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0"/>
  <workbookPr/>
  <mc:AlternateContent xmlns:mc="http://schemas.openxmlformats.org/markup-compatibility/2006">
    <mc:Choice Requires="x15">
      <x15ac:absPath xmlns:x15ac="http://schemas.microsoft.com/office/spreadsheetml/2010/11/ac" url="https://livekentac-my.sharepoint.com/personal/grw22_kent_ac_uk/Documents/COMP8800 Project &amp; Dissertation/Code/"/>
    </mc:Choice>
  </mc:AlternateContent>
  <xr:revisionPtr revIDLastSave="595" documentId="8_{565C0952-73D1-1547-ACF6-6A7CF66605F7}" xr6:coauthVersionLast="47" xr6:coauthVersionMax="47" xr10:uidLastSave="{DEC838D6-7F5F-45DE-A7ED-EDD35917D271}"/>
  <bookViews>
    <workbookView xWindow="28800" yWindow="-3100" windowWidth="38400" windowHeight="21100" firstSheet="2" activeTab="2" xr2:uid="{DB4B75DB-5E4F-984F-A047-60C65868F5BA}"/>
  </bookViews>
  <sheets>
    <sheet name="fm2016" sheetId="2" r:id="rId1"/>
    <sheet name="Players_2016_sandbox" sheetId="3" r:id="rId2"/>
    <sheet name="players_2016 (2)" sheetId="9" r:id="rId3"/>
    <sheet name="players_2016" sheetId="8" r:id="rId4"/>
    <sheet name="genie_export" sheetId="7" r:id="rId5"/>
    <sheet name="Tiers" sheetId="6" r:id="rId6"/>
    <sheet name="Nationalities" sheetId="4" r:id="rId7"/>
    <sheet name="Positions" sheetId="5" r:id="rId8"/>
  </sheets>
  <definedNames>
    <definedName name="_xlnm._FilterDatabase" localSheetId="4" hidden="1">genie_export!$A$1:$K$1</definedName>
    <definedName name="_xlnm._FilterDatabase" localSheetId="3" hidden="1">players_2016!$A$1:$AB$4699</definedName>
    <definedName name="_xlnm._FilterDatabase" localSheetId="2" hidden="1">'players_2016 (2)'!$A$1:$AB$1153</definedName>
    <definedName name="_xlnm._FilterDatabase" localSheetId="1" hidden="1">Players_2016_sandbox!$A$1:$AD$4699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3" i="9" l="1"/>
  <c r="AF4" i="9"/>
  <c r="AF5" i="9"/>
  <c r="AF6" i="9"/>
  <c r="AF7" i="9"/>
  <c r="AF8" i="9"/>
  <c r="AF2" i="9"/>
  <c r="AE3" i="9"/>
  <c r="AE4" i="9"/>
  <c r="AE5" i="9"/>
  <c r="AE6" i="9"/>
  <c r="AE7" i="9"/>
  <c r="AE8" i="9"/>
  <c r="AE2" i="9"/>
  <c r="M1153" i="9"/>
  <c r="L1153" i="9"/>
  <c r="K1153" i="9"/>
  <c r="J1153" i="9"/>
  <c r="G1153" i="9"/>
  <c r="H1153" i="9" s="1"/>
  <c r="C1153" i="9"/>
  <c r="M1152" i="9"/>
  <c r="L1152" i="9"/>
  <c r="K1152" i="9"/>
  <c r="J1152" i="9"/>
  <c r="G1152" i="9"/>
  <c r="H1152" i="9" s="1"/>
  <c r="C1152" i="9"/>
  <c r="M1151" i="9"/>
  <c r="L1151" i="9"/>
  <c r="K1151" i="9"/>
  <c r="J1151" i="9"/>
  <c r="G1151" i="9"/>
  <c r="H1151" i="9" s="1"/>
  <c r="C1151" i="9"/>
  <c r="M1150" i="9"/>
  <c r="L1150" i="9"/>
  <c r="K1150" i="9"/>
  <c r="J1150" i="9"/>
  <c r="G1150" i="9"/>
  <c r="H1150" i="9" s="1"/>
  <c r="C1150" i="9"/>
  <c r="M1149" i="9"/>
  <c r="L1149" i="9"/>
  <c r="K1149" i="9"/>
  <c r="J1149" i="9"/>
  <c r="G1149" i="9"/>
  <c r="H1149" i="9" s="1"/>
  <c r="C1149" i="9"/>
  <c r="M1148" i="9"/>
  <c r="L1148" i="9"/>
  <c r="K1148" i="9"/>
  <c r="J1148" i="9"/>
  <c r="G1148" i="9"/>
  <c r="H1148" i="9" s="1"/>
  <c r="C1148" i="9"/>
  <c r="M1147" i="9"/>
  <c r="L1147" i="9"/>
  <c r="K1147" i="9"/>
  <c r="J1147" i="9"/>
  <c r="G1147" i="9"/>
  <c r="H1147" i="9" s="1"/>
  <c r="C1147" i="9"/>
  <c r="M1146" i="9"/>
  <c r="L1146" i="9"/>
  <c r="K1146" i="9"/>
  <c r="J1146" i="9"/>
  <c r="G1146" i="9"/>
  <c r="H1146" i="9" s="1"/>
  <c r="C1146" i="9"/>
  <c r="M1145" i="9"/>
  <c r="L1145" i="9"/>
  <c r="K1145" i="9"/>
  <c r="J1145" i="9"/>
  <c r="G1145" i="9"/>
  <c r="H1145" i="9" s="1"/>
  <c r="C1145" i="9"/>
  <c r="M1144" i="9"/>
  <c r="L1144" i="9"/>
  <c r="K1144" i="9"/>
  <c r="J1144" i="9"/>
  <c r="G1144" i="9"/>
  <c r="H1144" i="9" s="1"/>
  <c r="C1144" i="9"/>
  <c r="M1143" i="9"/>
  <c r="L1143" i="9"/>
  <c r="K1143" i="9"/>
  <c r="J1143" i="9"/>
  <c r="G1143" i="9"/>
  <c r="H1143" i="9" s="1"/>
  <c r="C1143" i="9"/>
  <c r="M1142" i="9"/>
  <c r="L1142" i="9"/>
  <c r="K1142" i="9"/>
  <c r="J1142" i="9"/>
  <c r="G1142" i="9"/>
  <c r="H1142" i="9" s="1"/>
  <c r="C1142" i="9"/>
  <c r="M1141" i="9"/>
  <c r="L1141" i="9"/>
  <c r="K1141" i="9"/>
  <c r="J1141" i="9"/>
  <c r="G1141" i="9"/>
  <c r="H1141" i="9" s="1"/>
  <c r="C1141" i="9"/>
  <c r="M1140" i="9"/>
  <c r="L1140" i="9"/>
  <c r="K1140" i="9"/>
  <c r="J1140" i="9"/>
  <c r="G1140" i="9"/>
  <c r="H1140" i="9" s="1"/>
  <c r="C1140" i="9"/>
  <c r="M1139" i="9"/>
  <c r="L1139" i="9"/>
  <c r="K1139" i="9"/>
  <c r="J1139" i="9"/>
  <c r="G1139" i="9"/>
  <c r="H1139" i="9" s="1"/>
  <c r="C1139" i="9"/>
  <c r="M1138" i="9"/>
  <c r="L1138" i="9"/>
  <c r="K1138" i="9"/>
  <c r="J1138" i="9"/>
  <c r="G1138" i="9"/>
  <c r="H1138" i="9" s="1"/>
  <c r="C1138" i="9"/>
  <c r="M1137" i="9"/>
  <c r="L1137" i="9"/>
  <c r="K1137" i="9"/>
  <c r="J1137" i="9"/>
  <c r="G1137" i="9"/>
  <c r="H1137" i="9" s="1"/>
  <c r="C1137" i="9"/>
  <c r="M1136" i="9"/>
  <c r="L1136" i="9"/>
  <c r="K1136" i="9"/>
  <c r="J1136" i="9"/>
  <c r="G1136" i="9"/>
  <c r="H1136" i="9" s="1"/>
  <c r="C1136" i="9"/>
  <c r="M1135" i="9"/>
  <c r="L1135" i="9"/>
  <c r="K1135" i="9"/>
  <c r="J1135" i="9"/>
  <c r="G1135" i="9"/>
  <c r="H1135" i="9" s="1"/>
  <c r="C1135" i="9"/>
  <c r="M1134" i="9"/>
  <c r="L1134" i="9"/>
  <c r="K1134" i="9"/>
  <c r="J1134" i="9"/>
  <c r="G1134" i="9"/>
  <c r="H1134" i="9" s="1"/>
  <c r="C1134" i="9"/>
  <c r="M1133" i="9"/>
  <c r="L1133" i="9"/>
  <c r="K1133" i="9"/>
  <c r="J1133" i="9"/>
  <c r="G1133" i="9"/>
  <c r="H1133" i="9" s="1"/>
  <c r="C1133" i="9"/>
  <c r="M1132" i="9"/>
  <c r="L1132" i="9"/>
  <c r="K1132" i="9"/>
  <c r="J1132" i="9"/>
  <c r="G1132" i="9"/>
  <c r="H1132" i="9" s="1"/>
  <c r="C1132" i="9"/>
  <c r="M1131" i="9"/>
  <c r="L1131" i="9"/>
  <c r="K1131" i="9"/>
  <c r="J1131" i="9"/>
  <c r="G1131" i="9"/>
  <c r="H1131" i="9" s="1"/>
  <c r="C1131" i="9"/>
  <c r="M1130" i="9"/>
  <c r="L1130" i="9"/>
  <c r="K1130" i="9"/>
  <c r="J1130" i="9"/>
  <c r="G1130" i="9"/>
  <c r="H1130" i="9" s="1"/>
  <c r="C1130" i="9"/>
  <c r="M1129" i="9"/>
  <c r="L1129" i="9"/>
  <c r="K1129" i="9"/>
  <c r="J1129" i="9"/>
  <c r="G1129" i="9"/>
  <c r="H1129" i="9" s="1"/>
  <c r="C1129" i="9"/>
  <c r="M1128" i="9"/>
  <c r="L1128" i="9"/>
  <c r="K1128" i="9"/>
  <c r="J1128" i="9"/>
  <c r="G1128" i="9"/>
  <c r="H1128" i="9" s="1"/>
  <c r="C1128" i="9"/>
  <c r="M1127" i="9"/>
  <c r="L1127" i="9"/>
  <c r="K1127" i="9"/>
  <c r="J1127" i="9"/>
  <c r="G1127" i="9"/>
  <c r="H1127" i="9" s="1"/>
  <c r="C1127" i="9"/>
  <c r="M1126" i="9"/>
  <c r="L1126" i="9"/>
  <c r="K1126" i="9"/>
  <c r="J1126" i="9"/>
  <c r="G1126" i="9"/>
  <c r="H1126" i="9" s="1"/>
  <c r="C1126" i="9"/>
  <c r="M1125" i="9"/>
  <c r="L1125" i="9"/>
  <c r="K1125" i="9"/>
  <c r="J1125" i="9"/>
  <c r="G1125" i="9"/>
  <c r="H1125" i="9" s="1"/>
  <c r="C1125" i="9"/>
  <c r="M1124" i="9"/>
  <c r="L1124" i="9"/>
  <c r="K1124" i="9"/>
  <c r="J1124" i="9"/>
  <c r="G1124" i="9"/>
  <c r="H1124" i="9" s="1"/>
  <c r="C1124" i="9"/>
  <c r="M1123" i="9"/>
  <c r="L1123" i="9"/>
  <c r="K1123" i="9"/>
  <c r="J1123" i="9"/>
  <c r="G1123" i="9"/>
  <c r="H1123" i="9" s="1"/>
  <c r="C1123" i="9"/>
  <c r="M1122" i="9"/>
  <c r="L1122" i="9"/>
  <c r="K1122" i="9"/>
  <c r="J1122" i="9"/>
  <c r="G1122" i="9"/>
  <c r="H1122" i="9" s="1"/>
  <c r="C1122" i="9"/>
  <c r="M1121" i="9"/>
  <c r="L1121" i="9"/>
  <c r="K1121" i="9"/>
  <c r="J1121" i="9"/>
  <c r="G1121" i="9"/>
  <c r="H1121" i="9" s="1"/>
  <c r="C1121" i="9"/>
  <c r="M1120" i="9"/>
  <c r="L1120" i="9"/>
  <c r="K1120" i="9"/>
  <c r="J1120" i="9"/>
  <c r="G1120" i="9"/>
  <c r="H1120" i="9" s="1"/>
  <c r="C1120" i="9"/>
  <c r="M1119" i="9"/>
  <c r="L1119" i="9"/>
  <c r="K1119" i="9"/>
  <c r="J1119" i="9"/>
  <c r="G1119" i="9"/>
  <c r="H1119" i="9" s="1"/>
  <c r="C1119" i="9"/>
  <c r="M1118" i="9"/>
  <c r="L1118" i="9"/>
  <c r="K1118" i="9"/>
  <c r="J1118" i="9"/>
  <c r="G1118" i="9"/>
  <c r="H1118" i="9" s="1"/>
  <c r="C1118" i="9"/>
  <c r="M1117" i="9"/>
  <c r="L1117" i="9"/>
  <c r="K1117" i="9"/>
  <c r="J1117" i="9"/>
  <c r="G1117" i="9"/>
  <c r="H1117" i="9" s="1"/>
  <c r="C1117" i="9"/>
  <c r="M1116" i="9"/>
  <c r="L1116" i="9"/>
  <c r="K1116" i="9"/>
  <c r="J1116" i="9"/>
  <c r="G1116" i="9"/>
  <c r="H1116" i="9" s="1"/>
  <c r="C1116" i="9"/>
  <c r="M1115" i="9"/>
  <c r="L1115" i="9"/>
  <c r="K1115" i="9"/>
  <c r="J1115" i="9"/>
  <c r="G1115" i="9"/>
  <c r="H1115" i="9" s="1"/>
  <c r="C1115" i="9"/>
  <c r="M1114" i="9"/>
  <c r="L1114" i="9"/>
  <c r="K1114" i="9"/>
  <c r="J1114" i="9"/>
  <c r="G1114" i="9"/>
  <c r="H1114" i="9" s="1"/>
  <c r="C1114" i="9"/>
  <c r="M1113" i="9"/>
  <c r="L1113" i="9"/>
  <c r="K1113" i="9"/>
  <c r="J1113" i="9"/>
  <c r="G1113" i="9"/>
  <c r="H1113" i="9" s="1"/>
  <c r="C1113" i="9"/>
  <c r="M1112" i="9"/>
  <c r="L1112" i="9"/>
  <c r="K1112" i="9"/>
  <c r="J1112" i="9"/>
  <c r="G1112" i="9"/>
  <c r="H1112" i="9" s="1"/>
  <c r="C1112" i="9"/>
  <c r="M1111" i="9"/>
  <c r="L1111" i="9"/>
  <c r="K1111" i="9"/>
  <c r="J1111" i="9"/>
  <c r="G1111" i="9"/>
  <c r="H1111" i="9" s="1"/>
  <c r="C1111" i="9"/>
  <c r="M1110" i="9"/>
  <c r="L1110" i="9"/>
  <c r="K1110" i="9"/>
  <c r="J1110" i="9"/>
  <c r="G1110" i="9"/>
  <c r="H1110" i="9" s="1"/>
  <c r="C1110" i="9"/>
  <c r="M1109" i="9"/>
  <c r="L1109" i="9"/>
  <c r="K1109" i="9"/>
  <c r="J1109" i="9"/>
  <c r="G1109" i="9"/>
  <c r="H1109" i="9" s="1"/>
  <c r="C1109" i="9"/>
  <c r="M1108" i="9"/>
  <c r="L1108" i="9"/>
  <c r="K1108" i="9"/>
  <c r="J1108" i="9"/>
  <c r="G1108" i="9"/>
  <c r="H1108" i="9" s="1"/>
  <c r="C1108" i="9"/>
  <c r="M1107" i="9"/>
  <c r="L1107" i="9"/>
  <c r="K1107" i="9"/>
  <c r="J1107" i="9"/>
  <c r="G1107" i="9"/>
  <c r="H1107" i="9" s="1"/>
  <c r="C1107" i="9"/>
  <c r="M1106" i="9"/>
  <c r="L1106" i="9"/>
  <c r="K1106" i="9"/>
  <c r="J1106" i="9"/>
  <c r="G1106" i="9"/>
  <c r="H1106" i="9" s="1"/>
  <c r="C1106" i="9"/>
  <c r="M1105" i="9"/>
  <c r="L1105" i="9"/>
  <c r="K1105" i="9"/>
  <c r="J1105" i="9"/>
  <c r="G1105" i="9"/>
  <c r="H1105" i="9" s="1"/>
  <c r="C1105" i="9"/>
  <c r="M1104" i="9"/>
  <c r="L1104" i="9"/>
  <c r="K1104" i="9"/>
  <c r="J1104" i="9"/>
  <c r="G1104" i="9"/>
  <c r="H1104" i="9" s="1"/>
  <c r="C1104" i="9"/>
  <c r="M1103" i="9"/>
  <c r="L1103" i="9"/>
  <c r="K1103" i="9"/>
  <c r="J1103" i="9"/>
  <c r="G1103" i="9"/>
  <c r="H1103" i="9" s="1"/>
  <c r="C1103" i="9"/>
  <c r="M1102" i="9"/>
  <c r="L1102" i="9"/>
  <c r="K1102" i="9"/>
  <c r="J1102" i="9"/>
  <c r="G1102" i="9"/>
  <c r="H1102" i="9" s="1"/>
  <c r="C1102" i="9"/>
  <c r="M1101" i="9"/>
  <c r="L1101" i="9"/>
  <c r="K1101" i="9"/>
  <c r="J1101" i="9"/>
  <c r="G1101" i="9"/>
  <c r="H1101" i="9" s="1"/>
  <c r="C1101" i="9"/>
  <c r="M1100" i="9"/>
  <c r="L1100" i="9"/>
  <c r="K1100" i="9"/>
  <c r="J1100" i="9"/>
  <c r="G1100" i="9"/>
  <c r="H1100" i="9" s="1"/>
  <c r="C1100" i="9"/>
  <c r="M1099" i="9"/>
  <c r="L1099" i="9"/>
  <c r="K1099" i="9"/>
  <c r="J1099" i="9"/>
  <c r="G1099" i="9"/>
  <c r="H1099" i="9" s="1"/>
  <c r="C1099" i="9"/>
  <c r="M1098" i="9"/>
  <c r="L1098" i="9"/>
  <c r="K1098" i="9"/>
  <c r="J1098" i="9"/>
  <c r="G1098" i="9"/>
  <c r="H1098" i="9" s="1"/>
  <c r="C1098" i="9"/>
  <c r="M1097" i="9"/>
  <c r="L1097" i="9"/>
  <c r="K1097" i="9"/>
  <c r="J1097" i="9"/>
  <c r="G1097" i="9"/>
  <c r="H1097" i="9" s="1"/>
  <c r="C1097" i="9"/>
  <c r="M1096" i="9"/>
  <c r="L1096" i="9"/>
  <c r="K1096" i="9"/>
  <c r="J1096" i="9"/>
  <c r="G1096" i="9"/>
  <c r="H1096" i="9" s="1"/>
  <c r="C1096" i="9"/>
  <c r="M1095" i="9"/>
  <c r="L1095" i="9"/>
  <c r="K1095" i="9"/>
  <c r="J1095" i="9"/>
  <c r="G1095" i="9"/>
  <c r="H1095" i="9" s="1"/>
  <c r="C1095" i="9"/>
  <c r="M1094" i="9"/>
  <c r="L1094" i="9"/>
  <c r="K1094" i="9"/>
  <c r="J1094" i="9"/>
  <c r="G1094" i="9"/>
  <c r="H1094" i="9" s="1"/>
  <c r="C1094" i="9"/>
  <c r="M1093" i="9"/>
  <c r="L1093" i="9"/>
  <c r="K1093" i="9"/>
  <c r="J1093" i="9"/>
  <c r="G1093" i="9"/>
  <c r="H1093" i="9" s="1"/>
  <c r="C1093" i="9"/>
  <c r="M1092" i="9"/>
  <c r="L1092" i="9"/>
  <c r="K1092" i="9"/>
  <c r="J1092" i="9"/>
  <c r="G1092" i="9"/>
  <c r="H1092" i="9" s="1"/>
  <c r="C1092" i="9"/>
  <c r="M1091" i="9"/>
  <c r="L1091" i="9"/>
  <c r="K1091" i="9"/>
  <c r="J1091" i="9"/>
  <c r="G1091" i="9"/>
  <c r="H1091" i="9" s="1"/>
  <c r="C1091" i="9"/>
  <c r="M1090" i="9"/>
  <c r="L1090" i="9"/>
  <c r="K1090" i="9"/>
  <c r="J1090" i="9"/>
  <c r="G1090" i="9"/>
  <c r="H1090" i="9" s="1"/>
  <c r="C1090" i="9"/>
  <c r="M1089" i="9"/>
  <c r="L1089" i="9"/>
  <c r="K1089" i="9"/>
  <c r="J1089" i="9"/>
  <c r="G1089" i="9"/>
  <c r="H1089" i="9" s="1"/>
  <c r="C1089" i="9"/>
  <c r="M1088" i="9"/>
  <c r="L1088" i="9"/>
  <c r="K1088" i="9"/>
  <c r="J1088" i="9"/>
  <c r="G1088" i="9"/>
  <c r="H1088" i="9" s="1"/>
  <c r="C1088" i="9"/>
  <c r="M1087" i="9"/>
  <c r="L1087" i="9"/>
  <c r="K1087" i="9"/>
  <c r="J1087" i="9"/>
  <c r="G1087" i="9"/>
  <c r="H1087" i="9" s="1"/>
  <c r="C1087" i="9"/>
  <c r="M1086" i="9"/>
  <c r="L1086" i="9"/>
  <c r="K1086" i="9"/>
  <c r="J1086" i="9"/>
  <c r="G1086" i="9"/>
  <c r="H1086" i="9" s="1"/>
  <c r="C1086" i="9"/>
  <c r="M1085" i="9"/>
  <c r="L1085" i="9"/>
  <c r="K1085" i="9"/>
  <c r="J1085" i="9"/>
  <c r="G1085" i="9"/>
  <c r="H1085" i="9" s="1"/>
  <c r="C1085" i="9"/>
  <c r="M1084" i="9"/>
  <c r="L1084" i="9"/>
  <c r="K1084" i="9"/>
  <c r="J1084" i="9"/>
  <c r="G1084" i="9"/>
  <c r="H1084" i="9" s="1"/>
  <c r="C1084" i="9"/>
  <c r="M1083" i="9"/>
  <c r="L1083" i="9"/>
  <c r="K1083" i="9"/>
  <c r="J1083" i="9"/>
  <c r="G1083" i="9"/>
  <c r="H1083" i="9" s="1"/>
  <c r="C1083" i="9"/>
  <c r="M1082" i="9"/>
  <c r="L1082" i="9"/>
  <c r="K1082" i="9"/>
  <c r="J1082" i="9"/>
  <c r="G1082" i="9"/>
  <c r="H1082" i="9" s="1"/>
  <c r="C1082" i="9"/>
  <c r="M1081" i="9"/>
  <c r="L1081" i="9"/>
  <c r="K1081" i="9"/>
  <c r="J1081" i="9"/>
  <c r="G1081" i="9"/>
  <c r="H1081" i="9" s="1"/>
  <c r="C1081" i="9"/>
  <c r="M1080" i="9"/>
  <c r="L1080" i="9"/>
  <c r="K1080" i="9"/>
  <c r="J1080" i="9"/>
  <c r="G1080" i="9"/>
  <c r="H1080" i="9" s="1"/>
  <c r="C1080" i="9"/>
  <c r="M1079" i="9"/>
  <c r="L1079" i="9"/>
  <c r="K1079" i="9"/>
  <c r="J1079" i="9"/>
  <c r="G1079" i="9"/>
  <c r="H1079" i="9" s="1"/>
  <c r="C1079" i="9"/>
  <c r="M1078" i="9"/>
  <c r="L1078" i="9"/>
  <c r="K1078" i="9"/>
  <c r="J1078" i="9"/>
  <c r="G1078" i="9"/>
  <c r="H1078" i="9" s="1"/>
  <c r="C1078" i="9"/>
  <c r="M1077" i="9"/>
  <c r="L1077" i="9"/>
  <c r="K1077" i="9"/>
  <c r="J1077" i="9"/>
  <c r="G1077" i="9"/>
  <c r="H1077" i="9" s="1"/>
  <c r="C1077" i="9"/>
  <c r="M1076" i="9"/>
  <c r="L1076" i="9"/>
  <c r="K1076" i="9"/>
  <c r="J1076" i="9"/>
  <c r="G1076" i="9"/>
  <c r="H1076" i="9" s="1"/>
  <c r="C1076" i="9"/>
  <c r="M1075" i="9"/>
  <c r="L1075" i="9"/>
  <c r="K1075" i="9"/>
  <c r="J1075" i="9"/>
  <c r="G1075" i="9"/>
  <c r="H1075" i="9" s="1"/>
  <c r="C1075" i="9"/>
  <c r="M1074" i="9"/>
  <c r="L1074" i="9"/>
  <c r="K1074" i="9"/>
  <c r="J1074" i="9"/>
  <c r="G1074" i="9"/>
  <c r="H1074" i="9" s="1"/>
  <c r="C1074" i="9"/>
  <c r="M1073" i="9"/>
  <c r="L1073" i="9"/>
  <c r="K1073" i="9"/>
  <c r="J1073" i="9"/>
  <c r="G1073" i="9"/>
  <c r="H1073" i="9" s="1"/>
  <c r="C1073" i="9"/>
  <c r="M1072" i="9"/>
  <c r="L1072" i="9"/>
  <c r="K1072" i="9"/>
  <c r="J1072" i="9"/>
  <c r="G1072" i="9"/>
  <c r="H1072" i="9" s="1"/>
  <c r="C1072" i="9"/>
  <c r="M1071" i="9"/>
  <c r="L1071" i="9"/>
  <c r="K1071" i="9"/>
  <c r="J1071" i="9"/>
  <c r="G1071" i="9"/>
  <c r="H1071" i="9" s="1"/>
  <c r="C1071" i="9"/>
  <c r="M1070" i="9"/>
  <c r="L1070" i="9"/>
  <c r="K1070" i="9"/>
  <c r="J1070" i="9"/>
  <c r="G1070" i="9"/>
  <c r="H1070" i="9" s="1"/>
  <c r="C1070" i="9"/>
  <c r="M1069" i="9"/>
  <c r="L1069" i="9"/>
  <c r="K1069" i="9"/>
  <c r="J1069" i="9"/>
  <c r="G1069" i="9"/>
  <c r="H1069" i="9" s="1"/>
  <c r="C1069" i="9"/>
  <c r="M1068" i="9"/>
  <c r="L1068" i="9"/>
  <c r="K1068" i="9"/>
  <c r="J1068" i="9"/>
  <c r="G1068" i="9"/>
  <c r="H1068" i="9" s="1"/>
  <c r="C1068" i="9"/>
  <c r="M1067" i="9"/>
  <c r="L1067" i="9"/>
  <c r="K1067" i="9"/>
  <c r="J1067" i="9"/>
  <c r="G1067" i="9"/>
  <c r="H1067" i="9" s="1"/>
  <c r="C1067" i="9"/>
  <c r="M1066" i="9"/>
  <c r="L1066" i="9"/>
  <c r="K1066" i="9"/>
  <c r="J1066" i="9"/>
  <c r="G1066" i="9"/>
  <c r="H1066" i="9" s="1"/>
  <c r="C1066" i="9"/>
  <c r="M1065" i="9"/>
  <c r="L1065" i="9"/>
  <c r="K1065" i="9"/>
  <c r="J1065" i="9"/>
  <c r="G1065" i="9"/>
  <c r="H1065" i="9" s="1"/>
  <c r="C1065" i="9"/>
  <c r="M1064" i="9"/>
  <c r="L1064" i="9"/>
  <c r="K1064" i="9"/>
  <c r="J1064" i="9"/>
  <c r="G1064" i="9"/>
  <c r="H1064" i="9" s="1"/>
  <c r="C1064" i="9"/>
  <c r="M1063" i="9"/>
  <c r="L1063" i="9"/>
  <c r="K1063" i="9"/>
  <c r="J1063" i="9"/>
  <c r="G1063" i="9"/>
  <c r="H1063" i="9" s="1"/>
  <c r="C1063" i="9"/>
  <c r="M1062" i="9"/>
  <c r="L1062" i="9"/>
  <c r="K1062" i="9"/>
  <c r="J1062" i="9"/>
  <c r="G1062" i="9"/>
  <c r="H1062" i="9" s="1"/>
  <c r="C1062" i="9"/>
  <c r="M1061" i="9"/>
  <c r="L1061" i="9"/>
  <c r="K1061" i="9"/>
  <c r="J1061" i="9"/>
  <c r="G1061" i="9"/>
  <c r="H1061" i="9" s="1"/>
  <c r="C1061" i="9"/>
  <c r="M1060" i="9"/>
  <c r="L1060" i="9"/>
  <c r="K1060" i="9"/>
  <c r="J1060" i="9"/>
  <c r="G1060" i="9"/>
  <c r="H1060" i="9" s="1"/>
  <c r="C1060" i="9"/>
  <c r="M1059" i="9"/>
  <c r="L1059" i="9"/>
  <c r="K1059" i="9"/>
  <c r="J1059" i="9"/>
  <c r="G1059" i="9"/>
  <c r="H1059" i="9" s="1"/>
  <c r="C1059" i="9"/>
  <c r="M1058" i="9"/>
  <c r="L1058" i="9"/>
  <c r="K1058" i="9"/>
  <c r="J1058" i="9"/>
  <c r="G1058" i="9"/>
  <c r="H1058" i="9" s="1"/>
  <c r="C1058" i="9"/>
  <c r="M1057" i="9"/>
  <c r="L1057" i="9"/>
  <c r="K1057" i="9"/>
  <c r="J1057" i="9"/>
  <c r="G1057" i="9"/>
  <c r="H1057" i="9" s="1"/>
  <c r="C1057" i="9"/>
  <c r="M1056" i="9"/>
  <c r="L1056" i="9"/>
  <c r="K1056" i="9"/>
  <c r="J1056" i="9"/>
  <c r="G1056" i="9"/>
  <c r="H1056" i="9" s="1"/>
  <c r="C1056" i="9"/>
  <c r="M1055" i="9"/>
  <c r="L1055" i="9"/>
  <c r="K1055" i="9"/>
  <c r="J1055" i="9"/>
  <c r="G1055" i="9"/>
  <c r="H1055" i="9" s="1"/>
  <c r="C1055" i="9"/>
  <c r="M1054" i="9"/>
  <c r="L1054" i="9"/>
  <c r="K1054" i="9"/>
  <c r="J1054" i="9"/>
  <c r="G1054" i="9"/>
  <c r="H1054" i="9" s="1"/>
  <c r="C1054" i="9"/>
  <c r="M1053" i="9"/>
  <c r="L1053" i="9"/>
  <c r="K1053" i="9"/>
  <c r="J1053" i="9"/>
  <c r="G1053" i="9"/>
  <c r="H1053" i="9" s="1"/>
  <c r="C1053" i="9"/>
  <c r="M1052" i="9"/>
  <c r="L1052" i="9"/>
  <c r="K1052" i="9"/>
  <c r="J1052" i="9"/>
  <c r="G1052" i="9"/>
  <c r="H1052" i="9" s="1"/>
  <c r="C1052" i="9"/>
  <c r="M1051" i="9"/>
  <c r="L1051" i="9"/>
  <c r="K1051" i="9"/>
  <c r="J1051" i="9"/>
  <c r="G1051" i="9"/>
  <c r="H1051" i="9" s="1"/>
  <c r="C1051" i="9"/>
  <c r="M1050" i="9"/>
  <c r="L1050" i="9"/>
  <c r="K1050" i="9"/>
  <c r="J1050" i="9"/>
  <c r="G1050" i="9"/>
  <c r="H1050" i="9" s="1"/>
  <c r="C1050" i="9"/>
  <c r="M1049" i="9"/>
  <c r="L1049" i="9"/>
  <c r="K1049" i="9"/>
  <c r="J1049" i="9"/>
  <c r="G1049" i="9"/>
  <c r="H1049" i="9" s="1"/>
  <c r="C1049" i="9"/>
  <c r="M1048" i="9"/>
  <c r="L1048" i="9"/>
  <c r="K1048" i="9"/>
  <c r="J1048" i="9"/>
  <c r="G1048" i="9"/>
  <c r="H1048" i="9" s="1"/>
  <c r="C1048" i="9"/>
  <c r="M1047" i="9"/>
  <c r="L1047" i="9"/>
  <c r="K1047" i="9"/>
  <c r="J1047" i="9"/>
  <c r="G1047" i="9"/>
  <c r="H1047" i="9" s="1"/>
  <c r="C1047" i="9"/>
  <c r="M1046" i="9"/>
  <c r="L1046" i="9"/>
  <c r="K1046" i="9"/>
  <c r="J1046" i="9"/>
  <c r="G1046" i="9"/>
  <c r="H1046" i="9" s="1"/>
  <c r="C1046" i="9"/>
  <c r="M1045" i="9"/>
  <c r="L1045" i="9"/>
  <c r="K1045" i="9"/>
  <c r="J1045" i="9"/>
  <c r="G1045" i="9"/>
  <c r="H1045" i="9" s="1"/>
  <c r="C1045" i="9"/>
  <c r="M1044" i="9"/>
  <c r="L1044" i="9"/>
  <c r="K1044" i="9"/>
  <c r="J1044" i="9"/>
  <c r="G1044" i="9"/>
  <c r="H1044" i="9" s="1"/>
  <c r="C1044" i="9"/>
  <c r="M1043" i="9"/>
  <c r="L1043" i="9"/>
  <c r="K1043" i="9"/>
  <c r="J1043" i="9"/>
  <c r="G1043" i="9"/>
  <c r="H1043" i="9" s="1"/>
  <c r="C1043" i="9"/>
  <c r="M1042" i="9"/>
  <c r="L1042" i="9"/>
  <c r="K1042" i="9"/>
  <c r="J1042" i="9"/>
  <c r="G1042" i="9"/>
  <c r="H1042" i="9" s="1"/>
  <c r="C1042" i="9"/>
  <c r="M1041" i="9"/>
  <c r="L1041" i="9"/>
  <c r="K1041" i="9"/>
  <c r="J1041" i="9"/>
  <c r="G1041" i="9"/>
  <c r="H1041" i="9" s="1"/>
  <c r="C1041" i="9"/>
  <c r="M1040" i="9"/>
  <c r="L1040" i="9"/>
  <c r="K1040" i="9"/>
  <c r="J1040" i="9"/>
  <c r="G1040" i="9"/>
  <c r="H1040" i="9" s="1"/>
  <c r="C1040" i="9"/>
  <c r="M1039" i="9"/>
  <c r="L1039" i="9"/>
  <c r="K1039" i="9"/>
  <c r="J1039" i="9"/>
  <c r="G1039" i="9"/>
  <c r="H1039" i="9" s="1"/>
  <c r="C1039" i="9"/>
  <c r="M1038" i="9"/>
  <c r="L1038" i="9"/>
  <c r="K1038" i="9"/>
  <c r="J1038" i="9"/>
  <c r="G1038" i="9"/>
  <c r="H1038" i="9" s="1"/>
  <c r="C1038" i="9"/>
  <c r="M1037" i="9"/>
  <c r="L1037" i="9"/>
  <c r="K1037" i="9"/>
  <c r="J1037" i="9"/>
  <c r="G1037" i="9"/>
  <c r="H1037" i="9" s="1"/>
  <c r="C1037" i="9"/>
  <c r="M1036" i="9"/>
  <c r="L1036" i="9"/>
  <c r="K1036" i="9"/>
  <c r="J1036" i="9"/>
  <c r="G1036" i="9"/>
  <c r="H1036" i="9" s="1"/>
  <c r="C1036" i="9"/>
  <c r="M1035" i="9"/>
  <c r="L1035" i="9"/>
  <c r="K1035" i="9"/>
  <c r="J1035" i="9"/>
  <c r="G1035" i="9"/>
  <c r="H1035" i="9" s="1"/>
  <c r="C1035" i="9"/>
  <c r="M1034" i="9"/>
  <c r="L1034" i="9"/>
  <c r="K1034" i="9"/>
  <c r="J1034" i="9"/>
  <c r="G1034" i="9"/>
  <c r="H1034" i="9" s="1"/>
  <c r="C1034" i="9"/>
  <c r="M1033" i="9"/>
  <c r="L1033" i="9"/>
  <c r="K1033" i="9"/>
  <c r="J1033" i="9"/>
  <c r="G1033" i="9"/>
  <c r="H1033" i="9" s="1"/>
  <c r="C1033" i="9"/>
  <c r="M1032" i="9"/>
  <c r="L1032" i="9"/>
  <c r="K1032" i="9"/>
  <c r="J1032" i="9"/>
  <c r="G1032" i="9"/>
  <c r="H1032" i="9" s="1"/>
  <c r="C1032" i="9"/>
  <c r="M1031" i="9"/>
  <c r="L1031" i="9"/>
  <c r="K1031" i="9"/>
  <c r="J1031" i="9"/>
  <c r="G1031" i="9"/>
  <c r="H1031" i="9" s="1"/>
  <c r="C1031" i="9"/>
  <c r="M1030" i="9"/>
  <c r="L1030" i="9"/>
  <c r="K1030" i="9"/>
  <c r="J1030" i="9"/>
  <c r="G1030" i="9"/>
  <c r="H1030" i="9" s="1"/>
  <c r="C1030" i="9"/>
  <c r="M1029" i="9"/>
  <c r="L1029" i="9"/>
  <c r="K1029" i="9"/>
  <c r="J1029" i="9"/>
  <c r="G1029" i="9"/>
  <c r="H1029" i="9" s="1"/>
  <c r="C1029" i="9"/>
  <c r="M1028" i="9"/>
  <c r="L1028" i="9"/>
  <c r="K1028" i="9"/>
  <c r="J1028" i="9"/>
  <c r="G1028" i="9"/>
  <c r="H1028" i="9" s="1"/>
  <c r="C1028" i="9"/>
  <c r="M1027" i="9"/>
  <c r="L1027" i="9"/>
  <c r="K1027" i="9"/>
  <c r="J1027" i="9"/>
  <c r="G1027" i="9"/>
  <c r="H1027" i="9" s="1"/>
  <c r="C1027" i="9"/>
  <c r="M1026" i="9"/>
  <c r="L1026" i="9"/>
  <c r="K1026" i="9"/>
  <c r="J1026" i="9"/>
  <c r="G1026" i="9"/>
  <c r="H1026" i="9" s="1"/>
  <c r="C1026" i="9"/>
  <c r="M1025" i="9"/>
  <c r="L1025" i="9"/>
  <c r="K1025" i="9"/>
  <c r="J1025" i="9"/>
  <c r="G1025" i="9"/>
  <c r="H1025" i="9" s="1"/>
  <c r="C1025" i="9"/>
  <c r="M1024" i="9"/>
  <c r="L1024" i="9"/>
  <c r="K1024" i="9"/>
  <c r="J1024" i="9"/>
  <c r="G1024" i="9"/>
  <c r="H1024" i="9" s="1"/>
  <c r="C1024" i="9"/>
  <c r="M1023" i="9"/>
  <c r="L1023" i="9"/>
  <c r="K1023" i="9"/>
  <c r="J1023" i="9"/>
  <c r="G1023" i="9"/>
  <c r="H1023" i="9" s="1"/>
  <c r="C1023" i="9"/>
  <c r="M1022" i="9"/>
  <c r="L1022" i="9"/>
  <c r="K1022" i="9"/>
  <c r="J1022" i="9"/>
  <c r="G1022" i="9"/>
  <c r="H1022" i="9" s="1"/>
  <c r="C1022" i="9"/>
  <c r="M1021" i="9"/>
  <c r="L1021" i="9"/>
  <c r="K1021" i="9"/>
  <c r="J1021" i="9"/>
  <c r="G1021" i="9"/>
  <c r="H1021" i="9" s="1"/>
  <c r="C1021" i="9"/>
  <c r="M1020" i="9"/>
  <c r="L1020" i="9"/>
  <c r="K1020" i="9"/>
  <c r="J1020" i="9"/>
  <c r="G1020" i="9"/>
  <c r="H1020" i="9" s="1"/>
  <c r="C1020" i="9"/>
  <c r="M1019" i="9"/>
  <c r="L1019" i="9"/>
  <c r="K1019" i="9"/>
  <c r="J1019" i="9"/>
  <c r="G1019" i="9"/>
  <c r="H1019" i="9" s="1"/>
  <c r="C1019" i="9"/>
  <c r="M1018" i="9"/>
  <c r="L1018" i="9"/>
  <c r="K1018" i="9"/>
  <c r="J1018" i="9"/>
  <c r="G1018" i="9"/>
  <c r="H1018" i="9" s="1"/>
  <c r="C1018" i="9"/>
  <c r="M1017" i="9"/>
  <c r="L1017" i="9"/>
  <c r="K1017" i="9"/>
  <c r="J1017" i="9"/>
  <c r="G1017" i="9"/>
  <c r="H1017" i="9" s="1"/>
  <c r="C1017" i="9"/>
  <c r="M1016" i="9"/>
  <c r="L1016" i="9"/>
  <c r="K1016" i="9"/>
  <c r="J1016" i="9"/>
  <c r="G1016" i="9"/>
  <c r="H1016" i="9" s="1"/>
  <c r="C1016" i="9"/>
  <c r="M1015" i="9"/>
  <c r="L1015" i="9"/>
  <c r="K1015" i="9"/>
  <c r="J1015" i="9"/>
  <c r="G1015" i="9"/>
  <c r="H1015" i="9" s="1"/>
  <c r="C1015" i="9"/>
  <c r="M1014" i="9"/>
  <c r="L1014" i="9"/>
  <c r="K1014" i="9"/>
  <c r="J1014" i="9"/>
  <c r="G1014" i="9"/>
  <c r="H1014" i="9" s="1"/>
  <c r="C1014" i="9"/>
  <c r="M1013" i="9"/>
  <c r="L1013" i="9"/>
  <c r="K1013" i="9"/>
  <c r="J1013" i="9"/>
  <c r="G1013" i="9"/>
  <c r="H1013" i="9" s="1"/>
  <c r="C1013" i="9"/>
  <c r="M1012" i="9"/>
  <c r="L1012" i="9"/>
  <c r="K1012" i="9"/>
  <c r="J1012" i="9"/>
  <c r="G1012" i="9"/>
  <c r="H1012" i="9" s="1"/>
  <c r="C1012" i="9"/>
  <c r="M1011" i="9"/>
  <c r="L1011" i="9"/>
  <c r="K1011" i="9"/>
  <c r="J1011" i="9"/>
  <c r="G1011" i="9"/>
  <c r="H1011" i="9" s="1"/>
  <c r="C1011" i="9"/>
  <c r="M1010" i="9"/>
  <c r="L1010" i="9"/>
  <c r="K1010" i="9"/>
  <c r="J1010" i="9"/>
  <c r="G1010" i="9"/>
  <c r="H1010" i="9" s="1"/>
  <c r="C1010" i="9"/>
  <c r="M1009" i="9"/>
  <c r="L1009" i="9"/>
  <c r="K1009" i="9"/>
  <c r="J1009" i="9"/>
  <c r="G1009" i="9"/>
  <c r="H1009" i="9" s="1"/>
  <c r="C1009" i="9"/>
  <c r="M1008" i="9"/>
  <c r="L1008" i="9"/>
  <c r="K1008" i="9"/>
  <c r="J1008" i="9"/>
  <c r="G1008" i="9"/>
  <c r="H1008" i="9" s="1"/>
  <c r="C1008" i="9"/>
  <c r="M1007" i="9"/>
  <c r="L1007" i="9"/>
  <c r="K1007" i="9"/>
  <c r="J1007" i="9"/>
  <c r="G1007" i="9"/>
  <c r="H1007" i="9" s="1"/>
  <c r="C1007" i="9"/>
  <c r="M1006" i="9"/>
  <c r="L1006" i="9"/>
  <c r="K1006" i="9"/>
  <c r="J1006" i="9"/>
  <c r="G1006" i="9"/>
  <c r="H1006" i="9" s="1"/>
  <c r="C1006" i="9"/>
  <c r="M1005" i="9"/>
  <c r="L1005" i="9"/>
  <c r="K1005" i="9"/>
  <c r="J1005" i="9"/>
  <c r="G1005" i="9"/>
  <c r="H1005" i="9" s="1"/>
  <c r="C1005" i="9"/>
  <c r="M1004" i="9"/>
  <c r="L1004" i="9"/>
  <c r="K1004" i="9"/>
  <c r="J1004" i="9"/>
  <c r="G1004" i="9"/>
  <c r="H1004" i="9" s="1"/>
  <c r="C1004" i="9"/>
  <c r="M1003" i="9"/>
  <c r="L1003" i="9"/>
  <c r="K1003" i="9"/>
  <c r="J1003" i="9"/>
  <c r="G1003" i="9"/>
  <c r="H1003" i="9" s="1"/>
  <c r="C1003" i="9"/>
  <c r="M1002" i="9"/>
  <c r="L1002" i="9"/>
  <c r="K1002" i="9"/>
  <c r="J1002" i="9"/>
  <c r="G1002" i="9"/>
  <c r="H1002" i="9" s="1"/>
  <c r="C1002" i="9"/>
  <c r="M1001" i="9"/>
  <c r="L1001" i="9"/>
  <c r="K1001" i="9"/>
  <c r="J1001" i="9"/>
  <c r="G1001" i="9"/>
  <c r="H1001" i="9" s="1"/>
  <c r="C1001" i="9"/>
  <c r="M1000" i="9"/>
  <c r="L1000" i="9"/>
  <c r="K1000" i="9"/>
  <c r="J1000" i="9"/>
  <c r="G1000" i="9"/>
  <c r="H1000" i="9" s="1"/>
  <c r="C1000" i="9"/>
  <c r="M999" i="9"/>
  <c r="L999" i="9"/>
  <c r="K999" i="9"/>
  <c r="J999" i="9"/>
  <c r="G999" i="9"/>
  <c r="H999" i="9" s="1"/>
  <c r="C999" i="9"/>
  <c r="M998" i="9"/>
  <c r="L998" i="9"/>
  <c r="K998" i="9"/>
  <c r="J998" i="9"/>
  <c r="G998" i="9"/>
  <c r="H998" i="9" s="1"/>
  <c r="C998" i="9"/>
  <c r="M997" i="9"/>
  <c r="L997" i="9"/>
  <c r="K997" i="9"/>
  <c r="J997" i="9"/>
  <c r="G997" i="9"/>
  <c r="H997" i="9" s="1"/>
  <c r="C997" i="9"/>
  <c r="M996" i="9"/>
  <c r="L996" i="9"/>
  <c r="K996" i="9"/>
  <c r="J996" i="9"/>
  <c r="G996" i="9"/>
  <c r="H996" i="9" s="1"/>
  <c r="C996" i="9"/>
  <c r="M995" i="9"/>
  <c r="L995" i="9"/>
  <c r="K995" i="9"/>
  <c r="J995" i="9"/>
  <c r="G995" i="9"/>
  <c r="H995" i="9" s="1"/>
  <c r="C995" i="9"/>
  <c r="M994" i="9"/>
  <c r="L994" i="9"/>
  <c r="K994" i="9"/>
  <c r="J994" i="9"/>
  <c r="G994" i="9"/>
  <c r="H994" i="9" s="1"/>
  <c r="C994" i="9"/>
  <c r="M993" i="9"/>
  <c r="L993" i="9"/>
  <c r="K993" i="9"/>
  <c r="J993" i="9"/>
  <c r="G993" i="9"/>
  <c r="H993" i="9" s="1"/>
  <c r="C993" i="9"/>
  <c r="M992" i="9"/>
  <c r="L992" i="9"/>
  <c r="K992" i="9"/>
  <c r="J992" i="9"/>
  <c r="G992" i="9"/>
  <c r="H992" i="9" s="1"/>
  <c r="C992" i="9"/>
  <c r="M991" i="9"/>
  <c r="L991" i="9"/>
  <c r="K991" i="9"/>
  <c r="J991" i="9"/>
  <c r="G991" i="9"/>
  <c r="H991" i="9" s="1"/>
  <c r="C991" i="9"/>
  <c r="M990" i="9"/>
  <c r="L990" i="9"/>
  <c r="K990" i="9"/>
  <c r="J990" i="9"/>
  <c r="G990" i="9"/>
  <c r="H990" i="9" s="1"/>
  <c r="C990" i="9"/>
  <c r="M989" i="9"/>
  <c r="L989" i="9"/>
  <c r="K989" i="9"/>
  <c r="J989" i="9"/>
  <c r="G989" i="9"/>
  <c r="H989" i="9" s="1"/>
  <c r="C989" i="9"/>
  <c r="M988" i="9"/>
  <c r="L988" i="9"/>
  <c r="K988" i="9"/>
  <c r="J988" i="9"/>
  <c r="G988" i="9"/>
  <c r="H988" i="9" s="1"/>
  <c r="C988" i="9"/>
  <c r="M987" i="9"/>
  <c r="L987" i="9"/>
  <c r="K987" i="9"/>
  <c r="J987" i="9"/>
  <c r="G987" i="9"/>
  <c r="H987" i="9" s="1"/>
  <c r="C987" i="9"/>
  <c r="M986" i="9"/>
  <c r="L986" i="9"/>
  <c r="K986" i="9"/>
  <c r="J986" i="9"/>
  <c r="G986" i="9"/>
  <c r="H986" i="9" s="1"/>
  <c r="C986" i="9"/>
  <c r="M985" i="9"/>
  <c r="L985" i="9"/>
  <c r="K985" i="9"/>
  <c r="J985" i="9"/>
  <c r="G985" i="9"/>
  <c r="H985" i="9" s="1"/>
  <c r="C985" i="9"/>
  <c r="M984" i="9"/>
  <c r="L984" i="9"/>
  <c r="K984" i="9"/>
  <c r="J984" i="9"/>
  <c r="G984" i="9"/>
  <c r="H984" i="9" s="1"/>
  <c r="C984" i="9"/>
  <c r="M983" i="9"/>
  <c r="L983" i="9"/>
  <c r="K983" i="9"/>
  <c r="J983" i="9"/>
  <c r="G983" i="9"/>
  <c r="H983" i="9" s="1"/>
  <c r="C983" i="9"/>
  <c r="M982" i="9"/>
  <c r="L982" i="9"/>
  <c r="K982" i="9"/>
  <c r="J982" i="9"/>
  <c r="G982" i="9"/>
  <c r="H982" i="9" s="1"/>
  <c r="C982" i="9"/>
  <c r="M981" i="9"/>
  <c r="L981" i="9"/>
  <c r="K981" i="9"/>
  <c r="J981" i="9"/>
  <c r="G981" i="9"/>
  <c r="H981" i="9" s="1"/>
  <c r="C981" i="9"/>
  <c r="M980" i="9"/>
  <c r="L980" i="9"/>
  <c r="K980" i="9"/>
  <c r="J980" i="9"/>
  <c r="G980" i="9"/>
  <c r="H980" i="9" s="1"/>
  <c r="C980" i="9"/>
  <c r="M979" i="9"/>
  <c r="L979" i="9"/>
  <c r="K979" i="9"/>
  <c r="J979" i="9"/>
  <c r="G979" i="9"/>
  <c r="H979" i="9" s="1"/>
  <c r="C979" i="9"/>
  <c r="M978" i="9"/>
  <c r="L978" i="9"/>
  <c r="K978" i="9"/>
  <c r="J978" i="9"/>
  <c r="G978" i="9"/>
  <c r="H978" i="9" s="1"/>
  <c r="C978" i="9"/>
  <c r="M977" i="9"/>
  <c r="L977" i="9"/>
  <c r="K977" i="9"/>
  <c r="J977" i="9"/>
  <c r="G977" i="9"/>
  <c r="H977" i="9" s="1"/>
  <c r="C977" i="9"/>
  <c r="M976" i="9"/>
  <c r="L976" i="9"/>
  <c r="K976" i="9"/>
  <c r="J976" i="9"/>
  <c r="G976" i="9"/>
  <c r="H976" i="9" s="1"/>
  <c r="C976" i="9"/>
  <c r="M975" i="9"/>
  <c r="L975" i="9"/>
  <c r="K975" i="9"/>
  <c r="J975" i="9"/>
  <c r="G975" i="9"/>
  <c r="H975" i="9" s="1"/>
  <c r="C975" i="9"/>
  <c r="M974" i="9"/>
  <c r="L974" i="9"/>
  <c r="K974" i="9"/>
  <c r="J974" i="9"/>
  <c r="G974" i="9"/>
  <c r="H974" i="9" s="1"/>
  <c r="C974" i="9"/>
  <c r="M973" i="9"/>
  <c r="L973" i="9"/>
  <c r="K973" i="9"/>
  <c r="J973" i="9"/>
  <c r="G973" i="9"/>
  <c r="H973" i="9" s="1"/>
  <c r="C973" i="9"/>
  <c r="M972" i="9"/>
  <c r="L972" i="9"/>
  <c r="K972" i="9"/>
  <c r="J972" i="9"/>
  <c r="G972" i="9"/>
  <c r="H972" i="9" s="1"/>
  <c r="C972" i="9"/>
  <c r="M971" i="9"/>
  <c r="L971" i="9"/>
  <c r="K971" i="9"/>
  <c r="J971" i="9"/>
  <c r="G971" i="9"/>
  <c r="H971" i="9" s="1"/>
  <c r="C971" i="9"/>
  <c r="M970" i="9"/>
  <c r="L970" i="9"/>
  <c r="K970" i="9"/>
  <c r="J970" i="9"/>
  <c r="G970" i="9"/>
  <c r="H970" i="9" s="1"/>
  <c r="C970" i="9"/>
  <c r="M969" i="9"/>
  <c r="L969" i="9"/>
  <c r="K969" i="9"/>
  <c r="J969" i="9"/>
  <c r="G969" i="9"/>
  <c r="H969" i="9" s="1"/>
  <c r="C969" i="9"/>
  <c r="M968" i="9"/>
  <c r="L968" i="9"/>
  <c r="K968" i="9"/>
  <c r="J968" i="9"/>
  <c r="G968" i="9"/>
  <c r="H968" i="9" s="1"/>
  <c r="C968" i="9"/>
  <c r="M967" i="9"/>
  <c r="L967" i="9"/>
  <c r="K967" i="9"/>
  <c r="J967" i="9"/>
  <c r="G967" i="9"/>
  <c r="H967" i="9" s="1"/>
  <c r="C967" i="9"/>
  <c r="M966" i="9"/>
  <c r="L966" i="9"/>
  <c r="K966" i="9"/>
  <c r="J966" i="9"/>
  <c r="G966" i="9"/>
  <c r="H966" i="9" s="1"/>
  <c r="C966" i="9"/>
  <c r="M965" i="9"/>
  <c r="L965" i="9"/>
  <c r="K965" i="9"/>
  <c r="J965" i="9"/>
  <c r="G965" i="9"/>
  <c r="H965" i="9" s="1"/>
  <c r="C965" i="9"/>
  <c r="M964" i="9"/>
  <c r="L964" i="9"/>
  <c r="K964" i="9"/>
  <c r="J964" i="9"/>
  <c r="G964" i="9"/>
  <c r="H964" i="9" s="1"/>
  <c r="C964" i="9"/>
  <c r="M963" i="9"/>
  <c r="L963" i="9"/>
  <c r="K963" i="9"/>
  <c r="J963" i="9"/>
  <c r="G963" i="9"/>
  <c r="H963" i="9" s="1"/>
  <c r="C963" i="9"/>
  <c r="M962" i="9"/>
  <c r="L962" i="9"/>
  <c r="K962" i="9"/>
  <c r="J962" i="9"/>
  <c r="G962" i="9"/>
  <c r="H962" i="9" s="1"/>
  <c r="C962" i="9"/>
  <c r="M961" i="9"/>
  <c r="L961" i="9"/>
  <c r="K961" i="9"/>
  <c r="J961" i="9"/>
  <c r="G961" i="9"/>
  <c r="H961" i="9" s="1"/>
  <c r="C961" i="9"/>
  <c r="M960" i="9"/>
  <c r="L960" i="9"/>
  <c r="K960" i="9"/>
  <c r="J960" i="9"/>
  <c r="G960" i="9"/>
  <c r="H960" i="9" s="1"/>
  <c r="C960" i="9"/>
  <c r="M959" i="9"/>
  <c r="L959" i="9"/>
  <c r="K959" i="9"/>
  <c r="J959" i="9"/>
  <c r="G959" i="9"/>
  <c r="H959" i="9" s="1"/>
  <c r="C959" i="9"/>
  <c r="M958" i="9"/>
  <c r="L958" i="9"/>
  <c r="K958" i="9"/>
  <c r="J958" i="9"/>
  <c r="G958" i="9"/>
  <c r="H958" i="9" s="1"/>
  <c r="C958" i="9"/>
  <c r="M957" i="9"/>
  <c r="L957" i="9"/>
  <c r="K957" i="9"/>
  <c r="J957" i="9"/>
  <c r="G957" i="9"/>
  <c r="H957" i="9" s="1"/>
  <c r="C957" i="9"/>
  <c r="M956" i="9"/>
  <c r="L956" i="9"/>
  <c r="K956" i="9"/>
  <c r="J956" i="9"/>
  <c r="G956" i="9"/>
  <c r="H956" i="9" s="1"/>
  <c r="C956" i="9"/>
  <c r="M955" i="9"/>
  <c r="L955" i="9"/>
  <c r="K955" i="9"/>
  <c r="J955" i="9"/>
  <c r="G955" i="9"/>
  <c r="H955" i="9" s="1"/>
  <c r="C955" i="9"/>
  <c r="M954" i="9"/>
  <c r="L954" i="9"/>
  <c r="K954" i="9"/>
  <c r="J954" i="9"/>
  <c r="G954" i="9"/>
  <c r="H954" i="9" s="1"/>
  <c r="C954" i="9"/>
  <c r="M953" i="9"/>
  <c r="L953" i="9"/>
  <c r="K953" i="9"/>
  <c r="J953" i="9"/>
  <c r="G953" i="9"/>
  <c r="H953" i="9" s="1"/>
  <c r="C953" i="9"/>
  <c r="M952" i="9"/>
  <c r="L952" i="9"/>
  <c r="K952" i="9"/>
  <c r="J952" i="9"/>
  <c r="G952" i="9"/>
  <c r="H952" i="9" s="1"/>
  <c r="C952" i="9"/>
  <c r="M951" i="9"/>
  <c r="L951" i="9"/>
  <c r="K951" i="9"/>
  <c r="J951" i="9"/>
  <c r="G951" i="9"/>
  <c r="H951" i="9" s="1"/>
  <c r="C951" i="9"/>
  <c r="M950" i="9"/>
  <c r="L950" i="9"/>
  <c r="K950" i="9"/>
  <c r="J950" i="9"/>
  <c r="G950" i="9"/>
  <c r="H950" i="9" s="1"/>
  <c r="C950" i="9"/>
  <c r="M949" i="9"/>
  <c r="L949" i="9"/>
  <c r="K949" i="9"/>
  <c r="J949" i="9"/>
  <c r="G949" i="9"/>
  <c r="H949" i="9" s="1"/>
  <c r="C949" i="9"/>
  <c r="M948" i="9"/>
  <c r="L948" i="9"/>
  <c r="K948" i="9"/>
  <c r="J948" i="9"/>
  <c r="G948" i="9"/>
  <c r="H948" i="9" s="1"/>
  <c r="C948" i="9"/>
  <c r="M947" i="9"/>
  <c r="L947" i="9"/>
  <c r="K947" i="9"/>
  <c r="J947" i="9"/>
  <c r="G947" i="9"/>
  <c r="H947" i="9" s="1"/>
  <c r="C947" i="9"/>
  <c r="M946" i="9"/>
  <c r="L946" i="9"/>
  <c r="K946" i="9"/>
  <c r="J946" i="9"/>
  <c r="G946" i="9"/>
  <c r="H946" i="9" s="1"/>
  <c r="C946" i="9"/>
  <c r="M945" i="9"/>
  <c r="L945" i="9"/>
  <c r="K945" i="9"/>
  <c r="J945" i="9"/>
  <c r="G945" i="9"/>
  <c r="H945" i="9" s="1"/>
  <c r="C945" i="9"/>
  <c r="M944" i="9"/>
  <c r="L944" i="9"/>
  <c r="K944" i="9"/>
  <c r="J944" i="9"/>
  <c r="G944" i="9"/>
  <c r="H944" i="9" s="1"/>
  <c r="C944" i="9"/>
  <c r="M943" i="9"/>
  <c r="L943" i="9"/>
  <c r="K943" i="9"/>
  <c r="J943" i="9"/>
  <c r="G943" i="9"/>
  <c r="H943" i="9" s="1"/>
  <c r="C943" i="9"/>
  <c r="M942" i="9"/>
  <c r="L942" i="9"/>
  <c r="K942" i="9"/>
  <c r="J942" i="9"/>
  <c r="G942" i="9"/>
  <c r="H942" i="9" s="1"/>
  <c r="C942" i="9"/>
  <c r="M941" i="9"/>
  <c r="L941" i="9"/>
  <c r="K941" i="9"/>
  <c r="J941" i="9"/>
  <c r="G941" i="9"/>
  <c r="H941" i="9" s="1"/>
  <c r="C941" i="9"/>
  <c r="M940" i="9"/>
  <c r="L940" i="9"/>
  <c r="K940" i="9"/>
  <c r="J940" i="9"/>
  <c r="G940" i="9"/>
  <c r="H940" i="9" s="1"/>
  <c r="C940" i="9"/>
  <c r="M939" i="9"/>
  <c r="L939" i="9"/>
  <c r="K939" i="9"/>
  <c r="J939" i="9"/>
  <c r="G939" i="9"/>
  <c r="H939" i="9" s="1"/>
  <c r="C939" i="9"/>
  <c r="M938" i="9"/>
  <c r="L938" i="9"/>
  <c r="K938" i="9"/>
  <c r="J938" i="9"/>
  <c r="G938" i="9"/>
  <c r="H938" i="9" s="1"/>
  <c r="C938" i="9"/>
  <c r="M937" i="9"/>
  <c r="L937" i="9"/>
  <c r="K937" i="9"/>
  <c r="J937" i="9"/>
  <c r="G937" i="9"/>
  <c r="H937" i="9" s="1"/>
  <c r="C937" i="9"/>
  <c r="M936" i="9"/>
  <c r="L936" i="9"/>
  <c r="K936" i="9"/>
  <c r="J936" i="9"/>
  <c r="G936" i="9"/>
  <c r="H936" i="9" s="1"/>
  <c r="C936" i="9"/>
  <c r="M935" i="9"/>
  <c r="L935" i="9"/>
  <c r="K935" i="9"/>
  <c r="J935" i="9"/>
  <c r="G935" i="9"/>
  <c r="H935" i="9" s="1"/>
  <c r="C935" i="9"/>
  <c r="M934" i="9"/>
  <c r="L934" i="9"/>
  <c r="K934" i="9"/>
  <c r="J934" i="9"/>
  <c r="G934" i="9"/>
  <c r="H934" i="9" s="1"/>
  <c r="C934" i="9"/>
  <c r="M933" i="9"/>
  <c r="L933" i="9"/>
  <c r="K933" i="9"/>
  <c r="J933" i="9"/>
  <c r="G933" i="9"/>
  <c r="H933" i="9" s="1"/>
  <c r="C933" i="9"/>
  <c r="M932" i="9"/>
  <c r="L932" i="9"/>
  <c r="K932" i="9"/>
  <c r="J932" i="9"/>
  <c r="G932" i="9"/>
  <c r="H932" i="9" s="1"/>
  <c r="C932" i="9"/>
  <c r="M931" i="9"/>
  <c r="L931" i="9"/>
  <c r="K931" i="9"/>
  <c r="J931" i="9"/>
  <c r="G931" i="9"/>
  <c r="H931" i="9" s="1"/>
  <c r="C931" i="9"/>
  <c r="M930" i="9"/>
  <c r="L930" i="9"/>
  <c r="K930" i="9"/>
  <c r="J930" i="9"/>
  <c r="G930" i="9"/>
  <c r="H930" i="9" s="1"/>
  <c r="C930" i="9"/>
  <c r="M929" i="9"/>
  <c r="L929" i="9"/>
  <c r="K929" i="9"/>
  <c r="J929" i="9"/>
  <c r="G929" i="9"/>
  <c r="H929" i="9" s="1"/>
  <c r="C929" i="9"/>
  <c r="M928" i="9"/>
  <c r="L928" i="9"/>
  <c r="K928" i="9"/>
  <c r="J928" i="9"/>
  <c r="G928" i="9"/>
  <c r="H928" i="9" s="1"/>
  <c r="C928" i="9"/>
  <c r="M927" i="9"/>
  <c r="L927" i="9"/>
  <c r="K927" i="9"/>
  <c r="J927" i="9"/>
  <c r="G927" i="9"/>
  <c r="H927" i="9" s="1"/>
  <c r="C927" i="9"/>
  <c r="M926" i="9"/>
  <c r="L926" i="9"/>
  <c r="K926" i="9"/>
  <c r="J926" i="9"/>
  <c r="G926" i="9"/>
  <c r="H926" i="9" s="1"/>
  <c r="C926" i="9"/>
  <c r="M925" i="9"/>
  <c r="L925" i="9"/>
  <c r="K925" i="9"/>
  <c r="J925" i="9"/>
  <c r="G925" i="9"/>
  <c r="H925" i="9" s="1"/>
  <c r="C925" i="9"/>
  <c r="M924" i="9"/>
  <c r="L924" i="9"/>
  <c r="K924" i="9"/>
  <c r="J924" i="9"/>
  <c r="G924" i="9"/>
  <c r="H924" i="9" s="1"/>
  <c r="C924" i="9"/>
  <c r="M923" i="9"/>
  <c r="L923" i="9"/>
  <c r="K923" i="9"/>
  <c r="J923" i="9"/>
  <c r="G923" i="9"/>
  <c r="H923" i="9" s="1"/>
  <c r="C923" i="9"/>
  <c r="M922" i="9"/>
  <c r="L922" i="9"/>
  <c r="K922" i="9"/>
  <c r="J922" i="9"/>
  <c r="G922" i="9"/>
  <c r="H922" i="9" s="1"/>
  <c r="C922" i="9"/>
  <c r="M921" i="9"/>
  <c r="L921" i="9"/>
  <c r="K921" i="9"/>
  <c r="J921" i="9"/>
  <c r="G921" i="9"/>
  <c r="H921" i="9" s="1"/>
  <c r="C921" i="9"/>
  <c r="M920" i="9"/>
  <c r="L920" i="9"/>
  <c r="K920" i="9"/>
  <c r="J920" i="9"/>
  <c r="G920" i="9"/>
  <c r="H920" i="9" s="1"/>
  <c r="C920" i="9"/>
  <c r="M919" i="9"/>
  <c r="L919" i="9"/>
  <c r="K919" i="9"/>
  <c r="J919" i="9"/>
  <c r="G919" i="9"/>
  <c r="H919" i="9" s="1"/>
  <c r="C919" i="9"/>
  <c r="M918" i="9"/>
  <c r="L918" i="9"/>
  <c r="K918" i="9"/>
  <c r="J918" i="9"/>
  <c r="G918" i="9"/>
  <c r="H918" i="9" s="1"/>
  <c r="C918" i="9"/>
  <c r="M917" i="9"/>
  <c r="L917" i="9"/>
  <c r="K917" i="9"/>
  <c r="J917" i="9"/>
  <c r="G917" i="9"/>
  <c r="H917" i="9" s="1"/>
  <c r="C917" i="9"/>
  <c r="M916" i="9"/>
  <c r="L916" i="9"/>
  <c r="K916" i="9"/>
  <c r="J916" i="9"/>
  <c r="G916" i="9"/>
  <c r="H916" i="9" s="1"/>
  <c r="C916" i="9"/>
  <c r="M915" i="9"/>
  <c r="L915" i="9"/>
  <c r="K915" i="9"/>
  <c r="J915" i="9"/>
  <c r="G915" i="9"/>
  <c r="H915" i="9" s="1"/>
  <c r="C915" i="9"/>
  <c r="M914" i="9"/>
  <c r="L914" i="9"/>
  <c r="K914" i="9"/>
  <c r="J914" i="9"/>
  <c r="G914" i="9"/>
  <c r="H914" i="9" s="1"/>
  <c r="C914" i="9"/>
  <c r="M913" i="9"/>
  <c r="L913" i="9"/>
  <c r="K913" i="9"/>
  <c r="J913" i="9"/>
  <c r="G913" i="9"/>
  <c r="H913" i="9" s="1"/>
  <c r="C913" i="9"/>
  <c r="M912" i="9"/>
  <c r="L912" i="9"/>
  <c r="K912" i="9"/>
  <c r="J912" i="9"/>
  <c r="G912" i="9"/>
  <c r="H912" i="9" s="1"/>
  <c r="C912" i="9"/>
  <c r="M911" i="9"/>
  <c r="L911" i="9"/>
  <c r="K911" i="9"/>
  <c r="J911" i="9"/>
  <c r="G911" i="9"/>
  <c r="H911" i="9" s="1"/>
  <c r="C911" i="9"/>
  <c r="M910" i="9"/>
  <c r="L910" i="9"/>
  <c r="K910" i="9"/>
  <c r="J910" i="9"/>
  <c r="G910" i="9"/>
  <c r="H910" i="9" s="1"/>
  <c r="C910" i="9"/>
  <c r="M909" i="9"/>
  <c r="L909" i="9"/>
  <c r="K909" i="9"/>
  <c r="J909" i="9"/>
  <c r="G909" i="9"/>
  <c r="H909" i="9" s="1"/>
  <c r="C909" i="9"/>
  <c r="M908" i="9"/>
  <c r="L908" i="9"/>
  <c r="K908" i="9"/>
  <c r="J908" i="9"/>
  <c r="G908" i="9"/>
  <c r="H908" i="9" s="1"/>
  <c r="C908" i="9"/>
  <c r="M907" i="9"/>
  <c r="L907" i="9"/>
  <c r="K907" i="9"/>
  <c r="J907" i="9"/>
  <c r="G907" i="9"/>
  <c r="H907" i="9" s="1"/>
  <c r="C907" i="9"/>
  <c r="M906" i="9"/>
  <c r="L906" i="9"/>
  <c r="K906" i="9"/>
  <c r="J906" i="9"/>
  <c r="G906" i="9"/>
  <c r="H906" i="9" s="1"/>
  <c r="C906" i="9"/>
  <c r="M905" i="9"/>
  <c r="L905" i="9"/>
  <c r="K905" i="9"/>
  <c r="J905" i="9"/>
  <c r="G905" i="9"/>
  <c r="H905" i="9" s="1"/>
  <c r="C905" i="9"/>
  <c r="M904" i="9"/>
  <c r="L904" i="9"/>
  <c r="K904" i="9"/>
  <c r="J904" i="9"/>
  <c r="G904" i="9"/>
  <c r="H904" i="9" s="1"/>
  <c r="C904" i="9"/>
  <c r="M903" i="9"/>
  <c r="L903" i="9"/>
  <c r="K903" i="9"/>
  <c r="J903" i="9"/>
  <c r="G903" i="9"/>
  <c r="H903" i="9" s="1"/>
  <c r="C903" i="9"/>
  <c r="M902" i="9"/>
  <c r="L902" i="9"/>
  <c r="K902" i="9"/>
  <c r="J902" i="9"/>
  <c r="G902" i="9"/>
  <c r="H902" i="9" s="1"/>
  <c r="C902" i="9"/>
  <c r="M901" i="9"/>
  <c r="L901" i="9"/>
  <c r="K901" i="9"/>
  <c r="J901" i="9"/>
  <c r="G901" i="9"/>
  <c r="H901" i="9" s="1"/>
  <c r="C901" i="9"/>
  <c r="M900" i="9"/>
  <c r="L900" i="9"/>
  <c r="K900" i="9"/>
  <c r="J900" i="9"/>
  <c r="G900" i="9"/>
  <c r="H900" i="9" s="1"/>
  <c r="C900" i="9"/>
  <c r="M899" i="9"/>
  <c r="L899" i="9"/>
  <c r="K899" i="9"/>
  <c r="J899" i="9"/>
  <c r="G899" i="9"/>
  <c r="H899" i="9" s="1"/>
  <c r="C899" i="9"/>
  <c r="M898" i="9"/>
  <c r="L898" i="9"/>
  <c r="K898" i="9"/>
  <c r="J898" i="9"/>
  <c r="G898" i="9"/>
  <c r="H898" i="9" s="1"/>
  <c r="C898" i="9"/>
  <c r="M897" i="9"/>
  <c r="L897" i="9"/>
  <c r="K897" i="9"/>
  <c r="J897" i="9"/>
  <c r="G897" i="9"/>
  <c r="H897" i="9" s="1"/>
  <c r="C897" i="9"/>
  <c r="M896" i="9"/>
  <c r="L896" i="9"/>
  <c r="K896" i="9"/>
  <c r="J896" i="9"/>
  <c r="G896" i="9"/>
  <c r="H896" i="9" s="1"/>
  <c r="C896" i="9"/>
  <c r="M895" i="9"/>
  <c r="L895" i="9"/>
  <c r="K895" i="9"/>
  <c r="J895" i="9"/>
  <c r="G895" i="9"/>
  <c r="H895" i="9" s="1"/>
  <c r="C895" i="9"/>
  <c r="M894" i="9"/>
  <c r="L894" i="9"/>
  <c r="K894" i="9"/>
  <c r="J894" i="9"/>
  <c r="G894" i="9"/>
  <c r="H894" i="9" s="1"/>
  <c r="C894" i="9"/>
  <c r="M893" i="9"/>
  <c r="L893" i="9"/>
  <c r="K893" i="9"/>
  <c r="J893" i="9"/>
  <c r="G893" i="9"/>
  <c r="H893" i="9" s="1"/>
  <c r="C893" i="9"/>
  <c r="M892" i="9"/>
  <c r="L892" i="9"/>
  <c r="K892" i="9"/>
  <c r="J892" i="9"/>
  <c r="G892" i="9"/>
  <c r="H892" i="9" s="1"/>
  <c r="C892" i="9"/>
  <c r="M891" i="9"/>
  <c r="L891" i="9"/>
  <c r="K891" i="9"/>
  <c r="J891" i="9"/>
  <c r="G891" i="9"/>
  <c r="H891" i="9" s="1"/>
  <c r="C891" i="9"/>
  <c r="M890" i="9"/>
  <c r="L890" i="9"/>
  <c r="K890" i="9"/>
  <c r="J890" i="9"/>
  <c r="G890" i="9"/>
  <c r="H890" i="9" s="1"/>
  <c r="C890" i="9"/>
  <c r="M889" i="9"/>
  <c r="L889" i="9"/>
  <c r="K889" i="9"/>
  <c r="J889" i="9"/>
  <c r="G889" i="9"/>
  <c r="H889" i="9" s="1"/>
  <c r="C889" i="9"/>
  <c r="M888" i="9"/>
  <c r="L888" i="9"/>
  <c r="K888" i="9"/>
  <c r="J888" i="9"/>
  <c r="G888" i="9"/>
  <c r="H888" i="9" s="1"/>
  <c r="C888" i="9"/>
  <c r="M887" i="9"/>
  <c r="L887" i="9"/>
  <c r="K887" i="9"/>
  <c r="J887" i="9"/>
  <c r="G887" i="9"/>
  <c r="H887" i="9" s="1"/>
  <c r="C887" i="9"/>
  <c r="M886" i="9"/>
  <c r="L886" i="9"/>
  <c r="K886" i="9"/>
  <c r="J886" i="9"/>
  <c r="G886" i="9"/>
  <c r="H886" i="9" s="1"/>
  <c r="C886" i="9"/>
  <c r="M885" i="9"/>
  <c r="L885" i="9"/>
  <c r="K885" i="9"/>
  <c r="J885" i="9"/>
  <c r="G885" i="9"/>
  <c r="H885" i="9" s="1"/>
  <c r="C885" i="9"/>
  <c r="M884" i="9"/>
  <c r="L884" i="9"/>
  <c r="K884" i="9"/>
  <c r="J884" i="9"/>
  <c r="G884" i="9"/>
  <c r="H884" i="9" s="1"/>
  <c r="C884" i="9"/>
  <c r="M883" i="9"/>
  <c r="L883" i="9"/>
  <c r="K883" i="9"/>
  <c r="J883" i="9"/>
  <c r="G883" i="9"/>
  <c r="H883" i="9" s="1"/>
  <c r="C883" i="9"/>
  <c r="M882" i="9"/>
  <c r="L882" i="9"/>
  <c r="K882" i="9"/>
  <c r="J882" i="9"/>
  <c r="G882" i="9"/>
  <c r="H882" i="9" s="1"/>
  <c r="C882" i="9"/>
  <c r="M881" i="9"/>
  <c r="L881" i="9"/>
  <c r="K881" i="9"/>
  <c r="J881" i="9"/>
  <c r="G881" i="9"/>
  <c r="H881" i="9" s="1"/>
  <c r="C881" i="9"/>
  <c r="M880" i="9"/>
  <c r="L880" i="9"/>
  <c r="K880" i="9"/>
  <c r="J880" i="9"/>
  <c r="G880" i="9"/>
  <c r="H880" i="9" s="1"/>
  <c r="C880" i="9"/>
  <c r="M879" i="9"/>
  <c r="L879" i="9"/>
  <c r="K879" i="9"/>
  <c r="J879" i="9"/>
  <c r="G879" i="9"/>
  <c r="H879" i="9" s="1"/>
  <c r="C879" i="9"/>
  <c r="M878" i="9"/>
  <c r="L878" i="9"/>
  <c r="K878" i="9"/>
  <c r="J878" i="9"/>
  <c r="G878" i="9"/>
  <c r="H878" i="9" s="1"/>
  <c r="C878" i="9"/>
  <c r="M877" i="9"/>
  <c r="L877" i="9"/>
  <c r="K877" i="9"/>
  <c r="J877" i="9"/>
  <c r="G877" i="9"/>
  <c r="H877" i="9" s="1"/>
  <c r="C877" i="9"/>
  <c r="M876" i="9"/>
  <c r="L876" i="9"/>
  <c r="K876" i="9"/>
  <c r="J876" i="9"/>
  <c r="G876" i="9"/>
  <c r="H876" i="9" s="1"/>
  <c r="C876" i="9"/>
  <c r="M875" i="9"/>
  <c r="L875" i="9"/>
  <c r="K875" i="9"/>
  <c r="J875" i="9"/>
  <c r="G875" i="9"/>
  <c r="H875" i="9" s="1"/>
  <c r="C875" i="9"/>
  <c r="M874" i="9"/>
  <c r="L874" i="9"/>
  <c r="K874" i="9"/>
  <c r="J874" i="9"/>
  <c r="G874" i="9"/>
  <c r="H874" i="9" s="1"/>
  <c r="C874" i="9"/>
  <c r="M873" i="9"/>
  <c r="L873" i="9"/>
  <c r="K873" i="9"/>
  <c r="J873" i="9"/>
  <c r="G873" i="9"/>
  <c r="H873" i="9" s="1"/>
  <c r="C873" i="9"/>
  <c r="M872" i="9"/>
  <c r="L872" i="9"/>
  <c r="K872" i="9"/>
  <c r="J872" i="9"/>
  <c r="G872" i="9"/>
  <c r="H872" i="9" s="1"/>
  <c r="C872" i="9"/>
  <c r="M871" i="9"/>
  <c r="L871" i="9"/>
  <c r="K871" i="9"/>
  <c r="J871" i="9"/>
  <c r="G871" i="9"/>
  <c r="H871" i="9" s="1"/>
  <c r="C871" i="9"/>
  <c r="M870" i="9"/>
  <c r="L870" i="9"/>
  <c r="K870" i="9"/>
  <c r="J870" i="9"/>
  <c r="G870" i="9"/>
  <c r="H870" i="9" s="1"/>
  <c r="C870" i="9"/>
  <c r="M869" i="9"/>
  <c r="L869" i="9"/>
  <c r="K869" i="9"/>
  <c r="J869" i="9"/>
  <c r="G869" i="9"/>
  <c r="H869" i="9" s="1"/>
  <c r="C869" i="9"/>
  <c r="M868" i="9"/>
  <c r="L868" i="9"/>
  <c r="K868" i="9"/>
  <c r="J868" i="9"/>
  <c r="G868" i="9"/>
  <c r="H868" i="9" s="1"/>
  <c r="C868" i="9"/>
  <c r="M867" i="9"/>
  <c r="L867" i="9"/>
  <c r="K867" i="9"/>
  <c r="J867" i="9"/>
  <c r="G867" i="9"/>
  <c r="H867" i="9" s="1"/>
  <c r="C867" i="9"/>
  <c r="M866" i="9"/>
  <c r="L866" i="9"/>
  <c r="K866" i="9"/>
  <c r="J866" i="9"/>
  <c r="G866" i="9"/>
  <c r="H866" i="9" s="1"/>
  <c r="C866" i="9"/>
  <c r="M865" i="9"/>
  <c r="L865" i="9"/>
  <c r="K865" i="9"/>
  <c r="J865" i="9"/>
  <c r="G865" i="9"/>
  <c r="H865" i="9" s="1"/>
  <c r="C865" i="9"/>
  <c r="M864" i="9"/>
  <c r="L864" i="9"/>
  <c r="K864" i="9"/>
  <c r="J864" i="9"/>
  <c r="G864" i="9"/>
  <c r="H864" i="9" s="1"/>
  <c r="C864" i="9"/>
  <c r="M863" i="9"/>
  <c r="L863" i="9"/>
  <c r="K863" i="9"/>
  <c r="J863" i="9"/>
  <c r="G863" i="9"/>
  <c r="H863" i="9" s="1"/>
  <c r="C863" i="9"/>
  <c r="M862" i="9"/>
  <c r="L862" i="9"/>
  <c r="K862" i="9"/>
  <c r="J862" i="9"/>
  <c r="G862" i="9"/>
  <c r="H862" i="9" s="1"/>
  <c r="C862" i="9"/>
  <c r="M861" i="9"/>
  <c r="L861" i="9"/>
  <c r="K861" i="9"/>
  <c r="J861" i="9"/>
  <c r="G861" i="9"/>
  <c r="H861" i="9" s="1"/>
  <c r="C861" i="9"/>
  <c r="M860" i="9"/>
  <c r="L860" i="9"/>
  <c r="K860" i="9"/>
  <c r="J860" i="9"/>
  <c r="G860" i="9"/>
  <c r="H860" i="9" s="1"/>
  <c r="C860" i="9"/>
  <c r="M859" i="9"/>
  <c r="L859" i="9"/>
  <c r="K859" i="9"/>
  <c r="J859" i="9"/>
  <c r="G859" i="9"/>
  <c r="H859" i="9" s="1"/>
  <c r="C859" i="9"/>
  <c r="M858" i="9"/>
  <c r="L858" i="9"/>
  <c r="K858" i="9"/>
  <c r="J858" i="9"/>
  <c r="G858" i="9"/>
  <c r="H858" i="9" s="1"/>
  <c r="C858" i="9"/>
  <c r="M857" i="9"/>
  <c r="L857" i="9"/>
  <c r="K857" i="9"/>
  <c r="J857" i="9"/>
  <c r="G857" i="9"/>
  <c r="H857" i="9" s="1"/>
  <c r="C857" i="9"/>
  <c r="M856" i="9"/>
  <c r="L856" i="9"/>
  <c r="K856" i="9"/>
  <c r="J856" i="9"/>
  <c r="G856" i="9"/>
  <c r="H856" i="9" s="1"/>
  <c r="C856" i="9"/>
  <c r="M855" i="9"/>
  <c r="L855" i="9"/>
  <c r="K855" i="9"/>
  <c r="J855" i="9"/>
  <c r="G855" i="9"/>
  <c r="H855" i="9" s="1"/>
  <c r="C855" i="9"/>
  <c r="M854" i="9"/>
  <c r="L854" i="9"/>
  <c r="K854" i="9"/>
  <c r="J854" i="9"/>
  <c r="G854" i="9"/>
  <c r="H854" i="9" s="1"/>
  <c r="C854" i="9"/>
  <c r="M853" i="9"/>
  <c r="L853" i="9"/>
  <c r="K853" i="9"/>
  <c r="J853" i="9"/>
  <c r="G853" i="9"/>
  <c r="H853" i="9" s="1"/>
  <c r="C853" i="9"/>
  <c r="M852" i="9"/>
  <c r="L852" i="9"/>
  <c r="K852" i="9"/>
  <c r="J852" i="9"/>
  <c r="G852" i="9"/>
  <c r="H852" i="9" s="1"/>
  <c r="C852" i="9"/>
  <c r="M851" i="9"/>
  <c r="L851" i="9"/>
  <c r="K851" i="9"/>
  <c r="J851" i="9"/>
  <c r="G851" i="9"/>
  <c r="H851" i="9" s="1"/>
  <c r="C851" i="9"/>
  <c r="M850" i="9"/>
  <c r="L850" i="9"/>
  <c r="K850" i="9"/>
  <c r="J850" i="9"/>
  <c r="G850" i="9"/>
  <c r="H850" i="9" s="1"/>
  <c r="C850" i="9"/>
  <c r="M849" i="9"/>
  <c r="L849" i="9"/>
  <c r="K849" i="9"/>
  <c r="J849" i="9"/>
  <c r="G849" i="9"/>
  <c r="H849" i="9" s="1"/>
  <c r="C849" i="9"/>
  <c r="M848" i="9"/>
  <c r="L848" i="9"/>
  <c r="K848" i="9"/>
  <c r="J848" i="9"/>
  <c r="G848" i="9"/>
  <c r="H848" i="9" s="1"/>
  <c r="C848" i="9"/>
  <c r="M847" i="9"/>
  <c r="L847" i="9"/>
  <c r="K847" i="9"/>
  <c r="J847" i="9"/>
  <c r="G847" i="9"/>
  <c r="H847" i="9" s="1"/>
  <c r="C847" i="9"/>
  <c r="M846" i="9"/>
  <c r="L846" i="9"/>
  <c r="K846" i="9"/>
  <c r="J846" i="9"/>
  <c r="G846" i="9"/>
  <c r="H846" i="9" s="1"/>
  <c r="C846" i="9"/>
  <c r="M845" i="9"/>
  <c r="L845" i="9"/>
  <c r="K845" i="9"/>
  <c r="J845" i="9"/>
  <c r="G845" i="9"/>
  <c r="H845" i="9" s="1"/>
  <c r="C845" i="9"/>
  <c r="M844" i="9"/>
  <c r="L844" i="9"/>
  <c r="K844" i="9"/>
  <c r="J844" i="9"/>
  <c r="G844" i="9"/>
  <c r="H844" i="9" s="1"/>
  <c r="C844" i="9"/>
  <c r="M843" i="9"/>
  <c r="L843" i="9"/>
  <c r="K843" i="9"/>
  <c r="J843" i="9"/>
  <c r="G843" i="9"/>
  <c r="H843" i="9" s="1"/>
  <c r="C843" i="9"/>
  <c r="M842" i="9"/>
  <c r="L842" i="9"/>
  <c r="K842" i="9"/>
  <c r="J842" i="9"/>
  <c r="G842" i="9"/>
  <c r="H842" i="9" s="1"/>
  <c r="C842" i="9"/>
  <c r="M841" i="9"/>
  <c r="L841" i="9"/>
  <c r="K841" i="9"/>
  <c r="J841" i="9"/>
  <c r="G841" i="9"/>
  <c r="H841" i="9" s="1"/>
  <c r="C841" i="9"/>
  <c r="M840" i="9"/>
  <c r="L840" i="9"/>
  <c r="K840" i="9"/>
  <c r="J840" i="9"/>
  <c r="G840" i="9"/>
  <c r="H840" i="9" s="1"/>
  <c r="C840" i="9"/>
  <c r="M839" i="9"/>
  <c r="L839" i="9"/>
  <c r="K839" i="9"/>
  <c r="J839" i="9"/>
  <c r="G839" i="9"/>
  <c r="H839" i="9" s="1"/>
  <c r="C839" i="9"/>
  <c r="M838" i="9"/>
  <c r="L838" i="9"/>
  <c r="K838" i="9"/>
  <c r="J838" i="9"/>
  <c r="G838" i="9"/>
  <c r="H838" i="9" s="1"/>
  <c r="C838" i="9"/>
  <c r="M837" i="9"/>
  <c r="L837" i="9"/>
  <c r="K837" i="9"/>
  <c r="J837" i="9"/>
  <c r="G837" i="9"/>
  <c r="H837" i="9" s="1"/>
  <c r="C837" i="9"/>
  <c r="M836" i="9"/>
  <c r="L836" i="9"/>
  <c r="K836" i="9"/>
  <c r="J836" i="9"/>
  <c r="G836" i="9"/>
  <c r="H836" i="9" s="1"/>
  <c r="C836" i="9"/>
  <c r="M835" i="9"/>
  <c r="L835" i="9"/>
  <c r="K835" i="9"/>
  <c r="J835" i="9"/>
  <c r="G835" i="9"/>
  <c r="H835" i="9" s="1"/>
  <c r="C835" i="9"/>
  <c r="M834" i="9"/>
  <c r="L834" i="9"/>
  <c r="K834" i="9"/>
  <c r="J834" i="9"/>
  <c r="G834" i="9"/>
  <c r="H834" i="9" s="1"/>
  <c r="C834" i="9"/>
  <c r="M833" i="9"/>
  <c r="L833" i="9"/>
  <c r="K833" i="9"/>
  <c r="J833" i="9"/>
  <c r="G833" i="9"/>
  <c r="H833" i="9" s="1"/>
  <c r="C833" i="9"/>
  <c r="M832" i="9"/>
  <c r="L832" i="9"/>
  <c r="K832" i="9"/>
  <c r="J832" i="9"/>
  <c r="G832" i="9"/>
  <c r="H832" i="9" s="1"/>
  <c r="C832" i="9"/>
  <c r="M831" i="9"/>
  <c r="L831" i="9"/>
  <c r="K831" i="9"/>
  <c r="J831" i="9"/>
  <c r="G831" i="9"/>
  <c r="H831" i="9" s="1"/>
  <c r="C831" i="9"/>
  <c r="M830" i="9"/>
  <c r="L830" i="9"/>
  <c r="K830" i="9"/>
  <c r="J830" i="9"/>
  <c r="G830" i="9"/>
  <c r="H830" i="9" s="1"/>
  <c r="C830" i="9"/>
  <c r="M829" i="9"/>
  <c r="L829" i="9"/>
  <c r="K829" i="9"/>
  <c r="J829" i="9"/>
  <c r="G829" i="9"/>
  <c r="H829" i="9" s="1"/>
  <c r="C829" i="9"/>
  <c r="M828" i="9"/>
  <c r="L828" i="9"/>
  <c r="K828" i="9"/>
  <c r="J828" i="9"/>
  <c r="G828" i="9"/>
  <c r="H828" i="9" s="1"/>
  <c r="C828" i="9"/>
  <c r="M827" i="9"/>
  <c r="L827" i="9"/>
  <c r="K827" i="9"/>
  <c r="J827" i="9"/>
  <c r="G827" i="9"/>
  <c r="H827" i="9" s="1"/>
  <c r="C827" i="9"/>
  <c r="M826" i="9"/>
  <c r="L826" i="9"/>
  <c r="K826" i="9"/>
  <c r="J826" i="9"/>
  <c r="G826" i="9"/>
  <c r="H826" i="9" s="1"/>
  <c r="C826" i="9"/>
  <c r="M825" i="9"/>
  <c r="L825" i="9"/>
  <c r="K825" i="9"/>
  <c r="J825" i="9"/>
  <c r="G825" i="9"/>
  <c r="H825" i="9" s="1"/>
  <c r="C825" i="9"/>
  <c r="M824" i="9"/>
  <c r="L824" i="9"/>
  <c r="K824" i="9"/>
  <c r="J824" i="9"/>
  <c r="G824" i="9"/>
  <c r="H824" i="9" s="1"/>
  <c r="C824" i="9"/>
  <c r="M823" i="9"/>
  <c r="L823" i="9"/>
  <c r="K823" i="9"/>
  <c r="J823" i="9"/>
  <c r="G823" i="9"/>
  <c r="H823" i="9" s="1"/>
  <c r="C823" i="9"/>
  <c r="M822" i="9"/>
  <c r="L822" i="9"/>
  <c r="K822" i="9"/>
  <c r="J822" i="9"/>
  <c r="G822" i="9"/>
  <c r="H822" i="9" s="1"/>
  <c r="C822" i="9"/>
  <c r="M821" i="9"/>
  <c r="L821" i="9"/>
  <c r="K821" i="9"/>
  <c r="J821" i="9"/>
  <c r="G821" i="9"/>
  <c r="H821" i="9" s="1"/>
  <c r="C821" i="9"/>
  <c r="M820" i="9"/>
  <c r="L820" i="9"/>
  <c r="K820" i="9"/>
  <c r="J820" i="9"/>
  <c r="G820" i="9"/>
  <c r="H820" i="9" s="1"/>
  <c r="C820" i="9"/>
  <c r="M819" i="9"/>
  <c r="L819" i="9"/>
  <c r="K819" i="9"/>
  <c r="J819" i="9"/>
  <c r="G819" i="9"/>
  <c r="H819" i="9" s="1"/>
  <c r="C819" i="9"/>
  <c r="M818" i="9"/>
  <c r="L818" i="9"/>
  <c r="K818" i="9"/>
  <c r="J818" i="9"/>
  <c r="G818" i="9"/>
  <c r="H818" i="9" s="1"/>
  <c r="C818" i="9"/>
  <c r="M817" i="9"/>
  <c r="L817" i="9"/>
  <c r="K817" i="9"/>
  <c r="J817" i="9"/>
  <c r="G817" i="9"/>
  <c r="H817" i="9" s="1"/>
  <c r="C817" i="9"/>
  <c r="M816" i="9"/>
  <c r="L816" i="9"/>
  <c r="K816" i="9"/>
  <c r="J816" i="9"/>
  <c r="G816" i="9"/>
  <c r="H816" i="9" s="1"/>
  <c r="C816" i="9"/>
  <c r="M815" i="9"/>
  <c r="L815" i="9"/>
  <c r="K815" i="9"/>
  <c r="J815" i="9"/>
  <c r="G815" i="9"/>
  <c r="H815" i="9" s="1"/>
  <c r="C815" i="9"/>
  <c r="M814" i="9"/>
  <c r="L814" i="9"/>
  <c r="K814" i="9"/>
  <c r="J814" i="9"/>
  <c r="G814" i="9"/>
  <c r="H814" i="9" s="1"/>
  <c r="C814" i="9"/>
  <c r="M813" i="9"/>
  <c r="L813" i="9"/>
  <c r="K813" i="9"/>
  <c r="J813" i="9"/>
  <c r="G813" i="9"/>
  <c r="H813" i="9" s="1"/>
  <c r="C813" i="9"/>
  <c r="M812" i="9"/>
  <c r="L812" i="9"/>
  <c r="K812" i="9"/>
  <c r="J812" i="9"/>
  <c r="G812" i="9"/>
  <c r="H812" i="9" s="1"/>
  <c r="C812" i="9"/>
  <c r="M811" i="9"/>
  <c r="L811" i="9"/>
  <c r="K811" i="9"/>
  <c r="J811" i="9"/>
  <c r="G811" i="9"/>
  <c r="H811" i="9" s="1"/>
  <c r="C811" i="9"/>
  <c r="M810" i="9"/>
  <c r="L810" i="9"/>
  <c r="K810" i="9"/>
  <c r="J810" i="9"/>
  <c r="G810" i="9"/>
  <c r="H810" i="9" s="1"/>
  <c r="C810" i="9"/>
  <c r="M809" i="9"/>
  <c r="L809" i="9"/>
  <c r="K809" i="9"/>
  <c r="J809" i="9"/>
  <c r="G809" i="9"/>
  <c r="H809" i="9" s="1"/>
  <c r="C809" i="9"/>
  <c r="M808" i="9"/>
  <c r="L808" i="9"/>
  <c r="K808" i="9"/>
  <c r="J808" i="9"/>
  <c r="G808" i="9"/>
  <c r="H808" i="9" s="1"/>
  <c r="C808" i="9"/>
  <c r="M807" i="9"/>
  <c r="L807" i="9"/>
  <c r="K807" i="9"/>
  <c r="J807" i="9"/>
  <c r="G807" i="9"/>
  <c r="H807" i="9" s="1"/>
  <c r="C807" i="9"/>
  <c r="M806" i="9"/>
  <c r="L806" i="9"/>
  <c r="K806" i="9"/>
  <c r="J806" i="9"/>
  <c r="G806" i="9"/>
  <c r="H806" i="9" s="1"/>
  <c r="C806" i="9"/>
  <c r="M805" i="9"/>
  <c r="L805" i="9"/>
  <c r="K805" i="9"/>
  <c r="J805" i="9"/>
  <c r="G805" i="9"/>
  <c r="H805" i="9" s="1"/>
  <c r="C805" i="9"/>
  <c r="M804" i="9"/>
  <c r="L804" i="9"/>
  <c r="K804" i="9"/>
  <c r="J804" i="9"/>
  <c r="G804" i="9"/>
  <c r="H804" i="9" s="1"/>
  <c r="C804" i="9"/>
  <c r="M803" i="9"/>
  <c r="L803" i="9"/>
  <c r="K803" i="9"/>
  <c r="J803" i="9"/>
  <c r="G803" i="9"/>
  <c r="H803" i="9" s="1"/>
  <c r="C803" i="9"/>
  <c r="M802" i="9"/>
  <c r="L802" i="9"/>
  <c r="K802" i="9"/>
  <c r="J802" i="9"/>
  <c r="G802" i="9"/>
  <c r="H802" i="9" s="1"/>
  <c r="C802" i="9"/>
  <c r="M801" i="9"/>
  <c r="L801" i="9"/>
  <c r="K801" i="9"/>
  <c r="J801" i="9"/>
  <c r="G801" i="9"/>
  <c r="H801" i="9" s="1"/>
  <c r="C801" i="9"/>
  <c r="M800" i="9"/>
  <c r="L800" i="9"/>
  <c r="K800" i="9"/>
  <c r="J800" i="9"/>
  <c r="G800" i="9"/>
  <c r="H800" i="9" s="1"/>
  <c r="C800" i="9"/>
  <c r="M799" i="9"/>
  <c r="L799" i="9"/>
  <c r="K799" i="9"/>
  <c r="J799" i="9"/>
  <c r="G799" i="9"/>
  <c r="H799" i="9" s="1"/>
  <c r="C799" i="9"/>
  <c r="M798" i="9"/>
  <c r="L798" i="9"/>
  <c r="K798" i="9"/>
  <c r="J798" i="9"/>
  <c r="G798" i="9"/>
  <c r="H798" i="9" s="1"/>
  <c r="C798" i="9"/>
  <c r="M797" i="9"/>
  <c r="L797" i="9"/>
  <c r="K797" i="9"/>
  <c r="J797" i="9"/>
  <c r="G797" i="9"/>
  <c r="H797" i="9" s="1"/>
  <c r="C797" i="9"/>
  <c r="M796" i="9"/>
  <c r="L796" i="9"/>
  <c r="K796" i="9"/>
  <c r="J796" i="9"/>
  <c r="G796" i="9"/>
  <c r="H796" i="9" s="1"/>
  <c r="C796" i="9"/>
  <c r="M795" i="9"/>
  <c r="L795" i="9"/>
  <c r="K795" i="9"/>
  <c r="J795" i="9"/>
  <c r="G795" i="9"/>
  <c r="H795" i="9" s="1"/>
  <c r="C795" i="9"/>
  <c r="M794" i="9"/>
  <c r="L794" i="9"/>
  <c r="K794" i="9"/>
  <c r="J794" i="9"/>
  <c r="G794" i="9"/>
  <c r="H794" i="9" s="1"/>
  <c r="C794" i="9"/>
  <c r="M793" i="9"/>
  <c r="L793" i="9"/>
  <c r="K793" i="9"/>
  <c r="J793" i="9"/>
  <c r="G793" i="9"/>
  <c r="H793" i="9" s="1"/>
  <c r="C793" i="9"/>
  <c r="M792" i="9"/>
  <c r="L792" i="9"/>
  <c r="K792" i="9"/>
  <c r="J792" i="9"/>
  <c r="G792" i="9"/>
  <c r="H792" i="9" s="1"/>
  <c r="C792" i="9"/>
  <c r="M791" i="9"/>
  <c r="L791" i="9"/>
  <c r="K791" i="9"/>
  <c r="J791" i="9"/>
  <c r="G791" i="9"/>
  <c r="H791" i="9" s="1"/>
  <c r="C791" i="9"/>
  <c r="M790" i="9"/>
  <c r="L790" i="9"/>
  <c r="K790" i="9"/>
  <c r="J790" i="9"/>
  <c r="G790" i="9"/>
  <c r="H790" i="9" s="1"/>
  <c r="C790" i="9"/>
  <c r="M789" i="9"/>
  <c r="L789" i="9"/>
  <c r="K789" i="9"/>
  <c r="J789" i="9"/>
  <c r="G789" i="9"/>
  <c r="H789" i="9" s="1"/>
  <c r="C789" i="9"/>
  <c r="M788" i="9"/>
  <c r="L788" i="9"/>
  <c r="K788" i="9"/>
  <c r="J788" i="9"/>
  <c r="G788" i="9"/>
  <c r="H788" i="9" s="1"/>
  <c r="C788" i="9"/>
  <c r="M787" i="9"/>
  <c r="L787" i="9"/>
  <c r="K787" i="9"/>
  <c r="J787" i="9"/>
  <c r="G787" i="9"/>
  <c r="H787" i="9" s="1"/>
  <c r="C787" i="9"/>
  <c r="M786" i="9"/>
  <c r="L786" i="9"/>
  <c r="K786" i="9"/>
  <c r="J786" i="9"/>
  <c r="G786" i="9"/>
  <c r="H786" i="9" s="1"/>
  <c r="C786" i="9"/>
  <c r="M785" i="9"/>
  <c r="L785" i="9"/>
  <c r="K785" i="9"/>
  <c r="J785" i="9"/>
  <c r="G785" i="9"/>
  <c r="H785" i="9" s="1"/>
  <c r="C785" i="9"/>
  <c r="M784" i="9"/>
  <c r="L784" i="9"/>
  <c r="K784" i="9"/>
  <c r="J784" i="9"/>
  <c r="G784" i="9"/>
  <c r="H784" i="9" s="1"/>
  <c r="C784" i="9"/>
  <c r="M783" i="9"/>
  <c r="L783" i="9"/>
  <c r="K783" i="9"/>
  <c r="J783" i="9"/>
  <c r="G783" i="9"/>
  <c r="H783" i="9" s="1"/>
  <c r="C783" i="9"/>
  <c r="M782" i="9"/>
  <c r="L782" i="9"/>
  <c r="K782" i="9"/>
  <c r="J782" i="9"/>
  <c r="G782" i="9"/>
  <c r="H782" i="9" s="1"/>
  <c r="C782" i="9"/>
  <c r="M781" i="9"/>
  <c r="L781" i="9"/>
  <c r="K781" i="9"/>
  <c r="J781" i="9"/>
  <c r="G781" i="9"/>
  <c r="H781" i="9" s="1"/>
  <c r="C781" i="9"/>
  <c r="M780" i="9"/>
  <c r="L780" i="9"/>
  <c r="K780" i="9"/>
  <c r="J780" i="9"/>
  <c r="G780" i="9"/>
  <c r="H780" i="9" s="1"/>
  <c r="C780" i="9"/>
  <c r="M779" i="9"/>
  <c r="L779" i="9"/>
  <c r="K779" i="9"/>
  <c r="J779" i="9"/>
  <c r="G779" i="9"/>
  <c r="H779" i="9" s="1"/>
  <c r="C779" i="9"/>
  <c r="M778" i="9"/>
  <c r="L778" i="9"/>
  <c r="K778" i="9"/>
  <c r="J778" i="9"/>
  <c r="G778" i="9"/>
  <c r="H778" i="9" s="1"/>
  <c r="C778" i="9"/>
  <c r="M777" i="9"/>
  <c r="L777" i="9"/>
  <c r="K777" i="9"/>
  <c r="J777" i="9"/>
  <c r="G777" i="9"/>
  <c r="H777" i="9" s="1"/>
  <c r="C777" i="9"/>
  <c r="M776" i="9"/>
  <c r="L776" i="9"/>
  <c r="K776" i="9"/>
  <c r="J776" i="9"/>
  <c r="G776" i="9"/>
  <c r="H776" i="9" s="1"/>
  <c r="C776" i="9"/>
  <c r="M775" i="9"/>
  <c r="L775" i="9"/>
  <c r="K775" i="9"/>
  <c r="J775" i="9"/>
  <c r="G775" i="9"/>
  <c r="H775" i="9" s="1"/>
  <c r="C775" i="9"/>
  <c r="M774" i="9"/>
  <c r="L774" i="9"/>
  <c r="K774" i="9"/>
  <c r="J774" i="9"/>
  <c r="G774" i="9"/>
  <c r="H774" i="9" s="1"/>
  <c r="C774" i="9"/>
  <c r="M773" i="9"/>
  <c r="L773" i="9"/>
  <c r="K773" i="9"/>
  <c r="J773" i="9"/>
  <c r="G773" i="9"/>
  <c r="H773" i="9" s="1"/>
  <c r="C773" i="9"/>
  <c r="M772" i="9"/>
  <c r="L772" i="9"/>
  <c r="K772" i="9"/>
  <c r="J772" i="9"/>
  <c r="G772" i="9"/>
  <c r="H772" i="9" s="1"/>
  <c r="C772" i="9"/>
  <c r="M771" i="9"/>
  <c r="L771" i="9"/>
  <c r="K771" i="9"/>
  <c r="J771" i="9"/>
  <c r="G771" i="9"/>
  <c r="H771" i="9" s="1"/>
  <c r="C771" i="9"/>
  <c r="M770" i="9"/>
  <c r="L770" i="9"/>
  <c r="K770" i="9"/>
  <c r="J770" i="9"/>
  <c r="G770" i="9"/>
  <c r="H770" i="9" s="1"/>
  <c r="C770" i="9"/>
  <c r="M769" i="9"/>
  <c r="L769" i="9"/>
  <c r="K769" i="9"/>
  <c r="J769" i="9"/>
  <c r="G769" i="9"/>
  <c r="H769" i="9" s="1"/>
  <c r="C769" i="9"/>
  <c r="M768" i="9"/>
  <c r="L768" i="9"/>
  <c r="K768" i="9"/>
  <c r="J768" i="9"/>
  <c r="G768" i="9"/>
  <c r="H768" i="9" s="1"/>
  <c r="C768" i="9"/>
  <c r="M767" i="9"/>
  <c r="L767" i="9"/>
  <c r="K767" i="9"/>
  <c r="J767" i="9"/>
  <c r="G767" i="9"/>
  <c r="H767" i="9" s="1"/>
  <c r="C767" i="9"/>
  <c r="M766" i="9"/>
  <c r="L766" i="9"/>
  <c r="K766" i="9"/>
  <c r="J766" i="9"/>
  <c r="G766" i="9"/>
  <c r="H766" i="9" s="1"/>
  <c r="C766" i="9"/>
  <c r="M765" i="9"/>
  <c r="L765" i="9"/>
  <c r="K765" i="9"/>
  <c r="J765" i="9"/>
  <c r="G765" i="9"/>
  <c r="H765" i="9" s="1"/>
  <c r="C765" i="9"/>
  <c r="M764" i="9"/>
  <c r="L764" i="9"/>
  <c r="K764" i="9"/>
  <c r="J764" i="9"/>
  <c r="G764" i="9"/>
  <c r="H764" i="9" s="1"/>
  <c r="C764" i="9"/>
  <c r="M763" i="9"/>
  <c r="L763" i="9"/>
  <c r="K763" i="9"/>
  <c r="J763" i="9"/>
  <c r="G763" i="9"/>
  <c r="H763" i="9" s="1"/>
  <c r="C763" i="9"/>
  <c r="M762" i="9"/>
  <c r="L762" i="9"/>
  <c r="K762" i="9"/>
  <c r="J762" i="9"/>
  <c r="G762" i="9"/>
  <c r="H762" i="9" s="1"/>
  <c r="C762" i="9"/>
  <c r="M761" i="9"/>
  <c r="L761" i="9"/>
  <c r="K761" i="9"/>
  <c r="J761" i="9"/>
  <c r="G761" i="9"/>
  <c r="H761" i="9" s="1"/>
  <c r="C761" i="9"/>
  <c r="M760" i="9"/>
  <c r="L760" i="9"/>
  <c r="K760" i="9"/>
  <c r="J760" i="9"/>
  <c r="G760" i="9"/>
  <c r="H760" i="9" s="1"/>
  <c r="C760" i="9"/>
  <c r="M759" i="9"/>
  <c r="L759" i="9"/>
  <c r="K759" i="9"/>
  <c r="J759" i="9"/>
  <c r="G759" i="9"/>
  <c r="H759" i="9" s="1"/>
  <c r="C759" i="9"/>
  <c r="M758" i="9"/>
  <c r="L758" i="9"/>
  <c r="K758" i="9"/>
  <c r="J758" i="9"/>
  <c r="G758" i="9"/>
  <c r="H758" i="9" s="1"/>
  <c r="C758" i="9"/>
  <c r="M757" i="9"/>
  <c r="L757" i="9"/>
  <c r="K757" i="9"/>
  <c r="J757" i="9"/>
  <c r="G757" i="9"/>
  <c r="H757" i="9" s="1"/>
  <c r="C757" i="9"/>
  <c r="M756" i="9"/>
  <c r="L756" i="9"/>
  <c r="K756" i="9"/>
  <c r="J756" i="9"/>
  <c r="G756" i="9"/>
  <c r="H756" i="9" s="1"/>
  <c r="C756" i="9"/>
  <c r="M755" i="9"/>
  <c r="L755" i="9"/>
  <c r="K755" i="9"/>
  <c r="J755" i="9"/>
  <c r="G755" i="9"/>
  <c r="H755" i="9" s="1"/>
  <c r="C755" i="9"/>
  <c r="M754" i="9"/>
  <c r="L754" i="9"/>
  <c r="K754" i="9"/>
  <c r="J754" i="9"/>
  <c r="G754" i="9"/>
  <c r="H754" i="9" s="1"/>
  <c r="C754" i="9"/>
  <c r="M753" i="9"/>
  <c r="L753" i="9"/>
  <c r="K753" i="9"/>
  <c r="J753" i="9"/>
  <c r="G753" i="9"/>
  <c r="H753" i="9" s="1"/>
  <c r="C753" i="9"/>
  <c r="M752" i="9"/>
  <c r="L752" i="9"/>
  <c r="K752" i="9"/>
  <c r="J752" i="9"/>
  <c r="G752" i="9"/>
  <c r="H752" i="9" s="1"/>
  <c r="C752" i="9"/>
  <c r="M751" i="9"/>
  <c r="L751" i="9"/>
  <c r="K751" i="9"/>
  <c r="J751" i="9"/>
  <c r="G751" i="9"/>
  <c r="H751" i="9" s="1"/>
  <c r="C751" i="9"/>
  <c r="M750" i="9"/>
  <c r="L750" i="9"/>
  <c r="K750" i="9"/>
  <c r="J750" i="9"/>
  <c r="G750" i="9"/>
  <c r="H750" i="9" s="1"/>
  <c r="C750" i="9"/>
  <c r="M749" i="9"/>
  <c r="L749" i="9"/>
  <c r="K749" i="9"/>
  <c r="J749" i="9"/>
  <c r="G749" i="9"/>
  <c r="H749" i="9" s="1"/>
  <c r="C749" i="9"/>
  <c r="M748" i="9"/>
  <c r="L748" i="9"/>
  <c r="K748" i="9"/>
  <c r="J748" i="9"/>
  <c r="G748" i="9"/>
  <c r="H748" i="9" s="1"/>
  <c r="C748" i="9"/>
  <c r="M747" i="9"/>
  <c r="L747" i="9"/>
  <c r="K747" i="9"/>
  <c r="J747" i="9"/>
  <c r="G747" i="9"/>
  <c r="H747" i="9" s="1"/>
  <c r="C747" i="9"/>
  <c r="M746" i="9"/>
  <c r="L746" i="9"/>
  <c r="K746" i="9"/>
  <c r="J746" i="9"/>
  <c r="G746" i="9"/>
  <c r="H746" i="9" s="1"/>
  <c r="C746" i="9"/>
  <c r="M745" i="9"/>
  <c r="L745" i="9"/>
  <c r="K745" i="9"/>
  <c r="J745" i="9"/>
  <c r="G745" i="9"/>
  <c r="H745" i="9" s="1"/>
  <c r="C745" i="9"/>
  <c r="M744" i="9"/>
  <c r="L744" i="9"/>
  <c r="K744" i="9"/>
  <c r="J744" i="9"/>
  <c r="G744" i="9"/>
  <c r="H744" i="9" s="1"/>
  <c r="C744" i="9"/>
  <c r="M743" i="9"/>
  <c r="L743" i="9"/>
  <c r="K743" i="9"/>
  <c r="J743" i="9"/>
  <c r="G743" i="9"/>
  <c r="H743" i="9" s="1"/>
  <c r="C743" i="9"/>
  <c r="M742" i="9"/>
  <c r="L742" i="9"/>
  <c r="K742" i="9"/>
  <c r="J742" i="9"/>
  <c r="G742" i="9"/>
  <c r="H742" i="9" s="1"/>
  <c r="C742" i="9"/>
  <c r="M741" i="9"/>
  <c r="L741" i="9"/>
  <c r="K741" i="9"/>
  <c r="J741" i="9"/>
  <c r="G741" i="9"/>
  <c r="H741" i="9" s="1"/>
  <c r="C741" i="9"/>
  <c r="M740" i="9"/>
  <c r="L740" i="9"/>
  <c r="K740" i="9"/>
  <c r="J740" i="9"/>
  <c r="G740" i="9"/>
  <c r="H740" i="9" s="1"/>
  <c r="C740" i="9"/>
  <c r="M739" i="9"/>
  <c r="L739" i="9"/>
  <c r="K739" i="9"/>
  <c r="J739" i="9"/>
  <c r="G739" i="9"/>
  <c r="H739" i="9" s="1"/>
  <c r="C739" i="9"/>
  <c r="M738" i="9"/>
  <c r="L738" i="9"/>
  <c r="K738" i="9"/>
  <c r="J738" i="9"/>
  <c r="G738" i="9"/>
  <c r="H738" i="9" s="1"/>
  <c r="C738" i="9"/>
  <c r="M737" i="9"/>
  <c r="L737" i="9"/>
  <c r="K737" i="9"/>
  <c r="J737" i="9"/>
  <c r="G737" i="9"/>
  <c r="H737" i="9" s="1"/>
  <c r="C737" i="9"/>
  <c r="M736" i="9"/>
  <c r="L736" i="9"/>
  <c r="K736" i="9"/>
  <c r="J736" i="9"/>
  <c r="G736" i="9"/>
  <c r="H736" i="9" s="1"/>
  <c r="C736" i="9"/>
  <c r="M735" i="9"/>
  <c r="L735" i="9"/>
  <c r="K735" i="9"/>
  <c r="J735" i="9"/>
  <c r="G735" i="9"/>
  <c r="H735" i="9" s="1"/>
  <c r="C735" i="9"/>
  <c r="M734" i="9"/>
  <c r="L734" i="9"/>
  <c r="K734" i="9"/>
  <c r="J734" i="9"/>
  <c r="G734" i="9"/>
  <c r="H734" i="9" s="1"/>
  <c r="C734" i="9"/>
  <c r="M733" i="9"/>
  <c r="L733" i="9"/>
  <c r="K733" i="9"/>
  <c r="J733" i="9"/>
  <c r="G733" i="9"/>
  <c r="H733" i="9" s="1"/>
  <c r="C733" i="9"/>
  <c r="M732" i="9"/>
  <c r="L732" i="9"/>
  <c r="K732" i="9"/>
  <c r="J732" i="9"/>
  <c r="G732" i="9"/>
  <c r="H732" i="9" s="1"/>
  <c r="C732" i="9"/>
  <c r="M731" i="9"/>
  <c r="L731" i="9"/>
  <c r="K731" i="9"/>
  <c r="J731" i="9"/>
  <c r="G731" i="9"/>
  <c r="H731" i="9" s="1"/>
  <c r="C731" i="9"/>
  <c r="M730" i="9"/>
  <c r="L730" i="9"/>
  <c r="K730" i="9"/>
  <c r="J730" i="9"/>
  <c r="G730" i="9"/>
  <c r="H730" i="9" s="1"/>
  <c r="C730" i="9"/>
  <c r="M729" i="9"/>
  <c r="L729" i="9"/>
  <c r="K729" i="9"/>
  <c r="J729" i="9"/>
  <c r="G729" i="9"/>
  <c r="H729" i="9" s="1"/>
  <c r="C729" i="9"/>
  <c r="M728" i="9"/>
  <c r="L728" i="9"/>
  <c r="K728" i="9"/>
  <c r="J728" i="9"/>
  <c r="G728" i="9"/>
  <c r="H728" i="9" s="1"/>
  <c r="C728" i="9"/>
  <c r="M727" i="9"/>
  <c r="L727" i="9"/>
  <c r="K727" i="9"/>
  <c r="J727" i="9"/>
  <c r="G727" i="9"/>
  <c r="H727" i="9" s="1"/>
  <c r="C727" i="9"/>
  <c r="M726" i="9"/>
  <c r="L726" i="9"/>
  <c r="K726" i="9"/>
  <c r="J726" i="9"/>
  <c r="G726" i="9"/>
  <c r="H726" i="9" s="1"/>
  <c r="C726" i="9"/>
  <c r="M725" i="9"/>
  <c r="L725" i="9"/>
  <c r="K725" i="9"/>
  <c r="J725" i="9"/>
  <c r="G725" i="9"/>
  <c r="H725" i="9" s="1"/>
  <c r="C725" i="9"/>
  <c r="M724" i="9"/>
  <c r="L724" i="9"/>
  <c r="K724" i="9"/>
  <c r="J724" i="9"/>
  <c r="G724" i="9"/>
  <c r="H724" i="9" s="1"/>
  <c r="C724" i="9"/>
  <c r="M723" i="9"/>
  <c r="L723" i="9"/>
  <c r="K723" i="9"/>
  <c r="J723" i="9"/>
  <c r="G723" i="9"/>
  <c r="H723" i="9" s="1"/>
  <c r="C723" i="9"/>
  <c r="M722" i="9"/>
  <c r="L722" i="9"/>
  <c r="K722" i="9"/>
  <c r="J722" i="9"/>
  <c r="G722" i="9"/>
  <c r="H722" i="9" s="1"/>
  <c r="C722" i="9"/>
  <c r="M721" i="9"/>
  <c r="L721" i="9"/>
  <c r="K721" i="9"/>
  <c r="J721" i="9"/>
  <c r="G721" i="9"/>
  <c r="H721" i="9" s="1"/>
  <c r="C721" i="9"/>
  <c r="M720" i="9"/>
  <c r="L720" i="9"/>
  <c r="K720" i="9"/>
  <c r="J720" i="9"/>
  <c r="G720" i="9"/>
  <c r="H720" i="9" s="1"/>
  <c r="C720" i="9"/>
  <c r="M719" i="9"/>
  <c r="L719" i="9"/>
  <c r="K719" i="9"/>
  <c r="J719" i="9"/>
  <c r="G719" i="9"/>
  <c r="H719" i="9" s="1"/>
  <c r="C719" i="9"/>
  <c r="M718" i="9"/>
  <c r="L718" i="9"/>
  <c r="K718" i="9"/>
  <c r="J718" i="9"/>
  <c r="G718" i="9"/>
  <c r="H718" i="9" s="1"/>
  <c r="C718" i="9"/>
  <c r="M717" i="9"/>
  <c r="L717" i="9"/>
  <c r="K717" i="9"/>
  <c r="J717" i="9"/>
  <c r="G717" i="9"/>
  <c r="H717" i="9" s="1"/>
  <c r="C717" i="9"/>
  <c r="M716" i="9"/>
  <c r="L716" i="9"/>
  <c r="K716" i="9"/>
  <c r="J716" i="9"/>
  <c r="G716" i="9"/>
  <c r="H716" i="9" s="1"/>
  <c r="C716" i="9"/>
  <c r="M715" i="9"/>
  <c r="L715" i="9"/>
  <c r="K715" i="9"/>
  <c r="J715" i="9"/>
  <c r="G715" i="9"/>
  <c r="H715" i="9" s="1"/>
  <c r="C715" i="9"/>
  <c r="M714" i="9"/>
  <c r="L714" i="9"/>
  <c r="K714" i="9"/>
  <c r="J714" i="9"/>
  <c r="G714" i="9"/>
  <c r="H714" i="9" s="1"/>
  <c r="C714" i="9"/>
  <c r="M713" i="9"/>
  <c r="L713" i="9"/>
  <c r="K713" i="9"/>
  <c r="J713" i="9"/>
  <c r="G713" i="9"/>
  <c r="H713" i="9" s="1"/>
  <c r="C713" i="9"/>
  <c r="M712" i="9"/>
  <c r="L712" i="9"/>
  <c r="K712" i="9"/>
  <c r="J712" i="9"/>
  <c r="G712" i="9"/>
  <c r="H712" i="9" s="1"/>
  <c r="C712" i="9"/>
  <c r="M711" i="9"/>
  <c r="L711" i="9"/>
  <c r="K711" i="9"/>
  <c r="J711" i="9"/>
  <c r="G711" i="9"/>
  <c r="H711" i="9" s="1"/>
  <c r="C711" i="9"/>
  <c r="M710" i="9"/>
  <c r="L710" i="9"/>
  <c r="K710" i="9"/>
  <c r="J710" i="9"/>
  <c r="G710" i="9"/>
  <c r="H710" i="9" s="1"/>
  <c r="C710" i="9"/>
  <c r="M709" i="9"/>
  <c r="L709" i="9"/>
  <c r="K709" i="9"/>
  <c r="J709" i="9"/>
  <c r="G709" i="9"/>
  <c r="H709" i="9" s="1"/>
  <c r="C709" i="9"/>
  <c r="M708" i="9"/>
  <c r="L708" i="9"/>
  <c r="K708" i="9"/>
  <c r="J708" i="9"/>
  <c r="G708" i="9"/>
  <c r="H708" i="9" s="1"/>
  <c r="C708" i="9"/>
  <c r="M707" i="9"/>
  <c r="L707" i="9"/>
  <c r="K707" i="9"/>
  <c r="J707" i="9"/>
  <c r="G707" i="9"/>
  <c r="H707" i="9" s="1"/>
  <c r="C707" i="9"/>
  <c r="M706" i="9"/>
  <c r="L706" i="9"/>
  <c r="K706" i="9"/>
  <c r="J706" i="9"/>
  <c r="G706" i="9"/>
  <c r="H706" i="9" s="1"/>
  <c r="C706" i="9"/>
  <c r="M705" i="9"/>
  <c r="L705" i="9"/>
  <c r="K705" i="9"/>
  <c r="J705" i="9"/>
  <c r="G705" i="9"/>
  <c r="H705" i="9" s="1"/>
  <c r="C705" i="9"/>
  <c r="M704" i="9"/>
  <c r="L704" i="9"/>
  <c r="K704" i="9"/>
  <c r="J704" i="9"/>
  <c r="G704" i="9"/>
  <c r="H704" i="9" s="1"/>
  <c r="C704" i="9"/>
  <c r="M703" i="9"/>
  <c r="L703" i="9"/>
  <c r="K703" i="9"/>
  <c r="J703" i="9"/>
  <c r="G703" i="9"/>
  <c r="H703" i="9" s="1"/>
  <c r="C703" i="9"/>
  <c r="M702" i="9"/>
  <c r="L702" i="9"/>
  <c r="K702" i="9"/>
  <c r="J702" i="9"/>
  <c r="G702" i="9"/>
  <c r="H702" i="9" s="1"/>
  <c r="C702" i="9"/>
  <c r="M701" i="9"/>
  <c r="L701" i="9"/>
  <c r="K701" i="9"/>
  <c r="J701" i="9"/>
  <c r="G701" i="9"/>
  <c r="H701" i="9" s="1"/>
  <c r="C701" i="9"/>
  <c r="M700" i="9"/>
  <c r="L700" i="9"/>
  <c r="K700" i="9"/>
  <c r="J700" i="9"/>
  <c r="G700" i="9"/>
  <c r="H700" i="9" s="1"/>
  <c r="C700" i="9"/>
  <c r="M699" i="9"/>
  <c r="L699" i="9"/>
  <c r="K699" i="9"/>
  <c r="J699" i="9"/>
  <c r="G699" i="9"/>
  <c r="H699" i="9" s="1"/>
  <c r="C699" i="9"/>
  <c r="M698" i="9"/>
  <c r="L698" i="9"/>
  <c r="K698" i="9"/>
  <c r="J698" i="9"/>
  <c r="G698" i="9"/>
  <c r="H698" i="9" s="1"/>
  <c r="C698" i="9"/>
  <c r="M697" i="9"/>
  <c r="L697" i="9"/>
  <c r="K697" i="9"/>
  <c r="J697" i="9"/>
  <c r="G697" i="9"/>
  <c r="H697" i="9" s="1"/>
  <c r="C697" i="9"/>
  <c r="M696" i="9"/>
  <c r="L696" i="9"/>
  <c r="K696" i="9"/>
  <c r="J696" i="9"/>
  <c r="G696" i="9"/>
  <c r="H696" i="9" s="1"/>
  <c r="C696" i="9"/>
  <c r="M695" i="9"/>
  <c r="L695" i="9"/>
  <c r="K695" i="9"/>
  <c r="J695" i="9"/>
  <c r="G695" i="9"/>
  <c r="H695" i="9" s="1"/>
  <c r="C695" i="9"/>
  <c r="M694" i="9"/>
  <c r="L694" i="9"/>
  <c r="K694" i="9"/>
  <c r="J694" i="9"/>
  <c r="G694" i="9"/>
  <c r="H694" i="9" s="1"/>
  <c r="C694" i="9"/>
  <c r="M693" i="9"/>
  <c r="L693" i="9"/>
  <c r="K693" i="9"/>
  <c r="J693" i="9"/>
  <c r="G693" i="9"/>
  <c r="H693" i="9" s="1"/>
  <c r="C693" i="9"/>
  <c r="M692" i="9"/>
  <c r="L692" i="9"/>
  <c r="K692" i="9"/>
  <c r="J692" i="9"/>
  <c r="G692" i="9"/>
  <c r="H692" i="9" s="1"/>
  <c r="C692" i="9"/>
  <c r="M691" i="9"/>
  <c r="L691" i="9"/>
  <c r="K691" i="9"/>
  <c r="J691" i="9"/>
  <c r="G691" i="9"/>
  <c r="H691" i="9" s="1"/>
  <c r="C691" i="9"/>
  <c r="M690" i="9"/>
  <c r="L690" i="9"/>
  <c r="K690" i="9"/>
  <c r="J690" i="9"/>
  <c r="G690" i="9"/>
  <c r="H690" i="9" s="1"/>
  <c r="C690" i="9"/>
  <c r="M689" i="9"/>
  <c r="L689" i="9"/>
  <c r="K689" i="9"/>
  <c r="J689" i="9"/>
  <c r="G689" i="9"/>
  <c r="H689" i="9" s="1"/>
  <c r="C689" i="9"/>
  <c r="M688" i="9"/>
  <c r="L688" i="9"/>
  <c r="K688" i="9"/>
  <c r="J688" i="9"/>
  <c r="G688" i="9"/>
  <c r="H688" i="9" s="1"/>
  <c r="C688" i="9"/>
  <c r="M687" i="9"/>
  <c r="L687" i="9"/>
  <c r="K687" i="9"/>
  <c r="J687" i="9"/>
  <c r="G687" i="9"/>
  <c r="H687" i="9" s="1"/>
  <c r="C687" i="9"/>
  <c r="M686" i="9"/>
  <c r="L686" i="9"/>
  <c r="K686" i="9"/>
  <c r="J686" i="9"/>
  <c r="G686" i="9"/>
  <c r="H686" i="9" s="1"/>
  <c r="C686" i="9"/>
  <c r="M685" i="9"/>
  <c r="L685" i="9"/>
  <c r="K685" i="9"/>
  <c r="J685" i="9"/>
  <c r="G685" i="9"/>
  <c r="H685" i="9" s="1"/>
  <c r="C685" i="9"/>
  <c r="M684" i="9"/>
  <c r="L684" i="9"/>
  <c r="K684" i="9"/>
  <c r="J684" i="9"/>
  <c r="G684" i="9"/>
  <c r="H684" i="9" s="1"/>
  <c r="C684" i="9"/>
  <c r="M683" i="9"/>
  <c r="L683" i="9"/>
  <c r="K683" i="9"/>
  <c r="J683" i="9"/>
  <c r="G683" i="9"/>
  <c r="H683" i="9" s="1"/>
  <c r="C683" i="9"/>
  <c r="M682" i="9"/>
  <c r="L682" i="9"/>
  <c r="K682" i="9"/>
  <c r="J682" i="9"/>
  <c r="G682" i="9"/>
  <c r="H682" i="9" s="1"/>
  <c r="C682" i="9"/>
  <c r="M681" i="9"/>
  <c r="L681" i="9"/>
  <c r="K681" i="9"/>
  <c r="J681" i="9"/>
  <c r="G681" i="9"/>
  <c r="H681" i="9" s="1"/>
  <c r="C681" i="9"/>
  <c r="M680" i="9"/>
  <c r="L680" i="9"/>
  <c r="K680" i="9"/>
  <c r="J680" i="9"/>
  <c r="G680" i="9"/>
  <c r="H680" i="9" s="1"/>
  <c r="C680" i="9"/>
  <c r="M679" i="9"/>
  <c r="L679" i="9"/>
  <c r="K679" i="9"/>
  <c r="J679" i="9"/>
  <c r="G679" i="9"/>
  <c r="H679" i="9" s="1"/>
  <c r="C679" i="9"/>
  <c r="M678" i="9"/>
  <c r="L678" i="9"/>
  <c r="K678" i="9"/>
  <c r="J678" i="9"/>
  <c r="G678" i="9"/>
  <c r="H678" i="9" s="1"/>
  <c r="C678" i="9"/>
  <c r="M677" i="9"/>
  <c r="L677" i="9"/>
  <c r="K677" i="9"/>
  <c r="J677" i="9"/>
  <c r="G677" i="9"/>
  <c r="H677" i="9" s="1"/>
  <c r="C677" i="9"/>
  <c r="M676" i="9"/>
  <c r="L676" i="9"/>
  <c r="K676" i="9"/>
  <c r="J676" i="9"/>
  <c r="G676" i="9"/>
  <c r="H676" i="9" s="1"/>
  <c r="C676" i="9"/>
  <c r="M675" i="9"/>
  <c r="L675" i="9"/>
  <c r="K675" i="9"/>
  <c r="J675" i="9"/>
  <c r="G675" i="9"/>
  <c r="H675" i="9" s="1"/>
  <c r="C675" i="9"/>
  <c r="M674" i="9"/>
  <c r="L674" i="9"/>
  <c r="K674" i="9"/>
  <c r="J674" i="9"/>
  <c r="G674" i="9"/>
  <c r="H674" i="9" s="1"/>
  <c r="C674" i="9"/>
  <c r="M673" i="9"/>
  <c r="L673" i="9"/>
  <c r="K673" i="9"/>
  <c r="J673" i="9"/>
  <c r="G673" i="9"/>
  <c r="H673" i="9" s="1"/>
  <c r="C673" i="9"/>
  <c r="M672" i="9"/>
  <c r="L672" i="9"/>
  <c r="K672" i="9"/>
  <c r="J672" i="9"/>
  <c r="G672" i="9"/>
  <c r="H672" i="9" s="1"/>
  <c r="C672" i="9"/>
  <c r="M671" i="9"/>
  <c r="L671" i="9"/>
  <c r="K671" i="9"/>
  <c r="J671" i="9"/>
  <c r="G671" i="9"/>
  <c r="H671" i="9" s="1"/>
  <c r="C671" i="9"/>
  <c r="M670" i="9"/>
  <c r="L670" i="9"/>
  <c r="K670" i="9"/>
  <c r="J670" i="9"/>
  <c r="G670" i="9"/>
  <c r="H670" i="9" s="1"/>
  <c r="C670" i="9"/>
  <c r="M669" i="9"/>
  <c r="L669" i="9"/>
  <c r="K669" i="9"/>
  <c r="J669" i="9"/>
  <c r="G669" i="9"/>
  <c r="H669" i="9" s="1"/>
  <c r="C669" i="9"/>
  <c r="M668" i="9"/>
  <c r="L668" i="9"/>
  <c r="K668" i="9"/>
  <c r="J668" i="9"/>
  <c r="G668" i="9"/>
  <c r="H668" i="9" s="1"/>
  <c r="C668" i="9"/>
  <c r="M667" i="9"/>
  <c r="L667" i="9"/>
  <c r="K667" i="9"/>
  <c r="J667" i="9"/>
  <c r="G667" i="9"/>
  <c r="H667" i="9" s="1"/>
  <c r="C667" i="9"/>
  <c r="M666" i="9"/>
  <c r="L666" i="9"/>
  <c r="K666" i="9"/>
  <c r="J666" i="9"/>
  <c r="G666" i="9"/>
  <c r="H666" i="9" s="1"/>
  <c r="C666" i="9"/>
  <c r="M665" i="9"/>
  <c r="L665" i="9"/>
  <c r="K665" i="9"/>
  <c r="J665" i="9"/>
  <c r="G665" i="9"/>
  <c r="H665" i="9" s="1"/>
  <c r="C665" i="9"/>
  <c r="M664" i="9"/>
  <c r="L664" i="9"/>
  <c r="K664" i="9"/>
  <c r="J664" i="9"/>
  <c r="G664" i="9"/>
  <c r="H664" i="9" s="1"/>
  <c r="C664" i="9"/>
  <c r="M663" i="9"/>
  <c r="L663" i="9"/>
  <c r="K663" i="9"/>
  <c r="J663" i="9"/>
  <c r="G663" i="9"/>
  <c r="H663" i="9" s="1"/>
  <c r="C663" i="9"/>
  <c r="M662" i="9"/>
  <c r="L662" i="9"/>
  <c r="K662" i="9"/>
  <c r="J662" i="9"/>
  <c r="G662" i="9"/>
  <c r="H662" i="9" s="1"/>
  <c r="C662" i="9"/>
  <c r="M661" i="9"/>
  <c r="L661" i="9"/>
  <c r="K661" i="9"/>
  <c r="J661" i="9"/>
  <c r="G661" i="9"/>
  <c r="H661" i="9" s="1"/>
  <c r="C661" i="9"/>
  <c r="M660" i="9"/>
  <c r="L660" i="9"/>
  <c r="K660" i="9"/>
  <c r="J660" i="9"/>
  <c r="G660" i="9"/>
  <c r="H660" i="9" s="1"/>
  <c r="C660" i="9"/>
  <c r="M659" i="9"/>
  <c r="L659" i="9"/>
  <c r="K659" i="9"/>
  <c r="J659" i="9"/>
  <c r="G659" i="9"/>
  <c r="H659" i="9" s="1"/>
  <c r="C659" i="9"/>
  <c r="M658" i="9"/>
  <c r="L658" i="9"/>
  <c r="K658" i="9"/>
  <c r="J658" i="9"/>
  <c r="G658" i="9"/>
  <c r="H658" i="9" s="1"/>
  <c r="C658" i="9"/>
  <c r="M657" i="9"/>
  <c r="L657" i="9"/>
  <c r="K657" i="9"/>
  <c r="J657" i="9"/>
  <c r="G657" i="9"/>
  <c r="H657" i="9" s="1"/>
  <c r="C657" i="9"/>
  <c r="M656" i="9"/>
  <c r="L656" i="9"/>
  <c r="K656" i="9"/>
  <c r="J656" i="9"/>
  <c r="G656" i="9"/>
  <c r="H656" i="9" s="1"/>
  <c r="C656" i="9"/>
  <c r="M655" i="9"/>
  <c r="L655" i="9"/>
  <c r="K655" i="9"/>
  <c r="J655" i="9"/>
  <c r="G655" i="9"/>
  <c r="H655" i="9" s="1"/>
  <c r="C655" i="9"/>
  <c r="M654" i="9"/>
  <c r="L654" i="9"/>
  <c r="K654" i="9"/>
  <c r="J654" i="9"/>
  <c r="G654" i="9"/>
  <c r="H654" i="9" s="1"/>
  <c r="C654" i="9"/>
  <c r="M653" i="9"/>
  <c r="L653" i="9"/>
  <c r="K653" i="9"/>
  <c r="J653" i="9"/>
  <c r="G653" i="9"/>
  <c r="H653" i="9" s="1"/>
  <c r="C653" i="9"/>
  <c r="M652" i="9"/>
  <c r="L652" i="9"/>
  <c r="K652" i="9"/>
  <c r="J652" i="9"/>
  <c r="G652" i="9"/>
  <c r="H652" i="9" s="1"/>
  <c r="C652" i="9"/>
  <c r="M651" i="9"/>
  <c r="L651" i="9"/>
  <c r="K651" i="9"/>
  <c r="J651" i="9"/>
  <c r="G651" i="9"/>
  <c r="H651" i="9" s="1"/>
  <c r="C651" i="9"/>
  <c r="M650" i="9"/>
  <c r="L650" i="9"/>
  <c r="K650" i="9"/>
  <c r="J650" i="9"/>
  <c r="G650" i="9"/>
  <c r="H650" i="9" s="1"/>
  <c r="C650" i="9"/>
  <c r="M649" i="9"/>
  <c r="L649" i="9"/>
  <c r="K649" i="9"/>
  <c r="J649" i="9"/>
  <c r="G649" i="9"/>
  <c r="H649" i="9" s="1"/>
  <c r="C649" i="9"/>
  <c r="M648" i="9"/>
  <c r="L648" i="9"/>
  <c r="K648" i="9"/>
  <c r="J648" i="9"/>
  <c r="G648" i="9"/>
  <c r="H648" i="9" s="1"/>
  <c r="C648" i="9"/>
  <c r="M647" i="9"/>
  <c r="L647" i="9"/>
  <c r="K647" i="9"/>
  <c r="J647" i="9"/>
  <c r="G647" i="9"/>
  <c r="H647" i="9" s="1"/>
  <c r="C647" i="9"/>
  <c r="M646" i="9"/>
  <c r="L646" i="9"/>
  <c r="K646" i="9"/>
  <c r="J646" i="9"/>
  <c r="G646" i="9"/>
  <c r="H646" i="9" s="1"/>
  <c r="C646" i="9"/>
  <c r="M645" i="9"/>
  <c r="L645" i="9"/>
  <c r="K645" i="9"/>
  <c r="J645" i="9"/>
  <c r="G645" i="9"/>
  <c r="H645" i="9" s="1"/>
  <c r="C645" i="9"/>
  <c r="M644" i="9"/>
  <c r="L644" i="9"/>
  <c r="K644" i="9"/>
  <c r="J644" i="9"/>
  <c r="G644" i="9"/>
  <c r="H644" i="9" s="1"/>
  <c r="C644" i="9"/>
  <c r="M643" i="9"/>
  <c r="L643" i="9"/>
  <c r="K643" i="9"/>
  <c r="J643" i="9"/>
  <c r="G643" i="9"/>
  <c r="H643" i="9" s="1"/>
  <c r="C643" i="9"/>
  <c r="M642" i="9"/>
  <c r="L642" i="9"/>
  <c r="K642" i="9"/>
  <c r="J642" i="9"/>
  <c r="G642" i="9"/>
  <c r="H642" i="9" s="1"/>
  <c r="C642" i="9"/>
  <c r="M641" i="9"/>
  <c r="L641" i="9"/>
  <c r="K641" i="9"/>
  <c r="J641" i="9"/>
  <c r="G641" i="9"/>
  <c r="H641" i="9" s="1"/>
  <c r="C641" i="9"/>
  <c r="M640" i="9"/>
  <c r="L640" i="9"/>
  <c r="K640" i="9"/>
  <c r="J640" i="9"/>
  <c r="G640" i="9"/>
  <c r="H640" i="9" s="1"/>
  <c r="C640" i="9"/>
  <c r="M639" i="9"/>
  <c r="L639" i="9"/>
  <c r="K639" i="9"/>
  <c r="J639" i="9"/>
  <c r="G639" i="9"/>
  <c r="H639" i="9" s="1"/>
  <c r="C639" i="9"/>
  <c r="M638" i="9"/>
  <c r="L638" i="9"/>
  <c r="K638" i="9"/>
  <c r="J638" i="9"/>
  <c r="G638" i="9"/>
  <c r="H638" i="9" s="1"/>
  <c r="C638" i="9"/>
  <c r="M637" i="9"/>
  <c r="L637" i="9"/>
  <c r="K637" i="9"/>
  <c r="J637" i="9"/>
  <c r="G637" i="9"/>
  <c r="H637" i="9" s="1"/>
  <c r="C637" i="9"/>
  <c r="M636" i="9"/>
  <c r="L636" i="9"/>
  <c r="K636" i="9"/>
  <c r="J636" i="9"/>
  <c r="G636" i="9"/>
  <c r="H636" i="9" s="1"/>
  <c r="C636" i="9"/>
  <c r="M635" i="9"/>
  <c r="L635" i="9"/>
  <c r="K635" i="9"/>
  <c r="J635" i="9"/>
  <c r="G635" i="9"/>
  <c r="H635" i="9" s="1"/>
  <c r="C635" i="9"/>
  <c r="M634" i="9"/>
  <c r="L634" i="9"/>
  <c r="K634" i="9"/>
  <c r="J634" i="9"/>
  <c r="G634" i="9"/>
  <c r="H634" i="9" s="1"/>
  <c r="C634" i="9"/>
  <c r="M633" i="9"/>
  <c r="L633" i="9"/>
  <c r="K633" i="9"/>
  <c r="J633" i="9"/>
  <c r="G633" i="9"/>
  <c r="H633" i="9" s="1"/>
  <c r="C633" i="9"/>
  <c r="M632" i="9"/>
  <c r="L632" i="9"/>
  <c r="K632" i="9"/>
  <c r="J632" i="9"/>
  <c r="G632" i="9"/>
  <c r="H632" i="9" s="1"/>
  <c r="C632" i="9"/>
  <c r="M631" i="9"/>
  <c r="L631" i="9"/>
  <c r="K631" i="9"/>
  <c r="J631" i="9"/>
  <c r="G631" i="9"/>
  <c r="H631" i="9" s="1"/>
  <c r="C631" i="9"/>
  <c r="M630" i="9"/>
  <c r="L630" i="9"/>
  <c r="K630" i="9"/>
  <c r="J630" i="9"/>
  <c r="G630" i="9"/>
  <c r="H630" i="9" s="1"/>
  <c r="C630" i="9"/>
  <c r="M629" i="9"/>
  <c r="L629" i="9"/>
  <c r="K629" i="9"/>
  <c r="J629" i="9"/>
  <c r="G629" i="9"/>
  <c r="H629" i="9" s="1"/>
  <c r="C629" i="9"/>
  <c r="M628" i="9"/>
  <c r="L628" i="9"/>
  <c r="K628" i="9"/>
  <c r="J628" i="9"/>
  <c r="G628" i="9"/>
  <c r="H628" i="9" s="1"/>
  <c r="C628" i="9"/>
  <c r="M627" i="9"/>
  <c r="L627" i="9"/>
  <c r="K627" i="9"/>
  <c r="J627" i="9"/>
  <c r="G627" i="9"/>
  <c r="H627" i="9" s="1"/>
  <c r="C627" i="9"/>
  <c r="M626" i="9"/>
  <c r="L626" i="9"/>
  <c r="K626" i="9"/>
  <c r="J626" i="9"/>
  <c r="G626" i="9"/>
  <c r="H626" i="9" s="1"/>
  <c r="C626" i="9"/>
  <c r="M625" i="9"/>
  <c r="L625" i="9"/>
  <c r="K625" i="9"/>
  <c r="J625" i="9"/>
  <c r="G625" i="9"/>
  <c r="H625" i="9" s="1"/>
  <c r="C625" i="9"/>
  <c r="M624" i="9"/>
  <c r="L624" i="9"/>
  <c r="K624" i="9"/>
  <c r="J624" i="9"/>
  <c r="G624" i="9"/>
  <c r="H624" i="9" s="1"/>
  <c r="C624" i="9"/>
  <c r="M623" i="9"/>
  <c r="L623" i="9"/>
  <c r="K623" i="9"/>
  <c r="J623" i="9"/>
  <c r="G623" i="9"/>
  <c r="H623" i="9" s="1"/>
  <c r="C623" i="9"/>
  <c r="M622" i="9"/>
  <c r="L622" i="9"/>
  <c r="K622" i="9"/>
  <c r="J622" i="9"/>
  <c r="G622" i="9"/>
  <c r="H622" i="9" s="1"/>
  <c r="C622" i="9"/>
  <c r="M621" i="9"/>
  <c r="L621" i="9"/>
  <c r="K621" i="9"/>
  <c r="J621" i="9"/>
  <c r="G621" i="9"/>
  <c r="H621" i="9" s="1"/>
  <c r="C621" i="9"/>
  <c r="M620" i="9"/>
  <c r="L620" i="9"/>
  <c r="K620" i="9"/>
  <c r="J620" i="9"/>
  <c r="G620" i="9"/>
  <c r="H620" i="9" s="1"/>
  <c r="C620" i="9"/>
  <c r="M619" i="9"/>
  <c r="L619" i="9"/>
  <c r="K619" i="9"/>
  <c r="J619" i="9"/>
  <c r="G619" i="9"/>
  <c r="H619" i="9" s="1"/>
  <c r="C619" i="9"/>
  <c r="M618" i="9"/>
  <c r="L618" i="9"/>
  <c r="K618" i="9"/>
  <c r="J618" i="9"/>
  <c r="G618" i="9"/>
  <c r="H618" i="9" s="1"/>
  <c r="C618" i="9"/>
  <c r="M617" i="9"/>
  <c r="L617" i="9"/>
  <c r="K617" i="9"/>
  <c r="J617" i="9"/>
  <c r="G617" i="9"/>
  <c r="H617" i="9" s="1"/>
  <c r="C617" i="9"/>
  <c r="M616" i="9"/>
  <c r="L616" i="9"/>
  <c r="K616" i="9"/>
  <c r="J616" i="9"/>
  <c r="G616" i="9"/>
  <c r="H616" i="9" s="1"/>
  <c r="C616" i="9"/>
  <c r="M615" i="9"/>
  <c r="L615" i="9"/>
  <c r="K615" i="9"/>
  <c r="J615" i="9"/>
  <c r="G615" i="9"/>
  <c r="H615" i="9" s="1"/>
  <c r="C615" i="9"/>
  <c r="M614" i="9"/>
  <c r="L614" i="9"/>
  <c r="K614" i="9"/>
  <c r="J614" i="9"/>
  <c r="G614" i="9"/>
  <c r="H614" i="9" s="1"/>
  <c r="C614" i="9"/>
  <c r="M613" i="9"/>
  <c r="L613" i="9"/>
  <c r="K613" i="9"/>
  <c r="J613" i="9"/>
  <c r="G613" i="9"/>
  <c r="H613" i="9" s="1"/>
  <c r="C613" i="9"/>
  <c r="M612" i="9"/>
  <c r="L612" i="9"/>
  <c r="K612" i="9"/>
  <c r="J612" i="9"/>
  <c r="G612" i="9"/>
  <c r="H612" i="9" s="1"/>
  <c r="C612" i="9"/>
  <c r="M611" i="9"/>
  <c r="L611" i="9"/>
  <c r="K611" i="9"/>
  <c r="J611" i="9"/>
  <c r="G611" i="9"/>
  <c r="H611" i="9" s="1"/>
  <c r="C611" i="9"/>
  <c r="M610" i="9"/>
  <c r="L610" i="9"/>
  <c r="K610" i="9"/>
  <c r="J610" i="9"/>
  <c r="G610" i="9"/>
  <c r="H610" i="9" s="1"/>
  <c r="C610" i="9"/>
  <c r="M609" i="9"/>
  <c r="L609" i="9"/>
  <c r="K609" i="9"/>
  <c r="J609" i="9"/>
  <c r="G609" i="9"/>
  <c r="H609" i="9" s="1"/>
  <c r="C609" i="9"/>
  <c r="M608" i="9"/>
  <c r="L608" i="9"/>
  <c r="K608" i="9"/>
  <c r="J608" i="9"/>
  <c r="G608" i="9"/>
  <c r="H608" i="9" s="1"/>
  <c r="C608" i="9"/>
  <c r="M607" i="9"/>
  <c r="L607" i="9"/>
  <c r="K607" i="9"/>
  <c r="J607" i="9"/>
  <c r="G607" i="9"/>
  <c r="H607" i="9" s="1"/>
  <c r="C607" i="9"/>
  <c r="M606" i="9"/>
  <c r="L606" i="9"/>
  <c r="K606" i="9"/>
  <c r="J606" i="9"/>
  <c r="G606" i="9"/>
  <c r="H606" i="9" s="1"/>
  <c r="C606" i="9"/>
  <c r="M605" i="9"/>
  <c r="L605" i="9"/>
  <c r="K605" i="9"/>
  <c r="J605" i="9"/>
  <c r="G605" i="9"/>
  <c r="H605" i="9" s="1"/>
  <c r="C605" i="9"/>
  <c r="M604" i="9"/>
  <c r="L604" i="9"/>
  <c r="K604" i="9"/>
  <c r="J604" i="9"/>
  <c r="G604" i="9"/>
  <c r="H604" i="9" s="1"/>
  <c r="C604" i="9"/>
  <c r="M603" i="9"/>
  <c r="L603" i="9"/>
  <c r="K603" i="9"/>
  <c r="J603" i="9"/>
  <c r="G603" i="9"/>
  <c r="H603" i="9" s="1"/>
  <c r="C603" i="9"/>
  <c r="M602" i="9"/>
  <c r="L602" i="9"/>
  <c r="K602" i="9"/>
  <c r="J602" i="9"/>
  <c r="G602" i="9"/>
  <c r="H602" i="9" s="1"/>
  <c r="C602" i="9"/>
  <c r="M601" i="9"/>
  <c r="L601" i="9"/>
  <c r="K601" i="9"/>
  <c r="J601" i="9"/>
  <c r="G601" i="9"/>
  <c r="H601" i="9" s="1"/>
  <c r="C601" i="9"/>
  <c r="M600" i="9"/>
  <c r="L600" i="9"/>
  <c r="K600" i="9"/>
  <c r="J600" i="9"/>
  <c r="G600" i="9"/>
  <c r="H600" i="9" s="1"/>
  <c r="C600" i="9"/>
  <c r="M599" i="9"/>
  <c r="L599" i="9"/>
  <c r="K599" i="9"/>
  <c r="J599" i="9"/>
  <c r="G599" i="9"/>
  <c r="H599" i="9" s="1"/>
  <c r="C599" i="9"/>
  <c r="M598" i="9"/>
  <c r="L598" i="9"/>
  <c r="K598" i="9"/>
  <c r="J598" i="9"/>
  <c r="G598" i="9"/>
  <c r="H598" i="9" s="1"/>
  <c r="C598" i="9"/>
  <c r="M597" i="9"/>
  <c r="L597" i="9"/>
  <c r="K597" i="9"/>
  <c r="J597" i="9"/>
  <c r="G597" i="9"/>
  <c r="H597" i="9" s="1"/>
  <c r="C597" i="9"/>
  <c r="M596" i="9"/>
  <c r="L596" i="9"/>
  <c r="K596" i="9"/>
  <c r="J596" i="9"/>
  <c r="G596" i="9"/>
  <c r="H596" i="9" s="1"/>
  <c r="C596" i="9"/>
  <c r="M595" i="9"/>
  <c r="L595" i="9"/>
  <c r="K595" i="9"/>
  <c r="J595" i="9"/>
  <c r="G595" i="9"/>
  <c r="H595" i="9" s="1"/>
  <c r="C595" i="9"/>
  <c r="M594" i="9"/>
  <c r="L594" i="9"/>
  <c r="K594" i="9"/>
  <c r="J594" i="9"/>
  <c r="G594" i="9"/>
  <c r="H594" i="9" s="1"/>
  <c r="C594" i="9"/>
  <c r="M593" i="9"/>
  <c r="L593" i="9"/>
  <c r="K593" i="9"/>
  <c r="J593" i="9"/>
  <c r="G593" i="9"/>
  <c r="H593" i="9" s="1"/>
  <c r="C593" i="9"/>
  <c r="M592" i="9"/>
  <c r="L592" i="9"/>
  <c r="K592" i="9"/>
  <c r="J592" i="9"/>
  <c r="G592" i="9"/>
  <c r="H592" i="9" s="1"/>
  <c r="C592" i="9"/>
  <c r="M591" i="9"/>
  <c r="L591" i="9"/>
  <c r="K591" i="9"/>
  <c r="J591" i="9"/>
  <c r="G591" i="9"/>
  <c r="H591" i="9" s="1"/>
  <c r="C591" i="9"/>
  <c r="M590" i="9"/>
  <c r="L590" i="9"/>
  <c r="K590" i="9"/>
  <c r="J590" i="9"/>
  <c r="G590" i="9"/>
  <c r="H590" i="9" s="1"/>
  <c r="C590" i="9"/>
  <c r="M589" i="9"/>
  <c r="L589" i="9"/>
  <c r="K589" i="9"/>
  <c r="J589" i="9"/>
  <c r="G589" i="9"/>
  <c r="H589" i="9" s="1"/>
  <c r="C589" i="9"/>
  <c r="M588" i="9"/>
  <c r="L588" i="9"/>
  <c r="K588" i="9"/>
  <c r="J588" i="9"/>
  <c r="G588" i="9"/>
  <c r="H588" i="9" s="1"/>
  <c r="C588" i="9"/>
  <c r="M587" i="9"/>
  <c r="L587" i="9"/>
  <c r="K587" i="9"/>
  <c r="J587" i="9"/>
  <c r="G587" i="9"/>
  <c r="H587" i="9" s="1"/>
  <c r="C587" i="9"/>
  <c r="M586" i="9"/>
  <c r="L586" i="9"/>
  <c r="K586" i="9"/>
  <c r="J586" i="9"/>
  <c r="G586" i="9"/>
  <c r="H586" i="9" s="1"/>
  <c r="C586" i="9"/>
  <c r="M585" i="9"/>
  <c r="L585" i="9"/>
  <c r="K585" i="9"/>
  <c r="J585" i="9"/>
  <c r="G585" i="9"/>
  <c r="H585" i="9" s="1"/>
  <c r="C585" i="9"/>
  <c r="M584" i="9"/>
  <c r="L584" i="9"/>
  <c r="K584" i="9"/>
  <c r="J584" i="9"/>
  <c r="G584" i="9"/>
  <c r="H584" i="9" s="1"/>
  <c r="C584" i="9"/>
  <c r="M583" i="9"/>
  <c r="L583" i="9"/>
  <c r="K583" i="9"/>
  <c r="J583" i="9"/>
  <c r="G583" i="9"/>
  <c r="H583" i="9" s="1"/>
  <c r="C583" i="9"/>
  <c r="M582" i="9"/>
  <c r="L582" i="9"/>
  <c r="K582" i="9"/>
  <c r="J582" i="9"/>
  <c r="G582" i="9"/>
  <c r="H582" i="9" s="1"/>
  <c r="C582" i="9"/>
  <c r="M581" i="9"/>
  <c r="L581" i="9"/>
  <c r="K581" i="9"/>
  <c r="J581" i="9"/>
  <c r="G581" i="9"/>
  <c r="H581" i="9" s="1"/>
  <c r="C581" i="9"/>
  <c r="M580" i="9"/>
  <c r="L580" i="9"/>
  <c r="K580" i="9"/>
  <c r="J580" i="9"/>
  <c r="G580" i="9"/>
  <c r="H580" i="9" s="1"/>
  <c r="C580" i="9"/>
  <c r="M579" i="9"/>
  <c r="L579" i="9"/>
  <c r="K579" i="9"/>
  <c r="J579" i="9"/>
  <c r="G579" i="9"/>
  <c r="H579" i="9" s="1"/>
  <c r="C579" i="9"/>
  <c r="M578" i="9"/>
  <c r="L578" i="9"/>
  <c r="K578" i="9"/>
  <c r="J578" i="9"/>
  <c r="G578" i="9"/>
  <c r="H578" i="9" s="1"/>
  <c r="C578" i="9"/>
  <c r="M577" i="9"/>
  <c r="L577" i="9"/>
  <c r="K577" i="9"/>
  <c r="J577" i="9"/>
  <c r="G577" i="9"/>
  <c r="H577" i="9" s="1"/>
  <c r="C577" i="9"/>
  <c r="M576" i="9"/>
  <c r="L576" i="9"/>
  <c r="K576" i="9"/>
  <c r="J576" i="9"/>
  <c r="G576" i="9"/>
  <c r="H576" i="9" s="1"/>
  <c r="C576" i="9"/>
  <c r="M575" i="9"/>
  <c r="L575" i="9"/>
  <c r="K575" i="9"/>
  <c r="J575" i="9"/>
  <c r="G575" i="9"/>
  <c r="H575" i="9" s="1"/>
  <c r="C575" i="9"/>
  <c r="M574" i="9"/>
  <c r="L574" i="9"/>
  <c r="K574" i="9"/>
  <c r="J574" i="9"/>
  <c r="G574" i="9"/>
  <c r="H574" i="9" s="1"/>
  <c r="C574" i="9"/>
  <c r="M573" i="9"/>
  <c r="L573" i="9"/>
  <c r="K573" i="9"/>
  <c r="J573" i="9"/>
  <c r="G573" i="9"/>
  <c r="H573" i="9" s="1"/>
  <c r="C573" i="9"/>
  <c r="M572" i="9"/>
  <c r="L572" i="9"/>
  <c r="K572" i="9"/>
  <c r="J572" i="9"/>
  <c r="G572" i="9"/>
  <c r="H572" i="9" s="1"/>
  <c r="C572" i="9"/>
  <c r="M571" i="9"/>
  <c r="L571" i="9"/>
  <c r="K571" i="9"/>
  <c r="J571" i="9"/>
  <c r="G571" i="9"/>
  <c r="H571" i="9" s="1"/>
  <c r="C571" i="9"/>
  <c r="M570" i="9"/>
  <c r="L570" i="9"/>
  <c r="K570" i="9"/>
  <c r="J570" i="9"/>
  <c r="G570" i="9"/>
  <c r="H570" i="9" s="1"/>
  <c r="C570" i="9"/>
  <c r="M569" i="9"/>
  <c r="L569" i="9"/>
  <c r="K569" i="9"/>
  <c r="J569" i="9"/>
  <c r="G569" i="9"/>
  <c r="H569" i="9" s="1"/>
  <c r="C569" i="9"/>
  <c r="M568" i="9"/>
  <c r="L568" i="9"/>
  <c r="K568" i="9"/>
  <c r="J568" i="9"/>
  <c r="G568" i="9"/>
  <c r="H568" i="9" s="1"/>
  <c r="C568" i="9"/>
  <c r="M567" i="9"/>
  <c r="L567" i="9"/>
  <c r="K567" i="9"/>
  <c r="J567" i="9"/>
  <c r="G567" i="9"/>
  <c r="H567" i="9" s="1"/>
  <c r="C567" i="9"/>
  <c r="M566" i="9"/>
  <c r="L566" i="9"/>
  <c r="K566" i="9"/>
  <c r="J566" i="9"/>
  <c r="G566" i="9"/>
  <c r="H566" i="9" s="1"/>
  <c r="C566" i="9"/>
  <c r="M565" i="9"/>
  <c r="L565" i="9"/>
  <c r="K565" i="9"/>
  <c r="J565" i="9"/>
  <c r="G565" i="9"/>
  <c r="H565" i="9" s="1"/>
  <c r="C565" i="9"/>
  <c r="M564" i="9"/>
  <c r="L564" i="9"/>
  <c r="K564" i="9"/>
  <c r="J564" i="9"/>
  <c r="G564" i="9"/>
  <c r="H564" i="9" s="1"/>
  <c r="C564" i="9"/>
  <c r="M563" i="9"/>
  <c r="L563" i="9"/>
  <c r="K563" i="9"/>
  <c r="J563" i="9"/>
  <c r="G563" i="9"/>
  <c r="H563" i="9" s="1"/>
  <c r="C563" i="9"/>
  <c r="M562" i="9"/>
  <c r="L562" i="9"/>
  <c r="K562" i="9"/>
  <c r="J562" i="9"/>
  <c r="G562" i="9"/>
  <c r="H562" i="9" s="1"/>
  <c r="C562" i="9"/>
  <c r="M561" i="9"/>
  <c r="L561" i="9"/>
  <c r="K561" i="9"/>
  <c r="J561" i="9"/>
  <c r="G561" i="9"/>
  <c r="H561" i="9" s="1"/>
  <c r="C561" i="9"/>
  <c r="M560" i="9"/>
  <c r="L560" i="9"/>
  <c r="K560" i="9"/>
  <c r="J560" i="9"/>
  <c r="G560" i="9"/>
  <c r="H560" i="9" s="1"/>
  <c r="C560" i="9"/>
  <c r="M559" i="9"/>
  <c r="L559" i="9"/>
  <c r="K559" i="9"/>
  <c r="J559" i="9"/>
  <c r="G559" i="9"/>
  <c r="H559" i="9" s="1"/>
  <c r="C559" i="9"/>
  <c r="M558" i="9"/>
  <c r="L558" i="9"/>
  <c r="K558" i="9"/>
  <c r="J558" i="9"/>
  <c r="G558" i="9"/>
  <c r="H558" i="9" s="1"/>
  <c r="C558" i="9"/>
  <c r="M557" i="9"/>
  <c r="L557" i="9"/>
  <c r="K557" i="9"/>
  <c r="J557" i="9"/>
  <c r="G557" i="9"/>
  <c r="H557" i="9" s="1"/>
  <c r="C557" i="9"/>
  <c r="M556" i="9"/>
  <c r="L556" i="9"/>
  <c r="K556" i="9"/>
  <c r="J556" i="9"/>
  <c r="G556" i="9"/>
  <c r="H556" i="9" s="1"/>
  <c r="C556" i="9"/>
  <c r="M555" i="9"/>
  <c r="L555" i="9"/>
  <c r="K555" i="9"/>
  <c r="J555" i="9"/>
  <c r="G555" i="9"/>
  <c r="H555" i="9" s="1"/>
  <c r="C555" i="9"/>
  <c r="M554" i="9"/>
  <c r="L554" i="9"/>
  <c r="K554" i="9"/>
  <c r="J554" i="9"/>
  <c r="G554" i="9"/>
  <c r="H554" i="9" s="1"/>
  <c r="C554" i="9"/>
  <c r="M553" i="9"/>
  <c r="L553" i="9"/>
  <c r="K553" i="9"/>
  <c r="J553" i="9"/>
  <c r="G553" i="9"/>
  <c r="H553" i="9" s="1"/>
  <c r="C553" i="9"/>
  <c r="M552" i="9"/>
  <c r="L552" i="9"/>
  <c r="K552" i="9"/>
  <c r="J552" i="9"/>
  <c r="G552" i="9"/>
  <c r="H552" i="9" s="1"/>
  <c r="C552" i="9"/>
  <c r="M551" i="9"/>
  <c r="L551" i="9"/>
  <c r="K551" i="9"/>
  <c r="J551" i="9"/>
  <c r="G551" i="9"/>
  <c r="H551" i="9" s="1"/>
  <c r="C551" i="9"/>
  <c r="M550" i="9"/>
  <c r="L550" i="9"/>
  <c r="K550" i="9"/>
  <c r="J550" i="9"/>
  <c r="G550" i="9"/>
  <c r="H550" i="9" s="1"/>
  <c r="C550" i="9"/>
  <c r="M549" i="9"/>
  <c r="L549" i="9"/>
  <c r="K549" i="9"/>
  <c r="J549" i="9"/>
  <c r="G549" i="9"/>
  <c r="H549" i="9" s="1"/>
  <c r="C549" i="9"/>
  <c r="M548" i="9"/>
  <c r="L548" i="9"/>
  <c r="K548" i="9"/>
  <c r="J548" i="9"/>
  <c r="G548" i="9"/>
  <c r="H548" i="9" s="1"/>
  <c r="C548" i="9"/>
  <c r="M547" i="9"/>
  <c r="L547" i="9"/>
  <c r="K547" i="9"/>
  <c r="J547" i="9"/>
  <c r="G547" i="9"/>
  <c r="H547" i="9" s="1"/>
  <c r="C547" i="9"/>
  <c r="M546" i="9"/>
  <c r="L546" i="9"/>
  <c r="K546" i="9"/>
  <c r="J546" i="9"/>
  <c r="G546" i="9"/>
  <c r="H546" i="9" s="1"/>
  <c r="C546" i="9"/>
  <c r="M545" i="9"/>
  <c r="L545" i="9"/>
  <c r="K545" i="9"/>
  <c r="J545" i="9"/>
  <c r="G545" i="9"/>
  <c r="H545" i="9" s="1"/>
  <c r="C545" i="9"/>
  <c r="M544" i="9"/>
  <c r="L544" i="9"/>
  <c r="K544" i="9"/>
  <c r="J544" i="9"/>
  <c r="G544" i="9"/>
  <c r="H544" i="9" s="1"/>
  <c r="C544" i="9"/>
  <c r="M543" i="9"/>
  <c r="L543" i="9"/>
  <c r="K543" i="9"/>
  <c r="J543" i="9"/>
  <c r="G543" i="9"/>
  <c r="H543" i="9" s="1"/>
  <c r="C543" i="9"/>
  <c r="M542" i="9"/>
  <c r="L542" i="9"/>
  <c r="K542" i="9"/>
  <c r="J542" i="9"/>
  <c r="G542" i="9"/>
  <c r="H542" i="9" s="1"/>
  <c r="C542" i="9"/>
  <c r="M541" i="9"/>
  <c r="L541" i="9"/>
  <c r="K541" i="9"/>
  <c r="J541" i="9"/>
  <c r="G541" i="9"/>
  <c r="H541" i="9" s="1"/>
  <c r="C541" i="9"/>
  <c r="M540" i="9"/>
  <c r="L540" i="9"/>
  <c r="K540" i="9"/>
  <c r="J540" i="9"/>
  <c r="G540" i="9"/>
  <c r="H540" i="9" s="1"/>
  <c r="C540" i="9"/>
  <c r="M539" i="9"/>
  <c r="L539" i="9"/>
  <c r="K539" i="9"/>
  <c r="J539" i="9"/>
  <c r="G539" i="9"/>
  <c r="H539" i="9" s="1"/>
  <c r="C539" i="9"/>
  <c r="M538" i="9"/>
  <c r="L538" i="9"/>
  <c r="K538" i="9"/>
  <c r="J538" i="9"/>
  <c r="G538" i="9"/>
  <c r="H538" i="9" s="1"/>
  <c r="C538" i="9"/>
  <c r="M537" i="9"/>
  <c r="L537" i="9"/>
  <c r="K537" i="9"/>
  <c r="J537" i="9"/>
  <c r="G537" i="9"/>
  <c r="H537" i="9" s="1"/>
  <c r="C537" i="9"/>
  <c r="M536" i="9"/>
  <c r="L536" i="9"/>
  <c r="K536" i="9"/>
  <c r="J536" i="9"/>
  <c r="G536" i="9"/>
  <c r="H536" i="9" s="1"/>
  <c r="C536" i="9"/>
  <c r="M535" i="9"/>
  <c r="L535" i="9"/>
  <c r="K535" i="9"/>
  <c r="J535" i="9"/>
  <c r="G535" i="9"/>
  <c r="H535" i="9" s="1"/>
  <c r="C535" i="9"/>
  <c r="M534" i="9"/>
  <c r="L534" i="9"/>
  <c r="K534" i="9"/>
  <c r="J534" i="9"/>
  <c r="G534" i="9"/>
  <c r="H534" i="9" s="1"/>
  <c r="C534" i="9"/>
  <c r="M533" i="9"/>
  <c r="L533" i="9"/>
  <c r="K533" i="9"/>
  <c r="J533" i="9"/>
  <c r="G533" i="9"/>
  <c r="H533" i="9" s="1"/>
  <c r="C533" i="9"/>
  <c r="M532" i="9"/>
  <c r="L532" i="9"/>
  <c r="K532" i="9"/>
  <c r="J532" i="9"/>
  <c r="G532" i="9"/>
  <c r="H532" i="9" s="1"/>
  <c r="C532" i="9"/>
  <c r="M531" i="9"/>
  <c r="L531" i="9"/>
  <c r="K531" i="9"/>
  <c r="J531" i="9"/>
  <c r="G531" i="9"/>
  <c r="H531" i="9" s="1"/>
  <c r="C531" i="9"/>
  <c r="M530" i="9"/>
  <c r="L530" i="9"/>
  <c r="K530" i="9"/>
  <c r="J530" i="9"/>
  <c r="G530" i="9"/>
  <c r="H530" i="9" s="1"/>
  <c r="C530" i="9"/>
  <c r="M529" i="9"/>
  <c r="L529" i="9"/>
  <c r="K529" i="9"/>
  <c r="J529" i="9"/>
  <c r="G529" i="9"/>
  <c r="H529" i="9" s="1"/>
  <c r="C529" i="9"/>
  <c r="M528" i="9"/>
  <c r="L528" i="9"/>
  <c r="K528" i="9"/>
  <c r="J528" i="9"/>
  <c r="G528" i="9"/>
  <c r="H528" i="9" s="1"/>
  <c r="C528" i="9"/>
  <c r="M527" i="9"/>
  <c r="L527" i="9"/>
  <c r="K527" i="9"/>
  <c r="J527" i="9"/>
  <c r="G527" i="9"/>
  <c r="H527" i="9" s="1"/>
  <c r="C527" i="9"/>
  <c r="M526" i="9"/>
  <c r="L526" i="9"/>
  <c r="K526" i="9"/>
  <c r="J526" i="9"/>
  <c r="G526" i="9"/>
  <c r="H526" i="9" s="1"/>
  <c r="C526" i="9"/>
  <c r="M525" i="9"/>
  <c r="L525" i="9"/>
  <c r="K525" i="9"/>
  <c r="J525" i="9"/>
  <c r="G525" i="9"/>
  <c r="H525" i="9" s="1"/>
  <c r="C525" i="9"/>
  <c r="M524" i="9"/>
  <c r="L524" i="9"/>
  <c r="K524" i="9"/>
  <c r="J524" i="9"/>
  <c r="G524" i="9"/>
  <c r="H524" i="9" s="1"/>
  <c r="C524" i="9"/>
  <c r="M523" i="9"/>
  <c r="L523" i="9"/>
  <c r="K523" i="9"/>
  <c r="J523" i="9"/>
  <c r="G523" i="9"/>
  <c r="H523" i="9" s="1"/>
  <c r="C523" i="9"/>
  <c r="M522" i="9"/>
  <c r="L522" i="9"/>
  <c r="K522" i="9"/>
  <c r="J522" i="9"/>
  <c r="G522" i="9"/>
  <c r="H522" i="9" s="1"/>
  <c r="C522" i="9"/>
  <c r="M521" i="9"/>
  <c r="L521" i="9"/>
  <c r="K521" i="9"/>
  <c r="J521" i="9"/>
  <c r="G521" i="9"/>
  <c r="H521" i="9" s="1"/>
  <c r="C521" i="9"/>
  <c r="M520" i="9"/>
  <c r="L520" i="9"/>
  <c r="K520" i="9"/>
  <c r="J520" i="9"/>
  <c r="G520" i="9"/>
  <c r="H520" i="9" s="1"/>
  <c r="C520" i="9"/>
  <c r="M519" i="9"/>
  <c r="L519" i="9"/>
  <c r="K519" i="9"/>
  <c r="J519" i="9"/>
  <c r="G519" i="9"/>
  <c r="H519" i="9" s="1"/>
  <c r="C519" i="9"/>
  <c r="M518" i="9"/>
  <c r="L518" i="9"/>
  <c r="K518" i="9"/>
  <c r="J518" i="9"/>
  <c r="G518" i="9"/>
  <c r="H518" i="9" s="1"/>
  <c r="C518" i="9"/>
  <c r="M517" i="9"/>
  <c r="L517" i="9"/>
  <c r="K517" i="9"/>
  <c r="J517" i="9"/>
  <c r="G517" i="9"/>
  <c r="H517" i="9" s="1"/>
  <c r="C517" i="9"/>
  <c r="M516" i="9"/>
  <c r="L516" i="9"/>
  <c r="K516" i="9"/>
  <c r="J516" i="9"/>
  <c r="G516" i="9"/>
  <c r="H516" i="9" s="1"/>
  <c r="C516" i="9"/>
  <c r="M515" i="9"/>
  <c r="L515" i="9"/>
  <c r="K515" i="9"/>
  <c r="J515" i="9"/>
  <c r="G515" i="9"/>
  <c r="H515" i="9" s="1"/>
  <c r="C515" i="9"/>
  <c r="M514" i="9"/>
  <c r="L514" i="9"/>
  <c r="K514" i="9"/>
  <c r="J514" i="9"/>
  <c r="G514" i="9"/>
  <c r="H514" i="9" s="1"/>
  <c r="C514" i="9"/>
  <c r="M513" i="9"/>
  <c r="L513" i="9"/>
  <c r="K513" i="9"/>
  <c r="J513" i="9"/>
  <c r="G513" i="9"/>
  <c r="H513" i="9" s="1"/>
  <c r="C513" i="9"/>
  <c r="M512" i="9"/>
  <c r="L512" i="9"/>
  <c r="K512" i="9"/>
  <c r="J512" i="9"/>
  <c r="G512" i="9"/>
  <c r="H512" i="9" s="1"/>
  <c r="C512" i="9"/>
  <c r="M511" i="9"/>
  <c r="L511" i="9"/>
  <c r="K511" i="9"/>
  <c r="J511" i="9"/>
  <c r="G511" i="9"/>
  <c r="H511" i="9" s="1"/>
  <c r="C511" i="9"/>
  <c r="M510" i="9"/>
  <c r="L510" i="9"/>
  <c r="K510" i="9"/>
  <c r="J510" i="9"/>
  <c r="G510" i="9"/>
  <c r="H510" i="9" s="1"/>
  <c r="C510" i="9"/>
  <c r="M509" i="9"/>
  <c r="L509" i="9"/>
  <c r="K509" i="9"/>
  <c r="J509" i="9"/>
  <c r="G509" i="9"/>
  <c r="H509" i="9" s="1"/>
  <c r="C509" i="9"/>
  <c r="M508" i="9"/>
  <c r="L508" i="9"/>
  <c r="K508" i="9"/>
  <c r="J508" i="9"/>
  <c r="G508" i="9"/>
  <c r="H508" i="9" s="1"/>
  <c r="C508" i="9"/>
  <c r="M507" i="9"/>
  <c r="L507" i="9"/>
  <c r="K507" i="9"/>
  <c r="J507" i="9"/>
  <c r="G507" i="9"/>
  <c r="H507" i="9" s="1"/>
  <c r="C507" i="9"/>
  <c r="M506" i="9"/>
  <c r="L506" i="9"/>
  <c r="K506" i="9"/>
  <c r="J506" i="9"/>
  <c r="G506" i="9"/>
  <c r="H506" i="9" s="1"/>
  <c r="C506" i="9"/>
  <c r="M505" i="9"/>
  <c r="L505" i="9"/>
  <c r="K505" i="9"/>
  <c r="J505" i="9"/>
  <c r="G505" i="9"/>
  <c r="H505" i="9" s="1"/>
  <c r="C505" i="9"/>
  <c r="M504" i="9"/>
  <c r="L504" i="9"/>
  <c r="K504" i="9"/>
  <c r="J504" i="9"/>
  <c r="G504" i="9"/>
  <c r="H504" i="9" s="1"/>
  <c r="C504" i="9"/>
  <c r="M503" i="9"/>
  <c r="L503" i="9"/>
  <c r="K503" i="9"/>
  <c r="J503" i="9"/>
  <c r="G503" i="9"/>
  <c r="H503" i="9" s="1"/>
  <c r="C503" i="9"/>
  <c r="M502" i="9"/>
  <c r="L502" i="9"/>
  <c r="K502" i="9"/>
  <c r="J502" i="9"/>
  <c r="G502" i="9"/>
  <c r="H502" i="9" s="1"/>
  <c r="C502" i="9"/>
  <c r="M501" i="9"/>
  <c r="L501" i="9"/>
  <c r="K501" i="9"/>
  <c r="J501" i="9"/>
  <c r="G501" i="9"/>
  <c r="H501" i="9" s="1"/>
  <c r="C501" i="9"/>
  <c r="M500" i="9"/>
  <c r="L500" i="9"/>
  <c r="K500" i="9"/>
  <c r="J500" i="9"/>
  <c r="G500" i="9"/>
  <c r="H500" i="9" s="1"/>
  <c r="C500" i="9"/>
  <c r="M499" i="9"/>
  <c r="L499" i="9"/>
  <c r="K499" i="9"/>
  <c r="J499" i="9"/>
  <c r="G499" i="9"/>
  <c r="H499" i="9" s="1"/>
  <c r="C499" i="9"/>
  <c r="M498" i="9"/>
  <c r="L498" i="9"/>
  <c r="K498" i="9"/>
  <c r="J498" i="9"/>
  <c r="G498" i="9"/>
  <c r="H498" i="9" s="1"/>
  <c r="C498" i="9"/>
  <c r="M497" i="9"/>
  <c r="L497" i="9"/>
  <c r="K497" i="9"/>
  <c r="J497" i="9"/>
  <c r="G497" i="9"/>
  <c r="H497" i="9" s="1"/>
  <c r="C497" i="9"/>
  <c r="M496" i="9"/>
  <c r="L496" i="9"/>
  <c r="K496" i="9"/>
  <c r="J496" i="9"/>
  <c r="G496" i="9"/>
  <c r="H496" i="9" s="1"/>
  <c r="C496" i="9"/>
  <c r="M495" i="9"/>
  <c r="L495" i="9"/>
  <c r="K495" i="9"/>
  <c r="J495" i="9"/>
  <c r="G495" i="9"/>
  <c r="H495" i="9" s="1"/>
  <c r="C495" i="9"/>
  <c r="M494" i="9"/>
  <c r="L494" i="9"/>
  <c r="K494" i="9"/>
  <c r="J494" i="9"/>
  <c r="G494" i="9"/>
  <c r="H494" i="9" s="1"/>
  <c r="C494" i="9"/>
  <c r="M493" i="9"/>
  <c r="L493" i="9"/>
  <c r="K493" i="9"/>
  <c r="J493" i="9"/>
  <c r="G493" i="9"/>
  <c r="H493" i="9" s="1"/>
  <c r="C493" i="9"/>
  <c r="M492" i="9"/>
  <c r="L492" i="9"/>
  <c r="K492" i="9"/>
  <c r="J492" i="9"/>
  <c r="G492" i="9"/>
  <c r="H492" i="9" s="1"/>
  <c r="C492" i="9"/>
  <c r="M491" i="9"/>
  <c r="L491" i="9"/>
  <c r="K491" i="9"/>
  <c r="J491" i="9"/>
  <c r="G491" i="9"/>
  <c r="H491" i="9" s="1"/>
  <c r="C491" i="9"/>
  <c r="M490" i="9"/>
  <c r="L490" i="9"/>
  <c r="K490" i="9"/>
  <c r="J490" i="9"/>
  <c r="G490" i="9"/>
  <c r="H490" i="9" s="1"/>
  <c r="C490" i="9"/>
  <c r="M489" i="9"/>
  <c r="L489" i="9"/>
  <c r="K489" i="9"/>
  <c r="J489" i="9"/>
  <c r="G489" i="9"/>
  <c r="H489" i="9" s="1"/>
  <c r="C489" i="9"/>
  <c r="M488" i="9"/>
  <c r="L488" i="9"/>
  <c r="K488" i="9"/>
  <c r="J488" i="9"/>
  <c r="G488" i="9"/>
  <c r="H488" i="9" s="1"/>
  <c r="C488" i="9"/>
  <c r="M487" i="9"/>
  <c r="L487" i="9"/>
  <c r="K487" i="9"/>
  <c r="J487" i="9"/>
  <c r="G487" i="9"/>
  <c r="H487" i="9" s="1"/>
  <c r="C487" i="9"/>
  <c r="M486" i="9"/>
  <c r="L486" i="9"/>
  <c r="K486" i="9"/>
  <c r="J486" i="9"/>
  <c r="G486" i="9"/>
  <c r="H486" i="9" s="1"/>
  <c r="C486" i="9"/>
  <c r="M485" i="9"/>
  <c r="L485" i="9"/>
  <c r="K485" i="9"/>
  <c r="J485" i="9"/>
  <c r="G485" i="9"/>
  <c r="H485" i="9" s="1"/>
  <c r="C485" i="9"/>
  <c r="M484" i="9"/>
  <c r="L484" i="9"/>
  <c r="K484" i="9"/>
  <c r="J484" i="9"/>
  <c r="G484" i="9"/>
  <c r="H484" i="9" s="1"/>
  <c r="C484" i="9"/>
  <c r="M483" i="9"/>
  <c r="L483" i="9"/>
  <c r="K483" i="9"/>
  <c r="J483" i="9"/>
  <c r="G483" i="9"/>
  <c r="H483" i="9" s="1"/>
  <c r="C483" i="9"/>
  <c r="M482" i="9"/>
  <c r="L482" i="9"/>
  <c r="K482" i="9"/>
  <c r="J482" i="9"/>
  <c r="G482" i="9"/>
  <c r="H482" i="9" s="1"/>
  <c r="C482" i="9"/>
  <c r="M481" i="9"/>
  <c r="L481" i="9"/>
  <c r="K481" i="9"/>
  <c r="J481" i="9"/>
  <c r="G481" i="9"/>
  <c r="H481" i="9" s="1"/>
  <c r="C481" i="9"/>
  <c r="M480" i="9"/>
  <c r="L480" i="9"/>
  <c r="K480" i="9"/>
  <c r="J480" i="9"/>
  <c r="G480" i="9"/>
  <c r="H480" i="9" s="1"/>
  <c r="C480" i="9"/>
  <c r="M479" i="9"/>
  <c r="L479" i="9"/>
  <c r="K479" i="9"/>
  <c r="J479" i="9"/>
  <c r="G479" i="9"/>
  <c r="H479" i="9" s="1"/>
  <c r="C479" i="9"/>
  <c r="M478" i="9"/>
  <c r="L478" i="9"/>
  <c r="K478" i="9"/>
  <c r="J478" i="9"/>
  <c r="G478" i="9"/>
  <c r="H478" i="9" s="1"/>
  <c r="C478" i="9"/>
  <c r="M477" i="9"/>
  <c r="L477" i="9"/>
  <c r="K477" i="9"/>
  <c r="J477" i="9"/>
  <c r="G477" i="9"/>
  <c r="H477" i="9" s="1"/>
  <c r="C477" i="9"/>
  <c r="M476" i="9"/>
  <c r="L476" i="9"/>
  <c r="K476" i="9"/>
  <c r="J476" i="9"/>
  <c r="G476" i="9"/>
  <c r="H476" i="9" s="1"/>
  <c r="C476" i="9"/>
  <c r="M475" i="9"/>
  <c r="L475" i="9"/>
  <c r="K475" i="9"/>
  <c r="J475" i="9"/>
  <c r="G475" i="9"/>
  <c r="H475" i="9" s="1"/>
  <c r="C475" i="9"/>
  <c r="M474" i="9"/>
  <c r="L474" i="9"/>
  <c r="K474" i="9"/>
  <c r="J474" i="9"/>
  <c r="G474" i="9"/>
  <c r="H474" i="9" s="1"/>
  <c r="C474" i="9"/>
  <c r="M473" i="9"/>
  <c r="L473" i="9"/>
  <c r="K473" i="9"/>
  <c r="J473" i="9"/>
  <c r="G473" i="9"/>
  <c r="H473" i="9" s="1"/>
  <c r="C473" i="9"/>
  <c r="M472" i="9"/>
  <c r="L472" i="9"/>
  <c r="K472" i="9"/>
  <c r="J472" i="9"/>
  <c r="G472" i="9"/>
  <c r="H472" i="9" s="1"/>
  <c r="C472" i="9"/>
  <c r="M471" i="9"/>
  <c r="L471" i="9"/>
  <c r="K471" i="9"/>
  <c r="J471" i="9"/>
  <c r="G471" i="9"/>
  <c r="H471" i="9" s="1"/>
  <c r="C471" i="9"/>
  <c r="M470" i="9"/>
  <c r="L470" i="9"/>
  <c r="K470" i="9"/>
  <c r="J470" i="9"/>
  <c r="G470" i="9"/>
  <c r="H470" i="9" s="1"/>
  <c r="C470" i="9"/>
  <c r="M469" i="9"/>
  <c r="L469" i="9"/>
  <c r="K469" i="9"/>
  <c r="J469" i="9"/>
  <c r="G469" i="9"/>
  <c r="H469" i="9" s="1"/>
  <c r="C469" i="9"/>
  <c r="M468" i="9"/>
  <c r="L468" i="9"/>
  <c r="K468" i="9"/>
  <c r="J468" i="9"/>
  <c r="G468" i="9"/>
  <c r="H468" i="9" s="1"/>
  <c r="C468" i="9"/>
  <c r="M467" i="9"/>
  <c r="L467" i="9"/>
  <c r="K467" i="9"/>
  <c r="J467" i="9"/>
  <c r="G467" i="9"/>
  <c r="H467" i="9" s="1"/>
  <c r="C467" i="9"/>
  <c r="M466" i="9"/>
  <c r="L466" i="9"/>
  <c r="K466" i="9"/>
  <c r="J466" i="9"/>
  <c r="G466" i="9"/>
  <c r="H466" i="9" s="1"/>
  <c r="C466" i="9"/>
  <c r="M465" i="9"/>
  <c r="L465" i="9"/>
  <c r="K465" i="9"/>
  <c r="J465" i="9"/>
  <c r="G465" i="9"/>
  <c r="H465" i="9" s="1"/>
  <c r="C465" i="9"/>
  <c r="M464" i="9"/>
  <c r="L464" i="9"/>
  <c r="K464" i="9"/>
  <c r="J464" i="9"/>
  <c r="G464" i="9"/>
  <c r="H464" i="9" s="1"/>
  <c r="C464" i="9"/>
  <c r="M463" i="9"/>
  <c r="L463" i="9"/>
  <c r="K463" i="9"/>
  <c r="J463" i="9"/>
  <c r="G463" i="9"/>
  <c r="H463" i="9" s="1"/>
  <c r="C463" i="9"/>
  <c r="M462" i="9"/>
  <c r="L462" i="9"/>
  <c r="K462" i="9"/>
  <c r="J462" i="9"/>
  <c r="G462" i="9"/>
  <c r="H462" i="9" s="1"/>
  <c r="C462" i="9"/>
  <c r="M461" i="9"/>
  <c r="L461" i="9"/>
  <c r="K461" i="9"/>
  <c r="J461" i="9"/>
  <c r="G461" i="9"/>
  <c r="H461" i="9" s="1"/>
  <c r="C461" i="9"/>
  <c r="M460" i="9"/>
  <c r="L460" i="9"/>
  <c r="K460" i="9"/>
  <c r="J460" i="9"/>
  <c r="G460" i="9"/>
  <c r="H460" i="9" s="1"/>
  <c r="C460" i="9"/>
  <c r="M459" i="9"/>
  <c r="L459" i="9"/>
  <c r="K459" i="9"/>
  <c r="J459" i="9"/>
  <c r="G459" i="9"/>
  <c r="H459" i="9" s="1"/>
  <c r="C459" i="9"/>
  <c r="M458" i="9"/>
  <c r="L458" i="9"/>
  <c r="K458" i="9"/>
  <c r="J458" i="9"/>
  <c r="G458" i="9"/>
  <c r="H458" i="9" s="1"/>
  <c r="C458" i="9"/>
  <c r="M457" i="9"/>
  <c r="L457" i="9"/>
  <c r="K457" i="9"/>
  <c r="J457" i="9"/>
  <c r="G457" i="9"/>
  <c r="H457" i="9" s="1"/>
  <c r="C457" i="9"/>
  <c r="M456" i="9"/>
  <c r="L456" i="9"/>
  <c r="K456" i="9"/>
  <c r="J456" i="9"/>
  <c r="G456" i="9"/>
  <c r="H456" i="9" s="1"/>
  <c r="C456" i="9"/>
  <c r="M455" i="9"/>
  <c r="L455" i="9"/>
  <c r="K455" i="9"/>
  <c r="J455" i="9"/>
  <c r="G455" i="9"/>
  <c r="H455" i="9" s="1"/>
  <c r="C455" i="9"/>
  <c r="M454" i="9"/>
  <c r="L454" i="9"/>
  <c r="K454" i="9"/>
  <c r="J454" i="9"/>
  <c r="G454" i="9"/>
  <c r="H454" i="9" s="1"/>
  <c r="C454" i="9"/>
  <c r="M453" i="9"/>
  <c r="L453" i="9"/>
  <c r="K453" i="9"/>
  <c r="J453" i="9"/>
  <c r="G453" i="9"/>
  <c r="H453" i="9" s="1"/>
  <c r="C453" i="9"/>
  <c r="M452" i="9"/>
  <c r="L452" i="9"/>
  <c r="K452" i="9"/>
  <c r="J452" i="9"/>
  <c r="G452" i="9"/>
  <c r="H452" i="9" s="1"/>
  <c r="C452" i="9"/>
  <c r="M451" i="9"/>
  <c r="L451" i="9"/>
  <c r="K451" i="9"/>
  <c r="J451" i="9"/>
  <c r="G451" i="9"/>
  <c r="H451" i="9" s="1"/>
  <c r="C451" i="9"/>
  <c r="M450" i="9"/>
  <c r="L450" i="9"/>
  <c r="K450" i="9"/>
  <c r="J450" i="9"/>
  <c r="G450" i="9"/>
  <c r="H450" i="9" s="1"/>
  <c r="C450" i="9"/>
  <c r="M449" i="9"/>
  <c r="L449" i="9"/>
  <c r="K449" i="9"/>
  <c r="J449" i="9"/>
  <c r="G449" i="9"/>
  <c r="H449" i="9" s="1"/>
  <c r="C449" i="9"/>
  <c r="M448" i="9"/>
  <c r="L448" i="9"/>
  <c r="K448" i="9"/>
  <c r="J448" i="9"/>
  <c r="G448" i="9"/>
  <c r="H448" i="9" s="1"/>
  <c r="C448" i="9"/>
  <c r="M447" i="9"/>
  <c r="L447" i="9"/>
  <c r="K447" i="9"/>
  <c r="J447" i="9"/>
  <c r="G447" i="9"/>
  <c r="H447" i="9" s="1"/>
  <c r="C447" i="9"/>
  <c r="M446" i="9"/>
  <c r="L446" i="9"/>
  <c r="K446" i="9"/>
  <c r="J446" i="9"/>
  <c r="G446" i="9"/>
  <c r="H446" i="9" s="1"/>
  <c r="C446" i="9"/>
  <c r="M445" i="9"/>
  <c r="L445" i="9"/>
  <c r="K445" i="9"/>
  <c r="J445" i="9"/>
  <c r="G445" i="9"/>
  <c r="H445" i="9" s="1"/>
  <c r="C445" i="9"/>
  <c r="M444" i="9"/>
  <c r="L444" i="9"/>
  <c r="K444" i="9"/>
  <c r="J444" i="9"/>
  <c r="G444" i="9"/>
  <c r="H444" i="9" s="1"/>
  <c r="C444" i="9"/>
  <c r="M443" i="9"/>
  <c r="L443" i="9"/>
  <c r="K443" i="9"/>
  <c r="J443" i="9"/>
  <c r="G443" i="9"/>
  <c r="H443" i="9" s="1"/>
  <c r="C443" i="9"/>
  <c r="M442" i="9"/>
  <c r="L442" i="9"/>
  <c r="K442" i="9"/>
  <c r="J442" i="9"/>
  <c r="G442" i="9"/>
  <c r="H442" i="9" s="1"/>
  <c r="C442" i="9"/>
  <c r="M441" i="9"/>
  <c r="L441" i="9"/>
  <c r="K441" i="9"/>
  <c r="J441" i="9"/>
  <c r="G441" i="9"/>
  <c r="H441" i="9" s="1"/>
  <c r="C441" i="9"/>
  <c r="M440" i="9"/>
  <c r="L440" i="9"/>
  <c r="K440" i="9"/>
  <c r="J440" i="9"/>
  <c r="G440" i="9"/>
  <c r="H440" i="9" s="1"/>
  <c r="C440" i="9"/>
  <c r="M439" i="9"/>
  <c r="L439" i="9"/>
  <c r="K439" i="9"/>
  <c r="J439" i="9"/>
  <c r="G439" i="9"/>
  <c r="H439" i="9" s="1"/>
  <c r="C439" i="9"/>
  <c r="M438" i="9"/>
  <c r="L438" i="9"/>
  <c r="K438" i="9"/>
  <c r="J438" i="9"/>
  <c r="G438" i="9"/>
  <c r="H438" i="9" s="1"/>
  <c r="C438" i="9"/>
  <c r="M437" i="9"/>
  <c r="L437" i="9"/>
  <c r="K437" i="9"/>
  <c r="J437" i="9"/>
  <c r="G437" i="9"/>
  <c r="H437" i="9" s="1"/>
  <c r="C437" i="9"/>
  <c r="M436" i="9"/>
  <c r="L436" i="9"/>
  <c r="K436" i="9"/>
  <c r="J436" i="9"/>
  <c r="G436" i="9"/>
  <c r="H436" i="9" s="1"/>
  <c r="C436" i="9"/>
  <c r="M435" i="9"/>
  <c r="L435" i="9"/>
  <c r="K435" i="9"/>
  <c r="J435" i="9"/>
  <c r="G435" i="9"/>
  <c r="H435" i="9" s="1"/>
  <c r="C435" i="9"/>
  <c r="M434" i="9"/>
  <c r="L434" i="9"/>
  <c r="K434" i="9"/>
  <c r="J434" i="9"/>
  <c r="G434" i="9"/>
  <c r="H434" i="9" s="1"/>
  <c r="C434" i="9"/>
  <c r="M433" i="9"/>
  <c r="L433" i="9"/>
  <c r="K433" i="9"/>
  <c r="J433" i="9"/>
  <c r="G433" i="9"/>
  <c r="H433" i="9" s="1"/>
  <c r="C433" i="9"/>
  <c r="M432" i="9"/>
  <c r="L432" i="9"/>
  <c r="K432" i="9"/>
  <c r="J432" i="9"/>
  <c r="G432" i="9"/>
  <c r="H432" i="9" s="1"/>
  <c r="C432" i="9"/>
  <c r="M431" i="9"/>
  <c r="L431" i="9"/>
  <c r="K431" i="9"/>
  <c r="J431" i="9"/>
  <c r="G431" i="9"/>
  <c r="H431" i="9" s="1"/>
  <c r="C431" i="9"/>
  <c r="M430" i="9"/>
  <c r="L430" i="9"/>
  <c r="K430" i="9"/>
  <c r="J430" i="9"/>
  <c r="G430" i="9"/>
  <c r="H430" i="9" s="1"/>
  <c r="C430" i="9"/>
  <c r="M429" i="9"/>
  <c r="L429" i="9"/>
  <c r="K429" i="9"/>
  <c r="J429" i="9"/>
  <c r="G429" i="9"/>
  <c r="H429" i="9" s="1"/>
  <c r="C429" i="9"/>
  <c r="M428" i="9"/>
  <c r="L428" i="9"/>
  <c r="K428" i="9"/>
  <c r="J428" i="9"/>
  <c r="G428" i="9"/>
  <c r="H428" i="9" s="1"/>
  <c r="C428" i="9"/>
  <c r="M427" i="9"/>
  <c r="L427" i="9"/>
  <c r="K427" i="9"/>
  <c r="J427" i="9"/>
  <c r="G427" i="9"/>
  <c r="H427" i="9" s="1"/>
  <c r="C427" i="9"/>
  <c r="M426" i="9"/>
  <c r="L426" i="9"/>
  <c r="K426" i="9"/>
  <c r="J426" i="9"/>
  <c r="G426" i="9"/>
  <c r="H426" i="9" s="1"/>
  <c r="C426" i="9"/>
  <c r="M425" i="9"/>
  <c r="L425" i="9"/>
  <c r="K425" i="9"/>
  <c r="J425" i="9"/>
  <c r="G425" i="9"/>
  <c r="H425" i="9" s="1"/>
  <c r="C425" i="9"/>
  <c r="M424" i="9"/>
  <c r="L424" i="9"/>
  <c r="K424" i="9"/>
  <c r="J424" i="9"/>
  <c r="G424" i="9"/>
  <c r="H424" i="9" s="1"/>
  <c r="C424" i="9"/>
  <c r="M423" i="9"/>
  <c r="L423" i="9"/>
  <c r="K423" i="9"/>
  <c r="J423" i="9"/>
  <c r="G423" i="9"/>
  <c r="H423" i="9" s="1"/>
  <c r="C423" i="9"/>
  <c r="M422" i="9"/>
  <c r="L422" i="9"/>
  <c r="K422" i="9"/>
  <c r="J422" i="9"/>
  <c r="G422" i="9"/>
  <c r="H422" i="9" s="1"/>
  <c r="C422" i="9"/>
  <c r="M421" i="9"/>
  <c r="L421" i="9"/>
  <c r="K421" i="9"/>
  <c r="J421" i="9"/>
  <c r="G421" i="9"/>
  <c r="H421" i="9" s="1"/>
  <c r="C421" i="9"/>
  <c r="M420" i="9"/>
  <c r="L420" i="9"/>
  <c r="K420" i="9"/>
  <c r="J420" i="9"/>
  <c r="G420" i="9"/>
  <c r="H420" i="9" s="1"/>
  <c r="C420" i="9"/>
  <c r="M419" i="9"/>
  <c r="L419" i="9"/>
  <c r="K419" i="9"/>
  <c r="J419" i="9"/>
  <c r="G419" i="9"/>
  <c r="H419" i="9" s="1"/>
  <c r="C419" i="9"/>
  <c r="M418" i="9"/>
  <c r="L418" i="9"/>
  <c r="K418" i="9"/>
  <c r="J418" i="9"/>
  <c r="G418" i="9"/>
  <c r="H418" i="9" s="1"/>
  <c r="C418" i="9"/>
  <c r="M417" i="9"/>
  <c r="L417" i="9"/>
  <c r="K417" i="9"/>
  <c r="J417" i="9"/>
  <c r="G417" i="9"/>
  <c r="H417" i="9" s="1"/>
  <c r="C417" i="9"/>
  <c r="M416" i="9"/>
  <c r="L416" i="9"/>
  <c r="K416" i="9"/>
  <c r="J416" i="9"/>
  <c r="G416" i="9"/>
  <c r="H416" i="9" s="1"/>
  <c r="C416" i="9"/>
  <c r="M415" i="9"/>
  <c r="L415" i="9"/>
  <c r="K415" i="9"/>
  <c r="J415" i="9"/>
  <c r="G415" i="9"/>
  <c r="H415" i="9" s="1"/>
  <c r="C415" i="9"/>
  <c r="M414" i="9"/>
  <c r="L414" i="9"/>
  <c r="K414" i="9"/>
  <c r="J414" i="9"/>
  <c r="G414" i="9"/>
  <c r="H414" i="9" s="1"/>
  <c r="C414" i="9"/>
  <c r="M413" i="9"/>
  <c r="L413" i="9"/>
  <c r="K413" i="9"/>
  <c r="J413" i="9"/>
  <c r="G413" i="9"/>
  <c r="H413" i="9" s="1"/>
  <c r="C413" i="9"/>
  <c r="M412" i="9"/>
  <c r="L412" i="9"/>
  <c r="K412" i="9"/>
  <c r="J412" i="9"/>
  <c r="G412" i="9"/>
  <c r="H412" i="9" s="1"/>
  <c r="C412" i="9"/>
  <c r="M411" i="9"/>
  <c r="L411" i="9"/>
  <c r="K411" i="9"/>
  <c r="J411" i="9"/>
  <c r="G411" i="9"/>
  <c r="H411" i="9" s="1"/>
  <c r="C411" i="9"/>
  <c r="M410" i="9"/>
  <c r="L410" i="9"/>
  <c r="K410" i="9"/>
  <c r="J410" i="9"/>
  <c r="G410" i="9"/>
  <c r="H410" i="9" s="1"/>
  <c r="C410" i="9"/>
  <c r="M409" i="9"/>
  <c r="L409" i="9"/>
  <c r="K409" i="9"/>
  <c r="J409" i="9"/>
  <c r="G409" i="9"/>
  <c r="H409" i="9" s="1"/>
  <c r="C409" i="9"/>
  <c r="M408" i="9"/>
  <c r="L408" i="9"/>
  <c r="K408" i="9"/>
  <c r="J408" i="9"/>
  <c r="G408" i="9"/>
  <c r="H408" i="9" s="1"/>
  <c r="C408" i="9"/>
  <c r="M407" i="9"/>
  <c r="L407" i="9"/>
  <c r="K407" i="9"/>
  <c r="J407" i="9"/>
  <c r="G407" i="9"/>
  <c r="H407" i="9" s="1"/>
  <c r="C407" i="9"/>
  <c r="M406" i="9"/>
  <c r="L406" i="9"/>
  <c r="K406" i="9"/>
  <c r="J406" i="9"/>
  <c r="G406" i="9"/>
  <c r="H406" i="9" s="1"/>
  <c r="C406" i="9"/>
  <c r="M405" i="9"/>
  <c r="L405" i="9"/>
  <c r="K405" i="9"/>
  <c r="J405" i="9"/>
  <c r="G405" i="9"/>
  <c r="H405" i="9" s="1"/>
  <c r="C405" i="9"/>
  <c r="M404" i="9"/>
  <c r="L404" i="9"/>
  <c r="K404" i="9"/>
  <c r="J404" i="9"/>
  <c r="G404" i="9"/>
  <c r="H404" i="9" s="1"/>
  <c r="C404" i="9"/>
  <c r="M403" i="9"/>
  <c r="L403" i="9"/>
  <c r="K403" i="9"/>
  <c r="J403" i="9"/>
  <c r="G403" i="9"/>
  <c r="H403" i="9" s="1"/>
  <c r="C403" i="9"/>
  <c r="M402" i="9"/>
  <c r="L402" i="9"/>
  <c r="K402" i="9"/>
  <c r="J402" i="9"/>
  <c r="G402" i="9"/>
  <c r="H402" i="9" s="1"/>
  <c r="C402" i="9"/>
  <c r="M401" i="9"/>
  <c r="L401" i="9"/>
  <c r="K401" i="9"/>
  <c r="J401" i="9"/>
  <c r="G401" i="9"/>
  <c r="H401" i="9" s="1"/>
  <c r="C401" i="9"/>
  <c r="M400" i="9"/>
  <c r="L400" i="9"/>
  <c r="K400" i="9"/>
  <c r="J400" i="9"/>
  <c r="G400" i="9"/>
  <c r="H400" i="9" s="1"/>
  <c r="C400" i="9"/>
  <c r="M399" i="9"/>
  <c r="L399" i="9"/>
  <c r="K399" i="9"/>
  <c r="J399" i="9"/>
  <c r="G399" i="9"/>
  <c r="H399" i="9" s="1"/>
  <c r="C399" i="9"/>
  <c r="M398" i="9"/>
  <c r="L398" i="9"/>
  <c r="K398" i="9"/>
  <c r="J398" i="9"/>
  <c r="G398" i="9"/>
  <c r="H398" i="9" s="1"/>
  <c r="C398" i="9"/>
  <c r="M397" i="9"/>
  <c r="L397" i="9"/>
  <c r="K397" i="9"/>
  <c r="J397" i="9"/>
  <c r="G397" i="9"/>
  <c r="H397" i="9" s="1"/>
  <c r="C397" i="9"/>
  <c r="M396" i="9"/>
  <c r="L396" i="9"/>
  <c r="K396" i="9"/>
  <c r="J396" i="9"/>
  <c r="G396" i="9"/>
  <c r="H396" i="9" s="1"/>
  <c r="C396" i="9"/>
  <c r="M395" i="9"/>
  <c r="L395" i="9"/>
  <c r="K395" i="9"/>
  <c r="J395" i="9"/>
  <c r="G395" i="9"/>
  <c r="H395" i="9" s="1"/>
  <c r="C395" i="9"/>
  <c r="M394" i="9"/>
  <c r="L394" i="9"/>
  <c r="K394" i="9"/>
  <c r="J394" i="9"/>
  <c r="G394" i="9"/>
  <c r="H394" i="9" s="1"/>
  <c r="C394" i="9"/>
  <c r="M393" i="9"/>
  <c r="L393" i="9"/>
  <c r="K393" i="9"/>
  <c r="J393" i="9"/>
  <c r="G393" i="9"/>
  <c r="H393" i="9" s="1"/>
  <c r="C393" i="9"/>
  <c r="M392" i="9"/>
  <c r="L392" i="9"/>
  <c r="K392" i="9"/>
  <c r="J392" i="9"/>
  <c r="G392" i="9"/>
  <c r="H392" i="9" s="1"/>
  <c r="C392" i="9"/>
  <c r="M391" i="9"/>
  <c r="L391" i="9"/>
  <c r="K391" i="9"/>
  <c r="J391" i="9"/>
  <c r="G391" i="9"/>
  <c r="H391" i="9" s="1"/>
  <c r="C391" i="9"/>
  <c r="M390" i="9"/>
  <c r="L390" i="9"/>
  <c r="K390" i="9"/>
  <c r="J390" i="9"/>
  <c r="G390" i="9"/>
  <c r="H390" i="9" s="1"/>
  <c r="C390" i="9"/>
  <c r="M389" i="9"/>
  <c r="L389" i="9"/>
  <c r="K389" i="9"/>
  <c r="J389" i="9"/>
  <c r="G389" i="9"/>
  <c r="H389" i="9" s="1"/>
  <c r="C389" i="9"/>
  <c r="M388" i="9"/>
  <c r="L388" i="9"/>
  <c r="K388" i="9"/>
  <c r="J388" i="9"/>
  <c r="G388" i="9"/>
  <c r="H388" i="9" s="1"/>
  <c r="C388" i="9"/>
  <c r="M387" i="9"/>
  <c r="L387" i="9"/>
  <c r="K387" i="9"/>
  <c r="J387" i="9"/>
  <c r="G387" i="9"/>
  <c r="H387" i="9" s="1"/>
  <c r="C387" i="9"/>
  <c r="M386" i="9"/>
  <c r="L386" i="9"/>
  <c r="K386" i="9"/>
  <c r="J386" i="9"/>
  <c r="G386" i="9"/>
  <c r="H386" i="9" s="1"/>
  <c r="C386" i="9"/>
  <c r="M385" i="9"/>
  <c r="L385" i="9"/>
  <c r="K385" i="9"/>
  <c r="J385" i="9"/>
  <c r="G385" i="9"/>
  <c r="H385" i="9" s="1"/>
  <c r="C385" i="9"/>
  <c r="M384" i="9"/>
  <c r="L384" i="9"/>
  <c r="K384" i="9"/>
  <c r="J384" i="9"/>
  <c r="G384" i="9"/>
  <c r="H384" i="9" s="1"/>
  <c r="C384" i="9"/>
  <c r="M383" i="9"/>
  <c r="L383" i="9"/>
  <c r="K383" i="9"/>
  <c r="J383" i="9"/>
  <c r="G383" i="9"/>
  <c r="H383" i="9" s="1"/>
  <c r="C383" i="9"/>
  <c r="M382" i="9"/>
  <c r="L382" i="9"/>
  <c r="K382" i="9"/>
  <c r="J382" i="9"/>
  <c r="G382" i="9"/>
  <c r="H382" i="9" s="1"/>
  <c r="C382" i="9"/>
  <c r="M381" i="9"/>
  <c r="L381" i="9"/>
  <c r="K381" i="9"/>
  <c r="J381" i="9"/>
  <c r="G381" i="9"/>
  <c r="H381" i="9" s="1"/>
  <c r="C381" i="9"/>
  <c r="M380" i="9"/>
  <c r="L380" i="9"/>
  <c r="K380" i="9"/>
  <c r="J380" i="9"/>
  <c r="G380" i="9"/>
  <c r="H380" i="9" s="1"/>
  <c r="C380" i="9"/>
  <c r="M379" i="9"/>
  <c r="L379" i="9"/>
  <c r="K379" i="9"/>
  <c r="J379" i="9"/>
  <c r="G379" i="9"/>
  <c r="H379" i="9" s="1"/>
  <c r="C379" i="9"/>
  <c r="M378" i="9"/>
  <c r="L378" i="9"/>
  <c r="K378" i="9"/>
  <c r="J378" i="9"/>
  <c r="G378" i="9"/>
  <c r="H378" i="9" s="1"/>
  <c r="C378" i="9"/>
  <c r="M377" i="9"/>
  <c r="L377" i="9"/>
  <c r="K377" i="9"/>
  <c r="J377" i="9"/>
  <c r="G377" i="9"/>
  <c r="H377" i="9" s="1"/>
  <c r="C377" i="9"/>
  <c r="M376" i="9"/>
  <c r="L376" i="9"/>
  <c r="K376" i="9"/>
  <c r="J376" i="9"/>
  <c r="G376" i="9"/>
  <c r="H376" i="9" s="1"/>
  <c r="C376" i="9"/>
  <c r="M375" i="9"/>
  <c r="L375" i="9"/>
  <c r="K375" i="9"/>
  <c r="J375" i="9"/>
  <c r="G375" i="9"/>
  <c r="H375" i="9" s="1"/>
  <c r="C375" i="9"/>
  <c r="M374" i="9"/>
  <c r="L374" i="9"/>
  <c r="K374" i="9"/>
  <c r="J374" i="9"/>
  <c r="G374" i="9"/>
  <c r="H374" i="9" s="1"/>
  <c r="C374" i="9"/>
  <c r="M373" i="9"/>
  <c r="L373" i="9"/>
  <c r="K373" i="9"/>
  <c r="J373" i="9"/>
  <c r="G373" i="9"/>
  <c r="H373" i="9" s="1"/>
  <c r="C373" i="9"/>
  <c r="M372" i="9"/>
  <c r="L372" i="9"/>
  <c r="K372" i="9"/>
  <c r="J372" i="9"/>
  <c r="G372" i="9"/>
  <c r="H372" i="9" s="1"/>
  <c r="C372" i="9"/>
  <c r="M371" i="9"/>
  <c r="L371" i="9"/>
  <c r="K371" i="9"/>
  <c r="J371" i="9"/>
  <c r="G371" i="9"/>
  <c r="H371" i="9" s="1"/>
  <c r="C371" i="9"/>
  <c r="M370" i="9"/>
  <c r="L370" i="9"/>
  <c r="K370" i="9"/>
  <c r="J370" i="9"/>
  <c r="G370" i="9"/>
  <c r="H370" i="9" s="1"/>
  <c r="C370" i="9"/>
  <c r="M369" i="9"/>
  <c r="L369" i="9"/>
  <c r="K369" i="9"/>
  <c r="J369" i="9"/>
  <c r="G369" i="9"/>
  <c r="H369" i="9" s="1"/>
  <c r="C369" i="9"/>
  <c r="M368" i="9"/>
  <c r="L368" i="9"/>
  <c r="K368" i="9"/>
  <c r="J368" i="9"/>
  <c r="G368" i="9"/>
  <c r="H368" i="9" s="1"/>
  <c r="C368" i="9"/>
  <c r="M367" i="9"/>
  <c r="L367" i="9"/>
  <c r="K367" i="9"/>
  <c r="J367" i="9"/>
  <c r="G367" i="9"/>
  <c r="H367" i="9" s="1"/>
  <c r="C367" i="9"/>
  <c r="M366" i="9"/>
  <c r="L366" i="9"/>
  <c r="K366" i="9"/>
  <c r="J366" i="9"/>
  <c r="G366" i="9"/>
  <c r="H366" i="9" s="1"/>
  <c r="C366" i="9"/>
  <c r="M365" i="9"/>
  <c r="L365" i="9"/>
  <c r="K365" i="9"/>
  <c r="J365" i="9"/>
  <c r="G365" i="9"/>
  <c r="H365" i="9" s="1"/>
  <c r="C365" i="9"/>
  <c r="M364" i="9"/>
  <c r="L364" i="9"/>
  <c r="K364" i="9"/>
  <c r="J364" i="9"/>
  <c r="G364" i="9"/>
  <c r="H364" i="9" s="1"/>
  <c r="C364" i="9"/>
  <c r="M363" i="9"/>
  <c r="L363" i="9"/>
  <c r="K363" i="9"/>
  <c r="J363" i="9"/>
  <c r="G363" i="9"/>
  <c r="H363" i="9" s="1"/>
  <c r="C363" i="9"/>
  <c r="M362" i="9"/>
  <c r="L362" i="9"/>
  <c r="K362" i="9"/>
  <c r="J362" i="9"/>
  <c r="G362" i="9"/>
  <c r="H362" i="9" s="1"/>
  <c r="C362" i="9"/>
  <c r="M361" i="9"/>
  <c r="L361" i="9"/>
  <c r="K361" i="9"/>
  <c r="J361" i="9"/>
  <c r="G361" i="9"/>
  <c r="H361" i="9" s="1"/>
  <c r="C361" i="9"/>
  <c r="M360" i="9"/>
  <c r="L360" i="9"/>
  <c r="K360" i="9"/>
  <c r="J360" i="9"/>
  <c r="G360" i="9"/>
  <c r="H360" i="9" s="1"/>
  <c r="C360" i="9"/>
  <c r="M359" i="9"/>
  <c r="L359" i="9"/>
  <c r="K359" i="9"/>
  <c r="J359" i="9"/>
  <c r="G359" i="9"/>
  <c r="H359" i="9" s="1"/>
  <c r="C359" i="9"/>
  <c r="M358" i="9"/>
  <c r="L358" i="9"/>
  <c r="K358" i="9"/>
  <c r="J358" i="9"/>
  <c r="G358" i="9"/>
  <c r="H358" i="9" s="1"/>
  <c r="C358" i="9"/>
  <c r="M357" i="9"/>
  <c r="L357" i="9"/>
  <c r="K357" i="9"/>
  <c r="J357" i="9"/>
  <c r="G357" i="9"/>
  <c r="H357" i="9" s="1"/>
  <c r="C357" i="9"/>
  <c r="M356" i="9"/>
  <c r="L356" i="9"/>
  <c r="K356" i="9"/>
  <c r="J356" i="9"/>
  <c r="G356" i="9"/>
  <c r="H356" i="9" s="1"/>
  <c r="C356" i="9"/>
  <c r="M355" i="9"/>
  <c r="L355" i="9"/>
  <c r="K355" i="9"/>
  <c r="J355" i="9"/>
  <c r="G355" i="9"/>
  <c r="H355" i="9" s="1"/>
  <c r="C355" i="9"/>
  <c r="M354" i="9"/>
  <c r="L354" i="9"/>
  <c r="K354" i="9"/>
  <c r="J354" i="9"/>
  <c r="G354" i="9"/>
  <c r="H354" i="9" s="1"/>
  <c r="C354" i="9"/>
  <c r="M353" i="9"/>
  <c r="L353" i="9"/>
  <c r="K353" i="9"/>
  <c r="J353" i="9"/>
  <c r="G353" i="9"/>
  <c r="H353" i="9" s="1"/>
  <c r="C353" i="9"/>
  <c r="M352" i="9"/>
  <c r="L352" i="9"/>
  <c r="K352" i="9"/>
  <c r="J352" i="9"/>
  <c r="G352" i="9"/>
  <c r="H352" i="9" s="1"/>
  <c r="C352" i="9"/>
  <c r="M351" i="9"/>
  <c r="L351" i="9"/>
  <c r="K351" i="9"/>
  <c r="J351" i="9"/>
  <c r="G351" i="9"/>
  <c r="H351" i="9" s="1"/>
  <c r="C351" i="9"/>
  <c r="M350" i="9"/>
  <c r="L350" i="9"/>
  <c r="K350" i="9"/>
  <c r="J350" i="9"/>
  <c r="G350" i="9"/>
  <c r="H350" i="9" s="1"/>
  <c r="C350" i="9"/>
  <c r="M349" i="9"/>
  <c r="L349" i="9"/>
  <c r="K349" i="9"/>
  <c r="J349" i="9"/>
  <c r="G349" i="9"/>
  <c r="H349" i="9" s="1"/>
  <c r="C349" i="9"/>
  <c r="M348" i="9"/>
  <c r="L348" i="9"/>
  <c r="K348" i="9"/>
  <c r="J348" i="9"/>
  <c r="G348" i="9"/>
  <c r="H348" i="9" s="1"/>
  <c r="C348" i="9"/>
  <c r="M347" i="9"/>
  <c r="L347" i="9"/>
  <c r="K347" i="9"/>
  <c r="J347" i="9"/>
  <c r="G347" i="9"/>
  <c r="H347" i="9" s="1"/>
  <c r="C347" i="9"/>
  <c r="M346" i="9"/>
  <c r="L346" i="9"/>
  <c r="K346" i="9"/>
  <c r="J346" i="9"/>
  <c r="G346" i="9"/>
  <c r="H346" i="9" s="1"/>
  <c r="C346" i="9"/>
  <c r="M345" i="9"/>
  <c r="L345" i="9"/>
  <c r="K345" i="9"/>
  <c r="J345" i="9"/>
  <c r="G345" i="9"/>
  <c r="H345" i="9" s="1"/>
  <c r="C345" i="9"/>
  <c r="M344" i="9"/>
  <c r="L344" i="9"/>
  <c r="K344" i="9"/>
  <c r="J344" i="9"/>
  <c r="G344" i="9"/>
  <c r="H344" i="9" s="1"/>
  <c r="C344" i="9"/>
  <c r="M343" i="9"/>
  <c r="L343" i="9"/>
  <c r="K343" i="9"/>
  <c r="J343" i="9"/>
  <c r="G343" i="9"/>
  <c r="H343" i="9" s="1"/>
  <c r="C343" i="9"/>
  <c r="M342" i="9"/>
  <c r="L342" i="9"/>
  <c r="K342" i="9"/>
  <c r="J342" i="9"/>
  <c r="G342" i="9"/>
  <c r="H342" i="9" s="1"/>
  <c r="C342" i="9"/>
  <c r="M341" i="9"/>
  <c r="L341" i="9"/>
  <c r="K341" i="9"/>
  <c r="J341" i="9"/>
  <c r="G341" i="9"/>
  <c r="H341" i="9" s="1"/>
  <c r="C341" i="9"/>
  <c r="M340" i="9"/>
  <c r="L340" i="9"/>
  <c r="K340" i="9"/>
  <c r="J340" i="9"/>
  <c r="G340" i="9"/>
  <c r="H340" i="9" s="1"/>
  <c r="C340" i="9"/>
  <c r="M339" i="9"/>
  <c r="L339" i="9"/>
  <c r="K339" i="9"/>
  <c r="J339" i="9"/>
  <c r="G339" i="9"/>
  <c r="H339" i="9" s="1"/>
  <c r="C339" i="9"/>
  <c r="M338" i="9"/>
  <c r="L338" i="9"/>
  <c r="K338" i="9"/>
  <c r="J338" i="9"/>
  <c r="G338" i="9"/>
  <c r="H338" i="9" s="1"/>
  <c r="C338" i="9"/>
  <c r="M337" i="9"/>
  <c r="L337" i="9"/>
  <c r="K337" i="9"/>
  <c r="J337" i="9"/>
  <c r="G337" i="9"/>
  <c r="H337" i="9" s="1"/>
  <c r="C337" i="9"/>
  <c r="M336" i="9"/>
  <c r="L336" i="9"/>
  <c r="K336" i="9"/>
  <c r="J336" i="9"/>
  <c r="G336" i="9"/>
  <c r="H336" i="9" s="1"/>
  <c r="C336" i="9"/>
  <c r="M335" i="9"/>
  <c r="L335" i="9"/>
  <c r="K335" i="9"/>
  <c r="J335" i="9"/>
  <c r="G335" i="9"/>
  <c r="H335" i="9" s="1"/>
  <c r="C335" i="9"/>
  <c r="M334" i="9"/>
  <c r="L334" i="9"/>
  <c r="K334" i="9"/>
  <c r="J334" i="9"/>
  <c r="G334" i="9"/>
  <c r="H334" i="9" s="1"/>
  <c r="C334" i="9"/>
  <c r="M333" i="9"/>
  <c r="L333" i="9"/>
  <c r="K333" i="9"/>
  <c r="J333" i="9"/>
  <c r="G333" i="9"/>
  <c r="H333" i="9" s="1"/>
  <c r="C333" i="9"/>
  <c r="M332" i="9"/>
  <c r="L332" i="9"/>
  <c r="K332" i="9"/>
  <c r="J332" i="9"/>
  <c r="G332" i="9"/>
  <c r="H332" i="9" s="1"/>
  <c r="C332" i="9"/>
  <c r="M331" i="9"/>
  <c r="L331" i="9"/>
  <c r="K331" i="9"/>
  <c r="J331" i="9"/>
  <c r="G331" i="9"/>
  <c r="H331" i="9" s="1"/>
  <c r="C331" i="9"/>
  <c r="M330" i="9"/>
  <c r="L330" i="9"/>
  <c r="K330" i="9"/>
  <c r="J330" i="9"/>
  <c r="G330" i="9"/>
  <c r="H330" i="9" s="1"/>
  <c r="C330" i="9"/>
  <c r="M329" i="9"/>
  <c r="L329" i="9"/>
  <c r="K329" i="9"/>
  <c r="J329" i="9"/>
  <c r="G329" i="9"/>
  <c r="H329" i="9" s="1"/>
  <c r="C329" i="9"/>
  <c r="M328" i="9"/>
  <c r="L328" i="9"/>
  <c r="K328" i="9"/>
  <c r="J328" i="9"/>
  <c r="G328" i="9"/>
  <c r="H328" i="9" s="1"/>
  <c r="C328" i="9"/>
  <c r="M327" i="9"/>
  <c r="L327" i="9"/>
  <c r="K327" i="9"/>
  <c r="J327" i="9"/>
  <c r="G327" i="9"/>
  <c r="H327" i="9" s="1"/>
  <c r="C327" i="9"/>
  <c r="M326" i="9"/>
  <c r="L326" i="9"/>
  <c r="K326" i="9"/>
  <c r="J326" i="9"/>
  <c r="G326" i="9"/>
  <c r="H326" i="9" s="1"/>
  <c r="C326" i="9"/>
  <c r="M325" i="9"/>
  <c r="L325" i="9"/>
  <c r="K325" i="9"/>
  <c r="J325" i="9"/>
  <c r="G325" i="9"/>
  <c r="H325" i="9" s="1"/>
  <c r="C325" i="9"/>
  <c r="M324" i="9"/>
  <c r="L324" i="9"/>
  <c r="K324" i="9"/>
  <c r="J324" i="9"/>
  <c r="G324" i="9"/>
  <c r="H324" i="9" s="1"/>
  <c r="C324" i="9"/>
  <c r="M323" i="9"/>
  <c r="L323" i="9"/>
  <c r="K323" i="9"/>
  <c r="J323" i="9"/>
  <c r="G323" i="9"/>
  <c r="H323" i="9" s="1"/>
  <c r="C323" i="9"/>
  <c r="M322" i="9"/>
  <c r="L322" i="9"/>
  <c r="K322" i="9"/>
  <c r="J322" i="9"/>
  <c r="G322" i="9"/>
  <c r="H322" i="9" s="1"/>
  <c r="C322" i="9"/>
  <c r="M321" i="9"/>
  <c r="L321" i="9"/>
  <c r="K321" i="9"/>
  <c r="J321" i="9"/>
  <c r="G321" i="9"/>
  <c r="H321" i="9" s="1"/>
  <c r="C321" i="9"/>
  <c r="M320" i="9"/>
  <c r="L320" i="9"/>
  <c r="K320" i="9"/>
  <c r="J320" i="9"/>
  <c r="G320" i="9"/>
  <c r="H320" i="9" s="1"/>
  <c r="C320" i="9"/>
  <c r="M319" i="9"/>
  <c r="L319" i="9"/>
  <c r="K319" i="9"/>
  <c r="J319" i="9"/>
  <c r="G319" i="9"/>
  <c r="H319" i="9" s="1"/>
  <c r="C319" i="9"/>
  <c r="M318" i="9"/>
  <c r="L318" i="9"/>
  <c r="K318" i="9"/>
  <c r="J318" i="9"/>
  <c r="G318" i="9"/>
  <c r="H318" i="9" s="1"/>
  <c r="C318" i="9"/>
  <c r="M317" i="9"/>
  <c r="L317" i="9"/>
  <c r="K317" i="9"/>
  <c r="J317" i="9"/>
  <c r="G317" i="9"/>
  <c r="H317" i="9" s="1"/>
  <c r="C317" i="9"/>
  <c r="M316" i="9"/>
  <c r="L316" i="9"/>
  <c r="K316" i="9"/>
  <c r="J316" i="9"/>
  <c r="G316" i="9"/>
  <c r="H316" i="9" s="1"/>
  <c r="C316" i="9"/>
  <c r="M315" i="9"/>
  <c r="L315" i="9"/>
  <c r="K315" i="9"/>
  <c r="J315" i="9"/>
  <c r="G315" i="9"/>
  <c r="H315" i="9" s="1"/>
  <c r="C315" i="9"/>
  <c r="M314" i="9"/>
  <c r="L314" i="9"/>
  <c r="K314" i="9"/>
  <c r="J314" i="9"/>
  <c r="G314" i="9"/>
  <c r="H314" i="9" s="1"/>
  <c r="C314" i="9"/>
  <c r="M313" i="9"/>
  <c r="L313" i="9"/>
  <c r="K313" i="9"/>
  <c r="J313" i="9"/>
  <c r="G313" i="9"/>
  <c r="H313" i="9" s="1"/>
  <c r="C313" i="9"/>
  <c r="M312" i="9"/>
  <c r="L312" i="9"/>
  <c r="K312" i="9"/>
  <c r="J312" i="9"/>
  <c r="G312" i="9"/>
  <c r="H312" i="9" s="1"/>
  <c r="C312" i="9"/>
  <c r="M311" i="9"/>
  <c r="L311" i="9"/>
  <c r="K311" i="9"/>
  <c r="J311" i="9"/>
  <c r="G311" i="9"/>
  <c r="H311" i="9" s="1"/>
  <c r="C311" i="9"/>
  <c r="M310" i="9"/>
  <c r="L310" i="9"/>
  <c r="K310" i="9"/>
  <c r="J310" i="9"/>
  <c r="G310" i="9"/>
  <c r="H310" i="9" s="1"/>
  <c r="C310" i="9"/>
  <c r="M309" i="9"/>
  <c r="L309" i="9"/>
  <c r="K309" i="9"/>
  <c r="J309" i="9"/>
  <c r="G309" i="9"/>
  <c r="H309" i="9" s="1"/>
  <c r="C309" i="9"/>
  <c r="M308" i="9"/>
  <c r="L308" i="9"/>
  <c r="K308" i="9"/>
  <c r="J308" i="9"/>
  <c r="G308" i="9"/>
  <c r="H308" i="9" s="1"/>
  <c r="C308" i="9"/>
  <c r="M307" i="9"/>
  <c r="L307" i="9"/>
  <c r="K307" i="9"/>
  <c r="J307" i="9"/>
  <c r="G307" i="9"/>
  <c r="H307" i="9" s="1"/>
  <c r="C307" i="9"/>
  <c r="M306" i="9"/>
  <c r="L306" i="9"/>
  <c r="K306" i="9"/>
  <c r="J306" i="9"/>
  <c r="G306" i="9"/>
  <c r="H306" i="9" s="1"/>
  <c r="C306" i="9"/>
  <c r="M305" i="9"/>
  <c r="L305" i="9"/>
  <c r="K305" i="9"/>
  <c r="J305" i="9"/>
  <c r="G305" i="9"/>
  <c r="H305" i="9" s="1"/>
  <c r="C305" i="9"/>
  <c r="M304" i="9"/>
  <c r="L304" i="9"/>
  <c r="K304" i="9"/>
  <c r="J304" i="9"/>
  <c r="G304" i="9"/>
  <c r="H304" i="9" s="1"/>
  <c r="C304" i="9"/>
  <c r="M303" i="9"/>
  <c r="L303" i="9"/>
  <c r="K303" i="9"/>
  <c r="J303" i="9"/>
  <c r="G303" i="9"/>
  <c r="H303" i="9" s="1"/>
  <c r="C303" i="9"/>
  <c r="M302" i="9"/>
  <c r="L302" i="9"/>
  <c r="K302" i="9"/>
  <c r="J302" i="9"/>
  <c r="G302" i="9"/>
  <c r="H302" i="9" s="1"/>
  <c r="C302" i="9"/>
  <c r="M301" i="9"/>
  <c r="L301" i="9"/>
  <c r="K301" i="9"/>
  <c r="J301" i="9"/>
  <c r="G301" i="9"/>
  <c r="H301" i="9" s="1"/>
  <c r="C301" i="9"/>
  <c r="M300" i="9"/>
  <c r="L300" i="9"/>
  <c r="K300" i="9"/>
  <c r="J300" i="9"/>
  <c r="G300" i="9"/>
  <c r="H300" i="9" s="1"/>
  <c r="C300" i="9"/>
  <c r="M299" i="9"/>
  <c r="L299" i="9"/>
  <c r="K299" i="9"/>
  <c r="J299" i="9"/>
  <c r="G299" i="9"/>
  <c r="H299" i="9" s="1"/>
  <c r="C299" i="9"/>
  <c r="M298" i="9"/>
  <c r="L298" i="9"/>
  <c r="K298" i="9"/>
  <c r="J298" i="9"/>
  <c r="G298" i="9"/>
  <c r="H298" i="9" s="1"/>
  <c r="C298" i="9"/>
  <c r="M297" i="9"/>
  <c r="L297" i="9"/>
  <c r="K297" i="9"/>
  <c r="J297" i="9"/>
  <c r="G297" i="9"/>
  <c r="H297" i="9" s="1"/>
  <c r="C297" i="9"/>
  <c r="M296" i="9"/>
  <c r="L296" i="9"/>
  <c r="K296" i="9"/>
  <c r="J296" i="9"/>
  <c r="G296" i="9"/>
  <c r="H296" i="9" s="1"/>
  <c r="C296" i="9"/>
  <c r="M295" i="9"/>
  <c r="L295" i="9"/>
  <c r="K295" i="9"/>
  <c r="J295" i="9"/>
  <c r="G295" i="9"/>
  <c r="H295" i="9" s="1"/>
  <c r="C295" i="9"/>
  <c r="M294" i="9"/>
  <c r="L294" i="9"/>
  <c r="K294" i="9"/>
  <c r="J294" i="9"/>
  <c r="G294" i="9"/>
  <c r="H294" i="9" s="1"/>
  <c r="C294" i="9"/>
  <c r="M293" i="9"/>
  <c r="L293" i="9"/>
  <c r="K293" i="9"/>
  <c r="J293" i="9"/>
  <c r="G293" i="9"/>
  <c r="H293" i="9" s="1"/>
  <c r="C293" i="9"/>
  <c r="M292" i="9"/>
  <c r="L292" i="9"/>
  <c r="K292" i="9"/>
  <c r="J292" i="9"/>
  <c r="G292" i="9"/>
  <c r="H292" i="9" s="1"/>
  <c r="C292" i="9"/>
  <c r="M291" i="9"/>
  <c r="L291" i="9"/>
  <c r="K291" i="9"/>
  <c r="J291" i="9"/>
  <c r="G291" i="9"/>
  <c r="H291" i="9" s="1"/>
  <c r="C291" i="9"/>
  <c r="M290" i="9"/>
  <c r="L290" i="9"/>
  <c r="K290" i="9"/>
  <c r="J290" i="9"/>
  <c r="G290" i="9"/>
  <c r="H290" i="9" s="1"/>
  <c r="C290" i="9"/>
  <c r="M289" i="9"/>
  <c r="L289" i="9"/>
  <c r="K289" i="9"/>
  <c r="J289" i="9"/>
  <c r="G289" i="9"/>
  <c r="H289" i="9" s="1"/>
  <c r="C289" i="9"/>
  <c r="M288" i="9"/>
  <c r="L288" i="9"/>
  <c r="K288" i="9"/>
  <c r="J288" i="9"/>
  <c r="G288" i="9"/>
  <c r="H288" i="9" s="1"/>
  <c r="C288" i="9"/>
  <c r="M287" i="9"/>
  <c r="L287" i="9"/>
  <c r="K287" i="9"/>
  <c r="J287" i="9"/>
  <c r="G287" i="9"/>
  <c r="H287" i="9" s="1"/>
  <c r="C287" i="9"/>
  <c r="M286" i="9"/>
  <c r="L286" i="9"/>
  <c r="K286" i="9"/>
  <c r="J286" i="9"/>
  <c r="G286" i="9"/>
  <c r="H286" i="9" s="1"/>
  <c r="C286" i="9"/>
  <c r="M285" i="9"/>
  <c r="L285" i="9"/>
  <c r="K285" i="9"/>
  <c r="J285" i="9"/>
  <c r="G285" i="9"/>
  <c r="H285" i="9" s="1"/>
  <c r="C285" i="9"/>
  <c r="M284" i="9"/>
  <c r="L284" i="9"/>
  <c r="K284" i="9"/>
  <c r="J284" i="9"/>
  <c r="G284" i="9"/>
  <c r="H284" i="9" s="1"/>
  <c r="C284" i="9"/>
  <c r="M283" i="9"/>
  <c r="L283" i="9"/>
  <c r="K283" i="9"/>
  <c r="J283" i="9"/>
  <c r="G283" i="9"/>
  <c r="H283" i="9" s="1"/>
  <c r="C283" i="9"/>
  <c r="M282" i="9"/>
  <c r="L282" i="9"/>
  <c r="K282" i="9"/>
  <c r="J282" i="9"/>
  <c r="G282" i="9"/>
  <c r="H282" i="9" s="1"/>
  <c r="C282" i="9"/>
  <c r="M281" i="9"/>
  <c r="L281" i="9"/>
  <c r="K281" i="9"/>
  <c r="J281" i="9"/>
  <c r="G281" i="9"/>
  <c r="H281" i="9" s="1"/>
  <c r="C281" i="9"/>
  <c r="M280" i="9"/>
  <c r="L280" i="9"/>
  <c r="K280" i="9"/>
  <c r="J280" i="9"/>
  <c r="G280" i="9"/>
  <c r="H280" i="9" s="1"/>
  <c r="C280" i="9"/>
  <c r="M279" i="9"/>
  <c r="L279" i="9"/>
  <c r="K279" i="9"/>
  <c r="J279" i="9"/>
  <c r="G279" i="9"/>
  <c r="H279" i="9" s="1"/>
  <c r="C279" i="9"/>
  <c r="M278" i="9"/>
  <c r="L278" i="9"/>
  <c r="K278" i="9"/>
  <c r="J278" i="9"/>
  <c r="G278" i="9"/>
  <c r="H278" i="9" s="1"/>
  <c r="C278" i="9"/>
  <c r="M277" i="9"/>
  <c r="L277" i="9"/>
  <c r="K277" i="9"/>
  <c r="J277" i="9"/>
  <c r="G277" i="9"/>
  <c r="H277" i="9" s="1"/>
  <c r="C277" i="9"/>
  <c r="M276" i="9"/>
  <c r="L276" i="9"/>
  <c r="K276" i="9"/>
  <c r="J276" i="9"/>
  <c r="G276" i="9"/>
  <c r="H276" i="9" s="1"/>
  <c r="C276" i="9"/>
  <c r="M275" i="9"/>
  <c r="L275" i="9"/>
  <c r="K275" i="9"/>
  <c r="J275" i="9"/>
  <c r="G275" i="9"/>
  <c r="H275" i="9" s="1"/>
  <c r="C275" i="9"/>
  <c r="M274" i="9"/>
  <c r="L274" i="9"/>
  <c r="K274" i="9"/>
  <c r="J274" i="9"/>
  <c r="G274" i="9"/>
  <c r="H274" i="9" s="1"/>
  <c r="C274" i="9"/>
  <c r="M273" i="9"/>
  <c r="L273" i="9"/>
  <c r="K273" i="9"/>
  <c r="J273" i="9"/>
  <c r="G273" i="9"/>
  <c r="H273" i="9" s="1"/>
  <c r="C273" i="9"/>
  <c r="M272" i="9"/>
  <c r="L272" i="9"/>
  <c r="K272" i="9"/>
  <c r="J272" i="9"/>
  <c r="G272" i="9"/>
  <c r="H272" i="9" s="1"/>
  <c r="C272" i="9"/>
  <c r="M271" i="9"/>
  <c r="L271" i="9"/>
  <c r="K271" i="9"/>
  <c r="J271" i="9"/>
  <c r="G271" i="9"/>
  <c r="H271" i="9" s="1"/>
  <c r="C271" i="9"/>
  <c r="M270" i="9"/>
  <c r="L270" i="9"/>
  <c r="K270" i="9"/>
  <c r="J270" i="9"/>
  <c r="G270" i="9"/>
  <c r="H270" i="9" s="1"/>
  <c r="C270" i="9"/>
  <c r="M269" i="9"/>
  <c r="L269" i="9"/>
  <c r="K269" i="9"/>
  <c r="J269" i="9"/>
  <c r="G269" i="9"/>
  <c r="H269" i="9" s="1"/>
  <c r="C269" i="9"/>
  <c r="M268" i="9"/>
  <c r="L268" i="9"/>
  <c r="K268" i="9"/>
  <c r="J268" i="9"/>
  <c r="G268" i="9"/>
  <c r="H268" i="9" s="1"/>
  <c r="C268" i="9"/>
  <c r="M267" i="9"/>
  <c r="L267" i="9"/>
  <c r="K267" i="9"/>
  <c r="J267" i="9"/>
  <c r="G267" i="9"/>
  <c r="H267" i="9" s="1"/>
  <c r="C267" i="9"/>
  <c r="M266" i="9"/>
  <c r="L266" i="9"/>
  <c r="K266" i="9"/>
  <c r="J266" i="9"/>
  <c r="G266" i="9"/>
  <c r="H266" i="9" s="1"/>
  <c r="C266" i="9"/>
  <c r="M265" i="9"/>
  <c r="L265" i="9"/>
  <c r="K265" i="9"/>
  <c r="J265" i="9"/>
  <c r="G265" i="9"/>
  <c r="H265" i="9" s="1"/>
  <c r="C265" i="9"/>
  <c r="M264" i="9"/>
  <c r="L264" i="9"/>
  <c r="K264" i="9"/>
  <c r="J264" i="9"/>
  <c r="G264" i="9"/>
  <c r="H264" i="9" s="1"/>
  <c r="C264" i="9"/>
  <c r="M263" i="9"/>
  <c r="L263" i="9"/>
  <c r="K263" i="9"/>
  <c r="J263" i="9"/>
  <c r="G263" i="9"/>
  <c r="H263" i="9" s="1"/>
  <c r="C263" i="9"/>
  <c r="M262" i="9"/>
  <c r="L262" i="9"/>
  <c r="K262" i="9"/>
  <c r="J262" i="9"/>
  <c r="G262" i="9"/>
  <c r="H262" i="9" s="1"/>
  <c r="C262" i="9"/>
  <c r="M261" i="9"/>
  <c r="L261" i="9"/>
  <c r="K261" i="9"/>
  <c r="J261" i="9"/>
  <c r="G261" i="9"/>
  <c r="H261" i="9" s="1"/>
  <c r="C261" i="9"/>
  <c r="M260" i="9"/>
  <c r="L260" i="9"/>
  <c r="K260" i="9"/>
  <c r="J260" i="9"/>
  <c r="G260" i="9"/>
  <c r="H260" i="9" s="1"/>
  <c r="C260" i="9"/>
  <c r="M259" i="9"/>
  <c r="L259" i="9"/>
  <c r="K259" i="9"/>
  <c r="J259" i="9"/>
  <c r="G259" i="9"/>
  <c r="H259" i="9" s="1"/>
  <c r="C259" i="9"/>
  <c r="M258" i="9"/>
  <c r="L258" i="9"/>
  <c r="K258" i="9"/>
  <c r="J258" i="9"/>
  <c r="G258" i="9"/>
  <c r="H258" i="9" s="1"/>
  <c r="C258" i="9"/>
  <c r="M257" i="9"/>
  <c r="L257" i="9"/>
  <c r="K257" i="9"/>
  <c r="J257" i="9"/>
  <c r="G257" i="9"/>
  <c r="H257" i="9" s="1"/>
  <c r="C257" i="9"/>
  <c r="M256" i="9"/>
  <c r="L256" i="9"/>
  <c r="K256" i="9"/>
  <c r="J256" i="9"/>
  <c r="G256" i="9"/>
  <c r="H256" i="9" s="1"/>
  <c r="C256" i="9"/>
  <c r="M255" i="9"/>
  <c r="L255" i="9"/>
  <c r="K255" i="9"/>
  <c r="J255" i="9"/>
  <c r="G255" i="9"/>
  <c r="H255" i="9" s="1"/>
  <c r="C255" i="9"/>
  <c r="M254" i="9"/>
  <c r="L254" i="9"/>
  <c r="K254" i="9"/>
  <c r="J254" i="9"/>
  <c r="G254" i="9"/>
  <c r="H254" i="9" s="1"/>
  <c r="C254" i="9"/>
  <c r="M253" i="9"/>
  <c r="L253" i="9"/>
  <c r="K253" i="9"/>
  <c r="J253" i="9"/>
  <c r="G253" i="9"/>
  <c r="H253" i="9" s="1"/>
  <c r="C253" i="9"/>
  <c r="M252" i="9"/>
  <c r="L252" i="9"/>
  <c r="K252" i="9"/>
  <c r="J252" i="9"/>
  <c r="G252" i="9"/>
  <c r="H252" i="9" s="1"/>
  <c r="C252" i="9"/>
  <c r="M251" i="9"/>
  <c r="L251" i="9"/>
  <c r="K251" i="9"/>
  <c r="J251" i="9"/>
  <c r="G251" i="9"/>
  <c r="H251" i="9" s="1"/>
  <c r="C251" i="9"/>
  <c r="M250" i="9"/>
  <c r="L250" i="9"/>
  <c r="K250" i="9"/>
  <c r="J250" i="9"/>
  <c r="G250" i="9"/>
  <c r="H250" i="9" s="1"/>
  <c r="C250" i="9"/>
  <c r="M249" i="9"/>
  <c r="L249" i="9"/>
  <c r="K249" i="9"/>
  <c r="J249" i="9"/>
  <c r="G249" i="9"/>
  <c r="H249" i="9" s="1"/>
  <c r="C249" i="9"/>
  <c r="M248" i="9"/>
  <c r="L248" i="9"/>
  <c r="K248" i="9"/>
  <c r="J248" i="9"/>
  <c r="G248" i="9"/>
  <c r="H248" i="9" s="1"/>
  <c r="C248" i="9"/>
  <c r="M247" i="9"/>
  <c r="L247" i="9"/>
  <c r="K247" i="9"/>
  <c r="J247" i="9"/>
  <c r="G247" i="9"/>
  <c r="H247" i="9" s="1"/>
  <c r="C247" i="9"/>
  <c r="M246" i="9"/>
  <c r="L246" i="9"/>
  <c r="K246" i="9"/>
  <c r="J246" i="9"/>
  <c r="G246" i="9"/>
  <c r="H246" i="9" s="1"/>
  <c r="C246" i="9"/>
  <c r="M245" i="9"/>
  <c r="L245" i="9"/>
  <c r="K245" i="9"/>
  <c r="J245" i="9"/>
  <c r="G245" i="9"/>
  <c r="H245" i="9" s="1"/>
  <c r="C245" i="9"/>
  <c r="M244" i="9"/>
  <c r="L244" i="9"/>
  <c r="K244" i="9"/>
  <c r="J244" i="9"/>
  <c r="G244" i="9"/>
  <c r="H244" i="9" s="1"/>
  <c r="C244" i="9"/>
  <c r="M243" i="9"/>
  <c r="L243" i="9"/>
  <c r="K243" i="9"/>
  <c r="J243" i="9"/>
  <c r="G243" i="9"/>
  <c r="H243" i="9" s="1"/>
  <c r="C243" i="9"/>
  <c r="M242" i="9"/>
  <c r="L242" i="9"/>
  <c r="K242" i="9"/>
  <c r="J242" i="9"/>
  <c r="G242" i="9"/>
  <c r="H242" i="9" s="1"/>
  <c r="C242" i="9"/>
  <c r="M241" i="9"/>
  <c r="L241" i="9"/>
  <c r="K241" i="9"/>
  <c r="J241" i="9"/>
  <c r="G241" i="9"/>
  <c r="H241" i="9" s="1"/>
  <c r="C241" i="9"/>
  <c r="M240" i="9"/>
  <c r="L240" i="9"/>
  <c r="K240" i="9"/>
  <c r="J240" i="9"/>
  <c r="G240" i="9"/>
  <c r="H240" i="9" s="1"/>
  <c r="C240" i="9"/>
  <c r="M239" i="9"/>
  <c r="L239" i="9"/>
  <c r="K239" i="9"/>
  <c r="J239" i="9"/>
  <c r="G239" i="9"/>
  <c r="H239" i="9" s="1"/>
  <c r="C239" i="9"/>
  <c r="M238" i="9"/>
  <c r="L238" i="9"/>
  <c r="K238" i="9"/>
  <c r="J238" i="9"/>
  <c r="G238" i="9"/>
  <c r="H238" i="9" s="1"/>
  <c r="C238" i="9"/>
  <c r="M237" i="9"/>
  <c r="L237" i="9"/>
  <c r="K237" i="9"/>
  <c r="J237" i="9"/>
  <c r="G237" i="9"/>
  <c r="H237" i="9" s="1"/>
  <c r="C237" i="9"/>
  <c r="M236" i="9"/>
  <c r="L236" i="9"/>
  <c r="K236" i="9"/>
  <c r="J236" i="9"/>
  <c r="G236" i="9"/>
  <c r="H236" i="9" s="1"/>
  <c r="C236" i="9"/>
  <c r="M235" i="9"/>
  <c r="L235" i="9"/>
  <c r="K235" i="9"/>
  <c r="J235" i="9"/>
  <c r="G235" i="9"/>
  <c r="H235" i="9" s="1"/>
  <c r="C235" i="9"/>
  <c r="M234" i="9"/>
  <c r="L234" i="9"/>
  <c r="K234" i="9"/>
  <c r="J234" i="9"/>
  <c r="G234" i="9"/>
  <c r="H234" i="9" s="1"/>
  <c r="C234" i="9"/>
  <c r="M233" i="9"/>
  <c r="L233" i="9"/>
  <c r="K233" i="9"/>
  <c r="J233" i="9"/>
  <c r="G233" i="9"/>
  <c r="H233" i="9" s="1"/>
  <c r="C233" i="9"/>
  <c r="M232" i="9"/>
  <c r="L232" i="9"/>
  <c r="K232" i="9"/>
  <c r="J232" i="9"/>
  <c r="G232" i="9"/>
  <c r="H232" i="9" s="1"/>
  <c r="C232" i="9"/>
  <c r="M231" i="9"/>
  <c r="L231" i="9"/>
  <c r="K231" i="9"/>
  <c r="J231" i="9"/>
  <c r="G231" i="9"/>
  <c r="H231" i="9" s="1"/>
  <c r="C231" i="9"/>
  <c r="M230" i="9"/>
  <c r="L230" i="9"/>
  <c r="K230" i="9"/>
  <c r="J230" i="9"/>
  <c r="G230" i="9"/>
  <c r="H230" i="9" s="1"/>
  <c r="C230" i="9"/>
  <c r="M229" i="9"/>
  <c r="L229" i="9"/>
  <c r="K229" i="9"/>
  <c r="J229" i="9"/>
  <c r="G229" i="9"/>
  <c r="H229" i="9" s="1"/>
  <c r="C229" i="9"/>
  <c r="M228" i="9"/>
  <c r="L228" i="9"/>
  <c r="K228" i="9"/>
  <c r="J228" i="9"/>
  <c r="G228" i="9"/>
  <c r="H228" i="9" s="1"/>
  <c r="C228" i="9"/>
  <c r="M227" i="9"/>
  <c r="L227" i="9"/>
  <c r="K227" i="9"/>
  <c r="J227" i="9"/>
  <c r="G227" i="9"/>
  <c r="H227" i="9" s="1"/>
  <c r="C227" i="9"/>
  <c r="M226" i="9"/>
  <c r="L226" i="9"/>
  <c r="K226" i="9"/>
  <c r="J226" i="9"/>
  <c r="G226" i="9"/>
  <c r="H226" i="9" s="1"/>
  <c r="C226" i="9"/>
  <c r="M225" i="9"/>
  <c r="L225" i="9"/>
  <c r="K225" i="9"/>
  <c r="J225" i="9"/>
  <c r="G225" i="9"/>
  <c r="H225" i="9" s="1"/>
  <c r="C225" i="9"/>
  <c r="M224" i="9"/>
  <c r="L224" i="9"/>
  <c r="K224" i="9"/>
  <c r="J224" i="9"/>
  <c r="G224" i="9"/>
  <c r="H224" i="9" s="1"/>
  <c r="C224" i="9"/>
  <c r="M223" i="9"/>
  <c r="L223" i="9"/>
  <c r="K223" i="9"/>
  <c r="J223" i="9"/>
  <c r="G223" i="9"/>
  <c r="H223" i="9" s="1"/>
  <c r="C223" i="9"/>
  <c r="M222" i="9"/>
  <c r="L222" i="9"/>
  <c r="K222" i="9"/>
  <c r="J222" i="9"/>
  <c r="G222" i="9"/>
  <c r="H222" i="9" s="1"/>
  <c r="C222" i="9"/>
  <c r="M221" i="9"/>
  <c r="L221" i="9"/>
  <c r="K221" i="9"/>
  <c r="J221" i="9"/>
  <c r="G221" i="9"/>
  <c r="H221" i="9" s="1"/>
  <c r="C221" i="9"/>
  <c r="M220" i="9"/>
  <c r="L220" i="9"/>
  <c r="K220" i="9"/>
  <c r="J220" i="9"/>
  <c r="G220" i="9"/>
  <c r="H220" i="9" s="1"/>
  <c r="C220" i="9"/>
  <c r="M219" i="9"/>
  <c r="L219" i="9"/>
  <c r="K219" i="9"/>
  <c r="J219" i="9"/>
  <c r="G219" i="9"/>
  <c r="H219" i="9" s="1"/>
  <c r="C219" i="9"/>
  <c r="M218" i="9"/>
  <c r="L218" i="9"/>
  <c r="K218" i="9"/>
  <c r="J218" i="9"/>
  <c r="G218" i="9"/>
  <c r="H218" i="9" s="1"/>
  <c r="C218" i="9"/>
  <c r="M217" i="9"/>
  <c r="L217" i="9"/>
  <c r="K217" i="9"/>
  <c r="J217" i="9"/>
  <c r="G217" i="9"/>
  <c r="H217" i="9" s="1"/>
  <c r="C217" i="9"/>
  <c r="M216" i="9"/>
  <c r="L216" i="9"/>
  <c r="K216" i="9"/>
  <c r="J216" i="9"/>
  <c r="G216" i="9"/>
  <c r="H216" i="9" s="1"/>
  <c r="C216" i="9"/>
  <c r="M215" i="9"/>
  <c r="L215" i="9"/>
  <c r="K215" i="9"/>
  <c r="J215" i="9"/>
  <c r="G215" i="9"/>
  <c r="H215" i="9" s="1"/>
  <c r="C215" i="9"/>
  <c r="M214" i="9"/>
  <c r="L214" i="9"/>
  <c r="K214" i="9"/>
  <c r="J214" i="9"/>
  <c r="G214" i="9"/>
  <c r="H214" i="9" s="1"/>
  <c r="C214" i="9"/>
  <c r="M213" i="9"/>
  <c r="L213" i="9"/>
  <c r="K213" i="9"/>
  <c r="J213" i="9"/>
  <c r="G213" i="9"/>
  <c r="H213" i="9" s="1"/>
  <c r="C213" i="9"/>
  <c r="M212" i="9"/>
  <c r="L212" i="9"/>
  <c r="K212" i="9"/>
  <c r="J212" i="9"/>
  <c r="G212" i="9"/>
  <c r="H212" i="9" s="1"/>
  <c r="C212" i="9"/>
  <c r="M211" i="9"/>
  <c r="L211" i="9"/>
  <c r="K211" i="9"/>
  <c r="J211" i="9"/>
  <c r="G211" i="9"/>
  <c r="H211" i="9" s="1"/>
  <c r="C211" i="9"/>
  <c r="M210" i="9"/>
  <c r="L210" i="9"/>
  <c r="K210" i="9"/>
  <c r="J210" i="9"/>
  <c r="G210" i="9"/>
  <c r="H210" i="9" s="1"/>
  <c r="C210" i="9"/>
  <c r="M209" i="9"/>
  <c r="L209" i="9"/>
  <c r="K209" i="9"/>
  <c r="J209" i="9"/>
  <c r="G209" i="9"/>
  <c r="H209" i="9" s="1"/>
  <c r="C209" i="9"/>
  <c r="M208" i="9"/>
  <c r="L208" i="9"/>
  <c r="K208" i="9"/>
  <c r="J208" i="9"/>
  <c r="G208" i="9"/>
  <c r="H208" i="9" s="1"/>
  <c r="C208" i="9"/>
  <c r="M207" i="9"/>
  <c r="L207" i="9"/>
  <c r="K207" i="9"/>
  <c r="J207" i="9"/>
  <c r="G207" i="9"/>
  <c r="H207" i="9" s="1"/>
  <c r="C207" i="9"/>
  <c r="M206" i="9"/>
  <c r="L206" i="9"/>
  <c r="K206" i="9"/>
  <c r="J206" i="9"/>
  <c r="G206" i="9"/>
  <c r="H206" i="9" s="1"/>
  <c r="C206" i="9"/>
  <c r="M205" i="9"/>
  <c r="L205" i="9"/>
  <c r="K205" i="9"/>
  <c r="J205" i="9"/>
  <c r="G205" i="9"/>
  <c r="H205" i="9" s="1"/>
  <c r="C205" i="9"/>
  <c r="M204" i="9"/>
  <c r="L204" i="9"/>
  <c r="K204" i="9"/>
  <c r="J204" i="9"/>
  <c r="G204" i="9"/>
  <c r="H204" i="9" s="1"/>
  <c r="C204" i="9"/>
  <c r="M203" i="9"/>
  <c r="L203" i="9"/>
  <c r="K203" i="9"/>
  <c r="J203" i="9"/>
  <c r="G203" i="9"/>
  <c r="H203" i="9" s="1"/>
  <c r="C203" i="9"/>
  <c r="M202" i="9"/>
  <c r="L202" i="9"/>
  <c r="K202" i="9"/>
  <c r="J202" i="9"/>
  <c r="G202" i="9"/>
  <c r="H202" i="9" s="1"/>
  <c r="C202" i="9"/>
  <c r="M201" i="9"/>
  <c r="L201" i="9"/>
  <c r="K201" i="9"/>
  <c r="J201" i="9"/>
  <c r="G201" i="9"/>
  <c r="H201" i="9" s="1"/>
  <c r="C201" i="9"/>
  <c r="M200" i="9"/>
  <c r="L200" i="9"/>
  <c r="K200" i="9"/>
  <c r="J200" i="9"/>
  <c r="G200" i="9"/>
  <c r="H200" i="9" s="1"/>
  <c r="C200" i="9"/>
  <c r="M199" i="9"/>
  <c r="L199" i="9"/>
  <c r="K199" i="9"/>
  <c r="J199" i="9"/>
  <c r="G199" i="9"/>
  <c r="H199" i="9" s="1"/>
  <c r="C199" i="9"/>
  <c r="M198" i="9"/>
  <c r="L198" i="9"/>
  <c r="K198" i="9"/>
  <c r="J198" i="9"/>
  <c r="G198" i="9"/>
  <c r="H198" i="9" s="1"/>
  <c r="C198" i="9"/>
  <c r="M197" i="9"/>
  <c r="L197" i="9"/>
  <c r="K197" i="9"/>
  <c r="J197" i="9"/>
  <c r="G197" i="9"/>
  <c r="H197" i="9" s="1"/>
  <c r="C197" i="9"/>
  <c r="M196" i="9"/>
  <c r="L196" i="9"/>
  <c r="K196" i="9"/>
  <c r="J196" i="9"/>
  <c r="G196" i="9"/>
  <c r="H196" i="9" s="1"/>
  <c r="C196" i="9"/>
  <c r="M195" i="9"/>
  <c r="L195" i="9"/>
  <c r="K195" i="9"/>
  <c r="J195" i="9"/>
  <c r="G195" i="9"/>
  <c r="H195" i="9" s="1"/>
  <c r="C195" i="9"/>
  <c r="M194" i="9"/>
  <c r="L194" i="9"/>
  <c r="K194" i="9"/>
  <c r="J194" i="9"/>
  <c r="G194" i="9"/>
  <c r="H194" i="9" s="1"/>
  <c r="C194" i="9"/>
  <c r="M193" i="9"/>
  <c r="L193" i="9"/>
  <c r="K193" i="9"/>
  <c r="J193" i="9"/>
  <c r="G193" i="9"/>
  <c r="H193" i="9" s="1"/>
  <c r="C193" i="9"/>
  <c r="M192" i="9"/>
  <c r="L192" i="9"/>
  <c r="K192" i="9"/>
  <c r="J192" i="9"/>
  <c r="G192" i="9"/>
  <c r="H192" i="9" s="1"/>
  <c r="C192" i="9"/>
  <c r="M191" i="9"/>
  <c r="L191" i="9"/>
  <c r="K191" i="9"/>
  <c r="J191" i="9"/>
  <c r="G191" i="9"/>
  <c r="H191" i="9" s="1"/>
  <c r="C191" i="9"/>
  <c r="M190" i="9"/>
  <c r="L190" i="9"/>
  <c r="K190" i="9"/>
  <c r="J190" i="9"/>
  <c r="G190" i="9"/>
  <c r="H190" i="9" s="1"/>
  <c r="C190" i="9"/>
  <c r="M189" i="9"/>
  <c r="L189" i="9"/>
  <c r="K189" i="9"/>
  <c r="J189" i="9"/>
  <c r="G189" i="9"/>
  <c r="H189" i="9" s="1"/>
  <c r="C189" i="9"/>
  <c r="M188" i="9"/>
  <c r="L188" i="9"/>
  <c r="K188" i="9"/>
  <c r="J188" i="9"/>
  <c r="G188" i="9"/>
  <c r="H188" i="9" s="1"/>
  <c r="C188" i="9"/>
  <c r="M187" i="9"/>
  <c r="L187" i="9"/>
  <c r="K187" i="9"/>
  <c r="J187" i="9"/>
  <c r="G187" i="9"/>
  <c r="H187" i="9" s="1"/>
  <c r="C187" i="9"/>
  <c r="M186" i="9"/>
  <c r="L186" i="9"/>
  <c r="K186" i="9"/>
  <c r="J186" i="9"/>
  <c r="G186" i="9"/>
  <c r="H186" i="9" s="1"/>
  <c r="C186" i="9"/>
  <c r="M185" i="9"/>
  <c r="L185" i="9"/>
  <c r="K185" i="9"/>
  <c r="J185" i="9"/>
  <c r="G185" i="9"/>
  <c r="H185" i="9" s="1"/>
  <c r="C185" i="9"/>
  <c r="M184" i="9"/>
  <c r="L184" i="9"/>
  <c r="K184" i="9"/>
  <c r="J184" i="9"/>
  <c r="G184" i="9"/>
  <c r="H184" i="9" s="1"/>
  <c r="C184" i="9"/>
  <c r="M183" i="9"/>
  <c r="L183" i="9"/>
  <c r="K183" i="9"/>
  <c r="J183" i="9"/>
  <c r="G183" i="9"/>
  <c r="H183" i="9" s="1"/>
  <c r="C183" i="9"/>
  <c r="M182" i="9"/>
  <c r="L182" i="9"/>
  <c r="K182" i="9"/>
  <c r="J182" i="9"/>
  <c r="G182" i="9"/>
  <c r="H182" i="9" s="1"/>
  <c r="C182" i="9"/>
  <c r="M181" i="9"/>
  <c r="L181" i="9"/>
  <c r="K181" i="9"/>
  <c r="J181" i="9"/>
  <c r="G181" i="9"/>
  <c r="H181" i="9" s="1"/>
  <c r="C181" i="9"/>
  <c r="M180" i="9"/>
  <c r="L180" i="9"/>
  <c r="K180" i="9"/>
  <c r="J180" i="9"/>
  <c r="G180" i="9"/>
  <c r="H180" i="9" s="1"/>
  <c r="C180" i="9"/>
  <c r="M179" i="9"/>
  <c r="L179" i="9"/>
  <c r="K179" i="9"/>
  <c r="J179" i="9"/>
  <c r="G179" i="9"/>
  <c r="H179" i="9" s="1"/>
  <c r="C179" i="9"/>
  <c r="M178" i="9"/>
  <c r="L178" i="9"/>
  <c r="K178" i="9"/>
  <c r="J178" i="9"/>
  <c r="G178" i="9"/>
  <c r="H178" i="9" s="1"/>
  <c r="C178" i="9"/>
  <c r="M177" i="9"/>
  <c r="L177" i="9"/>
  <c r="K177" i="9"/>
  <c r="J177" i="9"/>
  <c r="G177" i="9"/>
  <c r="H177" i="9" s="1"/>
  <c r="C177" i="9"/>
  <c r="M176" i="9"/>
  <c r="L176" i="9"/>
  <c r="K176" i="9"/>
  <c r="J176" i="9"/>
  <c r="G176" i="9"/>
  <c r="H176" i="9" s="1"/>
  <c r="C176" i="9"/>
  <c r="M175" i="9"/>
  <c r="L175" i="9"/>
  <c r="K175" i="9"/>
  <c r="J175" i="9"/>
  <c r="G175" i="9"/>
  <c r="H175" i="9" s="1"/>
  <c r="C175" i="9"/>
  <c r="M174" i="9"/>
  <c r="L174" i="9"/>
  <c r="K174" i="9"/>
  <c r="J174" i="9"/>
  <c r="G174" i="9"/>
  <c r="H174" i="9" s="1"/>
  <c r="C174" i="9"/>
  <c r="M173" i="9"/>
  <c r="L173" i="9"/>
  <c r="K173" i="9"/>
  <c r="J173" i="9"/>
  <c r="G173" i="9"/>
  <c r="H173" i="9" s="1"/>
  <c r="C173" i="9"/>
  <c r="M172" i="9"/>
  <c r="L172" i="9"/>
  <c r="K172" i="9"/>
  <c r="J172" i="9"/>
  <c r="G172" i="9"/>
  <c r="H172" i="9" s="1"/>
  <c r="C172" i="9"/>
  <c r="M171" i="9"/>
  <c r="L171" i="9"/>
  <c r="K171" i="9"/>
  <c r="J171" i="9"/>
  <c r="G171" i="9"/>
  <c r="H171" i="9" s="1"/>
  <c r="C171" i="9"/>
  <c r="M170" i="9"/>
  <c r="L170" i="9"/>
  <c r="K170" i="9"/>
  <c r="J170" i="9"/>
  <c r="G170" i="9"/>
  <c r="H170" i="9" s="1"/>
  <c r="C170" i="9"/>
  <c r="M169" i="9"/>
  <c r="L169" i="9"/>
  <c r="K169" i="9"/>
  <c r="J169" i="9"/>
  <c r="G169" i="9"/>
  <c r="H169" i="9" s="1"/>
  <c r="C169" i="9"/>
  <c r="M168" i="9"/>
  <c r="L168" i="9"/>
  <c r="K168" i="9"/>
  <c r="J168" i="9"/>
  <c r="G168" i="9"/>
  <c r="H168" i="9" s="1"/>
  <c r="C168" i="9"/>
  <c r="M167" i="9"/>
  <c r="L167" i="9"/>
  <c r="K167" i="9"/>
  <c r="J167" i="9"/>
  <c r="G167" i="9"/>
  <c r="H167" i="9" s="1"/>
  <c r="C167" i="9"/>
  <c r="M166" i="9"/>
  <c r="L166" i="9"/>
  <c r="K166" i="9"/>
  <c r="J166" i="9"/>
  <c r="G166" i="9"/>
  <c r="H166" i="9" s="1"/>
  <c r="C166" i="9"/>
  <c r="M165" i="9"/>
  <c r="L165" i="9"/>
  <c r="K165" i="9"/>
  <c r="J165" i="9"/>
  <c r="G165" i="9"/>
  <c r="H165" i="9" s="1"/>
  <c r="C165" i="9"/>
  <c r="M164" i="9"/>
  <c r="L164" i="9"/>
  <c r="K164" i="9"/>
  <c r="J164" i="9"/>
  <c r="G164" i="9"/>
  <c r="H164" i="9" s="1"/>
  <c r="C164" i="9"/>
  <c r="M163" i="9"/>
  <c r="L163" i="9"/>
  <c r="K163" i="9"/>
  <c r="J163" i="9"/>
  <c r="G163" i="9"/>
  <c r="H163" i="9" s="1"/>
  <c r="C163" i="9"/>
  <c r="M162" i="9"/>
  <c r="L162" i="9"/>
  <c r="K162" i="9"/>
  <c r="J162" i="9"/>
  <c r="G162" i="9"/>
  <c r="H162" i="9" s="1"/>
  <c r="C162" i="9"/>
  <c r="M161" i="9"/>
  <c r="L161" i="9"/>
  <c r="K161" i="9"/>
  <c r="J161" i="9"/>
  <c r="G161" i="9"/>
  <c r="H161" i="9" s="1"/>
  <c r="C161" i="9"/>
  <c r="M160" i="9"/>
  <c r="L160" i="9"/>
  <c r="K160" i="9"/>
  <c r="J160" i="9"/>
  <c r="G160" i="9"/>
  <c r="H160" i="9" s="1"/>
  <c r="C160" i="9"/>
  <c r="M159" i="9"/>
  <c r="L159" i="9"/>
  <c r="K159" i="9"/>
  <c r="J159" i="9"/>
  <c r="G159" i="9"/>
  <c r="H159" i="9" s="1"/>
  <c r="C159" i="9"/>
  <c r="M158" i="9"/>
  <c r="L158" i="9"/>
  <c r="K158" i="9"/>
  <c r="J158" i="9"/>
  <c r="G158" i="9"/>
  <c r="H158" i="9" s="1"/>
  <c r="C158" i="9"/>
  <c r="M157" i="9"/>
  <c r="L157" i="9"/>
  <c r="K157" i="9"/>
  <c r="J157" i="9"/>
  <c r="G157" i="9"/>
  <c r="H157" i="9" s="1"/>
  <c r="C157" i="9"/>
  <c r="M156" i="9"/>
  <c r="L156" i="9"/>
  <c r="K156" i="9"/>
  <c r="J156" i="9"/>
  <c r="G156" i="9"/>
  <c r="H156" i="9" s="1"/>
  <c r="C156" i="9"/>
  <c r="M155" i="9"/>
  <c r="L155" i="9"/>
  <c r="K155" i="9"/>
  <c r="J155" i="9"/>
  <c r="G155" i="9"/>
  <c r="H155" i="9" s="1"/>
  <c r="C155" i="9"/>
  <c r="M154" i="9"/>
  <c r="L154" i="9"/>
  <c r="K154" i="9"/>
  <c r="J154" i="9"/>
  <c r="G154" i="9"/>
  <c r="H154" i="9" s="1"/>
  <c r="C154" i="9"/>
  <c r="M153" i="9"/>
  <c r="L153" i="9"/>
  <c r="K153" i="9"/>
  <c r="J153" i="9"/>
  <c r="G153" i="9"/>
  <c r="H153" i="9" s="1"/>
  <c r="C153" i="9"/>
  <c r="M152" i="9"/>
  <c r="L152" i="9"/>
  <c r="K152" i="9"/>
  <c r="J152" i="9"/>
  <c r="G152" i="9"/>
  <c r="H152" i="9" s="1"/>
  <c r="C152" i="9"/>
  <c r="M151" i="9"/>
  <c r="L151" i="9"/>
  <c r="K151" i="9"/>
  <c r="J151" i="9"/>
  <c r="G151" i="9"/>
  <c r="H151" i="9" s="1"/>
  <c r="C151" i="9"/>
  <c r="M150" i="9"/>
  <c r="L150" i="9"/>
  <c r="K150" i="9"/>
  <c r="J150" i="9"/>
  <c r="G150" i="9"/>
  <c r="H150" i="9" s="1"/>
  <c r="C150" i="9"/>
  <c r="M149" i="9"/>
  <c r="L149" i="9"/>
  <c r="K149" i="9"/>
  <c r="J149" i="9"/>
  <c r="G149" i="9"/>
  <c r="H149" i="9" s="1"/>
  <c r="C149" i="9"/>
  <c r="M148" i="9"/>
  <c r="L148" i="9"/>
  <c r="K148" i="9"/>
  <c r="J148" i="9"/>
  <c r="G148" i="9"/>
  <c r="H148" i="9" s="1"/>
  <c r="C148" i="9"/>
  <c r="M147" i="9"/>
  <c r="L147" i="9"/>
  <c r="K147" i="9"/>
  <c r="J147" i="9"/>
  <c r="G147" i="9"/>
  <c r="H147" i="9" s="1"/>
  <c r="C147" i="9"/>
  <c r="M146" i="9"/>
  <c r="L146" i="9"/>
  <c r="K146" i="9"/>
  <c r="J146" i="9"/>
  <c r="G146" i="9"/>
  <c r="H146" i="9" s="1"/>
  <c r="C146" i="9"/>
  <c r="M145" i="9"/>
  <c r="L145" i="9"/>
  <c r="K145" i="9"/>
  <c r="J145" i="9"/>
  <c r="G145" i="9"/>
  <c r="H145" i="9" s="1"/>
  <c r="C145" i="9"/>
  <c r="M144" i="9"/>
  <c r="L144" i="9"/>
  <c r="K144" i="9"/>
  <c r="J144" i="9"/>
  <c r="G144" i="9"/>
  <c r="H144" i="9" s="1"/>
  <c r="C144" i="9"/>
  <c r="M143" i="9"/>
  <c r="L143" i="9"/>
  <c r="K143" i="9"/>
  <c r="J143" i="9"/>
  <c r="G143" i="9"/>
  <c r="H143" i="9" s="1"/>
  <c r="C143" i="9"/>
  <c r="M142" i="9"/>
  <c r="L142" i="9"/>
  <c r="K142" i="9"/>
  <c r="J142" i="9"/>
  <c r="G142" i="9"/>
  <c r="H142" i="9" s="1"/>
  <c r="C142" i="9"/>
  <c r="M141" i="9"/>
  <c r="L141" i="9"/>
  <c r="K141" i="9"/>
  <c r="J141" i="9"/>
  <c r="G141" i="9"/>
  <c r="H141" i="9" s="1"/>
  <c r="C141" i="9"/>
  <c r="M140" i="9"/>
  <c r="L140" i="9"/>
  <c r="K140" i="9"/>
  <c r="J140" i="9"/>
  <c r="G140" i="9"/>
  <c r="H140" i="9" s="1"/>
  <c r="C140" i="9"/>
  <c r="M139" i="9"/>
  <c r="L139" i="9"/>
  <c r="K139" i="9"/>
  <c r="J139" i="9"/>
  <c r="G139" i="9"/>
  <c r="H139" i="9" s="1"/>
  <c r="C139" i="9"/>
  <c r="M138" i="9"/>
  <c r="L138" i="9"/>
  <c r="K138" i="9"/>
  <c r="J138" i="9"/>
  <c r="G138" i="9"/>
  <c r="H138" i="9" s="1"/>
  <c r="C138" i="9"/>
  <c r="M137" i="9"/>
  <c r="L137" i="9"/>
  <c r="K137" i="9"/>
  <c r="J137" i="9"/>
  <c r="G137" i="9"/>
  <c r="H137" i="9" s="1"/>
  <c r="C137" i="9"/>
  <c r="M136" i="9"/>
  <c r="L136" i="9"/>
  <c r="K136" i="9"/>
  <c r="J136" i="9"/>
  <c r="G136" i="9"/>
  <c r="H136" i="9" s="1"/>
  <c r="C136" i="9"/>
  <c r="M135" i="9"/>
  <c r="L135" i="9"/>
  <c r="K135" i="9"/>
  <c r="J135" i="9"/>
  <c r="G135" i="9"/>
  <c r="H135" i="9" s="1"/>
  <c r="C135" i="9"/>
  <c r="M134" i="9"/>
  <c r="L134" i="9"/>
  <c r="K134" i="9"/>
  <c r="J134" i="9"/>
  <c r="G134" i="9"/>
  <c r="H134" i="9" s="1"/>
  <c r="C134" i="9"/>
  <c r="M133" i="9"/>
  <c r="L133" i="9"/>
  <c r="K133" i="9"/>
  <c r="J133" i="9"/>
  <c r="G133" i="9"/>
  <c r="H133" i="9" s="1"/>
  <c r="C133" i="9"/>
  <c r="M132" i="9"/>
  <c r="L132" i="9"/>
  <c r="K132" i="9"/>
  <c r="J132" i="9"/>
  <c r="G132" i="9"/>
  <c r="H132" i="9" s="1"/>
  <c r="C132" i="9"/>
  <c r="M131" i="9"/>
  <c r="L131" i="9"/>
  <c r="K131" i="9"/>
  <c r="J131" i="9"/>
  <c r="G131" i="9"/>
  <c r="H131" i="9" s="1"/>
  <c r="C131" i="9"/>
  <c r="M130" i="9"/>
  <c r="L130" i="9"/>
  <c r="K130" i="9"/>
  <c r="J130" i="9"/>
  <c r="G130" i="9"/>
  <c r="H130" i="9" s="1"/>
  <c r="C130" i="9"/>
  <c r="M129" i="9"/>
  <c r="L129" i="9"/>
  <c r="K129" i="9"/>
  <c r="J129" i="9"/>
  <c r="G129" i="9"/>
  <c r="H129" i="9" s="1"/>
  <c r="C129" i="9"/>
  <c r="M128" i="9"/>
  <c r="L128" i="9"/>
  <c r="K128" i="9"/>
  <c r="J128" i="9"/>
  <c r="G128" i="9"/>
  <c r="H128" i="9" s="1"/>
  <c r="C128" i="9"/>
  <c r="M127" i="9"/>
  <c r="L127" i="9"/>
  <c r="K127" i="9"/>
  <c r="J127" i="9"/>
  <c r="G127" i="9"/>
  <c r="H127" i="9" s="1"/>
  <c r="C127" i="9"/>
  <c r="M126" i="9"/>
  <c r="L126" i="9"/>
  <c r="K126" i="9"/>
  <c r="J126" i="9"/>
  <c r="G126" i="9"/>
  <c r="H126" i="9" s="1"/>
  <c r="C126" i="9"/>
  <c r="M125" i="9"/>
  <c r="L125" i="9"/>
  <c r="K125" i="9"/>
  <c r="J125" i="9"/>
  <c r="G125" i="9"/>
  <c r="H125" i="9" s="1"/>
  <c r="C125" i="9"/>
  <c r="M124" i="9"/>
  <c r="L124" i="9"/>
  <c r="K124" i="9"/>
  <c r="J124" i="9"/>
  <c r="G124" i="9"/>
  <c r="H124" i="9" s="1"/>
  <c r="C124" i="9"/>
  <c r="M123" i="9"/>
  <c r="L123" i="9"/>
  <c r="K123" i="9"/>
  <c r="J123" i="9"/>
  <c r="G123" i="9"/>
  <c r="H123" i="9" s="1"/>
  <c r="C123" i="9"/>
  <c r="M122" i="9"/>
  <c r="L122" i="9"/>
  <c r="K122" i="9"/>
  <c r="J122" i="9"/>
  <c r="G122" i="9"/>
  <c r="H122" i="9" s="1"/>
  <c r="C122" i="9"/>
  <c r="M121" i="9"/>
  <c r="L121" i="9"/>
  <c r="K121" i="9"/>
  <c r="J121" i="9"/>
  <c r="G121" i="9"/>
  <c r="H121" i="9" s="1"/>
  <c r="C121" i="9"/>
  <c r="M120" i="9"/>
  <c r="L120" i="9"/>
  <c r="K120" i="9"/>
  <c r="J120" i="9"/>
  <c r="G120" i="9"/>
  <c r="H120" i="9" s="1"/>
  <c r="C120" i="9"/>
  <c r="M119" i="9"/>
  <c r="L119" i="9"/>
  <c r="K119" i="9"/>
  <c r="J119" i="9"/>
  <c r="G119" i="9"/>
  <c r="H119" i="9" s="1"/>
  <c r="C119" i="9"/>
  <c r="M118" i="9"/>
  <c r="L118" i="9"/>
  <c r="K118" i="9"/>
  <c r="J118" i="9"/>
  <c r="G118" i="9"/>
  <c r="H118" i="9" s="1"/>
  <c r="C118" i="9"/>
  <c r="M117" i="9"/>
  <c r="L117" i="9"/>
  <c r="K117" i="9"/>
  <c r="J117" i="9"/>
  <c r="G117" i="9"/>
  <c r="H117" i="9" s="1"/>
  <c r="C117" i="9"/>
  <c r="M116" i="9"/>
  <c r="L116" i="9"/>
  <c r="K116" i="9"/>
  <c r="J116" i="9"/>
  <c r="G116" i="9"/>
  <c r="H116" i="9" s="1"/>
  <c r="C116" i="9"/>
  <c r="M115" i="9"/>
  <c r="L115" i="9"/>
  <c r="K115" i="9"/>
  <c r="J115" i="9"/>
  <c r="G115" i="9"/>
  <c r="H115" i="9" s="1"/>
  <c r="C115" i="9"/>
  <c r="M114" i="9"/>
  <c r="L114" i="9"/>
  <c r="K114" i="9"/>
  <c r="J114" i="9"/>
  <c r="G114" i="9"/>
  <c r="H114" i="9" s="1"/>
  <c r="C114" i="9"/>
  <c r="M113" i="9"/>
  <c r="L113" i="9"/>
  <c r="K113" i="9"/>
  <c r="J113" i="9"/>
  <c r="G113" i="9"/>
  <c r="H113" i="9" s="1"/>
  <c r="C113" i="9"/>
  <c r="M112" i="9"/>
  <c r="L112" i="9"/>
  <c r="K112" i="9"/>
  <c r="J112" i="9"/>
  <c r="G112" i="9"/>
  <c r="H112" i="9" s="1"/>
  <c r="C112" i="9"/>
  <c r="M111" i="9"/>
  <c r="L111" i="9"/>
  <c r="K111" i="9"/>
  <c r="J111" i="9"/>
  <c r="G111" i="9"/>
  <c r="H111" i="9" s="1"/>
  <c r="C111" i="9"/>
  <c r="M110" i="9"/>
  <c r="L110" i="9"/>
  <c r="K110" i="9"/>
  <c r="J110" i="9"/>
  <c r="G110" i="9"/>
  <c r="H110" i="9" s="1"/>
  <c r="C110" i="9"/>
  <c r="M109" i="9"/>
  <c r="L109" i="9"/>
  <c r="K109" i="9"/>
  <c r="J109" i="9"/>
  <c r="G109" i="9"/>
  <c r="H109" i="9" s="1"/>
  <c r="C109" i="9"/>
  <c r="M108" i="9"/>
  <c r="L108" i="9"/>
  <c r="K108" i="9"/>
  <c r="J108" i="9"/>
  <c r="G108" i="9"/>
  <c r="H108" i="9" s="1"/>
  <c r="C108" i="9"/>
  <c r="M107" i="9"/>
  <c r="L107" i="9"/>
  <c r="K107" i="9"/>
  <c r="J107" i="9"/>
  <c r="G107" i="9"/>
  <c r="H107" i="9" s="1"/>
  <c r="C107" i="9"/>
  <c r="M106" i="9"/>
  <c r="L106" i="9"/>
  <c r="K106" i="9"/>
  <c r="J106" i="9"/>
  <c r="G106" i="9"/>
  <c r="H106" i="9" s="1"/>
  <c r="C106" i="9"/>
  <c r="M105" i="9"/>
  <c r="L105" i="9"/>
  <c r="K105" i="9"/>
  <c r="J105" i="9"/>
  <c r="G105" i="9"/>
  <c r="H105" i="9" s="1"/>
  <c r="C105" i="9"/>
  <c r="M104" i="9"/>
  <c r="L104" i="9"/>
  <c r="K104" i="9"/>
  <c r="J104" i="9"/>
  <c r="G104" i="9"/>
  <c r="H104" i="9" s="1"/>
  <c r="C104" i="9"/>
  <c r="M103" i="9"/>
  <c r="L103" i="9"/>
  <c r="K103" i="9"/>
  <c r="J103" i="9"/>
  <c r="G103" i="9"/>
  <c r="H103" i="9" s="1"/>
  <c r="C103" i="9"/>
  <c r="M102" i="9"/>
  <c r="L102" i="9"/>
  <c r="K102" i="9"/>
  <c r="J102" i="9"/>
  <c r="G102" i="9"/>
  <c r="H102" i="9" s="1"/>
  <c r="C102" i="9"/>
  <c r="M101" i="9"/>
  <c r="L101" i="9"/>
  <c r="K101" i="9"/>
  <c r="J101" i="9"/>
  <c r="G101" i="9"/>
  <c r="H101" i="9" s="1"/>
  <c r="C101" i="9"/>
  <c r="M100" i="9"/>
  <c r="L100" i="9"/>
  <c r="K100" i="9"/>
  <c r="J100" i="9"/>
  <c r="G100" i="9"/>
  <c r="H100" i="9" s="1"/>
  <c r="C100" i="9"/>
  <c r="M99" i="9"/>
  <c r="L99" i="9"/>
  <c r="K99" i="9"/>
  <c r="J99" i="9"/>
  <c r="G99" i="9"/>
  <c r="H99" i="9" s="1"/>
  <c r="C99" i="9"/>
  <c r="M98" i="9"/>
  <c r="L98" i="9"/>
  <c r="K98" i="9"/>
  <c r="J98" i="9"/>
  <c r="G98" i="9"/>
  <c r="H98" i="9" s="1"/>
  <c r="C98" i="9"/>
  <c r="M97" i="9"/>
  <c r="L97" i="9"/>
  <c r="K97" i="9"/>
  <c r="J97" i="9"/>
  <c r="G97" i="9"/>
  <c r="H97" i="9" s="1"/>
  <c r="C97" i="9"/>
  <c r="M96" i="9"/>
  <c r="L96" i="9"/>
  <c r="K96" i="9"/>
  <c r="J96" i="9"/>
  <c r="G96" i="9"/>
  <c r="H96" i="9" s="1"/>
  <c r="C96" i="9"/>
  <c r="M95" i="9"/>
  <c r="L95" i="9"/>
  <c r="K95" i="9"/>
  <c r="J95" i="9"/>
  <c r="G95" i="9"/>
  <c r="H95" i="9" s="1"/>
  <c r="C95" i="9"/>
  <c r="M94" i="9"/>
  <c r="L94" i="9"/>
  <c r="K94" i="9"/>
  <c r="J94" i="9"/>
  <c r="G94" i="9"/>
  <c r="H94" i="9" s="1"/>
  <c r="C94" i="9"/>
  <c r="M93" i="9"/>
  <c r="L93" i="9"/>
  <c r="K93" i="9"/>
  <c r="J93" i="9"/>
  <c r="G93" i="9"/>
  <c r="H93" i="9" s="1"/>
  <c r="C93" i="9"/>
  <c r="M92" i="9"/>
  <c r="L92" i="9"/>
  <c r="K92" i="9"/>
  <c r="J92" i="9"/>
  <c r="G92" i="9"/>
  <c r="H92" i="9" s="1"/>
  <c r="C92" i="9"/>
  <c r="M91" i="9"/>
  <c r="L91" i="9"/>
  <c r="K91" i="9"/>
  <c r="J91" i="9"/>
  <c r="G91" i="9"/>
  <c r="H91" i="9" s="1"/>
  <c r="C91" i="9"/>
  <c r="M90" i="9"/>
  <c r="L90" i="9"/>
  <c r="K90" i="9"/>
  <c r="J90" i="9"/>
  <c r="G90" i="9"/>
  <c r="H90" i="9" s="1"/>
  <c r="C90" i="9"/>
  <c r="M89" i="9"/>
  <c r="L89" i="9"/>
  <c r="K89" i="9"/>
  <c r="J89" i="9"/>
  <c r="G89" i="9"/>
  <c r="H89" i="9" s="1"/>
  <c r="C89" i="9"/>
  <c r="M88" i="9"/>
  <c r="L88" i="9"/>
  <c r="K88" i="9"/>
  <c r="J88" i="9"/>
  <c r="G88" i="9"/>
  <c r="H88" i="9" s="1"/>
  <c r="C88" i="9"/>
  <c r="M87" i="9"/>
  <c r="L87" i="9"/>
  <c r="K87" i="9"/>
  <c r="J87" i="9"/>
  <c r="G87" i="9"/>
  <c r="H87" i="9" s="1"/>
  <c r="C87" i="9"/>
  <c r="M86" i="9"/>
  <c r="L86" i="9"/>
  <c r="K86" i="9"/>
  <c r="J86" i="9"/>
  <c r="G86" i="9"/>
  <c r="H86" i="9" s="1"/>
  <c r="C86" i="9"/>
  <c r="M85" i="9"/>
  <c r="L85" i="9"/>
  <c r="K85" i="9"/>
  <c r="J85" i="9"/>
  <c r="G85" i="9"/>
  <c r="H85" i="9" s="1"/>
  <c r="C85" i="9"/>
  <c r="M84" i="9"/>
  <c r="L84" i="9"/>
  <c r="K84" i="9"/>
  <c r="J84" i="9"/>
  <c r="G84" i="9"/>
  <c r="H84" i="9" s="1"/>
  <c r="C84" i="9"/>
  <c r="M83" i="9"/>
  <c r="L83" i="9"/>
  <c r="K83" i="9"/>
  <c r="J83" i="9"/>
  <c r="G83" i="9"/>
  <c r="H83" i="9" s="1"/>
  <c r="C83" i="9"/>
  <c r="M82" i="9"/>
  <c r="L82" i="9"/>
  <c r="K82" i="9"/>
  <c r="J82" i="9"/>
  <c r="G82" i="9"/>
  <c r="H82" i="9" s="1"/>
  <c r="C82" i="9"/>
  <c r="M81" i="9"/>
  <c r="L81" i="9"/>
  <c r="K81" i="9"/>
  <c r="J81" i="9"/>
  <c r="G81" i="9"/>
  <c r="H81" i="9" s="1"/>
  <c r="C81" i="9"/>
  <c r="M80" i="9"/>
  <c r="L80" i="9"/>
  <c r="K80" i="9"/>
  <c r="J80" i="9"/>
  <c r="G80" i="9"/>
  <c r="H80" i="9" s="1"/>
  <c r="C80" i="9"/>
  <c r="M79" i="9"/>
  <c r="L79" i="9"/>
  <c r="K79" i="9"/>
  <c r="J79" i="9"/>
  <c r="G79" i="9"/>
  <c r="H79" i="9" s="1"/>
  <c r="C79" i="9"/>
  <c r="M78" i="9"/>
  <c r="L78" i="9"/>
  <c r="K78" i="9"/>
  <c r="J78" i="9"/>
  <c r="G78" i="9"/>
  <c r="H78" i="9" s="1"/>
  <c r="C78" i="9"/>
  <c r="M77" i="9"/>
  <c r="L77" i="9"/>
  <c r="K77" i="9"/>
  <c r="J77" i="9"/>
  <c r="G77" i="9"/>
  <c r="H77" i="9" s="1"/>
  <c r="C77" i="9"/>
  <c r="M76" i="9"/>
  <c r="L76" i="9"/>
  <c r="K76" i="9"/>
  <c r="J76" i="9"/>
  <c r="G76" i="9"/>
  <c r="H76" i="9" s="1"/>
  <c r="C76" i="9"/>
  <c r="M75" i="9"/>
  <c r="L75" i="9"/>
  <c r="K75" i="9"/>
  <c r="J75" i="9"/>
  <c r="G75" i="9"/>
  <c r="H75" i="9" s="1"/>
  <c r="C75" i="9"/>
  <c r="M74" i="9"/>
  <c r="L74" i="9"/>
  <c r="K74" i="9"/>
  <c r="J74" i="9"/>
  <c r="G74" i="9"/>
  <c r="H74" i="9" s="1"/>
  <c r="C74" i="9"/>
  <c r="M73" i="9"/>
  <c r="L73" i="9"/>
  <c r="K73" i="9"/>
  <c r="J73" i="9"/>
  <c r="G73" i="9"/>
  <c r="H73" i="9" s="1"/>
  <c r="C73" i="9"/>
  <c r="M72" i="9"/>
  <c r="L72" i="9"/>
  <c r="K72" i="9"/>
  <c r="J72" i="9"/>
  <c r="G72" i="9"/>
  <c r="H72" i="9" s="1"/>
  <c r="C72" i="9"/>
  <c r="M71" i="9"/>
  <c r="L71" i="9"/>
  <c r="K71" i="9"/>
  <c r="J71" i="9"/>
  <c r="G71" i="9"/>
  <c r="H71" i="9" s="1"/>
  <c r="C71" i="9"/>
  <c r="M70" i="9"/>
  <c r="L70" i="9"/>
  <c r="K70" i="9"/>
  <c r="J70" i="9"/>
  <c r="G70" i="9"/>
  <c r="H70" i="9" s="1"/>
  <c r="C70" i="9"/>
  <c r="M69" i="9"/>
  <c r="L69" i="9"/>
  <c r="K69" i="9"/>
  <c r="J69" i="9"/>
  <c r="G69" i="9"/>
  <c r="H69" i="9" s="1"/>
  <c r="C69" i="9"/>
  <c r="M68" i="9"/>
  <c r="L68" i="9"/>
  <c r="K68" i="9"/>
  <c r="J68" i="9"/>
  <c r="G68" i="9"/>
  <c r="H68" i="9" s="1"/>
  <c r="C68" i="9"/>
  <c r="M67" i="9"/>
  <c r="L67" i="9"/>
  <c r="K67" i="9"/>
  <c r="J67" i="9"/>
  <c r="G67" i="9"/>
  <c r="H67" i="9" s="1"/>
  <c r="C67" i="9"/>
  <c r="M66" i="9"/>
  <c r="L66" i="9"/>
  <c r="K66" i="9"/>
  <c r="J66" i="9"/>
  <c r="G66" i="9"/>
  <c r="H66" i="9" s="1"/>
  <c r="C66" i="9"/>
  <c r="M65" i="9"/>
  <c r="L65" i="9"/>
  <c r="K65" i="9"/>
  <c r="J65" i="9"/>
  <c r="G65" i="9"/>
  <c r="H65" i="9" s="1"/>
  <c r="C65" i="9"/>
  <c r="M64" i="9"/>
  <c r="L64" i="9"/>
  <c r="K64" i="9"/>
  <c r="J64" i="9"/>
  <c r="G64" i="9"/>
  <c r="H64" i="9" s="1"/>
  <c r="C64" i="9"/>
  <c r="M63" i="9"/>
  <c r="L63" i="9"/>
  <c r="K63" i="9"/>
  <c r="J63" i="9"/>
  <c r="G63" i="9"/>
  <c r="H63" i="9" s="1"/>
  <c r="C63" i="9"/>
  <c r="M62" i="9"/>
  <c r="L62" i="9"/>
  <c r="K62" i="9"/>
  <c r="J62" i="9"/>
  <c r="G62" i="9"/>
  <c r="H62" i="9" s="1"/>
  <c r="C62" i="9"/>
  <c r="M61" i="9"/>
  <c r="L61" i="9"/>
  <c r="K61" i="9"/>
  <c r="J61" i="9"/>
  <c r="G61" i="9"/>
  <c r="H61" i="9" s="1"/>
  <c r="C61" i="9"/>
  <c r="M60" i="9"/>
  <c r="L60" i="9"/>
  <c r="K60" i="9"/>
  <c r="J60" i="9"/>
  <c r="G60" i="9"/>
  <c r="H60" i="9" s="1"/>
  <c r="C60" i="9"/>
  <c r="M59" i="9"/>
  <c r="L59" i="9"/>
  <c r="K59" i="9"/>
  <c r="J59" i="9"/>
  <c r="G59" i="9"/>
  <c r="H59" i="9" s="1"/>
  <c r="C59" i="9"/>
  <c r="M58" i="9"/>
  <c r="L58" i="9"/>
  <c r="K58" i="9"/>
  <c r="J58" i="9"/>
  <c r="G58" i="9"/>
  <c r="H58" i="9" s="1"/>
  <c r="C58" i="9"/>
  <c r="M57" i="9"/>
  <c r="L57" i="9"/>
  <c r="K57" i="9"/>
  <c r="J57" i="9"/>
  <c r="G57" i="9"/>
  <c r="H57" i="9" s="1"/>
  <c r="C57" i="9"/>
  <c r="M56" i="9"/>
  <c r="L56" i="9"/>
  <c r="K56" i="9"/>
  <c r="J56" i="9"/>
  <c r="G56" i="9"/>
  <c r="H56" i="9" s="1"/>
  <c r="C56" i="9"/>
  <c r="M55" i="9"/>
  <c r="L55" i="9"/>
  <c r="K55" i="9"/>
  <c r="J55" i="9"/>
  <c r="G55" i="9"/>
  <c r="H55" i="9" s="1"/>
  <c r="C55" i="9"/>
  <c r="M54" i="9"/>
  <c r="L54" i="9"/>
  <c r="K54" i="9"/>
  <c r="J54" i="9"/>
  <c r="G54" i="9"/>
  <c r="H54" i="9" s="1"/>
  <c r="C54" i="9"/>
  <c r="M53" i="9"/>
  <c r="L53" i="9"/>
  <c r="K53" i="9"/>
  <c r="J53" i="9"/>
  <c r="G53" i="9"/>
  <c r="H53" i="9" s="1"/>
  <c r="C53" i="9"/>
  <c r="M52" i="9"/>
  <c r="L52" i="9"/>
  <c r="K52" i="9"/>
  <c r="J52" i="9"/>
  <c r="G52" i="9"/>
  <c r="H52" i="9" s="1"/>
  <c r="C52" i="9"/>
  <c r="M51" i="9"/>
  <c r="L51" i="9"/>
  <c r="K51" i="9"/>
  <c r="J51" i="9"/>
  <c r="G51" i="9"/>
  <c r="H51" i="9" s="1"/>
  <c r="C51" i="9"/>
  <c r="M50" i="9"/>
  <c r="L50" i="9"/>
  <c r="K50" i="9"/>
  <c r="J50" i="9"/>
  <c r="G50" i="9"/>
  <c r="H50" i="9" s="1"/>
  <c r="C50" i="9"/>
  <c r="M49" i="9"/>
  <c r="L49" i="9"/>
  <c r="K49" i="9"/>
  <c r="J49" i="9"/>
  <c r="G49" i="9"/>
  <c r="H49" i="9" s="1"/>
  <c r="C49" i="9"/>
  <c r="M48" i="9"/>
  <c r="L48" i="9"/>
  <c r="K48" i="9"/>
  <c r="J48" i="9"/>
  <c r="G48" i="9"/>
  <c r="H48" i="9" s="1"/>
  <c r="C48" i="9"/>
  <c r="M47" i="9"/>
  <c r="L47" i="9"/>
  <c r="K47" i="9"/>
  <c r="J47" i="9"/>
  <c r="G47" i="9"/>
  <c r="H47" i="9" s="1"/>
  <c r="C47" i="9"/>
  <c r="M46" i="9"/>
  <c r="L46" i="9"/>
  <c r="K46" i="9"/>
  <c r="J46" i="9"/>
  <c r="G46" i="9"/>
  <c r="H46" i="9" s="1"/>
  <c r="C46" i="9"/>
  <c r="M45" i="9"/>
  <c r="L45" i="9"/>
  <c r="K45" i="9"/>
  <c r="J45" i="9"/>
  <c r="G45" i="9"/>
  <c r="H45" i="9" s="1"/>
  <c r="C45" i="9"/>
  <c r="M44" i="9"/>
  <c r="L44" i="9"/>
  <c r="K44" i="9"/>
  <c r="J44" i="9"/>
  <c r="G44" i="9"/>
  <c r="H44" i="9" s="1"/>
  <c r="C44" i="9"/>
  <c r="M43" i="9"/>
  <c r="L43" i="9"/>
  <c r="K43" i="9"/>
  <c r="J43" i="9"/>
  <c r="G43" i="9"/>
  <c r="H43" i="9" s="1"/>
  <c r="C43" i="9"/>
  <c r="M42" i="9"/>
  <c r="L42" i="9"/>
  <c r="K42" i="9"/>
  <c r="J42" i="9"/>
  <c r="G42" i="9"/>
  <c r="H42" i="9" s="1"/>
  <c r="C42" i="9"/>
  <c r="M41" i="9"/>
  <c r="L41" i="9"/>
  <c r="K41" i="9"/>
  <c r="J41" i="9"/>
  <c r="G41" i="9"/>
  <c r="H41" i="9" s="1"/>
  <c r="C41" i="9"/>
  <c r="M40" i="9"/>
  <c r="L40" i="9"/>
  <c r="K40" i="9"/>
  <c r="J40" i="9"/>
  <c r="G40" i="9"/>
  <c r="H40" i="9" s="1"/>
  <c r="C40" i="9"/>
  <c r="M39" i="9"/>
  <c r="L39" i="9"/>
  <c r="K39" i="9"/>
  <c r="J39" i="9"/>
  <c r="G39" i="9"/>
  <c r="H39" i="9" s="1"/>
  <c r="C39" i="9"/>
  <c r="M38" i="9"/>
  <c r="L38" i="9"/>
  <c r="K38" i="9"/>
  <c r="J38" i="9"/>
  <c r="G38" i="9"/>
  <c r="H38" i="9" s="1"/>
  <c r="C38" i="9"/>
  <c r="M37" i="9"/>
  <c r="L37" i="9"/>
  <c r="K37" i="9"/>
  <c r="J37" i="9"/>
  <c r="G37" i="9"/>
  <c r="H37" i="9" s="1"/>
  <c r="C37" i="9"/>
  <c r="M36" i="9"/>
  <c r="L36" i="9"/>
  <c r="K36" i="9"/>
  <c r="J36" i="9"/>
  <c r="G36" i="9"/>
  <c r="H36" i="9" s="1"/>
  <c r="C36" i="9"/>
  <c r="M35" i="9"/>
  <c r="L35" i="9"/>
  <c r="K35" i="9"/>
  <c r="J35" i="9"/>
  <c r="G35" i="9"/>
  <c r="H35" i="9" s="1"/>
  <c r="C35" i="9"/>
  <c r="M34" i="9"/>
  <c r="L34" i="9"/>
  <c r="K34" i="9"/>
  <c r="J34" i="9"/>
  <c r="G34" i="9"/>
  <c r="H34" i="9" s="1"/>
  <c r="C34" i="9"/>
  <c r="M33" i="9"/>
  <c r="L33" i="9"/>
  <c r="K33" i="9"/>
  <c r="J33" i="9"/>
  <c r="G33" i="9"/>
  <c r="H33" i="9" s="1"/>
  <c r="C33" i="9"/>
  <c r="M32" i="9"/>
  <c r="L32" i="9"/>
  <c r="K32" i="9"/>
  <c r="J32" i="9"/>
  <c r="G32" i="9"/>
  <c r="H32" i="9" s="1"/>
  <c r="C32" i="9"/>
  <c r="M31" i="9"/>
  <c r="L31" i="9"/>
  <c r="K31" i="9"/>
  <c r="J31" i="9"/>
  <c r="G31" i="9"/>
  <c r="H31" i="9" s="1"/>
  <c r="C31" i="9"/>
  <c r="M30" i="9"/>
  <c r="L30" i="9"/>
  <c r="K30" i="9"/>
  <c r="J30" i="9"/>
  <c r="G30" i="9"/>
  <c r="H30" i="9" s="1"/>
  <c r="C30" i="9"/>
  <c r="M29" i="9"/>
  <c r="L29" i="9"/>
  <c r="K29" i="9"/>
  <c r="J29" i="9"/>
  <c r="G29" i="9"/>
  <c r="H29" i="9" s="1"/>
  <c r="C29" i="9"/>
  <c r="M28" i="9"/>
  <c r="L28" i="9"/>
  <c r="K28" i="9"/>
  <c r="J28" i="9"/>
  <c r="G28" i="9"/>
  <c r="H28" i="9" s="1"/>
  <c r="C28" i="9"/>
  <c r="M27" i="9"/>
  <c r="L27" i="9"/>
  <c r="K27" i="9"/>
  <c r="J27" i="9"/>
  <c r="G27" i="9"/>
  <c r="H27" i="9" s="1"/>
  <c r="C27" i="9"/>
  <c r="M26" i="9"/>
  <c r="L26" i="9"/>
  <c r="K26" i="9"/>
  <c r="J26" i="9"/>
  <c r="G26" i="9"/>
  <c r="H26" i="9" s="1"/>
  <c r="C26" i="9"/>
  <c r="M25" i="9"/>
  <c r="L25" i="9"/>
  <c r="K25" i="9"/>
  <c r="J25" i="9"/>
  <c r="G25" i="9"/>
  <c r="H25" i="9" s="1"/>
  <c r="C25" i="9"/>
  <c r="M24" i="9"/>
  <c r="L24" i="9"/>
  <c r="K24" i="9"/>
  <c r="J24" i="9"/>
  <c r="G24" i="9"/>
  <c r="H24" i="9" s="1"/>
  <c r="C24" i="9"/>
  <c r="M23" i="9"/>
  <c r="L23" i="9"/>
  <c r="K23" i="9"/>
  <c r="J23" i="9"/>
  <c r="G23" i="9"/>
  <c r="H23" i="9" s="1"/>
  <c r="C23" i="9"/>
  <c r="M22" i="9"/>
  <c r="L22" i="9"/>
  <c r="K22" i="9"/>
  <c r="J22" i="9"/>
  <c r="G22" i="9"/>
  <c r="H22" i="9" s="1"/>
  <c r="C22" i="9"/>
  <c r="M21" i="9"/>
  <c r="L21" i="9"/>
  <c r="K21" i="9"/>
  <c r="J21" i="9"/>
  <c r="G21" i="9"/>
  <c r="H21" i="9" s="1"/>
  <c r="C21" i="9"/>
  <c r="M20" i="9"/>
  <c r="L20" i="9"/>
  <c r="K20" i="9"/>
  <c r="J20" i="9"/>
  <c r="G20" i="9"/>
  <c r="H20" i="9" s="1"/>
  <c r="C20" i="9"/>
  <c r="M19" i="9"/>
  <c r="L19" i="9"/>
  <c r="K19" i="9"/>
  <c r="J19" i="9"/>
  <c r="G19" i="9"/>
  <c r="H19" i="9" s="1"/>
  <c r="C19" i="9"/>
  <c r="M18" i="9"/>
  <c r="L18" i="9"/>
  <c r="K18" i="9"/>
  <c r="J18" i="9"/>
  <c r="G18" i="9"/>
  <c r="H18" i="9" s="1"/>
  <c r="C18" i="9"/>
  <c r="M17" i="9"/>
  <c r="L17" i="9"/>
  <c r="K17" i="9"/>
  <c r="J17" i="9"/>
  <c r="G17" i="9"/>
  <c r="H17" i="9" s="1"/>
  <c r="C17" i="9"/>
  <c r="M16" i="9"/>
  <c r="L16" i="9"/>
  <c r="K16" i="9"/>
  <c r="J16" i="9"/>
  <c r="G16" i="9"/>
  <c r="H16" i="9" s="1"/>
  <c r="C16" i="9"/>
  <c r="M15" i="9"/>
  <c r="L15" i="9"/>
  <c r="K15" i="9"/>
  <c r="J15" i="9"/>
  <c r="G15" i="9"/>
  <c r="H15" i="9" s="1"/>
  <c r="C15" i="9"/>
  <c r="M14" i="9"/>
  <c r="L14" i="9"/>
  <c r="K14" i="9"/>
  <c r="J14" i="9"/>
  <c r="G14" i="9"/>
  <c r="H14" i="9" s="1"/>
  <c r="C14" i="9"/>
  <c r="M13" i="9"/>
  <c r="L13" i="9"/>
  <c r="K13" i="9"/>
  <c r="J13" i="9"/>
  <c r="G13" i="9"/>
  <c r="H13" i="9" s="1"/>
  <c r="C13" i="9"/>
  <c r="M12" i="9"/>
  <c r="L12" i="9"/>
  <c r="K12" i="9"/>
  <c r="J12" i="9"/>
  <c r="G12" i="9"/>
  <c r="H12" i="9" s="1"/>
  <c r="C12" i="9"/>
  <c r="M11" i="9"/>
  <c r="L11" i="9"/>
  <c r="K11" i="9"/>
  <c r="J11" i="9"/>
  <c r="G11" i="9"/>
  <c r="H11" i="9" s="1"/>
  <c r="C11" i="9"/>
  <c r="M10" i="9"/>
  <c r="L10" i="9"/>
  <c r="K10" i="9"/>
  <c r="J10" i="9"/>
  <c r="G10" i="9"/>
  <c r="H10" i="9" s="1"/>
  <c r="C10" i="9"/>
  <c r="M9" i="9"/>
  <c r="L9" i="9"/>
  <c r="K9" i="9"/>
  <c r="J9" i="9"/>
  <c r="G9" i="9"/>
  <c r="H9" i="9" s="1"/>
  <c r="C9" i="9"/>
  <c r="M8" i="9"/>
  <c r="L8" i="9"/>
  <c r="K8" i="9"/>
  <c r="J8" i="9"/>
  <c r="G8" i="9"/>
  <c r="H8" i="9" s="1"/>
  <c r="C8" i="9"/>
  <c r="M7" i="9"/>
  <c r="L7" i="9"/>
  <c r="K7" i="9"/>
  <c r="J7" i="9"/>
  <c r="G7" i="9"/>
  <c r="H7" i="9" s="1"/>
  <c r="C7" i="9"/>
  <c r="M6" i="9"/>
  <c r="L6" i="9"/>
  <c r="K6" i="9"/>
  <c r="J6" i="9"/>
  <c r="G6" i="9"/>
  <c r="H6" i="9" s="1"/>
  <c r="C6" i="9"/>
  <c r="M5" i="9"/>
  <c r="L5" i="9"/>
  <c r="K5" i="9"/>
  <c r="J5" i="9"/>
  <c r="G5" i="9"/>
  <c r="H5" i="9" s="1"/>
  <c r="C5" i="9"/>
  <c r="M4" i="9"/>
  <c r="L4" i="9"/>
  <c r="K4" i="9"/>
  <c r="J4" i="9"/>
  <c r="G4" i="9"/>
  <c r="H4" i="9" s="1"/>
  <c r="C4" i="9"/>
  <c r="M3" i="9"/>
  <c r="L3" i="9"/>
  <c r="K3" i="9"/>
  <c r="J3" i="9"/>
  <c r="G3" i="9"/>
  <c r="H3" i="9" s="1"/>
  <c r="C3" i="9"/>
  <c r="M2" i="9"/>
  <c r="L2" i="9"/>
  <c r="K2" i="9"/>
  <c r="J2" i="9"/>
  <c r="G2" i="9"/>
  <c r="H2" i="9" s="1"/>
  <c r="C2" i="9"/>
  <c r="AG4" i="8"/>
  <c r="AG5" i="8"/>
  <c r="AG6" i="8"/>
  <c r="AG7" i="8"/>
  <c r="AG8" i="8"/>
  <c r="AG9" i="8"/>
  <c r="AG3" i="8"/>
  <c r="AF4" i="8"/>
  <c r="AF5" i="8"/>
  <c r="AF6" i="8"/>
  <c r="AF7" i="8"/>
  <c r="AF8" i="8"/>
  <c r="AF9" i="8"/>
  <c r="AF3" i="8"/>
  <c r="M4010" i="8"/>
  <c r="L4010" i="8"/>
  <c r="K4010" i="8"/>
  <c r="J4010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3" i="8"/>
  <c r="M1474" i="8"/>
  <c r="M1475" i="8"/>
  <c r="M1477" i="8"/>
  <c r="M1478" i="8"/>
  <c r="M1479" i="8"/>
  <c r="M1480" i="8"/>
  <c r="M1481" i="8"/>
  <c r="M1482" i="8"/>
  <c r="M1483" i="8"/>
  <c r="M1486" i="8"/>
  <c r="M1487" i="8"/>
  <c r="M1491" i="8"/>
  <c r="M1492" i="8"/>
  <c r="M1493" i="8"/>
  <c r="M1494" i="8"/>
  <c r="M1495" i="8"/>
  <c r="M1496" i="8"/>
  <c r="M1497" i="8"/>
  <c r="M1498" i="8"/>
  <c r="M1499" i="8"/>
  <c r="M1500" i="8"/>
  <c r="M1503" i="8"/>
  <c r="M1504" i="8"/>
  <c r="M1505" i="8"/>
  <c r="M1506" i="8"/>
  <c r="M1508" i="8"/>
  <c r="M1509" i="8"/>
  <c r="M1510" i="8"/>
  <c r="M1511" i="8"/>
  <c r="M1512" i="8"/>
  <c r="M1513" i="8"/>
  <c r="M1514" i="8"/>
  <c r="M1515" i="8"/>
  <c r="M1517" i="8"/>
  <c r="M1518" i="8"/>
  <c r="M1519" i="8"/>
  <c r="M1520" i="8"/>
  <c r="M1522" i="8"/>
  <c r="M1523" i="8"/>
  <c r="M1524" i="8"/>
  <c r="M1526" i="8"/>
  <c r="M1527" i="8"/>
  <c r="M1528" i="8"/>
  <c r="M1529" i="8"/>
  <c r="M1530" i="8"/>
  <c r="M1531" i="8"/>
  <c r="M1533" i="8"/>
  <c r="M1534" i="8"/>
  <c r="M1535" i="8"/>
  <c r="M1536" i="8"/>
  <c r="M1537" i="8"/>
  <c r="M1539" i="8"/>
  <c r="M1540" i="8"/>
  <c r="M1541" i="8"/>
  <c r="M1542" i="8"/>
  <c r="M1544" i="8"/>
  <c r="M1546" i="8"/>
  <c r="M1547" i="8"/>
  <c r="M1548" i="8"/>
  <c r="M1549" i="8"/>
  <c r="M1550" i="8"/>
  <c r="M1551" i="8"/>
  <c r="M1553" i="8"/>
  <c r="M1554" i="8"/>
  <c r="M1555" i="8"/>
  <c r="M1556" i="8"/>
  <c r="M1557" i="8"/>
  <c r="M1558" i="8"/>
  <c r="M1559" i="8"/>
  <c r="M1561" i="8"/>
  <c r="M1562" i="8"/>
  <c r="M1563" i="8"/>
  <c r="M1564" i="8"/>
  <c r="M1565" i="8"/>
  <c r="M1566" i="8"/>
  <c r="M1567" i="8"/>
  <c r="M1568" i="8"/>
  <c r="M1569" i="8"/>
  <c r="M1571" i="8"/>
  <c r="M1574" i="8"/>
  <c r="M1575" i="8"/>
  <c r="M1576" i="8"/>
  <c r="M1577" i="8"/>
  <c r="M1578" i="8"/>
  <c r="M1579" i="8"/>
  <c r="M1580" i="8"/>
  <c r="M1581" i="8"/>
  <c r="M1582" i="8"/>
  <c r="M1583" i="8"/>
  <c r="M1585" i="8"/>
  <c r="M1586" i="8"/>
  <c r="M1587" i="8"/>
  <c r="M1588" i="8"/>
  <c r="M1589" i="8"/>
  <c r="M1590" i="8"/>
  <c r="M1591" i="8"/>
  <c r="M1593" i="8"/>
  <c r="M1594" i="8"/>
  <c r="M1595" i="8"/>
  <c r="M1596" i="8"/>
  <c r="M1597" i="8"/>
  <c r="M1599" i="8"/>
  <c r="M1600" i="8"/>
  <c r="M1601" i="8"/>
  <c r="M1602" i="8"/>
  <c r="M1603" i="8"/>
  <c r="M1604" i="8"/>
  <c r="M1605" i="8"/>
  <c r="M1607" i="8"/>
  <c r="M1608" i="8"/>
  <c r="M1609" i="8"/>
  <c r="M1610" i="8"/>
  <c r="M1611" i="8"/>
  <c r="M1613" i="8"/>
  <c r="M1614" i="8"/>
  <c r="M1615" i="8"/>
  <c r="M1616" i="8"/>
  <c r="M1618" i="8"/>
  <c r="M1619" i="8"/>
  <c r="M1620" i="8"/>
  <c r="M1621" i="8"/>
  <c r="M1623" i="8"/>
  <c r="M1624" i="8"/>
  <c r="M1625" i="8"/>
  <c r="M1627" i="8"/>
  <c r="M1628" i="8"/>
  <c r="M1629" i="8"/>
  <c r="M1631" i="8"/>
  <c r="M1635" i="8"/>
  <c r="M1636" i="8"/>
  <c r="M1638" i="8"/>
  <c r="M1639" i="8"/>
  <c r="M1640" i="8"/>
  <c r="M1641" i="8"/>
  <c r="M1642" i="8"/>
  <c r="M1643" i="8"/>
  <c r="M1644" i="8"/>
  <c r="M1646" i="8"/>
  <c r="M1648" i="8"/>
  <c r="M1649" i="8"/>
  <c r="M1650" i="8"/>
  <c r="M1651" i="8"/>
  <c r="M1653" i="8"/>
  <c r="M1654" i="8"/>
  <c r="M1655" i="8"/>
  <c r="M1656" i="8"/>
  <c r="M1659" i="8"/>
  <c r="M1660" i="8"/>
  <c r="M1661" i="8"/>
  <c r="M1662" i="8"/>
  <c r="M1663" i="8"/>
  <c r="M1664" i="8"/>
  <c r="M1666" i="8"/>
  <c r="M1667" i="8"/>
  <c r="M1669" i="8"/>
  <c r="M1670" i="8"/>
  <c r="M1672" i="8"/>
  <c r="M1673" i="8"/>
  <c r="M1674" i="8"/>
  <c r="M1675" i="8"/>
  <c r="M1676" i="8"/>
  <c r="M1678" i="8"/>
  <c r="M1682" i="8"/>
  <c r="M1683" i="8"/>
  <c r="M1684" i="8"/>
  <c r="M1685" i="8"/>
  <c r="M1687" i="8"/>
  <c r="M1688" i="8"/>
  <c r="M1690" i="8"/>
  <c r="M1691" i="8"/>
  <c r="M1692" i="8"/>
  <c r="M1693" i="8"/>
  <c r="M1694" i="8"/>
  <c r="M1695" i="8"/>
  <c r="M1698" i="8"/>
  <c r="M1699" i="8"/>
  <c r="M1700" i="8"/>
  <c r="M1701" i="8"/>
  <c r="M1702" i="8"/>
  <c r="M1706" i="8"/>
  <c r="M1707" i="8"/>
  <c r="M1708" i="8"/>
  <c r="M1709" i="8"/>
  <c r="M1710" i="8"/>
  <c r="M1712" i="8"/>
  <c r="M1713" i="8"/>
  <c r="M1714" i="8"/>
  <c r="M1715" i="8"/>
  <c r="M1716" i="8"/>
  <c r="M1717" i="8"/>
  <c r="M1718" i="8"/>
  <c r="M1719" i="8"/>
  <c r="M1720" i="8"/>
  <c r="M1721" i="8"/>
  <c r="M1725" i="8"/>
  <c r="M1727" i="8"/>
  <c r="M1728" i="8"/>
  <c r="M1729" i="8"/>
  <c r="M1730" i="8"/>
  <c r="M1731" i="8"/>
  <c r="M1735" i="8"/>
  <c r="M1738" i="8"/>
  <c r="M1739" i="8"/>
  <c r="M1740" i="8"/>
  <c r="M1743" i="8"/>
  <c r="M1744" i="8"/>
  <c r="M1745" i="8"/>
  <c r="M1746" i="8"/>
  <c r="M1747" i="8"/>
  <c r="M1752" i="8"/>
  <c r="M1753" i="8"/>
  <c r="M1760" i="8"/>
  <c r="M1761" i="8"/>
  <c r="M1763" i="8"/>
  <c r="M1765" i="8"/>
  <c r="M1766" i="8"/>
  <c r="M1767" i="8"/>
  <c r="M1769" i="8"/>
  <c r="M1770" i="8"/>
  <c r="M1771" i="8"/>
  <c r="M1773" i="8"/>
  <c r="M1774" i="8"/>
  <c r="M1778" i="8"/>
  <c r="M1779" i="8"/>
  <c r="M1784" i="8"/>
  <c r="M1785" i="8"/>
  <c r="M1786" i="8"/>
  <c r="M1789" i="8"/>
  <c r="M1790" i="8"/>
  <c r="M1791" i="8"/>
  <c r="M1792" i="8"/>
  <c r="M1794" i="8"/>
  <c r="M1795" i="8"/>
  <c r="M1796" i="8"/>
  <c r="M1797" i="8"/>
  <c r="M1798" i="8"/>
  <c r="M1800" i="8"/>
  <c r="M1801" i="8"/>
  <c r="M1803" i="8"/>
  <c r="M1804" i="8"/>
  <c r="M1805" i="8"/>
  <c r="M1807" i="8"/>
  <c r="M1808" i="8"/>
  <c r="M1809" i="8"/>
  <c r="M1810" i="8"/>
  <c r="M1812" i="8"/>
  <c r="M1813" i="8"/>
  <c r="M1817" i="8"/>
  <c r="M1820" i="8"/>
  <c r="M1821" i="8"/>
  <c r="M1822" i="8"/>
  <c r="M1823" i="8"/>
  <c r="M1825" i="8"/>
  <c r="M1826" i="8"/>
  <c r="M1827" i="8"/>
  <c r="M1828" i="8"/>
  <c r="M1830" i="8"/>
  <c r="M1831" i="8"/>
  <c r="M1832" i="8"/>
  <c r="M1835" i="8"/>
  <c r="M1837" i="8"/>
  <c r="M1838" i="8"/>
  <c r="M1839" i="8"/>
  <c r="M1841" i="8"/>
  <c r="M1842" i="8"/>
  <c r="M1844" i="8"/>
  <c r="M1845" i="8"/>
  <c r="M1846" i="8"/>
  <c r="M1848" i="8"/>
  <c r="M1850" i="8"/>
  <c r="M1851" i="8"/>
  <c r="M1853" i="8"/>
  <c r="M1854" i="8"/>
  <c r="M1856" i="8"/>
  <c r="M1857" i="8"/>
  <c r="M1858" i="8"/>
  <c r="M1861" i="8"/>
  <c r="M1863" i="8"/>
  <c r="M1867" i="8"/>
  <c r="M1868" i="8"/>
  <c r="M1871" i="8"/>
  <c r="M1873" i="8"/>
  <c r="M1879" i="8"/>
  <c r="M1881" i="8"/>
  <c r="M1885" i="8"/>
  <c r="M1886" i="8"/>
  <c r="M1888" i="8"/>
  <c r="M1890" i="8"/>
  <c r="M1891" i="8"/>
  <c r="M1893" i="8"/>
  <c r="M1894" i="8"/>
  <c r="M1896" i="8"/>
  <c r="M1897" i="8"/>
  <c r="M1899" i="8"/>
  <c r="M1901" i="8"/>
  <c r="M1902" i="8"/>
  <c r="M1903" i="8"/>
  <c r="M1904" i="8"/>
  <c r="M1905" i="8"/>
  <c r="M1907" i="8"/>
  <c r="M1908" i="8"/>
  <c r="M1909" i="8"/>
  <c r="M1910" i="8"/>
  <c r="M1912" i="8"/>
  <c r="M1915" i="8"/>
  <c r="M1916" i="8"/>
  <c r="M1917" i="8"/>
  <c r="M1918" i="8"/>
  <c r="M1919" i="8"/>
  <c r="M1921" i="8"/>
  <c r="M1922" i="8"/>
  <c r="M1923" i="8"/>
  <c r="M1924" i="8"/>
  <c r="M1925" i="8"/>
  <c r="M1926" i="8"/>
  <c r="M1931" i="8"/>
  <c r="M1932" i="8"/>
  <c r="M1935" i="8"/>
  <c r="M1936" i="8"/>
  <c r="M1939" i="8"/>
  <c r="M1940" i="8"/>
  <c r="M1941" i="8"/>
  <c r="M1942" i="8"/>
  <c r="M1944" i="8"/>
  <c r="M1945" i="8"/>
  <c r="M1946" i="8"/>
  <c r="M1947" i="8"/>
  <c r="M1948" i="8"/>
  <c r="M1949" i="8"/>
  <c r="M1950" i="8"/>
  <c r="M1952" i="8"/>
  <c r="M1953" i="8"/>
  <c r="M1954" i="8"/>
  <c r="M1955" i="8"/>
  <c r="M1959" i="8"/>
  <c r="M1962" i="8"/>
  <c r="M1963" i="8"/>
  <c r="M1964" i="8"/>
  <c r="M1967" i="8"/>
  <c r="M1968" i="8"/>
  <c r="M1969" i="8"/>
  <c r="M1970" i="8"/>
  <c r="M1971" i="8"/>
  <c r="M1972" i="8"/>
  <c r="M1974" i="8"/>
  <c r="M1975" i="8"/>
  <c r="M1976" i="8"/>
  <c r="M1977" i="8"/>
  <c r="M1980" i="8"/>
  <c r="M1984" i="8"/>
  <c r="M1987" i="8"/>
  <c r="M1990" i="8"/>
  <c r="M1992" i="8"/>
  <c r="M1993" i="8"/>
  <c r="M1995" i="8"/>
  <c r="M1999" i="8"/>
  <c r="M2000" i="8"/>
  <c r="M2001" i="8"/>
  <c r="M2002" i="8"/>
  <c r="M2004" i="8"/>
  <c r="M2006" i="8"/>
  <c r="M2007" i="8"/>
  <c r="M2010" i="8"/>
  <c r="M2012" i="8"/>
  <c r="M2014" i="8"/>
  <c r="M2015" i="8"/>
  <c r="M2017" i="8"/>
  <c r="M2018" i="8"/>
  <c r="M2020" i="8"/>
  <c r="M2021" i="8"/>
  <c r="M2022" i="8"/>
  <c r="M2023" i="8"/>
  <c r="M2025" i="8"/>
  <c r="M2026" i="8"/>
  <c r="M2027" i="8"/>
  <c r="M2029" i="8"/>
  <c r="M2031" i="8"/>
  <c r="M2033" i="8"/>
  <c r="M2034" i="8"/>
  <c r="M2036" i="8"/>
  <c r="M2037" i="8"/>
  <c r="M2038" i="8"/>
  <c r="M2039" i="8"/>
  <c r="M2040" i="8"/>
  <c r="M2041" i="8"/>
  <c r="M2044" i="8"/>
  <c r="M2046" i="8"/>
  <c r="M2047" i="8"/>
  <c r="M2051" i="8"/>
  <c r="M2052" i="8"/>
  <c r="M2053" i="8"/>
  <c r="M2055" i="8"/>
  <c r="M2056" i="8"/>
  <c r="M2057" i="8"/>
  <c r="M2058" i="8"/>
  <c r="M2059" i="8"/>
  <c r="M2060" i="8"/>
  <c r="M2061" i="8"/>
  <c r="M2062" i="8"/>
  <c r="M2063" i="8"/>
  <c r="M2066" i="8"/>
  <c r="M2067" i="8"/>
  <c r="M2068" i="8"/>
  <c r="M2069" i="8"/>
  <c r="M2070" i="8"/>
  <c r="M2071" i="8"/>
  <c r="M2073" i="8"/>
  <c r="M2074" i="8"/>
  <c r="M2076" i="8"/>
  <c r="M2078" i="8"/>
  <c r="M2079" i="8"/>
  <c r="M2080" i="8"/>
  <c r="M2083" i="8"/>
  <c r="M2086" i="8"/>
  <c r="M2088" i="8"/>
  <c r="M2089" i="8"/>
  <c r="M2090" i="8"/>
  <c r="M2092" i="8"/>
  <c r="M2094" i="8"/>
  <c r="M2095" i="8"/>
  <c r="M2097" i="8"/>
  <c r="M2098" i="8"/>
  <c r="M2099" i="8"/>
  <c r="M2101" i="8"/>
  <c r="M2102" i="8"/>
  <c r="M2103" i="8"/>
  <c r="M2104" i="8"/>
  <c r="M2105" i="8"/>
  <c r="M2106" i="8"/>
  <c r="M2108" i="8"/>
  <c r="M2109" i="8"/>
  <c r="M2110" i="8"/>
  <c r="M2111" i="8"/>
  <c r="M2116" i="8"/>
  <c r="M2117" i="8"/>
  <c r="M2118" i="8"/>
  <c r="M2120" i="8"/>
  <c r="M2121" i="8"/>
  <c r="M2122" i="8"/>
  <c r="M2123" i="8"/>
  <c r="M2127" i="8"/>
  <c r="M2129" i="8"/>
  <c r="M2130" i="8"/>
  <c r="M2132" i="8"/>
  <c r="M2133" i="8"/>
  <c r="M2137" i="8"/>
  <c r="M2138" i="8"/>
  <c r="M2141" i="8"/>
  <c r="M2143" i="8"/>
  <c r="M2144" i="8"/>
  <c r="M2147" i="8"/>
  <c r="M2149" i="8"/>
  <c r="M2150" i="8"/>
  <c r="M2151" i="8"/>
  <c r="M2152" i="8"/>
  <c r="M2154" i="8"/>
  <c r="M2155" i="8"/>
  <c r="M2158" i="8"/>
  <c r="M2160" i="8"/>
  <c r="M2161" i="8"/>
  <c r="M2162" i="8"/>
  <c r="M2164" i="8"/>
  <c r="M2166" i="8"/>
  <c r="M2168" i="8"/>
  <c r="M2169" i="8"/>
  <c r="M2170" i="8"/>
  <c r="M2173" i="8"/>
  <c r="M2174" i="8"/>
  <c r="M2176" i="8"/>
  <c r="M2178" i="8"/>
  <c r="M2179" i="8"/>
  <c r="M2181" i="8"/>
  <c r="M2182" i="8"/>
  <c r="M2183" i="8"/>
  <c r="M2184" i="8"/>
  <c r="M2186" i="8"/>
  <c r="M2187" i="8"/>
  <c r="M2190" i="8"/>
  <c r="M2192" i="8"/>
  <c r="M2193" i="8"/>
  <c r="M2194" i="8"/>
  <c r="M2197" i="8"/>
  <c r="M2198" i="8"/>
  <c r="M2201" i="8"/>
  <c r="M2203" i="8"/>
  <c r="M2204" i="8"/>
  <c r="M2206" i="8"/>
  <c r="M2207" i="8"/>
  <c r="M2208" i="8"/>
  <c r="M2209" i="8"/>
  <c r="M2210" i="8"/>
  <c r="M2215" i="8"/>
  <c r="M2218" i="8"/>
  <c r="M2219" i="8"/>
  <c r="M2220" i="8"/>
  <c r="M2223" i="8"/>
  <c r="M2224" i="8"/>
  <c r="M2225" i="8"/>
  <c r="M2230" i="8"/>
  <c r="M2231" i="8"/>
  <c r="M2232" i="8"/>
  <c r="M2234" i="8"/>
  <c r="M2236" i="8"/>
  <c r="M2237" i="8"/>
  <c r="M2239" i="8"/>
  <c r="M2240" i="8"/>
  <c r="M2242" i="8"/>
  <c r="M2243" i="8"/>
  <c r="M2244" i="8"/>
  <c r="M2245" i="8"/>
  <c r="M2246" i="8"/>
  <c r="M2247" i="8"/>
  <c r="M2248" i="8"/>
  <c r="M2249" i="8"/>
  <c r="M2251" i="8"/>
  <c r="M2252" i="8"/>
  <c r="M2254" i="8"/>
  <c r="M2257" i="8"/>
  <c r="M2259" i="8"/>
  <c r="M2260" i="8"/>
  <c r="M2262" i="8"/>
  <c r="M2263" i="8"/>
  <c r="M2264" i="8"/>
  <c r="M2266" i="8"/>
  <c r="M2268" i="8"/>
  <c r="M2269" i="8"/>
  <c r="M2270" i="8"/>
  <c r="M2271" i="8"/>
  <c r="M2272" i="8"/>
  <c r="M2273" i="8"/>
  <c r="M2274" i="8"/>
  <c r="M2276" i="8"/>
  <c r="M2277" i="8"/>
  <c r="M2278" i="8"/>
  <c r="M2279" i="8"/>
  <c r="M2285" i="8"/>
  <c r="M2286" i="8"/>
  <c r="M2289" i="8"/>
  <c r="M2292" i="8"/>
  <c r="M2293" i="8"/>
  <c r="M2294" i="8"/>
  <c r="M2296" i="8"/>
  <c r="M2297" i="8"/>
  <c r="M2298" i="8"/>
  <c r="M2299" i="8"/>
  <c r="M2300" i="8"/>
  <c r="M2301" i="8"/>
  <c r="M2302" i="8"/>
  <c r="M2303" i="8"/>
  <c r="M2304" i="8"/>
  <c r="M2306" i="8"/>
  <c r="M2308" i="8"/>
  <c r="M2313" i="8"/>
  <c r="M2316" i="8"/>
  <c r="M2318" i="8"/>
  <c r="M2320" i="8"/>
  <c r="M2321" i="8"/>
  <c r="M2324" i="8"/>
  <c r="M2325" i="8"/>
  <c r="M2326" i="8"/>
  <c r="M2327" i="8"/>
  <c r="M2328" i="8"/>
  <c r="M2329" i="8"/>
  <c r="M2331" i="8"/>
  <c r="M2332" i="8"/>
  <c r="M2333" i="8"/>
  <c r="M2334" i="8"/>
  <c r="M2335" i="8"/>
  <c r="M2336" i="8"/>
  <c r="M2337" i="8"/>
  <c r="M2338" i="8"/>
  <c r="M2339" i="8"/>
  <c r="M2340" i="8"/>
  <c r="M2342" i="8"/>
  <c r="M2343" i="8"/>
  <c r="M2344" i="8"/>
  <c r="M2345" i="8"/>
  <c r="M2349" i="8"/>
  <c r="M2352" i="8"/>
  <c r="M2353" i="8"/>
  <c r="M2355" i="8"/>
  <c r="M2356" i="8"/>
  <c r="M2359" i="8"/>
  <c r="M2360" i="8"/>
  <c r="M2363" i="8"/>
  <c r="M2365" i="8"/>
  <c r="M2369" i="8"/>
  <c r="M2372" i="8"/>
  <c r="M2373" i="8"/>
  <c r="M2375" i="8"/>
  <c r="M2376" i="8"/>
  <c r="M2378" i="8"/>
  <c r="M2379" i="8"/>
  <c r="M2382" i="8"/>
  <c r="M2384" i="8"/>
  <c r="M2385" i="8"/>
  <c r="M2386" i="8"/>
  <c r="M2387" i="8"/>
  <c r="M2388" i="8"/>
  <c r="M2389" i="8"/>
  <c r="M2390" i="8"/>
  <c r="M2391" i="8"/>
  <c r="M2393" i="8"/>
  <c r="M2394" i="8"/>
  <c r="M2395" i="8"/>
  <c r="M2396" i="8"/>
  <c r="M2398" i="8"/>
  <c r="M2400" i="8"/>
  <c r="M2401" i="8"/>
  <c r="M2403" i="8"/>
  <c r="M2406" i="8"/>
  <c r="M2409" i="8"/>
  <c r="M2410" i="8"/>
  <c r="M2411" i="8"/>
  <c r="M2414" i="8"/>
  <c r="M2416" i="8"/>
  <c r="M2417" i="8"/>
  <c r="M2420" i="8"/>
  <c r="M2422" i="8"/>
  <c r="M2424" i="8"/>
  <c r="M2425" i="8"/>
  <c r="M2427" i="8"/>
  <c r="M2432" i="8"/>
  <c r="M2433" i="8"/>
  <c r="M2435" i="8"/>
  <c r="M2436" i="8"/>
  <c r="M2440" i="8"/>
  <c r="M2441" i="8"/>
  <c r="M2444" i="8"/>
  <c r="M2445" i="8"/>
  <c r="M2447" i="8"/>
  <c r="M2448" i="8"/>
  <c r="M2449" i="8"/>
  <c r="M2450" i="8"/>
  <c r="M2452" i="8"/>
  <c r="M2453" i="8"/>
  <c r="M2454" i="8"/>
  <c r="M2455" i="8"/>
  <c r="M2457" i="8"/>
  <c r="M2459" i="8"/>
  <c r="M2460" i="8"/>
  <c r="M2463" i="8"/>
  <c r="M2464" i="8"/>
  <c r="M2465" i="8"/>
  <c r="M2466" i="8"/>
  <c r="M2467" i="8"/>
  <c r="M2470" i="8"/>
  <c r="M2471" i="8"/>
  <c r="M2472" i="8"/>
  <c r="M2474" i="8"/>
  <c r="M2475" i="8"/>
  <c r="M2477" i="8"/>
  <c r="M2480" i="8"/>
  <c r="M2481" i="8"/>
  <c r="M2482" i="8"/>
  <c r="M2483" i="8"/>
  <c r="M2487" i="8"/>
  <c r="M2488" i="8"/>
  <c r="M2490" i="8"/>
  <c r="M2497" i="8"/>
  <c r="M2498" i="8"/>
  <c r="M2499" i="8"/>
  <c r="M2503" i="8"/>
  <c r="M2506" i="8"/>
  <c r="M2509" i="8"/>
  <c r="M2511" i="8"/>
  <c r="M2513" i="8"/>
  <c r="M2515" i="8"/>
  <c r="M2518" i="8"/>
  <c r="M2519" i="8"/>
  <c r="M2521" i="8"/>
  <c r="M2522" i="8"/>
  <c r="M2523" i="8"/>
  <c r="M2524" i="8"/>
  <c r="M2526" i="8"/>
  <c r="M2527" i="8"/>
  <c r="M2529" i="8"/>
  <c r="M2536" i="8"/>
  <c r="M2538" i="8"/>
  <c r="M2539" i="8"/>
  <c r="M2540" i="8"/>
  <c r="M2542" i="8"/>
  <c r="M2543" i="8"/>
  <c r="M2545" i="8"/>
  <c r="M2548" i="8"/>
  <c r="M2549" i="8"/>
  <c r="M2550" i="8"/>
  <c r="M2557" i="8"/>
  <c r="M2558" i="8"/>
  <c r="M2559" i="8"/>
  <c r="M2561" i="8"/>
  <c r="M2562" i="8"/>
  <c r="M2564" i="8"/>
  <c r="M2567" i="8"/>
  <c r="M2569" i="8"/>
  <c r="M2570" i="8"/>
  <c r="M2571" i="8"/>
  <c r="M2572" i="8"/>
  <c r="M2575" i="8"/>
  <c r="M2576" i="8"/>
  <c r="M2577" i="8"/>
  <c r="M2580" i="8"/>
  <c r="M2581" i="8"/>
  <c r="M2582" i="8"/>
  <c r="M2584" i="8"/>
  <c r="M2585" i="8"/>
  <c r="M2586" i="8"/>
  <c r="M2587" i="8"/>
  <c r="M2588" i="8"/>
  <c r="M2589" i="8"/>
  <c r="M2594" i="8"/>
  <c r="M2595" i="8"/>
  <c r="M2596" i="8"/>
  <c r="M2598" i="8"/>
  <c r="M2600" i="8"/>
  <c r="M2601" i="8"/>
  <c r="M2603" i="8"/>
  <c r="M2605" i="8"/>
  <c r="M2606" i="8"/>
  <c r="M2607" i="8"/>
  <c r="M2608" i="8"/>
  <c r="M2610" i="8"/>
  <c r="M2612" i="8"/>
  <c r="M2614" i="8"/>
  <c r="M2615" i="8"/>
  <c r="M2616" i="8"/>
  <c r="M2619" i="8"/>
  <c r="M2620" i="8"/>
  <c r="M2621" i="8"/>
  <c r="M2623" i="8"/>
  <c r="M2624" i="8"/>
  <c r="M2625" i="8"/>
  <c r="M2626" i="8"/>
  <c r="M2630" i="8"/>
  <c r="M2631" i="8"/>
  <c r="M2632" i="8"/>
  <c r="M2637" i="8"/>
  <c r="M2638" i="8"/>
  <c r="M2640" i="8"/>
  <c r="M2641" i="8"/>
  <c r="M2643" i="8"/>
  <c r="M2644" i="8"/>
  <c r="M2645" i="8"/>
  <c r="M2646" i="8"/>
  <c r="M2647" i="8"/>
  <c r="M2648" i="8"/>
  <c r="M2649" i="8"/>
  <c r="M2650" i="8"/>
  <c r="M2651" i="8"/>
  <c r="M2653" i="8"/>
  <c r="M2654" i="8"/>
  <c r="M2655" i="8"/>
  <c r="M2656" i="8"/>
  <c r="M2657" i="8"/>
  <c r="M2658" i="8"/>
  <c r="M2659" i="8"/>
  <c r="M2660" i="8"/>
  <c r="M2662" i="8"/>
  <c r="M2663" i="8"/>
  <c r="M2664" i="8"/>
  <c r="M2665" i="8"/>
  <c r="M2666" i="8"/>
  <c r="M2668" i="8"/>
  <c r="M2670" i="8"/>
  <c r="M2672" i="8"/>
  <c r="M2673" i="8"/>
  <c r="M2674" i="8"/>
  <c r="M2677" i="8"/>
  <c r="M2678" i="8"/>
  <c r="M2679" i="8"/>
  <c r="M2680" i="8"/>
  <c r="M2681" i="8"/>
  <c r="M2682" i="8"/>
  <c r="M2683" i="8"/>
  <c r="M2684" i="8"/>
  <c r="M2685" i="8"/>
  <c r="M2686" i="8"/>
  <c r="M2687" i="8"/>
  <c r="M2688" i="8"/>
  <c r="M2689" i="8"/>
  <c r="M2692" i="8"/>
  <c r="M2693" i="8"/>
  <c r="M2694" i="8"/>
  <c r="M2695" i="8"/>
  <c r="M2696" i="8"/>
  <c r="M2699" i="8"/>
  <c r="M2700" i="8"/>
  <c r="M2703" i="8"/>
  <c r="M2705" i="8"/>
  <c r="M2707" i="8"/>
  <c r="M2708" i="8"/>
  <c r="M2709" i="8"/>
  <c r="M2710" i="8"/>
  <c r="M2711" i="8"/>
  <c r="M2713" i="8"/>
  <c r="M2714" i="8"/>
  <c r="M2716" i="8"/>
  <c r="M2717" i="8"/>
  <c r="M2718" i="8"/>
  <c r="M2719" i="8"/>
  <c r="M2721" i="8"/>
  <c r="M2722" i="8"/>
  <c r="M2724" i="8"/>
  <c r="M2725" i="8"/>
  <c r="M2726" i="8"/>
  <c r="M2727" i="8"/>
  <c r="M2728" i="8"/>
  <c r="M2729" i="8"/>
  <c r="M2730" i="8"/>
  <c r="M2731" i="8"/>
  <c r="M2733" i="8"/>
  <c r="M2734" i="8"/>
  <c r="M2735" i="8"/>
  <c r="M2737" i="8"/>
  <c r="M2739" i="8"/>
  <c r="M2740" i="8"/>
  <c r="M2741" i="8"/>
  <c r="M2744" i="8"/>
  <c r="M2747" i="8"/>
  <c r="M2748" i="8"/>
  <c r="M2749" i="8"/>
  <c r="M2750" i="8"/>
  <c r="M2751" i="8"/>
  <c r="M2753" i="8"/>
  <c r="M2755" i="8"/>
  <c r="M2756" i="8"/>
  <c r="M2757" i="8"/>
  <c r="M2760" i="8"/>
  <c r="M2762" i="8"/>
  <c r="M2764" i="8"/>
  <c r="M2765" i="8"/>
  <c r="M2766" i="8"/>
  <c r="M2767" i="8"/>
  <c r="M2768" i="8"/>
  <c r="M2769" i="8"/>
  <c r="M2771" i="8"/>
  <c r="M2772" i="8"/>
  <c r="M2773" i="8"/>
  <c r="M2774" i="8"/>
  <c r="M2775" i="8"/>
  <c r="M2776" i="8"/>
  <c r="M2777" i="8"/>
  <c r="M2778" i="8"/>
  <c r="M2779" i="8"/>
  <c r="M2781" i="8"/>
  <c r="M2784" i="8"/>
  <c r="M2789" i="8"/>
  <c r="M2790" i="8"/>
  <c r="M2791" i="8"/>
  <c r="M2792" i="8"/>
  <c r="M2793" i="8"/>
  <c r="M2795" i="8"/>
  <c r="M2796" i="8"/>
  <c r="M2797" i="8"/>
  <c r="M2798" i="8"/>
  <c r="M2799" i="8"/>
  <c r="M2800" i="8"/>
  <c r="M2801" i="8"/>
  <c r="M2802" i="8"/>
  <c r="M2803" i="8"/>
  <c r="M2805" i="8"/>
  <c r="M2806" i="8"/>
  <c r="M2807" i="8"/>
  <c r="M2809" i="8"/>
  <c r="M2811" i="8"/>
  <c r="M2812" i="8"/>
  <c r="M2813" i="8"/>
  <c r="M2814" i="8"/>
  <c r="M2815" i="8"/>
  <c r="M2816" i="8"/>
  <c r="M2817" i="8"/>
  <c r="M2818" i="8"/>
  <c r="M2819" i="8"/>
  <c r="M2820" i="8"/>
  <c r="M2821" i="8"/>
  <c r="M2822" i="8"/>
  <c r="M2823" i="8"/>
  <c r="M2824" i="8"/>
  <c r="M2825" i="8"/>
  <c r="M2826" i="8"/>
  <c r="M2827" i="8"/>
  <c r="M2828" i="8"/>
  <c r="M2829" i="8"/>
  <c r="M2830" i="8"/>
  <c r="M2831" i="8"/>
  <c r="M2832" i="8"/>
  <c r="M2833" i="8"/>
  <c r="M2834" i="8"/>
  <c r="M2835" i="8"/>
  <c r="M2837" i="8"/>
  <c r="M2838" i="8"/>
  <c r="M2841" i="8"/>
  <c r="M2843" i="8"/>
  <c r="M2844" i="8"/>
  <c r="M2846" i="8"/>
  <c r="M2847" i="8"/>
  <c r="M2848" i="8"/>
  <c r="M2849" i="8"/>
  <c r="M2850" i="8"/>
  <c r="M2852" i="8"/>
  <c r="M2853" i="8"/>
  <c r="M2855" i="8"/>
  <c r="M2858" i="8"/>
  <c r="M2860" i="8"/>
  <c r="M2862" i="8"/>
  <c r="M2863" i="8"/>
  <c r="M2864" i="8"/>
  <c r="M2865" i="8"/>
  <c r="M2866" i="8"/>
  <c r="M2867" i="8"/>
  <c r="M2868" i="8"/>
  <c r="M2869" i="8"/>
  <c r="M2870" i="8"/>
  <c r="M2871" i="8"/>
  <c r="M2872" i="8"/>
  <c r="M2873" i="8"/>
  <c r="M2875" i="8"/>
  <c r="M2877" i="8"/>
  <c r="M2878" i="8"/>
  <c r="M2880" i="8"/>
  <c r="M2881" i="8"/>
  <c r="M2882" i="8"/>
  <c r="M2883" i="8"/>
  <c r="M2885" i="8"/>
  <c r="M2887" i="8"/>
  <c r="M2888" i="8"/>
  <c r="M2889" i="8"/>
  <c r="M2890" i="8"/>
  <c r="M2892" i="8"/>
  <c r="M2893" i="8"/>
  <c r="M2894" i="8"/>
  <c r="M2896" i="8"/>
  <c r="M2899" i="8"/>
  <c r="M2900" i="8"/>
  <c r="M2901" i="8"/>
  <c r="M2902" i="8"/>
  <c r="M2903" i="8"/>
  <c r="M2904" i="8"/>
  <c r="M2908" i="8"/>
  <c r="M2909" i="8"/>
  <c r="M2910" i="8"/>
  <c r="M2912" i="8"/>
  <c r="M2913" i="8"/>
  <c r="M2914" i="8"/>
  <c r="M2915" i="8"/>
  <c r="M2916" i="8"/>
  <c r="M2918" i="8"/>
  <c r="M2919" i="8"/>
  <c r="M2920" i="8"/>
  <c r="M2921" i="8"/>
  <c r="M2922" i="8"/>
  <c r="M2925" i="8"/>
  <c r="M2926" i="8"/>
  <c r="M2927" i="8"/>
  <c r="M2928" i="8"/>
  <c r="M2931" i="8"/>
  <c r="M2932" i="8"/>
  <c r="M2934" i="8"/>
  <c r="M2936" i="8"/>
  <c r="M2937" i="8"/>
  <c r="M2938" i="8"/>
  <c r="M2939" i="8"/>
  <c r="M2940" i="8"/>
  <c r="M2941" i="8"/>
  <c r="M2943" i="8"/>
  <c r="M2944" i="8"/>
  <c r="M2946" i="8"/>
  <c r="M2947" i="8"/>
  <c r="M2948" i="8"/>
  <c r="M2949" i="8"/>
  <c r="M2951" i="8"/>
  <c r="M2952" i="8"/>
  <c r="M2953" i="8"/>
  <c r="M2954" i="8"/>
  <c r="M2955" i="8"/>
  <c r="M2957" i="8"/>
  <c r="M2958" i="8"/>
  <c r="M2959" i="8"/>
  <c r="M2963" i="8"/>
  <c r="M2964" i="8"/>
  <c r="M2965" i="8"/>
  <c r="M2967" i="8"/>
  <c r="M2968" i="8"/>
  <c r="M2969" i="8"/>
  <c r="M2970" i="8"/>
  <c r="M2971" i="8"/>
  <c r="M2972" i="8"/>
  <c r="M2973" i="8"/>
  <c r="M2974" i="8"/>
  <c r="M2975" i="8"/>
  <c r="M2977" i="8"/>
  <c r="M2978" i="8"/>
  <c r="M2979" i="8"/>
  <c r="M2980" i="8"/>
  <c r="M2981" i="8"/>
  <c r="M2982" i="8"/>
  <c r="M2983" i="8"/>
  <c r="M2984" i="8"/>
  <c r="M2985" i="8"/>
  <c r="M2986" i="8"/>
  <c r="M2987" i="8"/>
  <c r="M2988" i="8"/>
  <c r="M2990" i="8"/>
  <c r="M2991" i="8"/>
  <c r="M2992" i="8"/>
  <c r="M2993" i="8"/>
  <c r="M2994" i="8"/>
  <c r="M2995" i="8"/>
  <c r="M2996" i="8"/>
  <c r="M2997" i="8"/>
  <c r="M2998" i="8"/>
  <c r="M3000" i="8"/>
  <c r="M3001" i="8"/>
  <c r="M3003" i="8"/>
  <c r="M3006" i="8"/>
  <c r="M3008" i="8"/>
  <c r="M3009" i="8"/>
  <c r="M3010" i="8"/>
  <c r="M3011" i="8"/>
  <c r="M3012" i="8"/>
  <c r="M3013" i="8"/>
  <c r="M3014" i="8"/>
  <c r="M3015" i="8"/>
  <c r="M3017" i="8"/>
  <c r="M3018" i="8"/>
  <c r="M3020" i="8"/>
  <c r="M3021" i="8"/>
  <c r="M3022" i="8"/>
  <c r="M3023" i="8"/>
  <c r="M3024" i="8"/>
  <c r="M3026" i="8"/>
  <c r="M3027" i="8"/>
  <c r="M3028" i="8"/>
  <c r="M3030" i="8"/>
  <c r="M3031" i="8"/>
  <c r="M3032" i="8"/>
  <c r="M3033" i="8"/>
  <c r="M3034" i="8"/>
  <c r="M3035" i="8"/>
  <c r="M3036" i="8"/>
  <c r="M3039" i="8"/>
  <c r="M3040" i="8"/>
  <c r="M3041" i="8"/>
  <c r="M3042" i="8"/>
  <c r="M3043" i="8"/>
  <c r="M3044" i="8"/>
  <c r="M3046" i="8"/>
  <c r="M3047" i="8"/>
  <c r="M3048" i="8"/>
  <c r="M3049" i="8"/>
  <c r="M3050" i="8"/>
  <c r="M3051" i="8"/>
  <c r="M3052" i="8"/>
  <c r="M3053" i="8"/>
  <c r="M3054" i="8"/>
  <c r="M3055" i="8"/>
  <c r="M3056" i="8"/>
  <c r="M3058" i="8"/>
  <c r="M3059" i="8"/>
  <c r="M3060" i="8"/>
  <c r="M3061" i="8"/>
  <c r="M3062" i="8"/>
  <c r="M3063" i="8"/>
  <c r="M3064" i="8"/>
  <c r="M3065" i="8"/>
  <c r="M3067" i="8"/>
  <c r="M3068" i="8"/>
  <c r="M3070" i="8"/>
  <c r="M3071" i="8"/>
  <c r="M3072" i="8"/>
  <c r="M3073" i="8"/>
  <c r="M3074" i="8"/>
  <c r="M3076" i="8"/>
  <c r="M3077" i="8"/>
  <c r="M3078" i="8"/>
  <c r="M3080" i="8"/>
  <c r="M3081" i="8"/>
  <c r="M3082" i="8"/>
  <c r="M3083" i="8"/>
  <c r="M3084" i="8"/>
  <c r="M3085" i="8"/>
  <c r="M3087" i="8"/>
  <c r="M3088" i="8"/>
  <c r="M3089" i="8"/>
  <c r="M3090" i="8"/>
  <c r="M3091" i="8"/>
  <c r="M3092" i="8"/>
  <c r="M3093" i="8"/>
  <c r="M3094" i="8"/>
  <c r="M3095" i="8"/>
  <c r="M3096" i="8"/>
  <c r="M3097" i="8"/>
  <c r="M3098" i="8"/>
  <c r="M3099" i="8"/>
  <c r="M3100" i="8"/>
  <c r="M3102" i="8"/>
  <c r="M3103" i="8"/>
  <c r="M3105" i="8"/>
  <c r="M3106" i="8"/>
  <c r="M3107" i="8"/>
  <c r="M3108" i="8"/>
  <c r="M3109" i="8"/>
  <c r="M3110" i="8"/>
  <c r="M3111" i="8"/>
  <c r="M3112" i="8"/>
  <c r="M3113" i="8"/>
  <c r="M3114" i="8"/>
  <c r="M3116" i="8"/>
  <c r="M3119" i="8"/>
  <c r="M3120" i="8"/>
  <c r="M3121" i="8"/>
  <c r="M3122" i="8"/>
  <c r="M3123" i="8"/>
  <c r="M3124" i="8"/>
  <c r="M3125" i="8"/>
  <c r="M3126" i="8"/>
  <c r="M3128" i="8"/>
  <c r="M3129" i="8"/>
  <c r="M3131" i="8"/>
  <c r="M3132" i="8"/>
  <c r="M3133" i="8"/>
  <c r="M3134" i="8"/>
  <c r="M3135" i="8"/>
  <c r="M3136" i="8"/>
  <c r="M3137" i="8"/>
  <c r="M3138" i="8"/>
  <c r="M3140" i="8"/>
  <c r="M3141" i="8"/>
  <c r="M3144" i="8"/>
  <c r="M3145" i="8"/>
  <c r="M3146" i="8"/>
  <c r="M3147" i="8"/>
  <c r="M3148" i="8"/>
  <c r="M3149" i="8"/>
  <c r="M3150" i="8"/>
  <c r="M3151" i="8"/>
  <c r="M3152" i="8"/>
  <c r="M3153" i="8"/>
  <c r="M3155" i="8"/>
  <c r="M3156" i="8"/>
  <c r="M3157" i="8"/>
  <c r="M3158" i="8"/>
  <c r="M3159" i="8"/>
  <c r="M3160" i="8"/>
  <c r="M3162" i="8"/>
  <c r="M3163" i="8"/>
  <c r="M3164" i="8"/>
  <c r="M3165" i="8"/>
  <c r="M3166" i="8"/>
  <c r="M3167" i="8"/>
  <c r="M3168" i="8"/>
  <c r="M3169" i="8"/>
  <c r="M3170" i="8"/>
  <c r="M3171" i="8"/>
  <c r="M3172" i="8"/>
  <c r="M3173" i="8"/>
  <c r="M3174" i="8"/>
  <c r="M3175" i="8"/>
  <c r="M3176" i="8"/>
  <c r="M3177" i="8"/>
  <c r="M3178" i="8"/>
  <c r="M3179" i="8"/>
  <c r="M3180" i="8"/>
  <c r="M3181" i="8"/>
  <c r="M3182" i="8"/>
  <c r="M3183" i="8"/>
  <c r="M3185" i="8"/>
  <c r="M3186" i="8"/>
  <c r="M3187" i="8"/>
  <c r="M3188" i="8"/>
  <c r="M3189" i="8"/>
  <c r="M3191" i="8"/>
  <c r="M3192" i="8"/>
  <c r="M3193" i="8"/>
  <c r="M3194" i="8"/>
  <c r="M3195" i="8"/>
  <c r="M3196" i="8"/>
  <c r="M3197" i="8"/>
  <c r="M3198" i="8"/>
  <c r="M3199" i="8"/>
  <c r="M3200" i="8"/>
  <c r="M3201" i="8"/>
  <c r="M3202" i="8"/>
  <c r="M3203" i="8"/>
  <c r="M3204" i="8"/>
  <c r="M3205" i="8"/>
  <c r="M3206" i="8"/>
  <c r="M3207" i="8"/>
  <c r="M3208" i="8"/>
  <c r="M3209" i="8"/>
  <c r="M3210" i="8"/>
  <c r="M3211" i="8"/>
  <c r="M3212" i="8"/>
  <c r="M3213" i="8"/>
  <c r="M3214" i="8"/>
  <c r="M3215" i="8"/>
  <c r="M3216" i="8"/>
  <c r="M3217" i="8"/>
  <c r="M3218" i="8"/>
  <c r="M3219" i="8"/>
  <c r="M3220" i="8"/>
  <c r="M3221" i="8"/>
  <c r="M3222" i="8"/>
  <c r="M3223" i="8"/>
  <c r="M3224" i="8"/>
  <c r="M3226" i="8"/>
  <c r="M3227" i="8"/>
  <c r="M3228" i="8"/>
  <c r="M3230" i="8"/>
  <c r="M3231" i="8"/>
  <c r="M3232" i="8"/>
  <c r="M3233" i="8"/>
  <c r="M3234" i="8"/>
  <c r="M3235" i="8"/>
  <c r="M3236" i="8"/>
  <c r="M3237" i="8"/>
  <c r="M3238" i="8"/>
  <c r="M3239" i="8"/>
  <c r="M3240" i="8"/>
  <c r="M3241" i="8"/>
  <c r="M3242" i="8"/>
  <c r="M3243" i="8"/>
  <c r="M3244" i="8"/>
  <c r="M3245" i="8"/>
  <c r="M3246" i="8"/>
  <c r="M3247" i="8"/>
  <c r="M3248" i="8"/>
  <c r="M3249" i="8"/>
  <c r="M3252" i="8"/>
  <c r="M3253" i="8"/>
  <c r="M3254" i="8"/>
  <c r="M3255" i="8"/>
  <c r="M3256" i="8"/>
  <c r="M3257" i="8"/>
  <c r="M3258" i="8"/>
  <c r="M3259" i="8"/>
  <c r="M3260" i="8"/>
  <c r="M3261" i="8"/>
  <c r="M3262" i="8"/>
  <c r="M3263" i="8"/>
  <c r="M3265" i="8"/>
  <c r="M3266" i="8"/>
  <c r="M3267" i="8"/>
  <c r="M3269" i="8"/>
  <c r="M3270" i="8"/>
  <c r="M3271" i="8"/>
  <c r="M3272" i="8"/>
  <c r="M3273" i="8"/>
  <c r="M3274" i="8"/>
  <c r="M3276" i="8"/>
  <c r="M3278" i="8"/>
  <c r="M3279" i="8"/>
  <c r="M3280" i="8"/>
  <c r="M3281" i="8"/>
  <c r="M3282" i="8"/>
  <c r="M3283" i="8"/>
  <c r="M3284" i="8"/>
  <c r="M3285" i="8"/>
  <c r="M3286" i="8"/>
  <c r="M3287" i="8"/>
  <c r="M3288" i="8"/>
  <c r="M3289" i="8"/>
  <c r="M3291" i="8"/>
  <c r="M3292" i="8"/>
  <c r="M3293" i="8"/>
  <c r="M3294" i="8"/>
  <c r="M3295" i="8"/>
  <c r="M3296" i="8"/>
  <c r="M3298" i="8"/>
  <c r="M3299" i="8"/>
  <c r="M3300" i="8"/>
  <c r="M3301" i="8"/>
  <c r="M3303" i="8"/>
  <c r="M3304" i="8"/>
  <c r="M3306" i="8"/>
  <c r="M3307" i="8"/>
  <c r="M3308" i="8"/>
  <c r="M3309" i="8"/>
  <c r="M3310" i="8"/>
  <c r="M3311" i="8"/>
  <c r="M3312" i="8"/>
  <c r="M3313" i="8"/>
  <c r="M3314" i="8"/>
  <c r="M3318" i="8"/>
  <c r="M3319" i="8"/>
  <c r="M3322" i="8"/>
  <c r="M3323" i="8"/>
  <c r="M3324" i="8"/>
  <c r="M3325" i="8"/>
  <c r="M3326" i="8"/>
  <c r="M3327" i="8"/>
  <c r="M3328" i="8"/>
  <c r="M3330" i="8"/>
  <c r="M3332" i="8"/>
  <c r="M3333" i="8"/>
  <c r="M3334" i="8"/>
  <c r="M3335" i="8"/>
  <c r="M3336" i="8"/>
  <c r="M3339" i="8"/>
  <c r="M3340" i="8"/>
  <c r="M3341" i="8"/>
  <c r="M3342" i="8"/>
  <c r="M3343" i="8"/>
  <c r="M3345" i="8"/>
  <c r="M3346" i="8"/>
  <c r="M3347" i="8"/>
  <c r="M3348" i="8"/>
  <c r="M3349" i="8"/>
  <c r="M3351" i="8"/>
  <c r="M3352" i="8"/>
  <c r="M3353" i="8"/>
  <c r="M3354" i="8"/>
  <c r="M3355" i="8"/>
  <c r="M3356" i="8"/>
  <c r="M3357" i="8"/>
  <c r="M3358" i="8"/>
  <c r="M3359" i="8"/>
  <c r="M3360" i="8"/>
  <c r="M3361" i="8"/>
  <c r="M3362" i="8"/>
  <c r="M3363" i="8"/>
  <c r="M3365" i="8"/>
  <c r="M3366" i="8"/>
  <c r="M3367" i="8"/>
  <c r="M3368" i="8"/>
  <c r="M3369" i="8"/>
  <c r="M3370" i="8"/>
  <c r="M3371" i="8"/>
  <c r="M3372" i="8"/>
  <c r="M3373" i="8"/>
  <c r="M3374" i="8"/>
  <c r="M3375" i="8"/>
  <c r="M3376" i="8"/>
  <c r="M3377" i="8"/>
  <c r="M3378" i="8"/>
  <c r="M3379" i="8"/>
  <c r="M3380" i="8"/>
  <c r="M3381" i="8"/>
  <c r="M3382" i="8"/>
  <c r="M3383" i="8"/>
  <c r="M3384" i="8"/>
  <c r="M3385" i="8"/>
  <c r="M3386" i="8"/>
  <c r="M3387" i="8"/>
  <c r="M3388" i="8"/>
  <c r="M3389" i="8"/>
  <c r="M3390" i="8"/>
  <c r="M3391" i="8"/>
  <c r="M3392" i="8"/>
  <c r="M3393" i="8"/>
  <c r="M3394" i="8"/>
  <c r="M3395" i="8"/>
  <c r="M3396" i="8"/>
  <c r="M3397" i="8"/>
  <c r="M3398" i="8"/>
  <c r="M3399" i="8"/>
  <c r="M3400" i="8"/>
  <c r="M3401" i="8"/>
  <c r="M3402" i="8"/>
  <c r="M3403" i="8"/>
  <c r="M3404" i="8"/>
  <c r="M3405" i="8"/>
  <c r="M3407" i="8"/>
  <c r="M3408" i="8"/>
  <c r="M3409" i="8"/>
  <c r="M3410" i="8"/>
  <c r="M3411" i="8"/>
  <c r="M3412" i="8"/>
  <c r="M3413" i="8"/>
  <c r="M3414" i="8"/>
  <c r="M3415" i="8"/>
  <c r="M3416" i="8"/>
  <c r="M3417" i="8"/>
  <c r="M3419" i="8"/>
  <c r="M3420" i="8"/>
  <c r="M3421" i="8"/>
  <c r="M3422" i="8"/>
  <c r="M3423" i="8"/>
  <c r="M3424" i="8"/>
  <c r="M3425" i="8"/>
  <c r="M3426" i="8"/>
  <c r="M3428" i="8"/>
  <c r="M3429" i="8"/>
  <c r="M3430" i="8"/>
  <c r="M3431" i="8"/>
  <c r="M3432" i="8"/>
  <c r="M3433" i="8"/>
  <c r="M3435" i="8"/>
  <c r="M3436" i="8"/>
  <c r="M3437" i="8"/>
  <c r="M3438" i="8"/>
  <c r="M3439" i="8"/>
  <c r="M3441" i="8"/>
  <c r="M3442" i="8"/>
  <c r="M3443" i="8"/>
  <c r="M3444" i="8"/>
  <c r="M3445" i="8"/>
  <c r="M3446" i="8"/>
  <c r="M3448" i="8"/>
  <c r="M3449" i="8"/>
  <c r="M3450" i="8"/>
  <c r="M3451" i="8"/>
  <c r="M3452" i="8"/>
  <c r="M3453" i="8"/>
  <c r="M3454" i="8"/>
  <c r="M3455" i="8"/>
  <c r="M3456" i="8"/>
  <c r="M3457" i="8"/>
  <c r="M3458" i="8"/>
  <c r="M3459" i="8"/>
  <c r="M3460" i="8"/>
  <c r="M3461" i="8"/>
  <c r="M3462" i="8"/>
  <c r="M3464" i="8"/>
  <c r="M3465" i="8"/>
  <c r="M3466" i="8"/>
  <c r="M3467" i="8"/>
  <c r="M3468" i="8"/>
  <c r="M3469" i="8"/>
  <c r="M3470" i="8"/>
  <c r="M3471" i="8"/>
  <c r="M3472" i="8"/>
  <c r="M3473" i="8"/>
  <c r="M3474" i="8"/>
  <c r="M3475" i="8"/>
  <c r="M3476" i="8"/>
  <c r="M3478" i="8"/>
  <c r="M3479" i="8"/>
  <c r="M3481" i="8"/>
  <c r="M3482" i="8"/>
  <c r="M3483" i="8"/>
  <c r="M3484" i="8"/>
  <c r="M3485" i="8"/>
  <c r="M3487" i="8"/>
  <c r="M3488" i="8"/>
  <c r="M3489" i="8"/>
  <c r="M3490" i="8"/>
  <c r="M3491" i="8"/>
  <c r="M3492" i="8"/>
  <c r="M3493" i="8"/>
  <c r="M3494" i="8"/>
  <c r="M3495" i="8"/>
  <c r="M3496" i="8"/>
  <c r="M3497" i="8"/>
  <c r="M3498" i="8"/>
  <c r="M3499" i="8"/>
  <c r="M3500" i="8"/>
  <c r="M3501" i="8"/>
  <c r="M3502" i="8"/>
  <c r="M3503" i="8"/>
  <c r="M3504" i="8"/>
  <c r="M3505" i="8"/>
  <c r="M3506" i="8"/>
  <c r="M3508" i="8"/>
  <c r="M3509" i="8"/>
  <c r="M3510" i="8"/>
  <c r="M3511" i="8"/>
  <c r="M3512" i="8"/>
  <c r="M3513" i="8"/>
  <c r="M3514" i="8"/>
  <c r="M3515" i="8"/>
  <c r="M3516" i="8"/>
  <c r="M3517" i="8"/>
  <c r="M3518" i="8"/>
  <c r="M3519" i="8"/>
  <c r="M3520" i="8"/>
  <c r="M3521" i="8"/>
  <c r="M3522" i="8"/>
  <c r="M3523" i="8"/>
  <c r="M3524" i="8"/>
  <c r="M3525" i="8"/>
  <c r="M3526" i="8"/>
  <c r="M3527" i="8"/>
  <c r="M3529" i="8"/>
  <c r="M3530" i="8"/>
  <c r="M3531" i="8"/>
  <c r="M3533" i="8"/>
  <c r="M3534" i="8"/>
  <c r="M3535" i="8"/>
  <c r="M3536" i="8"/>
  <c r="M3537" i="8"/>
  <c r="M3538" i="8"/>
  <c r="M3539" i="8"/>
  <c r="M3540" i="8"/>
  <c r="M3541" i="8"/>
  <c r="M3542" i="8"/>
  <c r="M3543" i="8"/>
  <c r="M3544" i="8"/>
  <c r="M3545" i="8"/>
  <c r="M3546" i="8"/>
  <c r="M3547" i="8"/>
  <c r="M3548" i="8"/>
  <c r="M3549" i="8"/>
  <c r="M3550" i="8"/>
  <c r="M3552" i="8"/>
  <c r="M3553" i="8"/>
  <c r="M3554" i="8"/>
  <c r="M3555" i="8"/>
  <c r="M3556" i="8"/>
  <c r="M3558" i="8"/>
  <c r="M3559" i="8"/>
  <c r="M3560" i="8"/>
  <c r="M3561" i="8"/>
  <c r="M3563" i="8"/>
  <c r="M3564" i="8"/>
  <c r="M3565" i="8"/>
  <c r="M3566" i="8"/>
  <c r="M3567" i="8"/>
  <c r="M3568" i="8"/>
  <c r="M3569" i="8"/>
  <c r="M3570" i="8"/>
  <c r="M3571" i="8"/>
  <c r="M3572" i="8"/>
  <c r="M3573" i="8"/>
  <c r="M3574" i="8"/>
  <c r="M3575" i="8"/>
  <c r="M3576" i="8"/>
  <c r="M3577" i="8"/>
  <c r="M3578" i="8"/>
  <c r="M3579" i="8"/>
  <c r="M3580" i="8"/>
  <c r="M3581" i="8"/>
  <c r="M3582" i="8"/>
  <c r="M3583" i="8"/>
  <c r="M3584" i="8"/>
  <c r="M3585" i="8"/>
  <c r="M3586" i="8"/>
  <c r="M3587" i="8"/>
  <c r="M3589" i="8"/>
  <c r="M3590" i="8"/>
  <c r="M3591" i="8"/>
  <c r="M3592" i="8"/>
  <c r="M3593" i="8"/>
  <c r="M3594" i="8"/>
  <c r="M3595" i="8"/>
  <c r="M3596" i="8"/>
  <c r="M3597" i="8"/>
  <c r="M3598" i="8"/>
  <c r="M3599" i="8"/>
  <c r="M3601" i="8"/>
  <c r="M3602" i="8"/>
  <c r="M3603" i="8"/>
  <c r="M3604" i="8"/>
  <c r="M3606" i="8"/>
  <c r="M3607" i="8"/>
  <c r="M3608" i="8"/>
  <c r="M3609" i="8"/>
  <c r="M3610" i="8"/>
  <c r="M3611" i="8"/>
  <c r="M3612" i="8"/>
  <c r="M3613" i="8"/>
  <c r="M3615" i="8"/>
  <c r="M3616" i="8"/>
  <c r="M3617" i="8"/>
  <c r="M3618" i="8"/>
  <c r="M3619" i="8"/>
  <c r="M3620" i="8"/>
  <c r="M3621" i="8"/>
  <c r="M3622" i="8"/>
  <c r="M3623" i="8"/>
  <c r="M3624" i="8"/>
  <c r="M3626" i="8"/>
  <c r="M3627" i="8"/>
  <c r="M3628" i="8"/>
  <c r="M3629" i="8"/>
  <c r="M3630" i="8"/>
  <c r="M3631" i="8"/>
  <c r="M3632" i="8"/>
  <c r="M3634" i="8"/>
  <c r="M3635" i="8"/>
  <c r="M3637" i="8"/>
  <c r="M3638" i="8"/>
  <c r="M3639" i="8"/>
  <c r="M3640" i="8"/>
  <c r="M3641" i="8"/>
  <c r="M3642" i="8"/>
  <c r="M3643" i="8"/>
  <c r="M3644" i="8"/>
  <c r="M3645" i="8"/>
  <c r="M3646" i="8"/>
  <c r="M3647" i="8"/>
  <c r="M3649" i="8"/>
  <c r="M3650" i="8"/>
  <c r="M3651" i="8"/>
  <c r="M3652" i="8"/>
  <c r="M3653" i="8"/>
  <c r="M3655" i="8"/>
  <c r="M3656" i="8"/>
  <c r="M3657" i="8"/>
  <c r="M3658" i="8"/>
  <c r="M3659" i="8"/>
  <c r="M3660" i="8"/>
  <c r="M3661" i="8"/>
  <c r="M3662" i="8"/>
  <c r="M3663" i="8"/>
  <c r="M3664" i="8"/>
  <c r="M3665" i="8"/>
  <c r="M3666" i="8"/>
  <c r="M3667" i="8"/>
  <c r="M3668" i="8"/>
  <c r="M3669" i="8"/>
  <c r="M3670" i="8"/>
  <c r="M3672" i="8"/>
  <c r="M3673" i="8"/>
  <c r="M3674" i="8"/>
  <c r="M3675" i="8"/>
  <c r="M3676" i="8"/>
  <c r="M3677" i="8"/>
  <c r="M3678" i="8"/>
  <c r="M3679" i="8"/>
  <c r="M3680" i="8"/>
  <c r="M3681" i="8"/>
  <c r="M3682" i="8"/>
  <c r="M3683" i="8"/>
  <c r="M3684" i="8"/>
  <c r="M3685" i="8"/>
  <c r="M3687" i="8"/>
  <c r="M3688" i="8"/>
  <c r="M3689" i="8"/>
  <c r="M3690" i="8"/>
  <c r="M3691" i="8"/>
  <c r="M3692" i="8"/>
  <c r="M3693" i="8"/>
  <c r="M3694" i="8"/>
  <c r="M3695" i="8"/>
  <c r="M3696" i="8"/>
  <c r="M3697" i="8"/>
  <c r="M3698" i="8"/>
  <c r="M3699" i="8"/>
  <c r="M3700" i="8"/>
  <c r="M3701" i="8"/>
  <c r="M3703" i="8"/>
  <c r="M3704" i="8"/>
  <c r="M3705" i="8"/>
  <c r="M3706" i="8"/>
  <c r="M3707" i="8"/>
  <c r="M3708" i="8"/>
  <c r="M3709" i="8"/>
  <c r="M3710" i="8"/>
  <c r="M3711" i="8"/>
  <c r="M3712" i="8"/>
  <c r="M3713" i="8"/>
  <c r="M3715" i="8"/>
  <c r="M3716" i="8"/>
  <c r="M3717" i="8"/>
  <c r="M3718" i="8"/>
  <c r="M3719" i="8"/>
  <c r="M3720" i="8"/>
  <c r="M3721" i="8"/>
  <c r="M3722" i="8"/>
  <c r="M3723" i="8"/>
  <c r="M3724" i="8"/>
  <c r="M3725" i="8"/>
  <c r="M3726" i="8"/>
  <c r="M3727" i="8"/>
  <c r="M3728" i="8"/>
  <c r="M3729" i="8"/>
  <c r="M3730" i="8"/>
  <c r="M3731" i="8"/>
  <c r="M3732" i="8"/>
  <c r="M3733" i="8"/>
  <c r="M3734" i="8"/>
  <c r="M3735" i="8"/>
  <c r="M3736" i="8"/>
  <c r="M3737" i="8"/>
  <c r="M3738" i="8"/>
  <c r="M3739" i="8"/>
  <c r="M3740" i="8"/>
  <c r="M3741" i="8"/>
  <c r="M3742" i="8"/>
  <c r="M3743" i="8"/>
  <c r="M3744" i="8"/>
  <c r="M3745" i="8"/>
  <c r="M3746" i="8"/>
  <c r="M3747" i="8"/>
  <c r="M3748" i="8"/>
  <c r="M3749" i="8"/>
  <c r="M3750" i="8"/>
  <c r="M3751" i="8"/>
  <c r="M3752" i="8"/>
  <c r="M3753" i="8"/>
  <c r="M3754" i="8"/>
  <c r="M3755" i="8"/>
  <c r="M3756" i="8"/>
  <c r="M3757" i="8"/>
  <c r="M3758" i="8"/>
  <c r="M3759" i="8"/>
  <c r="M3760" i="8"/>
  <c r="M3761" i="8"/>
  <c r="M3762" i="8"/>
  <c r="M3763" i="8"/>
  <c r="M3764" i="8"/>
  <c r="M3765" i="8"/>
  <c r="M3766" i="8"/>
  <c r="M3767" i="8"/>
  <c r="M3768" i="8"/>
  <c r="M3770" i="8"/>
  <c r="M3771" i="8"/>
  <c r="M3772" i="8"/>
  <c r="M3773" i="8"/>
  <c r="M3774" i="8"/>
  <c r="M3775" i="8"/>
  <c r="M3776" i="8"/>
  <c r="M3778" i="8"/>
  <c r="M3779" i="8"/>
  <c r="M3780" i="8"/>
  <c r="M3781" i="8"/>
  <c r="M3782" i="8"/>
  <c r="M3783" i="8"/>
  <c r="M3784" i="8"/>
  <c r="M3785" i="8"/>
  <c r="M3786" i="8"/>
  <c r="M3787" i="8"/>
  <c r="M3788" i="8"/>
  <c r="M3789" i="8"/>
  <c r="M3790" i="8"/>
  <c r="M3791" i="8"/>
  <c r="M3792" i="8"/>
  <c r="M3793" i="8"/>
  <c r="M3794" i="8"/>
  <c r="M3795" i="8"/>
  <c r="M3796" i="8"/>
  <c r="M3797" i="8"/>
  <c r="M3798" i="8"/>
  <c r="M3799" i="8"/>
  <c r="M3800" i="8"/>
  <c r="M3801" i="8"/>
  <c r="M3802" i="8"/>
  <c r="M3803" i="8"/>
  <c r="M3804" i="8"/>
  <c r="M3805" i="8"/>
  <c r="M3807" i="8"/>
  <c r="M3808" i="8"/>
  <c r="M3809" i="8"/>
  <c r="M3810" i="8"/>
  <c r="M3811" i="8"/>
  <c r="M3812" i="8"/>
  <c r="M3813" i="8"/>
  <c r="M3814" i="8"/>
  <c r="M3815" i="8"/>
  <c r="M3816" i="8"/>
  <c r="M3817" i="8"/>
  <c r="M3818" i="8"/>
  <c r="M3819" i="8"/>
  <c r="M3820" i="8"/>
  <c r="M3821" i="8"/>
  <c r="M3822" i="8"/>
  <c r="M3823" i="8"/>
  <c r="M3824" i="8"/>
  <c r="M3825" i="8"/>
  <c r="M3826" i="8"/>
  <c r="M3827" i="8"/>
  <c r="M3828" i="8"/>
  <c r="M3829" i="8"/>
  <c r="M3830" i="8"/>
  <c r="M3831" i="8"/>
  <c r="M3832" i="8"/>
  <c r="M3833" i="8"/>
  <c r="M3834" i="8"/>
  <c r="M3835" i="8"/>
  <c r="M3837" i="8"/>
  <c r="M3838" i="8"/>
  <c r="M3840" i="8"/>
  <c r="M3841" i="8"/>
  <c r="M3842" i="8"/>
  <c r="M3843" i="8"/>
  <c r="M3844" i="8"/>
  <c r="M3845" i="8"/>
  <c r="M3846" i="8"/>
  <c r="M3847" i="8"/>
  <c r="M3848" i="8"/>
  <c r="M3849" i="8"/>
  <c r="M3850" i="8"/>
  <c r="M3851" i="8"/>
  <c r="M3852" i="8"/>
  <c r="M3853" i="8"/>
  <c r="M3854" i="8"/>
  <c r="M3855" i="8"/>
  <c r="M3856" i="8"/>
  <c r="M3857" i="8"/>
  <c r="M3858" i="8"/>
  <c r="M3859" i="8"/>
  <c r="M3860" i="8"/>
  <c r="M3861" i="8"/>
  <c r="M3863" i="8"/>
  <c r="M3864" i="8"/>
  <c r="M3865" i="8"/>
  <c r="M3866" i="8"/>
  <c r="M3867" i="8"/>
  <c r="M3868" i="8"/>
  <c r="M3869" i="8"/>
  <c r="M3870" i="8"/>
  <c r="M3871" i="8"/>
  <c r="M3872" i="8"/>
  <c r="M3873" i="8"/>
  <c r="M3874" i="8"/>
  <c r="M3875" i="8"/>
  <c r="M3876" i="8"/>
  <c r="M3877" i="8"/>
  <c r="M3878" i="8"/>
  <c r="M3879" i="8"/>
  <c r="M3880" i="8"/>
  <c r="M3881" i="8"/>
  <c r="M3882" i="8"/>
  <c r="M3883" i="8"/>
  <c r="M3884" i="8"/>
  <c r="M3885" i="8"/>
  <c r="M3886" i="8"/>
  <c r="M3887" i="8"/>
  <c r="M3888" i="8"/>
  <c r="M3889" i="8"/>
  <c r="M3890" i="8"/>
  <c r="M3891" i="8"/>
  <c r="M3893" i="8"/>
  <c r="M3894" i="8"/>
  <c r="M3895" i="8"/>
  <c r="M3896" i="8"/>
  <c r="M3897" i="8"/>
  <c r="M3898" i="8"/>
  <c r="M3899" i="8"/>
  <c r="M3900" i="8"/>
  <c r="M3901" i="8"/>
  <c r="M3902" i="8"/>
  <c r="M3903" i="8"/>
  <c r="M3904" i="8"/>
  <c r="M3905" i="8"/>
  <c r="M3906" i="8"/>
  <c r="M3907" i="8"/>
  <c r="M3908" i="8"/>
  <c r="M3910" i="8"/>
  <c r="M3911" i="8"/>
  <c r="M3912" i="8"/>
  <c r="M3913" i="8"/>
  <c r="M3914" i="8"/>
  <c r="M3915" i="8"/>
  <c r="M3916" i="8"/>
  <c r="M3917" i="8"/>
  <c r="M3918" i="8"/>
  <c r="M3919" i="8"/>
  <c r="M3920" i="8"/>
  <c r="M3922" i="8"/>
  <c r="M3923" i="8"/>
  <c r="M3924" i="8"/>
  <c r="M3925" i="8"/>
  <c r="M3926" i="8"/>
  <c r="M3927" i="8"/>
  <c r="M3928" i="8"/>
  <c r="M3929" i="8"/>
  <c r="M3930" i="8"/>
  <c r="M3931" i="8"/>
  <c r="M3932" i="8"/>
  <c r="M3933" i="8"/>
  <c r="M3934" i="8"/>
  <c r="M3935" i="8"/>
  <c r="M3936" i="8"/>
  <c r="M3937" i="8"/>
  <c r="M3938" i="8"/>
  <c r="M3940" i="8"/>
  <c r="M3941" i="8"/>
  <c r="M3942" i="8"/>
  <c r="M3943" i="8"/>
  <c r="M3944" i="8"/>
  <c r="M3945" i="8"/>
  <c r="M3946" i="8"/>
  <c r="M3947" i="8"/>
  <c r="M3948" i="8"/>
  <c r="M3949" i="8"/>
  <c r="M3950" i="8"/>
  <c r="M3951" i="8"/>
  <c r="M3953" i="8"/>
  <c r="M3954" i="8"/>
  <c r="M3955" i="8"/>
  <c r="M3956" i="8"/>
  <c r="M3960" i="8"/>
  <c r="M3961" i="8"/>
  <c r="M3963" i="8"/>
  <c r="M3964" i="8"/>
  <c r="M3965" i="8"/>
  <c r="M3966" i="8"/>
  <c r="M3967" i="8"/>
  <c r="M3968" i="8"/>
  <c r="M3969" i="8"/>
  <c r="M3970" i="8"/>
  <c r="M3971" i="8"/>
  <c r="M3973" i="8"/>
  <c r="M3974" i="8"/>
  <c r="M3975" i="8"/>
  <c r="M3976" i="8"/>
  <c r="M3977" i="8"/>
  <c r="M3978" i="8"/>
  <c r="M3979" i="8"/>
  <c r="M3980" i="8"/>
  <c r="M3982" i="8"/>
  <c r="M3983" i="8"/>
  <c r="M3984" i="8"/>
  <c r="M3985" i="8"/>
  <c r="M3986" i="8"/>
  <c r="M3987" i="8"/>
  <c r="M3988" i="8"/>
  <c r="M3989" i="8"/>
  <c r="M3990" i="8"/>
  <c r="M3992" i="8"/>
  <c r="M3994" i="8"/>
  <c r="M3995" i="8"/>
  <c r="M3996" i="8"/>
  <c r="M3997" i="8"/>
  <c r="M3998" i="8"/>
  <c r="M3999" i="8"/>
  <c r="M4000" i="8"/>
  <c r="M4001" i="8"/>
  <c r="M4002" i="8"/>
  <c r="M4003" i="8"/>
  <c r="M4004" i="8"/>
  <c r="M4005" i="8"/>
  <c r="M4006" i="8"/>
  <c r="M4007" i="8"/>
  <c r="M4009" i="8"/>
  <c r="M4011" i="8"/>
  <c r="M4012" i="8"/>
  <c r="M4013" i="8"/>
  <c r="M4014" i="8"/>
  <c r="M4015" i="8"/>
  <c r="M4016" i="8"/>
  <c r="M4017" i="8"/>
  <c r="M4018" i="8"/>
  <c r="M4019" i="8"/>
  <c r="M4020" i="8"/>
  <c r="M4021" i="8"/>
  <c r="M4022" i="8"/>
  <c r="M4023" i="8"/>
  <c r="M4024" i="8"/>
  <c r="M4025" i="8"/>
  <c r="M4026" i="8"/>
  <c r="M4027" i="8"/>
  <c r="M4028" i="8"/>
  <c r="M4029" i="8"/>
  <c r="M4030" i="8"/>
  <c r="M4031" i="8"/>
  <c r="M4033" i="8"/>
  <c r="M4034" i="8"/>
  <c r="M4035" i="8"/>
  <c r="M4036" i="8"/>
  <c r="M4037" i="8"/>
  <c r="M4038" i="8"/>
  <c r="M4039" i="8"/>
  <c r="M4040" i="8"/>
  <c r="M4041" i="8"/>
  <c r="M4042" i="8"/>
  <c r="M4043" i="8"/>
  <c r="M4044" i="8"/>
  <c r="M4045" i="8"/>
  <c r="M4046" i="8"/>
  <c r="M4047" i="8"/>
  <c r="M4048" i="8"/>
  <c r="M4049" i="8"/>
  <c r="M4050" i="8"/>
  <c r="M4051" i="8"/>
  <c r="M4052" i="8"/>
  <c r="M4053" i="8"/>
  <c r="M4055" i="8"/>
  <c r="M4056" i="8"/>
  <c r="M4057" i="8"/>
  <c r="M4058" i="8"/>
  <c r="M4059" i="8"/>
  <c r="M4060" i="8"/>
  <c r="M4061" i="8"/>
  <c r="M4062" i="8"/>
  <c r="M4063" i="8"/>
  <c r="M4064" i="8"/>
  <c r="M4065" i="8"/>
  <c r="M4066" i="8"/>
  <c r="M4067" i="8"/>
  <c r="M4068" i="8"/>
  <c r="M4069" i="8"/>
  <c r="M4070" i="8"/>
  <c r="M4071" i="8"/>
  <c r="M4072" i="8"/>
  <c r="M4073" i="8"/>
  <c r="M4074" i="8"/>
  <c r="M4075" i="8"/>
  <c r="M4076" i="8"/>
  <c r="M4077" i="8"/>
  <c r="M4078" i="8"/>
  <c r="M4080" i="8"/>
  <c r="M4081" i="8"/>
  <c r="M4082" i="8"/>
  <c r="M4083" i="8"/>
  <c r="M4084" i="8"/>
  <c r="M4085" i="8"/>
  <c r="M4086" i="8"/>
  <c r="M4087" i="8"/>
  <c r="M4088" i="8"/>
  <c r="M4091" i="8"/>
  <c r="M4092" i="8"/>
  <c r="M4093" i="8"/>
  <c r="M4094" i="8"/>
  <c r="M4095" i="8"/>
  <c r="M4096" i="8"/>
  <c r="M4097" i="8"/>
  <c r="M4098" i="8"/>
  <c r="M4100" i="8"/>
  <c r="M4101" i="8"/>
  <c r="M4102" i="8"/>
  <c r="M4103" i="8"/>
  <c r="M4104" i="8"/>
  <c r="M4105" i="8"/>
  <c r="M4106" i="8"/>
  <c r="M4107" i="8"/>
  <c r="M4108" i="8"/>
  <c r="M4109" i="8"/>
  <c r="M4110" i="8"/>
  <c r="M4111" i="8"/>
  <c r="M4112" i="8"/>
  <c r="M4113" i="8"/>
  <c r="M4114" i="8"/>
  <c r="M4115" i="8"/>
  <c r="M4116" i="8"/>
  <c r="M4117" i="8"/>
  <c r="M4118" i="8"/>
  <c r="M4119" i="8"/>
  <c r="M4120" i="8"/>
  <c r="M4122" i="8"/>
  <c r="M4123" i="8"/>
  <c r="M4124" i="8"/>
  <c r="M4125" i="8"/>
  <c r="M4126" i="8"/>
  <c r="M4127" i="8"/>
  <c r="M4128" i="8"/>
  <c r="M4129" i="8"/>
  <c r="M4130" i="8"/>
  <c r="M4131" i="8"/>
  <c r="M4132" i="8"/>
  <c r="M4133" i="8"/>
  <c r="M4134" i="8"/>
  <c r="M4136" i="8"/>
  <c r="M4137" i="8"/>
  <c r="M4138" i="8"/>
  <c r="M4139" i="8"/>
  <c r="M4140" i="8"/>
  <c r="M4141" i="8"/>
  <c r="M4143" i="8"/>
  <c r="M4144" i="8"/>
  <c r="M4145" i="8"/>
  <c r="M4146" i="8"/>
  <c r="M4147" i="8"/>
  <c r="M4149" i="8"/>
  <c r="M4150" i="8"/>
  <c r="M4151" i="8"/>
  <c r="M4152" i="8"/>
  <c r="M4153" i="8"/>
  <c r="M4154" i="8"/>
  <c r="M4156" i="8"/>
  <c r="M4157" i="8"/>
  <c r="M4158" i="8"/>
  <c r="M4159" i="8"/>
  <c r="M4160" i="8"/>
  <c r="M4161" i="8"/>
  <c r="M4162" i="8"/>
  <c r="M4163" i="8"/>
  <c r="M4164" i="8"/>
  <c r="M4165" i="8"/>
  <c r="M4166" i="8"/>
  <c r="M4167" i="8"/>
  <c r="M4168" i="8"/>
  <c r="M4169" i="8"/>
  <c r="M4170" i="8"/>
  <c r="M4171" i="8"/>
  <c r="M4172" i="8"/>
  <c r="M4173" i="8"/>
  <c r="M4174" i="8"/>
  <c r="M4175" i="8"/>
  <c r="M4176" i="8"/>
  <c r="M4177" i="8"/>
  <c r="M4178" i="8"/>
  <c r="M4179" i="8"/>
  <c r="M4180" i="8"/>
  <c r="M4181" i="8"/>
  <c r="M4183" i="8"/>
  <c r="M4184" i="8"/>
  <c r="M4185" i="8"/>
  <c r="M4186" i="8"/>
  <c r="M4187" i="8"/>
  <c r="M4188" i="8"/>
  <c r="M4189" i="8"/>
  <c r="M4190" i="8"/>
  <c r="M4191" i="8"/>
  <c r="M4192" i="8"/>
  <c r="M4193" i="8"/>
  <c r="M4194" i="8"/>
  <c r="M4195" i="8"/>
  <c r="M4196" i="8"/>
  <c r="M4197" i="8"/>
  <c r="M4198" i="8"/>
  <c r="M4199" i="8"/>
  <c r="M4200" i="8"/>
  <c r="M4201" i="8"/>
  <c r="M4202" i="8"/>
  <c r="M4203" i="8"/>
  <c r="M4204" i="8"/>
  <c r="M4205" i="8"/>
  <c r="M4206" i="8"/>
  <c r="M4207" i="8"/>
  <c r="M4209" i="8"/>
  <c r="M4210" i="8"/>
  <c r="M4212" i="8"/>
  <c r="M4213" i="8"/>
  <c r="M4214" i="8"/>
  <c r="M4215" i="8"/>
  <c r="M4216" i="8"/>
  <c r="M4218" i="8"/>
  <c r="M4219" i="8"/>
  <c r="M4220" i="8"/>
  <c r="M4221" i="8"/>
  <c r="M4222" i="8"/>
  <c r="M4223" i="8"/>
  <c r="M4224" i="8"/>
  <c r="M4226" i="8"/>
  <c r="M4228" i="8"/>
  <c r="M4229" i="8"/>
  <c r="M4230" i="8"/>
  <c r="M4231" i="8"/>
  <c r="M4232" i="8"/>
  <c r="M4233" i="8"/>
  <c r="M4234" i="8"/>
  <c r="M4235" i="8"/>
  <c r="M4236" i="8"/>
  <c r="M4237" i="8"/>
  <c r="M4238" i="8"/>
  <c r="M4239" i="8"/>
  <c r="M4240" i="8"/>
  <c r="M4241" i="8"/>
  <c r="M4242" i="8"/>
  <c r="M4243" i="8"/>
  <c r="M4244" i="8"/>
  <c r="M4245" i="8"/>
  <c r="M4246" i="8"/>
  <c r="M4247" i="8"/>
  <c r="M4248" i="8"/>
  <c r="M4249" i="8"/>
  <c r="M4250" i="8"/>
  <c r="M4251" i="8"/>
  <c r="M4252" i="8"/>
  <c r="M4253" i="8"/>
  <c r="M4254" i="8"/>
  <c r="M4256" i="8"/>
  <c r="M4257" i="8"/>
  <c r="M4258" i="8"/>
  <c r="M4260" i="8"/>
  <c r="M4261" i="8"/>
  <c r="M4262" i="8"/>
  <c r="M4263" i="8"/>
  <c r="M4264" i="8"/>
  <c r="M4265" i="8"/>
  <c r="M4266" i="8"/>
  <c r="M4267" i="8"/>
  <c r="M4268" i="8"/>
  <c r="M4269" i="8"/>
  <c r="M4270" i="8"/>
  <c r="M4271" i="8"/>
  <c r="M4272" i="8"/>
  <c r="M4274" i="8"/>
  <c r="M4275" i="8"/>
  <c r="M4276" i="8"/>
  <c r="M4277" i="8"/>
  <c r="M4278" i="8"/>
  <c r="M4279" i="8"/>
  <c r="M4280" i="8"/>
  <c r="M4281" i="8"/>
  <c r="M4282" i="8"/>
  <c r="M4283" i="8"/>
  <c r="M4284" i="8"/>
  <c r="M4285" i="8"/>
  <c r="M4286" i="8"/>
  <c r="M4287" i="8"/>
  <c r="M4288" i="8"/>
  <c r="M4289" i="8"/>
  <c r="M4290" i="8"/>
  <c r="M4291" i="8"/>
  <c r="M4292" i="8"/>
  <c r="M4293" i="8"/>
  <c r="M4294" i="8"/>
  <c r="M4295" i="8"/>
  <c r="M4296" i="8"/>
  <c r="M4297" i="8"/>
  <c r="M4298" i="8"/>
  <c r="M4299" i="8"/>
  <c r="M4300" i="8"/>
  <c r="M4301" i="8"/>
  <c r="M4302" i="8"/>
  <c r="M4303" i="8"/>
  <c r="M4304" i="8"/>
  <c r="M4306" i="8"/>
  <c r="M4307" i="8"/>
  <c r="M4308" i="8"/>
  <c r="M4309" i="8"/>
  <c r="M4310" i="8"/>
  <c r="M4311" i="8"/>
  <c r="M4312" i="8"/>
  <c r="M4313" i="8"/>
  <c r="M4314" i="8"/>
  <c r="M4315" i="8"/>
  <c r="M4316" i="8"/>
  <c r="M4317" i="8"/>
  <c r="M4318" i="8"/>
  <c r="M4319" i="8"/>
  <c r="M4320" i="8"/>
  <c r="M4321" i="8"/>
  <c r="M4322" i="8"/>
  <c r="M4323" i="8"/>
  <c r="M4325" i="8"/>
  <c r="M4326" i="8"/>
  <c r="M4327" i="8"/>
  <c r="M4328" i="8"/>
  <c r="M4329" i="8"/>
  <c r="M4330" i="8"/>
  <c r="M4331" i="8"/>
  <c r="M4332" i="8"/>
  <c r="M4333" i="8"/>
  <c r="M4334" i="8"/>
  <c r="M4335" i="8"/>
  <c r="M4336" i="8"/>
  <c r="M4337" i="8"/>
  <c r="M4338" i="8"/>
  <c r="M4339" i="8"/>
  <c r="M4340" i="8"/>
  <c r="M4341" i="8"/>
  <c r="M4342" i="8"/>
  <c r="M4343" i="8"/>
  <c r="M4344" i="8"/>
  <c r="M4345" i="8"/>
  <c r="M4346" i="8"/>
  <c r="M4347" i="8"/>
  <c r="M4348" i="8"/>
  <c r="M4349" i="8"/>
  <c r="M4350" i="8"/>
  <c r="M4351" i="8"/>
  <c r="M4352" i="8"/>
  <c r="M4353" i="8"/>
  <c r="M4354" i="8"/>
  <c r="M4355" i="8"/>
  <c r="M4356" i="8"/>
  <c r="M4358" i="8"/>
  <c r="M4359" i="8"/>
  <c r="M4360" i="8"/>
  <c r="M4361" i="8"/>
  <c r="M4362" i="8"/>
  <c r="M4363" i="8"/>
  <c r="M4364" i="8"/>
  <c r="M4365" i="8"/>
  <c r="M4366" i="8"/>
  <c r="M4367" i="8"/>
  <c r="M4368" i="8"/>
  <c r="M4369" i="8"/>
  <c r="M4370" i="8"/>
  <c r="M4371" i="8"/>
  <c r="M4372" i="8"/>
  <c r="M4373" i="8"/>
  <c r="M4374" i="8"/>
  <c r="M4375" i="8"/>
  <c r="M4376" i="8"/>
  <c r="M4377" i="8"/>
  <c r="M4378" i="8"/>
  <c r="M4379" i="8"/>
  <c r="M4380" i="8"/>
  <c r="M4382" i="8"/>
  <c r="M4383" i="8"/>
  <c r="M4384" i="8"/>
  <c r="M4385" i="8"/>
  <c r="M4386" i="8"/>
  <c r="M4387" i="8"/>
  <c r="M4388" i="8"/>
  <c r="M4389" i="8"/>
  <c r="M4390" i="8"/>
  <c r="M4391" i="8"/>
  <c r="M4392" i="8"/>
  <c r="M4393" i="8"/>
  <c r="M4394" i="8"/>
  <c r="M4395" i="8"/>
  <c r="M4396" i="8"/>
  <c r="M4397" i="8"/>
  <c r="M4398" i="8"/>
  <c r="M4399" i="8"/>
  <c r="M4400" i="8"/>
  <c r="M4401" i="8"/>
  <c r="M4402" i="8"/>
  <c r="M4403" i="8"/>
  <c r="M4404" i="8"/>
  <c r="M4405" i="8"/>
  <c r="M4406" i="8"/>
  <c r="M4407" i="8"/>
  <c r="M4408" i="8"/>
  <c r="M4411" i="8"/>
  <c r="M4412" i="8"/>
  <c r="M4413" i="8"/>
  <c r="M4414" i="8"/>
  <c r="M4415" i="8"/>
  <c r="M4416" i="8"/>
  <c r="M4417" i="8"/>
  <c r="M4418" i="8"/>
  <c r="M4419" i="8"/>
  <c r="M4420" i="8"/>
  <c r="M4421" i="8"/>
  <c r="M4422" i="8"/>
  <c r="M4423" i="8"/>
  <c r="M4424" i="8"/>
  <c r="M4425" i="8"/>
  <c r="M4426" i="8"/>
  <c r="M4428" i="8"/>
  <c r="M4429" i="8"/>
  <c r="M4430" i="8"/>
  <c r="M4431" i="8"/>
  <c r="M4432" i="8"/>
  <c r="M4433" i="8"/>
  <c r="M4434" i="8"/>
  <c r="M4435" i="8"/>
  <c r="M4437" i="8"/>
  <c r="M4438" i="8"/>
  <c r="M4440" i="8"/>
  <c r="M4441" i="8"/>
  <c r="M4442" i="8"/>
  <c r="M4443" i="8"/>
  <c r="M4444" i="8"/>
  <c r="M4445" i="8"/>
  <c r="M4446" i="8"/>
  <c r="M4447" i="8"/>
  <c r="M4448" i="8"/>
  <c r="M4449" i="8"/>
  <c r="M4451" i="8"/>
  <c r="M4452" i="8"/>
  <c r="M4454" i="8"/>
  <c r="M4455" i="8"/>
  <c r="M4456" i="8"/>
  <c r="M4457" i="8"/>
  <c r="M4458" i="8"/>
  <c r="M4459" i="8"/>
  <c r="M4460" i="8"/>
  <c r="M4461" i="8"/>
  <c r="M4462" i="8"/>
  <c r="M4463" i="8"/>
  <c r="M4464" i="8"/>
  <c r="M4465" i="8"/>
  <c r="M4466" i="8"/>
  <c r="M4467" i="8"/>
  <c r="M4468" i="8"/>
  <c r="M4469" i="8"/>
  <c r="M4470" i="8"/>
  <c r="M4471" i="8"/>
  <c r="M4472" i="8"/>
  <c r="M4473" i="8"/>
  <c r="M4474" i="8"/>
  <c r="M4475" i="8"/>
  <c r="M4476" i="8"/>
  <c r="M4477" i="8"/>
  <c r="M4478" i="8"/>
  <c r="M4480" i="8"/>
  <c r="M4481" i="8"/>
  <c r="M4482" i="8"/>
  <c r="M4483" i="8"/>
  <c r="M4484" i="8"/>
  <c r="M4485" i="8"/>
  <c r="M4486" i="8"/>
  <c r="M4487" i="8"/>
  <c r="M4488" i="8"/>
  <c r="M4489" i="8"/>
  <c r="M4491" i="8"/>
  <c r="M4492" i="8"/>
  <c r="M4493" i="8"/>
  <c r="M4494" i="8"/>
  <c r="M4495" i="8"/>
  <c r="M4496" i="8"/>
  <c r="M4497" i="8"/>
  <c r="M4498" i="8"/>
  <c r="M4499" i="8"/>
  <c r="M4500" i="8"/>
  <c r="M4501" i="8"/>
  <c r="M4502" i="8"/>
  <c r="M4503" i="8"/>
  <c r="M4504" i="8"/>
  <c r="M4505" i="8"/>
  <c r="M4506" i="8"/>
  <c r="M4507" i="8"/>
  <c r="M4508" i="8"/>
  <c r="M4509" i="8"/>
  <c r="M4510" i="8"/>
  <c r="M4513" i="8"/>
  <c r="M4514" i="8"/>
  <c r="M4515" i="8"/>
  <c r="M4516" i="8"/>
  <c r="M4517" i="8"/>
  <c r="M4518" i="8"/>
  <c r="M4519" i="8"/>
  <c r="M4520" i="8"/>
  <c r="M4521" i="8"/>
  <c r="M4524" i="8"/>
  <c r="M4525" i="8"/>
  <c r="M4526" i="8"/>
  <c r="M4527" i="8"/>
  <c r="M4529" i="8"/>
  <c r="M4530" i="8"/>
  <c r="M4534" i="8"/>
  <c r="M4535" i="8"/>
  <c r="M4536" i="8"/>
  <c r="M4537" i="8"/>
  <c r="M4538" i="8"/>
  <c r="M4539" i="8"/>
  <c r="M4540" i="8"/>
  <c r="M4541" i="8"/>
  <c r="M4543" i="8"/>
  <c r="M4545" i="8"/>
  <c r="M4546" i="8"/>
  <c r="M4547" i="8"/>
  <c r="M4548" i="8"/>
  <c r="M4549" i="8"/>
  <c r="M4550" i="8"/>
  <c r="M4551" i="8"/>
  <c r="M4552" i="8"/>
  <c r="M4553" i="8"/>
  <c r="M4554" i="8"/>
  <c r="M4555" i="8"/>
  <c r="M4556" i="8"/>
  <c r="M4557" i="8"/>
  <c r="M4558" i="8"/>
  <c r="M4559" i="8"/>
  <c r="M4561" i="8"/>
  <c r="M4562" i="8"/>
  <c r="M4563" i="8"/>
  <c r="M4564" i="8"/>
  <c r="M4565" i="8"/>
  <c r="M4566" i="8"/>
  <c r="M4567" i="8"/>
  <c r="M4568" i="8"/>
  <c r="M4569" i="8"/>
  <c r="M4570" i="8"/>
  <c r="M4571" i="8"/>
  <c r="M4572" i="8"/>
  <c r="M4573" i="8"/>
  <c r="M4574" i="8"/>
  <c r="M4575" i="8"/>
  <c r="M4576" i="8"/>
  <c r="M4577" i="8"/>
  <c r="M4578" i="8"/>
  <c r="M4579" i="8"/>
  <c r="M4580" i="8"/>
  <c r="M4581" i="8"/>
  <c r="M4582" i="8"/>
  <c r="M4583" i="8"/>
  <c r="M4585" i="8"/>
  <c r="M4586" i="8"/>
  <c r="M4588" i="8"/>
  <c r="M4589" i="8"/>
  <c r="M4590" i="8"/>
  <c r="M4591" i="8"/>
  <c r="M4592" i="8"/>
  <c r="M4593" i="8"/>
  <c r="M4594" i="8"/>
  <c r="M4595" i="8"/>
  <c r="M4596" i="8"/>
  <c r="M4597" i="8"/>
  <c r="M4598" i="8"/>
  <c r="M4599" i="8"/>
  <c r="M4600" i="8"/>
  <c r="M4601" i="8"/>
  <c r="M4602" i="8"/>
  <c r="M4603" i="8"/>
  <c r="M4604" i="8"/>
  <c r="M4605" i="8"/>
  <c r="M4606" i="8"/>
  <c r="M4607" i="8"/>
  <c r="M4608" i="8"/>
  <c r="M4609" i="8"/>
  <c r="M4610" i="8"/>
  <c r="M4611" i="8"/>
  <c r="M4612" i="8"/>
  <c r="M4613" i="8"/>
  <c r="M4614" i="8"/>
  <c r="M4616" i="8"/>
  <c r="M4617" i="8"/>
  <c r="M4618" i="8"/>
  <c r="M4619" i="8"/>
  <c r="M4620" i="8"/>
  <c r="M4621" i="8"/>
  <c r="M4623" i="8"/>
  <c r="M4625" i="8"/>
  <c r="M4626" i="8"/>
  <c r="M4628" i="8"/>
  <c r="M4629" i="8"/>
  <c r="M4630" i="8"/>
  <c r="M4631" i="8"/>
  <c r="M4632" i="8"/>
  <c r="M4633" i="8"/>
  <c r="M4634" i="8"/>
  <c r="M4635" i="8"/>
  <c r="M4636" i="8"/>
  <c r="M4637" i="8"/>
  <c r="M4639" i="8"/>
  <c r="M4640" i="8"/>
  <c r="M4641" i="8"/>
  <c r="M4642" i="8"/>
  <c r="M4643" i="8"/>
  <c r="M4645" i="8"/>
  <c r="M4646" i="8"/>
  <c r="M4647" i="8"/>
  <c r="M4648" i="8"/>
  <c r="M4649" i="8"/>
  <c r="M4650" i="8"/>
  <c r="M4651" i="8"/>
  <c r="M4652" i="8"/>
  <c r="M4653" i="8"/>
  <c r="M4654" i="8"/>
  <c r="M4656" i="8"/>
  <c r="M4658" i="8"/>
  <c r="M4659" i="8"/>
  <c r="M4660" i="8"/>
  <c r="M4661" i="8"/>
  <c r="M4662" i="8"/>
  <c r="M4665" i="8"/>
  <c r="M4666" i="8"/>
  <c r="M4667" i="8"/>
  <c r="M4668" i="8"/>
  <c r="M4669" i="8"/>
  <c r="M4670" i="8"/>
  <c r="M4671" i="8"/>
  <c r="M4672" i="8"/>
  <c r="M4673" i="8"/>
  <c r="M4674" i="8"/>
  <c r="M4676" i="8"/>
  <c r="M4677" i="8"/>
  <c r="M4678" i="8"/>
  <c r="M4679" i="8"/>
  <c r="M4680" i="8"/>
  <c r="M4681" i="8"/>
  <c r="M4682" i="8"/>
  <c r="M4683" i="8"/>
  <c r="M4684" i="8"/>
  <c r="M4685" i="8"/>
  <c r="M4687" i="8"/>
  <c r="M4688" i="8"/>
  <c r="M4689" i="8"/>
  <c r="M4690" i="8"/>
  <c r="M4691" i="8"/>
  <c r="M4692" i="8"/>
  <c r="M4694" i="8"/>
  <c r="M4695" i="8"/>
  <c r="M4697" i="8"/>
  <c r="M4698" i="8"/>
  <c r="M4699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1469" i="8"/>
  <c r="L1470" i="8"/>
  <c r="L1471" i="8"/>
  <c r="L1473" i="8"/>
  <c r="L1474" i="8"/>
  <c r="L1475" i="8"/>
  <c r="L1477" i="8"/>
  <c r="L1478" i="8"/>
  <c r="L1479" i="8"/>
  <c r="L1480" i="8"/>
  <c r="L1481" i="8"/>
  <c r="L1482" i="8"/>
  <c r="L1483" i="8"/>
  <c r="L1486" i="8"/>
  <c r="L1487" i="8"/>
  <c r="L1491" i="8"/>
  <c r="L1492" i="8"/>
  <c r="L1493" i="8"/>
  <c r="L1494" i="8"/>
  <c r="L1495" i="8"/>
  <c r="L1496" i="8"/>
  <c r="L1497" i="8"/>
  <c r="L1498" i="8"/>
  <c r="L1499" i="8"/>
  <c r="L1500" i="8"/>
  <c r="L1503" i="8"/>
  <c r="L1504" i="8"/>
  <c r="L1505" i="8"/>
  <c r="L1506" i="8"/>
  <c r="L1508" i="8"/>
  <c r="L1509" i="8"/>
  <c r="L1510" i="8"/>
  <c r="L1511" i="8"/>
  <c r="L1512" i="8"/>
  <c r="L1513" i="8"/>
  <c r="L1514" i="8"/>
  <c r="L1515" i="8"/>
  <c r="L1517" i="8"/>
  <c r="L1518" i="8"/>
  <c r="L1519" i="8"/>
  <c r="L1520" i="8"/>
  <c r="L1522" i="8"/>
  <c r="L1523" i="8"/>
  <c r="L1524" i="8"/>
  <c r="L1526" i="8"/>
  <c r="L1527" i="8"/>
  <c r="L1528" i="8"/>
  <c r="L1529" i="8"/>
  <c r="L1530" i="8"/>
  <c r="L1531" i="8"/>
  <c r="L1533" i="8"/>
  <c r="L1534" i="8"/>
  <c r="L1535" i="8"/>
  <c r="L1536" i="8"/>
  <c r="L1537" i="8"/>
  <c r="L1539" i="8"/>
  <c r="L1540" i="8"/>
  <c r="L1541" i="8"/>
  <c r="L1542" i="8"/>
  <c r="L1544" i="8"/>
  <c r="L1546" i="8"/>
  <c r="L1547" i="8"/>
  <c r="L1548" i="8"/>
  <c r="L1549" i="8"/>
  <c r="L1550" i="8"/>
  <c r="L1551" i="8"/>
  <c r="L1553" i="8"/>
  <c r="L1554" i="8"/>
  <c r="L1555" i="8"/>
  <c r="L1556" i="8"/>
  <c r="L1557" i="8"/>
  <c r="L1558" i="8"/>
  <c r="L1559" i="8"/>
  <c r="L1561" i="8"/>
  <c r="L1562" i="8"/>
  <c r="L1563" i="8"/>
  <c r="L1564" i="8"/>
  <c r="L1565" i="8"/>
  <c r="L1566" i="8"/>
  <c r="L1567" i="8"/>
  <c r="L1568" i="8"/>
  <c r="L1569" i="8"/>
  <c r="L1571" i="8"/>
  <c r="L1574" i="8"/>
  <c r="L1575" i="8"/>
  <c r="L1576" i="8"/>
  <c r="L1577" i="8"/>
  <c r="L1578" i="8"/>
  <c r="L1579" i="8"/>
  <c r="L1580" i="8"/>
  <c r="L1581" i="8"/>
  <c r="L1582" i="8"/>
  <c r="L1583" i="8"/>
  <c r="L1585" i="8"/>
  <c r="L1586" i="8"/>
  <c r="L1587" i="8"/>
  <c r="L1588" i="8"/>
  <c r="L1589" i="8"/>
  <c r="L1590" i="8"/>
  <c r="L1591" i="8"/>
  <c r="L1593" i="8"/>
  <c r="L1594" i="8"/>
  <c r="L1595" i="8"/>
  <c r="L1596" i="8"/>
  <c r="L1597" i="8"/>
  <c r="L1599" i="8"/>
  <c r="L1600" i="8"/>
  <c r="L1601" i="8"/>
  <c r="L1602" i="8"/>
  <c r="L1603" i="8"/>
  <c r="L1604" i="8"/>
  <c r="L1605" i="8"/>
  <c r="L1607" i="8"/>
  <c r="L1608" i="8"/>
  <c r="L1609" i="8"/>
  <c r="L1610" i="8"/>
  <c r="L1611" i="8"/>
  <c r="L1613" i="8"/>
  <c r="L1614" i="8"/>
  <c r="L1615" i="8"/>
  <c r="L1616" i="8"/>
  <c r="L1618" i="8"/>
  <c r="L1619" i="8"/>
  <c r="L1620" i="8"/>
  <c r="L1621" i="8"/>
  <c r="L1623" i="8"/>
  <c r="L1624" i="8"/>
  <c r="L1625" i="8"/>
  <c r="L1627" i="8"/>
  <c r="L1628" i="8"/>
  <c r="L1629" i="8"/>
  <c r="L1631" i="8"/>
  <c r="L1635" i="8"/>
  <c r="L1636" i="8"/>
  <c r="L1638" i="8"/>
  <c r="L1639" i="8"/>
  <c r="L1640" i="8"/>
  <c r="L1641" i="8"/>
  <c r="L1642" i="8"/>
  <c r="L1643" i="8"/>
  <c r="L1644" i="8"/>
  <c r="L1646" i="8"/>
  <c r="L1648" i="8"/>
  <c r="L1649" i="8"/>
  <c r="L1650" i="8"/>
  <c r="L1651" i="8"/>
  <c r="L1653" i="8"/>
  <c r="L1654" i="8"/>
  <c r="L1655" i="8"/>
  <c r="L1656" i="8"/>
  <c r="L1659" i="8"/>
  <c r="L1660" i="8"/>
  <c r="L1661" i="8"/>
  <c r="L1662" i="8"/>
  <c r="L1663" i="8"/>
  <c r="L1664" i="8"/>
  <c r="L1666" i="8"/>
  <c r="L1667" i="8"/>
  <c r="L1669" i="8"/>
  <c r="L1670" i="8"/>
  <c r="L1672" i="8"/>
  <c r="L1673" i="8"/>
  <c r="L1674" i="8"/>
  <c r="L1675" i="8"/>
  <c r="L1676" i="8"/>
  <c r="L1678" i="8"/>
  <c r="L1682" i="8"/>
  <c r="L1683" i="8"/>
  <c r="L1684" i="8"/>
  <c r="L1685" i="8"/>
  <c r="L1687" i="8"/>
  <c r="L1688" i="8"/>
  <c r="L1690" i="8"/>
  <c r="L1691" i="8"/>
  <c r="L1692" i="8"/>
  <c r="L1693" i="8"/>
  <c r="L1694" i="8"/>
  <c r="L1695" i="8"/>
  <c r="L1698" i="8"/>
  <c r="L1699" i="8"/>
  <c r="L1700" i="8"/>
  <c r="L1701" i="8"/>
  <c r="L1702" i="8"/>
  <c r="L1706" i="8"/>
  <c r="L1707" i="8"/>
  <c r="L1708" i="8"/>
  <c r="L1709" i="8"/>
  <c r="L1710" i="8"/>
  <c r="L1712" i="8"/>
  <c r="L1713" i="8"/>
  <c r="L1714" i="8"/>
  <c r="L1715" i="8"/>
  <c r="L1716" i="8"/>
  <c r="L1717" i="8"/>
  <c r="L1718" i="8"/>
  <c r="L1719" i="8"/>
  <c r="L1720" i="8"/>
  <c r="L1721" i="8"/>
  <c r="L1725" i="8"/>
  <c r="L1727" i="8"/>
  <c r="L1728" i="8"/>
  <c r="L1729" i="8"/>
  <c r="L1730" i="8"/>
  <c r="L1731" i="8"/>
  <c r="L1735" i="8"/>
  <c r="L1738" i="8"/>
  <c r="L1739" i="8"/>
  <c r="L1740" i="8"/>
  <c r="L1743" i="8"/>
  <c r="L1744" i="8"/>
  <c r="L1745" i="8"/>
  <c r="L1746" i="8"/>
  <c r="L1747" i="8"/>
  <c r="L1752" i="8"/>
  <c r="L1753" i="8"/>
  <c r="L1760" i="8"/>
  <c r="L1761" i="8"/>
  <c r="L1763" i="8"/>
  <c r="L1765" i="8"/>
  <c r="L1766" i="8"/>
  <c r="L1767" i="8"/>
  <c r="L1769" i="8"/>
  <c r="L1770" i="8"/>
  <c r="L1771" i="8"/>
  <c r="L1773" i="8"/>
  <c r="L1774" i="8"/>
  <c r="L1778" i="8"/>
  <c r="L1779" i="8"/>
  <c r="L1784" i="8"/>
  <c r="L1785" i="8"/>
  <c r="L1786" i="8"/>
  <c r="L1789" i="8"/>
  <c r="L1790" i="8"/>
  <c r="L1791" i="8"/>
  <c r="L1792" i="8"/>
  <c r="L1794" i="8"/>
  <c r="L1795" i="8"/>
  <c r="L1796" i="8"/>
  <c r="L1797" i="8"/>
  <c r="L1798" i="8"/>
  <c r="L1800" i="8"/>
  <c r="L1801" i="8"/>
  <c r="L1803" i="8"/>
  <c r="L1804" i="8"/>
  <c r="L1805" i="8"/>
  <c r="L1807" i="8"/>
  <c r="L1808" i="8"/>
  <c r="L1809" i="8"/>
  <c r="L1810" i="8"/>
  <c r="L1812" i="8"/>
  <c r="L1813" i="8"/>
  <c r="L1817" i="8"/>
  <c r="L1820" i="8"/>
  <c r="L1821" i="8"/>
  <c r="L1822" i="8"/>
  <c r="L1823" i="8"/>
  <c r="L1825" i="8"/>
  <c r="L1826" i="8"/>
  <c r="L1827" i="8"/>
  <c r="L1828" i="8"/>
  <c r="L1830" i="8"/>
  <c r="L1831" i="8"/>
  <c r="L1832" i="8"/>
  <c r="L1835" i="8"/>
  <c r="L1837" i="8"/>
  <c r="L1838" i="8"/>
  <c r="L1839" i="8"/>
  <c r="L1841" i="8"/>
  <c r="L1842" i="8"/>
  <c r="L1844" i="8"/>
  <c r="L1845" i="8"/>
  <c r="L1846" i="8"/>
  <c r="L1848" i="8"/>
  <c r="L1850" i="8"/>
  <c r="L1851" i="8"/>
  <c r="L1853" i="8"/>
  <c r="L1854" i="8"/>
  <c r="L1856" i="8"/>
  <c r="L1857" i="8"/>
  <c r="L1858" i="8"/>
  <c r="L1861" i="8"/>
  <c r="L1863" i="8"/>
  <c r="L1867" i="8"/>
  <c r="L1868" i="8"/>
  <c r="L1871" i="8"/>
  <c r="L1873" i="8"/>
  <c r="L1879" i="8"/>
  <c r="L1881" i="8"/>
  <c r="L1885" i="8"/>
  <c r="L1886" i="8"/>
  <c r="L1888" i="8"/>
  <c r="L1890" i="8"/>
  <c r="L1891" i="8"/>
  <c r="L1893" i="8"/>
  <c r="L1894" i="8"/>
  <c r="L1896" i="8"/>
  <c r="L1897" i="8"/>
  <c r="L1899" i="8"/>
  <c r="L1901" i="8"/>
  <c r="L1902" i="8"/>
  <c r="L1903" i="8"/>
  <c r="L1904" i="8"/>
  <c r="L1905" i="8"/>
  <c r="L1907" i="8"/>
  <c r="L1908" i="8"/>
  <c r="L1909" i="8"/>
  <c r="L1910" i="8"/>
  <c r="L1912" i="8"/>
  <c r="L1915" i="8"/>
  <c r="L1916" i="8"/>
  <c r="L1917" i="8"/>
  <c r="L1918" i="8"/>
  <c r="L1919" i="8"/>
  <c r="L1921" i="8"/>
  <c r="L1922" i="8"/>
  <c r="L1923" i="8"/>
  <c r="L1924" i="8"/>
  <c r="L1925" i="8"/>
  <c r="L1926" i="8"/>
  <c r="L1931" i="8"/>
  <c r="L1932" i="8"/>
  <c r="L1935" i="8"/>
  <c r="L1936" i="8"/>
  <c r="L1939" i="8"/>
  <c r="L1940" i="8"/>
  <c r="L1941" i="8"/>
  <c r="L1942" i="8"/>
  <c r="L1944" i="8"/>
  <c r="L1945" i="8"/>
  <c r="L1946" i="8"/>
  <c r="L1947" i="8"/>
  <c r="L1948" i="8"/>
  <c r="L1949" i="8"/>
  <c r="L1950" i="8"/>
  <c r="L1952" i="8"/>
  <c r="L1953" i="8"/>
  <c r="L1954" i="8"/>
  <c r="L1955" i="8"/>
  <c r="L1959" i="8"/>
  <c r="L1962" i="8"/>
  <c r="L1963" i="8"/>
  <c r="L1964" i="8"/>
  <c r="L1967" i="8"/>
  <c r="L1968" i="8"/>
  <c r="L1969" i="8"/>
  <c r="L1970" i="8"/>
  <c r="L1971" i="8"/>
  <c r="L1972" i="8"/>
  <c r="L1974" i="8"/>
  <c r="L1975" i="8"/>
  <c r="L1976" i="8"/>
  <c r="L1977" i="8"/>
  <c r="L1980" i="8"/>
  <c r="L1984" i="8"/>
  <c r="L1987" i="8"/>
  <c r="L1990" i="8"/>
  <c r="L1992" i="8"/>
  <c r="L1993" i="8"/>
  <c r="L1995" i="8"/>
  <c r="L1999" i="8"/>
  <c r="L2000" i="8"/>
  <c r="L2001" i="8"/>
  <c r="L2002" i="8"/>
  <c r="L2004" i="8"/>
  <c r="L2006" i="8"/>
  <c r="L2007" i="8"/>
  <c r="L2010" i="8"/>
  <c r="L2012" i="8"/>
  <c r="L2014" i="8"/>
  <c r="L2015" i="8"/>
  <c r="L2017" i="8"/>
  <c r="L2018" i="8"/>
  <c r="L2020" i="8"/>
  <c r="L2021" i="8"/>
  <c r="L2022" i="8"/>
  <c r="L2023" i="8"/>
  <c r="L2025" i="8"/>
  <c r="L2026" i="8"/>
  <c r="L2027" i="8"/>
  <c r="L2029" i="8"/>
  <c r="L2031" i="8"/>
  <c r="L2033" i="8"/>
  <c r="L2034" i="8"/>
  <c r="L2036" i="8"/>
  <c r="L2037" i="8"/>
  <c r="L2038" i="8"/>
  <c r="L2039" i="8"/>
  <c r="L2040" i="8"/>
  <c r="L2041" i="8"/>
  <c r="L2044" i="8"/>
  <c r="L2046" i="8"/>
  <c r="L2047" i="8"/>
  <c r="L2051" i="8"/>
  <c r="L2052" i="8"/>
  <c r="L2053" i="8"/>
  <c r="L2055" i="8"/>
  <c r="L2056" i="8"/>
  <c r="L2057" i="8"/>
  <c r="L2058" i="8"/>
  <c r="L2059" i="8"/>
  <c r="L2060" i="8"/>
  <c r="L2061" i="8"/>
  <c r="L2062" i="8"/>
  <c r="L2063" i="8"/>
  <c r="L2066" i="8"/>
  <c r="L2067" i="8"/>
  <c r="L2068" i="8"/>
  <c r="L2069" i="8"/>
  <c r="L2070" i="8"/>
  <c r="L2071" i="8"/>
  <c r="L2073" i="8"/>
  <c r="L2074" i="8"/>
  <c r="L2076" i="8"/>
  <c r="L2078" i="8"/>
  <c r="L2079" i="8"/>
  <c r="L2080" i="8"/>
  <c r="L2083" i="8"/>
  <c r="L2086" i="8"/>
  <c r="L2088" i="8"/>
  <c r="L2089" i="8"/>
  <c r="L2090" i="8"/>
  <c r="L2092" i="8"/>
  <c r="L2094" i="8"/>
  <c r="L2095" i="8"/>
  <c r="L2097" i="8"/>
  <c r="L2098" i="8"/>
  <c r="L2099" i="8"/>
  <c r="L2101" i="8"/>
  <c r="L2102" i="8"/>
  <c r="L2103" i="8"/>
  <c r="L2104" i="8"/>
  <c r="L2105" i="8"/>
  <c r="L2106" i="8"/>
  <c r="L2108" i="8"/>
  <c r="L2109" i="8"/>
  <c r="L2110" i="8"/>
  <c r="L2111" i="8"/>
  <c r="L2116" i="8"/>
  <c r="L2117" i="8"/>
  <c r="L2118" i="8"/>
  <c r="L2120" i="8"/>
  <c r="L2121" i="8"/>
  <c r="L2122" i="8"/>
  <c r="L2123" i="8"/>
  <c r="L2127" i="8"/>
  <c r="L2129" i="8"/>
  <c r="L2130" i="8"/>
  <c r="L2132" i="8"/>
  <c r="L2133" i="8"/>
  <c r="L2137" i="8"/>
  <c r="L2138" i="8"/>
  <c r="L2141" i="8"/>
  <c r="L2143" i="8"/>
  <c r="L2144" i="8"/>
  <c r="L2147" i="8"/>
  <c r="L2149" i="8"/>
  <c r="L2150" i="8"/>
  <c r="L2151" i="8"/>
  <c r="L2152" i="8"/>
  <c r="L2154" i="8"/>
  <c r="L2155" i="8"/>
  <c r="L2158" i="8"/>
  <c r="L2160" i="8"/>
  <c r="L2161" i="8"/>
  <c r="L2162" i="8"/>
  <c r="L2164" i="8"/>
  <c r="L2166" i="8"/>
  <c r="L2168" i="8"/>
  <c r="L2169" i="8"/>
  <c r="L2170" i="8"/>
  <c r="L2173" i="8"/>
  <c r="L2174" i="8"/>
  <c r="L2176" i="8"/>
  <c r="L2178" i="8"/>
  <c r="L2179" i="8"/>
  <c r="L2181" i="8"/>
  <c r="L2182" i="8"/>
  <c r="L2183" i="8"/>
  <c r="L2184" i="8"/>
  <c r="L2186" i="8"/>
  <c r="L2187" i="8"/>
  <c r="L2190" i="8"/>
  <c r="L2192" i="8"/>
  <c r="L2193" i="8"/>
  <c r="L2194" i="8"/>
  <c r="L2197" i="8"/>
  <c r="L2198" i="8"/>
  <c r="L2201" i="8"/>
  <c r="L2203" i="8"/>
  <c r="L2204" i="8"/>
  <c r="L2206" i="8"/>
  <c r="L2207" i="8"/>
  <c r="L2208" i="8"/>
  <c r="L2209" i="8"/>
  <c r="L2210" i="8"/>
  <c r="L2215" i="8"/>
  <c r="L2218" i="8"/>
  <c r="L2219" i="8"/>
  <c r="L2220" i="8"/>
  <c r="L2223" i="8"/>
  <c r="L2224" i="8"/>
  <c r="L2225" i="8"/>
  <c r="L2230" i="8"/>
  <c r="L2231" i="8"/>
  <c r="L2232" i="8"/>
  <c r="L2234" i="8"/>
  <c r="L2236" i="8"/>
  <c r="L2237" i="8"/>
  <c r="L2239" i="8"/>
  <c r="L2240" i="8"/>
  <c r="L2242" i="8"/>
  <c r="L2243" i="8"/>
  <c r="L2244" i="8"/>
  <c r="L2245" i="8"/>
  <c r="L2246" i="8"/>
  <c r="L2247" i="8"/>
  <c r="L2248" i="8"/>
  <c r="L2249" i="8"/>
  <c r="L2251" i="8"/>
  <c r="L2252" i="8"/>
  <c r="L2254" i="8"/>
  <c r="L2257" i="8"/>
  <c r="L2259" i="8"/>
  <c r="L2260" i="8"/>
  <c r="L2262" i="8"/>
  <c r="L2263" i="8"/>
  <c r="L2264" i="8"/>
  <c r="L2266" i="8"/>
  <c r="L2268" i="8"/>
  <c r="L2269" i="8"/>
  <c r="L2270" i="8"/>
  <c r="L2271" i="8"/>
  <c r="L2272" i="8"/>
  <c r="L2273" i="8"/>
  <c r="L2274" i="8"/>
  <c r="L2276" i="8"/>
  <c r="L2277" i="8"/>
  <c r="L2278" i="8"/>
  <c r="L2279" i="8"/>
  <c r="L2285" i="8"/>
  <c r="L2286" i="8"/>
  <c r="L2289" i="8"/>
  <c r="L2292" i="8"/>
  <c r="L2293" i="8"/>
  <c r="L2294" i="8"/>
  <c r="L2296" i="8"/>
  <c r="L2297" i="8"/>
  <c r="L2298" i="8"/>
  <c r="L2299" i="8"/>
  <c r="L2300" i="8"/>
  <c r="L2301" i="8"/>
  <c r="L2302" i="8"/>
  <c r="L2303" i="8"/>
  <c r="L2304" i="8"/>
  <c r="L2306" i="8"/>
  <c r="L2308" i="8"/>
  <c r="L2313" i="8"/>
  <c r="L2316" i="8"/>
  <c r="L2318" i="8"/>
  <c r="L2320" i="8"/>
  <c r="L2321" i="8"/>
  <c r="L2324" i="8"/>
  <c r="L2325" i="8"/>
  <c r="L2326" i="8"/>
  <c r="L2327" i="8"/>
  <c r="L2328" i="8"/>
  <c r="L2329" i="8"/>
  <c r="L2331" i="8"/>
  <c r="L2332" i="8"/>
  <c r="L2333" i="8"/>
  <c r="L2334" i="8"/>
  <c r="L2335" i="8"/>
  <c r="L2336" i="8"/>
  <c r="L2337" i="8"/>
  <c r="L2338" i="8"/>
  <c r="L2339" i="8"/>
  <c r="L2340" i="8"/>
  <c r="L2342" i="8"/>
  <c r="L2343" i="8"/>
  <c r="L2344" i="8"/>
  <c r="L2345" i="8"/>
  <c r="L2349" i="8"/>
  <c r="L2352" i="8"/>
  <c r="L2353" i="8"/>
  <c r="L2355" i="8"/>
  <c r="L2356" i="8"/>
  <c r="L2359" i="8"/>
  <c r="L2360" i="8"/>
  <c r="L2363" i="8"/>
  <c r="L2365" i="8"/>
  <c r="L2369" i="8"/>
  <c r="L2372" i="8"/>
  <c r="L2373" i="8"/>
  <c r="L2375" i="8"/>
  <c r="L2376" i="8"/>
  <c r="L2378" i="8"/>
  <c r="L2379" i="8"/>
  <c r="L2382" i="8"/>
  <c r="L2384" i="8"/>
  <c r="L2385" i="8"/>
  <c r="L2386" i="8"/>
  <c r="L2387" i="8"/>
  <c r="L2388" i="8"/>
  <c r="L2389" i="8"/>
  <c r="L2390" i="8"/>
  <c r="L2391" i="8"/>
  <c r="L2393" i="8"/>
  <c r="L2394" i="8"/>
  <c r="L2395" i="8"/>
  <c r="L2396" i="8"/>
  <c r="L2398" i="8"/>
  <c r="L2400" i="8"/>
  <c r="L2401" i="8"/>
  <c r="L2403" i="8"/>
  <c r="L2406" i="8"/>
  <c r="L2409" i="8"/>
  <c r="L2410" i="8"/>
  <c r="L2411" i="8"/>
  <c r="L2414" i="8"/>
  <c r="L2416" i="8"/>
  <c r="L2417" i="8"/>
  <c r="L2420" i="8"/>
  <c r="L2422" i="8"/>
  <c r="L2424" i="8"/>
  <c r="L2425" i="8"/>
  <c r="L2427" i="8"/>
  <c r="L2432" i="8"/>
  <c r="L2433" i="8"/>
  <c r="L2435" i="8"/>
  <c r="L2436" i="8"/>
  <c r="L2440" i="8"/>
  <c r="L2441" i="8"/>
  <c r="L2444" i="8"/>
  <c r="L2445" i="8"/>
  <c r="L2447" i="8"/>
  <c r="L2448" i="8"/>
  <c r="L2449" i="8"/>
  <c r="L2450" i="8"/>
  <c r="L2452" i="8"/>
  <c r="L2453" i="8"/>
  <c r="L2454" i="8"/>
  <c r="L2455" i="8"/>
  <c r="L2457" i="8"/>
  <c r="L2459" i="8"/>
  <c r="L2460" i="8"/>
  <c r="L2463" i="8"/>
  <c r="L2464" i="8"/>
  <c r="L2465" i="8"/>
  <c r="L2466" i="8"/>
  <c r="L2467" i="8"/>
  <c r="L2470" i="8"/>
  <c r="L2471" i="8"/>
  <c r="L2472" i="8"/>
  <c r="L2474" i="8"/>
  <c r="L2475" i="8"/>
  <c r="L2477" i="8"/>
  <c r="L2480" i="8"/>
  <c r="L2481" i="8"/>
  <c r="L2482" i="8"/>
  <c r="L2483" i="8"/>
  <c r="L2487" i="8"/>
  <c r="L2488" i="8"/>
  <c r="L2490" i="8"/>
  <c r="L2497" i="8"/>
  <c r="L2498" i="8"/>
  <c r="L2499" i="8"/>
  <c r="L2503" i="8"/>
  <c r="L2506" i="8"/>
  <c r="L2509" i="8"/>
  <c r="L2511" i="8"/>
  <c r="L2513" i="8"/>
  <c r="L2515" i="8"/>
  <c r="L2518" i="8"/>
  <c r="L2519" i="8"/>
  <c r="L2521" i="8"/>
  <c r="L2522" i="8"/>
  <c r="L2523" i="8"/>
  <c r="L2524" i="8"/>
  <c r="L2526" i="8"/>
  <c r="L2527" i="8"/>
  <c r="L2529" i="8"/>
  <c r="L2536" i="8"/>
  <c r="L2538" i="8"/>
  <c r="L2539" i="8"/>
  <c r="L2540" i="8"/>
  <c r="L2542" i="8"/>
  <c r="L2543" i="8"/>
  <c r="L2545" i="8"/>
  <c r="L2548" i="8"/>
  <c r="L2549" i="8"/>
  <c r="L2550" i="8"/>
  <c r="L2557" i="8"/>
  <c r="L2558" i="8"/>
  <c r="L2559" i="8"/>
  <c r="L2561" i="8"/>
  <c r="L2562" i="8"/>
  <c r="L2564" i="8"/>
  <c r="L2567" i="8"/>
  <c r="L2569" i="8"/>
  <c r="L2570" i="8"/>
  <c r="L2571" i="8"/>
  <c r="L2572" i="8"/>
  <c r="L2575" i="8"/>
  <c r="L2576" i="8"/>
  <c r="L2577" i="8"/>
  <c r="L2580" i="8"/>
  <c r="L2581" i="8"/>
  <c r="L2582" i="8"/>
  <c r="L2584" i="8"/>
  <c r="L2585" i="8"/>
  <c r="L2586" i="8"/>
  <c r="L2587" i="8"/>
  <c r="L2588" i="8"/>
  <c r="L2589" i="8"/>
  <c r="L2594" i="8"/>
  <c r="L2595" i="8"/>
  <c r="L2596" i="8"/>
  <c r="L2598" i="8"/>
  <c r="L2600" i="8"/>
  <c r="L2601" i="8"/>
  <c r="L2603" i="8"/>
  <c r="L2605" i="8"/>
  <c r="L2606" i="8"/>
  <c r="L2607" i="8"/>
  <c r="L2608" i="8"/>
  <c r="L2610" i="8"/>
  <c r="L2612" i="8"/>
  <c r="L2614" i="8"/>
  <c r="L2615" i="8"/>
  <c r="L2616" i="8"/>
  <c r="L2619" i="8"/>
  <c r="L2620" i="8"/>
  <c r="L2621" i="8"/>
  <c r="L2623" i="8"/>
  <c r="L2624" i="8"/>
  <c r="L2625" i="8"/>
  <c r="L2626" i="8"/>
  <c r="L2630" i="8"/>
  <c r="L2631" i="8"/>
  <c r="L2632" i="8"/>
  <c r="L2637" i="8"/>
  <c r="L2638" i="8"/>
  <c r="L2640" i="8"/>
  <c r="L2641" i="8"/>
  <c r="L2643" i="8"/>
  <c r="L2644" i="8"/>
  <c r="L2645" i="8"/>
  <c r="L2646" i="8"/>
  <c r="L2647" i="8"/>
  <c r="L2648" i="8"/>
  <c r="L2649" i="8"/>
  <c r="L2650" i="8"/>
  <c r="L2651" i="8"/>
  <c r="L2653" i="8"/>
  <c r="L2654" i="8"/>
  <c r="L2655" i="8"/>
  <c r="L2656" i="8"/>
  <c r="L2657" i="8"/>
  <c r="L2658" i="8"/>
  <c r="L2659" i="8"/>
  <c r="L2660" i="8"/>
  <c r="L2662" i="8"/>
  <c r="L2663" i="8"/>
  <c r="L2664" i="8"/>
  <c r="L2665" i="8"/>
  <c r="L2666" i="8"/>
  <c r="L2668" i="8"/>
  <c r="L2670" i="8"/>
  <c r="L2672" i="8"/>
  <c r="L2673" i="8"/>
  <c r="L2674" i="8"/>
  <c r="L2677" i="8"/>
  <c r="L2678" i="8"/>
  <c r="L2679" i="8"/>
  <c r="L2680" i="8"/>
  <c r="L2681" i="8"/>
  <c r="L2682" i="8"/>
  <c r="L2683" i="8"/>
  <c r="L2684" i="8"/>
  <c r="L2685" i="8"/>
  <c r="L2686" i="8"/>
  <c r="L2687" i="8"/>
  <c r="L2688" i="8"/>
  <c r="L2689" i="8"/>
  <c r="L2692" i="8"/>
  <c r="L2693" i="8"/>
  <c r="L2694" i="8"/>
  <c r="L2695" i="8"/>
  <c r="L2696" i="8"/>
  <c r="L2699" i="8"/>
  <c r="L2700" i="8"/>
  <c r="L2703" i="8"/>
  <c r="L2705" i="8"/>
  <c r="L2707" i="8"/>
  <c r="L2708" i="8"/>
  <c r="L2709" i="8"/>
  <c r="L2710" i="8"/>
  <c r="L2711" i="8"/>
  <c r="L2713" i="8"/>
  <c r="L2714" i="8"/>
  <c r="L2716" i="8"/>
  <c r="L2717" i="8"/>
  <c r="L2718" i="8"/>
  <c r="L2719" i="8"/>
  <c r="L2721" i="8"/>
  <c r="L2722" i="8"/>
  <c r="L2724" i="8"/>
  <c r="L2725" i="8"/>
  <c r="L2726" i="8"/>
  <c r="L2727" i="8"/>
  <c r="L2728" i="8"/>
  <c r="L2729" i="8"/>
  <c r="L2730" i="8"/>
  <c r="L2731" i="8"/>
  <c r="L2733" i="8"/>
  <c r="L2734" i="8"/>
  <c r="L2735" i="8"/>
  <c r="L2737" i="8"/>
  <c r="L2739" i="8"/>
  <c r="L2740" i="8"/>
  <c r="L2741" i="8"/>
  <c r="L2744" i="8"/>
  <c r="L2747" i="8"/>
  <c r="L2748" i="8"/>
  <c r="L2749" i="8"/>
  <c r="L2750" i="8"/>
  <c r="L2751" i="8"/>
  <c r="L2753" i="8"/>
  <c r="L2755" i="8"/>
  <c r="L2756" i="8"/>
  <c r="L2757" i="8"/>
  <c r="L2760" i="8"/>
  <c r="L2762" i="8"/>
  <c r="L2764" i="8"/>
  <c r="L2765" i="8"/>
  <c r="L2766" i="8"/>
  <c r="L2767" i="8"/>
  <c r="L2768" i="8"/>
  <c r="L2769" i="8"/>
  <c r="L2771" i="8"/>
  <c r="L2772" i="8"/>
  <c r="L2773" i="8"/>
  <c r="L2774" i="8"/>
  <c r="L2775" i="8"/>
  <c r="L2776" i="8"/>
  <c r="L2777" i="8"/>
  <c r="L2778" i="8"/>
  <c r="L2779" i="8"/>
  <c r="L2781" i="8"/>
  <c r="L2784" i="8"/>
  <c r="L2789" i="8"/>
  <c r="L2790" i="8"/>
  <c r="L2791" i="8"/>
  <c r="L2792" i="8"/>
  <c r="L2793" i="8"/>
  <c r="L2795" i="8"/>
  <c r="L2796" i="8"/>
  <c r="L2797" i="8"/>
  <c r="L2798" i="8"/>
  <c r="L2799" i="8"/>
  <c r="L2800" i="8"/>
  <c r="L2801" i="8"/>
  <c r="L2802" i="8"/>
  <c r="L2803" i="8"/>
  <c r="L2805" i="8"/>
  <c r="L2806" i="8"/>
  <c r="L2807" i="8"/>
  <c r="L2809" i="8"/>
  <c r="L2811" i="8"/>
  <c r="L2812" i="8"/>
  <c r="L2813" i="8"/>
  <c r="L2814" i="8"/>
  <c r="L2815" i="8"/>
  <c r="L2816" i="8"/>
  <c r="L2817" i="8"/>
  <c r="L2818" i="8"/>
  <c r="L2819" i="8"/>
  <c r="L2820" i="8"/>
  <c r="L2821" i="8"/>
  <c r="L2822" i="8"/>
  <c r="L2823" i="8"/>
  <c r="L2824" i="8"/>
  <c r="L2825" i="8"/>
  <c r="L2826" i="8"/>
  <c r="L2827" i="8"/>
  <c r="L2828" i="8"/>
  <c r="L2829" i="8"/>
  <c r="L2830" i="8"/>
  <c r="L2831" i="8"/>
  <c r="L2832" i="8"/>
  <c r="L2833" i="8"/>
  <c r="L2834" i="8"/>
  <c r="L2835" i="8"/>
  <c r="L2837" i="8"/>
  <c r="L2838" i="8"/>
  <c r="L2841" i="8"/>
  <c r="L2843" i="8"/>
  <c r="L2844" i="8"/>
  <c r="L2846" i="8"/>
  <c r="L2847" i="8"/>
  <c r="L2848" i="8"/>
  <c r="L2849" i="8"/>
  <c r="L2850" i="8"/>
  <c r="L2852" i="8"/>
  <c r="L2853" i="8"/>
  <c r="L2855" i="8"/>
  <c r="L2858" i="8"/>
  <c r="L2860" i="8"/>
  <c r="L2862" i="8"/>
  <c r="L2863" i="8"/>
  <c r="L2864" i="8"/>
  <c r="L2865" i="8"/>
  <c r="L2866" i="8"/>
  <c r="L2867" i="8"/>
  <c r="L2868" i="8"/>
  <c r="L2869" i="8"/>
  <c r="L2870" i="8"/>
  <c r="L2871" i="8"/>
  <c r="L2872" i="8"/>
  <c r="L2873" i="8"/>
  <c r="L2875" i="8"/>
  <c r="L2877" i="8"/>
  <c r="L2878" i="8"/>
  <c r="L2880" i="8"/>
  <c r="L2881" i="8"/>
  <c r="L2882" i="8"/>
  <c r="L2883" i="8"/>
  <c r="L2885" i="8"/>
  <c r="L2887" i="8"/>
  <c r="L2888" i="8"/>
  <c r="L2889" i="8"/>
  <c r="L2890" i="8"/>
  <c r="L2892" i="8"/>
  <c r="L2893" i="8"/>
  <c r="L2894" i="8"/>
  <c r="L2896" i="8"/>
  <c r="L2899" i="8"/>
  <c r="L2900" i="8"/>
  <c r="L2901" i="8"/>
  <c r="L2902" i="8"/>
  <c r="L2903" i="8"/>
  <c r="L2904" i="8"/>
  <c r="L2908" i="8"/>
  <c r="L2909" i="8"/>
  <c r="L2910" i="8"/>
  <c r="L2912" i="8"/>
  <c r="L2913" i="8"/>
  <c r="L2914" i="8"/>
  <c r="L2915" i="8"/>
  <c r="L2916" i="8"/>
  <c r="L2918" i="8"/>
  <c r="L2919" i="8"/>
  <c r="L2920" i="8"/>
  <c r="L2921" i="8"/>
  <c r="L2922" i="8"/>
  <c r="L2925" i="8"/>
  <c r="L2926" i="8"/>
  <c r="L2927" i="8"/>
  <c r="L2928" i="8"/>
  <c r="L2931" i="8"/>
  <c r="L2932" i="8"/>
  <c r="L2934" i="8"/>
  <c r="L2936" i="8"/>
  <c r="L2937" i="8"/>
  <c r="L2938" i="8"/>
  <c r="L2939" i="8"/>
  <c r="L2940" i="8"/>
  <c r="L2941" i="8"/>
  <c r="L2943" i="8"/>
  <c r="L2944" i="8"/>
  <c r="L2946" i="8"/>
  <c r="L2947" i="8"/>
  <c r="L2948" i="8"/>
  <c r="L2949" i="8"/>
  <c r="L2951" i="8"/>
  <c r="L2952" i="8"/>
  <c r="L2953" i="8"/>
  <c r="L2954" i="8"/>
  <c r="L2955" i="8"/>
  <c r="L2957" i="8"/>
  <c r="L2958" i="8"/>
  <c r="L2959" i="8"/>
  <c r="L2963" i="8"/>
  <c r="L2964" i="8"/>
  <c r="L2965" i="8"/>
  <c r="L2967" i="8"/>
  <c r="L2968" i="8"/>
  <c r="L2969" i="8"/>
  <c r="L2970" i="8"/>
  <c r="L2971" i="8"/>
  <c r="L2972" i="8"/>
  <c r="L2973" i="8"/>
  <c r="L2974" i="8"/>
  <c r="L2975" i="8"/>
  <c r="L2977" i="8"/>
  <c r="L2978" i="8"/>
  <c r="L2979" i="8"/>
  <c r="L2980" i="8"/>
  <c r="L2981" i="8"/>
  <c r="L2982" i="8"/>
  <c r="L2983" i="8"/>
  <c r="L2984" i="8"/>
  <c r="L2985" i="8"/>
  <c r="L2986" i="8"/>
  <c r="L2987" i="8"/>
  <c r="L2988" i="8"/>
  <c r="L2990" i="8"/>
  <c r="L2991" i="8"/>
  <c r="L2992" i="8"/>
  <c r="L2993" i="8"/>
  <c r="L2994" i="8"/>
  <c r="L2995" i="8"/>
  <c r="L2996" i="8"/>
  <c r="L2997" i="8"/>
  <c r="L2998" i="8"/>
  <c r="L3000" i="8"/>
  <c r="L3001" i="8"/>
  <c r="L3003" i="8"/>
  <c r="L3006" i="8"/>
  <c r="L3008" i="8"/>
  <c r="L3009" i="8"/>
  <c r="L3010" i="8"/>
  <c r="L3011" i="8"/>
  <c r="L3012" i="8"/>
  <c r="L3013" i="8"/>
  <c r="L3014" i="8"/>
  <c r="L3015" i="8"/>
  <c r="L3017" i="8"/>
  <c r="L3018" i="8"/>
  <c r="L3020" i="8"/>
  <c r="L3021" i="8"/>
  <c r="L3022" i="8"/>
  <c r="L3023" i="8"/>
  <c r="L3024" i="8"/>
  <c r="L3026" i="8"/>
  <c r="L3027" i="8"/>
  <c r="L3028" i="8"/>
  <c r="L3030" i="8"/>
  <c r="L3031" i="8"/>
  <c r="L3032" i="8"/>
  <c r="L3033" i="8"/>
  <c r="L3034" i="8"/>
  <c r="L3035" i="8"/>
  <c r="L3036" i="8"/>
  <c r="L3039" i="8"/>
  <c r="L3040" i="8"/>
  <c r="L3041" i="8"/>
  <c r="L3042" i="8"/>
  <c r="L3043" i="8"/>
  <c r="L3044" i="8"/>
  <c r="L3046" i="8"/>
  <c r="L3047" i="8"/>
  <c r="L3048" i="8"/>
  <c r="L3049" i="8"/>
  <c r="L3050" i="8"/>
  <c r="L3051" i="8"/>
  <c r="L3052" i="8"/>
  <c r="L3053" i="8"/>
  <c r="L3054" i="8"/>
  <c r="L3055" i="8"/>
  <c r="L3056" i="8"/>
  <c r="L3058" i="8"/>
  <c r="L3059" i="8"/>
  <c r="L3060" i="8"/>
  <c r="L3061" i="8"/>
  <c r="L3062" i="8"/>
  <c r="L3063" i="8"/>
  <c r="L3064" i="8"/>
  <c r="L3065" i="8"/>
  <c r="L3067" i="8"/>
  <c r="L3068" i="8"/>
  <c r="L3070" i="8"/>
  <c r="L3071" i="8"/>
  <c r="L3072" i="8"/>
  <c r="L3073" i="8"/>
  <c r="L3074" i="8"/>
  <c r="L3076" i="8"/>
  <c r="L3077" i="8"/>
  <c r="L3078" i="8"/>
  <c r="L3080" i="8"/>
  <c r="L3081" i="8"/>
  <c r="L3082" i="8"/>
  <c r="L3083" i="8"/>
  <c r="L3084" i="8"/>
  <c r="L3085" i="8"/>
  <c r="L3087" i="8"/>
  <c r="L3088" i="8"/>
  <c r="L3089" i="8"/>
  <c r="L3090" i="8"/>
  <c r="L3091" i="8"/>
  <c r="L3092" i="8"/>
  <c r="L3093" i="8"/>
  <c r="L3094" i="8"/>
  <c r="L3095" i="8"/>
  <c r="L3096" i="8"/>
  <c r="L3097" i="8"/>
  <c r="L3098" i="8"/>
  <c r="L3099" i="8"/>
  <c r="L3100" i="8"/>
  <c r="L3102" i="8"/>
  <c r="L3103" i="8"/>
  <c r="L3105" i="8"/>
  <c r="L3106" i="8"/>
  <c r="L3107" i="8"/>
  <c r="L3108" i="8"/>
  <c r="L3109" i="8"/>
  <c r="L3110" i="8"/>
  <c r="L3111" i="8"/>
  <c r="L3112" i="8"/>
  <c r="L3113" i="8"/>
  <c r="L3114" i="8"/>
  <c r="L3116" i="8"/>
  <c r="L3119" i="8"/>
  <c r="L3120" i="8"/>
  <c r="L3121" i="8"/>
  <c r="L3122" i="8"/>
  <c r="L3123" i="8"/>
  <c r="L3124" i="8"/>
  <c r="L3125" i="8"/>
  <c r="L3126" i="8"/>
  <c r="L3128" i="8"/>
  <c r="L3129" i="8"/>
  <c r="L3131" i="8"/>
  <c r="L3132" i="8"/>
  <c r="L3133" i="8"/>
  <c r="L3134" i="8"/>
  <c r="L3135" i="8"/>
  <c r="L3136" i="8"/>
  <c r="L3137" i="8"/>
  <c r="L3138" i="8"/>
  <c r="L3140" i="8"/>
  <c r="L3141" i="8"/>
  <c r="L3144" i="8"/>
  <c r="L3145" i="8"/>
  <c r="L3146" i="8"/>
  <c r="L3147" i="8"/>
  <c r="L3148" i="8"/>
  <c r="L3149" i="8"/>
  <c r="L3150" i="8"/>
  <c r="L3151" i="8"/>
  <c r="L3152" i="8"/>
  <c r="L3153" i="8"/>
  <c r="L3155" i="8"/>
  <c r="L3156" i="8"/>
  <c r="L3157" i="8"/>
  <c r="L3158" i="8"/>
  <c r="L3159" i="8"/>
  <c r="L3160" i="8"/>
  <c r="L3162" i="8"/>
  <c r="L3163" i="8"/>
  <c r="L3164" i="8"/>
  <c r="L3165" i="8"/>
  <c r="L3166" i="8"/>
  <c r="L3167" i="8"/>
  <c r="L3168" i="8"/>
  <c r="L3169" i="8"/>
  <c r="L3170" i="8"/>
  <c r="L3171" i="8"/>
  <c r="L3172" i="8"/>
  <c r="L3173" i="8"/>
  <c r="L3174" i="8"/>
  <c r="L3175" i="8"/>
  <c r="L3176" i="8"/>
  <c r="L3177" i="8"/>
  <c r="L3178" i="8"/>
  <c r="L3179" i="8"/>
  <c r="L3180" i="8"/>
  <c r="L3181" i="8"/>
  <c r="L3182" i="8"/>
  <c r="L3183" i="8"/>
  <c r="L3185" i="8"/>
  <c r="L3186" i="8"/>
  <c r="L3187" i="8"/>
  <c r="L3188" i="8"/>
  <c r="L3189" i="8"/>
  <c r="L3191" i="8"/>
  <c r="L3192" i="8"/>
  <c r="L3193" i="8"/>
  <c r="L3194" i="8"/>
  <c r="L3195" i="8"/>
  <c r="L3196" i="8"/>
  <c r="L3197" i="8"/>
  <c r="L3198" i="8"/>
  <c r="L3199" i="8"/>
  <c r="L3200" i="8"/>
  <c r="L3201" i="8"/>
  <c r="L3202" i="8"/>
  <c r="L3203" i="8"/>
  <c r="L3204" i="8"/>
  <c r="L3205" i="8"/>
  <c r="L3206" i="8"/>
  <c r="L3207" i="8"/>
  <c r="L3208" i="8"/>
  <c r="L3209" i="8"/>
  <c r="L3210" i="8"/>
  <c r="L3211" i="8"/>
  <c r="L3212" i="8"/>
  <c r="L3213" i="8"/>
  <c r="L3214" i="8"/>
  <c r="L3215" i="8"/>
  <c r="L3216" i="8"/>
  <c r="L3217" i="8"/>
  <c r="L3218" i="8"/>
  <c r="L3219" i="8"/>
  <c r="L3220" i="8"/>
  <c r="L3221" i="8"/>
  <c r="L3222" i="8"/>
  <c r="L3223" i="8"/>
  <c r="L3224" i="8"/>
  <c r="L3226" i="8"/>
  <c r="L3227" i="8"/>
  <c r="L3228" i="8"/>
  <c r="L3230" i="8"/>
  <c r="L3231" i="8"/>
  <c r="L3232" i="8"/>
  <c r="L3233" i="8"/>
  <c r="L3234" i="8"/>
  <c r="L3235" i="8"/>
  <c r="L3236" i="8"/>
  <c r="L3237" i="8"/>
  <c r="L3238" i="8"/>
  <c r="L3239" i="8"/>
  <c r="L3240" i="8"/>
  <c r="L3241" i="8"/>
  <c r="L3242" i="8"/>
  <c r="L3243" i="8"/>
  <c r="L3244" i="8"/>
  <c r="L3245" i="8"/>
  <c r="L3246" i="8"/>
  <c r="L3247" i="8"/>
  <c r="L3248" i="8"/>
  <c r="L3249" i="8"/>
  <c r="L3252" i="8"/>
  <c r="L3253" i="8"/>
  <c r="L3254" i="8"/>
  <c r="L3255" i="8"/>
  <c r="L3256" i="8"/>
  <c r="L3257" i="8"/>
  <c r="L3258" i="8"/>
  <c r="L3259" i="8"/>
  <c r="L3260" i="8"/>
  <c r="L3261" i="8"/>
  <c r="L3262" i="8"/>
  <c r="L3263" i="8"/>
  <c r="L3265" i="8"/>
  <c r="L3266" i="8"/>
  <c r="L3267" i="8"/>
  <c r="L3269" i="8"/>
  <c r="L3270" i="8"/>
  <c r="L3271" i="8"/>
  <c r="L3272" i="8"/>
  <c r="L3273" i="8"/>
  <c r="L3274" i="8"/>
  <c r="L3276" i="8"/>
  <c r="L3278" i="8"/>
  <c r="L3279" i="8"/>
  <c r="L3280" i="8"/>
  <c r="L3281" i="8"/>
  <c r="L3282" i="8"/>
  <c r="L3283" i="8"/>
  <c r="L3284" i="8"/>
  <c r="L3285" i="8"/>
  <c r="L3286" i="8"/>
  <c r="L3287" i="8"/>
  <c r="L3288" i="8"/>
  <c r="L3289" i="8"/>
  <c r="L3291" i="8"/>
  <c r="L3292" i="8"/>
  <c r="L3293" i="8"/>
  <c r="L3294" i="8"/>
  <c r="L3295" i="8"/>
  <c r="L3296" i="8"/>
  <c r="L3298" i="8"/>
  <c r="L3299" i="8"/>
  <c r="L3300" i="8"/>
  <c r="L3301" i="8"/>
  <c r="L3303" i="8"/>
  <c r="L3304" i="8"/>
  <c r="L3306" i="8"/>
  <c r="L3307" i="8"/>
  <c r="L3308" i="8"/>
  <c r="L3309" i="8"/>
  <c r="L3310" i="8"/>
  <c r="L3311" i="8"/>
  <c r="L3312" i="8"/>
  <c r="L3313" i="8"/>
  <c r="L3314" i="8"/>
  <c r="L3318" i="8"/>
  <c r="L3319" i="8"/>
  <c r="L3322" i="8"/>
  <c r="L3323" i="8"/>
  <c r="L3324" i="8"/>
  <c r="L3325" i="8"/>
  <c r="L3326" i="8"/>
  <c r="L3327" i="8"/>
  <c r="L3328" i="8"/>
  <c r="L3330" i="8"/>
  <c r="L3332" i="8"/>
  <c r="L3333" i="8"/>
  <c r="L3334" i="8"/>
  <c r="L3335" i="8"/>
  <c r="L3336" i="8"/>
  <c r="L3339" i="8"/>
  <c r="L3340" i="8"/>
  <c r="L3341" i="8"/>
  <c r="L3342" i="8"/>
  <c r="L3343" i="8"/>
  <c r="L3345" i="8"/>
  <c r="L3346" i="8"/>
  <c r="L3347" i="8"/>
  <c r="L3348" i="8"/>
  <c r="L3349" i="8"/>
  <c r="L3351" i="8"/>
  <c r="L3352" i="8"/>
  <c r="L3353" i="8"/>
  <c r="L3354" i="8"/>
  <c r="L3355" i="8"/>
  <c r="L3356" i="8"/>
  <c r="L3357" i="8"/>
  <c r="L3358" i="8"/>
  <c r="L3359" i="8"/>
  <c r="L3360" i="8"/>
  <c r="L3361" i="8"/>
  <c r="L3362" i="8"/>
  <c r="L3363" i="8"/>
  <c r="L3365" i="8"/>
  <c r="L3366" i="8"/>
  <c r="L3367" i="8"/>
  <c r="L3368" i="8"/>
  <c r="L3369" i="8"/>
  <c r="L3370" i="8"/>
  <c r="L3371" i="8"/>
  <c r="L3372" i="8"/>
  <c r="L3373" i="8"/>
  <c r="L3374" i="8"/>
  <c r="L3375" i="8"/>
  <c r="L3376" i="8"/>
  <c r="L3377" i="8"/>
  <c r="L3378" i="8"/>
  <c r="L3379" i="8"/>
  <c r="L3380" i="8"/>
  <c r="L3381" i="8"/>
  <c r="L3382" i="8"/>
  <c r="L3383" i="8"/>
  <c r="L3384" i="8"/>
  <c r="L3385" i="8"/>
  <c r="L3386" i="8"/>
  <c r="L3387" i="8"/>
  <c r="L3388" i="8"/>
  <c r="L3389" i="8"/>
  <c r="L3390" i="8"/>
  <c r="L3391" i="8"/>
  <c r="L3392" i="8"/>
  <c r="L3393" i="8"/>
  <c r="L3394" i="8"/>
  <c r="L3395" i="8"/>
  <c r="L3396" i="8"/>
  <c r="L3397" i="8"/>
  <c r="L3398" i="8"/>
  <c r="L3399" i="8"/>
  <c r="L3400" i="8"/>
  <c r="L3401" i="8"/>
  <c r="L3402" i="8"/>
  <c r="L3403" i="8"/>
  <c r="L3404" i="8"/>
  <c r="L3405" i="8"/>
  <c r="L3407" i="8"/>
  <c r="L3408" i="8"/>
  <c r="L3409" i="8"/>
  <c r="L3410" i="8"/>
  <c r="L3411" i="8"/>
  <c r="L3412" i="8"/>
  <c r="L3413" i="8"/>
  <c r="L3414" i="8"/>
  <c r="L3415" i="8"/>
  <c r="L3416" i="8"/>
  <c r="L3417" i="8"/>
  <c r="L3419" i="8"/>
  <c r="L3420" i="8"/>
  <c r="L3421" i="8"/>
  <c r="L3422" i="8"/>
  <c r="L3423" i="8"/>
  <c r="L3424" i="8"/>
  <c r="L3425" i="8"/>
  <c r="L3426" i="8"/>
  <c r="L3428" i="8"/>
  <c r="L3429" i="8"/>
  <c r="L3430" i="8"/>
  <c r="L3431" i="8"/>
  <c r="L3432" i="8"/>
  <c r="L3433" i="8"/>
  <c r="L3435" i="8"/>
  <c r="L3436" i="8"/>
  <c r="L3437" i="8"/>
  <c r="L3438" i="8"/>
  <c r="L3439" i="8"/>
  <c r="L3441" i="8"/>
  <c r="L3442" i="8"/>
  <c r="L3443" i="8"/>
  <c r="L3444" i="8"/>
  <c r="L3445" i="8"/>
  <c r="L3446" i="8"/>
  <c r="L3448" i="8"/>
  <c r="L3449" i="8"/>
  <c r="L3450" i="8"/>
  <c r="L3451" i="8"/>
  <c r="L3452" i="8"/>
  <c r="L3453" i="8"/>
  <c r="L3454" i="8"/>
  <c r="L3455" i="8"/>
  <c r="L3456" i="8"/>
  <c r="L3457" i="8"/>
  <c r="L3458" i="8"/>
  <c r="L3459" i="8"/>
  <c r="L3460" i="8"/>
  <c r="L3461" i="8"/>
  <c r="L3462" i="8"/>
  <c r="L3464" i="8"/>
  <c r="L3465" i="8"/>
  <c r="L3466" i="8"/>
  <c r="L3467" i="8"/>
  <c r="L3468" i="8"/>
  <c r="L3469" i="8"/>
  <c r="L3470" i="8"/>
  <c r="L3471" i="8"/>
  <c r="L3472" i="8"/>
  <c r="L3473" i="8"/>
  <c r="L3474" i="8"/>
  <c r="L3475" i="8"/>
  <c r="L3476" i="8"/>
  <c r="L3478" i="8"/>
  <c r="L3479" i="8"/>
  <c r="L3481" i="8"/>
  <c r="L3482" i="8"/>
  <c r="L3483" i="8"/>
  <c r="L3484" i="8"/>
  <c r="L3485" i="8"/>
  <c r="L3487" i="8"/>
  <c r="L3488" i="8"/>
  <c r="L3489" i="8"/>
  <c r="L3490" i="8"/>
  <c r="L3491" i="8"/>
  <c r="L3492" i="8"/>
  <c r="L3493" i="8"/>
  <c r="L3494" i="8"/>
  <c r="L3495" i="8"/>
  <c r="L3496" i="8"/>
  <c r="L3497" i="8"/>
  <c r="L3498" i="8"/>
  <c r="L3499" i="8"/>
  <c r="L3500" i="8"/>
  <c r="L3501" i="8"/>
  <c r="L3502" i="8"/>
  <c r="L3503" i="8"/>
  <c r="L3504" i="8"/>
  <c r="L3505" i="8"/>
  <c r="L3506" i="8"/>
  <c r="L3508" i="8"/>
  <c r="L3509" i="8"/>
  <c r="L3510" i="8"/>
  <c r="L3511" i="8"/>
  <c r="L3512" i="8"/>
  <c r="L3513" i="8"/>
  <c r="L3514" i="8"/>
  <c r="L3515" i="8"/>
  <c r="L3516" i="8"/>
  <c r="L3517" i="8"/>
  <c r="L3518" i="8"/>
  <c r="L3519" i="8"/>
  <c r="L3520" i="8"/>
  <c r="L3521" i="8"/>
  <c r="L3522" i="8"/>
  <c r="L3523" i="8"/>
  <c r="L3524" i="8"/>
  <c r="L3525" i="8"/>
  <c r="L3526" i="8"/>
  <c r="L3527" i="8"/>
  <c r="L3529" i="8"/>
  <c r="L3530" i="8"/>
  <c r="L3531" i="8"/>
  <c r="L3533" i="8"/>
  <c r="L3534" i="8"/>
  <c r="L3535" i="8"/>
  <c r="L3536" i="8"/>
  <c r="L3537" i="8"/>
  <c r="L3538" i="8"/>
  <c r="L3539" i="8"/>
  <c r="L3540" i="8"/>
  <c r="L3541" i="8"/>
  <c r="L3542" i="8"/>
  <c r="L3543" i="8"/>
  <c r="L3544" i="8"/>
  <c r="L3545" i="8"/>
  <c r="L3546" i="8"/>
  <c r="L3547" i="8"/>
  <c r="L3548" i="8"/>
  <c r="L3549" i="8"/>
  <c r="L3550" i="8"/>
  <c r="L3552" i="8"/>
  <c r="L3553" i="8"/>
  <c r="L3554" i="8"/>
  <c r="L3555" i="8"/>
  <c r="L3556" i="8"/>
  <c r="L3558" i="8"/>
  <c r="L3559" i="8"/>
  <c r="L3560" i="8"/>
  <c r="L3561" i="8"/>
  <c r="L3563" i="8"/>
  <c r="L3564" i="8"/>
  <c r="L3565" i="8"/>
  <c r="L3566" i="8"/>
  <c r="L3567" i="8"/>
  <c r="L3568" i="8"/>
  <c r="L3569" i="8"/>
  <c r="L3570" i="8"/>
  <c r="L3571" i="8"/>
  <c r="L3572" i="8"/>
  <c r="L3573" i="8"/>
  <c r="L3574" i="8"/>
  <c r="L3575" i="8"/>
  <c r="L3576" i="8"/>
  <c r="L3577" i="8"/>
  <c r="L3578" i="8"/>
  <c r="L3579" i="8"/>
  <c r="L3580" i="8"/>
  <c r="L3581" i="8"/>
  <c r="L3582" i="8"/>
  <c r="L3583" i="8"/>
  <c r="L3584" i="8"/>
  <c r="L3585" i="8"/>
  <c r="L3586" i="8"/>
  <c r="L3587" i="8"/>
  <c r="L3589" i="8"/>
  <c r="L3590" i="8"/>
  <c r="L3591" i="8"/>
  <c r="L3592" i="8"/>
  <c r="L3593" i="8"/>
  <c r="L3594" i="8"/>
  <c r="L3595" i="8"/>
  <c r="L3596" i="8"/>
  <c r="L3597" i="8"/>
  <c r="L3598" i="8"/>
  <c r="L3599" i="8"/>
  <c r="L3601" i="8"/>
  <c r="L3602" i="8"/>
  <c r="L3603" i="8"/>
  <c r="L3604" i="8"/>
  <c r="L3606" i="8"/>
  <c r="L3607" i="8"/>
  <c r="L3608" i="8"/>
  <c r="L3609" i="8"/>
  <c r="L3610" i="8"/>
  <c r="L3611" i="8"/>
  <c r="L3612" i="8"/>
  <c r="L3613" i="8"/>
  <c r="L3615" i="8"/>
  <c r="L3616" i="8"/>
  <c r="L3617" i="8"/>
  <c r="L3618" i="8"/>
  <c r="L3619" i="8"/>
  <c r="L3620" i="8"/>
  <c r="L3621" i="8"/>
  <c r="L3622" i="8"/>
  <c r="L3623" i="8"/>
  <c r="L3624" i="8"/>
  <c r="L3626" i="8"/>
  <c r="L3627" i="8"/>
  <c r="L3628" i="8"/>
  <c r="L3629" i="8"/>
  <c r="L3630" i="8"/>
  <c r="L3631" i="8"/>
  <c r="L3632" i="8"/>
  <c r="L3634" i="8"/>
  <c r="L3635" i="8"/>
  <c r="L3637" i="8"/>
  <c r="L3638" i="8"/>
  <c r="L3639" i="8"/>
  <c r="L3640" i="8"/>
  <c r="L3641" i="8"/>
  <c r="L3642" i="8"/>
  <c r="L3643" i="8"/>
  <c r="L3644" i="8"/>
  <c r="L3645" i="8"/>
  <c r="L3646" i="8"/>
  <c r="L3647" i="8"/>
  <c r="L3649" i="8"/>
  <c r="L3650" i="8"/>
  <c r="L3651" i="8"/>
  <c r="L3652" i="8"/>
  <c r="L3653" i="8"/>
  <c r="L3655" i="8"/>
  <c r="L3656" i="8"/>
  <c r="L3657" i="8"/>
  <c r="L3658" i="8"/>
  <c r="L3659" i="8"/>
  <c r="L3660" i="8"/>
  <c r="L3661" i="8"/>
  <c r="L3662" i="8"/>
  <c r="L3663" i="8"/>
  <c r="L3664" i="8"/>
  <c r="L3665" i="8"/>
  <c r="L3666" i="8"/>
  <c r="L3667" i="8"/>
  <c r="L3668" i="8"/>
  <c r="L3669" i="8"/>
  <c r="L3670" i="8"/>
  <c r="L3672" i="8"/>
  <c r="L3673" i="8"/>
  <c r="L3674" i="8"/>
  <c r="L3675" i="8"/>
  <c r="L3676" i="8"/>
  <c r="L3677" i="8"/>
  <c r="L3678" i="8"/>
  <c r="L3679" i="8"/>
  <c r="L3680" i="8"/>
  <c r="L3681" i="8"/>
  <c r="L3682" i="8"/>
  <c r="L3683" i="8"/>
  <c r="L3684" i="8"/>
  <c r="L3685" i="8"/>
  <c r="L3687" i="8"/>
  <c r="L3688" i="8"/>
  <c r="L3689" i="8"/>
  <c r="L3690" i="8"/>
  <c r="L3691" i="8"/>
  <c r="L3692" i="8"/>
  <c r="L3693" i="8"/>
  <c r="L3694" i="8"/>
  <c r="L3695" i="8"/>
  <c r="L3696" i="8"/>
  <c r="L3697" i="8"/>
  <c r="L3698" i="8"/>
  <c r="L3699" i="8"/>
  <c r="L3700" i="8"/>
  <c r="L3701" i="8"/>
  <c r="L3703" i="8"/>
  <c r="L3704" i="8"/>
  <c r="L3705" i="8"/>
  <c r="L3706" i="8"/>
  <c r="L3707" i="8"/>
  <c r="L3708" i="8"/>
  <c r="L3709" i="8"/>
  <c r="L3710" i="8"/>
  <c r="L3711" i="8"/>
  <c r="L3712" i="8"/>
  <c r="L3713" i="8"/>
  <c r="L3715" i="8"/>
  <c r="L3716" i="8"/>
  <c r="L3717" i="8"/>
  <c r="L3718" i="8"/>
  <c r="L3719" i="8"/>
  <c r="L3720" i="8"/>
  <c r="L3721" i="8"/>
  <c r="L3722" i="8"/>
  <c r="L3723" i="8"/>
  <c r="L3724" i="8"/>
  <c r="L3725" i="8"/>
  <c r="L3726" i="8"/>
  <c r="L3727" i="8"/>
  <c r="L3728" i="8"/>
  <c r="L3729" i="8"/>
  <c r="L3730" i="8"/>
  <c r="L3731" i="8"/>
  <c r="L3732" i="8"/>
  <c r="L3733" i="8"/>
  <c r="L3734" i="8"/>
  <c r="L3735" i="8"/>
  <c r="L3736" i="8"/>
  <c r="L3737" i="8"/>
  <c r="L3738" i="8"/>
  <c r="L3739" i="8"/>
  <c r="L3740" i="8"/>
  <c r="L3741" i="8"/>
  <c r="L3742" i="8"/>
  <c r="L3743" i="8"/>
  <c r="L3744" i="8"/>
  <c r="L3745" i="8"/>
  <c r="L3746" i="8"/>
  <c r="L3747" i="8"/>
  <c r="L3748" i="8"/>
  <c r="L3749" i="8"/>
  <c r="L3750" i="8"/>
  <c r="L3751" i="8"/>
  <c r="L3752" i="8"/>
  <c r="L3753" i="8"/>
  <c r="L3754" i="8"/>
  <c r="L3755" i="8"/>
  <c r="L3756" i="8"/>
  <c r="L3757" i="8"/>
  <c r="L3758" i="8"/>
  <c r="L3759" i="8"/>
  <c r="L3760" i="8"/>
  <c r="L3761" i="8"/>
  <c r="L3762" i="8"/>
  <c r="L3763" i="8"/>
  <c r="L3764" i="8"/>
  <c r="L3765" i="8"/>
  <c r="L3766" i="8"/>
  <c r="L3767" i="8"/>
  <c r="L3768" i="8"/>
  <c r="L3770" i="8"/>
  <c r="L3771" i="8"/>
  <c r="L3772" i="8"/>
  <c r="L3773" i="8"/>
  <c r="L3774" i="8"/>
  <c r="L3775" i="8"/>
  <c r="L3776" i="8"/>
  <c r="L3778" i="8"/>
  <c r="L3779" i="8"/>
  <c r="L3780" i="8"/>
  <c r="L3781" i="8"/>
  <c r="L3782" i="8"/>
  <c r="L3783" i="8"/>
  <c r="L3784" i="8"/>
  <c r="L3785" i="8"/>
  <c r="L3786" i="8"/>
  <c r="L3787" i="8"/>
  <c r="L3788" i="8"/>
  <c r="L3789" i="8"/>
  <c r="L3790" i="8"/>
  <c r="L3791" i="8"/>
  <c r="L3792" i="8"/>
  <c r="L3793" i="8"/>
  <c r="L3794" i="8"/>
  <c r="L3795" i="8"/>
  <c r="L3796" i="8"/>
  <c r="L3797" i="8"/>
  <c r="L3798" i="8"/>
  <c r="L3799" i="8"/>
  <c r="L3800" i="8"/>
  <c r="L3801" i="8"/>
  <c r="L3802" i="8"/>
  <c r="L3803" i="8"/>
  <c r="L3804" i="8"/>
  <c r="L3805" i="8"/>
  <c r="L3807" i="8"/>
  <c r="L3808" i="8"/>
  <c r="L3809" i="8"/>
  <c r="L3810" i="8"/>
  <c r="L3811" i="8"/>
  <c r="L3812" i="8"/>
  <c r="L3813" i="8"/>
  <c r="L3814" i="8"/>
  <c r="L3815" i="8"/>
  <c r="L3816" i="8"/>
  <c r="L3817" i="8"/>
  <c r="L3818" i="8"/>
  <c r="L3819" i="8"/>
  <c r="L3820" i="8"/>
  <c r="L3821" i="8"/>
  <c r="L3822" i="8"/>
  <c r="L3823" i="8"/>
  <c r="L3824" i="8"/>
  <c r="L3825" i="8"/>
  <c r="L3826" i="8"/>
  <c r="L3827" i="8"/>
  <c r="L3828" i="8"/>
  <c r="L3829" i="8"/>
  <c r="L3830" i="8"/>
  <c r="L3831" i="8"/>
  <c r="L3832" i="8"/>
  <c r="L3833" i="8"/>
  <c r="L3834" i="8"/>
  <c r="L3835" i="8"/>
  <c r="L3837" i="8"/>
  <c r="L3838" i="8"/>
  <c r="L3840" i="8"/>
  <c r="L3841" i="8"/>
  <c r="L3842" i="8"/>
  <c r="L3843" i="8"/>
  <c r="L3844" i="8"/>
  <c r="L3845" i="8"/>
  <c r="L3846" i="8"/>
  <c r="L3847" i="8"/>
  <c r="L3848" i="8"/>
  <c r="L3849" i="8"/>
  <c r="L3850" i="8"/>
  <c r="L3851" i="8"/>
  <c r="L3852" i="8"/>
  <c r="L3853" i="8"/>
  <c r="L3854" i="8"/>
  <c r="L3855" i="8"/>
  <c r="L3856" i="8"/>
  <c r="L3857" i="8"/>
  <c r="L3858" i="8"/>
  <c r="L3859" i="8"/>
  <c r="L3860" i="8"/>
  <c r="L3861" i="8"/>
  <c r="L3863" i="8"/>
  <c r="L3864" i="8"/>
  <c r="L3865" i="8"/>
  <c r="L3866" i="8"/>
  <c r="L3867" i="8"/>
  <c r="L3868" i="8"/>
  <c r="L3869" i="8"/>
  <c r="L3870" i="8"/>
  <c r="L3871" i="8"/>
  <c r="L3872" i="8"/>
  <c r="L3873" i="8"/>
  <c r="L3874" i="8"/>
  <c r="L3875" i="8"/>
  <c r="L3876" i="8"/>
  <c r="L3877" i="8"/>
  <c r="L3878" i="8"/>
  <c r="L3879" i="8"/>
  <c r="L3880" i="8"/>
  <c r="L3881" i="8"/>
  <c r="L3882" i="8"/>
  <c r="L3883" i="8"/>
  <c r="L3884" i="8"/>
  <c r="L3885" i="8"/>
  <c r="L3886" i="8"/>
  <c r="L3887" i="8"/>
  <c r="L3888" i="8"/>
  <c r="L3889" i="8"/>
  <c r="L3890" i="8"/>
  <c r="L3891" i="8"/>
  <c r="L3893" i="8"/>
  <c r="L3894" i="8"/>
  <c r="L3895" i="8"/>
  <c r="L3896" i="8"/>
  <c r="L3897" i="8"/>
  <c r="L3898" i="8"/>
  <c r="L3899" i="8"/>
  <c r="L3900" i="8"/>
  <c r="L3901" i="8"/>
  <c r="L3902" i="8"/>
  <c r="L3903" i="8"/>
  <c r="L3904" i="8"/>
  <c r="L3905" i="8"/>
  <c r="L3906" i="8"/>
  <c r="L3907" i="8"/>
  <c r="L3908" i="8"/>
  <c r="L3910" i="8"/>
  <c r="L3911" i="8"/>
  <c r="L3912" i="8"/>
  <c r="L3913" i="8"/>
  <c r="L3914" i="8"/>
  <c r="L3915" i="8"/>
  <c r="L3916" i="8"/>
  <c r="L3917" i="8"/>
  <c r="L3918" i="8"/>
  <c r="L3919" i="8"/>
  <c r="L3920" i="8"/>
  <c r="L3922" i="8"/>
  <c r="L3923" i="8"/>
  <c r="L3924" i="8"/>
  <c r="L3925" i="8"/>
  <c r="L3926" i="8"/>
  <c r="L3927" i="8"/>
  <c r="L3928" i="8"/>
  <c r="L3929" i="8"/>
  <c r="L3930" i="8"/>
  <c r="L3931" i="8"/>
  <c r="L3932" i="8"/>
  <c r="L3933" i="8"/>
  <c r="L3934" i="8"/>
  <c r="L3935" i="8"/>
  <c r="L3936" i="8"/>
  <c r="L3937" i="8"/>
  <c r="L3938" i="8"/>
  <c r="L3940" i="8"/>
  <c r="L3941" i="8"/>
  <c r="L3942" i="8"/>
  <c r="L3943" i="8"/>
  <c r="L3944" i="8"/>
  <c r="L3945" i="8"/>
  <c r="L3946" i="8"/>
  <c r="L3947" i="8"/>
  <c r="L3948" i="8"/>
  <c r="L3949" i="8"/>
  <c r="L3950" i="8"/>
  <c r="L3951" i="8"/>
  <c r="L3953" i="8"/>
  <c r="L3954" i="8"/>
  <c r="L3955" i="8"/>
  <c r="L3956" i="8"/>
  <c r="L3960" i="8"/>
  <c r="L3961" i="8"/>
  <c r="L3963" i="8"/>
  <c r="L3964" i="8"/>
  <c r="L3965" i="8"/>
  <c r="L3966" i="8"/>
  <c r="L3967" i="8"/>
  <c r="L3968" i="8"/>
  <c r="L3969" i="8"/>
  <c r="L3970" i="8"/>
  <c r="L3971" i="8"/>
  <c r="L3973" i="8"/>
  <c r="L3974" i="8"/>
  <c r="L3975" i="8"/>
  <c r="L3976" i="8"/>
  <c r="L3977" i="8"/>
  <c r="L3978" i="8"/>
  <c r="L3979" i="8"/>
  <c r="L3980" i="8"/>
  <c r="L3982" i="8"/>
  <c r="L3983" i="8"/>
  <c r="L3984" i="8"/>
  <c r="L3985" i="8"/>
  <c r="L3986" i="8"/>
  <c r="L3987" i="8"/>
  <c r="L3988" i="8"/>
  <c r="L3989" i="8"/>
  <c r="L3990" i="8"/>
  <c r="L3992" i="8"/>
  <c r="L3994" i="8"/>
  <c r="L3995" i="8"/>
  <c r="L3996" i="8"/>
  <c r="L3997" i="8"/>
  <c r="L3998" i="8"/>
  <c r="L3999" i="8"/>
  <c r="L4000" i="8"/>
  <c r="L4001" i="8"/>
  <c r="L4002" i="8"/>
  <c r="L4003" i="8"/>
  <c r="L4004" i="8"/>
  <c r="L4005" i="8"/>
  <c r="L4006" i="8"/>
  <c r="L4007" i="8"/>
  <c r="L4009" i="8"/>
  <c r="L4011" i="8"/>
  <c r="L4012" i="8"/>
  <c r="L4013" i="8"/>
  <c r="L4014" i="8"/>
  <c r="L4015" i="8"/>
  <c r="L4016" i="8"/>
  <c r="L4017" i="8"/>
  <c r="L4018" i="8"/>
  <c r="L4019" i="8"/>
  <c r="L4020" i="8"/>
  <c r="L4021" i="8"/>
  <c r="L4022" i="8"/>
  <c r="L4023" i="8"/>
  <c r="L4024" i="8"/>
  <c r="L4025" i="8"/>
  <c r="L4026" i="8"/>
  <c r="L4027" i="8"/>
  <c r="L4028" i="8"/>
  <c r="L4029" i="8"/>
  <c r="L4030" i="8"/>
  <c r="L4031" i="8"/>
  <c r="L4033" i="8"/>
  <c r="L4034" i="8"/>
  <c r="L4035" i="8"/>
  <c r="L4036" i="8"/>
  <c r="L4037" i="8"/>
  <c r="L4038" i="8"/>
  <c r="L4039" i="8"/>
  <c r="L4040" i="8"/>
  <c r="L4041" i="8"/>
  <c r="L4042" i="8"/>
  <c r="L4043" i="8"/>
  <c r="L4044" i="8"/>
  <c r="L4045" i="8"/>
  <c r="L4046" i="8"/>
  <c r="L4047" i="8"/>
  <c r="L4048" i="8"/>
  <c r="L4049" i="8"/>
  <c r="L4050" i="8"/>
  <c r="L4051" i="8"/>
  <c r="L4052" i="8"/>
  <c r="L4053" i="8"/>
  <c r="L4055" i="8"/>
  <c r="L4056" i="8"/>
  <c r="L4057" i="8"/>
  <c r="L4058" i="8"/>
  <c r="L4059" i="8"/>
  <c r="L4060" i="8"/>
  <c r="L4061" i="8"/>
  <c r="L4062" i="8"/>
  <c r="L4063" i="8"/>
  <c r="L4064" i="8"/>
  <c r="L4065" i="8"/>
  <c r="L4066" i="8"/>
  <c r="L4067" i="8"/>
  <c r="L4068" i="8"/>
  <c r="L4069" i="8"/>
  <c r="L4070" i="8"/>
  <c r="L4071" i="8"/>
  <c r="L4072" i="8"/>
  <c r="L4073" i="8"/>
  <c r="L4074" i="8"/>
  <c r="L4075" i="8"/>
  <c r="L4076" i="8"/>
  <c r="L4077" i="8"/>
  <c r="L4078" i="8"/>
  <c r="L4080" i="8"/>
  <c r="L4081" i="8"/>
  <c r="L4082" i="8"/>
  <c r="L4083" i="8"/>
  <c r="L4084" i="8"/>
  <c r="L4085" i="8"/>
  <c r="L4086" i="8"/>
  <c r="L4087" i="8"/>
  <c r="L4088" i="8"/>
  <c r="L4091" i="8"/>
  <c r="L4092" i="8"/>
  <c r="L4093" i="8"/>
  <c r="L4094" i="8"/>
  <c r="L4095" i="8"/>
  <c r="L4096" i="8"/>
  <c r="L4097" i="8"/>
  <c r="L4098" i="8"/>
  <c r="L4100" i="8"/>
  <c r="L4101" i="8"/>
  <c r="L4102" i="8"/>
  <c r="L4103" i="8"/>
  <c r="L4104" i="8"/>
  <c r="L4105" i="8"/>
  <c r="L4106" i="8"/>
  <c r="L4107" i="8"/>
  <c r="L4108" i="8"/>
  <c r="L4109" i="8"/>
  <c r="L4110" i="8"/>
  <c r="L4111" i="8"/>
  <c r="L4112" i="8"/>
  <c r="L4113" i="8"/>
  <c r="L4114" i="8"/>
  <c r="L4115" i="8"/>
  <c r="L4116" i="8"/>
  <c r="L4117" i="8"/>
  <c r="L4118" i="8"/>
  <c r="L4119" i="8"/>
  <c r="L4120" i="8"/>
  <c r="L4122" i="8"/>
  <c r="L4123" i="8"/>
  <c r="L4124" i="8"/>
  <c r="L4125" i="8"/>
  <c r="L4126" i="8"/>
  <c r="L4127" i="8"/>
  <c r="L4128" i="8"/>
  <c r="L4129" i="8"/>
  <c r="L4130" i="8"/>
  <c r="L4131" i="8"/>
  <c r="L4132" i="8"/>
  <c r="L4133" i="8"/>
  <c r="L4134" i="8"/>
  <c r="L4136" i="8"/>
  <c r="L4137" i="8"/>
  <c r="L4138" i="8"/>
  <c r="L4139" i="8"/>
  <c r="L4140" i="8"/>
  <c r="L4141" i="8"/>
  <c r="L4143" i="8"/>
  <c r="L4144" i="8"/>
  <c r="L4145" i="8"/>
  <c r="L4146" i="8"/>
  <c r="L4147" i="8"/>
  <c r="L4149" i="8"/>
  <c r="L4150" i="8"/>
  <c r="L4151" i="8"/>
  <c r="L4152" i="8"/>
  <c r="L4153" i="8"/>
  <c r="L4154" i="8"/>
  <c r="L4156" i="8"/>
  <c r="L4157" i="8"/>
  <c r="L4158" i="8"/>
  <c r="L4159" i="8"/>
  <c r="L4160" i="8"/>
  <c r="L4161" i="8"/>
  <c r="L4162" i="8"/>
  <c r="L4163" i="8"/>
  <c r="L4164" i="8"/>
  <c r="L4165" i="8"/>
  <c r="L4166" i="8"/>
  <c r="L4167" i="8"/>
  <c r="L4168" i="8"/>
  <c r="L4169" i="8"/>
  <c r="L4170" i="8"/>
  <c r="L4171" i="8"/>
  <c r="L4172" i="8"/>
  <c r="L4173" i="8"/>
  <c r="L4174" i="8"/>
  <c r="L4175" i="8"/>
  <c r="L4176" i="8"/>
  <c r="L4177" i="8"/>
  <c r="L4178" i="8"/>
  <c r="L4179" i="8"/>
  <c r="L4180" i="8"/>
  <c r="L4181" i="8"/>
  <c r="L4183" i="8"/>
  <c r="L4184" i="8"/>
  <c r="L4185" i="8"/>
  <c r="L4186" i="8"/>
  <c r="L4187" i="8"/>
  <c r="L4188" i="8"/>
  <c r="L4189" i="8"/>
  <c r="L4190" i="8"/>
  <c r="L4191" i="8"/>
  <c r="L4192" i="8"/>
  <c r="L4193" i="8"/>
  <c r="L4194" i="8"/>
  <c r="L4195" i="8"/>
  <c r="L4196" i="8"/>
  <c r="L4197" i="8"/>
  <c r="L4198" i="8"/>
  <c r="L4199" i="8"/>
  <c r="L4200" i="8"/>
  <c r="L4201" i="8"/>
  <c r="L4202" i="8"/>
  <c r="L4203" i="8"/>
  <c r="L4204" i="8"/>
  <c r="L4205" i="8"/>
  <c r="L4206" i="8"/>
  <c r="L4207" i="8"/>
  <c r="L4209" i="8"/>
  <c r="L4210" i="8"/>
  <c r="L4212" i="8"/>
  <c r="L4213" i="8"/>
  <c r="L4214" i="8"/>
  <c r="L4215" i="8"/>
  <c r="L4216" i="8"/>
  <c r="L4218" i="8"/>
  <c r="L4219" i="8"/>
  <c r="L4220" i="8"/>
  <c r="L4221" i="8"/>
  <c r="L4222" i="8"/>
  <c r="L4223" i="8"/>
  <c r="L4224" i="8"/>
  <c r="L4226" i="8"/>
  <c r="L4228" i="8"/>
  <c r="L4229" i="8"/>
  <c r="L4230" i="8"/>
  <c r="L4231" i="8"/>
  <c r="L4232" i="8"/>
  <c r="L4233" i="8"/>
  <c r="L4234" i="8"/>
  <c r="L4235" i="8"/>
  <c r="L4236" i="8"/>
  <c r="L4237" i="8"/>
  <c r="L4238" i="8"/>
  <c r="L4239" i="8"/>
  <c r="L4240" i="8"/>
  <c r="L4241" i="8"/>
  <c r="L4242" i="8"/>
  <c r="L4243" i="8"/>
  <c r="L4244" i="8"/>
  <c r="L4245" i="8"/>
  <c r="L4246" i="8"/>
  <c r="L4247" i="8"/>
  <c r="L4248" i="8"/>
  <c r="L4249" i="8"/>
  <c r="L4250" i="8"/>
  <c r="L4251" i="8"/>
  <c r="L4252" i="8"/>
  <c r="L4253" i="8"/>
  <c r="L4254" i="8"/>
  <c r="L4256" i="8"/>
  <c r="L4257" i="8"/>
  <c r="L4258" i="8"/>
  <c r="L4260" i="8"/>
  <c r="L4261" i="8"/>
  <c r="L4262" i="8"/>
  <c r="L4263" i="8"/>
  <c r="L4264" i="8"/>
  <c r="L4265" i="8"/>
  <c r="L4266" i="8"/>
  <c r="L4267" i="8"/>
  <c r="L4268" i="8"/>
  <c r="L4269" i="8"/>
  <c r="L4270" i="8"/>
  <c r="L4271" i="8"/>
  <c r="L4272" i="8"/>
  <c r="L4274" i="8"/>
  <c r="L4275" i="8"/>
  <c r="L4276" i="8"/>
  <c r="L4277" i="8"/>
  <c r="L4278" i="8"/>
  <c r="L4279" i="8"/>
  <c r="L4280" i="8"/>
  <c r="L4281" i="8"/>
  <c r="L4282" i="8"/>
  <c r="L4283" i="8"/>
  <c r="L4284" i="8"/>
  <c r="L4285" i="8"/>
  <c r="L4286" i="8"/>
  <c r="L4287" i="8"/>
  <c r="L4288" i="8"/>
  <c r="L4289" i="8"/>
  <c r="L4290" i="8"/>
  <c r="L4291" i="8"/>
  <c r="L4292" i="8"/>
  <c r="L4293" i="8"/>
  <c r="L4294" i="8"/>
  <c r="L4295" i="8"/>
  <c r="L4296" i="8"/>
  <c r="L4297" i="8"/>
  <c r="L4298" i="8"/>
  <c r="L4299" i="8"/>
  <c r="L4300" i="8"/>
  <c r="L4301" i="8"/>
  <c r="L4302" i="8"/>
  <c r="L4303" i="8"/>
  <c r="L4304" i="8"/>
  <c r="L4306" i="8"/>
  <c r="L4307" i="8"/>
  <c r="L4308" i="8"/>
  <c r="L4309" i="8"/>
  <c r="L4310" i="8"/>
  <c r="L4311" i="8"/>
  <c r="L4312" i="8"/>
  <c r="L4313" i="8"/>
  <c r="L4314" i="8"/>
  <c r="L4315" i="8"/>
  <c r="L4316" i="8"/>
  <c r="L4317" i="8"/>
  <c r="L4318" i="8"/>
  <c r="L4319" i="8"/>
  <c r="L4320" i="8"/>
  <c r="L4321" i="8"/>
  <c r="L4322" i="8"/>
  <c r="L4323" i="8"/>
  <c r="L4325" i="8"/>
  <c r="L4326" i="8"/>
  <c r="L4327" i="8"/>
  <c r="L4328" i="8"/>
  <c r="L4329" i="8"/>
  <c r="L4330" i="8"/>
  <c r="L4331" i="8"/>
  <c r="L4332" i="8"/>
  <c r="L4333" i="8"/>
  <c r="L4334" i="8"/>
  <c r="L4335" i="8"/>
  <c r="L4336" i="8"/>
  <c r="L4337" i="8"/>
  <c r="L4338" i="8"/>
  <c r="L4339" i="8"/>
  <c r="L4340" i="8"/>
  <c r="L4341" i="8"/>
  <c r="L4342" i="8"/>
  <c r="L4343" i="8"/>
  <c r="L4344" i="8"/>
  <c r="L4345" i="8"/>
  <c r="L4346" i="8"/>
  <c r="L4347" i="8"/>
  <c r="L4348" i="8"/>
  <c r="L4349" i="8"/>
  <c r="L4350" i="8"/>
  <c r="L4351" i="8"/>
  <c r="L4352" i="8"/>
  <c r="L4353" i="8"/>
  <c r="L4354" i="8"/>
  <c r="L4355" i="8"/>
  <c r="L4356" i="8"/>
  <c r="L4358" i="8"/>
  <c r="L4359" i="8"/>
  <c r="L4360" i="8"/>
  <c r="L4361" i="8"/>
  <c r="L4362" i="8"/>
  <c r="L4363" i="8"/>
  <c r="L4364" i="8"/>
  <c r="L4365" i="8"/>
  <c r="L4366" i="8"/>
  <c r="L4367" i="8"/>
  <c r="L4368" i="8"/>
  <c r="L4369" i="8"/>
  <c r="L4370" i="8"/>
  <c r="L4371" i="8"/>
  <c r="L4372" i="8"/>
  <c r="L4373" i="8"/>
  <c r="L4374" i="8"/>
  <c r="L4375" i="8"/>
  <c r="L4376" i="8"/>
  <c r="L4377" i="8"/>
  <c r="L4378" i="8"/>
  <c r="L4379" i="8"/>
  <c r="L4380" i="8"/>
  <c r="L4382" i="8"/>
  <c r="L4383" i="8"/>
  <c r="L4384" i="8"/>
  <c r="L4385" i="8"/>
  <c r="L4386" i="8"/>
  <c r="L4387" i="8"/>
  <c r="L4388" i="8"/>
  <c r="L4389" i="8"/>
  <c r="L4390" i="8"/>
  <c r="L4391" i="8"/>
  <c r="L4392" i="8"/>
  <c r="L4393" i="8"/>
  <c r="L4394" i="8"/>
  <c r="L4395" i="8"/>
  <c r="L4396" i="8"/>
  <c r="L4397" i="8"/>
  <c r="L4398" i="8"/>
  <c r="L4399" i="8"/>
  <c r="L4400" i="8"/>
  <c r="L4401" i="8"/>
  <c r="L4402" i="8"/>
  <c r="L4403" i="8"/>
  <c r="L4404" i="8"/>
  <c r="L4405" i="8"/>
  <c r="L4406" i="8"/>
  <c r="L4407" i="8"/>
  <c r="L4408" i="8"/>
  <c r="L4411" i="8"/>
  <c r="L4412" i="8"/>
  <c r="L4413" i="8"/>
  <c r="L4414" i="8"/>
  <c r="L4415" i="8"/>
  <c r="L4416" i="8"/>
  <c r="L4417" i="8"/>
  <c r="L4418" i="8"/>
  <c r="L4419" i="8"/>
  <c r="L4420" i="8"/>
  <c r="L4421" i="8"/>
  <c r="L4422" i="8"/>
  <c r="L4423" i="8"/>
  <c r="L4424" i="8"/>
  <c r="L4425" i="8"/>
  <c r="L4426" i="8"/>
  <c r="L4428" i="8"/>
  <c r="L4429" i="8"/>
  <c r="L4430" i="8"/>
  <c r="L4431" i="8"/>
  <c r="L4432" i="8"/>
  <c r="L4433" i="8"/>
  <c r="L4434" i="8"/>
  <c r="L4435" i="8"/>
  <c r="L4437" i="8"/>
  <c r="L4438" i="8"/>
  <c r="L4440" i="8"/>
  <c r="L4441" i="8"/>
  <c r="L4442" i="8"/>
  <c r="L4443" i="8"/>
  <c r="L4444" i="8"/>
  <c r="L4445" i="8"/>
  <c r="L4446" i="8"/>
  <c r="L4447" i="8"/>
  <c r="L4448" i="8"/>
  <c r="L4449" i="8"/>
  <c r="L4451" i="8"/>
  <c r="L4452" i="8"/>
  <c r="L4454" i="8"/>
  <c r="L4455" i="8"/>
  <c r="L4456" i="8"/>
  <c r="L4457" i="8"/>
  <c r="L4458" i="8"/>
  <c r="L4459" i="8"/>
  <c r="L4460" i="8"/>
  <c r="L4461" i="8"/>
  <c r="L4462" i="8"/>
  <c r="L4463" i="8"/>
  <c r="L4464" i="8"/>
  <c r="L4465" i="8"/>
  <c r="L4466" i="8"/>
  <c r="L4467" i="8"/>
  <c r="L4468" i="8"/>
  <c r="L4469" i="8"/>
  <c r="L4470" i="8"/>
  <c r="L4471" i="8"/>
  <c r="L4472" i="8"/>
  <c r="L4473" i="8"/>
  <c r="L4474" i="8"/>
  <c r="L4475" i="8"/>
  <c r="L4476" i="8"/>
  <c r="L4477" i="8"/>
  <c r="L4478" i="8"/>
  <c r="L4480" i="8"/>
  <c r="L4481" i="8"/>
  <c r="L4482" i="8"/>
  <c r="L4483" i="8"/>
  <c r="L4484" i="8"/>
  <c r="L4485" i="8"/>
  <c r="L4486" i="8"/>
  <c r="L4487" i="8"/>
  <c r="L4488" i="8"/>
  <c r="L4489" i="8"/>
  <c r="L4491" i="8"/>
  <c r="L4492" i="8"/>
  <c r="L4493" i="8"/>
  <c r="L4494" i="8"/>
  <c r="L4495" i="8"/>
  <c r="L4496" i="8"/>
  <c r="L4497" i="8"/>
  <c r="L4498" i="8"/>
  <c r="L4499" i="8"/>
  <c r="L4500" i="8"/>
  <c r="L4501" i="8"/>
  <c r="L4502" i="8"/>
  <c r="L4503" i="8"/>
  <c r="L4504" i="8"/>
  <c r="L4505" i="8"/>
  <c r="L4506" i="8"/>
  <c r="L4507" i="8"/>
  <c r="L4508" i="8"/>
  <c r="L4509" i="8"/>
  <c r="L4510" i="8"/>
  <c r="L4513" i="8"/>
  <c r="L4514" i="8"/>
  <c r="L4515" i="8"/>
  <c r="L4516" i="8"/>
  <c r="L4517" i="8"/>
  <c r="L4518" i="8"/>
  <c r="L4519" i="8"/>
  <c r="L4520" i="8"/>
  <c r="L4521" i="8"/>
  <c r="L4524" i="8"/>
  <c r="L4525" i="8"/>
  <c r="L4526" i="8"/>
  <c r="L4527" i="8"/>
  <c r="L4529" i="8"/>
  <c r="L4530" i="8"/>
  <c r="L4534" i="8"/>
  <c r="L4535" i="8"/>
  <c r="L4536" i="8"/>
  <c r="L4537" i="8"/>
  <c r="L4538" i="8"/>
  <c r="L4539" i="8"/>
  <c r="L4540" i="8"/>
  <c r="L4541" i="8"/>
  <c r="L4543" i="8"/>
  <c r="L4545" i="8"/>
  <c r="L4546" i="8"/>
  <c r="L4547" i="8"/>
  <c r="L4548" i="8"/>
  <c r="L4549" i="8"/>
  <c r="L4550" i="8"/>
  <c r="L4551" i="8"/>
  <c r="L4552" i="8"/>
  <c r="L4553" i="8"/>
  <c r="L4554" i="8"/>
  <c r="L4555" i="8"/>
  <c r="L4556" i="8"/>
  <c r="L4557" i="8"/>
  <c r="L4558" i="8"/>
  <c r="L4559" i="8"/>
  <c r="L4561" i="8"/>
  <c r="L4562" i="8"/>
  <c r="L4563" i="8"/>
  <c r="L4564" i="8"/>
  <c r="L4565" i="8"/>
  <c r="L4566" i="8"/>
  <c r="L4567" i="8"/>
  <c r="L4568" i="8"/>
  <c r="L4569" i="8"/>
  <c r="L4570" i="8"/>
  <c r="L4571" i="8"/>
  <c r="L4572" i="8"/>
  <c r="L4573" i="8"/>
  <c r="L4574" i="8"/>
  <c r="L4575" i="8"/>
  <c r="L4576" i="8"/>
  <c r="L4577" i="8"/>
  <c r="L4578" i="8"/>
  <c r="L4579" i="8"/>
  <c r="L4580" i="8"/>
  <c r="L4581" i="8"/>
  <c r="L4582" i="8"/>
  <c r="L4583" i="8"/>
  <c r="L4585" i="8"/>
  <c r="L4586" i="8"/>
  <c r="L4588" i="8"/>
  <c r="L4589" i="8"/>
  <c r="L4590" i="8"/>
  <c r="L4591" i="8"/>
  <c r="L4592" i="8"/>
  <c r="L4593" i="8"/>
  <c r="L4594" i="8"/>
  <c r="L4595" i="8"/>
  <c r="L4596" i="8"/>
  <c r="L4597" i="8"/>
  <c r="L4598" i="8"/>
  <c r="L4599" i="8"/>
  <c r="L4600" i="8"/>
  <c r="L4601" i="8"/>
  <c r="L4602" i="8"/>
  <c r="L4603" i="8"/>
  <c r="L4604" i="8"/>
  <c r="L4605" i="8"/>
  <c r="L4606" i="8"/>
  <c r="L4607" i="8"/>
  <c r="L4608" i="8"/>
  <c r="L4609" i="8"/>
  <c r="L4610" i="8"/>
  <c r="L4611" i="8"/>
  <c r="L4612" i="8"/>
  <c r="L4613" i="8"/>
  <c r="L4614" i="8"/>
  <c r="L4616" i="8"/>
  <c r="L4617" i="8"/>
  <c r="L4618" i="8"/>
  <c r="L4619" i="8"/>
  <c r="L4620" i="8"/>
  <c r="L4621" i="8"/>
  <c r="L4623" i="8"/>
  <c r="L4625" i="8"/>
  <c r="L4626" i="8"/>
  <c r="L4628" i="8"/>
  <c r="L4629" i="8"/>
  <c r="L4630" i="8"/>
  <c r="L4631" i="8"/>
  <c r="L4632" i="8"/>
  <c r="L4633" i="8"/>
  <c r="L4634" i="8"/>
  <c r="L4635" i="8"/>
  <c r="L4636" i="8"/>
  <c r="L4637" i="8"/>
  <c r="L4639" i="8"/>
  <c r="L4640" i="8"/>
  <c r="L4641" i="8"/>
  <c r="L4642" i="8"/>
  <c r="L4643" i="8"/>
  <c r="L4645" i="8"/>
  <c r="L4646" i="8"/>
  <c r="L4647" i="8"/>
  <c r="L4648" i="8"/>
  <c r="L4649" i="8"/>
  <c r="L4650" i="8"/>
  <c r="L4651" i="8"/>
  <c r="L4652" i="8"/>
  <c r="L4653" i="8"/>
  <c r="L4654" i="8"/>
  <c r="L4656" i="8"/>
  <c r="L4658" i="8"/>
  <c r="L4659" i="8"/>
  <c r="L4660" i="8"/>
  <c r="L4661" i="8"/>
  <c r="L4662" i="8"/>
  <c r="L4665" i="8"/>
  <c r="L4666" i="8"/>
  <c r="L4667" i="8"/>
  <c r="L4668" i="8"/>
  <c r="L4669" i="8"/>
  <c r="L4670" i="8"/>
  <c r="L4671" i="8"/>
  <c r="L4672" i="8"/>
  <c r="L4673" i="8"/>
  <c r="L4674" i="8"/>
  <c r="L4676" i="8"/>
  <c r="L4677" i="8"/>
  <c r="L4678" i="8"/>
  <c r="L4679" i="8"/>
  <c r="L4680" i="8"/>
  <c r="L4681" i="8"/>
  <c r="L4682" i="8"/>
  <c r="L4683" i="8"/>
  <c r="L4684" i="8"/>
  <c r="L4685" i="8"/>
  <c r="L4687" i="8"/>
  <c r="L4688" i="8"/>
  <c r="L4689" i="8"/>
  <c r="L4690" i="8"/>
  <c r="L4691" i="8"/>
  <c r="L4692" i="8"/>
  <c r="L4694" i="8"/>
  <c r="L4695" i="8"/>
  <c r="L4697" i="8"/>
  <c r="L4698" i="8"/>
  <c r="L4699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3" i="8"/>
  <c r="K1474" i="8"/>
  <c r="K1475" i="8"/>
  <c r="K1477" i="8"/>
  <c r="K1478" i="8"/>
  <c r="K1479" i="8"/>
  <c r="K1480" i="8"/>
  <c r="K1481" i="8"/>
  <c r="K1482" i="8"/>
  <c r="K1483" i="8"/>
  <c r="K1486" i="8"/>
  <c r="K1487" i="8"/>
  <c r="K1491" i="8"/>
  <c r="K1492" i="8"/>
  <c r="K1493" i="8"/>
  <c r="K1494" i="8"/>
  <c r="K1495" i="8"/>
  <c r="K1496" i="8"/>
  <c r="K1497" i="8"/>
  <c r="K1498" i="8"/>
  <c r="K1499" i="8"/>
  <c r="K1500" i="8"/>
  <c r="K1503" i="8"/>
  <c r="K1504" i="8"/>
  <c r="K1505" i="8"/>
  <c r="K1506" i="8"/>
  <c r="K1508" i="8"/>
  <c r="K1509" i="8"/>
  <c r="K1510" i="8"/>
  <c r="K1511" i="8"/>
  <c r="K1512" i="8"/>
  <c r="K1513" i="8"/>
  <c r="K1514" i="8"/>
  <c r="K1515" i="8"/>
  <c r="K1517" i="8"/>
  <c r="K1518" i="8"/>
  <c r="K1519" i="8"/>
  <c r="K1520" i="8"/>
  <c r="K1522" i="8"/>
  <c r="K1523" i="8"/>
  <c r="K1524" i="8"/>
  <c r="K1526" i="8"/>
  <c r="K1527" i="8"/>
  <c r="K1528" i="8"/>
  <c r="K1529" i="8"/>
  <c r="K1530" i="8"/>
  <c r="K1531" i="8"/>
  <c r="K1533" i="8"/>
  <c r="K1534" i="8"/>
  <c r="K1535" i="8"/>
  <c r="K1536" i="8"/>
  <c r="K1537" i="8"/>
  <c r="K1539" i="8"/>
  <c r="K1540" i="8"/>
  <c r="K1541" i="8"/>
  <c r="K1542" i="8"/>
  <c r="K1544" i="8"/>
  <c r="K1546" i="8"/>
  <c r="K1547" i="8"/>
  <c r="K1548" i="8"/>
  <c r="K1549" i="8"/>
  <c r="K1550" i="8"/>
  <c r="K1551" i="8"/>
  <c r="K1553" i="8"/>
  <c r="K1554" i="8"/>
  <c r="K1555" i="8"/>
  <c r="K1556" i="8"/>
  <c r="K1557" i="8"/>
  <c r="K1558" i="8"/>
  <c r="K1559" i="8"/>
  <c r="K1561" i="8"/>
  <c r="K1562" i="8"/>
  <c r="K1563" i="8"/>
  <c r="K1564" i="8"/>
  <c r="K1565" i="8"/>
  <c r="K1566" i="8"/>
  <c r="K1567" i="8"/>
  <c r="K1568" i="8"/>
  <c r="K1569" i="8"/>
  <c r="K1571" i="8"/>
  <c r="K1574" i="8"/>
  <c r="K1575" i="8"/>
  <c r="K1576" i="8"/>
  <c r="K1577" i="8"/>
  <c r="K1578" i="8"/>
  <c r="K1579" i="8"/>
  <c r="K1580" i="8"/>
  <c r="K1581" i="8"/>
  <c r="K1582" i="8"/>
  <c r="K1583" i="8"/>
  <c r="K1585" i="8"/>
  <c r="K1586" i="8"/>
  <c r="K1587" i="8"/>
  <c r="K1588" i="8"/>
  <c r="K1589" i="8"/>
  <c r="K1590" i="8"/>
  <c r="K1591" i="8"/>
  <c r="K1593" i="8"/>
  <c r="K1594" i="8"/>
  <c r="K1595" i="8"/>
  <c r="K1596" i="8"/>
  <c r="K1597" i="8"/>
  <c r="K1599" i="8"/>
  <c r="K1600" i="8"/>
  <c r="K1601" i="8"/>
  <c r="K1602" i="8"/>
  <c r="K1603" i="8"/>
  <c r="K1604" i="8"/>
  <c r="K1605" i="8"/>
  <c r="K1607" i="8"/>
  <c r="K1608" i="8"/>
  <c r="K1609" i="8"/>
  <c r="K1610" i="8"/>
  <c r="K1611" i="8"/>
  <c r="K1613" i="8"/>
  <c r="K1614" i="8"/>
  <c r="K1615" i="8"/>
  <c r="K1616" i="8"/>
  <c r="K1618" i="8"/>
  <c r="K1619" i="8"/>
  <c r="K1620" i="8"/>
  <c r="K1621" i="8"/>
  <c r="K1623" i="8"/>
  <c r="K1624" i="8"/>
  <c r="K1625" i="8"/>
  <c r="K1627" i="8"/>
  <c r="K1628" i="8"/>
  <c r="K1629" i="8"/>
  <c r="K1631" i="8"/>
  <c r="K1635" i="8"/>
  <c r="K1636" i="8"/>
  <c r="K1638" i="8"/>
  <c r="K1639" i="8"/>
  <c r="K1640" i="8"/>
  <c r="K1641" i="8"/>
  <c r="K1642" i="8"/>
  <c r="K1643" i="8"/>
  <c r="K1644" i="8"/>
  <c r="K1646" i="8"/>
  <c r="K1648" i="8"/>
  <c r="K1649" i="8"/>
  <c r="K1650" i="8"/>
  <c r="K1651" i="8"/>
  <c r="K1653" i="8"/>
  <c r="K1654" i="8"/>
  <c r="K1655" i="8"/>
  <c r="K1656" i="8"/>
  <c r="K1659" i="8"/>
  <c r="K1660" i="8"/>
  <c r="K1661" i="8"/>
  <c r="K1662" i="8"/>
  <c r="K1663" i="8"/>
  <c r="K1664" i="8"/>
  <c r="K1666" i="8"/>
  <c r="K1667" i="8"/>
  <c r="K1669" i="8"/>
  <c r="K1670" i="8"/>
  <c r="K1672" i="8"/>
  <c r="K1673" i="8"/>
  <c r="K1674" i="8"/>
  <c r="K1675" i="8"/>
  <c r="K1676" i="8"/>
  <c r="K1678" i="8"/>
  <c r="K1682" i="8"/>
  <c r="K1683" i="8"/>
  <c r="K1684" i="8"/>
  <c r="K1685" i="8"/>
  <c r="K1687" i="8"/>
  <c r="K1688" i="8"/>
  <c r="K1690" i="8"/>
  <c r="K1691" i="8"/>
  <c r="K1692" i="8"/>
  <c r="K1693" i="8"/>
  <c r="K1694" i="8"/>
  <c r="K1695" i="8"/>
  <c r="K1698" i="8"/>
  <c r="K1699" i="8"/>
  <c r="K1700" i="8"/>
  <c r="K1701" i="8"/>
  <c r="K1702" i="8"/>
  <c r="K1706" i="8"/>
  <c r="K1707" i="8"/>
  <c r="K1708" i="8"/>
  <c r="K1709" i="8"/>
  <c r="K1710" i="8"/>
  <c r="K1712" i="8"/>
  <c r="K1713" i="8"/>
  <c r="K1714" i="8"/>
  <c r="K1715" i="8"/>
  <c r="K1716" i="8"/>
  <c r="K1717" i="8"/>
  <c r="K1718" i="8"/>
  <c r="K1719" i="8"/>
  <c r="K1720" i="8"/>
  <c r="K1721" i="8"/>
  <c r="K1725" i="8"/>
  <c r="K1727" i="8"/>
  <c r="K1728" i="8"/>
  <c r="K1729" i="8"/>
  <c r="K1730" i="8"/>
  <c r="K1731" i="8"/>
  <c r="K1735" i="8"/>
  <c r="K1738" i="8"/>
  <c r="K1739" i="8"/>
  <c r="K1740" i="8"/>
  <c r="K1743" i="8"/>
  <c r="K1744" i="8"/>
  <c r="K1745" i="8"/>
  <c r="K1746" i="8"/>
  <c r="K1747" i="8"/>
  <c r="K1752" i="8"/>
  <c r="K1753" i="8"/>
  <c r="K1760" i="8"/>
  <c r="K1761" i="8"/>
  <c r="K1763" i="8"/>
  <c r="K1765" i="8"/>
  <c r="K1766" i="8"/>
  <c r="K1767" i="8"/>
  <c r="K1769" i="8"/>
  <c r="K1770" i="8"/>
  <c r="K1771" i="8"/>
  <c r="K1773" i="8"/>
  <c r="K1774" i="8"/>
  <c r="K1778" i="8"/>
  <c r="K1779" i="8"/>
  <c r="K1784" i="8"/>
  <c r="K1785" i="8"/>
  <c r="K1786" i="8"/>
  <c r="K1789" i="8"/>
  <c r="K1790" i="8"/>
  <c r="K1791" i="8"/>
  <c r="K1792" i="8"/>
  <c r="K1794" i="8"/>
  <c r="K1795" i="8"/>
  <c r="K1796" i="8"/>
  <c r="K1797" i="8"/>
  <c r="K1798" i="8"/>
  <c r="K1800" i="8"/>
  <c r="K1801" i="8"/>
  <c r="K1803" i="8"/>
  <c r="K1804" i="8"/>
  <c r="K1805" i="8"/>
  <c r="K1807" i="8"/>
  <c r="K1808" i="8"/>
  <c r="K1809" i="8"/>
  <c r="K1810" i="8"/>
  <c r="K1812" i="8"/>
  <c r="K1813" i="8"/>
  <c r="K1817" i="8"/>
  <c r="K1820" i="8"/>
  <c r="K1821" i="8"/>
  <c r="K1822" i="8"/>
  <c r="K1823" i="8"/>
  <c r="K1825" i="8"/>
  <c r="K1826" i="8"/>
  <c r="K1827" i="8"/>
  <c r="K1828" i="8"/>
  <c r="K1830" i="8"/>
  <c r="K1831" i="8"/>
  <c r="K1832" i="8"/>
  <c r="K1835" i="8"/>
  <c r="K1837" i="8"/>
  <c r="K1838" i="8"/>
  <c r="K1839" i="8"/>
  <c r="K1841" i="8"/>
  <c r="K1842" i="8"/>
  <c r="K1844" i="8"/>
  <c r="K1845" i="8"/>
  <c r="K1846" i="8"/>
  <c r="K1848" i="8"/>
  <c r="K1850" i="8"/>
  <c r="K1851" i="8"/>
  <c r="K1853" i="8"/>
  <c r="K1854" i="8"/>
  <c r="K1856" i="8"/>
  <c r="K1857" i="8"/>
  <c r="K1858" i="8"/>
  <c r="K1861" i="8"/>
  <c r="K1863" i="8"/>
  <c r="K1867" i="8"/>
  <c r="K1868" i="8"/>
  <c r="K1871" i="8"/>
  <c r="K1873" i="8"/>
  <c r="K1879" i="8"/>
  <c r="K1881" i="8"/>
  <c r="K1885" i="8"/>
  <c r="K1886" i="8"/>
  <c r="K1888" i="8"/>
  <c r="K1890" i="8"/>
  <c r="K1891" i="8"/>
  <c r="K1893" i="8"/>
  <c r="K1894" i="8"/>
  <c r="K1896" i="8"/>
  <c r="K1897" i="8"/>
  <c r="K1899" i="8"/>
  <c r="K1901" i="8"/>
  <c r="K1902" i="8"/>
  <c r="K1903" i="8"/>
  <c r="K1904" i="8"/>
  <c r="K1905" i="8"/>
  <c r="K1907" i="8"/>
  <c r="K1908" i="8"/>
  <c r="K1909" i="8"/>
  <c r="K1910" i="8"/>
  <c r="K1912" i="8"/>
  <c r="K1915" i="8"/>
  <c r="K1916" i="8"/>
  <c r="K1917" i="8"/>
  <c r="K1918" i="8"/>
  <c r="K1919" i="8"/>
  <c r="K1921" i="8"/>
  <c r="K1922" i="8"/>
  <c r="K1923" i="8"/>
  <c r="K1924" i="8"/>
  <c r="K1925" i="8"/>
  <c r="K1926" i="8"/>
  <c r="K1931" i="8"/>
  <c r="K1932" i="8"/>
  <c r="K1935" i="8"/>
  <c r="K1936" i="8"/>
  <c r="K1939" i="8"/>
  <c r="K1940" i="8"/>
  <c r="K1941" i="8"/>
  <c r="K1942" i="8"/>
  <c r="K1944" i="8"/>
  <c r="K1945" i="8"/>
  <c r="K1946" i="8"/>
  <c r="K1947" i="8"/>
  <c r="K1948" i="8"/>
  <c r="K1949" i="8"/>
  <c r="K1950" i="8"/>
  <c r="K1952" i="8"/>
  <c r="K1953" i="8"/>
  <c r="K1954" i="8"/>
  <c r="K1955" i="8"/>
  <c r="K1959" i="8"/>
  <c r="K1962" i="8"/>
  <c r="K1963" i="8"/>
  <c r="K1964" i="8"/>
  <c r="K1967" i="8"/>
  <c r="K1968" i="8"/>
  <c r="K1969" i="8"/>
  <c r="K1970" i="8"/>
  <c r="K1971" i="8"/>
  <c r="K1972" i="8"/>
  <c r="K1974" i="8"/>
  <c r="K1975" i="8"/>
  <c r="K1976" i="8"/>
  <c r="K1977" i="8"/>
  <c r="K1980" i="8"/>
  <c r="K1984" i="8"/>
  <c r="K1987" i="8"/>
  <c r="K1990" i="8"/>
  <c r="K1992" i="8"/>
  <c r="K1993" i="8"/>
  <c r="K1995" i="8"/>
  <c r="K1999" i="8"/>
  <c r="K2000" i="8"/>
  <c r="K2001" i="8"/>
  <c r="K2002" i="8"/>
  <c r="K2004" i="8"/>
  <c r="K2006" i="8"/>
  <c r="K2007" i="8"/>
  <c r="K2010" i="8"/>
  <c r="K2012" i="8"/>
  <c r="K2014" i="8"/>
  <c r="K2015" i="8"/>
  <c r="K2017" i="8"/>
  <c r="K2018" i="8"/>
  <c r="K2020" i="8"/>
  <c r="K2021" i="8"/>
  <c r="K2022" i="8"/>
  <c r="K2023" i="8"/>
  <c r="K2025" i="8"/>
  <c r="K2026" i="8"/>
  <c r="K2027" i="8"/>
  <c r="K2029" i="8"/>
  <c r="K2031" i="8"/>
  <c r="K2033" i="8"/>
  <c r="K2034" i="8"/>
  <c r="K2036" i="8"/>
  <c r="K2037" i="8"/>
  <c r="K2038" i="8"/>
  <c r="K2039" i="8"/>
  <c r="K2040" i="8"/>
  <c r="K2041" i="8"/>
  <c r="K2044" i="8"/>
  <c r="K2046" i="8"/>
  <c r="K2047" i="8"/>
  <c r="K2051" i="8"/>
  <c r="K2052" i="8"/>
  <c r="K2053" i="8"/>
  <c r="K2055" i="8"/>
  <c r="K2056" i="8"/>
  <c r="K2057" i="8"/>
  <c r="K2058" i="8"/>
  <c r="K2059" i="8"/>
  <c r="K2060" i="8"/>
  <c r="K2061" i="8"/>
  <c r="K2062" i="8"/>
  <c r="K2063" i="8"/>
  <c r="K2066" i="8"/>
  <c r="K2067" i="8"/>
  <c r="K2068" i="8"/>
  <c r="K2069" i="8"/>
  <c r="K2070" i="8"/>
  <c r="K2071" i="8"/>
  <c r="K2073" i="8"/>
  <c r="K2074" i="8"/>
  <c r="K2076" i="8"/>
  <c r="K2078" i="8"/>
  <c r="K2079" i="8"/>
  <c r="K2080" i="8"/>
  <c r="K2083" i="8"/>
  <c r="K2086" i="8"/>
  <c r="K2088" i="8"/>
  <c r="K2089" i="8"/>
  <c r="K2090" i="8"/>
  <c r="K2092" i="8"/>
  <c r="K2094" i="8"/>
  <c r="K2095" i="8"/>
  <c r="K2097" i="8"/>
  <c r="K2098" i="8"/>
  <c r="K2099" i="8"/>
  <c r="K2101" i="8"/>
  <c r="K2102" i="8"/>
  <c r="K2103" i="8"/>
  <c r="K2104" i="8"/>
  <c r="K2105" i="8"/>
  <c r="K2106" i="8"/>
  <c r="K2108" i="8"/>
  <c r="K2109" i="8"/>
  <c r="K2110" i="8"/>
  <c r="K2111" i="8"/>
  <c r="K2116" i="8"/>
  <c r="K2117" i="8"/>
  <c r="K2118" i="8"/>
  <c r="K2120" i="8"/>
  <c r="K2121" i="8"/>
  <c r="K2122" i="8"/>
  <c r="K2123" i="8"/>
  <c r="K2127" i="8"/>
  <c r="K2129" i="8"/>
  <c r="K2130" i="8"/>
  <c r="K2132" i="8"/>
  <c r="K2133" i="8"/>
  <c r="K2137" i="8"/>
  <c r="K2138" i="8"/>
  <c r="K2141" i="8"/>
  <c r="K2143" i="8"/>
  <c r="K2144" i="8"/>
  <c r="K2147" i="8"/>
  <c r="K2149" i="8"/>
  <c r="K2150" i="8"/>
  <c r="K2151" i="8"/>
  <c r="K2152" i="8"/>
  <c r="K2154" i="8"/>
  <c r="K2155" i="8"/>
  <c r="K2158" i="8"/>
  <c r="K2160" i="8"/>
  <c r="K2161" i="8"/>
  <c r="K2162" i="8"/>
  <c r="K2164" i="8"/>
  <c r="K2166" i="8"/>
  <c r="K2168" i="8"/>
  <c r="K2169" i="8"/>
  <c r="K2170" i="8"/>
  <c r="K2173" i="8"/>
  <c r="K2174" i="8"/>
  <c r="K2176" i="8"/>
  <c r="K2178" i="8"/>
  <c r="K2179" i="8"/>
  <c r="K2181" i="8"/>
  <c r="K2182" i="8"/>
  <c r="K2183" i="8"/>
  <c r="K2184" i="8"/>
  <c r="K2186" i="8"/>
  <c r="K2187" i="8"/>
  <c r="K2190" i="8"/>
  <c r="K2192" i="8"/>
  <c r="K2193" i="8"/>
  <c r="K2194" i="8"/>
  <c r="K2197" i="8"/>
  <c r="K2198" i="8"/>
  <c r="K2201" i="8"/>
  <c r="K2203" i="8"/>
  <c r="K2204" i="8"/>
  <c r="K2206" i="8"/>
  <c r="K2207" i="8"/>
  <c r="K2208" i="8"/>
  <c r="K2209" i="8"/>
  <c r="K2210" i="8"/>
  <c r="K2215" i="8"/>
  <c r="K2218" i="8"/>
  <c r="K2219" i="8"/>
  <c r="K2220" i="8"/>
  <c r="K2223" i="8"/>
  <c r="K2224" i="8"/>
  <c r="K2225" i="8"/>
  <c r="K2230" i="8"/>
  <c r="K2231" i="8"/>
  <c r="K2232" i="8"/>
  <c r="K2234" i="8"/>
  <c r="K2236" i="8"/>
  <c r="K2237" i="8"/>
  <c r="K2239" i="8"/>
  <c r="K2240" i="8"/>
  <c r="K2242" i="8"/>
  <c r="K2243" i="8"/>
  <c r="K2244" i="8"/>
  <c r="K2245" i="8"/>
  <c r="K2246" i="8"/>
  <c r="K2247" i="8"/>
  <c r="K2248" i="8"/>
  <c r="K2249" i="8"/>
  <c r="K2251" i="8"/>
  <c r="K2252" i="8"/>
  <c r="K2254" i="8"/>
  <c r="K2257" i="8"/>
  <c r="K2259" i="8"/>
  <c r="K2260" i="8"/>
  <c r="K2262" i="8"/>
  <c r="K2263" i="8"/>
  <c r="K2264" i="8"/>
  <c r="K2266" i="8"/>
  <c r="K2268" i="8"/>
  <c r="K2269" i="8"/>
  <c r="K2270" i="8"/>
  <c r="K2271" i="8"/>
  <c r="K2272" i="8"/>
  <c r="K2273" i="8"/>
  <c r="K2274" i="8"/>
  <c r="K2276" i="8"/>
  <c r="K2277" i="8"/>
  <c r="K2278" i="8"/>
  <c r="K2279" i="8"/>
  <c r="K2285" i="8"/>
  <c r="K2286" i="8"/>
  <c r="K2289" i="8"/>
  <c r="K2292" i="8"/>
  <c r="K2293" i="8"/>
  <c r="K2294" i="8"/>
  <c r="K2296" i="8"/>
  <c r="K2297" i="8"/>
  <c r="K2298" i="8"/>
  <c r="K2299" i="8"/>
  <c r="K2300" i="8"/>
  <c r="K2301" i="8"/>
  <c r="K2302" i="8"/>
  <c r="K2303" i="8"/>
  <c r="K2304" i="8"/>
  <c r="K2306" i="8"/>
  <c r="K2308" i="8"/>
  <c r="K2313" i="8"/>
  <c r="K2316" i="8"/>
  <c r="K2318" i="8"/>
  <c r="K2320" i="8"/>
  <c r="K2321" i="8"/>
  <c r="K2324" i="8"/>
  <c r="K2325" i="8"/>
  <c r="K2326" i="8"/>
  <c r="K2327" i="8"/>
  <c r="K2328" i="8"/>
  <c r="K2329" i="8"/>
  <c r="K2331" i="8"/>
  <c r="K2332" i="8"/>
  <c r="K2333" i="8"/>
  <c r="K2334" i="8"/>
  <c r="K2335" i="8"/>
  <c r="K2336" i="8"/>
  <c r="K2337" i="8"/>
  <c r="K2338" i="8"/>
  <c r="K2339" i="8"/>
  <c r="K2340" i="8"/>
  <c r="K2342" i="8"/>
  <c r="K2343" i="8"/>
  <c r="K2344" i="8"/>
  <c r="K2345" i="8"/>
  <c r="K2349" i="8"/>
  <c r="K2352" i="8"/>
  <c r="K2353" i="8"/>
  <c r="K2355" i="8"/>
  <c r="K2356" i="8"/>
  <c r="K2359" i="8"/>
  <c r="K2360" i="8"/>
  <c r="K2363" i="8"/>
  <c r="K2365" i="8"/>
  <c r="K2369" i="8"/>
  <c r="K2372" i="8"/>
  <c r="K2373" i="8"/>
  <c r="K2375" i="8"/>
  <c r="K2376" i="8"/>
  <c r="K2378" i="8"/>
  <c r="K2379" i="8"/>
  <c r="K2382" i="8"/>
  <c r="K2384" i="8"/>
  <c r="K2385" i="8"/>
  <c r="K2386" i="8"/>
  <c r="K2387" i="8"/>
  <c r="K2388" i="8"/>
  <c r="K2389" i="8"/>
  <c r="K2390" i="8"/>
  <c r="K2391" i="8"/>
  <c r="K2393" i="8"/>
  <c r="K2394" i="8"/>
  <c r="K2395" i="8"/>
  <c r="K2396" i="8"/>
  <c r="K2398" i="8"/>
  <c r="K2400" i="8"/>
  <c r="K2401" i="8"/>
  <c r="K2403" i="8"/>
  <c r="K2406" i="8"/>
  <c r="K2409" i="8"/>
  <c r="K2410" i="8"/>
  <c r="K2411" i="8"/>
  <c r="K2414" i="8"/>
  <c r="K2416" i="8"/>
  <c r="K2417" i="8"/>
  <c r="K2420" i="8"/>
  <c r="K2422" i="8"/>
  <c r="K2424" i="8"/>
  <c r="K2425" i="8"/>
  <c r="K2427" i="8"/>
  <c r="K2432" i="8"/>
  <c r="K2433" i="8"/>
  <c r="K2435" i="8"/>
  <c r="K2436" i="8"/>
  <c r="K2440" i="8"/>
  <c r="K2441" i="8"/>
  <c r="K2444" i="8"/>
  <c r="K2445" i="8"/>
  <c r="K2447" i="8"/>
  <c r="K2448" i="8"/>
  <c r="K2449" i="8"/>
  <c r="K2450" i="8"/>
  <c r="K2452" i="8"/>
  <c r="K2453" i="8"/>
  <c r="K2454" i="8"/>
  <c r="K2455" i="8"/>
  <c r="K2457" i="8"/>
  <c r="K2459" i="8"/>
  <c r="K2460" i="8"/>
  <c r="K2463" i="8"/>
  <c r="K2464" i="8"/>
  <c r="K2465" i="8"/>
  <c r="K2466" i="8"/>
  <c r="K2467" i="8"/>
  <c r="K2470" i="8"/>
  <c r="K2471" i="8"/>
  <c r="K2472" i="8"/>
  <c r="K2474" i="8"/>
  <c r="K2475" i="8"/>
  <c r="K2477" i="8"/>
  <c r="K2480" i="8"/>
  <c r="K2481" i="8"/>
  <c r="K2482" i="8"/>
  <c r="K2483" i="8"/>
  <c r="K2487" i="8"/>
  <c r="K2488" i="8"/>
  <c r="K2490" i="8"/>
  <c r="K2497" i="8"/>
  <c r="K2498" i="8"/>
  <c r="K2499" i="8"/>
  <c r="K2503" i="8"/>
  <c r="K2506" i="8"/>
  <c r="K2509" i="8"/>
  <c r="K2511" i="8"/>
  <c r="K2513" i="8"/>
  <c r="K2515" i="8"/>
  <c r="K2518" i="8"/>
  <c r="K2519" i="8"/>
  <c r="K2521" i="8"/>
  <c r="K2522" i="8"/>
  <c r="K2523" i="8"/>
  <c r="K2524" i="8"/>
  <c r="K2526" i="8"/>
  <c r="K2527" i="8"/>
  <c r="K2529" i="8"/>
  <c r="K2536" i="8"/>
  <c r="K2538" i="8"/>
  <c r="K2539" i="8"/>
  <c r="K2540" i="8"/>
  <c r="K2542" i="8"/>
  <c r="K2543" i="8"/>
  <c r="K2545" i="8"/>
  <c r="K2548" i="8"/>
  <c r="K2549" i="8"/>
  <c r="K2550" i="8"/>
  <c r="K2557" i="8"/>
  <c r="K2558" i="8"/>
  <c r="K2559" i="8"/>
  <c r="K2561" i="8"/>
  <c r="K2562" i="8"/>
  <c r="K2564" i="8"/>
  <c r="K2567" i="8"/>
  <c r="K2569" i="8"/>
  <c r="K2570" i="8"/>
  <c r="K2571" i="8"/>
  <c r="K2572" i="8"/>
  <c r="K2575" i="8"/>
  <c r="K2576" i="8"/>
  <c r="K2577" i="8"/>
  <c r="K2580" i="8"/>
  <c r="K2581" i="8"/>
  <c r="K2582" i="8"/>
  <c r="K2584" i="8"/>
  <c r="K2585" i="8"/>
  <c r="K2586" i="8"/>
  <c r="K2587" i="8"/>
  <c r="K2588" i="8"/>
  <c r="K2589" i="8"/>
  <c r="K2594" i="8"/>
  <c r="K2595" i="8"/>
  <c r="K2596" i="8"/>
  <c r="K2598" i="8"/>
  <c r="K2600" i="8"/>
  <c r="K2601" i="8"/>
  <c r="K2603" i="8"/>
  <c r="K2605" i="8"/>
  <c r="K2606" i="8"/>
  <c r="K2607" i="8"/>
  <c r="K2608" i="8"/>
  <c r="K2610" i="8"/>
  <c r="K2612" i="8"/>
  <c r="K2614" i="8"/>
  <c r="K2615" i="8"/>
  <c r="K2616" i="8"/>
  <c r="K2619" i="8"/>
  <c r="K2620" i="8"/>
  <c r="K2621" i="8"/>
  <c r="K2623" i="8"/>
  <c r="K2624" i="8"/>
  <c r="K2625" i="8"/>
  <c r="K2626" i="8"/>
  <c r="K2630" i="8"/>
  <c r="K2631" i="8"/>
  <c r="K2632" i="8"/>
  <c r="K2637" i="8"/>
  <c r="K2638" i="8"/>
  <c r="K2640" i="8"/>
  <c r="K2641" i="8"/>
  <c r="K2643" i="8"/>
  <c r="K2644" i="8"/>
  <c r="K2645" i="8"/>
  <c r="K2646" i="8"/>
  <c r="K2647" i="8"/>
  <c r="K2648" i="8"/>
  <c r="K2649" i="8"/>
  <c r="K2650" i="8"/>
  <c r="K2651" i="8"/>
  <c r="K2653" i="8"/>
  <c r="K2654" i="8"/>
  <c r="K2655" i="8"/>
  <c r="K2656" i="8"/>
  <c r="K2657" i="8"/>
  <c r="K2658" i="8"/>
  <c r="K2659" i="8"/>
  <c r="K2660" i="8"/>
  <c r="K2662" i="8"/>
  <c r="K2663" i="8"/>
  <c r="K2664" i="8"/>
  <c r="K2665" i="8"/>
  <c r="K2666" i="8"/>
  <c r="K2668" i="8"/>
  <c r="K2670" i="8"/>
  <c r="K2672" i="8"/>
  <c r="K2673" i="8"/>
  <c r="K2674" i="8"/>
  <c r="K2677" i="8"/>
  <c r="K2678" i="8"/>
  <c r="K2679" i="8"/>
  <c r="K2680" i="8"/>
  <c r="K2681" i="8"/>
  <c r="K2682" i="8"/>
  <c r="K2683" i="8"/>
  <c r="K2684" i="8"/>
  <c r="K2685" i="8"/>
  <c r="K2686" i="8"/>
  <c r="K2687" i="8"/>
  <c r="K2688" i="8"/>
  <c r="K2689" i="8"/>
  <c r="K2692" i="8"/>
  <c r="K2693" i="8"/>
  <c r="K2694" i="8"/>
  <c r="K2695" i="8"/>
  <c r="K2696" i="8"/>
  <c r="K2699" i="8"/>
  <c r="K2700" i="8"/>
  <c r="K2703" i="8"/>
  <c r="K2705" i="8"/>
  <c r="K2707" i="8"/>
  <c r="K2708" i="8"/>
  <c r="K2709" i="8"/>
  <c r="K2710" i="8"/>
  <c r="K2711" i="8"/>
  <c r="K2713" i="8"/>
  <c r="K2714" i="8"/>
  <c r="K2716" i="8"/>
  <c r="K2717" i="8"/>
  <c r="K2718" i="8"/>
  <c r="K2719" i="8"/>
  <c r="K2721" i="8"/>
  <c r="K2722" i="8"/>
  <c r="K2724" i="8"/>
  <c r="K2725" i="8"/>
  <c r="K2726" i="8"/>
  <c r="K2727" i="8"/>
  <c r="K2728" i="8"/>
  <c r="K2729" i="8"/>
  <c r="K2730" i="8"/>
  <c r="K2731" i="8"/>
  <c r="K2733" i="8"/>
  <c r="K2734" i="8"/>
  <c r="K2735" i="8"/>
  <c r="K2737" i="8"/>
  <c r="K2739" i="8"/>
  <c r="K2740" i="8"/>
  <c r="K2741" i="8"/>
  <c r="K2744" i="8"/>
  <c r="K2747" i="8"/>
  <c r="K2748" i="8"/>
  <c r="K2749" i="8"/>
  <c r="K2750" i="8"/>
  <c r="K2751" i="8"/>
  <c r="K2753" i="8"/>
  <c r="K2755" i="8"/>
  <c r="K2756" i="8"/>
  <c r="K2757" i="8"/>
  <c r="K2760" i="8"/>
  <c r="K2762" i="8"/>
  <c r="K2764" i="8"/>
  <c r="K2765" i="8"/>
  <c r="K2766" i="8"/>
  <c r="K2767" i="8"/>
  <c r="K2768" i="8"/>
  <c r="K2769" i="8"/>
  <c r="K2771" i="8"/>
  <c r="K2772" i="8"/>
  <c r="K2773" i="8"/>
  <c r="K2774" i="8"/>
  <c r="K2775" i="8"/>
  <c r="K2776" i="8"/>
  <c r="K2777" i="8"/>
  <c r="K2778" i="8"/>
  <c r="K2779" i="8"/>
  <c r="K2781" i="8"/>
  <c r="K2784" i="8"/>
  <c r="K2789" i="8"/>
  <c r="K2790" i="8"/>
  <c r="K2791" i="8"/>
  <c r="K2792" i="8"/>
  <c r="K2793" i="8"/>
  <c r="K2795" i="8"/>
  <c r="K2796" i="8"/>
  <c r="K2797" i="8"/>
  <c r="K2798" i="8"/>
  <c r="K2799" i="8"/>
  <c r="K2800" i="8"/>
  <c r="K2801" i="8"/>
  <c r="K2802" i="8"/>
  <c r="K2803" i="8"/>
  <c r="K2805" i="8"/>
  <c r="K2806" i="8"/>
  <c r="K2807" i="8"/>
  <c r="K2809" i="8"/>
  <c r="K2811" i="8"/>
  <c r="K2812" i="8"/>
  <c r="K2813" i="8"/>
  <c r="K2814" i="8"/>
  <c r="K2815" i="8"/>
  <c r="K2816" i="8"/>
  <c r="K2817" i="8"/>
  <c r="K2818" i="8"/>
  <c r="K2819" i="8"/>
  <c r="K2820" i="8"/>
  <c r="K2821" i="8"/>
  <c r="K2822" i="8"/>
  <c r="K2823" i="8"/>
  <c r="K2824" i="8"/>
  <c r="K2825" i="8"/>
  <c r="K2826" i="8"/>
  <c r="K2827" i="8"/>
  <c r="K2828" i="8"/>
  <c r="K2829" i="8"/>
  <c r="K2830" i="8"/>
  <c r="K2831" i="8"/>
  <c r="K2832" i="8"/>
  <c r="K2833" i="8"/>
  <c r="K2834" i="8"/>
  <c r="K2835" i="8"/>
  <c r="K2837" i="8"/>
  <c r="K2838" i="8"/>
  <c r="K2841" i="8"/>
  <c r="K2843" i="8"/>
  <c r="K2844" i="8"/>
  <c r="K2846" i="8"/>
  <c r="K2847" i="8"/>
  <c r="K2848" i="8"/>
  <c r="K2849" i="8"/>
  <c r="K2850" i="8"/>
  <c r="K2852" i="8"/>
  <c r="K2853" i="8"/>
  <c r="K2855" i="8"/>
  <c r="K2858" i="8"/>
  <c r="K2860" i="8"/>
  <c r="K2862" i="8"/>
  <c r="K2863" i="8"/>
  <c r="K2864" i="8"/>
  <c r="K2865" i="8"/>
  <c r="K2866" i="8"/>
  <c r="K2867" i="8"/>
  <c r="K2868" i="8"/>
  <c r="K2869" i="8"/>
  <c r="K2870" i="8"/>
  <c r="K2871" i="8"/>
  <c r="K2872" i="8"/>
  <c r="K2873" i="8"/>
  <c r="K2875" i="8"/>
  <c r="K2877" i="8"/>
  <c r="K2878" i="8"/>
  <c r="K2880" i="8"/>
  <c r="K2881" i="8"/>
  <c r="K2882" i="8"/>
  <c r="K2883" i="8"/>
  <c r="K2885" i="8"/>
  <c r="K2887" i="8"/>
  <c r="K2888" i="8"/>
  <c r="K2889" i="8"/>
  <c r="K2890" i="8"/>
  <c r="K2892" i="8"/>
  <c r="K2893" i="8"/>
  <c r="K2894" i="8"/>
  <c r="K2896" i="8"/>
  <c r="K2899" i="8"/>
  <c r="K2900" i="8"/>
  <c r="K2901" i="8"/>
  <c r="K2902" i="8"/>
  <c r="K2903" i="8"/>
  <c r="K2904" i="8"/>
  <c r="K2908" i="8"/>
  <c r="K2909" i="8"/>
  <c r="K2910" i="8"/>
  <c r="K2912" i="8"/>
  <c r="K2913" i="8"/>
  <c r="K2914" i="8"/>
  <c r="K2915" i="8"/>
  <c r="K2916" i="8"/>
  <c r="K2918" i="8"/>
  <c r="K2919" i="8"/>
  <c r="K2920" i="8"/>
  <c r="K2921" i="8"/>
  <c r="K2922" i="8"/>
  <c r="K2925" i="8"/>
  <c r="K2926" i="8"/>
  <c r="K2927" i="8"/>
  <c r="K2928" i="8"/>
  <c r="K2931" i="8"/>
  <c r="K2932" i="8"/>
  <c r="K2934" i="8"/>
  <c r="K2936" i="8"/>
  <c r="K2937" i="8"/>
  <c r="K2938" i="8"/>
  <c r="K2939" i="8"/>
  <c r="K2940" i="8"/>
  <c r="K2941" i="8"/>
  <c r="K2943" i="8"/>
  <c r="K2944" i="8"/>
  <c r="K2946" i="8"/>
  <c r="K2947" i="8"/>
  <c r="K2948" i="8"/>
  <c r="K2949" i="8"/>
  <c r="K2951" i="8"/>
  <c r="K2952" i="8"/>
  <c r="K2953" i="8"/>
  <c r="K2954" i="8"/>
  <c r="K2955" i="8"/>
  <c r="K2957" i="8"/>
  <c r="K2958" i="8"/>
  <c r="K2959" i="8"/>
  <c r="K2963" i="8"/>
  <c r="K2964" i="8"/>
  <c r="K2965" i="8"/>
  <c r="K2967" i="8"/>
  <c r="K2968" i="8"/>
  <c r="K2969" i="8"/>
  <c r="K2970" i="8"/>
  <c r="K2971" i="8"/>
  <c r="K2972" i="8"/>
  <c r="K2973" i="8"/>
  <c r="K2974" i="8"/>
  <c r="K2975" i="8"/>
  <c r="K2977" i="8"/>
  <c r="K2978" i="8"/>
  <c r="K2979" i="8"/>
  <c r="K2980" i="8"/>
  <c r="K2981" i="8"/>
  <c r="K2982" i="8"/>
  <c r="K2983" i="8"/>
  <c r="K2984" i="8"/>
  <c r="K2985" i="8"/>
  <c r="K2986" i="8"/>
  <c r="K2987" i="8"/>
  <c r="K2988" i="8"/>
  <c r="K2990" i="8"/>
  <c r="K2991" i="8"/>
  <c r="K2992" i="8"/>
  <c r="K2993" i="8"/>
  <c r="K2994" i="8"/>
  <c r="K2995" i="8"/>
  <c r="K2996" i="8"/>
  <c r="K2997" i="8"/>
  <c r="K2998" i="8"/>
  <c r="K3000" i="8"/>
  <c r="K3001" i="8"/>
  <c r="K3003" i="8"/>
  <c r="K3006" i="8"/>
  <c r="K3008" i="8"/>
  <c r="K3009" i="8"/>
  <c r="K3010" i="8"/>
  <c r="K3011" i="8"/>
  <c r="K3012" i="8"/>
  <c r="K3013" i="8"/>
  <c r="K3014" i="8"/>
  <c r="K3015" i="8"/>
  <c r="K3017" i="8"/>
  <c r="K3018" i="8"/>
  <c r="K3020" i="8"/>
  <c r="K3021" i="8"/>
  <c r="K3022" i="8"/>
  <c r="K3023" i="8"/>
  <c r="K3024" i="8"/>
  <c r="K3026" i="8"/>
  <c r="K3027" i="8"/>
  <c r="K3028" i="8"/>
  <c r="K3030" i="8"/>
  <c r="K3031" i="8"/>
  <c r="K3032" i="8"/>
  <c r="K3033" i="8"/>
  <c r="K3034" i="8"/>
  <c r="K3035" i="8"/>
  <c r="K3036" i="8"/>
  <c r="K3039" i="8"/>
  <c r="K3040" i="8"/>
  <c r="K3041" i="8"/>
  <c r="K3042" i="8"/>
  <c r="K3043" i="8"/>
  <c r="K3044" i="8"/>
  <c r="K3046" i="8"/>
  <c r="K3047" i="8"/>
  <c r="K3048" i="8"/>
  <c r="K3049" i="8"/>
  <c r="K3050" i="8"/>
  <c r="K3051" i="8"/>
  <c r="K3052" i="8"/>
  <c r="K3053" i="8"/>
  <c r="K3054" i="8"/>
  <c r="K3055" i="8"/>
  <c r="K3056" i="8"/>
  <c r="K3058" i="8"/>
  <c r="K3059" i="8"/>
  <c r="K3060" i="8"/>
  <c r="K3061" i="8"/>
  <c r="K3062" i="8"/>
  <c r="K3063" i="8"/>
  <c r="K3064" i="8"/>
  <c r="K3065" i="8"/>
  <c r="K3067" i="8"/>
  <c r="K3068" i="8"/>
  <c r="K3070" i="8"/>
  <c r="K3071" i="8"/>
  <c r="K3072" i="8"/>
  <c r="K3073" i="8"/>
  <c r="K3074" i="8"/>
  <c r="K3076" i="8"/>
  <c r="K3077" i="8"/>
  <c r="K3078" i="8"/>
  <c r="K3080" i="8"/>
  <c r="K3081" i="8"/>
  <c r="K3082" i="8"/>
  <c r="K3083" i="8"/>
  <c r="K3084" i="8"/>
  <c r="K3085" i="8"/>
  <c r="K3087" i="8"/>
  <c r="K3088" i="8"/>
  <c r="K3089" i="8"/>
  <c r="K3090" i="8"/>
  <c r="K3091" i="8"/>
  <c r="K3092" i="8"/>
  <c r="K3093" i="8"/>
  <c r="K3094" i="8"/>
  <c r="K3095" i="8"/>
  <c r="K3096" i="8"/>
  <c r="K3097" i="8"/>
  <c r="K3098" i="8"/>
  <c r="K3099" i="8"/>
  <c r="K3100" i="8"/>
  <c r="K3102" i="8"/>
  <c r="K3103" i="8"/>
  <c r="K3105" i="8"/>
  <c r="K3106" i="8"/>
  <c r="K3107" i="8"/>
  <c r="K3108" i="8"/>
  <c r="K3109" i="8"/>
  <c r="K3110" i="8"/>
  <c r="K3111" i="8"/>
  <c r="K3112" i="8"/>
  <c r="K3113" i="8"/>
  <c r="K3114" i="8"/>
  <c r="K3116" i="8"/>
  <c r="K3119" i="8"/>
  <c r="K3120" i="8"/>
  <c r="K3121" i="8"/>
  <c r="K3122" i="8"/>
  <c r="K3123" i="8"/>
  <c r="K3124" i="8"/>
  <c r="K3125" i="8"/>
  <c r="K3126" i="8"/>
  <c r="K3128" i="8"/>
  <c r="K3129" i="8"/>
  <c r="K3131" i="8"/>
  <c r="K3132" i="8"/>
  <c r="K3133" i="8"/>
  <c r="K3134" i="8"/>
  <c r="K3135" i="8"/>
  <c r="K3136" i="8"/>
  <c r="K3137" i="8"/>
  <c r="K3138" i="8"/>
  <c r="K3140" i="8"/>
  <c r="K3141" i="8"/>
  <c r="K3144" i="8"/>
  <c r="K3145" i="8"/>
  <c r="K3146" i="8"/>
  <c r="K3147" i="8"/>
  <c r="K3148" i="8"/>
  <c r="K3149" i="8"/>
  <c r="K3150" i="8"/>
  <c r="K3151" i="8"/>
  <c r="K3152" i="8"/>
  <c r="K3153" i="8"/>
  <c r="K3155" i="8"/>
  <c r="K3156" i="8"/>
  <c r="K3157" i="8"/>
  <c r="K3158" i="8"/>
  <c r="K3159" i="8"/>
  <c r="K3160" i="8"/>
  <c r="K3162" i="8"/>
  <c r="K3163" i="8"/>
  <c r="K3164" i="8"/>
  <c r="K3165" i="8"/>
  <c r="K3166" i="8"/>
  <c r="K3167" i="8"/>
  <c r="K3168" i="8"/>
  <c r="K3169" i="8"/>
  <c r="K3170" i="8"/>
  <c r="K3171" i="8"/>
  <c r="K3172" i="8"/>
  <c r="K3173" i="8"/>
  <c r="K3174" i="8"/>
  <c r="K3175" i="8"/>
  <c r="K3176" i="8"/>
  <c r="K3177" i="8"/>
  <c r="K3178" i="8"/>
  <c r="K3179" i="8"/>
  <c r="K3180" i="8"/>
  <c r="K3181" i="8"/>
  <c r="K3182" i="8"/>
  <c r="K3183" i="8"/>
  <c r="K3185" i="8"/>
  <c r="K3186" i="8"/>
  <c r="K3187" i="8"/>
  <c r="K3188" i="8"/>
  <c r="K3189" i="8"/>
  <c r="K3191" i="8"/>
  <c r="K3192" i="8"/>
  <c r="K3193" i="8"/>
  <c r="K3194" i="8"/>
  <c r="K3195" i="8"/>
  <c r="K3196" i="8"/>
  <c r="K3197" i="8"/>
  <c r="K3198" i="8"/>
  <c r="K3199" i="8"/>
  <c r="K3200" i="8"/>
  <c r="K3201" i="8"/>
  <c r="K3202" i="8"/>
  <c r="K3203" i="8"/>
  <c r="K3204" i="8"/>
  <c r="K3205" i="8"/>
  <c r="K3206" i="8"/>
  <c r="K3207" i="8"/>
  <c r="K3208" i="8"/>
  <c r="K3209" i="8"/>
  <c r="K3210" i="8"/>
  <c r="K3211" i="8"/>
  <c r="K3212" i="8"/>
  <c r="K3213" i="8"/>
  <c r="K3214" i="8"/>
  <c r="K3215" i="8"/>
  <c r="K3216" i="8"/>
  <c r="K3217" i="8"/>
  <c r="K3218" i="8"/>
  <c r="K3219" i="8"/>
  <c r="K3220" i="8"/>
  <c r="K3221" i="8"/>
  <c r="K3222" i="8"/>
  <c r="K3223" i="8"/>
  <c r="K3224" i="8"/>
  <c r="K3226" i="8"/>
  <c r="K3227" i="8"/>
  <c r="K3228" i="8"/>
  <c r="K3230" i="8"/>
  <c r="K3231" i="8"/>
  <c r="K3232" i="8"/>
  <c r="K3233" i="8"/>
  <c r="K3234" i="8"/>
  <c r="K3235" i="8"/>
  <c r="K3236" i="8"/>
  <c r="K3237" i="8"/>
  <c r="K3238" i="8"/>
  <c r="K3239" i="8"/>
  <c r="K3240" i="8"/>
  <c r="K3241" i="8"/>
  <c r="K3242" i="8"/>
  <c r="K3243" i="8"/>
  <c r="K3244" i="8"/>
  <c r="K3245" i="8"/>
  <c r="K3246" i="8"/>
  <c r="K3247" i="8"/>
  <c r="K3248" i="8"/>
  <c r="K3249" i="8"/>
  <c r="K3252" i="8"/>
  <c r="K3253" i="8"/>
  <c r="K3254" i="8"/>
  <c r="K3255" i="8"/>
  <c r="K3256" i="8"/>
  <c r="K3257" i="8"/>
  <c r="K3258" i="8"/>
  <c r="K3259" i="8"/>
  <c r="K3260" i="8"/>
  <c r="K3261" i="8"/>
  <c r="K3262" i="8"/>
  <c r="K3263" i="8"/>
  <c r="K3265" i="8"/>
  <c r="K3266" i="8"/>
  <c r="K3267" i="8"/>
  <c r="K3269" i="8"/>
  <c r="K3270" i="8"/>
  <c r="K3271" i="8"/>
  <c r="K3272" i="8"/>
  <c r="K3273" i="8"/>
  <c r="K3274" i="8"/>
  <c r="K3276" i="8"/>
  <c r="K3278" i="8"/>
  <c r="K3279" i="8"/>
  <c r="K3280" i="8"/>
  <c r="K3281" i="8"/>
  <c r="K3282" i="8"/>
  <c r="K3283" i="8"/>
  <c r="K3284" i="8"/>
  <c r="K3285" i="8"/>
  <c r="K3286" i="8"/>
  <c r="K3287" i="8"/>
  <c r="K3288" i="8"/>
  <c r="K3289" i="8"/>
  <c r="K3291" i="8"/>
  <c r="K3292" i="8"/>
  <c r="K3293" i="8"/>
  <c r="K3294" i="8"/>
  <c r="K3295" i="8"/>
  <c r="K3296" i="8"/>
  <c r="K3298" i="8"/>
  <c r="K3299" i="8"/>
  <c r="K3300" i="8"/>
  <c r="K3301" i="8"/>
  <c r="K3303" i="8"/>
  <c r="K3304" i="8"/>
  <c r="K3306" i="8"/>
  <c r="K3307" i="8"/>
  <c r="K3308" i="8"/>
  <c r="K3309" i="8"/>
  <c r="K3310" i="8"/>
  <c r="K3311" i="8"/>
  <c r="K3312" i="8"/>
  <c r="K3313" i="8"/>
  <c r="K3314" i="8"/>
  <c r="K3318" i="8"/>
  <c r="K3319" i="8"/>
  <c r="K3322" i="8"/>
  <c r="K3323" i="8"/>
  <c r="K3324" i="8"/>
  <c r="K3325" i="8"/>
  <c r="K3326" i="8"/>
  <c r="K3327" i="8"/>
  <c r="K3328" i="8"/>
  <c r="K3330" i="8"/>
  <c r="K3332" i="8"/>
  <c r="K3333" i="8"/>
  <c r="K3334" i="8"/>
  <c r="K3335" i="8"/>
  <c r="K3336" i="8"/>
  <c r="K3339" i="8"/>
  <c r="K3340" i="8"/>
  <c r="K3341" i="8"/>
  <c r="K3342" i="8"/>
  <c r="K3343" i="8"/>
  <c r="K3345" i="8"/>
  <c r="K3346" i="8"/>
  <c r="K3347" i="8"/>
  <c r="K3348" i="8"/>
  <c r="K3349" i="8"/>
  <c r="K3351" i="8"/>
  <c r="K3352" i="8"/>
  <c r="K3353" i="8"/>
  <c r="K3354" i="8"/>
  <c r="K3355" i="8"/>
  <c r="K3356" i="8"/>
  <c r="K3357" i="8"/>
  <c r="K3358" i="8"/>
  <c r="K3359" i="8"/>
  <c r="K3360" i="8"/>
  <c r="K3361" i="8"/>
  <c r="K3362" i="8"/>
  <c r="K3363" i="8"/>
  <c r="K3365" i="8"/>
  <c r="K3366" i="8"/>
  <c r="K3367" i="8"/>
  <c r="K3368" i="8"/>
  <c r="K3369" i="8"/>
  <c r="K3370" i="8"/>
  <c r="K3371" i="8"/>
  <c r="K3372" i="8"/>
  <c r="K3373" i="8"/>
  <c r="K3374" i="8"/>
  <c r="K3375" i="8"/>
  <c r="K3376" i="8"/>
  <c r="K3377" i="8"/>
  <c r="K3378" i="8"/>
  <c r="K3379" i="8"/>
  <c r="K3380" i="8"/>
  <c r="K3381" i="8"/>
  <c r="K3382" i="8"/>
  <c r="K3383" i="8"/>
  <c r="K3384" i="8"/>
  <c r="K3385" i="8"/>
  <c r="K3386" i="8"/>
  <c r="K3387" i="8"/>
  <c r="K3388" i="8"/>
  <c r="K3389" i="8"/>
  <c r="K3390" i="8"/>
  <c r="K3391" i="8"/>
  <c r="K3392" i="8"/>
  <c r="K3393" i="8"/>
  <c r="K3394" i="8"/>
  <c r="K3395" i="8"/>
  <c r="K3396" i="8"/>
  <c r="K3397" i="8"/>
  <c r="K3398" i="8"/>
  <c r="K3399" i="8"/>
  <c r="K3400" i="8"/>
  <c r="K3401" i="8"/>
  <c r="K3402" i="8"/>
  <c r="K3403" i="8"/>
  <c r="K3404" i="8"/>
  <c r="K3405" i="8"/>
  <c r="K3407" i="8"/>
  <c r="K3408" i="8"/>
  <c r="K3409" i="8"/>
  <c r="K3410" i="8"/>
  <c r="K3411" i="8"/>
  <c r="K3412" i="8"/>
  <c r="K3413" i="8"/>
  <c r="K3414" i="8"/>
  <c r="K3415" i="8"/>
  <c r="K3416" i="8"/>
  <c r="K3417" i="8"/>
  <c r="K3419" i="8"/>
  <c r="K3420" i="8"/>
  <c r="K3421" i="8"/>
  <c r="K3422" i="8"/>
  <c r="K3423" i="8"/>
  <c r="K3424" i="8"/>
  <c r="K3425" i="8"/>
  <c r="K3426" i="8"/>
  <c r="K3428" i="8"/>
  <c r="K3429" i="8"/>
  <c r="K3430" i="8"/>
  <c r="K3431" i="8"/>
  <c r="K3432" i="8"/>
  <c r="K3433" i="8"/>
  <c r="K3435" i="8"/>
  <c r="K3436" i="8"/>
  <c r="K3437" i="8"/>
  <c r="K3438" i="8"/>
  <c r="K3439" i="8"/>
  <c r="K3441" i="8"/>
  <c r="K3442" i="8"/>
  <c r="K3443" i="8"/>
  <c r="K3444" i="8"/>
  <c r="K3445" i="8"/>
  <c r="K3446" i="8"/>
  <c r="K3448" i="8"/>
  <c r="K3449" i="8"/>
  <c r="K3450" i="8"/>
  <c r="K3451" i="8"/>
  <c r="K3452" i="8"/>
  <c r="K3453" i="8"/>
  <c r="K3454" i="8"/>
  <c r="K3455" i="8"/>
  <c r="K3456" i="8"/>
  <c r="K3457" i="8"/>
  <c r="K3458" i="8"/>
  <c r="K3459" i="8"/>
  <c r="K3460" i="8"/>
  <c r="K3461" i="8"/>
  <c r="K3462" i="8"/>
  <c r="K3464" i="8"/>
  <c r="K3465" i="8"/>
  <c r="K3466" i="8"/>
  <c r="K3467" i="8"/>
  <c r="K3468" i="8"/>
  <c r="K3469" i="8"/>
  <c r="K3470" i="8"/>
  <c r="K3471" i="8"/>
  <c r="K3472" i="8"/>
  <c r="K3473" i="8"/>
  <c r="K3474" i="8"/>
  <c r="K3475" i="8"/>
  <c r="K3476" i="8"/>
  <c r="K3478" i="8"/>
  <c r="K3479" i="8"/>
  <c r="K3481" i="8"/>
  <c r="K3482" i="8"/>
  <c r="K3483" i="8"/>
  <c r="K3484" i="8"/>
  <c r="K3485" i="8"/>
  <c r="K3487" i="8"/>
  <c r="K3488" i="8"/>
  <c r="K3489" i="8"/>
  <c r="K3490" i="8"/>
  <c r="K3491" i="8"/>
  <c r="K3492" i="8"/>
  <c r="K3493" i="8"/>
  <c r="K3494" i="8"/>
  <c r="K3495" i="8"/>
  <c r="K3496" i="8"/>
  <c r="K3497" i="8"/>
  <c r="K3498" i="8"/>
  <c r="K3499" i="8"/>
  <c r="K3500" i="8"/>
  <c r="K3501" i="8"/>
  <c r="K3502" i="8"/>
  <c r="K3503" i="8"/>
  <c r="K3504" i="8"/>
  <c r="K3505" i="8"/>
  <c r="K3506" i="8"/>
  <c r="K3508" i="8"/>
  <c r="K3509" i="8"/>
  <c r="K3510" i="8"/>
  <c r="K3511" i="8"/>
  <c r="K3512" i="8"/>
  <c r="K3513" i="8"/>
  <c r="K3514" i="8"/>
  <c r="K3515" i="8"/>
  <c r="K3516" i="8"/>
  <c r="K3517" i="8"/>
  <c r="K3518" i="8"/>
  <c r="K3519" i="8"/>
  <c r="K3520" i="8"/>
  <c r="K3521" i="8"/>
  <c r="K3522" i="8"/>
  <c r="K3523" i="8"/>
  <c r="K3524" i="8"/>
  <c r="K3525" i="8"/>
  <c r="K3526" i="8"/>
  <c r="K3527" i="8"/>
  <c r="K3529" i="8"/>
  <c r="K3530" i="8"/>
  <c r="K3531" i="8"/>
  <c r="K3533" i="8"/>
  <c r="K3534" i="8"/>
  <c r="K3535" i="8"/>
  <c r="K3536" i="8"/>
  <c r="K3537" i="8"/>
  <c r="K3538" i="8"/>
  <c r="K3539" i="8"/>
  <c r="K3540" i="8"/>
  <c r="K3541" i="8"/>
  <c r="K3542" i="8"/>
  <c r="K3543" i="8"/>
  <c r="K3544" i="8"/>
  <c r="K3545" i="8"/>
  <c r="K3546" i="8"/>
  <c r="K3547" i="8"/>
  <c r="K3548" i="8"/>
  <c r="K3549" i="8"/>
  <c r="K3550" i="8"/>
  <c r="K3552" i="8"/>
  <c r="K3553" i="8"/>
  <c r="K3554" i="8"/>
  <c r="K3555" i="8"/>
  <c r="K3556" i="8"/>
  <c r="K3558" i="8"/>
  <c r="K3559" i="8"/>
  <c r="K3560" i="8"/>
  <c r="K3561" i="8"/>
  <c r="K3563" i="8"/>
  <c r="K3564" i="8"/>
  <c r="K3565" i="8"/>
  <c r="K3566" i="8"/>
  <c r="K3567" i="8"/>
  <c r="K3568" i="8"/>
  <c r="K3569" i="8"/>
  <c r="K3570" i="8"/>
  <c r="K3571" i="8"/>
  <c r="K3572" i="8"/>
  <c r="K3573" i="8"/>
  <c r="K3574" i="8"/>
  <c r="K3575" i="8"/>
  <c r="K3576" i="8"/>
  <c r="K3577" i="8"/>
  <c r="K3578" i="8"/>
  <c r="K3579" i="8"/>
  <c r="K3580" i="8"/>
  <c r="K3581" i="8"/>
  <c r="K3582" i="8"/>
  <c r="K3583" i="8"/>
  <c r="K3584" i="8"/>
  <c r="K3585" i="8"/>
  <c r="K3586" i="8"/>
  <c r="K3587" i="8"/>
  <c r="K3589" i="8"/>
  <c r="K3590" i="8"/>
  <c r="K3591" i="8"/>
  <c r="K3592" i="8"/>
  <c r="K3593" i="8"/>
  <c r="K3594" i="8"/>
  <c r="K3595" i="8"/>
  <c r="K3596" i="8"/>
  <c r="K3597" i="8"/>
  <c r="K3598" i="8"/>
  <c r="K3599" i="8"/>
  <c r="K3601" i="8"/>
  <c r="K3602" i="8"/>
  <c r="K3603" i="8"/>
  <c r="K3604" i="8"/>
  <c r="K3606" i="8"/>
  <c r="K3607" i="8"/>
  <c r="K3608" i="8"/>
  <c r="K3609" i="8"/>
  <c r="K3610" i="8"/>
  <c r="K3611" i="8"/>
  <c r="K3612" i="8"/>
  <c r="K3613" i="8"/>
  <c r="K3615" i="8"/>
  <c r="K3616" i="8"/>
  <c r="K3617" i="8"/>
  <c r="K3618" i="8"/>
  <c r="K3619" i="8"/>
  <c r="K3620" i="8"/>
  <c r="K3621" i="8"/>
  <c r="K3622" i="8"/>
  <c r="K3623" i="8"/>
  <c r="K3624" i="8"/>
  <c r="K3626" i="8"/>
  <c r="K3627" i="8"/>
  <c r="K3628" i="8"/>
  <c r="K3629" i="8"/>
  <c r="K3630" i="8"/>
  <c r="K3631" i="8"/>
  <c r="K3632" i="8"/>
  <c r="K3634" i="8"/>
  <c r="K3635" i="8"/>
  <c r="K3637" i="8"/>
  <c r="K3638" i="8"/>
  <c r="K3639" i="8"/>
  <c r="K3640" i="8"/>
  <c r="K3641" i="8"/>
  <c r="K3642" i="8"/>
  <c r="K3643" i="8"/>
  <c r="K3644" i="8"/>
  <c r="K3645" i="8"/>
  <c r="K3646" i="8"/>
  <c r="K3647" i="8"/>
  <c r="K3649" i="8"/>
  <c r="K3650" i="8"/>
  <c r="K3651" i="8"/>
  <c r="K3652" i="8"/>
  <c r="K3653" i="8"/>
  <c r="K3655" i="8"/>
  <c r="K3656" i="8"/>
  <c r="K3657" i="8"/>
  <c r="K3658" i="8"/>
  <c r="K3659" i="8"/>
  <c r="K3660" i="8"/>
  <c r="K3661" i="8"/>
  <c r="K3662" i="8"/>
  <c r="K3663" i="8"/>
  <c r="K3664" i="8"/>
  <c r="K3665" i="8"/>
  <c r="K3666" i="8"/>
  <c r="K3667" i="8"/>
  <c r="K3668" i="8"/>
  <c r="K3669" i="8"/>
  <c r="K3670" i="8"/>
  <c r="K3672" i="8"/>
  <c r="K3673" i="8"/>
  <c r="K3674" i="8"/>
  <c r="K3675" i="8"/>
  <c r="K3676" i="8"/>
  <c r="K3677" i="8"/>
  <c r="K3678" i="8"/>
  <c r="K3679" i="8"/>
  <c r="K3680" i="8"/>
  <c r="K3681" i="8"/>
  <c r="K3682" i="8"/>
  <c r="K3683" i="8"/>
  <c r="K3684" i="8"/>
  <c r="K3685" i="8"/>
  <c r="K3687" i="8"/>
  <c r="K3688" i="8"/>
  <c r="K3689" i="8"/>
  <c r="K3690" i="8"/>
  <c r="K3691" i="8"/>
  <c r="K3692" i="8"/>
  <c r="K3693" i="8"/>
  <c r="K3694" i="8"/>
  <c r="K3695" i="8"/>
  <c r="K3696" i="8"/>
  <c r="K3697" i="8"/>
  <c r="K3698" i="8"/>
  <c r="K3699" i="8"/>
  <c r="K3700" i="8"/>
  <c r="K3701" i="8"/>
  <c r="K3703" i="8"/>
  <c r="K3704" i="8"/>
  <c r="K3705" i="8"/>
  <c r="K3706" i="8"/>
  <c r="K3707" i="8"/>
  <c r="K3708" i="8"/>
  <c r="K3709" i="8"/>
  <c r="K3710" i="8"/>
  <c r="K3711" i="8"/>
  <c r="K3712" i="8"/>
  <c r="K3713" i="8"/>
  <c r="K3715" i="8"/>
  <c r="K3716" i="8"/>
  <c r="K3717" i="8"/>
  <c r="K3718" i="8"/>
  <c r="K3719" i="8"/>
  <c r="K3720" i="8"/>
  <c r="K3721" i="8"/>
  <c r="K3722" i="8"/>
  <c r="K3723" i="8"/>
  <c r="K3724" i="8"/>
  <c r="K3725" i="8"/>
  <c r="K3726" i="8"/>
  <c r="K3727" i="8"/>
  <c r="K3728" i="8"/>
  <c r="K3729" i="8"/>
  <c r="K3730" i="8"/>
  <c r="K3731" i="8"/>
  <c r="K3732" i="8"/>
  <c r="K3733" i="8"/>
  <c r="K3734" i="8"/>
  <c r="K3735" i="8"/>
  <c r="K3736" i="8"/>
  <c r="K3737" i="8"/>
  <c r="K3738" i="8"/>
  <c r="K3739" i="8"/>
  <c r="K3740" i="8"/>
  <c r="K3741" i="8"/>
  <c r="K3742" i="8"/>
  <c r="K3743" i="8"/>
  <c r="K3744" i="8"/>
  <c r="K3745" i="8"/>
  <c r="K3746" i="8"/>
  <c r="K3747" i="8"/>
  <c r="K3748" i="8"/>
  <c r="K3749" i="8"/>
  <c r="K3750" i="8"/>
  <c r="K3751" i="8"/>
  <c r="K3752" i="8"/>
  <c r="K3753" i="8"/>
  <c r="K3754" i="8"/>
  <c r="K3755" i="8"/>
  <c r="K3756" i="8"/>
  <c r="K3757" i="8"/>
  <c r="K3758" i="8"/>
  <c r="K3759" i="8"/>
  <c r="K3760" i="8"/>
  <c r="K3761" i="8"/>
  <c r="K3762" i="8"/>
  <c r="K3763" i="8"/>
  <c r="K3764" i="8"/>
  <c r="K3765" i="8"/>
  <c r="K3766" i="8"/>
  <c r="K3767" i="8"/>
  <c r="K3768" i="8"/>
  <c r="K3770" i="8"/>
  <c r="K3771" i="8"/>
  <c r="K3772" i="8"/>
  <c r="K3773" i="8"/>
  <c r="K3774" i="8"/>
  <c r="K3775" i="8"/>
  <c r="K3776" i="8"/>
  <c r="K3778" i="8"/>
  <c r="K3779" i="8"/>
  <c r="K3780" i="8"/>
  <c r="K3781" i="8"/>
  <c r="K3782" i="8"/>
  <c r="K3783" i="8"/>
  <c r="K3784" i="8"/>
  <c r="K3785" i="8"/>
  <c r="K3786" i="8"/>
  <c r="K3787" i="8"/>
  <c r="K3788" i="8"/>
  <c r="K3789" i="8"/>
  <c r="K3790" i="8"/>
  <c r="K3791" i="8"/>
  <c r="K3792" i="8"/>
  <c r="K3793" i="8"/>
  <c r="K3794" i="8"/>
  <c r="K3795" i="8"/>
  <c r="K3796" i="8"/>
  <c r="K3797" i="8"/>
  <c r="K3798" i="8"/>
  <c r="K3799" i="8"/>
  <c r="K3800" i="8"/>
  <c r="K3801" i="8"/>
  <c r="K3802" i="8"/>
  <c r="K3803" i="8"/>
  <c r="K3804" i="8"/>
  <c r="K3805" i="8"/>
  <c r="K3807" i="8"/>
  <c r="K3808" i="8"/>
  <c r="K3809" i="8"/>
  <c r="K3810" i="8"/>
  <c r="K3811" i="8"/>
  <c r="K3812" i="8"/>
  <c r="K3813" i="8"/>
  <c r="K3814" i="8"/>
  <c r="K3815" i="8"/>
  <c r="K3816" i="8"/>
  <c r="K3817" i="8"/>
  <c r="K3818" i="8"/>
  <c r="K3819" i="8"/>
  <c r="K3820" i="8"/>
  <c r="K3821" i="8"/>
  <c r="K3822" i="8"/>
  <c r="K3823" i="8"/>
  <c r="K3824" i="8"/>
  <c r="K3825" i="8"/>
  <c r="K3826" i="8"/>
  <c r="K3827" i="8"/>
  <c r="K3828" i="8"/>
  <c r="K3829" i="8"/>
  <c r="K3830" i="8"/>
  <c r="K3831" i="8"/>
  <c r="K3832" i="8"/>
  <c r="K3833" i="8"/>
  <c r="K3834" i="8"/>
  <c r="K3835" i="8"/>
  <c r="K3837" i="8"/>
  <c r="K3838" i="8"/>
  <c r="K3840" i="8"/>
  <c r="K3841" i="8"/>
  <c r="K3842" i="8"/>
  <c r="K3843" i="8"/>
  <c r="K3844" i="8"/>
  <c r="K3845" i="8"/>
  <c r="K3846" i="8"/>
  <c r="K3847" i="8"/>
  <c r="K3848" i="8"/>
  <c r="K3849" i="8"/>
  <c r="K3850" i="8"/>
  <c r="K3851" i="8"/>
  <c r="K3852" i="8"/>
  <c r="K3853" i="8"/>
  <c r="K3854" i="8"/>
  <c r="K3855" i="8"/>
  <c r="K3856" i="8"/>
  <c r="K3857" i="8"/>
  <c r="K3858" i="8"/>
  <c r="K3859" i="8"/>
  <c r="K3860" i="8"/>
  <c r="K3861" i="8"/>
  <c r="K3863" i="8"/>
  <c r="K3864" i="8"/>
  <c r="K3865" i="8"/>
  <c r="K3866" i="8"/>
  <c r="K3867" i="8"/>
  <c r="K3868" i="8"/>
  <c r="K3869" i="8"/>
  <c r="K3870" i="8"/>
  <c r="K3871" i="8"/>
  <c r="K3872" i="8"/>
  <c r="K3873" i="8"/>
  <c r="K3874" i="8"/>
  <c r="K3875" i="8"/>
  <c r="K3876" i="8"/>
  <c r="K3877" i="8"/>
  <c r="K3878" i="8"/>
  <c r="K3879" i="8"/>
  <c r="K3880" i="8"/>
  <c r="K3881" i="8"/>
  <c r="K3882" i="8"/>
  <c r="K3883" i="8"/>
  <c r="K3884" i="8"/>
  <c r="K3885" i="8"/>
  <c r="K3886" i="8"/>
  <c r="K3887" i="8"/>
  <c r="K3888" i="8"/>
  <c r="K3889" i="8"/>
  <c r="K3890" i="8"/>
  <c r="K3891" i="8"/>
  <c r="K3893" i="8"/>
  <c r="K3894" i="8"/>
  <c r="K3895" i="8"/>
  <c r="K3896" i="8"/>
  <c r="K3897" i="8"/>
  <c r="K3898" i="8"/>
  <c r="K3899" i="8"/>
  <c r="K3900" i="8"/>
  <c r="K3901" i="8"/>
  <c r="K3902" i="8"/>
  <c r="K3903" i="8"/>
  <c r="K3904" i="8"/>
  <c r="K3905" i="8"/>
  <c r="K3906" i="8"/>
  <c r="K3907" i="8"/>
  <c r="K3908" i="8"/>
  <c r="K3910" i="8"/>
  <c r="K3911" i="8"/>
  <c r="K3912" i="8"/>
  <c r="K3913" i="8"/>
  <c r="K3914" i="8"/>
  <c r="K3915" i="8"/>
  <c r="K3916" i="8"/>
  <c r="K3917" i="8"/>
  <c r="K3918" i="8"/>
  <c r="K3919" i="8"/>
  <c r="K3920" i="8"/>
  <c r="K3922" i="8"/>
  <c r="K3923" i="8"/>
  <c r="K3924" i="8"/>
  <c r="K3925" i="8"/>
  <c r="K3926" i="8"/>
  <c r="K3927" i="8"/>
  <c r="K3928" i="8"/>
  <c r="K3929" i="8"/>
  <c r="K3930" i="8"/>
  <c r="K3931" i="8"/>
  <c r="K3932" i="8"/>
  <c r="K3933" i="8"/>
  <c r="K3934" i="8"/>
  <c r="K3935" i="8"/>
  <c r="K3936" i="8"/>
  <c r="K3937" i="8"/>
  <c r="K3938" i="8"/>
  <c r="K3940" i="8"/>
  <c r="K3941" i="8"/>
  <c r="K3942" i="8"/>
  <c r="K3943" i="8"/>
  <c r="K3944" i="8"/>
  <c r="K3945" i="8"/>
  <c r="K3946" i="8"/>
  <c r="K3947" i="8"/>
  <c r="K3948" i="8"/>
  <c r="K3949" i="8"/>
  <c r="K3950" i="8"/>
  <c r="K3951" i="8"/>
  <c r="K3953" i="8"/>
  <c r="K3954" i="8"/>
  <c r="K3955" i="8"/>
  <c r="K3956" i="8"/>
  <c r="K3960" i="8"/>
  <c r="K3961" i="8"/>
  <c r="K3963" i="8"/>
  <c r="K3964" i="8"/>
  <c r="K3965" i="8"/>
  <c r="K3966" i="8"/>
  <c r="K3967" i="8"/>
  <c r="K3968" i="8"/>
  <c r="K3969" i="8"/>
  <c r="K3970" i="8"/>
  <c r="K3971" i="8"/>
  <c r="K3973" i="8"/>
  <c r="K3974" i="8"/>
  <c r="K3975" i="8"/>
  <c r="K3976" i="8"/>
  <c r="K3977" i="8"/>
  <c r="K3978" i="8"/>
  <c r="K3979" i="8"/>
  <c r="K3980" i="8"/>
  <c r="K3982" i="8"/>
  <c r="K3983" i="8"/>
  <c r="K3984" i="8"/>
  <c r="K3985" i="8"/>
  <c r="K3986" i="8"/>
  <c r="K3987" i="8"/>
  <c r="K3988" i="8"/>
  <c r="K3989" i="8"/>
  <c r="K3990" i="8"/>
  <c r="K3992" i="8"/>
  <c r="K3994" i="8"/>
  <c r="K3995" i="8"/>
  <c r="K3996" i="8"/>
  <c r="K3997" i="8"/>
  <c r="K3998" i="8"/>
  <c r="K3999" i="8"/>
  <c r="K4000" i="8"/>
  <c r="K4001" i="8"/>
  <c r="K4002" i="8"/>
  <c r="K4003" i="8"/>
  <c r="K4004" i="8"/>
  <c r="K4005" i="8"/>
  <c r="K4006" i="8"/>
  <c r="K4007" i="8"/>
  <c r="K4009" i="8"/>
  <c r="K4011" i="8"/>
  <c r="K4012" i="8"/>
  <c r="K4013" i="8"/>
  <c r="K4014" i="8"/>
  <c r="K4015" i="8"/>
  <c r="K4016" i="8"/>
  <c r="K4017" i="8"/>
  <c r="K4018" i="8"/>
  <c r="K4019" i="8"/>
  <c r="K4020" i="8"/>
  <c r="K4021" i="8"/>
  <c r="K4022" i="8"/>
  <c r="K4023" i="8"/>
  <c r="K4024" i="8"/>
  <c r="K4025" i="8"/>
  <c r="K4026" i="8"/>
  <c r="K4027" i="8"/>
  <c r="K4028" i="8"/>
  <c r="K4029" i="8"/>
  <c r="K4030" i="8"/>
  <c r="K4031" i="8"/>
  <c r="K4033" i="8"/>
  <c r="K4034" i="8"/>
  <c r="K4035" i="8"/>
  <c r="K4036" i="8"/>
  <c r="K4037" i="8"/>
  <c r="K4038" i="8"/>
  <c r="K4039" i="8"/>
  <c r="K4040" i="8"/>
  <c r="K4041" i="8"/>
  <c r="K4042" i="8"/>
  <c r="K4043" i="8"/>
  <c r="K4044" i="8"/>
  <c r="K4045" i="8"/>
  <c r="K4046" i="8"/>
  <c r="K4047" i="8"/>
  <c r="K4048" i="8"/>
  <c r="K4049" i="8"/>
  <c r="K4050" i="8"/>
  <c r="K4051" i="8"/>
  <c r="K4052" i="8"/>
  <c r="K4053" i="8"/>
  <c r="K4055" i="8"/>
  <c r="K4056" i="8"/>
  <c r="K4057" i="8"/>
  <c r="K4058" i="8"/>
  <c r="K4059" i="8"/>
  <c r="K4060" i="8"/>
  <c r="K4061" i="8"/>
  <c r="K4062" i="8"/>
  <c r="K4063" i="8"/>
  <c r="K4064" i="8"/>
  <c r="K4065" i="8"/>
  <c r="K4066" i="8"/>
  <c r="K4067" i="8"/>
  <c r="K4068" i="8"/>
  <c r="K4069" i="8"/>
  <c r="K4070" i="8"/>
  <c r="K4071" i="8"/>
  <c r="K4072" i="8"/>
  <c r="K4073" i="8"/>
  <c r="K4074" i="8"/>
  <c r="K4075" i="8"/>
  <c r="K4076" i="8"/>
  <c r="K4077" i="8"/>
  <c r="K4078" i="8"/>
  <c r="K4080" i="8"/>
  <c r="K4081" i="8"/>
  <c r="K4082" i="8"/>
  <c r="K4083" i="8"/>
  <c r="K4084" i="8"/>
  <c r="K4085" i="8"/>
  <c r="K4086" i="8"/>
  <c r="K4087" i="8"/>
  <c r="K4088" i="8"/>
  <c r="K4091" i="8"/>
  <c r="K4092" i="8"/>
  <c r="K4093" i="8"/>
  <c r="K4094" i="8"/>
  <c r="K4095" i="8"/>
  <c r="K4096" i="8"/>
  <c r="K4097" i="8"/>
  <c r="K4098" i="8"/>
  <c r="K4100" i="8"/>
  <c r="K4101" i="8"/>
  <c r="K4102" i="8"/>
  <c r="K4103" i="8"/>
  <c r="K4104" i="8"/>
  <c r="K4105" i="8"/>
  <c r="K4106" i="8"/>
  <c r="K4107" i="8"/>
  <c r="K4108" i="8"/>
  <c r="K4109" i="8"/>
  <c r="K4110" i="8"/>
  <c r="K4111" i="8"/>
  <c r="K4112" i="8"/>
  <c r="K4113" i="8"/>
  <c r="K4114" i="8"/>
  <c r="K4115" i="8"/>
  <c r="K4116" i="8"/>
  <c r="K4117" i="8"/>
  <c r="K4118" i="8"/>
  <c r="K4119" i="8"/>
  <c r="K4120" i="8"/>
  <c r="K4122" i="8"/>
  <c r="K4123" i="8"/>
  <c r="K4124" i="8"/>
  <c r="K4125" i="8"/>
  <c r="K4126" i="8"/>
  <c r="K4127" i="8"/>
  <c r="K4128" i="8"/>
  <c r="K4129" i="8"/>
  <c r="K4130" i="8"/>
  <c r="K4131" i="8"/>
  <c r="K4132" i="8"/>
  <c r="K4133" i="8"/>
  <c r="K4134" i="8"/>
  <c r="K4136" i="8"/>
  <c r="K4137" i="8"/>
  <c r="K4138" i="8"/>
  <c r="K4139" i="8"/>
  <c r="K4140" i="8"/>
  <c r="K4141" i="8"/>
  <c r="K4143" i="8"/>
  <c r="K4144" i="8"/>
  <c r="K4145" i="8"/>
  <c r="K4146" i="8"/>
  <c r="K4147" i="8"/>
  <c r="K4149" i="8"/>
  <c r="K4150" i="8"/>
  <c r="K4151" i="8"/>
  <c r="K4152" i="8"/>
  <c r="K4153" i="8"/>
  <c r="K4154" i="8"/>
  <c r="K4156" i="8"/>
  <c r="K4157" i="8"/>
  <c r="K4158" i="8"/>
  <c r="K4159" i="8"/>
  <c r="K4160" i="8"/>
  <c r="K4161" i="8"/>
  <c r="K4162" i="8"/>
  <c r="K4163" i="8"/>
  <c r="K4164" i="8"/>
  <c r="K4165" i="8"/>
  <c r="K4166" i="8"/>
  <c r="K4167" i="8"/>
  <c r="K4168" i="8"/>
  <c r="K4169" i="8"/>
  <c r="K4170" i="8"/>
  <c r="K4171" i="8"/>
  <c r="K4172" i="8"/>
  <c r="K4173" i="8"/>
  <c r="K4174" i="8"/>
  <c r="K4175" i="8"/>
  <c r="K4176" i="8"/>
  <c r="K4177" i="8"/>
  <c r="K4178" i="8"/>
  <c r="K4179" i="8"/>
  <c r="K4180" i="8"/>
  <c r="K4181" i="8"/>
  <c r="K4183" i="8"/>
  <c r="K4184" i="8"/>
  <c r="K4185" i="8"/>
  <c r="K4186" i="8"/>
  <c r="K4187" i="8"/>
  <c r="K4188" i="8"/>
  <c r="K4189" i="8"/>
  <c r="K4190" i="8"/>
  <c r="K4191" i="8"/>
  <c r="K4192" i="8"/>
  <c r="K4193" i="8"/>
  <c r="K4194" i="8"/>
  <c r="K4195" i="8"/>
  <c r="K4196" i="8"/>
  <c r="K4197" i="8"/>
  <c r="K4198" i="8"/>
  <c r="K4199" i="8"/>
  <c r="K4200" i="8"/>
  <c r="K4201" i="8"/>
  <c r="K4202" i="8"/>
  <c r="K4203" i="8"/>
  <c r="K4204" i="8"/>
  <c r="K4205" i="8"/>
  <c r="K4206" i="8"/>
  <c r="K4207" i="8"/>
  <c r="K4209" i="8"/>
  <c r="K4210" i="8"/>
  <c r="K4212" i="8"/>
  <c r="K4213" i="8"/>
  <c r="K4214" i="8"/>
  <c r="K4215" i="8"/>
  <c r="K4216" i="8"/>
  <c r="K4218" i="8"/>
  <c r="K4219" i="8"/>
  <c r="K4220" i="8"/>
  <c r="K4221" i="8"/>
  <c r="K4222" i="8"/>
  <c r="K4223" i="8"/>
  <c r="K4224" i="8"/>
  <c r="K4226" i="8"/>
  <c r="K4228" i="8"/>
  <c r="K4229" i="8"/>
  <c r="K4230" i="8"/>
  <c r="K4231" i="8"/>
  <c r="K4232" i="8"/>
  <c r="K4233" i="8"/>
  <c r="K4234" i="8"/>
  <c r="K4235" i="8"/>
  <c r="K4236" i="8"/>
  <c r="K4237" i="8"/>
  <c r="K4238" i="8"/>
  <c r="K4239" i="8"/>
  <c r="K4240" i="8"/>
  <c r="K4241" i="8"/>
  <c r="K4242" i="8"/>
  <c r="K4243" i="8"/>
  <c r="K4244" i="8"/>
  <c r="K4245" i="8"/>
  <c r="K4246" i="8"/>
  <c r="K4247" i="8"/>
  <c r="K4248" i="8"/>
  <c r="K4249" i="8"/>
  <c r="K4250" i="8"/>
  <c r="K4251" i="8"/>
  <c r="K4252" i="8"/>
  <c r="K4253" i="8"/>
  <c r="K4254" i="8"/>
  <c r="K4256" i="8"/>
  <c r="K4257" i="8"/>
  <c r="K4258" i="8"/>
  <c r="K4260" i="8"/>
  <c r="K4261" i="8"/>
  <c r="K4262" i="8"/>
  <c r="K4263" i="8"/>
  <c r="K4264" i="8"/>
  <c r="K4265" i="8"/>
  <c r="K4266" i="8"/>
  <c r="K4267" i="8"/>
  <c r="K4268" i="8"/>
  <c r="K4269" i="8"/>
  <c r="K4270" i="8"/>
  <c r="K4271" i="8"/>
  <c r="K4272" i="8"/>
  <c r="K4274" i="8"/>
  <c r="K4275" i="8"/>
  <c r="K4276" i="8"/>
  <c r="K4277" i="8"/>
  <c r="K4278" i="8"/>
  <c r="K4279" i="8"/>
  <c r="K4280" i="8"/>
  <c r="K4281" i="8"/>
  <c r="K4282" i="8"/>
  <c r="K4283" i="8"/>
  <c r="K4284" i="8"/>
  <c r="K4285" i="8"/>
  <c r="K4286" i="8"/>
  <c r="K4287" i="8"/>
  <c r="K4288" i="8"/>
  <c r="K4289" i="8"/>
  <c r="K4290" i="8"/>
  <c r="K4291" i="8"/>
  <c r="K4292" i="8"/>
  <c r="K4293" i="8"/>
  <c r="K4294" i="8"/>
  <c r="K4295" i="8"/>
  <c r="K4296" i="8"/>
  <c r="K4297" i="8"/>
  <c r="K4298" i="8"/>
  <c r="K4299" i="8"/>
  <c r="K4300" i="8"/>
  <c r="K4301" i="8"/>
  <c r="K4302" i="8"/>
  <c r="K4303" i="8"/>
  <c r="K4304" i="8"/>
  <c r="K4306" i="8"/>
  <c r="K4307" i="8"/>
  <c r="K4308" i="8"/>
  <c r="K4309" i="8"/>
  <c r="K4310" i="8"/>
  <c r="K4311" i="8"/>
  <c r="K4312" i="8"/>
  <c r="K4313" i="8"/>
  <c r="K4314" i="8"/>
  <c r="K4315" i="8"/>
  <c r="K4316" i="8"/>
  <c r="K4317" i="8"/>
  <c r="K4318" i="8"/>
  <c r="K4319" i="8"/>
  <c r="K4320" i="8"/>
  <c r="K4321" i="8"/>
  <c r="K4322" i="8"/>
  <c r="K4323" i="8"/>
  <c r="K4325" i="8"/>
  <c r="K4326" i="8"/>
  <c r="K4327" i="8"/>
  <c r="K4328" i="8"/>
  <c r="K4329" i="8"/>
  <c r="K4330" i="8"/>
  <c r="K4331" i="8"/>
  <c r="K4332" i="8"/>
  <c r="K4333" i="8"/>
  <c r="K4334" i="8"/>
  <c r="K4335" i="8"/>
  <c r="K4336" i="8"/>
  <c r="K4337" i="8"/>
  <c r="K4338" i="8"/>
  <c r="K4339" i="8"/>
  <c r="K4340" i="8"/>
  <c r="K4341" i="8"/>
  <c r="K4342" i="8"/>
  <c r="K4343" i="8"/>
  <c r="K4344" i="8"/>
  <c r="K4345" i="8"/>
  <c r="K4346" i="8"/>
  <c r="K4347" i="8"/>
  <c r="K4348" i="8"/>
  <c r="K4349" i="8"/>
  <c r="K4350" i="8"/>
  <c r="K4351" i="8"/>
  <c r="K4352" i="8"/>
  <c r="K4353" i="8"/>
  <c r="K4354" i="8"/>
  <c r="K4355" i="8"/>
  <c r="K4356" i="8"/>
  <c r="K4358" i="8"/>
  <c r="K4359" i="8"/>
  <c r="K4360" i="8"/>
  <c r="K4361" i="8"/>
  <c r="K4362" i="8"/>
  <c r="K4363" i="8"/>
  <c r="K4364" i="8"/>
  <c r="K4365" i="8"/>
  <c r="K4366" i="8"/>
  <c r="K4367" i="8"/>
  <c r="K4368" i="8"/>
  <c r="K4369" i="8"/>
  <c r="K4370" i="8"/>
  <c r="K4371" i="8"/>
  <c r="K4372" i="8"/>
  <c r="K4373" i="8"/>
  <c r="K4374" i="8"/>
  <c r="K4375" i="8"/>
  <c r="K4376" i="8"/>
  <c r="K4377" i="8"/>
  <c r="K4378" i="8"/>
  <c r="K4379" i="8"/>
  <c r="K4380" i="8"/>
  <c r="K4382" i="8"/>
  <c r="K4383" i="8"/>
  <c r="K4384" i="8"/>
  <c r="K4385" i="8"/>
  <c r="K4386" i="8"/>
  <c r="K4387" i="8"/>
  <c r="K4388" i="8"/>
  <c r="K4389" i="8"/>
  <c r="K4390" i="8"/>
  <c r="K4391" i="8"/>
  <c r="K4392" i="8"/>
  <c r="K4393" i="8"/>
  <c r="K4394" i="8"/>
  <c r="K4395" i="8"/>
  <c r="K4396" i="8"/>
  <c r="K4397" i="8"/>
  <c r="K4398" i="8"/>
  <c r="K4399" i="8"/>
  <c r="K4400" i="8"/>
  <c r="K4401" i="8"/>
  <c r="K4402" i="8"/>
  <c r="K4403" i="8"/>
  <c r="K4404" i="8"/>
  <c r="K4405" i="8"/>
  <c r="K4406" i="8"/>
  <c r="K4407" i="8"/>
  <c r="K4408" i="8"/>
  <c r="K4411" i="8"/>
  <c r="K4412" i="8"/>
  <c r="K4413" i="8"/>
  <c r="K4414" i="8"/>
  <c r="K4415" i="8"/>
  <c r="K4416" i="8"/>
  <c r="K4417" i="8"/>
  <c r="K4418" i="8"/>
  <c r="K4419" i="8"/>
  <c r="K4420" i="8"/>
  <c r="K4421" i="8"/>
  <c r="K4422" i="8"/>
  <c r="K4423" i="8"/>
  <c r="K4424" i="8"/>
  <c r="K4425" i="8"/>
  <c r="K4426" i="8"/>
  <c r="K4428" i="8"/>
  <c r="K4429" i="8"/>
  <c r="K4430" i="8"/>
  <c r="K4431" i="8"/>
  <c r="K4432" i="8"/>
  <c r="K4433" i="8"/>
  <c r="K4434" i="8"/>
  <c r="K4435" i="8"/>
  <c r="K4437" i="8"/>
  <c r="K4438" i="8"/>
  <c r="K4440" i="8"/>
  <c r="K4441" i="8"/>
  <c r="K4442" i="8"/>
  <c r="K4443" i="8"/>
  <c r="K4444" i="8"/>
  <c r="K4445" i="8"/>
  <c r="K4446" i="8"/>
  <c r="K4447" i="8"/>
  <c r="K4448" i="8"/>
  <c r="K4449" i="8"/>
  <c r="K4451" i="8"/>
  <c r="K4452" i="8"/>
  <c r="K4454" i="8"/>
  <c r="K4455" i="8"/>
  <c r="K4456" i="8"/>
  <c r="K4457" i="8"/>
  <c r="K4458" i="8"/>
  <c r="K4459" i="8"/>
  <c r="K4460" i="8"/>
  <c r="K4461" i="8"/>
  <c r="K4462" i="8"/>
  <c r="K4463" i="8"/>
  <c r="K4464" i="8"/>
  <c r="K4465" i="8"/>
  <c r="K4466" i="8"/>
  <c r="K4467" i="8"/>
  <c r="K4468" i="8"/>
  <c r="K4469" i="8"/>
  <c r="K4470" i="8"/>
  <c r="K4471" i="8"/>
  <c r="K4472" i="8"/>
  <c r="K4473" i="8"/>
  <c r="K4474" i="8"/>
  <c r="K4475" i="8"/>
  <c r="K4476" i="8"/>
  <c r="K4477" i="8"/>
  <c r="K4478" i="8"/>
  <c r="K4480" i="8"/>
  <c r="K4481" i="8"/>
  <c r="K4482" i="8"/>
  <c r="K4483" i="8"/>
  <c r="K4484" i="8"/>
  <c r="K4485" i="8"/>
  <c r="K4486" i="8"/>
  <c r="K4487" i="8"/>
  <c r="K4488" i="8"/>
  <c r="K4489" i="8"/>
  <c r="K4491" i="8"/>
  <c r="K4492" i="8"/>
  <c r="K4493" i="8"/>
  <c r="K4494" i="8"/>
  <c r="K4495" i="8"/>
  <c r="K4496" i="8"/>
  <c r="K4497" i="8"/>
  <c r="K4498" i="8"/>
  <c r="K4499" i="8"/>
  <c r="K4500" i="8"/>
  <c r="K4501" i="8"/>
  <c r="K4502" i="8"/>
  <c r="K4503" i="8"/>
  <c r="K4504" i="8"/>
  <c r="K4505" i="8"/>
  <c r="K4506" i="8"/>
  <c r="K4507" i="8"/>
  <c r="K4508" i="8"/>
  <c r="K4509" i="8"/>
  <c r="K4510" i="8"/>
  <c r="K4513" i="8"/>
  <c r="K4514" i="8"/>
  <c r="K4515" i="8"/>
  <c r="K4516" i="8"/>
  <c r="K4517" i="8"/>
  <c r="K4518" i="8"/>
  <c r="K4519" i="8"/>
  <c r="K4520" i="8"/>
  <c r="K4521" i="8"/>
  <c r="K4524" i="8"/>
  <c r="K4525" i="8"/>
  <c r="K4526" i="8"/>
  <c r="K4527" i="8"/>
  <c r="K4529" i="8"/>
  <c r="K4530" i="8"/>
  <c r="K4534" i="8"/>
  <c r="K4535" i="8"/>
  <c r="K4536" i="8"/>
  <c r="K4537" i="8"/>
  <c r="K4538" i="8"/>
  <c r="K4539" i="8"/>
  <c r="K4540" i="8"/>
  <c r="K4541" i="8"/>
  <c r="K4543" i="8"/>
  <c r="K4545" i="8"/>
  <c r="K4546" i="8"/>
  <c r="K4547" i="8"/>
  <c r="K4548" i="8"/>
  <c r="K4549" i="8"/>
  <c r="K4550" i="8"/>
  <c r="K4551" i="8"/>
  <c r="K4552" i="8"/>
  <c r="K4553" i="8"/>
  <c r="K4554" i="8"/>
  <c r="K4555" i="8"/>
  <c r="K4556" i="8"/>
  <c r="K4557" i="8"/>
  <c r="K4558" i="8"/>
  <c r="K4559" i="8"/>
  <c r="K4561" i="8"/>
  <c r="K4562" i="8"/>
  <c r="K4563" i="8"/>
  <c r="K4564" i="8"/>
  <c r="K4565" i="8"/>
  <c r="K4566" i="8"/>
  <c r="K4567" i="8"/>
  <c r="K4568" i="8"/>
  <c r="K4569" i="8"/>
  <c r="K4570" i="8"/>
  <c r="K4571" i="8"/>
  <c r="K4572" i="8"/>
  <c r="K4573" i="8"/>
  <c r="K4574" i="8"/>
  <c r="K4575" i="8"/>
  <c r="K4576" i="8"/>
  <c r="K4577" i="8"/>
  <c r="K4578" i="8"/>
  <c r="K4579" i="8"/>
  <c r="K4580" i="8"/>
  <c r="K4581" i="8"/>
  <c r="K4582" i="8"/>
  <c r="K4583" i="8"/>
  <c r="K4585" i="8"/>
  <c r="K4586" i="8"/>
  <c r="K4588" i="8"/>
  <c r="K4589" i="8"/>
  <c r="K4590" i="8"/>
  <c r="K4591" i="8"/>
  <c r="K4592" i="8"/>
  <c r="K4593" i="8"/>
  <c r="K4594" i="8"/>
  <c r="K4595" i="8"/>
  <c r="K4596" i="8"/>
  <c r="K4597" i="8"/>
  <c r="K4598" i="8"/>
  <c r="K4599" i="8"/>
  <c r="K4600" i="8"/>
  <c r="K4601" i="8"/>
  <c r="K4602" i="8"/>
  <c r="K4603" i="8"/>
  <c r="K4604" i="8"/>
  <c r="K4605" i="8"/>
  <c r="K4606" i="8"/>
  <c r="K4607" i="8"/>
  <c r="K4608" i="8"/>
  <c r="K4609" i="8"/>
  <c r="K4610" i="8"/>
  <c r="K4611" i="8"/>
  <c r="K4612" i="8"/>
  <c r="K4613" i="8"/>
  <c r="K4614" i="8"/>
  <c r="K4616" i="8"/>
  <c r="K4617" i="8"/>
  <c r="K4618" i="8"/>
  <c r="K4619" i="8"/>
  <c r="K4620" i="8"/>
  <c r="K4621" i="8"/>
  <c r="K4623" i="8"/>
  <c r="K4625" i="8"/>
  <c r="K4626" i="8"/>
  <c r="K4628" i="8"/>
  <c r="K4629" i="8"/>
  <c r="K4630" i="8"/>
  <c r="K4631" i="8"/>
  <c r="K4632" i="8"/>
  <c r="K4633" i="8"/>
  <c r="K4634" i="8"/>
  <c r="K4635" i="8"/>
  <c r="K4636" i="8"/>
  <c r="K4637" i="8"/>
  <c r="K4639" i="8"/>
  <c r="K4640" i="8"/>
  <c r="K4641" i="8"/>
  <c r="K4642" i="8"/>
  <c r="K4643" i="8"/>
  <c r="K4645" i="8"/>
  <c r="K4646" i="8"/>
  <c r="K4647" i="8"/>
  <c r="K4648" i="8"/>
  <c r="K4649" i="8"/>
  <c r="K4650" i="8"/>
  <c r="K4651" i="8"/>
  <c r="K4652" i="8"/>
  <c r="K4653" i="8"/>
  <c r="K4654" i="8"/>
  <c r="K4656" i="8"/>
  <c r="K4658" i="8"/>
  <c r="K4659" i="8"/>
  <c r="K4660" i="8"/>
  <c r="K4661" i="8"/>
  <c r="K4662" i="8"/>
  <c r="K4665" i="8"/>
  <c r="K4666" i="8"/>
  <c r="K4667" i="8"/>
  <c r="K4668" i="8"/>
  <c r="K4669" i="8"/>
  <c r="K4670" i="8"/>
  <c r="K4671" i="8"/>
  <c r="K4672" i="8"/>
  <c r="K4673" i="8"/>
  <c r="K4674" i="8"/>
  <c r="K4676" i="8"/>
  <c r="K4677" i="8"/>
  <c r="K4678" i="8"/>
  <c r="K4679" i="8"/>
  <c r="K4680" i="8"/>
  <c r="K4681" i="8"/>
  <c r="K4682" i="8"/>
  <c r="K4683" i="8"/>
  <c r="K4684" i="8"/>
  <c r="K4685" i="8"/>
  <c r="K4687" i="8"/>
  <c r="K4688" i="8"/>
  <c r="K4689" i="8"/>
  <c r="K4690" i="8"/>
  <c r="K4691" i="8"/>
  <c r="K4692" i="8"/>
  <c r="K4694" i="8"/>
  <c r="K4695" i="8"/>
  <c r="K4697" i="8"/>
  <c r="K4698" i="8"/>
  <c r="K4699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3" i="8"/>
  <c r="J1474" i="8"/>
  <c r="J1475" i="8"/>
  <c r="J1477" i="8"/>
  <c r="J1478" i="8"/>
  <c r="J1479" i="8"/>
  <c r="J1480" i="8"/>
  <c r="J1481" i="8"/>
  <c r="J1482" i="8"/>
  <c r="J1483" i="8"/>
  <c r="J1486" i="8"/>
  <c r="J1487" i="8"/>
  <c r="J1491" i="8"/>
  <c r="J1492" i="8"/>
  <c r="J1493" i="8"/>
  <c r="J1494" i="8"/>
  <c r="J1495" i="8"/>
  <c r="J1496" i="8"/>
  <c r="J1497" i="8"/>
  <c r="J1498" i="8"/>
  <c r="J1499" i="8"/>
  <c r="J1500" i="8"/>
  <c r="J1503" i="8"/>
  <c r="J1504" i="8"/>
  <c r="J1505" i="8"/>
  <c r="J1506" i="8"/>
  <c r="J1508" i="8"/>
  <c r="J1509" i="8"/>
  <c r="J1510" i="8"/>
  <c r="J1511" i="8"/>
  <c r="J1512" i="8"/>
  <c r="J1513" i="8"/>
  <c r="J1514" i="8"/>
  <c r="J1515" i="8"/>
  <c r="J1517" i="8"/>
  <c r="J1518" i="8"/>
  <c r="J1519" i="8"/>
  <c r="J1520" i="8"/>
  <c r="J1522" i="8"/>
  <c r="J1523" i="8"/>
  <c r="J1524" i="8"/>
  <c r="J1526" i="8"/>
  <c r="J1527" i="8"/>
  <c r="J1528" i="8"/>
  <c r="J1529" i="8"/>
  <c r="J1530" i="8"/>
  <c r="J1531" i="8"/>
  <c r="J1533" i="8"/>
  <c r="J1534" i="8"/>
  <c r="J1535" i="8"/>
  <c r="J1536" i="8"/>
  <c r="J1537" i="8"/>
  <c r="J1539" i="8"/>
  <c r="J1540" i="8"/>
  <c r="J1541" i="8"/>
  <c r="J1542" i="8"/>
  <c r="J1544" i="8"/>
  <c r="J1546" i="8"/>
  <c r="J1547" i="8"/>
  <c r="J1548" i="8"/>
  <c r="J1549" i="8"/>
  <c r="J1550" i="8"/>
  <c r="J1551" i="8"/>
  <c r="J1553" i="8"/>
  <c r="J1554" i="8"/>
  <c r="J1555" i="8"/>
  <c r="J1556" i="8"/>
  <c r="J1557" i="8"/>
  <c r="J1558" i="8"/>
  <c r="J1559" i="8"/>
  <c r="J1561" i="8"/>
  <c r="J1562" i="8"/>
  <c r="J1563" i="8"/>
  <c r="J1564" i="8"/>
  <c r="J1565" i="8"/>
  <c r="J1566" i="8"/>
  <c r="J1567" i="8"/>
  <c r="J1568" i="8"/>
  <c r="J1569" i="8"/>
  <c r="J1571" i="8"/>
  <c r="J1574" i="8"/>
  <c r="J1575" i="8"/>
  <c r="J1576" i="8"/>
  <c r="J1577" i="8"/>
  <c r="J1578" i="8"/>
  <c r="J1579" i="8"/>
  <c r="J1580" i="8"/>
  <c r="J1581" i="8"/>
  <c r="J1582" i="8"/>
  <c r="J1583" i="8"/>
  <c r="J1585" i="8"/>
  <c r="J1586" i="8"/>
  <c r="J1587" i="8"/>
  <c r="J1588" i="8"/>
  <c r="J1589" i="8"/>
  <c r="J1590" i="8"/>
  <c r="J1591" i="8"/>
  <c r="J1593" i="8"/>
  <c r="J1594" i="8"/>
  <c r="J1595" i="8"/>
  <c r="J1596" i="8"/>
  <c r="J1597" i="8"/>
  <c r="J1599" i="8"/>
  <c r="J1600" i="8"/>
  <c r="J1601" i="8"/>
  <c r="J1602" i="8"/>
  <c r="J1603" i="8"/>
  <c r="J1604" i="8"/>
  <c r="J1605" i="8"/>
  <c r="J1607" i="8"/>
  <c r="J1608" i="8"/>
  <c r="J1609" i="8"/>
  <c r="J1610" i="8"/>
  <c r="J1611" i="8"/>
  <c r="J1613" i="8"/>
  <c r="J1614" i="8"/>
  <c r="J1615" i="8"/>
  <c r="J1616" i="8"/>
  <c r="J1618" i="8"/>
  <c r="J1619" i="8"/>
  <c r="J1620" i="8"/>
  <c r="J1621" i="8"/>
  <c r="J1623" i="8"/>
  <c r="J1624" i="8"/>
  <c r="J1625" i="8"/>
  <c r="J1627" i="8"/>
  <c r="J1628" i="8"/>
  <c r="J1629" i="8"/>
  <c r="J1631" i="8"/>
  <c r="J1635" i="8"/>
  <c r="J1636" i="8"/>
  <c r="J1638" i="8"/>
  <c r="J1639" i="8"/>
  <c r="J1640" i="8"/>
  <c r="J1641" i="8"/>
  <c r="J1642" i="8"/>
  <c r="J1643" i="8"/>
  <c r="J1644" i="8"/>
  <c r="J1646" i="8"/>
  <c r="J1648" i="8"/>
  <c r="J1649" i="8"/>
  <c r="J1650" i="8"/>
  <c r="J1651" i="8"/>
  <c r="J1653" i="8"/>
  <c r="J1654" i="8"/>
  <c r="J1655" i="8"/>
  <c r="J1656" i="8"/>
  <c r="J1659" i="8"/>
  <c r="J1660" i="8"/>
  <c r="J1661" i="8"/>
  <c r="J1662" i="8"/>
  <c r="J1663" i="8"/>
  <c r="J1664" i="8"/>
  <c r="J1666" i="8"/>
  <c r="J1667" i="8"/>
  <c r="J1669" i="8"/>
  <c r="J1670" i="8"/>
  <c r="J1672" i="8"/>
  <c r="J1673" i="8"/>
  <c r="J1674" i="8"/>
  <c r="J1675" i="8"/>
  <c r="J1676" i="8"/>
  <c r="J1678" i="8"/>
  <c r="J1682" i="8"/>
  <c r="J1683" i="8"/>
  <c r="J1684" i="8"/>
  <c r="J1685" i="8"/>
  <c r="J1687" i="8"/>
  <c r="J1688" i="8"/>
  <c r="J1690" i="8"/>
  <c r="J1691" i="8"/>
  <c r="J1692" i="8"/>
  <c r="J1693" i="8"/>
  <c r="J1694" i="8"/>
  <c r="J1695" i="8"/>
  <c r="J1698" i="8"/>
  <c r="J1699" i="8"/>
  <c r="J1700" i="8"/>
  <c r="J1701" i="8"/>
  <c r="J1702" i="8"/>
  <c r="J1706" i="8"/>
  <c r="J1707" i="8"/>
  <c r="J1708" i="8"/>
  <c r="J1709" i="8"/>
  <c r="J1710" i="8"/>
  <c r="J1712" i="8"/>
  <c r="J1713" i="8"/>
  <c r="J1714" i="8"/>
  <c r="J1715" i="8"/>
  <c r="J1716" i="8"/>
  <c r="J1717" i="8"/>
  <c r="J1718" i="8"/>
  <c r="J1719" i="8"/>
  <c r="J1720" i="8"/>
  <c r="J1721" i="8"/>
  <c r="J1725" i="8"/>
  <c r="J1727" i="8"/>
  <c r="J1728" i="8"/>
  <c r="J1729" i="8"/>
  <c r="J1730" i="8"/>
  <c r="J1731" i="8"/>
  <c r="J1735" i="8"/>
  <c r="J1738" i="8"/>
  <c r="J1739" i="8"/>
  <c r="J1740" i="8"/>
  <c r="J1743" i="8"/>
  <c r="J1744" i="8"/>
  <c r="J1745" i="8"/>
  <c r="J1746" i="8"/>
  <c r="J1747" i="8"/>
  <c r="J1752" i="8"/>
  <c r="J1753" i="8"/>
  <c r="J1760" i="8"/>
  <c r="J1761" i="8"/>
  <c r="J1763" i="8"/>
  <c r="J1765" i="8"/>
  <c r="J1766" i="8"/>
  <c r="J1767" i="8"/>
  <c r="J1769" i="8"/>
  <c r="J1770" i="8"/>
  <c r="J1771" i="8"/>
  <c r="J1773" i="8"/>
  <c r="J1774" i="8"/>
  <c r="J1778" i="8"/>
  <c r="J1779" i="8"/>
  <c r="J1784" i="8"/>
  <c r="J1785" i="8"/>
  <c r="J1786" i="8"/>
  <c r="J1789" i="8"/>
  <c r="J1790" i="8"/>
  <c r="J1791" i="8"/>
  <c r="J1792" i="8"/>
  <c r="J1794" i="8"/>
  <c r="J1795" i="8"/>
  <c r="J1796" i="8"/>
  <c r="J1797" i="8"/>
  <c r="J1798" i="8"/>
  <c r="J1800" i="8"/>
  <c r="J1801" i="8"/>
  <c r="J1803" i="8"/>
  <c r="J1804" i="8"/>
  <c r="J1805" i="8"/>
  <c r="J1807" i="8"/>
  <c r="J1808" i="8"/>
  <c r="J1809" i="8"/>
  <c r="J1810" i="8"/>
  <c r="J1812" i="8"/>
  <c r="J1813" i="8"/>
  <c r="J1817" i="8"/>
  <c r="J1820" i="8"/>
  <c r="J1821" i="8"/>
  <c r="J1822" i="8"/>
  <c r="J1823" i="8"/>
  <c r="J1825" i="8"/>
  <c r="J1826" i="8"/>
  <c r="J1827" i="8"/>
  <c r="J1828" i="8"/>
  <c r="J1830" i="8"/>
  <c r="J1831" i="8"/>
  <c r="J1832" i="8"/>
  <c r="J1835" i="8"/>
  <c r="J1837" i="8"/>
  <c r="J1838" i="8"/>
  <c r="J1839" i="8"/>
  <c r="J1841" i="8"/>
  <c r="J1842" i="8"/>
  <c r="J1844" i="8"/>
  <c r="J1845" i="8"/>
  <c r="J1846" i="8"/>
  <c r="J1848" i="8"/>
  <c r="J1850" i="8"/>
  <c r="J1851" i="8"/>
  <c r="J1853" i="8"/>
  <c r="J1854" i="8"/>
  <c r="J1856" i="8"/>
  <c r="J1857" i="8"/>
  <c r="J1858" i="8"/>
  <c r="J1861" i="8"/>
  <c r="J1863" i="8"/>
  <c r="J1867" i="8"/>
  <c r="J1868" i="8"/>
  <c r="J1871" i="8"/>
  <c r="J1873" i="8"/>
  <c r="J1879" i="8"/>
  <c r="J1881" i="8"/>
  <c r="J1885" i="8"/>
  <c r="J1886" i="8"/>
  <c r="J1888" i="8"/>
  <c r="J1890" i="8"/>
  <c r="J1891" i="8"/>
  <c r="J1893" i="8"/>
  <c r="J1894" i="8"/>
  <c r="J1896" i="8"/>
  <c r="J1897" i="8"/>
  <c r="J1899" i="8"/>
  <c r="J1901" i="8"/>
  <c r="J1902" i="8"/>
  <c r="J1903" i="8"/>
  <c r="J1904" i="8"/>
  <c r="J1905" i="8"/>
  <c r="J1907" i="8"/>
  <c r="J1908" i="8"/>
  <c r="J1909" i="8"/>
  <c r="J1910" i="8"/>
  <c r="J1912" i="8"/>
  <c r="J1915" i="8"/>
  <c r="J1916" i="8"/>
  <c r="J1917" i="8"/>
  <c r="J1918" i="8"/>
  <c r="J1919" i="8"/>
  <c r="J1921" i="8"/>
  <c r="J1922" i="8"/>
  <c r="J1923" i="8"/>
  <c r="J1924" i="8"/>
  <c r="J1925" i="8"/>
  <c r="J1926" i="8"/>
  <c r="J1931" i="8"/>
  <c r="J1932" i="8"/>
  <c r="J1935" i="8"/>
  <c r="J1936" i="8"/>
  <c r="J1939" i="8"/>
  <c r="J1940" i="8"/>
  <c r="J1941" i="8"/>
  <c r="J1942" i="8"/>
  <c r="J1944" i="8"/>
  <c r="J1945" i="8"/>
  <c r="J1946" i="8"/>
  <c r="J1947" i="8"/>
  <c r="J1948" i="8"/>
  <c r="J1949" i="8"/>
  <c r="J1950" i="8"/>
  <c r="J1952" i="8"/>
  <c r="J1953" i="8"/>
  <c r="J1954" i="8"/>
  <c r="J1955" i="8"/>
  <c r="J1959" i="8"/>
  <c r="J1962" i="8"/>
  <c r="J1963" i="8"/>
  <c r="J1964" i="8"/>
  <c r="J1967" i="8"/>
  <c r="J1968" i="8"/>
  <c r="J1969" i="8"/>
  <c r="J1970" i="8"/>
  <c r="J1971" i="8"/>
  <c r="J1972" i="8"/>
  <c r="J1974" i="8"/>
  <c r="J1975" i="8"/>
  <c r="J1976" i="8"/>
  <c r="J1977" i="8"/>
  <c r="J1980" i="8"/>
  <c r="J1984" i="8"/>
  <c r="J1987" i="8"/>
  <c r="J1990" i="8"/>
  <c r="J1992" i="8"/>
  <c r="J1993" i="8"/>
  <c r="J1995" i="8"/>
  <c r="J1999" i="8"/>
  <c r="J2000" i="8"/>
  <c r="J2001" i="8"/>
  <c r="J2002" i="8"/>
  <c r="J2004" i="8"/>
  <c r="J2006" i="8"/>
  <c r="J2007" i="8"/>
  <c r="J2010" i="8"/>
  <c r="J2012" i="8"/>
  <c r="J2014" i="8"/>
  <c r="J2015" i="8"/>
  <c r="J2017" i="8"/>
  <c r="J2018" i="8"/>
  <c r="J2020" i="8"/>
  <c r="J2021" i="8"/>
  <c r="J2022" i="8"/>
  <c r="J2023" i="8"/>
  <c r="J2025" i="8"/>
  <c r="J2026" i="8"/>
  <c r="J2027" i="8"/>
  <c r="J2029" i="8"/>
  <c r="J2031" i="8"/>
  <c r="J2033" i="8"/>
  <c r="J2034" i="8"/>
  <c r="J2036" i="8"/>
  <c r="J2037" i="8"/>
  <c r="J2038" i="8"/>
  <c r="J2039" i="8"/>
  <c r="J2040" i="8"/>
  <c r="J2041" i="8"/>
  <c r="J2044" i="8"/>
  <c r="J2046" i="8"/>
  <c r="J2047" i="8"/>
  <c r="J2051" i="8"/>
  <c r="J2052" i="8"/>
  <c r="J2053" i="8"/>
  <c r="J2055" i="8"/>
  <c r="J2056" i="8"/>
  <c r="J2057" i="8"/>
  <c r="J2058" i="8"/>
  <c r="J2059" i="8"/>
  <c r="J2060" i="8"/>
  <c r="J2061" i="8"/>
  <c r="J2062" i="8"/>
  <c r="J2063" i="8"/>
  <c r="J2066" i="8"/>
  <c r="J2067" i="8"/>
  <c r="J2068" i="8"/>
  <c r="J2069" i="8"/>
  <c r="J2070" i="8"/>
  <c r="J2071" i="8"/>
  <c r="J2073" i="8"/>
  <c r="J2074" i="8"/>
  <c r="J2076" i="8"/>
  <c r="J2078" i="8"/>
  <c r="J2079" i="8"/>
  <c r="J2080" i="8"/>
  <c r="J2083" i="8"/>
  <c r="J2086" i="8"/>
  <c r="J2088" i="8"/>
  <c r="J2089" i="8"/>
  <c r="J2090" i="8"/>
  <c r="J2092" i="8"/>
  <c r="J2094" i="8"/>
  <c r="J2095" i="8"/>
  <c r="J2097" i="8"/>
  <c r="J2098" i="8"/>
  <c r="J2099" i="8"/>
  <c r="J2101" i="8"/>
  <c r="J2102" i="8"/>
  <c r="J2103" i="8"/>
  <c r="J2104" i="8"/>
  <c r="J2105" i="8"/>
  <c r="J2106" i="8"/>
  <c r="J2108" i="8"/>
  <c r="J2109" i="8"/>
  <c r="J2110" i="8"/>
  <c r="J2111" i="8"/>
  <c r="J2116" i="8"/>
  <c r="J2117" i="8"/>
  <c r="J2118" i="8"/>
  <c r="J2120" i="8"/>
  <c r="J2121" i="8"/>
  <c r="J2122" i="8"/>
  <c r="J2123" i="8"/>
  <c r="J2127" i="8"/>
  <c r="J2129" i="8"/>
  <c r="J2130" i="8"/>
  <c r="J2132" i="8"/>
  <c r="J2133" i="8"/>
  <c r="J2137" i="8"/>
  <c r="J2138" i="8"/>
  <c r="J2141" i="8"/>
  <c r="J2143" i="8"/>
  <c r="J2144" i="8"/>
  <c r="J2147" i="8"/>
  <c r="J2149" i="8"/>
  <c r="J2150" i="8"/>
  <c r="J2151" i="8"/>
  <c r="J2152" i="8"/>
  <c r="J2154" i="8"/>
  <c r="J2155" i="8"/>
  <c r="J2158" i="8"/>
  <c r="J2160" i="8"/>
  <c r="J2161" i="8"/>
  <c r="J2162" i="8"/>
  <c r="J2164" i="8"/>
  <c r="J2166" i="8"/>
  <c r="J2168" i="8"/>
  <c r="J2169" i="8"/>
  <c r="J2170" i="8"/>
  <c r="J2173" i="8"/>
  <c r="J2174" i="8"/>
  <c r="J2176" i="8"/>
  <c r="J2178" i="8"/>
  <c r="J2179" i="8"/>
  <c r="J2181" i="8"/>
  <c r="J2182" i="8"/>
  <c r="J2183" i="8"/>
  <c r="J2184" i="8"/>
  <c r="J2186" i="8"/>
  <c r="J2187" i="8"/>
  <c r="J2190" i="8"/>
  <c r="J2192" i="8"/>
  <c r="J2193" i="8"/>
  <c r="J2194" i="8"/>
  <c r="J2197" i="8"/>
  <c r="J2198" i="8"/>
  <c r="J2201" i="8"/>
  <c r="J2203" i="8"/>
  <c r="J2204" i="8"/>
  <c r="J2206" i="8"/>
  <c r="J2207" i="8"/>
  <c r="J2208" i="8"/>
  <c r="J2209" i="8"/>
  <c r="J2210" i="8"/>
  <c r="J2215" i="8"/>
  <c r="J2218" i="8"/>
  <c r="J2219" i="8"/>
  <c r="J2220" i="8"/>
  <c r="J2223" i="8"/>
  <c r="J2224" i="8"/>
  <c r="J2225" i="8"/>
  <c r="J2230" i="8"/>
  <c r="J2231" i="8"/>
  <c r="J2232" i="8"/>
  <c r="J2234" i="8"/>
  <c r="J2236" i="8"/>
  <c r="J2237" i="8"/>
  <c r="J2239" i="8"/>
  <c r="J2240" i="8"/>
  <c r="J2242" i="8"/>
  <c r="J2243" i="8"/>
  <c r="J2244" i="8"/>
  <c r="J2245" i="8"/>
  <c r="J2246" i="8"/>
  <c r="J2247" i="8"/>
  <c r="J2248" i="8"/>
  <c r="J2249" i="8"/>
  <c r="J2251" i="8"/>
  <c r="J2252" i="8"/>
  <c r="J2254" i="8"/>
  <c r="J2257" i="8"/>
  <c r="J2259" i="8"/>
  <c r="J2260" i="8"/>
  <c r="J2262" i="8"/>
  <c r="J2263" i="8"/>
  <c r="J2264" i="8"/>
  <c r="J2266" i="8"/>
  <c r="J2268" i="8"/>
  <c r="J2269" i="8"/>
  <c r="J2270" i="8"/>
  <c r="J2271" i="8"/>
  <c r="J2272" i="8"/>
  <c r="J2273" i="8"/>
  <c r="J2274" i="8"/>
  <c r="J2276" i="8"/>
  <c r="J2277" i="8"/>
  <c r="J2278" i="8"/>
  <c r="J2279" i="8"/>
  <c r="J2285" i="8"/>
  <c r="J2286" i="8"/>
  <c r="J2289" i="8"/>
  <c r="J2292" i="8"/>
  <c r="J2293" i="8"/>
  <c r="J2294" i="8"/>
  <c r="J2296" i="8"/>
  <c r="J2297" i="8"/>
  <c r="J2298" i="8"/>
  <c r="J2299" i="8"/>
  <c r="J2300" i="8"/>
  <c r="J2301" i="8"/>
  <c r="J2302" i="8"/>
  <c r="J2303" i="8"/>
  <c r="J2304" i="8"/>
  <c r="J2306" i="8"/>
  <c r="J2308" i="8"/>
  <c r="J2313" i="8"/>
  <c r="J2316" i="8"/>
  <c r="J2318" i="8"/>
  <c r="J2320" i="8"/>
  <c r="J2321" i="8"/>
  <c r="J2324" i="8"/>
  <c r="J2325" i="8"/>
  <c r="J2326" i="8"/>
  <c r="J2327" i="8"/>
  <c r="J2328" i="8"/>
  <c r="J2329" i="8"/>
  <c r="J2331" i="8"/>
  <c r="J2332" i="8"/>
  <c r="J2333" i="8"/>
  <c r="J2334" i="8"/>
  <c r="J2335" i="8"/>
  <c r="J2336" i="8"/>
  <c r="J2337" i="8"/>
  <c r="J2338" i="8"/>
  <c r="J2339" i="8"/>
  <c r="J2340" i="8"/>
  <c r="J2342" i="8"/>
  <c r="J2343" i="8"/>
  <c r="J2344" i="8"/>
  <c r="J2345" i="8"/>
  <c r="J2349" i="8"/>
  <c r="J2352" i="8"/>
  <c r="J2353" i="8"/>
  <c r="J2355" i="8"/>
  <c r="J2356" i="8"/>
  <c r="J2359" i="8"/>
  <c r="J2360" i="8"/>
  <c r="J2363" i="8"/>
  <c r="J2365" i="8"/>
  <c r="J2369" i="8"/>
  <c r="J2372" i="8"/>
  <c r="J2373" i="8"/>
  <c r="J2375" i="8"/>
  <c r="J2376" i="8"/>
  <c r="J2378" i="8"/>
  <c r="J2379" i="8"/>
  <c r="J2382" i="8"/>
  <c r="J2384" i="8"/>
  <c r="J2385" i="8"/>
  <c r="J2386" i="8"/>
  <c r="J2387" i="8"/>
  <c r="J2388" i="8"/>
  <c r="J2389" i="8"/>
  <c r="J2390" i="8"/>
  <c r="J2391" i="8"/>
  <c r="J2393" i="8"/>
  <c r="J2394" i="8"/>
  <c r="J2395" i="8"/>
  <c r="J2396" i="8"/>
  <c r="J2398" i="8"/>
  <c r="J2400" i="8"/>
  <c r="J2401" i="8"/>
  <c r="J2403" i="8"/>
  <c r="J2406" i="8"/>
  <c r="J2409" i="8"/>
  <c r="J2410" i="8"/>
  <c r="J2411" i="8"/>
  <c r="J2414" i="8"/>
  <c r="J2416" i="8"/>
  <c r="J2417" i="8"/>
  <c r="J2420" i="8"/>
  <c r="J2422" i="8"/>
  <c r="J2424" i="8"/>
  <c r="J2425" i="8"/>
  <c r="J2427" i="8"/>
  <c r="J2432" i="8"/>
  <c r="J2433" i="8"/>
  <c r="J2435" i="8"/>
  <c r="J2436" i="8"/>
  <c r="J2440" i="8"/>
  <c r="J2441" i="8"/>
  <c r="J2444" i="8"/>
  <c r="J2445" i="8"/>
  <c r="J2447" i="8"/>
  <c r="J2448" i="8"/>
  <c r="J2449" i="8"/>
  <c r="J2450" i="8"/>
  <c r="J2452" i="8"/>
  <c r="J2453" i="8"/>
  <c r="J2454" i="8"/>
  <c r="J2455" i="8"/>
  <c r="J2457" i="8"/>
  <c r="J2459" i="8"/>
  <c r="J2460" i="8"/>
  <c r="J2463" i="8"/>
  <c r="J2464" i="8"/>
  <c r="J2465" i="8"/>
  <c r="J2466" i="8"/>
  <c r="J2467" i="8"/>
  <c r="J2470" i="8"/>
  <c r="J2471" i="8"/>
  <c r="J2472" i="8"/>
  <c r="J2474" i="8"/>
  <c r="J2475" i="8"/>
  <c r="J2477" i="8"/>
  <c r="J2480" i="8"/>
  <c r="J2481" i="8"/>
  <c r="J2482" i="8"/>
  <c r="J2483" i="8"/>
  <c r="J2487" i="8"/>
  <c r="J2488" i="8"/>
  <c r="J2490" i="8"/>
  <c r="J2497" i="8"/>
  <c r="J2498" i="8"/>
  <c r="J2499" i="8"/>
  <c r="J2503" i="8"/>
  <c r="J2506" i="8"/>
  <c r="J2509" i="8"/>
  <c r="J2511" i="8"/>
  <c r="J2513" i="8"/>
  <c r="J2515" i="8"/>
  <c r="J2518" i="8"/>
  <c r="J2519" i="8"/>
  <c r="J2521" i="8"/>
  <c r="J2522" i="8"/>
  <c r="J2523" i="8"/>
  <c r="J2524" i="8"/>
  <c r="J2526" i="8"/>
  <c r="J2527" i="8"/>
  <c r="J2529" i="8"/>
  <c r="J2536" i="8"/>
  <c r="J2538" i="8"/>
  <c r="J2539" i="8"/>
  <c r="J2540" i="8"/>
  <c r="J2542" i="8"/>
  <c r="J2543" i="8"/>
  <c r="J2545" i="8"/>
  <c r="J2548" i="8"/>
  <c r="J2549" i="8"/>
  <c r="J2550" i="8"/>
  <c r="J2557" i="8"/>
  <c r="J2558" i="8"/>
  <c r="J2559" i="8"/>
  <c r="J2561" i="8"/>
  <c r="J2562" i="8"/>
  <c r="J2564" i="8"/>
  <c r="J2567" i="8"/>
  <c r="J2569" i="8"/>
  <c r="J2570" i="8"/>
  <c r="J2571" i="8"/>
  <c r="J2572" i="8"/>
  <c r="J2575" i="8"/>
  <c r="J2576" i="8"/>
  <c r="J2577" i="8"/>
  <c r="J2580" i="8"/>
  <c r="J2581" i="8"/>
  <c r="J2582" i="8"/>
  <c r="J2584" i="8"/>
  <c r="J2585" i="8"/>
  <c r="J2586" i="8"/>
  <c r="J2587" i="8"/>
  <c r="J2588" i="8"/>
  <c r="J2589" i="8"/>
  <c r="J2594" i="8"/>
  <c r="J2595" i="8"/>
  <c r="J2596" i="8"/>
  <c r="J2598" i="8"/>
  <c r="J2600" i="8"/>
  <c r="J2601" i="8"/>
  <c r="J2603" i="8"/>
  <c r="J2605" i="8"/>
  <c r="J2606" i="8"/>
  <c r="J2607" i="8"/>
  <c r="J2608" i="8"/>
  <c r="J2610" i="8"/>
  <c r="J2612" i="8"/>
  <c r="J2614" i="8"/>
  <c r="J2615" i="8"/>
  <c r="J2616" i="8"/>
  <c r="J2619" i="8"/>
  <c r="J2620" i="8"/>
  <c r="J2621" i="8"/>
  <c r="J2623" i="8"/>
  <c r="J2624" i="8"/>
  <c r="J2625" i="8"/>
  <c r="J2626" i="8"/>
  <c r="J2630" i="8"/>
  <c r="J2631" i="8"/>
  <c r="J2632" i="8"/>
  <c r="J2637" i="8"/>
  <c r="J2638" i="8"/>
  <c r="J2640" i="8"/>
  <c r="J2641" i="8"/>
  <c r="J2643" i="8"/>
  <c r="J2644" i="8"/>
  <c r="J2645" i="8"/>
  <c r="J2646" i="8"/>
  <c r="J2647" i="8"/>
  <c r="J2648" i="8"/>
  <c r="J2649" i="8"/>
  <c r="J2650" i="8"/>
  <c r="J2651" i="8"/>
  <c r="J2653" i="8"/>
  <c r="J2654" i="8"/>
  <c r="J2655" i="8"/>
  <c r="J2656" i="8"/>
  <c r="J2657" i="8"/>
  <c r="J2658" i="8"/>
  <c r="J2659" i="8"/>
  <c r="J2660" i="8"/>
  <c r="J2662" i="8"/>
  <c r="J2663" i="8"/>
  <c r="J2664" i="8"/>
  <c r="J2665" i="8"/>
  <c r="J2666" i="8"/>
  <c r="J2668" i="8"/>
  <c r="J2670" i="8"/>
  <c r="J2672" i="8"/>
  <c r="J2673" i="8"/>
  <c r="J2674" i="8"/>
  <c r="J2677" i="8"/>
  <c r="J2678" i="8"/>
  <c r="J2679" i="8"/>
  <c r="J2680" i="8"/>
  <c r="J2681" i="8"/>
  <c r="J2682" i="8"/>
  <c r="J2683" i="8"/>
  <c r="J2684" i="8"/>
  <c r="J2685" i="8"/>
  <c r="J2686" i="8"/>
  <c r="J2687" i="8"/>
  <c r="J2688" i="8"/>
  <c r="J2689" i="8"/>
  <c r="J2692" i="8"/>
  <c r="J2693" i="8"/>
  <c r="J2694" i="8"/>
  <c r="J2695" i="8"/>
  <c r="J2696" i="8"/>
  <c r="J2699" i="8"/>
  <c r="J2700" i="8"/>
  <c r="J2703" i="8"/>
  <c r="J2705" i="8"/>
  <c r="J2707" i="8"/>
  <c r="J2708" i="8"/>
  <c r="J2709" i="8"/>
  <c r="J2710" i="8"/>
  <c r="J2711" i="8"/>
  <c r="J2713" i="8"/>
  <c r="J2714" i="8"/>
  <c r="J2716" i="8"/>
  <c r="J2717" i="8"/>
  <c r="J2718" i="8"/>
  <c r="J2719" i="8"/>
  <c r="J2721" i="8"/>
  <c r="J2722" i="8"/>
  <c r="J2724" i="8"/>
  <c r="J2725" i="8"/>
  <c r="J2726" i="8"/>
  <c r="J2727" i="8"/>
  <c r="J2728" i="8"/>
  <c r="J2729" i="8"/>
  <c r="J2730" i="8"/>
  <c r="J2731" i="8"/>
  <c r="J2733" i="8"/>
  <c r="J2734" i="8"/>
  <c r="J2735" i="8"/>
  <c r="J2737" i="8"/>
  <c r="J2739" i="8"/>
  <c r="J2740" i="8"/>
  <c r="J2741" i="8"/>
  <c r="J2744" i="8"/>
  <c r="J2747" i="8"/>
  <c r="J2748" i="8"/>
  <c r="J2749" i="8"/>
  <c r="J2750" i="8"/>
  <c r="J2751" i="8"/>
  <c r="J2753" i="8"/>
  <c r="J2755" i="8"/>
  <c r="J2756" i="8"/>
  <c r="J2757" i="8"/>
  <c r="J2760" i="8"/>
  <c r="J2762" i="8"/>
  <c r="J2764" i="8"/>
  <c r="J2765" i="8"/>
  <c r="J2766" i="8"/>
  <c r="J2767" i="8"/>
  <c r="J2768" i="8"/>
  <c r="J2769" i="8"/>
  <c r="J2771" i="8"/>
  <c r="J2772" i="8"/>
  <c r="J2773" i="8"/>
  <c r="J2774" i="8"/>
  <c r="J2775" i="8"/>
  <c r="J2776" i="8"/>
  <c r="J2777" i="8"/>
  <c r="J2778" i="8"/>
  <c r="J2779" i="8"/>
  <c r="J2781" i="8"/>
  <c r="J2784" i="8"/>
  <c r="J2789" i="8"/>
  <c r="J2790" i="8"/>
  <c r="J2791" i="8"/>
  <c r="J2792" i="8"/>
  <c r="J2793" i="8"/>
  <c r="J2795" i="8"/>
  <c r="J2796" i="8"/>
  <c r="J2797" i="8"/>
  <c r="J2798" i="8"/>
  <c r="J2799" i="8"/>
  <c r="J2800" i="8"/>
  <c r="J2801" i="8"/>
  <c r="J2802" i="8"/>
  <c r="J2803" i="8"/>
  <c r="J2805" i="8"/>
  <c r="J2806" i="8"/>
  <c r="J2807" i="8"/>
  <c r="J2809" i="8"/>
  <c r="J2811" i="8"/>
  <c r="J2812" i="8"/>
  <c r="J2813" i="8"/>
  <c r="J2814" i="8"/>
  <c r="J2815" i="8"/>
  <c r="J2816" i="8"/>
  <c r="J2817" i="8"/>
  <c r="J2818" i="8"/>
  <c r="J2819" i="8"/>
  <c r="J2820" i="8"/>
  <c r="J2821" i="8"/>
  <c r="J2822" i="8"/>
  <c r="J2823" i="8"/>
  <c r="J2824" i="8"/>
  <c r="J2825" i="8"/>
  <c r="J2826" i="8"/>
  <c r="J2827" i="8"/>
  <c r="J2828" i="8"/>
  <c r="J2829" i="8"/>
  <c r="J2830" i="8"/>
  <c r="J2831" i="8"/>
  <c r="J2832" i="8"/>
  <c r="J2833" i="8"/>
  <c r="J2834" i="8"/>
  <c r="J2835" i="8"/>
  <c r="J2837" i="8"/>
  <c r="J2838" i="8"/>
  <c r="J2841" i="8"/>
  <c r="J2843" i="8"/>
  <c r="J2844" i="8"/>
  <c r="J2846" i="8"/>
  <c r="J2847" i="8"/>
  <c r="J2848" i="8"/>
  <c r="J2849" i="8"/>
  <c r="J2850" i="8"/>
  <c r="J2852" i="8"/>
  <c r="J2853" i="8"/>
  <c r="J2855" i="8"/>
  <c r="J2858" i="8"/>
  <c r="J2860" i="8"/>
  <c r="J2862" i="8"/>
  <c r="J2863" i="8"/>
  <c r="J2864" i="8"/>
  <c r="J2865" i="8"/>
  <c r="J2866" i="8"/>
  <c r="J2867" i="8"/>
  <c r="J2868" i="8"/>
  <c r="J2869" i="8"/>
  <c r="J2870" i="8"/>
  <c r="J2871" i="8"/>
  <c r="J2872" i="8"/>
  <c r="J2873" i="8"/>
  <c r="J2875" i="8"/>
  <c r="J2877" i="8"/>
  <c r="J2878" i="8"/>
  <c r="J2880" i="8"/>
  <c r="J2881" i="8"/>
  <c r="J2882" i="8"/>
  <c r="J2883" i="8"/>
  <c r="J2885" i="8"/>
  <c r="J2887" i="8"/>
  <c r="J2888" i="8"/>
  <c r="J2889" i="8"/>
  <c r="J2890" i="8"/>
  <c r="J2892" i="8"/>
  <c r="J2893" i="8"/>
  <c r="J2894" i="8"/>
  <c r="J2896" i="8"/>
  <c r="J2899" i="8"/>
  <c r="J2900" i="8"/>
  <c r="J2901" i="8"/>
  <c r="J2902" i="8"/>
  <c r="J2903" i="8"/>
  <c r="J2904" i="8"/>
  <c r="J2908" i="8"/>
  <c r="J2909" i="8"/>
  <c r="J2910" i="8"/>
  <c r="J2912" i="8"/>
  <c r="J2913" i="8"/>
  <c r="J2914" i="8"/>
  <c r="J2915" i="8"/>
  <c r="J2916" i="8"/>
  <c r="J2918" i="8"/>
  <c r="J2919" i="8"/>
  <c r="J2920" i="8"/>
  <c r="J2921" i="8"/>
  <c r="J2922" i="8"/>
  <c r="J2925" i="8"/>
  <c r="J2926" i="8"/>
  <c r="J2927" i="8"/>
  <c r="J2928" i="8"/>
  <c r="J2931" i="8"/>
  <c r="J2932" i="8"/>
  <c r="J2934" i="8"/>
  <c r="J2936" i="8"/>
  <c r="J2937" i="8"/>
  <c r="J2938" i="8"/>
  <c r="J2939" i="8"/>
  <c r="J2940" i="8"/>
  <c r="J2941" i="8"/>
  <c r="J2943" i="8"/>
  <c r="J2944" i="8"/>
  <c r="J2946" i="8"/>
  <c r="J2947" i="8"/>
  <c r="J2948" i="8"/>
  <c r="J2949" i="8"/>
  <c r="J2951" i="8"/>
  <c r="J2952" i="8"/>
  <c r="J2953" i="8"/>
  <c r="J2954" i="8"/>
  <c r="J2955" i="8"/>
  <c r="J2957" i="8"/>
  <c r="J2958" i="8"/>
  <c r="J2959" i="8"/>
  <c r="J2963" i="8"/>
  <c r="J2964" i="8"/>
  <c r="J2965" i="8"/>
  <c r="J2967" i="8"/>
  <c r="J2968" i="8"/>
  <c r="J2969" i="8"/>
  <c r="J2970" i="8"/>
  <c r="J2971" i="8"/>
  <c r="J2972" i="8"/>
  <c r="J2973" i="8"/>
  <c r="J2974" i="8"/>
  <c r="J2975" i="8"/>
  <c r="J2977" i="8"/>
  <c r="J2978" i="8"/>
  <c r="J2979" i="8"/>
  <c r="J2980" i="8"/>
  <c r="J2981" i="8"/>
  <c r="J2982" i="8"/>
  <c r="J2983" i="8"/>
  <c r="J2984" i="8"/>
  <c r="J2985" i="8"/>
  <c r="J2986" i="8"/>
  <c r="J2987" i="8"/>
  <c r="J2988" i="8"/>
  <c r="J2990" i="8"/>
  <c r="J2991" i="8"/>
  <c r="J2992" i="8"/>
  <c r="J2993" i="8"/>
  <c r="J2994" i="8"/>
  <c r="J2995" i="8"/>
  <c r="J2996" i="8"/>
  <c r="J2997" i="8"/>
  <c r="J2998" i="8"/>
  <c r="J3000" i="8"/>
  <c r="J3001" i="8"/>
  <c r="J3003" i="8"/>
  <c r="J3006" i="8"/>
  <c r="J3008" i="8"/>
  <c r="J3009" i="8"/>
  <c r="J3010" i="8"/>
  <c r="J3011" i="8"/>
  <c r="J3012" i="8"/>
  <c r="J3013" i="8"/>
  <c r="J3014" i="8"/>
  <c r="J3015" i="8"/>
  <c r="J3017" i="8"/>
  <c r="J3018" i="8"/>
  <c r="J3020" i="8"/>
  <c r="J3021" i="8"/>
  <c r="J3022" i="8"/>
  <c r="J3023" i="8"/>
  <c r="J3024" i="8"/>
  <c r="J3026" i="8"/>
  <c r="J3027" i="8"/>
  <c r="J3028" i="8"/>
  <c r="J3030" i="8"/>
  <c r="J3031" i="8"/>
  <c r="J3032" i="8"/>
  <c r="J3033" i="8"/>
  <c r="J3034" i="8"/>
  <c r="J3035" i="8"/>
  <c r="J3036" i="8"/>
  <c r="J3039" i="8"/>
  <c r="J3040" i="8"/>
  <c r="J3041" i="8"/>
  <c r="J3042" i="8"/>
  <c r="J3043" i="8"/>
  <c r="J3044" i="8"/>
  <c r="J3046" i="8"/>
  <c r="J3047" i="8"/>
  <c r="J3048" i="8"/>
  <c r="J3049" i="8"/>
  <c r="J3050" i="8"/>
  <c r="J3051" i="8"/>
  <c r="J3052" i="8"/>
  <c r="J3053" i="8"/>
  <c r="J3054" i="8"/>
  <c r="J3055" i="8"/>
  <c r="J3056" i="8"/>
  <c r="J3058" i="8"/>
  <c r="J3059" i="8"/>
  <c r="J3060" i="8"/>
  <c r="J3061" i="8"/>
  <c r="J3062" i="8"/>
  <c r="J3063" i="8"/>
  <c r="J3064" i="8"/>
  <c r="J3065" i="8"/>
  <c r="J3067" i="8"/>
  <c r="J3068" i="8"/>
  <c r="J3070" i="8"/>
  <c r="J3071" i="8"/>
  <c r="J3072" i="8"/>
  <c r="J3073" i="8"/>
  <c r="J3074" i="8"/>
  <c r="J3076" i="8"/>
  <c r="J3077" i="8"/>
  <c r="J3078" i="8"/>
  <c r="J3080" i="8"/>
  <c r="J3081" i="8"/>
  <c r="J3082" i="8"/>
  <c r="J3083" i="8"/>
  <c r="J3084" i="8"/>
  <c r="J3085" i="8"/>
  <c r="J3087" i="8"/>
  <c r="J3088" i="8"/>
  <c r="J3089" i="8"/>
  <c r="J3090" i="8"/>
  <c r="J3091" i="8"/>
  <c r="J3092" i="8"/>
  <c r="J3093" i="8"/>
  <c r="J3094" i="8"/>
  <c r="J3095" i="8"/>
  <c r="J3096" i="8"/>
  <c r="J3097" i="8"/>
  <c r="J3098" i="8"/>
  <c r="J3099" i="8"/>
  <c r="J3100" i="8"/>
  <c r="J3102" i="8"/>
  <c r="J3103" i="8"/>
  <c r="J3105" i="8"/>
  <c r="J3106" i="8"/>
  <c r="J3107" i="8"/>
  <c r="J3108" i="8"/>
  <c r="J3109" i="8"/>
  <c r="J3110" i="8"/>
  <c r="J3111" i="8"/>
  <c r="J3112" i="8"/>
  <c r="J3113" i="8"/>
  <c r="J3114" i="8"/>
  <c r="J3116" i="8"/>
  <c r="J3119" i="8"/>
  <c r="J3120" i="8"/>
  <c r="J3121" i="8"/>
  <c r="J3122" i="8"/>
  <c r="J3123" i="8"/>
  <c r="J3124" i="8"/>
  <c r="J3125" i="8"/>
  <c r="J3126" i="8"/>
  <c r="J3128" i="8"/>
  <c r="J3129" i="8"/>
  <c r="J3131" i="8"/>
  <c r="J3132" i="8"/>
  <c r="J3133" i="8"/>
  <c r="J3134" i="8"/>
  <c r="J3135" i="8"/>
  <c r="J3136" i="8"/>
  <c r="J3137" i="8"/>
  <c r="J3138" i="8"/>
  <c r="J3140" i="8"/>
  <c r="J3141" i="8"/>
  <c r="J3144" i="8"/>
  <c r="J3145" i="8"/>
  <c r="J3146" i="8"/>
  <c r="J3147" i="8"/>
  <c r="J3148" i="8"/>
  <c r="J3149" i="8"/>
  <c r="J3150" i="8"/>
  <c r="J3151" i="8"/>
  <c r="J3152" i="8"/>
  <c r="J3153" i="8"/>
  <c r="J3155" i="8"/>
  <c r="J3156" i="8"/>
  <c r="J3157" i="8"/>
  <c r="J3158" i="8"/>
  <c r="J3159" i="8"/>
  <c r="J3160" i="8"/>
  <c r="J3162" i="8"/>
  <c r="J3163" i="8"/>
  <c r="J3164" i="8"/>
  <c r="J3165" i="8"/>
  <c r="J3166" i="8"/>
  <c r="J3167" i="8"/>
  <c r="J3168" i="8"/>
  <c r="J3169" i="8"/>
  <c r="J3170" i="8"/>
  <c r="J3171" i="8"/>
  <c r="J3172" i="8"/>
  <c r="J3173" i="8"/>
  <c r="J3174" i="8"/>
  <c r="J3175" i="8"/>
  <c r="J3176" i="8"/>
  <c r="J3177" i="8"/>
  <c r="J3178" i="8"/>
  <c r="J3179" i="8"/>
  <c r="J3180" i="8"/>
  <c r="J3181" i="8"/>
  <c r="J3182" i="8"/>
  <c r="J3183" i="8"/>
  <c r="J3185" i="8"/>
  <c r="J3186" i="8"/>
  <c r="J3187" i="8"/>
  <c r="J3188" i="8"/>
  <c r="J3189" i="8"/>
  <c r="J3191" i="8"/>
  <c r="J3192" i="8"/>
  <c r="J3193" i="8"/>
  <c r="J3194" i="8"/>
  <c r="J3195" i="8"/>
  <c r="J3196" i="8"/>
  <c r="J3197" i="8"/>
  <c r="J3198" i="8"/>
  <c r="J3199" i="8"/>
  <c r="J3200" i="8"/>
  <c r="J3201" i="8"/>
  <c r="J3202" i="8"/>
  <c r="J3203" i="8"/>
  <c r="J3204" i="8"/>
  <c r="J3205" i="8"/>
  <c r="J3206" i="8"/>
  <c r="J3207" i="8"/>
  <c r="J3208" i="8"/>
  <c r="J3209" i="8"/>
  <c r="J3210" i="8"/>
  <c r="J3211" i="8"/>
  <c r="J3212" i="8"/>
  <c r="J3213" i="8"/>
  <c r="J3214" i="8"/>
  <c r="J3215" i="8"/>
  <c r="J3216" i="8"/>
  <c r="J3217" i="8"/>
  <c r="J3218" i="8"/>
  <c r="J3219" i="8"/>
  <c r="J3220" i="8"/>
  <c r="J3221" i="8"/>
  <c r="J3222" i="8"/>
  <c r="J3223" i="8"/>
  <c r="J3224" i="8"/>
  <c r="J3226" i="8"/>
  <c r="J3227" i="8"/>
  <c r="J3228" i="8"/>
  <c r="J3230" i="8"/>
  <c r="J3231" i="8"/>
  <c r="J3232" i="8"/>
  <c r="J3233" i="8"/>
  <c r="J3234" i="8"/>
  <c r="J3235" i="8"/>
  <c r="J3236" i="8"/>
  <c r="J3237" i="8"/>
  <c r="J3238" i="8"/>
  <c r="J3239" i="8"/>
  <c r="J3240" i="8"/>
  <c r="J3241" i="8"/>
  <c r="J3242" i="8"/>
  <c r="J3243" i="8"/>
  <c r="J3244" i="8"/>
  <c r="J3245" i="8"/>
  <c r="J3246" i="8"/>
  <c r="J3247" i="8"/>
  <c r="J3248" i="8"/>
  <c r="J3249" i="8"/>
  <c r="J3252" i="8"/>
  <c r="J3253" i="8"/>
  <c r="J3254" i="8"/>
  <c r="J3255" i="8"/>
  <c r="J3256" i="8"/>
  <c r="J3257" i="8"/>
  <c r="J3258" i="8"/>
  <c r="J3259" i="8"/>
  <c r="J3260" i="8"/>
  <c r="J3261" i="8"/>
  <c r="J3262" i="8"/>
  <c r="J3263" i="8"/>
  <c r="J3265" i="8"/>
  <c r="J3266" i="8"/>
  <c r="J3267" i="8"/>
  <c r="J3269" i="8"/>
  <c r="J3270" i="8"/>
  <c r="J3271" i="8"/>
  <c r="J3272" i="8"/>
  <c r="J3273" i="8"/>
  <c r="J3274" i="8"/>
  <c r="J3276" i="8"/>
  <c r="J3278" i="8"/>
  <c r="J3279" i="8"/>
  <c r="J3280" i="8"/>
  <c r="J3281" i="8"/>
  <c r="J3282" i="8"/>
  <c r="J3283" i="8"/>
  <c r="J3284" i="8"/>
  <c r="J3285" i="8"/>
  <c r="J3286" i="8"/>
  <c r="J3287" i="8"/>
  <c r="J3288" i="8"/>
  <c r="J3289" i="8"/>
  <c r="J3291" i="8"/>
  <c r="J3292" i="8"/>
  <c r="J3293" i="8"/>
  <c r="J3294" i="8"/>
  <c r="J3295" i="8"/>
  <c r="J3296" i="8"/>
  <c r="J3298" i="8"/>
  <c r="J3299" i="8"/>
  <c r="J3300" i="8"/>
  <c r="J3301" i="8"/>
  <c r="J3303" i="8"/>
  <c r="J3304" i="8"/>
  <c r="J3306" i="8"/>
  <c r="J3307" i="8"/>
  <c r="J3308" i="8"/>
  <c r="J3309" i="8"/>
  <c r="J3310" i="8"/>
  <c r="J3311" i="8"/>
  <c r="J3312" i="8"/>
  <c r="J3313" i="8"/>
  <c r="J3314" i="8"/>
  <c r="J3318" i="8"/>
  <c r="J3319" i="8"/>
  <c r="J3322" i="8"/>
  <c r="J3323" i="8"/>
  <c r="J3324" i="8"/>
  <c r="J3325" i="8"/>
  <c r="J3326" i="8"/>
  <c r="J3327" i="8"/>
  <c r="J3328" i="8"/>
  <c r="J3330" i="8"/>
  <c r="J3332" i="8"/>
  <c r="J3333" i="8"/>
  <c r="J3334" i="8"/>
  <c r="J3335" i="8"/>
  <c r="J3336" i="8"/>
  <c r="J3339" i="8"/>
  <c r="J3340" i="8"/>
  <c r="J3341" i="8"/>
  <c r="J3342" i="8"/>
  <c r="J3343" i="8"/>
  <c r="J3345" i="8"/>
  <c r="J3346" i="8"/>
  <c r="J3347" i="8"/>
  <c r="J3348" i="8"/>
  <c r="J3349" i="8"/>
  <c r="J3351" i="8"/>
  <c r="J3352" i="8"/>
  <c r="J3353" i="8"/>
  <c r="J3354" i="8"/>
  <c r="J3355" i="8"/>
  <c r="J3356" i="8"/>
  <c r="J3357" i="8"/>
  <c r="J3358" i="8"/>
  <c r="J3359" i="8"/>
  <c r="J3360" i="8"/>
  <c r="J3361" i="8"/>
  <c r="J3362" i="8"/>
  <c r="J3363" i="8"/>
  <c r="J3365" i="8"/>
  <c r="J3366" i="8"/>
  <c r="J3367" i="8"/>
  <c r="J3368" i="8"/>
  <c r="J3369" i="8"/>
  <c r="J3370" i="8"/>
  <c r="J3371" i="8"/>
  <c r="J3372" i="8"/>
  <c r="J3373" i="8"/>
  <c r="J3374" i="8"/>
  <c r="J3375" i="8"/>
  <c r="J3376" i="8"/>
  <c r="J3377" i="8"/>
  <c r="J3378" i="8"/>
  <c r="J3379" i="8"/>
  <c r="J3380" i="8"/>
  <c r="J3381" i="8"/>
  <c r="J3382" i="8"/>
  <c r="J3383" i="8"/>
  <c r="J3384" i="8"/>
  <c r="J3385" i="8"/>
  <c r="J3386" i="8"/>
  <c r="J3387" i="8"/>
  <c r="J3388" i="8"/>
  <c r="J3389" i="8"/>
  <c r="J3390" i="8"/>
  <c r="J3391" i="8"/>
  <c r="J3392" i="8"/>
  <c r="J3393" i="8"/>
  <c r="J3394" i="8"/>
  <c r="J3395" i="8"/>
  <c r="J3396" i="8"/>
  <c r="J3397" i="8"/>
  <c r="J3398" i="8"/>
  <c r="J3399" i="8"/>
  <c r="J3400" i="8"/>
  <c r="J3401" i="8"/>
  <c r="J3402" i="8"/>
  <c r="J3403" i="8"/>
  <c r="J3404" i="8"/>
  <c r="J3405" i="8"/>
  <c r="J3407" i="8"/>
  <c r="J3408" i="8"/>
  <c r="J3409" i="8"/>
  <c r="J3410" i="8"/>
  <c r="J3411" i="8"/>
  <c r="J3412" i="8"/>
  <c r="J3413" i="8"/>
  <c r="J3414" i="8"/>
  <c r="J3415" i="8"/>
  <c r="J3416" i="8"/>
  <c r="J3417" i="8"/>
  <c r="J3419" i="8"/>
  <c r="J3420" i="8"/>
  <c r="J3421" i="8"/>
  <c r="J3422" i="8"/>
  <c r="J3423" i="8"/>
  <c r="J3424" i="8"/>
  <c r="J3425" i="8"/>
  <c r="J3426" i="8"/>
  <c r="J3428" i="8"/>
  <c r="J3429" i="8"/>
  <c r="J3430" i="8"/>
  <c r="J3431" i="8"/>
  <c r="J3432" i="8"/>
  <c r="J3433" i="8"/>
  <c r="J3435" i="8"/>
  <c r="J3436" i="8"/>
  <c r="J3437" i="8"/>
  <c r="J3438" i="8"/>
  <c r="J3439" i="8"/>
  <c r="J3441" i="8"/>
  <c r="J3442" i="8"/>
  <c r="J3443" i="8"/>
  <c r="J3444" i="8"/>
  <c r="J3445" i="8"/>
  <c r="J3446" i="8"/>
  <c r="J3448" i="8"/>
  <c r="J3449" i="8"/>
  <c r="J3450" i="8"/>
  <c r="J3451" i="8"/>
  <c r="J3452" i="8"/>
  <c r="J3453" i="8"/>
  <c r="J3454" i="8"/>
  <c r="J3455" i="8"/>
  <c r="J3456" i="8"/>
  <c r="J3457" i="8"/>
  <c r="J3458" i="8"/>
  <c r="J3459" i="8"/>
  <c r="J3460" i="8"/>
  <c r="J3461" i="8"/>
  <c r="J3462" i="8"/>
  <c r="J3464" i="8"/>
  <c r="J3465" i="8"/>
  <c r="J3466" i="8"/>
  <c r="J3467" i="8"/>
  <c r="J3468" i="8"/>
  <c r="J3469" i="8"/>
  <c r="J3470" i="8"/>
  <c r="J3471" i="8"/>
  <c r="J3472" i="8"/>
  <c r="J3473" i="8"/>
  <c r="J3474" i="8"/>
  <c r="J3475" i="8"/>
  <c r="J3476" i="8"/>
  <c r="J3478" i="8"/>
  <c r="J3479" i="8"/>
  <c r="J3481" i="8"/>
  <c r="J3482" i="8"/>
  <c r="J3483" i="8"/>
  <c r="J3484" i="8"/>
  <c r="J3485" i="8"/>
  <c r="J3487" i="8"/>
  <c r="J3488" i="8"/>
  <c r="J3489" i="8"/>
  <c r="J3490" i="8"/>
  <c r="J3491" i="8"/>
  <c r="J3492" i="8"/>
  <c r="J3493" i="8"/>
  <c r="J3494" i="8"/>
  <c r="J3495" i="8"/>
  <c r="J3496" i="8"/>
  <c r="J3497" i="8"/>
  <c r="J3498" i="8"/>
  <c r="J3499" i="8"/>
  <c r="J3500" i="8"/>
  <c r="J3501" i="8"/>
  <c r="J3502" i="8"/>
  <c r="J3503" i="8"/>
  <c r="J3504" i="8"/>
  <c r="J3505" i="8"/>
  <c r="J3506" i="8"/>
  <c r="J3508" i="8"/>
  <c r="J3509" i="8"/>
  <c r="J3510" i="8"/>
  <c r="J3511" i="8"/>
  <c r="J3512" i="8"/>
  <c r="J3513" i="8"/>
  <c r="J3514" i="8"/>
  <c r="J3515" i="8"/>
  <c r="J3516" i="8"/>
  <c r="J3517" i="8"/>
  <c r="J3518" i="8"/>
  <c r="J3519" i="8"/>
  <c r="J3520" i="8"/>
  <c r="J3521" i="8"/>
  <c r="J3522" i="8"/>
  <c r="J3523" i="8"/>
  <c r="J3524" i="8"/>
  <c r="J3525" i="8"/>
  <c r="J3526" i="8"/>
  <c r="J3527" i="8"/>
  <c r="J3529" i="8"/>
  <c r="J3530" i="8"/>
  <c r="J3531" i="8"/>
  <c r="J3533" i="8"/>
  <c r="J3534" i="8"/>
  <c r="J3535" i="8"/>
  <c r="J3536" i="8"/>
  <c r="J3537" i="8"/>
  <c r="J3538" i="8"/>
  <c r="J3539" i="8"/>
  <c r="J3540" i="8"/>
  <c r="J3541" i="8"/>
  <c r="J3542" i="8"/>
  <c r="J3543" i="8"/>
  <c r="J3544" i="8"/>
  <c r="J3545" i="8"/>
  <c r="J3546" i="8"/>
  <c r="J3547" i="8"/>
  <c r="J3548" i="8"/>
  <c r="J3549" i="8"/>
  <c r="J3550" i="8"/>
  <c r="J3552" i="8"/>
  <c r="J3553" i="8"/>
  <c r="J3554" i="8"/>
  <c r="J3555" i="8"/>
  <c r="J3556" i="8"/>
  <c r="J3558" i="8"/>
  <c r="J3559" i="8"/>
  <c r="J3560" i="8"/>
  <c r="J3561" i="8"/>
  <c r="J3563" i="8"/>
  <c r="J3564" i="8"/>
  <c r="J3565" i="8"/>
  <c r="J3566" i="8"/>
  <c r="J3567" i="8"/>
  <c r="J3568" i="8"/>
  <c r="J3569" i="8"/>
  <c r="J3570" i="8"/>
  <c r="J3571" i="8"/>
  <c r="J3572" i="8"/>
  <c r="J3573" i="8"/>
  <c r="J3574" i="8"/>
  <c r="J3575" i="8"/>
  <c r="J3576" i="8"/>
  <c r="J3577" i="8"/>
  <c r="J3578" i="8"/>
  <c r="J3579" i="8"/>
  <c r="J3580" i="8"/>
  <c r="J3581" i="8"/>
  <c r="J3582" i="8"/>
  <c r="J3583" i="8"/>
  <c r="J3584" i="8"/>
  <c r="J3585" i="8"/>
  <c r="J3586" i="8"/>
  <c r="J3587" i="8"/>
  <c r="J3589" i="8"/>
  <c r="J3590" i="8"/>
  <c r="J3591" i="8"/>
  <c r="J3592" i="8"/>
  <c r="J3593" i="8"/>
  <c r="J3594" i="8"/>
  <c r="J3595" i="8"/>
  <c r="J3596" i="8"/>
  <c r="J3597" i="8"/>
  <c r="J3598" i="8"/>
  <c r="J3599" i="8"/>
  <c r="J3601" i="8"/>
  <c r="J3602" i="8"/>
  <c r="J3603" i="8"/>
  <c r="J3604" i="8"/>
  <c r="J3606" i="8"/>
  <c r="J3607" i="8"/>
  <c r="J3608" i="8"/>
  <c r="J3609" i="8"/>
  <c r="J3610" i="8"/>
  <c r="J3611" i="8"/>
  <c r="J3612" i="8"/>
  <c r="J3613" i="8"/>
  <c r="J3615" i="8"/>
  <c r="J3616" i="8"/>
  <c r="J3617" i="8"/>
  <c r="J3618" i="8"/>
  <c r="J3619" i="8"/>
  <c r="J3620" i="8"/>
  <c r="J3621" i="8"/>
  <c r="J3622" i="8"/>
  <c r="J3623" i="8"/>
  <c r="J3624" i="8"/>
  <c r="J3626" i="8"/>
  <c r="J3627" i="8"/>
  <c r="J3628" i="8"/>
  <c r="J3629" i="8"/>
  <c r="J3630" i="8"/>
  <c r="J3631" i="8"/>
  <c r="J3632" i="8"/>
  <c r="J3634" i="8"/>
  <c r="J3635" i="8"/>
  <c r="J3637" i="8"/>
  <c r="J3638" i="8"/>
  <c r="J3639" i="8"/>
  <c r="J3640" i="8"/>
  <c r="J3641" i="8"/>
  <c r="J3642" i="8"/>
  <c r="J3643" i="8"/>
  <c r="J3644" i="8"/>
  <c r="J3645" i="8"/>
  <c r="J3646" i="8"/>
  <c r="J3647" i="8"/>
  <c r="J3649" i="8"/>
  <c r="J3650" i="8"/>
  <c r="J3651" i="8"/>
  <c r="J3652" i="8"/>
  <c r="J3653" i="8"/>
  <c r="J3655" i="8"/>
  <c r="J3656" i="8"/>
  <c r="J3657" i="8"/>
  <c r="J3658" i="8"/>
  <c r="J3659" i="8"/>
  <c r="J3660" i="8"/>
  <c r="J3661" i="8"/>
  <c r="J3662" i="8"/>
  <c r="J3663" i="8"/>
  <c r="J3664" i="8"/>
  <c r="J3665" i="8"/>
  <c r="J3666" i="8"/>
  <c r="J3667" i="8"/>
  <c r="J3668" i="8"/>
  <c r="J3669" i="8"/>
  <c r="J3670" i="8"/>
  <c r="J3672" i="8"/>
  <c r="J3673" i="8"/>
  <c r="J3674" i="8"/>
  <c r="J3675" i="8"/>
  <c r="J3676" i="8"/>
  <c r="J3677" i="8"/>
  <c r="J3678" i="8"/>
  <c r="J3679" i="8"/>
  <c r="J3680" i="8"/>
  <c r="J3681" i="8"/>
  <c r="J3682" i="8"/>
  <c r="J3683" i="8"/>
  <c r="J3684" i="8"/>
  <c r="J3685" i="8"/>
  <c r="J3687" i="8"/>
  <c r="J3688" i="8"/>
  <c r="J3689" i="8"/>
  <c r="J3690" i="8"/>
  <c r="J3691" i="8"/>
  <c r="J3692" i="8"/>
  <c r="J3693" i="8"/>
  <c r="J3694" i="8"/>
  <c r="J3695" i="8"/>
  <c r="J3696" i="8"/>
  <c r="J3697" i="8"/>
  <c r="J3698" i="8"/>
  <c r="J3699" i="8"/>
  <c r="J3700" i="8"/>
  <c r="J3701" i="8"/>
  <c r="J3703" i="8"/>
  <c r="J3704" i="8"/>
  <c r="J3705" i="8"/>
  <c r="J3706" i="8"/>
  <c r="J3707" i="8"/>
  <c r="J3708" i="8"/>
  <c r="J3709" i="8"/>
  <c r="J3710" i="8"/>
  <c r="J3711" i="8"/>
  <c r="J3712" i="8"/>
  <c r="J3713" i="8"/>
  <c r="J3715" i="8"/>
  <c r="J3716" i="8"/>
  <c r="J3717" i="8"/>
  <c r="J3718" i="8"/>
  <c r="J3719" i="8"/>
  <c r="J3720" i="8"/>
  <c r="J3721" i="8"/>
  <c r="J3722" i="8"/>
  <c r="J3723" i="8"/>
  <c r="J3724" i="8"/>
  <c r="J3725" i="8"/>
  <c r="J3726" i="8"/>
  <c r="J3727" i="8"/>
  <c r="J3728" i="8"/>
  <c r="J3729" i="8"/>
  <c r="J3730" i="8"/>
  <c r="J3731" i="8"/>
  <c r="J3732" i="8"/>
  <c r="J3733" i="8"/>
  <c r="J3734" i="8"/>
  <c r="J3735" i="8"/>
  <c r="J3736" i="8"/>
  <c r="J3737" i="8"/>
  <c r="J3738" i="8"/>
  <c r="J3739" i="8"/>
  <c r="J3740" i="8"/>
  <c r="J3741" i="8"/>
  <c r="J3742" i="8"/>
  <c r="J3743" i="8"/>
  <c r="J3744" i="8"/>
  <c r="J3745" i="8"/>
  <c r="J3746" i="8"/>
  <c r="J3747" i="8"/>
  <c r="J3748" i="8"/>
  <c r="J3749" i="8"/>
  <c r="J3750" i="8"/>
  <c r="J3751" i="8"/>
  <c r="J3752" i="8"/>
  <c r="J3753" i="8"/>
  <c r="J3754" i="8"/>
  <c r="J3755" i="8"/>
  <c r="J3756" i="8"/>
  <c r="J3757" i="8"/>
  <c r="J3758" i="8"/>
  <c r="J3759" i="8"/>
  <c r="J3760" i="8"/>
  <c r="J3761" i="8"/>
  <c r="J3762" i="8"/>
  <c r="J3763" i="8"/>
  <c r="J3764" i="8"/>
  <c r="J3765" i="8"/>
  <c r="J3766" i="8"/>
  <c r="J3767" i="8"/>
  <c r="J3768" i="8"/>
  <c r="J3770" i="8"/>
  <c r="J3771" i="8"/>
  <c r="J3772" i="8"/>
  <c r="J3773" i="8"/>
  <c r="J3774" i="8"/>
  <c r="J3775" i="8"/>
  <c r="J3776" i="8"/>
  <c r="J3778" i="8"/>
  <c r="J3779" i="8"/>
  <c r="J3780" i="8"/>
  <c r="J3781" i="8"/>
  <c r="J3782" i="8"/>
  <c r="J3783" i="8"/>
  <c r="J3784" i="8"/>
  <c r="J3785" i="8"/>
  <c r="J3786" i="8"/>
  <c r="J3787" i="8"/>
  <c r="J3788" i="8"/>
  <c r="J3789" i="8"/>
  <c r="J3790" i="8"/>
  <c r="J3791" i="8"/>
  <c r="J3792" i="8"/>
  <c r="J3793" i="8"/>
  <c r="J3794" i="8"/>
  <c r="J3795" i="8"/>
  <c r="J3796" i="8"/>
  <c r="J3797" i="8"/>
  <c r="J3798" i="8"/>
  <c r="J3799" i="8"/>
  <c r="J3800" i="8"/>
  <c r="J3801" i="8"/>
  <c r="J3802" i="8"/>
  <c r="J3803" i="8"/>
  <c r="J3804" i="8"/>
  <c r="J3805" i="8"/>
  <c r="J3807" i="8"/>
  <c r="J3808" i="8"/>
  <c r="J3809" i="8"/>
  <c r="J3810" i="8"/>
  <c r="J3811" i="8"/>
  <c r="J3812" i="8"/>
  <c r="J3813" i="8"/>
  <c r="J3814" i="8"/>
  <c r="J3815" i="8"/>
  <c r="J3816" i="8"/>
  <c r="J3817" i="8"/>
  <c r="J3818" i="8"/>
  <c r="J3819" i="8"/>
  <c r="J3820" i="8"/>
  <c r="J3821" i="8"/>
  <c r="J3822" i="8"/>
  <c r="J3823" i="8"/>
  <c r="J3824" i="8"/>
  <c r="J3825" i="8"/>
  <c r="J3826" i="8"/>
  <c r="J3827" i="8"/>
  <c r="J3828" i="8"/>
  <c r="J3829" i="8"/>
  <c r="J3830" i="8"/>
  <c r="J3831" i="8"/>
  <c r="J3832" i="8"/>
  <c r="J3833" i="8"/>
  <c r="J3834" i="8"/>
  <c r="J3835" i="8"/>
  <c r="J3837" i="8"/>
  <c r="J3838" i="8"/>
  <c r="J3840" i="8"/>
  <c r="J3841" i="8"/>
  <c r="J3842" i="8"/>
  <c r="J3843" i="8"/>
  <c r="J3844" i="8"/>
  <c r="J3845" i="8"/>
  <c r="J3846" i="8"/>
  <c r="J3847" i="8"/>
  <c r="J3848" i="8"/>
  <c r="J3849" i="8"/>
  <c r="J3850" i="8"/>
  <c r="J3851" i="8"/>
  <c r="J3852" i="8"/>
  <c r="J3853" i="8"/>
  <c r="J3854" i="8"/>
  <c r="J3855" i="8"/>
  <c r="J3856" i="8"/>
  <c r="J3857" i="8"/>
  <c r="J3858" i="8"/>
  <c r="J3859" i="8"/>
  <c r="J3860" i="8"/>
  <c r="J3861" i="8"/>
  <c r="J3863" i="8"/>
  <c r="J3864" i="8"/>
  <c r="J3865" i="8"/>
  <c r="J3866" i="8"/>
  <c r="J3867" i="8"/>
  <c r="J3868" i="8"/>
  <c r="J3869" i="8"/>
  <c r="J3870" i="8"/>
  <c r="J3871" i="8"/>
  <c r="J3872" i="8"/>
  <c r="J3873" i="8"/>
  <c r="J3874" i="8"/>
  <c r="J3875" i="8"/>
  <c r="J3876" i="8"/>
  <c r="J3877" i="8"/>
  <c r="J3878" i="8"/>
  <c r="J3879" i="8"/>
  <c r="J3880" i="8"/>
  <c r="J3881" i="8"/>
  <c r="J3882" i="8"/>
  <c r="J3883" i="8"/>
  <c r="J3884" i="8"/>
  <c r="J3885" i="8"/>
  <c r="J3886" i="8"/>
  <c r="J3887" i="8"/>
  <c r="J3888" i="8"/>
  <c r="J3889" i="8"/>
  <c r="J3890" i="8"/>
  <c r="J3891" i="8"/>
  <c r="J3893" i="8"/>
  <c r="J3894" i="8"/>
  <c r="J3895" i="8"/>
  <c r="J3896" i="8"/>
  <c r="J3897" i="8"/>
  <c r="J3898" i="8"/>
  <c r="J3899" i="8"/>
  <c r="J3900" i="8"/>
  <c r="J3901" i="8"/>
  <c r="J3902" i="8"/>
  <c r="J3903" i="8"/>
  <c r="J3904" i="8"/>
  <c r="J3905" i="8"/>
  <c r="J3906" i="8"/>
  <c r="J3907" i="8"/>
  <c r="J3908" i="8"/>
  <c r="J3910" i="8"/>
  <c r="J3911" i="8"/>
  <c r="J3912" i="8"/>
  <c r="J3913" i="8"/>
  <c r="J3914" i="8"/>
  <c r="J3915" i="8"/>
  <c r="J3916" i="8"/>
  <c r="J3917" i="8"/>
  <c r="J3918" i="8"/>
  <c r="J3919" i="8"/>
  <c r="J3920" i="8"/>
  <c r="J3922" i="8"/>
  <c r="J3923" i="8"/>
  <c r="J3924" i="8"/>
  <c r="J3925" i="8"/>
  <c r="J3926" i="8"/>
  <c r="J3927" i="8"/>
  <c r="J3928" i="8"/>
  <c r="J3929" i="8"/>
  <c r="J3930" i="8"/>
  <c r="J3931" i="8"/>
  <c r="J3932" i="8"/>
  <c r="J3933" i="8"/>
  <c r="J3934" i="8"/>
  <c r="J3935" i="8"/>
  <c r="J3936" i="8"/>
  <c r="J3937" i="8"/>
  <c r="J3938" i="8"/>
  <c r="J3940" i="8"/>
  <c r="J3941" i="8"/>
  <c r="J3942" i="8"/>
  <c r="J3943" i="8"/>
  <c r="J3944" i="8"/>
  <c r="J3945" i="8"/>
  <c r="J3946" i="8"/>
  <c r="J3947" i="8"/>
  <c r="J3948" i="8"/>
  <c r="J3949" i="8"/>
  <c r="J3950" i="8"/>
  <c r="J3951" i="8"/>
  <c r="J3953" i="8"/>
  <c r="J3954" i="8"/>
  <c r="J3955" i="8"/>
  <c r="J3956" i="8"/>
  <c r="J3960" i="8"/>
  <c r="J3961" i="8"/>
  <c r="J3963" i="8"/>
  <c r="J3964" i="8"/>
  <c r="J3965" i="8"/>
  <c r="J3966" i="8"/>
  <c r="J3967" i="8"/>
  <c r="J3968" i="8"/>
  <c r="J3969" i="8"/>
  <c r="J3970" i="8"/>
  <c r="J3971" i="8"/>
  <c r="J3973" i="8"/>
  <c r="J3974" i="8"/>
  <c r="J3975" i="8"/>
  <c r="J3976" i="8"/>
  <c r="J3977" i="8"/>
  <c r="J3978" i="8"/>
  <c r="J3979" i="8"/>
  <c r="J3980" i="8"/>
  <c r="J3982" i="8"/>
  <c r="J3983" i="8"/>
  <c r="J3984" i="8"/>
  <c r="J3985" i="8"/>
  <c r="J3986" i="8"/>
  <c r="J3987" i="8"/>
  <c r="J3988" i="8"/>
  <c r="J3989" i="8"/>
  <c r="J3990" i="8"/>
  <c r="J3992" i="8"/>
  <c r="J3994" i="8"/>
  <c r="J3995" i="8"/>
  <c r="J3996" i="8"/>
  <c r="J3997" i="8"/>
  <c r="J3998" i="8"/>
  <c r="J3999" i="8"/>
  <c r="J4000" i="8"/>
  <c r="J4001" i="8"/>
  <c r="J4002" i="8"/>
  <c r="J4003" i="8"/>
  <c r="J4004" i="8"/>
  <c r="J4005" i="8"/>
  <c r="J4006" i="8"/>
  <c r="J4007" i="8"/>
  <c r="J4009" i="8"/>
  <c r="J4011" i="8"/>
  <c r="J4012" i="8"/>
  <c r="J4013" i="8"/>
  <c r="J4014" i="8"/>
  <c r="J4015" i="8"/>
  <c r="J4016" i="8"/>
  <c r="J4017" i="8"/>
  <c r="J4018" i="8"/>
  <c r="J4019" i="8"/>
  <c r="J4020" i="8"/>
  <c r="J4021" i="8"/>
  <c r="J4022" i="8"/>
  <c r="J4023" i="8"/>
  <c r="J4024" i="8"/>
  <c r="J4025" i="8"/>
  <c r="J4026" i="8"/>
  <c r="J4027" i="8"/>
  <c r="J4028" i="8"/>
  <c r="J4029" i="8"/>
  <c r="J4030" i="8"/>
  <c r="J4031" i="8"/>
  <c r="J4033" i="8"/>
  <c r="J4034" i="8"/>
  <c r="J4035" i="8"/>
  <c r="J4036" i="8"/>
  <c r="J4037" i="8"/>
  <c r="J4038" i="8"/>
  <c r="J4039" i="8"/>
  <c r="J4040" i="8"/>
  <c r="J4041" i="8"/>
  <c r="J4042" i="8"/>
  <c r="J4043" i="8"/>
  <c r="J4044" i="8"/>
  <c r="J4045" i="8"/>
  <c r="J4046" i="8"/>
  <c r="J4047" i="8"/>
  <c r="J4048" i="8"/>
  <c r="J4049" i="8"/>
  <c r="J4050" i="8"/>
  <c r="J4051" i="8"/>
  <c r="J4052" i="8"/>
  <c r="J4053" i="8"/>
  <c r="J4055" i="8"/>
  <c r="J4056" i="8"/>
  <c r="J4057" i="8"/>
  <c r="J4058" i="8"/>
  <c r="J4059" i="8"/>
  <c r="J4060" i="8"/>
  <c r="J4061" i="8"/>
  <c r="J4062" i="8"/>
  <c r="J4063" i="8"/>
  <c r="J4064" i="8"/>
  <c r="J4065" i="8"/>
  <c r="J4066" i="8"/>
  <c r="J4067" i="8"/>
  <c r="J4068" i="8"/>
  <c r="J4069" i="8"/>
  <c r="J4070" i="8"/>
  <c r="J4071" i="8"/>
  <c r="J4072" i="8"/>
  <c r="J4073" i="8"/>
  <c r="J4074" i="8"/>
  <c r="J4075" i="8"/>
  <c r="J4076" i="8"/>
  <c r="J4077" i="8"/>
  <c r="J4078" i="8"/>
  <c r="J4080" i="8"/>
  <c r="J4081" i="8"/>
  <c r="J4082" i="8"/>
  <c r="J4083" i="8"/>
  <c r="J4084" i="8"/>
  <c r="J4085" i="8"/>
  <c r="J4086" i="8"/>
  <c r="J4087" i="8"/>
  <c r="J4088" i="8"/>
  <c r="J4091" i="8"/>
  <c r="J4092" i="8"/>
  <c r="J4093" i="8"/>
  <c r="J4094" i="8"/>
  <c r="J4095" i="8"/>
  <c r="J4096" i="8"/>
  <c r="J4097" i="8"/>
  <c r="J4098" i="8"/>
  <c r="J4100" i="8"/>
  <c r="J4101" i="8"/>
  <c r="J4102" i="8"/>
  <c r="J4103" i="8"/>
  <c r="J4104" i="8"/>
  <c r="J4105" i="8"/>
  <c r="J4106" i="8"/>
  <c r="J4107" i="8"/>
  <c r="J4108" i="8"/>
  <c r="J4109" i="8"/>
  <c r="J4110" i="8"/>
  <c r="J4111" i="8"/>
  <c r="J4112" i="8"/>
  <c r="J4113" i="8"/>
  <c r="J4114" i="8"/>
  <c r="J4115" i="8"/>
  <c r="J4116" i="8"/>
  <c r="J4117" i="8"/>
  <c r="J4118" i="8"/>
  <c r="J4119" i="8"/>
  <c r="J4120" i="8"/>
  <c r="J4122" i="8"/>
  <c r="J4123" i="8"/>
  <c r="J4124" i="8"/>
  <c r="J4125" i="8"/>
  <c r="J4126" i="8"/>
  <c r="J4127" i="8"/>
  <c r="J4128" i="8"/>
  <c r="J4129" i="8"/>
  <c r="J4130" i="8"/>
  <c r="J4131" i="8"/>
  <c r="J4132" i="8"/>
  <c r="J4133" i="8"/>
  <c r="J4134" i="8"/>
  <c r="J4136" i="8"/>
  <c r="J4137" i="8"/>
  <c r="J4138" i="8"/>
  <c r="J4139" i="8"/>
  <c r="J4140" i="8"/>
  <c r="J4141" i="8"/>
  <c r="J4143" i="8"/>
  <c r="J4144" i="8"/>
  <c r="J4145" i="8"/>
  <c r="J4146" i="8"/>
  <c r="J4147" i="8"/>
  <c r="J4149" i="8"/>
  <c r="J4150" i="8"/>
  <c r="J4151" i="8"/>
  <c r="J4152" i="8"/>
  <c r="J4153" i="8"/>
  <c r="J4154" i="8"/>
  <c r="J4156" i="8"/>
  <c r="J4157" i="8"/>
  <c r="J4158" i="8"/>
  <c r="J4159" i="8"/>
  <c r="J4160" i="8"/>
  <c r="J4161" i="8"/>
  <c r="J4162" i="8"/>
  <c r="J4163" i="8"/>
  <c r="J4164" i="8"/>
  <c r="J4165" i="8"/>
  <c r="J4166" i="8"/>
  <c r="J4167" i="8"/>
  <c r="J4168" i="8"/>
  <c r="J4169" i="8"/>
  <c r="J4170" i="8"/>
  <c r="J4171" i="8"/>
  <c r="J4172" i="8"/>
  <c r="J4173" i="8"/>
  <c r="J4174" i="8"/>
  <c r="J4175" i="8"/>
  <c r="J4176" i="8"/>
  <c r="J4177" i="8"/>
  <c r="J4178" i="8"/>
  <c r="J4179" i="8"/>
  <c r="J4180" i="8"/>
  <c r="J4181" i="8"/>
  <c r="J4183" i="8"/>
  <c r="J4184" i="8"/>
  <c r="J4185" i="8"/>
  <c r="J4186" i="8"/>
  <c r="J4187" i="8"/>
  <c r="J4188" i="8"/>
  <c r="J4189" i="8"/>
  <c r="J4190" i="8"/>
  <c r="J4191" i="8"/>
  <c r="J4192" i="8"/>
  <c r="J4193" i="8"/>
  <c r="J4194" i="8"/>
  <c r="J4195" i="8"/>
  <c r="J4196" i="8"/>
  <c r="J4197" i="8"/>
  <c r="J4198" i="8"/>
  <c r="J4199" i="8"/>
  <c r="J4200" i="8"/>
  <c r="J4201" i="8"/>
  <c r="J4202" i="8"/>
  <c r="J4203" i="8"/>
  <c r="J4204" i="8"/>
  <c r="J4205" i="8"/>
  <c r="J4206" i="8"/>
  <c r="J4207" i="8"/>
  <c r="J4209" i="8"/>
  <c r="J4210" i="8"/>
  <c r="J4212" i="8"/>
  <c r="J4213" i="8"/>
  <c r="J4214" i="8"/>
  <c r="J4215" i="8"/>
  <c r="J4216" i="8"/>
  <c r="J4218" i="8"/>
  <c r="J4219" i="8"/>
  <c r="J4220" i="8"/>
  <c r="J4221" i="8"/>
  <c r="J4222" i="8"/>
  <c r="J4223" i="8"/>
  <c r="J4224" i="8"/>
  <c r="J4226" i="8"/>
  <c r="J4228" i="8"/>
  <c r="J4229" i="8"/>
  <c r="J4230" i="8"/>
  <c r="J4231" i="8"/>
  <c r="J4232" i="8"/>
  <c r="J4233" i="8"/>
  <c r="J4234" i="8"/>
  <c r="J4235" i="8"/>
  <c r="J4236" i="8"/>
  <c r="J4237" i="8"/>
  <c r="J4238" i="8"/>
  <c r="J4239" i="8"/>
  <c r="J4240" i="8"/>
  <c r="J4241" i="8"/>
  <c r="J4242" i="8"/>
  <c r="J4243" i="8"/>
  <c r="J4244" i="8"/>
  <c r="J4245" i="8"/>
  <c r="J4246" i="8"/>
  <c r="J4247" i="8"/>
  <c r="J4248" i="8"/>
  <c r="J4249" i="8"/>
  <c r="J4250" i="8"/>
  <c r="J4251" i="8"/>
  <c r="J4252" i="8"/>
  <c r="J4253" i="8"/>
  <c r="J4254" i="8"/>
  <c r="J4256" i="8"/>
  <c r="J4257" i="8"/>
  <c r="J4258" i="8"/>
  <c r="J4260" i="8"/>
  <c r="J4261" i="8"/>
  <c r="J4262" i="8"/>
  <c r="J4263" i="8"/>
  <c r="J4264" i="8"/>
  <c r="J4265" i="8"/>
  <c r="J4266" i="8"/>
  <c r="J4267" i="8"/>
  <c r="J4268" i="8"/>
  <c r="J4269" i="8"/>
  <c r="J4270" i="8"/>
  <c r="J4271" i="8"/>
  <c r="J4272" i="8"/>
  <c r="J4274" i="8"/>
  <c r="J4275" i="8"/>
  <c r="J4276" i="8"/>
  <c r="J4277" i="8"/>
  <c r="J4278" i="8"/>
  <c r="J4279" i="8"/>
  <c r="J4280" i="8"/>
  <c r="J4281" i="8"/>
  <c r="J4282" i="8"/>
  <c r="J4283" i="8"/>
  <c r="J4284" i="8"/>
  <c r="J4285" i="8"/>
  <c r="J4286" i="8"/>
  <c r="J4287" i="8"/>
  <c r="J4288" i="8"/>
  <c r="J4289" i="8"/>
  <c r="J4290" i="8"/>
  <c r="J4291" i="8"/>
  <c r="J4292" i="8"/>
  <c r="J4293" i="8"/>
  <c r="J4294" i="8"/>
  <c r="J4295" i="8"/>
  <c r="J4296" i="8"/>
  <c r="J4297" i="8"/>
  <c r="J4298" i="8"/>
  <c r="J4299" i="8"/>
  <c r="J4300" i="8"/>
  <c r="J4301" i="8"/>
  <c r="J4302" i="8"/>
  <c r="J4303" i="8"/>
  <c r="J4304" i="8"/>
  <c r="J4306" i="8"/>
  <c r="J4307" i="8"/>
  <c r="J4308" i="8"/>
  <c r="J4309" i="8"/>
  <c r="J4310" i="8"/>
  <c r="J4311" i="8"/>
  <c r="J4312" i="8"/>
  <c r="J4313" i="8"/>
  <c r="J4314" i="8"/>
  <c r="J4315" i="8"/>
  <c r="J4316" i="8"/>
  <c r="J4317" i="8"/>
  <c r="J4318" i="8"/>
  <c r="J4319" i="8"/>
  <c r="J4320" i="8"/>
  <c r="J4321" i="8"/>
  <c r="J4322" i="8"/>
  <c r="J4323" i="8"/>
  <c r="J4325" i="8"/>
  <c r="J4326" i="8"/>
  <c r="J4327" i="8"/>
  <c r="J4328" i="8"/>
  <c r="J4329" i="8"/>
  <c r="J4330" i="8"/>
  <c r="J4331" i="8"/>
  <c r="J4332" i="8"/>
  <c r="J4333" i="8"/>
  <c r="J4334" i="8"/>
  <c r="J4335" i="8"/>
  <c r="J4336" i="8"/>
  <c r="J4337" i="8"/>
  <c r="J4338" i="8"/>
  <c r="J4339" i="8"/>
  <c r="J4340" i="8"/>
  <c r="J4341" i="8"/>
  <c r="J4342" i="8"/>
  <c r="J4343" i="8"/>
  <c r="J4344" i="8"/>
  <c r="J4345" i="8"/>
  <c r="J4346" i="8"/>
  <c r="J4347" i="8"/>
  <c r="J4348" i="8"/>
  <c r="J4349" i="8"/>
  <c r="J4350" i="8"/>
  <c r="J4351" i="8"/>
  <c r="J4352" i="8"/>
  <c r="J4353" i="8"/>
  <c r="J4354" i="8"/>
  <c r="J4355" i="8"/>
  <c r="J4356" i="8"/>
  <c r="J4358" i="8"/>
  <c r="J4359" i="8"/>
  <c r="J4360" i="8"/>
  <c r="J4361" i="8"/>
  <c r="J4362" i="8"/>
  <c r="J4363" i="8"/>
  <c r="J4364" i="8"/>
  <c r="J4365" i="8"/>
  <c r="J4366" i="8"/>
  <c r="J4367" i="8"/>
  <c r="J4368" i="8"/>
  <c r="J4369" i="8"/>
  <c r="J4370" i="8"/>
  <c r="J4371" i="8"/>
  <c r="J4372" i="8"/>
  <c r="J4373" i="8"/>
  <c r="J4374" i="8"/>
  <c r="J4375" i="8"/>
  <c r="J4376" i="8"/>
  <c r="J4377" i="8"/>
  <c r="J4378" i="8"/>
  <c r="J4379" i="8"/>
  <c r="J4380" i="8"/>
  <c r="J4382" i="8"/>
  <c r="J4383" i="8"/>
  <c r="J4384" i="8"/>
  <c r="J4385" i="8"/>
  <c r="J4386" i="8"/>
  <c r="J4387" i="8"/>
  <c r="J4388" i="8"/>
  <c r="J4389" i="8"/>
  <c r="J4390" i="8"/>
  <c r="J4391" i="8"/>
  <c r="J4392" i="8"/>
  <c r="J4393" i="8"/>
  <c r="J4394" i="8"/>
  <c r="J4395" i="8"/>
  <c r="J4396" i="8"/>
  <c r="J4397" i="8"/>
  <c r="J4398" i="8"/>
  <c r="J4399" i="8"/>
  <c r="J4400" i="8"/>
  <c r="J4401" i="8"/>
  <c r="J4402" i="8"/>
  <c r="J4403" i="8"/>
  <c r="J4404" i="8"/>
  <c r="J4405" i="8"/>
  <c r="J4406" i="8"/>
  <c r="J4407" i="8"/>
  <c r="J4408" i="8"/>
  <c r="J4411" i="8"/>
  <c r="J4412" i="8"/>
  <c r="J4413" i="8"/>
  <c r="J4414" i="8"/>
  <c r="J4415" i="8"/>
  <c r="J4416" i="8"/>
  <c r="J4417" i="8"/>
  <c r="J4418" i="8"/>
  <c r="J4419" i="8"/>
  <c r="J4420" i="8"/>
  <c r="J4421" i="8"/>
  <c r="J4422" i="8"/>
  <c r="J4423" i="8"/>
  <c r="J4424" i="8"/>
  <c r="J4425" i="8"/>
  <c r="J4426" i="8"/>
  <c r="J4428" i="8"/>
  <c r="J4429" i="8"/>
  <c r="J4430" i="8"/>
  <c r="J4431" i="8"/>
  <c r="J4432" i="8"/>
  <c r="J4433" i="8"/>
  <c r="J4434" i="8"/>
  <c r="J4435" i="8"/>
  <c r="J4437" i="8"/>
  <c r="J4438" i="8"/>
  <c r="J4440" i="8"/>
  <c r="J4441" i="8"/>
  <c r="J4442" i="8"/>
  <c r="J4443" i="8"/>
  <c r="J4444" i="8"/>
  <c r="J4445" i="8"/>
  <c r="J4446" i="8"/>
  <c r="J4447" i="8"/>
  <c r="J4448" i="8"/>
  <c r="J4449" i="8"/>
  <c r="J4451" i="8"/>
  <c r="J4452" i="8"/>
  <c r="J4454" i="8"/>
  <c r="J4455" i="8"/>
  <c r="J4456" i="8"/>
  <c r="J4457" i="8"/>
  <c r="J4458" i="8"/>
  <c r="J4459" i="8"/>
  <c r="J4460" i="8"/>
  <c r="J4461" i="8"/>
  <c r="J4462" i="8"/>
  <c r="J4463" i="8"/>
  <c r="J4464" i="8"/>
  <c r="J4465" i="8"/>
  <c r="J4466" i="8"/>
  <c r="J4467" i="8"/>
  <c r="J4468" i="8"/>
  <c r="J4469" i="8"/>
  <c r="J4470" i="8"/>
  <c r="J4471" i="8"/>
  <c r="J4472" i="8"/>
  <c r="J4473" i="8"/>
  <c r="J4474" i="8"/>
  <c r="J4475" i="8"/>
  <c r="J4476" i="8"/>
  <c r="J4477" i="8"/>
  <c r="J4478" i="8"/>
  <c r="J4480" i="8"/>
  <c r="J4481" i="8"/>
  <c r="J4482" i="8"/>
  <c r="J4483" i="8"/>
  <c r="J4484" i="8"/>
  <c r="J4485" i="8"/>
  <c r="J4486" i="8"/>
  <c r="J4487" i="8"/>
  <c r="J4488" i="8"/>
  <c r="J4489" i="8"/>
  <c r="J4491" i="8"/>
  <c r="J4492" i="8"/>
  <c r="J4493" i="8"/>
  <c r="J4494" i="8"/>
  <c r="J4495" i="8"/>
  <c r="J4496" i="8"/>
  <c r="J4497" i="8"/>
  <c r="J4498" i="8"/>
  <c r="J4499" i="8"/>
  <c r="J4500" i="8"/>
  <c r="J4501" i="8"/>
  <c r="J4502" i="8"/>
  <c r="J4503" i="8"/>
  <c r="J4504" i="8"/>
  <c r="J4505" i="8"/>
  <c r="J4506" i="8"/>
  <c r="J4507" i="8"/>
  <c r="J4508" i="8"/>
  <c r="J4509" i="8"/>
  <c r="J4510" i="8"/>
  <c r="J4513" i="8"/>
  <c r="J4514" i="8"/>
  <c r="J4515" i="8"/>
  <c r="J4516" i="8"/>
  <c r="J4517" i="8"/>
  <c r="J4518" i="8"/>
  <c r="J4519" i="8"/>
  <c r="J4520" i="8"/>
  <c r="J4521" i="8"/>
  <c r="J4524" i="8"/>
  <c r="J4525" i="8"/>
  <c r="J4526" i="8"/>
  <c r="J4527" i="8"/>
  <c r="J4529" i="8"/>
  <c r="J4530" i="8"/>
  <c r="J4534" i="8"/>
  <c r="J4535" i="8"/>
  <c r="J4536" i="8"/>
  <c r="J4537" i="8"/>
  <c r="J4538" i="8"/>
  <c r="J4539" i="8"/>
  <c r="J4540" i="8"/>
  <c r="J4541" i="8"/>
  <c r="J4543" i="8"/>
  <c r="J4545" i="8"/>
  <c r="J4546" i="8"/>
  <c r="J4547" i="8"/>
  <c r="J4548" i="8"/>
  <c r="J4549" i="8"/>
  <c r="J4550" i="8"/>
  <c r="J4551" i="8"/>
  <c r="J4552" i="8"/>
  <c r="J4553" i="8"/>
  <c r="J4554" i="8"/>
  <c r="J4555" i="8"/>
  <c r="J4556" i="8"/>
  <c r="J4557" i="8"/>
  <c r="J4558" i="8"/>
  <c r="J4559" i="8"/>
  <c r="J4561" i="8"/>
  <c r="J4562" i="8"/>
  <c r="J4563" i="8"/>
  <c r="J4564" i="8"/>
  <c r="J4565" i="8"/>
  <c r="J4566" i="8"/>
  <c r="J4567" i="8"/>
  <c r="J4568" i="8"/>
  <c r="J4569" i="8"/>
  <c r="J4570" i="8"/>
  <c r="J4571" i="8"/>
  <c r="J4572" i="8"/>
  <c r="J4573" i="8"/>
  <c r="J4574" i="8"/>
  <c r="J4575" i="8"/>
  <c r="J4576" i="8"/>
  <c r="J4577" i="8"/>
  <c r="J4578" i="8"/>
  <c r="J4579" i="8"/>
  <c r="J4580" i="8"/>
  <c r="J4581" i="8"/>
  <c r="J4582" i="8"/>
  <c r="J4583" i="8"/>
  <c r="J4585" i="8"/>
  <c r="J4586" i="8"/>
  <c r="J4588" i="8"/>
  <c r="J4589" i="8"/>
  <c r="J4590" i="8"/>
  <c r="J4591" i="8"/>
  <c r="J4592" i="8"/>
  <c r="J4593" i="8"/>
  <c r="J4594" i="8"/>
  <c r="J4595" i="8"/>
  <c r="J4596" i="8"/>
  <c r="J4597" i="8"/>
  <c r="J4598" i="8"/>
  <c r="J4599" i="8"/>
  <c r="J4600" i="8"/>
  <c r="J4601" i="8"/>
  <c r="J4602" i="8"/>
  <c r="J4603" i="8"/>
  <c r="J4604" i="8"/>
  <c r="J4605" i="8"/>
  <c r="J4606" i="8"/>
  <c r="J4607" i="8"/>
  <c r="J4608" i="8"/>
  <c r="J4609" i="8"/>
  <c r="J4610" i="8"/>
  <c r="J4611" i="8"/>
  <c r="J4612" i="8"/>
  <c r="J4613" i="8"/>
  <c r="J4614" i="8"/>
  <c r="J4616" i="8"/>
  <c r="J4617" i="8"/>
  <c r="J4618" i="8"/>
  <c r="J4619" i="8"/>
  <c r="J4620" i="8"/>
  <c r="J4621" i="8"/>
  <c r="J4623" i="8"/>
  <c r="J4625" i="8"/>
  <c r="J4626" i="8"/>
  <c r="J4628" i="8"/>
  <c r="J4629" i="8"/>
  <c r="J4630" i="8"/>
  <c r="J4631" i="8"/>
  <c r="J4632" i="8"/>
  <c r="J4633" i="8"/>
  <c r="J4634" i="8"/>
  <c r="J4635" i="8"/>
  <c r="J4636" i="8"/>
  <c r="J4637" i="8"/>
  <c r="J4639" i="8"/>
  <c r="J4640" i="8"/>
  <c r="J4641" i="8"/>
  <c r="J4642" i="8"/>
  <c r="J4643" i="8"/>
  <c r="J4645" i="8"/>
  <c r="J4646" i="8"/>
  <c r="J4647" i="8"/>
  <c r="J4648" i="8"/>
  <c r="J4649" i="8"/>
  <c r="J4650" i="8"/>
  <c r="J4651" i="8"/>
  <c r="J4652" i="8"/>
  <c r="J4653" i="8"/>
  <c r="J4654" i="8"/>
  <c r="J4656" i="8"/>
  <c r="J4658" i="8"/>
  <c r="J4659" i="8"/>
  <c r="J4660" i="8"/>
  <c r="J4661" i="8"/>
  <c r="J4662" i="8"/>
  <c r="J4665" i="8"/>
  <c r="J4666" i="8"/>
  <c r="J4667" i="8"/>
  <c r="J4668" i="8"/>
  <c r="J4669" i="8"/>
  <c r="J4670" i="8"/>
  <c r="J4671" i="8"/>
  <c r="J4672" i="8"/>
  <c r="J4673" i="8"/>
  <c r="J4674" i="8"/>
  <c r="J4676" i="8"/>
  <c r="J4677" i="8"/>
  <c r="J4678" i="8"/>
  <c r="J4679" i="8"/>
  <c r="J4680" i="8"/>
  <c r="J4681" i="8"/>
  <c r="J4682" i="8"/>
  <c r="J4683" i="8"/>
  <c r="J4684" i="8"/>
  <c r="J4685" i="8"/>
  <c r="J4687" i="8"/>
  <c r="J4688" i="8"/>
  <c r="J4689" i="8"/>
  <c r="J4690" i="8"/>
  <c r="J4691" i="8"/>
  <c r="J4692" i="8"/>
  <c r="J4694" i="8"/>
  <c r="J4695" i="8"/>
  <c r="J4697" i="8"/>
  <c r="J4698" i="8"/>
  <c r="J4699" i="8"/>
  <c r="J4227" i="8"/>
  <c r="J3329" i="8"/>
  <c r="G106" i="8"/>
  <c r="J3528" i="8" l="1"/>
  <c r="J3962" i="8"/>
  <c r="J3264" i="8"/>
  <c r="K4436" i="8"/>
  <c r="J3290" i="8"/>
  <c r="J3993" i="8"/>
  <c r="J4663" i="8"/>
  <c r="J4531" i="8"/>
  <c r="J4135" i="8"/>
  <c r="J3004" i="8"/>
  <c r="J3251" i="8"/>
  <c r="J3892" i="8"/>
  <c r="J3315" i="8"/>
  <c r="J3625" i="8"/>
  <c r="J4089" i="8"/>
  <c r="J4522" i="8"/>
  <c r="K4644" i="8"/>
  <c r="J3268" i="8"/>
  <c r="J3316" i="8"/>
  <c r="K3921" i="8"/>
  <c r="K4523" i="8"/>
  <c r="J3154" i="8"/>
  <c r="K3101" i="8"/>
  <c r="J3427" i="8"/>
  <c r="J3275" i="8"/>
  <c r="J3636" i="8"/>
  <c r="J3939" i="8"/>
  <c r="J4099" i="8"/>
  <c r="J4211" i="8"/>
  <c r="J4324" i="8"/>
  <c r="K4587" i="8"/>
  <c r="J3143" i="8"/>
  <c r="J3364" i="8"/>
  <c r="J3532" i="8"/>
  <c r="J3972" i="8"/>
  <c r="J3418" i="8"/>
  <c r="J3562" i="8"/>
  <c r="J2923" i="8"/>
  <c r="J2960" i="8"/>
  <c r="J3130" i="8"/>
  <c r="J3331" i="8"/>
  <c r="J4142" i="8"/>
  <c r="J4255" i="8"/>
  <c r="K4675" i="8"/>
  <c r="J3025" i="8"/>
  <c r="J3321" i="8"/>
  <c r="J3434" i="8"/>
  <c r="J4121" i="8"/>
  <c r="J3648" i="8"/>
  <c r="J4532" i="8"/>
  <c r="K3277" i="8"/>
  <c r="K3486" i="8"/>
  <c r="J3671" i="8"/>
  <c r="J3836" i="8"/>
  <c r="K4225" i="8"/>
  <c r="J3250" i="8"/>
  <c r="J3507" i="8"/>
  <c r="J4410" i="8"/>
  <c r="K4627" i="8"/>
  <c r="J4259" i="8"/>
  <c r="K4512" i="8"/>
  <c r="K4638" i="8"/>
  <c r="M1592" i="8"/>
  <c r="L1592" i="8"/>
  <c r="K1592" i="8"/>
  <c r="J1592" i="8"/>
  <c r="M1671" i="8"/>
  <c r="L1671" i="8"/>
  <c r="K1671" i="8"/>
  <c r="J1671" i="8"/>
  <c r="M1734" i="8"/>
  <c r="L1734" i="8"/>
  <c r="K1734" i="8"/>
  <c r="J1734" i="8"/>
  <c r="M1777" i="8"/>
  <c r="L1777" i="8"/>
  <c r="J1777" i="8"/>
  <c r="K1777" i="8"/>
  <c r="M1829" i="8"/>
  <c r="L1829" i="8"/>
  <c r="K1829" i="8"/>
  <c r="J1829" i="8"/>
  <c r="M1855" i="8"/>
  <c r="L1855" i="8"/>
  <c r="K1855" i="8"/>
  <c r="J1855" i="8"/>
  <c r="M1872" i="8"/>
  <c r="L1872" i="8"/>
  <c r="K1872" i="8"/>
  <c r="J1872" i="8"/>
  <c r="M1892" i="8"/>
  <c r="L1892" i="8"/>
  <c r="K1892" i="8"/>
  <c r="J1892" i="8"/>
  <c r="M1928" i="8"/>
  <c r="L1928" i="8"/>
  <c r="K1928" i="8"/>
  <c r="J1928" i="8"/>
  <c r="M1956" i="8"/>
  <c r="L1956" i="8"/>
  <c r="J1956" i="8"/>
  <c r="K1956" i="8"/>
  <c r="M1979" i="8"/>
  <c r="L1979" i="8"/>
  <c r="K1979" i="8"/>
  <c r="J1979" i="8"/>
  <c r="M1994" i="8"/>
  <c r="L1994" i="8"/>
  <c r="K1994" i="8"/>
  <c r="J1994" i="8"/>
  <c r="M2016" i="8"/>
  <c r="L2016" i="8"/>
  <c r="K2016" i="8"/>
  <c r="J2016" i="8"/>
  <c r="M2048" i="8"/>
  <c r="L2048" i="8"/>
  <c r="K2048" i="8"/>
  <c r="J2048" i="8"/>
  <c r="M2082" i="8"/>
  <c r="L2082" i="8"/>
  <c r="K2082" i="8"/>
  <c r="J2082" i="8"/>
  <c r="M2113" i="8"/>
  <c r="L2113" i="8"/>
  <c r="K2113" i="8"/>
  <c r="J2113" i="8"/>
  <c r="M2135" i="8"/>
  <c r="L2135" i="8"/>
  <c r="K2135" i="8"/>
  <c r="J2135" i="8"/>
  <c r="M2156" i="8"/>
  <c r="L2156" i="8"/>
  <c r="K2156" i="8"/>
  <c r="J2156" i="8"/>
  <c r="M2177" i="8"/>
  <c r="L2177" i="8"/>
  <c r="J2177" i="8"/>
  <c r="K2177" i="8"/>
  <c r="M2200" i="8"/>
  <c r="L2200" i="8"/>
  <c r="K2200" i="8"/>
  <c r="J2200" i="8"/>
  <c r="M2222" i="8"/>
  <c r="L2222" i="8"/>
  <c r="K2222" i="8"/>
  <c r="J2222" i="8"/>
  <c r="M2256" i="8"/>
  <c r="L2256" i="8"/>
  <c r="K2256" i="8"/>
  <c r="J2256" i="8"/>
  <c r="M2283" i="8"/>
  <c r="L2283" i="8"/>
  <c r="K2283" i="8"/>
  <c r="J2283" i="8"/>
  <c r="M2309" i="8"/>
  <c r="L2309" i="8"/>
  <c r="K2309" i="8"/>
  <c r="J2309" i="8"/>
  <c r="M2323" i="8"/>
  <c r="L2323" i="8"/>
  <c r="K2323" i="8"/>
  <c r="J2323" i="8"/>
  <c r="M2357" i="8"/>
  <c r="L2357" i="8"/>
  <c r="K2357" i="8"/>
  <c r="J2357" i="8"/>
  <c r="M2371" i="8"/>
  <c r="L2371" i="8"/>
  <c r="K2371" i="8"/>
  <c r="J2371" i="8"/>
  <c r="M2407" i="8"/>
  <c r="L2407" i="8"/>
  <c r="K2407" i="8"/>
  <c r="J2407" i="8"/>
  <c r="M2428" i="8"/>
  <c r="L2428" i="8"/>
  <c r="K2428" i="8"/>
  <c r="J2428" i="8"/>
  <c r="M2443" i="8"/>
  <c r="L2443" i="8"/>
  <c r="K2443" i="8"/>
  <c r="J2443" i="8"/>
  <c r="M2473" i="8"/>
  <c r="L2473" i="8"/>
  <c r="J2473" i="8"/>
  <c r="K2473" i="8"/>
  <c r="M2494" i="8"/>
  <c r="L2494" i="8"/>
  <c r="K2494" i="8"/>
  <c r="J2494" i="8"/>
  <c r="M2508" i="8"/>
  <c r="L2508" i="8"/>
  <c r="K2508" i="8"/>
  <c r="J2508" i="8"/>
  <c r="M2531" i="8"/>
  <c r="L2531" i="8"/>
  <c r="K2531" i="8"/>
  <c r="J2531" i="8"/>
  <c r="M2551" i="8"/>
  <c r="L2551" i="8"/>
  <c r="K2551" i="8"/>
  <c r="J2551" i="8"/>
  <c r="M2573" i="8"/>
  <c r="L2573" i="8"/>
  <c r="K2573" i="8"/>
  <c r="J2573" i="8"/>
  <c r="M2597" i="8"/>
  <c r="L2597" i="8"/>
  <c r="K2597" i="8"/>
  <c r="J2597" i="8"/>
  <c r="M2627" i="8"/>
  <c r="L2627" i="8"/>
  <c r="K2627" i="8"/>
  <c r="J2627" i="8"/>
  <c r="M2652" i="8"/>
  <c r="L2652" i="8"/>
  <c r="K2652" i="8"/>
  <c r="J2652" i="8"/>
  <c r="M2697" i="8"/>
  <c r="L2697" i="8"/>
  <c r="K2697" i="8"/>
  <c r="J2697" i="8"/>
  <c r="M2738" i="8"/>
  <c r="L2738" i="8"/>
  <c r="K2738" i="8"/>
  <c r="J2738" i="8"/>
  <c r="M2794" i="8"/>
  <c r="L2794" i="8"/>
  <c r="K2794" i="8"/>
  <c r="J2794" i="8"/>
  <c r="M1930" i="8"/>
  <c r="L1930" i="8"/>
  <c r="K1930" i="8"/>
  <c r="J1930" i="8"/>
  <c r="M1472" i="8"/>
  <c r="L1472" i="8"/>
  <c r="K1472" i="8"/>
  <c r="J1472" i="8"/>
  <c r="M1521" i="8"/>
  <c r="L1521" i="8"/>
  <c r="K1521" i="8"/>
  <c r="J1521" i="8"/>
  <c r="M1572" i="8"/>
  <c r="L1572" i="8"/>
  <c r="K1572" i="8"/>
  <c r="J1572" i="8"/>
  <c r="M1626" i="8"/>
  <c r="L1626" i="8"/>
  <c r="K1626" i="8"/>
  <c r="J1626" i="8"/>
  <c r="M1657" i="8"/>
  <c r="L1657" i="8"/>
  <c r="K1657" i="8"/>
  <c r="J1657" i="8"/>
  <c r="M1686" i="8"/>
  <c r="L1686" i="8"/>
  <c r="K1686" i="8"/>
  <c r="J1686" i="8"/>
  <c r="M1726" i="8"/>
  <c r="L1726" i="8"/>
  <c r="K1726" i="8"/>
  <c r="J1726" i="8"/>
  <c r="M1750" i="8"/>
  <c r="L1750" i="8"/>
  <c r="K1750" i="8"/>
  <c r="J1750" i="8"/>
  <c r="M1768" i="8"/>
  <c r="L1768" i="8"/>
  <c r="K1768" i="8"/>
  <c r="J1768" i="8"/>
  <c r="M1787" i="8"/>
  <c r="L1787" i="8"/>
  <c r="K1787" i="8"/>
  <c r="J1787" i="8"/>
  <c r="M1818" i="8"/>
  <c r="L1818" i="8"/>
  <c r="K1818" i="8"/>
  <c r="J1818" i="8"/>
  <c r="M1847" i="8"/>
  <c r="L1847" i="8"/>
  <c r="K1847" i="8"/>
  <c r="J1847" i="8"/>
  <c r="M1866" i="8"/>
  <c r="L1866" i="8"/>
  <c r="K1866" i="8"/>
  <c r="J1866" i="8"/>
  <c r="M1882" i="8"/>
  <c r="L1882" i="8"/>
  <c r="K1882" i="8"/>
  <c r="J1882" i="8"/>
  <c r="M1911" i="8"/>
  <c r="L1911" i="8"/>
  <c r="K1911" i="8"/>
  <c r="J1911" i="8"/>
  <c r="M1938" i="8"/>
  <c r="L1938" i="8"/>
  <c r="K1938" i="8"/>
  <c r="J1938" i="8"/>
  <c r="M1966" i="8"/>
  <c r="L1966" i="8"/>
  <c r="K1966" i="8"/>
  <c r="J1966" i="8"/>
  <c r="M1988" i="8"/>
  <c r="L1988" i="8"/>
  <c r="K1988" i="8"/>
  <c r="J1988" i="8"/>
  <c r="M2008" i="8"/>
  <c r="L2008" i="8"/>
  <c r="K2008" i="8"/>
  <c r="J2008" i="8"/>
  <c r="M2032" i="8"/>
  <c r="L2032" i="8"/>
  <c r="K2032" i="8"/>
  <c r="J2032" i="8"/>
  <c r="M2075" i="8"/>
  <c r="L2075" i="8"/>
  <c r="K2075" i="8"/>
  <c r="J2075" i="8"/>
  <c r="M2100" i="8"/>
  <c r="L2100" i="8"/>
  <c r="K2100" i="8"/>
  <c r="J2100" i="8"/>
  <c r="M2126" i="8"/>
  <c r="L2126" i="8"/>
  <c r="K2126" i="8"/>
  <c r="J2126" i="8"/>
  <c r="M2145" i="8"/>
  <c r="L2145" i="8"/>
  <c r="J2145" i="8"/>
  <c r="K2145" i="8"/>
  <c r="M2167" i="8"/>
  <c r="L2167" i="8"/>
  <c r="K2167" i="8"/>
  <c r="J2167" i="8"/>
  <c r="M2195" i="8"/>
  <c r="L2195" i="8"/>
  <c r="K2195" i="8"/>
  <c r="J2195" i="8"/>
  <c r="M2216" i="8"/>
  <c r="L2216" i="8"/>
  <c r="K2216" i="8"/>
  <c r="J2216" i="8"/>
  <c r="M2238" i="8"/>
  <c r="L2238" i="8"/>
  <c r="K2238" i="8"/>
  <c r="J2238" i="8"/>
  <c r="M2275" i="8"/>
  <c r="L2275" i="8"/>
  <c r="K2275" i="8"/>
  <c r="J2275" i="8"/>
  <c r="M2295" i="8"/>
  <c r="L2295" i="8"/>
  <c r="K2295" i="8"/>
  <c r="J2295" i="8"/>
  <c r="M2317" i="8"/>
  <c r="L2317" i="8"/>
  <c r="K2317" i="8"/>
  <c r="J2317" i="8"/>
  <c r="M2350" i="8"/>
  <c r="L2350" i="8"/>
  <c r="K2350" i="8"/>
  <c r="J2350" i="8"/>
  <c r="M2367" i="8"/>
  <c r="L2367" i="8"/>
  <c r="K2367" i="8"/>
  <c r="J2367" i="8"/>
  <c r="M2397" i="8"/>
  <c r="L2397" i="8"/>
  <c r="K2397" i="8"/>
  <c r="J2397" i="8"/>
  <c r="M2421" i="8"/>
  <c r="L2421" i="8"/>
  <c r="K2421" i="8"/>
  <c r="J2421" i="8"/>
  <c r="M2438" i="8"/>
  <c r="L2438" i="8"/>
  <c r="K2438" i="8"/>
  <c r="J2438" i="8"/>
  <c r="M2462" i="8"/>
  <c r="L2462" i="8"/>
  <c r="K2462" i="8"/>
  <c r="J2462" i="8"/>
  <c r="M2489" i="8"/>
  <c r="L2489" i="8"/>
  <c r="J2489" i="8"/>
  <c r="K2489" i="8"/>
  <c r="M2502" i="8"/>
  <c r="L2502" i="8"/>
  <c r="K2502" i="8"/>
  <c r="J2502" i="8"/>
  <c r="M2525" i="8"/>
  <c r="L2525" i="8"/>
  <c r="K2525" i="8"/>
  <c r="J2525" i="8"/>
  <c r="M2544" i="8"/>
  <c r="L2544" i="8"/>
  <c r="K2544" i="8"/>
  <c r="J2544" i="8"/>
  <c r="M2563" i="8"/>
  <c r="L2563" i="8"/>
  <c r="K2563" i="8"/>
  <c r="J2563" i="8"/>
  <c r="M2590" i="8"/>
  <c r="L2590" i="8"/>
  <c r="K2590" i="8"/>
  <c r="J2590" i="8"/>
  <c r="M2617" i="8"/>
  <c r="L2617" i="8"/>
  <c r="K2617" i="8"/>
  <c r="J2617" i="8"/>
  <c r="M2636" i="8"/>
  <c r="L2636" i="8"/>
  <c r="K2636" i="8"/>
  <c r="J2636" i="8"/>
  <c r="M2676" i="8"/>
  <c r="L2676" i="8"/>
  <c r="K2676" i="8"/>
  <c r="J2676" i="8"/>
  <c r="M2715" i="8"/>
  <c r="L2715" i="8"/>
  <c r="K2715" i="8"/>
  <c r="J2715" i="8"/>
  <c r="M2758" i="8"/>
  <c r="L2758" i="8"/>
  <c r="K2758" i="8"/>
  <c r="J2758" i="8"/>
  <c r="M2786" i="8"/>
  <c r="L2786" i="8"/>
  <c r="K2786" i="8"/>
  <c r="J2786" i="8"/>
  <c r="M2840" i="8"/>
  <c r="L2840" i="8"/>
  <c r="K2840" i="8"/>
  <c r="J2840" i="8"/>
  <c r="M2876" i="8"/>
  <c r="L2876" i="8"/>
  <c r="K2876" i="8"/>
  <c r="J2876" i="8"/>
  <c r="M2906" i="8"/>
  <c r="L2906" i="8"/>
  <c r="K2906" i="8"/>
  <c r="J2906" i="8"/>
  <c r="M2945" i="8"/>
  <c r="L2945" i="8"/>
  <c r="K2945" i="8"/>
  <c r="J2945" i="8"/>
  <c r="M3002" i="8"/>
  <c r="L3002" i="8"/>
  <c r="K3002" i="8"/>
  <c r="J3002" i="8"/>
  <c r="M3045" i="8"/>
  <c r="L3045" i="8"/>
  <c r="K3045" i="8"/>
  <c r="J3045" i="8"/>
  <c r="M3127" i="8"/>
  <c r="L3127" i="8"/>
  <c r="K3127" i="8"/>
  <c r="J3127" i="8"/>
  <c r="M3229" i="8"/>
  <c r="L3229" i="8"/>
  <c r="K3229" i="8"/>
  <c r="J3229" i="8"/>
  <c r="M3305" i="8"/>
  <c r="L3305" i="8"/>
  <c r="K3305" i="8"/>
  <c r="J3305" i="8"/>
  <c r="M3350" i="8"/>
  <c r="L3350" i="8"/>
  <c r="K3350" i="8"/>
  <c r="J3350" i="8"/>
  <c r="M3480" i="8"/>
  <c r="L3480" i="8"/>
  <c r="K3480" i="8"/>
  <c r="J3480" i="8"/>
  <c r="M3605" i="8"/>
  <c r="L3605" i="8"/>
  <c r="K3605" i="8"/>
  <c r="J3605" i="8"/>
  <c r="M1484" i="8"/>
  <c r="L1484" i="8"/>
  <c r="K1484" i="8"/>
  <c r="J1484" i="8"/>
  <c r="M1525" i="8"/>
  <c r="L1525" i="8"/>
  <c r="K1525" i="8"/>
  <c r="J1525" i="8"/>
  <c r="M1573" i="8"/>
  <c r="L1573" i="8"/>
  <c r="K1573" i="8"/>
  <c r="J1573" i="8"/>
  <c r="M1630" i="8"/>
  <c r="L1630" i="8"/>
  <c r="K1630" i="8"/>
  <c r="J1630" i="8"/>
  <c r="M1658" i="8"/>
  <c r="L1658" i="8"/>
  <c r="J1658" i="8"/>
  <c r="K1658" i="8"/>
  <c r="M1696" i="8"/>
  <c r="L1696" i="8"/>
  <c r="K1696" i="8"/>
  <c r="J1696" i="8"/>
  <c r="M1732" i="8"/>
  <c r="L1732" i="8"/>
  <c r="K1732" i="8"/>
  <c r="J1732" i="8"/>
  <c r="M1751" i="8"/>
  <c r="L1751" i="8"/>
  <c r="K1751" i="8"/>
  <c r="J1751" i="8"/>
  <c r="M1772" i="8"/>
  <c r="L1772" i="8"/>
  <c r="K1772" i="8"/>
  <c r="J1772" i="8"/>
  <c r="M1793" i="8"/>
  <c r="L1793" i="8"/>
  <c r="K1793" i="8"/>
  <c r="J1793" i="8"/>
  <c r="M1819" i="8"/>
  <c r="L1819" i="8"/>
  <c r="K1819" i="8"/>
  <c r="J1819" i="8"/>
  <c r="M1849" i="8"/>
  <c r="L1849" i="8"/>
  <c r="K1849" i="8"/>
  <c r="J1849" i="8"/>
  <c r="M1869" i="8"/>
  <c r="L1869" i="8"/>
  <c r="K1869" i="8"/>
  <c r="J1869" i="8"/>
  <c r="M1883" i="8"/>
  <c r="L1883" i="8"/>
  <c r="K1883" i="8"/>
  <c r="J1883" i="8"/>
  <c r="M1920" i="8"/>
  <c r="L1920" i="8"/>
  <c r="K1920" i="8"/>
  <c r="J1920" i="8"/>
  <c r="M1943" i="8"/>
  <c r="L1943" i="8"/>
  <c r="K1943" i="8"/>
  <c r="J1943" i="8"/>
  <c r="M1973" i="8"/>
  <c r="L1973" i="8"/>
  <c r="K1973" i="8"/>
  <c r="J1973" i="8"/>
  <c r="M1989" i="8"/>
  <c r="L1989" i="8"/>
  <c r="K1989" i="8"/>
  <c r="J1989" i="8"/>
  <c r="M2009" i="8"/>
  <c r="L2009" i="8"/>
  <c r="K2009" i="8"/>
  <c r="J2009" i="8"/>
  <c r="M2035" i="8"/>
  <c r="L2035" i="8"/>
  <c r="K2035" i="8"/>
  <c r="J2035" i="8"/>
  <c r="M2077" i="8"/>
  <c r="L2077" i="8"/>
  <c r="K2077" i="8"/>
  <c r="J2077" i="8"/>
  <c r="M2107" i="8"/>
  <c r="L2107" i="8"/>
  <c r="K2107" i="8"/>
  <c r="J2107" i="8"/>
  <c r="M2128" i="8"/>
  <c r="L2128" i="8"/>
  <c r="J2128" i="8"/>
  <c r="K2128" i="8"/>
  <c r="M2146" i="8"/>
  <c r="L2146" i="8"/>
  <c r="K2146" i="8"/>
  <c r="J2146" i="8"/>
  <c r="M2368" i="8"/>
  <c r="L2368" i="8"/>
  <c r="K2368" i="8"/>
  <c r="J2368" i="8"/>
  <c r="M1485" i="8"/>
  <c r="L1485" i="8"/>
  <c r="K1485" i="8"/>
  <c r="J1485" i="8"/>
  <c r="M1532" i="8"/>
  <c r="L1532" i="8"/>
  <c r="K1532" i="8"/>
  <c r="J1532" i="8"/>
  <c r="M1584" i="8"/>
  <c r="L1584" i="8"/>
  <c r="K1584" i="8"/>
  <c r="J1584" i="8"/>
  <c r="M1632" i="8"/>
  <c r="L1632" i="8"/>
  <c r="K1632" i="8"/>
  <c r="J1632" i="8"/>
  <c r="M1668" i="8"/>
  <c r="L1668" i="8"/>
  <c r="K1668" i="8"/>
  <c r="J1668" i="8"/>
  <c r="M1697" i="8"/>
  <c r="L1697" i="8"/>
  <c r="J1697" i="8"/>
  <c r="K1697" i="8"/>
  <c r="M1733" i="8"/>
  <c r="L1733" i="8"/>
  <c r="K1733" i="8"/>
  <c r="J1733" i="8"/>
  <c r="M1754" i="8"/>
  <c r="L1754" i="8"/>
  <c r="K1754" i="8"/>
  <c r="J1754" i="8"/>
  <c r="M1776" i="8"/>
  <c r="L1776" i="8"/>
  <c r="K1776" i="8"/>
  <c r="J1776" i="8"/>
  <c r="M1799" i="8"/>
  <c r="L1799" i="8"/>
  <c r="K1799" i="8"/>
  <c r="J1799" i="8"/>
  <c r="M1824" i="8"/>
  <c r="L1824" i="8"/>
  <c r="K1824" i="8"/>
  <c r="J1824" i="8"/>
  <c r="M1852" i="8"/>
  <c r="L1852" i="8"/>
  <c r="K1852" i="8"/>
  <c r="J1852" i="8"/>
  <c r="M1870" i="8"/>
  <c r="L1870" i="8"/>
  <c r="J1870" i="8"/>
  <c r="K1870" i="8"/>
  <c r="M1884" i="8"/>
  <c r="L1884" i="8"/>
  <c r="K1884" i="8"/>
  <c r="J1884" i="8"/>
  <c r="M1927" i="8"/>
  <c r="L1927" i="8"/>
  <c r="K1927" i="8"/>
  <c r="J1927" i="8"/>
  <c r="M1951" i="8"/>
  <c r="L1951" i="8"/>
  <c r="K1951" i="8"/>
  <c r="J1951" i="8"/>
  <c r="M1978" i="8"/>
  <c r="L1978" i="8"/>
  <c r="K1978" i="8"/>
  <c r="J1978" i="8"/>
  <c r="M1991" i="8"/>
  <c r="L1991" i="8"/>
  <c r="K1991" i="8"/>
  <c r="J1991" i="8"/>
  <c r="M2011" i="8"/>
  <c r="L2011" i="8"/>
  <c r="K2011" i="8"/>
  <c r="J2011" i="8"/>
  <c r="M2045" i="8"/>
  <c r="L2045" i="8"/>
  <c r="K2045" i="8"/>
  <c r="J2045" i="8"/>
  <c r="M2081" i="8"/>
  <c r="L2081" i="8"/>
  <c r="K2081" i="8"/>
  <c r="J2081" i="8"/>
  <c r="M2112" i="8"/>
  <c r="L2112" i="8"/>
  <c r="K2112" i="8"/>
  <c r="J2112" i="8"/>
  <c r="M2131" i="8"/>
  <c r="L2131" i="8"/>
  <c r="K2131" i="8"/>
  <c r="J2131" i="8"/>
  <c r="M2153" i="8"/>
  <c r="L2153" i="8"/>
  <c r="K2153" i="8"/>
  <c r="J2153" i="8"/>
  <c r="M2175" i="8"/>
  <c r="L2175" i="8"/>
  <c r="K2175" i="8"/>
  <c r="J2175" i="8"/>
  <c r="M2199" i="8"/>
  <c r="L2199" i="8"/>
  <c r="K2199" i="8"/>
  <c r="J2199" i="8"/>
  <c r="M2221" i="8"/>
  <c r="L2221" i="8"/>
  <c r="K2221" i="8"/>
  <c r="J2221" i="8"/>
  <c r="M2250" i="8"/>
  <c r="L2250" i="8"/>
  <c r="K2250" i="8"/>
  <c r="J2250" i="8"/>
  <c r="M2282" i="8"/>
  <c r="L2282" i="8"/>
  <c r="K2282" i="8"/>
  <c r="J2282" i="8"/>
  <c r="M2307" i="8"/>
  <c r="L2307" i="8"/>
  <c r="K2307" i="8"/>
  <c r="J2307" i="8"/>
  <c r="M2322" i="8"/>
  <c r="L2322" i="8"/>
  <c r="K2322" i="8"/>
  <c r="J2322" i="8"/>
  <c r="M2354" i="8"/>
  <c r="L2354" i="8"/>
  <c r="K2354" i="8"/>
  <c r="J2354" i="8"/>
  <c r="M2370" i="8"/>
  <c r="L2370" i="8"/>
  <c r="K2370" i="8"/>
  <c r="J2370" i="8"/>
  <c r="M2405" i="8"/>
  <c r="L2405" i="8"/>
  <c r="K2405" i="8"/>
  <c r="J2405" i="8"/>
  <c r="M2426" i="8"/>
  <c r="L2426" i="8"/>
  <c r="K2426" i="8"/>
  <c r="J2426" i="8"/>
  <c r="M2442" i="8"/>
  <c r="L2442" i="8"/>
  <c r="K2442" i="8"/>
  <c r="J2442" i="8"/>
  <c r="M2469" i="8"/>
  <c r="L2469" i="8"/>
  <c r="K2469" i="8"/>
  <c r="J2469" i="8"/>
  <c r="M2493" i="8"/>
  <c r="L2493" i="8"/>
  <c r="K2493" i="8"/>
  <c r="J2493" i="8"/>
  <c r="M2507" i="8"/>
  <c r="L2507" i="8"/>
  <c r="K2507" i="8"/>
  <c r="J2507" i="8"/>
  <c r="L2530" i="8"/>
  <c r="M2530" i="8"/>
  <c r="K2530" i="8"/>
  <c r="J2530" i="8"/>
  <c r="M2547" i="8"/>
  <c r="L2547" i="8"/>
  <c r="K2547" i="8"/>
  <c r="J2547" i="8"/>
  <c r="M2568" i="8"/>
  <c r="L2568" i="8"/>
  <c r="K2568" i="8"/>
  <c r="J2568" i="8"/>
  <c r="M2593" i="8"/>
  <c r="L2593" i="8"/>
  <c r="J2593" i="8"/>
  <c r="K2593" i="8"/>
  <c r="M2622" i="8"/>
  <c r="L2622" i="8"/>
  <c r="K2622" i="8"/>
  <c r="J2622" i="8"/>
  <c r="M2642" i="8"/>
  <c r="L2642" i="8"/>
  <c r="K2642" i="8"/>
  <c r="J2642" i="8"/>
  <c r="M2691" i="8"/>
  <c r="L2691" i="8"/>
  <c r="K2691" i="8"/>
  <c r="J2691" i="8"/>
  <c r="M2736" i="8"/>
  <c r="L2736" i="8"/>
  <c r="K2736" i="8"/>
  <c r="J2736" i="8"/>
  <c r="M2761" i="8"/>
  <c r="L2761" i="8"/>
  <c r="K2761" i="8"/>
  <c r="J2761" i="8"/>
  <c r="M2788" i="8"/>
  <c r="L2788" i="8"/>
  <c r="K2788" i="8"/>
  <c r="J2788" i="8"/>
  <c r="M2845" i="8"/>
  <c r="L2845" i="8"/>
  <c r="K2845" i="8"/>
  <c r="J2845" i="8"/>
  <c r="M2886" i="8"/>
  <c r="L2886" i="8"/>
  <c r="K2886" i="8"/>
  <c r="J2886" i="8"/>
  <c r="M2917" i="8"/>
  <c r="L2917" i="8"/>
  <c r="K2917" i="8"/>
  <c r="J2917" i="8"/>
  <c r="M2956" i="8"/>
  <c r="L2956" i="8"/>
  <c r="K2956" i="8"/>
  <c r="J2956" i="8"/>
  <c r="M3005" i="8"/>
  <c r="L3005" i="8"/>
  <c r="K3005" i="8"/>
  <c r="J3005" i="8"/>
  <c r="M3075" i="8"/>
  <c r="L3075" i="8"/>
  <c r="K3075" i="8"/>
  <c r="J3075" i="8"/>
  <c r="M3139" i="8"/>
  <c r="L3139" i="8"/>
  <c r="K3139" i="8"/>
  <c r="J3139" i="8"/>
  <c r="M2851" i="8"/>
  <c r="L2851" i="8"/>
  <c r="K2851" i="8"/>
  <c r="J2851" i="8"/>
  <c r="M2891" i="8"/>
  <c r="L2891" i="8"/>
  <c r="K2891" i="8"/>
  <c r="J2891" i="8"/>
  <c r="M4427" i="8"/>
  <c r="L4427" i="8"/>
  <c r="K4427" i="8"/>
  <c r="J4427" i="8"/>
  <c r="M2412" i="8"/>
  <c r="L2412" i="8"/>
  <c r="K2412" i="8"/>
  <c r="J2412" i="8"/>
  <c r="M2430" i="8"/>
  <c r="L2430" i="8"/>
  <c r="K2430" i="8"/>
  <c r="J2430" i="8"/>
  <c r="M2456" i="8"/>
  <c r="L2456" i="8"/>
  <c r="K2456" i="8"/>
  <c r="J2456" i="8"/>
  <c r="M2484" i="8"/>
  <c r="L2484" i="8"/>
  <c r="K2484" i="8"/>
  <c r="J2484" i="8"/>
  <c r="M2496" i="8"/>
  <c r="L2496" i="8"/>
  <c r="K2496" i="8"/>
  <c r="J2496" i="8"/>
  <c r="M2512" i="8"/>
  <c r="L2512" i="8"/>
  <c r="K2512" i="8"/>
  <c r="J2512" i="8"/>
  <c r="M2533" i="8"/>
  <c r="L2533" i="8"/>
  <c r="K2533" i="8"/>
  <c r="J2533" i="8"/>
  <c r="M2555" i="8"/>
  <c r="L2555" i="8"/>
  <c r="K2555" i="8"/>
  <c r="J2555" i="8"/>
  <c r="M2578" i="8"/>
  <c r="L2578" i="8"/>
  <c r="K2578" i="8"/>
  <c r="J2578" i="8"/>
  <c r="L2602" i="8"/>
  <c r="M2602" i="8"/>
  <c r="K2602" i="8"/>
  <c r="J2602" i="8"/>
  <c r="M2629" i="8"/>
  <c r="L2629" i="8"/>
  <c r="K2629" i="8"/>
  <c r="J2629" i="8"/>
  <c r="M2669" i="8"/>
  <c r="L2669" i="8"/>
  <c r="K2669" i="8"/>
  <c r="J2669" i="8"/>
  <c r="M2704" i="8"/>
  <c r="L2704" i="8"/>
  <c r="K2704" i="8"/>
  <c r="J2704" i="8"/>
  <c r="M2743" i="8"/>
  <c r="L2743" i="8"/>
  <c r="K2743" i="8"/>
  <c r="J2743" i="8"/>
  <c r="M2780" i="8"/>
  <c r="L2780" i="8"/>
  <c r="K2780" i="8"/>
  <c r="J2780" i="8"/>
  <c r="L2810" i="8"/>
  <c r="M2810" i="8"/>
  <c r="K2810" i="8"/>
  <c r="J2810" i="8"/>
  <c r="M2859" i="8"/>
  <c r="L2859" i="8"/>
  <c r="K2859" i="8"/>
  <c r="J2859" i="8"/>
  <c r="M2897" i="8"/>
  <c r="L2897" i="8"/>
  <c r="K2897" i="8"/>
  <c r="J2897" i="8"/>
  <c r="M2929" i="8"/>
  <c r="L2929" i="8"/>
  <c r="K2929" i="8"/>
  <c r="J2929" i="8"/>
  <c r="M2962" i="8"/>
  <c r="L2962" i="8"/>
  <c r="K2962" i="8"/>
  <c r="J2962" i="8"/>
  <c r="M3029" i="8"/>
  <c r="L3029" i="8"/>
  <c r="K3029" i="8"/>
  <c r="J3029" i="8"/>
  <c r="M3117" i="8"/>
  <c r="L3117" i="8"/>
  <c r="K3117" i="8"/>
  <c r="J3117" i="8"/>
  <c r="M3161" i="8"/>
  <c r="L3161" i="8"/>
  <c r="K3161" i="8"/>
  <c r="J3161" i="8"/>
  <c r="M1488" i="8"/>
  <c r="L1488" i="8"/>
  <c r="K1488" i="8"/>
  <c r="J1488" i="8"/>
  <c r="M1538" i="8"/>
  <c r="L1538" i="8"/>
  <c r="K1538" i="8"/>
  <c r="J1538" i="8"/>
  <c r="M1634" i="8"/>
  <c r="L1634" i="8"/>
  <c r="K1634" i="8"/>
  <c r="J1634" i="8"/>
  <c r="M1703" i="8"/>
  <c r="L1703" i="8"/>
  <c r="K1703" i="8"/>
  <c r="J1703" i="8"/>
  <c r="M1755" i="8"/>
  <c r="L1755" i="8"/>
  <c r="K1755" i="8"/>
  <c r="J1755" i="8"/>
  <c r="M1802" i="8"/>
  <c r="L1802" i="8"/>
  <c r="K1802" i="8"/>
  <c r="J1802" i="8"/>
  <c r="M2763" i="8"/>
  <c r="L2763" i="8"/>
  <c r="K2763" i="8"/>
  <c r="J2763" i="8"/>
  <c r="M1489" i="8"/>
  <c r="L1489" i="8"/>
  <c r="K1489" i="8"/>
  <c r="J1489" i="8"/>
  <c r="M1543" i="8"/>
  <c r="L1543" i="8"/>
  <c r="K1543" i="8"/>
  <c r="J1543" i="8"/>
  <c r="M1606" i="8"/>
  <c r="L1606" i="8"/>
  <c r="K1606" i="8"/>
  <c r="J1606" i="8"/>
  <c r="M1637" i="8"/>
  <c r="L1637" i="8"/>
  <c r="K1637" i="8"/>
  <c r="J1637" i="8"/>
  <c r="M1677" i="8"/>
  <c r="L1677" i="8"/>
  <c r="K1677" i="8"/>
  <c r="J1677" i="8"/>
  <c r="M1704" i="8"/>
  <c r="L1704" i="8"/>
  <c r="K1704" i="8"/>
  <c r="J1704" i="8"/>
  <c r="M1736" i="8"/>
  <c r="L1736" i="8"/>
  <c r="K1736" i="8"/>
  <c r="J1736" i="8"/>
  <c r="M1758" i="8"/>
  <c r="L1758" i="8"/>
  <c r="K1758" i="8"/>
  <c r="J1758" i="8"/>
  <c r="M1780" i="8"/>
  <c r="L1780" i="8"/>
  <c r="K1780" i="8"/>
  <c r="J1780" i="8"/>
  <c r="M1806" i="8"/>
  <c r="L1806" i="8"/>
  <c r="K1806" i="8"/>
  <c r="J1806" i="8"/>
  <c r="M1833" i="8"/>
  <c r="L1833" i="8"/>
  <c r="J1833" i="8"/>
  <c r="K1833" i="8"/>
  <c r="M1859" i="8"/>
  <c r="L1859" i="8"/>
  <c r="K1859" i="8"/>
  <c r="J1859" i="8"/>
  <c r="M1874" i="8"/>
  <c r="L1874" i="8"/>
  <c r="K1874" i="8"/>
  <c r="J1874" i="8"/>
  <c r="M1895" i="8"/>
  <c r="L1895" i="8"/>
  <c r="K1895" i="8"/>
  <c r="J1895" i="8"/>
  <c r="M1929" i="8"/>
  <c r="L1929" i="8"/>
  <c r="K1929" i="8"/>
  <c r="J1929" i="8"/>
  <c r="M1957" i="8"/>
  <c r="L1957" i="8"/>
  <c r="K1957" i="8"/>
  <c r="J1957" i="8"/>
  <c r="M1981" i="8"/>
  <c r="L1981" i="8"/>
  <c r="K1981" i="8"/>
  <c r="J1981" i="8"/>
  <c r="M1997" i="8"/>
  <c r="L1997" i="8"/>
  <c r="K1997" i="8"/>
  <c r="J1997" i="8"/>
  <c r="M2019" i="8"/>
  <c r="L2019" i="8"/>
  <c r="K2019" i="8"/>
  <c r="J2019" i="8"/>
  <c r="M2049" i="8"/>
  <c r="L2049" i="8"/>
  <c r="K2049" i="8"/>
  <c r="J2049" i="8"/>
  <c r="M2084" i="8"/>
  <c r="L2084" i="8"/>
  <c r="K2084" i="8"/>
  <c r="J2084" i="8"/>
  <c r="M2115" i="8"/>
  <c r="L2115" i="8"/>
  <c r="K2115" i="8"/>
  <c r="J2115" i="8"/>
  <c r="M2136" i="8"/>
  <c r="L2136" i="8"/>
  <c r="K2136" i="8"/>
  <c r="J2136" i="8"/>
  <c r="M2157" i="8"/>
  <c r="L2157" i="8"/>
  <c r="K2157" i="8"/>
  <c r="J2157" i="8"/>
  <c r="M2180" i="8"/>
  <c r="L2180" i="8"/>
  <c r="K2180" i="8"/>
  <c r="J2180" i="8"/>
  <c r="M2202" i="8"/>
  <c r="L2202" i="8"/>
  <c r="K2202" i="8"/>
  <c r="J2202" i="8"/>
  <c r="M2226" i="8"/>
  <c r="L2226" i="8"/>
  <c r="K2226" i="8"/>
  <c r="J2226" i="8"/>
  <c r="M2258" i="8"/>
  <c r="L2258" i="8"/>
  <c r="K2258" i="8"/>
  <c r="J2258" i="8"/>
  <c r="M2284" i="8"/>
  <c r="L2284" i="8"/>
  <c r="K2284" i="8"/>
  <c r="J2284" i="8"/>
  <c r="M2310" i="8"/>
  <c r="L2310" i="8"/>
  <c r="K2310" i="8"/>
  <c r="J2310" i="8"/>
  <c r="M2330" i="8"/>
  <c r="L2330" i="8"/>
  <c r="K2330" i="8"/>
  <c r="J2330" i="8"/>
  <c r="M2358" i="8"/>
  <c r="L2358" i="8"/>
  <c r="K2358" i="8"/>
  <c r="J2358" i="8"/>
  <c r="M2380" i="8"/>
  <c r="L2380" i="8"/>
  <c r="K2380" i="8"/>
  <c r="J2380" i="8"/>
  <c r="M2408" i="8"/>
  <c r="L2408" i="8"/>
  <c r="K2408" i="8"/>
  <c r="J2408" i="8"/>
  <c r="M2429" i="8"/>
  <c r="L2429" i="8"/>
  <c r="K2429" i="8"/>
  <c r="J2429" i="8"/>
  <c r="M2446" i="8"/>
  <c r="L2446" i="8"/>
  <c r="K2446" i="8"/>
  <c r="J2446" i="8"/>
  <c r="M2479" i="8"/>
  <c r="L2479" i="8"/>
  <c r="K2479" i="8"/>
  <c r="J2479" i="8"/>
  <c r="M2495" i="8"/>
  <c r="L2495" i="8"/>
  <c r="K2495" i="8"/>
  <c r="J2495" i="8"/>
  <c r="M2510" i="8"/>
  <c r="L2510" i="8"/>
  <c r="J2510" i="8"/>
  <c r="K2510" i="8"/>
  <c r="M2532" i="8"/>
  <c r="L2532" i="8"/>
  <c r="K2532" i="8"/>
  <c r="J2532" i="8"/>
  <c r="M2554" i="8"/>
  <c r="L2554" i="8"/>
  <c r="K2554" i="8"/>
  <c r="J2554" i="8"/>
  <c r="M2574" i="8"/>
  <c r="L2574" i="8"/>
  <c r="J2574" i="8"/>
  <c r="K2574" i="8"/>
  <c r="M2599" i="8"/>
  <c r="L2599" i="8"/>
  <c r="K2599" i="8"/>
  <c r="J2599" i="8"/>
  <c r="M2628" i="8"/>
  <c r="L2628" i="8"/>
  <c r="K2628" i="8"/>
  <c r="J2628" i="8"/>
  <c r="M2661" i="8"/>
  <c r="L2661" i="8"/>
  <c r="K2661" i="8"/>
  <c r="J2661" i="8"/>
  <c r="M2702" i="8"/>
  <c r="L2702" i="8"/>
  <c r="K2702" i="8"/>
  <c r="J2702" i="8"/>
  <c r="M2742" i="8"/>
  <c r="L2742" i="8"/>
  <c r="K2742" i="8"/>
  <c r="J2742" i="8"/>
  <c r="L2770" i="8"/>
  <c r="M2770" i="8"/>
  <c r="K2770" i="8"/>
  <c r="J2770" i="8"/>
  <c r="M2804" i="8"/>
  <c r="L2804" i="8"/>
  <c r="K2804" i="8"/>
  <c r="J2804" i="8"/>
  <c r="M2857" i="8"/>
  <c r="L2857" i="8"/>
  <c r="K2857" i="8"/>
  <c r="J2857" i="8"/>
  <c r="M2895" i="8"/>
  <c r="L2895" i="8"/>
  <c r="K2895" i="8"/>
  <c r="J2895" i="8"/>
  <c r="M2924" i="8"/>
  <c r="L2924" i="8"/>
  <c r="K2924" i="8"/>
  <c r="J2924" i="8"/>
  <c r="M2961" i="8"/>
  <c r="L2961" i="8"/>
  <c r="K2961" i="8"/>
  <c r="J2961" i="8"/>
  <c r="M1490" i="8"/>
  <c r="L1490" i="8"/>
  <c r="K1490" i="8"/>
  <c r="J1490" i="8"/>
  <c r="M1552" i="8"/>
  <c r="L1552" i="8"/>
  <c r="K1552" i="8"/>
  <c r="J1552" i="8"/>
  <c r="M1612" i="8"/>
  <c r="L1612" i="8"/>
  <c r="K1612" i="8"/>
  <c r="J1612" i="8"/>
  <c r="M1645" i="8"/>
  <c r="L1645" i="8"/>
  <c r="K1645" i="8"/>
  <c r="J1645" i="8"/>
  <c r="M1679" i="8"/>
  <c r="L1679" i="8"/>
  <c r="K1679" i="8"/>
  <c r="J1679" i="8"/>
  <c r="M1705" i="8"/>
  <c r="L1705" i="8"/>
  <c r="K1705" i="8"/>
  <c r="J1705" i="8"/>
  <c r="M1737" i="8"/>
  <c r="L1737" i="8"/>
  <c r="K1737" i="8"/>
  <c r="J1737" i="8"/>
  <c r="M1759" i="8"/>
  <c r="L1759" i="8"/>
  <c r="K1759" i="8"/>
  <c r="J1759" i="8"/>
  <c r="M1781" i="8"/>
  <c r="L1781" i="8"/>
  <c r="K1781" i="8"/>
  <c r="J1781" i="8"/>
  <c r="M1811" i="8"/>
  <c r="L1811" i="8"/>
  <c r="K1811" i="8"/>
  <c r="J1811" i="8"/>
  <c r="M1834" i="8"/>
  <c r="L1834" i="8"/>
  <c r="K1834" i="8"/>
  <c r="J1834" i="8"/>
  <c r="M1860" i="8"/>
  <c r="L1860" i="8"/>
  <c r="K1860" i="8"/>
  <c r="J1860" i="8"/>
  <c r="M1877" i="8"/>
  <c r="L1877" i="8"/>
  <c r="K1877" i="8"/>
  <c r="J1877" i="8"/>
  <c r="M1898" i="8"/>
  <c r="L1898" i="8"/>
  <c r="K1898" i="8"/>
  <c r="J1898" i="8"/>
  <c r="M1958" i="8"/>
  <c r="L1958" i="8"/>
  <c r="K1958" i="8"/>
  <c r="J1958" i="8"/>
  <c r="M1983" i="8"/>
  <c r="L1983" i="8"/>
  <c r="K1983" i="8"/>
  <c r="J1983" i="8"/>
  <c r="M1998" i="8"/>
  <c r="L1998" i="8"/>
  <c r="K1998" i="8"/>
  <c r="J1998" i="8"/>
  <c r="M2024" i="8"/>
  <c r="L2024" i="8"/>
  <c r="K2024" i="8"/>
  <c r="J2024" i="8"/>
  <c r="M2050" i="8"/>
  <c r="L2050" i="8"/>
  <c r="K2050" i="8"/>
  <c r="J2050" i="8"/>
  <c r="M2085" i="8"/>
  <c r="L2085" i="8"/>
  <c r="K2085" i="8"/>
  <c r="J2085" i="8"/>
  <c r="M2119" i="8"/>
  <c r="L2119" i="8"/>
  <c r="K2119" i="8"/>
  <c r="J2119" i="8"/>
  <c r="M2139" i="8"/>
  <c r="L2139" i="8"/>
  <c r="K2139" i="8"/>
  <c r="J2139" i="8"/>
  <c r="M2159" i="8"/>
  <c r="L2159" i="8"/>
  <c r="K2159" i="8"/>
  <c r="J2159" i="8"/>
  <c r="M2185" i="8"/>
  <c r="L2185" i="8"/>
  <c r="J2185" i="8"/>
  <c r="K2185" i="8"/>
  <c r="M2205" i="8"/>
  <c r="L2205" i="8"/>
  <c r="K2205" i="8"/>
  <c r="J2205" i="8"/>
  <c r="M2229" i="8"/>
  <c r="L2229" i="8"/>
  <c r="K2229" i="8"/>
  <c r="J2229" i="8"/>
  <c r="M2261" i="8"/>
  <c r="L2261" i="8"/>
  <c r="K2261" i="8"/>
  <c r="J2261" i="8"/>
  <c r="M2287" i="8"/>
  <c r="L2287" i="8"/>
  <c r="K2287" i="8"/>
  <c r="J2287" i="8"/>
  <c r="M2311" i="8"/>
  <c r="L2311" i="8"/>
  <c r="K2311" i="8"/>
  <c r="J2311" i="8"/>
  <c r="M2341" i="8"/>
  <c r="L2341" i="8"/>
  <c r="K2341" i="8"/>
  <c r="J2341" i="8"/>
  <c r="M2362" i="8"/>
  <c r="L2362" i="8"/>
  <c r="K2362" i="8"/>
  <c r="J2362" i="8"/>
  <c r="M2381" i="8"/>
  <c r="L2381" i="8"/>
  <c r="K2381" i="8"/>
  <c r="J2381" i="8"/>
  <c r="M1501" i="8"/>
  <c r="L1501" i="8"/>
  <c r="K1501" i="8"/>
  <c r="J1501" i="8"/>
  <c r="M1560" i="8"/>
  <c r="L1560" i="8"/>
  <c r="K1560" i="8"/>
  <c r="J1560" i="8"/>
  <c r="M1617" i="8"/>
  <c r="L1617" i="8"/>
  <c r="K1617" i="8"/>
  <c r="J1617" i="8"/>
  <c r="M1647" i="8"/>
  <c r="L1647" i="8"/>
  <c r="K1647" i="8"/>
  <c r="J1647" i="8"/>
  <c r="M1680" i="8"/>
  <c r="L1680" i="8"/>
  <c r="K1680" i="8"/>
  <c r="J1680" i="8"/>
  <c r="M1711" i="8"/>
  <c r="L1711" i="8"/>
  <c r="K1711" i="8"/>
  <c r="J1711" i="8"/>
  <c r="M1748" i="8"/>
  <c r="L1748" i="8"/>
  <c r="K1748" i="8"/>
  <c r="J1748" i="8"/>
  <c r="M1762" i="8"/>
  <c r="L1762" i="8"/>
  <c r="K1762" i="8"/>
  <c r="J1762" i="8"/>
  <c r="M1782" i="8"/>
  <c r="L1782" i="8"/>
  <c r="K1782" i="8"/>
  <c r="J1782" i="8"/>
  <c r="M1814" i="8"/>
  <c r="L1814" i="8"/>
  <c r="K1814" i="8"/>
  <c r="J1814" i="8"/>
  <c r="M1836" i="8"/>
  <c r="L1836" i="8"/>
  <c r="K1836" i="8"/>
  <c r="J1836" i="8"/>
  <c r="M1864" i="8"/>
  <c r="L1864" i="8"/>
  <c r="K1864" i="8"/>
  <c r="J1864" i="8"/>
  <c r="M1878" i="8"/>
  <c r="L1878" i="8"/>
  <c r="K1878" i="8"/>
  <c r="J1878" i="8"/>
  <c r="M1900" i="8"/>
  <c r="L1900" i="8"/>
  <c r="K1900" i="8"/>
  <c r="J1900" i="8"/>
  <c r="M1933" i="8"/>
  <c r="L1933" i="8"/>
  <c r="K1933" i="8"/>
  <c r="J1933" i="8"/>
  <c r="M1961" i="8"/>
  <c r="L1961" i="8"/>
  <c r="J1961" i="8"/>
  <c r="K1961" i="8"/>
  <c r="M1985" i="8"/>
  <c r="L1985" i="8"/>
  <c r="K1985" i="8"/>
  <c r="J1985" i="8"/>
  <c r="M2003" i="8"/>
  <c r="L2003" i="8"/>
  <c r="K2003" i="8"/>
  <c r="J2003" i="8"/>
  <c r="M2028" i="8"/>
  <c r="L2028" i="8"/>
  <c r="K2028" i="8"/>
  <c r="J2028" i="8"/>
  <c r="M2054" i="8"/>
  <c r="L2054" i="8"/>
  <c r="K2054" i="8"/>
  <c r="J2054" i="8"/>
  <c r="M2093" i="8"/>
  <c r="L2093" i="8"/>
  <c r="K2093" i="8"/>
  <c r="J2093" i="8"/>
  <c r="M2124" i="8"/>
  <c r="L2124" i="8"/>
  <c r="K2124" i="8"/>
  <c r="J2124" i="8"/>
  <c r="M2140" i="8"/>
  <c r="L2140" i="8"/>
  <c r="K2140" i="8"/>
  <c r="J2140" i="8"/>
  <c r="M2163" i="8"/>
  <c r="L2163" i="8"/>
  <c r="K2163" i="8"/>
  <c r="J2163" i="8"/>
  <c r="M2188" i="8"/>
  <c r="L2188" i="8"/>
  <c r="K2188" i="8"/>
  <c r="J2188" i="8"/>
  <c r="M2211" i="8"/>
  <c r="L2211" i="8"/>
  <c r="K2211" i="8"/>
  <c r="J2211" i="8"/>
  <c r="M2233" i="8"/>
  <c r="L2233" i="8"/>
  <c r="J2233" i="8"/>
  <c r="K2233" i="8"/>
  <c r="M2265" i="8"/>
  <c r="L2265" i="8"/>
  <c r="J2265" i="8"/>
  <c r="K2265" i="8"/>
  <c r="M2288" i="8"/>
  <c r="L2288" i="8"/>
  <c r="K2288" i="8"/>
  <c r="J2288" i="8"/>
  <c r="M2312" i="8"/>
  <c r="L2312" i="8"/>
  <c r="K2312" i="8"/>
  <c r="J2312" i="8"/>
  <c r="M2347" i="8"/>
  <c r="L2347" i="8"/>
  <c r="K2347" i="8"/>
  <c r="J2347" i="8"/>
  <c r="M2364" i="8"/>
  <c r="L2364" i="8"/>
  <c r="K2364" i="8"/>
  <c r="J2364" i="8"/>
  <c r="M2383" i="8"/>
  <c r="L2383" i="8"/>
  <c r="K2383" i="8"/>
  <c r="J2383" i="8"/>
  <c r="M2413" i="8"/>
  <c r="L2413" i="8"/>
  <c r="K2413" i="8"/>
  <c r="J2413" i="8"/>
  <c r="M2434" i="8"/>
  <c r="L2434" i="8"/>
  <c r="K2434" i="8"/>
  <c r="J2434" i="8"/>
  <c r="M2458" i="8"/>
  <c r="L2458" i="8"/>
  <c r="K2458" i="8"/>
  <c r="J2458" i="8"/>
  <c r="M2485" i="8"/>
  <c r="L2485" i="8"/>
  <c r="K2485" i="8"/>
  <c r="J2485" i="8"/>
  <c r="M2500" i="8"/>
  <c r="L2500" i="8"/>
  <c r="K2500" i="8"/>
  <c r="J2500" i="8"/>
  <c r="M2514" i="8"/>
  <c r="L2514" i="8"/>
  <c r="K2514" i="8"/>
  <c r="J2514" i="8"/>
  <c r="M2537" i="8"/>
  <c r="L2537" i="8"/>
  <c r="J2537" i="8"/>
  <c r="K2537" i="8"/>
  <c r="M2556" i="8"/>
  <c r="L2556" i="8"/>
  <c r="K2556" i="8"/>
  <c r="J2556" i="8"/>
  <c r="M2579" i="8"/>
  <c r="L2579" i="8"/>
  <c r="K2579" i="8"/>
  <c r="J2579" i="8"/>
  <c r="M2604" i="8"/>
  <c r="L2604" i="8"/>
  <c r="K2604" i="8"/>
  <c r="J2604" i="8"/>
  <c r="M2634" i="8"/>
  <c r="L2634" i="8"/>
  <c r="K2634" i="8"/>
  <c r="J2634" i="8"/>
  <c r="M2671" i="8"/>
  <c r="L2671" i="8"/>
  <c r="K2671" i="8"/>
  <c r="J2671" i="8"/>
  <c r="L2706" i="8"/>
  <c r="M2706" i="8"/>
  <c r="K2706" i="8"/>
  <c r="J2706" i="8"/>
  <c r="M2745" i="8"/>
  <c r="L2745" i="8"/>
  <c r="K2745" i="8"/>
  <c r="J2745" i="8"/>
  <c r="M2783" i="8"/>
  <c r="L2783" i="8"/>
  <c r="K2783" i="8"/>
  <c r="J2783" i="8"/>
  <c r="M2836" i="8"/>
  <c r="L2836" i="8"/>
  <c r="K2836" i="8"/>
  <c r="J2836" i="8"/>
  <c r="M2861" i="8"/>
  <c r="L2861" i="8"/>
  <c r="K2861" i="8"/>
  <c r="J2861" i="8"/>
  <c r="M2898" i="8"/>
  <c r="L2898" i="8"/>
  <c r="K2898" i="8"/>
  <c r="J2898" i="8"/>
  <c r="M2930" i="8"/>
  <c r="L2930" i="8"/>
  <c r="K2930" i="8"/>
  <c r="J2930" i="8"/>
  <c r="M4490" i="8"/>
  <c r="L4490" i="8"/>
  <c r="K4490" i="8"/>
  <c r="J4490" i="8"/>
  <c r="M4544" i="8"/>
  <c r="L4544" i="8"/>
  <c r="K4544" i="8"/>
  <c r="J4544" i="8"/>
  <c r="M4696" i="8"/>
  <c r="L4696" i="8"/>
  <c r="K4696" i="8"/>
  <c r="J4696" i="8"/>
  <c r="M1502" i="8"/>
  <c r="L1502" i="8"/>
  <c r="J1502" i="8"/>
  <c r="K1502" i="8"/>
  <c r="M1545" i="8"/>
  <c r="L1545" i="8"/>
  <c r="K1545" i="8"/>
  <c r="J1545" i="8"/>
  <c r="M1598" i="8"/>
  <c r="L1598" i="8"/>
  <c r="K1598" i="8"/>
  <c r="J1598" i="8"/>
  <c r="M1633" i="8"/>
  <c r="L1633" i="8"/>
  <c r="J1633" i="8"/>
  <c r="K1633" i="8"/>
  <c r="M1665" i="8"/>
  <c r="L1665" i="8"/>
  <c r="K1665" i="8"/>
  <c r="J1665" i="8"/>
  <c r="M1689" i="8"/>
  <c r="L1689" i="8"/>
  <c r="J1689" i="8"/>
  <c r="K1689" i="8"/>
  <c r="M1723" i="8"/>
  <c r="L1723" i="8"/>
  <c r="K1723" i="8"/>
  <c r="J1723" i="8"/>
  <c r="M1741" i="8"/>
  <c r="L1741" i="8"/>
  <c r="K1741" i="8"/>
  <c r="J1741" i="8"/>
  <c r="M1756" i="8"/>
  <c r="L1756" i="8"/>
  <c r="K1756" i="8"/>
  <c r="J1756" i="8"/>
  <c r="M1775" i="8"/>
  <c r="L1775" i="8"/>
  <c r="K1775" i="8"/>
  <c r="J1775" i="8"/>
  <c r="M1788" i="8"/>
  <c r="L1788" i="8"/>
  <c r="K1788" i="8"/>
  <c r="J1788" i="8"/>
  <c r="M1816" i="8"/>
  <c r="L1816" i="8"/>
  <c r="K1816" i="8"/>
  <c r="J1816" i="8"/>
  <c r="M1840" i="8"/>
  <c r="L1840" i="8"/>
  <c r="K1840" i="8"/>
  <c r="J1840" i="8"/>
  <c r="M1862" i="8"/>
  <c r="L1862" i="8"/>
  <c r="K1862" i="8"/>
  <c r="J1862" i="8"/>
  <c r="M1875" i="8"/>
  <c r="L1875" i="8"/>
  <c r="K1875" i="8"/>
  <c r="J1875" i="8"/>
  <c r="M1887" i="8"/>
  <c r="L1887" i="8"/>
  <c r="K1887" i="8"/>
  <c r="J1887" i="8"/>
  <c r="M1913" i="8"/>
  <c r="L1913" i="8"/>
  <c r="J1913" i="8"/>
  <c r="K1913" i="8"/>
  <c r="M1934" i="8"/>
  <c r="L1934" i="8"/>
  <c r="K1934" i="8"/>
  <c r="J1934" i="8"/>
  <c r="M1960" i="8"/>
  <c r="L1960" i="8"/>
  <c r="K1960" i="8"/>
  <c r="J1960" i="8"/>
  <c r="M1982" i="8"/>
  <c r="L1982" i="8"/>
  <c r="K1982" i="8"/>
  <c r="J1982" i="8"/>
  <c r="M1996" i="8"/>
  <c r="L1996" i="8"/>
  <c r="K1996" i="8"/>
  <c r="J1996" i="8"/>
  <c r="M2013" i="8"/>
  <c r="L2013" i="8"/>
  <c r="K2013" i="8"/>
  <c r="J2013" i="8"/>
  <c r="M2042" i="8"/>
  <c r="L2042" i="8"/>
  <c r="K2042" i="8"/>
  <c r="J2042" i="8"/>
  <c r="M2065" i="8"/>
  <c r="L2065" i="8"/>
  <c r="K2065" i="8"/>
  <c r="J2065" i="8"/>
  <c r="M2087" i="8"/>
  <c r="L2087" i="8"/>
  <c r="K2087" i="8"/>
  <c r="J2087" i="8"/>
  <c r="M2114" i="8"/>
  <c r="L2114" i="8"/>
  <c r="K2114" i="8"/>
  <c r="J2114" i="8"/>
  <c r="M2134" i="8"/>
  <c r="L2134" i="8"/>
  <c r="K2134" i="8"/>
  <c r="J2134" i="8"/>
  <c r="M2148" i="8"/>
  <c r="L2148" i="8"/>
  <c r="K2148" i="8"/>
  <c r="J2148" i="8"/>
  <c r="M2171" i="8"/>
  <c r="L2171" i="8"/>
  <c r="K2171" i="8"/>
  <c r="J2171" i="8"/>
  <c r="M2191" i="8"/>
  <c r="L2191" i="8"/>
  <c r="K2191" i="8"/>
  <c r="J2191" i="8"/>
  <c r="M2212" i="8"/>
  <c r="L2212" i="8"/>
  <c r="K2212" i="8"/>
  <c r="J2212" i="8"/>
  <c r="M2227" i="8"/>
  <c r="L2227" i="8"/>
  <c r="K2227" i="8"/>
  <c r="J2227" i="8"/>
  <c r="M2253" i="8"/>
  <c r="L2253" i="8"/>
  <c r="K2253" i="8"/>
  <c r="J2253" i="8"/>
  <c r="M2280" i="8"/>
  <c r="L2280" i="8"/>
  <c r="K2280" i="8"/>
  <c r="J2280" i="8"/>
  <c r="M2291" i="8"/>
  <c r="L2291" i="8"/>
  <c r="K2291" i="8"/>
  <c r="J2291" i="8"/>
  <c r="M2314" i="8"/>
  <c r="L2314" i="8"/>
  <c r="K2314" i="8"/>
  <c r="J2314" i="8"/>
  <c r="M2346" i="8"/>
  <c r="L2346" i="8"/>
  <c r="K2346" i="8"/>
  <c r="J2346" i="8"/>
  <c r="M2361" i="8"/>
  <c r="L2361" i="8"/>
  <c r="J2361" i="8"/>
  <c r="K2361" i="8"/>
  <c r="M2374" i="8"/>
  <c r="L2374" i="8"/>
  <c r="K2374" i="8"/>
  <c r="J2374" i="8"/>
  <c r="M2402" i="8"/>
  <c r="L2402" i="8"/>
  <c r="K2402" i="8"/>
  <c r="J2402" i="8"/>
  <c r="M2418" i="8"/>
  <c r="L2418" i="8"/>
  <c r="K2418" i="8"/>
  <c r="J2418" i="8"/>
  <c r="M2431" i="8"/>
  <c r="L2431" i="8"/>
  <c r="K2431" i="8"/>
  <c r="J2431" i="8"/>
  <c r="M2451" i="8"/>
  <c r="L2451" i="8"/>
  <c r="K2451" i="8"/>
  <c r="J2451" i="8"/>
  <c r="M2476" i="8"/>
  <c r="L2476" i="8"/>
  <c r="K2476" i="8"/>
  <c r="J2476" i="8"/>
  <c r="M2492" i="8"/>
  <c r="L2492" i="8"/>
  <c r="K2492" i="8"/>
  <c r="J2492" i="8"/>
  <c r="M2504" i="8"/>
  <c r="L2504" i="8"/>
  <c r="K2504" i="8"/>
  <c r="J2504" i="8"/>
  <c r="M2517" i="8"/>
  <c r="L2517" i="8"/>
  <c r="K2517" i="8"/>
  <c r="J2517" i="8"/>
  <c r="M2534" i="8"/>
  <c r="L2534" i="8"/>
  <c r="K2534" i="8"/>
  <c r="J2534" i="8"/>
  <c r="M2552" i="8"/>
  <c r="L2552" i="8"/>
  <c r="K2552" i="8"/>
  <c r="J2552" i="8"/>
  <c r="M2566" i="8"/>
  <c r="L2566" i="8"/>
  <c r="K2566" i="8"/>
  <c r="J2566" i="8"/>
  <c r="M2591" i="8"/>
  <c r="L2591" i="8"/>
  <c r="K2591" i="8"/>
  <c r="J2591" i="8"/>
  <c r="M2611" i="8"/>
  <c r="L2611" i="8"/>
  <c r="K2611" i="8"/>
  <c r="J2611" i="8"/>
  <c r="M2633" i="8"/>
  <c r="L2633" i="8"/>
  <c r="K2633" i="8"/>
  <c r="J2633" i="8"/>
  <c r="M2667" i="8"/>
  <c r="L2667" i="8"/>
  <c r="K2667" i="8"/>
  <c r="J2667" i="8"/>
  <c r="M2698" i="8"/>
  <c r="L2698" i="8"/>
  <c r="K2698" i="8"/>
  <c r="J2698" i="8"/>
  <c r="M2723" i="8"/>
  <c r="L2723" i="8"/>
  <c r="K2723" i="8"/>
  <c r="J2723" i="8"/>
  <c r="M2752" i="8"/>
  <c r="L2752" i="8"/>
  <c r="K2752" i="8"/>
  <c r="J2752" i="8"/>
  <c r="M2782" i="8"/>
  <c r="L2782" i="8"/>
  <c r="K2782" i="8"/>
  <c r="J2782" i="8"/>
  <c r="M2808" i="8"/>
  <c r="L2808" i="8"/>
  <c r="K2808" i="8"/>
  <c r="J2808" i="8"/>
  <c r="M2854" i="8"/>
  <c r="L2854" i="8"/>
  <c r="K2854" i="8"/>
  <c r="J2854" i="8"/>
  <c r="M2884" i="8"/>
  <c r="L2884" i="8"/>
  <c r="K2884" i="8"/>
  <c r="J2884" i="8"/>
  <c r="M2907" i="8"/>
  <c r="L2907" i="8"/>
  <c r="K2907" i="8"/>
  <c r="J2907" i="8"/>
  <c r="M2935" i="8"/>
  <c r="L2935" i="8"/>
  <c r="K2935" i="8"/>
  <c r="J2935" i="8"/>
  <c r="M2966" i="8"/>
  <c r="L2966" i="8"/>
  <c r="K2966" i="8"/>
  <c r="J2966" i="8"/>
  <c r="M3016" i="8"/>
  <c r="L3016" i="8"/>
  <c r="K3016" i="8"/>
  <c r="J3016" i="8"/>
  <c r="M3066" i="8"/>
  <c r="L3066" i="8"/>
  <c r="K3066" i="8"/>
  <c r="J3066" i="8"/>
  <c r="M1516" i="8"/>
  <c r="L1516" i="8"/>
  <c r="K1516" i="8"/>
  <c r="J1516" i="8"/>
  <c r="M1570" i="8"/>
  <c r="L1570" i="8"/>
  <c r="K1570" i="8"/>
  <c r="J1570" i="8"/>
  <c r="M1622" i="8"/>
  <c r="L1622" i="8"/>
  <c r="K1622" i="8"/>
  <c r="J1622" i="8"/>
  <c r="M1652" i="8"/>
  <c r="L1652" i="8"/>
  <c r="K1652" i="8"/>
  <c r="J1652" i="8"/>
  <c r="M1681" i="8"/>
  <c r="L1681" i="8"/>
  <c r="K1681" i="8"/>
  <c r="J1681" i="8"/>
  <c r="M1722" i="8"/>
  <c r="L1722" i="8"/>
  <c r="K1722" i="8"/>
  <c r="J1722" i="8"/>
  <c r="M1749" i="8"/>
  <c r="L1749" i="8"/>
  <c r="K1749" i="8"/>
  <c r="J1749" i="8"/>
  <c r="M1764" i="8"/>
  <c r="L1764" i="8"/>
  <c r="K1764" i="8"/>
  <c r="J1764" i="8"/>
  <c r="M1783" i="8"/>
  <c r="L1783" i="8"/>
  <c r="K1783" i="8"/>
  <c r="J1783" i="8"/>
  <c r="M1815" i="8"/>
  <c r="L1815" i="8"/>
  <c r="K1815" i="8"/>
  <c r="J1815" i="8"/>
  <c r="M1843" i="8"/>
  <c r="L1843" i="8"/>
  <c r="K1843" i="8"/>
  <c r="J1843" i="8"/>
  <c r="M1865" i="8"/>
  <c r="L1865" i="8"/>
  <c r="K1865" i="8"/>
  <c r="J1865" i="8"/>
  <c r="M1880" i="8"/>
  <c r="L1880" i="8"/>
  <c r="K1880" i="8"/>
  <c r="J1880" i="8"/>
  <c r="M1906" i="8"/>
  <c r="L1906" i="8"/>
  <c r="K1906" i="8"/>
  <c r="J1906" i="8"/>
  <c r="M1937" i="8"/>
  <c r="L1937" i="8"/>
  <c r="K1937" i="8"/>
  <c r="J1937" i="8"/>
  <c r="M1965" i="8"/>
  <c r="L1965" i="8"/>
  <c r="K1965" i="8"/>
  <c r="J1965" i="8"/>
  <c r="M1986" i="8"/>
  <c r="L1986" i="8"/>
  <c r="K1986" i="8"/>
  <c r="J1986" i="8"/>
  <c r="M2005" i="8"/>
  <c r="L2005" i="8"/>
  <c r="K2005" i="8"/>
  <c r="J2005" i="8"/>
  <c r="M2030" i="8"/>
  <c r="L2030" i="8"/>
  <c r="J2030" i="8"/>
  <c r="K2030" i="8"/>
  <c r="M2064" i="8"/>
  <c r="L2064" i="8"/>
  <c r="K2064" i="8"/>
  <c r="J2064" i="8"/>
  <c r="M2096" i="8"/>
  <c r="L2096" i="8"/>
  <c r="K2096" i="8"/>
  <c r="J2096" i="8"/>
  <c r="M2125" i="8"/>
  <c r="L2125" i="8"/>
  <c r="K2125" i="8"/>
  <c r="J2125" i="8"/>
  <c r="M2142" i="8"/>
  <c r="L2142" i="8"/>
  <c r="K2142" i="8"/>
  <c r="J2142" i="8"/>
  <c r="M2165" i="8"/>
  <c r="L2165" i="8"/>
  <c r="K2165" i="8"/>
  <c r="J2165" i="8"/>
  <c r="M2189" i="8"/>
  <c r="L2189" i="8"/>
  <c r="K2189" i="8"/>
  <c r="J2189" i="8"/>
  <c r="M2214" i="8"/>
  <c r="L2214" i="8"/>
  <c r="J2214" i="8"/>
  <c r="K2214" i="8"/>
  <c r="M2235" i="8"/>
  <c r="L2235" i="8"/>
  <c r="K2235" i="8"/>
  <c r="J2235" i="8"/>
  <c r="M2267" i="8"/>
  <c r="L2267" i="8"/>
  <c r="K2267" i="8"/>
  <c r="J2267" i="8"/>
  <c r="M2290" i="8"/>
  <c r="L2290" i="8"/>
  <c r="K2290" i="8"/>
  <c r="J2290" i="8"/>
  <c r="M2315" i="8"/>
  <c r="L2315" i="8"/>
  <c r="K2315" i="8"/>
  <c r="J2315" i="8"/>
  <c r="M2348" i="8"/>
  <c r="L2348" i="8"/>
  <c r="K2348" i="8"/>
  <c r="J2348" i="8"/>
  <c r="M2366" i="8"/>
  <c r="L2366" i="8"/>
  <c r="K2366" i="8"/>
  <c r="J2366" i="8"/>
  <c r="M2392" i="8"/>
  <c r="L2392" i="8"/>
  <c r="K2392" i="8"/>
  <c r="J2392" i="8"/>
  <c r="M2415" i="8"/>
  <c r="L2415" i="8"/>
  <c r="K2415" i="8"/>
  <c r="J2415" i="8"/>
  <c r="M2437" i="8"/>
  <c r="L2437" i="8"/>
  <c r="K2437" i="8"/>
  <c r="J2437" i="8"/>
  <c r="M2461" i="8"/>
  <c r="L2461" i="8"/>
  <c r="K2461" i="8"/>
  <c r="J2461" i="8"/>
  <c r="M2486" i="8"/>
  <c r="L2486" i="8"/>
  <c r="K2486" i="8"/>
  <c r="J2486" i="8"/>
  <c r="M2501" i="8"/>
  <c r="L2501" i="8"/>
  <c r="K2501" i="8"/>
  <c r="J2501" i="8"/>
  <c r="M2516" i="8"/>
  <c r="L2516" i="8"/>
  <c r="K2516" i="8"/>
  <c r="J2516" i="8"/>
  <c r="M2541" i="8"/>
  <c r="L2541" i="8"/>
  <c r="K2541" i="8"/>
  <c r="J2541" i="8"/>
  <c r="M2560" i="8"/>
  <c r="L2560" i="8"/>
  <c r="K2560" i="8"/>
  <c r="J2560" i="8"/>
  <c r="M2583" i="8"/>
  <c r="L2583" i="8"/>
  <c r="K2583" i="8"/>
  <c r="J2583" i="8"/>
  <c r="M2609" i="8"/>
  <c r="L2609" i="8"/>
  <c r="K2609" i="8"/>
  <c r="J2609" i="8"/>
  <c r="M2635" i="8"/>
  <c r="L2635" i="8"/>
  <c r="K2635" i="8"/>
  <c r="J2635" i="8"/>
  <c r="M2675" i="8"/>
  <c r="L2675" i="8"/>
  <c r="K2675" i="8"/>
  <c r="J2675" i="8"/>
  <c r="M2712" i="8"/>
  <c r="L2712" i="8"/>
  <c r="K2712" i="8"/>
  <c r="J2712" i="8"/>
  <c r="L2746" i="8"/>
  <c r="M2746" i="8"/>
  <c r="K2746" i="8"/>
  <c r="J2746" i="8"/>
  <c r="M2785" i="8"/>
  <c r="L2785" i="8"/>
  <c r="K2785" i="8"/>
  <c r="J2785" i="8"/>
  <c r="M2839" i="8"/>
  <c r="L2839" i="8"/>
  <c r="J2839" i="8"/>
  <c r="K2839" i="8"/>
  <c r="M2874" i="8"/>
  <c r="L2874" i="8"/>
  <c r="K2874" i="8"/>
  <c r="J2874" i="8"/>
  <c r="M2905" i="8"/>
  <c r="L2905" i="8"/>
  <c r="K2905" i="8"/>
  <c r="J2905" i="8"/>
  <c r="M2933" i="8"/>
  <c r="L2933" i="8"/>
  <c r="K2933" i="8"/>
  <c r="J2933" i="8"/>
  <c r="M2999" i="8"/>
  <c r="L2999" i="8"/>
  <c r="K2999" i="8"/>
  <c r="J2999" i="8"/>
  <c r="M3038" i="8"/>
  <c r="L3038" i="8"/>
  <c r="K3038" i="8"/>
  <c r="J3038" i="8"/>
  <c r="M3115" i="8"/>
  <c r="L3115" i="8"/>
  <c r="K3115" i="8"/>
  <c r="J3115" i="8"/>
  <c r="M3225" i="8"/>
  <c r="L3225" i="8"/>
  <c r="J3225" i="8"/>
  <c r="K3225" i="8"/>
  <c r="M3302" i="8"/>
  <c r="L3302" i="8"/>
  <c r="J3302" i="8"/>
  <c r="K3302" i="8"/>
  <c r="M3338" i="8"/>
  <c r="L3338" i="8"/>
  <c r="K3338" i="8"/>
  <c r="J3338" i="8"/>
  <c r="M3477" i="8"/>
  <c r="L3477" i="8"/>
  <c r="K3477" i="8"/>
  <c r="J3477" i="8"/>
  <c r="M3600" i="8"/>
  <c r="L3600" i="8"/>
  <c r="K3600" i="8"/>
  <c r="J3600" i="8"/>
  <c r="M3702" i="8"/>
  <c r="L3702" i="8"/>
  <c r="K3702" i="8"/>
  <c r="J3702" i="8"/>
  <c r="M3952" i="8"/>
  <c r="L3952" i="8"/>
  <c r="K3952" i="8"/>
  <c r="J3952" i="8"/>
  <c r="M4032" i="8"/>
  <c r="L4032" i="8"/>
  <c r="K4032" i="8"/>
  <c r="J4032" i="8"/>
  <c r="M4155" i="8"/>
  <c r="L4155" i="8"/>
  <c r="K4155" i="8"/>
  <c r="J4155" i="8"/>
  <c r="M4357" i="8"/>
  <c r="L4357" i="8"/>
  <c r="K4357" i="8"/>
  <c r="J4357" i="8"/>
  <c r="M4511" i="8"/>
  <c r="L4511" i="8"/>
  <c r="K4511" i="8"/>
  <c r="J4511" i="8"/>
  <c r="M4560" i="8"/>
  <c r="L4560" i="8"/>
  <c r="K4560" i="8"/>
  <c r="J4560" i="8"/>
  <c r="M1476" i="8"/>
  <c r="L1476" i="8"/>
  <c r="K1476" i="8"/>
  <c r="J1476" i="8"/>
  <c r="M1507" i="8"/>
  <c r="L1507" i="8"/>
  <c r="K1507" i="8"/>
  <c r="J1507" i="8"/>
  <c r="M1724" i="8"/>
  <c r="L1724" i="8"/>
  <c r="K1724" i="8"/>
  <c r="J1724" i="8"/>
  <c r="M1742" i="8"/>
  <c r="L1742" i="8"/>
  <c r="K1742" i="8"/>
  <c r="J1742" i="8"/>
  <c r="M1757" i="8"/>
  <c r="L1757" i="8"/>
  <c r="K1757" i="8"/>
  <c r="J1757" i="8"/>
  <c r="M1876" i="8"/>
  <c r="L1876" i="8"/>
  <c r="K1876" i="8"/>
  <c r="J1876" i="8"/>
  <c r="M1889" i="8"/>
  <c r="L1889" i="8"/>
  <c r="K1889" i="8"/>
  <c r="J1889" i="8"/>
  <c r="M1914" i="8"/>
  <c r="L1914" i="8"/>
  <c r="K1914" i="8"/>
  <c r="J1914" i="8"/>
  <c r="M2043" i="8"/>
  <c r="L2043" i="8"/>
  <c r="K2043" i="8"/>
  <c r="J2043" i="8"/>
  <c r="M2072" i="8"/>
  <c r="L2072" i="8"/>
  <c r="K2072" i="8"/>
  <c r="J2072" i="8"/>
  <c r="M2091" i="8"/>
  <c r="L2091" i="8"/>
  <c r="K2091" i="8"/>
  <c r="J2091" i="8"/>
  <c r="M2213" i="8"/>
  <c r="L2213" i="8"/>
  <c r="K2213" i="8"/>
  <c r="J2213" i="8"/>
  <c r="M2228" i="8"/>
  <c r="L2228" i="8"/>
  <c r="K2228" i="8"/>
  <c r="J2228" i="8"/>
  <c r="M2255" i="8"/>
  <c r="L2255" i="8"/>
  <c r="K2255" i="8"/>
  <c r="J2255" i="8"/>
  <c r="M2377" i="8"/>
  <c r="L2377" i="8"/>
  <c r="K2377" i="8"/>
  <c r="J2377" i="8"/>
  <c r="M2404" i="8"/>
  <c r="L2404" i="8"/>
  <c r="K2404" i="8"/>
  <c r="J2404" i="8"/>
  <c r="M2419" i="8"/>
  <c r="L2419" i="8"/>
  <c r="K2419" i="8"/>
  <c r="J2419" i="8"/>
  <c r="M2478" i="8"/>
  <c r="L2478" i="8"/>
  <c r="K2478" i="8"/>
  <c r="J2478" i="8"/>
  <c r="M2520" i="8"/>
  <c r="L2520" i="8"/>
  <c r="K2520" i="8"/>
  <c r="J2520" i="8"/>
  <c r="M2535" i="8"/>
  <c r="L2535" i="8"/>
  <c r="K2535" i="8"/>
  <c r="J2535" i="8"/>
  <c r="M2553" i="8"/>
  <c r="L2553" i="8"/>
  <c r="K2553" i="8"/>
  <c r="J2553" i="8"/>
  <c r="M2613" i="8"/>
  <c r="L2613" i="8"/>
  <c r="K2613" i="8"/>
  <c r="J2613" i="8"/>
  <c r="M2701" i="8"/>
  <c r="L2701" i="8"/>
  <c r="K2701" i="8"/>
  <c r="J2701" i="8"/>
  <c r="M2732" i="8"/>
  <c r="L2732" i="8"/>
  <c r="K2732" i="8"/>
  <c r="J2732" i="8"/>
  <c r="L2754" i="8"/>
  <c r="M2754" i="8"/>
  <c r="K2754" i="8"/>
  <c r="J2754" i="8"/>
  <c r="M2856" i="8"/>
  <c r="L2856" i="8"/>
  <c r="K2856" i="8"/>
  <c r="J2856" i="8"/>
  <c r="M2942" i="8"/>
  <c r="L2942" i="8"/>
  <c r="K2942" i="8"/>
  <c r="J2942" i="8"/>
  <c r="M2976" i="8"/>
  <c r="L2976" i="8"/>
  <c r="K2976" i="8"/>
  <c r="J2976" i="8"/>
  <c r="M3019" i="8"/>
  <c r="L3019" i="8"/>
  <c r="K3019" i="8"/>
  <c r="J3019" i="8"/>
  <c r="M3069" i="8"/>
  <c r="L3069" i="8"/>
  <c r="K3069" i="8"/>
  <c r="J3069" i="8"/>
  <c r="M3118" i="8"/>
  <c r="L3118" i="8"/>
  <c r="J3118" i="8"/>
  <c r="K3118" i="8"/>
  <c r="M3184" i="8"/>
  <c r="L3184" i="8"/>
  <c r="K3184" i="8"/>
  <c r="J3184" i="8"/>
  <c r="M3714" i="8"/>
  <c r="L3714" i="8"/>
  <c r="K3714" i="8"/>
  <c r="J3714" i="8"/>
  <c r="M3957" i="8"/>
  <c r="L3957" i="8"/>
  <c r="K3957" i="8"/>
  <c r="J3957" i="8"/>
  <c r="M4054" i="8"/>
  <c r="L4054" i="8"/>
  <c r="K4054" i="8"/>
  <c r="J4054" i="8"/>
  <c r="M4182" i="8"/>
  <c r="L4182" i="8"/>
  <c r="K4182" i="8"/>
  <c r="J4182" i="8"/>
  <c r="M4381" i="8"/>
  <c r="L4381" i="8"/>
  <c r="K4381" i="8"/>
  <c r="J4381" i="8"/>
  <c r="M2172" i="8"/>
  <c r="L2172" i="8"/>
  <c r="K2172" i="8"/>
  <c r="J2172" i="8"/>
  <c r="M2196" i="8"/>
  <c r="L2196" i="8"/>
  <c r="K2196" i="8"/>
  <c r="J2196" i="8"/>
  <c r="M2217" i="8"/>
  <c r="L2217" i="8"/>
  <c r="K2217" i="8"/>
  <c r="J2217" i="8"/>
  <c r="M2241" i="8"/>
  <c r="L2241" i="8"/>
  <c r="J2241" i="8"/>
  <c r="K2241" i="8"/>
  <c r="M2281" i="8"/>
  <c r="L2281" i="8"/>
  <c r="J2281" i="8"/>
  <c r="K2281" i="8"/>
  <c r="M2305" i="8"/>
  <c r="L2305" i="8"/>
  <c r="J2305" i="8"/>
  <c r="K2305" i="8"/>
  <c r="M2319" i="8"/>
  <c r="L2319" i="8"/>
  <c r="K2319" i="8"/>
  <c r="J2319" i="8"/>
  <c r="M2351" i="8"/>
  <c r="L2351" i="8"/>
  <c r="K2351" i="8"/>
  <c r="J2351" i="8"/>
  <c r="M2399" i="8"/>
  <c r="L2399" i="8"/>
  <c r="K2399" i="8"/>
  <c r="J2399" i="8"/>
  <c r="M2423" i="8"/>
  <c r="L2423" i="8"/>
  <c r="K2423" i="8"/>
  <c r="J2423" i="8"/>
  <c r="M2439" i="8"/>
  <c r="L2439" i="8"/>
  <c r="K2439" i="8"/>
  <c r="J2439" i="8"/>
  <c r="M2468" i="8"/>
  <c r="L2468" i="8"/>
  <c r="K2468" i="8"/>
  <c r="J2468" i="8"/>
  <c r="M2491" i="8"/>
  <c r="L2491" i="8"/>
  <c r="K2491" i="8"/>
  <c r="J2491" i="8"/>
  <c r="M2505" i="8"/>
  <c r="L2505" i="8"/>
  <c r="K2505" i="8"/>
  <c r="J2505" i="8"/>
  <c r="M2528" i="8"/>
  <c r="L2528" i="8"/>
  <c r="K2528" i="8"/>
  <c r="J2528" i="8"/>
  <c r="L2546" i="8"/>
  <c r="M2546" i="8"/>
  <c r="K2546" i="8"/>
  <c r="J2546" i="8"/>
  <c r="M2565" i="8"/>
  <c r="L2565" i="8"/>
  <c r="K2565" i="8"/>
  <c r="J2565" i="8"/>
  <c r="M2592" i="8"/>
  <c r="L2592" i="8"/>
  <c r="K2592" i="8"/>
  <c r="J2592" i="8"/>
  <c r="L2618" i="8"/>
  <c r="M2618" i="8"/>
  <c r="K2618" i="8"/>
  <c r="J2618" i="8"/>
  <c r="M2639" i="8"/>
  <c r="L2639" i="8"/>
  <c r="K2639" i="8"/>
  <c r="J2639" i="8"/>
  <c r="M2690" i="8"/>
  <c r="L2690" i="8"/>
  <c r="K2690" i="8"/>
  <c r="J2690" i="8"/>
  <c r="M2720" i="8"/>
  <c r="L2720" i="8"/>
  <c r="K2720" i="8"/>
  <c r="J2720" i="8"/>
  <c r="M2759" i="8"/>
  <c r="L2759" i="8"/>
  <c r="K2759" i="8"/>
  <c r="J2759" i="8"/>
  <c r="M2787" i="8"/>
  <c r="L2787" i="8"/>
  <c r="K2787" i="8"/>
  <c r="J2787" i="8"/>
  <c r="M2842" i="8"/>
  <c r="L2842" i="8"/>
  <c r="K2842" i="8"/>
  <c r="J2842" i="8"/>
  <c r="M2879" i="8"/>
  <c r="L2879" i="8"/>
  <c r="K2879" i="8"/>
  <c r="J2879" i="8"/>
  <c r="M2911" i="8"/>
  <c r="L2911" i="8"/>
  <c r="K2911" i="8"/>
  <c r="J2911" i="8"/>
  <c r="M2989" i="8"/>
  <c r="L2989" i="8"/>
  <c r="K2989" i="8"/>
  <c r="M3037" i="8"/>
  <c r="L3037" i="8"/>
  <c r="K3037" i="8"/>
  <c r="M3104" i="8"/>
  <c r="L3104" i="8"/>
  <c r="K3104" i="8"/>
  <c r="M3190" i="8"/>
  <c r="L3190" i="8"/>
  <c r="K3190" i="8"/>
  <c r="M3297" i="8"/>
  <c r="L3297" i="8"/>
  <c r="K3297" i="8"/>
  <c r="M3337" i="8"/>
  <c r="L3337" i="8"/>
  <c r="M3440" i="8"/>
  <c r="L3440" i="8"/>
  <c r="K3440" i="8"/>
  <c r="M3588" i="8"/>
  <c r="L3588" i="8"/>
  <c r="K3588" i="8"/>
  <c r="M3686" i="8"/>
  <c r="L3686" i="8"/>
  <c r="K3686" i="8"/>
  <c r="M3909" i="8"/>
  <c r="L3909" i="8"/>
  <c r="K3909" i="8"/>
  <c r="M4008" i="8"/>
  <c r="L4008" i="8"/>
  <c r="K4008" i="8"/>
  <c r="M4148" i="8"/>
  <c r="K4148" i="8"/>
  <c r="L4148" i="8"/>
  <c r="M4273" i="8"/>
  <c r="L4273" i="8"/>
  <c r="K4273" i="8"/>
  <c r="M4479" i="8"/>
  <c r="L4479" i="8"/>
  <c r="K4479" i="8"/>
  <c r="M4542" i="8"/>
  <c r="L4542" i="8"/>
  <c r="M4686" i="8"/>
  <c r="L4686" i="8"/>
  <c r="J4644" i="8"/>
  <c r="J4436" i="8"/>
  <c r="J4148" i="8"/>
  <c r="J3588" i="8"/>
  <c r="K4531" i="8"/>
  <c r="K3993" i="8"/>
  <c r="K3337" i="8"/>
  <c r="M3268" i="8"/>
  <c r="L3268" i="8"/>
  <c r="K3268" i="8"/>
  <c r="M3316" i="8"/>
  <c r="L3316" i="8"/>
  <c r="K3316" i="8"/>
  <c r="M3344" i="8"/>
  <c r="L3344" i="8"/>
  <c r="K3344" i="8"/>
  <c r="M3447" i="8"/>
  <c r="L3447" i="8"/>
  <c r="K3447" i="8"/>
  <c r="M3551" i="8"/>
  <c r="L3551" i="8"/>
  <c r="K3551" i="8"/>
  <c r="M3633" i="8"/>
  <c r="L3633" i="8"/>
  <c r="K3633" i="8"/>
  <c r="M3769" i="8"/>
  <c r="L3769" i="8"/>
  <c r="K3769" i="8"/>
  <c r="M3921" i="8"/>
  <c r="L3921" i="8"/>
  <c r="M3981" i="8"/>
  <c r="L3981" i="8"/>
  <c r="K3981" i="8"/>
  <c r="M4090" i="8"/>
  <c r="L4090" i="8"/>
  <c r="K4090" i="8"/>
  <c r="M4208" i="8"/>
  <c r="L4208" i="8"/>
  <c r="M4305" i="8"/>
  <c r="L4305" i="8"/>
  <c r="K4305" i="8"/>
  <c r="M4439" i="8"/>
  <c r="L4439" i="8"/>
  <c r="K4439" i="8"/>
  <c r="M4523" i="8"/>
  <c r="L4523" i="8"/>
  <c r="M4584" i="8"/>
  <c r="L4584" i="8"/>
  <c r="M4655" i="8"/>
  <c r="L4655" i="8"/>
  <c r="J4675" i="8"/>
  <c r="J4627" i="8"/>
  <c r="J4587" i="8"/>
  <c r="J4523" i="8"/>
  <c r="K4135" i="8"/>
  <c r="M3275" i="8"/>
  <c r="L3275" i="8"/>
  <c r="K3275" i="8"/>
  <c r="M3317" i="8"/>
  <c r="L3317" i="8"/>
  <c r="K3317" i="8"/>
  <c r="M3463" i="8"/>
  <c r="L3463" i="8"/>
  <c r="K3463" i="8"/>
  <c r="M3557" i="8"/>
  <c r="L3557" i="8"/>
  <c r="K3557" i="8"/>
  <c r="M3636" i="8"/>
  <c r="L3636" i="8"/>
  <c r="K3636" i="8"/>
  <c r="M3777" i="8"/>
  <c r="L3777" i="8"/>
  <c r="K3777" i="8"/>
  <c r="M3939" i="8"/>
  <c r="L3939" i="8"/>
  <c r="K3939" i="8"/>
  <c r="M3991" i="8"/>
  <c r="L3991" i="8"/>
  <c r="K3991" i="8"/>
  <c r="M4099" i="8"/>
  <c r="L4099" i="8"/>
  <c r="K4099" i="8"/>
  <c r="M4211" i="8"/>
  <c r="L4211" i="8"/>
  <c r="K4211" i="8"/>
  <c r="M4324" i="8"/>
  <c r="L4324" i="8"/>
  <c r="M4450" i="8"/>
  <c r="L4450" i="8"/>
  <c r="K4450" i="8"/>
  <c r="M4528" i="8"/>
  <c r="L4528" i="8"/>
  <c r="M4587" i="8"/>
  <c r="L4587" i="8"/>
  <c r="M4657" i="8"/>
  <c r="L4657" i="8"/>
  <c r="K4657" i="8"/>
  <c r="J4450" i="8"/>
  <c r="J4090" i="8"/>
  <c r="K4142" i="8"/>
  <c r="M2950" i="8"/>
  <c r="L2950" i="8"/>
  <c r="K2950" i="8"/>
  <c r="M3004" i="8"/>
  <c r="L3004" i="8"/>
  <c r="K3004" i="8"/>
  <c r="M3057" i="8"/>
  <c r="L3057" i="8"/>
  <c r="K3057" i="8"/>
  <c r="M3130" i="8"/>
  <c r="L3130" i="8"/>
  <c r="K3130" i="8"/>
  <c r="M3250" i="8"/>
  <c r="L3250" i="8"/>
  <c r="K3250" i="8"/>
  <c r="M3315" i="8"/>
  <c r="L3315" i="8"/>
  <c r="K3315" i="8"/>
  <c r="M3364" i="8"/>
  <c r="L3364" i="8"/>
  <c r="K3364" i="8"/>
  <c r="M3486" i="8"/>
  <c r="L3486" i="8"/>
  <c r="M3614" i="8"/>
  <c r="L3614" i="8"/>
  <c r="K3614" i="8"/>
  <c r="M3806" i="8"/>
  <c r="L3806" i="8"/>
  <c r="K3806" i="8"/>
  <c r="M3958" i="8"/>
  <c r="L3958" i="8"/>
  <c r="K3958" i="8"/>
  <c r="M4079" i="8"/>
  <c r="L4079" i="8"/>
  <c r="K4079" i="8"/>
  <c r="M4217" i="8"/>
  <c r="L4217" i="8"/>
  <c r="M4409" i="8"/>
  <c r="L4409" i="8"/>
  <c r="K4409" i="8"/>
  <c r="M4512" i="8"/>
  <c r="L4512" i="8"/>
  <c r="M4615" i="8"/>
  <c r="L4615" i="8"/>
  <c r="J4657" i="8"/>
  <c r="J4409" i="8"/>
  <c r="J4305" i="8"/>
  <c r="J4273" i="8"/>
  <c r="J4225" i="8"/>
  <c r="J4217" i="8"/>
  <c r="J3921" i="8"/>
  <c r="J3777" i="8"/>
  <c r="J3769" i="8"/>
  <c r="J3633" i="8"/>
  <c r="J3337" i="8"/>
  <c r="J3297" i="8"/>
  <c r="J3057" i="8"/>
  <c r="K4528" i="8"/>
  <c r="K4217" i="8"/>
  <c r="K4208" i="8"/>
  <c r="M3251" i="8"/>
  <c r="L3251" i="8"/>
  <c r="K3251" i="8"/>
  <c r="M3320" i="8"/>
  <c r="L3320" i="8"/>
  <c r="M3406" i="8"/>
  <c r="L3406" i="8"/>
  <c r="K3406" i="8"/>
  <c r="M3507" i="8"/>
  <c r="L3507" i="8"/>
  <c r="K3507" i="8"/>
  <c r="M3625" i="8"/>
  <c r="L3625" i="8"/>
  <c r="K3625" i="8"/>
  <c r="M3836" i="8"/>
  <c r="L3836" i="8"/>
  <c r="K3836" i="8"/>
  <c r="M3959" i="8"/>
  <c r="L3959" i="8"/>
  <c r="M4089" i="8"/>
  <c r="L4089" i="8"/>
  <c r="M4225" i="8"/>
  <c r="L4225" i="8"/>
  <c r="M4410" i="8"/>
  <c r="L4410" i="8"/>
  <c r="K4410" i="8"/>
  <c r="M4522" i="8"/>
  <c r="L4522" i="8"/>
  <c r="K4522" i="8"/>
  <c r="M4624" i="8"/>
  <c r="L4624" i="8"/>
  <c r="M4622" i="8"/>
  <c r="L4622" i="8"/>
  <c r="M4664" i="8"/>
  <c r="L4664" i="8"/>
  <c r="J4664" i="8"/>
  <c r="J4624" i="8"/>
  <c r="J4584" i="8"/>
  <c r="J4528" i="8"/>
  <c r="J4512" i="8"/>
  <c r="J4208" i="8"/>
  <c r="J4008" i="8"/>
  <c r="J3440" i="8"/>
  <c r="J3344" i="8"/>
  <c r="J3320" i="8"/>
  <c r="J3104" i="8"/>
  <c r="K4624" i="8"/>
  <c r="K4584" i="8"/>
  <c r="K4324" i="8"/>
  <c r="K4089" i="8"/>
  <c r="M2923" i="8"/>
  <c r="L2923" i="8"/>
  <c r="K2923" i="8"/>
  <c r="M2960" i="8"/>
  <c r="L2960" i="8"/>
  <c r="K2960" i="8"/>
  <c r="M3007" i="8"/>
  <c r="L3007" i="8"/>
  <c r="K3007" i="8"/>
  <c r="M3079" i="8"/>
  <c r="L3079" i="8"/>
  <c r="K3079" i="8"/>
  <c r="M3142" i="8"/>
  <c r="L3142" i="8"/>
  <c r="K3142" i="8"/>
  <c r="M3264" i="8"/>
  <c r="L3264" i="8"/>
  <c r="K3264" i="8"/>
  <c r="M3321" i="8"/>
  <c r="L3321" i="8"/>
  <c r="K3321" i="8"/>
  <c r="M3418" i="8"/>
  <c r="L3418" i="8"/>
  <c r="K3418" i="8"/>
  <c r="M3528" i="8"/>
  <c r="L3528" i="8"/>
  <c r="K3528" i="8"/>
  <c r="M3648" i="8"/>
  <c r="L3648" i="8"/>
  <c r="K3648" i="8"/>
  <c r="M3839" i="8"/>
  <c r="L3839" i="8"/>
  <c r="K3839" i="8"/>
  <c r="M3962" i="8"/>
  <c r="L3962" i="8"/>
  <c r="K3962" i="8"/>
  <c r="M4121" i="8"/>
  <c r="L4121" i="8"/>
  <c r="K4121" i="8"/>
  <c r="M4227" i="8"/>
  <c r="L4227" i="8"/>
  <c r="K4227" i="8"/>
  <c r="M4531" i="8"/>
  <c r="L4531" i="8"/>
  <c r="M4644" i="8"/>
  <c r="L4644" i="8"/>
  <c r="J4655" i="8"/>
  <c r="J4615" i="8"/>
  <c r="J4479" i="8"/>
  <c r="J4439" i="8"/>
  <c r="J4079" i="8"/>
  <c r="J3991" i="8"/>
  <c r="J3959" i="8"/>
  <c r="J3839" i="8"/>
  <c r="J3551" i="8"/>
  <c r="J3463" i="8"/>
  <c r="J3447" i="8"/>
  <c r="J3079" i="8"/>
  <c r="J3007" i="8"/>
  <c r="K4664" i="8"/>
  <c r="K4655" i="8"/>
  <c r="K4615" i="8"/>
  <c r="M3025" i="8"/>
  <c r="L3025" i="8"/>
  <c r="K3025" i="8"/>
  <c r="M3086" i="8"/>
  <c r="L3086" i="8"/>
  <c r="K3086" i="8"/>
  <c r="M3143" i="8"/>
  <c r="L3143" i="8"/>
  <c r="K3143" i="8"/>
  <c r="M3277" i="8"/>
  <c r="L3277" i="8"/>
  <c r="M3329" i="8"/>
  <c r="L3329" i="8"/>
  <c r="K3329" i="8"/>
  <c r="M3427" i="8"/>
  <c r="L3427" i="8"/>
  <c r="K3427" i="8"/>
  <c r="M3532" i="8"/>
  <c r="L3532" i="8"/>
  <c r="K3532" i="8"/>
  <c r="M3654" i="8"/>
  <c r="L3654" i="8"/>
  <c r="K3654" i="8"/>
  <c r="M3862" i="8"/>
  <c r="L3862" i="8"/>
  <c r="K3862" i="8"/>
  <c r="M3972" i="8"/>
  <c r="L3972" i="8"/>
  <c r="K3972" i="8"/>
  <c r="M4135" i="8"/>
  <c r="L4135" i="8"/>
  <c r="M4255" i="8"/>
  <c r="L4255" i="8"/>
  <c r="M4436" i="8"/>
  <c r="L4436" i="8"/>
  <c r="M4532" i="8"/>
  <c r="L4532" i="8"/>
  <c r="M4663" i="8"/>
  <c r="L4663" i="8"/>
  <c r="M4627" i="8"/>
  <c r="L4627" i="8"/>
  <c r="J4686" i="8"/>
  <c r="J4638" i="8"/>
  <c r="J4622" i="8"/>
  <c r="J4542" i="8"/>
  <c r="J3958" i="8"/>
  <c r="J3862" i="8"/>
  <c r="J3806" i="8"/>
  <c r="J3686" i="8"/>
  <c r="J3654" i="8"/>
  <c r="J3614" i="8"/>
  <c r="J3486" i="8"/>
  <c r="J3406" i="8"/>
  <c r="J3190" i="8"/>
  <c r="J3142" i="8"/>
  <c r="J3086" i="8"/>
  <c r="J2950" i="8"/>
  <c r="K4663" i="8"/>
  <c r="K4622" i="8"/>
  <c r="K4542" i="8"/>
  <c r="K4255" i="8"/>
  <c r="K3959" i="8"/>
  <c r="K3320" i="8"/>
  <c r="M3101" i="8"/>
  <c r="L3101" i="8"/>
  <c r="M3154" i="8"/>
  <c r="L3154" i="8"/>
  <c r="K3154" i="8"/>
  <c r="M3290" i="8"/>
  <c r="L3290" i="8"/>
  <c r="K3290" i="8"/>
  <c r="M3331" i="8"/>
  <c r="L3331" i="8"/>
  <c r="K3331" i="8"/>
  <c r="M3434" i="8"/>
  <c r="L3434" i="8"/>
  <c r="K3434" i="8"/>
  <c r="M3562" i="8"/>
  <c r="L3562" i="8"/>
  <c r="K3562" i="8"/>
  <c r="M3671" i="8"/>
  <c r="L3671" i="8"/>
  <c r="K3671" i="8"/>
  <c r="M3892" i="8"/>
  <c r="L3892" i="8"/>
  <c r="K3892" i="8"/>
  <c r="M3993" i="8"/>
  <c r="L3993" i="8"/>
  <c r="M4142" i="8"/>
  <c r="L4142" i="8"/>
  <c r="M4259" i="8"/>
  <c r="L4259" i="8"/>
  <c r="K4259" i="8"/>
  <c r="M4453" i="8"/>
  <c r="L4453" i="8"/>
  <c r="K4453" i="8"/>
  <c r="M4533" i="8"/>
  <c r="L4533" i="8"/>
  <c r="K4533" i="8"/>
  <c r="M4675" i="8"/>
  <c r="L4675" i="8"/>
  <c r="M4638" i="8"/>
  <c r="L4638" i="8"/>
  <c r="M4693" i="8"/>
  <c r="L4693" i="8"/>
  <c r="K4693" i="8"/>
  <c r="J4693" i="8"/>
  <c r="J4533" i="8"/>
  <c r="J4453" i="8"/>
  <c r="J3981" i="8"/>
  <c r="J3909" i="8"/>
  <c r="J3557" i="8"/>
  <c r="J3317" i="8"/>
  <c r="J3277" i="8"/>
  <c r="J3101" i="8"/>
  <c r="J3037" i="8"/>
  <c r="J2989" i="8"/>
  <c r="K4686" i="8"/>
  <c r="K453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2085" i="8"/>
  <c r="C2086" i="8"/>
  <c r="C2087" i="8"/>
  <c r="C2088" i="8"/>
  <c r="C2089" i="8"/>
  <c r="C2090" i="8"/>
  <c r="C2091" i="8"/>
  <c r="C2092" i="8"/>
  <c r="C2093" i="8"/>
  <c r="C2094" i="8"/>
  <c r="C2095" i="8"/>
  <c r="C2096" i="8"/>
  <c r="C2097" i="8"/>
  <c r="C2098" i="8"/>
  <c r="C2099" i="8"/>
  <c r="C2100" i="8"/>
  <c r="C2101" i="8"/>
  <c r="C2102" i="8"/>
  <c r="C2103" i="8"/>
  <c r="C2104" i="8"/>
  <c r="C2105" i="8"/>
  <c r="C2106" i="8"/>
  <c r="C2107" i="8"/>
  <c r="C2108" i="8"/>
  <c r="C2109" i="8"/>
  <c r="C2110" i="8"/>
  <c r="C2111" i="8"/>
  <c r="C2112" i="8"/>
  <c r="C2113" i="8"/>
  <c r="C2114" i="8"/>
  <c r="C2115" i="8"/>
  <c r="C2116" i="8"/>
  <c r="C2117" i="8"/>
  <c r="C2118" i="8"/>
  <c r="C2119" i="8"/>
  <c r="C2120" i="8"/>
  <c r="C2121" i="8"/>
  <c r="C2122" i="8"/>
  <c r="C2123" i="8"/>
  <c r="C2124" i="8"/>
  <c r="C2125" i="8"/>
  <c r="C2126" i="8"/>
  <c r="C2127" i="8"/>
  <c r="C2128" i="8"/>
  <c r="C2129" i="8"/>
  <c r="C2130" i="8"/>
  <c r="C2131" i="8"/>
  <c r="C2132" i="8"/>
  <c r="C2133" i="8"/>
  <c r="C2134" i="8"/>
  <c r="C2135" i="8"/>
  <c r="C2136" i="8"/>
  <c r="C2137" i="8"/>
  <c r="C2138" i="8"/>
  <c r="C2139" i="8"/>
  <c r="C2140" i="8"/>
  <c r="C2141" i="8"/>
  <c r="C2142" i="8"/>
  <c r="C2143" i="8"/>
  <c r="C2144" i="8"/>
  <c r="C2145" i="8"/>
  <c r="C2146" i="8"/>
  <c r="C2147" i="8"/>
  <c r="C2148" i="8"/>
  <c r="C2149" i="8"/>
  <c r="C2150" i="8"/>
  <c r="C2151" i="8"/>
  <c r="C2152" i="8"/>
  <c r="C2153" i="8"/>
  <c r="C2154" i="8"/>
  <c r="C2155" i="8"/>
  <c r="C2156" i="8"/>
  <c r="C2157" i="8"/>
  <c r="C2158" i="8"/>
  <c r="C2159" i="8"/>
  <c r="C2160" i="8"/>
  <c r="C2161" i="8"/>
  <c r="C2162" i="8"/>
  <c r="C2163" i="8"/>
  <c r="C2164" i="8"/>
  <c r="C2165" i="8"/>
  <c r="C2166" i="8"/>
  <c r="C2167" i="8"/>
  <c r="C2168" i="8"/>
  <c r="C2169" i="8"/>
  <c r="C2170" i="8"/>
  <c r="C2171" i="8"/>
  <c r="C2172" i="8"/>
  <c r="C2173" i="8"/>
  <c r="C2174" i="8"/>
  <c r="C2175" i="8"/>
  <c r="C2176" i="8"/>
  <c r="C2177" i="8"/>
  <c r="C2178" i="8"/>
  <c r="C2179" i="8"/>
  <c r="C2180" i="8"/>
  <c r="C2181" i="8"/>
  <c r="C2182" i="8"/>
  <c r="C2183" i="8"/>
  <c r="C2184" i="8"/>
  <c r="C2185" i="8"/>
  <c r="C2186" i="8"/>
  <c r="C2187" i="8"/>
  <c r="C2188" i="8"/>
  <c r="C2189" i="8"/>
  <c r="C2190" i="8"/>
  <c r="C2191" i="8"/>
  <c r="C2192" i="8"/>
  <c r="C2193" i="8"/>
  <c r="C2194" i="8"/>
  <c r="C2195" i="8"/>
  <c r="C2196" i="8"/>
  <c r="C2197" i="8"/>
  <c r="C2198" i="8"/>
  <c r="C2199" i="8"/>
  <c r="C2200" i="8"/>
  <c r="C2201" i="8"/>
  <c r="C2202" i="8"/>
  <c r="C2203" i="8"/>
  <c r="C2204" i="8"/>
  <c r="C2205" i="8"/>
  <c r="C2206" i="8"/>
  <c r="C2207" i="8"/>
  <c r="C2208" i="8"/>
  <c r="C2209" i="8"/>
  <c r="C2210" i="8"/>
  <c r="C2211" i="8"/>
  <c r="C2212" i="8"/>
  <c r="C2213" i="8"/>
  <c r="C2214" i="8"/>
  <c r="C2215" i="8"/>
  <c r="C2216" i="8"/>
  <c r="C2217" i="8"/>
  <c r="C2218" i="8"/>
  <c r="C2219" i="8"/>
  <c r="C2220" i="8"/>
  <c r="C2221" i="8"/>
  <c r="C2222" i="8"/>
  <c r="C2223" i="8"/>
  <c r="C2224" i="8"/>
  <c r="C2225" i="8"/>
  <c r="C2226" i="8"/>
  <c r="C2227" i="8"/>
  <c r="C2228" i="8"/>
  <c r="C2229" i="8"/>
  <c r="C2230" i="8"/>
  <c r="C2231" i="8"/>
  <c r="C2232" i="8"/>
  <c r="C2233" i="8"/>
  <c r="C2234" i="8"/>
  <c r="C2235" i="8"/>
  <c r="C2236" i="8"/>
  <c r="C2237" i="8"/>
  <c r="C2238" i="8"/>
  <c r="C2239" i="8"/>
  <c r="C2240" i="8"/>
  <c r="C2241" i="8"/>
  <c r="C2242" i="8"/>
  <c r="C2243" i="8"/>
  <c r="C2244" i="8"/>
  <c r="C2245" i="8"/>
  <c r="C2246" i="8"/>
  <c r="C2247" i="8"/>
  <c r="C2248" i="8"/>
  <c r="C2249" i="8"/>
  <c r="C2250" i="8"/>
  <c r="C2251" i="8"/>
  <c r="C2252" i="8"/>
  <c r="C2253" i="8"/>
  <c r="C2254" i="8"/>
  <c r="C2255" i="8"/>
  <c r="C2256" i="8"/>
  <c r="C2257" i="8"/>
  <c r="C2258" i="8"/>
  <c r="C2259" i="8"/>
  <c r="C2260" i="8"/>
  <c r="C2261" i="8"/>
  <c r="C2262" i="8"/>
  <c r="C2263" i="8"/>
  <c r="C2264" i="8"/>
  <c r="C2265" i="8"/>
  <c r="C2266" i="8"/>
  <c r="C2267" i="8"/>
  <c r="C2268" i="8"/>
  <c r="C2269" i="8"/>
  <c r="C2270" i="8"/>
  <c r="C2271" i="8"/>
  <c r="C2272" i="8"/>
  <c r="C2273" i="8"/>
  <c r="C2274" i="8"/>
  <c r="C2275" i="8"/>
  <c r="C2276" i="8"/>
  <c r="C2277" i="8"/>
  <c r="C2278" i="8"/>
  <c r="C2279" i="8"/>
  <c r="C2280" i="8"/>
  <c r="C2281" i="8"/>
  <c r="C2282" i="8"/>
  <c r="C2283" i="8"/>
  <c r="C2284" i="8"/>
  <c r="C2285" i="8"/>
  <c r="C2286" i="8"/>
  <c r="C2287" i="8"/>
  <c r="C2288" i="8"/>
  <c r="C2289" i="8"/>
  <c r="C2290" i="8"/>
  <c r="C2291" i="8"/>
  <c r="C2292" i="8"/>
  <c r="C2293" i="8"/>
  <c r="C2294" i="8"/>
  <c r="C2295" i="8"/>
  <c r="C2296" i="8"/>
  <c r="C2297" i="8"/>
  <c r="C2298" i="8"/>
  <c r="C2299" i="8"/>
  <c r="C2300" i="8"/>
  <c r="C2301" i="8"/>
  <c r="C2302" i="8"/>
  <c r="C2303" i="8"/>
  <c r="C2304" i="8"/>
  <c r="C2305" i="8"/>
  <c r="C2306" i="8"/>
  <c r="C2307" i="8"/>
  <c r="C2308" i="8"/>
  <c r="C2309" i="8"/>
  <c r="C2310" i="8"/>
  <c r="C2311" i="8"/>
  <c r="C2312" i="8"/>
  <c r="C2313" i="8"/>
  <c r="C2314" i="8"/>
  <c r="C2315" i="8"/>
  <c r="C2316" i="8"/>
  <c r="C2317" i="8"/>
  <c r="C2318" i="8"/>
  <c r="C2319" i="8"/>
  <c r="C2320" i="8"/>
  <c r="C2321" i="8"/>
  <c r="C2322" i="8"/>
  <c r="C2323" i="8"/>
  <c r="C2324" i="8"/>
  <c r="C2325" i="8"/>
  <c r="C2326" i="8"/>
  <c r="C2327" i="8"/>
  <c r="C2328" i="8"/>
  <c r="C2329" i="8"/>
  <c r="C2330" i="8"/>
  <c r="C2331" i="8"/>
  <c r="C2332" i="8"/>
  <c r="C2333" i="8"/>
  <c r="C2334" i="8"/>
  <c r="C2335" i="8"/>
  <c r="C2336" i="8"/>
  <c r="C2337" i="8"/>
  <c r="C2338" i="8"/>
  <c r="C2339" i="8"/>
  <c r="C2340" i="8"/>
  <c r="C2341" i="8"/>
  <c r="C2342" i="8"/>
  <c r="C2343" i="8"/>
  <c r="C2344" i="8"/>
  <c r="C2345" i="8"/>
  <c r="C2346" i="8"/>
  <c r="C2347" i="8"/>
  <c r="C2348" i="8"/>
  <c r="C2349" i="8"/>
  <c r="C2350" i="8"/>
  <c r="C2351" i="8"/>
  <c r="C2352" i="8"/>
  <c r="C2353" i="8"/>
  <c r="C2354" i="8"/>
  <c r="C2355" i="8"/>
  <c r="C2356" i="8"/>
  <c r="C2357" i="8"/>
  <c r="C2358" i="8"/>
  <c r="C2359" i="8"/>
  <c r="C2360" i="8"/>
  <c r="C2361" i="8"/>
  <c r="C2362" i="8"/>
  <c r="C2363" i="8"/>
  <c r="C2364" i="8"/>
  <c r="C2365" i="8"/>
  <c r="C2366" i="8"/>
  <c r="C2367" i="8"/>
  <c r="C2368" i="8"/>
  <c r="C2369" i="8"/>
  <c r="C2370" i="8"/>
  <c r="C2371" i="8"/>
  <c r="C2372" i="8"/>
  <c r="C2373" i="8"/>
  <c r="C2374" i="8"/>
  <c r="C2375" i="8"/>
  <c r="C2376" i="8"/>
  <c r="C2377" i="8"/>
  <c r="C2378" i="8"/>
  <c r="C2379" i="8"/>
  <c r="C2380" i="8"/>
  <c r="C2381" i="8"/>
  <c r="C2382" i="8"/>
  <c r="C2383" i="8"/>
  <c r="C2384" i="8"/>
  <c r="C2385" i="8"/>
  <c r="C2386" i="8"/>
  <c r="C2387" i="8"/>
  <c r="C2388" i="8"/>
  <c r="C2389" i="8"/>
  <c r="C2390" i="8"/>
  <c r="C2391" i="8"/>
  <c r="C2392" i="8"/>
  <c r="C2393" i="8"/>
  <c r="C2394" i="8"/>
  <c r="C2395" i="8"/>
  <c r="C2396" i="8"/>
  <c r="C2397" i="8"/>
  <c r="C2398" i="8"/>
  <c r="C2399" i="8"/>
  <c r="C2400" i="8"/>
  <c r="C2401" i="8"/>
  <c r="C2402" i="8"/>
  <c r="C2403" i="8"/>
  <c r="C2404" i="8"/>
  <c r="C2405" i="8"/>
  <c r="C2406" i="8"/>
  <c r="C2407" i="8"/>
  <c r="C2408" i="8"/>
  <c r="C2409" i="8"/>
  <c r="C2410" i="8"/>
  <c r="C2411" i="8"/>
  <c r="C2412" i="8"/>
  <c r="C2413" i="8"/>
  <c r="C2414" i="8"/>
  <c r="C2415" i="8"/>
  <c r="C2416" i="8"/>
  <c r="C2417" i="8"/>
  <c r="C2418" i="8"/>
  <c r="C2419" i="8"/>
  <c r="C2420" i="8"/>
  <c r="C2421" i="8"/>
  <c r="C2422" i="8"/>
  <c r="C2423" i="8"/>
  <c r="C2424" i="8"/>
  <c r="C2425" i="8"/>
  <c r="C2426" i="8"/>
  <c r="C2427" i="8"/>
  <c r="C2428" i="8"/>
  <c r="C2429" i="8"/>
  <c r="C2430" i="8"/>
  <c r="C2431" i="8"/>
  <c r="C2432" i="8"/>
  <c r="C2433" i="8"/>
  <c r="C2434" i="8"/>
  <c r="C2435" i="8"/>
  <c r="C2436" i="8"/>
  <c r="C2437" i="8"/>
  <c r="C2438" i="8"/>
  <c r="C2439" i="8"/>
  <c r="C2440" i="8"/>
  <c r="C2441" i="8"/>
  <c r="C2442" i="8"/>
  <c r="C2443" i="8"/>
  <c r="C2444" i="8"/>
  <c r="C2445" i="8"/>
  <c r="C2446" i="8"/>
  <c r="C2447" i="8"/>
  <c r="C2448" i="8"/>
  <c r="C2449" i="8"/>
  <c r="C2450" i="8"/>
  <c r="C2451" i="8"/>
  <c r="C2452" i="8"/>
  <c r="C2453" i="8"/>
  <c r="C2454" i="8"/>
  <c r="C2455" i="8"/>
  <c r="C2456" i="8"/>
  <c r="C2457" i="8"/>
  <c r="C2458" i="8"/>
  <c r="C2459" i="8"/>
  <c r="C2460" i="8"/>
  <c r="C2461" i="8"/>
  <c r="C2462" i="8"/>
  <c r="C2463" i="8"/>
  <c r="C2464" i="8"/>
  <c r="C2465" i="8"/>
  <c r="C2466" i="8"/>
  <c r="C2467" i="8"/>
  <c r="C2468" i="8"/>
  <c r="C2469" i="8"/>
  <c r="C2470" i="8"/>
  <c r="C2471" i="8"/>
  <c r="C2472" i="8"/>
  <c r="C2473" i="8"/>
  <c r="C2474" i="8"/>
  <c r="C2475" i="8"/>
  <c r="C2476" i="8"/>
  <c r="C2477" i="8"/>
  <c r="C2478" i="8"/>
  <c r="C2479" i="8"/>
  <c r="C2480" i="8"/>
  <c r="C2481" i="8"/>
  <c r="C2482" i="8"/>
  <c r="C2483" i="8"/>
  <c r="C2484" i="8"/>
  <c r="C2485" i="8"/>
  <c r="C2486" i="8"/>
  <c r="C2487" i="8"/>
  <c r="C2488" i="8"/>
  <c r="C2489" i="8"/>
  <c r="C2490" i="8"/>
  <c r="C2491" i="8"/>
  <c r="C2492" i="8"/>
  <c r="C2493" i="8"/>
  <c r="C2494" i="8"/>
  <c r="C2495" i="8"/>
  <c r="C2496" i="8"/>
  <c r="C2497" i="8"/>
  <c r="C2498" i="8"/>
  <c r="C2499" i="8"/>
  <c r="C2500" i="8"/>
  <c r="C2501" i="8"/>
  <c r="C2502" i="8"/>
  <c r="C2503" i="8"/>
  <c r="C2504" i="8"/>
  <c r="C2505" i="8"/>
  <c r="C2506" i="8"/>
  <c r="C2507" i="8"/>
  <c r="C2508" i="8"/>
  <c r="C2509" i="8"/>
  <c r="C2510" i="8"/>
  <c r="C2511" i="8"/>
  <c r="C2512" i="8"/>
  <c r="C2513" i="8"/>
  <c r="C2514" i="8"/>
  <c r="C2515" i="8"/>
  <c r="C2516" i="8"/>
  <c r="C2517" i="8"/>
  <c r="C2518" i="8"/>
  <c r="C2519" i="8"/>
  <c r="C2520" i="8"/>
  <c r="C2521" i="8"/>
  <c r="C2522" i="8"/>
  <c r="C2523" i="8"/>
  <c r="C2524" i="8"/>
  <c r="C2525" i="8"/>
  <c r="C2526" i="8"/>
  <c r="C2527" i="8"/>
  <c r="C2528" i="8"/>
  <c r="C2529" i="8"/>
  <c r="C2530" i="8"/>
  <c r="C2531" i="8"/>
  <c r="C2532" i="8"/>
  <c r="C2533" i="8"/>
  <c r="C2534" i="8"/>
  <c r="C2535" i="8"/>
  <c r="C2536" i="8"/>
  <c r="C2537" i="8"/>
  <c r="C2538" i="8"/>
  <c r="C2539" i="8"/>
  <c r="C2540" i="8"/>
  <c r="C2541" i="8"/>
  <c r="C2542" i="8"/>
  <c r="C2543" i="8"/>
  <c r="C2544" i="8"/>
  <c r="C2545" i="8"/>
  <c r="C2546" i="8"/>
  <c r="C2547" i="8"/>
  <c r="C2548" i="8"/>
  <c r="C2549" i="8"/>
  <c r="C2550" i="8"/>
  <c r="C2551" i="8"/>
  <c r="C2552" i="8"/>
  <c r="C2553" i="8"/>
  <c r="C2554" i="8"/>
  <c r="C2555" i="8"/>
  <c r="C2556" i="8"/>
  <c r="C2557" i="8"/>
  <c r="C2558" i="8"/>
  <c r="C2559" i="8"/>
  <c r="C2560" i="8"/>
  <c r="C2561" i="8"/>
  <c r="C2562" i="8"/>
  <c r="C2563" i="8"/>
  <c r="C2564" i="8"/>
  <c r="C2565" i="8"/>
  <c r="C2566" i="8"/>
  <c r="C2567" i="8"/>
  <c r="C2568" i="8"/>
  <c r="C2569" i="8"/>
  <c r="C2570" i="8"/>
  <c r="C2571" i="8"/>
  <c r="C2572" i="8"/>
  <c r="C2573" i="8"/>
  <c r="C2574" i="8"/>
  <c r="C2575" i="8"/>
  <c r="C2576" i="8"/>
  <c r="C2577" i="8"/>
  <c r="C2578" i="8"/>
  <c r="C2579" i="8"/>
  <c r="C2580" i="8"/>
  <c r="C2581" i="8"/>
  <c r="C2582" i="8"/>
  <c r="C2583" i="8"/>
  <c r="C2584" i="8"/>
  <c r="C2585" i="8"/>
  <c r="C2586" i="8"/>
  <c r="C2587" i="8"/>
  <c r="C2588" i="8"/>
  <c r="C2589" i="8"/>
  <c r="C2590" i="8"/>
  <c r="C2591" i="8"/>
  <c r="C2592" i="8"/>
  <c r="C2593" i="8"/>
  <c r="C2594" i="8"/>
  <c r="C2595" i="8"/>
  <c r="C2596" i="8"/>
  <c r="C2597" i="8"/>
  <c r="C2598" i="8"/>
  <c r="C2599" i="8"/>
  <c r="C2600" i="8"/>
  <c r="C2601" i="8"/>
  <c r="C2602" i="8"/>
  <c r="C2603" i="8"/>
  <c r="C2604" i="8"/>
  <c r="C2605" i="8"/>
  <c r="C2606" i="8"/>
  <c r="C2607" i="8"/>
  <c r="C2608" i="8"/>
  <c r="C2609" i="8"/>
  <c r="C2610" i="8"/>
  <c r="C2611" i="8"/>
  <c r="C2612" i="8"/>
  <c r="C2613" i="8"/>
  <c r="C2614" i="8"/>
  <c r="C2615" i="8"/>
  <c r="C2616" i="8"/>
  <c r="C2617" i="8"/>
  <c r="C2618" i="8"/>
  <c r="C2619" i="8"/>
  <c r="C2620" i="8"/>
  <c r="C2621" i="8"/>
  <c r="C2622" i="8"/>
  <c r="C2623" i="8"/>
  <c r="C2624" i="8"/>
  <c r="C2625" i="8"/>
  <c r="C2626" i="8"/>
  <c r="C2627" i="8"/>
  <c r="C2628" i="8"/>
  <c r="C2629" i="8"/>
  <c r="C2630" i="8"/>
  <c r="C2631" i="8"/>
  <c r="C2632" i="8"/>
  <c r="C2633" i="8"/>
  <c r="C2634" i="8"/>
  <c r="C2635" i="8"/>
  <c r="C2636" i="8"/>
  <c r="C2637" i="8"/>
  <c r="C2638" i="8"/>
  <c r="C2639" i="8"/>
  <c r="C2640" i="8"/>
  <c r="C2641" i="8"/>
  <c r="C2642" i="8"/>
  <c r="C2643" i="8"/>
  <c r="C2644" i="8"/>
  <c r="C2645" i="8"/>
  <c r="C2646" i="8"/>
  <c r="C2647" i="8"/>
  <c r="C2648" i="8"/>
  <c r="C2649" i="8"/>
  <c r="C2650" i="8"/>
  <c r="C2651" i="8"/>
  <c r="C2652" i="8"/>
  <c r="C2653" i="8"/>
  <c r="C2654" i="8"/>
  <c r="C2655" i="8"/>
  <c r="C2656" i="8"/>
  <c r="C2657" i="8"/>
  <c r="C2658" i="8"/>
  <c r="C2659" i="8"/>
  <c r="C2660" i="8"/>
  <c r="C2661" i="8"/>
  <c r="C2662" i="8"/>
  <c r="C2663" i="8"/>
  <c r="C2664" i="8"/>
  <c r="C2665" i="8"/>
  <c r="C2666" i="8"/>
  <c r="C2667" i="8"/>
  <c r="C2668" i="8"/>
  <c r="C2669" i="8"/>
  <c r="C2670" i="8"/>
  <c r="C2671" i="8"/>
  <c r="C2672" i="8"/>
  <c r="C2673" i="8"/>
  <c r="C2674" i="8"/>
  <c r="C2675" i="8"/>
  <c r="C2676" i="8"/>
  <c r="C2677" i="8"/>
  <c r="C2678" i="8"/>
  <c r="C2679" i="8"/>
  <c r="C2680" i="8"/>
  <c r="C2681" i="8"/>
  <c r="C2682" i="8"/>
  <c r="C2683" i="8"/>
  <c r="C2684" i="8"/>
  <c r="C2685" i="8"/>
  <c r="C2686" i="8"/>
  <c r="C2687" i="8"/>
  <c r="C2688" i="8"/>
  <c r="C2689" i="8"/>
  <c r="C2690" i="8"/>
  <c r="C2691" i="8"/>
  <c r="C2692" i="8"/>
  <c r="C2693" i="8"/>
  <c r="C2694" i="8"/>
  <c r="C2695" i="8"/>
  <c r="C2696" i="8"/>
  <c r="C2697" i="8"/>
  <c r="C2698" i="8"/>
  <c r="C2699" i="8"/>
  <c r="C2700" i="8"/>
  <c r="C2701" i="8"/>
  <c r="C2702" i="8"/>
  <c r="C2703" i="8"/>
  <c r="C2704" i="8"/>
  <c r="C2705" i="8"/>
  <c r="C2706" i="8"/>
  <c r="C2707" i="8"/>
  <c r="C2708" i="8"/>
  <c r="C2709" i="8"/>
  <c r="C2710" i="8"/>
  <c r="C2711" i="8"/>
  <c r="C2712" i="8"/>
  <c r="C2713" i="8"/>
  <c r="C2714" i="8"/>
  <c r="C2715" i="8"/>
  <c r="C2716" i="8"/>
  <c r="C2717" i="8"/>
  <c r="C2718" i="8"/>
  <c r="C2719" i="8"/>
  <c r="C2720" i="8"/>
  <c r="C2721" i="8"/>
  <c r="C2722" i="8"/>
  <c r="C2723" i="8"/>
  <c r="C2724" i="8"/>
  <c r="C2725" i="8"/>
  <c r="C2726" i="8"/>
  <c r="C2727" i="8"/>
  <c r="C2728" i="8"/>
  <c r="C2729" i="8"/>
  <c r="C2730" i="8"/>
  <c r="C2731" i="8"/>
  <c r="C2732" i="8"/>
  <c r="C2733" i="8"/>
  <c r="C2734" i="8"/>
  <c r="C2735" i="8"/>
  <c r="C2736" i="8"/>
  <c r="C2737" i="8"/>
  <c r="C2738" i="8"/>
  <c r="C2739" i="8"/>
  <c r="C2740" i="8"/>
  <c r="C2741" i="8"/>
  <c r="C2742" i="8"/>
  <c r="C2743" i="8"/>
  <c r="C2744" i="8"/>
  <c r="C2745" i="8"/>
  <c r="C2746" i="8"/>
  <c r="C2747" i="8"/>
  <c r="C2748" i="8"/>
  <c r="C2749" i="8"/>
  <c r="C2750" i="8"/>
  <c r="C2751" i="8"/>
  <c r="C2752" i="8"/>
  <c r="C2753" i="8"/>
  <c r="C2754" i="8"/>
  <c r="C2755" i="8"/>
  <c r="C2756" i="8"/>
  <c r="C2757" i="8"/>
  <c r="C2758" i="8"/>
  <c r="C2759" i="8"/>
  <c r="C2760" i="8"/>
  <c r="C2761" i="8"/>
  <c r="C2762" i="8"/>
  <c r="C2763" i="8"/>
  <c r="C2764" i="8"/>
  <c r="C2765" i="8"/>
  <c r="C2766" i="8"/>
  <c r="C2767" i="8"/>
  <c r="C2768" i="8"/>
  <c r="C2769" i="8"/>
  <c r="C2770" i="8"/>
  <c r="C2771" i="8"/>
  <c r="C2772" i="8"/>
  <c r="C2773" i="8"/>
  <c r="C2774" i="8"/>
  <c r="C2775" i="8"/>
  <c r="C2776" i="8"/>
  <c r="C2777" i="8"/>
  <c r="C2778" i="8"/>
  <c r="C2779" i="8"/>
  <c r="C2780" i="8"/>
  <c r="C2781" i="8"/>
  <c r="C2782" i="8"/>
  <c r="C2783" i="8"/>
  <c r="C2784" i="8"/>
  <c r="C2785" i="8"/>
  <c r="C2786" i="8"/>
  <c r="C2787" i="8"/>
  <c r="C2788" i="8"/>
  <c r="C2789" i="8"/>
  <c r="C2790" i="8"/>
  <c r="C2791" i="8"/>
  <c r="C2792" i="8"/>
  <c r="C2793" i="8"/>
  <c r="C2794" i="8"/>
  <c r="C2795" i="8"/>
  <c r="C2796" i="8"/>
  <c r="C2797" i="8"/>
  <c r="C2798" i="8"/>
  <c r="C2799" i="8"/>
  <c r="C2800" i="8"/>
  <c r="C2801" i="8"/>
  <c r="C2802" i="8"/>
  <c r="C2803" i="8"/>
  <c r="C2804" i="8"/>
  <c r="C2805" i="8"/>
  <c r="C2806" i="8"/>
  <c r="C2807" i="8"/>
  <c r="C2808" i="8"/>
  <c r="C2809" i="8"/>
  <c r="C2810" i="8"/>
  <c r="C2811" i="8"/>
  <c r="C2812" i="8"/>
  <c r="C2813" i="8"/>
  <c r="C2814" i="8"/>
  <c r="C2815" i="8"/>
  <c r="C2816" i="8"/>
  <c r="C2817" i="8"/>
  <c r="C2818" i="8"/>
  <c r="C2819" i="8"/>
  <c r="C2820" i="8"/>
  <c r="C2821" i="8"/>
  <c r="C2822" i="8"/>
  <c r="C2823" i="8"/>
  <c r="C2824" i="8"/>
  <c r="C2825" i="8"/>
  <c r="C2826" i="8"/>
  <c r="C2827" i="8"/>
  <c r="C2828" i="8"/>
  <c r="C2829" i="8"/>
  <c r="C2830" i="8"/>
  <c r="C2831" i="8"/>
  <c r="C2832" i="8"/>
  <c r="C2833" i="8"/>
  <c r="C2834" i="8"/>
  <c r="C2835" i="8"/>
  <c r="C2836" i="8"/>
  <c r="C2837" i="8"/>
  <c r="C2838" i="8"/>
  <c r="C2839" i="8"/>
  <c r="C2840" i="8"/>
  <c r="C2841" i="8"/>
  <c r="C2842" i="8"/>
  <c r="C2843" i="8"/>
  <c r="C2844" i="8"/>
  <c r="C2845" i="8"/>
  <c r="C2846" i="8"/>
  <c r="C2847" i="8"/>
  <c r="C2848" i="8"/>
  <c r="C2849" i="8"/>
  <c r="C2850" i="8"/>
  <c r="C2851" i="8"/>
  <c r="C2852" i="8"/>
  <c r="C2853" i="8"/>
  <c r="C2854" i="8"/>
  <c r="C2855" i="8"/>
  <c r="C2856" i="8"/>
  <c r="C2857" i="8"/>
  <c r="C2858" i="8"/>
  <c r="C2859" i="8"/>
  <c r="C2860" i="8"/>
  <c r="C2861" i="8"/>
  <c r="C2862" i="8"/>
  <c r="C2863" i="8"/>
  <c r="C2864" i="8"/>
  <c r="C2865" i="8"/>
  <c r="C2866" i="8"/>
  <c r="C2867" i="8"/>
  <c r="C2868" i="8"/>
  <c r="C2869" i="8"/>
  <c r="C2870" i="8"/>
  <c r="C2871" i="8"/>
  <c r="C2872" i="8"/>
  <c r="C2873" i="8"/>
  <c r="C2874" i="8"/>
  <c r="C2875" i="8"/>
  <c r="C2876" i="8"/>
  <c r="C2877" i="8"/>
  <c r="C2878" i="8"/>
  <c r="C2879" i="8"/>
  <c r="C2880" i="8"/>
  <c r="C2881" i="8"/>
  <c r="C2882" i="8"/>
  <c r="C2883" i="8"/>
  <c r="C2884" i="8"/>
  <c r="C2885" i="8"/>
  <c r="C2886" i="8"/>
  <c r="C2887" i="8"/>
  <c r="C2888" i="8"/>
  <c r="C2889" i="8"/>
  <c r="C2890" i="8"/>
  <c r="C2891" i="8"/>
  <c r="C2892" i="8"/>
  <c r="C2893" i="8"/>
  <c r="C2894" i="8"/>
  <c r="C2895" i="8"/>
  <c r="C2896" i="8"/>
  <c r="C2897" i="8"/>
  <c r="C2898" i="8"/>
  <c r="C2899" i="8"/>
  <c r="C2900" i="8"/>
  <c r="C2901" i="8"/>
  <c r="C2902" i="8"/>
  <c r="C2903" i="8"/>
  <c r="C2904" i="8"/>
  <c r="C2905" i="8"/>
  <c r="C2906" i="8"/>
  <c r="C2907" i="8"/>
  <c r="C2908" i="8"/>
  <c r="C2909" i="8"/>
  <c r="C2910" i="8"/>
  <c r="C2911" i="8"/>
  <c r="C2912" i="8"/>
  <c r="C2913" i="8"/>
  <c r="C2914" i="8"/>
  <c r="C2915" i="8"/>
  <c r="C2916" i="8"/>
  <c r="C2917" i="8"/>
  <c r="C2918" i="8"/>
  <c r="C2919" i="8"/>
  <c r="C2920" i="8"/>
  <c r="C2921" i="8"/>
  <c r="C2922" i="8"/>
  <c r="C2923" i="8"/>
  <c r="C2924" i="8"/>
  <c r="C2925" i="8"/>
  <c r="C2926" i="8"/>
  <c r="C2927" i="8"/>
  <c r="C2928" i="8"/>
  <c r="C2929" i="8"/>
  <c r="C2930" i="8"/>
  <c r="C2931" i="8"/>
  <c r="C2932" i="8"/>
  <c r="C2933" i="8"/>
  <c r="C2934" i="8"/>
  <c r="C2935" i="8"/>
  <c r="C2936" i="8"/>
  <c r="C2937" i="8"/>
  <c r="C2938" i="8"/>
  <c r="C2939" i="8"/>
  <c r="C2940" i="8"/>
  <c r="C2941" i="8"/>
  <c r="C2942" i="8"/>
  <c r="C2943" i="8"/>
  <c r="C2944" i="8"/>
  <c r="C2945" i="8"/>
  <c r="C2946" i="8"/>
  <c r="C2947" i="8"/>
  <c r="C2948" i="8"/>
  <c r="C2949" i="8"/>
  <c r="C2950" i="8"/>
  <c r="C2951" i="8"/>
  <c r="C2952" i="8"/>
  <c r="C2953" i="8"/>
  <c r="C2954" i="8"/>
  <c r="C2955" i="8"/>
  <c r="C2956" i="8"/>
  <c r="C2957" i="8"/>
  <c r="C2958" i="8"/>
  <c r="C2959" i="8"/>
  <c r="C2960" i="8"/>
  <c r="C2961" i="8"/>
  <c r="C2962" i="8"/>
  <c r="C2963" i="8"/>
  <c r="C2964" i="8"/>
  <c r="C2965" i="8"/>
  <c r="C2966" i="8"/>
  <c r="C2967" i="8"/>
  <c r="C2968" i="8"/>
  <c r="C2969" i="8"/>
  <c r="C2970" i="8"/>
  <c r="C2971" i="8"/>
  <c r="C2972" i="8"/>
  <c r="C2973" i="8"/>
  <c r="C2974" i="8"/>
  <c r="C2975" i="8"/>
  <c r="C2976" i="8"/>
  <c r="C2977" i="8"/>
  <c r="C2978" i="8"/>
  <c r="C2979" i="8"/>
  <c r="C2980" i="8"/>
  <c r="C2981" i="8"/>
  <c r="C2982" i="8"/>
  <c r="C2983" i="8"/>
  <c r="C2984" i="8"/>
  <c r="C2985" i="8"/>
  <c r="C2986" i="8"/>
  <c r="C2987" i="8"/>
  <c r="C2988" i="8"/>
  <c r="C2989" i="8"/>
  <c r="C2990" i="8"/>
  <c r="C2991" i="8"/>
  <c r="C2992" i="8"/>
  <c r="C2993" i="8"/>
  <c r="C2994" i="8"/>
  <c r="C2995" i="8"/>
  <c r="C2996" i="8"/>
  <c r="C2997" i="8"/>
  <c r="C2998" i="8"/>
  <c r="C2999" i="8"/>
  <c r="C3000" i="8"/>
  <c r="C3001" i="8"/>
  <c r="C3002" i="8"/>
  <c r="C3003" i="8"/>
  <c r="C3004" i="8"/>
  <c r="C3005" i="8"/>
  <c r="C3006" i="8"/>
  <c r="C3007" i="8"/>
  <c r="C3008" i="8"/>
  <c r="C3009" i="8"/>
  <c r="C3010" i="8"/>
  <c r="C3011" i="8"/>
  <c r="C3012" i="8"/>
  <c r="C3013" i="8"/>
  <c r="C3014" i="8"/>
  <c r="C3015" i="8"/>
  <c r="C3016" i="8"/>
  <c r="C3017" i="8"/>
  <c r="C3018" i="8"/>
  <c r="C3019" i="8"/>
  <c r="C3020" i="8"/>
  <c r="C3021" i="8"/>
  <c r="C3022" i="8"/>
  <c r="C3023" i="8"/>
  <c r="C3024" i="8"/>
  <c r="C3025" i="8"/>
  <c r="C3026" i="8"/>
  <c r="C3027" i="8"/>
  <c r="C3028" i="8"/>
  <c r="C3029" i="8"/>
  <c r="C3030" i="8"/>
  <c r="C3031" i="8"/>
  <c r="C3032" i="8"/>
  <c r="C3033" i="8"/>
  <c r="C3034" i="8"/>
  <c r="C3035" i="8"/>
  <c r="C3036" i="8"/>
  <c r="C3037" i="8"/>
  <c r="C3038" i="8"/>
  <c r="C3039" i="8"/>
  <c r="C3040" i="8"/>
  <c r="C3041" i="8"/>
  <c r="C3042" i="8"/>
  <c r="C3043" i="8"/>
  <c r="C3044" i="8"/>
  <c r="C3045" i="8"/>
  <c r="C3046" i="8"/>
  <c r="C3047" i="8"/>
  <c r="C3048" i="8"/>
  <c r="C3049" i="8"/>
  <c r="C3050" i="8"/>
  <c r="C3051" i="8"/>
  <c r="C3052" i="8"/>
  <c r="C3053" i="8"/>
  <c r="C3054" i="8"/>
  <c r="C3055" i="8"/>
  <c r="C3056" i="8"/>
  <c r="C3057" i="8"/>
  <c r="C3058" i="8"/>
  <c r="C3059" i="8"/>
  <c r="C3060" i="8"/>
  <c r="C3061" i="8"/>
  <c r="C3062" i="8"/>
  <c r="C3063" i="8"/>
  <c r="C3064" i="8"/>
  <c r="C3065" i="8"/>
  <c r="C3066" i="8"/>
  <c r="C3067" i="8"/>
  <c r="C3068" i="8"/>
  <c r="C3069" i="8"/>
  <c r="C3070" i="8"/>
  <c r="C3071" i="8"/>
  <c r="C3072" i="8"/>
  <c r="C3073" i="8"/>
  <c r="C3074" i="8"/>
  <c r="C3075" i="8"/>
  <c r="C3076" i="8"/>
  <c r="C3077" i="8"/>
  <c r="C3078" i="8"/>
  <c r="C3079" i="8"/>
  <c r="C3080" i="8"/>
  <c r="C3081" i="8"/>
  <c r="C3082" i="8"/>
  <c r="C3083" i="8"/>
  <c r="C3084" i="8"/>
  <c r="C3085" i="8"/>
  <c r="C3086" i="8"/>
  <c r="C3087" i="8"/>
  <c r="C3088" i="8"/>
  <c r="C3089" i="8"/>
  <c r="C3090" i="8"/>
  <c r="C3091" i="8"/>
  <c r="C3092" i="8"/>
  <c r="C3093" i="8"/>
  <c r="C3094" i="8"/>
  <c r="C3095" i="8"/>
  <c r="C3096" i="8"/>
  <c r="C3097" i="8"/>
  <c r="C3098" i="8"/>
  <c r="C3099" i="8"/>
  <c r="C3100" i="8"/>
  <c r="C3101" i="8"/>
  <c r="C3102" i="8"/>
  <c r="C3103" i="8"/>
  <c r="C3104" i="8"/>
  <c r="C3105" i="8"/>
  <c r="C3106" i="8"/>
  <c r="C3107" i="8"/>
  <c r="C3108" i="8"/>
  <c r="C3109" i="8"/>
  <c r="C3110" i="8"/>
  <c r="C3111" i="8"/>
  <c r="C3112" i="8"/>
  <c r="C3113" i="8"/>
  <c r="C3114" i="8"/>
  <c r="C3115" i="8"/>
  <c r="C3116" i="8"/>
  <c r="C3117" i="8"/>
  <c r="C3118" i="8"/>
  <c r="C3119" i="8"/>
  <c r="C3120" i="8"/>
  <c r="C3121" i="8"/>
  <c r="C3122" i="8"/>
  <c r="C3123" i="8"/>
  <c r="C3124" i="8"/>
  <c r="C3125" i="8"/>
  <c r="C3126" i="8"/>
  <c r="C3127" i="8"/>
  <c r="C3128" i="8"/>
  <c r="C3129" i="8"/>
  <c r="C3130" i="8"/>
  <c r="C3131" i="8"/>
  <c r="C3132" i="8"/>
  <c r="C3133" i="8"/>
  <c r="C3134" i="8"/>
  <c r="C3135" i="8"/>
  <c r="C3136" i="8"/>
  <c r="C3137" i="8"/>
  <c r="C3138" i="8"/>
  <c r="C3139" i="8"/>
  <c r="C3140" i="8"/>
  <c r="C3141" i="8"/>
  <c r="C3142" i="8"/>
  <c r="C3143" i="8"/>
  <c r="C3144" i="8"/>
  <c r="C3145" i="8"/>
  <c r="C3146" i="8"/>
  <c r="C3147" i="8"/>
  <c r="C3148" i="8"/>
  <c r="C3149" i="8"/>
  <c r="C3150" i="8"/>
  <c r="C3151" i="8"/>
  <c r="C3152" i="8"/>
  <c r="C3153" i="8"/>
  <c r="C3154" i="8"/>
  <c r="C3155" i="8"/>
  <c r="C3156" i="8"/>
  <c r="C3157" i="8"/>
  <c r="C3158" i="8"/>
  <c r="C3159" i="8"/>
  <c r="C3160" i="8"/>
  <c r="C3161" i="8"/>
  <c r="C3162" i="8"/>
  <c r="C3163" i="8"/>
  <c r="C3164" i="8"/>
  <c r="C3165" i="8"/>
  <c r="C3166" i="8"/>
  <c r="C3167" i="8"/>
  <c r="C3168" i="8"/>
  <c r="C3169" i="8"/>
  <c r="C3170" i="8"/>
  <c r="C3171" i="8"/>
  <c r="C3172" i="8"/>
  <c r="C3173" i="8"/>
  <c r="C3174" i="8"/>
  <c r="C3175" i="8"/>
  <c r="C3176" i="8"/>
  <c r="C3177" i="8"/>
  <c r="C3178" i="8"/>
  <c r="C3179" i="8"/>
  <c r="C3180" i="8"/>
  <c r="C3181" i="8"/>
  <c r="C3182" i="8"/>
  <c r="C3183" i="8"/>
  <c r="C3184" i="8"/>
  <c r="C3185" i="8"/>
  <c r="C3186" i="8"/>
  <c r="C3187" i="8"/>
  <c r="C3188" i="8"/>
  <c r="C3189" i="8"/>
  <c r="C3190" i="8"/>
  <c r="C3191" i="8"/>
  <c r="C3192" i="8"/>
  <c r="C3193" i="8"/>
  <c r="C3194" i="8"/>
  <c r="C3195" i="8"/>
  <c r="C3196" i="8"/>
  <c r="C3197" i="8"/>
  <c r="C3198" i="8"/>
  <c r="C3199" i="8"/>
  <c r="C3200" i="8"/>
  <c r="C3201" i="8"/>
  <c r="C3202" i="8"/>
  <c r="C3203" i="8"/>
  <c r="C3204" i="8"/>
  <c r="C3205" i="8"/>
  <c r="C3206" i="8"/>
  <c r="C3207" i="8"/>
  <c r="C3208" i="8"/>
  <c r="C3209" i="8"/>
  <c r="C3210" i="8"/>
  <c r="C3211" i="8"/>
  <c r="C3212" i="8"/>
  <c r="C3213" i="8"/>
  <c r="C3214" i="8"/>
  <c r="C3215" i="8"/>
  <c r="C3216" i="8"/>
  <c r="C3217" i="8"/>
  <c r="C3218" i="8"/>
  <c r="C3219" i="8"/>
  <c r="C3220" i="8"/>
  <c r="C3221" i="8"/>
  <c r="C3222" i="8"/>
  <c r="C3223" i="8"/>
  <c r="C3224" i="8"/>
  <c r="C3225" i="8"/>
  <c r="C3226" i="8"/>
  <c r="C3227" i="8"/>
  <c r="C3228" i="8"/>
  <c r="C3229" i="8"/>
  <c r="C3230" i="8"/>
  <c r="C3231" i="8"/>
  <c r="C3232" i="8"/>
  <c r="C3233" i="8"/>
  <c r="C3234" i="8"/>
  <c r="C3235" i="8"/>
  <c r="C3236" i="8"/>
  <c r="C3237" i="8"/>
  <c r="C3238" i="8"/>
  <c r="C3239" i="8"/>
  <c r="C3240" i="8"/>
  <c r="C3241" i="8"/>
  <c r="C3242" i="8"/>
  <c r="C3243" i="8"/>
  <c r="C3244" i="8"/>
  <c r="C3245" i="8"/>
  <c r="C3246" i="8"/>
  <c r="C3247" i="8"/>
  <c r="C3248" i="8"/>
  <c r="C3249" i="8"/>
  <c r="C3250" i="8"/>
  <c r="C3251" i="8"/>
  <c r="C3252" i="8"/>
  <c r="C3253" i="8"/>
  <c r="C3254" i="8"/>
  <c r="C3255" i="8"/>
  <c r="C3256" i="8"/>
  <c r="C3257" i="8"/>
  <c r="C3258" i="8"/>
  <c r="C3259" i="8"/>
  <c r="C3260" i="8"/>
  <c r="C3261" i="8"/>
  <c r="C3262" i="8"/>
  <c r="C3263" i="8"/>
  <c r="C3264" i="8"/>
  <c r="C3265" i="8"/>
  <c r="C3266" i="8"/>
  <c r="C3267" i="8"/>
  <c r="C3268" i="8"/>
  <c r="C3269" i="8"/>
  <c r="C3270" i="8"/>
  <c r="C3271" i="8"/>
  <c r="C3272" i="8"/>
  <c r="C3273" i="8"/>
  <c r="C3274" i="8"/>
  <c r="C3275" i="8"/>
  <c r="C3276" i="8"/>
  <c r="C3277" i="8"/>
  <c r="C3278" i="8"/>
  <c r="C3279" i="8"/>
  <c r="C3280" i="8"/>
  <c r="C3281" i="8"/>
  <c r="C3282" i="8"/>
  <c r="C3283" i="8"/>
  <c r="C3284" i="8"/>
  <c r="C3285" i="8"/>
  <c r="C3286" i="8"/>
  <c r="C3287" i="8"/>
  <c r="C3288" i="8"/>
  <c r="C3289" i="8"/>
  <c r="C3290" i="8"/>
  <c r="C3291" i="8"/>
  <c r="C3292" i="8"/>
  <c r="C3293" i="8"/>
  <c r="C3294" i="8"/>
  <c r="C3295" i="8"/>
  <c r="C3296" i="8"/>
  <c r="C3297" i="8"/>
  <c r="C3298" i="8"/>
  <c r="C3299" i="8"/>
  <c r="C3300" i="8"/>
  <c r="C3301" i="8"/>
  <c r="C3302" i="8"/>
  <c r="C3303" i="8"/>
  <c r="C3304" i="8"/>
  <c r="C3305" i="8"/>
  <c r="C3306" i="8"/>
  <c r="C3307" i="8"/>
  <c r="C3308" i="8"/>
  <c r="C3309" i="8"/>
  <c r="C3310" i="8"/>
  <c r="C3311" i="8"/>
  <c r="C3312" i="8"/>
  <c r="C3313" i="8"/>
  <c r="C3314" i="8"/>
  <c r="C3315" i="8"/>
  <c r="C3316" i="8"/>
  <c r="C3317" i="8"/>
  <c r="C3318" i="8"/>
  <c r="C3319" i="8"/>
  <c r="C3320" i="8"/>
  <c r="C3321" i="8"/>
  <c r="C3322" i="8"/>
  <c r="C3323" i="8"/>
  <c r="C3324" i="8"/>
  <c r="C3325" i="8"/>
  <c r="C3326" i="8"/>
  <c r="C3327" i="8"/>
  <c r="C3328" i="8"/>
  <c r="C3329" i="8"/>
  <c r="C3330" i="8"/>
  <c r="C3331" i="8"/>
  <c r="C3332" i="8"/>
  <c r="C3333" i="8"/>
  <c r="C3334" i="8"/>
  <c r="C3335" i="8"/>
  <c r="C3336" i="8"/>
  <c r="C3337" i="8"/>
  <c r="C3338" i="8"/>
  <c r="C3339" i="8"/>
  <c r="C3340" i="8"/>
  <c r="C3341" i="8"/>
  <c r="C3342" i="8"/>
  <c r="C3343" i="8"/>
  <c r="C3344" i="8"/>
  <c r="C3345" i="8"/>
  <c r="C3346" i="8"/>
  <c r="C3347" i="8"/>
  <c r="C3348" i="8"/>
  <c r="C3349" i="8"/>
  <c r="C3350" i="8"/>
  <c r="C3351" i="8"/>
  <c r="C3352" i="8"/>
  <c r="C3353" i="8"/>
  <c r="C3354" i="8"/>
  <c r="C3355" i="8"/>
  <c r="C3356" i="8"/>
  <c r="C3357" i="8"/>
  <c r="C3358" i="8"/>
  <c r="C3359" i="8"/>
  <c r="C3360" i="8"/>
  <c r="C3361" i="8"/>
  <c r="C3362" i="8"/>
  <c r="C3363" i="8"/>
  <c r="C3364" i="8"/>
  <c r="C3365" i="8"/>
  <c r="C3366" i="8"/>
  <c r="C3367" i="8"/>
  <c r="C3368" i="8"/>
  <c r="C3369" i="8"/>
  <c r="C3370" i="8"/>
  <c r="C3371" i="8"/>
  <c r="C3372" i="8"/>
  <c r="C3373" i="8"/>
  <c r="C3374" i="8"/>
  <c r="C3375" i="8"/>
  <c r="C3376" i="8"/>
  <c r="C3377" i="8"/>
  <c r="C3378" i="8"/>
  <c r="C3379" i="8"/>
  <c r="C3380" i="8"/>
  <c r="C3381" i="8"/>
  <c r="C3382" i="8"/>
  <c r="C3383" i="8"/>
  <c r="C3384" i="8"/>
  <c r="C3385" i="8"/>
  <c r="C3386" i="8"/>
  <c r="C3387" i="8"/>
  <c r="C3388" i="8"/>
  <c r="C3389" i="8"/>
  <c r="C3390" i="8"/>
  <c r="C3391" i="8"/>
  <c r="C3392" i="8"/>
  <c r="C3393" i="8"/>
  <c r="C3394" i="8"/>
  <c r="C3395" i="8"/>
  <c r="C3396" i="8"/>
  <c r="C3397" i="8"/>
  <c r="C3398" i="8"/>
  <c r="C3399" i="8"/>
  <c r="C3400" i="8"/>
  <c r="C3401" i="8"/>
  <c r="C3402" i="8"/>
  <c r="C3403" i="8"/>
  <c r="C3404" i="8"/>
  <c r="C3405" i="8"/>
  <c r="C3406" i="8"/>
  <c r="C3407" i="8"/>
  <c r="C3408" i="8"/>
  <c r="C3409" i="8"/>
  <c r="C3410" i="8"/>
  <c r="C3411" i="8"/>
  <c r="C3412" i="8"/>
  <c r="C3413" i="8"/>
  <c r="C3414" i="8"/>
  <c r="C3415" i="8"/>
  <c r="C3416" i="8"/>
  <c r="C3417" i="8"/>
  <c r="C3418" i="8"/>
  <c r="C3419" i="8"/>
  <c r="C3420" i="8"/>
  <c r="C3421" i="8"/>
  <c r="C3422" i="8"/>
  <c r="C3423" i="8"/>
  <c r="C3424" i="8"/>
  <c r="C3425" i="8"/>
  <c r="C3426" i="8"/>
  <c r="C3427" i="8"/>
  <c r="C3428" i="8"/>
  <c r="C3429" i="8"/>
  <c r="C3430" i="8"/>
  <c r="C3431" i="8"/>
  <c r="C3432" i="8"/>
  <c r="C3433" i="8"/>
  <c r="C3434" i="8"/>
  <c r="C3435" i="8"/>
  <c r="C3436" i="8"/>
  <c r="C3437" i="8"/>
  <c r="C3438" i="8"/>
  <c r="C3439" i="8"/>
  <c r="C3440" i="8"/>
  <c r="C3441" i="8"/>
  <c r="C3442" i="8"/>
  <c r="C3443" i="8"/>
  <c r="C3444" i="8"/>
  <c r="C3445" i="8"/>
  <c r="C3446" i="8"/>
  <c r="C3447" i="8"/>
  <c r="C3448" i="8"/>
  <c r="C3449" i="8"/>
  <c r="C3450" i="8"/>
  <c r="C3451" i="8"/>
  <c r="C3452" i="8"/>
  <c r="C3453" i="8"/>
  <c r="C3454" i="8"/>
  <c r="C3455" i="8"/>
  <c r="C3456" i="8"/>
  <c r="C3457" i="8"/>
  <c r="C3458" i="8"/>
  <c r="C3459" i="8"/>
  <c r="C3460" i="8"/>
  <c r="C3461" i="8"/>
  <c r="C3462" i="8"/>
  <c r="C3463" i="8"/>
  <c r="C3464" i="8"/>
  <c r="C3465" i="8"/>
  <c r="C3466" i="8"/>
  <c r="C3467" i="8"/>
  <c r="C3468" i="8"/>
  <c r="C3469" i="8"/>
  <c r="C3470" i="8"/>
  <c r="C3471" i="8"/>
  <c r="C3472" i="8"/>
  <c r="C3473" i="8"/>
  <c r="C3474" i="8"/>
  <c r="C3475" i="8"/>
  <c r="C3476" i="8"/>
  <c r="C3477" i="8"/>
  <c r="C3478" i="8"/>
  <c r="C3479" i="8"/>
  <c r="C3480" i="8"/>
  <c r="C3481" i="8"/>
  <c r="C3482" i="8"/>
  <c r="C3483" i="8"/>
  <c r="C3484" i="8"/>
  <c r="C3485" i="8"/>
  <c r="C3486" i="8"/>
  <c r="C3487" i="8"/>
  <c r="C3488" i="8"/>
  <c r="C3489" i="8"/>
  <c r="C3490" i="8"/>
  <c r="C3491" i="8"/>
  <c r="C3492" i="8"/>
  <c r="C3493" i="8"/>
  <c r="C3494" i="8"/>
  <c r="C3495" i="8"/>
  <c r="C3496" i="8"/>
  <c r="C3497" i="8"/>
  <c r="C3498" i="8"/>
  <c r="C3499" i="8"/>
  <c r="C3500" i="8"/>
  <c r="C3501" i="8"/>
  <c r="C3502" i="8"/>
  <c r="C3503" i="8"/>
  <c r="C3504" i="8"/>
  <c r="C3505" i="8"/>
  <c r="C3506" i="8"/>
  <c r="C3507" i="8"/>
  <c r="C3508" i="8"/>
  <c r="C3509" i="8"/>
  <c r="C3510" i="8"/>
  <c r="C3511" i="8"/>
  <c r="C3512" i="8"/>
  <c r="C3513" i="8"/>
  <c r="C3514" i="8"/>
  <c r="C3515" i="8"/>
  <c r="C3516" i="8"/>
  <c r="C3517" i="8"/>
  <c r="C3518" i="8"/>
  <c r="C3519" i="8"/>
  <c r="C3520" i="8"/>
  <c r="C3521" i="8"/>
  <c r="C3522" i="8"/>
  <c r="C3523" i="8"/>
  <c r="C3524" i="8"/>
  <c r="C3525" i="8"/>
  <c r="C3526" i="8"/>
  <c r="C3527" i="8"/>
  <c r="C3528" i="8"/>
  <c r="C3529" i="8"/>
  <c r="C3530" i="8"/>
  <c r="C3531" i="8"/>
  <c r="C3532" i="8"/>
  <c r="C3533" i="8"/>
  <c r="C3534" i="8"/>
  <c r="C3535" i="8"/>
  <c r="C3536" i="8"/>
  <c r="C3537" i="8"/>
  <c r="C3538" i="8"/>
  <c r="C3539" i="8"/>
  <c r="C3540" i="8"/>
  <c r="C3541" i="8"/>
  <c r="C3542" i="8"/>
  <c r="C3543" i="8"/>
  <c r="C3544" i="8"/>
  <c r="C3545" i="8"/>
  <c r="C3546" i="8"/>
  <c r="C3547" i="8"/>
  <c r="C3548" i="8"/>
  <c r="C3549" i="8"/>
  <c r="C3550" i="8"/>
  <c r="C3551" i="8"/>
  <c r="C3552" i="8"/>
  <c r="C3553" i="8"/>
  <c r="C3554" i="8"/>
  <c r="C3555" i="8"/>
  <c r="C3556" i="8"/>
  <c r="C3557" i="8"/>
  <c r="C3558" i="8"/>
  <c r="C3559" i="8"/>
  <c r="C3560" i="8"/>
  <c r="C3561" i="8"/>
  <c r="C3562" i="8"/>
  <c r="C3563" i="8"/>
  <c r="C3564" i="8"/>
  <c r="C3565" i="8"/>
  <c r="C3566" i="8"/>
  <c r="C3567" i="8"/>
  <c r="C3568" i="8"/>
  <c r="C3569" i="8"/>
  <c r="C3570" i="8"/>
  <c r="C3571" i="8"/>
  <c r="C3572" i="8"/>
  <c r="C3573" i="8"/>
  <c r="C3574" i="8"/>
  <c r="C3575" i="8"/>
  <c r="C3576" i="8"/>
  <c r="C3577" i="8"/>
  <c r="C3578" i="8"/>
  <c r="C3579" i="8"/>
  <c r="C3580" i="8"/>
  <c r="C3581" i="8"/>
  <c r="C3582" i="8"/>
  <c r="C3583" i="8"/>
  <c r="C3584" i="8"/>
  <c r="C3585" i="8"/>
  <c r="C3586" i="8"/>
  <c r="C3587" i="8"/>
  <c r="C3588" i="8"/>
  <c r="C3589" i="8"/>
  <c r="C3590" i="8"/>
  <c r="C3591" i="8"/>
  <c r="C3592" i="8"/>
  <c r="C3593" i="8"/>
  <c r="C3594" i="8"/>
  <c r="C3595" i="8"/>
  <c r="C3596" i="8"/>
  <c r="C3597" i="8"/>
  <c r="C3598" i="8"/>
  <c r="C3599" i="8"/>
  <c r="C3600" i="8"/>
  <c r="C3601" i="8"/>
  <c r="C3602" i="8"/>
  <c r="C3603" i="8"/>
  <c r="C3604" i="8"/>
  <c r="C3605" i="8"/>
  <c r="C3606" i="8"/>
  <c r="C3607" i="8"/>
  <c r="C3608" i="8"/>
  <c r="C3609" i="8"/>
  <c r="C3610" i="8"/>
  <c r="C3611" i="8"/>
  <c r="C3612" i="8"/>
  <c r="C3613" i="8"/>
  <c r="C3614" i="8"/>
  <c r="C3615" i="8"/>
  <c r="C3616" i="8"/>
  <c r="C3617" i="8"/>
  <c r="C3618" i="8"/>
  <c r="C3619" i="8"/>
  <c r="C3620" i="8"/>
  <c r="C3621" i="8"/>
  <c r="C3622" i="8"/>
  <c r="C3623" i="8"/>
  <c r="C3624" i="8"/>
  <c r="C3625" i="8"/>
  <c r="C3626" i="8"/>
  <c r="C3627" i="8"/>
  <c r="C3628" i="8"/>
  <c r="C3629" i="8"/>
  <c r="C3630" i="8"/>
  <c r="C3631" i="8"/>
  <c r="C3632" i="8"/>
  <c r="C3633" i="8"/>
  <c r="C3634" i="8"/>
  <c r="C3635" i="8"/>
  <c r="C3636" i="8"/>
  <c r="C3637" i="8"/>
  <c r="C3638" i="8"/>
  <c r="C3639" i="8"/>
  <c r="C3640" i="8"/>
  <c r="C3641" i="8"/>
  <c r="C3642" i="8"/>
  <c r="C3643" i="8"/>
  <c r="C3644" i="8"/>
  <c r="C3645" i="8"/>
  <c r="C3646" i="8"/>
  <c r="C3647" i="8"/>
  <c r="C3648" i="8"/>
  <c r="C3649" i="8"/>
  <c r="C3650" i="8"/>
  <c r="C3651" i="8"/>
  <c r="C3652" i="8"/>
  <c r="C3653" i="8"/>
  <c r="C3654" i="8"/>
  <c r="C3655" i="8"/>
  <c r="C3656" i="8"/>
  <c r="C3657" i="8"/>
  <c r="C3658" i="8"/>
  <c r="C3659" i="8"/>
  <c r="C3660" i="8"/>
  <c r="C3661" i="8"/>
  <c r="C3662" i="8"/>
  <c r="C3663" i="8"/>
  <c r="C3664" i="8"/>
  <c r="C3665" i="8"/>
  <c r="C3666" i="8"/>
  <c r="C3667" i="8"/>
  <c r="C3668" i="8"/>
  <c r="C3669" i="8"/>
  <c r="C3670" i="8"/>
  <c r="C3671" i="8"/>
  <c r="C3672" i="8"/>
  <c r="C3673" i="8"/>
  <c r="C3674" i="8"/>
  <c r="C3675" i="8"/>
  <c r="C3676" i="8"/>
  <c r="C3677" i="8"/>
  <c r="C3678" i="8"/>
  <c r="C3679" i="8"/>
  <c r="C3680" i="8"/>
  <c r="C3681" i="8"/>
  <c r="C3682" i="8"/>
  <c r="C3683" i="8"/>
  <c r="C3684" i="8"/>
  <c r="C3685" i="8"/>
  <c r="C3686" i="8"/>
  <c r="C3687" i="8"/>
  <c r="C3688" i="8"/>
  <c r="C3689" i="8"/>
  <c r="C3690" i="8"/>
  <c r="C3691" i="8"/>
  <c r="C3692" i="8"/>
  <c r="C3693" i="8"/>
  <c r="C3694" i="8"/>
  <c r="C3695" i="8"/>
  <c r="C3696" i="8"/>
  <c r="C3697" i="8"/>
  <c r="C3698" i="8"/>
  <c r="C3699" i="8"/>
  <c r="C3700" i="8"/>
  <c r="C3701" i="8"/>
  <c r="C3702" i="8"/>
  <c r="C3703" i="8"/>
  <c r="C3704" i="8"/>
  <c r="C3705" i="8"/>
  <c r="C3706" i="8"/>
  <c r="C3707" i="8"/>
  <c r="C3708" i="8"/>
  <c r="C3709" i="8"/>
  <c r="C3710" i="8"/>
  <c r="C3711" i="8"/>
  <c r="C3712" i="8"/>
  <c r="C3713" i="8"/>
  <c r="C3714" i="8"/>
  <c r="C3715" i="8"/>
  <c r="C3716" i="8"/>
  <c r="C3717" i="8"/>
  <c r="C3718" i="8"/>
  <c r="C3719" i="8"/>
  <c r="C3720" i="8"/>
  <c r="C3721" i="8"/>
  <c r="C3722" i="8"/>
  <c r="C3723" i="8"/>
  <c r="C3724" i="8"/>
  <c r="C3725" i="8"/>
  <c r="C3726" i="8"/>
  <c r="C3727" i="8"/>
  <c r="C3728" i="8"/>
  <c r="C3729" i="8"/>
  <c r="C3730" i="8"/>
  <c r="C3731" i="8"/>
  <c r="C3732" i="8"/>
  <c r="C3733" i="8"/>
  <c r="C3734" i="8"/>
  <c r="C3735" i="8"/>
  <c r="C3736" i="8"/>
  <c r="C3737" i="8"/>
  <c r="C3738" i="8"/>
  <c r="C3739" i="8"/>
  <c r="C3740" i="8"/>
  <c r="C3741" i="8"/>
  <c r="C3742" i="8"/>
  <c r="C3743" i="8"/>
  <c r="C3744" i="8"/>
  <c r="C3745" i="8"/>
  <c r="C3746" i="8"/>
  <c r="C3747" i="8"/>
  <c r="C3748" i="8"/>
  <c r="C3749" i="8"/>
  <c r="C3750" i="8"/>
  <c r="C3751" i="8"/>
  <c r="C3752" i="8"/>
  <c r="C3753" i="8"/>
  <c r="C3754" i="8"/>
  <c r="C3755" i="8"/>
  <c r="C3756" i="8"/>
  <c r="C3757" i="8"/>
  <c r="C3758" i="8"/>
  <c r="C3759" i="8"/>
  <c r="C3760" i="8"/>
  <c r="C3761" i="8"/>
  <c r="C3762" i="8"/>
  <c r="C3763" i="8"/>
  <c r="C3764" i="8"/>
  <c r="C3765" i="8"/>
  <c r="C3766" i="8"/>
  <c r="C3767" i="8"/>
  <c r="C3768" i="8"/>
  <c r="C3769" i="8"/>
  <c r="C3770" i="8"/>
  <c r="C3771" i="8"/>
  <c r="C3772" i="8"/>
  <c r="C3773" i="8"/>
  <c r="C3774" i="8"/>
  <c r="C3775" i="8"/>
  <c r="C3776" i="8"/>
  <c r="C3777" i="8"/>
  <c r="C3778" i="8"/>
  <c r="C3779" i="8"/>
  <c r="C3780" i="8"/>
  <c r="C3781" i="8"/>
  <c r="C3782" i="8"/>
  <c r="C3783" i="8"/>
  <c r="C3784" i="8"/>
  <c r="C3785" i="8"/>
  <c r="C3786" i="8"/>
  <c r="C3787" i="8"/>
  <c r="C3788" i="8"/>
  <c r="C3789" i="8"/>
  <c r="C3790" i="8"/>
  <c r="C3791" i="8"/>
  <c r="C3792" i="8"/>
  <c r="C3793" i="8"/>
  <c r="C3794" i="8"/>
  <c r="C3795" i="8"/>
  <c r="C3796" i="8"/>
  <c r="C3797" i="8"/>
  <c r="C3798" i="8"/>
  <c r="C3799" i="8"/>
  <c r="C3800" i="8"/>
  <c r="C3801" i="8"/>
  <c r="C3802" i="8"/>
  <c r="C3803" i="8"/>
  <c r="C3804" i="8"/>
  <c r="C3805" i="8"/>
  <c r="C3806" i="8"/>
  <c r="C3807" i="8"/>
  <c r="C3808" i="8"/>
  <c r="C3809" i="8"/>
  <c r="C3810" i="8"/>
  <c r="C3811" i="8"/>
  <c r="C3812" i="8"/>
  <c r="C3813" i="8"/>
  <c r="C3814" i="8"/>
  <c r="C3815" i="8"/>
  <c r="C3816" i="8"/>
  <c r="C3817" i="8"/>
  <c r="C3818" i="8"/>
  <c r="C3819" i="8"/>
  <c r="C3820" i="8"/>
  <c r="C3821" i="8"/>
  <c r="C3822" i="8"/>
  <c r="C3823" i="8"/>
  <c r="C3824" i="8"/>
  <c r="C3825" i="8"/>
  <c r="C3826" i="8"/>
  <c r="C3827" i="8"/>
  <c r="C3828" i="8"/>
  <c r="C3829" i="8"/>
  <c r="C3830" i="8"/>
  <c r="C3831" i="8"/>
  <c r="C3832" i="8"/>
  <c r="C3833" i="8"/>
  <c r="C3834" i="8"/>
  <c r="C3835" i="8"/>
  <c r="C3836" i="8"/>
  <c r="C3837" i="8"/>
  <c r="C3838" i="8"/>
  <c r="C3839" i="8"/>
  <c r="C3840" i="8"/>
  <c r="C3841" i="8"/>
  <c r="C3842" i="8"/>
  <c r="C3843" i="8"/>
  <c r="C3844" i="8"/>
  <c r="C3845" i="8"/>
  <c r="C3846" i="8"/>
  <c r="C3847" i="8"/>
  <c r="C3848" i="8"/>
  <c r="C3849" i="8"/>
  <c r="C3850" i="8"/>
  <c r="C3851" i="8"/>
  <c r="C3852" i="8"/>
  <c r="C3853" i="8"/>
  <c r="C3854" i="8"/>
  <c r="C3855" i="8"/>
  <c r="C3856" i="8"/>
  <c r="C3857" i="8"/>
  <c r="C3858" i="8"/>
  <c r="C3859" i="8"/>
  <c r="C3860" i="8"/>
  <c r="C3861" i="8"/>
  <c r="C3862" i="8"/>
  <c r="C3863" i="8"/>
  <c r="C3864" i="8"/>
  <c r="C3865" i="8"/>
  <c r="C3866" i="8"/>
  <c r="C3867" i="8"/>
  <c r="C3868" i="8"/>
  <c r="C3869" i="8"/>
  <c r="C3870" i="8"/>
  <c r="C3871" i="8"/>
  <c r="C3872" i="8"/>
  <c r="C3873" i="8"/>
  <c r="C3874" i="8"/>
  <c r="C3875" i="8"/>
  <c r="C3876" i="8"/>
  <c r="C3877" i="8"/>
  <c r="C3878" i="8"/>
  <c r="C3879" i="8"/>
  <c r="C3880" i="8"/>
  <c r="C3881" i="8"/>
  <c r="C3882" i="8"/>
  <c r="C3883" i="8"/>
  <c r="C3884" i="8"/>
  <c r="C3885" i="8"/>
  <c r="C3886" i="8"/>
  <c r="C3887" i="8"/>
  <c r="C3888" i="8"/>
  <c r="C3889" i="8"/>
  <c r="C3890" i="8"/>
  <c r="C3891" i="8"/>
  <c r="C3892" i="8"/>
  <c r="C3893" i="8"/>
  <c r="C3894" i="8"/>
  <c r="C3895" i="8"/>
  <c r="C3896" i="8"/>
  <c r="C3897" i="8"/>
  <c r="C3898" i="8"/>
  <c r="C3899" i="8"/>
  <c r="C3900" i="8"/>
  <c r="C3901" i="8"/>
  <c r="C3902" i="8"/>
  <c r="C3903" i="8"/>
  <c r="C3904" i="8"/>
  <c r="C3905" i="8"/>
  <c r="C3906" i="8"/>
  <c r="C3907" i="8"/>
  <c r="C3908" i="8"/>
  <c r="C3909" i="8"/>
  <c r="C3910" i="8"/>
  <c r="C3911" i="8"/>
  <c r="C3912" i="8"/>
  <c r="C3913" i="8"/>
  <c r="C3914" i="8"/>
  <c r="C3915" i="8"/>
  <c r="C3916" i="8"/>
  <c r="C3917" i="8"/>
  <c r="C3918" i="8"/>
  <c r="C3919" i="8"/>
  <c r="C3920" i="8"/>
  <c r="C3921" i="8"/>
  <c r="C3922" i="8"/>
  <c r="C3923" i="8"/>
  <c r="C3924" i="8"/>
  <c r="C3925" i="8"/>
  <c r="C3926" i="8"/>
  <c r="C3927" i="8"/>
  <c r="C3928" i="8"/>
  <c r="C3929" i="8"/>
  <c r="C3930" i="8"/>
  <c r="C3931" i="8"/>
  <c r="C3932" i="8"/>
  <c r="C3933" i="8"/>
  <c r="C3934" i="8"/>
  <c r="C3935" i="8"/>
  <c r="C3936" i="8"/>
  <c r="C3937" i="8"/>
  <c r="C3938" i="8"/>
  <c r="C3939" i="8"/>
  <c r="C3940" i="8"/>
  <c r="C3941" i="8"/>
  <c r="C3942" i="8"/>
  <c r="C3943" i="8"/>
  <c r="C3944" i="8"/>
  <c r="C3945" i="8"/>
  <c r="C3946" i="8"/>
  <c r="C3947" i="8"/>
  <c r="C3948" i="8"/>
  <c r="C3949" i="8"/>
  <c r="C3950" i="8"/>
  <c r="C3951" i="8"/>
  <c r="C3952" i="8"/>
  <c r="C3953" i="8"/>
  <c r="C3954" i="8"/>
  <c r="C3955" i="8"/>
  <c r="C3956" i="8"/>
  <c r="C3957" i="8"/>
  <c r="C3958" i="8"/>
  <c r="C3959" i="8"/>
  <c r="C3960" i="8"/>
  <c r="C3961" i="8"/>
  <c r="C3962" i="8"/>
  <c r="C3963" i="8"/>
  <c r="C3964" i="8"/>
  <c r="C3965" i="8"/>
  <c r="C3966" i="8"/>
  <c r="C3967" i="8"/>
  <c r="C3968" i="8"/>
  <c r="C3969" i="8"/>
  <c r="C3970" i="8"/>
  <c r="C3971" i="8"/>
  <c r="C3972" i="8"/>
  <c r="C3973" i="8"/>
  <c r="C3974" i="8"/>
  <c r="C3975" i="8"/>
  <c r="C3976" i="8"/>
  <c r="C3977" i="8"/>
  <c r="C3978" i="8"/>
  <c r="C3979" i="8"/>
  <c r="C3980" i="8"/>
  <c r="C3981" i="8"/>
  <c r="C3982" i="8"/>
  <c r="C3983" i="8"/>
  <c r="C3984" i="8"/>
  <c r="C3985" i="8"/>
  <c r="C3986" i="8"/>
  <c r="C3987" i="8"/>
  <c r="C3988" i="8"/>
  <c r="C3989" i="8"/>
  <c r="C3990" i="8"/>
  <c r="C3991" i="8"/>
  <c r="C3992" i="8"/>
  <c r="C3993" i="8"/>
  <c r="C3994" i="8"/>
  <c r="C3995" i="8"/>
  <c r="C3996" i="8"/>
  <c r="C3997" i="8"/>
  <c r="C3998" i="8"/>
  <c r="C3999" i="8"/>
  <c r="C4000" i="8"/>
  <c r="C4001" i="8"/>
  <c r="C4002" i="8"/>
  <c r="C4003" i="8"/>
  <c r="C4004" i="8"/>
  <c r="C4005" i="8"/>
  <c r="C4006" i="8"/>
  <c r="C4007" i="8"/>
  <c r="C4008" i="8"/>
  <c r="C4009" i="8"/>
  <c r="C4010" i="8"/>
  <c r="C4011" i="8"/>
  <c r="C4012" i="8"/>
  <c r="C4013" i="8"/>
  <c r="C4014" i="8"/>
  <c r="C4015" i="8"/>
  <c r="C4016" i="8"/>
  <c r="C4017" i="8"/>
  <c r="C4018" i="8"/>
  <c r="C4019" i="8"/>
  <c r="C4020" i="8"/>
  <c r="C4021" i="8"/>
  <c r="C4022" i="8"/>
  <c r="C4023" i="8"/>
  <c r="C4024" i="8"/>
  <c r="C4025" i="8"/>
  <c r="C4026" i="8"/>
  <c r="C4027" i="8"/>
  <c r="C4028" i="8"/>
  <c r="C4029" i="8"/>
  <c r="C4030" i="8"/>
  <c r="C4031" i="8"/>
  <c r="C4032" i="8"/>
  <c r="C4033" i="8"/>
  <c r="C4034" i="8"/>
  <c r="C4035" i="8"/>
  <c r="C4036" i="8"/>
  <c r="C4037" i="8"/>
  <c r="C4038" i="8"/>
  <c r="C4039" i="8"/>
  <c r="C4040" i="8"/>
  <c r="C4041" i="8"/>
  <c r="C4042" i="8"/>
  <c r="C4043" i="8"/>
  <c r="C4044" i="8"/>
  <c r="C4045" i="8"/>
  <c r="C4046" i="8"/>
  <c r="C4047" i="8"/>
  <c r="C4048" i="8"/>
  <c r="C4049" i="8"/>
  <c r="C4050" i="8"/>
  <c r="C4051" i="8"/>
  <c r="C4052" i="8"/>
  <c r="C4053" i="8"/>
  <c r="C4054" i="8"/>
  <c r="C4055" i="8"/>
  <c r="C4056" i="8"/>
  <c r="C4057" i="8"/>
  <c r="C4058" i="8"/>
  <c r="C4059" i="8"/>
  <c r="C4060" i="8"/>
  <c r="C4061" i="8"/>
  <c r="C4062" i="8"/>
  <c r="C4063" i="8"/>
  <c r="C4064" i="8"/>
  <c r="C4065" i="8"/>
  <c r="C4066" i="8"/>
  <c r="C4067" i="8"/>
  <c r="C4068" i="8"/>
  <c r="C4069" i="8"/>
  <c r="C4070" i="8"/>
  <c r="C4071" i="8"/>
  <c r="C4072" i="8"/>
  <c r="C4073" i="8"/>
  <c r="C4074" i="8"/>
  <c r="C4075" i="8"/>
  <c r="C4076" i="8"/>
  <c r="C4077" i="8"/>
  <c r="C4078" i="8"/>
  <c r="C4079" i="8"/>
  <c r="C4080" i="8"/>
  <c r="C4081" i="8"/>
  <c r="C4082" i="8"/>
  <c r="C4083" i="8"/>
  <c r="C4084" i="8"/>
  <c r="C4085" i="8"/>
  <c r="C4086" i="8"/>
  <c r="C4087" i="8"/>
  <c r="C4088" i="8"/>
  <c r="C4089" i="8"/>
  <c r="C4090" i="8"/>
  <c r="C4091" i="8"/>
  <c r="C4092" i="8"/>
  <c r="C4093" i="8"/>
  <c r="C4094" i="8"/>
  <c r="C4095" i="8"/>
  <c r="C4096" i="8"/>
  <c r="C4097" i="8"/>
  <c r="C4098" i="8"/>
  <c r="C4099" i="8"/>
  <c r="C4100" i="8"/>
  <c r="C4101" i="8"/>
  <c r="C4102" i="8"/>
  <c r="C4103" i="8"/>
  <c r="C4104" i="8"/>
  <c r="C4105" i="8"/>
  <c r="C4106" i="8"/>
  <c r="C4107" i="8"/>
  <c r="C4108" i="8"/>
  <c r="C4109" i="8"/>
  <c r="C4110" i="8"/>
  <c r="C4111" i="8"/>
  <c r="C4112" i="8"/>
  <c r="C4113" i="8"/>
  <c r="C4114" i="8"/>
  <c r="C4115" i="8"/>
  <c r="C4116" i="8"/>
  <c r="C4117" i="8"/>
  <c r="C4118" i="8"/>
  <c r="C4119" i="8"/>
  <c r="C4120" i="8"/>
  <c r="C4121" i="8"/>
  <c r="C4122" i="8"/>
  <c r="C4123" i="8"/>
  <c r="C4124" i="8"/>
  <c r="C4125" i="8"/>
  <c r="C4126" i="8"/>
  <c r="C4127" i="8"/>
  <c r="C4128" i="8"/>
  <c r="C4129" i="8"/>
  <c r="C4130" i="8"/>
  <c r="C4131" i="8"/>
  <c r="C4132" i="8"/>
  <c r="C4133" i="8"/>
  <c r="C4134" i="8"/>
  <c r="C4135" i="8"/>
  <c r="C4136" i="8"/>
  <c r="C4137" i="8"/>
  <c r="C4138" i="8"/>
  <c r="C4139" i="8"/>
  <c r="C4140" i="8"/>
  <c r="C4141" i="8"/>
  <c r="C4142" i="8"/>
  <c r="C4143" i="8"/>
  <c r="C4144" i="8"/>
  <c r="C4145" i="8"/>
  <c r="C4146" i="8"/>
  <c r="C4147" i="8"/>
  <c r="C4148" i="8"/>
  <c r="C4149" i="8"/>
  <c r="C4150" i="8"/>
  <c r="C4151" i="8"/>
  <c r="C4152" i="8"/>
  <c r="C4153" i="8"/>
  <c r="C4154" i="8"/>
  <c r="C4155" i="8"/>
  <c r="C4156" i="8"/>
  <c r="C4157" i="8"/>
  <c r="C4158" i="8"/>
  <c r="C4159" i="8"/>
  <c r="C4160" i="8"/>
  <c r="C4161" i="8"/>
  <c r="C4162" i="8"/>
  <c r="C4163" i="8"/>
  <c r="C4164" i="8"/>
  <c r="C4165" i="8"/>
  <c r="C4166" i="8"/>
  <c r="C4167" i="8"/>
  <c r="C4168" i="8"/>
  <c r="C4169" i="8"/>
  <c r="C4170" i="8"/>
  <c r="C4171" i="8"/>
  <c r="C4172" i="8"/>
  <c r="C4173" i="8"/>
  <c r="C4174" i="8"/>
  <c r="C4175" i="8"/>
  <c r="C4176" i="8"/>
  <c r="C4177" i="8"/>
  <c r="C4178" i="8"/>
  <c r="C4179" i="8"/>
  <c r="C4180" i="8"/>
  <c r="C4181" i="8"/>
  <c r="C4182" i="8"/>
  <c r="C4183" i="8"/>
  <c r="C4184" i="8"/>
  <c r="C4185" i="8"/>
  <c r="C4186" i="8"/>
  <c r="C4187" i="8"/>
  <c r="C4188" i="8"/>
  <c r="C4189" i="8"/>
  <c r="C4190" i="8"/>
  <c r="C4191" i="8"/>
  <c r="C4192" i="8"/>
  <c r="C4193" i="8"/>
  <c r="C4194" i="8"/>
  <c r="C4195" i="8"/>
  <c r="C4196" i="8"/>
  <c r="C4197" i="8"/>
  <c r="C4198" i="8"/>
  <c r="C4199" i="8"/>
  <c r="C4200" i="8"/>
  <c r="C4201" i="8"/>
  <c r="C4202" i="8"/>
  <c r="C4203" i="8"/>
  <c r="C4204" i="8"/>
  <c r="C4205" i="8"/>
  <c r="C4206" i="8"/>
  <c r="C4207" i="8"/>
  <c r="C4208" i="8"/>
  <c r="C4209" i="8"/>
  <c r="C4210" i="8"/>
  <c r="C4211" i="8"/>
  <c r="C4212" i="8"/>
  <c r="C4213" i="8"/>
  <c r="C4214" i="8"/>
  <c r="C4215" i="8"/>
  <c r="C4216" i="8"/>
  <c r="C4217" i="8"/>
  <c r="C4218" i="8"/>
  <c r="C4219" i="8"/>
  <c r="C4220" i="8"/>
  <c r="C4221" i="8"/>
  <c r="C4222" i="8"/>
  <c r="C4223" i="8"/>
  <c r="C4224" i="8"/>
  <c r="C4225" i="8"/>
  <c r="C4226" i="8"/>
  <c r="C4227" i="8"/>
  <c r="C4228" i="8"/>
  <c r="C4229" i="8"/>
  <c r="C4230" i="8"/>
  <c r="C4231" i="8"/>
  <c r="C4232" i="8"/>
  <c r="C4233" i="8"/>
  <c r="C4234" i="8"/>
  <c r="C4235" i="8"/>
  <c r="C4236" i="8"/>
  <c r="C4237" i="8"/>
  <c r="C4238" i="8"/>
  <c r="C4239" i="8"/>
  <c r="C4240" i="8"/>
  <c r="C4241" i="8"/>
  <c r="C4242" i="8"/>
  <c r="C4243" i="8"/>
  <c r="C4244" i="8"/>
  <c r="C4245" i="8"/>
  <c r="C4246" i="8"/>
  <c r="C4247" i="8"/>
  <c r="C4248" i="8"/>
  <c r="C4249" i="8"/>
  <c r="C4250" i="8"/>
  <c r="C4251" i="8"/>
  <c r="C4252" i="8"/>
  <c r="C4253" i="8"/>
  <c r="C4254" i="8"/>
  <c r="C4255" i="8"/>
  <c r="C4256" i="8"/>
  <c r="C4257" i="8"/>
  <c r="C4258" i="8"/>
  <c r="C4259" i="8"/>
  <c r="C4260" i="8"/>
  <c r="C4261" i="8"/>
  <c r="C4262" i="8"/>
  <c r="C4263" i="8"/>
  <c r="C4264" i="8"/>
  <c r="C4265" i="8"/>
  <c r="C4266" i="8"/>
  <c r="C4267" i="8"/>
  <c r="C4268" i="8"/>
  <c r="C4269" i="8"/>
  <c r="C4270" i="8"/>
  <c r="C4271" i="8"/>
  <c r="C4272" i="8"/>
  <c r="C4273" i="8"/>
  <c r="C4274" i="8"/>
  <c r="C4275" i="8"/>
  <c r="C4276" i="8"/>
  <c r="C4277" i="8"/>
  <c r="C4278" i="8"/>
  <c r="C4279" i="8"/>
  <c r="C4280" i="8"/>
  <c r="C4281" i="8"/>
  <c r="C4282" i="8"/>
  <c r="C4283" i="8"/>
  <c r="C4284" i="8"/>
  <c r="C4285" i="8"/>
  <c r="C4286" i="8"/>
  <c r="C4287" i="8"/>
  <c r="C4288" i="8"/>
  <c r="C4289" i="8"/>
  <c r="C4290" i="8"/>
  <c r="C4291" i="8"/>
  <c r="C4292" i="8"/>
  <c r="C4293" i="8"/>
  <c r="C4294" i="8"/>
  <c r="C4295" i="8"/>
  <c r="C4296" i="8"/>
  <c r="C4297" i="8"/>
  <c r="C4298" i="8"/>
  <c r="C4299" i="8"/>
  <c r="C4300" i="8"/>
  <c r="C4301" i="8"/>
  <c r="C4302" i="8"/>
  <c r="C4303" i="8"/>
  <c r="C4304" i="8"/>
  <c r="C4305" i="8"/>
  <c r="C4306" i="8"/>
  <c r="C4307" i="8"/>
  <c r="C4308" i="8"/>
  <c r="C4309" i="8"/>
  <c r="C4310" i="8"/>
  <c r="C4311" i="8"/>
  <c r="C4312" i="8"/>
  <c r="C4313" i="8"/>
  <c r="C4314" i="8"/>
  <c r="C4315" i="8"/>
  <c r="C4316" i="8"/>
  <c r="C4317" i="8"/>
  <c r="C4318" i="8"/>
  <c r="C4319" i="8"/>
  <c r="C4320" i="8"/>
  <c r="C4321" i="8"/>
  <c r="C4322" i="8"/>
  <c r="C4323" i="8"/>
  <c r="C4324" i="8"/>
  <c r="C4325" i="8"/>
  <c r="C4326" i="8"/>
  <c r="C4327" i="8"/>
  <c r="C4328" i="8"/>
  <c r="C4329" i="8"/>
  <c r="C4330" i="8"/>
  <c r="C4331" i="8"/>
  <c r="C4332" i="8"/>
  <c r="C4333" i="8"/>
  <c r="C4334" i="8"/>
  <c r="C4335" i="8"/>
  <c r="C4336" i="8"/>
  <c r="C4337" i="8"/>
  <c r="C4338" i="8"/>
  <c r="C4339" i="8"/>
  <c r="C4340" i="8"/>
  <c r="C4341" i="8"/>
  <c r="C4342" i="8"/>
  <c r="C4343" i="8"/>
  <c r="C4344" i="8"/>
  <c r="C4345" i="8"/>
  <c r="C4346" i="8"/>
  <c r="C4347" i="8"/>
  <c r="C4348" i="8"/>
  <c r="C4349" i="8"/>
  <c r="C4350" i="8"/>
  <c r="C4351" i="8"/>
  <c r="C4352" i="8"/>
  <c r="C4353" i="8"/>
  <c r="C4354" i="8"/>
  <c r="C4355" i="8"/>
  <c r="C4356" i="8"/>
  <c r="C4357" i="8"/>
  <c r="C4358" i="8"/>
  <c r="C4359" i="8"/>
  <c r="C4360" i="8"/>
  <c r="C4361" i="8"/>
  <c r="C4362" i="8"/>
  <c r="C4363" i="8"/>
  <c r="C4364" i="8"/>
  <c r="C4365" i="8"/>
  <c r="C4366" i="8"/>
  <c r="C4367" i="8"/>
  <c r="C4368" i="8"/>
  <c r="C4369" i="8"/>
  <c r="C4370" i="8"/>
  <c r="C4371" i="8"/>
  <c r="C4372" i="8"/>
  <c r="C4373" i="8"/>
  <c r="C4374" i="8"/>
  <c r="C4375" i="8"/>
  <c r="C4376" i="8"/>
  <c r="C4377" i="8"/>
  <c r="C4378" i="8"/>
  <c r="C4379" i="8"/>
  <c r="C4380" i="8"/>
  <c r="C4381" i="8"/>
  <c r="C4382" i="8"/>
  <c r="C4383" i="8"/>
  <c r="C4384" i="8"/>
  <c r="C4385" i="8"/>
  <c r="C4386" i="8"/>
  <c r="C4387" i="8"/>
  <c r="C4388" i="8"/>
  <c r="C4389" i="8"/>
  <c r="C4390" i="8"/>
  <c r="C4391" i="8"/>
  <c r="C4392" i="8"/>
  <c r="C4393" i="8"/>
  <c r="C4394" i="8"/>
  <c r="C4395" i="8"/>
  <c r="C4396" i="8"/>
  <c r="C4397" i="8"/>
  <c r="C4398" i="8"/>
  <c r="C4399" i="8"/>
  <c r="C4400" i="8"/>
  <c r="C4401" i="8"/>
  <c r="C4402" i="8"/>
  <c r="C4403" i="8"/>
  <c r="C4404" i="8"/>
  <c r="C4405" i="8"/>
  <c r="C4406" i="8"/>
  <c r="C4407" i="8"/>
  <c r="C4408" i="8"/>
  <c r="C4409" i="8"/>
  <c r="C4410" i="8"/>
  <c r="C4411" i="8"/>
  <c r="C4412" i="8"/>
  <c r="C4413" i="8"/>
  <c r="C4414" i="8"/>
  <c r="C4415" i="8"/>
  <c r="C4416" i="8"/>
  <c r="C4417" i="8"/>
  <c r="C4418" i="8"/>
  <c r="C4419" i="8"/>
  <c r="C4420" i="8"/>
  <c r="C4421" i="8"/>
  <c r="C4422" i="8"/>
  <c r="C4423" i="8"/>
  <c r="C4424" i="8"/>
  <c r="C4425" i="8"/>
  <c r="C4426" i="8"/>
  <c r="C4427" i="8"/>
  <c r="C4428" i="8"/>
  <c r="C4429" i="8"/>
  <c r="C4430" i="8"/>
  <c r="C4431" i="8"/>
  <c r="C4432" i="8"/>
  <c r="C4433" i="8"/>
  <c r="C4434" i="8"/>
  <c r="C4435" i="8"/>
  <c r="C4436" i="8"/>
  <c r="C4437" i="8"/>
  <c r="C4438" i="8"/>
  <c r="C4439" i="8"/>
  <c r="C4440" i="8"/>
  <c r="C4441" i="8"/>
  <c r="C4442" i="8"/>
  <c r="C4443" i="8"/>
  <c r="C4444" i="8"/>
  <c r="C4445" i="8"/>
  <c r="C4446" i="8"/>
  <c r="C4447" i="8"/>
  <c r="C4448" i="8"/>
  <c r="C4449" i="8"/>
  <c r="C4450" i="8"/>
  <c r="C4451" i="8"/>
  <c r="C4452" i="8"/>
  <c r="C4453" i="8"/>
  <c r="C4454" i="8"/>
  <c r="C4455" i="8"/>
  <c r="C4456" i="8"/>
  <c r="C4457" i="8"/>
  <c r="C4458" i="8"/>
  <c r="C4459" i="8"/>
  <c r="C4460" i="8"/>
  <c r="C4461" i="8"/>
  <c r="C4462" i="8"/>
  <c r="C4463" i="8"/>
  <c r="C4464" i="8"/>
  <c r="C4465" i="8"/>
  <c r="C4466" i="8"/>
  <c r="C4467" i="8"/>
  <c r="C4468" i="8"/>
  <c r="C4469" i="8"/>
  <c r="C4470" i="8"/>
  <c r="C4471" i="8"/>
  <c r="C4472" i="8"/>
  <c r="C4473" i="8"/>
  <c r="C4474" i="8"/>
  <c r="C4475" i="8"/>
  <c r="C4476" i="8"/>
  <c r="C4477" i="8"/>
  <c r="C4478" i="8"/>
  <c r="C4479" i="8"/>
  <c r="C4480" i="8"/>
  <c r="C4481" i="8"/>
  <c r="C4482" i="8"/>
  <c r="C4483" i="8"/>
  <c r="C4484" i="8"/>
  <c r="C4485" i="8"/>
  <c r="C4486" i="8"/>
  <c r="C4487" i="8"/>
  <c r="C4488" i="8"/>
  <c r="C4489" i="8"/>
  <c r="C4490" i="8"/>
  <c r="C4491" i="8"/>
  <c r="C4492" i="8"/>
  <c r="C4493" i="8"/>
  <c r="C4494" i="8"/>
  <c r="C4495" i="8"/>
  <c r="C4496" i="8"/>
  <c r="C4497" i="8"/>
  <c r="C4498" i="8"/>
  <c r="C4499" i="8"/>
  <c r="C4500" i="8"/>
  <c r="C4501" i="8"/>
  <c r="C4502" i="8"/>
  <c r="C4503" i="8"/>
  <c r="C4504" i="8"/>
  <c r="C4505" i="8"/>
  <c r="C4506" i="8"/>
  <c r="C4507" i="8"/>
  <c r="C4508" i="8"/>
  <c r="C4509" i="8"/>
  <c r="C4510" i="8"/>
  <c r="C4511" i="8"/>
  <c r="C4512" i="8"/>
  <c r="C4513" i="8"/>
  <c r="C4514" i="8"/>
  <c r="C4515" i="8"/>
  <c r="C4516" i="8"/>
  <c r="C4517" i="8"/>
  <c r="C4518" i="8"/>
  <c r="C4519" i="8"/>
  <c r="C4520" i="8"/>
  <c r="C4521" i="8"/>
  <c r="C4522" i="8"/>
  <c r="C4523" i="8"/>
  <c r="C4524" i="8"/>
  <c r="C4525" i="8"/>
  <c r="C4526" i="8"/>
  <c r="C4527" i="8"/>
  <c r="C4528" i="8"/>
  <c r="C4529" i="8"/>
  <c r="C4530" i="8"/>
  <c r="C4531" i="8"/>
  <c r="C4532" i="8"/>
  <c r="C4533" i="8"/>
  <c r="C4534" i="8"/>
  <c r="C4535" i="8"/>
  <c r="C4536" i="8"/>
  <c r="C4537" i="8"/>
  <c r="C4538" i="8"/>
  <c r="C4539" i="8"/>
  <c r="C4540" i="8"/>
  <c r="C4541" i="8"/>
  <c r="C4542" i="8"/>
  <c r="C4543" i="8"/>
  <c r="C4544" i="8"/>
  <c r="C4545" i="8"/>
  <c r="C4546" i="8"/>
  <c r="C4547" i="8"/>
  <c r="C4548" i="8"/>
  <c r="C4549" i="8"/>
  <c r="C4550" i="8"/>
  <c r="C4551" i="8"/>
  <c r="C4552" i="8"/>
  <c r="C4553" i="8"/>
  <c r="C4554" i="8"/>
  <c r="C4555" i="8"/>
  <c r="C4556" i="8"/>
  <c r="C4557" i="8"/>
  <c r="C4558" i="8"/>
  <c r="C4559" i="8"/>
  <c r="C4560" i="8"/>
  <c r="C4561" i="8"/>
  <c r="C4562" i="8"/>
  <c r="C4563" i="8"/>
  <c r="C4564" i="8"/>
  <c r="C4565" i="8"/>
  <c r="C4566" i="8"/>
  <c r="C4567" i="8"/>
  <c r="C4568" i="8"/>
  <c r="C4569" i="8"/>
  <c r="C4570" i="8"/>
  <c r="C4571" i="8"/>
  <c r="C4572" i="8"/>
  <c r="C4573" i="8"/>
  <c r="C4574" i="8"/>
  <c r="C4575" i="8"/>
  <c r="C4576" i="8"/>
  <c r="C4577" i="8"/>
  <c r="C4578" i="8"/>
  <c r="C4579" i="8"/>
  <c r="C4580" i="8"/>
  <c r="C4581" i="8"/>
  <c r="C4582" i="8"/>
  <c r="C4583" i="8"/>
  <c r="C4584" i="8"/>
  <c r="C4585" i="8"/>
  <c r="C4586" i="8"/>
  <c r="C4587" i="8"/>
  <c r="C4588" i="8"/>
  <c r="C4589" i="8"/>
  <c r="C4590" i="8"/>
  <c r="C4591" i="8"/>
  <c r="C4592" i="8"/>
  <c r="C4593" i="8"/>
  <c r="C4594" i="8"/>
  <c r="C4595" i="8"/>
  <c r="C4596" i="8"/>
  <c r="C4597" i="8"/>
  <c r="C4598" i="8"/>
  <c r="C4599" i="8"/>
  <c r="C4600" i="8"/>
  <c r="C4601" i="8"/>
  <c r="C4602" i="8"/>
  <c r="C4603" i="8"/>
  <c r="C4604" i="8"/>
  <c r="C4605" i="8"/>
  <c r="C4606" i="8"/>
  <c r="C4607" i="8"/>
  <c r="C4608" i="8"/>
  <c r="C4609" i="8"/>
  <c r="C4610" i="8"/>
  <c r="C4611" i="8"/>
  <c r="C4612" i="8"/>
  <c r="C4613" i="8"/>
  <c r="C4614" i="8"/>
  <c r="C4615" i="8"/>
  <c r="C4616" i="8"/>
  <c r="C4617" i="8"/>
  <c r="C4618" i="8"/>
  <c r="C4619" i="8"/>
  <c r="C4620" i="8"/>
  <c r="C4621" i="8"/>
  <c r="C4622" i="8"/>
  <c r="C4623" i="8"/>
  <c r="C4624" i="8"/>
  <c r="C4625" i="8"/>
  <c r="C4626" i="8"/>
  <c r="C4627" i="8"/>
  <c r="C4628" i="8"/>
  <c r="C4629" i="8"/>
  <c r="C4630" i="8"/>
  <c r="C4631" i="8"/>
  <c r="C4632" i="8"/>
  <c r="C4633" i="8"/>
  <c r="C4634" i="8"/>
  <c r="C4635" i="8"/>
  <c r="C4636" i="8"/>
  <c r="C4637" i="8"/>
  <c r="C4638" i="8"/>
  <c r="C4639" i="8"/>
  <c r="C4640" i="8"/>
  <c r="C4641" i="8"/>
  <c r="C4642" i="8"/>
  <c r="C4643" i="8"/>
  <c r="C4644" i="8"/>
  <c r="C4645" i="8"/>
  <c r="C4646" i="8"/>
  <c r="C4647" i="8"/>
  <c r="C4648" i="8"/>
  <c r="C4649" i="8"/>
  <c r="C4650" i="8"/>
  <c r="C4651" i="8"/>
  <c r="C4652" i="8"/>
  <c r="C4653" i="8"/>
  <c r="C4654" i="8"/>
  <c r="C4655" i="8"/>
  <c r="C4656" i="8"/>
  <c r="C4657" i="8"/>
  <c r="C4658" i="8"/>
  <c r="C4659" i="8"/>
  <c r="C4660" i="8"/>
  <c r="C4661" i="8"/>
  <c r="C4662" i="8"/>
  <c r="C4663" i="8"/>
  <c r="C4664" i="8"/>
  <c r="C4665" i="8"/>
  <c r="C4666" i="8"/>
  <c r="C4667" i="8"/>
  <c r="C4668" i="8"/>
  <c r="C4669" i="8"/>
  <c r="C4670" i="8"/>
  <c r="C4671" i="8"/>
  <c r="C4672" i="8"/>
  <c r="C4673" i="8"/>
  <c r="C4674" i="8"/>
  <c r="C4675" i="8"/>
  <c r="C4676" i="8"/>
  <c r="C4677" i="8"/>
  <c r="C4678" i="8"/>
  <c r="C4679" i="8"/>
  <c r="C4680" i="8"/>
  <c r="C4681" i="8"/>
  <c r="C4682" i="8"/>
  <c r="C4683" i="8"/>
  <c r="C4684" i="8"/>
  <c r="C4685" i="8"/>
  <c r="C4686" i="8"/>
  <c r="C4687" i="8"/>
  <c r="C4688" i="8"/>
  <c r="C4689" i="8"/>
  <c r="C4690" i="8"/>
  <c r="C4691" i="8"/>
  <c r="C4692" i="8"/>
  <c r="C4693" i="8"/>
  <c r="C4694" i="8"/>
  <c r="C4695" i="8"/>
  <c r="C4696" i="8"/>
  <c r="C4697" i="8"/>
  <c r="C4698" i="8"/>
  <c r="C4699" i="8"/>
  <c r="C2" i="8"/>
  <c r="M2" i="8"/>
  <c r="L2" i="8"/>
  <c r="K2" i="8"/>
  <c r="J2" i="8"/>
  <c r="G2" i="8"/>
  <c r="H2" i="8" s="1"/>
  <c r="G3" i="8"/>
  <c r="H3" i="8" s="1"/>
  <c r="G4" i="8"/>
  <c r="H4" i="8" s="1"/>
  <c r="G5" i="8"/>
  <c r="H5" i="8" s="1"/>
  <c r="G6" i="8"/>
  <c r="H6" i="8" s="1"/>
  <c r="G7" i="8"/>
  <c r="H7" i="8" s="1"/>
  <c r="G8" i="8"/>
  <c r="H8" i="8" s="1"/>
  <c r="G9" i="8"/>
  <c r="H9" i="8" s="1"/>
  <c r="G10" i="8"/>
  <c r="H10" i="8" s="1"/>
  <c r="G11" i="8"/>
  <c r="H11" i="8" s="1"/>
  <c r="G12" i="8"/>
  <c r="H12" i="8" s="1"/>
  <c r="G13" i="8"/>
  <c r="H13" i="8" s="1"/>
  <c r="G14" i="8"/>
  <c r="H14" i="8" s="1"/>
  <c r="G15" i="8"/>
  <c r="H15" i="8" s="1"/>
  <c r="G16" i="8"/>
  <c r="H16" i="8" s="1"/>
  <c r="G17" i="8"/>
  <c r="H17" i="8" s="1"/>
  <c r="G18" i="8"/>
  <c r="H18" i="8" s="1"/>
  <c r="G19" i="8"/>
  <c r="H19" i="8" s="1"/>
  <c r="G20" i="8"/>
  <c r="H20" i="8" s="1"/>
  <c r="G21" i="8"/>
  <c r="H21" i="8" s="1"/>
  <c r="G22" i="8"/>
  <c r="H22" i="8" s="1"/>
  <c r="G23" i="8"/>
  <c r="H23" i="8" s="1"/>
  <c r="G24" i="8"/>
  <c r="H24" i="8" s="1"/>
  <c r="G25" i="8"/>
  <c r="H25" i="8" s="1"/>
  <c r="G26" i="8"/>
  <c r="H26" i="8" s="1"/>
  <c r="G27" i="8"/>
  <c r="H27" i="8" s="1"/>
  <c r="G28" i="8"/>
  <c r="H28" i="8" s="1"/>
  <c r="G29" i="8"/>
  <c r="H29" i="8" s="1"/>
  <c r="G30" i="8"/>
  <c r="H30" i="8" s="1"/>
  <c r="G31" i="8"/>
  <c r="H31" i="8" s="1"/>
  <c r="G32" i="8"/>
  <c r="H32" i="8" s="1"/>
  <c r="G33" i="8"/>
  <c r="H33" i="8" s="1"/>
  <c r="G34" i="8"/>
  <c r="H34" i="8" s="1"/>
  <c r="G35" i="8"/>
  <c r="H35" i="8" s="1"/>
  <c r="G36" i="8"/>
  <c r="H36" i="8" s="1"/>
  <c r="G37" i="8"/>
  <c r="H37" i="8" s="1"/>
  <c r="G38" i="8"/>
  <c r="H38" i="8" s="1"/>
  <c r="G39" i="8"/>
  <c r="H39" i="8" s="1"/>
  <c r="G40" i="8"/>
  <c r="H40" i="8" s="1"/>
  <c r="G41" i="8"/>
  <c r="H41" i="8" s="1"/>
  <c r="G42" i="8"/>
  <c r="H42" i="8" s="1"/>
  <c r="G43" i="8"/>
  <c r="H43" i="8" s="1"/>
  <c r="G44" i="8"/>
  <c r="H44" i="8" s="1"/>
  <c r="G45" i="8"/>
  <c r="H45" i="8" s="1"/>
  <c r="G46" i="8"/>
  <c r="H46" i="8" s="1"/>
  <c r="G47" i="8"/>
  <c r="H47" i="8" s="1"/>
  <c r="G48" i="8"/>
  <c r="H48" i="8" s="1"/>
  <c r="G49" i="8"/>
  <c r="H49" i="8" s="1"/>
  <c r="G50" i="8"/>
  <c r="H50" i="8" s="1"/>
  <c r="G51" i="8"/>
  <c r="H51" i="8" s="1"/>
  <c r="G52" i="8"/>
  <c r="H52" i="8" s="1"/>
  <c r="G53" i="8"/>
  <c r="H53" i="8" s="1"/>
  <c r="G54" i="8"/>
  <c r="H54" i="8" s="1"/>
  <c r="G55" i="8"/>
  <c r="H55" i="8" s="1"/>
  <c r="G56" i="8"/>
  <c r="H56" i="8" s="1"/>
  <c r="G57" i="8"/>
  <c r="H57" i="8" s="1"/>
  <c r="G58" i="8"/>
  <c r="H58" i="8" s="1"/>
  <c r="G59" i="8"/>
  <c r="H59" i="8" s="1"/>
  <c r="G60" i="8"/>
  <c r="H60" i="8" s="1"/>
  <c r="G61" i="8"/>
  <c r="H61" i="8" s="1"/>
  <c r="G62" i="8"/>
  <c r="H62" i="8" s="1"/>
  <c r="G63" i="8"/>
  <c r="H63" i="8" s="1"/>
  <c r="G64" i="8"/>
  <c r="H64" i="8" s="1"/>
  <c r="G65" i="8"/>
  <c r="H65" i="8" s="1"/>
  <c r="G66" i="8"/>
  <c r="H66" i="8" s="1"/>
  <c r="G67" i="8"/>
  <c r="H67" i="8" s="1"/>
  <c r="G68" i="8"/>
  <c r="H68" i="8" s="1"/>
  <c r="G69" i="8"/>
  <c r="H69" i="8" s="1"/>
  <c r="G70" i="8"/>
  <c r="H70" i="8" s="1"/>
  <c r="G71" i="8"/>
  <c r="H71" i="8" s="1"/>
  <c r="G72" i="8"/>
  <c r="H72" i="8" s="1"/>
  <c r="G73" i="8"/>
  <c r="H73" i="8" s="1"/>
  <c r="G74" i="8"/>
  <c r="H74" i="8" s="1"/>
  <c r="G75" i="8"/>
  <c r="H75" i="8" s="1"/>
  <c r="G76" i="8"/>
  <c r="H76" i="8" s="1"/>
  <c r="G77" i="8"/>
  <c r="H77" i="8" s="1"/>
  <c r="G78" i="8"/>
  <c r="H78" i="8" s="1"/>
  <c r="G79" i="8"/>
  <c r="H79" i="8" s="1"/>
  <c r="G80" i="8"/>
  <c r="H80" i="8" s="1"/>
  <c r="G81" i="8"/>
  <c r="H81" i="8" s="1"/>
  <c r="G82" i="8"/>
  <c r="H82" i="8" s="1"/>
  <c r="G83" i="8"/>
  <c r="H83" i="8" s="1"/>
  <c r="G84" i="8"/>
  <c r="H84" i="8" s="1"/>
  <c r="G85" i="8"/>
  <c r="H85" i="8" s="1"/>
  <c r="G86" i="8"/>
  <c r="H86" i="8" s="1"/>
  <c r="G87" i="8"/>
  <c r="H87" i="8" s="1"/>
  <c r="G88" i="8"/>
  <c r="H88" i="8" s="1"/>
  <c r="G89" i="8"/>
  <c r="H89" i="8" s="1"/>
  <c r="G90" i="8"/>
  <c r="H90" i="8" s="1"/>
  <c r="G91" i="8"/>
  <c r="H91" i="8" s="1"/>
  <c r="G92" i="8"/>
  <c r="H92" i="8" s="1"/>
  <c r="G93" i="8"/>
  <c r="H93" i="8" s="1"/>
  <c r="G94" i="8"/>
  <c r="H94" i="8" s="1"/>
  <c r="G95" i="8"/>
  <c r="H95" i="8" s="1"/>
  <c r="G96" i="8"/>
  <c r="H96" i="8" s="1"/>
  <c r="G97" i="8"/>
  <c r="H97" i="8" s="1"/>
  <c r="G98" i="8"/>
  <c r="H98" i="8" s="1"/>
  <c r="G99" i="8"/>
  <c r="H99" i="8" s="1"/>
  <c r="G100" i="8"/>
  <c r="H100" i="8" s="1"/>
  <c r="G101" i="8"/>
  <c r="H101" i="8" s="1"/>
  <c r="G102" i="8"/>
  <c r="H102" i="8" s="1"/>
  <c r="G103" i="8"/>
  <c r="H103" i="8" s="1"/>
  <c r="G104" i="8"/>
  <c r="H104" i="8" s="1"/>
  <c r="G105" i="8"/>
  <c r="H105" i="8" s="1"/>
  <c r="H106" i="8"/>
  <c r="G107" i="8"/>
  <c r="H107" i="8" s="1"/>
  <c r="G108" i="8"/>
  <c r="H108" i="8" s="1"/>
  <c r="G109" i="8"/>
  <c r="H109" i="8" s="1"/>
  <c r="G110" i="8"/>
  <c r="H110" i="8" s="1"/>
  <c r="G111" i="8"/>
  <c r="H111" i="8" s="1"/>
  <c r="G112" i="8"/>
  <c r="H112" i="8" s="1"/>
  <c r="G113" i="8"/>
  <c r="H113" i="8" s="1"/>
  <c r="G114" i="8"/>
  <c r="H114" i="8" s="1"/>
  <c r="G115" i="8"/>
  <c r="H115" i="8" s="1"/>
  <c r="G116" i="8"/>
  <c r="H116" i="8" s="1"/>
  <c r="G117" i="8"/>
  <c r="H117" i="8" s="1"/>
  <c r="G118" i="8"/>
  <c r="H118" i="8" s="1"/>
  <c r="G119" i="8"/>
  <c r="H119" i="8" s="1"/>
  <c r="G120" i="8"/>
  <c r="H120" i="8" s="1"/>
  <c r="G121" i="8"/>
  <c r="H121" i="8" s="1"/>
  <c r="G122" i="8"/>
  <c r="H122" i="8" s="1"/>
  <c r="G123" i="8"/>
  <c r="H123" i="8" s="1"/>
  <c r="G124" i="8"/>
  <c r="H124" i="8" s="1"/>
  <c r="G125" i="8"/>
  <c r="H125" i="8" s="1"/>
  <c r="G126" i="8"/>
  <c r="H126" i="8" s="1"/>
  <c r="G127" i="8"/>
  <c r="H127" i="8" s="1"/>
  <c r="G128" i="8"/>
  <c r="H128" i="8" s="1"/>
  <c r="G129" i="8"/>
  <c r="H129" i="8" s="1"/>
  <c r="G130" i="8"/>
  <c r="H130" i="8" s="1"/>
  <c r="G131" i="8"/>
  <c r="H131" i="8" s="1"/>
  <c r="G132" i="8"/>
  <c r="H132" i="8" s="1"/>
  <c r="G133" i="8"/>
  <c r="H133" i="8" s="1"/>
  <c r="G134" i="8"/>
  <c r="H134" i="8" s="1"/>
  <c r="G135" i="8"/>
  <c r="H135" i="8" s="1"/>
  <c r="G136" i="8"/>
  <c r="H136" i="8" s="1"/>
  <c r="G137" i="8"/>
  <c r="H137" i="8" s="1"/>
  <c r="G138" i="8"/>
  <c r="H138" i="8" s="1"/>
  <c r="G139" i="8"/>
  <c r="H139" i="8" s="1"/>
  <c r="G140" i="8"/>
  <c r="H140" i="8" s="1"/>
  <c r="G141" i="8"/>
  <c r="H141" i="8" s="1"/>
  <c r="G142" i="8"/>
  <c r="H142" i="8" s="1"/>
  <c r="G143" i="8"/>
  <c r="H143" i="8" s="1"/>
  <c r="G144" i="8"/>
  <c r="H144" i="8" s="1"/>
  <c r="G145" i="8"/>
  <c r="H145" i="8" s="1"/>
  <c r="G146" i="8"/>
  <c r="H146" i="8" s="1"/>
  <c r="G147" i="8"/>
  <c r="H147" i="8" s="1"/>
  <c r="G148" i="8"/>
  <c r="H148" i="8" s="1"/>
  <c r="G149" i="8"/>
  <c r="H149" i="8" s="1"/>
  <c r="G150" i="8"/>
  <c r="H150" i="8" s="1"/>
  <c r="G151" i="8"/>
  <c r="H151" i="8" s="1"/>
  <c r="G152" i="8"/>
  <c r="H152" i="8" s="1"/>
  <c r="G153" i="8"/>
  <c r="H153" i="8" s="1"/>
  <c r="G154" i="8"/>
  <c r="H154" i="8" s="1"/>
  <c r="G155" i="8"/>
  <c r="H155" i="8" s="1"/>
  <c r="G156" i="8"/>
  <c r="H156" i="8" s="1"/>
  <c r="G157" i="8"/>
  <c r="H157" i="8" s="1"/>
  <c r="G158" i="8"/>
  <c r="H158" i="8" s="1"/>
  <c r="G159" i="8"/>
  <c r="H159" i="8" s="1"/>
  <c r="G160" i="8"/>
  <c r="H160" i="8" s="1"/>
  <c r="G161" i="8"/>
  <c r="H161" i="8" s="1"/>
  <c r="G162" i="8"/>
  <c r="H162" i="8" s="1"/>
  <c r="G163" i="8"/>
  <c r="H163" i="8" s="1"/>
  <c r="G164" i="8"/>
  <c r="H164" i="8" s="1"/>
  <c r="G165" i="8"/>
  <c r="H165" i="8" s="1"/>
  <c r="G166" i="8"/>
  <c r="H166" i="8" s="1"/>
  <c r="G167" i="8"/>
  <c r="H167" i="8" s="1"/>
  <c r="G168" i="8"/>
  <c r="H168" i="8" s="1"/>
  <c r="G169" i="8"/>
  <c r="H169" i="8" s="1"/>
  <c r="G170" i="8"/>
  <c r="H170" i="8" s="1"/>
  <c r="G171" i="8"/>
  <c r="H171" i="8" s="1"/>
  <c r="G172" i="8"/>
  <c r="H172" i="8" s="1"/>
  <c r="G173" i="8"/>
  <c r="H173" i="8" s="1"/>
  <c r="G174" i="8"/>
  <c r="H174" i="8" s="1"/>
  <c r="G175" i="8"/>
  <c r="H175" i="8" s="1"/>
  <c r="G176" i="8"/>
  <c r="H176" i="8" s="1"/>
  <c r="G177" i="8"/>
  <c r="H177" i="8" s="1"/>
  <c r="G178" i="8"/>
  <c r="H178" i="8" s="1"/>
  <c r="G179" i="8"/>
  <c r="H179" i="8" s="1"/>
  <c r="G180" i="8"/>
  <c r="H180" i="8" s="1"/>
  <c r="G181" i="8"/>
  <c r="H181" i="8" s="1"/>
  <c r="G182" i="8"/>
  <c r="H182" i="8" s="1"/>
  <c r="G183" i="8"/>
  <c r="H183" i="8" s="1"/>
  <c r="G184" i="8"/>
  <c r="H184" i="8" s="1"/>
  <c r="G185" i="8"/>
  <c r="H185" i="8" s="1"/>
  <c r="G186" i="8"/>
  <c r="H186" i="8" s="1"/>
  <c r="G187" i="8"/>
  <c r="H187" i="8" s="1"/>
  <c r="G188" i="8"/>
  <c r="H188" i="8" s="1"/>
  <c r="G189" i="8"/>
  <c r="H189" i="8" s="1"/>
  <c r="G190" i="8"/>
  <c r="H190" i="8" s="1"/>
  <c r="G191" i="8"/>
  <c r="H191" i="8" s="1"/>
  <c r="G192" i="8"/>
  <c r="H192" i="8" s="1"/>
  <c r="G193" i="8"/>
  <c r="H193" i="8" s="1"/>
  <c r="G194" i="8"/>
  <c r="H194" i="8" s="1"/>
  <c r="G195" i="8"/>
  <c r="H195" i="8" s="1"/>
  <c r="G196" i="8"/>
  <c r="H196" i="8" s="1"/>
  <c r="G197" i="8"/>
  <c r="H197" i="8" s="1"/>
  <c r="G198" i="8"/>
  <c r="H198" i="8" s="1"/>
  <c r="G199" i="8"/>
  <c r="H199" i="8" s="1"/>
  <c r="G200" i="8"/>
  <c r="H200" i="8" s="1"/>
  <c r="G201" i="8"/>
  <c r="H201" i="8" s="1"/>
  <c r="G202" i="8"/>
  <c r="H202" i="8" s="1"/>
  <c r="G203" i="8"/>
  <c r="H203" i="8" s="1"/>
  <c r="G204" i="8"/>
  <c r="H204" i="8" s="1"/>
  <c r="G205" i="8"/>
  <c r="H205" i="8" s="1"/>
  <c r="G206" i="8"/>
  <c r="H206" i="8" s="1"/>
  <c r="G207" i="8"/>
  <c r="H207" i="8" s="1"/>
  <c r="G208" i="8"/>
  <c r="H208" i="8" s="1"/>
  <c r="G209" i="8"/>
  <c r="H209" i="8" s="1"/>
  <c r="G210" i="8"/>
  <c r="H210" i="8" s="1"/>
  <c r="G211" i="8"/>
  <c r="H211" i="8" s="1"/>
  <c r="G212" i="8"/>
  <c r="H212" i="8" s="1"/>
  <c r="G213" i="8"/>
  <c r="H213" i="8" s="1"/>
  <c r="G214" i="8"/>
  <c r="H214" i="8" s="1"/>
  <c r="G215" i="8"/>
  <c r="H215" i="8" s="1"/>
  <c r="G216" i="8"/>
  <c r="H216" i="8" s="1"/>
  <c r="G217" i="8"/>
  <c r="H217" i="8" s="1"/>
  <c r="G218" i="8"/>
  <c r="H218" i="8" s="1"/>
  <c r="G219" i="8"/>
  <c r="H219" i="8" s="1"/>
  <c r="G220" i="8"/>
  <c r="H220" i="8" s="1"/>
  <c r="G221" i="8"/>
  <c r="H221" i="8" s="1"/>
  <c r="G222" i="8"/>
  <c r="H222" i="8" s="1"/>
  <c r="G223" i="8"/>
  <c r="H223" i="8" s="1"/>
  <c r="G224" i="8"/>
  <c r="H224" i="8" s="1"/>
  <c r="G225" i="8"/>
  <c r="H225" i="8" s="1"/>
  <c r="G226" i="8"/>
  <c r="H226" i="8" s="1"/>
  <c r="G227" i="8"/>
  <c r="H227" i="8" s="1"/>
  <c r="G228" i="8"/>
  <c r="H228" i="8" s="1"/>
  <c r="G229" i="8"/>
  <c r="H229" i="8" s="1"/>
  <c r="G230" i="8"/>
  <c r="H230" i="8" s="1"/>
  <c r="G231" i="8"/>
  <c r="H231" i="8" s="1"/>
  <c r="G232" i="8"/>
  <c r="H232" i="8" s="1"/>
  <c r="G233" i="8"/>
  <c r="H233" i="8" s="1"/>
  <c r="G234" i="8"/>
  <c r="H234" i="8" s="1"/>
  <c r="G235" i="8"/>
  <c r="H235" i="8" s="1"/>
  <c r="G236" i="8"/>
  <c r="H236" i="8" s="1"/>
  <c r="G237" i="8"/>
  <c r="H237" i="8" s="1"/>
  <c r="G238" i="8"/>
  <c r="H238" i="8" s="1"/>
  <c r="G239" i="8"/>
  <c r="H239" i="8" s="1"/>
  <c r="G240" i="8"/>
  <c r="H240" i="8" s="1"/>
  <c r="G241" i="8"/>
  <c r="H241" i="8" s="1"/>
  <c r="G242" i="8"/>
  <c r="H242" i="8" s="1"/>
  <c r="G243" i="8"/>
  <c r="H243" i="8" s="1"/>
  <c r="G244" i="8"/>
  <c r="H244" i="8" s="1"/>
  <c r="G245" i="8"/>
  <c r="H245" i="8" s="1"/>
  <c r="G246" i="8"/>
  <c r="H246" i="8" s="1"/>
  <c r="G247" i="8"/>
  <c r="H247" i="8" s="1"/>
  <c r="G248" i="8"/>
  <c r="H248" i="8" s="1"/>
  <c r="G249" i="8"/>
  <c r="H249" i="8" s="1"/>
  <c r="G250" i="8"/>
  <c r="H250" i="8" s="1"/>
  <c r="G251" i="8"/>
  <c r="H251" i="8" s="1"/>
  <c r="G252" i="8"/>
  <c r="H252" i="8" s="1"/>
  <c r="G253" i="8"/>
  <c r="H253" i="8" s="1"/>
  <c r="G254" i="8"/>
  <c r="H254" i="8" s="1"/>
  <c r="G255" i="8"/>
  <c r="H255" i="8" s="1"/>
  <c r="G256" i="8"/>
  <c r="H256" i="8" s="1"/>
  <c r="G257" i="8"/>
  <c r="H257" i="8" s="1"/>
  <c r="G258" i="8"/>
  <c r="H258" i="8" s="1"/>
  <c r="G259" i="8"/>
  <c r="H259" i="8" s="1"/>
  <c r="G260" i="8"/>
  <c r="H260" i="8" s="1"/>
  <c r="G261" i="8"/>
  <c r="H261" i="8" s="1"/>
  <c r="G262" i="8"/>
  <c r="H262" i="8" s="1"/>
  <c r="G263" i="8"/>
  <c r="H263" i="8" s="1"/>
  <c r="G264" i="8"/>
  <c r="H264" i="8" s="1"/>
  <c r="G265" i="8"/>
  <c r="H265" i="8" s="1"/>
  <c r="G266" i="8"/>
  <c r="H266" i="8" s="1"/>
  <c r="G267" i="8"/>
  <c r="H267" i="8" s="1"/>
  <c r="G268" i="8"/>
  <c r="H268" i="8" s="1"/>
  <c r="G269" i="8"/>
  <c r="H269" i="8" s="1"/>
  <c r="G270" i="8"/>
  <c r="H270" i="8" s="1"/>
  <c r="G271" i="8"/>
  <c r="H271" i="8" s="1"/>
  <c r="G272" i="8"/>
  <c r="H272" i="8" s="1"/>
  <c r="G273" i="8"/>
  <c r="H273" i="8" s="1"/>
  <c r="G274" i="8"/>
  <c r="H274" i="8" s="1"/>
  <c r="G275" i="8"/>
  <c r="H275" i="8" s="1"/>
  <c r="G276" i="8"/>
  <c r="H276" i="8" s="1"/>
  <c r="G277" i="8"/>
  <c r="H277" i="8" s="1"/>
  <c r="G278" i="8"/>
  <c r="H278" i="8" s="1"/>
  <c r="G279" i="8"/>
  <c r="H279" i="8" s="1"/>
  <c r="G280" i="8"/>
  <c r="H280" i="8" s="1"/>
  <c r="G281" i="8"/>
  <c r="H281" i="8" s="1"/>
  <c r="G282" i="8"/>
  <c r="H282" i="8" s="1"/>
  <c r="G283" i="8"/>
  <c r="H283" i="8" s="1"/>
  <c r="G284" i="8"/>
  <c r="H284" i="8" s="1"/>
  <c r="G285" i="8"/>
  <c r="H285" i="8" s="1"/>
  <c r="G286" i="8"/>
  <c r="H286" i="8" s="1"/>
  <c r="G287" i="8"/>
  <c r="H287" i="8" s="1"/>
  <c r="G288" i="8"/>
  <c r="H288" i="8" s="1"/>
  <c r="G289" i="8"/>
  <c r="H289" i="8" s="1"/>
  <c r="G290" i="8"/>
  <c r="H290" i="8" s="1"/>
  <c r="G291" i="8"/>
  <c r="H291" i="8" s="1"/>
  <c r="G292" i="8"/>
  <c r="H292" i="8" s="1"/>
  <c r="G293" i="8"/>
  <c r="H293" i="8" s="1"/>
  <c r="G294" i="8"/>
  <c r="H294" i="8" s="1"/>
  <c r="G295" i="8"/>
  <c r="H295" i="8" s="1"/>
  <c r="G296" i="8"/>
  <c r="H296" i="8" s="1"/>
  <c r="G297" i="8"/>
  <c r="H297" i="8" s="1"/>
  <c r="G298" i="8"/>
  <c r="H298" i="8" s="1"/>
  <c r="G299" i="8"/>
  <c r="H299" i="8" s="1"/>
  <c r="G300" i="8"/>
  <c r="H300" i="8" s="1"/>
  <c r="G301" i="8"/>
  <c r="H301" i="8" s="1"/>
  <c r="G302" i="8"/>
  <c r="H302" i="8" s="1"/>
  <c r="G303" i="8"/>
  <c r="H303" i="8" s="1"/>
  <c r="G304" i="8"/>
  <c r="H304" i="8" s="1"/>
  <c r="G305" i="8"/>
  <c r="H305" i="8" s="1"/>
  <c r="G306" i="8"/>
  <c r="H306" i="8" s="1"/>
  <c r="G307" i="8"/>
  <c r="H307" i="8" s="1"/>
  <c r="G308" i="8"/>
  <c r="H308" i="8" s="1"/>
  <c r="G309" i="8"/>
  <c r="H309" i="8" s="1"/>
  <c r="G310" i="8"/>
  <c r="H310" i="8" s="1"/>
  <c r="G311" i="8"/>
  <c r="H311" i="8" s="1"/>
  <c r="G312" i="8"/>
  <c r="H312" i="8" s="1"/>
  <c r="G313" i="8"/>
  <c r="H313" i="8" s="1"/>
  <c r="G314" i="8"/>
  <c r="H314" i="8" s="1"/>
  <c r="G315" i="8"/>
  <c r="H315" i="8" s="1"/>
  <c r="G316" i="8"/>
  <c r="H316" i="8" s="1"/>
  <c r="G317" i="8"/>
  <c r="H317" i="8" s="1"/>
  <c r="G318" i="8"/>
  <c r="H318" i="8" s="1"/>
  <c r="G319" i="8"/>
  <c r="H319" i="8" s="1"/>
  <c r="G320" i="8"/>
  <c r="H320" i="8" s="1"/>
  <c r="G321" i="8"/>
  <c r="H321" i="8" s="1"/>
  <c r="G322" i="8"/>
  <c r="H322" i="8" s="1"/>
  <c r="G323" i="8"/>
  <c r="H323" i="8" s="1"/>
  <c r="G324" i="8"/>
  <c r="H324" i="8" s="1"/>
  <c r="G325" i="8"/>
  <c r="H325" i="8" s="1"/>
  <c r="G326" i="8"/>
  <c r="H326" i="8" s="1"/>
  <c r="G327" i="8"/>
  <c r="H327" i="8" s="1"/>
  <c r="G328" i="8"/>
  <c r="H328" i="8" s="1"/>
  <c r="G329" i="8"/>
  <c r="H329" i="8" s="1"/>
  <c r="G330" i="8"/>
  <c r="H330" i="8" s="1"/>
  <c r="G331" i="8"/>
  <c r="H331" i="8" s="1"/>
  <c r="G332" i="8"/>
  <c r="H332" i="8" s="1"/>
  <c r="G333" i="8"/>
  <c r="H333" i="8" s="1"/>
  <c r="G334" i="8"/>
  <c r="H334" i="8" s="1"/>
  <c r="G335" i="8"/>
  <c r="H335" i="8" s="1"/>
  <c r="G336" i="8"/>
  <c r="H336" i="8" s="1"/>
  <c r="G337" i="8"/>
  <c r="H337" i="8" s="1"/>
  <c r="G338" i="8"/>
  <c r="H338" i="8" s="1"/>
  <c r="G339" i="8"/>
  <c r="H339" i="8" s="1"/>
  <c r="G340" i="8"/>
  <c r="H340" i="8" s="1"/>
  <c r="G341" i="8"/>
  <c r="H341" i="8" s="1"/>
  <c r="G342" i="8"/>
  <c r="H342" i="8" s="1"/>
  <c r="G343" i="8"/>
  <c r="H343" i="8" s="1"/>
  <c r="G344" i="8"/>
  <c r="H344" i="8" s="1"/>
  <c r="G345" i="8"/>
  <c r="H345" i="8" s="1"/>
  <c r="G346" i="8"/>
  <c r="H346" i="8" s="1"/>
  <c r="G347" i="8"/>
  <c r="H347" i="8" s="1"/>
  <c r="G348" i="8"/>
  <c r="H348" i="8" s="1"/>
  <c r="G349" i="8"/>
  <c r="H349" i="8" s="1"/>
  <c r="G350" i="8"/>
  <c r="H350" i="8" s="1"/>
  <c r="G351" i="8"/>
  <c r="H351" i="8" s="1"/>
  <c r="G352" i="8"/>
  <c r="H352" i="8" s="1"/>
  <c r="G353" i="8"/>
  <c r="H353" i="8" s="1"/>
  <c r="G354" i="8"/>
  <c r="H354" i="8" s="1"/>
  <c r="G355" i="8"/>
  <c r="H355" i="8" s="1"/>
  <c r="G356" i="8"/>
  <c r="H356" i="8" s="1"/>
  <c r="G357" i="8"/>
  <c r="H357" i="8" s="1"/>
  <c r="G358" i="8"/>
  <c r="H358" i="8" s="1"/>
  <c r="G359" i="8"/>
  <c r="H359" i="8" s="1"/>
  <c r="G360" i="8"/>
  <c r="H360" i="8" s="1"/>
  <c r="G361" i="8"/>
  <c r="H361" i="8" s="1"/>
  <c r="G362" i="8"/>
  <c r="H362" i="8" s="1"/>
  <c r="G363" i="8"/>
  <c r="H363" i="8" s="1"/>
  <c r="G364" i="8"/>
  <c r="H364" i="8" s="1"/>
  <c r="G365" i="8"/>
  <c r="H365" i="8" s="1"/>
  <c r="G366" i="8"/>
  <c r="H366" i="8" s="1"/>
  <c r="G367" i="8"/>
  <c r="H367" i="8" s="1"/>
  <c r="G368" i="8"/>
  <c r="H368" i="8" s="1"/>
  <c r="G369" i="8"/>
  <c r="H369" i="8" s="1"/>
  <c r="G370" i="8"/>
  <c r="H370" i="8" s="1"/>
  <c r="G371" i="8"/>
  <c r="H371" i="8" s="1"/>
  <c r="G372" i="8"/>
  <c r="H372" i="8" s="1"/>
  <c r="G373" i="8"/>
  <c r="H373" i="8" s="1"/>
  <c r="G374" i="8"/>
  <c r="H374" i="8" s="1"/>
  <c r="G375" i="8"/>
  <c r="H375" i="8" s="1"/>
  <c r="G376" i="8"/>
  <c r="H376" i="8" s="1"/>
  <c r="G377" i="8"/>
  <c r="H377" i="8" s="1"/>
  <c r="G378" i="8"/>
  <c r="H378" i="8" s="1"/>
  <c r="G379" i="8"/>
  <c r="H379" i="8" s="1"/>
  <c r="G380" i="8"/>
  <c r="H380" i="8" s="1"/>
  <c r="G381" i="8"/>
  <c r="H381" i="8" s="1"/>
  <c r="G382" i="8"/>
  <c r="H382" i="8" s="1"/>
  <c r="G383" i="8"/>
  <c r="H383" i="8" s="1"/>
  <c r="G384" i="8"/>
  <c r="H384" i="8" s="1"/>
  <c r="G385" i="8"/>
  <c r="H385" i="8" s="1"/>
  <c r="G386" i="8"/>
  <c r="H386" i="8" s="1"/>
  <c r="G387" i="8"/>
  <c r="H387" i="8" s="1"/>
  <c r="G388" i="8"/>
  <c r="H388" i="8" s="1"/>
  <c r="G389" i="8"/>
  <c r="H389" i="8" s="1"/>
  <c r="G390" i="8"/>
  <c r="H390" i="8" s="1"/>
  <c r="G391" i="8"/>
  <c r="H391" i="8" s="1"/>
  <c r="G392" i="8"/>
  <c r="H392" i="8" s="1"/>
  <c r="G393" i="8"/>
  <c r="H393" i="8" s="1"/>
  <c r="G394" i="8"/>
  <c r="H394" i="8" s="1"/>
  <c r="G395" i="8"/>
  <c r="H395" i="8" s="1"/>
  <c r="G396" i="8"/>
  <c r="H396" i="8" s="1"/>
  <c r="G397" i="8"/>
  <c r="H397" i="8" s="1"/>
  <c r="G398" i="8"/>
  <c r="H398" i="8" s="1"/>
  <c r="G399" i="8"/>
  <c r="H399" i="8" s="1"/>
  <c r="G400" i="8"/>
  <c r="H400" i="8" s="1"/>
  <c r="G401" i="8"/>
  <c r="H401" i="8" s="1"/>
  <c r="G402" i="8"/>
  <c r="H402" i="8" s="1"/>
  <c r="G403" i="8"/>
  <c r="H403" i="8" s="1"/>
  <c r="G404" i="8"/>
  <c r="H404" i="8" s="1"/>
  <c r="G405" i="8"/>
  <c r="H405" i="8" s="1"/>
  <c r="G406" i="8"/>
  <c r="H406" i="8" s="1"/>
  <c r="G407" i="8"/>
  <c r="H407" i="8" s="1"/>
  <c r="G408" i="8"/>
  <c r="H408" i="8" s="1"/>
  <c r="G409" i="8"/>
  <c r="H409" i="8" s="1"/>
  <c r="G410" i="8"/>
  <c r="H410" i="8" s="1"/>
  <c r="G411" i="8"/>
  <c r="H411" i="8" s="1"/>
  <c r="G412" i="8"/>
  <c r="H412" i="8" s="1"/>
  <c r="G413" i="8"/>
  <c r="H413" i="8" s="1"/>
  <c r="G414" i="8"/>
  <c r="H414" i="8" s="1"/>
  <c r="G415" i="8"/>
  <c r="H415" i="8" s="1"/>
  <c r="G416" i="8"/>
  <c r="H416" i="8" s="1"/>
  <c r="G417" i="8"/>
  <c r="H417" i="8" s="1"/>
  <c r="G418" i="8"/>
  <c r="H418" i="8" s="1"/>
  <c r="G419" i="8"/>
  <c r="H419" i="8" s="1"/>
  <c r="G420" i="8"/>
  <c r="H420" i="8" s="1"/>
  <c r="G421" i="8"/>
  <c r="H421" i="8" s="1"/>
  <c r="G422" i="8"/>
  <c r="H422" i="8" s="1"/>
  <c r="G423" i="8"/>
  <c r="H423" i="8" s="1"/>
  <c r="G424" i="8"/>
  <c r="H424" i="8" s="1"/>
  <c r="G425" i="8"/>
  <c r="H425" i="8" s="1"/>
  <c r="G426" i="8"/>
  <c r="H426" i="8" s="1"/>
  <c r="G427" i="8"/>
  <c r="H427" i="8" s="1"/>
  <c r="G428" i="8"/>
  <c r="H428" i="8" s="1"/>
  <c r="G429" i="8"/>
  <c r="H429" i="8" s="1"/>
  <c r="G430" i="8"/>
  <c r="H430" i="8" s="1"/>
  <c r="G431" i="8"/>
  <c r="H431" i="8" s="1"/>
  <c r="G432" i="8"/>
  <c r="H432" i="8" s="1"/>
  <c r="G433" i="8"/>
  <c r="H433" i="8" s="1"/>
  <c r="G434" i="8"/>
  <c r="H434" i="8" s="1"/>
  <c r="G435" i="8"/>
  <c r="H435" i="8" s="1"/>
  <c r="G436" i="8"/>
  <c r="H436" i="8" s="1"/>
  <c r="G437" i="8"/>
  <c r="H437" i="8" s="1"/>
  <c r="G438" i="8"/>
  <c r="H438" i="8" s="1"/>
  <c r="G439" i="8"/>
  <c r="H439" i="8" s="1"/>
  <c r="G440" i="8"/>
  <c r="H440" i="8" s="1"/>
  <c r="G441" i="8"/>
  <c r="H441" i="8" s="1"/>
  <c r="G442" i="8"/>
  <c r="H442" i="8" s="1"/>
  <c r="G443" i="8"/>
  <c r="H443" i="8" s="1"/>
  <c r="G444" i="8"/>
  <c r="H444" i="8" s="1"/>
  <c r="G445" i="8"/>
  <c r="H445" i="8" s="1"/>
  <c r="G446" i="8"/>
  <c r="H446" i="8" s="1"/>
  <c r="G447" i="8"/>
  <c r="H447" i="8" s="1"/>
  <c r="G448" i="8"/>
  <c r="H448" i="8" s="1"/>
  <c r="G449" i="8"/>
  <c r="H449" i="8" s="1"/>
  <c r="G450" i="8"/>
  <c r="H450" i="8" s="1"/>
  <c r="G451" i="8"/>
  <c r="H451" i="8" s="1"/>
  <c r="G452" i="8"/>
  <c r="H452" i="8" s="1"/>
  <c r="G453" i="8"/>
  <c r="H453" i="8" s="1"/>
  <c r="G454" i="8"/>
  <c r="H454" i="8" s="1"/>
  <c r="G455" i="8"/>
  <c r="H455" i="8" s="1"/>
  <c r="G456" i="8"/>
  <c r="H456" i="8" s="1"/>
  <c r="G457" i="8"/>
  <c r="H457" i="8" s="1"/>
  <c r="G458" i="8"/>
  <c r="H458" i="8" s="1"/>
  <c r="G459" i="8"/>
  <c r="H459" i="8" s="1"/>
  <c r="G460" i="8"/>
  <c r="H460" i="8" s="1"/>
  <c r="G461" i="8"/>
  <c r="H461" i="8" s="1"/>
  <c r="G462" i="8"/>
  <c r="H462" i="8" s="1"/>
  <c r="G463" i="8"/>
  <c r="H463" i="8" s="1"/>
  <c r="G464" i="8"/>
  <c r="H464" i="8" s="1"/>
  <c r="G465" i="8"/>
  <c r="H465" i="8" s="1"/>
  <c r="G466" i="8"/>
  <c r="H466" i="8" s="1"/>
  <c r="G467" i="8"/>
  <c r="H467" i="8" s="1"/>
  <c r="G468" i="8"/>
  <c r="H468" i="8" s="1"/>
  <c r="G469" i="8"/>
  <c r="H469" i="8" s="1"/>
  <c r="G470" i="8"/>
  <c r="H470" i="8" s="1"/>
  <c r="G471" i="8"/>
  <c r="H471" i="8" s="1"/>
  <c r="G472" i="8"/>
  <c r="H472" i="8" s="1"/>
  <c r="G473" i="8"/>
  <c r="H473" i="8" s="1"/>
  <c r="G474" i="8"/>
  <c r="H474" i="8" s="1"/>
  <c r="G475" i="8"/>
  <c r="H475" i="8" s="1"/>
  <c r="G476" i="8"/>
  <c r="H476" i="8" s="1"/>
  <c r="G477" i="8"/>
  <c r="H477" i="8" s="1"/>
  <c r="G478" i="8"/>
  <c r="H478" i="8" s="1"/>
  <c r="G479" i="8"/>
  <c r="H479" i="8" s="1"/>
  <c r="G480" i="8"/>
  <c r="H480" i="8" s="1"/>
  <c r="G481" i="8"/>
  <c r="H481" i="8" s="1"/>
  <c r="G482" i="8"/>
  <c r="H482" i="8" s="1"/>
  <c r="G483" i="8"/>
  <c r="H483" i="8" s="1"/>
  <c r="G484" i="8"/>
  <c r="H484" i="8" s="1"/>
  <c r="G485" i="8"/>
  <c r="H485" i="8" s="1"/>
  <c r="G486" i="8"/>
  <c r="H486" i="8" s="1"/>
  <c r="G487" i="8"/>
  <c r="H487" i="8" s="1"/>
  <c r="G488" i="8"/>
  <c r="H488" i="8" s="1"/>
  <c r="G489" i="8"/>
  <c r="H489" i="8" s="1"/>
  <c r="G490" i="8"/>
  <c r="H490" i="8" s="1"/>
  <c r="G491" i="8"/>
  <c r="H491" i="8" s="1"/>
  <c r="G492" i="8"/>
  <c r="H492" i="8" s="1"/>
  <c r="G493" i="8"/>
  <c r="H493" i="8" s="1"/>
  <c r="G494" i="8"/>
  <c r="H494" i="8" s="1"/>
  <c r="G495" i="8"/>
  <c r="H495" i="8" s="1"/>
  <c r="G496" i="8"/>
  <c r="H496" i="8" s="1"/>
  <c r="G497" i="8"/>
  <c r="H497" i="8" s="1"/>
  <c r="G498" i="8"/>
  <c r="H498" i="8" s="1"/>
  <c r="G499" i="8"/>
  <c r="H499" i="8" s="1"/>
  <c r="G500" i="8"/>
  <c r="H500" i="8" s="1"/>
  <c r="G501" i="8"/>
  <c r="H501" i="8" s="1"/>
  <c r="G502" i="8"/>
  <c r="H502" i="8" s="1"/>
  <c r="G503" i="8"/>
  <c r="H503" i="8" s="1"/>
  <c r="G504" i="8"/>
  <c r="H504" i="8" s="1"/>
  <c r="G505" i="8"/>
  <c r="H505" i="8" s="1"/>
  <c r="G506" i="8"/>
  <c r="H506" i="8" s="1"/>
  <c r="G507" i="8"/>
  <c r="H507" i="8" s="1"/>
  <c r="G508" i="8"/>
  <c r="H508" i="8" s="1"/>
  <c r="G509" i="8"/>
  <c r="H509" i="8" s="1"/>
  <c r="G510" i="8"/>
  <c r="H510" i="8" s="1"/>
  <c r="G511" i="8"/>
  <c r="H511" i="8" s="1"/>
  <c r="G512" i="8"/>
  <c r="H512" i="8" s="1"/>
  <c r="G513" i="8"/>
  <c r="H513" i="8" s="1"/>
  <c r="G514" i="8"/>
  <c r="H514" i="8" s="1"/>
  <c r="G515" i="8"/>
  <c r="H515" i="8" s="1"/>
  <c r="G516" i="8"/>
  <c r="H516" i="8" s="1"/>
  <c r="G517" i="8"/>
  <c r="H517" i="8" s="1"/>
  <c r="G518" i="8"/>
  <c r="H518" i="8" s="1"/>
  <c r="G519" i="8"/>
  <c r="H519" i="8" s="1"/>
  <c r="G520" i="8"/>
  <c r="H520" i="8" s="1"/>
  <c r="G521" i="8"/>
  <c r="H521" i="8" s="1"/>
  <c r="G522" i="8"/>
  <c r="H522" i="8" s="1"/>
  <c r="G523" i="8"/>
  <c r="H523" i="8" s="1"/>
  <c r="G524" i="8"/>
  <c r="H524" i="8" s="1"/>
  <c r="G525" i="8"/>
  <c r="H525" i="8" s="1"/>
  <c r="G526" i="8"/>
  <c r="H526" i="8" s="1"/>
  <c r="G527" i="8"/>
  <c r="H527" i="8" s="1"/>
  <c r="G528" i="8"/>
  <c r="H528" i="8" s="1"/>
  <c r="G529" i="8"/>
  <c r="H529" i="8" s="1"/>
  <c r="G530" i="8"/>
  <c r="H530" i="8" s="1"/>
  <c r="G531" i="8"/>
  <c r="H531" i="8" s="1"/>
  <c r="G532" i="8"/>
  <c r="H532" i="8" s="1"/>
  <c r="G533" i="8"/>
  <c r="H533" i="8" s="1"/>
  <c r="G534" i="8"/>
  <c r="H534" i="8" s="1"/>
  <c r="G535" i="8"/>
  <c r="H535" i="8" s="1"/>
  <c r="G536" i="8"/>
  <c r="H536" i="8" s="1"/>
  <c r="G537" i="8"/>
  <c r="H537" i="8" s="1"/>
  <c r="G538" i="8"/>
  <c r="H538" i="8" s="1"/>
  <c r="G539" i="8"/>
  <c r="H539" i="8" s="1"/>
  <c r="G540" i="8"/>
  <c r="H540" i="8" s="1"/>
  <c r="G541" i="8"/>
  <c r="H541" i="8" s="1"/>
  <c r="G542" i="8"/>
  <c r="H542" i="8" s="1"/>
  <c r="G543" i="8"/>
  <c r="H543" i="8" s="1"/>
  <c r="G544" i="8"/>
  <c r="H544" i="8" s="1"/>
  <c r="G545" i="8"/>
  <c r="H545" i="8" s="1"/>
  <c r="G546" i="8"/>
  <c r="H546" i="8" s="1"/>
  <c r="G547" i="8"/>
  <c r="H547" i="8" s="1"/>
  <c r="G548" i="8"/>
  <c r="H548" i="8" s="1"/>
  <c r="G549" i="8"/>
  <c r="H549" i="8" s="1"/>
  <c r="G550" i="8"/>
  <c r="H550" i="8" s="1"/>
  <c r="G551" i="8"/>
  <c r="H551" i="8" s="1"/>
  <c r="G552" i="8"/>
  <c r="H552" i="8" s="1"/>
  <c r="G553" i="8"/>
  <c r="H553" i="8" s="1"/>
  <c r="G554" i="8"/>
  <c r="H554" i="8" s="1"/>
  <c r="G555" i="8"/>
  <c r="H555" i="8" s="1"/>
  <c r="G556" i="8"/>
  <c r="H556" i="8" s="1"/>
  <c r="G557" i="8"/>
  <c r="H557" i="8" s="1"/>
  <c r="G558" i="8"/>
  <c r="H558" i="8" s="1"/>
  <c r="G559" i="8"/>
  <c r="H559" i="8" s="1"/>
  <c r="G560" i="8"/>
  <c r="H560" i="8" s="1"/>
  <c r="G561" i="8"/>
  <c r="H561" i="8" s="1"/>
  <c r="G562" i="8"/>
  <c r="H562" i="8" s="1"/>
  <c r="G563" i="8"/>
  <c r="H563" i="8" s="1"/>
  <c r="G564" i="8"/>
  <c r="H564" i="8" s="1"/>
  <c r="G565" i="8"/>
  <c r="H565" i="8" s="1"/>
  <c r="G566" i="8"/>
  <c r="H566" i="8" s="1"/>
  <c r="G567" i="8"/>
  <c r="H567" i="8" s="1"/>
  <c r="G568" i="8"/>
  <c r="H568" i="8" s="1"/>
  <c r="G569" i="8"/>
  <c r="H569" i="8" s="1"/>
  <c r="G570" i="8"/>
  <c r="H570" i="8" s="1"/>
  <c r="G571" i="8"/>
  <c r="H571" i="8" s="1"/>
  <c r="G572" i="8"/>
  <c r="H572" i="8" s="1"/>
  <c r="G573" i="8"/>
  <c r="H573" i="8" s="1"/>
  <c r="G574" i="8"/>
  <c r="H574" i="8" s="1"/>
  <c r="G575" i="8"/>
  <c r="H575" i="8" s="1"/>
  <c r="G576" i="8"/>
  <c r="H576" i="8" s="1"/>
  <c r="G577" i="8"/>
  <c r="H577" i="8" s="1"/>
  <c r="G578" i="8"/>
  <c r="H578" i="8" s="1"/>
  <c r="G579" i="8"/>
  <c r="H579" i="8" s="1"/>
  <c r="G580" i="8"/>
  <c r="H580" i="8" s="1"/>
  <c r="G581" i="8"/>
  <c r="H581" i="8" s="1"/>
  <c r="G582" i="8"/>
  <c r="H582" i="8" s="1"/>
  <c r="G583" i="8"/>
  <c r="H583" i="8" s="1"/>
  <c r="G584" i="8"/>
  <c r="H584" i="8" s="1"/>
  <c r="G585" i="8"/>
  <c r="H585" i="8" s="1"/>
  <c r="G586" i="8"/>
  <c r="H586" i="8" s="1"/>
  <c r="G587" i="8"/>
  <c r="H587" i="8" s="1"/>
  <c r="G588" i="8"/>
  <c r="H588" i="8" s="1"/>
  <c r="G589" i="8"/>
  <c r="H589" i="8" s="1"/>
  <c r="G590" i="8"/>
  <c r="H590" i="8" s="1"/>
  <c r="G591" i="8"/>
  <c r="H591" i="8" s="1"/>
  <c r="G592" i="8"/>
  <c r="H592" i="8" s="1"/>
  <c r="G593" i="8"/>
  <c r="H593" i="8" s="1"/>
  <c r="G594" i="8"/>
  <c r="H594" i="8" s="1"/>
  <c r="G595" i="8"/>
  <c r="H595" i="8" s="1"/>
  <c r="G596" i="8"/>
  <c r="H596" i="8" s="1"/>
  <c r="G597" i="8"/>
  <c r="H597" i="8" s="1"/>
  <c r="G598" i="8"/>
  <c r="H598" i="8" s="1"/>
  <c r="G599" i="8"/>
  <c r="H599" i="8" s="1"/>
  <c r="G600" i="8"/>
  <c r="H600" i="8" s="1"/>
  <c r="G601" i="8"/>
  <c r="H601" i="8" s="1"/>
  <c r="G602" i="8"/>
  <c r="H602" i="8" s="1"/>
  <c r="G603" i="8"/>
  <c r="H603" i="8" s="1"/>
  <c r="G604" i="8"/>
  <c r="H604" i="8" s="1"/>
  <c r="G605" i="8"/>
  <c r="H605" i="8" s="1"/>
  <c r="G606" i="8"/>
  <c r="H606" i="8" s="1"/>
  <c r="G607" i="8"/>
  <c r="H607" i="8" s="1"/>
  <c r="G608" i="8"/>
  <c r="H608" i="8" s="1"/>
  <c r="G609" i="8"/>
  <c r="H609" i="8" s="1"/>
  <c r="G610" i="8"/>
  <c r="H610" i="8" s="1"/>
  <c r="G611" i="8"/>
  <c r="H611" i="8" s="1"/>
  <c r="G612" i="8"/>
  <c r="H612" i="8" s="1"/>
  <c r="G613" i="8"/>
  <c r="H613" i="8" s="1"/>
  <c r="G614" i="8"/>
  <c r="H614" i="8" s="1"/>
  <c r="G615" i="8"/>
  <c r="H615" i="8" s="1"/>
  <c r="G616" i="8"/>
  <c r="H616" i="8" s="1"/>
  <c r="G617" i="8"/>
  <c r="H617" i="8" s="1"/>
  <c r="G618" i="8"/>
  <c r="H618" i="8" s="1"/>
  <c r="G619" i="8"/>
  <c r="H619" i="8" s="1"/>
  <c r="G620" i="8"/>
  <c r="H620" i="8" s="1"/>
  <c r="G621" i="8"/>
  <c r="H621" i="8" s="1"/>
  <c r="G622" i="8"/>
  <c r="H622" i="8" s="1"/>
  <c r="G623" i="8"/>
  <c r="H623" i="8" s="1"/>
  <c r="G624" i="8"/>
  <c r="H624" i="8" s="1"/>
  <c r="G625" i="8"/>
  <c r="H625" i="8" s="1"/>
  <c r="G626" i="8"/>
  <c r="H626" i="8" s="1"/>
  <c r="G627" i="8"/>
  <c r="H627" i="8" s="1"/>
  <c r="G628" i="8"/>
  <c r="H628" i="8" s="1"/>
  <c r="G629" i="8"/>
  <c r="H629" i="8" s="1"/>
  <c r="G630" i="8"/>
  <c r="H630" i="8" s="1"/>
  <c r="G631" i="8"/>
  <c r="H631" i="8" s="1"/>
  <c r="G632" i="8"/>
  <c r="H632" i="8" s="1"/>
  <c r="G633" i="8"/>
  <c r="H633" i="8" s="1"/>
  <c r="G634" i="8"/>
  <c r="H634" i="8" s="1"/>
  <c r="G635" i="8"/>
  <c r="H635" i="8" s="1"/>
  <c r="G636" i="8"/>
  <c r="H636" i="8" s="1"/>
  <c r="G637" i="8"/>
  <c r="H637" i="8" s="1"/>
  <c r="G638" i="8"/>
  <c r="H638" i="8" s="1"/>
  <c r="G639" i="8"/>
  <c r="H639" i="8" s="1"/>
  <c r="G640" i="8"/>
  <c r="H640" i="8" s="1"/>
  <c r="G641" i="8"/>
  <c r="H641" i="8" s="1"/>
  <c r="G642" i="8"/>
  <c r="H642" i="8" s="1"/>
  <c r="G643" i="8"/>
  <c r="H643" i="8" s="1"/>
  <c r="G644" i="8"/>
  <c r="H644" i="8" s="1"/>
  <c r="G645" i="8"/>
  <c r="H645" i="8" s="1"/>
  <c r="G646" i="8"/>
  <c r="H646" i="8" s="1"/>
  <c r="G647" i="8"/>
  <c r="H647" i="8" s="1"/>
  <c r="G648" i="8"/>
  <c r="H648" i="8" s="1"/>
  <c r="G649" i="8"/>
  <c r="H649" i="8" s="1"/>
  <c r="G650" i="8"/>
  <c r="H650" i="8" s="1"/>
  <c r="G651" i="8"/>
  <c r="H651" i="8" s="1"/>
  <c r="G652" i="8"/>
  <c r="H652" i="8" s="1"/>
  <c r="G653" i="8"/>
  <c r="H653" i="8" s="1"/>
  <c r="G654" i="8"/>
  <c r="H654" i="8" s="1"/>
  <c r="G655" i="8"/>
  <c r="H655" i="8" s="1"/>
  <c r="G656" i="8"/>
  <c r="H656" i="8" s="1"/>
  <c r="G657" i="8"/>
  <c r="H657" i="8" s="1"/>
  <c r="G658" i="8"/>
  <c r="H658" i="8" s="1"/>
  <c r="G659" i="8"/>
  <c r="H659" i="8" s="1"/>
  <c r="G660" i="8"/>
  <c r="H660" i="8" s="1"/>
  <c r="G661" i="8"/>
  <c r="H661" i="8" s="1"/>
  <c r="G662" i="8"/>
  <c r="H662" i="8" s="1"/>
  <c r="G663" i="8"/>
  <c r="H663" i="8" s="1"/>
  <c r="G664" i="8"/>
  <c r="H664" i="8" s="1"/>
  <c r="G665" i="8"/>
  <c r="H665" i="8" s="1"/>
  <c r="G666" i="8"/>
  <c r="H666" i="8" s="1"/>
  <c r="G667" i="8"/>
  <c r="H667" i="8" s="1"/>
  <c r="G668" i="8"/>
  <c r="H668" i="8" s="1"/>
  <c r="G669" i="8"/>
  <c r="H669" i="8" s="1"/>
  <c r="G670" i="8"/>
  <c r="H670" i="8" s="1"/>
  <c r="G671" i="8"/>
  <c r="H671" i="8" s="1"/>
  <c r="G672" i="8"/>
  <c r="H672" i="8" s="1"/>
  <c r="G673" i="8"/>
  <c r="H673" i="8" s="1"/>
  <c r="G674" i="8"/>
  <c r="H674" i="8" s="1"/>
  <c r="G675" i="8"/>
  <c r="H675" i="8" s="1"/>
  <c r="G676" i="8"/>
  <c r="H676" i="8" s="1"/>
  <c r="G677" i="8"/>
  <c r="H677" i="8" s="1"/>
  <c r="G678" i="8"/>
  <c r="H678" i="8" s="1"/>
  <c r="G679" i="8"/>
  <c r="H679" i="8" s="1"/>
  <c r="G680" i="8"/>
  <c r="H680" i="8" s="1"/>
  <c r="G681" i="8"/>
  <c r="H681" i="8" s="1"/>
  <c r="G682" i="8"/>
  <c r="H682" i="8" s="1"/>
  <c r="G683" i="8"/>
  <c r="H683" i="8" s="1"/>
  <c r="G684" i="8"/>
  <c r="H684" i="8" s="1"/>
  <c r="G685" i="8"/>
  <c r="H685" i="8" s="1"/>
  <c r="G686" i="8"/>
  <c r="H686" i="8" s="1"/>
  <c r="G687" i="8"/>
  <c r="H687" i="8" s="1"/>
  <c r="G688" i="8"/>
  <c r="H688" i="8" s="1"/>
  <c r="G689" i="8"/>
  <c r="H689" i="8" s="1"/>
  <c r="G690" i="8"/>
  <c r="H690" i="8" s="1"/>
  <c r="G691" i="8"/>
  <c r="H691" i="8" s="1"/>
  <c r="G692" i="8"/>
  <c r="H692" i="8" s="1"/>
  <c r="G693" i="8"/>
  <c r="H693" i="8" s="1"/>
  <c r="G694" i="8"/>
  <c r="H694" i="8" s="1"/>
  <c r="G695" i="8"/>
  <c r="H695" i="8" s="1"/>
  <c r="G696" i="8"/>
  <c r="H696" i="8" s="1"/>
  <c r="G697" i="8"/>
  <c r="H697" i="8" s="1"/>
  <c r="G698" i="8"/>
  <c r="H698" i="8" s="1"/>
  <c r="G699" i="8"/>
  <c r="H699" i="8" s="1"/>
  <c r="G700" i="8"/>
  <c r="H700" i="8" s="1"/>
  <c r="G701" i="8"/>
  <c r="H701" i="8" s="1"/>
  <c r="G702" i="8"/>
  <c r="H702" i="8" s="1"/>
  <c r="G703" i="8"/>
  <c r="H703" i="8" s="1"/>
  <c r="G704" i="8"/>
  <c r="H704" i="8" s="1"/>
  <c r="G705" i="8"/>
  <c r="H705" i="8" s="1"/>
  <c r="G706" i="8"/>
  <c r="H706" i="8" s="1"/>
  <c r="G707" i="8"/>
  <c r="H707" i="8" s="1"/>
  <c r="G708" i="8"/>
  <c r="H708" i="8" s="1"/>
  <c r="G709" i="8"/>
  <c r="H709" i="8" s="1"/>
  <c r="G710" i="8"/>
  <c r="H710" i="8" s="1"/>
  <c r="G711" i="8"/>
  <c r="H711" i="8" s="1"/>
  <c r="G712" i="8"/>
  <c r="H712" i="8" s="1"/>
  <c r="G713" i="8"/>
  <c r="H713" i="8" s="1"/>
  <c r="G714" i="8"/>
  <c r="H714" i="8" s="1"/>
  <c r="G715" i="8"/>
  <c r="H715" i="8" s="1"/>
  <c r="G716" i="8"/>
  <c r="H716" i="8" s="1"/>
  <c r="G717" i="8"/>
  <c r="H717" i="8" s="1"/>
  <c r="G718" i="8"/>
  <c r="H718" i="8" s="1"/>
  <c r="G719" i="8"/>
  <c r="H719" i="8" s="1"/>
  <c r="G720" i="8"/>
  <c r="H720" i="8" s="1"/>
  <c r="G721" i="8"/>
  <c r="H721" i="8" s="1"/>
  <c r="G722" i="8"/>
  <c r="H722" i="8" s="1"/>
  <c r="G723" i="8"/>
  <c r="H723" i="8" s="1"/>
  <c r="G724" i="8"/>
  <c r="H724" i="8" s="1"/>
  <c r="G725" i="8"/>
  <c r="H725" i="8" s="1"/>
  <c r="G726" i="8"/>
  <c r="H726" i="8" s="1"/>
  <c r="G727" i="8"/>
  <c r="H727" i="8" s="1"/>
  <c r="G728" i="8"/>
  <c r="H728" i="8" s="1"/>
  <c r="G729" i="8"/>
  <c r="H729" i="8" s="1"/>
  <c r="G730" i="8"/>
  <c r="H730" i="8" s="1"/>
  <c r="G731" i="8"/>
  <c r="H731" i="8" s="1"/>
  <c r="G732" i="8"/>
  <c r="H732" i="8" s="1"/>
  <c r="G733" i="8"/>
  <c r="H733" i="8" s="1"/>
  <c r="G734" i="8"/>
  <c r="H734" i="8" s="1"/>
  <c r="G735" i="8"/>
  <c r="H735" i="8" s="1"/>
  <c r="G736" i="8"/>
  <c r="H736" i="8" s="1"/>
  <c r="G737" i="8"/>
  <c r="H737" i="8" s="1"/>
  <c r="G738" i="8"/>
  <c r="H738" i="8" s="1"/>
  <c r="G739" i="8"/>
  <c r="H739" i="8" s="1"/>
  <c r="G740" i="8"/>
  <c r="H740" i="8" s="1"/>
  <c r="G741" i="8"/>
  <c r="H741" i="8" s="1"/>
  <c r="G742" i="8"/>
  <c r="H742" i="8" s="1"/>
  <c r="G743" i="8"/>
  <c r="H743" i="8" s="1"/>
  <c r="G744" i="8"/>
  <c r="H744" i="8" s="1"/>
  <c r="G745" i="8"/>
  <c r="H745" i="8" s="1"/>
  <c r="G746" i="8"/>
  <c r="H746" i="8" s="1"/>
  <c r="G747" i="8"/>
  <c r="H747" i="8" s="1"/>
  <c r="G748" i="8"/>
  <c r="H748" i="8" s="1"/>
  <c r="G749" i="8"/>
  <c r="H749" i="8" s="1"/>
  <c r="G750" i="8"/>
  <c r="H750" i="8" s="1"/>
  <c r="G751" i="8"/>
  <c r="H751" i="8" s="1"/>
  <c r="G752" i="8"/>
  <c r="H752" i="8" s="1"/>
  <c r="G753" i="8"/>
  <c r="H753" i="8" s="1"/>
  <c r="G754" i="8"/>
  <c r="H754" i="8" s="1"/>
  <c r="G755" i="8"/>
  <c r="H755" i="8" s="1"/>
  <c r="G756" i="8"/>
  <c r="H756" i="8" s="1"/>
  <c r="G757" i="8"/>
  <c r="H757" i="8" s="1"/>
  <c r="G758" i="8"/>
  <c r="H758" i="8" s="1"/>
  <c r="G759" i="8"/>
  <c r="H759" i="8" s="1"/>
  <c r="G760" i="8"/>
  <c r="H760" i="8" s="1"/>
  <c r="G761" i="8"/>
  <c r="H761" i="8" s="1"/>
  <c r="G762" i="8"/>
  <c r="H762" i="8" s="1"/>
  <c r="G763" i="8"/>
  <c r="H763" i="8" s="1"/>
  <c r="G764" i="8"/>
  <c r="H764" i="8" s="1"/>
  <c r="G765" i="8"/>
  <c r="H765" i="8" s="1"/>
  <c r="G766" i="8"/>
  <c r="H766" i="8" s="1"/>
  <c r="G767" i="8"/>
  <c r="H767" i="8" s="1"/>
  <c r="G768" i="8"/>
  <c r="H768" i="8" s="1"/>
  <c r="G769" i="8"/>
  <c r="H769" i="8" s="1"/>
  <c r="G770" i="8"/>
  <c r="H770" i="8" s="1"/>
  <c r="G771" i="8"/>
  <c r="H771" i="8" s="1"/>
  <c r="G772" i="8"/>
  <c r="H772" i="8" s="1"/>
  <c r="G773" i="8"/>
  <c r="H773" i="8" s="1"/>
  <c r="G774" i="8"/>
  <c r="H774" i="8" s="1"/>
  <c r="G775" i="8"/>
  <c r="H775" i="8" s="1"/>
  <c r="G776" i="8"/>
  <c r="H776" i="8" s="1"/>
  <c r="G777" i="8"/>
  <c r="H777" i="8" s="1"/>
  <c r="G778" i="8"/>
  <c r="H778" i="8" s="1"/>
  <c r="G779" i="8"/>
  <c r="H779" i="8" s="1"/>
  <c r="G780" i="8"/>
  <c r="H780" i="8" s="1"/>
  <c r="G781" i="8"/>
  <c r="H781" i="8" s="1"/>
  <c r="G782" i="8"/>
  <c r="H782" i="8" s="1"/>
  <c r="G783" i="8"/>
  <c r="H783" i="8" s="1"/>
  <c r="G784" i="8"/>
  <c r="H784" i="8" s="1"/>
  <c r="G785" i="8"/>
  <c r="H785" i="8" s="1"/>
  <c r="G786" i="8"/>
  <c r="H786" i="8" s="1"/>
  <c r="G787" i="8"/>
  <c r="H787" i="8" s="1"/>
  <c r="G788" i="8"/>
  <c r="H788" i="8" s="1"/>
  <c r="G789" i="8"/>
  <c r="H789" i="8" s="1"/>
  <c r="G790" i="8"/>
  <c r="H790" i="8" s="1"/>
  <c r="G791" i="8"/>
  <c r="H791" i="8" s="1"/>
  <c r="G792" i="8"/>
  <c r="H792" i="8" s="1"/>
  <c r="G793" i="8"/>
  <c r="H793" i="8" s="1"/>
  <c r="G794" i="8"/>
  <c r="H794" i="8" s="1"/>
  <c r="G795" i="8"/>
  <c r="H795" i="8" s="1"/>
  <c r="G796" i="8"/>
  <c r="H796" i="8" s="1"/>
  <c r="G797" i="8"/>
  <c r="H797" i="8" s="1"/>
  <c r="G798" i="8"/>
  <c r="H798" i="8" s="1"/>
  <c r="G799" i="8"/>
  <c r="H799" i="8" s="1"/>
  <c r="G800" i="8"/>
  <c r="H800" i="8" s="1"/>
  <c r="G801" i="8"/>
  <c r="H801" i="8" s="1"/>
  <c r="G802" i="8"/>
  <c r="H802" i="8" s="1"/>
  <c r="G803" i="8"/>
  <c r="H803" i="8" s="1"/>
  <c r="G804" i="8"/>
  <c r="H804" i="8" s="1"/>
  <c r="G805" i="8"/>
  <c r="H805" i="8" s="1"/>
  <c r="G806" i="8"/>
  <c r="H806" i="8" s="1"/>
  <c r="G807" i="8"/>
  <c r="H807" i="8" s="1"/>
  <c r="G808" i="8"/>
  <c r="H808" i="8" s="1"/>
  <c r="G809" i="8"/>
  <c r="H809" i="8" s="1"/>
  <c r="G810" i="8"/>
  <c r="H810" i="8" s="1"/>
  <c r="G811" i="8"/>
  <c r="H811" i="8" s="1"/>
  <c r="G812" i="8"/>
  <c r="H812" i="8" s="1"/>
  <c r="G813" i="8"/>
  <c r="H813" i="8" s="1"/>
  <c r="G814" i="8"/>
  <c r="H814" i="8" s="1"/>
  <c r="G815" i="8"/>
  <c r="H815" i="8" s="1"/>
  <c r="G816" i="8"/>
  <c r="H816" i="8" s="1"/>
  <c r="G817" i="8"/>
  <c r="H817" i="8" s="1"/>
  <c r="G818" i="8"/>
  <c r="H818" i="8" s="1"/>
  <c r="G819" i="8"/>
  <c r="H819" i="8" s="1"/>
  <c r="G820" i="8"/>
  <c r="H820" i="8" s="1"/>
  <c r="G821" i="8"/>
  <c r="H821" i="8" s="1"/>
  <c r="G822" i="8"/>
  <c r="H822" i="8" s="1"/>
  <c r="G823" i="8"/>
  <c r="H823" i="8" s="1"/>
  <c r="G824" i="8"/>
  <c r="H824" i="8" s="1"/>
  <c r="G825" i="8"/>
  <c r="H825" i="8" s="1"/>
  <c r="G826" i="8"/>
  <c r="H826" i="8" s="1"/>
  <c r="G827" i="8"/>
  <c r="H827" i="8" s="1"/>
  <c r="G828" i="8"/>
  <c r="H828" i="8" s="1"/>
  <c r="G829" i="8"/>
  <c r="H829" i="8" s="1"/>
  <c r="G830" i="8"/>
  <c r="H830" i="8" s="1"/>
  <c r="G831" i="8"/>
  <c r="H831" i="8" s="1"/>
  <c r="G832" i="8"/>
  <c r="H832" i="8" s="1"/>
  <c r="G833" i="8"/>
  <c r="H833" i="8" s="1"/>
  <c r="G834" i="8"/>
  <c r="H834" i="8" s="1"/>
  <c r="G835" i="8"/>
  <c r="H835" i="8" s="1"/>
  <c r="G836" i="8"/>
  <c r="H836" i="8" s="1"/>
  <c r="G837" i="8"/>
  <c r="H837" i="8" s="1"/>
  <c r="G838" i="8"/>
  <c r="H838" i="8" s="1"/>
  <c r="G839" i="8"/>
  <c r="H839" i="8" s="1"/>
  <c r="G840" i="8"/>
  <c r="H840" i="8" s="1"/>
  <c r="G841" i="8"/>
  <c r="H841" i="8" s="1"/>
  <c r="G842" i="8"/>
  <c r="H842" i="8" s="1"/>
  <c r="G843" i="8"/>
  <c r="H843" i="8" s="1"/>
  <c r="G844" i="8"/>
  <c r="H844" i="8" s="1"/>
  <c r="G845" i="8"/>
  <c r="H845" i="8" s="1"/>
  <c r="G846" i="8"/>
  <c r="H846" i="8" s="1"/>
  <c r="G847" i="8"/>
  <c r="H847" i="8" s="1"/>
  <c r="G848" i="8"/>
  <c r="H848" i="8" s="1"/>
  <c r="G849" i="8"/>
  <c r="H849" i="8" s="1"/>
  <c r="G850" i="8"/>
  <c r="H850" i="8" s="1"/>
  <c r="G851" i="8"/>
  <c r="H851" i="8" s="1"/>
  <c r="G852" i="8"/>
  <c r="H852" i="8" s="1"/>
  <c r="G853" i="8"/>
  <c r="H853" i="8" s="1"/>
  <c r="G854" i="8"/>
  <c r="H854" i="8" s="1"/>
  <c r="G855" i="8"/>
  <c r="H855" i="8" s="1"/>
  <c r="G856" i="8"/>
  <c r="H856" i="8" s="1"/>
  <c r="G857" i="8"/>
  <c r="H857" i="8" s="1"/>
  <c r="G858" i="8"/>
  <c r="H858" i="8" s="1"/>
  <c r="G859" i="8"/>
  <c r="H859" i="8" s="1"/>
  <c r="G860" i="8"/>
  <c r="H860" i="8" s="1"/>
  <c r="G861" i="8"/>
  <c r="H861" i="8" s="1"/>
  <c r="G862" i="8"/>
  <c r="H862" i="8" s="1"/>
  <c r="G863" i="8"/>
  <c r="H863" i="8" s="1"/>
  <c r="G864" i="8"/>
  <c r="H864" i="8" s="1"/>
  <c r="G865" i="8"/>
  <c r="H865" i="8" s="1"/>
  <c r="G866" i="8"/>
  <c r="H866" i="8" s="1"/>
  <c r="G867" i="8"/>
  <c r="H867" i="8" s="1"/>
  <c r="G868" i="8"/>
  <c r="H868" i="8" s="1"/>
  <c r="G869" i="8"/>
  <c r="H869" i="8" s="1"/>
  <c r="G870" i="8"/>
  <c r="H870" i="8" s="1"/>
  <c r="G871" i="8"/>
  <c r="H871" i="8" s="1"/>
  <c r="G872" i="8"/>
  <c r="H872" i="8" s="1"/>
  <c r="G873" i="8"/>
  <c r="H873" i="8" s="1"/>
  <c r="G874" i="8"/>
  <c r="H874" i="8" s="1"/>
  <c r="G875" i="8"/>
  <c r="H875" i="8" s="1"/>
  <c r="G876" i="8"/>
  <c r="H876" i="8" s="1"/>
  <c r="G877" i="8"/>
  <c r="H877" i="8" s="1"/>
  <c r="G878" i="8"/>
  <c r="H878" i="8" s="1"/>
  <c r="G879" i="8"/>
  <c r="H879" i="8" s="1"/>
  <c r="G880" i="8"/>
  <c r="H880" i="8" s="1"/>
  <c r="G881" i="8"/>
  <c r="H881" i="8" s="1"/>
  <c r="G882" i="8"/>
  <c r="H882" i="8" s="1"/>
  <c r="G883" i="8"/>
  <c r="H883" i="8" s="1"/>
  <c r="G884" i="8"/>
  <c r="H884" i="8" s="1"/>
  <c r="G885" i="8"/>
  <c r="H885" i="8" s="1"/>
  <c r="G886" i="8"/>
  <c r="H886" i="8" s="1"/>
  <c r="G887" i="8"/>
  <c r="H887" i="8" s="1"/>
  <c r="G888" i="8"/>
  <c r="H888" i="8" s="1"/>
  <c r="G889" i="8"/>
  <c r="H889" i="8" s="1"/>
  <c r="G890" i="8"/>
  <c r="H890" i="8" s="1"/>
  <c r="G891" i="8"/>
  <c r="H891" i="8" s="1"/>
  <c r="G892" i="8"/>
  <c r="H892" i="8" s="1"/>
  <c r="G893" i="8"/>
  <c r="H893" i="8" s="1"/>
  <c r="G894" i="8"/>
  <c r="H894" i="8" s="1"/>
  <c r="G895" i="8"/>
  <c r="H895" i="8" s="1"/>
  <c r="G896" i="8"/>
  <c r="H896" i="8" s="1"/>
  <c r="G897" i="8"/>
  <c r="H897" i="8" s="1"/>
  <c r="G898" i="8"/>
  <c r="H898" i="8" s="1"/>
  <c r="G899" i="8"/>
  <c r="H899" i="8" s="1"/>
  <c r="G900" i="8"/>
  <c r="H900" i="8" s="1"/>
  <c r="G901" i="8"/>
  <c r="H901" i="8" s="1"/>
  <c r="G902" i="8"/>
  <c r="H902" i="8" s="1"/>
  <c r="G903" i="8"/>
  <c r="H903" i="8" s="1"/>
  <c r="G904" i="8"/>
  <c r="H904" i="8" s="1"/>
  <c r="G905" i="8"/>
  <c r="H905" i="8" s="1"/>
  <c r="G906" i="8"/>
  <c r="H906" i="8" s="1"/>
  <c r="G907" i="8"/>
  <c r="H907" i="8" s="1"/>
  <c r="G908" i="8"/>
  <c r="H908" i="8" s="1"/>
  <c r="G909" i="8"/>
  <c r="H909" i="8" s="1"/>
  <c r="G910" i="8"/>
  <c r="H910" i="8" s="1"/>
  <c r="G911" i="8"/>
  <c r="H911" i="8" s="1"/>
  <c r="G912" i="8"/>
  <c r="H912" i="8" s="1"/>
  <c r="G913" i="8"/>
  <c r="H913" i="8" s="1"/>
  <c r="G914" i="8"/>
  <c r="H914" i="8" s="1"/>
  <c r="G915" i="8"/>
  <c r="H915" i="8" s="1"/>
  <c r="G916" i="8"/>
  <c r="H916" i="8" s="1"/>
  <c r="G917" i="8"/>
  <c r="H917" i="8" s="1"/>
  <c r="G918" i="8"/>
  <c r="H918" i="8" s="1"/>
  <c r="G919" i="8"/>
  <c r="H919" i="8" s="1"/>
  <c r="G920" i="8"/>
  <c r="H920" i="8" s="1"/>
  <c r="G921" i="8"/>
  <c r="H921" i="8" s="1"/>
  <c r="G922" i="8"/>
  <c r="H922" i="8" s="1"/>
  <c r="G923" i="8"/>
  <c r="H923" i="8" s="1"/>
  <c r="G924" i="8"/>
  <c r="H924" i="8" s="1"/>
  <c r="G925" i="8"/>
  <c r="H925" i="8" s="1"/>
  <c r="G926" i="8"/>
  <c r="H926" i="8" s="1"/>
  <c r="G927" i="8"/>
  <c r="H927" i="8" s="1"/>
  <c r="G928" i="8"/>
  <c r="H928" i="8" s="1"/>
  <c r="G929" i="8"/>
  <c r="H929" i="8" s="1"/>
  <c r="G930" i="8"/>
  <c r="H930" i="8" s="1"/>
  <c r="G931" i="8"/>
  <c r="H931" i="8" s="1"/>
  <c r="G932" i="8"/>
  <c r="H932" i="8" s="1"/>
  <c r="G933" i="8"/>
  <c r="H933" i="8" s="1"/>
  <c r="G934" i="8"/>
  <c r="H934" i="8" s="1"/>
  <c r="G935" i="8"/>
  <c r="H935" i="8" s="1"/>
  <c r="G936" i="8"/>
  <c r="H936" i="8" s="1"/>
  <c r="G937" i="8"/>
  <c r="H937" i="8" s="1"/>
  <c r="G938" i="8"/>
  <c r="H938" i="8" s="1"/>
  <c r="G939" i="8"/>
  <c r="H939" i="8" s="1"/>
  <c r="G940" i="8"/>
  <c r="H940" i="8" s="1"/>
  <c r="G941" i="8"/>
  <c r="H941" i="8" s="1"/>
  <c r="G942" i="8"/>
  <c r="H942" i="8" s="1"/>
  <c r="G943" i="8"/>
  <c r="H943" i="8" s="1"/>
  <c r="G944" i="8"/>
  <c r="H944" i="8" s="1"/>
  <c r="G945" i="8"/>
  <c r="H945" i="8" s="1"/>
  <c r="G946" i="8"/>
  <c r="H946" i="8" s="1"/>
  <c r="G947" i="8"/>
  <c r="H947" i="8" s="1"/>
  <c r="G948" i="8"/>
  <c r="H948" i="8" s="1"/>
  <c r="G949" i="8"/>
  <c r="H949" i="8" s="1"/>
  <c r="G950" i="8"/>
  <c r="H950" i="8" s="1"/>
  <c r="G951" i="8"/>
  <c r="H951" i="8" s="1"/>
  <c r="G952" i="8"/>
  <c r="H952" i="8" s="1"/>
  <c r="G953" i="8"/>
  <c r="H953" i="8" s="1"/>
  <c r="G954" i="8"/>
  <c r="H954" i="8" s="1"/>
  <c r="G955" i="8"/>
  <c r="H955" i="8" s="1"/>
  <c r="G956" i="8"/>
  <c r="H956" i="8" s="1"/>
  <c r="G957" i="8"/>
  <c r="H957" i="8" s="1"/>
  <c r="G958" i="8"/>
  <c r="H958" i="8" s="1"/>
  <c r="G959" i="8"/>
  <c r="H959" i="8" s="1"/>
  <c r="G960" i="8"/>
  <c r="H960" i="8" s="1"/>
  <c r="G961" i="8"/>
  <c r="H961" i="8" s="1"/>
  <c r="G962" i="8"/>
  <c r="H962" i="8" s="1"/>
  <c r="G963" i="8"/>
  <c r="H963" i="8" s="1"/>
  <c r="G964" i="8"/>
  <c r="H964" i="8" s="1"/>
  <c r="G965" i="8"/>
  <c r="H965" i="8" s="1"/>
  <c r="G966" i="8"/>
  <c r="H966" i="8" s="1"/>
  <c r="G967" i="8"/>
  <c r="H967" i="8" s="1"/>
  <c r="G968" i="8"/>
  <c r="H968" i="8" s="1"/>
  <c r="G969" i="8"/>
  <c r="H969" i="8" s="1"/>
  <c r="G970" i="8"/>
  <c r="H970" i="8" s="1"/>
  <c r="G971" i="8"/>
  <c r="H971" i="8" s="1"/>
  <c r="G972" i="8"/>
  <c r="H972" i="8" s="1"/>
  <c r="G973" i="8"/>
  <c r="H973" i="8" s="1"/>
  <c r="G974" i="8"/>
  <c r="H974" i="8" s="1"/>
  <c r="G975" i="8"/>
  <c r="H975" i="8" s="1"/>
  <c r="G976" i="8"/>
  <c r="H976" i="8" s="1"/>
  <c r="G977" i="8"/>
  <c r="H977" i="8" s="1"/>
  <c r="G978" i="8"/>
  <c r="H978" i="8" s="1"/>
  <c r="G979" i="8"/>
  <c r="H979" i="8" s="1"/>
  <c r="G980" i="8"/>
  <c r="H980" i="8" s="1"/>
  <c r="G981" i="8"/>
  <c r="H981" i="8" s="1"/>
  <c r="G982" i="8"/>
  <c r="H982" i="8" s="1"/>
  <c r="G983" i="8"/>
  <c r="H983" i="8" s="1"/>
  <c r="G984" i="8"/>
  <c r="H984" i="8" s="1"/>
  <c r="G985" i="8"/>
  <c r="H985" i="8" s="1"/>
  <c r="G986" i="8"/>
  <c r="H986" i="8" s="1"/>
  <c r="G987" i="8"/>
  <c r="H987" i="8" s="1"/>
  <c r="G988" i="8"/>
  <c r="H988" i="8" s="1"/>
  <c r="G989" i="8"/>
  <c r="H989" i="8" s="1"/>
  <c r="G990" i="8"/>
  <c r="H990" i="8" s="1"/>
  <c r="G991" i="8"/>
  <c r="H991" i="8" s="1"/>
  <c r="G992" i="8"/>
  <c r="H992" i="8" s="1"/>
  <c r="G993" i="8"/>
  <c r="H993" i="8" s="1"/>
  <c r="G994" i="8"/>
  <c r="H994" i="8" s="1"/>
  <c r="G995" i="8"/>
  <c r="H995" i="8" s="1"/>
  <c r="G996" i="8"/>
  <c r="H996" i="8" s="1"/>
  <c r="G997" i="8"/>
  <c r="H997" i="8" s="1"/>
  <c r="G998" i="8"/>
  <c r="H998" i="8" s="1"/>
  <c r="G999" i="8"/>
  <c r="H999" i="8" s="1"/>
  <c r="G1000" i="8"/>
  <c r="H1000" i="8" s="1"/>
  <c r="G1001" i="8"/>
  <c r="H1001" i="8" s="1"/>
  <c r="G1002" i="8"/>
  <c r="H1002" i="8" s="1"/>
  <c r="G1003" i="8"/>
  <c r="H1003" i="8" s="1"/>
  <c r="G1004" i="8"/>
  <c r="H1004" i="8" s="1"/>
  <c r="G1005" i="8"/>
  <c r="H1005" i="8" s="1"/>
  <c r="G1006" i="8"/>
  <c r="H1006" i="8" s="1"/>
  <c r="G1007" i="8"/>
  <c r="H1007" i="8" s="1"/>
  <c r="G1008" i="8"/>
  <c r="H1008" i="8" s="1"/>
  <c r="G1009" i="8"/>
  <c r="H1009" i="8" s="1"/>
  <c r="G1010" i="8"/>
  <c r="H1010" i="8" s="1"/>
  <c r="G1011" i="8"/>
  <c r="H1011" i="8" s="1"/>
  <c r="G1012" i="8"/>
  <c r="H1012" i="8" s="1"/>
  <c r="G1013" i="8"/>
  <c r="H1013" i="8" s="1"/>
  <c r="G1014" i="8"/>
  <c r="H1014" i="8" s="1"/>
  <c r="G1015" i="8"/>
  <c r="H1015" i="8" s="1"/>
  <c r="G1016" i="8"/>
  <c r="H1016" i="8" s="1"/>
  <c r="G1017" i="8"/>
  <c r="H1017" i="8" s="1"/>
  <c r="G1018" i="8"/>
  <c r="H1018" i="8" s="1"/>
  <c r="G1019" i="8"/>
  <c r="H1019" i="8" s="1"/>
  <c r="G1020" i="8"/>
  <c r="H1020" i="8" s="1"/>
  <c r="G1021" i="8"/>
  <c r="H1021" i="8" s="1"/>
  <c r="G1022" i="8"/>
  <c r="H1022" i="8" s="1"/>
  <c r="G1023" i="8"/>
  <c r="H1023" i="8" s="1"/>
  <c r="G1024" i="8"/>
  <c r="H1024" i="8" s="1"/>
  <c r="G1025" i="8"/>
  <c r="H1025" i="8" s="1"/>
  <c r="G1026" i="8"/>
  <c r="H1026" i="8" s="1"/>
  <c r="G1027" i="8"/>
  <c r="H1027" i="8" s="1"/>
  <c r="G1028" i="8"/>
  <c r="H1028" i="8" s="1"/>
  <c r="G1029" i="8"/>
  <c r="H1029" i="8" s="1"/>
  <c r="G1030" i="8"/>
  <c r="H1030" i="8" s="1"/>
  <c r="G1031" i="8"/>
  <c r="H1031" i="8" s="1"/>
  <c r="G1032" i="8"/>
  <c r="H1032" i="8" s="1"/>
  <c r="G1033" i="8"/>
  <c r="H1033" i="8" s="1"/>
  <c r="G1034" i="8"/>
  <c r="H1034" i="8" s="1"/>
  <c r="G1035" i="8"/>
  <c r="H1035" i="8" s="1"/>
  <c r="G1036" i="8"/>
  <c r="H1036" i="8" s="1"/>
  <c r="G1037" i="8"/>
  <c r="H1037" i="8" s="1"/>
  <c r="G1038" i="8"/>
  <c r="H1038" i="8" s="1"/>
  <c r="G1039" i="8"/>
  <c r="H1039" i="8" s="1"/>
  <c r="G1040" i="8"/>
  <c r="H1040" i="8" s="1"/>
  <c r="G1041" i="8"/>
  <c r="H1041" i="8" s="1"/>
  <c r="G1042" i="8"/>
  <c r="H1042" i="8" s="1"/>
  <c r="G1043" i="8"/>
  <c r="H1043" i="8" s="1"/>
  <c r="G1044" i="8"/>
  <c r="H1044" i="8" s="1"/>
  <c r="G1045" i="8"/>
  <c r="H1045" i="8" s="1"/>
  <c r="G1046" i="8"/>
  <c r="H1046" i="8" s="1"/>
  <c r="G1047" i="8"/>
  <c r="H1047" i="8" s="1"/>
  <c r="G1048" i="8"/>
  <c r="H1048" i="8" s="1"/>
  <c r="G1049" i="8"/>
  <c r="H1049" i="8" s="1"/>
  <c r="G1050" i="8"/>
  <c r="H1050" i="8" s="1"/>
  <c r="G1051" i="8"/>
  <c r="H1051" i="8" s="1"/>
  <c r="G1052" i="8"/>
  <c r="H1052" i="8" s="1"/>
  <c r="G1053" i="8"/>
  <c r="H1053" i="8" s="1"/>
  <c r="G1054" i="8"/>
  <c r="H1054" i="8" s="1"/>
  <c r="G1055" i="8"/>
  <c r="H1055" i="8" s="1"/>
  <c r="G1056" i="8"/>
  <c r="H1056" i="8" s="1"/>
  <c r="G1057" i="8"/>
  <c r="H1057" i="8" s="1"/>
  <c r="G1058" i="8"/>
  <c r="H1058" i="8" s="1"/>
  <c r="G1059" i="8"/>
  <c r="H1059" i="8" s="1"/>
  <c r="G1060" i="8"/>
  <c r="H1060" i="8" s="1"/>
  <c r="G1061" i="8"/>
  <c r="H1061" i="8" s="1"/>
  <c r="G1062" i="8"/>
  <c r="H1062" i="8" s="1"/>
  <c r="G1063" i="8"/>
  <c r="H1063" i="8" s="1"/>
  <c r="G1064" i="8"/>
  <c r="H1064" i="8" s="1"/>
  <c r="G1065" i="8"/>
  <c r="H1065" i="8" s="1"/>
  <c r="G1066" i="8"/>
  <c r="H1066" i="8" s="1"/>
  <c r="G1067" i="8"/>
  <c r="H1067" i="8" s="1"/>
  <c r="G1068" i="8"/>
  <c r="H1068" i="8" s="1"/>
  <c r="G1069" i="8"/>
  <c r="H1069" i="8" s="1"/>
  <c r="G1070" i="8"/>
  <c r="H1070" i="8" s="1"/>
  <c r="G1071" i="8"/>
  <c r="H1071" i="8" s="1"/>
  <c r="G1072" i="8"/>
  <c r="H1072" i="8" s="1"/>
  <c r="G1073" i="8"/>
  <c r="H1073" i="8" s="1"/>
  <c r="G1074" i="8"/>
  <c r="H1074" i="8" s="1"/>
  <c r="G1075" i="8"/>
  <c r="H1075" i="8" s="1"/>
  <c r="G1076" i="8"/>
  <c r="H1076" i="8" s="1"/>
  <c r="G1077" i="8"/>
  <c r="H1077" i="8" s="1"/>
  <c r="G1078" i="8"/>
  <c r="H1078" i="8" s="1"/>
  <c r="G1079" i="8"/>
  <c r="H1079" i="8" s="1"/>
  <c r="G1080" i="8"/>
  <c r="H1080" i="8" s="1"/>
  <c r="G1081" i="8"/>
  <c r="H1081" i="8" s="1"/>
  <c r="G1082" i="8"/>
  <c r="H1082" i="8" s="1"/>
  <c r="G1083" i="8"/>
  <c r="H1083" i="8" s="1"/>
  <c r="G1084" i="8"/>
  <c r="H1084" i="8" s="1"/>
  <c r="G1085" i="8"/>
  <c r="H1085" i="8" s="1"/>
  <c r="G1086" i="8"/>
  <c r="H1086" i="8" s="1"/>
  <c r="G1087" i="8"/>
  <c r="H1087" i="8" s="1"/>
  <c r="G1088" i="8"/>
  <c r="H1088" i="8" s="1"/>
  <c r="G1089" i="8"/>
  <c r="H1089" i="8" s="1"/>
  <c r="G1090" i="8"/>
  <c r="H1090" i="8" s="1"/>
  <c r="G1091" i="8"/>
  <c r="H1091" i="8" s="1"/>
  <c r="G1092" i="8"/>
  <c r="H1092" i="8" s="1"/>
  <c r="G1093" i="8"/>
  <c r="H1093" i="8" s="1"/>
  <c r="G1094" i="8"/>
  <c r="H1094" i="8" s="1"/>
  <c r="G1095" i="8"/>
  <c r="H1095" i="8" s="1"/>
  <c r="G1096" i="8"/>
  <c r="H1096" i="8" s="1"/>
  <c r="G1097" i="8"/>
  <c r="H1097" i="8" s="1"/>
  <c r="G1098" i="8"/>
  <c r="H1098" i="8" s="1"/>
  <c r="G1099" i="8"/>
  <c r="H1099" i="8" s="1"/>
  <c r="G1100" i="8"/>
  <c r="H1100" i="8" s="1"/>
  <c r="G1101" i="8"/>
  <c r="H1101" i="8" s="1"/>
  <c r="G1102" i="8"/>
  <c r="H1102" i="8" s="1"/>
  <c r="G1103" i="8"/>
  <c r="H1103" i="8" s="1"/>
  <c r="G1104" i="8"/>
  <c r="H1104" i="8" s="1"/>
  <c r="G1105" i="8"/>
  <c r="H1105" i="8" s="1"/>
  <c r="G1106" i="8"/>
  <c r="H1106" i="8" s="1"/>
  <c r="G1107" i="8"/>
  <c r="H1107" i="8" s="1"/>
  <c r="G1108" i="8"/>
  <c r="H1108" i="8" s="1"/>
  <c r="G1109" i="8"/>
  <c r="H1109" i="8" s="1"/>
  <c r="G1110" i="8"/>
  <c r="H1110" i="8" s="1"/>
  <c r="G1111" i="8"/>
  <c r="H1111" i="8" s="1"/>
  <c r="G1112" i="8"/>
  <c r="H1112" i="8" s="1"/>
  <c r="G1113" i="8"/>
  <c r="H1113" i="8" s="1"/>
  <c r="G1114" i="8"/>
  <c r="H1114" i="8" s="1"/>
  <c r="G1115" i="8"/>
  <c r="H1115" i="8" s="1"/>
  <c r="G1116" i="8"/>
  <c r="H1116" i="8" s="1"/>
  <c r="G1117" i="8"/>
  <c r="H1117" i="8" s="1"/>
  <c r="G1118" i="8"/>
  <c r="H1118" i="8" s="1"/>
  <c r="G1119" i="8"/>
  <c r="H1119" i="8" s="1"/>
  <c r="G1120" i="8"/>
  <c r="H1120" i="8" s="1"/>
  <c r="G1121" i="8"/>
  <c r="H1121" i="8" s="1"/>
  <c r="G1122" i="8"/>
  <c r="H1122" i="8" s="1"/>
  <c r="G1123" i="8"/>
  <c r="H1123" i="8" s="1"/>
  <c r="G1124" i="8"/>
  <c r="H1124" i="8" s="1"/>
  <c r="G1125" i="8"/>
  <c r="H1125" i="8" s="1"/>
  <c r="G1126" i="8"/>
  <c r="H1126" i="8" s="1"/>
  <c r="G1127" i="8"/>
  <c r="H1127" i="8" s="1"/>
  <c r="G1128" i="8"/>
  <c r="H1128" i="8" s="1"/>
  <c r="G1129" i="8"/>
  <c r="H1129" i="8" s="1"/>
  <c r="G1130" i="8"/>
  <c r="H1130" i="8" s="1"/>
  <c r="G1131" i="8"/>
  <c r="H1131" i="8" s="1"/>
  <c r="G1132" i="8"/>
  <c r="H1132" i="8" s="1"/>
  <c r="G1133" i="8"/>
  <c r="H1133" i="8" s="1"/>
  <c r="G1134" i="8"/>
  <c r="H1134" i="8" s="1"/>
  <c r="G1135" i="8"/>
  <c r="H1135" i="8" s="1"/>
  <c r="G1136" i="8"/>
  <c r="H1136" i="8" s="1"/>
  <c r="G1137" i="8"/>
  <c r="H1137" i="8" s="1"/>
  <c r="G1138" i="8"/>
  <c r="H1138" i="8" s="1"/>
  <c r="G1139" i="8"/>
  <c r="H1139" i="8" s="1"/>
  <c r="G1140" i="8"/>
  <c r="H1140" i="8" s="1"/>
  <c r="G1141" i="8"/>
  <c r="H1141" i="8" s="1"/>
  <c r="G1142" i="8"/>
  <c r="H1142" i="8" s="1"/>
  <c r="G1143" i="8"/>
  <c r="H1143" i="8" s="1"/>
  <c r="G1144" i="8"/>
  <c r="H1144" i="8" s="1"/>
  <c r="G1145" i="8"/>
  <c r="H1145" i="8" s="1"/>
  <c r="G1146" i="8"/>
  <c r="H1146" i="8" s="1"/>
  <c r="G1147" i="8"/>
  <c r="H1147" i="8" s="1"/>
  <c r="G1148" i="8"/>
  <c r="H1148" i="8" s="1"/>
  <c r="G1149" i="8"/>
  <c r="H1149" i="8" s="1"/>
  <c r="G1150" i="8"/>
  <c r="H1150" i="8" s="1"/>
  <c r="G1151" i="8"/>
  <c r="H1151" i="8" s="1"/>
  <c r="G1152" i="8"/>
  <c r="H1152" i="8" s="1"/>
  <c r="G1153" i="8"/>
  <c r="H1153" i="8" s="1"/>
  <c r="G1154" i="8"/>
  <c r="H1154" i="8" s="1"/>
  <c r="G1155" i="8"/>
  <c r="H1155" i="8" s="1"/>
  <c r="G1156" i="8"/>
  <c r="H1156" i="8" s="1"/>
  <c r="G1157" i="8"/>
  <c r="H1157" i="8" s="1"/>
  <c r="G1158" i="8"/>
  <c r="H1158" i="8" s="1"/>
  <c r="G1159" i="8"/>
  <c r="H1159" i="8" s="1"/>
  <c r="G1160" i="8"/>
  <c r="H1160" i="8" s="1"/>
  <c r="G1161" i="8"/>
  <c r="H1161" i="8" s="1"/>
  <c r="G1162" i="8"/>
  <c r="H1162" i="8" s="1"/>
  <c r="G1163" i="8"/>
  <c r="H1163" i="8" s="1"/>
  <c r="G1164" i="8"/>
  <c r="H1164" i="8" s="1"/>
  <c r="G1165" i="8"/>
  <c r="H1165" i="8" s="1"/>
  <c r="G1166" i="8"/>
  <c r="H1166" i="8" s="1"/>
  <c r="G1167" i="8"/>
  <c r="H1167" i="8" s="1"/>
  <c r="G1168" i="8"/>
  <c r="H1168" i="8" s="1"/>
  <c r="G1169" i="8"/>
  <c r="H1169" i="8" s="1"/>
  <c r="G1170" i="8"/>
  <c r="H1170" i="8" s="1"/>
  <c r="G1171" i="8"/>
  <c r="H1171" i="8" s="1"/>
  <c r="G1172" i="8"/>
  <c r="H1172" i="8" s="1"/>
  <c r="G1173" i="8"/>
  <c r="H1173" i="8" s="1"/>
  <c r="G1174" i="8"/>
  <c r="H1174" i="8" s="1"/>
  <c r="G1175" i="8"/>
  <c r="H1175" i="8" s="1"/>
  <c r="G1176" i="8"/>
  <c r="H1176" i="8" s="1"/>
  <c r="G1177" i="8"/>
  <c r="H1177" i="8" s="1"/>
  <c r="G1178" i="8"/>
  <c r="H1178" i="8" s="1"/>
  <c r="G1179" i="8"/>
  <c r="H1179" i="8" s="1"/>
  <c r="G1180" i="8"/>
  <c r="H1180" i="8" s="1"/>
  <c r="G1181" i="8"/>
  <c r="H1181" i="8" s="1"/>
  <c r="G1182" i="8"/>
  <c r="H1182" i="8" s="1"/>
  <c r="G1183" i="8"/>
  <c r="H1183" i="8" s="1"/>
  <c r="G1184" i="8"/>
  <c r="H1184" i="8" s="1"/>
  <c r="G1185" i="8"/>
  <c r="H1185" i="8" s="1"/>
  <c r="G1186" i="8"/>
  <c r="H1186" i="8" s="1"/>
  <c r="G1187" i="8"/>
  <c r="H1187" i="8" s="1"/>
  <c r="G1188" i="8"/>
  <c r="H1188" i="8" s="1"/>
  <c r="G1189" i="8"/>
  <c r="H1189" i="8" s="1"/>
  <c r="G1190" i="8"/>
  <c r="H1190" i="8" s="1"/>
  <c r="G1191" i="8"/>
  <c r="H1191" i="8" s="1"/>
  <c r="G1192" i="8"/>
  <c r="H1192" i="8" s="1"/>
  <c r="G1193" i="8"/>
  <c r="H1193" i="8" s="1"/>
  <c r="G1194" i="8"/>
  <c r="H1194" i="8" s="1"/>
  <c r="G1195" i="8"/>
  <c r="H1195" i="8" s="1"/>
  <c r="G1196" i="8"/>
  <c r="H1196" i="8" s="1"/>
  <c r="G1197" i="8"/>
  <c r="H1197" i="8" s="1"/>
  <c r="G1198" i="8"/>
  <c r="H1198" i="8" s="1"/>
  <c r="G1199" i="8"/>
  <c r="H1199" i="8" s="1"/>
  <c r="G1200" i="8"/>
  <c r="H1200" i="8" s="1"/>
  <c r="G1201" i="8"/>
  <c r="H1201" i="8" s="1"/>
  <c r="G1202" i="8"/>
  <c r="H1202" i="8" s="1"/>
  <c r="G1203" i="8"/>
  <c r="H1203" i="8" s="1"/>
  <c r="G1204" i="8"/>
  <c r="H1204" i="8" s="1"/>
  <c r="G1205" i="8"/>
  <c r="H1205" i="8" s="1"/>
  <c r="G1206" i="8"/>
  <c r="H1206" i="8" s="1"/>
  <c r="G1207" i="8"/>
  <c r="H1207" i="8" s="1"/>
  <c r="G1208" i="8"/>
  <c r="H1208" i="8" s="1"/>
  <c r="G1209" i="8"/>
  <c r="H1209" i="8" s="1"/>
  <c r="G1210" i="8"/>
  <c r="H1210" i="8" s="1"/>
  <c r="G1211" i="8"/>
  <c r="H1211" i="8" s="1"/>
  <c r="G1212" i="8"/>
  <c r="H1212" i="8" s="1"/>
  <c r="G1213" i="8"/>
  <c r="H1213" i="8" s="1"/>
  <c r="G1214" i="8"/>
  <c r="H1214" i="8" s="1"/>
  <c r="G1215" i="8"/>
  <c r="H1215" i="8" s="1"/>
  <c r="G1216" i="8"/>
  <c r="H1216" i="8" s="1"/>
  <c r="G1217" i="8"/>
  <c r="H1217" i="8" s="1"/>
  <c r="G1218" i="8"/>
  <c r="H1218" i="8" s="1"/>
  <c r="G1219" i="8"/>
  <c r="H1219" i="8" s="1"/>
  <c r="G1220" i="8"/>
  <c r="H1220" i="8" s="1"/>
  <c r="G1221" i="8"/>
  <c r="H1221" i="8" s="1"/>
  <c r="G1222" i="8"/>
  <c r="H1222" i="8" s="1"/>
  <c r="G1223" i="8"/>
  <c r="H1223" i="8" s="1"/>
  <c r="G1224" i="8"/>
  <c r="H1224" i="8" s="1"/>
  <c r="G1225" i="8"/>
  <c r="H1225" i="8" s="1"/>
  <c r="G1226" i="8"/>
  <c r="H1226" i="8" s="1"/>
  <c r="G1227" i="8"/>
  <c r="H1227" i="8" s="1"/>
  <c r="G1228" i="8"/>
  <c r="H1228" i="8" s="1"/>
  <c r="G1229" i="8"/>
  <c r="H1229" i="8" s="1"/>
  <c r="G1230" i="8"/>
  <c r="H1230" i="8" s="1"/>
  <c r="G1231" i="8"/>
  <c r="H1231" i="8" s="1"/>
  <c r="G1232" i="8"/>
  <c r="H1232" i="8" s="1"/>
  <c r="G1233" i="8"/>
  <c r="H1233" i="8" s="1"/>
  <c r="G1234" i="8"/>
  <c r="H1234" i="8" s="1"/>
  <c r="G1235" i="8"/>
  <c r="H1235" i="8" s="1"/>
  <c r="G1236" i="8"/>
  <c r="H1236" i="8" s="1"/>
  <c r="G1237" i="8"/>
  <c r="H1237" i="8" s="1"/>
  <c r="G1238" i="8"/>
  <c r="H1238" i="8" s="1"/>
  <c r="G1239" i="8"/>
  <c r="H1239" i="8" s="1"/>
  <c r="G1240" i="8"/>
  <c r="H1240" i="8" s="1"/>
  <c r="G1241" i="8"/>
  <c r="H1241" i="8" s="1"/>
  <c r="G1242" i="8"/>
  <c r="H1242" i="8" s="1"/>
  <c r="G1243" i="8"/>
  <c r="H1243" i="8" s="1"/>
  <c r="G1244" i="8"/>
  <c r="H1244" i="8" s="1"/>
  <c r="G1245" i="8"/>
  <c r="H1245" i="8" s="1"/>
  <c r="G1246" i="8"/>
  <c r="H1246" i="8" s="1"/>
  <c r="G1247" i="8"/>
  <c r="H1247" i="8" s="1"/>
  <c r="G1248" i="8"/>
  <c r="H1248" i="8" s="1"/>
  <c r="G1249" i="8"/>
  <c r="H1249" i="8" s="1"/>
  <c r="G1250" i="8"/>
  <c r="H1250" i="8" s="1"/>
  <c r="G1251" i="8"/>
  <c r="H1251" i="8" s="1"/>
  <c r="G1252" i="8"/>
  <c r="H1252" i="8" s="1"/>
  <c r="G1253" i="8"/>
  <c r="H1253" i="8" s="1"/>
  <c r="G1254" i="8"/>
  <c r="H1254" i="8" s="1"/>
  <c r="G1255" i="8"/>
  <c r="H1255" i="8" s="1"/>
  <c r="G1256" i="8"/>
  <c r="H1256" i="8" s="1"/>
  <c r="G1257" i="8"/>
  <c r="H1257" i="8" s="1"/>
  <c r="G1258" i="8"/>
  <c r="H1258" i="8" s="1"/>
  <c r="G1259" i="8"/>
  <c r="H1259" i="8" s="1"/>
  <c r="G1260" i="8"/>
  <c r="H1260" i="8" s="1"/>
  <c r="G1261" i="8"/>
  <c r="H1261" i="8" s="1"/>
  <c r="G1262" i="8"/>
  <c r="H1262" i="8" s="1"/>
  <c r="G1263" i="8"/>
  <c r="H1263" i="8" s="1"/>
  <c r="G1264" i="8"/>
  <c r="H1264" i="8" s="1"/>
  <c r="G1265" i="8"/>
  <c r="H1265" i="8" s="1"/>
  <c r="G1266" i="8"/>
  <c r="H1266" i="8" s="1"/>
  <c r="G1267" i="8"/>
  <c r="H1267" i="8" s="1"/>
  <c r="G1268" i="8"/>
  <c r="H1268" i="8" s="1"/>
  <c r="G1269" i="8"/>
  <c r="H1269" i="8" s="1"/>
  <c r="G1270" i="8"/>
  <c r="H1270" i="8" s="1"/>
  <c r="G1271" i="8"/>
  <c r="H1271" i="8" s="1"/>
  <c r="G1272" i="8"/>
  <c r="H1272" i="8" s="1"/>
  <c r="G1273" i="8"/>
  <c r="H1273" i="8" s="1"/>
  <c r="G1274" i="8"/>
  <c r="H1274" i="8" s="1"/>
  <c r="G1275" i="8"/>
  <c r="H1275" i="8" s="1"/>
  <c r="G1276" i="8"/>
  <c r="H1276" i="8" s="1"/>
  <c r="G1277" i="8"/>
  <c r="H1277" i="8" s="1"/>
  <c r="G1278" i="8"/>
  <c r="H1278" i="8" s="1"/>
  <c r="G1279" i="8"/>
  <c r="H1279" i="8" s="1"/>
  <c r="G1280" i="8"/>
  <c r="H1280" i="8" s="1"/>
  <c r="G1281" i="8"/>
  <c r="H1281" i="8" s="1"/>
  <c r="G1282" i="8"/>
  <c r="H1282" i="8" s="1"/>
  <c r="G1283" i="8"/>
  <c r="H1283" i="8" s="1"/>
  <c r="G1284" i="8"/>
  <c r="H1284" i="8" s="1"/>
  <c r="G1285" i="8"/>
  <c r="H1285" i="8" s="1"/>
  <c r="G1286" i="8"/>
  <c r="H1286" i="8" s="1"/>
  <c r="G1287" i="8"/>
  <c r="H1287" i="8" s="1"/>
  <c r="G1288" i="8"/>
  <c r="H1288" i="8" s="1"/>
  <c r="G1289" i="8"/>
  <c r="H1289" i="8" s="1"/>
  <c r="G1290" i="8"/>
  <c r="H1290" i="8" s="1"/>
  <c r="G1291" i="8"/>
  <c r="H1291" i="8" s="1"/>
  <c r="G1292" i="8"/>
  <c r="H1292" i="8" s="1"/>
  <c r="G1293" i="8"/>
  <c r="H1293" i="8" s="1"/>
  <c r="G1294" i="8"/>
  <c r="H1294" i="8" s="1"/>
  <c r="G1295" i="8"/>
  <c r="H1295" i="8" s="1"/>
  <c r="G1296" i="8"/>
  <c r="H1296" i="8" s="1"/>
  <c r="G1297" i="8"/>
  <c r="H1297" i="8" s="1"/>
  <c r="G1298" i="8"/>
  <c r="H1298" i="8" s="1"/>
  <c r="G1299" i="8"/>
  <c r="H1299" i="8" s="1"/>
  <c r="G1300" i="8"/>
  <c r="H1300" i="8" s="1"/>
  <c r="G1301" i="8"/>
  <c r="H1301" i="8" s="1"/>
  <c r="G1302" i="8"/>
  <c r="H1302" i="8" s="1"/>
  <c r="G1303" i="8"/>
  <c r="H1303" i="8" s="1"/>
  <c r="G1304" i="8"/>
  <c r="H1304" i="8" s="1"/>
  <c r="G1305" i="8"/>
  <c r="H1305" i="8" s="1"/>
  <c r="G1306" i="8"/>
  <c r="H1306" i="8" s="1"/>
  <c r="G1307" i="8"/>
  <c r="H1307" i="8" s="1"/>
  <c r="G1308" i="8"/>
  <c r="H1308" i="8" s="1"/>
  <c r="G1309" i="8"/>
  <c r="H1309" i="8" s="1"/>
  <c r="G1310" i="8"/>
  <c r="H1310" i="8" s="1"/>
  <c r="G1311" i="8"/>
  <c r="H1311" i="8" s="1"/>
  <c r="G1312" i="8"/>
  <c r="H1312" i="8" s="1"/>
  <c r="G1313" i="8"/>
  <c r="H1313" i="8" s="1"/>
  <c r="G1314" i="8"/>
  <c r="H1314" i="8" s="1"/>
  <c r="G1315" i="8"/>
  <c r="H1315" i="8" s="1"/>
  <c r="G1316" i="8"/>
  <c r="H1316" i="8" s="1"/>
  <c r="G1317" i="8"/>
  <c r="H1317" i="8" s="1"/>
  <c r="G1318" i="8"/>
  <c r="H1318" i="8" s="1"/>
  <c r="G1319" i="8"/>
  <c r="H1319" i="8" s="1"/>
  <c r="G1320" i="8"/>
  <c r="H1320" i="8" s="1"/>
  <c r="G1321" i="8"/>
  <c r="H1321" i="8" s="1"/>
  <c r="G1322" i="8"/>
  <c r="H1322" i="8" s="1"/>
  <c r="G1323" i="8"/>
  <c r="H1323" i="8" s="1"/>
  <c r="G1324" i="8"/>
  <c r="H1324" i="8" s="1"/>
  <c r="G1325" i="8"/>
  <c r="H1325" i="8" s="1"/>
  <c r="G1326" i="8"/>
  <c r="H1326" i="8" s="1"/>
  <c r="G1327" i="8"/>
  <c r="H1327" i="8" s="1"/>
  <c r="G1328" i="8"/>
  <c r="H1328" i="8" s="1"/>
  <c r="G1329" i="8"/>
  <c r="H1329" i="8" s="1"/>
  <c r="G1330" i="8"/>
  <c r="H1330" i="8" s="1"/>
  <c r="G1331" i="8"/>
  <c r="H1331" i="8" s="1"/>
  <c r="G1332" i="8"/>
  <c r="H1332" i="8" s="1"/>
  <c r="G1333" i="8"/>
  <c r="H1333" i="8" s="1"/>
  <c r="G1334" i="8"/>
  <c r="H1334" i="8" s="1"/>
  <c r="G1335" i="8"/>
  <c r="H1335" i="8" s="1"/>
  <c r="G1336" i="8"/>
  <c r="H1336" i="8" s="1"/>
  <c r="G1337" i="8"/>
  <c r="H1337" i="8" s="1"/>
  <c r="G1338" i="8"/>
  <c r="H1338" i="8" s="1"/>
  <c r="G1339" i="8"/>
  <c r="H1339" i="8" s="1"/>
  <c r="G1340" i="8"/>
  <c r="H1340" i="8" s="1"/>
  <c r="G1341" i="8"/>
  <c r="H1341" i="8" s="1"/>
  <c r="G1342" i="8"/>
  <c r="H1342" i="8" s="1"/>
  <c r="G1343" i="8"/>
  <c r="H1343" i="8" s="1"/>
  <c r="G1344" i="8"/>
  <c r="H1344" i="8" s="1"/>
  <c r="G1345" i="8"/>
  <c r="H1345" i="8" s="1"/>
  <c r="G1346" i="8"/>
  <c r="H1346" i="8" s="1"/>
  <c r="G1347" i="8"/>
  <c r="H1347" i="8" s="1"/>
  <c r="G1348" i="8"/>
  <c r="H1348" i="8" s="1"/>
  <c r="G1349" i="8"/>
  <c r="H1349" i="8" s="1"/>
  <c r="G1350" i="8"/>
  <c r="H1350" i="8" s="1"/>
  <c r="G1351" i="8"/>
  <c r="H1351" i="8" s="1"/>
  <c r="G1352" i="8"/>
  <c r="H1352" i="8" s="1"/>
  <c r="G1353" i="8"/>
  <c r="H1353" i="8" s="1"/>
  <c r="G1354" i="8"/>
  <c r="H1354" i="8" s="1"/>
  <c r="G1355" i="8"/>
  <c r="H1355" i="8" s="1"/>
  <c r="G1356" i="8"/>
  <c r="H1356" i="8" s="1"/>
  <c r="G1357" i="8"/>
  <c r="H1357" i="8" s="1"/>
  <c r="G1358" i="8"/>
  <c r="H1358" i="8" s="1"/>
  <c r="G1359" i="8"/>
  <c r="H1359" i="8" s="1"/>
  <c r="G1360" i="8"/>
  <c r="H1360" i="8" s="1"/>
  <c r="G1361" i="8"/>
  <c r="H1361" i="8" s="1"/>
  <c r="G1362" i="8"/>
  <c r="H1362" i="8" s="1"/>
  <c r="G1363" i="8"/>
  <c r="H1363" i="8" s="1"/>
  <c r="G1364" i="8"/>
  <c r="H1364" i="8" s="1"/>
  <c r="G1365" i="8"/>
  <c r="H1365" i="8" s="1"/>
  <c r="G1366" i="8"/>
  <c r="H1366" i="8" s="1"/>
  <c r="G1367" i="8"/>
  <c r="H1367" i="8" s="1"/>
  <c r="G1368" i="8"/>
  <c r="H1368" i="8" s="1"/>
  <c r="G1369" i="8"/>
  <c r="H1369" i="8" s="1"/>
  <c r="G1370" i="8"/>
  <c r="H1370" i="8" s="1"/>
  <c r="G1371" i="8"/>
  <c r="H1371" i="8" s="1"/>
  <c r="G1372" i="8"/>
  <c r="H1372" i="8" s="1"/>
  <c r="G1373" i="8"/>
  <c r="H1373" i="8" s="1"/>
  <c r="G1374" i="8"/>
  <c r="H1374" i="8" s="1"/>
  <c r="G1375" i="8"/>
  <c r="H1375" i="8" s="1"/>
  <c r="G1376" i="8"/>
  <c r="H1376" i="8" s="1"/>
  <c r="G1377" i="8"/>
  <c r="H1377" i="8" s="1"/>
  <c r="G1378" i="8"/>
  <c r="H1378" i="8" s="1"/>
  <c r="G1379" i="8"/>
  <c r="H1379" i="8" s="1"/>
  <c r="G1380" i="8"/>
  <c r="H1380" i="8" s="1"/>
  <c r="G1381" i="8"/>
  <c r="H1381" i="8" s="1"/>
  <c r="G1382" i="8"/>
  <c r="H1382" i="8" s="1"/>
  <c r="G1383" i="8"/>
  <c r="H1383" i="8" s="1"/>
  <c r="G1384" i="8"/>
  <c r="H1384" i="8" s="1"/>
  <c r="G1385" i="8"/>
  <c r="H1385" i="8" s="1"/>
  <c r="G1386" i="8"/>
  <c r="H1386" i="8" s="1"/>
  <c r="G1387" i="8"/>
  <c r="H1387" i="8" s="1"/>
  <c r="G1388" i="8"/>
  <c r="H1388" i="8" s="1"/>
  <c r="G1389" i="8"/>
  <c r="H1389" i="8" s="1"/>
  <c r="G1390" i="8"/>
  <c r="H1390" i="8" s="1"/>
  <c r="G1391" i="8"/>
  <c r="H1391" i="8" s="1"/>
  <c r="G1392" i="8"/>
  <c r="H1392" i="8" s="1"/>
  <c r="G1393" i="8"/>
  <c r="H1393" i="8" s="1"/>
  <c r="G1394" i="8"/>
  <c r="H1394" i="8" s="1"/>
  <c r="G1395" i="8"/>
  <c r="H1395" i="8" s="1"/>
  <c r="G1396" i="8"/>
  <c r="H1396" i="8" s="1"/>
  <c r="G1397" i="8"/>
  <c r="H1397" i="8" s="1"/>
  <c r="G1398" i="8"/>
  <c r="H1398" i="8" s="1"/>
  <c r="G1399" i="8"/>
  <c r="H1399" i="8" s="1"/>
  <c r="G1400" i="8"/>
  <c r="H1400" i="8" s="1"/>
  <c r="G1401" i="8"/>
  <c r="H1401" i="8" s="1"/>
  <c r="G1402" i="8"/>
  <c r="H1402" i="8" s="1"/>
  <c r="G1403" i="8"/>
  <c r="H1403" i="8" s="1"/>
  <c r="G1404" i="8"/>
  <c r="H1404" i="8" s="1"/>
  <c r="G1405" i="8"/>
  <c r="H1405" i="8" s="1"/>
  <c r="G1406" i="8"/>
  <c r="H1406" i="8" s="1"/>
  <c r="G1407" i="8"/>
  <c r="H1407" i="8" s="1"/>
  <c r="G1408" i="8"/>
  <c r="H1408" i="8" s="1"/>
  <c r="G1409" i="8"/>
  <c r="H1409" i="8" s="1"/>
  <c r="G1410" i="8"/>
  <c r="H1410" i="8" s="1"/>
  <c r="G1411" i="8"/>
  <c r="H1411" i="8" s="1"/>
  <c r="G1412" i="8"/>
  <c r="H1412" i="8" s="1"/>
  <c r="G1413" i="8"/>
  <c r="H1413" i="8" s="1"/>
  <c r="G1414" i="8"/>
  <c r="H1414" i="8" s="1"/>
  <c r="G1415" i="8"/>
  <c r="H1415" i="8" s="1"/>
  <c r="G1416" i="8"/>
  <c r="H1416" i="8" s="1"/>
  <c r="G1417" i="8"/>
  <c r="H1417" i="8" s="1"/>
  <c r="G1418" i="8"/>
  <c r="H1418" i="8" s="1"/>
  <c r="G1419" i="8"/>
  <c r="H1419" i="8" s="1"/>
  <c r="G1420" i="8"/>
  <c r="H1420" i="8" s="1"/>
  <c r="G1421" i="8"/>
  <c r="H1421" i="8" s="1"/>
  <c r="G1422" i="8"/>
  <c r="H1422" i="8" s="1"/>
  <c r="G1423" i="8"/>
  <c r="H1423" i="8" s="1"/>
  <c r="G1424" i="8"/>
  <c r="H1424" i="8" s="1"/>
  <c r="G1425" i="8"/>
  <c r="H1425" i="8" s="1"/>
  <c r="G1426" i="8"/>
  <c r="H1426" i="8" s="1"/>
  <c r="G1427" i="8"/>
  <c r="H1427" i="8" s="1"/>
  <c r="G1428" i="8"/>
  <c r="H1428" i="8" s="1"/>
  <c r="G1429" i="8"/>
  <c r="H1429" i="8" s="1"/>
  <c r="G1430" i="8"/>
  <c r="H1430" i="8" s="1"/>
  <c r="G1431" i="8"/>
  <c r="H1431" i="8" s="1"/>
  <c r="G1432" i="8"/>
  <c r="H1432" i="8" s="1"/>
  <c r="G1433" i="8"/>
  <c r="H1433" i="8" s="1"/>
  <c r="G1434" i="8"/>
  <c r="H1434" i="8" s="1"/>
  <c r="G1435" i="8"/>
  <c r="H1435" i="8" s="1"/>
  <c r="G1436" i="8"/>
  <c r="H1436" i="8" s="1"/>
  <c r="G1437" i="8"/>
  <c r="H1437" i="8" s="1"/>
  <c r="G1438" i="8"/>
  <c r="H1438" i="8" s="1"/>
  <c r="G1439" i="8"/>
  <c r="H1439" i="8" s="1"/>
  <c r="G1440" i="8"/>
  <c r="H1440" i="8" s="1"/>
  <c r="G1441" i="8"/>
  <c r="H1441" i="8" s="1"/>
  <c r="G1442" i="8"/>
  <c r="H1442" i="8" s="1"/>
  <c r="G1443" i="8"/>
  <c r="H1443" i="8" s="1"/>
  <c r="G1444" i="8"/>
  <c r="H1444" i="8" s="1"/>
  <c r="G1445" i="8"/>
  <c r="H1445" i="8" s="1"/>
  <c r="G1446" i="8"/>
  <c r="H1446" i="8" s="1"/>
  <c r="G1447" i="8"/>
  <c r="H1447" i="8" s="1"/>
  <c r="G1448" i="8"/>
  <c r="H1448" i="8" s="1"/>
  <c r="G1449" i="8"/>
  <c r="H1449" i="8" s="1"/>
  <c r="G1450" i="8"/>
  <c r="H1450" i="8" s="1"/>
  <c r="G1451" i="8"/>
  <c r="H1451" i="8" s="1"/>
  <c r="G1452" i="8"/>
  <c r="H1452" i="8" s="1"/>
  <c r="G1453" i="8"/>
  <c r="H1453" i="8" s="1"/>
  <c r="G1454" i="8"/>
  <c r="H1454" i="8" s="1"/>
  <c r="G1455" i="8"/>
  <c r="H1455" i="8" s="1"/>
  <c r="G1456" i="8"/>
  <c r="H1456" i="8" s="1"/>
  <c r="G1457" i="8"/>
  <c r="H1457" i="8" s="1"/>
  <c r="G1458" i="8"/>
  <c r="H1458" i="8" s="1"/>
  <c r="G1459" i="8"/>
  <c r="H1459" i="8" s="1"/>
  <c r="G1460" i="8"/>
  <c r="H1460" i="8" s="1"/>
  <c r="G1461" i="8"/>
  <c r="H1461" i="8" s="1"/>
  <c r="G1462" i="8"/>
  <c r="H1462" i="8" s="1"/>
  <c r="G1463" i="8"/>
  <c r="H1463" i="8" s="1"/>
  <c r="G1464" i="8"/>
  <c r="H1464" i="8" s="1"/>
  <c r="G1465" i="8"/>
  <c r="H1465" i="8" s="1"/>
  <c r="G1466" i="8"/>
  <c r="H1466" i="8" s="1"/>
  <c r="G1467" i="8"/>
  <c r="H1467" i="8" s="1"/>
  <c r="G1468" i="8"/>
  <c r="H1468" i="8" s="1"/>
  <c r="G1469" i="8"/>
  <c r="H1469" i="8" s="1"/>
  <c r="G1470" i="8"/>
  <c r="H1470" i="8" s="1"/>
  <c r="G1471" i="8"/>
  <c r="H1471" i="8" s="1"/>
  <c r="G1472" i="8"/>
  <c r="H1472" i="8" s="1"/>
  <c r="G1473" i="8"/>
  <c r="H1473" i="8" s="1"/>
  <c r="G1474" i="8"/>
  <c r="H1474" i="8" s="1"/>
  <c r="G1475" i="8"/>
  <c r="H1475" i="8" s="1"/>
  <c r="G1476" i="8"/>
  <c r="H1476" i="8" s="1"/>
  <c r="G1477" i="8"/>
  <c r="H1477" i="8" s="1"/>
  <c r="G1478" i="8"/>
  <c r="H1478" i="8" s="1"/>
  <c r="G1479" i="8"/>
  <c r="H1479" i="8" s="1"/>
  <c r="G1480" i="8"/>
  <c r="H1480" i="8" s="1"/>
  <c r="G1481" i="8"/>
  <c r="H1481" i="8" s="1"/>
  <c r="G1482" i="8"/>
  <c r="H1482" i="8" s="1"/>
  <c r="G1483" i="8"/>
  <c r="H1483" i="8" s="1"/>
  <c r="G1484" i="8"/>
  <c r="H1484" i="8" s="1"/>
  <c r="G1485" i="8"/>
  <c r="H1485" i="8" s="1"/>
  <c r="G1486" i="8"/>
  <c r="H1486" i="8" s="1"/>
  <c r="G1487" i="8"/>
  <c r="H1487" i="8" s="1"/>
  <c r="G1488" i="8"/>
  <c r="H1488" i="8" s="1"/>
  <c r="G1489" i="8"/>
  <c r="H1489" i="8" s="1"/>
  <c r="G1490" i="8"/>
  <c r="H1490" i="8" s="1"/>
  <c r="G1491" i="8"/>
  <c r="H1491" i="8" s="1"/>
  <c r="G1492" i="8"/>
  <c r="H1492" i="8" s="1"/>
  <c r="G1493" i="8"/>
  <c r="H1493" i="8" s="1"/>
  <c r="G1494" i="8"/>
  <c r="H1494" i="8" s="1"/>
  <c r="G1495" i="8"/>
  <c r="H1495" i="8" s="1"/>
  <c r="G1496" i="8"/>
  <c r="H1496" i="8" s="1"/>
  <c r="G1497" i="8"/>
  <c r="H1497" i="8" s="1"/>
  <c r="G1498" i="8"/>
  <c r="H1498" i="8" s="1"/>
  <c r="G1499" i="8"/>
  <c r="H1499" i="8" s="1"/>
  <c r="G1500" i="8"/>
  <c r="H1500" i="8" s="1"/>
  <c r="G1501" i="8"/>
  <c r="H1501" i="8" s="1"/>
  <c r="G1502" i="8"/>
  <c r="H1502" i="8" s="1"/>
  <c r="G1503" i="8"/>
  <c r="H1503" i="8" s="1"/>
  <c r="G1504" i="8"/>
  <c r="H1504" i="8" s="1"/>
  <c r="G1505" i="8"/>
  <c r="H1505" i="8" s="1"/>
  <c r="G1506" i="8"/>
  <c r="H1506" i="8" s="1"/>
  <c r="G1507" i="8"/>
  <c r="H1507" i="8" s="1"/>
  <c r="G1508" i="8"/>
  <c r="H1508" i="8" s="1"/>
  <c r="G1509" i="8"/>
  <c r="H1509" i="8" s="1"/>
  <c r="G1510" i="8"/>
  <c r="H1510" i="8" s="1"/>
  <c r="G1511" i="8"/>
  <c r="H1511" i="8" s="1"/>
  <c r="G1512" i="8"/>
  <c r="H1512" i="8" s="1"/>
  <c r="G1513" i="8"/>
  <c r="H1513" i="8" s="1"/>
  <c r="G1514" i="8"/>
  <c r="H1514" i="8" s="1"/>
  <c r="G1515" i="8"/>
  <c r="H1515" i="8" s="1"/>
  <c r="G1516" i="8"/>
  <c r="H1516" i="8" s="1"/>
  <c r="G1517" i="8"/>
  <c r="H1517" i="8" s="1"/>
  <c r="G1518" i="8"/>
  <c r="H1518" i="8" s="1"/>
  <c r="G1519" i="8"/>
  <c r="H1519" i="8" s="1"/>
  <c r="G1520" i="8"/>
  <c r="H1520" i="8" s="1"/>
  <c r="G1521" i="8"/>
  <c r="H1521" i="8" s="1"/>
  <c r="G1522" i="8"/>
  <c r="H1522" i="8" s="1"/>
  <c r="G1523" i="8"/>
  <c r="H1523" i="8" s="1"/>
  <c r="G1524" i="8"/>
  <c r="H1524" i="8" s="1"/>
  <c r="G1525" i="8"/>
  <c r="H1525" i="8" s="1"/>
  <c r="G1526" i="8"/>
  <c r="H1526" i="8" s="1"/>
  <c r="G1527" i="8"/>
  <c r="H1527" i="8" s="1"/>
  <c r="G1528" i="8"/>
  <c r="H1528" i="8" s="1"/>
  <c r="G1529" i="8"/>
  <c r="H1529" i="8" s="1"/>
  <c r="G1530" i="8"/>
  <c r="H1530" i="8" s="1"/>
  <c r="G1531" i="8"/>
  <c r="H1531" i="8" s="1"/>
  <c r="G1532" i="8"/>
  <c r="H1532" i="8" s="1"/>
  <c r="G1533" i="8"/>
  <c r="H1533" i="8" s="1"/>
  <c r="G1534" i="8"/>
  <c r="H1534" i="8" s="1"/>
  <c r="G1535" i="8"/>
  <c r="H1535" i="8" s="1"/>
  <c r="G1536" i="8"/>
  <c r="H1536" i="8" s="1"/>
  <c r="G1537" i="8"/>
  <c r="H1537" i="8" s="1"/>
  <c r="G1538" i="8"/>
  <c r="H1538" i="8" s="1"/>
  <c r="G1539" i="8"/>
  <c r="H1539" i="8" s="1"/>
  <c r="G1540" i="8"/>
  <c r="H1540" i="8" s="1"/>
  <c r="G1541" i="8"/>
  <c r="H1541" i="8" s="1"/>
  <c r="G1542" i="8"/>
  <c r="H1542" i="8" s="1"/>
  <c r="G1543" i="8"/>
  <c r="H1543" i="8" s="1"/>
  <c r="G1544" i="8"/>
  <c r="H1544" i="8" s="1"/>
  <c r="G1545" i="8"/>
  <c r="H1545" i="8" s="1"/>
  <c r="G1546" i="8"/>
  <c r="H1546" i="8" s="1"/>
  <c r="G1547" i="8"/>
  <c r="H1547" i="8" s="1"/>
  <c r="G1548" i="8"/>
  <c r="H1548" i="8" s="1"/>
  <c r="G1549" i="8"/>
  <c r="H1549" i="8" s="1"/>
  <c r="G1550" i="8"/>
  <c r="H1550" i="8" s="1"/>
  <c r="G1551" i="8"/>
  <c r="H1551" i="8" s="1"/>
  <c r="G1552" i="8"/>
  <c r="H1552" i="8" s="1"/>
  <c r="G1553" i="8"/>
  <c r="H1553" i="8" s="1"/>
  <c r="G1554" i="8"/>
  <c r="H1554" i="8" s="1"/>
  <c r="G1555" i="8"/>
  <c r="H1555" i="8" s="1"/>
  <c r="G1556" i="8"/>
  <c r="H1556" i="8" s="1"/>
  <c r="G1557" i="8"/>
  <c r="H1557" i="8" s="1"/>
  <c r="G1558" i="8"/>
  <c r="H1558" i="8" s="1"/>
  <c r="G1559" i="8"/>
  <c r="H1559" i="8" s="1"/>
  <c r="G1560" i="8"/>
  <c r="H1560" i="8" s="1"/>
  <c r="G1561" i="8"/>
  <c r="H1561" i="8" s="1"/>
  <c r="G1562" i="8"/>
  <c r="H1562" i="8" s="1"/>
  <c r="G1563" i="8"/>
  <c r="H1563" i="8" s="1"/>
  <c r="G1564" i="8"/>
  <c r="H1564" i="8" s="1"/>
  <c r="G1565" i="8"/>
  <c r="H1565" i="8" s="1"/>
  <c r="G1566" i="8"/>
  <c r="H1566" i="8" s="1"/>
  <c r="G1567" i="8"/>
  <c r="H1567" i="8" s="1"/>
  <c r="G1568" i="8"/>
  <c r="H1568" i="8" s="1"/>
  <c r="G1569" i="8"/>
  <c r="H1569" i="8" s="1"/>
  <c r="G1570" i="8"/>
  <c r="H1570" i="8" s="1"/>
  <c r="G1571" i="8"/>
  <c r="H1571" i="8" s="1"/>
  <c r="G1572" i="8"/>
  <c r="H1572" i="8" s="1"/>
  <c r="G1573" i="8"/>
  <c r="H1573" i="8" s="1"/>
  <c r="G1574" i="8"/>
  <c r="H1574" i="8" s="1"/>
  <c r="G1575" i="8"/>
  <c r="H1575" i="8" s="1"/>
  <c r="G1576" i="8"/>
  <c r="H1576" i="8" s="1"/>
  <c r="G1577" i="8"/>
  <c r="H1577" i="8" s="1"/>
  <c r="G1578" i="8"/>
  <c r="H1578" i="8" s="1"/>
  <c r="G1579" i="8"/>
  <c r="H1579" i="8" s="1"/>
  <c r="G1580" i="8"/>
  <c r="H1580" i="8" s="1"/>
  <c r="G1581" i="8"/>
  <c r="H1581" i="8" s="1"/>
  <c r="G1582" i="8"/>
  <c r="H1582" i="8" s="1"/>
  <c r="G1583" i="8"/>
  <c r="H1583" i="8" s="1"/>
  <c r="G1584" i="8"/>
  <c r="H1584" i="8" s="1"/>
  <c r="G1585" i="8"/>
  <c r="H1585" i="8" s="1"/>
  <c r="G1586" i="8"/>
  <c r="H1586" i="8" s="1"/>
  <c r="G1587" i="8"/>
  <c r="H1587" i="8" s="1"/>
  <c r="G1588" i="8"/>
  <c r="H1588" i="8" s="1"/>
  <c r="G1589" i="8"/>
  <c r="H1589" i="8" s="1"/>
  <c r="G1590" i="8"/>
  <c r="H1590" i="8" s="1"/>
  <c r="G1591" i="8"/>
  <c r="H1591" i="8" s="1"/>
  <c r="G1592" i="8"/>
  <c r="H1592" i="8" s="1"/>
  <c r="G1593" i="8"/>
  <c r="H1593" i="8" s="1"/>
  <c r="G1594" i="8"/>
  <c r="H1594" i="8" s="1"/>
  <c r="G1595" i="8"/>
  <c r="H1595" i="8" s="1"/>
  <c r="G1596" i="8"/>
  <c r="H1596" i="8" s="1"/>
  <c r="G1597" i="8"/>
  <c r="H1597" i="8" s="1"/>
  <c r="G1598" i="8"/>
  <c r="H1598" i="8" s="1"/>
  <c r="G1599" i="8"/>
  <c r="H1599" i="8" s="1"/>
  <c r="G1600" i="8"/>
  <c r="H1600" i="8" s="1"/>
  <c r="G1601" i="8"/>
  <c r="H1601" i="8" s="1"/>
  <c r="G1602" i="8"/>
  <c r="H1602" i="8" s="1"/>
  <c r="G1603" i="8"/>
  <c r="H1603" i="8" s="1"/>
  <c r="G1604" i="8"/>
  <c r="H1604" i="8" s="1"/>
  <c r="G1605" i="8"/>
  <c r="H1605" i="8" s="1"/>
  <c r="G1606" i="8"/>
  <c r="H1606" i="8" s="1"/>
  <c r="G1607" i="8"/>
  <c r="H1607" i="8" s="1"/>
  <c r="G1608" i="8"/>
  <c r="H1608" i="8" s="1"/>
  <c r="G1609" i="8"/>
  <c r="H1609" i="8" s="1"/>
  <c r="G1610" i="8"/>
  <c r="H1610" i="8" s="1"/>
  <c r="G1611" i="8"/>
  <c r="H1611" i="8" s="1"/>
  <c r="G1612" i="8"/>
  <c r="H1612" i="8" s="1"/>
  <c r="G1613" i="8"/>
  <c r="H1613" i="8" s="1"/>
  <c r="G1614" i="8"/>
  <c r="H1614" i="8" s="1"/>
  <c r="G1615" i="8"/>
  <c r="H1615" i="8" s="1"/>
  <c r="G1616" i="8"/>
  <c r="H1616" i="8" s="1"/>
  <c r="G1617" i="8"/>
  <c r="H1617" i="8" s="1"/>
  <c r="G1618" i="8"/>
  <c r="H1618" i="8" s="1"/>
  <c r="G1619" i="8"/>
  <c r="H1619" i="8" s="1"/>
  <c r="G1620" i="8"/>
  <c r="H1620" i="8" s="1"/>
  <c r="G1621" i="8"/>
  <c r="H1621" i="8" s="1"/>
  <c r="G1622" i="8"/>
  <c r="H1622" i="8" s="1"/>
  <c r="G1623" i="8"/>
  <c r="H1623" i="8" s="1"/>
  <c r="G1624" i="8"/>
  <c r="H1624" i="8" s="1"/>
  <c r="G1625" i="8"/>
  <c r="H1625" i="8" s="1"/>
  <c r="G1626" i="8"/>
  <c r="H1626" i="8" s="1"/>
  <c r="G1627" i="8"/>
  <c r="H1627" i="8" s="1"/>
  <c r="G1628" i="8"/>
  <c r="H1628" i="8" s="1"/>
  <c r="G1629" i="8"/>
  <c r="H1629" i="8" s="1"/>
  <c r="G1630" i="8"/>
  <c r="H1630" i="8" s="1"/>
  <c r="G1631" i="8"/>
  <c r="H1631" i="8" s="1"/>
  <c r="G1632" i="8"/>
  <c r="H1632" i="8" s="1"/>
  <c r="G1633" i="8"/>
  <c r="H1633" i="8" s="1"/>
  <c r="G1634" i="8"/>
  <c r="H1634" i="8" s="1"/>
  <c r="G1635" i="8"/>
  <c r="H1635" i="8" s="1"/>
  <c r="G1636" i="8"/>
  <c r="H1636" i="8" s="1"/>
  <c r="G1637" i="8"/>
  <c r="H1637" i="8" s="1"/>
  <c r="G1638" i="8"/>
  <c r="H1638" i="8" s="1"/>
  <c r="G1639" i="8"/>
  <c r="H1639" i="8" s="1"/>
  <c r="G1640" i="8"/>
  <c r="H1640" i="8" s="1"/>
  <c r="G1641" i="8"/>
  <c r="H1641" i="8" s="1"/>
  <c r="G1642" i="8"/>
  <c r="H1642" i="8" s="1"/>
  <c r="G1643" i="8"/>
  <c r="H1643" i="8" s="1"/>
  <c r="G1644" i="8"/>
  <c r="H1644" i="8" s="1"/>
  <c r="G1645" i="8"/>
  <c r="H1645" i="8" s="1"/>
  <c r="G1646" i="8"/>
  <c r="H1646" i="8" s="1"/>
  <c r="G1647" i="8"/>
  <c r="H1647" i="8" s="1"/>
  <c r="G1648" i="8"/>
  <c r="H1648" i="8" s="1"/>
  <c r="G1649" i="8"/>
  <c r="H1649" i="8" s="1"/>
  <c r="G1650" i="8"/>
  <c r="H1650" i="8" s="1"/>
  <c r="G1651" i="8"/>
  <c r="H1651" i="8" s="1"/>
  <c r="G1652" i="8"/>
  <c r="H1652" i="8" s="1"/>
  <c r="G1653" i="8"/>
  <c r="H1653" i="8" s="1"/>
  <c r="G1654" i="8"/>
  <c r="H1654" i="8" s="1"/>
  <c r="G1655" i="8"/>
  <c r="H1655" i="8" s="1"/>
  <c r="G1656" i="8"/>
  <c r="H1656" i="8" s="1"/>
  <c r="G1657" i="8"/>
  <c r="H1657" i="8" s="1"/>
  <c r="G1658" i="8"/>
  <c r="H1658" i="8" s="1"/>
  <c r="G1659" i="8"/>
  <c r="H1659" i="8" s="1"/>
  <c r="G1660" i="8"/>
  <c r="H1660" i="8" s="1"/>
  <c r="G1661" i="8"/>
  <c r="H1661" i="8" s="1"/>
  <c r="G1662" i="8"/>
  <c r="H1662" i="8" s="1"/>
  <c r="G1663" i="8"/>
  <c r="H1663" i="8" s="1"/>
  <c r="G1664" i="8"/>
  <c r="H1664" i="8" s="1"/>
  <c r="G1665" i="8"/>
  <c r="H1665" i="8" s="1"/>
  <c r="G1666" i="8"/>
  <c r="H1666" i="8" s="1"/>
  <c r="G1667" i="8"/>
  <c r="H1667" i="8" s="1"/>
  <c r="G1668" i="8"/>
  <c r="H1668" i="8" s="1"/>
  <c r="G1669" i="8"/>
  <c r="H1669" i="8" s="1"/>
  <c r="G1670" i="8"/>
  <c r="H1670" i="8" s="1"/>
  <c r="G1671" i="8"/>
  <c r="H1671" i="8" s="1"/>
  <c r="G1672" i="8"/>
  <c r="H1672" i="8" s="1"/>
  <c r="G1673" i="8"/>
  <c r="H1673" i="8" s="1"/>
  <c r="G1674" i="8"/>
  <c r="H1674" i="8" s="1"/>
  <c r="G1675" i="8"/>
  <c r="H1675" i="8" s="1"/>
  <c r="G1676" i="8"/>
  <c r="H1676" i="8" s="1"/>
  <c r="G1677" i="8"/>
  <c r="H1677" i="8" s="1"/>
  <c r="G1678" i="8"/>
  <c r="H1678" i="8" s="1"/>
  <c r="G1679" i="8"/>
  <c r="H1679" i="8" s="1"/>
  <c r="G1680" i="8"/>
  <c r="H1680" i="8" s="1"/>
  <c r="G1681" i="8"/>
  <c r="H1681" i="8" s="1"/>
  <c r="G1682" i="8"/>
  <c r="H1682" i="8" s="1"/>
  <c r="G1683" i="8"/>
  <c r="H1683" i="8" s="1"/>
  <c r="G1684" i="8"/>
  <c r="H1684" i="8" s="1"/>
  <c r="G1685" i="8"/>
  <c r="H1685" i="8" s="1"/>
  <c r="G1686" i="8"/>
  <c r="H1686" i="8" s="1"/>
  <c r="G1687" i="8"/>
  <c r="H1687" i="8" s="1"/>
  <c r="G1688" i="8"/>
  <c r="H1688" i="8" s="1"/>
  <c r="G1689" i="8"/>
  <c r="H1689" i="8" s="1"/>
  <c r="G1690" i="8"/>
  <c r="H1690" i="8" s="1"/>
  <c r="G1691" i="8"/>
  <c r="H1691" i="8" s="1"/>
  <c r="G1692" i="8"/>
  <c r="H1692" i="8" s="1"/>
  <c r="G1693" i="8"/>
  <c r="H1693" i="8" s="1"/>
  <c r="G1694" i="8"/>
  <c r="H1694" i="8" s="1"/>
  <c r="G1695" i="8"/>
  <c r="H1695" i="8" s="1"/>
  <c r="G1696" i="8"/>
  <c r="H1696" i="8" s="1"/>
  <c r="G1697" i="8"/>
  <c r="H1697" i="8" s="1"/>
  <c r="G1698" i="8"/>
  <c r="H1698" i="8" s="1"/>
  <c r="G1699" i="8"/>
  <c r="H1699" i="8" s="1"/>
  <c r="G1700" i="8"/>
  <c r="H1700" i="8" s="1"/>
  <c r="G1701" i="8"/>
  <c r="H1701" i="8" s="1"/>
  <c r="G1702" i="8"/>
  <c r="H1702" i="8" s="1"/>
  <c r="G1703" i="8"/>
  <c r="H1703" i="8" s="1"/>
  <c r="G1704" i="8"/>
  <c r="H1704" i="8" s="1"/>
  <c r="G1705" i="8"/>
  <c r="H1705" i="8" s="1"/>
  <c r="G1706" i="8"/>
  <c r="H1706" i="8" s="1"/>
  <c r="G1707" i="8"/>
  <c r="H1707" i="8" s="1"/>
  <c r="G1708" i="8"/>
  <c r="H1708" i="8" s="1"/>
  <c r="G1709" i="8"/>
  <c r="H1709" i="8" s="1"/>
  <c r="G1710" i="8"/>
  <c r="H1710" i="8" s="1"/>
  <c r="G1711" i="8"/>
  <c r="H1711" i="8" s="1"/>
  <c r="G1712" i="8"/>
  <c r="H1712" i="8" s="1"/>
  <c r="G1713" i="8"/>
  <c r="H1713" i="8" s="1"/>
  <c r="G1714" i="8"/>
  <c r="H1714" i="8" s="1"/>
  <c r="G1715" i="8"/>
  <c r="H1715" i="8" s="1"/>
  <c r="G1716" i="8"/>
  <c r="H1716" i="8" s="1"/>
  <c r="G1717" i="8"/>
  <c r="H1717" i="8" s="1"/>
  <c r="G1718" i="8"/>
  <c r="H1718" i="8" s="1"/>
  <c r="G1719" i="8"/>
  <c r="H1719" i="8" s="1"/>
  <c r="G1720" i="8"/>
  <c r="H1720" i="8" s="1"/>
  <c r="G1721" i="8"/>
  <c r="H1721" i="8" s="1"/>
  <c r="G1722" i="8"/>
  <c r="H1722" i="8" s="1"/>
  <c r="G1723" i="8"/>
  <c r="H1723" i="8" s="1"/>
  <c r="G1724" i="8"/>
  <c r="H1724" i="8" s="1"/>
  <c r="G1725" i="8"/>
  <c r="H1725" i="8" s="1"/>
  <c r="G1726" i="8"/>
  <c r="H1726" i="8" s="1"/>
  <c r="G1727" i="8"/>
  <c r="H1727" i="8" s="1"/>
  <c r="G1728" i="8"/>
  <c r="H1728" i="8" s="1"/>
  <c r="G1729" i="8"/>
  <c r="H1729" i="8" s="1"/>
  <c r="G1730" i="8"/>
  <c r="H1730" i="8" s="1"/>
  <c r="G1731" i="8"/>
  <c r="H1731" i="8" s="1"/>
  <c r="G1732" i="8"/>
  <c r="H1732" i="8" s="1"/>
  <c r="G1733" i="8"/>
  <c r="H1733" i="8" s="1"/>
  <c r="G1734" i="8"/>
  <c r="H1734" i="8" s="1"/>
  <c r="G1735" i="8"/>
  <c r="H1735" i="8" s="1"/>
  <c r="G1736" i="8"/>
  <c r="H1736" i="8" s="1"/>
  <c r="G1737" i="8"/>
  <c r="H1737" i="8" s="1"/>
  <c r="G1738" i="8"/>
  <c r="H1738" i="8" s="1"/>
  <c r="G1739" i="8"/>
  <c r="H1739" i="8" s="1"/>
  <c r="G1740" i="8"/>
  <c r="H1740" i="8" s="1"/>
  <c r="G1741" i="8"/>
  <c r="H1741" i="8" s="1"/>
  <c r="G1742" i="8"/>
  <c r="H1742" i="8" s="1"/>
  <c r="G1743" i="8"/>
  <c r="H1743" i="8" s="1"/>
  <c r="G1744" i="8"/>
  <c r="H1744" i="8" s="1"/>
  <c r="G1745" i="8"/>
  <c r="H1745" i="8" s="1"/>
  <c r="G1746" i="8"/>
  <c r="H1746" i="8" s="1"/>
  <c r="G1747" i="8"/>
  <c r="H1747" i="8" s="1"/>
  <c r="G1748" i="8"/>
  <c r="H1748" i="8" s="1"/>
  <c r="G1749" i="8"/>
  <c r="H1749" i="8" s="1"/>
  <c r="G1750" i="8"/>
  <c r="H1750" i="8" s="1"/>
  <c r="G1751" i="8"/>
  <c r="H1751" i="8" s="1"/>
  <c r="G1752" i="8"/>
  <c r="H1752" i="8" s="1"/>
  <c r="G1753" i="8"/>
  <c r="H1753" i="8" s="1"/>
  <c r="G1754" i="8"/>
  <c r="H1754" i="8" s="1"/>
  <c r="G1755" i="8"/>
  <c r="H1755" i="8" s="1"/>
  <c r="G1756" i="8"/>
  <c r="H1756" i="8" s="1"/>
  <c r="G1757" i="8"/>
  <c r="H1757" i="8" s="1"/>
  <c r="G1758" i="8"/>
  <c r="H1758" i="8" s="1"/>
  <c r="G1759" i="8"/>
  <c r="H1759" i="8" s="1"/>
  <c r="G1760" i="8"/>
  <c r="H1760" i="8" s="1"/>
  <c r="G1761" i="8"/>
  <c r="H1761" i="8" s="1"/>
  <c r="G1762" i="8"/>
  <c r="H1762" i="8" s="1"/>
  <c r="G1763" i="8"/>
  <c r="H1763" i="8" s="1"/>
  <c r="G1764" i="8"/>
  <c r="H1764" i="8" s="1"/>
  <c r="G1765" i="8"/>
  <c r="H1765" i="8" s="1"/>
  <c r="G1766" i="8"/>
  <c r="H1766" i="8" s="1"/>
  <c r="G1767" i="8"/>
  <c r="H1767" i="8" s="1"/>
  <c r="G1768" i="8"/>
  <c r="H1768" i="8" s="1"/>
  <c r="G1769" i="8"/>
  <c r="H1769" i="8" s="1"/>
  <c r="G1770" i="8"/>
  <c r="H1770" i="8" s="1"/>
  <c r="G1771" i="8"/>
  <c r="H1771" i="8" s="1"/>
  <c r="G1772" i="8"/>
  <c r="H1772" i="8" s="1"/>
  <c r="G1773" i="8"/>
  <c r="H1773" i="8" s="1"/>
  <c r="G1774" i="8"/>
  <c r="H1774" i="8" s="1"/>
  <c r="G1775" i="8"/>
  <c r="H1775" i="8" s="1"/>
  <c r="G1776" i="8"/>
  <c r="H1776" i="8" s="1"/>
  <c r="G1777" i="8"/>
  <c r="H1777" i="8" s="1"/>
  <c r="G1778" i="8"/>
  <c r="H1778" i="8" s="1"/>
  <c r="G1779" i="8"/>
  <c r="H1779" i="8" s="1"/>
  <c r="G1780" i="8"/>
  <c r="H1780" i="8" s="1"/>
  <c r="G1781" i="8"/>
  <c r="H1781" i="8" s="1"/>
  <c r="G1782" i="8"/>
  <c r="H1782" i="8" s="1"/>
  <c r="G1783" i="8"/>
  <c r="H1783" i="8" s="1"/>
  <c r="G1784" i="8"/>
  <c r="H1784" i="8" s="1"/>
  <c r="G1785" i="8"/>
  <c r="H1785" i="8" s="1"/>
  <c r="G1786" i="8"/>
  <c r="H1786" i="8" s="1"/>
  <c r="G1787" i="8"/>
  <c r="H1787" i="8" s="1"/>
  <c r="G1788" i="8"/>
  <c r="H1788" i="8" s="1"/>
  <c r="G1789" i="8"/>
  <c r="H1789" i="8" s="1"/>
  <c r="G1790" i="8"/>
  <c r="H1790" i="8" s="1"/>
  <c r="G1791" i="8"/>
  <c r="H1791" i="8" s="1"/>
  <c r="G1792" i="8"/>
  <c r="H1792" i="8" s="1"/>
  <c r="G1793" i="8"/>
  <c r="H1793" i="8" s="1"/>
  <c r="G1794" i="8"/>
  <c r="H1794" i="8" s="1"/>
  <c r="G1795" i="8"/>
  <c r="H1795" i="8" s="1"/>
  <c r="G1796" i="8"/>
  <c r="H1796" i="8" s="1"/>
  <c r="G1797" i="8"/>
  <c r="H1797" i="8" s="1"/>
  <c r="G1798" i="8"/>
  <c r="H1798" i="8" s="1"/>
  <c r="G1799" i="8"/>
  <c r="H1799" i="8" s="1"/>
  <c r="G1800" i="8"/>
  <c r="H1800" i="8" s="1"/>
  <c r="G1801" i="8"/>
  <c r="H1801" i="8" s="1"/>
  <c r="G1802" i="8"/>
  <c r="H1802" i="8" s="1"/>
  <c r="G1803" i="8"/>
  <c r="H1803" i="8" s="1"/>
  <c r="G1804" i="8"/>
  <c r="H1804" i="8" s="1"/>
  <c r="G1805" i="8"/>
  <c r="H1805" i="8" s="1"/>
  <c r="G1806" i="8"/>
  <c r="H1806" i="8" s="1"/>
  <c r="G1807" i="8"/>
  <c r="H1807" i="8" s="1"/>
  <c r="G1808" i="8"/>
  <c r="H1808" i="8" s="1"/>
  <c r="G1809" i="8"/>
  <c r="H1809" i="8" s="1"/>
  <c r="G1810" i="8"/>
  <c r="H1810" i="8" s="1"/>
  <c r="G1811" i="8"/>
  <c r="H1811" i="8" s="1"/>
  <c r="G1812" i="8"/>
  <c r="H1812" i="8" s="1"/>
  <c r="G1813" i="8"/>
  <c r="H1813" i="8" s="1"/>
  <c r="G1814" i="8"/>
  <c r="H1814" i="8" s="1"/>
  <c r="G1815" i="8"/>
  <c r="H1815" i="8" s="1"/>
  <c r="G1816" i="8"/>
  <c r="H1816" i="8" s="1"/>
  <c r="G1817" i="8"/>
  <c r="H1817" i="8" s="1"/>
  <c r="G1818" i="8"/>
  <c r="H1818" i="8" s="1"/>
  <c r="G1819" i="8"/>
  <c r="H1819" i="8" s="1"/>
  <c r="G1820" i="8"/>
  <c r="H1820" i="8" s="1"/>
  <c r="G1821" i="8"/>
  <c r="H1821" i="8" s="1"/>
  <c r="G1822" i="8"/>
  <c r="H1822" i="8" s="1"/>
  <c r="G1823" i="8"/>
  <c r="H1823" i="8" s="1"/>
  <c r="G1824" i="8"/>
  <c r="H1824" i="8" s="1"/>
  <c r="G1825" i="8"/>
  <c r="H1825" i="8" s="1"/>
  <c r="G1826" i="8"/>
  <c r="H1826" i="8" s="1"/>
  <c r="G1827" i="8"/>
  <c r="H1827" i="8" s="1"/>
  <c r="G1828" i="8"/>
  <c r="H1828" i="8" s="1"/>
  <c r="G1829" i="8"/>
  <c r="H1829" i="8" s="1"/>
  <c r="G1830" i="8"/>
  <c r="H1830" i="8" s="1"/>
  <c r="G1831" i="8"/>
  <c r="H1831" i="8" s="1"/>
  <c r="G1832" i="8"/>
  <c r="H1832" i="8" s="1"/>
  <c r="G1833" i="8"/>
  <c r="H1833" i="8" s="1"/>
  <c r="G1834" i="8"/>
  <c r="H1834" i="8" s="1"/>
  <c r="G1835" i="8"/>
  <c r="H1835" i="8" s="1"/>
  <c r="G1836" i="8"/>
  <c r="H1836" i="8" s="1"/>
  <c r="G1837" i="8"/>
  <c r="H1837" i="8" s="1"/>
  <c r="G1838" i="8"/>
  <c r="H1838" i="8" s="1"/>
  <c r="G1839" i="8"/>
  <c r="H1839" i="8" s="1"/>
  <c r="G1840" i="8"/>
  <c r="H1840" i="8" s="1"/>
  <c r="G1841" i="8"/>
  <c r="H1841" i="8" s="1"/>
  <c r="G1842" i="8"/>
  <c r="H1842" i="8" s="1"/>
  <c r="G1843" i="8"/>
  <c r="H1843" i="8" s="1"/>
  <c r="G1844" i="8"/>
  <c r="H1844" i="8" s="1"/>
  <c r="G1845" i="8"/>
  <c r="H1845" i="8" s="1"/>
  <c r="G1846" i="8"/>
  <c r="H1846" i="8" s="1"/>
  <c r="G1847" i="8"/>
  <c r="H1847" i="8" s="1"/>
  <c r="G1848" i="8"/>
  <c r="H1848" i="8" s="1"/>
  <c r="G1849" i="8"/>
  <c r="H1849" i="8" s="1"/>
  <c r="G1850" i="8"/>
  <c r="H1850" i="8" s="1"/>
  <c r="G1851" i="8"/>
  <c r="H1851" i="8" s="1"/>
  <c r="G1852" i="8"/>
  <c r="H1852" i="8" s="1"/>
  <c r="G1853" i="8"/>
  <c r="H1853" i="8" s="1"/>
  <c r="G1854" i="8"/>
  <c r="H1854" i="8" s="1"/>
  <c r="G1855" i="8"/>
  <c r="H1855" i="8" s="1"/>
  <c r="G1856" i="8"/>
  <c r="H1856" i="8" s="1"/>
  <c r="G1857" i="8"/>
  <c r="H1857" i="8" s="1"/>
  <c r="G1858" i="8"/>
  <c r="H1858" i="8" s="1"/>
  <c r="G1859" i="8"/>
  <c r="H1859" i="8" s="1"/>
  <c r="G1860" i="8"/>
  <c r="H1860" i="8" s="1"/>
  <c r="G1861" i="8"/>
  <c r="H1861" i="8" s="1"/>
  <c r="G1862" i="8"/>
  <c r="H1862" i="8" s="1"/>
  <c r="G1863" i="8"/>
  <c r="H1863" i="8" s="1"/>
  <c r="G1864" i="8"/>
  <c r="H1864" i="8" s="1"/>
  <c r="G1865" i="8"/>
  <c r="H1865" i="8" s="1"/>
  <c r="G1866" i="8"/>
  <c r="H1866" i="8" s="1"/>
  <c r="G1867" i="8"/>
  <c r="H1867" i="8" s="1"/>
  <c r="G1868" i="8"/>
  <c r="H1868" i="8" s="1"/>
  <c r="G1869" i="8"/>
  <c r="H1869" i="8" s="1"/>
  <c r="G1870" i="8"/>
  <c r="H1870" i="8" s="1"/>
  <c r="G1871" i="8"/>
  <c r="H1871" i="8" s="1"/>
  <c r="G1872" i="8"/>
  <c r="H1872" i="8" s="1"/>
  <c r="G1873" i="8"/>
  <c r="H1873" i="8" s="1"/>
  <c r="G1874" i="8"/>
  <c r="H1874" i="8" s="1"/>
  <c r="G1875" i="8"/>
  <c r="H1875" i="8" s="1"/>
  <c r="G1876" i="8"/>
  <c r="H1876" i="8" s="1"/>
  <c r="G1877" i="8"/>
  <c r="H1877" i="8" s="1"/>
  <c r="G1878" i="8"/>
  <c r="H1878" i="8" s="1"/>
  <c r="G1879" i="8"/>
  <c r="H1879" i="8" s="1"/>
  <c r="G1880" i="8"/>
  <c r="H1880" i="8" s="1"/>
  <c r="G1881" i="8"/>
  <c r="H1881" i="8" s="1"/>
  <c r="G1882" i="8"/>
  <c r="H1882" i="8" s="1"/>
  <c r="G1883" i="8"/>
  <c r="H1883" i="8" s="1"/>
  <c r="G1884" i="8"/>
  <c r="H1884" i="8" s="1"/>
  <c r="G1885" i="8"/>
  <c r="H1885" i="8" s="1"/>
  <c r="G1886" i="8"/>
  <c r="H1886" i="8" s="1"/>
  <c r="G1887" i="8"/>
  <c r="H1887" i="8" s="1"/>
  <c r="G1888" i="8"/>
  <c r="H1888" i="8" s="1"/>
  <c r="G1889" i="8"/>
  <c r="H1889" i="8" s="1"/>
  <c r="G1890" i="8"/>
  <c r="H1890" i="8" s="1"/>
  <c r="G1891" i="8"/>
  <c r="H1891" i="8" s="1"/>
  <c r="G1892" i="8"/>
  <c r="H1892" i="8" s="1"/>
  <c r="G1893" i="8"/>
  <c r="H1893" i="8" s="1"/>
  <c r="G1894" i="8"/>
  <c r="H1894" i="8" s="1"/>
  <c r="G1895" i="8"/>
  <c r="H1895" i="8" s="1"/>
  <c r="G1896" i="8"/>
  <c r="H1896" i="8" s="1"/>
  <c r="G1897" i="8"/>
  <c r="H1897" i="8" s="1"/>
  <c r="G1898" i="8"/>
  <c r="H1898" i="8" s="1"/>
  <c r="G1899" i="8"/>
  <c r="H1899" i="8" s="1"/>
  <c r="G1900" i="8"/>
  <c r="H1900" i="8" s="1"/>
  <c r="G1901" i="8"/>
  <c r="H1901" i="8" s="1"/>
  <c r="G1902" i="8"/>
  <c r="H1902" i="8" s="1"/>
  <c r="G1903" i="8"/>
  <c r="H1903" i="8" s="1"/>
  <c r="G1904" i="8"/>
  <c r="H1904" i="8" s="1"/>
  <c r="G1905" i="8"/>
  <c r="H1905" i="8" s="1"/>
  <c r="G1906" i="8"/>
  <c r="H1906" i="8" s="1"/>
  <c r="G1907" i="8"/>
  <c r="H1907" i="8" s="1"/>
  <c r="G1908" i="8"/>
  <c r="H1908" i="8" s="1"/>
  <c r="G1909" i="8"/>
  <c r="H1909" i="8" s="1"/>
  <c r="G1910" i="8"/>
  <c r="H1910" i="8" s="1"/>
  <c r="G1911" i="8"/>
  <c r="H1911" i="8" s="1"/>
  <c r="G1912" i="8"/>
  <c r="H1912" i="8" s="1"/>
  <c r="G1913" i="8"/>
  <c r="H1913" i="8" s="1"/>
  <c r="G1914" i="8"/>
  <c r="H1914" i="8" s="1"/>
  <c r="G1915" i="8"/>
  <c r="H1915" i="8" s="1"/>
  <c r="G1916" i="8"/>
  <c r="H1916" i="8" s="1"/>
  <c r="G1917" i="8"/>
  <c r="H1917" i="8" s="1"/>
  <c r="G1918" i="8"/>
  <c r="H1918" i="8" s="1"/>
  <c r="G1919" i="8"/>
  <c r="H1919" i="8" s="1"/>
  <c r="G1920" i="8"/>
  <c r="H1920" i="8" s="1"/>
  <c r="G1921" i="8"/>
  <c r="H1921" i="8" s="1"/>
  <c r="G1922" i="8"/>
  <c r="H1922" i="8" s="1"/>
  <c r="G1923" i="8"/>
  <c r="H1923" i="8" s="1"/>
  <c r="G1924" i="8"/>
  <c r="H1924" i="8" s="1"/>
  <c r="G1925" i="8"/>
  <c r="H1925" i="8" s="1"/>
  <c r="G1926" i="8"/>
  <c r="H1926" i="8" s="1"/>
  <c r="G1927" i="8"/>
  <c r="H1927" i="8" s="1"/>
  <c r="G1928" i="8"/>
  <c r="H1928" i="8" s="1"/>
  <c r="G1929" i="8"/>
  <c r="H1929" i="8" s="1"/>
  <c r="G1930" i="8"/>
  <c r="H1930" i="8" s="1"/>
  <c r="G1931" i="8"/>
  <c r="H1931" i="8" s="1"/>
  <c r="G1932" i="8"/>
  <c r="H1932" i="8" s="1"/>
  <c r="G1933" i="8"/>
  <c r="H1933" i="8" s="1"/>
  <c r="G1934" i="8"/>
  <c r="H1934" i="8" s="1"/>
  <c r="G1935" i="8"/>
  <c r="H1935" i="8" s="1"/>
  <c r="G1936" i="8"/>
  <c r="H1936" i="8" s="1"/>
  <c r="G1937" i="8"/>
  <c r="H1937" i="8" s="1"/>
  <c r="G1938" i="8"/>
  <c r="H1938" i="8" s="1"/>
  <c r="G1939" i="8"/>
  <c r="H1939" i="8" s="1"/>
  <c r="G1940" i="8"/>
  <c r="H1940" i="8" s="1"/>
  <c r="G1941" i="8"/>
  <c r="H1941" i="8" s="1"/>
  <c r="G1942" i="8"/>
  <c r="H1942" i="8" s="1"/>
  <c r="G1943" i="8"/>
  <c r="H1943" i="8" s="1"/>
  <c r="G1944" i="8"/>
  <c r="H1944" i="8" s="1"/>
  <c r="G1945" i="8"/>
  <c r="H1945" i="8" s="1"/>
  <c r="G1946" i="8"/>
  <c r="H1946" i="8" s="1"/>
  <c r="G1947" i="8"/>
  <c r="H1947" i="8" s="1"/>
  <c r="G1948" i="8"/>
  <c r="H1948" i="8" s="1"/>
  <c r="G1949" i="8"/>
  <c r="H1949" i="8" s="1"/>
  <c r="G1950" i="8"/>
  <c r="H1950" i="8" s="1"/>
  <c r="G1951" i="8"/>
  <c r="H1951" i="8" s="1"/>
  <c r="G1952" i="8"/>
  <c r="H1952" i="8" s="1"/>
  <c r="G1953" i="8"/>
  <c r="H1953" i="8" s="1"/>
  <c r="G1954" i="8"/>
  <c r="H1954" i="8" s="1"/>
  <c r="G1955" i="8"/>
  <c r="H1955" i="8" s="1"/>
  <c r="G1956" i="8"/>
  <c r="H1956" i="8" s="1"/>
  <c r="G1957" i="8"/>
  <c r="H1957" i="8" s="1"/>
  <c r="G1958" i="8"/>
  <c r="H1958" i="8" s="1"/>
  <c r="G1959" i="8"/>
  <c r="H1959" i="8" s="1"/>
  <c r="G1960" i="8"/>
  <c r="H1960" i="8" s="1"/>
  <c r="G1961" i="8"/>
  <c r="H1961" i="8" s="1"/>
  <c r="G1962" i="8"/>
  <c r="H1962" i="8" s="1"/>
  <c r="G1963" i="8"/>
  <c r="H1963" i="8" s="1"/>
  <c r="G1964" i="8"/>
  <c r="H1964" i="8" s="1"/>
  <c r="G1965" i="8"/>
  <c r="H1965" i="8" s="1"/>
  <c r="G1966" i="8"/>
  <c r="H1966" i="8" s="1"/>
  <c r="G1967" i="8"/>
  <c r="H1967" i="8" s="1"/>
  <c r="G1968" i="8"/>
  <c r="H1968" i="8" s="1"/>
  <c r="G1969" i="8"/>
  <c r="H1969" i="8" s="1"/>
  <c r="G1970" i="8"/>
  <c r="H1970" i="8" s="1"/>
  <c r="G1971" i="8"/>
  <c r="H1971" i="8" s="1"/>
  <c r="G1972" i="8"/>
  <c r="H1972" i="8" s="1"/>
  <c r="G1973" i="8"/>
  <c r="H1973" i="8" s="1"/>
  <c r="G1974" i="8"/>
  <c r="H1974" i="8" s="1"/>
  <c r="G1975" i="8"/>
  <c r="H1975" i="8" s="1"/>
  <c r="G1976" i="8"/>
  <c r="H1976" i="8" s="1"/>
  <c r="G1977" i="8"/>
  <c r="H1977" i="8" s="1"/>
  <c r="G1978" i="8"/>
  <c r="H1978" i="8" s="1"/>
  <c r="G1979" i="8"/>
  <c r="H1979" i="8" s="1"/>
  <c r="G1980" i="8"/>
  <c r="H1980" i="8" s="1"/>
  <c r="G1981" i="8"/>
  <c r="H1981" i="8" s="1"/>
  <c r="G1982" i="8"/>
  <c r="H1982" i="8" s="1"/>
  <c r="G1983" i="8"/>
  <c r="H1983" i="8" s="1"/>
  <c r="G1984" i="8"/>
  <c r="H1984" i="8" s="1"/>
  <c r="G1985" i="8"/>
  <c r="H1985" i="8" s="1"/>
  <c r="G1986" i="8"/>
  <c r="H1986" i="8" s="1"/>
  <c r="G1987" i="8"/>
  <c r="H1987" i="8" s="1"/>
  <c r="G1988" i="8"/>
  <c r="H1988" i="8" s="1"/>
  <c r="G1989" i="8"/>
  <c r="H1989" i="8" s="1"/>
  <c r="G1990" i="8"/>
  <c r="H1990" i="8" s="1"/>
  <c r="G1991" i="8"/>
  <c r="H1991" i="8" s="1"/>
  <c r="G1992" i="8"/>
  <c r="H1992" i="8" s="1"/>
  <c r="G1993" i="8"/>
  <c r="H1993" i="8" s="1"/>
  <c r="G1994" i="8"/>
  <c r="H1994" i="8" s="1"/>
  <c r="G1995" i="8"/>
  <c r="H1995" i="8" s="1"/>
  <c r="G1996" i="8"/>
  <c r="H1996" i="8" s="1"/>
  <c r="G1997" i="8"/>
  <c r="H1997" i="8" s="1"/>
  <c r="G1998" i="8"/>
  <c r="H1998" i="8" s="1"/>
  <c r="G1999" i="8"/>
  <c r="H1999" i="8" s="1"/>
  <c r="G2000" i="8"/>
  <c r="H2000" i="8" s="1"/>
  <c r="G2001" i="8"/>
  <c r="H2001" i="8" s="1"/>
  <c r="G2002" i="8"/>
  <c r="H2002" i="8" s="1"/>
  <c r="G2003" i="8"/>
  <c r="H2003" i="8" s="1"/>
  <c r="G2004" i="8"/>
  <c r="H2004" i="8" s="1"/>
  <c r="G2005" i="8"/>
  <c r="H2005" i="8" s="1"/>
  <c r="G2006" i="8"/>
  <c r="H2006" i="8" s="1"/>
  <c r="G2007" i="8"/>
  <c r="H2007" i="8" s="1"/>
  <c r="G2008" i="8"/>
  <c r="H2008" i="8" s="1"/>
  <c r="G2009" i="8"/>
  <c r="H2009" i="8" s="1"/>
  <c r="G2010" i="8"/>
  <c r="H2010" i="8" s="1"/>
  <c r="G2011" i="8"/>
  <c r="H2011" i="8" s="1"/>
  <c r="G2012" i="8"/>
  <c r="H2012" i="8" s="1"/>
  <c r="G2013" i="8"/>
  <c r="H2013" i="8" s="1"/>
  <c r="G2014" i="8"/>
  <c r="H2014" i="8" s="1"/>
  <c r="G2015" i="8"/>
  <c r="H2015" i="8" s="1"/>
  <c r="G2016" i="8"/>
  <c r="H2016" i="8" s="1"/>
  <c r="G2017" i="8"/>
  <c r="H2017" i="8" s="1"/>
  <c r="G2018" i="8"/>
  <c r="H2018" i="8" s="1"/>
  <c r="G2019" i="8"/>
  <c r="H2019" i="8" s="1"/>
  <c r="G2020" i="8"/>
  <c r="H2020" i="8" s="1"/>
  <c r="G2021" i="8"/>
  <c r="H2021" i="8" s="1"/>
  <c r="G2022" i="8"/>
  <c r="H2022" i="8" s="1"/>
  <c r="G2023" i="8"/>
  <c r="H2023" i="8" s="1"/>
  <c r="G2024" i="8"/>
  <c r="H2024" i="8" s="1"/>
  <c r="G2025" i="8"/>
  <c r="H2025" i="8" s="1"/>
  <c r="G2026" i="8"/>
  <c r="H2026" i="8" s="1"/>
  <c r="G2027" i="8"/>
  <c r="H2027" i="8" s="1"/>
  <c r="G2028" i="8"/>
  <c r="H2028" i="8" s="1"/>
  <c r="G2029" i="8"/>
  <c r="H2029" i="8" s="1"/>
  <c r="G2030" i="8"/>
  <c r="H2030" i="8" s="1"/>
  <c r="G2031" i="8"/>
  <c r="H2031" i="8" s="1"/>
  <c r="G2032" i="8"/>
  <c r="H2032" i="8" s="1"/>
  <c r="G2033" i="8"/>
  <c r="H2033" i="8" s="1"/>
  <c r="G2034" i="8"/>
  <c r="H2034" i="8" s="1"/>
  <c r="G2035" i="8"/>
  <c r="H2035" i="8" s="1"/>
  <c r="G2036" i="8"/>
  <c r="H2036" i="8" s="1"/>
  <c r="G2037" i="8"/>
  <c r="H2037" i="8" s="1"/>
  <c r="G2038" i="8"/>
  <c r="H2038" i="8" s="1"/>
  <c r="G2039" i="8"/>
  <c r="H2039" i="8" s="1"/>
  <c r="G2040" i="8"/>
  <c r="H2040" i="8" s="1"/>
  <c r="G2041" i="8"/>
  <c r="H2041" i="8" s="1"/>
  <c r="G2042" i="8"/>
  <c r="H2042" i="8" s="1"/>
  <c r="G2043" i="8"/>
  <c r="H2043" i="8" s="1"/>
  <c r="G2044" i="8"/>
  <c r="H2044" i="8" s="1"/>
  <c r="G2045" i="8"/>
  <c r="H2045" i="8" s="1"/>
  <c r="G2046" i="8"/>
  <c r="H2046" i="8" s="1"/>
  <c r="G2047" i="8"/>
  <c r="H2047" i="8" s="1"/>
  <c r="G2048" i="8"/>
  <c r="H2048" i="8" s="1"/>
  <c r="G2049" i="8"/>
  <c r="H2049" i="8" s="1"/>
  <c r="G2050" i="8"/>
  <c r="H2050" i="8" s="1"/>
  <c r="G2051" i="8"/>
  <c r="H2051" i="8" s="1"/>
  <c r="G2052" i="8"/>
  <c r="H2052" i="8" s="1"/>
  <c r="G2053" i="8"/>
  <c r="H2053" i="8" s="1"/>
  <c r="G2054" i="8"/>
  <c r="H2054" i="8" s="1"/>
  <c r="G2055" i="8"/>
  <c r="H2055" i="8" s="1"/>
  <c r="G2056" i="8"/>
  <c r="H2056" i="8" s="1"/>
  <c r="G2057" i="8"/>
  <c r="H2057" i="8" s="1"/>
  <c r="G2058" i="8"/>
  <c r="H2058" i="8" s="1"/>
  <c r="G2059" i="8"/>
  <c r="H2059" i="8" s="1"/>
  <c r="G2060" i="8"/>
  <c r="H2060" i="8" s="1"/>
  <c r="G2061" i="8"/>
  <c r="H2061" i="8" s="1"/>
  <c r="G2062" i="8"/>
  <c r="H2062" i="8" s="1"/>
  <c r="G2063" i="8"/>
  <c r="H2063" i="8" s="1"/>
  <c r="G2064" i="8"/>
  <c r="H2064" i="8" s="1"/>
  <c r="G2065" i="8"/>
  <c r="H2065" i="8" s="1"/>
  <c r="G2066" i="8"/>
  <c r="H2066" i="8" s="1"/>
  <c r="G2067" i="8"/>
  <c r="H2067" i="8" s="1"/>
  <c r="G2068" i="8"/>
  <c r="H2068" i="8" s="1"/>
  <c r="G2069" i="8"/>
  <c r="H2069" i="8" s="1"/>
  <c r="G2070" i="8"/>
  <c r="H2070" i="8" s="1"/>
  <c r="G2071" i="8"/>
  <c r="H2071" i="8" s="1"/>
  <c r="G2072" i="8"/>
  <c r="H2072" i="8" s="1"/>
  <c r="G2073" i="8"/>
  <c r="H2073" i="8" s="1"/>
  <c r="G2074" i="8"/>
  <c r="H2074" i="8" s="1"/>
  <c r="G2075" i="8"/>
  <c r="H2075" i="8" s="1"/>
  <c r="G2076" i="8"/>
  <c r="H2076" i="8" s="1"/>
  <c r="G2077" i="8"/>
  <c r="H2077" i="8" s="1"/>
  <c r="G2078" i="8"/>
  <c r="H2078" i="8" s="1"/>
  <c r="G2079" i="8"/>
  <c r="H2079" i="8" s="1"/>
  <c r="G2080" i="8"/>
  <c r="H2080" i="8" s="1"/>
  <c r="G2081" i="8"/>
  <c r="H2081" i="8" s="1"/>
  <c r="G2082" i="8"/>
  <c r="H2082" i="8" s="1"/>
  <c r="G2083" i="8"/>
  <c r="H2083" i="8" s="1"/>
  <c r="G2084" i="8"/>
  <c r="H2084" i="8" s="1"/>
  <c r="G2085" i="8"/>
  <c r="H2085" i="8" s="1"/>
  <c r="G2086" i="8"/>
  <c r="H2086" i="8" s="1"/>
  <c r="G2087" i="8"/>
  <c r="H2087" i="8" s="1"/>
  <c r="G2088" i="8"/>
  <c r="H2088" i="8" s="1"/>
  <c r="G2089" i="8"/>
  <c r="H2089" i="8" s="1"/>
  <c r="G2090" i="8"/>
  <c r="H2090" i="8" s="1"/>
  <c r="G2091" i="8"/>
  <c r="H2091" i="8" s="1"/>
  <c r="G2092" i="8"/>
  <c r="H2092" i="8" s="1"/>
  <c r="G2093" i="8"/>
  <c r="H2093" i="8" s="1"/>
  <c r="G2094" i="8"/>
  <c r="H2094" i="8" s="1"/>
  <c r="G2095" i="8"/>
  <c r="H2095" i="8" s="1"/>
  <c r="G2096" i="8"/>
  <c r="H2096" i="8" s="1"/>
  <c r="G2097" i="8"/>
  <c r="H2097" i="8" s="1"/>
  <c r="G2098" i="8"/>
  <c r="H2098" i="8" s="1"/>
  <c r="G2099" i="8"/>
  <c r="H2099" i="8" s="1"/>
  <c r="G2100" i="8"/>
  <c r="H2100" i="8" s="1"/>
  <c r="G2101" i="8"/>
  <c r="H2101" i="8" s="1"/>
  <c r="G2102" i="8"/>
  <c r="H2102" i="8" s="1"/>
  <c r="G2103" i="8"/>
  <c r="H2103" i="8" s="1"/>
  <c r="G2104" i="8"/>
  <c r="H2104" i="8" s="1"/>
  <c r="G2105" i="8"/>
  <c r="H2105" i="8" s="1"/>
  <c r="G2106" i="8"/>
  <c r="H2106" i="8" s="1"/>
  <c r="G2107" i="8"/>
  <c r="H2107" i="8" s="1"/>
  <c r="G2108" i="8"/>
  <c r="H2108" i="8" s="1"/>
  <c r="G2109" i="8"/>
  <c r="H2109" i="8" s="1"/>
  <c r="G2110" i="8"/>
  <c r="H2110" i="8" s="1"/>
  <c r="G2111" i="8"/>
  <c r="H2111" i="8" s="1"/>
  <c r="G2112" i="8"/>
  <c r="H2112" i="8" s="1"/>
  <c r="G2113" i="8"/>
  <c r="H2113" i="8" s="1"/>
  <c r="G2114" i="8"/>
  <c r="H2114" i="8" s="1"/>
  <c r="G2115" i="8"/>
  <c r="H2115" i="8" s="1"/>
  <c r="G2116" i="8"/>
  <c r="H2116" i="8" s="1"/>
  <c r="G2117" i="8"/>
  <c r="H2117" i="8" s="1"/>
  <c r="G2118" i="8"/>
  <c r="H2118" i="8" s="1"/>
  <c r="G2119" i="8"/>
  <c r="H2119" i="8" s="1"/>
  <c r="G2120" i="8"/>
  <c r="H2120" i="8" s="1"/>
  <c r="G2121" i="8"/>
  <c r="H2121" i="8" s="1"/>
  <c r="G2122" i="8"/>
  <c r="H2122" i="8" s="1"/>
  <c r="G2123" i="8"/>
  <c r="H2123" i="8" s="1"/>
  <c r="G2124" i="8"/>
  <c r="H2124" i="8" s="1"/>
  <c r="G2125" i="8"/>
  <c r="H2125" i="8" s="1"/>
  <c r="G2126" i="8"/>
  <c r="H2126" i="8" s="1"/>
  <c r="G2127" i="8"/>
  <c r="H2127" i="8" s="1"/>
  <c r="G2128" i="8"/>
  <c r="H2128" i="8" s="1"/>
  <c r="G2129" i="8"/>
  <c r="H2129" i="8" s="1"/>
  <c r="G2130" i="8"/>
  <c r="H2130" i="8" s="1"/>
  <c r="G2131" i="8"/>
  <c r="H2131" i="8" s="1"/>
  <c r="G2132" i="8"/>
  <c r="H2132" i="8" s="1"/>
  <c r="G2133" i="8"/>
  <c r="H2133" i="8" s="1"/>
  <c r="G2134" i="8"/>
  <c r="H2134" i="8" s="1"/>
  <c r="G2135" i="8"/>
  <c r="H2135" i="8" s="1"/>
  <c r="G2136" i="8"/>
  <c r="H2136" i="8" s="1"/>
  <c r="G2137" i="8"/>
  <c r="H2137" i="8" s="1"/>
  <c r="G2138" i="8"/>
  <c r="H2138" i="8" s="1"/>
  <c r="G2139" i="8"/>
  <c r="H2139" i="8" s="1"/>
  <c r="G2140" i="8"/>
  <c r="H2140" i="8" s="1"/>
  <c r="G2141" i="8"/>
  <c r="H2141" i="8" s="1"/>
  <c r="G2142" i="8"/>
  <c r="H2142" i="8" s="1"/>
  <c r="G2143" i="8"/>
  <c r="H2143" i="8" s="1"/>
  <c r="G2144" i="8"/>
  <c r="H2144" i="8" s="1"/>
  <c r="G2145" i="8"/>
  <c r="H2145" i="8" s="1"/>
  <c r="G2146" i="8"/>
  <c r="H2146" i="8" s="1"/>
  <c r="G2147" i="8"/>
  <c r="H2147" i="8" s="1"/>
  <c r="G2148" i="8"/>
  <c r="H2148" i="8" s="1"/>
  <c r="G2149" i="8"/>
  <c r="H2149" i="8" s="1"/>
  <c r="G2150" i="8"/>
  <c r="H2150" i="8" s="1"/>
  <c r="G2151" i="8"/>
  <c r="H2151" i="8" s="1"/>
  <c r="G2152" i="8"/>
  <c r="H2152" i="8" s="1"/>
  <c r="G2153" i="8"/>
  <c r="H2153" i="8" s="1"/>
  <c r="G2154" i="8"/>
  <c r="H2154" i="8" s="1"/>
  <c r="G2155" i="8"/>
  <c r="H2155" i="8" s="1"/>
  <c r="G2156" i="8"/>
  <c r="H2156" i="8" s="1"/>
  <c r="G2157" i="8"/>
  <c r="H2157" i="8" s="1"/>
  <c r="G2158" i="8"/>
  <c r="H2158" i="8" s="1"/>
  <c r="G2159" i="8"/>
  <c r="H2159" i="8" s="1"/>
  <c r="G2160" i="8"/>
  <c r="H2160" i="8" s="1"/>
  <c r="G2161" i="8"/>
  <c r="H2161" i="8" s="1"/>
  <c r="G2162" i="8"/>
  <c r="H2162" i="8" s="1"/>
  <c r="G2163" i="8"/>
  <c r="H2163" i="8" s="1"/>
  <c r="G2164" i="8"/>
  <c r="H2164" i="8" s="1"/>
  <c r="G2165" i="8"/>
  <c r="H2165" i="8" s="1"/>
  <c r="G2166" i="8"/>
  <c r="H2166" i="8" s="1"/>
  <c r="G2167" i="8"/>
  <c r="H2167" i="8" s="1"/>
  <c r="G2168" i="8"/>
  <c r="H2168" i="8" s="1"/>
  <c r="G2169" i="8"/>
  <c r="H2169" i="8" s="1"/>
  <c r="G2170" i="8"/>
  <c r="H2170" i="8" s="1"/>
  <c r="G2171" i="8"/>
  <c r="H2171" i="8" s="1"/>
  <c r="G2172" i="8"/>
  <c r="H2172" i="8" s="1"/>
  <c r="G2173" i="8"/>
  <c r="H2173" i="8" s="1"/>
  <c r="G2174" i="8"/>
  <c r="H2174" i="8" s="1"/>
  <c r="G2175" i="8"/>
  <c r="H2175" i="8" s="1"/>
  <c r="G2176" i="8"/>
  <c r="H2176" i="8" s="1"/>
  <c r="G2177" i="8"/>
  <c r="H2177" i="8" s="1"/>
  <c r="G2178" i="8"/>
  <c r="H2178" i="8" s="1"/>
  <c r="G2179" i="8"/>
  <c r="H2179" i="8" s="1"/>
  <c r="G2180" i="8"/>
  <c r="H2180" i="8" s="1"/>
  <c r="G2181" i="8"/>
  <c r="H2181" i="8" s="1"/>
  <c r="G2182" i="8"/>
  <c r="H2182" i="8" s="1"/>
  <c r="G2183" i="8"/>
  <c r="H2183" i="8" s="1"/>
  <c r="G2184" i="8"/>
  <c r="H2184" i="8" s="1"/>
  <c r="G2185" i="8"/>
  <c r="H2185" i="8" s="1"/>
  <c r="G2186" i="8"/>
  <c r="H2186" i="8" s="1"/>
  <c r="G2187" i="8"/>
  <c r="H2187" i="8" s="1"/>
  <c r="G2188" i="8"/>
  <c r="H2188" i="8" s="1"/>
  <c r="G2189" i="8"/>
  <c r="H2189" i="8" s="1"/>
  <c r="G2190" i="8"/>
  <c r="H2190" i="8" s="1"/>
  <c r="G2191" i="8"/>
  <c r="H2191" i="8" s="1"/>
  <c r="G2192" i="8"/>
  <c r="H2192" i="8" s="1"/>
  <c r="G2193" i="8"/>
  <c r="H2193" i="8" s="1"/>
  <c r="G2194" i="8"/>
  <c r="H2194" i="8" s="1"/>
  <c r="G2195" i="8"/>
  <c r="H2195" i="8" s="1"/>
  <c r="G2196" i="8"/>
  <c r="H2196" i="8" s="1"/>
  <c r="G2197" i="8"/>
  <c r="H2197" i="8" s="1"/>
  <c r="G2198" i="8"/>
  <c r="H2198" i="8" s="1"/>
  <c r="G2199" i="8"/>
  <c r="H2199" i="8" s="1"/>
  <c r="G2200" i="8"/>
  <c r="H2200" i="8" s="1"/>
  <c r="G2201" i="8"/>
  <c r="H2201" i="8" s="1"/>
  <c r="G2202" i="8"/>
  <c r="H2202" i="8" s="1"/>
  <c r="G2203" i="8"/>
  <c r="H2203" i="8" s="1"/>
  <c r="G2204" i="8"/>
  <c r="H2204" i="8" s="1"/>
  <c r="G2205" i="8"/>
  <c r="H2205" i="8" s="1"/>
  <c r="G2206" i="8"/>
  <c r="H2206" i="8" s="1"/>
  <c r="G2207" i="8"/>
  <c r="H2207" i="8" s="1"/>
  <c r="G2208" i="8"/>
  <c r="H2208" i="8" s="1"/>
  <c r="G2209" i="8"/>
  <c r="H2209" i="8" s="1"/>
  <c r="G2210" i="8"/>
  <c r="H2210" i="8" s="1"/>
  <c r="G2211" i="8"/>
  <c r="H2211" i="8" s="1"/>
  <c r="G2212" i="8"/>
  <c r="H2212" i="8" s="1"/>
  <c r="G2213" i="8"/>
  <c r="H2213" i="8" s="1"/>
  <c r="G2214" i="8"/>
  <c r="H2214" i="8" s="1"/>
  <c r="G2215" i="8"/>
  <c r="H2215" i="8" s="1"/>
  <c r="G2216" i="8"/>
  <c r="H2216" i="8" s="1"/>
  <c r="G2217" i="8"/>
  <c r="H2217" i="8" s="1"/>
  <c r="G2218" i="8"/>
  <c r="H2218" i="8" s="1"/>
  <c r="G2219" i="8"/>
  <c r="H2219" i="8" s="1"/>
  <c r="G2220" i="8"/>
  <c r="H2220" i="8" s="1"/>
  <c r="G2221" i="8"/>
  <c r="H2221" i="8" s="1"/>
  <c r="G2222" i="8"/>
  <c r="H2222" i="8" s="1"/>
  <c r="G2223" i="8"/>
  <c r="H2223" i="8" s="1"/>
  <c r="G2224" i="8"/>
  <c r="H2224" i="8" s="1"/>
  <c r="G2225" i="8"/>
  <c r="H2225" i="8" s="1"/>
  <c r="G2226" i="8"/>
  <c r="H2226" i="8" s="1"/>
  <c r="G2227" i="8"/>
  <c r="H2227" i="8" s="1"/>
  <c r="G2228" i="8"/>
  <c r="H2228" i="8" s="1"/>
  <c r="G2229" i="8"/>
  <c r="H2229" i="8" s="1"/>
  <c r="G2230" i="8"/>
  <c r="H2230" i="8" s="1"/>
  <c r="G2231" i="8"/>
  <c r="H2231" i="8" s="1"/>
  <c r="G2232" i="8"/>
  <c r="H2232" i="8" s="1"/>
  <c r="G2233" i="8"/>
  <c r="H2233" i="8" s="1"/>
  <c r="G2234" i="8"/>
  <c r="H2234" i="8" s="1"/>
  <c r="G2235" i="8"/>
  <c r="H2235" i="8" s="1"/>
  <c r="G2236" i="8"/>
  <c r="H2236" i="8" s="1"/>
  <c r="G2237" i="8"/>
  <c r="H2237" i="8" s="1"/>
  <c r="G2238" i="8"/>
  <c r="H2238" i="8" s="1"/>
  <c r="G2239" i="8"/>
  <c r="H2239" i="8" s="1"/>
  <c r="G2240" i="8"/>
  <c r="H2240" i="8" s="1"/>
  <c r="G2241" i="8"/>
  <c r="H2241" i="8" s="1"/>
  <c r="G2242" i="8"/>
  <c r="H2242" i="8" s="1"/>
  <c r="G2243" i="8"/>
  <c r="H2243" i="8" s="1"/>
  <c r="G2244" i="8"/>
  <c r="H2244" i="8" s="1"/>
  <c r="G2245" i="8"/>
  <c r="H2245" i="8" s="1"/>
  <c r="G2246" i="8"/>
  <c r="H2246" i="8" s="1"/>
  <c r="G2247" i="8"/>
  <c r="H2247" i="8" s="1"/>
  <c r="G2248" i="8"/>
  <c r="H2248" i="8" s="1"/>
  <c r="G2249" i="8"/>
  <c r="H2249" i="8" s="1"/>
  <c r="G2250" i="8"/>
  <c r="H2250" i="8" s="1"/>
  <c r="G2251" i="8"/>
  <c r="H2251" i="8" s="1"/>
  <c r="G2252" i="8"/>
  <c r="H2252" i="8" s="1"/>
  <c r="G2253" i="8"/>
  <c r="H2253" i="8" s="1"/>
  <c r="G2254" i="8"/>
  <c r="H2254" i="8" s="1"/>
  <c r="G2255" i="8"/>
  <c r="H2255" i="8" s="1"/>
  <c r="G2256" i="8"/>
  <c r="H2256" i="8" s="1"/>
  <c r="G2257" i="8"/>
  <c r="H2257" i="8" s="1"/>
  <c r="G2258" i="8"/>
  <c r="H2258" i="8" s="1"/>
  <c r="G2259" i="8"/>
  <c r="H2259" i="8" s="1"/>
  <c r="G2260" i="8"/>
  <c r="H2260" i="8" s="1"/>
  <c r="G2261" i="8"/>
  <c r="H2261" i="8" s="1"/>
  <c r="G2262" i="8"/>
  <c r="H2262" i="8" s="1"/>
  <c r="G2263" i="8"/>
  <c r="H2263" i="8" s="1"/>
  <c r="G2264" i="8"/>
  <c r="H2264" i="8" s="1"/>
  <c r="G2265" i="8"/>
  <c r="H2265" i="8" s="1"/>
  <c r="G2266" i="8"/>
  <c r="H2266" i="8" s="1"/>
  <c r="G2267" i="8"/>
  <c r="H2267" i="8" s="1"/>
  <c r="G2268" i="8"/>
  <c r="H2268" i="8" s="1"/>
  <c r="G2269" i="8"/>
  <c r="H2269" i="8" s="1"/>
  <c r="G2270" i="8"/>
  <c r="H2270" i="8" s="1"/>
  <c r="G2271" i="8"/>
  <c r="H2271" i="8" s="1"/>
  <c r="G2272" i="8"/>
  <c r="H2272" i="8" s="1"/>
  <c r="G2273" i="8"/>
  <c r="H2273" i="8" s="1"/>
  <c r="G2274" i="8"/>
  <c r="H2274" i="8" s="1"/>
  <c r="G2275" i="8"/>
  <c r="H2275" i="8" s="1"/>
  <c r="G2276" i="8"/>
  <c r="H2276" i="8" s="1"/>
  <c r="G2277" i="8"/>
  <c r="H2277" i="8" s="1"/>
  <c r="G2278" i="8"/>
  <c r="H2278" i="8" s="1"/>
  <c r="G2279" i="8"/>
  <c r="H2279" i="8" s="1"/>
  <c r="G2280" i="8"/>
  <c r="H2280" i="8" s="1"/>
  <c r="G2281" i="8"/>
  <c r="H2281" i="8" s="1"/>
  <c r="G2282" i="8"/>
  <c r="H2282" i="8" s="1"/>
  <c r="G2283" i="8"/>
  <c r="H2283" i="8" s="1"/>
  <c r="G2284" i="8"/>
  <c r="H2284" i="8" s="1"/>
  <c r="G2285" i="8"/>
  <c r="H2285" i="8" s="1"/>
  <c r="G2286" i="8"/>
  <c r="H2286" i="8" s="1"/>
  <c r="G2287" i="8"/>
  <c r="H2287" i="8" s="1"/>
  <c r="G2288" i="8"/>
  <c r="H2288" i="8" s="1"/>
  <c r="G2289" i="8"/>
  <c r="H2289" i="8" s="1"/>
  <c r="G2290" i="8"/>
  <c r="H2290" i="8" s="1"/>
  <c r="G2291" i="8"/>
  <c r="H2291" i="8" s="1"/>
  <c r="G2292" i="8"/>
  <c r="H2292" i="8" s="1"/>
  <c r="G2293" i="8"/>
  <c r="H2293" i="8" s="1"/>
  <c r="G2294" i="8"/>
  <c r="H2294" i="8" s="1"/>
  <c r="G2295" i="8"/>
  <c r="H2295" i="8" s="1"/>
  <c r="G2296" i="8"/>
  <c r="H2296" i="8" s="1"/>
  <c r="G2297" i="8"/>
  <c r="H2297" i="8" s="1"/>
  <c r="G2298" i="8"/>
  <c r="H2298" i="8" s="1"/>
  <c r="G2299" i="8"/>
  <c r="H2299" i="8" s="1"/>
  <c r="G2300" i="8"/>
  <c r="H2300" i="8" s="1"/>
  <c r="G2301" i="8"/>
  <c r="H2301" i="8" s="1"/>
  <c r="G2302" i="8"/>
  <c r="H2302" i="8" s="1"/>
  <c r="G2303" i="8"/>
  <c r="H2303" i="8" s="1"/>
  <c r="G2304" i="8"/>
  <c r="H2304" i="8" s="1"/>
  <c r="G2305" i="8"/>
  <c r="H2305" i="8" s="1"/>
  <c r="G2306" i="8"/>
  <c r="H2306" i="8" s="1"/>
  <c r="G2307" i="8"/>
  <c r="H2307" i="8" s="1"/>
  <c r="G2308" i="8"/>
  <c r="H2308" i="8" s="1"/>
  <c r="G2309" i="8"/>
  <c r="H2309" i="8" s="1"/>
  <c r="G2310" i="8"/>
  <c r="H2310" i="8" s="1"/>
  <c r="G2311" i="8"/>
  <c r="H2311" i="8" s="1"/>
  <c r="G2312" i="8"/>
  <c r="H2312" i="8" s="1"/>
  <c r="G2313" i="8"/>
  <c r="H2313" i="8" s="1"/>
  <c r="G2314" i="8"/>
  <c r="H2314" i="8" s="1"/>
  <c r="G2315" i="8"/>
  <c r="H2315" i="8" s="1"/>
  <c r="G2316" i="8"/>
  <c r="H2316" i="8" s="1"/>
  <c r="G2317" i="8"/>
  <c r="H2317" i="8" s="1"/>
  <c r="G2318" i="8"/>
  <c r="H2318" i="8" s="1"/>
  <c r="G2319" i="8"/>
  <c r="H2319" i="8" s="1"/>
  <c r="G2320" i="8"/>
  <c r="H2320" i="8" s="1"/>
  <c r="G2321" i="8"/>
  <c r="H2321" i="8" s="1"/>
  <c r="G2322" i="8"/>
  <c r="H2322" i="8" s="1"/>
  <c r="G2323" i="8"/>
  <c r="H2323" i="8" s="1"/>
  <c r="G2324" i="8"/>
  <c r="H2324" i="8" s="1"/>
  <c r="G2325" i="8"/>
  <c r="H2325" i="8" s="1"/>
  <c r="G2326" i="8"/>
  <c r="H2326" i="8" s="1"/>
  <c r="G2327" i="8"/>
  <c r="H2327" i="8" s="1"/>
  <c r="G2328" i="8"/>
  <c r="H2328" i="8" s="1"/>
  <c r="G2329" i="8"/>
  <c r="H2329" i="8" s="1"/>
  <c r="G2330" i="8"/>
  <c r="H2330" i="8" s="1"/>
  <c r="G2331" i="8"/>
  <c r="H2331" i="8" s="1"/>
  <c r="G2332" i="8"/>
  <c r="H2332" i="8" s="1"/>
  <c r="G2333" i="8"/>
  <c r="H2333" i="8" s="1"/>
  <c r="G2334" i="8"/>
  <c r="H2334" i="8" s="1"/>
  <c r="G2335" i="8"/>
  <c r="H2335" i="8" s="1"/>
  <c r="G2336" i="8"/>
  <c r="H2336" i="8" s="1"/>
  <c r="G2337" i="8"/>
  <c r="H2337" i="8" s="1"/>
  <c r="G2338" i="8"/>
  <c r="H2338" i="8" s="1"/>
  <c r="G2339" i="8"/>
  <c r="H2339" i="8" s="1"/>
  <c r="G2340" i="8"/>
  <c r="H2340" i="8" s="1"/>
  <c r="G2341" i="8"/>
  <c r="H2341" i="8" s="1"/>
  <c r="G2342" i="8"/>
  <c r="H2342" i="8" s="1"/>
  <c r="G2343" i="8"/>
  <c r="H2343" i="8" s="1"/>
  <c r="G2344" i="8"/>
  <c r="H2344" i="8" s="1"/>
  <c r="G2345" i="8"/>
  <c r="H2345" i="8" s="1"/>
  <c r="G2346" i="8"/>
  <c r="H2346" i="8" s="1"/>
  <c r="G2347" i="8"/>
  <c r="H2347" i="8" s="1"/>
  <c r="G2348" i="8"/>
  <c r="H2348" i="8" s="1"/>
  <c r="G2349" i="8"/>
  <c r="H2349" i="8" s="1"/>
  <c r="G2350" i="8"/>
  <c r="H2350" i="8" s="1"/>
  <c r="G2351" i="8"/>
  <c r="H2351" i="8" s="1"/>
  <c r="G2352" i="8"/>
  <c r="H2352" i="8" s="1"/>
  <c r="G2353" i="8"/>
  <c r="H2353" i="8" s="1"/>
  <c r="G2354" i="8"/>
  <c r="H2354" i="8" s="1"/>
  <c r="G2355" i="8"/>
  <c r="H2355" i="8" s="1"/>
  <c r="G2356" i="8"/>
  <c r="H2356" i="8" s="1"/>
  <c r="G2357" i="8"/>
  <c r="H2357" i="8" s="1"/>
  <c r="G2358" i="8"/>
  <c r="H2358" i="8" s="1"/>
  <c r="G2359" i="8"/>
  <c r="H2359" i="8" s="1"/>
  <c r="G2360" i="8"/>
  <c r="H2360" i="8" s="1"/>
  <c r="G2361" i="8"/>
  <c r="H2361" i="8" s="1"/>
  <c r="G2362" i="8"/>
  <c r="H2362" i="8" s="1"/>
  <c r="G2363" i="8"/>
  <c r="H2363" i="8" s="1"/>
  <c r="G2364" i="8"/>
  <c r="H2364" i="8" s="1"/>
  <c r="G2365" i="8"/>
  <c r="H2365" i="8" s="1"/>
  <c r="G2366" i="8"/>
  <c r="H2366" i="8" s="1"/>
  <c r="G2367" i="8"/>
  <c r="H2367" i="8" s="1"/>
  <c r="G2368" i="8"/>
  <c r="H2368" i="8" s="1"/>
  <c r="G2369" i="8"/>
  <c r="H2369" i="8" s="1"/>
  <c r="G2370" i="8"/>
  <c r="H2370" i="8" s="1"/>
  <c r="G2371" i="8"/>
  <c r="H2371" i="8" s="1"/>
  <c r="G2372" i="8"/>
  <c r="H2372" i="8" s="1"/>
  <c r="G2373" i="8"/>
  <c r="H2373" i="8" s="1"/>
  <c r="G2374" i="8"/>
  <c r="H2374" i="8" s="1"/>
  <c r="G2375" i="8"/>
  <c r="H2375" i="8" s="1"/>
  <c r="G2376" i="8"/>
  <c r="H2376" i="8" s="1"/>
  <c r="G2377" i="8"/>
  <c r="H2377" i="8" s="1"/>
  <c r="G2378" i="8"/>
  <c r="H2378" i="8" s="1"/>
  <c r="G2379" i="8"/>
  <c r="H2379" i="8" s="1"/>
  <c r="G2380" i="8"/>
  <c r="H2380" i="8" s="1"/>
  <c r="G2381" i="8"/>
  <c r="H2381" i="8" s="1"/>
  <c r="G2382" i="8"/>
  <c r="H2382" i="8" s="1"/>
  <c r="G2383" i="8"/>
  <c r="H2383" i="8" s="1"/>
  <c r="G2384" i="8"/>
  <c r="H2384" i="8" s="1"/>
  <c r="G2385" i="8"/>
  <c r="H2385" i="8" s="1"/>
  <c r="G2386" i="8"/>
  <c r="H2386" i="8" s="1"/>
  <c r="G2387" i="8"/>
  <c r="H2387" i="8" s="1"/>
  <c r="G2388" i="8"/>
  <c r="H2388" i="8" s="1"/>
  <c r="G2389" i="8"/>
  <c r="H2389" i="8" s="1"/>
  <c r="G2390" i="8"/>
  <c r="H2390" i="8" s="1"/>
  <c r="G2391" i="8"/>
  <c r="H2391" i="8" s="1"/>
  <c r="G2392" i="8"/>
  <c r="H2392" i="8" s="1"/>
  <c r="G2393" i="8"/>
  <c r="H2393" i="8" s="1"/>
  <c r="G2394" i="8"/>
  <c r="H2394" i="8" s="1"/>
  <c r="G2395" i="8"/>
  <c r="H2395" i="8" s="1"/>
  <c r="G2396" i="8"/>
  <c r="H2396" i="8" s="1"/>
  <c r="G2397" i="8"/>
  <c r="H2397" i="8" s="1"/>
  <c r="G2398" i="8"/>
  <c r="H2398" i="8" s="1"/>
  <c r="G2399" i="8"/>
  <c r="H2399" i="8" s="1"/>
  <c r="G2400" i="8"/>
  <c r="H2400" i="8" s="1"/>
  <c r="G2401" i="8"/>
  <c r="H2401" i="8" s="1"/>
  <c r="G2402" i="8"/>
  <c r="H2402" i="8" s="1"/>
  <c r="G2403" i="8"/>
  <c r="H2403" i="8" s="1"/>
  <c r="G2404" i="8"/>
  <c r="H2404" i="8" s="1"/>
  <c r="G2405" i="8"/>
  <c r="H2405" i="8" s="1"/>
  <c r="G2406" i="8"/>
  <c r="H2406" i="8" s="1"/>
  <c r="G2407" i="8"/>
  <c r="H2407" i="8" s="1"/>
  <c r="G2408" i="8"/>
  <c r="H2408" i="8" s="1"/>
  <c r="G2409" i="8"/>
  <c r="H2409" i="8" s="1"/>
  <c r="G2410" i="8"/>
  <c r="H2410" i="8" s="1"/>
  <c r="G2411" i="8"/>
  <c r="H2411" i="8" s="1"/>
  <c r="G2412" i="8"/>
  <c r="H2412" i="8" s="1"/>
  <c r="G2413" i="8"/>
  <c r="H2413" i="8" s="1"/>
  <c r="G2414" i="8"/>
  <c r="H2414" i="8" s="1"/>
  <c r="G2415" i="8"/>
  <c r="H2415" i="8" s="1"/>
  <c r="G2416" i="8"/>
  <c r="H2416" i="8" s="1"/>
  <c r="G2417" i="8"/>
  <c r="H2417" i="8" s="1"/>
  <c r="G2418" i="8"/>
  <c r="H2418" i="8" s="1"/>
  <c r="G2419" i="8"/>
  <c r="H2419" i="8" s="1"/>
  <c r="G2420" i="8"/>
  <c r="H2420" i="8" s="1"/>
  <c r="G2421" i="8"/>
  <c r="H2421" i="8" s="1"/>
  <c r="G2422" i="8"/>
  <c r="H2422" i="8" s="1"/>
  <c r="G2423" i="8"/>
  <c r="H2423" i="8" s="1"/>
  <c r="G2424" i="8"/>
  <c r="H2424" i="8" s="1"/>
  <c r="G2425" i="8"/>
  <c r="H2425" i="8" s="1"/>
  <c r="G2426" i="8"/>
  <c r="H2426" i="8" s="1"/>
  <c r="G2427" i="8"/>
  <c r="H2427" i="8" s="1"/>
  <c r="G2428" i="8"/>
  <c r="H2428" i="8" s="1"/>
  <c r="G2429" i="8"/>
  <c r="H2429" i="8" s="1"/>
  <c r="G2430" i="8"/>
  <c r="H2430" i="8" s="1"/>
  <c r="G2431" i="8"/>
  <c r="H2431" i="8" s="1"/>
  <c r="G2432" i="8"/>
  <c r="H2432" i="8" s="1"/>
  <c r="G2433" i="8"/>
  <c r="H2433" i="8" s="1"/>
  <c r="G2434" i="8"/>
  <c r="H2434" i="8" s="1"/>
  <c r="G2435" i="8"/>
  <c r="H2435" i="8" s="1"/>
  <c r="G2436" i="8"/>
  <c r="H2436" i="8" s="1"/>
  <c r="G2437" i="8"/>
  <c r="H2437" i="8" s="1"/>
  <c r="G2438" i="8"/>
  <c r="H2438" i="8" s="1"/>
  <c r="G2439" i="8"/>
  <c r="H2439" i="8" s="1"/>
  <c r="G2440" i="8"/>
  <c r="H2440" i="8" s="1"/>
  <c r="G2441" i="8"/>
  <c r="H2441" i="8" s="1"/>
  <c r="G2442" i="8"/>
  <c r="H2442" i="8" s="1"/>
  <c r="G2443" i="8"/>
  <c r="H2443" i="8" s="1"/>
  <c r="G2444" i="8"/>
  <c r="H2444" i="8" s="1"/>
  <c r="G2445" i="8"/>
  <c r="H2445" i="8" s="1"/>
  <c r="G2446" i="8"/>
  <c r="H2446" i="8" s="1"/>
  <c r="G2447" i="8"/>
  <c r="H2447" i="8" s="1"/>
  <c r="G2448" i="8"/>
  <c r="H2448" i="8" s="1"/>
  <c r="G2449" i="8"/>
  <c r="H2449" i="8" s="1"/>
  <c r="G2450" i="8"/>
  <c r="H2450" i="8" s="1"/>
  <c r="G2451" i="8"/>
  <c r="H2451" i="8" s="1"/>
  <c r="G2452" i="8"/>
  <c r="H2452" i="8" s="1"/>
  <c r="G2453" i="8"/>
  <c r="H2453" i="8" s="1"/>
  <c r="G2454" i="8"/>
  <c r="H2454" i="8" s="1"/>
  <c r="G2455" i="8"/>
  <c r="H2455" i="8" s="1"/>
  <c r="G2456" i="8"/>
  <c r="H2456" i="8" s="1"/>
  <c r="G2457" i="8"/>
  <c r="H2457" i="8" s="1"/>
  <c r="G2458" i="8"/>
  <c r="H2458" i="8" s="1"/>
  <c r="G2459" i="8"/>
  <c r="H2459" i="8" s="1"/>
  <c r="G2460" i="8"/>
  <c r="H2460" i="8" s="1"/>
  <c r="G2461" i="8"/>
  <c r="H2461" i="8" s="1"/>
  <c r="G2462" i="8"/>
  <c r="H2462" i="8" s="1"/>
  <c r="G2463" i="8"/>
  <c r="H2463" i="8" s="1"/>
  <c r="G2464" i="8"/>
  <c r="H2464" i="8" s="1"/>
  <c r="G2465" i="8"/>
  <c r="H2465" i="8" s="1"/>
  <c r="G2466" i="8"/>
  <c r="H2466" i="8" s="1"/>
  <c r="G2467" i="8"/>
  <c r="H2467" i="8" s="1"/>
  <c r="G2468" i="8"/>
  <c r="H2468" i="8" s="1"/>
  <c r="G2469" i="8"/>
  <c r="H2469" i="8" s="1"/>
  <c r="G2470" i="8"/>
  <c r="H2470" i="8" s="1"/>
  <c r="G2471" i="8"/>
  <c r="H2471" i="8" s="1"/>
  <c r="G2472" i="8"/>
  <c r="H2472" i="8" s="1"/>
  <c r="G2473" i="8"/>
  <c r="H2473" i="8" s="1"/>
  <c r="G2474" i="8"/>
  <c r="H2474" i="8" s="1"/>
  <c r="G2475" i="8"/>
  <c r="H2475" i="8" s="1"/>
  <c r="G2476" i="8"/>
  <c r="H2476" i="8" s="1"/>
  <c r="G2477" i="8"/>
  <c r="H2477" i="8" s="1"/>
  <c r="G2478" i="8"/>
  <c r="H2478" i="8" s="1"/>
  <c r="G2479" i="8"/>
  <c r="H2479" i="8" s="1"/>
  <c r="G2480" i="8"/>
  <c r="H2480" i="8" s="1"/>
  <c r="G2481" i="8"/>
  <c r="H2481" i="8" s="1"/>
  <c r="G2482" i="8"/>
  <c r="H2482" i="8" s="1"/>
  <c r="G2483" i="8"/>
  <c r="H2483" i="8" s="1"/>
  <c r="G2484" i="8"/>
  <c r="H2484" i="8" s="1"/>
  <c r="G2485" i="8"/>
  <c r="H2485" i="8" s="1"/>
  <c r="G2486" i="8"/>
  <c r="H2486" i="8" s="1"/>
  <c r="G2487" i="8"/>
  <c r="H2487" i="8" s="1"/>
  <c r="G2488" i="8"/>
  <c r="H2488" i="8" s="1"/>
  <c r="G2489" i="8"/>
  <c r="H2489" i="8" s="1"/>
  <c r="G2490" i="8"/>
  <c r="H2490" i="8" s="1"/>
  <c r="G2491" i="8"/>
  <c r="H2491" i="8" s="1"/>
  <c r="G2492" i="8"/>
  <c r="H2492" i="8" s="1"/>
  <c r="G2493" i="8"/>
  <c r="H2493" i="8" s="1"/>
  <c r="G2494" i="8"/>
  <c r="H2494" i="8" s="1"/>
  <c r="G2495" i="8"/>
  <c r="H2495" i="8" s="1"/>
  <c r="G2496" i="8"/>
  <c r="H2496" i="8" s="1"/>
  <c r="G2497" i="8"/>
  <c r="H2497" i="8" s="1"/>
  <c r="G2498" i="8"/>
  <c r="H2498" i="8" s="1"/>
  <c r="G2499" i="8"/>
  <c r="H2499" i="8" s="1"/>
  <c r="G2500" i="8"/>
  <c r="H2500" i="8" s="1"/>
  <c r="G2501" i="8"/>
  <c r="H2501" i="8" s="1"/>
  <c r="G2502" i="8"/>
  <c r="H2502" i="8" s="1"/>
  <c r="G2503" i="8"/>
  <c r="H2503" i="8" s="1"/>
  <c r="G2504" i="8"/>
  <c r="H2504" i="8" s="1"/>
  <c r="G2505" i="8"/>
  <c r="H2505" i="8" s="1"/>
  <c r="G2506" i="8"/>
  <c r="H2506" i="8" s="1"/>
  <c r="G2507" i="8"/>
  <c r="H2507" i="8" s="1"/>
  <c r="G2508" i="8"/>
  <c r="H2508" i="8" s="1"/>
  <c r="G2509" i="8"/>
  <c r="H2509" i="8" s="1"/>
  <c r="G2510" i="8"/>
  <c r="H2510" i="8" s="1"/>
  <c r="G2511" i="8"/>
  <c r="H2511" i="8" s="1"/>
  <c r="G2512" i="8"/>
  <c r="H2512" i="8" s="1"/>
  <c r="G2513" i="8"/>
  <c r="H2513" i="8" s="1"/>
  <c r="G2514" i="8"/>
  <c r="H2514" i="8" s="1"/>
  <c r="G2515" i="8"/>
  <c r="H2515" i="8" s="1"/>
  <c r="G2516" i="8"/>
  <c r="H2516" i="8" s="1"/>
  <c r="G2517" i="8"/>
  <c r="H2517" i="8" s="1"/>
  <c r="G2518" i="8"/>
  <c r="H2518" i="8" s="1"/>
  <c r="G2519" i="8"/>
  <c r="H2519" i="8" s="1"/>
  <c r="G2520" i="8"/>
  <c r="H2520" i="8" s="1"/>
  <c r="G2521" i="8"/>
  <c r="H2521" i="8" s="1"/>
  <c r="G2522" i="8"/>
  <c r="H2522" i="8" s="1"/>
  <c r="G2523" i="8"/>
  <c r="H2523" i="8" s="1"/>
  <c r="G2524" i="8"/>
  <c r="H2524" i="8" s="1"/>
  <c r="G2525" i="8"/>
  <c r="H2525" i="8" s="1"/>
  <c r="G2526" i="8"/>
  <c r="H2526" i="8" s="1"/>
  <c r="G2527" i="8"/>
  <c r="H2527" i="8" s="1"/>
  <c r="G2528" i="8"/>
  <c r="H2528" i="8" s="1"/>
  <c r="G2529" i="8"/>
  <c r="H2529" i="8" s="1"/>
  <c r="G2530" i="8"/>
  <c r="H2530" i="8" s="1"/>
  <c r="G2531" i="8"/>
  <c r="H2531" i="8" s="1"/>
  <c r="G2532" i="8"/>
  <c r="H2532" i="8" s="1"/>
  <c r="G2533" i="8"/>
  <c r="H2533" i="8" s="1"/>
  <c r="G2534" i="8"/>
  <c r="H2534" i="8" s="1"/>
  <c r="G2535" i="8"/>
  <c r="H2535" i="8" s="1"/>
  <c r="G2536" i="8"/>
  <c r="H2536" i="8" s="1"/>
  <c r="G2537" i="8"/>
  <c r="H2537" i="8" s="1"/>
  <c r="G2538" i="8"/>
  <c r="H2538" i="8" s="1"/>
  <c r="G2539" i="8"/>
  <c r="H2539" i="8" s="1"/>
  <c r="G2540" i="8"/>
  <c r="H2540" i="8" s="1"/>
  <c r="G2541" i="8"/>
  <c r="H2541" i="8" s="1"/>
  <c r="G2542" i="8"/>
  <c r="H2542" i="8" s="1"/>
  <c r="G2543" i="8"/>
  <c r="H2543" i="8" s="1"/>
  <c r="G2544" i="8"/>
  <c r="H2544" i="8" s="1"/>
  <c r="G2545" i="8"/>
  <c r="H2545" i="8" s="1"/>
  <c r="G2546" i="8"/>
  <c r="H2546" i="8" s="1"/>
  <c r="G2547" i="8"/>
  <c r="H2547" i="8" s="1"/>
  <c r="G2548" i="8"/>
  <c r="H2548" i="8" s="1"/>
  <c r="G2549" i="8"/>
  <c r="H2549" i="8" s="1"/>
  <c r="G2550" i="8"/>
  <c r="H2550" i="8" s="1"/>
  <c r="G2551" i="8"/>
  <c r="H2551" i="8" s="1"/>
  <c r="G2552" i="8"/>
  <c r="H2552" i="8" s="1"/>
  <c r="G2553" i="8"/>
  <c r="H2553" i="8" s="1"/>
  <c r="G2554" i="8"/>
  <c r="H2554" i="8" s="1"/>
  <c r="G2555" i="8"/>
  <c r="H2555" i="8" s="1"/>
  <c r="G2556" i="8"/>
  <c r="H2556" i="8" s="1"/>
  <c r="G2557" i="8"/>
  <c r="H2557" i="8" s="1"/>
  <c r="G2558" i="8"/>
  <c r="H2558" i="8" s="1"/>
  <c r="G2559" i="8"/>
  <c r="H2559" i="8" s="1"/>
  <c r="G2560" i="8"/>
  <c r="H2560" i="8" s="1"/>
  <c r="G2561" i="8"/>
  <c r="H2561" i="8" s="1"/>
  <c r="G2562" i="8"/>
  <c r="H2562" i="8" s="1"/>
  <c r="G2563" i="8"/>
  <c r="H2563" i="8" s="1"/>
  <c r="G2564" i="8"/>
  <c r="H2564" i="8" s="1"/>
  <c r="G2565" i="8"/>
  <c r="H2565" i="8" s="1"/>
  <c r="G2566" i="8"/>
  <c r="H2566" i="8" s="1"/>
  <c r="G2567" i="8"/>
  <c r="H2567" i="8" s="1"/>
  <c r="G2568" i="8"/>
  <c r="H2568" i="8" s="1"/>
  <c r="G2569" i="8"/>
  <c r="H2569" i="8" s="1"/>
  <c r="G2570" i="8"/>
  <c r="H2570" i="8" s="1"/>
  <c r="G2571" i="8"/>
  <c r="H2571" i="8" s="1"/>
  <c r="G2572" i="8"/>
  <c r="H2572" i="8" s="1"/>
  <c r="G2573" i="8"/>
  <c r="H2573" i="8" s="1"/>
  <c r="G2574" i="8"/>
  <c r="H2574" i="8" s="1"/>
  <c r="G2575" i="8"/>
  <c r="H2575" i="8" s="1"/>
  <c r="G2576" i="8"/>
  <c r="H2576" i="8" s="1"/>
  <c r="G2577" i="8"/>
  <c r="H2577" i="8" s="1"/>
  <c r="G2578" i="8"/>
  <c r="H2578" i="8" s="1"/>
  <c r="G2579" i="8"/>
  <c r="H2579" i="8" s="1"/>
  <c r="G2580" i="8"/>
  <c r="H2580" i="8" s="1"/>
  <c r="G2581" i="8"/>
  <c r="H2581" i="8" s="1"/>
  <c r="G2582" i="8"/>
  <c r="H2582" i="8" s="1"/>
  <c r="G2583" i="8"/>
  <c r="H2583" i="8" s="1"/>
  <c r="G2584" i="8"/>
  <c r="H2584" i="8" s="1"/>
  <c r="G2585" i="8"/>
  <c r="H2585" i="8" s="1"/>
  <c r="G2586" i="8"/>
  <c r="H2586" i="8" s="1"/>
  <c r="G2587" i="8"/>
  <c r="H2587" i="8" s="1"/>
  <c r="G2588" i="8"/>
  <c r="H2588" i="8" s="1"/>
  <c r="G2589" i="8"/>
  <c r="H2589" i="8" s="1"/>
  <c r="G2590" i="8"/>
  <c r="H2590" i="8" s="1"/>
  <c r="G2591" i="8"/>
  <c r="H2591" i="8" s="1"/>
  <c r="G2592" i="8"/>
  <c r="H2592" i="8" s="1"/>
  <c r="G2593" i="8"/>
  <c r="H2593" i="8" s="1"/>
  <c r="G2594" i="8"/>
  <c r="H2594" i="8" s="1"/>
  <c r="G2595" i="8"/>
  <c r="H2595" i="8" s="1"/>
  <c r="G2596" i="8"/>
  <c r="H2596" i="8" s="1"/>
  <c r="G2597" i="8"/>
  <c r="H2597" i="8" s="1"/>
  <c r="G2598" i="8"/>
  <c r="H2598" i="8" s="1"/>
  <c r="G2599" i="8"/>
  <c r="H2599" i="8" s="1"/>
  <c r="G2600" i="8"/>
  <c r="H2600" i="8" s="1"/>
  <c r="G2601" i="8"/>
  <c r="H2601" i="8" s="1"/>
  <c r="G2602" i="8"/>
  <c r="H2602" i="8" s="1"/>
  <c r="G2603" i="8"/>
  <c r="H2603" i="8" s="1"/>
  <c r="G2604" i="8"/>
  <c r="H2604" i="8" s="1"/>
  <c r="G2605" i="8"/>
  <c r="H2605" i="8" s="1"/>
  <c r="G2606" i="8"/>
  <c r="H2606" i="8" s="1"/>
  <c r="G2607" i="8"/>
  <c r="H2607" i="8" s="1"/>
  <c r="G2608" i="8"/>
  <c r="H2608" i="8" s="1"/>
  <c r="G2609" i="8"/>
  <c r="H2609" i="8" s="1"/>
  <c r="G2610" i="8"/>
  <c r="H2610" i="8" s="1"/>
  <c r="G2611" i="8"/>
  <c r="H2611" i="8" s="1"/>
  <c r="G2612" i="8"/>
  <c r="H2612" i="8" s="1"/>
  <c r="G2613" i="8"/>
  <c r="H2613" i="8" s="1"/>
  <c r="G2614" i="8"/>
  <c r="H2614" i="8" s="1"/>
  <c r="G2615" i="8"/>
  <c r="H2615" i="8" s="1"/>
  <c r="G2616" i="8"/>
  <c r="H2616" i="8" s="1"/>
  <c r="G2617" i="8"/>
  <c r="H2617" i="8" s="1"/>
  <c r="G2618" i="8"/>
  <c r="H2618" i="8" s="1"/>
  <c r="G2619" i="8"/>
  <c r="H2619" i="8" s="1"/>
  <c r="G2620" i="8"/>
  <c r="H2620" i="8" s="1"/>
  <c r="G2621" i="8"/>
  <c r="H2621" i="8" s="1"/>
  <c r="G2622" i="8"/>
  <c r="H2622" i="8" s="1"/>
  <c r="G2623" i="8"/>
  <c r="H2623" i="8" s="1"/>
  <c r="G2624" i="8"/>
  <c r="H2624" i="8" s="1"/>
  <c r="G2625" i="8"/>
  <c r="H2625" i="8" s="1"/>
  <c r="G2626" i="8"/>
  <c r="H2626" i="8" s="1"/>
  <c r="G2627" i="8"/>
  <c r="H2627" i="8" s="1"/>
  <c r="G2628" i="8"/>
  <c r="H2628" i="8" s="1"/>
  <c r="G2629" i="8"/>
  <c r="H2629" i="8" s="1"/>
  <c r="G2630" i="8"/>
  <c r="H2630" i="8" s="1"/>
  <c r="G2631" i="8"/>
  <c r="H2631" i="8" s="1"/>
  <c r="G2632" i="8"/>
  <c r="H2632" i="8" s="1"/>
  <c r="G2633" i="8"/>
  <c r="H2633" i="8" s="1"/>
  <c r="G2634" i="8"/>
  <c r="H2634" i="8" s="1"/>
  <c r="G2635" i="8"/>
  <c r="H2635" i="8" s="1"/>
  <c r="G2636" i="8"/>
  <c r="H2636" i="8" s="1"/>
  <c r="G2637" i="8"/>
  <c r="H2637" i="8" s="1"/>
  <c r="G2638" i="8"/>
  <c r="H2638" i="8" s="1"/>
  <c r="G2639" i="8"/>
  <c r="H2639" i="8" s="1"/>
  <c r="G2640" i="8"/>
  <c r="H2640" i="8" s="1"/>
  <c r="G2641" i="8"/>
  <c r="H2641" i="8" s="1"/>
  <c r="G2642" i="8"/>
  <c r="H2642" i="8" s="1"/>
  <c r="G2643" i="8"/>
  <c r="H2643" i="8" s="1"/>
  <c r="G2644" i="8"/>
  <c r="H2644" i="8" s="1"/>
  <c r="G2645" i="8"/>
  <c r="H2645" i="8" s="1"/>
  <c r="G2646" i="8"/>
  <c r="H2646" i="8" s="1"/>
  <c r="G2647" i="8"/>
  <c r="H2647" i="8" s="1"/>
  <c r="G2648" i="8"/>
  <c r="H2648" i="8" s="1"/>
  <c r="G2649" i="8"/>
  <c r="H2649" i="8" s="1"/>
  <c r="G2650" i="8"/>
  <c r="H2650" i="8" s="1"/>
  <c r="G2651" i="8"/>
  <c r="H2651" i="8" s="1"/>
  <c r="G2652" i="8"/>
  <c r="H2652" i="8" s="1"/>
  <c r="G2653" i="8"/>
  <c r="H2653" i="8" s="1"/>
  <c r="G2654" i="8"/>
  <c r="H2654" i="8" s="1"/>
  <c r="G2655" i="8"/>
  <c r="H2655" i="8" s="1"/>
  <c r="G2656" i="8"/>
  <c r="H2656" i="8" s="1"/>
  <c r="G2657" i="8"/>
  <c r="H2657" i="8" s="1"/>
  <c r="G2658" i="8"/>
  <c r="H2658" i="8" s="1"/>
  <c r="G2659" i="8"/>
  <c r="H2659" i="8" s="1"/>
  <c r="G2660" i="8"/>
  <c r="H2660" i="8" s="1"/>
  <c r="G2661" i="8"/>
  <c r="H2661" i="8" s="1"/>
  <c r="G2662" i="8"/>
  <c r="H2662" i="8" s="1"/>
  <c r="G2663" i="8"/>
  <c r="H2663" i="8" s="1"/>
  <c r="G2664" i="8"/>
  <c r="H2664" i="8" s="1"/>
  <c r="G2665" i="8"/>
  <c r="H2665" i="8" s="1"/>
  <c r="G2666" i="8"/>
  <c r="H2666" i="8" s="1"/>
  <c r="G2667" i="8"/>
  <c r="H2667" i="8" s="1"/>
  <c r="G2668" i="8"/>
  <c r="H2668" i="8" s="1"/>
  <c r="G2669" i="8"/>
  <c r="H2669" i="8" s="1"/>
  <c r="G2670" i="8"/>
  <c r="H2670" i="8" s="1"/>
  <c r="G2671" i="8"/>
  <c r="H2671" i="8" s="1"/>
  <c r="G2672" i="8"/>
  <c r="H2672" i="8" s="1"/>
  <c r="G2673" i="8"/>
  <c r="H2673" i="8" s="1"/>
  <c r="G2674" i="8"/>
  <c r="H2674" i="8" s="1"/>
  <c r="G2675" i="8"/>
  <c r="H2675" i="8" s="1"/>
  <c r="G2676" i="8"/>
  <c r="H2676" i="8" s="1"/>
  <c r="G2677" i="8"/>
  <c r="H2677" i="8" s="1"/>
  <c r="G2678" i="8"/>
  <c r="H2678" i="8" s="1"/>
  <c r="G2679" i="8"/>
  <c r="H2679" i="8" s="1"/>
  <c r="G2680" i="8"/>
  <c r="H2680" i="8" s="1"/>
  <c r="G2681" i="8"/>
  <c r="H2681" i="8" s="1"/>
  <c r="G2682" i="8"/>
  <c r="H2682" i="8" s="1"/>
  <c r="G2683" i="8"/>
  <c r="H2683" i="8" s="1"/>
  <c r="G2684" i="8"/>
  <c r="H2684" i="8" s="1"/>
  <c r="G2685" i="8"/>
  <c r="H2685" i="8" s="1"/>
  <c r="G2686" i="8"/>
  <c r="H2686" i="8" s="1"/>
  <c r="G2687" i="8"/>
  <c r="H2687" i="8" s="1"/>
  <c r="G2688" i="8"/>
  <c r="H2688" i="8" s="1"/>
  <c r="G2689" i="8"/>
  <c r="H2689" i="8" s="1"/>
  <c r="G2690" i="8"/>
  <c r="H2690" i="8" s="1"/>
  <c r="G2691" i="8"/>
  <c r="H2691" i="8" s="1"/>
  <c r="G2692" i="8"/>
  <c r="H2692" i="8" s="1"/>
  <c r="G2693" i="8"/>
  <c r="H2693" i="8" s="1"/>
  <c r="G2694" i="8"/>
  <c r="H2694" i="8" s="1"/>
  <c r="G2695" i="8"/>
  <c r="H2695" i="8" s="1"/>
  <c r="G2696" i="8"/>
  <c r="H2696" i="8" s="1"/>
  <c r="G2697" i="8"/>
  <c r="H2697" i="8" s="1"/>
  <c r="G2698" i="8"/>
  <c r="H2698" i="8" s="1"/>
  <c r="G2699" i="8"/>
  <c r="H2699" i="8" s="1"/>
  <c r="G2700" i="8"/>
  <c r="H2700" i="8" s="1"/>
  <c r="G2701" i="8"/>
  <c r="H2701" i="8" s="1"/>
  <c r="G2702" i="8"/>
  <c r="H2702" i="8" s="1"/>
  <c r="G2703" i="8"/>
  <c r="H2703" i="8" s="1"/>
  <c r="G2704" i="8"/>
  <c r="H2704" i="8" s="1"/>
  <c r="G2705" i="8"/>
  <c r="H2705" i="8" s="1"/>
  <c r="G2706" i="8"/>
  <c r="H2706" i="8" s="1"/>
  <c r="G2707" i="8"/>
  <c r="H2707" i="8" s="1"/>
  <c r="G2708" i="8"/>
  <c r="H2708" i="8" s="1"/>
  <c r="G2709" i="8"/>
  <c r="H2709" i="8" s="1"/>
  <c r="G2710" i="8"/>
  <c r="H2710" i="8" s="1"/>
  <c r="G2711" i="8"/>
  <c r="H2711" i="8" s="1"/>
  <c r="G2712" i="8"/>
  <c r="H2712" i="8" s="1"/>
  <c r="G2713" i="8"/>
  <c r="H2713" i="8" s="1"/>
  <c r="G2714" i="8"/>
  <c r="H2714" i="8" s="1"/>
  <c r="G2715" i="8"/>
  <c r="H2715" i="8" s="1"/>
  <c r="G2716" i="8"/>
  <c r="H2716" i="8" s="1"/>
  <c r="G2717" i="8"/>
  <c r="H2717" i="8" s="1"/>
  <c r="G2718" i="8"/>
  <c r="H2718" i="8" s="1"/>
  <c r="G2719" i="8"/>
  <c r="H2719" i="8" s="1"/>
  <c r="G2720" i="8"/>
  <c r="H2720" i="8" s="1"/>
  <c r="G2721" i="8"/>
  <c r="H2721" i="8" s="1"/>
  <c r="G2722" i="8"/>
  <c r="H2722" i="8" s="1"/>
  <c r="G2723" i="8"/>
  <c r="H2723" i="8" s="1"/>
  <c r="G2724" i="8"/>
  <c r="H2724" i="8" s="1"/>
  <c r="G2725" i="8"/>
  <c r="H2725" i="8" s="1"/>
  <c r="G2726" i="8"/>
  <c r="H2726" i="8" s="1"/>
  <c r="G2727" i="8"/>
  <c r="H2727" i="8" s="1"/>
  <c r="G2728" i="8"/>
  <c r="H2728" i="8" s="1"/>
  <c r="G2729" i="8"/>
  <c r="H2729" i="8" s="1"/>
  <c r="G2730" i="8"/>
  <c r="H2730" i="8" s="1"/>
  <c r="G2731" i="8"/>
  <c r="H2731" i="8" s="1"/>
  <c r="G2732" i="8"/>
  <c r="H2732" i="8" s="1"/>
  <c r="G2733" i="8"/>
  <c r="H2733" i="8" s="1"/>
  <c r="G2734" i="8"/>
  <c r="H2734" i="8" s="1"/>
  <c r="G2735" i="8"/>
  <c r="H2735" i="8" s="1"/>
  <c r="G2736" i="8"/>
  <c r="H2736" i="8" s="1"/>
  <c r="G2737" i="8"/>
  <c r="H2737" i="8" s="1"/>
  <c r="G2738" i="8"/>
  <c r="H2738" i="8" s="1"/>
  <c r="G2739" i="8"/>
  <c r="H2739" i="8" s="1"/>
  <c r="G2740" i="8"/>
  <c r="H2740" i="8" s="1"/>
  <c r="G2741" i="8"/>
  <c r="H2741" i="8" s="1"/>
  <c r="G2742" i="8"/>
  <c r="H2742" i="8" s="1"/>
  <c r="G2743" i="8"/>
  <c r="H2743" i="8" s="1"/>
  <c r="G2744" i="8"/>
  <c r="H2744" i="8" s="1"/>
  <c r="G2745" i="8"/>
  <c r="H2745" i="8" s="1"/>
  <c r="G2746" i="8"/>
  <c r="H2746" i="8" s="1"/>
  <c r="G2747" i="8"/>
  <c r="H2747" i="8" s="1"/>
  <c r="G2748" i="8"/>
  <c r="H2748" i="8" s="1"/>
  <c r="G2749" i="8"/>
  <c r="H2749" i="8" s="1"/>
  <c r="G2750" i="8"/>
  <c r="H2750" i="8" s="1"/>
  <c r="G2751" i="8"/>
  <c r="H2751" i="8" s="1"/>
  <c r="G2752" i="8"/>
  <c r="H2752" i="8" s="1"/>
  <c r="G2753" i="8"/>
  <c r="H2753" i="8" s="1"/>
  <c r="G2754" i="8"/>
  <c r="H2754" i="8" s="1"/>
  <c r="G2755" i="8"/>
  <c r="H2755" i="8" s="1"/>
  <c r="G2756" i="8"/>
  <c r="H2756" i="8" s="1"/>
  <c r="G2757" i="8"/>
  <c r="H2757" i="8" s="1"/>
  <c r="G2758" i="8"/>
  <c r="H2758" i="8" s="1"/>
  <c r="G2759" i="8"/>
  <c r="H2759" i="8" s="1"/>
  <c r="G2760" i="8"/>
  <c r="H2760" i="8" s="1"/>
  <c r="G2761" i="8"/>
  <c r="H2761" i="8" s="1"/>
  <c r="G2762" i="8"/>
  <c r="H2762" i="8" s="1"/>
  <c r="G2763" i="8"/>
  <c r="H2763" i="8" s="1"/>
  <c r="G2764" i="8"/>
  <c r="H2764" i="8" s="1"/>
  <c r="G2765" i="8"/>
  <c r="H2765" i="8" s="1"/>
  <c r="G2766" i="8"/>
  <c r="H2766" i="8" s="1"/>
  <c r="G2767" i="8"/>
  <c r="H2767" i="8" s="1"/>
  <c r="G2768" i="8"/>
  <c r="H2768" i="8" s="1"/>
  <c r="G2769" i="8"/>
  <c r="H2769" i="8" s="1"/>
  <c r="G2770" i="8"/>
  <c r="H2770" i="8" s="1"/>
  <c r="G2771" i="8"/>
  <c r="H2771" i="8" s="1"/>
  <c r="G2772" i="8"/>
  <c r="H2772" i="8" s="1"/>
  <c r="G2773" i="8"/>
  <c r="H2773" i="8" s="1"/>
  <c r="G2774" i="8"/>
  <c r="H2774" i="8" s="1"/>
  <c r="G2775" i="8"/>
  <c r="H2775" i="8" s="1"/>
  <c r="G2776" i="8"/>
  <c r="H2776" i="8" s="1"/>
  <c r="G2777" i="8"/>
  <c r="H2777" i="8" s="1"/>
  <c r="G2778" i="8"/>
  <c r="H2778" i="8" s="1"/>
  <c r="G2779" i="8"/>
  <c r="H2779" i="8" s="1"/>
  <c r="G2780" i="8"/>
  <c r="H2780" i="8" s="1"/>
  <c r="G2781" i="8"/>
  <c r="H2781" i="8" s="1"/>
  <c r="G2782" i="8"/>
  <c r="H2782" i="8" s="1"/>
  <c r="G2783" i="8"/>
  <c r="H2783" i="8" s="1"/>
  <c r="G2784" i="8"/>
  <c r="H2784" i="8" s="1"/>
  <c r="G2785" i="8"/>
  <c r="H2785" i="8" s="1"/>
  <c r="G2786" i="8"/>
  <c r="H2786" i="8" s="1"/>
  <c r="G2787" i="8"/>
  <c r="H2787" i="8" s="1"/>
  <c r="G2788" i="8"/>
  <c r="H2788" i="8" s="1"/>
  <c r="G2789" i="8"/>
  <c r="H2789" i="8" s="1"/>
  <c r="G2790" i="8"/>
  <c r="H2790" i="8" s="1"/>
  <c r="G2791" i="8"/>
  <c r="H2791" i="8" s="1"/>
  <c r="G2792" i="8"/>
  <c r="H2792" i="8" s="1"/>
  <c r="G2793" i="8"/>
  <c r="H2793" i="8" s="1"/>
  <c r="G2794" i="8"/>
  <c r="H2794" i="8" s="1"/>
  <c r="G2795" i="8"/>
  <c r="H2795" i="8" s="1"/>
  <c r="G2796" i="8"/>
  <c r="H2796" i="8" s="1"/>
  <c r="G2797" i="8"/>
  <c r="H2797" i="8" s="1"/>
  <c r="G2798" i="8"/>
  <c r="H2798" i="8" s="1"/>
  <c r="G2799" i="8"/>
  <c r="H2799" i="8" s="1"/>
  <c r="G2800" i="8"/>
  <c r="H2800" i="8" s="1"/>
  <c r="G2801" i="8"/>
  <c r="H2801" i="8" s="1"/>
  <c r="G2802" i="8"/>
  <c r="H2802" i="8" s="1"/>
  <c r="G2803" i="8"/>
  <c r="H2803" i="8" s="1"/>
  <c r="G2804" i="8"/>
  <c r="H2804" i="8" s="1"/>
  <c r="G2805" i="8"/>
  <c r="H2805" i="8" s="1"/>
  <c r="G2806" i="8"/>
  <c r="H2806" i="8" s="1"/>
  <c r="G2807" i="8"/>
  <c r="H2807" i="8" s="1"/>
  <c r="G2808" i="8"/>
  <c r="H2808" i="8" s="1"/>
  <c r="G2809" i="8"/>
  <c r="H2809" i="8" s="1"/>
  <c r="G2810" i="8"/>
  <c r="H2810" i="8" s="1"/>
  <c r="G2811" i="8"/>
  <c r="H2811" i="8" s="1"/>
  <c r="G2812" i="8"/>
  <c r="H2812" i="8" s="1"/>
  <c r="G2813" i="8"/>
  <c r="H2813" i="8" s="1"/>
  <c r="G2814" i="8"/>
  <c r="H2814" i="8" s="1"/>
  <c r="G2815" i="8"/>
  <c r="H2815" i="8" s="1"/>
  <c r="G2816" i="8"/>
  <c r="H2816" i="8" s="1"/>
  <c r="G2817" i="8"/>
  <c r="H2817" i="8" s="1"/>
  <c r="G2818" i="8"/>
  <c r="H2818" i="8" s="1"/>
  <c r="G2819" i="8"/>
  <c r="H2819" i="8" s="1"/>
  <c r="G2820" i="8"/>
  <c r="H2820" i="8" s="1"/>
  <c r="G2821" i="8"/>
  <c r="H2821" i="8" s="1"/>
  <c r="G2822" i="8"/>
  <c r="H2822" i="8" s="1"/>
  <c r="G2823" i="8"/>
  <c r="H2823" i="8" s="1"/>
  <c r="G2824" i="8"/>
  <c r="H2824" i="8" s="1"/>
  <c r="G2825" i="8"/>
  <c r="H2825" i="8" s="1"/>
  <c r="G2826" i="8"/>
  <c r="H2826" i="8" s="1"/>
  <c r="G2827" i="8"/>
  <c r="H2827" i="8" s="1"/>
  <c r="G2828" i="8"/>
  <c r="H2828" i="8" s="1"/>
  <c r="G2829" i="8"/>
  <c r="H2829" i="8" s="1"/>
  <c r="G2830" i="8"/>
  <c r="H2830" i="8" s="1"/>
  <c r="G2831" i="8"/>
  <c r="H2831" i="8" s="1"/>
  <c r="G2832" i="8"/>
  <c r="H2832" i="8" s="1"/>
  <c r="G2833" i="8"/>
  <c r="H2833" i="8" s="1"/>
  <c r="G2834" i="8"/>
  <c r="H2834" i="8" s="1"/>
  <c r="G2835" i="8"/>
  <c r="H2835" i="8" s="1"/>
  <c r="G2836" i="8"/>
  <c r="H2836" i="8" s="1"/>
  <c r="G2837" i="8"/>
  <c r="H2837" i="8" s="1"/>
  <c r="G2838" i="8"/>
  <c r="H2838" i="8" s="1"/>
  <c r="G2839" i="8"/>
  <c r="H2839" i="8" s="1"/>
  <c r="G2840" i="8"/>
  <c r="H2840" i="8" s="1"/>
  <c r="G2841" i="8"/>
  <c r="H2841" i="8" s="1"/>
  <c r="G2842" i="8"/>
  <c r="H2842" i="8" s="1"/>
  <c r="G2843" i="8"/>
  <c r="H2843" i="8" s="1"/>
  <c r="G2844" i="8"/>
  <c r="H2844" i="8" s="1"/>
  <c r="G2845" i="8"/>
  <c r="H2845" i="8" s="1"/>
  <c r="G2846" i="8"/>
  <c r="H2846" i="8" s="1"/>
  <c r="G2847" i="8"/>
  <c r="H2847" i="8" s="1"/>
  <c r="G2848" i="8"/>
  <c r="H2848" i="8" s="1"/>
  <c r="G2849" i="8"/>
  <c r="H2849" i="8" s="1"/>
  <c r="G2850" i="8"/>
  <c r="H2850" i="8" s="1"/>
  <c r="G2851" i="8"/>
  <c r="H2851" i="8" s="1"/>
  <c r="G2852" i="8"/>
  <c r="H2852" i="8" s="1"/>
  <c r="G2853" i="8"/>
  <c r="H2853" i="8" s="1"/>
  <c r="G2854" i="8"/>
  <c r="H2854" i="8" s="1"/>
  <c r="G2855" i="8"/>
  <c r="H2855" i="8" s="1"/>
  <c r="G2856" i="8"/>
  <c r="H2856" i="8" s="1"/>
  <c r="G2857" i="8"/>
  <c r="H2857" i="8" s="1"/>
  <c r="G2858" i="8"/>
  <c r="H2858" i="8" s="1"/>
  <c r="G2859" i="8"/>
  <c r="H2859" i="8" s="1"/>
  <c r="G2860" i="8"/>
  <c r="H2860" i="8" s="1"/>
  <c r="G2861" i="8"/>
  <c r="H2861" i="8" s="1"/>
  <c r="G2862" i="8"/>
  <c r="H2862" i="8" s="1"/>
  <c r="G2863" i="8"/>
  <c r="H2863" i="8" s="1"/>
  <c r="G2864" i="8"/>
  <c r="H2864" i="8" s="1"/>
  <c r="G2865" i="8"/>
  <c r="H2865" i="8" s="1"/>
  <c r="G2866" i="8"/>
  <c r="H2866" i="8" s="1"/>
  <c r="G2867" i="8"/>
  <c r="H2867" i="8" s="1"/>
  <c r="G2868" i="8"/>
  <c r="H2868" i="8" s="1"/>
  <c r="G2869" i="8"/>
  <c r="H2869" i="8" s="1"/>
  <c r="G2870" i="8"/>
  <c r="H2870" i="8" s="1"/>
  <c r="G2871" i="8"/>
  <c r="H2871" i="8" s="1"/>
  <c r="G2872" i="8"/>
  <c r="H2872" i="8" s="1"/>
  <c r="G2873" i="8"/>
  <c r="H2873" i="8" s="1"/>
  <c r="G2874" i="8"/>
  <c r="H2874" i="8" s="1"/>
  <c r="G2875" i="8"/>
  <c r="H2875" i="8" s="1"/>
  <c r="G2876" i="8"/>
  <c r="H2876" i="8" s="1"/>
  <c r="G2877" i="8"/>
  <c r="H2877" i="8" s="1"/>
  <c r="G2878" i="8"/>
  <c r="H2878" i="8" s="1"/>
  <c r="G2879" i="8"/>
  <c r="H2879" i="8" s="1"/>
  <c r="G2880" i="8"/>
  <c r="H2880" i="8" s="1"/>
  <c r="G2881" i="8"/>
  <c r="H2881" i="8" s="1"/>
  <c r="G2882" i="8"/>
  <c r="H2882" i="8" s="1"/>
  <c r="G2883" i="8"/>
  <c r="H2883" i="8" s="1"/>
  <c r="G2884" i="8"/>
  <c r="H2884" i="8" s="1"/>
  <c r="G2885" i="8"/>
  <c r="H2885" i="8" s="1"/>
  <c r="G2886" i="8"/>
  <c r="H2886" i="8" s="1"/>
  <c r="G2887" i="8"/>
  <c r="H2887" i="8" s="1"/>
  <c r="G2888" i="8"/>
  <c r="H2888" i="8" s="1"/>
  <c r="G2889" i="8"/>
  <c r="H2889" i="8" s="1"/>
  <c r="G2890" i="8"/>
  <c r="H2890" i="8" s="1"/>
  <c r="G2891" i="8"/>
  <c r="H2891" i="8" s="1"/>
  <c r="G2892" i="8"/>
  <c r="H2892" i="8" s="1"/>
  <c r="G2893" i="8"/>
  <c r="H2893" i="8" s="1"/>
  <c r="G2894" i="8"/>
  <c r="H2894" i="8" s="1"/>
  <c r="G2895" i="8"/>
  <c r="H2895" i="8" s="1"/>
  <c r="G2896" i="8"/>
  <c r="H2896" i="8" s="1"/>
  <c r="G2897" i="8"/>
  <c r="H2897" i="8" s="1"/>
  <c r="G2898" i="8"/>
  <c r="H2898" i="8" s="1"/>
  <c r="G2899" i="8"/>
  <c r="H2899" i="8" s="1"/>
  <c r="G2900" i="8"/>
  <c r="H2900" i="8" s="1"/>
  <c r="G2901" i="8"/>
  <c r="H2901" i="8" s="1"/>
  <c r="G2902" i="8"/>
  <c r="H2902" i="8" s="1"/>
  <c r="G2903" i="8"/>
  <c r="H2903" i="8" s="1"/>
  <c r="G2904" i="8"/>
  <c r="H2904" i="8" s="1"/>
  <c r="G2905" i="8"/>
  <c r="H2905" i="8" s="1"/>
  <c r="G2906" i="8"/>
  <c r="H2906" i="8" s="1"/>
  <c r="G2907" i="8"/>
  <c r="H2907" i="8" s="1"/>
  <c r="G2908" i="8"/>
  <c r="H2908" i="8" s="1"/>
  <c r="G2909" i="8"/>
  <c r="H2909" i="8" s="1"/>
  <c r="G2910" i="8"/>
  <c r="H2910" i="8" s="1"/>
  <c r="G2911" i="8"/>
  <c r="H2911" i="8" s="1"/>
  <c r="G2912" i="8"/>
  <c r="H2912" i="8" s="1"/>
  <c r="G2913" i="8"/>
  <c r="H2913" i="8" s="1"/>
  <c r="G2914" i="8"/>
  <c r="H2914" i="8" s="1"/>
  <c r="G2915" i="8"/>
  <c r="H2915" i="8" s="1"/>
  <c r="G2916" i="8"/>
  <c r="H2916" i="8" s="1"/>
  <c r="G2917" i="8"/>
  <c r="H2917" i="8" s="1"/>
  <c r="G2918" i="8"/>
  <c r="H2918" i="8" s="1"/>
  <c r="G2919" i="8"/>
  <c r="H2919" i="8" s="1"/>
  <c r="G2920" i="8"/>
  <c r="H2920" i="8" s="1"/>
  <c r="G2921" i="8"/>
  <c r="H2921" i="8" s="1"/>
  <c r="G2922" i="8"/>
  <c r="H2922" i="8" s="1"/>
  <c r="G2923" i="8"/>
  <c r="H2923" i="8" s="1"/>
  <c r="G2924" i="8"/>
  <c r="H2924" i="8" s="1"/>
  <c r="G2925" i="8"/>
  <c r="H2925" i="8" s="1"/>
  <c r="G2926" i="8"/>
  <c r="H2926" i="8" s="1"/>
  <c r="G2927" i="8"/>
  <c r="H2927" i="8" s="1"/>
  <c r="G2928" i="8"/>
  <c r="H2928" i="8" s="1"/>
  <c r="G2929" i="8"/>
  <c r="H2929" i="8" s="1"/>
  <c r="G2930" i="8"/>
  <c r="H2930" i="8" s="1"/>
  <c r="G2931" i="8"/>
  <c r="H2931" i="8" s="1"/>
  <c r="G2932" i="8"/>
  <c r="H2932" i="8" s="1"/>
  <c r="G2933" i="8"/>
  <c r="H2933" i="8" s="1"/>
  <c r="G2934" i="8"/>
  <c r="H2934" i="8" s="1"/>
  <c r="G2935" i="8"/>
  <c r="H2935" i="8" s="1"/>
  <c r="G2936" i="8"/>
  <c r="H2936" i="8" s="1"/>
  <c r="G2937" i="8"/>
  <c r="H2937" i="8" s="1"/>
  <c r="G2938" i="8"/>
  <c r="H2938" i="8" s="1"/>
  <c r="G2939" i="8"/>
  <c r="H2939" i="8" s="1"/>
  <c r="G2940" i="8"/>
  <c r="H2940" i="8" s="1"/>
  <c r="G2941" i="8"/>
  <c r="H2941" i="8" s="1"/>
  <c r="G2942" i="8"/>
  <c r="H2942" i="8" s="1"/>
  <c r="G2943" i="8"/>
  <c r="H2943" i="8" s="1"/>
  <c r="G2944" i="8"/>
  <c r="H2944" i="8" s="1"/>
  <c r="G2945" i="8"/>
  <c r="H2945" i="8" s="1"/>
  <c r="G2946" i="8"/>
  <c r="H2946" i="8" s="1"/>
  <c r="G2947" i="8"/>
  <c r="H2947" i="8" s="1"/>
  <c r="G2948" i="8"/>
  <c r="H2948" i="8" s="1"/>
  <c r="G2949" i="8"/>
  <c r="H2949" i="8" s="1"/>
  <c r="G2950" i="8"/>
  <c r="H2950" i="8" s="1"/>
  <c r="G2951" i="8"/>
  <c r="H2951" i="8" s="1"/>
  <c r="G2952" i="8"/>
  <c r="H2952" i="8" s="1"/>
  <c r="G2953" i="8"/>
  <c r="H2953" i="8" s="1"/>
  <c r="G2954" i="8"/>
  <c r="H2954" i="8" s="1"/>
  <c r="G2955" i="8"/>
  <c r="H2955" i="8" s="1"/>
  <c r="G2956" i="8"/>
  <c r="H2956" i="8" s="1"/>
  <c r="G2957" i="8"/>
  <c r="H2957" i="8" s="1"/>
  <c r="G2958" i="8"/>
  <c r="H2958" i="8" s="1"/>
  <c r="G2959" i="8"/>
  <c r="H2959" i="8" s="1"/>
  <c r="G2960" i="8"/>
  <c r="H2960" i="8" s="1"/>
  <c r="G2961" i="8"/>
  <c r="H2961" i="8" s="1"/>
  <c r="G2962" i="8"/>
  <c r="H2962" i="8" s="1"/>
  <c r="G2963" i="8"/>
  <c r="H2963" i="8" s="1"/>
  <c r="G2964" i="8"/>
  <c r="H2964" i="8" s="1"/>
  <c r="G2965" i="8"/>
  <c r="H2965" i="8" s="1"/>
  <c r="G2966" i="8"/>
  <c r="H2966" i="8" s="1"/>
  <c r="G2967" i="8"/>
  <c r="H2967" i="8" s="1"/>
  <c r="G2968" i="8"/>
  <c r="H2968" i="8" s="1"/>
  <c r="G2969" i="8"/>
  <c r="H2969" i="8" s="1"/>
  <c r="G2970" i="8"/>
  <c r="H2970" i="8" s="1"/>
  <c r="G2971" i="8"/>
  <c r="H2971" i="8" s="1"/>
  <c r="G2972" i="8"/>
  <c r="H2972" i="8" s="1"/>
  <c r="G2973" i="8"/>
  <c r="H2973" i="8" s="1"/>
  <c r="G2974" i="8"/>
  <c r="H2974" i="8" s="1"/>
  <c r="G2975" i="8"/>
  <c r="H2975" i="8" s="1"/>
  <c r="G2976" i="8"/>
  <c r="H2976" i="8" s="1"/>
  <c r="G2977" i="8"/>
  <c r="H2977" i="8" s="1"/>
  <c r="G2978" i="8"/>
  <c r="H2978" i="8" s="1"/>
  <c r="G2979" i="8"/>
  <c r="H2979" i="8" s="1"/>
  <c r="G2980" i="8"/>
  <c r="H2980" i="8" s="1"/>
  <c r="G2981" i="8"/>
  <c r="H2981" i="8" s="1"/>
  <c r="G2982" i="8"/>
  <c r="H2982" i="8" s="1"/>
  <c r="G2983" i="8"/>
  <c r="H2983" i="8" s="1"/>
  <c r="G2984" i="8"/>
  <c r="H2984" i="8" s="1"/>
  <c r="G2985" i="8"/>
  <c r="H2985" i="8" s="1"/>
  <c r="G2986" i="8"/>
  <c r="H2986" i="8" s="1"/>
  <c r="G2987" i="8"/>
  <c r="H2987" i="8" s="1"/>
  <c r="G2988" i="8"/>
  <c r="H2988" i="8" s="1"/>
  <c r="G2989" i="8"/>
  <c r="H2989" i="8" s="1"/>
  <c r="G2990" i="8"/>
  <c r="H2990" i="8" s="1"/>
  <c r="G2991" i="8"/>
  <c r="H2991" i="8" s="1"/>
  <c r="G2992" i="8"/>
  <c r="H2992" i="8" s="1"/>
  <c r="G2993" i="8"/>
  <c r="H2993" i="8" s="1"/>
  <c r="G2994" i="8"/>
  <c r="H2994" i="8" s="1"/>
  <c r="G2995" i="8"/>
  <c r="H2995" i="8" s="1"/>
  <c r="G2996" i="8"/>
  <c r="H2996" i="8" s="1"/>
  <c r="G2997" i="8"/>
  <c r="H2997" i="8" s="1"/>
  <c r="G2998" i="8"/>
  <c r="H2998" i="8" s="1"/>
  <c r="G2999" i="8"/>
  <c r="H2999" i="8" s="1"/>
  <c r="G3000" i="8"/>
  <c r="H3000" i="8" s="1"/>
  <c r="G3001" i="8"/>
  <c r="H3001" i="8" s="1"/>
  <c r="G3002" i="8"/>
  <c r="H3002" i="8" s="1"/>
  <c r="G3003" i="8"/>
  <c r="H3003" i="8" s="1"/>
  <c r="G3004" i="8"/>
  <c r="H3004" i="8" s="1"/>
  <c r="G3005" i="8"/>
  <c r="H3005" i="8" s="1"/>
  <c r="G3006" i="8"/>
  <c r="H3006" i="8" s="1"/>
  <c r="G3007" i="8"/>
  <c r="H3007" i="8" s="1"/>
  <c r="G3008" i="8"/>
  <c r="H3008" i="8" s="1"/>
  <c r="G3009" i="8"/>
  <c r="H3009" i="8" s="1"/>
  <c r="G3010" i="8"/>
  <c r="H3010" i="8" s="1"/>
  <c r="G3011" i="8"/>
  <c r="H3011" i="8" s="1"/>
  <c r="G3012" i="8"/>
  <c r="H3012" i="8" s="1"/>
  <c r="G3013" i="8"/>
  <c r="H3013" i="8" s="1"/>
  <c r="G3014" i="8"/>
  <c r="H3014" i="8" s="1"/>
  <c r="G3015" i="8"/>
  <c r="H3015" i="8" s="1"/>
  <c r="G3016" i="8"/>
  <c r="H3016" i="8" s="1"/>
  <c r="G3017" i="8"/>
  <c r="H3017" i="8" s="1"/>
  <c r="G3018" i="8"/>
  <c r="H3018" i="8" s="1"/>
  <c r="G3019" i="8"/>
  <c r="H3019" i="8" s="1"/>
  <c r="G3020" i="8"/>
  <c r="H3020" i="8" s="1"/>
  <c r="G3021" i="8"/>
  <c r="H3021" i="8" s="1"/>
  <c r="G3022" i="8"/>
  <c r="H3022" i="8" s="1"/>
  <c r="G3023" i="8"/>
  <c r="H3023" i="8" s="1"/>
  <c r="G3024" i="8"/>
  <c r="H3024" i="8" s="1"/>
  <c r="G3025" i="8"/>
  <c r="H3025" i="8" s="1"/>
  <c r="G3026" i="8"/>
  <c r="H3026" i="8" s="1"/>
  <c r="G3027" i="8"/>
  <c r="H3027" i="8" s="1"/>
  <c r="G3028" i="8"/>
  <c r="H3028" i="8" s="1"/>
  <c r="G3029" i="8"/>
  <c r="H3029" i="8" s="1"/>
  <c r="G3030" i="8"/>
  <c r="H3030" i="8" s="1"/>
  <c r="G3031" i="8"/>
  <c r="H3031" i="8" s="1"/>
  <c r="G3032" i="8"/>
  <c r="H3032" i="8" s="1"/>
  <c r="G3033" i="8"/>
  <c r="H3033" i="8" s="1"/>
  <c r="G3034" i="8"/>
  <c r="H3034" i="8" s="1"/>
  <c r="G3035" i="8"/>
  <c r="H3035" i="8" s="1"/>
  <c r="G3036" i="8"/>
  <c r="H3036" i="8" s="1"/>
  <c r="G3037" i="8"/>
  <c r="H3037" i="8" s="1"/>
  <c r="G3038" i="8"/>
  <c r="H3038" i="8" s="1"/>
  <c r="G3039" i="8"/>
  <c r="H3039" i="8" s="1"/>
  <c r="G3040" i="8"/>
  <c r="H3040" i="8" s="1"/>
  <c r="G3041" i="8"/>
  <c r="H3041" i="8" s="1"/>
  <c r="G3042" i="8"/>
  <c r="H3042" i="8" s="1"/>
  <c r="G3043" i="8"/>
  <c r="H3043" i="8" s="1"/>
  <c r="G3044" i="8"/>
  <c r="H3044" i="8" s="1"/>
  <c r="G3045" i="8"/>
  <c r="H3045" i="8" s="1"/>
  <c r="G3046" i="8"/>
  <c r="H3046" i="8" s="1"/>
  <c r="G3047" i="8"/>
  <c r="H3047" i="8" s="1"/>
  <c r="G3048" i="8"/>
  <c r="H3048" i="8" s="1"/>
  <c r="G3049" i="8"/>
  <c r="H3049" i="8" s="1"/>
  <c r="G3050" i="8"/>
  <c r="H3050" i="8" s="1"/>
  <c r="G3051" i="8"/>
  <c r="H3051" i="8" s="1"/>
  <c r="G3052" i="8"/>
  <c r="H3052" i="8" s="1"/>
  <c r="G3053" i="8"/>
  <c r="H3053" i="8" s="1"/>
  <c r="G3054" i="8"/>
  <c r="H3054" i="8" s="1"/>
  <c r="G3055" i="8"/>
  <c r="H3055" i="8" s="1"/>
  <c r="G3056" i="8"/>
  <c r="H3056" i="8" s="1"/>
  <c r="G3057" i="8"/>
  <c r="H3057" i="8" s="1"/>
  <c r="G3058" i="8"/>
  <c r="H3058" i="8" s="1"/>
  <c r="G3059" i="8"/>
  <c r="H3059" i="8" s="1"/>
  <c r="G3060" i="8"/>
  <c r="H3060" i="8" s="1"/>
  <c r="G3061" i="8"/>
  <c r="H3061" i="8" s="1"/>
  <c r="G3062" i="8"/>
  <c r="H3062" i="8" s="1"/>
  <c r="G3063" i="8"/>
  <c r="H3063" i="8" s="1"/>
  <c r="G3064" i="8"/>
  <c r="H3064" i="8" s="1"/>
  <c r="G3065" i="8"/>
  <c r="H3065" i="8" s="1"/>
  <c r="G3066" i="8"/>
  <c r="H3066" i="8" s="1"/>
  <c r="G3067" i="8"/>
  <c r="H3067" i="8" s="1"/>
  <c r="G3068" i="8"/>
  <c r="H3068" i="8" s="1"/>
  <c r="G3069" i="8"/>
  <c r="H3069" i="8" s="1"/>
  <c r="G3070" i="8"/>
  <c r="H3070" i="8" s="1"/>
  <c r="G3071" i="8"/>
  <c r="H3071" i="8" s="1"/>
  <c r="G3072" i="8"/>
  <c r="H3072" i="8" s="1"/>
  <c r="G3073" i="8"/>
  <c r="H3073" i="8" s="1"/>
  <c r="G3074" i="8"/>
  <c r="H3074" i="8" s="1"/>
  <c r="G3075" i="8"/>
  <c r="H3075" i="8" s="1"/>
  <c r="G3076" i="8"/>
  <c r="H3076" i="8" s="1"/>
  <c r="G3077" i="8"/>
  <c r="H3077" i="8" s="1"/>
  <c r="G3078" i="8"/>
  <c r="H3078" i="8" s="1"/>
  <c r="G3079" i="8"/>
  <c r="H3079" i="8" s="1"/>
  <c r="G3080" i="8"/>
  <c r="H3080" i="8" s="1"/>
  <c r="G3081" i="8"/>
  <c r="H3081" i="8" s="1"/>
  <c r="G3082" i="8"/>
  <c r="H3082" i="8" s="1"/>
  <c r="G3083" i="8"/>
  <c r="H3083" i="8" s="1"/>
  <c r="G3084" i="8"/>
  <c r="H3084" i="8" s="1"/>
  <c r="G3085" i="8"/>
  <c r="H3085" i="8" s="1"/>
  <c r="G3086" i="8"/>
  <c r="H3086" i="8" s="1"/>
  <c r="G3087" i="8"/>
  <c r="H3087" i="8" s="1"/>
  <c r="G3088" i="8"/>
  <c r="H3088" i="8" s="1"/>
  <c r="G3089" i="8"/>
  <c r="H3089" i="8" s="1"/>
  <c r="G3090" i="8"/>
  <c r="H3090" i="8" s="1"/>
  <c r="G3091" i="8"/>
  <c r="H3091" i="8" s="1"/>
  <c r="G3092" i="8"/>
  <c r="H3092" i="8" s="1"/>
  <c r="G3093" i="8"/>
  <c r="H3093" i="8" s="1"/>
  <c r="G3094" i="8"/>
  <c r="H3094" i="8" s="1"/>
  <c r="G3095" i="8"/>
  <c r="H3095" i="8" s="1"/>
  <c r="G3096" i="8"/>
  <c r="H3096" i="8" s="1"/>
  <c r="G3097" i="8"/>
  <c r="H3097" i="8" s="1"/>
  <c r="G3098" i="8"/>
  <c r="H3098" i="8" s="1"/>
  <c r="G3099" i="8"/>
  <c r="H3099" i="8" s="1"/>
  <c r="G3100" i="8"/>
  <c r="H3100" i="8" s="1"/>
  <c r="G3101" i="8"/>
  <c r="H3101" i="8" s="1"/>
  <c r="G3102" i="8"/>
  <c r="H3102" i="8" s="1"/>
  <c r="G3103" i="8"/>
  <c r="H3103" i="8" s="1"/>
  <c r="G3104" i="8"/>
  <c r="H3104" i="8" s="1"/>
  <c r="G3105" i="8"/>
  <c r="H3105" i="8" s="1"/>
  <c r="G3106" i="8"/>
  <c r="H3106" i="8" s="1"/>
  <c r="G3107" i="8"/>
  <c r="H3107" i="8" s="1"/>
  <c r="G3108" i="8"/>
  <c r="H3108" i="8" s="1"/>
  <c r="G3109" i="8"/>
  <c r="H3109" i="8" s="1"/>
  <c r="G3110" i="8"/>
  <c r="H3110" i="8" s="1"/>
  <c r="G3111" i="8"/>
  <c r="H3111" i="8" s="1"/>
  <c r="G3112" i="8"/>
  <c r="H3112" i="8" s="1"/>
  <c r="G3113" i="8"/>
  <c r="H3113" i="8" s="1"/>
  <c r="G3114" i="8"/>
  <c r="H3114" i="8" s="1"/>
  <c r="G3115" i="8"/>
  <c r="H3115" i="8" s="1"/>
  <c r="G3116" i="8"/>
  <c r="H3116" i="8" s="1"/>
  <c r="G3117" i="8"/>
  <c r="H3117" i="8" s="1"/>
  <c r="G3118" i="8"/>
  <c r="H3118" i="8" s="1"/>
  <c r="G3119" i="8"/>
  <c r="H3119" i="8" s="1"/>
  <c r="G3120" i="8"/>
  <c r="H3120" i="8" s="1"/>
  <c r="G3121" i="8"/>
  <c r="H3121" i="8" s="1"/>
  <c r="G3122" i="8"/>
  <c r="H3122" i="8" s="1"/>
  <c r="G3123" i="8"/>
  <c r="H3123" i="8" s="1"/>
  <c r="G3124" i="8"/>
  <c r="H3124" i="8" s="1"/>
  <c r="G3125" i="8"/>
  <c r="H3125" i="8" s="1"/>
  <c r="G3126" i="8"/>
  <c r="H3126" i="8" s="1"/>
  <c r="G3127" i="8"/>
  <c r="H3127" i="8" s="1"/>
  <c r="G3128" i="8"/>
  <c r="H3128" i="8" s="1"/>
  <c r="G3129" i="8"/>
  <c r="H3129" i="8" s="1"/>
  <c r="G3130" i="8"/>
  <c r="H3130" i="8" s="1"/>
  <c r="G3131" i="8"/>
  <c r="H3131" i="8" s="1"/>
  <c r="G3132" i="8"/>
  <c r="H3132" i="8" s="1"/>
  <c r="G3133" i="8"/>
  <c r="H3133" i="8" s="1"/>
  <c r="G3134" i="8"/>
  <c r="H3134" i="8" s="1"/>
  <c r="G3135" i="8"/>
  <c r="H3135" i="8" s="1"/>
  <c r="G3136" i="8"/>
  <c r="H3136" i="8" s="1"/>
  <c r="G3137" i="8"/>
  <c r="H3137" i="8" s="1"/>
  <c r="G3138" i="8"/>
  <c r="H3138" i="8" s="1"/>
  <c r="G3139" i="8"/>
  <c r="H3139" i="8" s="1"/>
  <c r="G3140" i="8"/>
  <c r="H3140" i="8" s="1"/>
  <c r="G3141" i="8"/>
  <c r="H3141" i="8" s="1"/>
  <c r="G3142" i="8"/>
  <c r="H3142" i="8" s="1"/>
  <c r="G3143" i="8"/>
  <c r="H3143" i="8" s="1"/>
  <c r="G3144" i="8"/>
  <c r="H3144" i="8" s="1"/>
  <c r="G3145" i="8"/>
  <c r="H3145" i="8" s="1"/>
  <c r="G3146" i="8"/>
  <c r="H3146" i="8" s="1"/>
  <c r="G3147" i="8"/>
  <c r="H3147" i="8" s="1"/>
  <c r="G3148" i="8"/>
  <c r="H3148" i="8" s="1"/>
  <c r="G3149" i="8"/>
  <c r="H3149" i="8" s="1"/>
  <c r="G3150" i="8"/>
  <c r="H3150" i="8" s="1"/>
  <c r="G3151" i="8"/>
  <c r="H3151" i="8" s="1"/>
  <c r="G3152" i="8"/>
  <c r="H3152" i="8" s="1"/>
  <c r="G3153" i="8"/>
  <c r="H3153" i="8" s="1"/>
  <c r="G3154" i="8"/>
  <c r="H3154" i="8" s="1"/>
  <c r="G3155" i="8"/>
  <c r="H3155" i="8" s="1"/>
  <c r="G3156" i="8"/>
  <c r="H3156" i="8" s="1"/>
  <c r="G3157" i="8"/>
  <c r="H3157" i="8" s="1"/>
  <c r="G3158" i="8"/>
  <c r="H3158" i="8" s="1"/>
  <c r="G3159" i="8"/>
  <c r="H3159" i="8" s="1"/>
  <c r="G3160" i="8"/>
  <c r="H3160" i="8" s="1"/>
  <c r="G3161" i="8"/>
  <c r="H3161" i="8" s="1"/>
  <c r="G3162" i="8"/>
  <c r="H3162" i="8" s="1"/>
  <c r="G3163" i="8"/>
  <c r="H3163" i="8" s="1"/>
  <c r="G3164" i="8"/>
  <c r="H3164" i="8" s="1"/>
  <c r="G3165" i="8"/>
  <c r="H3165" i="8" s="1"/>
  <c r="G3166" i="8"/>
  <c r="H3166" i="8" s="1"/>
  <c r="G3167" i="8"/>
  <c r="H3167" i="8" s="1"/>
  <c r="G3168" i="8"/>
  <c r="H3168" i="8" s="1"/>
  <c r="G3169" i="8"/>
  <c r="H3169" i="8" s="1"/>
  <c r="G3170" i="8"/>
  <c r="H3170" i="8" s="1"/>
  <c r="G3171" i="8"/>
  <c r="H3171" i="8" s="1"/>
  <c r="G3172" i="8"/>
  <c r="H3172" i="8" s="1"/>
  <c r="G3173" i="8"/>
  <c r="H3173" i="8" s="1"/>
  <c r="G3174" i="8"/>
  <c r="H3174" i="8" s="1"/>
  <c r="G3175" i="8"/>
  <c r="H3175" i="8" s="1"/>
  <c r="G3176" i="8"/>
  <c r="H3176" i="8" s="1"/>
  <c r="G3177" i="8"/>
  <c r="H3177" i="8" s="1"/>
  <c r="G3178" i="8"/>
  <c r="H3178" i="8" s="1"/>
  <c r="G3179" i="8"/>
  <c r="H3179" i="8" s="1"/>
  <c r="G3180" i="8"/>
  <c r="H3180" i="8" s="1"/>
  <c r="G3181" i="8"/>
  <c r="H3181" i="8" s="1"/>
  <c r="G3182" i="8"/>
  <c r="H3182" i="8" s="1"/>
  <c r="G3183" i="8"/>
  <c r="H3183" i="8" s="1"/>
  <c r="G3184" i="8"/>
  <c r="H3184" i="8" s="1"/>
  <c r="G3185" i="8"/>
  <c r="H3185" i="8" s="1"/>
  <c r="G3186" i="8"/>
  <c r="H3186" i="8" s="1"/>
  <c r="G3187" i="8"/>
  <c r="H3187" i="8" s="1"/>
  <c r="G3188" i="8"/>
  <c r="H3188" i="8" s="1"/>
  <c r="G3189" i="8"/>
  <c r="H3189" i="8" s="1"/>
  <c r="G3190" i="8"/>
  <c r="H3190" i="8" s="1"/>
  <c r="G3191" i="8"/>
  <c r="H3191" i="8" s="1"/>
  <c r="G3192" i="8"/>
  <c r="H3192" i="8" s="1"/>
  <c r="G3193" i="8"/>
  <c r="H3193" i="8" s="1"/>
  <c r="G3194" i="8"/>
  <c r="H3194" i="8" s="1"/>
  <c r="G3195" i="8"/>
  <c r="H3195" i="8" s="1"/>
  <c r="G3196" i="8"/>
  <c r="H3196" i="8" s="1"/>
  <c r="G3197" i="8"/>
  <c r="H3197" i="8" s="1"/>
  <c r="G3198" i="8"/>
  <c r="H3198" i="8" s="1"/>
  <c r="G3199" i="8"/>
  <c r="H3199" i="8" s="1"/>
  <c r="G3200" i="8"/>
  <c r="H3200" i="8" s="1"/>
  <c r="G3201" i="8"/>
  <c r="H3201" i="8" s="1"/>
  <c r="G3202" i="8"/>
  <c r="H3202" i="8" s="1"/>
  <c r="G3203" i="8"/>
  <c r="H3203" i="8" s="1"/>
  <c r="G3204" i="8"/>
  <c r="H3204" i="8" s="1"/>
  <c r="G3205" i="8"/>
  <c r="H3205" i="8" s="1"/>
  <c r="G3206" i="8"/>
  <c r="H3206" i="8" s="1"/>
  <c r="G3207" i="8"/>
  <c r="H3207" i="8" s="1"/>
  <c r="G3208" i="8"/>
  <c r="H3208" i="8" s="1"/>
  <c r="G3209" i="8"/>
  <c r="H3209" i="8" s="1"/>
  <c r="G3210" i="8"/>
  <c r="H3210" i="8" s="1"/>
  <c r="G3211" i="8"/>
  <c r="H3211" i="8" s="1"/>
  <c r="G3212" i="8"/>
  <c r="H3212" i="8" s="1"/>
  <c r="G3213" i="8"/>
  <c r="H3213" i="8" s="1"/>
  <c r="G3214" i="8"/>
  <c r="H3214" i="8" s="1"/>
  <c r="G3215" i="8"/>
  <c r="H3215" i="8" s="1"/>
  <c r="G3216" i="8"/>
  <c r="H3216" i="8" s="1"/>
  <c r="G3217" i="8"/>
  <c r="H3217" i="8" s="1"/>
  <c r="G3218" i="8"/>
  <c r="H3218" i="8" s="1"/>
  <c r="G3219" i="8"/>
  <c r="H3219" i="8" s="1"/>
  <c r="G3220" i="8"/>
  <c r="H3220" i="8" s="1"/>
  <c r="G3221" i="8"/>
  <c r="H3221" i="8" s="1"/>
  <c r="G3222" i="8"/>
  <c r="H3222" i="8" s="1"/>
  <c r="G3223" i="8"/>
  <c r="H3223" i="8" s="1"/>
  <c r="G3224" i="8"/>
  <c r="H3224" i="8" s="1"/>
  <c r="G3225" i="8"/>
  <c r="H3225" i="8" s="1"/>
  <c r="G3226" i="8"/>
  <c r="H3226" i="8" s="1"/>
  <c r="G3227" i="8"/>
  <c r="H3227" i="8" s="1"/>
  <c r="G3228" i="8"/>
  <c r="H3228" i="8" s="1"/>
  <c r="G3229" i="8"/>
  <c r="H3229" i="8" s="1"/>
  <c r="G3230" i="8"/>
  <c r="H3230" i="8" s="1"/>
  <c r="G3231" i="8"/>
  <c r="H3231" i="8" s="1"/>
  <c r="G3232" i="8"/>
  <c r="H3232" i="8" s="1"/>
  <c r="G3233" i="8"/>
  <c r="H3233" i="8" s="1"/>
  <c r="G3234" i="8"/>
  <c r="H3234" i="8" s="1"/>
  <c r="G3235" i="8"/>
  <c r="H3235" i="8" s="1"/>
  <c r="G3236" i="8"/>
  <c r="H3236" i="8" s="1"/>
  <c r="G3237" i="8"/>
  <c r="H3237" i="8" s="1"/>
  <c r="G3238" i="8"/>
  <c r="H3238" i="8" s="1"/>
  <c r="G3239" i="8"/>
  <c r="H3239" i="8" s="1"/>
  <c r="G3240" i="8"/>
  <c r="H3240" i="8" s="1"/>
  <c r="G3241" i="8"/>
  <c r="H3241" i="8" s="1"/>
  <c r="G3242" i="8"/>
  <c r="H3242" i="8" s="1"/>
  <c r="G3243" i="8"/>
  <c r="H3243" i="8" s="1"/>
  <c r="G3244" i="8"/>
  <c r="H3244" i="8" s="1"/>
  <c r="G3245" i="8"/>
  <c r="H3245" i="8" s="1"/>
  <c r="G3246" i="8"/>
  <c r="H3246" i="8" s="1"/>
  <c r="G3247" i="8"/>
  <c r="H3247" i="8" s="1"/>
  <c r="G3248" i="8"/>
  <c r="H3248" i="8" s="1"/>
  <c r="G3249" i="8"/>
  <c r="H3249" i="8" s="1"/>
  <c r="G3250" i="8"/>
  <c r="H3250" i="8" s="1"/>
  <c r="G3251" i="8"/>
  <c r="H3251" i="8" s="1"/>
  <c r="G3252" i="8"/>
  <c r="H3252" i="8" s="1"/>
  <c r="G3253" i="8"/>
  <c r="H3253" i="8" s="1"/>
  <c r="G3254" i="8"/>
  <c r="H3254" i="8" s="1"/>
  <c r="G3255" i="8"/>
  <c r="H3255" i="8" s="1"/>
  <c r="G3256" i="8"/>
  <c r="H3256" i="8" s="1"/>
  <c r="G3257" i="8"/>
  <c r="H3257" i="8" s="1"/>
  <c r="G3258" i="8"/>
  <c r="H3258" i="8" s="1"/>
  <c r="G3259" i="8"/>
  <c r="H3259" i="8" s="1"/>
  <c r="G3260" i="8"/>
  <c r="H3260" i="8" s="1"/>
  <c r="G3261" i="8"/>
  <c r="H3261" i="8" s="1"/>
  <c r="G3262" i="8"/>
  <c r="H3262" i="8" s="1"/>
  <c r="G3263" i="8"/>
  <c r="H3263" i="8" s="1"/>
  <c r="G3264" i="8"/>
  <c r="H3264" i="8" s="1"/>
  <c r="G3265" i="8"/>
  <c r="H3265" i="8" s="1"/>
  <c r="G3266" i="8"/>
  <c r="H3266" i="8" s="1"/>
  <c r="G3267" i="8"/>
  <c r="H3267" i="8" s="1"/>
  <c r="G3268" i="8"/>
  <c r="H3268" i="8" s="1"/>
  <c r="G3269" i="8"/>
  <c r="H3269" i="8" s="1"/>
  <c r="G3270" i="8"/>
  <c r="H3270" i="8" s="1"/>
  <c r="G3271" i="8"/>
  <c r="H3271" i="8" s="1"/>
  <c r="G3272" i="8"/>
  <c r="H3272" i="8" s="1"/>
  <c r="G3273" i="8"/>
  <c r="H3273" i="8" s="1"/>
  <c r="G3274" i="8"/>
  <c r="H3274" i="8" s="1"/>
  <c r="G3275" i="8"/>
  <c r="H3275" i="8" s="1"/>
  <c r="G3276" i="8"/>
  <c r="H3276" i="8" s="1"/>
  <c r="G3277" i="8"/>
  <c r="H3277" i="8" s="1"/>
  <c r="G3278" i="8"/>
  <c r="H3278" i="8" s="1"/>
  <c r="G3279" i="8"/>
  <c r="H3279" i="8" s="1"/>
  <c r="G3280" i="8"/>
  <c r="H3280" i="8" s="1"/>
  <c r="G3281" i="8"/>
  <c r="H3281" i="8" s="1"/>
  <c r="G3282" i="8"/>
  <c r="H3282" i="8" s="1"/>
  <c r="G3283" i="8"/>
  <c r="H3283" i="8" s="1"/>
  <c r="G3284" i="8"/>
  <c r="H3284" i="8" s="1"/>
  <c r="G3285" i="8"/>
  <c r="H3285" i="8" s="1"/>
  <c r="G3286" i="8"/>
  <c r="H3286" i="8" s="1"/>
  <c r="G3287" i="8"/>
  <c r="H3287" i="8" s="1"/>
  <c r="G3288" i="8"/>
  <c r="H3288" i="8" s="1"/>
  <c r="G3289" i="8"/>
  <c r="H3289" i="8" s="1"/>
  <c r="G3290" i="8"/>
  <c r="H3290" i="8" s="1"/>
  <c r="G3291" i="8"/>
  <c r="H3291" i="8" s="1"/>
  <c r="G3292" i="8"/>
  <c r="H3292" i="8" s="1"/>
  <c r="G3293" i="8"/>
  <c r="H3293" i="8" s="1"/>
  <c r="G3294" i="8"/>
  <c r="H3294" i="8" s="1"/>
  <c r="G3295" i="8"/>
  <c r="H3295" i="8" s="1"/>
  <c r="G3296" i="8"/>
  <c r="H3296" i="8" s="1"/>
  <c r="G3297" i="8"/>
  <c r="H3297" i="8" s="1"/>
  <c r="G3298" i="8"/>
  <c r="H3298" i="8" s="1"/>
  <c r="G3299" i="8"/>
  <c r="H3299" i="8" s="1"/>
  <c r="G3300" i="8"/>
  <c r="H3300" i="8" s="1"/>
  <c r="G3301" i="8"/>
  <c r="H3301" i="8" s="1"/>
  <c r="G3302" i="8"/>
  <c r="H3302" i="8" s="1"/>
  <c r="G3303" i="8"/>
  <c r="H3303" i="8" s="1"/>
  <c r="G3304" i="8"/>
  <c r="H3304" i="8" s="1"/>
  <c r="G3305" i="8"/>
  <c r="H3305" i="8" s="1"/>
  <c r="G3306" i="8"/>
  <c r="H3306" i="8" s="1"/>
  <c r="G3307" i="8"/>
  <c r="H3307" i="8" s="1"/>
  <c r="G3308" i="8"/>
  <c r="H3308" i="8" s="1"/>
  <c r="G3309" i="8"/>
  <c r="H3309" i="8" s="1"/>
  <c r="G3310" i="8"/>
  <c r="H3310" i="8" s="1"/>
  <c r="G3311" i="8"/>
  <c r="H3311" i="8" s="1"/>
  <c r="G3312" i="8"/>
  <c r="H3312" i="8" s="1"/>
  <c r="G3313" i="8"/>
  <c r="H3313" i="8" s="1"/>
  <c r="G3314" i="8"/>
  <c r="H3314" i="8" s="1"/>
  <c r="G3315" i="8"/>
  <c r="H3315" i="8" s="1"/>
  <c r="G3316" i="8"/>
  <c r="H3316" i="8" s="1"/>
  <c r="G3317" i="8"/>
  <c r="H3317" i="8" s="1"/>
  <c r="G3318" i="8"/>
  <c r="H3318" i="8" s="1"/>
  <c r="G3319" i="8"/>
  <c r="H3319" i="8" s="1"/>
  <c r="G3320" i="8"/>
  <c r="H3320" i="8" s="1"/>
  <c r="G3321" i="8"/>
  <c r="H3321" i="8" s="1"/>
  <c r="G3322" i="8"/>
  <c r="H3322" i="8" s="1"/>
  <c r="G3323" i="8"/>
  <c r="H3323" i="8" s="1"/>
  <c r="G3324" i="8"/>
  <c r="H3324" i="8" s="1"/>
  <c r="G3325" i="8"/>
  <c r="H3325" i="8" s="1"/>
  <c r="G3326" i="8"/>
  <c r="H3326" i="8" s="1"/>
  <c r="G3327" i="8"/>
  <c r="H3327" i="8" s="1"/>
  <c r="G3328" i="8"/>
  <c r="H3328" i="8" s="1"/>
  <c r="G3329" i="8"/>
  <c r="H3329" i="8" s="1"/>
  <c r="G3330" i="8"/>
  <c r="H3330" i="8" s="1"/>
  <c r="G3331" i="8"/>
  <c r="H3331" i="8" s="1"/>
  <c r="G3332" i="8"/>
  <c r="H3332" i="8" s="1"/>
  <c r="G3333" i="8"/>
  <c r="H3333" i="8" s="1"/>
  <c r="G3334" i="8"/>
  <c r="H3334" i="8" s="1"/>
  <c r="G3335" i="8"/>
  <c r="H3335" i="8" s="1"/>
  <c r="G3336" i="8"/>
  <c r="H3336" i="8" s="1"/>
  <c r="G3337" i="8"/>
  <c r="H3337" i="8" s="1"/>
  <c r="G3338" i="8"/>
  <c r="H3338" i="8" s="1"/>
  <c r="G3339" i="8"/>
  <c r="H3339" i="8" s="1"/>
  <c r="G3340" i="8"/>
  <c r="H3340" i="8" s="1"/>
  <c r="G3341" i="8"/>
  <c r="H3341" i="8" s="1"/>
  <c r="G3342" i="8"/>
  <c r="H3342" i="8" s="1"/>
  <c r="G3343" i="8"/>
  <c r="H3343" i="8" s="1"/>
  <c r="G3344" i="8"/>
  <c r="H3344" i="8" s="1"/>
  <c r="G3345" i="8"/>
  <c r="H3345" i="8" s="1"/>
  <c r="G3346" i="8"/>
  <c r="H3346" i="8" s="1"/>
  <c r="G3347" i="8"/>
  <c r="H3347" i="8" s="1"/>
  <c r="G3348" i="8"/>
  <c r="H3348" i="8" s="1"/>
  <c r="G3349" i="8"/>
  <c r="H3349" i="8" s="1"/>
  <c r="G3350" i="8"/>
  <c r="H3350" i="8" s="1"/>
  <c r="G3351" i="8"/>
  <c r="H3351" i="8" s="1"/>
  <c r="G3352" i="8"/>
  <c r="H3352" i="8" s="1"/>
  <c r="G3353" i="8"/>
  <c r="H3353" i="8" s="1"/>
  <c r="G3354" i="8"/>
  <c r="H3354" i="8" s="1"/>
  <c r="G3355" i="8"/>
  <c r="H3355" i="8" s="1"/>
  <c r="G3356" i="8"/>
  <c r="H3356" i="8" s="1"/>
  <c r="G3357" i="8"/>
  <c r="H3357" i="8" s="1"/>
  <c r="G3358" i="8"/>
  <c r="H3358" i="8" s="1"/>
  <c r="G3359" i="8"/>
  <c r="H3359" i="8" s="1"/>
  <c r="G3360" i="8"/>
  <c r="H3360" i="8" s="1"/>
  <c r="G3361" i="8"/>
  <c r="H3361" i="8" s="1"/>
  <c r="G3362" i="8"/>
  <c r="H3362" i="8" s="1"/>
  <c r="G3363" i="8"/>
  <c r="H3363" i="8" s="1"/>
  <c r="G3364" i="8"/>
  <c r="H3364" i="8" s="1"/>
  <c r="G3365" i="8"/>
  <c r="H3365" i="8" s="1"/>
  <c r="G3366" i="8"/>
  <c r="H3366" i="8" s="1"/>
  <c r="G3367" i="8"/>
  <c r="H3367" i="8" s="1"/>
  <c r="G3368" i="8"/>
  <c r="H3368" i="8" s="1"/>
  <c r="G3369" i="8"/>
  <c r="H3369" i="8" s="1"/>
  <c r="G3370" i="8"/>
  <c r="H3370" i="8" s="1"/>
  <c r="G3371" i="8"/>
  <c r="H3371" i="8" s="1"/>
  <c r="G3372" i="8"/>
  <c r="H3372" i="8" s="1"/>
  <c r="G3373" i="8"/>
  <c r="H3373" i="8" s="1"/>
  <c r="G3374" i="8"/>
  <c r="H3374" i="8" s="1"/>
  <c r="G3375" i="8"/>
  <c r="H3375" i="8" s="1"/>
  <c r="G3376" i="8"/>
  <c r="H3376" i="8" s="1"/>
  <c r="G3377" i="8"/>
  <c r="H3377" i="8" s="1"/>
  <c r="G3378" i="8"/>
  <c r="H3378" i="8" s="1"/>
  <c r="G3379" i="8"/>
  <c r="H3379" i="8" s="1"/>
  <c r="G3380" i="8"/>
  <c r="H3380" i="8" s="1"/>
  <c r="G3381" i="8"/>
  <c r="H3381" i="8" s="1"/>
  <c r="G3382" i="8"/>
  <c r="H3382" i="8" s="1"/>
  <c r="G3383" i="8"/>
  <c r="H3383" i="8" s="1"/>
  <c r="G3384" i="8"/>
  <c r="H3384" i="8" s="1"/>
  <c r="G3385" i="8"/>
  <c r="H3385" i="8" s="1"/>
  <c r="G3386" i="8"/>
  <c r="H3386" i="8" s="1"/>
  <c r="G3387" i="8"/>
  <c r="H3387" i="8" s="1"/>
  <c r="G3388" i="8"/>
  <c r="H3388" i="8" s="1"/>
  <c r="G3389" i="8"/>
  <c r="H3389" i="8" s="1"/>
  <c r="G3390" i="8"/>
  <c r="H3390" i="8" s="1"/>
  <c r="G3391" i="8"/>
  <c r="H3391" i="8" s="1"/>
  <c r="G3392" i="8"/>
  <c r="H3392" i="8" s="1"/>
  <c r="G3393" i="8"/>
  <c r="H3393" i="8" s="1"/>
  <c r="G3394" i="8"/>
  <c r="H3394" i="8" s="1"/>
  <c r="G3395" i="8"/>
  <c r="H3395" i="8" s="1"/>
  <c r="G3396" i="8"/>
  <c r="H3396" i="8" s="1"/>
  <c r="G3397" i="8"/>
  <c r="H3397" i="8" s="1"/>
  <c r="G3398" i="8"/>
  <c r="H3398" i="8" s="1"/>
  <c r="G3399" i="8"/>
  <c r="H3399" i="8" s="1"/>
  <c r="G3400" i="8"/>
  <c r="H3400" i="8" s="1"/>
  <c r="G3401" i="8"/>
  <c r="H3401" i="8" s="1"/>
  <c r="G3402" i="8"/>
  <c r="H3402" i="8" s="1"/>
  <c r="G3403" i="8"/>
  <c r="H3403" i="8" s="1"/>
  <c r="G3404" i="8"/>
  <c r="H3404" i="8" s="1"/>
  <c r="G3405" i="8"/>
  <c r="H3405" i="8" s="1"/>
  <c r="G3406" i="8"/>
  <c r="H3406" i="8" s="1"/>
  <c r="G3407" i="8"/>
  <c r="H3407" i="8" s="1"/>
  <c r="G3408" i="8"/>
  <c r="H3408" i="8" s="1"/>
  <c r="G3409" i="8"/>
  <c r="H3409" i="8" s="1"/>
  <c r="G3410" i="8"/>
  <c r="H3410" i="8" s="1"/>
  <c r="G3411" i="8"/>
  <c r="H3411" i="8" s="1"/>
  <c r="G3412" i="8"/>
  <c r="H3412" i="8" s="1"/>
  <c r="G3413" i="8"/>
  <c r="H3413" i="8" s="1"/>
  <c r="G3414" i="8"/>
  <c r="H3414" i="8" s="1"/>
  <c r="G3415" i="8"/>
  <c r="H3415" i="8" s="1"/>
  <c r="G3416" i="8"/>
  <c r="H3416" i="8" s="1"/>
  <c r="G3417" i="8"/>
  <c r="H3417" i="8" s="1"/>
  <c r="G3418" i="8"/>
  <c r="H3418" i="8" s="1"/>
  <c r="G3419" i="8"/>
  <c r="H3419" i="8" s="1"/>
  <c r="G3420" i="8"/>
  <c r="H3420" i="8" s="1"/>
  <c r="G3421" i="8"/>
  <c r="H3421" i="8" s="1"/>
  <c r="G3422" i="8"/>
  <c r="H3422" i="8" s="1"/>
  <c r="G3423" i="8"/>
  <c r="H3423" i="8" s="1"/>
  <c r="G3424" i="8"/>
  <c r="H3424" i="8" s="1"/>
  <c r="G3425" i="8"/>
  <c r="H3425" i="8" s="1"/>
  <c r="G3426" i="8"/>
  <c r="H3426" i="8" s="1"/>
  <c r="G3427" i="8"/>
  <c r="H3427" i="8" s="1"/>
  <c r="G3428" i="8"/>
  <c r="H3428" i="8" s="1"/>
  <c r="G3429" i="8"/>
  <c r="H3429" i="8" s="1"/>
  <c r="G3430" i="8"/>
  <c r="H3430" i="8" s="1"/>
  <c r="G3431" i="8"/>
  <c r="H3431" i="8" s="1"/>
  <c r="G3432" i="8"/>
  <c r="H3432" i="8" s="1"/>
  <c r="G3433" i="8"/>
  <c r="H3433" i="8" s="1"/>
  <c r="G3434" i="8"/>
  <c r="H3434" i="8" s="1"/>
  <c r="G3435" i="8"/>
  <c r="H3435" i="8" s="1"/>
  <c r="G3436" i="8"/>
  <c r="H3436" i="8" s="1"/>
  <c r="G3437" i="8"/>
  <c r="H3437" i="8" s="1"/>
  <c r="G3438" i="8"/>
  <c r="H3438" i="8" s="1"/>
  <c r="G3439" i="8"/>
  <c r="H3439" i="8" s="1"/>
  <c r="G3440" i="8"/>
  <c r="H3440" i="8" s="1"/>
  <c r="G3441" i="8"/>
  <c r="H3441" i="8" s="1"/>
  <c r="G3442" i="8"/>
  <c r="H3442" i="8" s="1"/>
  <c r="G3443" i="8"/>
  <c r="H3443" i="8" s="1"/>
  <c r="G3444" i="8"/>
  <c r="H3444" i="8" s="1"/>
  <c r="G3445" i="8"/>
  <c r="H3445" i="8" s="1"/>
  <c r="G3446" i="8"/>
  <c r="H3446" i="8" s="1"/>
  <c r="G3447" i="8"/>
  <c r="H3447" i="8" s="1"/>
  <c r="G3448" i="8"/>
  <c r="H3448" i="8" s="1"/>
  <c r="G3449" i="8"/>
  <c r="H3449" i="8" s="1"/>
  <c r="G3450" i="8"/>
  <c r="H3450" i="8" s="1"/>
  <c r="G3451" i="8"/>
  <c r="H3451" i="8" s="1"/>
  <c r="G3452" i="8"/>
  <c r="H3452" i="8" s="1"/>
  <c r="G3453" i="8"/>
  <c r="H3453" i="8" s="1"/>
  <c r="G3454" i="8"/>
  <c r="H3454" i="8" s="1"/>
  <c r="G3455" i="8"/>
  <c r="H3455" i="8" s="1"/>
  <c r="G3456" i="8"/>
  <c r="H3456" i="8" s="1"/>
  <c r="G3457" i="8"/>
  <c r="H3457" i="8" s="1"/>
  <c r="G3458" i="8"/>
  <c r="H3458" i="8" s="1"/>
  <c r="G3459" i="8"/>
  <c r="H3459" i="8" s="1"/>
  <c r="G3460" i="8"/>
  <c r="H3460" i="8" s="1"/>
  <c r="G3461" i="8"/>
  <c r="H3461" i="8" s="1"/>
  <c r="G3462" i="8"/>
  <c r="H3462" i="8" s="1"/>
  <c r="G3463" i="8"/>
  <c r="H3463" i="8" s="1"/>
  <c r="G3464" i="8"/>
  <c r="H3464" i="8" s="1"/>
  <c r="G3465" i="8"/>
  <c r="H3465" i="8" s="1"/>
  <c r="G3466" i="8"/>
  <c r="H3466" i="8" s="1"/>
  <c r="G3467" i="8"/>
  <c r="H3467" i="8" s="1"/>
  <c r="G3468" i="8"/>
  <c r="H3468" i="8" s="1"/>
  <c r="G3469" i="8"/>
  <c r="H3469" i="8" s="1"/>
  <c r="G3470" i="8"/>
  <c r="H3470" i="8" s="1"/>
  <c r="G3471" i="8"/>
  <c r="H3471" i="8" s="1"/>
  <c r="G3472" i="8"/>
  <c r="H3472" i="8" s="1"/>
  <c r="G3473" i="8"/>
  <c r="H3473" i="8" s="1"/>
  <c r="G3474" i="8"/>
  <c r="H3474" i="8" s="1"/>
  <c r="G3475" i="8"/>
  <c r="H3475" i="8" s="1"/>
  <c r="G3476" i="8"/>
  <c r="H3476" i="8" s="1"/>
  <c r="G3477" i="8"/>
  <c r="H3477" i="8" s="1"/>
  <c r="G3478" i="8"/>
  <c r="H3478" i="8" s="1"/>
  <c r="G3479" i="8"/>
  <c r="H3479" i="8" s="1"/>
  <c r="G3480" i="8"/>
  <c r="H3480" i="8" s="1"/>
  <c r="G3481" i="8"/>
  <c r="H3481" i="8" s="1"/>
  <c r="G3482" i="8"/>
  <c r="H3482" i="8" s="1"/>
  <c r="G3483" i="8"/>
  <c r="H3483" i="8" s="1"/>
  <c r="G3484" i="8"/>
  <c r="H3484" i="8" s="1"/>
  <c r="G3485" i="8"/>
  <c r="H3485" i="8" s="1"/>
  <c r="G3486" i="8"/>
  <c r="H3486" i="8" s="1"/>
  <c r="G3487" i="8"/>
  <c r="H3487" i="8" s="1"/>
  <c r="G3488" i="8"/>
  <c r="H3488" i="8" s="1"/>
  <c r="G3489" i="8"/>
  <c r="H3489" i="8" s="1"/>
  <c r="G3490" i="8"/>
  <c r="H3490" i="8" s="1"/>
  <c r="G3491" i="8"/>
  <c r="H3491" i="8" s="1"/>
  <c r="G3492" i="8"/>
  <c r="H3492" i="8" s="1"/>
  <c r="G3493" i="8"/>
  <c r="H3493" i="8" s="1"/>
  <c r="G3494" i="8"/>
  <c r="H3494" i="8" s="1"/>
  <c r="G3495" i="8"/>
  <c r="H3495" i="8" s="1"/>
  <c r="G3496" i="8"/>
  <c r="H3496" i="8" s="1"/>
  <c r="G3497" i="8"/>
  <c r="H3497" i="8" s="1"/>
  <c r="G3498" i="8"/>
  <c r="H3498" i="8" s="1"/>
  <c r="G3499" i="8"/>
  <c r="H3499" i="8" s="1"/>
  <c r="G3500" i="8"/>
  <c r="H3500" i="8" s="1"/>
  <c r="G3501" i="8"/>
  <c r="H3501" i="8" s="1"/>
  <c r="G3502" i="8"/>
  <c r="H3502" i="8" s="1"/>
  <c r="G3503" i="8"/>
  <c r="H3503" i="8" s="1"/>
  <c r="G3504" i="8"/>
  <c r="H3504" i="8" s="1"/>
  <c r="G3505" i="8"/>
  <c r="H3505" i="8" s="1"/>
  <c r="G3506" i="8"/>
  <c r="H3506" i="8" s="1"/>
  <c r="G3507" i="8"/>
  <c r="H3507" i="8" s="1"/>
  <c r="G3508" i="8"/>
  <c r="H3508" i="8" s="1"/>
  <c r="G3509" i="8"/>
  <c r="H3509" i="8" s="1"/>
  <c r="G3510" i="8"/>
  <c r="H3510" i="8" s="1"/>
  <c r="G3511" i="8"/>
  <c r="H3511" i="8" s="1"/>
  <c r="G3512" i="8"/>
  <c r="H3512" i="8" s="1"/>
  <c r="G3513" i="8"/>
  <c r="H3513" i="8" s="1"/>
  <c r="G3514" i="8"/>
  <c r="H3514" i="8" s="1"/>
  <c r="G3515" i="8"/>
  <c r="H3515" i="8" s="1"/>
  <c r="G3516" i="8"/>
  <c r="H3516" i="8" s="1"/>
  <c r="G3517" i="8"/>
  <c r="H3517" i="8" s="1"/>
  <c r="G3518" i="8"/>
  <c r="H3518" i="8" s="1"/>
  <c r="G3519" i="8"/>
  <c r="H3519" i="8" s="1"/>
  <c r="G3520" i="8"/>
  <c r="H3520" i="8" s="1"/>
  <c r="G3521" i="8"/>
  <c r="H3521" i="8" s="1"/>
  <c r="G3522" i="8"/>
  <c r="H3522" i="8" s="1"/>
  <c r="G3523" i="8"/>
  <c r="H3523" i="8" s="1"/>
  <c r="G3524" i="8"/>
  <c r="H3524" i="8" s="1"/>
  <c r="G3525" i="8"/>
  <c r="H3525" i="8" s="1"/>
  <c r="G3526" i="8"/>
  <c r="H3526" i="8" s="1"/>
  <c r="G3527" i="8"/>
  <c r="H3527" i="8" s="1"/>
  <c r="G3528" i="8"/>
  <c r="H3528" i="8" s="1"/>
  <c r="G3529" i="8"/>
  <c r="H3529" i="8" s="1"/>
  <c r="G3530" i="8"/>
  <c r="H3530" i="8" s="1"/>
  <c r="G3531" i="8"/>
  <c r="H3531" i="8" s="1"/>
  <c r="G3532" i="8"/>
  <c r="H3532" i="8" s="1"/>
  <c r="G3533" i="8"/>
  <c r="H3533" i="8" s="1"/>
  <c r="G3534" i="8"/>
  <c r="H3534" i="8" s="1"/>
  <c r="G3535" i="8"/>
  <c r="H3535" i="8" s="1"/>
  <c r="G3536" i="8"/>
  <c r="H3536" i="8" s="1"/>
  <c r="G3537" i="8"/>
  <c r="H3537" i="8" s="1"/>
  <c r="G3538" i="8"/>
  <c r="H3538" i="8" s="1"/>
  <c r="G3539" i="8"/>
  <c r="H3539" i="8" s="1"/>
  <c r="G3540" i="8"/>
  <c r="H3540" i="8" s="1"/>
  <c r="G3541" i="8"/>
  <c r="H3541" i="8" s="1"/>
  <c r="G3542" i="8"/>
  <c r="H3542" i="8" s="1"/>
  <c r="G3543" i="8"/>
  <c r="H3543" i="8" s="1"/>
  <c r="G3544" i="8"/>
  <c r="H3544" i="8" s="1"/>
  <c r="G3545" i="8"/>
  <c r="H3545" i="8" s="1"/>
  <c r="G3546" i="8"/>
  <c r="H3546" i="8" s="1"/>
  <c r="G3547" i="8"/>
  <c r="H3547" i="8" s="1"/>
  <c r="G3548" i="8"/>
  <c r="H3548" i="8" s="1"/>
  <c r="G3549" i="8"/>
  <c r="H3549" i="8" s="1"/>
  <c r="G3550" i="8"/>
  <c r="H3550" i="8" s="1"/>
  <c r="G3551" i="8"/>
  <c r="H3551" i="8" s="1"/>
  <c r="G3552" i="8"/>
  <c r="H3552" i="8" s="1"/>
  <c r="G3553" i="8"/>
  <c r="H3553" i="8" s="1"/>
  <c r="G3554" i="8"/>
  <c r="H3554" i="8" s="1"/>
  <c r="G3555" i="8"/>
  <c r="H3555" i="8" s="1"/>
  <c r="G3556" i="8"/>
  <c r="H3556" i="8" s="1"/>
  <c r="G3557" i="8"/>
  <c r="H3557" i="8" s="1"/>
  <c r="G3558" i="8"/>
  <c r="H3558" i="8" s="1"/>
  <c r="G3559" i="8"/>
  <c r="H3559" i="8" s="1"/>
  <c r="G3560" i="8"/>
  <c r="H3560" i="8" s="1"/>
  <c r="G3561" i="8"/>
  <c r="H3561" i="8" s="1"/>
  <c r="G3562" i="8"/>
  <c r="H3562" i="8" s="1"/>
  <c r="G3563" i="8"/>
  <c r="H3563" i="8" s="1"/>
  <c r="G3564" i="8"/>
  <c r="H3564" i="8" s="1"/>
  <c r="G3565" i="8"/>
  <c r="H3565" i="8" s="1"/>
  <c r="G3566" i="8"/>
  <c r="H3566" i="8" s="1"/>
  <c r="G3567" i="8"/>
  <c r="H3567" i="8" s="1"/>
  <c r="G3568" i="8"/>
  <c r="H3568" i="8" s="1"/>
  <c r="G3569" i="8"/>
  <c r="H3569" i="8" s="1"/>
  <c r="G3570" i="8"/>
  <c r="H3570" i="8" s="1"/>
  <c r="G3571" i="8"/>
  <c r="H3571" i="8" s="1"/>
  <c r="G3572" i="8"/>
  <c r="H3572" i="8" s="1"/>
  <c r="G3573" i="8"/>
  <c r="H3573" i="8" s="1"/>
  <c r="G3574" i="8"/>
  <c r="H3574" i="8" s="1"/>
  <c r="G3575" i="8"/>
  <c r="H3575" i="8" s="1"/>
  <c r="G3576" i="8"/>
  <c r="H3576" i="8" s="1"/>
  <c r="G3577" i="8"/>
  <c r="H3577" i="8" s="1"/>
  <c r="G3578" i="8"/>
  <c r="H3578" i="8" s="1"/>
  <c r="G3579" i="8"/>
  <c r="H3579" i="8" s="1"/>
  <c r="G3580" i="8"/>
  <c r="H3580" i="8" s="1"/>
  <c r="G3581" i="8"/>
  <c r="H3581" i="8" s="1"/>
  <c r="G3582" i="8"/>
  <c r="H3582" i="8" s="1"/>
  <c r="G3583" i="8"/>
  <c r="H3583" i="8" s="1"/>
  <c r="G3584" i="8"/>
  <c r="H3584" i="8" s="1"/>
  <c r="G3585" i="8"/>
  <c r="H3585" i="8" s="1"/>
  <c r="G3586" i="8"/>
  <c r="H3586" i="8" s="1"/>
  <c r="G3587" i="8"/>
  <c r="H3587" i="8" s="1"/>
  <c r="G3588" i="8"/>
  <c r="H3588" i="8" s="1"/>
  <c r="G3589" i="8"/>
  <c r="H3589" i="8" s="1"/>
  <c r="G3590" i="8"/>
  <c r="H3590" i="8" s="1"/>
  <c r="G3591" i="8"/>
  <c r="H3591" i="8" s="1"/>
  <c r="G3592" i="8"/>
  <c r="H3592" i="8" s="1"/>
  <c r="G3593" i="8"/>
  <c r="H3593" i="8" s="1"/>
  <c r="G3594" i="8"/>
  <c r="H3594" i="8" s="1"/>
  <c r="G3595" i="8"/>
  <c r="H3595" i="8" s="1"/>
  <c r="G3596" i="8"/>
  <c r="H3596" i="8" s="1"/>
  <c r="G3597" i="8"/>
  <c r="H3597" i="8" s="1"/>
  <c r="G3598" i="8"/>
  <c r="H3598" i="8" s="1"/>
  <c r="G3599" i="8"/>
  <c r="H3599" i="8" s="1"/>
  <c r="G3600" i="8"/>
  <c r="H3600" i="8" s="1"/>
  <c r="G3601" i="8"/>
  <c r="H3601" i="8" s="1"/>
  <c r="G3602" i="8"/>
  <c r="H3602" i="8" s="1"/>
  <c r="G3603" i="8"/>
  <c r="H3603" i="8" s="1"/>
  <c r="G3604" i="8"/>
  <c r="H3604" i="8" s="1"/>
  <c r="G3605" i="8"/>
  <c r="H3605" i="8" s="1"/>
  <c r="G3606" i="8"/>
  <c r="H3606" i="8" s="1"/>
  <c r="G3607" i="8"/>
  <c r="H3607" i="8" s="1"/>
  <c r="G3608" i="8"/>
  <c r="H3608" i="8" s="1"/>
  <c r="G3609" i="8"/>
  <c r="H3609" i="8" s="1"/>
  <c r="G3610" i="8"/>
  <c r="H3610" i="8" s="1"/>
  <c r="G3611" i="8"/>
  <c r="H3611" i="8" s="1"/>
  <c r="G3612" i="8"/>
  <c r="H3612" i="8" s="1"/>
  <c r="G3613" i="8"/>
  <c r="H3613" i="8" s="1"/>
  <c r="G3614" i="8"/>
  <c r="H3614" i="8" s="1"/>
  <c r="G3615" i="8"/>
  <c r="H3615" i="8" s="1"/>
  <c r="G3616" i="8"/>
  <c r="H3616" i="8" s="1"/>
  <c r="G3617" i="8"/>
  <c r="H3617" i="8" s="1"/>
  <c r="G3618" i="8"/>
  <c r="H3618" i="8" s="1"/>
  <c r="G3619" i="8"/>
  <c r="H3619" i="8" s="1"/>
  <c r="G3620" i="8"/>
  <c r="H3620" i="8" s="1"/>
  <c r="G3621" i="8"/>
  <c r="H3621" i="8" s="1"/>
  <c r="G3622" i="8"/>
  <c r="H3622" i="8" s="1"/>
  <c r="G3623" i="8"/>
  <c r="H3623" i="8" s="1"/>
  <c r="G3624" i="8"/>
  <c r="H3624" i="8" s="1"/>
  <c r="G3625" i="8"/>
  <c r="H3625" i="8" s="1"/>
  <c r="G3626" i="8"/>
  <c r="H3626" i="8" s="1"/>
  <c r="G3627" i="8"/>
  <c r="H3627" i="8" s="1"/>
  <c r="G3628" i="8"/>
  <c r="H3628" i="8" s="1"/>
  <c r="G3629" i="8"/>
  <c r="H3629" i="8" s="1"/>
  <c r="G3630" i="8"/>
  <c r="H3630" i="8" s="1"/>
  <c r="G3631" i="8"/>
  <c r="H3631" i="8" s="1"/>
  <c r="G3632" i="8"/>
  <c r="H3632" i="8" s="1"/>
  <c r="G3633" i="8"/>
  <c r="H3633" i="8" s="1"/>
  <c r="G3634" i="8"/>
  <c r="H3634" i="8" s="1"/>
  <c r="G3635" i="8"/>
  <c r="H3635" i="8" s="1"/>
  <c r="G3636" i="8"/>
  <c r="H3636" i="8" s="1"/>
  <c r="G3637" i="8"/>
  <c r="H3637" i="8" s="1"/>
  <c r="G3638" i="8"/>
  <c r="H3638" i="8" s="1"/>
  <c r="G3639" i="8"/>
  <c r="H3639" i="8" s="1"/>
  <c r="G3640" i="8"/>
  <c r="H3640" i="8" s="1"/>
  <c r="G3641" i="8"/>
  <c r="H3641" i="8" s="1"/>
  <c r="G3642" i="8"/>
  <c r="H3642" i="8" s="1"/>
  <c r="G3643" i="8"/>
  <c r="H3643" i="8" s="1"/>
  <c r="G3644" i="8"/>
  <c r="H3644" i="8" s="1"/>
  <c r="G3645" i="8"/>
  <c r="H3645" i="8" s="1"/>
  <c r="G3646" i="8"/>
  <c r="H3646" i="8" s="1"/>
  <c r="G3647" i="8"/>
  <c r="H3647" i="8" s="1"/>
  <c r="G3648" i="8"/>
  <c r="H3648" i="8" s="1"/>
  <c r="G3649" i="8"/>
  <c r="H3649" i="8" s="1"/>
  <c r="G3650" i="8"/>
  <c r="H3650" i="8" s="1"/>
  <c r="G3651" i="8"/>
  <c r="H3651" i="8" s="1"/>
  <c r="G3652" i="8"/>
  <c r="H3652" i="8" s="1"/>
  <c r="G3653" i="8"/>
  <c r="H3653" i="8" s="1"/>
  <c r="G3654" i="8"/>
  <c r="H3654" i="8" s="1"/>
  <c r="G3655" i="8"/>
  <c r="H3655" i="8" s="1"/>
  <c r="G3656" i="8"/>
  <c r="H3656" i="8" s="1"/>
  <c r="G3657" i="8"/>
  <c r="H3657" i="8" s="1"/>
  <c r="G3658" i="8"/>
  <c r="H3658" i="8" s="1"/>
  <c r="G3659" i="8"/>
  <c r="H3659" i="8" s="1"/>
  <c r="G3660" i="8"/>
  <c r="H3660" i="8" s="1"/>
  <c r="G3661" i="8"/>
  <c r="H3661" i="8" s="1"/>
  <c r="G3662" i="8"/>
  <c r="H3662" i="8" s="1"/>
  <c r="G3663" i="8"/>
  <c r="H3663" i="8" s="1"/>
  <c r="G3664" i="8"/>
  <c r="H3664" i="8" s="1"/>
  <c r="G3665" i="8"/>
  <c r="H3665" i="8" s="1"/>
  <c r="G3666" i="8"/>
  <c r="H3666" i="8" s="1"/>
  <c r="G3667" i="8"/>
  <c r="H3667" i="8" s="1"/>
  <c r="G3668" i="8"/>
  <c r="H3668" i="8" s="1"/>
  <c r="G3669" i="8"/>
  <c r="H3669" i="8" s="1"/>
  <c r="G3670" i="8"/>
  <c r="H3670" i="8" s="1"/>
  <c r="G3671" i="8"/>
  <c r="H3671" i="8" s="1"/>
  <c r="G3672" i="8"/>
  <c r="H3672" i="8" s="1"/>
  <c r="G3673" i="8"/>
  <c r="H3673" i="8" s="1"/>
  <c r="G3674" i="8"/>
  <c r="H3674" i="8" s="1"/>
  <c r="G3675" i="8"/>
  <c r="H3675" i="8" s="1"/>
  <c r="G3676" i="8"/>
  <c r="H3676" i="8" s="1"/>
  <c r="G3677" i="8"/>
  <c r="H3677" i="8" s="1"/>
  <c r="G3678" i="8"/>
  <c r="H3678" i="8" s="1"/>
  <c r="G3679" i="8"/>
  <c r="H3679" i="8" s="1"/>
  <c r="G3680" i="8"/>
  <c r="H3680" i="8" s="1"/>
  <c r="G3681" i="8"/>
  <c r="H3681" i="8" s="1"/>
  <c r="G3682" i="8"/>
  <c r="H3682" i="8" s="1"/>
  <c r="G3683" i="8"/>
  <c r="H3683" i="8" s="1"/>
  <c r="G3684" i="8"/>
  <c r="H3684" i="8" s="1"/>
  <c r="G3685" i="8"/>
  <c r="H3685" i="8" s="1"/>
  <c r="G3686" i="8"/>
  <c r="H3686" i="8" s="1"/>
  <c r="G3687" i="8"/>
  <c r="H3687" i="8" s="1"/>
  <c r="G3688" i="8"/>
  <c r="H3688" i="8" s="1"/>
  <c r="G3689" i="8"/>
  <c r="H3689" i="8" s="1"/>
  <c r="G3690" i="8"/>
  <c r="H3690" i="8" s="1"/>
  <c r="G3691" i="8"/>
  <c r="H3691" i="8" s="1"/>
  <c r="G3692" i="8"/>
  <c r="H3692" i="8" s="1"/>
  <c r="G3693" i="8"/>
  <c r="H3693" i="8" s="1"/>
  <c r="G3694" i="8"/>
  <c r="H3694" i="8" s="1"/>
  <c r="G3695" i="8"/>
  <c r="H3695" i="8" s="1"/>
  <c r="G3696" i="8"/>
  <c r="H3696" i="8" s="1"/>
  <c r="G3697" i="8"/>
  <c r="H3697" i="8" s="1"/>
  <c r="G3698" i="8"/>
  <c r="H3698" i="8" s="1"/>
  <c r="G3699" i="8"/>
  <c r="H3699" i="8" s="1"/>
  <c r="G3700" i="8"/>
  <c r="H3700" i="8" s="1"/>
  <c r="G3701" i="8"/>
  <c r="H3701" i="8" s="1"/>
  <c r="G3702" i="8"/>
  <c r="H3702" i="8" s="1"/>
  <c r="G3703" i="8"/>
  <c r="H3703" i="8" s="1"/>
  <c r="G3704" i="8"/>
  <c r="H3704" i="8" s="1"/>
  <c r="G3705" i="8"/>
  <c r="H3705" i="8" s="1"/>
  <c r="G3706" i="8"/>
  <c r="H3706" i="8" s="1"/>
  <c r="G3707" i="8"/>
  <c r="H3707" i="8" s="1"/>
  <c r="G3708" i="8"/>
  <c r="H3708" i="8" s="1"/>
  <c r="G3709" i="8"/>
  <c r="H3709" i="8" s="1"/>
  <c r="G3710" i="8"/>
  <c r="H3710" i="8" s="1"/>
  <c r="G3711" i="8"/>
  <c r="H3711" i="8" s="1"/>
  <c r="G3712" i="8"/>
  <c r="H3712" i="8" s="1"/>
  <c r="G3713" i="8"/>
  <c r="H3713" i="8" s="1"/>
  <c r="G3714" i="8"/>
  <c r="H3714" i="8" s="1"/>
  <c r="G3715" i="8"/>
  <c r="H3715" i="8" s="1"/>
  <c r="G3716" i="8"/>
  <c r="H3716" i="8" s="1"/>
  <c r="G3717" i="8"/>
  <c r="H3717" i="8" s="1"/>
  <c r="G3718" i="8"/>
  <c r="H3718" i="8" s="1"/>
  <c r="G3719" i="8"/>
  <c r="H3719" i="8" s="1"/>
  <c r="G3720" i="8"/>
  <c r="H3720" i="8" s="1"/>
  <c r="G3721" i="8"/>
  <c r="H3721" i="8" s="1"/>
  <c r="G3722" i="8"/>
  <c r="H3722" i="8" s="1"/>
  <c r="G3723" i="8"/>
  <c r="H3723" i="8" s="1"/>
  <c r="G3724" i="8"/>
  <c r="H3724" i="8" s="1"/>
  <c r="G3725" i="8"/>
  <c r="H3725" i="8" s="1"/>
  <c r="G3726" i="8"/>
  <c r="H3726" i="8" s="1"/>
  <c r="G3727" i="8"/>
  <c r="H3727" i="8" s="1"/>
  <c r="G3728" i="8"/>
  <c r="H3728" i="8" s="1"/>
  <c r="G3729" i="8"/>
  <c r="H3729" i="8" s="1"/>
  <c r="G3730" i="8"/>
  <c r="H3730" i="8" s="1"/>
  <c r="G3731" i="8"/>
  <c r="H3731" i="8" s="1"/>
  <c r="G3732" i="8"/>
  <c r="H3732" i="8" s="1"/>
  <c r="G3733" i="8"/>
  <c r="H3733" i="8" s="1"/>
  <c r="G3734" i="8"/>
  <c r="H3734" i="8" s="1"/>
  <c r="G3735" i="8"/>
  <c r="H3735" i="8" s="1"/>
  <c r="G3736" i="8"/>
  <c r="H3736" i="8" s="1"/>
  <c r="G3737" i="8"/>
  <c r="H3737" i="8" s="1"/>
  <c r="G3738" i="8"/>
  <c r="H3738" i="8" s="1"/>
  <c r="G3739" i="8"/>
  <c r="H3739" i="8" s="1"/>
  <c r="G3740" i="8"/>
  <c r="H3740" i="8" s="1"/>
  <c r="G3741" i="8"/>
  <c r="H3741" i="8" s="1"/>
  <c r="G3742" i="8"/>
  <c r="H3742" i="8" s="1"/>
  <c r="G3743" i="8"/>
  <c r="H3743" i="8" s="1"/>
  <c r="G3744" i="8"/>
  <c r="H3744" i="8" s="1"/>
  <c r="G3745" i="8"/>
  <c r="H3745" i="8" s="1"/>
  <c r="G3746" i="8"/>
  <c r="H3746" i="8" s="1"/>
  <c r="G3747" i="8"/>
  <c r="H3747" i="8" s="1"/>
  <c r="G3748" i="8"/>
  <c r="H3748" i="8" s="1"/>
  <c r="G3749" i="8"/>
  <c r="H3749" i="8" s="1"/>
  <c r="G3750" i="8"/>
  <c r="H3750" i="8" s="1"/>
  <c r="G3751" i="8"/>
  <c r="H3751" i="8" s="1"/>
  <c r="G3752" i="8"/>
  <c r="H3752" i="8" s="1"/>
  <c r="G3753" i="8"/>
  <c r="H3753" i="8" s="1"/>
  <c r="G3754" i="8"/>
  <c r="H3754" i="8" s="1"/>
  <c r="G3755" i="8"/>
  <c r="H3755" i="8" s="1"/>
  <c r="G3756" i="8"/>
  <c r="H3756" i="8" s="1"/>
  <c r="G3757" i="8"/>
  <c r="H3757" i="8" s="1"/>
  <c r="G3758" i="8"/>
  <c r="H3758" i="8" s="1"/>
  <c r="G3759" i="8"/>
  <c r="H3759" i="8" s="1"/>
  <c r="G3760" i="8"/>
  <c r="H3760" i="8" s="1"/>
  <c r="G3761" i="8"/>
  <c r="H3761" i="8" s="1"/>
  <c r="G3762" i="8"/>
  <c r="H3762" i="8" s="1"/>
  <c r="G3763" i="8"/>
  <c r="H3763" i="8" s="1"/>
  <c r="G3764" i="8"/>
  <c r="H3764" i="8" s="1"/>
  <c r="G3765" i="8"/>
  <c r="H3765" i="8" s="1"/>
  <c r="G3766" i="8"/>
  <c r="H3766" i="8" s="1"/>
  <c r="G3767" i="8"/>
  <c r="H3767" i="8" s="1"/>
  <c r="G3768" i="8"/>
  <c r="H3768" i="8" s="1"/>
  <c r="G3769" i="8"/>
  <c r="H3769" i="8" s="1"/>
  <c r="G3770" i="8"/>
  <c r="H3770" i="8" s="1"/>
  <c r="G3771" i="8"/>
  <c r="H3771" i="8" s="1"/>
  <c r="G3772" i="8"/>
  <c r="H3772" i="8" s="1"/>
  <c r="G3773" i="8"/>
  <c r="H3773" i="8" s="1"/>
  <c r="G3774" i="8"/>
  <c r="H3774" i="8" s="1"/>
  <c r="G3775" i="8"/>
  <c r="H3775" i="8" s="1"/>
  <c r="G3776" i="8"/>
  <c r="H3776" i="8" s="1"/>
  <c r="G3777" i="8"/>
  <c r="H3777" i="8" s="1"/>
  <c r="G3778" i="8"/>
  <c r="H3778" i="8" s="1"/>
  <c r="G3779" i="8"/>
  <c r="H3779" i="8" s="1"/>
  <c r="G3780" i="8"/>
  <c r="H3780" i="8" s="1"/>
  <c r="G3781" i="8"/>
  <c r="H3781" i="8" s="1"/>
  <c r="G3782" i="8"/>
  <c r="H3782" i="8" s="1"/>
  <c r="G3783" i="8"/>
  <c r="H3783" i="8" s="1"/>
  <c r="G3784" i="8"/>
  <c r="H3784" i="8" s="1"/>
  <c r="G3785" i="8"/>
  <c r="H3785" i="8" s="1"/>
  <c r="G3786" i="8"/>
  <c r="H3786" i="8" s="1"/>
  <c r="G3787" i="8"/>
  <c r="H3787" i="8" s="1"/>
  <c r="G3788" i="8"/>
  <c r="H3788" i="8" s="1"/>
  <c r="G3789" i="8"/>
  <c r="H3789" i="8" s="1"/>
  <c r="G3790" i="8"/>
  <c r="H3790" i="8" s="1"/>
  <c r="G3791" i="8"/>
  <c r="H3791" i="8" s="1"/>
  <c r="G3792" i="8"/>
  <c r="H3792" i="8" s="1"/>
  <c r="G3793" i="8"/>
  <c r="H3793" i="8" s="1"/>
  <c r="G3794" i="8"/>
  <c r="H3794" i="8" s="1"/>
  <c r="G3795" i="8"/>
  <c r="H3795" i="8" s="1"/>
  <c r="G3796" i="8"/>
  <c r="H3796" i="8" s="1"/>
  <c r="G3797" i="8"/>
  <c r="H3797" i="8" s="1"/>
  <c r="G3798" i="8"/>
  <c r="H3798" i="8" s="1"/>
  <c r="G3799" i="8"/>
  <c r="H3799" i="8" s="1"/>
  <c r="G3800" i="8"/>
  <c r="H3800" i="8" s="1"/>
  <c r="G3801" i="8"/>
  <c r="H3801" i="8" s="1"/>
  <c r="G3802" i="8"/>
  <c r="H3802" i="8" s="1"/>
  <c r="G3803" i="8"/>
  <c r="H3803" i="8" s="1"/>
  <c r="G3804" i="8"/>
  <c r="H3804" i="8" s="1"/>
  <c r="G3805" i="8"/>
  <c r="H3805" i="8" s="1"/>
  <c r="G3806" i="8"/>
  <c r="H3806" i="8" s="1"/>
  <c r="G3807" i="8"/>
  <c r="H3807" i="8" s="1"/>
  <c r="G3808" i="8"/>
  <c r="H3808" i="8" s="1"/>
  <c r="G3809" i="8"/>
  <c r="H3809" i="8" s="1"/>
  <c r="G3810" i="8"/>
  <c r="H3810" i="8" s="1"/>
  <c r="G3811" i="8"/>
  <c r="H3811" i="8" s="1"/>
  <c r="G3812" i="8"/>
  <c r="H3812" i="8" s="1"/>
  <c r="G3813" i="8"/>
  <c r="H3813" i="8" s="1"/>
  <c r="G3814" i="8"/>
  <c r="H3814" i="8" s="1"/>
  <c r="G3815" i="8"/>
  <c r="H3815" i="8" s="1"/>
  <c r="G3816" i="8"/>
  <c r="H3816" i="8" s="1"/>
  <c r="G3817" i="8"/>
  <c r="H3817" i="8" s="1"/>
  <c r="G3818" i="8"/>
  <c r="H3818" i="8" s="1"/>
  <c r="G3819" i="8"/>
  <c r="H3819" i="8" s="1"/>
  <c r="G3820" i="8"/>
  <c r="H3820" i="8" s="1"/>
  <c r="G3821" i="8"/>
  <c r="H3821" i="8" s="1"/>
  <c r="G3822" i="8"/>
  <c r="H3822" i="8" s="1"/>
  <c r="G3823" i="8"/>
  <c r="H3823" i="8" s="1"/>
  <c r="G3824" i="8"/>
  <c r="H3824" i="8" s="1"/>
  <c r="G3825" i="8"/>
  <c r="H3825" i="8" s="1"/>
  <c r="G3826" i="8"/>
  <c r="H3826" i="8" s="1"/>
  <c r="G3827" i="8"/>
  <c r="H3827" i="8" s="1"/>
  <c r="G3828" i="8"/>
  <c r="H3828" i="8" s="1"/>
  <c r="G3829" i="8"/>
  <c r="H3829" i="8" s="1"/>
  <c r="G3830" i="8"/>
  <c r="H3830" i="8" s="1"/>
  <c r="G3831" i="8"/>
  <c r="H3831" i="8" s="1"/>
  <c r="G3832" i="8"/>
  <c r="H3832" i="8" s="1"/>
  <c r="G3833" i="8"/>
  <c r="H3833" i="8" s="1"/>
  <c r="G3834" i="8"/>
  <c r="H3834" i="8" s="1"/>
  <c r="G3835" i="8"/>
  <c r="H3835" i="8" s="1"/>
  <c r="G3836" i="8"/>
  <c r="H3836" i="8" s="1"/>
  <c r="G3837" i="8"/>
  <c r="H3837" i="8" s="1"/>
  <c r="G3838" i="8"/>
  <c r="H3838" i="8" s="1"/>
  <c r="G3839" i="8"/>
  <c r="H3839" i="8" s="1"/>
  <c r="G3840" i="8"/>
  <c r="H3840" i="8" s="1"/>
  <c r="G3841" i="8"/>
  <c r="H3841" i="8" s="1"/>
  <c r="G3842" i="8"/>
  <c r="H3842" i="8" s="1"/>
  <c r="G3843" i="8"/>
  <c r="H3843" i="8" s="1"/>
  <c r="G3844" i="8"/>
  <c r="H3844" i="8" s="1"/>
  <c r="G3845" i="8"/>
  <c r="H3845" i="8" s="1"/>
  <c r="G3846" i="8"/>
  <c r="H3846" i="8" s="1"/>
  <c r="G3847" i="8"/>
  <c r="H3847" i="8" s="1"/>
  <c r="G3848" i="8"/>
  <c r="H3848" i="8" s="1"/>
  <c r="G3849" i="8"/>
  <c r="H3849" i="8" s="1"/>
  <c r="G3850" i="8"/>
  <c r="H3850" i="8" s="1"/>
  <c r="G3851" i="8"/>
  <c r="H3851" i="8" s="1"/>
  <c r="G3852" i="8"/>
  <c r="H3852" i="8" s="1"/>
  <c r="G3853" i="8"/>
  <c r="H3853" i="8" s="1"/>
  <c r="G3854" i="8"/>
  <c r="H3854" i="8" s="1"/>
  <c r="G3855" i="8"/>
  <c r="H3855" i="8" s="1"/>
  <c r="G3856" i="8"/>
  <c r="H3856" i="8" s="1"/>
  <c r="G3857" i="8"/>
  <c r="H3857" i="8" s="1"/>
  <c r="G3858" i="8"/>
  <c r="H3858" i="8" s="1"/>
  <c r="G3859" i="8"/>
  <c r="H3859" i="8" s="1"/>
  <c r="G3860" i="8"/>
  <c r="H3860" i="8" s="1"/>
  <c r="G3861" i="8"/>
  <c r="H3861" i="8" s="1"/>
  <c r="G3862" i="8"/>
  <c r="H3862" i="8" s="1"/>
  <c r="G3863" i="8"/>
  <c r="H3863" i="8" s="1"/>
  <c r="G3864" i="8"/>
  <c r="H3864" i="8" s="1"/>
  <c r="G3865" i="8"/>
  <c r="H3865" i="8" s="1"/>
  <c r="G3866" i="8"/>
  <c r="H3866" i="8" s="1"/>
  <c r="G3867" i="8"/>
  <c r="H3867" i="8" s="1"/>
  <c r="G3868" i="8"/>
  <c r="H3868" i="8" s="1"/>
  <c r="G3869" i="8"/>
  <c r="H3869" i="8" s="1"/>
  <c r="G3870" i="8"/>
  <c r="H3870" i="8" s="1"/>
  <c r="G3871" i="8"/>
  <c r="H3871" i="8" s="1"/>
  <c r="G3872" i="8"/>
  <c r="H3872" i="8" s="1"/>
  <c r="G3873" i="8"/>
  <c r="H3873" i="8" s="1"/>
  <c r="G3874" i="8"/>
  <c r="H3874" i="8" s="1"/>
  <c r="G3875" i="8"/>
  <c r="H3875" i="8" s="1"/>
  <c r="G3876" i="8"/>
  <c r="H3876" i="8" s="1"/>
  <c r="G3877" i="8"/>
  <c r="H3877" i="8" s="1"/>
  <c r="G3878" i="8"/>
  <c r="H3878" i="8" s="1"/>
  <c r="G3879" i="8"/>
  <c r="H3879" i="8" s="1"/>
  <c r="G3880" i="8"/>
  <c r="H3880" i="8" s="1"/>
  <c r="G3881" i="8"/>
  <c r="H3881" i="8" s="1"/>
  <c r="G3882" i="8"/>
  <c r="H3882" i="8" s="1"/>
  <c r="G3883" i="8"/>
  <c r="H3883" i="8" s="1"/>
  <c r="G3884" i="8"/>
  <c r="H3884" i="8" s="1"/>
  <c r="G3885" i="8"/>
  <c r="H3885" i="8" s="1"/>
  <c r="G3886" i="8"/>
  <c r="H3886" i="8" s="1"/>
  <c r="G3887" i="8"/>
  <c r="H3887" i="8" s="1"/>
  <c r="G3888" i="8"/>
  <c r="H3888" i="8" s="1"/>
  <c r="G3889" i="8"/>
  <c r="H3889" i="8" s="1"/>
  <c r="G3890" i="8"/>
  <c r="H3890" i="8" s="1"/>
  <c r="G3891" i="8"/>
  <c r="H3891" i="8" s="1"/>
  <c r="G3892" i="8"/>
  <c r="H3892" i="8" s="1"/>
  <c r="G3893" i="8"/>
  <c r="H3893" i="8" s="1"/>
  <c r="G3894" i="8"/>
  <c r="H3894" i="8" s="1"/>
  <c r="G3895" i="8"/>
  <c r="H3895" i="8" s="1"/>
  <c r="G3896" i="8"/>
  <c r="H3896" i="8" s="1"/>
  <c r="G3897" i="8"/>
  <c r="H3897" i="8" s="1"/>
  <c r="G3898" i="8"/>
  <c r="H3898" i="8" s="1"/>
  <c r="G3899" i="8"/>
  <c r="H3899" i="8" s="1"/>
  <c r="G3900" i="8"/>
  <c r="H3900" i="8" s="1"/>
  <c r="G3901" i="8"/>
  <c r="H3901" i="8" s="1"/>
  <c r="G3902" i="8"/>
  <c r="H3902" i="8" s="1"/>
  <c r="G3903" i="8"/>
  <c r="H3903" i="8" s="1"/>
  <c r="G3904" i="8"/>
  <c r="H3904" i="8" s="1"/>
  <c r="G3905" i="8"/>
  <c r="H3905" i="8" s="1"/>
  <c r="G3906" i="8"/>
  <c r="H3906" i="8" s="1"/>
  <c r="G3907" i="8"/>
  <c r="H3907" i="8" s="1"/>
  <c r="G3908" i="8"/>
  <c r="H3908" i="8" s="1"/>
  <c r="G3909" i="8"/>
  <c r="H3909" i="8" s="1"/>
  <c r="G3910" i="8"/>
  <c r="H3910" i="8" s="1"/>
  <c r="G3911" i="8"/>
  <c r="H3911" i="8" s="1"/>
  <c r="G3912" i="8"/>
  <c r="H3912" i="8" s="1"/>
  <c r="G3913" i="8"/>
  <c r="H3913" i="8" s="1"/>
  <c r="G3914" i="8"/>
  <c r="H3914" i="8" s="1"/>
  <c r="G3915" i="8"/>
  <c r="H3915" i="8" s="1"/>
  <c r="G3916" i="8"/>
  <c r="H3916" i="8" s="1"/>
  <c r="G3917" i="8"/>
  <c r="H3917" i="8" s="1"/>
  <c r="G3918" i="8"/>
  <c r="H3918" i="8" s="1"/>
  <c r="G3919" i="8"/>
  <c r="H3919" i="8" s="1"/>
  <c r="G3920" i="8"/>
  <c r="H3920" i="8" s="1"/>
  <c r="G3921" i="8"/>
  <c r="H3921" i="8" s="1"/>
  <c r="G3922" i="8"/>
  <c r="H3922" i="8" s="1"/>
  <c r="G3923" i="8"/>
  <c r="H3923" i="8" s="1"/>
  <c r="G3924" i="8"/>
  <c r="H3924" i="8" s="1"/>
  <c r="G3925" i="8"/>
  <c r="H3925" i="8" s="1"/>
  <c r="G3926" i="8"/>
  <c r="H3926" i="8" s="1"/>
  <c r="G3927" i="8"/>
  <c r="H3927" i="8" s="1"/>
  <c r="G3928" i="8"/>
  <c r="H3928" i="8" s="1"/>
  <c r="G3929" i="8"/>
  <c r="H3929" i="8" s="1"/>
  <c r="G3930" i="8"/>
  <c r="H3930" i="8" s="1"/>
  <c r="G3931" i="8"/>
  <c r="H3931" i="8" s="1"/>
  <c r="G3932" i="8"/>
  <c r="H3932" i="8" s="1"/>
  <c r="G3933" i="8"/>
  <c r="H3933" i="8" s="1"/>
  <c r="G3934" i="8"/>
  <c r="H3934" i="8" s="1"/>
  <c r="G3935" i="8"/>
  <c r="H3935" i="8" s="1"/>
  <c r="G3936" i="8"/>
  <c r="H3936" i="8" s="1"/>
  <c r="G3937" i="8"/>
  <c r="H3937" i="8" s="1"/>
  <c r="G3938" i="8"/>
  <c r="H3938" i="8" s="1"/>
  <c r="G3939" i="8"/>
  <c r="H3939" i="8" s="1"/>
  <c r="G3940" i="8"/>
  <c r="H3940" i="8" s="1"/>
  <c r="G3941" i="8"/>
  <c r="H3941" i="8" s="1"/>
  <c r="G3942" i="8"/>
  <c r="H3942" i="8" s="1"/>
  <c r="G3943" i="8"/>
  <c r="H3943" i="8" s="1"/>
  <c r="G3944" i="8"/>
  <c r="H3944" i="8" s="1"/>
  <c r="G3945" i="8"/>
  <c r="H3945" i="8" s="1"/>
  <c r="G3946" i="8"/>
  <c r="H3946" i="8" s="1"/>
  <c r="G3947" i="8"/>
  <c r="H3947" i="8" s="1"/>
  <c r="G3948" i="8"/>
  <c r="H3948" i="8" s="1"/>
  <c r="G3949" i="8"/>
  <c r="H3949" i="8" s="1"/>
  <c r="G3950" i="8"/>
  <c r="H3950" i="8" s="1"/>
  <c r="G3951" i="8"/>
  <c r="H3951" i="8" s="1"/>
  <c r="G3952" i="8"/>
  <c r="H3952" i="8" s="1"/>
  <c r="G3953" i="8"/>
  <c r="H3953" i="8" s="1"/>
  <c r="G3954" i="8"/>
  <c r="H3954" i="8" s="1"/>
  <c r="G3955" i="8"/>
  <c r="H3955" i="8" s="1"/>
  <c r="G3956" i="8"/>
  <c r="H3956" i="8" s="1"/>
  <c r="G3957" i="8"/>
  <c r="H3957" i="8" s="1"/>
  <c r="G3958" i="8"/>
  <c r="H3958" i="8" s="1"/>
  <c r="G3959" i="8"/>
  <c r="H3959" i="8" s="1"/>
  <c r="G3960" i="8"/>
  <c r="H3960" i="8" s="1"/>
  <c r="G3961" i="8"/>
  <c r="H3961" i="8" s="1"/>
  <c r="G3962" i="8"/>
  <c r="H3962" i="8" s="1"/>
  <c r="G3963" i="8"/>
  <c r="H3963" i="8" s="1"/>
  <c r="G3964" i="8"/>
  <c r="H3964" i="8" s="1"/>
  <c r="G3965" i="8"/>
  <c r="H3965" i="8" s="1"/>
  <c r="G3966" i="8"/>
  <c r="H3966" i="8" s="1"/>
  <c r="G3967" i="8"/>
  <c r="H3967" i="8" s="1"/>
  <c r="G3968" i="8"/>
  <c r="H3968" i="8" s="1"/>
  <c r="G3969" i="8"/>
  <c r="H3969" i="8" s="1"/>
  <c r="G3970" i="8"/>
  <c r="H3970" i="8" s="1"/>
  <c r="G3971" i="8"/>
  <c r="H3971" i="8" s="1"/>
  <c r="G3972" i="8"/>
  <c r="H3972" i="8" s="1"/>
  <c r="G3973" i="8"/>
  <c r="H3973" i="8" s="1"/>
  <c r="G3974" i="8"/>
  <c r="H3974" i="8" s="1"/>
  <c r="G3975" i="8"/>
  <c r="H3975" i="8" s="1"/>
  <c r="G3976" i="8"/>
  <c r="H3976" i="8" s="1"/>
  <c r="G3977" i="8"/>
  <c r="H3977" i="8" s="1"/>
  <c r="G3978" i="8"/>
  <c r="H3978" i="8" s="1"/>
  <c r="G3979" i="8"/>
  <c r="H3979" i="8" s="1"/>
  <c r="G3980" i="8"/>
  <c r="H3980" i="8" s="1"/>
  <c r="G3981" i="8"/>
  <c r="H3981" i="8" s="1"/>
  <c r="G3982" i="8"/>
  <c r="H3982" i="8" s="1"/>
  <c r="G3983" i="8"/>
  <c r="H3983" i="8" s="1"/>
  <c r="G3984" i="8"/>
  <c r="H3984" i="8" s="1"/>
  <c r="G3985" i="8"/>
  <c r="H3985" i="8" s="1"/>
  <c r="G3986" i="8"/>
  <c r="H3986" i="8" s="1"/>
  <c r="G3987" i="8"/>
  <c r="H3987" i="8" s="1"/>
  <c r="G3988" i="8"/>
  <c r="H3988" i="8" s="1"/>
  <c r="G3989" i="8"/>
  <c r="H3989" i="8" s="1"/>
  <c r="G3990" i="8"/>
  <c r="H3990" i="8" s="1"/>
  <c r="G3991" i="8"/>
  <c r="H3991" i="8" s="1"/>
  <c r="G3992" i="8"/>
  <c r="H3992" i="8" s="1"/>
  <c r="G3993" i="8"/>
  <c r="H3993" i="8" s="1"/>
  <c r="G3994" i="8"/>
  <c r="H3994" i="8" s="1"/>
  <c r="G3995" i="8"/>
  <c r="H3995" i="8" s="1"/>
  <c r="G3996" i="8"/>
  <c r="H3996" i="8" s="1"/>
  <c r="G3997" i="8"/>
  <c r="H3997" i="8" s="1"/>
  <c r="G3998" i="8"/>
  <c r="H3998" i="8" s="1"/>
  <c r="G3999" i="8"/>
  <c r="H3999" i="8" s="1"/>
  <c r="G4000" i="8"/>
  <c r="H4000" i="8" s="1"/>
  <c r="G4001" i="8"/>
  <c r="H4001" i="8" s="1"/>
  <c r="G4002" i="8"/>
  <c r="H4002" i="8" s="1"/>
  <c r="G4003" i="8"/>
  <c r="H4003" i="8" s="1"/>
  <c r="G4004" i="8"/>
  <c r="H4004" i="8" s="1"/>
  <c r="G4005" i="8"/>
  <c r="H4005" i="8" s="1"/>
  <c r="G4006" i="8"/>
  <c r="H4006" i="8" s="1"/>
  <c r="G4007" i="8"/>
  <c r="H4007" i="8" s="1"/>
  <c r="G4008" i="8"/>
  <c r="H4008" i="8" s="1"/>
  <c r="G4009" i="8"/>
  <c r="H4009" i="8" s="1"/>
  <c r="G4010" i="8"/>
  <c r="H4010" i="8" s="1"/>
  <c r="G4011" i="8"/>
  <c r="H4011" i="8" s="1"/>
  <c r="G4012" i="8"/>
  <c r="H4012" i="8" s="1"/>
  <c r="G4013" i="8"/>
  <c r="H4013" i="8" s="1"/>
  <c r="G4014" i="8"/>
  <c r="H4014" i="8" s="1"/>
  <c r="G4015" i="8"/>
  <c r="H4015" i="8" s="1"/>
  <c r="G4016" i="8"/>
  <c r="H4016" i="8" s="1"/>
  <c r="G4017" i="8"/>
  <c r="H4017" i="8" s="1"/>
  <c r="G4018" i="8"/>
  <c r="H4018" i="8" s="1"/>
  <c r="G4019" i="8"/>
  <c r="H4019" i="8" s="1"/>
  <c r="G4020" i="8"/>
  <c r="H4020" i="8" s="1"/>
  <c r="G4021" i="8"/>
  <c r="H4021" i="8" s="1"/>
  <c r="G4022" i="8"/>
  <c r="H4022" i="8" s="1"/>
  <c r="G4023" i="8"/>
  <c r="H4023" i="8" s="1"/>
  <c r="G4024" i="8"/>
  <c r="H4024" i="8" s="1"/>
  <c r="G4025" i="8"/>
  <c r="H4025" i="8" s="1"/>
  <c r="G4026" i="8"/>
  <c r="H4026" i="8" s="1"/>
  <c r="G4027" i="8"/>
  <c r="H4027" i="8" s="1"/>
  <c r="G4028" i="8"/>
  <c r="H4028" i="8" s="1"/>
  <c r="G4029" i="8"/>
  <c r="H4029" i="8" s="1"/>
  <c r="G4030" i="8"/>
  <c r="H4030" i="8" s="1"/>
  <c r="G4031" i="8"/>
  <c r="H4031" i="8" s="1"/>
  <c r="G4032" i="8"/>
  <c r="H4032" i="8" s="1"/>
  <c r="G4033" i="8"/>
  <c r="H4033" i="8" s="1"/>
  <c r="G4034" i="8"/>
  <c r="H4034" i="8" s="1"/>
  <c r="G4035" i="8"/>
  <c r="H4035" i="8" s="1"/>
  <c r="G4036" i="8"/>
  <c r="H4036" i="8" s="1"/>
  <c r="G4037" i="8"/>
  <c r="H4037" i="8" s="1"/>
  <c r="G4038" i="8"/>
  <c r="H4038" i="8" s="1"/>
  <c r="G4039" i="8"/>
  <c r="H4039" i="8" s="1"/>
  <c r="G4040" i="8"/>
  <c r="H4040" i="8" s="1"/>
  <c r="G4041" i="8"/>
  <c r="H4041" i="8" s="1"/>
  <c r="G4042" i="8"/>
  <c r="H4042" i="8" s="1"/>
  <c r="G4043" i="8"/>
  <c r="H4043" i="8" s="1"/>
  <c r="G4044" i="8"/>
  <c r="H4044" i="8" s="1"/>
  <c r="G4045" i="8"/>
  <c r="H4045" i="8" s="1"/>
  <c r="G4046" i="8"/>
  <c r="H4046" i="8" s="1"/>
  <c r="G4047" i="8"/>
  <c r="H4047" i="8" s="1"/>
  <c r="G4048" i="8"/>
  <c r="H4048" i="8" s="1"/>
  <c r="G4049" i="8"/>
  <c r="H4049" i="8" s="1"/>
  <c r="G4050" i="8"/>
  <c r="H4050" i="8" s="1"/>
  <c r="G4051" i="8"/>
  <c r="H4051" i="8" s="1"/>
  <c r="G4052" i="8"/>
  <c r="H4052" i="8" s="1"/>
  <c r="G4053" i="8"/>
  <c r="H4053" i="8" s="1"/>
  <c r="G4054" i="8"/>
  <c r="H4054" i="8" s="1"/>
  <c r="G4055" i="8"/>
  <c r="H4055" i="8" s="1"/>
  <c r="G4056" i="8"/>
  <c r="H4056" i="8" s="1"/>
  <c r="G4057" i="8"/>
  <c r="H4057" i="8" s="1"/>
  <c r="G4058" i="8"/>
  <c r="H4058" i="8" s="1"/>
  <c r="G4059" i="8"/>
  <c r="H4059" i="8" s="1"/>
  <c r="G4060" i="8"/>
  <c r="H4060" i="8" s="1"/>
  <c r="G4061" i="8"/>
  <c r="H4061" i="8" s="1"/>
  <c r="G4062" i="8"/>
  <c r="H4062" i="8" s="1"/>
  <c r="G4063" i="8"/>
  <c r="H4063" i="8" s="1"/>
  <c r="G4064" i="8"/>
  <c r="H4064" i="8" s="1"/>
  <c r="G4065" i="8"/>
  <c r="H4065" i="8" s="1"/>
  <c r="G4066" i="8"/>
  <c r="H4066" i="8" s="1"/>
  <c r="G4067" i="8"/>
  <c r="H4067" i="8" s="1"/>
  <c r="G4068" i="8"/>
  <c r="H4068" i="8" s="1"/>
  <c r="G4069" i="8"/>
  <c r="H4069" i="8" s="1"/>
  <c r="G4070" i="8"/>
  <c r="H4070" i="8" s="1"/>
  <c r="G4071" i="8"/>
  <c r="H4071" i="8" s="1"/>
  <c r="G4072" i="8"/>
  <c r="H4072" i="8" s="1"/>
  <c r="G4073" i="8"/>
  <c r="H4073" i="8" s="1"/>
  <c r="G4074" i="8"/>
  <c r="H4074" i="8" s="1"/>
  <c r="G4075" i="8"/>
  <c r="H4075" i="8" s="1"/>
  <c r="G4076" i="8"/>
  <c r="H4076" i="8" s="1"/>
  <c r="G4077" i="8"/>
  <c r="H4077" i="8" s="1"/>
  <c r="G4078" i="8"/>
  <c r="H4078" i="8" s="1"/>
  <c r="G4079" i="8"/>
  <c r="H4079" i="8" s="1"/>
  <c r="G4080" i="8"/>
  <c r="H4080" i="8" s="1"/>
  <c r="G4081" i="8"/>
  <c r="H4081" i="8" s="1"/>
  <c r="G4082" i="8"/>
  <c r="H4082" i="8" s="1"/>
  <c r="G4083" i="8"/>
  <c r="H4083" i="8" s="1"/>
  <c r="G4084" i="8"/>
  <c r="H4084" i="8" s="1"/>
  <c r="G4085" i="8"/>
  <c r="H4085" i="8" s="1"/>
  <c r="G4086" i="8"/>
  <c r="H4086" i="8" s="1"/>
  <c r="G4087" i="8"/>
  <c r="H4087" i="8" s="1"/>
  <c r="G4088" i="8"/>
  <c r="H4088" i="8" s="1"/>
  <c r="G4089" i="8"/>
  <c r="H4089" i="8" s="1"/>
  <c r="G4090" i="8"/>
  <c r="H4090" i="8" s="1"/>
  <c r="G4091" i="8"/>
  <c r="H4091" i="8" s="1"/>
  <c r="G4092" i="8"/>
  <c r="H4092" i="8" s="1"/>
  <c r="G4093" i="8"/>
  <c r="H4093" i="8" s="1"/>
  <c r="G4094" i="8"/>
  <c r="H4094" i="8" s="1"/>
  <c r="G4095" i="8"/>
  <c r="H4095" i="8" s="1"/>
  <c r="G4096" i="8"/>
  <c r="H4096" i="8" s="1"/>
  <c r="G4097" i="8"/>
  <c r="H4097" i="8" s="1"/>
  <c r="G4098" i="8"/>
  <c r="H4098" i="8" s="1"/>
  <c r="G4099" i="8"/>
  <c r="H4099" i="8" s="1"/>
  <c r="G4100" i="8"/>
  <c r="H4100" i="8" s="1"/>
  <c r="G4101" i="8"/>
  <c r="H4101" i="8" s="1"/>
  <c r="G4102" i="8"/>
  <c r="H4102" i="8" s="1"/>
  <c r="G4103" i="8"/>
  <c r="H4103" i="8" s="1"/>
  <c r="G4104" i="8"/>
  <c r="H4104" i="8" s="1"/>
  <c r="G4105" i="8"/>
  <c r="H4105" i="8" s="1"/>
  <c r="G4106" i="8"/>
  <c r="H4106" i="8" s="1"/>
  <c r="G4107" i="8"/>
  <c r="H4107" i="8" s="1"/>
  <c r="G4108" i="8"/>
  <c r="H4108" i="8" s="1"/>
  <c r="G4109" i="8"/>
  <c r="H4109" i="8" s="1"/>
  <c r="G4110" i="8"/>
  <c r="H4110" i="8" s="1"/>
  <c r="G4111" i="8"/>
  <c r="H4111" i="8" s="1"/>
  <c r="G4112" i="8"/>
  <c r="H4112" i="8" s="1"/>
  <c r="G4113" i="8"/>
  <c r="H4113" i="8" s="1"/>
  <c r="G4114" i="8"/>
  <c r="H4114" i="8" s="1"/>
  <c r="G4115" i="8"/>
  <c r="H4115" i="8" s="1"/>
  <c r="G4116" i="8"/>
  <c r="H4116" i="8" s="1"/>
  <c r="G4117" i="8"/>
  <c r="H4117" i="8" s="1"/>
  <c r="G4118" i="8"/>
  <c r="H4118" i="8" s="1"/>
  <c r="G4119" i="8"/>
  <c r="H4119" i="8" s="1"/>
  <c r="G4120" i="8"/>
  <c r="H4120" i="8" s="1"/>
  <c r="G4121" i="8"/>
  <c r="H4121" i="8" s="1"/>
  <c r="G4122" i="8"/>
  <c r="H4122" i="8" s="1"/>
  <c r="G4123" i="8"/>
  <c r="H4123" i="8" s="1"/>
  <c r="G4124" i="8"/>
  <c r="H4124" i="8" s="1"/>
  <c r="G4125" i="8"/>
  <c r="H4125" i="8" s="1"/>
  <c r="G4126" i="8"/>
  <c r="H4126" i="8" s="1"/>
  <c r="G4127" i="8"/>
  <c r="H4127" i="8" s="1"/>
  <c r="G4128" i="8"/>
  <c r="H4128" i="8" s="1"/>
  <c r="G4129" i="8"/>
  <c r="H4129" i="8" s="1"/>
  <c r="G4130" i="8"/>
  <c r="H4130" i="8" s="1"/>
  <c r="G4131" i="8"/>
  <c r="H4131" i="8" s="1"/>
  <c r="G4132" i="8"/>
  <c r="H4132" i="8" s="1"/>
  <c r="G4133" i="8"/>
  <c r="H4133" i="8" s="1"/>
  <c r="G4134" i="8"/>
  <c r="H4134" i="8" s="1"/>
  <c r="G4135" i="8"/>
  <c r="H4135" i="8" s="1"/>
  <c r="G4136" i="8"/>
  <c r="H4136" i="8" s="1"/>
  <c r="G4137" i="8"/>
  <c r="H4137" i="8" s="1"/>
  <c r="G4138" i="8"/>
  <c r="H4138" i="8" s="1"/>
  <c r="G4139" i="8"/>
  <c r="H4139" i="8" s="1"/>
  <c r="G4140" i="8"/>
  <c r="H4140" i="8" s="1"/>
  <c r="G4141" i="8"/>
  <c r="H4141" i="8" s="1"/>
  <c r="G4142" i="8"/>
  <c r="H4142" i="8" s="1"/>
  <c r="G4143" i="8"/>
  <c r="H4143" i="8" s="1"/>
  <c r="G4144" i="8"/>
  <c r="H4144" i="8" s="1"/>
  <c r="G4145" i="8"/>
  <c r="H4145" i="8" s="1"/>
  <c r="G4146" i="8"/>
  <c r="H4146" i="8" s="1"/>
  <c r="G4147" i="8"/>
  <c r="H4147" i="8" s="1"/>
  <c r="G4148" i="8"/>
  <c r="H4148" i="8" s="1"/>
  <c r="G4149" i="8"/>
  <c r="H4149" i="8" s="1"/>
  <c r="G4150" i="8"/>
  <c r="H4150" i="8" s="1"/>
  <c r="G4151" i="8"/>
  <c r="H4151" i="8" s="1"/>
  <c r="G4152" i="8"/>
  <c r="H4152" i="8" s="1"/>
  <c r="G4153" i="8"/>
  <c r="H4153" i="8" s="1"/>
  <c r="G4154" i="8"/>
  <c r="H4154" i="8" s="1"/>
  <c r="G4155" i="8"/>
  <c r="H4155" i="8" s="1"/>
  <c r="G4156" i="8"/>
  <c r="H4156" i="8" s="1"/>
  <c r="G4157" i="8"/>
  <c r="H4157" i="8" s="1"/>
  <c r="G4158" i="8"/>
  <c r="H4158" i="8" s="1"/>
  <c r="G4159" i="8"/>
  <c r="H4159" i="8" s="1"/>
  <c r="G4160" i="8"/>
  <c r="H4160" i="8" s="1"/>
  <c r="G4161" i="8"/>
  <c r="H4161" i="8" s="1"/>
  <c r="G4162" i="8"/>
  <c r="H4162" i="8" s="1"/>
  <c r="G4163" i="8"/>
  <c r="H4163" i="8" s="1"/>
  <c r="G4164" i="8"/>
  <c r="H4164" i="8" s="1"/>
  <c r="G4165" i="8"/>
  <c r="H4165" i="8" s="1"/>
  <c r="G4166" i="8"/>
  <c r="H4166" i="8" s="1"/>
  <c r="G4167" i="8"/>
  <c r="H4167" i="8" s="1"/>
  <c r="G4168" i="8"/>
  <c r="H4168" i="8" s="1"/>
  <c r="G4169" i="8"/>
  <c r="H4169" i="8" s="1"/>
  <c r="G4170" i="8"/>
  <c r="H4170" i="8" s="1"/>
  <c r="G4171" i="8"/>
  <c r="H4171" i="8" s="1"/>
  <c r="G4172" i="8"/>
  <c r="H4172" i="8" s="1"/>
  <c r="G4173" i="8"/>
  <c r="H4173" i="8" s="1"/>
  <c r="G4174" i="8"/>
  <c r="H4174" i="8" s="1"/>
  <c r="G4175" i="8"/>
  <c r="H4175" i="8" s="1"/>
  <c r="G4176" i="8"/>
  <c r="H4176" i="8" s="1"/>
  <c r="G4177" i="8"/>
  <c r="H4177" i="8" s="1"/>
  <c r="G4178" i="8"/>
  <c r="H4178" i="8" s="1"/>
  <c r="G4179" i="8"/>
  <c r="H4179" i="8" s="1"/>
  <c r="G4180" i="8"/>
  <c r="H4180" i="8" s="1"/>
  <c r="G4181" i="8"/>
  <c r="H4181" i="8" s="1"/>
  <c r="G4182" i="8"/>
  <c r="H4182" i="8" s="1"/>
  <c r="G4183" i="8"/>
  <c r="H4183" i="8" s="1"/>
  <c r="G4184" i="8"/>
  <c r="H4184" i="8" s="1"/>
  <c r="G4185" i="8"/>
  <c r="H4185" i="8" s="1"/>
  <c r="G4186" i="8"/>
  <c r="H4186" i="8" s="1"/>
  <c r="G4187" i="8"/>
  <c r="H4187" i="8" s="1"/>
  <c r="G4188" i="8"/>
  <c r="H4188" i="8" s="1"/>
  <c r="G4189" i="8"/>
  <c r="H4189" i="8" s="1"/>
  <c r="G4190" i="8"/>
  <c r="H4190" i="8" s="1"/>
  <c r="G4191" i="8"/>
  <c r="H4191" i="8" s="1"/>
  <c r="G4192" i="8"/>
  <c r="H4192" i="8" s="1"/>
  <c r="G4193" i="8"/>
  <c r="H4193" i="8" s="1"/>
  <c r="G4194" i="8"/>
  <c r="H4194" i="8" s="1"/>
  <c r="G4195" i="8"/>
  <c r="H4195" i="8" s="1"/>
  <c r="G4196" i="8"/>
  <c r="H4196" i="8" s="1"/>
  <c r="G4197" i="8"/>
  <c r="H4197" i="8" s="1"/>
  <c r="G4198" i="8"/>
  <c r="H4198" i="8" s="1"/>
  <c r="G4199" i="8"/>
  <c r="H4199" i="8" s="1"/>
  <c r="G4200" i="8"/>
  <c r="H4200" i="8" s="1"/>
  <c r="G4201" i="8"/>
  <c r="H4201" i="8" s="1"/>
  <c r="G4202" i="8"/>
  <c r="H4202" i="8" s="1"/>
  <c r="G4203" i="8"/>
  <c r="H4203" i="8" s="1"/>
  <c r="G4204" i="8"/>
  <c r="H4204" i="8" s="1"/>
  <c r="G4205" i="8"/>
  <c r="H4205" i="8" s="1"/>
  <c r="G4206" i="8"/>
  <c r="H4206" i="8" s="1"/>
  <c r="G4207" i="8"/>
  <c r="H4207" i="8" s="1"/>
  <c r="G4208" i="8"/>
  <c r="H4208" i="8" s="1"/>
  <c r="G4209" i="8"/>
  <c r="H4209" i="8" s="1"/>
  <c r="G4210" i="8"/>
  <c r="H4210" i="8" s="1"/>
  <c r="G4211" i="8"/>
  <c r="H4211" i="8" s="1"/>
  <c r="G4212" i="8"/>
  <c r="H4212" i="8" s="1"/>
  <c r="G4213" i="8"/>
  <c r="H4213" i="8" s="1"/>
  <c r="G4214" i="8"/>
  <c r="H4214" i="8" s="1"/>
  <c r="G4215" i="8"/>
  <c r="H4215" i="8" s="1"/>
  <c r="G4216" i="8"/>
  <c r="H4216" i="8" s="1"/>
  <c r="G4217" i="8"/>
  <c r="H4217" i="8" s="1"/>
  <c r="G4218" i="8"/>
  <c r="H4218" i="8" s="1"/>
  <c r="G4219" i="8"/>
  <c r="H4219" i="8" s="1"/>
  <c r="G4220" i="8"/>
  <c r="H4220" i="8" s="1"/>
  <c r="G4221" i="8"/>
  <c r="H4221" i="8" s="1"/>
  <c r="G4222" i="8"/>
  <c r="H4222" i="8" s="1"/>
  <c r="G4223" i="8"/>
  <c r="H4223" i="8" s="1"/>
  <c r="G4224" i="8"/>
  <c r="H4224" i="8" s="1"/>
  <c r="G4225" i="8"/>
  <c r="H4225" i="8" s="1"/>
  <c r="G4226" i="8"/>
  <c r="H4226" i="8" s="1"/>
  <c r="G4227" i="8"/>
  <c r="H4227" i="8" s="1"/>
  <c r="G4228" i="8"/>
  <c r="H4228" i="8" s="1"/>
  <c r="G4229" i="8"/>
  <c r="H4229" i="8" s="1"/>
  <c r="G4230" i="8"/>
  <c r="H4230" i="8" s="1"/>
  <c r="G4231" i="8"/>
  <c r="H4231" i="8" s="1"/>
  <c r="G4232" i="8"/>
  <c r="H4232" i="8" s="1"/>
  <c r="G4233" i="8"/>
  <c r="H4233" i="8" s="1"/>
  <c r="G4234" i="8"/>
  <c r="H4234" i="8" s="1"/>
  <c r="G4235" i="8"/>
  <c r="H4235" i="8" s="1"/>
  <c r="G4236" i="8"/>
  <c r="H4236" i="8" s="1"/>
  <c r="G4237" i="8"/>
  <c r="H4237" i="8" s="1"/>
  <c r="G4238" i="8"/>
  <c r="H4238" i="8" s="1"/>
  <c r="G4239" i="8"/>
  <c r="H4239" i="8" s="1"/>
  <c r="G4240" i="8"/>
  <c r="H4240" i="8" s="1"/>
  <c r="G4241" i="8"/>
  <c r="H4241" i="8" s="1"/>
  <c r="G4242" i="8"/>
  <c r="H4242" i="8" s="1"/>
  <c r="G4243" i="8"/>
  <c r="H4243" i="8" s="1"/>
  <c r="G4244" i="8"/>
  <c r="H4244" i="8" s="1"/>
  <c r="G4245" i="8"/>
  <c r="H4245" i="8" s="1"/>
  <c r="G4246" i="8"/>
  <c r="H4246" i="8" s="1"/>
  <c r="G4247" i="8"/>
  <c r="H4247" i="8" s="1"/>
  <c r="G4248" i="8"/>
  <c r="H4248" i="8" s="1"/>
  <c r="G4249" i="8"/>
  <c r="H4249" i="8" s="1"/>
  <c r="G4250" i="8"/>
  <c r="H4250" i="8" s="1"/>
  <c r="G4251" i="8"/>
  <c r="H4251" i="8" s="1"/>
  <c r="G4252" i="8"/>
  <c r="H4252" i="8" s="1"/>
  <c r="G4253" i="8"/>
  <c r="H4253" i="8" s="1"/>
  <c r="G4254" i="8"/>
  <c r="H4254" i="8" s="1"/>
  <c r="G4255" i="8"/>
  <c r="H4255" i="8" s="1"/>
  <c r="G4256" i="8"/>
  <c r="H4256" i="8" s="1"/>
  <c r="G4257" i="8"/>
  <c r="H4257" i="8" s="1"/>
  <c r="G4258" i="8"/>
  <c r="H4258" i="8" s="1"/>
  <c r="G4259" i="8"/>
  <c r="H4259" i="8" s="1"/>
  <c r="G4260" i="8"/>
  <c r="H4260" i="8" s="1"/>
  <c r="G4261" i="8"/>
  <c r="H4261" i="8" s="1"/>
  <c r="G4262" i="8"/>
  <c r="H4262" i="8" s="1"/>
  <c r="G4263" i="8"/>
  <c r="H4263" i="8" s="1"/>
  <c r="G4264" i="8"/>
  <c r="H4264" i="8" s="1"/>
  <c r="G4265" i="8"/>
  <c r="H4265" i="8" s="1"/>
  <c r="G4266" i="8"/>
  <c r="H4266" i="8" s="1"/>
  <c r="G4267" i="8"/>
  <c r="H4267" i="8" s="1"/>
  <c r="G4268" i="8"/>
  <c r="H4268" i="8" s="1"/>
  <c r="G4269" i="8"/>
  <c r="H4269" i="8" s="1"/>
  <c r="G4270" i="8"/>
  <c r="H4270" i="8" s="1"/>
  <c r="G4271" i="8"/>
  <c r="H4271" i="8" s="1"/>
  <c r="G4272" i="8"/>
  <c r="H4272" i="8" s="1"/>
  <c r="G4273" i="8"/>
  <c r="H4273" i="8" s="1"/>
  <c r="G4274" i="8"/>
  <c r="H4274" i="8" s="1"/>
  <c r="G4275" i="8"/>
  <c r="H4275" i="8" s="1"/>
  <c r="G4276" i="8"/>
  <c r="H4276" i="8" s="1"/>
  <c r="G4277" i="8"/>
  <c r="H4277" i="8" s="1"/>
  <c r="G4278" i="8"/>
  <c r="H4278" i="8" s="1"/>
  <c r="G4279" i="8"/>
  <c r="H4279" i="8" s="1"/>
  <c r="G4280" i="8"/>
  <c r="H4280" i="8" s="1"/>
  <c r="G4281" i="8"/>
  <c r="H4281" i="8" s="1"/>
  <c r="G4282" i="8"/>
  <c r="H4282" i="8" s="1"/>
  <c r="G4283" i="8"/>
  <c r="H4283" i="8" s="1"/>
  <c r="G4284" i="8"/>
  <c r="H4284" i="8" s="1"/>
  <c r="G4285" i="8"/>
  <c r="H4285" i="8" s="1"/>
  <c r="G4286" i="8"/>
  <c r="H4286" i="8" s="1"/>
  <c r="G4287" i="8"/>
  <c r="H4287" i="8" s="1"/>
  <c r="G4288" i="8"/>
  <c r="H4288" i="8" s="1"/>
  <c r="G4289" i="8"/>
  <c r="H4289" i="8" s="1"/>
  <c r="G4290" i="8"/>
  <c r="H4290" i="8" s="1"/>
  <c r="G4291" i="8"/>
  <c r="H4291" i="8" s="1"/>
  <c r="G4292" i="8"/>
  <c r="H4292" i="8" s="1"/>
  <c r="G4293" i="8"/>
  <c r="H4293" i="8" s="1"/>
  <c r="G4294" i="8"/>
  <c r="H4294" i="8" s="1"/>
  <c r="G4295" i="8"/>
  <c r="H4295" i="8" s="1"/>
  <c r="G4296" i="8"/>
  <c r="H4296" i="8" s="1"/>
  <c r="G4297" i="8"/>
  <c r="H4297" i="8" s="1"/>
  <c r="G4298" i="8"/>
  <c r="H4298" i="8" s="1"/>
  <c r="G4299" i="8"/>
  <c r="H4299" i="8" s="1"/>
  <c r="G4300" i="8"/>
  <c r="H4300" i="8" s="1"/>
  <c r="G4301" i="8"/>
  <c r="H4301" i="8" s="1"/>
  <c r="G4302" i="8"/>
  <c r="H4302" i="8" s="1"/>
  <c r="G4303" i="8"/>
  <c r="H4303" i="8" s="1"/>
  <c r="G4304" i="8"/>
  <c r="H4304" i="8" s="1"/>
  <c r="G4305" i="8"/>
  <c r="H4305" i="8" s="1"/>
  <c r="G4306" i="8"/>
  <c r="H4306" i="8" s="1"/>
  <c r="G4307" i="8"/>
  <c r="H4307" i="8" s="1"/>
  <c r="G4308" i="8"/>
  <c r="H4308" i="8" s="1"/>
  <c r="G4309" i="8"/>
  <c r="H4309" i="8" s="1"/>
  <c r="G4310" i="8"/>
  <c r="H4310" i="8" s="1"/>
  <c r="G4311" i="8"/>
  <c r="H4311" i="8" s="1"/>
  <c r="G4312" i="8"/>
  <c r="H4312" i="8" s="1"/>
  <c r="G4313" i="8"/>
  <c r="H4313" i="8" s="1"/>
  <c r="G4314" i="8"/>
  <c r="H4314" i="8" s="1"/>
  <c r="G4315" i="8"/>
  <c r="H4315" i="8" s="1"/>
  <c r="G4316" i="8"/>
  <c r="H4316" i="8" s="1"/>
  <c r="G4317" i="8"/>
  <c r="H4317" i="8" s="1"/>
  <c r="G4318" i="8"/>
  <c r="H4318" i="8" s="1"/>
  <c r="G4319" i="8"/>
  <c r="H4319" i="8" s="1"/>
  <c r="G4320" i="8"/>
  <c r="H4320" i="8" s="1"/>
  <c r="G4321" i="8"/>
  <c r="H4321" i="8" s="1"/>
  <c r="G4322" i="8"/>
  <c r="H4322" i="8" s="1"/>
  <c r="G4323" i="8"/>
  <c r="H4323" i="8" s="1"/>
  <c r="G4324" i="8"/>
  <c r="H4324" i="8" s="1"/>
  <c r="G4325" i="8"/>
  <c r="H4325" i="8" s="1"/>
  <c r="G4326" i="8"/>
  <c r="H4326" i="8" s="1"/>
  <c r="G4327" i="8"/>
  <c r="H4327" i="8" s="1"/>
  <c r="G4328" i="8"/>
  <c r="H4328" i="8" s="1"/>
  <c r="G4329" i="8"/>
  <c r="H4329" i="8" s="1"/>
  <c r="G4330" i="8"/>
  <c r="H4330" i="8" s="1"/>
  <c r="G4331" i="8"/>
  <c r="H4331" i="8" s="1"/>
  <c r="G4332" i="8"/>
  <c r="H4332" i="8" s="1"/>
  <c r="G4333" i="8"/>
  <c r="H4333" i="8" s="1"/>
  <c r="G4334" i="8"/>
  <c r="H4334" i="8" s="1"/>
  <c r="G4335" i="8"/>
  <c r="H4335" i="8" s="1"/>
  <c r="G4336" i="8"/>
  <c r="H4336" i="8" s="1"/>
  <c r="G4337" i="8"/>
  <c r="H4337" i="8" s="1"/>
  <c r="G4338" i="8"/>
  <c r="H4338" i="8" s="1"/>
  <c r="G4339" i="8"/>
  <c r="H4339" i="8" s="1"/>
  <c r="G4340" i="8"/>
  <c r="H4340" i="8" s="1"/>
  <c r="G4341" i="8"/>
  <c r="H4341" i="8" s="1"/>
  <c r="G4342" i="8"/>
  <c r="H4342" i="8" s="1"/>
  <c r="G4343" i="8"/>
  <c r="H4343" i="8" s="1"/>
  <c r="G4344" i="8"/>
  <c r="H4344" i="8" s="1"/>
  <c r="G4345" i="8"/>
  <c r="H4345" i="8" s="1"/>
  <c r="G4346" i="8"/>
  <c r="H4346" i="8" s="1"/>
  <c r="G4347" i="8"/>
  <c r="H4347" i="8" s="1"/>
  <c r="G4348" i="8"/>
  <c r="H4348" i="8" s="1"/>
  <c r="G4349" i="8"/>
  <c r="H4349" i="8" s="1"/>
  <c r="G4350" i="8"/>
  <c r="H4350" i="8" s="1"/>
  <c r="G4351" i="8"/>
  <c r="H4351" i="8" s="1"/>
  <c r="G4352" i="8"/>
  <c r="H4352" i="8" s="1"/>
  <c r="G4353" i="8"/>
  <c r="H4353" i="8" s="1"/>
  <c r="G4354" i="8"/>
  <c r="H4354" i="8" s="1"/>
  <c r="G4355" i="8"/>
  <c r="H4355" i="8" s="1"/>
  <c r="G4356" i="8"/>
  <c r="H4356" i="8" s="1"/>
  <c r="G4357" i="8"/>
  <c r="H4357" i="8" s="1"/>
  <c r="G4358" i="8"/>
  <c r="H4358" i="8" s="1"/>
  <c r="G4359" i="8"/>
  <c r="H4359" i="8" s="1"/>
  <c r="G4360" i="8"/>
  <c r="H4360" i="8" s="1"/>
  <c r="G4361" i="8"/>
  <c r="H4361" i="8" s="1"/>
  <c r="G4362" i="8"/>
  <c r="H4362" i="8" s="1"/>
  <c r="G4363" i="8"/>
  <c r="H4363" i="8" s="1"/>
  <c r="G4364" i="8"/>
  <c r="H4364" i="8" s="1"/>
  <c r="G4365" i="8"/>
  <c r="H4365" i="8" s="1"/>
  <c r="G4366" i="8"/>
  <c r="H4366" i="8" s="1"/>
  <c r="G4367" i="8"/>
  <c r="H4367" i="8" s="1"/>
  <c r="G4368" i="8"/>
  <c r="H4368" i="8" s="1"/>
  <c r="G4369" i="8"/>
  <c r="H4369" i="8" s="1"/>
  <c r="G4370" i="8"/>
  <c r="H4370" i="8" s="1"/>
  <c r="G4371" i="8"/>
  <c r="H4371" i="8" s="1"/>
  <c r="G4372" i="8"/>
  <c r="H4372" i="8" s="1"/>
  <c r="G4373" i="8"/>
  <c r="H4373" i="8" s="1"/>
  <c r="G4374" i="8"/>
  <c r="H4374" i="8" s="1"/>
  <c r="G4375" i="8"/>
  <c r="H4375" i="8" s="1"/>
  <c r="G4376" i="8"/>
  <c r="H4376" i="8" s="1"/>
  <c r="G4377" i="8"/>
  <c r="H4377" i="8" s="1"/>
  <c r="G4378" i="8"/>
  <c r="H4378" i="8" s="1"/>
  <c r="G4379" i="8"/>
  <c r="H4379" i="8" s="1"/>
  <c r="G4380" i="8"/>
  <c r="H4380" i="8" s="1"/>
  <c r="G4381" i="8"/>
  <c r="H4381" i="8" s="1"/>
  <c r="G4382" i="8"/>
  <c r="H4382" i="8" s="1"/>
  <c r="G4383" i="8"/>
  <c r="H4383" i="8" s="1"/>
  <c r="G4384" i="8"/>
  <c r="H4384" i="8" s="1"/>
  <c r="G4385" i="8"/>
  <c r="H4385" i="8" s="1"/>
  <c r="G4386" i="8"/>
  <c r="H4386" i="8" s="1"/>
  <c r="G4387" i="8"/>
  <c r="H4387" i="8" s="1"/>
  <c r="G4388" i="8"/>
  <c r="H4388" i="8" s="1"/>
  <c r="G4389" i="8"/>
  <c r="H4389" i="8" s="1"/>
  <c r="G4390" i="8"/>
  <c r="H4390" i="8" s="1"/>
  <c r="G4391" i="8"/>
  <c r="H4391" i="8" s="1"/>
  <c r="G4392" i="8"/>
  <c r="H4392" i="8" s="1"/>
  <c r="G4393" i="8"/>
  <c r="H4393" i="8" s="1"/>
  <c r="G4394" i="8"/>
  <c r="H4394" i="8" s="1"/>
  <c r="G4395" i="8"/>
  <c r="H4395" i="8" s="1"/>
  <c r="G4396" i="8"/>
  <c r="H4396" i="8" s="1"/>
  <c r="G4397" i="8"/>
  <c r="H4397" i="8" s="1"/>
  <c r="G4398" i="8"/>
  <c r="H4398" i="8" s="1"/>
  <c r="G4399" i="8"/>
  <c r="H4399" i="8" s="1"/>
  <c r="G4400" i="8"/>
  <c r="H4400" i="8" s="1"/>
  <c r="G4401" i="8"/>
  <c r="H4401" i="8" s="1"/>
  <c r="G4402" i="8"/>
  <c r="H4402" i="8" s="1"/>
  <c r="G4403" i="8"/>
  <c r="H4403" i="8" s="1"/>
  <c r="G4404" i="8"/>
  <c r="H4404" i="8" s="1"/>
  <c r="G4405" i="8"/>
  <c r="H4405" i="8" s="1"/>
  <c r="G4406" i="8"/>
  <c r="H4406" i="8" s="1"/>
  <c r="G4407" i="8"/>
  <c r="H4407" i="8" s="1"/>
  <c r="G4408" i="8"/>
  <c r="H4408" i="8" s="1"/>
  <c r="G4409" i="8"/>
  <c r="H4409" i="8" s="1"/>
  <c r="G4410" i="8"/>
  <c r="H4410" i="8" s="1"/>
  <c r="G4411" i="8"/>
  <c r="H4411" i="8" s="1"/>
  <c r="G4412" i="8"/>
  <c r="H4412" i="8" s="1"/>
  <c r="G4413" i="8"/>
  <c r="H4413" i="8" s="1"/>
  <c r="G4414" i="8"/>
  <c r="H4414" i="8" s="1"/>
  <c r="G4415" i="8"/>
  <c r="H4415" i="8" s="1"/>
  <c r="G4416" i="8"/>
  <c r="H4416" i="8" s="1"/>
  <c r="G4417" i="8"/>
  <c r="H4417" i="8" s="1"/>
  <c r="G4418" i="8"/>
  <c r="H4418" i="8" s="1"/>
  <c r="G4419" i="8"/>
  <c r="H4419" i="8" s="1"/>
  <c r="G4420" i="8"/>
  <c r="H4420" i="8" s="1"/>
  <c r="G4421" i="8"/>
  <c r="H4421" i="8" s="1"/>
  <c r="G4422" i="8"/>
  <c r="H4422" i="8" s="1"/>
  <c r="G4423" i="8"/>
  <c r="H4423" i="8" s="1"/>
  <c r="G4424" i="8"/>
  <c r="H4424" i="8" s="1"/>
  <c r="G4425" i="8"/>
  <c r="H4425" i="8" s="1"/>
  <c r="G4426" i="8"/>
  <c r="H4426" i="8" s="1"/>
  <c r="G4427" i="8"/>
  <c r="H4427" i="8" s="1"/>
  <c r="G4428" i="8"/>
  <c r="H4428" i="8" s="1"/>
  <c r="G4429" i="8"/>
  <c r="H4429" i="8" s="1"/>
  <c r="G4430" i="8"/>
  <c r="H4430" i="8" s="1"/>
  <c r="G4431" i="8"/>
  <c r="H4431" i="8" s="1"/>
  <c r="G4432" i="8"/>
  <c r="H4432" i="8" s="1"/>
  <c r="G4433" i="8"/>
  <c r="H4433" i="8" s="1"/>
  <c r="G4434" i="8"/>
  <c r="H4434" i="8" s="1"/>
  <c r="G4435" i="8"/>
  <c r="H4435" i="8" s="1"/>
  <c r="G4436" i="8"/>
  <c r="H4436" i="8" s="1"/>
  <c r="G4437" i="8"/>
  <c r="H4437" i="8" s="1"/>
  <c r="G4438" i="8"/>
  <c r="H4438" i="8" s="1"/>
  <c r="G4439" i="8"/>
  <c r="H4439" i="8" s="1"/>
  <c r="G4440" i="8"/>
  <c r="H4440" i="8" s="1"/>
  <c r="G4441" i="8"/>
  <c r="H4441" i="8" s="1"/>
  <c r="G4442" i="8"/>
  <c r="H4442" i="8" s="1"/>
  <c r="G4443" i="8"/>
  <c r="H4443" i="8" s="1"/>
  <c r="G4444" i="8"/>
  <c r="H4444" i="8" s="1"/>
  <c r="G4445" i="8"/>
  <c r="H4445" i="8" s="1"/>
  <c r="G4446" i="8"/>
  <c r="H4446" i="8" s="1"/>
  <c r="G4447" i="8"/>
  <c r="H4447" i="8" s="1"/>
  <c r="G4448" i="8"/>
  <c r="H4448" i="8" s="1"/>
  <c r="G4449" i="8"/>
  <c r="H4449" i="8" s="1"/>
  <c r="G4450" i="8"/>
  <c r="H4450" i="8" s="1"/>
  <c r="G4451" i="8"/>
  <c r="H4451" i="8" s="1"/>
  <c r="G4452" i="8"/>
  <c r="H4452" i="8" s="1"/>
  <c r="G4453" i="8"/>
  <c r="H4453" i="8" s="1"/>
  <c r="G4454" i="8"/>
  <c r="H4454" i="8" s="1"/>
  <c r="G4455" i="8"/>
  <c r="H4455" i="8" s="1"/>
  <c r="G4456" i="8"/>
  <c r="H4456" i="8" s="1"/>
  <c r="G4457" i="8"/>
  <c r="H4457" i="8" s="1"/>
  <c r="G4458" i="8"/>
  <c r="H4458" i="8" s="1"/>
  <c r="G4459" i="8"/>
  <c r="H4459" i="8" s="1"/>
  <c r="G4460" i="8"/>
  <c r="H4460" i="8" s="1"/>
  <c r="G4461" i="8"/>
  <c r="H4461" i="8" s="1"/>
  <c r="G4462" i="8"/>
  <c r="H4462" i="8" s="1"/>
  <c r="G4463" i="8"/>
  <c r="H4463" i="8" s="1"/>
  <c r="G4464" i="8"/>
  <c r="H4464" i="8" s="1"/>
  <c r="G4465" i="8"/>
  <c r="H4465" i="8" s="1"/>
  <c r="G4466" i="8"/>
  <c r="H4466" i="8" s="1"/>
  <c r="G4467" i="8"/>
  <c r="H4467" i="8" s="1"/>
  <c r="G4468" i="8"/>
  <c r="H4468" i="8" s="1"/>
  <c r="G4469" i="8"/>
  <c r="H4469" i="8" s="1"/>
  <c r="G4470" i="8"/>
  <c r="H4470" i="8" s="1"/>
  <c r="G4471" i="8"/>
  <c r="H4471" i="8" s="1"/>
  <c r="G4472" i="8"/>
  <c r="H4472" i="8" s="1"/>
  <c r="G4473" i="8"/>
  <c r="H4473" i="8" s="1"/>
  <c r="G4474" i="8"/>
  <c r="H4474" i="8" s="1"/>
  <c r="G4475" i="8"/>
  <c r="H4475" i="8" s="1"/>
  <c r="G4476" i="8"/>
  <c r="H4476" i="8" s="1"/>
  <c r="G4477" i="8"/>
  <c r="H4477" i="8" s="1"/>
  <c r="G4478" i="8"/>
  <c r="H4478" i="8" s="1"/>
  <c r="G4479" i="8"/>
  <c r="H4479" i="8" s="1"/>
  <c r="G4480" i="8"/>
  <c r="H4480" i="8" s="1"/>
  <c r="G4481" i="8"/>
  <c r="H4481" i="8" s="1"/>
  <c r="G4482" i="8"/>
  <c r="H4482" i="8" s="1"/>
  <c r="G4483" i="8"/>
  <c r="H4483" i="8" s="1"/>
  <c r="G4484" i="8"/>
  <c r="H4484" i="8" s="1"/>
  <c r="G4485" i="8"/>
  <c r="H4485" i="8" s="1"/>
  <c r="G4486" i="8"/>
  <c r="H4486" i="8" s="1"/>
  <c r="G4487" i="8"/>
  <c r="H4487" i="8" s="1"/>
  <c r="G4488" i="8"/>
  <c r="H4488" i="8" s="1"/>
  <c r="G4489" i="8"/>
  <c r="H4489" i="8" s="1"/>
  <c r="G4490" i="8"/>
  <c r="H4490" i="8" s="1"/>
  <c r="G4491" i="8"/>
  <c r="H4491" i="8" s="1"/>
  <c r="G4492" i="8"/>
  <c r="H4492" i="8" s="1"/>
  <c r="G4493" i="8"/>
  <c r="H4493" i="8" s="1"/>
  <c r="G4494" i="8"/>
  <c r="H4494" i="8" s="1"/>
  <c r="G4495" i="8"/>
  <c r="H4495" i="8" s="1"/>
  <c r="G4496" i="8"/>
  <c r="H4496" i="8" s="1"/>
  <c r="G4497" i="8"/>
  <c r="H4497" i="8" s="1"/>
  <c r="G4498" i="8"/>
  <c r="H4498" i="8" s="1"/>
  <c r="G4499" i="8"/>
  <c r="H4499" i="8" s="1"/>
  <c r="G4500" i="8"/>
  <c r="H4500" i="8" s="1"/>
  <c r="G4501" i="8"/>
  <c r="H4501" i="8" s="1"/>
  <c r="G4502" i="8"/>
  <c r="H4502" i="8" s="1"/>
  <c r="G4503" i="8"/>
  <c r="H4503" i="8" s="1"/>
  <c r="G4504" i="8"/>
  <c r="H4504" i="8" s="1"/>
  <c r="G4505" i="8"/>
  <c r="H4505" i="8" s="1"/>
  <c r="G4506" i="8"/>
  <c r="H4506" i="8" s="1"/>
  <c r="G4507" i="8"/>
  <c r="H4507" i="8" s="1"/>
  <c r="G4508" i="8"/>
  <c r="H4508" i="8" s="1"/>
  <c r="G4509" i="8"/>
  <c r="H4509" i="8" s="1"/>
  <c r="G4510" i="8"/>
  <c r="H4510" i="8" s="1"/>
  <c r="G4511" i="8"/>
  <c r="H4511" i="8" s="1"/>
  <c r="G4512" i="8"/>
  <c r="H4512" i="8" s="1"/>
  <c r="G4513" i="8"/>
  <c r="H4513" i="8" s="1"/>
  <c r="G4514" i="8"/>
  <c r="H4514" i="8" s="1"/>
  <c r="G4515" i="8"/>
  <c r="H4515" i="8" s="1"/>
  <c r="G4516" i="8"/>
  <c r="H4516" i="8" s="1"/>
  <c r="G4517" i="8"/>
  <c r="H4517" i="8" s="1"/>
  <c r="G4518" i="8"/>
  <c r="H4518" i="8" s="1"/>
  <c r="G4519" i="8"/>
  <c r="H4519" i="8" s="1"/>
  <c r="G4520" i="8"/>
  <c r="H4520" i="8" s="1"/>
  <c r="G4521" i="8"/>
  <c r="H4521" i="8" s="1"/>
  <c r="G4522" i="8"/>
  <c r="H4522" i="8" s="1"/>
  <c r="G4523" i="8"/>
  <c r="H4523" i="8" s="1"/>
  <c r="G4524" i="8"/>
  <c r="H4524" i="8" s="1"/>
  <c r="G4525" i="8"/>
  <c r="H4525" i="8" s="1"/>
  <c r="G4526" i="8"/>
  <c r="H4526" i="8" s="1"/>
  <c r="G4527" i="8"/>
  <c r="H4527" i="8" s="1"/>
  <c r="G4528" i="8"/>
  <c r="H4528" i="8" s="1"/>
  <c r="G4529" i="8"/>
  <c r="H4529" i="8" s="1"/>
  <c r="G4530" i="8"/>
  <c r="H4530" i="8" s="1"/>
  <c r="G4531" i="8"/>
  <c r="H4531" i="8" s="1"/>
  <c r="G4532" i="8"/>
  <c r="H4532" i="8" s="1"/>
  <c r="G4533" i="8"/>
  <c r="H4533" i="8" s="1"/>
  <c r="G4534" i="8"/>
  <c r="H4534" i="8" s="1"/>
  <c r="G4535" i="8"/>
  <c r="H4535" i="8" s="1"/>
  <c r="G4536" i="8"/>
  <c r="H4536" i="8" s="1"/>
  <c r="G4537" i="8"/>
  <c r="H4537" i="8" s="1"/>
  <c r="G4538" i="8"/>
  <c r="H4538" i="8" s="1"/>
  <c r="G4539" i="8"/>
  <c r="H4539" i="8" s="1"/>
  <c r="G4540" i="8"/>
  <c r="H4540" i="8" s="1"/>
  <c r="G4541" i="8"/>
  <c r="H4541" i="8" s="1"/>
  <c r="G4542" i="8"/>
  <c r="H4542" i="8" s="1"/>
  <c r="G4543" i="8"/>
  <c r="H4543" i="8" s="1"/>
  <c r="G4544" i="8"/>
  <c r="H4544" i="8" s="1"/>
  <c r="G4545" i="8"/>
  <c r="H4545" i="8" s="1"/>
  <c r="G4546" i="8"/>
  <c r="H4546" i="8" s="1"/>
  <c r="G4547" i="8"/>
  <c r="H4547" i="8" s="1"/>
  <c r="G4548" i="8"/>
  <c r="H4548" i="8" s="1"/>
  <c r="G4549" i="8"/>
  <c r="H4549" i="8" s="1"/>
  <c r="G4550" i="8"/>
  <c r="H4550" i="8" s="1"/>
  <c r="G4551" i="8"/>
  <c r="H4551" i="8" s="1"/>
  <c r="G4552" i="8"/>
  <c r="H4552" i="8" s="1"/>
  <c r="G4553" i="8"/>
  <c r="H4553" i="8" s="1"/>
  <c r="G4554" i="8"/>
  <c r="H4554" i="8" s="1"/>
  <c r="G4555" i="8"/>
  <c r="H4555" i="8" s="1"/>
  <c r="G4556" i="8"/>
  <c r="H4556" i="8" s="1"/>
  <c r="G4557" i="8"/>
  <c r="H4557" i="8" s="1"/>
  <c r="G4558" i="8"/>
  <c r="H4558" i="8" s="1"/>
  <c r="G4559" i="8"/>
  <c r="H4559" i="8" s="1"/>
  <c r="G4560" i="8"/>
  <c r="H4560" i="8" s="1"/>
  <c r="G4561" i="8"/>
  <c r="H4561" i="8" s="1"/>
  <c r="G4562" i="8"/>
  <c r="H4562" i="8" s="1"/>
  <c r="G4563" i="8"/>
  <c r="H4563" i="8" s="1"/>
  <c r="G4564" i="8"/>
  <c r="H4564" i="8" s="1"/>
  <c r="G4565" i="8"/>
  <c r="H4565" i="8" s="1"/>
  <c r="G4566" i="8"/>
  <c r="H4566" i="8" s="1"/>
  <c r="G4567" i="8"/>
  <c r="H4567" i="8" s="1"/>
  <c r="G4568" i="8"/>
  <c r="H4568" i="8" s="1"/>
  <c r="G4569" i="8"/>
  <c r="H4569" i="8" s="1"/>
  <c r="G4570" i="8"/>
  <c r="H4570" i="8" s="1"/>
  <c r="G4571" i="8"/>
  <c r="H4571" i="8" s="1"/>
  <c r="G4572" i="8"/>
  <c r="H4572" i="8" s="1"/>
  <c r="G4573" i="8"/>
  <c r="H4573" i="8" s="1"/>
  <c r="G4574" i="8"/>
  <c r="H4574" i="8" s="1"/>
  <c r="G4575" i="8"/>
  <c r="H4575" i="8" s="1"/>
  <c r="G4576" i="8"/>
  <c r="H4576" i="8" s="1"/>
  <c r="G4577" i="8"/>
  <c r="H4577" i="8" s="1"/>
  <c r="G4578" i="8"/>
  <c r="H4578" i="8" s="1"/>
  <c r="G4579" i="8"/>
  <c r="H4579" i="8" s="1"/>
  <c r="G4580" i="8"/>
  <c r="H4580" i="8" s="1"/>
  <c r="G4581" i="8"/>
  <c r="H4581" i="8" s="1"/>
  <c r="G4582" i="8"/>
  <c r="H4582" i="8" s="1"/>
  <c r="G4583" i="8"/>
  <c r="H4583" i="8" s="1"/>
  <c r="G4584" i="8"/>
  <c r="H4584" i="8" s="1"/>
  <c r="G4585" i="8"/>
  <c r="H4585" i="8" s="1"/>
  <c r="G4586" i="8"/>
  <c r="H4586" i="8" s="1"/>
  <c r="G4587" i="8"/>
  <c r="H4587" i="8" s="1"/>
  <c r="G4588" i="8"/>
  <c r="H4588" i="8" s="1"/>
  <c r="G4589" i="8"/>
  <c r="H4589" i="8" s="1"/>
  <c r="G4590" i="8"/>
  <c r="H4590" i="8" s="1"/>
  <c r="G4591" i="8"/>
  <c r="H4591" i="8" s="1"/>
  <c r="G4592" i="8"/>
  <c r="H4592" i="8" s="1"/>
  <c r="G4593" i="8"/>
  <c r="H4593" i="8" s="1"/>
  <c r="G4594" i="8"/>
  <c r="H4594" i="8" s="1"/>
  <c r="G4595" i="8"/>
  <c r="H4595" i="8" s="1"/>
  <c r="G4596" i="8"/>
  <c r="H4596" i="8" s="1"/>
  <c r="G4597" i="8"/>
  <c r="H4597" i="8" s="1"/>
  <c r="G4598" i="8"/>
  <c r="H4598" i="8" s="1"/>
  <c r="G4599" i="8"/>
  <c r="H4599" i="8" s="1"/>
  <c r="G4600" i="8"/>
  <c r="H4600" i="8" s="1"/>
  <c r="G4601" i="8"/>
  <c r="H4601" i="8" s="1"/>
  <c r="G4602" i="8"/>
  <c r="H4602" i="8" s="1"/>
  <c r="G4603" i="8"/>
  <c r="H4603" i="8" s="1"/>
  <c r="G4604" i="8"/>
  <c r="H4604" i="8" s="1"/>
  <c r="G4605" i="8"/>
  <c r="H4605" i="8" s="1"/>
  <c r="G4606" i="8"/>
  <c r="H4606" i="8" s="1"/>
  <c r="G4607" i="8"/>
  <c r="H4607" i="8" s="1"/>
  <c r="G4608" i="8"/>
  <c r="H4608" i="8" s="1"/>
  <c r="G4609" i="8"/>
  <c r="H4609" i="8" s="1"/>
  <c r="G4610" i="8"/>
  <c r="H4610" i="8" s="1"/>
  <c r="G4611" i="8"/>
  <c r="H4611" i="8" s="1"/>
  <c r="G4612" i="8"/>
  <c r="H4612" i="8" s="1"/>
  <c r="G4613" i="8"/>
  <c r="H4613" i="8" s="1"/>
  <c r="G4614" i="8"/>
  <c r="H4614" i="8" s="1"/>
  <c r="G4615" i="8"/>
  <c r="H4615" i="8" s="1"/>
  <c r="G4616" i="8"/>
  <c r="H4616" i="8" s="1"/>
  <c r="G4617" i="8"/>
  <c r="H4617" i="8" s="1"/>
  <c r="G4618" i="8"/>
  <c r="H4618" i="8" s="1"/>
  <c r="G4619" i="8"/>
  <c r="H4619" i="8" s="1"/>
  <c r="G4620" i="8"/>
  <c r="H4620" i="8" s="1"/>
  <c r="G4621" i="8"/>
  <c r="H4621" i="8" s="1"/>
  <c r="G4622" i="8"/>
  <c r="H4622" i="8" s="1"/>
  <c r="G4623" i="8"/>
  <c r="H4623" i="8" s="1"/>
  <c r="G4624" i="8"/>
  <c r="H4624" i="8" s="1"/>
  <c r="G4625" i="8"/>
  <c r="H4625" i="8" s="1"/>
  <c r="G4626" i="8"/>
  <c r="H4626" i="8" s="1"/>
  <c r="G4627" i="8"/>
  <c r="H4627" i="8" s="1"/>
  <c r="G4628" i="8"/>
  <c r="H4628" i="8" s="1"/>
  <c r="G4629" i="8"/>
  <c r="H4629" i="8" s="1"/>
  <c r="G4630" i="8"/>
  <c r="H4630" i="8" s="1"/>
  <c r="G4631" i="8"/>
  <c r="H4631" i="8" s="1"/>
  <c r="G4632" i="8"/>
  <c r="H4632" i="8" s="1"/>
  <c r="G4633" i="8"/>
  <c r="H4633" i="8" s="1"/>
  <c r="G4634" i="8"/>
  <c r="H4634" i="8" s="1"/>
  <c r="G4635" i="8"/>
  <c r="H4635" i="8" s="1"/>
  <c r="G4636" i="8"/>
  <c r="H4636" i="8" s="1"/>
  <c r="G4637" i="8"/>
  <c r="H4637" i="8" s="1"/>
  <c r="G4638" i="8"/>
  <c r="H4638" i="8" s="1"/>
  <c r="G4639" i="8"/>
  <c r="H4639" i="8" s="1"/>
  <c r="G4640" i="8"/>
  <c r="H4640" i="8" s="1"/>
  <c r="G4641" i="8"/>
  <c r="H4641" i="8" s="1"/>
  <c r="G4642" i="8"/>
  <c r="H4642" i="8" s="1"/>
  <c r="G4643" i="8"/>
  <c r="H4643" i="8" s="1"/>
  <c r="G4644" i="8"/>
  <c r="H4644" i="8" s="1"/>
  <c r="G4645" i="8"/>
  <c r="H4645" i="8" s="1"/>
  <c r="G4646" i="8"/>
  <c r="H4646" i="8" s="1"/>
  <c r="G4647" i="8"/>
  <c r="H4647" i="8" s="1"/>
  <c r="G4648" i="8"/>
  <c r="H4648" i="8" s="1"/>
  <c r="G4649" i="8"/>
  <c r="H4649" i="8" s="1"/>
  <c r="G4650" i="8"/>
  <c r="H4650" i="8" s="1"/>
  <c r="G4651" i="8"/>
  <c r="H4651" i="8" s="1"/>
  <c r="G4652" i="8"/>
  <c r="H4652" i="8" s="1"/>
  <c r="G4653" i="8"/>
  <c r="H4653" i="8" s="1"/>
  <c r="G4654" i="8"/>
  <c r="H4654" i="8" s="1"/>
  <c r="G4655" i="8"/>
  <c r="H4655" i="8" s="1"/>
  <c r="G4656" i="8"/>
  <c r="H4656" i="8" s="1"/>
  <c r="G4657" i="8"/>
  <c r="H4657" i="8" s="1"/>
  <c r="G4658" i="8"/>
  <c r="H4658" i="8" s="1"/>
  <c r="G4659" i="8"/>
  <c r="H4659" i="8" s="1"/>
  <c r="G4660" i="8"/>
  <c r="H4660" i="8" s="1"/>
  <c r="G4661" i="8"/>
  <c r="H4661" i="8" s="1"/>
  <c r="G4662" i="8"/>
  <c r="H4662" i="8" s="1"/>
  <c r="G4663" i="8"/>
  <c r="H4663" i="8" s="1"/>
  <c r="G4664" i="8"/>
  <c r="H4664" i="8" s="1"/>
  <c r="G4665" i="8"/>
  <c r="H4665" i="8" s="1"/>
  <c r="G4666" i="8"/>
  <c r="H4666" i="8" s="1"/>
  <c r="G4667" i="8"/>
  <c r="H4667" i="8" s="1"/>
  <c r="G4668" i="8"/>
  <c r="H4668" i="8" s="1"/>
  <c r="G4669" i="8"/>
  <c r="H4669" i="8" s="1"/>
  <c r="G4670" i="8"/>
  <c r="H4670" i="8" s="1"/>
  <c r="G4671" i="8"/>
  <c r="H4671" i="8" s="1"/>
  <c r="G4672" i="8"/>
  <c r="H4672" i="8" s="1"/>
  <c r="G4673" i="8"/>
  <c r="H4673" i="8" s="1"/>
  <c r="G4674" i="8"/>
  <c r="H4674" i="8" s="1"/>
  <c r="G4675" i="8"/>
  <c r="H4675" i="8" s="1"/>
  <c r="G4676" i="8"/>
  <c r="H4676" i="8" s="1"/>
  <c r="G4677" i="8"/>
  <c r="H4677" i="8" s="1"/>
  <c r="G4678" i="8"/>
  <c r="H4678" i="8" s="1"/>
  <c r="G4679" i="8"/>
  <c r="H4679" i="8" s="1"/>
  <c r="G4680" i="8"/>
  <c r="H4680" i="8" s="1"/>
  <c r="G4681" i="8"/>
  <c r="H4681" i="8" s="1"/>
  <c r="G4682" i="8"/>
  <c r="H4682" i="8" s="1"/>
  <c r="G4683" i="8"/>
  <c r="H4683" i="8" s="1"/>
  <c r="G4684" i="8"/>
  <c r="H4684" i="8" s="1"/>
  <c r="G4685" i="8"/>
  <c r="H4685" i="8" s="1"/>
  <c r="G4686" i="8"/>
  <c r="H4686" i="8" s="1"/>
  <c r="G4687" i="8"/>
  <c r="H4687" i="8" s="1"/>
  <c r="G4688" i="8"/>
  <c r="H4688" i="8" s="1"/>
  <c r="G4689" i="8"/>
  <c r="H4689" i="8" s="1"/>
  <c r="G4690" i="8"/>
  <c r="H4690" i="8" s="1"/>
  <c r="G4691" i="8"/>
  <c r="H4691" i="8" s="1"/>
  <c r="G4692" i="8"/>
  <c r="H4692" i="8" s="1"/>
  <c r="G4693" i="8"/>
  <c r="H4693" i="8" s="1"/>
  <c r="G4694" i="8"/>
  <c r="H4694" i="8" s="1"/>
  <c r="G4695" i="8"/>
  <c r="H4695" i="8" s="1"/>
  <c r="G4696" i="8"/>
  <c r="H4696" i="8" s="1"/>
  <c r="G4697" i="8"/>
  <c r="H4697" i="8" s="1"/>
  <c r="G4698" i="8"/>
  <c r="H4698" i="8" s="1"/>
  <c r="G4699" i="8"/>
  <c r="H4699" i="8" s="1"/>
  <c r="B3" i="7"/>
  <c r="H3" i="7" s="1"/>
  <c r="B4" i="7"/>
  <c r="H4" i="7" s="1"/>
  <c r="B5" i="7"/>
  <c r="H5" i="7" s="1"/>
  <c r="B6" i="7"/>
  <c r="H6" i="7" s="1"/>
  <c r="B7" i="7"/>
  <c r="H7" i="7" s="1"/>
  <c r="B8" i="7"/>
  <c r="H8" i="7" s="1"/>
  <c r="B9" i="7"/>
  <c r="H9" i="7" s="1"/>
  <c r="B10" i="7"/>
  <c r="H10" i="7" s="1"/>
  <c r="B11" i="7"/>
  <c r="H11" i="7" s="1"/>
  <c r="B12" i="7"/>
  <c r="H12" i="7" s="1"/>
  <c r="B13" i="7"/>
  <c r="H13" i="7" s="1"/>
  <c r="B14" i="7"/>
  <c r="H14" i="7" s="1"/>
  <c r="B15" i="7"/>
  <c r="H15" i="7" s="1"/>
  <c r="B16" i="7"/>
  <c r="H16" i="7" s="1"/>
  <c r="B17" i="7"/>
  <c r="H17" i="7" s="1"/>
  <c r="B18" i="7"/>
  <c r="H18" i="7" s="1"/>
  <c r="B19" i="7"/>
  <c r="H19" i="7" s="1"/>
  <c r="B20" i="7"/>
  <c r="H20" i="7" s="1"/>
  <c r="B21" i="7"/>
  <c r="H21" i="7" s="1"/>
  <c r="B22" i="7"/>
  <c r="H22" i="7" s="1"/>
  <c r="B23" i="7"/>
  <c r="H23" i="7" s="1"/>
  <c r="B24" i="7"/>
  <c r="H24" i="7" s="1"/>
  <c r="B25" i="7"/>
  <c r="H25" i="7" s="1"/>
  <c r="B26" i="7"/>
  <c r="H26" i="7" s="1"/>
  <c r="B27" i="7"/>
  <c r="H27" i="7" s="1"/>
  <c r="B28" i="7"/>
  <c r="H28" i="7" s="1"/>
  <c r="B29" i="7"/>
  <c r="H29" i="7" s="1"/>
  <c r="B30" i="7"/>
  <c r="H30" i="7" s="1"/>
  <c r="B31" i="7"/>
  <c r="H31" i="7" s="1"/>
  <c r="B32" i="7"/>
  <c r="H32" i="7" s="1"/>
  <c r="B33" i="7"/>
  <c r="H33" i="7" s="1"/>
  <c r="B34" i="7"/>
  <c r="H34" i="7" s="1"/>
  <c r="B35" i="7"/>
  <c r="H35" i="7" s="1"/>
  <c r="B36" i="7"/>
  <c r="H36" i="7" s="1"/>
  <c r="B37" i="7"/>
  <c r="H37" i="7" s="1"/>
  <c r="B38" i="7"/>
  <c r="H38" i="7" s="1"/>
  <c r="B39" i="7"/>
  <c r="H39" i="7" s="1"/>
  <c r="B40" i="7"/>
  <c r="H40" i="7" s="1"/>
  <c r="B41" i="7"/>
  <c r="H41" i="7" s="1"/>
  <c r="B42" i="7"/>
  <c r="H42" i="7" s="1"/>
  <c r="B43" i="7"/>
  <c r="H43" i="7" s="1"/>
  <c r="B44" i="7"/>
  <c r="H44" i="7" s="1"/>
  <c r="B45" i="7"/>
  <c r="H45" i="7" s="1"/>
  <c r="B46" i="7"/>
  <c r="H46" i="7" s="1"/>
  <c r="B47" i="7"/>
  <c r="H47" i="7" s="1"/>
  <c r="B48" i="7"/>
  <c r="H48" i="7" s="1"/>
  <c r="B49" i="7"/>
  <c r="H49" i="7" s="1"/>
  <c r="B50" i="7"/>
  <c r="H50" i="7" s="1"/>
  <c r="B51" i="7"/>
  <c r="H51" i="7" s="1"/>
  <c r="B52" i="7"/>
  <c r="H52" i="7" s="1"/>
  <c r="B53" i="7"/>
  <c r="H53" i="7" s="1"/>
  <c r="B54" i="7"/>
  <c r="H54" i="7" s="1"/>
  <c r="B55" i="7"/>
  <c r="H55" i="7" s="1"/>
  <c r="B56" i="7"/>
  <c r="H56" i="7" s="1"/>
  <c r="B57" i="7"/>
  <c r="H57" i="7" s="1"/>
  <c r="B58" i="7"/>
  <c r="H58" i="7" s="1"/>
  <c r="B59" i="7"/>
  <c r="H59" i="7" s="1"/>
  <c r="B60" i="7"/>
  <c r="H60" i="7" s="1"/>
  <c r="B61" i="7"/>
  <c r="H61" i="7" s="1"/>
  <c r="B62" i="7"/>
  <c r="H62" i="7" s="1"/>
  <c r="B63" i="7"/>
  <c r="H63" i="7" s="1"/>
  <c r="B64" i="7"/>
  <c r="H64" i="7" s="1"/>
  <c r="B65" i="7"/>
  <c r="H65" i="7" s="1"/>
  <c r="B66" i="7"/>
  <c r="H66" i="7" s="1"/>
  <c r="B67" i="7"/>
  <c r="H67" i="7" s="1"/>
  <c r="B68" i="7"/>
  <c r="H68" i="7" s="1"/>
  <c r="B69" i="7"/>
  <c r="H69" i="7" s="1"/>
  <c r="B70" i="7"/>
  <c r="H70" i="7" s="1"/>
  <c r="B71" i="7"/>
  <c r="H71" i="7" s="1"/>
  <c r="B72" i="7"/>
  <c r="H72" i="7" s="1"/>
  <c r="B73" i="7"/>
  <c r="H73" i="7" s="1"/>
  <c r="B74" i="7"/>
  <c r="H74" i="7" s="1"/>
  <c r="B75" i="7"/>
  <c r="H75" i="7" s="1"/>
  <c r="B76" i="7"/>
  <c r="H76" i="7" s="1"/>
  <c r="B77" i="7"/>
  <c r="H77" i="7" s="1"/>
  <c r="B78" i="7"/>
  <c r="H78" i="7" s="1"/>
  <c r="B79" i="7"/>
  <c r="H79" i="7" s="1"/>
  <c r="B80" i="7"/>
  <c r="H80" i="7" s="1"/>
  <c r="B81" i="7"/>
  <c r="H81" i="7" s="1"/>
  <c r="B82" i="7"/>
  <c r="H82" i="7" s="1"/>
  <c r="B83" i="7"/>
  <c r="H83" i="7" s="1"/>
  <c r="B84" i="7"/>
  <c r="H84" i="7" s="1"/>
  <c r="B85" i="7"/>
  <c r="H85" i="7" s="1"/>
  <c r="B86" i="7"/>
  <c r="H86" i="7" s="1"/>
  <c r="B87" i="7"/>
  <c r="H87" i="7" s="1"/>
  <c r="B88" i="7"/>
  <c r="H88" i="7" s="1"/>
  <c r="B89" i="7"/>
  <c r="H89" i="7" s="1"/>
  <c r="B90" i="7"/>
  <c r="H90" i="7" s="1"/>
  <c r="B91" i="7"/>
  <c r="H91" i="7" s="1"/>
  <c r="B92" i="7"/>
  <c r="H92" i="7" s="1"/>
  <c r="B93" i="7"/>
  <c r="H93" i="7" s="1"/>
  <c r="B94" i="7"/>
  <c r="H94" i="7" s="1"/>
  <c r="B95" i="7"/>
  <c r="H95" i="7" s="1"/>
  <c r="B96" i="7"/>
  <c r="H96" i="7" s="1"/>
  <c r="B97" i="7"/>
  <c r="H97" i="7" s="1"/>
  <c r="B98" i="7"/>
  <c r="H98" i="7" s="1"/>
  <c r="B99" i="7"/>
  <c r="H99" i="7" s="1"/>
  <c r="B100" i="7"/>
  <c r="H100" i="7" s="1"/>
  <c r="B101" i="7"/>
  <c r="H101" i="7" s="1"/>
  <c r="B102" i="7"/>
  <c r="H102" i="7" s="1"/>
  <c r="B103" i="7"/>
  <c r="H103" i="7" s="1"/>
  <c r="B104" i="7"/>
  <c r="H104" i="7" s="1"/>
  <c r="B105" i="7"/>
  <c r="H105" i="7" s="1"/>
  <c r="B106" i="7"/>
  <c r="H106" i="7" s="1"/>
  <c r="B107" i="7"/>
  <c r="H107" i="7" s="1"/>
  <c r="B108" i="7"/>
  <c r="H108" i="7" s="1"/>
  <c r="B109" i="7"/>
  <c r="H109" i="7" s="1"/>
  <c r="B110" i="7"/>
  <c r="H110" i="7" s="1"/>
  <c r="B111" i="7"/>
  <c r="H111" i="7" s="1"/>
  <c r="B112" i="7"/>
  <c r="H112" i="7" s="1"/>
  <c r="B113" i="7"/>
  <c r="H113" i="7" s="1"/>
  <c r="B114" i="7"/>
  <c r="H114" i="7" s="1"/>
  <c r="B115" i="7"/>
  <c r="H115" i="7" s="1"/>
  <c r="B116" i="7"/>
  <c r="H116" i="7" s="1"/>
  <c r="B117" i="7"/>
  <c r="H117" i="7" s="1"/>
  <c r="B118" i="7"/>
  <c r="H118" i="7" s="1"/>
  <c r="B119" i="7"/>
  <c r="H119" i="7" s="1"/>
  <c r="B120" i="7"/>
  <c r="H120" i="7" s="1"/>
  <c r="B121" i="7"/>
  <c r="H121" i="7" s="1"/>
  <c r="B122" i="7"/>
  <c r="H122" i="7" s="1"/>
  <c r="B123" i="7"/>
  <c r="H123" i="7" s="1"/>
  <c r="B124" i="7"/>
  <c r="H124" i="7" s="1"/>
  <c r="B125" i="7"/>
  <c r="H125" i="7" s="1"/>
  <c r="B126" i="7"/>
  <c r="H126" i="7" s="1"/>
  <c r="B127" i="7"/>
  <c r="H127" i="7" s="1"/>
  <c r="B128" i="7"/>
  <c r="H128" i="7" s="1"/>
  <c r="B129" i="7"/>
  <c r="H129" i="7" s="1"/>
  <c r="B130" i="7"/>
  <c r="H130" i="7" s="1"/>
  <c r="B131" i="7"/>
  <c r="H131" i="7" s="1"/>
  <c r="B132" i="7"/>
  <c r="H132" i="7" s="1"/>
  <c r="B133" i="7"/>
  <c r="H133" i="7" s="1"/>
  <c r="B134" i="7"/>
  <c r="H134" i="7" s="1"/>
  <c r="B135" i="7"/>
  <c r="H135" i="7" s="1"/>
  <c r="B136" i="7"/>
  <c r="H136" i="7" s="1"/>
  <c r="B137" i="7"/>
  <c r="H137" i="7" s="1"/>
  <c r="B138" i="7"/>
  <c r="H138" i="7" s="1"/>
  <c r="B139" i="7"/>
  <c r="H139" i="7" s="1"/>
  <c r="B140" i="7"/>
  <c r="H140" i="7" s="1"/>
  <c r="B141" i="7"/>
  <c r="H141" i="7" s="1"/>
  <c r="B142" i="7"/>
  <c r="H142" i="7" s="1"/>
  <c r="B143" i="7"/>
  <c r="H143" i="7" s="1"/>
  <c r="B144" i="7"/>
  <c r="H144" i="7" s="1"/>
  <c r="B145" i="7"/>
  <c r="H145" i="7" s="1"/>
  <c r="B146" i="7"/>
  <c r="H146" i="7" s="1"/>
  <c r="B147" i="7"/>
  <c r="H147" i="7" s="1"/>
  <c r="B148" i="7"/>
  <c r="H148" i="7" s="1"/>
  <c r="B149" i="7"/>
  <c r="H149" i="7" s="1"/>
  <c r="B150" i="7"/>
  <c r="H150" i="7" s="1"/>
  <c r="B151" i="7"/>
  <c r="H151" i="7" s="1"/>
  <c r="B152" i="7"/>
  <c r="H152" i="7" s="1"/>
  <c r="B153" i="7"/>
  <c r="H153" i="7" s="1"/>
  <c r="B154" i="7"/>
  <c r="H154" i="7" s="1"/>
  <c r="B155" i="7"/>
  <c r="H155" i="7" s="1"/>
  <c r="B156" i="7"/>
  <c r="H156" i="7" s="1"/>
  <c r="B157" i="7"/>
  <c r="H157" i="7" s="1"/>
  <c r="B158" i="7"/>
  <c r="H158" i="7" s="1"/>
  <c r="B159" i="7"/>
  <c r="H159" i="7" s="1"/>
  <c r="B160" i="7"/>
  <c r="H160" i="7" s="1"/>
  <c r="B161" i="7"/>
  <c r="H161" i="7" s="1"/>
  <c r="B162" i="7"/>
  <c r="H162" i="7" s="1"/>
  <c r="B163" i="7"/>
  <c r="H163" i="7" s="1"/>
  <c r="B164" i="7"/>
  <c r="H164" i="7" s="1"/>
  <c r="B165" i="7"/>
  <c r="H165" i="7" s="1"/>
  <c r="B166" i="7"/>
  <c r="H166" i="7" s="1"/>
  <c r="B167" i="7"/>
  <c r="H167" i="7" s="1"/>
  <c r="B168" i="7"/>
  <c r="H168" i="7" s="1"/>
  <c r="B169" i="7"/>
  <c r="H169" i="7" s="1"/>
  <c r="B170" i="7"/>
  <c r="H170" i="7" s="1"/>
  <c r="B171" i="7"/>
  <c r="H171" i="7" s="1"/>
  <c r="B172" i="7"/>
  <c r="H172" i="7" s="1"/>
  <c r="B173" i="7"/>
  <c r="H173" i="7" s="1"/>
  <c r="B174" i="7"/>
  <c r="H174" i="7" s="1"/>
  <c r="B175" i="7"/>
  <c r="H175" i="7" s="1"/>
  <c r="B176" i="7"/>
  <c r="H176" i="7" s="1"/>
  <c r="B177" i="7"/>
  <c r="H177" i="7" s="1"/>
  <c r="B178" i="7"/>
  <c r="H178" i="7" s="1"/>
  <c r="B179" i="7"/>
  <c r="H179" i="7" s="1"/>
  <c r="B180" i="7"/>
  <c r="H180" i="7" s="1"/>
  <c r="B181" i="7"/>
  <c r="H181" i="7" s="1"/>
  <c r="B182" i="7"/>
  <c r="H182" i="7" s="1"/>
  <c r="B183" i="7"/>
  <c r="H183" i="7" s="1"/>
  <c r="B184" i="7"/>
  <c r="H184" i="7" s="1"/>
  <c r="B185" i="7"/>
  <c r="H185" i="7" s="1"/>
  <c r="B186" i="7"/>
  <c r="H186" i="7" s="1"/>
  <c r="B187" i="7"/>
  <c r="H187" i="7" s="1"/>
  <c r="B188" i="7"/>
  <c r="H188" i="7" s="1"/>
  <c r="B189" i="7"/>
  <c r="H189" i="7" s="1"/>
  <c r="B190" i="7"/>
  <c r="H190" i="7" s="1"/>
  <c r="B191" i="7"/>
  <c r="H191" i="7" s="1"/>
  <c r="B192" i="7"/>
  <c r="H192" i="7" s="1"/>
  <c r="B193" i="7"/>
  <c r="H193" i="7" s="1"/>
  <c r="B194" i="7"/>
  <c r="H194" i="7" s="1"/>
  <c r="B195" i="7"/>
  <c r="H195" i="7" s="1"/>
  <c r="B196" i="7"/>
  <c r="H196" i="7" s="1"/>
  <c r="B197" i="7"/>
  <c r="H197" i="7" s="1"/>
  <c r="B198" i="7"/>
  <c r="H198" i="7" s="1"/>
  <c r="B199" i="7"/>
  <c r="H199" i="7" s="1"/>
  <c r="B200" i="7"/>
  <c r="H200" i="7" s="1"/>
  <c r="B201" i="7"/>
  <c r="H201" i="7" s="1"/>
  <c r="B202" i="7"/>
  <c r="H202" i="7" s="1"/>
  <c r="B203" i="7"/>
  <c r="H203" i="7" s="1"/>
  <c r="B204" i="7"/>
  <c r="H204" i="7" s="1"/>
  <c r="B205" i="7"/>
  <c r="H205" i="7" s="1"/>
  <c r="B206" i="7"/>
  <c r="H206" i="7" s="1"/>
  <c r="B207" i="7"/>
  <c r="H207" i="7" s="1"/>
  <c r="B208" i="7"/>
  <c r="H208" i="7" s="1"/>
  <c r="B209" i="7"/>
  <c r="H209" i="7" s="1"/>
  <c r="B210" i="7"/>
  <c r="H210" i="7" s="1"/>
  <c r="B211" i="7"/>
  <c r="H211" i="7" s="1"/>
  <c r="B212" i="7"/>
  <c r="H212" i="7" s="1"/>
  <c r="B213" i="7"/>
  <c r="H213" i="7" s="1"/>
  <c r="B214" i="7"/>
  <c r="H214" i="7" s="1"/>
  <c r="B215" i="7"/>
  <c r="H215" i="7" s="1"/>
  <c r="B216" i="7"/>
  <c r="H216" i="7" s="1"/>
  <c r="B217" i="7"/>
  <c r="H217" i="7" s="1"/>
  <c r="B218" i="7"/>
  <c r="H218" i="7" s="1"/>
  <c r="B219" i="7"/>
  <c r="H219" i="7" s="1"/>
  <c r="B220" i="7"/>
  <c r="H220" i="7" s="1"/>
  <c r="B221" i="7"/>
  <c r="H221" i="7" s="1"/>
  <c r="B222" i="7"/>
  <c r="H222" i="7" s="1"/>
  <c r="B223" i="7"/>
  <c r="H223" i="7" s="1"/>
  <c r="B224" i="7"/>
  <c r="H224" i="7" s="1"/>
  <c r="B225" i="7"/>
  <c r="H225" i="7" s="1"/>
  <c r="B226" i="7"/>
  <c r="H226" i="7" s="1"/>
  <c r="B227" i="7"/>
  <c r="H227" i="7" s="1"/>
  <c r="B228" i="7"/>
  <c r="H228" i="7" s="1"/>
  <c r="B229" i="7"/>
  <c r="H229" i="7" s="1"/>
  <c r="B230" i="7"/>
  <c r="H230" i="7" s="1"/>
  <c r="B231" i="7"/>
  <c r="H231" i="7" s="1"/>
  <c r="B232" i="7"/>
  <c r="H232" i="7" s="1"/>
  <c r="B233" i="7"/>
  <c r="H233" i="7" s="1"/>
  <c r="B234" i="7"/>
  <c r="H234" i="7" s="1"/>
  <c r="B235" i="7"/>
  <c r="H235" i="7" s="1"/>
  <c r="B236" i="7"/>
  <c r="H236" i="7" s="1"/>
  <c r="B237" i="7"/>
  <c r="H237" i="7" s="1"/>
  <c r="B238" i="7"/>
  <c r="H238" i="7" s="1"/>
  <c r="B239" i="7"/>
  <c r="H239" i="7" s="1"/>
  <c r="B240" i="7"/>
  <c r="H240" i="7" s="1"/>
  <c r="B241" i="7"/>
  <c r="H241" i="7" s="1"/>
  <c r="B242" i="7"/>
  <c r="H242" i="7" s="1"/>
  <c r="B243" i="7"/>
  <c r="H243" i="7" s="1"/>
  <c r="B244" i="7"/>
  <c r="H244" i="7" s="1"/>
  <c r="B245" i="7"/>
  <c r="H245" i="7" s="1"/>
  <c r="B246" i="7"/>
  <c r="H246" i="7" s="1"/>
  <c r="B247" i="7"/>
  <c r="H247" i="7" s="1"/>
  <c r="B248" i="7"/>
  <c r="H248" i="7" s="1"/>
  <c r="B249" i="7"/>
  <c r="H249" i="7" s="1"/>
  <c r="B250" i="7"/>
  <c r="H250" i="7" s="1"/>
  <c r="B251" i="7"/>
  <c r="H251" i="7" s="1"/>
  <c r="B252" i="7"/>
  <c r="H252" i="7" s="1"/>
  <c r="B253" i="7"/>
  <c r="H253" i="7" s="1"/>
  <c r="B254" i="7"/>
  <c r="H254" i="7" s="1"/>
  <c r="B255" i="7"/>
  <c r="H255" i="7" s="1"/>
  <c r="B256" i="7"/>
  <c r="H256" i="7" s="1"/>
  <c r="B257" i="7"/>
  <c r="H257" i="7" s="1"/>
  <c r="B258" i="7"/>
  <c r="H258" i="7" s="1"/>
  <c r="B259" i="7"/>
  <c r="H259" i="7" s="1"/>
  <c r="B260" i="7"/>
  <c r="H260" i="7" s="1"/>
  <c r="B261" i="7"/>
  <c r="H261" i="7" s="1"/>
  <c r="B262" i="7"/>
  <c r="H262" i="7" s="1"/>
  <c r="B263" i="7"/>
  <c r="H263" i="7" s="1"/>
  <c r="B264" i="7"/>
  <c r="H264" i="7" s="1"/>
  <c r="B265" i="7"/>
  <c r="H265" i="7" s="1"/>
  <c r="B266" i="7"/>
  <c r="H266" i="7" s="1"/>
  <c r="B267" i="7"/>
  <c r="H267" i="7" s="1"/>
  <c r="B268" i="7"/>
  <c r="H268" i="7" s="1"/>
  <c r="B269" i="7"/>
  <c r="H269" i="7" s="1"/>
  <c r="B270" i="7"/>
  <c r="H270" i="7" s="1"/>
  <c r="B271" i="7"/>
  <c r="H271" i="7" s="1"/>
  <c r="B272" i="7"/>
  <c r="H272" i="7" s="1"/>
  <c r="B273" i="7"/>
  <c r="H273" i="7" s="1"/>
  <c r="B274" i="7"/>
  <c r="H274" i="7" s="1"/>
  <c r="B275" i="7"/>
  <c r="H275" i="7" s="1"/>
  <c r="B276" i="7"/>
  <c r="H276" i="7" s="1"/>
  <c r="B277" i="7"/>
  <c r="H277" i="7" s="1"/>
  <c r="B278" i="7"/>
  <c r="H278" i="7" s="1"/>
  <c r="B279" i="7"/>
  <c r="H279" i="7" s="1"/>
  <c r="B280" i="7"/>
  <c r="H280" i="7" s="1"/>
  <c r="B281" i="7"/>
  <c r="H281" i="7" s="1"/>
  <c r="B282" i="7"/>
  <c r="H282" i="7" s="1"/>
  <c r="B283" i="7"/>
  <c r="H283" i="7" s="1"/>
  <c r="B284" i="7"/>
  <c r="H284" i="7" s="1"/>
  <c r="B285" i="7"/>
  <c r="H285" i="7" s="1"/>
  <c r="B286" i="7"/>
  <c r="H286" i="7" s="1"/>
  <c r="B287" i="7"/>
  <c r="H287" i="7" s="1"/>
  <c r="B288" i="7"/>
  <c r="H288" i="7" s="1"/>
  <c r="B289" i="7"/>
  <c r="H289" i="7" s="1"/>
  <c r="B290" i="7"/>
  <c r="H290" i="7" s="1"/>
  <c r="B291" i="7"/>
  <c r="H291" i="7" s="1"/>
  <c r="B292" i="7"/>
  <c r="H292" i="7" s="1"/>
  <c r="B293" i="7"/>
  <c r="H293" i="7" s="1"/>
  <c r="B294" i="7"/>
  <c r="H294" i="7" s="1"/>
  <c r="B295" i="7"/>
  <c r="H295" i="7" s="1"/>
  <c r="B296" i="7"/>
  <c r="H296" i="7" s="1"/>
  <c r="B297" i="7"/>
  <c r="H297" i="7" s="1"/>
  <c r="B298" i="7"/>
  <c r="H298" i="7" s="1"/>
  <c r="B299" i="7"/>
  <c r="H299" i="7" s="1"/>
  <c r="B300" i="7"/>
  <c r="H300" i="7" s="1"/>
  <c r="B301" i="7"/>
  <c r="H301" i="7" s="1"/>
  <c r="B302" i="7"/>
  <c r="H302" i="7" s="1"/>
  <c r="B303" i="7"/>
  <c r="H303" i="7" s="1"/>
  <c r="B304" i="7"/>
  <c r="H304" i="7" s="1"/>
  <c r="B305" i="7"/>
  <c r="H305" i="7" s="1"/>
  <c r="B306" i="7"/>
  <c r="H306" i="7" s="1"/>
  <c r="B307" i="7"/>
  <c r="H307" i="7" s="1"/>
  <c r="B308" i="7"/>
  <c r="H308" i="7" s="1"/>
  <c r="B309" i="7"/>
  <c r="H309" i="7" s="1"/>
  <c r="B310" i="7"/>
  <c r="H310" i="7" s="1"/>
  <c r="B311" i="7"/>
  <c r="H311" i="7" s="1"/>
  <c r="B312" i="7"/>
  <c r="H312" i="7" s="1"/>
  <c r="B313" i="7"/>
  <c r="H313" i="7" s="1"/>
  <c r="B314" i="7"/>
  <c r="H314" i="7" s="1"/>
  <c r="B315" i="7"/>
  <c r="H315" i="7" s="1"/>
  <c r="B316" i="7"/>
  <c r="H316" i="7" s="1"/>
  <c r="B317" i="7"/>
  <c r="H317" i="7" s="1"/>
  <c r="B318" i="7"/>
  <c r="H318" i="7" s="1"/>
  <c r="B319" i="7"/>
  <c r="H319" i="7" s="1"/>
  <c r="B320" i="7"/>
  <c r="H320" i="7" s="1"/>
  <c r="B321" i="7"/>
  <c r="H321" i="7" s="1"/>
  <c r="B322" i="7"/>
  <c r="H322" i="7" s="1"/>
  <c r="B323" i="7"/>
  <c r="H323" i="7" s="1"/>
  <c r="B324" i="7"/>
  <c r="H324" i="7" s="1"/>
  <c r="B325" i="7"/>
  <c r="H325" i="7" s="1"/>
  <c r="B326" i="7"/>
  <c r="H326" i="7" s="1"/>
  <c r="B327" i="7"/>
  <c r="H327" i="7" s="1"/>
  <c r="B328" i="7"/>
  <c r="H328" i="7" s="1"/>
  <c r="B329" i="7"/>
  <c r="H329" i="7" s="1"/>
  <c r="B330" i="7"/>
  <c r="H330" i="7" s="1"/>
  <c r="B331" i="7"/>
  <c r="H331" i="7" s="1"/>
  <c r="B332" i="7"/>
  <c r="H332" i="7" s="1"/>
  <c r="B333" i="7"/>
  <c r="H333" i="7" s="1"/>
  <c r="B334" i="7"/>
  <c r="H334" i="7" s="1"/>
  <c r="B335" i="7"/>
  <c r="H335" i="7" s="1"/>
  <c r="B336" i="7"/>
  <c r="H336" i="7" s="1"/>
  <c r="B337" i="7"/>
  <c r="H337" i="7" s="1"/>
  <c r="B338" i="7"/>
  <c r="H338" i="7" s="1"/>
  <c r="B339" i="7"/>
  <c r="H339" i="7" s="1"/>
  <c r="B340" i="7"/>
  <c r="H340" i="7" s="1"/>
  <c r="B341" i="7"/>
  <c r="H341" i="7" s="1"/>
  <c r="B342" i="7"/>
  <c r="H342" i="7" s="1"/>
  <c r="B343" i="7"/>
  <c r="H343" i="7" s="1"/>
  <c r="B344" i="7"/>
  <c r="H344" i="7" s="1"/>
  <c r="B345" i="7"/>
  <c r="H345" i="7" s="1"/>
  <c r="B346" i="7"/>
  <c r="H346" i="7" s="1"/>
  <c r="B347" i="7"/>
  <c r="H347" i="7" s="1"/>
  <c r="B348" i="7"/>
  <c r="H348" i="7" s="1"/>
  <c r="B349" i="7"/>
  <c r="H349" i="7" s="1"/>
  <c r="B350" i="7"/>
  <c r="H350" i="7" s="1"/>
  <c r="B351" i="7"/>
  <c r="H351" i="7" s="1"/>
  <c r="B352" i="7"/>
  <c r="H352" i="7" s="1"/>
  <c r="B353" i="7"/>
  <c r="H353" i="7" s="1"/>
  <c r="B354" i="7"/>
  <c r="H354" i="7" s="1"/>
  <c r="B355" i="7"/>
  <c r="H355" i="7" s="1"/>
  <c r="B356" i="7"/>
  <c r="H356" i="7" s="1"/>
  <c r="B357" i="7"/>
  <c r="H357" i="7" s="1"/>
  <c r="B358" i="7"/>
  <c r="H358" i="7" s="1"/>
  <c r="B359" i="7"/>
  <c r="H359" i="7" s="1"/>
  <c r="B360" i="7"/>
  <c r="H360" i="7" s="1"/>
  <c r="B361" i="7"/>
  <c r="H361" i="7" s="1"/>
  <c r="B362" i="7"/>
  <c r="H362" i="7" s="1"/>
  <c r="B363" i="7"/>
  <c r="H363" i="7" s="1"/>
  <c r="B364" i="7"/>
  <c r="H364" i="7" s="1"/>
  <c r="B365" i="7"/>
  <c r="H365" i="7" s="1"/>
  <c r="B366" i="7"/>
  <c r="H366" i="7" s="1"/>
  <c r="B367" i="7"/>
  <c r="H367" i="7" s="1"/>
  <c r="B368" i="7"/>
  <c r="H368" i="7" s="1"/>
  <c r="B369" i="7"/>
  <c r="H369" i="7" s="1"/>
  <c r="B370" i="7"/>
  <c r="H370" i="7" s="1"/>
  <c r="B371" i="7"/>
  <c r="H371" i="7" s="1"/>
  <c r="B372" i="7"/>
  <c r="H372" i="7" s="1"/>
  <c r="B373" i="7"/>
  <c r="H373" i="7" s="1"/>
  <c r="B374" i="7"/>
  <c r="H374" i="7" s="1"/>
  <c r="B375" i="7"/>
  <c r="H375" i="7" s="1"/>
  <c r="B376" i="7"/>
  <c r="H376" i="7" s="1"/>
  <c r="B377" i="7"/>
  <c r="H377" i="7" s="1"/>
  <c r="B378" i="7"/>
  <c r="H378" i="7" s="1"/>
  <c r="B379" i="7"/>
  <c r="H379" i="7" s="1"/>
  <c r="B380" i="7"/>
  <c r="H380" i="7" s="1"/>
  <c r="B381" i="7"/>
  <c r="H381" i="7" s="1"/>
  <c r="B382" i="7"/>
  <c r="H382" i="7" s="1"/>
  <c r="B383" i="7"/>
  <c r="H383" i="7" s="1"/>
  <c r="B384" i="7"/>
  <c r="H384" i="7" s="1"/>
  <c r="B385" i="7"/>
  <c r="H385" i="7" s="1"/>
  <c r="B386" i="7"/>
  <c r="H386" i="7" s="1"/>
  <c r="B387" i="7"/>
  <c r="H387" i="7" s="1"/>
  <c r="B388" i="7"/>
  <c r="H388" i="7" s="1"/>
  <c r="B389" i="7"/>
  <c r="H389" i="7" s="1"/>
  <c r="B390" i="7"/>
  <c r="H390" i="7" s="1"/>
  <c r="B391" i="7"/>
  <c r="H391" i="7" s="1"/>
  <c r="B392" i="7"/>
  <c r="H392" i="7" s="1"/>
  <c r="B393" i="7"/>
  <c r="H393" i="7" s="1"/>
  <c r="B394" i="7"/>
  <c r="H394" i="7" s="1"/>
  <c r="B395" i="7"/>
  <c r="H395" i="7" s="1"/>
  <c r="B396" i="7"/>
  <c r="H396" i="7" s="1"/>
  <c r="B397" i="7"/>
  <c r="H397" i="7" s="1"/>
  <c r="B398" i="7"/>
  <c r="H398" i="7" s="1"/>
  <c r="B399" i="7"/>
  <c r="H399" i="7" s="1"/>
  <c r="B400" i="7"/>
  <c r="H400" i="7" s="1"/>
  <c r="B401" i="7"/>
  <c r="H401" i="7" s="1"/>
  <c r="B402" i="7"/>
  <c r="H402" i="7" s="1"/>
  <c r="B403" i="7"/>
  <c r="H403" i="7" s="1"/>
  <c r="B404" i="7"/>
  <c r="H404" i="7" s="1"/>
  <c r="B405" i="7"/>
  <c r="H405" i="7" s="1"/>
  <c r="B406" i="7"/>
  <c r="H406" i="7" s="1"/>
  <c r="B407" i="7"/>
  <c r="H407" i="7" s="1"/>
  <c r="B408" i="7"/>
  <c r="H408" i="7" s="1"/>
  <c r="B409" i="7"/>
  <c r="H409" i="7" s="1"/>
  <c r="B410" i="7"/>
  <c r="H410" i="7" s="1"/>
  <c r="B411" i="7"/>
  <c r="H411" i="7" s="1"/>
  <c r="B412" i="7"/>
  <c r="H412" i="7" s="1"/>
  <c r="B413" i="7"/>
  <c r="H413" i="7" s="1"/>
  <c r="B414" i="7"/>
  <c r="H414" i="7" s="1"/>
  <c r="B415" i="7"/>
  <c r="H415" i="7" s="1"/>
  <c r="B416" i="7"/>
  <c r="H416" i="7" s="1"/>
  <c r="B417" i="7"/>
  <c r="H417" i="7" s="1"/>
  <c r="B418" i="7"/>
  <c r="H418" i="7" s="1"/>
  <c r="B419" i="7"/>
  <c r="H419" i="7" s="1"/>
  <c r="B420" i="7"/>
  <c r="H420" i="7" s="1"/>
  <c r="B421" i="7"/>
  <c r="H421" i="7" s="1"/>
  <c r="B422" i="7"/>
  <c r="H422" i="7" s="1"/>
  <c r="B423" i="7"/>
  <c r="H423" i="7" s="1"/>
  <c r="B424" i="7"/>
  <c r="H424" i="7" s="1"/>
  <c r="B425" i="7"/>
  <c r="H425" i="7" s="1"/>
  <c r="B426" i="7"/>
  <c r="H426" i="7" s="1"/>
  <c r="B427" i="7"/>
  <c r="H427" i="7" s="1"/>
  <c r="B428" i="7"/>
  <c r="H428" i="7" s="1"/>
  <c r="B429" i="7"/>
  <c r="H429" i="7" s="1"/>
  <c r="B430" i="7"/>
  <c r="H430" i="7" s="1"/>
  <c r="B431" i="7"/>
  <c r="H431" i="7" s="1"/>
  <c r="B432" i="7"/>
  <c r="H432" i="7" s="1"/>
  <c r="B433" i="7"/>
  <c r="H433" i="7" s="1"/>
  <c r="B434" i="7"/>
  <c r="H434" i="7" s="1"/>
  <c r="B435" i="7"/>
  <c r="H435" i="7" s="1"/>
  <c r="B436" i="7"/>
  <c r="H436" i="7" s="1"/>
  <c r="B437" i="7"/>
  <c r="H437" i="7" s="1"/>
  <c r="B438" i="7"/>
  <c r="H438" i="7" s="1"/>
  <c r="B439" i="7"/>
  <c r="H439" i="7" s="1"/>
  <c r="B440" i="7"/>
  <c r="H440" i="7" s="1"/>
  <c r="B441" i="7"/>
  <c r="H441" i="7" s="1"/>
  <c r="B442" i="7"/>
  <c r="H442" i="7" s="1"/>
  <c r="B443" i="7"/>
  <c r="H443" i="7" s="1"/>
  <c r="B444" i="7"/>
  <c r="H444" i="7" s="1"/>
  <c r="B445" i="7"/>
  <c r="H445" i="7" s="1"/>
  <c r="B446" i="7"/>
  <c r="H446" i="7" s="1"/>
  <c r="B447" i="7"/>
  <c r="H447" i="7" s="1"/>
  <c r="B448" i="7"/>
  <c r="H448" i="7" s="1"/>
  <c r="B449" i="7"/>
  <c r="H449" i="7" s="1"/>
  <c r="B450" i="7"/>
  <c r="H450" i="7" s="1"/>
  <c r="B451" i="7"/>
  <c r="H451" i="7" s="1"/>
  <c r="B452" i="7"/>
  <c r="H452" i="7" s="1"/>
  <c r="B453" i="7"/>
  <c r="H453" i="7" s="1"/>
  <c r="B454" i="7"/>
  <c r="H454" i="7" s="1"/>
  <c r="B455" i="7"/>
  <c r="H455" i="7" s="1"/>
  <c r="B456" i="7"/>
  <c r="H456" i="7" s="1"/>
  <c r="B457" i="7"/>
  <c r="H457" i="7" s="1"/>
  <c r="B458" i="7"/>
  <c r="H458" i="7" s="1"/>
  <c r="B459" i="7"/>
  <c r="H459" i="7" s="1"/>
  <c r="B460" i="7"/>
  <c r="H460" i="7" s="1"/>
  <c r="B461" i="7"/>
  <c r="H461" i="7" s="1"/>
  <c r="B462" i="7"/>
  <c r="H462" i="7" s="1"/>
  <c r="B463" i="7"/>
  <c r="H463" i="7" s="1"/>
  <c r="B464" i="7"/>
  <c r="H464" i="7" s="1"/>
  <c r="B465" i="7"/>
  <c r="H465" i="7" s="1"/>
  <c r="B466" i="7"/>
  <c r="H466" i="7" s="1"/>
  <c r="B467" i="7"/>
  <c r="H467" i="7" s="1"/>
  <c r="B468" i="7"/>
  <c r="H468" i="7" s="1"/>
  <c r="B469" i="7"/>
  <c r="H469" i="7" s="1"/>
  <c r="B470" i="7"/>
  <c r="H470" i="7" s="1"/>
  <c r="B471" i="7"/>
  <c r="H471" i="7" s="1"/>
  <c r="B472" i="7"/>
  <c r="H472" i="7" s="1"/>
  <c r="B473" i="7"/>
  <c r="H473" i="7" s="1"/>
  <c r="B474" i="7"/>
  <c r="H474" i="7" s="1"/>
  <c r="B475" i="7"/>
  <c r="H475" i="7" s="1"/>
  <c r="B476" i="7"/>
  <c r="H476" i="7" s="1"/>
  <c r="B477" i="7"/>
  <c r="H477" i="7" s="1"/>
  <c r="B478" i="7"/>
  <c r="H478" i="7" s="1"/>
  <c r="B479" i="7"/>
  <c r="H479" i="7" s="1"/>
  <c r="B480" i="7"/>
  <c r="H480" i="7" s="1"/>
  <c r="B481" i="7"/>
  <c r="H481" i="7" s="1"/>
  <c r="B482" i="7"/>
  <c r="H482" i="7" s="1"/>
  <c r="B483" i="7"/>
  <c r="H483" i="7" s="1"/>
  <c r="B484" i="7"/>
  <c r="H484" i="7" s="1"/>
  <c r="B485" i="7"/>
  <c r="H485" i="7" s="1"/>
  <c r="B486" i="7"/>
  <c r="H486" i="7" s="1"/>
  <c r="B487" i="7"/>
  <c r="H487" i="7" s="1"/>
  <c r="B488" i="7"/>
  <c r="H488" i="7" s="1"/>
  <c r="B489" i="7"/>
  <c r="H489" i="7" s="1"/>
  <c r="B490" i="7"/>
  <c r="H490" i="7" s="1"/>
  <c r="B491" i="7"/>
  <c r="H491" i="7" s="1"/>
  <c r="B492" i="7"/>
  <c r="H492" i="7" s="1"/>
  <c r="B493" i="7"/>
  <c r="H493" i="7" s="1"/>
  <c r="B494" i="7"/>
  <c r="H494" i="7" s="1"/>
  <c r="B495" i="7"/>
  <c r="H495" i="7" s="1"/>
  <c r="B496" i="7"/>
  <c r="H496" i="7" s="1"/>
  <c r="B497" i="7"/>
  <c r="H497" i="7" s="1"/>
  <c r="B498" i="7"/>
  <c r="H498" i="7" s="1"/>
  <c r="B499" i="7"/>
  <c r="H499" i="7" s="1"/>
  <c r="B500" i="7"/>
  <c r="H500" i="7" s="1"/>
  <c r="B501" i="7"/>
  <c r="H501" i="7" s="1"/>
  <c r="B502" i="7"/>
  <c r="H502" i="7" s="1"/>
  <c r="B503" i="7"/>
  <c r="H503" i="7" s="1"/>
  <c r="B504" i="7"/>
  <c r="H504" i="7" s="1"/>
  <c r="B505" i="7"/>
  <c r="H505" i="7" s="1"/>
  <c r="B506" i="7"/>
  <c r="H506" i="7" s="1"/>
  <c r="B507" i="7"/>
  <c r="H507" i="7" s="1"/>
  <c r="B508" i="7"/>
  <c r="H508" i="7" s="1"/>
  <c r="B509" i="7"/>
  <c r="H509" i="7" s="1"/>
  <c r="B510" i="7"/>
  <c r="H510" i="7" s="1"/>
  <c r="B511" i="7"/>
  <c r="H511" i="7" s="1"/>
  <c r="B512" i="7"/>
  <c r="H512" i="7" s="1"/>
  <c r="B513" i="7"/>
  <c r="H513" i="7" s="1"/>
  <c r="B514" i="7"/>
  <c r="H514" i="7" s="1"/>
  <c r="B515" i="7"/>
  <c r="H515" i="7" s="1"/>
  <c r="B516" i="7"/>
  <c r="H516" i="7" s="1"/>
  <c r="B517" i="7"/>
  <c r="H517" i="7" s="1"/>
  <c r="B518" i="7"/>
  <c r="H518" i="7" s="1"/>
  <c r="B519" i="7"/>
  <c r="H519" i="7" s="1"/>
  <c r="B520" i="7"/>
  <c r="H520" i="7" s="1"/>
  <c r="B521" i="7"/>
  <c r="H521" i="7" s="1"/>
  <c r="B522" i="7"/>
  <c r="H522" i="7" s="1"/>
  <c r="B523" i="7"/>
  <c r="H523" i="7" s="1"/>
  <c r="B524" i="7"/>
  <c r="H524" i="7" s="1"/>
  <c r="B525" i="7"/>
  <c r="H525" i="7" s="1"/>
  <c r="B526" i="7"/>
  <c r="H526" i="7" s="1"/>
  <c r="B527" i="7"/>
  <c r="H527" i="7" s="1"/>
  <c r="B528" i="7"/>
  <c r="H528" i="7" s="1"/>
  <c r="B529" i="7"/>
  <c r="H529" i="7" s="1"/>
  <c r="B530" i="7"/>
  <c r="H530" i="7" s="1"/>
  <c r="B531" i="7"/>
  <c r="H531" i="7" s="1"/>
  <c r="B532" i="7"/>
  <c r="H532" i="7" s="1"/>
  <c r="B533" i="7"/>
  <c r="H533" i="7" s="1"/>
  <c r="B534" i="7"/>
  <c r="H534" i="7" s="1"/>
  <c r="B535" i="7"/>
  <c r="H535" i="7" s="1"/>
  <c r="B536" i="7"/>
  <c r="H536" i="7" s="1"/>
  <c r="B537" i="7"/>
  <c r="H537" i="7" s="1"/>
  <c r="B538" i="7"/>
  <c r="H538" i="7" s="1"/>
  <c r="B539" i="7"/>
  <c r="H539" i="7" s="1"/>
  <c r="B540" i="7"/>
  <c r="H540" i="7" s="1"/>
  <c r="B541" i="7"/>
  <c r="H541" i="7" s="1"/>
  <c r="B542" i="7"/>
  <c r="H542" i="7" s="1"/>
  <c r="B543" i="7"/>
  <c r="H543" i="7" s="1"/>
  <c r="B544" i="7"/>
  <c r="H544" i="7" s="1"/>
  <c r="B545" i="7"/>
  <c r="H545" i="7" s="1"/>
  <c r="B546" i="7"/>
  <c r="H546" i="7" s="1"/>
  <c r="B547" i="7"/>
  <c r="H547" i="7" s="1"/>
  <c r="B548" i="7"/>
  <c r="H548" i="7" s="1"/>
  <c r="B549" i="7"/>
  <c r="H549" i="7" s="1"/>
  <c r="B550" i="7"/>
  <c r="H550" i="7" s="1"/>
  <c r="B551" i="7"/>
  <c r="H551" i="7" s="1"/>
  <c r="B552" i="7"/>
  <c r="H552" i="7" s="1"/>
  <c r="B553" i="7"/>
  <c r="H553" i="7" s="1"/>
  <c r="B554" i="7"/>
  <c r="H554" i="7" s="1"/>
  <c r="B555" i="7"/>
  <c r="H555" i="7" s="1"/>
  <c r="B556" i="7"/>
  <c r="H556" i="7" s="1"/>
  <c r="B557" i="7"/>
  <c r="H557" i="7" s="1"/>
  <c r="B558" i="7"/>
  <c r="H558" i="7" s="1"/>
  <c r="B559" i="7"/>
  <c r="H559" i="7" s="1"/>
  <c r="B560" i="7"/>
  <c r="H560" i="7" s="1"/>
  <c r="B561" i="7"/>
  <c r="H561" i="7" s="1"/>
  <c r="B562" i="7"/>
  <c r="H562" i="7" s="1"/>
  <c r="B563" i="7"/>
  <c r="H563" i="7" s="1"/>
  <c r="B564" i="7"/>
  <c r="H564" i="7" s="1"/>
  <c r="B565" i="7"/>
  <c r="H565" i="7" s="1"/>
  <c r="B566" i="7"/>
  <c r="H566" i="7" s="1"/>
  <c r="B567" i="7"/>
  <c r="H567" i="7" s="1"/>
  <c r="B568" i="7"/>
  <c r="H568" i="7" s="1"/>
  <c r="B569" i="7"/>
  <c r="H569" i="7" s="1"/>
  <c r="B570" i="7"/>
  <c r="H570" i="7" s="1"/>
  <c r="B571" i="7"/>
  <c r="H571" i="7" s="1"/>
  <c r="B572" i="7"/>
  <c r="H572" i="7" s="1"/>
  <c r="B573" i="7"/>
  <c r="H573" i="7" s="1"/>
  <c r="B574" i="7"/>
  <c r="H574" i="7" s="1"/>
  <c r="B575" i="7"/>
  <c r="H575" i="7" s="1"/>
  <c r="B576" i="7"/>
  <c r="H576" i="7" s="1"/>
  <c r="B577" i="7"/>
  <c r="H577" i="7" s="1"/>
  <c r="B578" i="7"/>
  <c r="H578" i="7" s="1"/>
  <c r="B579" i="7"/>
  <c r="H579" i="7" s="1"/>
  <c r="B580" i="7"/>
  <c r="H580" i="7" s="1"/>
  <c r="B581" i="7"/>
  <c r="H581" i="7" s="1"/>
  <c r="B582" i="7"/>
  <c r="H582" i="7" s="1"/>
  <c r="B583" i="7"/>
  <c r="H583" i="7" s="1"/>
  <c r="B584" i="7"/>
  <c r="H584" i="7" s="1"/>
  <c r="B585" i="7"/>
  <c r="H585" i="7" s="1"/>
  <c r="B586" i="7"/>
  <c r="H586" i="7" s="1"/>
  <c r="B587" i="7"/>
  <c r="H587" i="7" s="1"/>
  <c r="B588" i="7"/>
  <c r="H588" i="7" s="1"/>
  <c r="B589" i="7"/>
  <c r="H589" i="7" s="1"/>
  <c r="B590" i="7"/>
  <c r="H590" i="7" s="1"/>
  <c r="B591" i="7"/>
  <c r="H591" i="7" s="1"/>
  <c r="B592" i="7"/>
  <c r="H592" i="7" s="1"/>
  <c r="B593" i="7"/>
  <c r="H593" i="7" s="1"/>
  <c r="B594" i="7"/>
  <c r="H594" i="7" s="1"/>
  <c r="B595" i="7"/>
  <c r="H595" i="7" s="1"/>
  <c r="B596" i="7"/>
  <c r="H596" i="7" s="1"/>
  <c r="B597" i="7"/>
  <c r="H597" i="7" s="1"/>
  <c r="B598" i="7"/>
  <c r="H598" i="7" s="1"/>
  <c r="B599" i="7"/>
  <c r="H599" i="7" s="1"/>
  <c r="B600" i="7"/>
  <c r="H600" i="7" s="1"/>
  <c r="B601" i="7"/>
  <c r="H601" i="7" s="1"/>
  <c r="B602" i="7"/>
  <c r="H602" i="7" s="1"/>
  <c r="B603" i="7"/>
  <c r="H603" i="7" s="1"/>
  <c r="B604" i="7"/>
  <c r="H604" i="7" s="1"/>
  <c r="B605" i="7"/>
  <c r="H605" i="7" s="1"/>
  <c r="B606" i="7"/>
  <c r="H606" i="7" s="1"/>
  <c r="B607" i="7"/>
  <c r="H607" i="7" s="1"/>
  <c r="B608" i="7"/>
  <c r="H608" i="7" s="1"/>
  <c r="B609" i="7"/>
  <c r="H609" i="7" s="1"/>
  <c r="B610" i="7"/>
  <c r="H610" i="7" s="1"/>
  <c r="B611" i="7"/>
  <c r="H611" i="7" s="1"/>
  <c r="B612" i="7"/>
  <c r="H612" i="7" s="1"/>
  <c r="B613" i="7"/>
  <c r="H613" i="7" s="1"/>
  <c r="B614" i="7"/>
  <c r="H614" i="7" s="1"/>
  <c r="B615" i="7"/>
  <c r="H615" i="7" s="1"/>
  <c r="B616" i="7"/>
  <c r="H616" i="7" s="1"/>
  <c r="B617" i="7"/>
  <c r="H617" i="7" s="1"/>
  <c r="B618" i="7"/>
  <c r="H618" i="7" s="1"/>
  <c r="B619" i="7"/>
  <c r="H619" i="7" s="1"/>
  <c r="B620" i="7"/>
  <c r="H620" i="7" s="1"/>
  <c r="B621" i="7"/>
  <c r="H621" i="7" s="1"/>
  <c r="B622" i="7"/>
  <c r="H622" i="7" s="1"/>
  <c r="B623" i="7"/>
  <c r="H623" i="7" s="1"/>
  <c r="B624" i="7"/>
  <c r="H624" i="7" s="1"/>
  <c r="B625" i="7"/>
  <c r="H625" i="7" s="1"/>
  <c r="B626" i="7"/>
  <c r="H626" i="7" s="1"/>
  <c r="B627" i="7"/>
  <c r="H627" i="7" s="1"/>
  <c r="B628" i="7"/>
  <c r="H628" i="7" s="1"/>
  <c r="B629" i="7"/>
  <c r="H629" i="7" s="1"/>
  <c r="B630" i="7"/>
  <c r="H630" i="7" s="1"/>
  <c r="B631" i="7"/>
  <c r="H631" i="7" s="1"/>
  <c r="B632" i="7"/>
  <c r="H632" i="7" s="1"/>
  <c r="B633" i="7"/>
  <c r="H633" i="7" s="1"/>
  <c r="B634" i="7"/>
  <c r="H634" i="7" s="1"/>
  <c r="B635" i="7"/>
  <c r="H635" i="7" s="1"/>
  <c r="B636" i="7"/>
  <c r="H636" i="7" s="1"/>
  <c r="B637" i="7"/>
  <c r="H637" i="7" s="1"/>
  <c r="B638" i="7"/>
  <c r="H638" i="7" s="1"/>
  <c r="B639" i="7"/>
  <c r="H639" i="7" s="1"/>
  <c r="B640" i="7"/>
  <c r="H640" i="7" s="1"/>
  <c r="B641" i="7"/>
  <c r="H641" i="7" s="1"/>
  <c r="B642" i="7"/>
  <c r="H642" i="7" s="1"/>
  <c r="B643" i="7"/>
  <c r="H643" i="7" s="1"/>
  <c r="B644" i="7"/>
  <c r="H644" i="7" s="1"/>
  <c r="B645" i="7"/>
  <c r="H645" i="7" s="1"/>
  <c r="B646" i="7"/>
  <c r="H646" i="7" s="1"/>
  <c r="B647" i="7"/>
  <c r="H647" i="7" s="1"/>
  <c r="B648" i="7"/>
  <c r="H648" i="7" s="1"/>
  <c r="B649" i="7"/>
  <c r="H649" i="7" s="1"/>
  <c r="B650" i="7"/>
  <c r="H650" i="7" s="1"/>
  <c r="B651" i="7"/>
  <c r="H651" i="7" s="1"/>
  <c r="B652" i="7"/>
  <c r="H652" i="7" s="1"/>
  <c r="B653" i="7"/>
  <c r="H653" i="7" s="1"/>
  <c r="B654" i="7"/>
  <c r="H654" i="7" s="1"/>
  <c r="B655" i="7"/>
  <c r="H655" i="7" s="1"/>
  <c r="B656" i="7"/>
  <c r="H656" i="7" s="1"/>
  <c r="B657" i="7"/>
  <c r="H657" i="7" s="1"/>
  <c r="B658" i="7"/>
  <c r="H658" i="7" s="1"/>
  <c r="B659" i="7"/>
  <c r="H659" i="7" s="1"/>
  <c r="B660" i="7"/>
  <c r="H660" i="7" s="1"/>
  <c r="B661" i="7"/>
  <c r="H661" i="7" s="1"/>
  <c r="B662" i="7"/>
  <c r="H662" i="7" s="1"/>
  <c r="B663" i="7"/>
  <c r="H663" i="7" s="1"/>
  <c r="B664" i="7"/>
  <c r="H664" i="7" s="1"/>
  <c r="B665" i="7"/>
  <c r="H665" i="7" s="1"/>
  <c r="B666" i="7"/>
  <c r="H666" i="7" s="1"/>
  <c r="B667" i="7"/>
  <c r="H667" i="7" s="1"/>
  <c r="B668" i="7"/>
  <c r="H668" i="7" s="1"/>
  <c r="B669" i="7"/>
  <c r="H669" i="7" s="1"/>
  <c r="B670" i="7"/>
  <c r="H670" i="7" s="1"/>
  <c r="B671" i="7"/>
  <c r="H671" i="7" s="1"/>
  <c r="B672" i="7"/>
  <c r="H672" i="7" s="1"/>
  <c r="B673" i="7"/>
  <c r="H673" i="7" s="1"/>
  <c r="B674" i="7"/>
  <c r="H674" i="7" s="1"/>
  <c r="B675" i="7"/>
  <c r="H675" i="7" s="1"/>
  <c r="B676" i="7"/>
  <c r="H676" i="7" s="1"/>
  <c r="B677" i="7"/>
  <c r="H677" i="7" s="1"/>
  <c r="B678" i="7"/>
  <c r="H678" i="7" s="1"/>
  <c r="B679" i="7"/>
  <c r="H679" i="7" s="1"/>
  <c r="B680" i="7"/>
  <c r="H680" i="7" s="1"/>
  <c r="B681" i="7"/>
  <c r="H681" i="7" s="1"/>
  <c r="B682" i="7"/>
  <c r="H682" i="7" s="1"/>
  <c r="B683" i="7"/>
  <c r="H683" i="7" s="1"/>
  <c r="B684" i="7"/>
  <c r="H684" i="7" s="1"/>
  <c r="B685" i="7"/>
  <c r="H685" i="7" s="1"/>
  <c r="B686" i="7"/>
  <c r="H686" i="7" s="1"/>
  <c r="B687" i="7"/>
  <c r="H687" i="7" s="1"/>
  <c r="B688" i="7"/>
  <c r="H688" i="7" s="1"/>
  <c r="B689" i="7"/>
  <c r="H689" i="7" s="1"/>
  <c r="B690" i="7"/>
  <c r="H690" i="7" s="1"/>
  <c r="B691" i="7"/>
  <c r="H691" i="7" s="1"/>
  <c r="B692" i="7"/>
  <c r="H692" i="7" s="1"/>
  <c r="B693" i="7"/>
  <c r="H693" i="7" s="1"/>
  <c r="B694" i="7"/>
  <c r="H694" i="7" s="1"/>
  <c r="B695" i="7"/>
  <c r="H695" i="7" s="1"/>
  <c r="B696" i="7"/>
  <c r="H696" i="7" s="1"/>
  <c r="B697" i="7"/>
  <c r="H697" i="7" s="1"/>
  <c r="B698" i="7"/>
  <c r="H698" i="7" s="1"/>
  <c r="B699" i="7"/>
  <c r="H699" i="7" s="1"/>
  <c r="B700" i="7"/>
  <c r="H700" i="7" s="1"/>
  <c r="B701" i="7"/>
  <c r="H701" i="7" s="1"/>
  <c r="B702" i="7"/>
  <c r="H702" i="7" s="1"/>
  <c r="B703" i="7"/>
  <c r="H703" i="7" s="1"/>
  <c r="B704" i="7"/>
  <c r="H704" i="7" s="1"/>
  <c r="B705" i="7"/>
  <c r="H705" i="7" s="1"/>
  <c r="B706" i="7"/>
  <c r="H706" i="7" s="1"/>
  <c r="B707" i="7"/>
  <c r="H707" i="7" s="1"/>
  <c r="B708" i="7"/>
  <c r="H708" i="7" s="1"/>
  <c r="B709" i="7"/>
  <c r="H709" i="7" s="1"/>
  <c r="B710" i="7"/>
  <c r="H710" i="7" s="1"/>
  <c r="B711" i="7"/>
  <c r="H711" i="7" s="1"/>
  <c r="B712" i="7"/>
  <c r="H712" i="7" s="1"/>
  <c r="B713" i="7"/>
  <c r="H713" i="7" s="1"/>
  <c r="B714" i="7"/>
  <c r="H714" i="7" s="1"/>
  <c r="B715" i="7"/>
  <c r="H715" i="7" s="1"/>
  <c r="B716" i="7"/>
  <c r="H716" i="7" s="1"/>
  <c r="B717" i="7"/>
  <c r="H717" i="7" s="1"/>
  <c r="B718" i="7"/>
  <c r="H718" i="7" s="1"/>
  <c r="B719" i="7"/>
  <c r="H719" i="7" s="1"/>
  <c r="B720" i="7"/>
  <c r="H720" i="7" s="1"/>
  <c r="B721" i="7"/>
  <c r="H721" i="7" s="1"/>
  <c r="B722" i="7"/>
  <c r="H722" i="7" s="1"/>
  <c r="B723" i="7"/>
  <c r="H723" i="7" s="1"/>
  <c r="B724" i="7"/>
  <c r="H724" i="7" s="1"/>
  <c r="B725" i="7"/>
  <c r="H725" i="7" s="1"/>
  <c r="B726" i="7"/>
  <c r="H726" i="7" s="1"/>
  <c r="B727" i="7"/>
  <c r="H727" i="7" s="1"/>
  <c r="B728" i="7"/>
  <c r="H728" i="7" s="1"/>
  <c r="B729" i="7"/>
  <c r="H729" i="7" s="1"/>
  <c r="B730" i="7"/>
  <c r="H730" i="7" s="1"/>
  <c r="B731" i="7"/>
  <c r="H731" i="7" s="1"/>
  <c r="B732" i="7"/>
  <c r="H732" i="7" s="1"/>
  <c r="B733" i="7"/>
  <c r="H733" i="7" s="1"/>
  <c r="B734" i="7"/>
  <c r="H734" i="7" s="1"/>
  <c r="B735" i="7"/>
  <c r="H735" i="7" s="1"/>
  <c r="B736" i="7"/>
  <c r="H736" i="7" s="1"/>
  <c r="B737" i="7"/>
  <c r="H737" i="7" s="1"/>
  <c r="B738" i="7"/>
  <c r="H738" i="7" s="1"/>
  <c r="B739" i="7"/>
  <c r="H739" i="7" s="1"/>
  <c r="B740" i="7"/>
  <c r="H740" i="7" s="1"/>
  <c r="B741" i="7"/>
  <c r="H741" i="7" s="1"/>
  <c r="B742" i="7"/>
  <c r="H742" i="7" s="1"/>
  <c r="B743" i="7"/>
  <c r="H743" i="7" s="1"/>
  <c r="B744" i="7"/>
  <c r="H744" i="7" s="1"/>
  <c r="B745" i="7"/>
  <c r="H745" i="7" s="1"/>
  <c r="B746" i="7"/>
  <c r="H746" i="7" s="1"/>
  <c r="B747" i="7"/>
  <c r="H747" i="7" s="1"/>
  <c r="B748" i="7"/>
  <c r="H748" i="7" s="1"/>
  <c r="B749" i="7"/>
  <c r="H749" i="7" s="1"/>
  <c r="B750" i="7"/>
  <c r="H750" i="7" s="1"/>
  <c r="B751" i="7"/>
  <c r="H751" i="7" s="1"/>
  <c r="B752" i="7"/>
  <c r="H752" i="7" s="1"/>
  <c r="B753" i="7"/>
  <c r="H753" i="7" s="1"/>
  <c r="B754" i="7"/>
  <c r="H754" i="7" s="1"/>
  <c r="B755" i="7"/>
  <c r="H755" i="7" s="1"/>
  <c r="B756" i="7"/>
  <c r="H756" i="7" s="1"/>
  <c r="B757" i="7"/>
  <c r="H757" i="7" s="1"/>
  <c r="B758" i="7"/>
  <c r="H758" i="7" s="1"/>
  <c r="B759" i="7"/>
  <c r="H759" i="7" s="1"/>
  <c r="B760" i="7"/>
  <c r="H760" i="7" s="1"/>
  <c r="B761" i="7"/>
  <c r="H761" i="7" s="1"/>
  <c r="B762" i="7"/>
  <c r="H762" i="7" s="1"/>
  <c r="B763" i="7"/>
  <c r="H763" i="7" s="1"/>
  <c r="B764" i="7"/>
  <c r="H764" i="7" s="1"/>
  <c r="B765" i="7"/>
  <c r="H765" i="7" s="1"/>
  <c r="B766" i="7"/>
  <c r="H766" i="7" s="1"/>
  <c r="B767" i="7"/>
  <c r="H767" i="7" s="1"/>
  <c r="B768" i="7"/>
  <c r="H768" i="7" s="1"/>
  <c r="B769" i="7"/>
  <c r="H769" i="7" s="1"/>
  <c r="B770" i="7"/>
  <c r="H770" i="7" s="1"/>
  <c r="B771" i="7"/>
  <c r="H771" i="7" s="1"/>
  <c r="B772" i="7"/>
  <c r="H772" i="7" s="1"/>
  <c r="B773" i="7"/>
  <c r="H773" i="7" s="1"/>
  <c r="B774" i="7"/>
  <c r="H774" i="7" s="1"/>
  <c r="B775" i="7"/>
  <c r="H775" i="7" s="1"/>
  <c r="B776" i="7"/>
  <c r="H776" i="7" s="1"/>
  <c r="B777" i="7"/>
  <c r="H777" i="7" s="1"/>
  <c r="B778" i="7"/>
  <c r="H778" i="7" s="1"/>
  <c r="B779" i="7"/>
  <c r="H779" i="7" s="1"/>
  <c r="B780" i="7"/>
  <c r="H780" i="7" s="1"/>
  <c r="B781" i="7"/>
  <c r="H781" i="7" s="1"/>
  <c r="B782" i="7"/>
  <c r="H782" i="7" s="1"/>
  <c r="B783" i="7"/>
  <c r="H783" i="7" s="1"/>
  <c r="B784" i="7"/>
  <c r="H784" i="7" s="1"/>
  <c r="B785" i="7"/>
  <c r="H785" i="7" s="1"/>
  <c r="B786" i="7"/>
  <c r="H786" i="7" s="1"/>
  <c r="B787" i="7"/>
  <c r="H787" i="7" s="1"/>
  <c r="B788" i="7"/>
  <c r="H788" i="7" s="1"/>
  <c r="B789" i="7"/>
  <c r="H789" i="7" s="1"/>
  <c r="B790" i="7"/>
  <c r="H790" i="7" s="1"/>
  <c r="B791" i="7"/>
  <c r="H791" i="7" s="1"/>
  <c r="B792" i="7"/>
  <c r="H792" i="7" s="1"/>
  <c r="B793" i="7"/>
  <c r="H793" i="7" s="1"/>
  <c r="B794" i="7"/>
  <c r="H794" i="7" s="1"/>
  <c r="B795" i="7"/>
  <c r="H795" i="7" s="1"/>
  <c r="B796" i="7"/>
  <c r="H796" i="7" s="1"/>
  <c r="B797" i="7"/>
  <c r="H797" i="7" s="1"/>
  <c r="B798" i="7"/>
  <c r="H798" i="7" s="1"/>
  <c r="B799" i="7"/>
  <c r="H799" i="7" s="1"/>
  <c r="B800" i="7"/>
  <c r="H800" i="7" s="1"/>
  <c r="B801" i="7"/>
  <c r="H801" i="7" s="1"/>
  <c r="B802" i="7"/>
  <c r="H802" i="7" s="1"/>
  <c r="B803" i="7"/>
  <c r="H803" i="7" s="1"/>
  <c r="B804" i="7"/>
  <c r="H804" i="7" s="1"/>
  <c r="B805" i="7"/>
  <c r="H805" i="7" s="1"/>
  <c r="B806" i="7"/>
  <c r="H806" i="7" s="1"/>
  <c r="B807" i="7"/>
  <c r="H807" i="7" s="1"/>
  <c r="B808" i="7"/>
  <c r="H808" i="7" s="1"/>
  <c r="B809" i="7"/>
  <c r="H809" i="7" s="1"/>
  <c r="B810" i="7"/>
  <c r="H810" i="7" s="1"/>
  <c r="B811" i="7"/>
  <c r="H811" i="7" s="1"/>
  <c r="B812" i="7"/>
  <c r="H812" i="7" s="1"/>
  <c r="B813" i="7"/>
  <c r="H813" i="7" s="1"/>
  <c r="B814" i="7"/>
  <c r="H814" i="7" s="1"/>
  <c r="B815" i="7"/>
  <c r="H815" i="7" s="1"/>
  <c r="B816" i="7"/>
  <c r="H816" i="7" s="1"/>
  <c r="B817" i="7"/>
  <c r="H817" i="7" s="1"/>
  <c r="B818" i="7"/>
  <c r="H818" i="7" s="1"/>
  <c r="B819" i="7"/>
  <c r="H819" i="7" s="1"/>
  <c r="B820" i="7"/>
  <c r="H820" i="7" s="1"/>
  <c r="B821" i="7"/>
  <c r="H821" i="7" s="1"/>
  <c r="B822" i="7"/>
  <c r="H822" i="7" s="1"/>
  <c r="B823" i="7"/>
  <c r="H823" i="7" s="1"/>
  <c r="B824" i="7"/>
  <c r="H824" i="7" s="1"/>
  <c r="B825" i="7"/>
  <c r="H825" i="7" s="1"/>
  <c r="B826" i="7"/>
  <c r="H826" i="7" s="1"/>
  <c r="B827" i="7"/>
  <c r="H827" i="7" s="1"/>
  <c r="B828" i="7"/>
  <c r="H828" i="7" s="1"/>
  <c r="B829" i="7"/>
  <c r="H829" i="7" s="1"/>
  <c r="B830" i="7"/>
  <c r="H830" i="7" s="1"/>
  <c r="B831" i="7"/>
  <c r="H831" i="7" s="1"/>
  <c r="B832" i="7"/>
  <c r="H832" i="7" s="1"/>
  <c r="B833" i="7"/>
  <c r="H833" i="7" s="1"/>
  <c r="B834" i="7"/>
  <c r="H834" i="7" s="1"/>
  <c r="B835" i="7"/>
  <c r="H835" i="7" s="1"/>
  <c r="B836" i="7"/>
  <c r="H836" i="7" s="1"/>
  <c r="B837" i="7"/>
  <c r="H837" i="7" s="1"/>
  <c r="B838" i="7"/>
  <c r="H838" i="7" s="1"/>
  <c r="B839" i="7"/>
  <c r="H839" i="7" s="1"/>
  <c r="B840" i="7"/>
  <c r="H840" i="7" s="1"/>
  <c r="B841" i="7"/>
  <c r="H841" i="7" s="1"/>
  <c r="B842" i="7"/>
  <c r="H842" i="7" s="1"/>
  <c r="B843" i="7"/>
  <c r="H843" i="7" s="1"/>
  <c r="B844" i="7"/>
  <c r="H844" i="7" s="1"/>
  <c r="B845" i="7"/>
  <c r="H845" i="7" s="1"/>
  <c r="B846" i="7"/>
  <c r="H846" i="7" s="1"/>
  <c r="B847" i="7"/>
  <c r="H847" i="7" s="1"/>
  <c r="B848" i="7"/>
  <c r="H848" i="7" s="1"/>
  <c r="B849" i="7"/>
  <c r="H849" i="7" s="1"/>
  <c r="B850" i="7"/>
  <c r="H850" i="7" s="1"/>
  <c r="B851" i="7"/>
  <c r="H851" i="7" s="1"/>
  <c r="B852" i="7"/>
  <c r="H852" i="7" s="1"/>
  <c r="B853" i="7"/>
  <c r="H853" i="7" s="1"/>
  <c r="B854" i="7"/>
  <c r="H854" i="7" s="1"/>
  <c r="B855" i="7"/>
  <c r="H855" i="7" s="1"/>
  <c r="B856" i="7"/>
  <c r="H856" i="7" s="1"/>
  <c r="B857" i="7"/>
  <c r="H857" i="7" s="1"/>
  <c r="B858" i="7"/>
  <c r="H858" i="7" s="1"/>
  <c r="B859" i="7"/>
  <c r="H859" i="7" s="1"/>
  <c r="B860" i="7"/>
  <c r="H860" i="7" s="1"/>
  <c r="B861" i="7"/>
  <c r="H861" i="7" s="1"/>
  <c r="B862" i="7"/>
  <c r="H862" i="7" s="1"/>
  <c r="B863" i="7"/>
  <c r="H863" i="7" s="1"/>
  <c r="B864" i="7"/>
  <c r="H864" i="7" s="1"/>
  <c r="B865" i="7"/>
  <c r="H865" i="7" s="1"/>
  <c r="B866" i="7"/>
  <c r="H866" i="7" s="1"/>
  <c r="B867" i="7"/>
  <c r="H867" i="7" s="1"/>
  <c r="B868" i="7"/>
  <c r="H868" i="7" s="1"/>
  <c r="B869" i="7"/>
  <c r="H869" i="7" s="1"/>
  <c r="B870" i="7"/>
  <c r="H870" i="7" s="1"/>
  <c r="B871" i="7"/>
  <c r="H871" i="7" s="1"/>
  <c r="B872" i="7"/>
  <c r="H872" i="7" s="1"/>
  <c r="B873" i="7"/>
  <c r="H873" i="7" s="1"/>
  <c r="B874" i="7"/>
  <c r="H874" i="7" s="1"/>
  <c r="B875" i="7"/>
  <c r="H875" i="7" s="1"/>
  <c r="B876" i="7"/>
  <c r="H876" i="7" s="1"/>
  <c r="B877" i="7"/>
  <c r="H877" i="7" s="1"/>
  <c r="B878" i="7"/>
  <c r="H878" i="7" s="1"/>
  <c r="B879" i="7"/>
  <c r="H879" i="7" s="1"/>
  <c r="B880" i="7"/>
  <c r="H880" i="7" s="1"/>
  <c r="B881" i="7"/>
  <c r="H881" i="7" s="1"/>
  <c r="B882" i="7"/>
  <c r="H882" i="7" s="1"/>
  <c r="B883" i="7"/>
  <c r="H883" i="7" s="1"/>
  <c r="B884" i="7"/>
  <c r="H884" i="7" s="1"/>
  <c r="B885" i="7"/>
  <c r="H885" i="7" s="1"/>
  <c r="B886" i="7"/>
  <c r="H886" i="7" s="1"/>
  <c r="B887" i="7"/>
  <c r="H887" i="7" s="1"/>
  <c r="B888" i="7"/>
  <c r="H888" i="7" s="1"/>
  <c r="B889" i="7"/>
  <c r="H889" i="7" s="1"/>
  <c r="B890" i="7"/>
  <c r="H890" i="7" s="1"/>
  <c r="B891" i="7"/>
  <c r="H891" i="7" s="1"/>
  <c r="B892" i="7"/>
  <c r="H892" i="7" s="1"/>
  <c r="B893" i="7"/>
  <c r="H893" i="7" s="1"/>
  <c r="B894" i="7"/>
  <c r="H894" i="7" s="1"/>
  <c r="B895" i="7"/>
  <c r="H895" i="7" s="1"/>
  <c r="B896" i="7"/>
  <c r="H896" i="7" s="1"/>
  <c r="B897" i="7"/>
  <c r="H897" i="7" s="1"/>
  <c r="B898" i="7"/>
  <c r="H898" i="7" s="1"/>
  <c r="B899" i="7"/>
  <c r="H899" i="7" s="1"/>
  <c r="B900" i="7"/>
  <c r="H900" i="7" s="1"/>
  <c r="B901" i="7"/>
  <c r="H901" i="7" s="1"/>
  <c r="B902" i="7"/>
  <c r="H902" i="7" s="1"/>
  <c r="B903" i="7"/>
  <c r="H903" i="7" s="1"/>
  <c r="B904" i="7"/>
  <c r="H904" i="7" s="1"/>
  <c r="B905" i="7"/>
  <c r="H905" i="7" s="1"/>
  <c r="B906" i="7"/>
  <c r="H906" i="7" s="1"/>
  <c r="B907" i="7"/>
  <c r="H907" i="7" s="1"/>
  <c r="B908" i="7"/>
  <c r="H908" i="7" s="1"/>
  <c r="B909" i="7"/>
  <c r="H909" i="7" s="1"/>
  <c r="B910" i="7"/>
  <c r="H910" i="7" s="1"/>
  <c r="B911" i="7"/>
  <c r="H911" i="7" s="1"/>
  <c r="B912" i="7"/>
  <c r="H912" i="7" s="1"/>
  <c r="B913" i="7"/>
  <c r="H913" i="7" s="1"/>
  <c r="B914" i="7"/>
  <c r="H914" i="7" s="1"/>
  <c r="B915" i="7"/>
  <c r="H915" i="7" s="1"/>
  <c r="B916" i="7"/>
  <c r="H916" i="7" s="1"/>
  <c r="B917" i="7"/>
  <c r="H917" i="7" s="1"/>
  <c r="B918" i="7"/>
  <c r="H918" i="7" s="1"/>
  <c r="B919" i="7"/>
  <c r="H919" i="7" s="1"/>
  <c r="B920" i="7"/>
  <c r="H920" i="7" s="1"/>
  <c r="B921" i="7"/>
  <c r="H921" i="7" s="1"/>
  <c r="B922" i="7"/>
  <c r="H922" i="7" s="1"/>
  <c r="B923" i="7"/>
  <c r="H923" i="7" s="1"/>
  <c r="B924" i="7"/>
  <c r="H924" i="7" s="1"/>
  <c r="B925" i="7"/>
  <c r="H925" i="7" s="1"/>
  <c r="B926" i="7"/>
  <c r="H926" i="7" s="1"/>
  <c r="B927" i="7"/>
  <c r="H927" i="7" s="1"/>
  <c r="B928" i="7"/>
  <c r="H928" i="7" s="1"/>
  <c r="B929" i="7"/>
  <c r="H929" i="7" s="1"/>
  <c r="B930" i="7"/>
  <c r="H930" i="7" s="1"/>
  <c r="B931" i="7"/>
  <c r="H931" i="7" s="1"/>
  <c r="B932" i="7"/>
  <c r="H932" i="7" s="1"/>
  <c r="B933" i="7"/>
  <c r="H933" i="7" s="1"/>
  <c r="B934" i="7"/>
  <c r="H934" i="7" s="1"/>
  <c r="B935" i="7"/>
  <c r="H935" i="7" s="1"/>
  <c r="B936" i="7"/>
  <c r="H936" i="7" s="1"/>
  <c r="B937" i="7"/>
  <c r="H937" i="7" s="1"/>
  <c r="B938" i="7"/>
  <c r="H938" i="7" s="1"/>
  <c r="B939" i="7"/>
  <c r="H939" i="7" s="1"/>
  <c r="B940" i="7"/>
  <c r="H940" i="7" s="1"/>
  <c r="B941" i="7"/>
  <c r="H941" i="7" s="1"/>
  <c r="B942" i="7"/>
  <c r="H942" i="7" s="1"/>
  <c r="B943" i="7"/>
  <c r="H943" i="7" s="1"/>
  <c r="B944" i="7"/>
  <c r="H944" i="7" s="1"/>
  <c r="B945" i="7"/>
  <c r="H945" i="7" s="1"/>
  <c r="B946" i="7"/>
  <c r="H946" i="7" s="1"/>
  <c r="B947" i="7"/>
  <c r="H947" i="7" s="1"/>
  <c r="B948" i="7"/>
  <c r="H948" i="7" s="1"/>
  <c r="B949" i="7"/>
  <c r="H949" i="7" s="1"/>
  <c r="B950" i="7"/>
  <c r="H950" i="7" s="1"/>
  <c r="B951" i="7"/>
  <c r="H951" i="7" s="1"/>
  <c r="B952" i="7"/>
  <c r="H952" i="7" s="1"/>
  <c r="B953" i="7"/>
  <c r="H953" i="7" s="1"/>
  <c r="B954" i="7"/>
  <c r="H954" i="7" s="1"/>
  <c r="B955" i="7"/>
  <c r="H955" i="7" s="1"/>
  <c r="B956" i="7"/>
  <c r="H956" i="7" s="1"/>
  <c r="B957" i="7"/>
  <c r="H957" i="7" s="1"/>
  <c r="B958" i="7"/>
  <c r="H958" i="7" s="1"/>
  <c r="B959" i="7"/>
  <c r="H959" i="7" s="1"/>
  <c r="B960" i="7"/>
  <c r="H960" i="7" s="1"/>
  <c r="B961" i="7"/>
  <c r="H961" i="7" s="1"/>
  <c r="B962" i="7"/>
  <c r="H962" i="7" s="1"/>
  <c r="B963" i="7"/>
  <c r="H963" i="7" s="1"/>
  <c r="B964" i="7"/>
  <c r="H964" i="7" s="1"/>
  <c r="B965" i="7"/>
  <c r="H965" i="7" s="1"/>
  <c r="B966" i="7"/>
  <c r="H966" i="7" s="1"/>
  <c r="B967" i="7"/>
  <c r="H967" i="7" s="1"/>
  <c r="B968" i="7"/>
  <c r="H968" i="7" s="1"/>
  <c r="B969" i="7"/>
  <c r="H969" i="7" s="1"/>
  <c r="B970" i="7"/>
  <c r="H970" i="7" s="1"/>
  <c r="B971" i="7"/>
  <c r="H971" i="7" s="1"/>
  <c r="B972" i="7"/>
  <c r="H972" i="7" s="1"/>
  <c r="B973" i="7"/>
  <c r="H973" i="7" s="1"/>
  <c r="B974" i="7"/>
  <c r="H974" i="7" s="1"/>
  <c r="B975" i="7"/>
  <c r="H975" i="7" s="1"/>
  <c r="B976" i="7"/>
  <c r="H976" i="7" s="1"/>
  <c r="B977" i="7"/>
  <c r="H977" i="7" s="1"/>
  <c r="B978" i="7"/>
  <c r="H978" i="7" s="1"/>
  <c r="B979" i="7"/>
  <c r="H979" i="7" s="1"/>
  <c r="B980" i="7"/>
  <c r="H980" i="7" s="1"/>
  <c r="B981" i="7"/>
  <c r="H981" i="7" s="1"/>
  <c r="B982" i="7"/>
  <c r="H982" i="7" s="1"/>
  <c r="B983" i="7"/>
  <c r="H983" i="7" s="1"/>
  <c r="B984" i="7"/>
  <c r="H984" i="7" s="1"/>
  <c r="B985" i="7"/>
  <c r="H985" i="7" s="1"/>
  <c r="B986" i="7"/>
  <c r="H986" i="7" s="1"/>
  <c r="B987" i="7"/>
  <c r="H987" i="7" s="1"/>
  <c r="B988" i="7"/>
  <c r="H988" i="7" s="1"/>
  <c r="B989" i="7"/>
  <c r="H989" i="7" s="1"/>
  <c r="B990" i="7"/>
  <c r="H990" i="7" s="1"/>
  <c r="B991" i="7"/>
  <c r="H991" i="7" s="1"/>
  <c r="B992" i="7"/>
  <c r="H992" i="7" s="1"/>
  <c r="B993" i="7"/>
  <c r="H993" i="7" s="1"/>
  <c r="B994" i="7"/>
  <c r="H994" i="7" s="1"/>
  <c r="B995" i="7"/>
  <c r="H995" i="7" s="1"/>
  <c r="B996" i="7"/>
  <c r="H996" i="7" s="1"/>
  <c r="B997" i="7"/>
  <c r="H997" i="7" s="1"/>
  <c r="B998" i="7"/>
  <c r="H998" i="7" s="1"/>
  <c r="B999" i="7"/>
  <c r="H999" i="7" s="1"/>
  <c r="B1000" i="7"/>
  <c r="H1000" i="7" s="1"/>
  <c r="B1001" i="7"/>
  <c r="H1001" i="7" s="1"/>
  <c r="B1002" i="7"/>
  <c r="H1002" i="7" s="1"/>
  <c r="B1003" i="7"/>
  <c r="H1003" i="7" s="1"/>
  <c r="B1004" i="7"/>
  <c r="H1004" i="7" s="1"/>
  <c r="B1005" i="7"/>
  <c r="H1005" i="7" s="1"/>
  <c r="B1006" i="7"/>
  <c r="H1006" i="7" s="1"/>
  <c r="B1007" i="7"/>
  <c r="H1007" i="7" s="1"/>
  <c r="B1008" i="7"/>
  <c r="H1008" i="7" s="1"/>
  <c r="B1009" i="7"/>
  <c r="H1009" i="7" s="1"/>
  <c r="B1010" i="7"/>
  <c r="H1010" i="7" s="1"/>
  <c r="B1011" i="7"/>
  <c r="H1011" i="7" s="1"/>
  <c r="B1012" i="7"/>
  <c r="H1012" i="7" s="1"/>
  <c r="B1013" i="7"/>
  <c r="H1013" i="7" s="1"/>
  <c r="B1014" i="7"/>
  <c r="H1014" i="7" s="1"/>
  <c r="B1015" i="7"/>
  <c r="H1015" i="7" s="1"/>
  <c r="B1016" i="7"/>
  <c r="H1016" i="7" s="1"/>
  <c r="B1017" i="7"/>
  <c r="H1017" i="7" s="1"/>
  <c r="B1018" i="7"/>
  <c r="H1018" i="7" s="1"/>
  <c r="B1019" i="7"/>
  <c r="H1019" i="7" s="1"/>
  <c r="B1020" i="7"/>
  <c r="H1020" i="7" s="1"/>
  <c r="B1021" i="7"/>
  <c r="H1021" i="7" s="1"/>
  <c r="B1022" i="7"/>
  <c r="H1022" i="7" s="1"/>
  <c r="B1023" i="7"/>
  <c r="H1023" i="7" s="1"/>
  <c r="B1024" i="7"/>
  <c r="H1024" i="7" s="1"/>
  <c r="B1025" i="7"/>
  <c r="H1025" i="7" s="1"/>
  <c r="B1026" i="7"/>
  <c r="H1026" i="7" s="1"/>
  <c r="B1027" i="7"/>
  <c r="H1027" i="7" s="1"/>
  <c r="B1028" i="7"/>
  <c r="H1028" i="7" s="1"/>
  <c r="B1029" i="7"/>
  <c r="H1029" i="7" s="1"/>
  <c r="B1030" i="7"/>
  <c r="H1030" i="7" s="1"/>
  <c r="B1031" i="7"/>
  <c r="H1031" i="7" s="1"/>
  <c r="B1032" i="7"/>
  <c r="H1032" i="7" s="1"/>
  <c r="B1033" i="7"/>
  <c r="H1033" i="7" s="1"/>
  <c r="B1034" i="7"/>
  <c r="H1034" i="7" s="1"/>
  <c r="B1035" i="7"/>
  <c r="H1035" i="7" s="1"/>
  <c r="B1036" i="7"/>
  <c r="H1036" i="7" s="1"/>
  <c r="B1037" i="7"/>
  <c r="H1037" i="7" s="1"/>
  <c r="B1038" i="7"/>
  <c r="H1038" i="7" s="1"/>
  <c r="B1039" i="7"/>
  <c r="H1039" i="7" s="1"/>
  <c r="B1040" i="7"/>
  <c r="H1040" i="7" s="1"/>
  <c r="B1041" i="7"/>
  <c r="H1041" i="7" s="1"/>
  <c r="B1042" i="7"/>
  <c r="H1042" i="7" s="1"/>
  <c r="B1043" i="7"/>
  <c r="H1043" i="7" s="1"/>
  <c r="B1044" i="7"/>
  <c r="H1044" i="7" s="1"/>
  <c r="B1045" i="7"/>
  <c r="H1045" i="7" s="1"/>
  <c r="B1046" i="7"/>
  <c r="H1046" i="7" s="1"/>
  <c r="B1047" i="7"/>
  <c r="H1047" i="7" s="1"/>
  <c r="B1048" i="7"/>
  <c r="H1048" i="7" s="1"/>
  <c r="B1049" i="7"/>
  <c r="H1049" i="7" s="1"/>
  <c r="B1050" i="7"/>
  <c r="H1050" i="7" s="1"/>
  <c r="B1051" i="7"/>
  <c r="H1051" i="7" s="1"/>
  <c r="B1052" i="7"/>
  <c r="H1052" i="7" s="1"/>
  <c r="B1053" i="7"/>
  <c r="H1053" i="7" s="1"/>
  <c r="B1054" i="7"/>
  <c r="H1054" i="7" s="1"/>
  <c r="B1055" i="7"/>
  <c r="H1055" i="7" s="1"/>
  <c r="B1056" i="7"/>
  <c r="H1056" i="7" s="1"/>
  <c r="B1057" i="7"/>
  <c r="H1057" i="7" s="1"/>
  <c r="B1058" i="7"/>
  <c r="H1058" i="7" s="1"/>
  <c r="B1059" i="7"/>
  <c r="H1059" i="7" s="1"/>
  <c r="B1060" i="7"/>
  <c r="H1060" i="7" s="1"/>
  <c r="B1061" i="7"/>
  <c r="H1061" i="7" s="1"/>
  <c r="B1062" i="7"/>
  <c r="H1062" i="7" s="1"/>
  <c r="B1063" i="7"/>
  <c r="H1063" i="7" s="1"/>
  <c r="B1064" i="7"/>
  <c r="H1064" i="7" s="1"/>
  <c r="B1065" i="7"/>
  <c r="H1065" i="7" s="1"/>
  <c r="B1066" i="7"/>
  <c r="H1066" i="7" s="1"/>
  <c r="B1067" i="7"/>
  <c r="H1067" i="7" s="1"/>
  <c r="B1068" i="7"/>
  <c r="H1068" i="7" s="1"/>
  <c r="B1069" i="7"/>
  <c r="H1069" i="7" s="1"/>
  <c r="B1070" i="7"/>
  <c r="H1070" i="7" s="1"/>
  <c r="B1071" i="7"/>
  <c r="H1071" i="7" s="1"/>
  <c r="B1072" i="7"/>
  <c r="H1072" i="7" s="1"/>
  <c r="B1073" i="7"/>
  <c r="H1073" i="7" s="1"/>
  <c r="B1074" i="7"/>
  <c r="H1074" i="7" s="1"/>
  <c r="B1075" i="7"/>
  <c r="H1075" i="7" s="1"/>
  <c r="B1076" i="7"/>
  <c r="H1076" i="7" s="1"/>
  <c r="B1077" i="7"/>
  <c r="H1077" i="7" s="1"/>
  <c r="B1078" i="7"/>
  <c r="H1078" i="7" s="1"/>
  <c r="B1079" i="7"/>
  <c r="H1079" i="7" s="1"/>
  <c r="B1080" i="7"/>
  <c r="H1080" i="7" s="1"/>
  <c r="B1081" i="7"/>
  <c r="H1081" i="7" s="1"/>
  <c r="B1082" i="7"/>
  <c r="H1082" i="7" s="1"/>
  <c r="B1083" i="7"/>
  <c r="H1083" i="7" s="1"/>
  <c r="B1084" i="7"/>
  <c r="H1084" i="7" s="1"/>
  <c r="B1085" i="7"/>
  <c r="H1085" i="7" s="1"/>
  <c r="B1086" i="7"/>
  <c r="H1086" i="7" s="1"/>
  <c r="B1087" i="7"/>
  <c r="H1087" i="7" s="1"/>
  <c r="B1088" i="7"/>
  <c r="H1088" i="7" s="1"/>
  <c r="B1089" i="7"/>
  <c r="H1089" i="7" s="1"/>
  <c r="B1090" i="7"/>
  <c r="H1090" i="7" s="1"/>
  <c r="B1091" i="7"/>
  <c r="H1091" i="7" s="1"/>
  <c r="B1092" i="7"/>
  <c r="H1092" i="7" s="1"/>
  <c r="B1093" i="7"/>
  <c r="H1093" i="7" s="1"/>
  <c r="B1094" i="7"/>
  <c r="H1094" i="7" s="1"/>
  <c r="B1095" i="7"/>
  <c r="H1095" i="7" s="1"/>
  <c r="B1096" i="7"/>
  <c r="H1096" i="7" s="1"/>
  <c r="B1097" i="7"/>
  <c r="H1097" i="7" s="1"/>
  <c r="B1098" i="7"/>
  <c r="H1098" i="7" s="1"/>
  <c r="B1099" i="7"/>
  <c r="H1099" i="7" s="1"/>
  <c r="B1100" i="7"/>
  <c r="H1100" i="7" s="1"/>
  <c r="B1101" i="7"/>
  <c r="H1101" i="7" s="1"/>
  <c r="B1102" i="7"/>
  <c r="H1102" i="7" s="1"/>
  <c r="B1103" i="7"/>
  <c r="H1103" i="7" s="1"/>
  <c r="B1104" i="7"/>
  <c r="H1104" i="7" s="1"/>
  <c r="B1105" i="7"/>
  <c r="H1105" i="7" s="1"/>
  <c r="B1106" i="7"/>
  <c r="H1106" i="7" s="1"/>
  <c r="B1107" i="7"/>
  <c r="H1107" i="7" s="1"/>
  <c r="B1108" i="7"/>
  <c r="H1108" i="7" s="1"/>
  <c r="B1109" i="7"/>
  <c r="H1109" i="7" s="1"/>
  <c r="B1110" i="7"/>
  <c r="H1110" i="7" s="1"/>
  <c r="B1111" i="7"/>
  <c r="H1111" i="7" s="1"/>
  <c r="B1112" i="7"/>
  <c r="H1112" i="7" s="1"/>
  <c r="B1113" i="7"/>
  <c r="H1113" i="7" s="1"/>
  <c r="B1114" i="7"/>
  <c r="H1114" i="7" s="1"/>
  <c r="B1115" i="7"/>
  <c r="H1115" i="7" s="1"/>
  <c r="B1116" i="7"/>
  <c r="H1116" i="7" s="1"/>
  <c r="B1117" i="7"/>
  <c r="H1117" i="7" s="1"/>
  <c r="B1118" i="7"/>
  <c r="H1118" i="7" s="1"/>
  <c r="B1119" i="7"/>
  <c r="H1119" i="7" s="1"/>
  <c r="B1120" i="7"/>
  <c r="H1120" i="7" s="1"/>
  <c r="B1121" i="7"/>
  <c r="H1121" i="7" s="1"/>
  <c r="B1122" i="7"/>
  <c r="H1122" i="7" s="1"/>
  <c r="B1123" i="7"/>
  <c r="H1123" i="7" s="1"/>
  <c r="B1124" i="7"/>
  <c r="H1124" i="7" s="1"/>
  <c r="B1125" i="7"/>
  <c r="H1125" i="7" s="1"/>
  <c r="B1126" i="7"/>
  <c r="H1126" i="7" s="1"/>
  <c r="B1127" i="7"/>
  <c r="H1127" i="7" s="1"/>
  <c r="B1128" i="7"/>
  <c r="H1128" i="7" s="1"/>
  <c r="B1129" i="7"/>
  <c r="H1129" i="7" s="1"/>
  <c r="B1130" i="7"/>
  <c r="H1130" i="7" s="1"/>
  <c r="B1131" i="7"/>
  <c r="H1131" i="7" s="1"/>
  <c r="B1132" i="7"/>
  <c r="H1132" i="7" s="1"/>
  <c r="B1133" i="7"/>
  <c r="H1133" i="7" s="1"/>
  <c r="B1134" i="7"/>
  <c r="H1134" i="7" s="1"/>
  <c r="B1135" i="7"/>
  <c r="H1135" i="7" s="1"/>
  <c r="B1136" i="7"/>
  <c r="H1136" i="7" s="1"/>
  <c r="B1137" i="7"/>
  <c r="H1137" i="7" s="1"/>
  <c r="B1138" i="7"/>
  <c r="H1138" i="7" s="1"/>
  <c r="B1139" i="7"/>
  <c r="H1139" i="7" s="1"/>
  <c r="B1140" i="7"/>
  <c r="H1140" i="7" s="1"/>
  <c r="B1141" i="7"/>
  <c r="H1141" i="7" s="1"/>
  <c r="B1142" i="7"/>
  <c r="H1142" i="7" s="1"/>
  <c r="B1143" i="7"/>
  <c r="H1143" i="7" s="1"/>
  <c r="B1144" i="7"/>
  <c r="H1144" i="7" s="1"/>
  <c r="B1145" i="7"/>
  <c r="H1145" i="7" s="1"/>
  <c r="B1146" i="7"/>
  <c r="H1146" i="7" s="1"/>
  <c r="B1147" i="7"/>
  <c r="H1147" i="7" s="1"/>
  <c r="B1148" i="7"/>
  <c r="H1148" i="7" s="1"/>
  <c r="B1149" i="7"/>
  <c r="H1149" i="7" s="1"/>
  <c r="B1150" i="7"/>
  <c r="H1150" i="7" s="1"/>
  <c r="B1151" i="7"/>
  <c r="H1151" i="7" s="1"/>
  <c r="B1152" i="7"/>
  <c r="H1152" i="7" s="1"/>
  <c r="B1153" i="7"/>
  <c r="H1153" i="7" s="1"/>
  <c r="B1154" i="7"/>
  <c r="H1154" i="7" s="1"/>
  <c r="B1155" i="7"/>
  <c r="H1155" i="7" s="1"/>
  <c r="B1156" i="7"/>
  <c r="H1156" i="7" s="1"/>
  <c r="B1157" i="7"/>
  <c r="H1157" i="7" s="1"/>
  <c r="B1158" i="7"/>
  <c r="H1158" i="7" s="1"/>
  <c r="B1159" i="7"/>
  <c r="H1159" i="7" s="1"/>
  <c r="B1160" i="7"/>
  <c r="H1160" i="7" s="1"/>
  <c r="B1161" i="7"/>
  <c r="H1161" i="7" s="1"/>
  <c r="B1162" i="7"/>
  <c r="H1162" i="7" s="1"/>
  <c r="B1163" i="7"/>
  <c r="H1163" i="7" s="1"/>
  <c r="B1164" i="7"/>
  <c r="H1164" i="7" s="1"/>
  <c r="B1165" i="7"/>
  <c r="H1165" i="7" s="1"/>
  <c r="B1166" i="7"/>
  <c r="H1166" i="7" s="1"/>
  <c r="B1167" i="7"/>
  <c r="H1167" i="7" s="1"/>
  <c r="B1168" i="7"/>
  <c r="H1168" i="7" s="1"/>
  <c r="B1169" i="7"/>
  <c r="H1169" i="7" s="1"/>
  <c r="B1170" i="7"/>
  <c r="H1170" i="7" s="1"/>
  <c r="B1171" i="7"/>
  <c r="H1171" i="7" s="1"/>
  <c r="B1172" i="7"/>
  <c r="H1172" i="7" s="1"/>
  <c r="B1173" i="7"/>
  <c r="H1173" i="7" s="1"/>
  <c r="B1174" i="7"/>
  <c r="H1174" i="7" s="1"/>
  <c r="B1175" i="7"/>
  <c r="H1175" i="7" s="1"/>
  <c r="B1176" i="7"/>
  <c r="H1176" i="7" s="1"/>
  <c r="B1177" i="7"/>
  <c r="H1177" i="7" s="1"/>
  <c r="B1178" i="7"/>
  <c r="H1178" i="7" s="1"/>
  <c r="B1179" i="7"/>
  <c r="H1179" i="7" s="1"/>
  <c r="B1180" i="7"/>
  <c r="H1180" i="7" s="1"/>
  <c r="B1181" i="7"/>
  <c r="H1181" i="7" s="1"/>
  <c r="B1182" i="7"/>
  <c r="H1182" i="7" s="1"/>
  <c r="B1183" i="7"/>
  <c r="H1183" i="7" s="1"/>
  <c r="B1184" i="7"/>
  <c r="H1184" i="7" s="1"/>
  <c r="B1185" i="7"/>
  <c r="H1185" i="7" s="1"/>
  <c r="B1186" i="7"/>
  <c r="H1186" i="7" s="1"/>
  <c r="B1187" i="7"/>
  <c r="H1187" i="7" s="1"/>
  <c r="B1188" i="7"/>
  <c r="H1188" i="7" s="1"/>
  <c r="B1189" i="7"/>
  <c r="H1189" i="7" s="1"/>
  <c r="B1190" i="7"/>
  <c r="H1190" i="7" s="1"/>
  <c r="B1191" i="7"/>
  <c r="H1191" i="7" s="1"/>
  <c r="B1192" i="7"/>
  <c r="H1192" i="7" s="1"/>
  <c r="B1193" i="7"/>
  <c r="H1193" i="7" s="1"/>
  <c r="B1194" i="7"/>
  <c r="H1194" i="7" s="1"/>
  <c r="B1195" i="7"/>
  <c r="H1195" i="7" s="1"/>
  <c r="B1196" i="7"/>
  <c r="H1196" i="7" s="1"/>
  <c r="B1197" i="7"/>
  <c r="H1197" i="7" s="1"/>
  <c r="B1198" i="7"/>
  <c r="H1198" i="7" s="1"/>
  <c r="B1199" i="7"/>
  <c r="H1199" i="7" s="1"/>
  <c r="B1200" i="7"/>
  <c r="H1200" i="7" s="1"/>
  <c r="B1201" i="7"/>
  <c r="H1201" i="7" s="1"/>
  <c r="B1202" i="7"/>
  <c r="H1202" i="7" s="1"/>
  <c r="B1203" i="7"/>
  <c r="H1203" i="7" s="1"/>
  <c r="B1204" i="7"/>
  <c r="H1204" i="7" s="1"/>
  <c r="B1205" i="7"/>
  <c r="H1205" i="7" s="1"/>
  <c r="B1206" i="7"/>
  <c r="H1206" i="7" s="1"/>
  <c r="B1207" i="7"/>
  <c r="H1207" i="7" s="1"/>
  <c r="B1208" i="7"/>
  <c r="H1208" i="7" s="1"/>
  <c r="B1209" i="7"/>
  <c r="H1209" i="7" s="1"/>
  <c r="B1210" i="7"/>
  <c r="H1210" i="7" s="1"/>
  <c r="B1211" i="7"/>
  <c r="H1211" i="7" s="1"/>
  <c r="B1212" i="7"/>
  <c r="H1212" i="7" s="1"/>
  <c r="B1213" i="7"/>
  <c r="H1213" i="7" s="1"/>
  <c r="B1214" i="7"/>
  <c r="H1214" i="7" s="1"/>
  <c r="B1215" i="7"/>
  <c r="H1215" i="7" s="1"/>
  <c r="B1216" i="7"/>
  <c r="H1216" i="7" s="1"/>
  <c r="B1217" i="7"/>
  <c r="H1217" i="7" s="1"/>
  <c r="B1218" i="7"/>
  <c r="H1218" i="7" s="1"/>
  <c r="B1219" i="7"/>
  <c r="H1219" i="7" s="1"/>
  <c r="B1220" i="7"/>
  <c r="H1220" i="7" s="1"/>
  <c r="B1221" i="7"/>
  <c r="H1221" i="7" s="1"/>
  <c r="B1222" i="7"/>
  <c r="H1222" i="7" s="1"/>
  <c r="B1223" i="7"/>
  <c r="H1223" i="7" s="1"/>
  <c r="B1224" i="7"/>
  <c r="H1224" i="7" s="1"/>
  <c r="B1225" i="7"/>
  <c r="H1225" i="7" s="1"/>
  <c r="B1226" i="7"/>
  <c r="H1226" i="7" s="1"/>
  <c r="B1227" i="7"/>
  <c r="H1227" i="7" s="1"/>
  <c r="B1228" i="7"/>
  <c r="H1228" i="7" s="1"/>
  <c r="B1229" i="7"/>
  <c r="H1229" i="7" s="1"/>
  <c r="B1230" i="7"/>
  <c r="H1230" i="7" s="1"/>
  <c r="B1231" i="7"/>
  <c r="H1231" i="7" s="1"/>
  <c r="B1232" i="7"/>
  <c r="H1232" i="7" s="1"/>
  <c r="B1233" i="7"/>
  <c r="H1233" i="7" s="1"/>
  <c r="B1234" i="7"/>
  <c r="H1234" i="7" s="1"/>
  <c r="B1235" i="7"/>
  <c r="H1235" i="7" s="1"/>
  <c r="B1236" i="7"/>
  <c r="H1236" i="7" s="1"/>
  <c r="B1237" i="7"/>
  <c r="H1237" i="7" s="1"/>
  <c r="B1238" i="7"/>
  <c r="H1238" i="7" s="1"/>
  <c r="B1239" i="7"/>
  <c r="H1239" i="7" s="1"/>
  <c r="B1240" i="7"/>
  <c r="H1240" i="7" s="1"/>
  <c r="B1241" i="7"/>
  <c r="H1241" i="7" s="1"/>
  <c r="B1242" i="7"/>
  <c r="H1242" i="7" s="1"/>
  <c r="B1243" i="7"/>
  <c r="H1243" i="7" s="1"/>
  <c r="B1244" i="7"/>
  <c r="H1244" i="7" s="1"/>
  <c r="B1245" i="7"/>
  <c r="H1245" i="7" s="1"/>
  <c r="B1246" i="7"/>
  <c r="H1246" i="7" s="1"/>
  <c r="B1247" i="7"/>
  <c r="H1247" i="7" s="1"/>
  <c r="B1248" i="7"/>
  <c r="H1248" i="7" s="1"/>
  <c r="B1249" i="7"/>
  <c r="H1249" i="7" s="1"/>
  <c r="B1250" i="7"/>
  <c r="H1250" i="7" s="1"/>
  <c r="B1251" i="7"/>
  <c r="H1251" i="7" s="1"/>
  <c r="B1252" i="7"/>
  <c r="H1252" i="7" s="1"/>
  <c r="B1253" i="7"/>
  <c r="H1253" i="7" s="1"/>
  <c r="B1254" i="7"/>
  <c r="H1254" i="7" s="1"/>
  <c r="B1255" i="7"/>
  <c r="H1255" i="7" s="1"/>
  <c r="B1256" i="7"/>
  <c r="H1256" i="7" s="1"/>
  <c r="B1257" i="7"/>
  <c r="H1257" i="7" s="1"/>
  <c r="B1258" i="7"/>
  <c r="H1258" i="7" s="1"/>
  <c r="B1259" i="7"/>
  <c r="H1259" i="7" s="1"/>
  <c r="B1260" i="7"/>
  <c r="H1260" i="7" s="1"/>
  <c r="B1261" i="7"/>
  <c r="H1261" i="7" s="1"/>
  <c r="B1262" i="7"/>
  <c r="H1262" i="7" s="1"/>
  <c r="B1263" i="7"/>
  <c r="H1263" i="7" s="1"/>
  <c r="B1264" i="7"/>
  <c r="H1264" i="7" s="1"/>
  <c r="B1265" i="7"/>
  <c r="H1265" i="7" s="1"/>
  <c r="B1266" i="7"/>
  <c r="H1266" i="7" s="1"/>
  <c r="B1267" i="7"/>
  <c r="H1267" i="7" s="1"/>
  <c r="B1268" i="7"/>
  <c r="H1268" i="7" s="1"/>
  <c r="B1269" i="7"/>
  <c r="H1269" i="7" s="1"/>
  <c r="B1270" i="7"/>
  <c r="H1270" i="7" s="1"/>
  <c r="B1271" i="7"/>
  <c r="H1271" i="7" s="1"/>
  <c r="B1272" i="7"/>
  <c r="H1272" i="7" s="1"/>
  <c r="B1273" i="7"/>
  <c r="H1273" i="7" s="1"/>
  <c r="B1274" i="7"/>
  <c r="H1274" i="7" s="1"/>
  <c r="B1275" i="7"/>
  <c r="H1275" i="7" s="1"/>
  <c r="B1276" i="7"/>
  <c r="H1276" i="7" s="1"/>
  <c r="B1277" i="7"/>
  <c r="H1277" i="7" s="1"/>
  <c r="B1278" i="7"/>
  <c r="H1278" i="7" s="1"/>
  <c r="B1279" i="7"/>
  <c r="H1279" i="7" s="1"/>
  <c r="B1280" i="7"/>
  <c r="H1280" i="7" s="1"/>
  <c r="B1281" i="7"/>
  <c r="H1281" i="7" s="1"/>
  <c r="B1282" i="7"/>
  <c r="H1282" i="7" s="1"/>
  <c r="B1283" i="7"/>
  <c r="H1283" i="7" s="1"/>
  <c r="B1284" i="7"/>
  <c r="H1284" i="7" s="1"/>
  <c r="B1285" i="7"/>
  <c r="H1285" i="7" s="1"/>
  <c r="B1286" i="7"/>
  <c r="H1286" i="7" s="1"/>
  <c r="B1287" i="7"/>
  <c r="H1287" i="7" s="1"/>
  <c r="B1288" i="7"/>
  <c r="H1288" i="7" s="1"/>
  <c r="B1289" i="7"/>
  <c r="H1289" i="7" s="1"/>
  <c r="B1290" i="7"/>
  <c r="H1290" i="7" s="1"/>
  <c r="B1291" i="7"/>
  <c r="H1291" i="7" s="1"/>
  <c r="B1292" i="7"/>
  <c r="H1292" i="7" s="1"/>
  <c r="B1293" i="7"/>
  <c r="H1293" i="7" s="1"/>
  <c r="B1294" i="7"/>
  <c r="H1294" i="7" s="1"/>
  <c r="B1295" i="7"/>
  <c r="H1295" i="7" s="1"/>
  <c r="B1296" i="7"/>
  <c r="H1296" i="7" s="1"/>
  <c r="B1297" i="7"/>
  <c r="H1297" i="7" s="1"/>
  <c r="B1298" i="7"/>
  <c r="H1298" i="7" s="1"/>
  <c r="B1299" i="7"/>
  <c r="H1299" i="7" s="1"/>
  <c r="B1300" i="7"/>
  <c r="H1300" i="7" s="1"/>
  <c r="B1301" i="7"/>
  <c r="H1301" i="7" s="1"/>
  <c r="B1302" i="7"/>
  <c r="H1302" i="7" s="1"/>
  <c r="B1303" i="7"/>
  <c r="H1303" i="7" s="1"/>
  <c r="B1304" i="7"/>
  <c r="H1304" i="7" s="1"/>
  <c r="B1305" i="7"/>
  <c r="H1305" i="7" s="1"/>
  <c r="B1306" i="7"/>
  <c r="H1306" i="7" s="1"/>
  <c r="B1307" i="7"/>
  <c r="H1307" i="7" s="1"/>
  <c r="B1308" i="7"/>
  <c r="H1308" i="7" s="1"/>
  <c r="B1309" i="7"/>
  <c r="H1309" i="7" s="1"/>
  <c r="B1310" i="7"/>
  <c r="H1310" i="7" s="1"/>
  <c r="B1311" i="7"/>
  <c r="H1311" i="7" s="1"/>
  <c r="B1312" i="7"/>
  <c r="H1312" i="7" s="1"/>
  <c r="B1313" i="7"/>
  <c r="H1313" i="7" s="1"/>
  <c r="B1314" i="7"/>
  <c r="H1314" i="7" s="1"/>
  <c r="B1315" i="7"/>
  <c r="H1315" i="7" s="1"/>
  <c r="B1316" i="7"/>
  <c r="H1316" i="7" s="1"/>
  <c r="B1317" i="7"/>
  <c r="H1317" i="7" s="1"/>
  <c r="B1318" i="7"/>
  <c r="H1318" i="7" s="1"/>
  <c r="B1319" i="7"/>
  <c r="H1319" i="7" s="1"/>
  <c r="B1320" i="7"/>
  <c r="H1320" i="7" s="1"/>
  <c r="B1321" i="7"/>
  <c r="H1321" i="7" s="1"/>
  <c r="B1322" i="7"/>
  <c r="H1322" i="7" s="1"/>
  <c r="B1323" i="7"/>
  <c r="H1323" i="7" s="1"/>
  <c r="B1324" i="7"/>
  <c r="H1324" i="7" s="1"/>
  <c r="B1325" i="7"/>
  <c r="H1325" i="7" s="1"/>
  <c r="B1326" i="7"/>
  <c r="H1326" i="7" s="1"/>
  <c r="B1327" i="7"/>
  <c r="H1327" i="7" s="1"/>
  <c r="B1328" i="7"/>
  <c r="H1328" i="7" s="1"/>
  <c r="B1329" i="7"/>
  <c r="H1329" i="7" s="1"/>
  <c r="B1330" i="7"/>
  <c r="H1330" i="7" s="1"/>
  <c r="B1331" i="7"/>
  <c r="H1331" i="7" s="1"/>
  <c r="B1332" i="7"/>
  <c r="H1332" i="7" s="1"/>
  <c r="B1333" i="7"/>
  <c r="H1333" i="7" s="1"/>
  <c r="B1334" i="7"/>
  <c r="H1334" i="7" s="1"/>
  <c r="B1335" i="7"/>
  <c r="H1335" i="7" s="1"/>
  <c r="B1336" i="7"/>
  <c r="H1336" i="7" s="1"/>
  <c r="B1337" i="7"/>
  <c r="H1337" i="7" s="1"/>
  <c r="B1338" i="7"/>
  <c r="H1338" i="7" s="1"/>
  <c r="B1339" i="7"/>
  <c r="H1339" i="7" s="1"/>
  <c r="B1340" i="7"/>
  <c r="H1340" i="7" s="1"/>
  <c r="B1341" i="7"/>
  <c r="H1341" i="7" s="1"/>
  <c r="B1342" i="7"/>
  <c r="H1342" i="7" s="1"/>
  <c r="B1343" i="7"/>
  <c r="H1343" i="7" s="1"/>
  <c r="B1344" i="7"/>
  <c r="H1344" i="7" s="1"/>
  <c r="B1345" i="7"/>
  <c r="H1345" i="7" s="1"/>
  <c r="B1346" i="7"/>
  <c r="H1346" i="7" s="1"/>
  <c r="B1347" i="7"/>
  <c r="H1347" i="7" s="1"/>
  <c r="B1348" i="7"/>
  <c r="H1348" i="7" s="1"/>
  <c r="B1349" i="7"/>
  <c r="H1349" i="7" s="1"/>
  <c r="B1350" i="7"/>
  <c r="H1350" i="7" s="1"/>
  <c r="B1351" i="7"/>
  <c r="H1351" i="7" s="1"/>
  <c r="B1352" i="7"/>
  <c r="H1352" i="7" s="1"/>
  <c r="B1353" i="7"/>
  <c r="H1353" i="7" s="1"/>
  <c r="B1354" i="7"/>
  <c r="H1354" i="7" s="1"/>
  <c r="B1355" i="7"/>
  <c r="H1355" i="7" s="1"/>
  <c r="B1356" i="7"/>
  <c r="H1356" i="7" s="1"/>
  <c r="B1357" i="7"/>
  <c r="H1357" i="7" s="1"/>
  <c r="B1358" i="7"/>
  <c r="H1358" i="7" s="1"/>
  <c r="B1359" i="7"/>
  <c r="H1359" i="7" s="1"/>
  <c r="B1360" i="7"/>
  <c r="H1360" i="7" s="1"/>
  <c r="B1361" i="7"/>
  <c r="H1361" i="7" s="1"/>
  <c r="B1362" i="7"/>
  <c r="H1362" i="7" s="1"/>
  <c r="B1363" i="7"/>
  <c r="H1363" i="7" s="1"/>
  <c r="B1364" i="7"/>
  <c r="H1364" i="7" s="1"/>
  <c r="B1365" i="7"/>
  <c r="H1365" i="7" s="1"/>
  <c r="B1366" i="7"/>
  <c r="H1366" i="7" s="1"/>
  <c r="B1367" i="7"/>
  <c r="H1367" i="7" s="1"/>
  <c r="B1368" i="7"/>
  <c r="H1368" i="7" s="1"/>
  <c r="B1369" i="7"/>
  <c r="H1369" i="7" s="1"/>
  <c r="B1370" i="7"/>
  <c r="H1370" i="7" s="1"/>
  <c r="B1371" i="7"/>
  <c r="H1371" i="7" s="1"/>
  <c r="B1372" i="7"/>
  <c r="H1372" i="7" s="1"/>
  <c r="B1373" i="7"/>
  <c r="H1373" i="7" s="1"/>
  <c r="B1374" i="7"/>
  <c r="H1374" i="7" s="1"/>
  <c r="B1375" i="7"/>
  <c r="H1375" i="7" s="1"/>
  <c r="B1376" i="7"/>
  <c r="H1376" i="7" s="1"/>
  <c r="B1377" i="7"/>
  <c r="H1377" i="7" s="1"/>
  <c r="B1378" i="7"/>
  <c r="H1378" i="7" s="1"/>
  <c r="B1379" i="7"/>
  <c r="H1379" i="7" s="1"/>
  <c r="B1380" i="7"/>
  <c r="H1380" i="7" s="1"/>
  <c r="B1381" i="7"/>
  <c r="H1381" i="7" s="1"/>
  <c r="B1382" i="7"/>
  <c r="H1382" i="7" s="1"/>
  <c r="B1383" i="7"/>
  <c r="H1383" i="7" s="1"/>
  <c r="B1384" i="7"/>
  <c r="H1384" i="7" s="1"/>
  <c r="B1385" i="7"/>
  <c r="H1385" i="7" s="1"/>
  <c r="B1386" i="7"/>
  <c r="H1386" i="7" s="1"/>
  <c r="B1387" i="7"/>
  <c r="H1387" i="7" s="1"/>
  <c r="B1388" i="7"/>
  <c r="H1388" i="7" s="1"/>
  <c r="B1389" i="7"/>
  <c r="H1389" i="7" s="1"/>
  <c r="B1390" i="7"/>
  <c r="H1390" i="7" s="1"/>
  <c r="B1391" i="7"/>
  <c r="H1391" i="7" s="1"/>
  <c r="B1392" i="7"/>
  <c r="H1392" i="7" s="1"/>
  <c r="B1393" i="7"/>
  <c r="H1393" i="7" s="1"/>
  <c r="B1394" i="7"/>
  <c r="H1394" i="7" s="1"/>
  <c r="B1395" i="7"/>
  <c r="H1395" i="7" s="1"/>
  <c r="B1396" i="7"/>
  <c r="H1396" i="7" s="1"/>
  <c r="B1397" i="7"/>
  <c r="H1397" i="7" s="1"/>
  <c r="B1398" i="7"/>
  <c r="H1398" i="7" s="1"/>
  <c r="B1399" i="7"/>
  <c r="H1399" i="7" s="1"/>
  <c r="B1400" i="7"/>
  <c r="H1400" i="7" s="1"/>
  <c r="B1401" i="7"/>
  <c r="H1401" i="7" s="1"/>
  <c r="B1402" i="7"/>
  <c r="H1402" i="7" s="1"/>
  <c r="B1403" i="7"/>
  <c r="H1403" i="7" s="1"/>
  <c r="B1404" i="7"/>
  <c r="H1404" i="7" s="1"/>
  <c r="B1405" i="7"/>
  <c r="H1405" i="7" s="1"/>
  <c r="B1406" i="7"/>
  <c r="H1406" i="7" s="1"/>
  <c r="B1407" i="7"/>
  <c r="H1407" i="7" s="1"/>
  <c r="B1408" i="7"/>
  <c r="H1408" i="7" s="1"/>
  <c r="B1409" i="7"/>
  <c r="H1409" i="7" s="1"/>
  <c r="B1410" i="7"/>
  <c r="H1410" i="7" s="1"/>
  <c r="B1411" i="7"/>
  <c r="H1411" i="7" s="1"/>
  <c r="B1412" i="7"/>
  <c r="H1412" i="7" s="1"/>
  <c r="B1413" i="7"/>
  <c r="H1413" i="7" s="1"/>
  <c r="B1414" i="7"/>
  <c r="H1414" i="7" s="1"/>
  <c r="B1415" i="7"/>
  <c r="H1415" i="7" s="1"/>
  <c r="B1416" i="7"/>
  <c r="H1416" i="7" s="1"/>
  <c r="B1417" i="7"/>
  <c r="H1417" i="7" s="1"/>
  <c r="B1418" i="7"/>
  <c r="H1418" i="7" s="1"/>
  <c r="B1419" i="7"/>
  <c r="H1419" i="7" s="1"/>
  <c r="B1420" i="7"/>
  <c r="H1420" i="7" s="1"/>
  <c r="B1421" i="7"/>
  <c r="H1421" i="7" s="1"/>
  <c r="B1422" i="7"/>
  <c r="H1422" i="7" s="1"/>
  <c r="B1423" i="7"/>
  <c r="H1423" i="7" s="1"/>
  <c r="B1424" i="7"/>
  <c r="H1424" i="7" s="1"/>
  <c r="B1425" i="7"/>
  <c r="H1425" i="7" s="1"/>
  <c r="B1426" i="7"/>
  <c r="H1426" i="7" s="1"/>
  <c r="B1427" i="7"/>
  <c r="H1427" i="7" s="1"/>
  <c r="B1428" i="7"/>
  <c r="H1428" i="7" s="1"/>
  <c r="B1429" i="7"/>
  <c r="H1429" i="7" s="1"/>
  <c r="B1430" i="7"/>
  <c r="H1430" i="7" s="1"/>
  <c r="B1431" i="7"/>
  <c r="H1431" i="7" s="1"/>
  <c r="B1432" i="7"/>
  <c r="H1432" i="7" s="1"/>
  <c r="B1433" i="7"/>
  <c r="H1433" i="7" s="1"/>
  <c r="B1434" i="7"/>
  <c r="H1434" i="7" s="1"/>
  <c r="B1435" i="7"/>
  <c r="H1435" i="7" s="1"/>
  <c r="B1436" i="7"/>
  <c r="H1436" i="7" s="1"/>
  <c r="B1437" i="7"/>
  <c r="H1437" i="7" s="1"/>
  <c r="B1438" i="7"/>
  <c r="H1438" i="7" s="1"/>
  <c r="B1439" i="7"/>
  <c r="H1439" i="7" s="1"/>
  <c r="B1440" i="7"/>
  <c r="H1440" i="7" s="1"/>
  <c r="B1441" i="7"/>
  <c r="H1441" i="7" s="1"/>
  <c r="B1442" i="7"/>
  <c r="H1442" i="7" s="1"/>
  <c r="B1443" i="7"/>
  <c r="H1443" i="7" s="1"/>
  <c r="B1444" i="7"/>
  <c r="H1444" i="7" s="1"/>
  <c r="B1445" i="7"/>
  <c r="H1445" i="7" s="1"/>
  <c r="B1446" i="7"/>
  <c r="H1446" i="7" s="1"/>
  <c r="B1447" i="7"/>
  <c r="H1447" i="7" s="1"/>
  <c r="B1448" i="7"/>
  <c r="H1448" i="7" s="1"/>
  <c r="B1449" i="7"/>
  <c r="H1449" i="7" s="1"/>
  <c r="B1450" i="7"/>
  <c r="H1450" i="7" s="1"/>
  <c r="B1451" i="7"/>
  <c r="H1451" i="7" s="1"/>
  <c r="B1452" i="7"/>
  <c r="H1452" i="7" s="1"/>
  <c r="B1453" i="7"/>
  <c r="H1453" i="7" s="1"/>
  <c r="B1454" i="7"/>
  <c r="H1454" i="7" s="1"/>
  <c r="B1455" i="7"/>
  <c r="H1455" i="7" s="1"/>
  <c r="B1456" i="7"/>
  <c r="H1456" i="7" s="1"/>
  <c r="B1457" i="7"/>
  <c r="H1457" i="7" s="1"/>
  <c r="B1458" i="7"/>
  <c r="H1458" i="7" s="1"/>
  <c r="B1459" i="7"/>
  <c r="H1459" i="7" s="1"/>
  <c r="B1460" i="7"/>
  <c r="H1460" i="7" s="1"/>
  <c r="B1461" i="7"/>
  <c r="H1461" i="7" s="1"/>
  <c r="B1462" i="7"/>
  <c r="H1462" i="7" s="1"/>
  <c r="B1463" i="7"/>
  <c r="H1463" i="7" s="1"/>
  <c r="B1464" i="7"/>
  <c r="H1464" i="7" s="1"/>
  <c r="B1465" i="7"/>
  <c r="H1465" i="7" s="1"/>
  <c r="B1466" i="7"/>
  <c r="H1466" i="7" s="1"/>
  <c r="B1467" i="7"/>
  <c r="H1467" i="7" s="1"/>
  <c r="B1468" i="7"/>
  <c r="H1468" i="7" s="1"/>
  <c r="B1469" i="7"/>
  <c r="H1469" i="7" s="1"/>
  <c r="B1470" i="7"/>
  <c r="H1470" i="7" s="1"/>
  <c r="B1471" i="7"/>
  <c r="H1471" i="7" s="1"/>
  <c r="B1472" i="7"/>
  <c r="H1472" i="7" s="1"/>
  <c r="B1473" i="7"/>
  <c r="H1473" i="7" s="1"/>
  <c r="B1474" i="7"/>
  <c r="H1474" i="7" s="1"/>
  <c r="B1475" i="7"/>
  <c r="H1475" i="7" s="1"/>
  <c r="B1476" i="7"/>
  <c r="H1476" i="7" s="1"/>
  <c r="B1477" i="7"/>
  <c r="H1477" i="7" s="1"/>
  <c r="B1478" i="7"/>
  <c r="H1478" i="7" s="1"/>
  <c r="B1479" i="7"/>
  <c r="H1479" i="7" s="1"/>
  <c r="B1480" i="7"/>
  <c r="H1480" i="7" s="1"/>
  <c r="B1481" i="7"/>
  <c r="H1481" i="7" s="1"/>
  <c r="B1482" i="7"/>
  <c r="H1482" i="7" s="1"/>
  <c r="B1483" i="7"/>
  <c r="H1483" i="7" s="1"/>
  <c r="B1484" i="7"/>
  <c r="H1484" i="7" s="1"/>
  <c r="B1485" i="7"/>
  <c r="H1485" i="7" s="1"/>
  <c r="B1486" i="7"/>
  <c r="H1486" i="7" s="1"/>
  <c r="B1487" i="7"/>
  <c r="H1487" i="7" s="1"/>
  <c r="B1488" i="7"/>
  <c r="H1488" i="7" s="1"/>
  <c r="B1489" i="7"/>
  <c r="H1489" i="7" s="1"/>
  <c r="B1490" i="7"/>
  <c r="H1490" i="7" s="1"/>
  <c r="B1491" i="7"/>
  <c r="H1491" i="7" s="1"/>
  <c r="B1492" i="7"/>
  <c r="H1492" i="7" s="1"/>
  <c r="B1493" i="7"/>
  <c r="H1493" i="7" s="1"/>
  <c r="B1494" i="7"/>
  <c r="H1494" i="7" s="1"/>
  <c r="B1495" i="7"/>
  <c r="H1495" i="7" s="1"/>
  <c r="B1496" i="7"/>
  <c r="H1496" i="7" s="1"/>
  <c r="B1497" i="7"/>
  <c r="H1497" i="7" s="1"/>
  <c r="B1498" i="7"/>
  <c r="H1498" i="7" s="1"/>
  <c r="B1499" i="7"/>
  <c r="H1499" i="7" s="1"/>
  <c r="B1500" i="7"/>
  <c r="H1500" i="7" s="1"/>
  <c r="B1501" i="7"/>
  <c r="H1501" i="7" s="1"/>
  <c r="B1502" i="7"/>
  <c r="H1502" i="7" s="1"/>
  <c r="B1503" i="7"/>
  <c r="H1503" i="7" s="1"/>
  <c r="B1504" i="7"/>
  <c r="H1504" i="7" s="1"/>
  <c r="B1505" i="7"/>
  <c r="H1505" i="7" s="1"/>
  <c r="B1506" i="7"/>
  <c r="H1506" i="7" s="1"/>
  <c r="B1507" i="7"/>
  <c r="H1507" i="7" s="1"/>
  <c r="B1508" i="7"/>
  <c r="H1508" i="7" s="1"/>
  <c r="B1509" i="7"/>
  <c r="H1509" i="7" s="1"/>
  <c r="B1510" i="7"/>
  <c r="H1510" i="7" s="1"/>
  <c r="B1511" i="7"/>
  <c r="H1511" i="7" s="1"/>
  <c r="B1512" i="7"/>
  <c r="H1512" i="7" s="1"/>
  <c r="B1513" i="7"/>
  <c r="H1513" i="7" s="1"/>
  <c r="B1514" i="7"/>
  <c r="H1514" i="7" s="1"/>
  <c r="B1515" i="7"/>
  <c r="H1515" i="7" s="1"/>
  <c r="B1516" i="7"/>
  <c r="H1516" i="7" s="1"/>
  <c r="B1517" i="7"/>
  <c r="H1517" i="7" s="1"/>
  <c r="B1518" i="7"/>
  <c r="H1518" i="7" s="1"/>
  <c r="B1519" i="7"/>
  <c r="H1519" i="7" s="1"/>
  <c r="B1520" i="7"/>
  <c r="H1520" i="7" s="1"/>
  <c r="B1521" i="7"/>
  <c r="H1521" i="7" s="1"/>
  <c r="B1522" i="7"/>
  <c r="H1522" i="7" s="1"/>
  <c r="B1523" i="7"/>
  <c r="H1523" i="7" s="1"/>
  <c r="B1524" i="7"/>
  <c r="H1524" i="7" s="1"/>
  <c r="B1525" i="7"/>
  <c r="H1525" i="7" s="1"/>
  <c r="B1526" i="7"/>
  <c r="H1526" i="7" s="1"/>
  <c r="B1527" i="7"/>
  <c r="H1527" i="7" s="1"/>
  <c r="B1528" i="7"/>
  <c r="H1528" i="7" s="1"/>
  <c r="B1529" i="7"/>
  <c r="H1529" i="7" s="1"/>
  <c r="B1530" i="7"/>
  <c r="H1530" i="7" s="1"/>
  <c r="B1531" i="7"/>
  <c r="H1531" i="7" s="1"/>
  <c r="B1532" i="7"/>
  <c r="H1532" i="7" s="1"/>
  <c r="B1533" i="7"/>
  <c r="H1533" i="7" s="1"/>
  <c r="B1534" i="7"/>
  <c r="H1534" i="7" s="1"/>
  <c r="B1535" i="7"/>
  <c r="H1535" i="7" s="1"/>
  <c r="B1536" i="7"/>
  <c r="H1536" i="7" s="1"/>
  <c r="B1537" i="7"/>
  <c r="H1537" i="7" s="1"/>
  <c r="B1538" i="7"/>
  <c r="H1538" i="7" s="1"/>
  <c r="B1539" i="7"/>
  <c r="H1539" i="7" s="1"/>
  <c r="B1540" i="7"/>
  <c r="H1540" i="7" s="1"/>
  <c r="B1541" i="7"/>
  <c r="H1541" i="7" s="1"/>
  <c r="B1542" i="7"/>
  <c r="H1542" i="7" s="1"/>
  <c r="B1543" i="7"/>
  <c r="H1543" i="7" s="1"/>
  <c r="B1544" i="7"/>
  <c r="H1544" i="7" s="1"/>
  <c r="B1545" i="7"/>
  <c r="H1545" i="7" s="1"/>
  <c r="B1546" i="7"/>
  <c r="H1546" i="7" s="1"/>
  <c r="B1547" i="7"/>
  <c r="H1547" i="7" s="1"/>
  <c r="B1548" i="7"/>
  <c r="H1548" i="7" s="1"/>
  <c r="B1549" i="7"/>
  <c r="H1549" i="7" s="1"/>
  <c r="B1550" i="7"/>
  <c r="H1550" i="7" s="1"/>
  <c r="B1551" i="7"/>
  <c r="H1551" i="7" s="1"/>
  <c r="B1552" i="7"/>
  <c r="H1552" i="7" s="1"/>
  <c r="B1553" i="7"/>
  <c r="H1553" i="7" s="1"/>
  <c r="B1554" i="7"/>
  <c r="H1554" i="7" s="1"/>
  <c r="B1555" i="7"/>
  <c r="H1555" i="7" s="1"/>
  <c r="B1556" i="7"/>
  <c r="H1556" i="7" s="1"/>
  <c r="B1557" i="7"/>
  <c r="H1557" i="7" s="1"/>
  <c r="B1558" i="7"/>
  <c r="H1558" i="7" s="1"/>
  <c r="B1559" i="7"/>
  <c r="H1559" i="7" s="1"/>
  <c r="B1560" i="7"/>
  <c r="H1560" i="7" s="1"/>
  <c r="B1561" i="7"/>
  <c r="H1561" i="7" s="1"/>
  <c r="B1562" i="7"/>
  <c r="H1562" i="7" s="1"/>
  <c r="B1563" i="7"/>
  <c r="H1563" i="7" s="1"/>
  <c r="B1564" i="7"/>
  <c r="H1564" i="7" s="1"/>
  <c r="B1565" i="7"/>
  <c r="H1565" i="7" s="1"/>
  <c r="B1566" i="7"/>
  <c r="H1566" i="7" s="1"/>
  <c r="B1567" i="7"/>
  <c r="H1567" i="7" s="1"/>
  <c r="B1568" i="7"/>
  <c r="H1568" i="7" s="1"/>
  <c r="B1569" i="7"/>
  <c r="H1569" i="7" s="1"/>
  <c r="B1570" i="7"/>
  <c r="H1570" i="7" s="1"/>
  <c r="B1571" i="7"/>
  <c r="H1571" i="7" s="1"/>
  <c r="B1572" i="7"/>
  <c r="H1572" i="7" s="1"/>
  <c r="B1573" i="7"/>
  <c r="H1573" i="7" s="1"/>
  <c r="B1574" i="7"/>
  <c r="H1574" i="7" s="1"/>
  <c r="B1575" i="7"/>
  <c r="H1575" i="7" s="1"/>
  <c r="B1576" i="7"/>
  <c r="H1576" i="7" s="1"/>
  <c r="B1577" i="7"/>
  <c r="H1577" i="7" s="1"/>
  <c r="B1578" i="7"/>
  <c r="H1578" i="7" s="1"/>
  <c r="B1579" i="7"/>
  <c r="H1579" i="7" s="1"/>
  <c r="B1580" i="7"/>
  <c r="H1580" i="7" s="1"/>
  <c r="B1581" i="7"/>
  <c r="H1581" i="7" s="1"/>
  <c r="B1582" i="7"/>
  <c r="H1582" i="7" s="1"/>
  <c r="B1583" i="7"/>
  <c r="H1583" i="7" s="1"/>
  <c r="B1584" i="7"/>
  <c r="H1584" i="7" s="1"/>
  <c r="B1585" i="7"/>
  <c r="H1585" i="7" s="1"/>
  <c r="B1586" i="7"/>
  <c r="H1586" i="7" s="1"/>
  <c r="B1587" i="7"/>
  <c r="H1587" i="7" s="1"/>
  <c r="B1588" i="7"/>
  <c r="H1588" i="7" s="1"/>
  <c r="B1589" i="7"/>
  <c r="H1589" i="7" s="1"/>
  <c r="B1590" i="7"/>
  <c r="H1590" i="7" s="1"/>
  <c r="B1591" i="7"/>
  <c r="H1591" i="7" s="1"/>
  <c r="B1592" i="7"/>
  <c r="H1592" i="7" s="1"/>
  <c r="B1593" i="7"/>
  <c r="H1593" i="7" s="1"/>
  <c r="B1594" i="7"/>
  <c r="H1594" i="7" s="1"/>
  <c r="B1595" i="7"/>
  <c r="H1595" i="7" s="1"/>
  <c r="B1596" i="7"/>
  <c r="H1596" i="7" s="1"/>
  <c r="B1597" i="7"/>
  <c r="H1597" i="7" s="1"/>
  <c r="B1598" i="7"/>
  <c r="H1598" i="7" s="1"/>
  <c r="B1599" i="7"/>
  <c r="H1599" i="7" s="1"/>
  <c r="B1600" i="7"/>
  <c r="H1600" i="7" s="1"/>
  <c r="B1601" i="7"/>
  <c r="H1601" i="7" s="1"/>
  <c r="B1602" i="7"/>
  <c r="H1602" i="7" s="1"/>
  <c r="B1603" i="7"/>
  <c r="H1603" i="7" s="1"/>
  <c r="B1604" i="7"/>
  <c r="H1604" i="7" s="1"/>
  <c r="B1605" i="7"/>
  <c r="H1605" i="7" s="1"/>
  <c r="B1606" i="7"/>
  <c r="H1606" i="7" s="1"/>
  <c r="B1607" i="7"/>
  <c r="H1607" i="7" s="1"/>
  <c r="B1608" i="7"/>
  <c r="H1608" i="7" s="1"/>
  <c r="B1609" i="7"/>
  <c r="H1609" i="7" s="1"/>
  <c r="B1610" i="7"/>
  <c r="H1610" i="7" s="1"/>
  <c r="B1611" i="7"/>
  <c r="H1611" i="7" s="1"/>
  <c r="B1612" i="7"/>
  <c r="H1612" i="7" s="1"/>
  <c r="B1613" i="7"/>
  <c r="H1613" i="7" s="1"/>
  <c r="B1614" i="7"/>
  <c r="H1614" i="7" s="1"/>
  <c r="B1615" i="7"/>
  <c r="H1615" i="7" s="1"/>
  <c r="B1616" i="7"/>
  <c r="H1616" i="7" s="1"/>
  <c r="B1617" i="7"/>
  <c r="H1617" i="7" s="1"/>
  <c r="B1618" i="7"/>
  <c r="H1618" i="7" s="1"/>
  <c r="B1619" i="7"/>
  <c r="H1619" i="7" s="1"/>
  <c r="B1620" i="7"/>
  <c r="H1620" i="7" s="1"/>
  <c r="B1621" i="7"/>
  <c r="H1621" i="7" s="1"/>
  <c r="B1622" i="7"/>
  <c r="H1622" i="7" s="1"/>
  <c r="B1623" i="7"/>
  <c r="H1623" i="7" s="1"/>
  <c r="B1624" i="7"/>
  <c r="H1624" i="7" s="1"/>
  <c r="B1625" i="7"/>
  <c r="H1625" i="7" s="1"/>
  <c r="B1626" i="7"/>
  <c r="H1626" i="7" s="1"/>
  <c r="B1627" i="7"/>
  <c r="H1627" i="7" s="1"/>
  <c r="B1628" i="7"/>
  <c r="H1628" i="7" s="1"/>
  <c r="B1629" i="7"/>
  <c r="H1629" i="7" s="1"/>
  <c r="B1630" i="7"/>
  <c r="H1630" i="7" s="1"/>
  <c r="B1631" i="7"/>
  <c r="H1631" i="7" s="1"/>
  <c r="B1632" i="7"/>
  <c r="H1632" i="7" s="1"/>
  <c r="B1633" i="7"/>
  <c r="H1633" i="7" s="1"/>
  <c r="B1634" i="7"/>
  <c r="H1634" i="7" s="1"/>
  <c r="B1635" i="7"/>
  <c r="H1635" i="7" s="1"/>
  <c r="B1636" i="7"/>
  <c r="H1636" i="7" s="1"/>
  <c r="B1637" i="7"/>
  <c r="H1637" i="7" s="1"/>
  <c r="B1638" i="7"/>
  <c r="H1638" i="7" s="1"/>
  <c r="B1639" i="7"/>
  <c r="H1639" i="7" s="1"/>
  <c r="B1640" i="7"/>
  <c r="H1640" i="7" s="1"/>
  <c r="B1641" i="7"/>
  <c r="H1641" i="7" s="1"/>
  <c r="B1642" i="7"/>
  <c r="H1642" i="7" s="1"/>
  <c r="B1643" i="7"/>
  <c r="H1643" i="7" s="1"/>
  <c r="B1644" i="7"/>
  <c r="H1644" i="7" s="1"/>
  <c r="B1645" i="7"/>
  <c r="H1645" i="7" s="1"/>
  <c r="B1646" i="7"/>
  <c r="H1646" i="7" s="1"/>
  <c r="B1647" i="7"/>
  <c r="H1647" i="7" s="1"/>
  <c r="B1648" i="7"/>
  <c r="H1648" i="7" s="1"/>
  <c r="B1649" i="7"/>
  <c r="H1649" i="7" s="1"/>
  <c r="B1650" i="7"/>
  <c r="H1650" i="7" s="1"/>
  <c r="B1651" i="7"/>
  <c r="H1651" i="7" s="1"/>
  <c r="B1652" i="7"/>
  <c r="H1652" i="7" s="1"/>
  <c r="B1653" i="7"/>
  <c r="H1653" i="7" s="1"/>
  <c r="B1654" i="7"/>
  <c r="H1654" i="7" s="1"/>
  <c r="B1655" i="7"/>
  <c r="H1655" i="7" s="1"/>
  <c r="B1656" i="7"/>
  <c r="H1656" i="7" s="1"/>
  <c r="B1657" i="7"/>
  <c r="H1657" i="7" s="1"/>
  <c r="B1658" i="7"/>
  <c r="H1658" i="7" s="1"/>
  <c r="B1659" i="7"/>
  <c r="H1659" i="7" s="1"/>
  <c r="B1660" i="7"/>
  <c r="H1660" i="7" s="1"/>
  <c r="B1661" i="7"/>
  <c r="H1661" i="7" s="1"/>
  <c r="B1662" i="7"/>
  <c r="H1662" i="7" s="1"/>
  <c r="B1663" i="7"/>
  <c r="H1663" i="7" s="1"/>
  <c r="B1664" i="7"/>
  <c r="H1664" i="7" s="1"/>
  <c r="B1665" i="7"/>
  <c r="H1665" i="7" s="1"/>
  <c r="B1666" i="7"/>
  <c r="H1666" i="7" s="1"/>
  <c r="B1667" i="7"/>
  <c r="H1667" i="7" s="1"/>
  <c r="B1668" i="7"/>
  <c r="H1668" i="7" s="1"/>
  <c r="B1669" i="7"/>
  <c r="H1669" i="7" s="1"/>
  <c r="B1670" i="7"/>
  <c r="H1670" i="7" s="1"/>
  <c r="B1671" i="7"/>
  <c r="H1671" i="7" s="1"/>
  <c r="B1672" i="7"/>
  <c r="H1672" i="7" s="1"/>
  <c r="B1673" i="7"/>
  <c r="H1673" i="7" s="1"/>
  <c r="B1674" i="7"/>
  <c r="H1674" i="7" s="1"/>
  <c r="B1675" i="7"/>
  <c r="H1675" i="7" s="1"/>
  <c r="B1676" i="7"/>
  <c r="H1676" i="7" s="1"/>
  <c r="B1677" i="7"/>
  <c r="H1677" i="7" s="1"/>
  <c r="B1678" i="7"/>
  <c r="H1678" i="7" s="1"/>
  <c r="B1679" i="7"/>
  <c r="H1679" i="7" s="1"/>
  <c r="B1680" i="7"/>
  <c r="H1680" i="7" s="1"/>
  <c r="B1681" i="7"/>
  <c r="H1681" i="7" s="1"/>
  <c r="B1682" i="7"/>
  <c r="H1682" i="7" s="1"/>
  <c r="B1683" i="7"/>
  <c r="H1683" i="7" s="1"/>
  <c r="B1684" i="7"/>
  <c r="H1684" i="7" s="1"/>
  <c r="B1685" i="7"/>
  <c r="H1685" i="7" s="1"/>
  <c r="B1686" i="7"/>
  <c r="H1686" i="7" s="1"/>
  <c r="B1687" i="7"/>
  <c r="H1687" i="7" s="1"/>
  <c r="B1688" i="7"/>
  <c r="H1688" i="7" s="1"/>
  <c r="B1689" i="7"/>
  <c r="H1689" i="7" s="1"/>
  <c r="B1690" i="7"/>
  <c r="H1690" i="7" s="1"/>
  <c r="B1691" i="7"/>
  <c r="H1691" i="7" s="1"/>
  <c r="B1692" i="7"/>
  <c r="H1692" i="7" s="1"/>
  <c r="B1693" i="7"/>
  <c r="H1693" i="7" s="1"/>
  <c r="B1694" i="7"/>
  <c r="H1694" i="7" s="1"/>
  <c r="B1695" i="7"/>
  <c r="H1695" i="7" s="1"/>
  <c r="B1696" i="7"/>
  <c r="H1696" i="7" s="1"/>
  <c r="B1697" i="7"/>
  <c r="H1697" i="7" s="1"/>
  <c r="B1698" i="7"/>
  <c r="H1698" i="7" s="1"/>
  <c r="B1699" i="7"/>
  <c r="H1699" i="7" s="1"/>
  <c r="B1700" i="7"/>
  <c r="H1700" i="7" s="1"/>
  <c r="B1701" i="7"/>
  <c r="H1701" i="7" s="1"/>
  <c r="B1702" i="7"/>
  <c r="H1702" i="7" s="1"/>
  <c r="B1703" i="7"/>
  <c r="H1703" i="7" s="1"/>
  <c r="B1704" i="7"/>
  <c r="H1704" i="7" s="1"/>
  <c r="B1705" i="7"/>
  <c r="H1705" i="7" s="1"/>
  <c r="B1706" i="7"/>
  <c r="H1706" i="7" s="1"/>
  <c r="B1707" i="7"/>
  <c r="H1707" i="7" s="1"/>
  <c r="B1708" i="7"/>
  <c r="H1708" i="7" s="1"/>
  <c r="B1709" i="7"/>
  <c r="H1709" i="7" s="1"/>
  <c r="B1710" i="7"/>
  <c r="H1710" i="7" s="1"/>
  <c r="B1711" i="7"/>
  <c r="H1711" i="7" s="1"/>
  <c r="B1712" i="7"/>
  <c r="H1712" i="7" s="1"/>
  <c r="B1713" i="7"/>
  <c r="H1713" i="7" s="1"/>
  <c r="B1714" i="7"/>
  <c r="H1714" i="7" s="1"/>
  <c r="B1715" i="7"/>
  <c r="H1715" i="7" s="1"/>
  <c r="B1716" i="7"/>
  <c r="H1716" i="7" s="1"/>
  <c r="B1717" i="7"/>
  <c r="H1717" i="7" s="1"/>
  <c r="B1718" i="7"/>
  <c r="H1718" i="7" s="1"/>
  <c r="B1719" i="7"/>
  <c r="H1719" i="7" s="1"/>
  <c r="B1720" i="7"/>
  <c r="H1720" i="7" s="1"/>
  <c r="B1721" i="7"/>
  <c r="H1721" i="7" s="1"/>
  <c r="B1722" i="7"/>
  <c r="H1722" i="7" s="1"/>
  <c r="B1723" i="7"/>
  <c r="H1723" i="7" s="1"/>
  <c r="B1724" i="7"/>
  <c r="H1724" i="7" s="1"/>
  <c r="B1725" i="7"/>
  <c r="H1725" i="7" s="1"/>
  <c r="B1726" i="7"/>
  <c r="H1726" i="7" s="1"/>
  <c r="B1727" i="7"/>
  <c r="H1727" i="7" s="1"/>
  <c r="B1728" i="7"/>
  <c r="H1728" i="7" s="1"/>
  <c r="B1729" i="7"/>
  <c r="H1729" i="7" s="1"/>
  <c r="B1730" i="7"/>
  <c r="H1730" i="7" s="1"/>
  <c r="B1731" i="7"/>
  <c r="H1731" i="7" s="1"/>
  <c r="B1732" i="7"/>
  <c r="H1732" i="7" s="1"/>
  <c r="B1733" i="7"/>
  <c r="H1733" i="7" s="1"/>
  <c r="B1734" i="7"/>
  <c r="H1734" i="7" s="1"/>
  <c r="B1735" i="7"/>
  <c r="H1735" i="7" s="1"/>
  <c r="B1736" i="7"/>
  <c r="H1736" i="7" s="1"/>
  <c r="B1737" i="7"/>
  <c r="H1737" i="7" s="1"/>
  <c r="B1738" i="7"/>
  <c r="H1738" i="7" s="1"/>
  <c r="B1739" i="7"/>
  <c r="H1739" i="7" s="1"/>
  <c r="B1740" i="7"/>
  <c r="H1740" i="7" s="1"/>
  <c r="B1741" i="7"/>
  <c r="H1741" i="7" s="1"/>
  <c r="B1742" i="7"/>
  <c r="H1742" i="7" s="1"/>
  <c r="B1743" i="7"/>
  <c r="H1743" i="7" s="1"/>
  <c r="B1744" i="7"/>
  <c r="H1744" i="7" s="1"/>
  <c r="B1745" i="7"/>
  <c r="H1745" i="7" s="1"/>
  <c r="B1746" i="7"/>
  <c r="H1746" i="7" s="1"/>
  <c r="B1747" i="7"/>
  <c r="H1747" i="7" s="1"/>
  <c r="B1748" i="7"/>
  <c r="H1748" i="7" s="1"/>
  <c r="B1749" i="7"/>
  <c r="H1749" i="7" s="1"/>
  <c r="B1750" i="7"/>
  <c r="H1750" i="7" s="1"/>
  <c r="B1751" i="7"/>
  <c r="H1751" i="7" s="1"/>
  <c r="B1752" i="7"/>
  <c r="H1752" i="7" s="1"/>
  <c r="B1753" i="7"/>
  <c r="H1753" i="7" s="1"/>
  <c r="B1754" i="7"/>
  <c r="H1754" i="7" s="1"/>
  <c r="B1755" i="7"/>
  <c r="H1755" i="7" s="1"/>
  <c r="B1756" i="7"/>
  <c r="H1756" i="7" s="1"/>
  <c r="B1757" i="7"/>
  <c r="H1757" i="7" s="1"/>
  <c r="B1758" i="7"/>
  <c r="H1758" i="7" s="1"/>
  <c r="B1759" i="7"/>
  <c r="H1759" i="7" s="1"/>
  <c r="B1760" i="7"/>
  <c r="H1760" i="7" s="1"/>
  <c r="B1761" i="7"/>
  <c r="H1761" i="7" s="1"/>
  <c r="B1762" i="7"/>
  <c r="H1762" i="7" s="1"/>
  <c r="B1763" i="7"/>
  <c r="H1763" i="7" s="1"/>
  <c r="B1764" i="7"/>
  <c r="H1764" i="7" s="1"/>
  <c r="B1765" i="7"/>
  <c r="H1765" i="7" s="1"/>
  <c r="B1766" i="7"/>
  <c r="H1766" i="7" s="1"/>
  <c r="B1767" i="7"/>
  <c r="H1767" i="7" s="1"/>
  <c r="B1768" i="7"/>
  <c r="H1768" i="7" s="1"/>
  <c r="B1769" i="7"/>
  <c r="H1769" i="7" s="1"/>
  <c r="B1770" i="7"/>
  <c r="H1770" i="7" s="1"/>
  <c r="B1771" i="7"/>
  <c r="H1771" i="7" s="1"/>
  <c r="B1772" i="7"/>
  <c r="H1772" i="7" s="1"/>
  <c r="B1773" i="7"/>
  <c r="H1773" i="7" s="1"/>
  <c r="B1774" i="7"/>
  <c r="H1774" i="7" s="1"/>
  <c r="B1775" i="7"/>
  <c r="H1775" i="7" s="1"/>
  <c r="B1776" i="7"/>
  <c r="H1776" i="7" s="1"/>
  <c r="B1777" i="7"/>
  <c r="H1777" i="7" s="1"/>
  <c r="B1778" i="7"/>
  <c r="H1778" i="7" s="1"/>
  <c r="B1779" i="7"/>
  <c r="H1779" i="7" s="1"/>
  <c r="B1780" i="7"/>
  <c r="H1780" i="7" s="1"/>
  <c r="B1781" i="7"/>
  <c r="H1781" i="7" s="1"/>
  <c r="B1782" i="7"/>
  <c r="H1782" i="7" s="1"/>
  <c r="B1783" i="7"/>
  <c r="H1783" i="7" s="1"/>
  <c r="B1784" i="7"/>
  <c r="H1784" i="7" s="1"/>
  <c r="B1785" i="7"/>
  <c r="H1785" i="7" s="1"/>
  <c r="B1786" i="7"/>
  <c r="H1786" i="7" s="1"/>
  <c r="B1787" i="7"/>
  <c r="H1787" i="7" s="1"/>
  <c r="B1788" i="7"/>
  <c r="H1788" i="7" s="1"/>
  <c r="B1789" i="7"/>
  <c r="H1789" i="7" s="1"/>
  <c r="B1790" i="7"/>
  <c r="H1790" i="7" s="1"/>
  <c r="B1791" i="7"/>
  <c r="H1791" i="7" s="1"/>
  <c r="B1792" i="7"/>
  <c r="H1792" i="7" s="1"/>
  <c r="B1793" i="7"/>
  <c r="H1793" i="7" s="1"/>
  <c r="B1794" i="7"/>
  <c r="H1794" i="7" s="1"/>
  <c r="B1795" i="7"/>
  <c r="H1795" i="7" s="1"/>
  <c r="B1796" i="7"/>
  <c r="H1796" i="7" s="1"/>
  <c r="B1797" i="7"/>
  <c r="H1797" i="7" s="1"/>
  <c r="B1798" i="7"/>
  <c r="H1798" i="7" s="1"/>
  <c r="B1799" i="7"/>
  <c r="H1799" i="7" s="1"/>
  <c r="B1800" i="7"/>
  <c r="H1800" i="7" s="1"/>
  <c r="B1801" i="7"/>
  <c r="H1801" i="7" s="1"/>
  <c r="B1802" i="7"/>
  <c r="H1802" i="7" s="1"/>
  <c r="B1803" i="7"/>
  <c r="H1803" i="7" s="1"/>
  <c r="B1804" i="7"/>
  <c r="H1804" i="7" s="1"/>
  <c r="B1805" i="7"/>
  <c r="H1805" i="7" s="1"/>
  <c r="B1806" i="7"/>
  <c r="H1806" i="7" s="1"/>
  <c r="B1807" i="7"/>
  <c r="H1807" i="7" s="1"/>
  <c r="B1808" i="7"/>
  <c r="H1808" i="7" s="1"/>
  <c r="B1809" i="7"/>
  <c r="H1809" i="7" s="1"/>
  <c r="B1810" i="7"/>
  <c r="H1810" i="7" s="1"/>
  <c r="B1811" i="7"/>
  <c r="H1811" i="7" s="1"/>
  <c r="B1812" i="7"/>
  <c r="H1812" i="7" s="1"/>
  <c r="B1813" i="7"/>
  <c r="H1813" i="7" s="1"/>
  <c r="B1814" i="7"/>
  <c r="H1814" i="7" s="1"/>
  <c r="B1815" i="7"/>
  <c r="H1815" i="7" s="1"/>
  <c r="B1816" i="7"/>
  <c r="H1816" i="7" s="1"/>
  <c r="B1817" i="7"/>
  <c r="H1817" i="7" s="1"/>
  <c r="B1818" i="7"/>
  <c r="H1818" i="7" s="1"/>
  <c r="B1819" i="7"/>
  <c r="H1819" i="7" s="1"/>
  <c r="B1820" i="7"/>
  <c r="H1820" i="7" s="1"/>
  <c r="B1821" i="7"/>
  <c r="H1821" i="7" s="1"/>
  <c r="B1822" i="7"/>
  <c r="H1822" i="7" s="1"/>
  <c r="B1823" i="7"/>
  <c r="H1823" i="7" s="1"/>
  <c r="B1824" i="7"/>
  <c r="H1824" i="7" s="1"/>
  <c r="B1825" i="7"/>
  <c r="H1825" i="7" s="1"/>
  <c r="B1826" i="7"/>
  <c r="H1826" i="7" s="1"/>
  <c r="B1827" i="7"/>
  <c r="H1827" i="7" s="1"/>
  <c r="B1828" i="7"/>
  <c r="H1828" i="7" s="1"/>
  <c r="B1829" i="7"/>
  <c r="H1829" i="7" s="1"/>
  <c r="B1830" i="7"/>
  <c r="H1830" i="7" s="1"/>
  <c r="B1831" i="7"/>
  <c r="H1831" i="7" s="1"/>
  <c r="B1832" i="7"/>
  <c r="H1832" i="7" s="1"/>
  <c r="B1833" i="7"/>
  <c r="H1833" i="7" s="1"/>
  <c r="B1834" i="7"/>
  <c r="H1834" i="7" s="1"/>
  <c r="B1835" i="7"/>
  <c r="H1835" i="7" s="1"/>
  <c r="B1836" i="7"/>
  <c r="H1836" i="7" s="1"/>
  <c r="B1837" i="7"/>
  <c r="H1837" i="7" s="1"/>
  <c r="B1838" i="7"/>
  <c r="H1838" i="7" s="1"/>
  <c r="B1839" i="7"/>
  <c r="H1839" i="7" s="1"/>
  <c r="B1840" i="7"/>
  <c r="H1840" i="7" s="1"/>
  <c r="B1841" i="7"/>
  <c r="H1841" i="7" s="1"/>
  <c r="B1842" i="7"/>
  <c r="H1842" i="7" s="1"/>
  <c r="B1843" i="7"/>
  <c r="H1843" i="7" s="1"/>
  <c r="B1844" i="7"/>
  <c r="H1844" i="7" s="1"/>
  <c r="B1845" i="7"/>
  <c r="H1845" i="7" s="1"/>
  <c r="B1846" i="7"/>
  <c r="H1846" i="7" s="1"/>
  <c r="B1847" i="7"/>
  <c r="H1847" i="7" s="1"/>
  <c r="B1848" i="7"/>
  <c r="H1848" i="7" s="1"/>
  <c r="B1849" i="7"/>
  <c r="H1849" i="7" s="1"/>
  <c r="B1850" i="7"/>
  <c r="H1850" i="7" s="1"/>
  <c r="B1851" i="7"/>
  <c r="H1851" i="7" s="1"/>
  <c r="B1852" i="7"/>
  <c r="H1852" i="7" s="1"/>
  <c r="B1853" i="7"/>
  <c r="H1853" i="7" s="1"/>
  <c r="B1854" i="7"/>
  <c r="H1854" i="7" s="1"/>
  <c r="B1855" i="7"/>
  <c r="H1855" i="7" s="1"/>
  <c r="B1856" i="7"/>
  <c r="H1856" i="7" s="1"/>
  <c r="B1857" i="7"/>
  <c r="H1857" i="7" s="1"/>
  <c r="B1858" i="7"/>
  <c r="H1858" i="7" s="1"/>
  <c r="B1859" i="7"/>
  <c r="H1859" i="7" s="1"/>
  <c r="B1860" i="7"/>
  <c r="H1860" i="7" s="1"/>
  <c r="B1861" i="7"/>
  <c r="H1861" i="7" s="1"/>
  <c r="B1862" i="7"/>
  <c r="H1862" i="7" s="1"/>
  <c r="B1863" i="7"/>
  <c r="H1863" i="7" s="1"/>
  <c r="B1864" i="7"/>
  <c r="H1864" i="7" s="1"/>
  <c r="B1865" i="7"/>
  <c r="H1865" i="7" s="1"/>
  <c r="B1866" i="7"/>
  <c r="H1866" i="7" s="1"/>
  <c r="B1867" i="7"/>
  <c r="H1867" i="7" s="1"/>
  <c r="B1868" i="7"/>
  <c r="H1868" i="7" s="1"/>
  <c r="B1869" i="7"/>
  <c r="H1869" i="7" s="1"/>
  <c r="B1870" i="7"/>
  <c r="H1870" i="7" s="1"/>
  <c r="B1871" i="7"/>
  <c r="H1871" i="7" s="1"/>
  <c r="B1872" i="7"/>
  <c r="H1872" i="7" s="1"/>
  <c r="B1873" i="7"/>
  <c r="H1873" i="7" s="1"/>
  <c r="B1874" i="7"/>
  <c r="H1874" i="7" s="1"/>
  <c r="B1875" i="7"/>
  <c r="H1875" i="7" s="1"/>
  <c r="B1876" i="7"/>
  <c r="H1876" i="7" s="1"/>
  <c r="B1877" i="7"/>
  <c r="H1877" i="7" s="1"/>
  <c r="B1878" i="7"/>
  <c r="H1878" i="7" s="1"/>
  <c r="B1879" i="7"/>
  <c r="H1879" i="7" s="1"/>
  <c r="B1880" i="7"/>
  <c r="H1880" i="7" s="1"/>
  <c r="B1881" i="7"/>
  <c r="H1881" i="7" s="1"/>
  <c r="B1882" i="7"/>
  <c r="H1882" i="7" s="1"/>
  <c r="B1883" i="7"/>
  <c r="H1883" i="7" s="1"/>
  <c r="B1884" i="7"/>
  <c r="H1884" i="7" s="1"/>
  <c r="B1885" i="7"/>
  <c r="H1885" i="7" s="1"/>
  <c r="B1886" i="7"/>
  <c r="H1886" i="7" s="1"/>
  <c r="B1887" i="7"/>
  <c r="H1887" i="7" s="1"/>
  <c r="B1888" i="7"/>
  <c r="H1888" i="7" s="1"/>
  <c r="B1889" i="7"/>
  <c r="H1889" i="7" s="1"/>
  <c r="B1890" i="7"/>
  <c r="H1890" i="7" s="1"/>
  <c r="B1891" i="7"/>
  <c r="H1891" i="7" s="1"/>
  <c r="B1892" i="7"/>
  <c r="H1892" i="7" s="1"/>
  <c r="B1893" i="7"/>
  <c r="H1893" i="7" s="1"/>
  <c r="B1894" i="7"/>
  <c r="H1894" i="7" s="1"/>
  <c r="B1895" i="7"/>
  <c r="H1895" i="7" s="1"/>
  <c r="B1896" i="7"/>
  <c r="H1896" i="7" s="1"/>
  <c r="B1897" i="7"/>
  <c r="H1897" i="7" s="1"/>
  <c r="B1898" i="7"/>
  <c r="H1898" i="7" s="1"/>
  <c r="B1899" i="7"/>
  <c r="H1899" i="7" s="1"/>
  <c r="B1900" i="7"/>
  <c r="H1900" i="7" s="1"/>
  <c r="B1901" i="7"/>
  <c r="H1901" i="7" s="1"/>
  <c r="B1902" i="7"/>
  <c r="H1902" i="7" s="1"/>
  <c r="B1903" i="7"/>
  <c r="H1903" i="7" s="1"/>
  <c r="B1904" i="7"/>
  <c r="H1904" i="7" s="1"/>
  <c r="B1905" i="7"/>
  <c r="H1905" i="7" s="1"/>
  <c r="B1906" i="7"/>
  <c r="H1906" i="7" s="1"/>
  <c r="B1907" i="7"/>
  <c r="H1907" i="7" s="1"/>
  <c r="B1908" i="7"/>
  <c r="H1908" i="7" s="1"/>
  <c r="B1909" i="7"/>
  <c r="H1909" i="7" s="1"/>
  <c r="B1910" i="7"/>
  <c r="H1910" i="7" s="1"/>
  <c r="B1911" i="7"/>
  <c r="H1911" i="7" s="1"/>
  <c r="B1912" i="7"/>
  <c r="H1912" i="7" s="1"/>
  <c r="B1913" i="7"/>
  <c r="H1913" i="7" s="1"/>
  <c r="B1914" i="7"/>
  <c r="H1914" i="7" s="1"/>
  <c r="B1915" i="7"/>
  <c r="H1915" i="7" s="1"/>
  <c r="B1916" i="7"/>
  <c r="H1916" i="7" s="1"/>
  <c r="B1917" i="7"/>
  <c r="H1917" i="7" s="1"/>
  <c r="B1918" i="7"/>
  <c r="H1918" i="7" s="1"/>
  <c r="B1919" i="7"/>
  <c r="H1919" i="7" s="1"/>
  <c r="B1920" i="7"/>
  <c r="H1920" i="7" s="1"/>
  <c r="B1921" i="7"/>
  <c r="H1921" i="7" s="1"/>
  <c r="B1922" i="7"/>
  <c r="H1922" i="7" s="1"/>
  <c r="B1923" i="7"/>
  <c r="H1923" i="7" s="1"/>
  <c r="B1924" i="7"/>
  <c r="H1924" i="7" s="1"/>
  <c r="B1925" i="7"/>
  <c r="H1925" i="7" s="1"/>
  <c r="B1926" i="7"/>
  <c r="H1926" i="7" s="1"/>
  <c r="B1927" i="7"/>
  <c r="H1927" i="7" s="1"/>
  <c r="B1928" i="7"/>
  <c r="H1928" i="7" s="1"/>
  <c r="B1929" i="7"/>
  <c r="H1929" i="7" s="1"/>
  <c r="B1930" i="7"/>
  <c r="H1930" i="7" s="1"/>
  <c r="B1931" i="7"/>
  <c r="H1931" i="7" s="1"/>
  <c r="B1932" i="7"/>
  <c r="H1932" i="7" s="1"/>
  <c r="B1933" i="7"/>
  <c r="H1933" i="7" s="1"/>
  <c r="B1934" i="7"/>
  <c r="H1934" i="7" s="1"/>
  <c r="B1935" i="7"/>
  <c r="H1935" i="7" s="1"/>
  <c r="B1936" i="7"/>
  <c r="H1936" i="7" s="1"/>
  <c r="B1937" i="7"/>
  <c r="H1937" i="7" s="1"/>
  <c r="B1938" i="7"/>
  <c r="H1938" i="7" s="1"/>
  <c r="B1939" i="7"/>
  <c r="H1939" i="7" s="1"/>
  <c r="B1940" i="7"/>
  <c r="H1940" i="7" s="1"/>
  <c r="B1941" i="7"/>
  <c r="H1941" i="7" s="1"/>
  <c r="B1942" i="7"/>
  <c r="H1942" i="7" s="1"/>
  <c r="B1943" i="7"/>
  <c r="H1943" i="7" s="1"/>
  <c r="B1944" i="7"/>
  <c r="H1944" i="7" s="1"/>
  <c r="B1945" i="7"/>
  <c r="H1945" i="7" s="1"/>
  <c r="B1946" i="7"/>
  <c r="H1946" i="7" s="1"/>
  <c r="B1947" i="7"/>
  <c r="H1947" i="7" s="1"/>
  <c r="B1948" i="7"/>
  <c r="H1948" i="7" s="1"/>
  <c r="B1949" i="7"/>
  <c r="H1949" i="7" s="1"/>
  <c r="B1950" i="7"/>
  <c r="H1950" i="7" s="1"/>
  <c r="B1951" i="7"/>
  <c r="H1951" i="7" s="1"/>
  <c r="B1952" i="7"/>
  <c r="H1952" i="7" s="1"/>
  <c r="B1953" i="7"/>
  <c r="H1953" i="7" s="1"/>
  <c r="B1954" i="7"/>
  <c r="H1954" i="7" s="1"/>
  <c r="B1955" i="7"/>
  <c r="H1955" i="7" s="1"/>
  <c r="B1956" i="7"/>
  <c r="H1956" i="7" s="1"/>
  <c r="B1957" i="7"/>
  <c r="H1957" i="7" s="1"/>
  <c r="B1958" i="7"/>
  <c r="H1958" i="7" s="1"/>
  <c r="B1959" i="7"/>
  <c r="H1959" i="7" s="1"/>
  <c r="B1960" i="7"/>
  <c r="H1960" i="7" s="1"/>
  <c r="B1961" i="7"/>
  <c r="H1961" i="7" s="1"/>
  <c r="B1962" i="7"/>
  <c r="H1962" i="7" s="1"/>
  <c r="B1963" i="7"/>
  <c r="H1963" i="7" s="1"/>
  <c r="B1964" i="7"/>
  <c r="H1964" i="7" s="1"/>
  <c r="B1965" i="7"/>
  <c r="H1965" i="7" s="1"/>
  <c r="B1966" i="7"/>
  <c r="H1966" i="7" s="1"/>
  <c r="B1967" i="7"/>
  <c r="H1967" i="7" s="1"/>
  <c r="B1968" i="7"/>
  <c r="H1968" i="7" s="1"/>
  <c r="B1969" i="7"/>
  <c r="H1969" i="7" s="1"/>
  <c r="B1970" i="7"/>
  <c r="H1970" i="7" s="1"/>
  <c r="B1971" i="7"/>
  <c r="H1971" i="7" s="1"/>
  <c r="B1972" i="7"/>
  <c r="H1972" i="7" s="1"/>
  <c r="B1973" i="7"/>
  <c r="H1973" i="7" s="1"/>
  <c r="B1974" i="7"/>
  <c r="H1974" i="7" s="1"/>
  <c r="B1975" i="7"/>
  <c r="H1975" i="7" s="1"/>
  <c r="B1976" i="7"/>
  <c r="H1976" i="7" s="1"/>
  <c r="B1977" i="7"/>
  <c r="H1977" i="7" s="1"/>
  <c r="B1978" i="7"/>
  <c r="H1978" i="7" s="1"/>
  <c r="B1979" i="7"/>
  <c r="H1979" i="7" s="1"/>
  <c r="B1980" i="7"/>
  <c r="H1980" i="7" s="1"/>
  <c r="B1981" i="7"/>
  <c r="H1981" i="7" s="1"/>
  <c r="B1982" i="7"/>
  <c r="H1982" i="7" s="1"/>
  <c r="B1983" i="7"/>
  <c r="H1983" i="7" s="1"/>
  <c r="B1984" i="7"/>
  <c r="H1984" i="7" s="1"/>
  <c r="B1985" i="7"/>
  <c r="H1985" i="7" s="1"/>
  <c r="B1986" i="7"/>
  <c r="H1986" i="7" s="1"/>
  <c r="B1987" i="7"/>
  <c r="H1987" i="7" s="1"/>
  <c r="B1988" i="7"/>
  <c r="H1988" i="7" s="1"/>
  <c r="B1989" i="7"/>
  <c r="H1989" i="7" s="1"/>
  <c r="B1990" i="7"/>
  <c r="H1990" i="7" s="1"/>
  <c r="B1991" i="7"/>
  <c r="H1991" i="7" s="1"/>
  <c r="B1992" i="7"/>
  <c r="H1992" i="7" s="1"/>
  <c r="B1993" i="7"/>
  <c r="H1993" i="7" s="1"/>
  <c r="B1994" i="7"/>
  <c r="H1994" i="7" s="1"/>
  <c r="B1995" i="7"/>
  <c r="H1995" i="7" s="1"/>
  <c r="B1996" i="7"/>
  <c r="H1996" i="7" s="1"/>
  <c r="B1997" i="7"/>
  <c r="H1997" i="7" s="1"/>
  <c r="B1998" i="7"/>
  <c r="H1998" i="7" s="1"/>
  <c r="B1999" i="7"/>
  <c r="H1999" i="7" s="1"/>
  <c r="B2000" i="7"/>
  <c r="H2000" i="7" s="1"/>
  <c r="B2001" i="7"/>
  <c r="H2001" i="7" s="1"/>
  <c r="B2002" i="7"/>
  <c r="H2002" i="7" s="1"/>
  <c r="B2003" i="7"/>
  <c r="H2003" i="7" s="1"/>
  <c r="B2004" i="7"/>
  <c r="H2004" i="7" s="1"/>
  <c r="B2005" i="7"/>
  <c r="H2005" i="7" s="1"/>
  <c r="B2006" i="7"/>
  <c r="H2006" i="7" s="1"/>
  <c r="B2007" i="7"/>
  <c r="H2007" i="7" s="1"/>
  <c r="B2008" i="7"/>
  <c r="H2008" i="7" s="1"/>
  <c r="B2009" i="7"/>
  <c r="H2009" i="7" s="1"/>
  <c r="B2010" i="7"/>
  <c r="H2010" i="7" s="1"/>
  <c r="B2011" i="7"/>
  <c r="H2011" i="7" s="1"/>
  <c r="B2012" i="7"/>
  <c r="H2012" i="7" s="1"/>
  <c r="B2013" i="7"/>
  <c r="H2013" i="7" s="1"/>
  <c r="B2014" i="7"/>
  <c r="H2014" i="7" s="1"/>
  <c r="B2015" i="7"/>
  <c r="H2015" i="7" s="1"/>
  <c r="B2016" i="7"/>
  <c r="H2016" i="7" s="1"/>
  <c r="B2017" i="7"/>
  <c r="H2017" i="7" s="1"/>
  <c r="B2018" i="7"/>
  <c r="H2018" i="7" s="1"/>
  <c r="B2019" i="7"/>
  <c r="H2019" i="7" s="1"/>
  <c r="B2020" i="7"/>
  <c r="H2020" i="7" s="1"/>
  <c r="B2021" i="7"/>
  <c r="H2021" i="7" s="1"/>
  <c r="B2022" i="7"/>
  <c r="H2022" i="7" s="1"/>
  <c r="B2023" i="7"/>
  <c r="H2023" i="7" s="1"/>
  <c r="B2024" i="7"/>
  <c r="H2024" i="7" s="1"/>
  <c r="B2025" i="7"/>
  <c r="H2025" i="7" s="1"/>
  <c r="B2026" i="7"/>
  <c r="H2026" i="7" s="1"/>
  <c r="B2027" i="7"/>
  <c r="H2027" i="7" s="1"/>
  <c r="B2028" i="7"/>
  <c r="H2028" i="7" s="1"/>
  <c r="B2029" i="7"/>
  <c r="H2029" i="7" s="1"/>
  <c r="B2030" i="7"/>
  <c r="H2030" i="7" s="1"/>
  <c r="B2031" i="7"/>
  <c r="H2031" i="7" s="1"/>
  <c r="B2032" i="7"/>
  <c r="H2032" i="7" s="1"/>
  <c r="B2033" i="7"/>
  <c r="H2033" i="7" s="1"/>
  <c r="B2034" i="7"/>
  <c r="H2034" i="7" s="1"/>
  <c r="B2035" i="7"/>
  <c r="H2035" i="7" s="1"/>
  <c r="B2036" i="7"/>
  <c r="H2036" i="7" s="1"/>
  <c r="B2037" i="7"/>
  <c r="H2037" i="7" s="1"/>
  <c r="B2038" i="7"/>
  <c r="H2038" i="7" s="1"/>
  <c r="B2039" i="7"/>
  <c r="H2039" i="7" s="1"/>
  <c r="B2040" i="7"/>
  <c r="H2040" i="7" s="1"/>
  <c r="B2041" i="7"/>
  <c r="H2041" i="7" s="1"/>
  <c r="B2042" i="7"/>
  <c r="H2042" i="7" s="1"/>
  <c r="B2043" i="7"/>
  <c r="H2043" i="7" s="1"/>
  <c r="B2044" i="7"/>
  <c r="H2044" i="7" s="1"/>
  <c r="B2045" i="7"/>
  <c r="H2045" i="7" s="1"/>
  <c r="B2046" i="7"/>
  <c r="H2046" i="7" s="1"/>
  <c r="B2047" i="7"/>
  <c r="H2047" i="7" s="1"/>
  <c r="B2048" i="7"/>
  <c r="H2048" i="7" s="1"/>
  <c r="B2049" i="7"/>
  <c r="H2049" i="7" s="1"/>
  <c r="B2050" i="7"/>
  <c r="H2050" i="7" s="1"/>
  <c r="B2051" i="7"/>
  <c r="H2051" i="7" s="1"/>
  <c r="B2052" i="7"/>
  <c r="H2052" i="7" s="1"/>
  <c r="B2053" i="7"/>
  <c r="H2053" i="7" s="1"/>
  <c r="B2054" i="7"/>
  <c r="H2054" i="7" s="1"/>
  <c r="B2055" i="7"/>
  <c r="H2055" i="7" s="1"/>
  <c r="B2056" i="7"/>
  <c r="H2056" i="7" s="1"/>
  <c r="B2057" i="7"/>
  <c r="H2057" i="7" s="1"/>
  <c r="B2058" i="7"/>
  <c r="H2058" i="7" s="1"/>
  <c r="B2059" i="7"/>
  <c r="H2059" i="7" s="1"/>
  <c r="B2060" i="7"/>
  <c r="H2060" i="7" s="1"/>
  <c r="B2061" i="7"/>
  <c r="H2061" i="7" s="1"/>
  <c r="B2062" i="7"/>
  <c r="H2062" i="7" s="1"/>
  <c r="B2063" i="7"/>
  <c r="H2063" i="7" s="1"/>
  <c r="B2064" i="7"/>
  <c r="H2064" i="7" s="1"/>
  <c r="B2065" i="7"/>
  <c r="H2065" i="7" s="1"/>
  <c r="B2066" i="7"/>
  <c r="H2066" i="7" s="1"/>
  <c r="B2067" i="7"/>
  <c r="H2067" i="7" s="1"/>
  <c r="B2068" i="7"/>
  <c r="H2068" i="7" s="1"/>
  <c r="B2069" i="7"/>
  <c r="H2069" i="7" s="1"/>
  <c r="B2070" i="7"/>
  <c r="H2070" i="7" s="1"/>
  <c r="B2071" i="7"/>
  <c r="H2071" i="7" s="1"/>
  <c r="B2072" i="7"/>
  <c r="H2072" i="7" s="1"/>
  <c r="B2073" i="7"/>
  <c r="H2073" i="7" s="1"/>
  <c r="B2074" i="7"/>
  <c r="H2074" i="7" s="1"/>
  <c r="B2075" i="7"/>
  <c r="H2075" i="7" s="1"/>
  <c r="B2076" i="7"/>
  <c r="H2076" i="7" s="1"/>
  <c r="B2077" i="7"/>
  <c r="H2077" i="7" s="1"/>
  <c r="B2078" i="7"/>
  <c r="H2078" i="7" s="1"/>
  <c r="B2079" i="7"/>
  <c r="H2079" i="7" s="1"/>
  <c r="B2080" i="7"/>
  <c r="H2080" i="7" s="1"/>
  <c r="B2081" i="7"/>
  <c r="H2081" i="7" s="1"/>
  <c r="B2082" i="7"/>
  <c r="H2082" i="7" s="1"/>
  <c r="B2083" i="7"/>
  <c r="H2083" i="7" s="1"/>
  <c r="B2084" i="7"/>
  <c r="H2084" i="7" s="1"/>
  <c r="B2085" i="7"/>
  <c r="H2085" i="7" s="1"/>
  <c r="B2086" i="7"/>
  <c r="H2086" i="7" s="1"/>
  <c r="B2087" i="7"/>
  <c r="H2087" i="7" s="1"/>
  <c r="B2088" i="7"/>
  <c r="H2088" i="7" s="1"/>
  <c r="B2089" i="7"/>
  <c r="H2089" i="7" s="1"/>
  <c r="B2090" i="7"/>
  <c r="H2090" i="7" s="1"/>
  <c r="B2091" i="7"/>
  <c r="H2091" i="7" s="1"/>
  <c r="B2092" i="7"/>
  <c r="H2092" i="7" s="1"/>
  <c r="B2093" i="7"/>
  <c r="H2093" i="7" s="1"/>
  <c r="B2094" i="7"/>
  <c r="H2094" i="7" s="1"/>
  <c r="B2095" i="7"/>
  <c r="H2095" i="7" s="1"/>
  <c r="B2096" i="7"/>
  <c r="H2096" i="7" s="1"/>
  <c r="B2097" i="7"/>
  <c r="H2097" i="7" s="1"/>
  <c r="B2098" i="7"/>
  <c r="H2098" i="7" s="1"/>
  <c r="B2099" i="7"/>
  <c r="H2099" i="7" s="1"/>
  <c r="B2100" i="7"/>
  <c r="H2100" i="7" s="1"/>
  <c r="B2101" i="7"/>
  <c r="H2101" i="7" s="1"/>
  <c r="B2102" i="7"/>
  <c r="H2102" i="7" s="1"/>
  <c r="B2103" i="7"/>
  <c r="H2103" i="7" s="1"/>
  <c r="B2104" i="7"/>
  <c r="H2104" i="7" s="1"/>
  <c r="B2105" i="7"/>
  <c r="H2105" i="7" s="1"/>
  <c r="B2106" i="7"/>
  <c r="H2106" i="7" s="1"/>
  <c r="B2107" i="7"/>
  <c r="H2107" i="7" s="1"/>
  <c r="B2108" i="7"/>
  <c r="H2108" i="7" s="1"/>
  <c r="B2109" i="7"/>
  <c r="H2109" i="7" s="1"/>
  <c r="B2110" i="7"/>
  <c r="H2110" i="7" s="1"/>
  <c r="B2111" i="7"/>
  <c r="H2111" i="7" s="1"/>
  <c r="B2112" i="7"/>
  <c r="H2112" i="7" s="1"/>
  <c r="B2113" i="7"/>
  <c r="H2113" i="7" s="1"/>
  <c r="B2114" i="7"/>
  <c r="H2114" i="7" s="1"/>
  <c r="B2115" i="7"/>
  <c r="H2115" i="7" s="1"/>
  <c r="B2116" i="7"/>
  <c r="H2116" i="7" s="1"/>
  <c r="B2117" i="7"/>
  <c r="H2117" i="7" s="1"/>
  <c r="B2118" i="7"/>
  <c r="H2118" i="7" s="1"/>
  <c r="B2119" i="7"/>
  <c r="H2119" i="7" s="1"/>
  <c r="B2120" i="7"/>
  <c r="H2120" i="7" s="1"/>
  <c r="B2121" i="7"/>
  <c r="H2121" i="7" s="1"/>
  <c r="B2122" i="7"/>
  <c r="H2122" i="7" s="1"/>
  <c r="B2123" i="7"/>
  <c r="H2123" i="7" s="1"/>
  <c r="B2124" i="7"/>
  <c r="H2124" i="7" s="1"/>
  <c r="B2125" i="7"/>
  <c r="H2125" i="7" s="1"/>
  <c r="B2126" i="7"/>
  <c r="H2126" i="7" s="1"/>
  <c r="B2127" i="7"/>
  <c r="H2127" i="7" s="1"/>
  <c r="B2128" i="7"/>
  <c r="H2128" i="7" s="1"/>
  <c r="B2129" i="7"/>
  <c r="H2129" i="7" s="1"/>
  <c r="B2130" i="7"/>
  <c r="H2130" i="7" s="1"/>
  <c r="B2131" i="7"/>
  <c r="H2131" i="7" s="1"/>
  <c r="B2132" i="7"/>
  <c r="H2132" i="7" s="1"/>
  <c r="B2133" i="7"/>
  <c r="H2133" i="7" s="1"/>
  <c r="B2134" i="7"/>
  <c r="H2134" i="7" s="1"/>
  <c r="B2135" i="7"/>
  <c r="H2135" i="7" s="1"/>
  <c r="B2136" i="7"/>
  <c r="H2136" i="7" s="1"/>
  <c r="B2137" i="7"/>
  <c r="H2137" i="7" s="1"/>
  <c r="B2138" i="7"/>
  <c r="H2138" i="7" s="1"/>
  <c r="B2139" i="7"/>
  <c r="H2139" i="7" s="1"/>
  <c r="B2140" i="7"/>
  <c r="H2140" i="7" s="1"/>
  <c r="B2141" i="7"/>
  <c r="H2141" i="7" s="1"/>
  <c r="B2142" i="7"/>
  <c r="H2142" i="7" s="1"/>
  <c r="B2143" i="7"/>
  <c r="H2143" i="7" s="1"/>
  <c r="B2144" i="7"/>
  <c r="H2144" i="7" s="1"/>
  <c r="B2145" i="7"/>
  <c r="H2145" i="7" s="1"/>
  <c r="B2146" i="7"/>
  <c r="H2146" i="7" s="1"/>
  <c r="B2147" i="7"/>
  <c r="H2147" i="7" s="1"/>
  <c r="B2148" i="7"/>
  <c r="H2148" i="7" s="1"/>
  <c r="B2149" i="7"/>
  <c r="H2149" i="7" s="1"/>
  <c r="B2150" i="7"/>
  <c r="H2150" i="7" s="1"/>
  <c r="B2151" i="7"/>
  <c r="H2151" i="7" s="1"/>
  <c r="B2152" i="7"/>
  <c r="H2152" i="7" s="1"/>
  <c r="B2153" i="7"/>
  <c r="H2153" i="7" s="1"/>
  <c r="B2154" i="7"/>
  <c r="H2154" i="7" s="1"/>
  <c r="B2155" i="7"/>
  <c r="H2155" i="7" s="1"/>
  <c r="B2156" i="7"/>
  <c r="H2156" i="7" s="1"/>
  <c r="B2157" i="7"/>
  <c r="H2157" i="7" s="1"/>
  <c r="B2158" i="7"/>
  <c r="H2158" i="7" s="1"/>
  <c r="B2159" i="7"/>
  <c r="H2159" i="7" s="1"/>
  <c r="B2160" i="7"/>
  <c r="H2160" i="7" s="1"/>
  <c r="B2161" i="7"/>
  <c r="H2161" i="7" s="1"/>
  <c r="B2162" i="7"/>
  <c r="H2162" i="7" s="1"/>
  <c r="B2163" i="7"/>
  <c r="H2163" i="7" s="1"/>
  <c r="B2164" i="7"/>
  <c r="H2164" i="7" s="1"/>
  <c r="B2165" i="7"/>
  <c r="H2165" i="7" s="1"/>
  <c r="B2166" i="7"/>
  <c r="H2166" i="7" s="1"/>
  <c r="B2167" i="7"/>
  <c r="H2167" i="7" s="1"/>
  <c r="B2168" i="7"/>
  <c r="H2168" i="7" s="1"/>
  <c r="B2169" i="7"/>
  <c r="H2169" i="7" s="1"/>
  <c r="B2170" i="7"/>
  <c r="H2170" i="7" s="1"/>
  <c r="B2171" i="7"/>
  <c r="H2171" i="7" s="1"/>
  <c r="B2172" i="7"/>
  <c r="H2172" i="7" s="1"/>
  <c r="B2173" i="7"/>
  <c r="H2173" i="7" s="1"/>
  <c r="B2174" i="7"/>
  <c r="H2174" i="7" s="1"/>
  <c r="B2175" i="7"/>
  <c r="H2175" i="7" s="1"/>
  <c r="B2176" i="7"/>
  <c r="H2176" i="7" s="1"/>
  <c r="B2177" i="7"/>
  <c r="H2177" i="7" s="1"/>
  <c r="B2178" i="7"/>
  <c r="H2178" i="7" s="1"/>
  <c r="B2179" i="7"/>
  <c r="H2179" i="7" s="1"/>
  <c r="B2180" i="7"/>
  <c r="H2180" i="7" s="1"/>
  <c r="B2181" i="7"/>
  <c r="H2181" i="7" s="1"/>
  <c r="B2182" i="7"/>
  <c r="H2182" i="7" s="1"/>
  <c r="B2183" i="7"/>
  <c r="H2183" i="7" s="1"/>
  <c r="B2184" i="7"/>
  <c r="H2184" i="7" s="1"/>
  <c r="B2185" i="7"/>
  <c r="H2185" i="7" s="1"/>
  <c r="B2186" i="7"/>
  <c r="H2186" i="7" s="1"/>
  <c r="B2187" i="7"/>
  <c r="H2187" i="7" s="1"/>
  <c r="B2188" i="7"/>
  <c r="H2188" i="7" s="1"/>
  <c r="B2189" i="7"/>
  <c r="H2189" i="7" s="1"/>
  <c r="B2190" i="7"/>
  <c r="H2190" i="7" s="1"/>
  <c r="B2191" i="7"/>
  <c r="H2191" i="7" s="1"/>
  <c r="B2192" i="7"/>
  <c r="H2192" i="7" s="1"/>
  <c r="B2193" i="7"/>
  <c r="H2193" i="7" s="1"/>
  <c r="B2194" i="7"/>
  <c r="H2194" i="7" s="1"/>
  <c r="B2195" i="7"/>
  <c r="H2195" i="7" s="1"/>
  <c r="B2196" i="7"/>
  <c r="H2196" i="7" s="1"/>
  <c r="B2197" i="7"/>
  <c r="H2197" i="7" s="1"/>
  <c r="B2198" i="7"/>
  <c r="H2198" i="7" s="1"/>
  <c r="B2199" i="7"/>
  <c r="H2199" i="7" s="1"/>
  <c r="B2200" i="7"/>
  <c r="H2200" i="7" s="1"/>
  <c r="B2201" i="7"/>
  <c r="H2201" i="7" s="1"/>
  <c r="B2202" i="7"/>
  <c r="H2202" i="7" s="1"/>
  <c r="B2203" i="7"/>
  <c r="H2203" i="7" s="1"/>
  <c r="B2204" i="7"/>
  <c r="H2204" i="7" s="1"/>
  <c r="B2205" i="7"/>
  <c r="H2205" i="7" s="1"/>
  <c r="B2206" i="7"/>
  <c r="H2206" i="7" s="1"/>
  <c r="B2207" i="7"/>
  <c r="H2207" i="7" s="1"/>
  <c r="B2208" i="7"/>
  <c r="H2208" i="7" s="1"/>
  <c r="B2209" i="7"/>
  <c r="H2209" i="7" s="1"/>
  <c r="B2210" i="7"/>
  <c r="H2210" i="7" s="1"/>
  <c r="B2211" i="7"/>
  <c r="H2211" i="7" s="1"/>
  <c r="B2212" i="7"/>
  <c r="H2212" i="7" s="1"/>
  <c r="B2213" i="7"/>
  <c r="H2213" i="7" s="1"/>
  <c r="B2214" i="7"/>
  <c r="H2214" i="7" s="1"/>
  <c r="B2215" i="7"/>
  <c r="H2215" i="7" s="1"/>
  <c r="B2216" i="7"/>
  <c r="H2216" i="7" s="1"/>
  <c r="B2217" i="7"/>
  <c r="H2217" i="7" s="1"/>
  <c r="B2218" i="7"/>
  <c r="H2218" i="7" s="1"/>
  <c r="B2219" i="7"/>
  <c r="H2219" i="7" s="1"/>
  <c r="B2220" i="7"/>
  <c r="H2220" i="7" s="1"/>
  <c r="B2221" i="7"/>
  <c r="H2221" i="7" s="1"/>
  <c r="B2222" i="7"/>
  <c r="H2222" i="7" s="1"/>
  <c r="B2223" i="7"/>
  <c r="H2223" i="7" s="1"/>
  <c r="B2224" i="7"/>
  <c r="H2224" i="7" s="1"/>
  <c r="B2225" i="7"/>
  <c r="H2225" i="7" s="1"/>
  <c r="B2226" i="7"/>
  <c r="H2226" i="7" s="1"/>
  <c r="B2227" i="7"/>
  <c r="H2227" i="7" s="1"/>
  <c r="B2228" i="7"/>
  <c r="H2228" i="7" s="1"/>
  <c r="B2229" i="7"/>
  <c r="H2229" i="7" s="1"/>
  <c r="B2230" i="7"/>
  <c r="H2230" i="7" s="1"/>
  <c r="B2231" i="7"/>
  <c r="H2231" i="7" s="1"/>
  <c r="B2232" i="7"/>
  <c r="H2232" i="7" s="1"/>
  <c r="B2233" i="7"/>
  <c r="H2233" i="7" s="1"/>
  <c r="B2234" i="7"/>
  <c r="H2234" i="7" s="1"/>
  <c r="B2235" i="7"/>
  <c r="H2235" i="7" s="1"/>
  <c r="B2236" i="7"/>
  <c r="H2236" i="7" s="1"/>
  <c r="B2237" i="7"/>
  <c r="H2237" i="7" s="1"/>
  <c r="B2238" i="7"/>
  <c r="H2238" i="7" s="1"/>
  <c r="B2239" i="7"/>
  <c r="H2239" i="7" s="1"/>
  <c r="B2240" i="7"/>
  <c r="H2240" i="7" s="1"/>
  <c r="B2241" i="7"/>
  <c r="H2241" i="7" s="1"/>
  <c r="B2242" i="7"/>
  <c r="H2242" i="7" s="1"/>
  <c r="B2243" i="7"/>
  <c r="H2243" i="7" s="1"/>
  <c r="B2244" i="7"/>
  <c r="H2244" i="7" s="1"/>
  <c r="B2245" i="7"/>
  <c r="H2245" i="7" s="1"/>
  <c r="B2246" i="7"/>
  <c r="H2246" i="7" s="1"/>
  <c r="B2247" i="7"/>
  <c r="H2247" i="7" s="1"/>
  <c r="B2248" i="7"/>
  <c r="H2248" i="7" s="1"/>
  <c r="B2249" i="7"/>
  <c r="H2249" i="7" s="1"/>
  <c r="B2250" i="7"/>
  <c r="H2250" i="7" s="1"/>
  <c r="B2251" i="7"/>
  <c r="H2251" i="7" s="1"/>
  <c r="B2252" i="7"/>
  <c r="H2252" i="7" s="1"/>
  <c r="B2253" i="7"/>
  <c r="H2253" i="7" s="1"/>
  <c r="B2254" i="7"/>
  <c r="H2254" i="7" s="1"/>
  <c r="B2255" i="7"/>
  <c r="H2255" i="7" s="1"/>
  <c r="B2256" i="7"/>
  <c r="H2256" i="7" s="1"/>
  <c r="B2257" i="7"/>
  <c r="H2257" i="7" s="1"/>
  <c r="B2258" i="7"/>
  <c r="H2258" i="7" s="1"/>
  <c r="B2259" i="7"/>
  <c r="H2259" i="7" s="1"/>
  <c r="B2260" i="7"/>
  <c r="H2260" i="7" s="1"/>
  <c r="B2261" i="7"/>
  <c r="H2261" i="7" s="1"/>
  <c r="B2262" i="7"/>
  <c r="H2262" i="7" s="1"/>
  <c r="B2263" i="7"/>
  <c r="H2263" i="7" s="1"/>
  <c r="B2264" i="7"/>
  <c r="H2264" i="7" s="1"/>
  <c r="B2265" i="7"/>
  <c r="H2265" i="7" s="1"/>
  <c r="B2266" i="7"/>
  <c r="H2266" i="7" s="1"/>
  <c r="B2267" i="7"/>
  <c r="H2267" i="7" s="1"/>
  <c r="B2268" i="7"/>
  <c r="H2268" i="7" s="1"/>
  <c r="B2269" i="7"/>
  <c r="H2269" i="7" s="1"/>
  <c r="B2270" i="7"/>
  <c r="H2270" i="7" s="1"/>
  <c r="B2271" i="7"/>
  <c r="H2271" i="7" s="1"/>
  <c r="B2272" i="7"/>
  <c r="H2272" i="7" s="1"/>
  <c r="B2273" i="7"/>
  <c r="H2273" i="7" s="1"/>
  <c r="B2274" i="7"/>
  <c r="H2274" i="7" s="1"/>
  <c r="B2275" i="7"/>
  <c r="H2275" i="7" s="1"/>
  <c r="B2276" i="7"/>
  <c r="H2276" i="7" s="1"/>
  <c r="B2277" i="7"/>
  <c r="H2277" i="7" s="1"/>
  <c r="B2278" i="7"/>
  <c r="H2278" i="7" s="1"/>
  <c r="B2279" i="7"/>
  <c r="H2279" i="7" s="1"/>
  <c r="B2280" i="7"/>
  <c r="H2280" i="7" s="1"/>
  <c r="B2281" i="7"/>
  <c r="H2281" i="7" s="1"/>
  <c r="B2282" i="7"/>
  <c r="H2282" i="7" s="1"/>
  <c r="B2283" i="7"/>
  <c r="H2283" i="7" s="1"/>
  <c r="B2284" i="7"/>
  <c r="H2284" i="7" s="1"/>
  <c r="B2285" i="7"/>
  <c r="H2285" i="7" s="1"/>
  <c r="B2286" i="7"/>
  <c r="H2286" i="7" s="1"/>
  <c r="B2287" i="7"/>
  <c r="H2287" i="7" s="1"/>
  <c r="B2288" i="7"/>
  <c r="H2288" i="7" s="1"/>
  <c r="B2289" i="7"/>
  <c r="H2289" i="7" s="1"/>
  <c r="B2290" i="7"/>
  <c r="H2290" i="7" s="1"/>
  <c r="B2291" i="7"/>
  <c r="H2291" i="7" s="1"/>
  <c r="B2292" i="7"/>
  <c r="H2292" i="7" s="1"/>
  <c r="B2293" i="7"/>
  <c r="H2293" i="7" s="1"/>
  <c r="B2294" i="7"/>
  <c r="H2294" i="7" s="1"/>
  <c r="B2295" i="7"/>
  <c r="H2295" i="7" s="1"/>
  <c r="B2296" i="7"/>
  <c r="H2296" i="7" s="1"/>
  <c r="B2297" i="7"/>
  <c r="H2297" i="7" s="1"/>
  <c r="B2298" i="7"/>
  <c r="H2298" i="7" s="1"/>
  <c r="B2299" i="7"/>
  <c r="H2299" i="7" s="1"/>
  <c r="B2300" i="7"/>
  <c r="H2300" i="7" s="1"/>
  <c r="B2301" i="7"/>
  <c r="H2301" i="7" s="1"/>
  <c r="B2302" i="7"/>
  <c r="H2302" i="7" s="1"/>
  <c r="B2303" i="7"/>
  <c r="H2303" i="7" s="1"/>
  <c r="B2304" i="7"/>
  <c r="H2304" i="7" s="1"/>
  <c r="B2305" i="7"/>
  <c r="H2305" i="7" s="1"/>
  <c r="B2306" i="7"/>
  <c r="H2306" i="7" s="1"/>
  <c r="B2307" i="7"/>
  <c r="H2307" i="7" s="1"/>
  <c r="B2308" i="7"/>
  <c r="H2308" i="7" s="1"/>
  <c r="B2309" i="7"/>
  <c r="H2309" i="7" s="1"/>
  <c r="B2310" i="7"/>
  <c r="H2310" i="7" s="1"/>
  <c r="B2311" i="7"/>
  <c r="H2311" i="7" s="1"/>
  <c r="B2312" i="7"/>
  <c r="H2312" i="7" s="1"/>
  <c r="B2313" i="7"/>
  <c r="H2313" i="7" s="1"/>
  <c r="B2314" i="7"/>
  <c r="H2314" i="7" s="1"/>
  <c r="B2315" i="7"/>
  <c r="H2315" i="7" s="1"/>
  <c r="B2316" i="7"/>
  <c r="H2316" i="7" s="1"/>
  <c r="B2317" i="7"/>
  <c r="H2317" i="7" s="1"/>
  <c r="B2318" i="7"/>
  <c r="H2318" i="7" s="1"/>
  <c r="B2319" i="7"/>
  <c r="H2319" i="7" s="1"/>
  <c r="B2320" i="7"/>
  <c r="H2320" i="7" s="1"/>
  <c r="B2321" i="7"/>
  <c r="H2321" i="7" s="1"/>
  <c r="B2322" i="7"/>
  <c r="H2322" i="7" s="1"/>
  <c r="B2323" i="7"/>
  <c r="H2323" i="7" s="1"/>
  <c r="B2324" i="7"/>
  <c r="H2324" i="7" s="1"/>
  <c r="B2325" i="7"/>
  <c r="H2325" i="7" s="1"/>
  <c r="B2326" i="7"/>
  <c r="H2326" i="7" s="1"/>
  <c r="B2327" i="7"/>
  <c r="H2327" i="7" s="1"/>
  <c r="B2328" i="7"/>
  <c r="H2328" i="7" s="1"/>
  <c r="B2329" i="7"/>
  <c r="H2329" i="7" s="1"/>
  <c r="B2330" i="7"/>
  <c r="H2330" i="7" s="1"/>
  <c r="B2331" i="7"/>
  <c r="H2331" i="7" s="1"/>
  <c r="B2332" i="7"/>
  <c r="H2332" i="7" s="1"/>
  <c r="B2333" i="7"/>
  <c r="H2333" i="7" s="1"/>
  <c r="B2334" i="7"/>
  <c r="H2334" i="7" s="1"/>
  <c r="B2335" i="7"/>
  <c r="H2335" i="7" s="1"/>
  <c r="B2336" i="7"/>
  <c r="H2336" i="7" s="1"/>
  <c r="B2337" i="7"/>
  <c r="H2337" i="7" s="1"/>
  <c r="B2338" i="7"/>
  <c r="H2338" i="7" s="1"/>
  <c r="B2339" i="7"/>
  <c r="H2339" i="7" s="1"/>
  <c r="B2340" i="7"/>
  <c r="H2340" i="7" s="1"/>
  <c r="B2341" i="7"/>
  <c r="H2341" i="7" s="1"/>
  <c r="B2342" i="7"/>
  <c r="H2342" i="7" s="1"/>
  <c r="B2343" i="7"/>
  <c r="H2343" i="7" s="1"/>
  <c r="B2344" i="7"/>
  <c r="H2344" i="7" s="1"/>
  <c r="B2345" i="7"/>
  <c r="H2345" i="7" s="1"/>
  <c r="B2346" i="7"/>
  <c r="H2346" i="7" s="1"/>
  <c r="B2347" i="7"/>
  <c r="H2347" i="7" s="1"/>
  <c r="B2348" i="7"/>
  <c r="H2348" i="7" s="1"/>
  <c r="B2349" i="7"/>
  <c r="H2349" i="7" s="1"/>
  <c r="B2350" i="7"/>
  <c r="H2350" i="7" s="1"/>
  <c r="B2351" i="7"/>
  <c r="H2351" i="7" s="1"/>
  <c r="B2352" i="7"/>
  <c r="H2352" i="7" s="1"/>
  <c r="B2353" i="7"/>
  <c r="H2353" i="7" s="1"/>
  <c r="B2354" i="7"/>
  <c r="H2354" i="7" s="1"/>
  <c r="B2355" i="7"/>
  <c r="H2355" i="7" s="1"/>
  <c r="B2356" i="7"/>
  <c r="H2356" i="7" s="1"/>
  <c r="B2357" i="7"/>
  <c r="H2357" i="7" s="1"/>
  <c r="B2358" i="7"/>
  <c r="H2358" i="7" s="1"/>
  <c r="B2359" i="7"/>
  <c r="H2359" i="7" s="1"/>
  <c r="B2360" i="7"/>
  <c r="H2360" i="7" s="1"/>
  <c r="B2361" i="7"/>
  <c r="H2361" i="7" s="1"/>
  <c r="B2362" i="7"/>
  <c r="H2362" i="7" s="1"/>
  <c r="B2363" i="7"/>
  <c r="H2363" i="7" s="1"/>
  <c r="B2364" i="7"/>
  <c r="H2364" i="7" s="1"/>
  <c r="B2365" i="7"/>
  <c r="H2365" i="7" s="1"/>
  <c r="B2366" i="7"/>
  <c r="H2366" i="7" s="1"/>
  <c r="B2367" i="7"/>
  <c r="H2367" i="7" s="1"/>
  <c r="B2368" i="7"/>
  <c r="H2368" i="7" s="1"/>
  <c r="B2369" i="7"/>
  <c r="H2369" i="7" s="1"/>
  <c r="B2370" i="7"/>
  <c r="H2370" i="7" s="1"/>
  <c r="B2371" i="7"/>
  <c r="H2371" i="7" s="1"/>
  <c r="B2372" i="7"/>
  <c r="H2372" i="7" s="1"/>
  <c r="B2373" i="7"/>
  <c r="H2373" i="7" s="1"/>
  <c r="B2374" i="7"/>
  <c r="H2374" i="7" s="1"/>
  <c r="B2375" i="7"/>
  <c r="H2375" i="7" s="1"/>
  <c r="B2376" i="7"/>
  <c r="H2376" i="7" s="1"/>
  <c r="B2377" i="7"/>
  <c r="H2377" i="7" s="1"/>
  <c r="B2378" i="7"/>
  <c r="H2378" i="7" s="1"/>
  <c r="B2379" i="7"/>
  <c r="H2379" i="7" s="1"/>
  <c r="B2380" i="7"/>
  <c r="H2380" i="7" s="1"/>
  <c r="B2381" i="7"/>
  <c r="H2381" i="7" s="1"/>
  <c r="B2382" i="7"/>
  <c r="H2382" i="7" s="1"/>
  <c r="B2383" i="7"/>
  <c r="H2383" i="7" s="1"/>
  <c r="B2384" i="7"/>
  <c r="H2384" i="7" s="1"/>
  <c r="B2385" i="7"/>
  <c r="H2385" i="7" s="1"/>
  <c r="B2386" i="7"/>
  <c r="H2386" i="7" s="1"/>
  <c r="B2387" i="7"/>
  <c r="H2387" i="7" s="1"/>
  <c r="B2388" i="7"/>
  <c r="H2388" i="7" s="1"/>
  <c r="B2389" i="7"/>
  <c r="H2389" i="7" s="1"/>
  <c r="B2390" i="7"/>
  <c r="H2390" i="7" s="1"/>
  <c r="B2391" i="7"/>
  <c r="H2391" i="7" s="1"/>
  <c r="B2392" i="7"/>
  <c r="H2392" i="7" s="1"/>
  <c r="B2393" i="7"/>
  <c r="H2393" i="7" s="1"/>
  <c r="B2394" i="7"/>
  <c r="H2394" i="7" s="1"/>
  <c r="B2395" i="7"/>
  <c r="H2395" i="7" s="1"/>
  <c r="B2396" i="7"/>
  <c r="H2396" i="7" s="1"/>
  <c r="B2397" i="7"/>
  <c r="H2397" i="7" s="1"/>
  <c r="B2398" i="7"/>
  <c r="H2398" i="7" s="1"/>
  <c r="B2399" i="7"/>
  <c r="H2399" i="7" s="1"/>
  <c r="B2400" i="7"/>
  <c r="H2400" i="7" s="1"/>
  <c r="B2401" i="7"/>
  <c r="H2401" i="7" s="1"/>
  <c r="B2402" i="7"/>
  <c r="H2402" i="7" s="1"/>
  <c r="B2403" i="7"/>
  <c r="H2403" i="7" s="1"/>
  <c r="B2404" i="7"/>
  <c r="H2404" i="7" s="1"/>
  <c r="B2405" i="7"/>
  <c r="H2405" i="7" s="1"/>
  <c r="B2406" i="7"/>
  <c r="H2406" i="7" s="1"/>
  <c r="B2407" i="7"/>
  <c r="H2407" i="7" s="1"/>
  <c r="B2408" i="7"/>
  <c r="H2408" i="7" s="1"/>
  <c r="B2409" i="7"/>
  <c r="H2409" i="7" s="1"/>
  <c r="B2410" i="7"/>
  <c r="H2410" i="7" s="1"/>
  <c r="B2411" i="7"/>
  <c r="H2411" i="7" s="1"/>
  <c r="B2412" i="7"/>
  <c r="H2412" i="7" s="1"/>
  <c r="B2413" i="7"/>
  <c r="H2413" i="7" s="1"/>
  <c r="B2414" i="7"/>
  <c r="H2414" i="7" s="1"/>
  <c r="B2415" i="7"/>
  <c r="H2415" i="7" s="1"/>
  <c r="B2416" i="7"/>
  <c r="H2416" i="7" s="1"/>
  <c r="B2417" i="7"/>
  <c r="H2417" i="7" s="1"/>
  <c r="B2418" i="7"/>
  <c r="H2418" i="7" s="1"/>
  <c r="B2419" i="7"/>
  <c r="H2419" i="7" s="1"/>
  <c r="B2420" i="7"/>
  <c r="H2420" i="7" s="1"/>
  <c r="B2421" i="7"/>
  <c r="H2421" i="7" s="1"/>
  <c r="B2422" i="7"/>
  <c r="H2422" i="7" s="1"/>
  <c r="B2423" i="7"/>
  <c r="H2423" i="7" s="1"/>
  <c r="B2424" i="7"/>
  <c r="H2424" i="7" s="1"/>
  <c r="B2425" i="7"/>
  <c r="H2425" i="7" s="1"/>
  <c r="B2426" i="7"/>
  <c r="H2426" i="7" s="1"/>
  <c r="B2427" i="7"/>
  <c r="H2427" i="7" s="1"/>
  <c r="B2428" i="7"/>
  <c r="H2428" i="7" s="1"/>
  <c r="B2429" i="7"/>
  <c r="H2429" i="7" s="1"/>
  <c r="B2430" i="7"/>
  <c r="H2430" i="7" s="1"/>
  <c r="B2431" i="7"/>
  <c r="H2431" i="7" s="1"/>
  <c r="B2432" i="7"/>
  <c r="H2432" i="7" s="1"/>
  <c r="B2433" i="7"/>
  <c r="H2433" i="7" s="1"/>
  <c r="B2434" i="7"/>
  <c r="H2434" i="7" s="1"/>
  <c r="B2435" i="7"/>
  <c r="H2435" i="7" s="1"/>
  <c r="B2436" i="7"/>
  <c r="H2436" i="7" s="1"/>
  <c r="B2437" i="7"/>
  <c r="H2437" i="7" s="1"/>
  <c r="B2438" i="7"/>
  <c r="H2438" i="7" s="1"/>
  <c r="B2439" i="7"/>
  <c r="H2439" i="7" s="1"/>
  <c r="B2440" i="7"/>
  <c r="H2440" i="7" s="1"/>
  <c r="B2441" i="7"/>
  <c r="H2441" i="7" s="1"/>
  <c r="B2442" i="7"/>
  <c r="H2442" i="7" s="1"/>
  <c r="B2443" i="7"/>
  <c r="H2443" i="7" s="1"/>
  <c r="B2444" i="7"/>
  <c r="H2444" i="7" s="1"/>
  <c r="B2445" i="7"/>
  <c r="H2445" i="7" s="1"/>
  <c r="B2446" i="7"/>
  <c r="H2446" i="7" s="1"/>
  <c r="B2447" i="7"/>
  <c r="H2447" i="7" s="1"/>
  <c r="B2448" i="7"/>
  <c r="H2448" i="7" s="1"/>
  <c r="B2449" i="7"/>
  <c r="H2449" i="7" s="1"/>
  <c r="B2450" i="7"/>
  <c r="H2450" i="7" s="1"/>
  <c r="B2451" i="7"/>
  <c r="H2451" i="7" s="1"/>
  <c r="B2452" i="7"/>
  <c r="H2452" i="7" s="1"/>
  <c r="B2453" i="7"/>
  <c r="H2453" i="7" s="1"/>
  <c r="B2454" i="7"/>
  <c r="H2454" i="7" s="1"/>
  <c r="B2455" i="7"/>
  <c r="H2455" i="7" s="1"/>
  <c r="B2456" i="7"/>
  <c r="H2456" i="7" s="1"/>
  <c r="B2457" i="7"/>
  <c r="H2457" i="7" s="1"/>
  <c r="B2458" i="7"/>
  <c r="H2458" i="7" s="1"/>
  <c r="B2459" i="7"/>
  <c r="H2459" i="7" s="1"/>
  <c r="B2460" i="7"/>
  <c r="H2460" i="7" s="1"/>
  <c r="B2461" i="7"/>
  <c r="H2461" i="7" s="1"/>
  <c r="B2462" i="7"/>
  <c r="H2462" i="7" s="1"/>
  <c r="B2463" i="7"/>
  <c r="H2463" i="7" s="1"/>
  <c r="B2464" i="7"/>
  <c r="H2464" i="7" s="1"/>
  <c r="B2465" i="7"/>
  <c r="H2465" i="7" s="1"/>
  <c r="B2466" i="7"/>
  <c r="H2466" i="7" s="1"/>
  <c r="B2467" i="7"/>
  <c r="H2467" i="7" s="1"/>
  <c r="B2468" i="7"/>
  <c r="H2468" i="7" s="1"/>
  <c r="B2469" i="7"/>
  <c r="H2469" i="7" s="1"/>
  <c r="B2470" i="7"/>
  <c r="H2470" i="7" s="1"/>
  <c r="B2471" i="7"/>
  <c r="H2471" i="7" s="1"/>
  <c r="B2472" i="7"/>
  <c r="H2472" i="7" s="1"/>
  <c r="B2473" i="7"/>
  <c r="H2473" i="7" s="1"/>
  <c r="B2474" i="7"/>
  <c r="H2474" i="7" s="1"/>
  <c r="B2475" i="7"/>
  <c r="H2475" i="7" s="1"/>
  <c r="B2476" i="7"/>
  <c r="H2476" i="7" s="1"/>
  <c r="B2477" i="7"/>
  <c r="H2477" i="7" s="1"/>
  <c r="B2478" i="7"/>
  <c r="H2478" i="7" s="1"/>
  <c r="B2479" i="7"/>
  <c r="H2479" i="7" s="1"/>
  <c r="B2480" i="7"/>
  <c r="H2480" i="7" s="1"/>
  <c r="B2481" i="7"/>
  <c r="H2481" i="7" s="1"/>
  <c r="B2482" i="7"/>
  <c r="H2482" i="7" s="1"/>
  <c r="B2483" i="7"/>
  <c r="H2483" i="7" s="1"/>
  <c r="B2484" i="7"/>
  <c r="H2484" i="7" s="1"/>
  <c r="B2485" i="7"/>
  <c r="H2485" i="7" s="1"/>
  <c r="B2486" i="7"/>
  <c r="H2486" i="7" s="1"/>
  <c r="B2487" i="7"/>
  <c r="H2487" i="7" s="1"/>
  <c r="B2488" i="7"/>
  <c r="H2488" i="7" s="1"/>
  <c r="B2489" i="7"/>
  <c r="H2489" i="7" s="1"/>
  <c r="B2490" i="7"/>
  <c r="H2490" i="7" s="1"/>
  <c r="B2491" i="7"/>
  <c r="H2491" i="7" s="1"/>
  <c r="B2492" i="7"/>
  <c r="H2492" i="7" s="1"/>
  <c r="B2493" i="7"/>
  <c r="H2493" i="7" s="1"/>
  <c r="B2494" i="7"/>
  <c r="H2494" i="7" s="1"/>
  <c r="B2495" i="7"/>
  <c r="H2495" i="7" s="1"/>
  <c r="B2496" i="7"/>
  <c r="H2496" i="7" s="1"/>
  <c r="B2497" i="7"/>
  <c r="H2497" i="7" s="1"/>
  <c r="B2498" i="7"/>
  <c r="H2498" i="7" s="1"/>
  <c r="B2499" i="7"/>
  <c r="H2499" i="7" s="1"/>
  <c r="B2500" i="7"/>
  <c r="H2500" i="7" s="1"/>
  <c r="B2501" i="7"/>
  <c r="H2501" i="7" s="1"/>
  <c r="B2502" i="7"/>
  <c r="H2502" i="7" s="1"/>
  <c r="B2503" i="7"/>
  <c r="H2503" i="7" s="1"/>
  <c r="B2504" i="7"/>
  <c r="H2504" i="7" s="1"/>
  <c r="B2505" i="7"/>
  <c r="H2505" i="7" s="1"/>
  <c r="B2506" i="7"/>
  <c r="H2506" i="7" s="1"/>
  <c r="B2507" i="7"/>
  <c r="H2507" i="7" s="1"/>
  <c r="B2508" i="7"/>
  <c r="H2508" i="7" s="1"/>
  <c r="B2509" i="7"/>
  <c r="H2509" i="7" s="1"/>
  <c r="B2510" i="7"/>
  <c r="H2510" i="7" s="1"/>
  <c r="B2511" i="7"/>
  <c r="H2511" i="7" s="1"/>
  <c r="B2512" i="7"/>
  <c r="H2512" i="7" s="1"/>
  <c r="B2513" i="7"/>
  <c r="H2513" i="7" s="1"/>
  <c r="B2514" i="7"/>
  <c r="H2514" i="7" s="1"/>
  <c r="B2515" i="7"/>
  <c r="H2515" i="7" s="1"/>
  <c r="B2516" i="7"/>
  <c r="H2516" i="7" s="1"/>
  <c r="B2517" i="7"/>
  <c r="H2517" i="7" s="1"/>
  <c r="B2518" i="7"/>
  <c r="H2518" i="7" s="1"/>
  <c r="B2519" i="7"/>
  <c r="H2519" i="7" s="1"/>
  <c r="B2520" i="7"/>
  <c r="H2520" i="7" s="1"/>
  <c r="B2521" i="7"/>
  <c r="H2521" i="7" s="1"/>
  <c r="B2522" i="7"/>
  <c r="H2522" i="7" s="1"/>
  <c r="B2523" i="7"/>
  <c r="H2523" i="7" s="1"/>
  <c r="B2524" i="7"/>
  <c r="H2524" i="7" s="1"/>
  <c r="B2525" i="7"/>
  <c r="H2525" i="7" s="1"/>
  <c r="B2526" i="7"/>
  <c r="H2526" i="7" s="1"/>
  <c r="B2527" i="7"/>
  <c r="H2527" i="7" s="1"/>
  <c r="B2528" i="7"/>
  <c r="H2528" i="7" s="1"/>
  <c r="B2529" i="7"/>
  <c r="H2529" i="7" s="1"/>
  <c r="B2530" i="7"/>
  <c r="H2530" i="7" s="1"/>
  <c r="B2531" i="7"/>
  <c r="H2531" i="7" s="1"/>
  <c r="B2532" i="7"/>
  <c r="H2532" i="7" s="1"/>
  <c r="B2533" i="7"/>
  <c r="H2533" i="7" s="1"/>
  <c r="B2534" i="7"/>
  <c r="H2534" i="7" s="1"/>
  <c r="B2535" i="7"/>
  <c r="H2535" i="7" s="1"/>
  <c r="B2536" i="7"/>
  <c r="H2536" i="7" s="1"/>
  <c r="B2537" i="7"/>
  <c r="H2537" i="7" s="1"/>
  <c r="B2538" i="7"/>
  <c r="H2538" i="7" s="1"/>
  <c r="B2539" i="7"/>
  <c r="H2539" i="7" s="1"/>
  <c r="B2540" i="7"/>
  <c r="H2540" i="7" s="1"/>
  <c r="B2541" i="7"/>
  <c r="H2541" i="7" s="1"/>
  <c r="B2542" i="7"/>
  <c r="H2542" i="7" s="1"/>
  <c r="B2543" i="7"/>
  <c r="H2543" i="7" s="1"/>
  <c r="B2544" i="7"/>
  <c r="H2544" i="7" s="1"/>
  <c r="B2545" i="7"/>
  <c r="H2545" i="7" s="1"/>
  <c r="B2546" i="7"/>
  <c r="H2546" i="7" s="1"/>
  <c r="B2547" i="7"/>
  <c r="H2547" i="7" s="1"/>
  <c r="B2548" i="7"/>
  <c r="H2548" i="7" s="1"/>
  <c r="B2549" i="7"/>
  <c r="H2549" i="7" s="1"/>
  <c r="B2550" i="7"/>
  <c r="H2550" i="7" s="1"/>
  <c r="B2551" i="7"/>
  <c r="H2551" i="7" s="1"/>
  <c r="B2552" i="7"/>
  <c r="H2552" i="7" s="1"/>
  <c r="B2553" i="7"/>
  <c r="H2553" i="7" s="1"/>
  <c r="B2554" i="7"/>
  <c r="H2554" i="7" s="1"/>
  <c r="B2555" i="7"/>
  <c r="H2555" i="7" s="1"/>
  <c r="B2556" i="7"/>
  <c r="H2556" i="7" s="1"/>
  <c r="B2557" i="7"/>
  <c r="H2557" i="7" s="1"/>
  <c r="B2558" i="7"/>
  <c r="H2558" i="7" s="1"/>
  <c r="B2559" i="7"/>
  <c r="H2559" i="7" s="1"/>
  <c r="B2560" i="7"/>
  <c r="H2560" i="7" s="1"/>
  <c r="B2561" i="7"/>
  <c r="H2561" i="7" s="1"/>
  <c r="B2562" i="7"/>
  <c r="H2562" i="7" s="1"/>
  <c r="B2563" i="7"/>
  <c r="H2563" i="7" s="1"/>
  <c r="B2564" i="7"/>
  <c r="H2564" i="7" s="1"/>
  <c r="B2565" i="7"/>
  <c r="H2565" i="7" s="1"/>
  <c r="B2566" i="7"/>
  <c r="H2566" i="7" s="1"/>
  <c r="B2567" i="7"/>
  <c r="H2567" i="7" s="1"/>
  <c r="B2568" i="7"/>
  <c r="H2568" i="7" s="1"/>
  <c r="B2569" i="7"/>
  <c r="H2569" i="7" s="1"/>
  <c r="B2570" i="7"/>
  <c r="H2570" i="7" s="1"/>
  <c r="B2571" i="7"/>
  <c r="H2571" i="7" s="1"/>
  <c r="B2572" i="7"/>
  <c r="H2572" i="7" s="1"/>
  <c r="B2573" i="7"/>
  <c r="H2573" i="7" s="1"/>
  <c r="B2574" i="7"/>
  <c r="H2574" i="7" s="1"/>
  <c r="B2575" i="7"/>
  <c r="H2575" i="7" s="1"/>
  <c r="B2576" i="7"/>
  <c r="H2576" i="7" s="1"/>
  <c r="B2577" i="7"/>
  <c r="H2577" i="7" s="1"/>
  <c r="B2578" i="7"/>
  <c r="H2578" i="7" s="1"/>
  <c r="B2579" i="7"/>
  <c r="H2579" i="7" s="1"/>
  <c r="B2580" i="7"/>
  <c r="H2580" i="7" s="1"/>
  <c r="B2581" i="7"/>
  <c r="H2581" i="7" s="1"/>
  <c r="B2582" i="7"/>
  <c r="H2582" i="7" s="1"/>
  <c r="B2583" i="7"/>
  <c r="H2583" i="7" s="1"/>
  <c r="B2584" i="7"/>
  <c r="H2584" i="7" s="1"/>
  <c r="B2585" i="7"/>
  <c r="H2585" i="7" s="1"/>
  <c r="B2586" i="7"/>
  <c r="H2586" i="7" s="1"/>
  <c r="B2587" i="7"/>
  <c r="H2587" i="7" s="1"/>
  <c r="B2588" i="7"/>
  <c r="H2588" i="7" s="1"/>
  <c r="B2589" i="7"/>
  <c r="H2589" i="7" s="1"/>
  <c r="B2590" i="7"/>
  <c r="H2590" i="7" s="1"/>
  <c r="B2591" i="7"/>
  <c r="H2591" i="7" s="1"/>
  <c r="B2592" i="7"/>
  <c r="H2592" i="7" s="1"/>
  <c r="B2593" i="7"/>
  <c r="H2593" i="7" s="1"/>
  <c r="B2594" i="7"/>
  <c r="H2594" i="7" s="1"/>
  <c r="B2595" i="7"/>
  <c r="H2595" i="7" s="1"/>
  <c r="B2596" i="7"/>
  <c r="H2596" i="7" s="1"/>
  <c r="B2597" i="7"/>
  <c r="H2597" i="7" s="1"/>
  <c r="B2598" i="7"/>
  <c r="H2598" i="7" s="1"/>
  <c r="B2599" i="7"/>
  <c r="H2599" i="7" s="1"/>
  <c r="B2600" i="7"/>
  <c r="H2600" i="7" s="1"/>
  <c r="B2601" i="7"/>
  <c r="H2601" i="7" s="1"/>
  <c r="B2602" i="7"/>
  <c r="H2602" i="7" s="1"/>
  <c r="B2603" i="7"/>
  <c r="H2603" i="7" s="1"/>
  <c r="B2604" i="7"/>
  <c r="H2604" i="7" s="1"/>
  <c r="B2605" i="7"/>
  <c r="H2605" i="7" s="1"/>
  <c r="B2606" i="7"/>
  <c r="H2606" i="7" s="1"/>
  <c r="B2607" i="7"/>
  <c r="H2607" i="7" s="1"/>
  <c r="B2608" i="7"/>
  <c r="H2608" i="7" s="1"/>
  <c r="B2609" i="7"/>
  <c r="H2609" i="7" s="1"/>
  <c r="B2610" i="7"/>
  <c r="H2610" i="7" s="1"/>
  <c r="B2611" i="7"/>
  <c r="H2611" i="7" s="1"/>
  <c r="B2612" i="7"/>
  <c r="H2612" i="7" s="1"/>
  <c r="B2613" i="7"/>
  <c r="H2613" i="7" s="1"/>
  <c r="B2614" i="7"/>
  <c r="H2614" i="7" s="1"/>
  <c r="B2615" i="7"/>
  <c r="H2615" i="7" s="1"/>
  <c r="B2616" i="7"/>
  <c r="H2616" i="7" s="1"/>
  <c r="B2617" i="7"/>
  <c r="H2617" i="7" s="1"/>
  <c r="B2618" i="7"/>
  <c r="H2618" i="7" s="1"/>
  <c r="B2619" i="7"/>
  <c r="H2619" i="7" s="1"/>
  <c r="B2620" i="7"/>
  <c r="H2620" i="7" s="1"/>
  <c r="B2621" i="7"/>
  <c r="H2621" i="7" s="1"/>
  <c r="B2622" i="7"/>
  <c r="H2622" i="7" s="1"/>
  <c r="B2623" i="7"/>
  <c r="H2623" i="7" s="1"/>
  <c r="B2624" i="7"/>
  <c r="H2624" i="7" s="1"/>
  <c r="B2625" i="7"/>
  <c r="H2625" i="7" s="1"/>
  <c r="B2626" i="7"/>
  <c r="H2626" i="7" s="1"/>
  <c r="B2627" i="7"/>
  <c r="H2627" i="7" s="1"/>
  <c r="B2628" i="7"/>
  <c r="H2628" i="7" s="1"/>
  <c r="B2629" i="7"/>
  <c r="H2629" i="7" s="1"/>
  <c r="B2630" i="7"/>
  <c r="H2630" i="7" s="1"/>
  <c r="B2631" i="7"/>
  <c r="H2631" i="7" s="1"/>
  <c r="B2632" i="7"/>
  <c r="H2632" i="7" s="1"/>
  <c r="B2633" i="7"/>
  <c r="H2633" i="7" s="1"/>
  <c r="B2634" i="7"/>
  <c r="H2634" i="7" s="1"/>
  <c r="B2635" i="7"/>
  <c r="H2635" i="7" s="1"/>
  <c r="B2636" i="7"/>
  <c r="H2636" i="7" s="1"/>
  <c r="B2637" i="7"/>
  <c r="H2637" i="7" s="1"/>
  <c r="B2638" i="7"/>
  <c r="H2638" i="7" s="1"/>
  <c r="B2639" i="7"/>
  <c r="H2639" i="7" s="1"/>
  <c r="B2640" i="7"/>
  <c r="H2640" i="7" s="1"/>
  <c r="B2641" i="7"/>
  <c r="H2641" i="7" s="1"/>
  <c r="B2642" i="7"/>
  <c r="H2642" i="7" s="1"/>
  <c r="B2643" i="7"/>
  <c r="H2643" i="7" s="1"/>
  <c r="B2644" i="7"/>
  <c r="H2644" i="7" s="1"/>
  <c r="B2645" i="7"/>
  <c r="H2645" i="7" s="1"/>
  <c r="B2646" i="7"/>
  <c r="H2646" i="7" s="1"/>
  <c r="B2647" i="7"/>
  <c r="H2647" i="7" s="1"/>
  <c r="B2648" i="7"/>
  <c r="H2648" i="7" s="1"/>
  <c r="B2649" i="7"/>
  <c r="H2649" i="7" s="1"/>
  <c r="B2650" i="7"/>
  <c r="H2650" i="7" s="1"/>
  <c r="B2651" i="7"/>
  <c r="H2651" i="7" s="1"/>
  <c r="B2652" i="7"/>
  <c r="H2652" i="7" s="1"/>
  <c r="B2653" i="7"/>
  <c r="H2653" i="7" s="1"/>
  <c r="B2654" i="7"/>
  <c r="H2654" i="7" s="1"/>
  <c r="B2655" i="7"/>
  <c r="H2655" i="7" s="1"/>
  <c r="B2656" i="7"/>
  <c r="H2656" i="7" s="1"/>
  <c r="B2657" i="7"/>
  <c r="H2657" i="7" s="1"/>
  <c r="B2658" i="7"/>
  <c r="H2658" i="7" s="1"/>
  <c r="B2659" i="7"/>
  <c r="H2659" i="7" s="1"/>
  <c r="B2660" i="7"/>
  <c r="H2660" i="7" s="1"/>
  <c r="B2661" i="7"/>
  <c r="H2661" i="7" s="1"/>
  <c r="B2662" i="7"/>
  <c r="H2662" i="7" s="1"/>
  <c r="B2663" i="7"/>
  <c r="H2663" i="7" s="1"/>
  <c r="B2664" i="7"/>
  <c r="H2664" i="7" s="1"/>
  <c r="B2665" i="7"/>
  <c r="H2665" i="7" s="1"/>
  <c r="B2666" i="7"/>
  <c r="H2666" i="7" s="1"/>
  <c r="B2667" i="7"/>
  <c r="H2667" i="7" s="1"/>
  <c r="B2668" i="7"/>
  <c r="H2668" i="7" s="1"/>
  <c r="B2669" i="7"/>
  <c r="H2669" i="7" s="1"/>
  <c r="B2670" i="7"/>
  <c r="H2670" i="7" s="1"/>
  <c r="B2671" i="7"/>
  <c r="H2671" i="7" s="1"/>
  <c r="B2672" i="7"/>
  <c r="H2672" i="7" s="1"/>
  <c r="B2673" i="7"/>
  <c r="H2673" i="7" s="1"/>
  <c r="B2674" i="7"/>
  <c r="H2674" i="7" s="1"/>
  <c r="B2675" i="7"/>
  <c r="H2675" i="7" s="1"/>
  <c r="B2676" i="7"/>
  <c r="H2676" i="7" s="1"/>
  <c r="B2677" i="7"/>
  <c r="H2677" i="7" s="1"/>
  <c r="B2678" i="7"/>
  <c r="H2678" i="7" s="1"/>
  <c r="B2679" i="7"/>
  <c r="H2679" i="7" s="1"/>
  <c r="B2680" i="7"/>
  <c r="H2680" i="7" s="1"/>
  <c r="B2681" i="7"/>
  <c r="H2681" i="7" s="1"/>
  <c r="B2682" i="7"/>
  <c r="H2682" i="7" s="1"/>
  <c r="B2683" i="7"/>
  <c r="H2683" i="7" s="1"/>
  <c r="B2684" i="7"/>
  <c r="H2684" i="7" s="1"/>
  <c r="B2685" i="7"/>
  <c r="H2685" i="7" s="1"/>
  <c r="B2686" i="7"/>
  <c r="H2686" i="7" s="1"/>
  <c r="B2687" i="7"/>
  <c r="H2687" i="7" s="1"/>
  <c r="B2688" i="7"/>
  <c r="H2688" i="7" s="1"/>
  <c r="B2689" i="7"/>
  <c r="H2689" i="7" s="1"/>
  <c r="B2690" i="7"/>
  <c r="H2690" i="7" s="1"/>
  <c r="B2691" i="7"/>
  <c r="H2691" i="7" s="1"/>
  <c r="B2692" i="7"/>
  <c r="H2692" i="7" s="1"/>
  <c r="B2693" i="7"/>
  <c r="H2693" i="7" s="1"/>
  <c r="B2694" i="7"/>
  <c r="H2694" i="7" s="1"/>
  <c r="B2695" i="7"/>
  <c r="H2695" i="7" s="1"/>
  <c r="B2696" i="7"/>
  <c r="H2696" i="7" s="1"/>
  <c r="B2697" i="7"/>
  <c r="H2697" i="7" s="1"/>
  <c r="B2698" i="7"/>
  <c r="H2698" i="7" s="1"/>
  <c r="B2699" i="7"/>
  <c r="H2699" i="7" s="1"/>
  <c r="B2700" i="7"/>
  <c r="H2700" i="7" s="1"/>
  <c r="B2701" i="7"/>
  <c r="H2701" i="7" s="1"/>
  <c r="B2702" i="7"/>
  <c r="H2702" i="7" s="1"/>
  <c r="B2703" i="7"/>
  <c r="H2703" i="7" s="1"/>
  <c r="B2704" i="7"/>
  <c r="H2704" i="7" s="1"/>
  <c r="B2705" i="7"/>
  <c r="H2705" i="7" s="1"/>
  <c r="B2706" i="7"/>
  <c r="H2706" i="7" s="1"/>
  <c r="B2707" i="7"/>
  <c r="H2707" i="7" s="1"/>
  <c r="B2708" i="7"/>
  <c r="H2708" i="7" s="1"/>
  <c r="B2709" i="7"/>
  <c r="H2709" i="7" s="1"/>
  <c r="B2710" i="7"/>
  <c r="H2710" i="7" s="1"/>
  <c r="B2711" i="7"/>
  <c r="H2711" i="7" s="1"/>
  <c r="B2712" i="7"/>
  <c r="H2712" i="7" s="1"/>
  <c r="B2713" i="7"/>
  <c r="H2713" i="7" s="1"/>
  <c r="B2714" i="7"/>
  <c r="H2714" i="7" s="1"/>
  <c r="B2715" i="7"/>
  <c r="H2715" i="7" s="1"/>
  <c r="B2716" i="7"/>
  <c r="H2716" i="7" s="1"/>
  <c r="B2717" i="7"/>
  <c r="H2717" i="7" s="1"/>
  <c r="B2718" i="7"/>
  <c r="H2718" i="7" s="1"/>
  <c r="B2719" i="7"/>
  <c r="H2719" i="7" s="1"/>
  <c r="B2720" i="7"/>
  <c r="H2720" i="7" s="1"/>
  <c r="B2721" i="7"/>
  <c r="H2721" i="7" s="1"/>
  <c r="B2722" i="7"/>
  <c r="H2722" i="7" s="1"/>
  <c r="B2723" i="7"/>
  <c r="H2723" i="7" s="1"/>
  <c r="B2724" i="7"/>
  <c r="H2724" i="7" s="1"/>
  <c r="B2725" i="7"/>
  <c r="H2725" i="7" s="1"/>
  <c r="B2726" i="7"/>
  <c r="H2726" i="7" s="1"/>
  <c r="B2727" i="7"/>
  <c r="H2727" i="7" s="1"/>
  <c r="B2728" i="7"/>
  <c r="H2728" i="7" s="1"/>
  <c r="B2729" i="7"/>
  <c r="H2729" i="7" s="1"/>
  <c r="B2730" i="7"/>
  <c r="H2730" i="7" s="1"/>
  <c r="B2731" i="7"/>
  <c r="H2731" i="7" s="1"/>
  <c r="B2732" i="7"/>
  <c r="H2732" i="7" s="1"/>
  <c r="B2733" i="7"/>
  <c r="H2733" i="7" s="1"/>
  <c r="B2734" i="7"/>
  <c r="H2734" i="7" s="1"/>
  <c r="B2735" i="7"/>
  <c r="H2735" i="7" s="1"/>
  <c r="B2736" i="7"/>
  <c r="H2736" i="7" s="1"/>
  <c r="B2737" i="7"/>
  <c r="H2737" i="7" s="1"/>
  <c r="B2738" i="7"/>
  <c r="H2738" i="7" s="1"/>
  <c r="B2739" i="7"/>
  <c r="H2739" i="7" s="1"/>
  <c r="B2740" i="7"/>
  <c r="H2740" i="7" s="1"/>
  <c r="B2741" i="7"/>
  <c r="H2741" i="7" s="1"/>
  <c r="B2742" i="7"/>
  <c r="H2742" i="7" s="1"/>
  <c r="B2743" i="7"/>
  <c r="H2743" i="7" s="1"/>
  <c r="B2744" i="7"/>
  <c r="H2744" i="7" s="1"/>
  <c r="B2745" i="7"/>
  <c r="H2745" i="7" s="1"/>
  <c r="B2746" i="7"/>
  <c r="H2746" i="7" s="1"/>
  <c r="B2747" i="7"/>
  <c r="H2747" i="7" s="1"/>
  <c r="B2748" i="7"/>
  <c r="H2748" i="7" s="1"/>
  <c r="B2749" i="7"/>
  <c r="H2749" i="7" s="1"/>
  <c r="B2750" i="7"/>
  <c r="H2750" i="7" s="1"/>
  <c r="B2751" i="7"/>
  <c r="H2751" i="7" s="1"/>
  <c r="B2752" i="7"/>
  <c r="H2752" i="7" s="1"/>
  <c r="B2753" i="7"/>
  <c r="H2753" i="7" s="1"/>
  <c r="B2754" i="7"/>
  <c r="H2754" i="7" s="1"/>
  <c r="B2755" i="7"/>
  <c r="H2755" i="7" s="1"/>
  <c r="B2756" i="7"/>
  <c r="H2756" i="7" s="1"/>
  <c r="B2757" i="7"/>
  <c r="H2757" i="7" s="1"/>
  <c r="B2758" i="7"/>
  <c r="H2758" i="7" s="1"/>
  <c r="B2759" i="7"/>
  <c r="H2759" i="7" s="1"/>
  <c r="B2760" i="7"/>
  <c r="H2760" i="7" s="1"/>
  <c r="B2761" i="7"/>
  <c r="H2761" i="7" s="1"/>
  <c r="B2762" i="7"/>
  <c r="H2762" i="7" s="1"/>
  <c r="B2763" i="7"/>
  <c r="H2763" i="7" s="1"/>
  <c r="B2764" i="7"/>
  <c r="H2764" i="7" s="1"/>
  <c r="B2765" i="7"/>
  <c r="H2765" i="7" s="1"/>
  <c r="B2766" i="7"/>
  <c r="H2766" i="7" s="1"/>
  <c r="B2767" i="7"/>
  <c r="H2767" i="7" s="1"/>
  <c r="B2768" i="7"/>
  <c r="H2768" i="7" s="1"/>
  <c r="B2769" i="7"/>
  <c r="H2769" i="7" s="1"/>
  <c r="B2770" i="7"/>
  <c r="H2770" i="7" s="1"/>
  <c r="B2771" i="7"/>
  <c r="H2771" i="7" s="1"/>
  <c r="B2772" i="7"/>
  <c r="H2772" i="7" s="1"/>
  <c r="B2773" i="7"/>
  <c r="H2773" i="7" s="1"/>
  <c r="B2774" i="7"/>
  <c r="H2774" i="7" s="1"/>
  <c r="B2775" i="7"/>
  <c r="H2775" i="7" s="1"/>
  <c r="B2776" i="7"/>
  <c r="H2776" i="7" s="1"/>
  <c r="B2777" i="7"/>
  <c r="H2777" i="7" s="1"/>
  <c r="B2778" i="7"/>
  <c r="H2778" i="7" s="1"/>
  <c r="B2779" i="7"/>
  <c r="H2779" i="7" s="1"/>
  <c r="B2780" i="7"/>
  <c r="H2780" i="7" s="1"/>
  <c r="B2781" i="7"/>
  <c r="H2781" i="7" s="1"/>
  <c r="B2782" i="7"/>
  <c r="H2782" i="7" s="1"/>
  <c r="B2783" i="7"/>
  <c r="H2783" i="7" s="1"/>
  <c r="B2784" i="7"/>
  <c r="H2784" i="7" s="1"/>
  <c r="B2785" i="7"/>
  <c r="H2785" i="7" s="1"/>
  <c r="B2786" i="7"/>
  <c r="H2786" i="7" s="1"/>
  <c r="B2787" i="7"/>
  <c r="H2787" i="7" s="1"/>
  <c r="B2788" i="7"/>
  <c r="H2788" i="7" s="1"/>
  <c r="B2789" i="7"/>
  <c r="H2789" i="7" s="1"/>
  <c r="B2790" i="7"/>
  <c r="H2790" i="7" s="1"/>
  <c r="B2791" i="7"/>
  <c r="H2791" i="7" s="1"/>
  <c r="B2792" i="7"/>
  <c r="H2792" i="7" s="1"/>
  <c r="B2793" i="7"/>
  <c r="H2793" i="7" s="1"/>
  <c r="B2794" i="7"/>
  <c r="H2794" i="7" s="1"/>
  <c r="B2795" i="7"/>
  <c r="H2795" i="7" s="1"/>
  <c r="B2796" i="7"/>
  <c r="H2796" i="7" s="1"/>
  <c r="B2797" i="7"/>
  <c r="H2797" i="7" s="1"/>
  <c r="B2798" i="7"/>
  <c r="H2798" i="7" s="1"/>
  <c r="B2799" i="7"/>
  <c r="H2799" i="7" s="1"/>
  <c r="B2800" i="7"/>
  <c r="H2800" i="7" s="1"/>
  <c r="B2801" i="7"/>
  <c r="H2801" i="7" s="1"/>
  <c r="B2802" i="7"/>
  <c r="H2802" i="7" s="1"/>
  <c r="B2803" i="7"/>
  <c r="H2803" i="7" s="1"/>
  <c r="B2804" i="7"/>
  <c r="H2804" i="7" s="1"/>
  <c r="B2805" i="7"/>
  <c r="H2805" i="7" s="1"/>
  <c r="B2806" i="7"/>
  <c r="H2806" i="7" s="1"/>
  <c r="B2807" i="7"/>
  <c r="H2807" i="7" s="1"/>
  <c r="B2808" i="7"/>
  <c r="H2808" i="7" s="1"/>
  <c r="B2809" i="7"/>
  <c r="H2809" i="7" s="1"/>
  <c r="B2810" i="7"/>
  <c r="H2810" i="7" s="1"/>
  <c r="B2811" i="7"/>
  <c r="H2811" i="7" s="1"/>
  <c r="B2812" i="7"/>
  <c r="H2812" i="7" s="1"/>
  <c r="B2813" i="7"/>
  <c r="H2813" i="7" s="1"/>
  <c r="B2814" i="7"/>
  <c r="H2814" i="7" s="1"/>
  <c r="B2815" i="7"/>
  <c r="H2815" i="7" s="1"/>
  <c r="B2816" i="7"/>
  <c r="H2816" i="7" s="1"/>
  <c r="B2817" i="7"/>
  <c r="H2817" i="7" s="1"/>
  <c r="B2818" i="7"/>
  <c r="H2818" i="7" s="1"/>
  <c r="B2819" i="7"/>
  <c r="H2819" i="7" s="1"/>
  <c r="B2820" i="7"/>
  <c r="H2820" i="7" s="1"/>
  <c r="B2821" i="7"/>
  <c r="H2821" i="7" s="1"/>
  <c r="B2822" i="7"/>
  <c r="H2822" i="7" s="1"/>
  <c r="B2823" i="7"/>
  <c r="H2823" i="7" s="1"/>
  <c r="B2824" i="7"/>
  <c r="H2824" i="7" s="1"/>
  <c r="B2825" i="7"/>
  <c r="H2825" i="7" s="1"/>
  <c r="B2826" i="7"/>
  <c r="H2826" i="7" s="1"/>
  <c r="B2827" i="7"/>
  <c r="H2827" i="7" s="1"/>
  <c r="B2828" i="7"/>
  <c r="H2828" i="7" s="1"/>
  <c r="B2829" i="7"/>
  <c r="H2829" i="7" s="1"/>
  <c r="B2830" i="7"/>
  <c r="H2830" i="7" s="1"/>
  <c r="B2831" i="7"/>
  <c r="H2831" i="7" s="1"/>
  <c r="B2832" i="7"/>
  <c r="H2832" i="7" s="1"/>
  <c r="B2833" i="7"/>
  <c r="H2833" i="7" s="1"/>
  <c r="B2834" i="7"/>
  <c r="H2834" i="7" s="1"/>
  <c r="B2835" i="7"/>
  <c r="H2835" i="7" s="1"/>
  <c r="B2836" i="7"/>
  <c r="H2836" i="7" s="1"/>
  <c r="B2837" i="7"/>
  <c r="H2837" i="7" s="1"/>
  <c r="B2838" i="7"/>
  <c r="H2838" i="7" s="1"/>
  <c r="B2839" i="7"/>
  <c r="H2839" i="7" s="1"/>
  <c r="B2840" i="7"/>
  <c r="H2840" i="7" s="1"/>
  <c r="B2841" i="7"/>
  <c r="H2841" i="7" s="1"/>
  <c r="B2842" i="7"/>
  <c r="H2842" i="7" s="1"/>
  <c r="B2843" i="7"/>
  <c r="H2843" i="7" s="1"/>
  <c r="B2844" i="7"/>
  <c r="H2844" i="7" s="1"/>
  <c r="B2845" i="7"/>
  <c r="H2845" i="7" s="1"/>
  <c r="B2846" i="7"/>
  <c r="H2846" i="7" s="1"/>
  <c r="B2847" i="7"/>
  <c r="H2847" i="7" s="1"/>
  <c r="B2848" i="7"/>
  <c r="H2848" i="7" s="1"/>
  <c r="B2849" i="7"/>
  <c r="H2849" i="7" s="1"/>
  <c r="B2850" i="7"/>
  <c r="H2850" i="7" s="1"/>
  <c r="B2851" i="7"/>
  <c r="H2851" i="7" s="1"/>
  <c r="B2852" i="7"/>
  <c r="H2852" i="7" s="1"/>
  <c r="B2853" i="7"/>
  <c r="H2853" i="7" s="1"/>
  <c r="B2854" i="7"/>
  <c r="H2854" i="7" s="1"/>
  <c r="B2855" i="7"/>
  <c r="H2855" i="7" s="1"/>
  <c r="B2856" i="7"/>
  <c r="H2856" i="7" s="1"/>
  <c r="B2857" i="7"/>
  <c r="H2857" i="7" s="1"/>
  <c r="B2858" i="7"/>
  <c r="H2858" i="7" s="1"/>
  <c r="B2859" i="7"/>
  <c r="H2859" i="7" s="1"/>
  <c r="B2860" i="7"/>
  <c r="H2860" i="7" s="1"/>
  <c r="B2861" i="7"/>
  <c r="H2861" i="7" s="1"/>
  <c r="B2862" i="7"/>
  <c r="H2862" i="7" s="1"/>
  <c r="B2863" i="7"/>
  <c r="H2863" i="7" s="1"/>
  <c r="B2864" i="7"/>
  <c r="H2864" i="7" s="1"/>
  <c r="B2865" i="7"/>
  <c r="H2865" i="7" s="1"/>
  <c r="B2866" i="7"/>
  <c r="H2866" i="7" s="1"/>
  <c r="B2867" i="7"/>
  <c r="H2867" i="7" s="1"/>
  <c r="B2868" i="7"/>
  <c r="H2868" i="7" s="1"/>
  <c r="B2869" i="7"/>
  <c r="H2869" i="7" s="1"/>
  <c r="B2870" i="7"/>
  <c r="H2870" i="7" s="1"/>
  <c r="B2871" i="7"/>
  <c r="H2871" i="7" s="1"/>
  <c r="B2872" i="7"/>
  <c r="H2872" i="7" s="1"/>
  <c r="B2873" i="7"/>
  <c r="H2873" i="7" s="1"/>
  <c r="B2874" i="7"/>
  <c r="H2874" i="7" s="1"/>
  <c r="B2875" i="7"/>
  <c r="H2875" i="7" s="1"/>
  <c r="B2876" i="7"/>
  <c r="H2876" i="7" s="1"/>
  <c r="B2877" i="7"/>
  <c r="H2877" i="7" s="1"/>
  <c r="B2878" i="7"/>
  <c r="H2878" i="7" s="1"/>
  <c r="B2879" i="7"/>
  <c r="H2879" i="7" s="1"/>
  <c r="B2880" i="7"/>
  <c r="H2880" i="7" s="1"/>
  <c r="B2881" i="7"/>
  <c r="H2881" i="7" s="1"/>
  <c r="B2882" i="7"/>
  <c r="H2882" i="7" s="1"/>
  <c r="B2883" i="7"/>
  <c r="H2883" i="7" s="1"/>
  <c r="B2884" i="7"/>
  <c r="H2884" i="7" s="1"/>
  <c r="B2885" i="7"/>
  <c r="H2885" i="7" s="1"/>
  <c r="B2886" i="7"/>
  <c r="H2886" i="7" s="1"/>
  <c r="B2887" i="7"/>
  <c r="H2887" i="7" s="1"/>
  <c r="B2888" i="7"/>
  <c r="H2888" i="7" s="1"/>
  <c r="B2889" i="7"/>
  <c r="H2889" i="7" s="1"/>
  <c r="B2890" i="7"/>
  <c r="H2890" i="7" s="1"/>
  <c r="B2891" i="7"/>
  <c r="H2891" i="7" s="1"/>
  <c r="B2892" i="7"/>
  <c r="H2892" i="7" s="1"/>
  <c r="B2893" i="7"/>
  <c r="H2893" i="7" s="1"/>
  <c r="B2894" i="7"/>
  <c r="H2894" i="7" s="1"/>
  <c r="B2895" i="7"/>
  <c r="H2895" i="7" s="1"/>
  <c r="B2896" i="7"/>
  <c r="H2896" i="7" s="1"/>
  <c r="B2897" i="7"/>
  <c r="H2897" i="7" s="1"/>
  <c r="B2898" i="7"/>
  <c r="H2898" i="7" s="1"/>
  <c r="B2899" i="7"/>
  <c r="H2899" i="7" s="1"/>
  <c r="B2900" i="7"/>
  <c r="H2900" i="7" s="1"/>
  <c r="B2901" i="7"/>
  <c r="H2901" i="7" s="1"/>
  <c r="B2902" i="7"/>
  <c r="H2902" i="7" s="1"/>
  <c r="B2903" i="7"/>
  <c r="H2903" i="7" s="1"/>
  <c r="B2904" i="7"/>
  <c r="H2904" i="7" s="1"/>
  <c r="B2905" i="7"/>
  <c r="H2905" i="7" s="1"/>
  <c r="B2906" i="7"/>
  <c r="H2906" i="7" s="1"/>
  <c r="B2907" i="7"/>
  <c r="H2907" i="7" s="1"/>
  <c r="B2908" i="7"/>
  <c r="H2908" i="7" s="1"/>
  <c r="B2909" i="7"/>
  <c r="H2909" i="7" s="1"/>
  <c r="B2910" i="7"/>
  <c r="H2910" i="7" s="1"/>
  <c r="B2911" i="7"/>
  <c r="H2911" i="7" s="1"/>
  <c r="B2912" i="7"/>
  <c r="H2912" i="7" s="1"/>
  <c r="B2913" i="7"/>
  <c r="H2913" i="7" s="1"/>
  <c r="B2914" i="7"/>
  <c r="H2914" i="7" s="1"/>
  <c r="B2915" i="7"/>
  <c r="H2915" i="7" s="1"/>
  <c r="B2916" i="7"/>
  <c r="H2916" i="7" s="1"/>
  <c r="B2917" i="7"/>
  <c r="H2917" i="7" s="1"/>
  <c r="B2918" i="7"/>
  <c r="H2918" i="7" s="1"/>
  <c r="B2919" i="7"/>
  <c r="H2919" i="7" s="1"/>
  <c r="B2920" i="7"/>
  <c r="H2920" i="7" s="1"/>
  <c r="B2921" i="7"/>
  <c r="H2921" i="7" s="1"/>
  <c r="B2922" i="7"/>
  <c r="H2922" i="7" s="1"/>
  <c r="B2923" i="7"/>
  <c r="H2923" i="7" s="1"/>
  <c r="B2924" i="7"/>
  <c r="H2924" i="7" s="1"/>
  <c r="B2925" i="7"/>
  <c r="H2925" i="7" s="1"/>
  <c r="B2926" i="7"/>
  <c r="H2926" i="7" s="1"/>
  <c r="B2927" i="7"/>
  <c r="H2927" i="7" s="1"/>
  <c r="B2928" i="7"/>
  <c r="H2928" i="7" s="1"/>
  <c r="B2929" i="7"/>
  <c r="H2929" i="7" s="1"/>
  <c r="B2930" i="7"/>
  <c r="H2930" i="7" s="1"/>
  <c r="B2931" i="7"/>
  <c r="H2931" i="7" s="1"/>
  <c r="B2932" i="7"/>
  <c r="H2932" i="7" s="1"/>
  <c r="B2933" i="7"/>
  <c r="H2933" i="7" s="1"/>
  <c r="B2934" i="7"/>
  <c r="H2934" i="7" s="1"/>
  <c r="B2935" i="7"/>
  <c r="H2935" i="7" s="1"/>
  <c r="B2936" i="7"/>
  <c r="H2936" i="7" s="1"/>
  <c r="B2937" i="7"/>
  <c r="H2937" i="7" s="1"/>
  <c r="B2938" i="7"/>
  <c r="H2938" i="7" s="1"/>
  <c r="B2939" i="7"/>
  <c r="H2939" i="7" s="1"/>
  <c r="B2940" i="7"/>
  <c r="H2940" i="7" s="1"/>
  <c r="B2941" i="7"/>
  <c r="H2941" i="7" s="1"/>
  <c r="B2942" i="7"/>
  <c r="H2942" i="7" s="1"/>
  <c r="B2943" i="7"/>
  <c r="H2943" i="7" s="1"/>
  <c r="B2944" i="7"/>
  <c r="H2944" i="7" s="1"/>
  <c r="B2945" i="7"/>
  <c r="H2945" i="7" s="1"/>
  <c r="B2946" i="7"/>
  <c r="H2946" i="7" s="1"/>
  <c r="B2947" i="7"/>
  <c r="H2947" i="7" s="1"/>
  <c r="B2948" i="7"/>
  <c r="H2948" i="7" s="1"/>
  <c r="B2949" i="7"/>
  <c r="H2949" i="7" s="1"/>
  <c r="B2950" i="7"/>
  <c r="H2950" i="7" s="1"/>
  <c r="B2951" i="7"/>
  <c r="H2951" i="7" s="1"/>
  <c r="B2952" i="7"/>
  <c r="H2952" i="7" s="1"/>
  <c r="B2953" i="7"/>
  <c r="H2953" i="7" s="1"/>
  <c r="B2954" i="7"/>
  <c r="H2954" i="7" s="1"/>
  <c r="B2955" i="7"/>
  <c r="H2955" i="7" s="1"/>
  <c r="B2956" i="7"/>
  <c r="H2956" i="7" s="1"/>
  <c r="B2957" i="7"/>
  <c r="H2957" i="7" s="1"/>
  <c r="B2958" i="7"/>
  <c r="H2958" i="7" s="1"/>
  <c r="B2959" i="7"/>
  <c r="H2959" i="7" s="1"/>
  <c r="B2960" i="7"/>
  <c r="H2960" i="7" s="1"/>
  <c r="B2961" i="7"/>
  <c r="H2961" i="7" s="1"/>
  <c r="B2962" i="7"/>
  <c r="H2962" i="7" s="1"/>
  <c r="B2963" i="7"/>
  <c r="H2963" i="7" s="1"/>
  <c r="B2964" i="7"/>
  <c r="H2964" i="7" s="1"/>
  <c r="B2965" i="7"/>
  <c r="H2965" i="7" s="1"/>
  <c r="B2966" i="7"/>
  <c r="H2966" i="7" s="1"/>
  <c r="B2967" i="7"/>
  <c r="H2967" i="7" s="1"/>
  <c r="B2968" i="7"/>
  <c r="H2968" i="7" s="1"/>
  <c r="B2969" i="7"/>
  <c r="H2969" i="7" s="1"/>
  <c r="B2970" i="7"/>
  <c r="H2970" i="7" s="1"/>
  <c r="B2971" i="7"/>
  <c r="H2971" i="7" s="1"/>
  <c r="B2972" i="7"/>
  <c r="H2972" i="7" s="1"/>
  <c r="B2973" i="7"/>
  <c r="H2973" i="7" s="1"/>
  <c r="B2974" i="7"/>
  <c r="H2974" i="7" s="1"/>
  <c r="B2975" i="7"/>
  <c r="H2975" i="7" s="1"/>
  <c r="B2976" i="7"/>
  <c r="H2976" i="7" s="1"/>
  <c r="B2977" i="7"/>
  <c r="H2977" i="7" s="1"/>
  <c r="B2978" i="7"/>
  <c r="H2978" i="7" s="1"/>
  <c r="B2979" i="7"/>
  <c r="H2979" i="7" s="1"/>
  <c r="B2980" i="7"/>
  <c r="H2980" i="7" s="1"/>
  <c r="B2981" i="7"/>
  <c r="H2981" i="7" s="1"/>
  <c r="B2982" i="7"/>
  <c r="H2982" i="7" s="1"/>
  <c r="B2983" i="7"/>
  <c r="H2983" i="7" s="1"/>
  <c r="B2984" i="7"/>
  <c r="H2984" i="7" s="1"/>
  <c r="B2985" i="7"/>
  <c r="H2985" i="7" s="1"/>
  <c r="B2986" i="7"/>
  <c r="H2986" i="7" s="1"/>
  <c r="B2987" i="7"/>
  <c r="H2987" i="7" s="1"/>
  <c r="B2988" i="7"/>
  <c r="H2988" i="7" s="1"/>
  <c r="B2989" i="7"/>
  <c r="H2989" i="7" s="1"/>
  <c r="B2990" i="7"/>
  <c r="H2990" i="7" s="1"/>
  <c r="B2991" i="7"/>
  <c r="H2991" i="7" s="1"/>
  <c r="B2992" i="7"/>
  <c r="H2992" i="7" s="1"/>
  <c r="B2993" i="7"/>
  <c r="H2993" i="7" s="1"/>
  <c r="B2994" i="7"/>
  <c r="H2994" i="7" s="1"/>
  <c r="B2995" i="7"/>
  <c r="H2995" i="7" s="1"/>
  <c r="B2996" i="7"/>
  <c r="H2996" i="7" s="1"/>
  <c r="B2997" i="7"/>
  <c r="H2997" i="7" s="1"/>
  <c r="B2998" i="7"/>
  <c r="H2998" i="7" s="1"/>
  <c r="B2999" i="7"/>
  <c r="H2999" i="7" s="1"/>
  <c r="B3000" i="7"/>
  <c r="H3000" i="7" s="1"/>
  <c r="B3001" i="7"/>
  <c r="H3001" i="7" s="1"/>
  <c r="B3002" i="7"/>
  <c r="H3002" i="7" s="1"/>
  <c r="B3003" i="7"/>
  <c r="H3003" i="7" s="1"/>
  <c r="B3004" i="7"/>
  <c r="H3004" i="7" s="1"/>
  <c r="B3005" i="7"/>
  <c r="H3005" i="7" s="1"/>
  <c r="B3006" i="7"/>
  <c r="H3006" i="7" s="1"/>
  <c r="B3007" i="7"/>
  <c r="H3007" i="7" s="1"/>
  <c r="B3008" i="7"/>
  <c r="H3008" i="7" s="1"/>
  <c r="B3009" i="7"/>
  <c r="H3009" i="7" s="1"/>
  <c r="B3010" i="7"/>
  <c r="H3010" i="7" s="1"/>
  <c r="B3011" i="7"/>
  <c r="H3011" i="7" s="1"/>
  <c r="B3012" i="7"/>
  <c r="H3012" i="7" s="1"/>
  <c r="B3013" i="7"/>
  <c r="H3013" i="7" s="1"/>
  <c r="B3014" i="7"/>
  <c r="H3014" i="7" s="1"/>
  <c r="B3015" i="7"/>
  <c r="H3015" i="7" s="1"/>
  <c r="B3016" i="7"/>
  <c r="H3016" i="7" s="1"/>
  <c r="B3017" i="7"/>
  <c r="H3017" i="7" s="1"/>
  <c r="B3018" i="7"/>
  <c r="H3018" i="7" s="1"/>
  <c r="B3019" i="7"/>
  <c r="H3019" i="7" s="1"/>
  <c r="B3020" i="7"/>
  <c r="H3020" i="7" s="1"/>
  <c r="B3021" i="7"/>
  <c r="H3021" i="7" s="1"/>
  <c r="B3022" i="7"/>
  <c r="H3022" i="7" s="1"/>
  <c r="B3023" i="7"/>
  <c r="H3023" i="7" s="1"/>
  <c r="B3024" i="7"/>
  <c r="H3024" i="7" s="1"/>
  <c r="B3025" i="7"/>
  <c r="H3025" i="7" s="1"/>
  <c r="B3026" i="7"/>
  <c r="H3026" i="7" s="1"/>
  <c r="B3027" i="7"/>
  <c r="H3027" i="7" s="1"/>
  <c r="B3028" i="7"/>
  <c r="H3028" i="7" s="1"/>
  <c r="B3029" i="7"/>
  <c r="H3029" i="7" s="1"/>
  <c r="B3030" i="7"/>
  <c r="H3030" i="7" s="1"/>
  <c r="B3031" i="7"/>
  <c r="H3031" i="7" s="1"/>
  <c r="B3032" i="7"/>
  <c r="H3032" i="7" s="1"/>
  <c r="B3033" i="7"/>
  <c r="H3033" i="7" s="1"/>
  <c r="B3034" i="7"/>
  <c r="H3034" i="7" s="1"/>
  <c r="B3035" i="7"/>
  <c r="H3035" i="7" s="1"/>
  <c r="B3036" i="7"/>
  <c r="H3036" i="7" s="1"/>
  <c r="B3037" i="7"/>
  <c r="H3037" i="7" s="1"/>
  <c r="B3038" i="7"/>
  <c r="H3038" i="7" s="1"/>
  <c r="B3039" i="7"/>
  <c r="H3039" i="7" s="1"/>
  <c r="B3040" i="7"/>
  <c r="H3040" i="7" s="1"/>
  <c r="B3041" i="7"/>
  <c r="H3041" i="7" s="1"/>
  <c r="B3042" i="7"/>
  <c r="H3042" i="7" s="1"/>
  <c r="B3043" i="7"/>
  <c r="H3043" i="7" s="1"/>
  <c r="B3044" i="7"/>
  <c r="H3044" i="7" s="1"/>
  <c r="B3045" i="7"/>
  <c r="H3045" i="7" s="1"/>
  <c r="B3046" i="7"/>
  <c r="H3046" i="7" s="1"/>
  <c r="B3047" i="7"/>
  <c r="H3047" i="7" s="1"/>
  <c r="B3048" i="7"/>
  <c r="H3048" i="7" s="1"/>
  <c r="B3049" i="7"/>
  <c r="H3049" i="7" s="1"/>
  <c r="B3050" i="7"/>
  <c r="H3050" i="7" s="1"/>
  <c r="B3051" i="7"/>
  <c r="H3051" i="7" s="1"/>
  <c r="B3052" i="7"/>
  <c r="H3052" i="7" s="1"/>
  <c r="B3053" i="7"/>
  <c r="H3053" i="7" s="1"/>
  <c r="B3054" i="7"/>
  <c r="H3054" i="7" s="1"/>
  <c r="B3055" i="7"/>
  <c r="H3055" i="7" s="1"/>
  <c r="B3056" i="7"/>
  <c r="H3056" i="7" s="1"/>
  <c r="B3057" i="7"/>
  <c r="H3057" i="7" s="1"/>
  <c r="B3058" i="7"/>
  <c r="H3058" i="7" s="1"/>
  <c r="B3059" i="7"/>
  <c r="H3059" i="7" s="1"/>
  <c r="B3060" i="7"/>
  <c r="H3060" i="7" s="1"/>
  <c r="B3061" i="7"/>
  <c r="H3061" i="7" s="1"/>
  <c r="B3062" i="7"/>
  <c r="H3062" i="7" s="1"/>
  <c r="B3063" i="7"/>
  <c r="H3063" i="7" s="1"/>
  <c r="B3064" i="7"/>
  <c r="H3064" i="7" s="1"/>
  <c r="B3065" i="7"/>
  <c r="H3065" i="7" s="1"/>
  <c r="B3066" i="7"/>
  <c r="H3066" i="7" s="1"/>
  <c r="B3067" i="7"/>
  <c r="H3067" i="7" s="1"/>
  <c r="B3068" i="7"/>
  <c r="H3068" i="7" s="1"/>
  <c r="B3069" i="7"/>
  <c r="H3069" i="7" s="1"/>
  <c r="B3070" i="7"/>
  <c r="H3070" i="7" s="1"/>
  <c r="B3071" i="7"/>
  <c r="H3071" i="7" s="1"/>
  <c r="B3072" i="7"/>
  <c r="H3072" i="7" s="1"/>
  <c r="B3073" i="7"/>
  <c r="H3073" i="7" s="1"/>
  <c r="B3074" i="7"/>
  <c r="H3074" i="7" s="1"/>
  <c r="B3075" i="7"/>
  <c r="H3075" i="7" s="1"/>
  <c r="B3076" i="7"/>
  <c r="H3076" i="7" s="1"/>
  <c r="B3077" i="7"/>
  <c r="H3077" i="7" s="1"/>
  <c r="B3078" i="7"/>
  <c r="H3078" i="7" s="1"/>
  <c r="B3079" i="7"/>
  <c r="H3079" i="7" s="1"/>
  <c r="B3080" i="7"/>
  <c r="H3080" i="7" s="1"/>
  <c r="B3081" i="7"/>
  <c r="H3081" i="7" s="1"/>
  <c r="B3082" i="7"/>
  <c r="H3082" i="7" s="1"/>
  <c r="B3083" i="7"/>
  <c r="H3083" i="7" s="1"/>
  <c r="B3084" i="7"/>
  <c r="H3084" i="7" s="1"/>
  <c r="B3085" i="7"/>
  <c r="H3085" i="7" s="1"/>
  <c r="B3086" i="7"/>
  <c r="H3086" i="7" s="1"/>
  <c r="B3087" i="7"/>
  <c r="H3087" i="7" s="1"/>
  <c r="B3088" i="7"/>
  <c r="H3088" i="7" s="1"/>
  <c r="B3089" i="7"/>
  <c r="H3089" i="7" s="1"/>
  <c r="B3090" i="7"/>
  <c r="H3090" i="7" s="1"/>
  <c r="B3091" i="7"/>
  <c r="H3091" i="7" s="1"/>
  <c r="B3092" i="7"/>
  <c r="H3092" i="7" s="1"/>
  <c r="B3093" i="7"/>
  <c r="H3093" i="7" s="1"/>
  <c r="B3094" i="7"/>
  <c r="H3094" i="7" s="1"/>
  <c r="B3095" i="7"/>
  <c r="H3095" i="7" s="1"/>
  <c r="B3096" i="7"/>
  <c r="H3096" i="7" s="1"/>
  <c r="B3097" i="7"/>
  <c r="H3097" i="7" s="1"/>
  <c r="B3098" i="7"/>
  <c r="H3098" i="7" s="1"/>
  <c r="B3099" i="7"/>
  <c r="H3099" i="7" s="1"/>
  <c r="B3100" i="7"/>
  <c r="H3100" i="7" s="1"/>
  <c r="B3101" i="7"/>
  <c r="H3101" i="7" s="1"/>
  <c r="B3102" i="7"/>
  <c r="H3102" i="7" s="1"/>
  <c r="B3103" i="7"/>
  <c r="H3103" i="7" s="1"/>
  <c r="B3104" i="7"/>
  <c r="H3104" i="7" s="1"/>
  <c r="B3105" i="7"/>
  <c r="H3105" i="7" s="1"/>
  <c r="B3106" i="7"/>
  <c r="H3106" i="7" s="1"/>
  <c r="B3107" i="7"/>
  <c r="H3107" i="7" s="1"/>
  <c r="B3108" i="7"/>
  <c r="H3108" i="7" s="1"/>
  <c r="B3109" i="7"/>
  <c r="H3109" i="7" s="1"/>
  <c r="B3110" i="7"/>
  <c r="H3110" i="7" s="1"/>
  <c r="B3111" i="7"/>
  <c r="H3111" i="7" s="1"/>
  <c r="B3112" i="7"/>
  <c r="H3112" i="7" s="1"/>
  <c r="B3113" i="7"/>
  <c r="H3113" i="7" s="1"/>
  <c r="B3114" i="7"/>
  <c r="H3114" i="7" s="1"/>
  <c r="B3115" i="7"/>
  <c r="H3115" i="7" s="1"/>
  <c r="B3116" i="7"/>
  <c r="H3116" i="7" s="1"/>
  <c r="B3117" i="7"/>
  <c r="H3117" i="7" s="1"/>
  <c r="B3118" i="7"/>
  <c r="H3118" i="7" s="1"/>
  <c r="B3119" i="7"/>
  <c r="H3119" i="7" s="1"/>
  <c r="B3120" i="7"/>
  <c r="H3120" i="7" s="1"/>
  <c r="B3121" i="7"/>
  <c r="H3121" i="7" s="1"/>
  <c r="B3122" i="7"/>
  <c r="H3122" i="7" s="1"/>
  <c r="B3123" i="7"/>
  <c r="H3123" i="7" s="1"/>
  <c r="B3124" i="7"/>
  <c r="H3124" i="7" s="1"/>
  <c r="B3125" i="7"/>
  <c r="H3125" i="7" s="1"/>
  <c r="B3126" i="7"/>
  <c r="H3126" i="7" s="1"/>
  <c r="B3127" i="7"/>
  <c r="H3127" i="7" s="1"/>
  <c r="B3128" i="7"/>
  <c r="H3128" i="7" s="1"/>
  <c r="B3129" i="7"/>
  <c r="H3129" i="7" s="1"/>
  <c r="B3130" i="7"/>
  <c r="H3130" i="7" s="1"/>
  <c r="B3131" i="7"/>
  <c r="H3131" i="7" s="1"/>
  <c r="B3132" i="7"/>
  <c r="H3132" i="7" s="1"/>
  <c r="B3133" i="7"/>
  <c r="H3133" i="7" s="1"/>
  <c r="B3134" i="7"/>
  <c r="H3134" i="7" s="1"/>
  <c r="B3135" i="7"/>
  <c r="H3135" i="7" s="1"/>
  <c r="B3136" i="7"/>
  <c r="H3136" i="7" s="1"/>
  <c r="B3137" i="7"/>
  <c r="H3137" i="7" s="1"/>
  <c r="B3138" i="7"/>
  <c r="H3138" i="7" s="1"/>
  <c r="B3139" i="7"/>
  <c r="H3139" i="7" s="1"/>
  <c r="B3140" i="7"/>
  <c r="H3140" i="7" s="1"/>
  <c r="B3141" i="7"/>
  <c r="H3141" i="7" s="1"/>
  <c r="B3142" i="7"/>
  <c r="H3142" i="7" s="1"/>
  <c r="B3143" i="7"/>
  <c r="H3143" i="7" s="1"/>
  <c r="B3144" i="7"/>
  <c r="H3144" i="7" s="1"/>
  <c r="B3145" i="7"/>
  <c r="H3145" i="7" s="1"/>
  <c r="B3146" i="7"/>
  <c r="H3146" i="7" s="1"/>
  <c r="B3147" i="7"/>
  <c r="H3147" i="7" s="1"/>
  <c r="B3148" i="7"/>
  <c r="H3148" i="7" s="1"/>
  <c r="B3149" i="7"/>
  <c r="H3149" i="7" s="1"/>
  <c r="B3150" i="7"/>
  <c r="H3150" i="7" s="1"/>
  <c r="B3151" i="7"/>
  <c r="H3151" i="7" s="1"/>
  <c r="B3152" i="7"/>
  <c r="H3152" i="7" s="1"/>
  <c r="B3153" i="7"/>
  <c r="H3153" i="7" s="1"/>
  <c r="B3154" i="7"/>
  <c r="H3154" i="7" s="1"/>
  <c r="B3155" i="7"/>
  <c r="H3155" i="7" s="1"/>
  <c r="B3156" i="7"/>
  <c r="H3156" i="7" s="1"/>
  <c r="B3157" i="7"/>
  <c r="H3157" i="7" s="1"/>
  <c r="B3158" i="7"/>
  <c r="H3158" i="7" s="1"/>
  <c r="B3159" i="7"/>
  <c r="H3159" i="7" s="1"/>
  <c r="B3160" i="7"/>
  <c r="H3160" i="7" s="1"/>
  <c r="B3161" i="7"/>
  <c r="H3161" i="7" s="1"/>
  <c r="B3162" i="7"/>
  <c r="H3162" i="7" s="1"/>
  <c r="B3163" i="7"/>
  <c r="H3163" i="7" s="1"/>
  <c r="B3164" i="7"/>
  <c r="H3164" i="7" s="1"/>
  <c r="B3165" i="7"/>
  <c r="H3165" i="7" s="1"/>
  <c r="B3166" i="7"/>
  <c r="H3166" i="7" s="1"/>
  <c r="B3167" i="7"/>
  <c r="H3167" i="7" s="1"/>
  <c r="B3168" i="7"/>
  <c r="H3168" i="7" s="1"/>
  <c r="B3169" i="7"/>
  <c r="H3169" i="7" s="1"/>
  <c r="B3170" i="7"/>
  <c r="H3170" i="7" s="1"/>
  <c r="B3171" i="7"/>
  <c r="H3171" i="7" s="1"/>
  <c r="B3172" i="7"/>
  <c r="H3172" i="7" s="1"/>
  <c r="B3173" i="7"/>
  <c r="H3173" i="7" s="1"/>
  <c r="B3174" i="7"/>
  <c r="H3174" i="7" s="1"/>
  <c r="B3175" i="7"/>
  <c r="H3175" i="7" s="1"/>
  <c r="B3176" i="7"/>
  <c r="H3176" i="7" s="1"/>
  <c r="B3177" i="7"/>
  <c r="H3177" i="7" s="1"/>
  <c r="B3178" i="7"/>
  <c r="H3178" i="7" s="1"/>
  <c r="B3179" i="7"/>
  <c r="H3179" i="7" s="1"/>
  <c r="B3180" i="7"/>
  <c r="H3180" i="7" s="1"/>
  <c r="B3181" i="7"/>
  <c r="H3181" i="7" s="1"/>
  <c r="B3182" i="7"/>
  <c r="H3182" i="7" s="1"/>
  <c r="B3183" i="7"/>
  <c r="H3183" i="7" s="1"/>
  <c r="B3184" i="7"/>
  <c r="H3184" i="7" s="1"/>
  <c r="B3185" i="7"/>
  <c r="H3185" i="7" s="1"/>
  <c r="B3186" i="7"/>
  <c r="H3186" i="7" s="1"/>
  <c r="B3187" i="7"/>
  <c r="H3187" i="7" s="1"/>
  <c r="B3188" i="7"/>
  <c r="H3188" i="7" s="1"/>
  <c r="B3189" i="7"/>
  <c r="H3189" i="7" s="1"/>
  <c r="B3190" i="7"/>
  <c r="H3190" i="7" s="1"/>
  <c r="B3191" i="7"/>
  <c r="H3191" i="7" s="1"/>
  <c r="B3192" i="7"/>
  <c r="H3192" i="7" s="1"/>
  <c r="B3193" i="7"/>
  <c r="H3193" i="7" s="1"/>
  <c r="B3194" i="7"/>
  <c r="H3194" i="7" s="1"/>
  <c r="B3195" i="7"/>
  <c r="H3195" i="7" s="1"/>
  <c r="B3196" i="7"/>
  <c r="H3196" i="7" s="1"/>
  <c r="B3197" i="7"/>
  <c r="H3197" i="7" s="1"/>
  <c r="B3198" i="7"/>
  <c r="H3198" i="7" s="1"/>
  <c r="B3199" i="7"/>
  <c r="H3199" i="7" s="1"/>
  <c r="B3200" i="7"/>
  <c r="H3200" i="7" s="1"/>
  <c r="B3201" i="7"/>
  <c r="H3201" i="7" s="1"/>
  <c r="B3202" i="7"/>
  <c r="H3202" i="7" s="1"/>
  <c r="B3203" i="7"/>
  <c r="H3203" i="7" s="1"/>
  <c r="B3204" i="7"/>
  <c r="H3204" i="7" s="1"/>
  <c r="B3205" i="7"/>
  <c r="H3205" i="7" s="1"/>
  <c r="B3206" i="7"/>
  <c r="H3206" i="7" s="1"/>
  <c r="B3207" i="7"/>
  <c r="H3207" i="7" s="1"/>
  <c r="B3208" i="7"/>
  <c r="H3208" i="7" s="1"/>
  <c r="B3209" i="7"/>
  <c r="H3209" i="7" s="1"/>
  <c r="B3210" i="7"/>
  <c r="H3210" i="7" s="1"/>
  <c r="B3211" i="7"/>
  <c r="H3211" i="7" s="1"/>
  <c r="B3212" i="7"/>
  <c r="H3212" i="7" s="1"/>
  <c r="B3213" i="7"/>
  <c r="H3213" i="7" s="1"/>
  <c r="B3214" i="7"/>
  <c r="H3214" i="7" s="1"/>
  <c r="B3215" i="7"/>
  <c r="H3215" i="7" s="1"/>
  <c r="B3216" i="7"/>
  <c r="H3216" i="7" s="1"/>
  <c r="B3217" i="7"/>
  <c r="H3217" i="7" s="1"/>
  <c r="B3218" i="7"/>
  <c r="H3218" i="7" s="1"/>
  <c r="B3219" i="7"/>
  <c r="H3219" i="7" s="1"/>
  <c r="B3220" i="7"/>
  <c r="H3220" i="7" s="1"/>
  <c r="B3221" i="7"/>
  <c r="H3221" i="7" s="1"/>
  <c r="B3222" i="7"/>
  <c r="H3222" i="7" s="1"/>
  <c r="B3223" i="7"/>
  <c r="H3223" i="7" s="1"/>
  <c r="B3224" i="7"/>
  <c r="H3224" i="7" s="1"/>
  <c r="B3225" i="7"/>
  <c r="H3225" i="7" s="1"/>
  <c r="B3226" i="7"/>
  <c r="H3226" i="7" s="1"/>
  <c r="B3227" i="7"/>
  <c r="H3227" i="7" s="1"/>
  <c r="B3228" i="7"/>
  <c r="H3228" i="7" s="1"/>
  <c r="B3229" i="7"/>
  <c r="H3229" i="7" s="1"/>
  <c r="B3230" i="7"/>
  <c r="H3230" i="7" s="1"/>
  <c r="B3231" i="7"/>
  <c r="H3231" i="7" s="1"/>
  <c r="B3232" i="7"/>
  <c r="H3232" i="7" s="1"/>
  <c r="B3233" i="7"/>
  <c r="H3233" i="7" s="1"/>
  <c r="B3234" i="7"/>
  <c r="H3234" i="7" s="1"/>
  <c r="B3235" i="7"/>
  <c r="H3235" i="7" s="1"/>
  <c r="B3236" i="7"/>
  <c r="H3236" i="7" s="1"/>
  <c r="B3237" i="7"/>
  <c r="H3237" i="7" s="1"/>
  <c r="B3238" i="7"/>
  <c r="H3238" i="7" s="1"/>
  <c r="B3239" i="7"/>
  <c r="H3239" i="7" s="1"/>
  <c r="B3240" i="7"/>
  <c r="H3240" i="7" s="1"/>
  <c r="B3241" i="7"/>
  <c r="H3241" i="7" s="1"/>
  <c r="B3242" i="7"/>
  <c r="H3242" i="7" s="1"/>
  <c r="B3243" i="7"/>
  <c r="H3243" i="7" s="1"/>
  <c r="B3244" i="7"/>
  <c r="H3244" i="7" s="1"/>
  <c r="B3245" i="7"/>
  <c r="H3245" i="7" s="1"/>
  <c r="B3246" i="7"/>
  <c r="H3246" i="7" s="1"/>
  <c r="B3247" i="7"/>
  <c r="H3247" i="7" s="1"/>
  <c r="B3248" i="7"/>
  <c r="H3248" i="7" s="1"/>
  <c r="B3249" i="7"/>
  <c r="H3249" i="7" s="1"/>
  <c r="B3250" i="7"/>
  <c r="H3250" i="7" s="1"/>
  <c r="B3251" i="7"/>
  <c r="H3251" i="7" s="1"/>
  <c r="B3252" i="7"/>
  <c r="H3252" i="7" s="1"/>
  <c r="B3253" i="7"/>
  <c r="H3253" i="7" s="1"/>
  <c r="B3254" i="7"/>
  <c r="H3254" i="7" s="1"/>
  <c r="B3255" i="7"/>
  <c r="H3255" i="7" s="1"/>
  <c r="B3256" i="7"/>
  <c r="H3256" i="7" s="1"/>
  <c r="B3257" i="7"/>
  <c r="H3257" i="7" s="1"/>
  <c r="B3258" i="7"/>
  <c r="H3258" i="7" s="1"/>
  <c r="B3259" i="7"/>
  <c r="H3259" i="7" s="1"/>
  <c r="B3260" i="7"/>
  <c r="H3260" i="7" s="1"/>
  <c r="B3261" i="7"/>
  <c r="H3261" i="7" s="1"/>
  <c r="B3262" i="7"/>
  <c r="H3262" i="7" s="1"/>
  <c r="B3263" i="7"/>
  <c r="H3263" i="7" s="1"/>
  <c r="B3264" i="7"/>
  <c r="H3264" i="7" s="1"/>
  <c r="B3265" i="7"/>
  <c r="H3265" i="7" s="1"/>
  <c r="B3266" i="7"/>
  <c r="H3266" i="7" s="1"/>
  <c r="B3267" i="7"/>
  <c r="H3267" i="7" s="1"/>
  <c r="B3268" i="7"/>
  <c r="H3268" i="7" s="1"/>
  <c r="B3269" i="7"/>
  <c r="H3269" i="7" s="1"/>
  <c r="B3270" i="7"/>
  <c r="H3270" i="7" s="1"/>
  <c r="B3271" i="7"/>
  <c r="H3271" i="7" s="1"/>
  <c r="B3272" i="7"/>
  <c r="H3272" i="7" s="1"/>
  <c r="B3273" i="7"/>
  <c r="H3273" i="7" s="1"/>
  <c r="B3274" i="7"/>
  <c r="H3274" i="7" s="1"/>
  <c r="B3275" i="7"/>
  <c r="H3275" i="7" s="1"/>
  <c r="B3276" i="7"/>
  <c r="H3276" i="7" s="1"/>
  <c r="B3277" i="7"/>
  <c r="H3277" i="7" s="1"/>
  <c r="B3278" i="7"/>
  <c r="H3278" i="7" s="1"/>
  <c r="B3279" i="7"/>
  <c r="H3279" i="7" s="1"/>
  <c r="B3280" i="7"/>
  <c r="H3280" i="7" s="1"/>
  <c r="B3281" i="7"/>
  <c r="H3281" i="7" s="1"/>
  <c r="B3282" i="7"/>
  <c r="H3282" i="7" s="1"/>
  <c r="B3283" i="7"/>
  <c r="H3283" i="7" s="1"/>
  <c r="B3284" i="7"/>
  <c r="H3284" i="7" s="1"/>
  <c r="B3285" i="7"/>
  <c r="H3285" i="7" s="1"/>
  <c r="B3286" i="7"/>
  <c r="H3286" i="7" s="1"/>
  <c r="B3287" i="7"/>
  <c r="H3287" i="7" s="1"/>
  <c r="B3288" i="7"/>
  <c r="H3288" i="7" s="1"/>
  <c r="B3289" i="7"/>
  <c r="H3289" i="7" s="1"/>
  <c r="B3290" i="7"/>
  <c r="H3290" i="7" s="1"/>
  <c r="B3291" i="7"/>
  <c r="H3291" i="7" s="1"/>
  <c r="B3292" i="7"/>
  <c r="H3292" i="7" s="1"/>
  <c r="B3293" i="7"/>
  <c r="H3293" i="7" s="1"/>
  <c r="B3294" i="7"/>
  <c r="H3294" i="7" s="1"/>
  <c r="B3295" i="7"/>
  <c r="H3295" i="7" s="1"/>
  <c r="B3296" i="7"/>
  <c r="H3296" i="7" s="1"/>
  <c r="B3297" i="7"/>
  <c r="H3297" i="7" s="1"/>
  <c r="B3298" i="7"/>
  <c r="H3298" i="7" s="1"/>
  <c r="B3299" i="7"/>
  <c r="H3299" i="7" s="1"/>
  <c r="B3300" i="7"/>
  <c r="H3300" i="7" s="1"/>
  <c r="B3301" i="7"/>
  <c r="H3301" i="7" s="1"/>
  <c r="B3302" i="7"/>
  <c r="H3302" i="7" s="1"/>
  <c r="B3303" i="7"/>
  <c r="H3303" i="7" s="1"/>
  <c r="B3304" i="7"/>
  <c r="H3304" i="7" s="1"/>
  <c r="B3305" i="7"/>
  <c r="H3305" i="7" s="1"/>
  <c r="B3306" i="7"/>
  <c r="H3306" i="7" s="1"/>
  <c r="B3307" i="7"/>
  <c r="H3307" i="7" s="1"/>
  <c r="B3308" i="7"/>
  <c r="H3308" i="7" s="1"/>
  <c r="B3309" i="7"/>
  <c r="H3309" i="7" s="1"/>
  <c r="B3310" i="7"/>
  <c r="H3310" i="7" s="1"/>
  <c r="B3311" i="7"/>
  <c r="H3311" i="7" s="1"/>
  <c r="B3312" i="7"/>
  <c r="H3312" i="7" s="1"/>
  <c r="B3313" i="7"/>
  <c r="H3313" i="7" s="1"/>
  <c r="B3314" i="7"/>
  <c r="H3314" i="7" s="1"/>
  <c r="B3315" i="7"/>
  <c r="H3315" i="7" s="1"/>
  <c r="B3316" i="7"/>
  <c r="H3316" i="7" s="1"/>
  <c r="B3317" i="7"/>
  <c r="H3317" i="7" s="1"/>
  <c r="B3318" i="7"/>
  <c r="H3318" i="7" s="1"/>
  <c r="B3319" i="7"/>
  <c r="H3319" i="7" s="1"/>
  <c r="B3320" i="7"/>
  <c r="H3320" i="7" s="1"/>
  <c r="B3321" i="7"/>
  <c r="H3321" i="7" s="1"/>
  <c r="B3322" i="7"/>
  <c r="H3322" i="7" s="1"/>
  <c r="B3323" i="7"/>
  <c r="H3323" i="7" s="1"/>
  <c r="B3324" i="7"/>
  <c r="H3324" i="7" s="1"/>
  <c r="B3325" i="7"/>
  <c r="H3325" i="7" s="1"/>
  <c r="B3326" i="7"/>
  <c r="H3326" i="7" s="1"/>
  <c r="B3327" i="7"/>
  <c r="H3327" i="7" s="1"/>
  <c r="B3328" i="7"/>
  <c r="H3328" i="7" s="1"/>
  <c r="B3329" i="7"/>
  <c r="H3329" i="7" s="1"/>
  <c r="B3330" i="7"/>
  <c r="H3330" i="7" s="1"/>
  <c r="B3331" i="7"/>
  <c r="H3331" i="7" s="1"/>
  <c r="B3332" i="7"/>
  <c r="H3332" i="7" s="1"/>
  <c r="B3333" i="7"/>
  <c r="H3333" i="7" s="1"/>
  <c r="B3334" i="7"/>
  <c r="H3334" i="7" s="1"/>
  <c r="B3335" i="7"/>
  <c r="H3335" i="7" s="1"/>
  <c r="B3336" i="7"/>
  <c r="H3336" i="7" s="1"/>
  <c r="B3337" i="7"/>
  <c r="H3337" i="7" s="1"/>
  <c r="B3338" i="7"/>
  <c r="H3338" i="7" s="1"/>
  <c r="B3339" i="7"/>
  <c r="H3339" i="7" s="1"/>
  <c r="B3340" i="7"/>
  <c r="H3340" i="7" s="1"/>
  <c r="B3341" i="7"/>
  <c r="H3341" i="7" s="1"/>
  <c r="B3342" i="7"/>
  <c r="H3342" i="7" s="1"/>
  <c r="B3343" i="7"/>
  <c r="H3343" i="7" s="1"/>
  <c r="B3344" i="7"/>
  <c r="H3344" i="7" s="1"/>
  <c r="B3345" i="7"/>
  <c r="H3345" i="7" s="1"/>
  <c r="B3346" i="7"/>
  <c r="H3346" i="7" s="1"/>
  <c r="B3347" i="7"/>
  <c r="H3347" i="7" s="1"/>
  <c r="B3348" i="7"/>
  <c r="H3348" i="7" s="1"/>
  <c r="B3349" i="7"/>
  <c r="H3349" i="7" s="1"/>
  <c r="B3350" i="7"/>
  <c r="H3350" i="7" s="1"/>
  <c r="B3351" i="7"/>
  <c r="H3351" i="7" s="1"/>
  <c r="B3352" i="7"/>
  <c r="H3352" i="7" s="1"/>
  <c r="B3353" i="7"/>
  <c r="H3353" i="7" s="1"/>
  <c r="B3354" i="7"/>
  <c r="H3354" i="7" s="1"/>
  <c r="B3355" i="7"/>
  <c r="H3355" i="7" s="1"/>
  <c r="B3356" i="7"/>
  <c r="H3356" i="7" s="1"/>
  <c r="B3357" i="7"/>
  <c r="H3357" i="7" s="1"/>
  <c r="B3358" i="7"/>
  <c r="H3358" i="7" s="1"/>
  <c r="B3359" i="7"/>
  <c r="H3359" i="7" s="1"/>
  <c r="B3360" i="7"/>
  <c r="H3360" i="7" s="1"/>
  <c r="B3361" i="7"/>
  <c r="H3361" i="7" s="1"/>
  <c r="B3362" i="7"/>
  <c r="H3362" i="7" s="1"/>
  <c r="B3363" i="7"/>
  <c r="H3363" i="7" s="1"/>
  <c r="B3364" i="7"/>
  <c r="H3364" i="7" s="1"/>
  <c r="B3365" i="7"/>
  <c r="H3365" i="7" s="1"/>
  <c r="B3366" i="7"/>
  <c r="H3366" i="7" s="1"/>
  <c r="B3367" i="7"/>
  <c r="H3367" i="7" s="1"/>
  <c r="B3368" i="7"/>
  <c r="H3368" i="7" s="1"/>
  <c r="B3369" i="7"/>
  <c r="H3369" i="7" s="1"/>
  <c r="B3370" i="7"/>
  <c r="H3370" i="7" s="1"/>
  <c r="B3371" i="7"/>
  <c r="H3371" i="7" s="1"/>
  <c r="B3372" i="7"/>
  <c r="H3372" i="7" s="1"/>
  <c r="B3373" i="7"/>
  <c r="H3373" i="7" s="1"/>
  <c r="B3374" i="7"/>
  <c r="H3374" i="7" s="1"/>
  <c r="B3375" i="7"/>
  <c r="H3375" i="7" s="1"/>
  <c r="B3376" i="7"/>
  <c r="H3376" i="7" s="1"/>
  <c r="B3377" i="7"/>
  <c r="H3377" i="7" s="1"/>
  <c r="B3378" i="7"/>
  <c r="H3378" i="7" s="1"/>
  <c r="B3379" i="7"/>
  <c r="H3379" i="7" s="1"/>
  <c r="B3380" i="7"/>
  <c r="H3380" i="7" s="1"/>
  <c r="B3381" i="7"/>
  <c r="H3381" i="7" s="1"/>
  <c r="B3382" i="7"/>
  <c r="H3382" i="7" s="1"/>
  <c r="B3383" i="7"/>
  <c r="H3383" i="7" s="1"/>
  <c r="B3384" i="7"/>
  <c r="H3384" i="7" s="1"/>
  <c r="B3385" i="7"/>
  <c r="H3385" i="7" s="1"/>
  <c r="B3386" i="7"/>
  <c r="H3386" i="7" s="1"/>
  <c r="B3387" i="7"/>
  <c r="H3387" i="7" s="1"/>
  <c r="B3388" i="7"/>
  <c r="H3388" i="7" s="1"/>
  <c r="B3389" i="7"/>
  <c r="H3389" i="7" s="1"/>
  <c r="B3390" i="7"/>
  <c r="H3390" i="7" s="1"/>
  <c r="B3391" i="7"/>
  <c r="H3391" i="7" s="1"/>
  <c r="B3392" i="7"/>
  <c r="H3392" i="7" s="1"/>
  <c r="B3393" i="7"/>
  <c r="H3393" i="7" s="1"/>
  <c r="B3394" i="7"/>
  <c r="H3394" i="7" s="1"/>
  <c r="B3395" i="7"/>
  <c r="H3395" i="7" s="1"/>
  <c r="B3396" i="7"/>
  <c r="H3396" i="7" s="1"/>
  <c r="B3397" i="7"/>
  <c r="H3397" i="7" s="1"/>
  <c r="B3398" i="7"/>
  <c r="H3398" i="7" s="1"/>
  <c r="B3399" i="7"/>
  <c r="H3399" i="7" s="1"/>
  <c r="B3400" i="7"/>
  <c r="H3400" i="7" s="1"/>
  <c r="B3401" i="7"/>
  <c r="H3401" i="7" s="1"/>
  <c r="B3402" i="7"/>
  <c r="H3402" i="7" s="1"/>
  <c r="B3403" i="7"/>
  <c r="H3403" i="7" s="1"/>
  <c r="B3404" i="7"/>
  <c r="H3404" i="7" s="1"/>
  <c r="B3405" i="7"/>
  <c r="H3405" i="7" s="1"/>
  <c r="B3406" i="7"/>
  <c r="H3406" i="7" s="1"/>
  <c r="B3407" i="7"/>
  <c r="H3407" i="7" s="1"/>
  <c r="B3408" i="7"/>
  <c r="H3408" i="7" s="1"/>
  <c r="B3409" i="7"/>
  <c r="H3409" i="7" s="1"/>
  <c r="B3410" i="7"/>
  <c r="H3410" i="7" s="1"/>
  <c r="B3411" i="7"/>
  <c r="H3411" i="7" s="1"/>
  <c r="B3412" i="7"/>
  <c r="H3412" i="7" s="1"/>
  <c r="B3413" i="7"/>
  <c r="H3413" i="7" s="1"/>
  <c r="B3414" i="7"/>
  <c r="H3414" i="7" s="1"/>
  <c r="B3415" i="7"/>
  <c r="H3415" i="7" s="1"/>
  <c r="B3416" i="7"/>
  <c r="H3416" i="7" s="1"/>
  <c r="B3417" i="7"/>
  <c r="H3417" i="7" s="1"/>
  <c r="B3418" i="7"/>
  <c r="H3418" i="7" s="1"/>
  <c r="B3419" i="7"/>
  <c r="H3419" i="7" s="1"/>
  <c r="B3420" i="7"/>
  <c r="H3420" i="7" s="1"/>
  <c r="B3421" i="7"/>
  <c r="H3421" i="7" s="1"/>
  <c r="B3422" i="7"/>
  <c r="H3422" i="7" s="1"/>
  <c r="B3423" i="7"/>
  <c r="H3423" i="7" s="1"/>
  <c r="B3424" i="7"/>
  <c r="H3424" i="7" s="1"/>
  <c r="B3425" i="7"/>
  <c r="H3425" i="7" s="1"/>
  <c r="B3426" i="7"/>
  <c r="H3426" i="7" s="1"/>
  <c r="B3427" i="7"/>
  <c r="H3427" i="7" s="1"/>
  <c r="B3428" i="7"/>
  <c r="H3428" i="7" s="1"/>
  <c r="B3429" i="7"/>
  <c r="H3429" i="7" s="1"/>
  <c r="B3430" i="7"/>
  <c r="H3430" i="7" s="1"/>
  <c r="B3431" i="7"/>
  <c r="H3431" i="7" s="1"/>
  <c r="B3432" i="7"/>
  <c r="H3432" i="7" s="1"/>
  <c r="B3433" i="7"/>
  <c r="H3433" i="7" s="1"/>
  <c r="B3434" i="7"/>
  <c r="H3434" i="7" s="1"/>
  <c r="B3435" i="7"/>
  <c r="H3435" i="7" s="1"/>
  <c r="B3436" i="7"/>
  <c r="H3436" i="7" s="1"/>
  <c r="B3437" i="7"/>
  <c r="H3437" i="7" s="1"/>
  <c r="B3438" i="7"/>
  <c r="H3438" i="7" s="1"/>
  <c r="B3439" i="7"/>
  <c r="H3439" i="7" s="1"/>
  <c r="B3440" i="7"/>
  <c r="H3440" i="7" s="1"/>
  <c r="B3441" i="7"/>
  <c r="H3441" i="7" s="1"/>
  <c r="B3442" i="7"/>
  <c r="H3442" i="7" s="1"/>
  <c r="B3443" i="7"/>
  <c r="H3443" i="7" s="1"/>
  <c r="B3444" i="7"/>
  <c r="H3444" i="7" s="1"/>
  <c r="B3445" i="7"/>
  <c r="H3445" i="7" s="1"/>
  <c r="B3446" i="7"/>
  <c r="H3446" i="7" s="1"/>
  <c r="B3447" i="7"/>
  <c r="H3447" i="7" s="1"/>
  <c r="B3448" i="7"/>
  <c r="H3448" i="7" s="1"/>
  <c r="B3449" i="7"/>
  <c r="H3449" i="7" s="1"/>
  <c r="B3450" i="7"/>
  <c r="H3450" i="7" s="1"/>
  <c r="B3451" i="7"/>
  <c r="H3451" i="7" s="1"/>
  <c r="B3452" i="7"/>
  <c r="H3452" i="7" s="1"/>
  <c r="B3453" i="7"/>
  <c r="H3453" i="7" s="1"/>
  <c r="B3454" i="7"/>
  <c r="H3454" i="7" s="1"/>
  <c r="B3455" i="7"/>
  <c r="H3455" i="7" s="1"/>
  <c r="B3456" i="7"/>
  <c r="H3456" i="7" s="1"/>
  <c r="B3457" i="7"/>
  <c r="H3457" i="7" s="1"/>
  <c r="B3458" i="7"/>
  <c r="H3458" i="7" s="1"/>
  <c r="B3459" i="7"/>
  <c r="H3459" i="7" s="1"/>
  <c r="B3460" i="7"/>
  <c r="H3460" i="7" s="1"/>
  <c r="B3461" i="7"/>
  <c r="H3461" i="7" s="1"/>
  <c r="B3462" i="7"/>
  <c r="H3462" i="7" s="1"/>
  <c r="B3463" i="7"/>
  <c r="H3463" i="7" s="1"/>
  <c r="B3464" i="7"/>
  <c r="H3464" i="7" s="1"/>
  <c r="B3465" i="7"/>
  <c r="H3465" i="7" s="1"/>
  <c r="B3466" i="7"/>
  <c r="H3466" i="7" s="1"/>
  <c r="B3467" i="7"/>
  <c r="H3467" i="7" s="1"/>
  <c r="B3468" i="7"/>
  <c r="H3468" i="7" s="1"/>
  <c r="B3469" i="7"/>
  <c r="H3469" i="7" s="1"/>
  <c r="B3470" i="7"/>
  <c r="H3470" i="7" s="1"/>
  <c r="B3471" i="7"/>
  <c r="H3471" i="7" s="1"/>
  <c r="B3472" i="7"/>
  <c r="H3472" i="7" s="1"/>
  <c r="B3473" i="7"/>
  <c r="H3473" i="7" s="1"/>
  <c r="B3474" i="7"/>
  <c r="H3474" i="7" s="1"/>
  <c r="B3475" i="7"/>
  <c r="H3475" i="7" s="1"/>
  <c r="B3476" i="7"/>
  <c r="H3476" i="7" s="1"/>
  <c r="B3477" i="7"/>
  <c r="H3477" i="7" s="1"/>
  <c r="B3478" i="7"/>
  <c r="H3478" i="7" s="1"/>
  <c r="B3479" i="7"/>
  <c r="H3479" i="7" s="1"/>
  <c r="B3480" i="7"/>
  <c r="H3480" i="7" s="1"/>
  <c r="B3481" i="7"/>
  <c r="H3481" i="7" s="1"/>
  <c r="B3482" i="7"/>
  <c r="H3482" i="7" s="1"/>
  <c r="B3483" i="7"/>
  <c r="H3483" i="7" s="1"/>
  <c r="B3484" i="7"/>
  <c r="H3484" i="7" s="1"/>
  <c r="B3485" i="7"/>
  <c r="H3485" i="7" s="1"/>
  <c r="B3486" i="7"/>
  <c r="H3486" i="7" s="1"/>
  <c r="B3487" i="7"/>
  <c r="H3487" i="7" s="1"/>
  <c r="B3488" i="7"/>
  <c r="H3488" i="7" s="1"/>
  <c r="B3489" i="7"/>
  <c r="H3489" i="7" s="1"/>
  <c r="B3490" i="7"/>
  <c r="H3490" i="7" s="1"/>
  <c r="B3491" i="7"/>
  <c r="H3491" i="7" s="1"/>
  <c r="B3492" i="7"/>
  <c r="H3492" i="7" s="1"/>
  <c r="B3493" i="7"/>
  <c r="H3493" i="7" s="1"/>
  <c r="B3494" i="7"/>
  <c r="H3494" i="7" s="1"/>
  <c r="B3495" i="7"/>
  <c r="H3495" i="7" s="1"/>
  <c r="B3496" i="7"/>
  <c r="H3496" i="7" s="1"/>
  <c r="B3497" i="7"/>
  <c r="H3497" i="7" s="1"/>
  <c r="B3498" i="7"/>
  <c r="H3498" i="7" s="1"/>
  <c r="B3499" i="7"/>
  <c r="H3499" i="7" s="1"/>
  <c r="B3500" i="7"/>
  <c r="H3500" i="7" s="1"/>
  <c r="B3501" i="7"/>
  <c r="H3501" i="7" s="1"/>
  <c r="B3502" i="7"/>
  <c r="H3502" i="7" s="1"/>
  <c r="B3503" i="7"/>
  <c r="H3503" i="7" s="1"/>
  <c r="B3504" i="7"/>
  <c r="H3504" i="7" s="1"/>
  <c r="B3505" i="7"/>
  <c r="H3505" i="7" s="1"/>
  <c r="B3506" i="7"/>
  <c r="H3506" i="7" s="1"/>
  <c r="B3507" i="7"/>
  <c r="H3507" i="7" s="1"/>
  <c r="B3508" i="7"/>
  <c r="H3508" i="7" s="1"/>
  <c r="B3509" i="7"/>
  <c r="H3509" i="7" s="1"/>
  <c r="B3510" i="7"/>
  <c r="H3510" i="7" s="1"/>
  <c r="B3511" i="7"/>
  <c r="H3511" i="7" s="1"/>
  <c r="B3512" i="7"/>
  <c r="H3512" i="7" s="1"/>
  <c r="B3513" i="7"/>
  <c r="H3513" i="7" s="1"/>
  <c r="B3514" i="7"/>
  <c r="H3514" i="7" s="1"/>
  <c r="B3515" i="7"/>
  <c r="H3515" i="7" s="1"/>
  <c r="B3516" i="7"/>
  <c r="H3516" i="7" s="1"/>
  <c r="B3517" i="7"/>
  <c r="H3517" i="7" s="1"/>
  <c r="B3518" i="7"/>
  <c r="H3518" i="7" s="1"/>
  <c r="B3519" i="7"/>
  <c r="H3519" i="7" s="1"/>
  <c r="B3520" i="7"/>
  <c r="H3520" i="7" s="1"/>
  <c r="B3521" i="7"/>
  <c r="H3521" i="7" s="1"/>
  <c r="B3522" i="7"/>
  <c r="H3522" i="7" s="1"/>
  <c r="B3523" i="7"/>
  <c r="H3523" i="7" s="1"/>
  <c r="B3524" i="7"/>
  <c r="H3524" i="7" s="1"/>
  <c r="B3525" i="7"/>
  <c r="H3525" i="7" s="1"/>
  <c r="B3526" i="7"/>
  <c r="H3526" i="7" s="1"/>
  <c r="B3527" i="7"/>
  <c r="H3527" i="7" s="1"/>
  <c r="B3528" i="7"/>
  <c r="H3528" i="7" s="1"/>
  <c r="B3529" i="7"/>
  <c r="H3529" i="7" s="1"/>
  <c r="B3530" i="7"/>
  <c r="H3530" i="7" s="1"/>
  <c r="B3531" i="7"/>
  <c r="H3531" i="7" s="1"/>
  <c r="B3532" i="7"/>
  <c r="H3532" i="7" s="1"/>
  <c r="B3533" i="7"/>
  <c r="H3533" i="7" s="1"/>
  <c r="B3534" i="7"/>
  <c r="H3534" i="7" s="1"/>
  <c r="B3535" i="7"/>
  <c r="H3535" i="7" s="1"/>
  <c r="B3536" i="7"/>
  <c r="H3536" i="7" s="1"/>
  <c r="B3537" i="7"/>
  <c r="H3537" i="7" s="1"/>
  <c r="B3538" i="7"/>
  <c r="H3538" i="7" s="1"/>
  <c r="B3539" i="7"/>
  <c r="H3539" i="7" s="1"/>
  <c r="B3540" i="7"/>
  <c r="H3540" i="7" s="1"/>
  <c r="B3541" i="7"/>
  <c r="H3541" i="7" s="1"/>
  <c r="B3542" i="7"/>
  <c r="H3542" i="7" s="1"/>
  <c r="B3543" i="7"/>
  <c r="H3543" i="7" s="1"/>
  <c r="B3544" i="7"/>
  <c r="H3544" i="7" s="1"/>
  <c r="B3545" i="7"/>
  <c r="H3545" i="7" s="1"/>
  <c r="B3546" i="7"/>
  <c r="H3546" i="7" s="1"/>
  <c r="B3547" i="7"/>
  <c r="H3547" i="7" s="1"/>
  <c r="B3548" i="7"/>
  <c r="H3548" i="7" s="1"/>
  <c r="B3549" i="7"/>
  <c r="H3549" i="7" s="1"/>
  <c r="B3550" i="7"/>
  <c r="H3550" i="7" s="1"/>
  <c r="B3551" i="7"/>
  <c r="H3551" i="7" s="1"/>
  <c r="B3552" i="7"/>
  <c r="H3552" i="7" s="1"/>
  <c r="B3553" i="7"/>
  <c r="H3553" i="7" s="1"/>
  <c r="B3554" i="7"/>
  <c r="H3554" i="7" s="1"/>
  <c r="B3555" i="7"/>
  <c r="H3555" i="7" s="1"/>
  <c r="B3556" i="7"/>
  <c r="H3556" i="7" s="1"/>
  <c r="B3557" i="7"/>
  <c r="H3557" i="7" s="1"/>
  <c r="B3558" i="7"/>
  <c r="H3558" i="7" s="1"/>
  <c r="B3559" i="7"/>
  <c r="H3559" i="7" s="1"/>
  <c r="B3560" i="7"/>
  <c r="H3560" i="7" s="1"/>
  <c r="B3561" i="7"/>
  <c r="H3561" i="7" s="1"/>
  <c r="B3562" i="7"/>
  <c r="H3562" i="7" s="1"/>
  <c r="B3563" i="7"/>
  <c r="H3563" i="7" s="1"/>
  <c r="B3564" i="7"/>
  <c r="H3564" i="7" s="1"/>
  <c r="B3565" i="7"/>
  <c r="H3565" i="7" s="1"/>
  <c r="B3566" i="7"/>
  <c r="H3566" i="7" s="1"/>
  <c r="B3567" i="7"/>
  <c r="H3567" i="7" s="1"/>
  <c r="B3568" i="7"/>
  <c r="H3568" i="7" s="1"/>
  <c r="B3569" i="7"/>
  <c r="H3569" i="7" s="1"/>
  <c r="B3570" i="7"/>
  <c r="H3570" i="7" s="1"/>
  <c r="B3571" i="7"/>
  <c r="H3571" i="7" s="1"/>
  <c r="B3572" i="7"/>
  <c r="H3572" i="7" s="1"/>
  <c r="B3573" i="7"/>
  <c r="H3573" i="7" s="1"/>
  <c r="B3574" i="7"/>
  <c r="H3574" i="7" s="1"/>
  <c r="B3575" i="7"/>
  <c r="H3575" i="7" s="1"/>
  <c r="B3576" i="7"/>
  <c r="H3576" i="7" s="1"/>
  <c r="B3577" i="7"/>
  <c r="H3577" i="7" s="1"/>
  <c r="B3578" i="7"/>
  <c r="H3578" i="7" s="1"/>
  <c r="B3579" i="7"/>
  <c r="H3579" i="7" s="1"/>
  <c r="B3580" i="7"/>
  <c r="H3580" i="7" s="1"/>
  <c r="B3581" i="7"/>
  <c r="H3581" i="7" s="1"/>
  <c r="B3582" i="7"/>
  <c r="H3582" i="7" s="1"/>
  <c r="B3583" i="7"/>
  <c r="H3583" i="7" s="1"/>
  <c r="B3584" i="7"/>
  <c r="H3584" i="7" s="1"/>
  <c r="B3585" i="7"/>
  <c r="H3585" i="7" s="1"/>
  <c r="B3586" i="7"/>
  <c r="H3586" i="7" s="1"/>
  <c r="B3587" i="7"/>
  <c r="H3587" i="7" s="1"/>
  <c r="B3588" i="7"/>
  <c r="H3588" i="7" s="1"/>
  <c r="B3589" i="7"/>
  <c r="H3589" i="7" s="1"/>
  <c r="B3590" i="7"/>
  <c r="H3590" i="7" s="1"/>
  <c r="B3591" i="7"/>
  <c r="H3591" i="7" s="1"/>
  <c r="B3592" i="7"/>
  <c r="H3592" i="7" s="1"/>
  <c r="B3593" i="7"/>
  <c r="H3593" i="7" s="1"/>
  <c r="B3594" i="7"/>
  <c r="H3594" i="7" s="1"/>
  <c r="B3595" i="7"/>
  <c r="H3595" i="7" s="1"/>
  <c r="B3596" i="7"/>
  <c r="H3596" i="7" s="1"/>
  <c r="B3597" i="7"/>
  <c r="H3597" i="7" s="1"/>
  <c r="B3598" i="7"/>
  <c r="H3598" i="7" s="1"/>
  <c r="B3599" i="7"/>
  <c r="H3599" i="7" s="1"/>
  <c r="B3600" i="7"/>
  <c r="H3600" i="7" s="1"/>
  <c r="B3601" i="7"/>
  <c r="H3601" i="7" s="1"/>
  <c r="B3602" i="7"/>
  <c r="H3602" i="7" s="1"/>
  <c r="B3603" i="7"/>
  <c r="H3603" i="7" s="1"/>
  <c r="B3604" i="7"/>
  <c r="H3604" i="7" s="1"/>
  <c r="B3605" i="7"/>
  <c r="H3605" i="7" s="1"/>
  <c r="B3606" i="7"/>
  <c r="H3606" i="7" s="1"/>
  <c r="B3607" i="7"/>
  <c r="H3607" i="7" s="1"/>
  <c r="B3608" i="7"/>
  <c r="H3608" i="7" s="1"/>
  <c r="B3609" i="7"/>
  <c r="H3609" i="7" s="1"/>
  <c r="B3610" i="7"/>
  <c r="H3610" i="7" s="1"/>
  <c r="B3611" i="7"/>
  <c r="H3611" i="7" s="1"/>
  <c r="B3612" i="7"/>
  <c r="H3612" i="7" s="1"/>
  <c r="B3613" i="7"/>
  <c r="H3613" i="7" s="1"/>
  <c r="B3614" i="7"/>
  <c r="H3614" i="7" s="1"/>
  <c r="B3615" i="7"/>
  <c r="H3615" i="7" s="1"/>
  <c r="B3616" i="7"/>
  <c r="H3616" i="7" s="1"/>
  <c r="B3617" i="7"/>
  <c r="H3617" i="7" s="1"/>
  <c r="B3618" i="7"/>
  <c r="H3618" i="7" s="1"/>
  <c r="B3619" i="7"/>
  <c r="H3619" i="7" s="1"/>
  <c r="B3620" i="7"/>
  <c r="H3620" i="7" s="1"/>
  <c r="B3621" i="7"/>
  <c r="H3621" i="7" s="1"/>
  <c r="B3622" i="7"/>
  <c r="H3622" i="7" s="1"/>
  <c r="B3623" i="7"/>
  <c r="H3623" i="7" s="1"/>
  <c r="B3624" i="7"/>
  <c r="H3624" i="7" s="1"/>
  <c r="B3625" i="7"/>
  <c r="H3625" i="7" s="1"/>
  <c r="B3626" i="7"/>
  <c r="H3626" i="7" s="1"/>
  <c r="B3627" i="7"/>
  <c r="H3627" i="7" s="1"/>
  <c r="B3628" i="7"/>
  <c r="H3628" i="7" s="1"/>
  <c r="B3629" i="7"/>
  <c r="H3629" i="7" s="1"/>
  <c r="B3630" i="7"/>
  <c r="H3630" i="7" s="1"/>
  <c r="B3631" i="7"/>
  <c r="H3631" i="7" s="1"/>
  <c r="B3632" i="7"/>
  <c r="H3632" i="7" s="1"/>
  <c r="B3633" i="7"/>
  <c r="H3633" i="7" s="1"/>
  <c r="B3634" i="7"/>
  <c r="H3634" i="7" s="1"/>
  <c r="B3635" i="7"/>
  <c r="H3635" i="7" s="1"/>
  <c r="B3636" i="7"/>
  <c r="H3636" i="7" s="1"/>
  <c r="B3637" i="7"/>
  <c r="H3637" i="7" s="1"/>
  <c r="B3638" i="7"/>
  <c r="H3638" i="7" s="1"/>
  <c r="B3639" i="7"/>
  <c r="H3639" i="7" s="1"/>
  <c r="B3640" i="7"/>
  <c r="H3640" i="7" s="1"/>
  <c r="B3641" i="7"/>
  <c r="H3641" i="7" s="1"/>
  <c r="B3642" i="7"/>
  <c r="H3642" i="7" s="1"/>
  <c r="B3643" i="7"/>
  <c r="H3643" i="7" s="1"/>
  <c r="B3644" i="7"/>
  <c r="H3644" i="7" s="1"/>
  <c r="B3645" i="7"/>
  <c r="H3645" i="7" s="1"/>
  <c r="B3646" i="7"/>
  <c r="H3646" i="7" s="1"/>
  <c r="B3647" i="7"/>
  <c r="H3647" i="7" s="1"/>
  <c r="B3648" i="7"/>
  <c r="H3648" i="7" s="1"/>
  <c r="B3649" i="7"/>
  <c r="H3649" i="7" s="1"/>
  <c r="B3650" i="7"/>
  <c r="H3650" i="7" s="1"/>
  <c r="B3651" i="7"/>
  <c r="H3651" i="7" s="1"/>
  <c r="B3652" i="7"/>
  <c r="H3652" i="7" s="1"/>
  <c r="B3653" i="7"/>
  <c r="H3653" i="7" s="1"/>
  <c r="B3654" i="7"/>
  <c r="H3654" i="7" s="1"/>
  <c r="B3655" i="7"/>
  <c r="H3655" i="7" s="1"/>
  <c r="B3656" i="7"/>
  <c r="H3656" i="7" s="1"/>
  <c r="B3657" i="7"/>
  <c r="H3657" i="7" s="1"/>
  <c r="B3658" i="7"/>
  <c r="H3658" i="7" s="1"/>
  <c r="B3659" i="7"/>
  <c r="H3659" i="7" s="1"/>
  <c r="B3660" i="7"/>
  <c r="H3660" i="7" s="1"/>
  <c r="B3661" i="7"/>
  <c r="H3661" i="7" s="1"/>
  <c r="B3662" i="7"/>
  <c r="H3662" i="7" s="1"/>
  <c r="B3663" i="7"/>
  <c r="H3663" i="7" s="1"/>
  <c r="B3664" i="7"/>
  <c r="H3664" i="7" s="1"/>
  <c r="B3665" i="7"/>
  <c r="H3665" i="7" s="1"/>
  <c r="B3666" i="7"/>
  <c r="H3666" i="7" s="1"/>
  <c r="B3667" i="7"/>
  <c r="H3667" i="7" s="1"/>
  <c r="B3668" i="7"/>
  <c r="H3668" i="7" s="1"/>
  <c r="B3669" i="7"/>
  <c r="H3669" i="7" s="1"/>
  <c r="B3670" i="7"/>
  <c r="H3670" i="7" s="1"/>
  <c r="B3671" i="7"/>
  <c r="H3671" i="7" s="1"/>
  <c r="B3672" i="7"/>
  <c r="H3672" i="7" s="1"/>
  <c r="B3673" i="7"/>
  <c r="H3673" i="7" s="1"/>
  <c r="B3674" i="7"/>
  <c r="H3674" i="7" s="1"/>
  <c r="B3675" i="7"/>
  <c r="H3675" i="7" s="1"/>
  <c r="B3676" i="7"/>
  <c r="H3676" i="7" s="1"/>
  <c r="B3677" i="7"/>
  <c r="H3677" i="7" s="1"/>
  <c r="B3678" i="7"/>
  <c r="H3678" i="7" s="1"/>
  <c r="B3679" i="7"/>
  <c r="H3679" i="7" s="1"/>
  <c r="B3680" i="7"/>
  <c r="H3680" i="7" s="1"/>
  <c r="B3681" i="7"/>
  <c r="H3681" i="7" s="1"/>
  <c r="B3682" i="7"/>
  <c r="H3682" i="7" s="1"/>
  <c r="B3683" i="7"/>
  <c r="H3683" i="7" s="1"/>
  <c r="B3684" i="7"/>
  <c r="H3684" i="7" s="1"/>
  <c r="B3685" i="7"/>
  <c r="H3685" i="7" s="1"/>
  <c r="B3686" i="7"/>
  <c r="H3686" i="7" s="1"/>
  <c r="B3687" i="7"/>
  <c r="H3687" i="7" s="1"/>
  <c r="B3688" i="7"/>
  <c r="H3688" i="7" s="1"/>
  <c r="B3689" i="7"/>
  <c r="H3689" i="7" s="1"/>
  <c r="B3690" i="7"/>
  <c r="H3690" i="7" s="1"/>
  <c r="B3691" i="7"/>
  <c r="H3691" i="7" s="1"/>
  <c r="B3692" i="7"/>
  <c r="H3692" i="7" s="1"/>
  <c r="B3693" i="7"/>
  <c r="H3693" i="7" s="1"/>
  <c r="B3694" i="7"/>
  <c r="H3694" i="7" s="1"/>
  <c r="B3695" i="7"/>
  <c r="H3695" i="7" s="1"/>
  <c r="B3696" i="7"/>
  <c r="H3696" i="7" s="1"/>
  <c r="B3697" i="7"/>
  <c r="H3697" i="7" s="1"/>
  <c r="B3698" i="7"/>
  <c r="H3698" i="7" s="1"/>
  <c r="B3699" i="7"/>
  <c r="H3699" i="7" s="1"/>
  <c r="B3700" i="7"/>
  <c r="H3700" i="7" s="1"/>
  <c r="B3701" i="7"/>
  <c r="H3701" i="7" s="1"/>
  <c r="B3702" i="7"/>
  <c r="H3702" i="7" s="1"/>
  <c r="B3703" i="7"/>
  <c r="H3703" i="7" s="1"/>
  <c r="B3704" i="7"/>
  <c r="H3704" i="7" s="1"/>
  <c r="B3705" i="7"/>
  <c r="H3705" i="7" s="1"/>
  <c r="B3706" i="7"/>
  <c r="H3706" i="7" s="1"/>
  <c r="B3707" i="7"/>
  <c r="H3707" i="7" s="1"/>
  <c r="B3708" i="7"/>
  <c r="H3708" i="7" s="1"/>
  <c r="B3709" i="7"/>
  <c r="H3709" i="7" s="1"/>
  <c r="B3710" i="7"/>
  <c r="H3710" i="7" s="1"/>
  <c r="B3711" i="7"/>
  <c r="H3711" i="7" s="1"/>
  <c r="B3712" i="7"/>
  <c r="H3712" i="7" s="1"/>
  <c r="B3713" i="7"/>
  <c r="H3713" i="7" s="1"/>
  <c r="B3714" i="7"/>
  <c r="H3714" i="7" s="1"/>
  <c r="B3715" i="7"/>
  <c r="H3715" i="7" s="1"/>
  <c r="B3716" i="7"/>
  <c r="H3716" i="7" s="1"/>
  <c r="B3717" i="7"/>
  <c r="H3717" i="7" s="1"/>
  <c r="B3718" i="7"/>
  <c r="H3718" i="7" s="1"/>
  <c r="B3719" i="7"/>
  <c r="H3719" i="7" s="1"/>
  <c r="B3720" i="7"/>
  <c r="H3720" i="7" s="1"/>
  <c r="B3721" i="7"/>
  <c r="H3721" i="7" s="1"/>
  <c r="B3722" i="7"/>
  <c r="H3722" i="7" s="1"/>
  <c r="B3723" i="7"/>
  <c r="H3723" i="7" s="1"/>
  <c r="B3724" i="7"/>
  <c r="H3724" i="7" s="1"/>
  <c r="B3725" i="7"/>
  <c r="H3725" i="7" s="1"/>
  <c r="B3726" i="7"/>
  <c r="H3726" i="7" s="1"/>
  <c r="B3727" i="7"/>
  <c r="H3727" i="7" s="1"/>
  <c r="B3728" i="7"/>
  <c r="H3728" i="7" s="1"/>
  <c r="B3729" i="7"/>
  <c r="H3729" i="7" s="1"/>
  <c r="B3730" i="7"/>
  <c r="H3730" i="7" s="1"/>
  <c r="B3731" i="7"/>
  <c r="H3731" i="7" s="1"/>
  <c r="B3732" i="7"/>
  <c r="H3732" i="7" s="1"/>
  <c r="B3733" i="7"/>
  <c r="H3733" i="7" s="1"/>
  <c r="B3734" i="7"/>
  <c r="H3734" i="7" s="1"/>
  <c r="B3735" i="7"/>
  <c r="H3735" i="7" s="1"/>
  <c r="B3736" i="7"/>
  <c r="H3736" i="7" s="1"/>
  <c r="B3737" i="7"/>
  <c r="H3737" i="7" s="1"/>
  <c r="B3738" i="7"/>
  <c r="H3738" i="7" s="1"/>
  <c r="B3739" i="7"/>
  <c r="H3739" i="7" s="1"/>
  <c r="B3740" i="7"/>
  <c r="H3740" i="7" s="1"/>
  <c r="B3741" i="7"/>
  <c r="H3741" i="7" s="1"/>
  <c r="B3742" i="7"/>
  <c r="H3742" i="7" s="1"/>
  <c r="B3743" i="7"/>
  <c r="H3743" i="7" s="1"/>
  <c r="B3744" i="7"/>
  <c r="H3744" i="7" s="1"/>
  <c r="B3745" i="7"/>
  <c r="H3745" i="7" s="1"/>
  <c r="B3746" i="7"/>
  <c r="H3746" i="7" s="1"/>
  <c r="B3747" i="7"/>
  <c r="H3747" i="7" s="1"/>
  <c r="B3748" i="7"/>
  <c r="H3748" i="7" s="1"/>
  <c r="B3749" i="7"/>
  <c r="H3749" i="7" s="1"/>
  <c r="B3750" i="7"/>
  <c r="H3750" i="7" s="1"/>
  <c r="B3751" i="7"/>
  <c r="H3751" i="7" s="1"/>
  <c r="B3752" i="7"/>
  <c r="H3752" i="7" s="1"/>
  <c r="B3753" i="7"/>
  <c r="H3753" i="7" s="1"/>
  <c r="B3754" i="7"/>
  <c r="H3754" i="7" s="1"/>
  <c r="B3755" i="7"/>
  <c r="H3755" i="7" s="1"/>
  <c r="B3756" i="7"/>
  <c r="H3756" i="7" s="1"/>
  <c r="B3757" i="7"/>
  <c r="H3757" i="7" s="1"/>
  <c r="B3758" i="7"/>
  <c r="H3758" i="7" s="1"/>
  <c r="B3759" i="7"/>
  <c r="H3759" i="7" s="1"/>
  <c r="B3760" i="7"/>
  <c r="H3760" i="7" s="1"/>
  <c r="B3761" i="7"/>
  <c r="H3761" i="7" s="1"/>
  <c r="B3762" i="7"/>
  <c r="H3762" i="7" s="1"/>
  <c r="B3763" i="7"/>
  <c r="H3763" i="7" s="1"/>
  <c r="B3764" i="7"/>
  <c r="H3764" i="7" s="1"/>
  <c r="B3765" i="7"/>
  <c r="H3765" i="7" s="1"/>
  <c r="B3766" i="7"/>
  <c r="H3766" i="7" s="1"/>
  <c r="B3767" i="7"/>
  <c r="H3767" i="7" s="1"/>
  <c r="B3768" i="7"/>
  <c r="H3768" i="7" s="1"/>
  <c r="B3769" i="7"/>
  <c r="H3769" i="7" s="1"/>
  <c r="B3770" i="7"/>
  <c r="H3770" i="7" s="1"/>
  <c r="B3771" i="7"/>
  <c r="H3771" i="7" s="1"/>
  <c r="B3772" i="7"/>
  <c r="H3772" i="7" s="1"/>
  <c r="B3773" i="7"/>
  <c r="H3773" i="7" s="1"/>
  <c r="B3774" i="7"/>
  <c r="H3774" i="7" s="1"/>
  <c r="B3775" i="7"/>
  <c r="H3775" i="7" s="1"/>
  <c r="B3776" i="7"/>
  <c r="H3776" i="7" s="1"/>
  <c r="B3777" i="7"/>
  <c r="H3777" i="7" s="1"/>
  <c r="B3778" i="7"/>
  <c r="H3778" i="7" s="1"/>
  <c r="B3779" i="7"/>
  <c r="H3779" i="7" s="1"/>
  <c r="B3780" i="7"/>
  <c r="H3780" i="7" s="1"/>
  <c r="B3781" i="7"/>
  <c r="H3781" i="7" s="1"/>
  <c r="B3782" i="7"/>
  <c r="H3782" i="7" s="1"/>
  <c r="B3783" i="7"/>
  <c r="H3783" i="7" s="1"/>
  <c r="B3784" i="7"/>
  <c r="H3784" i="7" s="1"/>
  <c r="B3785" i="7"/>
  <c r="H3785" i="7" s="1"/>
  <c r="B3786" i="7"/>
  <c r="H3786" i="7" s="1"/>
  <c r="B3787" i="7"/>
  <c r="H3787" i="7" s="1"/>
  <c r="B3788" i="7"/>
  <c r="H3788" i="7" s="1"/>
  <c r="B3789" i="7"/>
  <c r="H3789" i="7" s="1"/>
  <c r="B3790" i="7"/>
  <c r="H3790" i="7" s="1"/>
  <c r="B3791" i="7"/>
  <c r="H3791" i="7" s="1"/>
  <c r="B3792" i="7"/>
  <c r="H3792" i="7" s="1"/>
  <c r="B3793" i="7"/>
  <c r="H3793" i="7" s="1"/>
  <c r="B3794" i="7"/>
  <c r="H3794" i="7" s="1"/>
  <c r="B3795" i="7"/>
  <c r="H3795" i="7" s="1"/>
  <c r="B3796" i="7"/>
  <c r="H3796" i="7" s="1"/>
  <c r="B3797" i="7"/>
  <c r="H3797" i="7" s="1"/>
  <c r="B3798" i="7"/>
  <c r="H3798" i="7" s="1"/>
  <c r="B3799" i="7"/>
  <c r="H3799" i="7" s="1"/>
  <c r="B3800" i="7"/>
  <c r="H3800" i="7" s="1"/>
  <c r="B3801" i="7"/>
  <c r="H3801" i="7" s="1"/>
  <c r="B3802" i="7"/>
  <c r="H3802" i="7" s="1"/>
  <c r="B3803" i="7"/>
  <c r="H3803" i="7" s="1"/>
  <c r="B3804" i="7"/>
  <c r="H3804" i="7" s="1"/>
  <c r="B3805" i="7"/>
  <c r="H3805" i="7" s="1"/>
  <c r="B3806" i="7"/>
  <c r="H3806" i="7" s="1"/>
  <c r="B3807" i="7"/>
  <c r="H3807" i="7" s="1"/>
  <c r="B3808" i="7"/>
  <c r="H3808" i="7" s="1"/>
  <c r="B3809" i="7"/>
  <c r="H3809" i="7" s="1"/>
  <c r="B3810" i="7"/>
  <c r="H3810" i="7" s="1"/>
  <c r="B3811" i="7"/>
  <c r="H3811" i="7" s="1"/>
  <c r="B3812" i="7"/>
  <c r="H3812" i="7" s="1"/>
  <c r="B3813" i="7"/>
  <c r="H3813" i="7" s="1"/>
  <c r="B3814" i="7"/>
  <c r="H3814" i="7" s="1"/>
  <c r="B3815" i="7"/>
  <c r="H3815" i="7" s="1"/>
  <c r="B3816" i="7"/>
  <c r="H3816" i="7" s="1"/>
  <c r="B3817" i="7"/>
  <c r="H3817" i="7" s="1"/>
  <c r="B3818" i="7"/>
  <c r="H3818" i="7" s="1"/>
  <c r="B3819" i="7"/>
  <c r="H3819" i="7" s="1"/>
  <c r="B3820" i="7"/>
  <c r="H3820" i="7" s="1"/>
  <c r="B3821" i="7"/>
  <c r="H3821" i="7" s="1"/>
  <c r="B3822" i="7"/>
  <c r="H3822" i="7" s="1"/>
  <c r="B3823" i="7"/>
  <c r="H3823" i="7" s="1"/>
  <c r="B3824" i="7"/>
  <c r="H3824" i="7" s="1"/>
  <c r="B3825" i="7"/>
  <c r="H3825" i="7" s="1"/>
  <c r="B3826" i="7"/>
  <c r="H3826" i="7" s="1"/>
  <c r="B3827" i="7"/>
  <c r="H3827" i="7" s="1"/>
  <c r="B3828" i="7"/>
  <c r="H3828" i="7" s="1"/>
  <c r="B3829" i="7"/>
  <c r="H3829" i="7" s="1"/>
  <c r="B3830" i="7"/>
  <c r="H3830" i="7" s="1"/>
  <c r="B3831" i="7"/>
  <c r="H3831" i="7" s="1"/>
  <c r="B3832" i="7"/>
  <c r="H3832" i="7" s="1"/>
  <c r="B3833" i="7"/>
  <c r="H3833" i="7" s="1"/>
  <c r="B3834" i="7"/>
  <c r="H3834" i="7" s="1"/>
  <c r="B3835" i="7"/>
  <c r="H3835" i="7" s="1"/>
  <c r="B3836" i="7"/>
  <c r="H3836" i="7" s="1"/>
  <c r="B3837" i="7"/>
  <c r="H3837" i="7" s="1"/>
  <c r="B3838" i="7"/>
  <c r="H3838" i="7" s="1"/>
  <c r="B3839" i="7"/>
  <c r="H3839" i="7" s="1"/>
  <c r="B3840" i="7"/>
  <c r="H3840" i="7" s="1"/>
  <c r="B3841" i="7"/>
  <c r="H3841" i="7" s="1"/>
  <c r="B3842" i="7"/>
  <c r="H3842" i="7" s="1"/>
  <c r="B3843" i="7"/>
  <c r="H3843" i="7" s="1"/>
  <c r="B3844" i="7"/>
  <c r="H3844" i="7" s="1"/>
  <c r="B3845" i="7"/>
  <c r="H3845" i="7" s="1"/>
  <c r="B3846" i="7"/>
  <c r="H3846" i="7" s="1"/>
  <c r="B3847" i="7"/>
  <c r="H3847" i="7" s="1"/>
  <c r="B3848" i="7"/>
  <c r="H3848" i="7" s="1"/>
  <c r="B3849" i="7"/>
  <c r="H3849" i="7" s="1"/>
  <c r="B3850" i="7"/>
  <c r="H3850" i="7" s="1"/>
  <c r="B3851" i="7"/>
  <c r="H3851" i="7" s="1"/>
  <c r="B3852" i="7"/>
  <c r="H3852" i="7" s="1"/>
  <c r="B3853" i="7"/>
  <c r="H3853" i="7" s="1"/>
  <c r="B3854" i="7"/>
  <c r="H3854" i="7" s="1"/>
  <c r="B3855" i="7"/>
  <c r="H3855" i="7" s="1"/>
  <c r="B3856" i="7"/>
  <c r="H3856" i="7" s="1"/>
  <c r="B3857" i="7"/>
  <c r="H3857" i="7" s="1"/>
  <c r="B3858" i="7"/>
  <c r="H3858" i="7" s="1"/>
  <c r="B3859" i="7"/>
  <c r="H3859" i="7" s="1"/>
  <c r="B3860" i="7"/>
  <c r="H3860" i="7" s="1"/>
  <c r="B3861" i="7"/>
  <c r="H3861" i="7" s="1"/>
  <c r="B3862" i="7"/>
  <c r="H3862" i="7" s="1"/>
  <c r="B3863" i="7"/>
  <c r="H3863" i="7" s="1"/>
  <c r="B3864" i="7"/>
  <c r="H3864" i="7" s="1"/>
  <c r="B3865" i="7"/>
  <c r="H3865" i="7" s="1"/>
  <c r="B3866" i="7"/>
  <c r="H3866" i="7" s="1"/>
  <c r="B3867" i="7"/>
  <c r="H3867" i="7" s="1"/>
  <c r="B3868" i="7"/>
  <c r="H3868" i="7" s="1"/>
  <c r="B3869" i="7"/>
  <c r="H3869" i="7" s="1"/>
  <c r="B3870" i="7"/>
  <c r="H3870" i="7" s="1"/>
  <c r="B3871" i="7"/>
  <c r="H3871" i="7" s="1"/>
  <c r="B3872" i="7"/>
  <c r="H3872" i="7" s="1"/>
  <c r="B3873" i="7"/>
  <c r="H3873" i="7" s="1"/>
  <c r="B3874" i="7"/>
  <c r="H3874" i="7" s="1"/>
  <c r="B3875" i="7"/>
  <c r="H3875" i="7" s="1"/>
  <c r="B3876" i="7"/>
  <c r="H3876" i="7" s="1"/>
  <c r="B3877" i="7"/>
  <c r="H3877" i="7" s="1"/>
  <c r="B3878" i="7"/>
  <c r="H3878" i="7" s="1"/>
  <c r="B3879" i="7"/>
  <c r="H3879" i="7" s="1"/>
  <c r="B3880" i="7"/>
  <c r="H3880" i="7" s="1"/>
  <c r="B3881" i="7"/>
  <c r="H3881" i="7" s="1"/>
  <c r="B3882" i="7"/>
  <c r="H3882" i="7" s="1"/>
  <c r="B3883" i="7"/>
  <c r="H3883" i="7" s="1"/>
  <c r="B3884" i="7"/>
  <c r="H3884" i="7" s="1"/>
  <c r="B3885" i="7"/>
  <c r="H3885" i="7" s="1"/>
  <c r="B3886" i="7"/>
  <c r="H3886" i="7" s="1"/>
  <c r="B3887" i="7"/>
  <c r="H3887" i="7" s="1"/>
  <c r="B3888" i="7"/>
  <c r="H3888" i="7" s="1"/>
  <c r="B3889" i="7"/>
  <c r="H3889" i="7" s="1"/>
  <c r="B3890" i="7"/>
  <c r="H3890" i="7" s="1"/>
  <c r="B3891" i="7"/>
  <c r="H3891" i="7" s="1"/>
  <c r="B3892" i="7"/>
  <c r="H3892" i="7" s="1"/>
  <c r="B3893" i="7"/>
  <c r="H3893" i="7" s="1"/>
  <c r="B3894" i="7"/>
  <c r="H3894" i="7" s="1"/>
  <c r="B3895" i="7"/>
  <c r="H3895" i="7" s="1"/>
  <c r="B3896" i="7"/>
  <c r="H3896" i="7" s="1"/>
  <c r="B3897" i="7"/>
  <c r="H3897" i="7" s="1"/>
  <c r="B3898" i="7"/>
  <c r="H3898" i="7" s="1"/>
  <c r="B3899" i="7"/>
  <c r="H3899" i="7" s="1"/>
  <c r="B3900" i="7"/>
  <c r="H3900" i="7" s="1"/>
  <c r="B3901" i="7"/>
  <c r="H3901" i="7" s="1"/>
  <c r="B3902" i="7"/>
  <c r="H3902" i="7" s="1"/>
  <c r="B3903" i="7"/>
  <c r="H3903" i="7" s="1"/>
  <c r="B3904" i="7"/>
  <c r="H3904" i="7" s="1"/>
  <c r="B3905" i="7"/>
  <c r="H3905" i="7" s="1"/>
  <c r="B3906" i="7"/>
  <c r="H3906" i="7" s="1"/>
  <c r="B3907" i="7"/>
  <c r="H3907" i="7" s="1"/>
  <c r="B3908" i="7"/>
  <c r="H3908" i="7" s="1"/>
  <c r="B3909" i="7"/>
  <c r="H3909" i="7" s="1"/>
  <c r="B3910" i="7"/>
  <c r="H3910" i="7" s="1"/>
  <c r="B3911" i="7"/>
  <c r="H3911" i="7" s="1"/>
  <c r="B3912" i="7"/>
  <c r="H3912" i="7" s="1"/>
  <c r="B3913" i="7"/>
  <c r="H3913" i="7" s="1"/>
  <c r="B3914" i="7"/>
  <c r="H3914" i="7" s="1"/>
  <c r="B3915" i="7"/>
  <c r="H3915" i="7" s="1"/>
  <c r="B3916" i="7"/>
  <c r="H3916" i="7" s="1"/>
  <c r="B3917" i="7"/>
  <c r="H3917" i="7" s="1"/>
  <c r="B3918" i="7"/>
  <c r="H3918" i="7" s="1"/>
  <c r="B3919" i="7"/>
  <c r="H3919" i="7" s="1"/>
  <c r="B3920" i="7"/>
  <c r="H3920" i="7" s="1"/>
  <c r="B3921" i="7"/>
  <c r="H3921" i="7" s="1"/>
  <c r="B3922" i="7"/>
  <c r="H3922" i="7" s="1"/>
  <c r="B3923" i="7"/>
  <c r="H3923" i="7" s="1"/>
  <c r="B3924" i="7"/>
  <c r="H3924" i="7" s="1"/>
  <c r="B3925" i="7"/>
  <c r="H3925" i="7" s="1"/>
  <c r="B3926" i="7"/>
  <c r="H3926" i="7" s="1"/>
  <c r="B3927" i="7"/>
  <c r="H3927" i="7" s="1"/>
  <c r="B3928" i="7"/>
  <c r="H3928" i="7" s="1"/>
  <c r="B3929" i="7"/>
  <c r="H3929" i="7" s="1"/>
  <c r="B3930" i="7"/>
  <c r="H3930" i="7" s="1"/>
  <c r="B3931" i="7"/>
  <c r="H3931" i="7" s="1"/>
  <c r="B3932" i="7"/>
  <c r="H3932" i="7" s="1"/>
  <c r="B3933" i="7"/>
  <c r="H3933" i="7" s="1"/>
  <c r="B3934" i="7"/>
  <c r="H3934" i="7" s="1"/>
  <c r="B3935" i="7"/>
  <c r="H3935" i="7" s="1"/>
  <c r="B3936" i="7"/>
  <c r="H3936" i="7" s="1"/>
  <c r="B3937" i="7"/>
  <c r="H3937" i="7" s="1"/>
  <c r="B3938" i="7"/>
  <c r="H3938" i="7" s="1"/>
  <c r="B3939" i="7"/>
  <c r="H3939" i="7" s="1"/>
  <c r="B3940" i="7"/>
  <c r="H3940" i="7" s="1"/>
  <c r="B3941" i="7"/>
  <c r="H3941" i="7" s="1"/>
  <c r="B3942" i="7"/>
  <c r="H3942" i="7" s="1"/>
  <c r="B3943" i="7"/>
  <c r="H3943" i="7" s="1"/>
  <c r="B3944" i="7"/>
  <c r="H3944" i="7" s="1"/>
  <c r="B3945" i="7"/>
  <c r="H3945" i="7" s="1"/>
  <c r="B3946" i="7"/>
  <c r="H3946" i="7" s="1"/>
  <c r="B3947" i="7"/>
  <c r="H3947" i="7" s="1"/>
  <c r="B3948" i="7"/>
  <c r="H3948" i="7" s="1"/>
  <c r="B3949" i="7"/>
  <c r="H3949" i="7" s="1"/>
  <c r="B3950" i="7"/>
  <c r="H3950" i="7" s="1"/>
  <c r="B3951" i="7"/>
  <c r="H3951" i="7" s="1"/>
  <c r="B3952" i="7"/>
  <c r="H3952" i="7" s="1"/>
  <c r="B3953" i="7"/>
  <c r="H3953" i="7" s="1"/>
  <c r="B3954" i="7"/>
  <c r="H3954" i="7" s="1"/>
  <c r="B3955" i="7"/>
  <c r="H3955" i="7" s="1"/>
  <c r="B3956" i="7"/>
  <c r="H3956" i="7" s="1"/>
  <c r="B3957" i="7"/>
  <c r="H3957" i="7" s="1"/>
  <c r="B3958" i="7"/>
  <c r="H3958" i="7" s="1"/>
  <c r="B3959" i="7"/>
  <c r="H3959" i="7" s="1"/>
  <c r="B3960" i="7"/>
  <c r="H3960" i="7" s="1"/>
  <c r="B3961" i="7"/>
  <c r="H3961" i="7" s="1"/>
  <c r="B3962" i="7"/>
  <c r="H3962" i="7" s="1"/>
  <c r="B3963" i="7"/>
  <c r="H3963" i="7" s="1"/>
  <c r="B3964" i="7"/>
  <c r="H3964" i="7" s="1"/>
  <c r="B3965" i="7"/>
  <c r="H3965" i="7" s="1"/>
  <c r="B3966" i="7"/>
  <c r="H3966" i="7" s="1"/>
  <c r="B3967" i="7"/>
  <c r="H3967" i="7" s="1"/>
  <c r="B3968" i="7"/>
  <c r="H3968" i="7" s="1"/>
  <c r="B3969" i="7"/>
  <c r="H3969" i="7" s="1"/>
  <c r="B3970" i="7"/>
  <c r="H3970" i="7" s="1"/>
  <c r="B3971" i="7"/>
  <c r="H3971" i="7" s="1"/>
  <c r="B3972" i="7"/>
  <c r="H3972" i="7" s="1"/>
  <c r="B3973" i="7"/>
  <c r="H3973" i="7" s="1"/>
  <c r="B3974" i="7"/>
  <c r="H3974" i="7" s="1"/>
  <c r="B3975" i="7"/>
  <c r="H3975" i="7" s="1"/>
  <c r="B3976" i="7"/>
  <c r="H3976" i="7" s="1"/>
  <c r="B3977" i="7"/>
  <c r="H3977" i="7" s="1"/>
  <c r="B3978" i="7"/>
  <c r="H3978" i="7" s="1"/>
  <c r="B3979" i="7"/>
  <c r="H3979" i="7" s="1"/>
  <c r="B3980" i="7"/>
  <c r="H3980" i="7" s="1"/>
  <c r="B3981" i="7"/>
  <c r="H3981" i="7" s="1"/>
  <c r="B3982" i="7"/>
  <c r="H3982" i="7" s="1"/>
  <c r="B3983" i="7"/>
  <c r="H3983" i="7" s="1"/>
  <c r="B3984" i="7"/>
  <c r="H3984" i="7" s="1"/>
  <c r="B3985" i="7"/>
  <c r="H3985" i="7" s="1"/>
  <c r="B3986" i="7"/>
  <c r="H3986" i="7" s="1"/>
  <c r="B3987" i="7"/>
  <c r="H3987" i="7" s="1"/>
  <c r="B3988" i="7"/>
  <c r="H3988" i="7" s="1"/>
  <c r="B3989" i="7"/>
  <c r="H3989" i="7" s="1"/>
  <c r="B3990" i="7"/>
  <c r="H3990" i="7" s="1"/>
  <c r="B3991" i="7"/>
  <c r="H3991" i="7" s="1"/>
  <c r="B3992" i="7"/>
  <c r="H3992" i="7" s="1"/>
  <c r="B3993" i="7"/>
  <c r="H3993" i="7" s="1"/>
  <c r="B3994" i="7"/>
  <c r="H3994" i="7" s="1"/>
  <c r="B3995" i="7"/>
  <c r="H3995" i="7" s="1"/>
  <c r="B3996" i="7"/>
  <c r="H3996" i="7" s="1"/>
  <c r="B3997" i="7"/>
  <c r="H3997" i="7" s="1"/>
  <c r="B3998" i="7"/>
  <c r="H3998" i="7" s="1"/>
  <c r="B3999" i="7"/>
  <c r="H3999" i="7" s="1"/>
  <c r="B4000" i="7"/>
  <c r="H4000" i="7" s="1"/>
  <c r="B4001" i="7"/>
  <c r="H4001" i="7" s="1"/>
  <c r="B4002" i="7"/>
  <c r="H4002" i="7" s="1"/>
  <c r="B4003" i="7"/>
  <c r="H4003" i="7" s="1"/>
  <c r="B4004" i="7"/>
  <c r="H4004" i="7" s="1"/>
  <c r="B4005" i="7"/>
  <c r="H4005" i="7" s="1"/>
  <c r="B4006" i="7"/>
  <c r="H4006" i="7" s="1"/>
  <c r="B4007" i="7"/>
  <c r="H4007" i="7" s="1"/>
  <c r="B4008" i="7"/>
  <c r="H4008" i="7" s="1"/>
  <c r="B4009" i="7"/>
  <c r="H4009" i="7" s="1"/>
  <c r="B4010" i="7"/>
  <c r="H4010" i="7" s="1"/>
  <c r="B4011" i="7"/>
  <c r="H4011" i="7" s="1"/>
  <c r="B4012" i="7"/>
  <c r="H4012" i="7" s="1"/>
  <c r="B4013" i="7"/>
  <c r="H4013" i="7" s="1"/>
  <c r="B4014" i="7"/>
  <c r="H4014" i="7" s="1"/>
  <c r="B4015" i="7"/>
  <c r="H4015" i="7" s="1"/>
  <c r="B4016" i="7"/>
  <c r="H4016" i="7" s="1"/>
  <c r="B4017" i="7"/>
  <c r="H4017" i="7" s="1"/>
  <c r="B4018" i="7"/>
  <c r="H4018" i="7" s="1"/>
  <c r="B4019" i="7"/>
  <c r="H4019" i="7" s="1"/>
  <c r="B4020" i="7"/>
  <c r="H4020" i="7" s="1"/>
  <c r="B4021" i="7"/>
  <c r="H4021" i="7" s="1"/>
  <c r="B4022" i="7"/>
  <c r="H4022" i="7" s="1"/>
  <c r="B4023" i="7"/>
  <c r="H4023" i="7" s="1"/>
  <c r="B4024" i="7"/>
  <c r="H4024" i="7" s="1"/>
  <c r="B4025" i="7"/>
  <c r="H4025" i="7" s="1"/>
  <c r="B4026" i="7"/>
  <c r="H4026" i="7" s="1"/>
  <c r="B4027" i="7"/>
  <c r="H4027" i="7" s="1"/>
  <c r="B4028" i="7"/>
  <c r="H4028" i="7" s="1"/>
  <c r="B4029" i="7"/>
  <c r="H4029" i="7" s="1"/>
  <c r="B4030" i="7"/>
  <c r="H4030" i="7" s="1"/>
  <c r="B4031" i="7"/>
  <c r="H4031" i="7" s="1"/>
  <c r="B4032" i="7"/>
  <c r="H4032" i="7" s="1"/>
  <c r="B4033" i="7"/>
  <c r="H4033" i="7" s="1"/>
  <c r="B4034" i="7"/>
  <c r="H4034" i="7" s="1"/>
  <c r="B4035" i="7"/>
  <c r="H4035" i="7" s="1"/>
  <c r="B4036" i="7"/>
  <c r="H4036" i="7" s="1"/>
  <c r="B4037" i="7"/>
  <c r="H4037" i="7" s="1"/>
  <c r="B4038" i="7"/>
  <c r="H4038" i="7" s="1"/>
  <c r="B4039" i="7"/>
  <c r="H4039" i="7" s="1"/>
  <c r="B4040" i="7"/>
  <c r="H4040" i="7" s="1"/>
  <c r="B4041" i="7"/>
  <c r="H4041" i="7" s="1"/>
  <c r="B4042" i="7"/>
  <c r="H4042" i="7" s="1"/>
  <c r="B4043" i="7"/>
  <c r="H4043" i="7" s="1"/>
  <c r="B4044" i="7"/>
  <c r="H4044" i="7" s="1"/>
  <c r="B4045" i="7"/>
  <c r="H4045" i="7" s="1"/>
  <c r="B4046" i="7"/>
  <c r="H4046" i="7" s="1"/>
  <c r="B4047" i="7"/>
  <c r="H4047" i="7" s="1"/>
  <c r="B4048" i="7"/>
  <c r="H4048" i="7" s="1"/>
  <c r="B4049" i="7"/>
  <c r="H4049" i="7" s="1"/>
  <c r="B4050" i="7"/>
  <c r="H4050" i="7" s="1"/>
  <c r="B4051" i="7"/>
  <c r="H4051" i="7" s="1"/>
  <c r="B4052" i="7"/>
  <c r="H4052" i="7" s="1"/>
  <c r="B4053" i="7"/>
  <c r="H4053" i="7" s="1"/>
  <c r="B4054" i="7"/>
  <c r="H4054" i="7" s="1"/>
  <c r="B4055" i="7"/>
  <c r="H4055" i="7" s="1"/>
  <c r="B4056" i="7"/>
  <c r="H4056" i="7" s="1"/>
  <c r="B4057" i="7"/>
  <c r="H4057" i="7" s="1"/>
  <c r="B4058" i="7"/>
  <c r="H4058" i="7" s="1"/>
  <c r="B4059" i="7"/>
  <c r="H4059" i="7" s="1"/>
  <c r="B4060" i="7"/>
  <c r="H4060" i="7" s="1"/>
  <c r="B4061" i="7"/>
  <c r="H4061" i="7" s="1"/>
  <c r="B4062" i="7"/>
  <c r="H4062" i="7" s="1"/>
  <c r="B4063" i="7"/>
  <c r="H4063" i="7" s="1"/>
  <c r="B4064" i="7"/>
  <c r="H4064" i="7" s="1"/>
  <c r="B4065" i="7"/>
  <c r="H4065" i="7" s="1"/>
  <c r="B4066" i="7"/>
  <c r="H4066" i="7" s="1"/>
  <c r="B4067" i="7"/>
  <c r="H4067" i="7" s="1"/>
  <c r="B4068" i="7"/>
  <c r="H4068" i="7" s="1"/>
  <c r="B4069" i="7"/>
  <c r="H4069" i="7" s="1"/>
  <c r="B4070" i="7"/>
  <c r="H4070" i="7" s="1"/>
  <c r="B4071" i="7"/>
  <c r="H4071" i="7" s="1"/>
  <c r="B4072" i="7"/>
  <c r="H4072" i="7" s="1"/>
  <c r="B4073" i="7"/>
  <c r="H4073" i="7" s="1"/>
  <c r="B4074" i="7"/>
  <c r="H4074" i="7" s="1"/>
  <c r="B4075" i="7"/>
  <c r="H4075" i="7" s="1"/>
  <c r="B4076" i="7"/>
  <c r="H4076" i="7" s="1"/>
  <c r="B4077" i="7"/>
  <c r="H4077" i="7" s="1"/>
  <c r="B4078" i="7"/>
  <c r="H4078" i="7" s="1"/>
  <c r="B4079" i="7"/>
  <c r="H4079" i="7" s="1"/>
  <c r="B4080" i="7"/>
  <c r="H4080" i="7" s="1"/>
  <c r="B4081" i="7"/>
  <c r="H4081" i="7" s="1"/>
  <c r="B4082" i="7"/>
  <c r="H4082" i="7" s="1"/>
  <c r="B4083" i="7"/>
  <c r="H4083" i="7" s="1"/>
  <c r="B4084" i="7"/>
  <c r="H4084" i="7" s="1"/>
  <c r="B4085" i="7"/>
  <c r="H4085" i="7" s="1"/>
  <c r="B4086" i="7"/>
  <c r="H4086" i="7" s="1"/>
  <c r="B4087" i="7"/>
  <c r="H4087" i="7" s="1"/>
  <c r="B4088" i="7"/>
  <c r="H4088" i="7" s="1"/>
  <c r="B4089" i="7"/>
  <c r="H4089" i="7" s="1"/>
  <c r="B4090" i="7"/>
  <c r="H4090" i="7" s="1"/>
  <c r="B4091" i="7"/>
  <c r="H4091" i="7" s="1"/>
  <c r="B4092" i="7"/>
  <c r="H4092" i="7" s="1"/>
  <c r="B4093" i="7"/>
  <c r="H4093" i="7" s="1"/>
  <c r="B4094" i="7"/>
  <c r="H4094" i="7" s="1"/>
  <c r="B4095" i="7"/>
  <c r="H4095" i="7" s="1"/>
  <c r="B4096" i="7"/>
  <c r="H4096" i="7" s="1"/>
  <c r="B4097" i="7"/>
  <c r="H4097" i="7" s="1"/>
  <c r="B4098" i="7"/>
  <c r="H4098" i="7" s="1"/>
  <c r="B4099" i="7"/>
  <c r="H4099" i="7" s="1"/>
  <c r="B4100" i="7"/>
  <c r="H4100" i="7" s="1"/>
  <c r="B4101" i="7"/>
  <c r="H4101" i="7" s="1"/>
  <c r="B4102" i="7"/>
  <c r="H4102" i="7" s="1"/>
  <c r="B4103" i="7"/>
  <c r="H4103" i="7" s="1"/>
  <c r="B4104" i="7"/>
  <c r="H4104" i="7" s="1"/>
  <c r="B4105" i="7"/>
  <c r="H4105" i="7" s="1"/>
  <c r="B4106" i="7"/>
  <c r="H4106" i="7" s="1"/>
  <c r="B4107" i="7"/>
  <c r="H4107" i="7" s="1"/>
  <c r="B4108" i="7"/>
  <c r="H4108" i="7" s="1"/>
  <c r="B4109" i="7"/>
  <c r="H4109" i="7" s="1"/>
  <c r="B4110" i="7"/>
  <c r="H4110" i="7" s="1"/>
  <c r="B4111" i="7"/>
  <c r="H4111" i="7" s="1"/>
  <c r="B4112" i="7"/>
  <c r="H4112" i="7" s="1"/>
  <c r="B4113" i="7"/>
  <c r="H4113" i="7" s="1"/>
  <c r="B4114" i="7"/>
  <c r="H4114" i="7" s="1"/>
  <c r="B4115" i="7"/>
  <c r="H4115" i="7" s="1"/>
  <c r="B4116" i="7"/>
  <c r="H4116" i="7" s="1"/>
  <c r="B4117" i="7"/>
  <c r="H4117" i="7" s="1"/>
  <c r="B4118" i="7"/>
  <c r="H4118" i="7" s="1"/>
  <c r="B4119" i="7"/>
  <c r="H4119" i="7" s="1"/>
  <c r="B4120" i="7"/>
  <c r="H4120" i="7" s="1"/>
  <c r="B4121" i="7"/>
  <c r="H4121" i="7" s="1"/>
  <c r="B4122" i="7"/>
  <c r="H4122" i="7" s="1"/>
  <c r="B4123" i="7"/>
  <c r="H4123" i="7" s="1"/>
  <c r="B4124" i="7"/>
  <c r="H4124" i="7" s="1"/>
  <c r="B4125" i="7"/>
  <c r="H4125" i="7" s="1"/>
  <c r="B4126" i="7"/>
  <c r="H4126" i="7" s="1"/>
  <c r="B4127" i="7"/>
  <c r="H4127" i="7" s="1"/>
  <c r="B4128" i="7"/>
  <c r="H4128" i="7" s="1"/>
  <c r="B4129" i="7"/>
  <c r="H4129" i="7" s="1"/>
  <c r="B4130" i="7"/>
  <c r="H4130" i="7" s="1"/>
  <c r="B4131" i="7"/>
  <c r="H4131" i="7" s="1"/>
  <c r="B4132" i="7"/>
  <c r="H4132" i="7" s="1"/>
  <c r="B4133" i="7"/>
  <c r="H4133" i="7" s="1"/>
  <c r="B4134" i="7"/>
  <c r="H4134" i="7" s="1"/>
  <c r="B4135" i="7"/>
  <c r="H4135" i="7" s="1"/>
  <c r="B4136" i="7"/>
  <c r="H4136" i="7" s="1"/>
  <c r="B4137" i="7"/>
  <c r="H4137" i="7" s="1"/>
  <c r="B4138" i="7"/>
  <c r="H4138" i="7" s="1"/>
  <c r="B4139" i="7"/>
  <c r="H4139" i="7" s="1"/>
  <c r="B4140" i="7"/>
  <c r="H4140" i="7" s="1"/>
  <c r="B4141" i="7"/>
  <c r="H4141" i="7" s="1"/>
  <c r="B4142" i="7"/>
  <c r="H4142" i="7" s="1"/>
  <c r="B4143" i="7"/>
  <c r="H4143" i="7" s="1"/>
  <c r="B4144" i="7"/>
  <c r="H4144" i="7" s="1"/>
  <c r="B4145" i="7"/>
  <c r="H4145" i="7" s="1"/>
  <c r="B4146" i="7"/>
  <c r="H4146" i="7" s="1"/>
  <c r="B4147" i="7"/>
  <c r="H4147" i="7" s="1"/>
  <c r="B4148" i="7"/>
  <c r="H4148" i="7" s="1"/>
  <c r="B4149" i="7"/>
  <c r="H4149" i="7" s="1"/>
  <c r="B4150" i="7"/>
  <c r="H4150" i="7" s="1"/>
  <c r="B4151" i="7"/>
  <c r="H4151" i="7" s="1"/>
  <c r="B4152" i="7"/>
  <c r="H4152" i="7" s="1"/>
  <c r="B4153" i="7"/>
  <c r="H4153" i="7" s="1"/>
  <c r="B4154" i="7"/>
  <c r="H4154" i="7" s="1"/>
  <c r="B4155" i="7"/>
  <c r="H4155" i="7" s="1"/>
  <c r="B4156" i="7"/>
  <c r="H4156" i="7" s="1"/>
  <c r="B4157" i="7"/>
  <c r="H4157" i="7" s="1"/>
  <c r="B4158" i="7"/>
  <c r="H4158" i="7" s="1"/>
  <c r="B4159" i="7"/>
  <c r="H4159" i="7" s="1"/>
  <c r="B4160" i="7"/>
  <c r="H4160" i="7" s="1"/>
  <c r="B4161" i="7"/>
  <c r="H4161" i="7" s="1"/>
  <c r="B4162" i="7"/>
  <c r="H4162" i="7" s="1"/>
  <c r="B4163" i="7"/>
  <c r="H4163" i="7" s="1"/>
  <c r="B4164" i="7"/>
  <c r="H4164" i="7" s="1"/>
  <c r="B4165" i="7"/>
  <c r="H4165" i="7" s="1"/>
  <c r="B4166" i="7"/>
  <c r="H4166" i="7" s="1"/>
  <c r="B4167" i="7"/>
  <c r="H4167" i="7" s="1"/>
  <c r="B4168" i="7"/>
  <c r="H4168" i="7" s="1"/>
  <c r="B4169" i="7"/>
  <c r="H4169" i="7" s="1"/>
  <c r="B4170" i="7"/>
  <c r="H4170" i="7" s="1"/>
  <c r="B4171" i="7"/>
  <c r="H4171" i="7" s="1"/>
  <c r="B4172" i="7"/>
  <c r="H4172" i="7" s="1"/>
  <c r="B4173" i="7"/>
  <c r="H4173" i="7" s="1"/>
  <c r="B4174" i="7"/>
  <c r="H4174" i="7" s="1"/>
  <c r="B4175" i="7"/>
  <c r="H4175" i="7" s="1"/>
  <c r="B4176" i="7"/>
  <c r="H4176" i="7" s="1"/>
  <c r="B4177" i="7"/>
  <c r="H4177" i="7" s="1"/>
  <c r="B4178" i="7"/>
  <c r="H4178" i="7" s="1"/>
  <c r="B4179" i="7"/>
  <c r="H4179" i="7" s="1"/>
  <c r="B4180" i="7"/>
  <c r="H4180" i="7" s="1"/>
  <c r="B4181" i="7"/>
  <c r="H4181" i="7" s="1"/>
  <c r="B4182" i="7"/>
  <c r="H4182" i="7" s="1"/>
  <c r="B4183" i="7"/>
  <c r="H4183" i="7" s="1"/>
  <c r="B4184" i="7"/>
  <c r="H4184" i="7" s="1"/>
  <c r="B4185" i="7"/>
  <c r="H4185" i="7" s="1"/>
  <c r="B4186" i="7"/>
  <c r="H4186" i="7" s="1"/>
  <c r="B4187" i="7"/>
  <c r="H4187" i="7" s="1"/>
  <c r="B4188" i="7"/>
  <c r="H4188" i="7" s="1"/>
  <c r="B4189" i="7"/>
  <c r="H4189" i="7" s="1"/>
  <c r="B4190" i="7"/>
  <c r="H4190" i="7" s="1"/>
  <c r="B4191" i="7"/>
  <c r="H4191" i="7" s="1"/>
  <c r="B4192" i="7"/>
  <c r="H4192" i="7" s="1"/>
  <c r="B4193" i="7"/>
  <c r="H4193" i="7" s="1"/>
  <c r="B4194" i="7"/>
  <c r="H4194" i="7" s="1"/>
  <c r="B4195" i="7"/>
  <c r="H4195" i="7" s="1"/>
  <c r="B4196" i="7"/>
  <c r="H4196" i="7" s="1"/>
  <c r="B4197" i="7"/>
  <c r="H4197" i="7" s="1"/>
  <c r="B4198" i="7"/>
  <c r="H4198" i="7" s="1"/>
  <c r="B4199" i="7"/>
  <c r="H4199" i="7" s="1"/>
  <c r="B4200" i="7"/>
  <c r="H4200" i="7" s="1"/>
  <c r="B4201" i="7"/>
  <c r="H4201" i="7" s="1"/>
  <c r="B4202" i="7"/>
  <c r="H4202" i="7" s="1"/>
  <c r="B4203" i="7"/>
  <c r="H4203" i="7" s="1"/>
  <c r="B4204" i="7"/>
  <c r="H4204" i="7" s="1"/>
  <c r="B4205" i="7"/>
  <c r="H4205" i="7" s="1"/>
  <c r="B4206" i="7"/>
  <c r="H4206" i="7" s="1"/>
  <c r="B4207" i="7"/>
  <c r="H4207" i="7" s="1"/>
  <c r="B4208" i="7"/>
  <c r="H4208" i="7" s="1"/>
  <c r="B4209" i="7"/>
  <c r="H4209" i="7" s="1"/>
  <c r="B4210" i="7"/>
  <c r="H4210" i="7" s="1"/>
  <c r="B4211" i="7"/>
  <c r="H4211" i="7" s="1"/>
  <c r="B4212" i="7"/>
  <c r="H4212" i="7" s="1"/>
  <c r="B4213" i="7"/>
  <c r="H4213" i="7" s="1"/>
  <c r="B4214" i="7"/>
  <c r="H4214" i="7" s="1"/>
  <c r="B4215" i="7"/>
  <c r="H4215" i="7" s="1"/>
  <c r="B4216" i="7"/>
  <c r="H4216" i="7" s="1"/>
  <c r="B4217" i="7"/>
  <c r="H4217" i="7" s="1"/>
  <c r="B4218" i="7"/>
  <c r="H4218" i="7" s="1"/>
  <c r="B4219" i="7"/>
  <c r="H4219" i="7" s="1"/>
  <c r="B4220" i="7"/>
  <c r="H4220" i="7" s="1"/>
  <c r="B4221" i="7"/>
  <c r="H4221" i="7" s="1"/>
  <c r="B4222" i="7"/>
  <c r="H4222" i="7" s="1"/>
  <c r="B4223" i="7"/>
  <c r="H4223" i="7" s="1"/>
  <c r="B4224" i="7"/>
  <c r="H4224" i="7" s="1"/>
  <c r="B4225" i="7"/>
  <c r="H4225" i="7" s="1"/>
  <c r="B4226" i="7"/>
  <c r="H4226" i="7" s="1"/>
  <c r="B4227" i="7"/>
  <c r="H4227" i="7" s="1"/>
  <c r="B4228" i="7"/>
  <c r="H4228" i="7" s="1"/>
  <c r="B4229" i="7"/>
  <c r="H4229" i="7" s="1"/>
  <c r="B4230" i="7"/>
  <c r="H4230" i="7" s="1"/>
  <c r="B4231" i="7"/>
  <c r="H4231" i="7" s="1"/>
  <c r="B4232" i="7"/>
  <c r="H4232" i="7" s="1"/>
  <c r="B4233" i="7"/>
  <c r="H4233" i="7" s="1"/>
  <c r="B4234" i="7"/>
  <c r="H4234" i="7" s="1"/>
  <c r="B4235" i="7"/>
  <c r="H4235" i="7" s="1"/>
  <c r="B4236" i="7"/>
  <c r="H4236" i="7" s="1"/>
  <c r="B4237" i="7"/>
  <c r="H4237" i="7" s="1"/>
  <c r="B4238" i="7"/>
  <c r="H4238" i="7" s="1"/>
  <c r="B4239" i="7"/>
  <c r="H4239" i="7" s="1"/>
  <c r="B4240" i="7"/>
  <c r="H4240" i="7" s="1"/>
  <c r="B4241" i="7"/>
  <c r="H4241" i="7" s="1"/>
  <c r="B4242" i="7"/>
  <c r="H4242" i="7" s="1"/>
  <c r="B4243" i="7"/>
  <c r="H4243" i="7" s="1"/>
  <c r="B4244" i="7"/>
  <c r="H4244" i="7" s="1"/>
  <c r="B4245" i="7"/>
  <c r="H4245" i="7" s="1"/>
  <c r="B4246" i="7"/>
  <c r="H4246" i="7" s="1"/>
  <c r="B4247" i="7"/>
  <c r="H4247" i="7" s="1"/>
  <c r="B4248" i="7"/>
  <c r="H4248" i="7" s="1"/>
  <c r="B4249" i="7"/>
  <c r="H4249" i="7" s="1"/>
  <c r="B4250" i="7"/>
  <c r="H4250" i="7" s="1"/>
  <c r="B4251" i="7"/>
  <c r="H4251" i="7" s="1"/>
  <c r="B4252" i="7"/>
  <c r="H4252" i="7" s="1"/>
  <c r="B4253" i="7"/>
  <c r="H4253" i="7" s="1"/>
  <c r="B4254" i="7"/>
  <c r="H4254" i="7" s="1"/>
  <c r="B4255" i="7"/>
  <c r="H4255" i="7" s="1"/>
  <c r="B4256" i="7"/>
  <c r="H4256" i="7" s="1"/>
  <c r="B4257" i="7"/>
  <c r="H4257" i="7" s="1"/>
  <c r="B4258" i="7"/>
  <c r="H4258" i="7" s="1"/>
  <c r="B4259" i="7"/>
  <c r="H4259" i="7" s="1"/>
  <c r="B4260" i="7"/>
  <c r="H4260" i="7" s="1"/>
  <c r="B4261" i="7"/>
  <c r="H4261" i="7" s="1"/>
  <c r="B4262" i="7"/>
  <c r="H4262" i="7" s="1"/>
  <c r="B4263" i="7"/>
  <c r="H4263" i="7" s="1"/>
  <c r="B4264" i="7"/>
  <c r="H4264" i="7" s="1"/>
  <c r="B4265" i="7"/>
  <c r="H4265" i="7" s="1"/>
  <c r="B4266" i="7"/>
  <c r="H4266" i="7" s="1"/>
  <c r="B4267" i="7"/>
  <c r="H4267" i="7" s="1"/>
  <c r="B4268" i="7"/>
  <c r="H4268" i="7" s="1"/>
  <c r="B4269" i="7"/>
  <c r="H4269" i="7" s="1"/>
  <c r="B4270" i="7"/>
  <c r="H4270" i="7" s="1"/>
  <c r="B4271" i="7"/>
  <c r="H4271" i="7" s="1"/>
  <c r="B4272" i="7"/>
  <c r="H4272" i="7" s="1"/>
  <c r="B4273" i="7"/>
  <c r="H4273" i="7" s="1"/>
  <c r="B4274" i="7"/>
  <c r="H4274" i="7" s="1"/>
  <c r="B4275" i="7"/>
  <c r="H4275" i="7" s="1"/>
  <c r="B4276" i="7"/>
  <c r="H4276" i="7" s="1"/>
  <c r="B4277" i="7"/>
  <c r="H4277" i="7" s="1"/>
  <c r="B4278" i="7"/>
  <c r="H4278" i="7" s="1"/>
  <c r="B4279" i="7"/>
  <c r="H4279" i="7" s="1"/>
  <c r="B4280" i="7"/>
  <c r="H4280" i="7" s="1"/>
  <c r="B4281" i="7"/>
  <c r="H4281" i="7" s="1"/>
  <c r="B4282" i="7"/>
  <c r="H4282" i="7" s="1"/>
  <c r="B4283" i="7"/>
  <c r="H4283" i="7" s="1"/>
  <c r="B4284" i="7"/>
  <c r="H4284" i="7" s="1"/>
  <c r="B4285" i="7"/>
  <c r="H4285" i="7" s="1"/>
  <c r="B4286" i="7"/>
  <c r="H4286" i="7" s="1"/>
  <c r="B4287" i="7"/>
  <c r="H4287" i="7" s="1"/>
  <c r="B4288" i="7"/>
  <c r="H4288" i="7" s="1"/>
  <c r="B4289" i="7"/>
  <c r="H4289" i="7" s="1"/>
  <c r="B4290" i="7"/>
  <c r="H4290" i="7" s="1"/>
  <c r="B4291" i="7"/>
  <c r="H4291" i="7" s="1"/>
  <c r="B4292" i="7"/>
  <c r="H4292" i="7" s="1"/>
  <c r="B4293" i="7"/>
  <c r="H4293" i="7" s="1"/>
  <c r="B4294" i="7"/>
  <c r="H4294" i="7" s="1"/>
  <c r="B4295" i="7"/>
  <c r="H4295" i="7" s="1"/>
  <c r="B4296" i="7"/>
  <c r="H4296" i="7" s="1"/>
  <c r="B4297" i="7"/>
  <c r="H4297" i="7" s="1"/>
  <c r="B4298" i="7"/>
  <c r="H4298" i="7" s="1"/>
  <c r="B4299" i="7"/>
  <c r="H4299" i="7" s="1"/>
  <c r="B4300" i="7"/>
  <c r="H4300" i="7" s="1"/>
  <c r="B4301" i="7"/>
  <c r="H4301" i="7" s="1"/>
  <c r="B4302" i="7"/>
  <c r="H4302" i="7" s="1"/>
  <c r="B4303" i="7"/>
  <c r="H4303" i="7" s="1"/>
  <c r="B4304" i="7"/>
  <c r="H4304" i="7" s="1"/>
  <c r="B4305" i="7"/>
  <c r="H4305" i="7" s="1"/>
  <c r="B4306" i="7"/>
  <c r="H4306" i="7" s="1"/>
  <c r="B4307" i="7"/>
  <c r="H4307" i="7" s="1"/>
  <c r="B4308" i="7"/>
  <c r="H4308" i="7" s="1"/>
  <c r="B4309" i="7"/>
  <c r="H4309" i="7" s="1"/>
  <c r="B4310" i="7"/>
  <c r="H4310" i="7" s="1"/>
  <c r="B4311" i="7"/>
  <c r="H4311" i="7" s="1"/>
  <c r="B4312" i="7"/>
  <c r="H4312" i="7" s="1"/>
  <c r="B4313" i="7"/>
  <c r="H4313" i="7" s="1"/>
  <c r="B4314" i="7"/>
  <c r="H4314" i="7" s="1"/>
  <c r="B4315" i="7"/>
  <c r="H4315" i="7" s="1"/>
  <c r="B4316" i="7"/>
  <c r="H4316" i="7" s="1"/>
  <c r="B4317" i="7"/>
  <c r="H4317" i="7" s="1"/>
  <c r="B4318" i="7"/>
  <c r="H4318" i="7" s="1"/>
  <c r="B4319" i="7"/>
  <c r="H4319" i="7" s="1"/>
  <c r="B4320" i="7"/>
  <c r="H4320" i="7" s="1"/>
  <c r="B4321" i="7"/>
  <c r="H4321" i="7" s="1"/>
  <c r="B4322" i="7"/>
  <c r="H4322" i="7" s="1"/>
  <c r="B4323" i="7"/>
  <c r="H4323" i="7" s="1"/>
  <c r="B4324" i="7"/>
  <c r="H4324" i="7" s="1"/>
  <c r="B4325" i="7"/>
  <c r="H4325" i="7" s="1"/>
  <c r="B4326" i="7"/>
  <c r="H4326" i="7" s="1"/>
  <c r="B4327" i="7"/>
  <c r="H4327" i="7" s="1"/>
  <c r="B4328" i="7"/>
  <c r="H4328" i="7" s="1"/>
  <c r="B4329" i="7"/>
  <c r="H4329" i="7" s="1"/>
  <c r="B4330" i="7"/>
  <c r="H4330" i="7" s="1"/>
  <c r="B4331" i="7"/>
  <c r="H4331" i="7" s="1"/>
  <c r="B4332" i="7"/>
  <c r="H4332" i="7" s="1"/>
  <c r="B4333" i="7"/>
  <c r="H4333" i="7" s="1"/>
  <c r="B4334" i="7"/>
  <c r="H4334" i="7" s="1"/>
  <c r="B4335" i="7"/>
  <c r="H4335" i="7" s="1"/>
  <c r="B4336" i="7"/>
  <c r="H4336" i="7" s="1"/>
  <c r="B4337" i="7"/>
  <c r="H4337" i="7" s="1"/>
  <c r="B4338" i="7"/>
  <c r="H4338" i="7" s="1"/>
  <c r="B4339" i="7"/>
  <c r="H4339" i="7" s="1"/>
  <c r="B4340" i="7"/>
  <c r="H4340" i="7" s="1"/>
  <c r="B4341" i="7"/>
  <c r="H4341" i="7" s="1"/>
  <c r="B4342" i="7"/>
  <c r="H4342" i="7" s="1"/>
  <c r="B4343" i="7"/>
  <c r="H4343" i="7" s="1"/>
  <c r="B4344" i="7"/>
  <c r="H4344" i="7" s="1"/>
  <c r="B4345" i="7"/>
  <c r="H4345" i="7" s="1"/>
  <c r="B4346" i="7"/>
  <c r="H4346" i="7" s="1"/>
  <c r="B4347" i="7"/>
  <c r="H4347" i="7" s="1"/>
  <c r="B4348" i="7"/>
  <c r="H4348" i="7" s="1"/>
  <c r="B4349" i="7"/>
  <c r="H4349" i="7" s="1"/>
  <c r="B4350" i="7"/>
  <c r="H4350" i="7" s="1"/>
  <c r="B4351" i="7"/>
  <c r="H4351" i="7" s="1"/>
  <c r="B4352" i="7"/>
  <c r="H4352" i="7" s="1"/>
  <c r="B4353" i="7"/>
  <c r="H4353" i="7" s="1"/>
  <c r="B4354" i="7"/>
  <c r="H4354" i="7" s="1"/>
  <c r="B4355" i="7"/>
  <c r="H4355" i="7" s="1"/>
  <c r="B4356" i="7"/>
  <c r="H4356" i="7" s="1"/>
  <c r="B4357" i="7"/>
  <c r="H4357" i="7" s="1"/>
  <c r="B4358" i="7"/>
  <c r="H4358" i="7" s="1"/>
  <c r="B4359" i="7"/>
  <c r="H4359" i="7" s="1"/>
  <c r="B4360" i="7"/>
  <c r="H4360" i="7" s="1"/>
  <c r="B4361" i="7"/>
  <c r="H4361" i="7" s="1"/>
  <c r="B4362" i="7"/>
  <c r="H4362" i="7" s="1"/>
  <c r="B4363" i="7"/>
  <c r="H4363" i="7" s="1"/>
  <c r="B4364" i="7"/>
  <c r="H4364" i="7" s="1"/>
  <c r="B4365" i="7"/>
  <c r="H4365" i="7" s="1"/>
  <c r="B4366" i="7"/>
  <c r="H4366" i="7" s="1"/>
  <c r="B4367" i="7"/>
  <c r="H4367" i="7" s="1"/>
  <c r="B4368" i="7"/>
  <c r="H4368" i="7" s="1"/>
  <c r="B4369" i="7"/>
  <c r="H4369" i="7" s="1"/>
  <c r="B4370" i="7"/>
  <c r="H4370" i="7" s="1"/>
  <c r="B4371" i="7"/>
  <c r="H4371" i="7" s="1"/>
  <c r="B4372" i="7"/>
  <c r="H4372" i="7" s="1"/>
  <c r="B4373" i="7"/>
  <c r="H4373" i="7" s="1"/>
  <c r="B4374" i="7"/>
  <c r="H4374" i="7" s="1"/>
  <c r="B4375" i="7"/>
  <c r="H4375" i="7" s="1"/>
  <c r="B4376" i="7"/>
  <c r="H4376" i="7" s="1"/>
  <c r="B4377" i="7"/>
  <c r="H4377" i="7" s="1"/>
  <c r="B4378" i="7"/>
  <c r="H4378" i="7" s="1"/>
  <c r="B4379" i="7"/>
  <c r="H4379" i="7" s="1"/>
  <c r="B4380" i="7"/>
  <c r="H4380" i="7" s="1"/>
  <c r="B4381" i="7"/>
  <c r="H4381" i="7" s="1"/>
  <c r="B4382" i="7"/>
  <c r="H4382" i="7" s="1"/>
  <c r="B4383" i="7"/>
  <c r="H4383" i="7" s="1"/>
  <c r="B4384" i="7"/>
  <c r="H4384" i="7" s="1"/>
  <c r="B4385" i="7"/>
  <c r="H4385" i="7" s="1"/>
  <c r="B4386" i="7"/>
  <c r="H4386" i="7" s="1"/>
  <c r="B4387" i="7"/>
  <c r="H4387" i="7" s="1"/>
  <c r="B4388" i="7"/>
  <c r="H4388" i="7" s="1"/>
  <c r="B4389" i="7"/>
  <c r="H4389" i="7" s="1"/>
  <c r="B4390" i="7"/>
  <c r="H4390" i="7" s="1"/>
  <c r="B4391" i="7"/>
  <c r="H4391" i="7" s="1"/>
  <c r="B4392" i="7"/>
  <c r="H4392" i="7" s="1"/>
  <c r="B4393" i="7"/>
  <c r="H4393" i="7" s="1"/>
  <c r="B4394" i="7"/>
  <c r="H4394" i="7" s="1"/>
  <c r="B4395" i="7"/>
  <c r="H4395" i="7" s="1"/>
  <c r="B4396" i="7"/>
  <c r="H4396" i="7" s="1"/>
  <c r="B4397" i="7"/>
  <c r="H4397" i="7" s="1"/>
  <c r="B4398" i="7"/>
  <c r="H4398" i="7" s="1"/>
  <c r="B4399" i="7"/>
  <c r="H4399" i="7" s="1"/>
  <c r="B4400" i="7"/>
  <c r="H4400" i="7" s="1"/>
  <c r="B4401" i="7"/>
  <c r="H4401" i="7" s="1"/>
  <c r="B4402" i="7"/>
  <c r="H4402" i="7" s="1"/>
  <c r="B4403" i="7"/>
  <c r="H4403" i="7" s="1"/>
  <c r="B4404" i="7"/>
  <c r="H4404" i="7" s="1"/>
  <c r="B4405" i="7"/>
  <c r="H4405" i="7" s="1"/>
  <c r="B4406" i="7"/>
  <c r="H4406" i="7" s="1"/>
  <c r="B4407" i="7"/>
  <c r="H4407" i="7" s="1"/>
  <c r="B4408" i="7"/>
  <c r="H4408" i="7" s="1"/>
  <c r="B4409" i="7"/>
  <c r="H4409" i="7" s="1"/>
  <c r="B4410" i="7"/>
  <c r="H4410" i="7" s="1"/>
  <c r="B4411" i="7"/>
  <c r="H4411" i="7" s="1"/>
  <c r="B4412" i="7"/>
  <c r="H4412" i="7" s="1"/>
  <c r="B4413" i="7"/>
  <c r="H4413" i="7" s="1"/>
  <c r="B4414" i="7"/>
  <c r="H4414" i="7" s="1"/>
  <c r="B4415" i="7"/>
  <c r="H4415" i="7" s="1"/>
  <c r="B4416" i="7"/>
  <c r="H4416" i="7" s="1"/>
  <c r="B4417" i="7"/>
  <c r="H4417" i="7" s="1"/>
  <c r="B4418" i="7"/>
  <c r="H4418" i="7" s="1"/>
  <c r="B4419" i="7"/>
  <c r="H4419" i="7" s="1"/>
  <c r="B4420" i="7"/>
  <c r="H4420" i="7" s="1"/>
  <c r="B4421" i="7"/>
  <c r="H4421" i="7" s="1"/>
  <c r="B4422" i="7"/>
  <c r="H4422" i="7" s="1"/>
  <c r="B4423" i="7"/>
  <c r="H4423" i="7" s="1"/>
  <c r="B4424" i="7"/>
  <c r="H4424" i="7" s="1"/>
  <c r="B4425" i="7"/>
  <c r="H4425" i="7" s="1"/>
  <c r="B4426" i="7"/>
  <c r="H4426" i="7" s="1"/>
  <c r="B4427" i="7"/>
  <c r="H4427" i="7" s="1"/>
  <c r="B4428" i="7"/>
  <c r="H4428" i="7" s="1"/>
  <c r="B4429" i="7"/>
  <c r="H4429" i="7" s="1"/>
  <c r="B4430" i="7"/>
  <c r="H4430" i="7" s="1"/>
  <c r="B4431" i="7"/>
  <c r="H4431" i="7" s="1"/>
  <c r="B4432" i="7"/>
  <c r="H4432" i="7" s="1"/>
  <c r="B4433" i="7"/>
  <c r="H4433" i="7" s="1"/>
  <c r="B4434" i="7"/>
  <c r="H4434" i="7" s="1"/>
  <c r="B4435" i="7"/>
  <c r="H4435" i="7" s="1"/>
  <c r="B4436" i="7"/>
  <c r="H4436" i="7" s="1"/>
  <c r="B4437" i="7"/>
  <c r="H4437" i="7" s="1"/>
  <c r="B4438" i="7"/>
  <c r="H4438" i="7" s="1"/>
  <c r="B4439" i="7"/>
  <c r="H4439" i="7" s="1"/>
  <c r="B4440" i="7"/>
  <c r="H4440" i="7" s="1"/>
  <c r="B4441" i="7"/>
  <c r="H4441" i="7" s="1"/>
  <c r="B4442" i="7"/>
  <c r="H4442" i="7" s="1"/>
  <c r="B4443" i="7"/>
  <c r="H4443" i="7" s="1"/>
  <c r="B4444" i="7"/>
  <c r="H4444" i="7" s="1"/>
  <c r="B4445" i="7"/>
  <c r="H4445" i="7" s="1"/>
  <c r="B4446" i="7"/>
  <c r="H4446" i="7" s="1"/>
  <c r="B4447" i="7"/>
  <c r="H4447" i="7" s="1"/>
  <c r="B4448" i="7"/>
  <c r="H4448" i="7" s="1"/>
  <c r="B4449" i="7"/>
  <c r="H4449" i="7" s="1"/>
  <c r="B4450" i="7"/>
  <c r="H4450" i="7" s="1"/>
  <c r="B4451" i="7"/>
  <c r="H4451" i="7" s="1"/>
  <c r="B4452" i="7"/>
  <c r="H4452" i="7" s="1"/>
  <c r="B4453" i="7"/>
  <c r="H4453" i="7" s="1"/>
  <c r="B4454" i="7"/>
  <c r="H4454" i="7" s="1"/>
  <c r="B4455" i="7"/>
  <c r="H4455" i="7" s="1"/>
  <c r="B4456" i="7"/>
  <c r="H4456" i="7" s="1"/>
  <c r="B4457" i="7"/>
  <c r="H4457" i="7" s="1"/>
  <c r="B4458" i="7"/>
  <c r="H4458" i="7" s="1"/>
  <c r="B4459" i="7"/>
  <c r="H4459" i="7" s="1"/>
  <c r="B4460" i="7"/>
  <c r="H4460" i="7" s="1"/>
  <c r="B4461" i="7"/>
  <c r="H4461" i="7" s="1"/>
  <c r="B4462" i="7"/>
  <c r="H4462" i="7" s="1"/>
  <c r="B4463" i="7"/>
  <c r="H4463" i="7" s="1"/>
  <c r="B4464" i="7"/>
  <c r="H4464" i="7" s="1"/>
  <c r="B4465" i="7"/>
  <c r="H4465" i="7" s="1"/>
  <c r="B4466" i="7"/>
  <c r="H4466" i="7" s="1"/>
  <c r="B4467" i="7"/>
  <c r="H4467" i="7" s="1"/>
  <c r="B4468" i="7"/>
  <c r="H4468" i="7" s="1"/>
  <c r="B4469" i="7"/>
  <c r="H4469" i="7" s="1"/>
  <c r="B4470" i="7"/>
  <c r="H4470" i="7" s="1"/>
  <c r="B4471" i="7"/>
  <c r="H4471" i="7" s="1"/>
  <c r="B4472" i="7"/>
  <c r="H4472" i="7" s="1"/>
  <c r="B4473" i="7"/>
  <c r="H4473" i="7" s="1"/>
  <c r="B4474" i="7"/>
  <c r="H4474" i="7" s="1"/>
  <c r="B4475" i="7"/>
  <c r="H4475" i="7" s="1"/>
  <c r="B4476" i="7"/>
  <c r="H4476" i="7" s="1"/>
  <c r="B4477" i="7"/>
  <c r="H4477" i="7" s="1"/>
  <c r="B4478" i="7"/>
  <c r="H4478" i="7" s="1"/>
  <c r="B4479" i="7"/>
  <c r="H4479" i="7" s="1"/>
  <c r="B4480" i="7"/>
  <c r="H4480" i="7" s="1"/>
  <c r="B4481" i="7"/>
  <c r="H4481" i="7" s="1"/>
  <c r="B4482" i="7"/>
  <c r="H4482" i="7" s="1"/>
  <c r="B4483" i="7"/>
  <c r="H4483" i="7" s="1"/>
  <c r="B4484" i="7"/>
  <c r="H4484" i="7" s="1"/>
  <c r="B4485" i="7"/>
  <c r="H4485" i="7" s="1"/>
  <c r="B4486" i="7"/>
  <c r="H4486" i="7" s="1"/>
  <c r="B4487" i="7"/>
  <c r="H4487" i="7" s="1"/>
  <c r="B4488" i="7"/>
  <c r="H4488" i="7" s="1"/>
  <c r="B4489" i="7"/>
  <c r="H4489" i="7" s="1"/>
  <c r="B4490" i="7"/>
  <c r="H4490" i="7" s="1"/>
  <c r="B4491" i="7"/>
  <c r="H4491" i="7" s="1"/>
  <c r="B4492" i="7"/>
  <c r="H4492" i="7" s="1"/>
  <c r="B4493" i="7"/>
  <c r="H4493" i="7" s="1"/>
  <c r="B4494" i="7"/>
  <c r="H4494" i="7" s="1"/>
  <c r="B4495" i="7"/>
  <c r="H4495" i="7" s="1"/>
  <c r="B4496" i="7"/>
  <c r="H4496" i="7" s="1"/>
  <c r="B4497" i="7"/>
  <c r="H4497" i="7" s="1"/>
  <c r="B4498" i="7"/>
  <c r="H4498" i="7" s="1"/>
  <c r="B4499" i="7"/>
  <c r="H4499" i="7" s="1"/>
  <c r="B4500" i="7"/>
  <c r="H4500" i="7" s="1"/>
  <c r="B4501" i="7"/>
  <c r="H4501" i="7" s="1"/>
  <c r="B4502" i="7"/>
  <c r="H4502" i="7" s="1"/>
  <c r="B4503" i="7"/>
  <c r="H4503" i="7" s="1"/>
  <c r="B4504" i="7"/>
  <c r="H4504" i="7" s="1"/>
  <c r="B4505" i="7"/>
  <c r="H4505" i="7" s="1"/>
  <c r="B4506" i="7"/>
  <c r="H4506" i="7" s="1"/>
  <c r="B4507" i="7"/>
  <c r="H4507" i="7" s="1"/>
  <c r="B4508" i="7"/>
  <c r="H4508" i="7" s="1"/>
  <c r="B4509" i="7"/>
  <c r="H4509" i="7" s="1"/>
  <c r="B4510" i="7"/>
  <c r="H4510" i="7" s="1"/>
  <c r="B4511" i="7"/>
  <c r="H4511" i="7" s="1"/>
  <c r="B4512" i="7"/>
  <c r="H4512" i="7" s="1"/>
  <c r="B4513" i="7"/>
  <c r="H4513" i="7" s="1"/>
  <c r="B4514" i="7"/>
  <c r="H4514" i="7" s="1"/>
  <c r="B4515" i="7"/>
  <c r="H4515" i="7" s="1"/>
  <c r="B4516" i="7"/>
  <c r="H4516" i="7" s="1"/>
  <c r="B4517" i="7"/>
  <c r="H4517" i="7" s="1"/>
  <c r="B4518" i="7"/>
  <c r="H4518" i="7" s="1"/>
  <c r="B4519" i="7"/>
  <c r="H4519" i="7" s="1"/>
  <c r="B4520" i="7"/>
  <c r="H4520" i="7" s="1"/>
  <c r="B4521" i="7"/>
  <c r="H4521" i="7" s="1"/>
  <c r="B4522" i="7"/>
  <c r="H4522" i="7" s="1"/>
  <c r="B4523" i="7"/>
  <c r="H4523" i="7" s="1"/>
  <c r="B4524" i="7"/>
  <c r="H4524" i="7" s="1"/>
  <c r="B4525" i="7"/>
  <c r="H4525" i="7" s="1"/>
  <c r="B4526" i="7"/>
  <c r="H4526" i="7" s="1"/>
  <c r="B4527" i="7"/>
  <c r="H4527" i="7" s="1"/>
  <c r="B4528" i="7"/>
  <c r="H4528" i="7" s="1"/>
  <c r="B4529" i="7"/>
  <c r="H4529" i="7" s="1"/>
  <c r="B4530" i="7"/>
  <c r="H4530" i="7" s="1"/>
  <c r="B4531" i="7"/>
  <c r="H4531" i="7" s="1"/>
  <c r="B4532" i="7"/>
  <c r="H4532" i="7" s="1"/>
  <c r="B4533" i="7"/>
  <c r="H4533" i="7" s="1"/>
  <c r="B4534" i="7"/>
  <c r="H4534" i="7" s="1"/>
  <c r="B4535" i="7"/>
  <c r="H4535" i="7" s="1"/>
  <c r="B4536" i="7"/>
  <c r="H4536" i="7" s="1"/>
  <c r="B4537" i="7"/>
  <c r="H4537" i="7" s="1"/>
  <c r="B4538" i="7"/>
  <c r="H4538" i="7" s="1"/>
  <c r="B4539" i="7"/>
  <c r="H4539" i="7" s="1"/>
  <c r="B4540" i="7"/>
  <c r="H4540" i="7" s="1"/>
  <c r="B4541" i="7"/>
  <c r="H4541" i="7" s="1"/>
  <c r="B4542" i="7"/>
  <c r="H4542" i="7" s="1"/>
  <c r="B4543" i="7"/>
  <c r="H4543" i="7" s="1"/>
  <c r="B4544" i="7"/>
  <c r="H4544" i="7" s="1"/>
  <c r="B4545" i="7"/>
  <c r="H4545" i="7" s="1"/>
  <c r="B4546" i="7"/>
  <c r="H4546" i="7" s="1"/>
  <c r="B4547" i="7"/>
  <c r="H4547" i="7" s="1"/>
  <c r="B4548" i="7"/>
  <c r="H4548" i="7" s="1"/>
  <c r="B4549" i="7"/>
  <c r="H4549" i="7" s="1"/>
  <c r="B4550" i="7"/>
  <c r="H4550" i="7" s="1"/>
  <c r="B4551" i="7"/>
  <c r="H4551" i="7" s="1"/>
  <c r="B4552" i="7"/>
  <c r="H4552" i="7" s="1"/>
  <c r="B4553" i="7"/>
  <c r="H4553" i="7" s="1"/>
  <c r="B4554" i="7"/>
  <c r="H4554" i="7" s="1"/>
  <c r="B4555" i="7"/>
  <c r="H4555" i="7" s="1"/>
  <c r="B4556" i="7"/>
  <c r="H4556" i="7" s="1"/>
  <c r="B4557" i="7"/>
  <c r="H4557" i="7" s="1"/>
  <c r="B4558" i="7"/>
  <c r="H4558" i="7" s="1"/>
  <c r="B4559" i="7"/>
  <c r="H4559" i="7" s="1"/>
  <c r="B4560" i="7"/>
  <c r="H4560" i="7" s="1"/>
  <c r="B4561" i="7"/>
  <c r="H4561" i="7" s="1"/>
  <c r="B4562" i="7"/>
  <c r="H4562" i="7" s="1"/>
  <c r="B4563" i="7"/>
  <c r="H4563" i="7" s="1"/>
  <c r="B4564" i="7"/>
  <c r="H4564" i="7" s="1"/>
  <c r="B4565" i="7"/>
  <c r="H4565" i="7" s="1"/>
  <c r="B4566" i="7"/>
  <c r="H4566" i="7" s="1"/>
  <c r="B4567" i="7"/>
  <c r="H4567" i="7" s="1"/>
  <c r="B4568" i="7"/>
  <c r="H4568" i="7" s="1"/>
  <c r="B4569" i="7"/>
  <c r="H4569" i="7" s="1"/>
  <c r="B4570" i="7"/>
  <c r="H4570" i="7" s="1"/>
  <c r="B4571" i="7"/>
  <c r="H4571" i="7" s="1"/>
  <c r="B4572" i="7"/>
  <c r="H4572" i="7" s="1"/>
  <c r="B4573" i="7"/>
  <c r="H4573" i="7" s="1"/>
  <c r="B4574" i="7"/>
  <c r="H4574" i="7" s="1"/>
  <c r="B4575" i="7"/>
  <c r="H4575" i="7" s="1"/>
  <c r="B4576" i="7"/>
  <c r="H4576" i="7" s="1"/>
  <c r="B4577" i="7"/>
  <c r="H4577" i="7" s="1"/>
  <c r="B4578" i="7"/>
  <c r="H4578" i="7" s="1"/>
  <c r="B4579" i="7"/>
  <c r="H4579" i="7" s="1"/>
  <c r="B4580" i="7"/>
  <c r="H4580" i="7" s="1"/>
  <c r="B4581" i="7"/>
  <c r="H4581" i="7" s="1"/>
  <c r="B4582" i="7"/>
  <c r="H4582" i="7" s="1"/>
  <c r="B4583" i="7"/>
  <c r="H4583" i="7" s="1"/>
  <c r="B4584" i="7"/>
  <c r="H4584" i="7" s="1"/>
  <c r="B4585" i="7"/>
  <c r="H4585" i="7" s="1"/>
  <c r="B4586" i="7"/>
  <c r="H4586" i="7" s="1"/>
  <c r="B4587" i="7"/>
  <c r="H4587" i="7" s="1"/>
  <c r="B4588" i="7"/>
  <c r="H4588" i="7" s="1"/>
  <c r="B4589" i="7"/>
  <c r="H4589" i="7" s="1"/>
  <c r="B4590" i="7"/>
  <c r="H4590" i="7" s="1"/>
  <c r="B4591" i="7"/>
  <c r="H4591" i="7" s="1"/>
  <c r="B4592" i="7"/>
  <c r="H4592" i="7" s="1"/>
  <c r="B4593" i="7"/>
  <c r="H4593" i="7" s="1"/>
  <c r="B4594" i="7"/>
  <c r="H4594" i="7" s="1"/>
  <c r="B4595" i="7"/>
  <c r="H4595" i="7" s="1"/>
  <c r="B4596" i="7"/>
  <c r="H4596" i="7" s="1"/>
  <c r="B4597" i="7"/>
  <c r="H4597" i="7" s="1"/>
  <c r="B4598" i="7"/>
  <c r="H4598" i="7" s="1"/>
  <c r="B4599" i="7"/>
  <c r="H4599" i="7" s="1"/>
  <c r="B4600" i="7"/>
  <c r="H4600" i="7" s="1"/>
  <c r="B4601" i="7"/>
  <c r="H4601" i="7" s="1"/>
  <c r="B4602" i="7"/>
  <c r="H4602" i="7" s="1"/>
  <c r="B4603" i="7"/>
  <c r="H4603" i="7" s="1"/>
  <c r="B4604" i="7"/>
  <c r="H4604" i="7" s="1"/>
  <c r="B4605" i="7"/>
  <c r="H4605" i="7" s="1"/>
  <c r="B4606" i="7"/>
  <c r="H4606" i="7" s="1"/>
  <c r="B4607" i="7"/>
  <c r="H4607" i="7" s="1"/>
  <c r="B4608" i="7"/>
  <c r="H4608" i="7" s="1"/>
  <c r="B4609" i="7"/>
  <c r="H4609" i="7" s="1"/>
  <c r="B4610" i="7"/>
  <c r="H4610" i="7" s="1"/>
  <c r="B4611" i="7"/>
  <c r="H4611" i="7" s="1"/>
  <c r="B4612" i="7"/>
  <c r="H4612" i="7" s="1"/>
  <c r="B4613" i="7"/>
  <c r="H4613" i="7" s="1"/>
  <c r="B4614" i="7"/>
  <c r="H4614" i="7" s="1"/>
  <c r="B4615" i="7"/>
  <c r="H4615" i="7" s="1"/>
  <c r="B4616" i="7"/>
  <c r="H4616" i="7" s="1"/>
  <c r="B4617" i="7"/>
  <c r="H4617" i="7" s="1"/>
  <c r="B4618" i="7"/>
  <c r="H4618" i="7" s="1"/>
  <c r="B4619" i="7"/>
  <c r="H4619" i="7" s="1"/>
  <c r="B4620" i="7"/>
  <c r="H4620" i="7" s="1"/>
  <c r="B4621" i="7"/>
  <c r="H4621" i="7" s="1"/>
  <c r="B4622" i="7"/>
  <c r="H4622" i="7" s="1"/>
  <c r="B4623" i="7"/>
  <c r="H4623" i="7" s="1"/>
  <c r="B4624" i="7"/>
  <c r="H4624" i="7" s="1"/>
  <c r="B4625" i="7"/>
  <c r="H4625" i="7" s="1"/>
  <c r="B4626" i="7"/>
  <c r="H4626" i="7" s="1"/>
  <c r="B4627" i="7"/>
  <c r="H4627" i="7" s="1"/>
  <c r="B4628" i="7"/>
  <c r="H4628" i="7" s="1"/>
  <c r="B4629" i="7"/>
  <c r="H4629" i="7" s="1"/>
  <c r="B4630" i="7"/>
  <c r="H4630" i="7" s="1"/>
  <c r="B4631" i="7"/>
  <c r="H4631" i="7" s="1"/>
  <c r="B4632" i="7"/>
  <c r="H4632" i="7" s="1"/>
  <c r="B4633" i="7"/>
  <c r="H4633" i="7" s="1"/>
  <c r="B4634" i="7"/>
  <c r="H4634" i="7" s="1"/>
  <c r="B4635" i="7"/>
  <c r="H4635" i="7" s="1"/>
  <c r="B4636" i="7"/>
  <c r="H4636" i="7" s="1"/>
  <c r="B4637" i="7"/>
  <c r="H4637" i="7" s="1"/>
  <c r="B4638" i="7"/>
  <c r="H4638" i="7" s="1"/>
  <c r="B4639" i="7"/>
  <c r="H4639" i="7" s="1"/>
  <c r="B4640" i="7"/>
  <c r="H4640" i="7" s="1"/>
  <c r="B4641" i="7"/>
  <c r="H4641" i="7" s="1"/>
  <c r="B4642" i="7"/>
  <c r="H4642" i="7" s="1"/>
  <c r="B4643" i="7"/>
  <c r="H4643" i="7" s="1"/>
  <c r="B4644" i="7"/>
  <c r="H4644" i="7" s="1"/>
  <c r="B4645" i="7"/>
  <c r="H4645" i="7" s="1"/>
  <c r="B4646" i="7"/>
  <c r="H4646" i="7" s="1"/>
  <c r="B4647" i="7"/>
  <c r="H4647" i="7" s="1"/>
  <c r="B4648" i="7"/>
  <c r="H4648" i="7" s="1"/>
  <c r="B4649" i="7"/>
  <c r="H4649" i="7" s="1"/>
  <c r="B4650" i="7"/>
  <c r="H4650" i="7" s="1"/>
  <c r="B4651" i="7"/>
  <c r="H4651" i="7" s="1"/>
  <c r="B4652" i="7"/>
  <c r="H4652" i="7" s="1"/>
  <c r="B4653" i="7"/>
  <c r="H4653" i="7" s="1"/>
  <c r="B4654" i="7"/>
  <c r="H4654" i="7" s="1"/>
  <c r="B4655" i="7"/>
  <c r="H4655" i="7" s="1"/>
  <c r="B4656" i="7"/>
  <c r="H4656" i="7" s="1"/>
  <c r="B4657" i="7"/>
  <c r="H4657" i="7" s="1"/>
  <c r="B4658" i="7"/>
  <c r="H4658" i="7" s="1"/>
  <c r="B4659" i="7"/>
  <c r="H4659" i="7" s="1"/>
  <c r="B4660" i="7"/>
  <c r="H4660" i="7" s="1"/>
  <c r="B4661" i="7"/>
  <c r="H4661" i="7" s="1"/>
  <c r="B4662" i="7"/>
  <c r="H4662" i="7" s="1"/>
  <c r="B4663" i="7"/>
  <c r="H4663" i="7" s="1"/>
  <c r="B4664" i="7"/>
  <c r="H4664" i="7" s="1"/>
  <c r="B4665" i="7"/>
  <c r="H4665" i="7" s="1"/>
  <c r="B4666" i="7"/>
  <c r="H4666" i="7" s="1"/>
  <c r="B4667" i="7"/>
  <c r="H4667" i="7" s="1"/>
  <c r="B4668" i="7"/>
  <c r="H4668" i="7" s="1"/>
  <c r="B4669" i="7"/>
  <c r="H4669" i="7" s="1"/>
  <c r="B4670" i="7"/>
  <c r="H4670" i="7" s="1"/>
  <c r="B4671" i="7"/>
  <c r="H4671" i="7" s="1"/>
  <c r="B4672" i="7"/>
  <c r="H4672" i="7" s="1"/>
  <c r="B4673" i="7"/>
  <c r="H4673" i="7" s="1"/>
  <c r="B4674" i="7"/>
  <c r="H4674" i="7" s="1"/>
  <c r="B4675" i="7"/>
  <c r="H4675" i="7" s="1"/>
  <c r="B4676" i="7"/>
  <c r="H4676" i="7" s="1"/>
  <c r="B4677" i="7"/>
  <c r="H4677" i="7" s="1"/>
  <c r="B4678" i="7"/>
  <c r="H4678" i="7" s="1"/>
  <c r="B4679" i="7"/>
  <c r="H4679" i="7" s="1"/>
  <c r="B4680" i="7"/>
  <c r="H4680" i="7" s="1"/>
  <c r="B4681" i="7"/>
  <c r="H4681" i="7" s="1"/>
  <c r="B4682" i="7"/>
  <c r="H4682" i="7" s="1"/>
  <c r="B4683" i="7"/>
  <c r="H4683" i="7" s="1"/>
  <c r="B4684" i="7"/>
  <c r="H4684" i="7" s="1"/>
  <c r="B4685" i="7"/>
  <c r="H4685" i="7" s="1"/>
  <c r="B4686" i="7"/>
  <c r="H4686" i="7" s="1"/>
  <c r="B4687" i="7"/>
  <c r="H4687" i="7" s="1"/>
  <c r="B4688" i="7"/>
  <c r="H4688" i="7" s="1"/>
  <c r="B4689" i="7"/>
  <c r="H4689" i="7" s="1"/>
  <c r="B4690" i="7"/>
  <c r="H4690" i="7" s="1"/>
  <c r="B4691" i="7"/>
  <c r="H4691" i="7" s="1"/>
  <c r="B4692" i="7"/>
  <c r="H4692" i="7" s="1"/>
  <c r="B4693" i="7"/>
  <c r="H4693" i="7" s="1"/>
  <c r="B4694" i="7"/>
  <c r="H4694" i="7" s="1"/>
  <c r="B4695" i="7"/>
  <c r="H4695" i="7" s="1"/>
  <c r="B4696" i="7"/>
  <c r="H4696" i="7" s="1"/>
  <c r="B4697" i="7"/>
  <c r="H4697" i="7" s="1"/>
  <c r="B4698" i="7"/>
  <c r="H4698" i="7" s="1"/>
  <c r="B4699" i="7"/>
  <c r="H4699" i="7" s="1"/>
  <c r="B2" i="7"/>
  <c r="H2" i="7" s="1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G3" i="3"/>
  <c r="H3" i="3" s="1"/>
  <c r="G4" i="3"/>
  <c r="H4" i="3" s="1"/>
  <c r="G5" i="3"/>
  <c r="H5" i="3" s="1"/>
  <c r="G6" i="3"/>
  <c r="H6" i="3" s="1"/>
  <c r="G7" i="3"/>
  <c r="H7" i="3" s="1"/>
  <c r="G8" i="3"/>
  <c r="H8" i="3" s="1"/>
  <c r="G9" i="3"/>
  <c r="H9" i="3" s="1"/>
  <c r="G10" i="3"/>
  <c r="H10" i="3" s="1"/>
  <c r="G11" i="3"/>
  <c r="H11" i="3" s="1"/>
  <c r="G12" i="3"/>
  <c r="H12" i="3" s="1"/>
  <c r="G13" i="3"/>
  <c r="H13" i="3" s="1"/>
  <c r="G14" i="3"/>
  <c r="H14" i="3" s="1"/>
  <c r="G15" i="3"/>
  <c r="H15" i="3" s="1"/>
  <c r="G16" i="3"/>
  <c r="H16" i="3" s="1"/>
  <c r="G17" i="3"/>
  <c r="H17" i="3" s="1"/>
  <c r="G18" i="3"/>
  <c r="H18" i="3" s="1"/>
  <c r="G19" i="3"/>
  <c r="H19" i="3" s="1"/>
  <c r="G20" i="3"/>
  <c r="H20" i="3" s="1"/>
  <c r="G21" i="3"/>
  <c r="H21" i="3" s="1"/>
  <c r="G22" i="3"/>
  <c r="H22" i="3" s="1"/>
  <c r="G23" i="3"/>
  <c r="H23" i="3" s="1"/>
  <c r="G24" i="3"/>
  <c r="H24" i="3" s="1"/>
  <c r="G25" i="3"/>
  <c r="H25" i="3" s="1"/>
  <c r="G26" i="3"/>
  <c r="H26" i="3" s="1"/>
  <c r="G27" i="3"/>
  <c r="H27" i="3" s="1"/>
  <c r="G28" i="3"/>
  <c r="H28" i="3" s="1"/>
  <c r="G29" i="3"/>
  <c r="H29" i="3" s="1"/>
  <c r="G30" i="3"/>
  <c r="H30" i="3" s="1"/>
  <c r="G31" i="3"/>
  <c r="H31" i="3" s="1"/>
  <c r="G32" i="3"/>
  <c r="H32" i="3" s="1"/>
  <c r="G33" i="3"/>
  <c r="H33" i="3" s="1"/>
  <c r="G34" i="3"/>
  <c r="H34" i="3" s="1"/>
  <c r="G35" i="3"/>
  <c r="H35" i="3" s="1"/>
  <c r="G36" i="3"/>
  <c r="H36" i="3" s="1"/>
  <c r="G37" i="3"/>
  <c r="H37" i="3" s="1"/>
  <c r="G38" i="3"/>
  <c r="H38" i="3" s="1"/>
  <c r="G39" i="3"/>
  <c r="H39" i="3" s="1"/>
  <c r="G40" i="3"/>
  <c r="H40" i="3" s="1"/>
  <c r="G41" i="3"/>
  <c r="H41" i="3" s="1"/>
  <c r="G42" i="3"/>
  <c r="H42" i="3" s="1"/>
  <c r="G43" i="3"/>
  <c r="H43" i="3" s="1"/>
  <c r="G44" i="3"/>
  <c r="H44" i="3" s="1"/>
  <c r="G45" i="3"/>
  <c r="H45" i="3" s="1"/>
  <c r="G46" i="3"/>
  <c r="H46" i="3" s="1"/>
  <c r="G47" i="3"/>
  <c r="H47" i="3" s="1"/>
  <c r="G48" i="3"/>
  <c r="H48" i="3" s="1"/>
  <c r="G49" i="3"/>
  <c r="H49" i="3" s="1"/>
  <c r="G50" i="3"/>
  <c r="H50" i="3" s="1"/>
  <c r="G51" i="3"/>
  <c r="H51" i="3" s="1"/>
  <c r="G52" i="3"/>
  <c r="H52" i="3" s="1"/>
  <c r="G53" i="3"/>
  <c r="H53" i="3" s="1"/>
  <c r="G54" i="3"/>
  <c r="H54" i="3" s="1"/>
  <c r="G55" i="3"/>
  <c r="H55" i="3" s="1"/>
  <c r="G56" i="3"/>
  <c r="H56" i="3" s="1"/>
  <c r="G57" i="3"/>
  <c r="H57" i="3" s="1"/>
  <c r="G58" i="3"/>
  <c r="H58" i="3" s="1"/>
  <c r="G59" i="3"/>
  <c r="H59" i="3" s="1"/>
  <c r="G60" i="3"/>
  <c r="H60" i="3" s="1"/>
  <c r="G61" i="3"/>
  <c r="H61" i="3" s="1"/>
  <c r="G62" i="3"/>
  <c r="H62" i="3" s="1"/>
  <c r="G63" i="3"/>
  <c r="H63" i="3" s="1"/>
  <c r="G64" i="3"/>
  <c r="H64" i="3" s="1"/>
  <c r="G65" i="3"/>
  <c r="H65" i="3" s="1"/>
  <c r="G66" i="3"/>
  <c r="H66" i="3" s="1"/>
  <c r="G67" i="3"/>
  <c r="H67" i="3" s="1"/>
  <c r="G68" i="3"/>
  <c r="H68" i="3" s="1"/>
  <c r="G69" i="3"/>
  <c r="H69" i="3" s="1"/>
  <c r="G70" i="3"/>
  <c r="H70" i="3" s="1"/>
  <c r="G71" i="3"/>
  <c r="H71" i="3" s="1"/>
  <c r="G72" i="3"/>
  <c r="H72" i="3" s="1"/>
  <c r="G73" i="3"/>
  <c r="H73" i="3" s="1"/>
  <c r="G74" i="3"/>
  <c r="H74" i="3" s="1"/>
  <c r="G75" i="3"/>
  <c r="H75" i="3" s="1"/>
  <c r="G76" i="3"/>
  <c r="H76" i="3" s="1"/>
  <c r="G77" i="3"/>
  <c r="H77" i="3" s="1"/>
  <c r="G78" i="3"/>
  <c r="H78" i="3" s="1"/>
  <c r="G79" i="3"/>
  <c r="H79" i="3" s="1"/>
  <c r="G80" i="3"/>
  <c r="H80" i="3" s="1"/>
  <c r="G81" i="3"/>
  <c r="H81" i="3" s="1"/>
  <c r="G82" i="3"/>
  <c r="H82" i="3" s="1"/>
  <c r="G83" i="3"/>
  <c r="H83" i="3" s="1"/>
  <c r="G84" i="3"/>
  <c r="H84" i="3" s="1"/>
  <c r="G85" i="3"/>
  <c r="H85" i="3" s="1"/>
  <c r="G86" i="3"/>
  <c r="H86" i="3" s="1"/>
  <c r="G87" i="3"/>
  <c r="H87" i="3" s="1"/>
  <c r="G88" i="3"/>
  <c r="H88" i="3" s="1"/>
  <c r="G89" i="3"/>
  <c r="H89" i="3" s="1"/>
  <c r="G90" i="3"/>
  <c r="H90" i="3" s="1"/>
  <c r="G91" i="3"/>
  <c r="H91" i="3" s="1"/>
  <c r="G92" i="3"/>
  <c r="H92" i="3" s="1"/>
  <c r="G93" i="3"/>
  <c r="H93" i="3" s="1"/>
  <c r="G94" i="3"/>
  <c r="H94" i="3" s="1"/>
  <c r="G95" i="3"/>
  <c r="H95" i="3" s="1"/>
  <c r="G96" i="3"/>
  <c r="H96" i="3" s="1"/>
  <c r="G97" i="3"/>
  <c r="H97" i="3" s="1"/>
  <c r="G98" i="3"/>
  <c r="H98" i="3" s="1"/>
  <c r="G99" i="3"/>
  <c r="H99" i="3" s="1"/>
  <c r="G100" i="3"/>
  <c r="H100" i="3" s="1"/>
  <c r="G101" i="3"/>
  <c r="H101" i="3" s="1"/>
  <c r="G102" i="3"/>
  <c r="H102" i="3" s="1"/>
  <c r="G103" i="3"/>
  <c r="H103" i="3" s="1"/>
  <c r="G104" i="3"/>
  <c r="H104" i="3" s="1"/>
  <c r="G105" i="3"/>
  <c r="H105" i="3" s="1"/>
  <c r="G106" i="3"/>
  <c r="H106" i="3" s="1"/>
  <c r="G107" i="3"/>
  <c r="H107" i="3" s="1"/>
  <c r="G108" i="3"/>
  <c r="H108" i="3" s="1"/>
  <c r="G109" i="3"/>
  <c r="H109" i="3" s="1"/>
  <c r="G110" i="3"/>
  <c r="H110" i="3" s="1"/>
  <c r="G111" i="3"/>
  <c r="H111" i="3" s="1"/>
  <c r="G112" i="3"/>
  <c r="H112" i="3" s="1"/>
  <c r="G113" i="3"/>
  <c r="H113" i="3" s="1"/>
  <c r="G114" i="3"/>
  <c r="H114" i="3" s="1"/>
  <c r="G115" i="3"/>
  <c r="H115" i="3" s="1"/>
  <c r="G116" i="3"/>
  <c r="H116" i="3" s="1"/>
  <c r="G117" i="3"/>
  <c r="H117" i="3" s="1"/>
  <c r="G118" i="3"/>
  <c r="H118" i="3" s="1"/>
  <c r="G119" i="3"/>
  <c r="H119" i="3" s="1"/>
  <c r="G120" i="3"/>
  <c r="H120" i="3" s="1"/>
  <c r="G121" i="3"/>
  <c r="H121" i="3" s="1"/>
  <c r="G122" i="3"/>
  <c r="H122" i="3" s="1"/>
  <c r="G123" i="3"/>
  <c r="H123" i="3" s="1"/>
  <c r="G124" i="3"/>
  <c r="H124" i="3" s="1"/>
  <c r="G125" i="3"/>
  <c r="H125" i="3" s="1"/>
  <c r="G126" i="3"/>
  <c r="H126" i="3" s="1"/>
  <c r="G127" i="3"/>
  <c r="H127" i="3" s="1"/>
  <c r="G128" i="3"/>
  <c r="H128" i="3" s="1"/>
  <c r="G129" i="3"/>
  <c r="H129" i="3" s="1"/>
  <c r="G130" i="3"/>
  <c r="H130" i="3" s="1"/>
  <c r="G131" i="3"/>
  <c r="H131" i="3" s="1"/>
  <c r="G132" i="3"/>
  <c r="H132" i="3" s="1"/>
  <c r="G133" i="3"/>
  <c r="H133" i="3" s="1"/>
  <c r="G134" i="3"/>
  <c r="H134" i="3" s="1"/>
  <c r="G135" i="3"/>
  <c r="H135" i="3" s="1"/>
  <c r="G136" i="3"/>
  <c r="H136" i="3" s="1"/>
  <c r="G137" i="3"/>
  <c r="H137" i="3" s="1"/>
  <c r="G138" i="3"/>
  <c r="H138" i="3" s="1"/>
  <c r="G139" i="3"/>
  <c r="H139" i="3" s="1"/>
  <c r="G140" i="3"/>
  <c r="H140" i="3" s="1"/>
  <c r="G141" i="3"/>
  <c r="H141" i="3" s="1"/>
  <c r="G142" i="3"/>
  <c r="H142" i="3" s="1"/>
  <c r="G143" i="3"/>
  <c r="H143" i="3" s="1"/>
  <c r="G144" i="3"/>
  <c r="H144" i="3" s="1"/>
  <c r="G145" i="3"/>
  <c r="H145" i="3" s="1"/>
  <c r="G146" i="3"/>
  <c r="H146" i="3" s="1"/>
  <c r="G147" i="3"/>
  <c r="H147" i="3" s="1"/>
  <c r="G148" i="3"/>
  <c r="H148" i="3" s="1"/>
  <c r="G149" i="3"/>
  <c r="H149" i="3" s="1"/>
  <c r="G150" i="3"/>
  <c r="H150" i="3" s="1"/>
  <c r="G151" i="3"/>
  <c r="H151" i="3" s="1"/>
  <c r="G152" i="3"/>
  <c r="H152" i="3" s="1"/>
  <c r="G153" i="3"/>
  <c r="H153" i="3" s="1"/>
  <c r="G154" i="3"/>
  <c r="H154" i="3" s="1"/>
  <c r="G155" i="3"/>
  <c r="H155" i="3" s="1"/>
  <c r="G156" i="3"/>
  <c r="H156" i="3" s="1"/>
  <c r="G157" i="3"/>
  <c r="H157" i="3" s="1"/>
  <c r="G158" i="3"/>
  <c r="H158" i="3" s="1"/>
  <c r="G159" i="3"/>
  <c r="H159" i="3" s="1"/>
  <c r="G160" i="3"/>
  <c r="H160" i="3" s="1"/>
  <c r="G161" i="3"/>
  <c r="H161" i="3" s="1"/>
  <c r="G162" i="3"/>
  <c r="H162" i="3" s="1"/>
  <c r="G163" i="3"/>
  <c r="H163" i="3" s="1"/>
  <c r="G164" i="3"/>
  <c r="H164" i="3" s="1"/>
  <c r="G165" i="3"/>
  <c r="H165" i="3" s="1"/>
  <c r="G166" i="3"/>
  <c r="H166" i="3" s="1"/>
  <c r="G167" i="3"/>
  <c r="H167" i="3" s="1"/>
  <c r="G168" i="3"/>
  <c r="H168" i="3" s="1"/>
  <c r="G169" i="3"/>
  <c r="H169" i="3" s="1"/>
  <c r="G170" i="3"/>
  <c r="H170" i="3" s="1"/>
  <c r="G171" i="3"/>
  <c r="H171" i="3" s="1"/>
  <c r="G172" i="3"/>
  <c r="H172" i="3" s="1"/>
  <c r="G173" i="3"/>
  <c r="H173" i="3" s="1"/>
  <c r="G174" i="3"/>
  <c r="H174" i="3" s="1"/>
  <c r="G175" i="3"/>
  <c r="H175" i="3" s="1"/>
  <c r="G176" i="3"/>
  <c r="H176" i="3" s="1"/>
  <c r="G177" i="3"/>
  <c r="H177" i="3" s="1"/>
  <c r="G178" i="3"/>
  <c r="H178" i="3" s="1"/>
  <c r="G179" i="3"/>
  <c r="H179" i="3" s="1"/>
  <c r="G180" i="3"/>
  <c r="H180" i="3" s="1"/>
  <c r="G181" i="3"/>
  <c r="H181" i="3" s="1"/>
  <c r="G182" i="3"/>
  <c r="H182" i="3" s="1"/>
  <c r="G183" i="3"/>
  <c r="H183" i="3" s="1"/>
  <c r="G184" i="3"/>
  <c r="H184" i="3" s="1"/>
  <c r="G185" i="3"/>
  <c r="H185" i="3" s="1"/>
  <c r="G186" i="3"/>
  <c r="H186" i="3" s="1"/>
  <c r="G187" i="3"/>
  <c r="H187" i="3" s="1"/>
  <c r="G188" i="3"/>
  <c r="H188" i="3" s="1"/>
  <c r="G189" i="3"/>
  <c r="H189" i="3" s="1"/>
  <c r="G190" i="3"/>
  <c r="H190" i="3" s="1"/>
  <c r="G191" i="3"/>
  <c r="H191" i="3" s="1"/>
  <c r="G192" i="3"/>
  <c r="H192" i="3" s="1"/>
  <c r="G193" i="3"/>
  <c r="H193" i="3" s="1"/>
  <c r="G194" i="3"/>
  <c r="H194" i="3" s="1"/>
  <c r="G195" i="3"/>
  <c r="H195" i="3" s="1"/>
  <c r="G196" i="3"/>
  <c r="H196" i="3" s="1"/>
  <c r="G197" i="3"/>
  <c r="H197" i="3" s="1"/>
  <c r="G198" i="3"/>
  <c r="H198" i="3" s="1"/>
  <c r="G199" i="3"/>
  <c r="H199" i="3" s="1"/>
  <c r="G200" i="3"/>
  <c r="H200" i="3" s="1"/>
  <c r="G201" i="3"/>
  <c r="H201" i="3" s="1"/>
  <c r="G202" i="3"/>
  <c r="H202" i="3" s="1"/>
  <c r="G203" i="3"/>
  <c r="H203" i="3" s="1"/>
  <c r="G204" i="3"/>
  <c r="H204" i="3" s="1"/>
  <c r="G205" i="3"/>
  <c r="H205" i="3" s="1"/>
  <c r="G206" i="3"/>
  <c r="H206" i="3" s="1"/>
  <c r="G207" i="3"/>
  <c r="H207" i="3" s="1"/>
  <c r="G208" i="3"/>
  <c r="H208" i="3" s="1"/>
  <c r="G209" i="3"/>
  <c r="H209" i="3" s="1"/>
  <c r="G210" i="3"/>
  <c r="H210" i="3" s="1"/>
  <c r="G211" i="3"/>
  <c r="H211" i="3" s="1"/>
  <c r="G212" i="3"/>
  <c r="H212" i="3" s="1"/>
  <c r="G213" i="3"/>
  <c r="H213" i="3" s="1"/>
  <c r="G214" i="3"/>
  <c r="H214" i="3" s="1"/>
  <c r="G215" i="3"/>
  <c r="H215" i="3" s="1"/>
  <c r="G216" i="3"/>
  <c r="H216" i="3" s="1"/>
  <c r="G217" i="3"/>
  <c r="H217" i="3" s="1"/>
  <c r="G218" i="3"/>
  <c r="H218" i="3" s="1"/>
  <c r="G219" i="3"/>
  <c r="H219" i="3" s="1"/>
  <c r="G220" i="3"/>
  <c r="H220" i="3" s="1"/>
  <c r="G221" i="3"/>
  <c r="H221" i="3" s="1"/>
  <c r="G222" i="3"/>
  <c r="H222" i="3" s="1"/>
  <c r="G223" i="3"/>
  <c r="H223" i="3" s="1"/>
  <c r="G224" i="3"/>
  <c r="H224" i="3" s="1"/>
  <c r="G225" i="3"/>
  <c r="H225" i="3" s="1"/>
  <c r="G226" i="3"/>
  <c r="H226" i="3" s="1"/>
  <c r="G227" i="3"/>
  <c r="H227" i="3" s="1"/>
  <c r="G228" i="3"/>
  <c r="H228" i="3" s="1"/>
  <c r="G229" i="3"/>
  <c r="H229" i="3" s="1"/>
  <c r="G230" i="3"/>
  <c r="H230" i="3" s="1"/>
  <c r="G231" i="3"/>
  <c r="H231" i="3" s="1"/>
  <c r="G232" i="3"/>
  <c r="H232" i="3" s="1"/>
  <c r="G233" i="3"/>
  <c r="H233" i="3" s="1"/>
  <c r="G234" i="3"/>
  <c r="H234" i="3" s="1"/>
  <c r="G235" i="3"/>
  <c r="H235" i="3" s="1"/>
  <c r="G236" i="3"/>
  <c r="H236" i="3" s="1"/>
  <c r="G237" i="3"/>
  <c r="H237" i="3" s="1"/>
  <c r="G238" i="3"/>
  <c r="H238" i="3" s="1"/>
  <c r="G239" i="3"/>
  <c r="H239" i="3" s="1"/>
  <c r="G240" i="3"/>
  <c r="H240" i="3" s="1"/>
  <c r="G241" i="3"/>
  <c r="H241" i="3" s="1"/>
  <c r="G242" i="3"/>
  <c r="H242" i="3" s="1"/>
  <c r="G243" i="3"/>
  <c r="H243" i="3" s="1"/>
  <c r="G244" i="3"/>
  <c r="H244" i="3" s="1"/>
  <c r="G245" i="3"/>
  <c r="H245" i="3" s="1"/>
  <c r="G246" i="3"/>
  <c r="H246" i="3" s="1"/>
  <c r="G247" i="3"/>
  <c r="H247" i="3" s="1"/>
  <c r="G248" i="3"/>
  <c r="H248" i="3" s="1"/>
  <c r="G249" i="3"/>
  <c r="H249" i="3" s="1"/>
  <c r="G250" i="3"/>
  <c r="H250" i="3" s="1"/>
  <c r="G251" i="3"/>
  <c r="H251" i="3" s="1"/>
  <c r="G252" i="3"/>
  <c r="H252" i="3" s="1"/>
  <c r="G253" i="3"/>
  <c r="H253" i="3" s="1"/>
  <c r="G254" i="3"/>
  <c r="H254" i="3" s="1"/>
  <c r="G255" i="3"/>
  <c r="H255" i="3" s="1"/>
  <c r="G256" i="3"/>
  <c r="H256" i="3" s="1"/>
  <c r="G257" i="3"/>
  <c r="H257" i="3" s="1"/>
  <c r="G258" i="3"/>
  <c r="H258" i="3" s="1"/>
  <c r="G259" i="3"/>
  <c r="H259" i="3" s="1"/>
  <c r="G260" i="3"/>
  <c r="H260" i="3" s="1"/>
  <c r="G261" i="3"/>
  <c r="H261" i="3" s="1"/>
  <c r="G262" i="3"/>
  <c r="H262" i="3" s="1"/>
  <c r="G263" i="3"/>
  <c r="H263" i="3" s="1"/>
  <c r="G264" i="3"/>
  <c r="H264" i="3" s="1"/>
  <c r="G265" i="3"/>
  <c r="H265" i="3" s="1"/>
  <c r="G266" i="3"/>
  <c r="H266" i="3" s="1"/>
  <c r="G267" i="3"/>
  <c r="H267" i="3" s="1"/>
  <c r="G268" i="3"/>
  <c r="H268" i="3" s="1"/>
  <c r="G269" i="3"/>
  <c r="H269" i="3" s="1"/>
  <c r="G270" i="3"/>
  <c r="H270" i="3" s="1"/>
  <c r="G271" i="3"/>
  <c r="H271" i="3" s="1"/>
  <c r="G272" i="3"/>
  <c r="H272" i="3" s="1"/>
  <c r="G273" i="3"/>
  <c r="H273" i="3" s="1"/>
  <c r="G274" i="3"/>
  <c r="H274" i="3" s="1"/>
  <c r="G275" i="3"/>
  <c r="H275" i="3" s="1"/>
  <c r="G276" i="3"/>
  <c r="H276" i="3" s="1"/>
  <c r="G277" i="3"/>
  <c r="H277" i="3" s="1"/>
  <c r="G278" i="3"/>
  <c r="H278" i="3" s="1"/>
  <c r="G279" i="3"/>
  <c r="H279" i="3" s="1"/>
  <c r="G280" i="3"/>
  <c r="H280" i="3" s="1"/>
  <c r="G281" i="3"/>
  <c r="H281" i="3" s="1"/>
  <c r="G282" i="3"/>
  <c r="H282" i="3" s="1"/>
  <c r="G283" i="3"/>
  <c r="H283" i="3" s="1"/>
  <c r="G284" i="3"/>
  <c r="H284" i="3" s="1"/>
  <c r="G285" i="3"/>
  <c r="H285" i="3" s="1"/>
  <c r="G286" i="3"/>
  <c r="H286" i="3" s="1"/>
  <c r="G287" i="3"/>
  <c r="H287" i="3" s="1"/>
  <c r="G288" i="3"/>
  <c r="H288" i="3" s="1"/>
  <c r="G289" i="3"/>
  <c r="H289" i="3" s="1"/>
  <c r="G290" i="3"/>
  <c r="H290" i="3" s="1"/>
  <c r="G291" i="3"/>
  <c r="H291" i="3" s="1"/>
  <c r="G292" i="3"/>
  <c r="H292" i="3" s="1"/>
  <c r="G293" i="3"/>
  <c r="H293" i="3" s="1"/>
  <c r="G294" i="3"/>
  <c r="H294" i="3" s="1"/>
  <c r="G295" i="3"/>
  <c r="H295" i="3" s="1"/>
  <c r="G296" i="3"/>
  <c r="H296" i="3" s="1"/>
  <c r="G297" i="3"/>
  <c r="H297" i="3" s="1"/>
  <c r="G298" i="3"/>
  <c r="H298" i="3" s="1"/>
  <c r="G299" i="3"/>
  <c r="H299" i="3" s="1"/>
  <c r="G300" i="3"/>
  <c r="H300" i="3" s="1"/>
  <c r="G301" i="3"/>
  <c r="H301" i="3" s="1"/>
  <c r="G302" i="3"/>
  <c r="H302" i="3" s="1"/>
  <c r="G303" i="3"/>
  <c r="H303" i="3" s="1"/>
  <c r="G304" i="3"/>
  <c r="H304" i="3" s="1"/>
  <c r="G305" i="3"/>
  <c r="H305" i="3" s="1"/>
  <c r="G306" i="3"/>
  <c r="H306" i="3" s="1"/>
  <c r="G307" i="3"/>
  <c r="H307" i="3" s="1"/>
  <c r="G308" i="3"/>
  <c r="H308" i="3" s="1"/>
  <c r="G309" i="3"/>
  <c r="H309" i="3" s="1"/>
  <c r="G310" i="3"/>
  <c r="H310" i="3" s="1"/>
  <c r="G311" i="3"/>
  <c r="H311" i="3" s="1"/>
  <c r="G312" i="3"/>
  <c r="H312" i="3" s="1"/>
  <c r="G313" i="3"/>
  <c r="H313" i="3" s="1"/>
  <c r="G314" i="3"/>
  <c r="H314" i="3" s="1"/>
  <c r="G315" i="3"/>
  <c r="H315" i="3" s="1"/>
  <c r="G316" i="3"/>
  <c r="H316" i="3" s="1"/>
  <c r="G317" i="3"/>
  <c r="H317" i="3" s="1"/>
  <c r="G318" i="3"/>
  <c r="H318" i="3" s="1"/>
  <c r="G319" i="3"/>
  <c r="H319" i="3" s="1"/>
  <c r="G320" i="3"/>
  <c r="H320" i="3" s="1"/>
  <c r="G321" i="3"/>
  <c r="H321" i="3" s="1"/>
  <c r="G322" i="3"/>
  <c r="H322" i="3" s="1"/>
  <c r="G323" i="3"/>
  <c r="H323" i="3" s="1"/>
  <c r="G324" i="3"/>
  <c r="H324" i="3" s="1"/>
  <c r="G325" i="3"/>
  <c r="H325" i="3" s="1"/>
  <c r="G326" i="3"/>
  <c r="H326" i="3" s="1"/>
  <c r="G327" i="3"/>
  <c r="H327" i="3" s="1"/>
  <c r="G328" i="3"/>
  <c r="H328" i="3" s="1"/>
  <c r="G329" i="3"/>
  <c r="H329" i="3" s="1"/>
  <c r="G330" i="3"/>
  <c r="H330" i="3" s="1"/>
  <c r="G331" i="3"/>
  <c r="H331" i="3" s="1"/>
  <c r="G332" i="3"/>
  <c r="H332" i="3" s="1"/>
  <c r="G333" i="3"/>
  <c r="H333" i="3" s="1"/>
  <c r="G334" i="3"/>
  <c r="H334" i="3" s="1"/>
  <c r="G335" i="3"/>
  <c r="H335" i="3" s="1"/>
  <c r="G336" i="3"/>
  <c r="H336" i="3" s="1"/>
  <c r="G337" i="3"/>
  <c r="H337" i="3" s="1"/>
  <c r="G338" i="3"/>
  <c r="H338" i="3" s="1"/>
  <c r="G339" i="3"/>
  <c r="H339" i="3" s="1"/>
  <c r="G340" i="3"/>
  <c r="H340" i="3" s="1"/>
  <c r="G341" i="3"/>
  <c r="H341" i="3" s="1"/>
  <c r="G342" i="3"/>
  <c r="H342" i="3" s="1"/>
  <c r="G343" i="3"/>
  <c r="H343" i="3" s="1"/>
  <c r="G344" i="3"/>
  <c r="H344" i="3" s="1"/>
  <c r="G345" i="3"/>
  <c r="H345" i="3" s="1"/>
  <c r="G346" i="3"/>
  <c r="H346" i="3" s="1"/>
  <c r="G347" i="3"/>
  <c r="H347" i="3" s="1"/>
  <c r="G348" i="3"/>
  <c r="H348" i="3" s="1"/>
  <c r="G349" i="3"/>
  <c r="H349" i="3" s="1"/>
  <c r="G350" i="3"/>
  <c r="H350" i="3" s="1"/>
  <c r="G351" i="3"/>
  <c r="H351" i="3" s="1"/>
  <c r="G352" i="3"/>
  <c r="H352" i="3" s="1"/>
  <c r="G353" i="3"/>
  <c r="H353" i="3" s="1"/>
  <c r="G354" i="3"/>
  <c r="H354" i="3" s="1"/>
  <c r="G355" i="3"/>
  <c r="H355" i="3" s="1"/>
  <c r="G356" i="3"/>
  <c r="H356" i="3" s="1"/>
  <c r="G357" i="3"/>
  <c r="H357" i="3" s="1"/>
  <c r="G358" i="3"/>
  <c r="H358" i="3" s="1"/>
  <c r="G359" i="3"/>
  <c r="H359" i="3" s="1"/>
  <c r="G360" i="3"/>
  <c r="H360" i="3" s="1"/>
  <c r="G361" i="3"/>
  <c r="H361" i="3" s="1"/>
  <c r="G362" i="3"/>
  <c r="H362" i="3" s="1"/>
  <c r="G363" i="3"/>
  <c r="H363" i="3" s="1"/>
  <c r="G364" i="3"/>
  <c r="H364" i="3" s="1"/>
  <c r="G365" i="3"/>
  <c r="H365" i="3" s="1"/>
  <c r="G366" i="3"/>
  <c r="H366" i="3" s="1"/>
  <c r="G367" i="3"/>
  <c r="H367" i="3" s="1"/>
  <c r="G368" i="3"/>
  <c r="H368" i="3" s="1"/>
  <c r="G369" i="3"/>
  <c r="H369" i="3" s="1"/>
  <c r="G370" i="3"/>
  <c r="H370" i="3" s="1"/>
  <c r="G371" i="3"/>
  <c r="H371" i="3" s="1"/>
  <c r="G372" i="3"/>
  <c r="H372" i="3" s="1"/>
  <c r="G373" i="3"/>
  <c r="H373" i="3" s="1"/>
  <c r="G374" i="3"/>
  <c r="H374" i="3" s="1"/>
  <c r="G375" i="3"/>
  <c r="H375" i="3" s="1"/>
  <c r="G376" i="3"/>
  <c r="H376" i="3" s="1"/>
  <c r="G377" i="3"/>
  <c r="H377" i="3" s="1"/>
  <c r="G378" i="3"/>
  <c r="H378" i="3" s="1"/>
  <c r="G379" i="3"/>
  <c r="H379" i="3" s="1"/>
  <c r="G380" i="3"/>
  <c r="H380" i="3" s="1"/>
  <c r="G381" i="3"/>
  <c r="H381" i="3" s="1"/>
  <c r="G382" i="3"/>
  <c r="H382" i="3" s="1"/>
  <c r="G383" i="3"/>
  <c r="H383" i="3" s="1"/>
  <c r="G384" i="3"/>
  <c r="H384" i="3" s="1"/>
  <c r="G385" i="3"/>
  <c r="H385" i="3" s="1"/>
  <c r="G386" i="3"/>
  <c r="H386" i="3" s="1"/>
  <c r="G387" i="3"/>
  <c r="H387" i="3" s="1"/>
  <c r="G388" i="3"/>
  <c r="H388" i="3" s="1"/>
  <c r="G389" i="3"/>
  <c r="H389" i="3" s="1"/>
  <c r="G390" i="3"/>
  <c r="H390" i="3" s="1"/>
  <c r="G391" i="3"/>
  <c r="H391" i="3" s="1"/>
  <c r="G392" i="3"/>
  <c r="H392" i="3" s="1"/>
  <c r="G393" i="3"/>
  <c r="H393" i="3" s="1"/>
  <c r="G394" i="3"/>
  <c r="H394" i="3" s="1"/>
  <c r="G395" i="3"/>
  <c r="H395" i="3" s="1"/>
  <c r="G396" i="3"/>
  <c r="H396" i="3" s="1"/>
  <c r="G397" i="3"/>
  <c r="H397" i="3" s="1"/>
  <c r="G398" i="3"/>
  <c r="H398" i="3" s="1"/>
  <c r="G399" i="3"/>
  <c r="H399" i="3" s="1"/>
  <c r="G400" i="3"/>
  <c r="H400" i="3" s="1"/>
  <c r="G401" i="3"/>
  <c r="H401" i="3" s="1"/>
  <c r="G402" i="3"/>
  <c r="H402" i="3" s="1"/>
  <c r="G403" i="3"/>
  <c r="H403" i="3" s="1"/>
  <c r="G404" i="3"/>
  <c r="H404" i="3" s="1"/>
  <c r="G405" i="3"/>
  <c r="H405" i="3" s="1"/>
  <c r="G406" i="3"/>
  <c r="H406" i="3" s="1"/>
  <c r="G407" i="3"/>
  <c r="H407" i="3" s="1"/>
  <c r="G408" i="3"/>
  <c r="H408" i="3" s="1"/>
  <c r="G409" i="3"/>
  <c r="H409" i="3" s="1"/>
  <c r="G410" i="3"/>
  <c r="H410" i="3" s="1"/>
  <c r="G411" i="3"/>
  <c r="H411" i="3" s="1"/>
  <c r="G412" i="3"/>
  <c r="H412" i="3" s="1"/>
  <c r="G413" i="3"/>
  <c r="H413" i="3" s="1"/>
  <c r="G414" i="3"/>
  <c r="H414" i="3" s="1"/>
  <c r="G415" i="3"/>
  <c r="H415" i="3" s="1"/>
  <c r="G416" i="3"/>
  <c r="H416" i="3" s="1"/>
  <c r="G417" i="3"/>
  <c r="H417" i="3" s="1"/>
  <c r="G418" i="3"/>
  <c r="H418" i="3" s="1"/>
  <c r="G419" i="3"/>
  <c r="H419" i="3" s="1"/>
  <c r="G420" i="3"/>
  <c r="H420" i="3" s="1"/>
  <c r="G421" i="3"/>
  <c r="H421" i="3" s="1"/>
  <c r="G422" i="3"/>
  <c r="H422" i="3" s="1"/>
  <c r="G423" i="3"/>
  <c r="H423" i="3" s="1"/>
  <c r="G424" i="3"/>
  <c r="H424" i="3" s="1"/>
  <c r="G425" i="3"/>
  <c r="H425" i="3" s="1"/>
  <c r="G426" i="3"/>
  <c r="H426" i="3" s="1"/>
  <c r="G427" i="3"/>
  <c r="H427" i="3" s="1"/>
  <c r="G428" i="3"/>
  <c r="H428" i="3" s="1"/>
  <c r="G429" i="3"/>
  <c r="H429" i="3" s="1"/>
  <c r="G430" i="3"/>
  <c r="H430" i="3" s="1"/>
  <c r="G431" i="3"/>
  <c r="H431" i="3" s="1"/>
  <c r="G432" i="3"/>
  <c r="H432" i="3" s="1"/>
  <c r="G433" i="3"/>
  <c r="H433" i="3" s="1"/>
  <c r="G434" i="3"/>
  <c r="H434" i="3" s="1"/>
  <c r="G435" i="3"/>
  <c r="H435" i="3" s="1"/>
  <c r="G436" i="3"/>
  <c r="H436" i="3" s="1"/>
  <c r="G437" i="3"/>
  <c r="H437" i="3" s="1"/>
  <c r="G438" i="3"/>
  <c r="H438" i="3" s="1"/>
  <c r="G439" i="3"/>
  <c r="H439" i="3" s="1"/>
  <c r="G440" i="3"/>
  <c r="H440" i="3" s="1"/>
  <c r="G441" i="3"/>
  <c r="H441" i="3" s="1"/>
  <c r="G442" i="3"/>
  <c r="H442" i="3" s="1"/>
  <c r="G443" i="3"/>
  <c r="H443" i="3" s="1"/>
  <c r="G444" i="3"/>
  <c r="H444" i="3" s="1"/>
  <c r="G445" i="3"/>
  <c r="H445" i="3" s="1"/>
  <c r="G446" i="3"/>
  <c r="H446" i="3" s="1"/>
  <c r="G447" i="3"/>
  <c r="H447" i="3" s="1"/>
  <c r="G448" i="3"/>
  <c r="H448" i="3" s="1"/>
  <c r="G449" i="3"/>
  <c r="H449" i="3" s="1"/>
  <c r="G450" i="3"/>
  <c r="H450" i="3" s="1"/>
  <c r="G451" i="3"/>
  <c r="H451" i="3" s="1"/>
  <c r="G452" i="3"/>
  <c r="H452" i="3" s="1"/>
  <c r="G453" i="3"/>
  <c r="H453" i="3" s="1"/>
  <c r="G454" i="3"/>
  <c r="H454" i="3" s="1"/>
  <c r="G455" i="3"/>
  <c r="H455" i="3" s="1"/>
  <c r="G456" i="3"/>
  <c r="H456" i="3" s="1"/>
  <c r="G457" i="3"/>
  <c r="H457" i="3" s="1"/>
  <c r="G458" i="3"/>
  <c r="H458" i="3" s="1"/>
  <c r="G459" i="3"/>
  <c r="H459" i="3" s="1"/>
  <c r="G460" i="3"/>
  <c r="H460" i="3" s="1"/>
  <c r="G461" i="3"/>
  <c r="H461" i="3" s="1"/>
  <c r="G462" i="3"/>
  <c r="H462" i="3" s="1"/>
  <c r="G463" i="3"/>
  <c r="H463" i="3" s="1"/>
  <c r="G464" i="3"/>
  <c r="H464" i="3" s="1"/>
  <c r="G465" i="3"/>
  <c r="H465" i="3" s="1"/>
  <c r="G466" i="3"/>
  <c r="H466" i="3" s="1"/>
  <c r="G467" i="3"/>
  <c r="H467" i="3" s="1"/>
  <c r="G468" i="3"/>
  <c r="H468" i="3" s="1"/>
  <c r="G469" i="3"/>
  <c r="H469" i="3" s="1"/>
  <c r="G470" i="3"/>
  <c r="H470" i="3" s="1"/>
  <c r="G471" i="3"/>
  <c r="H471" i="3" s="1"/>
  <c r="G472" i="3"/>
  <c r="H472" i="3" s="1"/>
  <c r="G473" i="3"/>
  <c r="H473" i="3" s="1"/>
  <c r="G474" i="3"/>
  <c r="H474" i="3" s="1"/>
  <c r="G475" i="3"/>
  <c r="H475" i="3" s="1"/>
  <c r="G476" i="3"/>
  <c r="H476" i="3" s="1"/>
  <c r="G477" i="3"/>
  <c r="H477" i="3" s="1"/>
  <c r="G478" i="3"/>
  <c r="H478" i="3" s="1"/>
  <c r="G479" i="3"/>
  <c r="H479" i="3" s="1"/>
  <c r="G480" i="3"/>
  <c r="H480" i="3" s="1"/>
  <c r="G481" i="3"/>
  <c r="H481" i="3" s="1"/>
  <c r="G482" i="3"/>
  <c r="H482" i="3" s="1"/>
  <c r="G483" i="3"/>
  <c r="H483" i="3" s="1"/>
  <c r="G484" i="3"/>
  <c r="H484" i="3" s="1"/>
  <c r="G485" i="3"/>
  <c r="H485" i="3" s="1"/>
  <c r="G486" i="3"/>
  <c r="H486" i="3" s="1"/>
  <c r="G487" i="3"/>
  <c r="H487" i="3" s="1"/>
  <c r="G488" i="3"/>
  <c r="H488" i="3" s="1"/>
  <c r="G489" i="3"/>
  <c r="H489" i="3" s="1"/>
  <c r="G490" i="3"/>
  <c r="H490" i="3" s="1"/>
  <c r="G491" i="3"/>
  <c r="H491" i="3" s="1"/>
  <c r="G492" i="3"/>
  <c r="H492" i="3" s="1"/>
  <c r="G493" i="3"/>
  <c r="H493" i="3" s="1"/>
  <c r="G494" i="3"/>
  <c r="H494" i="3" s="1"/>
  <c r="G495" i="3"/>
  <c r="H495" i="3" s="1"/>
  <c r="G496" i="3"/>
  <c r="H496" i="3" s="1"/>
  <c r="G497" i="3"/>
  <c r="H497" i="3" s="1"/>
  <c r="G498" i="3"/>
  <c r="H498" i="3" s="1"/>
  <c r="G499" i="3"/>
  <c r="H499" i="3" s="1"/>
  <c r="G500" i="3"/>
  <c r="H500" i="3" s="1"/>
  <c r="G501" i="3"/>
  <c r="H501" i="3" s="1"/>
  <c r="G502" i="3"/>
  <c r="H502" i="3" s="1"/>
  <c r="G503" i="3"/>
  <c r="H503" i="3" s="1"/>
  <c r="G504" i="3"/>
  <c r="H504" i="3" s="1"/>
  <c r="G505" i="3"/>
  <c r="H505" i="3" s="1"/>
  <c r="G506" i="3"/>
  <c r="H506" i="3" s="1"/>
  <c r="G507" i="3"/>
  <c r="H507" i="3" s="1"/>
  <c r="G508" i="3"/>
  <c r="H508" i="3" s="1"/>
  <c r="G509" i="3"/>
  <c r="H509" i="3" s="1"/>
  <c r="G510" i="3"/>
  <c r="H510" i="3" s="1"/>
  <c r="G511" i="3"/>
  <c r="H511" i="3" s="1"/>
  <c r="G512" i="3"/>
  <c r="H512" i="3" s="1"/>
  <c r="G513" i="3"/>
  <c r="H513" i="3" s="1"/>
  <c r="G514" i="3"/>
  <c r="H514" i="3" s="1"/>
  <c r="G515" i="3"/>
  <c r="H515" i="3" s="1"/>
  <c r="G516" i="3"/>
  <c r="H516" i="3" s="1"/>
  <c r="G517" i="3"/>
  <c r="H517" i="3" s="1"/>
  <c r="G518" i="3"/>
  <c r="H518" i="3" s="1"/>
  <c r="G519" i="3"/>
  <c r="H519" i="3" s="1"/>
  <c r="G520" i="3"/>
  <c r="H520" i="3" s="1"/>
  <c r="G521" i="3"/>
  <c r="H521" i="3" s="1"/>
  <c r="G522" i="3"/>
  <c r="H522" i="3" s="1"/>
  <c r="G523" i="3"/>
  <c r="H523" i="3" s="1"/>
  <c r="G524" i="3"/>
  <c r="H524" i="3" s="1"/>
  <c r="G525" i="3"/>
  <c r="H525" i="3" s="1"/>
  <c r="G526" i="3"/>
  <c r="H526" i="3" s="1"/>
  <c r="G527" i="3"/>
  <c r="H527" i="3" s="1"/>
  <c r="G528" i="3"/>
  <c r="H528" i="3" s="1"/>
  <c r="G529" i="3"/>
  <c r="H529" i="3" s="1"/>
  <c r="G530" i="3"/>
  <c r="H530" i="3" s="1"/>
  <c r="G531" i="3"/>
  <c r="H531" i="3" s="1"/>
  <c r="G532" i="3"/>
  <c r="H532" i="3" s="1"/>
  <c r="G533" i="3"/>
  <c r="H533" i="3" s="1"/>
  <c r="G534" i="3"/>
  <c r="H534" i="3" s="1"/>
  <c r="G535" i="3"/>
  <c r="H535" i="3" s="1"/>
  <c r="G536" i="3"/>
  <c r="H536" i="3" s="1"/>
  <c r="G537" i="3"/>
  <c r="H537" i="3" s="1"/>
  <c r="G538" i="3"/>
  <c r="H538" i="3" s="1"/>
  <c r="G539" i="3"/>
  <c r="H539" i="3" s="1"/>
  <c r="G540" i="3"/>
  <c r="H540" i="3" s="1"/>
  <c r="G541" i="3"/>
  <c r="H541" i="3" s="1"/>
  <c r="G542" i="3"/>
  <c r="H542" i="3" s="1"/>
  <c r="G543" i="3"/>
  <c r="H543" i="3" s="1"/>
  <c r="G544" i="3"/>
  <c r="H544" i="3" s="1"/>
  <c r="G545" i="3"/>
  <c r="H545" i="3" s="1"/>
  <c r="G546" i="3"/>
  <c r="H546" i="3" s="1"/>
  <c r="G547" i="3"/>
  <c r="H547" i="3" s="1"/>
  <c r="G548" i="3"/>
  <c r="H548" i="3" s="1"/>
  <c r="G549" i="3"/>
  <c r="H549" i="3" s="1"/>
  <c r="G550" i="3"/>
  <c r="H550" i="3" s="1"/>
  <c r="G551" i="3"/>
  <c r="H551" i="3" s="1"/>
  <c r="G552" i="3"/>
  <c r="H552" i="3" s="1"/>
  <c r="G553" i="3"/>
  <c r="H553" i="3" s="1"/>
  <c r="G554" i="3"/>
  <c r="H554" i="3" s="1"/>
  <c r="G555" i="3"/>
  <c r="H555" i="3" s="1"/>
  <c r="G556" i="3"/>
  <c r="H556" i="3" s="1"/>
  <c r="G557" i="3"/>
  <c r="H557" i="3" s="1"/>
  <c r="G558" i="3"/>
  <c r="H558" i="3" s="1"/>
  <c r="G559" i="3"/>
  <c r="H559" i="3" s="1"/>
  <c r="G560" i="3"/>
  <c r="H560" i="3" s="1"/>
  <c r="G561" i="3"/>
  <c r="H561" i="3" s="1"/>
  <c r="G562" i="3"/>
  <c r="H562" i="3" s="1"/>
  <c r="G563" i="3"/>
  <c r="H563" i="3" s="1"/>
  <c r="G564" i="3"/>
  <c r="H564" i="3" s="1"/>
  <c r="G565" i="3"/>
  <c r="H565" i="3" s="1"/>
  <c r="G566" i="3"/>
  <c r="H566" i="3" s="1"/>
  <c r="G567" i="3"/>
  <c r="H567" i="3" s="1"/>
  <c r="G568" i="3"/>
  <c r="H568" i="3" s="1"/>
  <c r="G569" i="3"/>
  <c r="H569" i="3" s="1"/>
  <c r="G570" i="3"/>
  <c r="H570" i="3" s="1"/>
  <c r="G571" i="3"/>
  <c r="H571" i="3" s="1"/>
  <c r="G572" i="3"/>
  <c r="H572" i="3" s="1"/>
  <c r="G573" i="3"/>
  <c r="H573" i="3" s="1"/>
  <c r="G574" i="3"/>
  <c r="H574" i="3" s="1"/>
  <c r="G575" i="3"/>
  <c r="H575" i="3" s="1"/>
  <c r="G576" i="3"/>
  <c r="H576" i="3" s="1"/>
  <c r="G577" i="3"/>
  <c r="H577" i="3" s="1"/>
  <c r="G578" i="3"/>
  <c r="H578" i="3" s="1"/>
  <c r="G579" i="3"/>
  <c r="H579" i="3" s="1"/>
  <c r="G580" i="3"/>
  <c r="H580" i="3" s="1"/>
  <c r="G581" i="3"/>
  <c r="H581" i="3" s="1"/>
  <c r="G582" i="3"/>
  <c r="H582" i="3" s="1"/>
  <c r="G583" i="3"/>
  <c r="H583" i="3" s="1"/>
  <c r="G584" i="3"/>
  <c r="H584" i="3" s="1"/>
  <c r="G585" i="3"/>
  <c r="H585" i="3" s="1"/>
  <c r="G586" i="3"/>
  <c r="H586" i="3" s="1"/>
  <c r="G587" i="3"/>
  <c r="H587" i="3" s="1"/>
  <c r="G588" i="3"/>
  <c r="H588" i="3" s="1"/>
  <c r="G589" i="3"/>
  <c r="H589" i="3" s="1"/>
  <c r="G590" i="3"/>
  <c r="H590" i="3" s="1"/>
  <c r="G591" i="3"/>
  <c r="H591" i="3" s="1"/>
  <c r="G592" i="3"/>
  <c r="H592" i="3" s="1"/>
  <c r="G593" i="3"/>
  <c r="H593" i="3" s="1"/>
  <c r="G594" i="3"/>
  <c r="H594" i="3" s="1"/>
  <c r="G595" i="3"/>
  <c r="H595" i="3" s="1"/>
  <c r="G596" i="3"/>
  <c r="H596" i="3" s="1"/>
  <c r="G597" i="3"/>
  <c r="H597" i="3" s="1"/>
  <c r="G598" i="3"/>
  <c r="H598" i="3" s="1"/>
  <c r="G599" i="3"/>
  <c r="H599" i="3" s="1"/>
  <c r="G600" i="3"/>
  <c r="H600" i="3" s="1"/>
  <c r="G601" i="3"/>
  <c r="H601" i="3" s="1"/>
  <c r="G602" i="3"/>
  <c r="H602" i="3" s="1"/>
  <c r="G603" i="3"/>
  <c r="H603" i="3" s="1"/>
  <c r="G604" i="3"/>
  <c r="H604" i="3" s="1"/>
  <c r="G605" i="3"/>
  <c r="H605" i="3" s="1"/>
  <c r="G606" i="3"/>
  <c r="H606" i="3" s="1"/>
  <c r="G607" i="3"/>
  <c r="H607" i="3" s="1"/>
  <c r="G608" i="3"/>
  <c r="H608" i="3" s="1"/>
  <c r="G609" i="3"/>
  <c r="H609" i="3" s="1"/>
  <c r="G610" i="3"/>
  <c r="H610" i="3" s="1"/>
  <c r="G611" i="3"/>
  <c r="H611" i="3" s="1"/>
  <c r="G612" i="3"/>
  <c r="H612" i="3" s="1"/>
  <c r="G613" i="3"/>
  <c r="H613" i="3" s="1"/>
  <c r="G614" i="3"/>
  <c r="H614" i="3" s="1"/>
  <c r="G615" i="3"/>
  <c r="H615" i="3" s="1"/>
  <c r="G616" i="3"/>
  <c r="H616" i="3" s="1"/>
  <c r="G617" i="3"/>
  <c r="H617" i="3" s="1"/>
  <c r="G618" i="3"/>
  <c r="H618" i="3" s="1"/>
  <c r="G619" i="3"/>
  <c r="H619" i="3" s="1"/>
  <c r="G620" i="3"/>
  <c r="H620" i="3" s="1"/>
  <c r="G621" i="3"/>
  <c r="H621" i="3" s="1"/>
  <c r="G622" i="3"/>
  <c r="H622" i="3" s="1"/>
  <c r="G623" i="3"/>
  <c r="H623" i="3" s="1"/>
  <c r="G624" i="3"/>
  <c r="H624" i="3" s="1"/>
  <c r="G625" i="3"/>
  <c r="H625" i="3" s="1"/>
  <c r="G626" i="3"/>
  <c r="H626" i="3" s="1"/>
  <c r="G627" i="3"/>
  <c r="H627" i="3" s="1"/>
  <c r="G628" i="3"/>
  <c r="H628" i="3" s="1"/>
  <c r="G629" i="3"/>
  <c r="H629" i="3" s="1"/>
  <c r="G630" i="3"/>
  <c r="H630" i="3" s="1"/>
  <c r="G631" i="3"/>
  <c r="H631" i="3" s="1"/>
  <c r="G632" i="3"/>
  <c r="H632" i="3" s="1"/>
  <c r="G633" i="3"/>
  <c r="H633" i="3" s="1"/>
  <c r="G634" i="3"/>
  <c r="H634" i="3" s="1"/>
  <c r="G635" i="3"/>
  <c r="H635" i="3" s="1"/>
  <c r="G636" i="3"/>
  <c r="H636" i="3" s="1"/>
  <c r="G637" i="3"/>
  <c r="H637" i="3" s="1"/>
  <c r="G638" i="3"/>
  <c r="H638" i="3" s="1"/>
  <c r="G639" i="3"/>
  <c r="H639" i="3" s="1"/>
  <c r="G640" i="3"/>
  <c r="H640" i="3" s="1"/>
  <c r="G641" i="3"/>
  <c r="H641" i="3" s="1"/>
  <c r="G642" i="3"/>
  <c r="H642" i="3" s="1"/>
  <c r="G643" i="3"/>
  <c r="H643" i="3" s="1"/>
  <c r="G644" i="3"/>
  <c r="H644" i="3" s="1"/>
  <c r="G645" i="3"/>
  <c r="H645" i="3" s="1"/>
  <c r="G646" i="3"/>
  <c r="H646" i="3" s="1"/>
  <c r="G647" i="3"/>
  <c r="H647" i="3" s="1"/>
  <c r="G648" i="3"/>
  <c r="H648" i="3" s="1"/>
  <c r="G649" i="3"/>
  <c r="H649" i="3" s="1"/>
  <c r="G650" i="3"/>
  <c r="H650" i="3" s="1"/>
  <c r="G651" i="3"/>
  <c r="H651" i="3" s="1"/>
  <c r="G652" i="3"/>
  <c r="H652" i="3" s="1"/>
  <c r="G653" i="3"/>
  <c r="H653" i="3" s="1"/>
  <c r="G654" i="3"/>
  <c r="H654" i="3" s="1"/>
  <c r="G655" i="3"/>
  <c r="H655" i="3" s="1"/>
  <c r="G656" i="3"/>
  <c r="H656" i="3" s="1"/>
  <c r="G657" i="3"/>
  <c r="H657" i="3" s="1"/>
  <c r="G658" i="3"/>
  <c r="H658" i="3" s="1"/>
  <c r="G659" i="3"/>
  <c r="H659" i="3" s="1"/>
  <c r="G660" i="3"/>
  <c r="H660" i="3" s="1"/>
  <c r="G661" i="3"/>
  <c r="H661" i="3" s="1"/>
  <c r="G662" i="3"/>
  <c r="H662" i="3" s="1"/>
  <c r="G663" i="3"/>
  <c r="H663" i="3" s="1"/>
  <c r="G664" i="3"/>
  <c r="H664" i="3" s="1"/>
  <c r="G665" i="3"/>
  <c r="H665" i="3" s="1"/>
  <c r="G666" i="3"/>
  <c r="H666" i="3" s="1"/>
  <c r="G667" i="3"/>
  <c r="H667" i="3" s="1"/>
  <c r="G668" i="3"/>
  <c r="H668" i="3" s="1"/>
  <c r="G669" i="3"/>
  <c r="H669" i="3" s="1"/>
  <c r="G670" i="3"/>
  <c r="H670" i="3" s="1"/>
  <c r="G671" i="3"/>
  <c r="H671" i="3" s="1"/>
  <c r="G672" i="3"/>
  <c r="H672" i="3" s="1"/>
  <c r="G673" i="3"/>
  <c r="H673" i="3" s="1"/>
  <c r="G674" i="3"/>
  <c r="H674" i="3" s="1"/>
  <c r="G675" i="3"/>
  <c r="H675" i="3" s="1"/>
  <c r="G676" i="3"/>
  <c r="H676" i="3" s="1"/>
  <c r="G677" i="3"/>
  <c r="H677" i="3" s="1"/>
  <c r="G678" i="3"/>
  <c r="H678" i="3" s="1"/>
  <c r="G679" i="3"/>
  <c r="H679" i="3" s="1"/>
  <c r="G680" i="3"/>
  <c r="H680" i="3" s="1"/>
  <c r="G681" i="3"/>
  <c r="H681" i="3" s="1"/>
  <c r="G682" i="3"/>
  <c r="H682" i="3" s="1"/>
  <c r="G683" i="3"/>
  <c r="H683" i="3" s="1"/>
  <c r="G684" i="3"/>
  <c r="H684" i="3" s="1"/>
  <c r="G685" i="3"/>
  <c r="H685" i="3" s="1"/>
  <c r="G686" i="3"/>
  <c r="H686" i="3" s="1"/>
  <c r="G687" i="3"/>
  <c r="H687" i="3" s="1"/>
  <c r="G688" i="3"/>
  <c r="H688" i="3" s="1"/>
  <c r="G689" i="3"/>
  <c r="H689" i="3" s="1"/>
  <c r="G690" i="3"/>
  <c r="H690" i="3" s="1"/>
  <c r="G691" i="3"/>
  <c r="H691" i="3" s="1"/>
  <c r="G692" i="3"/>
  <c r="H692" i="3" s="1"/>
  <c r="G693" i="3"/>
  <c r="H693" i="3" s="1"/>
  <c r="G694" i="3"/>
  <c r="H694" i="3" s="1"/>
  <c r="G695" i="3"/>
  <c r="H695" i="3" s="1"/>
  <c r="G696" i="3"/>
  <c r="H696" i="3" s="1"/>
  <c r="G697" i="3"/>
  <c r="H697" i="3" s="1"/>
  <c r="G698" i="3"/>
  <c r="H698" i="3" s="1"/>
  <c r="G699" i="3"/>
  <c r="H699" i="3" s="1"/>
  <c r="G700" i="3"/>
  <c r="H700" i="3" s="1"/>
  <c r="G701" i="3"/>
  <c r="H701" i="3" s="1"/>
  <c r="G702" i="3"/>
  <c r="H702" i="3" s="1"/>
  <c r="G703" i="3"/>
  <c r="H703" i="3" s="1"/>
  <c r="G704" i="3"/>
  <c r="H704" i="3" s="1"/>
  <c r="G705" i="3"/>
  <c r="H705" i="3" s="1"/>
  <c r="G706" i="3"/>
  <c r="H706" i="3" s="1"/>
  <c r="G707" i="3"/>
  <c r="H707" i="3" s="1"/>
  <c r="G708" i="3"/>
  <c r="H708" i="3" s="1"/>
  <c r="G709" i="3"/>
  <c r="H709" i="3" s="1"/>
  <c r="G710" i="3"/>
  <c r="H710" i="3" s="1"/>
  <c r="G711" i="3"/>
  <c r="H711" i="3" s="1"/>
  <c r="G712" i="3"/>
  <c r="H712" i="3" s="1"/>
  <c r="G713" i="3"/>
  <c r="H713" i="3" s="1"/>
  <c r="G714" i="3"/>
  <c r="H714" i="3" s="1"/>
  <c r="G715" i="3"/>
  <c r="H715" i="3" s="1"/>
  <c r="G716" i="3"/>
  <c r="H716" i="3" s="1"/>
  <c r="G717" i="3"/>
  <c r="H717" i="3" s="1"/>
  <c r="G718" i="3"/>
  <c r="H718" i="3" s="1"/>
  <c r="G719" i="3"/>
  <c r="H719" i="3" s="1"/>
  <c r="G720" i="3"/>
  <c r="H720" i="3" s="1"/>
  <c r="G721" i="3"/>
  <c r="H721" i="3" s="1"/>
  <c r="G722" i="3"/>
  <c r="H722" i="3" s="1"/>
  <c r="G723" i="3"/>
  <c r="H723" i="3" s="1"/>
  <c r="G724" i="3"/>
  <c r="H724" i="3" s="1"/>
  <c r="G725" i="3"/>
  <c r="H725" i="3" s="1"/>
  <c r="G726" i="3"/>
  <c r="H726" i="3" s="1"/>
  <c r="G727" i="3"/>
  <c r="H727" i="3" s="1"/>
  <c r="G728" i="3"/>
  <c r="H728" i="3" s="1"/>
  <c r="G729" i="3"/>
  <c r="H729" i="3" s="1"/>
  <c r="G730" i="3"/>
  <c r="H730" i="3" s="1"/>
  <c r="G731" i="3"/>
  <c r="H731" i="3" s="1"/>
  <c r="G732" i="3"/>
  <c r="H732" i="3" s="1"/>
  <c r="G733" i="3"/>
  <c r="H733" i="3" s="1"/>
  <c r="G734" i="3"/>
  <c r="H734" i="3" s="1"/>
  <c r="G735" i="3"/>
  <c r="H735" i="3" s="1"/>
  <c r="G736" i="3"/>
  <c r="H736" i="3" s="1"/>
  <c r="G737" i="3"/>
  <c r="H737" i="3" s="1"/>
  <c r="G738" i="3"/>
  <c r="H738" i="3" s="1"/>
  <c r="G739" i="3"/>
  <c r="H739" i="3" s="1"/>
  <c r="G740" i="3"/>
  <c r="H740" i="3" s="1"/>
  <c r="G741" i="3"/>
  <c r="H741" i="3" s="1"/>
  <c r="G742" i="3"/>
  <c r="H742" i="3" s="1"/>
  <c r="G743" i="3"/>
  <c r="H743" i="3" s="1"/>
  <c r="G744" i="3"/>
  <c r="H744" i="3" s="1"/>
  <c r="G745" i="3"/>
  <c r="H745" i="3" s="1"/>
  <c r="G746" i="3"/>
  <c r="H746" i="3" s="1"/>
  <c r="G747" i="3"/>
  <c r="H747" i="3" s="1"/>
  <c r="G748" i="3"/>
  <c r="H748" i="3" s="1"/>
  <c r="G749" i="3"/>
  <c r="H749" i="3" s="1"/>
  <c r="G750" i="3"/>
  <c r="H750" i="3" s="1"/>
  <c r="G751" i="3"/>
  <c r="H751" i="3" s="1"/>
  <c r="G752" i="3"/>
  <c r="H752" i="3" s="1"/>
  <c r="G753" i="3"/>
  <c r="H753" i="3" s="1"/>
  <c r="G754" i="3"/>
  <c r="H754" i="3" s="1"/>
  <c r="G755" i="3"/>
  <c r="H755" i="3" s="1"/>
  <c r="G756" i="3"/>
  <c r="H756" i="3" s="1"/>
  <c r="G757" i="3"/>
  <c r="H757" i="3" s="1"/>
  <c r="G758" i="3"/>
  <c r="H758" i="3" s="1"/>
  <c r="G759" i="3"/>
  <c r="H759" i="3" s="1"/>
  <c r="G760" i="3"/>
  <c r="H760" i="3" s="1"/>
  <c r="G761" i="3"/>
  <c r="H761" i="3" s="1"/>
  <c r="G762" i="3"/>
  <c r="H762" i="3" s="1"/>
  <c r="G763" i="3"/>
  <c r="H763" i="3" s="1"/>
  <c r="G764" i="3"/>
  <c r="H764" i="3" s="1"/>
  <c r="G765" i="3"/>
  <c r="H765" i="3" s="1"/>
  <c r="G766" i="3"/>
  <c r="H766" i="3" s="1"/>
  <c r="G767" i="3"/>
  <c r="H767" i="3" s="1"/>
  <c r="G768" i="3"/>
  <c r="H768" i="3" s="1"/>
  <c r="G769" i="3"/>
  <c r="H769" i="3" s="1"/>
  <c r="G770" i="3"/>
  <c r="H770" i="3" s="1"/>
  <c r="G771" i="3"/>
  <c r="H771" i="3" s="1"/>
  <c r="G772" i="3"/>
  <c r="H772" i="3" s="1"/>
  <c r="G773" i="3"/>
  <c r="H773" i="3" s="1"/>
  <c r="G774" i="3"/>
  <c r="H774" i="3" s="1"/>
  <c r="G775" i="3"/>
  <c r="H775" i="3" s="1"/>
  <c r="G776" i="3"/>
  <c r="H776" i="3" s="1"/>
  <c r="G777" i="3"/>
  <c r="H777" i="3" s="1"/>
  <c r="G778" i="3"/>
  <c r="H778" i="3" s="1"/>
  <c r="G779" i="3"/>
  <c r="H779" i="3" s="1"/>
  <c r="G780" i="3"/>
  <c r="H780" i="3" s="1"/>
  <c r="G781" i="3"/>
  <c r="H781" i="3" s="1"/>
  <c r="G782" i="3"/>
  <c r="H782" i="3" s="1"/>
  <c r="G783" i="3"/>
  <c r="H783" i="3" s="1"/>
  <c r="G784" i="3"/>
  <c r="H784" i="3" s="1"/>
  <c r="G785" i="3"/>
  <c r="H785" i="3" s="1"/>
  <c r="G786" i="3"/>
  <c r="H786" i="3" s="1"/>
  <c r="G787" i="3"/>
  <c r="H787" i="3" s="1"/>
  <c r="G788" i="3"/>
  <c r="H788" i="3" s="1"/>
  <c r="G789" i="3"/>
  <c r="H789" i="3" s="1"/>
  <c r="G790" i="3"/>
  <c r="H790" i="3" s="1"/>
  <c r="G791" i="3"/>
  <c r="H791" i="3" s="1"/>
  <c r="G792" i="3"/>
  <c r="H792" i="3" s="1"/>
  <c r="G793" i="3"/>
  <c r="H793" i="3" s="1"/>
  <c r="G794" i="3"/>
  <c r="H794" i="3" s="1"/>
  <c r="G795" i="3"/>
  <c r="H795" i="3" s="1"/>
  <c r="G796" i="3"/>
  <c r="H796" i="3" s="1"/>
  <c r="G797" i="3"/>
  <c r="H797" i="3" s="1"/>
  <c r="G798" i="3"/>
  <c r="H798" i="3" s="1"/>
  <c r="G799" i="3"/>
  <c r="H799" i="3" s="1"/>
  <c r="G800" i="3"/>
  <c r="H800" i="3" s="1"/>
  <c r="G801" i="3"/>
  <c r="H801" i="3" s="1"/>
  <c r="G802" i="3"/>
  <c r="H802" i="3" s="1"/>
  <c r="G803" i="3"/>
  <c r="H803" i="3" s="1"/>
  <c r="G804" i="3"/>
  <c r="H804" i="3" s="1"/>
  <c r="G805" i="3"/>
  <c r="H805" i="3" s="1"/>
  <c r="G806" i="3"/>
  <c r="H806" i="3" s="1"/>
  <c r="G807" i="3"/>
  <c r="H807" i="3" s="1"/>
  <c r="G808" i="3"/>
  <c r="H808" i="3" s="1"/>
  <c r="G809" i="3"/>
  <c r="H809" i="3" s="1"/>
  <c r="G810" i="3"/>
  <c r="H810" i="3" s="1"/>
  <c r="G811" i="3"/>
  <c r="H811" i="3" s="1"/>
  <c r="G812" i="3"/>
  <c r="H812" i="3" s="1"/>
  <c r="G813" i="3"/>
  <c r="H813" i="3" s="1"/>
  <c r="G814" i="3"/>
  <c r="H814" i="3" s="1"/>
  <c r="G815" i="3"/>
  <c r="H815" i="3" s="1"/>
  <c r="G816" i="3"/>
  <c r="H816" i="3" s="1"/>
  <c r="G817" i="3"/>
  <c r="H817" i="3" s="1"/>
  <c r="G818" i="3"/>
  <c r="H818" i="3" s="1"/>
  <c r="G819" i="3"/>
  <c r="H819" i="3" s="1"/>
  <c r="G820" i="3"/>
  <c r="H820" i="3" s="1"/>
  <c r="G821" i="3"/>
  <c r="H821" i="3" s="1"/>
  <c r="G822" i="3"/>
  <c r="H822" i="3" s="1"/>
  <c r="G823" i="3"/>
  <c r="H823" i="3" s="1"/>
  <c r="G824" i="3"/>
  <c r="H824" i="3" s="1"/>
  <c r="G825" i="3"/>
  <c r="H825" i="3" s="1"/>
  <c r="G826" i="3"/>
  <c r="H826" i="3" s="1"/>
  <c r="G827" i="3"/>
  <c r="H827" i="3" s="1"/>
  <c r="G828" i="3"/>
  <c r="H828" i="3" s="1"/>
  <c r="G829" i="3"/>
  <c r="H829" i="3" s="1"/>
  <c r="G830" i="3"/>
  <c r="H830" i="3" s="1"/>
  <c r="G831" i="3"/>
  <c r="H831" i="3" s="1"/>
  <c r="G832" i="3"/>
  <c r="H832" i="3" s="1"/>
  <c r="G833" i="3"/>
  <c r="H833" i="3" s="1"/>
  <c r="G834" i="3"/>
  <c r="H834" i="3" s="1"/>
  <c r="G835" i="3"/>
  <c r="H835" i="3" s="1"/>
  <c r="G836" i="3"/>
  <c r="H836" i="3" s="1"/>
  <c r="G837" i="3"/>
  <c r="H837" i="3" s="1"/>
  <c r="G838" i="3"/>
  <c r="H838" i="3" s="1"/>
  <c r="G839" i="3"/>
  <c r="H839" i="3" s="1"/>
  <c r="G840" i="3"/>
  <c r="H840" i="3" s="1"/>
  <c r="G841" i="3"/>
  <c r="H841" i="3" s="1"/>
  <c r="G842" i="3"/>
  <c r="H842" i="3" s="1"/>
  <c r="G843" i="3"/>
  <c r="H843" i="3" s="1"/>
  <c r="G844" i="3"/>
  <c r="H844" i="3" s="1"/>
  <c r="G845" i="3"/>
  <c r="H845" i="3" s="1"/>
  <c r="G846" i="3"/>
  <c r="H846" i="3" s="1"/>
  <c r="G847" i="3"/>
  <c r="H847" i="3" s="1"/>
  <c r="G848" i="3"/>
  <c r="H848" i="3" s="1"/>
  <c r="G849" i="3"/>
  <c r="H849" i="3" s="1"/>
  <c r="G850" i="3"/>
  <c r="H850" i="3" s="1"/>
  <c r="G851" i="3"/>
  <c r="H851" i="3" s="1"/>
  <c r="G852" i="3"/>
  <c r="H852" i="3" s="1"/>
  <c r="G853" i="3"/>
  <c r="H853" i="3" s="1"/>
  <c r="G854" i="3"/>
  <c r="H854" i="3" s="1"/>
  <c r="G855" i="3"/>
  <c r="H855" i="3" s="1"/>
  <c r="G856" i="3"/>
  <c r="H856" i="3" s="1"/>
  <c r="G857" i="3"/>
  <c r="H857" i="3" s="1"/>
  <c r="G858" i="3"/>
  <c r="H858" i="3" s="1"/>
  <c r="G859" i="3"/>
  <c r="H859" i="3" s="1"/>
  <c r="G860" i="3"/>
  <c r="H860" i="3" s="1"/>
  <c r="G861" i="3"/>
  <c r="H861" i="3" s="1"/>
  <c r="G862" i="3"/>
  <c r="H862" i="3" s="1"/>
  <c r="G863" i="3"/>
  <c r="H863" i="3" s="1"/>
  <c r="G864" i="3"/>
  <c r="H864" i="3" s="1"/>
  <c r="G865" i="3"/>
  <c r="H865" i="3" s="1"/>
  <c r="G866" i="3"/>
  <c r="H866" i="3" s="1"/>
  <c r="G867" i="3"/>
  <c r="H867" i="3" s="1"/>
  <c r="G868" i="3"/>
  <c r="H868" i="3" s="1"/>
  <c r="G869" i="3"/>
  <c r="H869" i="3" s="1"/>
  <c r="G870" i="3"/>
  <c r="H870" i="3" s="1"/>
  <c r="G871" i="3"/>
  <c r="H871" i="3" s="1"/>
  <c r="G872" i="3"/>
  <c r="H872" i="3" s="1"/>
  <c r="G873" i="3"/>
  <c r="H873" i="3" s="1"/>
  <c r="G874" i="3"/>
  <c r="H874" i="3" s="1"/>
  <c r="G875" i="3"/>
  <c r="H875" i="3" s="1"/>
  <c r="G876" i="3"/>
  <c r="H876" i="3" s="1"/>
  <c r="G877" i="3"/>
  <c r="H877" i="3" s="1"/>
  <c r="G878" i="3"/>
  <c r="H878" i="3" s="1"/>
  <c r="G879" i="3"/>
  <c r="H879" i="3" s="1"/>
  <c r="G880" i="3"/>
  <c r="H880" i="3" s="1"/>
  <c r="G881" i="3"/>
  <c r="H881" i="3" s="1"/>
  <c r="G882" i="3"/>
  <c r="H882" i="3" s="1"/>
  <c r="G883" i="3"/>
  <c r="H883" i="3" s="1"/>
  <c r="G884" i="3"/>
  <c r="H884" i="3" s="1"/>
  <c r="G885" i="3"/>
  <c r="H885" i="3" s="1"/>
  <c r="G886" i="3"/>
  <c r="H886" i="3" s="1"/>
  <c r="G887" i="3"/>
  <c r="H887" i="3" s="1"/>
  <c r="G888" i="3"/>
  <c r="H888" i="3" s="1"/>
  <c r="G889" i="3"/>
  <c r="H889" i="3" s="1"/>
  <c r="G890" i="3"/>
  <c r="H890" i="3" s="1"/>
  <c r="G891" i="3"/>
  <c r="H891" i="3" s="1"/>
  <c r="G892" i="3"/>
  <c r="H892" i="3" s="1"/>
  <c r="G893" i="3"/>
  <c r="H893" i="3" s="1"/>
  <c r="G894" i="3"/>
  <c r="H894" i="3" s="1"/>
  <c r="G895" i="3"/>
  <c r="H895" i="3" s="1"/>
  <c r="G896" i="3"/>
  <c r="H896" i="3" s="1"/>
  <c r="G897" i="3"/>
  <c r="H897" i="3" s="1"/>
  <c r="G898" i="3"/>
  <c r="H898" i="3" s="1"/>
  <c r="G899" i="3"/>
  <c r="H899" i="3" s="1"/>
  <c r="G900" i="3"/>
  <c r="H900" i="3" s="1"/>
  <c r="G901" i="3"/>
  <c r="H901" i="3" s="1"/>
  <c r="G902" i="3"/>
  <c r="H902" i="3" s="1"/>
  <c r="G903" i="3"/>
  <c r="H903" i="3" s="1"/>
  <c r="G904" i="3"/>
  <c r="H904" i="3" s="1"/>
  <c r="G905" i="3"/>
  <c r="H905" i="3" s="1"/>
  <c r="G906" i="3"/>
  <c r="H906" i="3" s="1"/>
  <c r="G907" i="3"/>
  <c r="H907" i="3" s="1"/>
  <c r="G908" i="3"/>
  <c r="H908" i="3" s="1"/>
  <c r="G909" i="3"/>
  <c r="H909" i="3" s="1"/>
  <c r="G910" i="3"/>
  <c r="H910" i="3" s="1"/>
  <c r="G911" i="3"/>
  <c r="H911" i="3" s="1"/>
  <c r="G912" i="3"/>
  <c r="H912" i="3" s="1"/>
  <c r="G913" i="3"/>
  <c r="H913" i="3" s="1"/>
  <c r="G914" i="3"/>
  <c r="H914" i="3" s="1"/>
  <c r="G915" i="3"/>
  <c r="H915" i="3" s="1"/>
  <c r="G916" i="3"/>
  <c r="H916" i="3" s="1"/>
  <c r="G917" i="3"/>
  <c r="H917" i="3" s="1"/>
  <c r="G918" i="3"/>
  <c r="H918" i="3" s="1"/>
  <c r="G919" i="3"/>
  <c r="H919" i="3" s="1"/>
  <c r="G920" i="3"/>
  <c r="H920" i="3" s="1"/>
  <c r="G921" i="3"/>
  <c r="H921" i="3" s="1"/>
  <c r="G922" i="3"/>
  <c r="H922" i="3" s="1"/>
  <c r="G923" i="3"/>
  <c r="H923" i="3" s="1"/>
  <c r="G924" i="3"/>
  <c r="H924" i="3" s="1"/>
  <c r="G925" i="3"/>
  <c r="H925" i="3" s="1"/>
  <c r="G926" i="3"/>
  <c r="H926" i="3" s="1"/>
  <c r="G927" i="3"/>
  <c r="H927" i="3" s="1"/>
  <c r="G928" i="3"/>
  <c r="H928" i="3" s="1"/>
  <c r="G929" i="3"/>
  <c r="H929" i="3" s="1"/>
  <c r="G930" i="3"/>
  <c r="H930" i="3" s="1"/>
  <c r="G931" i="3"/>
  <c r="H931" i="3" s="1"/>
  <c r="G932" i="3"/>
  <c r="H932" i="3" s="1"/>
  <c r="G933" i="3"/>
  <c r="H933" i="3" s="1"/>
  <c r="G934" i="3"/>
  <c r="H934" i="3" s="1"/>
  <c r="G935" i="3"/>
  <c r="H935" i="3" s="1"/>
  <c r="G936" i="3"/>
  <c r="H936" i="3" s="1"/>
  <c r="G937" i="3"/>
  <c r="H937" i="3" s="1"/>
  <c r="G938" i="3"/>
  <c r="H938" i="3" s="1"/>
  <c r="G939" i="3"/>
  <c r="H939" i="3" s="1"/>
  <c r="G940" i="3"/>
  <c r="H940" i="3" s="1"/>
  <c r="G941" i="3"/>
  <c r="H941" i="3" s="1"/>
  <c r="G942" i="3"/>
  <c r="H942" i="3" s="1"/>
  <c r="G943" i="3"/>
  <c r="H943" i="3" s="1"/>
  <c r="G944" i="3"/>
  <c r="H944" i="3" s="1"/>
  <c r="G945" i="3"/>
  <c r="H945" i="3" s="1"/>
  <c r="G946" i="3"/>
  <c r="H946" i="3" s="1"/>
  <c r="G947" i="3"/>
  <c r="H947" i="3" s="1"/>
  <c r="G948" i="3"/>
  <c r="H948" i="3" s="1"/>
  <c r="G949" i="3"/>
  <c r="H949" i="3" s="1"/>
  <c r="G950" i="3"/>
  <c r="H950" i="3" s="1"/>
  <c r="G951" i="3"/>
  <c r="H951" i="3" s="1"/>
  <c r="G952" i="3"/>
  <c r="H952" i="3" s="1"/>
  <c r="G953" i="3"/>
  <c r="H953" i="3" s="1"/>
  <c r="G954" i="3"/>
  <c r="H954" i="3" s="1"/>
  <c r="G955" i="3"/>
  <c r="H955" i="3" s="1"/>
  <c r="G956" i="3"/>
  <c r="H956" i="3" s="1"/>
  <c r="G957" i="3"/>
  <c r="H957" i="3" s="1"/>
  <c r="G958" i="3"/>
  <c r="H958" i="3" s="1"/>
  <c r="G959" i="3"/>
  <c r="H959" i="3" s="1"/>
  <c r="G960" i="3"/>
  <c r="H960" i="3" s="1"/>
  <c r="G961" i="3"/>
  <c r="H961" i="3" s="1"/>
  <c r="G962" i="3"/>
  <c r="H962" i="3" s="1"/>
  <c r="G963" i="3"/>
  <c r="H963" i="3" s="1"/>
  <c r="G964" i="3"/>
  <c r="H964" i="3" s="1"/>
  <c r="G965" i="3"/>
  <c r="H965" i="3" s="1"/>
  <c r="G966" i="3"/>
  <c r="H966" i="3" s="1"/>
  <c r="G967" i="3"/>
  <c r="H967" i="3" s="1"/>
  <c r="G968" i="3"/>
  <c r="H968" i="3" s="1"/>
  <c r="G969" i="3"/>
  <c r="H969" i="3" s="1"/>
  <c r="G970" i="3"/>
  <c r="H970" i="3" s="1"/>
  <c r="G971" i="3"/>
  <c r="H971" i="3" s="1"/>
  <c r="G972" i="3"/>
  <c r="H972" i="3" s="1"/>
  <c r="G973" i="3"/>
  <c r="H973" i="3" s="1"/>
  <c r="G974" i="3"/>
  <c r="H974" i="3" s="1"/>
  <c r="G975" i="3"/>
  <c r="H975" i="3" s="1"/>
  <c r="G976" i="3"/>
  <c r="H976" i="3" s="1"/>
  <c r="G977" i="3"/>
  <c r="H977" i="3" s="1"/>
  <c r="G978" i="3"/>
  <c r="H978" i="3" s="1"/>
  <c r="G979" i="3"/>
  <c r="H979" i="3" s="1"/>
  <c r="G980" i="3"/>
  <c r="H980" i="3" s="1"/>
  <c r="G981" i="3"/>
  <c r="H981" i="3" s="1"/>
  <c r="G982" i="3"/>
  <c r="H982" i="3" s="1"/>
  <c r="G983" i="3"/>
  <c r="H983" i="3" s="1"/>
  <c r="G984" i="3"/>
  <c r="H984" i="3" s="1"/>
  <c r="G985" i="3"/>
  <c r="H985" i="3" s="1"/>
  <c r="G986" i="3"/>
  <c r="H986" i="3" s="1"/>
  <c r="G987" i="3"/>
  <c r="H987" i="3" s="1"/>
  <c r="G988" i="3"/>
  <c r="H988" i="3" s="1"/>
  <c r="G989" i="3"/>
  <c r="H989" i="3" s="1"/>
  <c r="G990" i="3"/>
  <c r="H990" i="3" s="1"/>
  <c r="G991" i="3"/>
  <c r="H991" i="3" s="1"/>
  <c r="G992" i="3"/>
  <c r="H992" i="3" s="1"/>
  <c r="G993" i="3"/>
  <c r="H993" i="3" s="1"/>
  <c r="G994" i="3"/>
  <c r="H994" i="3" s="1"/>
  <c r="G995" i="3"/>
  <c r="H995" i="3" s="1"/>
  <c r="G996" i="3"/>
  <c r="H996" i="3" s="1"/>
  <c r="G997" i="3"/>
  <c r="H997" i="3" s="1"/>
  <c r="G998" i="3"/>
  <c r="H998" i="3" s="1"/>
  <c r="G999" i="3"/>
  <c r="H999" i="3" s="1"/>
  <c r="G1000" i="3"/>
  <c r="H1000" i="3" s="1"/>
  <c r="G1001" i="3"/>
  <c r="H1001" i="3" s="1"/>
  <c r="G1002" i="3"/>
  <c r="H1002" i="3" s="1"/>
  <c r="G1003" i="3"/>
  <c r="H1003" i="3" s="1"/>
  <c r="G1004" i="3"/>
  <c r="H1004" i="3" s="1"/>
  <c r="G1005" i="3"/>
  <c r="H1005" i="3" s="1"/>
  <c r="G1006" i="3"/>
  <c r="H1006" i="3" s="1"/>
  <c r="G1007" i="3"/>
  <c r="H1007" i="3" s="1"/>
  <c r="G1008" i="3"/>
  <c r="H1008" i="3" s="1"/>
  <c r="G1009" i="3"/>
  <c r="H1009" i="3" s="1"/>
  <c r="G1010" i="3"/>
  <c r="H1010" i="3" s="1"/>
  <c r="G1011" i="3"/>
  <c r="H1011" i="3" s="1"/>
  <c r="G1012" i="3"/>
  <c r="H1012" i="3" s="1"/>
  <c r="G1013" i="3"/>
  <c r="H1013" i="3" s="1"/>
  <c r="G1014" i="3"/>
  <c r="H1014" i="3" s="1"/>
  <c r="G1015" i="3"/>
  <c r="H1015" i="3" s="1"/>
  <c r="G1016" i="3"/>
  <c r="H1016" i="3" s="1"/>
  <c r="G1017" i="3"/>
  <c r="H1017" i="3" s="1"/>
  <c r="G1018" i="3"/>
  <c r="H1018" i="3" s="1"/>
  <c r="G1019" i="3"/>
  <c r="H1019" i="3" s="1"/>
  <c r="G1020" i="3"/>
  <c r="H1020" i="3" s="1"/>
  <c r="G1021" i="3"/>
  <c r="H1021" i="3" s="1"/>
  <c r="G1022" i="3"/>
  <c r="H1022" i="3" s="1"/>
  <c r="G1023" i="3"/>
  <c r="H1023" i="3" s="1"/>
  <c r="G1024" i="3"/>
  <c r="H1024" i="3" s="1"/>
  <c r="G1025" i="3"/>
  <c r="H1025" i="3" s="1"/>
  <c r="G1026" i="3"/>
  <c r="H1026" i="3" s="1"/>
  <c r="G1027" i="3"/>
  <c r="H1027" i="3" s="1"/>
  <c r="G1028" i="3"/>
  <c r="H1028" i="3" s="1"/>
  <c r="G1029" i="3"/>
  <c r="H1029" i="3" s="1"/>
  <c r="G1030" i="3"/>
  <c r="H1030" i="3" s="1"/>
  <c r="G1031" i="3"/>
  <c r="H1031" i="3" s="1"/>
  <c r="G1032" i="3"/>
  <c r="H1032" i="3" s="1"/>
  <c r="G1033" i="3"/>
  <c r="H1033" i="3" s="1"/>
  <c r="G1034" i="3"/>
  <c r="H1034" i="3" s="1"/>
  <c r="G1035" i="3"/>
  <c r="H1035" i="3" s="1"/>
  <c r="G1036" i="3"/>
  <c r="H1036" i="3" s="1"/>
  <c r="G1037" i="3"/>
  <c r="H1037" i="3" s="1"/>
  <c r="G1038" i="3"/>
  <c r="H1038" i="3" s="1"/>
  <c r="G1039" i="3"/>
  <c r="H1039" i="3" s="1"/>
  <c r="G1040" i="3"/>
  <c r="H1040" i="3" s="1"/>
  <c r="G1041" i="3"/>
  <c r="H1041" i="3" s="1"/>
  <c r="G1042" i="3"/>
  <c r="H1042" i="3" s="1"/>
  <c r="G1043" i="3"/>
  <c r="H1043" i="3" s="1"/>
  <c r="G1044" i="3"/>
  <c r="H1044" i="3" s="1"/>
  <c r="G1045" i="3"/>
  <c r="H1045" i="3" s="1"/>
  <c r="G1046" i="3"/>
  <c r="H1046" i="3" s="1"/>
  <c r="G1047" i="3"/>
  <c r="H1047" i="3" s="1"/>
  <c r="G1048" i="3"/>
  <c r="H1048" i="3" s="1"/>
  <c r="G1049" i="3"/>
  <c r="H1049" i="3" s="1"/>
  <c r="G1050" i="3"/>
  <c r="H1050" i="3" s="1"/>
  <c r="G1051" i="3"/>
  <c r="H1051" i="3" s="1"/>
  <c r="G1052" i="3"/>
  <c r="H1052" i="3" s="1"/>
  <c r="G1053" i="3"/>
  <c r="H1053" i="3" s="1"/>
  <c r="G1054" i="3"/>
  <c r="H1054" i="3" s="1"/>
  <c r="G1055" i="3"/>
  <c r="H1055" i="3" s="1"/>
  <c r="G1056" i="3"/>
  <c r="H1056" i="3" s="1"/>
  <c r="G1057" i="3"/>
  <c r="H1057" i="3" s="1"/>
  <c r="G1058" i="3"/>
  <c r="H1058" i="3" s="1"/>
  <c r="G1059" i="3"/>
  <c r="H1059" i="3" s="1"/>
  <c r="G1060" i="3"/>
  <c r="H1060" i="3" s="1"/>
  <c r="G1061" i="3"/>
  <c r="H1061" i="3" s="1"/>
  <c r="G1062" i="3"/>
  <c r="H1062" i="3" s="1"/>
  <c r="G1063" i="3"/>
  <c r="H1063" i="3" s="1"/>
  <c r="G1064" i="3"/>
  <c r="H1064" i="3" s="1"/>
  <c r="G1065" i="3"/>
  <c r="H1065" i="3" s="1"/>
  <c r="G1066" i="3"/>
  <c r="H1066" i="3" s="1"/>
  <c r="G1067" i="3"/>
  <c r="H1067" i="3" s="1"/>
  <c r="G1068" i="3"/>
  <c r="H1068" i="3" s="1"/>
  <c r="G1069" i="3"/>
  <c r="H1069" i="3" s="1"/>
  <c r="G1070" i="3"/>
  <c r="H1070" i="3" s="1"/>
  <c r="G1071" i="3"/>
  <c r="H1071" i="3" s="1"/>
  <c r="G1072" i="3"/>
  <c r="H1072" i="3" s="1"/>
  <c r="G1073" i="3"/>
  <c r="H1073" i="3" s="1"/>
  <c r="G1074" i="3"/>
  <c r="H1074" i="3" s="1"/>
  <c r="G1075" i="3"/>
  <c r="H1075" i="3" s="1"/>
  <c r="G1076" i="3"/>
  <c r="H1076" i="3" s="1"/>
  <c r="G1077" i="3"/>
  <c r="H1077" i="3" s="1"/>
  <c r="G1078" i="3"/>
  <c r="H1078" i="3" s="1"/>
  <c r="G1079" i="3"/>
  <c r="H1079" i="3" s="1"/>
  <c r="G1080" i="3"/>
  <c r="H1080" i="3" s="1"/>
  <c r="G1081" i="3"/>
  <c r="H1081" i="3" s="1"/>
  <c r="G1082" i="3"/>
  <c r="H1082" i="3" s="1"/>
  <c r="G1083" i="3"/>
  <c r="H1083" i="3" s="1"/>
  <c r="G1084" i="3"/>
  <c r="H1084" i="3" s="1"/>
  <c r="G1085" i="3"/>
  <c r="H1085" i="3" s="1"/>
  <c r="G1086" i="3"/>
  <c r="H1086" i="3" s="1"/>
  <c r="G1087" i="3"/>
  <c r="H1087" i="3" s="1"/>
  <c r="G1088" i="3"/>
  <c r="H1088" i="3" s="1"/>
  <c r="G1089" i="3"/>
  <c r="H1089" i="3" s="1"/>
  <c r="G1090" i="3"/>
  <c r="H1090" i="3" s="1"/>
  <c r="G1091" i="3"/>
  <c r="H1091" i="3" s="1"/>
  <c r="G1092" i="3"/>
  <c r="H1092" i="3" s="1"/>
  <c r="G1093" i="3"/>
  <c r="H1093" i="3" s="1"/>
  <c r="G1094" i="3"/>
  <c r="H1094" i="3" s="1"/>
  <c r="G1095" i="3"/>
  <c r="H1095" i="3" s="1"/>
  <c r="G1096" i="3"/>
  <c r="H1096" i="3" s="1"/>
  <c r="G1097" i="3"/>
  <c r="H1097" i="3" s="1"/>
  <c r="G1098" i="3"/>
  <c r="H1098" i="3" s="1"/>
  <c r="G1099" i="3"/>
  <c r="H1099" i="3" s="1"/>
  <c r="G1100" i="3"/>
  <c r="H1100" i="3" s="1"/>
  <c r="G1101" i="3"/>
  <c r="H1101" i="3" s="1"/>
  <c r="G1102" i="3"/>
  <c r="H1102" i="3" s="1"/>
  <c r="G1103" i="3"/>
  <c r="H1103" i="3" s="1"/>
  <c r="G1104" i="3"/>
  <c r="H1104" i="3" s="1"/>
  <c r="G1105" i="3"/>
  <c r="H1105" i="3" s="1"/>
  <c r="G1106" i="3"/>
  <c r="H1106" i="3" s="1"/>
  <c r="G1107" i="3"/>
  <c r="H1107" i="3" s="1"/>
  <c r="G1108" i="3"/>
  <c r="H1108" i="3" s="1"/>
  <c r="G1109" i="3"/>
  <c r="H1109" i="3" s="1"/>
  <c r="G1110" i="3"/>
  <c r="H1110" i="3" s="1"/>
  <c r="G1111" i="3"/>
  <c r="H1111" i="3" s="1"/>
  <c r="G1112" i="3"/>
  <c r="H1112" i="3" s="1"/>
  <c r="G1113" i="3"/>
  <c r="H1113" i="3" s="1"/>
  <c r="G1114" i="3"/>
  <c r="H1114" i="3" s="1"/>
  <c r="G1115" i="3"/>
  <c r="H1115" i="3" s="1"/>
  <c r="G1116" i="3"/>
  <c r="H1116" i="3" s="1"/>
  <c r="G1117" i="3"/>
  <c r="H1117" i="3" s="1"/>
  <c r="G1118" i="3"/>
  <c r="H1118" i="3" s="1"/>
  <c r="G1119" i="3"/>
  <c r="H1119" i="3" s="1"/>
  <c r="G1120" i="3"/>
  <c r="H1120" i="3" s="1"/>
  <c r="G1121" i="3"/>
  <c r="H1121" i="3" s="1"/>
  <c r="G1122" i="3"/>
  <c r="H1122" i="3" s="1"/>
  <c r="G1123" i="3"/>
  <c r="H1123" i="3" s="1"/>
  <c r="G1124" i="3"/>
  <c r="H1124" i="3" s="1"/>
  <c r="G1125" i="3"/>
  <c r="H1125" i="3" s="1"/>
  <c r="G1126" i="3"/>
  <c r="H1126" i="3" s="1"/>
  <c r="G1127" i="3"/>
  <c r="H1127" i="3" s="1"/>
  <c r="G1128" i="3"/>
  <c r="H1128" i="3" s="1"/>
  <c r="G1129" i="3"/>
  <c r="H1129" i="3" s="1"/>
  <c r="G1130" i="3"/>
  <c r="H1130" i="3" s="1"/>
  <c r="G1131" i="3"/>
  <c r="H1131" i="3" s="1"/>
  <c r="G1132" i="3"/>
  <c r="H1132" i="3" s="1"/>
  <c r="G1133" i="3"/>
  <c r="H1133" i="3" s="1"/>
  <c r="G1134" i="3"/>
  <c r="H1134" i="3" s="1"/>
  <c r="G1135" i="3"/>
  <c r="H1135" i="3" s="1"/>
  <c r="G1136" i="3"/>
  <c r="H1136" i="3" s="1"/>
  <c r="G1137" i="3"/>
  <c r="H1137" i="3" s="1"/>
  <c r="G1138" i="3"/>
  <c r="H1138" i="3" s="1"/>
  <c r="G1139" i="3"/>
  <c r="H1139" i="3" s="1"/>
  <c r="G1140" i="3"/>
  <c r="H1140" i="3" s="1"/>
  <c r="G1141" i="3"/>
  <c r="H1141" i="3" s="1"/>
  <c r="G1142" i="3"/>
  <c r="H1142" i="3" s="1"/>
  <c r="G1143" i="3"/>
  <c r="H1143" i="3" s="1"/>
  <c r="G1144" i="3"/>
  <c r="H1144" i="3" s="1"/>
  <c r="G1145" i="3"/>
  <c r="H1145" i="3" s="1"/>
  <c r="G1146" i="3"/>
  <c r="H1146" i="3" s="1"/>
  <c r="G1147" i="3"/>
  <c r="H1147" i="3" s="1"/>
  <c r="G1148" i="3"/>
  <c r="H1148" i="3" s="1"/>
  <c r="G1149" i="3"/>
  <c r="H1149" i="3" s="1"/>
  <c r="G1150" i="3"/>
  <c r="H1150" i="3" s="1"/>
  <c r="G1151" i="3"/>
  <c r="H1151" i="3" s="1"/>
  <c r="G1152" i="3"/>
  <c r="H1152" i="3" s="1"/>
  <c r="G1153" i="3"/>
  <c r="H1153" i="3" s="1"/>
  <c r="G1154" i="3"/>
  <c r="H1154" i="3" s="1"/>
  <c r="G1155" i="3"/>
  <c r="H1155" i="3" s="1"/>
  <c r="G1156" i="3"/>
  <c r="H1156" i="3" s="1"/>
  <c r="G1157" i="3"/>
  <c r="H1157" i="3" s="1"/>
  <c r="G1158" i="3"/>
  <c r="H1158" i="3" s="1"/>
  <c r="G1159" i="3"/>
  <c r="H1159" i="3" s="1"/>
  <c r="G1160" i="3"/>
  <c r="H1160" i="3" s="1"/>
  <c r="G1161" i="3"/>
  <c r="H1161" i="3" s="1"/>
  <c r="G1162" i="3"/>
  <c r="H1162" i="3" s="1"/>
  <c r="G1163" i="3"/>
  <c r="H1163" i="3" s="1"/>
  <c r="G1164" i="3"/>
  <c r="H1164" i="3" s="1"/>
  <c r="G1165" i="3"/>
  <c r="H1165" i="3" s="1"/>
  <c r="G1166" i="3"/>
  <c r="H1166" i="3" s="1"/>
  <c r="G1167" i="3"/>
  <c r="H1167" i="3" s="1"/>
  <c r="G1168" i="3"/>
  <c r="H1168" i="3" s="1"/>
  <c r="G1169" i="3"/>
  <c r="H1169" i="3" s="1"/>
  <c r="G1170" i="3"/>
  <c r="H1170" i="3" s="1"/>
  <c r="G1171" i="3"/>
  <c r="H1171" i="3" s="1"/>
  <c r="G1172" i="3"/>
  <c r="H1172" i="3" s="1"/>
  <c r="G1173" i="3"/>
  <c r="H1173" i="3" s="1"/>
  <c r="G1174" i="3"/>
  <c r="H1174" i="3" s="1"/>
  <c r="G1175" i="3"/>
  <c r="H1175" i="3" s="1"/>
  <c r="G1176" i="3"/>
  <c r="H1176" i="3" s="1"/>
  <c r="G1177" i="3"/>
  <c r="H1177" i="3" s="1"/>
  <c r="G1178" i="3"/>
  <c r="H1178" i="3" s="1"/>
  <c r="G1179" i="3"/>
  <c r="H1179" i="3" s="1"/>
  <c r="G1180" i="3"/>
  <c r="H1180" i="3" s="1"/>
  <c r="G1181" i="3"/>
  <c r="H1181" i="3" s="1"/>
  <c r="G1182" i="3"/>
  <c r="H1182" i="3" s="1"/>
  <c r="G1183" i="3"/>
  <c r="H1183" i="3" s="1"/>
  <c r="G1184" i="3"/>
  <c r="H1184" i="3" s="1"/>
  <c r="G1185" i="3"/>
  <c r="H1185" i="3" s="1"/>
  <c r="G1186" i="3"/>
  <c r="H1186" i="3" s="1"/>
  <c r="G1187" i="3"/>
  <c r="H1187" i="3" s="1"/>
  <c r="G1188" i="3"/>
  <c r="H1188" i="3" s="1"/>
  <c r="G1189" i="3"/>
  <c r="H1189" i="3" s="1"/>
  <c r="G1190" i="3"/>
  <c r="H1190" i="3" s="1"/>
  <c r="G1191" i="3"/>
  <c r="H1191" i="3" s="1"/>
  <c r="G1192" i="3"/>
  <c r="H1192" i="3" s="1"/>
  <c r="G1193" i="3"/>
  <c r="H1193" i="3" s="1"/>
  <c r="G1194" i="3"/>
  <c r="H1194" i="3" s="1"/>
  <c r="G1195" i="3"/>
  <c r="H1195" i="3" s="1"/>
  <c r="G1196" i="3"/>
  <c r="H1196" i="3" s="1"/>
  <c r="G1197" i="3"/>
  <c r="H1197" i="3" s="1"/>
  <c r="G1198" i="3"/>
  <c r="H1198" i="3" s="1"/>
  <c r="G1199" i="3"/>
  <c r="H1199" i="3" s="1"/>
  <c r="G1200" i="3"/>
  <c r="H1200" i="3" s="1"/>
  <c r="G1201" i="3"/>
  <c r="H1201" i="3" s="1"/>
  <c r="G1202" i="3"/>
  <c r="H1202" i="3" s="1"/>
  <c r="G1203" i="3"/>
  <c r="H1203" i="3" s="1"/>
  <c r="G1204" i="3"/>
  <c r="H1204" i="3" s="1"/>
  <c r="G1205" i="3"/>
  <c r="H1205" i="3" s="1"/>
  <c r="G1206" i="3"/>
  <c r="H1206" i="3" s="1"/>
  <c r="G1207" i="3"/>
  <c r="H1207" i="3" s="1"/>
  <c r="G1208" i="3"/>
  <c r="H1208" i="3" s="1"/>
  <c r="G1209" i="3"/>
  <c r="H1209" i="3" s="1"/>
  <c r="G1210" i="3"/>
  <c r="H1210" i="3" s="1"/>
  <c r="G1211" i="3"/>
  <c r="H1211" i="3" s="1"/>
  <c r="G1212" i="3"/>
  <c r="H1212" i="3" s="1"/>
  <c r="G1213" i="3"/>
  <c r="H1213" i="3" s="1"/>
  <c r="G1214" i="3"/>
  <c r="H1214" i="3" s="1"/>
  <c r="G1215" i="3"/>
  <c r="H1215" i="3" s="1"/>
  <c r="G1216" i="3"/>
  <c r="H1216" i="3" s="1"/>
  <c r="G1217" i="3"/>
  <c r="H1217" i="3" s="1"/>
  <c r="G1218" i="3"/>
  <c r="H1218" i="3" s="1"/>
  <c r="G1219" i="3"/>
  <c r="H1219" i="3" s="1"/>
  <c r="G1220" i="3"/>
  <c r="H1220" i="3" s="1"/>
  <c r="G1221" i="3"/>
  <c r="H1221" i="3" s="1"/>
  <c r="G1222" i="3"/>
  <c r="H1222" i="3" s="1"/>
  <c r="G1223" i="3"/>
  <c r="H1223" i="3" s="1"/>
  <c r="G1224" i="3"/>
  <c r="H1224" i="3" s="1"/>
  <c r="G1225" i="3"/>
  <c r="H1225" i="3" s="1"/>
  <c r="G1226" i="3"/>
  <c r="H1226" i="3" s="1"/>
  <c r="G1227" i="3"/>
  <c r="H1227" i="3" s="1"/>
  <c r="G1228" i="3"/>
  <c r="H1228" i="3" s="1"/>
  <c r="G1229" i="3"/>
  <c r="H1229" i="3" s="1"/>
  <c r="G1230" i="3"/>
  <c r="H1230" i="3" s="1"/>
  <c r="G1231" i="3"/>
  <c r="H1231" i="3" s="1"/>
  <c r="G1232" i="3"/>
  <c r="H1232" i="3" s="1"/>
  <c r="G1233" i="3"/>
  <c r="H1233" i="3" s="1"/>
  <c r="G1234" i="3"/>
  <c r="H1234" i="3" s="1"/>
  <c r="G1235" i="3"/>
  <c r="H1235" i="3" s="1"/>
  <c r="G1236" i="3"/>
  <c r="H1236" i="3" s="1"/>
  <c r="G1237" i="3"/>
  <c r="H1237" i="3" s="1"/>
  <c r="G1238" i="3"/>
  <c r="H1238" i="3" s="1"/>
  <c r="G1239" i="3"/>
  <c r="H1239" i="3" s="1"/>
  <c r="G1240" i="3"/>
  <c r="H1240" i="3" s="1"/>
  <c r="G1241" i="3"/>
  <c r="H1241" i="3" s="1"/>
  <c r="G1242" i="3"/>
  <c r="H1242" i="3" s="1"/>
  <c r="G1243" i="3"/>
  <c r="H1243" i="3" s="1"/>
  <c r="G1244" i="3"/>
  <c r="H1244" i="3" s="1"/>
  <c r="G1245" i="3"/>
  <c r="H1245" i="3" s="1"/>
  <c r="G1246" i="3"/>
  <c r="H1246" i="3" s="1"/>
  <c r="G1247" i="3"/>
  <c r="H1247" i="3" s="1"/>
  <c r="G1248" i="3"/>
  <c r="H1248" i="3" s="1"/>
  <c r="G1249" i="3"/>
  <c r="H1249" i="3" s="1"/>
  <c r="G1250" i="3"/>
  <c r="H1250" i="3" s="1"/>
  <c r="G1251" i="3"/>
  <c r="H1251" i="3" s="1"/>
  <c r="G1252" i="3"/>
  <c r="H1252" i="3" s="1"/>
  <c r="G1253" i="3"/>
  <c r="H1253" i="3" s="1"/>
  <c r="G1254" i="3"/>
  <c r="H1254" i="3" s="1"/>
  <c r="G1255" i="3"/>
  <c r="H1255" i="3" s="1"/>
  <c r="G1256" i="3"/>
  <c r="H1256" i="3" s="1"/>
  <c r="G1257" i="3"/>
  <c r="H1257" i="3" s="1"/>
  <c r="G1258" i="3"/>
  <c r="H1258" i="3" s="1"/>
  <c r="G1259" i="3"/>
  <c r="H1259" i="3" s="1"/>
  <c r="G1260" i="3"/>
  <c r="H1260" i="3" s="1"/>
  <c r="G1261" i="3"/>
  <c r="H1261" i="3" s="1"/>
  <c r="G1262" i="3"/>
  <c r="H1262" i="3" s="1"/>
  <c r="G1263" i="3"/>
  <c r="H1263" i="3" s="1"/>
  <c r="G1264" i="3"/>
  <c r="H1264" i="3" s="1"/>
  <c r="G1265" i="3"/>
  <c r="H1265" i="3" s="1"/>
  <c r="G1266" i="3"/>
  <c r="H1266" i="3" s="1"/>
  <c r="G1267" i="3"/>
  <c r="H1267" i="3" s="1"/>
  <c r="G1268" i="3"/>
  <c r="H1268" i="3" s="1"/>
  <c r="G1269" i="3"/>
  <c r="H1269" i="3" s="1"/>
  <c r="G1270" i="3"/>
  <c r="H1270" i="3" s="1"/>
  <c r="G1271" i="3"/>
  <c r="H1271" i="3" s="1"/>
  <c r="G1272" i="3"/>
  <c r="H1272" i="3" s="1"/>
  <c r="G1273" i="3"/>
  <c r="H1273" i="3" s="1"/>
  <c r="G1274" i="3"/>
  <c r="H1274" i="3" s="1"/>
  <c r="G1275" i="3"/>
  <c r="H1275" i="3" s="1"/>
  <c r="G1276" i="3"/>
  <c r="H1276" i="3" s="1"/>
  <c r="G1277" i="3"/>
  <c r="H1277" i="3" s="1"/>
  <c r="G1278" i="3"/>
  <c r="H1278" i="3" s="1"/>
  <c r="G1279" i="3"/>
  <c r="H1279" i="3" s="1"/>
  <c r="G1280" i="3"/>
  <c r="H1280" i="3" s="1"/>
  <c r="G1281" i="3"/>
  <c r="H1281" i="3" s="1"/>
  <c r="G1282" i="3"/>
  <c r="H1282" i="3" s="1"/>
  <c r="G1283" i="3"/>
  <c r="H1283" i="3" s="1"/>
  <c r="G1284" i="3"/>
  <c r="H1284" i="3" s="1"/>
  <c r="G1285" i="3"/>
  <c r="H1285" i="3" s="1"/>
  <c r="G1286" i="3"/>
  <c r="H1286" i="3" s="1"/>
  <c r="G1287" i="3"/>
  <c r="H1287" i="3" s="1"/>
  <c r="G1288" i="3"/>
  <c r="H1288" i="3" s="1"/>
  <c r="G1289" i="3"/>
  <c r="H1289" i="3" s="1"/>
  <c r="G1290" i="3"/>
  <c r="H1290" i="3" s="1"/>
  <c r="G1291" i="3"/>
  <c r="H1291" i="3" s="1"/>
  <c r="G1292" i="3"/>
  <c r="H1292" i="3" s="1"/>
  <c r="G1293" i="3"/>
  <c r="H1293" i="3" s="1"/>
  <c r="G1294" i="3"/>
  <c r="H1294" i="3" s="1"/>
  <c r="G1295" i="3"/>
  <c r="H1295" i="3" s="1"/>
  <c r="G1296" i="3"/>
  <c r="H1296" i="3" s="1"/>
  <c r="G1297" i="3"/>
  <c r="H1297" i="3" s="1"/>
  <c r="G1298" i="3"/>
  <c r="H1298" i="3" s="1"/>
  <c r="G1299" i="3"/>
  <c r="H1299" i="3" s="1"/>
  <c r="G1300" i="3"/>
  <c r="H1300" i="3" s="1"/>
  <c r="G1301" i="3"/>
  <c r="H1301" i="3" s="1"/>
  <c r="G1302" i="3"/>
  <c r="H1302" i="3" s="1"/>
  <c r="G1303" i="3"/>
  <c r="H1303" i="3" s="1"/>
  <c r="G1304" i="3"/>
  <c r="H1304" i="3" s="1"/>
  <c r="G1305" i="3"/>
  <c r="H1305" i="3" s="1"/>
  <c r="G1306" i="3"/>
  <c r="H1306" i="3" s="1"/>
  <c r="G1307" i="3"/>
  <c r="H1307" i="3" s="1"/>
  <c r="G1308" i="3"/>
  <c r="H1308" i="3" s="1"/>
  <c r="G1309" i="3"/>
  <c r="H1309" i="3" s="1"/>
  <c r="G1310" i="3"/>
  <c r="H1310" i="3" s="1"/>
  <c r="G1311" i="3"/>
  <c r="H1311" i="3" s="1"/>
  <c r="G1312" i="3"/>
  <c r="H1312" i="3" s="1"/>
  <c r="G1313" i="3"/>
  <c r="H1313" i="3" s="1"/>
  <c r="G1314" i="3"/>
  <c r="H1314" i="3" s="1"/>
  <c r="G1315" i="3"/>
  <c r="H1315" i="3" s="1"/>
  <c r="G1316" i="3"/>
  <c r="H1316" i="3" s="1"/>
  <c r="G1317" i="3"/>
  <c r="H1317" i="3" s="1"/>
  <c r="G1318" i="3"/>
  <c r="H1318" i="3" s="1"/>
  <c r="G1319" i="3"/>
  <c r="H1319" i="3" s="1"/>
  <c r="G1320" i="3"/>
  <c r="H1320" i="3" s="1"/>
  <c r="G1321" i="3"/>
  <c r="H1321" i="3" s="1"/>
  <c r="G1322" i="3"/>
  <c r="H1322" i="3" s="1"/>
  <c r="G1323" i="3"/>
  <c r="H1323" i="3" s="1"/>
  <c r="G1324" i="3"/>
  <c r="H1324" i="3" s="1"/>
  <c r="G1325" i="3"/>
  <c r="H1325" i="3" s="1"/>
  <c r="G1326" i="3"/>
  <c r="H1326" i="3" s="1"/>
  <c r="G1327" i="3"/>
  <c r="H1327" i="3" s="1"/>
  <c r="G1328" i="3"/>
  <c r="H1328" i="3" s="1"/>
  <c r="G1329" i="3"/>
  <c r="H1329" i="3" s="1"/>
  <c r="G1330" i="3"/>
  <c r="H1330" i="3" s="1"/>
  <c r="G1331" i="3"/>
  <c r="H1331" i="3" s="1"/>
  <c r="G1332" i="3"/>
  <c r="H1332" i="3" s="1"/>
  <c r="G1333" i="3"/>
  <c r="H1333" i="3" s="1"/>
  <c r="G1334" i="3"/>
  <c r="H1334" i="3" s="1"/>
  <c r="G1335" i="3"/>
  <c r="H1335" i="3" s="1"/>
  <c r="G1336" i="3"/>
  <c r="H1336" i="3" s="1"/>
  <c r="G1337" i="3"/>
  <c r="H1337" i="3" s="1"/>
  <c r="G1338" i="3"/>
  <c r="H1338" i="3" s="1"/>
  <c r="G1339" i="3"/>
  <c r="H1339" i="3" s="1"/>
  <c r="G1340" i="3"/>
  <c r="H1340" i="3" s="1"/>
  <c r="G1341" i="3"/>
  <c r="H1341" i="3" s="1"/>
  <c r="G1342" i="3"/>
  <c r="H1342" i="3" s="1"/>
  <c r="G1343" i="3"/>
  <c r="H1343" i="3" s="1"/>
  <c r="G1344" i="3"/>
  <c r="H1344" i="3" s="1"/>
  <c r="G1345" i="3"/>
  <c r="H1345" i="3" s="1"/>
  <c r="G1346" i="3"/>
  <c r="H1346" i="3" s="1"/>
  <c r="G1347" i="3"/>
  <c r="H1347" i="3" s="1"/>
  <c r="G1348" i="3"/>
  <c r="H1348" i="3" s="1"/>
  <c r="G1349" i="3"/>
  <c r="H1349" i="3" s="1"/>
  <c r="G1350" i="3"/>
  <c r="H1350" i="3" s="1"/>
  <c r="G1351" i="3"/>
  <c r="H1351" i="3" s="1"/>
  <c r="G1352" i="3"/>
  <c r="H1352" i="3" s="1"/>
  <c r="G1353" i="3"/>
  <c r="H1353" i="3" s="1"/>
  <c r="G1354" i="3"/>
  <c r="H1354" i="3" s="1"/>
  <c r="G1355" i="3"/>
  <c r="H1355" i="3" s="1"/>
  <c r="G1356" i="3"/>
  <c r="H1356" i="3" s="1"/>
  <c r="G1357" i="3"/>
  <c r="H1357" i="3" s="1"/>
  <c r="G1358" i="3"/>
  <c r="H1358" i="3" s="1"/>
  <c r="G1359" i="3"/>
  <c r="H1359" i="3" s="1"/>
  <c r="G1360" i="3"/>
  <c r="H1360" i="3" s="1"/>
  <c r="G1361" i="3"/>
  <c r="H1361" i="3" s="1"/>
  <c r="G1362" i="3"/>
  <c r="H1362" i="3" s="1"/>
  <c r="G1363" i="3"/>
  <c r="H1363" i="3" s="1"/>
  <c r="G1364" i="3"/>
  <c r="H1364" i="3" s="1"/>
  <c r="G1365" i="3"/>
  <c r="H1365" i="3" s="1"/>
  <c r="G1366" i="3"/>
  <c r="H1366" i="3" s="1"/>
  <c r="G1367" i="3"/>
  <c r="H1367" i="3" s="1"/>
  <c r="G1368" i="3"/>
  <c r="H1368" i="3" s="1"/>
  <c r="G1369" i="3"/>
  <c r="H1369" i="3" s="1"/>
  <c r="G1370" i="3"/>
  <c r="H1370" i="3" s="1"/>
  <c r="G1371" i="3"/>
  <c r="H1371" i="3" s="1"/>
  <c r="G1372" i="3"/>
  <c r="H1372" i="3" s="1"/>
  <c r="G1373" i="3"/>
  <c r="H1373" i="3" s="1"/>
  <c r="G1374" i="3"/>
  <c r="H1374" i="3" s="1"/>
  <c r="G1375" i="3"/>
  <c r="H1375" i="3" s="1"/>
  <c r="G1376" i="3"/>
  <c r="H1376" i="3" s="1"/>
  <c r="G1377" i="3"/>
  <c r="H1377" i="3" s="1"/>
  <c r="G1378" i="3"/>
  <c r="H1378" i="3" s="1"/>
  <c r="G1379" i="3"/>
  <c r="H1379" i="3" s="1"/>
  <c r="G1380" i="3"/>
  <c r="H1380" i="3" s="1"/>
  <c r="G1381" i="3"/>
  <c r="H1381" i="3" s="1"/>
  <c r="G1382" i="3"/>
  <c r="H1382" i="3" s="1"/>
  <c r="G1383" i="3"/>
  <c r="H1383" i="3" s="1"/>
  <c r="G1384" i="3"/>
  <c r="H1384" i="3" s="1"/>
  <c r="G1385" i="3"/>
  <c r="H1385" i="3" s="1"/>
  <c r="G1386" i="3"/>
  <c r="H1386" i="3" s="1"/>
  <c r="G1387" i="3"/>
  <c r="H1387" i="3" s="1"/>
  <c r="G1388" i="3"/>
  <c r="H1388" i="3" s="1"/>
  <c r="G1389" i="3"/>
  <c r="H1389" i="3" s="1"/>
  <c r="G1390" i="3"/>
  <c r="H1390" i="3" s="1"/>
  <c r="G1391" i="3"/>
  <c r="H1391" i="3" s="1"/>
  <c r="G1392" i="3"/>
  <c r="H1392" i="3" s="1"/>
  <c r="G1393" i="3"/>
  <c r="H1393" i="3" s="1"/>
  <c r="G1394" i="3"/>
  <c r="H1394" i="3" s="1"/>
  <c r="G1395" i="3"/>
  <c r="H1395" i="3" s="1"/>
  <c r="G1396" i="3"/>
  <c r="H1396" i="3" s="1"/>
  <c r="G1397" i="3"/>
  <c r="H1397" i="3" s="1"/>
  <c r="G1398" i="3"/>
  <c r="H1398" i="3" s="1"/>
  <c r="G1399" i="3"/>
  <c r="H1399" i="3" s="1"/>
  <c r="G1400" i="3"/>
  <c r="H1400" i="3" s="1"/>
  <c r="G1401" i="3"/>
  <c r="H1401" i="3" s="1"/>
  <c r="G1402" i="3"/>
  <c r="H1402" i="3" s="1"/>
  <c r="G1403" i="3"/>
  <c r="H1403" i="3" s="1"/>
  <c r="G1404" i="3"/>
  <c r="H1404" i="3" s="1"/>
  <c r="G1405" i="3"/>
  <c r="H1405" i="3" s="1"/>
  <c r="G1406" i="3"/>
  <c r="H1406" i="3" s="1"/>
  <c r="G1407" i="3"/>
  <c r="H1407" i="3" s="1"/>
  <c r="G1408" i="3"/>
  <c r="H1408" i="3" s="1"/>
  <c r="G1409" i="3"/>
  <c r="H1409" i="3" s="1"/>
  <c r="G1410" i="3"/>
  <c r="H1410" i="3" s="1"/>
  <c r="G1411" i="3"/>
  <c r="H1411" i="3" s="1"/>
  <c r="G1412" i="3"/>
  <c r="H1412" i="3" s="1"/>
  <c r="G1413" i="3"/>
  <c r="H1413" i="3" s="1"/>
  <c r="G1414" i="3"/>
  <c r="H1414" i="3" s="1"/>
  <c r="G1415" i="3"/>
  <c r="H1415" i="3" s="1"/>
  <c r="G1416" i="3"/>
  <c r="H1416" i="3" s="1"/>
  <c r="G1417" i="3"/>
  <c r="H1417" i="3" s="1"/>
  <c r="G1418" i="3"/>
  <c r="H1418" i="3" s="1"/>
  <c r="G1419" i="3"/>
  <c r="H1419" i="3" s="1"/>
  <c r="G1420" i="3"/>
  <c r="H1420" i="3" s="1"/>
  <c r="G1421" i="3"/>
  <c r="H1421" i="3" s="1"/>
  <c r="G1422" i="3"/>
  <c r="H1422" i="3" s="1"/>
  <c r="G1423" i="3"/>
  <c r="H1423" i="3" s="1"/>
  <c r="G1424" i="3"/>
  <c r="H1424" i="3" s="1"/>
  <c r="G1425" i="3"/>
  <c r="H1425" i="3" s="1"/>
  <c r="G1426" i="3"/>
  <c r="H1426" i="3" s="1"/>
  <c r="G1427" i="3"/>
  <c r="H1427" i="3" s="1"/>
  <c r="G1428" i="3"/>
  <c r="H1428" i="3" s="1"/>
  <c r="G1429" i="3"/>
  <c r="H1429" i="3" s="1"/>
  <c r="G1430" i="3"/>
  <c r="H1430" i="3" s="1"/>
  <c r="G1431" i="3"/>
  <c r="H1431" i="3" s="1"/>
  <c r="G1432" i="3"/>
  <c r="H1432" i="3" s="1"/>
  <c r="G1433" i="3"/>
  <c r="H1433" i="3" s="1"/>
  <c r="G1434" i="3"/>
  <c r="H1434" i="3" s="1"/>
  <c r="G1435" i="3"/>
  <c r="H1435" i="3" s="1"/>
  <c r="G1436" i="3"/>
  <c r="H1436" i="3" s="1"/>
  <c r="G1437" i="3"/>
  <c r="H1437" i="3" s="1"/>
  <c r="G1438" i="3"/>
  <c r="H1438" i="3" s="1"/>
  <c r="G1439" i="3"/>
  <c r="H1439" i="3" s="1"/>
  <c r="G1440" i="3"/>
  <c r="H1440" i="3" s="1"/>
  <c r="G1441" i="3"/>
  <c r="H1441" i="3" s="1"/>
  <c r="G1442" i="3"/>
  <c r="H1442" i="3" s="1"/>
  <c r="G1443" i="3"/>
  <c r="H1443" i="3" s="1"/>
  <c r="G1444" i="3"/>
  <c r="H1444" i="3" s="1"/>
  <c r="G1445" i="3"/>
  <c r="H1445" i="3" s="1"/>
  <c r="G1446" i="3"/>
  <c r="H1446" i="3" s="1"/>
  <c r="G1447" i="3"/>
  <c r="H1447" i="3" s="1"/>
  <c r="G1448" i="3"/>
  <c r="H1448" i="3" s="1"/>
  <c r="G1449" i="3"/>
  <c r="H1449" i="3" s="1"/>
  <c r="G1450" i="3"/>
  <c r="H1450" i="3" s="1"/>
  <c r="G1451" i="3"/>
  <c r="H1451" i="3" s="1"/>
  <c r="G1452" i="3"/>
  <c r="H1452" i="3" s="1"/>
  <c r="G1453" i="3"/>
  <c r="H1453" i="3" s="1"/>
  <c r="G1454" i="3"/>
  <c r="H1454" i="3" s="1"/>
  <c r="G1455" i="3"/>
  <c r="H1455" i="3" s="1"/>
  <c r="G1456" i="3"/>
  <c r="H1456" i="3" s="1"/>
  <c r="G1457" i="3"/>
  <c r="H1457" i="3" s="1"/>
  <c r="G1458" i="3"/>
  <c r="H1458" i="3" s="1"/>
  <c r="G1459" i="3"/>
  <c r="H1459" i="3" s="1"/>
  <c r="G1460" i="3"/>
  <c r="H1460" i="3" s="1"/>
  <c r="G1461" i="3"/>
  <c r="H1461" i="3" s="1"/>
  <c r="G1462" i="3"/>
  <c r="H1462" i="3" s="1"/>
  <c r="G1463" i="3"/>
  <c r="H1463" i="3" s="1"/>
  <c r="G1464" i="3"/>
  <c r="H1464" i="3" s="1"/>
  <c r="G1465" i="3"/>
  <c r="H1465" i="3" s="1"/>
  <c r="G1466" i="3"/>
  <c r="H1466" i="3" s="1"/>
  <c r="G1467" i="3"/>
  <c r="H1467" i="3" s="1"/>
  <c r="G1468" i="3"/>
  <c r="H1468" i="3" s="1"/>
  <c r="G1469" i="3"/>
  <c r="H1469" i="3" s="1"/>
  <c r="G1470" i="3"/>
  <c r="H1470" i="3" s="1"/>
  <c r="G1471" i="3"/>
  <c r="H1471" i="3" s="1"/>
  <c r="G1472" i="3"/>
  <c r="H1472" i="3" s="1"/>
  <c r="G1473" i="3"/>
  <c r="H1473" i="3" s="1"/>
  <c r="G1474" i="3"/>
  <c r="H1474" i="3" s="1"/>
  <c r="G1475" i="3"/>
  <c r="H1475" i="3" s="1"/>
  <c r="G1476" i="3"/>
  <c r="H1476" i="3" s="1"/>
  <c r="G1477" i="3"/>
  <c r="H1477" i="3" s="1"/>
  <c r="G1478" i="3"/>
  <c r="H1478" i="3" s="1"/>
  <c r="G1479" i="3"/>
  <c r="H1479" i="3" s="1"/>
  <c r="G1480" i="3"/>
  <c r="H1480" i="3" s="1"/>
  <c r="G1481" i="3"/>
  <c r="H1481" i="3" s="1"/>
  <c r="G1482" i="3"/>
  <c r="H1482" i="3" s="1"/>
  <c r="G1483" i="3"/>
  <c r="H1483" i="3" s="1"/>
  <c r="G1484" i="3"/>
  <c r="H1484" i="3" s="1"/>
  <c r="G1485" i="3"/>
  <c r="H1485" i="3" s="1"/>
  <c r="G1486" i="3"/>
  <c r="H1486" i="3" s="1"/>
  <c r="G1487" i="3"/>
  <c r="H1487" i="3" s="1"/>
  <c r="G1488" i="3"/>
  <c r="H1488" i="3" s="1"/>
  <c r="G1489" i="3"/>
  <c r="H1489" i="3" s="1"/>
  <c r="G1490" i="3"/>
  <c r="H1490" i="3" s="1"/>
  <c r="G1491" i="3"/>
  <c r="H1491" i="3" s="1"/>
  <c r="G1492" i="3"/>
  <c r="H1492" i="3" s="1"/>
  <c r="G1493" i="3"/>
  <c r="H1493" i="3" s="1"/>
  <c r="G1494" i="3"/>
  <c r="H1494" i="3" s="1"/>
  <c r="G1495" i="3"/>
  <c r="H1495" i="3" s="1"/>
  <c r="G1496" i="3"/>
  <c r="H1496" i="3" s="1"/>
  <c r="G1497" i="3"/>
  <c r="H1497" i="3" s="1"/>
  <c r="G1498" i="3"/>
  <c r="H1498" i="3" s="1"/>
  <c r="G1499" i="3"/>
  <c r="H1499" i="3" s="1"/>
  <c r="G1500" i="3"/>
  <c r="H1500" i="3" s="1"/>
  <c r="G1501" i="3"/>
  <c r="H1501" i="3" s="1"/>
  <c r="G1502" i="3"/>
  <c r="H1502" i="3" s="1"/>
  <c r="G1503" i="3"/>
  <c r="H1503" i="3" s="1"/>
  <c r="G1504" i="3"/>
  <c r="H1504" i="3" s="1"/>
  <c r="G1505" i="3"/>
  <c r="H1505" i="3" s="1"/>
  <c r="G1506" i="3"/>
  <c r="H1506" i="3" s="1"/>
  <c r="G1507" i="3"/>
  <c r="H1507" i="3" s="1"/>
  <c r="G1508" i="3"/>
  <c r="H1508" i="3" s="1"/>
  <c r="G1509" i="3"/>
  <c r="H1509" i="3" s="1"/>
  <c r="G1510" i="3"/>
  <c r="H1510" i="3" s="1"/>
  <c r="G1511" i="3"/>
  <c r="H1511" i="3" s="1"/>
  <c r="G1512" i="3"/>
  <c r="H1512" i="3" s="1"/>
  <c r="G1513" i="3"/>
  <c r="H1513" i="3" s="1"/>
  <c r="G1514" i="3"/>
  <c r="H1514" i="3" s="1"/>
  <c r="G1515" i="3"/>
  <c r="H1515" i="3" s="1"/>
  <c r="G1516" i="3"/>
  <c r="H1516" i="3" s="1"/>
  <c r="G1517" i="3"/>
  <c r="H1517" i="3" s="1"/>
  <c r="G1518" i="3"/>
  <c r="H1518" i="3" s="1"/>
  <c r="G1519" i="3"/>
  <c r="H1519" i="3" s="1"/>
  <c r="G1520" i="3"/>
  <c r="H1520" i="3" s="1"/>
  <c r="G1521" i="3"/>
  <c r="H1521" i="3" s="1"/>
  <c r="G1522" i="3"/>
  <c r="H1522" i="3" s="1"/>
  <c r="G1523" i="3"/>
  <c r="H1523" i="3" s="1"/>
  <c r="G1524" i="3"/>
  <c r="H1524" i="3" s="1"/>
  <c r="G1525" i="3"/>
  <c r="H1525" i="3" s="1"/>
  <c r="G1526" i="3"/>
  <c r="H1526" i="3" s="1"/>
  <c r="G1527" i="3"/>
  <c r="H1527" i="3" s="1"/>
  <c r="G1528" i="3"/>
  <c r="H1528" i="3" s="1"/>
  <c r="G1529" i="3"/>
  <c r="H1529" i="3" s="1"/>
  <c r="G1530" i="3"/>
  <c r="H1530" i="3" s="1"/>
  <c r="G1531" i="3"/>
  <c r="H1531" i="3" s="1"/>
  <c r="G1532" i="3"/>
  <c r="H1532" i="3" s="1"/>
  <c r="G1533" i="3"/>
  <c r="H1533" i="3" s="1"/>
  <c r="G1534" i="3"/>
  <c r="H1534" i="3" s="1"/>
  <c r="G1535" i="3"/>
  <c r="H1535" i="3" s="1"/>
  <c r="G1536" i="3"/>
  <c r="H1536" i="3" s="1"/>
  <c r="G1537" i="3"/>
  <c r="H1537" i="3" s="1"/>
  <c r="G1538" i="3"/>
  <c r="H1538" i="3" s="1"/>
  <c r="G1539" i="3"/>
  <c r="H1539" i="3" s="1"/>
  <c r="G1540" i="3"/>
  <c r="H1540" i="3" s="1"/>
  <c r="G1541" i="3"/>
  <c r="H1541" i="3" s="1"/>
  <c r="G1542" i="3"/>
  <c r="H1542" i="3" s="1"/>
  <c r="G1543" i="3"/>
  <c r="H1543" i="3" s="1"/>
  <c r="G1544" i="3"/>
  <c r="H1544" i="3" s="1"/>
  <c r="G1545" i="3"/>
  <c r="H1545" i="3" s="1"/>
  <c r="G1546" i="3"/>
  <c r="H1546" i="3" s="1"/>
  <c r="G1547" i="3"/>
  <c r="H1547" i="3" s="1"/>
  <c r="G1548" i="3"/>
  <c r="H1548" i="3" s="1"/>
  <c r="G1549" i="3"/>
  <c r="H1549" i="3" s="1"/>
  <c r="G1550" i="3"/>
  <c r="H1550" i="3" s="1"/>
  <c r="G1551" i="3"/>
  <c r="H1551" i="3" s="1"/>
  <c r="G1552" i="3"/>
  <c r="H1552" i="3" s="1"/>
  <c r="G1553" i="3"/>
  <c r="H1553" i="3" s="1"/>
  <c r="G1554" i="3"/>
  <c r="H1554" i="3" s="1"/>
  <c r="G1555" i="3"/>
  <c r="H1555" i="3" s="1"/>
  <c r="G1556" i="3"/>
  <c r="H1556" i="3" s="1"/>
  <c r="G1557" i="3"/>
  <c r="H1557" i="3" s="1"/>
  <c r="G1558" i="3"/>
  <c r="H1558" i="3" s="1"/>
  <c r="G1559" i="3"/>
  <c r="H1559" i="3" s="1"/>
  <c r="G1560" i="3"/>
  <c r="H1560" i="3" s="1"/>
  <c r="G1561" i="3"/>
  <c r="H1561" i="3" s="1"/>
  <c r="G1562" i="3"/>
  <c r="H1562" i="3" s="1"/>
  <c r="G1563" i="3"/>
  <c r="H1563" i="3" s="1"/>
  <c r="G1564" i="3"/>
  <c r="H1564" i="3" s="1"/>
  <c r="G1565" i="3"/>
  <c r="H1565" i="3" s="1"/>
  <c r="G1566" i="3"/>
  <c r="H1566" i="3" s="1"/>
  <c r="G1567" i="3"/>
  <c r="H1567" i="3" s="1"/>
  <c r="G1568" i="3"/>
  <c r="H1568" i="3" s="1"/>
  <c r="G1569" i="3"/>
  <c r="H1569" i="3" s="1"/>
  <c r="G1570" i="3"/>
  <c r="H1570" i="3" s="1"/>
  <c r="G1571" i="3"/>
  <c r="H1571" i="3" s="1"/>
  <c r="G1572" i="3"/>
  <c r="H1572" i="3" s="1"/>
  <c r="G1573" i="3"/>
  <c r="H1573" i="3" s="1"/>
  <c r="G1574" i="3"/>
  <c r="H1574" i="3" s="1"/>
  <c r="G1575" i="3"/>
  <c r="H1575" i="3" s="1"/>
  <c r="G1576" i="3"/>
  <c r="H1576" i="3" s="1"/>
  <c r="G1577" i="3"/>
  <c r="H1577" i="3" s="1"/>
  <c r="G1578" i="3"/>
  <c r="H1578" i="3" s="1"/>
  <c r="G1579" i="3"/>
  <c r="H1579" i="3" s="1"/>
  <c r="G1580" i="3"/>
  <c r="H1580" i="3" s="1"/>
  <c r="G1581" i="3"/>
  <c r="H1581" i="3" s="1"/>
  <c r="G1582" i="3"/>
  <c r="H1582" i="3" s="1"/>
  <c r="G1583" i="3"/>
  <c r="H1583" i="3" s="1"/>
  <c r="G1584" i="3"/>
  <c r="H1584" i="3" s="1"/>
  <c r="G1585" i="3"/>
  <c r="H1585" i="3" s="1"/>
  <c r="G1586" i="3"/>
  <c r="H1586" i="3" s="1"/>
  <c r="G1587" i="3"/>
  <c r="H1587" i="3" s="1"/>
  <c r="G1588" i="3"/>
  <c r="H1588" i="3" s="1"/>
  <c r="G1589" i="3"/>
  <c r="H1589" i="3" s="1"/>
  <c r="G1590" i="3"/>
  <c r="H1590" i="3" s="1"/>
  <c r="G1591" i="3"/>
  <c r="H1591" i="3" s="1"/>
  <c r="G1592" i="3"/>
  <c r="H1592" i="3" s="1"/>
  <c r="G1593" i="3"/>
  <c r="H1593" i="3" s="1"/>
  <c r="G1594" i="3"/>
  <c r="H1594" i="3" s="1"/>
  <c r="G1595" i="3"/>
  <c r="H1595" i="3" s="1"/>
  <c r="G1596" i="3"/>
  <c r="H1596" i="3" s="1"/>
  <c r="G1597" i="3"/>
  <c r="H1597" i="3" s="1"/>
  <c r="G1598" i="3"/>
  <c r="H1598" i="3" s="1"/>
  <c r="G1599" i="3"/>
  <c r="H1599" i="3" s="1"/>
  <c r="G1600" i="3"/>
  <c r="H1600" i="3" s="1"/>
  <c r="G1601" i="3"/>
  <c r="H1601" i="3" s="1"/>
  <c r="G1602" i="3"/>
  <c r="H1602" i="3" s="1"/>
  <c r="G1603" i="3"/>
  <c r="H1603" i="3" s="1"/>
  <c r="G1604" i="3"/>
  <c r="H1604" i="3" s="1"/>
  <c r="G1605" i="3"/>
  <c r="H1605" i="3" s="1"/>
  <c r="G1606" i="3"/>
  <c r="H1606" i="3" s="1"/>
  <c r="G1607" i="3"/>
  <c r="H1607" i="3" s="1"/>
  <c r="G1608" i="3"/>
  <c r="H1608" i="3" s="1"/>
  <c r="G1609" i="3"/>
  <c r="H1609" i="3" s="1"/>
  <c r="G1610" i="3"/>
  <c r="H1610" i="3" s="1"/>
  <c r="G1611" i="3"/>
  <c r="H1611" i="3" s="1"/>
  <c r="G1612" i="3"/>
  <c r="H1612" i="3" s="1"/>
  <c r="G1613" i="3"/>
  <c r="H1613" i="3" s="1"/>
  <c r="G1614" i="3"/>
  <c r="H1614" i="3" s="1"/>
  <c r="G1615" i="3"/>
  <c r="H1615" i="3" s="1"/>
  <c r="G1616" i="3"/>
  <c r="H1616" i="3" s="1"/>
  <c r="G1617" i="3"/>
  <c r="H1617" i="3" s="1"/>
  <c r="G1618" i="3"/>
  <c r="H1618" i="3" s="1"/>
  <c r="G1619" i="3"/>
  <c r="H1619" i="3" s="1"/>
  <c r="G1620" i="3"/>
  <c r="H1620" i="3" s="1"/>
  <c r="G1621" i="3"/>
  <c r="H1621" i="3" s="1"/>
  <c r="G1622" i="3"/>
  <c r="H1622" i="3" s="1"/>
  <c r="G1623" i="3"/>
  <c r="H1623" i="3" s="1"/>
  <c r="G1624" i="3"/>
  <c r="H1624" i="3" s="1"/>
  <c r="G1625" i="3"/>
  <c r="H1625" i="3" s="1"/>
  <c r="G1626" i="3"/>
  <c r="H1626" i="3" s="1"/>
  <c r="G1627" i="3"/>
  <c r="H1627" i="3" s="1"/>
  <c r="G1628" i="3"/>
  <c r="H1628" i="3" s="1"/>
  <c r="G1629" i="3"/>
  <c r="H1629" i="3" s="1"/>
  <c r="G1630" i="3"/>
  <c r="H1630" i="3" s="1"/>
  <c r="G1631" i="3"/>
  <c r="H1631" i="3" s="1"/>
  <c r="G1632" i="3"/>
  <c r="H1632" i="3" s="1"/>
  <c r="G1633" i="3"/>
  <c r="H1633" i="3" s="1"/>
  <c r="G1634" i="3"/>
  <c r="H1634" i="3" s="1"/>
  <c r="G1635" i="3"/>
  <c r="H1635" i="3" s="1"/>
  <c r="G1636" i="3"/>
  <c r="H1636" i="3" s="1"/>
  <c r="G1637" i="3"/>
  <c r="H1637" i="3" s="1"/>
  <c r="G1638" i="3"/>
  <c r="H1638" i="3" s="1"/>
  <c r="G1639" i="3"/>
  <c r="H1639" i="3" s="1"/>
  <c r="G1640" i="3"/>
  <c r="H1640" i="3" s="1"/>
  <c r="G1641" i="3"/>
  <c r="H1641" i="3" s="1"/>
  <c r="G1642" i="3"/>
  <c r="H1642" i="3" s="1"/>
  <c r="G1643" i="3"/>
  <c r="H1643" i="3" s="1"/>
  <c r="G1644" i="3"/>
  <c r="H1644" i="3" s="1"/>
  <c r="G1645" i="3"/>
  <c r="H1645" i="3" s="1"/>
  <c r="G1646" i="3"/>
  <c r="H1646" i="3" s="1"/>
  <c r="G1647" i="3"/>
  <c r="H1647" i="3" s="1"/>
  <c r="G1648" i="3"/>
  <c r="H1648" i="3" s="1"/>
  <c r="G1649" i="3"/>
  <c r="H1649" i="3" s="1"/>
  <c r="G1650" i="3"/>
  <c r="H1650" i="3" s="1"/>
  <c r="G1651" i="3"/>
  <c r="H1651" i="3" s="1"/>
  <c r="G1652" i="3"/>
  <c r="H1652" i="3" s="1"/>
  <c r="G1653" i="3"/>
  <c r="H1653" i="3" s="1"/>
  <c r="G1654" i="3"/>
  <c r="H1654" i="3" s="1"/>
  <c r="G1655" i="3"/>
  <c r="H1655" i="3" s="1"/>
  <c r="G1656" i="3"/>
  <c r="H1656" i="3" s="1"/>
  <c r="G1657" i="3"/>
  <c r="H1657" i="3" s="1"/>
  <c r="G1658" i="3"/>
  <c r="H1658" i="3" s="1"/>
  <c r="G1659" i="3"/>
  <c r="H1659" i="3" s="1"/>
  <c r="G1660" i="3"/>
  <c r="H1660" i="3" s="1"/>
  <c r="G1661" i="3"/>
  <c r="H1661" i="3" s="1"/>
  <c r="G1662" i="3"/>
  <c r="H1662" i="3" s="1"/>
  <c r="G1663" i="3"/>
  <c r="H1663" i="3" s="1"/>
  <c r="G1664" i="3"/>
  <c r="H1664" i="3" s="1"/>
  <c r="G1665" i="3"/>
  <c r="H1665" i="3" s="1"/>
  <c r="G1666" i="3"/>
  <c r="H1666" i="3" s="1"/>
  <c r="G1667" i="3"/>
  <c r="H1667" i="3" s="1"/>
  <c r="G1668" i="3"/>
  <c r="H1668" i="3" s="1"/>
  <c r="G1669" i="3"/>
  <c r="H1669" i="3" s="1"/>
  <c r="G1670" i="3"/>
  <c r="H1670" i="3" s="1"/>
  <c r="G1671" i="3"/>
  <c r="H1671" i="3" s="1"/>
  <c r="G1672" i="3"/>
  <c r="H1672" i="3" s="1"/>
  <c r="G1673" i="3"/>
  <c r="H1673" i="3" s="1"/>
  <c r="G1674" i="3"/>
  <c r="H1674" i="3" s="1"/>
  <c r="G1675" i="3"/>
  <c r="H1675" i="3" s="1"/>
  <c r="G1676" i="3"/>
  <c r="H1676" i="3" s="1"/>
  <c r="G1677" i="3"/>
  <c r="H1677" i="3" s="1"/>
  <c r="G1678" i="3"/>
  <c r="H1678" i="3" s="1"/>
  <c r="G1679" i="3"/>
  <c r="H1679" i="3" s="1"/>
  <c r="G1680" i="3"/>
  <c r="H1680" i="3" s="1"/>
  <c r="G1681" i="3"/>
  <c r="H1681" i="3" s="1"/>
  <c r="G1682" i="3"/>
  <c r="H1682" i="3" s="1"/>
  <c r="G1683" i="3"/>
  <c r="H1683" i="3" s="1"/>
  <c r="G1684" i="3"/>
  <c r="H1684" i="3" s="1"/>
  <c r="G1685" i="3"/>
  <c r="H1685" i="3" s="1"/>
  <c r="G1686" i="3"/>
  <c r="H1686" i="3" s="1"/>
  <c r="G1687" i="3"/>
  <c r="H1687" i="3" s="1"/>
  <c r="G1688" i="3"/>
  <c r="H1688" i="3" s="1"/>
  <c r="G1689" i="3"/>
  <c r="H1689" i="3" s="1"/>
  <c r="G1690" i="3"/>
  <c r="H1690" i="3" s="1"/>
  <c r="G1691" i="3"/>
  <c r="H1691" i="3" s="1"/>
  <c r="G1692" i="3"/>
  <c r="H1692" i="3" s="1"/>
  <c r="G1693" i="3"/>
  <c r="H1693" i="3" s="1"/>
  <c r="G1694" i="3"/>
  <c r="H1694" i="3" s="1"/>
  <c r="G1695" i="3"/>
  <c r="H1695" i="3" s="1"/>
  <c r="G1696" i="3"/>
  <c r="H1696" i="3" s="1"/>
  <c r="G1697" i="3"/>
  <c r="H1697" i="3" s="1"/>
  <c r="G1698" i="3"/>
  <c r="H1698" i="3" s="1"/>
  <c r="G1699" i="3"/>
  <c r="H1699" i="3" s="1"/>
  <c r="G1700" i="3"/>
  <c r="H1700" i="3" s="1"/>
  <c r="G1701" i="3"/>
  <c r="H1701" i="3" s="1"/>
  <c r="G1702" i="3"/>
  <c r="H1702" i="3" s="1"/>
  <c r="G1703" i="3"/>
  <c r="H1703" i="3" s="1"/>
  <c r="G1704" i="3"/>
  <c r="H1704" i="3" s="1"/>
  <c r="G1705" i="3"/>
  <c r="H1705" i="3" s="1"/>
  <c r="G1706" i="3"/>
  <c r="H1706" i="3" s="1"/>
  <c r="G1707" i="3"/>
  <c r="H1707" i="3" s="1"/>
  <c r="G1708" i="3"/>
  <c r="H1708" i="3" s="1"/>
  <c r="G1709" i="3"/>
  <c r="H1709" i="3" s="1"/>
  <c r="G1710" i="3"/>
  <c r="H1710" i="3" s="1"/>
  <c r="G1711" i="3"/>
  <c r="H1711" i="3" s="1"/>
  <c r="G1712" i="3"/>
  <c r="H1712" i="3" s="1"/>
  <c r="G1713" i="3"/>
  <c r="H1713" i="3" s="1"/>
  <c r="G1714" i="3"/>
  <c r="H1714" i="3" s="1"/>
  <c r="G1715" i="3"/>
  <c r="H1715" i="3" s="1"/>
  <c r="G1716" i="3"/>
  <c r="H1716" i="3" s="1"/>
  <c r="G1717" i="3"/>
  <c r="H1717" i="3" s="1"/>
  <c r="G1718" i="3"/>
  <c r="H1718" i="3" s="1"/>
  <c r="G1719" i="3"/>
  <c r="H1719" i="3" s="1"/>
  <c r="G1720" i="3"/>
  <c r="H1720" i="3" s="1"/>
  <c r="G1721" i="3"/>
  <c r="H1721" i="3" s="1"/>
  <c r="G1722" i="3"/>
  <c r="H1722" i="3" s="1"/>
  <c r="G1723" i="3"/>
  <c r="H1723" i="3" s="1"/>
  <c r="G1724" i="3"/>
  <c r="H1724" i="3" s="1"/>
  <c r="G1725" i="3"/>
  <c r="H1725" i="3" s="1"/>
  <c r="G1726" i="3"/>
  <c r="H1726" i="3" s="1"/>
  <c r="G1727" i="3"/>
  <c r="H1727" i="3" s="1"/>
  <c r="G1728" i="3"/>
  <c r="H1728" i="3" s="1"/>
  <c r="G1729" i="3"/>
  <c r="H1729" i="3" s="1"/>
  <c r="G1730" i="3"/>
  <c r="H1730" i="3" s="1"/>
  <c r="G1731" i="3"/>
  <c r="H1731" i="3" s="1"/>
  <c r="G1732" i="3"/>
  <c r="H1732" i="3" s="1"/>
  <c r="G1733" i="3"/>
  <c r="H1733" i="3" s="1"/>
  <c r="G1734" i="3"/>
  <c r="H1734" i="3" s="1"/>
  <c r="G1735" i="3"/>
  <c r="H1735" i="3" s="1"/>
  <c r="G1736" i="3"/>
  <c r="H1736" i="3" s="1"/>
  <c r="G1737" i="3"/>
  <c r="H1737" i="3" s="1"/>
  <c r="G1738" i="3"/>
  <c r="H1738" i="3" s="1"/>
  <c r="G1739" i="3"/>
  <c r="H1739" i="3" s="1"/>
  <c r="G1740" i="3"/>
  <c r="H1740" i="3" s="1"/>
  <c r="G1741" i="3"/>
  <c r="H1741" i="3" s="1"/>
  <c r="G1742" i="3"/>
  <c r="H1742" i="3" s="1"/>
  <c r="G1743" i="3"/>
  <c r="H1743" i="3" s="1"/>
  <c r="G1744" i="3"/>
  <c r="H1744" i="3" s="1"/>
  <c r="G1745" i="3"/>
  <c r="H1745" i="3" s="1"/>
  <c r="G1746" i="3"/>
  <c r="H1746" i="3" s="1"/>
  <c r="G1747" i="3"/>
  <c r="H1747" i="3" s="1"/>
  <c r="G1748" i="3"/>
  <c r="H1748" i="3" s="1"/>
  <c r="G1749" i="3"/>
  <c r="H1749" i="3" s="1"/>
  <c r="G1750" i="3"/>
  <c r="H1750" i="3" s="1"/>
  <c r="G1751" i="3"/>
  <c r="H1751" i="3" s="1"/>
  <c r="G1752" i="3"/>
  <c r="H1752" i="3" s="1"/>
  <c r="G1753" i="3"/>
  <c r="H1753" i="3" s="1"/>
  <c r="G1754" i="3"/>
  <c r="H1754" i="3" s="1"/>
  <c r="G1755" i="3"/>
  <c r="H1755" i="3" s="1"/>
  <c r="G1756" i="3"/>
  <c r="H1756" i="3" s="1"/>
  <c r="G1757" i="3"/>
  <c r="H1757" i="3" s="1"/>
  <c r="G1758" i="3"/>
  <c r="H1758" i="3" s="1"/>
  <c r="G1759" i="3"/>
  <c r="H1759" i="3" s="1"/>
  <c r="G1760" i="3"/>
  <c r="H1760" i="3" s="1"/>
  <c r="G1761" i="3"/>
  <c r="H1761" i="3" s="1"/>
  <c r="G1762" i="3"/>
  <c r="H1762" i="3" s="1"/>
  <c r="G1763" i="3"/>
  <c r="H1763" i="3" s="1"/>
  <c r="G1764" i="3"/>
  <c r="H1764" i="3" s="1"/>
  <c r="G1765" i="3"/>
  <c r="H1765" i="3" s="1"/>
  <c r="G1766" i="3"/>
  <c r="H1766" i="3" s="1"/>
  <c r="G1767" i="3"/>
  <c r="H1767" i="3" s="1"/>
  <c r="G1768" i="3"/>
  <c r="H1768" i="3" s="1"/>
  <c r="G1769" i="3"/>
  <c r="H1769" i="3" s="1"/>
  <c r="G1770" i="3"/>
  <c r="H1770" i="3" s="1"/>
  <c r="G1771" i="3"/>
  <c r="H1771" i="3" s="1"/>
  <c r="G1772" i="3"/>
  <c r="H1772" i="3" s="1"/>
  <c r="G1773" i="3"/>
  <c r="H1773" i="3" s="1"/>
  <c r="G1774" i="3"/>
  <c r="H1774" i="3" s="1"/>
  <c r="G1775" i="3"/>
  <c r="H1775" i="3" s="1"/>
  <c r="G1776" i="3"/>
  <c r="H1776" i="3" s="1"/>
  <c r="G1777" i="3"/>
  <c r="H1777" i="3" s="1"/>
  <c r="G1778" i="3"/>
  <c r="H1778" i="3" s="1"/>
  <c r="G1779" i="3"/>
  <c r="H1779" i="3" s="1"/>
  <c r="G1780" i="3"/>
  <c r="H1780" i="3" s="1"/>
  <c r="G1781" i="3"/>
  <c r="H1781" i="3" s="1"/>
  <c r="G1782" i="3"/>
  <c r="H1782" i="3" s="1"/>
  <c r="G1783" i="3"/>
  <c r="H1783" i="3" s="1"/>
  <c r="G1784" i="3"/>
  <c r="H1784" i="3" s="1"/>
  <c r="G1785" i="3"/>
  <c r="H1785" i="3" s="1"/>
  <c r="G1786" i="3"/>
  <c r="H1786" i="3" s="1"/>
  <c r="G1787" i="3"/>
  <c r="H1787" i="3" s="1"/>
  <c r="G1788" i="3"/>
  <c r="H1788" i="3" s="1"/>
  <c r="G1789" i="3"/>
  <c r="H1789" i="3" s="1"/>
  <c r="G1790" i="3"/>
  <c r="H1790" i="3" s="1"/>
  <c r="G1791" i="3"/>
  <c r="H1791" i="3" s="1"/>
  <c r="G1792" i="3"/>
  <c r="H1792" i="3" s="1"/>
  <c r="G1793" i="3"/>
  <c r="H1793" i="3" s="1"/>
  <c r="G1794" i="3"/>
  <c r="H1794" i="3" s="1"/>
  <c r="G1795" i="3"/>
  <c r="H1795" i="3" s="1"/>
  <c r="G1796" i="3"/>
  <c r="H1796" i="3" s="1"/>
  <c r="G1797" i="3"/>
  <c r="H1797" i="3" s="1"/>
  <c r="G1798" i="3"/>
  <c r="H1798" i="3" s="1"/>
  <c r="G1799" i="3"/>
  <c r="H1799" i="3" s="1"/>
  <c r="G1800" i="3"/>
  <c r="H1800" i="3" s="1"/>
  <c r="G1801" i="3"/>
  <c r="H1801" i="3" s="1"/>
  <c r="G1802" i="3"/>
  <c r="H1802" i="3" s="1"/>
  <c r="G1803" i="3"/>
  <c r="H1803" i="3" s="1"/>
  <c r="G1804" i="3"/>
  <c r="H1804" i="3" s="1"/>
  <c r="G1805" i="3"/>
  <c r="H1805" i="3" s="1"/>
  <c r="G1806" i="3"/>
  <c r="H1806" i="3" s="1"/>
  <c r="G1807" i="3"/>
  <c r="H1807" i="3" s="1"/>
  <c r="G1808" i="3"/>
  <c r="H1808" i="3" s="1"/>
  <c r="G1809" i="3"/>
  <c r="H1809" i="3" s="1"/>
  <c r="G1810" i="3"/>
  <c r="H1810" i="3" s="1"/>
  <c r="G1811" i="3"/>
  <c r="H1811" i="3" s="1"/>
  <c r="G1812" i="3"/>
  <c r="H1812" i="3" s="1"/>
  <c r="G1813" i="3"/>
  <c r="H1813" i="3" s="1"/>
  <c r="G1814" i="3"/>
  <c r="H1814" i="3" s="1"/>
  <c r="G1815" i="3"/>
  <c r="H1815" i="3" s="1"/>
  <c r="G1816" i="3"/>
  <c r="H1816" i="3" s="1"/>
  <c r="G1817" i="3"/>
  <c r="H1817" i="3" s="1"/>
  <c r="G1818" i="3"/>
  <c r="H1818" i="3" s="1"/>
  <c r="G1819" i="3"/>
  <c r="H1819" i="3" s="1"/>
  <c r="G1820" i="3"/>
  <c r="H1820" i="3" s="1"/>
  <c r="G1821" i="3"/>
  <c r="H1821" i="3" s="1"/>
  <c r="G1822" i="3"/>
  <c r="H1822" i="3" s="1"/>
  <c r="G1823" i="3"/>
  <c r="H1823" i="3" s="1"/>
  <c r="G1824" i="3"/>
  <c r="H1824" i="3" s="1"/>
  <c r="G1825" i="3"/>
  <c r="H1825" i="3" s="1"/>
  <c r="G1826" i="3"/>
  <c r="H1826" i="3" s="1"/>
  <c r="G1827" i="3"/>
  <c r="H1827" i="3" s="1"/>
  <c r="G1828" i="3"/>
  <c r="H1828" i="3" s="1"/>
  <c r="G1829" i="3"/>
  <c r="H1829" i="3" s="1"/>
  <c r="G1830" i="3"/>
  <c r="H1830" i="3" s="1"/>
  <c r="G1831" i="3"/>
  <c r="H1831" i="3" s="1"/>
  <c r="G1832" i="3"/>
  <c r="H1832" i="3" s="1"/>
  <c r="G1833" i="3"/>
  <c r="H1833" i="3" s="1"/>
  <c r="G1834" i="3"/>
  <c r="H1834" i="3" s="1"/>
  <c r="G1835" i="3"/>
  <c r="H1835" i="3" s="1"/>
  <c r="G1836" i="3"/>
  <c r="H1836" i="3" s="1"/>
  <c r="G1837" i="3"/>
  <c r="H1837" i="3" s="1"/>
  <c r="G1838" i="3"/>
  <c r="H1838" i="3" s="1"/>
  <c r="G1839" i="3"/>
  <c r="H1839" i="3" s="1"/>
  <c r="G1840" i="3"/>
  <c r="H1840" i="3" s="1"/>
  <c r="G1841" i="3"/>
  <c r="H1841" i="3" s="1"/>
  <c r="G1842" i="3"/>
  <c r="H1842" i="3" s="1"/>
  <c r="G1843" i="3"/>
  <c r="H1843" i="3" s="1"/>
  <c r="G1844" i="3"/>
  <c r="H1844" i="3" s="1"/>
  <c r="G1845" i="3"/>
  <c r="H1845" i="3" s="1"/>
  <c r="G1846" i="3"/>
  <c r="H1846" i="3" s="1"/>
  <c r="G1847" i="3"/>
  <c r="H1847" i="3" s="1"/>
  <c r="G1848" i="3"/>
  <c r="H1848" i="3" s="1"/>
  <c r="G1849" i="3"/>
  <c r="H1849" i="3" s="1"/>
  <c r="G1850" i="3"/>
  <c r="H1850" i="3" s="1"/>
  <c r="G1851" i="3"/>
  <c r="H1851" i="3" s="1"/>
  <c r="G1852" i="3"/>
  <c r="H1852" i="3" s="1"/>
  <c r="G1853" i="3"/>
  <c r="H1853" i="3" s="1"/>
  <c r="G1854" i="3"/>
  <c r="H1854" i="3" s="1"/>
  <c r="G1855" i="3"/>
  <c r="H1855" i="3" s="1"/>
  <c r="G1856" i="3"/>
  <c r="H1856" i="3" s="1"/>
  <c r="G1857" i="3"/>
  <c r="H1857" i="3" s="1"/>
  <c r="G1858" i="3"/>
  <c r="H1858" i="3" s="1"/>
  <c r="G1859" i="3"/>
  <c r="H1859" i="3" s="1"/>
  <c r="G1860" i="3"/>
  <c r="H1860" i="3" s="1"/>
  <c r="G1861" i="3"/>
  <c r="H1861" i="3" s="1"/>
  <c r="G1862" i="3"/>
  <c r="H1862" i="3" s="1"/>
  <c r="G1863" i="3"/>
  <c r="H1863" i="3" s="1"/>
  <c r="G1864" i="3"/>
  <c r="H1864" i="3" s="1"/>
  <c r="G1865" i="3"/>
  <c r="H1865" i="3" s="1"/>
  <c r="G1866" i="3"/>
  <c r="H1866" i="3" s="1"/>
  <c r="G1867" i="3"/>
  <c r="H1867" i="3" s="1"/>
  <c r="G1868" i="3"/>
  <c r="H1868" i="3" s="1"/>
  <c r="G1869" i="3"/>
  <c r="H1869" i="3" s="1"/>
  <c r="G1870" i="3"/>
  <c r="H1870" i="3" s="1"/>
  <c r="G1871" i="3"/>
  <c r="H1871" i="3" s="1"/>
  <c r="G1872" i="3"/>
  <c r="H1872" i="3" s="1"/>
  <c r="G1873" i="3"/>
  <c r="H1873" i="3" s="1"/>
  <c r="G1874" i="3"/>
  <c r="H1874" i="3" s="1"/>
  <c r="G1875" i="3"/>
  <c r="H1875" i="3" s="1"/>
  <c r="G1876" i="3"/>
  <c r="H1876" i="3" s="1"/>
  <c r="G1877" i="3"/>
  <c r="H1877" i="3" s="1"/>
  <c r="G1878" i="3"/>
  <c r="H1878" i="3" s="1"/>
  <c r="G1879" i="3"/>
  <c r="H1879" i="3" s="1"/>
  <c r="G1880" i="3"/>
  <c r="H1880" i="3" s="1"/>
  <c r="G1881" i="3"/>
  <c r="H1881" i="3" s="1"/>
  <c r="G1882" i="3"/>
  <c r="H1882" i="3" s="1"/>
  <c r="G1883" i="3"/>
  <c r="H1883" i="3" s="1"/>
  <c r="G1884" i="3"/>
  <c r="H1884" i="3" s="1"/>
  <c r="G1885" i="3"/>
  <c r="H1885" i="3" s="1"/>
  <c r="G1886" i="3"/>
  <c r="H1886" i="3" s="1"/>
  <c r="G1887" i="3"/>
  <c r="H1887" i="3" s="1"/>
  <c r="G1888" i="3"/>
  <c r="H1888" i="3" s="1"/>
  <c r="G1889" i="3"/>
  <c r="H1889" i="3" s="1"/>
  <c r="G1890" i="3"/>
  <c r="H1890" i="3" s="1"/>
  <c r="G1891" i="3"/>
  <c r="H1891" i="3" s="1"/>
  <c r="G1892" i="3"/>
  <c r="H1892" i="3" s="1"/>
  <c r="G1893" i="3"/>
  <c r="H1893" i="3" s="1"/>
  <c r="G1894" i="3"/>
  <c r="H1894" i="3" s="1"/>
  <c r="G1895" i="3"/>
  <c r="H1895" i="3" s="1"/>
  <c r="G1896" i="3"/>
  <c r="H1896" i="3" s="1"/>
  <c r="G1897" i="3"/>
  <c r="H1897" i="3" s="1"/>
  <c r="G1898" i="3"/>
  <c r="H1898" i="3" s="1"/>
  <c r="G1899" i="3"/>
  <c r="H1899" i="3" s="1"/>
  <c r="G1900" i="3"/>
  <c r="H1900" i="3" s="1"/>
  <c r="G1901" i="3"/>
  <c r="H1901" i="3" s="1"/>
  <c r="G1902" i="3"/>
  <c r="H1902" i="3" s="1"/>
  <c r="G1903" i="3"/>
  <c r="H1903" i="3" s="1"/>
  <c r="G1904" i="3"/>
  <c r="H1904" i="3" s="1"/>
  <c r="G1905" i="3"/>
  <c r="H1905" i="3" s="1"/>
  <c r="G1906" i="3"/>
  <c r="H1906" i="3" s="1"/>
  <c r="G1907" i="3"/>
  <c r="H1907" i="3" s="1"/>
  <c r="G1908" i="3"/>
  <c r="H1908" i="3" s="1"/>
  <c r="G1909" i="3"/>
  <c r="H1909" i="3" s="1"/>
  <c r="G1910" i="3"/>
  <c r="H1910" i="3" s="1"/>
  <c r="G1911" i="3"/>
  <c r="H1911" i="3" s="1"/>
  <c r="G1912" i="3"/>
  <c r="H1912" i="3" s="1"/>
  <c r="G1913" i="3"/>
  <c r="H1913" i="3" s="1"/>
  <c r="G1914" i="3"/>
  <c r="H1914" i="3" s="1"/>
  <c r="G1915" i="3"/>
  <c r="H1915" i="3" s="1"/>
  <c r="G1916" i="3"/>
  <c r="H1916" i="3" s="1"/>
  <c r="G1917" i="3"/>
  <c r="H1917" i="3" s="1"/>
  <c r="G1918" i="3"/>
  <c r="H1918" i="3" s="1"/>
  <c r="G1919" i="3"/>
  <c r="H1919" i="3" s="1"/>
  <c r="G1920" i="3"/>
  <c r="H1920" i="3" s="1"/>
  <c r="G1921" i="3"/>
  <c r="H1921" i="3" s="1"/>
  <c r="G1922" i="3"/>
  <c r="H1922" i="3" s="1"/>
  <c r="G1923" i="3"/>
  <c r="H1923" i="3" s="1"/>
  <c r="G1924" i="3"/>
  <c r="H1924" i="3" s="1"/>
  <c r="G1925" i="3"/>
  <c r="H1925" i="3" s="1"/>
  <c r="G1926" i="3"/>
  <c r="H1926" i="3" s="1"/>
  <c r="G1927" i="3"/>
  <c r="H1927" i="3" s="1"/>
  <c r="G1928" i="3"/>
  <c r="H1928" i="3" s="1"/>
  <c r="G1929" i="3"/>
  <c r="H1929" i="3" s="1"/>
  <c r="G1930" i="3"/>
  <c r="H1930" i="3" s="1"/>
  <c r="G1931" i="3"/>
  <c r="H1931" i="3" s="1"/>
  <c r="G1932" i="3"/>
  <c r="H1932" i="3" s="1"/>
  <c r="G1933" i="3"/>
  <c r="H1933" i="3" s="1"/>
  <c r="G1934" i="3"/>
  <c r="H1934" i="3" s="1"/>
  <c r="G1935" i="3"/>
  <c r="H1935" i="3" s="1"/>
  <c r="G1936" i="3"/>
  <c r="H1936" i="3" s="1"/>
  <c r="G1937" i="3"/>
  <c r="H1937" i="3" s="1"/>
  <c r="G1938" i="3"/>
  <c r="H1938" i="3" s="1"/>
  <c r="G1939" i="3"/>
  <c r="H1939" i="3" s="1"/>
  <c r="G1940" i="3"/>
  <c r="H1940" i="3" s="1"/>
  <c r="G1941" i="3"/>
  <c r="H1941" i="3" s="1"/>
  <c r="G1942" i="3"/>
  <c r="H1942" i="3" s="1"/>
  <c r="G1943" i="3"/>
  <c r="H1943" i="3" s="1"/>
  <c r="G1944" i="3"/>
  <c r="H1944" i="3" s="1"/>
  <c r="G1945" i="3"/>
  <c r="H1945" i="3" s="1"/>
  <c r="G1946" i="3"/>
  <c r="H1946" i="3" s="1"/>
  <c r="G1947" i="3"/>
  <c r="H1947" i="3" s="1"/>
  <c r="G1948" i="3"/>
  <c r="H1948" i="3" s="1"/>
  <c r="G1949" i="3"/>
  <c r="H1949" i="3" s="1"/>
  <c r="G1950" i="3"/>
  <c r="H1950" i="3" s="1"/>
  <c r="G1951" i="3"/>
  <c r="H1951" i="3" s="1"/>
  <c r="G1952" i="3"/>
  <c r="H1952" i="3" s="1"/>
  <c r="G1953" i="3"/>
  <c r="H1953" i="3" s="1"/>
  <c r="G1954" i="3"/>
  <c r="H1954" i="3" s="1"/>
  <c r="G1955" i="3"/>
  <c r="H1955" i="3" s="1"/>
  <c r="G1956" i="3"/>
  <c r="H1956" i="3" s="1"/>
  <c r="G1957" i="3"/>
  <c r="H1957" i="3" s="1"/>
  <c r="G1958" i="3"/>
  <c r="H1958" i="3" s="1"/>
  <c r="G1959" i="3"/>
  <c r="H1959" i="3" s="1"/>
  <c r="G1960" i="3"/>
  <c r="H1960" i="3" s="1"/>
  <c r="G1961" i="3"/>
  <c r="H1961" i="3" s="1"/>
  <c r="G1962" i="3"/>
  <c r="H1962" i="3" s="1"/>
  <c r="G1963" i="3"/>
  <c r="H1963" i="3" s="1"/>
  <c r="G1964" i="3"/>
  <c r="H1964" i="3" s="1"/>
  <c r="G1965" i="3"/>
  <c r="H1965" i="3" s="1"/>
  <c r="G1966" i="3"/>
  <c r="H1966" i="3" s="1"/>
  <c r="G1967" i="3"/>
  <c r="H1967" i="3" s="1"/>
  <c r="G1968" i="3"/>
  <c r="H1968" i="3" s="1"/>
  <c r="G1969" i="3"/>
  <c r="H1969" i="3" s="1"/>
  <c r="G1970" i="3"/>
  <c r="H1970" i="3" s="1"/>
  <c r="G1971" i="3"/>
  <c r="H1971" i="3" s="1"/>
  <c r="G1972" i="3"/>
  <c r="H1972" i="3" s="1"/>
  <c r="G1973" i="3"/>
  <c r="H1973" i="3" s="1"/>
  <c r="G1974" i="3"/>
  <c r="H1974" i="3" s="1"/>
  <c r="G1975" i="3"/>
  <c r="H1975" i="3" s="1"/>
  <c r="G1976" i="3"/>
  <c r="H1976" i="3" s="1"/>
  <c r="G1977" i="3"/>
  <c r="H1977" i="3" s="1"/>
  <c r="G1978" i="3"/>
  <c r="H1978" i="3" s="1"/>
  <c r="G1979" i="3"/>
  <c r="H1979" i="3" s="1"/>
  <c r="G1980" i="3"/>
  <c r="H1980" i="3" s="1"/>
  <c r="G1981" i="3"/>
  <c r="H1981" i="3" s="1"/>
  <c r="G1982" i="3"/>
  <c r="H1982" i="3" s="1"/>
  <c r="G1983" i="3"/>
  <c r="H1983" i="3" s="1"/>
  <c r="G1984" i="3"/>
  <c r="H1984" i="3" s="1"/>
  <c r="G1985" i="3"/>
  <c r="H1985" i="3" s="1"/>
  <c r="G1986" i="3"/>
  <c r="H1986" i="3" s="1"/>
  <c r="G1987" i="3"/>
  <c r="H1987" i="3" s="1"/>
  <c r="G1988" i="3"/>
  <c r="H1988" i="3" s="1"/>
  <c r="G1989" i="3"/>
  <c r="H1989" i="3" s="1"/>
  <c r="G1990" i="3"/>
  <c r="H1990" i="3" s="1"/>
  <c r="G1991" i="3"/>
  <c r="H1991" i="3" s="1"/>
  <c r="G1992" i="3"/>
  <c r="H1992" i="3" s="1"/>
  <c r="G1993" i="3"/>
  <c r="H1993" i="3" s="1"/>
  <c r="G1994" i="3"/>
  <c r="H1994" i="3" s="1"/>
  <c r="G1995" i="3"/>
  <c r="H1995" i="3" s="1"/>
  <c r="G1996" i="3"/>
  <c r="H1996" i="3" s="1"/>
  <c r="G1997" i="3"/>
  <c r="H1997" i="3" s="1"/>
  <c r="G1998" i="3"/>
  <c r="H1998" i="3" s="1"/>
  <c r="G1999" i="3"/>
  <c r="H1999" i="3" s="1"/>
  <c r="G2000" i="3"/>
  <c r="H2000" i="3" s="1"/>
  <c r="G2001" i="3"/>
  <c r="H2001" i="3" s="1"/>
  <c r="G2002" i="3"/>
  <c r="H2002" i="3" s="1"/>
  <c r="G2003" i="3"/>
  <c r="H2003" i="3" s="1"/>
  <c r="G2004" i="3"/>
  <c r="H2004" i="3" s="1"/>
  <c r="G2005" i="3"/>
  <c r="H2005" i="3" s="1"/>
  <c r="G2006" i="3"/>
  <c r="H2006" i="3" s="1"/>
  <c r="G2007" i="3"/>
  <c r="H2007" i="3" s="1"/>
  <c r="G2008" i="3"/>
  <c r="H2008" i="3" s="1"/>
  <c r="G2009" i="3"/>
  <c r="H2009" i="3" s="1"/>
  <c r="G2010" i="3"/>
  <c r="H2010" i="3" s="1"/>
  <c r="G2011" i="3"/>
  <c r="H2011" i="3" s="1"/>
  <c r="G2012" i="3"/>
  <c r="H2012" i="3" s="1"/>
  <c r="G2013" i="3"/>
  <c r="H2013" i="3" s="1"/>
  <c r="G2014" i="3"/>
  <c r="H2014" i="3" s="1"/>
  <c r="G2015" i="3"/>
  <c r="H2015" i="3" s="1"/>
  <c r="G2016" i="3"/>
  <c r="H2016" i="3" s="1"/>
  <c r="G2017" i="3"/>
  <c r="H2017" i="3" s="1"/>
  <c r="G2018" i="3"/>
  <c r="H2018" i="3" s="1"/>
  <c r="G2019" i="3"/>
  <c r="H2019" i="3" s="1"/>
  <c r="G2020" i="3"/>
  <c r="H2020" i="3" s="1"/>
  <c r="G2021" i="3"/>
  <c r="H2021" i="3" s="1"/>
  <c r="G2022" i="3"/>
  <c r="H2022" i="3" s="1"/>
  <c r="G2023" i="3"/>
  <c r="H2023" i="3" s="1"/>
  <c r="G2024" i="3"/>
  <c r="H2024" i="3" s="1"/>
  <c r="G2025" i="3"/>
  <c r="H2025" i="3" s="1"/>
  <c r="G2026" i="3"/>
  <c r="H2026" i="3" s="1"/>
  <c r="G2027" i="3"/>
  <c r="H2027" i="3" s="1"/>
  <c r="G2028" i="3"/>
  <c r="H2028" i="3" s="1"/>
  <c r="G2029" i="3"/>
  <c r="H2029" i="3" s="1"/>
  <c r="G2030" i="3"/>
  <c r="H2030" i="3" s="1"/>
  <c r="G2031" i="3"/>
  <c r="H2031" i="3" s="1"/>
  <c r="G2032" i="3"/>
  <c r="H2032" i="3" s="1"/>
  <c r="G2033" i="3"/>
  <c r="H2033" i="3" s="1"/>
  <c r="G2034" i="3"/>
  <c r="H2034" i="3" s="1"/>
  <c r="G2035" i="3"/>
  <c r="H2035" i="3" s="1"/>
  <c r="G2036" i="3"/>
  <c r="H2036" i="3" s="1"/>
  <c r="G2037" i="3"/>
  <c r="H2037" i="3" s="1"/>
  <c r="G2038" i="3"/>
  <c r="H2038" i="3" s="1"/>
  <c r="G2039" i="3"/>
  <c r="H2039" i="3" s="1"/>
  <c r="G2040" i="3"/>
  <c r="H2040" i="3" s="1"/>
  <c r="G2041" i="3"/>
  <c r="H2041" i="3" s="1"/>
  <c r="G2042" i="3"/>
  <c r="H2042" i="3" s="1"/>
  <c r="G2043" i="3"/>
  <c r="H2043" i="3" s="1"/>
  <c r="G2044" i="3"/>
  <c r="H2044" i="3" s="1"/>
  <c r="G2045" i="3"/>
  <c r="H2045" i="3" s="1"/>
  <c r="G2046" i="3"/>
  <c r="H2046" i="3" s="1"/>
  <c r="G2047" i="3"/>
  <c r="H2047" i="3" s="1"/>
  <c r="G2048" i="3"/>
  <c r="H2048" i="3" s="1"/>
  <c r="G2049" i="3"/>
  <c r="H2049" i="3" s="1"/>
  <c r="G2050" i="3"/>
  <c r="H2050" i="3" s="1"/>
  <c r="G2051" i="3"/>
  <c r="H2051" i="3" s="1"/>
  <c r="G2052" i="3"/>
  <c r="H2052" i="3" s="1"/>
  <c r="G2053" i="3"/>
  <c r="H2053" i="3" s="1"/>
  <c r="G2054" i="3"/>
  <c r="H2054" i="3" s="1"/>
  <c r="G2055" i="3"/>
  <c r="H2055" i="3" s="1"/>
  <c r="G2056" i="3"/>
  <c r="H2056" i="3" s="1"/>
  <c r="G2057" i="3"/>
  <c r="H2057" i="3" s="1"/>
  <c r="G2058" i="3"/>
  <c r="H2058" i="3" s="1"/>
  <c r="G2059" i="3"/>
  <c r="H2059" i="3" s="1"/>
  <c r="G2060" i="3"/>
  <c r="H2060" i="3" s="1"/>
  <c r="G2061" i="3"/>
  <c r="H2061" i="3" s="1"/>
  <c r="G2062" i="3"/>
  <c r="H2062" i="3" s="1"/>
  <c r="G2063" i="3"/>
  <c r="H2063" i="3" s="1"/>
  <c r="G2064" i="3"/>
  <c r="H2064" i="3" s="1"/>
  <c r="G2065" i="3"/>
  <c r="H2065" i="3" s="1"/>
  <c r="G2066" i="3"/>
  <c r="H2066" i="3" s="1"/>
  <c r="G2067" i="3"/>
  <c r="H2067" i="3" s="1"/>
  <c r="G2068" i="3"/>
  <c r="H2068" i="3" s="1"/>
  <c r="G2069" i="3"/>
  <c r="H2069" i="3" s="1"/>
  <c r="G2070" i="3"/>
  <c r="H2070" i="3" s="1"/>
  <c r="G2071" i="3"/>
  <c r="H2071" i="3" s="1"/>
  <c r="G2072" i="3"/>
  <c r="H2072" i="3" s="1"/>
  <c r="G2073" i="3"/>
  <c r="H2073" i="3" s="1"/>
  <c r="G2074" i="3"/>
  <c r="H2074" i="3" s="1"/>
  <c r="G2075" i="3"/>
  <c r="H2075" i="3" s="1"/>
  <c r="G2076" i="3"/>
  <c r="H2076" i="3" s="1"/>
  <c r="G2077" i="3"/>
  <c r="H2077" i="3" s="1"/>
  <c r="G2078" i="3"/>
  <c r="H2078" i="3" s="1"/>
  <c r="G2079" i="3"/>
  <c r="H2079" i="3" s="1"/>
  <c r="G2080" i="3"/>
  <c r="H2080" i="3" s="1"/>
  <c r="G2081" i="3"/>
  <c r="H2081" i="3" s="1"/>
  <c r="G2082" i="3"/>
  <c r="H2082" i="3" s="1"/>
  <c r="G2083" i="3"/>
  <c r="H2083" i="3" s="1"/>
  <c r="G2084" i="3"/>
  <c r="H2084" i="3" s="1"/>
  <c r="G2085" i="3"/>
  <c r="H2085" i="3" s="1"/>
  <c r="G2086" i="3"/>
  <c r="H2086" i="3" s="1"/>
  <c r="G2087" i="3"/>
  <c r="H2087" i="3" s="1"/>
  <c r="G2088" i="3"/>
  <c r="H2088" i="3" s="1"/>
  <c r="G2089" i="3"/>
  <c r="H2089" i="3" s="1"/>
  <c r="G2090" i="3"/>
  <c r="H2090" i="3" s="1"/>
  <c r="G2091" i="3"/>
  <c r="H2091" i="3" s="1"/>
  <c r="G2092" i="3"/>
  <c r="H2092" i="3" s="1"/>
  <c r="G2093" i="3"/>
  <c r="H2093" i="3" s="1"/>
  <c r="G2094" i="3"/>
  <c r="H2094" i="3" s="1"/>
  <c r="G2095" i="3"/>
  <c r="H2095" i="3" s="1"/>
  <c r="G2096" i="3"/>
  <c r="H2096" i="3" s="1"/>
  <c r="G2097" i="3"/>
  <c r="H2097" i="3" s="1"/>
  <c r="G2098" i="3"/>
  <c r="H2098" i="3" s="1"/>
  <c r="G2099" i="3"/>
  <c r="H2099" i="3" s="1"/>
  <c r="G2100" i="3"/>
  <c r="H2100" i="3" s="1"/>
  <c r="G2101" i="3"/>
  <c r="H2101" i="3" s="1"/>
  <c r="G2102" i="3"/>
  <c r="H2102" i="3" s="1"/>
  <c r="G2103" i="3"/>
  <c r="H2103" i="3" s="1"/>
  <c r="G2104" i="3"/>
  <c r="H2104" i="3" s="1"/>
  <c r="G2105" i="3"/>
  <c r="H2105" i="3" s="1"/>
  <c r="G2106" i="3"/>
  <c r="H2106" i="3" s="1"/>
  <c r="G2107" i="3"/>
  <c r="H2107" i="3" s="1"/>
  <c r="G2108" i="3"/>
  <c r="H2108" i="3" s="1"/>
  <c r="G2109" i="3"/>
  <c r="H2109" i="3" s="1"/>
  <c r="G2110" i="3"/>
  <c r="H2110" i="3" s="1"/>
  <c r="G2111" i="3"/>
  <c r="H2111" i="3" s="1"/>
  <c r="G2112" i="3"/>
  <c r="H2112" i="3" s="1"/>
  <c r="G2113" i="3"/>
  <c r="H2113" i="3" s="1"/>
  <c r="G2114" i="3"/>
  <c r="H2114" i="3" s="1"/>
  <c r="G2115" i="3"/>
  <c r="H2115" i="3" s="1"/>
  <c r="G2116" i="3"/>
  <c r="H2116" i="3" s="1"/>
  <c r="G2117" i="3"/>
  <c r="H2117" i="3" s="1"/>
  <c r="G2118" i="3"/>
  <c r="H2118" i="3" s="1"/>
  <c r="G2119" i="3"/>
  <c r="H2119" i="3" s="1"/>
  <c r="G2120" i="3"/>
  <c r="H2120" i="3" s="1"/>
  <c r="G2121" i="3"/>
  <c r="H2121" i="3" s="1"/>
  <c r="G2122" i="3"/>
  <c r="H2122" i="3" s="1"/>
  <c r="G2123" i="3"/>
  <c r="H2123" i="3" s="1"/>
  <c r="G2124" i="3"/>
  <c r="H2124" i="3" s="1"/>
  <c r="G2125" i="3"/>
  <c r="H2125" i="3" s="1"/>
  <c r="G2126" i="3"/>
  <c r="H2126" i="3" s="1"/>
  <c r="G2127" i="3"/>
  <c r="H2127" i="3" s="1"/>
  <c r="G2128" i="3"/>
  <c r="H2128" i="3" s="1"/>
  <c r="G2129" i="3"/>
  <c r="H2129" i="3" s="1"/>
  <c r="G2130" i="3"/>
  <c r="H2130" i="3" s="1"/>
  <c r="G2131" i="3"/>
  <c r="H2131" i="3" s="1"/>
  <c r="G2132" i="3"/>
  <c r="H2132" i="3" s="1"/>
  <c r="G2133" i="3"/>
  <c r="H2133" i="3" s="1"/>
  <c r="G2134" i="3"/>
  <c r="H2134" i="3" s="1"/>
  <c r="G2135" i="3"/>
  <c r="H2135" i="3" s="1"/>
  <c r="G2136" i="3"/>
  <c r="H2136" i="3" s="1"/>
  <c r="G2137" i="3"/>
  <c r="H2137" i="3" s="1"/>
  <c r="G2138" i="3"/>
  <c r="H2138" i="3" s="1"/>
  <c r="G2139" i="3"/>
  <c r="H2139" i="3" s="1"/>
  <c r="G2140" i="3"/>
  <c r="H2140" i="3" s="1"/>
  <c r="G2141" i="3"/>
  <c r="H2141" i="3" s="1"/>
  <c r="G2142" i="3"/>
  <c r="H2142" i="3" s="1"/>
  <c r="G2143" i="3"/>
  <c r="H2143" i="3" s="1"/>
  <c r="G2144" i="3"/>
  <c r="H2144" i="3" s="1"/>
  <c r="G2145" i="3"/>
  <c r="H2145" i="3" s="1"/>
  <c r="G2146" i="3"/>
  <c r="H2146" i="3" s="1"/>
  <c r="G2147" i="3"/>
  <c r="H2147" i="3" s="1"/>
  <c r="G2148" i="3"/>
  <c r="H2148" i="3" s="1"/>
  <c r="G2149" i="3"/>
  <c r="H2149" i="3" s="1"/>
  <c r="G2150" i="3"/>
  <c r="H2150" i="3" s="1"/>
  <c r="G2151" i="3"/>
  <c r="H2151" i="3" s="1"/>
  <c r="G2152" i="3"/>
  <c r="H2152" i="3" s="1"/>
  <c r="G2153" i="3"/>
  <c r="H2153" i="3" s="1"/>
  <c r="G2154" i="3"/>
  <c r="H2154" i="3" s="1"/>
  <c r="G2155" i="3"/>
  <c r="H2155" i="3" s="1"/>
  <c r="G2156" i="3"/>
  <c r="H2156" i="3" s="1"/>
  <c r="G2157" i="3"/>
  <c r="H2157" i="3" s="1"/>
  <c r="G2158" i="3"/>
  <c r="H2158" i="3" s="1"/>
  <c r="G2159" i="3"/>
  <c r="H2159" i="3" s="1"/>
  <c r="G2160" i="3"/>
  <c r="H2160" i="3" s="1"/>
  <c r="G2161" i="3"/>
  <c r="H2161" i="3" s="1"/>
  <c r="G2162" i="3"/>
  <c r="H2162" i="3" s="1"/>
  <c r="G2163" i="3"/>
  <c r="H2163" i="3" s="1"/>
  <c r="G2164" i="3"/>
  <c r="H2164" i="3" s="1"/>
  <c r="G2165" i="3"/>
  <c r="H2165" i="3" s="1"/>
  <c r="G2166" i="3"/>
  <c r="H2166" i="3" s="1"/>
  <c r="G2167" i="3"/>
  <c r="H2167" i="3" s="1"/>
  <c r="G2168" i="3"/>
  <c r="H2168" i="3" s="1"/>
  <c r="G2169" i="3"/>
  <c r="H2169" i="3" s="1"/>
  <c r="G2170" i="3"/>
  <c r="H2170" i="3" s="1"/>
  <c r="G2171" i="3"/>
  <c r="H2171" i="3" s="1"/>
  <c r="G2172" i="3"/>
  <c r="H2172" i="3" s="1"/>
  <c r="G2173" i="3"/>
  <c r="H2173" i="3" s="1"/>
  <c r="G2174" i="3"/>
  <c r="H2174" i="3" s="1"/>
  <c r="G2175" i="3"/>
  <c r="H2175" i="3" s="1"/>
  <c r="G2176" i="3"/>
  <c r="H2176" i="3" s="1"/>
  <c r="G2177" i="3"/>
  <c r="H2177" i="3" s="1"/>
  <c r="G2178" i="3"/>
  <c r="H2178" i="3" s="1"/>
  <c r="G2179" i="3"/>
  <c r="H2179" i="3" s="1"/>
  <c r="G2180" i="3"/>
  <c r="H2180" i="3" s="1"/>
  <c r="G2181" i="3"/>
  <c r="H2181" i="3" s="1"/>
  <c r="G2182" i="3"/>
  <c r="H2182" i="3" s="1"/>
  <c r="G2183" i="3"/>
  <c r="H2183" i="3" s="1"/>
  <c r="G2184" i="3"/>
  <c r="H2184" i="3" s="1"/>
  <c r="G2185" i="3"/>
  <c r="H2185" i="3" s="1"/>
  <c r="G2186" i="3"/>
  <c r="H2186" i="3" s="1"/>
  <c r="G2187" i="3"/>
  <c r="H2187" i="3" s="1"/>
  <c r="G2188" i="3"/>
  <c r="H2188" i="3" s="1"/>
  <c r="G2189" i="3"/>
  <c r="H2189" i="3" s="1"/>
  <c r="G2190" i="3"/>
  <c r="H2190" i="3" s="1"/>
  <c r="G2191" i="3"/>
  <c r="H2191" i="3" s="1"/>
  <c r="G2192" i="3"/>
  <c r="H2192" i="3" s="1"/>
  <c r="G2193" i="3"/>
  <c r="H2193" i="3" s="1"/>
  <c r="G2194" i="3"/>
  <c r="H2194" i="3" s="1"/>
  <c r="G2195" i="3"/>
  <c r="H2195" i="3" s="1"/>
  <c r="G2196" i="3"/>
  <c r="H2196" i="3" s="1"/>
  <c r="G2197" i="3"/>
  <c r="H2197" i="3" s="1"/>
  <c r="G2198" i="3"/>
  <c r="H2198" i="3" s="1"/>
  <c r="G2199" i="3"/>
  <c r="H2199" i="3" s="1"/>
  <c r="G2200" i="3"/>
  <c r="H2200" i="3" s="1"/>
  <c r="G2201" i="3"/>
  <c r="H2201" i="3" s="1"/>
  <c r="G2202" i="3"/>
  <c r="H2202" i="3" s="1"/>
  <c r="G2203" i="3"/>
  <c r="H2203" i="3" s="1"/>
  <c r="G2204" i="3"/>
  <c r="H2204" i="3" s="1"/>
  <c r="G2205" i="3"/>
  <c r="H2205" i="3" s="1"/>
  <c r="G2206" i="3"/>
  <c r="H2206" i="3" s="1"/>
  <c r="G2207" i="3"/>
  <c r="H2207" i="3" s="1"/>
  <c r="G2208" i="3"/>
  <c r="H2208" i="3" s="1"/>
  <c r="G2209" i="3"/>
  <c r="H2209" i="3" s="1"/>
  <c r="G2210" i="3"/>
  <c r="H2210" i="3" s="1"/>
  <c r="G2211" i="3"/>
  <c r="H2211" i="3" s="1"/>
  <c r="G2212" i="3"/>
  <c r="H2212" i="3" s="1"/>
  <c r="G2213" i="3"/>
  <c r="H2213" i="3" s="1"/>
  <c r="G2214" i="3"/>
  <c r="H2214" i="3" s="1"/>
  <c r="G2215" i="3"/>
  <c r="H2215" i="3" s="1"/>
  <c r="G2216" i="3"/>
  <c r="H2216" i="3" s="1"/>
  <c r="G2217" i="3"/>
  <c r="H2217" i="3" s="1"/>
  <c r="G2218" i="3"/>
  <c r="H2218" i="3" s="1"/>
  <c r="G2219" i="3"/>
  <c r="H2219" i="3" s="1"/>
  <c r="G2220" i="3"/>
  <c r="H2220" i="3" s="1"/>
  <c r="G2221" i="3"/>
  <c r="H2221" i="3" s="1"/>
  <c r="G2222" i="3"/>
  <c r="H2222" i="3" s="1"/>
  <c r="G2223" i="3"/>
  <c r="H2223" i="3" s="1"/>
  <c r="G2224" i="3"/>
  <c r="H2224" i="3" s="1"/>
  <c r="G2225" i="3"/>
  <c r="H2225" i="3" s="1"/>
  <c r="G2226" i="3"/>
  <c r="H2226" i="3" s="1"/>
  <c r="G2227" i="3"/>
  <c r="H2227" i="3" s="1"/>
  <c r="G2228" i="3"/>
  <c r="H2228" i="3" s="1"/>
  <c r="G2229" i="3"/>
  <c r="H2229" i="3" s="1"/>
  <c r="G2230" i="3"/>
  <c r="H2230" i="3" s="1"/>
  <c r="G2231" i="3"/>
  <c r="H2231" i="3" s="1"/>
  <c r="G2232" i="3"/>
  <c r="H2232" i="3" s="1"/>
  <c r="G2233" i="3"/>
  <c r="H2233" i="3" s="1"/>
  <c r="G2234" i="3"/>
  <c r="H2234" i="3" s="1"/>
  <c r="G2235" i="3"/>
  <c r="H2235" i="3" s="1"/>
  <c r="G2236" i="3"/>
  <c r="H2236" i="3" s="1"/>
  <c r="G2237" i="3"/>
  <c r="H2237" i="3" s="1"/>
  <c r="G2238" i="3"/>
  <c r="H2238" i="3" s="1"/>
  <c r="G2239" i="3"/>
  <c r="H2239" i="3" s="1"/>
  <c r="G2240" i="3"/>
  <c r="H2240" i="3" s="1"/>
  <c r="G2241" i="3"/>
  <c r="H2241" i="3" s="1"/>
  <c r="G2242" i="3"/>
  <c r="H2242" i="3" s="1"/>
  <c r="G2243" i="3"/>
  <c r="H2243" i="3" s="1"/>
  <c r="G2244" i="3"/>
  <c r="H2244" i="3" s="1"/>
  <c r="G2245" i="3"/>
  <c r="H2245" i="3" s="1"/>
  <c r="G2246" i="3"/>
  <c r="H2246" i="3" s="1"/>
  <c r="G2247" i="3"/>
  <c r="H2247" i="3" s="1"/>
  <c r="G2248" i="3"/>
  <c r="H2248" i="3" s="1"/>
  <c r="G2249" i="3"/>
  <c r="H2249" i="3" s="1"/>
  <c r="G2250" i="3"/>
  <c r="H2250" i="3" s="1"/>
  <c r="G2251" i="3"/>
  <c r="H2251" i="3" s="1"/>
  <c r="G2252" i="3"/>
  <c r="H2252" i="3" s="1"/>
  <c r="G2253" i="3"/>
  <c r="H2253" i="3" s="1"/>
  <c r="G2254" i="3"/>
  <c r="H2254" i="3" s="1"/>
  <c r="G2255" i="3"/>
  <c r="H2255" i="3" s="1"/>
  <c r="G2256" i="3"/>
  <c r="H2256" i="3" s="1"/>
  <c r="G2257" i="3"/>
  <c r="H2257" i="3" s="1"/>
  <c r="G2258" i="3"/>
  <c r="H2258" i="3" s="1"/>
  <c r="G2259" i="3"/>
  <c r="H2259" i="3" s="1"/>
  <c r="G2260" i="3"/>
  <c r="H2260" i="3" s="1"/>
  <c r="G2261" i="3"/>
  <c r="H2261" i="3" s="1"/>
  <c r="G2262" i="3"/>
  <c r="H2262" i="3" s="1"/>
  <c r="G2263" i="3"/>
  <c r="H2263" i="3" s="1"/>
  <c r="G2264" i="3"/>
  <c r="H2264" i="3" s="1"/>
  <c r="G2265" i="3"/>
  <c r="H2265" i="3" s="1"/>
  <c r="G2266" i="3"/>
  <c r="H2266" i="3" s="1"/>
  <c r="G2267" i="3"/>
  <c r="H2267" i="3" s="1"/>
  <c r="G2268" i="3"/>
  <c r="H2268" i="3" s="1"/>
  <c r="G2269" i="3"/>
  <c r="H2269" i="3" s="1"/>
  <c r="G2270" i="3"/>
  <c r="H2270" i="3" s="1"/>
  <c r="G2271" i="3"/>
  <c r="H2271" i="3" s="1"/>
  <c r="G2272" i="3"/>
  <c r="H2272" i="3" s="1"/>
  <c r="G2273" i="3"/>
  <c r="H2273" i="3" s="1"/>
  <c r="G2274" i="3"/>
  <c r="H2274" i="3" s="1"/>
  <c r="G2275" i="3"/>
  <c r="H2275" i="3" s="1"/>
  <c r="G2276" i="3"/>
  <c r="H2276" i="3" s="1"/>
  <c r="G2277" i="3"/>
  <c r="H2277" i="3" s="1"/>
  <c r="G2278" i="3"/>
  <c r="H2278" i="3" s="1"/>
  <c r="G2279" i="3"/>
  <c r="H2279" i="3" s="1"/>
  <c r="G2280" i="3"/>
  <c r="H2280" i="3" s="1"/>
  <c r="G2281" i="3"/>
  <c r="H2281" i="3" s="1"/>
  <c r="G2282" i="3"/>
  <c r="H2282" i="3" s="1"/>
  <c r="G2283" i="3"/>
  <c r="H2283" i="3" s="1"/>
  <c r="G2284" i="3"/>
  <c r="H2284" i="3" s="1"/>
  <c r="G2285" i="3"/>
  <c r="H2285" i="3" s="1"/>
  <c r="G2286" i="3"/>
  <c r="H2286" i="3" s="1"/>
  <c r="G2287" i="3"/>
  <c r="H2287" i="3" s="1"/>
  <c r="G2288" i="3"/>
  <c r="H2288" i="3" s="1"/>
  <c r="G2289" i="3"/>
  <c r="H2289" i="3" s="1"/>
  <c r="G2290" i="3"/>
  <c r="H2290" i="3" s="1"/>
  <c r="G2291" i="3"/>
  <c r="H2291" i="3" s="1"/>
  <c r="G2292" i="3"/>
  <c r="H2292" i="3" s="1"/>
  <c r="G2293" i="3"/>
  <c r="H2293" i="3" s="1"/>
  <c r="G2294" i="3"/>
  <c r="H2294" i="3" s="1"/>
  <c r="G2295" i="3"/>
  <c r="H2295" i="3" s="1"/>
  <c r="G2296" i="3"/>
  <c r="H2296" i="3" s="1"/>
  <c r="G2297" i="3"/>
  <c r="H2297" i="3" s="1"/>
  <c r="G2298" i="3"/>
  <c r="H2298" i="3" s="1"/>
  <c r="G2299" i="3"/>
  <c r="H2299" i="3" s="1"/>
  <c r="G2300" i="3"/>
  <c r="H2300" i="3" s="1"/>
  <c r="G2301" i="3"/>
  <c r="H2301" i="3" s="1"/>
  <c r="G2302" i="3"/>
  <c r="H2302" i="3" s="1"/>
  <c r="G2303" i="3"/>
  <c r="H2303" i="3" s="1"/>
  <c r="G2304" i="3"/>
  <c r="H2304" i="3" s="1"/>
  <c r="G2305" i="3"/>
  <c r="H2305" i="3" s="1"/>
  <c r="G2306" i="3"/>
  <c r="H2306" i="3" s="1"/>
  <c r="G2307" i="3"/>
  <c r="H2307" i="3" s="1"/>
  <c r="G2308" i="3"/>
  <c r="H2308" i="3" s="1"/>
  <c r="G2309" i="3"/>
  <c r="H2309" i="3" s="1"/>
  <c r="G2310" i="3"/>
  <c r="H2310" i="3" s="1"/>
  <c r="G2311" i="3"/>
  <c r="H2311" i="3" s="1"/>
  <c r="G2312" i="3"/>
  <c r="H2312" i="3" s="1"/>
  <c r="G2313" i="3"/>
  <c r="H2313" i="3" s="1"/>
  <c r="G2314" i="3"/>
  <c r="H2314" i="3" s="1"/>
  <c r="G2315" i="3"/>
  <c r="H2315" i="3" s="1"/>
  <c r="G2316" i="3"/>
  <c r="H2316" i="3" s="1"/>
  <c r="G2317" i="3"/>
  <c r="H2317" i="3" s="1"/>
  <c r="G2318" i="3"/>
  <c r="H2318" i="3" s="1"/>
  <c r="G2319" i="3"/>
  <c r="H2319" i="3" s="1"/>
  <c r="G2320" i="3"/>
  <c r="H2320" i="3" s="1"/>
  <c r="G2321" i="3"/>
  <c r="H2321" i="3" s="1"/>
  <c r="G2322" i="3"/>
  <c r="H2322" i="3" s="1"/>
  <c r="G2323" i="3"/>
  <c r="H2323" i="3" s="1"/>
  <c r="G2324" i="3"/>
  <c r="H2324" i="3" s="1"/>
  <c r="G2325" i="3"/>
  <c r="H2325" i="3" s="1"/>
  <c r="G2326" i="3"/>
  <c r="H2326" i="3" s="1"/>
  <c r="G2327" i="3"/>
  <c r="H2327" i="3" s="1"/>
  <c r="G2328" i="3"/>
  <c r="H2328" i="3" s="1"/>
  <c r="G2329" i="3"/>
  <c r="H2329" i="3" s="1"/>
  <c r="G2330" i="3"/>
  <c r="H2330" i="3" s="1"/>
  <c r="G2331" i="3"/>
  <c r="H2331" i="3" s="1"/>
  <c r="G2332" i="3"/>
  <c r="H2332" i="3" s="1"/>
  <c r="G2333" i="3"/>
  <c r="H2333" i="3" s="1"/>
  <c r="G2334" i="3"/>
  <c r="H2334" i="3" s="1"/>
  <c r="G2335" i="3"/>
  <c r="H2335" i="3" s="1"/>
  <c r="G2336" i="3"/>
  <c r="H2336" i="3" s="1"/>
  <c r="G2337" i="3"/>
  <c r="H2337" i="3" s="1"/>
  <c r="G2338" i="3"/>
  <c r="H2338" i="3" s="1"/>
  <c r="G2339" i="3"/>
  <c r="H2339" i="3" s="1"/>
  <c r="G2340" i="3"/>
  <c r="H2340" i="3" s="1"/>
  <c r="G2341" i="3"/>
  <c r="H2341" i="3" s="1"/>
  <c r="G2342" i="3"/>
  <c r="H2342" i="3" s="1"/>
  <c r="G2343" i="3"/>
  <c r="H2343" i="3" s="1"/>
  <c r="G2344" i="3"/>
  <c r="H2344" i="3" s="1"/>
  <c r="G2345" i="3"/>
  <c r="H2345" i="3" s="1"/>
  <c r="G2346" i="3"/>
  <c r="H2346" i="3" s="1"/>
  <c r="G2347" i="3"/>
  <c r="H2347" i="3" s="1"/>
  <c r="G2348" i="3"/>
  <c r="H2348" i="3" s="1"/>
  <c r="G2349" i="3"/>
  <c r="H2349" i="3" s="1"/>
  <c r="G2350" i="3"/>
  <c r="H2350" i="3" s="1"/>
  <c r="G2351" i="3"/>
  <c r="H2351" i="3" s="1"/>
  <c r="G2352" i="3"/>
  <c r="H2352" i="3" s="1"/>
  <c r="G2353" i="3"/>
  <c r="H2353" i="3" s="1"/>
  <c r="G2354" i="3"/>
  <c r="H2354" i="3" s="1"/>
  <c r="G2355" i="3"/>
  <c r="H2355" i="3" s="1"/>
  <c r="G2356" i="3"/>
  <c r="H2356" i="3" s="1"/>
  <c r="G2357" i="3"/>
  <c r="H2357" i="3" s="1"/>
  <c r="G2358" i="3"/>
  <c r="H2358" i="3" s="1"/>
  <c r="G2359" i="3"/>
  <c r="H2359" i="3" s="1"/>
  <c r="G2360" i="3"/>
  <c r="H2360" i="3" s="1"/>
  <c r="G2361" i="3"/>
  <c r="H2361" i="3" s="1"/>
  <c r="G2362" i="3"/>
  <c r="H2362" i="3" s="1"/>
  <c r="G2363" i="3"/>
  <c r="H2363" i="3" s="1"/>
  <c r="G2364" i="3"/>
  <c r="H2364" i="3" s="1"/>
  <c r="G2365" i="3"/>
  <c r="H2365" i="3" s="1"/>
  <c r="G2366" i="3"/>
  <c r="H2366" i="3" s="1"/>
  <c r="G2367" i="3"/>
  <c r="H2367" i="3" s="1"/>
  <c r="G2368" i="3"/>
  <c r="H2368" i="3" s="1"/>
  <c r="G2369" i="3"/>
  <c r="H2369" i="3" s="1"/>
  <c r="G2370" i="3"/>
  <c r="H2370" i="3" s="1"/>
  <c r="G2371" i="3"/>
  <c r="H2371" i="3" s="1"/>
  <c r="G2372" i="3"/>
  <c r="H2372" i="3" s="1"/>
  <c r="G2373" i="3"/>
  <c r="H2373" i="3" s="1"/>
  <c r="G2374" i="3"/>
  <c r="H2374" i="3" s="1"/>
  <c r="G2375" i="3"/>
  <c r="H2375" i="3" s="1"/>
  <c r="G2376" i="3"/>
  <c r="H2376" i="3" s="1"/>
  <c r="G2377" i="3"/>
  <c r="H2377" i="3" s="1"/>
  <c r="G2378" i="3"/>
  <c r="H2378" i="3" s="1"/>
  <c r="G2379" i="3"/>
  <c r="H2379" i="3" s="1"/>
  <c r="G2380" i="3"/>
  <c r="H2380" i="3" s="1"/>
  <c r="G2381" i="3"/>
  <c r="H2381" i="3" s="1"/>
  <c r="G2382" i="3"/>
  <c r="H2382" i="3" s="1"/>
  <c r="G2383" i="3"/>
  <c r="H2383" i="3" s="1"/>
  <c r="G2384" i="3"/>
  <c r="H2384" i="3" s="1"/>
  <c r="G2385" i="3"/>
  <c r="H2385" i="3" s="1"/>
  <c r="G2386" i="3"/>
  <c r="H2386" i="3" s="1"/>
  <c r="G2387" i="3"/>
  <c r="H2387" i="3" s="1"/>
  <c r="G2388" i="3"/>
  <c r="H2388" i="3" s="1"/>
  <c r="G2389" i="3"/>
  <c r="H2389" i="3" s="1"/>
  <c r="G2390" i="3"/>
  <c r="H2390" i="3" s="1"/>
  <c r="G2391" i="3"/>
  <c r="H2391" i="3" s="1"/>
  <c r="G2392" i="3"/>
  <c r="H2392" i="3" s="1"/>
  <c r="G2393" i="3"/>
  <c r="H2393" i="3" s="1"/>
  <c r="G2394" i="3"/>
  <c r="H2394" i="3" s="1"/>
  <c r="G2395" i="3"/>
  <c r="H2395" i="3" s="1"/>
  <c r="G2396" i="3"/>
  <c r="H2396" i="3" s="1"/>
  <c r="G2397" i="3"/>
  <c r="H2397" i="3" s="1"/>
  <c r="G2398" i="3"/>
  <c r="H2398" i="3" s="1"/>
  <c r="G2399" i="3"/>
  <c r="H2399" i="3" s="1"/>
  <c r="G2400" i="3"/>
  <c r="H2400" i="3" s="1"/>
  <c r="G2401" i="3"/>
  <c r="H2401" i="3" s="1"/>
  <c r="G2402" i="3"/>
  <c r="H2402" i="3" s="1"/>
  <c r="G2403" i="3"/>
  <c r="H2403" i="3" s="1"/>
  <c r="G2404" i="3"/>
  <c r="H2404" i="3" s="1"/>
  <c r="G2405" i="3"/>
  <c r="H2405" i="3" s="1"/>
  <c r="G2406" i="3"/>
  <c r="H2406" i="3" s="1"/>
  <c r="G2407" i="3"/>
  <c r="H2407" i="3" s="1"/>
  <c r="G2408" i="3"/>
  <c r="H2408" i="3" s="1"/>
  <c r="G2409" i="3"/>
  <c r="H2409" i="3" s="1"/>
  <c r="G2410" i="3"/>
  <c r="H2410" i="3" s="1"/>
  <c r="G2411" i="3"/>
  <c r="H2411" i="3" s="1"/>
  <c r="G2412" i="3"/>
  <c r="H2412" i="3" s="1"/>
  <c r="G2413" i="3"/>
  <c r="H2413" i="3" s="1"/>
  <c r="G2414" i="3"/>
  <c r="H2414" i="3" s="1"/>
  <c r="G2415" i="3"/>
  <c r="H2415" i="3" s="1"/>
  <c r="G2416" i="3"/>
  <c r="H2416" i="3" s="1"/>
  <c r="G2417" i="3"/>
  <c r="H2417" i="3" s="1"/>
  <c r="G2418" i="3"/>
  <c r="H2418" i="3" s="1"/>
  <c r="G2419" i="3"/>
  <c r="H2419" i="3" s="1"/>
  <c r="G2420" i="3"/>
  <c r="H2420" i="3" s="1"/>
  <c r="G2421" i="3"/>
  <c r="H2421" i="3" s="1"/>
  <c r="G2422" i="3"/>
  <c r="H2422" i="3" s="1"/>
  <c r="G2423" i="3"/>
  <c r="H2423" i="3" s="1"/>
  <c r="G2424" i="3"/>
  <c r="H2424" i="3" s="1"/>
  <c r="G2425" i="3"/>
  <c r="H2425" i="3" s="1"/>
  <c r="G2426" i="3"/>
  <c r="H2426" i="3" s="1"/>
  <c r="G2427" i="3"/>
  <c r="H2427" i="3" s="1"/>
  <c r="G2428" i="3"/>
  <c r="H2428" i="3" s="1"/>
  <c r="G2429" i="3"/>
  <c r="H2429" i="3" s="1"/>
  <c r="G2430" i="3"/>
  <c r="H2430" i="3" s="1"/>
  <c r="G2431" i="3"/>
  <c r="H2431" i="3" s="1"/>
  <c r="G2432" i="3"/>
  <c r="H2432" i="3" s="1"/>
  <c r="G2433" i="3"/>
  <c r="H2433" i="3" s="1"/>
  <c r="G2434" i="3"/>
  <c r="H2434" i="3" s="1"/>
  <c r="G2435" i="3"/>
  <c r="H2435" i="3" s="1"/>
  <c r="G2436" i="3"/>
  <c r="H2436" i="3" s="1"/>
  <c r="G2437" i="3"/>
  <c r="H2437" i="3" s="1"/>
  <c r="G2438" i="3"/>
  <c r="H2438" i="3" s="1"/>
  <c r="G2439" i="3"/>
  <c r="H2439" i="3" s="1"/>
  <c r="G2440" i="3"/>
  <c r="H2440" i="3" s="1"/>
  <c r="G2441" i="3"/>
  <c r="H2441" i="3" s="1"/>
  <c r="G2442" i="3"/>
  <c r="H2442" i="3" s="1"/>
  <c r="G2443" i="3"/>
  <c r="H2443" i="3" s="1"/>
  <c r="G2444" i="3"/>
  <c r="H2444" i="3" s="1"/>
  <c r="G2445" i="3"/>
  <c r="H2445" i="3" s="1"/>
  <c r="G2446" i="3"/>
  <c r="H2446" i="3" s="1"/>
  <c r="G2447" i="3"/>
  <c r="H2447" i="3" s="1"/>
  <c r="G2448" i="3"/>
  <c r="H2448" i="3" s="1"/>
  <c r="G2449" i="3"/>
  <c r="H2449" i="3" s="1"/>
  <c r="G2450" i="3"/>
  <c r="H2450" i="3" s="1"/>
  <c r="G2451" i="3"/>
  <c r="H2451" i="3" s="1"/>
  <c r="G2452" i="3"/>
  <c r="H2452" i="3" s="1"/>
  <c r="G2453" i="3"/>
  <c r="H2453" i="3" s="1"/>
  <c r="G2454" i="3"/>
  <c r="H2454" i="3" s="1"/>
  <c r="G2455" i="3"/>
  <c r="H2455" i="3" s="1"/>
  <c r="G2456" i="3"/>
  <c r="H2456" i="3" s="1"/>
  <c r="G2457" i="3"/>
  <c r="H2457" i="3" s="1"/>
  <c r="G2458" i="3"/>
  <c r="H2458" i="3" s="1"/>
  <c r="G2459" i="3"/>
  <c r="H2459" i="3" s="1"/>
  <c r="G2460" i="3"/>
  <c r="H2460" i="3" s="1"/>
  <c r="G2461" i="3"/>
  <c r="H2461" i="3" s="1"/>
  <c r="G2462" i="3"/>
  <c r="H2462" i="3" s="1"/>
  <c r="G2463" i="3"/>
  <c r="H2463" i="3" s="1"/>
  <c r="G2464" i="3"/>
  <c r="H2464" i="3" s="1"/>
  <c r="G2465" i="3"/>
  <c r="H2465" i="3" s="1"/>
  <c r="G2466" i="3"/>
  <c r="H2466" i="3" s="1"/>
  <c r="G2467" i="3"/>
  <c r="H2467" i="3" s="1"/>
  <c r="G2468" i="3"/>
  <c r="H2468" i="3" s="1"/>
  <c r="G2469" i="3"/>
  <c r="H2469" i="3" s="1"/>
  <c r="G2470" i="3"/>
  <c r="H2470" i="3" s="1"/>
  <c r="G2471" i="3"/>
  <c r="H2471" i="3" s="1"/>
  <c r="G2472" i="3"/>
  <c r="H2472" i="3" s="1"/>
  <c r="G2473" i="3"/>
  <c r="H2473" i="3" s="1"/>
  <c r="G2474" i="3"/>
  <c r="H2474" i="3" s="1"/>
  <c r="G2475" i="3"/>
  <c r="H2475" i="3" s="1"/>
  <c r="G2476" i="3"/>
  <c r="H2476" i="3" s="1"/>
  <c r="G2477" i="3"/>
  <c r="H2477" i="3" s="1"/>
  <c r="G2478" i="3"/>
  <c r="H2478" i="3" s="1"/>
  <c r="G2479" i="3"/>
  <c r="H2479" i="3" s="1"/>
  <c r="G2480" i="3"/>
  <c r="H2480" i="3" s="1"/>
  <c r="G2481" i="3"/>
  <c r="H2481" i="3" s="1"/>
  <c r="G2482" i="3"/>
  <c r="H2482" i="3" s="1"/>
  <c r="G2483" i="3"/>
  <c r="H2483" i="3" s="1"/>
  <c r="G2484" i="3"/>
  <c r="H2484" i="3" s="1"/>
  <c r="G2485" i="3"/>
  <c r="H2485" i="3" s="1"/>
  <c r="G2486" i="3"/>
  <c r="H2486" i="3" s="1"/>
  <c r="G2487" i="3"/>
  <c r="H2487" i="3" s="1"/>
  <c r="G2488" i="3"/>
  <c r="H2488" i="3" s="1"/>
  <c r="G2489" i="3"/>
  <c r="H2489" i="3" s="1"/>
  <c r="G2490" i="3"/>
  <c r="H2490" i="3" s="1"/>
  <c r="G2491" i="3"/>
  <c r="H2491" i="3" s="1"/>
  <c r="G2492" i="3"/>
  <c r="H2492" i="3" s="1"/>
  <c r="G2493" i="3"/>
  <c r="H2493" i="3" s="1"/>
  <c r="G2494" i="3"/>
  <c r="H2494" i="3" s="1"/>
  <c r="G2495" i="3"/>
  <c r="H2495" i="3" s="1"/>
  <c r="G2496" i="3"/>
  <c r="H2496" i="3" s="1"/>
  <c r="G2497" i="3"/>
  <c r="H2497" i="3" s="1"/>
  <c r="G2498" i="3"/>
  <c r="H2498" i="3" s="1"/>
  <c r="G2499" i="3"/>
  <c r="H2499" i="3" s="1"/>
  <c r="G2500" i="3"/>
  <c r="H2500" i="3" s="1"/>
  <c r="G2501" i="3"/>
  <c r="H2501" i="3" s="1"/>
  <c r="G2502" i="3"/>
  <c r="H2502" i="3" s="1"/>
  <c r="G2503" i="3"/>
  <c r="H2503" i="3" s="1"/>
  <c r="G2504" i="3"/>
  <c r="H2504" i="3" s="1"/>
  <c r="G2505" i="3"/>
  <c r="H2505" i="3" s="1"/>
  <c r="G2506" i="3"/>
  <c r="H2506" i="3" s="1"/>
  <c r="G2507" i="3"/>
  <c r="H2507" i="3" s="1"/>
  <c r="G2508" i="3"/>
  <c r="H2508" i="3" s="1"/>
  <c r="G2509" i="3"/>
  <c r="H2509" i="3" s="1"/>
  <c r="G2510" i="3"/>
  <c r="H2510" i="3" s="1"/>
  <c r="G2511" i="3"/>
  <c r="H2511" i="3" s="1"/>
  <c r="G2512" i="3"/>
  <c r="H2512" i="3" s="1"/>
  <c r="G2513" i="3"/>
  <c r="H2513" i="3" s="1"/>
  <c r="G2514" i="3"/>
  <c r="H2514" i="3" s="1"/>
  <c r="G2515" i="3"/>
  <c r="H2515" i="3" s="1"/>
  <c r="G2516" i="3"/>
  <c r="H2516" i="3" s="1"/>
  <c r="G2517" i="3"/>
  <c r="H2517" i="3" s="1"/>
  <c r="G2518" i="3"/>
  <c r="H2518" i="3" s="1"/>
  <c r="G2519" i="3"/>
  <c r="H2519" i="3" s="1"/>
  <c r="G2520" i="3"/>
  <c r="H2520" i="3" s="1"/>
  <c r="G2521" i="3"/>
  <c r="H2521" i="3" s="1"/>
  <c r="G2522" i="3"/>
  <c r="H2522" i="3" s="1"/>
  <c r="G2523" i="3"/>
  <c r="H2523" i="3" s="1"/>
  <c r="G2524" i="3"/>
  <c r="H2524" i="3" s="1"/>
  <c r="G2525" i="3"/>
  <c r="H2525" i="3" s="1"/>
  <c r="G2526" i="3"/>
  <c r="H2526" i="3" s="1"/>
  <c r="G2527" i="3"/>
  <c r="H2527" i="3" s="1"/>
  <c r="G2528" i="3"/>
  <c r="H2528" i="3" s="1"/>
  <c r="G2529" i="3"/>
  <c r="H2529" i="3" s="1"/>
  <c r="G2530" i="3"/>
  <c r="H2530" i="3" s="1"/>
  <c r="G2531" i="3"/>
  <c r="H2531" i="3" s="1"/>
  <c r="G2532" i="3"/>
  <c r="H2532" i="3" s="1"/>
  <c r="G2533" i="3"/>
  <c r="H2533" i="3" s="1"/>
  <c r="G2534" i="3"/>
  <c r="H2534" i="3" s="1"/>
  <c r="G2535" i="3"/>
  <c r="H2535" i="3" s="1"/>
  <c r="G2536" i="3"/>
  <c r="H2536" i="3" s="1"/>
  <c r="G2537" i="3"/>
  <c r="H2537" i="3" s="1"/>
  <c r="G2538" i="3"/>
  <c r="H2538" i="3" s="1"/>
  <c r="G2539" i="3"/>
  <c r="H2539" i="3" s="1"/>
  <c r="G2540" i="3"/>
  <c r="H2540" i="3" s="1"/>
  <c r="G2541" i="3"/>
  <c r="H2541" i="3" s="1"/>
  <c r="G2542" i="3"/>
  <c r="H2542" i="3" s="1"/>
  <c r="G2543" i="3"/>
  <c r="H2543" i="3" s="1"/>
  <c r="G2544" i="3"/>
  <c r="H2544" i="3" s="1"/>
  <c r="G2545" i="3"/>
  <c r="H2545" i="3" s="1"/>
  <c r="G2546" i="3"/>
  <c r="H2546" i="3" s="1"/>
  <c r="G2547" i="3"/>
  <c r="H2547" i="3" s="1"/>
  <c r="G2548" i="3"/>
  <c r="H2548" i="3" s="1"/>
  <c r="G2549" i="3"/>
  <c r="H2549" i="3" s="1"/>
  <c r="G2550" i="3"/>
  <c r="H2550" i="3" s="1"/>
  <c r="G2551" i="3"/>
  <c r="H2551" i="3" s="1"/>
  <c r="G2552" i="3"/>
  <c r="H2552" i="3" s="1"/>
  <c r="G2553" i="3"/>
  <c r="H2553" i="3" s="1"/>
  <c r="G2554" i="3"/>
  <c r="H2554" i="3" s="1"/>
  <c r="G2555" i="3"/>
  <c r="H2555" i="3" s="1"/>
  <c r="G2556" i="3"/>
  <c r="H2556" i="3" s="1"/>
  <c r="G2557" i="3"/>
  <c r="H2557" i="3" s="1"/>
  <c r="G2558" i="3"/>
  <c r="H2558" i="3" s="1"/>
  <c r="G2559" i="3"/>
  <c r="H2559" i="3" s="1"/>
  <c r="G2560" i="3"/>
  <c r="H2560" i="3" s="1"/>
  <c r="G2561" i="3"/>
  <c r="H2561" i="3" s="1"/>
  <c r="G2562" i="3"/>
  <c r="H2562" i="3" s="1"/>
  <c r="G2563" i="3"/>
  <c r="H2563" i="3" s="1"/>
  <c r="G2564" i="3"/>
  <c r="H2564" i="3" s="1"/>
  <c r="G2565" i="3"/>
  <c r="H2565" i="3" s="1"/>
  <c r="G2566" i="3"/>
  <c r="H2566" i="3" s="1"/>
  <c r="G2567" i="3"/>
  <c r="H2567" i="3" s="1"/>
  <c r="G2568" i="3"/>
  <c r="H2568" i="3" s="1"/>
  <c r="G2569" i="3"/>
  <c r="H2569" i="3" s="1"/>
  <c r="G2570" i="3"/>
  <c r="H2570" i="3" s="1"/>
  <c r="G2571" i="3"/>
  <c r="H2571" i="3" s="1"/>
  <c r="G2572" i="3"/>
  <c r="H2572" i="3" s="1"/>
  <c r="G2573" i="3"/>
  <c r="H2573" i="3" s="1"/>
  <c r="G2574" i="3"/>
  <c r="H2574" i="3" s="1"/>
  <c r="G2575" i="3"/>
  <c r="H2575" i="3" s="1"/>
  <c r="G2576" i="3"/>
  <c r="H2576" i="3" s="1"/>
  <c r="G2577" i="3"/>
  <c r="H2577" i="3" s="1"/>
  <c r="G2578" i="3"/>
  <c r="H2578" i="3" s="1"/>
  <c r="G2579" i="3"/>
  <c r="H2579" i="3" s="1"/>
  <c r="G2580" i="3"/>
  <c r="H2580" i="3" s="1"/>
  <c r="G2581" i="3"/>
  <c r="H2581" i="3" s="1"/>
  <c r="G2582" i="3"/>
  <c r="H2582" i="3" s="1"/>
  <c r="G2583" i="3"/>
  <c r="H2583" i="3" s="1"/>
  <c r="G2584" i="3"/>
  <c r="H2584" i="3" s="1"/>
  <c r="G2585" i="3"/>
  <c r="H2585" i="3" s="1"/>
  <c r="G2586" i="3"/>
  <c r="H2586" i="3" s="1"/>
  <c r="G2587" i="3"/>
  <c r="H2587" i="3" s="1"/>
  <c r="G2588" i="3"/>
  <c r="H2588" i="3" s="1"/>
  <c r="G2589" i="3"/>
  <c r="H2589" i="3" s="1"/>
  <c r="G2590" i="3"/>
  <c r="H2590" i="3" s="1"/>
  <c r="G2591" i="3"/>
  <c r="H2591" i="3" s="1"/>
  <c r="G2592" i="3"/>
  <c r="H2592" i="3" s="1"/>
  <c r="G2593" i="3"/>
  <c r="H2593" i="3" s="1"/>
  <c r="G2594" i="3"/>
  <c r="H2594" i="3" s="1"/>
  <c r="G2595" i="3"/>
  <c r="H2595" i="3" s="1"/>
  <c r="G2596" i="3"/>
  <c r="H2596" i="3" s="1"/>
  <c r="G2597" i="3"/>
  <c r="H2597" i="3" s="1"/>
  <c r="G2598" i="3"/>
  <c r="H2598" i="3" s="1"/>
  <c r="G2599" i="3"/>
  <c r="H2599" i="3" s="1"/>
  <c r="G2600" i="3"/>
  <c r="H2600" i="3" s="1"/>
  <c r="G2601" i="3"/>
  <c r="H2601" i="3" s="1"/>
  <c r="G2602" i="3"/>
  <c r="H2602" i="3" s="1"/>
  <c r="G2603" i="3"/>
  <c r="H2603" i="3" s="1"/>
  <c r="G2604" i="3"/>
  <c r="H2604" i="3" s="1"/>
  <c r="G2605" i="3"/>
  <c r="H2605" i="3" s="1"/>
  <c r="G2606" i="3"/>
  <c r="H2606" i="3" s="1"/>
  <c r="G2607" i="3"/>
  <c r="H2607" i="3" s="1"/>
  <c r="G2608" i="3"/>
  <c r="H2608" i="3" s="1"/>
  <c r="G2609" i="3"/>
  <c r="H2609" i="3" s="1"/>
  <c r="G2610" i="3"/>
  <c r="H2610" i="3" s="1"/>
  <c r="G2611" i="3"/>
  <c r="H2611" i="3" s="1"/>
  <c r="G2612" i="3"/>
  <c r="H2612" i="3" s="1"/>
  <c r="G2613" i="3"/>
  <c r="H2613" i="3" s="1"/>
  <c r="G2614" i="3"/>
  <c r="H2614" i="3" s="1"/>
  <c r="G2615" i="3"/>
  <c r="H2615" i="3" s="1"/>
  <c r="G2616" i="3"/>
  <c r="H2616" i="3" s="1"/>
  <c r="G2617" i="3"/>
  <c r="H2617" i="3" s="1"/>
  <c r="G2618" i="3"/>
  <c r="H2618" i="3" s="1"/>
  <c r="G2619" i="3"/>
  <c r="H2619" i="3" s="1"/>
  <c r="G2620" i="3"/>
  <c r="H2620" i="3" s="1"/>
  <c r="G2621" i="3"/>
  <c r="H2621" i="3" s="1"/>
  <c r="G2622" i="3"/>
  <c r="H2622" i="3" s="1"/>
  <c r="G2623" i="3"/>
  <c r="H2623" i="3" s="1"/>
  <c r="G2624" i="3"/>
  <c r="H2624" i="3" s="1"/>
  <c r="G2625" i="3"/>
  <c r="H2625" i="3" s="1"/>
  <c r="G2626" i="3"/>
  <c r="H2626" i="3" s="1"/>
  <c r="G2627" i="3"/>
  <c r="H2627" i="3" s="1"/>
  <c r="G2628" i="3"/>
  <c r="H2628" i="3" s="1"/>
  <c r="G2629" i="3"/>
  <c r="H2629" i="3" s="1"/>
  <c r="G2630" i="3"/>
  <c r="H2630" i="3" s="1"/>
  <c r="G2631" i="3"/>
  <c r="H2631" i="3" s="1"/>
  <c r="G2632" i="3"/>
  <c r="H2632" i="3" s="1"/>
  <c r="G2633" i="3"/>
  <c r="H2633" i="3" s="1"/>
  <c r="G2634" i="3"/>
  <c r="H2634" i="3" s="1"/>
  <c r="G2635" i="3"/>
  <c r="H2635" i="3" s="1"/>
  <c r="G2636" i="3"/>
  <c r="H2636" i="3" s="1"/>
  <c r="G2637" i="3"/>
  <c r="H2637" i="3" s="1"/>
  <c r="G2638" i="3"/>
  <c r="H2638" i="3" s="1"/>
  <c r="G2639" i="3"/>
  <c r="H2639" i="3" s="1"/>
  <c r="G2640" i="3"/>
  <c r="H2640" i="3" s="1"/>
  <c r="G2641" i="3"/>
  <c r="H2641" i="3" s="1"/>
  <c r="G2642" i="3"/>
  <c r="H2642" i="3" s="1"/>
  <c r="G2643" i="3"/>
  <c r="H2643" i="3" s="1"/>
  <c r="G2644" i="3"/>
  <c r="H2644" i="3" s="1"/>
  <c r="G2645" i="3"/>
  <c r="H2645" i="3" s="1"/>
  <c r="G2646" i="3"/>
  <c r="H2646" i="3" s="1"/>
  <c r="G2647" i="3"/>
  <c r="H2647" i="3" s="1"/>
  <c r="G2648" i="3"/>
  <c r="H2648" i="3" s="1"/>
  <c r="G2649" i="3"/>
  <c r="H2649" i="3" s="1"/>
  <c r="G2650" i="3"/>
  <c r="H2650" i="3" s="1"/>
  <c r="G2651" i="3"/>
  <c r="H2651" i="3" s="1"/>
  <c r="G2652" i="3"/>
  <c r="H2652" i="3" s="1"/>
  <c r="G2653" i="3"/>
  <c r="H2653" i="3" s="1"/>
  <c r="G2654" i="3"/>
  <c r="H2654" i="3" s="1"/>
  <c r="G2655" i="3"/>
  <c r="H2655" i="3" s="1"/>
  <c r="G2656" i="3"/>
  <c r="H2656" i="3" s="1"/>
  <c r="G2657" i="3"/>
  <c r="H2657" i="3" s="1"/>
  <c r="G2658" i="3"/>
  <c r="H2658" i="3" s="1"/>
  <c r="G2659" i="3"/>
  <c r="H2659" i="3" s="1"/>
  <c r="G2660" i="3"/>
  <c r="H2660" i="3" s="1"/>
  <c r="G2661" i="3"/>
  <c r="H2661" i="3" s="1"/>
  <c r="G2662" i="3"/>
  <c r="H2662" i="3" s="1"/>
  <c r="G2663" i="3"/>
  <c r="H2663" i="3" s="1"/>
  <c r="G2664" i="3"/>
  <c r="H2664" i="3" s="1"/>
  <c r="G2665" i="3"/>
  <c r="H2665" i="3" s="1"/>
  <c r="G2666" i="3"/>
  <c r="H2666" i="3" s="1"/>
  <c r="G2667" i="3"/>
  <c r="H2667" i="3" s="1"/>
  <c r="G2668" i="3"/>
  <c r="H2668" i="3" s="1"/>
  <c r="G2669" i="3"/>
  <c r="H2669" i="3" s="1"/>
  <c r="G2670" i="3"/>
  <c r="H2670" i="3" s="1"/>
  <c r="G2671" i="3"/>
  <c r="H2671" i="3" s="1"/>
  <c r="G2672" i="3"/>
  <c r="H2672" i="3" s="1"/>
  <c r="G2673" i="3"/>
  <c r="H2673" i="3" s="1"/>
  <c r="G2674" i="3"/>
  <c r="H2674" i="3" s="1"/>
  <c r="G2675" i="3"/>
  <c r="H2675" i="3" s="1"/>
  <c r="G2676" i="3"/>
  <c r="H2676" i="3" s="1"/>
  <c r="G2677" i="3"/>
  <c r="H2677" i="3" s="1"/>
  <c r="G2678" i="3"/>
  <c r="H2678" i="3" s="1"/>
  <c r="G2679" i="3"/>
  <c r="H2679" i="3" s="1"/>
  <c r="G2680" i="3"/>
  <c r="H2680" i="3" s="1"/>
  <c r="G2681" i="3"/>
  <c r="H2681" i="3" s="1"/>
  <c r="G2682" i="3"/>
  <c r="H2682" i="3" s="1"/>
  <c r="G2683" i="3"/>
  <c r="H2683" i="3" s="1"/>
  <c r="G2684" i="3"/>
  <c r="H2684" i="3" s="1"/>
  <c r="G2685" i="3"/>
  <c r="H2685" i="3" s="1"/>
  <c r="G2686" i="3"/>
  <c r="H2686" i="3" s="1"/>
  <c r="G2687" i="3"/>
  <c r="H2687" i="3" s="1"/>
  <c r="G2688" i="3"/>
  <c r="H2688" i="3" s="1"/>
  <c r="G2689" i="3"/>
  <c r="H2689" i="3" s="1"/>
  <c r="G2690" i="3"/>
  <c r="H2690" i="3" s="1"/>
  <c r="G2691" i="3"/>
  <c r="H2691" i="3" s="1"/>
  <c r="G2692" i="3"/>
  <c r="H2692" i="3" s="1"/>
  <c r="G2693" i="3"/>
  <c r="H2693" i="3" s="1"/>
  <c r="G2694" i="3"/>
  <c r="H2694" i="3" s="1"/>
  <c r="G2695" i="3"/>
  <c r="H2695" i="3" s="1"/>
  <c r="G2696" i="3"/>
  <c r="H2696" i="3" s="1"/>
  <c r="G2697" i="3"/>
  <c r="H2697" i="3" s="1"/>
  <c r="G2698" i="3"/>
  <c r="H2698" i="3" s="1"/>
  <c r="G2699" i="3"/>
  <c r="H2699" i="3" s="1"/>
  <c r="G2700" i="3"/>
  <c r="H2700" i="3" s="1"/>
  <c r="G2701" i="3"/>
  <c r="H2701" i="3" s="1"/>
  <c r="G2702" i="3"/>
  <c r="H2702" i="3" s="1"/>
  <c r="G2703" i="3"/>
  <c r="H2703" i="3" s="1"/>
  <c r="G2704" i="3"/>
  <c r="H2704" i="3" s="1"/>
  <c r="G2705" i="3"/>
  <c r="H2705" i="3" s="1"/>
  <c r="G2706" i="3"/>
  <c r="H2706" i="3" s="1"/>
  <c r="G2707" i="3"/>
  <c r="H2707" i="3" s="1"/>
  <c r="G2708" i="3"/>
  <c r="H2708" i="3" s="1"/>
  <c r="G2709" i="3"/>
  <c r="H2709" i="3" s="1"/>
  <c r="G2710" i="3"/>
  <c r="H2710" i="3" s="1"/>
  <c r="G2711" i="3"/>
  <c r="H2711" i="3" s="1"/>
  <c r="G2712" i="3"/>
  <c r="H2712" i="3" s="1"/>
  <c r="G2713" i="3"/>
  <c r="H2713" i="3" s="1"/>
  <c r="G2714" i="3"/>
  <c r="H2714" i="3" s="1"/>
  <c r="G2715" i="3"/>
  <c r="H2715" i="3" s="1"/>
  <c r="G2716" i="3"/>
  <c r="H2716" i="3" s="1"/>
  <c r="G2717" i="3"/>
  <c r="H2717" i="3" s="1"/>
  <c r="G2718" i="3"/>
  <c r="H2718" i="3" s="1"/>
  <c r="G2719" i="3"/>
  <c r="H2719" i="3" s="1"/>
  <c r="G2720" i="3"/>
  <c r="H2720" i="3" s="1"/>
  <c r="G2721" i="3"/>
  <c r="H2721" i="3" s="1"/>
  <c r="G2722" i="3"/>
  <c r="H2722" i="3" s="1"/>
  <c r="G2723" i="3"/>
  <c r="H2723" i="3" s="1"/>
  <c r="G2724" i="3"/>
  <c r="H2724" i="3" s="1"/>
  <c r="G2725" i="3"/>
  <c r="H2725" i="3" s="1"/>
  <c r="G2726" i="3"/>
  <c r="H2726" i="3" s="1"/>
  <c r="G2727" i="3"/>
  <c r="H2727" i="3" s="1"/>
  <c r="G2728" i="3"/>
  <c r="H2728" i="3" s="1"/>
  <c r="G2729" i="3"/>
  <c r="H2729" i="3" s="1"/>
  <c r="G2730" i="3"/>
  <c r="H2730" i="3" s="1"/>
  <c r="G2731" i="3"/>
  <c r="H2731" i="3" s="1"/>
  <c r="G2732" i="3"/>
  <c r="H2732" i="3" s="1"/>
  <c r="G2733" i="3"/>
  <c r="H2733" i="3" s="1"/>
  <c r="G2734" i="3"/>
  <c r="H2734" i="3" s="1"/>
  <c r="G2735" i="3"/>
  <c r="H2735" i="3" s="1"/>
  <c r="G2736" i="3"/>
  <c r="H2736" i="3" s="1"/>
  <c r="G2737" i="3"/>
  <c r="H2737" i="3" s="1"/>
  <c r="G2738" i="3"/>
  <c r="H2738" i="3" s="1"/>
  <c r="G2739" i="3"/>
  <c r="H2739" i="3" s="1"/>
  <c r="G2740" i="3"/>
  <c r="H2740" i="3" s="1"/>
  <c r="G2741" i="3"/>
  <c r="H2741" i="3" s="1"/>
  <c r="G2742" i="3"/>
  <c r="H2742" i="3" s="1"/>
  <c r="G2743" i="3"/>
  <c r="H2743" i="3" s="1"/>
  <c r="G2744" i="3"/>
  <c r="H2744" i="3" s="1"/>
  <c r="G2745" i="3"/>
  <c r="H2745" i="3" s="1"/>
  <c r="G2746" i="3"/>
  <c r="H2746" i="3" s="1"/>
  <c r="G2747" i="3"/>
  <c r="H2747" i="3" s="1"/>
  <c r="G2748" i="3"/>
  <c r="H2748" i="3" s="1"/>
  <c r="G2749" i="3"/>
  <c r="H2749" i="3" s="1"/>
  <c r="G2750" i="3"/>
  <c r="H2750" i="3" s="1"/>
  <c r="G2751" i="3"/>
  <c r="H2751" i="3" s="1"/>
  <c r="G2752" i="3"/>
  <c r="H2752" i="3" s="1"/>
  <c r="G2753" i="3"/>
  <c r="H2753" i="3" s="1"/>
  <c r="G2754" i="3"/>
  <c r="H2754" i="3" s="1"/>
  <c r="G2755" i="3"/>
  <c r="H2755" i="3" s="1"/>
  <c r="G2756" i="3"/>
  <c r="H2756" i="3" s="1"/>
  <c r="G2757" i="3"/>
  <c r="H2757" i="3" s="1"/>
  <c r="G2758" i="3"/>
  <c r="H2758" i="3" s="1"/>
  <c r="G2759" i="3"/>
  <c r="H2759" i="3" s="1"/>
  <c r="G2760" i="3"/>
  <c r="H2760" i="3" s="1"/>
  <c r="G2761" i="3"/>
  <c r="H2761" i="3" s="1"/>
  <c r="G2762" i="3"/>
  <c r="H2762" i="3" s="1"/>
  <c r="G2763" i="3"/>
  <c r="H2763" i="3" s="1"/>
  <c r="G2764" i="3"/>
  <c r="H2764" i="3" s="1"/>
  <c r="G2765" i="3"/>
  <c r="H2765" i="3" s="1"/>
  <c r="G2766" i="3"/>
  <c r="H2766" i="3" s="1"/>
  <c r="G2767" i="3"/>
  <c r="H2767" i="3" s="1"/>
  <c r="G2768" i="3"/>
  <c r="H2768" i="3" s="1"/>
  <c r="G2769" i="3"/>
  <c r="H2769" i="3" s="1"/>
  <c r="G2770" i="3"/>
  <c r="H2770" i="3" s="1"/>
  <c r="G2771" i="3"/>
  <c r="H2771" i="3" s="1"/>
  <c r="G2772" i="3"/>
  <c r="H2772" i="3" s="1"/>
  <c r="G2773" i="3"/>
  <c r="H2773" i="3" s="1"/>
  <c r="G2774" i="3"/>
  <c r="H2774" i="3" s="1"/>
  <c r="G2775" i="3"/>
  <c r="H2775" i="3" s="1"/>
  <c r="G2776" i="3"/>
  <c r="H2776" i="3" s="1"/>
  <c r="G2777" i="3"/>
  <c r="H2777" i="3" s="1"/>
  <c r="G2778" i="3"/>
  <c r="H2778" i="3" s="1"/>
  <c r="G2779" i="3"/>
  <c r="H2779" i="3" s="1"/>
  <c r="G2780" i="3"/>
  <c r="H2780" i="3" s="1"/>
  <c r="G2781" i="3"/>
  <c r="H2781" i="3" s="1"/>
  <c r="G2782" i="3"/>
  <c r="H2782" i="3" s="1"/>
  <c r="G2783" i="3"/>
  <c r="H2783" i="3" s="1"/>
  <c r="G2784" i="3"/>
  <c r="H2784" i="3" s="1"/>
  <c r="G2785" i="3"/>
  <c r="H2785" i="3" s="1"/>
  <c r="G2786" i="3"/>
  <c r="H2786" i="3" s="1"/>
  <c r="G2787" i="3"/>
  <c r="H2787" i="3" s="1"/>
  <c r="G2788" i="3"/>
  <c r="H2788" i="3" s="1"/>
  <c r="G2789" i="3"/>
  <c r="H2789" i="3" s="1"/>
  <c r="G2790" i="3"/>
  <c r="H2790" i="3" s="1"/>
  <c r="G2791" i="3"/>
  <c r="H2791" i="3" s="1"/>
  <c r="G2792" i="3"/>
  <c r="H2792" i="3" s="1"/>
  <c r="G2793" i="3"/>
  <c r="H2793" i="3" s="1"/>
  <c r="G2794" i="3"/>
  <c r="H2794" i="3" s="1"/>
  <c r="G2795" i="3"/>
  <c r="H2795" i="3" s="1"/>
  <c r="G2796" i="3"/>
  <c r="H2796" i="3" s="1"/>
  <c r="G2797" i="3"/>
  <c r="H2797" i="3" s="1"/>
  <c r="G2798" i="3"/>
  <c r="H2798" i="3" s="1"/>
  <c r="G2799" i="3"/>
  <c r="H2799" i="3" s="1"/>
  <c r="G2800" i="3"/>
  <c r="H2800" i="3" s="1"/>
  <c r="G2801" i="3"/>
  <c r="H2801" i="3" s="1"/>
  <c r="G2802" i="3"/>
  <c r="H2802" i="3" s="1"/>
  <c r="G2803" i="3"/>
  <c r="H2803" i="3" s="1"/>
  <c r="G2804" i="3"/>
  <c r="H2804" i="3" s="1"/>
  <c r="G2805" i="3"/>
  <c r="H2805" i="3" s="1"/>
  <c r="G2806" i="3"/>
  <c r="H2806" i="3" s="1"/>
  <c r="G2807" i="3"/>
  <c r="H2807" i="3" s="1"/>
  <c r="G2808" i="3"/>
  <c r="H2808" i="3" s="1"/>
  <c r="G2809" i="3"/>
  <c r="H2809" i="3" s="1"/>
  <c r="G2810" i="3"/>
  <c r="H2810" i="3" s="1"/>
  <c r="G2811" i="3"/>
  <c r="H2811" i="3" s="1"/>
  <c r="G2812" i="3"/>
  <c r="H2812" i="3" s="1"/>
  <c r="G2813" i="3"/>
  <c r="H2813" i="3" s="1"/>
  <c r="G2814" i="3"/>
  <c r="H2814" i="3" s="1"/>
  <c r="G2815" i="3"/>
  <c r="H2815" i="3" s="1"/>
  <c r="G2816" i="3"/>
  <c r="H2816" i="3" s="1"/>
  <c r="G2817" i="3"/>
  <c r="H2817" i="3" s="1"/>
  <c r="G2818" i="3"/>
  <c r="H2818" i="3" s="1"/>
  <c r="G2819" i="3"/>
  <c r="H2819" i="3" s="1"/>
  <c r="G2820" i="3"/>
  <c r="H2820" i="3" s="1"/>
  <c r="G2821" i="3"/>
  <c r="H2821" i="3" s="1"/>
  <c r="G2822" i="3"/>
  <c r="H2822" i="3" s="1"/>
  <c r="G2823" i="3"/>
  <c r="H2823" i="3" s="1"/>
  <c r="G2824" i="3"/>
  <c r="H2824" i="3" s="1"/>
  <c r="G2825" i="3"/>
  <c r="H2825" i="3" s="1"/>
  <c r="G2826" i="3"/>
  <c r="H2826" i="3" s="1"/>
  <c r="G2827" i="3"/>
  <c r="H2827" i="3" s="1"/>
  <c r="G2828" i="3"/>
  <c r="H2828" i="3" s="1"/>
  <c r="G2829" i="3"/>
  <c r="H2829" i="3" s="1"/>
  <c r="G2830" i="3"/>
  <c r="H2830" i="3" s="1"/>
  <c r="G2831" i="3"/>
  <c r="H2831" i="3" s="1"/>
  <c r="G2832" i="3"/>
  <c r="H2832" i="3" s="1"/>
  <c r="G2833" i="3"/>
  <c r="H2833" i="3" s="1"/>
  <c r="G2834" i="3"/>
  <c r="H2834" i="3" s="1"/>
  <c r="G2835" i="3"/>
  <c r="H2835" i="3" s="1"/>
  <c r="G2836" i="3"/>
  <c r="H2836" i="3" s="1"/>
  <c r="G2837" i="3"/>
  <c r="H2837" i="3" s="1"/>
  <c r="G2838" i="3"/>
  <c r="H2838" i="3" s="1"/>
  <c r="G2839" i="3"/>
  <c r="H2839" i="3" s="1"/>
  <c r="G2840" i="3"/>
  <c r="H2840" i="3" s="1"/>
  <c r="G2841" i="3"/>
  <c r="H2841" i="3" s="1"/>
  <c r="G2842" i="3"/>
  <c r="H2842" i="3" s="1"/>
  <c r="G2843" i="3"/>
  <c r="H2843" i="3" s="1"/>
  <c r="G2844" i="3"/>
  <c r="H2844" i="3" s="1"/>
  <c r="G2845" i="3"/>
  <c r="H2845" i="3" s="1"/>
  <c r="G2846" i="3"/>
  <c r="H2846" i="3" s="1"/>
  <c r="G2847" i="3"/>
  <c r="H2847" i="3" s="1"/>
  <c r="G2848" i="3"/>
  <c r="H2848" i="3" s="1"/>
  <c r="G2849" i="3"/>
  <c r="H2849" i="3" s="1"/>
  <c r="G2850" i="3"/>
  <c r="H2850" i="3" s="1"/>
  <c r="G2851" i="3"/>
  <c r="H2851" i="3" s="1"/>
  <c r="G2852" i="3"/>
  <c r="H2852" i="3" s="1"/>
  <c r="G2853" i="3"/>
  <c r="H2853" i="3" s="1"/>
  <c r="G2854" i="3"/>
  <c r="H2854" i="3" s="1"/>
  <c r="G2855" i="3"/>
  <c r="H2855" i="3" s="1"/>
  <c r="G2856" i="3"/>
  <c r="H2856" i="3" s="1"/>
  <c r="G2857" i="3"/>
  <c r="H2857" i="3" s="1"/>
  <c r="G2858" i="3"/>
  <c r="H2858" i="3" s="1"/>
  <c r="G2859" i="3"/>
  <c r="H2859" i="3" s="1"/>
  <c r="G2860" i="3"/>
  <c r="H2860" i="3" s="1"/>
  <c r="G2861" i="3"/>
  <c r="H2861" i="3" s="1"/>
  <c r="G2862" i="3"/>
  <c r="H2862" i="3" s="1"/>
  <c r="G2863" i="3"/>
  <c r="H2863" i="3" s="1"/>
  <c r="G2864" i="3"/>
  <c r="H2864" i="3" s="1"/>
  <c r="G2865" i="3"/>
  <c r="H2865" i="3" s="1"/>
  <c r="G2866" i="3"/>
  <c r="H2866" i="3" s="1"/>
  <c r="G2867" i="3"/>
  <c r="H2867" i="3" s="1"/>
  <c r="G2868" i="3"/>
  <c r="H2868" i="3" s="1"/>
  <c r="G2869" i="3"/>
  <c r="H2869" i="3" s="1"/>
  <c r="G2870" i="3"/>
  <c r="H2870" i="3" s="1"/>
  <c r="G2871" i="3"/>
  <c r="H2871" i="3" s="1"/>
  <c r="G2872" i="3"/>
  <c r="H2872" i="3" s="1"/>
  <c r="G2873" i="3"/>
  <c r="H2873" i="3" s="1"/>
  <c r="G2874" i="3"/>
  <c r="H2874" i="3" s="1"/>
  <c r="G2875" i="3"/>
  <c r="H2875" i="3" s="1"/>
  <c r="G2876" i="3"/>
  <c r="H2876" i="3" s="1"/>
  <c r="G2877" i="3"/>
  <c r="H2877" i="3" s="1"/>
  <c r="G2878" i="3"/>
  <c r="H2878" i="3" s="1"/>
  <c r="G2879" i="3"/>
  <c r="H2879" i="3" s="1"/>
  <c r="G2880" i="3"/>
  <c r="H2880" i="3" s="1"/>
  <c r="G2881" i="3"/>
  <c r="H2881" i="3" s="1"/>
  <c r="G2882" i="3"/>
  <c r="H2882" i="3" s="1"/>
  <c r="G2883" i="3"/>
  <c r="H2883" i="3" s="1"/>
  <c r="G2884" i="3"/>
  <c r="H2884" i="3" s="1"/>
  <c r="G2885" i="3"/>
  <c r="H2885" i="3" s="1"/>
  <c r="G2886" i="3"/>
  <c r="H2886" i="3" s="1"/>
  <c r="G2887" i="3"/>
  <c r="H2887" i="3" s="1"/>
  <c r="G2888" i="3"/>
  <c r="H2888" i="3" s="1"/>
  <c r="G2889" i="3"/>
  <c r="H2889" i="3" s="1"/>
  <c r="G2890" i="3"/>
  <c r="H2890" i="3" s="1"/>
  <c r="G2891" i="3"/>
  <c r="H2891" i="3" s="1"/>
  <c r="G2892" i="3"/>
  <c r="H2892" i="3" s="1"/>
  <c r="G2893" i="3"/>
  <c r="H2893" i="3" s="1"/>
  <c r="G2894" i="3"/>
  <c r="H2894" i="3" s="1"/>
  <c r="G2895" i="3"/>
  <c r="H2895" i="3" s="1"/>
  <c r="G2896" i="3"/>
  <c r="H2896" i="3" s="1"/>
  <c r="G2897" i="3"/>
  <c r="H2897" i="3" s="1"/>
  <c r="G2898" i="3"/>
  <c r="H2898" i="3" s="1"/>
  <c r="G2899" i="3"/>
  <c r="H2899" i="3" s="1"/>
  <c r="G2900" i="3"/>
  <c r="H2900" i="3" s="1"/>
  <c r="G2901" i="3"/>
  <c r="H2901" i="3" s="1"/>
  <c r="G2902" i="3"/>
  <c r="H2902" i="3" s="1"/>
  <c r="G2903" i="3"/>
  <c r="H2903" i="3" s="1"/>
  <c r="G2904" i="3"/>
  <c r="H2904" i="3" s="1"/>
  <c r="G2905" i="3"/>
  <c r="H2905" i="3" s="1"/>
  <c r="G2906" i="3"/>
  <c r="H2906" i="3" s="1"/>
  <c r="G2907" i="3"/>
  <c r="H2907" i="3" s="1"/>
  <c r="G2908" i="3"/>
  <c r="H2908" i="3" s="1"/>
  <c r="G2909" i="3"/>
  <c r="H2909" i="3" s="1"/>
  <c r="G2910" i="3"/>
  <c r="H2910" i="3" s="1"/>
  <c r="G2911" i="3"/>
  <c r="H2911" i="3" s="1"/>
  <c r="G2912" i="3"/>
  <c r="H2912" i="3" s="1"/>
  <c r="G2913" i="3"/>
  <c r="H2913" i="3" s="1"/>
  <c r="G2914" i="3"/>
  <c r="H2914" i="3" s="1"/>
  <c r="G2915" i="3"/>
  <c r="H2915" i="3" s="1"/>
  <c r="G2916" i="3"/>
  <c r="H2916" i="3" s="1"/>
  <c r="G2917" i="3"/>
  <c r="H2917" i="3" s="1"/>
  <c r="G2918" i="3"/>
  <c r="H2918" i="3" s="1"/>
  <c r="G2919" i="3"/>
  <c r="H2919" i="3" s="1"/>
  <c r="G2920" i="3"/>
  <c r="H2920" i="3" s="1"/>
  <c r="G2921" i="3"/>
  <c r="H2921" i="3" s="1"/>
  <c r="G2922" i="3"/>
  <c r="H2922" i="3" s="1"/>
  <c r="G2923" i="3"/>
  <c r="H2923" i="3" s="1"/>
  <c r="G2924" i="3"/>
  <c r="H2924" i="3" s="1"/>
  <c r="G2925" i="3"/>
  <c r="H2925" i="3" s="1"/>
  <c r="G2926" i="3"/>
  <c r="H2926" i="3" s="1"/>
  <c r="G2927" i="3"/>
  <c r="H2927" i="3" s="1"/>
  <c r="G2928" i="3"/>
  <c r="H2928" i="3" s="1"/>
  <c r="G2929" i="3"/>
  <c r="H2929" i="3" s="1"/>
  <c r="G2930" i="3"/>
  <c r="H2930" i="3" s="1"/>
  <c r="G2931" i="3"/>
  <c r="H2931" i="3" s="1"/>
  <c r="G2932" i="3"/>
  <c r="H2932" i="3" s="1"/>
  <c r="G2933" i="3"/>
  <c r="H2933" i="3" s="1"/>
  <c r="G2934" i="3"/>
  <c r="H2934" i="3" s="1"/>
  <c r="G2935" i="3"/>
  <c r="H2935" i="3" s="1"/>
  <c r="G2936" i="3"/>
  <c r="H2936" i="3" s="1"/>
  <c r="G2937" i="3"/>
  <c r="H2937" i="3" s="1"/>
  <c r="G2938" i="3"/>
  <c r="H2938" i="3" s="1"/>
  <c r="G2939" i="3"/>
  <c r="H2939" i="3" s="1"/>
  <c r="G2940" i="3"/>
  <c r="H2940" i="3" s="1"/>
  <c r="G2941" i="3"/>
  <c r="H2941" i="3" s="1"/>
  <c r="G2942" i="3"/>
  <c r="H2942" i="3" s="1"/>
  <c r="G2943" i="3"/>
  <c r="H2943" i="3" s="1"/>
  <c r="G2944" i="3"/>
  <c r="H2944" i="3" s="1"/>
  <c r="G2945" i="3"/>
  <c r="H2945" i="3" s="1"/>
  <c r="G2946" i="3"/>
  <c r="H2946" i="3" s="1"/>
  <c r="G2947" i="3"/>
  <c r="H2947" i="3" s="1"/>
  <c r="G2948" i="3"/>
  <c r="H2948" i="3" s="1"/>
  <c r="G2949" i="3"/>
  <c r="H2949" i="3" s="1"/>
  <c r="G2950" i="3"/>
  <c r="H2950" i="3" s="1"/>
  <c r="G2951" i="3"/>
  <c r="H2951" i="3" s="1"/>
  <c r="G2952" i="3"/>
  <c r="H2952" i="3" s="1"/>
  <c r="G2953" i="3"/>
  <c r="H2953" i="3" s="1"/>
  <c r="G2954" i="3"/>
  <c r="H2954" i="3" s="1"/>
  <c r="G2955" i="3"/>
  <c r="H2955" i="3" s="1"/>
  <c r="G2956" i="3"/>
  <c r="H2956" i="3" s="1"/>
  <c r="G2957" i="3"/>
  <c r="H2957" i="3" s="1"/>
  <c r="G2958" i="3"/>
  <c r="H2958" i="3" s="1"/>
  <c r="G2959" i="3"/>
  <c r="H2959" i="3" s="1"/>
  <c r="G2960" i="3"/>
  <c r="H2960" i="3" s="1"/>
  <c r="G2961" i="3"/>
  <c r="H2961" i="3" s="1"/>
  <c r="G2962" i="3"/>
  <c r="H2962" i="3" s="1"/>
  <c r="G2963" i="3"/>
  <c r="H2963" i="3" s="1"/>
  <c r="G2964" i="3"/>
  <c r="H2964" i="3" s="1"/>
  <c r="G2965" i="3"/>
  <c r="H2965" i="3" s="1"/>
  <c r="G2966" i="3"/>
  <c r="H2966" i="3" s="1"/>
  <c r="G2967" i="3"/>
  <c r="H2967" i="3" s="1"/>
  <c r="G2968" i="3"/>
  <c r="H2968" i="3" s="1"/>
  <c r="G2969" i="3"/>
  <c r="H2969" i="3" s="1"/>
  <c r="G2970" i="3"/>
  <c r="H2970" i="3" s="1"/>
  <c r="G2971" i="3"/>
  <c r="H2971" i="3" s="1"/>
  <c r="G2972" i="3"/>
  <c r="H2972" i="3" s="1"/>
  <c r="G2973" i="3"/>
  <c r="H2973" i="3" s="1"/>
  <c r="G2974" i="3"/>
  <c r="H2974" i="3" s="1"/>
  <c r="G2975" i="3"/>
  <c r="H2975" i="3" s="1"/>
  <c r="G2976" i="3"/>
  <c r="H2976" i="3" s="1"/>
  <c r="G2977" i="3"/>
  <c r="H2977" i="3" s="1"/>
  <c r="G2978" i="3"/>
  <c r="H2978" i="3" s="1"/>
  <c r="G2979" i="3"/>
  <c r="H2979" i="3" s="1"/>
  <c r="G2980" i="3"/>
  <c r="H2980" i="3" s="1"/>
  <c r="G2981" i="3"/>
  <c r="H2981" i="3" s="1"/>
  <c r="G2982" i="3"/>
  <c r="H2982" i="3" s="1"/>
  <c r="G2983" i="3"/>
  <c r="H2983" i="3" s="1"/>
  <c r="G2984" i="3"/>
  <c r="H2984" i="3" s="1"/>
  <c r="G2985" i="3"/>
  <c r="H2985" i="3" s="1"/>
  <c r="G2986" i="3"/>
  <c r="H2986" i="3" s="1"/>
  <c r="G2987" i="3"/>
  <c r="H2987" i="3" s="1"/>
  <c r="G2988" i="3"/>
  <c r="H2988" i="3" s="1"/>
  <c r="G2989" i="3"/>
  <c r="H2989" i="3" s="1"/>
  <c r="G2990" i="3"/>
  <c r="H2990" i="3" s="1"/>
  <c r="G2991" i="3"/>
  <c r="H2991" i="3" s="1"/>
  <c r="G2992" i="3"/>
  <c r="H2992" i="3" s="1"/>
  <c r="G2993" i="3"/>
  <c r="H2993" i="3" s="1"/>
  <c r="G2994" i="3"/>
  <c r="H2994" i="3" s="1"/>
  <c r="G2995" i="3"/>
  <c r="H2995" i="3" s="1"/>
  <c r="G2996" i="3"/>
  <c r="H2996" i="3" s="1"/>
  <c r="G2997" i="3"/>
  <c r="H2997" i="3" s="1"/>
  <c r="G2998" i="3"/>
  <c r="H2998" i="3" s="1"/>
  <c r="G2999" i="3"/>
  <c r="H2999" i="3" s="1"/>
  <c r="G3000" i="3"/>
  <c r="H3000" i="3" s="1"/>
  <c r="G3001" i="3"/>
  <c r="H3001" i="3" s="1"/>
  <c r="G3002" i="3"/>
  <c r="H3002" i="3" s="1"/>
  <c r="G3003" i="3"/>
  <c r="H3003" i="3" s="1"/>
  <c r="G3004" i="3"/>
  <c r="H3004" i="3" s="1"/>
  <c r="G3005" i="3"/>
  <c r="H3005" i="3" s="1"/>
  <c r="G3006" i="3"/>
  <c r="H3006" i="3" s="1"/>
  <c r="G3007" i="3"/>
  <c r="H3007" i="3" s="1"/>
  <c r="G3008" i="3"/>
  <c r="H3008" i="3" s="1"/>
  <c r="G3009" i="3"/>
  <c r="H3009" i="3" s="1"/>
  <c r="G3010" i="3"/>
  <c r="H3010" i="3" s="1"/>
  <c r="G3011" i="3"/>
  <c r="H3011" i="3" s="1"/>
  <c r="G3012" i="3"/>
  <c r="H3012" i="3" s="1"/>
  <c r="G3013" i="3"/>
  <c r="H3013" i="3" s="1"/>
  <c r="G3014" i="3"/>
  <c r="H3014" i="3" s="1"/>
  <c r="G3015" i="3"/>
  <c r="H3015" i="3" s="1"/>
  <c r="G3016" i="3"/>
  <c r="H3016" i="3" s="1"/>
  <c r="G3017" i="3"/>
  <c r="H3017" i="3" s="1"/>
  <c r="G3018" i="3"/>
  <c r="H3018" i="3" s="1"/>
  <c r="G3019" i="3"/>
  <c r="H3019" i="3" s="1"/>
  <c r="G3020" i="3"/>
  <c r="H3020" i="3" s="1"/>
  <c r="G3021" i="3"/>
  <c r="H3021" i="3" s="1"/>
  <c r="G3022" i="3"/>
  <c r="H3022" i="3" s="1"/>
  <c r="G3023" i="3"/>
  <c r="H3023" i="3" s="1"/>
  <c r="G3024" i="3"/>
  <c r="H3024" i="3" s="1"/>
  <c r="G3025" i="3"/>
  <c r="H3025" i="3" s="1"/>
  <c r="G3026" i="3"/>
  <c r="H3026" i="3" s="1"/>
  <c r="G3027" i="3"/>
  <c r="H3027" i="3" s="1"/>
  <c r="G3028" i="3"/>
  <c r="H3028" i="3" s="1"/>
  <c r="G3029" i="3"/>
  <c r="H3029" i="3" s="1"/>
  <c r="G3030" i="3"/>
  <c r="H3030" i="3" s="1"/>
  <c r="G3031" i="3"/>
  <c r="H3031" i="3" s="1"/>
  <c r="G3032" i="3"/>
  <c r="H3032" i="3" s="1"/>
  <c r="G3033" i="3"/>
  <c r="H3033" i="3" s="1"/>
  <c r="G3034" i="3"/>
  <c r="H3034" i="3" s="1"/>
  <c r="G3035" i="3"/>
  <c r="H3035" i="3" s="1"/>
  <c r="G3036" i="3"/>
  <c r="H3036" i="3" s="1"/>
  <c r="G3037" i="3"/>
  <c r="H3037" i="3" s="1"/>
  <c r="G3038" i="3"/>
  <c r="H3038" i="3" s="1"/>
  <c r="G3039" i="3"/>
  <c r="H3039" i="3" s="1"/>
  <c r="G3040" i="3"/>
  <c r="H3040" i="3" s="1"/>
  <c r="G3041" i="3"/>
  <c r="H3041" i="3" s="1"/>
  <c r="G3042" i="3"/>
  <c r="H3042" i="3" s="1"/>
  <c r="G3043" i="3"/>
  <c r="H3043" i="3" s="1"/>
  <c r="G3044" i="3"/>
  <c r="H3044" i="3" s="1"/>
  <c r="G3045" i="3"/>
  <c r="H3045" i="3" s="1"/>
  <c r="G3046" i="3"/>
  <c r="H3046" i="3" s="1"/>
  <c r="G3047" i="3"/>
  <c r="H3047" i="3" s="1"/>
  <c r="G3048" i="3"/>
  <c r="H3048" i="3" s="1"/>
  <c r="G3049" i="3"/>
  <c r="H3049" i="3" s="1"/>
  <c r="G3050" i="3"/>
  <c r="H3050" i="3" s="1"/>
  <c r="G3051" i="3"/>
  <c r="H3051" i="3" s="1"/>
  <c r="G3052" i="3"/>
  <c r="H3052" i="3" s="1"/>
  <c r="G3053" i="3"/>
  <c r="H3053" i="3" s="1"/>
  <c r="G3054" i="3"/>
  <c r="H3054" i="3" s="1"/>
  <c r="G3055" i="3"/>
  <c r="H3055" i="3" s="1"/>
  <c r="G3056" i="3"/>
  <c r="H3056" i="3" s="1"/>
  <c r="G3057" i="3"/>
  <c r="H3057" i="3" s="1"/>
  <c r="G3058" i="3"/>
  <c r="H3058" i="3" s="1"/>
  <c r="G3059" i="3"/>
  <c r="H3059" i="3" s="1"/>
  <c r="G3060" i="3"/>
  <c r="H3060" i="3" s="1"/>
  <c r="G3061" i="3"/>
  <c r="H3061" i="3" s="1"/>
  <c r="G3062" i="3"/>
  <c r="H3062" i="3" s="1"/>
  <c r="G3063" i="3"/>
  <c r="H3063" i="3" s="1"/>
  <c r="G3064" i="3"/>
  <c r="H3064" i="3" s="1"/>
  <c r="G3065" i="3"/>
  <c r="H3065" i="3" s="1"/>
  <c r="G3066" i="3"/>
  <c r="H3066" i="3" s="1"/>
  <c r="G3067" i="3"/>
  <c r="H3067" i="3" s="1"/>
  <c r="G3068" i="3"/>
  <c r="H3068" i="3" s="1"/>
  <c r="G3069" i="3"/>
  <c r="H3069" i="3" s="1"/>
  <c r="G3070" i="3"/>
  <c r="H3070" i="3" s="1"/>
  <c r="G3071" i="3"/>
  <c r="H3071" i="3" s="1"/>
  <c r="G3072" i="3"/>
  <c r="H3072" i="3" s="1"/>
  <c r="G3073" i="3"/>
  <c r="H3073" i="3" s="1"/>
  <c r="G3074" i="3"/>
  <c r="H3074" i="3" s="1"/>
  <c r="G3075" i="3"/>
  <c r="H3075" i="3" s="1"/>
  <c r="G3076" i="3"/>
  <c r="H3076" i="3" s="1"/>
  <c r="G3077" i="3"/>
  <c r="H3077" i="3" s="1"/>
  <c r="G3078" i="3"/>
  <c r="H3078" i="3" s="1"/>
  <c r="G3079" i="3"/>
  <c r="H3079" i="3" s="1"/>
  <c r="G3080" i="3"/>
  <c r="H3080" i="3" s="1"/>
  <c r="G3081" i="3"/>
  <c r="H3081" i="3" s="1"/>
  <c r="G3082" i="3"/>
  <c r="H3082" i="3" s="1"/>
  <c r="G3083" i="3"/>
  <c r="H3083" i="3" s="1"/>
  <c r="G3084" i="3"/>
  <c r="H3084" i="3" s="1"/>
  <c r="G3085" i="3"/>
  <c r="H3085" i="3" s="1"/>
  <c r="G3086" i="3"/>
  <c r="H3086" i="3" s="1"/>
  <c r="G3087" i="3"/>
  <c r="H3087" i="3" s="1"/>
  <c r="G3088" i="3"/>
  <c r="H3088" i="3" s="1"/>
  <c r="G3089" i="3"/>
  <c r="H3089" i="3" s="1"/>
  <c r="G3090" i="3"/>
  <c r="H3090" i="3" s="1"/>
  <c r="G3091" i="3"/>
  <c r="H3091" i="3" s="1"/>
  <c r="G3092" i="3"/>
  <c r="H3092" i="3" s="1"/>
  <c r="G3093" i="3"/>
  <c r="H3093" i="3" s="1"/>
  <c r="G3094" i="3"/>
  <c r="H3094" i="3" s="1"/>
  <c r="G3095" i="3"/>
  <c r="H3095" i="3" s="1"/>
  <c r="G3096" i="3"/>
  <c r="H3096" i="3" s="1"/>
  <c r="G3097" i="3"/>
  <c r="H3097" i="3" s="1"/>
  <c r="G3098" i="3"/>
  <c r="H3098" i="3" s="1"/>
  <c r="G3099" i="3"/>
  <c r="H3099" i="3" s="1"/>
  <c r="G3100" i="3"/>
  <c r="H3100" i="3" s="1"/>
  <c r="G3101" i="3"/>
  <c r="H3101" i="3" s="1"/>
  <c r="G3102" i="3"/>
  <c r="H3102" i="3" s="1"/>
  <c r="G3103" i="3"/>
  <c r="H3103" i="3" s="1"/>
  <c r="G3104" i="3"/>
  <c r="H3104" i="3" s="1"/>
  <c r="G3105" i="3"/>
  <c r="H3105" i="3" s="1"/>
  <c r="G3106" i="3"/>
  <c r="H3106" i="3" s="1"/>
  <c r="G3107" i="3"/>
  <c r="H3107" i="3" s="1"/>
  <c r="G3108" i="3"/>
  <c r="H3108" i="3" s="1"/>
  <c r="G3109" i="3"/>
  <c r="H3109" i="3" s="1"/>
  <c r="G3110" i="3"/>
  <c r="H3110" i="3" s="1"/>
  <c r="G3111" i="3"/>
  <c r="H3111" i="3" s="1"/>
  <c r="G3112" i="3"/>
  <c r="H3112" i="3" s="1"/>
  <c r="G3113" i="3"/>
  <c r="H3113" i="3" s="1"/>
  <c r="G3114" i="3"/>
  <c r="H3114" i="3" s="1"/>
  <c r="G3115" i="3"/>
  <c r="H3115" i="3" s="1"/>
  <c r="G3116" i="3"/>
  <c r="H3116" i="3" s="1"/>
  <c r="G3117" i="3"/>
  <c r="H3117" i="3" s="1"/>
  <c r="G3118" i="3"/>
  <c r="H3118" i="3" s="1"/>
  <c r="G3119" i="3"/>
  <c r="H3119" i="3" s="1"/>
  <c r="G3120" i="3"/>
  <c r="H3120" i="3" s="1"/>
  <c r="G3121" i="3"/>
  <c r="H3121" i="3" s="1"/>
  <c r="G3122" i="3"/>
  <c r="H3122" i="3" s="1"/>
  <c r="G3123" i="3"/>
  <c r="H3123" i="3" s="1"/>
  <c r="G3124" i="3"/>
  <c r="H3124" i="3" s="1"/>
  <c r="G3125" i="3"/>
  <c r="H3125" i="3" s="1"/>
  <c r="G3126" i="3"/>
  <c r="H3126" i="3" s="1"/>
  <c r="G3127" i="3"/>
  <c r="H3127" i="3" s="1"/>
  <c r="G3128" i="3"/>
  <c r="H3128" i="3" s="1"/>
  <c r="G3129" i="3"/>
  <c r="H3129" i="3" s="1"/>
  <c r="G3130" i="3"/>
  <c r="H3130" i="3" s="1"/>
  <c r="G3131" i="3"/>
  <c r="H3131" i="3" s="1"/>
  <c r="G3132" i="3"/>
  <c r="H3132" i="3" s="1"/>
  <c r="G3133" i="3"/>
  <c r="H3133" i="3" s="1"/>
  <c r="G3134" i="3"/>
  <c r="H3134" i="3" s="1"/>
  <c r="G3135" i="3"/>
  <c r="H3135" i="3" s="1"/>
  <c r="G3136" i="3"/>
  <c r="H3136" i="3" s="1"/>
  <c r="G3137" i="3"/>
  <c r="H3137" i="3" s="1"/>
  <c r="G3138" i="3"/>
  <c r="H3138" i="3" s="1"/>
  <c r="G3139" i="3"/>
  <c r="H3139" i="3" s="1"/>
  <c r="G3140" i="3"/>
  <c r="H3140" i="3" s="1"/>
  <c r="G3141" i="3"/>
  <c r="H3141" i="3" s="1"/>
  <c r="G3142" i="3"/>
  <c r="H3142" i="3" s="1"/>
  <c r="G3143" i="3"/>
  <c r="H3143" i="3" s="1"/>
  <c r="G3144" i="3"/>
  <c r="H3144" i="3" s="1"/>
  <c r="G3145" i="3"/>
  <c r="H3145" i="3" s="1"/>
  <c r="G3146" i="3"/>
  <c r="H3146" i="3" s="1"/>
  <c r="G3147" i="3"/>
  <c r="H3147" i="3" s="1"/>
  <c r="G3148" i="3"/>
  <c r="H3148" i="3" s="1"/>
  <c r="G3149" i="3"/>
  <c r="H3149" i="3" s="1"/>
  <c r="G3150" i="3"/>
  <c r="H3150" i="3" s="1"/>
  <c r="G3151" i="3"/>
  <c r="H3151" i="3" s="1"/>
  <c r="G3152" i="3"/>
  <c r="H3152" i="3" s="1"/>
  <c r="G3153" i="3"/>
  <c r="H3153" i="3" s="1"/>
  <c r="G3154" i="3"/>
  <c r="H3154" i="3" s="1"/>
  <c r="G3155" i="3"/>
  <c r="H3155" i="3" s="1"/>
  <c r="G3156" i="3"/>
  <c r="H3156" i="3" s="1"/>
  <c r="G3157" i="3"/>
  <c r="H3157" i="3" s="1"/>
  <c r="G3158" i="3"/>
  <c r="H3158" i="3" s="1"/>
  <c r="G3159" i="3"/>
  <c r="H3159" i="3" s="1"/>
  <c r="G3160" i="3"/>
  <c r="H3160" i="3" s="1"/>
  <c r="G3161" i="3"/>
  <c r="H3161" i="3" s="1"/>
  <c r="G3162" i="3"/>
  <c r="H3162" i="3" s="1"/>
  <c r="G3163" i="3"/>
  <c r="H3163" i="3" s="1"/>
  <c r="G3164" i="3"/>
  <c r="H3164" i="3" s="1"/>
  <c r="G3165" i="3"/>
  <c r="H3165" i="3" s="1"/>
  <c r="G3166" i="3"/>
  <c r="H3166" i="3" s="1"/>
  <c r="G3167" i="3"/>
  <c r="H3167" i="3" s="1"/>
  <c r="G3168" i="3"/>
  <c r="H3168" i="3" s="1"/>
  <c r="G3169" i="3"/>
  <c r="H3169" i="3" s="1"/>
  <c r="G3170" i="3"/>
  <c r="H3170" i="3" s="1"/>
  <c r="G3171" i="3"/>
  <c r="H3171" i="3" s="1"/>
  <c r="G3172" i="3"/>
  <c r="H3172" i="3" s="1"/>
  <c r="G3173" i="3"/>
  <c r="H3173" i="3" s="1"/>
  <c r="G3174" i="3"/>
  <c r="H3174" i="3" s="1"/>
  <c r="G3175" i="3"/>
  <c r="H3175" i="3" s="1"/>
  <c r="G3176" i="3"/>
  <c r="H3176" i="3" s="1"/>
  <c r="G3177" i="3"/>
  <c r="H3177" i="3" s="1"/>
  <c r="G3178" i="3"/>
  <c r="H3178" i="3" s="1"/>
  <c r="G3179" i="3"/>
  <c r="H3179" i="3" s="1"/>
  <c r="G3180" i="3"/>
  <c r="H3180" i="3" s="1"/>
  <c r="G3181" i="3"/>
  <c r="H3181" i="3" s="1"/>
  <c r="G3182" i="3"/>
  <c r="H3182" i="3" s="1"/>
  <c r="G3183" i="3"/>
  <c r="H3183" i="3" s="1"/>
  <c r="G3184" i="3"/>
  <c r="H3184" i="3" s="1"/>
  <c r="G3185" i="3"/>
  <c r="H3185" i="3" s="1"/>
  <c r="G3186" i="3"/>
  <c r="H3186" i="3" s="1"/>
  <c r="G3187" i="3"/>
  <c r="H3187" i="3" s="1"/>
  <c r="G3188" i="3"/>
  <c r="H3188" i="3" s="1"/>
  <c r="G3189" i="3"/>
  <c r="H3189" i="3" s="1"/>
  <c r="G3190" i="3"/>
  <c r="H3190" i="3" s="1"/>
  <c r="G3191" i="3"/>
  <c r="H3191" i="3" s="1"/>
  <c r="G3192" i="3"/>
  <c r="H3192" i="3" s="1"/>
  <c r="G3193" i="3"/>
  <c r="H3193" i="3" s="1"/>
  <c r="G3194" i="3"/>
  <c r="H3194" i="3" s="1"/>
  <c r="G3195" i="3"/>
  <c r="H3195" i="3" s="1"/>
  <c r="G3196" i="3"/>
  <c r="H3196" i="3" s="1"/>
  <c r="G3197" i="3"/>
  <c r="H3197" i="3" s="1"/>
  <c r="G3198" i="3"/>
  <c r="H3198" i="3" s="1"/>
  <c r="G3199" i="3"/>
  <c r="H3199" i="3" s="1"/>
  <c r="G3200" i="3"/>
  <c r="H3200" i="3" s="1"/>
  <c r="G3201" i="3"/>
  <c r="H3201" i="3" s="1"/>
  <c r="G3202" i="3"/>
  <c r="H3202" i="3" s="1"/>
  <c r="G3203" i="3"/>
  <c r="H3203" i="3" s="1"/>
  <c r="G3204" i="3"/>
  <c r="H3204" i="3" s="1"/>
  <c r="G3205" i="3"/>
  <c r="H3205" i="3" s="1"/>
  <c r="G3206" i="3"/>
  <c r="H3206" i="3" s="1"/>
  <c r="G3207" i="3"/>
  <c r="H3207" i="3" s="1"/>
  <c r="G3208" i="3"/>
  <c r="H3208" i="3" s="1"/>
  <c r="G3209" i="3"/>
  <c r="H3209" i="3" s="1"/>
  <c r="G3210" i="3"/>
  <c r="H3210" i="3" s="1"/>
  <c r="G3211" i="3"/>
  <c r="H3211" i="3" s="1"/>
  <c r="G3212" i="3"/>
  <c r="H3212" i="3" s="1"/>
  <c r="G3213" i="3"/>
  <c r="H3213" i="3" s="1"/>
  <c r="G3214" i="3"/>
  <c r="H3214" i="3" s="1"/>
  <c r="G3215" i="3"/>
  <c r="H3215" i="3" s="1"/>
  <c r="G3216" i="3"/>
  <c r="H3216" i="3" s="1"/>
  <c r="G3217" i="3"/>
  <c r="H3217" i="3" s="1"/>
  <c r="G3218" i="3"/>
  <c r="H3218" i="3" s="1"/>
  <c r="G3219" i="3"/>
  <c r="H3219" i="3" s="1"/>
  <c r="G3220" i="3"/>
  <c r="H3220" i="3" s="1"/>
  <c r="G3221" i="3"/>
  <c r="H3221" i="3" s="1"/>
  <c r="G3222" i="3"/>
  <c r="H3222" i="3" s="1"/>
  <c r="G3223" i="3"/>
  <c r="H3223" i="3" s="1"/>
  <c r="G3224" i="3"/>
  <c r="H3224" i="3" s="1"/>
  <c r="G3225" i="3"/>
  <c r="H3225" i="3" s="1"/>
  <c r="G3226" i="3"/>
  <c r="H3226" i="3" s="1"/>
  <c r="G3227" i="3"/>
  <c r="H3227" i="3" s="1"/>
  <c r="G3228" i="3"/>
  <c r="H3228" i="3" s="1"/>
  <c r="G3229" i="3"/>
  <c r="H3229" i="3" s="1"/>
  <c r="G3230" i="3"/>
  <c r="H3230" i="3" s="1"/>
  <c r="G3231" i="3"/>
  <c r="H3231" i="3" s="1"/>
  <c r="G3232" i="3"/>
  <c r="H3232" i="3" s="1"/>
  <c r="G3233" i="3"/>
  <c r="H3233" i="3" s="1"/>
  <c r="G3234" i="3"/>
  <c r="H3234" i="3" s="1"/>
  <c r="G3235" i="3"/>
  <c r="H3235" i="3" s="1"/>
  <c r="G3236" i="3"/>
  <c r="H3236" i="3" s="1"/>
  <c r="G3237" i="3"/>
  <c r="H3237" i="3" s="1"/>
  <c r="G3238" i="3"/>
  <c r="H3238" i="3" s="1"/>
  <c r="G3239" i="3"/>
  <c r="H3239" i="3" s="1"/>
  <c r="G3240" i="3"/>
  <c r="H3240" i="3" s="1"/>
  <c r="G3241" i="3"/>
  <c r="H3241" i="3" s="1"/>
  <c r="G3242" i="3"/>
  <c r="H3242" i="3" s="1"/>
  <c r="G3243" i="3"/>
  <c r="H3243" i="3" s="1"/>
  <c r="G3244" i="3"/>
  <c r="H3244" i="3" s="1"/>
  <c r="G3245" i="3"/>
  <c r="H3245" i="3" s="1"/>
  <c r="G3246" i="3"/>
  <c r="H3246" i="3" s="1"/>
  <c r="G3247" i="3"/>
  <c r="H3247" i="3" s="1"/>
  <c r="G3248" i="3"/>
  <c r="H3248" i="3" s="1"/>
  <c r="G3249" i="3"/>
  <c r="H3249" i="3" s="1"/>
  <c r="G3250" i="3"/>
  <c r="H3250" i="3" s="1"/>
  <c r="G3251" i="3"/>
  <c r="H3251" i="3" s="1"/>
  <c r="G3252" i="3"/>
  <c r="H3252" i="3" s="1"/>
  <c r="G3253" i="3"/>
  <c r="H3253" i="3" s="1"/>
  <c r="G3254" i="3"/>
  <c r="H3254" i="3" s="1"/>
  <c r="G3255" i="3"/>
  <c r="H3255" i="3" s="1"/>
  <c r="G3256" i="3"/>
  <c r="H3256" i="3" s="1"/>
  <c r="G3257" i="3"/>
  <c r="H3257" i="3" s="1"/>
  <c r="G3258" i="3"/>
  <c r="H3258" i="3" s="1"/>
  <c r="G3259" i="3"/>
  <c r="H3259" i="3" s="1"/>
  <c r="G3260" i="3"/>
  <c r="H3260" i="3" s="1"/>
  <c r="G3261" i="3"/>
  <c r="H3261" i="3" s="1"/>
  <c r="G3262" i="3"/>
  <c r="H3262" i="3" s="1"/>
  <c r="G3263" i="3"/>
  <c r="H3263" i="3" s="1"/>
  <c r="G3264" i="3"/>
  <c r="H3264" i="3" s="1"/>
  <c r="G3265" i="3"/>
  <c r="H3265" i="3" s="1"/>
  <c r="G3266" i="3"/>
  <c r="H3266" i="3" s="1"/>
  <c r="G3267" i="3"/>
  <c r="H3267" i="3" s="1"/>
  <c r="G3268" i="3"/>
  <c r="H3268" i="3" s="1"/>
  <c r="G3269" i="3"/>
  <c r="H3269" i="3" s="1"/>
  <c r="G3270" i="3"/>
  <c r="H3270" i="3" s="1"/>
  <c r="G3271" i="3"/>
  <c r="H3271" i="3" s="1"/>
  <c r="G3272" i="3"/>
  <c r="H3272" i="3" s="1"/>
  <c r="G3273" i="3"/>
  <c r="H3273" i="3" s="1"/>
  <c r="G3274" i="3"/>
  <c r="H3274" i="3" s="1"/>
  <c r="G3275" i="3"/>
  <c r="H3275" i="3" s="1"/>
  <c r="G3276" i="3"/>
  <c r="H3276" i="3" s="1"/>
  <c r="G3277" i="3"/>
  <c r="H3277" i="3" s="1"/>
  <c r="G3278" i="3"/>
  <c r="H3278" i="3" s="1"/>
  <c r="G3279" i="3"/>
  <c r="H3279" i="3" s="1"/>
  <c r="G3280" i="3"/>
  <c r="H3280" i="3" s="1"/>
  <c r="G3281" i="3"/>
  <c r="H3281" i="3" s="1"/>
  <c r="G3282" i="3"/>
  <c r="H3282" i="3" s="1"/>
  <c r="G3283" i="3"/>
  <c r="H3283" i="3" s="1"/>
  <c r="G3284" i="3"/>
  <c r="H3284" i="3" s="1"/>
  <c r="G3285" i="3"/>
  <c r="H3285" i="3" s="1"/>
  <c r="G3286" i="3"/>
  <c r="H3286" i="3" s="1"/>
  <c r="G3287" i="3"/>
  <c r="H3287" i="3" s="1"/>
  <c r="G3288" i="3"/>
  <c r="H3288" i="3" s="1"/>
  <c r="G3289" i="3"/>
  <c r="H3289" i="3" s="1"/>
  <c r="G3290" i="3"/>
  <c r="H3290" i="3" s="1"/>
  <c r="G3291" i="3"/>
  <c r="H3291" i="3" s="1"/>
  <c r="G3292" i="3"/>
  <c r="H3292" i="3" s="1"/>
  <c r="G3293" i="3"/>
  <c r="H3293" i="3" s="1"/>
  <c r="G3294" i="3"/>
  <c r="H3294" i="3" s="1"/>
  <c r="G3295" i="3"/>
  <c r="H3295" i="3" s="1"/>
  <c r="G3296" i="3"/>
  <c r="H3296" i="3" s="1"/>
  <c r="G3297" i="3"/>
  <c r="H3297" i="3" s="1"/>
  <c r="G3298" i="3"/>
  <c r="H3298" i="3" s="1"/>
  <c r="G3299" i="3"/>
  <c r="H3299" i="3" s="1"/>
  <c r="G3300" i="3"/>
  <c r="H3300" i="3" s="1"/>
  <c r="G3301" i="3"/>
  <c r="H3301" i="3" s="1"/>
  <c r="G3302" i="3"/>
  <c r="H3302" i="3" s="1"/>
  <c r="G3303" i="3"/>
  <c r="H3303" i="3" s="1"/>
  <c r="G3304" i="3"/>
  <c r="H3304" i="3" s="1"/>
  <c r="G3305" i="3"/>
  <c r="H3305" i="3" s="1"/>
  <c r="G3306" i="3"/>
  <c r="H3306" i="3" s="1"/>
  <c r="G3307" i="3"/>
  <c r="H3307" i="3" s="1"/>
  <c r="G3308" i="3"/>
  <c r="H3308" i="3" s="1"/>
  <c r="G3309" i="3"/>
  <c r="H3309" i="3" s="1"/>
  <c r="G3310" i="3"/>
  <c r="H3310" i="3" s="1"/>
  <c r="G3311" i="3"/>
  <c r="H3311" i="3" s="1"/>
  <c r="G3312" i="3"/>
  <c r="H3312" i="3" s="1"/>
  <c r="G3313" i="3"/>
  <c r="H3313" i="3" s="1"/>
  <c r="G3314" i="3"/>
  <c r="H3314" i="3" s="1"/>
  <c r="G3315" i="3"/>
  <c r="H3315" i="3" s="1"/>
  <c r="G3316" i="3"/>
  <c r="H3316" i="3" s="1"/>
  <c r="G3317" i="3"/>
  <c r="H3317" i="3" s="1"/>
  <c r="G3318" i="3"/>
  <c r="H3318" i="3" s="1"/>
  <c r="G3319" i="3"/>
  <c r="H3319" i="3" s="1"/>
  <c r="G3320" i="3"/>
  <c r="H3320" i="3" s="1"/>
  <c r="G3321" i="3"/>
  <c r="H3321" i="3" s="1"/>
  <c r="G3322" i="3"/>
  <c r="H3322" i="3" s="1"/>
  <c r="G3323" i="3"/>
  <c r="H3323" i="3" s="1"/>
  <c r="G3324" i="3"/>
  <c r="H3324" i="3" s="1"/>
  <c r="G3325" i="3"/>
  <c r="H3325" i="3" s="1"/>
  <c r="G3326" i="3"/>
  <c r="H3326" i="3" s="1"/>
  <c r="G3327" i="3"/>
  <c r="H3327" i="3" s="1"/>
  <c r="G3328" i="3"/>
  <c r="H3328" i="3" s="1"/>
  <c r="G3329" i="3"/>
  <c r="H3329" i="3" s="1"/>
  <c r="G3330" i="3"/>
  <c r="H3330" i="3" s="1"/>
  <c r="G3331" i="3"/>
  <c r="H3331" i="3" s="1"/>
  <c r="G3332" i="3"/>
  <c r="H3332" i="3" s="1"/>
  <c r="G3333" i="3"/>
  <c r="H3333" i="3" s="1"/>
  <c r="G3334" i="3"/>
  <c r="H3334" i="3" s="1"/>
  <c r="G3335" i="3"/>
  <c r="H3335" i="3" s="1"/>
  <c r="G3336" i="3"/>
  <c r="H3336" i="3" s="1"/>
  <c r="G3337" i="3"/>
  <c r="H3337" i="3" s="1"/>
  <c r="G3338" i="3"/>
  <c r="H3338" i="3" s="1"/>
  <c r="G3339" i="3"/>
  <c r="H3339" i="3" s="1"/>
  <c r="G3340" i="3"/>
  <c r="H3340" i="3" s="1"/>
  <c r="G3341" i="3"/>
  <c r="H3341" i="3" s="1"/>
  <c r="G3342" i="3"/>
  <c r="H3342" i="3" s="1"/>
  <c r="G3343" i="3"/>
  <c r="H3343" i="3" s="1"/>
  <c r="G3344" i="3"/>
  <c r="H3344" i="3" s="1"/>
  <c r="G3345" i="3"/>
  <c r="H3345" i="3" s="1"/>
  <c r="G3346" i="3"/>
  <c r="H3346" i="3" s="1"/>
  <c r="G3347" i="3"/>
  <c r="H3347" i="3" s="1"/>
  <c r="G3348" i="3"/>
  <c r="H3348" i="3" s="1"/>
  <c r="G3349" i="3"/>
  <c r="H3349" i="3" s="1"/>
  <c r="G3350" i="3"/>
  <c r="H3350" i="3" s="1"/>
  <c r="G3351" i="3"/>
  <c r="H3351" i="3" s="1"/>
  <c r="G3352" i="3"/>
  <c r="H3352" i="3" s="1"/>
  <c r="G3353" i="3"/>
  <c r="H3353" i="3" s="1"/>
  <c r="G3354" i="3"/>
  <c r="H3354" i="3" s="1"/>
  <c r="G3355" i="3"/>
  <c r="H3355" i="3" s="1"/>
  <c r="G3356" i="3"/>
  <c r="H3356" i="3" s="1"/>
  <c r="G3357" i="3"/>
  <c r="H3357" i="3" s="1"/>
  <c r="G3358" i="3"/>
  <c r="H3358" i="3" s="1"/>
  <c r="G3359" i="3"/>
  <c r="H3359" i="3" s="1"/>
  <c r="G3360" i="3"/>
  <c r="H3360" i="3" s="1"/>
  <c r="G3361" i="3"/>
  <c r="H3361" i="3" s="1"/>
  <c r="G3362" i="3"/>
  <c r="H3362" i="3" s="1"/>
  <c r="G3363" i="3"/>
  <c r="H3363" i="3" s="1"/>
  <c r="G3364" i="3"/>
  <c r="H3364" i="3" s="1"/>
  <c r="G3365" i="3"/>
  <c r="H3365" i="3" s="1"/>
  <c r="G3366" i="3"/>
  <c r="H3366" i="3" s="1"/>
  <c r="G3367" i="3"/>
  <c r="H3367" i="3" s="1"/>
  <c r="G3368" i="3"/>
  <c r="H3368" i="3" s="1"/>
  <c r="G3369" i="3"/>
  <c r="H3369" i="3" s="1"/>
  <c r="G3370" i="3"/>
  <c r="H3370" i="3" s="1"/>
  <c r="G3371" i="3"/>
  <c r="H3371" i="3" s="1"/>
  <c r="G3372" i="3"/>
  <c r="H3372" i="3" s="1"/>
  <c r="G3373" i="3"/>
  <c r="H3373" i="3" s="1"/>
  <c r="G3374" i="3"/>
  <c r="H3374" i="3" s="1"/>
  <c r="G3375" i="3"/>
  <c r="H3375" i="3" s="1"/>
  <c r="G3376" i="3"/>
  <c r="H3376" i="3" s="1"/>
  <c r="G3377" i="3"/>
  <c r="H3377" i="3" s="1"/>
  <c r="G3378" i="3"/>
  <c r="H3378" i="3" s="1"/>
  <c r="G3379" i="3"/>
  <c r="H3379" i="3" s="1"/>
  <c r="G3380" i="3"/>
  <c r="H3380" i="3" s="1"/>
  <c r="G3381" i="3"/>
  <c r="H3381" i="3" s="1"/>
  <c r="G3382" i="3"/>
  <c r="H3382" i="3" s="1"/>
  <c r="G3383" i="3"/>
  <c r="H3383" i="3" s="1"/>
  <c r="G3384" i="3"/>
  <c r="H3384" i="3" s="1"/>
  <c r="G3385" i="3"/>
  <c r="H3385" i="3" s="1"/>
  <c r="G3386" i="3"/>
  <c r="H3386" i="3" s="1"/>
  <c r="G3387" i="3"/>
  <c r="H3387" i="3" s="1"/>
  <c r="G3388" i="3"/>
  <c r="H3388" i="3" s="1"/>
  <c r="G3389" i="3"/>
  <c r="H3389" i="3" s="1"/>
  <c r="G3390" i="3"/>
  <c r="H3390" i="3" s="1"/>
  <c r="G3391" i="3"/>
  <c r="H3391" i="3" s="1"/>
  <c r="G3392" i="3"/>
  <c r="H3392" i="3" s="1"/>
  <c r="G3393" i="3"/>
  <c r="H3393" i="3" s="1"/>
  <c r="G3394" i="3"/>
  <c r="H3394" i="3" s="1"/>
  <c r="G3395" i="3"/>
  <c r="H3395" i="3" s="1"/>
  <c r="G3396" i="3"/>
  <c r="H3396" i="3" s="1"/>
  <c r="G3397" i="3"/>
  <c r="H3397" i="3" s="1"/>
  <c r="G3398" i="3"/>
  <c r="H3398" i="3" s="1"/>
  <c r="G3399" i="3"/>
  <c r="H3399" i="3" s="1"/>
  <c r="G3400" i="3"/>
  <c r="H3400" i="3" s="1"/>
  <c r="G3401" i="3"/>
  <c r="H3401" i="3" s="1"/>
  <c r="G3402" i="3"/>
  <c r="H3402" i="3" s="1"/>
  <c r="G3403" i="3"/>
  <c r="H3403" i="3" s="1"/>
  <c r="G3404" i="3"/>
  <c r="H3404" i="3" s="1"/>
  <c r="G3405" i="3"/>
  <c r="H3405" i="3" s="1"/>
  <c r="G3406" i="3"/>
  <c r="H3406" i="3" s="1"/>
  <c r="G3407" i="3"/>
  <c r="H3407" i="3" s="1"/>
  <c r="G3408" i="3"/>
  <c r="H3408" i="3" s="1"/>
  <c r="G3409" i="3"/>
  <c r="H3409" i="3" s="1"/>
  <c r="G3410" i="3"/>
  <c r="H3410" i="3" s="1"/>
  <c r="G3411" i="3"/>
  <c r="H3411" i="3" s="1"/>
  <c r="G3412" i="3"/>
  <c r="H3412" i="3" s="1"/>
  <c r="G3413" i="3"/>
  <c r="H3413" i="3" s="1"/>
  <c r="G3414" i="3"/>
  <c r="H3414" i="3" s="1"/>
  <c r="G3415" i="3"/>
  <c r="H3415" i="3" s="1"/>
  <c r="G3416" i="3"/>
  <c r="H3416" i="3" s="1"/>
  <c r="G3417" i="3"/>
  <c r="H3417" i="3" s="1"/>
  <c r="G3418" i="3"/>
  <c r="H3418" i="3" s="1"/>
  <c r="G3419" i="3"/>
  <c r="H3419" i="3" s="1"/>
  <c r="G3420" i="3"/>
  <c r="H3420" i="3" s="1"/>
  <c r="G3421" i="3"/>
  <c r="H3421" i="3" s="1"/>
  <c r="G3422" i="3"/>
  <c r="H3422" i="3" s="1"/>
  <c r="G3423" i="3"/>
  <c r="H3423" i="3" s="1"/>
  <c r="G3424" i="3"/>
  <c r="H3424" i="3" s="1"/>
  <c r="G3425" i="3"/>
  <c r="H3425" i="3" s="1"/>
  <c r="G3426" i="3"/>
  <c r="H3426" i="3" s="1"/>
  <c r="G3427" i="3"/>
  <c r="H3427" i="3" s="1"/>
  <c r="G3428" i="3"/>
  <c r="H3428" i="3" s="1"/>
  <c r="G3429" i="3"/>
  <c r="H3429" i="3" s="1"/>
  <c r="G3430" i="3"/>
  <c r="H3430" i="3" s="1"/>
  <c r="G3431" i="3"/>
  <c r="H3431" i="3" s="1"/>
  <c r="G3432" i="3"/>
  <c r="H3432" i="3" s="1"/>
  <c r="G3433" i="3"/>
  <c r="H3433" i="3" s="1"/>
  <c r="G3434" i="3"/>
  <c r="H3434" i="3" s="1"/>
  <c r="G3435" i="3"/>
  <c r="H3435" i="3" s="1"/>
  <c r="G3436" i="3"/>
  <c r="H3436" i="3" s="1"/>
  <c r="G3437" i="3"/>
  <c r="H3437" i="3" s="1"/>
  <c r="G3438" i="3"/>
  <c r="H3438" i="3" s="1"/>
  <c r="G3439" i="3"/>
  <c r="H3439" i="3" s="1"/>
  <c r="G3440" i="3"/>
  <c r="H3440" i="3" s="1"/>
  <c r="G3441" i="3"/>
  <c r="H3441" i="3" s="1"/>
  <c r="G3442" i="3"/>
  <c r="H3442" i="3" s="1"/>
  <c r="G3443" i="3"/>
  <c r="H3443" i="3" s="1"/>
  <c r="G3444" i="3"/>
  <c r="H3444" i="3" s="1"/>
  <c r="G3445" i="3"/>
  <c r="H3445" i="3" s="1"/>
  <c r="G3446" i="3"/>
  <c r="H3446" i="3" s="1"/>
  <c r="G3447" i="3"/>
  <c r="H3447" i="3" s="1"/>
  <c r="G3448" i="3"/>
  <c r="H3448" i="3" s="1"/>
  <c r="G3449" i="3"/>
  <c r="H3449" i="3" s="1"/>
  <c r="G3450" i="3"/>
  <c r="H3450" i="3" s="1"/>
  <c r="G3451" i="3"/>
  <c r="H3451" i="3" s="1"/>
  <c r="G3452" i="3"/>
  <c r="H3452" i="3" s="1"/>
  <c r="G3453" i="3"/>
  <c r="H3453" i="3" s="1"/>
  <c r="G3454" i="3"/>
  <c r="H3454" i="3" s="1"/>
  <c r="G3455" i="3"/>
  <c r="H3455" i="3" s="1"/>
  <c r="G3456" i="3"/>
  <c r="H3456" i="3" s="1"/>
  <c r="G3457" i="3"/>
  <c r="H3457" i="3" s="1"/>
  <c r="G3458" i="3"/>
  <c r="H3458" i="3" s="1"/>
  <c r="G3459" i="3"/>
  <c r="H3459" i="3" s="1"/>
  <c r="G3460" i="3"/>
  <c r="H3460" i="3" s="1"/>
  <c r="G3461" i="3"/>
  <c r="H3461" i="3" s="1"/>
  <c r="G3462" i="3"/>
  <c r="H3462" i="3" s="1"/>
  <c r="G3463" i="3"/>
  <c r="H3463" i="3" s="1"/>
  <c r="G3464" i="3"/>
  <c r="H3464" i="3" s="1"/>
  <c r="G3465" i="3"/>
  <c r="H3465" i="3" s="1"/>
  <c r="G3466" i="3"/>
  <c r="H3466" i="3" s="1"/>
  <c r="G3467" i="3"/>
  <c r="H3467" i="3" s="1"/>
  <c r="G3468" i="3"/>
  <c r="H3468" i="3" s="1"/>
  <c r="G3469" i="3"/>
  <c r="H3469" i="3" s="1"/>
  <c r="G3470" i="3"/>
  <c r="H3470" i="3" s="1"/>
  <c r="G3471" i="3"/>
  <c r="H3471" i="3" s="1"/>
  <c r="G3472" i="3"/>
  <c r="H3472" i="3" s="1"/>
  <c r="G3473" i="3"/>
  <c r="H3473" i="3" s="1"/>
  <c r="G3474" i="3"/>
  <c r="H3474" i="3" s="1"/>
  <c r="G3475" i="3"/>
  <c r="H3475" i="3" s="1"/>
  <c r="G3476" i="3"/>
  <c r="H3476" i="3" s="1"/>
  <c r="G3477" i="3"/>
  <c r="H3477" i="3" s="1"/>
  <c r="G3478" i="3"/>
  <c r="H3478" i="3" s="1"/>
  <c r="G3479" i="3"/>
  <c r="H3479" i="3" s="1"/>
  <c r="G3480" i="3"/>
  <c r="H3480" i="3" s="1"/>
  <c r="G3481" i="3"/>
  <c r="H3481" i="3" s="1"/>
  <c r="G3482" i="3"/>
  <c r="H3482" i="3" s="1"/>
  <c r="G3483" i="3"/>
  <c r="H3483" i="3" s="1"/>
  <c r="G3484" i="3"/>
  <c r="H3484" i="3" s="1"/>
  <c r="G3485" i="3"/>
  <c r="H3485" i="3" s="1"/>
  <c r="G3486" i="3"/>
  <c r="H3486" i="3" s="1"/>
  <c r="G3487" i="3"/>
  <c r="H3487" i="3" s="1"/>
  <c r="G3488" i="3"/>
  <c r="H3488" i="3" s="1"/>
  <c r="G3489" i="3"/>
  <c r="H3489" i="3" s="1"/>
  <c r="G3490" i="3"/>
  <c r="H3490" i="3" s="1"/>
  <c r="G3491" i="3"/>
  <c r="H3491" i="3" s="1"/>
  <c r="G3492" i="3"/>
  <c r="H3492" i="3" s="1"/>
  <c r="G3493" i="3"/>
  <c r="H3493" i="3" s="1"/>
  <c r="G3494" i="3"/>
  <c r="H3494" i="3" s="1"/>
  <c r="G3495" i="3"/>
  <c r="H3495" i="3" s="1"/>
  <c r="G3496" i="3"/>
  <c r="H3496" i="3" s="1"/>
  <c r="G3497" i="3"/>
  <c r="H3497" i="3" s="1"/>
  <c r="G3498" i="3"/>
  <c r="H3498" i="3" s="1"/>
  <c r="G3499" i="3"/>
  <c r="H3499" i="3" s="1"/>
  <c r="G3500" i="3"/>
  <c r="H3500" i="3" s="1"/>
  <c r="G3501" i="3"/>
  <c r="H3501" i="3" s="1"/>
  <c r="G3502" i="3"/>
  <c r="H3502" i="3" s="1"/>
  <c r="G3503" i="3"/>
  <c r="H3503" i="3" s="1"/>
  <c r="G3504" i="3"/>
  <c r="H3504" i="3" s="1"/>
  <c r="G3505" i="3"/>
  <c r="H3505" i="3" s="1"/>
  <c r="G3506" i="3"/>
  <c r="H3506" i="3" s="1"/>
  <c r="G3507" i="3"/>
  <c r="H3507" i="3" s="1"/>
  <c r="G3508" i="3"/>
  <c r="H3508" i="3" s="1"/>
  <c r="G3509" i="3"/>
  <c r="H3509" i="3" s="1"/>
  <c r="G3510" i="3"/>
  <c r="H3510" i="3" s="1"/>
  <c r="G3511" i="3"/>
  <c r="H3511" i="3" s="1"/>
  <c r="G3512" i="3"/>
  <c r="H3512" i="3" s="1"/>
  <c r="G3513" i="3"/>
  <c r="H3513" i="3" s="1"/>
  <c r="G3514" i="3"/>
  <c r="H3514" i="3" s="1"/>
  <c r="G3515" i="3"/>
  <c r="H3515" i="3" s="1"/>
  <c r="G3516" i="3"/>
  <c r="H3516" i="3" s="1"/>
  <c r="G3517" i="3"/>
  <c r="H3517" i="3" s="1"/>
  <c r="G3518" i="3"/>
  <c r="H3518" i="3" s="1"/>
  <c r="G3519" i="3"/>
  <c r="H3519" i="3" s="1"/>
  <c r="G3520" i="3"/>
  <c r="H3520" i="3" s="1"/>
  <c r="G3521" i="3"/>
  <c r="H3521" i="3" s="1"/>
  <c r="G3522" i="3"/>
  <c r="H3522" i="3" s="1"/>
  <c r="G3523" i="3"/>
  <c r="H3523" i="3" s="1"/>
  <c r="G3524" i="3"/>
  <c r="H3524" i="3" s="1"/>
  <c r="G3525" i="3"/>
  <c r="H3525" i="3" s="1"/>
  <c r="G3526" i="3"/>
  <c r="H3526" i="3" s="1"/>
  <c r="G3527" i="3"/>
  <c r="H3527" i="3" s="1"/>
  <c r="G3528" i="3"/>
  <c r="H3528" i="3" s="1"/>
  <c r="G3529" i="3"/>
  <c r="H3529" i="3" s="1"/>
  <c r="G3530" i="3"/>
  <c r="H3530" i="3" s="1"/>
  <c r="G3531" i="3"/>
  <c r="H3531" i="3" s="1"/>
  <c r="G3532" i="3"/>
  <c r="H3532" i="3" s="1"/>
  <c r="G3533" i="3"/>
  <c r="H3533" i="3" s="1"/>
  <c r="G3534" i="3"/>
  <c r="H3534" i="3" s="1"/>
  <c r="G3535" i="3"/>
  <c r="H3535" i="3" s="1"/>
  <c r="G3536" i="3"/>
  <c r="H3536" i="3" s="1"/>
  <c r="G3537" i="3"/>
  <c r="H3537" i="3" s="1"/>
  <c r="G3538" i="3"/>
  <c r="H3538" i="3" s="1"/>
  <c r="G3539" i="3"/>
  <c r="H3539" i="3" s="1"/>
  <c r="G3540" i="3"/>
  <c r="H3540" i="3" s="1"/>
  <c r="G3541" i="3"/>
  <c r="H3541" i="3" s="1"/>
  <c r="G3542" i="3"/>
  <c r="H3542" i="3" s="1"/>
  <c r="G3543" i="3"/>
  <c r="H3543" i="3" s="1"/>
  <c r="G3544" i="3"/>
  <c r="H3544" i="3" s="1"/>
  <c r="G3545" i="3"/>
  <c r="H3545" i="3" s="1"/>
  <c r="G3546" i="3"/>
  <c r="H3546" i="3" s="1"/>
  <c r="G3547" i="3"/>
  <c r="H3547" i="3" s="1"/>
  <c r="G3548" i="3"/>
  <c r="H3548" i="3" s="1"/>
  <c r="G3549" i="3"/>
  <c r="H3549" i="3" s="1"/>
  <c r="G3550" i="3"/>
  <c r="H3550" i="3" s="1"/>
  <c r="G3551" i="3"/>
  <c r="H3551" i="3" s="1"/>
  <c r="G3552" i="3"/>
  <c r="H3552" i="3" s="1"/>
  <c r="G3553" i="3"/>
  <c r="H3553" i="3" s="1"/>
  <c r="G3554" i="3"/>
  <c r="H3554" i="3" s="1"/>
  <c r="G3555" i="3"/>
  <c r="H3555" i="3" s="1"/>
  <c r="G3556" i="3"/>
  <c r="H3556" i="3" s="1"/>
  <c r="G3557" i="3"/>
  <c r="H3557" i="3" s="1"/>
  <c r="G3558" i="3"/>
  <c r="H3558" i="3" s="1"/>
  <c r="G3559" i="3"/>
  <c r="H3559" i="3" s="1"/>
  <c r="G3560" i="3"/>
  <c r="H3560" i="3" s="1"/>
  <c r="G3561" i="3"/>
  <c r="H3561" i="3" s="1"/>
  <c r="G3562" i="3"/>
  <c r="H3562" i="3" s="1"/>
  <c r="G3563" i="3"/>
  <c r="H3563" i="3" s="1"/>
  <c r="G3564" i="3"/>
  <c r="H3564" i="3" s="1"/>
  <c r="G3565" i="3"/>
  <c r="H3565" i="3" s="1"/>
  <c r="G3566" i="3"/>
  <c r="H3566" i="3" s="1"/>
  <c r="G3567" i="3"/>
  <c r="H3567" i="3" s="1"/>
  <c r="G3568" i="3"/>
  <c r="H3568" i="3" s="1"/>
  <c r="G3569" i="3"/>
  <c r="H3569" i="3" s="1"/>
  <c r="G3570" i="3"/>
  <c r="H3570" i="3" s="1"/>
  <c r="G3571" i="3"/>
  <c r="H3571" i="3" s="1"/>
  <c r="G3572" i="3"/>
  <c r="H3572" i="3" s="1"/>
  <c r="G3573" i="3"/>
  <c r="H3573" i="3" s="1"/>
  <c r="G3574" i="3"/>
  <c r="H3574" i="3" s="1"/>
  <c r="G3575" i="3"/>
  <c r="H3575" i="3" s="1"/>
  <c r="G3576" i="3"/>
  <c r="H3576" i="3" s="1"/>
  <c r="G3577" i="3"/>
  <c r="H3577" i="3" s="1"/>
  <c r="G3578" i="3"/>
  <c r="H3578" i="3" s="1"/>
  <c r="G3579" i="3"/>
  <c r="H3579" i="3" s="1"/>
  <c r="G3580" i="3"/>
  <c r="H3580" i="3" s="1"/>
  <c r="G3581" i="3"/>
  <c r="H3581" i="3" s="1"/>
  <c r="G3582" i="3"/>
  <c r="H3582" i="3" s="1"/>
  <c r="G3583" i="3"/>
  <c r="H3583" i="3" s="1"/>
  <c r="G3584" i="3"/>
  <c r="H3584" i="3" s="1"/>
  <c r="G3585" i="3"/>
  <c r="H3585" i="3" s="1"/>
  <c r="G3586" i="3"/>
  <c r="H3586" i="3" s="1"/>
  <c r="G3587" i="3"/>
  <c r="H3587" i="3" s="1"/>
  <c r="G3588" i="3"/>
  <c r="H3588" i="3" s="1"/>
  <c r="G3589" i="3"/>
  <c r="H3589" i="3" s="1"/>
  <c r="G3590" i="3"/>
  <c r="H3590" i="3" s="1"/>
  <c r="G3591" i="3"/>
  <c r="H3591" i="3" s="1"/>
  <c r="G3592" i="3"/>
  <c r="H3592" i="3" s="1"/>
  <c r="G3593" i="3"/>
  <c r="H3593" i="3" s="1"/>
  <c r="G3594" i="3"/>
  <c r="H3594" i="3" s="1"/>
  <c r="G3595" i="3"/>
  <c r="H3595" i="3" s="1"/>
  <c r="G3596" i="3"/>
  <c r="H3596" i="3" s="1"/>
  <c r="G3597" i="3"/>
  <c r="H3597" i="3" s="1"/>
  <c r="G3598" i="3"/>
  <c r="H3598" i="3" s="1"/>
  <c r="G3599" i="3"/>
  <c r="H3599" i="3" s="1"/>
  <c r="G3600" i="3"/>
  <c r="H3600" i="3" s="1"/>
  <c r="G3601" i="3"/>
  <c r="H3601" i="3" s="1"/>
  <c r="G3602" i="3"/>
  <c r="H3602" i="3" s="1"/>
  <c r="G3603" i="3"/>
  <c r="H3603" i="3" s="1"/>
  <c r="G3604" i="3"/>
  <c r="H3604" i="3" s="1"/>
  <c r="G3605" i="3"/>
  <c r="H3605" i="3" s="1"/>
  <c r="G3606" i="3"/>
  <c r="H3606" i="3" s="1"/>
  <c r="G3607" i="3"/>
  <c r="H3607" i="3" s="1"/>
  <c r="G3608" i="3"/>
  <c r="H3608" i="3" s="1"/>
  <c r="G3609" i="3"/>
  <c r="H3609" i="3" s="1"/>
  <c r="G3610" i="3"/>
  <c r="H3610" i="3" s="1"/>
  <c r="G3611" i="3"/>
  <c r="H3611" i="3" s="1"/>
  <c r="G3612" i="3"/>
  <c r="H3612" i="3" s="1"/>
  <c r="G3613" i="3"/>
  <c r="H3613" i="3" s="1"/>
  <c r="G3614" i="3"/>
  <c r="H3614" i="3" s="1"/>
  <c r="G3615" i="3"/>
  <c r="H3615" i="3" s="1"/>
  <c r="G3616" i="3"/>
  <c r="H3616" i="3" s="1"/>
  <c r="G3617" i="3"/>
  <c r="H3617" i="3" s="1"/>
  <c r="G3618" i="3"/>
  <c r="H3618" i="3" s="1"/>
  <c r="G3619" i="3"/>
  <c r="H3619" i="3" s="1"/>
  <c r="G3620" i="3"/>
  <c r="H3620" i="3" s="1"/>
  <c r="G3621" i="3"/>
  <c r="H3621" i="3" s="1"/>
  <c r="G3622" i="3"/>
  <c r="H3622" i="3" s="1"/>
  <c r="G3623" i="3"/>
  <c r="H3623" i="3" s="1"/>
  <c r="G3624" i="3"/>
  <c r="H3624" i="3" s="1"/>
  <c r="G3625" i="3"/>
  <c r="H3625" i="3" s="1"/>
  <c r="G3626" i="3"/>
  <c r="H3626" i="3" s="1"/>
  <c r="G3627" i="3"/>
  <c r="H3627" i="3" s="1"/>
  <c r="G3628" i="3"/>
  <c r="H3628" i="3" s="1"/>
  <c r="G3629" i="3"/>
  <c r="H3629" i="3" s="1"/>
  <c r="G3630" i="3"/>
  <c r="H3630" i="3" s="1"/>
  <c r="G3631" i="3"/>
  <c r="H3631" i="3" s="1"/>
  <c r="G3632" i="3"/>
  <c r="H3632" i="3" s="1"/>
  <c r="G3633" i="3"/>
  <c r="H3633" i="3" s="1"/>
  <c r="G3634" i="3"/>
  <c r="H3634" i="3" s="1"/>
  <c r="G3635" i="3"/>
  <c r="H3635" i="3" s="1"/>
  <c r="G3636" i="3"/>
  <c r="H3636" i="3" s="1"/>
  <c r="G3637" i="3"/>
  <c r="H3637" i="3" s="1"/>
  <c r="G3638" i="3"/>
  <c r="H3638" i="3" s="1"/>
  <c r="G3639" i="3"/>
  <c r="H3639" i="3" s="1"/>
  <c r="G3640" i="3"/>
  <c r="H3640" i="3" s="1"/>
  <c r="G3641" i="3"/>
  <c r="H3641" i="3" s="1"/>
  <c r="G3642" i="3"/>
  <c r="H3642" i="3" s="1"/>
  <c r="G3643" i="3"/>
  <c r="H3643" i="3" s="1"/>
  <c r="G3644" i="3"/>
  <c r="H3644" i="3" s="1"/>
  <c r="G3645" i="3"/>
  <c r="H3645" i="3" s="1"/>
  <c r="G3646" i="3"/>
  <c r="H3646" i="3" s="1"/>
  <c r="G3647" i="3"/>
  <c r="H3647" i="3" s="1"/>
  <c r="G3648" i="3"/>
  <c r="H3648" i="3" s="1"/>
  <c r="G3649" i="3"/>
  <c r="H3649" i="3" s="1"/>
  <c r="G3650" i="3"/>
  <c r="H3650" i="3" s="1"/>
  <c r="G3651" i="3"/>
  <c r="H3651" i="3" s="1"/>
  <c r="G3652" i="3"/>
  <c r="H3652" i="3" s="1"/>
  <c r="G3653" i="3"/>
  <c r="H3653" i="3" s="1"/>
  <c r="G3654" i="3"/>
  <c r="H3654" i="3" s="1"/>
  <c r="G3655" i="3"/>
  <c r="H3655" i="3" s="1"/>
  <c r="G3656" i="3"/>
  <c r="H3656" i="3" s="1"/>
  <c r="G3657" i="3"/>
  <c r="H3657" i="3" s="1"/>
  <c r="G3658" i="3"/>
  <c r="H3658" i="3" s="1"/>
  <c r="G3659" i="3"/>
  <c r="H3659" i="3" s="1"/>
  <c r="G3660" i="3"/>
  <c r="H3660" i="3" s="1"/>
  <c r="G3661" i="3"/>
  <c r="H3661" i="3" s="1"/>
  <c r="G3662" i="3"/>
  <c r="H3662" i="3" s="1"/>
  <c r="G3663" i="3"/>
  <c r="H3663" i="3" s="1"/>
  <c r="G3664" i="3"/>
  <c r="H3664" i="3" s="1"/>
  <c r="G3665" i="3"/>
  <c r="H3665" i="3" s="1"/>
  <c r="G3666" i="3"/>
  <c r="H3666" i="3" s="1"/>
  <c r="G3667" i="3"/>
  <c r="H3667" i="3" s="1"/>
  <c r="G3668" i="3"/>
  <c r="H3668" i="3" s="1"/>
  <c r="G3669" i="3"/>
  <c r="H3669" i="3" s="1"/>
  <c r="G3670" i="3"/>
  <c r="H3670" i="3" s="1"/>
  <c r="G3671" i="3"/>
  <c r="H3671" i="3" s="1"/>
  <c r="G3672" i="3"/>
  <c r="H3672" i="3" s="1"/>
  <c r="G3673" i="3"/>
  <c r="H3673" i="3" s="1"/>
  <c r="G3674" i="3"/>
  <c r="H3674" i="3" s="1"/>
  <c r="G3675" i="3"/>
  <c r="H3675" i="3" s="1"/>
  <c r="G3676" i="3"/>
  <c r="H3676" i="3" s="1"/>
  <c r="G3677" i="3"/>
  <c r="H3677" i="3" s="1"/>
  <c r="G3678" i="3"/>
  <c r="H3678" i="3" s="1"/>
  <c r="G3679" i="3"/>
  <c r="H3679" i="3" s="1"/>
  <c r="G3680" i="3"/>
  <c r="H3680" i="3" s="1"/>
  <c r="G3681" i="3"/>
  <c r="H3681" i="3" s="1"/>
  <c r="G3682" i="3"/>
  <c r="H3682" i="3" s="1"/>
  <c r="G3683" i="3"/>
  <c r="H3683" i="3" s="1"/>
  <c r="G3684" i="3"/>
  <c r="H3684" i="3" s="1"/>
  <c r="G3685" i="3"/>
  <c r="H3685" i="3" s="1"/>
  <c r="G3686" i="3"/>
  <c r="H3686" i="3" s="1"/>
  <c r="G3687" i="3"/>
  <c r="H3687" i="3" s="1"/>
  <c r="G3688" i="3"/>
  <c r="H3688" i="3" s="1"/>
  <c r="G3689" i="3"/>
  <c r="H3689" i="3" s="1"/>
  <c r="G3690" i="3"/>
  <c r="H3690" i="3" s="1"/>
  <c r="G3691" i="3"/>
  <c r="H3691" i="3" s="1"/>
  <c r="G3692" i="3"/>
  <c r="H3692" i="3" s="1"/>
  <c r="G3693" i="3"/>
  <c r="H3693" i="3" s="1"/>
  <c r="G3694" i="3"/>
  <c r="H3694" i="3" s="1"/>
  <c r="G3695" i="3"/>
  <c r="H3695" i="3" s="1"/>
  <c r="G3696" i="3"/>
  <c r="H3696" i="3" s="1"/>
  <c r="G3697" i="3"/>
  <c r="H3697" i="3" s="1"/>
  <c r="G3698" i="3"/>
  <c r="H3698" i="3" s="1"/>
  <c r="G3699" i="3"/>
  <c r="H3699" i="3" s="1"/>
  <c r="G3700" i="3"/>
  <c r="H3700" i="3" s="1"/>
  <c r="G3701" i="3"/>
  <c r="H3701" i="3" s="1"/>
  <c r="G3702" i="3"/>
  <c r="H3702" i="3" s="1"/>
  <c r="G3703" i="3"/>
  <c r="H3703" i="3" s="1"/>
  <c r="G3704" i="3"/>
  <c r="H3704" i="3" s="1"/>
  <c r="G3705" i="3"/>
  <c r="H3705" i="3" s="1"/>
  <c r="G3706" i="3"/>
  <c r="H3706" i="3" s="1"/>
  <c r="G3707" i="3"/>
  <c r="H3707" i="3" s="1"/>
  <c r="G3708" i="3"/>
  <c r="H3708" i="3" s="1"/>
  <c r="G3709" i="3"/>
  <c r="H3709" i="3" s="1"/>
  <c r="G3710" i="3"/>
  <c r="H3710" i="3" s="1"/>
  <c r="G3711" i="3"/>
  <c r="H3711" i="3" s="1"/>
  <c r="G3712" i="3"/>
  <c r="H3712" i="3" s="1"/>
  <c r="G3713" i="3"/>
  <c r="H3713" i="3" s="1"/>
  <c r="G3714" i="3"/>
  <c r="H3714" i="3" s="1"/>
  <c r="G3715" i="3"/>
  <c r="H3715" i="3" s="1"/>
  <c r="G3716" i="3"/>
  <c r="H3716" i="3" s="1"/>
  <c r="G3717" i="3"/>
  <c r="H3717" i="3" s="1"/>
  <c r="G3718" i="3"/>
  <c r="H3718" i="3" s="1"/>
  <c r="G3719" i="3"/>
  <c r="H3719" i="3" s="1"/>
  <c r="G3720" i="3"/>
  <c r="H3720" i="3" s="1"/>
  <c r="G3721" i="3"/>
  <c r="H3721" i="3" s="1"/>
  <c r="G3722" i="3"/>
  <c r="H3722" i="3" s="1"/>
  <c r="G3723" i="3"/>
  <c r="H3723" i="3" s="1"/>
  <c r="G3724" i="3"/>
  <c r="H3724" i="3" s="1"/>
  <c r="G3725" i="3"/>
  <c r="H3725" i="3" s="1"/>
  <c r="G3726" i="3"/>
  <c r="H3726" i="3" s="1"/>
  <c r="G3727" i="3"/>
  <c r="H3727" i="3" s="1"/>
  <c r="G3728" i="3"/>
  <c r="H3728" i="3" s="1"/>
  <c r="G3729" i="3"/>
  <c r="H3729" i="3" s="1"/>
  <c r="G3730" i="3"/>
  <c r="H3730" i="3" s="1"/>
  <c r="G3731" i="3"/>
  <c r="H3731" i="3" s="1"/>
  <c r="G3732" i="3"/>
  <c r="H3732" i="3" s="1"/>
  <c r="G3733" i="3"/>
  <c r="H3733" i="3" s="1"/>
  <c r="G3734" i="3"/>
  <c r="H3734" i="3" s="1"/>
  <c r="G3735" i="3"/>
  <c r="H3735" i="3" s="1"/>
  <c r="G3736" i="3"/>
  <c r="H3736" i="3" s="1"/>
  <c r="G3737" i="3"/>
  <c r="H3737" i="3" s="1"/>
  <c r="G3738" i="3"/>
  <c r="H3738" i="3" s="1"/>
  <c r="G3739" i="3"/>
  <c r="H3739" i="3" s="1"/>
  <c r="G3740" i="3"/>
  <c r="H3740" i="3" s="1"/>
  <c r="G3741" i="3"/>
  <c r="H3741" i="3" s="1"/>
  <c r="G3742" i="3"/>
  <c r="H3742" i="3" s="1"/>
  <c r="G3743" i="3"/>
  <c r="H3743" i="3" s="1"/>
  <c r="G3744" i="3"/>
  <c r="H3744" i="3" s="1"/>
  <c r="G3745" i="3"/>
  <c r="H3745" i="3" s="1"/>
  <c r="G3746" i="3"/>
  <c r="H3746" i="3" s="1"/>
  <c r="G3747" i="3"/>
  <c r="H3747" i="3" s="1"/>
  <c r="G3748" i="3"/>
  <c r="H3748" i="3" s="1"/>
  <c r="G3749" i="3"/>
  <c r="H3749" i="3" s="1"/>
  <c r="G3750" i="3"/>
  <c r="H3750" i="3" s="1"/>
  <c r="G3751" i="3"/>
  <c r="H3751" i="3" s="1"/>
  <c r="G3752" i="3"/>
  <c r="H3752" i="3" s="1"/>
  <c r="G3753" i="3"/>
  <c r="H3753" i="3" s="1"/>
  <c r="G3754" i="3"/>
  <c r="H3754" i="3" s="1"/>
  <c r="G3755" i="3"/>
  <c r="H3755" i="3" s="1"/>
  <c r="G3756" i="3"/>
  <c r="H3756" i="3" s="1"/>
  <c r="G3757" i="3"/>
  <c r="H3757" i="3" s="1"/>
  <c r="G3758" i="3"/>
  <c r="H3758" i="3" s="1"/>
  <c r="G3759" i="3"/>
  <c r="H3759" i="3" s="1"/>
  <c r="G3760" i="3"/>
  <c r="H3760" i="3" s="1"/>
  <c r="G3761" i="3"/>
  <c r="H3761" i="3" s="1"/>
  <c r="G3762" i="3"/>
  <c r="H3762" i="3" s="1"/>
  <c r="G3763" i="3"/>
  <c r="H3763" i="3" s="1"/>
  <c r="G3764" i="3"/>
  <c r="H3764" i="3" s="1"/>
  <c r="G3765" i="3"/>
  <c r="H3765" i="3" s="1"/>
  <c r="G3766" i="3"/>
  <c r="H3766" i="3" s="1"/>
  <c r="G3767" i="3"/>
  <c r="H3767" i="3" s="1"/>
  <c r="G3768" i="3"/>
  <c r="H3768" i="3" s="1"/>
  <c r="G3769" i="3"/>
  <c r="H3769" i="3" s="1"/>
  <c r="G3770" i="3"/>
  <c r="H3770" i="3" s="1"/>
  <c r="G3771" i="3"/>
  <c r="H3771" i="3" s="1"/>
  <c r="G3772" i="3"/>
  <c r="H3772" i="3" s="1"/>
  <c r="G3773" i="3"/>
  <c r="H3773" i="3" s="1"/>
  <c r="G3774" i="3"/>
  <c r="H3774" i="3" s="1"/>
  <c r="G3775" i="3"/>
  <c r="H3775" i="3" s="1"/>
  <c r="G3776" i="3"/>
  <c r="H3776" i="3" s="1"/>
  <c r="G3777" i="3"/>
  <c r="H3777" i="3" s="1"/>
  <c r="G3778" i="3"/>
  <c r="H3778" i="3" s="1"/>
  <c r="G3779" i="3"/>
  <c r="H3779" i="3" s="1"/>
  <c r="G3780" i="3"/>
  <c r="H3780" i="3" s="1"/>
  <c r="G3781" i="3"/>
  <c r="H3781" i="3" s="1"/>
  <c r="G3782" i="3"/>
  <c r="H3782" i="3" s="1"/>
  <c r="G3783" i="3"/>
  <c r="H3783" i="3" s="1"/>
  <c r="G3784" i="3"/>
  <c r="H3784" i="3" s="1"/>
  <c r="G3785" i="3"/>
  <c r="H3785" i="3" s="1"/>
  <c r="G3786" i="3"/>
  <c r="H3786" i="3" s="1"/>
  <c r="G3787" i="3"/>
  <c r="H3787" i="3" s="1"/>
  <c r="G3788" i="3"/>
  <c r="H3788" i="3" s="1"/>
  <c r="G3789" i="3"/>
  <c r="H3789" i="3" s="1"/>
  <c r="G3790" i="3"/>
  <c r="H3790" i="3" s="1"/>
  <c r="G3791" i="3"/>
  <c r="H3791" i="3" s="1"/>
  <c r="G3792" i="3"/>
  <c r="H3792" i="3" s="1"/>
  <c r="G3793" i="3"/>
  <c r="H3793" i="3" s="1"/>
  <c r="G3794" i="3"/>
  <c r="H3794" i="3" s="1"/>
  <c r="G3795" i="3"/>
  <c r="H3795" i="3" s="1"/>
  <c r="G3796" i="3"/>
  <c r="H3796" i="3" s="1"/>
  <c r="G3797" i="3"/>
  <c r="H3797" i="3" s="1"/>
  <c r="G3798" i="3"/>
  <c r="H3798" i="3" s="1"/>
  <c r="G3799" i="3"/>
  <c r="H3799" i="3" s="1"/>
  <c r="G3800" i="3"/>
  <c r="H3800" i="3" s="1"/>
  <c r="G3801" i="3"/>
  <c r="H3801" i="3" s="1"/>
  <c r="G3802" i="3"/>
  <c r="H3802" i="3" s="1"/>
  <c r="G3803" i="3"/>
  <c r="H3803" i="3" s="1"/>
  <c r="G3804" i="3"/>
  <c r="H3804" i="3" s="1"/>
  <c r="G3805" i="3"/>
  <c r="H3805" i="3" s="1"/>
  <c r="G3806" i="3"/>
  <c r="H3806" i="3" s="1"/>
  <c r="G3807" i="3"/>
  <c r="H3807" i="3" s="1"/>
  <c r="G3808" i="3"/>
  <c r="H3808" i="3" s="1"/>
  <c r="G3809" i="3"/>
  <c r="H3809" i="3" s="1"/>
  <c r="G3810" i="3"/>
  <c r="H3810" i="3" s="1"/>
  <c r="G3811" i="3"/>
  <c r="H3811" i="3" s="1"/>
  <c r="G3812" i="3"/>
  <c r="H3812" i="3" s="1"/>
  <c r="G3813" i="3"/>
  <c r="H3813" i="3" s="1"/>
  <c r="G3814" i="3"/>
  <c r="H3814" i="3" s="1"/>
  <c r="G3815" i="3"/>
  <c r="H3815" i="3" s="1"/>
  <c r="G3816" i="3"/>
  <c r="H3816" i="3" s="1"/>
  <c r="G3817" i="3"/>
  <c r="H3817" i="3" s="1"/>
  <c r="G3818" i="3"/>
  <c r="H3818" i="3" s="1"/>
  <c r="G3819" i="3"/>
  <c r="H3819" i="3" s="1"/>
  <c r="G3820" i="3"/>
  <c r="H3820" i="3" s="1"/>
  <c r="G3821" i="3"/>
  <c r="H3821" i="3" s="1"/>
  <c r="G3822" i="3"/>
  <c r="H3822" i="3" s="1"/>
  <c r="G3823" i="3"/>
  <c r="H3823" i="3" s="1"/>
  <c r="G3824" i="3"/>
  <c r="H3824" i="3" s="1"/>
  <c r="G3825" i="3"/>
  <c r="H3825" i="3" s="1"/>
  <c r="G3826" i="3"/>
  <c r="H3826" i="3" s="1"/>
  <c r="G3827" i="3"/>
  <c r="H3827" i="3" s="1"/>
  <c r="G3828" i="3"/>
  <c r="H3828" i="3" s="1"/>
  <c r="G3829" i="3"/>
  <c r="H3829" i="3" s="1"/>
  <c r="G3830" i="3"/>
  <c r="H3830" i="3" s="1"/>
  <c r="G3831" i="3"/>
  <c r="H3831" i="3" s="1"/>
  <c r="G3832" i="3"/>
  <c r="H3832" i="3" s="1"/>
  <c r="G3833" i="3"/>
  <c r="H3833" i="3" s="1"/>
  <c r="G3834" i="3"/>
  <c r="H3834" i="3" s="1"/>
  <c r="G3835" i="3"/>
  <c r="H3835" i="3" s="1"/>
  <c r="G3836" i="3"/>
  <c r="H3836" i="3" s="1"/>
  <c r="G3837" i="3"/>
  <c r="H3837" i="3" s="1"/>
  <c r="G3838" i="3"/>
  <c r="H3838" i="3" s="1"/>
  <c r="G3839" i="3"/>
  <c r="H3839" i="3" s="1"/>
  <c r="G3840" i="3"/>
  <c r="H3840" i="3" s="1"/>
  <c r="G3841" i="3"/>
  <c r="H3841" i="3" s="1"/>
  <c r="G3842" i="3"/>
  <c r="H3842" i="3" s="1"/>
  <c r="G3843" i="3"/>
  <c r="H3843" i="3" s="1"/>
  <c r="G3844" i="3"/>
  <c r="H3844" i="3" s="1"/>
  <c r="G3845" i="3"/>
  <c r="H3845" i="3" s="1"/>
  <c r="G3846" i="3"/>
  <c r="H3846" i="3" s="1"/>
  <c r="G3847" i="3"/>
  <c r="H3847" i="3" s="1"/>
  <c r="G3848" i="3"/>
  <c r="H3848" i="3" s="1"/>
  <c r="G3849" i="3"/>
  <c r="H3849" i="3" s="1"/>
  <c r="G3850" i="3"/>
  <c r="H3850" i="3" s="1"/>
  <c r="G3851" i="3"/>
  <c r="H3851" i="3" s="1"/>
  <c r="G3852" i="3"/>
  <c r="H3852" i="3" s="1"/>
  <c r="G3853" i="3"/>
  <c r="H3853" i="3" s="1"/>
  <c r="G3854" i="3"/>
  <c r="H3854" i="3" s="1"/>
  <c r="G3855" i="3"/>
  <c r="H3855" i="3" s="1"/>
  <c r="G3856" i="3"/>
  <c r="H3856" i="3" s="1"/>
  <c r="G3857" i="3"/>
  <c r="H3857" i="3" s="1"/>
  <c r="G3858" i="3"/>
  <c r="H3858" i="3" s="1"/>
  <c r="G3859" i="3"/>
  <c r="H3859" i="3" s="1"/>
  <c r="G3860" i="3"/>
  <c r="H3860" i="3" s="1"/>
  <c r="G3861" i="3"/>
  <c r="H3861" i="3" s="1"/>
  <c r="G3862" i="3"/>
  <c r="H3862" i="3" s="1"/>
  <c r="G3863" i="3"/>
  <c r="H3863" i="3" s="1"/>
  <c r="G3864" i="3"/>
  <c r="H3864" i="3" s="1"/>
  <c r="G3865" i="3"/>
  <c r="H3865" i="3" s="1"/>
  <c r="G3866" i="3"/>
  <c r="H3866" i="3" s="1"/>
  <c r="G3867" i="3"/>
  <c r="H3867" i="3" s="1"/>
  <c r="G3868" i="3"/>
  <c r="H3868" i="3" s="1"/>
  <c r="G3869" i="3"/>
  <c r="H3869" i="3" s="1"/>
  <c r="G3870" i="3"/>
  <c r="H3870" i="3" s="1"/>
  <c r="G3871" i="3"/>
  <c r="H3871" i="3" s="1"/>
  <c r="G3872" i="3"/>
  <c r="H3872" i="3" s="1"/>
  <c r="G3873" i="3"/>
  <c r="H3873" i="3" s="1"/>
  <c r="G3874" i="3"/>
  <c r="H3874" i="3" s="1"/>
  <c r="G3875" i="3"/>
  <c r="H3875" i="3" s="1"/>
  <c r="G3876" i="3"/>
  <c r="H3876" i="3" s="1"/>
  <c r="G3877" i="3"/>
  <c r="H3877" i="3" s="1"/>
  <c r="G3878" i="3"/>
  <c r="H3878" i="3" s="1"/>
  <c r="G3879" i="3"/>
  <c r="H3879" i="3" s="1"/>
  <c r="G3880" i="3"/>
  <c r="H3880" i="3" s="1"/>
  <c r="G3881" i="3"/>
  <c r="H3881" i="3" s="1"/>
  <c r="G3882" i="3"/>
  <c r="H3882" i="3" s="1"/>
  <c r="G3883" i="3"/>
  <c r="H3883" i="3" s="1"/>
  <c r="G3884" i="3"/>
  <c r="H3884" i="3" s="1"/>
  <c r="G3885" i="3"/>
  <c r="H3885" i="3" s="1"/>
  <c r="G3886" i="3"/>
  <c r="H3886" i="3" s="1"/>
  <c r="G3887" i="3"/>
  <c r="H3887" i="3" s="1"/>
  <c r="G3888" i="3"/>
  <c r="H3888" i="3" s="1"/>
  <c r="G3889" i="3"/>
  <c r="H3889" i="3" s="1"/>
  <c r="G3890" i="3"/>
  <c r="H3890" i="3" s="1"/>
  <c r="G3891" i="3"/>
  <c r="H3891" i="3" s="1"/>
  <c r="G3892" i="3"/>
  <c r="H3892" i="3" s="1"/>
  <c r="G3893" i="3"/>
  <c r="H3893" i="3" s="1"/>
  <c r="G3894" i="3"/>
  <c r="H3894" i="3" s="1"/>
  <c r="G3895" i="3"/>
  <c r="H3895" i="3" s="1"/>
  <c r="G3896" i="3"/>
  <c r="H3896" i="3" s="1"/>
  <c r="G3897" i="3"/>
  <c r="H3897" i="3" s="1"/>
  <c r="G3898" i="3"/>
  <c r="H3898" i="3" s="1"/>
  <c r="G3899" i="3"/>
  <c r="H3899" i="3" s="1"/>
  <c r="G3900" i="3"/>
  <c r="H3900" i="3" s="1"/>
  <c r="G3901" i="3"/>
  <c r="H3901" i="3" s="1"/>
  <c r="G3902" i="3"/>
  <c r="H3902" i="3" s="1"/>
  <c r="G3903" i="3"/>
  <c r="H3903" i="3" s="1"/>
  <c r="G3904" i="3"/>
  <c r="H3904" i="3" s="1"/>
  <c r="G3905" i="3"/>
  <c r="H3905" i="3" s="1"/>
  <c r="G3906" i="3"/>
  <c r="H3906" i="3" s="1"/>
  <c r="G3907" i="3"/>
  <c r="H3907" i="3" s="1"/>
  <c r="G3908" i="3"/>
  <c r="H3908" i="3" s="1"/>
  <c r="G3909" i="3"/>
  <c r="H3909" i="3" s="1"/>
  <c r="G3910" i="3"/>
  <c r="H3910" i="3" s="1"/>
  <c r="G3911" i="3"/>
  <c r="H3911" i="3" s="1"/>
  <c r="G3912" i="3"/>
  <c r="H3912" i="3" s="1"/>
  <c r="G3913" i="3"/>
  <c r="H3913" i="3" s="1"/>
  <c r="G3914" i="3"/>
  <c r="H3914" i="3" s="1"/>
  <c r="G3915" i="3"/>
  <c r="H3915" i="3" s="1"/>
  <c r="G3916" i="3"/>
  <c r="H3916" i="3" s="1"/>
  <c r="G3917" i="3"/>
  <c r="H3917" i="3" s="1"/>
  <c r="G3918" i="3"/>
  <c r="H3918" i="3" s="1"/>
  <c r="G3919" i="3"/>
  <c r="H3919" i="3" s="1"/>
  <c r="G3920" i="3"/>
  <c r="H3920" i="3" s="1"/>
  <c r="G3921" i="3"/>
  <c r="H3921" i="3" s="1"/>
  <c r="G3922" i="3"/>
  <c r="H3922" i="3" s="1"/>
  <c r="G3923" i="3"/>
  <c r="H3923" i="3" s="1"/>
  <c r="G3924" i="3"/>
  <c r="H3924" i="3" s="1"/>
  <c r="G3925" i="3"/>
  <c r="H3925" i="3" s="1"/>
  <c r="G3926" i="3"/>
  <c r="H3926" i="3" s="1"/>
  <c r="G3927" i="3"/>
  <c r="H3927" i="3" s="1"/>
  <c r="G3928" i="3"/>
  <c r="H3928" i="3" s="1"/>
  <c r="G3929" i="3"/>
  <c r="H3929" i="3" s="1"/>
  <c r="G3930" i="3"/>
  <c r="H3930" i="3" s="1"/>
  <c r="G3931" i="3"/>
  <c r="H3931" i="3" s="1"/>
  <c r="G3932" i="3"/>
  <c r="H3932" i="3" s="1"/>
  <c r="G3933" i="3"/>
  <c r="H3933" i="3" s="1"/>
  <c r="G3934" i="3"/>
  <c r="H3934" i="3" s="1"/>
  <c r="G3935" i="3"/>
  <c r="H3935" i="3" s="1"/>
  <c r="G3936" i="3"/>
  <c r="H3936" i="3" s="1"/>
  <c r="G3937" i="3"/>
  <c r="H3937" i="3" s="1"/>
  <c r="G3938" i="3"/>
  <c r="H3938" i="3" s="1"/>
  <c r="G3939" i="3"/>
  <c r="H3939" i="3" s="1"/>
  <c r="G3940" i="3"/>
  <c r="H3940" i="3" s="1"/>
  <c r="G3941" i="3"/>
  <c r="H3941" i="3" s="1"/>
  <c r="G3942" i="3"/>
  <c r="H3942" i="3" s="1"/>
  <c r="G3943" i="3"/>
  <c r="H3943" i="3" s="1"/>
  <c r="G3944" i="3"/>
  <c r="H3944" i="3" s="1"/>
  <c r="G3945" i="3"/>
  <c r="H3945" i="3" s="1"/>
  <c r="G3946" i="3"/>
  <c r="H3946" i="3" s="1"/>
  <c r="G3947" i="3"/>
  <c r="H3947" i="3" s="1"/>
  <c r="G3948" i="3"/>
  <c r="H3948" i="3" s="1"/>
  <c r="G3949" i="3"/>
  <c r="H3949" i="3" s="1"/>
  <c r="G3950" i="3"/>
  <c r="H3950" i="3" s="1"/>
  <c r="G3951" i="3"/>
  <c r="H3951" i="3" s="1"/>
  <c r="G3952" i="3"/>
  <c r="H3952" i="3" s="1"/>
  <c r="G3953" i="3"/>
  <c r="H3953" i="3" s="1"/>
  <c r="G3954" i="3"/>
  <c r="H3954" i="3" s="1"/>
  <c r="G3955" i="3"/>
  <c r="H3955" i="3" s="1"/>
  <c r="G3956" i="3"/>
  <c r="H3956" i="3" s="1"/>
  <c r="G3957" i="3"/>
  <c r="H3957" i="3" s="1"/>
  <c r="G3958" i="3"/>
  <c r="H3958" i="3" s="1"/>
  <c r="G3959" i="3"/>
  <c r="H3959" i="3" s="1"/>
  <c r="G3960" i="3"/>
  <c r="H3960" i="3" s="1"/>
  <c r="G3961" i="3"/>
  <c r="H3961" i="3" s="1"/>
  <c r="G3962" i="3"/>
  <c r="H3962" i="3" s="1"/>
  <c r="G3963" i="3"/>
  <c r="H3963" i="3" s="1"/>
  <c r="G3964" i="3"/>
  <c r="H3964" i="3" s="1"/>
  <c r="G3965" i="3"/>
  <c r="H3965" i="3" s="1"/>
  <c r="G3966" i="3"/>
  <c r="H3966" i="3" s="1"/>
  <c r="G3967" i="3"/>
  <c r="H3967" i="3" s="1"/>
  <c r="G3968" i="3"/>
  <c r="H3968" i="3" s="1"/>
  <c r="G3969" i="3"/>
  <c r="H3969" i="3" s="1"/>
  <c r="G3970" i="3"/>
  <c r="H3970" i="3" s="1"/>
  <c r="G3971" i="3"/>
  <c r="H3971" i="3" s="1"/>
  <c r="G3972" i="3"/>
  <c r="H3972" i="3" s="1"/>
  <c r="G3973" i="3"/>
  <c r="H3973" i="3" s="1"/>
  <c r="G3974" i="3"/>
  <c r="H3974" i="3" s="1"/>
  <c r="G3975" i="3"/>
  <c r="H3975" i="3" s="1"/>
  <c r="G3976" i="3"/>
  <c r="H3976" i="3" s="1"/>
  <c r="G3977" i="3"/>
  <c r="H3977" i="3" s="1"/>
  <c r="G3978" i="3"/>
  <c r="H3978" i="3" s="1"/>
  <c r="G3979" i="3"/>
  <c r="H3979" i="3" s="1"/>
  <c r="G3980" i="3"/>
  <c r="H3980" i="3" s="1"/>
  <c r="G3981" i="3"/>
  <c r="H3981" i="3" s="1"/>
  <c r="G3982" i="3"/>
  <c r="H3982" i="3" s="1"/>
  <c r="G3983" i="3"/>
  <c r="H3983" i="3" s="1"/>
  <c r="G3984" i="3"/>
  <c r="H3984" i="3" s="1"/>
  <c r="G3985" i="3"/>
  <c r="H3985" i="3" s="1"/>
  <c r="G3986" i="3"/>
  <c r="H3986" i="3" s="1"/>
  <c r="G3987" i="3"/>
  <c r="H3987" i="3" s="1"/>
  <c r="G3988" i="3"/>
  <c r="H3988" i="3" s="1"/>
  <c r="G3989" i="3"/>
  <c r="H3989" i="3" s="1"/>
  <c r="G3990" i="3"/>
  <c r="H3990" i="3" s="1"/>
  <c r="G3991" i="3"/>
  <c r="H3991" i="3" s="1"/>
  <c r="G3992" i="3"/>
  <c r="H3992" i="3" s="1"/>
  <c r="G3993" i="3"/>
  <c r="H3993" i="3" s="1"/>
  <c r="G3994" i="3"/>
  <c r="H3994" i="3" s="1"/>
  <c r="G3995" i="3"/>
  <c r="H3995" i="3" s="1"/>
  <c r="G3996" i="3"/>
  <c r="H3996" i="3" s="1"/>
  <c r="G3997" i="3"/>
  <c r="H3997" i="3" s="1"/>
  <c r="G3998" i="3"/>
  <c r="H3998" i="3" s="1"/>
  <c r="G3999" i="3"/>
  <c r="H3999" i="3" s="1"/>
  <c r="G4000" i="3"/>
  <c r="H4000" i="3" s="1"/>
  <c r="G4001" i="3"/>
  <c r="H4001" i="3" s="1"/>
  <c r="G4002" i="3"/>
  <c r="H4002" i="3" s="1"/>
  <c r="G4003" i="3"/>
  <c r="H4003" i="3" s="1"/>
  <c r="G4004" i="3"/>
  <c r="H4004" i="3" s="1"/>
  <c r="G4005" i="3"/>
  <c r="H4005" i="3" s="1"/>
  <c r="G4006" i="3"/>
  <c r="H4006" i="3" s="1"/>
  <c r="G4007" i="3"/>
  <c r="H4007" i="3" s="1"/>
  <c r="G4008" i="3"/>
  <c r="H4008" i="3" s="1"/>
  <c r="G4009" i="3"/>
  <c r="H4009" i="3" s="1"/>
  <c r="G4010" i="3"/>
  <c r="H4010" i="3" s="1"/>
  <c r="G4011" i="3"/>
  <c r="H4011" i="3" s="1"/>
  <c r="G4012" i="3"/>
  <c r="H4012" i="3" s="1"/>
  <c r="G4013" i="3"/>
  <c r="H4013" i="3" s="1"/>
  <c r="G4014" i="3"/>
  <c r="H4014" i="3" s="1"/>
  <c r="G4015" i="3"/>
  <c r="H4015" i="3" s="1"/>
  <c r="G4016" i="3"/>
  <c r="H4016" i="3" s="1"/>
  <c r="G4017" i="3"/>
  <c r="H4017" i="3" s="1"/>
  <c r="G4018" i="3"/>
  <c r="H4018" i="3" s="1"/>
  <c r="G4019" i="3"/>
  <c r="H4019" i="3" s="1"/>
  <c r="G4020" i="3"/>
  <c r="H4020" i="3" s="1"/>
  <c r="G4021" i="3"/>
  <c r="H4021" i="3" s="1"/>
  <c r="G4022" i="3"/>
  <c r="H4022" i="3" s="1"/>
  <c r="G4023" i="3"/>
  <c r="H4023" i="3" s="1"/>
  <c r="G4024" i="3"/>
  <c r="H4024" i="3" s="1"/>
  <c r="G4025" i="3"/>
  <c r="H4025" i="3" s="1"/>
  <c r="G4026" i="3"/>
  <c r="H4026" i="3" s="1"/>
  <c r="G4027" i="3"/>
  <c r="H4027" i="3" s="1"/>
  <c r="G4028" i="3"/>
  <c r="H4028" i="3" s="1"/>
  <c r="G4029" i="3"/>
  <c r="H4029" i="3" s="1"/>
  <c r="G4030" i="3"/>
  <c r="H4030" i="3" s="1"/>
  <c r="G4031" i="3"/>
  <c r="H4031" i="3" s="1"/>
  <c r="G4032" i="3"/>
  <c r="H4032" i="3" s="1"/>
  <c r="G4033" i="3"/>
  <c r="H4033" i="3" s="1"/>
  <c r="G4034" i="3"/>
  <c r="H4034" i="3" s="1"/>
  <c r="G4035" i="3"/>
  <c r="H4035" i="3" s="1"/>
  <c r="G4036" i="3"/>
  <c r="H4036" i="3" s="1"/>
  <c r="G4037" i="3"/>
  <c r="H4037" i="3" s="1"/>
  <c r="G4038" i="3"/>
  <c r="H4038" i="3" s="1"/>
  <c r="G4039" i="3"/>
  <c r="H4039" i="3" s="1"/>
  <c r="G4040" i="3"/>
  <c r="H4040" i="3" s="1"/>
  <c r="G4041" i="3"/>
  <c r="H4041" i="3" s="1"/>
  <c r="G4042" i="3"/>
  <c r="H4042" i="3" s="1"/>
  <c r="G4043" i="3"/>
  <c r="H4043" i="3" s="1"/>
  <c r="G4044" i="3"/>
  <c r="H4044" i="3" s="1"/>
  <c r="G4045" i="3"/>
  <c r="H4045" i="3" s="1"/>
  <c r="G4046" i="3"/>
  <c r="H4046" i="3" s="1"/>
  <c r="G4047" i="3"/>
  <c r="H4047" i="3" s="1"/>
  <c r="G4048" i="3"/>
  <c r="H4048" i="3" s="1"/>
  <c r="G4049" i="3"/>
  <c r="H4049" i="3" s="1"/>
  <c r="G4050" i="3"/>
  <c r="H4050" i="3" s="1"/>
  <c r="G4051" i="3"/>
  <c r="H4051" i="3" s="1"/>
  <c r="G4052" i="3"/>
  <c r="H4052" i="3" s="1"/>
  <c r="G4053" i="3"/>
  <c r="H4053" i="3" s="1"/>
  <c r="G4054" i="3"/>
  <c r="H4054" i="3" s="1"/>
  <c r="G4055" i="3"/>
  <c r="H4055" i="3" s="1"/>
  <c r="G4056" i="3"/>
  <c r="H4056" i="3" s="1"/>
  <c r="G4057" i="3"/>
  <c r="H4057" i="3" s="1"/>
  <c r="G4058" i="3"/>
  <c r="H4058" i="3" s="1"/>
  <c r="G4059" i="3"/>
  <c r="H4059" i="3" s="1"/>
  <c r="G4060" i="3"/>
  <c r="H4060" i="3" s="1"/>
  <c r="G4061" i="3"/>
  <c r="H4061" i="3" s="1"/>
  <c r="G4062" i="3"/>
  <c r="H4062" i="3" s="1"/>
  <c r="G4063" i="3"/>
  <c r="H4063" i="3" s="1"/>
  <c r="G4064" i="3"/>
  <c r="H4064" i="3" s="1"/>
  <c r="G4065" i="3"/>
  <c r="H4065" i="3" s="1"/>
  <c r="G4066" i="3"/>
  <c r="H4066" i="3" s="1"/>
  <c r="G4067" i="3"/>
  <c r="H4067" i="3" s="1"/>
  <c r="G4068" i="3"/>
  <c r="H4068" i="3" s="1"/>
  <c r="G4069" i="3"/>
  <c r="H4069" i="3" s="1"/>
  <c r="G4070" i="3"/>
  <c r="H4070" i="3" s="1"/>
  <c r="G4071" i="3"/>
  <c r="H4071" i="3" s="1"/>
  <c r="G4072" i="3"/>
  <c r="H4072" i="3" s="1"/>
  <c r="G4073" i="3"/>
  <c r="H4073" i="3" s="1"/>
  <c r="G4074" i="3"/>
  <c r="H4074" i="3" s="1"/>
  <c r="G4075" i="3"/>
  <c r="H4075" i="3" s="1"/>
  <c r="G4076" i="3"/>
  <c r="H4076" i="3" s="1"/>
  <c r="G4077" i="3"/>
  <c r="H4077" i="3" s="1"/>
  <c r="G4078" i="3"/>
  <c r="H4078" i="3" s="1"/>
  <c r="G4079" i="3"/>
  <c r="H4079" i="3" s="1"/>
  <c r="G4080" i="3"/>
  <c r="H4080" i="3" s="1"/>
  <c r="G4081" i="3"/>
  <c r="H4081" i="3" s="1"/>
  <c r="G4082" i="3"/>
  <c r="H4082" i="3" s="1"/>
  <c r="G4083" i="3"/>
  <c r="H4083" i="3" s="1"/>
  <c r="G4084" i="3"/>
  <c r="H4084" i="3" s="1"/>
  <c r="G4085" i="3"/>
  <c r="H4085" i="3" s="1"/>
  <c r="G4086" i="3"/>
  <c r="H4086" i="3" s="1"/>
  <c r="G4087" i="3"/>
  <c r="H4087" i="3" s="1"/>
  <c r="G4088" i="3"/>
  <c r="H4088" i="3" s="1"/>
  <c r="G4089" i="3"/>
  <c r="H4089" i="3" s="1"/>
  <c r="G4090" i="3"/>
  <c r="H4090" i="3" s="1"/>
  <c r="G4091" i="3"/>
  <c r="H4091" i="3" s="1"/>
  <c r="G4092" i="3"/>
  <c r="H4092" i="3" s="1"/>
  <c r="G4093" i="3"/>
  <c r="H4093" i="3" s="1"/>
  <c r="G4094" i="3"/>
  <c r="H4094" i="3" s="1"/>
  <c r="G4095" i="3"/>
  <c r="H4095" i="3" s="1"/>
  <c r="G4096" i="3"/>
  <c r="H4096" i="3" s="1"/>
  <c r="G4097" i="3"/>
  <c r="H4097" i="3" s="1"/>
  <c r="G4098" i="3"/>
  <c r="H4098" i="3" s="1"/>
  <c r="G4099" i="3"/>
  <c r="H4099" i="3" s="1"/>
  <c r="G4100" i="3"/>
  <c r="H4100" i="3" s="1"/>
  <c r="G4101" i="3"/>
  <c r="H4101" i="3" s="1"/>
  <c r="G4102" i="3"/>
  <c r="H4102" i="3" s="1"/>
  <c r="G4103" i="3"/>
  <c r="H4103" i="3" s="1"/>
  <c r="G4104" i="3"/>
  <c r="H4104" i="3" s="1"/>
  <c r="G4105" i="3"/>
  <c r="H4105" i="3" s="1"/>
  <c r="G4106" i="3"/>
  <c r="H4106" i="3" s="1"/>
  <c r="G4107" i="3"/>
  <c r="H4107" i="3" s="1"/>
  <c r="G4108" i="3"/>
  <c r="H4108" i="3" s="1"/>
  <c r="G4109" i="3"/>
  <c r="H4109" i="3" s="1"/>
  <c r="G4110" i="3"/>
  <c r="H4110" i="3" s="1"/>
  <c r="G4111" i="3"/>
  <c r="H4111" i="3" s="1"/>
  <c r="G4112" i="3"/>
  <c r="H4112" i="3" s="1"/>
  <c r="G4113" i="3"/>
  <c r="H4113" i="3" s="1"/>
  <c r="G4114" i="3"/>
  <c r="H4114" i="3" s="1"/>
  <c r="G4115" i="3"/>
  <c r="H4115" i="3" s="1"/>
  <c r="G4116" i="3"/>
  <c r="H4116" i="3" s="1"/>
  <c r="G4117" i="3"/>
  <c r="H4117" i="3" s="1"/>
  <c r="G4118" i="3"/>
  <c r="H4118" i="3" s="1"/>
  <c r="G4119" i="3"/>
  <c r="H4119" i="3" s="1"/>
  <c r="G4120" i="3"/>
  <c r="H4120" i="3" s="1"/>
  <c r="G4121" i="3"/>
  <c r="H4121" i="3" s="1"/>
  <c r="G4122" i="3"/>
  <c r="H4122" i="3" s="1"/>
  <c r="G4123" i="3"/>
  <c r="H4123" i="3" s="1"/>
  <c r="G4124" i="3"/>
  <c r="H4124" i="3" s="1"/>
  <c r="G4125" i="3"/>
  <c r="H4125" i="3" s="1"/>
  <c r="G4126" i="3"/>
  <c r="H4126" i="3" s="1"/>
  <c r="G4127" i="3"/>
  <c r="H4127" i="3" s="1"/>
  <c r="G4128" i="3"/>
  <c r="H4128" i="3" s="1"/>
  <c r="G4129" i="3"/>
  <c r="H4129" i="3" s="1"/>
  <c r="G4130" i="3"/>
  <c r="H4130" i="3" s="1"/>
  <c r="G4131" i="3"/>
  <c r="H4131" i="3" s="1"/>
  <c r="G4132" i="3"/>
  <c r="H4132" i="3" s="1"/>
  <c r="G4133" i="3"/>
  <c r="H4133" i="3" s="1"/>
  <c r="G4134" i="3"/>
  <c r="H4134" i="3" s="1"/>
  <c r="G4135" i="3"/>
  <c r="H4135" i="3" s="1"/>
  <c r="G4136" i="3"/>
  <c r="H4136" i="3" s="1"/>
  <c r="G4137" i="3"/>
  <c r="H4137" i="3" s="1"/>
  <c r="G4138" i="3"/>
  <c r="H4138" i="3" s="1"/>
  <c r="G4139" i="3"/>
  <c r="H4139" i="3" s="1"/>
  <c r="G4140" i="3"/>
  <c r="H4140" i="3" s="1"/>
  <c r="G4141" i="3"/>
  <c r="H4141" i="3" s="1"/>
  <c r="G4142" i="3"/>
  <c r="H4142" i="3" s="1"/>
  <c r="G4143" i="3"/>
  <c r="H4143" i="3" s="1"/>
  <c r="G4144" i="3"/>
  <c r="H4144" i="3" s="1"/>
  <c r="G4145" i="3"/>
  <c r="H4145" i="3" s="1"/>
  <c r="G4146" i="3"/>
  <c r="H4146" i="3" s="1"/>
  <c r="G4147" i="3"/>
  <c r="H4147" i="3" s="1"/>
  <c r="G4148" i="3"/>
  <c r="H4148" i="3" s="1"/>
  <c r="G4149" i="3"/>
  <c r="H4149" i="3" s="1"/>
  <c r="G4150" i="3"/>
  <c r="H4150" i="3" s="1"/>
  <c r="G4151" i="3"/>
  <c r="H4151" i="3" s="1"/>
  <c r="G4152" i="3"/>
  <c r="H4152" i="3" s="1"/>
  <c r="G4153" i="3"/>
  <c r="H4153" i="3" s="1"/>
  <c r="G4154" i="3"/>
  <c r="H4154" i="3" s="1"/>
  <c r="G4155" i="3"/>
  <c r="H4155" i="3" s="1"/>
  <c r="G4156" i="3"/>
  <c r="H4156" i="3" s="1"/>
  <c r="G4157" i="3"/>
  <c r="H4157" i="3" s="1"/>
  <c r="G4158" i="3"/>
  <c r="H4158" i="3" s="1"/>
  <c r="G4159" i="3"/>
  <c r="H4159" i="3" s="1"/>
  <c r="G4160" i="3"/>
  <c r="H4160" i="3" s="1"/>
  <c r="G4161" i="3"/>
  <c r="H4161" i="3" s="1"/>
  <c r="G4162" i="3"/>
  <c r="H4162" i="3" s="1"/>
  <c r="G4163" i="3"/>
  <c r="H4163" i="3" s="1"/>
  <c r="G4164" i="3"/>
  <c r="H4164" i="3" s="1"/>
  <c r="G4165" i="3"/>
  <c r="H4165" i="3" s="1"/>
  <c r="G4166" i="3"/>
  <c r="H4166" i="3" s="1"/>
  <c r="G4167" i="3"/>
  <c r="H4167" i="3" s="1"/>
  <c r="G4168" i="3"/>
  <c r="H4168" i="3" s="1"/>
  <c r="G4169" i="3"/>
  <c r="H4169" i="3" s="1"/>
  <c r="G4170" i="3"/>
  <c r="H4170" i="3" s="1"/>
  <c r="G4171" i="3"/>
  <c r="H4171" i="3" s="1"/>
  <c r="G4172" i="3"/>
  <c r="H4172" i="3" s="1"/>
  <c r="G4173" i="3"/>
  <c r="H4173" i="3" s="1"/>
  <c r="G4174" i="3"/>
  <c r="H4174" i="3" s="1"/>
  <c r="G4175" i="3"/>
  <c r="H4175" i="3" s="1"/>
  <c r="G4176" i="3"/>
  <c r="H4176" i="3" s="1"/>
  <c r="G4177" i="3"/>
  <c r="H4177" i="3" s="1"/>
  <c r="G4178" i="3"/>
  <c r="H4178" i="3" s="1"/>
  <c r="G4179" i="3"/>
  <c r="H4179" i="3" s="1"/>
  <c r="G4180" i="3"/>
  <c r="H4180" i="3" s="1"/>
  <c r="G4181" i="3"/>
  <c r="H4181" i="3" s="1"/>
  <c r="G4182" i="3"/>
  <c r="H4182" i="3" s="1"/>
  <c r="G4183" i="3"/>
  <c r="H4183" i="3" s="1"/>
  <c r="G4184" i="3"/>
  <c r="H4184" i="3" s="1"/>
  <c r="G4185" i="3"/>
  <c r="H4185" i="3" s="1"/>
  <c r="G4186" i="3"/>
  <c r="H4186" i="3" s="1"/>
  <c r="G4187" i="3"/>
  <c r="H4187" i="3" s="1"/>
  <c r="G4188" i="3"/>
  <c r="H4188" i="3" s="1"/>
  <c r="G4189" i="3"/>
  <c r="H4189" i="3" s="1"/>
  <c r="G4190" i="3"/>
  <c r="H4190" i="3" s="1"/>
  <c r="G4191" i="3"/>
  <c r="H4191" i="3" s="1"/>
  <c r="G4192" i="3"/>
  <c r="H4192" i="3" s="1"/>
  <c r="G4193" i="3"/>
  <c r="H4193" i="3" s="1"/>
  <c r="G4194" i="3"/>
  <c r="H4194" i="3" s="1"/>
  <c r="G4195" i="3"/>
  <c r="H4195" i="3" s="1"/>
  <c r="G4196" i="3"/>
  <c r="H4196" i="3" s="1"/>
  <c r="G4197" i="3"/>
  <c r="H4197" i="3" s="1"/>
  <c r="G4198" i="3"/>
  <c r="H4198" i="3" s="1"/>
  <c r="G4199" i="3"/>
  <c r="H4199" i="3" s="1"/>
  <c r="G4200" i="3"/>
  <c r="H4200" i="3" s="1"/>
  <c r="G4201" i="3"/>
  <c r="H4201" i="3" s="1"/>
  <c r="G4202" i="3"/>
  <c r="H4202" i="3" s="1"/>
  <c r="G4203" i="3"/>
  <c r="H4203" i="3" s="1"/>
  <c r="G4204" i="3"/>
  <c r="H4204" i="3" s="1"/>
  <c r="G4205" i="3"/>
  <c r="H4205" i="3" s="1"/>
  <c r="G4206" i="3"/>
  <c r="H4206" i="3" s="1"/>
  <c r="G4207" i="3"/>
  <c r="H4207" i="3" s="1"/>
  <c r="G4208" i="3"/>
  <c r="H4208" i="3" s="1"/>
  <c r="G4209" i="3"/>
  <c r="H4209" i="3" s="1"/>
  <c r="G4210" i="3"/>
  <c r="H4210" i="3" s="1"/>
  <c r="G4211" i="3"/>
  <c r="H4211" i="3" s="1"/>
  <c r="G4212" i="3"/>
  <c r="H4212" i="3" s="1"/>
  <c r="G4213" i="3"/>
  <c r="H4213" i="3" s="1"/>
  <c r="G4214" i="3"/>
  <c r="H4214" i="3" s="1"/>
  <c r="G4215" i="3"/>
  <c r="H4215" i="3" s="1"/>
  <c r="G4216" i="3"/>
  <c r="H4216" i="3" s="1"/>
  <c r="G4217" i="3"/>
  <c r="H4217" i="3" s="1"/>
  <c r="G4218" i="3"/>
  <c r="H4218" i="3" s="1"/>
  <c r="G4219" i="3"/>
  <c r="H4219" i="3" s="1"/>
  <c r="G4220" i="3"/>
  <c r="H4220" i="3" s="1"/>
  <c r="G4221" i="3"/>
  <c r="H4221" i="3" s="1"/>
  <c r="G4222" i="3"/>
  <c r="H4222" i="3" s="1"/>
  <c r="G4223" i="3"/>
  <c r="H4223" i="3" s="1"/>
  <c r="G4224" i="3"/>
  <c r="H4224" i="3" s="1"/>
  <c r="G4225" i="3"/>
  <c r="H4225" i="3" s="1"/>
  <c r="G4226" i="3"/>
  <c r="H4226" i="3" s="1"/>
  <c r="G4227" i="3"/>
  <c r="H4227" i="3" s="1"/>
  <c r="G4228" i="3"/>
  <c r="H4228" i="3" s="1"/>
  <c r="G4229" i="3"/>
  <c r="H4229" i="3" s="1"/>
  <c r="G4230" i="3"/>
  <c r="H4230" i="3" s="1"/>
  <c r="G4231" i="3"/>
  <c r="H4231" i="3" s="1"/>
  <c r="G4232" i="3"/>
  <c r="H4232" i="3" s="1"/>
  <c r="G4233" i="3"/>
  <c r="H4233" i="3" s="1"/>
  <c r="G4234" i="3"/>
  <c r="H4234" i="3" s="1"/>
  <c r="G4235" i="3"/>
  <c r="H4235" i="3" s="1"/>
  <c r="G4236" i="3"/>
  <c r="H4236" i="3" s="1"/>
  <c r="G4237" i="3"/>
  <c r="H4237" i="3" s="1"/>
  <c r="G4238" i="3"/>
  <c r="H4238" i="3" s="1"/>
  <c r="G4239" i="3"/>
  <c r="H4239" i="3" s="1"/>
  <c r="G4240" i="3"/>
  <c r="H4240" i="3" s="1"/>
  <c r="G4241" i="3"/>
  <c r="H4241" i="3" s="1"/>
  <c r="G4242" i="3"/>
  <c r="H4242" i="3" s="1"/>
  <c r="G4243" i="3"/>
  <c r="H4243" i="3" s="1"/>
  <c r="G4244" i="3"/>
  <c r="H4244" i="3" s="1"/>
  <c r="G4245" i="3"/>
  <c r="H4245" i="3" s="1"/>
  <c r="G4246" i="3"/>
  <c r="H4246" i="3" s="1"/>
  <c r="G4247" i="3"/>
  <c r="H4247" i="3" s="1"/>
  <c r="G4248" i="3"/>
  <c r="H4248" i="3" s="1"/>
  <c r="G4249" i="3"/>
  <c r="H4249" i="3" s="1"/>
  <c r="G4250" i="3"/>
  <c r="H4250" i="3" s="1"/>
  <c r="G4251" i="3"/>
  <c r="H4251" i="3" s="1"/>
  <c r="G4252" i="3"/>
  <c r="H4252" i="3" s="1"/>
  <c r="G4253" i="3"/>
  <c r="H4253" i="3" s="1"/>
  <c r="G4254" i="3"/>
  <c r="H4254" i="3" s="1"/>
  <c r="G4255" i="3"/>
  <c r="H4255" i="3" s="1"/>
  <c r="G4256" i="3"/>
  <c r="H4256" i="3" s="1"/>
  <c r="G4257" i="3"/>
  <c r="H4257" i="3" s="1"/>
  <c r="G4258" i="3"/>
  <c r="H4258" i="3" s="1"/>
  <c r="G4259" i="3"/>
  <c r="H4259" i="3" s="1"/>
  <c r="G4260" i="3"/>
  <c r="H4260" i="3" s="1"/>
  <c r="G4261" i="3"/>
  <c r="H4261" i="3" s="1"/>
  <c r="G4262" i="3"/>
  <c r="H4262" i="3" s="1"/>
  <c r="G4263" i="3"/>
  <c r="H4263" i="3" s="1"/>
  <c r="G4264" i="3"/>
  <c r="H4264" i="3" s="1"/>
  <c r="G4265" i="3"/>
  <c r="H4265" i="3" s="1"/>
  <c r="G4266" i="3"/>
  <c r="H4266" i="3" s="1"/>
  <c r="G4267" i="3"/>
  <c r="H4267" i="3" s="1"/>
  <c r="G4268" i="3"/>
  <c r="H4268" i="3" s="1"/>
  <c r="G4269" i="3"/>
  <c r="H4269" i="3" s="1"/>
  <c r="G4270" i="3"/>
  <c r="H4270" i="3" s="1"/>
  <c r="G4271" i="3"/>
  <c r="H4271" i="3" s="1"/>
  <c r="G4272" i="3"/>
  <c r="H4272" i="3" s="1"/>
  <c r="G4273" i="3"/>
  <c r="H4273" i="3" s="1"/>
  <c r="G4274" i="3"/>
  <c r="H4274" i="3" s="1"/>
  <c r="G4275" i="3"/>
  <c r="H4275" i="3" s="1"/>
  <c r="G4276" i="3"/>
  <c r="H4276" i="3" s="1"/>
  <c r="G4277" i="3"/>
  <c r="H4277" i="3" s="1"/>
  <c r="G4278" i="3"/>
  <c r="H4278" i="3" s="1"/>
  <c r="G4279" i="3"/>
  <c r="H4279" i="3" s="1"/>
  <c r="G4280" i="3"/>
  <c r="H4280" i="3" s="1"/>
  <c r="G4281" i="3"/>
  <c r="H4281" i="3" s="1"/>
  <c r="G4282" i="3"/>
  <c r="H4282" i="3" s="1"/>
  <c r="G4283" i="3"/>
  <c r="H4283" i="3" s="1"/>
  <c r="G4284" i="3"/>
  <c r="H4284" i="3" s="1"/>
  <c r="G4285" i="3"/>
  <c r="H4285" i="3" s="1"/>
  <c r="G4286" i="3"/>
  <c r="H4286" i="3" s="1"/>
  <c r="G4287" i="3"/>
  <c r="H4287" i="3" s="1"/>
  <c r="G4288" i="3"/>
  <c r="H4288" i="3" s="1"/>
  <c r="G4289" i="3"/>
  <c r="H4289" i="3" s="1"/>
  <c r="G4290" i="3"/>
  <c r="H4290" i="3" s="1"/>
  <c r="G4291" i="3"/>
  <c r="H4291" i="3" s="1"/>
  <c r="G4292" i="3"/>
  <c r="H4292" i="3" s="1"/>
  <c r="G4293" i="3"/>
  <c r="H4293" i="3" s="1"/>
  <c r="G4294" i="3"/>
  <c r="H4294" i="3" s="1"/>
  <c r="G4295" i="3"/>
  <c r="H4295" i="3" s="1"/>
  <c r="G4296" i="3"/>
  <c r="H4296" i="3" s="1"/>
  <c r="G4297" i="3"/>
  <c r="H4297" i="3" s="1"/>
  <c r="G4298" i="3"/>
  <c r="H4298" i="3" s="1"/>
  <c r="G4299" i="3"/>
  <c r="H4299" i="3" s="1"/>
  <c r="G4300" i="3"/>
  <c r="H4300" i="3" s="1"/>
  <c r="G4301" i="3"/>
  <c r="H4301" i="3" s="1"/>
  <c r="G4302" i="3"/>
  <c r="H4302" i="3" s="1"/>
  <c r="G4303" i="3"/>
  <c r="H4303" i="3" s="1"/>
  <c r="G4304" i="3"/>
  <c r="H4304" i="3" s="1"/>
  <c r="G4305" i="3"/>
  <c r="H4305" i="3" s="1"/>
  <c r="G4306" i="3"/>
  <c r="H4306" i="3" s="1"/>
  <c r="G4307" i="3"/>
  <c r="H4307" i="3" s="1"/>
  <c r="G4308" i="3"/>
  <c r="H4308" i="3" s="1"/>
  <c r="G4309" i="3"/>
  <c r="H4309" i="3" s="1"/>
  <c r="G4310" i="3"/>
  <c r="H4310" i="3" s="1"/>
  <c r="G4311" i="3"/>
  <c r="H4311" i="3" s="1"/>
  <c r="G4312" i="3"/>
  <c r="H4312" i="3" s="1"/>
  <c r="G4313" i="3"/>
  <c r="H4313" i="3" s="1"/>
  <c r="G4314" i="3"/>
  <c r="H4314" i="3" s="1"/>
  <c r="G4315" i="3"/>
  <c r="H4315" i="3" s="1"/>
  <c r="G4316" i="3"/>
  <c r="H4316" i="3" s="1"/>
  <c r="G4317" i="3"/>
  <c r="H4317" i="3" s="1"/>
  <c r="G4318" i="3"/>
  <c r="H4318" i="3" s="1"/>
  <c r="G4319" i="3"/>
  <c r="H4319" i="3" s="1"/>
  <c r="G4320" i="3"/>
  <c r="H4320" i="3" s="1"/>
  <c r="G4321" i="3"/>
  <c r="H4321" i="3" s="1"/>
  <c r="G4322" i="3"/>
  <c r="H4322" i="3" s="1"/>
  <c r="G4323" i="3"/>
  <c r="H4323" i="3" s="1"/>
  <c r="G4324" i="3"/>
  <c r="H4324" i="3" s="1"/>
  <c r="G4325" i="3"/>
  <c r="H4325" i="3" s="1"/>
  <c r="G4326" i="3"/>
  <c r="H4326" i="3" s="1"/>
  <c r="G4327" i="3"/>
  <c r="H4327" i="3" s="1"/>
  <c r="G4328" i="3"/>
  <c r="H4328" i="3" s="1"/>
  <c r="G4329" i="3"/>
  <c r="H4329" i="3" s="1"/>
  <c r="G4330" i="3"/>
  <c r="H4330" i="3" s="1"/>
  <c r="G4331" i="3"/>
  <c r="H4331" i="3" s="1"/>
  <c r="G4332" i="3"/>
  <c r="H4332" i="3" s="1"/>
  <c r="G4333" i="3"/>
  <c r="H4333" i="3" s="1"/>
  <c r="G4334" i="3"/>
  <c r="H4334" i="3" s="1"/>
  <c r="G4335" i="3"/>
  <c r="H4335" i="3" s="1"/>
  <c r="G4336" i="3"/>
  <c r="H4336" i="3" s="1"/>
  <c r="G4337" i="3"/>
  <c r="H4337" i="3" s="1"/>
  <c r="G4338" i="3"/>
  <c r="H4338" i="3" s="1"/>
  <c r="G4339" i="3"/>
  <c r="H4339" i="3" s="1"/>
  <c r="G4340" i="3"/>
  <c r="H4340" i="3" s="1"/>
  <c r="G4341" i="3"/>
  <c r="H4341" i="3" s="1"/>
  <c r="G4342" i="3"/>
  <c r="H4342" i="3" s="1"/>
  <c r="G4343" i="3"/>
  <c r="H4343" i="3" s="1"/>
  <c r="G4344" i="3"/>
  <c r="H4344" i="3" s="1"/>
  <c r="G4345" i="3"/>
  <c r="H4345" i="3" s="1"/>
  <c r="G4346" i="3"/>
  <c r="H4346" i="3" s="1"/>
  <c r="G4347" i="3"/>
  <c r="H4347" i="3" s="1"/>
  <c r="G4348" i="3"/>
  <c r="H4348" i="3" s="1"/>
  <c r="G4349" i="3"/>
  <c r="H4349" i="3" s="1"/>
  <c r="G4350" i="3"/>
  <c r="H4350" i="3" s="1"/>
  <c r="G4351" i="3"/>
  <c r="H4351" i="3" s="1"/>
  <c r="G4352" i="3"/>
  <c r="H4352" i="3" s="1"/>
  <c r="G4353" i="3"/>
  <c r="H4353" i="3" s="1"/>
  <c r="G4354" i="3"/>
  <c r="H4354" i="3" s="1"/>
  <c r="G4355" i="3"/>
  <c r="H4355" i="3" s="1"/>
  <c r="G4356" i="3"/>
  <c r="H4356" i="3" s="1"/>
  <c r="G4357" i="3"/>
  <c r="H4357" i="3" s="1"/>
  <c r="G4358" i="3"/>
  <c r="H4358" i="3" s="1"/>
  <c r="G4359" i="3"/>
  <c r="H4359" i="3" s="1"/>
  <c r="G4360" i="3"/>
  <c r="H4360" i="3" s="1"/>
  <c r="G4361" i="3"/>
  <c r="H4361" i="3" s="1"/>
  <c r="G4362" i="3"/>
  <c r="H4362" i="3" s="1"/>
  <c r="G4363" i="3"/>
  <c r="H4363" i="3" s="1"/>
  <c r="G4364" i="3"/>
  <c r="H4364" i="3" s="1"/>
  <c r="G4365" i="3"/>
  <c r="H4365" i="3" s="1"/>
  <c r="G4366" i="3"/>
  <c r="H4366" i="3" s="1"/>
  <c r="G4367" i="3"/>
  <c r="H4367" i="3" s="1"/>
  <c r="G4368" i="3"/>
  <c r="H4368" i="3" s="1"/>
  <c r="G4369" i="3"/>
  <c r="H4369" i="3" s="1"/>
  <c r="G4370" i="3"/>
  <c r="H4370" i="3" s="1"/>
  <c r="G4371" i="3"/>
  <c r="H4371" i="3" s="1"/>
  <c r="G4372" i="3"/>
  <c r="H4372" i="3" s="1"/>
  <c r="G4373" i="3"/>
  <c r="H4373" i="3" s="1"/>
  <c r="G4374" i="3"/>
  <c r="H4374" i="3" s="1"/>
  <c r="G4375" i="3"/>
  <c r="H4375" i="3" s="1"/>
  <c r="G4376" i="3"/>
  <c r="H4376" i="3" s="1"/>
  <c r="G4377" i="3"/>
  <c r="H4377" i="3" s="1"/>
  <c r="G4378" i="3"/>
  <c r="H4378" i="3" s="1"/>
  <c r="G4379" i="3"/>
  <c r="H4379" i="3" s="1"/>
  <c r="G4380" i="3"/>
  <c r="H4380" i="3" s="1"/>
  <c r="G4381" i="3"/>
  <c r="H4381" i="3" s="1"/>
  <c r="G4382" i="3"/>
  <c r="H4382" i="3" s="1"/>
  <c r="G4383" i="3"/>
  <c r="H4383" i="3" s="1"/>
  <c r="G4384" i="3"/>
  <c r="H4384" i="3" s="1"/>
  <c r="G4385" i="3"/>
  <c r="H4385" i="3" s="1"/>
  <c r="G4386" i="3"/>
  <c r="H4386" i="3" s="1"/>
  <c r="G4387" i="3"/>
  <c r="H4387" i="3" s="1"/>
  <c r="G4388" i="3"/>
  <c r="H4388" i="3" s="1"/>
  <c r="G4389" i="3"/>
  <c r="H4389" i="3" s="1"/>
  <c r="G4390" i="3"/>
  <c r="H4390" i="3" s="1"/>
  <c r="G4391" i="3"/>
  <c r="H4391" i="3" s="1"/>
  <c r="G4392" i="3"/>
  <c r="H4392" i="3" s="1"/>
  <c r="G4393" i="3"/>
  <c r="H4393" i="3" s="1"/>
  <c r="G4394" i="3"/>
  <c r="H4394" i="3" s="1"/>
  <c r="G4395" i="3"/>
  <c r="H4395" i="3" s="1"/>
  <c r="G4396" i="3"/>
  <c r="H4396" i="3" s="1"/>
  <c r="G4397" i="3"/>
  <c r="H4397" i="3" s="1"/>
  <c r="G4398" i="3"/>
  <c r="H4398" i="3" s="1"/>
  <c r="G4399" i="3"/>
  <c r="H4399" i="3" s="1"/>
  <c r="G4400" i="3"/>
  <c r="H4400" i="3" s="1"/>
  <c r="G4401" i="3"/>
  <c r="H4401" i="3" s="1"/>
  <c r="G4402" i="3"/>
  <c r="H4402" i="3" s="1"/>
  <c r="G4403" i="3"/>
  <c r="H4403" i="3" s="1"/>
  <c r="G4404" i="3"/>
  <c r="H4404" i="3" s="1"/>
  <c r="G4405" i="3"/>
  <c r="H4405" i="3" s="1"/>
  <c r="G4406" i="3"/>
  <c r="H4406" i="3" s="1"/>
  <c r="G4407" i="3"/>
  <c r="H4407" i="3" s="1"/>
  <c r="G4408" i="3"/>
  <c r="H4408" i="3" s="1"/>
  <c r="G4409" i="3"/>
  <c r="H4409" i="3" s="1"/>
  <c r="G4410" i="3"/>
  <c r="H4410" i="3" s="1"/>
  <c r="G4411" i="3"/>
  <c r="H4411" i="3" s="1"/>
  <c r="G4412" i="3"/>
  <c r="H4412" i="3" s="1"/>
  <c r="G4413" i="3"/>
  <c r="H4413" i="3" s="1"/>
  <c r="G4414" i="3"/>
  <c r="H4414" i="3" s="1"/>
  <c r="G4415" i="3"/>
  <c r="H4415" i="3" s="1"/>
  <c r="G4416" i="3"/>
  <c r="H4416" i="3" s="1"/>
  <c r="G4417" i="3"/>
  <c r="H4417" i="3" s="1"/>
  <c r="G4418" i="3"/>
  <c r="H4418" i="3" s="1"/>
  <c r="G4419" i="3"/>
  <c r="H4419" i="3" s="1"/>
  <c r="G4420" i="3"/>
  <c r="H4420" i="3" s="1"/>
  <c r="G4421" i="3"/>
  <c r="H4421" i="3" s="1"/>
  <c r="G4422" i="3"/>
  <c r="H4422" i="3" s="1"/>
  <c r="G4423" i="3"/>
  <c r="H4423" i="3" s="1"/>
  <c r="G4424" i="3"/>
  <c r="H4424" i="3" s="1"/>
  <c r="G4425" i="3"/>
  <c r="H4425" i="3" s="1"/>
  <c r="G4426" i="3"/>
  <c r="H4426" i="3" s="1"/>
  <c r="G4427" i="3"/>
  <c r="H4427" i="3" s="1"/>
  <c r="G4428" i="3"/>
  <c r="H4428" i="3" s="1"/>
  <c r="G4429" i="3"/>
  <c r="H4429" i="3" s="1"/>
  <c r="G4430" i="3"/>
  <c r="H4430" i="3" s="1"/>
  <c r="G4431" i="3"/>
  <c r="H4431" i="3" s="1"/>
  <c r="G4432" i="3"/>
  <c r="H4432" i="3" s="1"/>
  <c r="G4433" i="3"/>
  <c r="H4433" i="3" s="1"/>
  <c r="G4434" i="3"/>
  <c r="H4434" i="3" s="1"/>
  <c r="G4435" i="3"/>
  <c r="H4435" i="3" s="1"/>
  <c r="G4436" i="3"/>
  <c r="H4436" i="3" s="1"/>
  <c r="G4437" i="3"/>
  <c r="H4437" i="3" s="1"/>
  <c r="G4438" i="3"/>
  <c r="H4438" i="3" s="1"/>
  <c r="G4439" i="3"/>
  <c r="H4439" i="3" s="1"/>
  <c r="G4440" i="3"/>
  <c r="H4440" i="3" s="1"/>
  <c r="G4441" i="3"/>
  <c r="H4441" i="3" s="1"/>
  <c r="G4442" i="3"/>
  <c r="H4442" i="3" s="1"/>
  <c r="G4443" i="3"/>
  <c r="H4443" i="3" s="1"/>
  <c r="G4444" i="3"/>
  <c r="H4444" i="3" s="1"/>
  <c r="G4445" i="3"/>
  <c r="H4445" i="3" s="1"/>
  <c r="G4446" i="3"/>
  <c r="H4446" i="3" s="1"/>
  <c r="G4447" i="3"/>
  <c r="H4447" i="3" s="1"/>
  <c r="G4448" i="3"/>
  <c r="H4448" i="3" s="1"/>
  <c r="G4449" i="3"/>
  <c r="H4449" i="3" s="1"/>
  <c r="G4450" i="3"/>
  <c r="H4450" i="3" s="1"/>
  <c r="G4451" i="3"/>
  <c r="H4451" i="3" s="1"/>
  <c r="G4452" i="3"/>
  <c r="H4452" i="3" s="1"/>
  <c r="G4453" i="3"/>
  <c r="H4453" i="3" s="1"/>
  <c r="G4454" i="3"/>
  <c r="H4454" i="3" s="1"/>
  <c r="G4455" i="3"/>
  <c r="H4455" i="3" s="1"/>
  <c r="G4456" i="3"/>
  <c r="H4456" i="3" s="1"/>
  <c r="G4457" i="3"/>
  <c r="H4457" i="3" s="1"/>
  <c r="G4458" i="3"/>
  <c r="H4458" i="3" s="1"/>
  <c r="G4459" i="3"/>
  <c r="H4459" i="3" s="1"/>
  <c r="G4460" i="3"/>
  <c r="H4460" i="3" s="1"/>
  <c r="G4461" i="3"/>
  <c r="H4461" i="3" s="1"/>
  <c r="G4462" i="3"/>
  <c r="H4462" i="3" s="1"/>
  <c r="G4463" i="3"/>
  <c r="H4463" i="3" s="1"/>
  <c r="G4464" i="3"/>
  <c r="H4464" i="3" s="1"/>
  <c r="G4465" i="3"/>
  <c r="H4465" i="3" s="1"/>
  <c r="G4466" i="3"/>
  <c r="H4466" i="3" s="1"/>
  <c r="G4467" i="3"/>
  <c r="H4467" i="3" s="1"/>
  <c r="G4468" i="3"/>
  <c r="H4468" i="3" s="1"/>
  <c r="G4469" i="3"/>
  <c r="H4469" i="3" s="1"/>
  <c r="G4470" i="3"/>
  <c r="H4470" i="3" s="1"/>
  <c r="G4471" i="3"/>
  <c r="H4471" i="3" s="1"/>
  <c r="G4472" i="3"/>
  <c r="H4472" i="3" s="1"/>
  <c r="G4473" i="3"/>
  <c r="H4473" i="3" s="1"/>
  <c r="G4474" i="3"/>
  <c r="H4474" i="3" s="1"/>
  <c r="G4475" i="3"/>
  <c r="H4475" i="3" s="1"/>
  <c r="G4476" i="3"/>
  <c r="H4476" i="3" s="1"/>
  <c r="G4477" i="3"/>
  <c r="H4477" i="3" s="1"/>
  <c r="G4478" i="3"/>
  <c r="H4478" i="3" s="1"/>
  <c r="G4479" i="3"/>
  <c r="H4479" i="3" s="1"/>
  <c r="G4480" i="3"/>
  <c r="H4480" i="3" s="1"/>
  <c r="G4481" i="3"/>
  <c r="H4481" i="3" s="1"/>
  <c r="G4482" i="3"/>
  <c r="H4482" i="3" s="1"/>
  <c r="G4483" i="3"/>
  <c r="H4483" i="3" s="1"/>
  <c r="G4484" i="3"/>
  <c r="H4484" i="3" s="1"/>
  <c r="G4485" i="3"/>
  <c r="H4485" i="3" s="1"/>
  <c r="G4486" i="3"/>
  <c r="H4486" i="3" s="1"/>
  <c r="G4487" i="3"/>
  <c r="H4487" i="3" s="1"/>
  <c r="G4488" i="3"/>
  <c r="H4488" i="3" s="1"/>
  <c r="G4489" i="3"/>
  <c r="H4489" i="3" s="1"/>
  <c r="G4490" i="3"/>
  <c r="H4490" i="3" s="1"/>
  <c r="G4491" i="3"/>
  <c r="H4491" i="3" s="1"/>
  <c r="G4492" i="3"/>
  <c r="H4492" i="3" s="1"/>
  <c r="G4493" i="3"/>
  <c r="H4493" i="3" s="1"/>
  <c r="G4494" i="3"/>
  <c r="H4494" i="3" s="1"/>
  <c r="G4495" i="3"/>
  <c r="H4495" i="3" s="1"/>
  <c r="G4496" i="3"/>
  <c r="H4496" i="3" s="1"/>
  <c r="G4497" i="3"/>
  <c r="H4497" i="3" s="1"/>
  <c r="G4498" i="3"/>
  <c r="H4498" i="3" s="1"/>
  <c r="G4499" i="3"/>
  <c r="H4499" i="3" s="1"/>
  <c r="G4500" i="3"/>
  <c r="H4500" i="3" s="1"/>
  <c r="G4501" i="3"/>
  <c r="H4501" i="3" s="1"/>
  <c r="G4502" i="3"/>
  <c r="H4502" i="3" s="1"/>
  <c r="G4503" i="3"/>
  <c r="H4503" i="3" s="1"/>
  <c r="G4504" i="3"/>
  <c r="H4504" i="3" s="1"/>
  <c r="G4505" i="3"/>
  <c r="H4505" i="3" s="1"/>
  <c r="G4506" i="3"/>
  <c r="H4506" i="3" s="1"/>
  <c r="G4507" i="3"/>
  <c r="H4507" i="3" s="1"/>
  <c r="G4508" i="3"/>
  <c r="H4508" i="3" s="1"/>
  <c r="G4509" i="3"/>
  <c r="H4509" i="3" s="1"/>
  <c r="G4510" i="3"/>
  <c r="H4510" i="3" s="1"/>
  <c r="G4511" i="3"/>
  <c r="H4511" i="3" s="1"/>
  <c r="G4512" i="3"/>
  <c r="H4512" i="3" s="1"/>
  <c r="G4513" i="3"/>
  <c r="H4513" i="3" s="1"/>
  <c r="G4514" i="3"/>
  <c r="H4514" i="3" s="1"/>
  <c r="G4515" i="3"/>
  <c r="H4515" i="3" s="1"/>
  <c r="G4516" i="3"/>
  <c r="H4516" i="3" s="1"/>
  <c r="G4517" i="3"/>
  <c r="H4517" i="3" s="1"/>
  <c r="G4518" i="3"/>
  <c r="H4518" i="3" s="1"/>
  <c r="G4519" i="3"/>
  <c r="H4519" i="3" s="1"/>
  <c r="G4520" i="3"/>
  <c r="H4520" i="3" s="1"/>
  <c r="G4521" i="3"/>
  <c r="H4521" i="3" s="1"/>
  <c r="G4522" i="3"/>
  <c r="H4522" i="3" s="1"/>
  <c r="G4523" i="3"/>
  <c r="H4523" i="3" s="1"/>
  <c r="G4524" i="3"/>
  <c r="H4524" i="3" s="1"/>
  <c r="G4525" i="3"/>
  <c r="H4525" i="3" s="1"/>
  <c r="G4526" i="3"/>
  <c r="H4526" i="3" s="1"/>
  <c r="G4527" i="3"/>
  <c r="H4527" i="3" s="1"/>
  <c r="G4528" i="3"/>
  <c r="H4528" i="3" s="1"/>
  <c r="G4529" i="3"/>
  <c r="H4529" i="3" s="1"/>
  <c r="G4530" i="3"/>
  <c r="H4530" i="3" s="1"/>
  <c r="G4531" i="3"/>
  <c r="H4531" i="3" s="1"/>
  <c r="G4532" i="3"/>
  <c r="H4532" i="3" s="1"/>
  <c r="G4533" i="3"/>
  <c r="H4533" i="3" s="1"/>
  <c r="G4534" i="3"/>
  <c r="H4534" i="3" s="1"/>
  <c r="G4535" i="3"/>
  <c r="H4535" i="3" s="1"/>
  <c r="G4536" i="3"/>
  <c r="H4536" i="3" s="1"/>
  <c r="G4537" i="3"/>
  <c r="H4537" i="3" s="1"/>
  <c r="G4538" i="3"/>
  <c r="H4538" i="3" s="1"/>
  <c r="G4539" i="3"/>
  <c r="H4539" i="3" s="1"/>
  <c r="G4540" i="3"/>
  <c r="H4540" i="3" s="1"/>
  <c r="G4541" i="3"/>
  <c r="H4541" i="3" s="1"/>
  <c r="G4542" i="3"/>
  <c r="H4542" i="3" s="1"/>
  <c r="G4543" i="3"/>
  <c r="H4543" i="3" s="1"/>
  <c r="G4544" i="3"/>
  <c r="H4544" i="3" s="1"/>
  <c r="G4545" i="3"/>
  <c r="H4545" i="3" s="1"/>
  <c r="G4546" i="3"/>
  <c r="H4546" i="3" s="1"/>
  <c r="G4547" i="3"/>
  <c r="H4547" i="3" s="1"/>
  <c r="G4548" i="3"/>
  <c r="H4548" i="3" s="1"/>
  <c r="G4549" i="3"/>
  <c r="H4549" i="3" s="1"/>
  <c r="G4550" i="3"/>
  <c r="H4550" i="3" s="1"/>
  <c r="G4551" i="3"/>
  <c r="H4551" i="3" s="1"/>
  <c r="G4552" i="3"/>
  <c r="H4552" i="3" s="1"/>
  <c r="G4553" i="3"/>
  <c r="H4553" i="3" s="1"/>
  <c r="G4554" i="3"/>
  <c r="H4554" i="3" s="1"/>
  <c r="G4555" i="3"/>
  <c r="H4555" i="3" s="1"/>
  <c r="G4556" i="3"/>
  <c r="H4556" i="3" s="1"/>
  <c r="G4557" i="3"/>
  <c r="H4557" i="3" s="1"/>
  <c r="G4558" i="3"/>
  <c r="H4558" i="3" s="1"/>
  <c r="G4559" i="3"/>
  <c r="H4559" i="3" s="1"/>
  <c r="G4560" i="3"/>
  <c r="H4560" i="3" s="1"/>
  <c r="G4561" i="3"/>
  <c r="H4561" i="3" s="1"/>
  <c r="G4562" i="3"/>
  <c r="H4562" i="3" s="1"/>
  <c r="G4563" i="3"/>
  <c r="H4563" i="3" s="1"/>
  <c r="G4564" i="3"/>
  <c r="H4564" i="3" s="1"/>
  <c r="G4565" i="3"/>
  <c r="H4565" i="3" s="1"/>
  <c r="G4566" i="3"/>
  <c r="H4566" i="3" s="1"/>
  <c r="G4567" i="3"/>
  <c r="H4567" i="3" s="1"/>
  <c r="G4568" i="3"/>
  <c r="H4568" i="3" s="1"/>
  <c r="G4569" i="3"/>
  <c r="H4569" i="3" s="1"/>
  <c r="G4570" i="3"/>
  <c r="H4570" i="3" s="1"/>
  <c r="G4571" i="3"/>
  <c r="H4571" i="3" s="1"/>
  <c r="G4572" i="3"/>
  <c r="H4572" i="3" s="1"/>
  <c r="G4573" i="3"/>
  <c r="H4573" i="3" s="1"/>
  <c r="G4574" i="3"/>
  <c r="H4574" i="3" s="1"/>
  <c r="G4575" i="3"/>
  <c r="H4575" i="3" s="1"/>
  <c r="G4576" i="3"/>
  <c r="H4576" i="3" s="1"/>
  <c r="G4577" i="3"/>
  <c r="H4577" i="3" s="1"/>
  <c r="G4578" i="3"/>
  <c r="H4578" i="3" s="1"/>
  <c r="G4579" i="3"/>
  <c r="H4579" i="3" s="1"/>
  <c r="G4580" i="3"/>
  <c r="H4580" i="3" s="1"/>
  <c r="G4581" i="3"/>
  <c r="H4581" i="3" s="1"/>
  <c r="G4582" i="3"/>
  <c r="H4582" i="3" s="1"/>
  <c r="G4583" i="3"/>
  <c r="H4583" i="3" s="1"/>
  <c r="G4584" i="3"/>
  <c r="H4584" i="3" s="1"/>
  <c r="G4585" i="3"/>
  <c r="H4585" i="3" s="1"/>
  <c r="G4586" i="3"/>
  <c r="H4586" i="3" s="1"/>
  <c r="G4587" i="3"/>
  <c r="H4587" i="3" s="1"/>
  <c r="G4588" i="3"/>
  <c r="H4588" i="3" s="1"/>
  <c r="G4589" i="3"/>
  <c r="H4589" i="3" s="1"/>
  <c r="G4590" i="3"/>
  <c r="H4590" i="3" s="1"/>
  <c r="G4591" i="3"/>
  <c r="H4591" i="3" s="1"/>
  <c r="G4592" i="3"/>
  <c r="H4592" i="3" s="1"/>
  <c r="G4593" i="3"/>
  <c r="H4593" i="3" s="1"/>
  <c r="G4594" i="3"/>
  <c r="H4594" i="3" s="1"/>
  <c r="G4595" i="3"/>
  <c r="H4595" i="3" s="1"/>
  <c r="G4596" i="3"/>
  <c r="H4596" i="3" s="1"/>
  <c r="G4597" i="3"/>
  <c r="H4597" i="3" s="1"/>
  <c r="G4598" i="3"/>
  <c r="H4598" i="3" s="1"/>
  <c r="G4599" i="3"/>
  <c r="H4599" i="3" s="1"/>
  <c r="G4600" i="3"/>
  <c r="H4600" i="3" s="1"/>
  <c r="G4601" i="3"/>
  <c r="H4601" i="3" s="1"/>
  <c r="G4602" i="3"/>
  <c r="H4602" i="3" s="1"/>
  <c r="G4603" i="3"/>
  <c r="H4603" i="3" s="1"/>
  <c r="G4604" i="3"/>
  <c r="H4604" i="3" s="1"/>
  <c r="G4605" i="3"/>
  <c r="H4605" i="3" s="1"/>
  <c r="G4606" i="3"/>
  <c r="H4606" i="3" s="1"/>
  <c r="G4607" i="3"/>
  <c r="H4607" i="3" s="1"/>
  <c r="G4608" i="3"/>
  <c r="H4608" i="3" s="1"/>
  <c r="G4609" i="3"/>
  <c r="H4609" i="3" s="1"/>
  <c r="G4610" i="3"/>
  <c r="H4610" i="3" s="1"/>
  <c r="G4611" i="3"/>
  <c r="H4611" i="3" s="1"/>
  <c r="G4612" i="3"/>
  <c r="H4612" i="3" s="1"/>
  <c r="G4613" i="3"/>
  <c r="H4613" i="3" s="1"/>
  <c r="G4614" i="3"/>
  <c r="H4614" i="3" s="1"/>
  <c r="G4615" i="3"/>
  <c r="H4615" i="3" s="1"/>
  <c r="G4616" i="3"/>
  <c r="H4616" i="3" s="1"/>
  <c r="G4617" i="3"/>
  <c r="H4617" i="3" s="1"/>
  <c r="G4618" i="3"/>
  <c r="H4618" i="3" s="1"/>
  <c r="G4619" i="3"/>
  <c r="H4619" i="3" s="1"/>
  <c r="G4620" i="3"/>
  <c r="H4620" i="3" s="1"/>
  <c r="G4621" i="3"/>
  <c r="H4621" i="3" s="1"/>
  <c r="G4622" i="3"/>
  <c r="H4622" i="3" s="1"/>
  <c r="G4623" i="3"/>
  <c r="H4623" i="3" s="1"/>
  <c r="G4624" i="3"/>
  <c r="H4624" i="3" s="1"/>
  <c r="G4625" i="3"/>
  <c r="H4625" i="3" s="1"/>
  <c r="G4626" i="3"/>
  <c r="H4626" i="3" s="1"/>
  <c r="G4627" i="3"/>
  <c r="H4627" i="3" s="1"/>
  <c r="G4628" i="3"/>
  <c r="H4628" i="3" s="1"/>
  <c r="G4629" i="3"/>
  <c r="H4629" i="3" s="1"/>
  <c r="G4630" i="3"/>
  <c r="H4630" i="3" s="1"/>
  <c r="G4631" i="3"/>
  <c r="H4631" i="3" s="1"/>
  <c r="G4632" i="3"/>
  <c r="H4632" i="3" s="1"/>
  <c r="G4633" i="3"/>
  <c r="H4633" i="3" s="1"/>
  <c r="G4634" i="3"/>
  <c r="H4634" i="3" s="1"/>
  <c r="G4635" i="3"/>
  <c r="H4635" i="3" s="1"/>
  <c r="G4636" i="3"/>
  <c r="H4636" i="3" s="1"/>
  <c r="G4637" i="3"/>
  <c r="H4637" i="3" s="1"/>
  <c r="G4638" i="3"/>
  <c r="H4638" i="3" s="1"/>
  <c r="G4639" i="3"/>
  <c r="H4639" i="3" s="1"/>
  <c r="G4640" i="3"/>
  <c r="H4640" i="3" s="1"/>
  <c r="G4641" i="3"/>
  <c r="H4641" i="3" s="1"/>
  <c r="G4642" i="3"/>
  <c r="H4642" i="3" s="1"/>
  <c r="G4643" i="3"/>
  <c r="H4643" i="3" s="1"/>
  <c r="G4644" i="3"/>
  <c r="H4644" i="3" s="1"/>
  <c r="G4645" i="3"/>
  <c r="H4645" i="3" s="1"/>
  <c r="G4646" i="3"/>
  <c r="H4646" i="3" s="1"/>
  <c r="G4647" i="3"/>
  <c r="H4647" i="3" s="1"/>
  <c r="G4648" i="3"/>
  <c r="H4648" i="3" s="1"/>
  <c r="G4649" i="3"/>
  <c r="H4649" i="3" s="1"/>
  <c r="G4650" i="3"/>
  <c r="H4650" i="3" s="1"/>
  <c r="G4651" i="3"/>
  <c r="H4651" i="3" s="1"/>
  <c r="G4652" i="3"/>
  <c r="H4652" i="3" s="1"/>
  <c r="G4653" i="3"/>
  <c r="H4653" i="3" s="1"/>
  <c r="G4654" i="3"/>
  <c r="H4654" i="3" s="1"/>
  <c r="G4655" i="3"/>
  <c r="H4655" i="3" s="1"/>
  <c r="G4656" i="3"/>
  <c r="H4656" i="3" s="1"/>
  <c r="G4657" i="3"/>
  <c r="H4657" i="3" s="1"/>
  <c r="G4658" i="3"/>
  <c r="H4658" i="3" s="1"/>
  <c r="G4659" i="3"/>
  <c r="H4659" i="3" s="1"/>
  <c r="G4660" i="3"/>
  <c r="H4660" i="3" s="1"/>
  <c r="G4661" i="3"/>
  <c r="H4661" i="3" s="1"/>
  <c r="G4662" i="3"/>
  <c r="H4662" i="3" s="1"/>
  <c r="G4663" i="3"/>
  <c r="H4663" i="3" s="1"/>
  <c r="G4664" i="3"/>
  <c r="H4664" i="3" s="1"/>
  <c r="G4665" i="3"/>
  <c r="H4665" i="3" s="1"/>
  <c r="G4666" i="3"/>
  <c r="H4666" i="3" s="1"/>
  <c r="G4667" i="3"/>
  <c r="H4667" i="3" s="1"/>
  <c r="G4668" i="3"/>
  <c r="H4668" i="3" s="1"/>
  <c r="G4669" i="3"/>
  <c r="H4669" i="3" s="1"/>
  <c r="G4670" i="3"/>
  <c r="H4670" i="3" s="1"/>
  <c r="G4671" i="3"/>
  <c r="H4671" i="3" s="1"/>
  <c r="G4672" i="3"/>
  <c r="H4672" i="3" s="1"/>
  <c r="G4673" i="3"/>
  <c r="H4673" i="3" s="1"/>
  <c r="G4674" i="3"/>
  <c r="H4674" i="3" s="1"/>
  <c r="G4675" i="3"/>
  <c r="H4675" i="3" s="1"/>
  <c r="G4676" i="3"/>
  <c r="H4676" i="3" s="1"/>
  <c r="G4677" i="3"/>
  <c r="H4677" i="3" s="1"/>
  <c r="G4678" i="3"/>
  <c r="H4678" i="3" s="1"/>
  <c r="G4679" i="3"/>
  <c r="H4679" i="3" s="1"/>
  <c r="G4680" i="3"/>
  <c r="H4680" i="3" s="1"/>
  <c r="G4681" i="3"/>
  <c r="H4681" i="3" s="1"/>
  <c r="G4682" i="3"/>
  <c r="H4682" i="3" s="1"/>
  <c r="G4683" i="3"/>
  <c r="H4683" i="3" s="1"/>
  <c r="G4684" i="3"/>
  <c r="H4684" i="3" s="1"/>
  <c r="G4685" i="3"/>
  <c r="H4685" i="3" s="1"/>
  <c r="G4686" i="3"/>
  <c r="H4686" i="3" s="1"/>
  <c r="G4687" i="3"/>
  <c r="H4687" i="3" s="1"/>
  <c r="G4688" i="3"/>
  <c r="H4688" i="3" s="1"/>
  <c r="G4689" i="3"/>
  <c r="H4689" i="3" s="1"/>
  <c r="G4690" i="3"/>
  <c r="H4690" i="3" s="1"/>
  <c r="G4691" i="3"/>
  <c r="H4691" i="3" s="1"/>
  <c r="G4692" i="3"/>
  <c r="H4692" i="3" s="1"/>
  <c r="G4693" i="3"/>
  <c r="H4693" i="3" s="1"/>
  <c r="G4694" i="3"/>
  <c r="H4694" i="3" s="1"/>
  <c r="G4695" i="3"/>
  <c r="H4695" i="3" s="1"/>
  <c r="G4696" i="3"/>
  <c r="H4696" i="3" s="1"/>
  <c r="G4697" i="3"/>
  <c r="H4697" i="3" s="1"/>
  <c r="G4698" i="3"/>
  <c r="H4698" i="3" s="1"/>
  <c r="G4699" i="3"/>
  <c r="H4699" i="3" s="1"/>
  <c r="G2" i="3"/>
  <c r="H2" i="3" s="1"/>
  <c r="P134" i="6"/>
  <c r="P133" i="6"/>
  <c r="P132" i="6"/>
  <c r="P131" i="6"/>
  <c r="P130" i="6"/>
  <c r="P129" i="6"/>
  <c r="P128" i="6"/>
  <c r="P127" i="6"/>
  <c r="P126" i="6"/>
  <c r="P125" i="6"/>
  <c r="P124" i="6"/>
  <c r="P123" i="6"/>
  <c r="P122" i="6"/>
  <c r="P121" i="6"/>
  <c r="P120" i="6"/>
  <c r="P119" i="6"/>
  <c r="P118" i="6"/>
  <c r="P117" i="6"/>
  <c r="P116" i="6"/>
  <c r="P115" i="6"/>
  <c r="P114" i="6"/>
  <c r="P113" i="6"/>
  <c r="P112" i="6"/>
  <c r="P111" i="6"/>
  <c r="P110" i="6"/>
  <c r="P109" i="6"/>
  <c r="P108" i="6"/>
  <c r="P107" i="6"/>
  <c r="P106" i="6"/>
  <c r="P105" i="6"/>
  <c r="P104" i="6"/>
  <c r="P103" i="6"/>
  <c r="P102" i="6"/>
  <c r="P101" i="6"/>
  <c r="P100" i="6"/>
  <c r="P99" i="6"/>
  <c r="P98" i="6"/>
  <c r="P97" i="6"/>
  <c r="P96" i="6"/>
  <c r="P95" i="6"/>
  <c r="P94" i="6"/>
  <c r="P85" i="6"/>
  <c r="P84" i="6"/>
  <c r="P83" i="6"/>
  <c r="P82" i="6"/>
  <c r="P81" i="6"/>
  <c r="P80" i="6"/>
  <c r="P79" i="6"/>
  <c r="P78" i="6"/>
  <c r="P77" i="6"/>
  <c r="P76" i="6"/>
  <c r="P75" i="6"/>
  <c r="P74" i="6"/>
  <c r="P73" i="6"/>
  <c r="P72" i="6"/>
  <c r="P71" i="6"/>
  <c r="P70" i="6"/>
  <c r="P69" i="6"/>
  <c r="P68" i="6"/>
  <c r="P67" i="6"/>
  <c r="P66" i="6"/>
  <c r="P65" i="6"/>
  <c r="P64" i="6"/>
  <c r="P63" i="6"/>
  <c r="P62" i="6"/>
  <c r="P61" i="6"/>
  <c r="P60" i="6"/>
  <c r="P59" i="6"/>
  <c r="P58" i="6"/>
  <c r="P57" i="6"/>
  <c r="P56" i="6"/>
  <c r="P55" i="6"/>
  <c r="P54" i="6"/>
  <c r="P53" i="6"/>
  <c r="P52" i="6"/>
  <c r="P51" i="6"/>
  <c r="P50" i="6"/>
  <c r="P49" i="6"/>
  <c r="P48" i="6"/>
  <c r="P47" i="6"/>
  <c r="P46" i="6"/>
  <c r="P45" i="6"/>
  <c r="P44" i="6"/>
  <c r="P43" i="6"/>
  <c r="P42" i="6"/>
  <c r="P41" i="6"/>
  <c r="P40" i="6"/>
  <c r="P39" i="6"/>
  <c r="P38" i="6"/>
  <c r="P37" i="6"/>
  <c r="P36" i="6"/>
  <c r="P35" i="6"/>
  <c r="P34" i="6"/>
  <c r="P33" i="6"/>
  <c r="P32" i="6"/>
  <c r="P31" i="6"/>
  <c r="P30" i="6"/>
  <c r="P29" i="6"/>
  <c r="P28" i="6"/>
  <c r="P27" i="6"/>
  <c r="P26" i="6"/>
  <c r="P25" i="6"/>
  <c r="P24" i="6"/>
  <c r="P23" i="6"/>
  <c r="P22" i="6"/>
  <c r="P21" i="6"/>
  <c r="P20" i="6"/>
  <c r="P19" i="6"/>
  <c r="P18" i="6"/>
  <c r="P17" i="6"/>
  <c r="P16" i="6"/>
  <c r="P15" i="6"/>
  <c r="P14" i="6"/>
  <c r="P13" i="6"/>
  <c r="P12" i="6"/>
  <c r="P11" i="6"/>
  <c r="P10" i="6"/>
  <c r="P9" i="6"/>
  <c r="P8" i="6"/>
  <c r="P7" i="6"/>
  <c r="P6" i="6"/>
  <c r="P5" i="6"/>
  <c r="P4" i="6"/>
  <c r="P3" i="6"/>
  <c r="P2" i="6"/>
  <c r="C65" i="4"/>
  <c r="C40" i="4"/>
  <c r="C33" i="4"/>
  <c r="C27" i="4"/>
  <c r="C11" i="4"/>
  <c r="C39" i="4"/>
  <c r="C74" i="4"/>
  <c r="C56" i="4"/>
  <c r="C28" i="4"/>
  <c r="C54" i="4"/>
  <c r="C26" i="4"/>
  <c r="C60" i="4"/>
  <c r="C51" i="4"/>
  <c r="C38" i="4"/>
  <c r="C24" i="4"/>
  <c r="C50" i="4"/>
  <c r="C30" i="4"/>
  <c r="C72" i="4"/>
  <c r="C66" i="4"/>
  <c r="C18" i="4"/>
  <c r="C57" i="4"/>
  <c r="C14" i="4"/>
  <c r="C34" i="4"/>
  <c r="C5" i="4"/>
  <c r="C44" i="4"/>
  <c r="C71" i="4"/>
  <c r="C23" i="4"/>
  <c r="C61" i="4"/>
  <c r="C42" i="4"/>
  <c r="C75" i="4"/>
  <c r="C64" i="4"/>
  <c r="C22" i="4"/>
  <c r="C45" i="4"/>
  <c r="C70" i="4"/>
  <c r="C53" i="4"/>
  <c r="C25" i="4"/>
  <c r="C58" i="4"/>
  <c r="C8" i="4"/>
  <c r="C9" i="4"/>
  <c r="C49" i="4"/>
  <c r="C12" i="4"/>
  <c r="C2" i="4"/>
  <c r="C63" i="4"/>
  <c r="C21" i="4"/>
  <c r="C37" i="4"/>
  <c r="C46" i="4"/>
  <c r="C52" i="4"/>
  <c r="C31" i="4"/>
  <c r="C13" i="4"/>
  <c r="C3" i="4"/>
  <c r="C69" i="4"/>
  <c r="C68" i="4"/>
  <c r="C10" i="4"/>
  <c r="C43" i="4"/>
  <c r="C67" i="4"/>
  <c r="C48" i="4"/>
  <c r="C4" i="4"/>
  <c r="C35" i="4"/>
  <c r="C41" i="4"/>
  <c r="C55" i="4"/>
  <c r="C32" i="4"/>
  <c r="C59" i="4"/>
  <c r="C15" i="4"/>
  <c r="C20" i="4"/>
  <c r="C17" i="4"/>
  <c r="C6" i="4"/>
  <c r="C7" i="4"/>
  <c r="C62" i="4"/>
  <c r="C73" i="4"/>
  <c r="C29" i="4"/>
  <c r="C36" i="4"/>
  <c r="C47" i="4"/>
  <c r="C19" i="4"/>
  <c r="C16" i="4"/>
  <c r="B19" i="4"/>
  <c r="B47" i="4"/>
  <c r="B36" i="4"/>
  <c r="B29" i="4"/>
  <c r="B73" i="4"/>
  <c r="B62" i="4"/>
  <c r="B7" i="4"/>
  <c r="B6" i="4"/>
  <c r="B17" i="4"/>
  <c r="B20" i="4"/>
  <c r="B15" i="4"/>
  <c r="B59" i="4"/>
  <c r="B32" i="4"/>
  <c r="B55" i="4"/>
  <c r="B41" i="4"/>
  <c r="B35" i="4"/>
  <c r="B4" i="4"/>
  <c r="B48" i="4"/>
  <c r="B67" i="4"/>
  <c r="B43" i="4"/>
  <c r="B10" i="4"/>
  <c r="B68" i="4"/>
  <c r="B69" i="4"/>
  <c r="B3" i="4"/>
  <c r="B13" i="4"/>
  <c r="B31" i="4"/>
  <c r="B52" i="4"/>
  <c r="B46" i="4"/>
  <c r="B37" i="4"/>
  <c r="B21" i="4"/>
  <c r="B63" i="4"/>
  <c r="B2" i="4"/>
  <c r="B12" i="4"/>
  <c r="B49" i="4"/>
  <c r="B9" i="4"/>
  <c r="B8" i="4"/>
  <c r="B58" i="4"/>
  <c r="B25" i="4"/>
  <c r="B53" i="4"/>
  <c r="B70" i="4"/>
  <c r="B45" i="4"/>
  <c r="B22" i="4"/>
  <c r="B64" i="4"/>
  <c r="B75" i="4"/>
  <c r="B42" i="4"/>
  <c r="B61" i="4"/>
  <c r="B23" i="4"/>
  <c r="B71" i="4"/>
  <c r="B44" i="4"/>
  <c r="B5" i="4"/>
  <c r="B34" i="4"/>
  <c r="B14" i="4"/>
  <c r="B57" i="4"/>
  <c r="B18" i="4"/>
  <c r="B66" i="4"/>
  <c r="B72" i="4"/>
  <c r="B30" i="4"/>
  <c r="B50" i="4"/>
  <c r="B24" i="4"/>
  <c r="B38" i="4"/>
  <c r="B51" i="4"/>
  <c r="B60" i="4"/>
  <c r="B26" i="4"/>
  <c r="B54" i="4"/>
  <c r="B28" i="4"/>
  <c r="B56" i="4"/>
  <c r="B74" i="4"/>
  <c r="B39" i="4"/>
  <c r="B11" i="4"/>
  <c r="B27" i="4"/>
  <c r="B33" i="4"/>
  <c r="B40" i="4"/>
  <c r="B65" i="4"/>
  <c r="B16" i="4"/>
  <c r="C3422" i="3" l="1"/>
  <c r="C4104" i="3"/>
  <c r="C3506" i="3"/>
  <c r="C4190" i="3"/>
  <c r="C3678" i="3"/>
  <c r="C4360" i="3"/>
  <c r="C3592" i="3"/>
  <c r="C4274" i="3"/>
  <c r="C4018" i="3"/>
  <c r="C3848" i="3"/>
  <c r="C4530" i="3"/>
  <c r="C3934" i="3"/>
  <c r="C4616" i="3"/>
  <c r="C3762" i="3"/>
  <c r="C4446" i="3"/>
  <c r="C6" i="3"/>
  <c r="C18" i="3"/>
  <c r="C30" i="3"/>
  <c r="C42" i="3"/>
  <c r="C54" i="3"/>
  <c r="C66" i="3"/>
  <c r="C78" i="3"/>
  <c r="C90" i="3"/>
  <c r="C102" i="3"/>
  <c r="C114" i="3"/>
  <c r="C126" i="3"/>
  <c r="C138" i="3"/>
  <c r="C150" i="3"/>
  <c r="C162" i="3"/>
  <c r="C171" i="3"/>
  <c r="C179" i="3"/>
  <c r="C187" i="3"/>
  <c r="C195" i="3"/>
  <c r="C203" i="3"/>
  <c r="C211" i="3"/>
  <c r="C219" i="3"/>
  <c r="C227" i="3"/>
  <c r="C235" i="3"/>
  <c r="C243" i="3"/>
  <c r="C251" i="3"/>
  <c r="C259" i="3"/>
  <c r="C267" i="3"/>
  <c r="C275" i="3"/>
  <c r="C283" i="3"/>
  <c r="C291" i="3"/>
  <c r="C299" i="3"/>
  <c r="C307" i="3"/>
  <c r="C315" i="3"/>
  <c r="C323" i="3"/>
  <c r="C331" i="3"/>
  <c r="C339" i="3"/>
  <c r="C347" i="3"/>
  <c r="C355" i="3"/>
  <c r="C363" i="3"/>
  <c r="C371" i="3"/>
  <c r="C379" i="3"/>
  <c r="C387" i="3"/>
  <c r="C395" i="3"/>
  <c r="C403" i="3"/>
  <c r="C411" i="3"/>
  <c r="C419" i="3"/>
  <c r="C427" i="3"/>
  <c r="C7" i="3"/>
  <c r="C19" i="3"/>
  <c r="C31" i="3"/>
  <c r="C43" i="3"/>
  <c r="C55" i="3"/>
  <c r="C67" i="3"/>
  <c r="C79" i="3"/>
  <c r="C91" i="3"/>
  <c r="C103" i="3"/>
  <c r="C115" i="3"/>
  <c r="C127" i="3"/>
  <c r="C139" i="3"/>
  <c r="C151" i="3"/>
  <c r="C163" i="3"/>
  <c r="C172" i="3"/>
  <c r="C180" i="3"/>
  <c r="C188" i="3"/>
  <c r="C196" i="3"/>
  <c r="C204" i="3"/>
  <c r="C212" i="3"/>
  <c r="C220" i="3"/>
  <c r="C228" i="3"/>
  <c r="C236" i="3"/>
  <c r="C244" i="3"/>
  <c r="C252" i="3"/>
  <c r="C260" i="3"/>
  <c r="C268" i="3"/>
  <c r="C276" i="3"/>
  <c r="C284" i="3"/>
  <c r="C292" i="3"/>
  <c r="C300" i="3"/>
  <c r="C308" i="3"/>
  <c r="C316" i="3"/>
  <c r="C324" i="3"/>
  <c r="C332" i="3"/>
  <c r="C340" i="3"/>
  <c r="C348" i="3"/>
  <c r="C356" i="3"/>
  <c r="C364" i="3"/>
  <c r="C372" i="3"/>
  <c r="C380" i="3"/>
  <c r="C388" i="3"/>
  <c r="C396" i="3"/>
  <c r="C404" i="3"/>
  <c r="C412" i="3"/>
  <c r="C420" i="3"/>
  <c r="C428" i="3"/>
  <c r="C436" i="3"/>
  <c r="C9" i="3"/>
  <c r="C15" i="3"/>
  <c r="C33" i="3"/>
  <c r="C48" i="3"/>
  <c r="C63" i="3"/>
  <c r="C81" i="3"/>
  <c r="C96" i="3"/>
  <c r="C111" i="3"/>
  <c r="C129" i="3"/>
  <c r="C144" i="3"/>
  <c r="C159" i="3"/>
  <c r="C173" i="3"/>
  <c r="C183" i="3"/>
  <c r="C193" i="3"/>
  <c r="C205" i="3"/>
  <c r="C215" i="3"/>
  <c r="C225" i="3"/>
  <c r="C237" i="3"/>
  <c r="C247" i="3"/>
  <c r="C257" i="3"/>
  <c r="C269" i="3"/>
  <c r="C279" i="3"/>
  <c r="C289" i="3"/>
  <c r="C301" i="3"/>
  <c r="C311" i="3"/>
  <c r="C321" i="3"/>
  <c r="C333" i="3"/>
  <c r="C343" i="3"/>
  <c r="C353" i="3"/>
  <c r="C365" i="3"/>
  <c r="C375" i="3"/>
  <c r="C385" i="3"/>
  <c r="C397" i="3"/>
  <c r="C407" i="3"/>
  <c r="C417" i="3"/>
  <c r="C429" i="3"/>
  <c r="C438" i="3"/>
  <c r="C446" i="3"/>
  <c r="C454" i="3"/>
  <c r="C462" i="3"/>
  <c r="C470" i="3"/>
  <c r="C478" i="3"/>
  <c r="C486" i="3"/>
  <c r="C494" i="3"/>
  <c r="C502" i="3"/>
  <c r="C510" i="3"/>
  <c r="C518" i="3"/>
  <c r="C526" i="3"/>
  <c r="C534" i="3"/>
  <c r="C542" i="3"/>
  <c r="C550" i="3"/>
  <c r="C558" i="3"/>
  <c r="C566" i="3"/>
  <c r="C574" i="3"/>
  <c r="C582" i="3"/>
  <c r="C590" i="3"/>
  <c r="C598" i="3"/>
  <c r="C606" i="3"/>
  <c r="C614" i="3"/>
  <c r="C622" i="3"/>
  <c r="C630" i="3"/>
  <c r="C638" i="3"/>
  <c r="C646" i="3"/>
  <c r="C654" i="3"/>
  <c r="C662" i="3"/>
  <c r="C670" i="3"/>
  <c r="C678" i="3"/>
  <c r="C686" i="3"/>
  <c r="C694" i="3"/>
  <c r="C702" i="3"/>
  <c r="C710" i="3"/>
  <c r="C718" i="3"/>
  <c r="C726" i="3"/>
  <c r="C734" i="3"/>
  <c r="C742" i="3"/>
  <c r="C750" i="3"/>
  <c r="C758" i="3"/>
  <c r="C766" i="3"/>
  <c r="C774" i="3"/>
  <c r="C782" i="3"/>
  <c r="C790" i="3"/>
  <c r="C798" i="3"/>
  <c r="C806" i="3"/>
  <c r="C814" i="3"/>
  <c r="C822" i="3"/>
  <c r="C830" i="3"/>
  <c r="C838" i="3"/>
  <c r="C846" i="3"/>
  <c r="C854" i="3"/>
  <c r="C862" i="3"/>
  <c r="C870" i="3"/>
  <c r="C878" i="3"/>
  <c r="C886" i="3"/>
  <c r="C894" i="3"/>
  <c r="C902" i="3"/>
  <c r="C910" i="3"/>
  <c r="C918" i="3"/>
  <c r="C926" i="3"/>
  <c r="C934" i="3"/>
  <c r="C942" i="3"/>
  <c r="C950" i="3"/>
  <c r="C958" i="3"/>
  <c r="C966" i="3"/>
  <c r="C974" i="3"/>
  <c r="C982" i="3"/>
  <c r="C990" i="3"/>
  <c r="C998" i="3"/>
  <c r="C1006" i="3"/>
  <c r="C1014" i="3"/>
  <c r="C1022" i="3"/>
  <c r="C1030" i="3"/>
  <c r="C1038" i="3"/>
  <c r="C1046" i="3"/>
  <c r="C1054" i="3"/>
  <c r="C1062" i="3"/>
  <c r="C1070" i="3"/>
  <c r="C1078" i="3"/>
  <c r="C1086" i="3"/>
  <c r="C1094" i="3"/>
  <c r="C1102" i="3"/>
  <c r="C1110" i="3"/>
  <c r="C1118" i="3"/>
  <c r="C1126" i="3"/>
  <c r="C1134" i="3"/>
  <c r="C1142" i="3"/>
  <c r="C1150" i="3"/>
  <c r="C1158" i="3"/>
  <c r="C1166" i="3"/>
  <c r="C1174" i="3"/>
  <c r="C1182" i="3"/>
  <c r="C1190" i="3"/>
  <c r="C1198" i="3"/>
  <c r="C1206" i="3"/>
  <c r="C1214" i="3"/>
  <c r="C1222" i="3"/>
  <c r="C1230" i="3"/>
  <c r="C1238" i="3"/>
  <c r="C1246" i="3"/>
  <c r="C1254" i="3"/>
  <c r="C1262" i="3"/>
  <c r="C1270" i="3"/>
  <c r="C1278" i="3"/>
  <c r="C1286" i="3"/>
  <c r="C1294" i="3"/>
  <c r="C1302" i="3"/>
  <c r="C1310" i="3"/>
  <c r="C1318" i="3"/>
  <c r="C1326" i="3"/>
  <c r="C1334" i="3"/>
  <c r="C1342" i="3"/>
  <c r="C1350" i="3"/>
  <c r="C1358" i="3"/>
  <c r="C1366" i="3"/>
  <c r="C1374" i="3"/>
  <c r="C1382" i="3"/>
  <c r="C1390" i="3"/>
  <c r="C1398" i="3"/>
  <c r="C1406" i="3"/>
  <c r="C1414" i="3"/>
  <c r="C1422" i="3"/>
  <c r="C1430" i="3"/>
  <c r="C1438" i="3"/>
  <c r="C1446" i="3"/>
  <c r="C1454" i="3"/>
  <c r="C1462" i="3"/>
  <c r="C1470" i="3"/>
  <c r="C1478" i="3"/>
  <c r="C1486" i="3"/>
  <c r="C16" i="3"/>
  <c r="C34" i="3"/>
  <c r="C49" i="3"/>
  <c r="C64" i="3"/>
  <c r="C82" i="3"/>
  <c r="C97" i="3"/>
  <c r="C112" i="3"/>
  <c r="C130" i="3"/>
  <c r="C145" i="3"/>
  <c r="C160" i="3"/>
  <c r="C174" i="3"/>
  <c r="C184" i="3"/>
  <c r="C194" i="3"/>
  <c r="C206" i="3"/>
  <c r="C216" i="3"/>
  <c r="C226" i="3"/>
  <c r="C238" i="3"/>
  <c r="C248" i="3"/>
  <c r="C258" i="3"/>
  <c r="C270" i="3"/>
  <c r="C280" i="3"/>
  <c r="C290" i="3"/>
  <c r="C302" i="3"/>
  <c r="C312" i="3"/>
  <c r="C322" i="3"/>
  <c r="C334" i="3"/>
  <c r="C344" i="3"/>
  <c r="C354" i="3"/>
  <c r="C366" i="3"/>
  <c r="C376" i="3"/>
  <c r="C386" i="3"/>
  <c r="C398" i="3"/>
  <c r="C408" i="3"/>
  <c r="C418" i="3"/>
  <c r="C430" i="3"/>
  <c r="C439" i="3"/>
  <c r="C447" i="3"/>
  <c r="C455" i="3"/>
  <c r="C463" i="3"/>
  <c r="C471" i="3"/>
  <c r="C479" i="3"/>
  <c r="C487" i="3"/>
  <c r="C495" i="3"/>
  <c r="C503" i="3"/>
  <c r="C511" i="3"/>
  <c r="C519" i="3"/>
  <c r="C527" i="3"/>
  <c r="C535" i="3"/>
  <c r="C543" i="3"/>
  <c r="C551" i="3"/>
  <c r="C559" i="3"/>
  <c r="C567" i="3"/>
  <c r="C575" i="3"/>
  <c r="C583" i="3"/>
  <c r="C591" i="3"/>
  <c r="C599" i="3"/>
  <c r="C607" i="3"/>
  <c r="C615" i="3"/>
  <c r="C623" i="3"/>
  <c r="C631" i="3"/>
  <c r="C639" i="3"/>
  <c r="C647" i="3"/>
  <c r="C655" i="3"/>
  <c r="C663" i="3"/>
  <c r="C671" i="3"/>
  <c r="C679" i="3"/>
  <c r="C687" i="3"/>
  <c r="C695" i="3"/>
  <c r="C703" i="3"/>
  <c r="C711" i="3"/>
  <c r="C719" i="3"/>
  <c r="C727" i="3"/>
  <c r="C735" i="3"/>
  <c r="C743" i="3"/>
  <c r="C751" i="3"/>
  <c r="C759" i="3"/>
  <c r="C767" i="3"/>
  <c r="C775" i="3"/>
  <c r="C783" i="3"/>
  <c r="C791" i="3"/>
  <c r="C799" i="3"/>
  <c r="C807" i="3"/>
  <c r="C815" i="3"/>
  <c r="C823" i="3"/>
  <c r="C831" i="3"/>
  <c r="C839" i="3"/>
  <c r="C847" i="3"/>
  <c r="C855" i="3"/>
  <c r="C863" i="3"/>
  <c r="C871" i="3"/>
  <c r="C879" i="3"/>
  <c r="C887" i="3"/>
  <c r="C895" i="3"/>
  <c r="C903" i="3"/>
  <c r="C911" i="3"/>
  <c r="C919" i="3"/>
  <c r="C927" i="3"/>
  <c r="C935" i="3"/>
  <c r="C943" i="3"/>
  <c r="C951" i="3"/>
  <c r="C959" i="3"/>
  <c r="C967" i="3"/>
  <c r="C975" i="3"/>
  <c r="C983" i="3"/>
  <c r="C991" i="3"/>
  <c r="C999" i="3"/>
  <c r="C1007" i="3"/>
  <c r="C21" i="3"/>
  <c r="C36" i="3"/>
  <c r="C51" i="3"/>
  <c r="C69" i="3"/>
  <c r="C84" i="3"/>
  <c r="C99" i="3"/>
  <c r="C117" i="3"/>
  <c r="C132" i="3"/>
  <c r="C147" i="3"/>
  <c r="C165" i="3"/>
  <c r="C175" i="3"/>
  <c r="C185" i="3"/>
  <c r="C197" i="3"/>
  <c r="C207" i="3"/>
  <c r="C217" i="3"/>
  <c r="C229" i="3"/>
  <c r="C239" i="3"/>
  <c r="C249" i="3"/>
  <c r="C261" i="3"/>
  <c r="C271" i="3"/>
  <c r="C281" i="3"/>
  <c r="C293" i="3"/>
  <c r="C303" i="3"/>
  <c r="C313" i="3"/>
  <c r="C325" i="3"/>
  <c r="C335" i="3"/>
  <c r="C345" i="3"/>
  <c r="C357" i="3"/>
  <c r="C367" i="3"/>
  <c r="C377" i="3"/>
  <c r="C389" i="3"/>
  <c r="C399" i="3"/>
  <c r="C409" i="3"/>
  <c r="C421" i="3"/>
  <c r="C431" i="3"/>
  <c r="C440" i="3"/>
  <c r="C448" i="3"/>
  <c r="C456" i="3"/>
  <c r="C464" i="3"/>
  <c r="C472" i="3"/>
  <c r="C480" i="3"/>
  <c r="C488" i="3"/>
  <c r="C496" i="3"/>
  <c r="C504" i="3"/>
  <c r="C512" i="3"/>
  <c r="C520" i="3"/>
  <c r="C528" i="3"/>
  <c r="C536" i="3"/>
  <c r="C544" i="3"/>
  <c r="C552" i="3"/>
  <c r="C560" i="3"/>
  <c r="C568" i="3"/>
  <c r="C576" i="3"/>
  <c r="C584" i="3"/>
  <c r="C592" i="3"/>
  <c r="C600" i="3"/>
  <c r="C608" i="3"/>
  <c r="C616" i="3"/>
  <c r="C624" i="3"/>
  <c r="C632" i="3"/>
  <c r="C640" i="3"/>
  <c r="C648" i="3"/>
  <c r="C656" i="3"/>
  <c r="C664" i="3"/>
  <c r="C672" i="3"/>
  <c r="C680" i="3"/>
  <c r="C688" i="3"/>
  <c r="C696" i="3"/>
  <c r="C704" i="3"/>
  <c r="C712" i="3"/>
  <c r="C720" i="3"/>
  <c r="C728" i="3"/>
  <c r="C736" i="3"/>
  <c r="C744" i="3"/>
  <c r="C752" i="3"/>
  <c r="C760" i="3"/>
  <c r="C768" i="3"/>
  <c r="C776" i="3"/>
  <c r="C784" i="3"/>
  <c r="C792" i="3"/>
  <c r="C800" i="3"/>
  <c r="C808" i="3"/>
  <c r="C816" i="3"/>
  <c r="C824" i="3"/>
  <c r="C832" i="3"/>
  <c r="C840" i="3"/>
  <c r="C848" i="3"/>
  <c r="C856" i="3"/>
  <c r="C864" i="3"/>
  <c r="C872" i="3"/>
  <c r="C880" i="3"/>
  <c r="C888" i="3"/>
  <c r="C896" i="3"/>
  <c r="C904" i="3"/>
  <c r="C912" i="3"/>
  <c r="C920" i="3"/>
  <c r="C928" i="3"/>
  <c r="C936" i="3"/>
  <c r="C944" i="3"/>
  <c r="C952" i="3"/>
  <c r="C960" i="3"/>
  <c r="C968" i="3"/>
  <c r="C976" i="3"/>
  <c r="C984" i="3"/>
  <c r="C992" i="3"/>
  <c r="C1000" i="3"/>
  <c r="C1008" i="3"/>
  <c r="C1016" i="3"/>
  <c r="C1024" i="3"/>
  <c r="C1032" i="3"/>
  <c r="C1040" i="3"/>
  <c r="C1048" i="3"/>
  <c r="C1056" i="3"/>
  <c r="C1064" i="3"/>
  <c r="C1072" i="3"/>
  <c r="C1080" i="3"/>
  <c r="C1088" i="3"/>
  <c r="C1096" i="3"/>
  <c r="C1104" i="3"/>
  <c r="C1112" i="3"/>
  <c r="C1120" i="3"/>
  <c r="C1128" i="3"/>
  <c r="C1136" i="3"/>
  <c r="C1144" i="3"/>
  <c r="C1152" i="3"/>
  <c r="C1160" i="3"/>
  <c r="C1168" i="3"/>
  <c r="C1176" i="3"/>
  <c r="C1184" i="3"/>
  <c r="C1192" i="3"/>
  <c r="C1200" i="3"/>
  <c r="C1208" i="3"/>
  <c r="C1216" i="3"/>
  <c r="C1224" i="3"/>
  <c r="C1232" i="3"/>
  <c r="C1240" i="3"/>
  <c r="C1248" i="3"/>
  <c r="C1256" i="3"/>
  <c r="C1264" i="3"/>
  <c r="C1272" i="3"/>
  <c r="C1280" i="3"/>
  <c r="C1288" i="3"/>
  <c r="C1296" i="3"/>
  <c r="C1304" i="3"/>
  <c r="C1312" i="3"/>
  <c r="C1320" i="3"/>
  <c r="C1328" i="3"/>
  <c r="C1336" i="3"/>
  <c r="C1344" i="3"/>
  <c r="C1352" i="3"/>
  <c r="C1360" i="3"/>
  <c r="C13" i="3"/>
  <c r="C40" i="3"/>
  <c r="C70" i="3"/>
  <c r="C93" i="3"/>
  <c r="C120" i="3"/>
  <c r="C142" i="3"/>
  <c r="C168" i="3"/>
  <c r="C186" i="3"/>
  <c r="C201" i="3"/>
  <c r="C221" i="3"/>
  <c r="C234" i="3"/>
  <c r="C254" i="3"/>
  <c r="C272" i="3"/>
  <c r="C287" i="3"/>
  <c r="C305" i="3"/>
  <c r="C320" i="3"/>
  <c r="C338" i="3"/>
  <c r="C358" i="3"/>
  <c r="C373" i="3"/>
  <c r="C391" i="3"/>
  <c r="C406" i="3"/>
  <c r="C424" i="3"/>
  <c r="C441" i="3"/>
  <c r="C452" i="3"/>
  <c r="C466" i="3"/>
  <c r="C477" i="3"/>
  <c r="C491" i="3"/>
  <c r="C505" i="3"/>
  <c r="C516" i="3"/>
  <c r="C530" i="3"/>
  <c r="C541" i="3"/>
  <c r="C555" i="3"/>
  <c r="C569" i="3"/>
  <c r="C580" i="3"/>
  <c r="C594" i="3"/>
  <c r="C605" i="3"/>
  <c r="C619" i="3"/>
  <c r="C633" i="3"/>
  <c r="C644" i="3"/>
  <c r="C658" i="3"/>
  <c r="C669" i="3"/>
  <c r="C683" i="3"/>
  <c r="C697" i="3"/>
  <c r="C708" i="3"/>
  <c r="C722" i="3"/>
  <c r="C733" i="3"/>
  <c r="C747" i="3"/>
  <c r="C761" i="3"/>
  <c r="C772" i="3"/>
  <c r="C786" i="3"/>
  <c r="C797" i="3"/>
  <c r="C811" i="3"/>
  <c r="C825" i="3"/>
  <c r="C836" i="3"/>
  <c r="C850" i="3"/>
  <c r="C861" i="3"/>
  <c r="C875" i="3"/>
  <c r="C889" i="3"/>
  <c r="C900" i="3"/>
  <c r="C914" i="3"/>
  <c r="C925" i="3"/>
  <c r="C939" i="3"/>
  <c r="C953" i="3"/>
  <c r="C964" i="3"/>
  <c r="C978" i="3"/>
  <c r="C989" i="3"/>
  <c r="C1003" i="3"/>
  <c r="C1015" i="3"/>
  <c r="C1026" i="3"/>
  <c r="C1036" i="3"/>
  <c r="C1047" i="3"/>
  <c r="C1058" i="3"/>
  <c r="C1068" i="3"/>
  <c r="C1079" i="3"/>
  <c r="C1090" i="3"/>
  <c r="C1100" i="3"/>
  <c r="C1111" i="3"/>
  <c r="C1122" i="3"/>
  <c r="C1132" i="3"/>
  <c r="C1143" i="3"/>
  <c r="C1154" i="3"/>
  <c r="C1164" i="3"/>
  <c r="C1175" i="3"/>
  <c r="C1186" i="3"/>
  <c r="C1196" i="3"/>
  <c r="C1207" i="3"/>
  <c r="C1218" i="3"/>
  <c r="C1228" i="3"/>
  <c r="C1239" i="3"/>
  <c r="C1250" i="3"/>
  <c r="C1260" i="3"/>
  <c r="C1271" i="3"/>
  <c r="C1282" i="3"/>
  <c r="C1292" i="3"/>
  <c r="C1303" i="3"/>
  <c r="C1314" i="3"/>
  <c r="C1324" i="3"/>
  <c r="C1335" i="3"/>
  <c r="C1346" i="3"/>
  <c r="C1356" i="3"/>
  <c r="C1367" i="3"/>
  <c r="C1376" i="3"/>
  <c r="C1385" i="3"/>
  <c r="C1394" i="3"/>
  <c r="C1403" i="3"/>
  <c r="C1412" i="3"/>
  <c r="C1421" i="3"/>
  <c r="C1431" i="3"/>
  <c r="C1440" i="3"/>
  <c r="C1449" i="3"/>
  <c r="C1458" i="3"/>
  <c r="C1467" i="3"/>
  <c r="C1476" i="3"/>
  <c r="C1485" i="3"/>
  <c r="C1494" i="3"/>
  <c r="C1502" i="3"/>
  <c r="C1510" i="3"/>
  <c r="C1518" i="3"/>
  <c r="C1526" i="3"/>
  <c r="C1534" i="3"/>
  <c r="C1542" i="3"/>
  <c r="C1550" i="3"/>
  <c r="C1558" i="3"/>
  <c r="C1566" i="3"/>
  <c r="C1574" i="3"/>
  <c r="C1582" i="3"/>
  <c r="C1590" i="3"/>
  <c r="C1598" i="3"/>
  <c r="C1606" i="3"/>
  <c r="C1614" i="3"/>
  <c r="C1622" i="3"/>
  <c r="C1630" i="3"/>
  <c r="C1638" i="3"/>
  <c r="C1646" i="3"/>
  <c r="C1654" i="3"/>
  <c r="C1662" i="3"/>
  <c r="C1670" i="3"/>
  <c r="C1678" i="3"/>
  <c r="C22" i="3"/>
  <c r="C45" i="3"/>
  <c r="C72" i="3"/>
  <c r="C94" i="3"/>
  <c r="C121" i="3"/>
  <c r="C148" i="3"/>
  <c r="C169" i="3"/>
  <c r="C189" i="3"/>
  <c r="C202" i="3"/>
  <c r="C222" i="3"/>
  <c r="C240" i="3"/>
  <c r="C255" i="3"/>
  <c r="C273" i="3"/>
  <c r="C288" i="3"/>
  <c r="C306" i="3"/>
  <c r="C326" i="3"/>
  <c r="C341" i="3"/>
  <c r="C359" i="3"/>
  <c r="C374" i="3"/>
  <c r="C392" i="3"/>
  <c r="C410" i="3"/>
  <c r="C425" i="3"/>
  <c r="C442" i="3"/>
  <c r="C453" i="3"/>
  <c r="C467" i="3"/>
  <c r="C481" i="3"/>
  <c r="C492" i="3"/>
  <c r="C506" i="3"/>
  <c r="C517" i="3"/>
  <c r="C531" i="3"/>
  <c r="C545" i="3"/>
  <c r="C556" i="3"/>
  <c r="C570" i="3"/>
  <c r="C581" i="3"/>
  <c r="C595" i="3"/>
  <c r="C609" i="3"/>
  <c r="C620" i="3"/>
  <c r="C634" i="3"/>
  <c r="C645" i="3"/>
  <c r="C659" i="3"/>
  <c r="C673" i="3"/>
  <c r="C684" i="3"/>
  <c r="C698" i="3"/>
  <c r="C709" i="3"/>
  <c r="C723" i="3"/>
  <c r="C737" i="3"/>
  <c r="C748" i="3"/>
  <c r="C762" i="3"/>
  <c r="C773" i="3"/>
  <c r="C787" i="3"/>
  <c r="C801" i="3"/>
  <c r="C812" i="3"/>
  <c r="C826" i="3"/>
  <c r="C837" i="3"/>
  <c r="C851" i="3"/>
  <c r="C865" i="3"/>
  <c r="C876" i="3"/>
  <c r="C890" i="3"/>
  <c r="C901" i="3"/>
  <c r="C915" i="3"/>
  <c r="C929" i="3"/>
  <c r="C940" i="3"/>
  <c r="C954" i="3"/>
  <c r="C965" i="3"/>
  <c r="C979" i="3"/>
  <c r="C993" i="3"/>
  <c r="C1004" i="3"/>
  <c r="C1017" i="3"/>
  <c r="C1027" i="3"/>
  <c r="C1037" i="3"/>
  <c r="C1049" i="3"/>
  <c r="C1059" i="3"/>
  <c r="C1069" i="3"/>
  <c r="C1081" i="3"/>
  <c r="C1091" i="3"/>
  <c r="C1101" i="3"/>
  <c r="C1113" i="3"/>
  <c r="C1123" i="3"/>
  <c r="C1133" i="3"/>
  <c r="C1145" i="3"/>
  <c r="C1155" i="3"/>
  <c r="C1165" i="3"/>
  <c r="C1177" i="3"/>
  <c r="C1187" i="3"/>
  <c r="C1197" i="3"/>
  <c r="C1209" i="3"/>
  <c r="C1219" i="3"/>
  <c r="C1229" i="3"/>
  <c r="C3" i="3"/>
  <c r="C27" i="3"/>
  <c r="C57" i="3"/>
  <c r="C76" i="3"/>
  <c r="C106" i="3"/>
  <c r="C133" i="3"/>
  <c r="C156" i="3"/>
  <c r="C177" i="3"/>
  <c r="C192" i="3"/>
  <c r="C210" i="3"/>
  <c r="C230" i="3"/>
  <c r="C245" i="3"/>
  <c r="C263" i="3"/>
  <c r="C278" i="3"/>
  <c r="C296" i="3"/>
  <c r="C314" i="3"/>
  <c r="C329" i="3"/>
  <c r="C349" i="3"/>
  <c r="C362" i="3"/>
  <c r="C382" i="3"/>
  <c r="C400" i="3"/>
  <c r="C415" i="3"/>
  <c r="C433" i="3"/>
  <c r="C445" i="3"/>
  <c r="C459" i="3"/>
  <c r="C473" i="3"/>
  <c r="C484" i="3"/>
  <c r="C498" i="3"/>
  <c r="C509" i="3"/>
  <c r="C523" i="3"/>
  <c r="C537" i="3"/>
  <c r="C548" i="3"/>
  <c r="C562" i="3"/>
  <c r="C573" i="3"/>
  <c r="C587" i="3"/>
  <c r="C601" i="3"/>
  <c r="C612" i="3"/>
  <c r="C626" i="3"/>
  <c r="C637" i="3"/>
  <c r="C651" i="3"/>
  <c r="C665" i="3"/>
  <c r="C676" i="3"/>
  <c r="C690" i="3"/>
  <c r="C701" i="3"/>
  <c r="C39" i="3"/>
  <c r="C85" i="3"/>
  <c r="C123" i="3"/>
  <c r="C166" i="3"/>
  <c r="C191" i="3"/>
  <c r="C218" i="3"/>
  <c r="C246" i="3"/>
  <c r="C274" i="3"/>
  <c r="C298" i="3"/>
  <c r="C328" i="3"/>
  <c r="C352" i="3"/>
  <c r="C383" i="3"/>
  <c r="C413" i="3"/>
  <c r="C435" i="3"/>
  <c r="C458" i="3"/>
  <c r="C476" i="3"/>
  <c r="C499" i="3"/>
  <c r="C521" i="3"/>
  <c r="C539" i="3"/>
  <c r="C561" i="3"/>
  <c r="C579" i="3"/>
  <c r="C602" i="3"/>
  <c r="C621" i="3"/>
  <c r="C642" i="3"/>
  <c r="C661" i="3"/>
  <c r="C682" i="3"/>
  <c r="C705" i="3"/>
  <c r="C721" i="3"/>
  <c r="C739" i="3"/>
  <c r="C755" i="3"/>
  <c r="C771" i="3"/>
  <c r="C789" i="3"/>
  <c r="C805" i="3"/>
  <c r="C821" i="3"/>
  <c r="C842" i="3"/>
  <c r="C858" i="3"/>
  <c r="C874" i="3"/>
  <c r="C892" i="3"/>
  <c r="C908" i="3"/>
  <c r="C924" i="3"/>
  <c r="C945" i="3"/>
  <c r="C961" i="3"/>
  <c r="C977" i="3"/>
  <c r="C995" i="3"/>
  <c r="C1011" i="3"/>
  <c r="C1025" i="3"/>
  <c r="C1041" i="3"/>
  <c r="C1053" i="3"/>
  <c r="C1067" i="3"/>
  <c r="C1083" i="3"/>
  <c r="C1097" i="3"/>
  <c r="C1109" i="3"/>
  <c r="C1125" i="3"/>
  <c r="C1139" i="3"/>
  <c r="C1153" i="3"/>
  <c r="C1169" i="3"/>
  <c r="C1181" i="3"/>
  <c r="C1195" i="3"/>
  <c r="C1211" i="3"/>
  <c r="C1225" i="3"/>
  <c r="C1237" i="3"/>
  <c r="C1251" i="3"/>
  <c r="C1263" i="3"/>
  <c r="C1275" i="3"/>
  <c r="C1287" i="3"/>
  <c r="C1299" i="3"/>
  <c r="C1311" i="3"/>
  <c r="C1323" i="3"/>
  <c r="C1337" i="3"/>
  <c r="C1348" i="3"/>
  <c r="C1361" i="3"/>
  <c r="C1371" i="3"/>
  <c r="C1381" i="3"/>
  <c r="C1392" i="3"/>
  <c r="C1402" i="3"/>
  <c r="C1413" i="3"/>
  <c r="C1424" i="3"/>
  <c r="C1434" i="3"/>
  <c r="C1444" i="3"/>
  <c r="C1455" i="3"/>
  <c r="C1465" i="3"/>
  <c r="C1475" i="3"/>
  <c r="C1487" i="3"/>
  <c r="C1496" i="3"/>
  <c r="C1505" i="3"/>
  <c r="C1514" i="3"/>
  <c r="C1523" i="3"/>
  <c r="C1532" i="3"/>
  <c r="C1541" i="3"/>
  <c r="C1551" i="3"/>
  <c r="C1560" i="3"/>
  <c r="C1569" i="3"/>
  <c r="C1578" i="3"/>
  <c r="C1587" i="3"/>
  <c r="C1596" i="3"/>
  <c r="C1605" i="3"/>
  <c r="C1615" i="3"/>
  <c r="C1624" i="3"/>
  <c r="C1633" i="3"/>
  <c r="C1642" i="3"/>
  <c r="C1651" i="3"/>
  <c r="C1660" i="3"/>
  <c r="C1669" i="3"/>
  <c r="C1679" i="3"/>
  <c r="C1687" i="3"/>
  <c r="C1695" i="3"/>
  <c r="C1703" i="3"/>
  <c r="C1711" i="3"/>
  <c r="C1719" i="3"/>
  <c r="C1727" i="3"/>
  <c r="C1735" i="3"/>
  <c r="C1743" i="3"/>
  <c r="C1751" i="3"/>
  <c r="C1759" i="3"/>
  <c r="C1767" i="3"/>
  <c r="C1775" i="3"/>
  <c r="C1783" i="3"/>
  <c r="C1791" i="3"/>
  <c r="C1799" i="3"/>
  <c r="C1807" i="3"/>
  <c r="C1815" i="3"/>
  <c r="C1823" i="3"/>
  <c r="C1831" i="3"/>
  <c r="C1839" i="3"/>
  <c r="C1847" i="3"/>
  <c r="C1855" i="3"/>
  <c r="C1863" i="3"/>
  <c r="C1871" i="3"/>
  <c r="C1879" i="3"/>
  <c r="C1887" i="3"/>
  <c r="C1895" i="3"/>
  <c r="C1903" i="3"/>
  <c r="C1911" i="3"/>
  <c r="C1919" i="3"/>
  <c r="C1927" i="3"/>
  <c r="C1935" i="3"/>
  <c r="C1943" i="3"/>
  <c r="C1951" i="3"/>
  <c r="C1959" i="3"/>
  <c r="C1967" i="3"/>
  <c r="C1975" i="3"/>
  <c r="C1983" i="3"/>
  <c r="C1991" i="3"/>
  <c r="C1999" i="3"/>
  <c r="C2007" i="3"/>
  <c r="C2015" i="3"/>
  <c r="C2023" i="3"/>
  <c r="C2031" i="3"/>
  <c r="C2039" i="3"/>
  <c r="C2047" i="3"/>
  <c r="C2055" i="3"/>
  <c r="C2063" i="3"/>
  <c r="C2071" i="3"/>
  <c r="C2079" i="3"/>
  <c r="C2087" i="3"/>
  <c r="C2095" i="3"/>
  <c r="C2103" i="3"/>
  <c r="C2111" i="3"/>
  <c r="C2119" i="3"/>
  <c r="C2127" i="3"/>
  <c r="C2135" i="3"/>
  <c r="C2143" i="3"/>
  <c r="C2151" i="3"/>
  <c r="C2159" i="3"/>
  <c r="C2167" i="3"/>
  <c r="C2175" i="3"/>
  <c r="C2183" i="3"/>
  <c r="C2191" i="3"/>
  <c r="C2199" i="3"/>
  <c r="C2207" i="3"/>
  <c r="C2215" i="3"/>
  <c r="C2223" i="3"/>
  <c r="C2231" i="3"/>
  <c r="C2239" i="3"/>
  <c r="C2247" i="3"/>
  <c r="C2255" i="3"/>
  <c r="C2263" i="3"/>
  <c r="C2271" i="3"/>
  <c r="C2279" i="3"/>
  <c r="C2287" i="3"/>
  <c r="C2295" i="3"/>
  <c r="C2303" i="3"/>
  <c r="C2311" i="3"/>
  <c r="C2319" i="3"/>
  <c r="C2327" i="3"/>
  <c r="C2335" i="3"/>
  <c r="C2343" i="3"/>
  <c r="C2351" i="3"/>
  <c r="C2359" i="3"/>
  <c r="C2367" i="3"/>
  <c r="C2375" i="3"/>
  <c r="C2383" i="3"/>
  <c r="C2391" i="3"/>
  <c r="C2399" i="3"/>
  <c r="C2407" i="3"/>
  <c r="C2415" i="3"/>
  <c r="C2423" i="3"/>
  <c r="C2431" i="3"/>
  <c r="C2439" i="3"/>
  <c r="C2447" i="3"/>
  <c r="C2455" i="3"/>
  <c r="C2463" i="3"/>
  <c r="C2471" i="3"/>
  <c r="C2479" i="3"/>
  <c r="C2487" i="3"/>
  <c r="C2495" i="3"/>
  <c r="C2503" i="3"/>
  <c r="C2511" i="3"/>
  <c r="C2519" i="3"/>
  <c r="C2527" i="3"/>
  <c r="C2535" i="3"/>
  <c r="C2543" i="3"/>
  <c r="C2551" i="3"/>
  <c r="C2559" i="3"/>
  <c r="C2567" i="3"/>
  <c r="C2575" i="3"/>
  <c r="C2583" i="3"/>
  <c r="C2591" i="3"/>
  <c r="C2599" i="3"/>
  <c r="C2607" i="3"/>
  <c r="C2615" i="3"/>
  <c r="C2623" i="3"/>
  <c r="C2631" i="3"/>
  <c r="C2639" i="3"/>
  <c r="C2647" i="3"/>
  <c r="C2655" i="3"/>
  <c r="C2663" i="3"/>
  <c r="C2671" i="3"/>
  <c r="C2679" i="3"/>
  <c r="C2687" i="3"/>
  <c r="C2695" i="3"/>
  <c r="C2703" i="3"/>
  <c r="C2711" i="3"/>
  <c r="C2719" i="3"/>
  <c r="C2727" i="3"/>
  <c r="C2735" i="3"/>
  <c r="C2743" i="3"/>
  <c r="C2751" i="3"/>
  <c r="C2759" i="3"/>
  <c r="C2767" i="3"/>
  <c r="C2775" i="3"/>
  <c r="C2783" i="3"/>
  <c r="C2791" i="3"/>
  <c r="C2799" i="3"/>
  <c r="C2807" i="3"/>
  <c r="C2815" i="3"/>
  <c r="C2823" i="3"/>
  <c r="C2831" i="3"/>
  <c r="C2839" i="3"/>
  <c r="C2847" i="3"/>
  <c r="C2855" i="3"/>
  <c r="C2863" i="3"/>
  <c r="C2871" i="3"/>
  <c r="C2879" i="3"/>
  <c r="C2887" i="3"/>
  <c r="C2895" i="3"/>
  <c r="C2903" i="3"/>
  <c r="C2911" i="3"/>
  <c r="C2919" i="3"/>
  <c r="C2927" i="3"/>
  <c r="C2935" i="3"/>
  <c r="C2943" i="3"/>
  <c r="C2951" i="3"/>
  <c r="C2959" i="3"/>
  <c r="C2967" i="3"/>
  <c r="C2975" i="3"/>
  <c r="C2983" i="3"/>
  <c r="C2991" i="3"/>
  <c r="C2999" i="3"/>
  <c r="C3007" i="3"/>
  <c r="C3015" i="3"/>
  <c r="C3023" i="3"/>
  <c r="C3031" i="3"/>
  <c r="C3039" i="3"/>
  <c r="C3047" i="3"/>
  <c r="C3055" i="3"/>
  <c r="C3063" i="3"/>
  <c r="C3071" i="3"/>
  <c r="C3079" i="3"/>
  <c r="C4" i="3"/>
  <c r="C46" i="3"/>
  <c r="C87" i="3"/>
  <c r="C124" i="3"/>
  <c r="C167" i="3"/>
  <c r="C198" i="3"/>
  <c r="C223" i="3"/>
  <c r="C250" i="3"/>
  <c r="C277" i="3"/>
  <c r="C304" i="3"/>
  <c r="C330" i="3"/>
  <c r="C360" i="3"/>
  <c r="C384" i="3"/>
  <c r="C414" i="3"/>
  <c r="C437" i="3"/>
  <c r="C460" i="3"/>
  <c r="C482" i="3"/>
  <c r="C500" i="3"/>
  <c r="C522" i="3"/>
  <c r="C540" i="3"/>
  <c r="C563" i="3"/>
  <c r="C585" i="3"/>
  <c r="C603" i="3"/>
  <c r="C625" i="3"/>
  <c r="C643" i="3"/>
  <c r="C666" i="3"/>
  <c r="C685" i="3"/>
  <c r="C706" i="3"/>
  <c r="C724" i="3"/>
  <c r="C740" i="3"/>
  <c r="C756" i="3"/>
  <c r="C777" i="3"/>
  <c r="C793" i="3"/>
  <c r="C809" i="3"/>
  <c r="C827" i="3"/>
  <c r="C843" i="3"/>
  <c r="C859" i="3"/>
  <c r="C877" i="3"/>
  <c r="C893" i="3"/>
  <c r="C909" i="3"/>
  <c r="C930" i="3"/>
  <c r="C946" i="3"/>
  <c r="C962" i="3"/>
  <c r="C980" i="3"/>
  <c r="C996" i="3"/>
  <c r="C1012" i="3"/>
  <c r="C1028" i="3"/>
  <c r="C1042" i="3"/>
  <c r="C1055" i="3"/>
  <c r="C1071" i="3"/>
  <c r="C1084" i="3"/>
  <c r="C1098" i="3"/>
  <c r="C1114" i="3"/>
  <c r="C1127" i="3"/>
  <c r="C1140" i="3"/>
  <c r="C1156" i="3"/>
  <c r="C1170" i="3"/>
  <c r="C1183" i="3"/>
  <c r="C1199" i="3"/>
  <c r="C1212" i="3"/>
  <c r="C1226" i="3"/>
  <c r="C1241" i="3"/>
  <c r="C1252" i="3"/>
  <c r="C1265" i="3"/>
  <c r="C1276" i="3"/>
  <c r="C1289" i="3"/>
  <c r="C1300" i="3"/>
  <c r="C1313" i="3"/>
  <c r="C1325" i="3"/>
  <c r="C1338" i="3"/>
  <c r="C1349" i="3"/>
  <c r="C1362" i="3"/>
  <c r="C1372" i="3"/>
  <c r="C1383" i="3"/>
  <c r="C1393" i="3"/>
  <c r="C1404" i="3"/>
  <c r="C1415" i="3"/>
  <c r="C1425" i="3"/>
  <c r="C1435" i="3"/>
  <c r="C1445" i="3"/>
  <c r="C1456" i="3"/>
  <c r="C1466" i="3"/>
  <c r="C1477" i="3"/>
  <c r="C1488" i="3"/>
  <c r="C1497" i="3"/>
  <c r="C1506" i="3"/>
  <c r="C1515" i="3"/>
  <c r="C1524" i="3"/>
  <c r="C1533" i="3"/>
  <c r="C1543" i="3"/>
  <c r="C1552" i="3"/>
  <c r="C1561" i="3"/>
  <c r="C1570" i="3"/>
  <c r="C1579" i="3"/>
  <c r="C1588" i="3"/>
  <c r="C1597" i="3"/>
  <c r="C1607" i="3"/>
  <c r="C1616" i="3"/>
  <c r="C1625" i="3"/>
  <c r="C1634" i="3"/>
  <c r="C1643" i="3"/>
  <c r="C1652" i="3"/>
  <c r="C1661" i="3"/>
  <c r="C1671" i="3"/>
  <c r="C1680" i="3"/>
  <c r="C1688" i="3"/>
  <c r="C1696" i="3"/>
  <c r="C1704" i="3"/>
  <c r="C1712" i="3"/>
  <c r="C1720" i="3"/>
  <c r="C1728" i="3"/>
  <c r="C1736" i="3"/>
  <c r="C1744" i="3"/>
  <c r="C1752" i="3"/>
  <c r="C1760" i="3"/>
  <c r="C1768" i="3"/>
  <c r="C1776" i="3"/>
  <c r="C1784" i="3"/>
  <c r="C1792" i="3"/>
  <c r="C1800" i="3"/>
  <c r="C1808" i="3"/>
  <c r="C1816" i="3"/>
  <c r="C1824" i="3"/>
  <c r="C1832" i="3"/>
  <c r="C1840" i="3"/>
  <c r="C1848" i="3"/>
  <c r="C1856" i="3"/>
  <c r="C1864" i="3"/>
  <c r="C1872" i="3"/>
  <c r="C1880" i="3"/>
  <c r="C1888" i="3"/>
  <c r="C1896" i="3"/>
  <c r="C1904" i="3"/>
  <c r="C1912" i="3"/>
  <c r="C1920" i="3"/>
  <c r="C1928" i="3"/>
  <c r="C1936" i="3"/>
  <c r="C1944" i="3"/>
  <c r="C1952" i="3"/>
  <c r="C1960" i="3"/>
  <c r="C1968" i="3"/>
  <c r="C1976" i="3"/>
  <c r="C1984" i="3"/>
  <c r="C1992" i="3"/>
  <c r="C2000" i="3"/>
  <c r="C2008" i="3"/>
  <c r="C2016" i="3"/>
  <c r="C2024" i="3"/>
  <c r="C2032" i="3"/>
  <c r="C2040" i="3"/>
  <c r="C2048" i="3"/>
  <c r="C2056" i="3"/>
  <c r="C2064" i="3"/>
  <c r="C2072" i="3"/>
  <c r="C2080" i="3"/>
  <c r="C2088" i="3"/>
  <c r="C2096" i="3"/>
  <c r="C2104" i="3"/>
  <c r="C2112" i="3"/>
  <c r="C2120" i="3"/>
  <c r="C2128" i="3"/>
  <c r="C2136" i="3"/>
  <c r="C2144" i="3"/>
  <c r="C2152" i="3"/>
  <c r="C2160" i="3"/>
  <c r="C2168" i="3"/>
  <c r="C2176" i="3"/>
  <c r="C2184" i="3"/>
  <c r="C2192" i="3"/>
  <c r="C2200" i="3"/>
  <c r="C2208" i="3"/>
  <c r="C2216" i="3"/>
  <c r="C2224" i="3"/>
  <c r="C2232" i="3"/>
  <c r="C2240" i="3"/>
  <c r="C2248" i="3"/>
  <c r="C2256" i="3"/>
  <c r="C2264" i="3"/>
  <c r="C2272" i="3"/>
  <c r="C2280" i="3"/>
  <c r="C2288" i="3"/>
  <c r="C2296" i="3"/>
  <c r="C2304" i="3"/>
  <c r="C2312" i="3"/>
  <c r="C2320" i="3"/>
  <c r="C2328" i="3"/>
  <c r="C2336" i="3"/>
  <c r="C2344" i="3"/>
  <c r="C2352" i="3"/>
  <c r="C2360" i="3"/>
  <c r="C2368" i="3"/>
  <c r="C2376" i="3"/>
  <c r="C2384" i="3"/>
  <c r="C2392" i="3"/>
  <c r="C2400" i="3"/>
  <c r="C2408" i="3"/>
  <c r="C2416" i="3"/>
  <c r="C2424" i="3"/>
  <c r="C2432" i="3"/>
  <c r="C2440" i="3"/>
  <c r="C2448" i="3"/>
  <c r="C2456" i="3"/>
  <c r="C2464" i="3"/>
  <c r="C2472" i="3"/>
  <c r="C2480" i="3"/>
  <c r="C2488" i="3"/>
  <c r="C2496" i="3"/>
  <c r="C2504" i="3"/>
  <c r="C2512" i="3"/>
  <c r="C2520" i="3"/>
  <c r="C2528" i="3"/>
  <c r="C2536" i="3"/>
  <c r="C2544" i="3"/>
  <c r="C2552" i="3"/>
  <c r="C2560" i="3"/>
  <c r="C2568" i="3"/>
  <c r="C2576" i="3"/>
  <c r="C2584" i="3"/>
  <c r="C2592" i="3"/>
  <c r="C2600" i="3"/>
  <c r="C2608" i="3"/>
  <c r="C2616" i="3"/>
  <c r="C2624" i="3"/>
  <c r="C2632" i="3"/>
  <c r="C2640" i="3"/>
  <c r="C2648" i="3"/>
  <c r="C2656" i="3"/>
  <c r="C2664" i="3"/>
  <c r="C2672" i="3"/>
  <c r="C2680" i="3"/>
  <c r="C2688" i="3"/>
  <c r="C2696" i="3"/>
  <c r="C2704" i="3"/>
  <c r="C2712" i="3"/>
  <c r="C2720" i="3"/>
  <c r="C2728" i="3"/>
  <c r="C2736" i="3"/>
  <c r="C2744" i="3"/>
  <c r="C2752" i="3"/>
  <c r="C2760" i="3"/>
  <c r="C2768" i="3"/>
  <c r="C2776" i="3"/>
  <c r="C2784" i="3"/>
  <c r="C2792" i="3"/>
  <c r="C2800" i="3"/>
  <c r="C2808" i="3"/>
  <c r="C2816" i="3"/>
  <c r="C2824" i="3"/>
  <c r="C2832" i="3"/>
  <c r="C2840" i="3"/>
  <c r="C2848" i="3"/>
  <c r="C2856" i="3"/>
  <c r="C2864" i="3"/>
  <c r="C2872" i="3"/>
  <c r="C2880" i="3"/>
  <c r="C2888" i="3"/>
  <c r="C2896" i="3"/>
  <c r="C2904" i="3"/>
  <c r="C2912" i="3"/>
  <c r="C2920" i="3"/>
  <c r="C2928" i="3"/>
  <c r="C2936" i="3"/>
  <c r="C2944" i="3"/>
  <c r="C2952" i="3"/>
  <c r="C2960" i="3"/>
  <c r="C2968" i="3"/>
  <c r="C2976" i="3"/>
  <c r="C2984" i="3"/>
  <c r="C2992" i="3"/>
  <c r="C3000" i="3"/>
  <c r="C3008" i="3"/>
  <c r="C3016" i="3"/>
  <c r="C3024" i="3"/>
  <c r="C3032" i="3"/>
  <c r="C3040" i="3"/>
  <c r="C3048" i="3"/>
  <c r="C3056" i="3"/>
  <c r="C3064" i="3"/>
  <c r="C3072" i="3"/>
  <c r="C3080" i="3"/>
  <c r="C24" i="3"/>
  <c r="C60" i="3"/>
  <c r="C105" i="3"/>
  <c r="C141" i="3"/>
  <c r="C178" i="3"/>
  <c r="C208" i="3"/>
  <c r="C232" i="3"/>
  <c r="C262" i="3"/>
  <c r="C286" i="3"/>
  <c r="C317" i="3"/>
  <c r="C342" i="3"/>
  <c r="C369" i="3"/>
  <c r="C394" i="3"/>
  <c r="C423" i="3"/>
  <c r="C449" i="3"/>
  <c r="C468" i="3"/>
  <c r="C489" i="3"/>
  <c r="C508" i="3"/>
  <c r="C529" i="3"/>
  <c r="C549" i="3"/>
  <c r="C571" i="3"/>
  <c r="C589" i="3"/>
  <c r="C611" i="3"/>
  <c r="C629" i="3"/>
  <c r="C652" i="3"/>
  <c r="C674" i="3"/>
  <c r="C692" i="3"/>
  <c r="C714" i="3"/>
  <c r="C730" i="3"/>
  <c r="C746" i="3"/>
  <c r="C764" i="3"/>
  <c r="C780" i="3"/>
  <c r="C796" i="3"/>
  <c r="C817" i="3"/>
  <c r="C833" i="3"/>
  <c r="C849" i="3"/>
  <c r="C867" i="3"/>
  <c r="C883" i="3"/>
  <c r="C899" i="3"/>
  <c r="C917" i="3"/>
  <c r="C933" i="3"/>
  <c r="C949" i="3"/>
  <c r="C970" i="3"/>
  <c r="C986" i="3"/>
  <c r="C1002" i="3"/>
  <c r="C1019" i="3"/>
  <c r="C1033" i="3"/>
  <c r="C1045" i="3"/>
  <c r="C1061" i="3"/>
  <c r="C1075" i="3"/>
  <c r="C1089" i="3"/>
  <c r="C1105" i="3"/>
  <c r="C1117" i="3"/>
  <c r="C1131" i="3"/>
  <c r="C1147" i="3"/>
  <c r="C1161" i="3"/>
  <c r="C1173" i="3"/>
  <c r="C1189" i="3"/>
  <c r="C1203" i="3"/>
  <c r="C1217" i="3"/>
  <c r="C1233" i="3"/>
  <c r="C1244" i="3"/>
  <c r="C1257" i="3"/>
  <c r="C1268" i="3"/>
  <c r="C1281" i="3"/>
  <c r="C1293" i="3"/>
  <c r="C1306" i="3"/>
  <c r="C1317" i="3"/>
  <c r="C1330" i="3"/>
  <c r="C1341" i="3"/>
  <c r="C1354" i="3"/>
  <c r="C1365" i="3"/>
  <c r="C1377" i="3"/>
  <c r="C1387" i="3"/>
  <c r="C1397" i="3"/>
  <c r="C1408" i="3"/>
  <c r="C1418" i="3"/>
  <c r="C1428" i="3"/>
  <c r="C1439" i="3"/>
  <c r="C1450" i="3"/>
  <c r="C1460" i="3"/>
  <c r="C1471" i="3"/>
  <c r="C1481" i="3"/>
  <c r="C1491" i="3"/>
  <c r="C1500" i="3"/>
  <c r="C1509" i="3"/>
  <c r="C1519" i="3"/>
  <c r="C1528" i="3"/>
  <c r="C1537" i="3"/>
  <c r="C1546" i="3"/>
  <c r="C1555" i="3"/>
  <c r="C1564" i="3"/>
  <c r="C1573" i="3"/>
  <c r="C1583" i="3"/>
  <c r="C1592" i="3"/>
  <c r="C1601" i="3"/>
  <c r="C1610" i="3"/>
  <c r="C1619" i="3"/>
  <c r="C1628" i="3"/>
  <c r="C1637" i="3"/>
  <c r="C1647" i="3"/>
  <c r="C1656" i="3"/>
  <c r="C1665" i="3"/>
  <c r="C1674" i="3"/>
  <c r="C1683" i="3"/>
  <c r="C1691" i="3"/>
  <c r="C1699" i="3"/>
  <c r="C1707" i="3"/>
  <c r="C1715" i="3"/>
  <c r="C1723" i="3"/>
  <c r="C1731" i="3"/>
  <c r="C1739" i="3"/>
  <c r="C1747" i="3"/>
  <c r="C1755" i="3"/>
  <c r="C1763" i="3"/>
  <c r="C1771" i="3"/>
  <c r="C1779" i="3"/>
  <c r="C1787" i="3"/>
  <c r="C1795" i="3"/>
  <c r="C1803" i="3"/>
  <c r="C1811" i="3"/>
  <c r="C1819" i="3"/>
  <c r="C1827" i="3"/>
  <c r="C1835" i="3"/>
  <c r="C1843" i="3"/>
  <c r="C1851" i="3"/>
  <c r="C1859" i="3"/>
  <c r="C1867" i="3"/>
  <c r="C1875" i="3"/>
  <c r="C1883" i="3"/>
  <c r="C1891" i="3"/>
  <c r="C1899" i="3"/>
  <c r="C1907" i="3"/>
  <c r="C1915" i="3"/>
  <c r="C1923" i="3"/>
  <c r="C1931" i="3"/>
  <c r="C1939" i="3"/>
  <c r="C1947" i="3"/>
  <c r="C1955" i="3"/>
  <c r="C1963" i="3"/>
  <c r="C1971" i="3"/>
  <c r="C1979" i="3"/>
  <c r="C1987" i="3"/>
  <c r="C1995" i="3"/>
  <c r="C2003" i="3"/>
  <c r="C2011" i="3"/>
  <c r="C2019" i="3"/>
  <c r="C2027" i="3"/>
  <c r="C2035" i="3"/>
  <c r="C2043" i="3"/>
  <c r="C2051" i="3"/>
  <c r="C2059" i="3"/>
  <c r="C2067" i="3"/>
  <c r="C2075" i="3"/>
  <c r="C2083" i="3"/>
  <c r="C2091" i="3"/>
  <c r="C2099" i="3"/>
  <c r="C2107" i="3"/>
  <c r="C2115" i="3"/>
  <c r="C2123" i="3"/>
  <c r="C2131" i="3"/>
  <c r="C2139" i="3"/>
  <c r="C2147" i="3"/>
  <c r="C2155" i="3"/>
  <c r="C2163" i="3"/>
  <c r="C2171" i="3"/>
  <c r="C2179" i="3"/>
  <c r="C2187" i="3"/>
  <c r="C2195" i="3"/>
  <c r="C2203" i="3"/>
  <c r="C2211" i="3"/>
  <c r="C2219" i="3"/>
  <c r="C2227" i="3"/>
  <c r="C2235" i="3"/>
  <c r="C2243" i="3"/>
  <c r="C2251" i="3"/>
  <c r="C2259" i="3"/>
  <c r="C2267" i="3"/>
  <c r="C2275" i="3"/>
  <c r="C2283" i="3"/>
  <c r="C2291" i="3"/>
  <c r="C2299" i="3"/>
  <c r="C2307" i="3"/>
  <c r="C2315" i="3"/>
  <c r="C2323" i="3"/>
  <c r="C2331" i="3"/>
  <c r="C2339" i="3"/>
  <c r="C2347" i="3"/>
  <c r="C2355" i="3"/>
  <c r="C2363" i="3"/>
  <c r="C2371" i="3"/>
  <c r="C2379" i="3"/>
  <c r="C2387" i="3"/>
  <c r="C2395" i="3"/>
  <c r="C2403" i="3"/>
  <c r="C2411" i="3"/>
  <c r="C2419" i="3"/>
  <c r="C2427" i="3"/>
  <c r="C2435" i="3"/>
  <c r="C2443" i="3"/>
  <c r="C2451" i="3"/>
  <c r="C2459" i="3"/>
  <c r="C2467" i="3"/>
  <c r="C2475" i="3"/>
  <c r="C2483" i="3"/>
  <c r="C2491" i="3"/>
  <c r="C2499" i="3"/>
  <c r="C2507" i="3"/>
  <c r="C2515" i="3"/>
  <c r="C2523" i="3"/>
  <c r="C2531" i="3"/>
  <c r="C2539" i="3"/>
  <c r="C2547" i="3"/>
  <c r="C2555" i="3"/>
  <c r="C2563" i="3"/>
  <c r="C2571" i="3"/>
  <c r="C2579" i="3"/>
  <c r="C2587" i="3"/>
  <c r="C2595" i="3"/>
  <c r="C2603" i="3"/>
  <c r="C2611" i="3"/>
  <c r="C2619" i="3"/>
  <c r="C2627" i="3"/>
  <c r="C2635" i="3"/>
  <c r="C2643" i="3"/>
  <c r="C2651" i="3"/>
  <c r="C2659" i="3"/>
  <c r="C2667" i="3"/>
  <c r="C2675" i="3"/>
  <c r="C2683" i="3"/>
  <c r="C2691" i="3"/>
  <c r="C2699" i="3"/>
  <c r="C2707" i="3"/>
  <c r="C2715" i="3"/>
  <c r="C2723" i="3"/>
  <c r="C2731" i="3"/>
  <c r="C2739" i="3"/>
  <c r="C2747" i="3"/>
  <c r="C2755" i="3"/>
  <c r="C2763" i="3"/>
  <c r="C2771" i="3"/>
  <c r="C2779" i="3"/>
  <c r="C2787" i="3"/>
  <c r="C2795" i="3"/>
  <c r="C2803" i="3"/>
  <c r="C2811" i="3"/>
  <c r="C2819" i="3"/>
  <c r="C2827" i="3"/>
  <c r="C2835" i="3"/>
  <c r="C2843" i="3"/>
  <c r="C2851" i="3"/>
  <c r="C2859" i="3"/>
  <c r="C2867" i="3"/>
  <c r="C2875" i="3"/>
  <c r="C2883" i="3"/>
  <c r="C2891" i="3"/>
  <c r="C2899" i="3"/>
  <c r="C2907" i="3"/>
  <c r="C2915" i="3"/>
  <c r="C2923" i="3"/>
  <c r="C2931" i="3"/>
  <c r="C2939" i="3"/>
  <c r="C2947" i="3"/>
  <c r="C2955" i="3"/>
  <c r="C2963" i="3"/>
  <c r="C2971" i="3"/>
  <c r="C2979" i="3"/>
  <c r="C2987" i="3"/>
  <c r="C2995" i="3"/>
  <c r="C3003" i="3"/>
  <c r="C3011" i="3"/>
  <c r="C3019" i="3"/>
  <c r="C3027" i="3"/>
  <c r="C28" i="3"/>
  <c r="C100" i="3"/>
  <c r="C157" i="3"/>
  <c r="C209" i="3"/>
  <c r="C253" i="3"/>
  <c r="C295" i="3"/>
  <c r="C337" i="3"/>
  <c r="C381" i="3"/>
  <c r="C426" i="3"/>
  <c r="C461" i="3"/>
  <c r="C493" i="3"/>
  <c r="C525" i="3"/>
  <c r="C557" i="3"/>
  <c r="C593" i="3"/>
  <c r="C627" i="3"/>
  <c r="C657" i="3"/>
  <c r="C691" i="3"/>
  <c r="C717" i="3"/>
  <c r="C749" i="3"/>
  <c r="C778" i="3"/>
  <c r="C803" i="3"/>
  <c r="C829" i="3"/>
  <c r="C857" i="3"/>
  <c r="C884" i="3"/>
  <c r="C913" i="3"/>
  <c r="C938" i="3"/>
  <c r="C969" i="3"/>
  <c r="C994" i="3"/>
  <c r="C1020" i="3"/>
  <c r="C1043" i="3"/>
  <c r="C1065" i="3"/>
  <c r="C1087" i="3"/>
  <c r="C1108" i="3"/>
  <c r="C1135" i="3"/>
  <c r="C1157" i="3"/>
  <c r="C1179" i="3"/>
  <c r="C1202" i="3"/>
  <c r="C1223" i="3"/>
  <c r="C1245" i="3"/>
  <c r="C1266" i="3"/>
  <c r="C1284" i="3"/>
  <c r="C1305" i="3"/>
  <c r="C1322" i="3"/>
  <c r="C1343" i="3"/>
  <c r="C1363" i="3"/>
  <c r="C1379" i="3"/>
  <c r="C1396" i="3"/>
  <c r="C1411" i="3"/>
  <c r="C1429" i="3"/>
  <c r="C1447" i="3"/>
  <c r="C1463" i="3"/>
  <c r="C1480" i="3"/>
  <c r="C1495" i="3"/>
  <c r="C1511" i="3"/>
  <c r="C1525" i="3"/>
  <c r="C1539" i="3"/>
  <c r="C1554" i="3"/>
  <c r="C1568" i="3"/>
  <c r="C1584" i="3"/>
  <c r="C1599" i="3"/>
  <c r="C1612" i="3"/>
  <c r="C1627" i="3"/>
  <c r="C1641" i="3"/>
  <c r="C1657" i="3"/>
  <c r="C1672" i="3"/>
  <c r="C1685" i="3"/>
  <c r="C1698" i="3"/>
  <c r="C1710" i="3"/>
  <c r="C1724" i="3"/>
  <c r="C1737" i="3"/>
  <c r="C1749" i="3"/>
  <c r="C1762" i="3"/>
  <c r="C1774" i="3"/>
  <c r="C1788" i="3"/>
  <c r="C1801" i="3"/>
  <c r="C1813" i="3"/>
  <c r="C1826" i="3"/>
  <c r="C1838" i="3"/>
  <c r="C1852" i="3"/>
  <c r="C1865" i="3"/>
  <c r="C1877" i="3"/>
  <c r="C1890" i="3"/>
  <c r="C1902" i="3"/>
  <c r="C1916" i="3"/>
  <c r="C1929" i="3"/>
  <c r="C1941" i="3"/>
  <c r="C1954" i="3"/>
  <c r="C1966" i="3"/>
  <c r="C1980" i="3"/>
  <c r="C1993" i="3"/>
  <c r="C2005" i="3"/>
  <c r="C2018" i="3"/>
  <c r="C2030" i="3"/>
  <c r="C2044" i="3"/>
  <c r="C2057" i="3"/>
  <c r="C2069" i="3"/>
  <c r="C2082" i="3"/>
  <c r="C2094" i="3"/>
  <c r="C2108" i="3"/>
  <c r="C2121" i="3"/>
  <c r="C2133" i="3"/>
  <c r="C2146" i="3"/>
  <c r="C2158" i="3"/>
  <c r="C2172" i="3"/>
  <c r="C2185" i="3"/>
  <c r="C2197" i="3"/>
  <c r="C2210" i="3"/>
  <c r="C2222" i="3"/>
  <c r="C2236" i="3"/>
  <c r="C2249" i="3"/>
  <c r="C2261" i="3"/>
  <c r="C2274" i="3"/>
  <c r="C2286" i="3"/>
  <c r="C2300" i="3"/>
  <c r="C2313" i="3"/>
  <c r="C2325" i="3"/>
  <c r="C2338" i="3"/>
  <c r="C2350" i="3"/>
  <c r="C2364" i="3"/>
  <c r="C2377" i="3"/>
  <c r="C2389" i="3"/>
  <c r="C2402" i="3"/>
  <c r="C2414" i="3"/>
  <c r="C2428" i="3"/>
  <c r="C2441" i="3"/>
  <c r="C2453" i="3"/>
  <c r="C2466" i="3"/>
  <c r="C2478" i="3"/>
  <c r="C2492" i="3"/>
  <c r="C2505" i="3"/>
  <c r="C2517" i="3"/>
  <c r="C2530" i="3"/>
  <c r="C2542" i="3"/>
  <c r="C2556" i="3"/>
  <c r="C2569" i="3"/>
  <c r="C2581" i="3"/>
  <c r="C2594" i="3"/>
  <c r="C2606" i="3"/>
  <c r="C2620" i="3"/>
  <c r="C2633" i="3"/>
  <c r="C2645" i="3"/>
  <c r="C2658" i="3"/>
  <c r="C2670" i="3"/>
  <c r="C2684" i="3"/>
  <c r="C2697" i="3"/>
  <c r="C2709" i="3"/>
  <c r="C2722" i="3"/>
  <c r="C2734" i="3"/>
  <c r="C2748" i="3"/>
  <c r="C2761" i="3"/>
  <c r="C2773" i="3"/>
  <c r="C2786" i="3"/>
  <c r="C2798" i="3"/>
  <c r="C2812" i="3"/>
  <c r="C2825" i="3"/>
  <c r="C2837" i="3"/>
  <c r="C2850" i="3"/>
  <c r="C2862" i="3"/>
  <c r="C2876" i="3"/>
  <c r="C2889" i="3"/>
  <c r="C2901" i="3"/>
  <c r="C2914" i="3"/>
  <c r="C2926" i="3"/>
  <c r="C2940" i="3"/>
  <c r="C2953" i="3"/>
  <c r="C2965" i="3"/>
  <c r="C2978" i="3"/>
  <c r="C2990" i="3"/>
  <c r="C3004" i="3"/>
  <c r="C3017" i="3"/>
  <c r="C3029" i="3"/>
  <c r="C3041" i="3"/>
  <c r="C3051" i="3"/>
  <c r="C3061" i="3"/>
  <c r="C3073" i="3"/>
  <c r="C3083" i="3"/>
  <c r="C3091" i="3"/>
  <c r="C3099" i="3"/>
  <c r="C3107" i="3"/>
  <c r="C3115" i="3"/>
  <c r="C3123" i="3"/>
  <c r="C3131" i="3"/>
  <c r="C3139" i="3"/>
  <c r="C3147" i="3"/>
  <c r="C3155" i="3"/>
  <c r="C3163" i="3"/>
  <c r="C3171" i="3"/>
  <c r="C3179" i="3"/>
  <c r="C3187" i="3"/>
  <c r="C3195" i="3"/>
  <c r="C3203" i="3"/>
  <c r="C3211" i="3"/>
  <c r="C3219" i="3"/>
  <c r="C3227" i="3"/>
  <c r="C3235" i="3"/>
  <c r="C3243" i="3"/>
  <c r="C3251" i="3"/>
  <c r="C3259" i="3"/>
  <c r="C3267" i="3"/>
  <c r="C3275" i="3"/>
  <c r="C3283" i="3"/>
  <c r="C3291" i="3"/>
  <c r="C3299" i="3"/>
  <c r="C3307" i="3"/>
  <c r="C3315" i="3"/>
  <c r="C3323" i="3"/>
  <c r="C3331" i="3"/>
  <c r="C3339" i="3"/>
  <c r="C3347" i="3"/>
  <c r="C3355" i="3"/>
  <c r="C3363" i="3"/>
  <c r="C3371" i="3"/>
  <c r="C3379" i="3"/>
  <c r="C3387" i="3"/>
  <c r="C3395" i="3"/>
  <c r="C3403" i="3"/>
  <c r="C3411" i="3"/>
  <c r="C3419" i="3"/>
  <c r="C3427" i="3"/>
  <c r="C3435" i="3"/>
  <c r="C3443" i="3"/>
  <c r="C3451" i="3"/>
  <c r="C3459" i="3"/>
  <c r="C3467" i="3"/>
  <c r="C3475" i="3"/>
  <c r="C3483" i="3"/>
  <c r="C3491" i="3"/>
  <c r="C3499" i="3"/>
  <c r="C3507" i="3"/>
  <c r="C3515" i="3"/>
  <c r="C3523" i="3"/>
  <c r="C3531" i="3"/>
  <c r="C3539" i="3"/>
  <c r="C3547" i="3"/>
  <c r="C3555" i="3"/>
  <c r="C3563" i="3"/>
  <c r="C3571" i="3"/>
  <c r="C3579" i="3"/>
  <c r="C3587" i="3"/>
  <c r="C3595" i="3"/>
  <c r="C3603" i="3"/>
  <c r="C3611" i="3"/>
  <c r="C3619" i="3"/>
  <c r="C3627" i="3"/>
  <c r="C3635" i="3"/>
  <c r="C3643" i="3"/>
  <c r="C3651" i="3"/>
  <c r="C3659" i="3"/>
  <c r="C3667" i="3"/>
  <c r="C3675" i="3"/>
  <c r="C3683" i="3"/>
  <c r="C3691" i="3"/>
  <c r="C3699" i="3"/>
  <c r="C3707" i="3"/>
  <c r="C3715" i="3"/>
  <c r="C3723" i="3"/>
  <c r="C3731" i="3"/>
  <c r="C3739" i="3"/>
  <c r="C3747" i="3"/>
  <c r="C3755" i="3"/>
  <c r="C3763" i="3"/>
  <c r="C3771" i="3"/>
  <c r="C3779" i="3"/>
  <c r="C3787" i="3"/>
  <c r="C3795" i="3"/>
  <c r="C3803" i="3"/>
  <c r="C3811" i="3"/>
  <c r="C3819" i="3"/>
  <c r="C3827" i="3"/>
  <c r="C3835" i="3"/>
  <c r="C3843" i="3"/>
  <c r="C3851" i="3"/>
  <c r="C3859" i="3"/>
  <c r="C3867" i="3"/>
  <c r="C3875" i="3"/>
  <c r="C3883" i="3"/>
  <c r="C3891" i="3"/>
  <c r="C3899" i="3"/>
  <c r="C3907" i="3"/>
  <c r="C3915" i="3"/>
  <c r="C3923" i="3"/>
  <c r="C3931" i="3"/>
  <c r="C3939" i="3"/>
  <c r="C3947" i="3"/>
  <c r="C3955" i="3"/>
  <c r="C3963" i="3"/>
  <c r="C3971" i="3"/>
  <c r="C3979" i="3"/>
  <c r="C3987" i="3"/>
  <c r="C3995" i="3"/>
  <c r="C4003" i="3"/>
  <c r="C4011" i="3"/>
  <c r="C4019" i="3"/>
  <c r="C4027" i="3"/>
  <c r="C4035" i="3"/>
  <c r="C4043" i="3"/>
  <c r="C4051" i="3"/>
  <c r="C4059" i="3"/>
  <c r="C4067" i="3"/>
  <c r="C4075" i="3"/>
  <c r="C4083" i="3"/>
  <c r="C4091" i="3"/>
  <c r="C4099" i="3"/>
  <c r="C4107" i="3"/>
  <c r="C4115" i="3"/>
  <c r="C4123" i="3"/>
  <c r="C4131" i="3"/>
  <c r="C4139" i="3"/>
  <c r="C4147" i="3"/>
  <c r="C4155" i="3"/>
  <c r="C4163" i="3"/>
  <c r="C4171" i="3"/>
  <c r="C4179" i="3"/>
  <c r="C4187" i="3"/>
  <c r="C4195" i="3"/>
  <c r="C4203" i="3"/>
  <c r="C4211" i="3"/>
  <c r="C4219" i="3"/>
  <c r="C4227" i="3"/>
  <c r="C4235" i="3"/>
  <c r="C4243" i="3"/>
  <c r="C4251" i="3"/>
  <c r="C4259" i="3"/>
  <c r="C4267" i="3"/>
  <c r="C4275" i="3"/>
  <c r="C4283" i="3"/>
  <c r="C4291" i="3"/>
  <c r="C4299" i="3"/>
  <c r="C4307" i="3"/>
  <c r="C4315" i="3"/>
  <c r="C4323" i="3"/>
  <c r="C4331" i="3"/>
  <c r="C4339" i="3"/>
  <c r="C4347" i="3"/>
  <c r="C4355" i="3"/>
  <c r="C4363" i="3"/>
  <c r="C4371" i="3"/>
  <c r="C4379" i="3"/>
  <c r="C4387" i="3"/>
  <c r="C4395" i="3"/>
  <c r="C4403" i="3"/>
  <c r="C4411" i="3"/>
  <c r="C4419" i="3"/>
  <c r="C4427" i="3"/>
  <c r="C4435" i="3"/>
  <c r="C4443" i="3"/>
  <c r="C4451" i="3"/>
  <c r="C4459" i="3"/>
  <c r="C4467" i="3"/>
  <c r="C4475" i="3"/>
  <c r="C4483" i="3"/>
  <c r="C4491" i="3"/>
  <c r="C4499" i="3"/>
  <c r="C4507" i="3"/>
  <c r="C4515" i="3"/>
  <c r="C4523" i="3"/>
  <c r="C4531" i="3"/>
  <c r="C4539" i="3"/>
  <c r="C4547" i="3"/>
  <c r="C4555" i="3"/>
  <c r="C4563" i="3"/>
  <c r="C4571" i="3"/>
  <c r="C4579" i="3"/>
  <c r="C4587" i="3"/>
  <c r="C4595" i="3"/>
  <c r="C4603" i="3"/>
  <c r="C4611" i="3"/>
  <c r="C4619" i="3"/>
  <c r="C4627" i="3"/>
  <c r="C4635" i="3"/>
  <c r="C4643" i="3"/>
  <c r="C4651" i="3"/>
  <c r="C4659" i="3"/>
  <c r="C4667" i="3"/>
  <c r="C4675" i="3"/>
  <c r="C4683" i="3"/>
  <c r="C4691" i="3"/>
  <c r="C4699" i="3"/>
  <c r="C37" i="3"/>
  <c r="C108" i="3"/>
  <c r="C170" i="3"/>
  <c r="C213" i="3"/>
  <c r="C256" i="3"/>
  <c r="C297" i="3"/>
  <c r="C346" i="3"/>
  <c r="C390" i="3"/>
  <c r="C432" i="3"/>
  <c r="C465" i="3"/>
  <c r="C497" i="3"/>
  <c r="C532" i="3"/>
  <c r="C564" i="3"/>
  <c r="C596" i="3"/>
  <c r="C628" i="3"/>
  <c r="C660" i="3"/>
  <c r="C693" i="3"/>
  <c r="C725" i="3"/>
  <c r="C753" i="3"/>
  <c r="C779" i="3"/>
  <c r="C804" i="3"/>
  <c r="C834" i="3"/>
  <c r="C860" i="3"/>
  <c r="C885" i="3"/>
  <c r="C916" i="3"/>
  <c r="C941" i="3"/>
  <c r="C971" i="3"/>
  <c r="C997" i="3"/>
  <c r="C1021" i="3"/>
  <c r="C1044" i="3"/>
  <c r="C1066" i="3"/>
  <c r="C1092" i="3"/>
  <c r="C1115" i="3"/>
  <c r="C1137" i="3"/>
  <c r="C1159" i="3"/>
  <c r="C1180" i="3"/>
  <c r="C1204" i="3"/>
  <c r="C1227" i="3"/>
  <c r="C1247" i="3"/>
  <c r="C1267" i="3"/>
  <c r="C1285" i="3"/>
  <c r="C1307" i="3"/>
  <c r="C1327" i="3"/>
  <c r="C1345" i="3"/>
  <c r="C1364" i="3"/>
  <c r="C1380" i="3"/>
  <c r="C1399" i="3"/>
  <c r="C1416" i="3"/>
  <c r="C1432" i="3"/>
  <c r="C1448" i="3"/>
  <c r="C1464" i="3"/>
  <c r="C1482" i="3"/>
  <c r="C1498" i="3"/>
  <c r="C1512" i="3"/>
  <c r="C1527" i="3"/>
  <c r="C1540" i="3"/>
  <c r="C1556" i="3"/>
  <c r="C1571" i="3"/>
  <c r="C1585" i="3"/>
  <c r="C1600" i="3"/>
  <c r="C1613" i="3"/>
  <c r="C1629" i="3"/>
  <c r="C1644" i="3"/>
  <c r="C1658" i="3"/>
  <c r="C1673" i="3"/>
  <c r="C1686" i="3"/>
  <c r="C1700" i="3"/>
  <c r="C1713" i="3"/>
  <c r="C1725" i="3"/>
  <c r="C1738" i="3"/>
  <c r="C1750" i="3"/>
  <c r="C1764" i="3"/>
  <c r="C1777" i="3"/>
  <c r="C1789" i="3"/>
  <c r="C1802" i="3"/>
  <c r="C1814" i="3"/>
  <c r="C1828" i="3"/>
  <c r="C1841" i="3"/>
  <c r="C1853" i="3"/>
  <c r="C1866" i="3"/>
  <c r="C1878" i="3"/>
  <c r="C1892" i="3"/>
  <c r="C1905" i="3"/>
  <c r="C1917" i="3"/>
  <c r="C1930" i="3"/>
  <c r="C1942" i="3"/>
  <c r="C1956" i="3"/>
  <c r="C1969" i="3"/>
  <c r="C1981" i="3"/>
  <c r="C1994" i="3"/>
  <c r="C2006" i="3"/>
  <c r="C2020" i="3"/>
  <c r="C2033" i="3"/>
  <c r="C2045" i="3"/>
  <c r="C2058" i="3"/>
  <c r="C2070" i="3"/>
  <c r="C2084" i="3"/>
  <c r="C2097" i="3"/>
  <c r="C2109" i="3"/>
  <c r="C2122" i="3"/>
  <c r="C2134" i="3"/>
  <c r="C2148" i="3"/>
  <c r="C2161" i="3"/>
  <c r="C2173" i="3"/>
  <c r="C2186" i="3"/>
  <c r="C2198" i="3"/>
  <c r="C2212" i="3"/>
  <c r="C2225" i="3"/>
  <c r="C2237" i="3"/>
  <c r="C2250" i="3"/>
  <c r="C2262" i="3"/>
  <c r="C2276" i="3"/>
  <c r="C2289" i="3"/>
  <c r="C2301" i="3"/>
  <c r="C2314" i="3"/>
  <c r="C2326" i="3"/>
  <c r="C2340" i="3"/>
  <c r="C2353" i="3"/>
  <c r="C2365" i="3"/>
  <c r="C2378" i="3"/>
  <c r="C2390" i="3"/>
  <c r="C2404" i="3"/>
  <c r="C2417" i="3"/>
  <c r="C2429" i="3"/>
  <c r="C2442" i="3"/>
  <c r="C2454" i="3"/>
  <c r="C2468" i="3"/>
  <c r="C2481" i="3"/>
  <c r="C2493" i="3"/>
  <c r="C2506" i="3"/>
  <c r="C2518" i="3"/>
  <c r="C2532" i="3"/>
  <c r="C2545" i="3"/>
  <c r="C2557" i="3"/>
  <c r="C2570" i="3"/>
  <c r="C2582" i="3"/>
  <c r="C2596" i="3"/>
  <c r="C2609" i="3"/>
  <c r="C2621" i="3"/>
  <c r="C2634" i="3"/>
  <c r="C2646" i="3"/>
  <c r="C2660" i="3"/>
  <c r="C2673" i="3"/>
  <c r="C2685" i="3"/>
  <c r="C2698" i="3"/>
  <c r="C2710" i="3"/>
  <c r="C2724" i="3"/>
  <c r="C2737" i="3"/>
  <c r="C2749" i="3"/>
  <c r="C2762" i="3"/>
  <c r="C2774" i="3"/>
  <c r="C2788" i="3"/>
  <c r="C2801" i="3"/>
  <c r="C2813" i="3"/>
  <c r="C2826" i="3"/>
  <c r="C2838" i="3"/>
  <c r="C2852" i="3"/>
  <c r="C2865" i="3"/>
  <c r="C2877" i="3"/>
  <c r="C2890" i="3"/>
  <c r="C2902" i="3"/>
  <c r="C2916" i="3"/>
  <c r="C2929" i="3"/>
  <c r="C2941" i="3"/>
  <c r="C2954" i="3"/>
  <c r="C2966" i="3"/>
  <c r="C2980" i="3"/>
  <c r="C2993" i="3"/>
  <c r="C3005" i="3"/>
  <c r="C3018" i="3"/>
  <c r="C3030" i="3"/>
  <c r="C3042" i="3"/>
  <c r="C3052" i="3"/>
  <c r="C3062" i="3"/>
  <c r="C3074" i="3"/>
  <c r="C3084" i="3"/>
  <c r="C3092" i="3"/>
  <c r="C3100" i="3"/>
  <c r="C3108" i="3"/>
  <c r="C3116" i="3"/>
  <c r="C3124" i="3"/>
  <c r="C3132" i="3"/>
  <c r="C3140" i="3"/>
  <c r="C3148" i="3"/>
  <c r="C3156" i="3"/>
  <c r="C3164" i="3"/>
  <c r="C3172" i="3"/>
  <c r="C3180" i="3"/>
  <c r="C3188" i="3"/>
  <c r="C3196" i="3"/>
  <c r="C3204" i="3"/>
  <c r="C3212" i="3"/>
  <c r="C3220" i="3"/>
  <c r="C3228" i="3"/>
  <c r="C3236" i="3"/>
  <c r="C3244" i="3"/>
  <c r="C3252" i="3"/>
  <c r="C3260" i="3"/>
  <c r="C3268" i="3"/>
  <c r="C3276" i="3"/>
  <c r="C3284" i="3"/>
  <c r="C3292" i="3"/>
  <c r="C3300" i="3"/>
  <c r="C3308" i="3"/>
  <c r="C3316" i="3"/>
  <c r="C3324" i="3"/>
  <c r="C3332" i="3"/>
  <c r="C3340" i="3"/>
  <c r="C3348" i="3"/>
  <c r="C3356" i="3"/>
  <c r="C3364" i="3"/>
  <c r="C3372" i="3"/>
  <c r="C3380" i="3"/>
  <c r="C3388" i="3"/>
  <c r="C3396" i="3"/>
  <c r="C3404" i="3"/>
  <c r="C3412" i="3"/>
  <c r="C3420" i="3"/>
  <c r="C3428" i="3"/>
  <c r="C3436" i="3"/>
  <c r="C3444" i="3"/>
  <c r="C3452" i="3"/>
  <c r="C3460" i="3"/>
  <c r="C3468" i="3"/>
  <c r="C3476" i="3"/>
  <c r="C3484" i="3"/>
  <c r="C3492" i="3"/>
  <c r="C3500" i="3"/>
  <c r="C3508" i="3"/>
  <c r="C3516" i="3"/>
  <c r="C3524" i="3"/>
  <c r="C3532" i="3"/>
  <c r="C3540" i="3"/>
  <c r="C3548" i="3"/>
  <c r="C3556" i="3"/>
  <c r="C3564" i="3"/>
  <c r="C3572" i="3"/>
  <c r="C3580" i="3"/>
  <c r="C3588" i="3"/>
  <c r="C3596" i="3"/>
  <c r="C3604" i="3"/>
  <c r="C3612" i="3"/>
  <c r="C3620" i="3"/>
  <c r="C3628" i="3"/>
  <c r="C3636" i="3"/>
  <c r="C3644" i="3"/>
  <c r="C3652" i="3"/>
  <c r="C3660" i="3"/>
  <c r="C3668" i="3"/>
  <c r="C3676" i="3"/>
  <c r="C3684" i="3"/>
  <c r="C3692" i="3"/>
  <c r="C3700" i="3"/>
  <c r="C3708" i="3"/>
  <c r="C3716" i="3"/>
  <c r="C3724" i="3"/>
  <c r="C3732" i="3"/>
  <c r="C3740" i="3"/>
  <c r="C3748" i="3"/>
  <c r="C3756" i="3"/>
  <c r="C3764" i="3"/>
  <c r="C3772" i="3"/>
  <c r="C3780" i="3"/>
  <c r="C3788" i="3"/>
  <c r="C3796" i="3"/>
  <c r="C3804" i="3"/>
  <c r="C3812" i="3"/>
  <c r="C3820" i="3"/>
  <c r="C3828" i="3"/>
  <c r="C3836" i="3"/>
  <c r="C3844" i="3"/>
  <c r="C3852" i="3"/>
  <c r="C3860" i="3"/>
  <c r="C3868" i="3"/>
  <c r="C3876" i="3"/>
  <c r="C3884" i="3"/>
  <c r="C3892" i="3"/>
  <c r="C3900" i="3"/>
  <c r="C3908" i="3"/>
  <c r="C3916" i="3"/>
  <c r="C3924" i="3"/>
  <c r="C3932" i="3"/>
  <c r="C3940" i="3"/>
  <c r="C3948" i="3"/>
  <c r="C3956" i="3"/>
  <c r="C3964" i="3"/>
  <c r="C3972" i="3"/>
  <c r="C3980" i="3"/>
  <c r="C3988" i="3"/>
  <c r="C3996" i="3"/>
  <c r="C4004" i="3"/>
  <c r="C4012" i="3"/>
  <c r="C4020" i="3"/>
  <c r="C4028" i="3"/>
  <c r="C4036" i="3"/>
  <c r="C4044" i="3"/>
  <c r="C4052" i="3"/>
  <c r="C4060" i="3"/>
  <c r="C4068" i="3"/>
  <c r="C4076" i="3"/>
  <c r="C4084" i="3"/>
  <c r="C4092" i="3"/>
  <c r="C4100" i="3"/>
  <c r="C4108" i="3"/>
  <c r="C4116" i="3"/>
  <c r="C4124" i="3"/>
  <c r="C4132" i="3"/>
  <c r="C4140" i="3"/>
  <c r="C4148" i="3"/>
  <c r="C4156" i="3"/>
  <c r="C4164" i="3"/>
  <c r="C4172" i="3"/>
  <c r="C4180" i="3"/>
  <c r="C4188" i="3"/>
  <c r="C4196" i="3"/>
  <c r="C4204" i="3"/>
  <c r="C4212" i="3"/>
  <c r="C4220" i="3"/>
  <c r="C4228" i="3"/>
  <c r="C4236" i="3"/>
  <c r="C4244" i="3"/>
  <c r="C4252" i="3"/>
  <c r="C4260" i="3"/>
  <c r="C4268" i="3"/>
  <c r="C4276" i="3"/>
  <c r="C4284" i="3"/>
  <c r="C4292" i="3"/>
  <c r="C4300" i="3"/>
  <c r="C4308" i="3"/>
  <c r="C4316" i="3"/>
  <c r="C4324" i="3"/>
  <c r="C4332" i="3"/>
  <c r="C4340" i="3"/>
  <c r="C4348" i="3"/>
  <c r="C4356" i="3"/>
  <c r="C4364" i="3"/>
  <c r="C4372" i="3"/>
  <c r="C4380" i="3"/>
  <c r="C4388" i="3"/>
  <c r="C4396" i="3"/>
  <c r="C4404" i="3"/>
  <c r="C4412" i="3"/>
  <c r="C4420" i="3"/>
  <c r="C4428" i="3"/>
  <c r="C4436" i="3"/>
  <c r="C4444" i="3"/>
  <c r="C4452" i="3"/>
  <c r="C4460" i="3"/>
  <c r="C4468" i="3"/>
  <c r="C4476" i="3"/>
  <c r="C4484" i="3"/>
  <c r="C4492" i="3"/>
  <c r="C4500" i="3"/>
  <c r="C4508" i="3"/>
  <c r="C4516" i="3"/>
  <c r="C4524" i="3"/>
  <c r="C4532" i="3"/>
  <c r="C4540" i="3"/>
  <c r="C4548" i="3"/>
  <c r="C4556" i="3"/>
  <c r="C4564" i="3"/>
  <c r="C4572" i="3"/>
  <c r="C4580" i="3"/>
  <c r="C4588" i="3"/>
  <c r="C4596" i="3"/>
  <c r="C4604" i="3"/>
  <c r="C4612" i="3"/>
  <c r="C4620" i="3"/>
  <c r="C4628" i="3"/>
  <c r="C4636" i="3"/>
  <c r="C4644" i="3"/>
  <c r="C4652" i="3"/>
  <c r="C4660" i="3"/>
  <c r="C4668" i="3"/>
  <c r="C4676" i="3"/>
  <c r="C4684" i="3"/>
  <c r="C4692" i="3"/>
  <c r="C2" i="3"/>
  <c r="C58" i="3"/>
  <c r="C118" i="3"/>
  <c r="C181" i="3"/>
  <c r="C224" i="3"/>
  <c r="C265" i="3"/>
  <c r="C310" i="3"/>
  <c r="C351" i="3"/>
  <c r="C401" i="3"/>
  <c r="C443" i="3"/>
  <c r="C474" i="3"/>
  <c r="C507" i="3"/>
  <c r="C538" i="3"/>
  <c r="C572" i="3"/>
  <c r="C604" i="3"/>
  <c r="C636" i="3"/>
  <c r="C668" i="3"/>
  <c r="C700" i="3"/>
  <c r="C731" i="3"/>
  <c r="C757" i="3"/>
  <c r="C785" i="3"/>
  <c r="C813" i="3"/>
  <c r="C841" i="3"/>
  <c r="C868" i="3"/>
  <c r="C897" i="3"/>
  <c r="C922" i="3"/>
  <c r="C948" i="3"/>
  <c r="C973" i="3"/>
  <c r="C1005" i="3"/>
  <c r="C1029" i="3"/>
  <c r="C1051" i="3"/>
  <c r="C1074" i="3"/>
  <c r="C1095" i="3"/>
  <c r="C1119" i="3"/>
  <c r="C1141" i="3"/>
  <c r="C1163" i="3"/>
  <c r="C1188" i="3"/>
  <c r="C1210" i="3"/>
  <c r="C1234" i="3"/>
  <c r="C1253" i="3"/>
  <c r="C1273" i="3"/>
  <c r="C1291" i="3"/>
  <c r="C1309" i="3"/>
  <c r="C1331" i="3"/>
  <c r="C1351" i="3"/>
  <c r="C1369" i="3"/>
  <c r="C1386" i="3"/>
  <c r="C1401" i="3"/>
  <c r="C1419" i="3"/>
  <c r="C1436" i="3"/>
  <c r="C1452" i="3"/>
  <c r="C1469" i="3"/>
  <c r="C1484" i="3"/>
  <c r="C1501" i="3"/>
  <c r="C1516" i="3"/>
  <c r="C1530" i="3"/>
  <c r="C1545" i="3"/>
  <c r="C1559" i="3"/>
  <c r="C1575" i="3"/>
  <c r="C1589" i="3"/>
  <c r="C1603" i="3"/>
  <c r="C1618" i="3"/>
  <c r="C1632" i="3"/>
  <c r="C1648" i="3"/>
  <c r="C1663" i="3"/>
  <c r="C1676" i="3"/>
  <c r="C1690" i="3"/>
  <c r="C1702" i="3"/>
  <c r="C1716" i="3"/>
  <c r="C1729" i="3"/>
  <c r="C1741" i="3"/>
  <c r="C1754" i="3"/>
  <c r="C1766" i="3"/>
  <c r="C1780" i="3"/>
  <c r="C1793" i="3"/>
  <c r="C1805" i="3"/>
  <c r="C1818" i="3"/>
  <c r="C1830" i="3"/>
  <c r="C1844" i="3"/>
  <c r="C1857" i="3"/>
  <c r="C1869" i="3"/>
  <c r="C1882" i="3"/>
  <c r="C1894" i="3"/>
  <c r="C1908" i="3"/>
  <c r="C1921" i="3"/>
  <c r="C1933" i="3"/>
  <c r="C1946" i="3"/>
  <c r="C1958" i="3"/>
  <c r="C1972" i="3"/>
  <c r="C1985" i="3"/>
  <c r="C1997" i="3"/>
  <c r="C2010" i="3"/>
  <c r="C2022" i="3"/>
  <c r="C2036" i="3"/>
  <c r="C2049" i="3"/>
  <c r="C2061" i="3"/>
  <c r="C2074" i="3"/>
  <c r="C2086" i="3"/>
  <c r="C2100" i="3"/>
  <c r="C2113" i="3"/>
  <c r="C2125" i="3"/>
  <c r="C2138" i="3"/>
  <c r="C2150" i="3"/>
  <c r="C2164" i="3"/>
  <c r="C2177" i="3"/>
  <c r="C2189" i="3"/>
  <c r="C2202" i="3"/>
  <c r="C2214" i="3"/>
  <c r="C2228" i="3"/>
  <c r="C2241" i="3"/>
  <c r="C2253" i="3"/>
  <c r="C2266" i="3"/>
  <c r="C2278" i="3"/>
  <c r="C2292" i="3"/>
  <c r="C2305" i="3"/>
  <c r="C2317" i="3"/>
  <c r="C2330" i="3"/>
  <c r="C2342" i="3"/>
  <c r="C2356" i="3"/>
  <c r="C2369" i="3"/>
  <c r="C2381" i="3"/>
  <c r="C2394" i="3"/>
  <c r="C2406" i="3"/>
  <c r="C2420" i="3"/>
  <c r="C2433" i="3"/>
  <c r="C2445" i="3"/>
  <c r="C2458" i="3"/>
  <c r="C2470" i="3"/>
  <c r="C12" i="3"/>
  <c r="C135" i="3"/>
  <c r="C200" i="3"/>
  <c r="C282" i="3"/>
  <c r="C350" i="3"/>
  <c r="C416" i="3"/>
  <c r="C475" i="3"/>
  <c r="C524" i="3"/>
  <c r="C578" i="3"/>
  <c r="C635" i="3"/>
  <c r="C681" i="3"/>
  <c r="C732" i="3"/>
  <c r="C770" i="3"/>
  <c r="C819" i="3"/>
  <c r="C866" i="3"/>
  <c r="C906" i="3"/>
  <c r="C955" i="3"/>
  <c r="C988" i="3"/>
  <c r="C1034" i="3"/>
  <c r="C1073" i="3"/>
  <c r="C1106" i="3"/>
  <c r="C1146" i="3"/>
  <c r="C1178" i="3"/>
  <c r="C1215" i="3"/>
  <c r="C1249" i="3"/>
  <c r="C1279" i="3"/>
  <c r="C1315" i="3"/>
  <c r="C1340" i="3"/>
  <c r="C1373" i="3"/>
  <c r="C1400" i="3"/>
  <c r="C1426" i="3"/>
  <c r="C1453" i="3"/>
  <c r="C1479" i="3"/>
  <c r="C1504" i="3"/>
  <c r="C1529" i="3"/>
  <c r="C1549" i="3"/>
  <c r="C1576" i="3"/>
  <c r="C1595" i="3"/>
  <c r="C1621" i="3"/>
  <c r="C1645" i="3"/>
  <c r="C1667" i="3"/>
  <c r="C1692" i="3"/>
  <c r="C1709" i="3"/>
  <c r="C1732" i="3"/>
  <c r="C1753" i="3"/>
  <c r="C1772" i="3"/>
  <c r="C1794" i="3"/>
  <c r="C1812" i="3"/>
  <c r="C1834" i="3"/>
  <c r="C1854" i="3"/>
  <c r="C1874" i="3"/>
  <c r="C1897" i="3"/>
  <c r="C1914" i="3"/>
  <c r="C1937" i="3"/>
  <c r="C1957" i="3"/>
  <c r="C1977" i="3"/>
  <c r="C1998" i="3"/>
  <c r="C2017" i="3"/>
  <c r="C2038" i="3"/>
  <c r="C2060" i="3"/>
  <c r="C2078" i="3"/>
  <c r="C2101" i="3"/>
  <c r="C2118" i="3"/>
  <c r="C2141" i="3"/>
  <c r="C2162" i="3"/>
  <c r="C2181" i="3"/>
  <c r="C2204" i="3"/>
  <c r="C2221" i="3"/>
  <c r="C2244" i="3"/>
  <c r="C2265" i="3"/>
  <c r="C2284" i="3"/>
  <c r="C2306" i="3"/>
  <c r="C2324" i="3"/>
  <c r="C2346" i="3"/>
  <c r="C2366" i="3"/>
  <c r="C2386" i="3"/>
  <c r="C2409" i="3"/>
  <c r="C2426" i="3"/>
  <c r="C2449" i="3"/>
  <c r="C2469" i="3"/>
  <c r="C2486" i="3"/>
  <c r="C2502" i="3"/>
  <c r="C2522" i="3"/>
  <c r="C2538" i="3"/>
  <c r="C2554" i="3"/>
  <c r="C2573" i="3"/>
  <c r="C2589" i="3"/>
  <c r="C2605" i="3"/>
  <c r="C2625" i="3"/>
  <c r="C2641" i="3"/>
  <c r="C2657" i="3"/>
  <c r="C2676" i="3"/>
  <c r="C2692" i="3"/>
  <c r="C2708" i="3"/>
  <c r="C2726" i="3"/>
  <c r="C2742" i="3"/>
  <c r="C2758" i="3"/>
  <c r="C2778" i="3"/>
  <c r="C2794" i="3"/>
  <c r="C2810" i="3"/>
  <c r="C2829" i="3"/>
  <c r="C2845" i="3"/>
  <c r="C2861" i="3"/>
  <c r="C2881" i="3"/>
  <c r="C2897" i="3"/>
  <c r="C2913" i="3"/>
  <c r="C2932" i="3"/>
  <c r="C2948" i="3"/>
  <c r="C2964" i="3"/>
  <c r="C2982" i="3"/>
  <c r="C2998" i="3"/>
  <c r="C3014" i="3"/>
  <c r="C3034" i="3"/>
  <c r="C3046" i="3"/>
  <c r="C3060" i="3"/>
  <c r="C3076" i="3"/>
  <c r="C3088" i="3"/>
  <c r="C3098" i="3"/>
  <c r="C3110" i="3"/>
  <c r="C3120" i="3"/>
  <c r="C3130" i="3"/>
  <c r="C3142" i="3"/>
  <c r="C3152" i="3"/>
  <c r="C3162" i="3"/>
  <c r="C3174" i="3"/>
  <c r="C3184" i="3"/>
  <c r="C3194" i="3"/>
  <c r="C25" i="3"/>
  <c r="C136" i="3"/>
  <c r="C214" i="3"/>
  <c r="C285" i="3"/>
  <c r="C361" i="3"/>
  <c r="C422" i="3"/>
  <c r="C483" i="3"/>
  <c r="C533" i="3"/>
  <c r="C586" i="3"/>
  <c r="C641" i="3"/>
  <c r="C689" i="3"/>
  <c r="C738" i="3"/>
  <c r="C781" i="3"/>
  <c r="C820" i="3"/>
  <c r="C869" i="3"/>
  <c r="C907" i="3"/>
  <c r="C956" i="3"/>
  <c r="C1001" i="3"/>
  <c r="C1035" i="3"/>
  <c r="C1076" i="3"/>
  <c r="C1107" i="3"/>
  <c r="C1148" i="3"/>
  <c r="C1185" i="3"/>
  <c r="C1220" i="3"/>
  <c r="C1255" i="3"/>
  <c r="C1283" i="3"/>
  <c r="C1316" i="3"/>
  <c r="C1347" i="3"/>
  <c r="C1375" i="3"/>
  <c r="C1405" i="3"/>
  <c r="C1427" i="3"/>
  <c r="C1457" i="3"/>
  <c r="C1483" i="3"/>
  <c r="C1507" i="3"/>
  <c r="C1531" i="3"/>
  <c r="C1553" i="3"/>
  <c r="C1577" i="3"/>
  <c r="C1602" i="3"/>
  <c r="C1623" i="3"/>
  <c r="C1649" i="3"/>
  <c r="C1668" i="3"/>
  <c r="C1693" i="3"/>
  <c r="C1714" i="3"/>
  <c r="C1733" i="3"/>
  <c r="C1756" i="3"/>
  <c r="C1773" i="3"/>
  <c r="C1796" i="3"/>
  <c r="C1817" i="3"/>
  <c r="C1836" i="3"/>
  <c r="C1858" i="3"/>
  <c r="C1876" i="3"/>
  <c r="C1898" i="3"/>
  <c r="C1918" i="3"/>
  <c r="C1938" i="3"/>
  <c r="C1961" i="3"/>
  <c r="C1978" i="3"/>
  <c r="C2001" i="3"/>
  <c r="C2021" i="3"/>
  <c r="C2041" i="3"/>
  <c r="C2062" i="3"/>
  <c r="C2081" i="3"/>
  <c r="C2102" i="3"/>
  <c r="C2124" i="3"/>
  <c r="C2142" i="3"/>
  <c r="C2165" i="3"/>
  <c r="C2182" i="3"/>
  <c r="C2205" i="3"/>
  <c r="C2226" i="3"/>
  <c r="C2245" i="3"/>
  <c r="C2268" i="3"/>
  <c r="C2285" i="3"/>
  <c r="C2308" i="3"/>
  <c r="C2329" i="3"/>
  <c r="C2348" i="3"/>
  <c r="C2370" i="3"/>
  <c r="C2388" i="3"/>
  <c r="C2410" i="3"/>
  <c r="C2430" i="3"/>
  <c r="C88" i="3"/>
  <c r="C190" i="3"/>
  <c r="C264" i="3"/>
  <c r="C327" i="3"/>
  <c r="C402" i="3"/>
  <c r="C457" i="3"/>
  <c r="C514" i="3"/>
  <c r="C565" i="3"/>
  <c r="C617" i="3"/>
  <c r="C675" i="3"/>
  <c r="C716" i="3"/>
  <c r="C765" i="3"/>
  <c r="C810" i="3"/>
  <c r="C852" i="3"/>
  <c r="C898" i="3"/>
  <c r="C937" i="3"/>
  <c r="C985" i="3"/>
  <c r="C1023" i="3"/>
  <c r="C1060" i="3"/>
  <c r="C1099" i="3"/>
  <c r="C1130" i="3"/>
  <c r="C1171" i="3"/>
  <c r="C1205" i="3"/>
  <c r="C1242" i="3"/>
  <c r="C1274" i="3"/>
  <c r="C1301" i="3"/>
  <c r="C1333" i="3"/>
  <c r="C1368" i="3"/>
  <c r="C1391" i="3"/>
  <c r="C1420" i="3"/>
  <c r="C1443" i="3"/>
  <c r="C1473" i="3"/>
  <c r="C1499" i="3"/>
  <c r="C1521" i="3"/>
  <c r="C1547" i="3"/>
  <c r="C1567" i="3"/>
  <c r="C1593" i="3"/>
  <c r="C1617" i="3"/>
  <c r="C1639" i="3"/>
  <c r="C1664" i="3"/>
  <c r="C1684" i="3"/>
  <c r="C1706" i="3"/>
  <c r="C1726" i="3"/>
  <c r="C1746" i="3"/>
  <c r="C1769" i="3"/>
  <c r="C1786" i="3"/>
  <c r="C1809" i="3"/>
  <c r="C1829" i="3"/>
  <c r="C1849" i="3"/>
  <c r="C1870" i="3"/>
  <c r="C1889" i="3"/>
  <c r="C1910" i="3"/>
  <c r="C1932" i="3"/>
  <c r="C1950" i="3"/>
  <c r="C1973" i="3"/>
  <c r="C1990" i="3"/>
  <c r="C2013" i="3"/>
  <c r="C2034" i="3"/>
  <c r="C109" i="3"/>
  <c r="C241" i="3"/>
  <c r="C368" i="3"/>
  <c r="C451" i="3"/>
  <c r="C547" i="3"/>
  <c r="C618" i="3"/>
  <c r="C713" i="3"/>
  <c r="C788" i="3"/>
  <c r="C845" i="3"/>
  <c r="C923" i="3"/>
  <c r="C987" i="3"/>
  <c r="C1052" i="3"/>
  <c r="C1116" i="3"/>
  <c r="C1167" i="3"/>
  <c r="C1231" i="3"/>
  <c r="C1277" i="3"/>
  <c r="C1329" i="3"/>
  <c r="C1378" i="3"/>
  <c r="C1417" i="3"/>
  <c r="C1461" i="3"/>
  <c r="C1503" i="3"/>
  <c r="C1538" i="3"/>
  <c r="C1580" i="3"/>
  <c r="C1611" i="3"/>
  <c r="C1653" i="3"/>
  <c r="C1689" i="3"/>
  <c r="C1721" i="3"/>
  <c r="C1757" i="3"/>
  <c r="C1785" i="3"/>
  <c r="C1821" i="3"/>
  <c r="C1850" i="3"/>
  <c r="C1885" i="3"/>
  <c r="C1922" i="3"/>
  <c r="C1949" i="3"/>
  <c r="C1986" i="3"/>
  <c r="C2014" i="3"/>
  <c r="C2050" i="3"/>
  <c r="C2076" i="3"/>
  <c r="C2105" i="3"/>
  <c r="C2130" i="3"/>
  <c r="C2156" i="3"/>
  <c r="C2188" i="3"/>
  <c r="C2213" i="3"/>
  <c r="C2238" i="3"/>
  <c r="C2269" i="3"/>
  <c r="C2294" i="3"/>
  <c r="C2321" i="3"/>
  <c r="C2349" i="3"/>
  <c r="C2374" i="3"/>
  <c r="C2401" i="3"/>
  <c r="C2434" i="3"/>
  <c r="C2457" i="3"/>
  <c r="C2477" i="3"/>
  <c r="C2498" i="3"/>
  <c r="C2516" i="3"/>
  <c r="C2537" i="3"/>
  <c r="C2558" i="3"/>
  <c r="C2577" i="3"/>
  <c r="C2597" i="3"/>
  <c r="C2614" i="3"/>
  <c r="C2636" i="3"/>
  <c r="C2653" i="3"/>
  <c r="C2674" i="3"/>
  <c r="C2693" i="3"/>
  <c r="C2714" i="3"/>
  <c r="C2732" i="3"/>
  <c r="C2753" i="3"/>
  <c r="C2770" i="3"/>
  <c r="C2790" i="3"/>
  <c r="C2809" i="3"/>
  <c r="C2830" i="3"/>
  <c r="C2849" i="3"/>
  <c r="C2869" i="3"/>
  <c r="C2886" i="3"/>
  <c r="C2908" i="3"/>
  <c r="C2925" i="3"/>
  <c r="C2946" i="3"/>
  <c r="C2969" i="3"/>
  <c r="C2986" i="3"/>
  <c r="C3006" i="3"/>
  <c r="C3025" i="3"/>
  <c r="C3043" i="3"/>
  <c r="C3058" i="3"/>
  <c r="C3075" i="3"/>
  <c r="C3089" i="3"/>
  <c r="C3102" i="3"/>
  <c r="C3113" i="3"/>
  <c r="C3126" i="3"/>
  <c r="C3137" i="3"/>
  <c r="C3150" i="3"/>
  <c r="C3161" i="3"/>
  <c r="C3175" i="3"/>
  <c r="C3186" i="3"/>
  <c r="C3199" i="3"/>
  <c r="C3209" i="3"/>
  <c r="C3221" i="3"/>
  <c r="C3231" i="3"/>
  <c r="C3241" i="3"/>
  <c r="C3253" i="3"/>
  <c r="C3263" i="3"/>
  <c r="C3273" i="3"/>
  <c r="C3285" i="3"/>
  <c r="C3295" i="3"/>
  <c r="C3305" i="3"/>
  <c r="C3317" i="3"/>
  <c r="C3327" i="3"/>
  <c r="C3337" i="3"/>
  <c r="C3349" i="3"/>
  <c r="C3359" i="3"/>
  <c r="C3369" i="3"/>
  <c r="C3381" i="3"/>
  <c r="C3391" i="3"/>
  <c r="C3401" i="3"/>
  <c r="C3413" i="3"/>
  <c r="C3423" i="3"/>
  <c r="C3433" i="3"/>
  <c r="C3445" i="3"/>
  <c r="C3455" i="3"/>
  <c r="C3465" i="3"/>
  <c r="C3477" i="3"/>
  <c r="C3487" i="3"/>
  <c r="C3497" i="3"/>
  <c r="C3509" i="3"/>
  <c r="C3519" i="3"/>
  <c r="C3529" i="3"/>
  <c r="C3541" i="3"/>
  <c r="C3551" i="3"/>
  <c r="C3561" i="3"/>
  <c r="C3573" i="3"/>
  <c r="C3583" i="3"/>
  <c r="C3593" i="3"/>
  <c r="C3605" i="3"/>
  <c r="C3615" i="3"/>
  <c r="C3625" i="3"/>
  <c r="C3637" i="3"/>
  <c r="C3647" i="3"/>
  <c r="C3657" i="3"/>
  <c r="C3669" i="3"/>
  <c r="C3679" i="3"/>
  <c r="C3689" i="3"/>
  <c r="C3701" i="3"/>
  <c r="C3711" i="3"/>
  <c r="C3721" i="3"/>
  <c r="C3733" i="3"/>
  <c r="C3743" i="3"/>
  <c r="C3753" i="3"/>
  <c r="C3765" i="3"/>
  <c r="C3775" i="3"/>
  <c r="C3785" i="3"/>
  <c r="C3797" i="3"/>
  <c r="C3807" i="3"/>
  <c r="C3817" i="3"/>
  <c r="C3829" i="3"/>
  <c r="C3839" i="3"/>
  <c r="C3849" i="3"/>
  <c r="C3861" i="3"/>
  <c r="C3871" i="3"/>
  <c r="C3881" i="3"/>
  <c r="C3893" i="3"/>
  <c r="C3903" i="3"/>
  <c r="C3913" i="3"/>
  <c r="C3925" i="3"/>
  <c r="C3935" i="3"/>
  <c r="C3945" i="3"/>
  <c r="C3957" i="3"/>
  <c r="C3967" i="3"/>
  <c r="C3977" i="3"/>
  <c r="C3989" i="3"/>
  <c r="C3999" i="3"/>
  <c r="C4009" i="3"/>
  <c r="C4021" i="3"/>
  <c r="C4031" i="3"/>
  <c r="C4041" i="3"/>
  <c r="C4053" i="3"/>
  <c r="C4063" i="3"/>
  <c r="C4073" i="3"/>
  <c r="C4085" i="3"/>
  <c r="C4095" i="3"/>
  <c r="C4105" i="3"/>
  <c r="C4117" i="3"/>
  <c r="C4127" i="3"/>
  <c r="C4137" i="3"/>
  <c r="C4149" i="3"/>
  <c r="C4159" i="3"/>
  <c r="C4169" i="3"/>
  <c r="C4181" i="3"/>
  <c r="C4191" i="3"/>
  <c r="C4201" i="3"/>
  <c r="C4213" i="3"/>
  <c r="C4223" i="3"/>
  <c r="C4233" i="3"/>
  <c r="C4245" i="3"/>
  <c r="C4255" i="3"/>
  <c r="C4265" i="3"/>
  <c r="C4277" i="3"/>
  <c r="C4287" i="3"/>
  <c r="C4297" i="3"/>
  <c r="C4309" i="3"/>
  <c r="C4319" i="3"/>
  <c r="C4329" i="3"/>
  <c r="C4341" i="3"/>
  <c r="C4351" i="3"/>
  <c r="C4361" i="3"/>
  <c r="C4373" i="3"/>
  <c r="C4383" i="3"/>
  <c r="C4393" i="3"/>
  <c r="C4405" i="3"/>
  <c r="C4415" i="3"/>
  <c r="C4425" i="3"/>
  <c r="C4437" i="3"/>
  <c r="C4447" i="3"/>
  <c r="C4457" i="3"/>
  <c r="C4469" i="3"/>
  <c r="C4479" i="3"/>
  <c r="C4489" i="3"/>
  <c r="C4501" i="3"/>
  <c r="C4511" i="3"/>
  <c r="C4521" i="3"/>
  <c r="C4533" i="3"/>
  <c r="C4543" i="3"/>
  <c r="C4553" i="3"/>
  <c r="C4565" i="3"/>
  <c r="C4575" i="3"/>
  <c r="C4585" i="3"/>
  <c r="C4597" i="3"/>
  <c r="C4607" i="3"/>
  <c r="C4617" i="3"/>
  <c r="C4629" i="3"/>
  <c r="C4639" i="3"/>
  <c r="C4649" i="3"/>
  <c r="C4661" i="3"/>
  <c r="C4671" i="3"/>
  <c r="C4681" i="3"/>
  <c r="C4693" i="3"/>
  <c r="C154" i="3"/>
  <c r="C266" i="3"/>
  <c r="C378" i="3"/>
  <c r="C485" i="3"/>
  <c r="C554" i="3"/>
  <c r="C650" i="3"/>
  <c r="C729" i="3"/>
  <c r="C795" i="3"/>
  <c r="C873" i="3"/>
  <c r="C932" i="3"/>
  <c r="C1010" i="3"/>
  <c r="C1063" i="3"/>
  <c r="C1124" i="3"/>
  <c r="C1191" i="3"/>
  <c r="C1236" i="3"/>
  <c r="C1339" i="3"/>
  <c r="C1388" i="3"/>
  <c r="C1433" i="3"/>
  <c r="C1472" i="3"/>
  <c r="C1513" i="3"/>
  <c r="C1548" i="3"/>
  <c r="C1586" i="3"/>
  <c r="C1626" i="3"/>
  <c r="C1659" i="3"/>
  <c r="C1697" i="3"/>
  <c r="C1761" i="3"/>
  <c r="C1797" i="3"/>
  <c r="C1825" i="3"/>
  <c r="C1861" i="3"/>
  <c r="C1893" i="3"/>
  <c r="C1962" i="3"/>
  <c r="C1989" i="3"/>
  <c r="C2053" i="3"/>
  <c r="C2085" i="3"/>
  <c r="C2137" i="3"/>
  <c r="C2193" i="3"/>
  <c r="C2218" i="3"/>
  <c r="C2273" i="3"/>
  <c r="C2332" i="3"/>
  <c r="C2357" i="3"/>
  <c r="C2412" i="3"/>
  <c r="C2461" i="3"/>
  <c r="C2501" i="3"/>
  <c r="C2541" i="3"/>
  <c r="C2580" i="3"/>
  <c r="C2638" i="3"/>
  <c r="C2678" i="3"/>
  <c r="C2717" i="3"/>
  <c r="C2756" i="3"/>
  <c r="C2796" i="3"/>
  <c r="C2817" i="3"/>
  <c r="C2854" i="3"/>
  <c r="C2893" i="3"/>
  <c r="C2933" i="3"/>
  <c r="C2972" i="3"/>
  <c r="C3010" i="3"/>
  <c r="C3045" i="3"/>
  <c r="C3065" i="3"/>
  <c r="C3093" i="3"/>
  <c r="C3117" i="3"/>
  <c r="C3128" i="3"/>
  <c r="C3153" i="3"/>
  <c r="C3177" i="3"/>
  <c r="C3201" i="3"/>
  <c r="C3223" i="3"/>
  <c r="C3245" i="3"/>
  <c r="C3265" i="3"/>
  <c r="C3277" i="3"/>
  <c r="C3297" i="3"/>
  <c r="C3319" i="3"/>
  <c r="C3341" i="3"/>
  <c r="C3373" i="3"/>
  <c r="C3393" i="3"/>
  <c r="C3405" i="3"/>
  <c r="C3425" i="3"/>
  <c r="C3447" i="3"/>
  <c r="C3469" i="3"/>
  <c r="C3489" i="3"/>
  <c r="C3511" i="3"/>
  <c r="C3533" i="3"/>
  <c r="C3553" i="3"/>
  <c r="C3575" i="3"/>
  <c r="C3597" i="3"/>
  <c r="C3617" i="3"/>
  <c r="C3629" i="3"/>
  <c r="C3649" i="3"/>
  <c r="C3671" i="3"/>
  <c r="C3703" i="3"/>
  <c r="C3725" i="3"/>
  <c r="C3757" i="3"/>
  <c r="C3777" i="3"/>
  <c r="C3799" i="3"/>
  <c r="C3809" i="3"/>
  <c r="C3831" i="3"/>
  <c r="C3853" i="3"/>
  <c r="C3873" i="3"/>
  <c r="C3895" i="3"/>
  <c r="C3927" i="3"/>
  <c r="C3949" i="3"/>
  <c r="C3969" i="3"/>
  <c r="C3991" i="3"/>
  <c r="C4013" i="3"/>
  <c r="C4033" i="3"/>
  <c r="C4045" i="3"/>
  <c r="C4065" i="3"/>
  <c r="C4087" i="3"/>
  <c r="C4109" i="3"/>
  <c r="C4129" i="3"/>
  <c r="C4151" i="3"/>
  <c r="C4173" i="3"/>
  <c r="C4193" i="3"/>
  <c r="C4215" i="3"/>
  <c r="C4237" i="3"/>
  <c r="C4257" i="3"/>
  <c r="C4269" i="3"/>
  <c r="C4289" i="3"/>
  <c r="C4311" i="3"/>
  <c r="C4333" i="3"/>
  <c r="C4343" i="3"/>
  <c r="C4365" i="3"/>
  <c r="C4385" i="3"/>
  <c r="C4407" i="3"/>
  <c r="C4429" i="3"/>
  <c r="C4461" i="3"/>
  <c r="C4481" i="3"/>
  <c r="C4503" i="3"/>
  <c r="C4525" i="3"/>
  <c r="C4545" i="3"/>
  <c r="C4567" i="3"/>
  <c r="C4589" i="3"/>
  <c r="C4609" i="3"/>
  <c r="C4631" i="3"/>
  <c r="C4653" i="3"/>
  <c r="C4673" i="3"/>
  <c r="C4685" i="3"/>
  <c r="C10" i="3"/>
  <c r="C176" i="3"/>
  <c r="C294" i="3"/>
  <c r="C490" i="3"/>
  <c r="C653" i="3"/>
  <c r="C802" i="3"/>
  <c r="C947" i="3"/>
  <c r="C1077" i="3"/>
  <c r="C1193" i="3"/>
  <c r="C1297" i="3"/>
  <c r="C1389" i="3"/>
  <c r="C1474" i="3"/>
  <c r="C1557" i="3"/>
  <c r="C1631" i="3"/>
  <c r="C1701" i="3"/>
  <c r="C1765" i="3"/>
  <c r="C1833" i="3"/>
  <c r="C1900" i="3"/>
  <c r="C1964" i="3"/>
  <c r="C2028" i="3"/>
  <c r="C2089" i="3"/>
  <c r="C2140" i="3"/>
  <c r="C2194" i="3"/>
  <c r="C2252" i="3"/>
  <c r="C2302" i="3"/>
  <c r="C2358" i="3"/>
  <c r="C2413" i="3"/>
  <c r="C2462" i="3"/>
  <c r="C2508" i="3"/>
  <c r="C2546" i="3"/>
  <c r="C2585" i="3"/>
  <c r="C2622" i="3"/>
  <c r="C2662" i="3"/>
  <c r="C2701" i="3"/>
  <c r="C2740" i="3"/>
  <c r="C2780" i="3"/>
  <c r="C2818" i="3"/>
  <c r="C2857" i="3"/>
  <c r="C2894" i="3"/>
  <c r="C2934" i="3"/>
  <c r="C2973" i="3"/>
  <c r="C3012" i="3"/>
  <c r="C3049" i="3"/>
  <c r="C3081" i="3"/>
  <c r="C3105" i="3"/>
  <c r="C3129" i="3"/>
  <c r="C3154" i="3"/>
  <c r="C3178" i="3"/>
  <c r="C3202" i="3"/>
  <c r="C3224" i="3"/>
  <c r="C3246" i="3"/>
  <c r="C3266" i="3"/>
  <c r="C3288" i="3"/>
  <c r="C3310" i="3"/>
  <c r="C3330" i="3"/>
  <c r="C3352" i="3"/>
  <c r="C3374" i="3"/>
  <c r="C3394" i="3"/>
  <c r="C3416" i="3"/>
  <c r="C3438" i="3"/>
  <c r="C3458" i="3"/>
  <c r="C3480" i="3"/>
  <c r="C3502" i="3"/>
  <c r="C3522" i="3"/>
  <c r="C3544" i="3"/>
  <c r="C3566" i="3"/>
  <c r="C3586" i="3"/>
  <c r="C3608" i="3"/>
  <c r="C3630" i="3"/>
  <c r="C3650" i="3"/>
  <c r="C3672" i="3"/>
  <c r="C3704" i="3"/>
  <c r="C3726" i="3"/>
  <c r="C3758" i="3"/>
  <c r="C3778" i="3"/>
  <c r="C3800" i="3"/>
  <c r="C3822" i="3"/>
  <c r="C3842" i="3"/>
  <c r="C3864" i="3"/>
  <c r="C3886" i="3"/>
  <c r="C3906" i="3"/>
  <c r="C3928" i="3"/>
  <c r="C3938" i="3"/>
  <c r="C3960" i="3"/>
  <c r="C3982" i="3"/>
  <c r="C4002" i="3"/>
  <c r="C4034" i="3"/>
  <c r="C4056" i="3"/>
  <c r="C4078" i="3"/>
  <c r="C4098" i="3"/>
  <c r="C4110" i="3"/>
  <c r="C4130" i="3"/>
  <c r="C4152" i="3"/>
  <c r="C4174" i="3"/>
  <c r="C4194" i="3"/>
  <c r="C4216" i="3"/>
  <c r="C4238" i="3"/>
  <c r="C4258" i="3"/>
  <c r="C4280" i="3"/>
  <c r="C4312" i="3"/>
  <c r="C4334" i="3"/>
  <c r="C4354" i="3"/>
  <c r="C4376" i="3"/>
  <c r="C4398" i="3"/>
  <c r="C4418" i="3"/>
  <c r="C4440" i="3"/>
  <c r="C4472" i="3"/>
  <c r="C4494" i="3"/>
  <c r="C4514" i="3"/>
  <c r="C4536" i="3"/>
  <c r="C4558" i="3"/>
  <c r="C4578" i="3"/>
  <c r="C4600" i="3"/>
  <c r="C4622" i="3"/>
  <c r="C4642" i="3"/>
  <c r="C4664" i="3"/>
  <c r="C4686" i="3"/>
  <c r="C2009" i="3"/>
  <c r="C3357" i="3"/>
  <c r="C3505" i="3"/>
  <c r="C3559" i="3"/>
  <c r="C3591" i="3"/>
  <c r="C3623" i="3"/>
  <c r="C3645" i="3"/>
  <c r="C3677" i="3"/>
  <c r="C3709" i="3"/>
  <c r="C3761" i="3"/>
  <c r="C3793" i="3"/>
  <c r="C3825" i="3"/>
  <c r="C3857" i="3"/>
  <c r="C3889" i="3"/>
  <c r="C3911" i="3"/>
  <c r="C3943" i="3"/>
  <c r="C3965" i="3"/>
  <c r="C3997" i="3"/>
  <c r="C4039" i="3"/>
  <c r="C4071" i="3"/>
  <c r="C4113" i="3"/>
  <c r="C4145" i="3"/>
  <c r="C4177" i="3"/>
  <c r="C4199" i="3"/>
  <c r="C4231" i="3"/>
  <c r="C4253" i="3"/>
  <c r="C4285" i="3"/>
  <c r="C4317" i="3"/>
  <c r="C4349" i="3"/>
  <c r="C4381" i="3"/>
  <c r="C4423" i="3"/>
  <c r="C4455" i="3"/>
  <c r="C4487" i="3"/>
  <c r="C4529" i="3"/>
  <c r="C4561" i="3"/>
  <c r="C4593" i="3"/>
  <c r="C4605" i="3"/>
  <c r="C4637" i="3"/>
  <c r="C4669" i="3"/>
  <c r="C75" i="3"/>
  <c r="C233" i="3"/>
  <c r="C336" i="3"/>
  <c r="C450" i="3"/>
  <c r="C546" i="3"/>
  <c r="C613" i="3"/>
  <c r="C707" i="3"/>
  <c r="C769" i="3"/>
  <c r="C844" i="3"/>
  <c r="C921" i="3"/>
  <c r="C981" i="3"/>
  <c r="C1050" i="3"/>
  <c r="C1103" i="3"/>
  <c r="C1162" i="3"/>
  <c r="C1221" i="3"/>
  <c r="C1269" i="3"/>
  <c r="C1321" i="3"/>
  <c r="C1370" i="3"/>
  <c r="C1410" i="3"/>
  <c r="C1459" i="3"/>
  <c r="C1493" i="3"/>
  <c r="C1536" i="3"/>
  <c r="C1572" i="3"/>
  <c r="C1609" i="3"/>
  <c r="C1650" i="3"/>
  <c r="C1682" i="3"/>
  <c r="C1718" i="3"/>
  <c r="C1748" i="3"/>
  <c r="C1782" i="3"/>
  <c r="C1820" i="3"/>
  <c r="C1846" i="3"/>
  <c r="C1884" i="3"/>
  <c r="C1913" i="3"/>
  <c r="C1948" i="3"/>
  <c r="C1982" i="3"/>
  <c r="C2012" i="3"/>
  <c r="C2046" i="3"/>
  <c r="C2073" i="3"/>
  <c r="C2098" i="3"/>
  <c r="C2129" i="3"/>
  <c r="C2154" i="3"/>
  <c r="C2180" i="3"/>
  <c r="C2209" i="3"/>
  <c r="C2234" i="3"/>
  <c r="C2260" i="3"/>
  <c r="C2293" i="3"/>
  <c r="C2318" i="3"/>
  <c r="C2345" i="3"/>
  <c r="C2373" i="3"/>
  <c r="C2398" i="3"/>
  <c r="C2425" i="3"/>
  <c r="C2452" i="3"/>
  <c r="C2476" i="3"/>
  <c r="C2497" i="3"/>
  <c r="C2514" i="3"/>
  <c r="C2534" i="3"/>
  <c r="C2553" i="3"/>
  <c r="C2574" i="3"/>
  <c r="C2593" i="3"/>
  <c r="C2613" i="3"/>
  <c r="C2630" i="3"/>
  <c r="C2652" i="3"/>
  <c r="C2669" i="3"/>
  <c r="C2690" i="3"/>
  <c r="C2713" i="3"/>
  <c r="C2730" i="3"/>
  <c r="C2750" i="3"/>
  <c r="C2769" i="3"/>
  <c r="C2789" i="3"/>
  <c r="C2806" i="3"/>
  <c r="C2828" i="3"/>
  <c r="C2846" i="3"/>
  <c r="C2868" i="3"/>
  <c r="C2885" i="3"/>
  <c r="C2906" i="3"/>
  <c r="C2924" i="3"/>
  <c r="C2945" i="3"/>
  <c r="C2962" i="3"/>
  <c r="C2985" i="3"/>
  <c r="C3002" i="3"/>
  <c r="C3022" i="3"/>
  <c r="C3038" i="3"/>
  <c r="C3057" i="3"/>
  <c r="C3070" i="3"/>
  <c r="C3087" i="3"/>
  <c r="C3101" i="3"/>
  <c r="C3112" i="3"/>
  <c r="C3125" i="3"/>
  <c r="C3136" i="3"/>
  <c r="C3149" i="3"/>
  <c r="C3160" i="3"/>
  <c r="C3173" i="3"/>
  <c r="C3185" i="3"/>
  <c r="C3198" i="3"/>
  <c r="C3208" i="3"/>
  <c r="C3218" i="3"/>
  <c r="C3230" i="3"/>
  <c r="C3240" i="3"/>
  <c r="C3250" i="3"/>
  <c r="C3262" i="3"/>
  <c r="C3272" i="3"/>
  <c r="C3282" i="3"/>
  <c r="C3294" i="3"/>
  <c r="C3304" i="3"/>
  <c r="C3314" i="3"/>
  <c r="C3326" i="3"/>
  <c r="C3336" i="3"/>
  <c r="C153" i="3"/>
  <c r="C242" i="3"/>
  <c r="C370" i="3"/>
  <c r="C469" i="3"/>
  <c r="C553" i="3"/>
  <c r="C649" i="3"/>
  <c r="C715" i="3"/>
  <c r="C794" i="3"/>
  <c r="C853" i="3"/>
  <c r="C931" i="3"/>
  <c r="C1009" i="3"/>
  <c r="C1057" i="3"/>
  <c r="C1121" i="3"/>
  <c r="C1172" i="3"/>
  <c r="C1235" i="3"/>
  <c r="C1290" i="3"/>
  <c r="C1332" i="3"/>
  <c r="C1384" i="3"/>
  <c r="C1423" i="3"/>
  <c r="C1468" i="3"/>
  <c r="C1508" i="3"/>
  <c r="C1544" i="3"/>
  <c r="C1581" i="3"/>
  <c r="C1620" i="3"/>
  <c r="C1655" i="3"/>
  <c r="C1694" i="3"/>
  <c r="C1722" i="3"/>
  <c r="C1758" i="3"/>
  <c r="C1790" i="3"/>
  <c r="C1822" i="3"/>
  <c r="C1860" i="3"/>
  <c r="C1886" i="3"/>
  <c r="C1924" i="3"/>
  <c r="C1953" i="3"/>
  <c r="C1988" i="3"/>
  <c r="C2025" i="3"/>
  <c r="C2052" i="3"/>
  <c r="C2077" i="3"/>
  <c r="C2106" i="3"/>
  <c r="C2132" i="3"/>
  <c r="C2157" i="3"/>
  <c r="C2190" i="3"/>
  <c r="C2217" i="3"/>
  <c r="C2242" i="3"/>
  <c r="C2270" i="3"/>
  <c r="C2297" i="3"/>
  <c r="C2322" i="3"/>
  <c r="C2354" i="3"/>
  <c r="C2380" i="3"/>
  <c r="C2405" i="3"/>
  <c r="C2436" i="3"/>
  <c r="C2460" i="3"/>
  <c r="C2482" i="3"/>
  <c r="C2500" i="3"/>
  <c r="C2521" i="3"/>
  <c r="C2540" i="3"/>
  <c r="C2561" i="3"/>
  <c r="C2578" i="3"/>
  <c r="C2598" i="3"/>
  <c r="C2617" i="3"/>
  <c r="C2637" i="3"/>
  <c r="C2654" i="3"/>
  <c r="C2677" i="3"/>
  <c r="C2694" i="3"/>
  <c r="C2716" i="3"/>
  <c r="C2733" i="3"/>
  <c r="C2754" i="3"/>
  <c r="C2772" i="3"/>
  <c r="C2793" i="3"/>
  <c r="C2814" i="3"/>
  <c r="C2833" i="3"/>
  <c r="C2853" i="3"/>
  <c r="C2870" i="3"/>
  <c r="C2892" i="3"/>
  <c r="C2909" i="3"/>
  <c r="C2930" i="3"/>
  <c r="C2949" i="3"/>
  <c r="C2970" i="3"/>
  <c r="C2988" i="3"/>
  <c r="C3009" i="3"/>
  <c r="C3026" i="3"/>
  <c r="C3044" i="3"/>
  <c r="C3059" i="3"/>
  <c r="C3077" i="3"/>
  <c r="C3090" i="3"/>
  <c r="C3103" i="3"/>
  <c r="C3114" i="3"/>
  <c r="C3127" i="3"/>
  <c r="C3138" i="3"/>
  <c r="C3151" i="3"/>
  <c r="C3165" i="3"/>
  <c r="C3176" i="3"/>
  <c r="C3189" i="3"/>
  <c r="C3200" i="3"/>
  <c r="C3210" i="3"/>
  <c r="C3222" i="3"/>
  <c r="C3232" i="3"/>
  <c r="C3242" i="3"/>
  <c r="C3254" i="3"/>
  <c r="C3264" i="3"/>
  <c r="C3274" i="3"/>
  <c r="C3286" i="3"/>
  <c r="C3296" i="3"/>
  <c r="C3306" i="3"/>
  <c r="C3318" i="3"/>
  <c r="C3328" i="3"/>
  <c r="C3338" i="3"/>
  <c r="C3350" i="3"/>
  <c r="C3360" i="3"/>
  <c r="C3370" i="3"/>
  <c r="C3382" i="3"/>
  <c r="C3392" i="3"/>
  <c r="C3402" i="3"/>
  <c r="C3414" i="3"/>
  <c r="C3424" i="3"/>
  <c r="C3434" i="3"/>
  <c r="C3446" i="3"/>
  <c r="C3456" i="3"/>
  <c r="C3466" i="3"/>
  <c r="C3478" i="3"/>
  <c r="C3488" i="3"/>
  <c r="C3498" i="3"/>
  <c r="C3510" i="3"/>
  <c r="C3520" i="3"/>
  <c r="C3530" i="3"/>
  <c r="C3542" i="3"/>
  <c r="C3552" i="3"/>
  <c r="C3562" i="3"/>
  <c r="C3574" i="3"/>
  <c r="C3584" i="3"/>
  <c r="C3594" i="3"/>
  <c r="C3606" i="3"/>
  <c r="C3616" i="3"/>
  <c r="C3626" i="3"/>
  <c r="C3638" i="3"/>
  <c r="C3648" i="3"/>
  <c r="C3658" i="3"/>
  <c r="C3670" i="3"/>
  <c r="C3680" i="3"/>
  <c r="C3690" i="3"/>
  <c r="C3702" i="3"/>
  <c r="C3712" i="3"/>
  <c r="C3722" i="3"/>
  <c r="C3734" i="3"/>
  <c r="C3744" i="3"/>
  <c r="C3754" i="3"/>
  <c r="C3766" i="3"/>
  <c r="C3776" i="3"/>
  <c r="C3786" i="3"/>
  <c r="C3798" i="3"/>
  <c r="C3808" i="3"/>
  <c r="C3818" i="3"/>
  <c r="C3830" i="3"/>
  <c r="C3840" i="3"/>
  <c r="C3850" i="3"/>
  <c r="C3862" i="3"/>
  <c r="C3872" i="3"/>
  <c r="C3882" i="3"/>
  <c r="C3894" i="3"/>
  <c r="C3904" i="3"/>
  <c r="C3914" i="3"/>
  <c r="C3926" i="3"/>
  <c r="C3936" i="3"/>
  <c r="C3946" i="3"/>
  <c r="C3958" i="3"/>
  <c r="C3968" i="3"/>
  <c r="C3978" i="3"/>
  <c r="C3990" i="3"/>
  <c r="C4000" i="3"/>
  <c r="C4010" i="3"/>
  <c r="C4022" i="3"/>
  <c r="C4032" i="3"/>
  <c r="C4042" i="3"/>
  <c r="C4054" i="3"/>
  <c r="C4064" i="3"/>
  <c r="C4074" i="3"/>
  <c r="C4086" i="3"/>
  <c r="C4096" i="3"/>
  <c r="C4106" i="3"/>
  <c r="C4118" i="3"/>
  <c r="C4128" i="3"/>
  <c r="C4138" i="3"/>
  <c r="C4150" i="3"/>
  <c r="C4160" i="3"/>
  <c r="C4170" i="3"/>
  <c r="C4182" i="3"/>
  <c r="C4192" i="3"/>
  <c r="C4202" i="3"/>
  <c r="C4214" i="3"/>
  <c r="C4224" i="3"/>
  <c r="C4234" i="3"/>
  <c r="C4246" i="3"/>
  <c r="C4256" i="3"/>
  <c r="C4266" i="3"/>
  <c r="C4278" i="3"/>
  <c r="C4288" i="3"/>
  <c r="C4298" i="3"/>
  <c r="C4310" i="3"/>
  <c r="C4320" i="3"/>
  <c r="C4330" i="3"/>
  <c r="C4342" i="3"/>
  <c r="C4352" i="3"/>
  <c r="C4362" i="3"/>
  <c r="C4374" i="3"/>
  <c r="C4384" i="3"/>
  <c r="C4394" i="3"/>
  <c r="C4406" i="3"/>
  <c r="C4416" i="3"/>
  <c r="C4426" i="3"/>
  <c r="C4438" i="3"/>
  <c r="C4448" i="3"/>
  <c r="C4458" i="3"/>
  <c r="C4470" i="3"/>
  <c r="C4480" i="3"/>
  <c r="C4490" i="3"/>
  <c r="C4502" i="3"/>
  <c r="C4512" i="3"/>
  <c r="C4522" i="3"/>
  <c r="C4534" i="3"/>
  <c r="C4544" i="3"/>
  <c r="C4554" i="3"/>
  <c r="C4566" i="3"/>
  <c r="C4576" i="3"/>
  <c r="C4586" i="3"/>
  <c r="C4598" i="3"/>
  <c r="C4608" i="3"/>
  <c r="C4618" i="3"/>
  <c r="C4630" i="3"/>
  <c r="C4640" i="3"/>
  <c r="C4650" i="3"/>
  <c r="C4662" i="3"/>
  <c r="C4672" i="3"/>
  <c r="C4682" i="3"/>
  <c r="C4694" i="3"/>
  <c r="C1295" i="3"/>
  <c r="C1730" i="3"/>
  <c r="C1925" i="3"/>
  <c r="C2026" i="3"/>
  <c r="C2110" i="3"/>
  <c r="C2166" i="3"/>
  <c r="C2246" i="3"/>
  <c r="C2298" i="3"/>
  <c r="C2382" i="3"/>
  <c r="C2437" i="3"/>
  <c r="C2484" i="3"/>
  <c r="C2524" i="3"/>
  <c r="C2562" i="3"/>
  <c r="C2601" i="3"/>
  <c r="C2618" i="3"/>
  <c r="C2661" i="3"/>
  <c r="C2700" i="3"/>
  <c r="C2738" i="3"/>
  <c r="C2777" i="3"/>
  <c r="C2834" i="3"/>
  <c r="C2873" i="3"/>
  <c r="C2910" i="3"/>
  <c r="C2950" i="3"/>
  <c r="C2989" i="3"/>
  <c r="C3028" i="3"/>
  <c r="C3078" i="3"/>
  <c r="C3104" i="3"/>
  <c r="C3141" i="3"/>
  <c r="C3166" i="3"/>
  <c r="C3190" i="3"/>
  <c r="C3213" i="3"/>
  <c r="C3233" i="3"/>
  <c r="C3255" i="3"/>
  <c r="C3287" i="3"/>
  <c r="C3309" i="3"/>
  <c r="C3329" i="3"/>
  <c r="C3351" i="3"/>
  <c r="C3361" i="3"/>
  <c r="C3383" i="3"/>
  <c r="C3415" i="3"/>
  <c r="C3437" i="3"/>
  <c r="C3457" i="3"/>
  <c r="C3479" i="3"/>
  <c r="C3501" i="3"/>
  <c r="C3521" i="3"/>
  <c r="C3543" i="3"/>
  <c r="C3565" i="3"/>
  <c r="C3585" i="3"/>
  <c r="C3607" i="3"/>
  <c r="C3639" i="3"/>
  <c r="C3661" i="3"/>
  <c r="C3681" i="3"/>
  <c r="C3693" i="3"/>
  <c r="C3713" i="3"/>
  <c r="C3735" i="3"/>
  <c r="C3745" i="3"/>
  <c r="C3767" i="3"/>
  <c r="C3789" i="3"/>
  <c r="C3821" i="3"/>
  <c r="C3841" i="3"/>
  <c r="C3863" i="3"/>
  <c r="C3885" i="3"/>
  <c r="C3905" i="3"/>
  <c r="C3917" i="3"/>
  <c r="C3937" i="3"/>
  <c r="C3959" i="3"/>
  <c r="C3981" i="3"/>
  <c r="C4001" i="3"/>
  <c r="C4023" i="3"/>
  <c r="C4055" i="3"/>
  <c r="C4077" i="3"/>
  <c r="C4097" i="3"/>
  <c r="C4119" i="3"/>
  <c r="C4141" i="3"/>
  <c r="C4161" i="3"/>
  <c r="C4183" i="3"/>
  <c r="C4205" i="3"/>
  <c r="C4225" i="3"/>
  <c r="C4247" i="3"/>
  <c r="C4279" i="3"/>
  <c r="C4301" i="3"/>
  <c r="C4321" i="3"/>
  <c r="C4353" i="3"/>
  <c r="C4375" i="3"/>
  <c r="C4397" i="3"/>
  <c r="C4417" i="3"/>
  <c r="C4439" i="3"/>
  <c r="C4449" i="3"/>
  <c r="C4471" i="3"/>
  <c r="C4493" i="3"/>
  <c r="C4513" i="3"/>
  <c r="C4535" i="3"/>
  <c r="C4557" i="3"/>
  <c r="C4577" i="3"/>
  <c r="C4599" i="3"/>
  <c r="C4621" i="3"/>
  <c r="C4641" i="3"/>
  <c r="C4663" i="3"/>
  <c r="C4695" i="3"/>
  <c r="C393" i="3"/>
  <c r="C577" i="3"/>
  <c r="C741" i="3"/>
  <c r="C881" i="3"/>
  <c r="C1013" i="3"/>
  <c r="C1129" i="3"/>
  <c r="C1243" i="3"/>
  <c r="C1353" i="3"/>
  <c r="C1437" i="3"/>
  <c r="C1517" i="3"/>
  <c r="C1591" i="3"/>
  <c r="C1666" i="3"/>
  <c r="C1734" i="3"/>
  <c r="C1798" i="3"/>
  <c r="C1862" i="3"/>
  <c r="C1926" i="3"/>
  <c r="C1996" i="3"/>
  <c r="C2054" i="3"/>
  <c r="C2114" i="3"/>
  <c r="C2169" i="3"/>
  <c r="C2220" i="3"/>
  <c r="C2277" i="3"/>
  <c r="C2333" i="3"/>
  <c r="C2385" i="3"/>
  <c r="C2438" i="3"/>
  <c r="C2485" i="3"/>
  <c r="C2525" i="3"/>
  <c r="C2564" i="3"/>
  <c r="C2602" i="3"/>
  <c r="C2642" i="3"/>
  <c r="C2681" i="3"/>
  <c r="C2718" i="3"/>
  <c r="C2757" i="3"/>
  <c r="C2797" i="3"/>
  <c r="C2836" i="3"/>
  <c r="C2874" i="3"/>
  <c r="C2917" i="3"/>
  <c r="C2956" i="3"/>
  <c r="C2994" i="3"/>
  <c r="C3033" i="3"/>
  <c r="C3066" i="3"/>
  <c r="C3094" i="3"/>
  <c r="C3118" i="3"/>
  <c r="C3143" i="3"/>
  <c r="C3167" i="3"/>
  <c r="C3191" i="3"/>
  <c r="C3214" i="3"/>
  <c r="C3234" i="3"/>
  <c r="C3256" i="3"/>
  <c r="C3278" i="3"/>
  <c r="C3298" i="3"/>
  <c r="C3320" i="3"/>
  <c r="C3342" i="3"/>
  <c r="C3362" i="3"/>
  <c r="C3384" i="3"/>
  <c r="C3406" i="3"/>
  <c r="C3426" i="3"/>
  <c r="C3448" i="3"/>
  <c r="C3470" i="3"/>
  <c r="C3490" i="3"/>
  <c r="C3512" i="3"/>
  <c r="C3534" i="3"/>
  <c r="C3554" i="3"/>
  <c r="C3576" i="3"/>
  <c r="C3598" i="3"/>
  <c r="C3618" i="3"/>
  <c r="C3640" i="3"/>
  <c r="C3662" i="3"/>
  <c r="C3682" i="3"/>
  <c r="C3694" i="3"/>
  <c r="C3714" i="3"/>
  <c r="C3736" i="3"/>
  <c r="C3746" i="3"/>
  <c r="C3768" i="3"/>
  <c r="C3790" i="3"/>
  <c r="C3810" i="3"/>
  <c r="C3832" i="3"/>
  <c r="C3854" i="3"/>
  <c r="C3874" i="3"/>
  <c r="C3896" i="3"/>
  <c r="C3918" i="3"/>
  <c r="C3950" i="3"/>
  <c r="C3970" i="3"/>
  <c r="C3992" i="3"/>
  <c r="C4014" i="3"/>
  <c r="C4024" i="3"/>
  <c r="C4046" i="3"/>
  <c r="C4066" i="3"/>
  <c r="C4088" i="3"/>
  <c r="C4120" i="3"/>
  <c r="C4142" i="3"/>
  <c r="C4162" i="3"/>
  <c r="C4184" i="3"/>
  <c r="C4206" i="3"/>
  <c r="C4226" i="3"/>
  <c r="C4248" i="3"/>
  <c r="C4270" i="3"/>
  <c r="C4290" i="3"/>
  <c r="C4302" i="3"/>
  <c r="C4322" i="3"/>
  <c r="C4344" i="3"/>
  <c r="C4366" i="3"/>
  <c r="C4386" i="3"/>
  <c r="C4408" i="3"/>
  <c r="C4430" i="3"/>
  <c r="C4450" i="3"/>
  <c r="C4462" i="3"/>
  <c r="C4482" i="3"/>
  <c r="C4504" i="3"/>
  <c r="C4526" i="3"/>
  <c r="C4546" i="3"/>
  <c r="C4568" i="3"/>
  <c r="C4590" i="3"/>
  <c r="C4610" i="3"/>
  <c r="C4632" i="3"/>
  <c r="C4654" i="3"/>
  <c r="C4674" i="3"/>
  <c r="C4696" i="3"/>
  <c r="C231" i="3"/>
  <c r="C3135" i="3"/>
  <c r="C3281" i="3"/>
  <c r="C3313" i="3"/>
  <c r="C3335" i="3"/>
  <c r="C3367" i="3"/>
  <c r="C3389" i="3"/>
  <c r="C3409" i="3"/>
  <c r="C3431" i="3"/>
  <c r="C3453" i="3"/>
  <c r="C3473" i="3"/>
  <c r="C3495" i="3"/>
  <c r="C3527" i="3"/>
  <c r="C3549" i="3"/>
  <c r="C3581" i="3"/>
  <c r="C3613" i="3"/>
  <c r="C3665" i="3"/>
  <c r="C3697" i="3"/>
  <c r="C3719" i="3"/>
  <c r="C3741" i="3"/>
  <c r="C3783" i="3"/>
  <c r="C3815" i="3"/>
  <c r="C3847" i="3"/>
  <c r="C3869" i="3"/>
  <c r="C3901" i="3"/>
  <c r="C3933" i="3"/>
  <c r="C3975" i="3"/>
  <c r="C4017" i="3"/>
  <c r="C4049" i="3"/>
  <c r="C4081" i="3"/>
  <c r="C4103" i="3"/>
  <c r="C4125" i="3"/>
  <c r="C4157" i="3"/>
  <c r="C4189" i="3"/>
  <c r="C4221" i="3"/>
  <c r="C4263" i="3"/>
  <c r="C4295" i="3"/>
  <c r="C4337" i="3"/>
  <c r="C4369" i="3"/>
  <c r="C4401" i="3"/>
  <c r="C4413" i="3"/>
  <c r="C4445" i="3"/>
  <c r="C4477" i="3"/>
  <c r="C4519" i="3"/>
  <c r="C4551" i="3"/>
  <c r="C4583" i="3"/>
  <c r="C4615" i="3"/>
  <c r="C4647" i="3"/>
  <c r="C4679" i="3"/>
  <c r="C52" i="3"/>
  <c r="C182" i="3"/>
  <c r="C309" i="3"/>
  <c r="C405" i="3"/>
  <c r="C501" i="3"/>
  <c r="C588" i="3"/>
  <c r="C667" i="3"/>
  <c r="C745" i="3"/>
  <c r="C818" i="3"/>
  <c r="C882" i="3"/>
  <c r="C957" i="3"/>
  <c r="C1018" i="3"/>
  <c r="C1082" i="3"/>
  <c r="C1138" i="3"/>
  <c r="C1194" i="3"/>
  <c r="C1258" i="3"/>
  <c r="C1298" i="3"/>
  <c r="C1355" i="3"/>
  <c r="C1395" i="3"/>
  <c r="C1441" i="3"/>
  <c r="C1489" i="3"/>
  <c r="C1520" i="3"/>
  <c r="C1562" i="3"/>
  <c r="C1594" i="3"/>
  <c r="C1635" i="3"/>
  <c r="C1675" i="3"/>
  <c r="C1705" i="3"/>
  <c r="C1740" i="3"/>
  <c r="C1770" i="3"/>
  <c r="C1804" i="3"/>
  <c r="C1837" i="3"/>
  <c r="C1868" i="3"/>
  <c r="C1901" i="3"/>
  <c r="C1934" i="3"/>
  <c r="C1965" i="3"/>
  <c r="C2002" i="3"/>
  <c r="C2029" i="3"/>
  <c r="C2065" i="3"/>
  <c r="C2090" i="3"/>
  <c r="C2116" i="3"/>
  <c r="C2145" i="3"/>
  <c r="C2170" i="3"/>
  <c r="C2196" i="3"/>
  <c r="C2229" i="3"/>
  <c r="C2254" i="3"/>
  <c r="C2281" i="3"/>
  <c r="C2309" i="3"/>
  <c r="C2334" i="3"/>
  <c r="C2361" i="3"/>
  <c r="C2393" i="3"/>
  <c r="C2418" i="3"/>
  <c r="C2444" i="3"/>
  <c r="C2465" i="3"/>
  <c r="C2489" i="3"/>
  <c r="C2509" i="3"/>
  <c r="C2526" i="3"/>
  <c r="C2548" i="3"/>
  <c r="C2565" i="3"/>
  <c r="C2586" i="3"/>
  <c r="C2604" i="3"/>
  <c r="C2626" i="3"/>
  <c r="C2644" i="3"/>
  <c r="C2665" i="3"/>
  <c r="C2682" i="3"/>
  <c r="C2702" i="3"/>
  <c r="C2721" i="3"/>
  <c r="C2741" i="3"/>
  <c r="C2764" i="3"/>
  <c r="C2781" i="3"/>
  <c r="C2802" i="3"/>
  <c r="C2820" i="3"/>
  <c r="C2841" i="3"/>
  <c r="C2858" i="3"/>
  <c r="C2878" i="3"/>
  <c r="C2898" i="3"/>
  <c r="C2918" i="3"/>
  <c r="C2937" i="3"/>
  <c r="C2957" i="3"/>
  <c r="C2974" i="3"/>
  <c r="C2996" i="3"/>
  <c r="C3013" i="3"/>
  <c r="C3035" i="3"/>
  <c r="C3050" i="3"/>
  <c r="C3067" i="3"/>
  <c r="C3082" i="3"/>
  <c r="C3095" i="3"/>
  <c r="C3106" i="3"/>
  <c r="C3119" i="3"/>
  <c r="C3133" i="3"/>
  <c r="C3144" i="3"/>
  <c r="C3157" i="3"/>
  <c r="C3168" i="3"/>
  <c r="C3181" i="3"/>
  <c r="C3192" i="3"/>
  <c r="C3205" i="3"/>
  <c r="C3215" i="3"/>
  <c r="C3225" i="3"/>
  <c r="C3237" i="3"/>
  <c r="C3247" i="3"/>
  <c r="C3257" i="3"/>
  <c r="C3269" i="3"/>
  <c r="C3279" i="3"/>
  <c r="C3289" i="3"/>
  <c r="C3301" i="3"/>
  <c r="C3311" i="3"/>
  <c r="C3321" i="3"/>
  <c r="C3333" i="3"/>
  <c r="C3343" i="3"/>
  <c r="C3353" i="3"/>
  <c r="C3365" i="3"/>
  <c r="C3375" i="3"/>
  <c r="C3385" i="3"/>
  <c r="C3397" i="3"/>
  <c r="C3407" i="3"/>
  <c r="C3417" i="3"/>
  <c r="C3429" i="3"/>
  <c r="C3439" i="3"/>
  <c r="C3449" i="3"/>
  <c r="C3461" i="3"/>
  <c r="C3471" i="3"/>
  <c r="C3481" i="3"/>
  <c r="C3493" i="3"/>
  <c r="C3503" i="3"/>
  <c r="C3513" i="3"/>
  <c r="C3525" i="3"/>
  <c r="C3535" i="3"/>
  <c r="C3545" i="3"/>
  <c r="C3557" i="3"/>
  <c r="C3567" i="3"/>
  <c r="C3577" i="3"/>
  <c r="C3589" i="3"/>
  <c r="C3599" i="3"/>
  <c r="C3609" i="3"/>
  <c r="C3621" i="3"/>
  <c r="C3631" i="3"/>
  <c r="C3641" i="3"/>
  <c r="C3653" i="3"/>
  <c r="C3663" i="3"/>
  <c r="C3673" i="3"/>
  <c r="C3685" i="3"/>
  <c r="C3695" i="3"/>
  <c r="C3705" i="3"/>
  <c r="C3717" i="3"/>
  <c r="C3727" i="3"/>
  <c r="C3737" i="3"/>
  <c r="C3749" i="3"/>
  <c r="C3759" i="3"/>
  <c r="C3769" i="3"/>
  <c r="C3781" i="3"/>
  <c r="C3791" i="3"/>
  <c r="C3801" i="3"/>
  <c r="C3813" i="3"/>
  <c r="C3823" i="3"/>
  <c r="C3833" i="3"/>
  <c r="C3845" i="3"/>
  <c r="C3855" i="3"/>
  <c r="C3865" i="3"/>
  <c r="C3877" i="3"/>
  <c r="C3887" i="3"/>
  <c r="C3897" i="3"/>
  <c r="C3909" i="3"/>
  <c r="C3919" i="3"/>
  <c r="C3929" i="3"/>
  <c r="C3941" i="3"/>
  <c r="C3951" i="3"/>
  <c r="C3961" i="3"/>
  <c r="C3973" i="3"/>
  <c r="C3983" i="3"/>
  <c r="C3993" i="3"/>
  <c r="C4005" i="3"/>
  <c r="C4015" i="3"/>
  <c r="C4025" i="3"/>
  <c r="C4037" i="3"/>
  <c r="C4047" i="3"/>
  <c r="C4057" i="3"/>
  <c r="C4069" i="3"/>
  <c r="C4079" i="3"/>
  <c r="C4089" i="3"/>
  <c r="C4101" i="3"/>
  <c r="C4111" i="3"/>
  <c r="C4121" i="3"/>
  <c r="C4133" i="3"/>
  <c r="C4143" i="3"/>
  <c r="C4153" i="3"/>
  <c r="C4165" i="3"/>
  <c r="C4175" i="3"/>
  <c r="C4185" i="3"/>
  <c r="C4197" i="3"/>
  <c r="C4207" i="3"/>
  <c r="C4217" i="3"/>
  <c r="C4229" i="3"/>
  <c r="C4239" i="3"/>
  <c r="C4249" i="3"/>
  <c r="C4261" i="3"/>
  <c r="C4271" i="3"/>
  <c r="C4281" i="3"/>
  <c r="C4293" i="3"/>
  <c r="C4303" i="3"/>
  <c r="C4313" i="3"/>
  <c r="C4325" i="3"/>
  <c r="C4335" i="3"/>
  <c r="C4345" i="3"/>
  <c r="C4357" i="3"/>
  <c r="C4367" i="3"/>
  <c r="C4377" i="3"/>
  <c r="C4389" i="3"/>
  <c r="C4399" i="3"/>
  <c r="C4409" i="3"/>
  <c r="C4421" i="3"/>
  <c r="C4431" i="3"/>
  <c r="C4441" i="3"/>
  <c r="C4453" i="3"/>
  <c r="C4463" i="3"/>
  <c r="C4473" i="3"/>
  <c r="C4485" i="3"/>
  <c r="C4495" i="3"/>
  <c r="C4505" i="3"/>
  <c r="C4517" i="3"/>
  <c r="C4527" i="3"/>
  <c r="C4537" i="3"/>
  <c r="C4549" i="3"/>
  <c r="C4559" i="3"/>
  <c r="C4569" i="3"/>
  <c r="C4581" i="3"/>
  <c r="C4591" i="3"/>
  <c r="C4601" i="3"/>
  <c r="C4613" i="3"/>
  <c r="C4623" i="3"/>
  <c r="C4633" i="3"/>
  <c r="C4645" i="3"/>
  <c r="C4655" i="3"/>
  <c r="C4665" i="3"/>
  <c r="C4677" i="3"/>
  <c r="C4687" i="3"/>
  <c r="C4697" i="3"/>
  <c r="C61" i="3"/>
  <c r="C199" i="3"/>
  <c r="C318" i="3"/>
  <c r="C434" i="3"/>
  <c r="C513" i="3"/>
  <c r="C597" i="3"/>
  <c r="C677" i="3"/>
  <c r="C754" i="3"/>
  <c r="C828" i="3"/>
  <c r="C891" i="3"/>
  <c r="C963" i="3"/>
  <c r="C1031" i="3"/>
  <c r="C1085" i="3"/>
  <c r="C1149" i="3"/>
  <c r="C1201" i="3"/>
  <c r="C1259" i="3"/>
  <c r="C1308" i="3"/>
  <c r="C1357" i="3"/>
  <c r="C1407" i="3"/>
  <c r="C1442" i="3"/>
  <c r="C1490" i="3"/>
  <c r="C1522" i="3"/>
  <c r="C1563" i="3"/>
  <c r="C1604" i="3"/>
  <c r="C1636" i="3"/>
  <c r="C1677" i="3"/>
  <c r="C1708" i="3"/>
  <c r="C1742" i="3"/>
  <c r="C1778" i="3"/>
  <c r="C1806" i="3"/>
  <c r="C1842" i="3"/>
  <c r="C1873" i="3"/>
  <c r="C1906" i="3"/>
  <c r="C1940" i="3"/>
  <c r="C1970" i="3"/>
  <c r="C2004" i="3"/>
  <c r="C2037" i="3"/>
  <c r="C2066" i="3"/>
  <c r="C2092" i="3"/>
  <c r="C2117" i="3"/>
  <c r="C2149" i="3"/>
  <c r="C2174" i="3"/>
  <c r="C2201" i="3"/>
  <c r="C2230" i="3"/>
  <c r="C2257" i="3"/>
  <c r="C2282" i="3"/>
  <c r="C2310" i="3"/>
  <c r="C2337" i="3"/>
  <c r="C2362" i="3"/>
  <c r="C2396" i="3"/>
  <c r="C2421" i="3"/>
  <c r="C2446" i="3"/>
  <c r="C2473" i="3"/>
  <c r="C2490" i="3"/>
  <c r="C2510" i="3"/>
  <c r="C2529" i="3"/>
  <c r="C2549" i="3"/>
  <c r="C2566" i="3"/>
  <c r="C2588" i="3"/>
  <c r="C2610" i="3"/>
  <c r="C2628" i="3"/>
  <c r="C2649" i="3"/>
  <c r="C2666" i="3"/>
  <c r="C2686" i="3"/>
  <c r="C2705" i="3"/>
  <c r="C2725" i="3"/>
  <c r="C2745" i="3"/>
  <c r="C2765" i="3"/>
  <c r="C2782" i="3"/>
  <c r="C2804" i="3"/>
  <c r="C2821" i="3"/>
  <c r="C2842" i="3"/>
  <c r="C2860" i="3"/>
  <c r="C2882" i="3"/>
  <c r="C2900" i="3"/>
  <c r="C2921" i="3"/>
  <c r="C2938" i="3"/>
  <c r="C2958" i="3"/>
  <c r="C2977" i="3"/>
  <c r="C2997" i="3"/>
  <c r="C3020" i="3"/>
  <c r="C3036" i="3"/>
  <c r="C3053" i="3"/>
  <c r="C3068" i="3"/>
  <c r="C3085" i="3"/>
  <c r="C3096" i="3"/>
  <c r="C3109" i="3"/>
  <c r="C3121" i="3"/>
  <c r="C3134" i="3"/>
  <c r="C3145" i="3"/>
  <c r="C3158" i="3"/>
  <c r="C3169" i="3"/>
  <c r="C3182" i="3"/>
  <c r="C3193" i="3"/>
  <c r="C3206" i="3"/>
  <c r="C3216" i="3"/>
  <c r="C3226" i="3"/>
  <c r="C3238" i="3"/>
  <c r="C3248" i="3"/>
  <c r="C3258" i="3"/>
  <c r="C3270" i="3"/>
  <c r="C3280" i="3"/>
  <c r="C3290" i="3"/>
  <c r="C3302" i="3"/>
  <c r="C3312" i="3"/>
  <c r="C3322" i="3"/>
  <c r="C3334" i="3"/>
  <c r="C3344" i="3"/>
  <c r="C3354" i="3"/>
  <c r="C3366" i="3"/>
  <c r="C3376" i="3"/>
  <c r="C3386" i="3"/>
  <c r="C3398" i="3"/>
  <c r="C3408" i="3"/>
  <c r="C3418" i="3"/>
  <c r="C3430" i="3"/>
  <c r="C3440" i="3"/>
  <c r="C3450" i="3"/>
  <c r="C3462" i="3"/>
  <c r="C3472" i="3"/>
  <c r="C3482" i="3"/>
  <c r="C3494" i="3"/>
  <c r="C3504" i="3"/>
  <c r="C3514" i="3"/>
  <c r="C3526" i="3"/>
  <c r="C3536" i="3"/>
  <c r="C3546" i="3"/>
  <c r="C3558" i="3"/>
  <c r="C3568" i="3"/>
  <c r="C3578" i="3"/>
  <c r="C3590" i="3"/>
  <c r="C3600" i="3"/>
  <c r="C3610" i="3"/>
  <c r="C3622" i="3"/>
  <c r="C3632" i="3"/>
  <c r="C3642" i="3"/>
  <c r="C3654" i="3"/>
  <c r="C3664" i="3"/>
  <c r="C3674" i="3"/>
  <c r="C3686" i="3"/>
  <c r="C3696" i="3"/>
  <c r="C3706" i="3"/>
  <c r="C3718" i="3"/>
  <c r="C3728" i="3"/>
  <c r="C3738" i="3"/>
  <c r="C3750" i="3"/>
  <c r="C3760" i="3"/>
  <c r="C3770" i="3"/>
  <c r="C3782" i="3"/>
  <c r="C3792" i="3"/>
  <c r="C3802" i="3"/>
  <c r="C3814" i="3"/>
  <c r="C3824" i="3"/>
  <c r="C3834" i="3"/>
  <c r="C3846" i="3"/>
  <c r="C3856" i="3"/>
  <c r="C3866" i="3"/>
  <c r="C3878" i="3"/>
  <c r="C3888" i="3"/>
  <c r="C3898" i="3"/>
  <c r="C3910" i="3"/>
  <c r="C3920" i="3"/>
  <c r="C3930" i="3"/>
  <c r="C3942" i="3"/>
  <c r="C3952" i="3"/>
  <c r="C3962" i="3"/>
  <c r="C3974" i="3"/>
  <c r="C3984" i="3"/>
  <c r="C3994" i="3"/>
  <c r="C4006" i="3"/>
  <c r="C4016" i="3"/>
  <c r="C4026" i="3"/>
  <c r="C4038" i="3"/>
  <c r="C4048" i="3"/>
  <c r="C4058" i="3"/>
  <c r="C4070" i="3"/>
  <c r="C4080" i="3"/>
  <c r="C4090" i="3"/>
  <c r="C4102" i="3"/>
  <c r="C4112" i="3"/>
  <c r="C4122" i="3"/>
  <c r="C4134" i="3"/>
  <c r="C4144" i="3"/>
  <c r="C4154" i="3"/>
  <c r="C4166" i="3"/>
  <c r="C4176" i="3"/>
  <c r="C4186" i="3"/>
  <c r="C4198" i="3"/>
  <c r="C4208" i="3"/>
  <c r="C4218" i="3"/>
  <c r="C4230" i="3"/>
  <c r="C4240" i="3"/>
  <c r="C4250" i="3"/>
  <c r="C4262" i="3"/>
  <c r="C4272" i="3"/>
  <c r="C4282" i="3"/>
  <c r="C4294" i="3"/>
  <c r="C4304" i="3"/>
  <c r="C4314" i="3"/>
  <c r="C4326" i="3"/>
  <c r="C4336" i="3"/>
  <c r="C4346" i="3"/>
  <c r="C4358" i="3"/>
  <c r="C4368" i="3"/>
  <c r="C4378" i="3"/>
  <c r="C4390" i="3"/>
  <c r="C4400" i="3"/>
  <c r="C4410" i="3"/>
  <c r="C4422" i="3"/>
  <c r="C4432" i="3"/>
  <c r="C4442" i="3"/>
  <c r="C4454" i="3"/>
  <c r="C4464" i="3"/>
  <c r="C4474" i="3"/>
  <c r="C4486" i="3"/>
  <c r="C4496" i="3"/>
  <c r="C4506" i="3"/>
  <c r="C4518" i="3"/>
  <c r="C4528" i="3"/>
  <c r="C4538" i="3"/>
  <c r="C4550" i="3"/>
  <c r="C4560" i="3"/>
  <c r="C4570" i="3"/>
  <c r="C4582" i="3"/>
  <c r="C4592" i="3"/>
  <c r="C4602" i="3"/>
  <c r="C4614" i="3"/>
  <c r="C4624" i="3"/>
  <c r="C4634" i="3"/>
  <c r="C4656" i="3"/>
  <c r="C4666" i="3"/>
  <c r="C4678" i="3"/>
  <c r="C4688" i="3"/>
  <c r="C4698" i="3"/>
  <c r="C73" i="3"/>
  <c r="C319" i="3"/>
  <c r="C444" i="3"/>
  <c r="C515" i="3"/>
  <c r="C610" i="3"/>
  <c r="C699" i="3"/>
  <c r="C763" i="3"/>
  <c r="C835" i="3"/>
  <c r="C905" i="3"/>
  <c r="C972" i="3"/>
  <c r="C1039" i="3"/>
  <c r="C1093" i="3"/>
  <c r="C1151" i="3"/>
  <c r="C1213" i="3"/>
  <c r="C1261" i="3"/>
  <c r="C1319" i="3"/>
  <c r="C1359" i="3"/>
  <c r="C1409" i="3"/>
  <c r="C1451" i="3"/>
  <c r="C1492" i="3"/>
  <c r="C1535" i="3"/>
  <c r="C1565" i="3"/>
  <c r="C1608" i="3"/>
  <c r="C1640" i="3"/>
  <c r="C1681" i="3"/>
  <c r="C1717" i="3"/>
  <c r="C1745" i="3"/>
  <c r="C1781" i="3"/>
  <c r="C1810" i="3"/>
  <c r="C1845" i="3"/>
  <c r="C1881" i="3"/>
  <c r="C1909" i="3"/>
  <c r="C1945" i="3"/>
  <c r="C1974" i="3"/>
  <c r="C2042" i="3"/>
  <c r="C2068" i="3"/>
  <c r="C2093" i="3"/>
  <c r="C2126" i="3"/>
  <c r="C2153" i="3"/>
  <c r="C2178" i="3"/>
  <c r="C2206" i="3"/>
  <c r="C2233" i="3"/>
  <c r="C2258" i="3"/>
  <c r="C2290" i="3"/>
  <c r="C2316" i="3"/>
  <c r="C2341" i="3"/>
  <c r="C2372" i="3"/>
  <c r="C2397" i="3"/>
  <c r="C2422" i="3"/>
  <c r="C2450" i="3"/>
  <c r="C2474" i="3"/>
  <c r="C2494" i="3"/>
  <c r="C2513" i="3"/>
  <c r="C2533" i="3"/>
  <c r="C2550" i="3"/>
  <c r="C2572" i="3"/>
  <c r="C2590" i="3"/>
  <c r="C2612" i="3"/>
  <c r="C2629" i="3"/>
  <c r="C2650" i="3"/>
  <c r="C2668" i="3"/>
  <c r="C2689" i="3"/>
  <c r="C2706" i="3"/>
  <c r="C2729" i="3"/>
  <c r="C2746" i="3"/>
  <c r="C2766" i="3"/>
  <c r="C2785" i="3"/>
  <c r="C2805" i="3"/>
  <c r="C2822" i="3"/>
  <c r="C2844" i="3"/>
  <c r="C2866" i="3"/>
  <c r="C2884" i="3"/>
  <c r="C2905" i="3"/>
  <c r="C2922" i="3"/>
  <c r="C2942" i="3"/>
  <c r="C2961" i="3"/>
  <c r="C2981" i="3"/>
  <c r="C3001" i="3"/>
  <c r="C3021" i="3"/>
  <c r="C3037" i="3"/>
  <c r="C3054" i="3"/>
  <c r="C3069" i="3"/>
  <c r="C3086" i="3"/>
  <c r="C3097" i="3"/>
  <c r="C3111" i="3"/>
  <c r="C3122" i="3"/>
  <c r="C3146" i="3"/>
  <c r="C3159" i="3"/>
  <c r="C3170" i="3"/>
  <c r="C3183" i="3"/>
  <c r="C3197" i="3"/>
  <c r="C3207" i="3"/>
  <c r="C3217" i="3"/>
  <c r="C3229" i="3"/>
  <c r="C3239" i="3"/>
  <c r="C3249" i="3"/>
  <c r="C3261" i="3"/>
  <c r="C3271" i="3"/>
  <c r="C3293" i="3"/>
  <c r="C3303" i="3"/>
  <c r="C3325" i="3"/>
  <c r="C3345" i="3"/>
  <c r="C3377" i="3"/>
  <c r="C3399" i="3"/>
  <c r="C3421" i="3"/>
  <c r="C3441" i="3"/>
  <c r="C3463" i="3"/>
  <c r="C3485" i="3"/>
  <c r="C3517" i="3"/>
  <c r="C3537" i="3"/>
  <c r="C3569" i="3"/>
  <c r="C3601" i="3"/>
  <c r="C3633" i="3"/>
  <c r="C3655" i="3"/>
  <c r="C3687" i="3"/>
  <c r="C3729" i="3"/>
  <c r="C3751" i="3"/>
  <c r="C3773" i="3"/>
  <c r="C3805" i="3"/>
  <c r="C3837" i="3"/>
  <c r="C3879" i="3"/>
  <c r="C3921" i="3"/>
  <c r="C3953" i="3"/>
  <c r="C3985" i="3"/>
  <c r="C4007" i="3"/>
  <c r="C4029" i="3"/>
  <c r="C4061" i="3"/>
  <c r="C4093" i="3"/>
  <c r="C4135" i="3"/>
  <c r="C4167" i="3"/>
  <c r="C4209" i="3"/>
  <c r="C4241" i="3"/>
  <c r="C4273" i="3"/>
  <c r="C4305" i="3"/>
  <c r="C4327" i="3"/>
  <c r="C4359" i="3"/>
  <c r="C4391" i="3"/>
  <c r="C4433" i="3"/>
  <c r="C4465" i="3"/>
  <c r="C4497" i="3"/>
  <c r="C4509" i="3"/>
  <c r="C4541" i="3"/>
  <c r="C4573" i="3"/>
  <c r="C4625" i="3"/>
  <c r="C4657" i="3"/>
  <c r="C4689" i="3"/>
  <c r="C4646" i="3"/>
  <c r="C4690" i="3"/>
  <c r="C4606" i="3"/>
  <c r="C4434" i="3"/>
  <c r="C4350" i="3"/>
  <c r="C4264" i="3"/>
  <c r="C4178" i="3"/>
  <c r="C4094" i="3"/>
  <c r="C3922" i="3"/>
  <c r="C3838" i="3"/>
  <c r="C3752" i="3"/>
  <c r="C3666" i="3"/>
  <c r="C3582" i="3"/>
  <c r="C3496" i="3"/>
  <c r="C3410" i="3"/>
  <c r="C4594" i="3"/>
  <c r="C4584" i="3"/>
  <c r="C4242" i="3"/>
  <c r="C3560" i="3"/>
  <c r="C4658" i="3"/>
  <c r="C4402" i="3"/>
  <c r="C3890" i="3"/>
  <c r="C4648" i="3"/>
  <c r="C4562" i="3"/>
  <c r="C4478" i="3"/>
  <c r="C4392" i="3"/>
  <c r="C4306" i="3"/>
  <c r="C4222" i="3"/>
  <c r="C4136" i="3"/>
  <c r="C4050" i="3"/>
  <c r="C3966" i="3"/>
  <c r="C3880" i="3"/>
  <c r="C3794" i="3"/>
  <c r="C3710" i="3"/>
  <c r="C3624" i="3"/>
  <c r="C3538" i="3"/>
  <c r="C3454" i="3"/>
  <c r="C3368" i="3"/>
  <c r="C4520" i="3"/>
  <c r="C4680" i="3"/>
  <c r="C4424" i="3"/>
  <c r="C4254" i="3"/>
  <c r="C4082" i="3"/>
  <c r="C3912" i="3"/>
  <c r="C3742" i="3"/>
  <c r="C3570" i="3"/>
  <c r="C3486" i="3"/>
  <c r="C4498" i="3"/>
  <c r="C4328" i="3"/>
  <c r="C4072" i="3"/>
  <c r="C3986" i="3"/>
  <c r="C3902" i="3"/>
  <c r="C3816" i="3"/>
  <c r="C3646" i="3"/>
  <c r="C3474" i="3"/>
  <c r="C3390" i="3"/>
  <c r="C3720" i="3"/>
  <c r="C4638" i="3"/>
  <c r="C4552" i="3"/>
  <c r="C4466" i="3"/>
  <c r="C4382" i="3"/>
  <c r="C4296" i="3"/>
  <c r="C4210" i="3"/>
  <c r="C4126" i="3"/>
  <c r="C4040" i="3"/>
  <c r="C3954" i="3"/>
  <c r="C3870" i="3"/>
  <c r="C3784" i="3"/>
  <c r="C3698" i="3"/>
  <c r="C3614" i="3"/>
  <c r="C3528" i="3"/>
  <c r="C3442" i="3"/>
  <c r="C3358" i="3"/>
  <c r="C4008" i="3"/>
  <c r="C4510" i="3"/>
  <c r="C4338" i="3"/>
  <c r="C4168" i="3"/>
  <c r="C3998" i="3"/>
  <c r="C3826" i="3"/>
  <c r="C3656" i="3"/>
  <c r="C3400" i="3"/>
  <c r="C4670" i="3"/>
  <c r="C4414" i="3"/>
  <c r="C4158" i="3"/>
  <c r="C3730" i="3"/>
  <c r="C4574" i="3"/>
  <c r="C4488" i="3"/>
  <c r="C4318" i="3"/>
  <c r="C4232" i="3"/>
  <c r="C4146" i="3"/>
  <c r="C4062" i="3"/>
  <c r="C3976" i="3"/>
  <c r="C3806" i="3"/>
  <c r="C3634" i="3"/>
  <c r="C3550" i="3"/>
  <c r="C3464" i="3"/>
  <c r="C3378" i="3"/>
  <c r="C4626" i="3"/>
  <c r="C4542" i="3"/>
  <c r="C4456" i="3"/>
  <c r="C4370" i="3"/>
  <c r="C4286" i="3"/>
  <c r="C4200" i="3"/>
  <c r="C4114" i="3"/>
  <c r="C4030" i="3"/>
  <c r="C3944" i="3"/>
  <c r="C3858" i="3"/>
  <c r="C3774" i="3"/>
  <c r="C3688" i="3"/>
  <c r="C3602" i="3"/>
  <c r="C3518" i="3"/>
  <c r="C3432" i="3"/>
  <c r="C3346" i="3"/>
  <c r="C5" i="3"/>
  <c r="C8" i="3"/>
  <c r="C11" i="3"/>
  <c r="C14" i="3"/>
  <c r="C17" i="3"/>
  <c r="C20" i="3"/>
  <c r="C23" i="3"/>
  <c r="C26" i="3"/>
  <c r="C29" i="3"/>
  <c r="C32" i="3"/>
  <c r="C35" i="3"/>
  <c r="C38" i="3"/>
  <c r="C41" i="3"/>
  <c r="C44" i="3"/>
  <c r="C47" i="3"/>
  <c r="C50" i="3"/>
  <c r="C53" i="3"/>
  <c r="C56" i="3"/>
  <c r="C59" i="3"/>
  <c r="C62" i="3"/>
  <c r="C65" i="3"/>
  <c r="C68" i="3"/>
  <c r="C71" i="3"/>
  <c r="C74" i="3"/>
  <c r="C77" i="3"/>
  <c r="C80" i="3"/>
  <c r="C83" i="3"/>
  <c r="C86" i="3"/>
  <c r="C89" i="3"/>
  <c r="C92" i="3"/>
  <c r="C95" i="3"/>
  <c r="C98" i="3"/>
  <c r="C101" i="3"/>
  <c r="C104" i="3"/>
  <c r="C107" i="3"/>
  <c r="C110" i="3"/>
  <c r="C113" i="3"/>
  <c r="C116" i="3"/>
  <c r="C119" i="3"/>
  <c r="C122" i="3"/>
  <c r="C125" i="3"/>
  <c r="C128" i="3"/>
  <c r="C131" i="3"/>
  <c r="C134" i="3"/>
  <c r="C137" i="3"/>
  <c r="C140" i="3"/>
  <c r="C143" i="3"/>
  <c r="C146" i="3"/>
  <c r="C149" i="3"/>
  <c r="C152" i="3"/>
  <c r="C155" i="3"/>
  <c r="C158" i="3"/>
  <c r="C161" i="3"/>
  <c r="C164" i="3"/>
</calcChain>
</file>

<file path=xl/sharedStrings.xml><?xml version="1.0" encoding="utf-8"?>
<sst xmlns="http://schemas.openxmlformats.org/spreadsheetml/2006/main" count="185316" uniqueCount="15316">
  <si>
    <t>Name</t>
  </si>
  <si>
    <t>Position</t>
  </si>
  <si>
    <t>Club</t>
  </si>
  <si>
    <t>Division</t>
  </si>
  <si>
    <t>Based</t>
  </si>
  <si>
    <t>Age</t>
  </si>
  <si>
    <t>Birth City</t>
  </si>
  <si>
    <t>NoB</t>
  </si>
  <si>
    <t>Birth Region</t>
  </si>
  <si>
    <t>Nat</t>
  </si>
  <si>
    <t>2nd Nat</t>
  </si>
  <si>
    <t>Height</t>
  </si>
  <si>
    <t>Weight</t>
  </si>
  <si>
    <t>AT Gls</t>
  </si>
  <si>
    <t>AT Apps</t>
  </si>
  <si>
    <t>Lewis Nyman</t>
  </si>
  <si>
    <t>ST (C)</t>
  </si>
  <si>
    <t>Yeovil</t>
  </si>
  <si>
    <t>Sky Bet League 2</t>
  </si>
  <si>
    <t>England (Sky Bet League 2)</t>
  </si>
  <si>
    <t>-</t>
  </si>
  <si>
    <t>ENG</t>
  </si>
  <si>
    <t>UK &amp; Ireland</t>
  </si>
  <si>
    <t>171 cm</t>
  </si>
  <si>
    <t>65 kg</t>
  </si>
  <si>
    <t>Steven Yawson</t>
  </si>
  <si>
    <t>AM (RLC)</t>
  </si>
  <si>
    <t>Morecambe</t>
  </si>
  <si>
    <t>175 cm</t>
  </si>
  <si>
    <t>63 kg</t>
  </si>
  <si>
    <t>Teddy Bloor</t>
  </si>
  <si>
    <t>D (R)</t>
  </si>
  <si>
    <t>Mansfield</t>
  </si>
  <si>
    <t>173 cm</t>
  </si>
  <si>
    <t>57 kg</t>
  </si>
  <si>
    <t>Jack Brownell</t>
  </si>
  <si>
    <t>DM, M (C)</t>
  </si>
  <si>
    <t>Chesterfield</t>
  </si>
  <si>
    <t>Sky Bet League 1</t>
  </si>
  <si>
    <t>England (Sky Bet League 1)</t>
  </si>
  <si>
    <t>Sheffield</t>
  </si>
  <si>
    <t>Lewis Gard</t>
  </si>
  <si>
    <t>M (C)</t>
  </si>
  <si>
    <t>Southend</t>
  </si>
  <si>
    <t>181 cm</t>
  </si>
  <si>
    <t>67 kg</t>
  </si>
  <si>
    <t>Ephron Mason-Clarke</t>
  </si>
  <si>
    <t>AM (RL)</t>
  </si>
  <si>
    <t>Barnet</t>
  </si>
  <si>
    <t>178 cm</t>
  </si>
  <si>
    <t>71 kg</t>
  </si>
  <si>
    <t>Alex Bruton</t>
  </si>
  <si>
    <t>York</t>
  </si>
  <si>
    <t>61 kg</t>
  </si>
  <si>
    <t>Jack Stewart</t>
  </si>
  <si>
    <t>AM (RL), ST (C)</t>
  </si>
  <si>
    <t>Rochdale</t>
  </si>
  <si>
    <t>Liverpool</t>
  </si>
  <si>
    <t>168 cm</t>
  </si>
  <si>
    <t>60 kg</t>
  </si>
  <si>
    <t>Joe Willock</t>
  </si>
  <si>
    <t>Arsenal</t>
  </si>
  <si>
    <t>English Premier Division</t>
  </si>
  <si>
    <t>England (Premier Division)</t>
  </si>
  <si>
    <t>164 cm</t>
  </si>
  <si>
    <t>54 kg</t>
  </si>
  <si>
    <t>Jordan Richards</t>
  </si>
  <si>
    <t>D/M (R)</t>
  </si>
  <si>
    <t>Notts Co</t>
  </si>
  <si>
    <t>Nottingham</t>
  </si>
  <si>
    <t>66 kg</t>
  </si>
  <si>
    <t>Sam Piesse</t>
  </si>
  <si>
    <t>D (L)</t>
  </si>
  <si>
    <t>Peterborough</t>
  </si>
  <si>
    <t>London</t>
  </si>
  <si>
    <t>184 cm</t>
  </si>
  <si>
    <t>69 kg</t>
  </si>
  <si>
    <t>Nathan Wood</t>
  </si>
  <si>
    <t>M (R), AM (RL)</t>
  </si>
  <si>
    <t>AFC Wimbledon</t>
  </si>
  <si>
    <t>Jayden Corbridge</t>
  </si>
  <si>
    <t>D (C)</t>
  </si>
  <si>
    <t>64 kg</t>
  </si>
  <si>
    <t>Joel McLean</t>
  </si>
  <si>
    <t>M (RL)</t>
  </si>
  <si>
    <t>Jordan Young</t>
  </si>
  <si>
    <t>Swindon</t>
  </si>
  <si>
    <t>185 cm</t>
  </si>
  <si>
    <t>70 kg</t>
  </si>
  <si>
    <t>Joe Cook</t>
  </si>
  <si>
    <t>Sheff Wed</t>
  </si>
  <si>
    <t>Sky Bet Championship</t>
  </si>
  <si>
    <t>England (Sky Bet Championship)</t>
  </si>
  <si>
    <t>Coventry</t>
  </si>
  <si>
    <t>Louis Spalding</t>
  </si>
  <si>
    <t>158 cm</t>
  </si>
  <si>
    <t>50 kg</t>
  </si>
  <si>
    <t>Brandon Barzey</t>
  </si>
  <si>
    <t>Q.P.R.</t>
  </si>
  <si>
    <t>172 cm</t>
  </si>
  <si>
    <t>59 kg</t>
  </si>
  <si>
    <t>Joe Rankin-Costello</t>
  </si>
  <si>
    <t>D (RC)</t>
  </si>
  <si>
    <t>Blackburn</t>
  </si>
  <si>
    <t>183 cm</t>
  </si>
  <si>
    <t>Tyler Shrimpton</t>
  </si>
  <si>
    <t>M (L)</t>
  </si>
  <si>
    <t>Burnley</t>
  </si>
  <si>
    <t>191 cm</t>
  </si>
  <si>
    <t>72 kg</t>
  </si>
  <si>
    <t>John McAtee</t>
  </si>
  <si>
    <t>AM (C)</t>
  </si>
  <si>
    <t>Shrewsbury</t>
  </si>
  <si>
    <t>Manchester</t>
  </si>
  <si>
    <t>Kelsey Mooney</t>
  </si>
  <si>
    <t>M/AM (R)</t>
  </si>
  <si>
    <t>Aston Villa</t>
  </si>
  <si>
    <t>177 cm</t>
  </si>
  <si>
    <t>Tamar Clayton-Naute</t>
  </si>
  <si>
    <t>53 kg</t>
  </si>
  <si>
    <t>Luke Russe</t>
  </si>
  <si>
    <t>Bristol Rovers</t>
  </si>
  <si>
    <t>190 cm</t>
  </si>
  <si>
    <t>Matty Downing</t>
  </si>
  <si>
    <t>Leeds</t>
  </si>
  <si>
    <t>169 cm</t>
  </si>
  <si>
    <t>Vashon Neufville</t>
  </si>
  <si>
    <t>West Ham</t>
  </si>
  <si>
    <t>174 cm</t>
  </si>
  <si>
    <t>58 kg</t>
  </si>
  <si>
    <t>Aaron Cosgrave</t>
  </si>
  <si>
    <t>AM (R), ST (C)</t>
  </si>
  <si>
    <t>Colchester</t>
  </si>
  <si>
    <t>George Barmby</t>
  </si>
  <si>
    <t>Scunthorpe</t>
  </si>
  <si>
    <t>Mitchell Curry</t>
  </si>
  <si>
    <t>Middlesbrough</t>
  </si>
  <si>
    <t>Scott Twine</t>
  </si>
  <si>
    <t>187 cm</t>
  </si>
  <si>
    <t>76 kg</t>
  </si>
  <si>
    <t>Archie Thomas</t>
  </si>
  <si>
    <t>Southampton</t>
  </si>
  <si>
    <t>Plymouth</t>
  </si>
  <si>
    <t>166 cm</t>
  </si>
  <si>
    <t>Paul Kalambayi</t>
  </si>
  <si>
    <t>COD</t>
  </si>
  <si>
    <t>200 cm</t>
  </si>
  <si>
    <t>84 kg</t>
  </si>
  <si>
    <t>Josh McCammon</t>
  </si>
  <si>
    <t>Northampton</t>
  </si>
  <si>
    <t>55 kg</t>
  </si>
  <si>
    <t>Lewis Reilly</t>
  </si>
  <si>
    <t>Crewe</t>
  </si>
  <si>
    <t>Charlie Dunkerley</t>
  </si>
  <si>
    <t>Hull</t>
  </si>
  <si>
    <t>Beverley</t>
  </si>
  <si>
    <t>Tyler Frost</t>
  </si>
  <si>
    <t>Reading</t>
  </si>
  <si>
    <t>Ben Morris</t>
  </si>
  <si>
    <t>Ipswich</t>
  </si>
  <si>
    <t>176 cm</t>
  </si>
  <si>
    <t>Jack Snelus</t>
  </si>
  <si>
    <t>Luton</t>
  </si>
  <si>
    <t>Milton Keynes</t>
  </si>
  <si>
    <t>Nathan Tella</t>
  </si>
  <si>
    <t>Bradley James</t>
  </si>
  <si>
    <t>GK</t>
  </si>
  <si>
    <t>Trevoh Chalobah</t>
  </si>
  <si>
    <t>D (RC), WB (R), DM</t>
  </si>
  <si>
    <t>Chelsea</t>
  </si>
  <si>
    <t>Freetown</t>
  </si>
  <si>
    <t>Western Africa</t>
  </si>
  <si>
    <t>SLE</t>
  </si>
  <si>
    <t>77 kg</t>
  </si>
  <si>
    <t>Joy Mukena</t>
  </si>
  <si>
    <t>Tottenham</t>
  </si>
  <si>
    <t>Lewis Williams</t>
  </si>
  <si>
    <t>Exeter</t>
  </si>
  <si>
    <t>Surafel Behailu</t>
  </si>
  <si>
    <t>Declan Evans</t>
  </si>
  <si>
    <t>Thomas Sang</t>
  </si>
  <si>
    <t>D (R), M (C)</t>
  </si>
  <si>
    <t>Man Utd</t>
  </si>
  <si>
    <t>179 cm</t>
  </si>
  <si>
    <t>Christopher Sang</t>
  </si>
  <si>
    <t>Wigan</t>
  </si>
  <si>
    <t>Kenton Richardson</t>
  </si>
  <si>
    <t>Hartlepool</t>
  </si>
  <si>
    <t>Malachi Napa</t>
  </si>
  <si>
    <t>AM (R)</t>
  </si>
  <si>
    <t>Oxford</t>
  </si>
  <si>
    <t>193 cm</t>
  </si>
  <si>
    <t>Clarke Odour</t>
  </si>
  <si>
    <t>KEN</t>
  </si>
  <si>
    <t>182 cm</t>
  </si>
  <si>
    <t>Matthew Taylor</t>
  </si>
  <si>
    <t>D/WB (L)</t>
  </si>
  <si>
    <t>Joe Piggott</t>
  </si>
  <si>
    <t>M/AM (C), ST (C)</t>
  </si>
  <si>
    <t>Mike Calveley</t>
  </si>
  <si>
    <t>Port Vale</t>
  </si>
  <si>
    <t>Stoke-on-Trent</t>
  </si>
  <si>
    <t>Kieran Storey</t>
  </si>
  <si>
    <t>Cole Lonsdale</t>
  </si>
  <si>
    <t>Bolton</t>
  </si>
  <si>
    <t>75 kg</t>
  </si>
  <si>
    <t>Daniel Afolabi</t>
  </si>
  <si>
    <t>Dag &amp; Red</t>
  </si>
  <si>
    <t>Enfield</t>
  </si>
  <si>
    <t>170 cm</t>
  </si>
  <si>
    <t>Tom Grivosti</t>
  </si>
  <si>
    <t>Hugh Alban-Jones</t>
  </si>
  <si>
    <t>DM</t>
  </si>
  <si>
    <t>Ross-on-Wye</t>
  </si>
  <si>
    <t>62 kg</t>
  </si>
  <si>
    <t>Aaron Simpson</t>
  </si>
  <si>
    <t>D (RL), WB (L)</t>
  </si>
  <si>
    <t>Gillingham</t>
  </si>
  <si>
    <t>180 cm</t>
  </si>
  <si>
    <t>Kieran Harrison</t>
  </si>
  <si>
    <t>Daniel Vann</t>
  </si>
  <si>
    <t>Walsall</t>
  </si>
  <si>
    <t>189 cm</t>
  </si>
  <si>
    <t>Luke Dennis</t>
  </si>
  <si>
    <t>Sameron Dool</t>
  </si>
  <si>
    <t>West Brom</t>
  </si>
  <si>
    <t>IND</t>
  </si>
  <si>
    <t>79 kg</t>
  </si>
  <si>
    <t>Danny Barker</t>
  </si>
  <si>
    <t>Brighton</t>
  </si>
  <si>
    <t>Sam Telling</t>
  </si>
  <si>
    <t>Leyton Orient</t>
  </si>
  <si>
    <t>Joe Rowley</t>
  </si>
  <si>
    <t>Mason Fallon</t>
  </si>
  <si>
    <t>Oldham</t>
  </si>
  <si>
    <t>Tom Richards</t>
  </si>
  <si>
    <t>Bristol City</t>
  </si>
  <si>
    <t>Mark Howarth</t>
  </si>
  <si>
    <t>Eddie Nketiah</t>
  </si>
  <si>
    <t>GHA</t>
  </si>
  <si>
    <t>Patrick Reading</t>
  </si>
  <si>
    <t>Jovanni Sterling</t>
  </si>
  <si>
    <t>Sam Blake</t>
  </si>
  <si>
    <t>CAN</t>
  </si>
  <si>
    <t>Tyler Rufus</t>
  </si>
  <si>
    <t>M (R)</t>
  </si>
  <si>
    <t>Blackpool</t>
  </si>
  <si>
    <t>186 cm</t>
  </si>
  <si>
    <t>Spencer Maw</t>
  </si>
  <si>
    <t>M/AM (L)</t>
  </si>
  <si>
    <t>Sheff Utd</t>
  </si>
  <si>
    <t>Callum Elliott</t>
  </si>
  <si>
    <t>Huddersfield</t>
  </si>
  <si>
    <t>Gateshead</t>
  </si>
  <si>
    <t>74 kg</t>
  </si>
  <si>
    <t>Toby Sibbick</t>
  </si>
  <si>
    <t>Hounslow</t>
  </si>
  <si>
    <t>Josh Tymon</t>
  </si>
  <si>
    <t>Ryan Schmid</t>
  </si>
  <si>
    <t>Stevenage</t>
  </si>
  <si>
    <t>Ryan Catterick</t>
  </si>
  <si>
    <t>195 cm</t>
  </si>
  <si>
    <t>Niall Ennis</t>
  </si>
  <si>
    <t>Wolves</t>
  </si>
  <si>
    <t>Harry Fidler</t>
  </si>
  <si>
    <t>Rotherham</t>
  </si>
  <si>
    <t>78 kg</t>
  </si>
  <si>
    <t>Dagry Mantsounga</t>
  </si>
  <si>
    <t>161 cm</t>
  </si>
  <si>
    <t>56 kg</t>
  </si>
  <si>
    <t>Ashley Charles</t>
  </si>
  <si>
    <t>Watford</t>
  </si>
  <si>
    <t>Ralph Chea</t>
  </si>
  <si>
    <t>Rapheal Chea</t>
  </si>
  <si>
    <t>Matthew Yates</t>
  </si>
  <si>
    <t>Derby</t>
  </si>
  <si>
    <t>Deon Moore</t>
  </si>
  <si>
    <t>Samuel Shashoua</t>
  </si>
  <si>
    <t>M/AM (C)</t>
  </si>
  <si>
    <t>Kel Akpobire</t>
  </si>
  <si>
    <t>Nathan Linton</t>
  </si>
  <si>
    <t>AM (L)</t>
  </si>
  <si>
    <t>Crystal Palace</t>
  </si>
  <si>
    <t>Charlie Lakin</t>
  </si>
  <si>
    <t>Birmingham</t>
  </si>
  <si>
    <t>Solihull</t>
  </si>
  <si>
    <t>192 cm</t>
  </si>
  <si>
    <t>Owen Moore</t>
  </si>
  <si>
    <t>Stanford-le-Hope</t>
  </si>
  <si>
    <t>Kingsley Eshun</t>
  </si>
  <si>
    <t>Brentford</t>
  </si>
  <si>
    <t>68 kg</t>
  </si>
  <si>
    <t>Niall Maher</t>
  </si>
  <si>
    <t>Kavan Cotter</t>
  </si>
  <si>
    <t>Harrow</t>
  </si>
  <si>
    <t>Daniel Jarvis</t>
  </si>
  <si>
    <t>Andre Dozzell</t>
  </si>
  <si>
    <t>George Nurse</t>
  </si>
  <si>
    <t>WB/M/AM (L)</t>
  </si>
  <si>
    <t>Sam Ryan</t>
  </si>
  <si>
    <t>M (RC), AM (RLC)</t>
  </si>
  <si>
    <t>Jordan Bentley</t>
  </si>
  <si>
    <t>Sam Hedges</t>
  </si>
  <si>
    <t>Opanin Edwards</t>
  </si>
  <si>
    <t>WB/M/AM (R)</t>
  </si>
  <si>
    <t>Charlie Phillips</t>
  </si>
  <si>
    <t>73 kg</t>
  </si>
  <si>
    <t>Andrew McGranaghan</t>
  </si>
  <si>
    <t>Cosenza</t>
  </si>
  <si>
    <t>Italy</t>
  </si>
  <si>
    <t>Warwick</t>
  </si>
  <si>
    <t>James Dean-Atkinson</t>
  </si>
  <si>
    <t>Cleethorpes</t>
  </si>
  <si>
    <t>Dan Lammiman</t>
  </si>
  <si>
    <t>Weston-super-Mare</t>
  </si>
  <si>
    <t>167 cm</t>
  </si>
  <si>
    <t>Louis Rogers</t>
  </si>
  <si>
    <t>Connor King</t>
  </si>
  <si>
    <t>Harvey Knibbs</t>
  </si>
  <si>
    <t>JAM</t>
  </si>
  <si>
    <t>Jack Stanley</t>
  </si>
  <si>
    <t>James Morton</t>
  </si>
  <si>
    <t>M (LC)</t>
  </si>
  <si>
    <t>Nathan Cobain</t>
  </si>
  <si>
    <t>85 kg</t>
  </si>
  <si>
    <t>Nick Hall</t>
  </si>
  <si>
    <t>Portsmouth</t>
  </si>
  <si>
    <t>Harvey Brown</t>
  </si>
  <si>
    <t>Liam Morris</t>
  </si>
  <si>
    <t>Everton</t>
  </si>
  <si>
    <t>Huyton</t>
  </si>
  <si>
    <t>Ben Brereton</t>
  </si>
  <si>
    <t>Nottm Forest</t>
  </si>
  <si>
    <t>188 cm</t>
  </si>
  <si>
    <t>Ben Wiles</t>
  </si>
  <si>
    <t>Jonathan Leko</t>
  </si>
  <si>
    <t>James Jones</t>
  </si>
  <si>
    <t>SW, D (C)</t>
  </si>
  <si>
    <t>Chester</t>
  </si>
  <si>
    <t>England</t>
  </si>
  <si>
    <t>WAL</t>
  </si>
  <si>
    <t>Nick Hayes</t>
  </si>
  <si>
    <t>POL</t>
  </si>
  <si>
    <t>82 kg</t>
  </si>
  <si>
    <t>Miles Fenton</t>
  </si>
  <si>
    <t>Daniel Muamba</t>
  </si>
  <si>
    <t>Walthamstow</t>
  </si>
  <si>
    <t>80 kg</t>
  </si>
  <si>
    <t>Henry Brittijn</t>
  </si>
  <si>
    <t>Luke Dunn</t>
  </si>
  <si>
    <t>Tyrique Hyde</t>
  </si>
  <si>
    <t>Jordy Mongoy</t>
  </si>
  <si>
    <t>Jordon Thompson</t>
  </si>
  <si>
    <t>Theo Widdrington</t>
  </si>
  <si>
    <t>Tom Bayliss</t>
  </si>
  <si>
    <t>Sam Roach</t>
  </si>
  <si>
    <t>Dan Wallis</t>
  </si>
  <si>
    <t>Leicester</t>
  </si>
  <si>
    <t>Julius Fenn-Evans</t>
  </si>
  <si>
    <t>Joe Payne</t>
  </si>
  <si>
    <t>D (LC)</t>
  </si>
  <si>
    <t>Callum Doherty</t>
  </si>
  <si>
    <t>Max Smallcombe</t>
  </si>
  <si>
    <t>Alex Hartridge</t>
  </si>
  <si>
    <t>Torquay</t>
  </si>
  <si>
    <t>Luke Noble</t>
  </si>
  <si>
    <t>Japhet Tanganga</t>
  </si>
  <si>
    <t>83 kg</t>
  </si>
  <si>
    <t>Akeel Francis</t>
  </si>
  <si>
    <t>Max Brown</t>
  </si>
  <si>
    <t>Carlisle</t>
  </si>
  <si>
    <t>Nick Tsaroulla</t>
  </si>
  <si>
    <t>D/M (L)</t>
  </si>
  <si>
    <t>Bristol</t>
  </si>
  <si>
    <t>GRE</t>
  </si>
  <si>
    <t>Louis Wardle</t>
  </si>
  <si>
    <t>Barnsley</t>
  </si>
  <si>
    <t>Reagan Ogle</t>
  </si>
  <si>
    <t>Accrington</t>
  </si>
  <si>
    <t>Callum Gunner</t>
  </si>
  <si>
    <t>Ross Sykes</t>
  </si>
  <si>
    <t>Joe Grayson</t>
  </si>
  <si>
    <t>Dion Pereira</t>
  </si>
  <si>
    <t>Nyeko Sinclair</t>
  </si>
  <si>
    <t>Jay Smith</t>
  </si>
  <si>
    <t>Dronfield</t>
  </si>
  <si>
    <t>Joe Carter</t>
  </si>
  <si>
    <t>Darnell Smith</t>
  </si>
  <si>
    <t>George Hughes</t>
  </si>
  <si>
    <t>Suleman Naeem</t>
  </si>
  <si>
    <t>Birkenhead</t>
  </si>
  <si>
    <t>PAK</t>
  </si>
  <si>
    <t>Marcus Tavernier</t>
  </si>
  <si>
    <t>D/WB (R), M (C)</t>
  </si>
  <si>
    <t>Taye Ashby-Hammond</t>
  </si>
  <si>
    <t>Fulham</t>
  </si>
  <si>
    <t>Dylan Davidson</t>
  </si>
  <si>
    <t>Preston</t>
  </si>
  <si>
    <t>Cameron Stump</t>
  </si>
  <si>
    <t>Huntingdon</t>
  </si>
  <si>
    <t>Jack Lambert</t>
  </si>
  <si>
    <t>Nathan Turner</t>
  </si>
  <si>
    <t>Bury</t>
  </si>
  <si>
    <t>James Goff</t>
  </si>
  <si>
    <t>Jordan Holt</t>
  </si>
  <si>
    <t>165 cm</t>
  </si>
  <si>
    <t>Devante Reittie</t>
  </si>
  <si>
    <t>Lewis McMichael</t>
  </si>
  <si>
    <t>Nole M'Bo</t>
  </si>
  <si>
    <t>Liam Williams</t>
  </si>
  <si>
    <t>Jack Sims</t>
  </si>
  <si>
    <t>Lewis Walker</t>
  </si>
  <si>
    <t>Burton</t>
  </si>
  <si>
    <t>Keanan Bennetts</t>
  </si>
  <si>
    <t>GER</t>
  </si>
  <si>
    <t>Jayden Cotterill</t>
  </si>
  <si>
    <t>Jake Hilton</t>
  </si>
  <si>
    <t>Elliot Webber</t>
  </si>
  <si>
    <t>Josh Bowler</t>
  </si>
  <si>
    <t>Fraser Preston</t>
  </si>
  <si>
    <t>M/AM (R), ST (C)</t>
  </si>
  <si>
    <t>SCO</t>
  </si>
  <si>
    <t>Anas Abdo</t>
  </si>
  <si>
    <t>Max Hill</t>
  </si>
  <si>
    <t>Aaron Bretell</t>
  </si>
  <si>
    <t>Luke Burgess</t>
  </si>
  <si>
    <t>M/AM (RC)</t>
  </si>
  <si>
    <t>Joshua Bohui</t>
  </si>
  <si>
    <t>Toby Rennie</t>
  </si>
  <si>
    <t>Kieron Cathline</t>
  </si>
  <si>
    <t>Harry Bean</t>
  </si>
  <si>
    <t>Akeal Rehman</t>
  </si>
  <si>
    <t>Brandon Akerman</t>
  </si>
  <si>
    <t>Toby Edser</t>
  </si>
  <si>
    <t>Jordan Wright</t>
  </si>
  <si>
    <t>Jack Roles</t>
  </si>
  <si>
    <t>Shamaul Bertie</t>
  </si>
  <si>
    <t>Stephen Akbas</t>
  </si>
  <si>
    <t>Jake Turner</t>
  </si>
  <si>
    <t>Myles Judd</t>
  </si>
  <si>
    <t>Dylan Garnett</t>
  </si>
  <si>
    <t>Joe McKenzie</t>
  </si>
  <si>
    <t>Jared Thompson</t>
  </si>
  <si>
    <t>NIR</t>
  </si>
  <si>
    <t>Lewis Leigh-Gilchrist</t>
  </si>
  <si>
    <t>M (RC)</t>
  </si>
  <si>
    <t>Matthew Timms</t>
  </si>
  <si>
    <t>Ciaron Best</t>
  </si>
  <si>
    <t>Ryan Sandford</t>
  </si>
  <si>
    <t>Millwall</t>
  </si>
  <si>
    <t>Cameron Gow</t>
  </si>
  <si>
    <t>Josh Lundstram</t>
  </si>
  <si>
    <t>Adam Harrison</t>
  </si>
  <si>
    <t>Cameron Peters</t>
  </si>
  <si>
    <t>Tyler Walker</t>
  </si>
  <si>
    <t>Doncaster</t>
  </si>
  <si>
    <t>Noel Leighton</t>
  </si>
  <si>
    <t>AM (L), ST (C)</t>
  </si>
  <si>
    <t>Calum Sturgess</t>
  </si>
  <si>
    <t>Sidcup</t>
  </si>
  <si>
    <t>Reece Williams-Bowers</t>
  </si>
  <si>
    <t>Kingston upon Thames</t>
  </si>
  <si>
    <t>Luca Colville</t>
  </si>
  <si>
    <t>George Hirst</t>
  </si>
  <si>
    <t>Antonio Walker</t>
  </si>
  <si>
    <t>ITA</t>
  </si>
  <si>
    <t>Jack Little</t>
  </si>
  <si>
    <t>194 cm</t>
  </si>
  <si>
    <t>Zayn Hakeem</t>
  </si>
  <si>
    <t>Fernando Bell-Toxtle</t>
  </si>
  <si>
    <t>Cambridge</t>
  </si>
  <si>
    <t>Kyle McDowell</t>
  </si>
  <si>
    <t>Liam Hegarty</t>
  </si>
  <si>
    <t>Sam Wilson</t>
  </si>
  <si>
    <t>Charlie Gilmour</t>
  </si>
  <si>
    <t>Jez Bedford</t>
  </si>
  <si>
    <t>Tom Clifford</t>
  </si>
  <si>
    <t>163 cm</t>
  </si>
  <si>
    <t>Alex Fletcher</t>
  </si>
  <si>
    <t>Ashley Maddocks</t>
  </si>
  <si>
    <t>D (C), DM, M (C)</t>
  </si>
  <si>
    <t>Michael Klass</t>
  </si>
  <si>
    <t>Callum Slattery</t>
  </si>
  <si>
    <t>Morgan Feeney</t>
  </si>
  <si>
    <t>Bootle</t>
  </si>
  <si>
    <t>Olatunde Bayode</t>
  </si>
  <si>
    <t>Kyle Tranter</t>
  </si>
  <si>
    <t>Dan N'Lundulu</t>
  </si>
  <si>
    <t>FRA</t>
  </si>
  <si>
    <t>Ash Kigbu</t>
  </si>
  <si>
    <t>Man City</t>
  </si>
  <si>
    <t>NGA</t>
  </si>
  <si>
    <t>Tom Barry</t>
  </si>
  <si>
    <t>William Dupray</t>
  </si>
  <si>
    <t>D/M (C)</t>
  </si>
  <si>
    <t>Ellis Hudson</t>
  </si>
  <si>
    <t>Bradford City</t>
  </si>
  <si>
    <t>Joshua Emmins</t>
  </si>
  <si>
    <t>Hertford</t>
  </si>
  <si>
    <t>Will Christopher</t>
  </si>
  <si>
    <t>Cameron Ebbutt</t>
  </si>
  <si>
    <t>Sam Lawford</t>
  </si>
  <si>
    <t>Jay Wilson</t>
  </si>
  <si>
    <t>Tobias Hayles-Docherty</t>
  </si>
  <si>
    <t>William Shorrock</t>
  </si>
  <si>
    <t>Andrew Hollins</t>
  </si>
  <si>
    <t>Jonathan Saltmer</t>
  </si>
  <si>
    <t>Ryan Clampin</t>
  </si>
  <si>
    <t>Jacub Tabreham</t>
  </si>
  <si>
    <t>Jamie Cotter</t>
  </si>
  <si>
    <t>Rory Middleton</t>
  </si>
  <si>
    <t>Freddie Hinds</t>
  </si>
  <si>
    <t>Bedford</t>
  </si>
  <si>
    <t>Josh Hawkes</t>
  </si>
  <si>
    <t>Ethan Hodby</t>
  </si>
  <si>
    <t>M (R), AM (RLC), ST (C)</t>
  </si>
  <si>
    <t>Romarno Simpson</t>
  </si>
  <si>
    <t>Charlton</t>
  </si>
  <si>
    <t>Harry Clibbens</t>
  </si>
  <si>
    <t>Wakefield</t>
  </si>
  <si>
    <t>Callum Lees</t>
  </si>
  <si>
    <t>St. Helens</t>
  </si>
  <si>
    <t>James Sloane</t>
  </si>
  <si>
    <t>Dylan Duncan</t>
  </si>
  <si>
    <t>Jaden Brown</t>
  </si>
  <si>
    <t>Alex Battle</t>
  </si>
  <si>
    <t>Owen Brooke</t>
  </si>
  <si>
    <t>Cleckheaton</t>
  </si>
  <si>
    <t>Cassian Thomas</t>
  </si>
  <si>
    <t>Owen Bailey</t>
  </si>
  <si>
    <t>Newcastle</t>
  </si>
  <si>
    <t>Mason Hathaway</t>
  </si>
  <si>
    <t>Taylor Maloney</t>
  </si>
  <si>
    <t>Luke McCormick</t>
  </si>
  <si>
    <t>Bury St. Edmunds</t>
  </si>
  <si>
    <t>Jack Earing</t>
  </si>
  <si>
    <t>Jake Dunwoody</t>
  </si>
  <si>
    <t>Stoke</t>
  </si>
  <si>
    <t>Flynn Downes</t>
  </si>
  <si>
    <t>Josh Lukwata</t>
  </si>
  <si>
    <t>Josh Richards</t>
  </si>
  <si>
    <t>Truro</t>
  </si>
  <si>
    <t>Thomas Windle</t>
  </si>
  <si>
    <t>Keighley</t>
  </si>
  <si>
    <t>Joe White</t>
  </si>
  <si>
    <t>Callum Cockerill-Mollett</t>
  </si>
  <si>
    <t>Charlie Holmes</t>
  </si>
  <si>
    <t>Tommy Scutt</t>
  </si>
  <si>
    <t>Riccardo German</t>
  </si>
  <si>
    <t>Joe Re</t>
  </si>
  <si>
    <t>Adam Saxton</t>
  </si>
  <si>
    <t>Jesse Arizie</t>
  </si>
  <si>
    <t>Callum Fullwood</t>
  </si>
  <si>
    <t>Daniel Kemp</t>
  </si>
  <si>
    <t>Harrison Reeves</t>
  </si>
  <si>
    <t>52 kg</t>
  </si>
  <si>
    <t>Sadou Diallo</t>
  </si>
  <si>
    <t>GUI</t>
  </si>
  <si>
    <t>Mason Mount</t>
  </si>
  <si>
    <t>Mason Fawns</t>
  </si>
  <si>
    <t>Giovanni McGregor</t>
  </si>
  <si>
    <t>Brandon Austin</t>
  </si>
  <si>
    <t>Hemel Hempstead</t>
  </si>
  <si>
    <t>USA</t>
  </si>
  <si>
    <t>Lamine Sherriff</t>
  </si>
  <si>
    <t>M/AM (L), ST (C)</t>
  </si>
  <si>
    <t>Paul Dawson</t>
  </si>
  <si>
    <t>D (RC), DM</t>
  </si>
  <si>
    <t>Lancaster</t>
  </si>
  <si>
    <t>George Lynam</t>
  </si>
  <si>
    <t>Matthew Gains</t>
  </si>
  <si>
    <t>Jake Eales</t>
  </si>
  <si>
    <t>Tyler Hamilton</t>
  </si>
  <si>
    <t>Zachary Birse</t>
  </si>
  <si>
    <t>Darren Oldaker</t>
  </si>
  <si>
    <t>Kieran Hayes</t>
  </si>
  <si>
    <t>Max Sanders</t>
  </si>
  <si>
    <t>Horsham</t>
  </si>
  <si>
    <t>Andrew Osei-Bonsu</t>
  </si>
  <si>
    <t>MK Dons</t>
  </si>
  <si>
    <t>James Goode</t>
  </si>
  <si>
    <t>James White</t>
  </si>
  <si>
    <t>Tolaji Bola</t>
  </si>
  <si>
    <t>Tre Pemberton</t>
  </si>
  <si>
    <t>Joseph Hunt</t>
  </si>
  <si>
    <t>Jake Kenyon</t>
  </si>
  <si>
    <t>Salford</t>
  </si>
  <si>
    <t>Neal Osborn</t>
  </si>
  <si>
    <t>Mackenzie Heaney</t>
  </si>
  <si>
    <t>Dennis Adeniran</t>
  </si>
  <si>
    <t>Ben Seymour</t>
  </si>
  <si>
    <t>Eshan Greer</t>
  </si>
  <si>
    <t>AFC Telford</t>
  </si>
  <si>
    <t>Juma Omar</t>
  </si>
  <si>
    <t>SOM</t>
  </si>
  <si>
    <t>Marc Kelledy</t>
  </si>
  <si>
    <t>Croydon</t>
  </si>
  <si>
    <t>Liam Mottram</t>
  </si>
  <si>
    <t>Nathan Convery</t>
  </si>
  <si>
    <t>Morgan Penfold</t>
  </si>
  <si>
    <t>Ben Chapman</t>
  </si>
  <si>
    <t>Cain Smith</t>
  </si>
  <si>
    <t>George Hassall</t>
  </si>
  <si>
    <t>Alfie Raw</t>
  </si>
  <si>
    <t>Reece Meekums</t>
  </si>
  <si>
    <t>Ben Musselwhite</t>
  </si>
  <si>
    <t>Tristan Abrahams</t>
  </si>
  <si>
    <t>Daniel Cheema</t>
  </si>
  <si>
    <t>Harvey Bradbury</t>
  </si>
  <si>
    <t>Solomon Thomas-Asante</t>
  </si>
  <si>
    <t>Harry Pickering</t>
  </si>
  <si>
    <t>Jacob Davenport</t>
  </si>
  <si>
    <t>Joe Slinn</t>
  </si>
  <si>
    <t>Dan McNamara</t>
  </si>
  <si>
    <t>Will Sykes</t>
  </si>
  <si>
    <t>Aiden O'Kelly</t>
  </si>
  <si>
    <t>Newport Co</t>
  </si>
  <si>
    <t>Charley Barker</t>
  </si>
  <si>
    <t>Owen Darwent</t>
  </si>
  <si>
    <t>Isaac Jones</t>
  </si>
  <si>
    <t>Will Osgathorpe</t>
  </si>
  <si>
    <t>Tyler Magloire</t>
  </si>
  <si>
    <t>Brandon Ball</t>
  </si>
  <si>
    <t>Wolverhampton</t>
  </si>
  <si>
    <t>Joseph Sbarra</t>
  </si>
  <si>
    <t>Giancarlo Gabbiadini</t>
  </si>
  <si>
    <t>M (RL), AM (L)</t>
  </si>
  <si>
    <t>Forest Green</t>
  </si>
  <si>
    <t>156 cm</t>
  </si>
  <si>
    <t>Joshua Roe</t>
  </si>
  <si>
    <t>Lewis Price</t>
  </si>
  <si>
    <t>Kieran Price</t>
  </si>
  <si>
    <t>Matthew Wilson</t>
  </si>
  <si>
    <t>Callum Gribbin</t>
  </si>
  <si>
    <t>M (C), AM (RC)</t>
  </si>
  <si>
    <t>Lewis Todd</t>
  </si>
  <si>
    <t>Jack Steele</t>
  </si>
  <si>
    <t>Rhys Springer-Downes</t>
  </si>
  <si>
    <t>Ademola Shokunbi</t>
  </si>
  <si>
    <t>81 kg</t>
  </si>
  <si>
    <t>Victor Fundi</t>
  </si>
  <si>
    <t>Los Angeles (CA)</t>
  </si>
  <si>
    <t>North America</t>
  </si>
  <si>
    <t>Brad Caswell</t>
  </si>
  <si>
    <t>Reece Oxford</t>
  </si>
  <si>
    <t>D (C), DM</t>
  </si>
  <si>
    <t>Harvey Gilmour</t>
  </si>
  <si>
    <t>Taylor Scraff</t>
  </si>
  <si>
    <t>Mallik Wilks</t>
  </si>
  <si>
    <t>Dan Lowther</t>
  </si>
  <si>
    <t>Cramlington</t>
  </si>
  <si>
    <t>Lukas Nmecha</t>
  </si>
  <si>
    <t>Hamburg</t>
  </si>
  <si>
    <t>Central Europe</t>
  </si>
  <si>
    <t>Yan Dhanda</t>
  </si>
  <si>
    <t>Joe Rathbone</t>
  </si>
  <si>
    <t>Kieran Higgs</t>
  </si>
  <si>
    <t>Norwich</t>
  </si>
  <si>
    <t>Tom Marriott</t>
  </si>
  <si>
    <t>Jonathan Iveson</t>
  </si>
  <si>
    <t>Connor Barton</t>
  </si>
  <si>
    <t>Max Ryan</t>
  </si>
  <si>
    <t>Luke Lewis</t>
  </si>
  <si>
    <t>Will Longbottom</t>
  </si>
  <si>
    <t>Ethan Wood</t>
  </si>
  <si>
    <t>Henry Pollock</t>
  </si>
  <si>
    <t>Great Yarmouth</t>
  </si>
  <si>
    <t>Arthur Warren</t>
  </si>
  <si>
    <t>Jack Lee</t>
  </si>
  <si>
    <t>Sunderland</t>
  </si>
  <si>
    <t>Thomas Coulson</t>
  </si>
  <si>
    <t>Fleetwood</t>
  </si>
  <si>
    <t>Ethan Lamptey</t>
  </si>
  <si>
    <t>Connor Perry-Holmes</t>
  </si>
  <si>
    <t>Kidderminster</t>
  </si>
  <si>
    <t>Trae Adeyemi</t>
  </si>
  <si>
    <t>Ronald O'Donnell</t>
  </si>
  <si>
    <t>Margate</t>
  </si>
  <si>
    <t>Aaron Dowsett</t>
  </si>
  <si>
    <t>Kyle Finn</t>
  </si>
  <si>
    <t>M/AM (RL)</t>
  </si>
  <si>
    <t>Adam Bale</t>
  </si>
  <si>
    <t>Kris Owens</t>
  </si>
  <si>
    <t>Ryan Harnwell</t>
  </si>
  <si>
    <t>Cameron Salkeld</t>
  </si>
  <si>
    <t>Cedwyn Scott</t>
  </si>
  <si>
    <t>Emmanuel Idem</t>
  </si>
  <si>
    <t>Joseph Bateman</t>
  </si>
  <si>
    <t>Jack Taylor</t>
  </si>
  <si>
    <t>Aaron Parsons</t>
  </si>
  <si>
    <t>Curtis Peters</t>
  </si>
  <si>
    <t>Riccardo Thompson</t>
  </si>
  <si>
    <t>Billy Holmes</t>
  </si>
  <si>
    <t>Ethan Jones</t>
  </si>
  <si>
    <t>Dudley</t>
  </si>
  <si>
    <t>Tyler Smith</t>
  </si>
  <si>
    <t>Marcus Edwards</t>
  </si>
  <si>
    <t>CYP</t>
  </si>
  <si>
    <t>Leon Creech</t>
  </si>
  <si>
    <t>Denzel Williams</t>
  </si>
  <si>
    <t>Cameron Hargreaves</t>
  </si>
  <si>
    <t>Malakai Hinckson-Mars</t>
  </si>
  <si>
    <t>Joe Daley</t>
  </si>
  <si>
    <t>Jayden Antwi-Nyame</t>
  </si>
  <si>
    <t>Will Huffer</t>
  </si>
  <si>
    <t>Rui Da Costa</t>
  </si>
  <si>
    <t>POR</t>
  </si>
  <si>
    <t>Connor Jones</t>
  </si>
  <si>
    <t>Sam Fielding</t>
  </si>
  <si>
    <t>Micah Edwards</t>
  </si>
  <si>
    <t>Jack Lenehan</t>
  </si>
  <si>
    <t>Ben Ascroft</t>
  </si>
  <si>
    <t>Ronee Hendricks</t>
  </si>
  <si>
    <t>Jordan Simpson</t>
  </si>
  <si>
    <t>Luke Dreher</t>
  </si>
  <si>
    <t>Epsom</t>
  </si>
  <si>
    <t>Harry Lea</t>
  </si>
  <si>
    <t>Tommy Wood</t>
  </si>
  <si>
    <t>Charlie Fox</t>
  </si>
  <si>
    <t>Tommy Ouldridge</t>
  </si>
  <si>
    <t>Ryan Ferguson</t>
  </si>
  <si>
    <t>Sulaiman Bah</t>
  </si>
  <si>
    <t>Herbie Kane</t>
  </si>
  <si>
    <t>Lewis Ellington</t>
  </si>
  <si>
    <t>Brandon Holdsworth</t>
  </si>
  <si>
    <t>Harvey Whyte</t>
  </si>
  <si>
    <t>Warrington</t>
  </si>
  <si>
    <t>Ben Rowthorn</t>
  </si>
  <si>
    <t>Luke Jordan</t>
  </si>
  <si>
    <t>Matthew Marsh</t>
  </si>
  <si>
    <t>Leigh</t>
  </si>
  <si>
    <t>Kwame Boateng</t>
  </si>
  <si>
    <t>Tunji Akinola</t>
  </si>
  <si>
    <t>Benny Ashley-Seal</t>
  </si>
  <si>
    <t>AM (RLC), ST (C)</t>
  </si>
  <si>
    <t>Tom Godden</t>
  </si>
  <si>
    <t>160 cm</t>
  </si>
  <si>
    <t>Sam Stubbs</t>
  </si>
  <si>
    <t>James Needle</t>
  </si>
  <si>
    <t>George Hobbs</t>
  </si>
  <si>
    <t>Southwick</t>
  </si>
  <si>
    <t>Jamie Morgan</t>
  </si>
  <si>
    <t>Emmanuel Omrore</t>
  </si>
  <si>
    <t>Anthony Renton</t>
  </si>
  <si>
    <t>Owen Eggington</t>
  </si>
  <si>
    <t>West Bromwich</t>
  </si>
  <si>
    <t>Owen Bradbury</t>
  </si>
  <si>
    <t>Connor McAuley</t>
  </si>
  <si>
    <t>M/AM (RL), ST (C)</t>
  </si>
  <si>
    <t>Callum Edwards</t>
  </si>
  <si>
    <t>Matthew Campbell</t>
  </si>
  <si>
    <t>Harry Gibbons</t>
  </si>
  <si>
    <t>Jalen Jones</t>
  </si>
  <si>
    <t>Jack Everest</t>
  </si>
  <si>
    <t>James Cook</t>
  </si>
  <si>
    <t>Philroy Peters</t>
  </si>
  <si>
    <t>Jahmal Hector-Ingram</t>
  </si>
  <si>
    <t>Terrique Anderson</t>
  </si>
  <si>
    <t>Dylan Parkin</t>
  </si>
  <si>
    <t>Ben Fraser</t>
  </si>
  <si>
    <t>Henry Ochieng</t>
  </si>
  <si>
    <t>Isaac Kelly</t>
  </si>
  <si>
    <t>Cardiff</t>
  </si>
  <si>
    <t>Hereford</t>
  </si>
  <si>
    <t>Kazaiah Sterling</t>
  </si>
  <si>
    <t>Josh Koroma</t>
  </si>
  <si>
    <t>Brandon McCarthy</t>
  </si>
  <si>
    <t>Eddie Wakley</t>
  </si>
  <si>
    <t>Robbie Jenkinson</t>
  </si>
  <si>
    <t>Callum Rose</t>
  </si>
  <si>
    <t>Richmond</t>
  </si>
  <si>
    <t>Ryan White</t>
  </si>
  <si>
    <t>Lytham St. Anne's</t>
  </si>
  <si>
    <t>Akin Famewo</t>
  </si>
  <si>
    <t>Joshua Pollard</t>
  </si>
  <si>
    <t>Lewis Blackshaw</t>
  </si>
  <si>
    <t>Owen Barry</t>
  </si>
  <si>
    <t>Joe Kenton</t>
  </si>
  <si>
    <t>Nathan Baxter</t>
  </si>
  <si>
    <t>Jas Keranovic</t>
  </si>
  <si>
    <t>Emerson Sambu</t>
  </si>
  <si>
    <t>Eoin McKeown</t>
  </si>
  <si>
    <t>Liam Robinson</t>
  </si>
  <si>
    <t>Nathan Harker</t>
  </si>
  <si>
    <t>George Marsh</t>
  </si>
  <si>
    <t>Ashford</t>
  </si>
  <si>
    <t>Anthony Folkes</t>
  </si>
  <si>
    <t>William Smith</t>
  </si>
  <si>
    <t>Jordan Cox</t>
  </si>
  <si>
    <t>AM (C), ST (C)</t>
  </si>
  <si>
    <t>Kayne Diedrick-Roberts</t>
  </si>
  <si>
    <t>Tyreke Johnson</t>
  </si>
  <si>
    <t>Louis McIntosh</t>
  </si>
  <si>
    <t>Jake Humphries</t>
  </si>
  <si>
    <t>Harry Wright</t>
  </si>
  <si>
    <t>Jacob Maddox</t>
  </si>
  <si>
    <t>Matthew Foy</t>
  </si>
  <si>
    <t>Gerard Garner</t>
  </si>
  <si>
    <t>Christopher Merrie</t>
  </si>
  <si>
    <t>James Hammond</t>
  </si>
  <si>
    <t>Lewis Ritson</t>
  </si>
  <si>
    <t>South Shields</t>
  </si>
  <si>
    <t>Owen Dale</t>
  </si>
  <si>
    <t>Alex Prosser</t>
  </si>
  <si>
    <t>Alex Curran</t>
  </si>
  <si>
    <t>Adam Lund</t>
  </si>
  <si>
    <t>Selby</t>
  </si>
  <si>
    <t>Josh Brown</t>
  </si>
  <si>
    <t>Joe Powell</t>
  </si>
  <si>
    <t>Ryan Leonard</t>
  </si>
  <si>
    <t>Reece Ford</t>
  </si>
  <si>
    <t>Michael Ford</t>
  </si>
  <si>
    <t>Josh Beaumont</t>
  </si>
  <si>
    <t>Chris Camwell</t>
  </si>
  <si>
    <t>Charlie Jemson</t>
  </si>
  <si>
    <t>Kieran Hall</t>
  </si>
  <si>
    <t>Brad Kay</t>
  </si>
  <si>
    <t>Tinashe Chakwana</t>
  </si>
  <si>
    <t>Jamie Stephens</t>
  </si>
  <si>
    <t>Josh Earl</t>
  </si>
  <si>
    <t>Harry Goode</t>
  </si>
  <si>
    <t>Pat Adamson</t>
  </si>
  <si>
    <t>Declan Leen</t>
  </si>
  <si>
    <t>Josh Dasilva</t>
  </si>
  <si>
    <t>Tom Charlesworth</t>
  </si>
  <si>
    <t>Henry Rollinson</t>
  </si>
  <si>
    <t>Charley Tuttle</t>
  </si>
  <si>
    <t>Mich'el Parker</t>
  </si>
  <si>
    <t>Samuel Nombe</t>
  </si>
  <si>
    <t>CIV</t>
  </si>
  <si>
    <t>Callum Tait</t>
  </si>
  <si>
    <t>Jake Eggleton</t>
  </si>
  <si>
    <t>Josh Martin</t>
  </si>
  <si>
    <t>Matthew Ward</t>
  </si>
  <si>
    <t>Ramarni Medford-Smith</t>
  </si>
  <si>
    <t>Ben Cull</t>
  </si>
  <si>
    <t>Bournemouth</t>
  </si>
  <si>
    <t>Luke Woolfenden</t>
  </si>
  <si>
    <t>Michael Sibley</t>
  </si>
  <si>
    <t>Christian N'Guessan</t>
  </si>
  <si>
    <t>Lewis Shorrock</t>
  </si>
  <si>
    <t>Bradley House</t>
  </si>
  <si>
    <t>Luke Moran</t>
  </si>
  <si>
    <t>D/WB/M (R)</t>
  </si>
  <si>
    <t>Ben Hedley</t>
  </si>
  <si>
    <t>Joel Steer</t>
  </si>
  <si>
    <t>Will Patching</t>
  </si>
  <si>
    <t>Danny Parish</t>
  </si>
  <si>
    <t>James Verney</t>
  </si>
  <si>
    <t>Dan Smith</t>
  </si>
  <si>
    <t>Adam Osbourne</t>
  </si>
  <si>
    <t>Jack Egan</t>
  </si>
  <si>
    <t>Paul Akinuli</t>
  </si>
  <si>
    <t>Oran Jackson</t>
  </si>
  <si>
    <t>Jake Kerrins</t>
  </si>
  <si>
    <t>Henry Burnett</t>
  </si>
  <si>
    <t>Tyrell Warren</t>
  </si>
  <si>
    <t>D (RLC)</t>
  </si>
  <si>
    <t>Damani Dias</t>
  </si>
  <si>
    <t>Sam Tonks</t>
  </si>
  <si>
    <t>Aaron Taylor</t>
  </si>
  <si>
    <t>Bideford</t>
  </si>
  <si>
    <t>Jake Mulryne</t>
  </si>
  <si>
    <t>Lewis O'Brian</t>
  </si>
  <si>
    <t>Jerome Opoku</t>
  </si>
  <si>
    <t>Oliver Price</t>
  </si>
  <si>
    <t>Jack Denton</t>
  </si>
  <si>
    <t>Connor Langan</t>
  </si>
  <si>
    <t>Bromley</t>
  </si>
  <si>
    <t>Harry Stratton</t>
  </si>
  <si>
    <t>IRL</t>
  </si>
  <si>
    <t>Demeaco Duhaney</t>
  </si>
  <si>
    <t>Nathan Randell</t>
  </si>
  <si>
    <t>Jack Burgoyne</t>
  </si>
  <si>
    <t>Callum Ellesley</t>
  </si>
  <si>
    <t>Ross Debrick</t>
  </si>
  <si>
    <t>Mustapha Bangura-Williams</t>
  </si>
  <si>
    <t>D (RL)</t>
  </si>
  <si>
    <t>Zak Guerfi</t>
  </si>
  <si>
    <t>Callum O'Neill</t>
  </si>
  <si>
    <t>Josh Grant</t>
  </si>
  <si>
    <t>George Marchant</t>
  </si>
  <si>
    <t>Luke Whalley</t>
  </si>
  <si>
    <t>Luke Bacon</t>
  </si>
  <si>
    <t>Tyreeq Bakinson</t>
  </si>
  <si>
    <t>Lewis Baines</t>
  </si>
  <si>
    <t>Jahvan Davidson-Miller</t>
  </si>
  <si>
    <t>Teddy Howe</t>
  </si>
  <si>
    <t>Rhys Groves</t>
  </si>
  <si>
    <t>George Dowling</t>
  </si>
  <si>
    <t>Josh Perryman</t>
  </si>
  <si>
    <t>Trent Alexander-Arnold</t>
  </si>
  <si>
    <t>D (R), DM, M (C)</t>
  </si>
  <si>
    <t>Alex Clark</t>
  </si>
  <si>
    <t>Joe Coveney</t>
  </si>
  <si>
    <t>Jamie Wilkinson</t>
  </si>
  <si>
    <t>Archie Davies</t>
  </si>
  <si>
    <t>Hastings</t>
  </si>
  <si>
    <t>Ben Toseland</t>
  </si>
  <si>
    <t>Alex Webb</t>
  </si>
  <si>
    <t>Jordan Hallam</t>
  </si>
  <si>
    <t>Theo Richardson</t>
  </si>
  <si>
    <t>Lloyd Kelly</t>
  </si>
  <si>
    <t>Romeo Akinola</t>
  </si>
  <si>
    <t>M (RLC)</t>
  </si>
  <si>
    <t>Ryan Green</t>
  </si>
  <si>
    <t>Reece Breslin</t>
  </si>
  <si>
    <t>Devonte Aransibia</t>
  </si>
  <si>
    <t>Kyjuon Marsh-Brown</t>
  </si>
  <si>
    <t>ATG</t>
  </si>
  <si>
    <t>Matthew Gillam</t>
  </si>
  <si>
    <t>Dartford</t>
  </si>
  <si>
    <t>Harvey Read</t>
  </si>
  <si>
    <t>Daniel Thistlethwaite</t>
  </si>
  <si>
    <t>196 cm</t>
  </si>
  <si>
    <t>Joe Parker</t>
  </si>
  <si>
    <t>Jordan Prescott</t>
  </si>
  <si>
    <t>Harry Taylor</t>
  </si>
  <si>
    <t>J'cee Abraham</t>
  </si>
  <si>
    <t>Alfie Whiteman</t>
  </si>
  <si>
    <t>Benjamin Agyeman-Badu</t>
  </si>
  <si>
    <t>Jordi Osei-Tutu</t>
  </si>
  <si>
    <t>Jacob Croud</t>
  </si>
  <si>
    <t>Paul Symes</t>
  </si>
  <si>
    <t>Charlie Walford</t>
  </si>
  <si>
    <t>Callum Smith</t>
  </si>
  <si>
    <t>Jordan Fielding</t>
  </si>
  <si>
    <t>Jack Wingate</t>
  </si>
  <si>
    <t>Louis Yuill</t>
  </si>
  <si>
    <t>Remell Fitton</t>
  </si>
  <si>
    <t>Tyrone Tucker-Dixon</t>
  </si>
  <si>
    <t>Zak Dearnley</t>
  </si>
  <si>
    <t>David Ajiboye</t>
  </si>
  <si>
    <t>Dan Happe</t>
  </si>
  <si>
    <t>Brodie Litchfield</t>
  </si>
  <si>
    <t>Scott Wardley</t>
  </si>
  <si>
    <t>Nantwich</t>
  </si>
  <si>
    <t>Harvey Smith</t>
  </si>
  <si>
    <t>Harry Brockbank</t>
  </si>
  <si>
    <t>Tom Ripsher</t>
  </si>
  <si>
    <t>Imani Matthews</t>
  </si>
  <si>
    <t>Jack Kiersey</t>
  </si>
  <si>
    <t>Michael Conlon</t>
  </si>
  <si>
    <t>Joe Hardy</t>
  </si>
  <si>
    <t>Niah Payne</t>
  </si>
  <si>
    <t>Jordan Gabriel</t>
  </si>
  <si>
    <t>D/WB (R)</t>
  </si>
  <si>
    <t>Southend-on-Sea</t>
  </si>
  <si>
    <t>Robbie McKenzie</t>
  </si>
  <si>
    <t>Callum Whelan</t>
  </si>
  <si>
    <t>Craig McCue</t>
  </si>
  <si>
    <t>D/M/AM (L)</t>
  </si>
  <si>
    <t>Tyler Cordner</t>
  </si>
  <si>
    <t>Cameron Shaw</t>
  </si>
  <si>
    <t>Reece Fielding</t>
  </si>
  <si>
    <t>Antony Evans</t>
  </si>
  <si>
    <t>Jamie Hall</t>
  </si>
  <si>
    <t>Jacob Partridge</t>
  </si>
  <si>
    <t>George Harmes</t>
  </si>
  <si>
    <t>Christopher Allan</t>
  </si>
  <si>
    <t>Peter Dearle</t>
  </si>
  <si>
    <t>Ben Liddle</t>
  </si>
  <si>
    <t>Durham</t>
  </si>
  <si>
    <t>Hugo Logan</t>
  </si>
  <si>
    <t>Iké Ugbo</t>
  </si>
  <si>
    <t>Alex Brown</t>
  </si>
  <si>
    <t>Max Gillard</t>
  </si>
  <si>
    <t>Callum Semple</t>
  </si>
  <si>
    <t>George Murray</t>
  </si>
  <si>
    <t>Harry Baldry</t>
  </si>
  <si>
    <t>Ben Pierce</t>
  </si>
  <si>
    <t>Joel Bonner</t>
  </si>
  <si>
    <t>Harry Blackburn</t>
  </si>
  <si>
    <t>Aaron Murphy</t>
  </si>
  <si>
    <t>Brad Duxbury</t>
  </si>
  <si>
    <t>Dewsbury</t>
  </si>
  <si>
    <t>Michael Anastasiou</t>
  </si>
  <si>
    <t>Bradley Freer</t>
  </si>
  <si>
    <t>Joe Iaciofano</t>
  </si>
  <si>
    <t>Jack Hallahan</t>
  </si>
  <si>
    <t>Olly Box</t>
  </si>
  <si>
    <t>Kingsley Latham</t>
  </si>
  <si>
    <t>Charley Doyle</t>
  </si>
  <si>
    <t>Treon Johnson</t>
  </si>
  <si>
    <t>Max Beardsmore</t>
  </si>
  <si>
    <t>Jake Croft</t>
  </si>
  <si>
    <t>Liam Travers</t>
  </si>
  <si>
    <t>Jordan Grant</t>
  </si>
  <si>
    <t>Atherton</t>
  </si>
  <si>
    <t>Kieran Hodges</t>
  </si>
  <si>
    <t>Thomas Powell</t>
  </si>
  <si>
    <t>Owen Wallis</t>
  </si>
  <si>
    <t>Louis Jones</t>
  </si>
  <si>
    <t>Jake Ford</t>
  </si>
  <si>
    <t>Cameron McCulloch</t>
  </si>
  <si>
    <t>Bradley Stevenson</t>
  </si>
  <si>
    <t>Elliot Embleton</t>
  </si>
  <si>
    <t>159 cm</t>
  </si>
  <si>
    <t>Aidan Hart</t>
  </si>
  <si>
    <t>George Collett-McCartney</t>
  </si>
  <si>
    <t>Jak Hickman</t>
  </si>
  <si>
    <t>George Withe</t>
  </si>
  <si>
    <t>Sam Woods</t>
  </si>
  <si>
    <t>Farnborough</t>
  </si>
  <si>
    <t>Morgan Ratcliffe</t>
  </si>
  <si>
    <t>Theo Roberts</t>
  </si>
  <si>
    <t>Connor Kirby</t>
  </si>
  <si>
    <t>Aramide Oteh</t>
  </si>
  <si>
    <t>Ben Morgan</t>
  </si>
  <si>
    <t>Swansea</t>
  </si>
  <si>
    <t>Ernest Okoh</t>
  </si>
  <si>
    <t>Billy Grogan</t>
  </si>
  <si>
    <t>Lewis Knight</t>
  </si>
  <si>
    <t>Sam Iles</t>
  </si>
  <si>
    <t>Toby Syme</t>
  </si>
  <si>
    <t>Welwyn Garden City</t>
  </si>
  <si>
    <t>Joe Searson-Smithard</t>
  </si>
  <si>
    <t>Charlie Forecast</t>
  </si>
  <si>
    <t>Beni Baningime</t>
  </si>
  <si>
    <t>Kinshasa</t>
  </si>
  <si>
    <t>Central Africa</t>
  </si>
  <si>
    <t>Caleb Richards</t>
  </si>
  <si>
    <t>Jake Taylor</t>
  </si>
  <si>
    <t>Jo Cummings</t>
  </si>
  <si>
    <t>Steven Alzate</t>
  </si>
  <si>
    <t>Keiron Lane</t>
  </si>
  <si>
    <t>Callum Lang</t>
  </si>
  <si>
    <t>Lloyd Henderson</t>
  </si>
  <si>
    <t>Calvin Davies</t>
  </si>
  <si>
    <t>Josce Syrett</t>
  </si>
  <si>
    <t>Lewis Butroid</t>
  </si>
  <si>
    <t>Gainsborough</t>
  </si>
  <si>
    <t>Ronaldo Brown</t>
  </si>
  <si>
    <t>Richard Nartey</t>
  </si>
  <si>
    <t>Jacob Rammell</t>
  </si>
  <si>
    <t>Cameron McJannet</t>
  </si>
  <si>
    <t>Cameron Greaves</t>
  </si>
  <si>
    <t>Kiernan Dewsbury-Hall</t>
  </si>
  <si>
    <t>Emmanuel Yeboah</t>
  </si>
  <si>
    <t>TJ Culpeper</t>
  </si>
  <si>
    <t>Kenneth Yao</t>
  </si>
  <si>
    <t>Levi Lumeka</t>
  </si>
  <si>
    <t>Keegan Burton</t>
  </si>
  <si>
    <t>Worksop</t>
  </si>
  <si>
    <t>Joe McBrearty</t>
  </si>
  <si>
    <t>Oliver Mulders</t>
  </si>
  <si>
    <t>Bewdley</t>
  </si>
  <si>
    <t>Josh Barker</t>
  </si>
  <si>
    <t>Matthew Johnson</t>
  </si>
  <si>
    <t>Thomas Hammerton</t>
  </si>
  <si>
    <t>Darnell Johnson</t>
  </si>
  <si>
    <t>Matty Makinson</t>
  </si>
  <si>
    <t>Ro-Shaun Williams</t>
  </si>
  <si>
    <t>Alfie Connor</t>
  </si>
  <si>
    <t>Daniel Bramall</t>
  </si>
  <si>
    <t>Aiden Prall</t>
  </si>
  <si>
    <t>Joshua Moore</t>
  </si>
  <si>
    <t>Morgan Bacon</t>
  </si>
  <si>
    <t>Joseph Hartley</t>
  </si>
  <si>
    <t>Slough</t>
  </si>
  <si>
    <t>Connor York</t>
  </si>
  <si>
    <t>D (RC), DM, M (C)</t>
  </si>
  <si>
    <t>Poole</t>
  </si>
  <si>
    <t>Matt Day</t>
  </si>
  <si>
    <t>Joel Carta</t>
  </si>
  <si>
    <t>Regan Sollars</t>
  </si>
  <si>
    <t>Scott Mitchell</t>
  </si>
  <si>
    <t>Jack Ball</t>
  </si>
  <si>
    <t>M/AM (RC), ST (C)</t>
  </si>
  <si>
    <t>Lewis Archer</t>
  </si>
  <si>
    <t>Roman Hickey</t>
  </si>
  <si>
    <t>Rushian Hepburn-Murphy</t>
  </si>
  <si>
    <t>Mackenzie Faulkner</t>
  </si>
  <si>
    <t>Stillfried-Grub</t>
  </si>
  <si>
    <t>Dylan King</t>
  </si>
  <si>
    <t>Sam Bone</t>
  </si>
  <si>
    <t>MAS</t>
  </si>
  <si>
    <t>Kyron Stabana</t>
  </si>
  <si>
    <t>Cameron Humphreys</t>
  </si>
  <si>
    <t>Admiral Muskwe</t>
  </si>
  <si>
    <t>UGA</t>
  </si>
  <si>
    <t>Conner Williamson</t>
  </si>
  <si>
    <t>Kane Baldwin</t>
  </si>
  <si>
    <t>Jake Nicholson</t>
  </si>
  <si>
    <t>Shaun McWilliams</t>
  </si>
  <si>
    <t>Charlie Fripp</t>
  </si>
  <si>
    <t>Paul Woolston</t>
  </si>
  <si>
    <t>North Shields</t>
  </si>
  <si>
    <t>Gabriel Osho</t>
  </si>
  <si>
    <t>Dan Matsuzaka</t>
  </si>
  <si>
    <t>88 kg</t>
  </si>
  <si>
    <t>Will Richards</t>
  </si>
  <si>
    <t>Kofi Boateng</t>
  </si>
  <si>
    <t>Oliver Crankshaw</t>
  </si>
  <si>
    <t>Josh Eppiah</t>
  </si>
  <si>
    <t>Luke Griffiths</t>
  </si>
  <si>
    <t>Adam Porritt</t>
  </si>
  <si>
    <t>Goole</t>
  </si>
  <si>
    <t>Sam Hanna</t>
  </si>
  <si>
    <t>Ryan East</t>
  </si>
  <si>
    <t>Paul Bakare</t>
  </si>
  <si>
    <t>Toby Simms</t>
  </si>
  <si>
    <t>Foday Nabay</t>
  </si>
  <si>
    <t>Ryan King-Elliott</t>
  </si>
  <si>
    <t>John Roberts</t>
  </si>
  <si>
    <t>Matthew Hudson</t>
  </si>
  <si>
    <t>Crosby</t>
  </si>
  <si>
    <t>Sam Surridge</t>
  </si>
  <si>
    <t>Andre Green</t>
  </si>
  <si>
    <t>Will Jääskeläinen</t>
  </si>
  <si>
    <t>FIN</t>
  </si>
  <si>
    <t>Emmanuel Agboola</t>
  </si>
  <si>
    <t>Brendy Glackin</t>
  </si>
  <si>
    <t>Ody Alfa</t>
  </si>
  <si>
    <t>Mikael Ndjoli</t>
  </si>
  <si>
    <t>Rian Bray</t>
  </si>
  <si>
    <t>Josh Baker</t>
  </si>
  <si>
    <t>Winterton</t>
  </si>
  <si>
    <t>Jordan Piggott</t>
  </si>
  <si>
    <t>Bryce Hosannah</t>
  </si>
  <si>
    <t>Tommy Dyche</t>
  </si>
  <si>
    <t>Tamworth</t>
  </si>
  <si>
    <t>Callum O'Hare</t>
  </si>
  <si>
    <t>Nathan Webb</t>
  </si>
  <si>
    <t>Joe Tennent</t>
  </si>
  <si>
    <t>Leo Donnellan</t>
  </si>
  <si>
    <t>Edgware</t>
  </si>
  <si>
    <t>Will Henry</t>
  </si>
  <si>
    <t>Josh Tibbetts</t>
  </si>
  <si>
    <t>Harvey Moss</t>
  </si>
  <si>
    <t>Lewis Hardcastle</t>
  </si>
  <si>
    <t>O'Shaye Giraud Hutchinson</t>
  </si>
  <si>
    <t>Christian Evans</t>
  </si>
  <si>
    <t>Christian Oxlade-Chamberlain</t>
  </si>
  <si>
    <t>Raequoun Brady</t>
  </si>
  <si>
    <t>Callum Westwood</t>
  </si>
  <si>
    <t>Tom Davies</t>
  </si>
  <si>
    <t>Eberechi Eze</t>
  </si>
  <si>
    <t>Shaun Hobson</t>
  </si>
  <si>
    <t>Shane Donaghey</t>
  </si>
  <si>
    <t>Mason Duffy</t>
  </si>
  <si>
    <t>M (C), AM (RLC)</t>
  </si>
  <si>
    <t>Tom Wyant</t>
  </si>
  <si>
    <t>Martell Daswell</t>
  </si>
  <si>
    <t>Connor Johns</t>
  </si>
  <si>
    <t>Max Dearnley</t>
  </si>
  <si>
    <t>FC Halifax</t>
  </si>
  <si>
    <t>Nathan Holland</t>
  </si>
  <si>
    <t>Stockport</t>
  </si>
  <si>
    <t>Matthew Parker</t>
  </si>
  <si>
    <t>Hayden Coulson</t>
  </si>
  <si>
    <t>D/WB/M (L)</t>
  </si>
  <si>
    <t>Sam Roscoe</t>
  </si>
  <si>
    <t>Jamil Roberts</t>
  </si>
  <si>
    <t>D/WB/M/AM (L)</t>
  </si>
  <si>
    <t>Dorchester</t>
  </si>
  <si>
    <t>James Tilley</t>
  </si>
  <si>
    <t>M (RL), AM (RLC), ST (C)</t>
  </si>
  <si>
    <t>Haywards Heath</t>
  </si>
  <si>
    <t>Josh Murray</t>
  </si>
  <si>
    <t>Adam Bishop</t>
  </si>
  <si>
    <t>Louis Yamfam</t>
  </si>
  <si>
    <t>M (RL), AM (R)</t>
  </si>
  <si>
    <t>Jeremy Arthur</t>
  </si>
  <si>
    <t>Sean Bird</t>
  </si>
  <si>
    <t>George Brown</t>
  </si>
  <si>
    <t>Woking</t>
  </si>
  <si>
    <t>Jordan Hancox</t>
  </si>
  <si>
    <t>Max Melbourne</t>
  </si>
  <si>
    <t>Josh Gregory</t>
  </si>
  <si>
    <t>Sam Ford</t>
  </si>
  <si>
    <t>Kaleem Haitham</t>
  </si>
  <si>
    <t>Louis Coyne</t>
  </si>
  <si>
    <t>Charlie Cleminshaw</t>
  </si>
  <si>
    <t>Stephy Mavididi</t>
  </si>
  <si>
    <t>Luke Mallet</t>
  </si>
  <si>
    <t>AM (RC)</t>
  </si>
  <si>
    <t>Braintree</t>
  </si>
  <si>
    <t>162 cm</t>
  </si>
  <si>
    <t>Kane Bingley</t>
  </si>
  <si>
    <t>Drew Ricketts</t>
  </si>
  <si>
    <t>Norman Wabo</t>
  </si>
  <si>
    <t>Owen Gamble</t>
  </si>
  <si>
    <t>Jack Bainbridge</t>
  </si>
  <si>
    <t>Southport</t>
  </si>
  <si>
    <t>George Proctor</t>
  </si>
  <si>
    <t>Ruudi Clarke</t>
  </si>
  <si>
    <t>Kingston</t>
  </si>
  <si>
    <t>Caribbean</t>
  </si>
  <si>
    <t>DJ Buffonge</t>
  </si>
  <si>
    <t>Callum Robinson</t>
  </si>
  <si>
    <t>Devante Rodney</t>
  </si>
  <si>
    <t>Alfie Kilgour</t>
  </si>
  <si>
    <t>Tiago Sa</t>
  </si>
  <si>
    <t>Adetayo Edun</t>
  </si>
  <si>
    <t>Aaron Ramsdale</t>
  </si>
  <si>
    <t>Matthew Stockill</t>
  </si>
  <si>
    <t>Jordan Beeney</t>
  </si>
  <si>
    <t>197 cm</t>
  </si>
  <si>
    <t>Bailey Vose</t>
  </si>
  <si>
    <t>Josh Williams</t>
  </si>
  <si>
    <t>Aston Oxborough</t>
  </si>
  <si>
    <t>Charlie Hornby</t>
  </si>
  <si>
    <t>Joe Robson</t>
  </si>
  <si>
    <t>Ashley Harper</t>
  </si>
  <si>
    <t>Kavanagh Keadell</t>
  </si>
  <si>
    <t>Jacob Whitmore</t>
  </si>
  <si>
    <t>Will Mannion</t>
  </si>
  <si>
    <t>Hillingdon</t>
  </si>
  <si>
    <t>Liam Sayers</t>
  </si>
  <si>
    <t>Wil Babb</t>
  </si>
  <si>
    <t>Tiverton</t>
  </si>
  <si>
    <t>Louis Hall</t>
  </si>
  <si>
    <t>Tristan Sword</t>
  </si>
  <si>
    <t>Jordan Carey</t>
  </si>
  <si>
    <t>Kallum Mantack</t>
  </si>
  <si>
    <t>Jamie Spencer</t>
  </si>
  <si>
    <t>Halifax</t>
  </si>
  <si>
    <t>Yohan Rutty-Smith</t>
  </si>
  <si>
    <t>Seth Owens</t>
  </si>
  <si>
    <t>Dory Yates</t>
  </si>
  <si>
    <t>Winchester</t>
  </si>
  <si>
    <t>Michael Tetteh</t>
  </si>
  <si>
    <t>Reuben Dass</t>
  </si>
  <si>
    <t>Tom Edwards</t>
  </si>
  <si>
    <t>Stafford</t>
  </si>
  <si>
    <t>Layton Ndukwu</t>
  </si>
  <si>
    <t>Aynsley Pears</t>
  </si>
  <si>
    <t>Jack Vann</t>
  </si>
  <si>
    <t>Jack Walton</t>
  </si>
  <si>
    <t>Mitchell McCann</t>
  </si>
  <si>
    <t>Charlie Harris</t>
  </si>
  <si>
    <t>Jay Dasilva</t>
  </si>
  <si>
    <t>D/AM (L)</t>
  </si>
  <si>
    <t>Sam Gibson</t>
  </si>
  <si>
    <t>Philip Strobel</t>
  </si>
  <si>
    <t>Kai Heather</t>
  </si>
  <si>
    <t>Dagenham</t>
  </si>
  <si>
    <t>Grady Diangana</t>
  </si>
  <si>
    <t>M (LC), AM (RLC)</t>
  </si>
  <si>
    <t>SEN</t>
  </si>
  <si>
    <t>Jake Miller</t>
  </si>
  <si>
    <t>Tolani Omotala</t>
  </si>
  <si>
    <t>Tranmere</t>
  </si>
  <si>
    <t>Harry Daly</t>
  </si>
  <si>
    <t>Basildon</t>
  </si>
  <si>
    <t>De'Andre Watkis</t>
  </si>
  <si>
    <t>Hakeem Odofin</t>
  </si>
  <si>
    <t>Jacob Brown</t>
  </si>
  <si>
    <t>Tom Pearce</t>
  </si>
  <si>
    <t>Ormskirk</t>
  </si>
  <si>
    <t>Charlie Wakefield</t>
  </si>
  <si>
    <t>D/M (R), AM (RL)</t>
  </si>
  <si>
    <t>Worthing</t>
  </si>
  <si>
    <t>Noah Chesmain</t>
  </si>
  <si>
    <t>James Boyd</t>
  </si>
  <si>
    <t>Jake Trodd</t>
  </si>
  <si>
    <t>Craig Spooner</t>
  </si>
  <si>
    <t>Jake Evans</t>
  </si>
  <si>
    <t>Kenan Layton</t>
  </si>
  <si>
    <t>Nathan Mills</t>
  </si>
  <si>
    <t>Telford</t>
  </si>
  <si>
    <t>Gianni Crichlow</t>
  </si>
  <si>
    <t>Spencer Brown</t>
  </si>
  <si>
    <t>D (RC), WB (R)</t>
  </si>
  <si>
    <t>Michael Carberry</t>
  </si>
  <si>
    <t>Sam Boulton</t>
  </si>
  <si>
    <t>Tom Slone</t>
  </si>
  <si>
    <t>James Yates</t>
  </si>
  <si>
    <t>Regan Booty</t>
  </si>
  <si>
    <t>Max Johnstone</t>
  </si>
  <si>
    <t>Alex Bass</t>
  </si>
  <si>
    <t>Liam Smith</t>
  </si>
  <si>
    <t>Mamadou Djabi</t>
  </si>
  <si>
    <t>Jake Hargreaves</t>
  </si>
  <si>
    <t>Ogo Obi</t>
  </si>
  <si>
    <t>Luke Molyneux</t>
  </si>
  <si>
    <t>M (L), AM (RL)</t>
  </si>
  <si>
    <t>Elliot Green</t>
  </si>
  <si>
    <t>Cheltenham</t>
  </si>
  <si>
    <t>Frazer Hampson</t>
  </si>
  <si>
    <t>Liam Wood</t>
  </si>
  <si>
    <t>Charlie Shelley</t>
  </si>
  <si>
    <t>Jordan Wilson</t>
  </si>
  <si>
    <t>Curtis Young</t>
  </si>
  <si>
    <t>Brandon Taylor</t>
  </si>
  <si>
    <t>Aron Pollock</t>
  </si>
  <si>
    <t>Henry Spalding</t>
  </si>
  <si>
    <t>Jonathan Nixon</t>
  </si>
  <si>
    <t>Sam Stewart</t>
  </si>
  <si>
    <t>Michael Taylor</t>
  </si>
  <si>
    <t>Kane Lewis</t>
  </si>
  <si>
    <t>Louie Leong</t>
  </si>
  <si>
    <t>Jake Hudson</t>
  </si>
  <si>
    <t>Jordan Jewson</t>
  </si>
  <si>
    <t>Isaac Buckley</t>
  </si>
  <si>
    <t>Jordan Brown</t>
  </si>
  <si>
    <t>JJ Wilson</t>
  </si>
  <si>
    <t>Stuart Wilkin</t>
  </si>
  <si>
    <t>Callum Brittain</t>
  </si>
  <si>
    <t>Brandon Joseph-Buadi</t>
  </si>
  <si>
    <t>Jason Akiotu</t>
  </si>
  <si>
    <t>Connor Johnson</t>
  </si>
  <si>
    <t>Kettering</t>
  </si>
  <si>
    <t>Adam James Robinson</t>
  </si>
  <si>
    <t>WB/M (R)</t>
  </si>
  <si>
    <t>Thomas Rose</t>
  </si>
  <si>
    <t>George Milner</t>
  </si>
  <si>
    <t>Macclesfield</t>
  </si>
  <si>
    <t>Jack Dickinson</t>
  </si>
  <si>
    <t>Queen of Sth</t>
  </si>
  <si>
    <t>Ladbrokes Championship</t>
  </si>
  <si>
    <t>Scotland (Ladbrokes Championship)</t>
  </si>
  <si>
    <t>Sam Smith</t>
  </si>
  <si>
    <t>Nathan Marks</t>
  </si>
  <si>
    <t>Reece Webb-Foster</t>
  </si>
  <si>
    <t>Ollie Bassett</t>
  </si>
  <si>
    <t>Connor Ronan</t>
  </si>
  <si>
    <t>Monty Parkes</t>
  </si>
  <si>
    <t>86 kg</t>
  </si>
  <si>
    <t>Benjamin Greasley</t>
  </si>
  <si>
    <t>Luke Hastings</t>
  </si>
  <si>
    <t>Ilford</t>
  </si>
  <si>
    <t>Dylan Smith</t>
  </si>
  <si>
    <t>Travis Johnson</t>
  </si>
  <si>
    <t>Alex Perry</t>
  </si>
  <si>
    <t>Warren Clarke</t>
  </si>
  <si>
    <t>Matt Baxter</t>
  </si>
  <si>
    <t>Nathaniel Skidmore</t>
  </si>
  <si>
    <t>Jack Calver</t>
  </si>
  <si>
    <t>DM, M (LC)</t>
  </si>
  <si>
    <t>Joshua Maja</t>
  </si>
  <si>
    <t>Alexander Storey</t>
  </si>
  <si>
    <t>Todd Cantwell</t>
  </si>
  <si>
    <t>Jacob Cook</t>
  </si>
  <si>
    <t>Charlie Hawtin</t>
  </si>
  <si>
    <t>Kyle King</t>
  </si>
  <si>
    <t>Alex Lingard</t>
  </si>
  <si>
    <t>Jordan Gibson</t>
  </si>
  <si>
    <t>Rangers</t>
  </si>
  <si>
    <t>Michael Folivi</t>
  </si>
  <si>
    <t>David Lowrie</t>
  </si>
  <si>
    <t>Tom Smith</t>
  </si>
  <si>
    <t>Tyler Scarth</t>
  </si>
  <si>
    <t>Cian McCormack</t>
  </si>
  <si>
    <t>Jimmy Nottage</t>
  </si>
  <si>
    <t>Luke Burke</t>
  </si>
  <si>
    <t>Diaz Wright</t>
  </si>
  <si>
    <t>Alfie Moulder</t>
  </si>
  <si>
    <t>Laurence Bilboe</t>
  </si>
  <si>
    <t>Chris Smith</t>
  </si>
  <si>
    <t>Callum Scorah</t>
  </si>
  <si>
    <t>Josh Askew</t>
  </si>
  <si>
    <t>Kit Gregory</t>
  </si>
  <si>
    <t>Jason Vincent</t>
  </si>
  <si>
    <t>Jay Albini</t>
  </si>
  <si>
    <t>Ethan Lee</t>
  </si>
  <si>
    <t>Decarrey Sheriff</t>
  </si>
  <si>
    <t>Crawley</t>
  </si>
  <si>
    <t>Wesley Nelson</t>
  </si>
  <si>
    <t>Reece Cole</t>
  </si>
  <si>
    <t>Kyle Edwards</t>
  </si>
  <si>
    <t>Michael Hewitt</t>
  </si>
  <si>
    <t>Myles Boney</t>
  </si>
  <si>
    <t>Callum Spooner</t>
  </si>
  <si>
    <t>Corey Jordan</t>
  </si>
  <si>
    <t>Christchurch</t>
  </si>
  <si>
    <t>Kyle Egan</t>
  </si>
  <si>
    <t>Lewis McNall</t>
  </si>
  <si>
    <t>Andy Fisher</t>
  </si>
  <si>
    <t>Mathew Stevens</t>
  </si>
  <si>
    <t>Marcus Wood</t>
  </si>
  <si>
    <t>Jack Turnbull</t>
  </si>
  <si>
    <t>Cameron James</t>
  </si>
  <si>
    <t>Matthew Penney</t>
  </si>
  <si>
    <t>Jamie Holmes</t>
  </si>
  <si>
    <t>Connor Furlong</t>
  </si>
  <si>
    <t>Rahis Nabi</t>
  </si>
  <si>
    <t>Ben Sheaf</t>
  </si>
  <si>
    <t>Akeem Hinds</t>
  </si>
  <si>
    <t>AM (RC), ST (C)</t>
  </si>
  <si>
    <t>Stefan Broccoli</t>
  </si>
  <si>
    <t>Rory Oliver</t>
  </si>
  <si>
    <t>Josh Robson</t>
  </si>
  <si>
    <t>Aaron Cunningham</t>
  </si>
  <si>
    <t>Brandon Green</t>
  </si>
  <si>
    <t>198 cm</t>
  </si>
  <si>
    <t>Reece Batchelor</t>
  </si>
  <si>
    <t>Ben Fox</t>
  </si>
  <si>
    <t>Alfie Walker</t>
  </si>
  <si>
    <t>Matty Foulds</t>
  </si>
  <si>
    <t>Bradford</t>
  </si>
  <si>
    <t>Chris Willock</t>
  </si>
  <si>
    <t>M (C), AM (LC)</t>
  </si>
  <si>
    <t>Harry Donovan</t>
  </si>
  <si>
    <t>Romford</t>
  </si>
  <si>
    <t>Rob Cooney</t>
  </si>
  <si>
    <t>Kaylen Hinds</t>
  </si>
  <si>
    <t>Dan Turner</t>
  </si>
  <si>
    <t>Harry Wakefield</t>
  </si>
  <si>
    <t>Willem Tomlinson</t>
  </si>
  <si>
    <t>Jack Brannan</t>
  </si>
  <si>
    <t>Owen Wheeler</t>
  </si>
  <si>
    <t>Liam Griffin</t>
  </si>
  <si>
    <t>Charlie Gatter</t>
  </si>
  <si>
    <t>Josh Dobie</t>
  </si>
  <si>
    <t>Alex Honeyball</t>
  </si>
  <si>
    <t>Easah Suliman</t>
  </si>
  <si>
    <t>Dominic Mason</t>
  </si>
  <si>
    <t>Jamal Lewis</t>
  </si>
  <si>
    <t>Brendan Pooni</t>
  </si>
  <si>
    <t>James Barrigan</t>
  </si>
  <si>
    <t>Jordan Linley</t>
  </si>
  <si>
    <t>Arnie Baxendale</t>
  </si>
  <si>
    <t>Cameron Healey</t>
  </si>
  <si>
    <t>Yankuba Manneh</t>
  </si>
  <si>
    <t>Brad Holmes</t>
  </si>
  <si>
    <t>Owen Moxon</t>
  </si>
  <si>
    <t>Daniel Grimshaw</t>
  </si>
  <si>
    <t>Adam Phillips</t>
  </si>
  <si>
    <t>Harry Girling</t>
  </si>
  <si>
    <t>Ben Godfrey</t>
  </si>
  <si>
    <t>George Cox</t>
  </si>
  <si>
    <t>Owen Jones</t>
  </si>
  <si>
    <t>Bradley Champion</t>
  </si>
  <si>
    <t>James Brown</t>
  </si>
  <si>
    <t>Bradley Maslen-Jones</t>
  </si>
  <si>
    <t>M (C), ST (C)</t>
  </si>
  <si>
    <t>Nana Keyi</t>
  </si>
  <si>
    <t>Dylan Cogill</t>
  </si>
  <si>
    <t>Ollie Harfield</t>
  </si>
  <si>
    <t>Connor Stevens</t>
  </si>
  <si>
    <t>Reeco Hackett-Fairchild</t>
  </si>
  <si>
    <t>LCA</t>
  </si>
  <si>
    <t>Andrew Thomas</t>
  </si>
  <si>
    <t>Chris Salmon</t>
  </si>
  <si>
    <t>Joe Delacoe</t>
  </si>
  <si>
    <t>Oswestry</t>
  </si>
  <si>
    <t>Matty Waters</t>
  </si>
  <si>
    <t>Elijah Adebayo</t>
  </si>
  <si>
    <t>Zenon Stylianides</t>
  </si>
  <si>
    <t>Shamal George</t>
  </si>
  <si>
    <t>Ben Pollock</t>
  </si>
  <si>
    <t>Zak Lilly</t>
  </si>
  <si>
    <t>Brandon Smalley</t>
  </si>
  <si>
    <t>Scarborough</t>
  </si>
  <si>
    <t>Jordan Sangha</t>
  </si>
  <si>
    <t>Danny McKenna</t>
  </si>
  <si>
    <t>Daniel Wright</t>
  </si>
  <si>
    <t>Stuart Callaway</t>
  </si>
  <si>
    <t>Harry Bell</t>
  </si>
  <si>
    <t>Harley Black</t>
  </si>
  <si>
    <t>Ben Griffiths</t>
  </si>
  <si>
    <t>Marcus Dinanga</t>
  </si>
  <si>
    <t>Toby Wells</t>
  </si>
  <si>
    <t>Loughborough</t>
  </si>
  <si>
    <t>Jack Storer</t>
  </si>
  <si>
    <t>Callum Stanton</t>
  </si>
  <si>
    <t>Michael Pearson</t>
  </si>
  <si>
    <t>Joe Bedford</t>
  </si>
  <si>
    <t>James Mcree</t>
  </si>
  <si>
    <t>Josh Bexon</t>
  </si>
  <si>
    <t>Toby Down</t>
  </si>
  <si>
    <t>Abdul Salami</t>
  </si>
  <si>
    <t>Renei Batlokwa</t>
  </si>
  <si>
    <t>George Miller</t>
  </si>
  <si>
    <t>Tom King</t>
  </si>
  <si>
    <t>Sonny Coutts</t>
  </si>
  <si>
    <t>George Burton</t>
  </si>
  <si>
    <t>Jake Payling</t>
  </si>
  <si>
    <t>Harry Phillips</t>
  </si>
  <si>
    <t>Tom Lowery</t>
  </si>
  <si>
    <t>Oliver Byrne</t>
  </si>
  <si>
    <t>Corbin Shires</t>
  </si>
  <si>
    <t>Thomas Marshall</t>
  </si>
  <si>
    <t>James Dawson</t>
  </si>
  <si>
    <t>Kevin Mbuti</t>
  </si>
  <si>
    <t>Jordan Graham</t>
  </si>
  <si>
    <t>Josh Dolling</t>
  </si>
  <si>
    <t>Jordan Potter</t>
  </si>
  <si>
    <t>Raekwan Smith</t>
  </si>
  <si>
    <t>Arron Bradbury</t>
  </si>
  <si>
    <t>Carlito Lawton</t>
  </si>
  <si>
    <t>Nick Kennedy</t>
  </si>
  <si>
    <t>D (C), ST (C)</t>
  </si>
  <si>
    <t>Dan Jezeph</t>
  </si>
  <si>
    <t>Steven Seddon</t>
  </si>
  <si>
    <t>Jamie Smith</t>
  </si>
  <si>
    <t>Ben Walker</t>
  </si>
  <si>
    <t>Chris Millar</t>
  </si>
  <si>
    <t>Darren Foxley</t>
  </si>
  <si>
    <t>Charlie Kirk</t>
  </si>
  <si>
    <t>Callum Maycock</t>
  </si>
  <si>
    <t>Jamie Stott</t>
  </si>
  <si>
    <t>Ross Elsom</t>
  </si>
  <si>
    <t>Dominique Bongo</t>
  </si>
  <si>
    <t>Sutton</t>
  </si>
  <si>
    <t>Harry Lewis</t>
  </si>
  <si>
    <t>Tom Walters</t>
  </si>
  <si>
    <t>George Fowler</t>
  </si>
  <si>
    <t>Chelmsford</t>
  </si>
  <si>
    <t>Josh Stachini</t>
  </si>
  <si>
    <t>Fikayo Tomori</t>
  </si>
  <si>
    <t>Calgary (AB)</t>
  </si>
  <si>
    <t>Marcus Browne</t>
  </si>
  <si>
    <t>Matthew Worthington</t>
  </si>
  <si>
    <t>Bradley Peace-McDonald</t>
  </si>
  <si>
    <t>Milo Downey</t>
  </si>
  <si>
    <t>Korey Roberts</t>
  </si>
  <si>
    <t>Joe Lea</t>
  </si>
  <si>
    <t>Khaellem Bailey</t>
  </si>
  <si>
    <t>Louis Johnson</t>
  </si>
  <si>
    <t>Oliver Finney</t>
  </si>
  <si>
    <t>Montel Gibson</t>
  </si>
  <si>
    <t>Joe Muscatt</t>
  </si>
  <si>
    <t>Charlie Rowan</t>
  </si>
  <si>
    <t>Tyla Bell</t>
  </si>
  <si>
    <t>James Gibbons</t>
  </si>
  <si>
    <t>Denver Hume</t>
  </si>
  <si>
    <t>Kundai Benyu</t>
  </si>
  <si>
    <t>ZIM</t>
  </si>
  <si>
    <t>Jacob Evans</t>
  </si>
  <si>
    <t>Tom Matthews</t>
  </si>
  <si>
    <t>Jack Watts</t>
  </si>
  <si>
    <t>James Bree</t>
  </si>
  <si>
    <t>D/WB (R), M (RC)</t>
  </si>
  <si>
    <t>Alex Mushata</t>
  </si>
  <si>
    <t>Ben Wynter</t>
  </si>
  <si>
    <t>Omar Haughton</t>
  </si>
  <si>
    <t>Daniel Batty</t>
  </si>
  <si>
    <t>Pontefract</t>
  </si>
  <si>
    <t>Tyler Berry</t>
  </si>
  <si>
    <t>Luke Charman</t>
  </si>
  <si>
    <t>Harvey Barnes</t>
  </si>
  <si>
    <t>Ellis Hancox</t>
  </si>
  <si>
    <t>Kellan Gordon</t>
  </si>
  <si>
    <t>Liam Knowles</t>
  </si>
  <si>
    <t>Luke Southwood</t>
  </si>
  <si>
    <t>Adam May</t>
  </si>
  <si>
    <t>Kesi Omolokun</t>
  </si>
  <si>
    <t>Adam Male</t>
  </si>
  <si>
    <t>Connor O'Grady</t>
  </si>
  <si>
    <t>Tyler Blake</t>
  </si>
  <si>
    <t>Niall McGoldrick</t>
  </si>
  <si>
    <t>Ryan Nyambe</t>
  </si>
  <si>
    <t>Nick Grimes</t>
  </si>
  <si>
    <t>Bradley McDonagh</t>
  </si>
  <si>
    <t>Scott Merritt</t>
  </si>
  <si>
    <t>Taunton</t>
  </si>
  <si>
    <t>Harvey Burt</t>
  </si>
  <si>
    <t>Luther Wildin</t>
  </si>
  <si>
    <t>Sam Field</t>
  </si>
  <si>
    <t>Ben Jackson</t>
  </si>
  <si>
    <t>Brandon Adams</t>
  </si>
  <si>
    <t>Ben Ledger</t>
  </si>
  <si>
    <t>Khalid Mohammed</t>
  </si>
  <si>
    <t>Matty Douglas</t>
  </si>
  <si>
    <t>Andre Olukanmi</t>
  </si>
  <si>
    <t>Kai McKenzie-Lyle</t>
  </si>
  <si>
    <t>87 kg</t>
  </si>
  <si>
    <t>Matthew Neal</t>
  </si>
  <si>
    <t>Hyde</t>
  </si>
  <si>
    <t>Jacob Hanson</t>
  </si>
  <si>
    <t>Steven Rogers</t>
  </si>
  <si>
    <t>Jorome Slew</t>
  </si>
  <si>
    <t>Charlie Hayford</t>
  </si>
  <si>
    <t>Andy Nugent</t>
  </si>
  <si>
    <t>Sale</t>
  </si>
  <si>
    <t>Harry Waterhouse</t>
  </si>
  <si>
    <t>Sonny Shilling</t>
  </si>
  <si>
    <t>Louis Danquah</t>
  </si>
  <si>
    <t>Courtney Austin</t>
  </si>
  <si>
    <t>Ronaldo Jones</t>
  </si>
  <si>
    <t>Charlie Shaw</t>
  </si>
  <si>
    <t>Dan Darbyshire</t>
  </si>
  <si>
    <t>Sumali Cissa</t>
  </si>
  <si>
    <t>Jamal Crawford</t>
  </si>
  <si>
    <t>Liam Gooch</t>
  </si>
  <si>
    <t>Ollie Cook</t>
  </si>
  <si>
    <t>Enock Likoy-Elumba</t>
  </si>
  <si>
    <t>Jonathan Kapend</t>
  </si>
  <si>
    <t>Dominic Palmiero</t>
  </si>
  <si>
    <t>Samir Nabi</t>
  </si>
  <si>
    <t>Billy Reeves</t>
  </si>
  <si>
    <t>Christian Toonga</t>
  </si>
  <si>
    <t>Rio Murray</t>
  </si>
  <si>
    <t>Jack Butts</t>
  </si>
  <si>
    <t>Luke Randle</t>
  </si>
  <si>
    <t>Travis Cole</t>
  </si>
  <si>
    <t>Gorleston on Sea</t>
  </si>
  <si>
    <t>Leighton Smith</t>
  </si>
  <si>
    <t>Tom Cowley</t>
  </si>
  <si>
    <t>Ovie Ejaria</t>
  </si>
  <si>
    <t>DM, M/AM (C)</t>
  </si>
  <si>
    <t>Jamie McCarthy</t>
  </si>
  <si>
    <t>Charlie Oliver</t>
  </si>
  <si>
    <t>Francis Kale</t>
  </si>
  <si>
    <t>Joe Tupper</t>
  </si>
  <si>
    <t>George Dobson</t>
  </si>
  <si>
    <t>Andre Coker</t>
  </si>
  <si>
    <t>Dan Hogan</t>
  </si>
  <si>
    <t>Christian Owusu</t>
  </si>
  <si>
    <t>Jordan Aghatsie</t>
  </si>
  <si>
    <t>Elliot Percival</t>
  </si>
  <si>
    <t>Jack Boyle</t>
  </si>
  <si>
    <t>Scott Howes</t>
  </si>
  <si>
    <t>Ben Steer</t>
  </si>
  <si>
    <t>Noel Burdett</t>
  </si>
  <si>
    <t>Jamie Mellen</t>
  </si>
  <si>
    <t>Barrow-in-Furness</t>
  </si>
  <si>
    <t>Michael Donohue</t>
  </si>
  <si>
    <t>James Wolfenden</t>
  </si>
  <si>
    <t>Max Bramley</t>
  </si>
  <si>
    <t>Tom Quinn</t>
  </si>
  <si>
    <t>Sam Howes</t>
  </si>
  <si>
    <t>East Grinstead</t>
  </si>
  <si>
    <t>Matthew Neale</t>
  </si>
  <si>
    <t>AM (LC)</t>
  </si>
  <si>
    <t>Frank Rosenwald</t>
  </si>
  <si>
    <t>Kieran Graham</t>
  </si>
  <si>
    <t>Bradley Confrey</t>
  </si>
  <si>
    <t>Hadleigh</t>
  </si>
  <si>
    <t>Delial Brewster</t>
  </si>
  <si>
    <t>Sam Alderson</t>
  </si>
  <si>
    <t>Theo Brierley</t>
  </si>
  <si>
    <t>Oliver Shenton</t>
  </si>
  <si>
    <t>Addison Garnett</t>
  </si>
  <si>
    <t>James Fitzgerald</t>
  </si>
  <si>
    <t>Kieren Price</t>
  </si>
  <si>
    <t>Oliver Mehew</t>
  </si>
  <si>
    <t>Callum Ainley</t>
  </si>
  <si>
    <t>Harry Chapman</t>
  </si>
  <si>
    <t>Josh Pask</t>
  </si>
  <si>
    <t>Mirza Sedjic</t>
  </si>
  <si>
    <t>Jake Chambers-Shaw</t>
  </si>
  <si>
    <t>Saffron Walden</t>
  </si>
  <si>
    <t>Anthony Cato</t>
  </si>
  <si>
    <t>Bradley Lindsay</t>
  </si>
  <si>
    <t>Marcus Rashford</t>
  </si>
  <si>
    <t>Ben Smith</t>
  </si>
  <si>
    <t>Sean Longstaff</t>
  </si>
  <si>
    <t>Mukhtar Ali</t>
  </si>
  <si>
    <t>Mogadishu</t>
  </si>
  <si>
    <t>East Africa</t>
  </si>
  <si>
    <t>Nick Ingram</t>
  </si>
  <si>
    <t>SKN</t>
  </si>
  <si>
    <t>Clarke Bogard</t>
  </si>
  <si>
    <t>Lewis Suddick</t>
  </si>
  <si>
    <t>Liam Reilly</t>
  </si>
  <si>
    <t>Joe Steele</t>
  </si>
  <si>
    <t>Fraser Briggs</t>
  </si>
  <si>
    <t>Sam Jefferson</t>
  </si>
  <si>
    <t>Billy Palfrey</t>
  </si>
  <si>
    <t>James Blanchfield</t>
  </si>
  <si>
    <t>Joe Linley</t>
  </si>
  <si>
    <t>Callum Bingham</t>
  </si>
  <si>
    <t>Thomas Day</t>
  </si>
  <si>
    <t>D (LC), DM</t>
  </si>
  <si>
    <t>Ross Dickinson</t>
  </si>
  <si>
    <t>Wetherby</t>
  </si>
  <si>
    <t>Alex Read</t>
  </si>
  <si>
    <t>Nathan Owen</t>
  </si>
  <si>
    <t>Stourbridge</t>
  </si>
  <si>
    <t>Ezri Konsa</t>
  </si>
  <si>
    <t>Drew Gibson</t>
  </si>
  <si>
    <t>Seanan Mckillop</t>
  </si>
  <si>
    <t>Jodi Jones</t>
  </si>
  <si>
    <t>Ben Hirst</t>
  </si>
  <si>
    <t>James Drayton</t>
  </si>
  <si>
    <t>James Difford</t>
  </si>
  <si>
    <t>Kairo Mitchell</t>
  </si>
  <si>
    <t>Kyle Clarke</t>
  </si>
  <si>
    <t>Dan O'Sullivan</t>
  </si>
  <si>
    <t>Jack Alton</t>
  </si>
  <si>
    <t>Alec Jenkins</t>
  </si>
  <si>
    <t>Portimonense</t>
  </si>
  <si>
    <t>Portuguese Second League</t>
  </si>
  <si>
    <t>Portugal (Second League)</t>
  </si>
  <si>
    <t>Ademola Lookman</t>
  </si>
  <si>
    <t>Taylor Attrell</t>
  </si>
  <si>
    <t>Geo Craig</t>
  </si>
  <si>
    <t>George Couzens</t>
  </si>
  <si>
    <t>Bourne</t>
  </si>
  <si>
    <t>Brandon Carney</t>
  </si>
  <si>
    <t>Isaac Christie-Davies</t>
  </si>
  <si>
    <t>Tom Fry</t>
  </si>
  <si>
    <t>Louie Stanton-Cockle</t>
  </si>
  <si>
    <t>ESP</t>
  </si>
  <si>
    <t>James Doyle</t>
  </si>
  <si>
    <t>Whiston</t>
  </si>
  <si>
    <t>Kyran McGhan-George</t>
  </si>
  <si>
    <t>Ryan Wood</t>
  </si>
  <si>
    <t>Darnelle Bailey-King</t>
  </si>
  <si>
    <t>Lewis Travis</t>
  </si>
  <si>
    <t>Liam Thear</t>
  </si>
  <si>
    <t>Kieran Blaney</t>
  </si>
  <si>
    <t>Adam Joseph Robinson</t>
  </si>
  <si>
    <t>Ellis Barkworth</t>
  </si>
  <si>
    <t>Cameron Wilson</t>
  </si>
  <si>
    <t>Stockton-on-Tees</t>
  </si>
  <si>
    <t>Henry Lander</t>
  </si>
  <si>
    <t>Dylan Williams</t>
  </si>
  <si>
    <t>Jake Andrews</t>
  </si>
  <si>
    <t>Jack Hunter</t>
  </si>
  <si>
    <t>Francis Jones</t>
  </si>
  <si>
    <t>Daniel Smalley</t>
  </si>
  <si>
    <t>Jack Dyche</t>
  </si>
  <si>
    <t>D (L), AM (C)</t>
  </si>
  <si>
    <t>Ryan Crandley</t>
  </si>
  <si>
    <t>George Kellow</t>
  </si>
  <si>
    <t>Kieran Dowell</t>
  </si>
  <si>
    <t>Billy Collings</t>
  </si>
  <si>
    <t>Andrew McCorkell</t>
  </si>
  <si>
    <t>Ben White</t>
  </si>
  <si>
    <t>Joshua Burniston</t>
  </si>
  <si>
    <t>Josef Yarney</t>
  </si>
  <si>
    <t>Jake Hallett</t>
  </si>
  <si>
    <t>Lewis Troke</t>
  </si>
  <si>
    <t>Alfie Jones</t>
  </si>
  <si>
    <t>Callum Pritchatt</t>
  </si>
  <si>
    <t>Brandon Potts</t>
  </si>
  <si>
    <t>Ben Roberts</t>
  </si>
  <si>
    <t>Josh Chatee</t>
  </si>
  <si>
    <t>Marcus Beauchamp</t>
  </si>
  <si>
    <t>Dion Macfoy-Johnson</t>
  </si>
  <si>
    <t>Jamie Gregory</t>
  </si>
  <si>
    <t>Jack McMillan</t>
  </si>
  <si>
    <t>Tyrell Palmer</t>
  </si>
  <si>
    <t>Chiori Johnson</t>
  </si>
  <si>
    <t>Max Melanson</t>
  </si>
  <si>
    <t>Daniel Akinwunmi</t>
  </si>
  <si>
    <t>Nathan Sheron</t>
  </si>
  <si>
    <t>Matthew Platt</t>
  </si>
  <si>
    <t>Scott Wharton</t>
  </si>
  <si>
    <t>Remi Meyers</t>
  </si>
  <si>
    <t>Tammy Abraham</t>
  </si>
  <si>
    <t>Jake Durham</t>
  </si>
  <si>
    <t>Matt Carter</t>
  </si>
  <si>
    <t>Wade Maxwell</t>
  </si>
  <si>
    <t>Matthew Parkin</t>
  </si>
  <si>
    <t>Curtis Morrison</t>
  </si>
  <si>
    <t>Rowan Kimmins</t>
  </si>
  <si>
    <t>Greg Purvis</t>
  </si>
  <si>
    <t>Joseph McCormick</t>
  </si>
  <si>
    <t>Raquarn Crosdale</t>
  </si>
  <si>
    <t>Hamza Choudhury</t>
  </si>
  <si>
    <t>D (L), DM, M/AM (C)</t>
  </si>
  <si>
    <t>Robert Bourne</t>
  </si>
  <si>
    <t>Seth Humphries</t>
  </si>
  <si>
    <t>Wallingford</t>
  </si>
  <si>
    <t>Dan Ward</t>
  </si>
  <si>
    <t>Jack Hartley</t>
  </si>
  <si>
    <t>Thomas Jarrald</t>
  </si>
  <si>
    <t>Brandon Mason</t>
  </si>
  <si>
    <t>Liam Hailey</t>
  </si>
  <si>
    <t>Lee Hetherington</t>
  </si>
  <si>
    <t>Aaron Nemane</t>
  </si>
  <si>
    <t>Chris Renshaw</t>
  </si>
  <si>
    <t>Danny Ramsey</t>
  </si>
  <si>
    <t>Callum Thomas</t>
  </si>
  <si>
    <t>Jordan Shipley</t>
  </si>
  <si>
    <t>Chris Dusabe</t>
  </si>
  <si>
    <t>Lee Knight</t>
  </si>
  <si>
    <t>Toby Fura</t>
  </si>
  <si>
    <t>Dan Walker</t>
  </si>
  <si>
    <t>Matt Hinchliffe</t>
  </si>
  <si>
    <t>Ben Hinchliffe</t>
  </si>
  <si>
    <t>Tosin Adarabioyo</t>
  </si>
  <si>
    <t>Harry Pratt</t>
  </si>
  <si>
    <t>Adam Crookes</t>
  </si>
  <si>
    <t>Lewis Norvock</t>
  </si>
  <si>
    <t>Sam Sargeant</t>
  </si>
  <si>
    <t>Corey Blackett-Taylor</t>
  </si>
  <si>
    <t>Armani Daly</t>
  </si>
  <si>
    <t>Harrison Bennett</t>
  </si>
  <si>
    <t>Rhys Bills</t>
  </si>
  <si>
    <t>Louis Ramsay</t>
  </si>
  <si>
    <t>Callum Connolly</t>
  </si>
  <si>
    <t>Michael Phillips</t>
  </si>
  <si>
    <t>Aaron Eyoma</t>
  </si>
  <si>
    <t>D/WB/M/AM (R)</t>
  </si>
  <si>
    <t>Jack Kelleher</t>
  </si>
  <si>
    <t>Riley Baker</t>
  </si>
  <si>
    <t>Jake Clarke-Salter</t>
  </si>
  <si>
    <t>Carshalton</t>
  </si>
  <si>
    <t>Jason Stripp</t>
  </si>
  <si>
    <t>Ciaran O'Loughlin</t>
  </si>
  <si>
    <t>Lewis Mansell</t>
  </si>
  <si>
    <t>Alaster Redmayne</t>
  </si>
  <si>
    <t>Corie Andrews</t>
  </si>
  <si>
    <t>Brendan Ocran</t>
  </si>
  <si>
    <t>Dylan Elliott</t>
  </si>
  <si>
    <t>Chandler Hallwood</t>
  </si>
  <si>
    <t>George Corp</t>
  </si>
  <si>
    <t>Jordan Maguire-Drew</t>
  </si>
  <si>
    <t>Joseph Noughele</t>
  </si>
  <si>
    <t>Luca Mellor</t>
  </si>
  <si>
    <t>Luke Lofts</t>
  </si>
  <si>
    <t>Justin Leavers</t>
  </si>
  <si>
    <t>Karlan Ahearne-Grant</t>
  </si>
  <si>
    <t>Frankie Musonda</t>
  </si>
  <si>
    <t>Thomas Shepherd</t>
  </si>
  <si>
    <t>Ollie Humphrey</t>
  </si>
  <si>
    <t>Adam Hunt</t>
  </si>
  <si>
    <t>Cory Harvey</t>
  </si>
  <si>
    <t>George Jeacock</t>
  </si>
  <si>
    <t>Tyrell Robinson</t>
  </si>
  <si>
    <t>Freddy Tracey</t>
  </si>
  <si>
    <t>Ben Swift</t>
  </si>
  <si>
    <t>Chay Scrivens</t>
  </si>
  <si>
    <t>Ben Browne</t>
  </si>
  <si>
    <t>Callum Nicholas</t>
  </si>
  <si>
    <t>Rich de Groot</t>
  </si>
  <si>
    <t>Dan Ano</t>
  </si>
  <si>
    <t>Stephen Humphrys</t>
  </si>
  <si>
    <t>Matthew Rimmer</t>
  </si>
  <si>
    <t>Liam Walsh</t>
  </si>
  <si>
    <t>Ramirez Howarth</t>
  </si>
  <si>
    <t>Emmanuel Adebowale</t>
  </si>
  <si>
    <t>Dominic Solanke</t>
  </si>
  <si>
    <t>Vitesse</t>
  </si>
  <si>
    <t>Eredivisie</t>
  </si>
  <si>
    <t>Holland (Eredivisie)</t>
  </si>
  <si>
    <t>Ryan Loft</t>
  </si>
  <si>
    <t>Henry Newcombe</t>
  </si>
  <si>
    <t>Deal</t>
  </si>
  <si>
    <t>Oliver Bennett</t>
  </si>
  <si>
    <t>Joe Selman</t>
  </si>
  <si>
    <t>Dion-Curtis Henry</t>
  </si>
  <si>
    <t>Jack Williams</t>
  </si>
  <si>
    <t>Mitchell Langton</t>
  </si>
  <si>
    <t>Brian Barton</t>
  </si>
  <si>
    <t>Jeremiah Kamanzi</t>
  </si>
  <si>
    <t>David Carson</t>
  </si>
  <si>
    <t>Max Allen</t>
  </si>
  <si>
    <t>Tom Mellors</t>
  </si>
  <si>
    <t>Josh Knight</t>
  </si>
  <si>
    <t>Liam Adams</t>
  </si>
  <si>
    <t>Boston</t>
  </si>
  <si>
    <t>Brandon Scott</t>
  </si>
  <si>
    <t>Kieran Diaz-Benitez</t>
  </si>
  <si>
    <t>Joe Hood</t>
  </si>
  <si>
    <t>George Booker</t>
  </si>
  <si>
    <t>Bradley Garton</t>
  </si>
  <si>
    <t>Alex Pattison</t>
  </si>
  <si>
    <t>Darlington</t>
  </si>
  <si>
    <t>Spencer Myers</t>
  </si>
  <si>
    <t>Logan Jeffs</t>
  </si>
  <si>
    <t>Jordan Williams</t>
  </si>
  <si>
    <t>Callum Scullion</t>
  </si>
  <si>
    <t>Oscar Borg</t>
  </si>
  <si>
    <t>MLT</t>
  </si>
  <si>
    <t>Michael Clark</t>
  </si>
  <si>
    <t>George Lapslie</t>
  </si>
  <si>
    <t>Jonny Higham</t>
  </si>
  <si>
    <t>Daniel Devine</t>
  </si>
  <si>
    <t>Alfie Egan</t>
  </si>
  <si>
    <t>Tom Gamblen</t>
  </si>
  <si>
    <t>Brad Smith</t>
  </si>
  <si>
    <t>Macauley Wilson</t>
  </si>
  <si>
    <t>TUR</t>
  </si>
  <si>
    <t>Tariq Issa</t>
  </si>
  <si>
    <t>Jack Blackford</t>
  </si>
  <si>
    <t>Callum Bullock</t>
  </si>
  <si>
    <t>Ethan Millar</t>
  </si>
  <si>
    <t>Joshua Walker</t>
  </si>
  <si>
    <t>Tyler Reid</t>
  </si>
  <si>
    <t>Charlie Scott</t>
  </si>
  <si>
    <t>Jack Waters</t>
  </si>
  <si>
    <t>Rekeil Pyke</t>
  </si>
  <si>
    <t>Jordan Storey</t>
  </si>
  <si>
    <t>George Edmundson</t>
  </si>
  <si>
    <t>Dael Fry</t>
  </si>
  <si>
    <t>Ainsley Maitland-Niles</t>
  </si>
  <si>
    <t>Osman Kakay</t>
  </si>
  <si>
    <t>Ellis Iandolo</t>
  </si>
  <si>
    <t>Max Povey</t>
  </si>
  <si>
    <t>Lewis Masters</t>
  </si>
  <si>
    <t>Matt Hall</t>
  </si>
  <si>
    <t>Joe Fitzpatrick</t>
  </si>
  <si>
    <t>Ryan Ledson</t>
  </si>
  <si>
    <t>Jake Townsend</t>
  </si>
  <si>
    <t>Joey Taylor</t>
  </si>
  <si>
    <t>Welling</t>
  </si>
  <si>
    <t>Mandela Egbo</t>
  </si>
  <si>
    <t>BMG</t>
  </si>
  <si>
    <t>German First Division</t>
  </si>
  <si>
    <t>Germany (First Division)</t>
  </si>
  <si>
    <t>Lewis Tomlinson</t>
  </si>
  <si>
    <t>Joshua Emmanuel</t>
  </si>
  <si>
    <t>Chekaine Steele</t>
  </si>
  <si>
    <t>Tom Ashton</t>
  </si>
  <si>
    <t>Antonee Robinson</t>
  </si>
  <si>
    <t>Matthew Cash</t>
  </si>
  <si>
    <t>Sam Heathcote</t>
  </si>
  <si>
    <t>Altrincham</t>
  </si>
  <si>
    <t>Ryan Yates</t>
  </si>
  <si>
    <t>Canterbury</t>
  </si>
  <si>
    <t>Dan Crowley</t>
  </si>
  <si>
    <t>Jack Stevens</t>
  </si>
  <si>
    <t>Ealing</t>
  </si>
  <si>
    <t>Dylan Mottley-Henry</t>
  </si>
  <si>
    <t>James Smith</t>
  </si>
  <si>
    <t>Jack Fitzwater</t>
  </si>
  <si>
    <t>Louis Reed</t>
  </si>
  <si>
    <t>Daniel Pybus</t>
  </si>
  <si>
    <t>Ryan Marsden</t>
  </si>
  <si>
    <t>Bradley Ede</t>
  </si>
  <si>
    <t>Aidan Austin</t>
  </si>
  <si>
    <t>Jake Orrell</t>
  </si>
  <si>
    <t>Wesley Fonguck</t>
  </si>
  <si>
    <t>Robbie Sweeney</t>
  </si>
  <si>
    <t>Calum MacDonald</t>
  </si>
  <si>
    <t>Shayon Harrison</t>
  </si>
  <si>
    <t>Mike Conneh</t>
  </si>
  <si>
    <t>D/M/AM (R)</t>
  </si>
  <si>
    <t>Conakry</t>
  </si>
  <si>
    <t>James Carvell</t>
  </si>
  <si>
    <t>Harry Stannard</t>
  </si>
  <si>
    <t>Tyler McCarthy</t>
  </si>
  <si>
    <t>Archie Edwards</t>
  </si>
  <si>
    <t>Charlie Andrews</t>
  </si>
  <si>
    <t>George Casey</t>
  </si>
  <si>
    <t>Rico Henry</t>
  </si>
  <si>
    <t>Edgbaston</t>
  </si>
  <si>
    <t>David Brooks</t>
  </si>
  <si>
    <t>155 cm</t>
  </si>
  <si>
    <t>Luke Maxwell</t>
  </si>
  <si>
    <t>Jared Bird</t>
  </si>
  <si>
    <t>Tafari Moore</t>
  </si>
  <si>
    <t>Louis Saebe</t>
  </si>
  <si>
    <t>Holbeach</t>
  </si>
  <si>
    <t>Giovanni Landu</t>
  </si>
  <si>
    <t>Callum Wilson</t>
  </si>
  <si>
    <t>Bradley Clayton</t>
  </si>
  <si>
    <t>Joe Boyd</t>
  </si>
  <si>
    <t>Joey Mullen</t>
  </si>
  <si>
    <t>Droylsden</t>
  </si>
  <si>
    <t>Kieran Green</t>
  </si>
  <si>
    <t>Courtney Senior</t>
  </si>
  <si>
    <t>Henry Cameron</t>
  </si>
  <si>
    <t>NZL</t>
  </si>
  <si>
    <t>Scott Burgess</t>
  </si>
  <si>
    <t>Tom Fowler</t>
  </si>
  <si>
    <t>Danny Gallagher</t>
  </si>
  <si>
    <t>Matthew Elsdon</t>
  </si>
  <si>
    <t>Josh Barnes</t>
  </si>
  <si>
    <t>Matt Livingstone</t>
  </si>
  <si>
    <t>Sheyi Ojo</t>
  </si>
  <si>
    <t>Dan Adams</t>
  </si>
  <si>
    <t>Sonnie Low</t>
  </si>
  <si>
    <t>D (R), DM</t>
  </si>
  <si>
    <t>George Dorrington</t>
  </si>
  <si>
    <t>Levi Rowley</t>
  </si>
  <si>
    <t>Owen Boddey</t>
  </si>
  <si>
    <t>Shaw Marsh</t>
  </si>
  <si>
    <t>George Cater</t>
  </si>
  <si>
    <t>Rhys Lovett</t>
  </si>
  <si>
    <t>Ryan Wintle</t>
  </si>
  <si>
    <t>Tim Brown</t>
  </si>
  <si>
    <t>Liam O'Neill</t>
  </si>
  <si>
    <t>Charlie Bailey</t>
  </si>
  <si>
    <t>Fabian Bailey</t>
  </si>
  <si>
    <t>Jorna Moulton</t>
  </si>
  <si>
    <t>Jerry Amoo</t>
  </si>
  <si>
    <t>Dipo Akinyemi</t>
  </si>
  <si>
    <t>Aden Baldwin</t>
  </si>
  <si>
    <t>Gloucester</t>
  </si>
  <si>
    <t>Connor Purdue</t>
  </si>
  <si>
    <t>Danny Vile</t>
  </si>
  <si>
    <t>Rory Thomson</t>
  </si>
  <si>
    <t>Ryan Gondoh</t>
  </si>
  <si>
    <t>Louis McGrory</t>
  </si>
  <si>
    <t>M (RC), AM (C)</t>
  </si>
  <si>
    <t>Ross Kershaw</t>
  </si>
  <si>
    <t>Luke Thomas</t>
  </si>
  <si>
    <t>Andreas Komodikis</t>
  </si>
  <si>
    <t>Daniel Agyei</t>
  </si>
  <si>
    <t>Alex Cover</t>
  </si>
  <si>
    <t>Brandon Hanlan</t>
  </si>
  <si>
    <t>Robbie Cundy</t>
  </si>
  <si>
    <t>Isaac Assenso</t>
  </si>
  <si>
    <t>John-Prince Rylah</t>
  </si>
  <si>
    <t>Mo Adams</t>
  </si>
  <si>
    <t>Keenan Quansah</t>
  </si>
  <si>
    <t>Francis Vincent</t>
  </si>
  <si>
    <t>Jay Malpas</t>
  </si>
  <si>
    <t>Joe Gomez</t>
  </si>
  <si>
    <t>GAM</t>
  </si>
  <si>
    <t>Jonny Helm</t>
  </si>
  <si>
    <t>Marc Ethelston</t>
  </si>
  <si>
    <t>Ryheem Sheckleford</t>
  </si>
  <si>
    <t>Conor Green</t>
  </si>
  <si>
    <t>George Butler</t>
  </si>
  <si>
    <t>Bradley Roscoe</t>
  </si>
  <si>
    <t>Zak Vyner</t>
  </si>
  <si>
    <t>Matt Butcher</t>
  </si>
  <si>
    <t>Daniel Wakeham</t>
  </si>
  <si>
    <t>Liam Lambert</t>
  </si>
  <si>
    <t>Jack O'Brien</t>
  </si>
  <si>
    <t>Taylor Moore</t>
  </si>
  <si>
    <t>Racing Club de Lens</t>
  </si>
  <si>
    <t>France</t>
  </si>
  <si>
    <t>Elliott List</t>
  </si>
  <si>
    <t>Max Lowe</t>
  </si>
  <si>
    <t>Jonathan Fusco</t>
  </si>
  <si>
    <t>Harry Benns</t>
  </si>
  <si>
    <t>Dennon Lewis</t>
  </si>
  <si>
    <t>WB/AM (R)</t>
  </si>
  <si>
    <t>Jacob Weaver</t>
  </si>
  <si>
    <t>Redditch</t>
  </si>
  <si>
    <t>Edward Jackson</t>
  </si>
  <si>
    <t>Yvan Wassi</t>
  </si>
  <si>
    <t>Callum Williams</t>
  </si>
  <si>
    <t>Alex Atkinson</t>
  </si>
  <si>
    <t>Robbie Parsons</t>
  </si>
  <si>
    <t>Wes McDonald</t>
  </si>
  <si>
    <t>Emmanuel Kanteh</t>
  </si>
  <si>
    <t>Carl Stewart</t>
  </si>
  <si>
    <t>Udinese</t>
  </si>
  <si>
    <t>Serie A</t>
  </si>
  <si>
    <t>Italy (Serie A)</t>
  </si>
  <si>
    <t>Matthew Virtue</t>
  </si>
  <si>
    <t>Will Randall</t>
  </si>
  <si>
    <t>Charlie Cooper</t>
  </si>
  <si>
    <t>Joshua Onomah</t>
  </si>
  <si>
    <t>John Fortune</t>
  </si>
  <si>
    <t>Chris Parr</t>
  </si>
  <si>
    <t>Liam Gibson</t>
  </si>
  <si>
    <t>Johnville Renee-Pringle</t>
  </si>
  <si>
    <t>Shawn McCoulsky</t>
  </si>
  <si>
    <t>Tom Rigby</t>
  </si>
  <si>
    <t>James Ferry</t>
  </si>
  <si>
    <t>Jordan Walshaw</t>
  </si>
  <si>
    <t>Chris Mepham</t>
  </si>
  <si>
    <t>Sam Hughes</t>
  </si>
  <si>
    <t>Charlie Kennedy</t>
  </si>
  <si>
    <t>Callum Roberts</t>
  </si>
  <si>
    <t>Lewis Banks</t>
  </si>
  <si>
    <t>Kyle Walker-Peters</t>
  </si>
  <si>
    <t>Bradley Comins</t>
  </si>
  <si>
    <t>Cuan Hurley</t>
  </si>
  <si>
    <t>Morgan Homson-Smith</t>
  </si>
  <si>
    <t>Armani Little</t>
  </si>
  <si>
    <t>Karlton Rudd</t>
  </si>
  <si>
    <t>Adam Page</t>
  </si>
  <si>
    <t>Hereford FC</t>
  </si>
  <si>
    <t>Matty Forster</t>
  </si>
  <si>
    <t>Nathan Corkery</t>
  </si>
  <si>
    <t>Piteu Crouz</t>
  </si>
  <si>
    <t>Jack Humphrey</t>
  </si>
  <si>
    <t>Jacob Berkeley-Agyepong</t>
  </si>
  <si>
    <t>Harry McKirdy</t>
  </si>
  <si>
    <t>Mason Warren</t>
  </si>
  <si>
    <t>Morgan Bruce-De-Rouche</t>
  </si>
  <si>
    <t>Keenan King</t>
  </si>
  <si>
    <t>Junior Mondal</t>
  </si>
  <si>
    <t>Liam Prynn</t>
  </si>
  <si>
    <t>Christian Hill</t>
  </si>
  <si>
    <t>Isaac Nelson</t>
  </si>
  <si>
    <t>Ed Dryden</t>
  </si>
  <si>
    <t>Harry Tamplin</t>
  </si>
  <si>
    <t>Dylan Armstrong</t>
  </si>
  <si>
    <t>Jordan Rossiter</t>
  </si>
  <si>
    <t>Josh Ginnelly</t>
  </si>
  <si>
    <t>Andrew Nelson</t>
  </si>
  <si>
    <t>Bailey Gooda</t>
  </si>
  <si>
    <t>Levi Sutton</t>
  </si>
  <si>
    <t>Joe Gater</t>
  </si>
  <si>
    <t>Josh Sims</t>
  </si>
  <si>
    <t>Ben Stevenson</t>
  </si>
  <si>
    <t>Callum Hall</t>
  </si>
  <si>
    <t>Nathaniel Phillips</t>
  </si>
  <si>
    <t>Kiye Martin</t>
  </si>
  <si>
    <t>D (L), M (C)</t>
  </si>
  <si>
    <t>Greg Cundle</t>
  </si>
  <si>
    <t>Mitchell Duggan</t>
  </si>
  <si>
    <t>Daniel Armstrong</t>
  </si>
  <si>
    <t>Shaquille Master</t>
  </si>
  <si>
    <t>Tom Owen-Evans</t>
  </si>
  <si>
    <t>Jordan Thompson</t>
  </si>
  <si>
    <t>Elliott Moore</t>
  </si>
  <si>
    <t>Gedeon Okito</t>
  </si>
  <si>
    <t>Jonjoe Kenny</t>
  </si>
  <si>
    <t>Jake Pickard</t>
  </si>
  <si>
    <t>Donovan Wilson</t>
  </si>
  <si>
    <t>Tom Carroll</t>
  </si>
  <si>
    <t>Dean Henderson</t>
  </si>
  <si>
    <t>Whitehaven</t>
  </si>
  <si>
    <t>Jamie Hinchliffe</t>
  </si>
  <si>
    <t>Glossop</t>
  </si>
  <si>
    <t>Andy Rinomhota</t>
  </si>
  <si>
    <t>Sam Matthews</t>
  </si>
  <si>
    <t>Emmanuel Adeyeye</t>
  </si>
  <si>
    <t>Ollie O'Dwyer</t>
  </si>
  <si>
    <t>199 cm</t>
  </si>
  <si>
    <t>Sam Joel</t>
  </si>
  <si>
    <t>Joshua Umerah</t>
  </si>
  <si>
    <t>92 kg</t>
  </si>
  <si>
    <t>Joshua Ezewele</t>
  </si>
  <si>
    <t>Luke Holmes</t>
  </si>
  <si>
    <t>Ethan Ross</t>
  </si>
  <si>
    <t>Ryan Huddart</t>
  </si>
  <si>
    <t>Lewis Ward</t>
  </si>
  <si>
    <t>Norley Botaka</t>
  </si>
  <si>
    <t>Harry Isted</t>
  </si>
  <si>
    <t>Chichester</t>
  </si>
  <si>
    <t>Ben Burgess</t>
  </si>
  <si>
    <t>Patrick O'Flaherty</t>
  </si>
  <si>
    <t>Dan Fletcher</t>
  </si>
  <si>
    <t>Tennai Watson</t>
  </si>
  <si>
    <t>Freddie Woodman</t>
  </si>
  <si>
    <t>Jacob Daffern</t>
  </si>
  <si>
    <t>Seika Jatta</t>
  </si>
  <si>
    <t>Noor Husin</t>
  </si>
  <si>
    <t>Ben Harrison</t>
  </si>
  <si>
    <t>Carl Taylor</t>
  </si>
  <si>
    <t>Oliver Roome</t>
  </si>
  <si>
    <t>Lewis Hayden</t>
  </si>
  <si>
    <t>Jack Stobbs</t>
  </si>
  <si>
    <t>Mitchell Welch</t>
  </si>
  <si>
    <t>Jake Fenton</t>
  </si>
  <si>
    <t>Brayden Shaw</t>
  </si>
  <si>
    <t>Anthony Georgiou</t>
  </si>
  <si>
    <t>Luke Amos</t>
  </si>
  <si>
    <t>Sam McDermid</t>
  </si>
  <si>
    <t>Callum Cooke</t>
  </si>
  <si>
    <t>Ben Bridle-Card</t>
  </si>
  <si>
    <t>Lee Hursit</t>
  </si>
  <si>
    <t>Luke Darby</t>
  </si>
  <si>
    <t>Denzeil Boadu</t>
  </si>
  <si>
    <t>Alex Babos</t>
  </si>
  <si>
    <t>Kyle Barnett</t>
  </si>
  <si>
    <t>Brad Collins</t>
  </si>
  <si>
    <t>Tommy Holland</t>
  </si>
  <si>
    <t>Liam Mandeville</t>
  </si>
  <si>
    <t>Conor Chaplin</t>
  </si>
  <si>
    <t>Regan Charles-Cook</t>
  </si>
  <si>
    <t>Ben Tilney</t>
  </si>
  <si>
    <t>Max Hazeldine</t>
  </si>
  <si>
    <t>Jake Burgess</t>
  </si>
  <si>
    <t>Connor Mahoney</t>
  </si>
  <si>
    <t>Aaran Weston</t>
  </si>
  <si>
    <t>Tom Brewitt</t>
  </si>
  <si>
    <t>Adam Armstrong</t>
  </si>
  <si>
    <t>James Hooper</t>
  </si>
  <si>
    <t>Nathan Bondswell</t>
  </si>
  <si>
    <t>Tope Fowudo</t>
  </si>
  <si>
    <t>Justin Thompson-Lee</t>
  </si>
  <si>
    <t>Laurence Maguire</t>
  </si>
  <si>
    <t>Anton Walkes</t>
  </si>
  <si>
    <t>Alex Pike</t>
  </si>
  <si>
    <t>David Roberts</t>
  </si>
  <si>
    <t>Taofiq Olomowewe</t>
  </si>
  <si>
    <t>100 kg</t>
  </si>
  <si>
    <t>Eddie D'Sane</t>
  </si>
  <si>
    <t>Patrick Roberts</t>
  </si>
  <si>
    <t>M (R), AM (RLC)</t>
  </si>
  <si>
    <t>Josh Cooke</t>
  </si>
  <si>
    <t>Adam Anson</t>
  </si>
  <si>
    <t>Brandon Fox</t>
  </si>
  <si>
    <t>Martin Herdman</t>
  </si>
  <si>
    <t>Isleworth</t>
  </si>
  <si>
    <t>Alexander Head</t>
  </si>
  <si>
    <t>Lewis Cook</t>
  </si>
  <si>
    <t>Alfie Young</t>
  </si>
  <si>
    <t>Rob Hall</t>
  </si>
  <si>
    <t>Adam Burnaby-Atkins</t>
  </si>
  <si>
    <t>FCV Dender</t>
  </si>
  <si>
    <t>Belgian Third Division A</t>
  </si>
  <si>
    <t>Belgium (Third Division A)</t>
  </si>
  <si>
    <t>Cape Town</t>
  </si>
  <si>
    <t>Southern Africa</t>
  </si>
  <si>
    <t>RSA</t>
  </si>
  <si>
    <t>Will Collar</t>
  </si>
  <si>
    <t>Nick Cassidy</t>
  </si>
  <si>
    <t>Cameron Borthwick-Jackson</t>
  </si>
  <si>
    <t>Luke Wakeman</t>
  </si>
  <si>
    <t>Jack Doyle</t>
  </si>
  <si>
    <t>Ethan Wassall</t>
  </si>
  <si>
    <t>Jack Bradley</t>
  </si>
  <si>
    <t>Ben Potter</t>
  </si>
  <si>
    <t>Brendan Pearson</t>
  </si>
  <si>
    <t>Matt Long</t>
  </si>
  <si>
    <t>Jonathan-Pierre Jones</t>
  </si>
  <si>
    <t>Aron Gordon</t>
  </si>
  <si>
    <t>Aaron Collis</t>
  </si>
  <si>
    <t>Tyrone Duffus</t>
  </si>
  <si>
    <t>Joe Nuttall</t>
  </si>
  <si>
    <t>Aberdeen</t>
  </si>
  <si>
    <t>Ladbrokes Premiership</t>
  </si>
  <si>
    <t>Scotland (Ladbrokes Premiership)</t>
  </si>
  <si>
    <t>George Newell</t>
  </si>
  <si>
    <t>Formby</t>
  </si>
  <si>
    <t>Daniel Hayfield</t>
  </si>
  <si>
    <t>Matt Miles</t>
  </si>
  <si>
    <t>Anthony Guppy</t>
  </si>
  <si>
    <t>Harry Hagon</t>
  </si>
  <si>
    <t>Harry Norman</t>
  </si>
  <si>
    <t>Stefan O'Connor</t>
  </si>
  <si>
    <t>James Justin</t>
  </si>
  <si>
    <t>Andrew Mills</t>
  </si>
  <si>
    <t>Giorgio Rasulo</t>
  </si>
  <si>
    <t>Banbury</t>
  </si>
  <si>
    <t>David Nicol-Wilson</t>
  </si>
  <si>
    <t>Bjerringbro</t>
  </si>
  <si>
    <t>Scandinavia</t>
  </si>
  <si>
    <t>Loius Ezewele</t>
  </si>
  <si>
    <t>Romulus</t>
  </si>
  <si>
    <t>James Atkinson</t>
  </si>
  <si>
    <t>Magnus Norman</t>
  </si>
  <si>
    <t>Hayes &amp; Yeading</t>
  </si>
  <si>
    <t>Nico Cotton</t>
  </si>
  <si>
    <t>Kier Dickson</t>
  </si>
  <si>
    <t>Nyal Bell</t>
  </si>
  <si>
    <t>89 kg</t>
  </si>
  <si>
    <t>Daniel Barlaser</t>
  </si>
  <si>
    <t>George Pierce</t>
  </si>
  <si>
    <t>Reece Hayes</t>
  </si>
  <si>
    <t>Trey Williams</t>
  </si>
  <si>
    <t>Aaron Hayden</t>
  </si>
  <si>
    <t>Ben Drennan</t>
  </si>
  <si>
    <t>Jack Senior</t>
  </si>
  <si>
    <t>Demetri Mitchell</t>
  </si>
  <si>
    <t>Harry Voss</t>
  </si>
  <si>
    <t>Lewis Byrne-Hewitt</t>
  </si>
  <si>
    <t>Tahvon Campbell</t>
  </si>
  <si>
    <t>Niall Mason</t>
  </si>
  <si>
    <t>Joe Worrall</t>
  </si>
  <si>
    <t>Harry Anderson</t>
  </si>
  <si>
    <t>Jack Cowgill</t>
  </si>
  <si>
    <t>Bradley Carroll</t>
  </si>
  <si>
    <t>Barrow</t>
  </si>
  <si>
    <t>Conor Smith</t>
  </si>
  <si>
    <t>Callum Rzonca</t>
  </si>
  <si>
    <t>M (C), AM (L)</t>
  </si>
  <si>
    <t>Izzy Brown</t>
  </si>
  <si>
    <t>Matthew Hall</t>
  </si>
  <si>
    <t>Brad Coggins</t>
  </si>
  <si>
    <t>Daniel Williams</t>
  </si>
  <si>
    <t>Elliot Hogan</t>
  </si>
  <si>
    <t>Freddie Gard</t>
  </si>
  <si>
    <t>Pat Weaver</t>
  </si>
  <si>
    <t>Bishop Auckland</t>
  </si>
  <si>
    <t>Reece McNally</t>
  </si>
  <si>
    <t>Ellis Pearson</t>
  </si>
  <si>
    <t>D (L), M (LC)</t>
  </si>
  <si>
    <t>Jahmal Howlett-Mundle</t>
  </si>
  <si>
    <t>Hearts</t>
  </si>
  <si>
    <t>Theo Vassell</t>
  </si>
  <si>
    <t>Matthew Mattis</t>
  </si>
  <si>
    <t>George Berkes</t>
  </si>
  <si>
    <t>Fahad Rwakarambwe</t>
  </si>
  <si>
    <t>BDI</t>
  </si>
  <si>
    <t>Toyosi Olusanya</t>
  </si>
  <si>
    <t>Tye Phillips</t>
  </si>
  <si>
    <t>Jacob Smith</t>
  </si>
  <si>
    <t>Josh Scott</t>
  </si>
  <si>
    <t>Daniel Rowe</t>
  </si>
  <si>
    <t>M (LC), AM (L)</t>
  </si>
  <si>
    <t>Joe Wheatley</t>
  </si>
  <si>
    <t>Emmanuel Afolabi</t>
  </si>
  <si>
    <t>Max Hallatt</t>
  </si>
  <si>
    <t>Harry Burgoyne</t>
  </si>
  <si>
    <t>Ludlow</t>
  </si>
  <si>
    <t>Kyle McFarlane</t>
  </si>
  <si>
    <t>Thomas Lyman</t>
  </si>
  <si>
    <t>Joseph Charles</t>
  </si>
  <si>
    <t>James King</t>
  </si>
  <si>
    <t>Waqas Azam</t>
  </si>
  <si>
    <t>Jake Buckle</t>
  </si>
  <si>
    <t>Joseph Bayne</t>
  </si>
  <si>
    <t>Lewis Gill</t>
  </si>
  <si>
    <t>Havant</t>
  </si>
  <si>
    <t>Kieran Bailey</t>
  </si>
  <si>
    <t>Callum O'Sullivan</t>
  </si>
  <si>
    <t>Robbie Fixter</t>
  </si>
  <si>
    <t>Dave Lander</t>
  </si>
  <si>
    <t>Dharius Waldron</t>
  </si>
  <si>
    <t>Eddie Fulwood</t>
  </si>
  <si>
    <t>Joe Massey</t>
  </si>
  <si>
    <t>Kane Adams</t>
  </si>
  <si>
    <t>Peter Denton</t>
  </si>
  <si>
    <t>Matthew Williams</t>
  </si>
  <si>
    <t>Romario Reid</t>
  </si>
  <si>
    <t>Ben Chilwell</t>
  </si>
  <si>
    <t>D (LC), WB (L)</t>
  </si>
  <si>
    <t>Eddie Rogerson</t>
  </si>
  <si>
    <t>Jarrod Bowen</t>
  </si>
  <si>
    <t>George Cleet</t>
  </si>
  <si>
    <t>Ross Johnson</t>
  </si>
  <si>
    <t>Dion Graham</t>
  </si>
  <si>
    <t>Sam Ling</t>
  </si>
  <si>
    <t>Jack Simpson</t>
  </si>
  <si>
    <t>Sam Austin</t>
  </si>
  <si>
    <t>MJ Kedman</t>
  </si>
  <si>
    <t>Oneil Odofin</t>
  </si>
  <si>
    <t>Kyle Bailey</t>
  </si>
  <si>
    <t>Joe Jackson</t>
  </si>
  <si>
    <t>Jacques Moulson</t>
  </si>
  <si>
    <t>Lloyd Ross</t>
  </si>
  <si>
    <t>Harlow</t>
  </si>
  <si>
    <t>Anthony Dwyer</t>
  </si>
  <si>
    <t>Jordan Lee</t>
  </si>
  <si>
    <t>Luke Tingey</t>
  </si>
  <si>
    <t>Taylor Roles</t>
  </si>
  <si>
    <t>Lyle Magolis</t>
  </si>
  <si>
    <t>Harare</t>
  </si>
  <si>
    <t>Amon Walton Owen</t>
  </si>
  <si>
    <t>Rees Greenwood</t>
  </si>
  <si>
    <t>Liam Langford</t>
  </si>
  <si>
    <t>Joe Quigley</t>
  </si>
  <si>
    <t>Hayes</t>
  </si>
  <si>
    <t>Ollie Cole</t>
  </si>
  <si>
    <t>Shay Allen</t>
  </si>
  <si>
    <t>Freddie Grant</t>
  </si>
  <si>
    <t>Tilehurst</t>
  </si>
  <si>
    <t>Kyle Clinton</t>
  </si>
  <si>
    <t>Scott McTominay</t>
  </si>
  <si>
    <t>Joe Williams</t>
  </si>
  <si>
    <t>DeVante Jacobs</t>
  </si>
  <si>
    <t>Alex Kelly</t>
  </si>
  <si>
    <t>Andre Wright</t>
  </si>
  <si>
    <t>Joe Riley</t>
  </si>
  <si>
    <t>D (R), M (RC)</t>
  </si>
  <si>
    <t>Dominic Telford</t>
  </si>
  <si>
    <t>Jordan Blinco</t>
  </si>
  <si>
    <t>Dean Billingsley</t>
  </si>
  <si>
    <t>Christian Scales</t>
  </si>
  <si>
    <t>Andreas Bianga</t>
  </si>
  <si>
    <t>Lille</t>
  </si>
  <si>
    <t>Alfie Cain</t>
  </si>
  <si>
    <t>Jake Beesley</t>
  </si>
  <si>
    <t>Sam Cosgrove</t>
  </si>
  <si>
    <t>Marcus Barnes</t>
  </si>
  <si>
    <t>Barking</t>
  </si>
  <si>
    <t>James Tindall</t>
  </si>
  <si>
    <t>M (C), AM (RL)</t>
  </si>
  <si>
    <t>Kieran Parselle</t>
  </si>
  <si>
    <t>Ntumba Massanka</t>
  </si>
  <si>
    <t>Myles Kenlock</t>
  </si>
  <si>
    <t>Robbie Patten</t>
  </si>
  <si>
    <t>Mohammadou Susso</t>
  </si>
  <si>
    <t>Will Wood</t>
  </si>
  <si>
    <t>Elliott Pond</t>
  </si>
  <si>
    <t>Ian Molloy</t>
  </si>
  <si>
    <t>Shawniki Clement-Peter</t>
  </si>
  <si>
    <t>Callum McCormack</t>
  </si>
  <si>
    <t>Callum Guy</t>
  </si>
  <si>
    <t>Elliott Ptak</t>
  </si>
  <si>
    <t>Ellis Lentell</t>
  </si>
  <si>
    <t>Jonathan Edwards</t>
  </si>
  <si>
    <t>Ilkeston</t>
  </si>
  <si>
    <t>Fred Onyedinma</t>
  </si>
  <si>
    <t>Jordan Thorniley</t>
  </si>
  <si>
    <t>James Maddison</t>
  </si>
  <si>
    <t>James Harkness</t>
  </si>
  <si>
    <t>Montel Agyemang</t>
  </si>
  <si>
    <t>Devonte Morton</t>
  </si>
  <si>
    <t>Guiseley</t>
  </si>
  <si>
    <t>Charlie Bannister</t>
  </si>
  <si>
    <t>Lee Marshall</t>
  </si>
  <si>
    <t>George Wilson</t>
  </si>
  <si>
    <t>Andre Brown</t>
  </si>
  <si>
    <t>Matthew George</t>
  </si>
  <si>
    <t>Jamal Lawrence</t>
  </si>
  <si>
    <t>Billy Frost</t>
  </si>
  <si>
    <t>Joe English</t>
  </si>
  <si>
    <t>Tobi Adebayo-Rowling</t>
  </si>
  <si>
    <t>James Granger</t>
  </si>
  <si>
    <t>Dan Cockerline</t>
  </si>
  <si>
    <t>Adam Laidler</t>
  </si>
  <si>
    <t>Dylan Forth</t>
  </si>
  <si>
    <t>Joe Brown</t>
  </si>
  <si>
    <t>Chris Spencer</t>
  </si>
  <si>
    <t>Fraser Horsfall</t>
  </si>
  <si>
    <t>Kelvin Douglas</t>
  </si>
  <si>
    <t>Tyler Lyttle</t>
  </si>
  <si>
    <t>Jamie Cobain</t>
  </si>
  <si>
    <t>Luke Wall</t>
  </si>
  <si>
    <t>Joe Harrison</t>
  </si>
  <si>
    <t>Ryan Kent</t>
  </si>
  <si>
    <t>Brad Blocksidge</t>
  </si>
  <si>
    <t>Nathaniel Pells</t>
  </si>
  <si>
    <t>Harrogate Railway</t>
  </si>
  <si>
    <t>Chris Regis</t>
  </si>
  <si>
    <t>Connor Leon</t>
  </si>
  <si>
    <t>Jerry Yates</t>
  </si>
  <si>
    <t>Dylan McEvoy</t>
  </si>
  <si>
    <t>Kasey Palmer</t>
  </si>
  <si>
    <t>Danny Clifton</t>
  </si>
  <si>
    <t>Ryan Hickman</t>
  </si>
  <si>
    <t>Joe Cheeseman</t>
  </si>
  <si>
    <t>Sutton-in-Ashfield</t>
  </si>
  <si>
    <t>Joe Howell</t>
  </si>
  <si>
    <t>Luke Pritchard</t>
  </si>
  <si>
    <t>M (L), AM (RL), ST (C)</t>
  </si>
  <si>
    <t>Kealan Steenson</t>
  </si>
  <si>
    <t>Ollie Haines</t>
  </si>
  <si>
    <t>Rowan Richardson</t>
  </si>
  <si>
    <t>Vince Smith</t>
  </si>
  <si>
    <t>Toby Mullarkey</t>
  </si>
  <si>
    <t>Colby Bishop</t>
  </si>
  <si>
    <t>Tomas Bunclark</t>
  </si>
  <si>
    <t>Chris Speed</t>
  </si>
  <si>
    <t>Alsager</t>
  </si>
  <si>
    <t>Jack Friend</t>
  </si>
  <si>
    <t>Boston Utd</t>
  </si>
  <si>
    <t>King's Lynn</t>
  </si>
  <si>
    <t>Will Sargent</t>
  </si>
  <si>
    <t>Chad Field</t>
  </si>
  <si>
    <t>Fareham</t>
  </si>
  <si>
    <t>Amadu Waritay</t>
  </si>
  <si>
    <t>Harry Waldram</t>
  </si>
  <si>
    <t>Liam Matthews</t>
  </si>
  <si>
    <t>Brice Wassi</t>
  </si>
  <si>
    <t>Louis Ezewele</t>
  </si>
  <si>
    <t>Shaun Rowley</t>
  </si>
  <si>
    <t>Henry Wordingham</t>
  </si>
  <si>
    <t>Kean Bryan</t>
  </si>
  <si>
    <t>Ross Dalton</t>
  </si>
  <si>
    <t>Charlie Hancock</t>
  </si>
  <si>
    <t>Sheridan Rodgers</t>
  </si>
  <si>
    <t>Luke Delaney</t>
  </si>
  <si>
    <t>M (RC), AM (R)</t>
  </si>
  <si>
    <t>Chasetown</t>
  </si>
  <si>
    <t>George Cooper</t>
  </si>
  <si>
    <t>M (L), AM (LC)</t>
  </si>
  <si>
    <t>Elliot Wright</t>
  </si>
  <si>
    <t>Ryan Lane</t>
  </si>
  <si>
    <t>Ben Grant</t>
  </si>
  <si>
    <t>Gradi Milenge</t>
  </si>
  <si>
    <t>Bailey Peacock-Farrell</t>
  </si>
  <si>
    <t>Lee Pickerill</t>
  </si>
  <si>
    <t>Callum Emptage</t>
  </si>
  <si>
    <t>Matty Templeton</t>
  </si>
  <si>
    <t>Luke Gibson</t>
  </si>
  <si>
    <t>Zain Westbrooke</t>
  </si>
  <si>
    <t>Jordan Marshall</t>
  </si>
  <si>
    <t>Jak Ashton</t>
  </si>
  <si>
    <t>Brandon Haunstrup</t>
  </si>
  <si>
    <t>Liam Carver</t>
  </si>
  <si>
    <t>Tyler Garrett</t>
  </si>
  <si>
    <t>Lincoln</t>
  </si>
  <si>
    <t>Rahul Parmar</t>
  </si>
  <si>
    <t>Ethan Robson</t>
  </si>
  <si>
    <t>Chester-le-Street</t>
  </si>
  <si>
    <t>Miles Welch-Hayes</t>
  </si>
  <si>
    <t>Isaac Galliford</t>
  </si>
  <si>
    <t>Harry Seal</t>
  </si>
  <si>
    <t>Josh Smile</t>
  </si>
  <si>
    <t>D (R), DM, M (RC)</t>
  </si>
  <si>
    <t>Joe Brennan</t>
  </si>
  <si>
    <t>Danny Burns</t>
  </si>
  <si>
    <t>Tom Peers</t>
  </si>
  <si>
    <t>Ayo Olukoga</t>
  </si>
  <si>
    <t>Callum Johnson</t>
  </si>
  <si>
    <t>Jake Simpson</t>
  </si>
  <si>
    <t>Ashley Thorpe</t>
  </si>
  <si>
    <t>Kasheme Walton</t>
  </si>
  <si>
    <t>Mason Holgate</t>
  </si>
  <si>
    <t>Max Smith-Varnam</t>
  </si>
  <si>
    <t>Emmanuel Onariase</t>
  </si>
  <si>
    <t>Daniel Lavercombe</t>
  </si>
  <si>
    <t>Matthew Warner</t>
  </si>
  <si>
    <t>Luke Higham</t>
  </si>
  <si>
    <t>Shaun MacDonald</t>
  </si>
  <si>
    <t>Brad Jackson</t>
  </si>
  <si>
    <t>Winsford</t>
  </si>
  <si>
    <t>Harvey Rodgers</t>
  </si>
  <si>
    <t>Wes Harding</t>
  </si>
  <si>
    <t>Kodi Lyons-Foster</t>
  </si>
  <si>
    <t>Joe Teall</t>
  </si>
  <si>
    <t>Charlie Brownlie</t>
  </si>
  <si>
    <t>Bradley Wicks</t>
  </si>
  <si>
    <t>Joe Hailes</t>
  </si>
  <si>
    <t>Joshua Debayo</t>
  </si>
  <si>
    <t>Charlie Madden</t>
  </si>
  <si>
    <t>Mase Hughes</t>
  </si>
  <si>
    <t>Jordan Jowers</t>
  </si>
  <si>
    <t>Tom Woods</t>
  </si>
  <si>
    <t>Adam Reynolds</t>
  </si>
  <si>
    <t>Mahlondo Martin</t>
  </si>
  <si>
    <t>Charlie Albinson</t>
  </si>
  <si>
    <t>Elliot Harrison</t>
  </si>
  <si>
    <t>Brad Beatson</t>
  </si>
  <si>
    <t>Omar Sinclair</t>
  </si>
  <si>
    <t>Aaron Barnes</t>
  </si>
  <si>
    <t>Connor Smith</t>
  </si>
  <si>
    <t>Jacob Marsden</t>
  </si>
  <si>
    <t>Cameron Scott</t>
  </si>
  <si>
    <t>Kyle Wootton</t>
  </si>
  <si>
    <t>Mark Waddington</t>
  </si>
  <si>
    <t>Callum Ferrie</t>
  </si>
  <si>
    <t>Billy Bishop</t>
  </si>
  <si>
    <t>Sam Warburton</t>
  </si>
  <si>
    <t>Max O'Leary</t>
  </si>
  <si>
    <t>Marcus Poscha</t>
  </si>
  <si>
    <t>Oliver Rathbone</t>
  </si>
  <si>
    <t>Aaron Moody</t>
  </si>
  <si>
    <t>Joe Walker</t>
  </si>
  <si>
    <t>Callam Wood</t>
  </si>
  <si>
    <t>Charles Vernam</t>
  </si>
  <si>
    <t>Sean Goodwin</t>
  </si>
  <si>
    <t>Andy Hall</t>
  </si>
  <si>
    <t>Ola Aina</t>
  </si>
  <si>
    <t>Lewis Bergin</t>
  </si>
  <si>
    <t>Ben Barclay</t>
  </si>
  <si>
    <t>Macauley Joynes</t>
  </si>
  <si>
    <t>Jonathan Carr</t>
  </si>
  <si>
    <t>WB (L)</t>
  </si>
  <si>
    <t>Niall Flint</t>
  </si>
  <si>
    <t>Taron Hare</t>
  </si>
  <si>
    <t>Adam Johnson</t>
  </si>
  <si>
    <t>Brandon Barker</t>
  </si>
  <si>
    <t>Jake Eastwood</t>
  </si>
  <si>
    <t>Sam Lavelle</t>
  </si>
  <si>
    <t>Josh Rees</t>
  </si>
  <si>
    <t>Ryan Johnson</t>
  </si>
  <si>
    <t>Jamie Philpot</t>
  </si>
  <si>
    <t>Liam Edwards</t>
  </si>
  <si>
    <t>Emmanuel Osadebe</t>
  </si>
  <si>
    <t>Jonathan Barber</t>
  </si>
  <si>
    <t>Jacob Hood</t>
  </si>
  <si>
    <t>Will Marsh</t>
  </si>
  <si>
    <t>Luke Smith</t>
  </si>
  <si>
    <t>Lewis Probert</t>
  </si>
  <si>
    <t>Connor Hendricks</t>
  </si>
  <si>
    <t>Tamille Roache</t>
  </si>
  <si>
    <t>Lloyd Bannister</t>
  </si>
  <si>
    <t>Joe Kerridge</t>
  </si>
  <si>
    <t>Ben Priest</t>
  </si>
  <si>
    <t>Dundee</t>
  </si>
  <si>
    <t>Jack Hutchinson</t>
  </si>
  <si>
    <t>Will Page</t>
  </si>
  <si>
    <t>Wales</t>
  </si>
  <si>
    <t>Connor Hammell</t>
  </si>
  <si>
    <t>Jordache Walters</t>
  </si>
  <si>
    <t>Nathaniel Oseni</t>
  </si>
  <si>
    <t>Joe Ward</t>
  </si>
  <si>
    <t>Callum Walsh</t>
  </si>
  <si>
    <t>D (LC), DM, M (C)</t>
  </si>
  <si>
    <t>Andy Firth</t>
  </si>
  <si>
    <t>Jim Smith</t>
  </si>
  <si>
    <t>Trovarn Thompson</t>
  </si>
  <si>
    <t>Kunle Otudeko</t>
  </si>
  <si>
    <t>Callum Chippendale</t>
  </si>
  <si>
    <t>M (R), AM (RC), ST (C)</t>
  </si>
  <si>
    <t>Jack Kelly</t>
  </si>
  <si>
    <t>Josh Bowkett</t>
  </si>
  <si>
    <t>Kyle Knoyle</t>
  </si>
  <si>
    <t>Matt Murfin</t>
  </si>
  <si>
    <t>Oliver Roberts</t>
  </si>
  <si>
    <t>Ashton-under-Lyne</t>
  </si>
  <si>
    <t>Yomi Samuels</t>
  </si>
  <si>
    <t>Modou Cham</t>
  </si>
  <si>
    <t>Matthew Clarke</t>
  </si>
  <si>
    <t>James Ward</t>
  </si>
  <si>
    <t>Harrison Trueman</t>
  </si>
  <si>
    <t>Dion Kelly-Evans</t>
  </si>
  <si>
    <t>Matthew Dale</t>
  </si>
  <si>
    <t>Devon Kelly-Evans</t>
  </si>
  <si>
    <t>Mitchell Mullins</t>
  </si>
  <si>
    <t>Spencer Forte</t>
  </si>
  <si>
    <t>Jerome Sinclair</t>
  </si>
  <si>
    <t>Will Appleby</t>
  </si>
  <si>
    <t>Louth</t>
  </si>
  <si>
    <t>Cameron Gill</t>
  </si>
  <si>
    <t>Tony Lee</t>
  </si>
  <si>
    <t>Eastleigh</t>
  </si>
  <si>
    <t>Jack Cook</t>
  </si>
  <si>
    <t>Calum Dyson</t>
  </si>
  <si>
    <t>Matthew Davies</t>
  </si>
  <si>
    <t>Devonte Redmond</t>
  </si>
  <si>
    <t>Ben Last</t>
  </si>
  <si>
    <t>David Arrowsmith</t>
  </si>
  <si>
    <t>Joshua Clackstone</t>
  </si>
  <si>
    <t>Josh Taylor</t>
  </si>
  <si>
    <t>Channing Campbell-Young</t>
  </si>
  <si>
    <t>Nathan Plews</t>
  </si>
  <si>
    <t>Andrew Wright</t>
  </si>
  <si>
    <t>Elliott Barker</t>
  </si>
  <si>
    <t>Regan Upton</t>
  </si>
  <si>
    <t>Burton-on-Trent</t>
  </si>
  <si>
    <t>Ross Ibertson</t>
  </si>
  <si>
    <t>Josh Heaton</t>
  </si>
  <si>
    <t>Anthony Dudley</t>
  </si>
  <si>
    <t>Kyle Hempshall</t>
  </si>
  <si>
    <t>Mekhi Leacock-McLeod</t>
  </si>
  <si>
    <t>Nathan McGinley</t>
  </si>
  <si>
    <t>Mitchell Dickinson</t>
  </si>
  <si>
    <t>Myles Wright</t>
  </si>
  <si>
    <t>Kieran Dunbar</t>
  </si>
  <si>
    <t>Levi Walker</t>
  </si>
  <si>
    <t>Dominic Reid</t>
  </si>
  <si>
    <t>Matthew Bartlett</t>
  </si>
  <si>
    <t>Connor Hunte</t>
  </si>
  <si>
    <t>Jack Koczalski</t>
  </si>
  <si>
    <t>Mark Shelton</t>
  </si>
  <si>
    <t>Arlen Birch</t>
  </si>
  <si>
    <t>Ellesmere</t>
  </si>
  <si>
    <t>Ross Colquhoun</t>
  </si>
  <si>
    <t>James Quigley</t>
  </si>
  <si>
    <t>Makhosini Khayne</t>
  </si>
  <si>
    <t>Louis Robles</t>
  </si>
  <si>
    <t>Jake Wright</t>
  </si>
  <si>
    <t>Billy Hasler-Cregg</t>
  </si>
  <si>
    <t>Carl Kennedy</t>
  </si>
  <si>
    <t>Joe Pritchard</t>
  </si>
  <si>
    <t>Sam Hart</t>
  </si>
  <si>
    <t>George O'Neill</t>
  </si>
  <si>
    <t>Worcester</t>
  </si>
  <si>
    <t>Jojo Wollacott</t>
  </si>
  <si>
    <t>Rich Dearle</t>
  </si>
  <si>
    <t>Sam Hillhouse</t>
  </si>
  <si>
    <t>Freddy Moncur</t>
  </si>
  <si>
    <t>Jack Tuohy</t>
  </si>
  <si>
    <t>Aaron Redford</t>
  </si>
  <si>
    <t>Laurent Davis-Wilson</t>
  </si>
  <si>
    <t>Rhys Evans</t>
  </si>
  <si>
    <t>Ben Jago</t>
  </si>
  <si>
    <t>Widnes</t>
  </si>
  <si>
    <t>Kyle Rowley</t>
  </si>
  <si>
    <t>Charlie Colkett</t>
  </si>
  <si>
    <t>Tom Rosenthal</t>
  </si>
  <si>
    <t>BEL</t>
  </si>
  <si>
    <t>Jamie Eaton-Collins</t>
  </si>
  <si>
    <t>Hammad Lawal</t>
  </si>
  <si>
    <t>Liam Bennett</t>
  </si>
  <si>
    <t>Conor Hudnott</t>
  </si>
  <si>
    <t>Reece Burke</t>
  </si>
  <si>
    <t>Tevin Shakespeare</t>
  </si>
  <si>
    <t>Joe Kearns</t>
  </si>
  <si>
    <t>Kavel Patel</t>
  </si>
  <si>
    <t>Lewis Moore</t>
  </si>
  <si>
    <t>Mitchell Lund</t>
  </si>
  <si>
    <t>Justin Johnson</t>
  </si>
  <si>
    <t>Dundee Utd</t>
  </si>
  <si>
    <t>NED</t>
  </si>
  <si>
    <t>Devarn Patterson</t>
  </si>
  <si>
    <t>Lewis Brass</t>
  </si>
  <si>
    <t>Devarn Green</t>
  </si>
  <si>
    <t>James Clarke</t>
  </si>
  <si>
    <t>Lewis Clark</t>
  </si>
  <si>
    <t>Sam Wright</t>
  </si>
  <si>
    <t>Ben Hodges</t>
  </si>
  <si>
    <t>Matthew Willock</t>
  </si>
  <si>
    <t>Jack Whatmough</t>
  </si>
  <si>
    <t>Gosport</t>
  </si>
  <si>
    <t>Callum Burton</t>
  </si>
  <si>
    <t>Omari Alexander-Salmon</t>
  </si>
  <si>
    <t>George Smith</t>
  </si>
  <si>
    <t>Benjamin Beckles</t>
  </si>
  <si>
    <t>Ben Pattie</t>
  </si>
  <si>
    <t>Moses Duckrell</t>
  </si>
  <si>
    <t>Livingston</t>
  </si>
  <si>
    <t>Ronnie Carroll</t>
  </si>
  <si>
    <t>Kabongo Tshimanga</t>
  </si>
  <si>
    <t>CGO</t>
  </si>
  <si>
    <t>Joe Robinson</t>
  </si>
  <si>
    <t>Haverhill</t>
  </si>
  <si>
    <t>Alex Palmer</t>
  </si>
  <si>
    <t>Reiss Greenidge</t>
  </si>
  <si>
    <t>Ben Close</t>
  </si>
  <si>
    <t>Ben Holmes</t>
  </si>
  <si>
    <t>Jack Finch</t>
  </si>
  <si>
    <t>Christian Mbulu</t>
  </si>
  <si>
    <t>Charlie Grainger</t>
  </si>
  <si>
    <t>Tom Hadler</t>
  </si>
  <si>
    <t>Jack Gurr</t>
  </si>
  <si>
    <t>Aaron McGowan</t>
  </si>
  <si>
    <t>Robbie Tinkler</t>
  </si>
  <si>
    <t>Joe Aribo</t>
  </si>
  <si>
    <t>Joel Atkin</t>
  </si>
  <si>
    <t>Nico Thongvivat</t>
  </si>
  <si>
    <t>Lewis Ferguson</t>
  </si>
  <si>
    <t>Charlie Yexley</t>
  </si>
  <si>
    <t>Kane Farrell</t>
  </si>
  <si>
    <t>Mason Bennett</t>
  </si>
  <si>
    <t>Teddy Bishop</t>
  </si>
  <si>
    <t>Jimmy Shepherd</t>
  </si>
  <si>
    <t>Hornchurch</t>
  </si>
  <si>
    <t>Alex Aston</t>
  </si>
  <si>
    <t>Che Adams</t>
  </si>
  <si>
    <t>Farrend Rawson</t>
  </si>
  <si>
    <t>Sam Corne</t>
  </si>
  <si>
    <t>Lamce Shehaj</t>
  </si>
  <si>
    <t>ALB</t>
  </si>
  <si>
    <t>Owen Kerwan</t>
  </si>
  <si>
    <t>Billy Simpson</t>
  </si>
  <si>
    <t>Michael Ledger</t>
  </si>
  <si>
    <t>Consett</t>
  </si>
  <si>
    <t>Jake Knight</t>
  </si>
  <si>
    <t>Jack Smith</t>
  </si>
  <si>
    <t>Brendan Brown</t>
  </si>
  <si>
    <t>Charlie Gardiner</t>
  </si>
  <si>
    <t>Luke Armstrong</t>
  </si>
  <si>
    <t>Cowdenbeath</t>
  </si>
  <si>
    <t>Ladbrokes League 1</t>
  </si>
  <si>
    <t>Scotland (Ladbrokes League 1)</t>
  </si>
  <si>
    <t>Liam Davies</t>
  </si>
  <si>
    <t>Connor Martin</t>
  </si>
  <si>
    <t>Isaac Néhémie</t>
  </si>
  <si>
    <t>Luke Daly</t>
  </si>
  <si>
    <t>Demarai Gray</t>
  </si>
  <si>
    <t>Bilal Yafai</t>
  </si>
  <si>
    <t>Rushall</t>
  </si>
  <si>
    <t>Ishmel Conteh</t>
  </si>
  <si>
    <t>Tyrell Payton</t>
  </si>
  <si>
    <t>Perry Ng</t>
  </si>
  <si>
    <t>SIN</t>
  </si>
  <si>
    <t>Lee Hawkes</t>
  </si>
  <si>
    <t>Harry Hickford</t>
  </si>
  <si>
    <t>James Roberts</t>
  </si>
  <si>
    <t>Aylesbury</t>
  </si>
  <si>
    <t>Sonny Black</t>
  </si>
  <si>
    <t>Jack Jeffery</t>
  </si>
  <si>
    <t>Ben Whiteman</t>
  </si>
  <si>
    <t>Ryan Richefond</t>
  </si>
  <si>
    <t>Alex Byrne</t>
  </si>
  <si>
    <t>Barnstaple</t>
  </si>
  <si>
    <t>Billy Whitehouse</t>
  </si>
  <si>
    <t>Hakeeb Adelakun</t>
  </si>
  <si>
    <t>Jassem Sukar</t>
  </si>
  <si>
    <t>EGY</t>
  </si>
  <si>
    <t>Priestly Griffiths</t>
  </si>
  <si>
    <t>Macauley Davies</t>
  </si>
  <si>
    <t>Ryu Williamson</t>
  </si>
  <si>
    <t>Josh Banton</t>
  </si>
  <si>
    <t>Kyle Hardman</t>
  </si>
  <si>
    <t>Will Miller</t>
  </si>
  <si>
    <t>Jamie Horgan</t>
  </si>
  <si>
    <t>Daniel Wilks</t>
  </si>
  <si>
    <t>St. Mirren</t>
  </si>
  <si>
    <t>Sam Vince</t>
  </si>
  <si>
    <t>Lincoln Utd</t>
  </si>
  <si>
    <t>Harly Wise</t>
  </si>
  <si>
    <t>Ryan Shields</t>
  </si>
  <si>
    <t>Alex Finney</t>
  </si>
  <si>
    <t>Ross Hilton</t>
  </si>
  <si>
    <t>Jordan Murphy</t>
  </si>
  <si>
    <t>Regan Walker</t>
  </si>
  <si>
    <t>Luke Trotman</t>
  </si>
  <si>
    <t>Liam Sharpe</t>
  </si>
  <si>
    <t>Wrexham</t>
  </si>
  <si>
    <t>Jack Thomas</t>
  </si>
  <si>
    <t>Ian Vicars</t>
  </si>
  <si>
    <t>Mikey</t>
  </si>
  <si>
    <t>Orihuela</t>
  </si>
  <si>
    <t>Spain</t>
  </si>
  <si>
    <t>Ryan Rawlins</t>
  </si>
  <si>
    <t>Luke O'Reilly</t>
  </si>
  <si>
    <t>Dodzi Agebenu</t>
  </si>
  <si>
    <t>Dion Sembie-Ferris</t>
  </si>
  <si>
    <t>Dan Towers</t>
  </si>
  <si>
    <t>Zane Banton</t>
  </si>
  <si>
    <t>Alex Kiwomya</t>
  </si>
  <si>
    <t>Aaron Bryan</t>
  </si>
  <si>
    <t>Cole Kpekawa</t>
  </si>
  <si>
    <t>Jake Hibbs</t>
  </si>
  <si>
    <t>Lewis Page</t>
  </si>
  <si>
    <t>Ben Purrington</t>
  </si>
  <si>
    <t>Mitchell Hoof</t>
  </si>
  <si>
    <t>Marcus Burgess</t>
  </si>
  <si>
    <t>Prescot</t>
  </si>
  <si>
    <t>Jermaine Anderson</t>
  </si>
  <si>
    <t>Lewis Lavender</t>
  </si>
  <si>
    <t>Nana Boakye-Yiadom</t>
  </si>
  <si>
    <t>Akil Wright</t>
  </si>
  <si>
    <t>Leon Dawson</t>
  </si>
  <si>
    <t>Dean Rittenberg</t>
  </si>
  <si>
    <t>James Hardy</t>
  </si>
  <si>
    <t>Cameron Brannagan</t>
  </si>
  <si>
    <t>Liam Blake</t>
  </si>
  <si>
    <t>Dan Hector</t>
  </si>
  <si>
    <t>Kyle Howkins</t>
  </si>
  <si>
    <t>Josh Ashby</t>
  </si>
  <si>
    <t>Josh Hutchinson</t>
  </si>
  <si>
    <t>M (L), AM (RLC), ST (C)</t>
  </si>
  <si>
    <t>Leyton</t>
  </si>
  <si>
    <t>Joseph Hulme</t>
  </si>
  <si>
    <t>George Legg</t>
  </si>
  <si>
    <t>Nathan Ricketts-Hopkinson</t>
  </si>
  <si>
    <t>Jake Skelton</t>
  </si>
  <si>
    <t>Liam Goulding</t>
  </si>
  <si>
    <t>Bradley Bauress</t>
  </si>
  <si>
    <t>Nick Anderton</t>
  </si>
  <si>
    <t>Brad Walker</t>
  </si>
  <si>
    <t>Billingham</t>
  </si>
  <si>
    <t>Bryn Morris</t>
  </si>
  <si>
    <t>Sam Guthrie</t>
  </si>
  <si>
    <t>Kieran O'Hara</t>
  </si>
  <si>
    <t>Alex Kenlock</t>
  </si>
  <si>
    <t>Josh Nash</t>
  </si>
  <si>
    <t>Danny Wright</t>
  </si>
  <si>
    <t>Kieran Monlouis</t>
  </si>
  <si>
    <t>Aaron Mitchell</t>
  </si>
  <si>
    <t>Ryan Burnyeat</t>
  </si>
  <si>
    <t>Adam Morley</t>
  </si>
  <si>
    <t>Connor Hunt</t>
  </si>
  <si>
    <t>Florent Bojaj</t>
  </si>
  <si>
    <t>Russell Griffiths</t>
  </si>
  <si>
    <t>Gravesend</t>
  </si>
  <si>
    <t>Conor Clarke</t>
  </si>
  <si>
    <t>Jack Preston</t>
  </si>
  <si>
    <t>Dele Alli</t>
  </si>
  <si>
    <t>Michael Onovwigun</t>
  </si>
  <si>
    <t>Mark Onyemah</t>
  </si>
  <si>
    <t>Tom Monk</t>
  </si>
  <si>
    <t>Zach Khlaf</t>
  </si>
  <si>
    <t>Tuki Tayali</t>
  </si>
  <si>
    <t>Nassem Majeed</t>
  </si>
  <si>
    <t>Dillon Barnes</t>
  </si>
  <si>
    <t>Jack Stacey</t>
  </si>
  <si>
    <t>Ascot</t>
  </si>
  <si>
    <t>Jack Ryan</t>
  </si>
  <si>
    <t>Alex Morris</t>
  </si>
  <si>
    <t>Keano Deacon</t>
  </si>
  <si>
    <t>Kedesh Goddard</t>
  </si>
  <si>
    <t>Nathan Smith</t>
  </si>
  <si>
    <t>Sam Ramsbottom</t>
  </si>
  <si>
    <t>Dion Moore</t>
  </si>
  <si>
    <t>Ashley Smith-Brown</t>
  </si>
  <si>
    <t>Courtney Wildin</t>
  </si>
  <si>
    <t>Josue Antonio</t>
  </si>
  <si>
    <t>James Akintunde</t>
  </si>
  <si>
    <t>Andrew White</t>
  </si>
  <si>
    <t>Rohdell Gordon</t>
  </si>
  <si>
    <t>Jake Hesketh</t>
  </si>
  <si>
    <t>Craig King</t>
  </si>
  <si>
    <t>Connal Trueman</t>
  </si>
  <si>
    <t>Sutton Coldfield</t>
  </si>
  <si>
    <t>Joel Taylor</t>
  </si>
  <si>
    <t>Nathan Lowe</t>
  </si>
  <si>
    <t>Danny Leonard</t>
  </si>
  <si>
    <t>Kennedy Digie</t>
  </si>
  <si>
    <t>Hednesford</t>
  </si>
  <si>
    <t>Josh Smith</t>
  </si>
  <si>
    <t>Ian Rees</t>
  </si>
  <si>
    <t>Emmanuel Sonupe</t>
  </si>
  <si>
    <t>James Morgan</t>
  </si>
  <si>
    <t>Mark Foden</t>
  </si>
  <si>
    <t>Aaron Opoku</t>
  </si>
  <si>
    <t>Barwell</t>
  </si>
  <si>
    <t>Tyler Bolton</t>
  </si>
  <si>
    <t>Brendan Galloway</t>
  </si>
  <si>
    <t>Dominic Calvert-Lewin</t>
  </si>
  <si>
    <t>Callum Etches</t>
  </si>
  <si>
    <t>Kane Vincent-Young</t>
  </si>
  <si>
    <t>Jordi Hiwula</t>
  </si>
  <si>
    <t>Jimmy Lee</t>
  </si>
  <si>
    <t>Aaron Knight</t>
  </si>
  <si>
    <t>Andy Cannon</t>
  </si>
  <si>
    <t>Westleigh Rush</t>
  </si>
  <si>
    <t>Alex Simmons</t>
  </si>
  <si>
    <t>Josh Cogley</t>
  </si>
  <si>
    <t>Dean Briggs</t>
  </si>
  <si>
    <t>Danny O'Brien</t>
  </si>
  <si>
    <t>Byron Lawrence</t>
  </si>
  <si>
    <t>Matthew Lowe</t>
  </si>
  <si>
    <t>Tyler Forbes</t>
  </si>
  <si>
    <t>Jay Roberts</t>
  </si>
  <si>
    <t>Botti Biabi</t>
  </si>
  <si>
    <t>Bobby Moseley</t>
  </si>
  <si>
    <t>George Maris</t>
  </si>
  <si>
    <t>Nathan Oduwa</t>
  </si>
  <si>
    <t>Daril Nwgala</t>
  </si>
  <si>
    <t>Jamie McNicholas</t>
  </si>
  <si>
    <t>Liam Hardy</t>
  </si>
  <si>
    <t>Jack Martin-Hinchliffe</t>
  </si>
  <si>
    <t>Scott McCarthy</t>
  </si>
  <si>
    <t>Reece Brown</t>
  </si>
  <si>
    <t>Robert Dickie</t>
  </si>
  <si>
    <t>Rees Wedderburn</t>
  </si>
  <si>
    <t>Ryan Manderson</t>
  </si>
  <si>
    <t>M (R), ST (C)</t>
  </si>
  <si>
    <t>Ben Whitfield</t>
  </si>
  <si>
    <t>M (C), AM (RC), ST (C)</t>
  </si>
  <si>
    <t>Toby Gostling</t>
  </si>
  <si>
    <t>Billy Beresford</t>
  </si>
  <si>
    <t>Matt Jay</t>
  </si>
  <si>
    <t>Tyler Brampton</t>
  </si>
  <si>
    <t>D (R), ST (C)</t>
  </si>
  <si>
    <t>Scott Kashket</t>
  </si>
  <si>
    <t>Chigwell</t>
  </si>
  <si>
    <t>ISR</t>
  </si>
  <si>
    <t>Zodel Brown</t>
  </si>
  <si>
    <t>Marcus Harness</t>
  </si>
  <si>
    <t>Liam Kinsella</t>
  </si>
  <si>
    <t>Marley Andrews</t>
  </si>
  <si>
    <t>Ben O'Hanlon</t>
  </si>
  <si>
    <t>Patrick Brough</t>
  </si>
  <si>
    <t>Ivan Toney</t>
  </si>
  <si>
    <t>Daniel Cowan</t>
  </si>
  <si>
    <t>Jake Gregory</t>
  </si>
  <si>
    <t>Dan Atkinson</t>
  </si>
  <si>
    <t>Fabian Rowe</t>
  </si>
  <si>
    <t>Connor Thomson</t>
  </si>
  <si>
    <t>Harry Andrews</t>
  </si>
  <si>
    <t>Connor Ogilvie</t>
  </si>
  <si>
    <t>Levander Pyke</t>
  </si>
  <si>
    <t>Luke Wright</t>
  </si>
  <si>
    <t>Cannock</t>
  </si>
  <si>
    <t>Saul Hamer</t>
  </si>
  <si>
    <t>Declan Watson</t>
  </si>
  <si>
    <t>Alex Gilliead</t>
  </si>
  <si>
    <t>Richard Parker</t>
  </si>
  <si>
    <t>Harry Paice</t>
  </si>
  <si>
    <t>Matt Todd</t>
  </si>
  <si>
    <t>Northwich</t>
  </si>
  <si>
    <t>Luke Greaves</t>
  </si>
  <si>
    <t>Danny Boness</t>
  </si>
  <si>
    <t>George Coy</t>
  </si>
  <si>
    <t>Ryan Seager</t>
  </si>
  <si>
    <t>Rory Watson</t>
  </si>
  <si>
    <t>Ben Wyatt</t>
  </si>
  <si>
    <t>Adam Harvey</t>
  </si>
  <si>
    <t>Tom Leggett</t>
  </si>
  <si>
    <t>Tom Conlon</t>
  </si>
  <si>
    <t>Harry Winks</t>
  </si>
  <si>
    <t>Tom Dallison</t>
  </si>
  <si>
    <t>Greg Olley</t>
  </si>
  <si>
    <t>Jake Flannigan</t>
  </si>
  <si>
    <t>Josh Medlyn</t>
  </si>
  <si>
    <t>Jake McCarthy</t>
  </si>
  <si>
    <t>Shaquille McDonald</t>
  </si>
  <si>
    <t>Callam Jones</t>
  </si>
  <si>
    <t>Luke Booker</t>
  </si>
  <si>
    <t>Aaron Kuhl</t>
  </si>
  <si>
    <t>Paulton</t>
  </si>
  <si>
    <t>Luke Porritt</t>
  </si>
  <si>
    <t>James Thorne</t>
  </si>
  <si>
    <t>Bradley Fewster</t>
  </si>
  <si>
    <t>Luke Beesley</t>
  </si>
  <si>
    <t>Riccardo Calder</t>
  </si>
  <si>
    <t>Ryan Bell</t>
  </si>
  <si>
    <t>Ruben Loftus-Cheek</t>
  </si>
  <si>
    <t>Angus Gunn</t>
  </si>
  <si>
    <t>Rhys Davies</t>
  </si>
  <si>
    <t>James Stinson</t>
  </si>
  <si>
    <t>Luke Matthews</t>
  </si>
  <si>
    <t>Max Clark</t>
  </si>
  <si>
    <t>D/M (LC)</t>
  </si>
  <si>
    <t>Jack Willbye</t>
  </si>
  <si>
    <t>Jon Nouble</t>
  </si>
  <si>
    <t>93 kg</t>
  </si>
  <si>
    <t>Joe Maguire</t>
  </si>
  <si>
    <t>Ted Smith</t>
  </si>
  <si>
    <t>James Jenkins</t>
  </si>
  <si>
    <t>Harry Williams</t>
  </si>
  <si>
    <t>Elijah Gabsi</t>
  </si>
  <si>
    <t>Billy Woon</t>
  </si>
  <si>
    <t>Elliot Brown</t>
  </si>
  <si>
    <t>Zack Kotwica</t>
  </si>
  <si>
    <t>Cirencester</t>
  </si>
  <si>
    <t>Josh Read</t>
  </si>
  <si>
    <t>Leeroy Maguraushe</t>
  </si>
  <si>
    <t>Bachiro Bari</t>
  </si>
  <si>
    <t>Connor Riley-Lowe</t>
  </si>
  <si>
    <t>Dan Bent</t>
  </si>
  <si>
    <t>William Bailey</t>
  </si>
  <si>
    <t>Ryan Cooke</t>
  </si>
  <si>
    <t>Hiram Boateng</t>
  </si>
  <si>
    <t>Dylan Lall</t>
  </si>
  <si>
    <t>Cameron Dickson</t>
  </si>
  <si>
    <t>Michael Freiter</t>
  </si>
  <si>
    <t>Reise Allassani</t>
  </si>
  <si>
    <t>Elliott Nelson</t>
  </si>
  <si>
    <t>Jorell Johnson</t>
  </si>
  <si>
    <t>Leverstock Green</t>
  </si>
  <si>
    <t>Ben Askins</t>
  </si>
  <si>
    <t>George Green</t>
  </si>
  <si>
    <t>Rheo Josephs</t>
  </si>
  <si>
    <t>Hampton &amp; Richmond</t>
  </si>
  <si>
    <t>Viv Solomon-Otabor</t>
  </si>
  <si>
    <t>Luis Kennedy</t>
  </si>
  <si>
    <t>Jack Sellick</t>
  </si>
  <si>
    <t>Sid Nelson</t>
  </si>
  <si>
    <t>Daniel Hennigan</t>
  </si>
  <si>
    <t>Ollie Watkins</t>
  </si>
  <si>
    <t>Newton Abbot</t>
  </si>
  <si>
    <t>Kevin Wright</t>
  </si>
  <si>
    <t>Joe Wildsmith</t>
  </si>
  <si>
    <t>Jack Truelove</t>
  </si>
  <si>
    <t>Chris Churchman</t>
  </si>
  <si>
    <t>Buxton</t>
  </si>
  <si>
    <t>Jake Gray</t>
  </si>
  <si>
    <t>Montell Moore</t>
  </si>
  <si>
    <t>Elliott Hodge</t>
  </si>
  <si>
    <t>Jamie Carey-Morrell</t>
  </si>
  <si>
    <t>Jack Batten</t>
  </si>
  <si>
    <t>Yate</t>
  </si>
  <si>
    <t>George Cole</t>
  </si>
  <si>
    <t>Brandon Ormonde-Ottewill</t>
  </si>
  <si>
    <t>Alex Newby</t>
  </si>
  <si>
    <t>Miles Palmer</t>
  </si>
  <si>
    <t>Josh Brownhill</t>
  </si>
  <si>
    <t>James Byrne</t>
  </si>
  <si>
    <t>Kegan Everington</t>
  </si>
  <si>
    <t>Carlton Morris</t>
  </si>
  <si>
    <t>Hamilton</t>
  </si>
  <si>
    <t>Jordan Knight</t>
  </si>
  <si>
    <t>Josh Harrop</t>
  </si>
  <si>
    <t>Sam Coulson</t>
  </si>
  <si>
    <t>Runcorn</t>
  </si>
  <si>
    <t>Josh Kaye</t>
  </si>
  <si>
    <t>Tom Walker</t>
  </si>
  <si>
    <t>Solomon Sambou</t>
  </si>
  <si>
    <t>Dan Andrew</t>
  </si>
  <si>
    <t>Dion Conroy</t>
  </si>
  <si>
    <t>Redhill</t>
  </si>
  <si>
    <t>Mark Smith</t>
  </si>
  <si>
    <t>Harvey Hodd</t>
  </si>
  <si>
    <t>Diss</t>
  </si>
  <si>
    <t>Ambrose Gnahore</t>
  </si>
  <si>
    <t>Almudévar</t>
  </si>
  <si>
    <t>De'Jaune Taylor-Crossdale</t>
  </si>
  <si>
    <t>George McLennan</t>
  </si>
  <si>
    <t>Nico Harris</t>
  </si>
  <si>
    <t>Jordon Ibe</t>
  </si>
  <si>
    <t>WB (R), M/AM (RL)</t>
  </si>
  <si>
    <t>Jaanai Gordon</t>
  </si>
  <si>
    <t>Jemal McKenzie-Lowe</t>
  </si>
  <si>
    <t>Jon Osae</t>
  </si>
  <si>
    <t>Jerell Sellars</t>
  </si>
  <si>
    <t>Joey Johnson</t>
  </si>
  <si>
    <t>Kalvin Phillips</t>
  </si>
  <si>
    <t>Bradley Isaacs</t>
  </si>
  <si>
    <t>James Wilson</t>
  </si>
  <si>
    <t>Biddulph</t>
  </si>
  <si>
    <t>Josh Vickers</t>
  </si>
  <si>
    <t>Glodi Bange</t>
  </si>
  <si>
    <t>Alex Purver</t>
  </si>
  <si>
    <t>Germaine Ofori</t>
  </si>
  <si>
    <t>Shae Yates</t>
  </si>
  <si>
    <t>Tyler Reeve</t>
  </si>
  <si>
    <t>Fabien Johnson</t>
  </si>
  <si>
    <t>Bobbie Dale</t>
  </si>
  <si>
    <t>Luke Shaw</t>
  </si>
  <si>
    <t>Belper</t>
  </si>
  <si>
    <t>Evan McEvoy</t>
  </si>
  <si>
    <t>Ben Killip</t>
  </si>
  <si>
    <t>Macaulay Gillesphey</t>
  </si>
  <si>
    <t>Ashington</t>
  </si>
  <si>
    <t>Rory Thompson</t>
  </si>
  <si>
    <t>Danny Dunleavy</t>
  </si>
  <si>
    <t>Levi Wright</t>
  </si>
  <si>
    <t>Mason Walsh</t>
  </si>
  <si>
    <t>Elliott Newby</t>
  </si>
  <si>
    <t>Greg Hackett</t>
  </si>
  <si>
    <t>George Russell</t>
  </si>
  <si>
    <t>Jamie Sterry</t>
  </si>
  <si>
    <t>Frankie Kent</t>
  </si>
  <si>
    <t>James Green</t>
  </si>
  <si>
    <t>D/AM (R)</t>
  </si>
  <si>
    <t>Max Cartwright</t>
  </si>
  <si>
    <t>Brandon Comley</t>
  </si>
  <si>
    <t>MSR</t>
  </si>
  <si>
    <t>George Oakley</t>
  </si>
  <si>
    <t>Sam Muggleton</t>
  </si>
  <si>
    <t>Melton Mowbray</t>
  </si>
  <si>
    <t>Mitchell Clayton</t>
  </si>
  <si>
    <t>Rolando Aarons</t>
  </si>
  <si>
    <t>Rhys Browne</t>
  </si>
  <si>
    <t>Aldershot</t>
  </si>
  <si>
    <t>Harry Campbell</t>
  </si>
  <si>
    <t>Keshi Anderson</t>
  </si>
  <si>
    <t>Ryan McKinnon</t>
  </si>
  <si>
    <t>Joe Fryer</t>
  </si>
  <si>
    <t>Chris Vlietinck</t>
  </si>
  <si>
    <t>Ross Durrant</t>
  </si>
  <si>
    <t>Jordan Bove</t>
  </si>
  <si>
    <t>Thomas Colton</t>
  </si>
  <si>
    <t>Will Summerfield</t>
  </si>
  <si>
    <t>M/AM (LC)</t>
  </si>
  <si>
    <t>Jamie Hanson</t>
  </si>
  <si>
    <t>Christian Walton</t>
  </si>
  <si>
    <t>Callum Buckley</t>
  </si>
  <si>
    <t>Aaron Bentley</t>
  </si>
  <si>
    <t>Omar Sowunmi</t>
  </si>
  <si>
    <t>201 cm</t>
  </si>
  <si>
    <t>Matt Jones</t>
  </si>
  <si>
    <t>Callum Thompson</t>
  </si>
  <si>
    <t>Jason McCarthy</t>
  </si>
  <si>
    <t>River Allen</t>
  </si>
  <si>
    <t>Callum Preston</t>
  </si>
  <si>
    <t>Kieran Asumadu-Sakyi</t>
  </si>
  <si>
    <t>Jordan Houghton</t>
  </si>
  <si>
    <t>Chertsey</t>
  </si>
  <si>
    <t>Tariqe Fosu</t>
  </si>
  <si>
    <t>Greig Stewart</t>
  </si>
  <si>
    <t>Kevin Lokko</t>
  </si>
  <si>
    <t>Trey Anderson</t>
  </si>
  <si>
    <t>Isaac Currie</t>
  </si>
  <si>
    <t>Sam Humphreys</t>
  </si>
  <si>
    <t>Chipping Norton</t>
  </si>
  <si>
    <t>James Baillie</t>
  </si>
  <si>
    <t>Joe Wilkinson</t>
  </si>
  <si>
    <t>Ryan Horne</t>
  </si>
  <si>
    <t>Macauley Booth</t>
  </si>
  <si>
    <t>Cecil Jee Thomas</t>
  </si>
  <si>
    <t>Jordan Sidhu</t>
  </si>
  <si>
    <t>Tareiq Holmes-Dennis</t>
  </si>
  <si>
    <t>Darnell Furlong</t>
  </si>
  <si>
    <t>Joshua Cooke</t>
  </si>
  <si>
    <t>Jake Phillips</t>
  </si>
  <si>
    <t>Scott Dutton</t>
  </si>
  <si>
    <t>James Charles</t>
  </si>
  <si>
    <t>D (L), M (RC), AM (R)</t>
  </si>
  <si>
    <t>Callum Rogers</t>
  </si>
  <si>
    <t>Ellis Gibbons</t>
  </si>
  <si>
    <t>Ashton-in-Makerfield</t>
  </si>
  <si>
    <t>Andre Streete</t>
  </si>
  <si>
    <t>Alex Horton</t>
  </si>
  <si>
    <t>Nuneaton</t>
  </si>
  <si>
    <t>Daniel Akindayini</t>
  </si>
  <si>
    <t>Danny Rowe</t>
  </si>
  <si>
    <t>Wycombe</t>
  </si>
  <si>
    <t>Courtney Duffus</t>
  </si>
  <si>
    <t>Jack Horan</t>
  </si>
  <si>
    <t>Charlie Bryan</t>
  </si>
  <si>
    <t>Harrison Gilkes</t>
  </si>
  <si>
    <t>Connor Randall</t>
  </si>
  <si>
    <t>Daniel Turner</t>
  </si>
  <si>
    <t>Jordan Fell</t>
  </si>
  <si>
    <t>Danny Murray</t>
  </si>
  <si>
    <t>Mossley</t>
  </si>
  <si>
    <t>Charlie Higgins</t>
  </si>
  <si>
    <t>Connor Willis</t>
  </si>
  <si>
    <t>Terell Thomas</t>
  </si>
  <si>
    <t>Ryan Hawley</t>
  </si>
  <si>
    <t>Robin Deen</t>
  </si>
  <si>
    <t>Harry Bruce</t>
  </si>
  <si>
    <t>Lewie Coyle</t>
  </si>
  <si>
    <t>Luke Nalder</t>
  </si>
  <si>
    <t>Nathan Mavila</t>
  </si>
  <si>
    <t>D/WB (L), DM</t>
  </si>
  <si>
    <t>Joshua Stockwell</t>
  </si>
  <si>
    <t>Newbury</t>
  </si>
  <si>
    <t>Nathan Kelly</t>
  </si>
  <si>
    <t>Baily Cargill</t>
  </si>
  <si>
    <t>Cameron Norman</t>
  </si>
  <si>
    <t>Jack Bentley</t>
  </si>
  <si>
    <t>Fankaty Dabo</t>
  </si>
  <si>
    <t>Ollie Bowles</t>
  </si>
  <si>
    <t>AFC Sudbury</t>
  </si>
  <si>
    <t>Callum Evans</t>
  </si>
  <si>
    <t>D/WB (RL)</t>
  </si>
  <si>
    <t>Sean Goss</t>
  </si>
  <si>
    <t>Wegberg</t>
  </si>
  <si>
    <t>Ally Watson</t>
  </si>
  <si>
    <t>Julian Banton</t>
  </si>
  <si>
    <t>Mechack Kanda</t>
  </si>
  <si>
    <t>Will Butterwick</t>
  </si>
  <si>
    <t>Chuba Akpom</t>
  </si>
  <si>
    <t>Daniel Wheeler</t>
  </si>
  <si>
    <t>Aidan Blanchard</t>
  </si>
  <si>
    <t>Jordan Smith</t>
  </si>
  <si>
    <t>Jamie Calvin-Pay</t>
  </si>
  <si>
    <t>Sam Staunton-Turner</t>
  </si>
  <si>
    <t>Curtis Hansford</t>
  </si>
  <si>
    <t>Lloyd Jones</t>
  </si>
  <si>
    <t>Thomas Lapslie</t>
  </si>
  <si>
    <t>Jordan Flores</t>
  </si>
  <si>
    <t>Christian Mather</t>
  </si>
  <si>
    <t>Mitchell Beeney</t>
  </si>
  <si>
    <t>Ben Thompson</t>
  </si>
  <si>
    <t>Tim Cary</t>
  </si>
  <si>
    <t>Henry Cowans</t>
  </si>
  <si>
    <t>Ashley Rowley</t>
  </si>
  <si>
    <t>Andrew Bridges</t>
  </si>
  <si>
    <t>Martin Smith</t>
  </si>
  <si>
    <t>Ashley Fletcher</t>
  </si>
  <si>
    <t>Alfie Pavey</t>
  </si>
  <si>
    <t>Ben Marlow</t>
  </si>
  <si>
    <t>Oliver Wray</t>
  </si>
  <si>
    <t>Dalian Barker</t>
  </si>
  <si>
    <t>Jake May</t>
  </si>
  <si>
    <t>Danny Elliott</t>
  </si>
  <si>
    <t>Ryan Talbot</t>
  </si>
  <si>
    <t>Kyle Hammond</t>
  </si>
  <si>
    <t>Kwame Thomas</t>
  </si>
  <si>
    <t>Dominic Scott</t>
  </si>
  <si>
    <t>Jason Williams</t>
  </si>
  <si>
    <t>Ashley Hunter</t>
  </si>
  <si>
    <t>Ryan Lee</t>
  </si>
  <si>
    <t>Ryan Haynes</t>
  </si>
  <si>
    <t>Arel Amu</t>
  </si>
  <si>
    <t>Callum Webb</t>
  </si>
  <si>
    <t>Lewis Noice</t>
  </si>
  <si>
    <t>Reece Webb</t>
  </si>
  <si>
    <t>Harrison McGahey</t>
  </si>
  <si>
    <t>Josh Helm</t>
  </si>
  <si>
    <t>Joel Coleman</t>
  </si>
  <si>
    <t>Sammie Szmodics</t>
  </si>
  <si>
    <t>Luke Simpson</t>
  </si>
  <si>
    <t>Mikey Starkey</t>
  </si>
  <si>
    <t>Moses Makasi</t>
  </si>
  <si>
    <t>James Horsfield</t>
  </si>
  <si>
    <t>Jack Bridge</t>
  </si>
  <si>
    <t>Andy Haynes</t>
  </si>
  <si>
    <t>Ben Carter</t>
  </si>
  <si>
    <t>Curtis Langton</t>
  </si>
  <si>
    <t>Kurtis Cumberbatch</t>
  </si>
  <si>
    <t>Bobson Bawling</t>
  </si>
  <si>
    <t>Sean Rowson</t>
  </si>
  <si>
    <t>Jason Pope</t>
  </si>
  <si>
    <t>Rob Holding</t>
  </si>
  <si>
    <t>Stalybridge</t>
  </si>
  <si>
    <t>Jack Wilson</t>
  </si>
  <si>
    <t>Reece Mitchell</t>
  </si>
  <si>
    <t>Matthew Targett</t>
  </si>
  <si>
    <t>Kyle Dempsey</t>
  </si>
  <si>
    <t>Jonathyn Quinn</t>
  </si>
  <si>
    <t>Joe Newton</t>
  </si>
  <si>
    <t>Tristan Martinsen-Hickman</t>
  </si>
  <si>
    <t>Limassol</t>
  </si>
  <si>
    <t>South Europe</t>
  </si>
  <si>
    <t>NOR</t>
  </si>
  <si>
    <t>Ben Pring</t>
  </si>
  <si>
    <t>Bath</t>
  </si>
  <si>
    <t>Josh Staunton</t>
  </si>
  <si>
    <t>Jazzi Barnum-Bobb</t>
  </si>
  <si>
    <t>Sam Gallagher</t>
  </si>
  <si>
    <t>90 kg</t>
  </si>
  <si>
    <t>Tarum Dawkins</t>
  </si>
  <si>
    <t>Corey Roper</t>
  </si>
  <si>
    <t>Connah's Quay</t>
  </si>
  <si>
    <t>Jack North</t>
  </si>
  <si>
    <t>Ashley Carter</t>
  </si>
  <si>
    <t>Tom Heardman</t>
  </si>
  <si>
    <t>Aaron Ward-Baptiste</t>
  </si>
  <si>
    <t>Jack Jebb</t>
  </si>
  <si>
    <t>Montana Stewart</t>
  </si>
  <si>
    <t>Jack Curtis</t>
  </si>
  <si>
    <t>Daniel Trickett-Smith</t>
  </si>
  <si>
    <t>Newcastle-under-Lyme</t>
  </si>
  <si>
    <t>Jack Grealish</t>
  </si>
  <si>
    <t>M (RL), AM (RLC)</t>
  </si>
  <si>
    <t>Reiss Awuah</t>
  </si>
  <si>
    <t>Ben Barber</t>
  </si>
  <si>
    <t>Charlie Smith</t>
  </si>
  <si>
    <t>Alex Whitmore</t>
  </si>
  <si>
    <t>Sinclaire Sandy</t>
  </si>
  <si>
    <t>Josh Nearney</t>
  </si>
  <si>
    <t>Tyler Denton</t>
  </si>
  <si>
    <t>Liam Truslove</t>
  </si>
  <si>
    <t>Declan Poole</t>
  </si>
  <si>
    <t>Danny Dixon</t>
  </si>
  <si>
    <t>Ivor Lawton</t>
  </si>
  <si>
    <t>Otis Khan</t>
  </si>
  <si>
    <t>Mark Kitching</t>
  </si>
  <si>
    <t>Guisborough</t>
  </si>
  <si>
    <t>Sean Holmes</t>
  </si>
  <si>
    <t>Amos Nasha</t>
  </si>
  <si>
    <t>Afolabi Coker</t>
  </si>
  <si>
    <t>Luke McGee</t>
  </si>
  <si>
    <t>Jesse Starkey</t>
  </si>
  <si>
    <t>Connor Atkinson</t>
  </si>
  <si>
    <t>Dillon McNulty</t>
  </si>
  <si>
    <t>Marcel Barrington</t>
  </si>
  <si>
    <t>GUY</t>
  </si>
  <si>
    <t>Sullay Kaikai</t>
  </si>
  <si>
    <t>Harry Toffolo</t>
  </si>
  <si>
    <t>Jordan Adekunle</t>
  </si>
  <si>
    <t>Kyle Lewis</t>
  </si>
  <si>
    <t>Michael Boateng</t>
  </si>
  <si>
    <t>Luke Parkin</t>
  </si>
  <si>
    <t>Kaiman Anderson</t>
  </si>
  <si>
    <t>Sam Mitchell</t>
  </si>
  <si>
    <t>Ben Davies</t>
  </si>
  <si>
    <t>Joshua Webb</t>
  </si>
  <si>
    <t>Halesowen</t>
  </si>
  <si>
    <t>William Kouadio</t>
  </si>
  <si>
    <t>Leo Chambers</t>
  </si>
  <si>
    <t>James Weir</t>
  </si>
  <si>
    <t>Charlie Goode</t>
  </si>
  <si>
    <t>Dominic Ball</t>
  </si>
  <si>
    <t>England (Ladbrokes Championship)</t>
  </si>
  <si>
    <t>William Nightingale</t>
  </si>
  <si>
    <t>Johnny Burn</t>
  </si>
  <si>
    <t>George Willis</t>
  </si>
  <si>
    <t>Rhys Turner</t>
  </si>
  <si>
    <t>Chad Douglas</t>
  </si>
  <si>
    <t>Chace Jacquart</t>
  </si>
  <si>
    <t>Kortney Hause</t>
  </si>
  <si>
    <t>Joseph N'Guessan</t>
  </si>
  <si>
    <t>Matt Grimes</t>
  </si>
  <si>
    <t>Jason Davis</t>
  </si>
  <si>
    <t>Taylor Miles</t>
  </si>
  <si>
    <t>Bradley Halliday</t>
  </si>
  <si>
    <t>Alex Kitchen</t>
  </si>
  <si>
    <t>Ryan Jennings</t>
  </si>
  <si>
    <t>Cameron Dawson</t>
  </si>
  <si>
    <t>Rob Hunt</t>
  </si>
  <si>
    <t>Jak McCourt</t>
  </si>
  <si>
    <t>Josh Clarke</t>
  </si>
  <si>
    <t>Ben Birch</t>
  </si>
  <si>
    <t>Tyler Harvey</t>
  </si>
  <si>
    <t>David Easthope</t>
  </si>
  <si>
    <t>John Swift</t>
  </si>
  <si>
    <t>Rian Carroll</t>
  </si>
  <si>
    <t>Jermaine Udumaga</t>
  </si>
  <si>
    <t>Danny Greenslade</t>
  </si>
  <si>
    <t>Sam Merson</t>
  </si>
  <si>
    <t>Biggleswade Town</t>
  </si>
  <si>
    <t>London Colney</t>
  </si>
  <si>
    <t>Brandon Gwinnutt</t>
  </si>
  <si>
    <t>Aiden Hawtin</t>
  </si>
  <si>
    <t>Bicester</t>
  </si>
  <si>
    <t>Dillon Phillips</t>
  </si>
  <si>
    <t>Gus Mafuta</t>
  </si>
  <si>
    <t>Ryan Inniss</t>
  </si>
  <si>
    <t>Joseph Dodoo</t>
  </si>
  <si>
    <t>Kumasi</t>
  </si>
  <si>
    <t>Luke Coddington</t>
  </si>
  <si>
    <t>Charlie Burns</t>
  </si>
  <si>
    <t>Jamie Allen</t>
  </si>
  <si>
    <t>Isaac Layne</t>
  </si>
  <si>
    <t>Brechin</t>
  </si>
  <si>
    <t>Liam Slade</t>
  </si>
  <si>
    <t>Devante Cole</t>
  </si>
  <si>
    <t>Keaton Wood</t>
  </si>
  <si>
    <t>Reece Hall-Johnson</t>
  </si>
  <si>
    <t>Darren McQueen</t>
  </si>
  <si>
    <t>Joe Mathers</t>
  </si>
  <si>
    <t>Josh Laurent</t>
  </si>
  <si>
    <t>George Glendon</t>
  </si>
  <si>
    <t>Bevis Mugabi</t>
  </si>
  <si>
    <t>Drey Wright</t>
  </si>
  <si>
    <t>Matt Cunnington</t>
  </si>
  <si>
    <t>Lewis Hornby</t>
  </si>
  <si>
    <t>Lewis Baker</t>
  </si>
  <si>
    <t>Christy Pym</t>
  </si>
  <si>
    <t>Daryl Blackman</t>
  </si>
  <si>
    <t>Louis Rowley</t>
  </si>
  <si>
    <t>Dom Thomas</t>
  </si>
  <si>
    <t>Alfie Crooks</t>
  </si>
  <si>
    <t>Conor Grant</t>
  </si>
  <si>
    <t>Kieran Roberts</t>
  </si>
  <si>
    <t>Will Hughes</t>
  </si>
  <si>
    <t>Weybridge</t>
  </si>
  <si>
    <t>Hayden White</t>
  </si>
  <si>
    <t>Harry Middleton</t>
  </si>
  <si>
    <t>Liam Agnew</t>
  </si>
  <si>
    <t>Barney Williams</t>
  </si>
  <si>
    <t>Joe Guinchard</t>
  </si>
  <si>
    <t>Johan ter Horst</t>
  </si>
  <si>
    <t>Niall Keown</t>
  </si>
  <si>
    <t>Ben Frempah</t>
  </si>
  <si>
    <t>Kyle Brownhill</t>
  </si>
  <si>
    <t>Lewis Walters</t>
  </si>
  <si>
    <t>Tobi Sho-Silva</t>
  </si>
  <si>
    <t>Inverness CT</t>
  </si>
  <si>
    <t>Aidan Grant</t>
  </si>
  <si>
    <t>Rob Switon</t>
  </si>
  <si>
    <t>Alexander McQueen</t>
  </si>
  <si>
    <t>D (R), WB (RL)</t>
  </si>
  <si>
    <t>CJ Hamilton</t>
  </si>
  <si>
    <t>Charlie Horlock</t>
  </si>
  <si>
    <t>Jack Sowerby</t>
  </si>
  <si>
    <t>Jordan Green</t>
  </si>
  <si>
    <t>Isaac Hayden</t>
  </si>
  <si>
    <t>Harry Lee</t>
  </si>
  <si>
    <t>Matt Preston</t>
  </si>
  <si>
    <t>Zach Clough</t>
  </si>
  <si>
    <t>Jerome Binnom-Williams</t>
  </si>
  <si>
    <t>Kamal Guthmy</t>
  </si>
  <si>
    <t>Harry Cornick</t>
  </si>
  <si>
    <t>Joe Hanks</t>
  </si>
  <si>
    <t>Danny Mullen</t>
  </si>
  <si>
    <t>Jack Gwilliams</t>
  </si>
  <si>
    <t>Uche Ikpeazu</t>
  </si>
  <si>
    <t>Jimmy Hartley</t>
  </si>
  <si>
    <t>Chris Long</t>
  </si>
  <si>
    <t>Josh Murphy</t>
  </si>
  <si>
    <t>Jacob Murphy</t>
  </si>
  <si>
    <t>Tom Gowans</t>
  </si>
  <si>
    <t>Chris Dickinson</t>
  </si>
  <si>
    <t>Emmanuel Dieseruvwe</t>
  </si>
  <si>
    <t>M (L), ST (C)</t>
  </si>
  <si>
    <t>Jordan Jones</t>
  </si>
  <si>
    <t>Charlie Ward</t>
  </si>
  <si>
    <t>Chris Doyle</t>
  </si>
  <si>
    <t>Charlee Adams</t>
  </si>
  <si>
    <t>Sam Long</t>
  </si>
  <si>
    <t>D (RC), M (C)</t>
  </si>
  <si>
    <t>Joe Lumley</t>
  </si>
  <si>
    <t>Sam Hornby</t>
  </si>
  <si>
    <t>Anthony Harris</t>
  </si>
  <si>
    <t>Bradley Barry</t>
  </si>
  <si>
    <t>Will Kinder</t>
  </si>
  <si>
    <t>Alex Mowatt</t>
  </si>
  <si>
    <t>Reece Hales</t>
  </si>
  <si>
    <t>David Fitzpatrick</t>
  </si>
  <si>
    <t>Michael Newton</t>
  </si>
  <si>
    <t>Bradley Williams</t>
  </si>
  <si>
    <t>Josh MacDonald</t>
  </si>
  <si>
    <t>Jasper Johns</t>
  </si>
  <si>
    <t>Sam McQueen</t>
  </si>
  <si>
    <t>Charlie Fayers</t>
  </si>
  <si>
    <t>Southwark</t>
  </si>
  <si>
    <t>Aaron Millbank</t>
  </si>
  <si>
    <t>Ramsgate</t>
  </si>
  <si>
    <t>Jake Cooper</t>
  </si>
  <si>
    <t>Paul Digby</t>
  </si>
  <si>
    <t>Liam Grimshaw</t>
  </si>
  <si>
    <t>Motherwell</t>
  </si>
  <si>
    <t>Fisayo Adarabioyo</t>
  </si>
  <si>
    <t>Jack Hawkins</t>
  </si>
  <si>
    <t>153 cm</t>
  </si>
  <si>
    <t>Jack Rose</t>
  </si>
  <si>
    <t>Liam Bateman</t>
  </si>
  <si>
    <t>George Pilbeam</t>
  </si>
  <si>
    <t>Tom Beere</t>
  </si>
  <si>
    <t>Harrison Reed</t>
  </si>
  <si>
    <t>Kieran Wallace</t>
  </si>
  <si>
    <t>Thomas Robson</t>
  </si>
  <si>
    <t>Joel Logan</t>
  </si>
  <si>
    <t>Jamal Branker</t>
  </si>
  <si>
    <t>Ryan Meadows</t>
  </si>
  <si>
    <t>Tommy Fletcher</t>
  </si>
  <si>
    <t>Hoddesdon</t>
  </si>
  <si>
    <t>Owen Heather</t>
  </si>
  <si>
    <t>Calum Chambers</t>
  </si>
  <si>
    <t>Kellen Daly</t>
  </si>
  <si>
    <t>Carlos Gonzalez</t>
  </si>
  <si>
    <t>Jack Uttridge</t>
  </si>
  <si>
    <t>Jamie West</t>
  </si>
  <si>
    <t>Kaiyne Woolery</t>
  </si>
  <si>
    <t>Aaron Greene</t>
  </si>
  <si>
    <t>Joe Rothwell</t>
  </si>
  <si>
    <t>Lartey Sarpong</t>
  </si>
  <si>
    <t>Luke Croll</t>
  </si>
  <si>
    <t>Ross Holland</t>
  </si>
  <si>
    <t>Lyle Della Verde</t>
  </si>
  <si>
    <t>Shay Facey</t>
  </si>
  <si>
    <t>NYCFC</t>
  </si>
  <si>
    <t>U.S.A.</t>
  </si>
  <si>
    <t>Jim Atkinson</t>
  </si>
  <si>
    <t>Cheye Alexander</t>
  </si>
  <si>
    <t>Adam Webster</t>
  </si>
  <si>
    <t>Ben Pearson</t>
  </si>
  <si>
    <t>Aaron Tshibola</t>
  </si>
  <si>
    <t>Adam Campbell</t>
  </si>
  <si>
    <t>Bernard Mensah</t>
  </si>
  <si>
    <t>Kieron Tarbie</t>
  </si>
  <si>
    <t>Ryan Colclough</t>
  </si>
  <si>
    <t>Brad Abbott</t>
  </si>
  <si>
    <t>Frazer Shaw</t>
  </si>
  <si>
    <t>Chris Abbott</t>
  </si>
  <si>
    <t>Billy Murphy</t>
  </si>
  <si>
    <t>Keiran Coupe</t>
  </si>
  <si>
    <t>Josh Lelan</t>
  </si>
  <si>
    <t>Matty Dixon</t>
  </si>
  <si>
    <t>Steven James</t>
  </si>
  <si>
    <t>Harry White</t>
  </si>
  <si>
    <t>Jason Gilchrist</t>
  </si>
  <si>
    <t>Paul Lewis</t>
  </si>
  <si>
    <t>Harry Lennon</t>
  </si>
  <si>
    <t>Elliot Lee</t>
  </si>
  <si>
    <t>Dan Jones</t>
  </si>
  <si>
    <t>George Evans</t>
  </si>
  <si>
    <t>Xavier Vidal</t>
  </si>
  <si>
    <t>Jordan Porter</t>
  </si>
  <si>
    <t>Nathaniel Chalobah</t>
  </si>
  <si>
    <t>Napoli</t>
  </si>
  <si>
    <t>James Kellermann</t>
  </si>
  <si>
    <t>Ollie Colman</t>
  </si>
  <si>
    <t>Kendal</t>
  </si>
  <si>
    <t>Alex Gilbey</t>
  </si>
  <si>
    <t>Raheem Sterling</t>
  </si>
  <si>
    <t>Rhys Healey</t>
  </si>
  <si>
    <t>England (Ladbrokes Premiership)</t>
  </si>
  <si>
    <t>Greg Luer</t>
  </si>
  <si>
    <t>Grant Ward</t>
  </si>
  <si>
    <t>Rhys Oates</t>
  </si>
  <si>
    <t>Mitch Brundle</t>
  </si>
  <si>
    <t>Michael Cain</t>
  </si>
  <si>
    <t>Cauley Woodrow</t>
  </si>
  <si>
    <t>Ben Cowdrill</t>
  </si>
  <si>
    <t>Leamington Spa</t>
  </si>
  <si>
    <t>George Waring</t>
  </si>
  <si>
    <t>Ben Tollitt</t>
  </si>
  <si>
    <t>David October</t>
  </si>
  <si>
    <t>Jake Sinclair</t>
  </si>
  <si>
    <t>Brandon Goodship</t>
  </si>
  <si>
    <t>Kieran Fenton</t>
  </si>
  <si>
    <t>Affy Obafemi</t>
  </si>
  <si>
    <t>Jonathan Mitchell</t>
  </si>
  <si>
    <t>Tom Paul</t>
  </si>
  <si>
    <t>Josh Passley</t>
  </si>
  <si>
    <t>Liam Roberts</t>
  </si>
  <si>
    <t>Luke O'Nien</t>
  </si>
  <si>
    <t>Liam Marsden</t>
  </si>
  <si>
    <t>Andrew Dawber</t>
  </si>
  <si>
    <t>Jordan Willmore</t>
  </si>
  <si>
    <t>Jack Dunn</t>
  </si>
  <si>
    <t>Dean Snedker</t>
  </si>
  <si>
    <t>Dylan Wolstenholme</t>
  </si>
  <si>
    <t>Zac Fagan</t>
  </si>
  <si>
    <t>Harry Cooksley</t>
  </si>
  <si>
    <t>Guildford</t>
  </si>
  <si>
    <t>Morgan Ferrier</t>
  </si>
  <si>
    <t>Shepherd Murombedzi</t>
  </si>
  <si>
    <t>Jack Rudge</t>
  </si>
  <si>
    <t>Jack Barmby</t>
  </si>
  <si>
    <t>Fraser Colmer</t>
  </si>
  <si>
    <t>Ryan Boot</t>
  </si>
  <si>
    <t>Myles Hippolyte</t>
  </si>
  <si>
    <t>James Alabi</t>
  </si>
  <si>
    <t>Will De Havilland</t>
  </si>
  <si>
    <t>Paul Mullin</t>
  </si>
  <si>
    <t>Tony Thompson</t>
  </si>
  <si>
    <t>Luke James</t>
  </si>
  <si>
    <t>Jordan Lussey</t>
  </si>
  <si>
    <t>Remie Streete</t>
  </si>
  <si>
    <t>Shaquile Coulthirst</t>
  </si>
  <si>
    <t>Nick Townsend</t>
  </si>
  <si>
    <t>James Ward-Prowse</t>
  </si>
  <si>
    <t>Louis Garner</t>
  </si>
  <si>
    <t>Ben Clappison</t>
  </si>
  <si>
    <t>Omar Rowe</t>
  </si>
  <si>
    <t>Jordan Turnbull</t>
  </si>
  <si>
    <t>Trowbridge</t>
  </si>
  <si>
    <t>Nortei Nortey</t>
  </si>
  <si>
    <t>Matt Lecointe</t>
  </si>
  <si>
    <t>Craig Tanner</t>
  </si>
  <si>
    <t>Jack Payne</t>
  </si>
  <si>
    <t>Scott Tanser</t>
  </si>
  <si>
    <t>Mitchell Hancock</t>
  </si>
  <si>
    <t>Chatham</t>
  </si>
  <si>
    <t>Andre Bennett</t>
  </si>
  <si>
    <t>Kane Cook</t>
  </si>
  <si>
    <t>Basingstoke</t>
  </si>
  <si>
    <t>Tyrone Williams</t>
  </si>
  <si>
    <t>Reece Flanagan</t>
  </si>
  <si>
    <t>Stephen Arthurworrey</t>
  </si>
  <si>
    <t>Chad Collins</t>
  </si>
  <si>
    <t>Ryan Sellers</t>
  </si>
  <si>
    <t>Wes Atkinson</t>
  </si>
  <si>
    <t>Conner Robinson</t>
  </si>
  <si>
    <t>Josh Siafa</t>
  </si>
  <si>
    <t>Matthew Pennington</t>
  </si>
  <si>
    <t>Adeyinka Cole</t>
  </si>
  <si>
    <t>Jamie Wootton</t>
  </si>
  <si>
    <t>David Gregory</t>
  </si>
  <si>
    <t>Greg Leigh</t>
  </si>
  <si>
    <t>Alex Jones</t>
  </si>
  <si>
    <t>Joe Cracknell</t>
  </si>
  <si>
    <t>Jorge Grant</t>
  </si>
  <si>
    <t>Ryan Croasdale</t>
  </si>
  <si>
    <t>Lewis Aird</t>
  </si>
  <si>
    <t>Timothy Monsheju</t>
  </si>
  <si>
    <t>Cyprus</t>
  </si>
  <si>
    <t>Ben Wignall</t>
  </si>
  <si>
    <t>Joe Green</t>
  </si>
  <si>
    <t>Nick Haughton</t>
  </si>
  <si>
    <t>Will Beesley</t>
  </si>
  <si>
    <t>Richard Wright</t>
  </si>
  <si>
    <t>Ed Wilczynski</t>
  </si>
  <si>
    <t>George Swan</t>
  </si>
  <si>
    <t>Connor Dymond</t>
  </si>
  <si>
    <t>D/M/AM (C)</t>
  </si>
  <si>
    <t>Jonathan Flatt</t>
  </si>
  <si>
    <t>Bradley Watkins</t>
  </si>
  <si>
    <t>Steven Logan</t>
  </si>
  <si>
    <t>Jack Marriott</t>
  </si>
  <si>
    <t>Matt Macey</t>
  </si>
  <si>
    <t>Dominic Gape</t>
  </si>
  <si>
    <t>Weymouth</t>
  </si>
  <si>
    <t>Stuart Moore</t>
  </si>
  <si>
    <t>Newport (Isle of Wight)</t>
  </si>
  <si>
    <t>George Honeyman</t>
  </si>
  <si>
    <t>Tom Youngs</t>
  </si>
  <si>
    <t>Harry Gerard</t>
  </si>
  <si>
    <t>M (LC), AM (C)</t>
  </si>
  <si>
    <t>Joel Swift</t>
  </si>
  <si>
    <t>Ross Etheridge</t>
  </si>
  <si>
    <t>Ben Jefford</t>
  </si>
  <si>
    <t>Jonny Maddison</t>
  </si>
  <si>
    <t>Jonny Sutherland</t>
  </si>
  <si>
    <t>Jonny Wright</t>
  </si>
  <si>
    <t>Oliver Muldoon</t>
  </si>
  <si>
    <t>Ellis Plummer</t>
  </si>
  <si>
    <t>Bram Johnstone</t>
  </si>
  <si>
    <t>Lewis Kinsella</t>
  </si>
  <si>
    <t>Dan Sullivan</t>
  </si>
  <si>
    <t>Luke Hendrie</t>
  </si>
  <si>
    <t>Dan Butler</t>
  </si>
  <si>
    <t>Cowes</t>
  </si>
  <si>
    <t>Jordan Willis</t>
  </si>
  <si>
    <t>Nicke Kabamba</t>
  </si>
  <si>
    <t>Elliott Johnson</t>
  </si>
  <si>
    <t>Josh Hare</t>
  </si>
  <si>
    <t>Ejiro Okosieme</t>
  </si>
  <si>
    <t>Max Clayton</t>
  </si>
  <si>
    <t>Ben Osborn</t>
  </si>
  <si>
    <t>Nicholas Thompson</t>
  </si>
  <si>
    <t>Lee Angol</t>
  </si>
  <si>
    <t>Courtney Meppen-Walter</t>
  </si>
  <si>
    <t>Solly March</t>
  </si>
  <si>
    <t>Eastbourne</t>
  </si>
  <si>
    <t>James Brophy</t>
  </si>
  <si>
    <t>Henry Gill</t>
  </si>
  <si>
    <t>Jordan Chiedozie</t>
  </si>
  <si>
    <t>Owerri</t>
  </si>
  <si>
    <t>James Hamon</t>
  </si>
  <si>
    <t>Guernsey</t>
  </si>
  <si>
    <t>Jonson Clarke-Harris</t>
  </si>
  <si>
    <t>Pelly Ruddock</t>
  </si>
  <si>
    <t>Ross Killock</t>
  </si>
  <si>
    <t>Nathan Evans</t>
  </si>
  <si>
    <t>Mitch Rose</t>
  </si>
  <si>
    <t>Brad Potts</t>
  </si>
  <si>
    <t>Michael Chambers</t>
  </si>
  <si>
    <t>Josh Southway</t>
  </si>
  <si>
    <t>Aristede Bassele</t>
  </si>
  <si>
    <t>Zak Stephens</t>
  </si>
  <si>
    <t>Josh Todd</t>
  </si>
  <si>
    <t>Annan</t>
  </si>
  <si>
    <t>Ladbrokes League 2</t>
  </si>
  <si>
    <t>Scotland (Ladbrokes League 2)</t>
  </si>
  <si>
    <t>David Ferguson</t>
  </si>
  <si>
    <t>Kane Richards</t>
  </si>
  <si>
    <t>M (L), AM (R), ST (C)</t>
  </si>
  <si>
    <t>Marco Zocchi</t>
  </si>
  <si>
    <t>Kieron Morris</t>
  </si>
  <si>
    <t>Taylor McKenzie</t>
  </si>
  <si>
    <t>Daniel Carr</t>
  </si>
  <si>
    <t>John Stones</t>
  </si>
  <si>
    <t>Tyias Browning</t>
  </si>
  <si>
    <t>CHN</t>
  </si>
  <si>
    <t>Dwayne Coultress</t>
  </si>
  <si>
    <t>Berwick</t>
  </si>
  <si>
    <t>Blair Turgott</t>
  </si>
  <si>
    <t>Theo Bailey-Jones</t>
  </si>
  <si>
    <t>Alban Bunjaku</t>
  </si>
  <si>
    <t>Jonathan Hughes</t>
  </si>
  <si>
    <t>Joe McDonnell</t>
  </si>
  <si>
    <t>Adam Jackson</t>
  </si>
  <si>
    <t>Greg Rutherford</t>
  </si>
  <si>
    <t>Arbroath</t>
  </si>
  <si>
    <t>Wilson Kneeshaw</t>
  </si>
  <si>
    <t>Jonny Giles</t>
  </si>
  <si>
    <t>Tosin Olufemi</t>
  </si>
  <si>
    <t>D (R), WB/M (RL), AM (R)</t>
  </si>
  <si>
    <t>Jake Kirby</t>
  </si>
  <si>
    <t>Tyrell Belford</t>
  </si>
  <si>
    <t>Amari'i Bell</t>
  </si>
  <si>
    <t>Zak Ansah</t>
  </si>
  <si>
    <t>AM (LC), ST (C)</t>
  </si>
  <si>
    <t>Ryan Higgins</t>
  </si>
  <si>
    <t>Nathan Thomas</t>
  </si>
  <si>
    <t>M (L), AM (RLC)</t>
  </si>
  <si>
    <t>Michael Cottrill</t>
  </si>
  <si>
    <t>Jake Forster-Caskey</t>
  </si>
  <si>
    <t>Ben Garratt</t>
  </si>
  <si>
    <t>Market Drayton</t>
  </si>
  <si>
    <t>Adam Morgan</t>
  </si>
  <si>
    <t>James Montgomery</t>
  </si>
  <si>
    <t>Jake Hessenthaler</t>
  </si>
  <si>
    <t>Dan Potts</t>
  </si>
  <si>
    <t>Dominic Samuel</t>
  </si>
  <si>
    <t>ANG</t>
  </si>
  <si>
    <t>Liam Wakefield</t>
  </si>
  <si>
    <t>Reice Charles-Cook</t>
  </si>
  <si>
    <t>Jamie Gibson</t>
  </si>
  <si>
    <t>Darnell Fisher</t>
  </si>
  <si>
    <t>St. Johnstone</t>
  </si>
  <si>
    <t>Tyler Blackett</t>
  </si>
  <si>
    <t>Celtic</t>
  </si>
  <si>
    <t>Omar Recci</t>
  </si>
  <si>
    <t>Jack O'Connell</t>
  </si>
  <si>
    <t>Jamal Simms</t>
  </si>
  <si>
    <t>Malachi Lavelle-Moore</t>
  </si>
  <si>
    <t>Nick Powell</t>
  </si>
  <si>
    <t>Adam Hinchliffe</t>
  </si>
  <si>
    <t>Hallam Hope</t>
  </si>
  <si>
    <t>TRI</t>
  </si>
  <si>
    <t>Iffy Allen</t>
  </si>
  <si>
    <t>Cole Stockton</t>
  </si>
  <si>
    <t>Jake Green</t>
  </si>
  <si>
    <t>Keynsham</t>
  </si>
  <si>
    <t>Duncan Watmore</t>
  </si>
  <si>
    <t>Jordan Pickford</t>
  </si>
  <si>
    <t>Jordan Cousins</t>
  </si>
  <si>
    <t>Nathan Redmond</t>
  </si>
  <si>
    <t>Ronnie Hawkins</t>
  </si>
  <si>
    <t>Callum Harriott</t>
  </si>
  <si>
    <t>Harry Osborne</t>
  </si>
  <si>
    <t>Jerome Jibodu</t>
  </si>
  <si>
    <t>Adil Nabi</t>
  </si>
  <si>
    <t>Delhi</t>
  </si>
  <si>
    <t>India</t>
  </si>
  <si>
    <t>Raheem Hanley</t>
  </si>
  <si>
    <t>Kayden Jackson</t>
  </si>
  <si>
    <t>Adeoye Yusuff</t>
  </si>
  <si>
    <t>John Lundstram</t>
  </si>
  <si>
    <t>Patrick Christian</t>
  </si>
  <si>
    <t>Alex Henshall</t>
  </si>
  <si>
    <t>Oscar Threlkeld</t>
  </si>
  <si>
    <t>Jordan Sinnott</t>
  </si>
  <si>
    <t>Jack Ward</t>
  </si>
  <si>
    <t>Anton Forrester</t>
  </si>
  <si>
    <t>Remi Matthews</t>
  </si>
  <si>
    <t>Sam Westley</t>
  </si>
  <si>
    <t>VVV</t>
  </si>
  <si>
    <t>Jupiler League</t>
  </si>
  <si>
    <t>Holland (Jupiler League)</t>
  </si>
  <si>
    <t>Ryan Lloyd</t>
  </si>
  <si>
    <t>Jack Powell</t>
  </si>
  <si>
    <t>David Symington</t>
  </si>
  <si>
    <t>Workington</t>
  </si>
  <si>
    <t>Jack Stephens</t>
  </si>
  <si>
    <t>Mitch Harding</t>
  </si>
  <si>
    <t>Matthew Young</t>
  </si>
  <si>
    <t>Sean Raggett</t>
  </si>
  <si>
    <t>Dover</t>
  </si>
  <si>
    <t>Jordan Moore-Taylor</t>
  </si>
  <si>
    <t>Matt Crooks</t>
  </si>
  <si>
    <t>D (C), DM, M (C), ST (C)</t>
  </si>
  <si>
    <t>Alfie Mawson</t>
  </si>
  <si>
    <t>Tim Chow</t>
  </si>
  <si>
    <t>TPE</t>
  </si>
  <si>
    <t>Connor Oliver</t>
  </si>
  <si>
    <t>Matthew Harris</t>
  </si>
  <si>
    <t>Eric Dier</t>
  </si>
  <si>
    <t>Josh Windass</t>
  </si>
  <si>
    <t>M (C), AM (RLC), ST (C)</t>
  </si>
  <si>
    <t>Keenah Rosser</t>
  </si>
  <si>
    <t>Rugby</t>
  </si>
  <si>
    <t>Adebayo Azeez</t>
  </si>
  <si>
    <t>Orpington</t>
  </si>
  <si>
    <t>Jordan Roberts</t>
  </si>
  <si>
    <t>James Caton</t>
  </si>
  <si>
    <t>Miles Storey</t>
  </si>
  <si>
    <t>James Husband</t>
  </si>
  <si>
    <t>Carl Lawson</t>
  </si>
  <si>
    <t>Bradley Dack</t>
  </si>
  <si>
    <t>Tyrone Marsh</t>
  </si>
  <si>
    <t>Alex Brister</t>
  </si>
  <si>
    <t>Matt Ingram</t>
  </si>
  <si>
    <t>High Wycombe</t>
  </si>
  <si>
    <t>Jed Wallace</t>
  </si>
  <si>
    <t>Josh Vela</t>
  </si>
  <si>
    <t>Tom Hopper</t>
  </si>
  <si>
    <t>Ryan Woods</t>
  </si>
  <si>
    <t>Zeli Ismail</t>
  </si>
  <si>
    <t>Kukës</t>
  </si>
  <si>
    <t>Eastern Europe</t>
  </si>
  <si>
    <t>Quade Taylor</t>
  </si>
  <si>
    <t>Danny Rose</t>
  </si>
  <si>
    <t>Ashley Harris</t>
  </si>
  <si>
    <t>Joel Dixon</t>
  </si>
  <si>
    <t>Jordan Obita</t>
  </si>
  <si>
    <t>Callum Bennett</t>
  </si>
  <si>
    <t>Ross Barkley</t>
  </si>
  <si>
    <t>Steven Hewitt</t>
  </si>
  <si>
    <t>Ben Nugent</t>
  </si>
  <si>
    <t>Kyle de Silva</t>
  </si>
  <si>
    <t>Joe Pigott</t>
  </si>
  <si>
    <t>Maidstone</t>
  </si>
  <si>
    <t>Tom Owen</t>
  </si>
  <si>
    <t>Jordan Wynter</t>
  </si>
  <si>
    <t>DM, M (RC)</t>
  </si>
  <si>
    <t>Dominic Vose</t>
  </si>
  <si>
    <t>Corby Moore</t>
  </si>
  <si>
    <t>Grant Smith</t>
  </si>
  <si>
    <t>Aaron Phillips</t>
  </si>
  <si>
    <t>Jack Munns</t>
  </si>
  <si>
    <t>Jordan Gibbons</t>
  </si>
  <si>
    <t>Bayan Fenwick</t>
  </si>
  <si>
    <t>Connor Ruane</t>
  </si>
  <si>
    <t>Hércules</t>
  </si>
  <si>
    <t>Terry Kennedy</t>
  </si>
  <si>
    <t>Shane Lewis</t>
  </si>
  <si>
    <t>Rob Ramshaw</t>
  </si>
  <si>
    <t>Lucas Dawson</t>
  </si>
  <si>
    <t>Matt Robinson</t>
  </si>
  <si>
    <t>Reece Thompson</t>
  </si>
  <si>
    <t>Jamaal Lascelles</t>
  </si>
  <si>
    <t>Andy Kellett</t>
  </si>
  <si>
    <t>D/WB/AM (L)</t>
  </si>
  <si>
    <t>Joe Davis</t>
  </si>
  <si>
    <t>Mitch Hancox</t>
  </si>
  <si>
    <t>Reece James</t>
  </si>
  <si>
    <t>Bacup</t>
  </si>
  <si>
    <t>Matt Partridge</t>
  </si>
  <si>
    <t>Thatcham</t>
  </si>
  <si>
    <t>Josh Wakefield</t>
  </si>
  <si>
    <t>Jeffrey Monakana</t>
  </si>
  <si>
    <t>George Long</t>
  </si>
  <si>
    <t>Mal Benning</t>
  </si>
  <si>
    <t>Jadan Hall</t>
  </si>
  <si>
    <t>Sam Patterson</t>
  </si>
  <si>
    <t>Conor Thomas</t>
  </si>
  <si>
    <t>Jake Weekes</t>
  </si>
  <si>
    <t>Jamal Blackman</t>
  </si>
  <si>
    <t>BRB</t>
  </si>
  <si>
    <t>103 kg</t>
  </si>
  <si>
    <t>Jon Maxted</t>
  </si>
  <si>
    <t>Rakish Bingham</t>
  </si>
  <si>
    <t>Danny Whitehead</t>
  </si>
  <si>
    <t>Josh Ruffels</t>
  </si>
  <si>
    <t>Gael Bigirimana</t>
  </si>
  <si>
    <t>Bujumbura</t>
  </si>
  <si>
    <t>Marcus Carver</t>
  </si>
  <si>
    <t>Bradley Goldberg</t>
  </si>
  <si>
    <t>Callum Howe</t>
  </si>
  <si>
    <t>Jared Sims</t>
  </si>
  <si>
    <t>Jack Phillips</t>
  </si>
  <si>
    <t>Sean Grace</t>
  </si>
  <si>
    <t>Jordan Jackson</t>
  </si>
  <si>
    <t>Jack Barthram</t>
  </si>
  <si>
    <t>Jordan Tunnicliffe</t>
  </si>
  <si>
    <t>James Dale</t>
  </si>
  <si>
    <t>Max Kretzschmar</t>
  </si>
  <si>
    <t>Joe Ralls</t>
  </si>
  <si>
    <t>Jayden Stockley</t>
  </si>
  <si>
    <t>JJ Hooper</t>
  </si>
  <si>
    <t>Ryan Edwards</t>
  </si>
  <si>
    <t>Jake Cook</t>
  </si>
  <si>
    <t>Charlie Joyce</t>
  </si>
  <si>
    <t>Reece Hands</t>
  </si>
  <si>
    <t>Tom Platt</t>
  </si>
  <si>
    <t>Nathan Buddle</t>
  </si>
  <si>
    <t>Johnny Margetts</t>
  </si>
  <si>
    <t>Joe Bunney</t>
  </si>
  <si>
    <t>Marcus Maddison</t>
  </si>
  <si>
    <t>Kieran Kennedy</t>
  </si>
  <si>
    <t>Jordan Clark</t>
  </si>
  <si>
    <t>Jake Fowler</t>
  </si>
  <si>
    <t>Ben Heneghan</t>
  </si>
  <si>
    <t>Charlie Taylor</t>
  </si>
  <si>
    <t>Mani O'Sullivan</t>
  </si>
  <si>
    <t>Charles Banya</t>
  </si>
  <si>
    <t>Joe Bryan</t>
  </si>
  <si>
    <t>Todd Kane</t>
  </si>
  <si>
    <t>NEC</t>
  </si>
  <si>
    <t>Sam Byram</t>
  </si>
  <si>
    <t>Omari Sterling-James</t>
  </si>
  <si>
    <t>Oxford City</t>
  </si>
  <si>
    <t>Wes York</t>
  </si>
  <si>
    <t>Louis Bruce</t>
  </si>
  <si>
    <t>Frickley</t>
  </si>
  <si>
    <t>Alex Wynter</t>
  </si>
  <si>
    <t>D (RLC), WB (R)</t>
  </si>
  <si>
    <t>Will Vaulks</t>
  </si>
  <si>
    <t>Falkirk</t>
  </si>
  <si>
    <t>Matthew Challoner</t>
  </si>
  <si>
    <t>Jarrett Rivers</t>
  </si>
  <si>
    <t>Spennymoor</t>
  </si>
  <si>
    <t>Adam Drury</t>
  </si>
  <si>
    <t>Grimsby</t>
  </si>
  <si>
    <t>Jordan Goddard</t>
  </si>
  <si>
    <t>Kevin Stewart</t>
  </si>
  <si>
    <t>D (RLC), M (C)</t>
  </si>
  <si>
    <t>Lloyd Allinson</t>
  </si>
  <si>
    <t>Rothwell (West Yorkshire)</t>
  </si>
  <si>
    <t>Dominic Poleon</t>
  </si>
  <si>
    <t>Patrick Bamford</t>
  </si>
  <si>
    <t>Grantham</t>
  </si>
  <si>
    <t>Scott Harrison</t>
  </si>
  <si>
    <t>Niall Thompson</t>
  </si>
  <si>
    <t>Osayamen Osawe</t>
  </si>
  <si>
    <t>Halle</t>
  </si>
  <si>
    <t>Germany</t>
  </si>
  <si>
    <t>Curtis Thompson</t>
  </si>
  <si>
    <t>WB (R), M (RC)</t>
  </si>
  <si>
    <t>Tom Anderson</t>
  </si>
  <si>
    <t>Jack Robinson</t>
  </si>
  <si>
    <t>Tom Nichols</t>
  </si>
  <si>
    <t>Darren Holden</t>
  </si>
  <si>
    <t>Ross County</t>
  </si>
  <si>
    <t>Wotton-under-Edge</t>
  </si>
  <si>
    <t>George Moncur</t>
  </si>
  <si>
    <t>James Bolton</t>
  </si>
  <si>
    <t>Reuben Noble-Lazarus</t>
  </si>
  <si>
    <t>Alex Oxlade-Chamberlain</t>
  </si>
  <si>
    <t>Raajan Gill</t>
  </si>
  <si>
    <t>Will Norris</t>
  </si>
  <si>
    <t>Brennan Dickenson</t>
  </si>
  <si>
    <t>Saido Berahino</t>
  </si>
  <si>
    <t>Matty Pearson</t>
  </si>
  <si>
    <t>D (RLC), DM, M (C)</t>
  </si>
  <si>
    <t>Matt Palmer</t>
  </si>
  <si>
    <t>Moses Odubajo</t>
  </si>
  <si>
    <t>Paul McCallum</t>
  </si>
  <si>
    <t>Harry Kane</t>
  </si>
  <si>
    <t>Max Power</t>
  </si>
  <si>
    <t>Alie Sesay</t>
  </si>
  <si>
    <t>Adam Langley</t>
  </si>
  <si>
    <t>David Mellor</t>
  </si>
  <si>
    <t>Ryan Watson</t>
  </si>
  <si>
    <t>Tom Barkhuizen</t>
  </si>
  <si>
    <t>Chuks Aneke</t>
  </si>
  <si>
    <t>Zulte Waregem</t>
  </si>
  <si>
    <t>Belgian Pro League</t>
  </si>
  <si>
    <t>Belgium (Pro League)</t>
  </si>
  <si>
    <t>Charlie l'Anson</t>
  </si>
  <si>
    <t>Valencia Mestalla</t>
  </si>
  <si>
    <t>Jack Baldwin</t>
  </si>
  <si>
    <t>Jermaine Hylton</t>
  </si>
  <si>
    <t>Jak Alnwick</t>
  </si>
  <si>
    <t>Lewis Hawkins</t>
  </si>
  <si>
    <t>Sanmi Odelusi</t>
  </si>
  <si>
    <t>Luke Williams</t>
  </si>
  <si>
    <t>Kadeem Harris</t>
  </si>
  <si>
    <t>Luke Norris</t>
  </si>
  <si>
    <t>Daniel Bentley</t>
  </si>
  <si>
    <t>John Goddard</t>
  </si>
  <si>
    <t>Sandhurst</t>
  </si>
  <si>
    <t>George Saville</t>
  </si>
  <si>
    <t>Camberley</t>
  </si>
  <si>
    <t>Alex Lacey</t>
  </si>
  <si>
    <t>Jake Reeves</t>
  </si>
  <si>
    <t>Ryan Brunt</t>
  </si>
  <si>
    <t>96 kg</t>
  </si>
  <si>
    <t>Nico Yennaris</t>
  </si>
  <si>
    <t>Luke Garbutt</t>
  </si>
  <si>
    <t>Harrogate</t>
  </si>
  <si>
    <t>Curtis Nelson</t>
  </si>
  <si>
    <t>Jonathan Bond</t>
  </si>
  <si>
    <t>Jack Deaman</t>
  </si>
  <si>
    <t>Andre Wisdom</t>
  </si>
  <si>
    <t>Connor Hughes</t>
  </si>
  <si>
    <t>Richard Brindley</t>
  </si>
  <si>
    <t>Alex Pritchard</t>
  </si>
  <si>
    <t>Charlie Raglan</t>
  </si>
  <si>
    <t>David Atkinson</t>
  </si>
  <si>
    <t>Shildon</t>
  </si>
  <si>
    <t>Gozie Ugwu</t>
  </si>
  <si>
    <t>Kurtis Guthrie</t>
  </si>
  <si>
    <t>Jersey</t>
  </si>
  <si>
    <t>George Williams</t>
  </si>
  <si>
    <t>Jack Sampson</t>
  </si>
  <si>
    <t>Calum Kitscha</t>
  </si>
  <si>
    <t>Connor Wickham</t>
  </si>
  <si>
    <t>Conor McCarthy</t>
  </si>
  <si>
    <t>Sam Johnstone</t>
  </si>
  <si>
    <t>Haydn Whitcombe</t>
  </si>
  <si>
    <t>Jake Bidwell</t>
  </si>
  <si>
    <t>Josh Scowen</t>
  </si>
  <si>
    <t>Cheshunt</t>
  </si>
  <si>
    <t>Kudus Oyenuga</t>
  </si>
  <si>
    <t>Lloyd Matthews</t>
  </si>
  <si>
    <t>Luke Gambin</t>
  </si>
  <si>
    <t>Patrick Lacey</t>
  </si>
  <si>
    <t>Joe Newell</t>
  </si>
  <si>
    <t>Tyrone Mings</t>
  </si>
  <si>
    <t>Jack Butland</t>
  </si>
  <si>
    <t>Clevedon</t>
  </si>
  <si>
    <t>94 kg</t>
  </si>
  <si>
    <t>George Baldock</t>
  </si>
  <si>
    <t>Steven Hetherington</t>
  </si>
  <si>
    <t>WB (L), DM, M (LC)</t>
  </si>
  <si>
    <t>Alloa</t>
  </si>
  <si>
    <t>Larnell Cole</t>
  </si>
  <si>
    <t>M (R), AM (RC)</t>
  </si>
  <si>
    <t>Louis Laing</t>
  </si>
  <si>
    <t>Harry Maguire</t>
  </si>
  <si>
    <t>Jordan Tillson</t>
  </si>
  <si>
    <t>Conor Townsend</t>
  </si>
  <si>
    <t>Adam Cummins</t>
  </si>
  <si>
    <t>Bangor City</t>
  </si>
  <si>
    <t>Charlie Hunter</t>
  </si>
  <si>
    <t>Borehamwood</t>
  </si>
  <si>
    <t>Josh McEachran</t>
  </si>
  <si>
    <t>Danny Johnson</t>
  </si>
  <si>
    <t>Deji Oshilaja</t>
  </si>
  <si>
    <t>Conor Coady</t>
  </si>
  <si>
    <t>Luke Young</t>
  </si>
  <si>
    <t>Sam Orritt</t>
  </si>
  <si>
    <t>Joe Gaughan</t>
  </si>
  <si>
    <t>Lari Yoa</t>
  </si>
  <si>
    <t>Nathan Ralph</t>
  </si>
  <si>
    <t>Bishop's Stortford</t>
  </si>
  <si>
    <t>Connor Ripley</t>
  </si>
  <si>
    <t>Benik Afobe</t>
  </si>
  <si>
    <t>Matthew Dolan</t>
  </si>
  <si>
    <t>Callum Davies</t>
  </si>
  <si>
    <t>Sittingbourne</t>
  </si>
  <si>
    <t>Matt Breeze</t>
  </si>
  <si>
    <t>Green Gully</t>
  </si>
  <si>
    <t>Australia</t>
  </si>
  <si>
    <t>Sam Hoskins</t>
  </si>
  <si>
    <t>Adam Reach</t>
  </si>
  <si>
    <t>Ravel Morrison</t>
  </si>
  <si>
    <t>Lazio</t>
  </si>
  <si>
    <t>Bobby Reid</t>
  </si>
  <si>
    <t>Liam Moore</t>
  </si>
  <si>
    <t>George Taft</t>
  </si>
  <si>
    <t>Fábio Abreu</t>
  </si>
  <si>
    <t>Marítimo B</t>
  </si>
  <si>
    <t>Portugal</t>
  </si>
  <si>
    <t>Anton Rodgers</t>
  </si>
  <si>
    <t>Courtney Cameron</t>
  </si>
  <si>
    <t>Andrew Fox</t>
  </si>
  <si>
    <t>James Pearson</t>
  </si>
  <si>
    <t>Ben Gibson</t>
  </si>
  <si>
    <t>Andy Coughlin</t>
  </si>
  <si>
    <t>Tom Thorpe</t>
  </si>
  <si>
    <t>Craig MacGillivray</t>
  </si>
  <si>
    <t>Michael Keane</t>
  </si>
  <si>
    <t>Will Keane</t>
  </si>
  <si>
    <t>Josh England</t>
  </si>
  <si>
    <t>Lee Burge</t>
  </si>
  <si>
    <t>Harry Larner</t>
  </si>
  <si>
    <t>Jake Gallagher</t>
  </si>
  <si>
    <t>Kemar Roofe</t>
  </si>
  <si>
    <t>Zac Thompson</t>
  </si>
  <si>
    <t>George Thorne</t>
  </si>
  <si>
    <t>Alex Cairns</t>
  </si>
  <si>
    <t>Jon Flanagan</t>
  </si>
  <si>
    <t>Ryan Tunnicliffe</t>
  </si>
  <si>
    <t>Emmanuel Oyeleke</t>
  </si>
  <si>
    <t>Lawson D'Ath</t>
  </si>
  <si>
    <t>Dale Jennings</t>
  </si>
  <si>
    <t>Jack Price</t>
  </si>
  <si>
    <t>Connor Goldson</t>
  </si>
  <si>
    <t>Liam French</t>
  </si>
  <si>
    <t>Alex Tokarczyk</t>
  </si>
  <si>
    <t>Ethan Ebanks-Landell</t>
  </si>
  <si>
    <t>Jesse Lingard</t>
  </si>
  <si>
    <t>Jason Banton</t>
  </si>
  <si>
    <t>Charlie Wyke</t>
  </si>
  <si>
    <t>Oliver Turton</t>
  </si>
  <si>
    <t>Charlie Elsworth</t>
  </si>
  <si>
    <t>Sam Johnson</t>
  </si>
  <si>
    <t>Duane Ofori-Acheampong</t>
  </si>
  <si>
    <t>Billy Knott</t>
  </si>
  <si>
    <t>Canvey Island</t>
  </si>
  <si>
    <t>Adam Smith</t>
  </si>
  <si>
    <t>Ben Carlisle</t>
  </si>
  <si>
    <t>Harry Bunn</t>
  </si>
  <si>
    <t>James Tarkowski</t>
  </si>
  <si>
    <t>Connor McLaren</t>
  </si>
  <si>
    <t>Luke Leahy</t>
  </si>
  <si>
    <t>Frankie Raymond</t>
  </si>
  <si>
    <t>Alex Woodyard</t>
  </si>
  <si>
    <t>Chez Isaac</t>
  </si>
  <si>
    <t>Jake Caprice</t>
  </si>
  <si>
    <t>Wilfried Zaha</t>
  </si>
  <si>
    <t>Abidjan</t>
  </si>
  <si>
    <t>Rohan Ince</t>
  </si>
  <si>
    <t>95 kg</t>
  </si>
  <si>
    <t>Josh O'Connell</t>
  </si>
  <si>
    <t>AFC Liverpool</t>
  </si>
  <si>
    <t>Michael Ihiekwe</t>
  </si>
  <si>
    <t>Sam Cowler</t>
  </si>
  <si>
    <t>Ollie Norburn</t>
  </si>
  <si>
    <t>Jernade Meade</t>
  </si>
  <si>
    <t>D (L), M/AM (RL)</t>
  </si>
  <si>
    <t>Ian Gayle</t>
  </si>
  <si>
    <t>Steven Swinglehurst</t>
  </si>
  <si>
    <t>Michael Ngoo</t>
  </si>
  <si>
    <t>Dale Connor</t>
  </si>
  <si>
    <t>Billy Clifford</t>
  </si>
  <si>
    <t>Boreham Wood</t>
  </si>
  <si>
    <t>Angus MacDonald</t>
  </si>
  <si>
    <t>Gavin Massey</t>
  </si>
  <si>
    <t>Haydn Hollis</t>
  </si>
  <si>
    <t>Ryan Fredericks</t>
  </si>
  <si>
    <t>Louis Dennis</t>
  </si>
  <si>
    <t>Callum Ball</t>
  </si>
  <si>
    <t>Corby</t>
  </si>
  <si>
    <t>Luke Dobie</t>
  </si>
  <si>
    <t>Adam Dawson</t>
  </si>
  <si>
    <t>Max Lake-Edwards</t>
  </si>
  <si>
    <t>Lee Nicholls</t>
  </si>
  <si>
    <t>Tom Hitchcock</t>
  </si>
  <si>
    <t>Scott Leather</t>
  </si>
  <si>
    <t>Jed Steer</t>
  </si>
  <si>
    <t>Ollie Banks</t>
  </si>
  <si>
    <t>Arthur Gnahoua</t>
  </si>
  <si>
    <t>Rhys Tyler</t>
  </si>
  <si>
    <t>D (RL), WB/M (R)</t>
  </si>
  <si>
    <t>Anthony Stewart</t>
  </si>
  <si>
    <t>James Baxendale</t>
  </si>
  <si>
    <t>Jamie Insall</t>
  </si>
  <si>
    <t>Hibernian</t>
  </si>
  <si>
    <t>Ebby Nelson-Addy</t>
  </si>
  <si>
    <t>Jordan Burrow</t>
  </si>
  <si>
    <t>Taylor Parmenter</t>
  </si>
  <si>
    <t>Zeki Fryers</t>
  </si>
  <si>
    <t>Jordan Slew</t>
  </si>
  <si>
    <t>Josh Meekings</t>
  </si>
  <si>
    <t>Luke George</t>
  </si>
  <si>
    <t>Rowan Liburd</t>
  </si>
  <si>
    <t>Nicky Zaicevs</t>
  </si>
  <si>
    <t>LVA</t>
  </si>
  <si>
    <t>Joe Lolley</t>
  </si>
  <si>
    <t>James Lawrence</t>
  </si>
  <si>
    <t>D (LC), M (L)</t>
  </si>
  <si>
    <t>Trencin</t>
  </si>
  <si>
    <t>Slovakia</t>
  </si>
  <si>
    <t>Jacob Blyth</t>
  </si>
  <si>
    <t>Conor McAleny</t>
  </si>
  <si>
    <t>Liam Hughes</t>
  </si>
  <si>
    <t>Keanu Marsh-Brown</t>
  </si>
  <si>
    <t>Ben Wilson</t>
  </si>
  <si>
    <t>Kieffer Moore</t>
  </si>
  <si>
    <t>Viking</t>
  </si>
  <si>
    <t>Norway</t>
  </si>
  <si>
    <t>Simeon Akinola</t>
  </si>
  <si>
    <t>Lagos</t>
  </si>
  <si>
    <t>Jon Guthrie</t>
  </si>
  <si>
    <t>Devizes</t>
  </si>
  <si>
    <t>Omar Bogle</t>
  </si>
  <si>
    <t>Danny Ings</t>
  </si>
  <si>
    <t>Jon Taylor</t>
  </si>
  <si>
    <t>Jordan Browne</t>
  </si>
  <si>
    <t>Luke Berry</t>
  </si>
  <si>
    <t>Connor Essam</t>
  </si>
  <si>
    <t>Sheerness</t>
  </si>
  <si>
    <t>Alex Kenyon</t>
  </si>
  <si>
    <t>Steven Rigg</t>
  </si>
  <si>
    <t>Keil O'Brien</t>
  </si>
  <si>
    <t>Gary Gardner</t>
  </si>
  <si>
    <t>Ollie Clarke</t>
  </si>
  <si>
    <t>George Porter</t>
  </si>
  <si>
    <t>Jamie Hopcutt</t>
  </si>
  <si>
    <t>Östersunds FK</t>
  </si>
  <si>
    <t>Sweden</t>
  </si>
  <si>
    <t>Curtis Main</t>
  </si>
  <si>
    <t>Ryan Allsop</t>
  </si>
  <si>
    <t>Chris Bush</t>
  </si>
  <si>
    <t>Ben Gladwin</t>
  </si>
  <si>
    <t>Kyle Vassell</t>
  </si>
  <si>
    <t>Nathan Byrne</t>
  </si>
  <si>
    <t>St. Albans</t>
  </si>
  <si>
    <t>Jordan Hugill</t>
  </si>
  <si>
    <t>Lateef Elford-Alliyu</t>
  </si>
  <si>
    <t>Ibadan</t>
  </si>
  <si>
    <t>Durrell Berry</t>
  </si>
  <si>
    <t>Marcus Bettinelli</t>
  </si>
  <si>
    <t>George Thomson</t>
  </si>
  <si>
    <t>Conor Washington</t>
  </si>
  <si>
    <t>Jim Stevenson</t>
  </si>
  <si>
    <t>John Marquis</t>
  </si>
  <si>
    <t>Louis Moult</t>
  </si>
  <si>
    <t>Adam Buxton</t>
  </si>
  <si>
    <t>Dan Burn</t>
  </si>
  <si>
    <t>Blyth</t>
  </si>
  <si>
    <t>Craig Clay</t>
  </si>
  <si>
    <t>Danny Hattersley</t>
  </si>
  <si>
    <t>Michael Duckworth</t>
  </si>
  <si>
    <t>Minden</t>
  </si>
  <si>
    <t>Jon Nolan</t>
  </si>
  <si>
    <t>Mark Cullen</t>
  </si>
  <si>
    <t>Andy Halls</t>
  </si>
  <si>
    <t>Nick Pope</t>
  </si>
  <si>
    <t>Newmarket</t>
  </si>
  <si>
    <t>Aaron Wildig</t>
  </si>
  <si>
    <t>Nathaniel Mendez-Laing</t>
  </si>
  <si>
    <t>Tommy Smith</t>
  </si>
  <si>
    <t>Shaun Jeffers</t>
  </si>
  <si>
    <t>Scott Hogan</t>
  </si>
  <si>
    <t>Ishmael Pitter-Bangura</t>
  </si>
  <si>
    <t>Rod McDonald</t>
  </si>
  <si>
    <t>Kane Hemmings</t>
  </si>
  <si>
    <t>Harry Beautyman</t>
  </si>
  <si>
    <t>Mark Gillespie</t>
  </si>
  <si>
    <t>Jamie Proctor</t>
  </si>
  <si>
    <t>Luke Freeman</t>
  </si>
  <si>
    <t>Michael Richardson</t>
  </si>
  <si>
    <t>Kieron Brehon</t>
  </si>
  <si>
    <t>Nuneaton Griff</t>
  </si>
  <si>
    <t>Antoni Sarcevic</t>
  </si>
  <si>
    <t>SRB</t>
  </si>
  <si>
    <t>Jamie Reckord</t>
  </si>
  <si>
    <t>Jack Bailey</t>
  </si>
  <si>
    <t>Jack Holland</t>
  </si>
  <si>
    <t>Jonjo Shelvey</t>
  </si>
  <si>
    <t>Ashley Yeoman</t>
  </si>
  <si>
    <t>Cameron Gayle</t>
  </si>
  <si>
    <t>Phil Jones</t>
  </si>
  <si>
    <t>Sam Habergham</t>
  </si>
  <si>
    <t>Sam Mantom</t>
  </si>
  <si>
    <t>Jack Furzer</t>
  </si>
  <si>
    <t>Kingsley James</t>
  </si>
  <si>
    <t>Cheyenne Dunkley</t>
  </si>
  <si>
    <t>Chris Atkinson</t>
  </si>
  <si>
    <t>Sean Geddes</t>
  </si>
  <si>
    <t>Carl Jenkinson</t>
  </si>
  <si>
    <t>Jose Baxter</t>
  </si>
  <si>
    <t>Lee Nicholas</t>
  </si>
  <si>
    <t>Lewis Horner</t>
  </si>
  <si>
    <t>James Hurst</t>
  </si>
  <si>
    <t>Tom Ince</t>
  </si>
  <si>
    <t>Niall Cowperthwaite</t>
  </si>
  <si>
    <t>Ryan Qualter</t>
  </si>
  <si>
    <t>Scarborough Ath</t>
  </si>
  <si>
    <t>Reece Connolly</t>
  </si>
  <si>
    <t>Ollie Palmer</t>
  </si>
  <si>
    <t>Otis Earle</t>
  </si>
  <si>
    <t>FC Dallas</t>
  </si>
  <si>
    <t>John Bostock</t>
  </si>
  <si>
    <t>OHL</t>
  </si>
  <si>
    <t>Tom Parkes</t>
  </si>
  <si>
    <t>Tom Eaves</t>
  </si>
  <si>
    <t>Louis Almond</t>
  </si>
  <si>
    <t>Jack Langford</t>
  </si>
  <si>
    <t>Andrai Jones</t>
  </si>
  <si>
    <t>Jack Wilshere</t>
  </si>
  <si>
    <t>Steven Caulker</t>
  </si>
  <si>
    <t>Feltham</t>
  </si>
  <si>
    <t>Reece Wabara</t>
  </si>
  <si>
    <t>Antonio German</t>
  </si>
  <si>
    <t>Kerala</t>
  </si>
  <si>
    <t>Danny East</t>
  </si>
  <si>
    <t>Adam Mekki</t>
  </si>
  <si>
    <t>Jamie Paterson</t>
  </si>
  <si>
    <t>James Wallace</t>
  </si>
  <si>
    <t>Tom Murphy</t>
  </si>
  <si>
    <t>Tendayi Darikwa</t>
  </si>
  <si>
    <t>Jimmy Spencer</t>
  </si>
  <si>
    <t>Danny Ward</t>
  </si>
  <si>
    <t>Andy Yiadom</t>
  </si>
  <si>
    <t>Michael Roberts</t>
  </si>
  <si>
    <t>Adam Blakeman</t>
  </si>
  <si>
    <t>Tom Pett</t>
  </si>
  <si>
    <t>Jordon Mutch</t>
  </si>
  <si>
    <t>Liam O'Brien</t>
  </si>
  <si>
    <t>Ryan Bowman</t>
  </si>
  <si>
    <t>Lewis Dunk</t>
  </si>
  <si>
    <t>Nathan Cameron</t>
  </si>
  <si>
    <t>Jordan Clarke</t>
  </si>
  <si>
    <t>Paul Smith</t>
  </si>
  <si>
    <t>Dean Parrett</t>
  </si>
  <si>
    <t>George Bowerman</t>
  </si>
  <si>
    <t>Michael Jacobs</t>
  </si>
  <si>
    <t>Rothwell (Northants)</t>
  </si>
  <si>
    <t>Alex Smith</t>
  </si>
  <si>
    <t>James Tavernier</t>
  </si>
  <si>
    <t>Aarran Racine</t>
  </si>
  <si>
    <t>Littlehampton</t>
  </si>
  <si>
    <t>JJ O'Donnell</t>
  </si>
  <si>
    <t>Connor Jennings</t>
  </si>
  <si>
    <t>Grant Hall</t>
  </si>
  <si>
    <t>Blaine Hudson</t>
  </si>
  <si>
    <t>Paul Downing</t>
  </si>
  <si>
    <t>Omar Beckles</t>
  </si>
  <si>
    <t>James Ellison</t>
  </si>
  <si>
    <t>Luke Hyam</t>
  </si>
  <si>
    <t>Tom Adeyemi</t>
  </si>
  <si>
    <t>James Rowe</t>
  </si>
  <si>
    <t>Tom Eastman</t>
  </si>
  <si>
    <t>Clacton-on-Sea</t>
  </si>
  <si>
    <t>Harry Pell</t>
  </si>
  <si>
    <t>Tilbury</t>
  </si>
  <si>
    <t>Vadaine Oliver</t>
  </si>
  <si>
    <t>NCL</t>
  </si>
  <si>
    <t>Piero Mingoia</t>
  </si>
  <si>
    <t>Ben Richards-Everton</t>
  </si>
  <si>
    <t>Dunfermline</t>
  </si>
  <si>
    <t>Michael Smith</t>
  </si>
  <si>
    <t>Conor Newton</t>
  </si>
  <si>
    <t>ASA</t>
  </si>
  <si>
    <t>Liam Bellamy</t>
  </si>
  <si>
    <t>Josh Brizell</t>
  </si>
  <si>
    <t>Roarie Deacon</t>
  </si>
  <si>
    <t>WB/M (L), AM (LC)</t>
  </si>
  <si>
    <t>Will Hatfield</t>
  </si>
  <si>
    <t>James Severn</t>
  </si>
  <si>
    <t>Will Evans</t>
  </si>
  <si>
    <t>Adam Forshaw</t>
  </si>
  <si>
    <t>Nicky Ajose</t>
  </si>
  <si>
    <t>Christian Burgess</t>
  </si>
  <si>
    <t>Elliott Peck</t>
  </si>
  <si>
    <t>Nathan Hicks</t>
  </si>
  <si>
    <t>Stamford</t>
  </si>
  <si>
    <t>Sam Walker</t>
  </si>
  <si>
    <t>Connor Brown</t>
  </si>
  <si>
    <t>Josh Morris</t>
  </si>
  <si>
    <t>Matty Whichelow</t>
  </si>
  <si>
    <t>Paul McCone</t>
  </si>
  <si>
    <t>Ryan Tafazolli</t>
  </si>
  <si>
    <t>IRN</t>
  </si>
  <si>
    <t>Adam Chicksen</t>
  </si>
  <si>
    <t>Dan Thomas</t>
  </si>
  <si>
    <t>Frank Nouble</t>
  </si>
  <si>
    <t>Quanjian</t>
  </si>
  <si>
    <t>China</t>
  </si>
  <si>
    <t>Harry Davis</t>
  </si>
  <si>
    <t>Mitch Walker</t>
  </si>
  <si>
    <t>Jake Jervis</t>
  </si>
  <si>
    <t>Andy Parry</t>
  </si>
  <si>
    <t>Sonny Bradley</t>
  </si>
  <si>
    <t>Scott Wootton</t>
  </si>
  <si>
    <t>Sam Morsy</t>
  </si>
  <si>
    <t>George Francomb</t>
  </si>
  <si>
    <t>Jordan Chapell</t>
  </si>
  <si>
    <t>Blair Adams</t>
  </si>
  <si>
    <t>Andrew Charlton</t>
  </si>
  <si>
    <t>Bradley Wood</t>
  </si>
  <si>
    <t>Jason Lowe</t>
  </si>
  <si>
    <t>Rhys Bennett</t>
  </si>
  <si>
    <t>Radcliffe</t>
  </si>
  <si>
    <t>Phil Storey</t>
  </si>
  <si>
    <t>Tashan Adeyinka</t>
  </si>
  <si>
    <t>Daniel Sparkes</t>
  </si>
  <si>
    <t>Luke Ayling</t>
  </si>
  <si>
    <t>Luke O'Neill</t>
  </si>
  <si>
    <t>Stefan Payne</t>
  </si>
  <si>
    <t>Curtis Tilt</t>
  </si>
  <si>
    <t>Toby Ajala</t>
  </si>
  <si>
    <t>Harlee Dean</t>
  </si>
  <si>
    <t>Upminster</t>
  </si>
  <si>
    <t>Tyler Blackwood</t>
  </si>
  <si>
    <t>Matty James</t>
  </si>
  <si>
    <t>Dean Lyness</t>
  </si>
  <si>
    <t>Adam Davies</t>
  </si>
  <si>
    <t>Rheine</t>
  </si>
  <si>
    <t>Andros Townsend</t>
  </si>
  <si>
    <t>Olly Lee</t>
  </si>
  <si>
    <t>Jordan Bowery</t>
  </si>
  <si>
    <t>Nat Wedderburn</t>
  </si>
  <si>
    <t>Tom Naylor</t>
  </si>
  <si>
    <t>Andre Gray</t>
  </si>
  <si>
    <t>Adam Coombes</t>
  </si>
  <si>
    <t>Ryan Mason</t>
  </si>
  <si>
    <t>Tom McCready</t>
  </si>
  <si>
    <t>Christie Elliott</t>
  </si>
  <si>
    <t>Partick Thistle</t>
  </si>
  <si>
    <t>Jarrow</t>
  </si>
  <si>
    <t>Kyle Bartley</t>
  </si>
  <si>
    <t>Nathan McDonald</t>
  </si>
  <si>
    <t>Alex Nimely</t>
  </si>
  <si>
    <t>Monrovia</t>
  </si>
  <si>
    <t>LBR</t>
  </si>
  <si>
    <t>Adam Reed</t>
  </si>
  <si>
    <t>Whitley Bay</t>
  </si>
  <si>
    <t>PHI</t>
  </si>
  <si>
    <t>Liam Noble</t>
  </si>
  <si>
    <t>Ryan Donaldson</t>
  </si>
  <si>
    <t>Harry Hooman</t>
  </si>
  <si>
    <t>Callum McManaman</t>
  </si>
  <si>
    <t>Nathan Baker</t>
  </si>
  <si>
    <t>David Amoo</t>
  </si>
  <si>
    <t>La'Vere Corbin-Ong</t>
  </si>
  <si>
    <t>Berliner AK</t>
  </si>
  <si>
    <t>Canada</t>
  </si>
  <si>
    <t>Liam Ridehalgh</t>
  </si>
  <si>
    <t>Steve Cook</t>
  </si>
  <si>
    <t>Femi Ilesanmi</t>
  </si>
  <si>
    <t>Matty Taylor</t>
  </si>
  <si>
    <t>Adam Marriott</t>
  </si>
  <si>
    <t>Nile Ranger</t>
  </si>
  <si>
    <t>Danny Philliskirk</t>
  </si>
  <si>
    <t>DM, M (C), AM (LC), ST (C)</t>
  </si>
  <si>
    <t>Cameron Stewart</t>
  </si>
  <si>
    <t>Ryan Williams</t>
  </si>
  <si>
    <t>Jake Lawlor</t>
  </si>
  <si>
    <t>Nathaniel Clyne</t>
  </si>
  <si>
    <t>Alex-Ray Harvey</t>
  </si>
  <si>
    <t>Jack Saville</t>
  </si>
  <si>
    <t>Ben Marshall</t>
  </si>
  <si>
    <t>James Craigen</t>
  </si>
  <si>
    <t>Raith</t>
  </si>
  <si>
    <t>Marlon Pack</t>
  </si>
  <si>
    <t>Scott Malone</t>
  </si>
  <si>
    <t>Rowley Regis</t>
  </si>
  <si>
    <t>Ashley Eastham</t>
  </si>
  <si>
    <t>Shaun Tuton</t>
  </si>
  <si>
    <t>Daniel Powell</t>
  </si>
  <si>
    <t>Jack Rodwell</t>
  </si>
  <si>
    <t>Thomas Cruise</t>
  </si>
  <si>
    <t>Chris Stokes</t>
  </si>
  <si>
    <t>Frome</t>
  </si>
  <si>
    <t>Stuart O'Keefe</t>
  </si>
  <si>
    <t>Ashley Hemmings</t>
  </si>
  <si>
    <t>Danny Redmond</t>
  </si>
  <si>
    <t>Ben Gordon</t>
  </si>
  <si>
    <t>Darryl Westlake</t>
  </si>
  <si>
    <t>Kilmarnock</t>
  </si>
  <si>
    <t>George Worcester</t>
  </si>
  <si>
    <t>Oberrad</t>
  </si>
  <si>
    <t>Frankfurt/Main</t>
  </si>
  <si>
    <t>Wes Fletcher</t>
  </si>
  <si>
    <t>Billy Bingham</t>
  </si>
  <si>
    <t>Calum Butcher</t>
  </si>
  <si>
    <t>Josh Thompson</t>
  </si>
  <si>
    <t>Darren Wickham</t>
  </si>
  <si>
    <t>David Davis</t>
  </si>
  <si>
    <t>Smethwick</t>
  </si>
  <si>
    <t>Marvin Sordell</t>
  </si>
  <si>
    <t>Sanchez Watt</t>
  </si>
  <si>
    <t>Reece Harris</t>
  </si>
  <si>
    <t>Theo Swaine</t>
  </si>
  <si>
    <t>Gurjit Singh</t>
  </si>
  <si>
    <t>Jake Kean</t>
  </si>
  <si>
    <t>Nathan Delfouneso</t>
  </si>
  <si>
    <t>Korey Smith</t>
  </si>
  <si>
    <t>Jordan Mustoe</t>
  </si>
  <si>
    <t>Westerlo</t>
  </si>
  <si>
    <t>Conrad Balatoni</t>
  </si>
  <si>
    <t>HUN</t>
  </si>
  <si>
    <t>Oscar Gobern</t>
  </si>
  <si>
    <t>Kelvin Mellor</t>
  </si>
  <si>
    <t>Fergus Bell</t>
  </si>
  <si>
    <t>Chris Solly</t>
  </si>
  <si>
    <t>Sam Winnall</t>
  </si>
  <si>
    <t>David Banjo</t>
  </si>
  <si>
    <t>Declan Rudd</t>
  </si>
  <si>
    <t>Wes Foderingham</t>
  </si>
  <si>
    <t>Chris Oldfield</t>
  </si>
  <si>
    <t>Hume City FC</t>
  </si>
  <si>
    <t>Jacob Mellis</t>
  </si>
  <si>
    <t>Sean Morrison</t>
  </si>
  <si>
    <t>Harry Forrester</t>
  </si>
  <si>
    <t>Ben Gerring</t>
  </si>
  <si>
    <t>Nathan Eccleston</t>
  </si>
  <si>
    <t>Richard Smallwood</t>
  </si>
  <si>
    <t>Luke Rooney</t>
  </si>
  <si>
    <t>Jay Emmanuel-Thomas</t>
  </si>
  <si>
    <t>Naby Diallo</t>
  </si>
  <si>
    <t>Moscow</t>
  </si>
  <si>
    <t>RUS</t>
  </si>
  <si>
    <t>Danny Andrew</t>
  </si>
  <si>
    <t>Jamie Grimes</t>
  </si>
  <si>
    <t>John Rooney</t>
  </si>
  <si>
    <t>Chris Chantler</t>
  </si>
  <si>
    <t>Clovis Kamdjo</t>
  </si>
  <si>
    <t>CMR</t>
  </si>
  <si>
    <t>Craig Eastmond</t>
  </si>
  <si>
    <t>Sutton Utd</t>
  </si>
  <si>
    <t>Charlie Turnbull</t>
  </si>
  <si>
    <t>Marlon Jackson</t>
  </si>
  <si>
    <t>Jack Hunt</t>
  </si>
  <si>
    <t>Jermaine Grandison</t>
  </si>
  <si>
    <t>Marvin Johnson</t>
  </si>
  <si>
    <t>Scot Bennett</t>
  </si>
  <si>
    <t>Tom Lees</t>
  </si>
  <si>
    <t>Danny Welbeck</t>
  </si>
  <si>
    <t>Josh Payne</t>
  </si>
  <si>
    <t>Shaun Hutchinson</t>
  </si>
  <si>
    <t>Fraser Franks</t>
  </si>
  <si>
    <t>Jack Redshaw</t>
  </si>
  <si>
    <t>Andre Blackman</t>
  </si>
  <si>
    <t>Ross Jenkins</t>
  </si>
  <si>
    <t>Nathan Thompson</t>
  </si>
  <si>
    <t>Tom Elliott</t>
  </si>
  <si>
    <t>Adam Boyes</t>
  </si>
  <si>
    <t>Saltburn-by-the-Sea</t>
  </si>
  <si>
    <t>Joe Edwards</t>
  </si>
  <si>
    <t>91 kg</t>
  </si>
  <si>
    <t>Rob Vincent</t>
  </si>
  <si>
    <t>Pittsburgh Riverhounds</t>
  </si>
  <si>
    <t>Harrison Dunk</t>
  </si>
  <si>
    <t>WB/M (L)</t>
  </si>
  <si>
    <t>Calvin Dinsley</t>
  </si>
  <si>
    <t>Taylor Morgan</t>
  </si>
  <si>
    <t>Airdrie</t>
  </si>
  <si>
    <t>Danny Mayor</t>
  </si>
  <si>
    <t>Andy Cook</t>
  </si>
  <si>
    <t>Henri Lansbury</t>
  </si>
  <si>
    <t>Dwayne Samuels</t>
  </si>
  <si>
    <t>Matt Tootle</t>
  </si>
  <si>
    <t>Gary Martin</t>
  </si>
  <si>
    <t>KR</t>
  </si>
  <si>
    <t>Iceland</t>
  </si>
  <si>
    <t>Karl Darlow</t>
  </si>
  <si>
    <t>Daniel Leadbitter</t>
  </si>
  <si>
    <t>Paris Cowan-Hall</t>
  </si>
  <si>
    <t>David Wheeler</t>
  </si>
  <si>
    <t>Gary Woods</t>
  </si>
  <si>
    <t>Anthony Edgar</t>
  </si>
  <si>
    <t>London (ON)</t>
  </si>
  <si>
    <t>DMA</t>
  </si>
  <si>
    <t>Steven Irwin</t>
  </si>
  <si>
    <t>Luke Wilkinson</t>
  </si>
  <si>
    <t>Wells</t>
  </si>
  <si>
    <t>Matt Fry</t>
  </si>
  <si>
    <t>Sean Francis</t>
  </si>
  <si>
    <t>Sam Clucas</t>
  </si>
  <si>
    <t>Ben Nunn</t>
  </si>
  <si>
    <t>Alex Wall</t>
  </si>
  <si>
    <t>Andrew Tutte</t>
  </si>
  <si>
    <t>Danny Batth</t>
  </si>
  <si>
    <t>Kingswinford</t>
  </si>
  <si>
    <t>Kieran Trippier</t>
  </si>
  <si>
    <t>Mark Halstead</t>
  </si>
  <si>
    <t>Jonathan Obika</t>
  </si>
  <si>
    <t>Elliott Frear</t>
  </si>
  <si>
    <t>Kyle Bennett</t>
  </si>
  <si>
    <t>James Norwood</t>
  </si>
  <si>
    <t>Charlie Clough</t>
  </si>
  <si>
    <t>Brad Hunter</t>
  </si>
  <si>
    <t>Joss Labadie</t>
  </si>
  <si>
    <t>Josh Falkingham</t>
  </si>
  <si>
    <t>Gary Madine</t>
  </si>
  <si>
    <t>Johnny Hunt</t>
  </si>
  <si>
    <t>Jason Steele</t>
  </si>
  <si>
    <t>Kieron Cadogan</t>
  </si>
  <si>
    <t>GAIS</t>
  </si>
  <si>
    <t>Joe Day</t>
  </si>
  <si>
    <t>Lee Brown</t>
  </si>
  <si>
    <t>Amardeep Singh</t>
  </si>
  <si>
    <t>Tienen</t>
  </si>
  <si>
    <t>Belgian Third Division B</t>
  </si>
  <si>
    <t>Belgium (Third Division B)</t>
  </si>
  <si>
    <t>Ryan Jackson</t>
  </si>
  <si>
    <t>D/WB/AM (R)</t>
  </si>
  <si>
    <t>Luke Waterfall</t>
  </si>
  <si>
    <t>Dom Dwyer</t>
  </si>
  <si>
    <t>Sporting Kansas City</t>
  </si>
  <si>
    <t>Marc Roberts</t>
  </si>
  <si>
    <t>Godfrey Poku</t>
  </si>
  <si>
    <t>Elliot Justham</t>
  </si>
  <si>
    <t>Finchley</t>
  </si>
  <si>
    <t>Joe Oastler</t>
  </si>
  <si>
    <t>Bobby Grant</t>
  </si>
  <si>
    <t>Jake Hyde</t>
  </si>
  <si>
    <t>Maidenhead</t>
  </si>
  <si>
    <t>Angelo Balanta</t>
  </si>
  <si>
    <t>Cali</t>
  </si>
  <si>
    <t>South America</t>
  </si>
  <si>
    <t>COL</t>
  </si>
  <si>
    <t>Alex Fisher</t>
  </si>
  <si>
    <t>Tom Miller</t>
  </si>
  <si>
    <t>Ely</t>
  </si>
  <si>
    <t>Nathan Blissett</t>
  </si>
  <si>
    <t>Lee Cox</t>
  </si>
  <si>
    <t>Tom Wynter</t>
  </si>
  <si>
    <t>Jordan Henderson</t>
  </si>
  <si>
    <t>Josh Gillies</t>
  </si>
  <si>
    <t>David Worrall</t>
  </si>
  <si>
    <t>Jacob Butterfield</t>
  </si>
  <si>
    <t>Dan Holman</t>
  </si>
  <si>
    <t>Mark Oxley</t>
  </si>
  <si>
    <t>Simon Richman</t>
  </si>
  <si>
    <t>Aaron Chapman</t>
  </si>
  <si>
    <t>204 cm</t>
  </si>
  <si>
    <t>Kyle Walker</t>
  </si>
  <si>
    <t>Danny Pilkington</t>
  </si>
  <si>
    <t>Jordan Spence</t>
  </si>
  <si>
    <t>James Marwood</t>
  </si>
  <si>
    <t>Elliott Parish</t>
  </si>
  <si>
    <t>Simon Moore</t>
  </si>
  <si>
    <t>Paul Black</t>
  </si>
  <si>
    <t>Atlanta Silverbacks</t>
  </si>
  <si>
    <t>Joe Mattock</t>
  </si>
  <si>
    <t>Jack Parkinson</t>
  </si>
  <si>
    <t>Tonbridge</t>
  </si>
  <si>
    <t>Shaun Brisley</t>
  </si>
  <si>
    <t>Craig Dawson</t>
  </si>
  <si>
    <t>Martin Kelly</t>
  </si>
  <si>
    <t>Wayne Brooksby</t>
  </si>
  <si>
    <t>Bridlington</t>
  </si>
  <si>
    <t>Liam Sercombe</t>
  </si>
  <si>
    <t>Lloyd Saxton</t>
  </si>
  <si>
    <t>GIF Sundsvall</t>
  </si>
  <si>
    <t>Ben Amos</t>
  </si>
  <si>
    <t>Scott Fenwick</t>
  </si>
  <si>
    <t>Jonathan Franks</t>
  </si>
  <si>
    <t>Jamie Turley</t>
  </si>
  <si>
    <t>Michael Woods</t>
  </si>
  <si>
    <t>Dan Gardner</t>
  </si>
  <si>
    <t>Ashley Westwood</t>
  </si>
  <si>
    <t>Scott Wagstaff</t>
  </si>
  <si>
    <t>Joe Bennett</t>
  </si>
  <si>
    <t>Michail Antonio</t>
  </si>
  <si>
    <t>Jordan Cook</t>
  </si>
  <si>
    <t>Easington</t>
  </si>
  <si>
    <t>Medy Elito</t>
  </si>
  <si>
    <t>Curtley Williams</t>
  </si>
  <si>
    <t>Matty Brown</t>
  </si>
  <si>
    <t>Kristian Dennis</t>
  </si>
  <si>
    <t>Mickey Demetriou</t>
  </si>
  <si>
    <t>Charlie Walker</t>
  </si>
  <si>
    <t>Gary Noel</t>
  </si>
  <si>
    <t>First Vienna FC 1894</t>
  </si>
  <si>
    <t>Austria</t>
  </si>
  <si>
    <t>AJ Leitch-Smith</t>
  </si>
  <si>
    <t>Ryan Bennett</t>
  </si>
  <si>
    <t>Thurrock</t>
  </si>
  <si>
    <t>Alex Smithies</t>
  </si>
  <si>
    <t>Danny Drinkwater</t>
  </si>
  <si>
    <t>Ashley Chambers</t>
  </si>
  <si>
    <t>Ben Tozer</t>
  </si>
  <si>
    <t>Tom Taiwo</t>
  </si>
  <si>
    <t>Pudsey</t>
  </si>
  <si>
    <t>Terry Hawkridge</t>
  </si>
  <si>
    <t>Peter Murphy</t>
  </si>
  <si>
    <t>Andy Rose</t>
  </si>
  <si>
    <t>Seattle</t>
  </si>
  <si>
    <t>Melbourne</t>
  </si>
  <si>
    <t>Southeast Asia</t>
  </si>
  <si>
    <t>AUS</t>
  </si>
  <si>
    <t>Hakeem Araba</t>
  </si>
  <si>
    <t>Falkenberg</t>
  </si>
  <si>
    <t>Troy Hewitt</t>
  </si>
  <si>
    <t>Jonathan Page</t>
  </si>
  <si>
    <t>East Fife</t>
  </si>
  <si>
    <t>Chris Clements</t>
  </si>
  <si>
    <t>Dan Gosling</t>
  </si>
  <si>
    <t>Jonny Fairbairn</t>
  </si>
  <si>
    <t>Berwick-upon-Tweed</t>
  </si>
  <si>
    <t>Chris Arthur</t>
  </si>
  <si>
    <t>Joe McNerney</t>
  </si>
  <si>
    <t>Martyn Waghorn</t>
  </si>
  <si>
    <t>Alex Marrow</t>
  </si>
  <si>
    <t>Greg Taylor</t>
  </si>
  <si>
    <t>Jai Reason</t>
  </si>
  <si>
    <t>Myles Anderson</t>
  </si>
  <si>
    <t>L'Aquila</t>
  </si>
  <si>
    <t>Dale Bennett</t>
  </si>
  <si>
    <t>Krystian Pearce</t>
  </si>
  <si>
    <t>Scott Boden</t>
  </si>
  <si>
    <t>Terry Gornell</t>
  </si>
  <si>
    <t>Aaron Cresswell</t>
  </si>
  <si>
    <t>David Ball</t>
  </si>
  <si>
    <t>Andreas Arestidou</t>
  </si>
  <si>
    <t>Alex McCarthy</t>
  </si>
  <si>
    <t>Freddie Sears</t>
  </si>
  <si>
    <t>Junior Stanislas</t>
  </si>
  <si>
    <t>Jon Routledge</t>
  </si>
  <si>
    <t>Dumbarton</t>
  </si>
  <si>
    <t>Chris Smalling</t>
  </si>
  <si>
    <t>Ed Upson</t>
  </si>
  <si>
    <t>Mark Beevers</t>
  </si>
  <si>
    <t>Will Buckley</t>
  </si>
  <si>
    <t>Fabian Delph</t>
  </si>
  <si>
    <t>Marc Albrighton</t>
  </si>
  <si>
    <t>WB (R), M (RL), AM (R)</t>
  </si>
  <si>
    <t>Jake Livermore</t>
  </si>
  <si>
    <t>Lathaniel Rowe-Turner</t>
  </si>
  <si>
    <t>Nick Blackman</t>
  </si>
  <si>
    <t>Callum Reynolds</t>
  </si>
  <si>
    <t>Callum Kennedy</t>
  </si>
  <si>
    <t>Aaron Jameson</t>
  </si>
  <si>
    <t>Josh Wright</t>
  </si>
  <si>
    <t>Nathan Luscombe</t>
  </si>
  <si>
    <t>Andrew Boyce</t>
  </si>
  <si>
    <t>Abu Ogogo</t>
  </si>
  <si>
    <t>Paul Farman</t>
  </si>
  <si>
    <t>Ben Tomlinson</t>
  </si>
  <si>
    <t>Joseph Mills</t>
  </si>
  <si>
    <t>Ashley Barnes</t>
  </si>
  <si>
    <t>AUT</t>
  </si>
  <si>
    <t>Joel Ward</t>
  </si>
  <si>
    <t>D (RL), M (R)</t>
  </si>
  <si>
    <t>Tope Obadeyi</t>
  </si>
  <si>
    <t>Damon Lathrope</t>
  </si>
  <si>
    <t>Danny Glover</t>
  </si>
  <si>
    <t>Jack Colback</t>
  </si>
  <si>
    <t>Luke Murphy</t>
  </si>
  <si>
    <t>Dwight Gayle</t>
  </si>
  <si>
    <t>Joe Anderson</t>
  </si>
  <si>
    <t>Rob Lainton</t>
  </si>
  <si>
    <t>Kieran Agard</t>
  </si>
  <si>
    <t>Paul Rodgers</t>
  </si>
  <si>
    <t>Greg Wilkinson</t>
  </si>
  <si>
    <t>Aaron Martin</t>
  </si>
  <si>
    <t>Mark Randall</t>
  </si>
  <si>
    <t>James Vincent</t>
  </si>
  <si>
    <t>Lewis Young</t>
  </si>
  <si>
    <t>Jaydon Gibbs</t>
  </si>
  <si>
    <t>Kieran Gibbs</t>
  </si>
  <si>
    <t>Ben Mee</t>
  </si>
  <si>
    <t>Jimmy Phillips</t>
  </si>
  <si>
    <t>James Dunne</t>
  </si>
  <si>
    <t>Geoff Mitchell</t>
  </si>
  <si>
    <t>Bondz N'Gala</t>
  </si>
  <si>
    <t>Matthew Saunders</t>
  </si>
  <si>
    <t>Michael Kay</t>
  </si>
  <si>
    <t>Tom Hateley</t>
  </si>
  <si>
    <t>Slask</t>
  </si>
  <si>
    <t>Poland</t>
  </si>
  <si>
    <t>Monaco</t>
  </si>
  <si>
    <t>Jonny Rowell</t>
  </si>
  <si>
    <t>Marcus Marshall</t>
  </si>
  <si>
    <t>Preston Edwards</t>
  </si>
  <si>
    <t>Daniel Sturridge</t>
  </si>
  <si>
    <t>Rob Sinclair</t>
  </si>
  <si>
    <t>Craig Curran</t>
  </si>
  <si>
    <t>Steve Arnold</t>
  </si>
  <si>
    <t>Hatfield</t>
  </si>
  <si>
    <t>Dean Winnard</t>
  </si>
  <si>
    <t>Josh Law</t>
  </si>
  <si>
    <t>Kevin Roberts</t>
  </si>
  <si>
    <t>Tom Cleverley</t>
  </si>
  <si>
    <t>Anthony Cook</t>
  </si>
  <si>
    <t>Aswad Thomas</t>
  </si>
  <si>
    <t>Ryan Bertrand</t>
  </si>
  <si>
    <t>Netan Sansara</t>
  </si>
  <si>
    <t>Fredrikstad</t>
  </si>
  <si>
    <t>Sam Hutchinson</t>
  </si>
  <si>
    <t>Jay Rodriguez</t>
  </si>
  <si>
    <t>Moses Emmanuel</t>
  </si>
  <si>
    <t>Joe Skarz</t>
  </si>
  <si>
    <t>Dale Stephens</t>
  </si>
  <si>
    <t>Aden Flint</t>
  </si>
  <si>
    <t>John Akinde</t>
  </si>
  <si>
    <t>Charlie Austin</t>
  </si>
  <si>
    <t>Hungerford</t>
  </si>
  <si>
    <t>Daniel Roberts</t>
  </si>
  <si>
    <t>Simon Eastwood</t>
  </si>
  <si>
    <t>Jack Cork</t>
  </si>
  <si>
    <t>Matty Blair</t>
  </si>
  <si>
    <t>Ben Coker</t>
  </si>
  <si>
    <t>Kallum Higginbotham</t>
  </si>
  <si>
    <t>George Saunders</t>
  </si>
  <si>
    <t>Envigado F.C.</t>
  </si>
  <si>
    <t>Colombia</t>
  </si>
  <si>
    <t>James Henry</t>
  </si>
  <si>
    <t>Matt Lowton</t>
  </si>
  <si>
    <t>Matt Smith</t>
  </si>
  <si>
    <t>Billy Priestley</t>
  </si>
  <si>
    <t>Ashton Utd</t>
  </si>
  <si>
    <t>Scott McManus</t>
  </si>
  <si>
    <t>Jack Muldoon</t>
  </si>
  <si>
    <t>Lenell John-Lewis</t>
  </si>
  <si>
    <t>Mike Green</t>
  </si>
  <si>
    <t>Javan Vidal</t>
  </si>
  <si>
    <t>Waide Fairhurst</t>
  </si>
  <si>
    <t>Junior Brown</t>
  </si>
  <si>
    <t>Kieron St Aimie</t>
  </si>
  <si>
    <t>Shaun Pearson</t>
  </si>
  <si>
    <t>Charlie Strutton</t>
  </si>
  <si>
    <t>Curtis Haynes-Brown</t>
  </si>
  <si>
    <t>Sahr Kabba</t>
  </si>
  <si>
    <t>Amari Morgan-Smith</t>
  </si>
  <si>
    <t>James Tomkins</t>
  </si>
  <si>
    <t>Joe Widdowson</t>
  </si>
  <si>
    <t>Scott Sinclair</t>
  </si>
  <si>
    <t>Jamie Chandler</t>
  </si>
  <si>
    <t>Lukas Jutkiewicz</t>
  </si>
  <si>
    <t>Jamal Fyfield</t>
  </si>
  <si>
    <t>Charlie O'Loughlin</t>
  </si>
  <si>
    <t>Theo Walcott</t>
  </si>
  <si>
    <t>Mike Phenix</t>
  </si>
  <si>
    <t>Sam Baldock</t>
  </si>
  <si>
    <t>Ricky Miller</t>
  </si>
  <si>
    <t>Richard Eckersley</t>
  </si>
  <si>
    <t>Sean McConville</t>
  </si>
  <si>
    <t>Mike Grogan</t>
  </si>
  <si>
    <t>Joe Thompson</t>
  </si>
  <si>
    <t>Danny O'Callaghan</t>
  </si>
  <si>
    <t>Kieran Ainslie</t>
  </si>
  <si>
    <t>David Button</t>
  </si>
  <si>
    <t>Sam Wedgbury</t>
  </si>
  <si>
    <t>Lucas Akins</t>
  </si>
  <si>
    <t>Danny Hylton</t>
  </si>
  <si>
    <t>Lee Molyneux</t>
  </si>
  <si>
    <t>Jamie Jones</t>
  </si>
  <si>
    <t>Curtis Obeng</t>
  </si>
  <si>
    <t>Mark Anderson</t>
  </si>
  <si>
    <t>Carolina RailHawks</t>
  </si>
  <si>
    <t>Jake Moult</t>
  </si>
  <si>
    <t>Liam Hogan</t>
  </si>
  <si>
    <t>Lewis Alessandra</t>
  </si>
  <si>
    <t>Josh Coulson</t>
  </si>
  <si>
    <t>Paul Turnbull</t>
  </si>
  <si>
    <t>Delano Sam-Yorke</t>
  </si>
  <si>
    <t>Adam Clayton</t>
  </si>
  <si>
    <t>Lee Tomlin</t>
  </si>
  <si>
    <t>Ugo Udoji</t>
  </si>
  <si>
    <t>Alfie Potter</t>
  </si>
  <si>
    <t>Miles Addison</t>
  </si>
  <si>
    <t>Andy Carroll</t>
  </si>
  <si>
    <t>Danny Holmes</t>
  </si>
  <si>
    <t>Anthony Wordsworth</t>
  </si>
  <si>
    <t>Chris Hussey</t>
  </si>
  <si>
    <t>Zavon Hines</t>
  </si>
  <si>
    <t>Ben Williamson</t>
  </si>
  <si>
    <t>Elliott Bennett</t>
  </si>
  <si>
    <t>Elliot Omozusi</t>
  </si>
  <si>
    <t>Oliver Lancashire</t>
  </si>
  <si>
    <t>James Dayton</t>
  </si>
  <si>
    <t>Shaun Kelly</t>
  </si>
  <si>
    <t>Port Melbourne SC</t>
  </si>
  <si>
    <t>Marcus Holness</t>
  </si>
  <si>
    <t>Jonathan Hogg</t>
  </si>
  <si>
    <t>Michael Cheek</t>
  </si>
  <si>
    <t>Jay Simpson</t>
  </si>
  <si>
    <t>Joe Martin</t>
  </si>
  <si>
    <t>Sam Hewson</t>
  </si>
  <si>
    <t>FH</t>
  </si>
  <si>
    <t>Robbie Threlfall</t>
  </si>
  <si>
    <t>Andy Haworth</t>
  </si>
  <si>
    <t>Luke Boden</t>
  </si>
  <si>
    <t>D/WB (L), M (LC), AM (C)</t>
  </si>
  <si>
    <t>Orlando City</t>
  </si>
  <si>
    <t>Jay Spearing</t>
  </si>
  <si>
    <t>Harry Worley</t>
  </si>
  <si>
    <t>Greg Tansey</t>
  </si>
  <si>
    <t>Shaun Beeley</t>
  </si>
  <si>
    <t>Kyle Naughton</t>
  </si>
  <si>
    <t>D (RL), WB (R)</t>
  </si>
  <si>
    <t>Shaun Densmore</t>
  </si>
  <si>
    <t>Manny Smith</t>
  </si>
  <si>
    <t>Scott Doe</t>
  </si>
  <si>
    <t>Lewis McGugan</t>
  </si>
  <si>
    <t>Stuart Axten</t>
  </si>
  <si>
    <t>Formartine Utd</t>
  </si>
  <si>
    <t>Scotland</t>
  </si>
  <si>
    <t>Kane Bentley</t>
  </si>
  <si>
    <t>Ross Draper</t>
  </si>
  <si>
    <t>Darren Campion</t>
  </si>
  <si>
    <t>Cameron Belford</t>
  </si>
  <si>
    <t>Will Atkinson</t>
  </si>
  <si>
    <t>Ryan Burge</t>
  </si>
  <si>
    <t>Lee Butcher</t>
  </si>
  <si>
    <t>Waltham Abbey</t>
  </si>
  <si>
    <t>Jack Obersteller</t>
  </si>
  <si>
    <t>Stephen Darby</t>
  </si>
  <si>
    <t>Troy Archibald-Henville</t>
  </si>
  <si>
    <t>Joe Heath</t>
  </si>
  <si>
    <t>Sean Rigg</t>
  </si>
  <si>
    <t>Ryan Shotton</t>
  </si>
  <si>
    <t>Mark Ellis</t>
  </si>
  <si>
    <t>Lee Collins</t>
  </si>
  <si>
    <t>Lee Novak</t>
  </si>
  <si>
    <t>Gianluca Havern</t>
  </si>
  <si>
    <t>Tommy Rowe</t>
  </si>
  <si>
    <t>Sean Newton</t>
  </si>
  <si>
    <t>Nicky Featherstone</t>
  </si>
  <si>
    <t>Charlie Barnett</t>
  </si>
  <si>
    <t>James Bailey</t>
  </si>
  <si>
    <t>Pune</t>
  </si>
  <si>
    <t>Ryan Crowther</t>
  </si>
  <si>
    <t>Richard O'Donnell</t>
  </si>
  <si>
    <t>Deane Smalley</t>
  </si>
  <si>
    <t>Mustapha Carayol</t>
  </si>
  <si>
    <t>Banjul</t>
  </si>
  <si>
    <t>Lee Gregory</t>
  </si>
  <si>
    <t>Liam Trotter</t>
  </si>
  <si>
    <t>Byron Moore</t>
  </si>
  <si>
    <t>Chris Lewington</t>
  </si>
  <si>
    <t>Mark Little</t>
  </si>
  <si>
    <t>Jack Hobbs</t>
  </si>
  <si>
    <t>Tomi Ameobi</t>
  </si>
  <si>
    <t>FC Edmonton</t>
  </si>
  <si>
    <t>Luke Mulholland</t>
  </si>
  <si>
    <t>Real Salt Lake</t>
  </si>
  <si>
    <t>Wayne Brown</t>
  </si>
  <si>
    <t>SJK</t>
  </si>
  <si>
    <t>Finland</t>
  </si>
  <si>
    <t>Reuben Reid</t>
  </si>
  <si>
    <t>Ben Pringle</t>
  </si>
  <si>
    <t>Mark Lees</t>
  </si>
  <si>
    <t>Paul Anderson</t>
  </si>
  <si>
    <t>Rory Boulding</t>
  </si>
  <si>
    <t>Chris Basham</t>
  </si>
  <si>
    <t>Nick Liversedge</t>
  </si>
  <si>
    <t>Olukorede Aiyegbusi</t>
  </si>
  <si>
    <t>AFC United</t>
  </si>
  <si>
    <t>James Vaughan</t>
  </si>
  <si>
    <t>Richard Orlu</t>
  </si>
  <si>
    <t>Danny Green</t>
  </si>
  <si>
    <t>Lee Tuck</t>
  </si>
  <si>
    <t>Nakhon Ratchasima</t>
  </si>
  <si>
    <t>Thailand</t>
  </si>
  <si>
    <t>Troy Deeney</t>
  </si>
  <si>
    <t>Joe Clarke</t>
  </si>
  <si>
    <t>Micah Richards</t>
  </si>
  <si>
    <t>Kieran Lee</t>
  </si>
  <si>
    <t>Matty Done</t>
  </si>
  <si>
    <t>M (L), AM (LC), ST (C)</t>
  </si>
  <si>
    <t>Andy Parrish</t>
  </si>
  <si>
    <t>Ryan Rowe</t>
  </si>
  <si>
    <t>Bromsgrove</t>
  </si>
  <si>
    <t>Jerome Okimo</t>
  </si>
  <si>
    <t>Sam Slocombe</t>
  </si>
  <si>
    <t>Graeme Owens</t>
  </si>
  <si>
    <t>Chris Kinnear</t>
  </si>
  <si>
    <t>Seb Hines</t>
  </si>
  <si>
    <t>Luke Prosser</t>
  </si>
  <si>
    <t>Scott Loach</t>
  </si>
  <si>
    <t>Andy Rafferty</t>
  </si>
  <si>
    <t>Jonny Howson</t>
  </si>
  <si>
    <t>Michael Bostwick</t>
  </si>
  <si>
    <t>Jennison Myrie-Williams</t>
  </si>
  <si>
    <t>Sligo Rovers</t>
  </si>
  <si>
    <t>Ireland</t>
  </si>
  <si>
    <t>Adam Lallana</t>
  </si>
  <si>
    <t>Ricky Wellard</t>
  </si>
  <si>
    <t>Ryan Taylor</t>
  </si>
  <si>
    <t>Kris Thackray</t>
  </si>
  <si>
    <t>Uerdingen</t>
  </si>
  <si>
    <t>Gareth Evans</t>
  </si>
  <si>
    <t>Danny Guthrie</t>
  </si>
  <si>
    <t>Kenny Davis</t>
  </si>
  <si>
    <t>Jermaine McGlashan</t>
  </si>
  <si>
    <t>Staines-upon-Thames</t>
  </si>
  <si>
    <t>Wes Fogden</t>
  </si>
  <si>
    <t>Joe Garner</t>
  </si>
  <si>
    <t>Sam Beasant</t>
  </si>
  <si>
    <t>Michael Coulson</t>
  </si>
  <si>
    <t>Frank Fielding</t>
  </si>
  <si>
    <t>Peter Hartley</t>
  </si>
  <si>
    <t>Louis Briscoe</t>
  </si>
  <si>
    <t>Hogan Ephraim</t>
  </si>
  <si>
    <t>Nicky Law</t>
  </si>
  <si>
    <t>Dave Winfield</t>
  </si>
  <si>
    <t>Lindon Meikle</t>
  </si>
  <si>
    <t>Lee Cattermole</t>
  </si>
  <si>
    <t>Karleigh Osborne</t>
  </si>
  <si>
    <t>Fraser Forster</t>
  </si>
  <si>
    <t>99 kg</t>
  </si>
  <si>
    <t>Myles Weston</t>
  </si>
  <si>
    <t>Graeme Montgomery</t>
  </si>
  <si>
    <t>Michael Morrison</t>
  </si>
  <si>
    <t>Scott Golbourne</t>
  </si>
  <si>
    <t>Rob Swaine</t>
  </si>
  <si>
    <t>Craig Hobson</t>
  </si>
  <si>
    <t>Ricky Modeste</t>
  </si>
  <si>
    <t>Mark Davies</t>
  </si>
  <si>
    <t>Colin Daniel</t>
  </si>
  <si>
    <t>Sam Hatton</t>
  </si>
  <si>
    <t>Jonathan Grounds</t>
  </si>
  <si>
    <t>Brett Pitman</t>
  </si>
  <si>
    <t>Shay Logan</t>
  </si>
  <si>
    <t>Gary Hooper</t>
  </si>
  <si>
    <t>Adam Hammill</t>
  </si>
  <si>
    <t>Danny Williams</t>
  </si>
  <si>
    <t>Ben Turner</t>
  </si>
  <si>
    <t>Kevin Holsgrove</t>
  </si>
  <si>
    <t>Colwyn Bay</t>
  </si>
  <si>
    <t>Lewis Grabban</t>
  </si>
  <si>
    <t>Giuseppe Sole</t>
  </si>
  <si>
    <t>Michael Mancienne</t>
  </si>
  <si>
    <t>SEY</t>
  </si>
  <si>
    <t>Luke Daniels</t>
  </si>
  <si>
    <t>Ryan Hall</t>
  </si>
  <si>
    <t>Steven Davies</t>
  </si>
  <si>
    <t>John Brayford</t>
  </si>
  <si>
    <t>Emile Sinclair</t>
  </si>
  <si>
    <t>Matt Paine</t>
  </si>
  <si>
    <t>Ryan Cresswell</t>
  </si>
  <si>
    <t>Tom Clarke</t>
  </si>
  <si>
    <t>Darius Charles</t>
  </si>
  <si>
    <t>D (LC), ST (C)</t>
  </si>
  <si>
    <t>Alex Nicholls</t>
  </si>
  <si>
    <t>Craig Alcock</t>
  </si>
  <si>
    <t>Jason Pearce</t>
  </si>
  <si>
    <t>Luke Summerfield</t>
  </si>
  <si>
    <t>Brett Williams</t>
  </si>
  <si>
    <t>David Syers</t>
  </si>
  <si>
    <t>Nathan Dyer</t>
  </si>
  <si>
    <t>Kyel Reid</t>
  </si>
  <si>
    <t>Nicky Deverdics</t>
  </si>
  <si>
    <t>Greg Morgan</t>
  </si>
  <si>
    <t>Ben Hamer</t>
  </si>
  <si>
    <t>Craig Noone</t>
  </si>
  <si>
    <t>Tom Marshall</t>
  </si>
  <si>
    <t>Lichfield</t>
  </si>
  <si>
    <t>Ryan Bird</t>
  </si>
  <si>
    <t>James Hanson</t>
  </si>
  <si>
    <t>Stuart Sinclair</t>
  </si>
  <si>
    <t>Ben Parker</t>
  </si>
  <si>
    <t>Oli Johnson</t>
  </si>
  <si>
    <t>Isaiah Osbourne</t>
  </si>
  <si>
    <t>Stuart Richardson</t>
  </si>
  <si>
    <t>Indy Aujla</t>
  </si>
  <si>
    <t>Chris Dunn</t>
  </si>
  <si>
    <t>James Sinclair</t>
  </si>
  <si>
    <t>George Friend</t>
  </si>
  <si>
    <t>Michael Raynes</t>
  </si>
  <si>
    <t>Joe Lewis</t>
  </si>
  <si>
    <t>Andy Fleming</t>
  </si>
  <si>
    <t>Will Puddy</t>
  </si>
  <si>
    <t>Salisbury</t>
  </si>
  <si>
    <t>Ryan Shawcross</t>
  </si>
  <si>
    <t>Paul Taylor</t>
  </si>
  <si>
    <t>Lionel Ainsworth</t>
  </si>
  <si>
    <t>Gavin Rothery</t>
  </si>
  <si>
    <t>Shaun Miller</t>
  </si>
  <si>
    <t>Matthew Connolly</t>
  </si>
  <si>
    <t>Paul Huntington</t>
  </si>
  <si>
    <t>Sean Clancy</t>
  </si>
  <si>
    <t>Tommy Spurr</t>
  </si>
  <si>
    <t>Fraizer Campbell</t>
  </si>
  <si>
    <t>Simon Walton</t>
  </si>
  <si>
    <t>Adam Dugdale</t>
  </si>
  <si>
    <t>Lawrie Wilson</t>
  </si>
  <si>
    <t>Sammy Moore</t>
  </si>
  <si>
    <t>Tommy Elphick</t>
  </si>
  <si>
    <t>Danny North</t>
  </si>
  <si>
    <t>Shamrock Rovers</t>
  </si>
  <si>
    <t>Sam Hird</t>
  </si>
  <si>
    <t>James Jennings</t>
  </si>
  <si>
    <t>Anthony Wilson</t>
  </si>
  <si>
    <t>Sean McAllister</t>
  </si>
  <si>
    <t>Mike Jones</t>
  </si>
  <si>
    <t>Dean Cox</t>
  </si>
  <si>
    <t>Shaun Whalley</t>
  </si>
  <si>
    <t>Shane Hill</t>
  </si>
  <si>
    <t>Nathan Arnold</t>
  </si>
  <si>
    <t>Paul Rutherford</t>
  </si>
  <si>
    <t>Luke Joyce</t>
  </si>
  <si>
    <t>Izak Reid</t>
  </si>
  <si>
    <t>Richard Brodie</t>
  </si>
  <si>
    <t>Max Porter</t>
  </si>
  <si>
    <t>Josh Lillis</t>
  </si>
  <si>
    <t>Ricky Holmes</t>
  </si>
  <si>
    <t>Uxbridge</t>
  </si>
  <si>
    <t>Byron Harrison</t>
  </si>
  <si>
    <t>Anthony Grant</t>
  </si>
  <si>
    <t>Joe Yoffe</t>
  </si>
  <si>
    <t>Halsteren</t>
  </si>
  <si>
    <t>Holland</t>
  </si>
  <si>
    <t>Dan Heffernan</t>
  </si>
  <si>
    <t>Central Coast Mariners</t>
  </si>
  <si>
    <t>David Foley</t>
  </si>
  <si>
    <t>M (R), AM (RL), ST (C)</t>
  </si>
  <si>
    <t>Mark Noble</t>
  </si>
  <si>
    <t>Mark Carrington</t>
  </si>
  <si>
    <t>Simon Heslop</t>
  </si>
  <si>
    <t>Kyle Storer</t>
  </si>
  <si>
    <t>Rob Atkinson</t>
  </si>
  <si>
    <t>Bradley Johnson</t>
  </si>
  <si>
    <t>Neal Trotman</t>
  </si>
  <si>
    <t>Steve Williams</t>
  </si>
  <si>
    <t>Joe Hart</t>
  </si>
  <si>
    <t>Aaron Lennon</t>
  </si>
  <si>
    <t>Jay Harris</t>
  </si>
  <si>
    <t>Luke Jones</t>
  </si>
  <si>
    <t>Lee Holmes</t>
  </si>
  <si>
    <t>Marc Pugh</t>
  </si>
  <si>
    <t>Byron Webster</t>
  </si>
  <si>
    <t>Nathaniel Knight-Percival</t>
  </si>
  <si>
    <t>Carl Dickinson</t>
  </si>
  <si>
    <t>Swadlincote</t>
  </si>
  <si>
    <t>Billy Jones</t>
  </si>
  <si>
    <t>Steven Gregory</t>
  </si>
  <si>
    <t>Josh Simpson</t>
  </si>
  <si>
    <t>Ishmael Miller</t>
  </si>
  <si>
    <t>Danny Seaborne</t>
  </si>
  <si>
    <t>Chris Cohen</t>
  </si>
  <si>
    <t>Kyle McFadzean</t>
  </si>
  <si>
    <t>Scott Davies</t>
  </si>
  <si>
    <t>Shaun Batt</t>
  </si>
  <si>
    <t>Alex Rodman</t>
  </si>
  <si>
    <t>Scott Dann</t>
  </si>
  <si>
    <t>David Wheater</t>
  </si>
  <si>
    <t>Redcar</t>
  </si>
  <si>
    <t>Lee Martin</t>
  </si>
  <si>
    <t>Joe Devera</t>
  </si>
  <si>
    <t>VEN</t>
  </si>
  <si>
    <t>Calum Woods</t>
  </si>
  <si>
    <t>Jason Taylor</t>
  </si>
  <si>
    <t>Chris Whelpdale</t>
  </si>
  <si>
    <t>Maldon</t>
  </si>
  <si>
    <t>Curtis Weston</t>
  </si>
  <si>
    <t>Wes Thomas</t>
  </si>
  <si>
    <t>Liam Feeney</t>
  </si>
  <si>
    <t>Nathan Doyle</t>
  </si>
  <si>
    <t>Jamie Vardy</t>
  </si>
  <si>
    <t>Mark Cousins</t>
  </si>
  <si>
    <t>Jimmy Smith</t>
  </si>
  <si>
    <t>Charlie Lee</t>
  </si>
  <si>
    <t>Luke Howell</t>
  </si>
  <si>
    <t>Danny Simpson</t>
  </si>
  <si>
    <t>Aman Verma</t>
  </si>
  <si>
    <t>Steven Akrigg</t>
  </si>
  <si>
    <t>Robert Milsom</t>
  </si>
  <si>
    <t>Matt Green</t>
  </si>
  <si>
    <t>Yan Klukowski</t>
  </si>
  <si>
    <t>Chippenham</t>
  </si>
  <si>
    <t>Ben Alnwick</t>
  </si>
  <si>
    <t>Paul Walker</t>
  </si>
  <si>
    <t>Farsley</t>
  </si>
  <si>
    <t>Joe Anyon</t>
  </si>
  <si>
    <t>Tom Huddlestone</t>
  </si>
  <si>
    <t>98 kg</t>
  </si>
  <si>
    <t>Doug Loft</t>
  </si>
  <si>
    <t>Chris Taylor</t>
  </si>
  <si>
    <t>M (RLC), AM (RL)</t>
  </si>
  <si>
    <t>Calvin Andrew</t>
  </si>
  <si>
    <t>Brian Saah</t>
  </si>
  <si>
    <t>Andy Barcham</t>
  </si>
  <si>
    <t>Ryan Dickson</t>
  </si>
  <si>
    <t>Sean Clohessy</t>
  </si>
  <si>
    <t>Lee Peltier</t>
  </si>
  <si>
    <t>Nicky Maynard</t>
  </si>
  <si>
    <t>Matthew Bates</t>
  </si>
  <si>
    <t>Mark Hughes</t>
  </si>
  <si>
    <t>Ashley Grimes</t>
  </si>
  <si>
    <t>Martin Riley</t>
  </si>
  <si>
    <t>Adam Le Fondre</t>
  </si>
  <si>
    <t>Michael Bakare</t>
  </si>
  <si>
    <t>Tom Shaw</t>
  </si>
  <si>
    <t>Asa Hall</t>
  </si>
  <si>
    <t>Craig Gardner</t>
  </si>
  <si>
    <t>D (R), M/AM (C)</t>
  </si>
  <si>
    <t>Liam Davis</t>
  </si>
  <si>
    <t>Adam Legzdins</t>
  </si>
  <si>
    <t>Aaran Taylor</t>
  </si>
  <si>
    <t>Jared Hodgkiss</t>
  </si>
  <si>
    <t>Nedum Onuoha</t>
  </si>
  <si>
    <t>Warri</t>
  </si>
  <si>
    <t>Tondela</t>
  </si>
  <si>
    <t>Portuguese Premier League</t>
  </si>
  <si>
    <t>Portugal (Premier League)</t>
  </si>
  <si>
    <t>John Ruddy</t>
  </si>
  <si>
    <t>St. Ives (Cornwall)</t>
  </si>
  <si>
    <t>97 kg</t>
  </si>
  <si>
    <t>Chris Holroyd</t>
  </si>
  <si>
    <t>Rene Howe</t>
  </si>
  <si>
    <t>Scott Rendell</t>
  </si>
  <si>
    <t>Jonathan Smith</t>
  </si>
  <si>
    <t>Cameron Jerome</t>
  </si>
  <si>
    <t>Tom Craddock</t>
  </si>
  <si>
    <t>Gabby Agbonlahor</t>
  </si>
  <si>
    <t>Laurence Wilson</t>
  </si>
  <si>
    <t>Louis Dodds</t>
  </si>
  <si>
    <t>Justyn McKay</t>
  </si>
  <si>
    <t>Palm Beach</t>
  </si>
  <si>
    <t>Carl Finnigan</t>
  </si>
  <si>
    <t>Craig Baxter</t>
  </si>
  <si>
    <t>Ritchie Jones</t>
  </si>
  <si>
    <t>Martin Cranie</t>
  </si>
  <si>
    <t>Jamie O'Hara</t>
  </si>
  <si>
    <t>Mark Howard</t>
  </si>
  <si>
    <t>Joel Byrom</t>
  </si>
  <si>
    <t>Jason Kennedy</t>
  </si>
  <si>
    <t>Charlie Daniels</t>
  </si>
  <si>
    <t>Michael Gash</t>
  </si>
  <si>
    <t>Detmold</t>
  </si>
  <si>
    <t>Andy Mangan</t>
  </si>
  <si>
    <t>Chris Almond</t>
  </si>
  <si>
    <t>Skelmersdale</t>
  </si>
  <si>
    <t>Andrew Surman</t>
  </si>
  <si>
    <t>Johannesburg</t>
  </si>
  <si>
    <t>Andrew Williams</t>
  </si>
  <si>
    <t>Nicky Boshell</t>
  </si>
  <si>
    <t>Paul Nicholson</t>
  </si>
  <si>
    <t>Wilmington Hammerheads</t>
  </si>
  <si>
    <t>Sam Wood</t>
  </si>
  <si>
    <t>Andrew Taylor</t>
  </si>
  <si>
    <t>Danny Grainger</t>
  </si>
  <si>
    <t>Scotland (Sky Bet League 2)</t>
  </si>
  <si>
    <t>John White</t>
  </si>
  <si>
    <t>Drew Talbot</t>
  </si>
  <si>
    <t>Luke Walker</t>
  </si>
  <si>
    <t>Amesbury</t>
  </si>
  <si>
    <t>Lee Vaughan</t>
  </si>
  <si>
    <t>Daniel Jones</t>
  </si>
  <si>
    <t>Matt Mills</t>
  </si>
  <si>
    <t>Tom Soares</t>
  </si>
  <si>
    <t>Peter Vincenti</t>
  </si>
  <si>
    <t>Marvin Bartley</t>
  </si>
  <si>
    <t>Lee Robinson</t>
  </si>
  <si>
    <t>Paul Jones</t>
  </si>
  <si>
    <t>Jason Puncheon</t>
  </si>
  <si>
    <t>Nick Hegarty</t>
  </si>
  <si>
    <t>Isaac Osbourne</t>
  </si>
  <si>
    <t>Dean Bowditch</t>
  </si>
  <si>
    <t>Gary Liddle</t>
  </si>
  <si>
    <t>Scott Flinders</t>
  </si>
  <si>
    <t>Giles Coke</t>
  </si>
  <si>
    <t>Cody McDonald</t>
  </si>
  <si>
    <t>Anthony Barry</t>
  </si>
  <si>
    <t>Matt Jarvis</t>
  </si>
  <si>
    <t>Tom Champion</t>
  </si>
  <si>
    <t>Ross Hannah</t>
  </si>
  <si>
    <t>Will Hoskins</t>
  </si>
  <si>
    <t>John Mousinho</t>
  </si>
  <si>
    <t>Buckingham</t>
  </si>
  <si>
    <t>Ritchie Sutton</t>
  </si>
  <si>
    <t>Chris Dagnall</t>
  </si>
  <si>
    <t>Calum Angus</t>
  </si>
  <si>
    <t>Tom Heaton</t>
  </si>
  <si>
    <t>Matt Derbyshire</t>
  </si>
  <si>
    <t>Marcus Williams</t>
  </si>
  <si>
    <t>Cole Skuse</t>
  </si>
  <si>
    <t>Sylvan Ebanks-Blake</t>
  </si>
  <si>
    <t>Tony McMahon</t>
  </si>
  <si>
    <t>Marcus Kelly</t>
  </si>
  <si>
    <t>D (L), M (LC), AM (C)</t>
  </si>
  <si>
    <t>Andy Taylor</t>
  </si>
  <si>
    <t>Evan Horwood</t>
  </si>
  <si>
    <t>Matty Fryatt</t>
  </si>
  <si>
    <t>Adam Bartlett</t>
  </si>
  <si>
    <t>Magnus Okuonghae</t>
  </si>
  <si>
    <t>Luke Moore</t>
  </si>
  <si>
    <t>Toronto FC</t>
  </si>
  <si>
    <t>Billy Sharp</t>
  </si>
  <si>
    <t>Alex Baptiste</t>
  </si>
  <si>
    <t>Dave Hibbert</t>
  </si>
  <si>
    <t>Matthew Barnes-Homer</t>
  </si>
  <si>
    <t>Chris O'Grady</t>
  </si>
  <si>
    <t>Michael Kightly</t>
  </si>
  <si>
    <t>Steven Taylor</t>
  </si>
  <si>
    <t>David Martin</t>
  </si>
  <si>
    <t>Dean Moxey</t>
  </si>
  <si>
    <t>Grant Leadbitter</t>
  </si>
  <si>
    <t>Liam Fontaine</t>
  </si>
  <si>
    <t>James Milner</t>
  </si>
  <si>
    <t>Tommy Lee</t>
  </si>
  <si>
    <t>James Keene</t>
  </si>
  <si>
    <t>Halmstad</t>
  </si>
  <si>
    <t>Reece Prestedge</t>
  </si>
  <si>
    <t>Gary Cahill</t>
  </si>
  <si>
    <t>Damian Reeves</t>
  </si>
  <si>
    <t>Craig Reid</t>
  </si>
  <si>
    <t>Dean Brill</t>
  </si>
  <si>
    <t>Chris Lines</t>
  </si>
  <si>
    <t>Leon Barnett</t>
  </si>
  <si>
    <t>Scott Griffiths</t>
  </si>
  <si>
    <t>Sean Marks</t>
  </si>
  <si>
    <t>Ross Lafayette</t>
  </si>
  <si>
    <t>Michael Poke</t>
  </si>
  <si>
    <t>Chris Eagles</t>
  </si>
  <si>
    <t>Ryan Toulson</t>
  </si>
  <si>
    <t>Lee Minshull</t>
  </si>
  <si>
    <t>Russ Penn</t>
  </si>
  <si>
    <t>Phil Edwards</t>
  </si>
  <si>
    <t>Danny Hollands</t>
  </si>
  <si>
    <t>Simon Gillett</t>
  </si>
  <si>
    <t>Johnny Mullins</t>
  </si>
  <si>
    <t>Tyrone Barnett</t>
  </si>
  <si>
    <t>Wayne Rooney</t>
  </si>
  <si>
    <t>Chris Neal</t>
  </si>
  <si>
    <t>Martyn Woolford</t>
  </si>
  <si>
    <t>Carl Tremarco</t>
  </si>
  <si>
    <t>Mark Duffy</t>
  </si>
  <si>
    <t>Liam Dickinson</t>
  </si>
  <si>
    <t>Tim Deasy</t>
  </si>
  <si>
    <t>Jason Talbot</t>
  </si>
  <si>
    <t>James Perch</t>
  </si>
  <si>
    <t>Nicky Wroe</t>
  </si>
  <si>
    <t>Luke Chambers</t>
  </si>
  <si>
    <t>David Stockdale</t>
  </si>
  <si>
    <t>Keith Lowe</t>
  </si>
  <si>
    <t>Jake Cole</t>
  </si>
  <si>
    <t>Steven Drench</t>
  </si>
  <si>
    <t>Luke Foster</t>
  </si>
  <si>
    <t>Adam Eckersley</t>
  </si>
  <si>
    <t>Scott Carson</t>
  </si>
  <si>
    <t>Kelvin Wilson</t>
  </si>
  <si>
    <t>Tom Pope</t>
  </si>
  <si>
    <t>Kevan Hurst</t>
  </si>
  <si>
    <t>M/AM (RLC)</t>
  </si>
  <si>
    <t>Liam Hearn</t>
  </si>
  <si>
    <t>Jack King</t>
  </si>
  <si>
    <t>Danny Graham</t>
  </si>
  <si>
    <t>Ben Watson</t>
  </si>
  <si>
    <t>Ashley Young</t>
  </si>
  <si>
    <t>Gary Sawyer</t>
  </si>
  <si>
    <t>Richard Wood</t>
  </si>
  <si>
    <t>Ossett</t>
  </si>
  <si>
    <t>Danny Lowe</t>
  </si>
  <si>
    <t>Tom Kennedy</t>
  </si>
  <si>
    <t>Lee Croft</t>
  </si>
  <si>
    <t>Dean Gerken</t>
  </si>
  <si>
    <t>Scott Brown</t>
  </si>
  <si>
    <t>John McCombe</t>
  </si>
  <si>
    <t>Dale Tonge</t>
  </si>
  <si>
    <t>David Nugent</t>
  </si>
  <si>
    <t>Nathan Pond</t>
  </si>
  <si>
    <t>Leon Legge</t>
  </si>
  <si>
    <t>Tony Craig</t>
  </si>
  <si>
    <t>David Mirfin</t>
  </si>
  <si>
    <t>Sam Tillen</t>
  </si>
  <si>
    <t>Dean Wells</t>
  </si>
  <si>
    <t>Kelvin Langmead</t>
  </si>
  <si>
    <t>Robbie Simpson</t>
  </si>
  <si>
    <t>Curtis Davies</t>
  </si>
  <si>
    <t>Bradley Wright-Phillips</t>
  </si>
  <si>
    <t>New York</t>
  </si>
  <si>
    <t>GRN</t>
  </si>
  <si>
    <t>David Raven</t>
  </si>
  <si>
    <t>Jake Buxton</t>
  </si>
  <si>
    <t>Exodus Geohaghon</t>
  </si>
  <si>
    <t>Mat Sadler</t>
  </si>
  <si>
    <t>Anton Ferdinand</t>
  </si>
  <si>
    <t>Simon Francis</t>
  </si>
  <si>
    <t>Leon Clarke</t>
  </si>
  <si>
    <t>Richard Chaplow</t>
  </si>
  <si>
    <t>Craig Westcarr</t>
  </si>
  <si>
    <t>Ian Henderson</t>
  </si>
  <si>
    <t>Matty Robson</t>
  </si>
  <si>
    <t>Ryan Harley</t>
  </si>
  <si>
    <t>Elliott Ward</t>
  </si>
  <si>
    <t>Rob Taylor</t>
  </si>
  <si>
    <t>Michael Rankine</t>
  </si>
  <si>
    <t>Neil Ashton</t>
  </si>
  <si>
    <t>Wayne Routledge</t>
  </si>
  <si>
    <t>Ross Turnbull</t>
  </si>
  <si>
    <t>Matt Watson</t>
  </si>
  <si>
    <t>Chicago</t>
  </si>
  <si>
    <t>Danny Livesey</t>
  </si>
  <si>
    <t>Leroy Lita</t>
  </si>
  <si>
    <t>Chania</t>
  </si>
  <si>
    <t>Greece</t>
  </si>
  <si>
    <t>Matt Richards</t>
  </si>
  <si>
    <t>Leighton Baines</t>
  </si>
  <si>
    <t>Chris Brown</t>
  </si>
  <si>
    <t>Adam Collin</t>
  </si>
  <si>
    <t>Greg Halford</t>
  </si>
  <si>
    <t>Mark Bunn</t>
  </si>
  <si>
    <t>David Jones</t>
  </si>
  <si>
    <t>Steve Jennings</t>
  </si>
  <si>
    <t>Kieran Richardson</t>
  </si>
  <si>
    <t>D (L), M (LC), AM (L)</t>
  </si>
  <si>
    <t>Andrew Davies</t>
  </si>
  <si>
    <t>Izale McLeod</t>
  </si>
  <si>
    <t>Sam Togwell</t>
  </si>
  <si>
    <t>Mark Ricketts</t>
  </si>
  <si>
    <t>James Constable</t>
  </si>
  <si>
    <t>Malmesbury</t>
  </si>
  <si>
    <t>Lloyd Sam</t>
  </si>
  <si>
    <t>Luke Steele</t>
  </si>
  <si>
    <t>Panathinaikos</t>
  </si>
  <si>
    <t>Damian Batt</t>
  </si>
  <si>
    <t>Pat Walker</t>
  </si>
  <si>
    <t>Peter Whittingham</t>
  </si>
  <si>
    <t>Adam Griffin</t>
  </si>
  <si>
    <t>Barry Fuller</t>
  </si>
  <si>
    <t>Glen Johnson</t>
  </si>
  <si>
    <t>Gary Warren</t>
  </si>
  <si>
    <t>Andy Wilkinson</t>
  </si>
  <si>
    <t>Matt Harrold</t>
  </si>
  <si>
    <t>Loui Fazakerley</t>
  </si>
  <si>
    <t>Stewart Downing</t>
  </si>
  <si>
    <t>Liam Ridgewell</t>
  </si>
  <si>
    <t>Portland</t>
  </si>
  <si>
    <t>Lee Barnard</t>
  </si>
  <si>
    <t>Paul Goodacre</t>
  </si>
  <si>
    <t>Brentwood</t>
  </si>
  <si>
    <t>Matt Tubbs</t>
  </si>
  <si>
    <t>Billy Paynter</t>
  </si>
  <si>
    <t>Anthony McNamee</t>
  </si>
  <si>
    <t>Liam Rosenior</t>
  </si>
  <si>
    <t>Wayne Wallace</t>
  </si>
  <si>
    <t>Bentleigh Greens</t>
  </si>
  <si>
    <t>Dean Leacock</t>
  </si>
  <si>
    <t>Whitehawk</t>
  </si>
  <si>
    <t>Nicky Bailey</t>
  </si>
  <si>
    <t>Ross Flitney</t>
  </si>
  <si>
    <t>Hitchin</t>
  </si>
  <si>
    <t>Matt Rhead</t>
  </si>
  <si>
    <t>106 kg</t>
  </si>
  <si>
    <t>Dean Lewington</t>
  </si>
  <si>
    <t>Nigel Reo-Coker</t>
  </si>
  <si>
    <t>Montreal Impact</t>
  </si>
  <si>
    <t>Jeff Goulding</t>
  </si>
  <si>
    <t>Stuart Beavon</t>
  </si>
  <si>
    <t>Steven Schumacher</t>
  </si>
  <si>
    <t>Alan Moogan</t>
  </si>
  <si>
    <t>Matt Garner</t>
  </si>
  <si>
    <t>ÍBV</t>
  </si>
  <si>
    <t>Ben Purkiss</t>
  </si>
  <si>
    <t>Gary Roberts</t>
  </si>
  <si>
    <t>Ben May</t>
  </si>
  <si>
    <t>Darren Ambrose</t>
  </si>
  <si>
    <t>Chris Beardsley</t>
  </si>
  <si>
    <t>Simon Grand</t>
  </si>
  <si>
    <t>Chorley</t>
  </si>
  <si>
    <t>Jason Walker</t>
  </si>
  <si>
    <t>Matt Bloomfield</t>
  </si>
  <si>
    <t>Clayton Donaldson</t>
  </si>
  <si>
    <t>Lenny Pidgeley</t>
  </si>
  <si>
    <t>Darren Bent</t>
  </si>
  <si>
    <t>Dean Marney</t>
  </si>
  <si>
    <t>Andy Holdsworth</t>
  </si>
  <si>
    <t>John Welsh</t>
  </si>
  <si>
    <t>Matthew Kilgallon</t>
  </si>
  <si>
    <t>Ronnie Henry</t>
  </si>
  <si>
    <t>John Sutton</t>
  </si>
  <si>
    <t>Dan Harding</t>
  </si>
  <si>
    <t>Michael Chopra</t>
  </si>
  <si>
    <t>Glenn Morris</t>
  </si>
  <si>
    <t>Darren Carter</t>
  </si>
  <si>
    <t>Scott Vernon</t>
  </si>
  <si>
    <t>David Fox</t>
  </si>
  <si>
    <t>Leek</t>
  </si>
  <si>
    <t>Chris Porter</t>
  </si>
  <si>
    <t>Lewis Buxton</t>
  </si>
  <si>
    <t>Nathan Clarke</t>
  </si>
  <si>
    <t>Josh Gowling</t>
  </si>
  <si>
    <t>Andy Drury</t>
  </si>
  <si>
    <t>Ian Miller</t>
  </si>
  <si>
    <t>Peter Ramage</t>
  </si>
  <si>
    <t>Michael Dawson</t>
  </si>
  <si>
    <t>Northallerton</t>
  </si>
  <si>
    <t>Danny Hall</t>
  </si>
  <si>
    <t>Jamie McGuire</t>
  </si>
  <si>
    <t>Ian Westlake</t>
  </si>
  <si>
    <t>Needham Market</t>
  </si>
  <si>
    <t>Jon Shaw</t>
  </si>
  <si>
    <t>Michael Turner</t>
  </si>
  <si>
    <t>Mike Williamson</t>
  </si>
  <si>
    <t>Andy Butler</t>
  </si>
  <si>
    <t>Michael Symes</t>
  </si>
  <si>
    <t>Andy Lonergan</t>
  </si>
  <si>
    <t>Mark Roberts</t>
  </si>
  <si>
    <t>Carlton Cole</t>
  </si>
  <si>
    <t>Danny Woodards</t>
  </si>
  <si>
    <t>Forest Gate</t>
  </si>
  <si>
    <t>Steve McNulty</t>
  </si>
  <si>
    <t>Jason Shackell</t>
  </si>
  <si>
    <t>Glenn Murray</t>
  </si>
  <si>
    <t>Paul Hayes</t>
  </si>
  <si>
    <t>Antony Sweeney</t>
  </si>
  <si>
    <t>Nicky Hunt</t>
  </si>
  <si>
    <t>Dominic Blizzard</t>
  </si>
  <si>
    <t>Michael Higdon</t>
  </si>
  <si>
    <t>Nicky Clee</t>
  </si>
  <si>
    <t>Sam Saunders</t>
  </si>
  <si>
    <t>Gavin Tomlin</t>
  </si>
  <si>
    <t>Shwan Jalal</t>
  </si>
  <si>
    <t>Baghdad</t>
  </si>
  <si>
    <t>Middle East</t>
  </si>
  <si>
    <t>IRQ</t>
  </si>
  <si>
    <t>Aaron O'Connor</t>
  </si>
  <si>
    <t>Danny Kedwell</t>
  </si>
  <si>
    <t>Ebbsfleet</t>
  </si>
  <si>
    <t>Jack Midson</t>
  </si>
  <si>
    <t>Alex Revell</t>
  </si>
  <si>
    <t>Adam Yates</t>
  </si>
  <si>
    <t>Tamika Mkandawire</t>
  </si>
  <si>
    <t>SW, D (C), DM</t>
  </si>
  <si>
    <t>Tampa Bay Rowdies</t>
  </si>
  <si>
    <t>Mzuzu</t>
  </si>
  <si>
    <t>MWI</t>
  </si>
  <si>
    <t>Aaron McLean</t>
  </si>
  <si>
    <t>Gary O'Neil</t>
  </si>
  <si>
    <t>Brian Wilson</t>
  </si>
  <si>
    <t>Roger Johnson</t>
  </si>
  <si>
    <t>Neil Austin</t>
  </si>
  <si>
    <t>Shaw Lane</t>
  </si>
  <si>
    <t>Michael Tonge</t>
  </si>
  <si>
    <t>Jon Stead</t>
  </si>
  <si>
    <t>Ben Foster</t>
  </si>
  <si>
    <t>Jon Otsemobor</t>
  </si>
  <si>
    <t>Jerome Thomas</t>
  </si>
  <si>
    <t>Andy Procter</t>
  </si>
  <si>
    <t>Dean Hammond</t>
  </si>
  <si>
    <t>Craig Stanley</t>
  </si>
  <si>
    <t>Bedworth</t>
  </si>
  <si>
    <t>Chris Hackett</t>
  </si>
  <si>
    <t>Tyrone Mears</t>
  </si>
  <si>
    <t>Marcus Tudgay</t>
  </si>
  <si>
    <t>Shoreham-by-Sea</t>
  </si>
  <si>
    <t>Jabo Ibehre</t>
  </si>
  <si>
    <t>Lee Grant</t>
  </si>
  <si>
    <t>Ben Clark</t>
  </si>
  <si>
    <t>Brian Howard</t>
  </si>
  <si>
    <t>Jermaine Pennant</t>
  </si>
  <si>
    <t>Jon Worsnop</t>
  </si>
  <si>
    <t>Jamie McCombe</t>
  </si>
  <si>
    <t>Carl Baker</t>
  </si>
  <si>
    <t>Craig Woodman</t>
  </si>
  <si>
    <t>Rohan Ricketts</t>
  </si>
  <si>
    <t>Steve Sidwell</t>
  </si>
  <si>
    <t>Karl Henry</t>
  </si>
  <si>
    <t>Pat Baldwin</t>
  </si>
  <si>
    <t>Tom Newey</t>
  </si>
  <si>
    <t>Phil Senior</t>
  </si>
  <si>
    <t>Frazer Richardson</t>
  </si>
  <si>
    <t>Antony Kay</t>
  </si>
  <si>
    <t>Danny Pugh</t>
  </si>
  <si>
    <t>Andy Bishop</t>
  </si>
  <si>
    <t>Jermain Defoe</t>
  </si>
  <si>
    <t>Sam Russell</t>
  </si>
  <si>
    <t>Jon Ashton</t>
  </si>
  <si>
    <t>Ben Chorley</t>
  </si>
  <si>
    <t>Luke Varney</t>
  </si>
  <si>
    <t>Lee Mansell</t>
  </si>
  <si>
    <t>Rowan Vine</t>
  </si>
  <si>
    <t>Jamie Clarke</t>
  </si>
  <si>
    <t>Leon Britton</t>
  </si>
  <si>
    <t>Lloyd Dyer</t>
  </si>
  <si>
    <t>Luke Oliver</t>
  </si>
  <si>
    <t>Joey Barton</t>
  </si>
  <si>
    <t>Alan Tate</t>
  </si>
  <si>
    <t>Port Talbot</t>
  </si>
  <si>
    <t>Ben Williams</t>
  </si>
  <si>
    <t>Phil Jagielka</t>
  </si>
  <si>
    <t>Joleon Lescott</t>
  </si>
  <si>
    <t>Johnnie Jackson</t>
  </si>
  <si>
    <t>Gary McSheffrey</t>
  </si>
  <si>
    <t>M (L), AM (C)</t>
  </si>
  <si>
    <t>Lee Cook</t>
  </si>
  <si>
    <t>Michael Rose</t>
  </si>
  <si>
    <t>D (L), DM</t>
  </si>
  <si>
    <t>Marc Richards</t>
  </si>
  <si>
    <t>Simon Mensing</t>
  </si>
  <si>
    <t>Wolfenbüttel</t>
  </si>
  <si>
    <t>Kevin Nolan</t>
  </si>
  <si>
    <t>David Perkins</t>
  </si>
  <si>
    <t>Nathan Tyson</t>
  </si>
  <si>
    <t>Ryan Clarke</t>
  </si>
  <si>
    <t>James Curtis</t>
  </si>
  <si>
    <t>Mark Hudson</t>
  </si>
  <si>
    <t>Luke Guttridge</t>
  </si>
  <si>
    <t>Stephen Jordan</t>
  </si>
  <si>
    <t>Jordan Stewart</t>
  </si>
  <si>
    <t>San Jose</t>
  </si>
  <si>
    <t>Paul Reid</t>
  </si>
  <si>
    <t>Rickie Lambert</t>
  </si>
  <si>
    <t>Chris Weale</t>
  </si>
  <si>
    <t>James Bittner</t>
  </si>
  <si>
    <t>Matt Taylor</t>
  </si>
  <si>
    <t>Mark Phillips</t>
  </si>
  <si>
    <t>Dean Whitehead</t>
  </si>
  <si>
    <t>Paul Robinson</t>
  </si>
  <si>
    <t>Peter Clarke</t>
  </si>
  <si>
    <t>Jon Parkin</t>
  </si>
  <si>
    <t>Simon Ramsden</t>
  </si>
  <si>
    <t>Stephen Warnock</t>
  </si>
  <si>
    <t>Alan Goodall</t>
  </si>
  <si>
    <t>Ian Evatt</t>
  </si>
  <si>
    <t>DJ Campbell</t>
  </si>
  <si>
    <t>Joe Cole</t>
  </si>
  <si>
    <t>George Pilkington</t>
  </si>
  <si>
    <t>Liam Chilvers</t>
  </si>
  <si>
    <t>Adam Lockwood</t>
  </si>
  <si>
    <t>Shaun Wright-Phillips</t>
  </si>
  <si>
    <t>Matt Sparrow</t>
  </si>
  <si>
    <t>Adam Murray</t>
  </si>
  <si>
    <t>Stuart Nelson</t>
  </si>
  <si>
    <t>Nailsworth</t>
  </si>
  <si>
    <t>Darius Henderson</t>
  </si>
  <si>
    <t>Craig Disley</t>
  </si>
  <si>
    <t>Neal Bishop</t>
  </si>
  <si>
    <t>Michael Carrick</t>
  </si>
  <si>
    <t>Lewis Neal</t>
  </si>
  <si>
    <t>Nat Brown</t>
  </si>
  <si>
    <t>Stephen Bywater</t>
  </si>
  <si>
    <t>Gary Taylor-Fletcher</t>
  </si>
  <si>
    <t>Paul Rachubka</t>
  </si>
  <si>
    <t>San Luis Obispo (CA)</t>
  </si>
  <si>
    <t>Leon Osman</t>
  </si>
  <si>
    <t>Paul Konchesky</t>
  </si>
  <si>
    <t>Chris Kirkland</t>
  </si>
  <si>
    <t>Keith Southern</t>
  </si>
  <si>
    <t>Grant Holt</t>
  </si>
  <si>
    <t>Gavin Skelton</t>
  </si>
  <si>
    <t>D (L), DM, M (L)</t>
  </si>
  <si>
    <t>Matt Hill</t>
  </si>
  <si>
    <t>Steve Collis</t>
  </si>
  <si>
    <t>Gareth Barry</t>
  </si>
  <si>
    <t>Tony Hibbert</t>
  </si>
  <si>
    <t>Nicky Shorey</t>
  </si>
  <si>
    <t>Charlie MacDonald</t>
  </si>
  <si>
    <t>Andy Johnson</t>
  </si>
  <si>
    <t>Peter Crouch</t>
  </si>
  <si>
    <t>Bobby Zamora</t>
  </si>
  <si>
    <t>Ricky Ravenhill</t>
  </si>
  <si>
    <t>James Coppinger</t>
  </si>
  <si>
    <t>Richie Barnard</t>
  </si>
  <si>
    <t>East Stirlingshire</t>
  </si>
  <si>
    <t>Ashley Cole</t>
  </si>
  <si>
    <t>Roma</t>
  </si>
  <si>
    <t>John Terry</t>
  </si>
  <si>
    <t>Stuart Taylor</t>
  </si>
  <si>
    <t>Garry Thompson</t>
  </si>
  <si>
    <t>Adam Chambers</t>
  </si>
  <si>
    <t>Luke Chadwick</t>
  </si>
  <si>
    <t>Danny Whitaker</t>
  </si>
  <si>
    <t>Alan Smith</t>
  </si>
  <si>
    <t>Ian Sharps</t>
  </si>
  <si>
    <t>Andy Monkhouse</t>
  </si>
  <si>
    <t>Scott Parker</t>
  </si>
  <si>
    <t>Kevin Nicholson</t>
  </si>
  <si>
    <t>Bryn Halliwell</t>
  </si>
  <si>
    <t>Shettleston</t>
  </si>
  <si>
    <t>Bobby Hassell</t>
  </si>
  <si>
    <t>Bharat FC</t>
  </si>
  <si>
    <t>Steven Gerrard</t>
  </si>
  <si>
    <t>Los Angeles</t>
  </si>
  <si>
    <t>Peter Weatherson</t>
  </si>
  <si>
    <t>Ian Dunbavin</t>
  </si>
  <si>
    <t>Ben Strevens</t>
  </si>
  <si>
    <t>Chris Sedgwick</t>
  </si>
  <si>
    <t>Mike Edwards</t>
  </si>
  <si>
    <t>Michael Nelson</t>
  </si>
  <si>
    <t>Richie Wellens</t>
  </si>
  <si>
    <t>Lee Naylor</t>
  </si>
  <si>
    <t>Bloxwich</t>
  </si>
  <si>
    <t>Steve Tully</t>
  </si>
  <si>
    <t>Andy Pryce</t>
  </si>
  <si>
    <t>Jonathan Woodgate</t>
  </si>
  <si>
    <t>Robert Green</t>
  </si>
  <si>
    <t>David Dunn</t>
  </si>
  <si>
    <t>Phil Smith</t>
  </si>
  <si>
    <t>Adam Barrett</t>
  </si>
  <si>
    <t>Danny Butterfield</t>
  </si>
  <si>
    <t>Rob Jones</t>
  </si>
  <si>
    <t>John Eustace</t>
  </si>
  <si>
    <t>Aaron Wilbraham</t>
  </si>
  <si>
    <t>Knutsford</t>
  </si>
  <si>
    <t>Wes Brown</t>
  </si>
  <si>
    <t>Paul Benson</t>
  </si>
  <si>
    <t>Kenny Pavey</t>
  </si>
  <si>
    <t>AIK</t>
  </si>
  <si>
    <t>Matthew Upson</t>
  </si>
  <si>
    <t>Stowmarket</t>
  </si>
  <si>
    <t>Steve Simonsen</t>
  </si>
  <si>
    <t>DEN</t>
  </si>
  <si>
    <t>Hayden Mullins</t>
  </si>
  <si>
    <t>Gary Holloway</t>
  </si>
  <si>
    <t>Kevin Ellison</t>
  </si>
  <si>
    <t>Dannie Bulman</t>
  </si>
  <si>
    <t>Tommy Miller</t>
  </si>
  <si>
    <t>Clint Hill</t>
  </si>
  <si>
    <t>Matt Glennon</t>
  </si>
  <si>
    <t>Ryan Lowe</t>
  </si>
  <si>
    <t>Darren Ward</t>
  </si>
  <si>
    <t>Frank Lampard</t>
  </si>
  <si>
    <t>Steve Mildenhall</t>
  </si>
  <si>
    <t>Karl Duguid</t>
  </si>
  <si>
    <t>Emile Heskey</t>
  </si>
  <si>
    <t>Ritchie Humphreys</t>
  </si>
  <si>
    <t>David Lucas</t>
  </si>
  <si>
    <t>102 kg</t>
  </si>
  <si>
    <t>Paul McKenna</t>
  </si>
  <si>
    <t>Bamber Bridge</t>
  </si>
  <si>
    <t>Darryl Flahavan</t>
  </si>
  <si>
    <t>Matt Oakley</t>
  </si>
  <si>
    <t>Matt Duke</t>
  </si>
  <si>
    <t>Alfreton</t>
  </si>
  <si>
    <t>Sam Collins</t>
  </si>
  <si>
    <t>Gary Jones</t>
  </si>
  <si>
    <t>Lee Hendrie</t>
  </si>
  <si>
    <t>Mark Tyler</t>
  </si>
  <si>
    <t>Michael Brown</t>
  </si>
  <si>
    <t>Kelvin Davis</t>
  </si>
  <si>
    <t>Stuart Coburn</t>
  </si>
  <si>
    <t>Jamie Cureton</t>
  </si>
  <si>
    <t>Chris Day</t>
  </si>
  <si>
    <t>Steve Harper</t>
  </si>
  <si>
    <t>Andy Morrell</t>
  </si>
  <si>
    <t>Kevin Pilkington</t>
  </si>
  <si>
    <t>Billy Turley</t>
  </si>
  <si>
    <t>Gareth Ainsworth</t>
  </si>
  <si>
    <t>Ashley Bayes</t>
  </si>
  <si>
    <t>Barry Richardson</t>
  </si>
  <si>
    <t>name</t>
  </si>
  <si>
    <t>position</t>
  </si>
  <si>
    <t>group</t>
  </si>
  <si>
    <t>club</t>
  </si>
  <si>
    <t>division</t>
  </si>
  <si>
    <t>based_in</t>
  </si>
  <si>
    <t>division_tier</t>
  </si>
  <si>
    <t>tier_quality</t>
  </si>
  <si>
    <t>date_of_birth</t>
  </si>
  <si>
    <t>month_of_birth</t>
  </si>
  <si>
    <t>birth_quarter</t>
  </si>
  <si>
    <t>age_(days)_on_1_july_2023</t>
  </si>
  <si>
    <t>age_(months)_on_1_july_2023</t>
  </si>
  <si>
    <t>age_(years)_on_1_july_2023</t>
  </si>
  <si>
    <t>birth_city</t>
  </si>
  <si>
    <t>nation_of_birth</t>
  </si>
  <si>
    <t>birth_region</t>
  </si>
  <si>
    <t>nationality</t>
  </si>
  <si>
    <t>second_nationality</t>
  </si>
  <si>
    <t>height_(ft_in)</t>
  </si>
  <si>
    <t>height_(ft)</t>
  </si>
  <si>
    <t>height_(in)</t>
  </si>
  <si>
    <t>height_(cm)</t>
  </si>
  <si>
    <t>weight_(kg)</t>
  </si>
  <si>
    <t>goals</t>
  </si>
  <si>
    <t>appearances</t>
  </si>
  <si>
    <t>is_top_4_tier</t>
  </si>
  <si>
    <t>train_or_test</t>
  </si>
  <si>
    <t>English Football League 2</t>
  </si>
  <si>
    <t>English Football League 1</t>
  </si>
  <si>
    <t>English Football League Championship</t>
  </si>
  <si>
    <t>NaN</t>
  </si>
  <si>
    <t>Scottish Championship</t>
  </si>
  <si>
    <t>Italian Serie A</t>
  </si>
  <si>
    <t>Scottish Premiership</t>
  </si>
  <si>
    <t>Scottish League 1</t>
  </si>
  <si>
    <t>Scottish League 2</t>
  </si>
  <si>
    <t>SVK</t>
  </si>
  <si>
    <t>SWE</t>
  </si>
  <si>
    <t>ISL</t>
  </si>
  <si>
    <t>THA</t>
  </si>
  <si>
    <t>age_(days)_on_1_july_2015</t>
  </si>
  <si>
    <t>age_(months)_on_1_july_2015</t>
  </si>
  <si>
    <t>age_(years)_on_1_july_2015</t>
  </si>
  <si>
    <t>1984-02-07</t>
  </si>
  <si>
    <t>1984-01-29</t>
  </si>
  <si>
    <t>SuttonNaNinNaNAshfield</t>
  </si>
  <si>
    <t>1983-10-31</t>
  </si>
  <si>
    <t>1983-09-02</t>
  </si>
  <si>
    <t>1983-03-23</t>
  </si>
  <si>
    <t>1983-01-23</t>
  </si>
  <si>
    <t>1983-01-16</t>
  </si>
  <si>
    <t>1982-12-22</t>
  </si>
  <si>
    <t>1982-11-12</t>
  </si>
  <si>
    <t>1982-10-31</t>
  </si>
  <si>
    <t>1982-10-30</t>
  </si>
  <si>
    <t>1982-09-28</t>
  </si>
  <si>
    <t>1982-09-21</t>
  </si>
  <si>
    <t>1982-06-24</t>
  </si>
  <si>
    <t>1981-11-12</t>
  </si>
  <si>
    <t>1981-11-06</t>
  </si>
  <si>
    <t>1981-02-10</t>
  </si>
  <si>
    <t>1980-12-18</t>
  </si>
  <si>
    <t>1980-11-28</t>
  </si>
  <si>
    <t>1980-11-18</t>
  </si>
  <si>
    <t>1980-05-27</t>
  </si>
  <si>
    <t>1980-03-19</t>
  </si>
  <si>
    <t>1979-11-03</t>
  </si>
  <si>
    <t>1979-10-15</t>
  </si>
  <si>
    <t>1979-03-27</t>
  </si>
  <si>
    <t>1979-03-19</t>
  </si>
  <si>
    <t>1978-03-21</t>
  </si>
  <si>
    <t>1977-05-18</t>
  </si>
  <si>
    <t>1975-03-14</t>
  </si>
  <si>
    <t>1973-07-15</t>
  </si>
  <si>
    <t>1991-04-02</t>
  </si>
  <si>
    <t>1991-03-29</t>
  </si>
  <si>
    <t>1991-03-28</t>
  </si>
  <si>
    <t>1991-03-25</t>
  </si>
  <si>
    <t>1991-03-22</t>
  </si>
  <si>
    <t>1991-03-20</t>
  </si>
  <si>
    <t>1991-03-12</t>
  </si>
  <si>
    <t>1991-03-11</t>
  </si>
  <si>
    <t>1991-03-09</t>
  </si>
  <si>
    <t>1991-02-23</t>
  </si>
  <si>
    <t>1991-02-10</t>
  </si>
  <si>
    <t>1991-01-25</t>
  </si>
  <si>
    <t>1990-12-30</t>
  </si>
  <si>
    <t>1990-12-16</t>
  </si>
  <si>
    <t>1990-12-08</t>
  </si>
  <si>
    <t>1990-11-10</t>
  </si>
  <si>
    <t>1990-10-29</t>
  </si>
  <si>
    <t>1990-09-29</t>
  </si>
  <si>
    <t>1990-09-04</t>
  </si>
  <si>
    <t>1990-07-24</t>
  </si>
  <si>
    <t>1990-06-20</t>
  </si>
  <si>
    <t>1990-02-10</t>
  </si>
  <si>
    <t>1990-01-21</t>
  </si>
  <si>
    <t>1989-11-06</t>
  </si>
  <si>
    <t>1989-09-12</t>
  </si>
  <si>
    <t>1989-09-10</t>
  </si>
  <si>
    <t>1989-06-29</t>
  </si>
  <si>
    <t>1989-03-17</t>
  </si>
  <si>
    <t>1989-02-14</t>
  </si>
  <si>
    <t>1989-01-07</t>
  </si>
  <si>
    <t>1988-11-28</t>
  </si>
  <si>
    <t>1988-10-24</t>
  </si>
  <si>
    <t>1988-10-12</t>
  </si>
  <si>
    <t>1988-10-11</t>
  </si>
  <si>
    <t>1988-10-10</t>
  </si>
  <si>
    <t>1988-10-04</t>
  </si>
  <si>
    <t>1988-09-19</t>
  </si>
  <si>
    <t>1988-08-23</t>
  </si>
  <si>
    <t>1988-07-21</t>
  </si>
  <si>
    <t>1988-07-18</t>
  </si>
  <si>
    <t>1988-06-01</t>
  </si>
  <si>
    <t>1988-03-31</t>
  </si>
  <si>
    <t>1988-01-25</t>
  </si>
  <si>
    <t>1987-11-22</t>
  </si>
  <si>
    <t>1987-10-27</t>
  </si>
  <si>
    <t>1987-10-25</t>
  </si>
  <si>
    <t>1987-10-04</t>
  </si>
  <si>
    <t>1987-08-05</t>
  </si>
  <si>
    <t>1987-05-12</t>
  </si>
  <si>
    <t>1987-04-26</t>
  </si>
  <si>
    <t>1987-04-10</t>
  </si>
  <si>
    <t>1987-03-19</t>
  </si>
  <si>
    <t>1987-01-02</t>
  </si>
  <si>
    <t>1986-11-23</t>
  </si>
  <si>
    <t>1986-11-17</t>
  </si>
  <si>
    <t>1986-10-22</t>
  </si>
  <si>
    <t>1986-10-05</t>
  </si>
  <si>
    <t>1986-10-01</t>
  </si>
  <si>
    <t>1986-07-02</t>
  </si>
  <si>
    <t>1986-06-22</t>
  </si>
  <si>
    <t>1986-04-15</t>
  </si>
  <si>
    <t>1985-12-17</t>
  </si>
  <si>
    <t>1985-10-17</t>
  </si>
  <si>
    <t>1985-05-07</t>
  </si>
  <si>
    <t>1985-01-23</t>
  </si>
  <si>
    <t>1984-09-16</t>
  </si>
  <si>
    <t>1984-09-14</t>
  </si>
  <si>
    <t>1984-07-13</t>
  </si>
  <si>
    <t>1984-05-13</t>
  </si>
  <si>
    <t>1984-04-22</t>
  </si>
  <si>
    <t>SaltburnNaNbyNaNtheNaNSea</t>
  </si>
  <si>
    <t>1990-09-17</t>
  </si>
  <si>
    <t>1990-09-12</t>
  </si>
  <si>
    <t>1990-09-11</t>
  </si>
  <si>
    <t>1990-09-09</t>
  </si>
  <si>
    <t>1990-09-05</t>
  </si>
  <si>
    <t>StocktonNaNonNaNTees</t>
  </si>
  <si>
    <t>BerwickNaNuponNaNTweed</t>
  </si>
  <si>
    <t>AshtonNaNunderNaNLyne</t>
  </si>
  <si>
    <t>SouthendNaNonNaNSea</t>
  </si>
  <si>
    <t>StokeNaNonNaNTrent</t>
  </si>
  <si>
    <t>1989-08-12</t>
  </si>
  <si>
    <t>1989-08-10</t>
  </si>
  <si>
    <t>1989-08-09</t>
  </si>
  <si>
    <t>1989-08-05</t>
  </si>
  <si>
    <t>1989-08-03</t>
  </si>
  <si>
    <t>1989-07-29</t>
  </si>
  <si>
    <t>1989-07-18</t>
  </si>
  <si>
    <t>1989-07-13</t>
  </si>
  <si>
    <t>1989-07-12</t>
  </si>
  <si>
    <t>1989-07-11</t>
  </si>
  <si>
    <t>1989-07-08</t>
  </si>
  <si>
    <t>1989-07-05</t>
  </si>
  <si>
    <t>1988-11-29</t>
  </si>
  <si>
    <t>1988-05-28</t>
  </si>
  <si>
    <t>1988-05-27</t>
  </si>
  <si>
    <t>1988-05-21</t>
  </si>
  <si>
    <t>1988-05-17</t>
  </si>
  <si>
    <t>1988-05-10</t>
  </si>
  <si>
    <t>1988-05-09</t>
  </si>
  <si>
    <t>1988-05-04</t>
  </si>
  <si>
    <t>1988-04-27</t>
  </si>
  <si>
    <t>1988-04-26</t>
  </si>
  <si>
    <t>1988-04-18</t>
  </si>
  <si>
    <t>1988-04-17</t>
  </si>
  <si>
    <t>1988-04-14</t>
  </si>
  <si>
    <t>StainesNaNuponNaNThames</t>
  </si>
  <si>
    <t>1988-04-12</t>
  </si>
  <si>
    <t>1988-04-08</t>
  </si>
  <si>
    <t>1988-04-04</t>
  </si>
  <si>
    <t>1988-04-03</t>
  </si>
  <si>
    <t>1988-04-02</t>
  </si>
  <si>
    <t>BurtonNaNonNaNTrent</t>
  </si>
  <si>
    <t>1987-10-22</t>
  </si>
  <si>
    <t>1987-10-19</t>
  </si>
  <si>
    <t>1987-10-15</t>
  </si>
  <si>
    <t>1987-10-06</t>
  </si>
  <si>
    <t>1987-10-05</t>
  </si>
  <si>
    <t>1987-03-24</t>
  </si>
  <si>
    <t>1986-12-01</t>
  </si>
  <si>
    <t>1986-11-29</t>
  </si>
  <si>
    <t>1986-11-25</t>
  </si>
  <si>
    <t>1986-06-28</t>
  </si>
  <si>
    <t>1986-06-26</t>
  </si>
  <si>
    <t>1986-06-25</t>
  </si>
  <si>
    <t>ChesterNaNleNaNStreet</t>
  </si>
  <si>
    <t>1985-12-26</t>
  </si>
  <si>
    <t>1985-12-25</t>
  </si>
  <si>
    <t>1985-12-19</t>
  </si>
  <si>
    <t>1985-12-18</t>
  </si>
  <si>
    <t>1985-08-20</t>
  </si>
  <si>
    <t>1985-08-12</t>
  </si>
  <si>
    <t>1985-07-09</t>
  </si>
  <si>
    <t>1985-07-05</t>
  </si>
  <si>
    <t>1985-07-03</t>
  </si>
  <si>
    <t>1985-06-24</t>
  </si>
  <si>
    <t>1985-06-21</t>
  </si>
  <si>
    <t>1985-05-22</t>
  </si>
  <si>
    <t>1985-05-08</t>
  </si>
  <si>
    <t>1984-12-11</t>
  </si>
  <si>
    <t>1984-12-09</t>
  </si>
  <si>
    <t>1984-12-08</t>
  </si>
  <si>
    <t>1984-11-16</t>
  </si>
  <si>
    <t>1984-11-04</t>
  </si>
  <si>
    <t>1984-10-28</t>
  </si>
  <si>
    <t>1984-10-21</t>
  </si>
  <si>
    <t>1984-10-17</t>
  </si>
  <si>
    <t>1984-10-15</t>
  </si>
  <si>
    <t>1984-10-14</t>
  </si>
  <si>
    <t>1984-10-07</t>
  </si>
  <si>
    <t>1984-10-04</t>
  </si>
  <si>
    <t>1984-09-27</t>
  </si>
  <si>
    <t>1984-09-24</t>
  </si>
  <si>
    <t>1984-02-28</t>
  </si>
  <si>
    <t>1984-02-23</t>
  </si>
  <si>
    <t>1984-02-21</t>
  </si>
  <si>
    <t>BarrowNaNinNaNFurness</t>
  </si>
  <si>
    <t>1984-02-08</t>
  </si>
  <si>
    <t>ClactonNaNonNaNSea</t>
  </si>
  <si>
    <t>1983-10-16</t>
  </si>
  <si>
    <t>1983-10-12</t>
  </si>
  <si>
    <t>1983-10-07</t>
  </si>
  <si>
    <t>1983-09-26</t>
  </si>
  <si>
    <t>1983-09-25</t>
  </si>
  <si>
    <t>1983-09-20</t>
  </si>
  <si>
    <t>1983-09-05</t>
  </si>
  <si>
    <t>1983-09-03</t>
  </si>
  <si>
    <t>1983-02-03</t>
  </si>
  <si>
    <t>ShorehamNaNbyNaNSea</t>
  </si>
  <si>
    <t>1983-01-28</t>
  </si>
  <si>
    <t>1983-01-27</t>
  </si>
  <si>
    <t>1983-01-24</t>
  </si>
  <si>
    <t>1982-09-13</t>
  </si>
  <si>
    <t>1982-09-04</t>
  </si>
  <si>
    <t>1982-09-02</t>
  </si>
  <si>
    <t>1982-08-27</t>
  </si>
  <si>
    <t>1982-08-17</t>
  </si>
  <si>
    <t>1982-08-16</t>
  </si>
  <si>
    <t>1982-08-15</t>
  </si>
  <si>
    <t>1982-08-13</t>
  </si>
  <si>
    <t>1982-08-03</t>
  </si>
  <si>
    <t>1982-07-28</t>
  </si>
  <si>
    <t>1982-07-08</t>
  </si>
  <si>
    <t>1982-06-27</t>
  </si>
  <si>
    <t>1982-01-03</t>
  </si>
  <si>
    <t>1981-12-30</t>
  </si>
  <si>
    <t>1981-12-17</t>
  </si>
  <si>
    <t>1981-12-12</t>
  </si>
  <si>
    <t>1981-12-02</t>
  </si>
  <si>
    <t>1981-11-27</t>
  </si>
  <si>
    <t>1981-11-19</t>
  </si>
  <si>
    <t>1981-06-04</t>
  </si>
  <si>
    <t>1981-05-27</t>
  </si>
  <si>
    <t>1981-05-21</t>
  </si>
  <si>
    <t>1981-05-17</t>
  </si>
  <si>
    <t>1981-05-15</t>
  </si>
  <si>
    <t>1981-05-02</t>
  </si>
  <si>
    <t>1981-04-24</t>
  </si>
  <si>
    <t>1981-04-12</t>
  </si>
  <si>
    <t>1981-03-27</t>
  </si>
  <si>
    <t>1981-03-26</t>
  </si>
  <si>
    <t>1981-03-18</t>
  </si>
  <si>
    <t>1981-02-23</t>
  </si>
  <si>
    <t>1981-02-20</t>
  </si>
  <si>
    <t>1981-02-19</t>
  </si>
  <si>
    <t>1981-02-13</t>
  </si>
  <si>
    <t>1980-10-28</t>
  </si>
  <si>
    <t>1980-10-23</t>
  </si>
  <si>
    <t>1980-10-13</t>
  </si>
  <si>
    <t>1980-10-02</t>
  </si>
  <si>
    <t>1980-10-01</t>
  </si>
  <si>
    <t>1980-06-04</t>
  </si>
  <si>
    <t>1980-05-30</t>
  </si>
  <si>
    <t>1980-05-29</t>
  </si>
  <si>
    <t>Count of tiers</t>
  </si>
  <si>
    <t>COUNTIF(</t>
  </si>
  <si>
    <t>1980-01-19</t>
  </si>
  <si>
    <t>1979-12-27</t>
  </si>
  <si>
    <t>1979-12-17</t>
  </si>
  <si>
    <t>1979-12-14</t>
  </si>
  <si>
    <t>1979-11-29</t>
  </si>
  <si>
    <t>1979-11-21</t>
  </si>
  <si>
    <t>1978-10-19</t>
  </si>
  <si>
    <t>1978-10-08</t>
  </si>
  <si>
    <t>1978-09-18</t>
  </si>
  <si>
    <t>1978-09-13</t>
  </si>
  <si>
    <t>1978-06-20</t>
  </si>
  <si>
    <t>1978-05-13</t>
  </si>
  <si>
    <t>1977-11-05</t>
  </si>
  <si>
    <t>1977-10-20</t>
  </si>
  <si>
    <t>1977-09-09</t>
  </si>
  <si>
    <t>1977-08-17</t>
  </si>
  <si>
    <t>1977-06-16</t>
  </si>
  <si>
    <t>1977-06-05</t>
  </si>
  <si>
    <t>1977-06-03</t>
  </si>
  <si>
    <t>1976-09-29</t>
  </si>
  <si>
    <t>1976-05-05</t>
  </si>
  <si>
    <t>1975-08-28</t>
  </si>
  <si>
    <t>1975-07-28</t>
  </si>
  <si>
    <t>1974-03-08</t>
  </si>
  <si>
    <t>1973-05-10</t>
  </si>
  <si>
    <t>1972-04-19</t>
  </si>
  <si>
    <t>1969-08-05</t>
  </si>
  <si>
    <t>1999-08-31</t>
  </si>
  <si>
    <t>Tier quality</t>
  </si>
  <si>
    <t>Count</t>
  </si>
  <si>
    <t>1999-08-30</t>
  </si>
  <si>
    <t>1999-08-26</t>
  </si>
  <si>
    <t>1999-08-25</t>
  </si>
  <si>
    <t>1999-08-21</t>
  </si>
  <si>
    <t>1999-08-20</t>
  </si>
  <si>
    <t>1999-08-17</t>
  </si>
  <si>
    <t>1999-08-10</t>
  </si>
  <si>
    <t>1999-08-06</t>
  </si>
  <si>
    <t>1999-08-03</t>
  </si>
  <si>
    <t>1999-07-31</t>
  </si>
  <si>
    <t>1999-07-30</t>
  </si>
  <si>
    <t>1999-07-27</t>
  </si>
  <si>
    <t>1999-07-26</t>
  </si>
  <si>
    <t>1999-07-25</t>
  </si>
  <si>
    <t>1999-07-23</t>
  </si>
  <si>
    <t>1999-07-21</t>
  </si>
  <si>
    <t>1999-07-19</t>
  </si>
  <si>
    <t>1999-07-18</t>
  </si>
  <si>
    <t>1999-07-17</t>
  </si>
  <si>
    <t>1999-07-15</t>
  </si>
  <si>
    <t>1999-07-14</t>
  </si>
  <si>
    <t>1999-07-12</t>
  </si>
  <si>
    <t>1999-07-09</t>
  </si>
  <si>
    <t>1999-07-07</t>
  </si>
  <si>
    <t>1999-07-06</t>
  </si>
  <si>
    <t>1999-07-05</t>
  </si>
  <si>
    <t>1999-07-03</t>
  </si>
  <si>
    <t>1999-07-01</t>
  </si>
  <si>
    <t>1999-06-30</t>
  </si>
  <si>
    <t>1999-06-29</t>
  </si>
  <si>
    <t>1999-06-26</t>
  </si>
  <si>
    <t>1999-06-25</t>
  </si>
  <si>
    <t>1999-06-23</t>
  </si>
  <si>
    <t>1999-06-22</t>
  </si>
  <si>
    <t>1999-06-21</t>
  </si>
  <si>
    <t>1999-06-16</t>
  </si>
  <si>
    <t>1999-06-15</t>
  </si>
  <si>
    <t>1999-06-13</t>
  </si>
  <si>
    <t>RossNaNonNaNWye</t>
  </si>
  <si>
    <t>1999-06-12</t>
  </si>
  <si>
    <t>1999-06-09</t>
  </si>
  <si>
    <t>1999-06-07</t>
  </si>
  <si>
    <t>1999-06-05</t>
  </si>
  <si>
    <t>1999-06-04</t>
  </si>
  <si>
    <t>1999-06-03</t>
  </si>
  <si>
    <t>1999-06-02</t>
  </si>
  <si>
    <t>1999-05-31</t>
  </si>
  <si>
    <t>1999-05-30</t>
  </si>
  <si>
    <t>1999-05-29</t>
  </si>
  <si>
    <t>1999-05-27</t>
  </si>
  <si>
    <t>1999-05-26</t>
  </si>
  <si>
    <t>1999-05-25</t>
  </si>
  <si>
    <t>1999-05-24</t>
  </si>
  <si>
    <t>1999-05-23</t>
  </si>
  <si>
    <t>1999-05-22</t>
  </si>
  <si>
    <t>1999-05-21</t>
  </si>
  <si>
    <t>1999-05-20</t>
  </si>
  <si>
    <t>1999-05-16</t>
  </si>
  <si>
    <t>1999-05-15</t>
  </si>
  <si>
    <t>1999-05-14</t>
  </si>
  <si>
    <t>1999-05-13</t>
  </si>
  <si>
    <t>1999-05-12</t>
  </si>
  <si>
    <t>1999-05-08</t>
  </si>
  <si>
    <t>1999-05-07</t>
  </si>
  <si>
    <t>StanfordNaNleNaNHope</t>
  </si>
  <si>
    <t>1999-05-03</t>
  </si>
  <si>
    <t>1999-05-02</t>
  </si>
  <si>
    <t>1999-04-30</t>
  </si>
  <si>
    <t>1999-04-29</t>
  </si>
  <si>
    <t>1999-04-28</t>
  </si>
  <si>
    <t>WestonNaNsuperNaNMare</t>
  </si>
  <si>
    <t>1999-04-27</t>
  </si>
  <si>
    <t>1999-04-26</t>
  </si>
  <si>
    <t>1999-04-25</t>
  </si>
  <si>
    <t>1999-04-22</t>
  </si>
  <si>
    <t>1999-04-20</t>
  </si>
  <si>
    <t>1999-04-19</t>
  </si>
  <si>
    <t>1999-04-18</t>
  </si>
  <si>
    <t>1999-04-17</t>
  </si>
  <si>
    <t>1999-04-12</t>
  </si>
  <si>
    <t>1999-04-11</t>
  </si>
  <si>
    <t>1999-04-10</t>
  </si>
  <si>
    <t>1999-04-09</t>
  </si>
  <si>
    <t>1999-04-08</t>
  </si>
  <si>
    <t>1999-04-06</t>
  </si>
  <si>
    <t>1999-04-05</t>
  </si>
  <si>
    <t>1999-04-02</t>
  </si>
  <si>
    <t>1999-04-01</t>
  </si>
  <si>
    <t>1999-03-31</t>
  </si>
  <si>
    <t>1999-03-30</t>
  </si>
  <si>
    <t>1999-03-29</t>
  </si>
  <si>
    <t>1999-03-27</t>
  </si>
  <si>
    <t>1999-03-26</t>
  </si>
  <si>
    <t>1999-03-25</t>
  </si>
  <si>
    <t>1999-03-24</t>
  </si>
  <si>
    <t>1999-03-23</t>
  </si>
  <si>
    <t>1999-03-22</t>
  </si>
  <si>
    <t>1999-03-21</t>
  </si>
  <si>
    <t>1999-03-20</t>
  </si>
  <si>
    <t>1999-03-19</t>
  </si>
  <si>
    <t>1999-03-18</t>
  </si>
  <si>
    <t>1999-03-17</t>
  </si>
  <si>
    <t>1999-03-16</t>
  </si>
  <si>
    <t>1999-03-15</t>
  </si>
  <si>
    <t>1999-03-14</t>
  </si>
  <si>
    <t>1999-03-11</t>
  </si>
  <si>
    <t>1999-03-10</t>
  </si>
  <si>
    <t>1999-03-09</t>
  </si>
  <si>
    <t>1999-03-08</t>
  </si>
  <si>
    <t>1999-03-07</t>
  </si>
  <si>
    <t>1999-03-05</t>
  </si>
  <si>
    <t>1999-03-03</t>
  </si>
  <si>
    <t>1999-03-02</t>
  </si>
  <si>
    <t>1999-03-01</t>
  </si>
  <si>
    <t>1999-02-28</t>
  </si>
  <si>
    <t>1999-02-27</t>
  </si>
  <si>
    <t>1999-02-26</t>
  </si>
  <si>
    <t>1999-02-25</t>
  </si>
  <si>
    <t>1999-02-24</t>
  </si>
  <si>
    <t>1999-02-23</t>
  </si>
  <si>
    <t>1999-02-22</t>
  </si>
  <si>
    <t>1999-02-21</t>
  </si>
  <si>
    <t>1999-02-20</t>
  </si>
  <si>
    <t>1999-02-19</t>
  </si>
  <si>
    <t>1999-02-18</t>
  </si>
  <si>
    <t>1999-02-17</t>
  </si>
  <si>
    <t>1999-02-15</t>
  </si>
  <si>
    <t>1999-02-13</t>
  </si>
  <si>
    <t>1999-02-12</t>
  </si>
  <si>
    <t>1999-02-11</t>
  </si>
  <si>
    <t>1999-02-10</t>
  </si>
  <si>
    <t>1999-02-09</t>
  </si>
  <si>
    <t>1999-02-08</t>
  </si>
  <si>
    <t>1999-02-07</t>
  </si>
  <si>
    <t>1999-02-06</t>
  </si>
  <si>
    <t>1999-02-05</t>
  </si>
  <si>
    <t>1999-02-04</t>
  </si>
  <si>
    <t>1999-02-03</t>
  </si>
  <si>
    <t>1999-01-31</t>
  </si>
  <si>
    <t>1999-01-30</t>
  </si>
  <si>
    <t>1999-01-29</t>
  </si>
  <si>
    <t>1999-01-28</t>
  </si>
  <si>
    <t>1999-01-27</t>
  </si>
  <si>
    <t>1999-01-26</t>
  </si>
  <si>
    <t>1999-01-25</t>
  </si>
  <si>
    <t>1999-01-24</t>
  </si>
  <si>
    <t>1999-01-23</t>
  </si>
  <si>
    <t>1999-01-22</t>
  </si>
  <si>
    <t>1999-01-21</t>
  </si>
  <si>
    <t>1999-01-20</t>
  </si>
  <si>
    <t>1999-01-19</t>
  </si>
  <si>
    <t>1999-01-18</t>
  </si>
  <si>
    <t>1999-01-17</t>
  </si>
  <si>
    <t>1999-01-16</t>
  </si>
  <si>
    <t>1999-01-15</t>
  </si>
  <si>
    <t>1999-01-14</t>
  </si>
  <si>
    <t>1999-01-13</t>
  </si>
  <si>
    <t>1999-01-12</t>
  </si>
  <si>
    <t>1999-01-11</t>
  </si>
  <si>
    <t>1999-01-10</t>
  </si>
  <si>
    <t>1999-01-09</t>
  </si>
  <si>
    <t>1999-01-08</t>
  </si>
  <si>
    <t>1999-01-07</t>
  </si>
  <si>
    <t>1999-01-06</t>
  </si>
  <si>
    <t>1999-01-05</t>
  </si>
  <si>
    <t>1999-01-04</t>
  </si>
  <si>
    <t>1999-01-03</t>
  </si>
  <si>
    <t>1999-01-02</t>
  </si>
  <si>
    <t>1999-01-01</t>
  </si>
  <si>
    <t>1998-12-31</t>
  </si>
  <si>
    <t>1998-12-30</t>
  </si>
  <si>
    <t>1998-12-29</t>
  </si>
  <si>
    <t>1998-12-28</t>
  </si>
  <si>
    <t>1998-12-27</t>
  </si>
  <si>
    <t>1998-12-26</t>
  </si>
  <si>
    <t>1998-12-24</t>
  </si>
  <si>
    <t>1998-12-22</t>
  </si>
  <si>
    <t>1998-12-21</t>
  </si>
  <si>
    <t>1998-12-20</t>
  </si>
  <si>
    <t>1998-12-19</t>
  </si>
  <si>
    <t>1998-12-18</t>
  </si>
  <si>
    <t>1998-12-17</t>
  </si>
  <si>
    <t>1998-12-16</t>
  </si>
  <si>
    <t>1998-12-15</t>
  </si>
  <si>
    <t>1998-12-14</t>
  </si>
  <si>
    <t>1998-12-13</t>
  </si>
  <si>
    <t>1998-12-12</t>
  </si>
  <si>
    <t>1998-12-10</t>
  </si>
  <si>
    <t>1998-12-09</t>
  </si>
  <si>
    <t>1998-12-08</t>
  </si>
  <si>
    <t>1998-12-07</t>
  </si>
  <si>
    <t>1998-12-06</t>
  </si>
  <si>
    <t>1998-12-05</t>
  </si>
  <si>
    <t>1998-12-04</t>
  </si>
  <si>
    <t>1998-12-03</t>
  </si>
  <si>
    <t>1998-12-01</t>
  </si>
  <si>
    <t>1998-11-30</t>
  </si>
  <si>
    <t>1998-11-29</t>
  </si>
  <si>
    <t>1998-11-28</t>
  </si>
  <si>
    <t>1998-11-27</t>
  </si>
  <si>
    <t>1998-11-26</t>
  </si>
  <si>
    <t>1998-11-25</t>
  </si>
  <si>
    <t>1998-11-23</t>
  </si>
  <si>
    <t>1998-11-22</t>
  </si>
  <si>
    <t>1998-11-21</t>
  </si>
  <si>
    <t>1998-11-20</t>
  </si>
  <si>
    <t>1998-11-19</t>
  </si>
  <si>
    <t>1998-11-18</t>
  </si>
  <si>
    <t>1998-11-17</t>
  </si>
  <si>
    <t>1998-11-16</t>
  </si>
  <si>
    <t>1998-11-15</t>
  </si>
  <si>
    <t>1998-11-13</t>
  </si>
  <si>
    <t>1998-11-12</t>
  </si>
  <si>
    <t>1998-11-11</t>
  </si>
  <si>
    <t>1998-11-10</t>
  </si>
  <si>
    <t>1998-11-09</t>
  </si>
  <si>
    <t>1998-11-08</t>
  </si>
  <si>
    <t>1998-11-07</t>
  </si>
  <si>
    <t>1998-11-06</t>
  </si>
  <si>
    <t>1998-11-05</t>
  </si>
  <si>
    <t>1998-11-04</t>
  </si>
  <si>
    <t>1998-11-03</t>
  </si>
  <si>
    <t>1998-11-02</t>
  </si>
  <si>
    <t>1998-11-01</t>
  </si>
  <si>
    <t>1998-10-31</t>
  </si>
  <si>
    <t>1998-10-30</t>
  </si>
  <si>
    <t>1998-10-29</t>
  </si>
  <si>
    <t>1998-10-28</t>
  </si>
  <si>
    <t>1998-10-27</t>
  </si>
  <si>
    <t>1998-10-26</t>
  </si>
  <si>
    <t>1998-10-25</t>
  </si>
  <si>
    <t>1998-10-24</t>
  </si>
  <si>
    <t>1998-10-23</t>
  </si>
  <si>
    <t>1998-10-22</t>
  </si>
  <si>
    <t>1998-10-21</t>
  </si>
  <si>
    <t>1998-10-20</t>
  </si>
  <si>
    <t>1998-10-19</t>
  </si>
  <si>
    <t>1998-10-18</t>
  </si>
  <si>
    <t>1998-10-17</t>
  </si>
  <si>
    <t>1998-10-16</t>
  </si>
  <si>
    <t>1998-10-15</t>
  </si>
  <si>
    <t>1998-10-14</t>
  </si>
  <si>
    <t>1998-10-13</t>
  </si>
  <si>
    <t>1998-10-12</t>
  </si>
  <si>
    <t>1998-10-11</t>
  </si>
  <si>
    <t>1998-10-10</t>
  </si>
  <si>
    <t>1998-10-09</t>
  </si>
  <si>
    <t>1998-10-08</t>
  </si>
  <si>
    <t>1998-10-07</t>
  </si>
  <si>
    <t>1998-10-06</t>
  </si>
  <si>
    <t>1998-10-05</t>
  </si>
  <si>
    <t>1998-10-04</t>
  </si>
  <si>
    <t>1998-10-03</t>
  </si>
  <si>
    <t>1998-10-02</t>
  </si>
  <si>
    <t>1998-10-01</t>
  </si>
  <si>
    <t>1998-09-30</t>
  </si>
  <si>
    <t>1998-09-29</t>
  </si>
  <si>
    <t>1998-09-28</t>
  </si>
  <si>
    <t>1998-09-27</t>
  </si>
  <si>
    <t>1998-09-26</t>
  </si>
  <si>
    <t>1998-09-25</t>
  </si>
  <si>
    <t>1998-09-24</t>
  </si>
  <si>
    <t>1998-09-23</t>
  </si>
  <si>
    <t>1998-09-22</t>
  </si>
  <si>
    <t>1998-09-21</t>
  </si>
  <si>
    <t>1998-09-20</t>
  </si>
  <si>
    <t>1998-09-19</t>
  </si>
  <si>
    <t>1998-09-17</t>
  </si>
  <si>
    <t>1998-09-16</t>
  </si>
  <si>
    <t>1998-09-15</t>
  </si>
  <si>
    <t>1998-09-14</t>
  </si>
  <si>
    <t>1998-09-12</t>
  </si>
  <si>
    <t>1998-09-11</t>
  </si>
  <si>
    <t>1998-09-10</t>
  </si>
  <si>
    <t>1998-09-09</t>
  </si>
  <si>
    <t>1998-09-08</t>
  </si>
  <si>
    <t>1998-09-07</t>
  </si>
  <si>
    <t>1998-09-06</t>
  </si>
  <si>
    <t>1998-09-05</t>
  </si>
  <si>
    <t>1998-09-04</t>
  </si>
  <si>
    <t>1998-09-03</t>
  </si>
  <si>
    <t>1998-09-02</t>
  </si>
  <si>
    <t>1998-09-01</t>
  </si>
  <si>
    <t>1998-08-31</t>
  </si>
  <si>
    <t>1998-08-28</t>
  </si>
  <si>
    <t>StillfriedNaNGrub</t>
  </si>
  <si>
    <t>1998-08-27</t>
  </si>
  <si>
    <t>1998-08-22</t>
  </si>
  <si>
    <t>1998-08-21</t>
  </si>
  <si>
    <t>1998-08-18</t>
  </si>
  <si>
    <t>1998-08-16</t>
  </si>
  <si>
    <t>1998-08-14</t>
  </si>
  <si>
    <t>1998-08-13</t>
  </si>
  <si>
    <t>1998-08-12</t>
  </si>
  <si>
    <t>1998-08-10</t>
  </si>
  <si>
    <t>1998-08-09</t>
  </si>
  <si>
    <t>1998-08-07</t>
  </si>
  <si>
    <t>1998-08-05</t>
  </si>
  <si>
    <t>1998-07-31</t>
  </si>
  <si>
    <t>1998-07-30</t>
  </si>
  <si>
    <t>1998-07-29</t>
  </si>
  <si>
    <t>1998-07-28</t>
  </si>
  <si>
    <t>1998-07-26</t>
  </si>
  <si>
    <t>1998-07-25</t>
  </si>
  <si>
    <t>1998-07-24</t>
  </si>
  <si>
    <t>1998-07-23</t>
  </si>
  <si>
    <t>1998-07-14</t>
  </si>
  <si>
    <t>1998-07-13</t>
  </si>
  <si>
    <t>1998-07-11</t>
  </si>
  <si>
    <t>1998-07-09</t>
  </si>
  <si>
    <t>1998-07-08</t>
  </si>
  <si>
    <t>1998-07-07</t>
  </si>
  <si>
    <t>1998-07-06</t>
  </si>
  <si>
    <t>1998-07-05</t>
  </si>
  <si>
    <t>1998-07-04</t>
  </si>
  <si>
    <t>1998-07-02</t>
  </si>
  <si>
    <t>1998-07-01</t>
  </si>
  <si>
    <t>1998-06-30</t>
  </si>
  <si>
    <t>1998-06-29</t>
  </si>
  <si>
    <t>1998-06-28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</si>
  <si>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</si>
  <si>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</si>
  <si>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</si>
  <si>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</si>
  <si>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</si>
  <si>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</si>
  <si>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</si>
  <si>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1998-06-14</t>
  </si>
  <si>
    <t>1998-06-13</t>
  </si>
  <si>
    <t>1998-06-12</t>
  </si>
  <si>
    <t>1998-06-09</t>
  </si>
  <si>
    <t>1998-06-07</t>
  </si>
  <si>
    <t>1998-06-06</t>
  </si>
  <si>
    <t>1998-06-05</t>
  </si>
  <si>
    <t>1998-06-04</t>
  </si>
  <si>
    <t>1998-06-02</t>
  </si>
  <si>
    <t>1998-06-01</t>
  </si>
  <si>
    <t>1998-05-31</t>
  </si>
  <si>
    <t>1998-05-28</t>
  </si>
  <si>
    <t>1998-05-27</t>
  </si>
  <si>
    <t>1998-05-26</t>
  </si>
  <si>
    <t>1998-05-25</t>
  </si>
  <si>
    <t>1998-05-21</t>
  </si>
  <si>
    <t>1998-05-20</t>
  </si>
  <si>
    <t>1998-05-19</t>
  </si>
  <si>
    <t>1998-05-18</t>
  </si>
  <si>
    <t>1998-05-16</t>
  </si>
  <si>
    <t>1998-05-14</t>
  </si>
  <si>
    <t>1998-05-12</t>
  </si>
  <si>
    <t>1998-05-11</t>
  </si>
  <si>
    <t>1998-05-10</t>
  </si>
  <si>
    <t>1998-05-09</t>
  </si>
  <si>
    <t>1998-05-06</t>
  </si>
  <si>
    <t>1998-05-05</t>
  </si>
  <si>
    <t>1998-05-03</t>
  </si>
  <si>
    <t>1998-05-02</t>
  </si>
  <si>
    <t>1998-05-01</t>
  </si>
  <si>
    <t>1998-04-28</t>
  </si>
  <si>
    <t>1998-04-27</t>
  </si>
  <si>
    <t>1998-04-26</t>
  </si>
  <si>
    <t>1998-04-25</t>
  </si>
  <si>
    <t>1998-04-24</t>
  </si>
  <si>
    <t>1998-04-23</t>
  </si>
  <si>
    <t>1998-04-22</t>
  </si>
  <si>
    <t>1998-04-21</t>
  </si>
  <si>
    <t>1998-04-20</t>
  </si>
  <si>
    <t>1998-04-19</t>
  </si>
  <si>
    <t>1998-04-16</t>
  </si>
  <si>
    <t>1998-04-13</t>
  </si>
  <si>
    <t>1998-04-12</t>
  </si>
  <si>
    <t>1998-04-10</t>
  </si>
  <si>
    <t>1998-04-09</t>
  </si>
  <si>
    <t>1998-04-08</t>
  </si>
  <si>
    <t>1998-04-07</t>
  </si>
  <si>
    <t>1998-04-06</t>
  </si>
  <si>
    <t>1998-04-05</t>
  </si>
  <si>
    <t>1998-04-04</t>
  </si>
  <si>
    <t>1998-04-03</t>
  </si>
  <si>
    <t>1998-04-02</t>
  </si>
  <si>
    <t>1998-04-01</t>
  </si>
  <si>
    <t>1998-03-30</t>
  </si>
  <si>
    <t>1998-03-29</t>
  </si>
  <si>
    <t>1998-03-28</t>
  </si>
  <si>
    <t>1998-03-27</t>
  </si>
  <si>
    <t>1998-03-26</t>
  </si>
  <si>
    <t>1998-03-25</t>
  </si>
  <si>
    <t>1998-03-24</t>
  </si>
  <si>
    <t>1998-03-23</t>
  </si>
  <si>
    <t>1998-03-21</t>
  </si>
  <si>
    <t>1998-03-20</t>
  </si>
  <si>
    <t>1998-03-19</t>
  </si>
  <si>
    <t>1998-03-18</t>
  </si>
  <si>
    <t>1998-03-17</t>
  </si>
  <si>
    <t>1998-03-16</t>
  </si>
  <si>
    <t>1998-03-14</t>
  </si>
  <si>
    <t>1998-03-13</t>
  </si>
  <si>
    <t>1998-03-12</t>
  </si>
  <si>
    <t>1998-03-11</t>
  </si>
  <si>
    <t>1998-03-10</t>
  </si>
  <si>
    <t>1998-03-09</t>
  </si>
  <si>
    <t>1998-03-08</t>
  </si>
  <si>
    <t>1998-03-07</t>
  </si>
  <si>
    <t>1998-03-06</t>
  </si>
  <si>
    <t>1998-03-05</t>
  </si>
  <si>
    <t>1998-03-04</t>
  </si>
  <si>
    <t>1998-03-03</t>
  </si>
  <si>
    <t>1998-03-01</t>
  </si>
  <si>
    <t>1998-02-28</t>
  </si>
  <si>
    <t>1998-02-27</t>
  </si>
  <si>
    <t>1998-02-26</t>
  </si>
  <si>
    <t>1998-02-25</t>
  </si>
  <si>
    <t>1998-02-24</t>
  </si>
  <si>
    <t>1998-02-23</t>
  </si>
  <si>
    <t>1998-02-22</t>
  </si>
  <si>
    <t>1998-02-21</t>
  </si>
  <si>
    <t>1998-02-20</t>
  </si>
  <si>
    <t>1998-02-19</t>
  </si>
  <si>
    <t>1998-02-18</t>
  </si>
  <si>
    <t>1998-02-17</t>
  </si>
  <si>
    <t>1998-02-16</t>
  </si>
  <si>
    <t>1998-02-15</t>
  </si>
  <si>
    <t>1998-02-13</t>
  </si>
  <si>
    <t>1998-02-12</t>
  </si>
  <si>
    <t>1998-02-11</t>
  </si>
  <si>
    <t>1998-02-08</t>
  </si>
  <si>
    <t>1998-02-07</t>
  </si>
  <si>
    <t>1998-02-05</t>
  </si>
  <si>
    <t>1998-02-04</t>
  </si>
  <si>
    <t>1998-02-03</t>
  </si>
  <si>
    <t>1998-02-02</t>
  </si>
  <si>
    <t>1998-02-01</t>
  </si>
  <si>
    <t>1998-01-31</t>
  </si>
  <si>
    <t>1998-01-30</t>
  </si>
  <si>
    <t>1998-01-28</t>
  </si>
  <si>
    <t>1998-01-27</t>
  </si>
  <si>
    <t>1998-01-26</t>
  </si>
  <si>
    <t>1998-01-25</t>
  </si>
  <si>
    <t>1998-01-23</t>
  </si>
  <si>
    <t>1998-01-22</t>
  </si>
  <si>
    <t>1998-01-21</t>
  </si>
  <si>
    <t>1998-01-17</t>
  </si>
  <si>
    <t>1998-01-16</t>
  </si>
  <si>
    <t>1998-01-15</t>
  </si>
  <si>
    <t>1998-01-14</t>
  </si>
  <si>
    <t>1998-01-13</t>
  </si>
  <si>
    <t>1998-01-12</t>
  </si>
  <si>
    <t>1998-01-10</t>
  </si>
  <si>
    <t>1998-01-09</t>
  </si>
  <si>
    <t>1998-01-08</t>
  </si>
  <si>
    <t>1998-01-07</t>
  </si>
  <si>
    <t>1998-01-06</t>
  </si>
  <si>
    <t>1998-01-05</t>
  </si>
  <si>
    <t>1998-01-04</t>
  </si>
  <si>
    <t>1998-01-03</t>
  </si>
  <si>
    <t>1998-01-02</t>
  </si>
  <si>
    <t>1998-01-01</t>
  </si>
  <si>
    <t>1997-12-31</t>
  </si>
  <si>
    <t>1997-12-30</t>
  </si>
  <si>
    <t>1997-12-29</t>
  </si>
  <si>
    <t>1997-12-28</t>
  </si>
  <si>
    <t>1997-12-26</t>
  </si>
  <si>
    <t>1997-12-25</t>
  </si>
  <si>
    <t>1997-12-24</t>
  </si>
  <si>
    <t>1997-12-23</t>
  </si>
  <si>
    <t>1997-12-22</t>
  </si>
  <si>
    <t>1997-12-21</t>
  </si>
  <si>
    <t>1997-12-20</t>
  </si>
  <si>
    <t>1997-12-19</t>
  </si>
  <si>
    <t>1997-12-18</t>
  </si>
  <si>
    <t>1997-12-17</t>
  </si>
  <si>
    <t>1997-12-16</t>
  </si>
  <si>
    <t>1997-12-15</t>
  </si>
  <si>
    <t>1997-12-14</t>
  </si>
  <si>
    <t>1997-12-13</t>
  </si>
  <si>
    <t>1997-12-12</t>
  </si>
  <si>
    <t>1997-12-11</t>
  </si>
  <si>
    <t>1997-12-10</t>
  </si>
  <si>
    <t>1997-12-09</t>
  </si>
  <si>
    <t>1997-12-08</t>
  </si>
  <si>
    <t>1997-12-06</t>
  </si>
  <si>
    <t>1997-12-05</t>
  </si>
  <si>
    <t>1997-12-04</t>
  </si>
  <si>
    <t>1997-12-03</t>
  </si>
  <si>
    <t>1997-12-02</t>
  </si>
  <si>
    <t>1997-12-01</t>
  </si>
  <si>
    <t>1997-11-30</t>
  </si>
  <si>
    <t>1997-11-29</t>
  </si>
  <si>
    <t>1997-11-28</t>
  </si>
  <si>
    <t>1997-11-27</t>
  </si>
  <si>
    <t>1997-11-26</t>
  </si>
  <si>
    <t>1997-11-25</t>
  </si>
  <si>
    <t>1997-11-24</t>
  </si>
  <si>
    <t>1997-11-22</t>
  </si>
  <si>
    <t>1997-11-20</t>
  </si>
  <si>
    <t>1997-11-19</t>
  </si>
  <si>
    <t>1997-11-18</t>
  </si>
  <si>
    <t>1997-11-17</t>
  </si>
  <si>
    <t>1997-11-16</t>
  </si>
  <si>
    <t>1997-11-15</t>
  </si>
  <si>
    <t>1997-11-14</t>
  </si>
  <si>
    <t>1997-11-13</t>
  </si>
  <si>
    <t>1997-11-12</t>
  </si>
  <si>
    <t>1997-11-11</t>
  </si>
  <si>
    <t>1997-11-10</t>
  </si>
  <si>
    <t>1997-11-09</t>
  </si>
  <si>
    <t>1997-11-08</t>
  </si>
  <si>
    <t>1997-11-07</t>
  </si>
  <si>
    <t>1997-11-06</t>
  </si>
  <si>
    <t>1997-11-05</t>
  </si>
  <si>
    <t>1997-11-04</t>
  </si>
  <si>
    <t>1997-11-03</t>
  </si>
  <si>
    <t>1997-11-02</t>
  </si>
  <si>
    <t>1997-11-01</t>
  </si>
  <si>
    <t>1997-10-31</t>
  </si>
  <si>
    <t>1997-10-30</t>
  </si>
  <si>
    <t>1997-10-29</t>
  </si>
  <si>
    <t>1997-10-28</t>
  </si>
  <si>
    <t>1997-10-26</t>
  </si>
  <si>
    <t>1997-10-25</t>
  </si>
  <si>
    <t>1997-10-24</t>
  </si>
  <si>
    <t>1997-10-23</t>
  </si>
  <si>
    <t>1997-10-22</t>
  </si>
  <si>
    <t>1997-10-21</t>
  </si>
  <si>
    <t>1997-10-20</t>
  </si>
  <si>
    <t>1997-10-19</t>
  </si>
  <si>
    <t>1997-10-18</t>
  </si>
  <si>
    <t>1997-10-17</t>
  </si>
  <si>
    <t>1997-10-16</t>
  </si>
  <si>
    <t>1997-10-15</t>
  </si>
  <si>
    <t>1997-10-14</t>
  </si>
  <si>
    <t>1997-10-13</t>
  </si>
  <si>
    <t>1997-10-12</t>
  </si>
  <si>
    <t>1997-10-11</t>
  </si>
  <si>
    <t>1997-10-10</t>
  </si>
  <si>
    <t>1997-10-09</t>
  </si>
  <si>
    <t>1997-10-08</t>
  </si>
  <si>
    <t>1997-10-07</t>
  </si>
  <si>
    <t>1997-10-06</t>
  </si>
  <si>
    <t>1997-10-05</t>
  </si>
  <si>
    <t>1997-10-04</t>
  </si>
  <si>
    <t>1997-10-03</t>
  </si>
  <si>
    <t>1997-10-02</t>
  </si>
  <si>
    <t>1997-10-01</t>
  </si>
  <si>
    <t>1997-09-30</t>
  </si>
  <si>
    <t>1997-09-29</t>
  </si>
  <si>
    <t>1997-09-28</t>
  </si>
  <si>
    <t>1997-09-26</t>
  </si>
  <si>
    <t>1997-09-25</t>
  </si>
  <si>
    <t>1997-09-24</t>
  </si>
  <si>
    <t>1997-09-23</t>
  </si>
  <si>
    <t>1997-09-22</t>
  </si>
  <si>
    <t>1997-09-21</t>
  </si>
  <si>
    <t>1997-09-20</t>
  </si>
  <si>
    <t>1997-09-19</t>
  </si>
  <si>
    <t>1997-09-18</t>
  </si>
  <si>
    <t>1997-09-17</t>
  </si>
  <si>
    <t>1997-09-16</t>
  </si>
  <si>
    <t>1997-09-15</t>
  </si>
  <si>
    <t>1997-09-14</t>
  </si>
  <si>
    <t>1997-09-12</t>
  </si>
  <si>
    <t>1997-09-11</t>
  </si>
  <si>
    <t>1997-09-10</t>
  </si>
  <si>
    <t>1997-09-09</t>
  </si>
  <si>
    <t>1997-09-08</t>
  </si>
  <si>
    <t>1997-09-07</t>
  </si>
  <si>
    <t>1997-09-06</t>
  </si>
  <si>
    <t>1997-09-05</t>
  </si>
  <si>
    <t>1997-09-04</t>
  </si>
  <si>
    <t>1997-09-03</t>
  </si>
  <si>
    <t>1997-09-02</t>
  </si>
  <si>
    <t>1997-09-01</t>
  </si>
  <si>
    <t>1997-08-31</t>
  </si>
  <si>
    <t>1997-08-30</t>
  </si>
  <si>
    <t>1997-08-29</t>
  </si>
  <si>
    <t>1997-08-25</t>
  </si>
  <si>
    <t>1997-08-22</t>
  </si>
  <si>
    <t>1997-08-20</t>
  </si>
  <si>
    <t>1997-08-19</t>
  </si>
  <si>
    <t>1997-08-18</t>
  </si>
  <si>
    <t>1997-08-17</t>
  </si>
  <si>
    <t>1997-08-15</t>
  </si>
  <si>
    <t>1997-08-13</t>
  </si>
  <si>
    <t>1997-08-10</t>
  </si>
  <si>
    <t>1997-08-08</t>
  </si>
  <si>
    <t>1997-08-07</t>
  </si>
  <si>
    <t>1997-08-05</t>
  </si>
  <si>
    <t>1997-08-03</t>
  </si>
  <si>
    <t>1997-08-02</t>
  </si>
  <si>
    <t>1997-07-26</t>
  </si>
  <si>
    <t>1997-07-25</t>
  </si>
  <si>
    <t>1997-07-22</t>
  </si>
  <si>
    <t>1997-07-21</t>
  </si>
  <si>
    <t>1997-07-17</t>
  </si>
  <si>
    <t>1997-07-16</t>
  </si>
  <si>
    <t>1997-07-15</t>
  </si>
  <si>
    <t>1997-07-13</t>
  </si>
  <si>
    <t>1997-07-12</t>
  </si>
  <si>
    <t>1997-07-11</t>
  </si>
  <si>
    <t>1997-07-10</t>
  </si>
  <si>
    <t>1997-07-09</t>
  </si>
  <si>
    <t>1997-07-08</t>
  </si>
  <si>
    <t>1997-07-06</t>
  </si>
  <si>
    <t>1997-07-05</t>
  </si>
  <si>
    <t>1997-07-03</t>
  </si>
  <si>
    <t>1997-07-02</t>
  </si>
  <si>
    <t>1997-07-01</t>
  </si>
  <si>
    <t>1997-06-30</t>
  </si>
  <si>
    <t>1997-06-28</t>
  </si>
  <si>
    <t>1997-06-27</t>
  </si>
  <si>
    <t>1997-06-26</t>
  </si>
  <si>
    <t>1997-06-24</t>
  </si>
  <si>
    <t>1997-06-23</t>
  </si>
  <si>
    <t>1997-06-19</t>
  </si>
  <si>
    <t>1997-06-17</t>
  </si>
  <si>
    <t>1997-06-16</t>
  </si>
  <si>
    <t>1997-06-11</t>
  </si>
  <si>
    <t>1997-06-10</t>
  </si>
  <si>
    <t>1997-06-09</t>
  </si>
  <si>
    <t>1997-06-07</t>
  </si>
  <si>
    <t>1997-05-28</t>
  </si>
  <si>
    <t>1997-05-26</t>
  </si>
  <si>
    <t>1997-05-22</t>
  </si>
  <si>
    <t>1997-05-13</t>
  </si>
  <si>
    <t>1997-05-10</t>
  </si>
  <si>
    <t>1997-05-08</t>
  </si>
  <si>
    <t>1997-05-03</t>
  </si>
  <si>
    <t>1997-04-26</t>
  </si>
  <si>
    <t>1997-04-21</t>
  </si>
  <si>
    <t>1997-04-17</t>
  </si>
  <si>
    <t>1997-04-10</t>
  </si>
  <si>
    <t>1997-04-02</t>
  </si>
  <si>
    <t>1997-03-25</t>
  </si>
  <si>
    <t>1997-03-24</t>
  </si>
  <si>
    <t>1997-03-21</t>
  </si>
  <si>
    <t>1997-03-15</t>
  </si>
  <si>
    <t>1997-03-11</t>
  </si>
  <si>
    <t>1997-03-07</t>
  </si>
  <si>
    <t>1997-03-05</t>
  </si>
  <si>
    <t>1997-03-03</t>
  </si>
  <si>
    <t>1997-02-28</t>
  </si>
  <si>
    <t>1997-02-26</t>
  </si>
  <si>
    <t>1997-02-23</t>
  </si>
  <si>
    <t>1997-02-21</t>
  </si>
  <si>
    <t>1997-02-20</t>
  </si>
  <si>
    <t>1997-02-19</t>
  </si>
  <si>
    <t>1997-02-12</t>
  </si>
  <si>
    <t>1997-02-09</t>
  </si>
  <si>
    <t>1997-02-07</t>
  </si>
  <si>
    <t>1997-02-06</t>
  </si>
  <si>
    <t>1997-02-04</t>
  </si>
  <si>
    <t>1997-02-03</t>
  </si>
  <si>
    <t>1997-02-01</t>
  </si>
  <si>
    <t>1997-01-31</t>
  </si>
  <si>
    <t>1997-01-28</t>
  </si>
  <si>
    <t>1997-01-27</t>
  </si>
  <si>
    <t>1997-01-26</t>
  </si>
  <si>
    <t>1997-01-20</t>
  </si>
  <si>
    <t>1997-01-17</t>
  </si>
  <si>
    <t>1997-01-16</t>
  </si>
  <si>
    <t>1997-01-10</t>
  </si>
  <si>
    <t>1997-01-06</t>
  </si>
  <si>
    <t>1997-01-05</t>
  </si>
  <si>
    <t>1997-01-04</t>
  </si>
  <si>
    <t>1997-01-02</t>
  </si>
  <si>
    <t>1997-01-01</t>
  </si>
  <si>
    <t>1996-12-31</t>
  </si>
  <si>
    <t>1996-12-29</t>
  </si>
  <si>
    <t>1996-12-28</t>
  </si>
  <si>
    <t>1996-12-26</t>
  </si>
  <si>
    <t>1996-12-25</t>
  </si>
  <si>
    <t>1996-12-24</t>
  </si>
  <si>
    <t>1996-12-23</t>
  </si>
  <si>
    <t>1996-12-22</t>
  </si>
  <si>
    <t>1996-12-21</t>
  </si>
  <si>
    <t>1996-12-18</t>
  </si>
  <si>
    <t>1996-12-16</t>
  </si>
  <si>
    <t>1996-12-15</t>
  </si>
  <si>
    <t>1996-12-14</t>
  </si>
  <si>
    <t>1996-12-13</t>
  </si>
  <si>
    <t>1996-12-12</t>
  </si>
  <si>
    <t>1996-12-11</t>
  </si>
  <si>
    <t>1996-12-09</t>
  </si>
  <si>
    <t>1996-12-08</t>
  </si>
  <si>
    <t>1996-12-03</t>
  </si>
  <si>
    <t>1996-12-01</t>
  </si>
  <si>
    <t>1996-11-29</t>
  </si>
  <si>
    <t>1996-11-27</t>
  </si>
  <si>
    <t>1996-11-26</t>
  </si>
  <si>
    <t>1996-11-25</t>
  </si>
  <si>
    <t>1996-11-24</t>
  </si>
  <si>
    <t>1996-11-23</t>
  </si>
  <si>
    <t>1996-11-19</t>
  </si>
  <si>
    <t>1996-11-17</t>
  </si>
  <si>
    <t>1996-11-16</t>
  </si>
  <si>
    <t>1996-11-15</t>
  </si>
  <si>
    <t>1996-11-13</t>
  </si>
  <si>
    <t>1996-11-12</t>
  </si>
  <si>
    <t>1996-11-11</t>
  </si>
  <si>
    <t>1996-11-10</t>
  </si>
  <si>
    <t>1996-11-07</t>
  </si>
  <si>
    <t>1996-11-06</t>
  </si>
  <si>
    <t>1996-11-05</t>
  </si>
  <si>
    <t>1996-11-04</t>
  </si>
  <si>
    <t>1996-11-03</t>
  </si>
  <si>
    <t>1996-11-02</t>
  </si>
  <si>
    <t>1996-11-01</t>
  </si>
  <si>
    <t>1996-10-31</t>
  </si>
  <si>
    <t>1996-10-30</t>
  </si>
  <si>
    <t>1996-10-29</t>
  </si>
  <si>
    <t>1996-10-28</t>
  </si>
  <si>
    <t>1996-10-27</t>
  </si>
  <si>
    <t>1996-10-26</t>
  </si>
  <si>
    <t>1996-10-24</t>
  </si>
  <si>
    <t>1996-10-23</t>
  </si>
  <si>
    <t>1996-10-22</t>
  </si>
  <si>
    <t>1996-10-21</t>
  </si>
  <si>
    <t>1996-10-19</t>
  </si>
  <si>
    <t>1996-10-17</t>
  </si>
  <si>
    <t>1996-10-16</t>
  </si>
  <si>
    <t>1996-10-15</t>
  </si>
  <si>
    <t>1996-10-11</t>
  </si>
  <si>
    <t>1996-10-09</t>
  </si>
  <si>
    <t>1996-10-08</t>
  </si>
  <si>
    <t>1996-10-06</t>
  </si>
  <si>
    <t>1996-10-02</t>
  </si>
  <si>
    <t>1996-10-01</t>
  </si>
  <si>
    <t>1996-09-30</t>
  </si>
  <si>
    <t>1996-09-29</t>
  </si>
  <si>
    <t>1996-09-28</t>
  </si>
  <si>
    <t>1996-09-27</t>
  </si>
  <si>
    <t>1996-09-26</t>
  </si>
  <si>
    <t>1996-09-23</t>
  </si>
  <si>
    <t>1996-09-21</t>
  </si>
  <si>
    <t>1996-09-20</t>
  </si>
  <si>
    <t>1996-09-18</t>
  </si>
  <si>
    <t>1996-09-17</t>
  </si>
  <si>
    <t>1996-09-16</t>
  </si>
  <si>
    <t>1996-09-15</t>
  </si>
  <si>
    <t>1996-09-13</t>
  </si>
  <si>
    <t>1996-09-12</t>
  </si>
  <si>
    <t>1996-09-11</t>
  </si>
  <si>
    <t>1996-09-05</t>
  </si>
  <si>
    <t>1996-09-03</t>
  </si>
  <si>
    <t>1996-09-01</t>
  </si>
  <si>
    <t>1996-08-26</t>
  </si>
  <si>
    <t>1996-08-24</t>
  </si>
  <si>
    <t>1996-08-23</t>
  </si>
  <si>
    <t>1996-08-21</t>
  </si>
  <si>
    <t>1996-08-15</t>
  </si>
  <si>
    <t>1996-08-14</t>
  </si>
  <si>
    <t>1996-08-11</t>
  </si>
  <si>
    <t>1996-08-10</t>
  </si>
  <si>
    <t>1996-07-27</t>
  </si>
  <si>
    <t>1996-07-17</t>
  </si>
  <si>
    <t>1996-07-16</t>
  </si>
  <si>
    <t>1996-07-15</t>
  </si>
  <si>
    <t>1996-07-14</t>
  </si>
  <si>
    <t>1996-07-10</t>
  </si>
  <si>
    <t>1996-07-09</t>
  </si>
  <si>
    <t>1996-07-03</t>
  </si>
  <si>
    <t>1996-07-02</t>
  </si>
  <si>
    <t>1996-07-01</t>
  </si>
  <si>
    <t>1996-06-30</t>
  </si>
  <si>
    <t>1996-06-25</t>
  </si>
  <si>
    <t>1996-06-24</t>
  </si>
  <si>
    <t>1996-06-20</t>
  </si>
  <si>
    <t>1996-06-19</t>
  </si>
  <si>
    <t>1996-06-16</t>
  </si>
  <si>
    <t>1996-06-11</t>
  </si>
  <si>
    <t>1996-06-10</t>
  </si>
  <si>
    <t>1996-06-09</t>
  </si>
  <si>
    <t>1996-06-08</t>
  </si>
  <si>
    <t>1996-06-07</t>
  </si>
  <si>
    <t>1996-06-06</t>
  </si>
  <si>
    <t>1996-06-04</t>
  </si>
  <si>
    <t>1996-06-03</t>
  </si>
  <si>
    <t>1996-05-24</t>
  </si>
  <si>
    <t>1996-05-23</t>
  </si>
  <si>
    <t>1996-05-20</t>
  </si>
  <si>
    <t>1996-05-19</t>
  </si>
  <si>
    <t>1996-05-13</t>
  </si>
  <si>
    <t>1996-05-07</t>
  </si>
  <si>
    <t>1996-05-04</t>
  </si>
  <si>
    <t>1996-04-30</t>
  </si>
  <si>
    <t>1996-04-28</t>
  </si>
  <si>
    <t>1996-04-18</t>
  </si>
  <si>
    <t>1996-04-17</t>
  </si>
  <si>
    <t>1996-04-16</t>
  </si>
  <si>
    <t>1996-04-15</t>
  </si>
  <si>
    <t>1996-04-14</t>
  </si>
  <si>
    <t>1996-04-11</t>
  </si>
  <si>
    <t>1996-04-09</t>
  </si>
  <si>
    <t>1996-04-05</t>
  </si>
  <si>
    <t>1996-04-03</t>
  </si>
  <si>
    <t>1996-04-01</t>
  </si>
  <si>
    <t>1996-03-29</t>
  </si>
  <si>
    <t>1996-03-24</t>
  </si>
  <si>
    <t>1996-03-22</t>
  </si>
  <si>
    <t>1996-03-21</t>
  </si>
  <si>
    <t>1996-03-19</t>
  </si>
  <si>
    <t>1996-03-17</t>
  </si>
  <si>
    <t>1996-03-15</t>
  </si>
  <si>
    <t>1996-03-14</t>
  </si>
  <si>
    <t>1996-03-08</t>
  </si>
  <si>
    <t>1996-03-05</t>
  </si>
  <si>
    <t>1996-03-04</t>
  </si>
  <si>
    <t>1996-03-02</t>
  </si>
  <si>
    <t>1996-02-29</t>
  </si>
  <si>
    <t>1996-02-28</t>
  </si>
  <si>
    <t>1996-02-27</t>
  </si>
  <si>
    <t>1996-02-25</t>
  </si>
  <si>
    <t>1996-02-14</t>
  </si>
  <si>
    <t>1996-02-13</t>
  </si>
  <si>
    <t>1996-02-10</t>
  </si>
  <si>
    <t>1996-02-07</t>
  </si>
  <si>
    <t>1996-02-06</t>
  </si>
  <si>
    <t>1996-02-04</t>
  </si>
  <si>
    <t>1996-02-01</t>
  </si>
  <si>
    <t>1996-01-27</t>
  </si>
  <si>
    <t>1996-01-21</t>
  </si>
  <si>
    <t>1996-01-20</t>
  </si>
  <si>
    <t>1996-01-19</t>
  </si>
  <si>
    <t>1996-01-18</t>
  </si>
  <si>
    <t>1996-01-15</t>
  </si>
  <si>
    <t>1996-01-13</t>
  </si>
  <si>
    <t>1996-01-11</t>
  </si>
  <si>
    <t>1996-01-10</t>
  </si>
  <si>
    <t>1996-01-09</t>
  </si>
  <si>
    <t>1996-01-08</t>
  </si>
  <si>
    <t>1996-01-06</t>
  </si>
  <si>
    <t>1996-01-03</t>
  </si>
  <si>
    <t>1996-01-02</t>
  </si>
  <si>
    <t>1996-01-01</t>
  </si>
  <si>
    <t>1995-12-23</t>
  </si>
  <si>
    <t>1995-12-19</t>
  </si>
  <si>
    <t>1995-12-18</t>
  </si>
  <si>
    <t>1995-12-16</t>
  </si>
  <si>
    <t>1995-12-15</t>
  </si>
  <si>
    <t>1995-12-12</t>
  </si>
  <si>
    <t>1995-12-11</t>
  </si>
  <si>
    <t>1995-12-10</t>
  </si>
  <si>
    <t>1995-12-08</t>
  </si>
  <si>
    <t>1995-12-07</t>
  </si>
  <si>
    <t>1995-12-06</t>
  </si>
  <si>
    <t>1995-12-03</t>
  </si>
  <si>
    <t>1995-12-02</t>
  </si>
  <si>
    <t>1995-12-01</t>
  </si>
  <si>
    <t>1995-11-29</t>
  </si>
  <si>
    <t>1995-11-28</t>
  </si>
  <si>
    <t>1995-11-25</t>
  </si>
  <si>
    <t>1995-11-24</t>
  </si>
  <si>
    <t>1995-11-23</t>
  </si>
  <si>
    <t>1995-11-22</t>
  </si>
  <si>
    <t>1995-11-21</t>
  </si>
  <si>
    <t>1995-11-17</t>
  </si>
  <si>
    <t>1995-11-15</t>
  </si>
  <si>
    <t>1995-11-14</t>
  </si>
  <si>
    <t>1995-11-11</t>
  </si>
  <si>
    <t>1995-11-07</t>
  </si>
  <si>
    <t>1995-11-06</t>
  </si>
  <si>
    <t>1995-11-04</t>
  </si>
  <si>
    <t>1995-11-03</t>
  </si>
  <si>
    <t>1995-11-01</t>
  </si>
  <si>
    <t>1995-10-30</t>
  </si>
  <si>
    <t>1995-10-27</t>
  </si>
  <si>
    <t>1995-10-26</t>
  </si>
  <si>
    <t>1995-10-25</t>
  </si>
  <si>
    <t>1995-10-23</t>
  </si>
  <si>
    <t>1995-10-22</t>
  </si>
  <si>
    <t>1995-10-21</t>
  </si>
  <si>
    <t>1995-10-20</t>
  </si>
  <si>
    <t>1995-10-19</t>
  </si>
  <si>
    <t>1995-10-18</t>
  </si>
  <si>
    <t>1995-10-17</t>
  </si>
  <si>
    <t>1995-10-15</t>
  </si>
  <si>
    <t>1995-10-14</t>
  </si>
  <si>
    <t>1995-10-11</t>
  </si>
  <si>
    <t>1995-10-10</t>
  </si>
  <si>
    <t>1995-10-09</t>
  </si>
  <si>
    <t>1995-10-08</t>
  </si>
  <si>
    <t>1995-10-07</t>
  </si>
  <si>
    <t>1995-10-04</t>
  </si>
  <si>
    <t>1995-10-02</t>
  </si>
  <si>
    <t>1995-10-01</t>
  </si>
  <si>
    <t>1995-09-30</t>
  </si>
  <si>
    <t>1995-09-29</t>
  </si>
  <si>
    <t>1995-09-28</t>
  </si>
  <si>
    <t>1995-09-27</t>
  </si>
  <si>
    <t>1995-09-26</t>
  </si>
  <si>
    <t>1995-09-23</t>
  </si>
  <si>
    <t>1995-09-21</t>
  </si>
  <si>
    <t>1995-09-20</t>
  </si>
  <si>
    <t>1995-09-17</t>
  </si>
  <si>
    <t>1995-09-16</t>
  </si>
  <si>
    <t>1995-09-14</t>
  </si>
  <si>
    <t>1995-09-13</t>
  </si>
  <si>
    <t>1995-09-12</t>
  </si>
  <si>
    <t>1995-09-11</t>
  </si>
  <si>
    <t>1995-09-09</t>
  </si>
  <si>
    <t>1995-09-07</t>
  </si>
  <si>
    <t>1995-09-05</t>
  </si>
  <si>
    <t>1995-09-04</t>
  </si>
  <si>
    <t>1995-09-01</t>
  </si>
  <si>
    <t>1995-08-28</t>
  </si>
  <si>
    <t>1995-08-18</t>
  </si>
  <si>
    <t>1995-08-17</t>
  </si>
  <si>
    <t>1995-08-16</t>
  </si>
  <si>
    <t>1995-08-12</t>
  </si>
  <si>
    <t>1995-08-07</t>
  </si>
  <si>
    <t>1995-07-20</t>
  </si>
  <si>
    <t>1995-07-10</t>
  </si>
  <si>
    <t>1995-07-01</t>
  </si>
  <si>
    <t>1995-06-25</t>
  </si>
  <si>
    <t>1995-06-22</t>
  </si>
  <si>
    <t>1995-06-16</t>
  </si>
  <si>
    <t>1995-06-14</t>
  </si>
  <si>
    <t>1995-05-08</t>
  </si>
  <si>
    <t>1995-05-07</t>
  </si>
  <si>
    <t>1995-04-27</t>
  </si>
  <si>
    <t>1995-04-25</t>
  </si>
  <si>
    <t>1995-04-21</t>
  </si>
  <si>
    <t>1995-04-18</t>
  </si>
  <si>
    <t>1995-04-17</t>
  </si>
  <si>
    <t>1995-04-08</t>
  </si>
  <si>
    <t>1995-04-03</t>
  </si>
  <si>
    <t>1995-03-27</t>
  </si>
  <si>
    <t>1995-03-23</t>
  </si>
  <si>
    <t>1995-03-07</t>
  </si>
  <si>
    <t>1995-02-28</t>
  </si>
  <si>
    <t>1995-02-25</t>
  </si>
  <si>
    <t>1995-02-22</t>
  </si>
  <si>
    <t>1995-02-21</t>
  </si>
  <si>
    <t>1995-02-20</t>
  </si>
  <si>
    <t>1995-02-19</t>
  </si>
  <si>
    <t>1995-02-13</t>
  </si>
  <si>
    <t>1995-02-10</t>
  </si>
  <si>
    <t>1995-02-09</t>
  </si>
  <si>
    <t>1995-02-06</t>
  </si>
  <si>
    <t>1995-01-31</t>
  </si>
  <si>
    <t>1995-01-25</t>
  </si>
  <si>
    <t>1995-01-22</t>
  </si>
  <si>
    <t>1995-01-17</t>
  </si>
  <si>
    <t>1995-01-16</t>
  </si>
  <si>
    <t>1995-01-14</t>
  </si>
  <si>
    <t>1995-01-12</t>
  </si>
  <si>
    <t>1995-01-10</t>
  </si>
  <si>
    <t>1994-12-29</t>
  </si>
  <si>
    <t>1994-12-23</t>
  </si>
  <si>
    <t>1994-12-21</t>
  </si>
  <si>
    <t>1994-12-02</t>
  </si>
  <si>
    <t>1994-11-29</t>
  </si>
  <si>
    <t>1994-11-25</t>
  </si>
  <si>
    <t>1994-11-23</t>
  </si>
  <si>
    <t>1994-11-19</t>
  </si>
  <si>
    <t>1994-11-17</t>
  </si>
  <si>
    <t>1994-11-15</t>
  </si>
  <si>
    <t>1994-11-11</t>
  </si>
  <si>
    <t>1994-10-31</t>
  </si>
  <si>
    <t>1994-10-30</t>
  </si>
  <si>
    <t>1994-10-28</t>
  </si>
  <si>
    <t>1994-10-23</t>
  </si>
  <si>
    <t>1994-10-22</t>
  </si>
  <si>
    <t>1994-10-14</t>
  </si>
  <si>
    <t>1994-10-07</t>
  </si>
  <si>
    <t>1994-10-03</t>
  </si>
  <si>
    <t>1994-10-02</t>
  </si>
  <si>
    <t>1994-09-24</t>
  </si>
  <si>
    <t>1994-09-22</t>
  </si>
  <si>
    <t>1994-09-15</t>
  </si>
  <si>
    <t>1994-09-10</t>
  </si>
  <si>
    <t>1994-09-06</t>
  </si>
  <si>
    <t>1994-09-03</t>
  </si>
  <si>
    <t>1994-09-02</t>
  </si>
  <si>
    <t>1994-09-01</t>
  </si>
  <si>
    <t>1994-08-10</t>
  </si>
  <si>
    <t>1994-08-04</t>
  </si>
  <si>
    <t>1994-07-22</t>
  </si>
  <si>
    <t>1994-07-09</t>
  </si>
  <si>
    <t>1994-06-19</t>
  </si>
  <si>
    <t>1994-06-15</t>
  </si>
  <si>
    <t>1994-06-06</t>
  </si>
  <si>
    <t>1994-05-20</t>
  </si>
  <si>
    <t>1994-04-27</t>
  </si>
  <si>
    <t>1994-04-04</t>
  </si>
  <si>
    <t>1994-03-31</t>
  </si>
  <si>
    <t>1994-03-25</t>
  </si>
  <si>
    <t>1994-03-24</t>
  </si>
  <si>
    <t>1994-03-21</t>
  </si>
  <si>
    <t>1994-03-04</t>
  </si>
  <si>
    <t>1994-03-03</t>
  </si>
  <si>
    <t>1994-02-16</t>
  </si>
  <si>
    <t>1994-02-14</t>
  </si>
  <si>
    <t>1994-01-27</t>
  </si>
  <si>
    <t>1994-01-26</t>
  </si>
  <si>
    <t>1994-01-16</t>
  </si>
  <si>
    <t>1993-12-19</t>
  </si>
  <si>
    <t>1993-12-09</t>
  </si>
  <si>
    <t>1993-12-05</t>
  </si>
  <si>
    <t>1993-11-24</t>
  </si>
  <si>
    <t>1993-11-20</t>
  </si>
  <si>
    <t>1993-11-12</t>
  </si>
  <si>
    <t>1993-10-30</t>
  </si>
  <si>
    <t>1993-10-27</t>
  </si>
  <si>
    <t>1993-10-16</t>
  </si>
  <si>
    <t>1993-10-13</t>
  </si>
  <si>
    <t>1993-10-06</t>
  </si>
  <si>
    <t>1993-10-01</t>
  </si>
  <si>
    <t>1993-09-22</t>
  </si>
  <si>
    <t>1993-09-18</t>
  </si>
  <si>
    <t>1993-09-09</t>
  </si>
  <si>
    <t>1993-09-03</t>
  </si>
  <si>
    <t>1993-07-14</t>
  </si>
  <si>
    <t>1993-03-24</t>
  </si>
  <si>
    <t>1993-03-17</t>
  </si>
  <si>
    <t>1993-02-18</t>
  </si>
  <si>
    <t>1993-02-17</t>
  </si>
  <si>
    <t>1993-01-19</t>
  </si>
  <si>
    <t>1993-01-09</t>
  </si>
  <si>
    <t>1993-01-07</t>
  </si>
  <si>
    <t>1992-12-18</t>
  </si>
  <si>
    <t>1992-12-06</t>
  </si>
  <si>
    <t>1992-11-22</t>
  </si>
  <si>
    <t>1992-11-19</t>
  </si>
  <si>
    <t>1992-10-26</t>
  </si>
  <si>
    <t>1992-10-25</t>
  </si>
  <si>
    <t>1992-10-23</t>
  </si>
  <si>
    <t>1992-10-19</t>
  </si>
  <si>
    <t>1992-10-07</t>
  </si>
  <si>
    <t>1992-10-05</t>
  </si>
  <si>
    <t>1992-09-19</t>
  </si>
  <si>
    <t>1992-09-18</t>
  </si>
  <si>
    <t>1992-09-09</t>
  </si>
  <si>
    <t>1992-08-28</t>
  </si>
  <si>
    <t>1992-07-15</t>
  </si>
  <si>
    <t>1992-04-13</t>
  </si>
  <si>
    <t>1992-03-09</t>
  </si>
  <si>
    <t>1992-02-17</t>
  </si>
  <si>
    <t>1992-02-02</t>
  </si>
  <si>
    <t>1992-01-22</t>
  </si>
  <si>
    <t>1992-01-03</t>
  </si>
  <si>
    <t>1991-12-05</t>
  </si>
  <si>
    <t>1991-10-31</t>
  </si>
  <si>
    <t>1991-10-29</t>
  </si>
  <si>
    <t>1991-10-25</t>
  </si>
  <si>
    <t>1991-10-04</t>
  </si>
  <si>
    <t>1991-09-07</t>
  </si>
  <si>
    <t>1991-08-29</t>
  </si>
  <si>
    <t>1991-06-19</t>
  </si>
  <si>
    <t>1991-05-11</t>
  </si>
  <si>
    <t>1991-04-27</t>
  </si>
  <si>
    <t>1996-06-17</t>
  </si>
  <si>
    <t>AshtonNaNinNaNMakerfield</t>
  </si>
  <si>
    <t>NewcastleNaNunderNaNLyme</t>
  </si>
  <si>
    <t>1994-11-04</t>
  </si>
  <si>
    <t>1994-11-02</t>
  </si>
  <si>
    <t>1994-11-01</t>
  </si>
  <si>
    <t>1993-12-08</t>
  </si>
  <si>
    <t>WottonNaNunderNaNEdge</t>
  </si>
  <si>
    <t>1993-04-21</t>
  </si>
  <si>
    <t>1993-04-14</t>
  </si>
  <si>
    <t>1993-04-06</t>
  </si>
  <si>
    <t>1993-03-31</t>
  </si>
  <si>
    <t>1993-03-26</t>
  </si>
  <si>
    <t>1993-03-25</t>
  </si>
  <si>
    <t>1992-08-09</t>
  </si>
  <si>
    <t>1992-08-08</t>
  </si>
  <si>
    <t>1992-08-06</t>
  </si>
  <si>
    <t>1992-07-29</t>
  </si>
  <si>
    <t>1992-07-26</t>
  </si>
  <si>
    <t>1992-07-23</t>
  </si>
  <si>
    <t>1992-07-20</t>
  </si>
  <si>
    <t>1991-11-06</t>
  </si>
  <si>
    <t>1991-11-04</t>
  </si>
  <si>
    <t>1991-11-01</t>
  </si>
  <si>
    <t>Nation</t>
  </si>
  <si>
    <t>Date Of Birth</t>
  </si>
  <si>
    <t>Opoku, Aaron</t>
  </si>
  <si>
    <t>England / Ghana</t>
  </si>
  <si>
    <t>AM/F C</t>
  </si>
  <si>
    <t>Northern Premier Premier</t>
  </si>
  <si>
    <t>18.03.1996</t>
  </si>
  <si>
    <t>Aarons, Rolando</t>
  </si>
  <si>
    <t>England / Jamaica</t>
  </si>
  <si>
    <t>AM RL</t>
  </si>
  <si>
    <t>16.11.1995</t>
  </si>
  <si>
    <t>Abbott, Brad</t>
  </si>
  <si>
    <t>M C</t>
  </si>
  <si>
    <t>24.12.1994</t>
  </si>
  <si>
    <t>Abbott, Chris</t>
  </si>
  <si>
    <t>D C, M C</t>
  </si>
  <si>
    <t>23.12.1994</t>
  </si>
  <si>
    <t>Abdo, Anas</t>
  </si>
  <si>
    <t>ST</t>
  </si>
  <si>
    <t>05.03.1999</t>
  </si>
  <si>
    <t>Abraham, J'cee</t>
  </si>
  <si>
    <t>D C</t>
  </si>
  <si>
    <t>03.10.1998</t>
  </si>
  <si>
    <t>Abraham, Tammy</t>
  </si>
  <si>
    <t>AM R, ST</t>
  </si>
  <si>
    <t>02.10.1997</t>
  </si>
  <si>
    <t>Abrahams, Tristan</t>
  </si>
  <si>
    <t>29.12.1998</t>
  </si>
  <si>
    <t>Adams, Blair</t>
  </si>
  <si>
    <t>D L</t>
  </si>
  <si>
    <t>08.09.1991</t>
  </si>
  <si>
    <t>Adams, Brandon</t>
  </si>
  <si>
    <t>02.12.1997</t>
  </si>
  <si>
    <t>Adams, Charlee</t>
  </si>
  <si>
    <t>16.02.1995</t>
  </si>
  <si>
    <t>Adams, Che</t>
  </si>
  <si>
    <t>England / Antigua &amp; Barbuda / Scotland</t>
  </si>
  <si>
    <t>13.07.1996</t>
  </si>
  <si>
    <t>Adams, Dan</t>
  </si>
  <si>
    <t>D/WB R, M RC</t>
  </si>
  <si>
    <t>19.06.1997</t>
  </si>
  <si>
    <t>Adams, Kane</t>
  </si>
  <si>
    <t>23.12.1996</t>
  </si>
  <si>
    <t>Adams, Liam</t>
  </si>
  <si>
    <t>M L</t>
  </si>
  <si>
    <t>06.09.1997</t>
  </si>
  <si>
    <t>Adams, Mo</t>
  </si>
  <si>
    <t>26.05.1997</t>
  </si>
  <si>
    <t>Adamson, Pat</t>
  </si>
  <si>
    <t>24.10.1998</t>
  </si>
  <si>
    <t>Adarabioyo, Fisayo</t>
  </si>
  <si>
    <t>Vanarama National</t>
  </si>
  <si>
    <t>01.02.1995</t>
  </si>
  <si>
    <t>Adarabioyo, Tosin</t>
  </si>
  <si>
    <t>England / Nigeria</t>
  </si>
  <si>
    <t>24.09.1997</t>
  </si>
  <si>
    <t>Addison, Miles</t>
  </si>
  <si>
    <t>07.01.1989</t>
  </si>
  <si>
    <t>Adebayo-Rowling, Tobi</t>
  </si>
  <si>
    <t>D/WB R</t>
  </si>
  <si>
    <t>Pro League</t>
  </si>
  <si>
    <t>16.11.1996</t>
  </si>
  <si>
    <t>Adebayo, Elijah</t>
  </si>
  <si>
    <t>07.01.1998</t>
  </si>
  <si>
    <t>Adebowale, Emmanuel</t>
  </si>
  <si>
    <t>14.09.1997</t>
  </si>
  <si>
    <t>Adekunle, Jordan</t>
  </si>
  <si>
    <t>AM L, ST</t>
  </si>
  <si>
    <t>18.08.1995</t>
  </si>
  <si>
    <t>Adelakun, Hakeeb</t>
  </si>
  <si>
    <t>11.06.1996</t>
  </si>
  <si>
    <t>Adeniran, Dennis</t>
  </si>
  <si>
    <t>AM C</t>
  </si>
  <si>
    <t>02.01.1999</t>
  </si>
  <si>
    <t>Adeyemi, Tom</t>
  </si>
  <si>
    <t>24.10.1991</t>
  </si>
  <si>
    <t>Adeyemi, Trae</t>
  </si>
  <si>
    <t>08.12.1998</t>
  </si>
  <si>
    <t>Adeyeye, Emmanuel</t>
  </si>
  <si>
    <t>09.03.1997</t>
  </si>
  <si>
    <t>Adeyinka, Tashan</t>
  </si>
  <si>
    <t>27.08.1991</t>
  </si>
  <si>
    <t>Afobe, Benik</t>
  </si>
  <si>
    <t>England / DR Congo</t>
  </si>
  <si>
    <t>12.02.1993</t>
  </si>
  <si>
    <t>Afolabi, Daniel</t>
  </si>
  <si>
    <t>15.06.1999</t>
  </si>
  <si>
    <t>Afolabi, Emmanuel</t>
  </si>
  <si>
    <t>29.12.1996</t>
  </si>
  <si>
    <t>Agard, Kieran</t>
  </si>
  <si>
    <t>England / Jamaica / St Vincent</t>
  </si>
  <si>
    <t>10.10.1989</t>
  </si>
  <si>
    <t>Agbonlahor, Gabby</t>
  </si>
  <si>
    <t>England / Nigeria / Scotland</t>
  </si>
  <si>
    <t>AM RL, ST</t>
  </si>
  <si>
    <t>Premier Division</t>
  </si>
  <si>
    <t>13.10.1986</t>
  </si>
  <si>
    <t>Agboola, Emmanuel</t>
  </si>
  <si>
    <t>25.07.1998</t>
  </si>
  <si>
    <t>Agebenu, Dodzi</t>
  </si>
  <si>
    <t>24.05.1996</t>
  </si>
  <si>
    <t>Aghatsie, Jordan</t>
  </si>
  <si>
    <t>14.11.1997</t>
  </si>
  <si>
    <t>Agnew, Liam</t>
  </si>
  <si>
    <t>11.04.1995</t>
  </si>
  <si>
    <t>Agyei, Daniel</t>
  </si>
  <si>
    <t>01.06.1997</t>
  </si>
  <si>
    <t>Agyeman-Badu, Benjamin</t>
  </si>
  <si>
    <t>02.10.1998</t>
  </si>
  <si>
    <t>Agyemang, Montel</t>
  </si>
  <si>
    <t>M RC</t>
  </si>
  <si>
    <t>22.11.1996</t>
  </si>
  <si>
    <t>Ahearne-Grant, Karlan</t>
  </si>
  <si>
    <t>England / Scotland</t>
  </si>
  <si>
    <t>18.09.1997</t>
  </si>
  <si>
    <t>Aina, Ola</t>
  </si>
  <si>
    <t>D RLC</t>
  </si>
  <si>
    <t>08.10.1996</t>
  </si>
  <si>
    <t>Ainley, Callum</t>
  </si>
  <si>
    <t>02.11.1997</t>
  </si>
  <si>
    <t>Ainslie, Kieran</t>
  </si>
  <si>
    <t>04.03.1989</t>
  </si>
  <si>
    <t>Ainsworth, Gareth</t>
  </si>
  <si>
    <t>AM R</t>
  </si>
  <si>
    <t>10.05.1973</t>
  </si>
  <si>
    <t>Ainsworth, Lionel</t>
  </si>
  <si>
    <t>01.10.1987</t>
  </si>
  <si>
    <t>Aird, Lewis</t>
  </si>
  <si>
    <t>24.09.1994</t>
  </si>
  <si>
    <t>Aiyegbusi, Olukorede</t>
  </si>
  <si>
    <t>D/WB L</t>
  </si>
  <si>
    <t>First Division Elite</t>
  </si>
  <si>
    <t>15.07.1988</t>
  </si>
  <si>
    <t>Ajala, Toby</t>
  </si>
  <si>
    <t>27.07.1991</t>
  </si>
  <si>
    <t>Ajiboye, David</t>
  </si>
  <si>
    <t>28.09.1998</t>
  </si>
  <si>
    <t>Ajose, Nicky</t>
  </si>
  <si>
    <t>07.10.1991</t>
  </si>
  <si>
    <t>Akbas, Stephen</t>
  </si>
  <si>
    <t>D R</t>
  </si>
  <si>
    <t>25.02.1999</t>
  </si>
  <si>
    <t>Akerman, Brandon</t>
  </si>
  <si>
    <t>M RL</t>
  </si>
  <si>
    <t>01.03.1999</t>
  </si>
  <si>
    <t>Akindayini, Daniel</t>
  </si>
  <si>
    <t>25.10.1995</t>
  </si>
  <si>
    <t>Akinde, John</t>
  </si>
  <si>
    <t>08.07.1989</t>
  </si>
  <si>
    <t>Akinola, Romeo</t>
  </si>
  <si>
    <t>M RLC</t>
  </si>
  <si>
    <t>05.10.1998</t>
  </si>
  <si>
    <t>Akinola, Simeon</t>
  </si>
  <si>
    <t>England / Nigeria / Spain</t>
  </si>
  <si>
    <t>06.08.1992</t>
  </si>
  <si>
    <t>Akinola, Tunji</t>
  </si>
  <si>
    <t>21.11.1998</t>
  </si>
  <si>
    <t>Akins, Lucas</t>
  </si>
  <si>
    <t>25.02.1989</t>
  </si>
  <si>
    <t>Akintunde, James</t>
  </si>
  <si>
    <t>29.03.1996</t>
  </si>
  <si>
    <t>Akinuli, Paul</t>
  </si>
  <si>
    <t>16.10.1998</t>
  </si>
  <si>
    <t>Akinwunmi, Daniel</t>
  </si>
  <si>
    <t>D RL</t>
  </si>
  <si>
    <t>04.10.1997</t>
  </si>
  <si>
    <t>Akinyemi, Dipo</t>
  </si>
  <si>
    <t>10.06.1997</t>
  </si>
  <si>
    <t>Akiotu, Jason</t>
  </si>
  <si>
    <t>11.03.1998</t>
  </si>
  <si>
    <t>Akpobire, Kel</t>
  </si>
  <si>
    <t>13.05.1999</t>
  </si>
  <si>
    <t>Akpom, Chuba</t>
  </si>
  <si>
    <t>09.10.1995</t>
  </si>
  <si>
    <t>Akrigg, Steven</t>
  </si>
  <si>
    <t>02.01.1987</t>
  </si>
  <si>
    <t>Alabi, James</t>
  </si>
  <si>
    <t>08.11.1994</t>
  </si>
  <si>
    <t>Alban-Jones, Hugh</t>
  </si>
  <si>
    <t>13.06.1999</t>
  </si>
  <si>
    <t>Albini, Jay</t>
  </si>
  <si>
    <t>19.02.1998</t>
  </si>
  <si>
    <t>Albinson, Charlie</t>
  </si>
  <si>
    <t>15.10.1996</t>
  </si>
  <si>
    <t>Albrighton, Marc</t>
  </si>
  <si>
    <t>WB R, AM RL</t>
  </si>
  <si>
    <t>18.11.1989</t>
  </si>
  <si>
    <t>Alcock, Craig</t>
  </si>
  <si>
    <t>08.12.1987</t>
  </si>
  <si>
    <t>Alderson, Sam</t>
  </si>
  <si>
    <t>D/M R</t>
  </si>
  <si>
    <t>07.11.1997</t>
  </si>
  <si>
    <t>Alessandra, Lewis</t>
  </si>
  <si>
    <t>08.02.1989</t>
  </si>
  <si>
    <t>Alexander-Arnold, Trent</t>
  </si>
  <si>
    <t>D/WB R, DM</t>
  </si>
  <si>
    <t>07.10.1998</t>
  </si>
  <si>
    <t>Alexander-Salmon, Omari</t>
  </si>
  <si>
    <t>15.08.1996</t>
  </si>
  <si>
    <t>Alexander, Cheye</t>
  </si>
  <si>
    <t>D/WB/M R</t>
  </si>
  <si>
    <t>06.01.1995</t>
  </si>
  <si>
    <t>Alfa, Ody</t>
  </si>
  <si>
    <t>24.07.1998</t>
  </si>
  <si>
    <t>Ali, Mukhtar</t>
  </si>
  <si>
    <t>England / Somalia</t>
  </si>
  <si>
    <t>30.10.1997</t>
  </si>
  <si>
    <t>Allan, Christopher</t>
  </si>
  <si>
    <t>22.09.1998</t>
  </si>
  <si>
    <t>Allassani, Reise</t>
  </si>
  <si>
    <t>03.01.1996</t>
  </si>
  <si>
    <t>Allen, Iffy</t>
  </si>
  <si>
    <t>15.03.1994</t>
  </si>
  <si>
    <t>Allen, Jamie</t>
  </si>
  <si>
    <t>29.01.1995</t>
  </si>
  <si>
    <t>25.05.1995</t>
  </si>
  <si>
    <t>Allen, Max</t>
  </si>
  <si>
    <t>08.09.1997</t>
  </si>
  <si>
    <t>Allen, River</t>
  </si>
  <si>
    <t>07.11.1995</t>
  </si>
  <si>
    <t>Allen, Shay</t>
  </si>
  <si>
    <t>09.12.1996</t>
  </si>
  <si>
    <t>Alli, Dele</t>
  </si>
  <si>
    <t>DM, AM C</t>
  </si>
  <si>
    <t>11.04.1996</t>
  </si>
  <si>
    <t>Allinson, Lloyd</t>
  </si>
  <si>
    <t>07.09.1993</t>
  </si>
  <si>
    <t>Allsop, Ryan</t>
  </si>
  <si>
    <t>17.06.1992</t>
  </si>
  <si>
    <t>Almond, Chris</t>
  </si>
  <si>
    <t>28.08.1986</t>
  </si>
  <si>
    <t>Almond, Louis</t>
  </si>
  <si>
    <t>05.01.1992</t>
  </si>
  <si>
    <t>Alnwick, Ben</t>
  </si>
  <si>
    <t>01.01.1987</t>
  </si>
  <si>
    <t>Alnwick, Jak</t>
  </si>
  <si>
    <t>17.06.1993</t>
  </si>
  <si>
    <t>Alton, Jack</t>
  </si>
  <si>
    <t>20.10.1997</t>
  </si>
  <si>
    <t>Alzate, Steven</t>
  </si>
  <si>
    <t>08.09.1998</t>
  </si>
  <si>
    <t>Ambrose, Darren</t>
  </si>
  <si>
    <t>AM RC</t>
  </si>
  <si>
    <t>29.02.1984</t>
  </si>
  <si>
    <t>Ameobi, Tomi</t>
  </si>
  <si>
    <t>Second Division</t>
  </si>
  <si>
    <t>16.08.1988</t>
  </si>
  <si>
    <t>Amoo, David</t>
  </si>
  <si>
    <t>23.04.1991</t>
  </si>
  <si>
    <t>Amoo, Jerry</t>
  </si>
  <si>
    <t>Amos, Ben</t>
  </si>
  <si>
    <t>10.04.1990</t>
  </si>
  <si>
    <t>Amos, Luke</t>
  </si>
  <si>
    <t>D C, DM</t>
  </si>
  <si>
    <t>23.02.1997</t>
  </si>
  <si>
    <t>Amu, Arel</t>
  </si>
  <si>
    <t>27.09.1995</t>
  </si>
  <si>
    <t>Anastasiou, Michael</t>
  </si>
  <si>
    <t>17.09.1998</t>
  </si>
  <si>
    <t>Anderson, Harry</t>
  </si>
  <si>
    <t>09.01.1997</t>
  </si>
  <si>
    <t>Anderson, Jermaine</t>
  </si>
  <si>
    <t>16.05.1996</t>
  </si>
  <si>
    <t>Anderson, Joe</t>
  </si>
  <si>
    <t>13.10.1989</t>
  </si>
  <si>
    <t>Anderson, Kaiman</t>
  </si>
  <si>
    <t>Vanarama North</t>
  </si>
  <si>
    <t>15.08.1995</t>
  </si>
  <si>
    <t>Anderson, Keshi</t>
  </si>
  <si>
    <t>15.11.1995</t>
  </si>
  <si>
    <t>Anderson, Mark</t>
  </si>
  <si>
    <t>13.02.1989</t>
  </si>
  <si>
    <t>Anderson, Myles</t>
  </si>
  <si>
    <t>D LC</t>
  </si>
  <si>
    <t>Serie C/B</t>
  </si>
  <si>
    <t>09.01.1990</t>
  </si>
  <si>
    <t>Anderson, Paul</t>
  </si>
  <si>
    <t>23.07.1988</t>
  </si>
  <si>
    <t>Anderson, Terrique</t>
  </si>
  <si>
    <t>11.11.1998</t>
  </si>
  <si>
    <t>Anderson, Tom</t>
  </si>
  <si>
    <t>02.09.1993</t>
  </si>
  <si>
    <t>Anderson, Trey</t>
  </si>
  <si>
    <t>03.11.1995</t>
  </si>
  <si>
    <t>Anderton, Nick</t>
  </si>
  <si>
    <t>27.04.1996</t>
  </si>
  <si>
    <t>Andrew, Calvin</t>
  </si>
  <si>
    <t>19.12.1986</t>
  </si>
  <si>
    <t>Andrew, Dan</t>
  </si>
  <si>
    <t>11.12.1995</t>
  </si>
  <si>
    <t>Andrew, Danny</t>
  </si>
  <si>
    <t>23.12.1990</t>
  </si>
  <si>
    <t>Andrews, Charlie</t>
  </si>
  <si>
    <t>09.07.1997</t>
  </si>
  <si>
    <t>Andrews, Corie</t>
  </si>
  <si>
    <t>20.09.1997</t>
  </si>
  <si>
    <t>Andrews, Harry</t>
  </si>
  <si>
    <t>14.02.1996</t>
  </si>
  <si>
    <t>Andrews, Jake</t>
  </si>
  <si>
    <t>14.10.1997</t>
  </si>
  <si>
    <t>Andrews, Marley</t>
  </si>
  <si>
    <t>22.02.1996</t>
  </si>
  <si>
    <t>Aneke, Chuks</t>
  </si>
  <si>
    <t>03.07.1993</t>
  </si>
  <si>
    <t>Belgium</t>
  </si>
  <si>
    <t>Angol, Lee</t>
  </si>
  <si>
    <t>04.08.1994</t>
  </si>
  <si>
    <t>Angus, Calum</t>
  </si>
  <si>
    <t>15.04.1986</t>
  </si>
  <si>
    <t>Ano, Dan</t>
  </si>
  <si>
    <t>15.09.1997</t>
  </si>
  <si>
    <t>Ansah, Zak</t>
  </si>
  <si>
    <t>AM LC, F C</t>
  </si>
  <si>
    <t>04.05.1994</t>
  </si>
  <si>
    <t>Anson, Adam</t>
  </si>
  <si>
    <t>04.02.1997</t>
  </si>
  <si>
    <t>Antonio, Josue</t>
  </si>
  <si>
    <t>Antonio, Michail</t>
  </si>
  <si>
    <t>28.03.1990</t>
  </si>
  <si>
    <t>Antwi-Nyame, Jayden</t>
  </si>
  <si>
    <t>30.11.1998</t>
  </si>
  <si>
    <t>Anyon, Joe</t>
  </si>
  <si>
    <t>29.12.1986</t>
  </si>
  <si>
    <t>Appleby, Will</t>
  </si>
  <si>
    <t>20.09.1996</t>
  </si>
  <si>
    <t>Araba, Hakeem</t>
  </si>
  <si>
    <t>12.02.1990</t>
  </si>
  <si>
    <t>Aransibia, Devonte</t>
  </si>
  <si>
    <t>04.10.1998</t>
  </si>
  <si>
    <t>Archer, Lewis</t>
  </si>
  <si>
    <t>31.08.1998</t>
  </si>
  <si>
    <t>Archibald-Henville, Troy</t>
  </si>
  <si>
    <t>04.10.1988</t>
  </si>
  <si>
    <t>Arestidou, Andreas</t>
  </si>
  <si>
    <t>06.12.1989</t>
  </si>
  <si>
    <t>Aribo, Joe</t>
  </si>
  <si>
    <t>AM LC</t>
  </si>
  <si>
    <t>21.07.1996</t>
  </si>
  <si>
    <t>Arizie, Jesse</t>
  </si>
  <si>
    <t>11.01.1999</t>
  </si>
  <si>
    <t>Armstrong, Adam</t>
  </si>
  <si>
    <t>10.02.1997</t>
  </si>
  <si>
    <t>Armstrong, Daniel</t>
  </si>
  <si>
    <t>18.03.1997</t>
  </si>
  <si>
    <t>Armstrong, Dylan</t>
  </si>
  <si>
    <t>24.03.1997</t>
  </si>
  <si>
    <t>Armstrong, Luke</t>
  </si>
  <si>
    <t>02.07.1996</t>
  </si>
  <si>
    <t>Arnold, Nathan</t>
  </si>
  <si>
    <t>26.07.1987</t>
  </si>
  <si>
    <t>Arnold, Steve</t>
  </si>
  <si>
    <t>22.08.1989</t>
  </si>
  <si>
    <t>Arrowsmith, David</t>
  </si>
  <si>
    <t>18.09.1996</t>
  </si>
  <si>
    <t>Arthur, Chris</t>
  </si>
  <si>
    <t>D/WB/AM L</t>
  </si>
  <si>
    <t>25.01.1990</t>
  </si>
  <si>
    <t>Arthur, Jeremy</t>
  </si>
  <si>
    <t>09.06.1998</t>
  </si>
  <si>
    <t>Arthurworrey, Stephen</t>
  </si>
  <si>
    <t>15.10.1994</t>
  </si>
  <si>
    <t>Ascroft, Ben</t>
  </si>
  <si>
    <t>29.11.1998</t>
  </si>
  <si>
    <t>Ashby-Hammond, Taye</t>
  </si>
  <si>
    <t>21.03.1999</t>
  </si>
  <si>
    <t>Ashby, Josh</t>
  </si>
  <si>
    <t>03.05.1996</t>
  </si>
  <si>
    <t>Ashley-Seal, Benny</t>
  </si>
  <si>
    <t>AM RLC, F C</t>
  </si>
  <si>
    <t>Ashton, Jak</t>
  </si>
  <si>
    <t>27.10.1996</t>
  </si>
  <si>
    <t>Ashton, Jon</t>
  </si>
  <si>
    <t>04.10.1982</t>
  </si>
  <si>
    <t>Ashton, Neil</t>
  </si>
  <si>
    <t>15.01.1985</t>
  </si>
  <si>
    <t>Ashton, Tom</t>
  </si>
  <si>
    <t>10.08.1997</t>
  </si>
  <si>
    <t>Askew, Josh</t>
  </si>
  <si>
    <t>D/M L</t>
  </si>
  <si>
    <t>20.02.1998</t>
  </si>
  <si>
    <t>Askins, Ben</t>
  </si>
  <si>
    <t>02.01.1996</t>
  </si>
  <si>
    <t>Assenso, Isaac</t>
  </si>
  <si>
    <t>30.05.1997</t>
  </si>
  <si>
    <t>Aston, Alex</t>
  </si>
  <si>
    <t>14.07.1996</t>
  </si>
  <si>
    <t>Asumadu-Sakyi, Kieran</t>
  </si>
  <si>
    <t>06.11.1995</t>
  </si>
  <si>
    <t>Atkin, Joel</t>
  </si>
  <si>
    <t>19.07.1996</t>
  </si>
  <si>
    <t>Atkinson, Alex</t>
  </si>
  <si>
    <t>06.05.1997</t>
  </si>
  <si>
    <t>Atkinson, Chris</t>
  </si>
  <si>
    <t>13.02.1992</t>
  </si>
  <si>
    <t>Atkinson, Connor</t>
  </si>
  <si>
    <t>01.09.1995</t>
  </si>
  <si>
    <t>Atkinson, Dan</t>
  </si>
  <si>
    <t>15.02.1996</t>
  </si>
  <si>
    <t>Atkinson, David</t>
  </si>
  <si>
    <t>D RC, DM</t>
  </si>
  <si>
    <t>27.04.1993</t>
  </si>
  <si>
    <t>Atkinson, James</t>
  </si>
  <si>
    <t>20.01.1997</t>
  </si>
  <si>
    <t>Atkinson, Jim</t>
  </si>
  <si>
    <t>Atkinson, Rob</t>
  </si>
  <si>
    <t>29.04.1987</t>
  </si>
  <si>
    <t>Atkinson, Wes</t>
  </si>
  <si>
    <t>13.10.1994</t>
  </si>
  <si>
    <t>Atkinson, Will</t>
  </si>
  <si>
    <t>14.10.1988</t>
  </si>
  <si>
    <t>Attrell, Taylor</t>
  </si>
  <si>
    <t>Aujla, Indy</t>
  </si>
  <si>
    <t>England / India</t>
  </si>
  <si>
    <t>25.10.1987</t>
  </si>
  <si>
    <t>Austin, Aidan</t>
  </si>
  <si>
    <t>AM L</t>
  </si>
  <si>
    <t>21.07.1997</t>
  </si>
  <si>
    <t>Austin, Brandon</t>
  </si>
  <si>
    <t>England / U.S.A.</t>
  </si>
  <si>
    <t>08.01.1999</t>
  </si>
  <si>
    <t>Austin, Charlie</t>
  </si>
  <si>
    <t>05.07.1989</t>
  </si>
  <si>
    <t>Austin, Courtney</t>
  </si>
  <si>
    <t>27.11.1997</t>
  </si>
  <si>
    <t>Austin, Neil</t>
  </si>
  <si>
    <t>Northern Premier D1S</t>
  </si>
  <si>
    <t>26.04.1983</t>
  </si>
  <si>
    <t>Austin, Sam</t>
  </si>
  <si>
    <t>16.12.1996</t>
  </si>
  <si>
    <t>Awuah, Reiss</t>
  </si>
  <si>
    <t>09.09.1995</t>
  </si>
  <si>
    <t>Axten, Stuart</t>
  </si>
  <si>
    <t>D RC</t>
  </si>
  <si>
    <t>Highland League</t>
  </si>
  <si>
    <t>25.10.1988</t>
  </si>
  <si>
    <t>Ayling, Luke</t>
  </si>
  <si>
    <t>25.08.1991</t>
  </si>
  <si>
    <t>Azam, Waqas</t>
  </si>
  <si>
    <t>England / Pakistan</t>
  </si>
  <si>
    <t>26.12.1996</t>
  </si>
  <si>
    <t>Azeez, Adebayo</t>
  </si>
  <si>
    <t>08.01.1994</t>
  </si>
  <si>
    <t>Babb, Wil</t>
  </si>
  <si>
    <t>03.05.1998</t>
  </si>
  <si>
    <t>Babos, Alex</t>
  </si>
  <si>
    <t>19.02.1997</t>
  </si>
  <si>
    <t>Bacon, Luke</t>
  </si>
  <si>
    <t>10.10.1998</t>
  </si>
  <si>
    <t>Bacon, Morgan</t>
  </si>
  <si>
    <t>02.09.1998</t>
  </si>
  <si>
    <t>Bah, Sulaiman</t>
  </si>
  <si>
    <t>AM RLC</t>
  </si>
  <si>
    <t>25.11.1998</t>
  </si>
  <si>
    <t>Bailey-Jones, Theo</t>
  </si>
  <si>
    <t>22.05.1994</t>
  </si>
  <si>
    <t>Bailey-King, Darnelle</t>
  </si>
  <si>
    <t>17.10.1997</t>
  </si>
  <si>
    <t>Bailey, Charlie</t>
  </si>
  <si>
    <t>12.06.1997</t>
  </si>
  <si>
    <t>Bailey, Fabian</t>
  </si>
  <si>
    <t>Bailey, Jack</t>
  </si>
  <si>
    <t>09.03.1992</t>
  </si>
  <si>
    <t>Bailey, James</t>
  </si>
  <si>
    <t>18.09.1988</t>
  </si>
  <si>
    <t>Bailey, Khaellem</t>
  </si>
  <si>
    <t>16.12.1997</t>
  </si>
  <si>
    <t>Bailey, Kieran</t>
  </si>
  <si>
    <t>25.12.1996</t>
  </si>
  <si>
    <t>Bailey, Kyle</t>
  </si>
  <si>
    <t>Bailey, Nicky</t>
  </si>
  <si>
    <t>10.06.1984</t>
  </si>
  <si>
    <t>Bailey, Owen</t>
  </si>
  <si>
    <t>22.01.1999</t>
  </si>
  <si>
    <t>Bailey, William</t>
  </si>
  <si>
    <t>10.01.1996</t>
  </si>
  <si>
    <t>Baillie, James</t>
  </si>
  <si>
    <t>02.11.1995</t>
  </si>
  <si>
    <t>Bainbridge, Jack</t>
  </si>
  <si>
    <t>21.05.1998</t>
  </si>
  <si>
    <t>Baines, Leighton</t>
  </si>
  <si>
    <t>11.12.1984</t>
  </si>
  <si>
    <t>Baines, Lewis</t>
  </si>
  <si>
    <t>Bakare, Michael</t>
  </si>
  <si>
    <t>01.12.1986</t>
  </si>
  <si>
    <t>Bakare, Paul</t>
  </si>
  <si>
    <t>07.08.1998</t>
  </si>
  <si>
    <t>Baker, Carl</t>
  </si>
  <si>
    <t>28.12.1982</t>
  </si>
  <si>
    <t>Baker, Josh</t>
  </si>
  <si>
    <t>14.07.1998</t>
  </si>
  <si>
    <t>Baker, Lewis</t>
  </si>
  <si>
    <t>DM, AM RLC</t>
  </si>
  <si>
    <t>25.04.1995</t>
  </si>
  <si>
    <t>Baker, Nathan</t>
  </si>
  <si>
    <t>Baker, Riley</t>
  </si>
  <si>
    <t>22.09.1997</t>
  </si>
  <si>
    <t>Bakinson, Tyreeq</t>
  </si>
  <si>
    <t>Balanta, Angelo</t>
  </si>
  <si>
    <t>England / Colombia</t>
  </si>
  <si>
    <t>01.07.1990</t>
  </si>
  <si>
    <t>Balatoni, Conrad</t>
  </si>
  <si>
    <t>England / Hungary / Scotland</t>
  </si>
  <si>
    <t>27.01.1991</t>
  </si>
  <si>
    <t>Baldock, George</t>
  </si>
  <si>
    <t>D R, M C</t>
  </si>
  <si>
    <t>09.03.1993</t>
  </si>
  <si>
    <t>Baldock, Sam</t>
  </si>
  <si>
    <t>15.03.1989</t>
  </si>
  <si>
    <t>Baldry, Harry</t>
  </si>
  <si>
    <t>20.09.1998</t>
  </si>
  <si>
    <t>Baldwin, Aden</t>
  </si>
  <si>
    <t>Baldwin, Jack</t>
  </si>
  <si>
    <t>30.06.1993</t>
  </si>
  <si>
    <t>Baldwin, Kane</t>
  </si>
  <si>
    <t>16.08.1998</t>
  </si>
  <si>
    <t>Baldwin, Pat</t>
  </si>
  <si>
    <t>12.11.1982</t>
  </si>
  <si>
    <t>Bale, Adam</t>
  </si>
  <si>
    <t>07.12.1998</t>
  </si>
  <si>
    <t>Ball, Brandon</t>
  </si>
  <si>
    <t>21.12.1998</t>
  </si>
  <si>
    <t>Ball, Callum</t>
  </si>
  <si>
    <t>08.10.1992</t>
  </si>
  <si>
    <t>Ball, David</t>
  </si>
  <si>
    <t>14.12.1989</t>
  </si>
  <si>
    <t>Ball, Dominic</t>
  </si>
  <si>
    <t>England / N.Ireland</t>
  </si>
  <si>
    <t>D RC, M C</t>
  </si>
  <si>
    <t>02.08.1995</t>
  </si>
  <si>
    <t>Ball, Jack</t>
  </si>
  <si>
    <t>AM RC, F C</t>
  </si>
  <si>
    <t>01.09.1998</t>
  </si>
  <si>
    <t>Bamford, Patrick</t>
  </si>
  <si>
    <t>England / Ireland</t>
  </si>
  <si>
    <t>05.09.1993</t>
  </si>
  <si>
    <t>Bange, Glodi</t>
  </si>
  <si>
    <t>01.12.1995</t>
  </si>
  <si>
    <t>Bangura-Williams, Mustapha</t>
  </si>
  <si>
    <t>12.10.1998</t>
  </si>
  <si>
    <t>Baningime, Beni</t>
  </si>
  <si>
    <t>09.09.1998</t>
  </si>
  <si>
    <t>Banjo, David</t>
  </si>
  <si>
    <t>DM, M RC</t>
  </si>
  <si>
    <t>19.01.1991</t>
  </si>
  <si>
    <t>Banks, Lewis</t>
  </si>
  <si>
    <t>14.04.1997</t>
  </si>
  <si>
    <t>Banks, Ollie</t>
  </si>
  <si>
    <t>21.09.1992</t>
  </si>
  <si>
    <t>Bannister, Charlie</t>
  </si>
  <si>
    <t>21.11.1996</t>
  </si>
  <si>
    <t>Bannister, Lloyd</t>
  </si>
  <si>
    <t>D/WB/AM R</t>
  </si>
  <si>
    <t>29.09.1996</t>
  </si>
  <si>
    <t>Banton, Jason</t>
  </si>
  <si>
    <t>15.12.1992</t>
  </si>
  <si>
    <t>Banton, Josh</t>
  </si>
  <si>
    <t>10.06.1996</t>
  </si>
  <si>
    <t>Banton, Julian</t>
  </si>
  <si>
    <t>10.10.1995</t>
  </si>
  <si>
    <t>Banton, Zane</t>
  </si>
  <si>
    <t>23.05.1996</t>
  </si>
  <si>
    <t>Banya, Charles</t>
  </si>
  <si>
    <t>18.09.1993</t>
  </si>
  <si>
    <t>Baptiste, Alex</t>
  </si>
  <si>
    <t>31.01.1986</t>
  </si>
  <si>
    <t>Barber, Ben</t>
  </si>
  <si>
    <t>England / Spain</t>
  </si>
  <si>
    <t>08.09.1995</t>
  </si>
  <si>
    <t>Barber, Jonathan</t>
  </si>
  <si>
    <t>01.10.1996</t>
  </si>
  <si>
    <t>Barcham, Andy</t>
  </si>
  <si>
    <t>16.12.1986</t>
  </si>
  <si>
    <t>Barclay, Ben</t>
  </si>
  <si>
    <t>07.10.1996</t>
  </si>
  <si>
    <t>Bari, Bachiro</t>
  </si>
  <si>
    <t>11.01.1996</t>
  </si>
  <si>
    <t>Barker, Brandon</t>
  </si>
  <si>
    <t>04.10.1996</t>
  </si>
  <si>
    <t>Barker, Charley</t>
  </si>
  <si>
    <t>M R</t>
  </si>
  <si>
    <t>26.12.1998</t>
  </si>
  <si>
    <t>Barker, Dalian</t>
  </si>
  <si>
    <t>01.10.1995</t>
  </si>
  <si>
    <t>Barker, Danny</t>
  </si>
  <si>
    <t>05.06.1999</t>
  </si>
  <si>
    <t>Barker, Elliott</t>
  </si>
  <si>
    <t>17.09.1996</t>
  </si>
  <si>
    <t>Barker, Josh</t>
  </si>
  <si>
    <t>04.09.1998</t>
  </si>
  <si>
    <t>Barkhuizen, Tom</t>
  </si>
  <si>
    <t>04.07.1993</t>
  </si>
  <si>
    <t>Barkley, Ross</t>
  </si>
  <si>
    <t>05.12.1993</t>
  </si>
  <si>
    <t>Barkworth, Ellis</t>
  </si>
  <si>
    <t>15.10.1997</t>
  </si>
  <si>
    <t>Barlaser, Daniel</t>
  </si>
  <si>
    <t>England / Turkey</t>
  </si>
  <si>
    <t>18.01.1997</t>
  </si>
  <si>
    <t>Barmby, George</t>
  </si>
  <si>
    <t>15.07.1999</t>
  </si>
  <si>
    <t>Barmby, Jack</t>
  </si>
  <si>
    <t>14.11.1994</t>
  </si>
  <si>
    <t>Barnard, Lee</t>
  </si>
  <si>
    <t>18.07.1984</t>
  </si>
  <si>
    <t>Barnard, Richie</t>
  </si>
  <si>
    <t>24.12.1980</t>
  </si>
  <si>
    <t>Barnes-Homer, Matthew</t>
  </si>
  <si>
    <t>25.01.1986</t>
  </si>
  <si>
    <t>Barnes, Aaron</t>
  </si>
  <si>
    <t>14.10.1996</t>
  </si>
  <si>
    <t>Barnes, Ashley</t>
  </si>
  <si>
    <t>England / Austria</t>
  </si>
  <si>
    <t>30.10.1989</t>
  </si>
  <si>
    <t>Barnes, Dillon</t>
  </si>
  <si>
    <t>08.04.1996</t>
  </si>
  <si>
    <t>Barnes, Harvey</t>
  </si>
  <si>
    <t>09.12.1997</t>
  </si>
  <si>
    <t>Barnes, Josh</t>
  </si>
  <si>
    <t>23.06.1997</t>
  </si>
  <si>
    <t>Barnes, Marcus</t>
  </si>
  <si>
    <t>01.12.1996</t>
  </si>
  <si>
    <t>Barnett, Charlie</t>
  </si>
  <si>
    <t>19.09.1988</t>
  </si>
  <si>
    <t>Barnett, Kyle</t>
  </si>
  <si>
    <t>Barnett, Leon</t>
  </si>
  <si>
    <t>30.11.1985</t>
  </si>
  <si>
    <t>Barnett, Tyrone</t>
  </si>
  <si>
    <t>28.10.1985</t>
  </si>
  <si>
    <t>Barnum-Bobb, Jazzi</t>
  </si>
  <si>
    <t>15.09.1995</t>
  </si>
  <si>
    <t>Barrett, Adam</t>
  </si>
  <si>
    <t>29.11.1979</t>
  </si>
  <si>
    <t>Barrigan, James</t>
  </si>
  <si>
    <t>25.01.1998</t>
  </si>
  <si>
    <t>Barrington, Marcel</t>
  </si>
  <si>
    <t>England / Guyana</t>
  </si>
  <si>
    <t>28.08.1995</t>
  </si>
  <si>
    <t>Barry, Anthony</t>
  </si>
  <si>
    <t>29.05.1986</t>
  </si>
  <si>
    <t>Barry, Bradley</t>
  </si>
  <si>
    <t>13.02.1995</t>
  </si>
  <si>
    <t>Barry, Gareth</t>
  </si>
  <si>
    <t>23.02.1981</t>
  </si>
  <si>
    <t>Barry, Owen</t>
  </si>
  <si>
    <t>08.11.1998</t>
  </si>
  <si>
    <t>Barry, Tom</t>
  </si>
  <si>
    <t>04.02.1999</t>
  </si>
  <si>
    <t>Barthram, Jack</t>
  </si>
  <si>
    <t>13.10.1993</t>
  </si>
  <si>
    <t>Bartlett, Adam</t>
  </si>
  <si>
    <t>27.02.1986</t>
  </si>
  <si>
    <t>Bartlett, Matthew</t>
  </si>
  <si>
    <t>13.09.1996</t>
  </si>
  <si>
    <t>Bartley, Kyle</t>
  </si>
  <si>
    <t>22.05.1991</t>
  </si>
  <si>
    <t>Bartley, Marvin</t>
  </si>
  <si>
    <t>04.07.1986</t>
  </si>
  <si>
    <t>Barton, Brian</t>
  </si>
  <si>
    <t>09.09.1997</t>
  </si>
  <si>
    <t>Barton, Connor</t>
  </si>
  <si>
    <t>12.12.1998</t>
  </si>
  <si>
    <t>Barton, Joey</t>
  </si>
  <si>
    <t>02.09.1982</t>
  </si>
  <si>
    <t>Barzey, Brandon</t>
  </si>
  <si>
    <t>27.07.1999</t>
  </si>
  <si>
    <t>Basham, Chris</t>
  </si>
  <si>
    <t>20.07.1988</t>
  </si>
  <si>
    <t>Bass, Alex</t>
  </si>
  <si>
    <t>01.04.1998</t>
  </si>
  <si>
    <t>Bassele, Aristede</t>
  </si>
  <si>
    <t>15.06.1994</t>
  </si>
  <si>
    <t>Bassett, Ollie</t>
  </si>
  <si>
    <t>06.03.1998</t>
  </si>
  <si>
    <t>Batchelor, Reece</t>
  </si>
  <si>
    <t>02.02.1998</t>
  </si>
  <si>
    <t>Bateman, Joseph</t>
  </si>
  <si>
    <t>06.12.1998</t>
  </si>
  <si>
    <t>Bateman, Liam</t>
  </si>
  <si>
    <t>28.01.1995</t>
  </si>
  <si>
    <t>Bates, Matthew</t>
  </si>
  <si>
    <t>10.12.1986</t>
  </si>
  <si>
    <t>Batlokwa, Renei</t>
  </si>
  <si>
    <t>01.01.1998</t>
  </si>
  <si>
    <t>Batt, Damian</t>
  </si>
  <si>
    <t>16.09.1984</t>
  </si>
  <si>
    <t>Batt, Shaun</t>
  </si>
  <si>
    <t>22.02.1987</t>
  </si>
  <si>
    <t>Batten, Jack</t>
  </si>
  <si>
    <t>22.12.1995</t>
  </si>
  <si>
    <t>Batth, Danny</t>
  </si>
  <si>
    <t>21.09.1990</t>
  </si>
  <si>
    <t>Battle, Alex</t>
  </si>
  <si>
    <t>23.01.1999</t>
  </si>
  <si>
    <t>Batty, Daniel</t>
  </si>
  <si>
    <t>10.12.1997</t>
  </si>
  <si>
    <t>Bauress, Bradley</t>
  </si>
  <si>
    <t>28.04.1996</t>
  </si>
  <si>
    <t>Bawling, Bobson</t>
  </si>
  <si>
    <t>England / Sierra Leone</t>
  </si>
  <si>
    <t>21.09.1995</t>
  </si>
  <si>
    <t>Baxendale, Arnie</t>
  </si>
  <si>
    <t>22.01.1998</t>
  </si>
  <si>
    <t>Baxendale, James</t>
  </si>
  <si>
    <t>16.09.1992</t>
  </si>
  <si>
    <t>Baxter, Craig</t>
  </si>
  <si>
    <t>27.09.1986</t>
  </si>
  <si>
    <t>Baxter, Jose</t>
  </si>
  <si>
    <t>07.02.1992</t>
  </si>
  <si>
    <t>Baxter, Matt</t>
  </si>
  <si>
    <t>01.03.1998</t>
  </si>
  <si>
    <t>Baxter, Nathan</t>
  </si>
  <si>
    <t>Bayes, Ashley</t>
  </si>
  <si>
    <t>19.04.1972</t>
  </si>
  <si>
    <t>Bayliss, Tom</t>
  </si>
  <si>
    <t>06.04.1999</t>
  </si>
  <si>
    <t>Bayne, Joseph</t>
  </si>
  <si>
    <t>Bayode, Olatunde</t>
  </si>
  <si>
    <t>D/WB R, DM, M R</t>
  </si>
  <si>
    <t>07.02.1999</t>
  </si>
  <si>
    <t>Bean, Harry</t>
  </si>
  <si>
    <t>02.03.1999</t>
  </si>
  <si>
    <t>Beardsley, Chris</t>
  </si>
  <si>
    <t>28.02.1984</t>
  </si>
  <si>
    <t>Beardsmore, Max</t>
  </si>
  <si>
    <t>15.09.1998</t>
  </si>
  <si>
    <t>Beasant, Sam</t>
  </si>
  <si>
    <t>08.04.1988</t>
  </si>
  <si>
    <t>Beatson, Brad</t>
  </si>
  <si>
    <t>Beauchamp, Marcus</t>
  </si>
  <si>
    <t>06.10.1997</t>
  </si>
  <si>
    <t>Beaumont, Josh</t>
  </si>
  <si>
    <t>28.10.1998</t>
  </si>
  <si>
    <t>Beautyman, Harry</t>
  </si>
  <si>
    <t>01.04.1992</t>
  </si>
  <si>
    <t>Beavon, Stuart</t>
  </si>
  <si>
    <t>05.05.1984</t>
  </si>
  <si>
    <t>Beckles, Benjamin</t>
  </si>
  <si>
    <t>14.08.1996</t>
  </si>
  <si>
    <t>Beckles, Omar</t>
  </si>
  <si>
    <t>25.10.1991</t>
  </si>
  <si>
    <t>Bedford, Jez</t>
  </si>
  <si>
    <t>10.02.1999</t>
  </si>
  <si>
    <t>Bedford, Joe</t>
  </si>
  <si>
    <t>Beeley, Shaun</t>
  </si>
  <si>
    <t>21.11.1988</t>
  </si>
  <si>
    <t>Beeney, Jordan</t>
  </si>
  <si>
    <t>12.05.1998</t>
  </si>
  <si>
    <t>Beeney, Mitchell</t>
  </si>
  <si>
    <t>03.10.1995</t>
  </si>
  <si>
    <t>Beere, Tom</t>
  </si>
  <si>
    <t>27.01.1995</t>
  </si>
  <si>
    <t>Beesley, Jake</t>
  </si>
  <si>
    <t>02.12.1996</t>
  </si>
  <si>
    <t>Beesley, Luke</t>
  </si>
  <si>
    <t>27.01.1996</t>
  </si>
  <si>
    <t>Beesley, Will</t>
  </si>
  <si>
    <t>19.09.1994</t>
  </si>
  <si>
    <t>Beevers, Mark</t>
  </si>
  <si>
    <t>21.11.1989</t>
  </si>
  <si>
    <t>Behailu, Surafel</t>
  </si>
  <si>
    <t>30.06.1999</t>
  </si>
  <si>
    <t>Belford, Cameron</t>
  </si>
  <si>
    <t>16.10.1988</t>
  </si>
  <si>
    <t>Belford, Tyrell</t>
  </si>
  <si>
    <t>06.05.1994</t>
  </si>
  <si>
    <t>Bell-Toxtle, Fernando</t>
  </si>
  <si>
    <t>15.02.1999</t>
  </si>
  <si>
    <t>Bell, Amari'i</t>
  </si>
  <si>
    <t>D/WB/M L</t>
  </si>
  <si>
    <t>05.05.1994</t>
  </si>
  <si>
    <t>Bell, Fergus</t>
  </si>
  <si>
    <t>England / Scotland / Brazil</t>
  </si>
  <si>
    <t>25.01.1991</t>
  </si>
  <si>
    <t>Bell, Harry</t>
  </si>
  <si>
    <t>04.01.1998</t>
  </si>
  <si>
    <t>Bell, Nyal</t>
  </si>
  <si>
    <t>Bell, Ryan</t>
  </si>
  <si>
    <t>24.01.1996</t>
  </si>
  <si>
    <t>Bell, Tyla</t>
  </si>
  <si>
    <t>13.12.1997</t>
  </si>
  <si>
    <t>Bellamy, Liam</t>
  </si>
  <si>
    <t>16.10.1991</t>
  </si>
  <si>
    <t>Bennett, Andre</t>
  </si>
  <si>
    <t>D/WB RL</t>
  </si>
  <si>
    <t>22.10.1994</t>
  </si>
  <si>
    <t>Bennett, Callum</t>
  </si>
  <si>
    <t>Bennett, Dale</t>
  </si>
  <si>
    <t>England / Trinidad &amp; Tobago</t>
  </si>
  <si>
    <t>06.01.1990</t>
  </si>
  <si>
    <t>Bennett, Elliott</t>
  </si>
  <si>
    <t>D/WB R, AM RC</t>
  </si>
  <si>
    <t>18.12.1988</t>
  </si>
  <si>
    <t>Bennett, Harrison</t>
  </si>
  <si>
    <t>23.09.1997</t>
  </si>
  <si>
    <t>Bennett, Joe</t>
  </si>
  <si>
    <t>Bennett, Kyle</t>
  </si>
  <si>
    <t>09.09.1990</t>
  </si>
  <si>
    <t>Bennett, Liam</t>
  </si>
  <si>
    <t>03.09.1996</t>
  </si>
  <si>
    <t>Bennett, Mason</t>
  </si>
  <si>
    <t>15.07.1996</t>
  </si>
  <si>
    <t>Bennett, Oliver</t>
  </si>
  <si>
    <t>Bennett, Rhys</t>
  </si>
  <si>
    <t>01.09.1991</t>
  </si>
  <si>
    <t>Bennett, Ryan</t>
  </si>
  <si>
    <t>06.03.1990</t>
  </si>
  <si>
    <t>Bennett, Scot</t>
  </si>
  <si>
    <t>30.11.1990</t>
  </si>
  <si>
    <t>Bennetts, Keanan</t>
  </si>
  <si>
    <t>England / Germany / Nigeria</t>
  </si>
  <si>
    <t>09.03.1999</t>
  </si>
  <si>
    <t>Benning, Mal</t>
  </si>
  <si>
    <t>02.11.1993</t>
  </si>
  <si>
    <t>Benns, Harry</t>
  </si>
  <si>
    <t>09.05.1997</t>
  </si>
  <si>
    <t>Benson, Paul</t>
  </si>
  <si>
    <t>12.10.1979</t>
  </si>
  <si>
    <t>Bent, Dan</t>
  </si>
  <si>
    <t>Bent, Darren</t>
  </si>
  <si>
    <t>06.02.1984</t>
  </si>
  <si>
    <t>Bentley, Aaron</t>
  </si>
  <si>
    <t>08.11.1995</t>
  </si>
  <si>
    <t>Bentley, Daniel</t>
  </si>
  <si>
    <t>02.06.1993</t>
  </si>
  <si>
    <t>Bentley, Jack</t>
  </si>
  <si>
    <t>11.10.1995</t>
  </si>
  <si>
    <t>Bentley, Jordan</t>
  </si>
  <si>
    <t>30.04.1999</t>
  </si>
  <si>
    <t>Bentley, Kane</t>
  </si>
  <si>
    <t>24.10.1988</t>
  </si>
  <si>
    <t>Benyu, Kundai</t>
  </si>
  <si>
    <t>England / Zimbabwe</t>
  </si>
  <si>
    <t>12.12.1997</t>
  </si>
  <si>
    <t>Berahino, Saido</t>
  </si>
  <si>
    <t>England / Burundi</t>
  </si>
  <si>
    <t>04.08.1993</t>
  </si>
  <si>
    <t>Beresford, Billy</t>
  </si>
  <si>
    <t>M LC</t>
  </si>
  <si>
    <t>27.02.1996</t>
  </si>
  <si>
    <t>Bergin, Lewis</t>
  </si>
  <si>
    <t>Berkeley-Agyepong, Jacob</t>
  </si>
  <si>
    <t>29.03.1997</t>
  </si>
  <si>
    <t>Berkes, George</t>
  </si>
  <si>
    <t>02.01.1997</t>
  </si>
  <si>
    <t>Berry, Durrell</t>
  </si>
  <si>
    <t>27.05.1992</t>
  </si>
  <si>
    <t>Berry, Luke</t>
  </si>
  <si>
    <t>12.07.1992</t>
  </si>
  <si>
    <t>Berry, Tyler</t>
  </si>
  <si>
    <t>Bertie, Shamaul</t>
  </si>
  <si>
    <t>Bertrand, Ryan</t>
  </si>
  <si>
    <t>05.08.1989</t>
  </si>
  <si>
    <t>Best, Ciaron</t>
  </si>
  <si>
    <t>21.02.1999</t>
  </si>
  <si>
    <t>Bettinelli, Marcus</t>
  </si>
  <si>
    <t>24.05.1992</t>
  </si>
  <si>
    <t>Bexon, Josh</t>
  </si>
  <si>
    <t>Biabi, Botti</t>
  </si>
  <si>
    <t>England / Ivory Coast / Scotland</t>
  </si>
  <si>
    <t>08.03.1996</t>
  </si>
  <si>
    <t>Bianga, Andreas</t>
  </si>
  <si>
    <t>England / DR Congo / France</t>
  </si>
  <si>
    <t>03.12.1996</t>
  </si>
  <si>
    <t>Bidwell, Jake</t>
  </si>
  <si>
    <t>21.03.1993</t>
  </si>
  <si>
    <t>Bigirimana, Gael</t>
  </si>
  <si>
    <t>22.10.1993</t>
  </si>
  <si>
    <t>Bilboe, Laurence</t>
  </si>
  <si>
    <t>21.02.1998</t>
  </si>
  <si>
    <t>Billingsley, Dean</t>
  </si>
  <si>
    <t>Bills, Rhys</t>
  </si>
  <si>
    <t>Bingham, Billy</t>
  </si>
  <si>
    <t>26.02.1991</t>
  </si>
  <si>
    <t>Bingham, Callum</t>
  </si>
  <si>
    <t>25.10.1997</t>
  </si>
  <si>
    <t>Bingham, Rakish</t>
  </si>
  <si>
    <t>25.10.1993</t>
  </si>
  <si>
    <t>Bingley, Kane</t>
  </si>
  <si>
    <t>27.05.1998</t>
  </si>
  <si>
    <t>Binnom-Williams, Jerome</t>
  </si>
  <si>
    <t>07.03.1995</t>
  </si>
  <si>
    <t>Birch, Arlen</t>
  </si>
  <si>
    <t>England / Wales</t>
  </si>
  <si>
    <t>12.09.1996</t>
  </si>
  <si>
    <t>Birch, Ben</t>
  </si>
  <si>
    <t>01.07.1995</t>
  </si>
  <si>
    <t>Bird, Jared</t>
  </si>
  <si>
    <t>05.07.1997</t>
  </si>
  <si>
    <t>Bird, Ryan</t>
  </si>
  <si>
    <t>15.11.1987</t>
  </si>
  <si>
    <t>Bird, Sean</t>
  </si>
  <si>
    <t>07.06.1998</t>
  </si>
  <si>
    <t>Birse, Zachary</t>
  </si>
  <si>
    <t>05.01.1999</t>
  </si>
  <si>
    <t>Bishop, Adam</t>
  </si>
  <si>
    <t>12.06.1998</t>
  </si>
  <si>
    <t>Bishop, Andy</t>
  </si>
  <si>
    <t>19.10.1982</t>
  </si>
  <si>
    <t>Bishop, Billy</t>
  </si>
  <si>
    <t>11.10.1996</t>
  </si>
  <si>
    <t>Bishop, Colby</t>
  </si>
  <si>
    <t>04.11.1996</t>
  </si>
  <si>
    <t>Bishop, Neal</t>
  </si>
  <si>
    <t>07.08.1981</t>
  </si>
  <si>
    <t>Bishop, Teddy</t>
  </si>
  <si>
    <t>Bittner, James</t>
  </si>
  <si>
    <t>England / Germany</t>
  </si>
  <si>
    <t>02.02.1982</t>
  </si>
  <si>
    <t>Black, Harley</t>
  </si>
  <si>
    <t>03.01.1998</t>
  </si>
  <si>
    <t>Black, Paul</t>
  </si>
  <si>
    <t>18.05.1990</t>
  </si>
  <si>
    <t>Black, Sonny</t>
  </si>
  <si>
    <t>20.06.1996</t>
  </si>
  <si>
    <t>Blackburn, Harry</t>
  </si>
  <si>
    <t>19.09.1998</t>
  </si>
  <si>
    <t>Blackett-Taylor, Corey</t>
  </si>
  <si>
    <t>Blackett, Tyler</t>
  </si>
  <si>
    <t>England / Jamaica / Barbados</t>
  </si>
  <si>
    <t>02.04.1994</t>
  </si>
  <si>
    <t>Blackford, Jack</t>
  </si>
  <si>
    <t>02.09.1997</t>
  </si>
  <si>
    <t>Blackman, Andre</t>
  </si>
  <si>
    <t>10.11.1990</t>
  </si>
  <si>
    <t>Blackman, Daryl</t>
  </si>
  <si>
    <t>21.04.1995</t>
  </si>
  <si>
    <t>Blackman, Jamal</t>
  </si>
  <si>
    <t>England / Barbados</t>
  </si>
  <si>
    <t>27.10.1993</t>
  </si>
  <si>
    <t>Blackman, Nick</t>
  </si>
  <si>
    <t>England / Barbados / Holland</t>
  </si>
  <si>
    <t>11.11.1989</t>
  </si>
  <si>
    <t>Blackshaw, Lewis</t>
  </si>
  <si>
    <t>Blackwood, Tyler</t>
  </si>
  <si>
    <t>24.07.1991</t>
  </si>
  <si>
    <t>Blair, Matty</t>
  </si>
  <si>
    <t>21.06.1989</t>
  </si>
  <si>
    <t>Blake, Liam</t>
  </si>
  <si>
    <t>07.05.1996</t>
  </si>
  <si>
    <t>Blake, Sam</t>
  </si>
  <si>
    <t>England / Canada</t>
  </si>
  <si>
    <t>26.05.1999</t>
  </si>
  <si>
    <t>Blake, Tyler</t>
  </si>
  <si>
    <t>04.12.1997</t>
  </si>
  <si>
    <t>Blakeman, Adam</t>
  </si>
  <si>
    <t>03.12.1991</t>
  </si>
  <si>
    <t>Blanchard, Aidan</t>
  </si>
  <si>
    <t>08.10.1995</t>
  </si>
  <si>
    <t>Blanchfield, James</t>
  </si>
  <si>
    <t>Blaney, Kieran</t>
  </si>
  <si>
    <t>Blinco, Jordan</t>
  </si>
  <si>
    <t>04.12.1996</t>
  </si>
  <si>
    <t>Blissett, Nathan</t>
  </si>
  <si>
    <t>29.06.1990</t>
  </si>
  <si>
    <t>Blizzard, Dominic</t>
  </si>
  <si>
    <t>02.09.1983</t>
  </si>
  <si>
    <t>Blocksidge, Brad</t>
  </si>
  <si>
    <t>11.11.1996</t>
  </si>
  <si>
    <t>Bloomfield, Matt</t>
  </si>
  <si>
    <t>08.02.1984</t>
  </si>
  <si>
    <t>Bloor, Teddy</t>
  </si>
  <si>
    <t>30.08.1999</t>
  </si>
  <si>
    <t>Blyth, Jacob</t>
  </si>
  <si>
    <t>14.08.1992</t>
  </si>
  <si>
    <t>Boadu, Denzeil</t>
  </si>
  <si>
    <t>20.02.1997</t>
  </si>
  <si>
    <t>Boakye-Yiadom, Nana</t>
  </si>
  <si>
    <t>13.05.1996</t>
  </si>
  <si>
    <t>Boateng, Hiram</t>
  </si>
  <si>
    <t>08.01.1996</t>
  </si>
  <si>
    <t>Boateng, Kofi</t>
  </si>
  <si>
    <t>12.08.1998</t>
  </si>
  <si>
    <t>Boateng, Kwame</t>
  </si>
  <si>
    <t>Boateng, Michael</t>
  </si>
  <si>
    <t>16.08.1995</t>
  </si>
  <si>
    <t>Boddey, Owen</t>
  </si>
  <si>
    <t>16.06.1997</t>
  </si>
  <si>
    <t>Boden, Luke</t>
  </si>
  <si>
    <t>D/WB L, AM LC</t>
  </si>
  <si>
    <t>MLS</t>
  </si>
  <si>
    <t>26.11.1988</t>
  </si>
  <si>
    <t>Boden, Scott</t>
  </si>
  <si>
    <t>19.12.1989</t>
  </si>
  <si>
    <t>Bogard, Clarke</t>
  </si>
  <si>
    <t>29.10.1997</t>
  </si>
  <si>
    <t>Bogle, Omar</t>
  </si>
  <si>
    <t>26.07.1992</t>
  </si>
  <si>
    <t>Bohui, Joshua</t>
  </si>
  <si>
    <t>03.03.1999</t>
  </si>
  <si>
    <t>Bojaj, Florent</t>
  </si>
  <si>
    <t>England / Albania</t>
  </si>
  <si>
    <t>13.04.1996</t>
  </si>
  <si>
    <t>Bola, Tolaji</t>
  </si>
  <si>
    <t>04.01.1999</t>
  </si>
  <si>
    <t>Bolton, James</t>
  </si>
  <si>
    <t>16.08.1993</t>
  </si>
  <si>
    <t>Bolton, Tyler</t>
  </si>
  <si>
    <t>17.03.1996</t>
  </si>
  <si>
    <t>Bond, Jonathan</t>
  </si>
  <si>
    <t>England / Wales / U.S.A.</t>
  </si>
  <si>
    <t>19.05.1993</t>
  </si>
  <si>
    <t>Bondswell, Nathan</t>
  </si>
  <si>
    <t>Bone, Sam</t>
  </si>
  <si>
    <t>England / Malaysia</t>
  </si>
  <si>
    <t>27.08.1998</t>
  </si>
  <si>
    <t>Boness, Danny</t>
  </si>
  <si>
    <t>06.02.1996</t>
  </si>
  <si>
    <t>Boney, Myles</t>
  </si>
  <si>
    <t>16.02.1998</t>
  </si>
  <si>
    <t>Bongo, Dominique</t>
  </si>
  <si>
    <t>21.12.1997</t>
  </si>
  <si>
    <t>Bonner, Joel</t>
  </si>
  <si>
    <t>Booker, George</t>
  </si>
  <si>
    <t>Booker, Luke</t>
  </si>
  <si>
    <t>30.01.1996</t>
  </si>
  <si>
    <t>Boot, Ryan</t>
  </si>
  <si>
    <t>09.11.1994</t>
  </si>
  <si>
    <t>Booth, Macauley</t>
  </si>
  <si>
    <t>01.11.1995</t>
  </si>
  <si>
    <t>Booty, Regan</t>
  </si>
  <si>
    <t>02.04.1998</t>
  </si>
  <si>
    <t>Borg, Oscar</t>
  </si>
  <si>
    <t>England / Malta / Turkey</t>
  </si>
  <si>
    <t>D/WB L, AM RL</t>
  </si>
  <si>
    <t>05.09.1997</t>
  </si>
  <si>
    <t>Borthwick-Jackson, Cameron</t>
  </si>
  <si>
    <t>02.02.1997</t>
  </si>
  <si>
    <t>Boshell, Nicky</t>
  </si>
  <si>
    <t>11.08.1986</t>
  </si>
  <si>
    <t>Bostock, John</t>
  </si>
  <si>
    <t>15.01.1992</t>
  </si>
  <si>
    <t>Bostwick, Michael</t>
  </si>
  <si>
    <t>17.05.1988</t>
  </si>
  <si>
    <t>Botaka, Norley</t>
  </si>
  <si>
    <t>05.03.1997</t>
  </si>
  <si>
    <t>Boulding, Rory</t>
  </si>
  <si>
    <t>21.07.1988</t>
  </si>
  <si>
    <t>Boulton, Sam</t>
  </si>
  <si>
    <t>04.04.1998</t>
  </si>
  <si>
    <t>Bourne, Robert</t>
  </si>
  <si>
    <t>30.09.1997</t>
  </si>
  <si>
    <t>Bove, Jordan</t>
  </si>
  <si>
    <t>12.11.1995</t>
  </si>
  <si>
    <t>Bowditch, Dean</t>
  </si>
  <si>
    <t>15.06.1986</t>
  </si>
  <si>
    <t>Bowen, Jarrod</t>
  </si>
  <si>
    <t>20.12.1996</t>
  </si>
  <si>
    <t>Bowerman, George</t>
  </si>
  <si>
    <t>06.11.1991</t>
  </si>
  <si>
    <t>Bowery, Jordan</t>
  </si>
  <si>
    <t>England / St Kitts &amp; Nevis</t>
  </si>
  <si>
    <t>02.07.1991</t>
  </si>
  <si>
    <t>Bowkett, Josh</t>
  </si>
  <si>
    <t>24.09.1996</t>
  </si>
  <si>
    <t>Bowler, Josh</t>
  </si>
  <si>
    <t>Bowles, Ollie</t>
  </si>
  <si>
    <t>Isthmian D1N</t>
  </si>
  <si>
    <t>Bowman, Ryan</t>
  </si>
  <si>
    <t>30.11.1991</t>
  </si>
  <si>
    <t>Box, Olly</t>
  </si>
  <si>
    <t>16.09.1998</t>
  </si>
  <si>
    <t>Boyce, Andrew</t>
  </si>
  <si>
    <t>05.11.1989</t>
  </si>
  <si>
    <t>Boyd, James</t>
  </si>
  <si>
    <t>09.04.1998</t>
  </si>
  <si>
    <t>Boyd, Joe</t>
  </si>
  <si>
    <t>01.07.1997</t>
  </si>
  <si>
    <t>Boyes, Adam</t>
  </si>
  <si>
    <t>01.11.1990</t>
  </si>
  <si>
    <t>Boyle, Jack</t>
  </si>
  <si>
    <t>Bradbury, Arron</t>
  </si>
  <si>
    <t>26.12.1997</t>
  </si>
  <si>
    <t>Bradbury, Harvey</t>
  </si>
  <si>
    <t>Bradbury, Owen</t>
  </si>
  <si>
    <t>16.11.1998</t>
  </si>
  <si>
    <t>Bradley, Jack</t>
  </si>
  <si>
    <t>01.02.1997</t>
  </si>
  <si>
    <t>Bradley, Sonny</t>
  </si>
  <si>
    <t>13.09.1991</t>
  </si>
  <si>
    <t>Brady, Raequoun</t>
  </si>
  <si>
    <t>01.07.1998</t>
  </si>
  <si>
    <t>Bramall, Daniel</t>
  </si>
  <si>
    <t>03.09.1998</t>
  </si>
  <si>
    <t>Bramley, Max</t>
  </si>
  <si>
    <t>11.11.1997</t>
  </si>
  <si>
    <t>Brampton, Tyler</t>
  </si>
  <si>
    <t>D R, ST</t>
  </si>
  <si>
    <t>25.02.1996</t>
  </si>
  <si>
    <t>Branker, Jamal</t>
  </si>
  <si>
    <t>25.01.1995</t>
  </si>
  <si>
    <t>Brannagan, Cameron</t>
  </si>
  <si>
    <t>09.05.1996</t>
  </si>
  <si>
    <t>Brannan, Jack</t>
  </si>
  <si>
    <t>27.01.1998</t>
  </si>
  <si>
    <t>Brass, Lewis</t>
  </si>
  <si>
    <t>26.08.1996</t>
  </si>
  <si>
    <t>Bray, Rian</t>
  </si>
  <si>
    <t>23.07.1998</t>
  </si>
  <si>
    <t>Brayford, John</t>
  </si>
  <si>
    <t>29.12.1987</t>
  </si>
  <si>
    <t>Bree, James</t>
  </si>
  <si>
    <t>11.12.1997</t>
  </si>
  <si>
    <t>Breeze, Matt</t>
  </si>
  <si>
    <t>NPL Victoria</t>
  </si>
  <si>
    <t>06.02.1993</t>
  </si>
  <si>
    <t>Brehon, Kieron</t>
  </si>
  <si>
    <t>Lower Leagues</t>
  </si>
  <si>
    <t>14.03.1992</t>
  </si>
  <si>
    <t>Brennan, Joe</t>
  </si>
  <si>
    <t>24.10.1996</t>
  </si>
  <si>
    <t>Brereton, Ben</t>
  </si>
  <si>
    <t>18.04.1999</t>
  </si>
  <si>
    <t>Breslin, Reece</t>
  </si>
  <si>
    <t>Bretell, Aaron</t>
  </si>
  <si>
    <t>Brewitt, Tom</t>
  </si>
  <si>
    <t>11.02.1997</t>
  </si>
  <si>
    <t>Brewster, Delial</t>
  </si>
  <si>
    <t>Bridge, Jack</t>
  </si>
  <si>
    <t>Bridges, Andrew</t>
  </si>
  <si>
    <t>02.10.1995</t>
  </si>
  <si>
    <t>Bridle-Card, Ben</t>
  </si>
  <si>
    <t>21.02.1997</t>
  </si>
  <si>
    <t>Brierley, Theo</t>
  </si>
  <si>
    <t>06.11.1997</t>
  </si>
  <si>
    <t>Briggs, Dean</t>
  </si>
  <si>
    <t>12.03.1996</t>
  </si>
  <si>
    <t>Briggs, Fraser</t>
  </si>
  <si>
    <t>26.10.1997</t>
  </si>
  <si>
    <t>Brill, Dean</t>
  </si>
  <si>
    <t>02.12.1985</t>
  </si>
  <si>
    <t>Brindley, Richard</t>
  </si>
  <si>
    <t>05.05.1993</t>
  </si>
  <si>
    <t>Briscoe, Louis</t>
  </si>
  <si>
    <t>02.04.1988</t>
  </si>
  <si>
    <t>Brisley, Shaun</t>
  </si>
  <si>
    <t>06.05.1990</t>
  </si>
  <si>
    <t>Brister, Alex</t>
  </si>
  <si>
    <t>19.12.1993</t>
  </si>
  <si>
    <t>Brittain, Callum</t>
  </si>
  <si>
    <t>12.03.1998</t>
  </si>
  <si>
    <t>Brittijn, Henry</t>
  </si>
  <si>
    <t>09.04.1999</t>
  </si>
  <si>
    <t>Britton, Leon</t>
  </si>
  <si>
    <t>16.09.1982</t>
  </si>
  <si>
    <t>Brizell, Josh</t>
  </si>
  <si>
    <t>15.10.1991</t>
  </si>
  <si>
    <t>Broccoli, Stefan</t>
  </si>
  <si>
    <t>England / Italy</t>
  </si>
  <si>
    <t>04.02.1998</t>
  </si>
  <si>
    <t>Brockbank, Harry</t>
  </si>
  <si>
    <t>26.09.1998</t>
  </si>
  <si>
    <t>Brodie, Richard</t>
  </si>
  <si>
    <t>08.07.1987</t>
  </si>
  <si>
    <t>Brooke, Owen</t>
  </si>
  <si>
    <t>Brooks, David</t>
  </si>
  <si>
    <t>08.07.1997</t>
  </si>
  <si>
    <t>Brooksby, Wayne</t>
  </si>
  <si>
    <t>25.04.1990</t>
  </si>
  <si>
    <t>Brophy, James</t>
  </si>
  <si>
    <t>25.07.1994</t>
  </si>
  <si>
    <t>Brough, Patrick</t>
  </si>
  <si>
    <t>20.02.1996</t>
  </si>
  <si>
    <t>Brown, Alex</t>
  </si>
  <si>
    <t>21.09.1998</t>
  </si>
  <si>
    <t>Brown, Andre</t>
  </si>
  <si>
    <t>18.11.1996</t>
  </si>
  <si>
    <t>Brown, Brendan</t>
  </si>
  <si>
    <t>07.07.1996</t>
  </si>
  <si>
    <t>Brown, Chris</t>
  </si>
  <si>
    <t>Brown, Connor</t>
  </si>
  <si>
    <t>02.10.1991</t>
  </si>
  <si>
    <t>Brown, Elliot</t>
  </si>
  <si>
    <t>13.01.1996</t>
  </si>
  <si>
    <t>Brown, George</t>
  </si>
  <si>
    <t>03.03.1998</t>
  </si>
  <si>
    <t>Brown, Harvey</t>
  </si>
  <si>
    <t>20.04.1999</t>
  </si>
  <si>
    <t>Brown, Izzy</t>
  </si>
  <si>
    <t>07.01.1997</t>
  </si>
  <si>
    <t>Brown, Jacob</t>
  </si>
  <si>
    <t>13.04.1998</t>
  </si>
  <si>
    <t>Brown, Jaden</t>
  </si>
  <si>
    <t>24.01.1999</t>
  </si>
  <si>
    <t>Brown, James</t>
  </si>
  <si>
    <t>12.01.1998</t>
  </si>
  <si>
    <t>Brown, Joe</t>
  </si>
  <si>
    <t>13.11.1996</t>
  </si>
  <si>
    <t>Brown, Jordan</t>
  </si>
  <si>
    <t>13.03.1998</t>
  </si>
  <si>
    <t>10.11.1996</t>
  </si>
  <si>
    <t>Brown, Josh</t>
  </si>
  <si>
    <t>31.10.1998</t>
  </si>
  <si>
    <t>Brown, Junior</t>
  </si>
  <si>
    <t>07.05.1989</t>
  </si>
  <si>
    <t>Brown, Lee</t>
  </si>
  <si>
    <t>10.08.1990</t>
  </si>
  <si>
    <t>Brown, Matty</t>
  </si>
  <si>
    <t>15.03.1990</t>
  </si>
  <si>
    <t>Brown, Max</t>
  </si>
  <si>
    <t>29.03.1999</t>
  </si>
  <si>
    <t>Brown, Michael</t>
  </si>
  <si>
    <t>25.01.1977</t>
  </si>
  <si>
    <t>Brown, Nat</t>
  </si>
  <si>
    <t>15.06.1981</t>
  </si>
  <si>
    <t>Brown, Reece</t>
  </si>
  <si>
    <t>03.03.1996</t>
  </si>
  <si>
    <t>01.11.1991</t>
  </si>
  <si>
    <t>Brown, Ronaldo</t>
  </si>
  <si>
    <t>07.09.1998</t>
  </si>
  <si>
    <t>Brown, Scott</t>
  </si>
  <si>
    <t>26.04.1985</t>
  </si>
  <si>
    <t>08.05.1985</t>
  </si>
  <si>
    <t>Brown, Spencer</t>
  </si>
  <si>
    <t>D RC, M R</t>
  </si>
  <si>
    <t>05.04.1998</t>
  </si>
  <si>
    <t>Brown, Tim</t>
  </si>
  <si>
    <t>Brown, Wayne</t>
  </si>
  <si>
    <t>Premier League</t>
  </si>
  <si>
    <t>06.08.1988</t>
  </si>
  <si>
    <t>Brown, Wes</t>
  </si>
  <si>
    <t>13.10.1979</t>
  </si>
  <si>
    <t>Brown, Zodel</t>
  </si>
  <si>
    <t>Browne, Ben</t>
  </si>
  <si>
    <t>Browne, Jordan</t>
  </si>
  <si>
    <t>15.07.1992</t>
  </si>
  <si>
    <t>Browne, Marcus</t>
  </si>
  <si>
    <t>18.12.1997</t>
  </si>
  <si>
    <t>Browne, Rhys</t>
  </si>
  <si>
    <t>Brownell, Jack</t>
  </si>
  <si>
    <t>Brownhill, Josh</t>
  </si>
  <si>
    <t>19.12.1995</t>
  </si>
  <si>
    <t>Brownhill, Kyle</t>
  </si>
  <si>
    <t>29.03.1995</t>
  </si>
  <si>
    <t>Browning, Tyias</t>
  </si>
  <si>
    <t>England / China</t>
  </si>
  <si>
    <t>27.05.1994</t>
  </si>
  <si>
    <t>Brownlie, Charlie</t>
  </si>
  <si>
    <t>17.10.1996</t>
  </si>
  <si>
    <t>Bruce-De-Rouche, Morgan</t>
  </si>
  <si>
    <t>28.03.1997</t>
  </si>
  <si>
    <t>Bruce, Harry</t>
  </si>
  <si>
    <t>15.10.1995</t>
  </si>
  <si>
    <t>Bruce, Louis</t>
  </si>
  <si>
    <t>15.09.1993</t>
  </si>
  <si>
    <t>Brundle, Mitch</t>
  </si>
  <si>
    <t>04.12.1994</t>
  </si>
  <si>
    <t>Brunt, Ryan</t>
  </si>
  <si>
    <t>26.05.1993</t>
  </si>
  <si>
    <t>Bruton, Alex</t>
  </si>
  <si>
    <t>21.08.1999</t>
  </si>
  <si>
    <t>Bryan, Aaron</t>
  </si>
  <si>
    <t>20.05.1996</t>
  </si>
  <si>
    <t>Bryan, Charlie</t>
  </si>
  <si>
    <t>22.10.1995</t>
  </si>
  <si>
    <t>Bryan, Joe</t>
  </si>
  <si>
    <t>17.09.1993</t>
  </si>
  <si>
    <t>Bryan, Kean</t>
  </si>
  <si>
    <t>01.11.1996</t>
  </si>
  <si>
    <t>Buckle, Jake</t>
  </si>
  <si>
    <t>Buckley, Callum</t>
  </si>
  <si>
    <t>Buckley, Isaac</t>
  </si>
  <si>
    <t>14.03.1998</t>
  </si>
  <si>
    <t>Buckley, Will</t>
  </si>
  <si>
    <t>Buddle, Nathan</t>
  </si>
  <si>
    <t>29.09.1993</t>
  </si>
  <si>
    <t>Buffonge, DJ</t>
  </si>
  <si>
    <t>20.05.1998</t>
  </si>
  <si>
    <t>Bullock, Callum</t>
  </si>
  <si>
    <t>Bulman, Dannie</t>
  </si>
  <si>
    <t>24.01.1979</t>
  </si>
  <si>
    <t>Bunclark, Tomas</t>
  </si>
  <si>
    <t>Bunjaku, Alban</t>
  </si>
  <si>
    <t>20.05.1994</t>
  </si>
  <si>
    <t>Bunn, Harry</t>
  </si>
  <si>
    <t>21.11.1992</t>
  </si>
  <si>
    <t>Bunn, Mark</t>
  </si>
  <si>
    <t>16.11.1984</t>
  </si>
  <si>
    <t>Bunney, Joe</t>
  </si>
  <si>
    <t>26.09.1993</t>
  </si>
  <si>
    <t>Burdett, Noel</t>
  </si>
  <si>
    <t>13.11.1997</t>
  </si>
  <si>
    <t>Burge, Lee</t>
  </si>
  <si>
    <t>09.01.1993</t>
  </si>
  <si>
    <t>Burge, Ryan</t>
  </si>
  <si>
    <t>12.10.1988</t>
  </si>
  <si>
    <t>Burgess, Ben</t>
  </si>
  <si>
    <t>Burgess, Christian</t>
  </si>
  <si>
    <t>Burgess, Jake</t>
  </si>
  <si>
    <t>12.02.1997</t>
  </si>
  <si>
    <t>Burgess, Luke</t>
  </si>
  <si>
    <t>Burgess, Marcus</t>
  </si>
  <si>
    <t>Northern Premier D1N</t>
  </si>
  <si>
    <t>17.05.1996</t>
  </si>
  <si>
    <t>Burgess, Scott</t>
  </si>
  <si>
    <t>27.06.1997</t>
  </si>
  <si>
    <t>Burgoyne, Harry</t>
  </si>
  <si>
    <t>28.12.1996</t>
  </si>
  <si>
    <t>Burgoyne, Jack</t>
  </si>
  <si>
    <t>13.10.1998</t>
  </si>
  <si>
    <t>Burke, Luke</t>
  </si>
  <si>
    <t>22.02.1998</t>
  </si>
  <si>
    <t>Burke, Reece</t>
  </si>
  <si>
    <t>02.09.1996</t>
  </si>
  <si>
    <t>Burn, Dan</t>
  </si>
  <si>
    <t>09.05.1992</t>
  </si>
  <si>
    <t>Burn, Johnny</t>
  </si>
  <si>
    <t>01.08.1995</t>
  </si>
  <si>
    <t>Burnaby-Atkins, Adam</t>
  </si>
  <si>
    <t>England / South Africa</t>
  </si>
  <si>
    <t>Third Division A</t>
  </si>
  <si>
    <t>03.02.1997</t>
  </si>
  <si>
    <t>Burnett, Henry</t>
  </si>
  <si>
    <t>15.10.1998</t>
  </si>
  <si>
    <t>Burniston, Joshua</t>
  </si>
  <si>
    <t>08.10.1997</t>
  </si>
  <si>
    <t>Burns, Charlie</t>
  </si>
  <si>
    <t>27.05.1995</t>
  </si>
  <si>
    <t>Burns, Danny</t>
  </si>
  <si>
    <t>Burnyeat, Ryan</t>
  </si>
  <si>
    <t>14.04.1996</t>
  </si>
  <si>
    <t>Burrow, Jordan</t>
  </si>
  <si>
    <t>12.09.1992</t>
  </si>
  <si>
    <t>Burt, Harvey</t>
  </si>
  <si>
    <t>03.12.1997</t>
  </si>
  <si>
    <t>Burton, Callum</t>
  </si>
  <si>
    <t>Burton, George</t>
  </si>
  <si>
    <t>Burton, Keegan</t>
  </si>
  <si>
    <t>Bush, Chris</t>
  </si>
  <si>
    <t>12.06.1992</t>
  </si>
  <si>
    <t>Butcher, Calum</t>
  </si>
  <si>
    <t>Butcher, Lee</t>
  </si>
  <si>
    <t>11.10.1988</t>
  </si>
  <si>
    <t>Butcher, Matt</t>
  </si>
  <si>
    <t>14.05.1997</t>
  </si>
  <si>
    <t>Butland, Jack</t>
  </si>
  <si>
    <t>10.03.1993</t>
  </si>
  <si>
    <t>Butler, Andy</t>
  </si>
  <si>
    <t>04.11.1983</t>
  </si>
  <si>
    <t>Butler, Dan</t>
  </si>
  <si>
    <t>26.08.1994</t>
  </si>
  <si>
    <t>Butler, George</t>
  </si>
  <si>
    <t>15.05.1997</t>
  </si>
  <si>
    <t>Butroid, Lewis</t>
  </si>
  <si>
    <t>Butterfield, Danny</t>
  </si>
  <si>
    <t>21.11.1979</t>
  </si>
  <si>
    <t>Butterfield, Jacob</t>
  </si>
  <si>
    <t>10.06.1990</t>
  </si>
  <si>
    <t>Butterwick, Will</t>
  </si>
  <si>
    <t>Button, David</t>
  </si>
  <si>
    <t>27.02.1989</t>
  </si>
  <si>
    <t>Butts, Jack</t>
  </si>
  <si>
    <t>20.11.1997</t>
  </si>
  <si>
    <t>Buxton, Adam</t>
  </si>
  <si>
    <t>12.05.1992</t>
  </si>
  <si>
    <t>Buxton, Jake</t>
  </si>
  <si>
    <t>04.03.1985</t>
  </si>
  <si>
    <t>Buxton, Lewis</t>
  </si>
  <si>
    <t>10.12.1983</t>
  </si>
  <si>
    <t>Byram, Sam</t>
  </si>
  <si>
    <t>D/AM R</t>
  </si>
  <si>
    <t>16.09.1993</t>
  </si>
  <si>
    <t>Byrne-Hewitt, Lewis</t>
  </si>
  <si>
    <t>10.01.1997</t>
  </si>
  <si>
    <t>Byrne, Alex</t>
  </si>
  <si>
    <t>Vanarama South</t>
  </si>
  <si>
    <t>15.06.1996</t>
  </si>
  <si>
    <t>Byrne, James</t>
  </si>
  <si>
    <t>18.12.1995</t>
  </si>
  <si>
    <t>Byrne, Nathan</t>
  </si>
  <si>
    <t>D/WB RL, AM R</t>
  </si>
  <si>
    <t>05.06.1992</t>
  </si>
  <si>
    <t>Byrne, Oliver</t>
  </si>
  <si>
    <t>31.12.1997</t>
  </si>
  <si>
    <t>Byrom, Joel</t>
  </si>
  <si>
    <t>14.09.1986</t>
  </si>
  <si>
    <t>Bywater, Stephen</t>
  </si>
  <si>
    <t>07.06.1981</t>
  </si>
  <si>
    <t>Cadogan, Kieron</t>
  </si>
  <si>
    <t>16.08.1990</t>
  </si>
  <si>
    <t>Cahill, Gary</t>
  </si>
  <si>
    <t>19.12.1985</t>
  </si>
  <si>
    <t>Cain, Alfie</t>
  </si>
  <si>
    <t>Cain, Michael</t>
  </si>
  <si>
    <t>Cairns, Alex</t>
  </si>
  <si>
    <t>04.01.1993</t>
  </si>
  <si>
    <t>Calder, Riccardo</t>
  </si>
  <si>
    <t>D L, M LC</t>
  </si>
  <si>
    <t>26.01.1996</t>
  </si>
  <si>
    <t>Callaway, Stuart</t>
  </si>
  <si>
    <t>Calveley, Mike</t>
  </si>
  <si>
    <t>22.06.1999</t>
  </si>
  <si>
    <t>Calver, Jack</t>
  </si>
  <si>
    <t>DM, M LC</t>
  </si>
  <si>
    <t>28.02.1998</t>
  </si>
  <si>
    <t>Calvert-Lewin, Dominic</t>
  </si>
  <si>
    <t>16.03.1996</t>
  </si>
  <si>
    <t>Calvin-Pay, Jamie</t>
  </si>
  <si>
    <t>Cameron, Courtney</t>
  </si>
  <si>
    <t>22.01.1993</t>
  </si>
  <si>
    <t>Cameron, Henry</t>
  </si>
  <si>
    <t>England / New Zealand</t>
  </si>
  <si>
    <t>28.06.1997</t>
  </si>
  <si>
    <t>Cameron, Nathan</t>
  </si>
  <si>
    <t>21.11.1991</t>
  </si>
  <si>
    <t>Campbell-Young, Channing</t>
  </si>
  <si>
    <t>Campbell, Adam</t>
  </si>
  <si>
    <t>01.01.1995</t>
  </si>
  <si>
    <t>Campbell, DJ</t>
  </si>
  <si>
    <t>12.11.1981</t>
  </si>
  <si>
    <t>Campbell, Fraizer</t>
  </si>
  <si>
    <t>13.09.1987</t>
  </si>
  <si>
    <t>Campbell, Harry</t>
  </si>
  <si>
    <t>Campbell, Matthew</t>
  </si>
  <si>
    <t>15.11.1998</t>
  </si>
  <si>
    <t>Campbell, Tahvon</t>
  </si>
  <si>
    <t>Campion, Darren</t>
  </si>
  <si>
    <t>17.10.1988</t>
  </si>
  <si>
    <t>Camwell, Chris</t>
  </si>
  <si>
    <t>27.10.1998</t>
  </si>
  <si>
    <t>Cannon, Andy</t>
  </si>
  <si>
    <t>D/WB R, M C</t>
  </si>
  <si>
    <t>14.03.1996</t>
  </si>
  <si>
    <t>Cantwell, Todd</t>
  </si>
  <si>
    <t>27.02.1998</t>
  </si>
  <si>
    <t>Caprice, Jake</t>
  </si>
  <si>
    <t>11.11.1992</t>
  </si>
  <si>
    <t>Carayol, Mustapha</t>
  </si>
  <si>
    <t>England / Gambia</t>
  </si>
  <si>
    <t>04.09.1988</t>
  </si>
  <si>
    <t>Carberry, Michael</t>
  </si>
  <si>
    <t>Carey-Morrell, Jamie</t>
  </si>
  <si>
    <t>23.12.1995</t>
  </si>
  <si>
    <t>Carey, Jordan</t>
  </si>
  <si>
    <t>01.05.1998</t>
  </si>
  <si>
    <t>Cargill, Baily</t>
  </si>
  <si>
    <t>13.10.1995</t>
  </si>
  <si>
    <t>Carlisle, Ben</t>
  </si>
  <si>
    <t>22.11.1992</t>
  </si>
  <si>
    <t>Carney, Brandon</t>
  </si>
  <si>
    <t>18.10.1997</t>
  </si>
  <si>
    <t>Carr, Daniel</t>
  </si>
  <si>
    <t>29.05.1994</t>
  </si>
  <si>
    <t>Carr, Jonathan</t>
  </si>
  <si>
    <t>WB L</t>
  </si>
  <si>
    <t>06.10.1996</t>
  </si>
  <si>
    <t>Carrick, Michael</t>
  </si>
  <si>
    <t>28.07.1981</t>
  </si>
  <si>
    <t>Carrington, Mark</t>
  </si>
  <si>
    <t>04.05.1987</t>
  </si>
  <si>
    <t>Carroll, Andy</t>
  </si>
  <si>
    <t>06.01.1989</t>
  </si>
  <si>
    <t>Carroll, Bradley</t>
  </si>
  <si>
    <t>08.01.1997</t>
  </si>
  <si>
    <t>Carroll, Rian</t>
  </si>
  <si>
    <t>22.06.1995</t>
  </si>
  <si>
    <t>Carroll, Ronnie</t>
  </si>
  <si>
    <t>11.08.1996</t>
  </si>
  <si>
    <t>Carroll, Tom</t>
  </si>
  <si>
    <t>12.03.1997</t>
  </si>
  <si>
    <t>28.05.1992</t>
  </si>
  <si>
    <t>Carson, David</t>
  </si>
  <si>
    <t>Carson, Scott</t>
  </si>
  <si>
    <t>03.09.1985</t>
  </si>
  <si>
    <t>Carta, Joel</t>
  </si>
  <si>
    <t>Carter, Ashley</t>
  </si>
  <si>
    <t>12.09.1995</t>
  </si>
  <si>
    <t>Carter, Ben</t>
  </si>
  <si>
    <t>Carter, Darren</t>
  </si>
  <si>
    <t>18.12.1983</t>
  </si>
  <si>
    <t>Carter, Joe</t>
  </si>
  <si>
    <t>24.03.1999</t>
  </si>
  <si>
    <t>Carter, Matt</t>
  </si>
  <si>
    <t>Cartwright, Max</t>
  </si>
  <si>
    <t>18.11.1995</t>
  </si>
  <si>
    <t>Carvell, James</t>
  </si>
  <si>
    <t>12.07.1997</t>
  </si>
  <si>
    <t>Carver, Liam</t>
  </si>
  <si>
    <t>26.10.1996</t>
  </si>
  <si>
    <t>Carver, Marcus</t>
  </si>
  <si>
    <t>Cary, Tim</t>
  </si>
  <si>
    <t>Casey, George</t>
  </si>
  <si>
    <t>Cash, Matthew</t>
  </si>
  <si>
    <t>07.08.1997</t>
  </si>
  <si>
    <t>Cassidy, Nick</t>
  </si>
  <si>
    <t>Caswell, Brad</t>
  </si>
  <si>
    <t>16.12.1998</t>
  </si>
  <si>
    <t>Cater, George</t>
  </si>
  <si>
    <t>15.06.1997</t>
  </si>
  <si>
    <t>Cathline, Kieron</t>
  </si>
  <si>
    <t>England / Ghana / Barbados</t>
  </si>
  <si>
    <t>Cato, Anthony</t>
  </si>
  <si>
    <t>31.10.1997</t>
  </si>
  <si>
    <t>Caton, James</t>
  </si>
  <si>
    <t>04.01.1994</t>
  </si>
  <si>
    <t>Catterick, Ryan</t>
  </si>
  <si>
    <t>21.05.1999</t>
  </si>
  <si>
    <t>Cattermole, Lee</t>
  </si>
  <si>
    <t>21.03.1988</t>
  </si>
  <si>
    <t>Caulker, Steven</t>
  </si>
  <si>
    <t>29.12.1991</t>
  </si>
  <si>
    <t>Chadwick, Luke</t>
  </si>
  <si>
    <t>18.11.1980</t>
  </si>
  <si>
    <t>Chakwana, Tinashe</t>
  </si>
  <si>
    <t>25.10.1998</t>
  </si>
  <si>
    <t>Challoner, Matthew</t>
  </si>
  <si>
    <t>12.09.1993</t>
  </si>
  <si>
    <t>Chalobah, Nathaniel</t>
  </si>
  <si>
    <t>12.12.1994</t>
  </si>
  <si>
    <t>Chalobah, Trevoh</t>
  </si>
  <si>
    <t>D RLC, DM</t>
  </si>
  <si>
    <t>05.07.1999</t>
  </si>
  <si>
    <t>Cham, Modou</t>
  </si>
  <si>
    <t>23.09.1996</t>
  </si>
  <si>
    <t>Chambers-Shaw, Jake</t>
  </si>
  <si>
    <t>01.11.1997</t>
  </si>
  <si>
    <t>Chambers, Adam</t>
  </si>
  <si>
    <t>20.11.1980</t>
  </si>
  <si>
    <t>Chambers, Ashley</t>
  </si>
  <si>
    <t>01.03.1990</t>
  </si>
  <si>
    <t>Chambers, Calum</t>
  </si>
  <si>
    <t>20.01.1995</t>
  </si>
  <si>
    <t>Chambers, Leo</t>
  </si>
  <si>
    <t>05.08.1995</t>
  </si>
  <si>
    <t>Chambers, Luke</t>
  </si>
  <si>
    <t>28.09.1985</t>
  </si>
  <si>
    <t>Chambers, Michael</t>
  </si>
  <si>
    <t>23.06.1994</t>
  </si>
  <si>
    <t>Champion, Bradley</t>
  </si>
  <si>
    <t>13.01.1998</t>
  </si>
  <si>
    <t>Champion, Tom</t>
  </si>
  <si>
    <t>15.05.1986</t>
  </si>
  <si>
    <t>Chandler, Jamie</t>
  </si>
  <si>
    <t>24.03.1989</t>
  </si>
  <si>
    <t>Chantler, Chris</t>
  </si>
  <si>
    <t>16.12.1990</t>
  </si>
  <si>
    <t>Chapell, Jordan</t>
  </si>
  <si>
    <t>Chaplin, Conor</t>
  </si>
  <si>
    <t>16.02.1997</t>
  </si>
  <si>
    <t>Chaplow, Richard</t>
  </si>
  <si>
    <t>02.02.1985</t>
  </si>
  <si>
    <t>Chapman, Aaron</t>
  </si>
  <si>
    <t>29.05.1990</t>
  </si>
  <si>
    <t>Chapman, Ben</t>
  </si>
  <si>
    <t>31.12.1998</t>
  </si>
  <si>
    <t>Chapman, Harry</t>
  </si>
  <si>
    <t>Charles-Cook, Regan</t>
  </si>
  <si>
    <t>14.02.1997</t>
  </si>
  <si>
    <t>Charles-Cook, Reice</t>
  </si>
  <si>
    <t>08.04.1994</t>
  </si>
  <si>
    <t>Charles, Ashley</t>
  </si>
  <si>
    <t>15.05.1999</t>
  </si>
  <si>
    <t>Charles, Darius</t>
  </si>
  <si>
    <t>D LC, ST</t>
  </si>
  <si>
    <t>10.12.1987</t>
  </si>
  <si>
    <t>Charles, James</t>
  </si>
  <si>
    <t>D L, AM RC</t>
  </si>
  <si>
    <t>27.10.1995</t>
  </si>
  <si>
    <t>Charles, Joseph</t>
  </si>
  <si>
    <t>27.12.1996</t>
  </si>
  <si>
    <t>Charlesworth, Tom</t>
  </si>
  <si>
    <t>23.10.1998</t>
  </si>
  <si>
    <t>Charlton, Andrew</t>
  </si>
  <si>
    <t>07.09.1991</t>
  </si>
  <si>
    <t>Charman, Luke</t>
  </si>
  <si>
    <t>Chatee, Josh</t>
  </si>
  <si>
    <t>07.10.1997</t>
  </si>
  <si>
    <t>Chea, Ralph</t>
  </si>
  <si>
    <t>Chea, Rapheal</t>
  </si>
  <si>
    <t>Cheek, Michael</t>
  </si>
  <si>
    <t>04.12.1988</t>
  </si>
  <si>
    <t>Cheema, Daniel</t>
  </si>
  <si>
    <t>Cheeseman, Joe</t>
  </si>
  <si>
    <t>07.11.1996</t>
  </si>
  <si>
    <t>Chesmain, Noah</t>
  </si>
  <si>
    <t>10.04.1998</t>
  </si>
  <si>
    <t>Chicksen, Adam</t>
  </si>
  <si>
    <t>27.09.1991</t>
  </si>
  <si>
    <t>Chiedozie, Jordan</t>
  </si>
  <si>
    <t>22.07.1994</t>
  </si>
  <si>
    <t>Chilvers, Liam</t>
  </si>
  <si>
    <t>06.11.1981</t>
  </si>
  <si>
    <t>Chilwell, Ben</t>
  </si>
  <si>
    <t>21.12.1996</t>
  </si>
  <si>
    <t>Chippendale, Callum</t>
  </si>
  <si>
    <t>25.09.1996</t>
  </si>
  <si>
    <t>Chopra, Michael</t>
  </si>
  <si>
    <t>23.12.1983</t>
  </si>
  <si>
    <t>Chorley, Ben</t>
  </si>
  <si>
    <t>30.09.1982</t>
  </si>
  <si>
    <t>Choudhury, Hamza</t>
  </si>
  <si>
    <t>D L, DM, AM C</t>
  </si>
  <si>
    <t>01.10.1997</t>
  </si>
  <si>
    <t>Chow, Tim</t>
  </si>
  <si>
    <t>England / Chinese Taipei (China PR)</t>
  </si>
  <si>
    <t>18.01.1994</t>
  </si>
  <si>
    <t>Christian, Patrick</t>
  </si>
  <si>
    <t>16.02.1994</t>
  </si>
  <si>
    <t>Christie-Davies, Isaac</t>
  </si>
  <si>
    <t>Christopher, Will</t>
  </si>
  <si>
    <t>31.01.1999</t>
  </si>
  <si>
    <t>Churchman, Chris</t>
  </si>
  <si>
    <t>26.12.1995</t>
  </si>
  <si>
    <t>Cissa, Sumali</t>
  </si>
  <si>
    <t>Clackstone, Joshua</t>
  </si>
  <si>
    <t>Clampin, Ryan</t>
  </si>
  <si>
    <t>29.01.1999</t>
  </si>
  <si>
    <t>Clancy, Sean</t>
  </si>
  <si>
    <t>WB/AM L</t>
  </si>
  <si>
    <t>16.09.1987</t>
  </si>
  <si>
    <t>Clappison, Ben</t>
  </si>
  <si>
    <t>31.10.1994</t>
  </si>
  <si>
    <t>Clark, Alex</t>
  </si>
  <si>
    <t>Clark, Ben</t>
  </si>
  <si>
    <t>24.01.1983</t>
  </si>
  <si>
    <t>Clark, Jordan</t>
  </si>
  <si>
    <t>22.09.1993</t>
  </si>
  <si>
    <t>Clark, Lewis</t>
  </si>
  <si>
    <t>23.08.1996</t>
  </si>
  <si>
    <t>Clark, Max</t>
  </si>
  <si>
    <t>D LC, M LC</t>
  </si>
  <si>
    <t>19.01.1996</t>
  </si>
  <si>
    <t>Clark, Michael</t>
  </si>
  <si>
    <t>Clarke-Harris, Jonson</t>
  </si>
  <si>
    <t>20.07.1994</t>
  </si>
  <si>
    <t>Clarke-Salter, Jake</t>
  </si>
  <si>
    <t>Clarke, Conor</t>
  </si>
  <si>
    <t>Clarke, James</t>
  </si>
  <si>
    <t>24.08.1996</t>
  </si>
  <si>
    <t>17.11.1989</t>
  </si>
  <si>
    <t>Clarke, Jamie</t>
  </si>
  <si>
    <t>18.09.1982</t>
  </si>
  <si>
    <t>Clarke, Joe</t>
  </si>
  <si>
    <t>D R, DM</t>
  </si>
  <si>
    <t>28.06.1988</t>
  </si>
  <si>
    <t>Clarke, Jordan</t>
  </si>
  <si>
    <t>19.11.1991</t>
  </si>
  <si>
    <t>Clarke, Josh</t>
  </si>
  <si>
    <t>05.07.1995</t>
  </si>
  <si>
    <t>Clarke, Kyle</t>
  </si>
  <si>
    <t>21.10.1997</t>
  </si>
  <si>
    <t>Clarke, Leon</t>
  </si>
  <si>
    <t>10.02.1985</t>
  </si>
  <si>
    <t>Clarke, Matthew</t>
  </si>
  <si>
    <t>22.09.1996</t>
  </si>
  <si>
    <t>18.12.1980</t>
  </si>
  <si>
    <t>Clarke, Nathan</t>
  </si>
  <si>
    <t>30.11.1983</t>
  </si>
  <si>
    <t>Clarke, Ollie</t>
  </si>
  <si>
    <t>29.06.1992</t>
  </si>
  <si>
    <t>Clarke, Peter</t>
  </si>
  <si>
    <t>03.01.1982</t>
  </si>
  <si>
    <t>Clarke, Ruudi</t>
  </si>
  <si>
    <t>Clarke, Ryan</t>
  </si>
  <si>
    <t>30.04.1982</t>
  </si>
  <si>
    <t>Clarke, Tom</t>
  </si>
  <si>
    <t>21.12.1987</t>
  </si>
  <si>
    <t>Clarke, Warren</t>
  </si>
  <si>
    <t>04.03.1998</t>
  </si>
  <si>
    <t>Clay, Craig</t>
  </si>
  <si>
    <t>05.05.1992</t>
  </si>
  <si>
    <t>Clayton-Naute, Tamar</t>
  </si>
  <si>
    <t>21.07.1999</t>
  </si>
  <si>
    <t>Clayton, Adam</t>
  </si>
  <si>
    <t>14.01.1989</t>
  </si>
  <si>
    <t>Clayton, Bradley</t>
  </si>
  <si>
    <t>02.07.1997</t>
  </si>
  <si>
    <t>Clayton, Max</t>
  </si>
  <si>
    <t>09.08.1994</t>
  </si>
  <si>
    <t>Clayton, Mitchell</t>
  </si>
  <si>
    <t>17.11.1995</t>
  </si>
  <si>
    <t>Clee, Nicky</t>
  </si>
  <si>
    <t>30.08.1983</t>
  </si>
  <si>
    <t>Cleet, George</t>
  </si>
  <si>
    <t>Clement-Peter, Shawniki</t>
  </si>
  <si>
    <t>27.11.1996</t>
  </si>
  <si>
    <t>Clements, Chris</t>
  </si>
  <si>
    <t>06.02.1990</t>
  </si>
  <si>
    <t>Cleminshaw, Charlie</t>
  </si>
  <si>
    <t>01.06.1998</t>
  </si>
  <si>
    <t>Cleverley, Tom</t>
  </si>
  <si>
    <t>12.08.1989</t>
  </si>
  <si>
    <t>Clibbens, Harry</t>
  </si>
  <si>
    <t>27.01.1999</t>
  </si>
  <si>
    <t>Clifford, Billy</t>
  </si>
  <si>
    <t>18.10.1992</t>
  </si>
  <si>
    <t>Clifford, Tom</t>
  </si>
  <si>
    <t>09.02.1999</t>
  </si>
  <si>
    <t>Clifton, Danny</t>
  </si>
  <si>
    <t>08.11.1996</t>
  </si>
  <si>
    <t>Clinton, Kyle</t>
  </si>
  <si>
    <t>Clohessy, Sean</t>
  </si>
  <si>
    <t>12.12.1986</t>
  </si>
  <si>
    <t>Close, Ben</t>
  </si>
  <si>
    <t>08.08.1996</t>
  </si>
  <si>
    <t>Clough, Charlie</t>
  </si>
  <si>
    <t>03.09.1990</t>
  </si>
  <si>
    <t>Clough, Zach</t>
  </si>
  <si>
    <t>08.03.1995</t>
  </si>
  <si>
    <t>Clucas, Sam</t>
  </si>
  <si>
    <t>25.09.1990</t>
  </si>
  <si>
    <t>Clyne, Nathaniel</t>
  </si>
  <si>
    <t>05.04.1991</t>
  </si>
  <si>
    <t>Coady, Conor</t>
  </si>
  <si>
    <t>25.02.1993</t>
  </si>
  <si>
    <t>Cobain, Jamie</t>
  </si>
  <si>
    <t>Cobain, Nathan</t>
  </si>
  <si>
    <t>22.04.1999</t>
  </si>
  <si>
    <t>Coburn, Stuart</t>
  </si>
  <si>
    <t>05.05.1976</t>
  </si>
  <si>
    <t>Cockerill-Mollett, Callum</t>
  </si>
  <si>
    <t>15.01.1999</t>
  </si>
  <si>
    <t>Cockerline, Dan</t>
  </si>
  <si>
    <t>15.11.1996</t>
  </si>
  <si>
    <t>Coddington, Luke</t>
  </si>
  <si>
    <t>01.06.1995</t>
  </si>
  <si>
    <t>Coggins, Brad</t>
  </si>
  <si>
    <t>06.01.1997</t>
  </si>
  <si>
    <t>Cogill, Dylan</t>
  </si>
  <si>
    <t>10.01.1998</t>
  </si>
  <si>
    <t>Cogley, Josh</t>
  </si>
  <si>
    <t>Cohen, Chris</t>
  </si>
  <si>
    <t>D L, M C</t>
  </si>
  <si>
    <t>05.03.1987</t>
  </si>
  <si>
    <t>Coke, Giles</t>
  </si>
  <si>
    <t>03.06.1986</t>
  </si>
  <si>
    <t>Coker, Afolabi</t>
  </si>
  <si>
    <t>03.09.1995</t>
  </si>
  <si>
    <t>Coker, Andre</t>
  </si>
  <si>
    <t>15.11.1997</t>
  </si>
  <si>
    <t>Coker, Ben</t>
  </si>
  <si>
    <t>17.06.1989</t>
  </si>
  <si>
    <t>Colback, Jack</t>
  </si>
  <si>
    <t>24.10.1989</t>
  </si>
  <si>
    <t>Colclough, Ryan</t>
  </si>
  <si>
    <t>27.12.1994</t>
  </si>
  <si>
    <t>Cole, Adeyinka</t>
  </si>
  <si>
    <t>03.10.1994</t>
  </si>
  <si>
    <t>Cole, Ashley</t>
  </si>
  <si>
    <t>20.12.1980</t>
  </si>
  <si>
    <t>Cole, Carlton</t>
  </si>
  <si>
    <t>12.10.1983</t>
  </si>
  <si>
    <t>Cole, Devante</t>
  </si>
  <si>
    <t>10.05.1995</t>
  </si>
  <si>
    <t>Cole, George</t>
  </si>
  <si>
    <t>Cole, Jake</t>
  </si>
  <si>
    <t>11.09.1985</t>
  </si>
  <si>
    <t>Cole, Joe</t>
  </si>
  <si>
    <t>08.11.1981</t>
  </si>
  <si>
    <t>Cole, Larnell</t>
  </si>
  <si>
    <t>Cole, Ollie</t>
  </si>
  <si>
    <t>Cole, Reece</t>
  </si>
  <si>
    <t>17.02.1998</t>
  </si>
  <si>
    <t>Cole, Travis</t>
  </si>
  <si>
    <t>19.11.1997</t>
  </si>
  <si>
    <t>Coleman, Joel</t>
  </si>
  <si>
    <t>26.09.1995</t>
  </si>
  <si>
    <t>Colkett, Charlie</t>
  </si>
  <si>
    <t>04.09.1996</t>
  </si>
  <si>
    <t>Collar, Will</t>
  </si>
  <si>
    <t>Collett-McCartney, George</t>
  </si>
  <si>
    <t>11.09.1998</t>
  </si>
  <si>
    <t>Collin, Adam</t>
  </si>
  <si>
    <t>09.12.1984</t>
  </si>
  <si>
    <t>Collings, Billy</t>
  </si>
  <si>
    <t>10.10.1997</t>
  </si>
  <si>
    <t>Collins, Brad</t>
  </si>
  <si>
    <t>18.02.1997</t>
  </si>
  <si>
    <t>Collins, Chad</t>
  </si>
  <si>
    <t>14.10.1994</t>
  </si>
  <si>
    <t>Collins, Lee</t>
  </si>
  <si>
    <t>28.09.1988</t>
  </si>
  <si>
    <t>Collins, Sam</t>
  </si>
  <si>
    <t>05.06.1977</t>
  </si>
  <si>
    <t>Collis, Aaron</t>
  </si>
  <si>
    <t>27.01.1997</t>
  </si>
  <si>
    <t>Collis, Steve</t>
  </si>
  <si>
    <t>18.03.1981</t>
  </si>
  <si>
    <t>Colman, Ollie</t>
  </si>
  <si>
    <t>10.12.1994</t>
  </si>
  <si>
    <t>Colmer, Fraser</t>
  </si>
  <si>
    <t>11.11.1994</t>
  </si>
  <si>
    <t>Colquhoun, Ross</t>
  </si>
  <si>
    <t>Colton, Thomas</t>
  </si>
  <si>
    <t>11.11.1995</t>
  </si>
  <si>
    <t>Colville, Luca</t>
  </si>
  <si>
    <t>17.02.1999</t>
  </si>
  <si>
    <t>Comins, Bradley</t>
  </si>
  <si>
    <t>10.04.1997</t>
  </si>
  <si>
    <t>Comley, Brandon</t>
  </si>
  <si>
    <t>England / Montserrat</t>
  </si>
  <si>
    <t>Confrey, Bradley</t>
  </si>
  <si>
    <t>08.11.1997</t>
  </si>
  <si>
    <t>Conlon, Michael</t>
  </si>
  <si>
    <t>Conlon, Tom</t>
  </si>
  <si>
    <t>03.02.1996</t>
  </si>
  <si>
    <t>Conneh, Mike</t>
  </si>
  <si>
    <t>England / Guinea</t>
  </si>
  <si>
    <t>Connolly, Callum</t>
  </si>
  <si>
    <t>Connolly, Matthew</t>
  </si>
  <si>
    <t>24.09.1987</t>
  </si>
  <si>
    <t>Connolly, Reece</t>
  </si>
  <si>
    <t>22.01.1992</t>
  </si>
  <si>
    <t>Connor, Alfie</t>
  </si>
  <si>
    <t>Connor, Dale</t>
  </si>
  <si>
    <t>19.10.1992</t>
  </si>
  <si>
    <t>Conroy, Dion</t>
  </si>
  <si>
    <t>Constable, James</t>
  </si>
  <si>
    <t>04.10.1984</t>
  </si>
  <si>
    <t>Conteh, Ishmel</t>
  </si>
  <si>
    <t>25.06.1996</t>
  </si>
  <si>
    <t>Convery, Nathan</t>
  </si>
  <si>
    <t>Cook, Andy</t>
  </si>
  <si>
    <t>18.10.1990</t>
  </si>
  <si>
    <t>Cook, Anthony</t>
  </si>
  <si>
    <t>10.08.1989</t>
  </si>
  <si>
    <t>Cook, Jack</t>
  </si>
  <si>
    <t>Cook, Jacob</t>
  </si>
  <si>
    <t>26.02.1998</t>
  </si>
  <si>
    <t>Cook, Jake</t>
  </si>
  <si>
    <t>06.10.1993</t>
  </si>
  <si>
    <t>Cook, James</t>
  </si>
  <si>
    <t>12.11.1998</t>
  </si>
  <si>
    <t>Cook, Joe</t>
  </si>
  <si>
    <t>31.07.1999</t>
  </si>
  <si>
    <t>Cook, Jordan</t>
  </si>
  <si>
    <t>20.03.1990</t>
  </si>
  <si>
    <t>Cook, Kane</t>
  </si>
  <si>
    <t>Cook, Lee</t>
  </si>
  <si>
    <t>03.08.1982</t>
  </si>
  <si>
    <t>Cook, Lewis</t>
  </si>
  <si>
    <t>Cook, Ollie</t>
  </si>
  <si>
    <t>25.11.1997</t>
  </si>
  <si>
    <t>Cook, Steve</t>
  </si>
  <si>
    <t>19.04.1991</t>
  </si>
  <si>
    <t>Cooke, Callum</t>
  </si>
  <si>
    <t>Cooke, Josh</t>
  </si>
  <si>
    <t>Cooke, Joshua</t>
  </si>
  <si>
    <t>30.10.1995</t>
  </si>
  <si>
    <t>Cooke, Ryan</t>
  </si>
  <si>
    <t>Cooksley, Harry</t>
  </si>
  <si>
    <t>15.11.1994</t>
  </si>
  <si>
    <t>Coombes, Adam</t>
  </si>
  <si>
    <t>19.06.1991</t>
  </si>
  <si>
    <t>Cooney, Rob</t>
  </si>
  <si>
    <t>30.01.1998</t>
  </si>
  <si>
    <t>Cooper, Charlie</t>
  </si>
  <si>
    <t>01.05.1997</t>
  </si>
  <si>
    <t>Cooper, George</t>
  </si>
  <si>
    <t>30.10.1996</t>
  </si>
  <si>
    <t>Cooper, Jake</t>
  </si>
  <si>
    <t>03.02.1995</t>
  </si>
  <si>
    <t>Coppinger, James</t>
  </si>
  <si>
    <t>10.01.1981</t>
  </si>
  <si>
    <t>Corbin-Ong, La'Vere</t>
  </si>
  <si>
    <t>Regional Div. Northeast</t>
  </si>
  <si>
    <t>22.04.1991</t>
  </si>
  <si>
    <t>Corbridge, Jayden</t>
  </si>
  <si>
    <t>06.08.1999</t>
  </si>
  <si>
    <t>Cordner, Tyler</t>
  </si>
  <si>
    <t>24.09.1998</t>
  </si>
  <si>
    <t>Cork, Jack</t>
  </si>
  <si>
    <t>25.06.1989</t>
  </si>
  <si>
    <t>Corkery, Nathan</t>
  </si>
  <si>
    <t>02.04.1997</t>
  </si>
  <si>
    <t>Corne, Sam</t>
  </si>
  <si>
    <t>11.07.1996</t>
  </si>
  <si>
    <t>Cornick, Harry</t>
  </si>
  <si>
    <t>06.03.1995</t>
  </si>
  <si>
    <t>Corp, George</t>
  </si>
  <si>
    <t>19.09.1997</t>
  </si>
  <si>
    <t>Cosgrave, Aaron</t>
  </si>
  <si>
    <t>17.07.1999</t>
  </si>
  <si>
    <t>Cosgrove, Sam</t>
  </si>
  <si>
    <t>Cotter, Jamie</t>
  </si>
  <si>
    <t>28.01.1999</t>
  </si>
  <si>
    <t>Cotter, Kavan</t>
  </si>
  <si>
    <t>03.05.1999</t>
  </si>
  <si>
    <t>Cotterill, Jayden</t>
  </si>
  <si>
    <t>08.03.1999</t>
  </si>
  <si>
    <t>Cotton, Nico</t>
  </si>
  <si>
    <t>19.01.1997</t>
  </si>
  <si>
    <t>Cottrill, Michael</t>
  </si>
  <si>
    <t>27.04.1994</t>
  </si>
  <si>
    <t>Coughlin, Andy</t>
  </si>
  <si>
    <t>13.01.1993</t>
  </si>
  <si>
    <t>Coulson, Hayden</t>
  </si>
  <si>
    <t>17.06.1998</t>
  </si>
  <si>
    <t>Coulson, Josh</t>
  </si>
  <si>
    <t>28.01.1989</t>
  </si>
  <si>
    <t>Coulson, Michael</t>
  </si>
  <si>
    <t>04.04.1988</t>
  </si>
  <si>
    <t>Coulson, Sam</t>
  </si>
  <si>
    <t>15.12.1995</t>
  </si>
  <si>
    <t>Coulson, Thomas</t>
  </si>
  <si>
    <t>09.12.1998</t>
  </si>
  <si>
    <t>Coulthirst, Shaquile</t>
  </si>
  <si>
    <t>02.11.1994</t>
  </si>
  <si>
    <t>Coultress, Dwayne</t>
  </si>
  <si>
    <t>25.05.1994</t>
  </si>
  <si>
    <t>Coupe, Keiran</t>
  </si>
  <si>
    <t>21.12.1994</t>
  </si>
  <si>
    <t>Cousins, Jordan</t>
  </si>
  <si>
    <t>06.03.1994</t>
  </si>
  <si>
    <t>Cousins, Mark</t>
  </si>
  <si>
    <t>09.01.1987</t>
  </si>
  <si>
    <t>Coutts, Sonny</t>
  </si>
  <si>
    <t>Couzens, George</t>
  </si>
  <si>
    <t>19.10.1997</t>
  </si>
  <si>
    <t>Coveney, Joe</t>
  </si>
  <si>
    <t>Cover, Alex</t>
  </si>
  <si>
    <t>Cowan-Hall, Paris</t>
  </si>
  <si>
    <t>05.10.1990</t>
  </si>
  <si>
    <t>Cowan, Daniel</t>
  </si>
  <si>
    <t>18.02.1996</t>
  </si>
  <si>
    <t>Cowans, Henry</t>
  </si>
  <si>
    <t>Cowdrill, Ben</t>
  </si>
  <si>
    <t>02.12.1994</t>
  </si>
  <si>
    <t>Cowgill, Jack</t>
  </si>
  <si>
    <t>Cowler, Sam</t>
  </si>
  <si>
    <t>26.10.1992</t>
  </si>
  <si>
    <t>Cowley, Tom</t>
  </si>
  <si>
    <t>18.11.1997</t>
  </si>
  <si>
    <t>Cowperthwaite, Niall</t>
  </si>
  <si>
    <t>D RC, DM, M RC</t>
  </si>
  <si>
    <t>28.01.1992</t>
  </si>
  <si>
    <t>Cox, Dean</t>
  </si>
  <si>
    <t>12.08.1987</t>
  </si>
  <si>
    <t>Cox, George</t>
  </si>
  <si>
    <t>14.01.1998</t>
  </si>
  <si>
    <t>Cox, Jordan</t>
  </si>
  <si>
    <t>04.11.1998</t>
  </si>
  <si>
    <t>10.07.1993</t>
  </si>
  <si>
    <t>Cox, Lee</t>
  </si>
  <si>
    <t>26.06.1990</t>
  </si>
  <si>
    <t>Coy, George</t>
  </si>
  <si>
    <t>WB/M L</t>
  </si>
  <si>
    <t>Coyle, Lewie</t>
  </si>
  <si>
    <t>Coyne, Louis</t>
  </si>
  <si>
    <t>02.06.1998</t>
  </si>
  <si>
    <t>Cracknell, Joe</t>
  </si>
  <si>
    <t>28.09.1994</t>
  </si>
  <si>
    <t>Craddock, Tom</t>
  </si>
  <si>
    <t>14.10.1986</t>
  </si>
  <si>
    <t>Craig, Geo</t>
  </si>
  <si>
    <t>Craig, Tony</t>
  </si>
  <si>
    <t>20.04.1985</t>
  </si>
  <si>
    <t>Craigen, James</t>
  </si>
  <si>
    <t>28.03.1991</t>
  </si>
  <si>
    <t>Crandley, Ryan</t>
  </si>
  <si>
    <t>11.10.1997</t>
  </si>
  <si>
    <t>Cranie, Martin</t>
  </si>
  <si>
    <t>26.09.1986</t>
  </si>
  <si>
    <t>Crankshaw, Oliver</t>
  </si>
  <si>
    <t>Crawford, Jamal</t>
  </si>
  <si>
    <t>26.11.1997</t>
  </si>
  <si>
    <t>Creech, Leon</t>
  </si>
  <si>
    <t>03.12.1998</t>
  </si>
  <si>
    <t>Cresswell, Aaron</t>
  </si>
  <si>
    <t>15.12.1989</t>
  </si>
  <si>
    <t>Cresswell, Ryan</t>
  </si>
  <si>
    <t>22.12.1987</t>
  </si>
  <si>
    <t>Crichlow, Gianni</t>
  </si>
  <si>
    <t>06.04.1998</t>
  </si>
  <si>
    <t>Croasdale, Ryan</t>
  </si>
  <si>
    <t>26.09.1994</t>
  </si>
  <si>
    <t>Croft, Jake</t>
  </si>
  <si>
    <t>14.09.1998</t>
  </si>
  <si>
    <t>Croft, Lee</t>
  </si>
  <si>
    <t>21.06.1985</t>
  </si>
  <si>
    <t>Croll, Luke</t>
  </si>
  <si>
    <t>10.01.1995</t>
  </si>
  <si>
    <t>Crookes, Adam</t>
  </si>
  <si>
    <t>Crooks, Alfie</t>
  </si>
  <si>
    <t>18.04.1995</t>
  </si>
  <si>
    <t>Crooks, Matt</t>
  </si>
  <si>
    <t>D C, DM, ST</t>
  </si>
  <si>
    <t>20.01.1994</t>
  </si>
  <si>
    <t>Crosdale, Raquarn</t>
  </si>
  <si>
    <t>Crouch, Peter</t>
  </si>
  <si>
    <t>30.01.1981</t>
  </si>
  <si>
    <t>Croud, Jacob</t>
  </si>
  <si>
    <t>Crouz, Piteu</t>
  </si>
  <si>
    <t>Crowley, Dan</t>
  </si>
  <si>
    <t>03.08.1997</t>
  </si>
  <si>
    <t>Crowther, Ryan</t>
  </si>
  <si>
    <t>17.09.1988</t>
  </si>
  <si>
    <t>Cruise, Thomas</t>
  </si>
  <si>
    <t>09.03.1991</t>
  </si>
  <si>
    <t>Cull, Ben</t>
  </si>
  <si>
    <t>21.10.1998</t>
  </si>
  <si>
    <t>Cullen, Mark</t>
  </si>
  <si>
    <t>21.04.1992</t>
  </si>
  <si>
    <t>Culpeper, TJ</t>
  </si>
  <si>
    <t>05.09.1998</t>
  </si>
  <si>
    <t>Cumberbatch, Kurtis</t>
  </si>
  <si>
    <t>Cummings, Jo</t>
  </si>
  <si>
    <t>Cummins, Adam</t>
  </si>
  <si>
    <t>Welsh Premier League</t>
  </si>
  <si>
    <t>03.03.1993</t>
  </si>
  <si>
    <t>Cundle, Greg</t>
  </si>
  <si>
    <t>20.03.1997</t>
  </si>
  <si>
    <t>Cundy, Robbie</t>
  </si>
  <si>
    <t>Cunningham, Aaron</t>
  </si>
  <si>
    <t>03.02.1998</t>
  </si>
  <si>
    <t>Cunnington, Matt</t>
  </si>
  <si>
    <t>27.04.1995</t>
  </si>
  <si>
    <t>Cureton, Jamie</t>
  </si>
  <si>
    <t>28.08.1975</t>
  </si>
  <si>
    <t>Curran, Alex</t>
  </si>
  <si>
    <t>Curran, Craig</t>
  </si>
  <si>
    <t>23.08.1989</t>
  </si>
  <si>
    <t>Currie, Isaac</t>
  </si>
  <si>
    <t>Curry, Mitchell</t>
  </si>
  <si>
    <t>14.07.1999</t>
  </si>
  <si>
    <t>Curtis, Jack</t>
  </si>
  <si>
    <t>11.09.1995</t>
  </si>
  <si>
    <t>Curtis, James</t>
  </si>
  <si>
    <t>13.04.1982</t>
  </si>
  <si>
    <t>D'Ath, Lawson</t>
  </si>
  <si>
    <t>24.12.1992</t>
  </si>
  <si>
    <t>D'Sane, Eddie</t>
  </si>
  <si>
    <t>05.02.1997</t>
  </si>
  <si>
    <t>Da Costa, Rui</t>
  </si>
  <si>
    <t>England / Portugal</t>
  </si>
  <si>
    <t>Dabo, Fankaty</t>
  </si>
  <si>
    <t>Dack, Bradley</t>
  </si>
  <si>
    <t>31.12.1993</t>
  </si>
  <si>
    <t>Daffern, Jacob</t>
  </si>
  <si>
    <t>03.03.1997</t>
  </si>
  <si>
    <t>Dagnall, Chris</t>
  </si>
  <si>
    <t>Dale, Bobbie</t>
  </si>
  <si>
    <t>Isthmian Premier</t>
  </si>
  <si>
    <t>25.11.1995</t>
  </si>
  <si>
    <t>Dale, James</t>
  </si>
  <si>
    <t>Dale, Matthew</t>
  </si>
  <si>
    <t>21.09.1996</t>
  </si>
  <si>
    <t>Dale, Owen</t>
  </si>
  <si>
    <t>01.11.1998</t>
  </si>
  <si>
    <t>Daley, Joe</t>
  </si>
  <si>
    <t>01.12.1998</t>
  </si>
  <si>
    <t>Dallison, Tom</t>
  </si>
  <si>
    <t>02.02.1996</t>
  </si>
  <si>
    <t>Dalton, Ross</t>
  </si>
  <si>
    <t>Daly, Armani</t>
  </si>
  <si>
    <t>Daly, Harry</t>
  </si>
  <si>
    <t>16.04.1998</t>
  </si>
  <si>
    <t>Daly, Kellen</t>
  </si>
  <si>
    <t>17.01.1995</t>
  </si>
  <si>
    <t>Daly, Luke</t>
  </si>
  <si>
    <t>30.06.1996</t>
  </si>
  <si>
    <t>Daniel, Colin</t>
  </si>
  <si>
    <t>15.02.1988</t>
  </si>
  <si>
    <t>Daniels, Charlie</t>
  </si>
  <si>
    <t>07.09.1986</t>
  </si>
  <si>
    <t>Daniels, Luke</t>
  </si>
  <si>
    <t>05.01.1988</t>
  </si>
  <si>
    <t>Dann, Scott</t>
  </si>
  <si>
    <t>14.02.1987</t>
  </si>
  <si>
    <t>Danquah, Louis</t>
  </si>
  <si>
    <t>D/AM L</t>
  </si>
  <si>
    <t>28.11.1997</t>
  </si>
  <si>
    <t>Darby, Luke</t>
  </si>
  <si>
    <t>Darby, Stephen</t>
  </si>
  <si>
    <t>06.10.1988</t>
  </si>
  <si>
    <t>Darbyshire, Dan</t>
  </si>
  <si>
    <t>Darikwa, Tendayi</t>
  </si>
  <si>
    <t>13.12.1991</t>
  </si>
  <si>
    <t>Darlow, Karl</t>
  </si>
  <si>
    <t>08.10.1990</t>
  </si>
  <si>
    <t>Darwent, Owen</t>
  </si>
  <si>
    <t>24.12.1998</t>
  </si>
  <si>
    <t>Dasilva, Jay</t>
  </si>
  <si>
    <t>England / Wales / Jamaica</t>
  </si>
  <si>
    <t>22.04.1998</t>
  </si>
  <si>
    <t>Dasilva, Josh</t>
  </si>
  <si>
    <t>Dass, Reuben</t>
  </si>
  <si>
    <t>24.04.1998</t>
  </si>
  <si>
    <t>Daswell, Martell</t>
  </si>
  <si>
    <t>22.06.1998</t>
  </si>
  <si>
    <t>Davenport, Jacob</t>
  </si>
  <si>
    <t>28.12.1998</t>
  </si>
  <si>
    <t>Davidson-Miller, Jahvan</t>
  </si>
  <si>
    <t>Davidson, Dylan</t>
  </si>
  <si>
    <t>20.03.1999</t>
  </si>
  <si>
    <t>Davies, Adam</t>
  </si>
  <si>
    <t>17.07.1991</t>
  </si>
  <si>
    <t>Davies, Andrew</t>
  </si>
  <si>
    <t>17.10.1984</t>
  </si>
  <si>
    <t>Davies, Archie</t>
  </si>
  <si>
    <t>Davies, Ben</t>
  </si>
  <si>
    <t>11.08.1995</t>
  </si>
  <si>
    <t>27.05.1981</t>
  </si>
  <si>
    <t>Davies, Callum</t>
  </si>
  <si>
    <t>08.02.1993</t>
  </si>
  <si>
    <t>Davies, Calvin</t>
  </si>
  <si>
    <t>Davies, Curtis</t>
  </si>
  <si>
    <t>England / Sierra Leone / Ireland</t>
  </si>
  <si>
    <t>15.03.1985</t>
  </si>
  <si>
    <t>Davies, Liam</t>
  </si>
  <si>
    <t>Davies, Macauley</t>
  </si>
  <si>
    <t>Davies, Mark</t>
  </si>
  <si>
    <t>18.02.1988</t>
  </si>
  <si>
    <t>Davies, Matthew</t>
  </si>
  <si>
    <t>19.09.1996</t>
  </si>
  <si>
    <t>Davies, Rhys</t>
  </si>
  <si>
    <t>21.01.1996</t>
  </si>
  <si>
    <t>Davies, Scott</t>
  </si>
  <si>
    <t>27.02.1987</t>
  </si>
  <si>
    <t>Davies, Steven</t>
  </si>
  <si>
    <t>Davies, Tom</t>
  </si>
  <si>
    <t>30.06.1998</t>
  </si>
  <si>
    <t>18.04.1992</t>
  </si>
  <si>
    <t>Davis-Wilson, Laurent</t>
  </si>
  <si>
    <t>05.09.1996</t>
  </si>
  <si>
    <t>Davis, David</t>
  </si>
  <si>
    <t>20.02.1991</t>
  </si>
  <si>
    <t>Davis, Harry</t>
  </si>
  <si>
    <t>24.09.1991</t>
  </si>
  <si>
    <t>Davis, Jason</t>
  </si>
  <si>
    <t>15.07.1995</t>
  </si>
  <si>
    <t>Davis, Joe</t>
  </si>
  <si>
    <t>10.11.1993</t>
  </si>
  <si>
    <t>Davis, Kelvin</t>
  </si>
  <si>
    <t>29.09.1976</t>
  </si>
  <si>
    <t>Davis, Kenny</t>
  </si>
  <si>
    <t>17.04.1988</t>
  </si>
  <si>
    <t>Davis, Liam</t>
  </si>
  <si>
    <t>23.11.1986</t>
  </si>
  <si>
    <t>Dawber, Andrew</t>
  </si>
  <si>
    <t>20.11.1994</t>
  </si>
  <si>
    <t>Dawkins, Tarum</t>
  </si>
  <si>
    <t>14.09.1995</t>
  </si>
  <si>
    <t>Dawson, Adam</t>
  </si>
  <si>
    <t>05.10.1992</t>
  </si>
  <si>
    <t>Dawson, Cameron</t>
  </si>
  <si>
    <t>07.07.1995</t>
  </si>
  <si>
    <t>Dawson, Craig</t>
  </si>
  <si>
    <t>Dawson, James</t>
  </si>
  <si>
    <t>Dawson, Leon</t>
  </si>
  <si>
    <t>Dawson, Lucas</t>
  </si>
  <si>
    <t>12.11.1993</t>
  </si>
  <si>
    <t>Dawson, Michael</t>
  </si>
  <si>
    <t>18.11.1983</t>
  </si>
  <si>
    <t>Dawson, Paul</t>
  </si>
  <si>
    <t>07.01.1999</t>
  </si>
  <si>
    <t>Day, Chris</t>
  </si>
  <si>
    <t>28.07.1975</t>
  </si>
  <si>
    <t>Day, Joe</t>
  </si>
  <si>
    <t>13.08.1990</t>
  </si>
  <si>
    <t>Day, Matt</t>
  </si>
  <si>
    <t>Day, Thomas</t>
  </si>
  <si>
    <t>D LC, DM</t>
  </si>
  <si>
    <t>24.10.1997</t>
  </si>
  <si>
    <t>Dayton, James</t>
  </si>
  <si>
    <t>12.12.1988</t>
  </si>
  <si>
    <t>de Groot, Rich</t>
  </si>
  <si>
    <t>De Havilland, Will</t>
  </si>
  <si>
    <t>06.11.1994</t>
  </si>
  <si>
    <t>de Silva, Kyle</t>
  </si>
  <si>
    <t>29.11.1993</t>
  </si>
  <si>
    <t>Deacon, Keano</t>
  </si>
  <si>
    <t>04.04.1996</t>
  </si>
  <si>
    <t>Deacon, Roarie</t>
  </si>
  <si>
    <t>WB L, AM LC</t>
  </si>
  <si>
    <t>12.10.1991</t>
  </si>
  <si>
    <t>Deaman, Jack</t>
  </si>
  <si>
    <t>17.05.1993</t>
  </si>
  <si>
    <t>Dean-Atkinson, James</t>
  </si>
  <si>
    <t>29.04.1999</t>
  </si>
  <si>
    <t>Dean, Harlee</t>
  </si>
  <si>
    <t>26.07.1991</t>
  </si>
  <si>
    <t>Dearle, Peter</t>
  </si>
  <si>
    <t>Dearle, Rich</t>
  </si>
  <si>
    <t>08.09.1996</t>
  </si>
  <si>
    <t>Dearnley, Max</t>
  </si>
  <si>
    <t>19.06.1998</t>
  </si>
  <si>
    <t>Dearnley, Zak</t>
  </si>
  <si>
    <t>29.09.1998</t>
  </si>
  <si>
    <t>Deasy, Tim</t>
  </si>
  <si>
    <t>01.10.1985</t>
  </si>
  <si>
    <t>Debayo, Joshua</t>
  </si>
  <si>
    <t>Debrick, Ross</t>
  </si>
  <si>
    <t>Deen, Robin</t>
  </si>
  <si>
    <t>16.10.1995</t>
  </si>
  <si>
    <t>Deeney, Troy</t>
  </si>
  <si>
    <t>29.06.1988</t>
  </si>
  <si>
    <t>Defoe, Jermain</t>
  </si>
  <si>
    <t>07.10.1982</t>
  </si>
  <si>
    <t>Delacoe, Joe</t>
  </si>
  <si>
    <t>Delaney, Luke</t>
  </si>
  <si>
    <t>31.10.1996</t>
  </si>
  <si>
    <t>Delfouneso, Nathan</t>
  </si>
  <si>
    <t>02.02.1991</t>
  </si>
  <si>
    <t>Della Verde, Lyle</t>
  </si>
  <si>
    <t>09.01.1995</t>
  </si>
  <si>
    <t>Delph, Fabian</t>
  </si>
  <si>
    <t>Demetriou, Mickey</t>
  </si>
  <si>
    <t>12.03.1990</t>
  </si>
  <si>
    <t>Dempsey, Kyle</t>
  </si>
  <si>
    <t>17.09.1995</t>
  </si>
  <si>
    <t>Dennis, Kristian</t>
  </si>
  <si>
    <t>Dennis, Louis</t>
  </si>
  <si>
    <t>09.10.1992</t>
  </si>
  <si>
    <t>Dennis, Luke</t>
  </si>
  <si>
    <t>07.06.1999</t>
  </si>
  <si>
    <t>Densmore, Shaun</t>
  </si>
  <si>
    <t>11.11.1988</t>
  </si>
  <si>
    <t>Denton, Jack</t>
  </si>
  <si>
    <t>Denton, Peter</t>
  </si>
  <si>
    <t>22.12.1996</t>
  </si>
  <si>
    <t>Denton, Tyler</t>
  </si>
  <si>
    <t>06.09.1995</t>
  </si>
  <si>
    <t>Derbyshire, Matt</t>
  </si>
  <si>
    <t>14.04.1986</t>
  </si>
  <si>
    <t>Devera, Joe</t>
  </si>
  <si>
    <t>England / Venezuela</t>
  </si>
  <si>
    <t>06.02.1987</t>
  </si>
  <si>
    <t>Deverdics, Nicky</t>
  </si>
  <si>
    <t>24.11.1987</t>
  </si>
  <si>
    <t>Devine, Daniel</t>
  </si>
  <si>
    <t>04.09.1997</t>
  </si>
  <si>
    <t>Dewsbury-Hall, Kiernan</t>
  </si>
  <si>
    <t>06.09.1998</t>
  </si>
  <si>
    <t>Dhanda, Yan</t>
  </si>
  <si>
    <t>14.12.1998</t>
  </si>
  <si>
    <t>Diallo, Naby</t>
  </si>
  <si>
    <t>England / Russia / Guinea</t>
  </si>
  <si>
    <t>27.12.1990</t>
  </si>
  <si>
    <t>Diallo, Sadou</t>
  </si>
  <si>
    <t>10.01.1999</t>
  </si>
  <si>
    <t>Diangana, Grady</t>
  </si>
  <si>
    <t>England / Senegal</t>
  </si>
  <si>
    <t>19.04.1998</t>
  </si>
  <si>
    <t>Dias, Damani</t>
  </si>
  <si>
    <t>Diaz-Benitez, Kieran</t>
  </si>
  <si>
    <t>Dickenson, Brennan</t>
  </si>
  <si>
    <t>09.08.1993</t>
  </si>
  <si>
    <t>Dickie, Robert</t>
  </si>
  <si>
    <t>Dickinson, Carl</t>
  </si>
  <si>
    <t>31.03.1987</t>
  </si>
  <si>
    <t>Dickinson, Chris</t>
  </si>
  <si>
    <t>21.02.1995</t>
  </si>
  <si>
    <t>Dickinson, Jack</t>
  </si>
  <si>
    <t>08.03.1998</t>
  </si>
  <si>
    <t>Dickinson, Liam</t>
  </si>
  <si>
    <t>04.10.1985</t>
  </si>
  <si>
    <t>Dickinson, Mitchell</t>
  </si>
  <si>
    <t>14.09.1996</t>
  </si>
  <si>
    <t>Dickinson, Ross</t>
  </si>
  <si>
    <t>Dickson, Cameron</t>
  </si>
  <si>
    <t>06.01.1996</t>
  </si>
  <si>
    <t>Dickson, Kier</t>
  </si>
  <si>
    <t>Dickson, Ryan</t>
  </si>
  <si>
    <t>14.12.1986</t>
  </si>
  <si>
    <t>Diedrick-Roberts, Kayne</t>
  </si>
  <si>
    <t>Dier, Eric</t>
  </si>
  <si>
    <t>15.01.1994</t>
  </si>
  <si>
    <t>Dieseruvwe, Emmanuel</t>
  </si>
  <si>
    <t>M LC, ST</t>
  </si>
  <si>
    <t>20.02.1995</t>
  </si>
  <si>
    <t>Difford, James</t>
  </si>
  <si>
    <t>Digby, Paul</t>
  </si>
  <si>
    <t>02.02.1995</t>
  </si>
  <si>
    <t>Digie, Kennedy</t>
  </si>
  <si>
    <t>23.03.1996</t>
  </si>
  <si>
    <t>Dinanga, Marcus</t>
  </si>
  <si>
    <t>02.01.1998</t>
  </si>
  <si>
    <t>Dinsley, Calvin</t>
  </si>
  <si>
    <t>23.10.1990</t>
  </si>
  <si>
    <t>Disley, Craig</t>
  </si>
  <si>
    <t>24.08.1981</t>
  </si>
  <si>
    <t>Dixon, Danny</t>
  </si>
  <si>
    <t>05.09.1995</t>
  </si>
  <si>
    <t>Dixon, Joel</t>
  </si>
  <si>
    <t>09.12.1993</t>
  </si>
  <si>
    <t>Dixon, Matty</t>
  </si>
  <si>
    <t>M RLC, ST</t>
  </si>
  <si>
    <t>19.12.1994</t>
  </si>
  <si>
    <t>Djabi, Mamadou</t>
  </si>
  <si>
    <t>Dobie, Josh</t>
  </si>
  <si>
    <t>26.01.1998</t>
  </si>
  <si>
    <t>Dobie, Luke</t>
  </si>
  <si>
    <t>07.10.1992</t>
  </si>
  <si>
    <t>Dobson, George</t>
  </si>
  <si>
    <t>Dodds, Louis</t>
  </si>
  <si>
    <t>08.10.1986</t>
  </si>
  <si>
    <t>Dodoo, Joseph</t>
  </si>
  <si>
    <t>Doe, Scott</t>
  </si>
  <si>
    <t>06.11.1988</t>
  </si>
  <si>
    <t>Doherty, Callum</t>
  </si>
  <si>
    <t>02.04.1999</t>
  </si>
  <si>
    <t>Dolan, Matthew</t>
  </si>
  <si>
    <t>11.02.1993</t>
  </si>
  <si>
    <t>Dolling, Josh</t>
  </si>
  <si>
    <t>29.12.1997</t>
  </si>
  <si>
    <t>Donaghey, Shane</t>
  </si>
  <si>
    <t>28.06.1998</t>
  </si>
  <si>
    <t>Donaldson, Clayton</t>
  </si>
  <si>
    <t>07.02.1984</t>
  </si>
  <si>
    <t>Donaldson, Ryan</t>
  </si>
  <si>
    <t>01.05.1991</t>
  </si>
  <si>
    <t>Done, Matty</t>
  </si>
  <si>
    <t>22.06.1988</t>
  </si>
  <si>
    <t>Donnellan, Leo</t>
  </si>
  <si>
    <t>07.07.1998</t>
  </si>
  <si>
    <t>Donohue, Michael</t>
  </si>
  <si>
    <t>12.11.1997</t>
  </si>
  <si>
    <t>Donovan, Harry</t>
  </si>
  <si>
    <t>Dool, Sameron</t>
  </si>
  <si>
    <t>Dorrington, George</t>
  </si>
  <si>
    <t>17.06.1997</t>
  </si>
  <si>
    <t>Douglas, Chad</t>
  </si>
  <si>
    <t>20.07.1995</t>
  </si>
  <si>
    <t>Douglas, Kelvin</t>
  </si>
  <si>
    <t>12.11.1996</t>
  </si>
  <si>
    <t>Douglas, Matty</t>
  </si>
  <si>
    <t>01.12.1997</t>
  </si>
  <si>
    <t>Dowell, Kieran</t>
  </si>
  <si>
    <t>Dowling, George</t>
  </si>
  <si>
    <t>08.10.1998</t>
  </si>
  <si>
    <t>Down, Toby</t>
  </si>
  <si>
    <t>Downes, Flynn</t>
  </si>
  <si>
    <t>20.01.1999</t>
  </si>
  <si>
    <t>Downey, Milo</t>
  </si>
  <si>
    <t>17.12.1997</t>
  </si>
  <si>
    <t>Downing, Matty</t>
  </si>
  <si>
    <t>19.07.1999</t>
  </si>
  <si>
    <t>Downing, Paul</t>
  </si>
  <si>
    <t>26.10.1991</t>
  </si>
  <si>
    <t>Downing, Stewart</t>
  </si>
  <si>
    <t>22.07.1984</t>
  </si>
  <si>
    <t>Dowsett, Aaron</t>
  </si>
  <si>
    <t>Doyle, Charley</t>
  </si>
  <si>
    <t>Doyle, Chris</t>
  </si>
  <si>
    <t>17.02.1995</t>
  </si>
  <si>
    <t>Doyle, Jack</t>
  </si>
  <si>
    <t>Doyle, James</t>
  </si>
  <si>
    <t>Doyle, Nathan</t>
  </si>
  <si>
    <t>12.01.1987</t>
  </si>
  <si>
    <t>Dozzell, Andre</t>
  </si>
  <si>
    <t>02.05.1999</t>
  </si>
  <si>
    <t>Draper, Ross</t>
  </si>
  <si>
    <t>20.10.1988</t>
  </si>
  <si>
    <t>Drayton, James</t>
  </si>
  <si>
    <t>Dreher, Luke</t>
  </si>
  <si>
    <t>27.11.1998</t>
  </si>
  <si>
    <t>Drench, Steven</t>
  </si>
  <si>
    <t>Drennan, Ben</t>
  </si>
  <si>
    <t>14.01.1997</t>
  </si>
  <si>
    <t>Drinkwater, Danny</t>
  </si>
  <si>
    <t>05.03.1990</t>
  </si>
  <si>
    <t>Drury, Adam</t>
  </si>
  <si>
    <t>09.09.1993</t>
  </si>
  <si>
    <t>Drury, Andy</t>
  </si>
  <si>
    <t>28.11.1983</t>
  </si>
  <si>
    <t>Dryden, Ed</t>
  </si>
  <si>
    <t>Duckrell, Moses</t>
  </si>
  <si>
    <t>13.08.1996</t>
  </si>
  <si>
    <t>Duckworth, Michael</t>
  </si>
  <si>
    <t>28.04.1992</t>
  </si>
  <si>
    <t>Dudley, Anthony</t>
  </si>
  <si>
    <t>15.09.1996</t>
  </si>
  <si>
    <t>Duffus, Courtney</t>
  </si>
  <si>
    <t>England / Ireland / Jamaica</t>
  </si>
  <si>
    <t>24.10.1995</t>
  </si>
  <si>
    <t>Duffus, Tyrone</t>
  </si>
  <si>
    <t>Duffy, Mark</t>
  </si>
  <si>
    <t>07.10.1985</t>
  </si>
  <si>
    <t>Duffy, Mason</t>
  </si>
  <si>
    <t>24.06.1998</t>
  </si>
  <si>
    <t>Dugdale, Adam</t>
  </si>
  <si>
    <t>12.09.1987</t>
  </si>
  <si>
    <t>Duggan, Mitchell</t>
  </si>
  <si>
    <t>Duguid, Karl</t>
  </si>
  <si>
    <t>21.03.1978</t>
  </si>
  <si>
    <t>Duhaney, Demeaco</t>
  </si>
  <si>
    <t>Duke, Matt</t>
  </si>
  <si>
    <t>16.06.1977</t>
  </si>
  <si>
    <t>Dunbar, Kieran</t>
  </si>
  <si>
    <t>Dunbavin, Ian</t>
  </si>
  <si>
    <t>27.05.1980</t>
  </si>
  <si>
    <t>Duncan, Dylan</t>
  </si>
  <si>
    <t>25.01.1999</t>
  </si>
  <si>
    <t>Dunk, Harrison</t>
  </si>
  <si>
    <t>25.10.1990</t>
  </si>
  <si>
    <t>Dunk, Lewis</t>
  </si>
  <si>
    <t>Dunkerley, Charlie</t>
  </si>
  <si>
    <t>07.07.1999</t>
  </si>
  <si>
    <t>Dunkley, Cheyenne</t>
  </si>
  <si>
    <t>Dunleavy, Danny</t>
  </si>
  <si>
    <t>23.11.1995</t>
  </si>
  <si>
    <t>Dunn, Chris</t>
  </si>
  <si>
    <t>23.10.1987</t>
  </si>
  <si>
    <t>Dunn, David</t>
  </si>
  <si>
    <t>27.12.1979</t>
  </si>
  <si>
    <t>Dunn, Jack</t>
  </si>
  <si>
    <t>19.11.1994</t>
  </si>
  <si>
    <t>Dunn, Luke</t>
  </si>
  <si>
    <t>Dunne, James</t>
  </si>
  <si>
    <t>18.09.1989</t>
  </si>
  <si>
    <t>Dunwoody, Jake</t>
  </si>
  <si>
    <t>Dupray, William</t>
  </si>
  <si>
    <t>Durham, Jake</t>
  </si>
  <si>
    <t>Durrant, Ross</t>
  </si>
  <si>
    <t>Dusabe, Chris</t>
  </si>
  <si>
    <t>25.09.1997</t>
  </si>
  <si>
    <t>Dutton, Scott</t>
  </si>
  <si>
    <t>Duxbury, Brad</t>
  </si>
  <si>
    <t>Dwyer, Anthony</t>
  </si>
  <si>
    <t>13.12.1996</t>
  </si>
  <si>
    <t>Dwyer, Dom</t>
  </si>
  <si>
    <t>30.07.1990</t>
  </si>
  <si>
    <t>Dyche, Jack</t>
  </si>
  <si>
    <t>D L, AM C</t>
  </si>
  <si>
    <t>Dyche, Tommy</t>
  </si>
  <si>
    <t>11.07.1998</t>
  </si>
  <si>
    <t>Dyer, Lloyd</t>
  </si>
  <si>
    <t>13.09.1982</t>
  </si>
  <si>
    <t>Dyer, Nathan</t>
  </si>
  <si>
    <t>29.11.1987</t>
  </si>
  <si>
    <t>Dymond, Connor</t>
  </si>
  <si>
    <t>D RC, AM C</t>
  </si>
  <si>
    <t>12.09.1994</t>
  </si>
  <si>
    <t>Dyson, Calum</t>
  </si>
  <si>
    <t>Eagles, Chris</t>
  </si>
  <si>
    <t>19.11.1985</t>
  </si>
  <si>
    <t>Eales, Jake</t>
  </si>
  <si>
    <t>Earing, Jack</t>
  </si>
  <si>
    <t>21.01.1999</t>
  </si>
  <si>
    <t>Earl, Josh</t>
  </si>
  <si>
    <t>Earle, Otis</t>
  </si>
  <si>
    <t>17.01.1992</t>
  </si>
  <si>
    <t>East, Danny</t>
  </si>
  <si>
    <t>26.12.1991</t>
  </si>
  <si>
    <t>East, Ryan</t>
  </si>
  <si>
    <t>Eastham, Ashley</t>
  </si>
  <si>
    <t>22.03.1991</t>
  </si>
  <si>
    <t>Easthope, David</t>
  </si>
  <si>
    <t>25.06.1995</t>
  </si>
  <si>
    <t>Eastman, Tom</t>
  </si>
  <si>
    <t>21.10.1991</t>
  </si>
  <si>
    <t>Eastmond, Craig</t>
  </si>
  <si>
    <t>09.12.1990</t>
  </si>
  <si>
    <t>Eastwood, Jake</t>
  </si>
  <si>
    <t>03.10.1996</t>
  </si>
  <si>
    <t>Eastwood, Simon</t>
  </si>
  <si>
    <t>26.06.1989</t>
  </si>
  <si>
    <t>Eaton-Collins, Jamie</t>
  </si>
  <si>
    <t>Eaves, Tom</t>
  </si>
  <si>
    <t>14.01.1992</t>
  </si>
  <si>
    <t>Ebanks-Blake, Sylvan</t>
  </si>
  <si>
    <t>29.03.1986</t>
  </si>
  <si>
    <t>Ebanks-Landell, Ethan</t>
  </si>
  <si>
    <t>16.12.1992</t>
  </si>
  <si>
    <t>Ebbutt, Cameron</t>
  </si>
  <si>
    <t>Eccleston, Nathan</t>
  </si>
  <si>
    <t>30.12.1990</t>
  </si>
  <si>
    <t>Eckersley, Adam</t>
  </si>
  <si>
    <t>07.09.1985</t>
  </si>
  <si>
    <t>Eckersley, Richard</t>
  </si>
  <si>
    <t>12.03.1989</t>
  </si>
  <si>
    <t>Ede, Bradley</t>
  </si>
  <si>
    <t>Edgar, Anthony</t>
  </si>
  <si>
    <t>England / Dominica</t>
  </si>
  <si>
    <t>30.09.1990</t>
  </si>
  <si>
    <t>Edmundson, George</t>
  </si>
  <si>
    <t>31.08.1997</t>
  </si>
  <si>
    <t>Edser, Toby</t>
  </si>
  <si>
    <t>28.02.1999</t>
  </si>
  <si>
    <t>Edun, Adetayo</t>
  </si>
  <si>
    <t>14.05.1998</t>
  </si>
  <si>
    <t>Edwards, Archie</t>
  </si>
  <si>
    <t>10.07.1997</t>
  </si>
  <si>
    <t>Edwards, Callum</t>
  </si>
  <si>
    <t>Edwards, Joe</t>
  </si>
  <si>
    <t>31.10.1990</t>
  </si>
  <si>
    <t>Edwards, Jonathan</t>
  </si>
  <si>
    <t>24.11.1996</t>
  </si>
  <si>
    <t>Edwards, Kyle</t>
  </si>
  <si>
    <t>Edwards, Liam</t>
  </si>
  <si>
    <t>02.10.1996</t>
  </si>
  <si>
    <t>Edwards, Marcus</t>
  </si>
  <si>
    <t>England / Cyprus</t>
  </si>
  <si>
    <t>Edwards, Micah</t>
  </si>
  <si>
    <t>Edwards, Mike</t>
  </si>
  <si>
    <t>25.04.1980</t>
  </si>
  <si>
    <t>Edwards, Opanin</t>
  </si>
  <si>
    <t>WB/AM R</t>
  </si>
  <si>
    <t>Edwards, Phil</t>
  </si>
  <si>
    <t>08.11.1985</t>
  </si>
  <si>
    <t>Edwards, Preston</t>
  </si>
  <si>
    <t>05.09.1989</t>
  </si>
  <si>
    <t>Edwards, Ryan</t>
  </si>
  <si>
    <t>07.10.1993</t>
  </si>
  <si>
    <t>Edwards, Tom</t>
  </si>
  <si>
    <t>Egan, Alfie</t>
  </si>
  <si>
    <t>03.09.1997</t>
  </si>
  <si>
    <t>Egan, Jack</t>
  </si>
  <si>
    <t>Egan, Kyle</t>
  </si>
  <si>
    <t>15.02.1998</t>
  </si>
  <si>
    <t>Egbo, Mandela</t>
  </si>
  <si>
    <t>17.08.1997</t>
  </si>
  <si>
    <t>Eggington, Owen</t>
  </si>
  <si>
    <t>17.11.1998</t>
  </si>
  <si>
    <t>Eggleton, Jake</t>
  </si>
  <si>
    <t>Ejaria, Ovie</t>
  </si>
  <si>
    <t>DM, AM LC</t>
  </si>
  <si>
    <t>Elford-Alliyu, Lateef</t>
  </si>
  <si>
    <t>01.06.1992</t>
  </si>
  <si>
    <t>Elito, Medy</t>
  </si>
  <si>
    <t>Ellesley, Callum</t>
  </si>
  <si>
    <t>Ellington, Lewis</t>
  </si>
  <si>
    <t>23.11.1998</t>
  </si>
  <si>
    <t>Elliott, Callum</t>
  </si>
  <si>
    <t>24.05.1999</t>
  </si>
  <si>
    <t>Elliott, Christie</t>
  </si>
  <si>
    <t>26.05.1991</t>
  </si>
  <si>
    <t>Elliott, Danny</t>
  </si>
  <si>
    <t>29.09.1995</t>
  </si>
  <si>
    <t>Elliott, Dylan</t>
  </si>
  <si>
    <t>Elliott, Tom</t>
  </si>
  <si>
    <t>09.11.1990</t>
  </si>
  <si>
    <t>Ellis, Mark</t>
  </si>
  <si>
    <t>30.09.1988</t>
  </si>
  <si>
    <t>Ellison, James</t>
  </si>
  <si>
    <t>Ellison, Kevin</t>
  </si>
  <si>
    <t>23.02.1979</t>
  </si>
  <si>
    <t>Elphick, Tommy</t>
  </si>
  <si>
    <t>07.09.1987</t>
  </si>
  <si>
    <t>Elsdon, Matthew</t>
  </si>
  <si>
    <t>24.06.1997</t>
  </si>
  <si>
    <t>Elsom, Ross</t>
  </si>
  <si>
    <t>22.12.1997</t>
  </si>
  <si>
    <t>Elsworth, Charlie</t>
  </si>
  <si>
    <t>06.12.1992</t>
  </si>
  <si>
    <t>Embleton, Elliot</t>
  </si>
  <si>
    <t>Emmanuel-Thomas, Jay</t>
  </si>
  <si>
    <t>England / St Lucia / Dominica</t>
  </si>
  <si>
    <t>Emmanuel, Joshua</t>
  </si>
  <si>
    <t>England / Nigeria / U.S.A.</t>
  </si>
  <si>
    <t>15.08.1997</t>
  </si>
  <si>
    <t>Emmanuel, Moses</t>
  </si>
  <si>
    <t>18.07.1989</t>
  </si>
  <si>
    <t>Emmins, Joshua</t>
  </si>
  <si>
    <t>03.02.1999</t>
  </si>
  <si>
    <t>Emptage, Callum</t>
  </si>
  <si>
    <t>29.10.1996</t>
  </si>
  <si>
    <t>England, Josh</t>
  </si>
  <si>
    <t>English, Joe</t>
  </si>
  <si>
    <t>Ennis, Niall</t>
  </si>
  <si>
    <t>20.05.1999</t>
  </si>
  <si>
    <t>Ephraim, Hogan</t>
  </si>
  <si>
    <t>England / Ireland / Nigeria</t>
  </si>
  <si>
    <t>31.03.1988</t>
  </si>
  <si>
    <t>Eppiah, Josh</t>
  </si>
  <si>
    <t>10.08.1998</t>
  </si>
  <si>
    <t>Eshun, Kingsley</t>
  </si>
  <si>
    <t>07.05.1999</t>
  </si>
  <si>
    <t>Essam, Connor</t>
  </si>
  <si>
    <t>09.07.1992</t>
  </si>
  <si>
    <t>Etches, Callum</t>
  </si>
  <si>
    <t>15.03.1996</t>
  </si>
  <si>
    <t>Ethelston, Marc</t>
  </si>
  <si>
    <t>20.05.1997</t>
  </si>
  <si>
    <t>Etheridge, Ross</t>
  </si>
  <si>
    <t>04.09.1994</t>
  </si>
  <si>
    <t>Eustace, John</t>
  </si>
  <si>
    <t>03.11.1979</t>
  </si>
  <si>
    <t>Evans, Antony</t>
  </si>
  <si>
    <t>23.09.1998</t>
  </si>
  <si>
    <t>Evans, Callum</t>
  </si>
  <si>
    <t>Evans, Christian</t>
  </si>
  <si>
    <t>04.07.1998</t>
  </si>
  <si>
    <t>Evans, Declan</t>
  </si>
  <si>
    <t>29.06.1999</t>
  </si>
  <si>
    <t>Evans, Gareth</t>
  </si>
  <si>
    <t>26.04.1988</t>
  </si>
  <si>
    <t>Evans, George</t>
  </si>
  <si>
    <t>13.12.1994</t>
  </si>
  <si>
    <t>Evans, Jacob</t>
  </si>
  <si>
    <t>Evans, Jake</t>
  </si>
  <si>
    <t>08.04.1998</t>
  </si>
  <si>
    <t>Evans, Nathan</t>
  </si>
  <si>
    <t>09.07.1994</t>
  </si>
  <si>
    <t>Evans, Rhys</t>
  </si>
  <si>
    <t>Evans, Will</t>
  </si>
  <si>
    <t>09.10.1991</t>
  </si>
  <si>
    <t>Evatt, Ian</t>
  </si>
  <si>
    <t>19.11.1981</t>
  </si>
  <si>
    <t>Everest, Jack</t>
  </si>
  <si>
    <t>13.11.1998</t>
  </si>
  <si>
    <t>Everington, Kegan</t>
  </si>
  <si>
    <t>17.12.1995</t>
  </si>
  <si>
    <t>Eyoma, Aaron</t>
  </si>
  <si>
    <t>Eze, Eberechi</t>
  </si>
  <si>
    <t>29.06.1998</t>
  </si>
  <si>
    <t>Ezewele, Joshua</t>
  </si>
  <si>
    <t>08.03.1997</t>
  </si>
  <si>
    <t>Ezewele, Louis</t>
  </si>
  <si>
    <t>England / Portugal / Cape Verde</t>
  </si>
  <si>
    <t>Marítimo</t>
  </si>
  <si>
    <t>29.01.1993</t>
  </si>
  <si>
    <t>Facey, Shay</t>
  </si>
  <si>
    <t>07.01.1995</t>
  </si>
  <si>
    <t>Fagan, Zac</t>
  </si>
  <si>
    <t>16.11.1994</t>
  </si>
  <si>
    <t>Fairbairn, Jonny</t>
  </si>
  <si>
    <t>30.01.1990</t>
  </si>
  <si>
    <t>Fairhurst, Waide</t>
  </si>
  <si>
    <t>Falkingham, Josh</t>
  </si>
  <si>
    <t>DM, AM RC</t>
  </si>
  <si>
    <t>25.08.1990</t>
  </si>
  <si>
    <t>Fallon, Mason</t>
  </si>
  <si>
    <t>02.06.1999</t>
  </si>
  <si>
    <t>Famewo, Akin</t>
  </si>
  <si>
    <t>09.11.1998</t>
  </si>
  <si>
    <t>Farman, Paul</t>
  </si>
  <si>
    <t>02.11.1989</t>
  </si>
  <si>
    <t>Farrell, Kane</t>
  </si>
  <si>
    <t>Faulkner, Mackenzie</t>
  </si>
  <si>
    <t>28.08.1998</t>
  </si>
  <si>
    <t>Fawns, Mason</t>
  </si>
  <si>
    <t>Fayers, Charlie</t>
  </si>
  <si>
    <t>06.02.1995</t>
  </si>
  <si>
    <t>Fazakerley, Loui</t>
  </si>
  <si>
    <t>24.07.1984</t>
  </si>
  <si>
    <t>Featherstone, Nicky</t>
  </si>
  <si>
    <t>22.09.1988</t>
  </si>
  <si>
    <t>Feeney, Liam</t>
  </si>
  <si>
    <t>England / N.Ireland / Jamaica</t>
  </si>
  <si>
    <t>21.01.1987</t>
  </si>
  <si>
    <t>Feeney, Morgan</t>
  </si>
  <si>
    <t>08.02.1999</t>
  </si>
  <si>
    <t>Fell, Jordan</t>
  </si>
  <si>
    <t>20.10.1995</t>
  </si>
  <si>
    <t>Fenn-Evans, Julius</t>
  </si>
  <si>
    <t>05.04.1999</t>
  </si>
  <si>
    <t>Fenton, Jake</t>
  </si>
  <si>
    <t>26.02.1997</t>
  </si>
  <si>
    <t>Fenton, Kieran</t>
  </si>
  <si>
    <t>25.11.1994</t>
  </si>
  <si>
    <t>Fenton, Miles</t>
  </si>
  <si>
    <t>10.04.1999</t>
  </si>
  <si>
    <t>Fenwick, Bayan</t>
  </si>
  <si>
    <t>16.11.1993</t>
  </si>
  <si>
    <t>Fenwick, Scott</t>
  </si>
  <si>
    <t>09.04.1990</t>
  </si>
  <si>
    <t>Ferdinand, Anton</t>
  </si>
  <si>
    <t>England / St Lucia</t>
  </si>
  <si>
    <t>18.02.1985</t>
  </si>
  <si>
    <t>Ferguson, David</t>
  </si>
  <si>
    <t>07.06.1994</t>
  </si>
  <si>
    <t>Ferguson, Lewis</t>
  </si>
  <si>
    <t>16.07.1996</t>
  </si>
  <si>
    <t>Ferguson, Ryan</t>
  </si>
  <si>
    <t>Ferrie, Callum</t>
  </si>
  <si>
    <t>Ferrier, Morgan</t>
  </si>
  <si>
    <t>Ferry, James</t>
  </si>
  <si>
    <t>20.04.1997</t>
  </si>
  <si>
    <t>Fewster, Bradley</t>
  </si>
  <si>
    <t>Fidler, Harry</t>
  </si>
  <si>
    <t>16.05.1999</t>
  </si>
  <si>
    <t>Field, Chad</t>
  </si>
  <si>
    <t>03.11.1996</t>
  </si>
  <si>
    <t>Field, Sam</t>
  </si>
  <si>
    <t>Fielding, Frank</t>
  </si>
  <si>
    <t>Fielding, Jordan</t>
  </si>
  <si>
    <t>01.10.1998</t>
  </si>
  <si>
    <t>Fielding, Reece</t>
  </si>
  <si>
    <t>Fielding, Sam</t>
  </si>
  <si>
    <t>Finch, Jack</t>
  </si>
  <si>
    <t>06.08.1996</t>
  </si>
  <si>
    <t>Finn, Kyle</t>
  </si>
  <si>
    <t>Finney, Alex</t>
  </si>
  <si>
    <t>06.06.1996</t>
  </si>
  <si>
    <t>Finney, Oliver</t>
  </si>
  <si>
    <t>15.12.1997</t>
  </si>
  <si>
    <t>Finnigan, Carl</t>
  </si>
  <si>
    <t>01.10.1986</t>
  </si>
  <si>
    <t>Firth, Andy</t>
  </si>
  <si>
    <t>26.09.1996</t>
  </si>
  <si>
    <t>Fisher, Alex</t>
  </si>
  <si>
    <t>30.06.1990</t>
  </si>
  <si>
    <t>Fisher, Andy</t>
  </si>
  <si>
    <t>12.02.1998</t>
  </si>
  <si>
    <t>Fisher, Darnell</t>
  </si>
  <si>
    <t>04.04.1994</t>
  </si>
  <si>
    <t>Fitton, Remell</t>
  </si>
  <si>
    <t>30.09.1998</t>
  </si>
  <si>
    <t>Fitzgerald, James</t>
  </si>
  <si>
    <t>04.11.1997</t>
  </si>
  <si>
    <t>Fitzpatrick, David</t>
  </si>
  <si>
    <t>10.02.1995</t>
  </si>
  <si>
    <t>28.02.1990</t>
  </si>
  <si>
    <t>Fitzpatrick, Joe</t>
  </si>
  <si>
    <t>20.08.1997</t>
  </si>
  <si>
    <t>Fitzwater, Jack</t>
  </si>
  <si>
    <t>26.07.1997</t>
  </si>
  <si>
    <t>Fixter, Robbie</t>
  </si>
  <si>
    <t>24.12.1996</t>
  </si>
  <si>
    <t>Flahavan, Darryl</t>
  </si>
  <si>
    <t>09.09.1977</t>
  </si>
  <si>
    <t>Flanagan, Jon</t>
  </si>
  <si>
    <t>01.01.1993</t>
  </si>
  <si>
    <t>Flanagan, Reece</t>
  </si>
  <si>
    <t>19.10.1994</t>
  </si>
  <si>
    <t>Flannigan, Jake</t>
  </si>
  <si>
    <t>Flatt, Jonathan</t>
  </si>
  <si>
    <t>Fleming, Andy</t>
  </si>
  <si>
    <t>05.10.1987</t>
  </si>
  <si>
    <t>Fletcher, Alex</t>
  </si>
  <si>
    <t>Fletcher, Ashley</t>
  </si>
  <si>
    <t>Fletcher, Dan</t>
  </si>
  <si>
    <t>04.03.1997</t>
  </si>
  <si>
    <t>Fletcher, Tommy</t>
  </si>
  <si>
    <t>22.01.1995</t>
  </si>
  <si>
    <t>Fletcher, Wes</t>
  </si>
  <si>
    <t>28.02.1991</t>
  </si>
  <si>
    <t>Flinders, Scott</t>
  </si>
  <si>
    <t>12.06.1986</t>
  </si>
  <si>
    <t>Flint, Aden</t>
  </si>
  <si>
    <t>11.07.1989</t>
  </si>
  <si>
    <t>Flint, Niall</t>
  </si>
  <si>
    <t>Flitney, Ross</t>
  </si>
  <si>
    <t>01.06.1984</t>
  </si>
  <si>
    <t>Flores, Jordan</t>
  </si>
  <si>
    <t>04.10.1995</t>
  </si>
  <si>
    <t>Foden, Mark</t>
  </si>
  <si>
    <t>19.03.1996</t>
  </si>
  <si>
    <t>Foderingham, Wes</t>
  </si>
  <si>
    <t>14.01.1991</t>
  </si>
  <si>
    <t>Fogden, Wes</t>
  </si>
  <si>
    <t>12.04.1988</t>
  </si>
  <si>
    <t>Foley, David</t>
  </si>
  <si>
    <t>12.05.1987</t>
  </si>
  <si>
    <t>Folivi, Michael</t>
  </si>
  <si>
    <t>25.02.1998</t>
  </si>
  <si>
    <t>Folkes, Anthony</t>
  </si>
  <si>
    <t>Fonguck, Wesley</t>
  </si>
  <si>
    <t>16.07.1997</t>
  </si>
  <si>
    <t>Fontaine, Liam</t>
  </si>
  <si>
    <t>07.01.1986</t>
  </si>
  <si>
    <t>Forbes, Tyler</t>
  </si>
  <si>
    <t>Ford, Jake</t>
  </si>
  <si>
    <t>12.09.1998</t>
  </si>
  <si>
    <t>Ford, Michael</t>
  </si>
  <si>
    <t>Ford, Reece</t>
  </si>
  <si>
    <t>29.10.1998</t>
  </si>
  <si>
    <t>Ford, Sam</t>
  </si>
  <si>
    <t>05.06.1998</t>
  </si>
  <si>
    <t>Forecast, Charlie</t>
  </si>
  <si>
    <t>Forrester, Anton</t>
  </si>
  <si>
    <t>11.02.1994</t>
  </si>
  <si>
    <t>Forrester, Harry</t>
  </si>
  <si>
    <t>02.01.1991</t>
  </si>
  <si>
    <t>Forshaw, Adam</t>
  </si>
  <si>
    <t>08.10.1991</t>
  </si>
  <si>
    <t>Forster-Caskey, Jake</t>
  </si>
  <si>
    <t>25.04.1994</t>
  </si>
  <si>
    <t>Forster, Fraser</t>
  </si>
  <si>
    <t>17.03.1988</t>
  </si>
  <si>
    <t>Forster, Matty</t>
  </si>
  <si>
    <t>03.04.1997</t>
  </si>
  <si>
    <t>Forte, Spencer</t>
  </si>
  <si>
    <t>Forth, Dylan</t>
  </si>
  <si>
    <t>14.11.1996</t>
  </si>
  <si>
    <t>Fortune, John</t>
  </si>
  <si>
    <t>26.04.1997</t>
  </si>
  <si>
    <t>Foster, Ben</t>
  </si>
  <si>
    <t>03.04.1983</t>
  </si>
  <si>
    <t>Foster, Luke</t>
  </si>
  <si>
    <t>08.09.1985</t>
  </si>
  <si>
    <t>Fosu, Tariqe</t>
  </si>
  <si>
    <t>05.11.1995</t>
  </si>
  <si>
    <t>Foulds, Matty</t>
  </si>
  <si>
    <t>01.02.1998</t>
  </si>
  <si>
    <t>Fowler, George</t>
  </si>
  <si>
    <t>20.12.1997</t>
  </si>
  <si>
    <t>Fowler, Jake</t>
  </si>
  <si>
    <t>Fowler, Tom</t>
  </si>
  <si>
    <t>26.06.1997</t>
  </si>
  <si>
    <t>Fowudo, Tope</t>
  </si>
  <si>
    <t>09.02.1997</t>
  </si>
  <si>
    <t>Fox, Andrew</t>
  </si>
  <si>
    <t>21.01.1993</t>
  </si>
  <si>
    <t>Fox, Ben</t>
  </si>
  <si>
    <t>Fox, Brandon</t>
  </si>
  <si>
    <t>Fox, Charlie</t>
  </si>
  <si>
    <t>26.11.1998</t>
  </si>
  <si>
    <t>Fox, David</t>
  </si>
  <si>
    <t>13.12.1983</t>
  </si>
  <si>
    <t>Foxley, Darren</t>
  </si>
  <si>
    <t>24.12.1997</t>
  </si>
  <si>
    <t>Foy, Matthew</t>
  </si>
  <si>
    <t>02.11.1998</t>
  </si>
  <si>
    <t>Francis, Akeel</t>
  </si>
  <si>
    <t>30.03.1999</t>
  </si>
  <si>
    <t>Francis, Sean</t>
  </si>
  <si>
    <t>Francis, Simon</t>
  </si>
  <si>
    <t>16.02.1985</t>
  </si>
  <si>
    <t>Francomb, George</t>
  </si>
  <si>
    <t>Franks, Fraser</t>
  </si>
  <si>
    <t>22.11.1990</t>
  </si>
  <si>
    <t>Franks, Jonathan</t>
  </si>
  <si>
    <t>08.04.1990</t>
  </si>
  <si>
    <t>Fraser, Ben</t>
  </si>
  <si>
    <t>Frear, Elliott</t>
  </si>
  <si>
    <t>11.09.1990</t>
  </si>
  <si>
    <t>Fredericks, Ryan</t>
  </si>
  <si>
    <t>10.10.1992</t>
  </si>
  <si>
    <t>Freeman, Luke</t>
  </si>
  <si>
    <t>22.03.1992</t>
  </si>
  <si>
    <t>Freer, Bradley</t>
  </si>
  <si>
    <t>Freiter, Michael</t>
  </si>
  <si>
    <t>05.01.1996</t>
  </si>
  <si>
    <t>Frempah, Ben</t>
  </si>
  <si>
    <t>International</t>
  </si>
  <si>
    <t>03.04.1995</t>
  </si>
  <si>
    <t>French, Liam</t>
  </si>
  <si>
    <t>18.12.1992</t>
  </si>
  <si>
    <t>Friend, George</t>
  </si>
  <si>
    <t>19.10.1987</t>
  </si>
  <si>
    <t>Friend, Jack</t>
  </si>
  <si>
    <t>Fripp, Charlie</t>
  </si>
  <si>
    <t>14.08.1998</t>
  </si>
  <si>
    <t>Frost, Billy</t>
  </si>
  <si>
    <t>17.11.1996</t>
  </si>
  <si>
    <t>Frost, Tyler</t>
  </si>
  <si>
    <t>Fry, Dael</t>
  </si>
  <si>
    <t>30.08.1997</t>
  </si>
  <si>
    <t>Fry, Matt</t>
  </si>
  <si>
    <t>26.09.1990</t>
  </si>
  <si>
    <t>Fry, Tom</t>
  </si>
  <si>
    <t>Fryatt, Matty</t>
  </si>
  <si>
    <t>05.03.1986</t>
  </si>
  <si>
    <t>Fryer, Joe</t>
  </si>
  <si>
    <t>14.11.1995</t>
  </si>
  <si>
    <t>Fryers, Zeki</t>
  </si>
  <si>
    <t>09.09.1992</t>
  </si>
  <si>
    <t>Fuller, Barry</t>
  </si>
  <si>
    <t>25.08.1984</t>
  </si>
  <si>
    <t>Fullwood, Callum</t>
  </si>
  <si>
    <t>Fulwood, Eddie</t>
  </si>
  <si>
    <t>Fundi, Victor</t>
  </si>
  <si>
    <t>17.12.1998</t>
  </si>
  <si>
    <t>Fura, Toby</t>
  </si>
  <si>
    <t>Furlong, Connor</t>
  </si>
  <si>
    <t>07.02.1998</t>
  </si>
  <si>
    <t>Furlong, Darnell</t>
  </si>
  <si>
    <t>31.10.1995</t>
  </si>
  <si>
    <t>Furzer, Jack</t>
  </si>
  <si>
    <t>17.02.1992</t>
  </si>
  <si>
    <t>Fusco, Jonathan</t>
  </si>
  <si>
    <t>10.05.1997</t>
  </si>
  <si>
    <t>Fyfield, Jamal</t>
  </si>
  <si>
    <t>17.03.1989</t>
  </si>
  <si>
    <t>Gabbiadini, Giancarlo</t>
  </si>
  <si>
    <t>20.12.1998</t>
  </si>
  <si>
    <t>Gabriel, Jordan</t>
  </si>
  <si>
    <t>25.09.1998</t>
  </si>
  <si>
    <t>Gabsi, Elijah</t>
  </si>
  <si>
    <t>17.01.1996</t>
  </si>
  <si>
    <t>Gains, Matthew</t>
  </si>
  <si>
    <t>06.01.1999</t>
  </si>
  <si>
    <t>Gallagher, Danny</t>
  </si>
  <si>
    <t>Gallagher, Jake</t>
  </si>
  <si>
    <t>06.01.1993</t>
  </si>
  <si>
    <t>Gallagher, Sam</t>
  </si>
  <si>
    <t>Galliford, Isaac</t>
  </si>
  <si>
    <t>Galloway, Brendan</t>
  </si>
  <si>
    <t>Gambin, Luke</t>
  </si>
  <si>
    <t>England / Malta</t>
  </si>
  <si>
    <t>16.03.1993</t>
  </si>
  <si>
    <t>Gamble, Owen</t>
  </si>
  <si>
    <t>25.05.1998</t>
  </si>
  <si>
    <t>Gamblen, Tom</t>
  </si>
  <si>
    <t>Gape, Dominic</t>
  </si>
  <si>
    <t>09.09.1994</t>
  </si>
  <si>
    <t>Garbutt, Luke</t>
  </si>
  <si>
    <t>21.05.1993</t>
  </si>
  <si>
    <t>Gard, Freddie</t>
  </si>
  <si>
    <t>05.01.1997</t>
  </si>
  <si>
    <t>Gard, Lewis</t>
  </si>
  <si>
    <t>26.08.1999</t>
  </si>
  <si>
    <t>Gardiner, Charlie</t>
  </si>
  <si>
    <t>03.07.1996</t>
  </si>
  <si>
    <t>Gardner, Craig</t>
  </si>
  <si>
    <t>D R, AM C</t>
  </si>
  <si>
    <t>25.11.1986</t>
  </si>
  <si>
    <t>Gardner, Dan</t>
  </si>
  <si>
    <t>05.04.1990</t>
  </si>
  <si>
    <t>Gardner, Gary</t>
  </si>
  <si>
    <t>Garner, Gerard</t>
  </si>
  <si>
    <t>Garner, Joe</t>
  </si>
  <si>
    <t>Garner, Louis</t>
  </si>
  <si>
    <t>Garner, Matt</t>
  </si>
  <si>
    <t>09.04.1984</t>
  </si>
  <si>
    <t>Garnett, Addison</t>
  </si>
  <si>
    <t>05.11.1997</t>
  </si>
  <si>
    <t>Garnett, Dylan</t>
  </si>
  <si>
    <t>23.02.1999</t>
  </si>
  <si>
    <t>Garratt, Ben</t>
  </si>
  <si>
    <t>Garrett, Tyler</t>
  </si>
  <si>
    <t>Garton, Bradley</t>
  </si>
  <si>
    <t>Gash, Michael</t>
  </si>
  <si>
    <t>03.09.1986</t>
  </si>
  <si>
    <t>Gater, Joe</t>
  </si>
  <si>
    <t>Gatter, Charlie</t>
  </si>
  <si>
    <t>Gaughan, Joe</t>
  </si>
  <si>
    <t>18.02.1993</t>
  </si>
  <si>
    <t>Gayle, Cameron</t>
  </si>
  <si>
    <t>22.02.1992</t>
  </si>
  <si>
    <t>Gayle, Dwight</t>
  </si>
  <si>
    <t>17.10.1989</t>
  </si>
  <si>
    <t>Gayle, Ian</t>
  </si>
  <si>
    <t>23.10.1992</t>
  </si>
  <si>
    <t>Geddes, Sean</t>
  </si>
  <si>
    <t>Geohaghon, Exodus</t>
  </si>
  <si>
    <t>27.02.1985</t>
  </si>
  <si>
    <t>George, Luke</t>
  </si>
  <si>
    <t>01.09.1992</t>
  </si>
  <si>
    <t>George, Matthew</t>
  </si>
  <si>
    <t>George, Shamal</t>
  </si>
  <si>
    <t>06.01.1998</t>
  </si>
  <si>
    <t>Georgiou, Anthony</t>
  </si>
  <si>
    <t>England / Greece / Cyprus</t>
  </si>
  <si>
    <t>24.02.1997</t>
  </si>
  <si>
    <t>Gerard, Harry</t>
  </si>
  <si>
    <t>06.09.1994</t>
  </si>
  <si>
    <t>Gerken, Dean</t>
  </si>
  <si>
    <t>22.05.1985</t>
  </si>
  <si>
    <t>German, Antonio</t>
  </si>
  <si>
    <t>German, Riccardo</t>
  </si>
  <si>
    <t>13.01.1999</t>
  </si>
  <si>
    <t>Gerrard, Steven</t>
  </si>
  <si>
    <t>30.05.1980</t>
  </si>
  <si>
    <t>Gerring, Ben</t>
  </si>
  <si>
    <t>01.01.1991</t>
  </si>
  <si>
    <t>Gibbons, Ellis</t>
  </si>
  <si>
    <t>26.10.1995</t>
  </si>
  <si>
    <t>Gibbons, Harry</t>
  </si>
  <si>
    <t>Gibbons, James</t>
  </si>
  <si>
    <t>Gibbons, Jordan</t>
  </si>
  <si>
    <t>18.11.1993</t>
  </si>
  <si>
    <t>Gibbs, Jaydon</t>
  </si>
  <si>
    <t>26.09.1989</t>
  </si>
  <si>
    <t>Gibbs, Kieran</t>
  </si>
  <si>
    <t>Gibson, Ben</t>
  </si>
  <si>
    <t>15.01.1993</t>
  </si>
  <si>
    <t>Gibson, Drew</t>
  </si>
  <si>
    <t>23.10.1997</t>
  </si>
  <si>
    <t>Gibson, Jamie</t>
  </si>
  <si>
    <t>Gibson, Jordan</t>
  </si>
  <si>
    <t>Gibson, Liam</t>
  </si>
  <si>
    <t>25.04.1997</t>
  </si>
  <si>
    <t>Gibson, Luke</t>
  </si>
  <si>
    <t>28.10.1996</t>
  </si>
  <si>
    <t>Gibson, Montel</t>
  </si>
  <si>
    <t>Gibson, Sam</t>
  </si>
  <si>
    <t>Gilbey, Alex</t>
  </si>
  <si>
    <t>09.12.1994</t>
  </si>
  <si>
    <t>Gilchrist, Jason</t>
  </si>
  <si>
    <t>17.12.1994</t>
  </si>
  <si>
    <t>Giles, Jonny</t>
  </si>
  <si>
    <t>14.05.1994</t>
  </si>
  <si>
    <t>Gilkes, Harrison</t>
  </si>
  <si>
    <t>Gill, Cameron</t>
  </si>
  <si>
    <t>Gill, Henry</t>
  </si>
  <si>
    <t>Gill, Lewis</t>
  </si>
  <si>
    <t>Gill, Raajan</t>
  </si>
  <si>
    <t>15.08.1993</t>
  </si>
  <si>
    <t>Gillam, Matthew</t>
  </si>
  <si>
    <t>Gillard, Max</t>
  </si>
  <si>
    <t>Gillesphey, Macaulay</t>
  </si>
  <si>
    <t>24.11.1995</t>
  </si>
  <si>
    <t>Gillespie, Mark</t>
  </si>
  <si>
    <t>27.03.1992</t>
  </si>
  <si>
    <t>Gillett, Simon</t>
  </si>
  <si>
    <t>06.11.1985</t>
  </si>
  <si>
    <t>Gilliead, Alex</t>
  </si>
  <si>
    <t>11.02.1996</t>
  </si>
  <si>
    <t>Gillies, Josh</t>
  </si>
  <si>
    <t>12.06.1990</t>
  </si>
  <si>
    <t>Gilmour, Charlie</t>
  </si>
  <si>
    <t>11.02.1999</t>
  </si>
  <si>
    <t>Gilmour, Harvey</t>
  </si>
  <si>
    <t>15.12.1998</t>
  </si>
  <si>
    <t>Ginnelly, Josh</t>
  </si>
  <si>
    <t>Giraud Hutchinson, O'Shaye</t>
  </si>
  <si>
    <t>Girling, Harry</t>
  </si>
  <si>
    <t>15.01.1998</t>
  </si>
  <si>
    <t>Glackin, Brendy</t>
  </si>
  <si>
    <t>Gladwin, Ben</t>
  </si>
  <si>
    <t>08.06.1992</t>
  </si>
  <si>
    <t>Glendon, George</t>
  </si>
  <si>
    <t>03.05.1995</t>
  </si>
  <si>
    <t>Glennon, Matt</t>
  </si>
  <si>
    <t>08.10.1978</t>
  </si>
  <si>
    <t>Glover, Danny</t>
  </si>
  <si>
    <t>Gnahore, Ambrose</t>
  </si>
  <si>
    <t>England / Ivory Coast</t>
  </si>
  <si>
    <t>Huesca</t>
  </si>
  <si>
    <t>LIGA adelante</t>
  </si>
  <si>
    <t>Gnahoua, Arthur</t>
  </si>
  <si>
    <t>19.09.1992</t>
  </si>
  <si>
    <t>Gobern, Oscar</t>
  </si>
  <si>
    <t>26.01.1991</t>
  </si>
  <si>
    <t>Goddard, John</t>
  </si>
  <si>
    <t>Goddard, Jordan</t>
  </si>
  <si>
    <t>Goddard, Kedesh</t>
  </si>
  <si>
    <t>03.04.1996</t>
  </si>
  <si>
    <t>Godden, Tom</t>
  </si>
  <si>
    <t>20.11.1998</t>
  </si>
  <si>
    <t>Godfrey, Ben</t>
  </si>
  <si>
    <t>Goff, James</t>
  </si>
  <si>
    <t>18.03.1999</t>
  </si>
  <si>
    <t>Golbourne, Scott</t>
  </si>
  <si>
    <t>29.02.1988</t>
  </si>
  <si>
    <t>Goldberg, Bradley</t>
  </si>
  <si>
    <t>20.10.1993</t>
  </si>
  <si>
    <t>Goldson, Connor</t>
  </si>
  <si>
    <t>Gomez, Joe</t>
  </si>
  <si>
    <t>23.05.1997</t>
  </si>
  <si>
    <t>Gondoh, Ryan</t>
  </si>
  <si>
    <t>06.06.1997</t>
  </si>
  <si>
    <t>Gonzalez, Carlos</t>
  </si>
  <si>
    <t>16.01.1995</t>
  </si>
  <si>
    <t>Gooch, Liam</t>
  </si>
  <si>
    <t>Gooda, Bailey</t>
  </si>
  <si>
    <t>Goodacre, Paul</t>
  </si>
  <si>
    <t>15.07.1984</t>
  </si>
  <si>
    <t>Goodall, Alan</t>
  </si>
  <si>
    <t>02.12.1981</t>
  </si>
  <si>
    <t>Goode, Charlie</t>
  </si>
  <si>
    <t>03.08.1995</t>
  </si>
  <si>
    <t>Goode, Harry</t>
  </si>
  <si>
    <t>Goode, James</t>
  </si>
  <si>
    <t>Goodship, Brandon</t>
  </si>
  <si>
    <t>26.11.1994</t>
  </si>
  <si>
    <t>Goodwin, Sean</t>
  </si>
  <si>
    <t>Gordon, Aron</t>
  </si>
  <si>
    <t>28.01.1997</t>
  </si>
  <si>
    <t>Gordon, Ben</t>
  </si>
  <si>
    <t>02.03.1991</t>
  </si>
  <si>
    <t>Gordon, Jaanai</t>
  </si>
  <si>
    <t>07.12.1995</t>
  </si>
  <si>
    <t>Gordon, Kellan</t>
  </si>
  <si>
    <t>08.12.1997</t>
  </si>
  <si>
    <t>Gordon, Rohdell</t>
  </si>
  <si>
    <t>28.03.1996</t>
  </si>
  <si>
    <t>Gornell, Terry</t>
  </si>
  <si>
    <t>16.12.1989</t>
  </si>
  <si>
    <t>Gosling, Dan</t>
  </si>
  <si>
    <t>01.02.1990</t>
  </si>
  <si>
    <t>Goss, Sean</t>
  </si>
  <si>
    <t>Gostling, Toby</t>
  </si>
  <si>
    <t>28.02.1996</t>
  </si>
  <si>
    <t>Goulding, Jeff</t>
  </si>
  <si>
    <t>13.05.1984</t>
  </si>
  <si>
    <t>Goulding, Liam</t>
  </si>
  <si>
    <t>Gow, Cameron</t>
  </si>
  <si>
    <t>20.02.1999</t>
  </si>
  <si>
    <t>Gowans, Tom</t>
  </si>
  <si>
    <t>22.02.1995</t>
  </si>
  <si>
    <t>Gowling, Josh</t>
  </si>
  <si>
    <t>29.11.1983</t>
  </si>
  <si>
    <t>Grabban, Lewis</t>
  </si>
  <si>
    <t>12.01.1988</t>
  </si>
  <si>
    <t>Grace, Sean</t>
  </si>
  <si>
    <t>Graham, Danny</t>
  </si>
  <si>
    <t>12.08.1985</t>
  </si>
  <si>
    <t>Graham, Dion</t>
  </si>
  <si>
    <t>18.12.1996</t>
  </si>
  <si>
    <t>Graham, Jordan</t>
  </si>
  <si>
    <t>30.12.1997</t>
  </si>
  <si>
    <t>Graham, Kieran</t>
  </si>
  <si>
    <t>09.11.1997</t>
  </si>
  <si>
    <t>Grainger, Charlie</t>
  </si>
  <si>
    <t>31.07.1996</t>
  </si>
  <si>
    <t>Grainger, Danny</t>
  </si>
  <si>
    <t>28.07.1986</t>
  </si>
  <si>
    <t>Grand, Simon</t>
  </si>
  <si>
    <t>23.02.1984</t>
  </si>
  <si>
    <t>Grandison, Jermaine</t>
  </si>
  <si>
    <t>05.12.1990</t>
  </si>
  <si>
    <t>Granger, James</t>
  </si>
  <si>
    <t>Grant, Aidan</t>
  </si>
  <si>
    <t>27.03.1995</t>
  </si>
  <si>
    <t>Grant, Anthony</t>
  </si>
  <si>
    <t>04.06.1987</t>
  </si>
  <si>
    <t>Grant, Ben</t>
  </si>
  <si>
    <t>Grant, Bobby</t>
  </si>
  <si>
    <t>Grant, Conor</t>
  </si>
  <si>
    <t>Grant, Freddie</t>
  </si>
  <si>
    <t>Grant, Jordan</t>
  </si>
  <si>
    <t>Grant, Jorge</t>
  </si>
  <si>
    <t>Grant, Josh</t>
  </si>
  <si>
    <t>11.10.1998</t>
  </si>
  <si>
    <t>Grant, Lee</t>
  </si>
  <si>
    <t>27.01.1983</t>
  </si>
  <si>
    <t>Gray, Andre</t>
  </si>
  <si>
    <t>26.06.1991</t>
  </si>
  <si>
    <t>Gray, Demarai</t>
  </si>
  <si>
    <t>28.06.1996</t>
  </si>
  <si>
    <t>Gray, Jake</t>
  </si>
  <si>
    <t>25.12.1995</t>
  </si>
  <si>
    <t>Grayson, Joe</t>
  </si>
  <si>
    <t>26.03.1999</t>
  </si>
  <si>
    <t>Grealish, Jack</t>
  </si>
  <si>
    <t>10.09.1995</t>
  </si>
  <si>
    <t>Greasley, Benjamin</t>
  </si>
  <si>
    <t>Greaves, Cameron</t>
  </si>
  <si>
    <t>Greaves, Luke</t>
  </si>
  <si>
    <t>Green, Andre</t>
  </si>
  <si>
    <t>26.07.1998</t>
  </si>
  <si>
    <t>Green, Brandon</t>
  </si>
  <si>
    <t>Green, Conor</t>
  </si>
  <si>
    <t>17.05.1997</t>
  </si>
  <si>
    <t>Green, Danny</t>
  </si>
  <si>
    <t>09.07.1988</t>
  </si>
  <si>
    <t>Green, Devarn</t>
  </si>
  <si>
    <t>Green, Elliot</t>
  </si>
  <si>
    <t>28.03.1998</t>
  </si>
  <si>
    <t>Green, George</t>
  </si>
  <si>
    <t>Green, Jake</t>
  </si>
  <si>
    <t>D L, M RL</t>
  </si>
  <si>
    <t>12.03.1994</t>
  </si>
  <si>
    <t>Green, James</t>
  </si>
  <si>
    <t>21.11.1995</t>
  </si>
  <si>
    <t>Green, Joe</t>
  </si>
  <si>
    <t>22.09.1994</t>
  </si>
  <si>
    <t>Green, Jordan</t>
  </si>
  <si>
    <t>23.03.1995</t>
  </si>
  <si>
    <t>Green, Kieran</t>
  </si>
  <si>
    <t>30.06.1997</t>
  </si>
  <si>
    <t>Green, Matt</t>
  </si>
  <si>
    <t>Green, Mike</t>
  </si>
  <si>
    <t>12.05.1989</t>
  </si>
  <si>
    <t>Green, Robert</t>
  </si>
  <si>
    <t>19.01.1980</t>
  </si>
  <si>
    <t>Green, Ryan</t>
  </si>
  <si>
    <t>Greene, Aaron</t>
  </si>
  <si>
    <t>11.01.1995</t>
  </si>
  <si>
    <t>Greenidge, Reiss</t>
  </si>
  <si>
    <t>10.08.1996</t>
  </si>
  <si>
    <t>Greenslade, Danny</t>
  </si>
  <si>
    <t>17.06.1995</t>
  </si>
  <si>
    <t>Greenwood, Rees</t>
  </si>
  <si>
    <t>10.12.1996</t>
  </si>
  <si>
    <t>Greer, Eshan</t>
  </si>
  <si>
    <t>01.01.1999</t>
  </si>
  <si>
    <t>Gregory, David</t>
  </si>
  <si>
    <t>01.10.1994</t>
  </si>
  <si>
    <t>Gregory, Jake</t>
  </si>
  <si>
    <t>17.02.1996</t>
  </si>
  <si>
    <t>Gregory, Jamie</t>
  </si>
  <si>
    <t>05.10.1997</t>
  </si>
  <si>
    <t>Gregory, Josh</t>
  </si>
  <si>
    <t>Gregory, Kit</t>
  </si>
  <si>
    <t>Gregory, Lee</t>
  </si>
  <si>
    <t>26.08.1988</t>
  </si>
  <si>
    <t>Gregory, Steven</t>
  </si>
  <si>
    <t>19.03.1987</t>
  </si>
  <si>
    <t>Gribbin, Callum</t>
  </si>
  <si>
    <t>18.12.1998</t>
  </si>
  <si>
    <t>Griffin, Adam</t>
  </si>
  <si>
    <t>26.08.1984</t>
  </si>
  <si>
    <t>Griffin, Liam</t>
  </si>
  <si>
    <t>Griffiths, Ben</t>
  </si>
  <si>
    <t>Griffiths, Luke</t>
  </si>
  <si>
    <t>Griffiths, Priestly</t>
  </si>
  <si>
    <t>Griffiths, Russell</t>
  </si>
  <si>
    <t>Griffiths, Scott</t>
  </si>
  <si>
    <t>27.11.1985</t>
  </si>
  <si>
    <t>Grimes, Ashley</t>
  </si>
  <si>
    <t>09.12.1986</t>
  </si>
  <si>
    <t>Grimes, Jamie</t>
  </si>
  <si>
    <t>22.12.1990</t>
  </si>
  <si>
    <t>Grimes, Matt</t>
  </si>
  <si>
    <t>Grimes, Nick</t>
  </si>
  <si>
    <t>Grimshaw, Daniel</t>
  </si>
  <si>
    <t>16.01.1998</t>
  </si>
  <si>
    <t>Grimshaw, Liam</t>
  </si>
  <si>
    <t>Grivosti, Tom</t>
  </si>
  <si>
    <t>Grogan, Billy</t>
  </si>
  <si>
    <t>Grogan, Mike</t>
  </si>
  <si>
    <t>06.03.1989</t>
  </si>
  <si>
    <t>Grounds, Jonathan</t>
  </si>
  <si>
    <t>02.02.1988</t>
  </si>
  <si>
    <t>Groves, Rhys</t>
  </si>
  <si>
    <t>09.10.1998</t>
  </si>
  <si>
    <t>Guerfi, Zak</t>
  </si>
  <si>
    <t>Guinchard, Joe</t>
  </si>
  <si>
    <t>08.04.1995</t>
  </si>
  <si>
    <t>Gunn, Angus</t>
  </si>
  <si>
    <t>22.01.1996</t>
  </si>
  <si>
    <t>Gunner, Callum</t>
  </si>
  <si>
    <t>27.03.1999</t>
  </si>
  <si>
    <t>Guppy, Anthony</t>
  </si>
  <si>
    <t>26.01.1997</t>
  </si>
  <si>
    <t>Gurr, Jack</t>
  </si>
  <si>
    <t>27.07.1996</t>
  </si>
  <si>
    <t>Guthmy, Kamal</t>
  </si>
  <si>
    <t>Guthrie, Danny</t>
  </si>
  <si>
    <t>18.04.1988</t>
  </si>
  <si>
    <t>Guthrie, Jon</t>
  </si>
  <si>
    <t>29.07.1992</t>
  </si>
  <si>
    <t>Guthrie, Kurtis</t>
  </si>
  <si>
    <t>21.04.1993</t>
  </si>
  <si>
    <t>Guthrie, Sam</t>
  </si>
  <si>
    <t>25.04.1996</t>
  </si>
  <si>
    <t>Guttridge, Luke</t>
  </si>
  <si>
    <t>27.03.1982</t>
  </si>
  <si>
    <t>Guy, Callum</t>
  </si>
  <si>
    <t>25.11.1996</t>
  </si>
  <si>
    <t>Gwilliams, Jack</t>
  </si>
  <si>
    <t>28.02.1995</t>
  </si>
  <si>
    <t>Gwinnutt, Brandon</t>
  </si>
  <si>
    <t>D R, M RC</t>
  </si>
  <si>
    <t>16.06.1995</t>
  </si>
  <si>
    <t>Habergham, Sam</t>
  </si>
  <si>
    <t>20.02.1992</t>
  </si>
  <si>
    <t>Hackett-Fairchild, Reeco</t>
  </si>
  <si>
    <t>09.01.1998</t>
  </si>
  <si>
    <t>Hackett, Chris</t>
  </si>
  <si>
    <t>01.03.1983</t>
  </si>
  <si>
    <t>Hackett, Greg</t>
  </si>
  <si>
    <t>Hadler, Tom</t>
  </si>
  <si>
    <t>30.07.1996</t>
  </si>
  <si>
    <t>Hagon, Harry</t>
  </si>
  <si>
    <t>Hailes, Joe</t>
  </si>
  <si>
    <t>Hailey, Liam</t>
  </si>
  <si>
    <t>29.09.1997</t>
  </si>
  <si>
    <t>Haines, Ollie</t>
  </si>
  <si>
    <t>05.11.1996</t>
  </si>
  <si>
    <t>Haitham, Kaleem</t>
  </si>
  <si>
    <t>04.06.1998</t>
  </si>
  <si>
    <t>Hakeem, Zayn</t>
  </si>
  <si>
    <t>Hales, Reece</t>
  </si>
  <si>
    <t>12.02.1995</t>
  </si>
  <si>
    <t>Halford, Greg</t>
  </si>
  <si>
    <t>D RC, ST</t>
  </si>
  <si>
    <t>08.12.1984</t>
  </si>
  <si>
    <t>Hall-Johnson, Reece</t>
  </si>
  <si>
    <t>09.05.1995</t>
  </si>
  <si>
    <t>Hall, Andy</t>
  </si>
  <si>
    <t>Hall, Asa</t>
  </si>
  <si>
    <t>29.11.1986</t>
  </si>
  <si>
    <t>Hall, Callum</t>
  </si>
  <si>
    <t>23.03.1997</t>
  </si>
  <si>
    <t>Hall, Danny</t>
  </si>
  <si>
    <t>14.11.1983</t>
  </si>
  <si>
    <t>Hall, Grant</t>
  </si>
  <si>
    <t>29.10.1991</t>
  </si>
  <si>
    <t>Hall, Jadan</t>
  </si>
  <si>
    <t>30.10.1993</t>
  </si>
  <si>
    <t>Hall, Jamie</t>
  </si>
  <si>
    <t>Hall, Kieran</t>
  </si>
  <si>
    <t>26.10.1998</t>
  </si>
  <si>
    <t>Hall, Louis</t>
  </si>
  <si>
    <t>Hall, Matt</t>
  </si>
  <si>
    <t>Hall, Matthew</t>
  </si>
  <si>
    <t>Hall, Nick</t>
  </si>
  <si>
    <t>Hall, Rob</t>
  </si>
  <si>
    <t>Hall, Ryan</t>
  </si>
  <si>
    <t>04.01.1988</t>
  </si>
  <si>
    <t>Hallahan, Jack</t>
  </si>
  <si>
    <t>Hallam, Jordan</t>
  </si>
  <si>
    <t>06.10.1998</t>
  </si>
  <si>
    <t>Hallatt, Max</t>
  </si>
  <si>
    <t>Hallett, Jake</t>
  </si>
  <si>
    <t>Halliday, Bradley</t>
  </si>
  <si>
    <t>10.07.1995</t>
  </si>
  <si>
    <t>Halliwell, Bryn</t>
  </si>
  <si>
    <t>SJW Superleague Prem</t>
  </si>
  <si>
    <t>01.10.1980</t>
  </si>
  <si>
    <t>Halls, Andy</t>
  </si>
  <si>
    <t>20.04.1992</t>
  </si>
  <si>
    <t>Hallwood, Chandler</t>
  </si>
  <si>
    <t>Halstead, Mark</t>
  </si>
  <si>
    <t>17.09.1990</t>
  </si>
  <si>
    <t>Hamer, Ben</t>
  </si>
  <si>
    <t>20.11.1987</t>
  </si>
  <si>
    <t>Hamer, Saul</t>
  </si>
  <si>
    <t>13.02.1996</t>
  </si>
  <si>
    <t>Hamilton, CJ</t>
  </si>
  <si>
    <t>Hamilton, Tyler</t>
  </si>
  <si>
    <t>Hammell, Connor</t>
  </si>
  <si>
    <t>27.09.1996</t>
  </si>
  <si>
    <t>Hammerton, Thomas</t>
  </si>
  <si>
    <t>Hammill, Adam</t>
  </si>
  <si>
    <t>25.01.1988</t>
  </si>
  <si>
    <t>Hammond, Dean</t>
  </si>
  <si>
    <t>07.03.1983</t>
  </si>
  <si>
    <t>Hammond, James</t>
  </si>
  <si>
    <t>Hammond, Kyle</t>
  </si>
  <si>
    <t>Hamon, James</t>
  </si>
  <si>
    <t>Hampson, Frazer</t>
  </si>
  <si>
    <t>27.03.1998</t>
  </si>
  <si>
    <t>Hancock, Charlie</t>
  </si>
  <si>
    <t>Hancock, Mitchell</t>
  </si>
  <si>
    <t>23.10.1994</t>
  </si>
  <si>
    <t>Hancox, Ellis</t>
  </si>
  <si>
    <t>Hancox, Jordan</t>
  </si>
  <si>
    <t>Hancox, Mitch</t>
  </si>
  <si>
    <t>09.11.1993</t>
  </si>
  <si>
    <t>Hands, Reece</t>
  </si>
  <si>
    <t>01.10.1993</t>
  </si>
  <si>
    <t>Hanks, Joe</t>
  </si>
  <si>
    <t>02.03.1995</t>
  </si>
  <si>
    <t>Hanlan, Brandon</t>
  </si>
  <si>
    <t>31.05.1997</t>
  </si>
  <si>
    <t>Hanley, Raheem</t>
  </si>
  <si>
    <t>24.02.1994</t>
  </si>
  <si>
    <t>Hanna, Sam</t>
  </si>
  <si>
    <t>Hannah, Ross</t>
  </si>
  <si>
    <t>14.05.1986</t>
  </si>
  <si>
    <t>Hansford, Curtis</t>
  </si>
  <si>
    <t>07.10.1995</t>
  </si>
  <si>
    <t>Hanson, Jacob</t>
  </si>
  <si>
    <t>30.11.1997</t>
  </si>
  <si>
    <t>Hanson, James</t>
  </si>
  <si>
    <t>09.11.1987</t>
  </si>
  <si>
    <t>Hanson, Jamie</t>
  </si>
  <si>
    <t>10.11.1995</t>
  </si>
  <si>
    <t>Happe, Dan</t>
  </si>
  <si>
    <t>Hardcastle, Lewis</t>
  </si>
  <si>
    <t>Harding, Dan</t>
  </si>
  <si>
    <t>Harding, Mitch</t>
  </si>
  <si>
    <t>27.01.1994</t>
  </si>
  <si>
    <t>Harding, Wes</t>
  </si>
  <si>
    <t>20.10.1996</t>
  </si>
  <si>
    <t>Hardman, Kyle</t>
  </si>
  <si>
    <t>09.06.1996</t>
  </si>
  <si>
    <t>Hardy, James</t>
  </si>
  <si>
    <t>11.05.1996</t>
  </si>
  <si>
    <t>Hardy, Joe</t>
  </si>
  <si>
    <t>Hardy, Liam</t>
  </si>
  <si>
    <t>04.03.1996</t>
  </si>
  <si>
    <t>Hare, Josh</t>
  </si>
  <si>
    <t>12.08.1994</t>
  </si>
  <si>
    <t>Hare, Taron</t>
  </si>
  <si>
    <t>Harfield, Ollie</t>
  </si>
  <si>
    <t>Hargreaves, Cameron</t>
  </si>
  <si>
    <t>Hargreaves, Jake</t>
  </si>
  <si>
    <t>30.03.1998</t>
  </si>
  <si>
    <t>Harker, Nathan</t>
  </si>
  <si>
    <t>05.11.1998</t>
  </si>
  <si>
    <t>Harkness, James</t>
  </si>
  <si>
    <t>23.11.1996</t>
  </si>
  <si>
    <t>Harley, Ryan</t>
  </si>
  <si>
    <t>22.01.1985</t>
  </si>
  <si>
    <t>Harmes, George</t>
  </si>
  <si>
    <t>Harness, Marcus</t>
  </si>
  <si>
    <t>24.02.1996</t>
  </si>
  <si>
    <t>Harnwell, Ryan</t>
  </si>
  <si>
    <t>Harper, Ashley</t>
  </si>
  <si>
    <t>06.05.1998</t>
  </si>
  <si>
    <t>Harper, Steve</t>
  </si>
  <si>
    <t>14.03.1975</t>
  </si>
  <si>
    <t>Harriott, Callum</t>
  </si>
  <si>
    <t>04.03.1994</t>
  </si>
  <si>
    <t>Harris, Anthony</t>
  </si>
  <si>
    <t>Harris, Ashley</t>
  </si>
  <si>
    <t>Harris, Charlie</t>
  </si>
  <si>
    <t>Harris, Jay</t>
  </si>
  <si>
    <t>15.04.1987</t>
  </si>
  <si>
    <t>Harris, Kadeem</t>
  </si>
  <si>
    <t>08.06.1993</t>
  </si>
  <si>
    <t>Harris, Matthew</t>
  </si>
  <si>
    <t>16.01.1994</t>
  </si>
  <si>
    <t>Harris, Nico</t>
  </si>
  <si>
    <t>08.12.1995</t>
  </si>
  <si>
    <t>Harris, Reece</t>
  </si>
  <si>
    <t>12.02.1991</t>
  </si>
  <si>
    <t>Harrison, Adam</t>
  </si>
  <si>
    <t>19.02.1999</t>
  </si>
  <si>
    <t>Harrison, Ben</t>
  </si>
  <si>
    <t>02.03.1997</t>
  </si>
  <si>
    <t>29.10.1990</t>
  </si>
  <si>
    <t>Harrison, Byron</t>
  </si>
  <si>
    <t>15.06.1987</t>
  </si>
  <si>
    <t>Harrison, Elliot</t>
  </si>
  <si>
    <t>Harrison, Joe</t>
  </si>
  <si>
    <t>Harrison, Kieran</t>
  </si>
  <si>
    <t>27.12.1998</t>
  </si>
  <si>
    <t>09.06.1999</t>
  </si>
  <si>
    <t>Harrison, Scott</t>
  </si>
  <si>
    <t>03.09.1993</t>
  </si>
  <si>
    <t>Harrison, Shayon</t>
  </si>
  <si>
    <t>13.07.1997</t>
  </si>
  <si>
    <t>Harrold, Matt</t>
  </si>
  <si>
    <t>25.07.1984</t>
  </si>
  <si>
    <t>Harrop, Josh</t>
  </si>
  <si>
    <t>Hart, Aidan</t>
  </si>
  <si>
    <t>Hart, Joe</t>
  </si>
  <si>
    <t>19.04.1987</t>
  </si>
  <si>
    <t>Hart, Sam</t>
  </si>
  <si>
    <t>10.09.1996</t>
  </si>
  <si>
    <t>Hartley, Jack</t>
  </si>
  <si>
    <t>Hartley, Jimmy</t>
  </si>
  <si>
    <t>25.02.1995</t>
  </si>
  <si>
    <t>Hartley, Joseph</t>
  </si>
  <si>
    <t>Hartley, Peter</t>
  </si>
  <si>
    <t>SW, D C</t>
  </si>
  <si>
    <t>03.04.1988</t>
  </si>
  <si>
    <t>Hartridge, Alex</t>
  </si>
  <si>
    <t>01.04.1999</t>
  </si>
  <si>
    <t>Harvey, Adam</t>
  </si>
  <si>
    <t>04.02.1996</t>
  </si>
  <si>
    <t>Harvey, Alex-Ray</t>
  </si>
  <si>
    <t>04.04.1991</t>
  </si>
  <si>
    <t>Harvey, Cory</t>
  </si>
  <si>
    <t>16.09.1997</t>
  </si>
  <si>
    <t>Harvey, Tyler</t>
  </si>
  <si>
    <t>29.06.1995</t>
  </si>
  <si>
    <t>Hasler-Cregg, Billy</t>
  </si>
  <si>
    <t>11.09.1996</t>
  </si>
  <si>
    <t>Hassall, George</t>
  </si>
  <si>
    <t>Hassell, Bobby</t>
  </si>
  <si>
    <t>National Football League</t>
  </si>
  <si>
    <t>04.06.1980</t>
  </si>
  <si>
    <t>Hastings, Luke</t>
  </si>
  <si>
    <t>Hateley, Tom</t>
  </si>
  <si>
    <t>Ekstraklasa</t>
  </si>
  <si>
    <t>12.09.1989</t>
  </si>
  <si>
    <t>Hatfield, Will</t>
  </si>
  <si>
    <t>10.10.1991</t>
  </si>
  <si>
    <t>Hathaway, Mason</t>
  </si>
  <si>
    <t>Hattersley, Danny</t>
  </si>
  <si>
    <t>30.04.1992</t>
  </si>
  <si>
    <t>Hatton, Sam</t>
  </si>
  <si>
    <t>07.02.1988</t>
  </si>
  <si>
    <t>Haughton, Nick</t>
  </si>
  <si>
    <t>20.09.1994</t>
  </si>
  <si>
    <t>Haughton, Omar</t>
  </si>
  <si>
    <t>Haunstrup, Brandon</t>
  </si>
  <si>
    <t>Hause, Kortney</t>
  </si>
  <si>
    <t>16.07.1995</t>
  </si>
  <si>
    <t>Havern, Gianluca</t>
  </si>
  <si>
    <t>24.09.1988</t>
  </si>
  <si>
    <t>Hawkes, Josh</t>
  </si>
  <si>
    <t>Hawkes, Lee</t>
  </si>
  <si>
    <t>24.06.1996</t>
  </si>
  <si>
    <t>Hawkins, Jack</t>
  </si>
  <si>
    <t>31.01.1995</t>
  </si>
  <si>
    <t>Hawkins, Lewis</t>
  </si>
  <si>
    <t>15.06.1993</t>
  </si>
  <si>
    <t>Hawkins, Ronnie</t>
  </si>
  <si>
    <t>Hawkridge, Terry</t>
  </si>
  <si>
    <t>23.02.1990</t>
  </si>
  <si>
    <t>Hawley, Ryan</t>
  </si>
  <si>
    <t>17.10.1995</t>
  </si>
  <si>
    <t>Haworth, Andy</t>
  </si>
  <si>
    <t>28.11.1988</t>
  </si>
  <si>
    <t>Hawtin, Aiden</t>
  </si>
  <si>
    <t>13.06.1995</t>
  </si>
  <si>
    <t>Hawtin, Charlie</t>
  </si>
  <si>
    <t>Hayden, Aaron</t>
  </si>
  <si>
    <t>16.01.1997</t>
  </si>
  <si>
    <t>Hayden, Isaac</t>
  </si>
  <si>
    <t>22.03.1995</t>
  </si>
  <si>
    <t>Hayden, Lewis</t>
  </si>
  <si>
    <t>28.02.1997</t>
  </si>
  <si>
    <t>Hayes, Kieran</t>
  </si>
  <si>
    <t>Hayes, Nick</t>
  </si>
  <si>
    <t>England / Poland</t>
  </si>
  <si>
    <t>Hayes, Paul</t>
  </si>
  <si>
    <t>20.09.1983</t>
  </si>
  <si>
    <t>Hayes, Reece</t>
  </si>
  <si>
    <t>17.01.1997</t>
  </si>
  <si>
    <t>Hayfield, Daniel</t>
  </si>
  <si>
    <t>Hayford, Charlie</t>
  </si>
  <si>
    <t>29.11.1997</t>
  </si>
  <si>
    <t>Hayles-Docherty, Tobias</t>
  </si>
  <si>
    <t>30.01.1999</t>
  </si>
  <si>
    <t>Haynes-Brown, Curtis</t>
  </si>
  <si>
    <t>15.04.1989</t>
  </si>
  <si>
    <t>Haynes, Andy</t>
  </si>
  <si>
    <t>Haynes, Ryan</t>
  </si>
  <si>
    <t>Hazeldine, Max</t>
  </si>
  <si>
    <t>13.02.1997</t>
  </si>
  <si>
    <t>Head, Alexander</t>
  </si>
  <si>
    <t>Healey, Cameron</t>
  </si>
  <si>
    <t>Healey, Rhys</t>
  </si>
  <si>
    <t>06.12.1994</t>
  </si>
  <si>
    <t>Heaney, Mackenzie</t>
  </si>
  <si>
    <t>Heardman, Tom</t>
  </si>
  <si>
    <t>Hearn, Liam</t>
  </si>
  <si>
    <t>27.08.1985</t>
  </si>
  <si>
    <t>Heath, Joe</t>
  </si>
  <si>
    <t>Heathcote, Sam</t>
  </si>
  <si>
    <t>05.08.1997</t>
  </si>
  <si>
    <t>Heather, Kai</t>
  </si>
  <si>
    <t>20.04.1998</t>
  </si>
  <si>
    <t>Heather, Owen</t>
  </si>
  <si>
    <t>Heaton, Josh</t>
  </si>
  <si>
    <t>16.09.1996</t>
  </si>
  <si>
    <t>Heaton, Tom</t>
  </si>
  <si>
    <t>Hector-Ingram, Jahmal</t>
  </si>
  <si>
    <t>Hector, Dan</t>
  </si>
  <si>
    <t>04.05.1996</t>
  </si>
  <si>
    <t>Hedges, Sam</t>
  </si>
  <si>
    <t>Hedley, Ben</t>
  </si>
  <si>
    <t>18.10.1998</t>
  </si>
  <si>
    <t>Heffernan, Dan</t>
  </si>
  <si>
    <t>Hyundai ANaNLeague</t>
  </si>
  <si>
    <t>25.05.1987</t>
  </si>
  <si>
    <t>Hegarty, Liam</t>
  </si>
  <si>
    <t>12.02.1999</t>
  </si>
  <si>
    <t>Hegarty, Nick</t>
  </si>
  <si>
    <t>25.06.1986</t>
  </si>
  <si>
    <t>Helm, Jonny</t>
  </si>
  <si>
    <t>22.05.1997</t>
  </si>
  <si>
    <t>Helm, Josh</t>
  </si>
  <si>
    <t>Hemmings, Ashley</t>
  </si>
  <si>
    <t>03.03.1991</t>
  </si>
  <si>
    <t>Hemmings, Kane</t>
  </si>
  <si>
    <t>08.04.1992</t>
  </si>
  <si>
    <t>Hempshall, Kyle</t>
  </si>
  <si>
    <t>Henderson, Darius</t>
  </si>
  <si>
    <t>07.09.1981</t>
  </si>
  <si>
    <t>Henderson, Dean</t>
  </si>
  <si>
    <t>Henderson, Ian</t>
  </si>
  <si>
    <t>24.01.1985</t>
  </si>
  <si>
    <t>Henderson, Jordan</t>
  </si>
  <si>
    <t>17.06.1990</t>
  </si>
  <si>
    <t>Henderson, Lloyd</t>
  </si>
  <si>
    <t>Hendricks, Connor</t>
  </si>
  <si>
    <t>30.09.1996</t>
  </si>
  <si>
    <t>Hendricks, Ronee</t>
  </si>
  <si>
    <t>Hendrie, Lee</t>
  </si>
  <si>
    <t>18.05.1977</t>
  </si>
  <si>
    <t>Hendrie, Luke</t>
  </si>
  <si>
    <t>27.08.1994</t>
  </si>
  <si>
    <t>Heneghan, Ben</t>
  </si>
  <si>
    <t>19.09.1993</t>
  </si>
  <si>
    <t>Hennigan, Daniel</t>
  </si>
  <si>
    <t>01.01.1996</t>
  </si>
  <si>
    <t>Henry, Dion-Curtis</t>
  </si>
  <si>
    <t>12.09.1997</t>
  </si>
  <si>
    <t>Henry, James</t>
  </si>
  <si>
    <t>10.06.1989</t>
  </si>
  <si>
    <t>Henry, Karl</t>
  </si>
  <si>
    <t>26.11.1982</t>
  </si>
  <si>
    <t>Henry, Rico</t>
  </si>
  <si>
    <t>Henry, Ronnie</t>
  </si>
  <si>
    <t>02.01.1984</t>
  </si>
  <si>
    <t>Henry, Will</t>
  </si>
  <si>
    <t>06.07.1998</t>
  </si>
  <si>
    <t>Henshall, Alex</t>
  </si>
  <si>
    <t>15.02.1994</t>
  </si>
  <si>
    <t>Hepburn-Murphy, Rushian</t>
  </si>
  <si>
    <t>Herdman, Martin</t>
  </si>
  <si>
    <t>Hesketh, Jake</t>
  </si>
  <si>
    <t>27.03.1996</t>
  </si>
  <si>
    <t>Heskey, Emile</t>
  </si>
  <si>
    <t>England / Antigua &amp; Barbuda</t>
  </si>
  <si>
    <t>11.01.1978</t>
  </si>
  <si>
    <t>Heslop, Simon</t>
  </si>
  <si>
    <t>01.05.1987</t>
  </si>
  <si>
    <t>Hessenthaler, Jake</t>
  </si>
  <si>
    <t>20.04.1994</t>
  </si>
  <si>
    <t>Hetherington, Lee</t>
  </si>
  <si>
    <t>28.09.1997</t>
  </si>
  <si>
    <t>Hetherington, Steven</t>
  </si>
  <si>
    <t>WB L, DM, M LC</t>
  </si>
  <si>
    <t>Hewitt, Michael</t>
  </si>
  <si>
    <t>Hewitt, Steven</t>
  </si>
  <si>
    <t>Hewitt, Troy</t>
  </si>
  <si>
    <t>10.02.1990</t>
  </si>
  <si>
    <t>Hewson, Sam</t>
  </si>
  <si>
    <t>Hibbert, Dave</t>
  </si>
  <si>
    <t>28.01.1986</t>
  </si>
  <si>
    <t>Hibbert, Tony</t>
  </si>
  <si>
    <t>20.02.1981</t>
  </si>
  <si>
    <t>Hibbs, Jake</t>
  </si>
  <si>
    <t>Hickey, Roman</t>
  </si>
  <si>
    <t>Hickford, Harry</t>
  </si>
  <si>
    <t>23.06.1996</t>
  </si>
  <si>
    <t>Hickman, Jak</t>
  </si>
  <si>
    <t>Hickman, Ryan</t>
  </si>
  <si>
    <t>Hicks, Nathan</t>
  </si>
  <si>
    <t>04.10.1991</t>
  </si>
  <si>
    <t>Higdon, Michael</t>
  </si>
  <si>
    <t>Higginbotham, Kallum</t>
  </si>
  <si>
    <t>15.06.1989</t>
  </si>
  <si>
    <t>Higgins, Charlie</t>
  </si>
  <si>
    <t>19.10.1995</t>
  </si>
  <si>
    <t>Higgins, Ryan</t>
  </si>
  <si>
    <t>01.05.1994</t>
  </si>
  <si>
    <t>Higgs, Kieran</t>
  </si>
  <si>
    <t>Higham, Jonny</t>
  </si>
  <si>
    <t>Higham, Luke</t>
  </si>
  <si>
    <t>21.10.1996</t>
  </si>
  <si>
    <t>Hill, Christian</t>
  </si>
  <si>
    <t>26.03.1997</t>
  </si>
  <si>
    <t>Hill, Clint</t>
  </si>
  <si>
    <t>19.10.1978</t>
  </si>
  <si>
    <t>Hill, Matt</t>
  </si>
  <si>
    <t>26.03.1981</t>
  </si>
  <si>
    <t>Hill, Max</t>
  </si>
  <si>
    <t>Hill, Shane</t>
  </si>
  <si>
    <t>05.08.1987</t>
  </si>
  <si>
    <t>Hillhouse, Sam</t>
  </si>
  <si>
    <t>Hilton, Jake</t>
  </si>
  <si>
    <t>07.03.1999</t>
  </si>
  <si>
    <t>Hilton, Ross</t>
  </si>
  <si>
    <t>Hinchliffe, Adam</t>
  </si>
  <si>
    <t>21.03.1994</t>
  </si>
  <si>
    <t>Hinchliffe, Ben</t>
  </si>
  <si>
    <t>Hinchliffe, Jamie</t>
  </si>
  <si>
    <t>11.03.1997</t>
  </si>
  <si>
    <t>Hinchliffe, Matt</t>
  </si>
  <si>
    <t>Hinckson-Mars, Malakai</t>
  </si>
  <si>
    <t>Hinds, Akeem</t>
  </si>
  <si>
    <t>Hinds, Freddie</t>
  </si>
  <si>
    <t>Hinds, Kaylen</t>
  </si>
  <si>
    <t>28.01.1998</t>
  </si>
  <si>
    <t>Hines, Seb</t>
  </si>
  <si>
    <t>29.05.1988</t>
  </si>
  <si>
    <t>Hines, Zavon</t>
  </si>
  <si>
    <t>27.12.1988</t>
  </si>
  <si>
    <t>Hippolyte, Myles</t>
  </si>
  <si>
    <t>Hird, Sam</t>
  </si>
  <si>
    <t>Hirst, Ben</t>
  </si>
  <si>
    <t>Hirst, George</t>
  </si>
  <si>
    <t>Hitchcock, Tom</t>
  </si>
  <si>
    <t>01.10.1992</t>
  </si>
  <si>
    <t>Hiwula, Jordi</t>
  </si>
  <si>
    <t>Hobbs, George</t>
  </si>
  <si>
    <t>19.11.1998</t>
  </si>
  <si>
    <t>Hobbs, Jack</t>
  </si>
  <si>
    <t>18.08.1988</t>
  </si>
  <si>
    <t>Hobson, Craig</t>
  </si>
  <si>
    <t>25.02.1988</t>
  </si>
  <si>
    <t>Hobson, Shaun</t>
  </si>
  <si>
    <t>Hodby, Ethan</t>
  </si>
  <si>
    <t>Hodd, Harvey</t>
  </si>
  <si>
    <t>Hodge, Elliott</t>
  </si>
  <si>
    <t>Hodges, Ben</t>
  </si>
  <si>
    <t>21.08.1996</t>
  </si>
  <si>
    <t>Hodges, Kieran</t>
  </si>
  <si>
    <t>Hodgkiss, Jared</t>
  </si>
  <si>
    <t>15.11.1986</t>
  </si>
  <si>
    <t>Hogan, Dan</t>
  </si>
  <si>
    <t>Hogan, Elliot</t>
  </si>
  <si>
    <t>Hogan, Liam</t>
  </si>
  <si>
    <t>Hogan, Scott</t>
  </si>
  <si>
    <t>13.04.1992</t>
  </si>
  <si>
    <t>Hogg, Jonathan</t>
  </si>
  <si>
    <t>06.12.1988</t>
  </si>
  <si>
    <t>Holden, Darren</t>
  </si>
  <si>
    <t>27.08.1993</t>
  </si>
  <si>
    <t>Holding, Rob</t>
  </si>
  <si>
    <t>20.09.1995</t>
  </si>
  <si>
    <t>Holdsworth, Andy</t>
  </si>
  <si>
    <t>29.01.1984</t>
  </si>
  <si>
    <t>Holdsworth, Brandon</t>
  </si>
  <si>
    <t>Holgate, Mason</t>
  </si>
  <si>
    <t>22.10.1996</t>
  </si>
  <si>
    <t>Holland, Jack</t>
  </si>
  <si>
    <t>01.03.1992</t>
  </si>
  <si>
    <t>Holland, Nathan</t>
  </si>
  <si>
    <t>Holland, Ross</t>
  </si>
  <si>
    <t>Holland, Tommy</t>
  </si>
  <si>
    <t>Hollands, Danny</t>
  </si>
  <si>
    <t>Hollins, Andrew</t>
  </si>
  <si>
    <t>Hollis, Haydn</t>
  </si>
  <si>
    <t>14.10.1992</t>
  </si>
  <si>
    <t>Holloway, Gary</t>
  </si>
  <si>
    <t>19.03.1979</t>
  </si>
  <si>
    <t>Holman, Dan</t>
  </si>
  <si>
    <t>05.06.1990</t>
  </si>
  <si>
    <t>Holmes-Dennis, Tareiq</t>
  </si>
  <si>
    <t>Holmes, Ben</t>
  </si>
  <si>
    <t>07.08.1996</t>
  </si>
  <si>
    <t>Holmes, Billy</t>
  </si>
  <si>
    <t>04.12.1998</t>
  </si>
  <si>
    <t>Holmes, Brad</t>
  </si>
  <si>
    <t>21.01.1998</t>
  </si>
  <si>
    <t>Holmes, Charlie</t>
  </si>
  <si>
    <t>14.01.1999</t>
  </si>
  <si>
    <t>Holmes, Danny</t>
  </si>
  <si>
    <t>17.11.1986</t>
  </si>
  <si>
    <t>Holmes, Jamie</t>
  </si>
  <si>
    <t>08.02.1998</t>
  </si>
  <si>
    <t>Holmes, Lee</t>
  </si>
  <si>
    <t>02.04.1987</t>
  </si>
  <si>
    <t>Holmes, Luke</t>
  </si>
  <si>
    <t>07.03.1997</t>
  </si>
  <si>
    <t>Holmes, Ricky</t>
  </si>
  <si>
    <t>19.06.1987</t>
  </si>
  <si>
    <t>Holmes, Sean</t>
  </si>
  <si>
    <t>04.09.1995</t>
  </si>
  <si>
    <t>Holness, Marcus</t>
  </si>
  <si>
    <t>08.12.1988</t>
  </si>
  <si>
    <t>Holroyd, Chris</t>
  </si>
  <si>
    <t>24.10.1986</t>
  </si>
  <si>
    <t>Holsgrove, Kevin</t>
  </si>
  <si>
    <t>19.01.1988</t>
  </si>
  <si>
    <t>Holt, Grant</t>
  </si>
  <si>
    <t>12.04.1981</t>
  </si>
  <si>
    <t>Holt, Jordan</t>
  </si>
  <si>
    <t>17.03.1999</t>
  </si>
  <si>
    <t>Homson-Smith, Morgan</t>
  </si>
  <si>
    <t>09.04.1997</t>
  </si>
  <si>
    <t>Honeyball, Alex</t>
  </si>
  <si>
    <t>Honeyman, George</t>
  </si>
  <si>
    <t>08.09.1994</t>
  </si>
  <si>
    <t>Hood, Jacob</t>
  </si>
  <si>
    <t>Hood, Joe</t>
  </si>
  <si>
    <t>Hoof, Mitchell</t>
  </si>
  <si>
    <t>19.05.1996</t>
  </si>
  <si>
    <t>Hooman, Harry</t>
  </si>
  <si>
    <t>27.04.1991</t>
  </si>
  <si>
    <t>Hooper, Gary</t>
  </si>
  <si>
    <t>26.01.1988</t>
  </si>
  <si>
    <t>Hooper, James</t>
  </si>
  <si>
    <t>Hooper, JJ</t>
  </si>
  <si>
    <t>09.10.1993</t>
  </si>
  <si>
    <t>Hopcutt, Jamie</t>
  </si>
  <si>
    <t>23.06.1992</t>
  </si>
  <si>
    <t>Hope, Hallam</t>
  </si>
  <si>
    <t>England / Trinidad &amp; Tobago / Barbados</t>
  </si>
  <si>
    <t>17.03.1994</t>
  </si>
  <si>
    <t>Hopper, Tom</t>
  </si>
  <si>
    <t>14.12.1993</t>
  </si>
  <si>
    <t>Horan, Jack</t>
  </si>
  <si>
    <t>23.10.1995</t>
  </si>
  <si>
    <t>Horgan, Jamie</t>
  </si>
  <si>
    <t>08.06.1996</t>
  </si>
  <si>
    <t>Horlock, Charlie</t>
  </si>
  <si>
    <t>Hornby, Charlie</t>
  </si>
  <si>
    <t>09.05.1998</t>
  </si>
  <si>
    <t>Hornby, Lewis</t>
  </si>
  <si>
    <t>Hornby, Sam</t>
  </si>
  <si>
    <t>14.02.1995</t>
  </si>
  <si>
    <t>Horne, Ryan</t>
  </si>
  <si>
    <t>Horner, Lewis</t>
  </si>
  <si>
    <t>01.02.1992</t>
  </si>
  <si>
    <t>Horsfall, Fraser</t>
  </si>
  <si>
    <t>Horsfield, James</t>
  </si>
  <si>
    <t>Horton, Alex</t>
  </si>
  <si>
    <t>Horwood, Evan</t>
  </si>
  <si>
    <t>10.03.1986</t>
  </si>
  <si>
    <t>Hosannah, Bryce</t>
  </si>
  <si>
    <t>13.07.1998</t>
  </si>
  <si>
    <t>Hoskins, Sam</t>
  </si>
  <si>
    <t>04.02.1993</t>
  </si>
  <si>
    <t>Hoskins, Will</t>
  </si>
  <si>
    <t>06.05.1986</t>
  </si>
  <si>
    <t>Houghton, Jordan</t>
  </si>
  <si>
    <t>House, Bradley</t>
  </si>
  <si>
    <t>19.10.1998</t>
  </si>
  <si>
    <t>Howard, Brian</t>
  </si>
  <si>
    <t>23.01.1983</t>
  </si>
  <si>
    <t>Howard, Mark</t>
  </si>
  <si>
    <t>21.09.1986</t>
  </si>
  <si>
    <t>Howarth, Mark</t>
  </si>
  <si>
    <t>30.05.1999</t>
  </si>
  <si>
    <t>Howarth, Ramirez</t>
  </si>
  <si>
    <t>Howe, Callum</t>
  </si>
  <si>
    <t>18.10.1993</t>
  </si>
  <si>
    <t>Howe, Rene</t>
  </si>
  <si>
    <t>22.10.1986</t>
  </si>
  <si>
    <t>Howe, Teddy</t>
  </si>
  <si>
    <t>Howell, Joe</t>
  </si>
  <si>
    <t>06.11.1996</t>
  </si>
  <si>
    <t>Howell, Luke</t>
  </si>
  <si>
    <t>05.01.1987</t>
  </si>
  <si>
    <t>Howes, Sam</t>
  </si>
  <si>
    <t>10.11.1997</t>
  </si>
  <si>
    <t>Howes, Scott</t>
  </si>
  <si>
    <t>Howkins, Kyle</t>
  </si>
  <si>
    <t>Howlett-Mundle, Jahmal</t>
  </si>
  <si>
    <t>Howson, Jonny</t>
  </si>
  <si>
    <t>21.05.1988</t>
  </si>
  <si>
    <t>Huddart, Ryan</t>
  </si>
  <si>
    <t>06.03.1997</t>
  </si>
  <si>
    <t>Huddlestone, Tom</t>
  </si>
  <si>
    <t>28.12.1986</t>
  </si>
  <si>
    <t>Hudnott, Conor</t>
  </si>
  <si>
    <t>Hudson, Blaine</t>
  </si>
  <si>
    <t>28.10.1991</t>
  </si>
  <si>
    <t>Hudson, Ellis</t>
  </si>
  <si>
    <t>Hudson, Jake</t>
  </si>
  <si>
    <t>16.03.1998</t>
  </si>
  <si>
    <t>Hudson, Mark</t>
  </si>
  <si>
    <t>30.03.1982</t>
  </si>
  <si>
    <t>Hudson, Matthew</t>
  </si>
  <si>
    <t>29.07.1998</t>
  </si>
  <si>
    <t>Huffer, Will</t>
  </si>
  <si>
    <t>Hughes, Connor</t>
  </si>
  <si>
    <t>06.05.1993</t>
  </si>
  <si>
    <t>Hughes, George</t>
  </si>
  <si>
    <t>23.03.1999</t>
  </si>
  <si>
    <t>Hughes, Jonathan</t>
  </si>
  <si>
    <t>Hughes, Liam</t>
  </si>
  <si>
    <t>10.08.1992</t>
  </si>
  <si>
    <t>Hughes, Mark</t>
  </si>
  <si>
    <t>Hughes, Mase</t>
  </si>
  <si>
    <t>Hughes, Sam</t>
  </si>
  <si>
    <t>15.04.1997</t>
  </si>
  <si>
    <t>Hughes, Will</t>
  </si>
  <si>
    <t>17.04.1995</t>
  </si>
  <si>
    <t>Hugill, Jordan</t>
  </si>
  <si>
    <t>04.06.1992</t>
  </si>
  <si>
    <t>Hulme, Joseph</t>
  </si>
  <si>
    <t>30.04.1996</t>
  </si>
  <si>
    <t>Hume, Denver</t>
  </si>
  <si>
    <t>Humphrey, Jack</t>
  </si>
  <si>
    <t>31.03.1997</t>
  </si>
  <si>
    <t>Humphrey, Ollie</t>
  </si>
  <si>
    <t>17.09.1997</t>
  </si>
  <si>
    <t>Humphreys, Cameron</t>
  </si>
  <si>
    <t>22.08.1998</t>
  </si>
  <si>
    <t>Humphreys, Ritchie</t>
  </si>
  <si>
    <t>30.11.1977</t>
  </si>
  <si>
    <t>Humphreys, Sam</t>
  </si>
  <si>
    <t>Humphries, Jake</t>
  </si>
  <si>
    <t>03.11.1998</t>
  </si>
  <si>
    <t>Humphries, Seth</t>
  </si>
  <si>
    <t>Humphrys, Stephen</t>
  </si>
  <si>
    <t>Hunt, Adam</t>
  </si>
  <si>
    <t>Hunt, Connor</t>
  </si>
  <si>
    <t>Hunt, Jack</t>
  </si>
  <si>
    <t>06.12.1990</t>
  </si>
  <si>
    <t>Hunt, Johnny</t>
  </si>
  <si>
    <t>23.08.1990</t>
  </si>
  <si>
    <t>Hunt, Joseph</t>
  </si>
  <si>
    <t>03.01.1999</t>
  </si>
  <si>
    <t>Hunt, Nicky</t>
  </si>
  <si>
    <t>03.09.1983</t>
  </si>
  <si>
    <t>Hunt, Rob</t>
  </si>
  <si>
    <t>Hunte, Connor</t>
  </si>
  <si>
    <t>Hunter, Ashley</t>
  </si>
  <si>
    <t>28.09.1995</t>
  </si>
  <si>
    <t>Hunter, Brad</t>
  </si>
  <si>
    <t>Essex Senior</t>
  </si>
  <si>
    <t>02.09.1990</t>
  </si>
  <si>
    <t>Hunter, Charlie</t>
  </si>
  <si>
    <t>Southern Premier</t>
  </si>
  <si>
    <t>01.03.1993</t>
  </si>
  <si>
    <t>Hunter, Jack</t>
  </si>
  <si>
    <t>Huntington, Paul</t>
  </si>
  <si>
    <t>17.09.1987</t>
  </si>
  <si>
    <t>Hurley, Cuan</t>
  </si>
  <si>
    <t>Hursit, Lee</t>
  </si>
  <si>
    <t>Hurst, James</t>
  </si>
  <si>
    <t>31.01.1992</t>
  </si>
  <si>
    <t>Hurst, Kevan</t>
  </si>
  <si>
    <t>Husband, James</t>
  </si>
  <si>
    <t>03.01.1994</t>
  </si>
  <si>
    <t>Husin, Noor</t>
  </si>
  <si>
    <t>Hussey, Chris</t>
  </si>
  <si>
    <t>02.01.1989</t>
  </si>
  <si>
    <t>Hutchinson, Jack</t>
  </si>
  <si>
    <t>28.09.1996</t>
  </si>
  <si>
    <t>Hutchinson, Josh</t>
  </si>
  <si>
    <t>Hutchinson, Sam</t>
  </si>
  <si>
    <t>03.08.1989</t>
  </si>
  <si>
    <t>Hutchinson, Shaun</t>
  </si>
  <si>
    <t>23.11.1990</t>
  </si>
  <si>
    <t>Hyam, Luke</t>
  </si>
  <si>
    <t>Hyde, Jake</t>
  </si>
  <si>
    <t>Hyde, Tyrique</t>
  </si>
  <si>
    <t>08.04.1999</t>
  </si>
  <si>
    <t>Hylton, Danny</t>
  </si>
  <si>
    <t>Hylton, Jermaine</t>
  </si>
  <si>
    <t>28.06.1993</t>
  </si>
  <si>
    <t>Iaciofano, Joe</t>
  </si>
  <si>
    <t>Iandolo, Ellis</t>
  </si>
  <si>
    <t>22.08.1997</t>
  </si>
  <si>
    <t>Ibe, Jordon</t>
  </si>
  <si>
    <t>WB/AM RL</t>
  </si>
  <si>
    <t>Ibehre, Jabo</t>
  </si>
  <si>
    <t>28.01.1983</t>
  </si>
  <si>
    <t>Ibertson, Ross</t>
  </si>
  <si>
    <t>Idem, Emmanuel</t>
  </si>
  <si>
    <t>Ihiekwe, Michael</t>
  </si>
  <si>
    <t>01.11.1992</t>
  </si>
  <si>
    <t>Ikpeazu, Uche</t>
  </si>
  <si>
    <t>England / Nigeria / Ghana</t>
  </si>
  <si>
    <t>Iles, Sam</t>
  </si>
  <si>
    <t>Ilesanmi, Femi</t>
  </si>
  <si>
    <t>18.04.1991</t>
  </si>
  <si>
    <t>Ince, Rohan</t>
  </si>
  <si>
    <t>08.11.1992</t>
  </si>
  <si>
    <t>Ince, Tom</t>
  </si>
  <si>
    <t>30.01.1992</t>
  </si>
  <si>
    <t>Ingram, Matt</t>
  </si>
  <si>
    <t>18.12.1993</t>
  </si>
  <si>
    <t>Ingram, Nick</t>
  </si>
  <si>
    <t>Ings, Danny</t>
  </si>
  <si>
    <t>23.07.1992</t>
  </si>
  <si>
    <t>Inniss, Ryan</t>
  </si>
  <si>
    <t>05.06.1995</t>
  </si>
  <si>
    <t>Insall, Jamie</t>
  </si>
  <si>
    <t>15.09.1992</t>
  </si>
  <si>
    <t>Irwin, Steven</t>
  </si>
  <si>
    <t>29.09.1990</t>
  </si>
  <si>
    <t>Isaac, Chez</t>
  </si>
  <si>
    <t>16.11.1992</t>
  </si>
  <si>
    <t>Isaacs, Bradley</t>
  </si>
  <si>
    <t>02.12.1995</t>
  </si>
  <si>
    <t>Ismail, Zeli</t>
  </si>
  <si>
    <t>England / Albania / Serbia</t>
  </si>
  <si>
    <t>12.12.1993</t>
  </si>
  <si>
    <t>Issa, Tariq</t>
  </si>
  <si>
    <t>Isted, Harry</t>
  </si>
  <si>
    <t>Iveson, Jonathan</t>
  </si>
  <si>
    <t>Jääskeläinen, Will</t>
  </si>
  <si>
    <t>England / Finland</t>
  </si>
  <si>
    <t>Jackson, Adam</t>
  </si>
  <si>
    <t>18.05.1994</t>
  </si>
  <si>
    <t>Jackson, Ben</t>
  </si>
  <si>
    <t>19.10.1996</t>
  </si>
  <si>
    <t>Jackson, Brad</t>
  </si>
  <si>
    <t>Jackson, Edward</t>
  </si>
  <si>
    <t>08.05.1997</t>
  </si>
  <si>
    <t>Jackson, Joe</t>
  </si>
  <si>
    <t>15.12.1996</t>
  </si>
  <si>
    <t>Jackson, Johnnie</t>
  </si>
  <si>
    <t>15.08.1982</t>
  </si>
  <si>
    <t>Jackson, Jordan</t>
  </si>
  <si>
    <t>Jackson, Kayden</t>
  </si>
  <si>
    <t>22.02.1994</t>
  </si>
  <si>
    <t>Jackson, Marlon</t>
  </si>
  <si>
    <t>Jackson, Oran</t>
  </si>
  <si>
    <t>England / Jamaica / Scotland</t>
  </si>
  <si>
    <t>Jackson, Ryan</t>
  </si>
  <si>
    <t>31.07.1990</t>
  </si>
  <si>
    <t>Jacobs, DeVante</t>
  </si>
  <si>
    <t>08.12.1996</t>
  </si>
  <si>
    <t>Jacobs, Michael</t>
  </si>
  <si>
    <t>04.11.1991</t>
  </si>
  <si>
    <t>Jacquart, Chace</t>
  </si>
  <si>
    <t>Second League</t>
  </si>
  <si>
    <t>Jagielka, Phil</t>
  </si>
  <si>
    <t>17.08.1982</t>
  </si>
  <si>
    <t>Jago, Ben</t>
  </si>
  <si>
    <t>Jalal, Shwan</t>
  </si>
  <si>
    <t>England / Iraq</t>
  </si>
  <si>
    <t>14.08.1983</t>
  </si>
  <si>
    <t>James, Bradley</t>
  </si>
  <si>
    <t>James, Cameron</t>
  </si>
  <si>
    <t>11.02.1998</t>
  </si>
  <si>
    <t>James, Kingsley</t>
  </si>
  <si>
    <t>James, Luke</t>
  </si>
  <si>
    <t>04.11.1994</t>
  </si>
  <si>
    <t>James, Matty</t>
  </si>
  <si>
    <t>22.07.1991</t>
  </si>
  <si>
    <t>James, Reece</t>
  </si>
  <si>
    <t>07.11.1993</t>
  </si>
  <si>
    <t>James, Steven</t>
  </si>
  <si>
    <t>Jameson, Aaron</t>
  </si>
  <si>
    <t>07.11.1989</t>
  </si>
  <si>
    <t>Jarrald, Thomas</t>
  </si>
  <si>
    <t>Jarvis, Daniel</t>
  </si>
  <si>
    <t>03.04.1998</t>
  </si>
  <si>
    <t>Jarvis, Matt</t>
  </si>
  <si>
    <t>22.05.1986</t>
  </si>
  <si>
    <t>Jatta, Seika</t>
  </si>
  <si>
    <t>Jay, Matt</t>
  </si>
  <si>
    <t>Jeacock, George</t>
  </si>
  <si>
    <t>Jebb, Jack</t>
  </si>
  <si>
    <t>Jeffers, Shaun</t>
  </si>
  <si>
    <t>14.04.1992</t>
  </si>
  <si>
    <t>Jefferson, Sam</t>
  </si>
  <si>
    <t>Jeffery, Jack</t>
  </si>
  <si>
    <t>19.06.1996</t>
  </si>
  <si>
    <t>Jefford, Ben</t>
  </si>
  <si>
    <t>Jeffs, Logan</t>
  </si>
  <si>
    <t>Jemson, Charlie</t>
  </si>
  <si>
    <t>Jenkins, Alec</t>
  </si>
  <si>
    <t>Jenkins, James</t>
  </si>
  <si>
    <t>18.01.1996</t>
  </si>
  <si>
    <t>Jenkins, Ross</t>
  </si>
  <si>
    <t>Jenkinson, Carl</t>
  </si>
  <si>
    <t>08.02.1992</t>
  </si>
  <si>
    <t>Jenkinson, Robbie</t>
  </si>
  <si>
    <t>Jennings, Connor</t>
  </si>
  <si>
    <t>Jennings, Dale</t>
  </si>
  <si>
    <t>21.12.1992</t>
  </si>
  <si>
    <t>Jennings, James</t>
  </si>
  <si>
    <t>02.09.1987</t>
  </si>
  <si>
    <t>Jennings, Ryan</t>
  </si>
  <si>
    <t>08.07.1995</t>
  </si>
  <si>
    <t>Jennings, Steve</t>
  </si>
  <si>
    <t>28.10.1984</t>
  </si>
  <si>
    <t>Jerome, Cameron</t>
  </si>
  <si>
    <t>Jervis, Jake</t>
  </si>
  <si>
    <t>17.09.1991</t>
  </si>
  <si>
    <t>Jewson, Jordan</t>
  </si>
  <si>
    <t>Jezeph, Dan</t>
  </si>
  <si>
    <t>25.12.1997</t>
  </si>
  <si>
    <t>Jibodu, Jerome</t>
  </si>
  <si>
    <t>03.03.1994</t>
  </si>
  <si>
    <t>Joel, Sam</t>
  </si>
  <si>
    <t>John-Lewis, Lenell</t>
  </si>
  <si>
    <t>17.05.1989</t>
  </si>
  <si>
    <t>Johns, Connor</t>
  </si>
  <si>
    <t>Johns, Jasper</t>
  </si>
  <si>
    <t>England / Jamaica / Singapore</t>
  </si>
  <si>
    <t>Johnson, Adam</t>
  </si>
  <si>
    <t>14.07.1987</t>
  </si>
  <si>
    <t>Johnson, Andy</t>
  </si>
  <si>
    <t>10.02.1981</t>
  </si>
  <si>
    <t>Johnson, Bradley</t>
  </si>
  <si>
    <t>28.04.1987</t>
  </si>
  <si>
    <t>Johnson, Callum</t>
  </si>
  <si>
    <t>23.10.1996</t>
  </si>
  <si>
    <t>Johnson, Chiori</t>
  </si>
  <si>
    <t>Johnson, Connor</t>
  </si>
  <si>
    <t>10.03.1998</t>
  </si>
  <si>
    <t>Johnson, Danny</t>
  </si>
  <si>
    <t>28.02.1993</t>
  </si>
  <si>
    <t>Johnson, Darnell</t>
  </si>
  <si>
    <t>Johnson, Elliott</t>
  </si>
  <si>
    <t>17.08.1994</t>
  </si>
  <si>
    <t>Johnson, Fabien</t>
  </si>
  <si>
    <t>Johnson, Glen</t>
  </si>
  <si>
    <t>23.08.1984</t>
  </si>
  <si>
    <t>Johnson, Joey</t>
  </si>
  <si>
    <t>03.12.1995</t>
  </si>
  <si>
    <t>Johnson, Jorell</t>
  </si>
  <si>
    <t>Johnson, Justin</t>
  </si>
  <si>
    <t>England / Holland</t>
  </si>
  <si>
    <t>27.08.1996</t>
  </si>
  <si>
    <t>Johnson, Louis</t>
  </si>
  <si>
    <t>Johnson, Marvin</t>
  </si>
  <si>
    <t>01.12.1990</t>
  </si>
  <si>
    <t>Johnson, Matthew</t>
  </si>
  <si>
    <t>24.07.1990</t>
  </si>
  <si>
    <t>Johnson, Oli</t>
  </si>
  <si>
    <t>06.11.1987</t>
  </si>
  <si>
    <t>Johnson, Roger</t>
  </si>
  <si>
    <t>28.04.1983</t>
  </si>
  <si>
    <t>Johnson, Ross</t>
  </si>
  <si>
    <t>19.12.1996</t>
  </si>
  <si>
    <t>Johnson, Ryan</t>
  </si>
  <si>
    <t>Johnson, Sam</t>
  </si>
  <si>
    <t>01.12.1992</t>
  </si>
  <si>
    <t>Johnson, Travis</t>
  </si>
  <si>
    <t>Johnson, Treon</t>
  </si>
  <si>
    <t>Johnson, Tyreke</t>
  </si>
  <si>
    <t>Johnstone, Bram</t>
  </si>
  <si>
    <t>02.09.1994</t>
  </si>
  <si>
    <t>Johnstone, Max</t>
  </si>
  <si>
    <t>Johnstone, Sam</t>
  </si>
  <si>
    <t>25.03.1993</t>
  </si>
  <si>
    <t>Jones, Alex</t>
  </si>
  <si>
    <t>Jones, Alfie</t>
  </si>
  <si>
    <t>Jones, Andrai</t>
  </si>
  <si>
    <t>01.01.1992</t>
  </si>
  <si>
    <t>Jones, Billy</t>
  </si>
  <si>
    <t>24.03.1987</t>
  </si>
  <si>
    <t>Jones, Callam</t>
  </si>
  <si>
    <t>31.01.1996</t>
  </si>
  <si>
    <t>Jones, Connor</t>
  </si>
  <si>
    <t>Jones, Dan</t>
  </si>
  <si>
    <t>14.12.1994</t>
  </si>
  <si>
    <t>Jones, Daniel</t>
  </si>
  <si>
    <t>14.07.1986</t>
  </si>
  <si>
    <t>Jones, David</t>
  </si>
  <si>
    <t>04.11.1984</t>
  </si>
  <si>
    <t>Jones, Ethan</t>
  </si>
  <si>
    <t>Jones, Francis</t>
  </si>
  <si>
    <t>13.10.1997</t>
  </si>
  <si>
    <t>Jones, Gary</t>
  </si>
  <si>
    <t>03.06.1977</t>
  </si>
  <si>
    <t>Jones, Isaac</t>
  </si>
  <si>
    <t>22.12.1998</t>
  </si>
  <si>
    <t>Jones, Jalen</t>
  </si>
  <si>
    <t>Jones, James</t>
  </si>
  <si>
    <t>11.04.1999</t>
  </si>
  <si>
    <t>Jones, Jamie</t>
  </si>
  <si>
    <t>18.02.1989</t>
  </si>
  <si>
    <t>Jones, Jodi</t>
  </si>
  <si>
    <t>22.10.1997</t>
  </si>
  <si>
    <t>Jones, Jonathan-Pierre</t>
  </si>
  <si>
    <t>31.01.1997</t>
  </si>
  <si>
    <t>Jones, Jordan</t>
  </si>
  <si>
    <t>24.10.1994</t>
  </si>
  <si>
    <t>Jones, Lloyd</t>
  </si>
  <si>
    <t>Jones, Louis</t>
  </si>
  <si>
    <t>Jones, Luke</t>
  </si>
  <si>
    <t>10.04.1987</t>
  </si>
  <si>
    <t>Jones, Matt</t>
  </si>
  <si>
    <t>Jones, Mike</t>
  </si>
  <si>
    <t>15.08.1987</t>
  </si>
  <si>
    <t>Jones, Owen</t>
  </si>
  <si>
    <t>Jones, Paul</t>
  </si>
  <si>
    <t>28.06.1986</t>
  </si>
  <si>
    <t>Jones, Phil</t>
  </si>
  <si>
    <t>21.02.1992</t>
  </si>
  <si>
    <t>Jones, Ritchie</t>
  </si>
  <si>
    <t>Jones, Rob</t>
  </si>
  <si>
    <t>Jones, Ronaldo</t>
  </si>
  <si>
    <t>Jordan, Corey</t>
  </si>
  <si>
    <t>Jordan, Luke</t>
  </si>
  <si>
    <t>Jordan, Stephen</t>
  </si>
  <si>
    <t>06.03.1982</t>
  </si>
  <si>
    <t>Joseph-Buadi, Brandon</t>
  </si>
  <si>
    <t>Josephs, Rheo</t>
  </si>
  <si>
    <t>Jowers, Jordan</t>
  </si>
  <si>
    <t>16.10.1996</t>
  </si>
  <si>
    <t>Joyce, Charlie</t>
  </si>
  <si>
    <t>03.10.1993</t>
  </si>
  <si>
    <t>Joyce, Luke</t>
  </si>
  <si>
    <t>09.07.1987</t>
  </si>
  <si>
    <t>Joynes, Macauley</t>
  </si>
  <si>
    <t>Judd, Myles</t>
  </si>
  <si>
    <t>24.02.1999</t>
  </si>
  <si>
    <t>27.03.1997</t>
  </si>
  <si>
    <t>Justham, Elliot</t>
  </si>
  <si>
    <t>18.07.1990</t>
  </si>
  <si>
    <t>Justin, James</t>
  </si>
  <si>
    <t>WB R, M C</t>
  </si>
  <si>
    <t>23.01.1997</t>
  </si>
  <si>
    <t>Jutkiewicz, Lukas</t>
  </si>
  <si>
    <t>England / Poland / Ireland</t>
  </si>
  <si>
    <t>20.03.1989</t>
  </si>
  <si>
    <t>Kabamba, Nicke</t>
  </si>
  <si>
    <t>22.08.1994</t>
  </si>
  <si>
    <t>Kabba, Sahr</t>
  </si>
  <si>
    <t>13.04.1989</t>
  </si>
  <si>
    <t>Kaikai, Sullay</t>
  </si>
  <si>
    <t>26.08.1995</t>
  </si>
  <si>
    <t>Kakay, Osman</t>
  </si>
  <si>
    <t>25.08.1997</t>
  </si>
  <si>
    <t>Kalambayi, Paul</t>
  </si>
  <si>
    <t>09.07.1999</t>
  </si>
  <si>
    <t>Kale, Francis</t>
  </si>
  <si>
    <t>16.11.1997</t>
  </si>
  <si>
    <t>Kamanzi, Jeremiah</t>
  </si>
  <si>
    <t>England / Uganda</t>
  </si>
  <si>
    <t>Kamdjo, Clovis</t>
  </si>
  <si>
    <t>England / Cameroon</t>
  </si>
  <si>
    <t>15.12.1990</t>
  </si>
  <si>
    <t>Kanda, Mechack</t>
  </si>
  <si>
    <t>Kane, Harry</t>
  </si>
  <si>
    <t>28.07.1993</t>
  </si>
  <si>
    <t>Kane, Herbie</t>
  </si>
  <si>
    <t>Kane, Todd</t>
  </si>
  <si>
    <t>Kanteh, Emmanuel</t>
  </si>
  <si>
    <t>03.05.1997</t>
  </si>
  <si>
    <t>Kapend, Jonathan</t>
  </si>
  <si>
    <t>24.11.1997</t>
  </si>
  <si>
    <t>Kashket, Scott</t>
  </si>
  <si>
    <t>England / Israel</t>
  </si>
  <si>
    <t>Kay, Antony</t>
  </si>
  <si>
    <t>21.10.1982</t>
  </si>
  <si>
    <t>Kay, Brad</t>
  </si>
  <si>
    <t>Kay, Michael</t>
  </si>
  <si>
    <t>Kaye, Josh</t>
  </si>
  <si>
    <t>12.12.1995</t>
  </si>
  <si>
    <t>Keadell, Kavanagh</t>
  </si>
  <si>
    <t>Kean, Jake</t>
  </si>
  <si>
    <t>04.02.1991</t>
  </si>
  <si>
    <t>Keane, Michael</t>
  </si>
  <si>
    <t>11.01.1993</t>
  </si>
  <si>
    <t>Keane, Will</t>
  </si>
  <si>
    <t>Kearns, Joe</t>
  </si>
  <si>
    <t>01.09.1996</t>
  </si>
  <si>
    <t>Kedman, MJ</t>
  </si>
  <si>
    <t>Kedwell, Danny</t>
  </si>
  <si>
    <t>03.08.1983</t>
  </si>
  <si>
    <t>Keene, James</t>
  </si>
  <si>
    <t>26.12.1985</t>
  </si>
  <si>
    <t>Kelledy, Marc</t>
  </si>
  <si>
    <t>Kelleher, Jack</t>
  </si>
  <si>
    <t>Kellermann, James</t>
  </si>
  <si>
    <t>11.12.1994</t>
  </si>
  <si>
    <t>Kellett, Andy</t>
  </si>
  <si>
    <t>Kellow, George</t>
  </si>
  <si>
    <t>Kelly-Evans, Devon</t>
  </si>
  <si>
    <t>Kelly-Evans, Dion</t>
  </si>
  <si>
    <t>Kelly, Alex</t>
  </si>
  <si>
    <t>07.12.1996</t>
  </si>
  <si>
    <t>Kelly, Isaac</t>
  </si>
  <si>
    <t>10.11.1998</t>
  </si>
  <si>
    <t>Kelly, Jack</t>
  </si>
  <si>
    <t>Kelly, Lloyd</t>
  </si>
  <si>
    <t>Kelly, Marcus</t>
  </si>
  <si>
    <t>D L, AM LC</t>
  </si>
  <si>
    <t>16.03.1986</t>
  </si>
  <si>
    <t>Kelly, Martin</t>
  </si>
  <si>
    <t>27.04.1990</t>
  </si>
  <si>
    <t>Kelly, Nathan</t>
  </si>
  <si>
    <t>14.10.1995</t>
  </si>
  <si>
    <t>Kelly, Shaun</t>
  </si>
  <si>
    <t>11.12.1988</t>
  </si>
  <si>
    <t>Kemp, Daniel</t>
  </si>
  <si>
    <t>Kenlock, Alex</t>
  </si>
  <si>
    <t>18.04.1996</t>
  </si>
  <si>
    <t>Kenlock, Myles</t>
  </si>
  <si>
    <t>29.11.1996</t>
  </si>
  <si>
    <t>Kennedy, Callum</t>
  </si>
  <si>
    <t>09.11.1989</t>
  </si>
  <si>
    <t>Kennedy, Carl</t>
  </si>
  <si>
    <t>Kennedy, Charlie</t>
  </si>
  <si>
    <t>Kennedy, Jason</t>
  </si>
  <si>
    <t>11.09.1986</t>
  </si>
  <si>
    <t>Kennedy, Kieran</t>
  </si>
  <si>
    <t>23.09.1993</t>
  </si>
  <si>
    <t>Kennedy, Luis</t>
  </si>
  <si>
    <t>Kennedy, Nick</t>
  </si>
  <si>
    <t>D C, ST</t>
  </si>
  <si>
    <t>Kennedy, Terry</t>
  </si>
  <si>
    <t>14.11.1993</t>
  </si>
  <si>
    <t>Kennedy, Tom</t>
  </si>
  <si>
    <t>24.06.1985</t>
  </si>
  <si>
    <t>Kenny, Jonjoe</t>
  </si>
  <si>
    <t>15.03.1997</t>
  </si>
  <si>
    <t>Kent, Frankie</t>
  </si>
  <si>
    <t>Kent, Ryan</t>
  </si>
  <si>
    <t>Kenton, Joe</t>
  </si>
  <si>
    <t>Kenyon, Alex</t>
  </si>
  <si>
    <t>01.07.1992</t>
  </si>
  <si>
    <t>Kenyon, Jake</t>
  </si>
  <si>
    <t>Keown, Niall</t>
  </si>
  <si>
    <t>05.04.1995</t>
  </si>
  <si>
    <t>Keranovic, Jas</t>
  </si>
  <si>
    <t>07.11.1998</t>
  </si>
  <si>
    <t>Kerridge, Joe</t>
  </si>
  <si>
    <t>Kerrins, Jake</t>
  </si>
  <si>
    <t>Kershaw, Ross</t>
  </si>
  <si>
    <t>04.06.1997</t>
  </si>
  <si>
    <t>Kerwan, Owen</t>
  </si>
  <si>
    <t>09.07.1996</t>
  </si>
  <si>
    <t>Keyi, Nana</t>
  </si>
  <si>
    <t>Khan, Otis</t>
  </si>
  <si>
    <t>Khayne, Makhosini</t>
  </si>
  <si>
    <t>Khlaf, Zach</t>
  </si>
  <si>
    <t>09.04.1996</t>
  </si>
  <si>
    <t>Kiersey, Jack</t>
  </si>
  <si>
    <t>Kigbu, Ash</t>
  </si>
  <si>
    <t>05.02.1999</t>
  </si>
  <si>
    <t>Kightly, Michael</t>
  </si>
  <si>
    <t>24.01.1986</t>
  </si>
  <si>
    <t>Kilgallon, Matthew</t>
  </si>
  <si>
    <t>08.01.1984</t>
  </si>
  <si>
    <t>Kilgour, Alfie</t>
  </si>
  <si>
    <t>18.05.1998</t>
  </si>
  <si>
    <t>Killip, Ben</t>
  </si>
  <si>
    <t>Killock, Ross</t>
  </si>
  <si>
    <t>12.07.1994</t>
  </si>
  <si>
    <t>Kimmins, Rowan</t>
  </si>
  <si>
    <t>Kinder, Will</t>
  </si>
  <si>
    <t>King-Elliott, Ryan</t>
  </si>
  <si>
    <t>31.07.1998</t>
  </si>
  <si>
    <t>King, Connor</t>
  </si>
  <si>
    <t>27.04.1999</t>
  </si>
  <si>
    <t>King, Craig</t>
  </si>
  <si>
    <t>King, Dylan</t>
  </si>
  <si>
    <t>King, Jack</t>
  </si>
  <si>
    <t>20.08.1985</t>
  </si>
  <si>
    <t>King, James</t>
  </si>
  <si>
    <t>King, Keenan</t>
  </si>
  <si>
    <t>King, Kyle</t>
  </si>
  <si>
    <t>King, Tom</t>
  </si>
  <si>
    <t>09.03.1995</t>
  </si>
  <si>
    <t>Kinnear, Chris</t>
  </si>
  <si>
    <t>Kinsella, Lewis</t>
  </si>
  <si>
    <t>Kinsella, Liam</t>
  </si>
  <si>
    <t>23.02.1996</t>
  </si>
  <si>
    <t>Kirby, Connor</t>
  </si>
  <si>
    <t>10.09.1998</t>
  </si>
  <si>
    <t>Kirby, Jake</t>
  </si>
  <si>
    <t>09.05.1994</t>
  </si>
  <si>
    <t>Kirk, Charlie</t>
  </si>
  <si>
    <t>Kirkland, Chris</t>
  </si>
  <si>
    <t>02.05.1981</t>
  </si>
  <si>
    <t>Kitchen, Alex</t>
  </si>
  <si>
    <t>Kitching, Mark</t>
  </si>
  <si>
    <t>Kitscha, Calum</t>
  </si>
  <si>
    <t>06.04.1993</t>
  </si>
  <si>
    <t>Kiwomya, Alex</t>
  </si>
  <si>
    <t>Klass, Michael</t>
  </si>
  <si>
    <t>Klukowski, Yan</t>
  </si>
  <si>
    <t>Kneeshaw, Wilson</t>
  </si>
  <si>
    <t>17.05.1994</t>
  </si>
  <si>
    <t>Knibbs, Harvey</t>
  </si>
  <si>
    <t>26.04.1999</t>
  </si>
  <si>
    <t>Knight-Percival, Nathaniel</t>
  </si>
  <si>
    <t>Knight, Aaron</t>
  </si>
  <si>
    <t>Knight, Jake</t>
  </si>
  <si>
    <t>Knight, Jordan</t>
  </si>
  <si>
    <t>16.12.1995</t>
  </si>
  <si>
    <t>Knight, Josh</t>
  </si>
  <si>
    <t>07.09.1997</t>
  </si>
  <si>
    <t>Knight, Lee</t>
  </si>
  <si>
    <t>Knight, Lewis</t>
  </si>
  <si>
    <t>Knott, Billy</t>
  </si>
  <si>
    <t>28.11.1992</t>
  </si>
  <si>
    <t>Knowles, Liam</t>
  </si>
  <si>
    <t>06.12.1997</t>
  </si>
  <si>
    <t>Knoyle, Kyle</t>
  </si>
  <si>
    <t>Koczalski, Jack</t>
  </si>
  <si>
    <t>Komodikis, Andreas</t>
  </si>
  <si>
    <t>England / Greece</t>
  </si>
  <si>
    <t>02.06.1997</t>
  </si>
  <si>
    <t>Konchesky, Paul</t>
  </si>
  <si>
    <t>15.05.1981</t>
  </si>
  <si>
    <t>Konsa, Ezri</t>
  </si>
  <si>
    <t>Koroma, Josh</t>
  </si>
  <si>
    <t>Kotwica, Zack</t>
  </si>
  <si>
    <t>12.01.1996</t>
  </si>
  <si>
    <t>Kouadio, William</t>
  </si>
  <si>
    <t>07.08.1995</t>
  </si>
  <si>
    <t>Kpekawa, Cole</t>
  </si>
  <si>
    <t>Kretzschmar, Max</t>
  </si>
  <si>
    <t>12.10.1993</t>
  </si>
  <si>
    <t>Kuhl, Aaron</t>
  </si>
  <si>
    <t>l'Anson, Charlie</t>
  </si>
  <si>
    <t>Valencia</t>
  </si>
  <si>
    <t>LIGA BBVA</t>
  </si>
  <si>
    <t>01.07.1993</t>
  </si>
  <si>
    <t>Labadie, Joss</t>
  </si>
  <si>
    <t>31.08.1990</t>
  </si>
  <si>
    <t>Lacey, Alex</t>
  </si>
  <si>
    <t>31.05.1993</t>
  </si>
  <si>
    <t>Lacey, Patrick</t>
  </si>
  <si>
    <t>Lafayette, Ross</t>
  </si>
  <si>
    <t>22.11.1985</t>
  </si>
  <si>
    <t>Laidler, Adam</t>
  </si>
  <si>
    <t>Laing, Louis</t>
  </si>
  <si>
    <t>06.03.1993</t>
  </si>
  <si>
    <t>Lainton, Rob</t>
  </si>
  <si>
    <t>12.10.1989</t>
  </si>
  <si>
    <t>Lake-Edwards, Max</t>
  </si>
  <si>
    <t>Lakin, Charlie</t>
  </si>
  <si>
    <t>08.05.1999</t>
  </si>
  <si>
    <t>Lall, Dylan</t>
  </si>
  <si>
    <t>Lallana, Adam</t>
  </si>
  <si>
    <t>10.05.1988</t>
  </si>
  <si>
    <t>Lambert, Jack</t>
  </si>
  <si>
    <t>19.03.1999</t>
  </si>
  <si>
    <t>Lambert, Liam</t>
  </si>
  <si>
    <t>13.05.1997</t>
  </si>
  <si>
    <t>Lambert, Rickie</t>
  </si>
  <si>
    <t>16.02.1982</t>
  </si>
  <si>
    <t>Lammiman, Dan</t>
  </si>
  <si>
    <t>28.04.1999</t>
  </si>
  <si>
    <t>Lampard, Frank</t>
  </si>
  <si>
    <t>20.06.1978</t>
  </si>
  <si>
    <t>Lamptey, Ethan</t>
  </si>
  <si>
    <t>Lancashire, Oliver</t>
  </si>
  <si>
    <t>13.12.1988</t>
  </si>
  <si>
    <t>Lander, Dave</t>
  </si>
  <si>
    <t>Lander, Henry</t>
  </si>
  <si>
    <t>Landu, Giovanni</t>
  </si>
  <si>
    <t>03.07.1997</t>
  </si>
  <si>
    <t>Lane, Keiron</t>
  </si>
  <si>
    <t>Lane, Ryan</t>
  </si>
  <si>
    <t>Lang, Callum</t>
  </si>
  <si>
    <t>Langan, Connor</t>
  </si>
  <si>
    <t>Langford, Jack</t>
  </si>
  <si>
    <t>03.01.1992</t>
  </si>
  <si>
    <t>Langford, Liam</t>
  </si>
  <si>
    <t>Langley, Adam</t>
  </si>
  <si>
    <t>14.07.1993</t>
  </si>
  <si>
    <t>Langmead, Kelvin</t>
  </si>
  <si>
    <t>23.03.1985</t>
  </si>
  <si>
    <t>Langton, Curtis</t>
  </si>
  <si>
    <t>Langton, Mitchell</t>
  </si>
  <si>
    <t>10.09.1997</t>
  </si>
  <si>
    <t>Lansbury, Henri</t>
  </si>
  <si>
    <t>12.10.1990</t>
  </si>
  <si>
    <t>Lapslie, George</t>
  </si>
  <si>
    <t>Lapslie, Thomas</t>
  </si>
  <si>
    <t>05.10.1995</t>
  </si>
  <si>
    <t>Larner, Harry</t>
  </si>
  <si>
    <t>07.01.1993</t>
  </si>
  <si>
    <t>Lascelles, Jamaal</t>
  </si>
  <si>
    <t>11.11.1993</t>
  </si>
  <si>
    <t>Last, Ben</t>
  </si>
  <si>
    <t>Latham, Kingsley</t>
  </si>
  <si>
    <t>Lathrope, Damon</t>
  </si>
  <si>
    <t>28.10.1989</t>
  </si>
  <si>
    <t>Laurent, Josh</t>
  </si>
  <si>
    <t>06.05.1995</t>
  </si>
  <si>
    <t>Lavelle-Moore, Malachi</t>
  </si>
  <si>
    <t>24.03.1994</t>
  </si>
  <si>
    <t>Lavelle, Sam</t>
  </si>
  <si>
    <t>Lavender, Lewis</t>
  </si>
  <si>
    <t>Lavercombe, Daniel</t>
  </si>
  <si>
    <t>Law, Josh</t>
  </si>
  <si>
    <t>19.08.1989</t>
  </si>
  <si>
    <t>Law, Nicky</t>
  </si>
  <si>
    <t>29.03.1988</t>
  </si>
  <si>
    <t>Lawal, Hammad</t>
  </si>
  <si>
    <t>Lawford, Sam</t>
  </si>
  <si>
    <t>Lawlor, Jake</t>
  </si>
  <si>
    <t>08.04.1991</t>
  </si>
  <si>
    <t>Lawrence, Byron</t>
  </si>
  <si>
    <t>Lawrence, Jamal</t>
  </si>
  <si>
    <t>Lawrence, James</t>
  </si>
  <si>
    <t>D LC, M L</t>
  </si>
  <si>
    <t>First Division</t>
  </si>
  <si>
    <t>22.08.1992</t>
  </si>
  <si>
    <t>Lawson, Carl</t>
  </si>
  <si>
    <t>01.01.1994</t>
  </si>
  <si>
    <t>Lawton, Carlito</t>
  </si>
  <si>
    <t>Lawton, Ivor</t>
  </si>
  <si>
    <t>Layne, Isaac</t>
  </si>
  <si>
    <t>16.05.1995</t>
  </si>
  <si>
    <t>Layton, Kenan</t>
  </si>
  <si>
    <t>07.04.1998</t>
  </si>
  <si>
    <t>Le Fondre, Adam</t>
  </si>
  <si>
    <t>England / France</t>
  </si>
  <si>
    <t>02.12.1986</t>
  </si>
  <si>
    <t>Lea, Harry</t>
  </si>
  <si>
    <t>Lea, Joe</t>
  </si>
  <si>
    <t>Leacock-McLeod, Mekhi</t>
  </si>
  <si>
    <t>Leacock, Dean</t>
  </si>
  <si>
    <t>Leadbitter, Daniel</t>
  </si>
  <si>
    <t>07.10.1990</t>
  </si>
  <si>
    <t>Leadbitter, Grant</t>
  </si>
  <si>
    <t>Leahy, Luke</t>
  </si>
  <si>
    <t>19.11.1992</t>
  </si>
  <si>
    <t>Leather, Scott</t>
  </si>
  <si>
    <t>30.09.1992</t>
  </si>
  <si>
    <t>Leavers, Justin</t>
  </si>
  <si>
    <t>Lecointe, Matt</t>
  </si>
  <si>
    <t>28.10.1994</t>
  </si>
  <si>
    <t>Ledger, Ben</t>
  </si>
  <si>
    <t>Ledger, Michael</t>
  </si>
  <si>
    <t>Ledson, Ryan</t>
  </si>
  <si>
    <t>19.08.1997</t>
  </si>
  <si>
    <t>Lee, Charlie</t>
  </si>
  <si>
    <t>Lee, Elliot</t>
  </si>
  <si>
    <t>16.12.1994</t>
  </si>
  <si>
    <t>Lee, Ethan</t>
  </si>
  <si>
    <t>18.02.1998</t>
  </si>
  <si>
    <t>Lee, Harry</t>
  </si>
  <si>
    <t>20.03.1995</t>
  </si>
  <si>
    <t>Lee, Jack</t>
  </si>
  <si>
    <t>Lee, Jimmy</t>
  </si>
  <si>
    <t>Lee, Jordan</t>
  </si>
  <si>
    <t>Lee, Kieran</t>
  </si>
  <si>
    <t>Lee, Olly</t>
  </si>
  <si>
    <t>11.07.1991</t>
  </si>
  <si>
    <t>Lee, Ryan</t>
  </si>
  <si>
    <t>Lee, Tommy</t>
  </si>
  <si>
    <t>03.01.1986</t>
  </si>
  <si>
    <t>Lee, Tony</t>
  </si>
  <si>
    <t>Leen, Declan</t>
  </si>
  <si>
    <t>Lees, Callum</t>
  </si>
  <si>
    <t>26.01.1999</t>
  </si>
  <si>
    <t>Lees, Mark</t>
  </si>
  <si>
    <t>D RLC, M C</t>
  </si>
  <si>
    <t>Lees, Tom</t>
  </si>
  <si>
    <t>28.11.1990</t>
  </si>
  <si>
    <t>Legg, George</t>
  </si>
  <si>
    <t>Legge, Leon</t>
  </si>
  <si>
    <t>28.04.1985</t>
  </si>
  <si>
    <t>Leggett, Tom</t>
  </si>
  <si>
    <t>Legzdins, Adam</t>
  </si>
  <si>
    <t>England / Latvia</t>
  </si>
  <si>
    <t>Leigh-Gilchrist, Lewis</t>
  </si>
  <si>
    <t>Leigh, Greg</t>
  </si>
  <si>
    <t>30.09.1994</t>
  </si>
  <si>
    <t>Leighton, Noel</t>
  </si>
  <si>
    <t>18.02.1999</t>
  </si>
  <si>
    <t>Leitch-Smith, AJ</t>
  </si>
  <si>
    <t>Leko, Jonathan</t>
  </si>
  <si>
    <t>12.04.1999</t>
  </si>
  <si>
    <t>Lelan, Josh</t>
  </si>
  <si>
    <t>Lenehan, Jack</t>
  </si>
  <si>
    <t>Lennon, Aaron</t>
  </si>
  <si>
    <t>16.04.1987</t>
  </si>
  <si>
    <t>Lennon, Harry</t>
  </si>
  <si>
    <t>Lentell, Ellis</t>
  </si>
  <si>
    <t>Leon, Connor</t>
  </si>
  <si>
    <t>Leonard, Danny</t>
  </si>
  <si>
    <t>24.03.1996</t>
  </si>
  <si>
    <t>Leonard, Ryan</t>
  </si>
  <si>
    <t>30.10.1998</t>
  </si>
  <si>
    <t>Leong, Louie</t>
  </si>
  <si>
    <t>17.03.1998</t>
  </si>
  <si>
    <t>Lescott, Joleon</t>
  </si>
  <si>
    <t>16.08.1982</t>
  </si>
  <si>
    <t>Lewington, Chris</t>
  </si>
  <si>
    <t>23.08.1988</t>
  </si>
  <si>
    <t>Lewington, Dean</t>
  </si>
  <si>
    <t>18.05.1984</t>
  </si>
  <si>
    <t>Lewis, Dennon</t>
  </si>
  <si>
    <t>WB R, AM R, ST</t>
  </si>
  <si>
    <t>Lewis, Harry</t>
  </si>
  <si>
    <t>M C, ST</t>
  </si>
  <si>
    <t>Lewis, Jamal</t>
  </si>
  <si>
    <t>Lewis, Joe</t>
  </si>
  <si>
    <t>06.10.1987</t>
  </si>
  <si>
    <t>Lewis, Kane</t>
  </si>
  <si>
    <t>Lewis, Kyle</t>
  </si>
  <si>
    <t>17.08.1995</t>
  </si>
  <si>
    <t>Lewis, Luke</t>
  </si>
  <si>
    <t>Lewis, Paul</t>
  </si>
  <si>
    <t>Lewis, Shane</t>
  </si>
  <si>
    <t>Liburd, Rowan</t>
  </si>
  <si>
    <t>28.08.1992</t>
  </si>
  <si>
    <t>Liddle, Ben</t>
  </si>
  <si>
    <t>Liddle, Gary</t>
  </si>
  <si>
    <t>Likoy-Elumba, Enock</t>
  </si>
  <si>
    <t>Lillis, Josh</t>
  </si>
  <si>
    <t>24.06.1987</t>
  </si>
  <si>
    <t>Lilly, Zak</t>
  </si>
  <si>
    <t>Lindsay, Bradley</t>
  </si>
  <si>
    <t>Lines, Chris</t>
  </si>
  <si>
    <t>Ling, Sam</t>
  </si>
  <si>
    <t>17.12.1996</t>
  </si>
  <si>
    <t>Lingard, Alex</t>
  </si>
  <si>
    <t>Lingard, Jesse</t>
  </si>
  <si>
    <t>Linley, Joe</t>
  </si>
  <si>
    <t>Linley, Jordan</t>
  </si>
  <si>
    <t>23.01.1998</t>
  </si>
  <si>
    <t>Linton, Nathan</t>
  </si>
  <si>
    <t>12.05.1999</t>
  </si>
  <si>
    <t>List, Elliott</t>
  </si>
  <si>
    <t>12.05.1997</t>
  </si>
  <si>
    <t>Lita, Leroy</t>
  </si>
  <si>
    <t>B Division</t>
  </si>
  <si>
    <t>28.12.1984</t>
  </si>
  <si>
    <t>Litchfield, Brodie</t>
  </si>
  <si>
    <t>27.09.1998</t>
  </si>
  <si>
    <t>Little, Armani</t>
  </si>
  <si>
    <t>05.04.1997</t>
  </si>
  <si>
    <t>Little, Jack</t>
  </si>
  <si>
    <t>Little, Mark</t>
  </si>
  <si>
    <t>20.08.1988</t>
  </si>
  <si>
    <t>Livermore, Jake</t>
  </si>
  <si>
    <t>14.11.1989</t>
  </si>
  <si>
    <t>Liversedge, Nick</t>
  </si>
  <si>
    <t>18.07.1988</t>
  </si>
  <si>
    <t>Livesey, Danny</t>
  </si>
  <si>
    <t>31.12.1984</t>
  </si>
  <si>
    <t>Livingstone, Matt</t>
  </si>
  <si>
    <t>D L, DM</t>
  </si>
  <si>
    <t>Lloyd, Ryan</t>
  </si>
  <si>
    <t>01.02.1994</t>
  </si>
  <si>
    <t>Loach, Scott</t>
  </si>
  <si>
    <t>27.05.1988</t>
  </si>
  <si>
    <t>Lockwood, Adam</t>
  </si>
  <si>
    <t>26.10.1981</t>
  </si>
  <si>
    <t>Loft, Doug</t>
  </si>
  <si>
    <t>D/WB L, AM C</t>
  </si>
  <si>
    <t>25.12.1986</t>
  </si>
  <si>
    <t>Loft, Ryan</t>
  </si>
  <si>
    <t>Lofts, Luke</t>
  </si>
  <si>
    <t>Loftus-Cheek, Ruben</t>
  </si>
  <si>
    <t>23.01.1996</t>
  </si>
  <si>
    <t>Logan, Hugo</t>
  </si>
  <si>
    <t>England / Jamaica / Ireland</t>
  </si>
  <si>
    <t>Logan, Joel</t>
  </si>
  <si>
    <t>Logan, Shay</t>
  </si>
  <si>
    <t>29.01.1988</t>
  </si>
  <si>
    <t>Logan, Steven</t>
  </si>
  <si>
    <t>10.09.1994</t>
  </si>
  <si>
    <t>21.01.1997</t>
  </si>
  <si>
    <t>Lokko, Kevin</t>
  </si>
  <si>
    <t>Lolley, Joe</t>
  </si>
  <si>
    <t>25.08.1992</t>
  </si>
  <si>
    <t>Lonergan, Andy</t>
  </si>
  <si>
    <t>19.10.1983</t>
  </si>
  <si>
    <t>Long, Chris</t>
  </si>
  <si>
    <t>Long, George</t>
  </si>
  <si>
    <t>05.11.1993</t>
  </si>
  <si>
    <t>Long, Matt</t>
  </si>
  <si>
    <t>Long, Sam</t>
  </si>
  <si>
    <t>04.09.1990</t>
  </si>
  <si>
    <t>Longbottom, Will</t>
  </si>
  <si>
    <t>Longstaff, Sean</t>
  </si>
  <si>
    <t>Lonsdale, Cole</t>
  </si>
  <si>
    <t>16.06.1999</t>
  </si>
  <si>
    <t>Lookman, Ademola</t>
  </si>
  <si>
    <t>Lovett, Rhys</t>
  </si>
  <si>
    <t>Southern D1SW</t>
  </si>
  <si>
    <t>Low, Sonnie</t>
  </si>
  <si>
    <t>Lowe, Danny</t>
  </si>
  <si>
    <t>03.07.1985</t>
  </si>
  <si>
    <t>Lowe, Jason</t>
  </si>
  <si>
    <t>02.09.1991</t>
  </si>
  <si>
    <t>Lowe, Keith</t>
  </si>
  <si>
    <t>13.09.1985</t>
  </si>
  <si>
    <t>Lowe, Matthew</t>
  </si>
  <si>
    <t>11.03.1996</t>
  </si>
  <si>
    <t>Lowe, Max</t>
  </si>
  <si>
    <t>11.05.1997</t>
  </si>
  <si>
    <t>Lowe, Nathan</t>
  </si>
  <si>
    <t>Lowe, Ryan</t>
  </si>
  <si>
    <t>18.09.1978</t>
  </si>
  <si>
    <t>Lowery, Tom</t>
  </si>
  <si>
    <t>Lowrie, David</t>
  </si>
  <si>
    <t>Lowther, Dan</t>
  </si>
  <si>
    <t>Lowton, Matt</t>
  </si>
  <si>
    <t>09.06.1989</t>
  </si>
  <si>
    <t>Lucas, David</t>
  </si>
  <si>
    <t>23.11.1977</t>
  </si>
  <si>
    <t>Luer, Greg</t>
  </si>
  <si>
    <t>Lukwata, Josh</t>
  </si>
  <si>
    <t>19.01.1999</t>
  </si>
  <si>
    <t>Lumeka, Levi</t>
  </si>
  <si>
    <t>Lumley, Joe</t>
  </si>
  <si>
    <t>15.02.1995</t>
  </si>
  <si>
    <t>Lund, Adam</t>
  </si>
  <si>
    <t>Lund, Mitchell</t>
  </si>
  <si>
    <t>Lundstram, John</t>
  </si>
  <si>
    <t>18.02.1994</t>
  </si>
  <si>
    <t>Lundstram, Josh</t>
  </si>
  <si>
    <t>Luscombe, Nathan</t>
  </si>
  <si>
    <t>06.11.1989</t>
  </si>
  <si>
    <t>Lussey, Jordan</t>
  </si>
  <si>
    <t>Lyman, Thomas</t>
  </si>
  <si>
    <t>Lynam, George</t>
  </si>
  <si>
    <t>Lyness, Dean</t>
  </si>
  <si>
    <t>20.07.1991</t>
  </si>
  <si>
    <t>Lyons-Foster, Kodi</t>
  </si>
  <si>
    <t>Lyttle, Tyler</t>
  </si>
  <si>
    <t>M'Bo, Nole</t>
  </si>
  <si>
    <t>14.03.1999</t>
  </si>
  <si>
    <t>MacDonald, Angus</t>
  </si>
  <si>
    <t>15.10.1992</t>
  </si>
  <si>
    <t>MacDonald, Calum</t>
  </si>
  <si>
    <t>15.07.1997</t>
  </si>
  <si>
    <t>MacDonald, Charlie</t>
  </si>
  <si>
    <t>13.02.1981</t>
  </si>
  <si>
    <t>MacDonald, Josh</t>
  </si>
  <si>
    <t>07.02.1995</t>
  </si>
  <si>
    <t>MacDonald, Shaun</t>
  </si>
  <si>
    <t>Macey, Matt</t>
  </si>
  <si>
    <t>Macfoy-Johnson, Dion</t>
  </si>
  <si>
    <t>MacGillivray, Craig</t>
  </si>
  <si>
    <t>12.01.1993</t>
  </si>
  <si>
    <t>Madden, Charlie</t>
  </si>
  <si>
    <t>Maddison, James</t>
  </si>
  <si>
    <t>Maddison, Jonny</t>
  </si>
  <si>
    <t>Maddison, Marcus</t>
  </si>
  <si>
    <t>25.09.1993</t>
  </si>
  <si>
    <t>Maddocks, Ashley</t>
  </si>
  <si>
    <t>Maddox, Jacob</t>
  </si>
  <si>
    <t>Madine, Gary</t>
  </si>
  <si>
    <t>24.08.1990</t>
  </si>
  <si>
    <t>Mafuta, Gus</t>
  </si>
  <si>
    <t>11.06.1995</t>
  </si>
  <si>
    <t>Magloire, Tyler</t>
  </si>
  <si>
    <t>Magolis, Lyle</t>
  </si>
  <si>
    <t>11.12.1996</t>
  </si>
  <si>
    <t>Maguire-Drew, Jordan</t>
  </si>
  <si>
    <t>Maguire, Harry</t>
  </si>
  <si>
    <t>05.03.1993</t>
  </si>
  <si>
    <t>Maguire, Joe</t>
  </si>
  <si>
    <t>Maguire, Laurence</t>
  </si>
  <si>
    <t>08.02.1997</t>
  </si>
  <si>
    <t>Maguraushe, Leeroy</t>
  </si>
  <si>
    <t>Maher, Niall</t>
  </si>
  <si>
    <t>31.07.1995</t>
  </si>
  <si>
    <t>Mahoney, Connor</t>
  </si>
  <si>
    <t>Main, Curtis</t>
  </si>
  <si>
    <t>20.06.1992</t>
  </si>
  <si>
    <t>Maitland-Niles, Ainsley</t>
  </si>
  <si>
    <t>29.08.1997</t>
  </si>
  <si>
    <t>Maja, Joshua</t>
  </si>
  <si>
    <t>Majeed, Nassem</t>
  </si>
  <si>
    <t>Makasi, Moses</t>
  </si>
  <si>
    <t>22.09.1995</t>
  </si>
  <si>
    <t>Makinson, Matty</t>
  </si>
  <si>
    <t>Male, Adam</t>
  </si>
  <si>
    <t>05.12.1997</t>
  </si>
  <si>
    <t>Mallet, Luke</t>
  </si>
  <si>
    <t>28.05.1998</t>
  </si>
  <si>
    <t>Malone, Scott</t>
  </si>
  <si>
    <t>25.03.1991</t>
  </si>
  <si>
    <t>Maloney, Taylor</t>
  </si>
  <si>
    <t>Malpas, Jay</t>
  </si>
  <si>
    <t>Mancienne, Michael</t>
  </si>
  <si>
    <t>England / Seychelles</t>
  </si>
  <si>
    <t>08.01.1988</t>
  </si>
  <si>
    <t>Manderson, Ryan</t>
  </si>
  <si>
    <t>M R, ST</t>
  </si>
  <si>
    <t>29.02.1996</t>
  </si>
  <si>
    <t>Mandeville, Liam</t>
  </si>
  <si>
    <t>17.02.1997</t>
  </si>
  <si>
    <t>Mangan, Andy</t>
  </si>
  <si>
    <t>30.08.1986</t>
  </si>
  <si>
    <t>Manneh, Yankuba</t>
  </si>
  <si>
    <t>Mannion, Will</t>
  </si>
  <si>
    <t>05.05.1998</t>
  </si>
  <si>
    <t>Mansell, Lee</t>
  </si>
  <si>
    <t>23.09.1982</t>
  </si>
  <si>
    <t>Mansell, Lewis</t>
  </si>
  <si>
    <t>Mantack, Kallum</t>
  </si>
  <si>
    <t>Mantom, Sam</t>
  </si>
  <si>
    <t>Mantsounga, Dagry</t>
  </si>
  <si>
    <t>March, Solly</t>
  </si>
  <si>
    <t>26.07.1994</t>
  </si>
  <si>
    <t>Marchant, George</t>
  </si>
  <si>
    <t>Margetts, Johnny</t>
  </si>
  <si>
    <t>28.09.1993</t>
  </si>
  <si>
    <t>Maris, George</t>
  </si>
  <si>
    <t>06.03.1996</t>
  </si>
  <si>
    <t>Marks, Nathan</t>
  </si>
  <si>
    <t>Marks, Sean</t>
  </si>
  <si>
    <t>25.11.1985</t>
  </si>
  <si>
    <t>Marlow, Ben</t>
  </si>
  <si>
    <t>Marney, Dean</t>
  </si>
  <si>
    <t>31.01.1984</t>
  </si>
  <si>
    <t>Marquis, John</t>
  </si>
  <si>
    <t>16.05.1992</t>
  </si>
  <si>
    <t>Marriott, Adam</t>
  </si>
  <si>
    <t>14.04.1991</t>
  </si>
  <si>
    <t>Marriott, Jack</t>
  </si>
  <si>
    <t>Marriott, Tom</t>
  </si>
  <si>
    <t>13.12.1998</t>
  </si>
  <si>
    <t>Marrow, Alex</t>
  </si>
  <si>
    <t>21.01.1990</t>
  </si>
  <si>
    <t>Marsden, Jacob</t>
  </si>
  <si>
    <t>Marsden, Liam</t>
  </si>
  <si>
    <t>21.11.1994</t>
  </si>
  <si>
    <t>Marsden, Ryan</t>
  </si>
  <si>
    <t>22.07.1997</t>
  </si>
  <si>
    <t>Marsh-Brown, Keanu</t>
  </si>
  <si>
    <t>Marsh-Brown, Kyjuon</t>
  </si>
  <si>
    <t>Marsh, George</t>
  </si>
  <si>
    <t>Marsh, Matthew</t>
  </si>
  <si>
    <t>Marsh, Shaw</t>
  </si>
  <si>
    <t>Marsh, Tyrone</t>
  </si>
  <si>
    <t>24.12.1993</t>
  </si>
  <si>
    <t>Marsh, Will</t>
  </si>
  <si>
    <t>Marshall, Ben</t>
  </si>
  <si>
    <t>29.03.1991</t>
  </si>
  <si>
    <t>Marshall, Jordan</t>
  </si>
  <si>
    <t>Marshall, Lee</t>
  </si>
  <si>
    <t>Marshall, Marcus</t>
  </si>
  <si>
    <t>07.09.1989</t>
  </si>
  <si>
    <t>Marshall, Thomas</t>
  </si>
  <si>
    <t>28.01.1996</t>
  </si>
  <si>
    <t>Marshall, Tom</t>
  </si>
  <si>
    <t>16.11.1987</t>
  </si>
  <si>
    <t>Martin-Hinchliffe, Jack</t>
  </si>
  <si>
    <t>Martin, Aaron</t>
  </si>
  <si>
    <t>29.09.1989</t>
  </si>
  <si>
    <t>Martin, Connor</t>
  </si>
  <si>
    <t>Martin, David</t>
  </si>
  <si>
    <t>22.01.1986</t>
  </si>
  <si>
    <t>Martin, Gary</t>
  </si>
  <si>
    <t>10.10.1990</t>
  </si>
  <si>
    <t>Martin, Joe</t>
  </si>
  <si>
    <t>29.11.1988</t>
  </si>
  <si>
    <t>Martin, Josh</t>
  </si>
  <si>
    <t>Martin, Kiye</t>
  </si>
  <si>
    <t>21.03.1997</t>
  </si>
  <si>
    <t>Martin, Lee</t>
  </si>
  <si>
    <t>09.02.1987</t>
  </si>
  <si>
    <t>Martin, Mahlondo</t>
  </si>
  <si>
    <t>Martinsen-Hickman, Tristan</t>
  </si>
  <si>
    <t>England / Norway / Cyprus</t>
  </si>
  <si>
    <t>16.09.1995</t>
  </si>
  <si>
    <t>Marwood, James</t>
  </si>
  <si>
    <t>21.05.1990</t>
  </si>
  <si>
    <t>Maslen-Jones, Bradley</t>
  </si>
  <si>
    <t>Mason-Clarke, Ephron</t>
  </si>
  <si>
    <t>25.08.1999</t>
  </si>
  <si>
    <t>Mason, Brandon</t>
  </si>
  <si>
    <t>Mason, Dominic</t>
  </si>
  <si>
    <t>Mason, Niall</t>
  </si>
  <si>
    <t>England / U.S.A. / India</t>
  </si>
  <si>
    <t>Mason, Ryan</t>
  </si>
  <si>
    <t>13.06.1991</t>
  </si>
  <si>
    <t>Massanka, Ntumba</t>
  </si>
  <si>
    <t>30.11.1996</t>
  </si>
  <si>
    <t>Massey, Gavin</t>
  </si>
  <si>
    <t>Massey, Joe</t>
  </si>
  <si>
    <t>Master, Shaquille</t>
  </si>
  <si>
    <t>Masters, Lewis</t>
  </si>
  <si>
    <t>Mather, Christian</t>
  </si>
  <si>
    <t>Mathers, Joe</t>
  </si>
  <si>
    <t>07.05.1995</t>
  </si>
  <si>
    <t>Matsuzaka, Dan</t>
  </si>
  <si>
    <t>13.08.1998</t>
  </si>
  <si>
    <t>05.11.1986</t>
  </si>
  <si>
    <t>Matthews, Imani</t>
  </si>
  <si>
    <t>Matthews, Liam</t>
  </si>
  <si>
    <t>02.11.1996</t>
  </si>
  <si>
    <t>Matthews, Lloyd</t>
  </si>
  <si>
    <t>17.03.1993</t>
  </si>
  <si>
    <t>Matthews, Luke</t>
  </si>
  <si>
    <t>20.01.1996</t>
  </si>
  <si>
    <t>Matthews, Remi</t>
  </si>
  <si>
    <t>10.02.1994</t>
  </si>
  <si>
    <t>Matthews, Sam</t>
  </si>
  <si>
    <t>10.03.1997</t>
  </si>
  <si>
    <t>Matthews, Tom</t>
  </si>
  <si>
    <t>Mattis, Matthew</t>
  </si>
  <si>
    <t>Mattock, Joe</t>
  </si>
  <si>
    <t>15.05.1990</t>
  </si>
  <si>
    <t>Mavididi, Stephy</t>
  </si>
  <si>
    <t>31.05.1998</t>
  </si>
  <si>
    <t>Mavila, Nathan</t>
  </si>
  <si>
    <t>D/WB L, DM, AM L</t>
  </si>
  <si>
    <t>Maw, Spencer</t>
  </si>
  <si>
    <t>25.05.1999</t>
  </si>
  <si>
    <t>Mawson, Alfie</t>
  </si>
  <si>
    <t>19.01.1994</t>
  </si>
  <si>
    <t>Maxted, Jon</t>
  </si>
  <si>
    <t>26.10.1993</t>
  </si>
  <si>
    <t>Maxwell, Luke</t>
  </si>
  <si>
    <t>06.07.1997</t>
  </si>
  <si>
    <t>Maxwell, Wade</t>
  </si>
  <si>
    <t>May, Adam</t>
  </si>
  <si>
    <t>May, Ben</t>
  </si>
  <si>
    <t>10.03.1984</t>
  </si>
  <si>
    <t>May, Jake</t>
  </si>
  <si>
    <t>30.09.1995</t>
  </si>
  <si>
    <t>Maycock, Callum</t>
  </si>
  <si>
    <t>23.12.1997</t>
  </si>
  <si>
    <t>Maynard, Nicky</t>
  </si>
  <si>
    <t>11.12.1986</t>
  </si>
  <si>
    <t>Mayor, Danny</t>
  </si>
  <si>
    <t>Mbulu, Christian</t>
  </si>
  <si>
    <t>Mbuti, Kevin</t>
  </si>
  <si>
    <t>McAleny, Conor</t>
  </si>
  <si>
    <t>12.08.1992</t>
  </si>
  <si>
    <t>McAllister, Sean</t>
  </si>
  <si>
    <t>McAtee, John</t>
  </si>
  <si>
    <t>23.07.1999</t>
  </si>
  <si>
    <t>McAuley, Connor</t>
  </si>
  <si>
    <t>McBrearty, Joe</t>
  </si>
  <si>
    <t>McCallum, Paul</t>
  </si>
  <si>
    <t>McCammon, Josh</t>
  </si>
  <si>
    <t>McCann, Mitchell</t>
  </si>
  <si>
    <t>McCarthy, Alex</t>
  </si>
  <si>
    <t>03.12.1989</t>
  </si>
  <si>
    <t>McCarthy, Brandon</t>
  </si>
  <si>
    <t>McCarthy, Conor</t>
  </si>
  <si>
    <t>26.03.1993</t>
  </si>
  <si>
    <t>McCarthy, Jake</t>
  </si>
  <si>
    <t>01.02.1996</t>
  </si>
  <si>
    <t>McCarthy, Jamie</t>
  </si>
  <si>
    <t>17.11.1997</t>
  </si>
  <si>
    <t>McCarthy, Jason</t>
  </si>
  <si>
    <t>McCarthy, Scott</t>
  </si>
  <si>
    <t>McCarthy, Tyler</t>
  </si>
  <si>
    <t>McCombe, Jamie</t>
  </si>
  <si>
    <t>01.01.1983</t>
  </si>
  <si>
    <t>McCombe, John</t>
  </si>
  <si>
    <t>07.05.1985</t>
  </si>
  <si>
    <t>McCone, Paul</t>
  </si>
  <si>
    <t>28.09.1991</t>
  </si>
  <si>
    <t>McConville, Sean</t>
  </si>
  <si>
    <t>McCorkell, Andrew</t>
  </si>
  <si>
    <t>England / Ireland / N.Ireland</t>
  </si>
  <si>
    <t>09.10.1997</t>
  </si>
  <si>
    <t>McCormack, Callum</t>
  </si>
  <si>
    <t>26.11.1996</t>
  </si>
  <si>
    <t>McCormack, Cian</t>
  </si>
  <si>
    <t>23.02.1998</t>
  </si>
  <si>
    <t>McCormick, Joseph</t>
  </si>
  <si>
    <t>McCormick, Luke</t>
  </si>
  <si>
    <t>15.08.1983</t>
  </si>
  <si>
    <t>McCoulsky, Shawn</t>
  </si>
  <si>
    <t>22.04.1997</t>
  </si>
  <si>
    <t>McCourt, Jak</t>
  </si>
  <si>
    <t>06.07.1995</t>
  </si>
  <si>
    <t>McCready, Tom</t>
  </si>
  <si>
    <t>07.06.1991</t>
  </si>
  <si>
    <t>McCue, Craig</t>
  </si>
  <si>
    <t>McCulloch, Cameron</t>
  </si>
  <si>
    <t>McDermid, Sam</t>
  </si>
  <si>
    <t>McDonagh, Bradley</t>
  </si>
  <si>
    <t>McDonald, Cody</t>
  </si>
  <si>
    <t>30.05.1986</t>
  </si>
  <si>
    <t>McDonald, Nathan</t>
  </si>
  <si>
    <t>16.05.1991</t>
  </si>
  <si>
    <t>McDonald, Rod</t>
  </si>
  <si>
    <t>11.04.1992</t>
  </si>
  <si>
    <t>McDonald, Shaquille</t>
  </si>
  <si>
    <t>McDonald, Wes</t>
  </si>
  <si>
    <t>04.05.1997</t>
  </si>
  <si>
    <t>McDonnell, Joe</t>
  </si>
  <si>
    <t>19.05.1994</t>
  </si>
  <si>
    <t>McDowell, Kyle</t>
  </si>
  <si>
    <t>13.02.1999</t>
  </si>
  <si>
    <t>McEachran, Josh</t>
  </si>
  <si>
    <t>McEvoy, Dylan</t>
  </si>
  <si>
    <t>09.11.1996</t>
  </si>
  <si>
    <t>McEvoy, Evan</t>
  </si>
  <si>
    <t>McFadzean, Kyle</t>
  </si>
  <si>
    <t>28.02.1987</t>
  </si>
  <si>
    <t>McFarlane, Kyle</t>
  </si>
  <si>
    <t>McGahey, Harrison</t>
  </si>
  <si>
    <t>McGee, Luke</t>
  </si>
  <si>
    <t>02.09.1995</t>
  </si>
  <si>
    <t>McGhan-George, Kyran</t>
  </si>
  <si>
    <t>McGinley, Nathan</t>
  </si>
  <si>
    <t>McGlashan, Jermaine</t>
  </si>
  <si>
    <t>14.04.1988</t>
  </si>
  <si>
    <t>McGoldrick, Niall</t>
  </si>
  <si>
    <t>McGowan, Aaron</t>
  </si>
  <si>
    <t>24.07.1996</t>
  </si>
  <si>
    <t>McGranaghan, Andrew</t>
  </si>
  <si>
    <t>Serie C/C</t>
  </si>
  <si>
    <t>McGregor, Giovanni</t>
  </si>
  <si>
    <t>09.01.1999</t>
  </si>
  <si>
    <t>McGrory, Louis</t>
  </si>
  <si>
    <t>05.06.1997</t>
  </si>
  <si>
    <t>McGugan, Lewis</t>
  </si>
  <si>
    <t>McGuire, Jamie</t>
  </si>
  <si>
    <t>13.11.1983</t>
  </si>
  <si>
    <t>McIntosh, Louis</t>
  </si>
  <si>
    <t>McJannet, Cameron</t>
  </si>
  <si>
    <t>McKay, Justyn</t>
  </si>
  <si>
    <t>NPL Queensland</t>
  </si>
  <si>
    <t>02.10.1986</t>
  </si>
  <si>
    <t>McKenna, Danny</t>
  </si>
  <si>
    <t>McKenna, Paul</t>
  </si>
  <si>
    <t>20.10.1977</t>
  </si>
  <si>
    <t>McKenzie-Lowe, Jemal</t>
  </si>
  <si>
    <t>McKenzie-Lyle, Kai</t>
  </si>
  <si>
    <t>McKenzie, Joe</t>
  </si>
  <si>
    <t>McKenzie, Robbie</t>
  </si>
  <si>
    <t>McKenzie, Taylor</t>
  </si>
  <si>
    <t>30.05.1994</t>
  </si>
  <si>
    <t>McKeown, Eoin</t>
  </si>
  <si>
    <t>Mckillop, Seanan</t>
  </si>
  <si>
    <t>McKinnon, Ryan</t>
  </si>
  <si>
    <t>McKirdy, Harry</t>
  </si>
  <si>
    <t>England / Ireland / Scotland</t>
  </si>
  <si>
    <t>McLaren, Connor</t>
  </si>
  <si>
    <t>McLean, Aaron</t>
  </si>
  <si>
    <t>25.05.1983</t>
  </si>
  <si>
    <t>McLean, Joel</t>
  </si>
  <si>
    <t>03.08.1999</t>
  </si>
  <si>
    <t>McLennan, George</t>
  </si>
  <si>
    <t>10.12.1995</t>
  </si>
  <si>
    <t>McLeod, Izale</t>
  </si>
  <si>
    <t>15.10.1984</t>
  </si>
  <si>
    <t>McMahon, Tony</t>
  </si>
  <si>
    <t>24.03.1986</t>
  </si>
  <si>
    <t>McManaman, Callum</t>
  </si>
  <si>
    <t>25.04.1991</t>
  </si>
  <si>
    <t>McManus, Scott</t>
  </si>
  <si>
    <t>28.05.1989</t>
  </si>
  <si>
    <t>McMichael, Lewis</t>
  </si>
  <si>
    <t>15.03.1999</t>
  </si>
  <si>
    <t>McMillan, Jack</t>
  </si>
  <si>
    <t>McNall, Lewis</t>
  </si>
  <si>
    <t>13.02.1998</t>
  </si>
  <si>
    <t>McNally, Reece</t>
  </si>
  <si>
    <t>03.01.1997</t>
  </si>
  <si>
    <t>McNamara, Dan</t>
  </si>
  <si>
    <t>McNamee, Anthony</t>
  </si>
  <si>
    <t>13.07.1984</t>
  </si>
  <si>
    <t>McNerney, Joe</t>
  </si>
  <si>
    <t>24.01.1990</t>
  </si>
  <si>
    <t>McNicholas, Jamie</t>
  </si>
  <si>
    <t>McNulty, Dillon</t>
  </si>
  <si>
    <t>McNulty, Steve</t>
  </si>
  <si>
    <t>26.09.1983</t>
  </si>
  <si>
    <t>McQueen, Alexander</t>
  </si>
  <si>
    <t>24.03.1995</t>
  </si>
  <si>
    <t>McQueen, Darren</t>
  </si>
  <si>
    <t>England / Jamaica / Grenada</t>
  </si>
  <si>
    <t>08.05.1995</t>
  </si>
  <si>
    <t>McQueen, Sam</t>
  </si>
  <si>
    <t>Mcree, James</t>
  </si>
  <si>
    <t>McSheffrey, Gary</t>
  </si>
  <si>
    <t>13.08.1982</t>
  </si>
  <si>
    <t>McTominay, Scott</t>
  </si>
  <si>
    <t>McWilliams, Shaun</t>
  </si>
  <si>
    <t>Meade, Jernade</t>
  </si>
  <si>
    <t>D L, AM RL</t>
  </si>
  <si>
    <t>25.10.1992</t>
  </si>
  <si>
    <t>Meadows, Ryan</t>
  </si>
  <si>
    <t>24.01.1995</t>
  </si>
  <si>
    <t>Mears, Tyrone</t>
  </si>
  <si>
    <t>18.02.1983</t>
  </si>
  <si>
    <t>Medford-Smith, Ramarni</t>
  </si>
  <si>
    <t>Medlyn, Josh</t>
  </si>
  <si>
    <t>Mee, Ben</t>
  </si>
  <si>
    <t>21.09.1989</t>
  </si>
  <si>
    <t>Meekings, Josh</t>
  </si>
  <si>
    <t>02.09.1992</t>
  </si>
  <si>
    <t>Meekums, Reece</t>
  </si>
  <si>
    <t>30.12.1998</t>
  </si>
  <si>
    <t>Mehew, Oliver</t>
  </si>
  <si>
    <t>03.11.1997</t>
  </si>
  <si>
    <t>Meikle, Lindon</t>
  </si>
  <si>
    <t>Mekki, Adam</t>
  </si>
  <si>
    <t>24.12.1991</t>
  </si>
  <si>
    <t>Melanson, Max</t>
  </si>
  <si>
    <t>Melbourne, Max</t>
  </si>
  <si>
    <t>06.06.1998</t>
  </si>
  <si>
    <t>Mellen, Jamie</t>
  </si>
  <si>
    <t>Mellis, Jacob</t>
  </si>
  <si>
    <t>08.01.1991</t>
  </si>
  <si>
    <t>Mellor, David</t>
  </si>
  <si>
    <t>Mellor, Kelvin</t>
  </si>
  <si>
    <t>Mellor, Luca</t>
  </si>
  <si>
    <t>Mellors, Tom</t>
  </si>
  <si>
    <t>Mendez-Laing, Nathaniel</t>
  </si>
  <si>
    <t>15.04.1992</t>
  </si>
  <si>
    <t>Mensah, Bernard</t>
  </si>
  <si>
    <t>29.12.1994</t>
  </si>
  <si>
    <t>Mensing, Simon</t>
  </si>
  <si>
    <t>27.06.1982</t>
  </si>
  <si>
    <t>Mepham, Chris</t>
  </si>
  <si>
    <t>16.04.1997</t>
  </si>
  <si>
    <t>Meppen-Walter, Courtney</t>
  </si>
  <si>
    <t>02.08.1994</t>
  </si>
  <si>
    <t>Merrie, Christopher</t>
  </si>
  <si>
    <t>Merritt, Scott</t>
  </si>
  <si>
    <t>Merson, Sam</t>
  </si>
  <si>
    <t>Meyers, Remi</t>
  </si>
  <si>
    <t>Middleton, Harry</t>
  </si>
  <si>
    <t>12.04.1995</t>
  </si>
  <si>
    <t>Middleton, Rory</t>
  </si>
  <si>
    <t>Midson, Jack</t>
  </si>
  <si>
    <t>21.07.1983</t>
  </si>
  <si>
    <t>Third Division Group 6</t>
  </si>
  <si>
    <t>01.06.1996</t>
  </si>
  <si>
    <t>Mildenhall, Steve</t>
  </si>
  <si>
    <t>13.05.1978</t>
  </si>
  <si>
    <t>Milenge, Gradi</t>
  </si>
  <si>
    <t>Miles, Matt</t>
  </si>
  <si>
    <t>Miles, Taylor</t>
  </si>
  <si>
    <t>11.07.1995</t>
  </si>
  <si>
    <t>Millar, Chris</t>
  </si>
  <si>
    <t>Millar, Ethan</t>
  </si>
  <si>
    <t>Millbank, Aaron</t>
  </si>
  <si>
    <t>04.02.1995</t>
  </si>
  <si>
    <t>Miller, George</t>
  </si>
  <si>
    <t>Miller, Ian</t>
  </si>
  <si>
    <t>23.11.1983</t>
  </si>
  <si>
    <t>Miller, Ishmael</t>
  </si>
  <si>
    <t>Miller, Jake</t>
  </si>
  <si>
    <t>Miller, Ricky</t>
  </si>
  <si>
    <t>13.03.1989</t>
  </si>
  <si>
    <t>Miller, Shaun</t>
  </si>
  <si>
    <t>25.09.1987</t>
  </si>
  <si>
    <t>Miller, Tom</t>
  </si>
  <si>
    <t>Miller, Tommy</t>
  </si>
  <si>
    <t>08.01.1979</t>
  </si>
  <si>
    <t>Miller, Will</t>
  </si>
  <si>
    <t>Mills, Andrew</t>
  </si>
  <si>
    <t>Mills, Joseph</t>
  </si>
  <si>
    <t>Mills, Matt</t>
  </si>
  <si>
    <t>Mills, Nathan</t>
  </si>
  <si>
    <t>Milner, George</t>
  </si>
  <si>
    <t>Milner, James</t>
  </si>
  <si>
    <t>04.01.1986</t>
  </si>
  <si>
    <t>Milsom, Robert</t>
  </si>
  <si>
    <t>Mingoia, Piero</t>
  </si>
  <si>
    <t>20.10.1991</t>
  </si>
  <si>
    <t>Mings, Tyrone</t>
  </si>
  <si>
    <t>13.03.1993</t>
  </si>
  <si>
    <t>Minshull, Lee</t>
  </si>
  <si>
    <t>11.11.1985</t>
  </si>
  <si>
    <t>Mirfin, David</t>
  </si>
  <si>
    <t>18.04.1985</t>
  </si>
  <si>
    <t>Mitchell, Aaron</t>
  </si>
  <si>
    <t>Mitchell, Demetri</t>
  </si>
  <si>
    <t>11.01.1997</t>
  </si>
  <si>
    <t>Mitchell, Geoff</t>
  </si>
  <si>
    <t>14.09.1989</t>
  </si>
  <si>
    <t>Mitchell, Jonathan</t>
  </si>
  <si>
    <t>24.11.1994</t>
  </si>
  <si>
    <t>Mitchell, Kairo</t>
  </si>
  <si>
    <t>Mitchell, Reece</t>
  </si>
  <si>
    <t>19.09.1995</t>
  </si>
  <si>
    <t>Mitchell, Sam</t>
  </si>
  <si>
    <t>12.08.1995</t>
  </si>
  <si>
    <t>Mitchell, Scott</t>
  </si>
  <si>
    <t>Mkandawire, Tamika</t>
  </si>
  <si>
    <t>England / Malawi</t>
  </si>
  <si>
    <t>SW, D C, DM</t>
  </si>
  <si>
    <t>28.05.1983</t>
  </si>
  <si>
    <t>Modeste, Ricky</t>
  </si>
  <si>
    <t>20.02.1988</t>
  </si>
  <si>
    <t>Mohammed, Khalid</t>
  </si>
  <si>
    <t>Molloy, Ian</t>
  </si>
  <si>
    <t>Molyneux, Lee</t>
  </si>
  <si>
    <t>24.02.1989</t>
  </si>
  <si>
    <t>Molyneux, Luke</t>
  </si>
  <si>
    <t>29.03.1998</t>
  </si>
  <si>
    <t>Monakana, Jeffrey</t>
  </si>
  <si>
    <t>Moncur, Freddy</t>
  </si>
  <si>
    <t>Moncur, George</t>
  </si>
  <si>
    <t>18.08.1993</t>
  </si>
  <si>
    <t>Mongoy, Jordy</t>
  </si>
  <si>
    <t>Monk, Tom</t>
  </si>
  <si>
    <t>Monkhouse, Andy</t>
  </si>
  <si>
    <t>23.10.1980</t>
  </si>
  <si>
    <t>Monlouis, Kieran</t>
  </si>
  <si>
    <t>15.04.1996</t>
  </si>
  <si>
    <t>Monsheju, Timothy</t>
  </si>
  <si>
    <t>Montgomery, Graeme</t>
  </si>
  <si>
    <t>03.03.1988</t>
  </si>
  <si>
    <t>Montgomery, James</t>
  </si>
  <si>
    <t>Moody, Aaron</t>
  </si>
  <si>
    <t>09.10.1996</t>
  </si>
  <si>
    <t>Moogan, Alan</t>
  </si>
  <si>
    <t>22.04.1984</t>
  </si>
  <si>
    <t>Mooney, Kelsey</t>
  </si>
  <si>
    <t>Moore-Taylor, Jordan</t>
  </si>
  <si>
    <t>21.01.1994</t>
  </si>
  <si>
    <t>Moore, Byron</t>
  </si>
  <si>
    <t>24.08.1988</t>
  </si>
  <si>
    <t>Moore, Corby</t>
  </si>
  <si>
    <t>21.11.1993</t>
  </si>
  <si>
    <t>Moore, Deon</t>
  </si>
  <si>
    <t>14.05.1999</t>
  </si>
  <si>
    <t>Moore, Dion</t>
  </si>
  <si>
    <t>01.04.1996</t>
  </si>
  <si>
    <t>Moore, Elliott</t>
  </si>
  <si>
    <t>16.03.1997</t>
  </si>
  <si>
    <t>Moore, Joshua</t>
  </si>
  <si>
    <t>Moore, Kieffer</t>
  </si>
  <si>
    <t>08.08.1992</t>
  </si>
  <si>
    <t>Moore, Lewis</t>
  </si>
  <si>
    <t>28.08.1996</t>
  </si>
  <si>
    <t>Moore, Liam</t>
  </si>
  <si>
    <t>31.01.1993</t>
  </si>
  <si>
    <t>Moore, Luke</t>
  </si>
  <si>
    <t>13.02.1986</t>
  </si>
  <si>
    <t>Moore, Montell</t>
  </si>
  <si>
    <t>Moore, Owen</t>
  </si>
  <si>
    <t>Moore, Sammy</t>
  </si>
  <si>
    <t>Moore, Simon</t>
  </si>
  <si>
    <t>19.05.1990</t>
  </si>
  <si>
    <t>Moore, Stuart</t>
  </si>
  <si>
    <t>Moore, Tafari</t>
  </si>
  <si>
    <t>Moore, Taylor</t>
  </si>
  <si>
    <t>CFA NaN A</t>
  </si>
  <si>
    <t>Moran, Luke</t>
  </si>
  <si>
    <t>Morgan-Smith, Amari</t>
  </si>
  <si>
    <t>03.04.1989</t>
  </si>
  <si>
    <t>Morgan, Adam</t>
  </si>
  <si>
    <t>21.04.1994</t>
  </si>
  <si>
    <t>Morgan, Ben</t>
  </si>
  <si>
    <t>Morgan, Greg</t>
  </si>
  <si>
    <t>D/WB/AM RL</t>
  </si>
  <si>
    <t>22.11.1987</t>
  </si>
  <si>
    <t>Morgan, James</t>
  </si>
  <si>
    <t>21.03.1996</t>
  </si>
  <si>
    <t>Morgan, Jamie</t>
  </si>
  <si>
    <t>Morgan, Taylor</t>
  </si>
  <si>
    <t>21.10.1990</t>
  </si>
  <si>
    <t>Morley, Adam</t>
  </si>
  <si>
    <t>Morrell, Andy</t>
  </si>
  <si>
    <t>28.09.1974</t>
  </si>
  <si>
    <t>Morris, Alex</t>
  </si>
  <si>
    <t>05.04.1996</t>
  </si>
  <si>
    <t>Morris, Ben</t>
  </si>
  <si>
    <t>06.07.1999</t>
  </si>
  <si>
    <t>Morris, Bryn</t>
  </si>
  <si>
    <t>Morris, Carlton</t>
  </si>
  <si>
    <t>Morris, Glenn</t>
  </si>
  <si>
    <t>20.12.1983</t>
  </si>
  <si>
    <t>Morris, Josh</t>
  </si>
  <si>
    <t>30.09.1991</t>
  </si>
  <si>
    <t>Morris, Kieron</t>
  </si>
  <si>
    <t>03.06.1994</t>
  </si>
  <si>
    <t>Morris, Liam</t>
  </si>
  <si>
    <t>19.04.1999</t>
  </si>
  <si>
    <t>Morrison, Curtis</t>
  </si>
  <si>
    <t>Morrison, Michael</t>
  </si>
  <si>
    <t>Morrison, Ravel</t>
  </si>
  <si>
    <t>02.02.1993</t>
  </si>
  <si>
    <t>Morrison, Sean</t>
  </si>
  <si>
    <t>Morsy, Sam</t>
  </si>
  <si>
    <t>England / Egypt</t>
  </si>
  <si>
    <t>10.09.1991</t>
  </si>
  <si>
    <t>Morton, Devonte</t>
  </si>
  <si>
    <t>Morton, James</t>
  </si>
  <si>
    <t>Moseley, Bobby</t>
  </si>
  <si>
    <t>07.03.1996</t>
  </si>
  <si>
    <t>Moss, Harvey</t>
  </si>
  <si>
    <t>05.07.1998</t>
  </si>
  <si>
    <t>Mottley-Henry, Dylan</t>
  </si>
  <si>
    <t>02.08.1997</t>
  </si>
  <si>
    <t>Mottram, Liam</t>
  </si>
  <si>
    <t>Moulder, Alfie</t>
  </si>
  <si>
    <t>Moulson, Jacques</t>
  </si>
  <si>
    <t>Moult, Jake</t>
  </si>
  <si>
    <t>10.02.1989</t>
  </si>
  <si>
    <t>Moult, Louis</t>
  </si>
  <si>
    <t>14.05.1992</t>
  </si>
  <si>
    <t>Moulton, Jorna</t>
  </si>
  <si>
    <t>11.06.1997</t>
  </si>
  <si>
    <t>Mount, Mason</t>
  </si>
  <si>
    <t>Mousinho, John</t>
  </si>
  <si>
    <t>30.04.1986</t>
  </si>
  <si>
    <t>Mowatt, Alex</t>
  </si>
  <si>
    <t>Moxey, Dean</t>
  </si>
  <si>
    <t>14.01.1986</t>
  </si>
  <si>
    <t>Moxon, Owen</t>
  </si>
  <si>
    <t>17.01.1998</t>
  </si>
  <si>
    <t>Muamba, Daniel</t>
  </si>
  <si>
    <t>Mugabi, Bevis</t>
  </si>
  <si>
    <t>01.05.1995</t>
  </si>
  <si>
    <t>Muggleton, Sam</t>
  </si>
  <si>
    <t>Mukena, Joy</t>
  </si>
  <si>
    <t>03.07.1999</t>
  </si>
  <si>
    <t>Mulders, Oliver</t>
  </si>
  <si>
    <t>Muldoon, Jack</t>
  </si>
  <si>
    <t>19.05.1989</t>
  </si>
  <si>
    <t>Muldoon, Oliver</t>
  </si>
  <si>
    <t>03.09.1994</t>
  </si>
  <si>
    <t>Mulholland, Luke</t>
  </si>
  <si>
    <t>07.08.1988</t>
  </si>
  <si>
    <t>Mullarkey, Toby</t>
  </si>
  <si>
    <t>Mullen, Danny</t>
  </si>
  <si>
    <t>01.03.1995</t>
  </si>
  <si>
    <t>Mullen, Joey</t>
  </si>
  <si>
    <t>Mullin, Paul</t>
  </si>
  <si>
    <t>Mullins, Hayden</t>
  </si>
  <si>
    <t>27.03.1979</t>
  </si>
  <si>
    <t>Mullins, Johnny</t>
  </si>
  <si>
    <t>Mullins, Mitchell</t>
  </si>
  <si>
    <t>Mulryne, Jake</t>
  </si>
  <si>
    <t>14.10.1998</t>
  </si>
  <si>
    <t>Munns, Jack</t>
  </si>
  <si>
    <t>Murfin, Matt</t>
  </si>
  <si>
    <t>Murombedzi, Shepherd</t>
  </si>
  <si>
    <t>Murphy, Aaron</t>
  </si>
  <si>
    <t>Murphy, Billy</t>
  </si>
  <si>
    <t>22.12.1994</t>
  </si>
  <si>
    <t>Murphy, Jacob</t>
  </si>
  <si>
    <t>24.02.1995</t>
  </si>
  <si>
    <t>Murphy, Jordan</t>
  </si>
  <si>
    <t>05.06.1996</t>
  </si>
  <si>
    <t>Murphy, Josh</t>
  </si>
  <si>
    <t>Murphy, Luke</t>
  </si>
  <si>
    <t>21.10.1989</t>
  </si>
  <si>
    <t>Murphy, Peter</t>
  </si>
  <si>
    <t>D R, DM, AM C</t>
  </si>
  <si>
    <t>13.02.1990</t>
  </si>
  <si>
    <t>Murphy, Tom</t>
  </si>
  <si>
    <t>19.12.1991</t>
  </si>
  <si>
    <t>Murray, Adam</t>
  </si>
  <si>
    <t>30.09.1981</t>
  </si>
  <si>
    <t>Murray, Danny</t>
  </si>
  <si>
    <t>Murray, George</t>
  </si>
  <si>
    <t>Murray, Glenn</t>
  </si>
  <si>
    <t>25.09.1983</t>
  </si>
  <si>
    <t>Murray, Josh</t>
  </si>
  <si>
    <t>13.06.1998</t>
  </si>
  <si>
    <t>Murray, Rio</t>
  </si>
  <si>
    <t>Muscatt, Joe</t>
  </si>
  <si>
    <t>Mushata, Alex</t>
  </si>
  <si>
    <t>Muskwe, Admiral</t>
  </si>
  <si>
    <t>21.08.1998</t>
  </si>
  <si>
    <t>Musonda, Frankie</t>
  </si>
  <si>
    <t>Musselwhite, Ben</t>
  </si>
  <si>
    <t>Mustoe, Jordan</t>
  </si>
  <si>
    <t>28.01.1991</t>
  </si>
  <si>
    <t>Mutch, Jordon</t>
  </si>
  <si>
    <t>02.12.1991</t>
  </si>
  <si>
    <t>Myers, Spencer</t>
  </si>
  <si>
    <t>Myrie-Williams, Jennison</t>
  </si>
  <si>
    <t>N'Gala, Bondz</t>
  </si>
  <si>
    <t>13.09.1989</t>
  </si>
  <si>
    <t>N'Guessan, Christian</t>
  </si>
  <si>
    <t>20.10.1998</t>
  </si>
  <si>
    <t>N'Guessan, Joseph</t>
  </si>
  <si>
    <t>N'Lundulu, Dan</t>
  </si>
  <si>
    <t>Nabay, Foday</t>
  </si>
  <si>
    <t>05.08.1998</t>
  </si>
  <si>
    <t>Nabi, Adil</t>
  </si>
  <si>
    <t>28.02.1994</t>
  </si>
  <si>
    <t>Nabi, Rahis</t>
  </si>
  <si>
    <t>05.02.1998</t>
  </si>
  <si>
    <t>Nabi, Samir</t>
  </si>
  <si>
    <t>22.11.1997</t>
  </si>
  <si>
    <t>Naeem, Suleman</t>
  </si>
  <si>
    <t>22.03.1999</t>
  </si>
  <si>
    <t>Nalder, Luke</t>
  </si>
  <si>
    <t>Napa, Malachi</t>
  </si>
  <si>
    <t>26.06.1999</t>
  </si>
  <si>
    <t>Nartey, Richard</t>
  </si>
  <si>
    <t>Nash, Josh</t>
  </si>
  <si>
    <t>17.04.1996</t>
  </si>
  <si>
    <t>Nasha, Amos</t>
  </si>
  <si>
    <t>Naughton, Kyle</t>
  </si>
  <si>
    <t>17.11.1988</t>
  </si>
  <si>
    <t>Naylor, Lee</t>
  </si>
  <si>
    <t>19.03.1980</t>
  </si>
  <si>
    <t>Naylor, Tom</t>
  </si>
  <si>
    <t>28.06.1991</t>
  </si>
  <si>
    <t>Ndjoli, Mikael</t>
  </si>
  <si>
    <t>Ndukwu, Layton</t>
  </si>
  <si>
    <t>Neal, Chris</t>
  </si>
  <si>
    <t>23.10.1985</t>
  </si>
  <si>
    <t>Neal, Lewis</t>
  </si>
  <si>
    <t>14.07.1981</t>
  </si>
  <si>
    <t>Neal, Matthew</t>
  </si>
  <si>
    <t>Neale, Matthew</t>
  </si>
  <si>
    <t>Nearney, Josh</t>
  </si>
  <si>
    <t>07.09.1995</t>
  </si>
  <si>
    <t>Needle, James</t>
  </si>
  <si>
    <t>Néhémie, Isaac</t>
  </si>
  <si>
    <t>01.07.1996</t>
  </si>
  <si>
    <t>Nelson-Addy, Ebby</t>
  </si>
  <si>
    <t>13.09.1992</t>
  </si>
  <si>
    <t>Nelson, Andrew</t>
  </si>
  <si>
    <t>Nelson, Curtis</t>
  </si>
  <si>
    <t>Nelson, Elliott</t>
  </si>
  <si>
    <t>Nelson, Isaac</t>
  </si>
  <si>
    <t>25.03.1997</t>
  </si>
  <si>
    <t>Nelson, Michael</t>
  </si>
  <si>
    <t>28.03.1980</t>
  </si>
  <si>
    <t>Nelson, Sid</t>
  </si>
  <si>
    <t>Nelson, Stuart</t>
  </si>
  <si>
    <t>17.09.1981</t>
  </si>
  <si>
    <t>Nelson, Wesley</t>
  </si>
  <si>
    <t>Nemane, Aaron</t>
  </si>
  <si>
    <t>26.09.1997</t>
  </si>
  <si>
    <t>Neufville, Vashon</t>
  </si>
  <si>
    <t>18.07.1999</t>
  </si>
  <si>
    <t>Newby, Alex</t>
  </si>
  <si>
    <t>21.12.1995</t>
  </si>
  <si>
    <t>Newby, Elliott</t>
  </si>
  <si>
    <t>Newcombe, Henry</t>
  </si>
  <si>
    <t>Newell, George</t>
  </si>
  <si>
    <t>Newell, Joe</t>
  </si>
  <si>
    <t>15.03.1993</t>
  </si>
  <si>
    <t>Newey, Tom</t>
  </si>
  <si>
    <t>31.10.1982</t>
  </si>
  <si>
    <t>Newton, Conor</t>
  </si>
  <si>
    <t>England / American Samoa</t>
  </si>
  <si>
    <t>17.10.1991</t>
  </si>
  <si>
    <t>Newton, Joe</t>
  </si>
  <si>
    <t>Newton, Michael</t>
  </si>
  <si>
    <t>Newton, Sean</t>
  </si>
  <si>
    <t>23.09.1988</t>
  </si>
  <si>
    <t>Ng, Perry</t>
  </si>
  <si>
    <t>England / Singapore</t>
  </si>
  <si>
    <t>Ngoo, Michael</t>
  </si>
  <si>
    <t>Nicholas, Callum</t>
  </si>
  <si>
    <t>Nicholas, Lee</t>
  </si>
  <si>
    <t>02.02.1992</t>
  </si>
  <si>
    <t>Nicholls, Alex</t>
  </si>
  <si>
    <t>09.12.1987</t>
  </si>
  <si>
    <t>Nicholls, Lee</t>
  </si>
  <si>
    <t>Nichols, Tom</t>
  </si>
  <si>
    <t>28.08.1993</t>
  </si>
  <si>
    <t>Nicholson, Jake</t>
  </si>
  <si>
    <t>Nicholson, Kevin</t>
  </si>
  <si>
    <t>02.10.1980</t>
  </si>
  <si>
    <t>Nicholson, Paul</t>
  </si>
  <si>
    <t>D3 Eastern Conference</t>
  </si>
  <si>
    <t>10.08.1986</t>
  </si>
  <si>
    <t>Nicol-Wilson, David</t>
  </si>
  <si>
    <t>22.01.1997</t>
  </si>
  <si>
    <t>Nightingale, William</t>
  </si>
  <si>
    <t>Nimely, Alex</t>
  </si>
  <si>
    <t>England / Liberia / France</t>
  </si>
  <si>
    <t>11.05.1991</t>
  </si>
  <si>
    <t>Nixon, Jonathan</t>
  </si>
  <si>
    <t>20.03.1998</t>
  </si>
  <si>
    <t>Nketiah, Eddie</t>
  </si>
  <si>
    <t>Nmecha, Lukas</t>
  </si>
  <si>
    <t>Noble-Lazarus, Reuben</t>
  </si>
  <si>
    <t>Noble, Liam</t>
  </si>
  <si>
    <t>08.05.1991</t>
  </si>
  <si>
    <t>Noble, Luke</t>
  </si>
  <si>
    <t>31.03.1999</t>
  </si>
  <si>
    <t>Noble, Mark</t>
  </si>
  <si>
    <t>08.05.1987</t>
  </si>
  <si>
    <t>Noel, Gary</t>
  </si>
  <si>
    <t>Regional Division East</t>
  </si>
  <si>
    <t>07.03.1990</t>
  </si>
  <si>
    <t>Noice, Lewis</t>
  </si>
  <si>
    <t>Nolan, Jon</t>
  </si>
  <si>
    <t>22.04.1992</t>
  </si>
  <si>
    <t>Nolan, Kevin</t>
  </si>
  <si>
    <t>England / Ireland / Holland</t>
  </si>
  <si>
    <t>24.06.1982</t>
  </si>
  <si>
    <t>Nombe, Samuel</t>
  </si>
  <si>
    <t>22.10.1998</t>
  </si>
  <si>
    <t>Noone, Craig</t>
  </si>
  <si>
    <t>17.11.1987</t>
  </si>
  <si>
    <t>Norburn, Ollie</t>
  </si>
  <si>
    <t>Norman, Cameron</t>
  </si>
  <si>
    <t>12.10.1995</t>
  </si>
  <si>
    <t>Norman, Harry</t>
  </si>
  <si>
    <t>Norman, Magnus</t>
  </si>
  <si>
    <t>Norris, Luke</t>
  </si>
  <si>
    <t>03.06.1993</t>
  </si>
  <si>
    <t>Norris, Will</t>
  </si>
  <si>
    <t>12.08.1993</t>
  </si>
  <si>
    <t>Nortey, Nortei</t>
  </si>
  <si>
    <t>29.10.1994</t>
  </si>
  <si>
    <t>North, Danny</t>
  </si>
  <si>
    <t>North, Jack</t>
  </si>
  <si>
    <t>13.09.1995</t>
  </si>
  <si>
    <t>Norvock, Lewis</t>
  </si>
  <si>
    <t>Norwood, James</t>
  </si>
  <si>
    <t>05.09.1990</t>
  </si>
  <si>
    <t>Nottage, Jimmy</t>
  </si>
  <si>
    <t>Nouble, Frank</t>
  </si>
  <si>
    <t>Nouble, Jon</t>
  </si>
  <si>
    <t>Noughele, Joseph</t>
  </si>
  <si>
    <t>Novak, Lee</t>
  </si>
  <si>
    <t>Nugent, Andy</t>
  </si>
  <si>
    <t>Nugent, Ben</t>
  </si>
  <si>
    <t>Nugent, David</t>
  </si>
  <si>
    <t>02.05.1985</t>
  </si>
  <si>
    <t>Nunn, Ben</t>
  </si>
  <si>
    <t>24.09.1990</t>
  </si>
  <si>
    <t>Nurse, George</t>
  </si>
  <si>
    <t>Nuttall, Joe</t>
  </si>
  <si>
    <t>Nwgala, Daril</t>
  </si>
  <si>
    <t>05.03.1996</t>
  </si>
  <si>
    <t>Nyambe, Ryan</t>
  </si>
  <si>
    <t>Nyman, Lewis</t>
  </si>
  <si>
    <t>31.08.1999</t>
  </si>
  <si>
    <t>O'Brian, Lewis</t>
  </si>
  <si>
    <t>O'Brien, Danny</t>
  </si>
  <si>
    <t>O'Brien, Jack</t>
  </si>
  <si>
    <t>O'Brien, Keil</t>
  </si>
  <si>
    <t>O'Brien, Liam</t>
  </si>
  <si>
    <t>O'Callaghan, Danny</t>
  </si>
  <si>
    <t>05.03.1989</t>
  </si>
  <si>
    <t>O'Connell, Jack</t>
  </si>
  <si>
    <t>29.03.1994</t>
  </si>
  <si>
    <t>O'Connell, Josh</t>
  </si>
  <si>
    <t>NW Counties Premier</t>
  </si>
  <si>
    <t>02.11.1992</t>
  </si>
  <si>
    <t>O'Connor, Aaron</t>
  </si>
  <si>
    <t>09.08.1983</t>
  </si>
  <si>
    <t>O'Connor, Stefan</t>
  </si>
  <si>
    <t>O'Donnell, JJ</t>
  </si>
  <si>
    <t>O'Donnell, Richard</t>
  </si>
  <si>
    <t>12.09.1988</t>
  </si>
  <si>
    <t>O'Donnell, Ronald</t>
  </si>
  <si>
    <t>O'Dwyer, Ollie</t>
  </si>
  <si>
    <t>O'Flaherty, Patrick</t>
  </si>
  <si>
    <t>O'Grady, Chris</t>
  </si>
  <si>
    <t>O'Grady, Connor</t>
  </si>
  <si>
    <t>O'Hanlon, Ben</t>
  </si>
  <si>
    <t>O'Hara, Jamie</t>
  </si>
  <si>
    <t>25.09.1986</t>
  </si>
  <si>
    <t>O'Hara, Kieran</t>
  </si>
  <si>
    <t>22.04.1996</t>
  </si>
  <si>
    <t>O'Hare, Callum</t>
  </si>
  <si>
    <t>09.07.1998</t>
  </si>
  <si>
    <t>O'Keefe, Stuart</t>
  </si>
  <si>
    <t>04.03.1991</t>
  </si>
  <si>
    <t>O'Kelly, Aiden</t>
  </si>
  <si>
    <t>O'Leary, Max</t>
  </si>
  <si>
    <t>10.10.1996</t>
  </si>
  <si>
    <t>O'Loughlin, Charlie</t>
  </si>
  <si>
    <t>O'Loughlin, Ciaran</t>
  </si>
  <si>
    <t>O'Neil, Gary</t>
  </si>
  <si>
    <t>18.05.1983</t>
  </si>
  <si>
    <t>O'Neill, Callum</t>
  </si>
  <si>
    <t>O'Neill, George</t>
  </si>
  <si>
    <t>09.09.1996</t>
  </si>
  <si>
    <t>O'Neill, Liam</t>
  </si>
  <si>
    <t>O'Neill, Luke</t>
  </si>
  <si>
    <t>20.08.1991</t>
  </si>
  <si>
    <t>O'Nien, Luke</t>
  </si>
  <si>
    <t>O'Reilly, Luke</t>
  </si>
  <si>
    <t>27.05.1996</t>
  </si>
  <si>
    <t>O'Sullivan, Callum</t>
  </si>
  <si>
    <t>O'Sullivan, Dan</t>
  </si>
  <si>
    <t>O'Sullivan, Mani</t>
  </si>
  <si>
    <t>Oakley, George</t>
  </si>
  <si>
    <t>Oakley, Matt</t>
  </si>
  <si>
    <t>17.08.1977</t>
  </si>
  <si>
    <t>Oastler, Joe</t>
  </si>
  <si>
    <t>03.07.1990</t>
  </si>
  <si>
    <t>Oates, Rhys</t>
  </si>
  <si>
    <t>Obadeyi, Tope</t>
  </si>
  <si>
    <t>29.10.1989</t>
  </si>
  <si>
    <t>Obafemi, Affy</t>
  </si>
  <si>
    <t>Obeng, Curtis</t>
  </si>
  <si>
    <t>14.02.1989</t>
  </si>
  <si>
    <t>Obersteller, Jack</t>
  </si>
  <si>
    <t>10.10.1988</t>
  </si>
  <si>
    <t>Obi, Ogo</t>
  </si>
  <si>
    <t>Obika, Jonathan</t>
  </si>
  <si>
    <t>12.09.1990</t>
  </si>
  <si>
    <t>Obita, Jordan</t>
  </si>
  <si>
    <t>08.12.1993</t>
  </si>
  <si>
    <t>Ochieng, Henry</t>
  </si>
  <si>
    <t>Ocran, Brendan</t>
  </si>
  <si>
    <t>October, David</t>
  </si>
  <si>
    <t>29.11.1994</t>
  </si>
  <si>
    <t>Odelusi, Sanmi</t>
  </si>
  <si>
    <t>11.06.1993</t>
  </si>
  <si>
    <t>Odofin, Hakeem</t>
  </si>
  <si>
    <t>Odofin, Oneil</t>
  </si>
  <si>
    <t>Odour, Clarke</t>
  </si>
  <si>
    <t>England / Kenya</t>
  </si>
  <si>
    <t>25.06.1999</t>
  </si>
  <si>
    <t>Odubajo, Moses</t>
  </si>
  <si>
    <t>Oduwa, Nathan</t>
  </si>
  <si>
    <t>Ofori-Acheampong, Duane</t>
  </si>
  <si>
    <t>England / Ghana / Guinea</t>
  </si>
  <si>
    <t>Ofori, Germaine</t>
  </si>
  <si>
    <t>Ogilvie, Connor</t>
  </si>
  <si>
    <t>Ogle, Reagan</t>
  </si>
  <si>
    <t>Ogogo, Abu</t>
  </si>
  <si>
    <t>03.11.1989</t>
  </si>
  <si>
    <t>Ojo, Sheyi</t>
  </si>
  <si>
    <t>Okimo, Jerome</t>
  </si>
  <si>
    <t>08.06.1988</t>
  </si>
  <si>
    <t>Okito, Gedeon</t>
  </si>
  <si>
    <t>Okoh, Ernest</t>
  </si>
  <si>
    <t>Okosieme, Ejiro</t>
  </si>
  <si>
    <t>10.08.1994</t>
  </si>
  <si>
    <t>Okuonghae, Magnus</t>
  </si>
  <si>
    <t>16.02.1986</t>
  </si>
  <si>
    <t>Oldaker, Darren</t>
  </si>
  <si>
    <t>Oldfield, Chris</t>
  </si>
  <si>
    <t>Oliver, Charlie</t>
  </si>
  <si>
    <t>Oliver, Connor</t>
  </si>
  <si>
    <t>17.01.1994</t>
  </si>
  <si>
    <t>Oliver, Luke</t>
  </si>
  <si>
    <t>04.09.1982</t>
  </si>
  <si>
    <t>Oliver, Rory</t>
  </si>
  <si>
    <t>Oliver, Vadaine</t>
  </si>
  <si>
    <t>England / New Caledonia</t>
  </si>
  <si>
    <t>Olley, Greg</t>
  </si>
  <si>
    <t>Olomowewe, Taofiq</t>
  </si>
  <si>
    <t>06.02.1997</t>
  </si>
  <si>
    <t>Olufemi, Tosin</t>
  </si>
  <si>
    <t>13.05.1994</t>
  </si>
  <si>
    <t>Olukanmi, Andre</t>
  </si>
  <si>
    <t>Olukoga, Ayo</t>
  </si>
  <si>
    <t>Olusanya, Toyosi</t>
  </si>
  <si>
    <t>01.01.1997</t>
  </si>
  <si>
    <t>Omar, Juma</t>
  </si>
  <si>
    <t>Omolokun, Kesi</t>
  </si>
  <si>
    <t>Omotala, Tolani</t>
  </si>
  <si>
    <t>Omozusi, Elliot</t>
  </si>
  <si>
    <t>15.12.1988</t>
  </si>
  <si>
    <t>Omrore, Emmanuel</t>
  </si>
  <si>
    <t>18.11.1998</t>
  </si>
  <si>
    <t>Onariase, Emmanuel</t>
  </si>
  <si>
    <t>Onomah, Joshua</t>
  </si>
  <si>
    <t>27.04.1997</t>
  </si>
  <si>
    <t>Onovwigun, Michael</t>
  </si>
  <si>
    <t>Onuoha, Nedum</t>
  </si>
  <si>
    <t>12.11.1986</t>
  </si>
  <si>
    <t>Onyedinma, Fred</t>
  </si>
  <si>
    <t>Onyemah, Mark</t>
  </si>
  <si>
    <t>Opoku, Jerome</t>
  </si>
  <si>
    <t>Orlu, Richard</t>
  </si>
  <si>
    <t>12.07.1988</t>
  </si>
  <si>
    <t>Ormonde-Ottewill, Brandon</t>
  </si>
  <si>
    <t>Orrell, Jake</t>
  </si>
  <si>
    <t>17.07.1997</t>
  </si>
  <si>
    <t>Orritt, Sam</t>
  </si>
  <si>
    <t>21.02.1993</t>
  </si>
  <si>
    <t>Osadebe, Emmanuel</t>
  </si>
  <si>
    <t>Osae, Jon</t>
  </si>
  <si>
    <t>06.12.1995</t>
  </si>
  <si>
    <t>Osawe, Osayamen</t>
  </si>
  <si>
    <t>Third Division</t>
  </si>
  <si>
    <t>Osborn, Ben</t>
  </si>
  <si>
    <t>05.08.1994</t>
  </si>
  <si>
    <t>Osborn, Neal</t>
  </si>
  <si>
    <t>Osborne, Harry</t>
  </si>
  <si>
    <t>Osborne, Karleigh</t>
  </si>
  <si>
    <t>19.03.1988</t>
  </si>
  <si>
    <t>Osbourne, Adam</t>
  </si>
  <si>
    <t>17.10.1998</t>
  </si>
  <si>
    <t>Osbourne, Isaac</t>
  </si>
  <si>
    <t>22.06.1986</t>
  </si>
  <si>
    <t>Osbourne, Isaiah</t>
  </si>
  <si>
    <t>05.11.1987</t>
  </si>
  <si>
    <t>Osei-Bonsu, Andrew</t>
  </si>
  <si>
    <t>Osei-Tutu, Jordi</t>
  </si>
  <si>
    <t>Oseni, Nathaniel</t>
  </si>
  <si>
    <t>Osgathorpe, Will</t>
  </si>
  <si>
    <t>Oshilaja, Deji</t>
  </si>
  <si>
    <t>England / Nigeria / Guadeloupe</t>
  </si>
  <si>
    <t>26.02.1993</t>
  </si>
  <si>
    <t>Osho, Gabriel</t>
  </si>
  <si>
    <t>Osman, Leon</t>
  </si>
  <si>
    <t>17.05.1981</t>
  </si>
  <si>
    <t>Oteh, Aramide</t>
  </si>
  <si>
    <t>Otsemobor, Jon</t>
  </si>
  <si>
    <t>23.03.1983</t>
  </si>
  <si>
    <t>Otudeko, Kunle</t>
  </si>
  <si>
    <t>Ouldridge, Tommy</t>
  </si>
  <si>
    <t>Owen-Evans, Tom</t>
  </si>
  <si>
    <t>Owen, Nathan</t>
  </si>
  <si>
    <t>Owen, Tom</t>
  </si>
  <si>
    <t>24.11.1993</t>
  </si>
  <si>
    <t>Owens, Graeme</t>
  </si>
  <si>
    <t>01.06.1988</t>
  </si>
  <si>
    <t>Owens, Kris</t>
  </si>
  <si>
    <t>Owens, Seth</t>
  </si>
  <si>
    <t>26.04.1998</t>
  </si>
  <si>
    <t>Owusu, Christian</t>
  </si>
  <si>
    <t>Oxborough, Aston</t>
  </si>
  <si>
    <t>Oxford, Reece</t>
  </si>
  <si>
    <t>Oxlade-Chamberlain, Alex</t>
  </si>
  <si>
    <t>Oxlade-Chamberlain, Christian</t>
  </si>
  <si>
    <t>02.07.1998</t>
  </si>
  <si>
    <t>Oxley, Mark</t>
  </si>
  <si>
    <t>02.06.1990</t>
  </si>
  <si>
    <t>Oyeleke, Emmanuel</t>
  </si>
  <si>
    <t>Oyenuga, Kudus</t>
  </si>
  <si>
    <t>18.03.1993</t>
  </si>
  <si>
    <t>Pack, Marlon</t>
  </si>
  <si>
    <t>Page, Adam</t>
  </si>
  <si>
    <t>Midland Football League</t>
  </si>
  <si>
    <t>04.04.1997</t>
  </si>
  <si>
    <t>Page, Jonathan</t>
  </si>
  <si>
    <t>08.02.1990</t>
  </si>
  <si>
    <t>Page, Lewis</t>
  </si>
  <si>
    <t>Page, Will</t>
  </si>
  <si>
    <t>Paice, Harry</t>
  </si>
  <si>
    <t>07.02.1996</t>
  </si>
  <si>
    <t>Paine, Matt</t>
  </si>
  <si>
    <t>Palfrey, Billy</t>
  </si>
  <si>
    <t>Palmer, Alex</t>
  </si>
  <si>
    <t>Palmer, Kasey</t>
  </si>
  <si>
    <t>Palmer, Matt</t>
  </si>
  <si>
    <t>01.08.1993</t>
  </si>
  <si>
    <t>Palmer, Miles</t>
  </si>
  <si>
    <t>Palmer, Ollie</t>
  </si>
  <si>
    <t>21.01.1992</t>
  </si>
  <si>
    <t>Palmer, Tyrell</t>
  </si>
  <si>
    <t>Palmiero, Dominic</t>
  </si>
  <si>
    <t>Parish, Danny</t>
  </si>
  <si>
    <t>Parish, Elliott</t>
  </si>
  <si>
    <t>20.05.1990</t>
  </si>
  <si>
    <t>Parker, Ben</t>
  </si>
  <si>
    <t>08.11.1987</t>
  </si>
  <si>
    <t>Parker, Joe</t>
  </si>
  <si>
    <t>Parker, Matthew</t>
  </si>
  <si>
    <t>18.06.1998</t>
  </si>
  <si>
    <t>Parker, Mich'el</t>
  </si>
  <si>
    <t>Parker, Richard</t>
  </si>
  <si>
    <t>10.02.1996</t>
  </si>
  <si>
    <t>Parker, Scott</t>
  </si>
  <si>
    <t>13.10.1980</t>
  </si>
  <si>
    <t>Parkes, Monty</t>
  </si>
  <si>
    <t>Parkes, Tom</t>
  </si>
  <si>
    <t>Parkin, Dylan</t>
  </si>
  <si>
    <t>Parkin, Jon</t>
  </si>
  <si>
    <t>30.12.1981</t>
  </si>
  <si>
    <t>Parkin, Luke</t>
  </si>
  <si>
    <t>Parkin, Matthew</t>
  </si>
  <si>
    <t>Parkinson, Jack</t>
  </si>
  <si>
    <t>09.05.1990</t>
  </si>
  <si>
    <t>Parmar, Rahul</t>
  </si>
  <si>
    <t>Parmenter, Taylor</t>
  </si>
  <si>
    <t>Parr, Chris</t>
  </si>
  <si>
    <t>Parrett, Dean</t>
  </si>
  <si>
    <t>16.11.1991</t>
  </si>
  <si>
    <t>Parrish, Andy</t>
  </si>
  <si>
    <t>Parry, Andy</t>
  </si>
  <si>
    <t>Parselle, Kieran</t>
  </si>
  <si>
    <t>Parsons, Aaron</t>
  </si>
  <si>
    <t>05.12.1998</t>
  </si>
  <si>
    <t>Parsons, Robbie</t>
  </si>
  <si>
    <t>05.05.1997</t>
  </si>
  <si>
    <t>Partridge, Jacob</t>
  </si>
  <si>
    <t>Partridge, Matt</t>
  </si>
  <si>
    <t>Pask, Josh</t>
  </si>
  <si>
    <t>Passley, Josh</t>
  </si>
  <si>
    <t>Patching, Will</t>
  </si>
  <si>
    <t>Patel, Kavel</t>
  </si>
  <si>
    <t>Paterson, Jamie</t>
  </si>
  <si>
    <t>20.12.1991</t>
  </si>
  <si>
    <t>Patten, Robbie</t>
  </si>
  <si>
    <t>Patterson, Devarn</t>
  </si>
  <si>
    <t>Patterson, Sam</t>
  </si>
  <si>
    <t>29.10.1993</t>
  </si>
  <si>
    <t>Pattie, Ben</t>
  </si>
  <si>
    <t>Pattison, Alex</t>
  </si>
  <si>
    <t>Paul, Tom</t>
  </si>
  <si>
    <t>23.11.1994</t>
  </si>
  <si>
    <t>Pavey, Alfie</t>
  </si>
  <si>
    <t>Pavey, Kenny</t>
  </si>
  <si>
    <t>23.08.1979</t>
  </si>
  <si>
    <t>Payling, Jake</t>
  </si>
  <si>
    <t>Payne, Jack</t>
  </si>
  <si>
    <t>25.10.1994</t>
  </si>
  <si>
    <t>05.12.1991</t>
  </si>
  <si>
    <t>Payne, Joe</t>
  </si>
  <si>
    <t>Payne, Josh</t>
  </si>
  <si>
    <t>25.11.1990</t>
  </si>
  <si>
    <t>Payne, Niah</t>
  </si>
  <si>
    <t>Payne, Stefan</t>
  </si>
  <si>
    <t>10.08.1991</t>
  </si>
  <si>
    <t>Paynter, Billy</t>
  </si>
  <si>
    <t>Payton, Tyrell</t>
  </si>
  <si>
    <t>Peace-McDonald, Bradley</t>
  </si>
  <si>
    <t>Peacock-Farrell, Bailey</t>
  </si>
  <si>
    <t>Pearce, Jason</t>
  </si>
  <si>
    <t>06.12.1987</t>
  </si>
  <si>
    <t>Pearce, Krystian</t>
  </si>
  <si>
    <t>05.01.1990</t>
  </si>
  <si>
    <t>Pearce, Tom</t>
  </si>
  <si>
    <t>12.04.1998</t>
  </si>
  <si>
    <t>Pears, Aynsley</t>
  </si>
  <si>
    <t>23.04.1998</t>
  </si>
  <si>
    <t>Pearson, Ben</t>
  </si>
  <si>
    <t>04.01.1995</t>
  </si>
  <si>
    <t>Pearson, Brendan</t>
  </si>
  <si>
    <t>Pearson, Ellis</t>
  </si>
  <si>
    <t>Pearson, James</t>
  </si>
  <si>
    <t>19.01.1993</t>
  </si>
  <si>
    <t>Pearson, Matty</t>
  </si>
  <si>
    <t>03.08.1993</t>
  </si>
  <si>
    <t>Pearson, Michael</t>
  </si>
  <si>
    <t>Pearson, Shaun</t>
  </si>
  <si>
    <t>28.04.1989</t>
  </si>
  <si>
    <t>Peck, Elliott</t>
  </si>
  <si>
    <t>Peers, Tom</t>
  </si>
  <si>
    <t>Pell, Harry</t>
  </si>
  <si>
    <t>Pells, Nathaniel</t>
  </si>
  <si>
    <t>Peltier, Lee</t>
  </si>
  <si>
    <t>Pemberton, Tre</t>
  </si>
  <si>
    <t>Penfold, Morgan</t>
  </si>
  <si>
    <t>Penn, Russ</t>
  </si>
  <si>
    <t>Pennant, Jermaine</t>
  </si>
  <si>
    <t>16.01.1983</t>
  </si>
  <si>
    <t>Penney, Matthew</t>
  </si>
  <si>
    <t>Pennington, Matthew</t>
  </si>
  <si>
    <t>06.10.1994</t>
  </si>
  <si>
    <t>Perch, James</t>
  </si>
  <si>
    <t>England / Barbados / Jamaica</t>
  </si>
  <si>
    <t>29.09.1985</t>
  </si>
  <si>
    <t>Percival, Elliot</t>
  </si>
  <si>
    <t>Pereira, Dion</t>
  </si>
  <si>
    <t>25.03.1999</t>
  </si>
  <si>
    <t>Perkins, David</t>
  </si>
  <si>
    <t>21.06.1982</t>
  </si>
  <si>
    <t>Perry-Holmes, Connor</t>
  </si>
  <si>
    <t>Perry, Alex</t>
  </si>
  <si>
    <t>Perryman, Josh</t>
  </si>
  <si>
    <t>Peters, Cameron</t>
  </si>
  <si>
    <t>Peters, Curtis</t>
  </si>
  <si>
    <t>Peters, Philroy</t>
  </si>
  <si>
    <t>Pett, Tom</t>
  </si>
  <si>
    <t>Phenix, Mike</t>
  </si>
  <si>
    <t>Phillips, Aaron</t>
  </si>
  <si>
    <t>20.11.1993</t>
  </si>
  <si>
    <t>Phillips, Adam</t>
  </si>
  <si>
    <t>Phillips, Charlie</t>
  </si>
  <si>
    <t>Phillips, Dillon</t>
  </si>
  <si>
    <t>Phillips, Harry</t>
  </si>
  <si>
    <t>Phillips, Jack</t>
  </si>
  <si>
    <t>15.10.1993</t>
  </si>
  <si>
    <t>Phillips, Jake</t>
  </si>
  <si>
    <t>28.10.1995</t>
  </si>
  <si>
    <t>Phillips, Jimmy</t>
  </si>
  <si>
    <t>20.09.1989</t>
  </si>
  <si>
    <t>Phillips, Kalvin</t>
  </si>
  <si>
    <t>Phillips, Mark</t>
  </si>
  <si>
    <t>27.01.1982</t>
  </si>
  <si>
    <t>Phillips, Michael</t>
  </si>
  <si>
    <t>Phillips, Nathaniel</t>
  </si>
  <si>
    <t>Phillips, Tye</t>
  </si>
  <si>
    <t>31.12.1996</t>
  </si>
  <si>
    <t>Philliskirk, Danny</t>
  </si>
  <si>
    <t>DM, AM LC, F C</t>
  </si>
  <si>
    <t>10.04.1991</t>
  </si>
  <si>
    <t>Philpot, Jamie</t>
  </si>
  <si>
    <t>Pickard, Jake</t>
  </si>
  <si>
    <t>14.03.1997</t>
  </si>
  <si>
    <t>Pickerill, Lee</t>
  </si>
  <si>
    <t>Pickering, Harry</t>
  </si>
  <si>
    <t>Pickford, Jordan</t>
  </si>
  <si>
    <t>07.03.1994</t>
  </si>
  <si>
    <t>Pidgeley, Lenny</t>
  </si>
  <si>
    <t>Pierce, Ben</t>
  </si>
  <si>
    <t>Pierce, George</t>
  </si>
  <si>
    <t>Piesse, Sam</t>
  </si>
  <si>
    <t>10.08.1999</t>
  </si>
  <si>
    <t>Piggott, Joe</t>
  </si>
  <si>
    <t>23.06.1999</t>
  </si>
  <si>
    <t>Piggott, Jordan</t>
  </si>
  <si>
    <t>Pigott, Joe</t>
  </si>
  <si>
    <t>Pike, Alex</t>
  </si>
  <si>
    <t>Pilbeam, George</t>
  </si>
  <si>
    <t>Pilkington, Danny</t>
  </si>
  <si>
    <t>25.05.1990</t>
  </si>
  <si>
    <t>Pilkington, George</t>
  </si>
  <si>
    <t>07.11.1981</t>
  </si>
  <si>
    <t>Pilkington, Kevin</t>
  </si>
  <si>
    <t>08.03.1974</t>
  </si>
  <si>
    <t>Pitman, Brett</t>
  </si>
  <si>
    <t>31.01.1988</t>
  </si>
  <si>
    <t>Pitter-Bangura, Ishmael</t>
  </si>
  <si>
    <t>Platt, Matthew</t>
  </si>
  <si>
    <t>03.10.1997</t>
  </si>
  <si>
    <t>Platt, Tom</t>
  </si>
  <si>
    <t>Plews, Nathan</t>
  </si>
  <si>
    <t>Plummer, Ellis</t>
  </si>
  <si>
    <t>Poke, Michael</t>
  </si>
  <si>
    <t>21.11.1985</t>
  </si>
  <si>
    <t>Poku, Godfrey</t>
  </si>
  <si>
    <t>22.07.1990</t>
  </si>
  <si>
    <t>Poleon, Dominic</t>
  </si>
  <si>
    <t>Pollard, Joshua</t>
  </si>
  <si>
    <t>Pollock, Aron</t>
  </si>
  <si>
    <t>23.03.1998</t>
  </si>
  <si>
    <t>Pollock, Ben</t>
  </si>
  <si>
    <t>Pollock, Henry</t>
  </si>
  <si>
    <t>10.12.1998</t>
  </si>
  <si>
    <t>Pond, Elliott</t>
  </si>
  <si>
    <t>28.11.1996</t>
  </si>
  <si>
    <t>Pond, Nathan</t>
  </si>
  <si>
    <t>01.05.1985</t>
  </si>
  <si>
    <t>Poole, Declan</t>
  </si>
  <si>
    <t>Pooni, Brendan</t>
  </si>
  <si>
    <t>Pope, Jason</t>
  </si>
  <si>
    <t>Pope, Nick</t>
  </si>
  <si>
    <t>19.04.1992</t>
  </si>
  <si>
    <t>Pope, Tom</t>
  </si>
  <si>
    <t>Porritt, Adam</t>
  </si>
  <si>
    <t>09.08.1998</t>
  </si>
  <si>
    <t>Porritt, Luke</t>
  </si>
  <si>
    <t>Porter, Chris</t>
  </si>
  <si>
    <t>12.12.1983</t>
  </si>
  <si>
    <t>Porter, George</t>
  </si>
  <si>
    <t>27.06.1992</t>
  </si>
  <si>
    <t>Porter, Jordan</t>
  </si>
  <si>
    <t>Porter, Max</t>
  </si>
  <si>
    <t>29.06.1987</t>
  </si>
  <si>
    <t>Poscha, Marcus</t>
  </si>
  <si>
    <t>Potter, Alfie</t>
  </si>
  <si>
    <t>09.01.1989</t>
  </si>
  <si>
    <t>Potter, Ben</t>
  </si>
  <si>
    <t>Potter, Jordan</t>
  </si>
  <si>
    <t>28.12.1997</t>
  </si>
  <si>
    <t>Potts, Brad</t>
  </si>
  <si>
    <t>03.07.1994</t>
  </si>
  <si>
    <t>Potts, Brandon</t>
  </si>
  <si>
    <t>Potts, Dan</t>
  </si>
  <si>
    <t>13.04.1994</t>
  </si>
  <si>
    <t>Povey, Max</t>
  </si>
  <si>
    <t>Powell, Daniel</t>
  </si>
  <si>
    <t>12.03.1991</t>
  </si>
  <si>
    <t>Powell, Jack</t>
  </si>
  <si>
    <t>29.01.1994</t>
  </si>
  <si>
    <t>Powell, Joe</t>
  </si>
  <si>
    <t>Powell, Nick</t>
  </si>
  <si>
    <t>23.03.1994</t>
  </si>
  <si>
    <t>Powell, Thomas</t>
  </si>
  <si>
    <t>Power, Max</t>
  </si>
  <si>
    <t>27.07.1993</t>
  </si>
  <si>
    <t>Prall, Aiden</t>
  </si>
  <si>
    <t>Pratt, Harry</t>
  </si>
  <si>
    <t>Prescott, Jordan</t>
  </si>
  <si>
    <t>Prestedge, Reece</t>
  </si>
  <si>
    <t>25.12.1985</t>
  </si>
  <si>
    <t>Preston, Callum</t>
  </si>
  <si>
    <t>Preston, Fraser</t>
  </si>
  <si>
    <t>Preston, Jack</t>
  </si>
  <si>
    <t>Preston, Matt</t>
  </si>
  <si>
    <t>16.03.1995</t>
  </si>
  <si>
    <t>Price, Jack</t>
  </si>
  <si>
    <t>19.12.1992</t>
  </si>
  <si>
    <t>Price, Kieran</t>
  </si>
  <si>
    <t>19.12.1998</t>
  </si>
  <si>
    <t>Price, Kieren</t>
  </si>
  <si>
    <t>Price, Lewis</t>
  </si>
  <si>
    <t>Price, Oliver</t>
  </si>
  <si>
    <t>Priest, Ben</t>
  </si>
  <si>
    <t>Priestley, Billy</t>
  </si>
  <si>
    <t>30.05.1989</t>
  </si>
  <si>
    <t>Pring, Ben</t>
  </si>
  <si>
    <t>Pringle, Ben</t>
  </si>
  <si>
    <t>25.07.1988</t>
  </si>
  <si>
    <t>Pritchard, Alex</t>
  </si>
  <si>
    <t>03.05.1993</t>
  </si>
  <si>
    <t>Pritchard, Joe</t>
  </si>
  <si>
    <t>Pritchard, Luke</t>
  </si>
  <si>
    <t>Pritchatt, Callum</t>
  </si>
  <si>
    <t>Probert, Lewis</t>
  </si>
  <si>
    <t>Procter, Andy</t>
  </si>
  <si>
    <t>13.03.1983</t>
  </si>
  <si>
    <t>Proctor, George</t>
  </si>
  <si>
    <t>Proctor, Jamie</t>
  </si>
  <si>
    <t>25.03.1992</t>
  </si>
  <si>
    <t>Prosser, Alex</t>
  </si>
  <si>
    <t>Prosser, Luke</t>
  </si>
  <si>
    <t>28.05.1988</t>
  </si>
  <si>
    <t>Pryce, Andy</t>
  </si>
  <si>
    <t>05.02.1980</t>
  </si>
  <si>
    <t>Prynn, Liam</t>
  </si>
  <si>
    <t>Ptak, Elliott</t>
  </si>
  <si>
    <t>Puddy, Will</t>
  </si>
  <si>
    <t>04.10.1987</t>
  </si>
  <si>
    <t>Pugh, Danny</t>
  </si>
  <si>
    <t>Pugh, Marc</t>
  </si>
  <si>
    <t>Puncheon, Jason</t>
  </si>
  <si>
    <t>26.06.1986</t>
  </si>
  <si>
    <t>Purdue, Connor</t>
  </si>
  <si>
    <t>Purkiss, Ben</t>
  </si>
  <si>
    <t>01.04.1984</t>
  </si>
  <si>
    <t>Purrington, Ben</t>
  </si>
  <si>
    <t>Purver, Alex</t>
  </si>
  <si>
    <t>Purvis, Greg</t>
  </si>
  <si>
    <t>Pybus, Daniel</t>
  </si>
  <si>
    <t>25.07.1997</t>
  </si>
  <si>
    <t>Pyke, Levander</t>
  </si>
  <si>
    <t>Pyke, Rekeil</t>
  </si>
  <si>
    <t>01.09.1997</t>
  </si>
  <si>
    <t>Pym, Christy</t>
  </si>
  <si>
    <t>24.04.1995</t>
  </si>
  <si>
    <t>Qualter, Ryan</t>
  </si>
  <si>
    <t>27.01.1992</t>
  </si>
  <si>
    <t>Quansah, Keenan</t>
  </si>
  <si>
    <t>25.05.1997</t>
  </si>
  <si>
    <t>Quigley, James</t>
  </si>
  <si>
    <t>Quigley, Joe</t>
  </si>
  <si>
    <t>Quinn, Jonathyn</t>
  </si>
  <si>
    <t>Quinn, Tom</t>
  </si>
  <si>
    <t>Rachubka, Paul</t>
  </si>
  <si>
    <t>21.05.1981</t>
  </si>
  <si>
    <t>Racine, Aarran</t>
  </si>
  <si>
    <t>30.10.1991</t>
  </si>
  <si>
    <t>Rafferty, Andy</t>
  </si>
  <si>
    <t>Raggett, Sean</t>
  </si>
  <si>
    <t>25.01.1994</t>
  </si>
  <si>
    <t>Raglan, Charlie</t>
  </si>
  <si>
    <t>28.04.1993</t>
  </si>
  <si>
    <t>Ralls, Joe</t>
  </si>
  <si>
    <t>Ralph, Nathan</t>
  </si>
  <si>
    <t>14.02.1993</t>
  </si>
  <si>
    <t>Ramage, Peter</t>
  </si>
  <si>
    <t>22.11.1983</t>
  </si>
  <si>
    <t>Rammell, Jacob</t>
  </si>
  <si>
    <t>Ramsay, Louis</t>
  </si>
  <si>
    <t>Ramsbottom, Sam</t>
  </si>
  <si>
    <t>Ramsdale, Aaron</t>
  </si>
  <si>
    <t>Ramsden, Simon</t>
  </si>
  <si>
    <t>17.12.1981</t>
  </si>
  <si>
    <t>Ramsey, Danny</t>
  </si>
  <si>
    <t>Ramshaw, Rob</t>
  </si>
  <si>
    <t>Randall, Connor</t>
  </si>
  <si>
    <t>21.10.1995</t>
  </si>
  <si>
    <t>Randall, Mark</t>
  </si>
  <si>
    <t>28.09.1989</t>
  </si>
  <si>
    <t>Randall, Will</t>
  </si>
  <si>
    <t>02.05.1997</t>
  </si>
  <si>
    <t>Randell, Nathan</t>
  </si>
  <si>
    <t>Randle, Luke</t>
  </si>
  <si>
    <t>Ranger, Nile</t>
  </si>
  <si>
    <t>11.04.1991</t>
  </si>
  <si>
    <t>Rankin-Costello, Joe</t>
  </si>
  <si>
    <t>26.07.1999</t>
  </si>
  <si>
    <t>Rankine, Michael</t>
  </si>
  <si>
    <t>Rashford, Marcus</t>
  </si>
  <si>
    <t>Rasulo, Giorgio</t>
  </si>
  <si>
    <t>Ratcliffe, Morgan</t>
  </si>
  <si>
    <t>Rathbone, Joe</t>
  </si>
  <si>
    <t>Rathbone, Oliver</t>
  </si>
  <si>
    <t>Raven, David</t>
  </si>
  <si>
    <t>10.03.1985</t>
  </si>
  <si>
    <t>Ravenhill, Ricky</t>
  </si>
  <si>
    <t>16.01.1981</t>
  </si>
  <si>
    <t>Raw, Alfie</t>
  </si>
  <si>
    <t>Rawlins, Ryan</t>
  </si>
  <si>
    <t>30.05.1996</t>
  </si>
  <si>
    <t>Rawson, Farrend</t>
  </si>
  <si>
    <t>Raymond, Frankie</t>
  </si>
  <si>
    <t>18.11.1992</t>
  </si>
  <si>
    <t>Raynes, Michael</t>
  </si>
  <si>
    <t>15.10.1987</t>
  </si>
  <si>
    <t>Re, Joe</t>
  </si>
  <si>
    <t>12.01.1999</t>
  </si>
  <si>
    <t>Reach, Adam</t>
  </si>
  <si>
    <t>03.02.1993</t>
  </si>
  <si>
    <t>Read, Alex</t>
  </si>
  <si>
    <t>Read, Harvey</t>
  </si>
  <si>
    <t>Read, Josh</t>
  </si>
  <si>
    <t>Reading, Patrick</t>
  </si>
  <si>
    <t>29.05.1999</t>
  </si>
  <si>
    <t>Reason, Jai</t>
  </si>
  <si>
    <t>Recci, Omar</t>
  </si>
  <si>
    <t>31.03.1994</t>
  </si>
  <si>
    <t>Reckord, Jamie</t>
  </si>
  <si>
    <t>Redford, Aaron</t>
  </si>
  <si>
    <t>06.09.1996</t>
  </si>
  <si>
    <t>Redmayne, Alaster</t>
  </si>
  <si>
    <t>Redmond, Danny</t>
  </si>
  <si>
    <t>Redmond, Devonte</t>
  </si>
  <si>
    <t>Redmond, Nathan</t>
  </si>
  <si>
    <t>Redshaw, Jack</t>
  </si>
  <si>
    <t>20.11.1990</t>
  </si>
  <si>
    <t>Reed, Adam</t>
  </si>
  <si>
    <t>England / Philippines</t>
  </si>
  <si>
    <t>Northern D1</t>
  </si>
  <si>
    <t>Reed, Harrison</t>
  </si>
  <si>
    <t>Reed, Louis</t>
  </si>
  <si>
    <t>Rees, Ian</t>
  </si>
  <si>
    <t>22.03.1996</t>
  </si>
  <si>
    <t>Rees, Josh</t>
  </si>
  <si>
    <t>04.10.1993</t>
  </si>
  <si>
    <t>Reeve, Tyler</t>
  </si>
  <si>
    <t>28.11.1995</t>
  </si>
  <si>
    <t>Reeves, Billy</t>
  </si>
  <si>
    <t>Reeves, Damian</t>
  </si>
  <si>
    <t>18.12.1985</t>
  </si>
  <si>
    <t>Reeves, Harrison</t>
  </si>
  <si>
    <t>Reeves, Jake</t>
  </si>
  <si>
    <t>30.05.1993</t>
  </si>
  <si>
    <t>Regis, Chris</t>
  </si>
  <si>
    <t>Rehman, Akeal</t>
  </si>
  <si>
    <t>Reid, Bobby</t>
  </si>
  <si>
    <t>Reid, Craig</t>
  </si>
  <si>
    <t>17.12.1985</t>
  </si>
  <si>
    <t>Reid, Dominic</t>
  </si>
  <si>
    <t>Reid, Izak</t>
  </si>
  <si>
    <t>Reid, Kyel</t>
  </si>
  <si>
    <t>26.11.1987</t>
  </si>
  <si>
    <t>Reid, Paul</t>
  </si>
  <si>
    <t>18.02.1982</t>
  </si>
  <si>
    <t>Reid, Reuben</t>
  </si>
  <si>
    <t>Reid, Romario</t>
  </si>
  <si>
    <t>Reid, Tyler</t>
  </si>
  <si>
    <t>Reilly, Lewis</t>
  </si>
  <si>
    <t>Reilly, Liam</t>
  </si>
  <si>
    <t>28.10.1997</t>
  </si>
  <si>
    <t>Reittie, Devante</t>
  </si>
  <si>
    <t>16.03.1999</t>
  </si>
  <si>
    <t>Rendell, Scott</t>
  </si>
  <si>
    <t>21.10.1986</t>
  </si>
  <si>
    <t>Renee-Pringle, Johnville</t>
  </si>
  <si>
    <t>24.04.1997</t>
  </si>
  <si>
    <t>Rennie, Toby</t>
  </si>
  <si>
    <t>Renshaw, Chris</t>
  </si>
  <si>
    <t>Renton, Anthony</t>
  </si>
  <si>
    <t>Reo-Coker, Nigel</t>
  </si>
  <si>
    <t>14.05.1984</t>
  </si>
  <si>
    <t>Revell, Alex</t>
  </si>
  <si>
    <t>07.07.1983</t>
  </si>
  <si>
    <t>Reynolds, Adam</t>
  </si>
  <si>
    <t>Reynolds, Callum</t>
  </si>
  <si>
    <t>10.11.1989</t>
  </si>
  <si>
    <t>Rhead, Matt</t>
  </si>
  <si>
    <t>31.05.1984</t>
  </si>
  <si>
    <t>Richards-Everton, Ben</t>
  </si>
  <si>
    <t>Richards, Caleb</t>
  </si>
  <si>
    <t>Richards, Jordan</t>
  </si>
  <si>
    <t>17.08.1999</t>
  </si>
  <si>
    <t>25.04.1993</t>
  </si>
  <si>
    <t>Richards, Josh</t>
  </si>
  <si>
    <t>18.01.1999</t>
  </si>
  <si>
    <t>Richards, Kane</t>
  </si>
  <si>
    <t>06.06.1994</t>
  </si>
  <si>
    <t>Richards, Marc</t>
  </si>
  <si>
    <t>08.07.1982</t>
  </si>
  <si>
    <t>Richards, Matt</t>
  </si>
  <si>
    <t>26.12.1984</t>
  </si>
  <si>
    <t>Richards, Micah</t>
  </si>
  <si>
    <t>24.06.1988</t>
  </si>
  <si>
    <t>Richards, Tom</t>
  </si>
  <si>
    <t>31.05.1999</t>
  </si>
  <si>
    <t>16.10.1994</t>
  </si>
  <si>
    <t>Richards, Will</t>
  </si>
  <si>
    <t>Richardson, Barry</t>
  </si>
  <si>
    <t>05.08.1969</t>
  </si>
  <si>
    <t>Richardson, Frazer</t>
  </si>
  <si>
    <t>29.10.1982</t>
  </si>
  <si>
    <t>Richardson, Kenton</t>
  </si>
  <si>
    <t>Richardson, Kieran</t>
  </si>
  <si>
    <t>21.10.1984</t>
  </si>
  <si>
    <t>Richardson, Michael</t>
  </si>
  <si>
    <t>17.03.1992</t>
  </si>
  <si>
    <t>Richardson, Rowan</t>
  </si>
  <si>
    <t>Richardson, Stuart</t>
  </si>
  <si>
    <t>27.10.1987</t>
  </si>
  <si>
    <t>Richardson, Theo</t>
  </si>
  <si>
    <t>Richefond, Ryan</t>
  </si>
  <si>
    <t>16.06.1996</t>
  </si>
  <si>
    <t>Richman, Simon</t>
  </si>
  <si>
    <t>Ricketts-Hopkinson, Nathan</t>
  </si>
  <si>
    <t>Ricketts, Drew</t>
  </si>
  <si>
    <t>Ricketts, Mark</t>
  </si>
  <si>
    <t>07.10.1984</t>
  </si>
  <si>
    <t>Ricketts, Rohan</t>
  </si>
  <si>
    <t>22.12.1982</t>
  </si>
  <si>
    <t>Ridehalgh, Liam</t>
  </si>
  <si>
    <t>20.04.1991</t>
  </si>
  <si>
    <t>Ridgewell, Liam</t>
  </si>
  <si>
    <t>21.07.1984</t>
  </si>
  <si>
    <t>Rigby, Tom</t>
  </si>
  <si>
    <t>21.04.1997</t>
  </si>
  <si>
    <t>Rigg, Sean</t>
  </si>
  <si>
    <t>01.10.1988</t>
  </si>
  <si>
    <t>Rigg, Steven</t>
  </si>
  <si>
    <t>30.06.1992</t>
  </si>
  <si>
    <t>Riley-Lowe, Connor</t>
  </si>
  <si>
    <t>Riley, Joe</t>
  </si>
  <si>
    <t>06.12.1996</t>
  </si>
  <si>
    <t>13.10.1991</t>
  </si>
  <si>
    <t>Riley, Martin</t>
  </si>
  <si>
    <t>05.12.1986</t>
  </si>
  <si>
    <t>Rimmer, Matthew</t>
  </si>
  <si>
    <t>Rinomhota, Andy</t>
  </si>
  <si>
    <t>Ripley, Connor</t>
  </si>
  <si>
    <t>13.02.1993</t>
  </si>
  <si>
    <t>Ripsher, Tom</t>
  </si>
  <si>
    <t>Ritson, Lewis</t>
  </si>
  <si>
    <t>Rittenberg, Dean</t>
  </si>
  <si>
    <t>Rivers, Jarrett</t>
  </si>
  <si>
    <t>10.09.1993</t>
  </si>
  <si>
    <t>Roach, Sam</t>
  </si>
  <si>
    <t>Roache, Tamille</t>
  </si>
  <si>
    <t>Roberts, Ben</t>
  </si>
  <si>
    <t>Roberts, Callum</t>
  </si>
  <si>
    <t>Roberts, Daniel</t>
  </si>
  <si>
    <t>29.06.1989</t>
  </si>
  <si>
    <t>Roberts, David</t>
  </si>
  <si>
    <t>07.02.1997</t>
  </si>
  <si>
    <t>Roberts, Gary</t>
  </si>
  <si>
    <t>18.03.1984</t>
  </si>
  <si>
    <t>Roberts, James</t>
  </si>
  <si>
    <t>21.06.1996</t>
  </si>
  <si>
    <t>Roberts, Jamil</t>
  </si>
  <si>
    <t>14.06.1998</t>
  </si>
  <si>
    <t>Roberts, Jay</t>
  </si>
  <si>
    <t>Roberts, John</t>
  </si>
  <si>
    <t>30.07.1998</t>
  </si>
  <si>
    <t>Roberts, Jordan</t>
  </si>
  <si>
    <t>05.01.1994</t>
  </si>
  <si>
    <t>Roberts, Kevin</t>
  </si>
  <si>
    <t>17.08.1989</t>
  </si>
  <si>
    <t>Roberts, Kieran</t>
  </si>
  <si>
    <t>Roberts, Korey</t>
  </si>
  <si>
    <t>Roberts, Liam</t>
  </si>
  <si>
    <t>Roberts, Marc</t>
  </si>
  <si>
    <t>26.07.1990</t>
  </si>
  <si>
    <t>Roberts, Mark</t>
  </si>
  <si>
    <t>16.10.1983</t>
  </si>
  <si>
    <t>Roberts, Michael</t>
  </si>
  <si>
    <t>Roberts, Oliver</t>
  </si>
  <si>
    <t>Roberts, Patrick</t>
  </si>
  <si>
    <t>Roberts, Theo</t>
  </si>
  <si>
    <t>Robinson, Adam James</t>
  </si>
  <si>
    <t>Robinson, Adam Joseph</t>
  </si>
  <si>
    <t>Robinson, Antonee</t>
  </si>
  <si>
    <t>England / U.S.A. / Jamaica</t>
  </si>
  <si>
    <t>08.08.1997</t>
  </si>
  <si>
    <t>Robinson, Callum</t>
  </si>
  <si>
    <t>19.05.1998</t>
  </si>
  <si>
    <t>Robinson, Conner</t>
  </si>
  <si>
    <t>11.10.1994</t>
  </si>
  <si>
    <t>Robinson, Jack</t>
  </si>
  <si>
    <t>01.09.1993</t>
  </si>
  <si>
    <t>Robinson, Joe</t>
  </si>
  <si>
    <t>Robinson, Lee</t>
  </si>
  <si>
    <t>02.07.1986</t>
  </si>
  <si>
    <t>Robinson, Liam</t>
  </si>
  <si>
    <t>Robinson, Matt</t>
  </si>
  <si>
    <t>Robinson, Paul</t>
  </si>
  <si>
    <t>07.01.1982</t>
  </si>
  <si>
    <t>15.10.1979</t>
  </si>
  <si>
    <t>14.12.1978</t>
  </si>
  <si>
    <t>Robinson, Tyrell</t>
  </si>
  <si>
    <t>Robles, Louis</t>
  </si>
  <si>
    <t>Robson, Ethan</t>
  </si>
  <si>
    <t>25.10.1996</t>
  </si>
  <si>
    <t>Robson, Joe</t>
  </si>
  <si>
    <t>Robson, Josh</t>
  </si>
  <si>
    <t>Robson, Matty</t>
  </si>
  <si>
    <t>23.01.1985</t>
  </si>
  <si>
    <t>Robson, Thomas</t>
  </si>
  <si>
    <t>26.01.1995</t>
  </si>
  <si>
    <t>Rodgers, Anton</t>
  </si>
  <si>
    <t>England / N.Ireland / Ireland</t>
  </si>
  <si>
    <t>26.01.1993</t>
  </si>
  <si>
    <t>Rodgers, Harvey</t>
  </si>
  <si>
    <t>Rodgers, Paul</t>
  </si>
  <si>
    <t>06.10.1989</t>
  </si>
  <si>
    <t>Rodgers, Sheridan</t>
  </si>
  <si>
    <t>Rodman, Alex</t>
  </si>
  <si>
    <t>15.02.1987</t>
  </si>
  <si>
    <t>Rodney, Devante</t>
  </si>
  <si>
    <t>Rodriguez, Jay</t>
  </si>
  <si>
    <t>29.07.1989</t>
  </si>
  <si>
    <t>Rodwell, Jack</t>
  </si>
  <si>
    <t>11.03.1991</t>
  </si>
  <si>
    <t>Roe, Joshua</t>
  </si>
  <si>
    <t>Rogers, Callum</t>
  </si>
  <si>
    <t>Rogers, Louis</t>
  </si>
  <si>
    <t>Rogers, Steven</t>
  </si>
  <si>
    <t>Rogerson, Eddie</t>
  </si>
  <si>
    <t>Roles, Jack</t>
  </si>
  <si>
    <t>26.02.1999</t>
  </si>
  <si>
    <t>Roles, Taylor</t>
  </si>
  <si>
    <t>12.12.1996</t>
  </si>
  <si>
    <t>Rollinson, Henry</t>
  </si>
  <si>
    <t>Ronan, Connor</t>
  </si>
  <si>
    <t>Roofe, Kemar</t>
  </si>
  <si>
    <t>Roome, Oliver</t>
  </si>
  <si>
    <t>Rooney, John</t>
  </si>
  <si>
    <t>17.12.1990</t>
  </si>
  <si>
    <t>Rooney, Luke</t>
  </si>
  <si>
    <t>28.12.1990</t>
  </si>
  <si>
    <t>Rooney, Wayne</t>
  </si>
  <si>
    <t>24.10.1985</t>
  </si>
  <si>
    <t>Roper, Corey</t>
  </si>
  <si>
    <t>Roscoe, Bradley</t>
  </si>
  <si>
    <t>Roscoe, Sam</t>
  </si>
  <si>
    <t>16.06.1998</t>
  </si>
  <si>
    <t>Rose, Andy</t>
  </si>
  <si>
    <t>England / Australia / U.S.A.</t>
  </si>
  <si>
    <t>Rose, Callum</t>
  </si>
  <si>
    <t>Rose, Danny</t>
  </si>
  <si>
    <t>10.12.1993</t>
  </si>
  <si>
    <t>02.07.1990</t>
  </si>
  <si>
    <t>21.02.1988</t>
  </si>
  <si>
    <t>Rose, Jack</t>
  </si>
  <si>
    <t>Rose, Michael</t>
  </si>
  <si>
    <t>28.07.1982</t>
  </si>
  <si>
    <t>Rose, Mitch</t>
  </si>
  <si>
    <t>04.07.1994</t>
  </si>
  <si>
    <t>Rose, Thomas</t>
  </si>
  <si>
    <t>09.03.1998</t>
  </si>
  <si>
    <t>Rosenior, Liam</t>
  </si>
  <si>
    <t>09.07.1984</t>
  </si>
  <si>
    <t>Rosenthal, Tom</t>
  </si>
  <si>
    <t>England / Belgium</t>
  </si>
  <si>
    <t>Rosenwald, Frank</t>
  </si>
  <si>
    <t>Ross, Ethan</t>
  </si>
  <si>
    <t>Ross, Lloyd</t>
  </si>
  <si>
    <t>14.12.1996</t>
  </si>
  <si>
    <t>Rosser, Keenah</t>
  </si>
  <si>
    <t>Rossiter, Jordan</t>
  </si>
  <si>
    <t>Rothery, Gavin</t>
  </si>
  <si>
    <t>27.09.1987</t>
  </si>
  <si>
    <t>Rothwell, Joe</t>
  </si>
  <si>
    <t>Routledge, Jon</t>
  </si>
  <si>
    <t>23.11.1989</t>
  </si>
  <si>
    <t>Routledge, Wayne</t>
  </si>
  <si>
    <t>07.01.1985</t>
  </si>
  <si>
    <t>Rowan, Charlie</t>
  </si>
  <si>
    <t>14.12.1997</t>
  </si>
  <si>
    <t>Rowe-Turner, Lathaniel</t>
  </si>
  <si>
    <t>12.11.1989</t>
  </si>
  <si>
    <t>Rowe, Daniel</t>
  </si>
  <si>
    <t>30.12.1996</t>
  </si>
  <si>
    <t>Rowe, Danny</t>
  </si>
  <si>
    <t>Rowe, Fabian</t>
  </si>
  <si>
    <t>Rowe, James</t>
  </si>
  <si>
    <t>Rowe, Omar</t>
  </si>
  <si>
    <t>30.10.1994</t>
  </si>
  <si>
    <t>Rowe, Ryan</t>
  </si>
  <si>
    <t>11.06.1988</t>
  </si>
  <si>
    <t>Rowe, Tommy</t>
  </si>
  <si>
    <t>Rowell, Jonny</t>
  </si>
  <si>
    <t>DM, M RLC</t>
  </si>
  <si>
    <t>10.09.1989</t>
  </si>
  <si>
    <t>Rowley, Ashley</t>
  </si>
  <si>
    <t>Rowley, Joe</t>
  </si>
  <si>
    <t>03.06.1999</t>
  </si>
  <si>
    <t>Rowley, Kyle</t>
  </si>
  <si>
    <t>Rowley, Levi</t>
  </si>
  <si>
    <t>Rowley, Louis</t>
  </si>
  <si>
    <t>Rowley, Shaun</t>
  </si>
  <si>
    <t>Rowson, Sean</t>
  </si>
  <si>
    <t>Rowthorn, Ben</t>
  </si>
  <si>
    <t>Ruane, Connor</t>
  </si>
  <si>
    <t>Second Division B3</t>
  </si>
  <si>
    <t>15.11.1993</t>
  </si>
  <si>
    <t>Rudd, Declan</t>
  </si>
  <si>
    <t>16.01.1991</t>
  </si>
  <si>
    <t>Rudd, Karlton</t>
  </si>
  <si>
    <t>Ruddock, Pelly</t>
  </si>
  <si>
    <t>17.07.1994</t>
  </si>
  <si>
    <t>Ruddy, John</t>
  </si>
  <si>
    <t>Rudge, Jack</t>
  </si>
  <si>
    <t>Ruffels, Josh</t>
  </si>
  <si>
    <t>23.10.1993</t>
  </si>
  <si>
    <t>Rufus, Tyler</t>
  </si>
  <si>
    <t>Rush, Westleigh</t>
  </si>
  <si>
    <t>Russe, Luke</t>
  </si>
  <si>
    <t>Russell, George</t>
  </si>
  <si>
    <t>Russell, Sam</t>
  </si>
  <si>
    <t>Rutherford, Greg</t>
  </si>
  <si>
    <t>Rutherford, Paul</t>
  </si>
  <si>
    <t>10.07.1987</t>
  </si>
  <si>
    <t>Rutty-Smith, Yohan</t>
  </si>
  <si>
    <t>27.04.1998</t>
  </si>
  <si>
    <t>Rwakarambwe, Fahad</t>
  </si>
  <si>
    <t>Ryan, Jack</t>
  </si>
  <si>
    <t>Ryan, Max</t>
  </si>
  <si>
    <t>Ryan, Sam</t>
  </si>
  <si>
    <t>Rylah, John-Prince</t>
  </si>
  <si>
    <t>28.05.1997</t>
  </si>
  <si>
    <t>Rzonca, Callum</t>
  </si>
  <si>
    <t>Sa, Tiago</t>
  </si>
  <si>
    <t>16.05.1998</t>
  </si>
  <si>
    <t>Saah, Brian</t>
  </si>
  <si>
    <t>Sadler, Mat</t>
  </si>
  <si>
    <t>26.02.1985</t>
  </si>
  <si>
    <t>Saebe, Louis</t>
  </si>
  <si>
    <t>United Counties Premier</t>
  </si>
  <si>
    <t>Salami, Abdul</t>
  </si>
  <si>
    <t>Salkeld, Cameron</t>
  </si>
  <si>
    <t>Salmon, Chris</t>
  </si>
  <si>
    <t>08.01.1998</t>
  </si>
  <si>
    <t>Saltmer, Jonathan</t>
  </si>
  <si>
    <t>Sam-Yorke, Delano</t>
  </si>
  <si>
    <t>20.01.1989</t>
  </si>
  <si>
    <t>Sam, Lloyd</t>
  </si>
  <si>
    <t>England / Ghana / U.S.A.</t>
  </si>
  <si>
    <t>27.09.1984</t>
  </si>
  <si>
    <t>Sambou, Solomon</t>
  </si>
  <si>
    <t>Sambu, Emerson</t>
  </si>
  <si>
    <t>England / France / DR Congo</t>
  </si>
  <si>
    <t>06.11.1998</t>
  </si>
  <si>
    <t>Sampson, Jack</t>
  </si>
  <si>
    <t>14.04.1993</t>
  </si>
  <si>
    <t>Samuel, Dominic</t>
  </si>
  <si>
    <t>England / Angola</t>
  </si>
  <si>
    <t>11.04.1994</t>
  </si>
  <si>
    <t>Samuels, Dwayne</t>
  </si>
  <si>
    <t>11.10.1990</t>
  </si>
  <si>
    <t>Samuels, Yomi</t>
  </si>
  <si>
    <t>Sanders, Max</t>
  </si>
  <si>
    <t>Sandford, Ryan</t>
  </si>
  <si>
    <t>Sandy, Sinclaire</t>
  </si>
  <si>
    <t>Sang, Christopher</t>
  </si>
  <si>
    <t>Sang, Thomas</t>
  </si>
  <si>
    <t>Sangha, Jordan</t>
  </si>
  <si>
    <t>Sansara, Netan</t>
  </si>
  <si>
    <t>Sarcevic, Antoni</t>
  </si>
  <si>
    <t>England / Serbia / Italy</t>
  </si>
  <si>
    <t>13.03.1992</t>
  </si>
  <si>
    <t>Sargeant, Sam</t>
  </si>
  <si>
    <t>Sargent, Will</t>
  </si>
  <si>
    <t>Sarpong, Lartey</t>
  </si>
  <si>
    <t>Saunders, George</t>
  </si>
  <si>
    <t>Saunders, Matthew</t>
  </si>
  <si>
    <t>Saunders, Sam</t>
  </si>
  <si>
    <t>29.08.1983</t>
  </si>
  <si>
    <t>Saville, George</t>
  </si>
  <si>
    <t>01.06.1993</t>
  </si>
  <si>
    <t>Saville, Jack</t>
  </si>
  <si>
    <t>02.04.1991</t>
  </si>
  <si>
    <t>Sawyer, Gary</t>
  </si>
  <si>
    <t>05.07.1985</t>
  </si>
  <si>
    <t>Saxton, Adam</t>
  </si>
  <si>
    <t>Saxton, Lloyd</t>
  </si>
  <si>
    <t>18.04.1990</t>
  </si>
  <si>
    <t>Sayers, Liam</t>
  </si>
  <si>
    <t>Sbarra, Joseph</t>
  </si>
  <si>
    <t>Scales, Christian</t>
  </si>
  <si>
    <t>Scarth, Tyler</t>
  </si>
  <si>
    <t>24.02.1998</t>
  </si>
  <si>
    <t>Schmid, Ryan</t>
  </si>
  <si>
    <t>Schumacher, Steven</t>
  </si>
  <si>
    <t>30.04.1984</t>
  </si>
  <si>
    <t>Scorah, Callum</t>
  </si>
  <si>
    <t>Scott, Brandon</t>
  </si>
  <si>
    <t>Scott, Cameron</t>
  </si>
  <si>
    <t>Scott, Cedwyn</t>
  </si>
  <si>
    <t>Scott, Charlie</t>
  </si>
  <si>
    <t>Scott, Dominic</t>
  </si>
  <si>
    <t>Scott, Josh</t>
  </si>
  <si>
    <t>Scowen, Josh</t>
  </si>
  <si>
    <t>20.03.1993</t>
  </si>
  <si>
    <t>Scraff, Taylor</t>
  </si>
  <si>
    <t>Scrivens, Chay</t>
  </si>
  <si>
    <t>Scullion, Callum</t>
  </si>
  <si>
    <t>Scutt, Tommy</t>
  </si>
  <si>
    <t>Seaborne, Danny</t>
  </si>
  <si>
    <t>Seager, Ryan</t>
  </si>
  <si>
    <t>05.02.1996</t>
  </si>
  <si>
    <t>Seal, Harry</t>
  </si>
  <si>
    <t>Sears, Freddie</t>
  </si>
  <si>
    <t>27.11.1989</t>
  </si>
  <si>
    <t>Searson-Smithard, Joe</t>
  </si>
  <si>
    <t>Seddon, Steven</t>
  </si>
  <si>
    <t>Sedgwick, Chris</t>
  </si>
  <si>
    <t>28.04.1980</t>
  </si>
  <si>
    <t>Sedjic, Mirza</t>
  </si>
  <si>
    <t>Sellars, Jerell</t>
  </si>
  <si>
    <t>Sellers, Ryan</t>
  </si>
  <si>
    <t>Sellick, Jack</t>
  </si>
  <si>
    <t>Selman, Joe</t>
  </si>
  <si>
    <t>Sembie-Ferris, Dion</t>
  </si>
  <si>
    <t>Semple, Callum</t>
  </si>
  <si>
    <t>Senior, Courtney</t>
  </si>
  <si>
    <t>Senior, Jack</t>
  </si>
  <si>
    <t>13.01.1997</t>
  </si>
  <si>
    <t>Senior, Phil</t>
  </si>
  <si>
    <t>30.10.1982</t>
  </si>
  <si>
    <t>Sercombe, Liam</t>
  </si>
  <si>
    <t>Sesay, Alie</t>
  </si>
  <si>
    <t>25.07.1993</t>
  </si>
  <si>
    <t>Severn, James</t>
  </si>
  <si>
    <t>Seymour, Ben</t>
  </si>
  <si>
    <t>Shackell, Jason</t>
  </si>
  <si>
    <t>Shakespeare, Tevin</t>
  </si>
  <si>
    <t>Sharp, Billy</t>
  </si>
  <si>
    <t>05.02.1986</t>
  </si>
  <si>
    <t>Sharpe, Liam</t>
  </si>
  <si>
    <t>04.06.1996</t>
  </si>
  <si>
    <t>Sharps, Ian</t>
  </si>
  <si>
    <t>Shashoua, Samuel</t>
  </si>
  <si>
    <t>Shaw, Brayden</t>
  </si>
  <si>
    <t>25.02.1997</t>
  </si>
  <si>
    <t>Shaw, Cameron</t>
  </si>
  <si>
    <t>Shaw, Charlie</t>
  </si>
  <si>
    <t>Shaw, Frazer</t>
  </si>
  <si>
    <t>Shaw, Jon</t>
  </si>
  <si>
    <t>D C, AM/F C</t>
  </si>
  <si>
    <t>10.11.1983</t>
  </si>
  <si>
    <t>Shaw, Luke</t>
  </si>
  <si>
    <t>12.07.1995</t>
  </si>
  <si>
    <t>Shaw, Tom</t>
  </si>
  <si>
    <t>Shawcross, Ryan</t>
  </si>
  <si>
    <t>Sheaf, Ben</t>
  </si>
  <si>
    <t>Sheckleford, Ryheem</t>
  </si>
  <si>
    <t>Shehaj, Lamce</t>
  </si>
  <si>
    <t>10.07.1996</t>
  </si>
  <si>
    <t>Shelley, Charlie</t>
  </si>
  <si>
    <t>26.03.1998</t>
  </si>
  <si>
    <t>Shelton, Mark</t>
  </si>
  <si>
    <t>Shelvey, Jonjo</t>
  </si>
  <si>
    <t>27.02.1992</t>
  </si>
  <si>
    <t>Shenton, Oliver</t>
  </si>
  <si>
    <t>Shepherd, Jimmy</t>
  </si>
  <si>
    <t>Shepherd, Thomas</t>
  </si>
  <si>
    <t>Sheriff, Decarrey</t>
  </si>
  <si>
    <t>Sheron, Nathan</t>
  </si>
  <si>
    <t>Sherriff, Lamine</t>
  </si>
  <si>
    <t>Shields, Ryan</t>
  </si>
  <si>
    <t>07.06.1996</t>
  </si>
  <si>
    <t>Shilling, Sonny</t>
  </si>
  <si>
    <t>Shipley, Jordan</t>
  </si>
  <si>
    <t>Shires, Corbin</t>
  </si>
  <si>
    <t>Sho-Silva, Tobi</t>
  </si>
  <si>
    <t>Shokunbi, Ademola</t>
  </si>
  <si>
    <t>Shorey, Nicky</t>
  </si>
  <si>
    <t>19.02.1981</t>
  </si>
  <si>
    <t>Shorrock, Lewis</t>
  </si>
  <si>
    <t>Shorrock, William</t>
  </si>
  <si>
    <t>Shotton, Ryan</t>
  </si>
  <si>
    <t>Shrimpton, Tyler</t>
  </si>
  <si>
    <t>25.07.1999</t>
  </si>
  <si>
    <t>Siafa, Josh</t>
  </si>
  <si>
    <t>07.10.1994</t>
  </si>
  <si>
    <t>Sibbick, Toby</t>
  </si>
  <si>
    <t>23.05.1999</t>
  </si>
  <si>
    <t>Sibley, Michael</t>
  </si>
  <si>
    <t>Sidhu, Jordan</t>
  </si>
  <si>
    <t>Sidwell, Steve</t>
  </si>
  <si>
    <t>14.12.1982</t>
  </si>
  <si>
    <t>Simmons, Alex</t>
  </si>
  <si>
    <t>13.03.1996</t>
  </si>
  <si>
    <t>Simms, Jamal</t>
  </si>
  <si>
    <t>25.03.1994</t>
  </si>
  <si>
    <t>Simms, Toby</t>
  </si>
  <si>
    <t>Simonsen, Steve</t>
  </si>
  <si>
    <t>England / Denmark</t>
  </si>
  <si>
    <t>03.04.1979</t>
  </si>
  <si>
    <t>Simpson, Aaron</t>
  </si>
  <si>
    <t>D/WB RL, M L</t>
  </si>
  <si>
    <t>12.06.1999</t>
  </si>
  <si>
    <t>Simpson, Billy</t>
  </si>
  <si>
    <t>Simpson, Danny</t>
  </si>
  <si>
    <t>04.01.1987</t>
  </si>
  <si>
    <t>Simpson, Jack</t>
  </si>
  <si>
    <t>Simpson, Jake</t>
  </si>
  <si>
    <t>Simpson, Jay</t>
  </si>
  <si>
    <t>01.12.1988</t>
  </si>
  <si>
    <t>Simpson, Jordan</t>
  </si>
  <si>
    <t>28.11.1998</t>
  </si>
  <si>
    <t>Simpson, Josh</t>
  </si>
  <si>
    <t>06.03.1987</t>
  </si>
  <si>
    <t>Simpson, Luke</t>
  </si>
  <si>
    <t>23.09.1995</t>
  </si>
  <si>
    <t>Simpson, Robbie</t>
  </si>
  <si>
    <t>Simpson, Romarno</t>
  </si>
  <si>
    <t>Sims, Jack</t>
  </si>
  <si>
    <t>10.03.1999</t>
  </si>
  <si>
    <t>Sims, Jared</t>
  </si>
  <si>
    <t>16.10.1993</t>
  </si>
  <si>
    <t>Sims, Josh</t>
  </si>
  <si>
    <t>Sinclair, Emile</t>
  </si>
  <si>
    <t>Sinclair, Jake</t>
  </si>
  <si>
    <t>Sinclair, James</t>
  </si>
  <si>
    <t>22.10.1987</t>
  </si>
  <si>
    <t>Sinclair, Jerome</t>
  </si>
  <si>
    <t>Sinclair, Nyeko</t>
  </si>
  <si>
    <t>Sinclair, Omar</t>
  </si>
  <si>
    <t>Sinclair, Rob</t>
  </si>
  <si>
    <t>29.08.1989</t>
  </si>
  <si>
    <t>Sinclair, Scott</t>
  </si>
  <si>
    <t>25.03.1989</t>
  </si>
  <si>
    <t>Sinclair, Stuart</t>
  </si>
  <si>
    <t>Singh, Amardeep</t>
  </si>
  <si>
    <t>Third Division B</t>
  </si>
  <si>
    <t>06.08.1990</t>
  </si>
  <si>
    <t>Singh, Gurjit</t>
  </si>
  <si>
    <t>09.02.1991</t>
  </si>
  <si>
    <t>Sinnott, Jordan</t>
  </si>
  <si>
    <t>14.02.1994</t>
  </si>
  <si>
    <t>Skarz, Joe</t>
  </si>
  <si>
    <t>13.07.1989</t>
  </si>
  <si>
    <t>Skelton, Gavin</t>
  </si>
  <si>
    <t>D L, DM, M LC</t>
  </si>
  <si>
    <t>27.03.1981</t>
  </si>
  <si>
    <t>Skelton, Jake</t>
  </si>
  <si>
    <t>Skidmore, Nathaniel</t>
  </si>
  <si>
    <t>Skuse, Cole</t>
  </si>
  <si>
    <t>Slade, Liam</t>
  </si>
  <si>
    <t>14.05.1995</t>
  </si>
  <si>
    <t>Slattery, Callum</t>
  </si>
  <si>
    <t>Slew, Jordan</t>
  </si>
  <si>
    <t>07.09.1992</t>
  </si>
  <si>
    <t>Slew, Jorome</t>
  </si>
  <si>
    <t>Slinn, Joe</t>
  </si>
  <si>
    <t>Sloane, James</t>
  </si>
  <si>
    <t>Slocombe, Sam</t>
  </si>
  <si>
    <t>05.06.1988</t>
  </si>
  <si>
    <t>Slone, Tom</t>
  </si>
  <si>
    <t>Smallcombe, Max</t>
  </si>
  <si>
    <t>Smalley, Brandon</t>
  </si>
  <si>
    <t>05.01.1998</t>
  </si>
  <si>
    <t>Smalley, Daniel</t>
  </si>
  <si>
    <t>12.10.1997</t>
  </si>
  <si>
    <t>Smalley, Deane</t>
  </si>
  <si>
    <t>05.09.1988</t>
  </si>
  <si>
    <t>Smalling, Chris</t>
  </si>
  <si>
    <t>22.11.1989</t>
  </si>
  <si>
    <t>Smallwood, Richard</t>
  </si>
  <si>
    <t>29.12.1990</t>
  </si>
  <si>
    <t>Smile, Josh</t>
  </si>
  <si>
    <t>D R, DM, M RC</t>
  </si>
  <si>
    <t>Smith-Brown, Ashley</t>
  </si>
  <si>
    <t>31.03.1996</t>
  </si>
  <si>
    <t>Smith-Varnam, Max</t>
  </si>
  <si>
    <t>Smith, Adam</t>
  </si>
  <si>
    <t>23.11.1992</t>
  </si>
  <si>
    <t>29.04.1991</t>
  </si>
  <si>
    <t>20.02.1985</t>
  </si>
  <si>
    <t>Smith, Alan</t>
  </si>
  <si>
    <t>DM, ST</t>
  </si>
  <si>
    <t>28.10.1980</t>
  </si>
  <si>
    <t>Smith, Alex</t>
  </si>
  <si>
    <t>D/WB L, M C</t>
  </si>
  <si>
    <t>31.10.1991</t>
  </si>
  <si>
    <t>Smith, Ben</t>
  </si>
  <si>
    <t>Smith, Brad</t>
  </si>
  <si>
    <t>Smith, Cain</t>
  </si>
  <si>
    <t>Smith, Callum</t>
  </si>
  <si>
    <t>Smith, Charlie</t>
  </si>
  <si>
    <t>Smith, Chris</t>
  </si>
  <si>
    <t>Smith, Connor</t>
  </si>
  <si>
    <t>Smith, Conor</t>
  </si>
  <si>
    <t>Smith, Dan</t>
  </si>
  <si>
    <t>05.10.1986</t>
  </si>
  <si>
    <t>Smith, Darnell</t>
  </si>
  <si>
    <t>Smith, Dylan</t>
  </si>
  <si>
    <t>05.03.1998</t>
  </si>
  <si>
    <t>Smith, George</t>
  </si>
  <si>
    <t>Smith, Grant</t>
  </si>
  <si>
    <t>Smith, Harvey</t>
  </si>
  <si>
    <t>Smith, Jack</t>
  </si>
  <si>
    <t>Smith, Jacob</t>
  </si>
  <si>
    <t>Smith, James</t>
  </si>
  <si>
    <t>SW, D RC</t>
  </si>
  <si>
    <t>17.10.1985</t>
  </si>
  <si>
    <t>Smith, Jamie</t>
  </si>
  <si>
    <t>Smith, Jay</t>
  </si>
  <si>
    <t>Smith, Jim</t>
  </si>
  <si>
    <t>Smith, Jimmy</t>
  </si>
  <si>
    <t>07.01.1987</t>
  </si>
  <si>
    <t>Smith, Jonathan</t>
  </si>
  <si>
    <t>17.10.1986</t>
  </si>
  <si>
    <t>Smith, Jordan</t>
  </si>
  <si>
    <t>08.12.1994</t>
  </si>
  <si>
    <t>Smith, Josh</t>
  </si>
  <si>
    <t>Smith, Korey</t>
  </si>
  <si>
    <t>31.01.1991</t>
  </si>
  <si>
    <t>Smith, Leighton</t>
  </si>
  <si>
    <t>Smith, Liam</t>
  </si>
  <si>
    <t>Smith, Luke</t>
  </si>
  <si>
    <t>Smith, Manny</t>
  </si>
  <si>
    <t>08.11.1988</t>
  </si>
  <si>
    <t>Smith, Mark</t>
  </si>
  <si>
    <t>Smith, Martin</t>
  </si>
  <si>
    <t>Smith, Matt</t>
  </si>
  <si>
    <t>England / France / Scotland</t>
  </si>
  <si>
    <t>07.06.1989</t>
  </si>
  <si>
    <t>Smith, Michael</t>
  </si>
  <si>
    <t>Smith, Nathan</t>
  </si>
  <si>
    <t>Smith, Paul</t>
  </si>
  <si>
    <t>17.11.1991</t>
  </si>
  <si>
    <t>17.12.1979</t>
  </si>
  <si>
    <t>Smith, Phil</t>
  </si>
  <si>
    <t>14.12.1979</t>
  </si>
  <si>
    <t>Smith, Raekwan</t>
  </si>
  <si>
    <t>Smith, Sam</t>
  </si>
  <si>
    <t>Smith, Ted</t>
  </si>
  <si>
    <t>Smith, Tom</t>
  </si>
  <si>
    <t>14.06.1995</t>
  </si>
  <si>
    <t>Smith, Tommy</t>
  </si>
  <si>
    <t>Smith, Tyler</t>
  </si>
  <si>
    <t>Smith, Vince</t>
  </si>
  <si>
    <t>Smith, William</t>
  </si>
  <si>
    <t>Smithies, Alex</t>
  </si>
  <si>
    <t>Snedker, Dean</t>
  </si>
  <si>
    <t>17.11.1994</t>
  </si>
  <si>
    <t>Snelus, Jack</t>
  </si>
  <si>
    <t>Soares, Tom</t>
  </si>
  <si>
    <t>10.07.1986</t>
  </si>
  <si>
    <t>Solanke, Dominic</t>
  </si>
  <si>
    <t>Sole, Giuseppe</t>
  </si>
  <si>
    <t>Sollars, Regan</t>
  </si>
  <si>
    <t>Solly, Chris</t>
  </si>
  <si>
    <t>20.01.1991</t>
  </si>
  <si>
    <t>Solomon-Otabor, Viv</t>
  </si>
  <si>
    <t>Sonupe, Emmanuel</t>
  </si>
  <si>
    <t>Sordell, Marvin</t>
  </si>
  <si>
    <t>17.02.1991</t>
  </si>
  <si>
    <t>Southern, Keith</t>
  </si>
  <si>
    <t>24.04.1981</t>
  </si>
  <si>
    <t>Southway, Josh</t>
  </si>
  <si>
    <t>19.06.1994</t>
  </si>
  <si>
    <t>Southwood, Luke</t>
  </si>
  <si>
    <t>Sowerby, Jack</t>
  </si>
  <si>
    <t>Sowunmi, Omar</t>
  </si>
  <si>
    <t>Spalding, Henry</t>
  </si>
  <si>
    <t>21.03.1998</t>
  </si>
  <si>
    <t>Spalding, Louis</t>
  </si>
  <si>
    <t>30.07.1999</t>
  </si>
  <si>
    <t>Sparkes, Daniel</t>
  </si>
  <si>
    <t>26.08.1991</t>
  </si>
  <si>
    <t>Sparrow, Matt</t>
  </si>
  <si>
    <t>03.10.1981</t>
  </si>
  <si>
    <t>Spearing, Jay</t>
  </si>
  <si>
    <t>25.11.1988</t>
  </si>
  <si>
    <t>Speed, Chris</t>
  </si>
  <si>
    <t>Spence, Jordan</t>
  </si>
  <si>
    <t>24.05.1990</t>
  </si>
  <si>
    <t>Spencer, Chris</t>
  </si>
  <si>
    <t>Spencer, Jamie</t>
  </si>
  <si>
    <t>28.04.1998</t>
  </si>
  <si>
    <t>27.09.1993</t>
  </si>
  <si>
    <t>Spencer, Jimmy</t>
  </si>
  <si>
    <t>Spooner, Callum</t>
  </si>
  <si>
    <t>Spooner, Craig</t>
  </si>
  <si>
    <t>Springer-Downes, Rhys</t>
  </si>
  <si>
    <t>Spurr, Tommy</t>
  </si>
  <si>
    <t>St Aimie, Kieron</t>
  </si>
  <si>
    <t>04.05.1989</t>
  </si>
  <si>
    <t>Stabana, Kyron</t>
  </si>
  <si>
    <t>Stacey, Jack</t>
  </si>
  <si>
    <t>06.04.1996</t>
  </si>
  <si>
    <t>Stachini, Josh</t>
  </si>
  <si>
    <t>19.12.1997</t>
  </si>
  <si>
    <t>Stanislas, Junior</t>
  </si>
  <si>
    <t>26.11.1989</t>
  </si>
  <si>
    <t>Stanley, Craig</t>
  </si>
  <si>
    <t>03.03.1983</t>
  </si>
  <si>
    <t>Stanley, Jack</t>
  </si>
  <si>
    <t>25.04.1999</t>
  </si>
  <si>
    <t>Stannard, Harry</t>
  </si>
  <si>
    <t>11.07.1997</t>
  </si>
  <si>
    <t>Stanton-Cockle, Louie</t>
  </si>
  <si>
    <t>England / Spain / Ireland</t>
  </si>
  <si>
    <t>Stanton, Callum</t>
  </si>
  <si>
    <t>Starkey, Jesse</t>
  </si>
  <si>
    <t>Starkey, Mikey</t>
  </si>
  <si>
    <t>Staunton-Turner, Sam</t>
  </si>
  <si>
    <t>Staunton, Josh</t>
  </si>
  <si>
    <t>Stead, Jon</t>
  </si>
  <si>
    <t>07.04.1983</t>
  </si>
  <si>
    <t>Steele, Chekaine</t>
  </si>
  <si>
    <t>13.08.1997</t>
  </si>
  <si>
    <t>Steele, Jack</t>
  </si>
  <si>
    <t>Steele, Jason</t>
  </si>
  <si>
    <t>18.08.1990</t>
  </si>
  <si>
    <t>Steele, Joe</t>
  </si>
  <si>
    <t>Steele, Luke</t>
  </si>
  <si>
    <t>Superleague</t>
  </si>
  <si>
    <t>24.09.1984</t>
  </si>
  <si>
    <t>Steenson, Kealan</t>
  </si>
  <si>
    <t>Steer, Ben</t>
  </si>
  <si>
    <t>Steer, Jed</t>
  </si>
  <si>
    <t>23.09.1992</t>
  </si>
  <si>
    <t>Steer, Joel</t>
  </si>
  <si>
    <t>Stephens, Dale</t>
  </si>
  <si>
    <t>12.07.1989</t>
  </si>
  <si>
    <t>Stephens, Jack</t>
  </si>
  <si>
    <t>Stephens, Jamie</t>
  </si>
  <si>
    <t>25.08.1993</t>
  </si>
  <si>
    <t>Stephens, Zak</t>
  </si>
  <si>
    <t>Sterling-James, Omari</t>
  </si>
  <si>
    <t>Sterling, Jovanni</t>
  </si>
  <si>
    <t>27.05.1999</t>
  </si>
  <si>
    <t>Sterling, Kazaiah</t>
  </si>
  <si>
    <t>Sterling, Raheem</t>
  </si>
  <si>
    <t>Sterry, Jamie</t>
  </si>
  <si>
    <t>Stevens, Connor</t>
  </si>
  <si>
    <t>Stevens, Jack</t>
  </si>
  <si>
    <t>Stevens, Mathew</t>
  </si>
  <si>
    <t>Stevenson, Ben</t>
  </si>
  <si>
    <t>Stevenson, Bradley</t>
  </si>
  <si>
    <t>Stevenson, Jim</t>
  </si>
  <si>
    <t>17.05.1992</t>
  </si>
  <si>
    <t>Stewart, Anthony</t>
  </si>
  <si>
    <t>18.09.1992</t>
  </si>
  <si>
    <t>Stewart, Cameron</t>
  </si>
  <si>
    <t>Stewart, Carl</t>
  </si>
  <si>
    <t>Stewart, Greig</t>
  </si>
  <si>
    <t>04.11.1995</t>
  </si>
  <si>
    <t>Stewart, Jack</t>
  </si>
  <si>
    <t>Stewart, Jordan</t>
  </si>
  <si>
    <t>03.03.1982</t>
  </si>
  <si>
    <t>Stewart, Kevin</t>
  </si>
  <si>
    <t>Stewart, Montana</t>
  </si>
  <si>
    <t>Stewart, Sam</t>
  </si>
  <si>
    <t>19.03.1998</t>
  </si>
  <si>
    <t>Stinson, James</t>
  </si>
  <si>
    <t>Stobbs, Jack</t>
  </si>
  <si>
    <t>27.02.1997</t>
  </si>
  <si>
    <t>Stockdale, David</t>
  </si>
  <si>
    <t>20.09.1985</t>
  </si>
  <si>
    <t>Stockill, Matthew</t>
  </si>
  <si>
    <t>Stockley, Jayden</t>
  </si>
  <si>
    <t>10.10.1993</t>
  </si>
  <si>
    <t>Stockton, Cole</t>
  </si>
  <si>
    <t>13.03.1994</t>
  </si>
  <si>
    <t>Stockwell, Joshua</t>
  </si>
  <si>
    <t>Stokes, Chris</t>
  </si>
  <si>
    <t>08.03.1991</t>
  </si>
  <si>
    <t>Stones, John</t>
  </si>
  <si>
    <t>28.05.1994</t>
  </si>
  <si>
    <t>Storer, Jack</t>
  </si>
  <si>
    <t>AM LC, ST</t>
  </si>
  <si>
    <t>Storer, Kyle</t>
  </si>
  <si>
    <t>30.04.1987</t>
  </si>
  <si>
    <t>Storey, Alexander</t>
  </si>
  <si>
    <t>Storey, Jordan</t>
  </si>
  <si>
    <t>09.01.1996</t>
  </si>
  <si>
    <t>Storey, Kieran</t>
  </si>
  <si>
    <t>21.06.1999</t>
  </si>
  <si>
    <t>Storey, Miles</t>
  </si>
  <si>
    <t>Storey, Phil</t>
  </si>
  <si>
    <t>29.08.1991</t>
  </si>
  <si>
    <t>Stott, Jamie</t>
  </si>
  <si>
    <t>Stratton, Harry</t>
  </si>
  <si>
    <t>Streete, Andre</t>
  </si>
  <si>
    <t>Streete, Remie</t>
  </si>
  <si>
    <t>Strevens, Ben</t>
  </si>
  <si>
    <t>24.05.1980</t>
  </si>
  <si>
    <t>Stripp, Jason</t>
  </si>
  <si>
    <t>21.09.1997</t>
  </si>
  <si>
    <t>Strobel, Philip</t>
  </si>
  <si>
    <t>21.04.1998</t>
  </si>
  <si>
    <t>Strutton, Charlie</t>
  </si>
  <si>
    <t>17.04.1989</t>
  </si>
  <si>
    <t>Stubbs, Sam</t>
  </si>
  <si>
    <t>Stump, Cameron</t>
  </si>
  <si>
    <t>Sturgess, Calum</t>
  </si>
  <si>
    <t>Sturridge, Daniel</t>
  </si>
  <si>
    <t>01.09.1989</t>
  </si>
  <si>
    <t>Stylianides, Zenon</t>
  </si>
  <si>
    <t>Suddick, Lewis</t>
  </si>
  <si>
    <t>Sukar, Jassem</t>
  </si>
  <si>
    <t>Suliman, Easah</t>
  </si>
  <si>
    <t>Sullivan, Dan</t>
  </si>
  <si>
    <t>01.09.1994</t>
  </si>
  <si>
    <t>Summerfield, Luke</t>
  </si>
  <si>
    <t>Summerfield, Will</t>
  </si>
  <si>
    <t>Surman, Andrew</t>
  </si>
  <si>
    <t>20.08.1986</t>
  </si>
  <si>
    <t>Surridge, Sam</t>
  </si>
  <si>
    <t>28.07.1998</t>
  </si>
  <si>
    <t>Susso, Mohammadou</t>
  </si>
  <si>
    <t>Sutherland, Jonny</t>
  </si>
  <si>
    <t>Sutton, John</t>
  </si>
  <si>
    <t>26.12.1983</t>
  </si>
  <si>
    <t>Sutton, Levi</t>
  </si>
  <si>
    <t>Sutton, Ritchie</t>
  </si>
  <si>
    <t>29.04.1986</t>
  </si>
  <si>
    <t>Swaine, Rob</t>
  </si>
  <si>
    <t>28.02.1988</t>
  </si>
  <si>
    <t>Swaine, Theo</t>
  </si>
  <si>
    <t>10.02.1991</t>
  </si>
  <si>
    <t>Swan, George</t>
  </si>
  <si>
    <t>Sweeney, Antony</t>
  </si>
  <si>
    <t>05.09.1983</t>
  </si>
  <si>
    <t>Sweeney, Robbie</t>
  </si>
  <si>
    <t>Swift, Ben</t>
  </si>
  <si>
    <t>Swift, Joel</t>
  </si>
  <si>
    <t>05.09.1994</t>
  </si>
  <si>
    <t>Swift, John</t>
  </si>
  <si>
    <t>23.06.1995</t>
  </si>
  <si>
    <t>Swinglehurst, Steven</t>
  </si>
  <si>
    <t>Switon, Rob</t>
  </si>
  <si>
    <t>Sword, Tristan</t>
  </si>
  <si>
    <t>02.05.1998</t>
  </si>
  <si>
    <t>Syers, David</t>
  </si>
  <si>
    <t>30.11.1987</t>
  </si>
  <si>
    <t>Sykes, Ross</t>
  </si>
  <si>
    <t>Sykes, Will</t>
  </si>
  <si>
    <t>Syme, Toby</t>
  </si>
  <si>
    <t>Symes, Michael</t>
  </si>
  <si>
    <t>31.10.1983</t>
  </si>
  <si>
    <t>Symes, Paul</t>
  </si>
  <si>
    <t>Symington, David</t>
  </si>
  <si>
    <t>28.01.1994</t>
  </si>
  <si>
    <t>Syrett, Josce</t>
  </si>
  <si>
    <t>Szmodics, Sammie</t>
  </si>
  <si>
    <t>24.09.1995</t>
  </si>
  <si>
    <t>Tabreham, Jacub</t>
  </si>
  <si>
    <t>Tafazolli, Ryan</t>
  </si>
  <si>
    <t>England / Iran</t>
  </si>
  <si>
    <t>Taft, George</t>
  </si>
  <si>
    <t>Tait, Callum</t>
  </si>
  <si>
    <t>Taiwo, Tom</t>
  </si>
  <si>
    <t>27.02.1990</t>
  </si>
  <si>
    <t>Talbot, Drew</t>
  </si>
  <si>
    <t>19.07.1986</t>
  </si>
  <si>
    <t>Talbot, Jason</t>
  </si>
  <si>
    <t>30.09.1985</t>
  </si>
  <si>
    <t>Talbot, Ryan</t>
  </si>
  <si>
    <t>Tamplin, Harry</t>
  </si>
  <si>
    <t>Tanganga, Japhet</t>
  </si>
  <si>
    <t>Tanner, Craig</t>
  </si>
  <si>
    <t>27.10.1994</t>
  </si>
  <si>
    <t>Tanser, Scott</t>
  </si>
  <si>
    <t>Tansey, Greg</t>
  </si>
  <si>
    <t>Tarbie, Kieron</t>
  </si>
  <si>
    <t>Targett, Matthew</t>
  </si>
  <si>
    <t>18.09.1995</t>
  </si>
  <si>
    <t>Tarkowski, James</t>
  </si>
  <si>
    <t>Tate, Alan</t>
  </si>
  <si>
    <t>Tavernier, James</t>
  </si>
  <si>
    <t>Tavernier, Marcus</t>
  </si>
  <si>
    <t>D/WB RL, M RC</t>
  </si>
  <si>
    <t>Tayali, Tuki</t>
  </si>
  <si>
    <t>Taylor-Crossdale, De'Jaune</t>
  </si>
  <si>
    <t>Taylor-Fletcher, Gary</t>
  </si>
  <si>
    <t>04.06.1981</t>
  </si>
  <si>
    <t>Taylor, Aaran</t>
  </si>
  <si>
    <t>20.11.1986</t>
  </si>
  <si>
    <t>Taylor, Aaron</t>
  </si>
  <si>
    <t>Taylor, Andrew</t>
  </si>
  <si>
    <t>01.08.1986</t>
  </si>
  <si>
    <t>Taylor, Andy</t>
  </si>
  <si>
    <t>14.03.1986</t>
  </si>
  <si>
    <t>Taylor, Brandon</t>
  </si>
  <si>
    <t>24.03.1998</t>
  </si>
  <si>
    <t>Taylor, Carl</t>
  </si>
  <si>
    <t>Taylor, Charlie</t>
  </si>
  <si>
    <t>Taylor, Chris</t>
  </si>
  <si>
    <t>20.12.1986</t>
  </si>
  <si>
    <t>Taylor, Greg</t>
  </si>
  <si>
    <t>15.01.1990</t>
  </si>
  <si>
    <t>Taylor, Harry</t>
  </si>
  <si>
    <t>Taylor, Jack</t>
  </si>
  <si>
    <t>23.06.1998</t>
  </si>
  <si>
    <t>Taylor, Jake</t>
  </si>
  <si>
    <t>Taylor, Jason</t>
  </si>
  <si>
    <t>28.01.1987</t>
  </si>
  <si>
    <t>Taylor, Joel</t>
  </si>
  <si>
    <t>Taylor, Joey</t>
  </si>
  <si>
    <t>18.08.1997</t>
  </si>
  <si>
    <t>Taylor, Jon</t>
  </si>
  <si>
    <t>20.07.1992</t>
  </si>
  <si>
    <t>Taylor, Josh</t>
  </si>
  <si>
    <t>Taylor, Matt</t>
  </si>
  <si>
    <t>30.01.1982</t>
  </si>
  <si>
    <t>Taylor, Matthew</t>
  </si>
  <si>
    <t>Taylor, Matty</t>
  </si>
  <si>
    <t>15.04.1991</t>
  </si>
  <si>
    <t>27.11.1981</t>
  </si>
  <si>
    <t>Taylor, Michael</t>
  </si>
  <si>
    <t>18.03.1998</t>
  </si>
  <si>
    <t>Taylor, Paul</t>
  </si>
  <si>
    <t>Taylor, Quade</t>
  </si>
  <si>
    <t>11.12.1993</t>
  </si>
  <si>
    <t>Taylor, Rob</t>
  </si>
  <si>
    <t>16.01.1985</t>
  </si>
  <si>
    <t>Taylor, Ryan</t>
  </si>
  <si>
    <t>04.05.1988</t>
  </si>
  <si>
    <t>D RL, M R</t>
  </si>
  <si>
    <t>19.08.1984</t>
  </si>
  <si>
    <t>Taylor, Steven</t>
  </si>
  <si>
    <t>23.01.1986</t>
  </si>
  <si>
    <t>Taylor, Stuart</t>
  </si>
  <si>
    <t>28.11.1980</t>
  </si>
  <si>
    <t>Teall, Joe</t>
  </si>
  <si>
    <t>Telford, Dominic</t>
  </si>
  <si>
    <t>05.12.1996</t>
  </si>
  <si>
    <t>Tella, Nathan</t>
  </si>
  <si>
    <t>Telling, Sam</t>
  </si>
  <si>
    <t>04.06.1999</t>
  </si>
  <si>
    <t>Templeton, Matty</t>
  </si>
  <si>
    <t>Tennent, Joe</t>
  </si>
  <si>
    <t>08.07.1998</t>
  </si>
  <si>
    <t>ter Horst, Johan</t>
  </si>
  <si>
    <t>06.04.1995</t>
  </si>
  <si>
    <t>Terry, John</t>
  </si>
  <si>
    <t>07.12.1980</t>
  </si>
  <si>
    <t>Tetteh, Michael</t>
  </si>
  <si>
    <t>Thackray, Kris</t>
  </si>
  <si>
    <t>Lower Rhine</t>
  </si>
  <si>
    <t>27.04.1988</t>
  </si>
  <si>
    <t>Thear, Liam</t>
  </si>
  <si>
    <t>Thistlethwaite, Daniel</t>
  </si>
  <si>
    <t>Thomas-Asante, Solomon</t>
  </si>
  <si>
    <t>England / Ghana / Jamaica</t>
  </si>
  <si>
    <t>Thomas, Andrew</t>
  </si>
  <si>
    <t>Thomas, Archie</t>
  </si>
  <si>
    <t>12.07.1999</t>
  </si>
  <si>
    <t>Thomas, Aswad</t>
  </si>
  <si>
    <t>09.08.1989</t>
  </si>
  <si>
    <t>Thomas, Callum</t>
  </si>
  <si>
    <t>Thomas, Cassian</t>
  </si>
  <si>
    <t>Thomas, Cecil Jee</t>
  </si>
  <si>
    <t>Thomas, Conor</t>
  </si>
  <si>
    <t>Thomas, Dan</t>
  </si>
  <si>
    <t>26.09.1991</t>
  </si>
  <si>
    <t>Thomas, Dom</t>
  </si>
  <si>
    <t>20.04.1995</t>
  </si>
  <si>
    <t>Thomas, Jack</t>
  </si>
  <si>
    <t>03.06.1996</t>
  </si>
  <si>
    <t>Thomas, Jerome</t>
  </si>
  <si>
    <t>Thomas, Kwame</t>
  </si>
  <si>
    <t>Thomas, Luke</t>
  </si>
  <si>
    <t>Thomas, Nathan</t>
  </si>
  <si>
    <t>Thomas, Terell</t>
  </si>
  <si>
    <t>18.10.1995</t>
  </si>
  <si>
    <t>Thomas, Wes</t>
  </si>
  <si>
    <t>23.01.1987</t>
  </si>
  <si>
    <t>Thompson-Lee, Justin</t>
  </si>
  <si>
    <t>Thompson, Ben</t>
  </si>
  <si>
    <t>Thompson, Callum</t>
  </si>
  <si>
    <t>Thompson, Curtis</t>
  </si>
  <si>
    <t>Thompson, Garry</t>
  </si>
  <si>
    <t>24.11.1980</t>
  </si>
  <si>
    <t>Thompson, Jared</t>
  </si>
  <si>
    <t>Thompson, Joe</t>
  </si>
  <si>
    <t>Thompson, Jordan</t>
  </si>
  <si>
    <t>17.03.1997</t>
  </si>
  <si>
    <t>Thompson, Jordon</t>
  </si>
  <si>
    <t>Thompson, Josh</t>
  </si>
  <si>
    <t>25.02.1991</t>
  </si>
  <si>
    <t>Thompson, Nathan</t>
  </si>
  <si>
    <t>Thompson, Niall</t>
  </si>
  <si>
    <t>Thompson, Nicholas</t>
  </si>
  <si>
    <t>Thompson, Reece</t>
  </si>
  <si>
    <t>Thompson, Riccardo</t>
  </si>
  <si>
    <t>Thompson, Rory</t>
  </si>
  <si>
    <t>Thompson, Tony</t>
  </si>
  <si>
    <t>Thompson, Trovarn</t>
  </si>
  <si>
    <t>Thompson, Zac</t>
  </si>
  <si>
    <t>05.01.1993</t>
  </si>
  <si>
    <t>Thomson, Connor</t>
  </si>
  <si>
    <t>Thomson, George</t>
  </si>
  <si>
    <t>19.05.1992</t>
  </si>
  <si>
    <t>Thomson, Rory</t>
  </si>
  <si>
    <t>07.06.1997</t>
  </si>
  <si>
    <t>Thongvivat, Nico</t>
  </si>
  <si>
    <t>17.07.1996</t>
  </si>
  <si>
    <t>Thorne, George</t>
  </si>
  <si>
    <t>Thorne, James</t>
  </si>
  <si>
    <t>Thorniley, Jordan</t>
  </si>
  <si>
    <t>Thorpe, Ashley</t>
  </si>
  <si>
    <t>Thorpe, Tom</t>
  </si>
  <si>
    <t>Threlfall, Robbie</t>
  </si>
  <si>
    <t>Threlkeld, Oscar</t>
  </si>
  <si>
    <t>Tibbetts, Josh</t>
  </si>
  <si>
    <t>Tillen, Sam</t>
  </si>
  <si>
    <t>16.04.1985</t>
  </si>
  <si>
    <t>Tilley, James</t>
  </si>
  <si>
    <t>Tillson, Jordan</t>
  </si>
  <si>
    <t>Tilney, Ben</t>
  </si>
  <si>
    <t>Tilt, Curtis</t>
  </si>
  <si>
    <t>04.08.1991</t>
  </si>
  <si>
    <t>Timms, Matthew</t>
  </si>
  <si>
    <t>22.02.1999</t>
  </si>
  <si>
    <t>Tindall, James</t>
  </si>
  <si>
    <t>Tingey, Luke</t>
  </si>
  <si>
    <t>Tinkler, Robbie</t>
  </si>
  <si>
    <t>D RL, M C</t>
  </si>
  <si>
    <t>23.07.1996</t>
  </si>
  <si>
    <t>Todd, Josh</t>
  </si>
  <si>
    <t>11.06.1994</t>
  </si>
  <si>
    <t>Todd, Lewis</t>
  </si>
  <si>
    <t>Todd, Matt</t>
  </si>
  <si>
    <t>Toffolo, Harry</t>
  </si>
  <si>
    <t>19.08.1995</t>
  </si>
  <si>
    <t>Togwell, Sam</t>
  </si>
  <si>
    <t>14.10.1984</t>
  </si>
  <si>
    <t>Tokarczyk, Alex</t>
  </si>
  <si>
    <t>17.12.1992</t>
  </si>
  <si>
    <t>Tollitt, Ben</t>
  </si>
  <si>
    <t>30.11.1994</t>
  </si>
  <si>
    <t>Tomkins, James</t>
  </si>
  <si>
    <t>29.03.1989</t>
  </si>
  <si>
    <t>Tomlin, Gavin</t>
  </si>
  <si>
    <t>21.08.1983</t>
  </si>
  <si>
    <t>Tomlin, Lee</t>
  </si>
  <si>
    <t>12.01.1989</t>
  </si>
  <si>
    <t>Tomlinson, Ben</t>
  </si>
  <si>
    <t>31.10.1989</t>
  </si>
  <si>
    <t>Tomlinson, Lewis</t>
  </si>
  <si>
    <t>Tomlinson, Willem</t>
  </si>
  <si>
    <t>Tomori, Fikayo</t>
  </si>
  <si>
    <t>England / Nigeria / Canada</t>
  </si>
  <si>
    <t>Toney, Ivan</t>
  </si>
  <si>
    <t>Tonge, Dale</t>
  </si>
  <si>
    <t>Tonge, Michael</t>
  </si>
  <si>
    <t>Tonks, Sam</t>
  </si>
  <si>
    <t>Toonga, Christian</t>
  </si>
  <si>
    <t>Tootle, Matt</t>
  </si>
  <si>
    <t>Toseland, Ben</t>
  </si>
  <si>
    <t>Toulson, Ryan</t>
  </si>
  <si>
    <t>18.11.1985</t>
  </si>
  <si>
    <t>Towers, Dan</t>
  </si>
  <si>
    <t>Townsend, Andros</t>
  </si>
  <si>
    <t>16.07.1991</t>
  </si>
  <si>
    <t>Townsend, Conor</t>
  </si>
  <si>
    <t>04.03.1993</t>
  </si>
  <si>
    <t>Townsend, Jake</t>
  </si>
  <si>
    <t>Townsend, Nick</t>
  </si>
  <si>
    <t>01.11.1994</t>
  </si>
  <si>
    <t>Tozer, Ben</t>
  </si>
  <si>
    <t>Tracey, Freddy</t>
  </si>
  <si>
    <t>Tranter, Kyle</t>
  </si>
  <si>
    <t>06.02.1999</t>
  </si>
  <si>
    <t>Travers, Liam</t>
  </si>
  <si>
    <t>Travis, Lewis</t>
  </si>
  <si>
    <t>16.10.1997</t>
  </si>
  <si>
    <t>Tremarco, Carl</t>
  </si>
  <si>
    <t>11.10.1985</t>
  </si>
  <si>
    <t>Trickett-Smith, Daniel</t>
  </si>
  <si>
    <t>Trippier, Kieran</t>
  </si>
  <si>
    <t>19.09.1990</t>
  </si>
  <si>
    <t>Trodd, Jake</t>
  </si>
  <si>
    <t>Troke, Lewis</t>
  </si>
  <si>
    <t>Trotman, Luke</t>
  </si>
  <si>
    <t>Trotman, Neal</t>
  </si>
  <si>
    <t>26.04.1987</t>
  </si>
  <si>
    <t>Trotter, Liam</t>
  </si>
  <si>
    <t>Truelove, Jack</t>
  </si>
  <si>
    <t>27.12.1995</t>
  </si>
  <si>
    <t>Trueman, Connal</t>
  </si>
  <si>
    <t>26.03.1996</t>
  </si>
  <si>
    <t>Trueman, Harrison</t>
  </si>
  <si>
    <t>Truslove, Liam</t>
  </si>
  <si>
    <t>Tsaroulla, Nick</t>
  </si>
  <si>
    <t>Tshibola, Aaron</t>
  </si>
  <si>
    <t>02.01.1995</t>
  </si>
  <si>
    <t>Tshimanga, Kabongo</t>
  </si>
  <si>
    <t>England / Congo</t>
  </si>
  <si>
    <t>Tubbs, Matt</t>
  </si>
  <si>
    <t>Tuck, Lee</t>
  </si>
  <si>
    <t>30.06.1988</t>
  </si>
  <si>
    <t>Tucker-Dixon, Tyrone</t>
  </si>
  <si>
    <t>Tudgay, Marcus</t>
  </si>
  <si>
    <t>03.02.1983</t>
  </si>
  <si>
    <t>Tully, Steve</t>
  </si>
  <si>
    <t>10.02.1980</t>
  </si>
  <si>
    <t>Tunnicliffe, Jordan</t>
  </si>
  <si>
    <t>Tunnicliffe, Ryan</t>
  </si>
  <si>
    <t>30.12.1992</t>
  </si>
  <si>
    <t>Tuohy, Jack</t>
  </si>
  <si>
    <t>Tupper, Joe</t>
  </si>
  <si>
    <t>Turgott, Blair</t>
  </si>
  <si>
    <t>Turley, Billy</t>
  </si>
  <si>
    <t>15.07.1973</t>
  </si>
  <si>
    <t>Turley, Jamie</t>
  </si>
  <si>
    <t>07.04.1990</t>
  </si>
  <si>
    <t>Turnbull, Charlie</t>
  </si>
  <si>
    <t>08.12.1990</t>
  </si>
  <si>
    <t>Turnbull, Jack</t>
  </si>
  <si>
    <t>Turnbull, Jordan</t>
  </si>
  <si>
    <t>Turnbull, Paul</t>
  </si>
  <si>
    <t>23.01.1989</t>
  </si>
  <si>
    <t>Turnbull, Ross</t>
  </si>
  <si>
    <t>04.01.1985</t>
  </si>
  <si>
    <t>Turner, Ben</t>
  </si>
  <si>
    <t>21.01.1988</t>
  </si>
  <si>
    <t>Turner, Dan</t>
  </si>
  <si>
    <t>Turner, Daniel</t>
  </si>
  <si>
    <t>Turner, Jake</t>
  </si>
  <si>
    <t>Turner, Michael</t>
  </si>
  <si>
    <t>09.11.1983</t>
  </si>
  <si>
    <t>Turner, Nathan</t>
  </si>
  <si>
    <t>Turner, Rhys</t>
  </si>
  <si>
    <t>22.07.1995</t>
  </si>
  <si>
    <t>Turton, Oliver</t>
  </si>
  <si>
    <t>Tuton, Shaun</t>
  </si>
  <si>
    <t>20.03.1991</t>
  </si>
  <si>
    <t>Tutte, Andrew</t>
  </si>
  <si>
    <t>Tuttle, Charley</t>
  </si>
  <si>
    <t>Twine, Scott</t>
  </si>
  <si>
    <t>Tyler, Mark</t>
  </si>
  <si>
    <t>02.04.1977</t>
  </si>
  <si>
    <t>Tyler, Rhys</t>
  </si>
  <si>
    <t>D/WB RL, M R</t>
  </si>
  <si>
    <t>Tymon, Josh</t>
  </si>
  <si>
    <t>22.05.1999</t>
  </si>
  <si>
    <t>Tyson, Nathan</t>
  </si>
  <si>
    <t>04.05.1982</t>
  </si>
  <si>
    <t>Udoji, Ugo</t>
  </si>
  <si>
    <t>Udumaga, Jermaine</t>
  </si>
  <si>
    <t>Ugbo, Iké</t>
  </si>
  <si>
    <t>Ugwu, Gozie</t>
  </si>
  <si>
    <t>22.04.1993</t>
  </si>
  <si>
    <t>Umerah, Joshua</t>
  </si>
  <si>
    <t>Upson, Ed</t>
  </si>
  <si>
    <t>Upson, Matthew</t>
  </si>
  <si>
    <t>18.04.1979</t>
  </si>
  <si>
    <t>Upton, Regan</t>
  </si>
  <si>
    <t>Uttridge, Jack</t>
  </si>
  <si>
    <t>14.01.1995</t>
  </si>
  <si>
    <t>Vann, Daniel</t>
  </si>
  <si>
    <t>Vann, Jack</t>
  </si>
  <si>
    <t>Vardy, Jamie</t>
  </si>
  <si>
    <t>11.01.1987</t>
  </si>
  <si>
    <t>Varney, Luke</t>
  </si>
  <si>
    <t>28.09.1982</t>
  </si>
  <si>
    <t>Vassell, Kyle</t>
  </si>
  <si>
    <t>Vassell, Theo</t>
  </si>
  <si>
    <t>Vaughan, James</t>
  </si>
  <si>
    <t>14.07.1988</t>
  </si>
  <si>
    <t>Vaughan, Lee</t>
  </si>
  <si>
    <t>15.07.1986</t>
  </si>
  <si>
    <t>Vaulks, Will</t>
  </si>
  <si>
    <t>13.09.1993</t>
  </si>
  <si>
    <t>Vela, Josh</t>
  </si>
  <si>
    <t>Verma, Aman</t>
  </si>
  <si>
    <t>03.01.1987</t>
  </si>
  <si>
    <t>Vernam, Charles</t>
  </si>
  <si>
    <t>Verney, James</t>
  </si>
  <si>
    <t>Vernon, Scott</t>
  </si>
  <si>
    <t>Vicars, Ian</t>
  </si>
  <si>
    <t>D R, AM RC</t>
  </si>
  <si>
    <t>Vickers, Josh</t>
  </si>
  <si>
    <t>Vidal, Javan</t>
  </si>
  <si>
    <t>10.05.1989</t>
  </si>
  <si>
    <t>Vidal, Xavier</t>
  </si>
  <si>
    <t>Vile, Danny</t>
  </si>
  <si>
    <t>09.06.1997</t>
  </si>
  <si>
    <t>Vince, Sam</t>
  </si>
  <si>
    <t>Vincent-Young, Kane</t>
  </si>
  <si>
    <t>Vincent, Francis</t>
  </si>
  <si>
    <t>24.05.1997</t>
  </si>
  <si>
    <t>Vincent, James</t>
  </si>
  <si>
    <t>27.09.1989</t>
  </si>
  <si>
    <t>Vincent, Jason</t>
  </si>
  <si>
    <t>Vincent, Rob</t>
  </si>
  <si>
    <t>26.10.1990</t>
  </si>
  <si>
    <t>Vincenti, Peter</t>
  </si>
  <si>
    <t>07.07.1986</t>
  </si>
  <si>
    <t>Vine, Rowan</t>
  </si>
  <si>
    <t>21.09.1982</t>
  </si>
  <si>
    <t>Virtue, Matthew</t>
  </si>
  <si>
    <t>Vlietinck, Chris</t>
  </si>
  <si>
    <t>Vose, Bailey</t>
  </si>
  <si>
    <t>11.05.1998</t>
  </si>
  <si>
    <t>Vose, Dominic</t>
  </si>
  <si>
    <t>23.11.1993</t>
  </si>
  <si>
    <t>Voss, Harry</t>
  </si>
  <si>
    <t>Vyner, Zak</t>
  </si>
  <si>
    <t>Wabara, Reece</t>
  </si>
  <si>
    <t>28.12.1991</t>
  </si>
  <si>
    <t>Wabo, Norman</t>
  </si>
  <si>
    <t>26.05.1998</t>
  </si>
  <si>
    <t>Waddington, Mark</t>
  </si>
  <si>
    <t>Waghorn, Martyn</t>
  </si>
  <si>
    <t>23.01.1990</t>
  </si>
  <si>
    <t>Wagstaff, Scott</t>
  </si>
  <si>
    <t>31.03.1990</t>
  </si>
  <si>
    <t>Wakefield, Charlie</t>
  </si>
  <si>
    <t>D R, AM RL</t>
  </si>
  <si>
    <t>Wakefield, Harry</t>
  </si>
  <si>
    <t>Wakefield, Josh</t>
  </si>
  <si>
    <t>06.11.1993</t>
  </si>
  <si>
    <t>Wakefield, Liam</t>
  </si>
  <si>
    <t>09.04.1994</t>
  </si>
  <si>
    <t>Wakeham, Daniel</t>
  </si>
  <si>
    <t>Wakeman, Luke</t>
  </si>
  <si>
    <t>Wakley, Eddie</t>
  </si>
  <si>
    <t>Walcott, Theo</t>
  </si>
  <si>
    <t>16.03.1989</t>
  </si>
  <si>
    <t>Waldram, Harry</t>
  </si>
  <si>
    <t>Waldron, Dharius</t>
  </si>
  <si>
    <t>Walford, Charlie</t>
  </si>
  <si>
    <t>Walker-Peters, Kyle</t>
  </si>
  <si>
    <t>13.04.1997</t>
  </si>
  <si>
    <t>Walker, Alfie</t>
  </si>
  <si>
    <t>Walker, Antonio</t>
  </si>
  <si>
    <t>Walker, Ben</t>
  </si>
  <si>
    <t>Walker, Brad</t>
  </si>
  <si>
    <t>Walker, Charlie</t>
  </si>
  <si>
    <t>08.03.1990</t>
  </si>
  <si>
    <t>Walker, Dan</t>
  </si>
  <si>
    <t>Walker, Jason</t>
  </si>
  <si>
    <t>21.02.1984</t>
  </si>
  <si>
    <t>Walker, Joe</t>
  </si>
  <si>
    <t>Walker, Joshua</t>
  </si>
  <si>
    <t>Walker, Kyle</t>
  </si>
  <si>
    <t>28.05.1990</t>
  </si>
  <si>
    <t>Walker, Levi</t>
  </si>
  <si>
    <t>Walker, Lewis</t>
  </si>
  <si>
    <t>Walker, Luke</t>
  </si>
  <si>
    <t>17.07.1986</t>
  </si>
  <si>
    <t>Walker, Mitch</t>
  </si>
  <si>
    <t>Walker, Pat</t>
  </si>
  <si>
    <t>14.09.1984</t>
  </si>
  <si>
    <t>Walker, Paul</t>
  </si>
  <si>
    <t>30.12.1986</t>
  </si>
  <si>
    <t>Walker, Regan</t>
  </si>
  <si>
    <t>Walker, Sam</t>
  </si>
  <si>
    <t>Walker, Tom</t>
  </si>
  <si>
    <t>Walker, Tyler</t>
  </si>
  <si>
    <t>Walkes, Anton</t>
  </si>
  <si>
    <t>Wall, Alex</t>
  </si>
  <si>
    <t>22.09.1990</t>
  </si>
  <si>
    <t>Wall, Luke</t>
  </si>
  <si>
    <t>Wallace, James</t>
  </si>
  <si>
    <t>Wallace, Jed</t>
  </si>
  <si>
    <t>15.12.1993</t>
  </si>
  <si>
    <t>Wallace, Kieran</t>
  </si>
  <si>
    <t>Wallace, Wayne</t>
  </si>
  <si>
    <t>England / Australia</t>
  </si>
  <si>
    <t>12.06.1984</t>
  </si>
  <si>
    <t>Wallis, Dan</t>
  </si>
  <si>
    <t>Wallis, Owen</t>
  </si>
  <si>
    <t>Walsh, Callum</t>
  </si>
  <si>
    <t>Walsh, Liam</t>
  </si>
  <si>
    <t>Walsh, Mason</t>
  </si>
  <si>
    <t>22.11.1995</t>
  </si>
  <si>
    <t>Walshaw, Jordan</t>
  </si>
  <si>
    <t>17.04.1997</t>
  </si>
  <si>
    <t>Walters, Jordache</t>
  </si>
  <si>
    <t>Walters, Lewis</t>
  </si>
  <si>
    <t>28.03.1995</t>
  </si>
  <si>
    <t>Walters, Tom</t>
  </si>
  <si>
    <t>Walton Owen, Amon</t>
  </si>
  <si>
    <t>Walton, Christian</t>
  </si>
  <si>
    <t>09.11.1995</t>
  </si>
  <si>
    <t>Walton, Jack</t>
  </si>
  <si>
    <t>Walton, Kasheme</t>
  </si>
  <si>
    <t>Walton, Simon</t>
  </si>
  <si>
    <t>Warburton, Sam</t>
  </si>
  <si>
    <t>Ward-Baptiste, Aaron</t>
  </si>
  <si>
    <t>Ward-Prowse, James</t>
  </si>
  <si>
    <t>Ward, Charlie</t>
  </si>
  <si>
    <t>19.02.1995</t>
  </si>
  <si>
    <t>Ward, Dan</t>
  </si>
  <si>
    <t>Ward, Danny</t>
  </si>
  <si>
    <t>11.12.1991</t>
  </si>
  <si>
    <t>Ward, Darren</t>
  </si>
  <si>
    <t>13.09.1978</t>
  </si>
  <si>
    <t>Ward, Elliott</t>
  </si>
  <si>
    <t>19.01.1985</t>
  </si>
  <si>
    <t>Ward, Grant</t>
  </si>
  <si>
    <t>05.12.1994</t>
  </si>
  <si>
    <t>Ward, Jack</t>
  </si>
  <si>
    <t>Ward, James</t>
  </si>
  <si>
    <t>Ward, Joe</t>
  </si>
  <si>
    <t>22.08.1995</t>
  </si>
  <si>
    <t>Ward, Joel</t>
  </si>
  <si>
    <t>Ward, Lewis</t>
  </si>
  <si>
    <t>Ward, Matthew</t>
  </si>
  <si>
    <t>Wardle, Louis</t>
  </si>
  <si>
    <t>Wardley, Scott</t>
  </si>
  <si>
    <t>Waring, George</t>
  </si>
  <si>
    <t>Waritay, Amadu</t>
  </si>
  <si>
    <t>Warner, Matthew</t>
  </si>
  <si>
    <t>Warnock, Stephen</t>
  </si>
  <si>
    <t>12.12.1981</t>
  </si>
  <si>
    <t>Warren, Arthur</t>
  </si>
  <si>
    <t>Warren, Gary</t>
  </si>
  <si>
    <t>16.08.1984</t>
  </si>
  <si>
    <t>Warren, Mason</t>
  </si>
  <si>
    <t>Warren, Tyrell</t>
  </si>
  <si>
    <t>Washington, Conor</t>
  </si>
  <si>
    <t>18.05.1992</t>
  </si>
  <si>
    <t>Wassall, Ethan</t>
  </si>
  <si>
    <t>Wassi, Brice</t>
  </si>
  <si>
    <t>Wassi, Yvan</t>
  </si>
  <si>
    <t>D RLC, M RL</t>
  </si>
  <si>
    <t>Waterfall, Luke</t>
  </si>
  <si>
    <t>Waterhouse, Harry</t>
  </si>
  <si>
    <t>Waters, Jack</t>
  </si>
  <si>
    <t>Waters, Matty</t>
  </si>
  <si>
    <t>Watkins, Bradley</t>
  </si>
  <si>
    <t>11.09.1994</t>
  </si>
  <si>
    <t>Watkins, Ollie</t>
  </si>
  <si>
    <t>30.12.1995</t>
  </si>
  <si>
    <t>Watkis, De'Andre</t>
  </si>
  <si>
    <t>Watmore, Duncan</t>
  </si>
  <si>
    <t>08.03.1994</t>
  </si>
  <si>
    <t>Watson, Ally</t>
  </si>
  <si>
    <t>Watson, Ben</t>
  </si>
  <si>
    <t>09.07.1985</t>
  </si>
  <si>
    <t>Watson, Declan</t>
  </si>
  <si>
    <t>Watson, Matt</t>
  </si>
  <si>
    <t>01.01.1985</t>
  </si>
  <si>
    <t>Watson, Rory</t>
  </si>
  <si>
    <t>Watson, Ryan</t>
  </si>
  <si>
    <t>07.07.1993</t>
  </si>
  <si>
    <t>Watson, Tennai</t>
  </si>
  <si>
    <t>Watt, Sanchez</t>
  </si>
  <si>
    <t>14.02.1991</t>
  </si>
  <si>
    <t>Watts, Jack</t>
  </si>
  <si>
    <t>Weale, Chris</t>
  </si>
  <si>
    <t>09.02.1982</t>
  </si>
  <si>
    <t>Weatherson, Peter</t>
  </si>
  <si>
    <t>29.05.1980</t>
  </si>
  <si>
    <t>Weaver, Jacob</t>
  </si>
  <si>
    <t>Weaver, Pat</t>
  </si>
  <si>
    <t>04.01.1997</t>
  </si>
  <si>
    <t>Webb-Foster, Reece</t>
  </si>
  <si>
    <t>07.03.1998</t>
  </si>
  <si>
    <t>Webb, Alex</t>
  </si>
  <si>
    <t>Webb, Callum</t>
  </si>
  <si>
    <t>Webb, Joshua</t>
  </si>
  <si>
    <t>10.08.1995</t>
  </si>
  <si>
    <t>Webb, Nathan</t>
  </si>
  <si>
    <t>Webb, Reece</t>
  </si>
  <si>
    <t>Webber, Elliot</t>
  </si>
  <si>
    <t>Webster, Adam</t>
  </si>
  <si>
    <t>Webster, Byron</t>
  </si>
  <si>
    <t>Wedderburn, Nat</t>
  </si>
  <si>
    <t>30.06.1991</t>
  </si>
  <si>
    <t>Wedderburn, Rees</t>
  </si>
  <si>
    <t>02.03.1996</t>
  </si>
  <si>
    <t>Wedgbury, Sam</t>
  </si>
  <si>
    <t>26.02.1989</t>
  </si>
  <si>
    <t>Weekes, Jake</t>
  </si>
  <si>
    <t>Weir, James</t>
  </si>
  <si>
    <t>04.08.1995</t>
  </si>
  <si>
    <t>Welbeck, Danny</t>
  </si>
  <si>
    <t>26.11.1990</t>
  </si>
  <si>
    <t>Welch-Hayes, Miles</t>
  </si>
  <si>
    <t>Welch, Mitchell</t>
  </si>
  <si>
    <t>Wellard, Ricky</t>
  </si>
  <si>
    <t>09.05.1988</t>
  </si>
  <si>
    <t>Wellens, Richie</t>
  </si>
  <si>
    <t>26.03.1980</t>
  </si>
  <si>
    <t>Wells, Dean</t>
  </si>
  <si>
    <t>25.03.1985</t>
  </si>
  <si>
    <t>Wells, Toby</t>
  </si>
  <si>
    <t>Welsh, John</t>
  </si>
  <si>
    <t>10.01.1984</t>
  </si>
  <si>
    <t>West, Jamie</t>
  </si>
  <si>
    <t>12.01.1995</t>
  </si>
  <si>
    <t>Westbrooke, Zain</t>
  </si>
  <si>
    <t>Westcarr, Craig</t>
  </si>
  <si>
    <t>29.01.1985</t>
  </si>
  <si>
    <t>Westlake, Darryl</t>
  </si>
  <si>
    <t>01.03.1991</t>
  </si>
  <si>
    <t>Westlake, Ian</t>
  </si>
  <si>
    <t>Westley, Sam</t>
  </si>
  <si>
    <t>04.02.1994</t>
  </si>
  <si>
    <t>Weston, Aaran</t>
  </si>
  <si>
    <t>Weston, Curtis</t>
  </si>
  <si>
    <t>24.01.1987</t>
  </si>
  <si>
    <t>Weston, Myles</t>
  </si>
  <si>
    <t>12.03.1988</t>
  </si>
  <si>
    <t>Westwood, Ashley</t>
  </si>
  <si>
    <t>01.04.1990</t>
  </si>
  <si>
    <t>Westwood, Callum</t>
  </si>
  <si>
    <t>Whalley, Luke</t>
  </si>
  <si>
    <t>Whalley, Shaun</t>
  </si>
  <si>
    <t>07.08.1987</t>
  </si>
  <si>
    <t>Wharton, Scott</t>
  </si>
  <si>
    <t>Whatmough, Jack</t>
  </si>
  <si>
    <t>19.08.1996</t>
  </si>
  <si>
    <t>Wheater, David</t>
  </si>
  <si>
    <t>Wheatley, Joe</t>
  </si>
  <si>
    <t>Wheeler, Daniel</t>
  </si>
  <si>
    <t>Wheeler, David</t>
  </si>
  <si>
    <t>04.10.1990</t>
  </si>
  <si>
    <t>Wheeler, Owen</t>
  </si>
  <si>
    <t>Whelan, Callum</t>
  </si>
  <si>
    <t>Whelpdale, Chris</t>
  </si>
  <si>
    <t>27.01.1987</t>
  </si>
  <si>
    <t>Whichelow, Matty</t>
  </si>
  <si>
    <t>Whitaker, Danny</t>
  </si>
  <si>
    <t>14.11.1980</t>
  </si>
  <si>
    <t>Whitcombe, Haydn</t>
  </si>
  <si>
    <t>24.03.1993</t>
  </si>
  <si>
    <t>White, Andrew</t>
  </si>
  <si>
    <t>White, Ben</t>
  </si>
  <si>
    <t>White, Harry</t>
  </si>
  <si>
    <t>18.12.1994</t>
  </si>
  <si>
    <t>White, Hayden</t>
  </si>
  <si>
    <t>15.04.1995</t>
  </si>
  <si>
    <t>White, James</t>
  </si>
  <si>
    <t>White, Joe</t>
  </si>
  <si>
    <t>16.01.1999</t>
  </si>
  <si>
    <t>White, John</t>
  </si>
  <si>
    <t>26.07.1986</t>
  </si>
  <si>
    <t>White, Ryan</t>
  </si>
  <si>
    <t>Whitehead, Danny</t>
  </si>
  <si>
    <t>Whitehead, Dean</t>
  </si>
  <si>
    <t>12.01.1982</t>
  </si>
  <si>
    <t>Whitehouse, Billy</t>
  </si>
  <si>
    <t>13.06.1996</t>
  </si>
  <si>
    <t>Whiteman, Alfie</t>
  </si>
  <si>
    <t>Whiteman, Ben</t>
  </si>
  <si>
    <t>17.06.1996</t>
  </si>
  <si>
    <t>Whitfield, Ben</t>
  </si>
  <si>
    <t>Whitmore, Alex</t>
  </si>
  <si>
    <t>Whitmore, Jacob</t>
  </si>
  <si>
    <t>Whittingham, Peter</t>
  </si>
  <si>
    <t>08.09.1984</t>
  </si>
  <si>
    <t>Whyte, Harvey</t>
  </si>
  <si>
    <t>22.11.1998</t>
  </si>
  <si>
    <t>Wickham, Connor</t>
  </si>
  <si>
    <t>31.03.1993</t>
  </si>
  <si>
    <t>Wickham, Darren</t>
  </si>
  <si>
    <t>23.02.1991</t>
  </si>
  <si>
    <t>Wicks, Bradley</t>
  </si>
  <si>
    <t>Widdowson, Joe</t>
  </si>
  <si>
    <t>Widdrington, Theo</t>
  </si>
  <si>
    <t>Wignall, Ben</t>
  </si>
  <si>
    <t>Wilbraham, Aaron</t>
  </si>
  <si>
    <t>21.10.1979</t>
  </si>
  <si>
    <t>Wilczynski, Ed</t>
  </si>
  <si>
    <t>13.09.1994</t>
  </si>
  <si>
    <t>Wildig, Aaron</t>
  </si>
  <si>
    <t>Wildin, Courtney</t>
  </si>
  <si>
    <t>30.03.1996</t>
  </si>
  <si>
    <t>Wildin, Luther</t>
  </si>
  <si>
    <t>Wildsmith, Joe</t>
  </si>
  <si>
    <t>28.12.1995</t>
  </si>
  <si>
    <t>Wiles, Ben</t>
  </si>
  <si>
    <t>17.04.1999</t>
  </si>
  <si>
    <t>Wilkin, Stuart</t>
  </si>
  <si>
    <t>Wilkinson, Andy</t>
  </si>
  <si>
    <t>06.08.1984</t>
  </si>
  <si>
    <t>Wilkinson, Greg</t>
  </si>
  <si>
    <t>03.10.1989</t>
  </si>
  <si>
    <t>Wilkinson, Jamie</t>
  </si>
  <si>
    <t>Wilkinson, Joe</t>
  </si>
  <si>
    <t>Wilkinson, Luke</t>
  </si>
  <si>
    <t>27.09.1990</t>
  </si>
  <si>
    <t>Wilks, Daniel</t>
  </si>
  <si>
    <t>Wilks, Mallik</t>
  </si>
  <si>
    <t>Willbye, Jack</t>
  </si>
  <si>
    <t>Williams-Bowers, Reece</t>
  </si>
  <si>
    <t>Williams, Andrew</t>
  </si>
  <si>
    <t>14.08.1986</t>
  </si>
  <si>
    <t>Williams, Barney</t>
  </si>
  <si>
    <t>10.04.1995</t>
  </si>
  <si>
    <t>Williams, Ben</t>
  </si>
  <si>
    <t>27.08.1982</t>
  </si>
  <si>
    <t>Williams, Bradley</t>
  </si>
  <si>
    <t>09.02.1995</t>
  </si>
  <si>
    <t>Williams, Brett</t>
  </si>
  <si>
    <t>01.12.1987</t>
  </si>
  <si>
    <t>Williams, Callum</t>
  </si>
  <si>
    <t>Williams, Curtley</t>
  </si>
  <si>
    <t>19.03.1990</t>
  </si>
  <si>
    <t>Williams, Daniel</t>
  </si>
  <si>
    <t>Williams, Danny</t>
  </si>
  <si>
    <t>Williams, Denzel</t>
  </si>
  <si>
    <t>Williams, Dylan</t>
  </si>
  <si>
    <t>Williams, George</t>
  </si>
  <si>
    <t>Williams, Harry</t>
  </si>
  <si>
    <t>Williams, Jack</t>
  </si>
  <si>
    <t>11.09.1997</t>
  </si>
  <si>
    <t>Williams, Jason</t>
  </si>
  <si>
    <t>Williams, Joe</t>
  </si>
  <si>
    <t>Williams, Jordan</t>
  </si>
  <si>
    <t>Williams, Josh</t>
  </si>
  <si>
    <t>10.05.1998</t>
  </si>
  <si>
    <t>Williams, Lewis</t>
  </si>
  <si>
    <t>01.07.1999</t>
  </si>
  <si>
    <t>Williams, Liam</t>
  </si>
  <si>
    <t>11.03.1999</t>
  </si>
  <si>
    <t>Williams, Luke</t>
  </si>
  <si>
    <t>Williams, Marcus</t>
  </si>
  <si>
    <t>08.04.1986</t>
  </si>
  <si>
    <t>Williams, Matthew</t>
  </si>
  <si>
    <t>Williams, Ro-Shaun</t>
  </si>
  <si>
    <t>Williams, Ryan</t>
  </si>
  <si>
    <t>Williams, Steve</t>
  </si>
  <si>
    <t>24.04.1987</t>
  </si>
  <si>
    <t>Williams, Trey</t>
  </si>
  <si>
    <t>Williams, Tyrone</t>
  </si>
  <si>
    <t>21.10.1994</t>
  </si>
  <si>
    <t>Williamson, Ben</t>
  </si>
  <si>
    <t>25.12.1988</t>
  </si>
  <si>
    <t>Williamson, Conner</t>
  </si>
  <si>
    <t>18.08.1998</t>
  </si>
  <si>
    <t>Williamson, Mike</t>
  </si>
  <si>
    <t>08.11.1983</t>
  </si>
  <si>
    <t>Williamson, Ryu</t>
  </si>
  <si>
    <t>Willis, Connor</t>
  </si>
  <si>
    <t>Willis, George</t>
  </si>
  <si>
    <t>30.07.1995</t>
  </si>
  <si>
    <t>Willis, Jordan</t>
  </si>
  <si>
    <t>24.08.1994</t>
  </si>
  <si>
    <t>Willmore, Jordan</t>
  </si>
  <si>
    <t>Willock, Chris</t>
  </si>
  <si>
    <t>31.01.1998</t>
  </si>
  <si>
    <t>Willock, Joe</t>
  </si>
  <si>
    <t>20.08.1999</t>
  </si>
  <si>
    <t>Willock, Matthew</t>
  </si>
  <si>
    <t>20.08.1996</t>
  </si>
  <si>
    <t>Wilshere, Jack</t>
  </si>
  <si>
    <t>Wilson, Anthony</t>
  </si>
  <si>
    <t>25.08.1987</t>
  </si>
  <si>
    <t>Wilson, Ben</t>
  </si>
  <si>
    <t>09.08.1992</t>
  </si>
  <si>
    <t>Wilson, Brian</t>
  </si>
  <si>
    <t>09.05.1983</t>
  </si>
  <si>
    <t>Wilson, Callum</t>
  </si>
  <si>
    <t>Wilson, Cameron</t>
  </si>
  <si>
    <t>Wilson, Donovan</t>
  </si>
  <si>
    <t>Wilson, George</t>
  </si>
  <si>
    <t>19.11.1996</t>
  </si>
  <si>
    <t>Wilson, Jack</t>
  </si>
  <si>
    <t>Wilson, James</t>
  </si>
  <si>
    <t>Wilson, Jay</t>
  </si>
  <si>
    <t>Wilson, JJ</t>
  </si>
  <si>
    <t>Wilson, Jordan</t>
  </si>
  <si>
    <t>25.03.1998</t>
  </si>
  <si>
    <t>Wilson, Kelvin</t>
  </si>
  <si>
    <t>Wilson, Laurence</t>
  </si>
  <si>
    <t>10.10.1986</t>
  </si>
  <si>
    <t>Wilson, Lawrie</t>
  </si>
  <si>
    <t>11.09.1987</t>
  </si>
  <si>
    <t>Wilson, Macauley</t>
  </si>
  <si>
    <t>Wilson, Matthew</t>
  </si>
  <si>
    <t>Wilson, Sam</t>
  </si>
  <si>
    <t>Windass, Josh</t>
  </si>
  <si>
    <t>09.01.1994</t>
  </si>
  <si>
    <t>Windle, Thomas</t>
  </si>
  <si>
    <t>17.01.1999</t>
  </si>
  <si>
    <t>Winfield, Dave</t>
  </si>
  <si>
    <t>24.03.1988</t>
  </si>
  <si>
    <t>Wingate, Jack</t>
  </si>
  <si>
    <t>Winks, Harry</t>
  </si>
  <si>
    <t>Winnall, Sam</t>
  </si>
  <si>
    <t>Winnard, Dean</t>
  </si>
  <si>
    <t>20.08.1989</t>
  </si>
  <si>
    <t>Wintle, Ryan</t>
  </si>
  <si>
    <t>13.06.1997</t>
  </si>
  <si>
    <t>Wisdom, Andre</t>
  </si>
  <si>
    <t>09.05.1993</t>
  </si>
  <si>
    <t>Wise, Harly</t>
  </si>
  <si>
    <t>Withe, George</t>
  </si>
  <si>
    <t>Wolfenden, James</t>
  </si>
  <si>
    <t>Wollacott, Jojo</t>
  </si>
  <si>
    <t>Wolstenholme, Dylan</t>
  </si>
  <si>
    <t>Wood, Bradley</t>
  </si>
  <si>
    <t>Wood, Callam</t>
  </si>
  <si>
    <t>Wood, Ethan</t>
  </si>
  <si>
    <t>Wood, Keaton</t>
  </si>
  <si>
    <t>Wood, Liam</t>
  </si>
  <si>
    <t>Wood, Marcus</t>
  </si>
  <si>
    <t>Wood, Nathan</t>
  </si>
  <si>
    <t>Wood, Richard</t>
  </si>
  <si>
    <t>Wood, Ryan</t>
  </si>
  <si>
    <t>Wood, Sam</t>
  </si>
  <si>
    <t>09.08.1986</t>
  </si>
  <si>
    <t>Wood, Tommy</t>
  </si>
  <si>
    <t>Wood, Will</t>
  </si>
  <si>
    <t>Woodards, Danny</t>
  </si>
  <si>
    <t>07.10.1983</t>
  </si>
  <si>
    <t>Woodgate, Jonathan</t>
  </si>
  <si>
    <t>22.01.1980</t>
  </si>
  <si>
    <t>Woodman, Craig</t>
  </si>
  <si>
    <t>Woodman, Freddie</t>
  </si>
  <si>
    <t>Woodrow, Cauley</t>
  </si>
  <si>
    <t>Woods, Calum</t>
  </si>
  <si>
    <t>05.02.1987</t>
  </si>
  <si>
    <t>Woods, Gary</t>
  </si>
  <si>
    <t>01.10.1990</t>
  </si>
  <si>
    <t>Woods, Michael</t>
  </si>
  <si>
    <t>06.04.1990</t>
  </si>
  <si>
    <t>Woods, Ryan</t>
  </si>
  <si>
    <t>13.12.1993</t>
  </si>
  <si>
    <t>Woods, Sam</t>
  </si>
  <si>
    <t>Woods, Tom</t>
  </si>
  <si>
    <t>Woodyard, Alex</t>
  </si>
  <si>
    <t>Woolery, Kaiyne</t>
  </si>
  <si>
    <t>Woolfenden, Luke</t>
  </si>
  <si>
    <t>Woolford, Martyn</t>
  </si>
  <si>
    <t>13.10.1985</t>
  </si>
  <si>
    <t>Woolston, Paul</t>
  </si>
  <si>
    <t>Woon, Billy</t>
  </si>
  <si>
    <t>15.01.1996</t>
  </si>
  <si>
    <t>Wootton, Jamie</t>
  </si>
  <si>
    <t>02.10.1994</t>
  </si>
  <si>
    <t>Wootton, Kyle</t>
  </si>
  <si>
    <t>Wootton, Scott</t>
  </si>
  <si>
    <t>12.09.1991</t>
  </si>
  <si>
    <t>Worcester, George</t>
  </si>
  <si>
    <t>Hessia</t>
  </si>
  <si>
    <t>Wordingham, Henry</t>
  </si>
  <si>
    <t>Wordsworth, Anthony</t>
  </si>
  <si>
    <t>03.01.1989</t>
  </si>
  <si>
    <t>Worley, Harry</t>
  </si>
  <si>
    <t>Worrall, David</t>
  </si>
  <si>
    <t>Worrall, Joe</t>
  </si>
  <si>
    <t>Worsnop, Jon</t>
  </si>
  <si>
    <t>13.01.1983</t>
  </si>
  <si>
    <t>Worthington, Matthew</t>
  </si>
  <si>
    <t>Wray, Oliver</t>
  </si>
  <si>
    <t>Wright-Phillips, Bradley</t>
  </si>
  <si>
    <t>England / Grenada</t>
  </si>
  <si>
    <t>12.03.1985</t>
  </si>
  <si>
    <t>Wright-Phillips, Shaun</t>
  </si>
  <si>
    <t>25.10.1981</t>
  </si>
  <si>
    <t>Wright, Akil</t>
  </si>
  <si>
    <t>Wright, Andre</t>
  </si>
  <si>
    <t>Wright, Andrew</t>
  </si>
  <si>
    <t>Wright, Daniel</t>
  </si>
  <si>
    <t>Wright, Danny</t>
  </si>
  <si>
    <t>16.04.1996</t>
  </si>
  <si>
    <t>10.09.1984</t>
  </si>
  <si>
    <t>Wright, Diaz</t>
  </si>
  <si>
    <t>Wright, Drey</t>
  </si>
  <si>
    <t>30.04.1995</t>
  </si>
  <si>
    <t>Wright, Elliot</t>
  </si>
  <si>
    <t>Wright, Harry</t>
  </si>
  <si>
    <t>Wright, Jake</t>
  </si>
  <si>
    <t>11.03.1986</t>
  </si>
  <si>
    <t>Wright, Jonny</t>
  </si>
  <si>
    <t>Wright, Jordan</t>
  </si>
  <si>
    <t>27.02.1999</t>
  </si>
  <si>
    <t>Wright, Josh</t>
  </si>
  <si>
    <t>Wright, Kevin</t>
  </si>
  <si>
    <t>Wright, Levi</t>
  </si>
  <si>
    <t>Wright, Luke</t>
  </si>
  <si>
    <t>Wright, Myles</t>
  </si>
  <si>
    <t>Wright, Richard</t>
  </si>
  <si>
    <t>15.09.1994</t>
  </si>
  <si>
    <t>05.11.1977</t>
  </si>
  <si>
    <t>Wright, Sam</t>
  </si>
  <si>
    <t>22.08.1996</t>
  </si>
  <si>
    <t>Wroe, Nicky</t>
  </si>
  <si>
    <t>Wyant, Tom</t>
  </si>
  <si>
    <t>Wyatt, Ben</t>
  </si>
  <si>
    <t>Wyke, Charlie</t>
  </si>
  <si>
    <t>Wynter, Alex</t>
  </si>
  <si>
    <t>Wynter, Ben</t>
  </si>
  <si>
    <t>Wynter, Jordan</t>
  </si>
  <si>
    <t>Wynter, Tom</t>
  </si>
  <si>
    <t>20.06.1990</t>
  </si>
  <si>
    <t>Yafai, Bilal</t>
  </si>
  <si>
    <t>26.06.1996</t>
  </si>
  <si>
    <t>Yamfam, Louis</t>
  </si>
  <si>
    <t>Yao, Kenneth</t>
  </si>
  <si>
    <t>Yarney, Josef</t>
  </si>
  <si>
    <t>Yates, Adam</t>
  </si>
  <si>
    <t>Yates, Dory</t>
  </si>
  <si>
    <t>25.04.1998</t>
  </si>
  <si>
    <t>Yates, James</t>
  </si>
  <si>
    <t>Yates, Jerry</t>
  </si>
  <si>
    <t>Yates, Matthew</t>
  </si>
  <si>
    <t>Yates, Ryan</t>
  </si>
  <si>
    <t>Yates, Shae</t>
  </si>
  <si>
    <t>29.11.1995</t>
  </si>
  <si>
    <t>Yawson, Steven</t>
  </si>
  <si>
    <t>Yeboah, Emmanuel</t>
  </si>
  <si>
    <t>Yennaris, Nico</t>
  </si>
  <si>
    <t>England / Cyprus / China</t>
  </si>
  <si>
    <t>23.05.1993</t>
  </si>
  <si>
    <t>Yeoman, Ashley</t>
  </si>
  <si>
    <t>25.02.1992</t>
  </si>
  <si>
    <t>Yexley, Charlie</t>
  </si>
  <si>
    <t>Yiadom, Andy</t>
  </si>
  <si>
    <t>09.12.1991</t>
  </si>
  <si>
    <t>Yoa, Lari</t>
  </si>
  <si>
    <t>17.02.1993</t>
  </si>
  <si>
    <t>Yoffe, Joe</t>
  </si>
  <si>
    <t>Zondag B</t>
  </si>
  <si>
    <t>26.05.1987</t>
  </si>
  <si>
    <t>York, Connor</t>
  </si>
  <si>
    <t>York, Wes</t>
  </si>
  <si>
    <t>Young, Alfie</t>
  </si>
  <si>
    <t>Young, Ashley</t>
  </si>
  <si>
    <t>Young, Curtis</t>
  </si>
  <si>
    <t>Young, Jordan</t>
  </si>
  <si>
    <t>Young, Lewis</t>
  </si>
  <si>
    <t>Young, Luke</t>
  </si>
  <si>
    <t>22.02.1993</t>
  </si>
  <si>
    <t>Young, Matthew</t>
  </si>
  <si>
    <t>26.01.1994</t>
  </si>
  <si>
    <t>Youngs, Tom</t>
  </si>
  <si>
    <t>Yuill, Louis</t>
  </si>
  <si>
    <t>Yusuff, Adeoye</t>
  </si>
  <si>
    <t>20.02.1994</t>
  </si>
  <si>
    <t>Zaha, Wilfried</t>
  </si>
  <si>
    <t>10.11.1992</t>
  </si>
  <si>
    <t>Zaicevs, Nicky</t>
  </si>
  <si>
    <t>Zamora, Bobby</t>
  </si>
  <si>
    <t>Zocchi, Marco</t>
  </si>
  <si>
    <t>Division Tier</t>
  </si>
  <si>
    <t>Quality rank</t>
  </si>
  <si>
    <t>Based In</t>
  </si>
  <si>
    <t>AUS1</t>
  </si>
  <si>
    <t>https://www.globalfootballrankings.com/?utm_content=cmp-true</t>
  </si>
  <si>
    <t>Isuzu UTE A-League</t>
  </si>
  <si>
    <t>AUS2</t>
  </si>
  <si>
    <t>LEAGUE</t>
  </si>
  <si>
    <t>Division tier</t>
  </si>
  <si>
    <t>AVG RATING</t>
  </si>
  <si>
    <t>STD DEV</t>
  </si>
  <si>
    <t>National Premier Leagues - ACT</t>
  </si>
  <si>
    <t>ENG1</t>
  </si>
  <si>
    <t>National Premier Leagues - NSW</t>
  </si>
  <si>
    <t>Bundesliga</t>
  </si>
  <si>
    <t>GER1</t>
  </si>
  <si>
    <t>National Premier Leagues - Queensland</t>
  </si>
  <si>
    <t>LaLiga</t>
  </si>
  <si>
    <t>ESP1</t>
  </si>
  <si>
    <t>National Premier Leagues - Victoria</t>
  </si>
  <si>
    <t>ITA1</t>
  </si>
  <si>
    <t>National Premier Leagues - Western Australia</t>
  </si>
  <si>
    <t>AUS3</t>
  </si>
  <si>
    <t>Ligue 1</t>
  </si>
  <si>
    <t>FRA1</t>
  </si>
  <si>
    <t>&gt;60</t>
  </si>
  <si>
    <t>Victoria Premier League 1</t>
  </si>
  <si>
    <t>AUS5</t>
  </si>
  <si>
    <t>Eredivisie </t>
  </si>
  <si>
    <t>NED1</t>
  </si>
  <si>
    <t>Football Queensland South Coast</t>
  </si>
  <si>
    <t>Brasileiro </t>
  </si>
  <si>
    <t>BRA1</t>
  </si>
  <si>
    <t>Victoria State League 1 South-East</t>
  </si>
  <si>
    <t>Primeira Liga </t>
  </si>
  <si>
    <t>POR1</t>
  </si>
  <si>
    <t>Victoria State League 2 North-West</t>
  </si>
  <si>
    <t>AUT1</t>
  </si>
  <si>
    <t>Liga MX </t>
  </si>
  <si>
    <t>MEX1</t>
  </si>
  <si>
    <t>&gt;45</t>
  </si>
  <si>
    <t>Austrian Premier Division</t>
  </si>
  <si>
    <t>AUT2</t>
  </si>
  <si>
    <t> Premier League </t>
  </si>
  <si>
    <t>RUS1</t>
  </si>
  <si>
    <t>Austrian First Division</t>
  </si>
  <si>
    <t>BEL1</t>
  </si>
  <si>
    <t> Championship </t>
  </si>
  <si>
    <t>ENG2</t>
  </si>
  <si>
    <t>BEL2</t>
  </si>
  <si>
    <t> Super Lig </t>
  </si>
  <si>
    <t>TUR1</t>
  </si>
  <si>
    <t>Belgian Challenger Pro League</t>
  </si>
  <si>
    <t>BEL3</t>
  </si>
  <si>
    <t> First Division A </t>
  </si>
  <si>
    <t>Belgian First National Amateur Division</t>
  </si>
  <si>
    <t>BEL5</t>
  </si>
  <si>
    <t> Bundesliga </t>
  </si>
  <si>
    <t>Belgian Third Amateur Division VV B</t>
  </si>
  <si>
    <t>CAN1</t>
  </si>
  <si>
    <t> Superliga </t>
  </si>
  <si>
    <t>DEN1</t>
  </si>
  <si>
    <t>Canadian Premier League</t>
  </si>
  <si>
    <t>CYP1</t>
  </si>
  <si>
    <t> MLS </t>
  </si>
  <si>
    <t>USA1</t>
  </si>
  <si>
    <t>Cypriot First Division</t>
  </si>
  <si>
    <t>DEN2</t>
  </si>
  <si>
    <t> Premiership</t>
  </si>
  <si>
    <t>SCO1</t>
  </si>
  <si>
    <t>NordicBet Liga</t>
  </si>
  <si>
    <t>DEN3</t>
  </si>
  <si>
    <t> Super League </t>
  </si>
  <si>
    <t>SUI1</t>
  </si>
  <si>
    <t>3F Superliga</t>
  </si>
  <si>
    <t>ECU3</t>
  </si>
  <si>
    <t> Primera Divison </t>
  </si>
  <si>
    <t>ARG1</t>
  </si>
  <si>
    <t>Ecuadorian Segunda Categoría de Loja</t>
  </si>
  <si>
    <t>ECU</t>
  </si>
  <si>
    <t> J1 League </t>
  </si>
  <si>
    <t>JAP1</t>
  </si>
  <si>
    <t>ENG10</t>
  </si>
  <si>
    <t> Eliteserien </t>
  </si>
  <si>
    <t>NOR1</t>
  </si>
  <si>
    <t>English North West Counties Division One South</t>
  </si>
  <si>
    <t> Ligue 2 </t>
  </si>
  <si>
    <t>FRA2</t>
  </si>
  <si>
    <t>ENG3</t>
  </si>
  <si>
    <t> LaLiga 2 </t>
  </si>
  <si>
    <t>ESP2</t>
  </si>
  <si>
    <t>ENG4</t>
  </si>
  <si>
    <t> Serie B </t>
  </si>
  <si>
    <t>ITA2</t>
  </si>
  <si>
    <t>ENG5</t>
  </si>
  <si>
    <t>GRE1</t>
  </si>
  <si>
    <t>English National League</t>
  </si>
  <si>
    <t>ENG6</t>
  </si>
  <si>
    <t> 2. Bundesliga </t>
  </si>
  <si>
    <t>GER2</t>
  </si>
  <si>
    <t>&gt;30</t>
  </si>
  <si>
    <t>English National League North</t>
  </si>
  <si>
    <t> Allsvenskan </t>
  </si>
  <si>
    <t>SWE2</t>
  </si>
  <si>
    <t>English National League South</t>
  </si>
  <si>
    <t>ENG7</t>
  </si>
  <si>
    <t> League One </t>
  </si>
  <si>
    <t>English Isthmian League Premier Division</t>
  </si>
  <si>
    <t> A-League </t>
  </si>
  <si>
    <t>English Northern Premier League Premier Division</t>
  </si>
  <si>
    <t> USL </t>
  </si>
  <si>
    <t>USA2</t>
  </si>
  <si>
    <t>English Southern League Division One Central</t>
  </si>
  <si>
    <t> Premier Division </t>
  </si>
  <si>
    <t>RSA1</t>
  </si>
  <si>
    <t>&gt;15</t>
  </si>
  <si>
    <t>English Southern League Premier Central</t>
  </si>
  <si>
    <t> CSL </t>
  </si>
  <si>
    <t>CHI1</t>
  </si>
  <si>
    <t>English Southern League Premier South</t>
  </si>
  <si>
    <t>ENG8</t>
  </si>
  <si>
    <t> League Two </t>
  </si>
  <si>
    <t>English Isthmian League North Division</t>
  </si>
  <si>
    <t>English Northern Premier League Division One East</t>
  </si>
  <si>
    <t>English Northern Premier League Division One Mids</t>
  </si>
  <si>
    <t>English Northern Premier League Division One West</t>
  </si>
  <si>
    <t>English Southern League Division One South</t>
  </si>
  <si>
    <t>English Isthmian League South Central Division</t>
  </si>
  <si>
    <t>ENG9</t>
  </si>
  <si>
    <t>English Combined Counties League Premier South</t>
  </si>
  <si>
    <t>English Midland Football League Premier Division</t>
  </si>
  <si>
    <t>English Northern League Division One</t>
  </si>
  <si>
    <t>English United Counties League Premier North</t>
  </si>
  <si>
    <t>English United Counties League Premier South</t>
  </si>
  <si>
    <t>Spanish First Division</t>
  </si>
  <si>
    <t>Spanish Second Division</t>
  </si>
  <si>
    <t>ESP3</t>
  </si>
  <si>
    <t>Spanish Federation First Division A</t>
  </si>
  <si>
    <t>Spanish Federation First Division B</t>
  </si>
  <si>
    <t>ESP4</t>
  </si>
  <si>
    <t>Spanish Federation Second Group 4</t>
  </si>
  <si>
    <t>Spanish Federation Second Group 5</t>
  </si>
  <si>
    <t>Spanish Federation Second Group 3</t>
  </si>
  <si>
    <t>Spanish Federation Second Group 1</t>
  </si>
  <si>
    <t>ESP5</t>
  </si>
  <si>
    <t>Spanish Federation Third Group 9</t>
  </si>
  <si>
    <t>FIN1</t>
  </si>
  <si>
    <t>Finnish Premier League</t>
  </si>
  <si>
    <t>France Ligue 1 Uber Eats</t>
  </si>
  <si>
    <t>France Ligue 2 BKT</t>
  </si>
  <si>
    <t>FRA3</t>
  </si>
  <si>
    <t>France French National</t>
  </si>
  <si>
    <t>Bundesliga 2</t>
  </si>
  <si>
    <t>GER4</t>
  </si>
  <si>
    <t>German Regional Division West</t>
  </si>
  <si>
    <t>German Regional Division Northeast</t>
  </si>
  <si>
    <t>GET4</t>
  </si>
  <si>
    <t>German Regional Division North</t>
  </si>
  <si>
    <t>Greek Super League 1</t>
  </si>
  <si>
    <t>Greek Super League 2 South</t>
  </si>
  <si>
    <t>HKG1</t>
  </si>
  <si>
    <t>Hong Kong Premier League</t>
  </si>
  <si>
    <t>HKG</t>
  </si>
  <si>
    <t>HUN1</t>
  </si>
  <si>
    <t>Hungarian Division I</t>
  </si>
  <si>
    <t>IND1</t>
  </si>
  <si>
    <t>Indian National Division</t>
  </si>
  <si>
    <t>IND2</t>
  </si>
  <si>
    <t>Indian National Football League</t>
  </si>
  <si>
    <t>IRL1</t>
  </si>
  <si>
    <t>Irish Premier Division</t>
  </si>
  <si>
    <t>IRL2</t>
  </si>
  <si>
    <t>Irish First Division</t>
  </si>
  <si>
    <t>ISL1</t>
  </si>
  <si>
    <t>Icelandic First Division</t>
  </si>
  <si>
    <t>ISR1</t>
  </si>
  <si>
    <t>Israeli Premier League</t>
  </si>
  <si>
    <t>ISR2</t>
  </si>
  <si>
    <t>Israeli National League</t>
  </si>
  <si>
    <t>Italian Serie B</t>
  </si>
  <si>
    <t>KOR1</t>
  </si>
  <si>
    <t>Hana 1Q K LEAGUE 1</t>
  </si>
  <si>
    <t>KOR</t>
  </si>
  <si>
    <t>KSA1</t>
  </si>
  <si>
    <t>Saudi Professional League</t>
  </si>
  <si>
    <t>KSA</t>
  </si>
  <si>
    <t>KSA2</t>
  </si>
  <si>
    <t>Saudi First Division League</t>
  </si>
  <si>
    <t>KSA3</t>
  </si>
  <si>
    <t>Saudi Second Division Group A</t>
  </si>
  <si>
    <t>MAS1</t>
  </si>
  <si>
    <t>Malaysian Super League</t>
  </si>
  <si>
    <t>MDA1</t>
  </si>
  <si>
    <t>Moldovan Divizia Naţională</t>
  </si>
  <si>
    <t>MDA</t>
  </si>
  <si>
    <t>NIR1</t>
  </si>
  <si>
    <t>Sports Direct Premiership</t>
  </si>
  <si>
    <t>NONE</t>
  </si>
  <si>
    <t>Norwegian First Division</t>
  </si>
  <si>
    <t>NOR3</t>
  </si>
  <si>
    <t>Norwegian Third Division Group 6</t>
  </si>
  <si>
    <t>NOR4</t>
  </si>
  <si>
    <t>Norwegian Fourth Division Østfold</t>
  </si>
  <si>
    <t>NZL1</t>
  </si>
  <si>
    <t>New Zealand Central League</t>
  </si>
  <si>
    <t>POL1</t>
  </si>
  <si>
    <t>PKO Bank Polski Ekstraklasa</t>
  </si>
  <si>
    <t>POR5</t>
  </si>
  <si>
    <t>Portuguese Lisbon First Division</t>
  </si>
  <si>
    <t>QAT1</t>
  </si>
  <si>
    <t>Qatar Stars League</t>
  </si>
  <si>
    <t>QAT</t>
  </si>
  <si>
    <t>QAT2</t>
  </si>
  <si>
    <t>Qatar League</t>
  </si>
  <si>
    <t>ROU1</t>
  </si>
  <si>
    <t>Romanian First League</t>
  </si>
  <si>
    <t>ROU</t>
  </si>
  <si>
    <t>South African Premier Soccer League</t>
  </si>
  <si>
    <t>SCO2</t>
  </si>
  <si>
    <t>SCO3</t>
  </si>
  <si>
    <t>SCO4</t>
  </si>
  <si>
    <t>SCO5</t>
  </si>
  <si>
    <t>Scottish Highland Football League</t>
  </si>
  <si>
    <t>Scottish Lowland Football League</t>
  </si>
  <si>
    <t>Scottish Lowland League</t>
  </si>
  <si>
    <t>SCO6</t>
  </si>
  <si>
    <t>East of Scotland Premier Division</t>
  </si>
  <si>
    <t>North Caledonian League</t>
  </si>
  <si>
    <t>West of Scotland Premier Division</t>
  </si>
  <si>
    <t>South of Scotland Football League</t>
  </si>
  <si>
    <t>SCO7</t>
  </si>
  <si>
    <t>East of Scotland First Division</t>
  </si>
  <si>
    <t>SCO8</t>
  </si>
  <si>
    <t>East of Scotland Second Division</t>
  </si>
  <si>
    <t>SCO9</t>
  </si>
  <si>
    <t>West of Scotland Third Division</t>
  </si>
  <si>
    <t>Swiss Super League</t>
  </si>
  <si>
    <t>SUI</t>
  </si>
  <si>
    <t>SVN1</t>
  </si>
  <si>
    <t>Slovenian First League</t>
  </si>
  <si>
    <t>SVN</t>
  </si>
  <si>
    <t>Swedish First Division Elite</t>
  </si>
  <si>
    <t>THA1</t>
  </si>
  <si>
    <t>Thai League</t>
  </si>
  <si>
    <t>Turkish Super League</t>
  </si>
  <si>
    <t>TUR2</t>
  </si>
  <si>
    <t>Turkish 1. League</t>
  </si>
  <si>
    <t>Major League Soccer</t>
  </si>
  <si>
    <t>USSL Championship Eastern Conference</t>
  </si>
  <si>
    <t>USSL Championship Western Conference</t>
  </si>
  <si>
    <t>USA3</t>
  </si>
  <si>
    <t>MLS Next Pro Eastern Conference</t>
  </si>
  <si>
    <t>MLS Next Pro Western Conference</t>
  </si>
  <si>
    <t>National Independent Soccer Association</t>
  </si>
  <si>
    <t>United States Soccer Leagues Division One</t>
  </si>
  <si>
    <t>USA4</t>
  </si>
  <si>
    <t>WAL1</t>
  </si>
  <si>
    <t>Cymru Premier</t>
  </si>
  <si>
    <t>WAL2</t>
  </si>
  <si>
    <t>Cymru North</t>
  </si>
  <si>
    <t>Second nationality</t>
  </si>
  <si>
    <t>Country</t>
  </si>
  <si>
    <t>Code</t>
  </si>
  <si>
    <t>AFG</t>
  </si>
  <si>
    <t>Afghanistan</t>
  </si>
  <si>
    <t>AIA</t>
  </si>
  <si>
    <t>Anguilla</t>
  </si>
  <si>
    <t>Albania</t>
  </si>
  <si>
    <t>ALG</t>
  </si>
  <si>
    <t>Algeria</t>
  </si>
  <si>
    <t>AND</t>
  </si>
  <si>
    <t>Andorra</t>
  </si>
  <si>
    <t>Angola</t>
  </si>
  <si>
    <t>ARG</t>
  </si>
  <si>
    <t>Argentina</t>
  </si>
  <si>
    <t>ARM</t>
  </si>
  <si>
    <t>Armenia</t>
  </si>
  <si>
    <t>ARU</t>
  </si>
  <si>
    <t>Aruba</t>
  </si>
  <si>
    <t>American Samoa</t>
  </si>
  <si>
    <t>Antigua and Barbuda</t>
  </si>
  <si>
    <t>AZE</t>
  </si>
  <si>
    <t>Azerbaijan</t>
  </si>
  <si>
    <t>BAH</t>
  </si>
  <si>
    <t>Bahamas</t>
  </si>
  <si>
    <t>BAN</t>
  </si>
  <si>
    <t>Bangladesh</t>
  </si>
  <si>
    <t>Burundi</t>
  </si>
  <si>
    <t>BEN</t>
  </si>
  <si>
    <t>Benin</t>
  </si>
  <si>
    <t>BER</t>
  </si>
  <si>
    <t>Bermuda</t>
  </si>
  <si>
    <t>BFA</t>
  </si>
  <si>
    <t>Burkina Faso</t>
  </si>
  <si>
    <t>BHR</t>
  </si>
  <si>
    <t>Bahrain</t>
  </si>
  <si>
    <t>BHU</t>
  </si>
  <si>
    <t>Bhutan</t>
  </si>
  <si>
    <t>BIH</t>
  </si>
  <si>
    <t>Bosnia and Herzegovina</t>
  </si>
  <si>
    <t>BLR</t>
  </si>
  <si>
    <t>Belarus</t>
  </si>
  <si>
    <t>BLZ</t>
  </si>
  <si>
    <t>Belize</t>
  </si>
  <si>
    <t>BOL</t>
  </si>
  <si>
    <t>Bolivia</t>
  </si>
  <si>
    <t>BOT</t>
  </si>
  <si>
    <t>Botswana</t>
  </si>
  <si>
    <t>BRA</t>
  </si>
  <si>
    <t>Brazil</t>
  </si>
  <si>
    <t>Barbados</t>
  </si>
  <si>
    <t>BRU</t>
  </si>
  <si>
    <t>Brunei</t>
  </si>
  <si>
    <t>BUL</t>
  </si>
  <si>
    <t>Bulgaria</t>
  </si>
  <si>
    <t>CAM</t>
  </si>
  <si>
    <t>Cambodia</t>
  </si>
  <si>
    <t>CAY</t>
  </si>
  <si>
    <t>Cayman Islands</t>
  </si>
  <si>
    <t>Congo</t>
  </si>
  <si>
    <t>CHA</t>
  </si>
  <si>
    <t>Chad</t>
  </si>
  <si>
    <t>CHI</t>
  </si>
  <si>
    <t>Chile</t>
  </si>
  <si>
    <t>China PR</t>
  </si>
  <si>
    <t>Côte d'Ivoire</t>
  </si>
  <si>
    <t>Cameroon</t>
  </si>
  <si>
    <t>DR Congo</t>
  </si>
  <si>
    <t>COK</t>
  </si>
  <si>
    <t>Cook Islands</t>
  </si>
  <si>
    <t>COM</t>
  </si>
  <si>
    <t>Comoros</t>
  </si>
  <si>
    <t>CPV</t>
  </si>
  <si>
    <t>Cape Verde</t>
  </si>
  <si>
    <t>CRC</t>
  </si>
  <si>
    <t>Costa Rica</t>
  </si>
  <si>
    <t>CRO</t>
  </si>
  <si>
    <t>Croatia</t>
  </si>
  <si>
    <t>CTA</t>
  </si>
  <si>
    <t>Central African Republic</t>
  </si>
  <si>
    <t>CUB</t>
  </si>
  <si>
    <t>Cuba</t>
  </si>
  <si>
    <t>CUW</t>
  </si>
  <si>
    <t>Curaçao</t>
  </si>
  <si>
    <t>CZE</t>
  </si>
  <si>
    <t>Czech Republic</t>
  </si>
  <si>
    <t>Denmark</t>
  </si>
  <si>
    <t>DJI</t>
  </si>
  <si>
    <t>Djibouti</t>
  </si>
  <si>
    <t>Dominica</t>
  </si>
  <si>
    <t>DOM</t>
  </si>
  <si>
    <t>Dominican Republic</t>
  </si>
  <si>
    <t>Ecuador</t>
  </si>
  <si>
    <t>Egypt</t>
  </si>
  <si>
    <t>EQG</t>
  </si>
  <si>
    <t>Equatorial Guinea</t>
  </si>
  <si>
    <t>ERI</t>
  </si>
  <si>
    <t>Eritrea</t>
  </si>
  <si>
    <t>EST</t>
  </si>
  <si>
    <t>Estonia</t>
  </si>
  <si>
    <t>ETH</t>
  </si>
  <si>
    <t>Ethiopia</t>
  </si>
  <si>
    <t>FIJ</t>
  </si>
  <si>
    <t>Fiji</t>
  </si>
  <si>
    <t>FRO</t>
  </si>
  <si>
    <t>Faroe Islands</t>
  </si>
  <si>
    <t>GAB</t>
  </si>
  <si>
    <t>Gabon</t>
  </si>
  <si>
    <t>Gambia</t>
  </si>
  <si>
    <t>GEO</t>
  </si>
  <si>
    <t>Georgia</t>
  </si>
  <si>
    <t>Ghana</t>
  </si>
  <si>
    <t>GIB</t>
  </si>
  <si>
    <t>Gibraltar</t>
  </si>
  <si>
    <t>GNB</t>
  </si>
  <si>
    <t>Guinea-Bissau</t>
  </si>
  <si>
    <t>Grenada</t>
  </si>
  <si>
    <t>GUA</t>
  </si>
  <si>
    <t>Guatemala</t>
  </si>
  <si>
    <t>Guinea</t>
  </si>
  <si>
    <t>GUM</t>
  </si>
  <si>
    <t>Guam</t>
  </si>
  <si>
    <t>Guyana</t>
  </si>
  <si>
    <t>HAI</t>
  </si>
  <si>
    <t>Haiti</t>
  </si>
  <si>
    <t>Hong Kong</t>
  </si>
  <si>
    <t>HON</t>
  </si>
  <si>
    <t>Honduras</t>
  </si>
  <si>
    <t>Hungary</t>
  </si>
  <si>
    <t>IDN</t>
  </si>
  <si>
    <t>Indonesia</t>
  </si>
  <si>
    <t>Republic of Ireland</t>
  </si>
  <si>
    <t>Iran</t>
  </si>
  <si>
    <t>Iraq</t>
  </si>
  <si>
    <t>Israel</t>
  </si>
  <si>
    <t>Jamaica</t>
  </si>
  <si>
    <t>JOR</t>
  </si>
  <si>
    <t>Jordan</t>
  </si>
  <si>
    <t>JPN</t>
  </si>
  <si>
    <t>Japan</t>
  </si>
  <si>
    <t>KAZ</t>
  </si>
  <si>
    <t>Kazakhstan</t>
  </si>
  <si>
    <t>Kenya</t>
  </si>
  <si>
    <t>KGZ</t>
  </si>
  <si>
    <t>Kyrgyzstan</t>
  </si>
  <si>
    <t>Korea Republic</t>
  </si>
  <si>
    <t>Saudi Arabia</t>
  </si>
  <si>
    <t>KUW</t>
  </si>
  <si>
    <t>Kuwait</t>
  </si>
  <si>
    <t>KVX</t>
  </si>
  <si>
    <t>Kosovo</t>
  </si>
  <si>
    <t>LAO</t>
  </si>
  <si>
    <t>Laos</t>
  </si>
  <si>
    <t>Liberia</t>
  </si>
  <si>
    <t>LBY</t>
  </si>
  <si>
    <t>Libya</t>
  </si>
  <si>
    <t>Saint Lucia</t>
  </si>
  <si>
    <t>LES</t>
  </si>
  <si>
    <t>Lesotho</t>
  </si>
  <si>
    <t>LIB</t>
  </si>
  <si>
    <t>Lebanon</t>
  </si>
  <si>
    <t>LIE</t>
  </si>
  <si>
    <t>Liechtenstein</t>
  </si>
  <si>
    <t>LTU</t>
  </si>
  <si>
    <t>Lithuania</t>
  </si>
  <si>
    <t>LUX</t>
  </si>
  <si>
    <t>Luxembourg</t>
  </si>
  <si>
    <t>Latvia</t>
  </si>
  <si>
    <t>MAC</t>
  </si>
  <si>
    <t>Macau</t>
  </si>
  <si>
    <t>MAD</t>
  </si>
  <si>
    <t>Madagascar</t>
  </si>
  <si>
    <t>MAR</t>
  </si>
  <si>
    <t>Morocco</t>
  </si>
  <si>
    <t>Malaysia</t>
  </si>
  <si>
    <t>Moldova</t>
  </si>
  <si>
    <t>MDV</t>
  </si>
  <si>
    <t>Maldives</t>
  </si>
  <si>
    <t>MEX</t>
  </si>
  <si>
    <t>Mexico</t>
  </si>
  <si>
    <t>MGL</t>
  </si>
  <si>
    <t>Mongolia</t>
  </si>
  <si>
    <t>MKD</t>
  </si>
  <si>
    <t>North Macedonia</t>
  </si>
  <si>
    <t>MLI</t>
  </si>
  <si>
    <t>Mali</t>
  </si>
  <si>
    <t>Malta</t>
  </si>
  <si>
    <t>MNE</t>
  </si>
  <si>
    <t>Montenegro</t>
  </si>
  <si>
    <t>MOZ</t>
  </si>
  <si>
    <t>Mozambique</t>
  </si>
  <si>
    <t>MRI</t>
  </si>
  <si>
    <t>Mauritius</t>
  </si>
  <si>
    <t>Montserrat</t>
  </si>
  <si>
    <t>MTN</t>
  </si>
  <si>
    <t>Mauritania</t>
  </si>
  <si>
    <t>Malawi</t>
  </si>
  <si>
    <t>MYA</t>
  </si>
  <si>
    <t>Myanmar</t>
  </si>
  <si>
    <t>NAM</t>
  </si>
  <si>
    <t>Namibia</t>
  </si>
  <si>
    <t>NCA</t>
  </si>
  <si>
    <t>Nicaragua</t>
  </si>
  <si>
    <t>New Caledonia</t>
  </si>
  <si>
    <t>Netherlands</t>
  </si>
  <si>
    <t>NEP</t>
  </si>
  <si>
    <t>Nepal</t>
  </si>
  <si>
    <t>Nigeria</t>
  </si>
  <si>
    <t>NIG</t>
  </si>
  <si>
    <t>Niger</t>
  </si>
  <si>
    <t>Northern Ireland</t>
  </si>
  <si>
    <t>New Zealand</t>
  </si>
  <si>
    <t>OMA</t>
  </si>
  <si>
    <t>Oman</t>
  </si>
  <si>
    <t>Pakistan</t>
  </si>
  <si>
    <t>PAN</t>
  </si>
  <si>
    <t>Panama</t>
  </si>
  <si>
    <t>PAR</t>
  </si>
  <si>
    <t>Paraguay</t>
  </si>
  <si>
    <t>PER</t>
  </si>
  <si>
    <t>Peru</t>
  </si>
  <si>
    <t>Philippines</t>
  </si>
  <si>
    <t>PLE</t>
  </si>
  <si>
    <t>Palestine</t>
  </si>
  <si>
    <t>PNG</t>
  </si>
  <si>
    <t>Papua New Guinea</t>
  </si>
  <si>
    <t>PRK</t>
  </si>
  <si>
    <t>Korea DPR</t>
  </si>
  <si>
    <t>PUR</t>
  </si>
  <si>
    <t>Puerto Rico</t>
  </si>
  <si>
    <t>Qatar</t>
  </si>
  <si>
    <t>Romania</t>
  </si>
  <si>
    <t>South Africa</t>
  </si>
  <si>
    <t>Russia</t>
  </si>
  <si>
    <t>RWA</t>
  </si>
  <si>
    <t>Rwanda</t>
  </si>
  <si>
    <t>SAM</t>
  </si>
  <si>
    <t>Samoa</t>
  </si>
  <si>
    <t>Senegal</t>
  </si>
  <si>
    <t>Seychelles</t>
  </si>
  <si>
    <t>Singapore</t>
  </si>
  <si>
    <t>Saint Kitts and Nevis</t>
  </si>
  <si>
    <t>Sierra Leone</t>
  </si>
  <si>
    <t>SLV</t>
  </si>
  <si>
    <t>El Salvador</t>
  </si>
  <si>
    <t>SMR</t>
  </si>
  <si>
    <t>San Marino</t>
  </si>
  <si>
    <t>SOL</t>
  </si>
  <si>
    <t>Solomon Islands</t>
  </si>
  <si>
    <t>Somalia</t>
  </si>
  <si>
    <t>Serbia</t>
  </si>
  <si>
    <t>SRI</t>
  </si>
  <si>
    <t>Sri Lanka</t>
  </si>
  <si>
    <t>SSD</t>
  </si>
  <si>
    <t>South Sudan</t>
  </si>
  <si>
    <t>STP</t>
  </si>
  <si>
    <t>São Tomé and Príncipe</t>
  </si>
  <si>
    <t>SUD</t>
  </si>
  <si>
    <t>Sudan</t>
  </si>
  <si>
    <t>Switzerland</t>
  </si>
  <si>
    <t>SUR</t>
  </si>
  <si>
    <t>Suriname</t>
  </si>
  <si>
    <t>Slovenia</t>
  </si>
  <si>
    <t>SWZ</t>
  </si>
  <si>
    <t>Eswatini</t>
  </si>
  <si>
    <t>SYR</t>
  </si>
  <si>
    <t>Syria</t>
  </si>
  <si>
    <t>TAH</t>
  </si>
  <si>
    <t>Tahiti</t>
  </si>
  <si>
    <t>TAN</t>
  </si>
  <si>
    <t>Tanzania</t>
  </si>
  <si>
    <t>TCA</t>
  </si>
  <si>
    <t>Turks and Caicos Islands</t>
  </si>
  <si>
    <t>TGA</t>
  </si>
  <si>
    <t>Tonga</t>
  </si>
  <si>
    <t>TJK</t>
  </si>
  <si>
    <t>Tajikistan</t>
  </si>
  <si>
    <t>TKM</t>
  </si>
  <si>
    <t>Turkmenistan</t>
  </si>
  <si>
    <t>TLS</t>
  </si>
  <si>
    <t>Timor-Leste</t>
  </si>
  <si>
    <t>TOG</t>
  </si>
  <si>
    <t>Togo</t>
  </si>
  <si>
    <t>Chinese Taipei</t>
  </si>
  <si>
    <t>Trinidad and Tobago</t>
  </si>
  <si>
    <t>TUN</t>
  </si>
  <si>
    <t>Tunisia</t>
  </si>
  <si>
    <t>Turkey</t>
  </si>
  <si>
    <t>UAE</t>
  </si>
  <si>
    <t>United Arab Emirates</t>
  </si>
  <si>
    <t>Uganda</t>
  </si>
  <si>
    <t>UKR</t>
  </si>
  <si>
    <t>Ukraine</t>
  </si>
  <si>
    <t>URU</t>
  </si>
  <si>
    <t>Uruguay</t>
  </si>
  <si>
    <t>UZB</t>
  </si>
  <si>
    <t>Uzbekistan</t>
  </si>
  <si>
    <t>VAN</t>
  </si>
  <si>
    <t>Vanuatu</t>
  </si>
  <si>
    <t>Venezuela</t>
  </si>
  <si>
    <t>VGB</t>
  </si>
  <si>
    <t>British Virgin Islands</t>
  </si>
  <si>
    <t>VIE</t>
  </si>
  <si>
    <t>Vietnam</t>
  </si>
  <si>
    <t>VIN</t>
  </si>
  <si>
    <t>Saint Vincent and the Grenadines</t>
  </si>
  <si>
    <t>VIR</t>
  </si>
  <si>
    <t>US Virgin Islands</t>
  </si>
  <si>
    <t>YEM</t>
  </si>
  <si>
    <t>Yemen</t>
  </si>
  <si>
    <t>ZAM</t>
  </si>
  <si>
    <t>Zambia</t>
  </si>
  <si>
    <t>Zimbabwe</t>
  </si>
  <si>
    <t>Group</t>
  </si>
  <si>
    <t>Forward</t>
  </si>
  <si>
    <t>Defender</t>
  </si>
  <si>
    <t>Midfielder</t>
  </si>
  <si>
    <t>Goalkeeper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</si>
</sst>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0.0%"/>
  </numFmts>
  <fonts count="32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12"/>
      <color theme="1"/>
      <name val="Verdana"/>
      <family val="2"/>
    </font>
    <font>
      <u/>
      <sz val="12"/>
      <color theme="1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  <font>
      <b/>
      <sz val="12"/>
      <color rgb="FF000000"/>
      <name val="Aptos Narrow"/>
      <scheme val="minor"/>
    </font>
    <font>
      <sz val="12"/>
      <color rgb="FF000000"/>
      <name val="Aptos Narrow"/>
      <scheme val="minor"/>
    </font>
    <font>
      <i/>
      <sz val="12"/>
      <color rgb="FF000000"/>
      <name val="Aptos Narrow"/>
      <scheme val="minor"/>
    </font>
    <font>
      <u/>
      <sz val="12"/>
      <color theme="10"/>
      <name val="Aptos Narrow"/>
      <scheme val="minor"/>
    </font>
    <font>
      <b/>
      <sz val="10"/>
      <color theme="1"/>
      <name val="Aptos Narrow"/>
      <family val="2"/>
      <scheme val="minor"/>
    </font>
    <font>
      <b/>
      <sz val="12"/>
      <color theme="1"/>
      <name val="Aptos Narrow (Body)"/>
    </font>
    <font>
      <sz val="12"/>
      <color theme="1"/>
      <name val="Aptos Narrow (Body)"/>
    </font>
    <font>
      <u/>
      <sz val="10"/>
      <color rgb="FF0000FF"/>
      <name val="Arial"/>
      <family val="2"/>
    </font>
    <font>
      <sz val="10"/>
      <color theme="1"/>
      <name val="Aptos Narrow"/>
      <family val="2"/>
      <scheme val="minor"/>
    </font>
    <font>
      <sz val="12"/>
      <color rgb="FF000000"/>
      <name val="Aptos Narrow (Body)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EEEEE"/>
        <bgColor indexed="64"/>
      </patternFill>
    </fill>
    <fill>
      <patternFill patternType="solid">
        <fgColor rgb="FFD9EAD3"/>
        <bgColor rgb="FFD9EAD3"/>
      </patternFill>
    </fill>
    <fill>
      <patternFill patternType="solid">
        <fgColor rgb="FFDCE9C8"/>
        <bgColor indexed="64"/>
      </patternFill>
    </fill>
    <fill>
      <patternFill patternType="solid">
        <fgColor rgb="FFFAFFFA"/>
        <bgColor indexed="64"/>
      </patternFill>
    </fill>
    <fill>
      <patternFill patternType="solid">
        <fgColor theme="4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30">
    <xf numFmtId="0" fontId="0" fillId="0" borderId="0" xfId="0"/>
    <xf numFmtId="0" fontId="18" fillId="0" borderId="0" xfId="0" applyFont="1"/>
    <xf numFmtId="0" fontId="20" fillId="33" borderId="10" xfId="0" applyFont="1" applyFill="1" applyBorder="1" applyAlignment="1">
      <alignment horizontal="center" vertical="center" wrapText="1"/>
    </xf>
    <xf numFmtId="0" fontId="21" fillId="33" borderId="10" xfId="0" applyFont="1" applyFill="1" applyBorder="1" applyAlignment="1">
      <alignment wrapText="1"/>
    </xf>
    <xf numFmtId="0" fontId="22" fillId="0" borderId="0" xfId="0" applyFont="1"/>
    <xf numFmtId="0" fontId="21" fillId="0" borderId="0" xfId="0" applyFont="1"/>
    <xf numFmtId="0" fontId="23" fillId="0" borderId="0" xfId="0" applyFont="1"/>
    <xf numFmtId="0" fontId="24" fillId="0" borderId="0" xfId="0" applyFont="1"/>
    <xf numFmtId="0" fontId="25" fillId="0" borderId="0" xfId="42" applyFont="1"/>
    <xf numFmtId="0" fontId="20" fillId="0" borderId="0" xfId="0" applyFont="1"/>
    <xf numFmtId="0" fontId="26" fillId="0" borderId="11" xfId="0" applyFont="1" applyBorder="1" applyAlignment="1">
      <alignment horizontal="center"/>
    </xf>
    <xf numFmtId="0" fontId="27" fillId="0" borderId="11" xfId="0" applyFont="1" applyBorder="1" applyAlignment="1">
      <alignment horizontal="center"/>
    </xf>
    <xf numFmtId="0" fontId="28" fillId="0" borderId="11" xfId="0" applyFont="1" applyBorder="1" applyAlignment="1">
      <alignment horizontal="left"/>
    </xf>
    <xf numFmtId="0" fontId="28" fillId="0" borderId="11" xfId="0" applyFont="1" applyBorder="1"/>
    <xf numFmtId="0" fontId="29" fillId="0" borderId="0" xfId="0" applyFont="1"/>
    <xf numFmtId="0" fontId="26" fillId="0" borderId="0" xfId="0" applyFont="1"/>
    <xf numFmtId="0" fontId="30" fillId="34" borderId="0" xfId="0" applyFont="1" applyFill="1"/>
    <xf numFmtId="0" fontId="30" fillId="0" borderId="0" xfId="0" applyFont="1"/>
    <xf numFmtId="0" fontId="31" fillId="0" borderId="11" xfId="0" applyFont="1" applyBorder="1"/>
    <xf numFmtId="0" fontId="31" fillId="0" borderId="11" xfId="0" applyFont="1" applyBorder="1" applyAlignment="1">
      <alignment wrapText="1"/>
    </xf>
    <xf numFmtId="0" fontId="0" fillId="0" borderId="11" xfId="0" applyBorder="1"/>
    <xf numFmtId="164" fontId="0" fillId="0" borderId="0" xfId="0" applyNumberFormat="1"/>
    <xf numFmtId="0" fontId="22" fillId="35" borderId="0" xfId="0" applyFont="1" applyFill="1" applyAlignment="1">
      <alignment horizontal="center" vertical="center" wrapText="1"/>
    </xf>
    <xf numFmtId="0" fontId="23" fillId="36" borderId="0" xfId="0" applyFont="1" applyFill="1" applyAlignment="1">
      <alignment wrapText="1"/>
    </xf>
    <xf numFmtId="0" fontId="0" fillId="37" borderId="0" xfId="0" applyFill="1"/>
    <xf numFmtId="0" fontId="30" fillId="37" borderId="0" xfId="0" applyFont="1" applyFill="1"/>
    <xf numFmtId="164" fontId="0" fillId="0" borderId="0" xfId="0" applyNumberFormat="1" applyAlignment="1">
      <alignment horizontal="right"/>
    </xf>
    <xf numFmtId="165" fontId="0" fillId="0" borderId="0" xfId="0" applyNumberFormat="1"/>
    <xf numFmtId="10" fontId="0" fillId="0" borderId="0" xfId="0" applyNumberFormat="1"/>
    <xf numFmtId="0" fontId="18" fillId="0" borderId="0" xfId="0" applyFont="1" applyAlignme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lobalfootballrankings.com/?utm_content=cmp-tru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1973A-AE50-A748-8769-443C88DECA04}">
  <dimension ref="A1:O4701"/>
  <sheetViews>
    <sheetView showGridLines="0" topLeftCell="B1" workbookViewId="0">
      <selection activeCell="R4700" sqref="R4700"/>
    </sheetView>
  </sheetViews>
  <sheetFormatPr defaultColWidth="10.875" defaultRowHeight="15.95"/>
  <cols>
    <col min="1" max="1" width="31.125" style="1" bestFit="1" customWidth="1"/>
    <col min="2" max="3" width="28.125" style="1" bestFit="1" customWidth="1"/>
    <col min="4" max="4" width="29" style="1" bestFit="1" customWidth="1"/>
    <col min="5" max="5" width="37.5" style="1" bestFit="1" customWidth="1"/>
    <col min="6" max="6" width="5.625" style="1" bestFit="1" customWidth="1"/>
    <col min="7" max="7" width="27.375" style="1" bestFit="1" customWidth="1"/>
    <col min="8" max="8" width="6" style="1" bestFit="1" customWidth="1"/>
    <col min="9" max="9" width="16.875" style="1" bestFit="1" customWidth="1"/>
    <col min="10" max="10" width="5.5" style="1" bestFit="1" customWidth="1"/>
    <col min="11" max="11" width="10.375" style="1" bestFit="1" customWidth="1"/>
    <col min="12" max="12" width="8.875" style="1" bestFit="1" customWidth="1"/>
    <col min="13" max="13" width="9.5" style="1" bestFit="1" customWidth="1"/>
    <col min="14" max="14" width="8.5" style="1" bestFit="1" customWidth="1"/>
    <col min="15" max="15" width="10.375" style="1" bestFit="1" customWidth="1"/>
    <col min="16" max="16384" width="10.875" style="1"/>
  </cols>
  <sheetData>
    <row r="1" spans="1:15" ht="17.10000000000000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ht="17.100000000000001">
      <c r="A2" s="3" t="s">
        <v>15</v>
      </c>
      <c r="B2" s="3" t="s">
        <v>16</v>
      </c>
      <c r="C2" s="3" t="s">
        <v>17</v>
      </c>
      <c r="D2" s="3" t="s">
        <v>18</v>
      </c>
      <c r="E2" s="3" t="s">
        <v>19</v>
      </c>
      <c r="F2" s="3">
        <v>15</v>
      </c>
      <c r="G2" s="3" t="s">
        <v>20</v>
      </c>
      <c r="H2" s="3" t="s">
        <v>21</v>
      </c>
      <c r="I2" s="3" t="s">
        <v>22</v>
      </c>
      <c r="J2" s="3" t="s">
        <v>21</v>
      </c>
      <c r="K2" s="3"/>
      <c r="L2" s="3" t="s">
        <v>23</v>
      </c>
      <c r="M2" s="3" t="s">
        <v>24</v>
      </c>
      <c r="N2" s="3">
        <v>0</v>
      </c>
      <c r="O2" s="3">
        <v>0</v>
      </c>
    </row>
    <row r="3" spans="1:15" ht="17.100000000000001">
      <c r="A3" s="3" t="s">
        <v>25</v>
      </c>
      <c r="B3" s="3" t="s">
        <v>26</v>
      </c>
      <c r="C3" s="3" t="s">
        <v>27</v>
      </c>
      <c r="D3" s="3" t="s">
        <v>18</v>
      </c>
      <c r="E3" s="3" t="s">
        <v>19</v>
      </c>
      <c r="F3" s="3">
        <v>15</v>
      </c>
      <c r="G3" s="3" t="s">
        <v>20</v>
      </c>
      <c r="H3" s="3" t="s">
        <v>21</v>
      </c>
      <c r="I3" s="3" t="s">
        <v>22</v>
      </c>
      <c r="J3" s="3" t="s">
        <v>21</v>
      </c>
      <c r="K3" s="3"/>
      <c r="L3" s="3" t="s">
        <v>28</v>
      </c>
      <c r="M3" s="3" t="s">
        <v>29</v>
      </c>
      <c r="N3" s="3">
        <v>0</v>
      </c>
      <c r="O3" s="3">
        <v>0</v>
      </c>
    </row>
    <row r="4" spans="1:15" ht="17.100000000000001">
      <c r="A4" s="3" t="s">
        <v>30</v>
      </c>
      <c r="B4" s="3" t="s">
        <v>31</v>
      </c>
      <c r="C4" s="3" t="s">
        <v>32</v>
      </c>
      <c r="D4" s="3" t="s">
        <v>18</v>
      </c>
      <c r="E4" s="3" t="s">
        <v>19</v>
      </c>
      <c r="F4" s="3">
        <v>15</v>
      </c>
      <c r="G4" s="3" t="s">
        <v>20</v>
      </c>
      <c r="H4" s="3" t="s">
        <v>21</v>
      </c>
      <c r="I4" s="3" t="s">
        <v>22</v>
      </c>
      <c r="J4" s="3" t="s">
        <v>21</v>
      </c>
      <c r="K4" s="3"/>
      <c r="L4" s="3" t="s">
        <v>33</v>
      </c>
      <c r="M4" s="3" t="s">
        <v>34</v>
      </c>
      <c r="N4" s="3">
        <v>0</v>
      </c>
      <c r="O4" s="3">
        <v>0</v>
      </c>
    </row>
    <row r="5" spans="1:15" ht="17.100000000000001">
      <c r="A5" s="3" t="s">
        <v>35</v>
      </c>
      <c r="B5" s="3" t="s">
        <v>36</v>
      </c>
      <c r="C5" s="3" t="s">
        <v>37</v>
      </c>
      <c r="D5" s="3" t="s">
        <v>38</v>
      </c>
      <c r="E5" s="3" t="s">
        <v>39</v>
      </c>
      <c r="F5" s="3">
        <v>15</v>
      </c>
      <c r="G5" s="3" t="s">
        <v>40</v>
      </c>
      <c r="H5" s="3" t="s">
        <v>21</v>
      </c>
      <c r="I5" s="3" t="s">
        <v>22</v>
      </c>
      <c r="J5" s="3" t="s">
        <v>21</v>
      </c>
      <c r="K5" s="3"/>
      <c r="L5" s="3" t="s">
        <v>33</v>
      </c>
      <c r="M5" s="3" t="s">
        <v>34</v>
      </c>
      <c r="N5" s="3">
        <v>0</v>
      </c>
      <c r="O5" s="3">
        <v>0</v>
      </c>
    </row>
    <row r="6" spans="1:15" ht="17.100000000000001">
      <c r="A6" s="3" t="s">
        <v>41</v>
      </c>
      <c r="B6" s="3" t="s">
        <v>42</v>
      </c>
      <c r="C6" s="3" t="s">
        <v>43</v>
      </c>
      <c r="D6" s="3" t="s">
        <v>38</v>
      </c>
      <c r="E6" s="3" t="s">
        <v>39</v>
      </c>
      <c r="F6" s="3">
        <v>15</v>
      </c>
      <c r="G6" s="3" t="s">
        <v>20</v>
      </c>
      <c r="H6" s="3" t="s">
        <v>21</v>
      </c>
      <c r="I6" s="3" t="s">
        <v>22</v>
      </c>
      <c r="J6" s="3" t="s">
        <v>21</v>
      </c>
      <c r="K6" s="3"/>
      <c r="L6" s="3" t="s">
        <v>44</v>
      </c>
      <c r="M6" s="3" t="s">
        <v>45</v>
      </c>
      <c r="N6" s="3">
        <v>0</v>
      </c>
      <c r="O6" s="3">
        <v>0</v>
      </c>
    </row>
    <row r="7" spans="1:15" ht="17.100000000000001">
      <c r="A7" s="3" t="s">
        <v>46</v>
      </c>
      <c r="B7" s="3" t="s">
        <v>47</v>
      </c>
      <c r="C7" s="3" t="s">
        <v>48</v>
      </c>
      <c r="D7" s="3" t="s">
        <v>18</v>
      </c>
      <c r="E7" s="3" t="s">
        <v>19</v>
      </c>
      <c r="F7" s="3">
        <v>15</v>
      </c>
      <c r="G7" s="3" t="s">
        <v>20</v>
      </c>
      <c r="H7" s="3" t="s">
        <v>21</v>
      </c>
      <c r="I7" s="3" t="s">
        <v>22</v>
      </c>
      <c r="J7" s="3" t="s">
        <v>21</v>
      </c>
      <c r="K7" s="3"/>
      <c r="L7" s="3" t="s">
        <v>49</v>
      </c>
      <c r="M7" s="3" t="s">
        <v>50</v>
      </c>
      <c r="N7" s="3">
        <v>0</v>
      </c>
      <c r="O7" s="3">
        <v>0</v>
      </c>
    </row>
    <row r="8" spans="1:15" ht="17.100000000000001">
      <c r="A8" s="3" t="s">
        <v>51</v>
      </c>
      <c r="B8" s="3" t="s">
        <v>16</v>
      </c>
      <c r="C8" s="3" t="s">
        <v>52</v>
      </c>
      <c r="D8" s="3" t="s">
        <v>18</v>
      </c>
      <c r="E8" s="3" t="s">
        <v>19</v>
      </c>
      <c r="F8" s="3">
        <v>15</v>
      </c>
      <c r="G8" s="3" t="s">
        <v>20</v>
      </c>
      <c r="H8" s="3" t="s">
        <v>21</v>
      </c>
      <c r="I8" s="3" t="s">
        <v>22</v>
      </c>
      <c r="J8" s="3" t="s">
        <v>21</v>
      </c>
      <c r="K8" s="3"/>
      <c r="L8" s="3" t="s">
        <v>33</v>
      </c>
      <c r="M8" s="3" t="s">
        <v>53</v>
      </c>
      <c r="N8" s="3">
        <v>0</v>
      </c>
      <c r="O8" s="3">
        <v>0</v>
      </c>
    </row>
    <row r="9" spans="1:15" ht="17.100000000000001">
      <c r="A9" s="3" t="s">
        <v>54</v>
      </c>
      <c r="B9" s="3" t="s">
        <v>55</v>
      </c>
      <c r="C9" s="3" t="s">
        <v>56</v>
      </c>
      <c r="D9" s="3" t="s">
        <v>38</v>
      </c>
      <c r="E9" s="3" t="s">
        <v>39</v>
      </c>
      <c r="F9" s="3">
        <v>15</v>
      </c>
      <c r="G9" s="3" t="s">
        <v>57</v>
      </c>
      <c r="H9" s="3" t="s">
        <v>21</v>
      </c>
      <c r="I9" s="3" t="s">
        <v>22</v>
      </c>
      <c r="J9" s="3" t="s">
        <v>21</v>
      </c>
      <c r="K9" s="3"/>
      <c r="L9" s="3" t="s">
        <v>58</v>
      </c>
      <c r="M9" s="3" t="s">
        <v>59</v>
      </c>
      <c r="N9" s="3">
        <v>0</v>
      </c>
      <c r="O9" s="3">
        <v>0</v>
      </c>
    </row>
    <row r="10" spans="1:15" ht="17.100000000000001">
      <c r="A10" s="3" t="s">
        <v>60</v>
      </c>
      <c r="B10" s="3" t="s">
        <v>26</v>
      </c>
      <c r="C10" s="3" t="s">
        <v>61</v>
      </c>
      <c r="D10" s="3" t="s">
        <v>62</v>
      </c>
      <c r="E10" s="3" t="s">
        <v>63</v>
      </c>
      <c r="F10" s="3">
        <v>15</v>
      </c>
      <c r="G10" s="3" t="s">
        <v>20</v>
      </c>
      <c r="H10" s="3" t="s">
        <v>21</v>
      </c>
      <c r="I10" s="3" t="s">
        <v>22</v>
      </c>
      <c r="J10" s="3" t="s">
        <v>21</v>
      </c>
      <c r="K10" s="3"/>
      <c r="L10" s="3" t="s">
        <v>64</v>
      </c>
      <c r="M10" s="3" t="s">
        <v>65</v>
      </c>
      <c r="N10" s="3">
        <v>0</v>
      </c>
      <c r="O10" s="3">
        <v>0</v>
      </c>
    </row>
    <row r="11" spans="1:15" ht="17.100000000000001">
      <c r="A11" s="3" t="s">
        <v>66</v>
      </c>
      <c r="B11" s="3" t="s">
        <v>67</v>
      </c>
      <c r="C11" s="3" t="s">
        <v>68</v>
      </c>
      <c r="D11" s="3" t="s">
        <v>18</v>
      </c>
      <c r="E11" s="3" t="s">
        <v>19</v>
      </c>
      <c r="F11" s="3">
        <v>15</v>
      </c>
      <c r="G11" s="3" t="s">
        <v>69</v>
      </c>
      <c r="H11" s="3" t="s">
        <v>21</v>
      </c>
      <c r="I11" s="3" t="s">
        <v>22</v>
      </c>
      <c r="J11" s="3" t="s">
        <v>21</v>
      </c>
      <c r="K11" s="3"/>
      <c r="L11" s="3" t="s">
        <v>33</v>
      </c>
      <c r="M11" s="3" t="s">
        <v>70</v>
      </c>
      <c r="N11" s="3">
        <v>0</v>
      </c>
      <c r="O11" s="3">
        <v>0</v>
      </c>
    </row>
    <row r="12" spans="1:15" ht="17.100000000000001">
      <c r="A12" s="3" t="s">
        <v>71</v>
      </c>
      <c r="B12" s="3" t="s">
        <v>72</v>
      </c>
      <c r="C12" s="3" t="s">
        <v>73</v>
      </c>
      <c r="D12" s="3" t="s">
        <v>38</v>
      </c>
      <c r="E12" s="3" t="s">
        <v>39</v>
      </c>
      <c r="F12" s="3">
        <v>15</v>
      </c>
      <c r="G12" s="3" t="s">
        <v>74</v>
      </c>
      <c r="H12" s="3" t="s">
        <v>21</v>
      </c>
      <c r="I12" s="3" t="s">
        <v>22</v>
      </c>
      <c r="J12" s="3" t="s">
        <v>21</v>
      </c>
      <c r="K12" s="3"/>
      <c r="L12" s="3" t="s">
        <v>75</v>
      </c>
      <c r="M12" s="3" t="s">
        <v>76</v>
      </c>
      <c r="N12" s="3">
        <v>0</v>
      </c>
      <c r="O12" s="3">
        <v>0</v>
      </c>
    </row>
    <row r="13" spans="1:15" ht="17.100000000000001">
      <c r="A13" s="3" t="s">
        <v>77</v>
      </c>
      <c r="B13" s="3" t="s">
        <v>78</v>
      </c>
      <c r="C13" s="3" t="s">
        <v>79</v>
      </c>
      <c r="D13" s="3" t="s">
        <v>18</v>
      </c>
      <c r="E13" s="3" t="s">
        <v>19</v>
      </c>
      <c r="F13" s="3">
        <v>15</v>
      </c>
      <c r="G13" s="3" t="s">
        <v>20</v>
      </c>
      <c r="H13" s="3" t="s">
        <v>21</v>
      </c>
      <c r="I13" s="3" t="s">
        <v>22</v>
      </c>
      <c r="J13" s="3" t="s">
        <v>21</v>
      </c>
      <c r="K13" s="3"/>
      <c r="L13" s="3" t="s">
        <v>33</v>
      </c>
      <c r="M13" s="3" t="s">
        <v>34</v>
      </c>
      <c r="N13" s="3">
        <v>0</v>
      </c>
      <c r="O13" s="3">
        <v>0</v>
      </c>
    </row>
    <row r="14" spans="1:15" ht="17.100000000000001">
      <c r="A14" s="3" t="s">
        <v>80</v>
      </c>
      <c r="B14" s="3" t="s">
        <v>81</v>
      </c>
      <c r="C14" s="3" t="s">
        <v>17</v>
      </c>
      <c r="D14" s="3" t="s">
        <v>18</v>
      </c>
      <c r="E14" s="3" t="s">
        <v>19</v>
      </c>
      <c r="F14" s="3">
        <v>15</v>
      </c>
      <c r="G14" s="3" t="s">
        <v>20</v>
      </c>
      <c r="H14" s="3" t="s">
        <v>21</v>
      </c>
      <c r="I14" s="3" t="s">
        <v>22</v>
      </c>
      <c r="J14" s="3" t="s">
        <v>21</v>
      </c>
      <c r="K14" s="3"/>
      <c r="L14" s="3" t="s">
        <v>44</v>
      </c>
      <c r="M14" s="3" t="s">
        <v>82</v>
      </c>
      <c r="N14" s="3">
        <v>0</v>
      </c>
      <c r="O14" s="3">
        <v>0</v>
      </c>
    </row>
    <row r="15" spans="1:15" ht="17.100000000000001">
      <c r="A15" s="3" t="s">
        <v>83</v>
      </c>
      <c r="B15" s="3" t="s">
        <v>84</v>
      </c>
      <c r="C15" s="3" t="s">
        <v>32</v>
      </c>
      <c r="D15" s="3" t="s">
        <v>18</v>
      </c>
      <c r="E15" s="3" t="s">
        <v>19</v>
      </c>
      <c r="F15" s="3">
        <v>15</v>
      </c>
      <c r="G15" s="3" t="s">
        <v>20</v>
      </c>
      <c r="H15" s="3" t="s">
        <v>21</v>
      </c>
      <c r="I15" s="3" t="s">
        <v>22</v>
      </c>
      <c r="J15" s="3" t="s">
        <v>21</v>
      </c>
      <c r="K15" s="3"/>
      <c r="L15" s="3" t="s">
        <v>75</v>
      </c>
      <c r="M15" s="3" t="s">
        <v>34</v>
      </c>
      <c r="N15" s="3">
        <v>0</v>
      </c>
      <c r="O15" s="3">
        <v>0</v>
      </c>
    </row>
    <row r="16" spans="1:15" ht="17.100000000000001">
      <c r="A16" s="3" t="s">
        <v>85</v>
      </c>
      <c r="B16" s="3" t="s">
        <v>16</v>
      </c>
      <c r="C16" s="3" t="s">
        <v>86</v>
      </c>
      <c r="D16" s="3" t="s">
        <v>38</v>
      </c>
      <c r="E16" s="3" t="s">
        <v>39</v>
      </c>
      <c r="F16" s="3">
        <v>15</v>
      </c>
      <c r="G16" s="3" t="s">
        <v>20</v>
      </c>
      <c r="H16" s="3" t="s">
        <v>21</v>
      </c>
      <c r="I16" s="3" t="s">
        <v>22</v>
      </c>
      <c r="J16" s="3" t="s">
        <v>21</v>
      </c>
      <c r="K16" s="3"/>
      <c r="L16" s="3" t="s">
        <v>87</v>
      </c>
      <c r="M16" s="3" t="s">
        <v>88</v>
      </c>
      <c r="N16" s="3">
        <v>0</v>
      </c>
      <c r="O16" s="3">
        <v>0</v>
      </c>
    </row>
    <row r="17" spans="1:15" ht="17.100000000000001">
      <c r="A17" s="3" t="s">
        <v>89</v>
      </c>
      <c r="B17" s="3" t="s">
        <v>81</v>
      </c>
      <c r="C17" s="3" t="s">
        <v>90</v>
      </c>
      <c r="D17" s="3" t="s">
        <v>91</v>
      </c>
      <c r="E17" s="3" t="s">
        <v>92</v>
      </c>
      <c r="F17" s="3">
        <v>15</v>
      </c>
      <c r="G17" s="3" t="s">
        <v>93</v>
      </c>
      <c r="H17" s="3" t="s">
        <v>21</v>
      </c>
      <c r="I17" s="3" t="s">
        <v>22</v>
      </c>
      <c r="J17" s="3" t="s">
        <v>21</v>
      </c>
      <c r="K17" s="3"/>
      <c r="L17" s="3" t="s">
        <v>75</v>
      </c>
      <c r="M17" s="3" t="s">
        <v>70</v>
      </c>
      <c r="N17" s="3">
        <v>0</v>
      </c>
      <c r="O17" s="3">
        <v>0</v>
      </c>
    </row>
    <row r="18" spans="1:15" ht="17.100000000000001">
      <c r="A18" s="3" t="s">
        <v>94</v>
      </c>
      <c r="B18" s="3" t="s">
        <v>31</v>
      </c>
      <c r="C18" s="3" t="s">
        <v>86</v>
      </c>
      <c r="D18" s="3" t="s">
        <v>38</v>
      </c>
      <c r="E18" s="3" t="s">
        <v>39</v>
      </c>
      <c r="F18" s="3">
        <v>15</v>
      </c>
      <c r="G18" s="3" t="s">
        <v>20</v>
      </c>
      <c r="H18" s="3" t="s">
        <v>21</v>
      </c>
      <c r="I18" s="3" t="s">
        <v>22</v>
      </c>
      <c r="J18" s="3" t="s">
        <v>21</v>
      </c>
      <c r="K18" s="3"/>
      <c r="L18" s="3" t="s">
        <v>95</v>
      </c>
      <c r="M18" s="3" t="s">
        <v>96</v>
      </c>
      <c r="N18" s="3">
        <v>0</v>
      </c>
      <c r="O18" s="3">
        <v>0</v>
      </c>
    </row>
    <row r="19" spans="1:15" ht="17.100000000000001">
      <c r="A19" s="3" t="s">
        <v>97</v>
      </c>
      <c r="B19" s="3" t="s">
        <v>31</v>
      </c>
      <c r="C19" s="3" t="s">
        <v>98</v>
      </c>
      <c r="D19" s="3" t="s">
        <v>91</v>
      </c>
      <c r="E19" s="3" t="s">
        <v>92</v>
      </c>
      <c r="F19" s="3">
        <v>15</v>
      </c>
      <c r="G19" s="3" t="s">
        <v>20</v>
      </c>
      <c r="H19" s="3" t="s">
        <v>21</v>
      </c>
      <c r="I19" s="3" t="s">
        <v>22</v>
      </c>
      <c r="J19" s="3" t="s">
        <v>21</v>
      </c>
      <c r="K19" s="3"/>
      <c r="L19" s="3" t="s">
        <v>99</v>
      </c>
      <c r="M19" s="3" t="s">
        <v>100</v>
      </c>
      <c r="N19" s="3">
        <v>0</v>
      </c>
      <c r="O19" s="3">
        <v>0</v>
      </c>
    </row>
    <row r="20" spans="1:15" ht="17.100000000000001">
      <c r="A20" s="3" t="s">
        <v>101</v>
      </c>
      <c r="B20" s="3" t="s">
        <v>102</v>
      </c>
      <c r="C20" s="3" t="s">
        <v>103</v>
      </c>
      <c r="D20" s="3" t="s">
        <v>91</v>
      </c>
      <c r="E20" s="3" t="s">
        <v>92</v>
      </c>
      <c r="F20" s="3">
        <v>15</v>
      </c>
      <c r="G20" s="3" t="s">
        <v>20</v>
      </c>
      <c r="H20" s="3" t="s">
        <v>21</v>
      </c>
      <c r="I20" s="3" t="s">
        <v>22</v>
      </c>
      <c r="J20" s="3" t="s">
        <v>21</v>
      </c>
      <c r="K20" s="3"/>
      <c r="L20" s="3" t="s">
        <v>104</v>
      </c>
      <c r="M20" s="3" t="s">
        <v>82</v>
      </c>
      <c r="N20" s="3">
        <v>0</v>
      </c>
      <c r="O20" s="3">
        <v>0</v>
      </c>
    </row>
    <row r="21" spans="1:15" ht="17.100000000000001">
      <c r="A21" s="3" t="s">
        <v>105</v>
      </c>
      <c r="B21" s="3" t="s">
        <v>106</v>
      </c>
      <c r="C21" s="3" t="s">
        <v>107</v>
      </c>
      <c r="D21" s="3" t="s">
        <v>91</v>
      </c>
      <c r="E21" s="3" t="s">
        <v>92</v>
      </c>
      <c r="F21" s="3">
        <v>15</v>
      </c>
      <c r="G21" s="3" t="s">
        <v>20</v>
      </c>
      <c r="H21" s="3" t="s">
        <v>21</v>
      </c>
      <c r="I21" s="3" t="s">
        <v>22</v>
      </c>
      <c r="J21" s="3" t="s">
        <v>21</v>
      </c>
      <c r="K21" s="3"/>
      <c r="L21" s="3" t="s">
        <v>108</v>
      </c>
      <c r="M21" s="3" t="s">
        <v>109</v>
      </c>
      <c r="N21" s="3">
        <v>0</v>
      </c>
      <c r="O21" s="3">
        <v>0</v>
      </c>
    </row>
    <row r="22" spans="1:15" ht="17.100000000000001">
      <c r="A22" s="3" t="s">
        <v>110</v>
      </c>
      <c r="B22" s="3" t="s">
        <v>111</v>
      </c>
      <c r="C22" s="3" t="s">
        <v>112</v>
      </c>
      <c r="D22" s="3" t="s">
        <v>38</v>
      </c>
      <c r="E22" s="3" t="s">
        <v>39</v>
      </c>
      <c r="F22" s="3">
        <v>15</v>
      </c>
      <c r="G22" s="3" t="s">
        <v>113</v>
      </c>
      <c r="H22" s="3" t="s">
        <v>21</v>
      </c>
      <c r="I22" s="3" t="s">
        <v>22</v>
      </c>
      <c r="J22" s="3" t="s">
        <v>21</v>
      </c>
      <c r="K22" s="3"/>
      <c r="L22" s="3" t="s">
        <v>44</v>
      </c>
      <c r="M22" s="3" t="s">
        <v>70</v>
      </c>
      <c r="N22" s="3">
        <v>0</v>
      </c>
      <c r="O22" s="3">
        <v>0</v>
      </c>
    </row>
    <row r="23" spans="1:15" ht="17.100000000000001">
      <c r="A23" s="3" t="s">
        <v>114</v>
      </c>
      <c r="B23" s="3" t="s">
        <v>115</v>
      </c>
      <c r="C23" s="3" t="s">
        <v>116</v>
      </c>
      <c r="D23" s="3" t="s">
        <v>62</v>
      </c>
      <c r="E23" s="3" t="s">
        <v>63</v>
      </c>
      <c r="F23" s="3">
        <v>15</v>
      </c>
      <c r="G23" s="3" t="s">
        <v>20</v>
      </c>
      <c r="H23" s="3" t="s">
        <v>21</v>
      </c>
      <c r="I23" s="3" t="s">
        <v>22</v>
      </c>
      <c r="J23" s="3" t="s">
        <v>21</v>
      </c>
      <c r="K23" s="3"/>
      <c r="L23" s="3" t="s">
        <v>117</v>
      </c>
      <c r="M23" s="3" t="s">
        <v>24</v>
      </c>
      <c r="N23" s="3">
        <v>0</v>
      </c>
      <c r="O23" s="3">
        <v>0</v>
      </c>
    </row>
    <row r="24" spans="1:15" ht="17.100000000000001">
      <c r="A24" s="3" t="s">
        <v>118</v>
      </c>
      <c r="B24" s="3" t="s">
        <v>47</v>
      </c>
      <c r="C24" s="3" t="s">
        <v>68</v>
      </c>
      <c r="D24" s="3" t="s">
        <v>18</v>
      </c>
      <c r="E24" s="3" t="s">
        <v>19</v>
      </c>
      <c r="F24" s="3">
        <v>15</v>
      </c>
      <c r="G24" s="3" t="s">
        <v>20</v>
      </c>
      <c r="H24" s="3" t="s">
        <v>21</v>
      </c>
      <c r="I24" s="3" t="s">
        <v>22</v>
      </c>
      <c r="J24" s="3" t="s">
        <v>21</v>
      </c>
      <c r="K24" s="3"/>
      <c r="L24" s="3" t="s">
        <v>64</v>
      </c>
      <c r="M24" s="3" t="s">
        <v>119</v>
      </c>
      <c r="N24" s="3">
        <v>0</v>
      </c>
      <c r="O24" s="3">
        <v>0</v>
      </c>
    </row>
    <row r="25" spans="1:15" ht="17.100000000000001">
      <c r="A25" s="3" t="s">
        <v>120</v>
      </c>
      <c r="B25" s="3" t="s">
        <v>36</v>
      </c>
      <c r="C25" s="3" t="s">
        <v>121</v>
      </c>
      <c r="D25" s="3" t="s">
        <v>18</v>
      </c>
      <c r="E25" s="3" t="s">
        <v>19</v>
      </c>
      <c r="F25" s="3">
        <v>15</v>
      </c>
      <c r="G25" s="3" t="s">
        <v>20</v>
      </c>
      <c r="H25" s="3" t="s">
        <v>21</v>
      </c>
      <c r="I25" s="3" t="s">
        <v>22</v>
      </c>
      <c r="J25" s="3" t="s">
        <v>21</v>
      </c>
      <c r="K25" s="3"/>
      <c r="L25" s="3" t="s">
        <v>122</v>
      </c>
      <c r="M25" s="3" t="s">
        <v>109</v>
      </c>
      <c r="N25" s="3">
        <v>0</v>
      </c>
      <c r="O25" s="3">
        <v>0</v>
      </c>
    </row>
    <row r="26" spans="1:15" ht="17.100000000000001">
      <c r="A26" s="3" t="s">
        <v>123</v>
      </c>
      <c r="B26" s="3" t="s">
        <v>72</v>
      </c>
      <c r="C26" s="3" t="s">
        <v>124</v>
      </c>
      <c r="D26" s="3" t="s">
        <v>91</v>
      </c>
      <c r="E26" s="3" t="s">
        <v>92</v>
      </c>
      <c r="F26" s="3">
        <v>15</v>
      </c>
      <c r="G26" s="3" t="s">
        <v>124</v>
      </c>
      <c r="H26" s="3" t="s">
        <v>21</v>
      </c>
      <c r="I26" s="3" t="s">
        <v>22</v>
      </c>
      <c r="J26" s="3" t="s">
        <v>21</v>
      </c>
      <c r="K26" s="3"/>
      <c r="L26" s="3" t="s">
        <v>125</v>
      </c>
      <c r="M26" s="3" t="s">
        <v>34</v>
      </c>
      <c r="N26" s="3">
        <v>0</v>
      </c>
      <c r="O26" s="3">
        <v>0</v>
      </c>
    </row>
    <row r="27" spans="1:15" ht="17.100000000000001">
      <c r="A27" s="3" t="s">
        <v>126</v>
      </c>
      <c r="B27" s="3" t="s">
        <v>72</v>
      </c>
      <c r="C27" s="3" t="s">
        <v>127</v>
      </c>
      <c r="D27" s="3" t="s">
        <v>62</v>
      </c>
      <c r="E27" s="3" t="s">
        <v>63</v>
      </c>
      <c r="F27" s="3">
        <v>15</v>
      </c>
      <c r="G27" s="3" t="s">
        <v>20</v>
      </c>
      <c r="H27" s="3" t="s">
        <v>21</v>
      </c>
      <c r="I27" s="3" t="s">
        <v>22</v>
      </c>
      <c r="J27" s="3" t="s">
        <v>21</v>
      </c>
      <c r="K27" s="3"/>
      <c r="L27" s="3" t="s">
        <v>128</v>
      </c>
      <c r="M27" s="3" t="s">
        <v>129</v>
      </c>
      <c r="N27" s="3">
        <v>0</v>
      </c>
      <c r="O27" s="3">
        <v>0</v>
      </c>
    </row>
    <row r="28" spans="1:15" ht="17.100000000000001">
      <c r="A28" s="3" t="s">
        <v>130</v>
      </c>
      <c r="B28" s="3" t="s">
        <v>131</v>
      </c>
      <c r="C28" s="3" t="s">
        <v>132</v>
      </c>
      <c r="D28" s="3" t="s">
        <v>38</v>
      </c>
      <c r="E28" s="3" t="s">
        <v>39</v>
      </c>
      <c r="F28" s="3">
        <v>15</v>
      </c>
      <c r="G28" s="3" t="s">
        <v>20</v>
      </c>
      <c r="H28" s="3" t="s">
        <v>21</v>
      </c>
      <c r="I28" s="3" t="s">
        <v>22</v>
      </c>
      <c r="J28" s="3" t="s">
        <v>21</v>
      </c>
      <c r="K28" s="3"/>
      <c r="L28" s="3" t="s">
        <v>33</v>
      </c>
      <c r="M28" s="3" t="s">
        <v>59</v>
      </c>
      <c r="N28" s="3">
        <v>0</v>
      </c>
      <c r="O28" s="3">
        <v>0</v>
      </c>
    </row>
    <row r="29" spans="1:15" ht="17.100000000000001">
      <c r="A29" s="3" t="s">
        <v>133</v>
      </c>
      <c r="B29" s="3" t="s">
        <v>115</v>
      </c>
      <c r="C29" s="3" t="s">
        <v>134</v>
      </c>
      <c r="D29" s="3" t="s">
        <v>38</v>
      </c>
      <c r="E29" s="3" t="s">
        <v>39</v>
      </c>
      <c r="F29" s="3">
        <v>15</v>
      </c>
      <c r="G29" s="3" t="s">
        <v>20</v>
      </c>
      <c r="H29" s="3" t="s">
        <v>21</v>
      </c>
      <c r="I29" s="3" t="s">
        <v>22</v>
      </c>
      <c r="J29" s="3" t="s">
        <v>21</v>
      </c>
      <c r="K29" s="3"/>
      <c r="L29" s="3" t="s">
        <v>58</v>
      </c>
      <c r="M29" s="3" t="s">
        <v>34</v>
      </c>
      <c r="N29" s="3">
        <v>0</v>
      </c>
      <c r="O29" s="3">
        <v>0</v>
      </c>
    </row>
    <row r="30" spans="1:15" ht="17.100000000000001">
      <c r="A30" s="3" t="s">
        <v>135</v>
      </c>
      <c r="B30" s="3" t="s">
        <v>131</v>
      </c>
      <c r="C30" s="3" t="s">
        <v>136</v>
      </c>
      <c r="D30" s="3" t="s">
        <v>91</v>
      </c>
      <c r="E30" s="3" t="s">
        <v>92</v>
      </c>
      <c r="F30" s="3">
        <v>15</v>
      </c>
      <c r="G30" s="3" t="s">
        <v>20</v>
      </c>
      <c r="H30" s="3" t="s">
        <v>21</v>
      </c>
      <c r="I30" s="3" t="s">
        <v>22</v>
      </c>
      <c r="J30" s="3" t="s">
        <v>21</v>
      </c>
      <c r="K30" s="3"/>
      <c r="L30" s="3" t="s">
        <v>49</v>
      </c>
      <c r="M30" s="3" t="s">
        <v>29</v>
      </c>
      <c r="N30" s="3">
        <v>0</v>
      </c>
      <c r="O30" s="3">
        <v>0</v>
      </c>
    </row>
    <row r="31" spans="1:15" ht="17.100000000000001">
      <c r="A31" s="3" t="s">
        <v>137</v>
      </c>
      <c r="B31" s="3" t="s">
        <v>16</v>
      </c>
      <c r="C31" s="3" t="s">
        <v>86</v>
      </c>
      <c r="D31" s="3" t="s">
        <v>38</v>
      </c>
      <c r="E31" s="3" t="s">
        <v>39</v>
      </c>
      <c r="F31" s="3">
        <v>15</v>
      </c>
      <c r="G31" s="3" t="s">
        <v>20</v>
      </c>
      <c r="H31" s="3" t="s">
        <v>21</v>
      </c>
      <c r="I31" s="3" t="s">
        <v>22</v>
      </c>
      <c r="J31" s="3" t="s">
        <v>21</v>
      </c>
      <c r="K31" s="3"/>
      <c r="L31" s="3" t="s">
        <v>138</v>
      </c>
      <c r="M31" s="3" t="s">
        <v>139</v>
      </c>
      <c r="N31" s="3">
        <v>0</v>
      </c>
      <c r="O31" s="3">
        <v>0</v>
      </c>
    </row>
    <row r="32" spans="1:15" ht="17.100000000000001">
      <c r="A32" s="3" t="s">
        <v>140</v>
      </c>
      <c r="B32" s="3" t="s">
        <v>42</v>
      </c>
      <c r="C32" s="3" t="s">
        <v>141</v>
      </c>
      <c r="D32" s="3" t="s">
        <v>62</v>
      </c>
      <c r="E32" s="3" t="s">
        <v>63</v>
      </c>
      <c r="F32" s="3">
        <v>15</v>
      </c>
      <c r="G32" s="3" t="s">
        <v>142</v>
      </c>
      <c r="H32" s="3" t="s">
        <v>21</v>
      </c>
      <c r="I32" s="3" t="s">
        <v>22</v>
      </c>
      <c r="J32" s="3" t="s">
        <v>21</v>
      </c>
      <c r="K32" s="3"/>
      <c r="L32" s="3" t="s">
        <v>143</v>
      </c>
      <c r="M32" s="3" t="s">
        <v>129</v>
      </c>
      <c r="N32" s="3">
        <v>0</v>
      </c>
      <c r="O32" s="3">
        <v>0</v>
      </c>
    </row>
    <row r="33" spans="1:15" ht="17.100000000000001">
      <c r="A33" s="3" t="s">
        <v>144</v>
      </c>
      <c r="B33" s="3" t="s">
        <v>81</v>
      </c>
      <c r="C33" s="3" t="s">
        <v>79</v>
      </c>
      <c r="D33" s="3" t="s">
        <v>18</v>
      </c>
      <c r="E33" s="3" t="s">
        <v>19</v>
      </c>
      <c r="F33" s="3">
        <v>15</v>
      </c>
      <c r="G33" s="3" t="s">
        <v>20</v>
      </c>
      <c r="H33" s="3" t="s">
        <v>21</v>
      </c>
      <c r="I33" s="3" t="s">
        <v>22</v>
      </c>
      <c r="J33" s="3" t="s">
        <v>21</v>
      </c>
      <c r="K33" s="3" t="s">
        <v>145</v>
      </c>
      <c r="L33" s="3" t="s">
        <v>146</v>
      </c>
      <c r="M33" s="3" t="s">
        <v>147</v>
      </c>
      <c r="N33" s="3">
        <v>0</v>
      </c>
      <c r="O33" s="3">
        <v>0</v>
      </c>
    </row>
    <row r="34" spans="1:15" ht="17.100000000000001">
      <c r="A34" s="3" t="s">
        <v>148</v>
      </c>
      <c r="B34" s="3" t="s">
        <v>31</v>
      </c>
      <c r="C34" s="3" t="s">
        <v>149</v>
      </c>
      <c r="D34" s="3" t="s">
        <v>18</v>
      </c>
      <c r="E34" s="3" t="s">
        <v>19</v>
      </c>
      <c r="F34" s="3">
        <v>15</v>
      </c>
      <c r="G34" s="3" t="s">
        <v>20</v>
      </c>
      <c r="H34" s="3" t="s">
        <v>21</v>
      </c>
      <c r="I34" s="3" t="s">
        <v>22</v>
      </c>
      <c r="J34" s="3" t="s">
        <v>21</v>
      </c>
      <c r="K34" s="3"/>
      <c r="L34" s="3" t="s">
        <v>64</v>
      </c>
      <c r="M34" s="3" t="s">
        <v>150</v>
      </c>
      <c r="N34" s="3">
        <v>0</v>
      </c>
      <c r="O34" s="3">
        <v>0</v>
      </c>
    </row>
    <row r="35" spans="1:15" ht="17.100000000000001">
      <c r="A35" s="3" t="s">
        <v>151</v>
      </c>
      <c r="B35" s="3" t="s">
        <v>42</v>
      </c>
      <c r="C35" s="3" t="s">
        <v>152</v>
      </c>
      <c r="D35" s="3" t="s">
        <v>38</v>
      </c>
      <c r="E35" s="3" t="s">
        <v>39</v>
      </c>
      <c r="F35" s="3">
        <v>15</v>
      </c>
      <c r="G35" s="3" t="s">
        <v>57</v>
      </c>
      <c r="H35" s="3" t="s">
        <v>21</v>
      </c>
      <c r="I35" s="3" t="s">
        <v>22</v>
      </c>
      <c r="J35" s="3" t="s">
        <v>21</v>
      </c>
      <c r="K35" s="3"/>
      <c r="L35" s="3" t="s">
        <v>75</v>
      </c>
      <c r="M35" s="3" t="s">
        <v>109</v>
      </c>
      <c r="N35" s="3">
        <v>0</v>
      </c>
      <c r="O35" s="3">
        <v>0</v>
      </c>
    </row>
    <row r="36" spans="1:15" ht="17.100000000000001">
      <c r="A36" s="3" t="s">
        <v>153</v>
      </c>
      <c r="B36" s="3" t="s">
        <v>16</v>
      </c>
      <c r="C36" s="3" t="s">
        <v>154</v>
      </c>
      <c r="D36" s="3" t="s">
        <v>91</v>
      </c>
      <c r="E36" s="3" t="s">
        <v>92</v>
      </c>
      <c r="F36" s="3">
        <v>15</v>
      </c>
      <c r="G36" s="3" t="s">
        <v>155</v>
      </c>
      <c r="H36" s="3" t="s">
        <v>21</v>
      </c>
      <c r="I36" s="3" t="s">
        <v>22</v>
      </c>
      <c r="J36" s="3" t="s">
        <v>21</v>
      </c>
      <c r="K36" s="3"/>
      <c r="L36" s="3" t="s">
        <v>99</v>
      </c>
      <c r="M36" s="3" t="s">
        <v>53</v>
      </c>
      <c r="N36" s="3">
        <v>0</v>
      </c>
      <c r="O36" s="3">
        <v>0</v>
      </c>
    </row>
    <row r="37" spans="1:15" ht="17.100000000000001">
      <c r="A37" s="3" t="s">
        <v>156</v>
      </c>
      <c r="B37" s="3" t="s">
        <v>115</v>
      </c>
      <c r="C37" s="3" t="s">
        <v>157</v>
      </c>
      <c r="D37" s="3" t="s">
        <v>91</v>
      </c>
      <c r="E37" s="3" t="s">
        <v>92</v>
      </c>
      <c r="F37" s="3">
        <v>15</v>
      </c>
      <c r="G37" s="3" t="s">
        <v>20</v>
      </c>
      <c r="H37" s="3" t="s">
        <v>21</v>
      </c>
      <c r="I37" s="3" t="s">
        <v>22</v>
      </c>
      <c r="J37" s="3" t="s">
        <v>21</v>
      </c>
      <c r="K37" s="3"/>
      <c r="L37" s="3" t="s">
        <v>75</v>
      </c>
      <c r="M37" s="3" t="s">
        <v>45</v>
      </c>
      <c r="N37" s="3">
        <v>0</v>
      </c>
      <c r="O37" s="3">
        <v>0</v>
      </c>
    </row>
    <row r="38" spans="1:15" ht="17.100000000000001">
      <c r="A38" s="3" t="s">
        <v>158</v>
      </c>
      <c r="B38" s="3" t="s">
        <v>131</v>
      </c>
      <c r="C38" s="3" t="s">
        <v>159</v>
      </c>
      <c r="D38" s="3" t="s">
        <v>91</v>
      </c>
      <c r="E38" s="3" t="s">
        <v>92</v>
      </c>
      <c r="F38" s="3">
        <v>15</v>
      </c>
      <c r="G38" s="3" t="s">
        <v>132</v>
      </c>
      <c r="H38" s="3" t="s">
        <v>21</v>
      </c>
      <c r="I38" s="3" t="s">
        <v>22</v>
      </c>
      <c r="J38" s="3" t="s">
        <v>21</v>
      </c>
      <c r="K38" s="3"/>
      <c r="L38" s="3" t="s">
        <v>160</v>
      </c>
      <c r="M38" s="3" t="s">
        <v>82</v>
      </c>
      <c r="N38" s="3">
        <v>0</v>
      </c>
      <c r="O38" s="3">
        <v>0</v>
      </c>
    </row>
    <row r="39" spans="1:15" ht="17.100000000000001">
      <c r="A39" s="3" t="s">
        <v>161</v>
      </c>
      <c r="B39" s="3" t="s">
        <v>42</v>
      </c>
      <c r="C39" s="3" t="s">
        <v>162</v>
      </c>
      <c r="D39" s="3" t="s">
        <v>18</v>
      </c>
      <c r="E39" s="3" t="s">
        <v>19</v>
      </c>
      <c r="F39" s="3">
        <v>15</v>
      </c>
      <c r="G39" s="3" t="s">
        <v>163</v>
      </c>
      <c r="H39" s="3" t="s">
        <v>21</v>
      </c>
      <c r="I39" s="3" t="s">
        <v>22</v>
      </c>
      <c r="J39" s="3" t="s">
        <v>21</v>
      </c>
      <c r="K39" s="3"/>
      <c r="L39" s="3" t="s">
        <v>33</v>
      </c>
      <c r="M39" s="3" t="s">
        <v>53</v>
      </c>
      <c r="N39" s="3">
        <v>0</v>
      </c>
      <c r="O39" s="3">
        <v>0</v>
      </c>
    </row>
    <row r="40" spans="1:15" ht="17.100000000000001">
      <c r="A40" s="3" t="s">
        <v>164</v>
      </c>
      <c r="B40" s="3" t="s">
        <v>115</v>
      </c>
      <c r="C40" s="3" t="s">
        <v>61</v>
      </c>
      <c r="D40" s="3" t="s">
        <v>62</v>
      </c>
      <c r="E40" s="3" t="s">
        <v>63</v>
      </c>
      <c r="F40" s="3">
        <v>15</v>
      </c>
      <c r="G40" s="3" t="s">
        <v>20</v>
      </c>
      <c r="H40" s="3" t="s">
        <v>21</v>
      </c>
      <c r="I40" s="3" t="s">
        <v>22</v>
      </c>
      <c r="J40" s="3" t="s">
        <v>21</v>
      </c>
      <c r="K40" s="3"/>
      <c r="L40" s="3" t="s">
        <v>28</v>
      </c>
      <c r="M40" s="3" t="s">
        <v>59</v>
      </c>
      <c r="N40" s="3">
        <v>0</v>
      </c>
      <c r="O40" s="3">
        <v>0</v>
      </c>
    </row>
    <row r="41" spans="1:15" ht="17.100000000000001">
      <c r="A41" s="3" t="s">
        <v>165</v>
      </c>
      <c r="B41" s="3" t="s">
        <v>166</v>
      </c>
      <c r="C41" s="3" t="s">
        <v>136</v>
      </c>
      <c r="D41" s="3" t="s">
        <v>91</v>
      </c>
      <c r="E41" s="3" t="s">
        <v>92</v>
      </c>
      <c r="F41" s="3">
        <v>15</v>
      </c>
      <c r="G41" s="3" t="s">
        <v>20</v>
      </c>
      <c r="H41" s="3" t="s">
        <v>21</v>
      </c>
      <c r="I41" s="3" t="s">
        <v>22</v>
      </c>
      <c r="J41" s="3" t="s">
        <v>21</v>
      </c>
      <c r="K41" s="3"/>
      <c r="L41" s="3" t="s">
        <v>49</v>
      </c>
      <c r="M41" s="3" t="s">
        <v>82</v>
      </c>
      <c r="N41" s="3">
        <v>0</v>
      </c>
      <c r="O41" s="3">
        <v>0</v>
      </c>
    </row>
    <row r="42" spans="1:15" ht="17.100000000000001">
      <c r="A42" s="3" t="s">
        <v>167</v>
      </c>
      <c r="B42" s="3" t="s">
        <v>168</v>
      </c>
      <c r="C42" s="3" t="s">
        <v>169</v>
      </c>
      <c r="D42" s="3" t="s">
        <v>62</v>
      </c>
      <c r="E42" s="3" t="s">
        <v>63</v>
      </c>
      <c r="F42" s="3">
        <v>15</v>
      </c>
      <c r="G42" s="3" t="s">
        <v>170</v>
      </c>
      <c r="H42" s="3" t="s">
        <v>21</v>
      </c>
      <c r="I42" s="3" t="s">
        <v>171</v>
      </c>
      <c r="J42" s="3" t="s">
        <v>21</v>
      </c>
      <c r="K42" s="3" t="s">
        <v>172</v>
      </c>
      <c r="L42" s="3" t="s">
        <v>122</v>
      </c>
      <c r="M42" s="3" t="s">
        <v>173</v>
      </c>
      <c r="N42" s="3">
        <v>0</v>
      </c>
      <c r="O42" s="3">
        <v>0</v>
      </c>
    </row>
    <row r="43" spans="1:15" ht="17.100000000000001">
      <c r="A43" s="3" t="s">
        <v>174</v>
      </c>
      <c r="B43" s="3" t="s">
        <v>81</v>
      </c>
      <c r="C43" s="3" t="s">
        <v>175</v>
      </c>
      <c r="D43" s="3" t="s">
        <v>62</v>
      </c>
      <c r="E43" s="3" t="s">
        <v>63</v>
      </c>
      <c r="F43" s="3">
        <v>15</v>
      </c>
      <c r="G43" s="3" t="s">
        <v>74</v>
      </c>
      <c r="H43" s="3" t="s">
        <v>21</v>
      </c>
      <c r="I43" s="3" t="s">
        <v>22</v>
      </c>
      <c r="J43" s="3" t="s">
        <v>21</v>
      </c>
      <c r="K43" s="3"/>
      <c r="L43" s="3" t="s">
        <v>44</v>
      </c>
      <c r="M43" s="3" t="s">
        <v>88</v>
      </c>
      <c r="N43" s="3">
        <v>0</v>
      </c>
      <c r="O43" s="3">
        <v>0</v>
      </c>
    </row>
    <row r="44" spans="1:15" ht="17.100000000000001">
      <c r="A44" s="3" t="s">
        <v>176</v>
      </c>
      <c r="B44" s="3" t="s">
        <v>16</v>
      </c>
      <c r="C44" s="3" t="s">
        <v>177</v>
      </c>
      <c r="D44" s="3" t="s">
        <v>18</v>
      </c>
      <c r="E44" s="3" t="s">
        <v>19</v>
      </c>
      <c r="F44" s="3">
        <v>16</v>
      </c>
      <c r="G44" s="3" t="s">
        <v>177</v>
      </c>
      <c r="H44" s="3" t="s">
        <v>21</v>
      </c>
      <c r="I44" s="3" t="s">
        <v>22</v>
      </c>
      <c r="J44" s="3" t="s">
        <v>21</v>
      </c>
      <c r="K44" s="3"/>
      <c r="L44" s="3" t="s">
        <v>58</v>
      </c>
      <c r="M44" s="3" t="s">
        <v>59</v>
      </c>
      <c r="N44" s="3">
        <v>0</v>
      </c>
      <c r="O44" s="3">
        <v>0</v>
      </c>
    </row>
    <row r="45" spans="1:15" ht="17.100000000000001">
      <c r="A45" s="3" t="s">
        <v>178</v>
      </c>
      <c r="B45" s="3" t="s">
        <v>84</v>
      </c>
      <c r="C45" s="3" t="s">
        <v>32</v>
      </c>
      <c r="D45" s="3" t="s">
        <v>18</v>
      </c>
      <c r="E45" s="3" t="s">
        <v>19</v>
      </c>
      <c r="F45" s="3">
        <v>16</v>
      </c>
      <c r="G45" s="3" t="s">
        <v>20</v>
      </c>
      <c r="H45" s="3" t="s">
        <v>21</v>
      </c>
      <c r="I45" s="3" t="s">
        <v>22</v>
      </c>
      <c r="J45" s="3" t="s">
        <v>21</v>
      </c>
      <c r="K45" s="3"/>
      <c r="L45" s="3" t="s">
        <v>75</v>
      </c>
      <c r="M45" s="3" t="s">
        <v>109</v>
      </c>
      <c r="N45" s="3">
        <v>0</v>
      </c>
      <c r="O45" s="3">
        <v>0</v>
      </c>
    </row>
    <row r="46" spans="1:15" ht="17.100000000000001">
      <c r="A46" s="3" t="s">
        <v>179</v>
      </c>
      <c r="B46" s="3" t="s">
        <v>81</v>
      </c>
      <c r="C46" s="3" t="s">
        <v>56</v>
      </c>
      <c r="D46" s="3" t="s">
        <v>38</v>
      </c>
      <c r="E46" s="3" t="s">
        <v>39</v>
      </c>
      <c r="F46" s="3">
        <v>16</v>
      </c>
      <c r="G46" s="3" t="s">
        <v>113</v>
      </c>
      <c r="H46" s="3" t="s">
        <v>21</v>
      </c>
      <c r="I46" s="3" t="s">
        <v>22</v>
      </c>
      <c r="J46" s="3" t="s">
        <v>21</v>
      </c>
      <c r="K46" s="3"/>
      <c r="L46" s="3" t="s">
        <v>49</v>
      </c>
      <c r="M46" s="3" t="s">
        <v>109</v>
      </c>
      <c r="N46" s="3">
        <v>0</v>
      </c>
      <c r="O46" s="3">
        <v>0</v>
      </c>
    </row>
    <row r="47" spans="1:15" ht="17.100000000000001">
      <c r="A47" s="3" t="s">
        <v>180</v>
      </c>
      <c r="B47" s="3" t="s">
        <v>181</v>
      </c>
      <c r="C47" s="3" t="s">
        <v>182</v>
      </c>
      <c r="D47" s="3" t="s">
        <v>62</v>
      </c>
      <c r="E47" s="3" t="s">
        <v>63</v>
      </c>
      <c r="F47" s="3">
        <v>16</v>
      </c>
      <c r="G47" s="3" t="s">
        <v>57</v>
      </c>
      <c r="H47" s="3" t="s">
        <v>21</v>
      </c>
      <c r="I47" s="3" t="s">
        <v>22</v>
      </c>
      <c r="J47" s="3" t="s">
        <v>21</v>
      </c>
      <c r="K47" s="3"/>
      <c r="L47" s="3" t="s">
        <v>183</v>
      </c>
      <c r="M47" s="3" t="s">
        <v>88</v>
      </c>
      <c r="N47" s="3">
        <v>0</v>
      </c>
      <c r="O47" s="3">
        <v>0</v>
      </c>
    </row>
    <row r="48" spans="1:15" ht="17.100000000000001">
      <c r="A48" s="3" t="s">
        <v>184</v>
      </c>
      <c r="B48" s="3" t="s">
        <v>16</v>
      </c>
      <c r="C48" s="3" t="s">
        <v>185</v>
      </c>
      <c r="D48" s="3" t="s">
        <v>38</v>
      </c>
      <c r="E48" s="3" t="s">
        <v>39</v>
      </c>
      <c r="F48" s="3">
        <v>16</v>
      </c>
      <c r="G48" s="3" t="s">
        <v>20</v>
      </c>
      <c r="H48" s="3" t="s">
        <v>21</v>
      </c>
      <c r="I48" s="3" t="s">
        <v>22</v>
      </c>
      <c r="J48" s="3" t="s">
        <v>21</v>
      </c>
      <c r="K48" s="3"/>
      <c r="L48" s="3" t="s">
        <v>122</v>
      </c>
      <c r="M48" s="3" t="s">
        <v>76</v>
      </c>
      <c r="N48" s="3">
        <v>0</v>
      </c>
      <c r="O48" s="3">
        <v>0</v>
      </c>
    </row>
    <row r="49" spans="1:15" ht="17.100000000000001">
      <c r="A49" s="3" t="s">
        <v>186</v>
      </c>
      <c r="B49" s="3" t="s">
        <v>115</v>
      </c>
      <c r="C49" s="3" t="s">
        <v>187</v>
      </c>
      <c r="D49" s="3" t="s">
        <v>18</v>
      </c>
      <c r="E49" s="3" t="s">
        <v>19</v>
      </c>
      <c r="F49" s="3">
        <v>16</v>
      </c>
      <c r="G49" s="3" t="s">
        <v>20</v>
      </c>
      <c r="H49" s="3" t="s">
        <v>21</v>
      </c>
      <c r="I49" s="3" t="s">
        <v>22</v>
      </c>
      <c r="J49" s="3" t="s">
        <v>21</v>
      </c>
      <c r="K49" s="3"/>
      <c r="L49" s="3" t="s">
        <v>28</v>
      </c>
      <c r="M49" s="3" t="s">
        <v>70</v>
      </c>
      <c r="N49" s="3">
        <v>0</v>
      </c>
      <c r="O49" s="3">
        <v>0</v>
      </c>
    </row>
    <row r="50" spans="1:15" ht="17.100000000000001">
      <c r="A50" s="3" t="s">
        <v>188</v>
      </c>
      <c r="B50" s="3" t="s">
        <v>189</v>
      </c>
      <c r="C50" s="3" t="s">
        <v>190</v>
      </c>
      <c r="D50" s="3" t="s">
        <v>18</v>
      </c>
      <c r="E50" s="3" t="s">
        <v>19</v>
      </c>
      <c r="F50" s="3">
        <v>16</v>
      </c>
      <c r="G50" s="3" t="s">
        <v>74</v>
      </c>
      <c r="H50" s="3" t="s">
        <v>21</v>
      </c>
      <c r="I50" s="3" t="s">
        <v>22</v>
      </c>
      <c r="J50" s="3" t="s">
        <v>21</v>
      </c>
      <c r="K50" s="3"/>
      <c r="L50" s="3" t="s">
        <v>191</v>
      </c>
      <c r="M50" s="3" t="s">
        <v>173</v>
      </c>
      <c r="N50" s="3">
        <v>0</v>
      </c>
      <c r="O50" s="3">
        <v>0</v>
      </c>
    </row>
    <row r="51" spans="1:15" ht="17.100000000000001">
      <c r="A51" s="3" t="s">
        <v>192</v>
      </c>
      <c r="B51" s="3" t="s">
        <v>115</v>
      </c>
      <c r="C51" s="3" t="s">
        <v>124</v>
      </c>
      <c r="D51" s="3" t="s">
        <v>91</v>
      </c>
      <c r="E51" s="3" t="s">
        <v>92</v>
      </c>
      <c r="F51" s="3">
        <v>16</v>
      </c>
      <c r="G51" s="3" t="s">
        <v>20</v>
      </c>
      <c r="H51" s="3" t="s">
        <v>21</v>
      </c>
      <c r="I51" s="3" t="s">
        <v>22</v>
      </c>
      <c r="J51" s="3" t="s">
        <v>21</v>
      </c>
      <c r="K51" s="3" t="s">
        <v>193</v>
      </c>
      <c r="L51" s="3" t="s">
        <v>194</v>
      </c>
      <c r="M51" s="3" t="s">
        <v>109</v>
      </c>
      <c r="N51" s="3">
        <v>0</v>
      </c>
      <c r="O51" s="3">
        <v>0</v>
      </c>
    </row>
    <row r="52" spans="1:15" ht="17.100000000000001">
      <c r="A52" s="3" t="s">
        <v>195</v>
      </c>
      <c r="B52" s="3" t="s">
        <v>196</v>
      </c>
      <c r="C52" s="3" t="s">
        <v>185</v>
      </c>
      <c r="D52" s="3" t="s">
        <v>38</v>
      </c>
      <c r="E52" s="3" t="s">
        <v>39</v>
      </c>
      <c r="F52" s="3">
        <v>16</v>
      </c>
      <c r="G52" s="3" t="s">
        <v>20</v>
      </c>
      <c r="H52" s="3" t="s">
        <v>21</v>
      </c>
      <c r="I52" s="3" t="s">
        <v>22</v>
      </c>
      <c r="J52" s="3" t="s">
        <v>21</v>
      </c>
      <c r="K52" s="3"/>
      <c r="L52" s="3" t="s">
        <v>28</v>
      </c>
      <c r="M52" s="3" t="s">
        <v>70</v>
      </c>
      <c r="N52" s="3">
        <v>0</v>
      </c>
      <c r="O52" s="3">
        <v>0</v>
      </c>
    </row>
    <row r="53" spans="1:15" ht="17.100000000000001">
      <c r="A53" s="3" t="s">
        <v>197</v>
      </c>
      <c r="B53" s="3" t="s">
        <v>198</v>
      </c>
      <c r="C53" s="3" t="s">
        <v>56</v>
      </c>
      <c r="D53" s="3" t="s">
        <v>38</v>
      </c>
      <c r="E53" s="3" t="s">
        <v>39</v>
      </c>
      <c r="F53" s="3">
        <v>16</v>
      </c>
      <c r="G53" s="3" t="s">
        <v>152</v>
      </c>
      <c r="H53" s="3" t="s">
        <v>21</v>
      </c>
      <c r="I53" s="3" t="s">
        <v>22</v>
      </c>
      <c r="J53" s="3" t="s">
        <v>21</v>
      </c>
      <c r="K53" s="3"/>
      <c r="L53" s="3" t="s">
        <v>160</v>
      </c>
      <c r="M53" s="3" t="s">
        <v>24</v>
      </c>
      <c r="N53" s="3">
        <v>0</v>
      </c>
      <c r="O53" s="3">
        <v>0</v>
      </c>
    </row>
    <row r="54" spans="1:15" ht="17.100000000000001">
      <c r="A54" s="3" t="s">
        <v>199</v>
      </c>
      <c r="B54" s="3" t="s">
        <v>42</v>
      </c>
      <c r="C54" s="3" t="s">
        <v>200</v>
      </c>
      <c r="D54" s="3" t="s">
        <v>38</v>
      </c>
      <c r="E54" s="3" t="s">
        <v>39</v>
      </c>
      <c r="F54" s="3">
        <v>16</v>
      </c>
      <c r="G54" s="3" t="s">
        <v>201</v>
      </c>
      <c r="H54" s="3" t="s">
        <v>21</v>
      </c>
      <c r="I54" s="3" t="s">
        <v>22</v>
      </c>
      <c r="J54" s="3" t="s">
        <v>21</v>
      </c>
      <c r="K54" s="3"/>
      <c r="L54" s="3" t="s">
        <v>23</v>
      </c>
      <c r="M54" s="3" t="s">
        <v>109</v>
      </c>
      <c r="N54" s="3">
        <v>0</v>
      </c>
      <c r="O54" s="3">
        <v>0</v>
      </c>
    </row>
    <row r="55" spans="1:15" ht="17.100000000000001">
      <c r="A55" s="3" t="s">
        <v>202</v>
      </c>
      <c r="B55" s="3" t="s">
        <v>81</v>
      </c>
      <c r="C55" s="3" t="s">
        <v>136</v>
      </c>
      <c r="D55" s="3" t="s">
        <v>91</v>
      </c>
      <c r="E55" s="3" t="s">
        <v>92</v>
      </c>
      <c r="F55" s="3">
        <v>16</v>
      </c>
      <c r="G55" s="3" t="s">
        <v>20</v>
      </c>
      <c r="H55" s="3" t="s">
        <v>21</v>
      </c>
      <c r="I55" s="3" t="s">
        <v>22</v>
      </c>
      <c r="J55" s="3" t="s">
        <v>21</v>
      </c>
      <c r="K55" s="3"/>
      <c r="L55" s="3" t="s">
        <v>75</v>
      </c>
      <c r="M55" s="3" t="s">
        <v>50</v>
      </c>
      <c r="N55" s="3">
        <v>0</v>
      </c>
      <c r="O55" s="3">
        <v>0</v>
      </c>
    </row>
    <row r="56" spans="1:15" ht="17.100000000000001">
      <c r="A56" s="3" t="s">
        <v>203</v>
      </c>
      <c r="B56" s="3" t="s">
        <v>81</v>
      </c>
      <c r="C56" s="3" t="s">
        <v>204</v>
      </c>
      <c r="D56" s="3" t="s">
        <v>91</v>
      </c>
      <c r="E56" s="3" t="s">
        <v>92</v>
      </c>
      <c r="F56" s="3">
        <v>16</v>
      </c>
      <c r="G56" s="3" t="s">
        <v>204</v>
      </c>
      <c r="H56" s="3" t="s">
        <v>21</v>
      </c>
      <c r="I56" s="3" t="s">
        <v>22</v>
      </c>
      <c r="J56" s="3" t="s">
        <v>21</v>
      </c>
      <c r="K56" s="3"/>
      <c r="L56" s="3" t="s">
        <v>138</v>
      </c>
      <c r="M56" s="3" t="s">
        <v>205</v>
      </c>
      <c r="N56" s="3">
        <v>0</v>
      </c>
      <c r="O56" s="3">
        <v>0</v>
      </c>
    </row>
    <row r="57" spans="1:15" ht="17.100000000000001">
      <c r="A57" s="3" t="s">
        <v>206</v>
      </c>
      <c r="B57" s="3" t="s">
        <v>42</v>
      </c>
      <c r="C57" s="3" t="s">
        <v>207</v>
      </c>
      <c r="D57" s="3" t="s">
        <v>18</v>
      </c>
      <c r="E57" s="3" t="s">
        <v>19</v>
      </c>
      <c r="F57" s="3">
        <v>16</v>
      </c>
      <c r="G57" s="3" t="s">
        <v>208</v>
      </c>
      <c r="H57" s="3" t="s">
        <v>21</v>
      </c>
      <c r="I57" s="3" t="s">
        <v>22</v>
      </c>
      <c r="J57" s="3" t="s">
        <v>21</v>
      </c>
      <c r="K57" s="3"/>
      <c r="L57" s="3" t="s">
        <v>209</v>
      </c>
      <c r="M57" s="3" t="s">
        <v>53</v>
      </c>
      <c r="N57" s="3">
        <v>0</v>
      </c>
      <c r="O57" s="3">
        <v>0</v>
      </c>
    </row>
    <row r="58" spans="1:15" ht="17.100000000000001">
      <c r="A58" s="3" t="s">
        <v>210</v>
      </c>
      <c r="B58" s="3" t="s">
        <v>81</v>
      </c>
      <c r="C58" s="3" t="s">
        <v>204</v>
      </c>
      <c r="D58" s="3" t="s">
        <v>91</v>
      </c>
      <c r="E58" s="3" t="s">
        <v>92</v>
      </c>
      <c r="F58" s="3">
        <v>16</v>
      </c>
      <c r="G58" s="3" t="s">
        <v>57</v>
      </c>
      <c r="H58" s="3" t="s">
        <v>21</v>
      </c>
      <c r="I58" s="3" t="s">
        <v>22</v>
      </c>
      <c r="J58" s="3" t="s">
        <v>21</v>
      </c>
      <c r="K58" s="3"/>
      <c r="L58" s="3" t="s">
        <v>75</v>
      </c>
      <c r="M58" s="3" t="s">
        <v>50</v>
      </c>
      <c r="N58" s="3">
        <v>0</v>
      </c>
      <c r="O58" s="3">
        <v>0</v>
      </c>
    </row>
    <row r="59" spans="1:15" ht="17.100000000000001">
      <c r="A59" s="3" t="s">
        <v>211</v>
      </c>
      <c r="B59" s="3" t="s">
        <v>212</v>
      </c>
      <c r="C59" s="3" t="s">
        <v>73</v>
      </c>
      <c r="D59" s="3" t="s">
        <v>38</v>
      </c>
      <c r="E59" s="3" t="s">
        <v>39</v>
      </c>
      <c r="F59" s="3">
        <v>16</v>
      </c>
      <c r="G59" s="3" t="s">
        <v>213</v>
      </c>
      <c r="H59" s="3" t="s">
        <v>21</v>
      </c>
      <c r="I59" s="3" t="s">
        <v>22</v>
      </c>
      <c r="J59" s="3" t="s">
        <v>21</v>
      </c>
      <c r="K59" s="3"/>
      <c r="L59" s="3" t="s">
        <v>209</v>
      </c>
      <c r="M59" s="3" t="s">
        <v>214</v>
      </c>
      <c r="N59" s="3">
        <v>0</v>
      </c>
      <c r="O59" s="3">
        <v>0</v>
      </c>
    </row>
    <row r="60" spans="1:15" ht="17.100000000000001">
      <c r="A60" s="3" t="s">
        <v>215</v>
      </c>
      <c r="B60" s="3" t="s">
        <v>216</v>
      </c>
      <c r="C60" s="3" t="s">
        <v>217</v>
      </c>
      <c r="D60" s="3" t="s">
        <v>38</v>
      </c>
      <c r="E60" s="3" t="s">
        <v>39</v>
      </c>
      <c r="F60" s="3">
        <v>16</v>
      </c>
      <c r="G60" s="3" t="s">
        <v>20</v>
      </c>
      <c r="H60" s="3" t="s">
        <v>21</v>
      </c>
      <c r="I60" s="3" t="s">
        <v>22</v>
      </c>
      <c r="J60" s="3" t="s">
        <v>21</v>
      </c>
      <c r="K60" s="3"/>
      <c r="L60" s="3" t="s">
        <v>218</v>
      </c>
      <c r="M60" s="3" t="s">
        <v>76</v>
      </c>
      <c r="N60" s="3">
        <v>0</v>
      </c>
      <c r="O60" s="3">
        <v>0</v>
      </c>
    </row>
    <row r="61" spans="1:15" ht="17.100000000000001">
      <c r="A61" s="3" t="s">
        <v>219</v>
      </c>
      <c r="B61" s="3" t="s">
        <v>42</v>
      </c>
      <c r="C61" s="3" t="s">
        <v>32</v>
      </c>
      <c r="D61" s="3" t="s">
        <v>18</v>
      </c>
      <c r="E61" s="3" t="s">
        <v>19</v>
      </c>
      <c r="F61" s="3">
        <v>16</v>
      </c>
      <c r="G61" s="3" t="s">
        <v>20</v>
      </c>
      <c r="H61" s="3" t="s">
        <v>21</v>
      </c>
      <c r="I61" s="3" t="s">
        <v>22</v>
      </c>
      <c r="J61" s="3" t="s">
        <v>21</v>
      </c>
      <c r="K61" s="3"/>
      <c r="L61" s="3" t="s">
        <v>183</v>
      </c>
      <c r="M61" s="3" t="s">
        <v>76</v>
      </c>
      <c r="N61" s="3">
        <v>0</v>
      </c>
      <c r="O61" s="3">
        <v>0</v>
      </c>
    </row>
    <row r="62" spans="1:15" ht="17.100000000000001">
      <c r="A62" s="3" t="s">
        <v>220</v>
      </c>
      <c r="B62" s="3" t="s">
        <v>81</v>
      </c>
      <c r="C62" s="3" t="s">
        <v>221</v>
      </c>
      <c r="D62" s="3" t="s">
        <v>38</v>
      </c>
      <c r="E62" s="3" t="s">
        <v>39</v>
      </c>
      <c r="F62" s="3">
        <v>16</v>
      </c>
      <c r="G62" s="3" t="s">
        <v>20</v>
      </c>
      <c r="H62" s="3" t="s">
        <v>21</v>
      </c>
      <c r="I62" s="3" t="s">
        <v>22</v>
      </c>
      <c r="J62" s="3" t="s">
        <v>21</v>
      </c>
      <c r="K62" s="3"/>
      <c r="L62" s="3" t="s">
        <v>222</v>
      </c>
      <c r="M62" s="3" t="s">
        <v>139</v>
      </c>
      <c r="N62" s="3">
        <v>0</v>
      </c>
      <c r="O62" s="3">
        <v>0</v>
      </c>
    </row>
    <row r="63" spans="1:15" ht="17.100000000000001">
      <c r="A63" s="3" t="s">
        <v>223</v>
      </c>
      <c r="B63" s="3" t="s">
        <v>81</v>
      </c>
      <c r="C63" s="3" t="s">
        <v>200</v>
      </c>
      <c r="D63" s="3" t="s">
        <v>38</v>
      </c>
      <c r="E63" s="3" t="s">
        <v>39</v>
      </c>
      <c r="F63" s="3">
        <v>16</v>
      </c>
      <c r="G63" s="3" t="s">
        <v>201</v>
      </c>
      <c r="H63" s="3" t="s">
        <v>21</v>
      </c>
      <c r="I63" s="3" t="s">
        <v>22</v>
      </c>
      <c r="J63" s="3" t="s">
        <v>21</v>
      </c>
      <c r="K63" s="3"/>
      <c r="L63" s="3" t="s">
        <v>49</v>
      </c>
      <c r="M63" s="3" t="s">
        <v>70</v>
      </c>
      <c r="N63" s="3">
        <v>0</v>
      </c>
      <c r="O63" s="3">
        <v>0</v>
      </c>
    </row>
    <row r="64" spans="1:15" ht="17.100000000000001">
      <c r="A64" s="3" t="s">
        <v>224</v>
      </c>
      <c r="B64" s="3" t="s">
        <v>131</v>
      </c>
      <c r="C64" s="3" t="s">
        <v>225</v>
      </c>
      <c r="D64" s="3" t="s">
        <v>62</v>
      </c>
      <c r="E64" s="3" t="s">
        <v>63</v>
      </c>
      <c r="F64" s="3">
        <v>16</v>
      </c>
      <c r="G64" s="3" t="s">
        <v>20</v>
      </c>
      <c r="H64" s="3" t="s">
        <v>21</v>
      </c>
      <c r="I64" s="3" t="s">
        <v>22</v>
      </c>
      <c r="J64" s="3" t="s">
        <v>21</v>
      </c>
      <c r="K64" s="3" t="s">
        <v>226</v>
      </c>
      <c r="L64" s="3" t="s">
        <v>44</v>
      </c>
      <c r="M64" s="3" t="s">
        <v>227</v>
      </c>
      <c r="N64" s="3">
        <v>0</v>
      </c>
      <c r="O64" s="3">
        <v>0</v>
      </c>
    </row>
    <row r="65" spans="1:15" ht="17.100000000000001">
      <c r="A65" s="3" t="s">
        <v>228</v>
      </c>
      <c r="B65" s="3" t="s">
        <v>81</v>
      </c>
      <c r="C65" s="3" t="s">
        <v>229</v>
      </c>
      <c r="D65" s="3" t="s">
        <v>91</v>
      </c>
      <c r="E65" s="3" t="s">
        <v>92</v>
      </c>
      <c r="F65" s="3">
        <v>16</v>
      </c>
      <c r="G65" s="3" t="s">
        <v>229</v>
      </c>
      <c r="H65" s="3" t="s">
        <v>21</v>
      </c>
      <c r="I65" s="3" t="s">
        <v>22</v>
      </c>
      <c r="J65" s="3" t="s">
        <v>21</v>
      </c>
      <c r="K65" s="3"/>
      <c r="L65" s="3" t="s">
        <v>128</v>
      </c>
      <c r="M65" s="3" t="s">
        <v>24</v>
      </c>
      <c r="N65" s="3">
        <v>0</v>
      </c>
      <c r="O65" s="3">
        <v>0</v>
      </c>
    </row>
    <row r="66" spans="1:15" ht="17.100000000000001">
      <c r="A66" s="3" t="s">
        <v>230</v>
      </c>
      <c r="B66" s="3" t="s">
        <v>72</v>
      </c>
      <c r="C66" s="3" t="s">
        <v>231</v>
      </c>
      <c r="D66" s="3" t="s">
        <v>18</v>
      </c>
      <c r="E66" s="3" t="s">
        <v>19</v>
      </c>
      <c r="F66" s="3">
        <v>16</v>
      </c>
      <c r="G66" s="3" t="s">
        <v>20</v>
      </c>
      <c r="H66" s="3" t="s">
        <v>21</v>
      </c>
      <c r="I66" s="3" t="s">
        <v>22</v>
      </c>
      <c r="J66" s="3" t="s">
        <v>21</v>
      </c>
      <c r="K66" s="3"/>
      <c r="L66" s="3" t="s">
        <v>33</v>
      </c>
      <c r="M66" s="3" t="s">
        <v>29</v>
      </c>
      <c r="N66" s="3">
        <v>0</v>
      </c>
      <c r="O66" s="3">
        <v>0</v>
      </c>
    </row>
    <row r="67" spans="1:15" ht="17.100000000000001">
      <c r="A67" s="3" t="s">
        <v>232</v>
      </c>
      <c r="B67" s="3" t="s">
        <v>42</v>
      </c>
      <c r="C67" s="3" t="s">
        <v>37</v>
      </c>
      <c r="D67" s="3" t="s">
        <v>38</v>
      </c>
      <c r="E67" s="3" t="s">
        <v>39</v>
      </c>
      <c r="F67" s="3">
        <v>16</v>
      </c>
      <c r="G67" s="3" t="s">
        <v>40</v>
      </c>
      <c r="H67" s="3" t="s">
        <v>21</v>
      </c>
      <c r="I67" s="3" t="s">
        <v>22</v>
      </c>
      <c r="J67" s="3" t="s">
        <v>21</v>
      </c>
      <c r="K67" s="3"/>
      <c r="L67" s="3" t="s">
        <v>104</v>
      </c>
      <c r="M67" s="3" t="s">
        <v>82</v>
      </c>
      <c r="N67" s="3">
        <v>0</v>
      </c>
      <c r="O67" s="3">
        <v>0</v>
      </c>
    </row>
    <row r="68" spans="1:15" ht="17.100000000000001">
      <c r="A68" s="3" t="s">
        <v>233</v>
      </c>
      <c r="B68" s="3" t="s">
        <v>72</v>
      </c>
      <c r="C68" s="3" t="s">
        <v>234</v>
      </c>
      <c r="D68" s="3" t="s">
        <v>38</v>
      </c>
      <c r="E68" s="3" t="s">
        <v>39</v>
      </c>
      <c r="F68" s="3">
        <v>16</v>
      </c>
      <c r="G68" s="3" t="s">
        <v>20</v>
      </c>
      <c r="H68" s="3" t="s">
        <v>21</v>
      </c>
      <c r="I68" s="3" t="s">
        <v>22</v>
      </c>
      <c r="J68" s="3" t="s">
        <v>21</v>
      </c>
      <c r="K68" s="3"/>
      <c r="L68" s="3" t="s">
        <v>49</v>
      </c>
      <c r="M68" s="3" t="s">
        <v>76</v>
      </c>
      <c r="N68" s="3">
        <v>0</v>
      </c>
      <c r="O68" s="3">
        <v>0</v>
      </c>
    </row>
    <row r="69" spans="1:15" ht="17.100000000000001">
      <c r="A69" s="3" t="s">
        <v>235</v>
      </c>
      <c r="B69" s="3" t="s">
        <v>42</v>
      </c>
      <c r="C69" s="3" t="s">
        <v>236</v>
      </c>
      <c r="D69" s="3" t="s">
        <v>91</v>
      </c>
      <c r="E69" s="3" t="s">
        <v>92</v>
      </c>
      <c r="F69" s="3">
        <v>16</v>
      </c>
      <c r="G69" s="3" t="s">
        <v>20</v>
      </c>
      <c r="H69" s="3" t="s">
        <v>21</v>
      </c>
      <c r="I69" s="3" t="s">
        <v>22</v>
      </c>
      <c r="J69" s="3" t="s">
        <v>21</v>
      </c>
      <c r="K69" s="3"/>
      <c r="L69" s="3" t="s">
        <v>160</v>
      </c>
      <c r="M69" s="3" t="s">
        <v>45</v>
      </c>
      <c r="N69" s="3">
        <v>0</v>
      </c>
      <c r="O69" s="3">
        <v>0</v>
      </c>
    </row>
    <row r="70" spans="1:15" ht="17.100000000000001">
      <c r="A70" s="3" t="s">
        <v>237</v>
      </c>
      <c r="B70" s="3" t="s">
        <v>42</v>
      </c>
      <c r="C70" s="3" t="s">
        <v>107</v>
      </c>
      <c r="D70" s="3" t="s">
        <v>91</v>
      </c>
      <c r="E70" s="3" t="s">
        <v>92</v>
      </c>
      <c r="F70" s="3">
        <v>16</v>
      </c>
      <c r="G70" s="3" t="s">
        <v>107</v>
      </c>
      <c r="H70" s="3" t="s">
        <v>21</v>
      </c>
      <c r="I70" s="3" t="s">
        <v>22</v>
      </c>
      <c r="J70" s="3" t="s">
        <v>21</v>
      </c>
      <c r="K70" s="3"/>
      <c r="L70" s="3" t="s">
        <v>23</v>
      </c>
      <c r="M70" s="3" t="s">
        <v>29</v>
      </c>
      <c r="N70" s="3">
        <v>0</v>
      </c>
      <c r="O70" s="3">
        <v>0</v>
      </c>
    </row>
    <row r="71" spans="1:15" ht="17.100000000000001">
      <c r="A71" s="3" t="s">
        <v>238</v>
      </c>
      <c r="B71" s="3" t="s">
        <v>16</v>
      </c>
      <c r="C71" s="3" t="s">
        <v>61</v>
      </c>
      <c r="D71" s="3" t="s">
        <v>62</v>
      </c>
      <c r="E71" s="3" t="s">
        <v>63</v>
      </c>
      <c r="F71" s="3">
        <v>16</v>
      </c>
      <c r="G71" s="3" t="s">
        <v>20</v>
      </c>
      <c r="H71" s="3" t="s">
        <v>21</v>
      </c>
      <c r="I71" s="3" t="s">
        <v>22</v>
      </c>
      <c r="J71" s="3" t="s">
        <v>21</v>
      </c>
      <c r="K71" s="3" t="s">
        <v>239</v>
      </c>
      <c r="L71" s="3" t="s">
        <v>128</v>
      </c>
      <c r="M71" s="3" t="s">
        <v>82</v>
      </c>
      <c r="N71" s="3">
        <v>0</v>
      </c>
      <c r="O71" s="3">
        <v>0</v>
      </c>
    </row>
    <row r="72" spans="1:15" ht="17.100000000000001">
      <c r="A72" s="3" t="s">
        <v>240</v>
      </c>
      <c r="B72" s="3" t="s">
        <v>72</v>
      </c>
      <c r="C72" s="3" t="s">
        <v>136</v>
      </c>
      <c r="D72" s="3" t="s">
        <v>91</v>
      </c>
      <c r="E72" s="3" t="s">
        <v>92</v>
      </c>
      <c r="F72" s="3">
        <v>16</v>
      </c>
      <c r="G72" s="3" t="s">
        <v>20</v>
      </c>
      <c r="H72" s="3" t="s">
        <v>21</v>
      </c>
      <c r="I72" s="3" t="s">
        <v>22</v>
      </c>
      <c r="J72" s="3" t="s">
        <v>21</v>
      </c>
      <c r="K72" s="3"/>
      <c r="L72" s="3" t="s">
        <v>23</v>
      </c>
      <c r="M72" s="3" t="s">
        <v>53</v>
      </c>
      <c r="N72" s="3">
        <v>0</v>
      </c>
      <c r="O72" s="3">
        <v>0</v>
      </c>
    </row>
    <row r="73" spans="1:15" ht="17.100000000000001">
      <c r="A73" s="3" t="s">
        <v>241</v>
      </c>
      <c r="B73" s="3" t="s">
        <v>81</v>
      </c>
      <c r="C73" s="3" t="s">
        <v>124</v>
      </c>
      <c r="D73" s="3" t="s">
        <v>91</v>
      </c>
      <c r="E73" s="3" t="s">
        <v>92</v>
      </c>
      <c r="F73" s="3">
        <v>16</v>
      </c>
      <c r="G73" s="3" t="s">
        <v>124</v>
      </c>
      <c r="H73" s="3" t="s">
        <v>21</v>
      </c>
      <c r="I73" s="3" t="s">
        <v>22</v>
      </c>
      <c r="J73" s="3" t="s">
        <v>21</v>
      </c>
      <c r="K73" s="3"/>
      <c r="L73" s="3" t="s">
        <v>75</v>
      </c>
      <c r="M73" s="3" t="s">
        <v>88</v>
      </c>
      <c r="N73" s="3">
        <v>0</v>
      </c>
      <c r="O73" s="3">
        <v>0</v>
      </c>
    </row>
    <row r="74" spans="1:15" ht="17.100000000000001">
      <c r="A74" s="3" t="s">
        <v>242</v>
      </c>
      <c r="B74" s="3" t="s">
        <v>102</v>
      </c>
      <c r="C74" s="3" t="s">
        <v>121</v>
      </c>
      <c r="D74" s="3" t="s">
        <v>18</v>
      </c>
      <c r="E74" s="3" t="s">
        <v>19</v>
      </c>
      <c r="F74" s="3">
        <v>16</v>
      </c>
      <c r="G74" s="3" t="s">
        <v>20</v>
      </c>
      <c r="H74" s="3" t="s">
        <v>21</v>
      </c>
      <c r="I74" s="3" t="s">
        <v>22</v>
      </c>
      <c r="J74" s="3" t="s">
        <v>21</v>
      </c>
      <c r="K74" s="3" t="s">
        <v>243</v>
      </c>
      <c r="L74" s="3" t="s">
        <v>143</v>
      </c>
      <c r="M74" s="3" t="s">
        <v>100</v>
      </c>
      <c r="N74" s="3">
        <v>0</v>
      </c>
      <c r="O74" s="3">
        <v>0</v>
      </c>
    </row>
    <row r="75" spans="1:15" ht="17.100000000000001">
      <c r="A75" s="3" t="s">
        <v>244</v>
      </c>
      <c r="B75" s="3" t="s">
        <v>245</v>
      </c>
      <c r="C75" s="3" t="s">
        <v>246</v>
      </c>
      <c r="D75" s="3" t="s">
        <v>38</v>
      </c>
      <c r="E75" s="3" t="s">
        <v>39</v>
      </c>
      <c r="F75" s="3">
        <v>16</v>
      </c>
      <c r="G75" s="3" t="s">
        <v>20</v>
      </c>
      <c r="H75" s="3" t="s">
        <v>21</v>
      </c>
      <c r="I75" s="3" t="s">
        <v>22</v>
      </c>
      <c r="J75" s="3" t="s">
        <v>21</v>
      </c>
      <c r="K75" s="3"/>
      <c r="L75" s="3" t="s">
        <v>247</v>
      </c>
      <c r="M75" s="3" t="s">
        <v>205</v>
      </c>
      <c r="N75" s="3">
        <v>0</v>
      </c>
      <c r="O75" s="3">
        <v>0</v>
      </c>
    </row>
    <row r="76" spans="1:15" ht="17.100000000000001">
      <c r="A76" s="3" t="s">
        <v>248</v>
      </c>
      <c r="B76" s="3" t="s">
        <v>249</v>
      </c>
      <c r="C76" s="3" t="s">
        <v>250</v>
      </c>
      <c r="D76" s="3" t="s">
        <v>38</v>
      </c>
      <c r="E76" s="3" t="s">
        <v>39</v>
      </c>
      <c r="F76" s="3">
        <v>16</v>
      </c>
      <c r="G76" s="3" t="s">
        <v>20</v>
      </c>
      <c r="H76" s="3" t="s">
        <v>21</v>
      </c>
      <c r="I76" s="3" t="s">
        <v>22</v>
      </c>
      <c r="J76" s="3" t="s">
        <v>21</v>
      </c>
      <c r="K76" s="3"/>
      <c r="L76" s="3" t="s">
        <v>44</v>
      </c>
      <c r="M76" s="3" t="s">
        <v>76</v>
      </c>
      <c r="N76" s="3">
        <v>0</v>
      </c>
      <c r="O76" s="3">
        <v>0</v>
      </c>
    </row>
    <row r="77" spans="1:15" ht="17.100000000000001">
      <c r="A77" s="3" t="s">
        <v>251</v>
      </c>
      <c r="B77" s="3" t="s">
        <v>81</v>
      </c>
      <c r="C77" s="3" t="s">
        <v>252</v>
      </c>
      <c r="D77" s="3" t="s">
        <v>91</v>
      </c>
      <c r="E77" s="3" t="s">
        <v>92</v>
      </c>
      <c r="F77" s="3">
        <v>16</v>
      </c>
      <c r="G77" s="3" t="s">
        <v>253</v>
      </c>
      <c r="H77" s="3" t="s">
        <v>21</v>
      </c>
      <c r="I77" s="3" t="s">
        <v>22</v>
      </c>
      <c r="J77" s="3" t="s">
        <v>21</v>
      </c>
      <c r="K77" s="3"/>
      <c r="L77" s="3" t="s">
        <v>222</v>
      </c>
      <c r="M77" s="3" t="s">
        <v>254</v>
      </c>
      <c r="N77" s="3">
        <v>0</v>
      </c>
      <c r="O77" s="3">
        <v>0</v>
      </c>
    </row>
    <row r="78" spans="1:15" ht="17.100000000000001">
      <c r="A78" s="3" t="s">
        <v>255</v>
      </c>
      <c r="B78" s="3" t="s">
        <v>81</v>
      </c>
      <c r="C78" s="3" t="s">
        <v>79</v>
      </c>
      <c r="D78" s="3" t="s">
        <v>18</v>
      </c>
      <c r="E78" s="3" t="s">
        <v>19</v>
      </c>
      <c r="F78" s="3">
        <v>16</v>
      </c>
      <c r="G78" s="3" t="s">
        <v>256</v>
      </c>
      <c r="H78" s="3" t="s">
        <v>21</v>
      </c>
      <c r="I78" s="3" t="s">
        <v>22</v>
      </c>
      <c r="J78" s="3" t="s">
        <v>21</v>
      </c>
      <c r="K78" s="3"/>
      <c r="L78" s="3" t="s">
        <v>122</v>
      </c>
      <c r="M78" s="3" t="s">
        <v>76</v>
      </c>
      <c r="N78" s="3">
        <v>0</v>
      </c>
      <c r="O78" s="3">
        <v>0</v>
      </c>
    </row>
    <row r="79" spans="1:15" ht="17.100000000000001">
      <c r="A79" s="3" t="s">
        <v>257</v>
      </c>
      <c r="B79" s="3" t="s">
        <v>196</v>
      </c>
      <c r="C79" s="3" t="s">
        <v>154</v>
      </c>
      <c r="D79" s="3" t="s">
        <v>91</v>
      </c>
      <c r="E79" s="3" t="s">
        <v>92</v>
      </c>
      <c r="F79" s="3">
        <v>16</v>
      </c>
      <c r="G79" s="3" t="s">
        <v>154</v>
      </c>
      <c r="H79" s="3" t="s">
        <v>21</v>
      </c>
      <c r="I79" s="3" t="s">
        <v>22</v>
      </c>
      <c r="J79" s="3" t="s">
        <v>21</v>
      </c>
      <c r="K79" s="3"/>
      <c r="L79" s="3" t="s">
        <v>64</v>
      </c>
      <c r="M79" s="3" t="s">
        <v>129</v>
      </c>
      <c r="N79" s="3">
        <v>0</v>
      </c>
      <c r="O79" s="3">
        <v>0</v>
      </c>
    </row>
    <row r="80" spans="1:15" ht="17.100000000000001">
      <c r="A80" s="3" t="s">
        <v>258</v>
      </c>
      <c r="B80" s="3" t="s">
        <v>166</v>
      </c>
      <c r="C80" s="3" t="s">
        <v>259</v>
      </c>
      <c r="D80" s="3" t="s">
        <v>18</v>
      </c>
      <c r="E80" s="3" t="s">
        <v>19</v>
      </c>
      <c r="F80" s="3">
        <v>16</v>
      </c>
      <c r="G80" s="3" t="s">
        <v>20</v>
      </c>
      <c r="H80" s="3" t="s">
        <v>21</v>
      </c>
      <c r="I80" s="3" t="s">
        <v>22</v>
      </c>
      <c r="J80" s="3" t="s">
        <v>21</v>
      </c>
      <c r="K80" s="3"/>
      <c r="L80" s="3" t="s">
        <v>222</v>
      </c>
      <c r="M80" s="3" t="s">
        <v>173</v>
      </c>
      <c r="N80" s="3">
        <v>0</v>
      </c>
      <c r="O80" s="3">
        <v>0</v>
      </c>
    </row>
    <row r="81" spans="1:15" ht="17.100000000000001">
      <c r="A81" s="3" t="s">
        <v>260</v>
      </c>
      <c r="B81" s="3" t="s">
        <v>166</v>
      </c>
      <c r="C81" s="3" t="s">
        <v>187</v>
      </c>
      <c r="D81" s="3" t="s">
        <v>18</v>
      </c>
      <c r="E81" s="3" t="s">
        <v>19</v>
      </c>
      <c r="F81" s="3">
        <v>16</v>
      </c>
      <c r="G81" s="3" t="s">
        <v>136</v>
      </c>
      <c r="H81" s="3" t="s">
        <v>21</v>
      </c>
      <c r="I81" s="3" t="s">
        <v>22</v>
      </c>
      <c r="J81" s="3" t="s">
        <v>21</v>
      </c>
      <c r="K81" s="3"/>
      <c r="L81" s="3" t="s">
        <v>261</v>
      </c>
      <c r="M81" s="3" t="s">
        <v>227</v>
      </c>
      <c r="N81" s="3">
        <v>0</v>
      </c>
      <c r="O81" s="3">
        <v>0</v>
      </c>
    </row>
    <row r="82" spans="1:15" ht="17.100000000000001">
      <c r="A82" s="3" t="s">
        <v>262</v>
      </c>
      <c r="B82" s="3" t="s">
        <v>16</v>
      </c>
      <c r="C82" s="3" t="s">
        <v>263</v>
      </c>
      <c r="D82" s="3" t="s">
        <v>91</v>
      </c>
      <c r="E82" s="3" t="s">
        <v>92</v>
      </c>
      <c r="F82" s="3">
        <v>16</v>
      </c>
      <c r="G82" s="3" t="s">
        <v>20</v>
      </c>
      <c r="H82" s="3" t="s">
        <v>21</v>
      </c>
      <c r="I82" s="3" t="s">
        <v>22</v>
      </c>
      <c r="J82" s="3" t="s">
        <v>21</v>
      </c>
      <c r="K82" s="3"/>
      <c r="L82" s="3" t="s">
        <v>28</v>
      </c>
      <c r="M82" s="3" t="s">
        <v>82</v>
      </c>
      <c r="N82" s="3">
        <v>0</v>
      </c>
      <c r="O82" s="3">
        <v>0</v>
      </c>
    </row>
    <row r="83" spans="1:15" ht="17.100000000000001">
      <c r="A83" s="3" t="s">
        <v>264</v>
      </c>
      <c r="B83" s="3" t="s">
        <v>166</v>
      </c>
      <c r="C83" s="3" t="s">
        <v>265</v>
      </c>
      <c r="D83" s="3" t="s">
        <v>91</v>
      </c>
      <c r="E83" s="3" t="s">
        <v>92</v>
      </c>
      <c r="F83" s="3">
        <v>16</v>
      </c>
      <c r="G83" s="3" t="s">
        <v>265</v>
      </c>
      <c r="H83" s="3" t="s">
        <v>21</v>
      </c>
      <c r="I83" s="3" t="s">
        <v>22</v>
      </c>
      <c r="J83" s="3" t="s">
        <v>21</v>
      </c>
      <c r="K83" s="3"/>
      <c r="L83" s="3" t="s">
        <v>122</v>
      </c>
      <c r="M83" s="3" t="s">
        <v>266</v>
      </c>
      <c r="N83" s="3">
        <v>0</v>
      </c>
      <c r="O83" s="3">
        <v>0</v>
      </c>
    </row>
    <row r="84" spans="1:15" ht="17.100000000000001">
      <c r="A84" s="3" t="s">
        <v>267</v>
      </c>
      <c r="B84" s="3" t="s">
        <v>42</v>
      </c>
      <c r="C84" s="3" t="s">
        <v>93</v>
      </c>
      <c r="D84" s="3" t="s">
        <v>38</v>
      </c>
      <c r="E84" s="3" t="s">
        <v>39</v>
      </c>
      <c r="F84" s="3">
        <v>16</v>
      </c>
      <c r="G84" s="3" t="s">
        <v>20</v>
      </c>
      <c r="H84" s="3" t="s">
        <v>21</v>
      </c>
      <c r="I84" s="3" t="s">
        <v>22</v>
      </c>
      <c r="J84" s="3" t="s">
        <v>21</v>
      </c>
      <c r="K84" s="3"/>
      <c r="L84" s="3" t="s">
        <v>268</v>
      </c>
      <c r="M84" s="3" t="s">
        <v>269</v>
      </c>
      <c r="N84" s="3">
        <v>0</v>
      </c>
      <c r="O84" s="3">
        <v>0</v>
      </c>
    </row>
    <row r="85" spans="1:15" ht="17.100000000000001">
      <c r="A85" s="3" t="s">
        <v>270</v>
      </c>
      <c r="B85" s="3" t="s">
        <v>42</v>
      </c>
      <c r="C85" s="3" t="s">
        <v>271</v>
      </c>
      <c r="D85" s="3" t="s">
        <v>62</v>
      </c>
      <c r="E85" s="3" t="s">
        <v>63</v>
      </c>
      <c r="F85" s="3">
        <v>16</v>
      </c>
      <c r="G85" s="3" t="s">
        <v>20</v>
      </c>
      <c r="H85" s="3" t="s">
        <v>21</v>
      </c>
      <c r="I85" s="3" t="s">
        <v>22</v>
      </c>
      <c r="J85" s="3" t="s">
        <v>21</v>
      </c>
      <c r="K85" s="3"/>
      <c r="L85" s="3" t="s">
        <v>99</v>
      </c>
      <c r="M85" s="3" t="s">
        <v>82</v>
      </c>
      <c r="N85" s="3">
        <v>0</v>
      </c>
      <c r="O85" s="3">
        <v>0</v>
      </c>
    </row>
    <row r="86" spans="1:15" ht="17.100000000000001">
      <c r="A86" s="3" t="s">
        <v>272</v>
      </c>
      <c r="B86" s="3" t="s">
        <v>42</v>
      </c>
      <c r="C86" s="3" t="s">
        <v>246</v>
      </c>
      <c r="D86" s="3" t="s">
        <v>38</v>
      </c>
      <c r="E86" s="3" t="s">
        <v>39</v>
      </c>
      <c r="F86" s="3">
        <v>16</v>
      </c>
      <c r="G86" s="3" t="s">
        <v>20</v>
      </c>
      <c r="H86" s="3" t="s">
        <v>21</v>
      </c>
      <c r="I86" s="3" t="s">
        <v>22</v>
      </c>
      <c r="J86" s="3" t="s">
        <v>21</v>
      </c>
      <c r="K86" s="3"/>
      <c r="L86" s="3" t="s">
        <v>160</v>
      </c>
      <c r="M86" s="3" t="s">
        <v>173</v>
      </c>
      <c r="N86" s="3">
        <v>0</v>
      </c>
      <c r="O86" s="3">
        <v>0</v>
      </c>
    </row>
    <row r="87" spans="1:15" ht="17.100000000000001">
      <c r="A87" s="3" t="s">
        <v>273</v>
      </c>
      <c r="B87" s="3" t="s">
        <v>102</v>
      </c>
      <c r="C87" s="3" t="s">
        <v>56</v>
      </c>
      <c r="D87" s="3" t="s">
        <v>38</v>
      </c>
      <c r="E87" s="3" t="s">
        <v>39</v>
      </c>
      <c r="F87" s="3">
        <v>16</v>
      </c>
      <c r="G87" s="3" t="s">
        <v>56</v>
      </c>
      <c r="H87" s="3" t="s">
        <v>21</v>
      </c>
      <c r="I87" s="3" t="s">
        <v>22</v>
      </c>
      <c r="J87" s="3" t="s">
        <v>21</v>
      </c>
      <c r="K87" s="3"/>
      <c r="L87" s="3" t="s">
        <v>143</v>
      </c>
      <c r="M87" s="3" t="s">
        <v>53</v>
      </c>
      <c r="N87" s="3">
        <v>0</v>
      </c>
      <c r="O87" s="3">
        <v>0</v>
      </c>
    </row>
    <row r="88" spans="1:15" ht="17.100000000000001">
      <c r="A88" s="3" t="s">
        <v>274</v>
      </c>
      <c r="B88" s="3" t="s">
        <v>166</v>
      </c>
      <c r="C88" s="3" t="s">
        <v>275</v>
      </c>
      <c r="D88" s="3" t="s">
        <v>91</v>
      </c>
      <c r="E88" s="3" t="s">
        <v>92</v>
      </c>
      <c r="F88" s="3">
        <v>16</v>
      </c>
      <c r="G88" s="3" t="s">
        <v>20</v>
      </c>
      <c r="H88" s="3" t="s">
        <v>21</v>
      </c>
      <c r="I88" s="3" t="s">
        <v>22</v>
      </c>
      <c r="J88" s="3" t="s">
        <v>21</v>
      </c>
      <c r="K88" s="3"/>
      <c r="L88" s="3" t="s">
        <v>75</v>
      </c>
      <c r="M88" s="3" t="s">
        <v>109</v>
      </c>
      <c r="N88" s="3">
        <v>0</v>
      </c>
      <c r="O88" s="3">
        <v>0</v>
      </c>
    </row>
    <row r="89" spans="1:15" ht="17.100000000000001">
      <c r="A89" s="3" t="s">
        <v>276</v>
      </c>
      <c r="B89" s="3" t="s">
        <v>16</v>
      </c>
      <c r="C89" s="3" t="s">
        <v>73</v>
      </c>
      <c r="D89" s="3" t="s">
        <v>38</v>
      </c>
      <c r="E89" s="3" t="s">
        <v>39</v>
      </c>
      <c r="F89" s="3">
        <v>16</v>
      </c>
      <c r="G89" s="3" t="s">
        <v>20</v>
      </c>
      <c r="H89" s="3" t="s">
        <v>21</v>
      </c>
      <c r="I89" s="3" t="s">
        <v>22</v>
      </c>
      <c r="J89" s="3" t="s">
        <v>21</v>
      </c>
      <c r="K89" s="3"/>
      <c r="L89" s="3" t="s">
        <v>128</v>
      </c>
      <c r="M89" s="3" t="s">
        <v>29</v>
      </c>
      <c r="N89" s="3">
        <v>0</v>
      </c>
      <c r="O89" s="3">
        <v>0</v>
      </c>
    </row>
    <row r="90" spans="1:15" ht="17.100000000000001">
      <c r="A90" s="3" t="s">
        <v>277</v>
      </c>
      <c r="B90" s="3" t="s">
        <v>278</v>
      </c>
      <c r="C90" s="3" t="s">
        <v>175</v>
      </c>
      <c r="D90" s="3" t="s">
        <v>62</v>
      </c>
      <c r="E90" s="3" t="s">
        <v>63</v>
      </c>
      <c r="F90" s="3">
        <v>16</v>
      </c>
      <c r="G90" s="3" t="s">
        <v>74</v>
      </c>
      <c r="H90" s="3" t="s">
        <v>21</v>
      </c>
      <c r="I90" s="3" t="s">
        <v>22</v>
      </c>
      <c r="J90" s="3" t="s">
        <v>21</v>
      </c>
      <c r="K90" s="3"/>
      <c r="L90" s="3" t="s">
        <v>160</v>
      </c>
      <c r="M90" s="3" t="s">
        <v>70</v>
      </c>
      <c r="N90" s="3">
        <v>0</v>
      </c>
      <c r="O90" s="3">
        <v>0</v>
      </c>
    </row>
    <row r="91" spans="1:15" ht="17.100000000000001">
      <c r="A91" s="3" t="s">
        <v>279</v>
      </c>
      <c r="B91" s="3" t="s">
        <v>16</v>
      </c>
      <c r="C91" s="3" t="s">
        <v>236</v>
      </c>
      <c r="D91" s="3" t="s">
        <v>91</v>
      </c>
      <c r="E91" s="3" t="s">
        <v>92</v>
      </c>
      <c r="F91" s="3">
        <v>16</v>
      </c>
      <c r="G91" s="3" t="s">
        <v>20</v>
      </c>
      <c r="H91" s="3" t="s">
        <v>21</v>
      </c>
      <c r="I91" s="3" t="s">
        <v>22</v>
      </c>
      <c r="J91" s="3" t="s">
        <v>21</v>
      </c>
      <c r="K91" s="3"/>
      <c r="L91" s="3" t="s">
        <v>58</v>
      </c>
      <c r="M91" s="3" t="s">
        <v>214</v>
      </c>
      <c r="N91" s="3">
        <v>0</v>
      </c>
      <c r="O91" s="3">
        <v>0</v>
      </c>
    </row>
    <row r="92" spans="1:15" ht="17.100000000000001">
      <c r="A92" s="3" t="s">
        <v>280</v>
      </c>
      <c r="B92" s="3" t="s">
        <v>281</v>
      </c>
      <c r="C92" s="3" t="s">
        <v>282</v>
      </c>
      <c r="D92" s="3" t="s">
        <v>62</v>
      </c>
      <c r="E92" s="3" t="s">
        <v>63</v>
      </c>
      <c r="F92" s="3">
        <v>16</v>
      </c>
      <c r="G92" s="3" t="s">
        <v>74</v>
      </c>
      <c r="H92" s="3" t="s">
        <v>21</v>
      </c>
      <c r="I92" s="3" t="s">
        <v>22</v>
      </c>
      <c r="J92" s="3" t="s">
        <v>21</v>
      </c>
      <c r="K92" s="3"/>
      <c r="L92" s="3" t="s">
        <v>28</v>
      </c>
      <c r="M92" s="3" t="s">
        <v>100</v>
      </c>
      <c r="N92" s="3">
        <v>0</v>
      </c>
      <c r="O92" s="3">
        <v>0</v>
      </c>
    </row>
    <row r="93" spans="1:15" ht="17.100000000000001">
      <c r="A93" s="3" t="s">
        <v>283</v>
      </c>
      <c r="B93" s="3" t="s">
        <v>106</v>
      </c>
      <c r="C93" s="3" t="s">
        <v>284</v>
      </c>
      <c r="D93" s="3" t="s">
        <v>91</v>
      </c>
      <c r="E93" s="3" t="s">
        <v>92</v>
      </c>
      <c r="F93" s="3">
        <v>16</v>
      </c>
      <c r="G93" s="3" t="s">
        <v>285</v>
      </c>
      <c r="H93" s="3" t="s">
        <v>21</v>
      </c>
      <c r="I93" s="3" t="s">
        <v>22</v>
      </c>
      <c r="J93" s="3" t="s">
        <v>21</v>
      </c>
      <c r="K93" s="3"/>
      <c r="L93" s="3" t="s">
        <v>286</v>
      </c>
      <c r="M93" s="3" t="s">
        <v>205</v>
      </c>
      <c r="N93" s="3">
        <v>0</v>
      </c>
      <c r="O93" s="3">
        <v>0</v>
      </c>
    </row>
    <row r="94" spans="1:15" ht="17.100000000000001">
      <c r="A94" s="3" t="s">
        <v>287</v>
      </c>
      <c r="B94" s="3" t="s">
        <v>102</v>
      </c>
      <c r="C94" s="3" t="s">
        <v>229</v>
      </c>
      <c r="D94" s="3" t="s">
        <v>91</v>
      </c>
      <c r="E94" s="3" t="s">
        <v>92</v>
      </c>
      <c r="F94" s="3">
        <v>16</v>
      </c>
      <c r="G94" s="3" t="s">
        <v>288</v>
      </c>
      <c r="H94" s="3" t="s">
        <v>21</v>
      </c>
      <c r="I94" s="3" t="s">
        <v>22</v>
      </c>
      <c r="J94" s="3" t="s">
        <v>21</v>
      </c>
      <c r="K94" s="3"/>
      <c r="L94" s="3" t="s">
        <v>44</v>
      </c>
      <c r="M94" s="3" t="s">
        <v>88</v>
      </c>
      <c r="N94" s="3">
        <v>0</v>
      </c>
      <c r="O94" s="3">
        <v>0</v>
      </c>
    </row>
    <row r="95" spans="1:15" ht="17.100000000000001">
      <c r="A95" s="3" t="s">
        <v>289</v>
      </c>
      <c r="B95" s="3" t="s">
        <v>16</v>
      </c>
      <c r="C95" s="3" t="s">
        <v>290</v>
      </c>
      <c r="D95" s="3" t="s">
        <v>91</v>
      </c>
      <c r="E95" s="3" t="s">
        <v>92</v>
      </c>
      <c r="F95" s="3">
        <v>16</v>
      </c>
      <c r="G95" s="3" t="s">
        <v>20</v>
      </c>
      <c r="H95" s="3" t="s">
        <v>21</v>
      </c>
      <c r="I95" s="3" t="s">
        <v>22</v>
      </c>
      <c r="J95" s="3" t="s">
        <v>21</v>
      </c>
      <c r="K95" s="3"/>
      <c r="L95" s="3" t="s">
        <v>117</v>
      </c>
      <c r="M95" s="3" t="s">
        <v>291</v>
      </c>
      <c r="N95" s="3">
        <v>0</v>
      </c>
      <c r="O95" s="3">
        <v>0</v>
      </c>
    </row>
    <row r="96" spans="1:15" ht="17.100000000000001">
      <c r="A96" s="3" t="s">
        <v>292</v>
      </c>
      <c r="B96" s="3" t="s">
        <v>166</v>
      </c>
      <c r="C96" s="3" t="s">
        <v>27</v>
      </c>
      <c r="D96" s="3" t="s">
        <v>18</v>
      </c>
      <c r="E96" s="3" t="s">
        <v>19</v>
      </c>
      <c r="F96" s="3">
        <v>16</v>
      </c>
      <c r="G96" s="3" t="s">
        <v>20</v>
      </c>
      <c r="H96" s="3" t="s">
        <v>21</v>
      </c>
      <c r="I96" s="3" t="s">
        <v>22</v>
      </c>
      <c r="J96" s="3" t="s">
        <v>21</v>
      </c>
      <c r="K96" s="3"/>
      <c r="L96" s="3" t="s">
        <v>286</v>
      </c>
      <c r="M96" s="3" t="s">
        <v>227</v>
      </c>
      <c r="N96" s="3">
        <v>0</v>
      </c>
      <c r="O96" s="3">
        <v>0</v>
      </c>
    </row>
    <row r="97" spans="1:15" ht="17.100000000000001">
      <c r="A97" s="3" t="s">
        <v>293</v>
      </c>
      <c r="B97" s="3" t="s">
        <v>42</v>
      </c>
      <c r="C97" s="3" t="s">
        <v>162</v>
      </c>
      <c r="D97" s="3" t="s">
        <v>18</v>
      </c>
      <c r="E97" s="3" t="s">
        <v>19</v>
      </c>
      <c r="F97" s="3">
        <v>16</v>
      </c>
      <c r="G97" s="3" t="s">
        <v>294</v>
      </c>
      <c r="H97" s="3" t="s">
        <v>21</v>
      </c>
      <c r="I97" s="3" t="s">
        <v>22</v>
      </c>
      <c r="J97" s="3" t="s">
        <v>21</v>
      </c>
      <c r="K97" s="3"/>
      <c r="L97" s="3" t="s">
        <v>160</v>
      </c>
      <c r="M97" s="3" t="s">
        <v>45</v>
      </c>
      <c r="N97" s="3">
        <v>0</v>
      </c>
      <c r="O97" s="3">
        <v>0</v>
      </c>
    </row>
    <row r="98" spans="1:15" ht="17.100000000000001">
      <c r="A98" s="3" t="s">
        <v>295</v>
      </c>
      <c r="B98" s="3" t="s">
        <v>42</v>
      </c>
      <c r="C98" s="3" t="s">
        <v>73</v>
      </c>
      <c r="D98" s="3" t="s">
        <v>38</v>
      </c>
      <c r="E98" s="3" t="s">
        <v>39</v>
      </c>
      <c r="F98" s="3">
        <v>16</v>
      </c>
      <c r="G98" s="3" t="s">
        <v>20</v>
      </c>
      <c r="H98" s="3" t="s">
        <v>21</v>
      </c>
      <c r="I98" s="3" t="s">
        <v>22</v>
      </c>
      <c r="J98" s="3" t="s">
        <v>21</v>
      </c>
      <c r="K98" s="3"/>
      <c r="L98" s="3" t="s">
        <v>286</v>
      </c>
      <c r="M98" s="3" t="s">
        <v>227</v>
      </c>
      <c r="N98" s="3">
        <v>0</v>
      </c>
      <c r="O98" s="3">
        <v>0</v>
      </c>
    </row>
    <row r="99" spans="1:15" ht="17.100000000000001">
      <c r="A99" s="3" t="s">
        <v>296</v>
      </c>
      <c r="B99" s="3" t="s">
        <v>42</v>
      </c>
      <c r="C99" s="3" t="s">
        <v>159</v>
      </c>
      <c r="D99" s="3" t="s">
        <v>91</v>
      </c>
      <c r="E99" s="3" t="s">
        <v>92</v>
      </c>
      <c r="F99" s="3">
        <v>16</v>
      </c>
      <c r="G99" s="3" t="s">
        <v>159</v>
      </c>
      <c r="H99" s="3" t="s">
        <v>21</v>
      </c>
      <c r="I99" s="3" t="s">
        <v>22</v>
      </c>
      <c r="J99" s="3" t="s">
        <v>21</v>
      </c>
      <c r="K99" s="3"/>
      <c r="L99" s="3" t="s">
        <v>44</v>
      </c>
      <c r="M99" s="3" t="s">
        <v>29</v>
      </c>
      <c r="N99" s="3">
        <v>0</v>
      </c>
      <c r="O99" s="3">
        <v>0</v>
      </c>
    </row>
    <row r="100" spans="1:15" ht="17.100000000000001">
      <c r="A100" s="3" t="s">
        <v>297</v>
      </c>
      <c r="B100" s="3" t="s">
        <v>298</v>
      </c>
      <c r="C100" s="3" t="s">
        <v>236</v>
      </c>
      <c r="D100" s="3" t="s">
        <v>91</v>
      </c>
      <c r="E100" s="3" t="s">
        <v>92</v>
      </c>
      <c r="F100" s="3">
        <v>16</v>
      </c>
      <c r="G100" s="3" t="s">
        <v>20</v>
      </c>
      <c r="H100" s="3" t="s">
        <v>21</v>
      </c>
      <c r="I100" s="3" t="s">
        <v>22</v>
      </c>
      <c r="J100" s="3" t="s">
        <v>21</v>
      </c>
      <c r="K100" s="3"/>
      <c r="L100" s="3" t="s">
        <v>33</v>
      </c>
      <c r="M100" s="3" t="s">
        <v>24</v>
      </c>
      <c r="N100" s="3">
        <v>0</v>
      </c>
      <c r="O100" s="3">
        <v>0</v>
      </c>
    </row>
    <row r="101" spans="1:15" ht="17.100000000000001">
      <c r="A101" s="3" t="s">
        <v>299</v>
      </c>
      <c r="B101" s="3" t="s">
        <v>300</v>
      </c>
      <c r="C101" s="3" t="s">
        <v>142</v>
      </c>
      <c r="D101" s="3" t="s">
        <v>18</v>
      </c>
      <c r="E101" s="3" t="s">
        <v>19</v>
      </c>
      <c r="F101" s="3">
        <v>16</v>
      </c>
      <c r="G101" s="3" t="s">
        <v>142</v>
      </c>
      <c r="H101" s="3" t="s">
        <v>21</v>
      </c>
      <c r="I101" s="3" t="s">
        <v>22</v>
      </c>
      <c r="J101" s="3" t="s">
        <v>21</v>
      </c>
      <c r="K101" s="3"/>
      <c r="L101" s="3" t="s">
        <v>33</v>
      </c>
      <c r="M101" s="3" t="s">
        <v>34</v>
      </c>
      <c r="N101" s="3">
        <v>0</v>
      </c>
      <c r="O101" s="3">
        <v>0</v>
      </c>
    </row>
    <row r="102" spans="1:15" ht="17.100000000000001">
      <c r="A102" s="3" t="s">
        <v>301</v>
      </c>
      <c r="B102" s="3" t="s">
        <v>81</v>
      </c>
      <c r="C102" s="3" t="s">
        <v>142</v>
      </c>
      <c r="D102" s="3" t="s">
        <v>18</v>
      </c>
      <c r="E102" s="3" t="s">
        <v>19</v>
      </c>
      <c r="F102" s="3">
        <v>16</v>
      </c>
      <c r="G102" s="3" t="s">
        <v>142</v>
      </c>
      <c r="H102" s="3" t="s">
        <v>21</v>
      </c>
      <c r="I102" s="3" t="s">
        <v>22</v>
      </c>
      <c r="J102" s="3" t="s">
        <v>21</v>
      </c>
      <c r="K102" s="3"/>
      <c r="L102" s="3" t="s">
        <v>194</v>
      </c>
      <c r="M102" s="3" t="s">
        <v>29</v>
      </c>
      <c r="N102" s="3">
        <v>0</v>
      </c>
      <c r="O102" s="3">
        <v>0</v>
      </c>
    </row>
    <row r="103" spans="1:15" ht="17.100000000000001">
      <c r="A103" s="3" t="s">
        <v>302</v>
      </c>
      <c r="B103" s="3" t="s">
        <v>16</v>
      </c>
      <c r="C103" s="3" t="s">
        <v>121</v>
      </c>
      <c r="D103" s="3" t="s">
        <v>18</v>
      </c>
      <c r="E103" s="3" t="s">
        <v>19</v>
      </c>
      <c r="F103" s="3">
        <v>16</v>
      </c>
      <c r="G103" s="3" t="s">
        <v>20</v>
      </c>
      <c r="H103" s="3" t="s">
        <v>21</v>
      </c>
      <c r="I103" s="3" t="s">
        <v>22</v>
      </c>
      <c r="J103" s="3" t="s">
        <v>21</v>
      </c>
      <c r="K103" s="3"/>
      <c r="L103" s="3" t="s">
        <v>194</v>
      </c>
      <c r="M103" s="3" t="s">
        <v>88</v>
      </c>
      <c r="N103" s="3">
        <v>0</v>
      </c>
      <c r="O103" s="3">
        <v>0</v>
      </c>
    </row>
    <row r="104" spans="1:15" ht="17.100000000000001">
      <c r="A104" s="3" t="s">
        <v>303</v>
      </c>
      <c r="B104" s="3" t="s">
        <v>304</v>
      </c>
      <c r="C104" s="3" t="s">
        <v>236</v>
      </c>
      <c r="D104" s="3" t="s">
        <v>91</v>
      </c>
      <c r="E104" s="3" t="s">
        <v>92</v>
      </c>
      <c r="F104" s="3">
        <v>16</v>
      </c>
      <c r="G104" s="3" t="s">
        <v>20</v>
      </c>
      <c r="H104" s="3" t="s">
        <v>21</v>
      </c>
      <c r="I104" s="3" t="s">
        <v>22</v>
      </c>
      <c r="J104" s="3" t="s">
        <v>21</v>
      </c>
      <c r="K104" s="3"/>
      <c r="L104" s="3" t="s">
        <v>23</v>
      </c>
      <c r="M104" s="3" t="s">
        <v>29</v>
      </c>
      <c r="N104" s="3">
        <v>0</v>
      </c>
      <c r="O104" s="3">
        <v>0</v>
      </c>
    </row>
    <row r="105" spans="1:15" ht="17.100000000000001">
      <c r="A105" s="3" t="s">
        <v>305</v>
      </c>
      <c r="B105" s="3" t="s">
        <v>166</v>
      </c>
      <c r="C105" s="3" t="s">
        <v>121</v>
      </c>
      <c r="D105" s="3" t="s">
        <v>18</v>
      </c>
      <c r="E105" s="3" t="s">
        <v>19</v>
      </c>
      <c r="F105" s="3">
        <v>16</v>
      </c>
      <c r="G105" s="3" t="s">
        <v>20</v>
      </c>
      <c r="H105" s="3" t="s">
        <v>21</v>
      </c>
      <c r="I105" s="3" t="s">
        <v>22</v>
      </c>
      <c r="J105" s="3" t="s">
        <v>21</v>
      </c>
      <c r="K105" s="3"/>
      <c r="L105" s="3" t="s">
        <v>75</v>
      </c>
      <c r="M105" s="3" t="s">
        <v>306</v>
      </c>
      <c r="N105" s="3">
        <v>0</v>
      </c>
      <c r="O105" s="3">
        <v>0</v>
      </c>
    </row>
    <row r="106" spans="1:15" ht="17.100000000000001">
      <c r="A106" s="3" t="s">
        <v>307</v>
      </c>
      <c r="B106" s="3" t="s">
        <v>31</v>
      </c>
      <c r="C106" s="3" t="s">
        <v>308</v>
      </c>
      <c r="D106" s="3" t="s">
        <v>20</v>
      </c>
      <c r="E106" s="3" t="s">
        <v>309</v>
      </c>
      <c r="F106" s="3">
        <v>16</v>
      </c>
      <c r="G106" s="3" t="s">
        <v>310</v>
      </c>
      <c r="H106" s="3" t="s">
        <v>21</v>
      </c>
      <c r="I106" s="3" t="s">
        <v>22</v>
      </c>
      <c r="J106" s="3" t="s">
        <v>21</v>
      </c>
      <c r="K106" s="3"/>
      <c r="L106" s="3" t="s">
        <v>117</v>
      </c>
      <c r="M106" s="3" t="s">
        <v>24</v>
      </c>
      <c r="N106" s="3">
        <v>0</v>
      </c>
      <c r="O106" s="3">
        <v>0</v>
      </c>
    </row>
    <row r="107" spans="1:15" ht="17.100000000000001">
      <c r="A107" s="3" t="s">
        <v>311</v>
      </c>
      <c r="B107" s="3" t="s">
        <v>42</v>
      </c>
      <c r="C107" s="3" t="s">
        <v>134</v>
      </c>
      <c r="D107" s="3" t="s">
        <v>38</v>
      </c>
      <c r="E107" s="3" t="s">
        <v>39</v>
      </c>
      <c r="F107" s="3">
        <v>16</v>
      </c>
      <c r="G107" s="3" t="s">
        <v>312</v>
      </c>
      <c r="H107" s="3" t="s">
        <v>21</v>
      </c>
      <c r="I107" s="3" t="s">
        <v>22</v>
      </c>
      <c r="J107" s="3" t="s">
        <v>21</v>
      </c>
      <c r="K107" s="3"/>
      <c r="L107" s="3" t="s">
        <v>99</v>
      </c>
      <c r="M107" s="3" t="s">
        <v>214</v>
      </c>
      <c r="N107" s="3">
        <v>0</v>
      </c>
      <c r="O107" s="3">
        <v>0</v>
      </c>
    </row>
    <row r="108" spans="1:15" ht="17.100000000000001">
      <c r="A108" s="3" t="s">
        <v>313</v>
      </c>
      <c r="B108" s="3" t="s">
        <v>106</v>
      </c>
      <c r="C108" s="3" t="s">
        <v>121</v>
      </c>
      <c r="D108" s="3" t="s">
        <v>18</v>
      </c>
      <c r="E108" s="3" t="s">
        <v>19</v>
      </c>
      <c r="F108" s="3">
        <v>16</v>
      </c>
      <c r="G108" s="3" t="s">
        <v>314</v>
      </c>
      <c r="H108" s="3" t="s">
        <v>21</v>
      </c>
      <c r="I108" s="3" t="s">
        <v>22</v>
      </c>
      <c r="J108" s="3" t="s">
        <v>21</v>
      </c>
      <c r="K108" s="3"/>
      <c r="L108" s="3" t="s">
        <v>315</v>
      </c>
      <c r="M108" s="3" t="s">
        <v>53</v>
      </c>
      <c r="N108" s="3">
        <v>0</v>
      </c>
      <c r="O108" s="3">
        <v>0</v>
      </c>
    </row>
    <row r="109" spans="1:15" ht="17.100000000000001">
      <c r="A109" s="3" t="s">
        <v>316</v>
      </c>
      <c r="B109" s="3" t="s">
        <v>31</v>
      </c>
      <c r="C109" s="3" t="s">
        <v>271</v>
      </c>
      <c r="D109" s="3" t="s">
        <v>62</v>
      </c>
      <c r="E109" s="3" t="s">
        <v>63</v>
      </c>
      <c r="F109" s="3">
        <v>16</v>
      </c>
      <c r="G109" s="3" t="s">
        <v>20</v>
      </c>
      <c r="H109" s="3" t="s">
        <v>21</v>
      </c>
      <c r="I109" s="3" t="s">
        <v>22</v>
      </c>
      <c r="J109" s="3" t="s">
        <v>21</v>
      </c>
      <c r="K109" s="3"/>
      <c r="L109" s="3" t="s">
        <v>75</v>
      </c>
      <c r="M109" s="3" t="s">
        <v>109</v>
      </c>
      <c r="N109" s="3">
        <v>0</v>
      </c>
      <c r="O109" s="3">
        <v>0</v>
      </c>
    </row>
    <row r="110" spans="1:15" ht="17.100000000000001">
      <c r="A110" s="3" t="s">
        <v>317</v>
      </c>
      <c r="B110" s="3" t="s">
        <v>166</v>
      </c>
      <c r="C110" s="3" t="s">
        <v>107</v>
      </c>
      <c r="D110" s="3" t="s">
        <v>91</v>
      </c>
      <c r="E110" s="3" t="s">
        <v>92</v>
      </c>
      <c r="F110" s="3">
        <v>16</v>
      </c>
      <c r="G110" s="3" t="s">
        <v>20</v>
      </c>
      <c r="H110" s="3" t="s">
        <v>21</v>
      </c>
      <c r="I110" s="3" t="s">
        <v>22</v>
      </c>
      <c r="J110" s="3" t="s">
        <v>21</v>
      </c>
      <c r="K110" s="3"/>
      <c r="L110" s="3" t="s">
        <v>138</v>
      </c>
      <c r="M110" s="3" t="s">
        <v>139</v>
      </c>
      <c r="N110" s="3">
        <v>0</v>
      </c>
      <c r="O110" s="3">
        <v>0</v>
      </c>
    </row>
    <row r="111" spans="1:15" ht="17.100000000000001">
      <c r="A111" s="3" t="s">
        <v>318</v>
      </c>
      <c r="B111" s="3" t="s">
        <v>16</v>
      </c>
      <c r="C111" s="3" t="s">
        <v>116</v>
      </c>
      <c r="D111" s="3" t="s">
        <v>62</v>
      </c>
      <c r="E111" s="3" t="s">
        <v>63</v>
      </c>
      <c r="F111" s="3">
        <v>16</v>
      </c>
      <c r="G111" s="3" t="s">
        <v>275</v>
      </c>
      <c r="H111" s="3" t="s">
        <v>21</v>
      </c>
      <c r="I111" s="3" t="s">
        <v>22</v>
      </c>
      <c r="J111" s="3" t="s">
        <v>21</v>
      </c>
      <c r="K111" s="3" t="s">
        <v>319</v>
      </c>
      <c r="L111" s="3" t="s">
        <v>194</v>
      </c>
      <c r="M111" s="3" t="s">
        <v>50</v>
      </c>
      <c r="N111" s="3">
        <v>0</v>
      </c>
      <c r="O111" s="3">
        <v>0</v>
      </c>
    </row>
    <row r="112" spans="1:15" ht="17.100000000000001">
      <c r="A112" s="3" t="s">
        <v>320</v>
      </c>
      <c r="B112" s="3" t="s">
        <v>81</v>
      </c>
      <c r="C112" s="3" t="s">
        <v>86</v>
      </c>
      <c r="D112" s="3" t="s">
        <v>38</v>
      </c>
      <c r="E112" s="3" t="s">
        <v>39</v>
      </c>
      <c r="F112" s="3">
        <v>16</v>
      </c>
      <c r="G112" s="3" t="s">
        <v>20</v>
      </c>
      <c r="H112" s="3" t="s">
        <v>21</v>
      </c>
      <c r="I112" s="3" t="s">
        <v>22</v>
      </c>
      <c r="J112" s="3" t="s">
        <v>21</v>
      </c>
      <c r="K112" s="3"/>
      <c r="L112" s="3" t="s">
        <v>218</v>
      </c>
      <c r="M112" s="3" t="s">
        <v>291</v>
      </c>
      <c r="N112" s="3">
        <v>0</v>
      </c>
      <c r="O112" s="3">
        <v>0</v>
      </c>
    </row>
    <row r="113" spans="1:15" ht="17.100000000000001">
      <c r="A113" s="3" t="s">
        <v>321</v>
      </c>
      <c r="B113" s="3" t="s">
        <v>322</v>
      </c>
      <c r="C113" s="3" t="s">
        <v>236</v>
      </c>
      <c r="D113" s="3" t="s">
        <v>91</v>
      </c>
      <c r="E113" s="3" t="s">
        <v>92</v>
      </c>
      <c r="F113" s="3">
        <v>16</v>
      </c>
      <c r="G113" s="3" t="s">
        <v>20</v>
      </c>
      <c r="H113" s="3" t="s">
        <v>21</v>
      </c>
      <c r="I113" s="3" t="s">
        <v>22</v>
      </c>
      <c r="J113" s="3" t="s">
        <v>21</v>
      </c>
      <c r="K113" s="3"/>
      <c r="L113" s="3" t="s">
        <v>49</v>
      </c>
      <c r="M113" s="3" t="s">
        <v>291</v>
      </c>
      <c r="N113" s="3">
        <v>0</v>
      </c>
      <c r="O113" s="3">
        <v>0</v>
      </c>
    </row>
    <row r="114" spans="1:15" ht="17.100000000000001">
      <c r="A114" s="3" t="s">
        <v>323</v>
      </c>
      <c r="B114" s="3" t="s">
        <v>81</v>
      </c>
      <c r="C114" s="3" t="s">
        <v>68</v>
      </c>
      <c r="D114" s="3" t="s">
        <v>18</v>
      </c>
      <c r="E114" s="3" t="s">
        <v>19</v>
      </c>
      <c r="F114" s="3">
        <v>16</v>
      </c>
      <c r="G114" s="3" t="s">
        <v>20</v>
      </c>
      <c r="H114" s="3" t="s">
        <v>21</v>
      </c>
      <c r="I114" s="3" t="s">
        <v>22</v>
      </c>
      <c r="J114" s="3" t="s">
        <v>21</v>
      </c>
      <c r="K114" s="3"/>
      <c r="L114" s="3" t="s">
        <v>222</v>
      </c>
      <c r="M114" s="3" t="s">
        <v>324</v>
      </c>
      <c r="N114" s="3">
        <v>0</v>
      </c>
      <c r="O114" s="3">
        <v>0</v>
      </c>
    </row>
    <row r="115" spans="1:15" ht="17.100000000000001">
      <c r="A115" s="3" t="s">
        <v>325</v>
      </c>
      <c r="B115" s="3" t="s">
        <v>166</v>
      </c>
      <c r="C115" s="3" t="s">
        <v>326</v>
      </c>
      <c r="D115" s="3" t="s">
        <v>18</v>
      </c>
      <c r="E115" s="3" t="s">
        <v>19</v>
      </c>
      <c r="F115" s="3">
        <v>16</v>
      </c>
      <c r="G115" s="3" t="s">
        <v>20</v>
      </c>
      <c r="H115" s="3" t="s">
        <v>21</v>
      </c>
      <c r="I115" s="3" t="s">
        <v>22</v>
      </c>
      <c r="J115" s="3" t="s">
        <v>21</v>
      </c>
      <c r="K115" s="3"/>
      <c r="L115" s="3" t="s">
        <v>194</v>
      </c>
      <c r="M115" s="3" t="s">
        <v>109</v>
      </c>
      <c r="N115" s="3">
        <v>0</v>
      </c>
      <c r="O115" s="3">
        <v>0</v>
      </c>
    </row>
    <row r="116" spans="1:15" ht="17.100000000000001">
      <c r="A116" s="3" t="s">
        <v>327</v>
      </c>
      <c r="B116" s="3" t="s">
        <v>42</v>
      </c>
      <c r="C116" s="3" t="s">
        <v>207</v>
      </c>
      <c r="D116" s="3" t="s">
        <v>18</v>
      </c>
      <c r="E116" s="3" t="s">
        <v>19</v>
      </c>
      <c r="F116" s="3">
        <v>16</v>
      </c>
      <c r="G116" s="3" t="s">
        <v>20</v>
      </c>
      <c r="H116" s="3" t="s">
        <v>21</v>
      </c>
      <c r="I116" s="3" t="s">
        <v>22</v>
      </c>
      <c r="J116" s="3" t="s">
        <v>21</v>
      </c>
      <c r="K116" s="3"/>
      <c r="L116" s="3" t="s">
        <v>23</v>
      </c>
      <c r="M116" s="3" t="s">
        <v>29</v>
      </c>
      <c r="N116" s="3">
        <v>0</v>
      </c>
      <c r="O116" s="3">
        <v>0</v>
      </c>
    </row>
    <row r="117" spans="1:15" ht="17.100000000000001">
      <c r="A117" s="3" t="s">
        <v>328</v>
      </c>
      <c r="B117" s="3" t="s">
        <v>31</v>
      </c>
      <c r="C117" s="3" t="s">
        <v>329</v>
      </c>
      <c r="D117" s="3" t="s">
        <v>62</v>
      </c>
      <c r="E117" s="3" t="s">
        <v>63</v>
      </c>
      <c r="F117" s="3">
        <v>16</v>
      </c>
      <c r="G117" s="3" t="s">
        <v>330</v>
      </c>
      <c r="H117" s="3" t="s">
        <v>21</v>
      </c>
      <c r="I117" s="3" t="s">
        <v>22</v>
      </c>
      <c r="J117" s="3" t="s">
        <v>21</v>
      </c>
      <c r="K117" s="3"/>
      <c r="L117" s="3" t="s">
        <v>138</v>
      </c>
      <c r="M117" s="3" t="s">
        <v>306</v>
      </c>
      <c r="N117" s="3">
        <v>0</v>
      </c>
      <c r="O117" s="3">
        <v>0</v>
      </c>
    </row>
    <row r="118" spans="1:15" ht="17.100000000000001">
      <c r="A118" s="3" t="s">
        <v>331</v>
      </c>
      <c r="B118" s="3" t="s">
        <v>16</v>
      </c>
      <c r="C118" s="3" t="s">
        <v>332</v>
      </c>
      <c r="D118" s="3" t="s">
        <v>91</v>
      </c>
      <c r="E118" s="3" t="s">
        <v>92</v>
      </c>
      <c r="F118" s="3">
        <v>16</v>
      </c>
      <c r="G118" s="3" t="s">
        <v>201</v>
      </c>
      <c r="H118" s="3" t="s">
        <v>21</v>
      </c>
      <c r="I118" s="3" t="s">
        <v>22</v>
      </c>
      <c r="J118" s="3" t="s">
        <v>21</v>
      </c>
      <c r="K118" s="3"/>
      <c r="L118" s="3" t="s">
        <v>333</v>
      </c>
      <c r="M118" s="3" t="s">
        <v>205</v>
      </c>
      <c r="N118" s="3">
        <v>0</v>
      </c>
      <c r="O118" s="3">
        <v>0</v>
      </c>
    </row>
    <row r="119" spans="1:15" ht="17.100000000000001">
      <c r="A119" s="3" t="s">
        <v>334</v>
      </c>
      <c r="B119" s="3" t="s">
        <v>42</v>
      </c>
      <c r="C119" s="3" t="s">
        <v>265</v>
      </c>
      <c r="D119" s="3" t="s">
        <v>91</v>
      </c>
      <c r="E119" s="3" t="s">
        <v>92</v>
      </c>
      <c r="F119" s="3">
        <v>16</v>
      </c>
      <c r="G119" s="3" t="s">
        <v>265</v>
      </c>
      <c r="H119" s="3" t="s">
        <v>21</v>
      </c>
      <c r="I119" s="3" t="s">
        <v>22</v>
      </c>
      <c r="J119" s="3" t="s">
        <v>21</v>
      </c>
      <c r="K119" s="3"/>
      <c r="L119" s="3" t="s">
        <v>58</v>
      </c>
      <c r="M119" s="3" t="s">
        <v>59</v>
      </c>
      <c r="N119" s="3">
        <v>0</v>
      </c>
      <c r="O119" s="3">
        <v>0</v>
      </c>
    </row>
    <row r="120" spans="1:15" ht="17.100000000000001">
      <c r="A120" s="3" t="s">
        <v>335</v>
      </c>
      <c r="B120" s="3" t="s">
        <v>16</v>
      </c>
      <c r="C120" s="3" t="s">
        <v>225</v>
      </c>
      <c r="D120" s="3" t="s">
        <v>62</v>
      </c>
      <c r="E120" s="3" t="s">
        <v>63</v>
      </c>
      <c r="F120" s="3">
        <v>16</v>
      </c>
      <c r="G120" s="3" t="s">
        <v>20</v>
      </c>
      <c r="H120" s="3" t="s">
        <v>21</v>
      </c>
      <c r="I120" s="3" t="s">
        <v>22</v>
      </c>
      <c r="J120" s="3" t="s">
        <v>21</v>
      </c>
      <c r="K120" s="3" t="s">
        <v>145</v>
      </c>
      <c r="L120" s="3" t="s">
        <v>333</v>
      </c>
      <c r="M120" s="3" t="s">
        <v>88</v>
      </c>
      <c r="N120" s="3">
        <v>0</v>
      </c>
      <c r="O120" s="3">
        <v>0</v>
      </c>
    </row>
    <row r="121" spans="1:15" ht="17.100000000000001">
      <c r="A121" s="3" t="s">
        <v>336</v>
      </c>
      <c r="B121" s="3" t="s">
        <v>337</v>
      </c>
      <c r="C121" s="3" t="s">
        <v>338</v>
      </c>
      <c r="D121" s="3" t="s">
        <v>20</v>
      </c>
      <c r="E121" s="3" t="s">
        <v>339</v>
      </c>
      <c r="F121" s="3">
        <v>16</v>
      </c>
      <c r="G121" s="3" t="s">
        <v>338</v>
      </c>
      <c r="H121" s="3" t="s">
        <v>21</v>
      </c>
      <c r="I121" s="3" t="s">
        <v>22</v>
      </c>
      <c r="J121" s="3" t="s">
        <v>21</v>
      </c>
      <c r="K121" s="3" t="s">
        <v>340</v>
      </c>
      <c r="L121" s="3" t="s">
        <v>286</v>
      </c>
      <c r="M121" s="3" t="s">
        <v>266</v>
      </c>
      <c r="N121" s="3">
        <v>0</v>
      </c>
      <c r="O121" s="3">
        <v>0</v>
      </c>
    </row>
    <row r="122" spans="1:15" ht="17.100000000000001">
      <c r="A122" s="3" t="s">
        <v>341</v>
      </c>
      <c r="B122" s="3" t="s">
        <v>166</v>
      </c>
      <c r="C122" s="3" t="s">
        <v>159</v>
      </c>
      <c r="D122" s="3" t="s">
        <v>91</v>
      </c>
      <c r="E122" s="3" t="s">
        <v>92</v>
      </c>
      <c r="F122" s="3">
        <v>16</v>
      </c>
      <c r="G122" s="3" t="s">
        <v>132</v>
      </c>
      <c r="H122" s="3" t="s">
        <v>21</v>
      </c>
      <c r="I122" s="3" t="s">
        <v>22</v>
      </c>
      <c r="J122" s="3" t="s">
        <v>21</v>
      </c>
      <c r="K122" s="3" t="s">
        <v>342</v>
      </c>
      <c r="L122" s="3" t="s">
        <v>261</v>
      </c>
      <c r="M122" s="3" t="s">
        <v>343</v>
      </c>
      <c r="N122" s="3">
        <v>0</v>
      </c>
      <c r="O122" s="3">
        <v>0</v>
      </c>
    </row>
    <row r="123" spans="1:15" ht="17.100000000000001">
      <c r="A123" s="3" t="s">
        <v>344</v>
      </c>
      <c r="B123" s="3" t="s">
        <v>42</v>
      </c>
      <c r="C123" s="3" t="s">
        <v>107</v>
      </c>
      <c r="D123" s="3" t="s">
        <v>91</v>
      </c>
      <c r="E123" s="3" t="s">
        <v>92</v>
      </c>
      <c r="F123" s="3">
        <v>16</v>
      </c>
      <c r="G123" s="3" t="s">
        <v>20</v>
      </c>
      <c r="H123" s="3" t="s">
        <v>21</v>
      </c>
      <c r="I123" s="3" t="s">
        <v>22</v>
      </c>
      <c r="J123" s="3" t="s">
        <v>21</v>
      </c>
      <c r="K123" s="3"/>
      <c r="L123" s="3" t="s">
        <v>194</v>
      </c>
      <c r="M123" s="3" t="s">
        <v>88</v>
      </c>
      <c r="N123" s="3">
        <v>0</v>
      </c>
      <c r="O123" s="3">
        <v>0</v>
      </c>
    </row>
    <row r="124" spans="1:15" ht="17.100000000000001">
      <c r="A124" s="3" t="s">
        <v>345</v>
      </c>
      <c r="B124" s="3" t="s">
        <v>42</v>
      </c>
      <c r="C124" s="3" t="s">
        <v>159</v>
      </c>
      <c r="D124" s="3" t="s">
        <v>91</v>
      </c>
      <c r="E124" s="3" t="s">
        <v>92</v>
      </c>
      <c r="F124" s="3">
        <v>16</v>
      </c>
      <c r="G124" s="3" t="s">
        <v>346</v>
      </c>
      <c r="H124" s="3" t="s">
        <v>21</v>
      </c>
      <c r="I124" s="3" t="s">
        <v>22</v>
      </c>
      <c r="J124" s="3" t="s">
        <v>21</v>
      </c>
      <c r="K124" s="3" t="s">
        <v>145</v>
      </c>
      <c r="L124" s="3" t="s">
        <v>33</v>
      </c>
      <c r="M124" s="3" t="s">
        <v>347</v>
      </c>
      <c r="N124" s="3">
        <v>0</v>
      </c>
      <c r="O124" s="3">
        <v>0</v>
      </c>
    </row>
    <row r="125" spans="1:15" ht="17.100000000000001">
      <c r="A125" s="3" t="s">
        <v>348</v>
      </c>
      <c r="B125" s="3" t="s">
        <v>81</v>
      </c>
      <c r="C125" s="3" t="s">
        <v>32</v>
      </c>
      <c r="D125" s="3" t="s">
        <v>18</v>
      </c>
      <c r="E125" s="3" t="s">
        <v>19</v>
      </c>
      <c r="F125" s="3">
        <v>16</v>
      </c>
      <c r="G125" s="3" t="s">
        <v>20</v>
      </c>
      <c r="H125" s="3" t="s">
        <v>21</v>
      </c>
      <c r="I125" s="3" t="s">
        <v>22</v>
      </c>
      <c r="J125" s="3" t="s">
        <v>21</v>
      </c>
      <c r="K125" s="3"/>
      <c r="L125" s="3" t="s">
        <v>286</v>
      </c>
      <c r="M125" s="3" t="s">
        <v>266</v>
      </c>
      <c r="N125" s="3">
        <v>0</v>
      </c>
      <c r="O125" s="3">
        <v>0</v>
      </c>
    </row>
    <row r="126" spans="1:15" ht="17.100000000000001">
      <c r="A126" s="3" t="s">
        <v>349</v>
      </c>
      <c r="B126" s="3" t="s">
        <v>72</v>
      </c>
      <c r="C126" s="3" t="s">
        <v>290</v>
      </c>
      <c r="D126" s="3" t="s">
        <v>91</v>
      </c>
      <c r="E126" s="3" t="s">
        <v>92</v>
      </c>
      <c r="F126" s="3">
        <v>16</v>
      </c>
      <c r="G126" s="3" t="s">
        <v>20</v>
      </c>
      <c r="H126" s="3" t="s">
        <v>21</v>
      </c>
      <c r="I126" s="3" t="s">
        <v>22</v>
      </c>
      <c r="J126" s="3" t="s">
        <v>21</v>
      </c>
      <c r="K126" s="3"/>
      <c r="L126" s="3" t="s">
        <v>209</v>
      </c>
      <c r="M126" s="3" t="s">
        <v>150</v>
      </c>
      <c r="N126" s="3">
        <v>0</v>
      </c>
      <c r="O126" s="3">
        <v>0</v>
      </c>
    </row>
    <row r="127" spans="1:15" ht="17.100000000000001">
      <c r="A127" s="3" t="s">
        <v>350</v>
      </c>
      <c r="B127" s="3" t="s">
        <v>42</v>
      </c>
      <c r="C127" s="3" t="s">
        <v>207</v>
      </c>
      <c r="D127" s="3" t="s">
        <v>18</v>
      </c>
      <c r="E127" s="3" t="s">
        <v>19</v>
      </c>
      <c r="F127" s="3">
        <v>16</v>
      </c>
      <c r="G127" s="3" t="s">
        <v>20</v>
      </c>
      <c r="H127" s="3" t="s">
        <v>21</v>
      </c>
      <c r="I127" s="3" t="s">
        <v>22</v>
      </c>
      <c r="J127" s="3" t="s">
        <v>21</v>
      </c>
      <c r="K127" s="3" t="s">
        <v>319</v>
      </c>
      <c r="L127" s="3" t="s">
        <v>183</v>
      </c>
      <c r="M127" s="3" t="s">
        <v>76</v>
      </c>
      <c r="N127" s="3">
        <v>0</v>
      </c>
      <c r="O127" s="3">
        <v>0</v>
      </c>
    </row>
    <row r="128" spans="1:15" ht="17.100000000000001">
      <c r="A128" s="3" t="s">
        <v>351</v>
      </c>
      <c r="B128" s="3" t="s">
        <v>16</v>
      </c>
      <c r="C128" s="3" t="s">
        <v>207</v>
      </c>
      <c r="D128" s="3" t="s">
        <v>18</v>
      </c>
      <c r="E128" s="3" t="s">
        <v>19</v>
      </c>
      <c r="F128" s="3">
        <v>16</v>
      </c>
      <c r="G128" s="3" t="s">
        <v>20</v>
      </c>
      <c r="H128" s="3" t="s">
        <v>21</v>
      </c>
      <c r="I128" s="3" t="s">
        <v>22</v>
      </c>
      <c r="J128" s="3" t="s">
        <v>21</v>
      </c>
      <c r="K128" s="3"/>
      <c r="L128" s="3" t="s">
        <v>49</v>
      </c>
      <c r="M128" s="3" t="s">
        <v>76</v>
      </c>
      <c r="N128" s="3">
        <v>0</v>
      </c>
      <c r="O128" s="3">
        <v>0</v>
      </c>
    </row>
    <row r="129" spans="1:15" ht="17.100000000000001">
      <c r="A129" s="3" t="s">
        <v>352</v>
      </c>
      <c r="B129" s="3" t="s">
        <v>81</v>
      </c>
      <c r="C129" s="3" t="s">
        <v>93</v>
      </c>
      <c r="D129" s="3" t="s">
        <v>38</v>
      </c>
      <c r="E129" s="3" t="s">
        <v>39</v>
      </c>
      <c r="F129" s="3">
        <v>16</v>
      </c>
      <c r="G129" s="3" t="s">
        <v>20</v>
      </c>
      <c r="H129" s="3" t="s">
        <v>21</v>
      </c>
      <c r="I129" s="3" t="s">
        <v>22</v>
      </c>
      <c r="J129" s="3" t="s">
        <v>21</v>
      </c>
      <c r="K129" s="3"/>
      <c r="L129" s="3" t="s">
        <v>108</v>
      </c>
      <c r="M129" s="3" t="s">
        <v>254</v>
      </c>
      <c r="N129" s="3">
        <v>0</v>
      </c>
      <c r="O129" s="3">
        <v>0</v>
      </c>
    </row>
    <row r="130" spans="1:15" ht="17.100000000000001">
      <c r="A130" s="3" t="s">
        <v>353</v>
      </c>
      <c r="B130" s="3" t="s">
        <v>42</v>
      </c>
      <c r="C130" s="3" t="s">
        <v>326</v>
      </c>
      <c r="D130" s="3" t="s">
        <v>18</v>
      </c>
      <c r="E130" s="3" t="s">
        <v>19</v>
      </c>
      <c r="F130" s="3">
        <v>16</v>
      </c>
      <c r="G130" s="3" t="s">
        <v>20</v>
      </c>
      <c r="H130" s="3" t="s">
        <v>21</v>
      </c>
      <c r="I130" s="3" t="s">
        <v>22</v>
      </c>
      <c r="J130" s="3" t="s">
        <v>21</v>
      </c>
      <c r="K130" s="3"/>
      <c r="L130" s="3" t="s">
        <v>28</v>
      </c>
      <c r="M130" s="3" t="s">
        <v>70</v>
      </c>
      <c r="N130" s="3">
        <v>0</v>
      </c>
      <c r="O130" s="3">
        <v>0</v>
      </c>
    </row>
    <row r="131" spans="1:15" ht="17.100000000000001">
      <c r="A131" s="3" t="s">
        <v>354</v>
      </c>
      <c r="B131" s="3" t="s">
        <v>42</v>
      </c>
      <c r="C131" s="3" t="s">
        <v>93</v>
      </c>
      <c r="D131" s="3" t="s">
        <v>38</v>
      </c>
      <c r="E131" s="3" t="s">
        <v>39</v>
      </c>
      <c r="F131" s="3">
        <v>16</v>
      </c>
      <c r="G131" s="3" t="s">
        <v>20</v>
      </c>
      <c r="H131" s="3" t="s">
        <v>21</v>
      </c>
      <c r="I131" s="3" t="s">
        <v>22</v>
      </c>
      <c r="J131" s="3" t="s">
        <v>21</v>
      </c>
      <c r="K131" s="3"/>
      <c r="L131" s="3" t="s">
        <v>128</v>
      </c>
      <c r="M131" s="3" t="s">
        <v>70</v>
      </c>
      <c r="N131" s="3">
        <v>0</v>
      </c>
      <c r="O131" s="3">
        <v>0</v>
      </c>
    </row>
    <row r="132" spans="1:15" ht="17.100000000000001">
      <c r="A132" s="3" t="s">
        <v>355</v>
      </c>
      <c r="B132" s="3" t="s">
        <v>166</v>
      </c>
      <c r="C132" s="3" t="s">
        <v>231</v>
      </c>
      <c r="D132" s="3" t="s">
        <v>18</v>
      </c>
      <c r="E132" s="3" t="s">
        <v>19</v>
      </c>
      <c r="F132" s="3">
        <v>16</v>
      </c>
      <c r="G132" s="3" t="s">
        <v>20</v>
      </c>
      <c r="H132" s="3" t="s">
        <v>21</v>
      </c>
      <c r="I132" s="3" t="s">
        <v>22</v>
      </c>
      <c r="J132" s="3" t="s">
        <v>21</v>
      </c>
      <c r="K132" s="3"/>
      <c r="L132" s="3" t="s">
        <v>261</v>
      </c>
      <c r="M132" s="3" t="s">
        <v>227</v>
      </c>
      <c r="N132" s="3">
        <v>0</v>
      </c>
      <c r="O132" s="3">
        <v>0</v>
      </c>
    </row>
    <row r="133" spans="1:15" ht="17.100000000000001">
      <c r="A133" s="3" t="s">
        <v>356</v>
      </c>
      <c r="B133" s="3" t="s">
        <v>166</v>
      </c>
      <c r="C133" s="3" t="s">
        <v>90</v>
      </c>
      <c r="D133" s="3" t="s">
        <v>91</v>
      </c>
      <c r="E133" s="3" t="s">
        <v>92</v>
      </c>
      <c r="F133" s="3">
        <v>16</v>
      </c>
      <c r="G133" s="3" t="s">
        <v>357</v>
      </c>
      <c r="H133" s="3" t="s">
        <v>21</v>
      </c>
      <c r="I133" s="3" t="s">
        <v>22</v>
      </c>
      <c r="J133" s="3" t="s">
        <v>21</v>
      </c>
      <c r="K133" s="3"/>
      <c r="L133" s="3" t="s">
        <v>218</v>
      </c>
      <c r="M133" s="3" t="s">
        <v>50</v>
      </c>
      <c r="N133" s="3">
        <v>0</v>
      </c>
      <c r="O133" s="3">
        <v>0</v>
      </c>
    </row>
    <row r="134" spans="1:15" ht="17.100000000000001">
      <c r="A134" s="3" t="s">
        <v>358</v>
      </c>
      <c r="B134" s="3" t="s">
        <v>16</v>
      </c>
      <c r="C134" s="3" t="s">
        <v>290</v>
      </c>
      <c r="D134" s="3" t="s">
        <v>91</v>
      </c>
      <c r="E134" s="3" t="s">
        <v>92</v>
      </c>
      <c r="F134" s="3">
        <v>16</v>
      </c>
      <c r="G134" s="3" t="s">
        <v>20</v>
      </c>
      <c r="H134" s="3" t="s">
        <v>21</v>
      </c>
      <c r="I134" s="3" t="s">
        <v>22</v>
      </c>
      <c r="J134" s="3" t="s">
        <v>21</v>
      </c>
      <c r="K134" s="3" t="s">
        <v>340</v>
      </c>
      <c r="L134" s="3" t="s">
        <v>58</v>
      </c>
      <c r="M134" s="3" t="s">
        <v>53</v>
      </c>
      <c r="N134" s="3">
        <v>0</v>
      </c>
      <c r="O134" s="3">
        <v>0</v>
      </c>
    </row>
    <row r="135" spans="1:15" ht="17.100000000000001">
      <c r="A135" s="3" t="s">
        <v>359</v>
      </c>
      <c r="B135" s="3" t="s">
        <v>360</v>
      </c>
      <c r="C135" s="3" t="s">
        <v>48</v>
      </c>
      <c r="D135" s="3" t="s">
        <v>18</v>
      </c>
      <c r="E135" s="3" t="s">
        <v>19</v>
      </c>
      <c r="F135" s="3">
        <v>16</v>
      </c>
      <c r="G135" s="3" t="s">
        <v>20</v>
      </c>
      <c r="H135" s="3" t="s">
        <v>21</v>
      </c>
      <c r="I135" s="3" t="s">
        <v>22</v>
      </c>
      <c r="J135" s="3" t="s">
        <v>21</v>
      </c>
      <c r="K135" s="3"/>
      <c r="L135" s="3" t="s">
        <v>247</v>
      </c>
      <c r="M135" s="3" t="s">
        <v>205</v>
      </c>
      <c r="N135" s="3">
        <v>0</v>
      </c>
      <c r="O135" s="3">
        <v>0</v>
      </c>
    </row>
    <row r="136" spans="1:15" ht="17.100000000000001">
      <c r="A136" s="3" t="s">
        <v>361</v>
      </c>
      <c r="B136" s="3" t="s">
        <v>42</v>
      </c>
      <c r="C136" s="3" t="s">
        <v>32</v>
      </c>
      <c r="D136" s="3" t="s">
        <v>18</v>
      </c>
      <c r="E136" s="3" t="s">
        <v>19</v>
      </c>
      <c r="F136" s="3">
        <v>16</v>
      </c>
      <c r="G136" s="3" t="s">
        <v>20</v>
      </c>
      <c r="H136" s="3" t="s">
        <v>21</v>
      </c>
      <c r="I136" s="3" t="s">
        <v>22</v>
      </c>
      <c r="J136" s="3" t="s">
        <v>21</v>
      </c>
      <c r="K136" s="3"/>
      <c r="L136" s="3" t="s">
        <v>218</v>
      </c>
      <c r="M136" s="3" t="s">
        <v>214</v>
      </c>
      <c r="N136" s="3">
        <v>0</v>
      </c>
      <c r="O136" s="3">
        <v>0</v>
      </c>
    </row>
    <row r="137" spans="1:15" ht="17.100000000000001">
      <c r="A137" s="3" t="s">
        <v>362</v>
      </c>
      <c r="B137" s="3" t="s">
        <v>42</v>
      </c>
      <c r="C137" s="3" t="s">
        <v>177</v>
      </c>
      <c r="D137" s="3" t="s">
        <v>18</v>
      </c>
      <c r="E137" s="3" t="s">
        <v>19</v>
      </c>
      <c r="F137" s="3">
        <v>16</v>
      </c>
      <c r="G137" s="3" t="s">
        <v>20</v>
      </c>
      <c r="H137" s="3" t="s">
        <v>21</v>
      </c>
      <c r="I137" s="3" t="s">
        <v>22</v>
      </c>
      <c r="J137" s="3" t="s">
        <v>21</v>
      </c>
      <c r="K137" s="3" t="s">
        <v>340</v>
      </c>
      <c r="L137" s="3" t="s">
        <v>183</v>
      </c>
      <c r="M137" s="3" t="s">
        <v>150</v>
      </c>
      <c r="N137" s="3">
        <v>0</v>
      </c>
      <c r="O137" s="3">
        <v>0</v>
      </c>
    </row>
    <row r="138" spans="1:15" ht="17.100000000000001">
      <c r="A138" s="3" t="s">
        <v>363</v>
      </c>
      <c r="B138" s="3" t="s">
        <v>249</v>
      </c>
      <c r="C138" s="3" t="s">
        <v>177</v>
      </c>
      <c r="D138" s="3" t="s">
        <v>18</v>
      </c>
      <c r="E138" s="3" t="s">
        <v>19</v>
      </c>
      <c r="F138" s="3">
        <v>16</v>
      </c>
      <c r="G138" s="3" t="s">
        <v>364</v>
      </c>
      <c r="H138" s="3" t="s">
        <v>21</v>
      </c>
      <c r="I138" s="3" t="s">
        <v>22</v>
      </c>
      <c r="J138" s="3" t="s">
        <v>21</v>
      </c>
      <c r="K138" s="3"/>
      <c r="L138" s="3" t="s">
        <v>333</v>
      </c>
      <c r="M138" s="3" t="s">
        <v>59</v>
      </c>
      <c r="N138" s="3">
        <v>0</v>
      </c>
      <c r="O138" s="3">
        <v>0</v>
      </c>
    </row>
    <row r="139" spans="1:15" ht="17.100000000000001">
      <c r="A139" s="3" t="s">
        <v>365</v>
      </c>
      <c r="B139" s="3" t="s">
        <v>115</v>
      </c>
      <c r="C139" s="3" t="s">
        <v>73</v>
      </c>
      <c r="D139" s="3" t="s">
        <v>38</v>
      </c>
      <c r="E139" s="3" t="s">
        <v>39</v>
      </c>
      <c r="F139" s="3">
        <v>16</v>
      </c>
      <c r="G139" s="3" t="s">
        <v>20</v>
      </c>
      <c r="H139" s="3" t="s">
        <v>21</v>
      </c>
      <c r="I139" s="3" t="s">
        <v>22</v>
      </c>
      <c r="J139" s="3" t="s">
        <v>21</v>
      </c>
      <c r="K139" s="3"/>
      <c r="L139" s="3" t="s">
        <v>28</v>
      </c>
      <c r="M139" s="3" t="s">
        <v>70</v>
      </c>
      <c r="N139" s="3">
        <v>0</v>
      </c>
      <c r="O139" s="3">
        <v>0</v>
      </c>
    </row>
    <row r="140" spans="1:15" ht="17.100000000000001">
      <c r="A140" s="3" t="s">
        <v>366</v>
      </c>
      <c r="B140" s="3" t="s">
        <v>81</v>
      </c>
      <c r="C140" s="3" t="s">
        <v>175</v>
      </c>
      <c r="D140" s="3" t="s">
        <v>62</v>
      </c>
      <c r="E140" s="3" t="s">
        <v>63</v>
      </c>
      <c r="F140" s="3">
        <v>16</v>
      </c>
      <c r="G140" s="3" t="s">
        <v>74</v>
      </c>
      <c r="H140" s="3" t="s">
        <v>21</v>
      </c>
      <c r="I140" s="3" t="s">
        <v>22</v>
      </c>
      <c r="J140" s="3" t="s">
        <v>21</v>
      </c>
      <c r="K140" s="3" t="s">
        <v>145</v>
      </c>
      <c r="L140" s="3" t="s">
        <v>247</v>
      </c>
      <c r="M140" s="3" t="s">
        <v>367</v>
      </c>
      <c r="N140" s="3">
        <v>0</v>
      </c>
      <c r="O140" s="3">
        <v>0</v>
      </c>
    </row>
    <row r="141" spans="1:15" ht="17.100000000000001">
      <c r="A141" s="3" t="s">
        <v>368</v>
      </c>
      <c r="B141" s="3" t="s">
        <v>16</v>
      </c>
      <c r="C141" s="3" t="s">
        <v>252</v>
      </c>
      <c r="D141" s="3" t="s">
        <v>91</v>
      </c>
      <c r="E141" s="3" t="s">
        <v>92</v>
      </c>
      <c r="F141" s="3">
        <v>16</v>
      </c>
      <c r="G141" s="3" t="s">
        <v>124</v>
      </c>
      <c r="H141" s="3" t="s">
        <v>21</v>
      </c>
      <c r="I141" s="3" t="s">
        <v>22</v>
      </c>
      <c r="J141" s="3" t="s">
        <v>21</v>
      </c>
      <c r="K141" s="3"/>
      <c r="L141" s="3" t="s">
        <v>23</v>
      </c>
      <c r="M141" s="3" t="s">
        <v>59</v>
      </c>
      <c r="N141" s="3">
        <v>0</v>
      </c>
      <c r="O141" s="3">
        <v>0</v>
      </c>
    </row>
    <row r="142" spans="1:15" ht="17.100000000000001">
      <c r="A142" s="3" t="s">
        <v>369</v>
      </c>
      <c r="B142" s="3" t="s">
        <v>16</v>
      </c>
      <c r="C142" s="3" t="s">
        <v>370</v>
      </c>
      <c r="D142" s="3" t="s">
        <v>18</v>
      </c>
      <c r="E142" s="3" t="s">
        <v>19</v>
      </c>
      <c r="F142" s="3">
        <v>16</v>
      </c>
      <c r="G142" s="3" t="s">
        <v>20</v>
      </c>
      <c r="H142" s="3" t="s">
        <v>21</v>
      </c>
      <c r="I142" s="3" t="s">
        <v>22</v>
      </c>
      <c r="J142" s="3" t="s">
        <v>21</v>
      </c>
      <c r="K142" s="3"/>
      <c r="L142" s="3" t="s">
        <v>28</v>
      </c>
      <c r="M142" s="3" t="s">
        <v>291</v>
      </c>
      <c r="N142" s="3">
        <v>0</v>
      </c>
      <c r="O142" s="3">
        <v>0</v>
      </c>
    </row>
    <row r="143" spans="1:15" ht="17.100000000000001">
      <c r="A143" s="3" t="s">
        <v>371</v>
      </c>
      <c r="B143" s="3" t="s">
        <v>372</v>
      </c>
      <c r="C143" s="3" t="s">
        <v>175</v>
      </c>
      <c r="D143" s="3" t="s">
        <v>62</v>
      </c>
      <c r="E143" s="3" t="s">
        <v>63</v>
      </c>
      <c r="F143" s="3">
        <v>16</v>
      </c>
      <c r="G143" s="3" t="s">
        <v>373</v>
      </c>
      <c r="H143" s="3" t="s">
        <v>21</v>
      </c>
      <c r="I143" s="3" t="s">
        <v>22</v>
      </c>
      <c r="J143" s="3" t="s">
        <v>21</v>
      </c>
      <c r="K143" s="3" t="s">
        <v>374</v>
      </c>
      <c r="L143" s="3" t="s">
        <v>49</v>
      </c>
      <c r="M143" s="3" t="s">
        <v>88</v>
      </c>
      <c r="N143" s="3">
        <v>0</v>
      </c>
      <c r="O143" s="3">
        <v>0</v>
      </c>
    </row>
    <row r="144" spans="1:15" ht="17.100000000000001">
      <c r="A144" s="3" t="s">
        <v>375</v>
      </c>
      <c r="B144" s="3" t="s">
        <v>31</v>
      </c>
      <c r="C144" s="3" t="s">
        <v>376</v>
      </c>
      <c r="D144" s="3" t="s">
        <v>38</v>
      </c>
      <c r="E144" s="3" t="s">
        <v>39</v>
      </c>
      <c r="F144" s="3">
        <v>16</v>
      </c>
      <c r="G144" s="3" t="s">
        <v>376</v>
      </c>
      <c r="H144" s="3" t="s">
        <v>21</v>
      </c>
      <c r="I144" s="3" t="s">
        <v>22</v>
      </c>
      <c r="J144" s="3" t="s">
        <v>21</v>
      </c>
      <c r="K144" s="3"/>
      <c r="L144" s="3" t="s">
        <v>218</v>
      </c>
      <c r="M144" s="3" t="s">
        <v>109</v>
      </c>
      <c r="N144" s="3">
        <v>0</v>
      </c>
      <c r="O144" s="3">
        <v>0</v>
      </c>
    </row>
    <row r="145" spans="1:15" ht="17.100000000000001">
      <c r="A145" s="3" t="s">
        <v>377</v>
      </c>
      <c r="B145" s="3" t="s">
        <v>72</v>
      </c>
      <c r="C145" s="3" t="s">
        <v>378</v>
      </c>
      <c r="D145" s="3" t="s">
        <v>18</v>
      </c>
      <c r="E145" s="3" t="s">
        <v>19</v>
      </c>
      <c r="F145" s="3">
        <v>16</v>
      </c>
      <c r="G145" s="3" t="s">
        <v>20</v>
      </c>
      <c r="H145" s="3" t="s">
        <v>21</v>
      </c>
      <c r="I145" s="3" t="s">
        <v>22</v>
      </c>
      <c r="J145" s="3" t="s">
        <v>21</v>
      </c>
      <c r="K145" s="3"/>
      <c r="L145" s="3" t="s">
        <v>128</v>
      </c>
      <c r="M145" s="3" t="s">
        <v>70</v>
      </c>
      <c r="N145" s="3">
        <v>0</v>
      </c>
      <c r="O145" s="3">
        <v>0</v>
      </c>
    </row>
    <row r="146" spans="1:15" ht="17.100000000000001">
      <c r="A146" s="3" t="s">
        <v>379</v>
      </c>
      <c r="B146" s="3" t="s">
        <v>42</v>
      </c>
      <c r="C146" s="3" t="s">
        <v>86</v>
      </c>
      <c r="D146" s="3" t="s">
        <v>38</v>
      </c>
      <c r="E146" s="3" t="s">
        <v>39</v>
      </c>
      <c r="F146" s="3">
        <v>16</v>
      </c>
      <c r="G146" s="3" t="s">
        <v>20</v>
      </c>
      <c r="H146" s="3" t="s">
        <v>21</v>
      </c>
      <c r="I146" s="3" t="s">
        <v>22</v>
      </c>
      <c r="J146" s="3" t="s">
        <v>21</v>
      </c>
      <c r="K146" s="3"/>
      <c r="L146" s="3" t="s">
        <v>183</v>
      </c>
      <c r="M146" s="3" t="s">
        <v>291</v>
      </c>
      <c r="N146" s="3">
        <v>0</v>
      </c>
      <c r="O146" s="3">
        <v>0</v>
      </c>
    </row>
    <row r="147" spans="1:15" ht="17.100000000000001">
      <c r="A147" s="3" t="s">
        <v>380</v>
      </c>
      <c r="B147" s="3" t="s">
        <v>81</v>
      </c>
      <c r="C147" s="3" t="s">
        <v>378</v>
      </c>
      <c r="D147" s="3" t="s">
        <v>18</v>
      </c>
      <c r="E147" s="3" t="s">
        <v>19</v>
      </c>
      <c r="F147" s="3">
        <v>16</v>
      </c>
      <c r="G147" s="3" t="s">
        <v>20</v>
      </c>
      <c r="H147" s="3" t="s">
        <v>21</v>
      </c>
      <c r="I147" s="3" t="s">
        <v>22</v>
      </c>
      <c r="J147" s="3" t="s">
        <v>21</v>
      </c>
      <c r="K147" s="3"/>
      <c r="L147" s="3" t="s">
        <v>333</v>
      </c>
      <c r="M147" s="3" t="s">
        <v>254</v>
      </c>
      <c r="N147" s="3">
        <v>0</v>
      </c>
      <c r="O147" s="3">
        <v>0</v>
      </c>
    </row>
    <row r="148" spans="1:15" ht="17.100000000000001">
      <c r="A148" s="3" t="s">
        <v>381</v>
      </c>
      <c r="B148" s="3" t="s">
        <v>42</v>
      </c>
      <c r="C148" s="3" t="s">
        <v>103</v>
      </c>
      <c r="D148" s="3" t="s">
        <v>91</v>
      </c>
      <c r="E148" s="3" t="s">
        <v>92</v>
      </c>
      <c r="F148" s="3">
        <v>16</v>
      </c>
      <c r="G148" s="3" t="s">
        <v>20</v>
      </c>
      <c r="H148" s="3" t="s">
        <v>21</v>
      </c>
      <c r="I148" s="3" t="s">
        <v>22</v>
      </c>
      <c r="J148" s="3" t="s">
        <v>21</v>
      </c>
      <c r="K148" s="3"/>
      <c r="L148" s="3" t="s">
        <v>160</v>
      </c>
      <c r="M148" s="3" t="s">
        <v>70</v>
      </c>
      <c r="N148" s="3">
        <v>0</v>
      </c>
      <c r="O148" s="3">
        <v>0</v>
      </c>
    </row>
    <row r="149" spans="1:15" ht="17.100000000000001">
      <c r="A149" s="3" t="s">
        <v>382</v>
      </c>
      <c r="B149" s="3" t="s">
        <v>281</v>
      </c>
      <c r="C149" s="3" t="s">
        <v>271</v>
      </c>
      <c r="D149" s="3" t="s">
        <v>62</v>
      </c>
      <c r="E149" s="3" t="s">
        <v>63</v>
      </c>
      <c r="F149" s="3">
        <v>16</v>
      </c>
      <c r="G149" s="3" t="s">
        <v>20</v>
      </c>
      <c r="H149" s="3" t="s">
        <v>21</v>
      </c>
      <c r="I149" s="3" t="s">
        <v>22</v>
      </c>
      <c r="J149" s="3" t="s">
        <v>21</v>
      </c>
      <c r="K149" s="3"/>
      <c r="L149" s="3" t="s">
        <v>75</v>
      </c>
      <c r="M149" s="3" t="s">
        <v>109</v>
      </c>
      <c r="N149" s="3">
        <v>0</v>
      </c>
      <c r="O149" s="3">
        <v>0</v>
      </c>
    </row>
    <row r="150" spans="1:15" ht="17.100000000000001">
      <c r="A150" s="3" t="s">
        <v>383</v>
      </c>
      <c r="B150" s="3" t="s">
        <v>81</v>
      </c>
      <c r="C150" s="3" t="s">
        <v>263</v>
      </c>
      <c r="D150" s="3" t="s">
        <v>91</v>
      </c>
      <c r="E150" s="3" t="s">
        <v>92</v>
      </c>
      <c r="F150" s="3">
        <v>16</v>
      </c>
      <c r="G150" s="3" t="s">
        <v>20</v>
      </c>
      <c r="H150" s="3" t="s">
        <v>21</v>
      </c>
      <c r="I150" s="3" t="s">
        <v>22</v>
      </c>
      <c r="J150" s="3" t="s">
        <v>21</v>
      </c>
      <c r="K150" s="3"/>
      <c r="L150" s="3" t="s">
        <v>286</v>
      </c>
      <c r="M150" s="3" t="s">
        <v>347</v>
      </c>
      <c r="N150" s="3">
        <v>0</v>
      </c>
      <c r="O150" s="3">
        <v>0</v>
      </c>
    </row>
    <row r="151" spans="1:15" ht="17.100000000000001">
      <c r="A151" s="3" t="s">
        <v>384</v>
      </c>
      <c r="B151" s="3" t="s">
        <v>81</v>
      </c>
      <c r="C151" s="3" t="s">
        <v>37</v>
      </c>
      <c r="D151" s="3" t="s">
        <v>38</v>
      </c>
      <c r="E151" s="3" t="s">
        <v>39</v>
      </c>
      <c r="F151" s="3">
        <v>16</v>
      </c>
      <c r="G151" s="3" t="s">
        <v>385</v>
      </c>
      <c r="H151" s="3" t="s">
        <v>21</v>
      </c>
      <c r="I151" s="3" t="s">
        <v>22</v>
      </c>
      <c r="J151" s="3" t="s">
        <v>21</v>
      </c>
      <c r="K151" s="3"/>
      <c r="L151" s="3" t="s">
        <v>138</v>
      </c>
      <c r="M151" s="3" t="s">
        <v>205</v>
      </c>
      <c r="N151" s="3">
        <v>0</v>
      </c>
      <c r="O151" s="3">
        <v>0</v>
      </c>
    </row>
    <row r="152" spans="1:15" ht="17.100000000000001">
      <c r="A152" s="3" t="s">
        <v>386</v>
      </c>
      <c r="B152" s="3" t="s">
        <v>166</v>
      </c>
      <c r="C152" s="3" t="s">
        <v>207</v>
      </c>
      <c r="D152" s="3" t="s">
        <v>18</v>
      </c>
      <c r="E152" s="3" t="s">
        <v>19</v>
      </c>
      <c r="F152" s="3">
        <v>16</v>
      </c>
      <c r="G152" s="3" t="s">
        <v>20</v>
      </c>
      <c r="H152" s="3" t="s">
        <v>21</v>
      </c>
      <c r="I152" s="3" t="s">
        <v>22</v>
      </c>
      <c r="J152" s="3" t="s">
        <v>21</v>
      </c>
      <c r="K152" s="3"/>
      <c r="L152" s="3" t="s">
        <v>333</v>
      </c>
      <c r="M152" s="3" t="s">
        <v>254</v>
      </c>
      <c r="N152" s="3">
        <v>0</v>
      </c>
      <c r="O152" s="3">
        <v>0</v>
      </c>
    </row>
    <row r="153" spans="1:15" ht="17.100000000000001">
      <c r="A153" s="3" t="s">
        <v>387</v>
      </c>
      <c r="B153" s="3" t="s">
        <v>81</v>
      </c>
      <c r="C153" s="3" t="s">
        <v>48</v>
      </c>
      <c r="D153" s="3" t="s">
        <v>18</v>
      </c>
      <c r="E153" s="3" t="s">
        <v>19</v>
      </c>
      <c r="F153" s="3">
        <v>16</v>
      </c>
      <c r="G153" s="3" t="s">
        <v>20</v>
      </c>
      <c r="H153" s="3" t="s">
        <v>21</v>
      </c>
      <c r="I153" s="3" t="s">
        <v>22</v>
      </c>
      <c r="J153" s="3" t="s">
        <v>21</v>
      </c>
      <c r="K153" s="3"/>
      <c r="L153" s="3" t="s">
        <v>333</v>
      </c>
      <c r="M153" s="3" t="s">
        <v>266</v>
      </c>
      <c r="N153" s="3">
        <v>0</v>
      </c>
      <c r="O153" s="3">
        <v>0</v>
      </c>
    </row>
    <row r="154" spans="1:15" ht="17.100000000000001">
      <c r="A154" s="3" t="s">
        <v>388</v>
      </c>
      <c r="B154" s="3" t="s">
        <v>42</v>
      </c>
      <c r="C154" s="3" t="s">
        <v>112</v>
      </c>
      <c r="D154" s="3" t="s">
        <v>38</v>
      </c>
      <c r="E154" s="3" t="s">
        <v>39</v>
      </c>
      <c r="F154" s="3">
        <v>16</v>
      </c>
      <c r="G154" s="3" t="s">
        <v>20</v>
      </c>
      <c r="H154" s="3" t="s">
        <v>21</v>
      </c>
      <c r="I154" s="3" t="s">
        <v>22</v>
      </c>
      <c r="J154" s="3" t="s">
        <v>21</v>
      </c>
      <c r="K154" s="3"/>
      <c r="L154" s="3" t="s">
        <v>117</v>
      </c>
      <c r="M154" s="3" t="s">
        <v>82</v>
      </c>
      <c r="N154" s="3">
        <v>0</v>
      </c>
      <c r="O154" s="3">
        <v>0</v>
      </c>
    </row>
    <row r="155" spans="1:15" ht="17.100000000000001">
      <c r="A155" s="3" t="s">
        <v>389</v>
      </c>
      <c r="B155" s="3" t="s">
        <v>72</v>
      </c>
      <c r="C155" s="3" t="s">
        <v>57</v>
      </c>
      <c r="D155" s="3" t="s">
        <v>62</v>
      </c>
      <c r="E155" s="3" t="s">
        <v>63</v>
      </c>
      <c r="F155" s="3">
        <v>16</v>
      </c>
      <c r="G155" s="3" t="s">
        <v>390</v>
      </c>
      <c r="H155" s="3" t="s">
        <v>21</v>
      </c>
      <c r="I155" s="3" t="s">
        <v>22</v>
      </c>
      <c r="J155" s="3" t="s">
        <v>21</v>
      </c>
      <c r="K155" s="3" t="s">
        <v>391</v>
      </c>
      <c r="L155" s="3" t="s">
        <v>23</v>
      </c>
      <c r="M155" s="3" t="s">
        <v>29</v>
      </c>
      <c r="N155" s="3">
        <v>0</v>
      </c>
      <c r="O155" s="3">
        <v>0</v>
      </c>
    </row>
    <row r="156" spans="1:15" ht="17.100000000000001">
      <c r="A156" s="3" t="s">
        <v>392</v>
      </c>
      <c r="B156" s="3" t="s">
        <v>393</v>
      </c>
      <c r="C156" s="3" t="s">
        <v>136</v>
      </c>
      <c r="D156" s="3" t="s">
        <v>91</v>
      </c>
      <c r="E156" s="3" t="s">
        <v>92</v>
      </c>
      <c r="F156" s="3">
        <v>16</v>
      </c>
      <c r="G156" s="3" t="s">
        <v>20</v>
      </c>
      <c r="H156" s="3" t="s">
        <v>21</v>
      </c>
      <c r="I156" s="3" t="s">
        <v>22</v>
      </c>
      <c r="J156" s="3" t="s">
        <v>21</v>
      </c>
      <c r="K156" s="3"/>
      <c r="L156" s="3" t="s">
        <v>160</v>
      </c>
      <c r="M156" s="3" t="s">
        <v>70</v>
      </c>
      <c r="N156" s="3">
        <v>0</v>
      </c>
      <c r="O156" s="3">
        <v>0</v>
      </c>
    </row>
    <row r="157" spans="1:15" ht="17.100000000000001">
      <c r="A157" s="3" t="s">
        <v>394</v>
      </c>
      <c r="B157" s="3" t="s">
        <v>166</v>
      </c>
      <c r="C157" s="3" t="s">
        <v>395</v>
      </c>
      <c r="D157" s="3" t="s">
        <v>91</v>
      </c>
      <c r="E157" s="3" t="s">
        <v>92</v>
      </c>
      <c r="F157" s="3">
        <v>16</v>
      </c>
      <c r="G157" s="3" t="s">
        <v>74</v>
      </c>
      <c r="H157" s="3" t="s">
        <v>21</v>
      </c>
      <c r="I157" s="3" t="s">
        <v>22</v>
      </c>
      <c r="J157" s="3" t="s">
        <v>21</v>
      </c>
      <c r="K157" s="3"/>
      <c r="L157" s="3" t="s">
        <v>333</v>
      </c>
      <c r="M157" s="3" t="s">
        <v>254</v>
      </c>
      <c r="N157" s="3">
        <v>0</v>
      </c>
      <c r="O157" s="3">
        <v>0</v>
      </c>
    </row>
    <row r="158" spans="1:15" ht="17.100000000000001">
      <c r="A158" s="3" t="s">
        <v>396</v>
      </c>
      <c r="B158" s="3" t="s">
        <v>111</v>
      </c>
      <c r="C158" s="3" t="s">
        <v>397</v>
      </c>
      <c r="D158" s="3" t="s">
        <v>91</v>
      </c>
      <c r="E158" s="3" t="s">
        <v>92</v>
      </c>
      <c r="F158" s="3">
        <v>16</v>
      </c>
      <c r="G158" s="3" t="s">
        <v>20</v>
      </c>
      <c r="H158" s="3" t="s">
        <v>21</v>
      </c>
      <c r="I158" s="3" t="s">
        <v>22</v>
      </c>
      <c r="J158" s="3" t="s">
        <v>21</v>
      </c>
      <c r="K158" s="3"/>
      <c r="L158" s="3" t="s">
        <v>333</v>
      </c>
      <c r="M158" s="3" t="s">
        <v>306</v>
      </c>
      <c r="N158" s="3">
        <v>0</v>
      </c>
      <c r="O158" s="3">
        <v>0</v>
      </c>
    </row>
    <row r="159" spans="1:15" ht="17.100000000000001">
      <c r="A159" s="3" t="s">
        <v>398</v>
      </c>
      <c r="B159" s="3" t="s">
        <v>16</v>
      </c>
      <c r="C159" s="3" t="s">
        <v>73</v>
      </c>
      <c r="D159" s="3" t="s">
        <v>38</v>
      </c>
      <c r="E159" s="3" t="s">
        <v>39</v>
      </c>
      <c r="F159" s="3">
        <v>16</v>
      </c>
      <c r="G159" s="3" t="s">
        <v>399</v>
      </c>
      <c r="H159" s="3" t="s">
        <v>21</v>
      </c>
      <c r="I159" s="3" t="s">
        <v>22</v>
      </c>
      <c r="J159" s="3" t="s">
        <v>21</v>
      </c>
      <c r="K159" s="3"/>
      <c r="L159" s="3" t="s">
        <v>75</v>
      </c>
      <c r="M159" s="3" t="s">
        <v>88</v>
      </c>
      <c r="N159" s="3">
        <v>0</v>
      </c>
      <c r="O159" s="3">
        <v>0</v>
      </c>
    </row>
    <row r="160" spans="1:15" ht="17.100000000000001">
      <c r="A160" s="3" t="s">
        <v>400</v>
      </c>
      <c r="B160" s="3" t="s">
        <v>42</v>
      </c>
      <c r="C160" s="3" t="s">
        <v>136</v>
      </c>
      <c r="D160" s="3" t="s">
        <v>91</v>
      </c>
      <c r="E160" s="3" t="s">
        <v>92</v>
      </c>
      <c r="F160" s="3">
        <v>16</v>
      </c>
      <c r="G160" s="3" t="s">
        <v>20</v>
      </c>
      <c r="H160" s="3" t="s">
        <v>21</v>
      </c>
      <c r="I160" s="3" t="s">
        <v>22</v>
      </c>
      <c r="J160" s="3" t="s">
        <v>21</v>
      </c>
      <c r="K160" s="3"/>
      <c r="L160" s="3" t="s">
        <v>33</v>
      </c>
      <c r="M160" s="3" t="s">
        <v>82</v>
      </c>
      <c r="N160" s="3">
        <v>0</v>
      </c>
      <c r="O160" s="3">
        <v>0</v>
      </c>
    </row>
    <row r="161" spans="1:15" ht="17.100000000000001">
      <c r="A161" s="3" t="s">
        <v>401</v>
      </c>
      <c r="B161" s="3" t="s">
        <v>16</v>
      </c>
      <c r="C161" s="3" t="s">
        <v>402</v>
      </c>
      <c r="D161" s="3" t="s">
        <v>38</v>
      </c>
      <c r="E161" s="3" t="s">
        <v>39</v>
      </c>
      <c r="F161" s="3">
        <v>16</v>
      </c>
      <c r="G161" s="3" t="s">
        <v>20</v>
      </c>
      <c r="H161" s="3" t="s">
        <v>21</v>
      </c>
      <c r="I161" s="3" t="s">
        <v>22</v>
      </c>
      <c r="J161" s="3" t="s">
        <v>21</v>
      </c>
      <c r="K161" s="3"/>
      <c r="L161" s="3" t="s">
        <v>247</v>
      </c>
      <c r="M161" s="3" t="s">
        <v>306</v>
      </c>
      <c r="N161" s="3">
        <v>0</v>
      </c>
      <c r="O161" s="3">
        <v>0</v>
      </c>
    </row>
    <row r="162" spans="1:15" ht="17.100000000000001">
      <c r="A162" s="3" t="s">
        <v>403</v>
      </c>
      <c r="B162" s="3" t="s">
        <v>166</v>
      </c>
      <c r="C162" s="3" t="s">
        <v>149</v>
      </c>
      <c r="D162" s="3" t="s">
        <v>18</v>
      </c>
      <c r="E162" s="3" t="s">
        <v>19</v>
      </c>
      <c r="F162" s="3">
        <v>16</v>
      </c>
      <c r="G162" s="3" t="s">
        <v>399</v>
      </c>
      <c r="H162" s="3" t="s">
        <v>21</v>
      </c>
      <c r="I162" s="3" t="s">
        <v>22</v>
      </c>
      <c r="J162" s="3" t="s">
        <v>21</v>
      </c>
      <c r="K162" s="3"/>
      <c r="L162" s="3" t="s">
        <v>104</v>
      </c>
      <c r="M162" s="3" t="s">
        <v>50</v>
      </c>
      <c r="N162" s="3">
        <v>0</v>
      </c>
      <c r="O162" s="3">
        <v>0</v>
      </c>
    </row>
    <row r="163" spans="1:15" ht="17.100000000000001">
      <c r="A163" s="3" t="s">
        <v>404</v>
      </c>
      <c r="B163" s="3" t="s">
        <v>278</v>
      </c>
      <c r="C163" s="3" t="s">
        <v>370</v>
      </c>
      <c r="D163" s="3" t="s">
        <v>18</v>
      </c>
      <c r="E163" s="3" t="s">
        <v>19</v>
      </c>
      <c r="F163" s="3">
        <v>16</v>
      </c>
      <c r="G163" s="3" t="s">
        <v>370</v>
      </c>
      <c r="H163" s="3" t="s">
        <v>21</v>
      </c>
      <c r="I163" s="3" t="s">
        <v>22</v>
      </c>
      <c r="J163" s="3" t="s">
        <v>21</v>
      </c>
      <c r="K163" s="3"/>
      <c r="L163" s="3" t="s">
        <v>405</v>
      </c>
      <c r="M163" s="3" t="s">
        <v>34</v>
      </c>
      <c r="N163" s="3">
        <v>0</v>
      </c>
      <c r="O163" s="3">
        <v>0</v>
      </c>
    </row>
    <row r="164" spans="1:15" ht="17.100000000000001">
      <c r="A164" s="3" t="s">
        <v>406</v>
      </c>
      <c r="B164" s="3" t="s">
        <v>16</v>
      </c>
      <c r="C164" s="3" t="s">
        <v>32</v>
      </c>
      <c r="D164" s="3" t="s">
        <v>18</v>
      </c>
      <c r="E164" s="3" t="s">
        <v>19</v>
      </c>
      <c r="F164" s="3">
        <v>16</v>
      </c>
      <c r="G164" s="3" t="s">
        <v>20</v>
      </c>
      <c r="H164" s="3" t="s">
        <v>21</v>
      </c>
      <c r="I164" s="3" t="s">
        <v>22</v>
      </c>
      <c r="J164" s="3" t="s">
        <v>21</v>
      </c>
      <c r="K164" s="3"/>
      <c r="L164" s="3" t="s">
        <v>218</v>
      </c>
      <c r="M164" s="3" t="s">
        <v>214</v>
      </c>
      <c r="N164" s="3">
        <v>0</v>
      </c>
      <c r="O164" s="3">
        <v>0</v>
      </c>
    </row>
    <row r="165" spans="1:15" ht="17.100000000000001">
      <c r="A165" s="3" t="s">
        <v>407</v>
      </c>
      <c r="B165" s="3" t="s">
        <v>42</v>
      </c>
      <c r="C165" s="3" t="s">
        <v>134</v>
      </c>
      <c r="D165" s="3" t="s">
        <v>38</v>
      </c>
      <c r="E165" s="3" t="s">
        <v>39</v>
      </c>
      <c r="F165" s="3">
        <v>16</v>
      </c>
      <c r="G165" s="3" t="s">
        <v>20</v>
      </c>
      <c r="H165" s="3" t="s">
        <v>21</v>
      </c>
      <c r="I165" s="3" t="s">
        <v>22</v>
      </c>
      <c r="J165" s="3" t="s">
        <v>21</v>
      </c>
      <c r="K165" s="3"/>
      <c r="L165" s="3" t="s">
        <v>58</v>
      </c>
      <c r="M165" s="3" t="s">
        <v>100</v>
      </c>
      <c r="N165" s="3">
        <v>0</v>
      </c>
      <c r="O165" s="3">
        <v>0</v>
      </c>
    </row>
    <row r="166" spans="1:15" ht="17.100000000000001">
      <c r="A166" s="3" t="s">
        <v>408</v>
      </c>
      <c r="B166" s="3" t="s">
        <v>16</v>
      </c>
      <c r="C166" s="3" t="s">
        <v>217</v>
      </c>
      <c r="D166" s="3" t="s">
        <v>38</v>
      </c>
      <c r="E166" s="3" t="s">
        <v>39</v>
      </c>
      <c r="F166" s="3">
        <v>16</v>
      </c>
      <c r="G166" s="3" t="s">
        <v>20</v>
      </c>
      <c r="H166" s="3" t="s">
        <v>21</v>
      </c>
      <c r="I166" s="3" t="s">
        <v>22</v>
      </c>
      <c r="J166" s="3" t="s">
        <v>21</v>
      </c>
      <c r="K166" s="3"/>
      <c r="L166" s="3" t="s">
        <v>333</v>
      </c>
      <c r="M166" s="3" t="s">
        <v>266</v>
      </c>
      <c r="N166" s="3">
        <v>0</v>
      </c>
      <c r="O166" s="3">
        <v>0</v>
      </c>
    </row>
    <row r="167" spans="1:15" ht="17.100000000000001">
      <c r="A167" s="3" t="s">
        <v>409</v>
      </c>
      <c r="B167" s="3" t="s">
        <v>81</v>
      </c>
      <c r="C167" s="3" t="s">
        <v>402</v>
      </c>
      <c r="D167" s="3" t="s">
        <v>38</v>
      </c>
      <c r="E167" s="3" t="s">
        <v>39</v>
      </c>
      <c r="F167" s="3">
        <v>16</v>
      </c>
      <c r="G167" s="3" t="s">
        <v>20</v>
      </c>
      <c r="H167" s="3" t="s">
        <v>21</v>
      </c>
      <c r="I167" s="3" t="s">
        <v>22</v>
      </c>
      <c r="J167" s="3" t="s">
        <v>21</v>
      </c>
      <c r="K167" s="3"/>
      <c r="L167" s="3" t="s">
        <v>104</v>
      </c>
      <c r="M167" s="3" t="s">
        <v>291</v>
      </c>
      <c r="N167" s="3">
        <v>0</v>
      </c>
      <c r="O167" s="3">
        <v>0</v>
      </c>
    </row>
    <row r="168" spans="1:15" ht="17.100000000000001">
      <c r="A168" s="3" t="s">
        <v>410</v>
      </c>
      <c r="B168" s="3" t="s">
        <v>166</v>
      </c>
      <c r="C168" s="3" t="s">
        <v>246</v>
      </c>
      <c r="D168" s="3" t="s">
        <v>38</v>
      </c>
      <c r="E168" s="3" t="s">
        <v>39</v>
      </c>
      <c r="F168" s="3">
        <v>16</v>
      </c>
      <c r="G168" s="3" t="s">
        <v>20</v>
      </c>
      <c r="H168" s="3" t="s">
        <v>21</v>
      </c>
      <c r="I168" s="3" t="s">
        <v>22</v>
      </c>
      <c r="J168" s="3" t="s">
        <v>21</v>
      </c>
      <c r="K168" s="3"/>
      <c r="L168" s="3" t="s">
        <v>104</v>
      </c>
      <c r="M168" s="3" t="s">
        <v>139</v>
      </c>
      <c r="N168" s="3">
        <v>0</v>
      </c>
      <c r="O168" s="3">
        <v>0</v>
      </c>
    </row>
    <row r="169" spans="1:15" ht="17.100000000000001">
      <c r="A169" s="3" t="s">
        <v>411</v>
      </c>
      <c r="B169" s="3" t="s">
        <v>166</v>
      </c>
      <c r="C169" s="3" t="s">
        <v>412</v>
      </c>
      <c r="D169" s="3" t="s">
        <v>38</v>
      </c>
      <c r="E169" s="3" t="s">
        <v>39</v>
      </c>
      <c r="F169" s="3">
        <v>16</v>
      </c>
      <c r="G169" s="3" t="s">
        <v>20</v>
      </c>
      <c r="H169" s="3" t="s">
        <v>21</v>
      </c>
      <c r="I169" s="3" t="s">
        <v>22</v>
      </c>
      <c r="J169" s="3" t="s">
        <v>21</v>
      </c>
      <c r="K169" s="3"/>
      <c r="L169" s="3" t="s">
        <v>122</v>
      </c>
      <c r="M169" s="3" t="s">
        <v>227</v>
      </c>
      <c r="N169" s="3">
        <v>0</v>
      </c>
      <c r="O169" s="3">
        <v>0</v>
      </c>
    </row>
    <row r="170" spans="1:15" ht="17.100000000000001">
      <c r="A170" s="3" t="s">
        <v>413</v>
      </c>
      <c r="B170" s="3" t="s">
        <v>47</v>
      </c>
      <c r="C170" s="3" t="s">
        <v>175</v>
      </c>
      <c r="D170" s="3" t="s">
        <v>62</v>
      </c>
      <c r="E170" s="3" t="s">
        <v>63</v>
      </c>
      <c r="F170" s="3">
        <v>16</v>
      </c>
      <c r="G170" s="3" t="s">
        <v>74</v>
      </c>
      <c r="H170" s="3" t="s">
        <v>21</v>
      </c>
      <c r="I170" s="3" t="s">
        <v>22</v>
      </c>
      <c r="J170" s="3" t="s">
        <v>21</v>
      </c>
      <c r="K170" s="3" t="s">
        <v>414</v>
      </c>
      <c r="L170" s="3" t="s">
        <v>49</v>
      </c>
      <c r="M170" s="3" t="s">
        <v>227</v>
      </c>
      <c r="N170" s="3">
        <v>0</v>
      </c>
      <c r="O170" s="3">
        <v>0</v>
      </c>
    </row>
    <row r="171" spans="1:15" ht="17.100000000000001">
      <c r="A171" s="3" t="s">
        <v>415</v>
      </c>
      <c r="B171" s="3" t="s">
        <v>81</v>
      </c>
      <c r="C171" s="3" t="s">
        <v>412</v>
      </c>
      <c r="D171" s="3" t="s">
        <v>38</v>
      </c>
      <c r="E171" s="3" t="s">
        <v>39</v>
      </c>
      <c r="F171" s="3">
        <v>16</v>
      </c>
      <c r="G171" s="3" t="s">
        <v>20</v>
      </c>
      <c r="H171" s="3" t="s">
        <v>21</v>
      </c>
      <c r="I171" s="3" t="s">
        <v>22</v>
      </c>
      <c r="J171" s="3" t="s">
        <v>21</v>
      </c>
      <c r="K171" s="3"/>
      <c r="L171" s="3" t="s">
        <v>104</v>
      </c>
      <c r="M171" s="3" t="s">
        <v>88</v>
      </c>
      <c r="N171" s="3">
        <v>0</v>
      </c>
      <c r="O171" s="3">
        <v>0</v>
      </c>
    </row>
    <row r="172" spans="1:15" ht="17.100000000000001">
      <c r="A172" s="3" t="s">
        <v>416</v>
      </c>
      <c r="B172" s="3" t="s">
        <v>166</v>
      </c>
      <c r="C172" s="3" t="s">
        <v>152</v>
      </c>
      <c r="D172" s="3" t="s">
        <v>38</v>
      </c>
      <c r="E172" s="3" t="s">
        <v>39</v>
      </c>
      <c r="F172" s="3">
        <v>16</v>
      </c>
      <c r="G172" s="3" t="s">
        <v>20</v>
      </c>
      <c r="H172" s="3" t="s">
        <v>21</v>
      </c>
      <c r="I172" s="3" t="s">
        <v>22</v>
      </c>
      <c r="J172" s="3" t="s">
        <v>21</v>
      </c>
      <c r="K172" s="3"/>
      <c r="L172" s="3" t="s">
        <v>104</v>
      </c>
      <c r="M172" s="3" t="s">
        <v>109</v>
      </c>
      <c r="N172" s="3">
        <v>0</v>
      </c>
      <c r="O172" s="3">
        <v>0</v>
      </c>
    </row>
    <row r="173" spans="1:15" ht="17.100000000000001">
      <c r="A173" s="3" t="s">
        <v>417</v>
      </c>
      <c r="B173" s="3" t="s">
        <v>111</v>
      </c>
      <c r="C173" s="3" t="s">
        <v>357</v>
      </c>
      <c r="D173" s="3" t="s">
        <v>62</v>
      </c>
      <c r="E173" s="3" t="s">
        <v>63</v>
      </c>
      <c r="F173" s="3">
        <v>16</v>
      </c>
      <c r="G173" s="3" t="s">
        <v>20</v>
      </c>
      <c r="H173" s="3" t="s">
        <v>21</v>
      </c>
      <c r="I173" s="3" t="s">
        <v>22</v>
      </c>
      <c r="J173" s="3" t="s">
        <v>21</v>
      </c>
      <c r="K173" s="3"/>
      <c r="L173" s="3" t="s">
        <v>222</v>
      </c>
      <c r="M173" s="3" t="s">
        <v>205</v>
      </c>
      <c r="N173" s="3">
        <v>0</v>
      </c>
      <c r="O173" s="3">
        <v>0</v>
      </c>
    </row>
    <row r="174" spans="1:15" ht="17.100000000000001">
      <c r="A174" s="3" t="s">
        <v>418</v>
      </c>
      <c r="B174" s="3" t="s">
        <v>106</v>
      </c>
      <c r="C174" s="3" t="s">
        <v>98</v>
      </c>
      <c r="D174" s="3" t="s">
        <v>91</v>
      </c>
      <c r="E174" s="3" t="s">
        <v>92</v>
      </c>
      <c r="F174" s="3">
        <v>16</v>
      </c>
      <c r="G174" s="3" t="s">
        <v>20</v>
      </c>
      <c r="H174" s="3" t="s">
        <v>21</v>
      </c>
      <c r="I174" s="3" t="s">
        <v>22</v>
      </c>
      <c r="J174" s="3" t="s">
        <v>21</v>
      </c>
      <c r="K174" s="3"/>
      <c r="L174" s="3" t="s">
        <v>183</v>
      </c>
      <c r="M174" s="3" t="s">
        <v>76</v>
      </c>
      <c r="N174" s="3">
        <v>0</v>
      </c>
      <c r="O174" s="3">
        <v>0</v>
      </c>
    </row>
    <row r="175" spans="1:15" ht="17.100000000000001">
      <c r="A175" s="3" t="s">
        <v>419</v>
      </c>
      <c r="B175" s="3" t="s">
        <v>420</v>
      </c>
      <c r="C175" s="3" t="s">
        <v>90</v>
      </c>
      <c r="D175" s="3" t="s">
        <v>91</v>
      </c>
      <c r="E175" s="3" t="s">
        <v>92</v>
      </c>
      <c r="F175" s="3">
        <v>16</v>
      </c>
      <c r="G175" s="3" t="s">
        <v>252</v>
      </c>
      <c r="H175" s="3" t="s">
        <v>21</v>
      </c>
      <c r="I175" s="3" t="s">
        <v>22</v>
      </c>
      <c r="J175" s="3" t="s">
        <v>21</v>
      </c>
      <c r="K175" s="3" t="s">
        <v>421</v>
      </c>
      <c r="L175" s="3" t="s">
        <v>128</v>
      </c>
      <c r="M175" s="3" t="s">
        <v>24</v>
      </c>
      <c r="N175" s="3">
        <v>0</v>
      </c>
      <c r="O175" s="3">
        <v>0</v>
      </c>
    </row>
    <row r="176" spans="1:15" ht="17.100000000000001">
      <c r="A176" s="3" t="s">
        <v>422</v>
      </c>
      <c r="B176" s="3" t="s">
        <v>16</v>
      </c>
      <c r="C176" s="3" t="s">
        <v>204</v>
      </c>
      <c r="D176" s="3" t="s">
        <v>91</v>
      </c>
      <c r="E176" s="3" t="s">
        <v>92</v>
      </c>
      <c r="F176" s="3">
        <v>16</v>
      </c>
      <c r="G176" s="3" t="s">
        <v>113</v>
      </c>
      <c r="H176" s="3" t="s">
        <v>21</v>
      </c>
      <c r="I176" s="3" t="s">
        <v>22</v>
      </c>
      <c r="J176" s="3" t="s">
        <v>21</v>
      </c>
      <c r="K176" s="3"/>
      <c r="L176" s="3" t="s">
        <v>333</v>
      </c>
      <c r="M176" s="3" t="s">
        <v>254</v>
      </c>
      <c r="N176" s="3">
        <v>0</v>
      </c>
      <c r="O176" s="3">
        <v>0</v>
      </c>
    </row>
    <row r="177" spans="1:15" ht="17.100000000000001">
      <c r="A177" s="3" t="s">
        <v>423</v>
      </c>
      <c r="B177" s="3" t="s">
        <v>81</v>
      </c>
      <c r="C177" s="3" t="s">
        <v>124</v>
      </c>
      <c r="D177" s="3" t="s">
        <v>91</v>
      </c>
      <c r="E177" s="3" t="s">
        <v>92</v>
      </c>
      <c r="F177" s="3">
        <v>16</v>
      </c>
      <c r="G177" s="3" t="s">
        <v>124</v>
      </c>
      <c r="H177" s="3" t="s">
        <v>21</v>
      </c>
      <c r="I177" s="3" t="s">
        <v>22</v>
      </c>
      <c r="J177" s="3" t="s">
        <v>21</v>
      </c>
      <c r="K177" s="3"/>
      <c r="L177" s="3" t="s">
        <v>104</v>
      </c>
      <c r="M177" s="3" t="s">
        <v>109</v>
      </c>
      <c r="N177" s="3">
        <v>0</v>
      </c>
      <c r="O177" s="3">
        <v>0</v>
      </c>
    </row>
    <row r="178" spans="1:15" ht="17.100000000000001">
      <c r="A178" s="3" t="s">
        <v>424</v>
      </c>
      <c r="B178" s="3" t="s">
        <v>81</v>
      </c>
      <c r="C178" s="3" t="s">
        <v>52</v>
      </c>
      <c r="D178" s="3" t="s">
        <v>18</v>
      </c>
      <c r="E178" s="3" t="s">
        <v>19</v>
      </c>
      <c r="F178" s="3">
        <v>16</v>
      </c>
      <c r="G178" s="3" t="s">
        <v>20</v>
      </c>
      <c r="H178" s="3" t="s">
        <v>21</v>
      </c>
      <c r="I178" s="3" t="s">
        <v>22</v>
      </c>
      <c r="J178" s="3" t="s">
        <v>21</v>
      </c>
      <c r="K178" s="3"/>
      <c r="L178" s="3" t="s">
        <v>333</v>
      </c>
      <c r="M178" s="3" t="s">
        <v>254</v>
      </c>
      <c r="N178" s="3">
        <v>0</v>
      </c>
      <c r="O178" s="3">
        <v>0</v>
      </c>
    </row>
    <row r="179" spans="1:15" ht="17.100000000000001">
      <c r="A179" s="3" t="s">
        <v>425</v>
      </c>
      <c r="B179" s="3" t="s">
        <v>426</v>
      </c>
      <c r="C179" s="3" t="s">
        <v>185</v>
      </c>
      <c r="D179" s="3" t="s">
        <v>38</v>
      </c>
      <c r="E179" s="3" t="s">
        <v>39</v>
      </c>
      <c r="F179" s="3">
        <v>16</v>
      </c>
      <c r="G179" s="3" t="s">
        <v>20</v>
      </c>
      <c r="H179" s="3" t="s">
        <v>21</v>
      </c>
      <c r="I179" s="3" t="s">
        <v>22</v>
      </c>
      <c r="J179" s="3" t="s">
        <v>21</v>
      </c>
      <c r="K179" s="3"/>
      <c r="L179" s="3" t="s">
        <v>160</v>
      </c>
      <c r="M179" s="3" t="s">
        <v>100</v>
      </c>
      <c r="N179" s="3">
        <v>0</v>
      </c>
      <c r="O179" s="3">
        <v>0</v>
      </c>
    </row>
    <row r="180" spans="1:15" ht="17.100000000000001">
      <c r="A180" s="3" t="s">
        <v>427</v>
      </c>
      <c r="B180" s="3" t="s">
        <v>16</v>
      </c>
      <c r="C180" s="3" t="s">
        <v>290</v>
      </c>
      <c r="D180" s="3" t="s">
        <v>91</v>
      </c>
      <c r="E180" s="3" t="s">
        <v>92</v>
      </c>
      <c r="F180" s="3">
        <v>16</v>
      </c>
      <c r="G180" s="3" t="s">
        <v>20</v>
      </c>
      <c r="H180" s="3" t="s">
        <v>21</v>
      </c>
      <c r="I180" s="3" t="s">
        <v>22</v>
      </c>
      <c r="J180" s="3" t="s">
        <v>21</v>
      </c>
      <c r="K180" s="3"/>
      <c r="L180" s="3" t="s">
        <v>117</v>
      </c>
      <c r="M180" s="3" t="s">
        <v>45</v>
      </c>
      <c r="N180" s="3">
        <v>0</v>
      </c>
      <c r="O180" s="3">
        <v>0</v>
      </c>
    </row>
    <row r="181" spans="1:15" ht="17.100000000000001">
      <c r="A181" s="3" t="s">
        <v>428</v>
      </c>
      <c r="B181" s="3" t="s">
        <v>102</v>
      </c>
      <c r="C181" s="3" t="s">
        <v>121</v>
      </c>
      <c r="D181" s="3" t="s">
        <v>18</v>
      </c>
      <c r="E181" s="3" t="s">
        <v>19</v>
      </c>
      <c r="F181" s="3">
        <v>16</v>
      </c>
      <c r="G181" s="3" t="s">
        <v>20</v>
      </c>
      <c r="H181" s="3" t="s">
        <v>21</v>
      </c>
      <c r="I181" s="3" t="s">
        <v>22</v>
      </c>
      <c r="J181" s="3" t="s">
        <v>21</v>
      </c>
      <c r="K181" s="3"/>
      <c r="L181" s="3" t="s">
        <v>75</v>
      </c>
      <c r="M181" s="3" t="s">
        <v>109</v>
      </c>
      <c r="N181" s="3">
        <v>0</v>
      </c>
      <c r="O181" s="3">
        <v>0</v>
      </c>
    </row>
    <row r="182" spans="1:15" ht="17.100000000000001">
      <c r="A182" s="3" t="s">
        <v>429</v>
      </c>
      <c r="B182" s="3" t="s">
        <v>81</v>
      </c>
      <c r="C182" s="3" t="s">
        <v>159</v>
      </c>
      <c r="D182" s="3" t="s">
        <v>91</v>
      </c>
      <c r="E182" s="3" t="s">
        <v>92</v>
      </c>
      <c r="F182" s="3">
        <v>16</v>
      </c>
      <c r="G182" s="3" t="s">
        <v>74</v>
      </c>
      <c r="H182" s="3" t="s">
        <v>21</v>
      </c>
      <c r="I182" s="3" t="s">
        <v>22</v>
      </c>
      <c r="J182" s="3" t="s">
        <v>21</v>
      </c>
      <c r="K182" s="3" t="s">
        <v>239</v>
      </c>
      <c r="L182" s="3" t="s">
        <v>44</v>
      </c>
      <c r="M182" s="3" t="s">
        <v>266</v>
      </c>
      <c r="N182" s="3">
        <v>0</v>
      </c>
      <c r="O182" s="3">
        <v>0</v>
      </c>
    </row>
    <row r="183" spans="1:15" ht="17.100000000000001">
      <c r="A183" s="3" t="s">
        <v>430</v>
      </c>
      <c r="B183" s="3" t="s">
        <v>31</v>
      </c>
      <c r="C183" s="3" t="s">
        <v>162</v>
      </c>
      <c r="D183" s="3" t="s">
        <v>18</v>
      </c>
      <c r="E183" s="3" t="s">
        <v>19</v>
      </c>
      <c r="F183" s="3">
        <v>16</v>
      </c>
      <c r="G183" s="3" t="s">
        <v>20</v>
      </c>
      <c r="H183" s="3" t="s">
        <v>21</v>
      </c>
      <c r="I183" s="3" t="s">
        <v>22</v>
      </c>
      <c r="J183" s="3" t="s">
        <v>21</v>
      </c>
      <c r="K183" s="3"/>
      <c r="L183" s="3" t="s">
        <v>33</v>
      </c>
      <c r="M183" s="3" t="s">
        <v>214</v>
      </c>
      <c r="N183" s="3">
        <v>0</v>
      </c>
      <c r="O183" s="3">
        <v>0</v>
      </c>
    </row>
    <row r="184" spans="1:15" ht="17.100000000000001">
      <c r="A184" s="3" t="s">
        <v>431</v>
      </c>
      <c r="B184" s="3" t="s">
        <v>212</v>
      </c>
      <c r="C184" s="3" t="s">
        <v>263</v>
      </c>
      <c r="D184" s="3" t="s">
        <v>91</v>
      </c>
      <c r="E184" s="3" t="s">
        <v>92</v>
      </c>
      <c r="F184" s="3">
        <v>16</v>
      </c>
      <c r="G184" s="3" t="s">
        <v>20</v>
      </c>
      <c r="H184" s="3" t="s">
        <v>21</v>
      </c>
      <c r="I184" s="3" t="s">
        <v>22</v>
      </c>
      <c r="J184" s="3" t="s">
        <v>21</v>
      </c>
      <c r="K184" s="3" t="s">
        <v>226</v>
      </c>
      <c r="L184" s="3" t="s">
        <v>209</v>
      </c>
      <c r="M184" s="3" t="s">
        <v>59</v>
      </c>
      <c r="N184" s="3">
        <v>0</v>
      </c>
      <c r="O184" s="3">
        <v>0</v>
      </c>
    </row>
    <row r="185" spans="1:15" ht="17.100000000000001">
      <c r="A185" s="3" t="s">
        <v>432</v>
      </c>
      <c r="B185" s="3" t="s">
        <v>245</v>
      </c>
      <c r="C185" s="3" t="s">
        <v>177</v>
      </c>
      <c r="D185" s="3" t="s">
        <v>18</v>
      </c>
      <c r="E185" s="3" t="s">
        <v>19</v>
      </c>
      <c r="F185" s="3">
        <v>16</v>
      </c>
      <c r="G185" s="3" t="s">
        <v>142</v>
      </c>
      <c r="H185" s="3" t="s">
        <v>21</v>
      </c>
      <c r="I185" s="3" t="s">
        <v>22</v>
      </c>
      <c r="J185" s="3" t="s">
        <v>21</v>
      </c>
      <c r="K185" s="3"/>
      <c r="L185" s="3" t="s">
        <v>99</v>
      </c>
      <c r="M185" s="3" t="s">
        <v>214</v>
      </c>
      <c r="N185" s="3">
        <v>0</v>
      </c>
      <c r="O185" s="3">
        <v>0</v>
      </c>
    </row>
    <row r="186" spans="1:15" ht="17.100000000000001">
      <c r="A186" s="3" t="s">
        <v>433</v>
      </c>
      <c r="B186" s="3" t="s">
        <v>42</v>
      </c>
      <c r="C186" s="3" t="s">
        <v>332</v>
      </c>
      <c r="D186" s="3" t="s">
        <v>91</v>
      </c>
      <c r="E186" s="3" t="s">
        <v>92</v>
      </c>
      <c r="F186" s="3">
        <v>16</v>
      </c>
      <c r="G186" s="3" t="s">
        <v>20</v>
      </c>
      <c r="H186" s="3" t="s">
        <v>21</v>
      </c>
      <c r="I186" s="3" t="s">
        <v>22</v>
      </c>
      <c r="J186" s="3" t="s">
        <v>21</v>
      </c>
      <c r="K186" s="3"/>
      <c r="L186" s="3" t="s">
        <v>99</v>
      </c>
      <c r="M186" s="3" t="s">
        <v>82</v>
      </c>
      <c r="N186" s="3">
        <v>0</v>
      </c>
      <c r="O186" s="3">
        <v>0</v>
      </c>
    </row>
    <row r="187" spans="1:15" ht="17.100000000000001">
      <c r="A187" s="3" t="s">
        <v>434</v>
      </c>
      <c r="B187" s="3" t="s">
        <v>166</v>
      </c>
      <c r="C187" s="3" t="s">
        <v>332</v>
      </c>
      <c r="D187" s="3" t="s">
        <v>91</v>
      </c>
      <c r="E187" s="3" t="s">
        <v>92</v>
      </c>
      <c r="F187" s="3">
        <v>16</v>
      </c>
      <c r="G187" s="3" t="s">
        <v>357</v>
      </c>
      <c r="H187" s="3" t="s">
        <v>21</v>
      </c>
      <c r="I187" s="3" t="s">
        <v>22</v>
      </c>
      <c r="J187" s="3" t="s">
        <v>21</v>
      </c>
      <c r="K187" s="3"/>
      <c r="L187" s="3" t="s">
        <v>108</v>
      </c>
      <c r="M187" s="3" t="s">
        <v>173</v>
      </c>
      <c r="N187" s="3">
        <v>0</v>
      </c>
      <c r="O187" s="3">
        <v>0</v>
      </c>
    </row>
    <row r="188" spans="1:15" ht="17.100000000000001">
      <c r="A188" s="3" t="s">
        <v>435</v>
      </c>
      <c r="B188" s="3" t="s">
        <v>42</v>
      </c>
      <c r="C188" s="3" t="s">
        <v>175</v>
      </c>
      <c r="D188" s="3" t="s">
        <v>62</v>
      </c>
      <c r="E188" s="3" t="s">
        <v>63</v>
      </c>
      <c r="F188" s="3">
        <v>16</v>
      </c>
      <c r="G188" s="3" t="s">
        <v>208</v>
      </c>
      <c r="H188" s="3" t="s">
        <v>21</v>
      </c>
      <c r="I188" s="3" t="s">
        <v>22</v>
      </c>
      <c r="J188" s="3" t="s">
        <v>21</v>
      </c>
      <c r="K188" s="3" t="s">
        <v>374</v>
      </c>
      <c r="L188" s="3" t="s">
        <v>160</v>
      </c>
      <c r="M188" s="3" t="s">
        <v>70</v>
      </c>
      <c r="N188" s="3">
        <v>0</v>
      </c>
      <c r="O188" s="3">
        <v>0</v>
      </c>
    </row>
    <row r="189" spans="1:15" ht="17.100000000000001">
      <c r="A189" s="3" t="s">
        <v>436</v>
      </c>
      <c r="B189" s="3" t="s">
        <v>281</v>
      </c>
      <c r="C189" s="3" t="s">
        <v>376</v>
      </c>
      <c r="D189" s="3" t="s">
        <v>38</v>
      </c>
      <c r="E189" s="3" t="s">
        <v>39</v>
      </c>
      <c r="F189" s="3">
        <v>16</v>
      </c>
      <c r="G189" s="3" t="s">
        <v>124</v>
      </c>
      <c r="H189" s="3" t="s">
        <v>21</v>
      </c>
      <c r="I189" s="3" t="s">
        <v>22</v>
      </c>
      <c r="J189" s="3" t="s">
        <v>21</v>
      </c>
      <c r="K189" s="3"/>
      <c r="L189" s="3" t="s">
        <v>160</v>
      </c>
      <c r="M189" s="3" t="s">
        <v>82</v>
      </c>
      <c r="N189" s="3">
        <v>0</v>
      </c>
      <c r="O189" s="3">
        <v>0</v>
      </c>
    </row>
    <row r="190" spans="1:15" ht="17.100000000000001">
      <c r="A190" s="3" t="s">
        <v>437</v>
      </c>
      <c r="B190" s="3" t="s">
        <v>31</v>
      </c>
      <c r="C190" s="3" t="s">
        <v>154</v>
      </c>
      <c r="D190" s="3" t="s">
        <v>91</v>
      </c>
      <c r="E190" s="3" t="s">
        <v>92</v>
      </c>
      <c r="F190" s="3">
        <v>16</v>
      </c>
      <c r="G190" s="3" t="s">
        <v>275</v>
      </c>
      <c r="H190" s="3" t="s">
        <v>21</v>
      </c>
      <c r="I190" s="3" t="s">
        <v>22</v>
      </c>
      <c r="J190" s="3" t="s">
        <v>21</v>
      </c>
      <c r="K190" s="3"/>
      <c r="L190" s="3" t="s">
        <v>75</v>
      </c>
      <c r="M190" s="3" t="s">
        <v>109</v>
      </c>
      <c r="N190" s="3">
        <v>0</v>
      </c>
      <c r="O190" s="3">
        <v>0</v>
      </c>
    </row>
    <row r="191" spans="1:15" ht="17.100000000000001">
      <c r="A191" s="3" t="s">
        <v>438</v>
      </c>
      <c r="B191" s="3" t="s">
        <v>166</v>
      </c>
      <c r="C191" s="3" t="s">
        <v>204</v>
      </c>
      <c r="D191" s="3" t="s">
        <v>91</v>
      </c>
      <c r="E191" s="3" t="s">
        <v>92</v>
      </c>
      <c r="F191" s="3">
        <v>16</v>
      </c>
      <c r="G191" s="3" t="s">
        <v>20</v>
      </c>
      <c r="H191" s="3" t="s">
        <v>21</v>
      </c>
      <c r="I191" s="3" t="s">
        <v>22</v>
      </c>
      <c r="J191" s="3" t="s">
        <v>21</v>
      </c>
      <c r="K191" s="3"/>
      <c r="L191" s="3" t="s">
        <v>108</v>
      </c>
      <c r="M191" s="3" t="s">
        <v>139</v>
      </c>
      <c r="N191" s="3">
        <v>0</v>
      </c>
      <c r="O191" s="3">
        <v>0</v>
      </c>
    </row>
    <row r="192" spans="1:15" ht="17.100000000000001">
      <c r="A192" s="3" t="s">
        <v>439</v>
      </c>
      <c r="B192" s="3" t="s">
        <v>31</v>
      </c>
      <c r="C192" s="3" t="s">
        <v>231</v>
      </c>
      <c r="D192" s="3" t="s">
        <v>18</v>
      </c>
      <c r="E192" s="3" t="s">
        <v>19</v>
      </c>
      <c r="F192" s="3">
        <v>16</v>
      </c>
      <c r="G192" s="3" t="s">
        <v>20</v>
      </c>
      <c r="H192" s="3" t="s">
        <v>21</v>
      </c>
      <c r="I192" s="3" t="s">
        <v>22</v>
      </c>
      <c r="J192" s="3" t="s">
        <v>21</v>
      </c>
      <c r="K192" s="3"/>
      <c r="L192" s="3" t="s">
        <v>160</v>
      </c>
      <c r="M192" s="3" t="s">
        <v>70</v>
      </c>
      <c r="N192" s="3">
        <v>0</v>
      </c>
      <c r="O192" s="3">
        <v>0</v>
      </c>
    </row>
    <row r="193" spans="1:15" ht="17.100000000000001">
      <c r="A193" s="3" t="s">
        <v>440</v>
      </c>
      <c r="B193" s="3" t="s">
        <v>16</v>
      </c>
      <c r="C193" s="3" t="s">
        <v>412</v>
      </c>
      <c r="D193" s="3" t="s">
        <v>38</v>
      </c>
      <c r="E193" s="3" t="s">
        <v>39</v>
      </c>
      <c r="F193" s="3">
        <v>16</v>
      </c>
      <c r="G193" s="3" t="s">
        <v>20</v>
      </c>
      <c r="H193" s="3" t="s">
        <v>21</v>
      </c>
      <c r="I193" s="3" t="s">
        <v>22</v>
      </c>
      <c r="J193" s="3" t="s">
        <v>21</v>
      </c>
      <c r="K193" s="3"/>
      <c r="L193" s="3" t="s">
        <v>183</v>
      </c>
      <c r="M193" s="3" t="s">
        <v>45</v>
      </c>
      <c r="N193" s="3">
        <v>0</v>
      </c>
      <c r="O193" s="3">
        <v>0</v>
      </c>
    </row>
    <row r="194" spans="1:15" ht="17.100000000000001">
      <c r="A194" s="3" t="s">
        <v>441</v>
      </c>
      <c r="B194" s="3" t="s">
        <v>81</v>
      </c>
      <c r="C194" s="3" t="s">
        <v>43</v>
      </c>
      <c r="D194" s="3" t="s">
        <v>38</v>
      </c>
      <c r="E194" s="3" t="s">
        <v>39</v>
      </c>
      <c r="F194" s="3">
        <v>16</v>
      </c>
      <c r="G194" s="3" t="s">
        <v>20</v>
      </c>
      <c r="H194" s="3" t="s">
        <v>21</v>
      </c>
      <c r="I194" s="3" t="s">
        <v>22</v>
      </c>
      <c r="J194" s="3" t="s">
        <v>21</v>
      </c>
      <c r="K194" s="3"/>
      <c r="L194" s="3" t="s">
        <v>28</v>
      </c>
      <c r="M194" s="3" t="s">
        <v>45</v>
      </c>
      <c r="N194" s="3">
        <v>0</v>
      </c>
      <c r="O194" s="3">
        <v>0</v>
      </c>
    </row>
    <row r="195" spans="1:15" ht="17.100000000000001">
      <c r="A195" s="3" t="s">
        <v>442</v>
      </c>
      <c r="B195" s="3" t="s">
        <v>166</v>
      </c>
      <c r="C195" s="3" t="s">
        <v>169</v>
      </c>
      <c r="D195" s="3" t="s">
        <v>62</v>
      </c>
      <c r="E195" s="3" t="s">
        <v>63</v>
      </c>
      <c r="F195" s="3">
        <v>16</v>
      </c>
      <c r="G195" s="3" t="s">
        <v>86</v>
      </c>
      <c r="H195" s="3" t="s">
        <v>21</v>
      </c>
      <c r="I195" s="3" t="s">
        <v>22</v>
      </c>
      <c r="J195" s="3" t="s">
        <v>21</v>
      </c>
      <c r="K195" s="3" t="s">
        <v>443</v>
      </c>
      <c r="L195" s="3" t="s">
        <v>138</v>
      </c>
      <c r="M195" s="3" t="s">
        <v>254</v>
      </c>
      <c r="N195" s="3">
        <v>0</v>
      </c>
      <c r="O195" s="3">
        <v>0</v>
      </c>
    </row>
    <row r="196" spans="1:15" ht="17.100000000000001">
      <c r="A196" s="3" t="s">
        <v>444</v>
      </c>
      <c r="B196" s="3" t="s">
        <v>445</v>
      </c>
      <c r="C196" s="3" t="s">
        <v>121</v>
      </c>
      <c r="D196" s="3" t="s">
        <v>18</v>
      </c>
      <c r="E196" s="3" t="s">
        <v>19</v>
      </c>
      <c r="F196" s="3">
        <v>16</v>
      </c>
      <c r="G196" s="3" t="s">
        <v>373</v>
      </c>
      <c r="H196" s="3" t="s">
        <v>21</v>
      </c>
      <c r="I196" s="3" t="s">
        <v>22</v>
      </c>
      <c r="J196" s="3" t="s">
        <v>21</v>
      </c>
      <c r="K196" s="3"/>
      <c r="L196" s="3" t="s">
        <v>58</v>
      </c>
      <c r="M196" s="3" t="s">
        <v>214</v>
      </c>
      <c r="N196" s="3">
        <v>0</v>
      </c>
      <c r="O196" s="3">
        <v>0</v>
      </c>
    </row>
    <row r="197" spans="1:15" ht="17.100000000000001">
      <c r="A197" s="3" t="s">
        <v>446</v>
      </c>
      <c r="B197" s="3" t="s">
        <v>72</v>
      </c>
      <c r="C197" s="3" t="s">
        <v>284</v>
      </c>
      <c r="D197" s="3" t="s">
        <v>91</v>
      </c>
      <c r="E197" s="3" t="s">
        <v>92</v>
      </c>
      <c r="F197" s="3">
        <v>16</v>
      </c>
      <c r="G197" s="3" t="s">
        <v>20</v>
      </c>
      <c r="H197" s="3" t="s">
        <v>21</v>
      </c>
      <c r="I197" s="3" t="s">
        <v>22</v>
      </c>
      <c r="J197" s="3" t="s">
        <v>21</v>
      </c>
      <c r="K197" s="3"/>
      <c r="L197" s="3" t="s">
        <v>75</v>
      </c>
      <c r="M197" s="3" t="s">
        <v>88</v>
      </c>
      <c r="N197" s="3">
        <v>0</v>
      </c>
      <c r="O197" s="3">
        <v>0</v>
      </c>
    </row>
    <row r="198" spans="1:15" ht="17.100000000000001">
      <c r="A198" s="3" t="s">
        <v>447</v>
      </c>
      <c r="B198" s="3" t="s">
        <v>72</v>
      </c>
      <c r="C198" s="3" t="s">
        <v>402</v>
      </c>
      <c r="D198" s="3" t="s">
        <v>38</v>
      </c>
      <c r="E198" s="3" t="s">
        <v>39</v>
      </c>
      <c r="F198" s="3">
        <v>16</v>
      </c>
      <c r="G198" s="3" t="s">
        <v>20</v>
      </c>
      <c r="H198" s="3" t="s">
        <v>21</v>
      </c>
      <c r="I198" s="3" t="s">
        <v>22</v>
      </c>
      <c r="J198" s="3" t="s">
        <v>21</v>
      </c>
      <c r="K198" s="3"/>
      <c r="L198" s="3" t="s">
        <v>125</v>
      </c>
      <c r="M198" s="3" t="s">
        <v>129</v>
      </c>
      <c r="N198" s="3">
        <v>0</v>
      </c>
      <c r="O198" s="3">
        <v>0</v>
      </c>
    </row>
    <row r="199" spans="1:15" ht="17.100000000000001">
      <c r="A199" s="3" t="s">
        <v>448</v>
      </c>
      <c r="B199" s="3" t="s">
        <v>166</v>
      </c>
      <c r="C199" s="3" t="s">
        <v>449</v>
      </c>
      <c r="D199" s="3" t="s">
        <v>38</v>
      </c>
      <c r="E199" s="3" t="s">
        <v>39</v>
      </c>
      <c r="F199" s="3">
        <v>16</v>
      </c>
      <c r="G199" s="3" t="s">
        <v>74</v>
      </c>
      <c r="H199" s="3" t="s">
        <v>21</v>
      </c>
      <c r="I199" s="3" t="s">
        <v>22</v>
      </c>
      <c r="J199" s="3" t="s">
        <v>21</v>
      </c>
      <c r="K199" s="3"/>
      <c r="L199" s="3" t="s">
        <v>333</v>
      </c>
      <c r="M199" s="3" t="s">
        <v>205</v>
      </c>
      <c r="N199" s="3">
        <v>0</v>
      </c>
      <c r="O199" s="3">
        <v>0</v>
      </c>
    </row>
    <row r="200" spans="1:15" ht="17.100000000000001">
      <c r="A200" s="3" t="s">
        <v>450</v>
      </c>
      <c r="B200" s="3" t="s">
        <v>106</v>
      </c>
      <c r="C200" s="3" t="s">
        <v>73</v>
      </c>
      <c r="D200" s="3" t="s">
        <v>38</v>
      </c>
      <c r="E200" s="3" t="s">
        <v>39</v>
      </c>
      <c r="F200" s="3">
        <v>16</v>
      </c>
      <c r="G200" s="3" t="s">
        <v>20</v>
      </c>
      <c r="H200" s="3" t="s">
        <v>21</v>
      </c>
      <c r="I200" s="3" t="s">
        <v>22</v>
      </c>
      <c r="J200" s="3" t="s">
        <v>21</v>
      </c>
      <c r="K200" s="3"/>
      <c r="L200" s="3" t="s">
        <v>194</v>
      </c>
      <c r="M200" s="3" t="s">
        <v>109</v>
      </c>
      <c r="N200" s="3">
        <v>0</v>
      </c>
      <c r="O200" s="3">
        <v>0</v>
      </c>
    </row>
    <row r="201" spans="1:15" ht="17.100000000000001">
      <c r="A201" s="3" t="s">
        <v>451</v>
      </c>
      <c r="B201" s="3" t="s">
        <v>42</v>
      </c>
      <c r="C201" s="3" t="s">
        <v>152</v>
      </c>
      <c r="D201" s="3" t="s">
        <v>38</v>
      </c>
      <c r="E201" s="3" t="s">
        <v>39</v>
      </c>
      <c r="F201" s="3">
        <v>16</v>
      </c>
      <c r="G201" s="3" t="s">
        <v>201</v>
      </c>
      <c r="H201" s="3" t="s">
        <v>21</v>
      </c>
      <c r="I201" s="3" t="s">
        <v>22</v>
      </c>
      <c r="J201" s="3" t="s">
        <v>21</v>
      </c>
      <c r="K201" s="3"/>
      <c r="L201" s="3" t="s">
        <v>218</v>
      </c>
      <c r="M201" s="3" t="s">
        <v>76</v>
      </c>
      <c r="N201" s="3">
        <v>0</v>
      </c>
      <c r="O201" s="3">
        <v>0</v>
      </c>
    </row>
    <row r="202" spans="1:15" ht="17.100000000000001">
      <c r="A202" s="3" t="s">
        <v>452</v>
      </c>
      <c r="B202" s="3" t="s">
        <v>166</v>
      </c>
      <c r="C202" s="3" t="s">
        <v>357</v>
      </c>
      <c r="D202" s="3" t="s">
        <v>62</v>
      </c>
      <c r="E202" s="3" t="s">
        <v>63</v>
      </c>
      <c r="F202" s="3">
        <v>16</v>
      </c>
      <c r="G202" s="3" t="s">
        <v>20</v>
      </c>
      <c r="H202" s="3" t="s">
        <v>21</v>
      </c>
      <c r="I202" s="3" t="s">
        <v>22</v>
      </c>
      <c r="J202" s="3" t="s">
        <v>21</v>
      </c>
      <c r="K202" s="3"/>
      <c r="L202" s="3" t="s">
        <v>49</v>
      </c>
      <c r="M202" s="3" t="s">
        <v>76</v>
      </c>
      <c r="N202" s="3">
        <v>0</v>
      </c>
      <c r="O202" s="3">
        <v>0</v>
      </c>
    </row>
    <row r="203" spans="1:15" ht="17.100000000000001">
      <c r="A203" s="3" t="s">
        <v>453</v>
      </c>
      <c r="B203" s="3" t="s">
        <v>16</v>
      </c>
      <c r="C203" s="3" t="s">
        <v>221</v>
      </c>
      <c r="D203" s="3" t="s">
        <v>38</v>
      </c>
      <c r="E203" s="3" t="s">
        <v>39</v>
      </c>
      <c r="F203" s="3">
        <v>16</v>
      </c>
      <c r="G203" s="3" t="s">
        <v>20</v>
      </c>
      <c r="H203" s="3" t="s">
        <v>21</v>
      </c>
      <c r="I203" s="3" t="s">
        <v>22</v>
      </c>
      <c r="J203" s="3" t="s">
        <v>21</v>
      </c>
      <c r="K203" s="3"/>
      <c r="L203" s="3" t="s">
        <v>117</v>
      </c>
      <c r="M203" s="3" t="s">
        <v>45</v>
      </c>
      <c r="N203" s="3">
        <v>0</v>
      </c>
      <c r="O203" s="3">
        <v>0</v>
      </c>
    </row>
    <row r="204" spans="1:15" ht="17.100000000000001">
      <c r="A204" s="3" t="s">
        <v>454</v>
      </c>
      <c r="B204" s="3" t="s">
        <v>31</v>
      </c>
      <c r="C204" s="3" t="s">
        <v>455</v>
      </c>
      <c r="D204" s="3" t="s">
        <v>38</v>
      </c>
      <c r="E204" s="3" t="s">
        <v>39</v>
      </c>
      <c r="F204" s="3">
        <v>16</v>
      </c>
      <c r="G204" s="3" t="s">
        <v>20</v>
      </c>
      <c r="H204" s="3" t="s">
        <v>21</v>
      </c>
      <c r="I204" s="3" t="s">
        <v>22</v>
      </c>
      <c r="J204" s="3" t="s">
        <v>21</v>
      </c>
      <c r="K204" s="3"/>
      <c r="L204" s="3" t="s">
        <v>209</v>
      </c>
      <c r="M204" s="3" t="s">
        <v>214</v>
      </c>
      <c r="N204" s="3">
        <v>0</v>
      </c>
      <c r="O204" s="3">
        <v>0</v>
      </c>
    </row>
    <row r="205" spans="1:15" ht="17.100000000000001">
      <c r="A205" s="3" t="s">
        <v>456</v>
      </c>
      <c r="B205" s="3" t="s">
        <v>457</v>
      </c>
      <c r="C205" s="3" t="s">
        <v>449</v>
      </c>
      <c r="D205" s="3" t="s">
        <v>38</v>
      </c>
      <c r="E205" s="3" t="s">
        <v>39</v>
      </c>
      <c r="F205" s="3">
        <v>16</v>
      </c>
      <c r="G205" s="3" t="s">
        <v>20</v>
      </c>
      <c r="H205" s="3" t="s">
        <v>21</v>
      </c>
      <c r="I205" s="3" t="s">
        <v>22</v>
      </c>
      <c r="J205" s="3" t="s">
        <v>21</v>
      </c>
      <c r="K205" s="3"/>
      <c r="L205" s="3" t="s">
        <v>44</v>
      </c>
      <c r="M205" s="3" t="s">
        <v>291</v>
      </c>
      <c r="N205" s="3">
        <v>0</v>
      </c>
      <c r="O205" s="3">
        <v>0</v>
      </c>
    </row>
    <row r="206" spans="1:15" ht="17.100000000000001">
      <c r="A206" s="3" t="s">
        <v>458</v>
      </c>
      <c r="B206" s="3" t="s">
        <v>72</v>
      </c>
      <c r="C206" s="3" t="s">
        <v>282</v>
      </c>
      <c r="D206" s="3" t="s">
        <v>62</v>
      </c>
      <c r="E206" s="3" t="s">
        <v>63</v>
      </c>
      <c r="F206" s="3">
        <v>16</v>
      </c>
      <c r="G206" s="3" t="s">
        <v>459</v>
      </c>
      <c r="H206" s="3" t="s">
        <v>21</v>
      </c>
      <c r="I206" s="3" t="s">
        <v>22</v>
      </c>
      <c r="J206" s="3" t="s">
        <v>21</v>
      </c>
      <c r="K206" s="3"/>
      <c r="L206" s="3" t="s">
        <v>183</v>
      </c>
      <c r="M206" s="3" t="s">
        <v>76</v>
      </c>
      <c r="N206" s="3">
        <v>0</v>
      </c>
      <c r="O206" s="3">
        <v>0</v>
      </c>
    </row>
    <row r="207" spans="1:15" ht="17.100000000000001">
      <c r="A207" s="3" t="s">
        <v>460</v>
      </c>
      <c r="B207" s="3" t="s">
        <v>42</v>
      </c>
      <c r="C207" s="3" t="s">
        <v>79</v>
      </c>
      <c r="D207" s="3" t="s">
        <v>18</v>
      </c>
      <c r="E207" s="3" t="s">
        <v>19</v>
      </c>
      <c r="F207" s="3">
        <v>16</v>
      </c>
      <c r="G207" s="3" t="s">
        <v>461</v>
      </c>
      <c r="H207" s="3" t="s">
        <v>21</v>
      </c>
      <c r="I207" s="3" t="s">
        <v>22</v>
      </c>
      <c r="J207" s="3" t="s">
        <v>21</v>
      </c>
      <c r="K207" s="3"/>
      <c r="L207" s="3" t="s">
        <v>143</v>
      </c>
      <c r="M207" s="3" t="s">
        <v>100</v>
      </c>
      <c r="N207" s="3">
        <v>0</v>
      </c>
      <c r="O207" s="3">
        <v>0</v>
      </c>
    </row>
    <row r="208" spans="1:15" ht="17.100000000000001">
      <c r="A208" s="3" t="s">
        <v>462</v>
      </c>
      <c r="B208" s="3" t="s">
        <v>42</v>
      </c>
      <c r="C208" s="3" t="s">
        <v>252</v>
      </c>
      <c r="D208" s="3" t="s">
        <v>91</v>
      </c>
      <c r="E208" s="3" t="s">
        <v>92</v>
      </c>
      <c r="F208" s="3">
        <v>16</v>
      </c>
      <c r="G208" s="3" t="s">
        <v>52</v>
      </c>
      <c r="H208" s="3" t="s">
        <v>21</v>
      </c>
      <c r="I208" s="3" t="s">
        <v>22</v>
      </c>
      <c r="J208" s="3" t="s">
        <v>21</v>
      </c>
      <c r="K208" s="3"/>
      <c r="L208" s="3" t="s">
        <v>75</v>
      </c>
      <c r="M208" s="3" t="s">
        <v>109</v>
      </c>
      <c r="N208" s="3">
        <v>0</v>
      </c>
      <c r="O208" s="3">
        <v>0</v>
      </c>
    </row>
    <row r="209" spans="1:15" ht="17.100000000000001">
      <c r="A209" s="3" t="s">
        <v>463</v>
      </c>
      <c r="B209" s="3" t="s">
        <v>16</v>
      </c>
      <c r="C209" s="3" t="s">
        <v>90</v>
      </c>
      <c r="D209" s="3" t="s">
        <v>91</v>
      </c>
      <c r="E209" s="3" t="s">
        <v>92</v>
      </c>
      <c r="F209" s="3">
        <v>16</v>
      </c>
      <c r="G209" s="3" t="s">
        <v>40</v>
      </c>
      <c r="H209" s="3" t="s">
        <v>21</v>
      </c>
      <c r="I209" s="3" t="s">
        <v>22</v>
      </c>
      <c r="J209" s="3" t="s">
        <v>21</v>
      </c>
      <c r="K209" s="3"/>
      <c r="L209" s="3" t="s">
        <v>218</v>
      </c>
      <c r="M209" s="3" t="s">
        <v>291</v>
      </c>
      <c r="N209" s="3">
        <v>0</v>
      </c>
      <c r="O209" s="3">
        <v>0</v>
      </c>
    </row>
    <row r="210" spans="1:15" ht="17.100000000000001">
      <c r="A210" s="3" t="s">
        <v>464</v>
      </c>
      <c r="B210" s="3" t="s">
        <v>189</v>
      </c>
      <c r="C210" s="3" t="s">
        <v>79</v>
      </c>
      <c r="D210" s="3" t="s">
        <v>18</v>
      </c>
      <c r="E210" s="3" t="s">
        <v>19</v>
      </c>
      <c r="F210" s="3">
        <v>16</v>
      </c>
      <c r="G210" s="3" t="s">
        <v>20</v>
      </c>
      <c r="H210" s="3" t="s">
        <v>21</v>
      </c>
      <c r="I210" s="3" t="s">
        <v>22</v>
      </c>
      <c r="J210" s="3" t="s">
        <v>21</v>
      </c>
      <c r="K210" s="3" t="s">
        <v>465</v>
      </c>
      <c r="L210" s="3" t="s">
        <v>44</v>
      </c>
      <c r="M210" s="3" t="s">
        <v>29</v>
      </c>
      <c r="N210" s="3">
        <v>0</v>
      </c>
      <c r="O210" s="3">
        <v>0</v>
      </c>
    </row>
    <row r="211" spans="1:15" ht="17.100000000000001">
      <c r="A211" s="3" t="s">
        <v>466</v>
      </c>
      <c r="B211" s="3" t="s">
        <v>166</v>
      </c>
      <c r="C211" s="3" t="s">
        <v>378</v>
      </c>
      <c r="D211" s="3" t="s">
        <v>18</v>
      </c>
      <c r="E211" s="3" t="s">
        <v>19</v>
      </c>
      <c r="F211" s="3">
        <v>16</v>
      </c>
      <c r="G211" s="3" t="s">
        <v>107</v>
      </c>
      <c r="H211" s="3" t="s">
        <v>21</v>
      </c>
      <c r="I211" s="3" t="s">
        <v>22</v>
      </c>
      <c r="J211" s="3" t="s">
        <v>21</v>
      </c>
      <c r="K211" s="3"/>
      <c r="L211" s="3" t="s">
        <v>467</v>
      </c>
      <c r="M211" s="3" t="s">
        <v>266</v>
      </c>
      <c r="N211" s="3">
        <v>0</v>
      </c>
      <c r="O211" s="3">
        <v>0</v>
      </c>
    </row>
    <row r="212" spans="1:15" ht="17.100000000000001">
      <c r="A212" s="3" t="s">
        <v>468</v>
      </c>
      <c r="B212" s="3" t="s">
        <v>420</v>
      </c>
      <c r="C212" s="3" t="s">
        <v>32</v>
      </c>
      <c r="D212" s="3" t="s">
        <v>18</v>
      </c>
      <c r="E212" s="3" t="s">
        <v>19</v>
      </c>
      <c r="F212" s="3">
        <v>16</v>
      </c>
      <c r="G212" s="3" t="s">
        <v>20</v>
      </c>
      <c r="H212" s="3" t="s">
        <v>21</v>
      </c>
      <c r="I212" s="3" t="s">
        <v>22</v>
      </c>
      <c r="J212" s="3" t="s">
        <v>21</v>
      </c>
      <c r="K212" s="3"/>
      <c r="L212" s="3" t="s">
        <v>122</v>
      </c>
      <c r="M212" s="3" t="s">
        <v>173</v>
      </c>
      <c r="N212" s="3">
        <v>0</v>
      </c>
      <c r="O212" s="3">
        <v>0</v>
      </c>
    </row>
    <row r="213" spans="1:15" ht="17.100000000000001">
      <c r="A213" s="3" t="s">
        <v>469</v>
      </c>
      <c r="B213" s="3" t="s">
        <v>42</v>
      </c>
      <c r="C213" s="3" t="s">
        <v>470</v>
      </c>
      <c r="D213" s="3" t="s">
        <v>18</v>
      </c>
      <c r="E213" s="3" t="s">
        <v>19</v>
      </c>
      <c r="F213" s="3">
        <v>16</v>
      </c>
      <c r="G213" s="3" t="s">
        <v>163</v>
      </c>
      <c r="H213" s="3" t="s">
        <v>21</v>
      </c>
      <c r="I213" s="3" t="s">
        <v>22</v>
      </c>
      <c r="J213" s="3" t="s">
        <v>21</v>
      </c>
      <c r="K213" s="3"/>
      <c r="L213" s="3" t="s">
        <v>143</v>
      </c>
      <c r="M213" s="3" t="s">
        <v>129</v>
      </c>
      <c r="N213" s="3">
        <v>0</v>
      </c>
      <c r="O213" s="3">
        <v>0</v>
      </c>
    </row>
    <row r="214" spans="1:15" ht="17.100000000000001">
      <c r="A214" s="3" t="s">
        <v>471</v>
      </c>
      <c r="B214" s="3" t="s">
        <v>72</v>
      </c>
      <c r="C214" s="3" t="s">
        <v>326</v>
      </c>
      <c r="D214" s="3" t="s">
        <v>18</v>
      </c>
      <c r="E214" s="3" t="s">
        <v>19</v>
      </c>
      <c r="F214" s="3">
        <v>16</v>
      </c>
      <c r="G214" s="3" t="s">
        <v>20</v>
      </c>
      <c r="H214" s="3" t="s">
        <v>21</v>
      </c>
      <c r="I214" s="3" t="s">
        <v>22</v>
      </c>
      <c r="J214" s="3" t="s">
        <v>21</v>
      </c>
      <c r="K214" s="3"/>
      <c r="L214" s="3" t="s">
        <v>28</v>
      </c>
      <c r="M214" s="3" t="s">
        <v>45</v>
      </c>
      <c r="N214" s="3">
        <v>0</v>
      </c>
      <c r="O214" s="3">
        <v>0</v>
      </c>
    </row>
    <row r="215" spans="1:15" ht="17.100000000000001">
      <c r="A215" s="3" t="s">
        <v>472</v>
      </c>
      <c r="B215" s="3" t="s">
        <v>31</v>
      </c>
      <c r="C215" s="3" t="s">
        <v>136</v>
      </c>
      <c r="D215" s="3" t="s">
        <v>91</v>
      </c>
      <c r="E215" s="3" t="s">
        <v>92</v>
      </c>
      <c r="F215" s="3">
        <v>16</v>
      </c>
      <c r="G215" s="3" t="s">
        <v>20</v>
      </c>
      <c r="H215" s="3" t="s">
        <v>21</v>
      </c>
      <c r="I215" s="3" t="s">
        <v>22</v>
      </c>
      <c r="J215" s="3" t="s">
        <v>21</v>
      </c>
      <c r="K215" s="3"/>
      <c r="L215" s="3" t="s">
        <v>75</v>
      </c>
      <c r="M215" s="3" t="s">
        <v>50</v>
      </c>
      <c r="N215" s="3">
        <v>0</v>
      </c>
      <c r="O215" s="3">
        <v>0</v>
      </c>
    </row>
    <row r="216" spans="1:15" ht="17.100000000000001">
      <c r="A216" s="3" t="s">
        <v>473</v>
      </c>
      <c r="B216" s="3" t="s">
        <v>166</v>
      </c>
      <c r="C216" s="3" t="s">
        <v>32</v>
      </c>
      <c r="D216" s="3" t="s">
        <v>18</v>
      </c>
      <c r="E216" s="3" t="s">
        <v>19</v>
      </c>
      <c r="F216" s="3">
        <v>16</v>
      </c>
      <c r="G216" s="3" t="s">
        <v>20</v>
      </c>
      <c r="H216" s="3" t="s">
        <v>21</v>
      </c>
      <c r="I216" s="3" t="s">
        <v>22</v>
      </c>
      <c r="J216" s="3" t="s">
        <v>21</v>
      </c>
      <c r="K216" s="3"/>
      <c r="L216" s="3" t="s">
        <v>194</v>
      </c>
      <c r="M216" s="3" t="s">
        <v>29</v>
      </c>
      <c r="N216" s="3">
        <v>0</v>
      </c>
      <c r="O216" s="3">
        <v>0</v>
      </c>
    </row>
    <row r="217" spans="1:15" ht="17.100000000000001">
      <c r="A217" s="3" t="s">
        <v>474</v>
      </c>
      <c r="B217" s="3" t="s">
        <v>42</v>
      </c>
      <c r="C217" s="3" t="s">
        <v>61</v>
      </c>
      <c r="D217" s="3" t="s">
        <v>62</v>
      </c>
      <c r="E217" s="3" t="s">
        <v>63</v>
      </c>
      <c r="F217" s="3">
        <v>16</v>
      </c>
      <c r="G217" s="3" t="s">
        <v>20</v>
      </c>
      <c r="H217" s="3" t="s">
        <v>21</v>
      </c>
      <c r="I217" s="3" t="s">
        <v>22</v>
      </c>
      <c r="J217" s="3" t="s">
        <v>21</v>
      </c>
      <c r="K217" s="3" t="s">
        <v>421</v>
      </c>
      <c r="L217" s="3" t="s">
        <v>58</v>
      </c>
      <c r="M217" s="3" t="s">
        <v>53</v>
      </c>
      <c r="N217" s="3">
        <v>0</v>
      </c>
      <c r="O217" s="3">
        <v>0</v>
      </c>
    </row>
    <row r="218" spans="1:15" ht="17.100000000000001">
      <c r="A218" s="3" t="s">
        <v>475</v>
      </c>
      <c r="B218" s="3" t="s">
        <v>42</v>
      </c>
      <c r="C218" s="3" t="s">
        <v>326</v>
      </c>
      <c r="D218" s="3" t="s">
        <v>18</v>
      </c>
      <c r="E218" s="3" t="s">
        <v>19</v>
      </c>
      <c r="F218" s="3">
        <v>16</v>
      </c>
      <c r="G218" s="3" t="s">
        <v>20</v>
      </c>
      <c r="H218" s="3" t="s">
        <v>21</v>
      </c>
      <c r="I218" s="3" t="s">
        <v>22</v>
      </c>
      <c r="J218" s="3" t="s">
        <v>21</v>
      </c>
      <c r="K218" s="3"/>
      <c r="L218" s="3" t="s">
        <v>49</v>
      </c>
      <c r="M218" s="3" t="s">
        <v>70</v>
      </c>
      <c r="N218" s="3">
        <v>0</v>
      </c>
      <c r="O218" s="3">
        <v>0</v>
      </c>
    </row>
    <row r="219" spans="1:15" ht="17.100000000000001">
      <c r="A219" s="3" t="s">
        <v>476</v>
      </c>
      <c r="B219" s="3" t="s">
        <v>72</v>
      </c>
      <c r="C219" s="3" t="s">
        <v>43</v>
      </c>
      <c r="D219" s="3" t="s">
        <v>38</v>
      </c>
      <c r="E219" s="3" t="s">
        <v>39</v>
      </c>
      <c r="F219" s="3">
        <v>16</v>
      </c>
      <c r="G219" s="3" t="s">
        <v>20</v>
      </c>
      <c r="H219" s="3" t="s">
        <v>21</v>
      </c>
      <c r="I219" s="3" t="s">
        <v>22</v>
      </c>
      <c r="J219" s="3" t="s">
        <v>21</v>
      </c>
      <c r="K219" s="3"/>
      <c r="L219" s="3" t="s">
        <v>477</v>
      </c>
      <c r="M219" s="3" t="s">
        <v>269</v>
      </c>
      <c r="N219" s="3">
        <v>0</v>
      </c>
      <c r="O219" s="3">
        <v>0</v>
      </c>
    </row>
    <row r="220" spans="1:15" ht="17.100000000000001">
      <c r="A220" s="3" t="s">
        <v>478</v>
      </c>
      <c r="B220" s="3" t="s">
        <v>55</v>
      </c>
      <c r="C220" s="3" t="s">
        <v>142</v>
      </c>
      <c r="D220" s="3" t="s">
        <v>18</v>
      </c>
      <c r="E220" s="3" t="s">
        <v>19</v>
      </c>
      <c r="F220" s="3">
        <v>16</v>
      </c>
      <c r="G220" s="3" t="s">
        <v>364</v>
      </c>
      <c r="H220" s="3" t="s">
        <v>21</v>
      </c>
      <c r="I220" s="3" t="s">
        <v>22</v>
      </c>
      <c r="J220" s="3" t="s">
        <v>21</v>
      </c>
      <c r="K220" s="3"/>
      <c r="L220" s="3" t="s">
        <v>58</v>
      </c>
      <c r="M220" s="3" t="s">
        <v>53</v>
      </c>
      <c r="N220" s="3">
        <v>0</v>
      </c>
      <c r="O220" s="3">
        <v>0</v>
      </c>
    </row>
    <row r="221" spans="1:15" ht="17.100000000000001">
      <c r="A221" s="3" t="s">
        <v>479</v>
      </c>
      <c r="B221" s="3" t="s">
        <v>480</v>
      </c>
      <c r="C221" s="3" t="s">
        <v>221</v>
      </c>
      <c r="D221" s="3" t="s">
        <v>38</v>
      </c>
      <c r="E221" s="3" t="s">
        <v>39</v>
      </c>
      <c r="F221" s="3">
        <v>16</v>
      </c>
      <c r="G221" s="3" t="s">
        <v>20</v>
      </c>
      <c r="H221" s="3" t="s">
        <v>21</v>
      </c>
      <c r="I221" s="3" t="s">
        <v>22</v>
      </c>
      <c r="J221" s="3" t="s">
        <v>21</v>
      </c>
      <c r="K221" s="3"/>
      <c r="L221" s="3" t="s">
        <v>117</v>
      </c>
      <c r="M221" s="3" t="s">
        <v>291</v>
      </c>
      <c r="N221" s="3">
        <v>0</v>
      </c>
      <c r="O221" s="3">
        <v>0</v>
      </c>
    </row>
    <row r="222" spans="1:15" ht="17.100000000000001">
      <c r="A222" s="3" t="s">
        <v>481</v>
      </c>
      <c r="B222" s="3" t="s">
        <v>42</v>
      </c>
      <c r="C222" s="3" t="s">
        <v>98</v>
      </c>
      <c r="D222" s="3" t="s">
        <v>91</v>
      </c>
      <c r="E222" s="3" t="s">
        <v>92</v>
      </c>
      <c r="F222" s="3">
        <v>16</v>
      </c>
      <c r="G222" s="3" t="s">
        <v>20</v>
      </c>
      <c r="H222" s="3" t="s">
        <v>21</v>
      </c>
      <c r="I222" s="3" t="s">
        <v>22</v>
      </c>
      <c r="J222" s="3" t="s">
        <v>21</v>
      </c>
      <c r="K222" s="3"/>
      <c r="L222" s="3" t="s">
        <v>44</v>
      </c>
      <c r="M222" s="3" t="s">
        <v>88</v>
      </c>
      <c r="N222" s="3">
        <v>0</v>
      </c>
      <c r="O222" s="3">
        <v>0</v>
      </c>
    </row>
    <row r="223" spans="1:15" ht="17.100000000000001">
      <c r="A223" s="3" t="s">
        <v>482</v>
      </c>
      <c r="B223" s="3" t="s">
        <v>42</v>
      </c>
      <c r="C223" s="3" t="s">
        <v>141</v>
      </c>
      <c r="D223" s="3" t="s">
        <v>62</v>
      </c>
      <c r="E223" s="3" t="s">
        <v>63</v>
      </c>
      <c r="F223" s="3">
        <v>16</v>
      </c>
      <c r="G223" s="3" t="s">
        <v>20</v>
      </c>
      <c r="H223" s="3" t="s">
        <v>21</v>
      </c>
      <c r="I223" s="3" t="s">
        <v>22</v>
      </c>
      <c r="J223" s="3" t="s">
        <v>21</v>
      </c>
      <c r="K223" s="3"/>
      <c r="L223" s="3" t="s">
        <v>222</v>
      </c>
      <c r="M223" s="3" t="s">
        <v>139</v>
      </c>
      <c r="N223" s="3">
        <v>0</v>
      </c>
      <c r="O223" s="3">
        <v>0</v>
      </c>
    </row>
    <row r="224" spans="1:15" ht="17.100000000000001">
      <c r="A224" s="3" t="s">
        <v>483</v>
      </c>
      <c r="B224" s="3" t="s">
        <v>81</v>
      </c>
      <c r="C224" s="3" t="s">
        <v>329</v>
      </c>
      <c r="D224" s="3" t="s">
        <v>62</v>
      </c>
      <c r="E224" s="3" t="s">
        <v>63</v>
      </c>
      <c r="F224" s="3">
        <v>16</v>
      </c>
      <c r="G224" s="3" t="s">
        <v>484</v>
      </c>
      <c r="H224" s="3" t="s">
        <v>21</v>
      </c>
      <c r="I224" s="3" t="s">
        <v>22</v>
      </c>
      <c r="J224" s="3" t="s">
        <v>21</v>
      </c>
      <c r="K224" s="3"/>
      <c r="L224" s="3" t="s">
        <v>218</v>
      </c>
      <c r="M224" s="3" t="s">
        <v>76</v>
      </c>
      <c r="N224" s="3">
        <v>0</v>
      </c>
      <c r="O224" s="3">
        <v>0</v>
      </c>
    </row>
    <row r="225" spans="1:15" ht="17.100000000000001">
      <c r="A225" s="3" t="s">
        <v>485</v>
      </c>
      <c r="B225" s="3" t="s">
        <v>31</v>
      </c>
      <c r="C225" s="3" t="s">
        <v>107</v>
      </c>
      <c r="D225" s="3" t="s">
        <v>91</v>
      </c>
      <c r="E225" s="3" t="s">
        <v>92</v>
      </c>
      <c r="F225" s="3">
        <v>16</v>
      </c>
      <c r="G225" s="3" t="s">
        <v>20</v>
      </c>
      <c r="H225" s="3" t="s">
        <v>21</v>
      </c>
      <c r="I225" s="3" t="s">
        <v>22</v>
      </c>
      <c r="J225" s="3" t="s">
        <v>21</v>
      </c>
      <c r="K225" s="3"/>
      <c r="L225" s="3" t="s">
        <v>49</v>
      </c>
      <c r="M225" s="3" t="s">
        <v>24</v>
      </c>
      <c r="N225" s="3">
        <v>0</v>
      </c>
      <c r="O225" s="3">
        <v>0</v>
      </c>
    </row>
    <row r="226" spans="1:15" ht="17.100000000000001">
      <c r="A226" s="3" t="s">
        <v>486</v>
      </c>
      <c r="B226" s="3" t="s">
        <v>72</v>
      </c>
      <c r="C226" s="3" t="s">
        <v>52</v>
      </c>
      <c r="D226" s="3" t="s">
        <v>18</v>
      </c>
      <c r="E226" s="3" t="s">
        <v>19</v>
      </c>
      <c r="F226" s="3">
        <v>16</v>
      </c>
      <c r="G226" s="3" t="s">
        <v>20</v>
      </c>
      <c r="H226" s="3" t="s">
        <v>21</v>
      </c>
      <c r="I226" s="3" t="s">
        <v>22</v>
      </c>
      <c r="J226" s="3" t="s">
        <v>21</v>
      </c>
      <c r="K226" s="3"/>
      <c r="L226" s="3" t="s">
        <v>28</v>
      </c>
      <c r="M226" s="3" t="s">
        <v>24</v>
      </c>
      <c r="N226" s="3">
        <v>0</v>
      </c>
      <c r="O226" s="3">
        <v>0</v>
      </c>
    </row>
    <row r="227" spans="1:15" ht="17.100000000000001">
      <c r="A227" s="3" t="s">
        <v>487</v>
      </c>
      <c r="B227" s="3" t="s">
        <v>16</v>
      </c>
      <c r="C227" s="3" t="s">
        <v>141</v>
      </c>
      <c r="D227" s="3" t="s">
        <v>62</v>
      </c>
      <c r="E227" s="3" t="s">
        <v>63</v>
      </c>
      <c r="F227" s="3">
        <v>16</v>
      </c>
      <c r="G227" s="3" t="s">
        <v>20</v>
      </c>
      <c r="H227" s="3" t="s">
        <v>21</v>
      </c>
      <c r="I227" s="3" t="s">
        <v>22</v>
      </c>
      <c r="J227" s="3" t="s">
        <v>21</v>
      </c>
      <c r="K227" s="3" t="s">
        <v>488</v>
      </c>
      <c r="L227" s="3" t="s">
        <v>286</v>
      </c>
      <c r="M227" s="3" t="s">
        <v>88</v>
      </c>
      <c r="N227" s="3">
        <v>0</v>
      </c>
      <c r="O227" s="3">
        <v>0</v>
      </c>
    </row>
    <row r="228" spans="1:15" ht="17.100000000000001">
      <c r="A228" s="3" t="s">
        <v>489</v>
      </c>
      <c r="B228" s="3" t="s">
        <v>81</v>
      </c>
      <c r="C228" s="3" t="s">
        <v>490</v>
      </c>
      <c r="D228" s="3" t="s">
        <v>62</v>
      </c>
      <c r="E228" s="3" t="s">
        <v>63</v>
      </c>
      <c r="F228" s="3">
        <v>16</v>
      </c>
      <c r="G228" s="3" t="s">
        <v>20</v>
      </c>
      <c r="H228" s="3" t="s">
        <v>21</v>
      </c>
      <c r="I228" s="3" t="s">
        <v>22</v>
      </c>
      <c r="J228" s="3" t="s">
        <v>21</v>
      </c>
      <c r="K228" s="3" t="s">
        <v>491</v>
      </c>
      <c r="L228" s="3" t="s">
        <v>117</v>
      </c>
      <c r="M228" s="3" t="s">
        <v>24</v>
      </c>
      <c r="N228" s="3">
        <v>0</v>
      </c>
      <c r="O228" s="3">
        <v>0</v>
      </c>
    </row>
    <row r="229" spans="1:15" ht="17.100000000000001">
      <c r="A229" s="3" t="s">
        <v>492</v>
      </c>
      <c r="B229" s="3" t="s">
        <v>16</v>
      </c>
      <c r="C229" s="3" t="s">
        <v>397</v>
      </c>
      <c r="D229" s="3" t="s">
        <v>91</v>
      </c>
      <c r="E229" s="3" t="s">
        <v>92</v>
      </c>
      <c r="F229" s="3">
        <v>16</v>
      </c>
      <c r="G229" s="3" t="s">
        <v>20</v>
      </c>
      <c r="H229" s="3" t="s">
        <v>21</v>
      </c>
      <c r="I229" s="3" t="s">
        <v>22</v>
      </c>
      <c r="J229" s="3" t="s">
        <v>21</v>
      </c>
      <c r="K229" s="3"/>
      <c r="L229" s="3" t="s">
        <v>160</v>
      </c>
      <c r="M229" s="3" t="s">
        <v>70</v>
      </c>
      <c r="N229" s="3">
        <v>0</v>
      </c>
      <c r="O229" s="3">
        <v>0</v>
      </c>
    </row>
    <row r="230" spans="1:15" ht="17.100000000000001">
      <c r="A230" s="3" t="s">
        <v>493</v>
      </c>
      <c r="B230" s="3" t="s">
        <v>494</v>
      </c>
      <c r="C230" s="3" t="s">
        <v>134</v>
      </c>
      <c r="D230" s="3" t="s">
        <v>38</v>
      </c>
      <c r="E230" s="3" t="s">
        <v>39</v>
      </c>
      <c r="F230" s="3">
        <v>16</v>
      </c>
      <c r="G230" s="3" t="s">
        <v>20</v>
      </c>
      <c r="H230" s="3" t="s">
        <v>21</v>
      </c>
      <c r="I230" s="3" t="s">
        <v>22</v>
      </c>
      <c r="J230" s="3" t="s">
        <v>21</v>
      </c>
      <c r="K230" s="3"/>
      <c r="L230" s="3" t="s">
        <v>247</v>
      </c>
      <c r="M230" s="3" t="s">
        <v>254</v>
      </c>
      <c r="N230" s="3">
        <v>0</v>
      </c>
      <c r="O230" s="3">
        <v>0</v>
      </c>
    </row>
    <row r="231" spans="1:15" ht="17.100000000000001">
      <c r="A231" s="3" t="s">
        <v>495</v>
      </c>
      <c r="B231" s="3" t="s">
        <v>78</v>
      </c>
      <c r="C231" s="3" t="s">
        <v>496</v>
      </c>
      <c r="D231" s="3" t="s">
        <v>38</v>
      </c>
      <c r="E231" s="3" t="s">
        <v>39</v>
      </c>
      <c r="F231" s="3">
        <v>16</v>
      </c>
      <c r="G231" s="3" t="s">
        <v>20</v>
      </c>
      <c r="H231" s="3" t="s">
        <v>21</v>
      </c>
      <c r="I231" s="3" t="s">
        <v>22</v>
      </c>
      <c r="J231" s="3" t="s">
        <v>21</v>
      </c>
      <c r="K231" s="3"/>
      <c r="L231" s="3" t="s">
        <v>183</v>
      </c>
      <c r="M231" s="3" t="s">
        <v>88</v>
      </c>
      <c r="N231" s="3">
        <v>0</v>
      </c>
      <c r="O231" s="3">
        <v>0</v>
      </c>
    </row>
    <row r="232" spans="1:15" ht="17.100000000000001">
      <c r="A232" s="3" t="s">
        <v>497</v>
      </c>
      <c r="B232" s="3" t="s">
        <v>72</v>
      </c>
      <c r="C232" s="3" t="s">
        <v>470</v>
      </c>
      <c r="D232" s="3" t="s">
        <v>18</v>
      </c>
      <c r="E232" s="3" t="s">
        <v>19</v>
      </c>
      <c r="F232" s="3">
        <v>16</v>
      </c>
      <c r="G232" s="3" t="s">
        <v>498</v>
      </c>
      <c r="H232" s="3" t="s">
        <v>21</v>
      </c>
      <c r="I232" s="3" t="s">
        <v>22</v>
      </c>
      <c r="J232" s="3" t="s">
        <v>21</v>
      </c>
      <c r="K232" s="3"/>
      <c r="L232" s="3" t="s">
        <v>23</v>
      </c>
      <c r="M232" s="3" t="s">
        <v>29</v>
      </c>
      <c r="N232" s="3">
        <v>0</v>
      </c>
      <c r="O232" s="3">
        <v>0</v>
      </c>
    </row>
    <row r="233" spans="1:15" ht="17.100000000000001">
      <c r="A233" s="3" t="s">
        <v>499</v>
      </c>
      <c r="B233" s="3" t="s">
        <v>42</v>
      </c>
      <c r="C233" s="3" t="s">
        <v>86</v>
      </c>
      <c r="D233" s="3" t="s">
        <v>38</v>
      </c>
      <c r="E233" s="3" t="s">
        <v>39</v>
      </c>
      <c r="F233" s="3">
        <v>16</v>
      </c>
      <c r="G233" s="3" t="s">
        <v>20</v>
      </c>
      <c r="H233" s="3" t="s">
        <v>21</v>
      </c>
      <c r="I233" s="3" t="s">
        <v>22</v>
      </c>
      <c r="J233" s="3" t="s">
        <v>21</v>
      </c>
      <c r="K233" s="3"/>
      <c r="L233" s="3" t="s">
        <v>33</v>
      </c>
      <c r="M233" s="3" t="s">
        <v>82</v>
      </c>
      <c r="N233" s="3">
        <v>0</v>
      </c>
      <c r="O233" s="3">
        <v>0</v>
      </c>
    </row>
    <row r="234" spans="1:15" ht="17.100000000000001">
      <c r="A234" s="3" t="s">
        <v>500</v>
      </c>
      <c r="B234" s="3" t="s">
        <v>16</v>
      </c>
      <c r="C234" s="3" t="s">
        <v>284</v>
      </c>
      <c r="D234" s="3" t="s">
        <v>91</v>
      </c>
      <c r="E234" s="3" t="s">
        <v>92</v>
      </c>
      <c r="F234" s="3">
        <v>16</v>
      </c>
      <c r="G234" s="3" t="s">
        <v>20</v>
      </c>
      <c r="H234" s="3" t="s">
        <v>21</v>
      </c>
      <c r="I234" s="3" t="s">
        <v>22</v>
      </c>
      <c r="J234" s="3" t="s">
        <v>21</v>
      </c>
      <c r="K234" s="3"/>
      <c r="L234" s="3" t="s">
        <v>194</v>
      </c>
      <c r="M234" s="3" t="s">
        <v>88</v>
      </c>
      <c r="N234" s="3">
        <v>0</v>
      </c>
      <c r="O234" s="3">
        <v>0</v>
      </c>
    </row>
    <row r="235" spans="1:15" ht="17.100000000000001">
      <c r="A235" s="3" t="s">
        <v>501</v>
      </c>
      <c r="B235" s="3" t="s">
        <v>16</v>
      </c>
      <c r="C235" s="3" t="s">
        <v>217</v>
      </c>
      <c r="D235" s="3" t="s">
        <v>38</v>
      </c>
      <c r="E235" s="3" t="s">
        <v>39</v>
      </c>
      <c r="F235" s="3">
        <v>16</v>
      </c>
      <c r="G235" s="3" t="s">
        <v>20</v>
      </c>
      <c r="H235" s="3" t="s">
        <v>21</v>
      </c>
      <c r="I235" s="3" t="s">
        <v>22</v>
      </c>
      <c r="J235" s="3" t="s">
        <v>21</v>
      </c>
      <c r="K235" s="3"/>
      <c r="L235" s="3" t="s">
        <v>128</v>
      </c>
      <c r="M235" s="3" t="s">
        <v>29</v>
      </c>
      <c r="N235" s="3">
        <v>0</v>
      </c>
      <c r="O235" s="3">
        <v>0</v>
      </c>
    </row>
    <row r="236" spans="1:15" ht="17.100000000000001">
      <c r="A236" s="3" t="s">
        <v>502</v>
      </c>
      <c r="B236" s="3" t="s">
        <v>115</v>
      </c>
      <c r="C236" s="3" t="s">
        <v>136</v>
      </c>
      <c r="D236" s="3" t="s">
        <v>91</v>
      </c>
      <c r="E236" s="3" t="s">
        <v>92</v>
      </c>
      <c r="F236" s="3">
        <v>16</v>
      </c>
      <c r="G236" s="3" t="s">
        <v>20</v>
      </c>
      <c r="H236" s="3" t="s">
        <v>21</v>
      </c>
      <c r="I236" s="3" t="s">
        <v>22</v>
      </c>
      <c r="J236" s="3" t="s">
        <v>21</v>
      </c>
      <c r="K236" s="3"/>
      <c r="L236" s="3" t="s">
        <v>44</v>
      </c>
      <c r="M236" s="3" t="s">
        <v>88</v>
      </c>
      <c r="N236" s="3">
        <v>0</v>
      </c>
      <c r="O236" s="3">
        <v>0</v>
      </c>
    </row>
    <row r="237" spans="1:15" ht="17.100000000000001">
      <c r="A237" s="3" t="s">
        <v>503</v>
      </c>
      <c r="B237" s="3" t="s">
        <v>131</v>
      </c>
      <c r="C237" s="3" t="s">
        <v>221</v>
      </c>
      <c r="D237" s="3" t="s">
        <v>38</v>
      </c>
      <c r="E237" s="3" t="s">
        <v>39</v>
      </c>
      <c r="F237" s="3">
        <v>16</v>
      </c>
      <c r="G237" s="3" t="s">
        <v>20</v>
      </c>
      <c r="H237" s="3" t="s">
        <v>21</v>
      </c>
      <c r="I237" s="3" t="s">
        <v>22</v>
      </c>
      <c r="J237" s="3" t="s">
        <v>21</v>
      </c>
      <c r="K237" s="3"/>
      <c r="L237" s="3" t="s">
        <v>128</v>
      </c>
      <c r="M237" s="3" t="s">
        <v>82</v>
      </c>
      <c r="N237" s="3">
        <v>0</v>
      </c>
      <c r="O237" s="3">
        <v>0</v>
      </c>
    </row>
    <row r="238" spans="1:15" ht="17.100000000000001">
      <c r="A238" s="3" t="s">
        <v>504</v>
      </c>
      <c r="B238" s="3" t="s">
        <v>42</v>
      </c>
      <c r="C238" s="3" t="s">
        <v>221</v>
      </c>
      <c r="D238" s="3" t="s">
        <v>38</v>
      </c>
      <c r="E238" s="3" t="s">
        <v>39</v>
      </c>
      <c r="F238" s="3">
        <v>16</v>
      </c>
      <c r="G238" s="3" t="s">
        <v>20</v>
      </c>
      <c r="H238" s="3" t="s">
        <v>21</v>
      </c>
      <c r="I238" s="3" t="s">
        <v>22</v>
      </c>
      <c r="J238" s="3" t="s">
        <v>21</v>
      </c>
      <c r="K238" s="3"/>
      <c r="L238" s="3" t="s">
        <v>49</v>
      </c>
      <c r="M238" s="3" t="s">
        <v>291</v>
      </c>
      <c r="N238" s="3">
        <v>0</v>
      </c>
      <c r="O238" s="3">
        <v>0</v>
      </c>
    </row>
    <row r="239" spans="1:15" ht="17.100000000000001">
      <c r="A239" s="3" t="s">
        <v>505</v>
      </c>
      <c r="B239" s="3" t="s">
        <v>81</v>
      </c>
      <c r="C239" s="3" t="s">
        <v>56</v>
      </c>
      <c r="D239" s="3" t="s">
        <v>38</v>
      </c>
      <c r="E239" s="3" t="s">
        <v>39</v>
      </c>
      <c r="F239" s="3">
        <v>16</v>
      </c>
      <c r="G239" s="3" t="s">
        <v>57</v>
      </c>
      <c r="H239" s="3" t="s">
        <v>21</v>
      </c>
      <c r="I239" s="3" t="s">
        <v>22</v>
      </c>
      <c r="J239" s="3" t="s">
        <v>21</v>
      </c>
      <c r="K239" s="3"/>
      <c r="L239" s="3" t="s">
        <v>247</v>
      </c>
      <c r="M239" s="3" t="s">
        <v>205</v>
      </c>
      <c r="N239" s="3">
        <v>0</v>
      </c>
      <c r="O239" s="3">
        <v>0</v>
      </c>
    </row>
    <row r="240" spans="1:15" ht="17.100000000000001">
      <c r="A240" s="3" t="s">
        <v>506</v>
      </c>
      <c r="B240" s="3" t="s">
        <v>166</v>
      </c>
      <c r="C240" s="3" t="s">
        <v>154</v>
      </c>
      <c r="D240" s="3" t="s">
        <v>91</v>
      </c>
      <c r="E240" s="3" t="s">
        <v>92</v>
      </c>
      <c r="F240" s="3">
        <v>16</v>
      </c>
      <c r="G240" s="3" t="s">
        <v>20</v>
      </c>
      <c r="H240" s="3" t="s">
        <v>21</v>
      </c>
      <c r="I240" s="3" t="s">
        <v>22</v>
      </c>
      <c r="J240" s="3" t="s">
        <v>21</v>
      </c>
      <c r="K240" s="3"/>
      <c r="L240" s="3" t="s">
        <v>44</v>
      </c>
      <c r="M240" s="3" t="s">
        <v>306</v>
      </c>
      <c r="N240" s="3">
        <v>0</v>
      </c>
      <c r="O240" s="3">
        <v>0</v>
      </c>
    </row>
    <row r="241" spans="1:15" ht="17.100000000000001">
      <c r="A241" s="3" t="s">
        <v>507</v>
      </c>
      <c r="B241" s="3" t="s">
        <v>281</v>
      </c>
      <c r="C241" s="3" t="s">
        <v>132</v>
      </c>
      <c r="D241" s="3" t="s">
        <v>38</v>
      </c>
      <c r="E241" s="3" t="s">
        <v>39</v>
      </c>
      <c r="F241" s="3">
        <v>16</v>
      </c>
      <c r="G241" s="3" t="s">
        <v>132</v>
      </c>
      <c r="H241" s="3" t="s">
        <v>21</v>
      </c>
      <c r="I241" s="3" t="s">
        <v>22</v>
      </c>
      <c r="J241" s="3" t="s">
        <v>21</v>
      </c>
      <c r="K241" s="3"/>
      <c r="L241" s="3" t="s">
        <v>160</v>
      </c>
      <c r="M241" s="3" t="s">
        <v>70</v>
      </c>
      <c r="N241" s="3">
        <v>0</v>
      </c>
      <c r="O241" s="3">
        <v>0</v>
      </c>
    </row>
    <row r="242" spans="1:15" ht="17.100000000000001">
      <c r="A242" s="3" t="s">
        <v>508</v>
      </c>
      <c r="B242" s="3" t="s">
        <v>72</v>
      </c>
      <c r="C242" s="3" t="s">
        <v>32</v>
      </c>
      <c r="D242" s="3" t="s">
        <v>18</v>
      </c>
      <c r="E242" s="3" t="s">
        <v>19</v>
      </c>
      <c r="F242" s="3">
        <v>16</v>
      </c>
      <c r="G242" s="3" t="s">
        <v>20</v>
      </c>
      <c r="H242" s="3" t="s">
        <v>21</v>
      </c>
      <c r="I242" s="3" t="s">
        <v>22</v>
      </c>
      <c r="J242" s="3" t="s">
        <v>21</v>
      </c>
      <c r="K242" s="3"/>
      <c r="L242" s="3" t="s">
        <v>333</v>
      </c>
      <c r="M242" s="3" t="s">
        <v>45</v>
      </c>
      <c r="N242" s="3">
        <v>0</v>
      </c>
      <c r="O242" s="3">
        <v>0</v>
      </c>
    </row>
    <row r="243" spans="1:15" ht="17.100000000000001">
      <c r="A243" s="3" t="s">
        <v>509</v>
      </c>
      <c r="B243" s="3" t="s">
        <v>42</v>
      </c>
      <c r="C243" s="3" t="s">
        <v>185</v>
      </c>
      <c r="D243" s="3" t="s">
        <v>38</v>
      </c>
      <c r="E243" s="3" t="s">
        <v>39</v>
      </c>
      <c r="F243" s="3">
        <v>16</v>
      </c>
      <c r="G243" s="3" t="s">
        <v>20</v>
      </c>
      <c r="H243" s="3" t="s">
        <v>21</v>
      </c>
      <c r="I243" s="3" t="s">
        <v>22</v>
      </c>
      <c r="J243" s="3" t="s">
        <v>21</v>
      </c>
      <c r="K243" s="3"/>
      <c r="L243" s="3" t="s">
        <v>138</v>
      </c>
      <c r="M243" s="3" t="s">
        <v>306</v>
      </c>
      <c r="N243" s="3">
        <v>0</v>
      </c>
      <c r="O243" s="3">
        <v>0</v>
      </c>
    </row>
    <row r="244" spans="1:15" ht="17.100000000000001">
      <c r="A244" s="3" t="s">
        <v>510</v>
      </c>
      <c r="B244" s="3" t="s">
        <v>42</v>
      </c>
      <c r="C244" s="3" t="s">
        <v>234</v>
      </c>
      <c r="D244" s="3" t="s">
        <v>38</v>
      </c>
      <c r="E244" s="3" t="s">
        <v>39</v>
      </c>
      <c r="F244" s="3">
        <v>16</v>
      </c>
      <c r="G244" s="3" t="s">
        <v>20</v>
      </c>
      <c r="H244" s="3" t="s">
        <v>21</v>
      </c>
      <c r="I244" s="3" t="s">
        <v>22</v>
      </c>
      <c r="J244" s="3" t="s">
        <v>21</v>
      </c>
      <c r="K244" s="3"/>
      <c r="L244" s="3" t="s">
        <v>315</v>
      </c>
      <c r="M244" s="3" t="s">
        <v>59</v>
      </c>
      <c r="N244" s="3">
        <v>0</v>
      </c>
      <c r="O244" s="3">
        <v>0</v>
      </c>
    </row>
    <row r="245" spans="1:15" ht="17.100000000000001">
      <c r="A245" s="3" t="s">
        <v>511</v>
      </c>
      <c r="B245" s="3" t="s">
        <v>16</v>
      </c>
      <c r="C245" s="3" t="s">
        <v>162</v>
      </c>
      <c r="D245" s="3" t="s">
        <v>18</v>
      </c>
      <c r="E245" s="3" t="s">
        <v>19</v>
      </c>
      <c r="F245" s="3">
        <v>16</v>
      </c>
      <c r="G245" s="3" t="s">
        <v>512</v>
      </c>
      <c r="H245" s="3" t="s">
        <v>21</v>
      </c>
      <c r="I245" s="3" t="s">
        <v>22</v>
      </c>
      <c r="J245" s="3" t="s">
        <v>21</v>
      </c>
      <c r="K245" s="3"/>
      <c r="L245" s="3" t="s">
        <v>218</v>
      </c>
      <c r="M245" s="3" t="s">
        <v>45</v>
      </c>
      <c r="N245" s="3">
        <v>0</v>
      </c>
      <c r="O245" s="3">
        <v>0</v>
      </c>
    </row>
    <row r="246" spans="1:15" ht="17.100000000000001">
      <c r="A246" s="3" t="s">
        <v>513</v>
      </c>
      <c r="B246" s="3" t="s">
        <v>111</v>
      </c>
      <c r="C246" s="3" t="s">
        <v>187</v>
      </c>
      <c r="D246" s="3" t="s">
        <v>18</v>
      </c>
      <c r="E246" s="3" t="s">
        <v>19</v>
      </c>
      <c r="F246" s="3">
        <v>16</v>
      </c>
      <c r="G246" s="3" t="s">
        <v>20</v>
      </c>
      <c r="H246" s="3" t="s">
        <v>21</v>
      </c>
      <c r="I246" s="3" t="s">
        <v>22</v>
      </c>
      <c r="J246" s="3" t="s">
        <v>21</v>
      </c>
      <c r="K246" s="3"/>
      <c r="L246" s="3" t="s">
        <v>75</v>
      </c>
      <c r="M246" s="3" t="s">
        <v>88</v>
      </c>
      <c r="N246" s="3">
        <v>0</v>
      </c>
      <c r="O246" s="3">
        <v>0</v>
      </c>
    </row>
    <row r="247" spans="1:15" ht="17.100000000000001">
      <c r="A247" s="3" t="s">
        <v>514</v>
      </c>
      <c r="B247" s="3" t="s">
        <v>515</v>
      </c>
      <c r="C247" s="3" t="s">
        <v>357</v>
      </c>
      <c r="D247" s="3" t="s">
        <v>62</v>
      </c>
      <c r="E247" s="3" t="s">
        <v>63</v>
      </c>
      <c r="F247" s="3">
        <v>16</v>
      </c>
      <c r="G247" s="3" t="s">
        <v>20</v>
      </c>
      <c r="H247" s="3" t="s">
        <v>21</v>
      </c>
      <c r="I247" s="3" t="s">
        <v>22</v>
      </c>
      <c r="J247" s="3" t="s">
        <v>21</v>
      </c>
      <c r="K247" s="3"/>
      <c r="L247" s="3" t="s">
        <v>247</v>
      </c>
      <c r="M247" s="3" t="s">
        <v>109</v>
      </c>
      <c r="N247" s="3">
        <v>0</v>
      </c>
      <c r="O247" s="3">
        <v>0</v>
      </c>
    </row>
    <row r="248" spans="1:15" ht="17.100000000000001">
      <c r="A248" s="3" t="s">
        <v>516</v>
      </c>
      <c r="B248" s="3" t="s">
        <v>102</v>
      </c>
      <c r="C248" s="3" t="s">
        <v>517</v>
      </c>
      <c r="D248" s="3" t="s">
        <v>91</v>
      </c>
      <c r="E248" s="3" t="s">
        <v>92</v>
      </c>
      <c r="F248" s="3">
        <v>16</v>
      </c>
      <c r="G248" s="3" t="s">
        <v>20</v>
      </c>
      <c r="H248" s="3" t="s">
        <v>21</v>
      </c>
      <c r="I248" s="3" t="s">
        <v>22</v>
      </c>
      <c r="J248" s="3" t="s">
        <v>21</v>
      </c>
      <c r="K248" s="3"/>
      <c r="L248" s="3" t="s">
        <v>222</v>
      </c>
      <c r="M248" s="3" t="s">
        <v>254</v>
      </c>
      <c r="N248" s="3">
        <v>0</v>
      </c>
      <c r="O248" s="3">
        <v>0</v>
      </c>
    </row>
    <row r="249" spans="1:15" ht="17.100000000000001">
      <c r="A249" s="3" t="s">
        <v>518</v>
      </c>
      <c r="B249" s="3" t="s">
        <v>72</v>
      </c>
      <c r="C249" s="3" t="s">
        <v>252</v>
      </c>
      <c r="D249" s="3" t="s">
        <v>91</v>
      </c>
      <c r="E249" s="3" t="s">
        <v>92</v>
      </c>
      <c r="F249" s="3">
        <v>16</v>
      </c>
      <c r="G249" s="3" t="s">
        <v>519</v>
      </c>
      <c r="H249" s="3" t="s">
        <v>21</v>
      </c>
      <c r="I249" s="3" t="s">
        <v>22</v>
      </c>
      <c r="J249" s="3" t="s">
        <v>21</v>
      </c>
      <c r="K249" s="3"/>
      <c r="L249" s="3" t="s">
        <v>99</v>
      </c>
      <c r="M249" s="3" t="s">
        <v>24</v>
      </c>
      <c r="N249" s="3">
        <v>0</v>
      </c>
      <c r="O249" s="3">
        <v>0</v>
      </c>
    </row>
    <row r="250" spans="1:15" ht="17.100000000000001">
      <c r="A250" s="3" t="s">
        <v>520</v>
      </c>
      <c r="B250" s="3" t="s">
        <v>81</v>
      </c>
      <c r="C250" s="3" t="s">
        <v>329</v>
      </c>
      <c r="D250" s="3" t="s">
        <v>62</v>
      </c>
      <c r="E250" s="3" t="s">
        <v>63</v>
      </c>
      <c r="F250" s="3">
        <v>16</v>
      </c>
      <c r="G250" s="3" t="s">
        <v>521</v>
      </c>
      <c r="H250" s="3" t="s">
        <v>21</v>
      </c>
      <c r="I250" s="3" t="s">
        <v>22</v>
      </c>
      <c r="J250" s="3" t="s">
        <v>21</v>
      </c>
      <c r="K250" s="3"/>
      <c r="L250" s="3" t="s">
        <v>87</v>
      </c>
      <c r="M250" s="3" t="s">
        <v>109</v>
      </c>
      <c r="N250" s="3">
        <v>0</v>
      </c>
      <c r="O250" s="3">
        <v>0</v>
      </c>
    </row>
    <row r="251" spans="1:15" ht="17.100000000000001">
      <c r="A251" s="3" t="s">
        <v>522</v>
      </c>
      <c r="B251" s="3" t="s">
        <v>16</v>
      </c>
      <c r="C251" s="3" t="s">
        <v>234</v>
      </c>
      <c r="D251" s="3" t="s">
        <v>38</v>
      </c>
      <c r="E251" s="3" t="s">
        <v>39</v>
      </c>
      <c r="F251" s="3">
        <v>16</v>
      </c>
      <c r="G251" s="3" t="s">
        <v>20</v>
      </c>
      <c r="H251" s="3" t="s">
        <v>21</v>
      </c>
      <c r="I251" s="3" t="s">
        <v>22</v>
      </c>
      <c r="J251" s="3" t="s">
        <v>21</v>
      </c>
      <c r="K251" s="3"/>
      <c r="L251" s="3" t="s">
        <v>218</v>
      </c>
      <c r="M251" s="3" t="s">
        <v>88</v>
      </c>
      <c r="N251" s="3">
        <v>0</v>
      </c>
      <c r="O251" s="3">
        <v>0</v>
      </c>
    </row>
    <row r="252" spans="1:15" ht="17.100000000000001">
      <c r="A252" s="3" t="s">
        <v>523</v>
      </c>
      <c r="B252" s="3" t="s">
        <v>111</v>
      </c>
      <c r="C252" s="3" t="s">
        <v>175</v>
      </c>
      <c r="D252" s="3" t="s">
        <v>62</v>
      </c>
      <c r="E252" s="3" t="s">
        <v>63</v>
      </c>
      <c r="F252" s="3">
        <v>16</v>
      </c>
      <c r="G252" s="3" t="s">
        <v>74</v>
      </c>
      <c r="H252" s="3" t="s">
        <v>21</v>
      </c>
      <c r="I252" s="3" t="s">
        <v>22</v>
      </c>
      <c r="J252" s="3" t="s">
        <v>21</v>
      </c>
      <c r="K252" s="3"/>
      <c r="L252" s="3" t="s">
        <v>49</v>
      </c>
      <c r="M252" s="3" t="s">
        <v>306</v>
      </c>
      <c r="N252" s="3">
        <v>0</v>
      </c>
      <c r="O252" s="3">
        <v>0</v>
      </c>
    </row>
    <row r="253" spans="1:15" ht="17.100000000000001">
      <c r="A253" s="3" t="s">
        <v>524</v>
      </c>
      <c r="B253" s="3" t="s">
        <v>360</v>
      </c>
      <c r="C253" s="3" t="s">
        <v>175</v>
      </c>
      <c r="D253" s="3" t="s">
        <v>62</v>
      </c>
      <c r="E253" s="3" t="s">
        <v>63</v>
      </c>
      <c r="F253" s="3">
        <v>16</v>
      </c>
      <c r="G253" s="3" t="s">
        <v>74</v>
      </c>
      <c r="H253" s="3" t="s">
        <v>21</v>
      </c>
      <c r="I253" s="3" t="s">
        <v>22</v>
      </c>
      <c r="J253" s="3" t="s">
        <v>21</v>
      </c>
      <c r="K253" s="3"/>
      <c r="L253" s="3" t="s">
        <v>104</v>
      </c>
      <c r="M253" s="3" t="s">
        <v>173</v>
      </c>
      <c r="N253" s="3">
        <v>0</v>
      </c>
      <c r="O253" s="3">
        <v>0</v>
      </c>
    </row>
    <row r="254" spans="1:15" ht="17.100000000000001">
      <c r="A254" s="3" t="s">
        <v>525</v>
      </c>
      <c r="B254" s="3" t="s">
        <v>55</v>
      </c>
      <c r="C254" s="3" t="s">
        <v>142</v>
      </c>
      <c r="D254" s="3" t="s">
        <v>18</v>
      </c>
      <c r="E254" s="3" t="s">
        <v>19</v>
      </c>
      <c r="F254" s="3">
        <v>16</v>
      </c>
      <c r="G254" s="3" t="s">
        <v>142</v>
      </c>
      <c r="H254" s="3" t="s">
        <v>21</v>
      </c>
      <c r="I254" s="3" t="s">
        <v>22</v>
      </c>
      <c r="J254" s="3" t="s">
        <v>21</v>
      </c>
      <c r="K254" s="3"/>
      <c r="L254" s="3" t="s">
        <v>194</v>
      </c>
      <c r="M254" s="3" t="s">
        <v>29</v>
      </c>
      <c r="N254" s="3">
        <v>0</v>
      </c>
      <c r="O254" s="3">
        <v>0</v>
      </c>
    </row>
    <row r="255" spans="1:15" ht="17.100000000000001">
      <c r="A255" s="3" t="s">
        <v>526</v>
      </c>
      <c r="B255" s="3" t="s">
        <v>166</v>
      </c>
      <c r="C255" s="3" t="s">
        <v>252</v>
      </c>
      <c r="D255" s="3" t="s">
        <v>91</v>
      </c>
      <c r="E255" s="3" t="s">
        <v>92</v>
      </c>
      <c r="F255" s="3">
        <v>16</v>
      </c>
      <c r="G255" s="3" t="s">
        <v>527</v>
      </c>
      <c r="H255" s="3" t="s">
        <v>21</v>
      </c>
      <c r="I255" s="3" t="s">
        <v>22</v>
      </c>
      <c r="J255" s="3" t="s">
        <v>21</v>
      </c>
      <c r="K255" s="3"/>
      <c r="L255" s="3" t="s">
        <v>333</v>
      </c>
      <c r="M255" s="3" t="s">
        <v>306</v>
      </c>
      <c r="N255" s="3">
        <v>0</v>
      </c>
      <c r="O255" s="3">
        <v>0</v>
      </c>
    </row>
    <row r="256" spans="1:15" ht="17.100000000000001">
      <c r="A256" s="3" t="s">
        <v>528</v>
      </c>
      <c r="B256" s="3" t="s">
        <v>42</v>
      </c>
      <c r="C256" s="3" t="s">
        <v>395</v>
      </c>
      <c r="D256" s="3" t="s">
        <v>91</v>
      </c>
      <c r="E256" s="3" t="s">
        <v>92</v>
      </c>
      <c r="F256" s="3">
        <v>16</v>
      </c>
      <c r="G256" s="3" t="s">
        <v>74</v>
      </c>
      <c r="H256" s="3" t="s">
        <v>21</v>
      </c>
      <c r="I256" s="3" t="s">
        <v>22</v>
      </c>
      <c r="J256" s="3" t="s">
        <v>21</v>
      </c>
      <c r="K256" s="3"/>
      <c r="L256" s="3" t="s">
        <v>183</v>
      </c>
      <c r="M256" s="3" t="s">
        <v>45</v>
      </c>
      <c r="N256" s="3">
        <v>0</v>
      </c>
      <c r="O256" s="3">
        <v>0</v>
      </c>
    </row>
    <row r="257" spans="1:15" ht="17.100000000000001">
      <c r="A257" s="3" t="s">
        <v>529</v>
      </c>
      <c r="B257" s="3" t="s">
        <v>42</v>
      </c>
      <c r="C257" s="3" t="s">
        <v>530</v>
      </c>
      <c r="D257" s="3" t="s">
        <v>62</v>
      </c>
      <c r="E257" s="3" t="s">
        <v>63</v>
      </c>
      <c r="F257" s="3">
        <v>16</v>
      </c>
      <c r="G257" s="3" t="s">
        <v>530</v>
      </c>
      <c r="H257" s="3" t="s">
        <v>21</v>
      </c>
      <c r="I257" s="3" t="s">
        <v>22</v>
      </c>
      <c r="J257" s="3" t="s">
        <v>21</v>
      </c>
      <c r="K257" s="3"/>
      <c r="L257" s="3" t="s">
        <v>58</v>
      </c>
      <c r="M257" s="3" t="s">
        <v>53</v>
      </c>
      <c r="N257" s="3">
        <v>0</v>
      </c>
      <c r="O257" s="3">
        <v>0</v>
      </c>
    </row>
    <row r="258" spans="1:15" ht="17.100000000000001">
      <c r="A258" s="3" t="s">
        <v>531</v>
      </c>
      <c r="B258" s="3" t="s">
        <v>81</v>
      </c>
      <c r="C258" s="3" t="s">
        <v>86</v>
      </c>
      <c r="D258" s="3" t="s">
        <v>38</v>
      </c>
      <c r="E258" s="3" t="s">
        <v>39</v>
      </c>
      <c r="F258" s="3">
        <v>16</v>
      </c>
      <c r="G258" s="3" t="s">
        <v>20</v>
      </c>
      <c r="H258" s="3" t="s">
        <v>21</v>
      </c>
      <c r="I258" s="3" t="s">
        <v>22</v>
      </c>
      <c r="J258" s="3" t="s">
        <v>21</v>
      </c>
      <c r="K258" s="3"/>
      <c r="L258" s="3" t="s">
        <v>333</v>
      </c>
      <c r="M258" s="3" t="s">
        <v>205</v>
      </c>
      <c r="N258" s="3">
        <v>0</v>
      </c>
      <c r="O258" s="3">
        <v>0</v>
      </c>
    </row>
    <row r="259" spans="1:15" ht="17.100000000000001">
      <c r="A259" s="3" t="s">
        <v>532</v>
      </c>
      <c r="B259" s="3" t="s">
        <v>36</v>
      </c>
      <c r="C259" s="3" t="s">
        <v>517</v>
      </c>
      <c r="D259" s="3" t="s">
        <v>91</v>
      </c>
      <c r="E259" s="3" t="s">
        <v>92</v>
      </c>
      <c r="F259" s="3">
        <v>16</v>
      </c>
      <c r="G259" s="3" t="s">
        <v>20</v>
      </c>
      <c r="H259" s="3" t="s">
        <v>21</v>
      </c>
      <c r="I259" s="3" t="s">
        <v>22</v>
      </c>
      <c r="J259" s="3" t="s">
        <v>21</v>
      </c>
      <c r="K259" s="3"/>
      <c r="L259" s="3" t="s">
        <v>183</v>
      </c>
      <c r="M259" s="3" t="s">
        <v>88</v>
      </c>
      <c r="N259" s="3">
        <v>0</v>
      </c>
      <c r="O259" s="3">
        <v>0</v>
      </c>
    </row>
    <row r="260" spans="1:15" ht="17.100000000000001">
      <c r="A260" s="3" t="s">
        <v>533</v>
      </c>
      <c r="B260" s="3" t="s">
        <v>42</v>
      </c>
      <c r="C260" s="3" t="s">
        <v>169</v>
      </c>
      <c r="D260" s="3" t="s">
        <v>62</v>
      </c>
      <c r="E260" s="3" t="s">
        <v>63</v>
      </c>
      <c r="F260" s="3">
        <v>16</v>
      </c>
      <c r="G260" s="3" t="s">
        <v>534</v>
      </c>
      <c r="H260" s="3" t="s">
        <v>21</v>
      </c>
      <c r="I260" s="3" t="s">
        <v>22</v>
      </c>
      <c r="J260" s="3" t="s">
        <v>21</v>
      </c>
      <c r="K260" s="3" t="s">
        <v>421</v>
      </c>
      <c r="L260" s="3" t="s">
        <v>23</v>
      </c>
      <c r="M260" s="3" t="s">
        <v>53</v>
      </c>
      <c r="N260" s="3">
        <v>0</v>
      </c>
      <c r="O260" s="3">
        <v>0</v>
      </c>
    </row>
    <row r="261" spans="1:15" ht="17.100000000000001">
      <c r="A261" s="3" t="s">
        <v>535</v>
      </c>
      <c r="B261" s="3" t="s">
        <v>42</v>
      </c>
      <c r="C261" s="3" t="s">
        <v>204</v>
      </c>
      <c r="D261" s="3" t="s">
        <v>91</v>
      </c>
      <c r="E261" s="3" t="s">
        <v>92</v>
      </c>
      <c r="F261" s="3">
        <v>16</v>
      </c>
      <c r="G261" s="3" t="s">
        <v>402</v>
      </c>
      <c r="H261" s="3" t="s">
        <v>21</v>
      </c>
      <c r="I261" s="3" t="s">
        <v>22</v>
      </c>
      <c r="J261" s="3" t="s">
        <v>21</v>
      </c>
      <c r="K261" s="3"/>
      <c r="L261" s="3" t="s">
        <v>183</v>
      </c>
      <c r="M261" s="3" t="s">
        <v>76</v>
      </c>
      <c r="N261" s="3">
        <v>0</v>
      </c>
      <c r="O261" s="3">
        <v>0</v>
      </c>
    </row>
    <row r="262" spans="1:15" ht="17.100000000000001">
      <c r="A262" s="3" t="s">
        <v>536</v>
      </c>
      <c r="B262" s="3" t="s">
        <v>42</v>
      </c>
      <c r="C262" s="3" t="s">
        <v>537</v>
      </c>
      <c r="D262" s="3" t="s">
        <v>62</v>
      </c>
      <c r="E262" s="3" t="s">
        <v>63</v>
      </c>
      <c r="F262" s="3">
        <v>16</v>
      </c>
      <c r="G262" s="3" t="s">
        <v>20</v>
      </c>
      <c r="H262" s="3" t="s">
        <v>21</v>
      </c>
      <c r="I262" s="3" t="s">
        <v>22</v>
      </c>
      <c r="J262" s="3" t="s">
        <v>21</v>
      </c>
      <c r="K262" s="3"/>
      <c r="L262" s="3" t="s">
        <v>125</v>
      </c>
      <c r="M262" s="3" t="s">
        <v>59</v>
      </c>
      <c r="N262" s="3">
        <v>0</v>
      </c>
      <c r="O262" s="3">
        <v>0</v>
      </c>
    </row>
    <row r="263" spans="1:15" ht="17.100000000000001">
      <c r="A263" s="3" t="s">
        <v>538</v>
      </c>
      <c r="B263" s="3" t="s">
        <v>42</v>
      </c>
      <c r="C263" s="3" t="s">
        <v>159</v>
      </c>
      <c r="D263" s="3" t="s">
        <v>91</v>
      </c>
      <c r="E263" s="3" t="s">
        <v>92</v>
      </c>
      <c r="F263" s="3">
        <v>16</v>
      </c>
      <c r="G263" s="3" t="s">
        <v>20</v>
      </c>
      <c r="H263" s="3" t="s">
        <v>21</v>
      </c>
      <c r="I263" s="3" t="s">
        <v>22</v>
      </c>
      <c r="J263" s="3" t="s">
        <v>21</v>
      </c>
      <c r="K263" s="3"/>
      <c r="L263" s="3" t="s">
        <v>183</v>
      </c>
      <c r="M263" s="3" t="s">
        <v>214</v>
      </c>
      <c r="N263" s="3">
        <v>0</v>
      </c>
      <c r="O263" s="3">
        <v>0</v>
      </c>
    </row>
    <row r="264" spans="1:15" ht="17.100000000000001">
      <c r="A264" s="3" t="s">
        <v>539</v>
      </c>
      <c r="B264" s="3" t="s">
        <v>166</v>
      </c>
      <c r="C264" s="3" t="s">
        <v>395</v>
      </c>
      <c r="D264" s="3" t="s">
        <v>91</v>
      </c>
      <c r="E264" s="3" t="s">
        <v>92</v>
      </c>
      <c r="F264" s="3">
        <v>16</v>
      </c>
      <c r="G264" s="3" t="s">
        <v>74</v>
      </c>
      <c r="H264" s="3" t="s">
        <v>21</v>
      </c>
      <c r="I264" s="3" t="s">
        <v>22</v>
      </c>
      <c r="J264" s="3" t="s">
        <v>21</v>
      </c>
      <c r="K264" s="3"/>
      <c r="L264" s="3" t="s">
        <v>247</v>
      </c>
      <c r="M264" s="3" t="s">
        <v>205</v>
      </c>
      <c r="N264" s="3">
        <v>0</v>
      </c>
      <c r="O264" s="3">
        <v>0</v>
      </c>
    </row>
    <row r="265" spans="1:15" ht="17.100000000000001">
      <c r="A265" s="3" t="s">
        <v>540</v>
      </c>
      <c r="B265" s="3" t="s">
        <v>36</v>
      </c>
      <c r="C265" s="3" t="s">
        <v>142</v>
      </c>
      <c r="D265" s="3" t="s">
        <v>18</v>
      </c>
      <c r="E265" s="3" t="s">
        <v>19</v>
      </c>
      <c r="F265" s="3">
        <v>16</v>
      </c>
      <c r="G265" s="3" t="s">
        <v>541</v>
      </c>
      <c r="H265" s="3" t="s">
        <v>21</v>
      </c>
      <c r="I265" s="3" t="s">
        <v>22</v>
      </c>
      <c r="J265" s="3" t="s">
        <v>21</v>
      </c>
      <c r="K265" s="3"/>
      <c r="L265" s="3" t="s">
        <v>405</v>
      </c>
      <c r="M265" s="3" t="s">
        <v>129</v>
      </c>
      <c r="N265" s="3">
        <v>0</v>
      </c>
      <c r="O265" s="3">
        <v>0</v>
      </c>
    </row>
    <row r="266" spans="1:15" ht="17.100000000000001">
      <c r="A266" s="3" t="s">
        <v>542</v>
      </c>
      <c r="B266" s="3" t="s">
        <v>31</v>
      </c>
      <c r="C266" s="3" t="s">
        <v>496</v>
      </c>
      <c r="D266" s="3" t="s">
        <v>38</v>
      </c>
      <c r="E266" s="3" t="s">
        <v>39</v>
      </c>
      <c r="F266" s="3">
        <v>16</v>
      </c>
      <c r="G266" s="3" t="s">
        <v>543</v>
      </c>
      <c r="H266" s="3" t="s">
        <v>21</v>
      </c>
      <c r="I266" s="3" t="s">
        <v>22</v>
      </c>
      <c r="J266" s="3" t="s">
        <v>21</v>
      </c>
      <c r="K266" s="3"/>
      <c r="L266" s="3" t="s">
        <v>75</v>
      </c>
      <c r="M266" s="3" t="s">
        <v>306</v>
      </c>
      <c r="N266" s="3">
        <v>0</v>
      </c>
      <c r="O266" s="3">
        <v>0</v>
      </c>
    </row>
    <row r="267" spans="1:15" ht="17.100000000000001">
      <c r="A267" s="3" t="s">
        <v>544</v>
      </c>
      <c r="B267" s="3" t="s">
        <v>16</v>
      </c>
      <c r="C267" s="3" t="s">
        <v>207</v>
      </c>
      <c r="D267" s="3" t="s">
        <v>18</v>
      </c>
      <c r="E267" s="3" t="s">
        <v>19</v>
      </c>
      <c r="F267" s="3">
        <v>16</v>
      </c>
      <c r="G267" s="3" t="s">
        <v>20</v>
      </c>
      <c r="H267" s="3" t="s">
        <v>21</v>
      </c>
      <c r="I267" s="3" t="s">
        <v>22</v>
      </c>
      <c r="J267" s="3" t="s">
        <v>21</v>
      </c>
      <c r="K267" s="3"/>
      <c r="L267" s="3" t="s">
        <v>87</v>
      </c>
      <c r="M267" s="3" t="s">
        <v>109</v>
      </c>
      <c r="N267" s="3">
        <v>0</v>
      </c>
      <c r="O267" s="3">
        <v>0</v>
      </c>
    </row>
    <row r="268" spans="1:15" ht="17.100000000000001">
      <c r="A268" s="3" t="s">
        <v>545</v>
      </c>
      <c r="B268" s="3" t="s">
        <v>72</v>
      </c>
      <c r="C268" s="3" t="s">
        <v>221</v>
      </c>
      <c r="D268" s="3" t="s">
        <v>38</v>
      </c>
      <c r="E268" s="3" t="s">
        <v>39</v>
      </c>
      <c r="F268" s="3">
        <v>16</v>
      </c>
      <c r="G268" s="3" t="s">
        <v>20</v>
      </c>
      <c r="H268" s="3" t="s">
        <v>21</v>
      </c>
      <c r="I268" s="3" t="s">
        <v>22</v>
      </c>
      <c r="J268" s="3" t="s">
        <v>21</v>
      </c>
      <c r="K268" s="3"/>
      <c r="L268" s="3" t="s">
        <v>99</v>
      </c>
      <c r="M268" s="3" t="s">
        <v>70</v>
      </c>
      <c r="N268" s="3">
        <v>0</v>
      </c>
      <c r="O268" s="3">
        <v>0</v>
      </c>
    </row>
    <row r="269" spans="1:15" ht="17.100000000000001">
      <c r="A269" s="3" t="s">
        <v>546</v>
      </c>
      <c r="B269" s="3" t="s">
        <v>31</v>
      </c>
      <c r="C269" s="3" t="s">
        <v>207</v>
      </c>
      <c r="D269" s="3" t="s">
        <v>18</v>
      </c>
      <c r="E269" s="3" t="s">
        <v>19</v>
      </c>
      <c r="F269" s="3">
        <v>16</v>
      </c>
      <c r="G269" s="3" t="s">
        <v>20</v>
      </c>
      <c r="H269" s="3" t="s">
        <v>21</v>
      </c>
      <c r="I269" s="3" t="s">
        <v>22</v>
      </c>
      <c r="J269" s="3" t="s">
        <v>21</v>
      </c>
      <c r="K269" s="3"/>
      <c r="L269" s="3" t="s">
        <v>23</v>
      </c>
      <c r="M269" s="3" t="s">
        <v>214</v>
      </c>
      <c r="N269" s="3">
        <v>0</v>
      </c>
      <c r="O269" s="3">
        <v>0</v>
      </c>
    </row>
    <row r="270" spans="1:15" ht="17.100000000000001">
      <c r="A270" s="3" t="s">
        <v>547</v>
      </c>
      <c r="B270" s="3" t="s">
        <v>42</v>
      </c>
      <c r="C270" s="3" t="s">
        <v>326</v>
      </c>
      <c r="D270" s="3" t="s">
        <v>18</v>
      </c>
      <c r="E270" s="3" t="s">
        <v>19</v>
      </c>
      <c r="F270" s="3">
        <v>16</v>
      </c>
      <c r="G270" s="3" t="s">
        <v>20</v>
      </c>
      <c r="H270" s="3" t="s">
        <v>21</v>
      </c>
      <c r="I270" s="3" t="s">
        <v>22</v>
      </c>
      <c r="J270" s="3" t="s">
        <v>21</v>
      </c>
      <c r="K270" s="3"/>
      <c r="L270" s="3" t="s">
        <v>218</v>
      </c>
      <c r="M270" s="3" t="s">
        <v>70</v>
      </c>
      <c r="N270" s="3">
        <v>0</v>
      </c>
      <c r="O270" s="3">
        <v>0</v>
      </c>
    </row>
    <row r="271" spans="1:15" ht="17.100000000000001">
      <c r="A271" s="3" t="s">
        <v>548</v>
      </c>
      <c r="B271" s="3" t="s">
        <v>16</v>
      </c>
      <c r="C271" s="3" t="s">
        <v>37</v>
      </c>
      <c r="D271" s="3" t="s">
        <v>38</v>
      </c>
      <c r="E271" s="3" t="s">
        <v>39</v>
      </c>
      <c r="F271" s="3">
        <v>16</v>
      </c>
      <c r="G271" s="3" t="s">
        <v>74</v>
      </c>
      <c r="H271" s="3" t="s">
        <v>21</v>
      </c>
      <c r="I271" s="3" t="s">
        <v>22</v>
      </c>
      <c r="J271" s="3" t="s">
        <v>21</v>
      </c>
      <c r="K271" s="3"/>
      <c r="L271" s="3" t="s">
        <v>194</v>
      </c>
      <c r="M271" s="3" t="s">
        <v>50</v>
      </c>
      <c r="N271" s="3">
        <v>0</v>
      </c>
      <c r="O271" s="3">
        <v>0</v>
      </c>
    </row>
    <row r="272" spans="1:15" ht="17.100000000000001">
      <c r="A272" s="3" t="s">
        <v>549</v>
      </c>
      <c r="B272" s="3" t="s">
        <v>42</v>
      </c>
      <c r="C272" s="3" t="s">
        <v>332</v>
      </c>
      <c r="D272" s="3" t="s">
        <v>91</v>
      </c>
      <c r="E272" s="3" t="s">
        <v>92</v>
      </c>
      <c r="F272" s="3">
        <v>16</v>
      </c>
      <c r="G272" s="3" t="s">
        <v>20</v>
      </c>
      <c r="H272" s="3" t="s">
        <v>21</v>
      </c>
      <c r="I272" s="3" t="s">
        <v>22</v>
      </c>
      <c r="J272" s="3" t="s">
        <v>21</v>
      </c>
      <c r="K272" s="3"/>
      <c r="L272" s="3" t="s">
        <v>160</v>
      </c>
      <c r="M272" s="3" t="s">
        <v>70</v>
      </c>
      <c r="N272" s="3">
        <v>0</v>
      </c>
      <c r="O272" s="3">
        <v>0</v>
      </c>
    </row>
    <row r="273" spans="1:15" ht="17.100000000000001">
      <c r="A273" s="3" t="s">
        <v>550</v>
      </c>
      <c r="B273" s="3" t="s">
        <v>81</v>
      </c>
      <c r="C273" s="3" t="s">
        <v>265</v>
      </c>
      <c r="D273" s="3" t="s">
        <v>91</v>
      </c>
      <c r="E273" s="3" t="s">
        <v>92</v>
      </c>
      <c r="F273" s="3">
        <v>16</v>
      </c>
      <c r="G273" s="3" t="s">
        <v>265</v>
      </c>
      <c r="H273" s="3" t="s">
        <v>21</v>
      </c>
      <c r="I273" s="3" t="s">
        <v>22</v>
      </c>
      <c r="J273" s="3" t="s">
        <v>21</v>
      </c>
      <c r="K273" s="3"/>
      <c r="L273" s="3" t="s">
        <v>44</v>
      </c>
      <c r="M273" s="3" t="s">
        <v>291</v>
      </c>
      <c r="N273" s="3">
        <v>0</v>
      </c>
      <c r="O273" s="3">
        <v>0</v>
      </c>
    </row>
    <row r="274" spans="1:15" ht="17.100000000000001">
      <c r="A274" s="3" t="s">
        <v>551</v>
      </c>
      <c r="B274" s="3" t="s">
        <v>42</v>
      </c>
      <c r="C274" s="3" t="s">
        <v>402</v>
      </c>
      <c r="D274" s="3" t="s">
        <v>38</v>
      </c>
      <c r="E274" s="3" t="s">
        <v>39</v>
      </c>
      <c r="F274" s="3">
        <v>16</v>
      </c>
      <c r="G274" s="3" t="s">
        <v>20</v>
      </c>
      <c r="H274" s="3" t="s">
        <v>21</v>
      </c>
      <c r="I274" s="3" t="s">
        <v>22</v>
      </c>
      <c r="J274" s="3" t="s">
        <v>21</v>
      </c>
      <c r="K274" s="3"/>
      <c r="L274" s="3" t="s">
        <v>23</v>
      </c>
      <c r="M274" s="3" t="s">
        <v>82</v>
      </c>
      <c r="N274" s="3">
        <v>0</v>
      </c>
      <c r="O274" s="3">
        <v>0</v>
      </c>
    </row>
    <row r="275" spans="1:15" ht="17.100000000000001">
      <c r="A275" s="3" t="s">
        <v>552</v>
      </c>
      <c r="B275" s="3" t="s">
        <v>16</v>
      </c>
      <c r="C275" s="3" t="s">
        <v>159</v>
      </c>
      <c r="D275" s="3" t="s">
        <v>91</v>
      </c>
      <c r="E275" s="3" t="s">
        <v>92</v>
      </c>
      <c r="F275" s="3">
        <v>16</v>
      </c>
      <c r="G275" s="3" t="s">
        <v>229</v>
      </c>
      <c r="H275" s="3" t="s">
        <v>21</v>
      </c>
      <c r="I275" s="3" t="s">
        <v>22</v>
      </c>
      <c r="J275" s="3" t="s">
        <v>21</v>
      </c>
      <c r="K275" s="3"/>
      <c r="L275" s="3" t="s">
        <v>104</v>
      </c>
      <c r="M275" s="3" t="s">
        <v>266</v>
      </c>
      <c r="N275" s="3">
        <v>0</v>
      </c>
      <c r="O275" s="3">
        <v>0</v>
      </c>
    </row>
    <row r="276" spans="1:15" ht="17.100000000000001">
      <c r="A276" s="3" t="s">
        <v>553</v>
      </c>
      <c r="B276" s="3" t="s">
        <v>26</v>
      </c>
      <c r="C276" s="3" t="s">
        <v>169</v>
      </c>
      <c r="D276" s="3" t="s">
        <v>62</v>
      </c>
      <c r="E276" s="3" t="s">
        <v>63</v>
      </c>
      <c r="F276" s="3">
        <v>16</v>
      </c>
      <c r="G276" s="3" t="s">
        <v>459</v>
      </c>
      <c r="H276" s="3" t="s">
        <v>21</v>
      </c>
      <c r="I276" s="3" t="s">
        <v>22</v>
      </c>
      <c r="J276" s="3" t="s">
        <v>21</v>
      </c>
      <c r="K276" s="3"/>
      <c r="L276" s="3" t="s">
        <v>268</v>
      </c>
      <c r="M276" s="3" t="s">
        <v>119</v>
      </c>
      <c r="N276" s="3">
        <v>0</v>
      </c>
      <c r="O276" s="3">
        <v>0</v>
      </c>
    </row>
    <row r="277" spans="1:15" ht="17.100000000000001">
      <c r="A277" s="3" t="s">
        <v>554</v>
      </c>
      <c r="B277" s="3" t="s">
        <v>111</v>
      </c>
      <c r="C277" s="3" t="s">
        <v>236</v>
      </c>
      <c r="D277" s="3" t="s">
        <v>91</v>
      </c>
      <c r="E277" s="3" t="s">
        <v>92</v>
      </c>
      <c r="F277" s="3">
        <v>16</v>
      </c>
      <c r="G277" s="3" t="s">
        <v>20</v>
      </c>
      <c r="H277" s="3" t="s">
        <v>21</v>
      </c>
      <c r="I277" s="3" t="s">
        <v>22</v>
      </c>
      <c r="J277" s="3" t="s">
        <v>21</v>
      </c>
      <c r="K277" s="3"/>
      <c r="L277" s="3" t="s">
        <v>95</v>
      </c>
      <c r="M277" s="3" t="s">
        <v>555</v>
      </c>
      <c r="N277" s="3">
        <v>0</v>
      </c>
      <c r="O277" s="3">
        <v>0</v>
      </c>
    </row>
    <row r="278" spans="1:15" ht="17.100000000000001">
      <c r="A278" s="3" t="s">
        <v>556</v>
      </c>
      <c r="B278" s="3" t="s">
        <v>42</v>
      </c>
      <c r="C278" s="3" t="s">
        <v>490</v>
      </c>
      <c r="D278" s="3" t="s">
        <v>62</v>
      </c>
      <c r="E278" s="3" t="s">
        <v>63</v>
      </c>
      <c r="F278" s="3">
        <v>16</v>
      </c>
      <c r="G278" s="3" t="s">
        <v>20</v>
      </c>
      <c r="H278" s="3" t="s">
        <v>21</v>
      </c>
      <c r="I278" s="3" t="s">
        <v>22</v>
      </c>
      <c r="J278" s="3" t="s">
        <v>21</v>
      </c>
      <c r="K278" s="3" t="s">
        <v>557</v>
      </c>
      <c r="L278" s="3" t="s">
        <v>28</v>
      </c>
      <c r="M278" s="3" t="s">
        <v>82</v>
      </c>
      <c r="N278" s="3">
        <v>0</v>
      </c>
      <c r="O278" s="3">
        <v>0</v>
      </c>
    </row>
    <row r="279" spans="1:15" ht="17.100000000000001">
      <c r="A279" s="3" t="s">
        <v>558</v>
      </c>
      <c r="B279" s="3" t="s">
        <v>42</v>
      </c>
      <c r="C279" s="3" t="s">
        <v>169</v>
      </c>
      <c r="D279" s="3" t="s">
        <v>62</v>
      </c>
      <c r="E279" s="3" t="s">
        <v>63</v>
      </c>
      <c r="F279" s="3">
        <v>16</v>
      </c>
      <c r="G279" s="3" t="s">
        <v>326</v>
      </c>
      <c r="H279" s="3" t="s">
        <v>21</v>
      </c>
      <c r="I279" s="3" t="s">
        <v>22</v>
      </c>
      <c r="J279" s="3" t="s">
        <v>21</v>
      </c>
      <c r="K279" s="3"/>
      <c r="L279" s="3" t="s">
        <v>28</v>
      </c>
      <c r="M279" s="3" t="s">
        <v>34</v>
      </c>
      <c r="N279" s="3">
        <v>0</v>
      </c>
      <c r="O279" s="3">
        <v>0</v>
      </c>
    </row>
    <row r="280" spans="1:15" ht="17.100000000000001">
      <c r="A280" s="3" t="s">
        <v>559</v>
      </c>
      <c r="B280" s="3" t="s">
        <v>47</v>
      </c>
      <c r="C280" s="3" t="s">
        <v>103</v>
      </c>
      <c r="D280" s="3" t="s">
        <v>91</v>
      </c>
      <c r="E280" s="3" t="s">
        <v>92</v>
      </c>
      <c r="F280" s="3">
        <v>16</v>
      </c>
      <c r="G280" s="3" t="s">
        <v>20</v>
      </c>
      <c r="H280" s="3" t="s">
        <v>21</v>
      </c>
      <c r="I280" s="3" t="s">
        <v>22</v>
      </c>
      <c r="J280" s="3" t="s">
        <v>21</v>
      </c>
      <c r="K280" s="3"/>
      <c r="L280" s="3" t="s">
        <v>44</v>
      </c>
      <c r="M280" s="3" t="s">
        <v>214</v>
      </c>
      <c r="N280" s="3">
        <v>0</v>
      </c>
      <c r="O280" s="3">
        <v>0</v>
      </c>
    </row>
    <row r="281" spans="1:15" ht="17.100000000000001">
      <c r="A281" s="3" t="s">
        <v>560</v>
      </c>
      <c r="B281" s="3" t="s">
        <v>42</v>
      </c>
      <c r="C281" s="3" t="s">
        <v>290</v>
      </c>
      <c r="D281" s="3" t="s">
        <v>91</v>
      </c>
      <c r="E281" s="3" t="s">
        <v>92</v>
      </c>
      <c r="F281" s="3">
        <v>16</v>
      </c>
      <c r="G281" s="3" t="s">
        <v>20</v>
      </c>
      <c r="H281" s="3" t="s">
        <v>21</v>
      </c>
      <c r="I281" s="3" t="s">
        <v>22</v>
      </c>
      <c r="J281" s="3" t="s">
        <v>21</v>
      </c>
      <c r="K281" s="3"/>
      <c r="L281" s="3" t="s">
        <v>194</v>
      </c>
      <c r="M281" s="3" t="s">
        <v>88</v>
      </c>
      <c r="N281" s="3">
        <v>0</v>
      </c>
      <c r="O281" s="3">
        <v>0</v>
      </c>
    </row>
    <row r="282" spans="1:15" ht="17.100000000000001">
      <c r="A282" s="3" t="s">
        <v>561</v>
      </c>
      <c r="B282" s="3" t="s">
        <v>166</v>
      </c>
      <c r="C282" s="3" t="s">
        <v>175</v>
      </c>
      <c r="D282" s="3" t="s">
        <v>62</v>
      </c>
      <c r="E282" s="3" t="s">
        <v>63</v>
      </c>
      <c r="F282" s="3">
        <v>16</v>
      </c>
      <c r="G282" s="3" t="s">
        <v>562</v>
      </c>
      <c r="H282" s="3" t="s">
        <v>21</v>
      </c>
      <c r="I282" s="3" t="s">
        <v>22</v>
      </c>
      <c r="J282" s="3" t="s">
        <v>21</v>
      </c>
      <c r="K282" s="3" t="s">
        <v>563</v>
      </c>
      <c r="L282" s="3" t="s">
        <v>222</v>
      </c>
      <c r="M282" s="3" t="s">
        <v>254</v>
      </c>
      <c r="N282" s="3">
        <v>0</v>
      </c>
      <c r="O282" s="3">
        <v>0</v>
      </c>
    </row>
    <row r="283" spans="1:15" ht="17.100000000000001">
      <c r="A283" s="3" t="s">
        <v>564</v>
      </c>
      <c r="B283" s="3" t="s">
        <v>565</v>
      </c>
      <c r="C283" s="3" t="s">
        <v>357</v>
      </c>
      <c r="D283" s="3" t="s">
        <v>62</v>
      </c>
      <c r="E283" s="3" t="s">
        <v>63</v>
      </c>
      <c r="F283" s="3">
        <v>16</v>
      </c>
      <c r="G283" s="3" t="s">
        <v>20</v>
      </c>
      <c r="H283" s="3" t="s">
        <v>21</v>
      </c>
      <c r="I283" s="3" t="s">
        <v>22</v>
      </c>
      <c r="J283" s="3" t="s">
        <v>21</v>
      </c>
      <c r="K283" s="3"/>
      <c r="L283" s="3" t="s">
        <v>209</v>
      </c>
      <c r="M283" s="3" t="s">
        <v>53</v>
      </c>
      <c r="N283" s="3">
        <v>0</v>
      </c>
      <c r="O283" s="3">
        <v>0</v>
      </c>
    </row>
    <row r="284" spans="1:15" ht="17.100000000000001">
      <c r="A284" s="3" t="s">
        <v>566</v>
      </c>
      <c r="B284" s="3" t="s">
        <v>567</v>
      </c>
      <c r="C284" s="3" t="s">
        <v>27</v>
      </c>
      <c r="D284" s="3" t="s">
        <v>18</v>
      </c>
      <c r="E284" s="3" t="s">
        <v>19</v>
      </c>
      <c r="F284" s="3">
        <v>16</v>
      </c>
      <c r="G284" s="3" t="s">
        <v>568</v>
      </c>
      <c r="H284" s="3" t="s">
        <v>21</v>
      </c>
      <c r="I284" s="3" t="s">
        <v>22</v>
      </c>
      <c r="J284" s="3" t="s">
        <v>21</v>
      </c>
      <c r="K284" s="3"/>
      <c r="L284" s="3" t="s">
        <v>138</v>
      </c>
      <c r="M284" s="3" t="s">
        <v>266</v>
      </c>
      <c r="N284" s="3">
        <v>0</v>
      </c>
      <c r="O284" s="3">
        <v>0</v>
      </c>
    </row>
    <row r="285" spans="1:15" ht="17.100000000000001">
      <c r="A285" s="3" t="s">
        <v>569</v>
      </c>
      <c r="B285" s="3" t="s">
        <v>84</v>
      </c>
      <c r="C285" s="3" t="s">
        <v>37</v>
      </c>
      <c r="D285" s="3" t="s">
        <v>38</v>
      </c>
      <c r="E285" s="3" t="s">
        <v>39</v>
      </c>
      <c r="F285" s="3">
        <v>16</v>
      </c>
      <c r="G285" s="3" t="s">
        <v>275</v>
      </c>
      <c r="H285" s="3" t="s">
        <v>21</v>
      </c>
      <c r="I285" s="3" t="s">
        <v>22</v>
      </c>
      <c r="J285" s="3" t="s">
        <v>21</v>
      </c>
      <c r="K285" s="3"/>
      <c r="L285" s="3" t="s">
        <v>23</v>
      </c>
      <c r="M285" s="3" t="s">
        <v>29</v>
      </c>
      <c r="N285" s="3">
        <v>0</v>
      </c>
      <c r="O285" s="3">
        <v>0</v>
      </c>
    </row>
    <row r="286" spans="1:15" ht="17.100000000000001">
      <c r="A286" s="3" t="s">
        <v>570</v>
      </c>
      <c r="B286" s="3" t="s">
        <v>196</v>
      </c>
      <c r="C286" s="3" t="s">
        <v>455</v>
      </c>
      <c r="D286" s="3" t="s">
        <v>38</v>
      </c>
      <c r="E286" s="3" t="s">
        <v>39</v>
      </c>
      <c r="F286" s="3">
        <v>16</v>
      </c>
      <c r="G286" s="3" t="s">
        <v>20</v>
      </c>
      <c r="H286" s="3" t="s">
        <v>21</v>
      </c>
      <c r="I286" s="3" t="s">
        <v>22</v>
      </c>
      <c r="J286" s="3" t="s">
        <v>21</v>
      </c>
      <c r="K286" s="3"/>
      <c r="L286" s="3" t="s">
        <v>183</v>
      </c>
      <c r="M286" s="3" t="s">
        <v>88</v>
      </c>
      <c r="N286" s="3">
        <v>0</v>
      </c>
      <c r="O286" s="3">
        <v>0</v>
      </c>
    </row>
    <row r="287" spans="1:15" ht="17.100000000000001">
      <c r="A287" s="3" t="s">
        <v>571</v>
      </c>
      <c r="B287" s="3" t="s">
        <v>81</v>
      </c>
      <c r="C287" s="3" t="s">
        <v>98</v>
      </c>
      <c r="D287" s="3" t="s">
        <v>91</v>
      </c>
      <c r="E287" s="3" t="s">
        <v>92</v>
      </c>
      <c r="F287" s="3">
        <v>16</v>
      </c>
      <c r="G287" s="3" t="s">
        <v>20</v>
      </c>
      <c r="H287" s="3" t="s">
        <v>21</v>
      </c>
      <c r="I287" s="3" t="s">
        <v>22</v>
      </c>
      <c r="J287" s="3" t="s">
        <v>21</v>
      </c>
      <c r="K287" s="3"/>
      <c r="L287" s="3" t="s">
        <v>194</v>
      </c>
      <c r="M287" s="3" t="s">
        <v>88</v>
      </c>
      <c r="N287" s="3">
        <v>0</v>
      </c>
      <c r="O287" s="3">
        <v>0</v>
      </c>
    </row>
    <row r="288" spans="1:15" ht="17.100000000000001">
      <c r="A288" s="3" t="s">
        <v>572</v>
      </c>
      <c r="B288" s="3" t="s">
        <v>42</v>
      </c>
      <c r="C288" s="3" t="s">
        <v>154</v>
      </c>
      <c r="D288" s="3" t="s">
        <v>91</v>
      </c>
      <c r="E288" s="3" t="s">
        <v>92</v>
      </c>
      <c r="F288" s="3">
        <v>16</v>
      </c>
      <c r="G288" s="3" t="s">
        <v>154</v>
      </c>
      <c r="H288" s="3" t="s">
        <v>21</v>
      </c>
      <c r="I288" s="3" t="s">
        <v>22</v>
      </c>
      <c r="J288" s="3" t="s">
        <v>21</v>
      </c>
      <c r="K288" s="3"/>
      <c r="L288" s="3" t="s">
        <v>477</v>
      </c>
      <c r="M288" s="3" t="s">
        <v>150</v>
      </c>
      <c r="N288" s="3">
        <v>0</v>
      </c>
      <c r="O288" s="3">
        <v>0</v>
      </c>
    </row>
    <row r="289" spans="1:15" ht="17.100000000000001">
      <c r="A289" s="3" t="s">
        <v>573</v>
      </c>
      <c r="B289" s="3" t="s">
        <v>81</v>
      </c>
      <c r="C289" s="3" t="s">
        <v>290</v>
      </c>
      <c r="D289" s="3" t="s">
        <v>91</v>
      </c>
      <c r="E289" s="3" t="s">
        <v>92</v>
      </c>
      <c r="F289" s="3">
        <v>16</v>
      </c>
      <c r="G289" s="3" t="s">
        <v>20</v>
      </c>
      <c r="H289" s="3" t="s">
        <v>21</v>
      </c>
      <c r="I289" s="3" t="s">
        <v>22</v>
      </c>
      <c r="J289" s="3" t="s">
        <v>21</v>
      </c>
      <c r="K289" s="3"/>
      <c r="L289" s="3" t="s">
        <v>108</v>
      </c>
      <c r="M289" s="3" t="s">
        <v>76</v>
      </c>
      <c r="N289" s="3">
        <v>0</v>
      </c>
      <c r="O289" s="3">
        <v>0</v>
      </c>
    </row>
    <row r="290" spans="1:15" ht="17.100000000000001">
      <c r="A290" s="3" t="s">
        <v>574</v>
      </c>
      <c r="B290" s="3" t="s">
        <v>36</v>
      </c>
      <c r="C290" s="3" t="s">
        <v>217</v>
      </c>
      <c r="D290" s="3" t="s">
        <v>38</v>
      </c>
      <c r="E290" s="3" t="s">
        <v>39</v>
      </c>
      <c r="F290" s="3">
        <v>16</v>
      </c>
      <c r="G290" s="3" t="s">
        <v>20</v>
      </c>
      <c r="H290" s="3" t="s">
        <v>21</v>
      </c>
      <c r="I290" s="3" t="s">
        <v>22</v>
      </c>
      <c r="J290" s="3" t="s">
        <v>21</v>
      </c>
      <c r="K290" s="3"/>
      <c r="L290" s="3" t="s">
        <v>128</v>
      </c>
      <c r="M290" s="3" t="s">
        <v>24</v>
      </c>
      <c r="N290" s="3">
        <v>0</v>
      </c>
      <c r="O290" s="3">
        <v>0</v>
      </c>
    </row>
    <row r="291" spans="1:15" ht="17.100000000000001">
      <c r="A291" s="3" t="s">
        <v>575</v>
      </c>
      <c r="B291" s="3" t="s">
        <v>16</v>
      </c>
      <c r="C291" s="3" t="s">
        <v>332</v>
      </c>
      <c r="D291" s="3" t="s">
        <v>91</v>
      </c>
      <c r="E291" s="3" t="s">
        <v>92</v>
      </c>
      <c r="F291" s="3">
        <v>16</v>
      </c>
      <c r="G291" s="3" t="s">
        <v>20</v>
      </c>
      <c r="H291" s="3" t="s">
        <v>21</v>
      </c>
      <c r="I291" s="3" t="s">
        <v>22</v>
      </c>
      <c r="J291" s="3" t="s">
        <v>21</v>
      </c>
      <c r="K291" s="3"/>
      <c r="L291" s="3" t="s">
        <v>23</v>
      </c>
      <c r="M291" s="3" t="s">
        <v>29</v>
      </c>
      <c r="N291" s="3">
        <v>0</v>
      </c>
      <c r="O291" s="3">
        <v>0</v>
      </c>
    </row>
    <row r="292" spans="1:15" ht="17.100000000000001">
      <c r="A292" s="3" t="s">
        <v>576</v>
      </c>
      <c r="B292" s="3" t="s">
        <v>278</v>
      </c>
      <c r="C292" s="3" t="s">
        <v>229</v>
      </c>
      <c r="D292" s="3" t="s">
        <v>91</v>
      </c>
      <c r="E292" s="3" t="s">
        <v>92</v>
      </c>
      <c r="F292" s="3">
        <v>16</v>
      </c>
      <c r="G292" s="3" t="s">
        <v>577</v>
      </c>
      <c r="H292" s="3" t="s">
        <v>21</v>
      </c>
      <c r="I292" s="3" t="s">
        <v>22</v>
      </c>
      <c r="J292" s="3" t="s">
        <v>21</v>
      </c>
      <c r="K292" s="3"/>
      <c r="L292" s="3" t="s">
        <v>33</v>
      </c>
      <c r="M292" s="3" t="s">
        <v>82</v>
      </c>
      <c r="N292" s="3">
        <v>0</v>
      </c>
      <c r="O292" s="3">
        <v>0</v>
      </c>
    </row>
    <row r="293" spans="1:15" ht="17.100000000000001">
      <c r="A293" s="3" t="s">
        <v>578</v>
      </c>
      <c r="B293" s="3" t="s">
        <v>36</v>
      </c>
      <c r="C293" s="3" t="s">
        <v>579</v>
      </c>
      <c r="D293" s="3" t="s">
        <v>91</v>
      </c>
      <c r="E293" s="3" t="s">
        <v>92</v>
      </c>
      <c r="F293" s="3">
        <v>16</v>
      </c>
      <c r="G293" s="3" t="s">
        <v>163</v>
      </c>
      <c r="H293" s="3" t="s">
        <v>21</v>
      </c>
      <c r="I293" s="3" t="s">
        <v>22</v>
      </c>
      <c r="J293" s="3" t="s">
        <v>21</v>
      </c>
      <c r="K293" s="3" t="s">
        <v>239</v>
      </c>
      <c r="L293" s="3" t="s">
        <v>104</v>
      </c>
      <c r="M293" s="3" t="s">
        <v>254</v>
      </c>
      <c r="N293" s="3">
        <v>0</v>
      </c>
      <c r="O293" s="3">
        <v>0</v>
      </c>
    </row>
    <row r="294" spans="1:15" ht="17.100000000000001">
      <c r="A294" s="3" t="s">
        <v>580</v>
      </c>
      <c r="B294" s="3" t="s">
        <v>81</v>
      </c>
      <c r="C294" s="3" t="s">
        <v>73</v>
      </c>
      <c r="D294" s="3" t="s">
        <v>38</v>
      </c>
      <c r="E294" s="3" t="s">
        <v>39</v>
      </c>
      <c r="F294" s="3">
        <v>16</v>
      </c>
      <c r="G294" s="3" t="s">
        <v>20</v>
      </c>
      <c r="H294" s="3" t="s">
        <v>21</v>
      </c>
      <c r="I294" s="3" t="s">
        <v>22</v>
      </c>
      <c r="J294" s="3" t="s">
        <v>21</v>
      </c>
      <c r="K294" s="3"/>
      <c r="L294" s="3" t="s">
        <v>247</v>
      </c>
      <c r="M294" s="3" t="s">
        <v>306</v>
      </c>
      <c r="N294" s="3">
        <v>0</v>
      </c>
      <c r="O294" s="3">
        <v>0</v>
      </c>
    </row>
    <row r="295" spans="1:15" ht="17.100000000000001">
      <c r="A295" s="3" t="s">
        <v>581</v>
      </c>
      <c r="B295" s="3" t="s">
        <v>36</v>
      </c>
      <c r="C295" s="3" t="s">
        <v>449</v>
      </c>
      <c r="D295" s="3" t="s">
        <v>38</v>
      </c>
      <c r="E295" s="3" t="s">
        <v>39</v>
      </c>
      <c r="F295" s="3">
        <v>16</v>
      </c>
      <c r="G295" s="3" t="s">
        <v>20</v>
      </c>
      <c r="H295" s="3" t="s">
        <v>21</v>
      </c>
      <c r="I295" s="3" t="s">
        <v>22</v>
      </c>
      <c r="J295" s="3" t="s">
        <v>21</v>
      </c>
      <c r="K295" s="3"/>
      <c r="L295" s="3" t="s">
        <v>160</v>
      </c>
      <c r="M295" s="3" t="s">
        <v>70</v>
      </c>
      <c r="N295" s="3">
        <v>0</v>
      </c>
      <c r="O295" s="3">
        <v>0</v>
      </c>
    </row>
    <row r="296" spans="1:15" ht="17.100000000000001">
      <c r="A296" s="3" t="s">
        <v>582</v>
      </c>
      <c r="B296" s="3" t="s">
        <v>360</v>
      </c>
      <c r="C296" s="3" t="s">
        <v>61</v>
      </c>
      <c r="D296" s="3" t="s">
        <v>62</v>
      </c>
      <c r="E296" s="3" t="s">
        <v>63</v>
      </c>
      <c r="F296" s="3">
        <v>16</v>
      </c>
      <c r="G296" s="3" t="s">
        <v>20</v>
      </c>
      <c r="H296" s="3" t="s">
        <v>21</v>
      </c>
      <c r="I296" s="3" t="s">
        <v>22</v>
      </c>
      <c r="J296" s="3" t="s">
        <v>21</v>
      </c>
      <c r="K296" s="3"/>
      <c r="L296" s="3" t="s">
        <v>160</v>
      </c>
      <c r="M296" s="3" t="s">
        <v>29</v>
      </c>
      <c r="N296" s="3">
        <v>0</v>
      </c>
      <c r="O296" s="3">
        <v>0</v>
      </c>
    </row>
    <row r="297" spans="1:15" ht="17.100000000000001">
      <c r="A297" s="3" t="s">
        <v>583</v>
      </c>
      <c r="B297" s="3" t="s">
        <v>47</v>
      </c>
      <c r="C297" s="3" t="s">
        <v>103</v>
      </c>
      <c r="D297" s="3" t="s">
        <v>91</v>
      </c>
      <c r="E297" s="3" t="s">
        <v>92</v>
      </c>
      <c r="F297" s="3">
        <v>16</v>
      </c>
      <c r="G297" s="3" t="s">
        <v>20</v>
      </c>
      <c r="H297" s="3" t="s">
        <v>21</v>
      </c>
      <c r="I297" s="3" t="s">
        <v>22</v>
      </c>
      <c r="J297" s="3" t="s">
        <v>21</v>
      </c>
      <c r="K297" s="3"/>
      <c r="L297" s="3" t="s">
        <v>44</v>
      </c>
      <c r="M297" s="3" t="s">
        <v>214</v>
      </c>
      <c r="N297" s="3">
        <v>0</v>
      </c>
      <c r="O297" s="3">
        <v>0</v>
      </c>
    </row>
    <row r="298" spans="1:15" ht="17.100000000000001">
      <c r="A298" s="3" t="s">
        <v>584</v>
      </c>
      <c r="B298" s="3" t="s">
        <v>31</v>
      </c>
      <c r="C298" s="3" t="s">
        <v>412</v>
      </c>
      <c r="D298" s="3" t="s">
        <v>38</v>
      </c>
      <c r="E298" s="3" t="s">
        <v>39</v>
      </c>
      <c r="F298" s="3">
        <v>16</v>
      </c>
      <c r="G298" s="3" t="s">
        <v>20</v>
      </c>
      <c r="H298" s="3" t="s">
        <v>21</v>
      </c>
      <c r="I298" s="3" t="s">
        <v>22</v>
      </c>
      <c r="J298" s="3" t="s">
        <v>21</v>
      </c>
      <c r="K298" s="3"/>
      <c r="L298" s="3" t="s">
        <v>44</v>
      </c>
      <c r="M298" s="3" t="s">
        <v>291</v>
      </c>
      <c r="N298" s="3">
        <v>0</v>
      </c>
      <c r="O298" s="3">
        <v>0</v>
      </c>
    </row>
    <row r="299" spans="1:15" ht="17.100000000000001">
      <c r="A299" s="3" t="s">
        <v>585</v>
      </c>
      <c r="B299" s="3" t="s">
        <v>249</v>
      </c>
      <c r="C299" s="3" t="s">
        <v>182</v>
      </c>
      <c r="D299" s="3" t="s">
        <v>62</v>
      </c>
      <c r="E299" s="3" t="s">
        <v>63</v>
      </c>
      <c r="F299" s="3">
        <v>16</v>
      </c>
      <c r="G299" s="3" t="s">
        <v>586</v>
      </c>
      <c r="H299" s="3" t="s">
        <v>21</v>
      </c>
      <c r="I299" s="3" t="s">
        <v>22</v>
      </c>
      <c r="J299" s="3" t="s">
        <v>21</v>
      </c>
      <c r="K299" s="3"/>
      <c r="L299" s="3" t="s">
        <v>75</v>
      </c>
      <c r="M299" s="3" t="s">
        <v>109</v>
      </c>
      <c r="N299" s="3">
        <v>0</v>
      </c>
      <c r="O299" s="3">
        <v>0</v>
      </c>
    </row>
    <row r="300" spans="1:15" ht="17.100000000000001">
      <c r="A300" s="3" t="s">
        <v>587</v>
      </c>
      <c r="B300" s="3" t="s">
        <v>166</v>
      </c>
      <c r="C300" s="3" t="s">
        <v>141</v>
      </c>
      <c r="D300" s="3" t="s">
        <v>62</v>
      </c>
      <c r="E300" s="3" t="s">
        <v>63</v>
      </c>
      <c r="F300" s="3">
        <v>16</v>
      </c>
      <c r="G300" s="3" t="s">
        <v>20</v>
      </c>
      <c r="H300" s="3" t="s">
        <v>21</v>
      </c>
      <c r="I300" s="3" t="s">
        <v>22</v>
      </c>
      <c r="J300" s="3" t="s">
        <v>21</v>
      </c>
      <c r="K300" s="3"/>
      <c r="L300" s="3" t="s">
        <v>108</v>
      </c>
      <c r="M300" s="3" t="s">
        <v>205</v>
      </c>
      <c r="N300" s="3">
        <v>0</v>
      </c>
      <c r="O300" s="3">
        <v>0</v>
      </c>
    </row>
    <row r="301" spans="1:15" ht="17.100000000000001">
      <c r="A301" s="3" t="s">
        <v>588</v>
      </c>
      <c r="B301" s="3" t="s">
        <v>42</v>
      </c>
      <c r="C301" s="3" t="s">
        <v>530</v>
      </c>
      <c r="D301" s="3" t="s">
        <v>62</v>
      </c>
      <c r="E301" s="3" t="s">
        <v>63</v>
      </c>
      <c r="F301" s="3">
        <v>16</v>
      </c>
      <c r="G301" s="3" t="s">
        <v>530</v>
      </c>
      <c r="H301" s="3" t="s">
        <v>21</v>
      </c>
      <c r="I301" s="3" t="s">
        <v>22</v>
      </c>
      <c r="J301" s="3" t="s">
        <v>21</v>
      </c>
      <c r="K301" s="3" t="s">
        <v>421</v>
      </c>
      <c r="L301" s="3" t="s">
        <v>183</v>
      </c>
      <c r="M301" s="3" t="s">
        <v>50</v>
      </c>
      <c r="N301" s="3">
        <v>0</v>
      </c>
      <c r="O301" s="3">
        <v>0</v>
      </c>
    </row>
    <row r="302" spans="1:15" ht="17.100000000000001">
      <c r="A302" s="3" t="s">
        <v>589</v>
      </c>
      <c r="B302" s="3" t="s">
        <v>278</v>
      </c>
      <c r="C302" s="3" t="s">
        <v>395</v>
      </c>
      <c r="D302" s="3" t="s">
        <v>91</v>
      </c>
      <c r="E302" s="3" t="s">
        <v>92</v>
      </c>
      <c r="F302" s="3">
        <v>16</v>
      </c>
      <c r="G302" s="3" t="s">
        <v>74</v>
      </c>
      <c r="H302" s="3" t="s">
        <v>21</v>
      </c>
      <c r="I302" s="3" t="s">
        <v>22</v>
      </c>
      <c r="J302" s="3" t="s">
        <v>21</v>
      </c>
      <c r="K302" s="3" t="s">
        <v>491</v>
      </c>
      <c r="L302" s="3" t="s">
        <v>33</v>
      </c>
      <c r="M302" s="3" t="s">
        <v>59</v>
      </c>
      <c r="N302" s="3">
        <v>0</v>
      </c>
      <c r="O302" s="3">
        <v>0</v>
      </c>
    </row>
    <row r="303" spans="1:15" ht="17.100000000000001">
      <c r="A303" s="3" t="s">
        <v>590</v>
      </c>
      <c r="B303" s="3" t="s">
        <v>16</v>
      </c>
      <c r="C303" s="3" t="s">
        <v>177</v>
      </c>
      <c r="D303" s="3" t="s">
        <v>18</v>
      </c>
      <c r="E303" s="3" t="s">
        <v>19</v>
      </c>
      <c r="F303" s="3">
        <v>16</v>
      </c>
      <c r="G303" s="3" t="s">
        <v>20</v>
      </c>
      <c r="H303" s="3" t="s">
        <v>21</v>
      </c>
      <c r="I303" s="3" t="s">
        <v>22</v>
      </c>
      <c r="J303" s="3" t="s">
        <v>21</v>
      </c>
      <c r="K303" s="3"/>
      <c r="L303" s="3" t="s">
        <v>75</v>
      </c>
      <c r="M303" s="3" t="s">
        <v>34</v>
      </c>
      <c r="N303" s="3">
        <v>0</v>
      </c>
      <c r="O303" s="3">
        <v>0</v>
      </c>
    </row>
    <row r="304" spans="1:15" ht="17.100000000000001">
      <c r="A304" s="3" t="s">
        <v>591</v>
      </c>
      <c r="B304" s="3" t="s">
        <v>55</v>
      </c>
      <c r="C304" s="3" t="s">
        <v>592</v>
      </c>
      <c r="D304" s="3" t="s">
        <v>20</v>
      </c>
      <c r="E304" s="3" t="s">
        <v>339</v>
      </c>
      <c r="F304" s="3">
        <v>16</v>
      </c>
      <c r="G304" s="3" t="s">
        <v>20</v>
      </c>
      <c r="H304" s="3" t="s">
        <v>21</v>
      </c>
      <c r="I304" s="3" t="s">
        <v>22</v>
      </c>
      <c r="J304" s="3" t="s">
        <v>21</v>
      </c>
      <c r="K304" s="3"/>
      <c r="L304" s="3" t="s">
        <v>128</v>
      </c>
      <c r="M304" s="3" t="s">
        <v>70</v>
      </c>
      <c r="N304" s="3">
        <v>0</v>
      </c>
      <c r="O304" s="3">
        <v>0</v>
      </c>
    </row>
    <row r="305" spans="1:15" ht="17.100000000000001">
      <c r="A305" s="3" t="s">
        <v>593</v>
      </c>
      <c r="B305" s="3" t="s">
        <v>360</v>
      </c>
      <c r="C305" s="3" t="s">
        <v>579</v>
      </c>
      <c r="D305" s="3" t="s">
        <v>91</v>
      </c>
      <c r="E305" s="3" t="s">
        <v>92</v>
      </c>
      <c r="F305" s="3">
        <v>16</v>
      </c>
      <c r="G305" s="3" t="s">
        <v>163</v>
      </c>
      <c r="H305" s="3" t="s">
        <v>21</v>
      </c>
      <c r="I305" s="3" t="s">
        <v>22</v>
      </c>
      <c r="J305" s="3" t="s">
        <v>21</v>
      </c>
      <c r="K305" s="3" t="s">
        <v>594</v>
      </c>
      <c r="L305" s="3" t="s">
        <v>49</v>
      </c>
      <c r="M305" s="3" t="s">
        <v>266</v>
      </c>
      <c r="N305" s="3">
        <v>0</v>
      </c>
      <c r="O305" s="3">
        <v>0</v>
      </c>
    </row>
    <row r="306" spans="1:15" ht="17.100000000000001">
      <c r="A306" s="3" t="s">
        <v>595</v>
      </c>
      <c r="B306" s="3" t="s">
        <v>111</v>
      </c>
      <c r="C306" s="3" t="s">
        <v>154</v>
      </c>
      <c r="D306" s="3" t="s">
        <v>91</v>
      </c>
      <c r="E306" s="3" t="s">
        <v>92</v>
      </c>
      <c r="F306" s="3">
        <v>16</v>
      </c>
      <c r="G306" s="3" t="s">
        <v>596</v>
      </c>
      <c r="H306" s="3" t="s">
        <v>21</v>
      </c>
      <c r="I306" s="3" t="s">
        <v>22</v>
      </c>
      <c r="J306" s="3" t="s">
        <v>21</v>
      </c>
      <c r="K306" s="3"/>
      <c r="L306" s="3" t="s">
        <v>160</v>
      </c>
      <c r="M306" s="3" t="s">
        <v>82</v>
      </c>
      <c r="N306" s="3">
        <v>0</v>
      </c>
      <c r="O306" s="3">
        <v>0</v>
      </c>
    </row>
    <row r="307" spans="1:15" ht="17.100000000000001">
      <c r="A307" s="3" t="s">
        <v>597</v>
      </c>
      <c r="B307" s="3" t="s">
        <v>16</v>
      </c>
      <c r="C307" s="3" t="s">
        <v>200</v>
      </c>
      <c r="D307" s="3" t="s">
        <v>38</v>
      </c>
      <c r="E307" s="3" t="s">
        <v>39</v>
      </c>
      <c r="F307" s="3">
        <v>16</v>
      </c>
      <c r="G307" s="3" t="s">
        <v>201</v>
      </c>
      <c r="H307" s="3" t="s">
        <v>21</v>
      </c>
      <c r="I307" s="3" t="s">
        <v>22</v>
      </c>
      <c r="J307" s="3" t="s">
        <v>21</v>
      </c>
      <c r="K307" s="3"/>
      <c r="L307" s="3" t="s">
        <v>160</v>
      </c>
      <c r="M307" s="3" t="s">
        <v>173</v>
      </c>
      <c r="N307" s="3">
        <v>0</v>
      </c>
      <c r="O307" s="3">
        <v>0</v>
      </c>
    </row>
    <row r="308" spans="1:15" ht="17.100000000000001">
      <c r="A308" s="3" t="s">
        <v>598</v>
      </c>
      <c r="B308" s="3" t="s">
        <v>31</v>
      </c>
      <c r="C308" s="3" t="s">
        <v>136</v>
      </c>
      <c r="D308" s="3" t="s">
        <v>91</v>
      </c>
      <c r="E308" s="3" t="s">
        <v>92</v>
      </c>
      <c r="F308" s="3">
        <v>16</v>
      </c>
      <c r="G308" s="3" t="s">
        <v>20</v>
      </c>
      <c r="H308" s="3" t="s">
        <v>21</v>
      </c>
      <c r="I308" s="3" t="s">
        <v>22</v>
      </c>
      <c r="J308" s="3" t="s">
        <v>21</v>
      </c>
      <c r="K308" s="3"/>
      <c r="L308" s="3" t="s">
        <v>44</v>
      </c>
      <c r="M308" s="3" t="s">
        <v>76</v>
      </c>
      <c r="N308" s="3">
        <v>0</v>
      </c>
      <c r="O308" s="3">
        <v>0</v>
      </c>
    </row>
    <row r="309" spans="1:15" ht="17.100000000000001">
      <c r="A309" s="3" t="s">
        <v>599</v>
      </c>
      <c r="B309" s="3" t="s">
        <v>16</v>
      </c>
      <c r="C309" s="3" t="s">
        <v>73</v>
      </c>
      <c r="D309" s="3" t="s">
        <v>38</v>
      </c>
      <c r="E309" s="3" t="s">
        <v>39</v>
      </c>
      <c r="F309" s="3">
        <v>16</v>
      </c>
      <c r="G309" s="3" t="s">
        <v>20</v>
      </c>
      <c r="H309" s="3" t="s">
        <v>21</v>
      </c>
      <c r="I309" s="3" t="s">
        <v>22</v>
      </c>
      <c r="J309" s="3" t="s">
        <v>21</v>
      </c>
      <c r="K309" s="3"/>
      <c r="L309" s="3" t="s">
        <v>44</v>
      </c>
      <c r="M309" s="3" t="s">
        <v>88</v>
      </c>
      <c r="N309" s="3">
        <v>0</v>
      </c>
      <c r="O309" s="3">
        <v>0</v>
      </c>
    </row>
    <row r="310" spans="1:15" ht="17.100000000000001">
      <c r="A310" s="3" t="s">
        <v>600</v>
      </c>
      <c r="B310" s="3" t="s">
        <v>212</v>
      </c>
      <c r="C310" s="3" t="s">
        <v>217</v>
      </c>
      <c r="D310" s="3" t="s">
        <v>38</v>
      </c>
      <c r="E310" s="3" t="s">
        <v>39</v>
      </c>
      <c r="F310" s="3">
        <v>16</v>
      </c>
      <c r="G310" s="3" t="s">
        <v>20</v>
      </c>
      <c r="H310" s="3" t="s">
        <v>21</v>
      </c>
      <c r="I310" s="3" t="s">
        <v>22</v>
      </c>
      <c r="J310" s="3" t="s">
        <v>21</v>
      </c>
      <c r="K310" s="3"/>
      <c r="L310" s="3" t="s">
        <v>117</v>
      </c>
      <c r="M310" s="3" t="s">
        <v>45</v>
      </c>
      <c r="N310" s="3">
        <v>0</v>
      </c>
      <c r="O310" s="3">
        <v>0</v>
      </c>
    </row>
    <row r="311" spans="1:15" ht="17.100000000000001">
      <c r="A311" s="3" t="s">
        <v>601</v>
      </c>
      <c r="B311" s="3" t="s">
        <v>42</v>
      </c>
      <c r="C311" s="3" t="s">
        <v>32</v>
      </c>
      <c r="D311" s="3" t="s">
        <v>18</v>
      </c>
      <c r="E311" s="3" t="s">
        <v>19</v>
      </c>
      <c r="F311" s="3">
        <v>16</v>
      </c>
      <c r="G311" s="3" t="s">
        <v>20</v>
      </c>
      <c r="H311" s="3" t="s">
        <v>21</v>
      </c>
      <c r="I311" s="3" t="s">
        <v>22</v>
      </c>
      <c r="J311" s="3" t="s">
        <v>21</v>
      </c>
      <c r="K311" s="3"/>
      <c r="L311" s="3" t="s">
        <v>75</v>
      </c>
      <c r="M311" s="3" t="s">
        <v>109</v>
      </c>
      <c r="N311" s="3">
        <v>0</v>
      </c>
      <c r="O311" s="3">
        <v>0</v>
      </c>
    </row>
    <row r="312" spans="1:15" ht="17.100000000000001">
      <c r="A312" s="3" t="s">
        <v>602</v>
      </c>
      <c r="B312" s="3" t="s">
        <v>16</v>
      </c>
      <c r="C312" s="3" t="s">
        <v>112</v>
      </c>
      <c r="D312" s="3" t="s">
        <v>38</v>
      </c>
      <c r="E312" s="3" t="s">
        <v>39</v>
      </c>
      <c r="F312" s="3">
        <v>16</v>
      </c>
      <c r="G312" s="3" t="s">
        <v>20</v>
      </c>
      <c r="H312" s="3" t="s">
        <v>21</v>
      </c>
      <c r="I312" s="3" t="s">
        <v>22</v>
      </c>
      <c r="J312" s="3" t="s">
        <v>21</v>
      </c>
      <c r="K312" s="3"/>
      <c r="L312" s="3" t="s">
        <v>194</v>
      </c>
      <c r="M312" s="3" t="s">
        <v>291</v>
      </c>
      <c r="N312" s="3">
        <v>0</v>
      </c>
      <c r="O312" s="3">
        <v>0</v>
      </c>
    </row>
    <row r="313" spans="1:15" ht="17.100000000000001">
      <c r="A313" s="3" t="s">
        <v>603</v>
      </c>
      <c r="B313" s="3" t="s">
        <v>42</v>
      </c>
      <c r="C313" s="3" t="s">
        <v>252</v>
      </c>
      <c r="D313" s="3" t="s">
        <v>91</v>
      </c>
      <c r="E313" s="3" t="s">
        <v>92</v>
      </c>
      <c r="F313" s="3">
        <v>16</v>
      </c>
      <c r="G313" s="3" t="s">
        <v>124</v>
      </c>
      <c r="H313" s="3" t="s">
        <v>21</v>
      </c>
      <c r="I313" s="3" t="s">
        <v>22</v>
      </c>
      <c r="J313" s="3" t="s">
        <v>21</v>
      </c>
      <c r="K313" s="3"/>
      <c r="L313" s="3" t="s">
        <v>122</v>
      </c>
      <c r="M313" s="3" t="s">
        <v>173</v>
      </c>
      <c r="N313" s="3">
        <v>0</v>
      </c>
      <c r="O313" s="3">
        <v>0</v>
      </c>
    </row>
    <row r="314" spans="1:15" ht="17.100000000000001">
      <c r="A314" s="3" t="s">
        <v>604</v>
      </c>
      <c r="B314" s="3" t="s">
        <v>249</v>
      </c>
      <c r="C314" s="3" t="s">
        <v>229</v>
      </c>
      <c r="D314" s="3" t="s">
        <v>91</v>
      </c>
      <c r="E314" s="3" t="s">
        <v>92</v>
      </c>
      <c r="F314" s="3">
        <v>16</v>
      </c>
      <c r="G314" s="3" t="s">
        <v>229</v>
      </c>
      <c r="H314" s="3" t="s">
        <v>21</v>
      </c>
      <c r="I314" s="3" t="s">
        <v>22</v>
      </c>
      <c r="J314" s="3" t="s">
        <v>21</v>
      </c>
      <c r="K314" s="3"/>
      <c r="L314" s="3" t="s">
        <v>125</v>
      </c>
      <c r="M314" s="3" t="s">
        <v>53</v>
      </c>
      <c r="N314" s="3">
        <v>0</v>
      </c>
      <c r="O314" s="3">
        <v>0</v>
      </c>
    </row>
    <row r="315" spans="1:15" ht="17.100000000000001">
      <c r="A315" s="3" t="s">
        <v>605</v>
      </c>
      <c r="B315" s="3" t="s">
        <v>212</v>
      </c>
      <c r="C315" s="3" t="s">
        <v>43</v>
      </c>
      <c r="D315" s="3" t="s">
        <v>38</v>
      </c>
      <c r="E315" s="3" t="s">
        <v>39</v>
      </c>
      <c r="F315" s="3">
        <v>16</v>
      </c>
      <c r="G315" s="3" t="s">
        <v>20</v>
      </c>
      <c r="H315" s="3" t="s">
        <v>21</v>
      </c>
      <c r="I315" s="3" t="s">
        <v>22</v>
      </c>
      <c r="J315" s="3" t="s">
        <v>21</v>
      </c>
      <c r="K315" s="3"/>
      <c r="L315" s="3" t="s">
        <v>117</v>
      </c>
      <c r="M315" s="3" t="s">
        <v>70</v>
      </c>
      <c r="N315" s="3">
        <v>0</v>
      </c>
      <c r="O315" s="3">
        <v>0</v>
      </c>
    </row>
    <row r="316" spans="1:15" ht="17.100000000000001">
      <c r="A316" s="3" t="s">
        <v>606</v>
      </c>
      <c r="B316" s="3" t="s">
        <v>16</v>
      </c>
      <c r="C316" s="3" t="s">
        <v>231</v>
      </c>
      <c r="D316" s="3" t="s">
        <v>18</v>
      </c>
      <c r="E316" s="3" t="s">
        <v>19</v>
      </c>
      <c r="F316" s="3">
        <v>16</v>
      </c>
      <c r="G316" s="3" t="s">
        <v>20</v>
      </c>
      <c r="H316" s="3" t="s">
        <v>21</v>
      </c>
      <c r="I316" s="3" t="s">
        <v>22</v>
      </c>
      <c r="J316" s="3" t="s">
        <v>21</v>
      </c>
      <c r="K316" s="3"/>
      <c r="L316" s="3" t="s">
        <v>218</v>
      </c>
      <c r="M316" s="3" t="s">
        <v>291</v>
      </c>
      <c r="N316" s="3">
        <v>0</v>
      </c>
      <c r="O316" s="3">
        <v>0</v>
      </c>
    </row>
    <row r="317" spans="1:15" ht="17.100000000000001">
      <c r="A317" s="3" t="s">
        <v>607</v>
      </c>
      <c r="B317" s="3" t="s">
        <v>106</v>
      </c>
      <c r="C317" s="3" t="s">
        <v>48</v>
      </c>
      <c r="D317" s="3" t="s">
        <v>18</v>
      </c>
      <c r="E317" s="3" t="s">
        <v>19</v>
      </c>
      <c r="F317" s="3">
        <v>16</v>
      </c>
      <c r="G317" s="3" t="s">
        <v>20</v>
      </c>
      <c r="H317" s="3" t="s">
        <v>21</v>
      </c>
      <c r="I317" s="3" t="s">
        <v>22</v>
      </c>
      <c r="J317" s="3" t="s">
        <v>21</v>
      </c>
      <c r="K317" s="3"/>
      <c r="L317" s="3" t="s">
        <v>160</v>
      </c>
      <c r="M317" s="3" t="s">
        <v>45</v>
      </c>
      <c r="N317" s="3">
        <v>0</v>
      </c>
      <c r="O317" s="3">
        <v>0</v>
      </c>
    </row>
    <row r="318" spans="1:15" ht="17.100000000000001">
      <c r="A318" s="3" t="s">
        <v>608</v>
      </c>
      <c r="B318" s="3" t="s">
        <v>16</v>
      </c>
      <c r="C318" s="3" t="s">
        <v>326</v>
      </c>
      <c r="D318" s="3" t="s">
        <v>18</v>
      </c>
      <c r="E318" s="3" t="s">
        <v>19</v>
      </c>
      <c r="F318" s="3">
        <v>16</v>
      </c>
      <c r="G318" s="3" t="s">
        <v>20</v>
      </c>
      <c r="H318" s="3" t="s">
        <v>21</v>
      </c>
      <c r="I318" s="3" t="s">
        <v>22</v>
      </c>
      <c r="J318" s="3" t="s">
        <v>21</v>
      </c>
      <c r="K318" s="3"/>
      <c r="L318" s="3" t="s">
        <v>108</v>
      </c>
      <c r="M318" s="3" t="s">
        <v>266</v>
      </c>
      <c r="N318" s="3">
        <v>0</v>
      </c>
      <c r="O318" s="3">
        <v>0</v>
      </c>
    </row>
    <row r="319" spans="1:15" ht="17.100000000000001">
      <c r="A319" s="3" t="s">
        <v>609</v>
      </c>
      <c r="B319" s="3" t="s">
        <v>16</v>
      </c>
      <c r="C319" s="3" t="s">
        <v>579</v>
      </c>
      <c r="D319" s="3" t="s">
        <v>91</v>
      </c>
      <c r="E319" s="3" t="s">
        <v>92</v>
      </c>
      <c r="F319" s="3">
        <v>16</v>
      </c>
      <c r="G319" s="3" t="s">
        <v>20</v>
      </c>
      <c r="H319" s="3" t="s">
        <v>21</v>
      </c>
      <c r="I319" s="3" t="s">
        <v>22</v>
      </c>
      <c r="J319" s="3" t="s">
        <v>21</v>
      </c>
      <c r="K319" s="3" t="s">
        <v>239</v>
      </c>
      <c r="L319" s="3" t="s">
        <v>117</v>
      </c>
      <c r="M319" s="3" t="s">
        <v>291</v>
      </c>
      <c r="N319" s="3">
        <v>0</v>
      </c>
      <c r="O319" s="3">
        <v>0</v>
      </c>
    </row>
    <row r="320" spans="1:15" ht="17.100000000000001">
      <c r="A320" s="3" t="s">
        <v>610</v>
      </c>
      <c r="B320" s="3" t="s">
        <v>42</v>
      </c>
      <c r="C320" s="3" t="s">
        <v>152</v>
      </c>
      <c r="D320" s="3" t="s">
        <v>38</v>
      </c>
      <c r="E320" s="3" t="s">
        <v>39</v>
      </c>
      <c r="F320" s="3">
        <v>16</v>
      </c>
      <c r="G320" s="3" t="s">
        <v>20</v>
      </c>
      <c r="H320" s="3" t="s">
        <v>21</v>
      </c>
      <c r="I320" s="3" t="s">
        <v>22</v>
      </c>
      <c r="J320" s="3" t="s">
        <v>21</v>
      </c>
      <c r="K320" s="3"/>
      <c r="L320" s="3" t="s">
        <v>194</v>
      </c>
      <c r="M320" s="3" t="s">
        <v>50</v>
      </c>
      <c r="N320" s="3">
        <v>0</v>
      </c>
      <c r="O320" s="3">
        <v>0</v>
      </c>
    </row>
    <row r="321" spans="1:15" ht="17.100000000000001">
      <c r="A321" s="3" t="s">
        <v>611</v>
      </c>
      <c r="B321" s="3" t="s">
        <v>36</v>
      </c>
      <c r="C321" s="3" t="s">
        <v>490</v>
      </c>
      <c r="D321" s="3" t="s">
        <v>62</v>
      </c>
      <c r="E321" s="3" t="s">
        <v>63</v>
      </c>
      <c r="F321" s="3">
        <v>16</v>
      </c>
      <c r="G321" s="3" t="s">
        <v>20</v>
      </c>
      <c r="H321" s="3" t="s">
        <v>21</v>
      </c>
      <c r="I321" s="3" t="s">
        <v>22</v>
      </c>
      <c r="J321" s="3" t="s">
        <v>21</v>
      </c>
      <c r="K321" s="3"/>
      <c r="L321" s="3" t="s">
        <v>28</v>
      </c>
      <c r="M321" s="3" t="s">
        <v>70</v>
      </c>
      <c r="N321" s="3">
        <v>0</v>
      </c>
      <c r="O321" s="3">
        <v>0</v>
      </c>
    </row>
    <row r="322" spans="1:15" ht="17.100000000000001">
      <c r="A322" s="3" t="s">
        <v>612</v>
      </c>
      <c r="B322" s="3" t="s">
        <v>166</v>
      </c>
      <c r="C322" s="3" t="s">
        <v>200</v>
      </c>
      <c r="D322" s="3" t="s">
        <v>38</v>
      </c>
      <c r="E322" s="3" t="s">
        <v>39</v>
      </c>
      <c r="F322" s="3">
        <v>16</v>
      </c>
      <c r="G322" s="3" t="s">
        <v>20</v>
      </c>
      <c r="H322" s="3" t="s">
        <v>21</v>
      </c>
      <c r="I322" s="3" t="s">
        <v>22</v>
      </c>
      <c r="J322" s="3" t="s">
        <v>21</v>
      </c>
      <c r="K322" s="3"/>
      <c r="L322" s="3" t="s">
        <v>104</v>
      </c>
      <c r="M322" s="3" t="s">
        <v>109</v>
      </c>
      <c r="N322" s="3">
        <v>0</v>
      </c>
      <c r="O322" s="3">
        <v>0</v>
      </c>
    </row>
    <row r="323" spans="1:15" ht="17.100000000000001">
      <c r="A323" s="3" t="s">
        <v>613</v>
      </c>
      <c r="B323" s="3" t="s">
        <v>31</v>
      </c>
      <c r="C323" s="3" t="s">
        <v>449</v>
      </c>
      <c r="D323" s="3" t="s">
        <v>38</v>
      </c>
      <c r="E323" s="3" t="s">
        <v>39</v>
      </c>
      <c r="F323" s="3">
        <v>16</v>
      </c>
      <c r="G323" s="3" t="s">
        <v>20</v>
      </c>
      <c r="H323" s="3" t="s">
        <v>21</v>
      </c>
      <c r="I323" s="3" t="s">
        <v>22</v>
      </c>
      <c r="J323" s="3" t="s">
        <v>21</v>
      </c>
      <c r="K323" s="3"/>
      <c r="L323" s="3" t="s">
        <v>33</v>
      </c>
      <c r="M323" s="3" t="s">
        <v>29</v>
      </c>
      <c r="N323" s="3">
        <v>0</v>
      </c>
      <c r="O323" s="3">
        <v>0</v>
      </c>
    </row>
    <row r="324" spans="1:15" ht="17.100000000000001">
      <c r="A324" s="3" t="s">
        <v>614</v>
      </c>
      <c r="B324" s="3" t="s">
        <v>166</v>
      </c>
      <c r="C324" s="3" t="s">
        <v>217</v>
      </c>
      <c r="D324" s="3" t="s">
        <v>38</v>
      </c>
      <c r="E324" s="3" t="s">
        <v>39</v>
      </c>
      <c r="F324" s="3">
        <v>16</v>
      </c>
      <c r="G324" s="3" t="s">
        <v>20</v>
      </c>
      <c r="H324" s="3" t="s">
        <v>21</v>
      </c>
      <c r="I324" s="3" t="s">
        <v>22</v>
      </c>
      <c r="J324" s="3" t="s">
        <v>21</v>
      </c>
      <c r="K324" s="3"/>
      <c r="L324" s="3" t="s">
        <v>44</v>
      </c>
      <c r="M324" s="3" t="s">
        <v>109</v>
      </c>
      <c r="N324" s="3">
        <v>0</v>
      </c>
      <c r="O324" s="3">
        <v>0</v>
      </c>
    </row>
    <row r="325" spans="1:15" ht="17.100000000000001">
      <c r="A325" s="3" t="s">
        <v>219</v>
      </c>
      <c r="B325" s="3" t="s">
        <v>166</v>
      </c>
      <c r="C325" s="3" t="s">
        <v>152</v>
      </c>
      <c r="D325" s="3" t="s">
        <v>38</v>
      </c>
      <c r="E325" s="3" t="s">
        <v>39</v>
      </c>
      <c r="F325" s="3">
        <v>16</v>
      </c>
      <c r="G325" s="3" t="s">
        <v>201</v>
      </c>
      <c r="H325" s="3" t="s">
        <v>21</v>
      </c>
      <c r="I325" s="3" t="s">
        <v>22</v>
      </c>
      <c r="J325" s="3" t="s">
        <v>21</v>
      </c>
      <c r="K325" s="3"/>
      <c r="L325" s="3" t="s">
        <v>467</v>
      </c>
      <c r="M325" s="3" t="s">
        <v>343</v>
      </c>
      <c r="N325" s="3">
        <v>0</v>
      </c>
      <c r="O325" s="3">
        <v>0</v>
      </c>
    </row>
    <row r="326" spans="1:15" ht="17.100000000000001">
      <c r="A326" s="3" t="s">
        <v>615</v>
      </c>
      <c r="B326" s="3" t="s">
        <v>102</v>
      </c>
      <c r="C326" s="3" t="s">
        <v>616</v>
      </c>
      <c r="D326" s="3" t="s">
        <v>18</v>
      </c>
      <c r="E326" s="3" t="s">
        <v>19</v>
      </c>
      <c r="F326" s="3">
        <v>16</v>
      </c>
      <c r="G326" s="3" t="s">
        <v>20</v>
      </c>
      <c r="H326" s="3" t="s">
        <v>21</v>
      </c>
      <c r="I326" s="3" t="s">
        <v>22</v>
      </c>
      <c r="J326" s="3" t="s">
        <v>21</v>
      </c>
      <c r="K326" s="3"/>
      <c r="L326" s="3" t="s">
        <v>44</v>
      </c>
      <c r="M326" s="3" t="s">
        <v>88</v>
      </c>
      <c r="N326" s="3">
        <v>0</v>
      </c>
      <c r="O326" s="3">
        <v>0</v>
      </c>
    </row>
    <row r="327" spans="1:15" ht="17.100000000000001">
      <c r="A327" s="3" t="s">
        <v>617</v>
      </c>
      <c r="B327" s="3" t="s">
        <v>245</v>
      </c>
      <c r="C327" s="3" t="s">
        <v>231</v>
      </c>
      <c r="D327" s="3" t="s">
        <v>18</v>
      </c>
      <c r="E327" s="3" t="s">
        <v>19</v>
      </c>
      <c r="F327" s="3">
        <v>16</v>
      </c>
      <c r="G327" s="3" t="s">
        <v>20</v>
      </c>
      <c r="H327" s="3" t="s">
        <v>21</v>
      </c>
      <c r="I327" s="3" t="s">
        <v>22</v>
      </c>
      <c r="J327" s="3" t="s">
        <v>21</v>
      </c>
      <c r="K327" s="3"/>
      <c r="L327" s="3" t="s">
        <v>194</v>
      </c>
      <c r="M327" s="3" t="s">
        <v>88</v>
      </c>
      <c r="N327" s="3">
        <v>0</v>
      </c>
      <c r="O327" s="3">
        <v>0</v>
      </c>
    </row>
    <row r="328" spans="1:15" ht="17.100000000000001">
      <c r="A328" s="3" t="s">
        <v>618</v>
      </c>
      <c r="B328" s="3" t="s">
        <v>16</v>
      </c>
      <c r="C328" s="3" t="s">
        <v>37</v>
      </c>
      <c r="D328" s="3" t="s">
        <v>38</v>
      </c>
      <c r="E328" s="3" t="s">
        <v>39</v>
      </c>
      <c r="F328" s="3">
        <v>16</v>
      </c>
      <c r="G328" s="3" t="s">
        <v>40</v>
      </c>
      <c r="H328" s="3" t="s">
        <v>21</v>
      </c>
      <c r="I328" s="3" t="s">
        <v>22</v>
      </c>
      <c r="J328" s="3" t="s">
        <v>21</v>
      </c>
      <c r="K328" s="3"/>
      <c r="L328" s="3" t="s">
        <v>44</v>
      </c>
      <c r="M328" s="3" t="s">
        <v>29</v>
      </c>
      <c r="N328" s="3">
        <v>0</v>
      </c>
      <c r="O328" s="3">
        <v>0</v>
      </c>
    </row>
    <row r="329" spans="1:15" ht="17.100000000000001">
      <c r="A329" s="3" t="s">
        <v>619</v>
      </c>
      <c r="B329" s="3" t="s">
        <v>16</v>
      </c>
      <c r="C329" s="3" t="s">
        <v>378</v>
      </c>
      <c r="D329" s="3" t="s">
        <v>18</v>
      </c>
      <c r="E329" s="3" t="s">
        <v>19</v>
      </c>
      <c r="F329" s="3">
        <v>16</v>
      </c>
      <c r="G329" s="3" t="s">
        <v>20</v>
      </c>
      <c r="H329" s="3" t="s">
        <v>21</v>
      </c>
      <c r="I329" s="3" t="s">
        <v>22</v>
      </c>
      <c r="J329" s="3" t="s">
        <v>21</v>
      </c>
      <c r="K329" s="3"/>
      <c r="L329" s="3" t="s">
        <v>117</v>
      </c>
      <c r="M329" s="3" t="s">
        <v>45</v>
      </c>
      <c r="N329" s="3">
        <v>0</v>
      </c>
      <c r="O329" s="3">
        <v>0</v>
      </c>
    </row>
    <row r="330" spans="1:15" ht="17.100000000000001">
      <c r="A330" s="3" t="s">
        <v>620</v>
      </c>
      <c r="B330" s="3" t="s">
        <v>42</v>
      </c>
      <c r="C330" s="3" t="s">
        <v>402</v>
      </c>
      <c r="D330" s="3" t="s">
        <v>38</v>
      </c>
      <c r="E330" s="3" t="s">
        <v>39</v>
      </c>
      <c r="F330" s="3">
        <v>16</v>
      </c>
      <c r="G330" s="3" t="s">
        <v>20</v>
      </c>
      <c r="H330" s="3" t="s">
        <v>21</v>
      </c>
      <c r="I330" s="3" t="s">
        <v>22</v>
      </c>
      <c r="J330" s="3" t="s">
        <v>21</v>
      </c>
      <c r="K330" s="3"/>
      <c r="L330" s="3" t="s">
        <v>128</v>
      </c>
      <c r="M330" s="3" t="s">
        <v>50</v>
      </c>
      <c r="N330" s="3">
        <v>0</v>
      </c>
      <c r="O330" s="3">
        <v>0</v>
      </c>
    </row>
    <row r="331" spans="1:15" ht="17.100000000000001">
      <c r="A331" s="3" t="s">
        <v>621</v>
      </c>
      <c r="B331" s="3" t="s">
        <v>81</v>
      </c>
      <c r="C331" s="3" t="s">
        <v>103</v>
      </c>
      <c r="D331" s="3" t="s">
        <v>91</v>
      </c>
      <c r="E331" s="3" t="s">
        <v>92</v>
      </c>
      <c r="F331" s="3">
        <v>16</v>
      </c>
      <c r="G331" s="3" t="s">
        <v>20</v>
      </c>
      <c r="H331" s="3" t="s">
        <v>21</v>
      </c>
      <c r="I331" s="3" t="s">
        <v>22</v>
      </c>
      <c r="J331" s="3" t="s">
        <v>21</v>
      </c>
      <c r="K331" s="3"/>
      <c r="L331" s="3" t="s">
        <v>104</v>
      </c>
      <c r="M331" s="3" t="s">
        <v>88</v>
      </c>
      <c r="N331" s="3">
        <v>0</v>
      </c>
      <c r="O331" s="3">
        <v>0</v>
      </c>
    </row>
    <row r="332" spans="1:15" ht="17.100000000000001">
      <c r="A332" s="3" t="s">
        <v>622</v>
      </c>
      <c r="B332" s="3" t="s">
        <v>31</v>
      </c>
      <c r="C332" s="3" t="s">
        <v>263</v>
      </c>
      <c r="D332" s="3" t="s">
        <v>91</v>
      </c>
      <c r="E332" s="3" t="s">
        <v>92</v>
      </c>
      <c r="F332" s="3">
        <v>16</v>
      </c>
      <c r="G332" s="3" t="s">
        <v>623</v>
      </c>
      <c r="H332" s="3" t="s">
        <v>21</v>
      </c>
      <c r="I332" s="3" t="s">
        <v>22</v>
      </c>
      <c r="J332" s="3" t="s">
        <v>21</v>
      </c>
      <c r="K332" s="3"/>
      <c r="L332" s="3" t="s">
        <v>183</v>
      </c>
      <c r="M332" s="3" t="s">
        <v>45</v>
      </c>
      <c r="N332" s="3">
        <v>0</v>
      </c>
      <c r="O332" s="3">
        <v>0</v>
      </c>
    </row>
    <row r="333" spans="1:15" ht="17.100000000000001">
      <c r="A333" s="3" t="s">
        <v>624</v>
      </c>
      <c r="B333" s="3" t="s">
        <v>42</v>
      </c>
      <c r="C333" s="3" t="s">
        <v>412</v>
      </c>
      <c r="D333" s="3" t="s">
        <v>38</v>
      </c>
      <c r="E333" s="3" t="s">
        <v>39</v>
      </c>
      <c r="F333" s="3">
        <v>16</v>
      </c>
      <c r="G333" s="3" t="s">
        <v>20</v>
      </c>
      <c r="H333" s="3" t="s">
        <v>21</v>
      </c>
      <c r="I333" s="3" t="s">
        <v>22</v>
      </c>
      <c r="J333" s="3" t="s">
        <v>21</v>
      </c>
      <c r="K333" s="3"/>
      <c r="L333" s="3" t="s">
        <v>209</v>
      </c>
      <c r="M333" s="3" t="s">
        <v>214</v>
      </c>
      <c r="N333" s="3">
        <v>0</v>
      </c>
      <c r="O333" s="3">
        <v>0</v>
      </c>
    </row>
    <row r="334" spans="1:15" ht="17.100000000000001">
      <c r="A334" s="3" t="s">
        <v>625</v>
      </c>
      <c r="B334" s="3" t="s">
        <v>626</v>
      </c>
      <c r="C334" s="3" t="s">
        <v>627</v>
      </c>
      <c r="D334" s="3" t="s">
        <v>20</v>
      </c>
      <c r="E334" s="3" t="s">
        <v>339</v>
      </c>
      <c r="F334" s="3">
        <v>16</v>
      </c>
      <c r="G334" s="3" t="s">
        <v>20</v>
      </c>
      <c r="H334" s="3" t="s">
        <v>21</v>
      </c>
      <c r="I334" s="3" t="s">
        <v>22</v>
      </c>
      <c r="J334" s="3" t="s">
        <v>21</v>
      </c>
      <c r="K334" s="3"/>
      <c r="L334" s="3" t="s">
        <v>628</v>
      </c>
      <c r="M334" s="3" t="s">
        <v>96</v>
      </c>
      <c r="N334" s="3">
        <v>0</v>
      </c>
      <c r="O334" s="3">
        <v>0</v>
      </c>
    </row>
    <row r="335" spans="1:15" ht="17.100000000000001">
      <c r="A335" s="3" t="s">
        <v>629</v>
      </c>
      <c r="B335" s="3" t="s">
        <v>42</v>
      </c>
      <c r="C335" s="3" t="s">
        <v>271</v>
      </c>
      <c r="D335" s="3" t="s">
        <v>62</v>
      </c>
      <c r="E335" s="3" t="s">
        <v>63</v>
      </c>
      <c r="F335" s="3">
        <v>16</v>
      </c>
      <c r="G335" s="3" t="s">
        <v>20</v>
      </c>
      <c r="H335" s="3" t="s">
        <v>21</v>
      </c>
      <c r="I335" s="3" t="s">
        <v>22</v>
      </c>
      <c r="J335" s="3" t="s">
        <v>21</v>
      </c>
      <c r="K335" s="3"/>
      <c r="L335" s="3" t="s">
        <v>183</v>
      </c>
      <c r="M335" s="3" t="s">
        <v>76</v>
      </c>
      <c r="N335" s="3">
        <v>0</v>
      </c>
      <c r="O335" s="3">
        <v>0</v>
      </c>
    </row>
    <row r="336" spans="1:15" ht="17.100000000000001">
      <c r="A336" s="3" t="s">
        <v>630</v>
      </c>
      <c r="B336" s="3" t="s">
        <v>278</v>
      </c>
      <c r="C336" s="3" t="s">
        <v>90</v>
      </c>
      <c r="D336" s="3" t="s">
        <v>91</v>
      </c>
      <c r="E336" s="3" t="s">
        <v>92</v>
      </c>
      <c r="F336" s="3">
        <v>16</v>
      </c>
      <c r="G336" s="3" t="s">
        <v>37</v>
      </c>
      <c r="H336" s="3" t="s">
        <v>21</v>
      </c>
      <c r="I336" s="3" t="s">
        <v>22</v>
      </c>
      <c r="J336" s="3" t="s">
        <v>21</v>
      </c>
      <c r="K336" s="3"/>
      <c r="L336" s="3" t="s">
        <v>64</v>
      </c>
      <c r="M336" s="3" t="s">
        <v>150</v>
      </c>
      <c r="N336" s="3">
        <v>0</v>
      </c>
      <c r="O336" s="3">
        <v>0</v>
      </c>
    </row>
    <row r="337" spans="1:15" ht="17.100000000000001">
      <c r="A337" s="3" t="s">
        <v>631</v>
      </c>
      <c r="B337" s="3" t="s">
        <v>360</v>
      </c>
      <c r="C337" s="3" t="s">
        <v>56</v>
      </c>
      <c r="D337" s="3" t="s">
        <v>38</v>
      </c>
      <c r="E337" s="3" t="s">
        <v>39</v>
      </c>
      <c r="F337" s="3">
        <v>16</v>
      </c>
      <c r="G337" s="3" t="s">
        <v>338</v>
      </c>
      <c r="H337" s="3" t="s">
        <v>21</v>
      </c>
      <c r="I337" s="3" t="s">
        <v>22</v>
      </c>
      <c r="J337" s="3" t="s">
        <v>21</v>
      </c>
      <c r="K337" s="3"/>
      <c r="L337" s="3" t="s">
        <v>49</v>
      </c>
      <c r="M337" s="3" t="s">
        <v>76</v>
      </c>
      <c r="N337" s="3">
        <v>0</v>
      </c>
      <c r="O337" s="3">
        <v>0</v>
      </c>
    </row>
    <row r="338" spans="1:15" ht="17.100000000000001">
      <c r="A338" s="3" t="s">
        <v>632</v>
      </c>
      <c r="B338" s="3" t="s">
        <v>245</v>
      </c>
      <c r="C338" s="3" t="s">
        <v>136</v>
      </c>
      <c r="D338" s="3" t="s">
        <v>91</v>
      </c>
      <c r="E338" s="3" t="s">
        <v>92</v>
      </c>
      <c r="F338" s="3">
        <v>16</v>
      </c>
      <c r="G338" s="3" t="s">
        <v>20</v>
      </c>
      <c r="H338" s="3" t="s">
        <v>21</v>
      </c>
      <c r="I338" s="3" t="s">
        <v>22</v>
      </c>
      <c r="J338" s="3" t="s">
        <v>21</v>
      </c>
      <c r="K338" s="3"/>
      <c r="L338" s="3" t="s">
        <v>33</v>
      </c>
      <c r="M338" s="3" t="s">
        <v>82</v>
      </c>
      <c r="N338" s="3">
        <v>0</v>
      </c>
      <c r="O338" s="3">
        <v>0</v>
      </c>
    </row>
    <row r="339" spans="1:15" ht="17.100000000000001">
      <c r="A339" s="3" t="s">
        <v>633</v>
      </c>
      <c r="B339" s="3" t="s">
        <v>634</v>
      </c>
      <c r="C339" s="3" t="s">
        <v>182</v>
      </c>
      <c r="D339" s="3" t="s">
        <v>62</v>
      </c>
      <c r="E339" s="3" t="s">
        <v>63</v>
      </c>
      <c r="F339" s="3">
        <v>16</v>
      </c>
      <c r="G339" s="3" t="s">
        <v>586</v>
      </c>
      <c r="H339" s="3" t="s">
        <v>21</v>
      </c>
      <c r="I339" s="3" t="s">
        <v>22</v>
      </c>
      <c r="J339" s="3" t="s">
        <v>21</v>
      </c>
      <c r="K339" s="3"/>
      <c r="L339" s="3" t="s">
        <v>49</v>
      </c>
      <c r="M339" s="3" t="s">
        <v>53</v>
      </c>
      <c r="N339" s="3">
        <v>0</v>
      </c>
      <c r="O339" s="3">
        <v>0</v>
      </c>
    </row>
    <row r="340" spans="1:15" ht="17.100000000000001">
      <c r="A340" s="3" t="s">
        <v>635</v>
      </c>
      <c r="B340" s="3" t="s">
        <v>166</v>
      </c>
      <c r="C340" s="3" t="s">
        <v>98</v>
      </c>
      <c r="D340" s="3" t="s">
        <v>91</v>
      </c>
      <c r="E340" s="3" t="s">
        <v>92</v>
      </c>
      <c r="F340" s="3">
        <v>16</v>
      </c>
      <c r="G340" s="3" t="s">
        <v>20</v>
      </c>
      <c r="H340" s="3" t="s">
        <v>21</v>
      </c>
      <c r="I340" s="3" t="s">
        <v>22</v>
      </c>
      <c r="J340" s="3" t="s">
        <v>21</v>
      </c>
      <c r="K340" s="3"/>
      <c r="L340" s="3" t="s">
        <v>75</v>
      </c>
      <c r="M340" s="3" t="s">
        <v>88</v>
      </c>
      <c r="N340" s="3">
        <v>0</v>
      </c>
      <c r="O340" s="3">
        <v>0</v>
      </c>
    </row>
    <row r="341" spans="1:15" ht="17.100000000000001">
      <c r="A341" s="3" t="s">
        <v>636</v>
      </c>
      <c r="B341" s="3" t="s">
        <v>106</v>
      </c>
      <c r="C341" s="3" t="s">
        <v>246</v>
      </c>
      <c r="D341" s="3" t="s">
        <v>38</v>
      </c>
      <c r="E341" s="3" t="s">
        <v>39</v>
      </c>
      <c r="F341" s="3">
        <v>16</v>
      </c>
      <c r="G341" s="3" t="s">
        <v>20</v>
      </c>
      <c r="H341" s="3" t="s">
        <v>21</v>
      </c>
      <c r="I341" s="3" t="s">
        <v>22</v>
      </c>
      <c r="J341" s="3" t="s">
        <v>21</v>
      </c>
      <c r="K341" s="3"/>
      <c r="L341" s="3" t="s">
        <v>333</v>
      </c>
      <c r="M341" s="3" t="s">
        <v>266</v>
      </c>
      <c r="N341" s="3">
        <v>0</v>
      </c>
      <c r="O341" s="3">
        <v>0</v>
      </c>
    </row>
    <row r="342" spans="1:15" ht="17.100000000000001">
      <c r="A342" s="3" t="s">
        <v>637</v>
      </c>
      <c r="B342" s="3" t="s">
        <v>31</v>
      </c>
      <c r="C342" s="3" t="s">
        <v>98</v>
      </c>
      <c r="D342" s="3" t="s">
        <v>91</v>
      </c>
      <c r="E342" s="3" t="s">
        <v>92</v>
      </c>
      <c r="F342" s="3">
        <v>16</v>
      </c>
      <c r="G342" s="3" t="s">
        <v>20</v>
      </c>
      <c r="H342" s="3" t="s">
        <v>21</v>
      </c>
      <c r="I342" s="3" t="s">
        <v>22</v>
      </c>
      <c r="J342" s="3" t="s">
        <v>21</v>
      </c>
      <c r="K342" s="3"/>
      <c r="L342" s="3" t="s">
        <v>128</v>
      </c>
      <c r="M342" s="3" t="s">
        <v>29</v>
      </c>
      <c r="N342" s="3">
        <v>0</v>
      </c>
      <c r="O342" s="3">
        <v>0</v>
      </c>
    </row>
    <row r="343" spans="1:15" ht="17.100000000000001">
      <c r="A343" s="3" t="s">
        <v>638</v>
      </c>
      <c r="B343" s="3" t="s">
        <v>102</v>
      </c>
      <c r="C343" s="3" t="s">
        <v>157</v>
      </c>
      <c r="D343" s="3" t="s">
        <v>91</v>
      </c>
      <c r="E343" s="3" t="s">
        <v>92</v>
      </c>
      <c r="F343" s="3">
        <v>16</v>
      </c>
      <c r="G343" s="3" t="s">
        <v>20</v>
      </c>
      <c r="H343" s="3" t="s">
        <v>21</v>
      </c>
      <c r="I343" s="3" t="s">
        <v>22</v>
      </c>
      <c r="J343" s="3" t="s">
        <v>21</v>
      </c>
      <c r="K343" s="3"/>
      <c r="L343" s="3" t="s">
        <v>191</v>
      </c>
      <c r="M343" s="3" t="s">
        <v>639</v>
      </c>
      <c r="N343" s="3">
        <v>0</v>
      </c>
      <c r="O343" s="3">
        <v>0</v>
      </c>
    </row>
    <row r="344" spans="1:15" ht="17.100000000000001">
      <c r="A344" s="3" t="s">
        <v>640</v>
      </c>
      <c r="B344" s="3" t="s">
        <v>16</v>
      </c>
      <c r="C344" s="3" t="s">
        <v>282</v>
      </c>
      <c r="D344" s="3" t="s">
        <v>62</v>
      </c>
      <c r="E344" s="3" t="s">
        <v>63</v>
      </c>
      <c r="F344" s="3">
        <v>16</v>
      </c>
      <c r="G344" s="3" t="s">
        <v>641</v>
      </c>
      <c r="H344" s="3" t="s">
        <v>21</v>
      </c>
      <c r="I344" s="3" t="s">
        <v>642</v>
      </c>
      <c r="J344" s="3" t="s">
        <v>21</v>
      </c>
      <c r="K344" s="3" t="s">
        <v>563</v>
      </c>
      <c r="L344" s="3" t="s">
        <v>183</v>
      </c>
      <c r="M344" s="3" t="s">
        <v>76</v>
      </c>
      <c r="N344" s="3">
        <v>0</v>
      </c>
      <c r="O344" s="3">
        <v>0</v>
      </c>
    </row>
    <row r="345" spans="1:15" ht="17.100000000000001">
      <c r="A345" s="3" t="s">
        <v>643</v>
      </c>
      <c r="B345" s="3" t="s">
        <v>166</v>
      </c>
      <c r="C345" s="3" t="s">
        <v>221</v>
      </c>
      <c r="D345" s="3" t="s">
        <v>38</v>
      </c>
      <c r="E345" s="3" t="s">
        <v>39</v>
      </c>
      <c r="F345" s="3">
        <v>16</v>
      </c>
      <c r="G345" s="3" t="s">
        <v>20</v>
      </c>
      <c r="H345" s="3" t="s">
        <v>21</v>
      </c>
      <c r="I345" s="3" t="s">
        <v>22</v>
      </c>
      <c r="J345" s="3" t="s">
        <v>21</v>
      </c>
      <c r="K345" s="3"/>
      <c r="L345" s="3" t="s">
        <v>286</v>
      </c>
      <c r="M345" s="3" t="s">
        <v>347</v>
      </c>
      <c r="N345" s="3">
        <v>0</v>
      </c>
      <c r="O345" s="3">
        <v>0</v>
      </c>
    </row>
    <row r="346" spans="1:15" ht="17.100000000000001">
      <c r="A346" s="3" t="s">
        <v>644</v>
      </c>
      <c r="B346" s="3" t="s">
        <v>645</v>
      </c>
      <c r="C346" s="3" t="s">
        <v>127</v>
      </c>
      <c r="D346" s="3" t="s">
        <v>62</v>
      </c>
      <c r="E346" s="3" t="s">
        <v>63</v>
      </c>
      <c r="F346" s="3">
        <v>16</v>
      </c>
      <c r="G346" s="3" t="s">
        <v>20</v>
      </c>
      <c r="H346" s="3" t="s">
        <v>21</v>
      </c>
      <c r="I346" s="3" t="s">
        <v>22</v>
      </c>
      <c r="J346" s="3" t="s">
        <v>21</v>
      </c>
      <c r="K346" s="3"/>
      <c r="L346" s="3" t="s">
        <v>108</v>
      </c>
      <c r="M346" s="3" t="s">
        <v>205</v>
      </c>
      <c r="N346" s="3">
        <v>0</v>
      </c>
      <c r="O346" s="3">
        <v>0</v>
      </c>
    </row>
    <row r="347" spans="1:15" ht="17.100000000000001">
      <c r="A347" s="3" t="s">
        <v>646</v>
      </c>
      <c r="B347" s="3" t="s">
        <v>42</v>
      </c>
      <c r="C347" s="3" t="s">
        <v>250</v>
      </c>
      <c r="D347" s="3" t="s">
        <v>38</v>
      </c>
      <c r="E347" s="3" t="s">
        <v>39</v>
      </c>
      <c r="F347" s="3">
        <v>16</v>
      </c>
      <c r="G347" s="3" t="s">
        <v>40</v>
      </c>
      <c r="H347" s="3" t="s">
        <v>21</v>
      </c>
      <c r="I347" s="3" t="s">
        <v>22</v>
      </c>
      <c r="J347" s="3" t="s">
        <v>21</v>
      </c>
      <c r="K347" s="3"/>
      <c r="L347" s="3" t="s">
        <v>58</v>
      </c>
      <c r="M347" s="3" t="s">
        <v>53</v>
      </c>
      <c r="N347" s="3">
        <v>0</v>
      </c>
      <c r="O347" s="3">
        <v>0</v>
      </c>
    </row>
    <row r="348" spans="1:15" ht="17.100000000000001">
      <c r="A348" s="3" t="s">
        <v>647</v>
      </c>
      <c r="B348" s="3" t="s">
        <v>278</v>
      </c>
      <c r="C348" s="3" t="s">
        <v>17</v>
      </c>
      <c r="D348" s="3" t="s">
        <v>18</v>
      </c>
      <c r="E348" s="3" t="s">
        <v>19</v>
      </c>
      <c r="F348" s="3">
        <v>16</v>
      </c>
      <c r="G348" s="3" t="s">
        <v>20</v>
      </c>
      <c r="H348" s="3" t="s">
        <v>21</v>
      </c>
      <c r="I348" s="3" t="s">
        <v>22</v>
      </c>
      <c r="J348" s="3" t="s">
        <v>21</v>
      </c>
      <c r="K348" s="3"/>
      <c r="L348" s="3" t="s">
        <v>128</v>
      </c>
      <c r="M348" s="3" t="s">
        <v>29</v>
      </c>
      <c r="N348" s="3">
        <v>0</v>
      </c>
      <c r="O348" s="3">
        <v>0</v>
      </c>
    </row>
    <row r="349" spans="1:15" ht="17.100000000000001">
      <c r="A349" s="3" t="s">
        <v>648</v>
      </c>
      <c r="B349" s="3" t="s">
        <v>16</v>
      </c>
      <c r="C349" s="3" t="s">
        <v>124</v>
      </c>
      <c r="D349" s="3" t="s">
        <v>91</v>
      </c>
      <c r="E349" s="3" t="s">
        <v>92</v>
      </c>
      <c r="F349" s="3">
        <v>16</v>
      </c>
      <c r="G349" s="3" t="s">
        <v>124</v>
      </c>
      <c r="H349" s="3" t="s">
        <v>21</v>
      </c>
      <c r="I349" s="3" t="s">
        <v>22</v>
      </c>
      <c r="J349" s="3" t="s">
        <v>21</v>
      </c>
      <c r="K349" s="3"/>
      <c r="L349" s="3" t="s">
        <v>104</v>
      </c>
      <c r="M349" s="3" t="s">
        <v>50</v>
      </c>
      <c r="N349" s="3">
        <v>0</v>
      </c>
      <c r="O349" s="3">
        <v>0</v>
      </c>
    </row>
    <row r="350" spans="1:15" ht="17.100000000000001">
      <c r="A350" s="3" t="s">
        <v>649</v>
      </c>
      <c r="B350" s="3" t="s">
        <v>42</v>
      </c>
      <c r="C350" s="3" t="s">
        <v>530</v>
      </c>
      <c r="D350" s="3" t="s">
        <v>62</v>
      </c>
      <c r="E350" s="3" t="s">
        <v>63</v>
      </c>
      <c r="F350" s="3">
        <v>16</v>
      </c>
      <c r="G350" s="3" t="s">
        <v>650</v>
      </c>
      <c r="H350" s="3" t="s">
        <v>21</v>
      </c>
      <c r="I350" s="3" t="s">
        <v>22</v>
      </c>
      <c r="J350" s="3" t="s">
        <v>21</v>
      </c>
      <c r="K350" s="3"/>
      <c r="L350" s="3" t="s">
        <v>122</v>
      </c>
      <c r="M350" s="3" t="s">
        <v>266</v>
      </c>
      <c r="N350" s="3">
        <v>0</v>
      </c>
      <c r="O350" s="3">
        <v>0</v>
      </c>
    </row>
    <row r="351" spans="1:15" ht="17.100000000000001">
      <c r="A351" s="3" t="s">
        <v>651</v>
      </c>
      <c r="B351" s="3" t="s">
        <v>131</v>
      </c>
      <c r="C351" s="3" t="s">
        <v>490</v>
      </c>
      <c r="D351" s="3" t="s">
        <v>62</v>
      </c>
      <c r="E351" s="3" t="s">
        <v>63</v>
      </c>
      <c r="F351" s="3">
        <v>16</v>
      </c>
      <c r="G351" s="3" t="s">
        <v>652</v>
      </c>
      <c r="H351" s="3" t="s">
        <v>21</v>
      </c>
      <c r="I351" s="3" t="s">
        <v>653</v>
      </c>
      <c r="J351" s="3" t="s">
        <v>21</v>
      </c>
      <c r="K351" s="3" t="s">
        <v>414</v>
      </c>
      <c r="L351" s="3" t="s">
        <v>23</v>
      </c>
      <c r="M351" s="3" t="s">
        <v>29</v>
      </c>
      <c r="N351" s="3">
        <v>0</v>
      </c>
      <c r="O351" s="3">
        <v>0</v>
      </c>
    </row>
    <row r="352" spans="1:15" ht="17.100000000000001">
      <c r="A352" s="3" t="s">
        <v>654</v>
      </c>
      <c r="B352" s="3" t="s">
        <v>111</v>
      </c>
      <c r="C352" s="3" t="s">
        <v>57</v>
      </c>
      <c r="D352" s="3" t="s">
        <v>62</v>
      </c>
      <c r="E352" s="3" t="s">
        <v>63</v>
      </c>
      <c r="F352" s="3">
        <v>16</v>
      </c>
      <c r="G352" s="3" t="s">
        <v>284</v>
      </c>
      <c r="H352" s="3" t="s">
        <v>21</v>
      </c>
      <c r="I352" s="3" t="s">
        <v>22</v>
      </c>
      <c r="J352" s="3" t="s">
        <v>21</v>
      </c>
      <c r="K352" s="3" t="s">
        <v>226</v>
      </c>
      <c r="L352" s="3" t="s">
        <v>23</v>
      </c>
      <c r="M352" s="3" t="s">
        <v>269</v>
      </c>
      <c r="N352" s="3">
        <v>0</v>
      </c>
      <c r="O352" s="3">
        <v>0</v>
      </c>
    </row>
    <row r="353" spans="1:15" ht="17.100000000000001">
      <c r="A353" s="3" t="s">
        <v>655</v>
      </c>
      <c r="B353" s="3" t="s">
        <v>42</v>
      </c>
      <c r="C353" s="3" t="s">
        <v>378</v>
      </c>
      <c r="D353" s="3" t="s">
        <v>18</v>
      </c>
      <c r="E353" s="3" t="s">
        <v>19</v>
      </c>
      <c r="F353" s="3">
        <v>16</v>
      </c>
      <c r="G353" s="3" t="s">
        <v>20</v>
      </c>
      <c r="H353" s="3" t="s">
        <v>21</v>
      </c>
      <c r="I353" s="3" t="s">
        <v>22</v>
      </c>
      <c r="J353" s="3" t="s">
        <v>21</v>
      </c>
      <c r="K353" s="3"/>
      <c r="L353" s="3" t="s">
        <v>75</v>
      </c>
      <c r="M353" s="3" t="s">
        <v>306</v>
      </c>
      <c r="N353" s="3">
        <v>0</v>
      </c>
      <c r="O353" s="3">
        <v>0</v>
      </c>
    </row>
    <row r="354" spans="1:15" ht="17.100000000000001">
      <c r="A354" s="3" t="s">
        <v>656</v>
      </c>
      <c r="B354" s="3" t="s">
        <v>16</v>
      </c>
      <c r="C354" s="3" t="s">
        <v>657</v>
      </c>
      <c r="D354" s="3" t="s">
        <v>62</v>
      </c>
      <c r="E354" s="3" t="s">
        <v>63</v>
      </c>
      <c r="F354" s="3">
        <v>16</v>
      </c>
      <c r="G354" s="3" t="s">
        <v>470</v>
      </c>
      <c r="H354" s="3" t="s">
        <v>21</v>
      </c>
      <c r="I354" s="3" t="s">
        <v>22</v>
      </c>
      <c r="J354" s="3" t="s">
        <v>21</v>
      </c>
      <c r="K354" s="3"/>
      <c r="L354" s="3" t="s">
        <v>49</v>
      </c>
      <c r="M354" s="3" t="s">
        <v>70</v>
      </c>
      <c r="N354" s="3">
        <v>0</v>
      </c>
      <c r="O354" s="3">
        <v>0</v>
      </c>
    </row>
    <row r="355" spans="1:15" ht="17.100000000000001">
      <c r="A355" s="3" t="s">
        <v>658</v>
      </c>
      <c r="B355" s="3" t="s">
        <v>111</v>
      </c>
      <c r="C355" s="3" t="s">
        <v>32</v>
      </c>
      <c r="D355" s="3" t="s">
        <v>18</v>
      </c>
      <c r="E355" s="3" t="s">
        <v>19</v>
      </c>
      <c r="F355" s="3">
        <v>16</v>
      </c>
      <c r="G355" s="3" t="s">
        <v>20</v>
      </c>
      <c r="H355" s="3" t="s">
        <v>21</v>
      </c>
      <c r="I355" s="3" t="s">
        <v>22</v>
      </c>
      <c r="J355" s="3" t="s">
        <v>21</v>
      </c>
      <c r="K355" s="3"/>
      <c r="L355" s="3" t="s">
        <v>160</v>
      </c>
      <c r="M355" s="3" t="s">
        <v>100</v>
      </c>
      <c r="N355" s="3">
        <v>0</v>
      </c>
      <c r="O355" s="3">
        <v>0</v>
      </c>
    </row>
    <row r="356" spans="1:15" ht="17.100000000000001">
      <c r="A356" s="3" t="s">
        <v>659</v>
      </c>
      <c r="B356" s="3" t="s">
        <v>166</v>
      </c>
      <c r="C356" s="3" t="s">
        <v>455</v>
      </c>
      <c r="D356" s="3" t="s">
        <v>38</v>
      </c>
      <c r="E356" s="3" t="s">
        <v>39</v>
      </c>
      <c r="F356" s="3">
        <v>16</v>
      </c>
      <c r="G356" s="3" t="s">
        <v>20</v>
      </c>
      <c r="H356" s="3" t="s">
        <v>21</v>
      </c>
      <c r="I356" s="3" t="s">
        <v>22</v>
      </c>
      <c r="J356" s="3" t="s">
        <v>21</v>
      </c>
      <c r="K356" s="3"/>
      <c r="L356" s="3" t="s">
        <v>191</v>
      </c>
      <c r="M356" s="3" t="s">
        <v>227</v>
      </c>
      <c r="N356" s="3">
        <v>0</v>
      </c>
      <c r="O356" s="3">
        <v>0</v>
      </c>
    </row>
    <row r="357" spans="1:15" ht="17.100000000000001">
      <c r="A357" s="3" t="s">
        <v>660</v>
      </c>
      <c r="B357" s="3" t="s">
        <v>166</v>
      </c>
      <c r="C357" s="3" t="s">
        <v>73</v>
      </c>
      <c r="D357" s="3" t="s">
        <v>38</v>
      </c>
      <c r="E357" s="3" t="s">
        <v>39</v>
      </c>
      <c r="F357" s="3">
        <v>16</v>
      </c>
      <c r="G357" s="3" t="s">
        <v>20</v>
      </c>
      <c r="H357" s="3" t="s">
        <v>21</v>
      </c>
      <c r="I357" s="3" t="s">
        <v>22</v>
      </c>
      <c r="J357" s="3" t="s">
        <v>21</v>
      </c>
      <c r="K357" s="3"/>
      <c r="L357" s="3" t="s">
        <v>333</v>
      </c>
      <c r="M357" s="3" t="s">
        <v>254</v>
      </c>
      <c r="N357" s="3">
        <v>0</v>
      </c>
      <c r="O357" s="3">
        <v>0</v>
      </c>
    </row>
    <row r="358" spans="1:15" ht="17.100000000000001">
      <c r="A358" s="3" t="s">
        <v>661</v>
      </c>
      <c r="B358" s="3" t="s">
        <v>42</v>
      </c>
      <c r="C358" s="3" t="s">
        <v>271</v>
      </c>
      <c r="D358" s="3" t="s">
        <v>62</v>
      </c>
      <c r="E358" s="3" t="s">
        <v>63</v>
      </c>
      <c r="F358" s="3">
        <v>16</v>
      </c>
      <c r="G358" s="3" t="s">
        <v>20</v>
      </c>
      <c r="H358" s="3" t="s">
        <v>21</v>
      </c>
      <c r="I358" s="3" t="s">
        <v>22</v>
      </c>
      <c r="J358" s="3" t="s">
        <v>21</v>
      </c>
      <c r="K358" s="3"/>
      <c r="L358" s="3" t="s">
        <v>122</v>
      </c>
      <c r="M358" s="3" t="s">
        <v>76</v>
      </c>
      <c r="N358" s="3">
        <v>0</v>
      </c>
      <c r="O358" s="3">
        <v>0</v>
      </c>
    </row>
    <row r="359" spans="1:15" ht="17.100000000000001">
      <c r="A359" s="3" t="s">
        <v>662</v>
      </c>
      <c r="B359" s="3" t="s">
        <v>245</v>
      </c>
      <c r="C359" s="3" t="s">
        <v>200</v>
      </c>
      <c r="D359" s="3" t="s">
        <v>38</v>
      </c>
      <c r="E359" s="3" t="s">
        <v>39</v>
      </c>
      <c r="F359" s="3">
        <v>16</v>
      </c>
      <c r="G359" s="3" t="s">
        <v>20</v>
      </c>
      <c r="H359" s="3" t="s">
        <v>21</v>
      </c>
      <c r="I359" s="3" t="s">
        <v>22</v>
      </c>
      <c r="J359" s="3" t="s">
        <v>21</v>
      </c>
      <c r="K359" s="3"/>
      <c r="L359" s="3" t="s">
        <v>477</v>
      </c>
      <c r="M359" s="3" t="s">
        <v>34</v>
      </c>
      <c r="N359" s="3">
        <v>0</v>
      </c>
      <c r="O359" s="3">
        <v>0</v>
      </c>
    </row>
    <row r="360" spans="1:15" ht="17.100000000000001">
      <c r="A360" s="3" t="s">
        <v>663</v>
      </c>
      <c r="B360" s="3" t="s">
        <v>16</v>
      </c>
      <c r="C360" s="3" t="s">
        <v>455</v>
      </c>
      <c r="D360" s="3" t="s">
        <v>38</v>
      </c>
      <c r="E360" s="3" t="s">
        <v>39</v>
      </c>
      <c r="F360" s="3">
        <v>16</v>
      </c>
      <c r="G360" s="3" t="s">
        <v>20</v>
      </c>
      <c r="H360" s="3" t="s">
        <v>21</v>
      </c>
      <c r="I360" s="3" t="s">
        <v>22</v>
      </c>
      <c r="J360" s="3" t="s">
        <v>21</v>
      </c>
      <c r="K360" s="3"/>
      <c r="L360" s="3" t="s">
        <v>183</v>
      </c>
      <c r="M360" s="3" t="s">
        <v>76</v>
      </c>
      <c r="N360" s="3">
        <v>0</v>
      </c>
      <c r="O360" s="3">
        <v>0</v>
      </c>
    </row>
    <row r="361" spans="1:15" ht="17.100000000000001">
      <c r="A361" s="3" t="s">
        <v>664</v>
      </c>
      <c r="B361" s="3" t="s">
        <v>42</v>
      </c>
      <c r="C361" s="3" t="s">
        <v>187</v>
      </c>
      <c r="D361" s="3" t="s">
        <v>18</v>
      </c>
      <c r="E361" s="3" t="s">
        <v>19</v>
      </c>
      <c r="F361" s="3">
        <v>16</v>
      </c>
      <c r="G361" s="3" t="s">
        <v>20</v>
      </c>
      <c r="H361" s="3" t="s">
        <v>21</v>
      </c>
      <c r="I361" s="3" t="s">
        <v>22</v>
      </c>
      <c r="J361" s="3" t="s">
        <v>21</v>
      </c>
      <c r="K361" s="3"/>
      <c r="L361" s="3" t="s">
        <v>49</v>
      </c>
      <c r="M361" s="3" t="s">
        <v>70</v>
      </c>
      <c r="N361" s="3">
        <v>0</v>
      </c>
      <c r="O361" s="3">
        <v>0</v>
      </c>
    </row>
    <row r="362" spans="1:15" ht="17.100000000000001">
      <c r="A362" s="3" t="s">
        <v>665</v>
      </c>
      <c r="B362" s="3" t="s">
        <v>212</v>
      </c>
      <c r="C362" s="3" t="s">
        <v>657</v>
      </c>
      <c r="D362" s="3" t="s">
        <v>62</v>
      </c>
      <c r="E362" s="3" t="s">
        <v>63</v>
      </c>
      <c r="F362" s="3">
        <v>16</v>
      </c>
      <c r="G362" s="3" t="s">
        <v>666</v>
      </c>
      <c r="H362" s="3" t="s">
        <v>21</v>
      </c>
      <c r="I362" s="3" t="s">
        <v>22</v>
      </c>
      <c r="J362" s="3" t="s">
        <v>21</v>
      </c>
      <c r="K362" s="3"/>
      <c r="L362" s="3" t="s">
        <v>33</v>
      </c>
      <c r="M362" s="3" t="s">
        <v>24</v>
      </c>
      <c r="N362" s="3">
        <v>0</v>
      </c>
      <c r="O362" s="3">
        <v>0</v>
      </c>
    </row>
    <row r="363" spans="1:15" ht="17.100000000000001">
      <c r="A363" s="3" t="s">
        <v>667</v>
      </c>
      <c r="B363" s="3" t="s">
        <v>36</v>
      </c>
      <c r="C363" s="3" t="s">
        <v>17</v>
      </c>
      <c r="D363" s="3" t="s">
        <v>18</v>
      </c>
      <c r="E363" s="3" t="s">
        <v>19</v>
      </c>
      <c r="F363" s="3">
        <v>16</v>
      </c>
      <c r="G363" s="3" t="s">
        <v>20</v>
      </c>
      <c r="H363" s="3" t="s">
        <v>21</v>
      </c>
      <c r="I363" s="3" t="s">
        <v>22</v>
      </c>
      <c r="J363" s="3" t="s">
        <v>21</v>
      </c>
      <c r="K363" s="3"/>
      <c r="L363" s="3" t="s">
        <v>247</v>
      </c>
      <c r="M363" s="3" t="s">
        <v>70</v>
      </c>
      <c r="N363" s="3">
        <v>0</v>
      </c>
      <c r="O363" s="3">
        <v>0</v>
      </c>
    </row>
    <row r="364" spans="1:15" ht="17.100000000000001">
      <c r="A364" s="3" t="s">
        <v>668</v>
      </c>
      <c r="B364" s="3" t="s">
        <v>81</v>
      </c>
      <c r="C364" s="3" t="s">
        <v>90</v>
      </c>
      <c r="D364" s="3" t="s">
        <v>91</v>
      </c>
      <c r="E364" s="3" t="s">
        <v>92</v>
      </c>
      <c r="F364" s="3">
        <v>16</v>
      </c>
      <c r="G364" s="3" t="s">
        <v>669</v>
      </c>
      <c r="H364" s="3" t="s">
        <v>21</v>
      </c>
      <c r="I364" s="3" t="s">
        <v>22</v>
      </c>
      <c r="J364" s="3" t="s">
        <v>21</v>
      </c>
      <c r="K364" s="3"/>
      <c r="L364" s="3" t="s">
        <v>333</v>
      </c>
      <c r="M364" s="3" t="s">
        <v>109</v>
      </c>
      <c r="N364" s="3">
        <v>0</v>
      </c>
      <c r="O364" s="3">
        <v>0</v>
      </c>
    </row>
    <row r="365" spans="1:15" ht="17.100000000000001">
      <c r="A365" s="3" t="s">
        <v>670</v>
      </c>
      <c r="B365" s="3" t="s">
        <v>81</v>
      </c>
      <c r="C365" s="3" t="s">
        <v>671</v>
      </c>
      <c r="D365" s="3" t="s">
        <v>38</v>
      </c>
      <c r="E365" s="3" t="s">
        <v>39</v>
      </c>
      <c r="F365" s="3">
        <v>16</v>
      </c>
      <c r="G365" s="3" t="s">
        <v>20</v>
      </c>
      <c r="H365" s="3" t="s">
        <v>21</v>
      </c>
      <c r="I365" s="3" t="s">
        <v>22</v>
      </c>
      <c r="J365" s="3" t="s">
        <v>21</v>
      </c>
      <c r="K365" s="3"/>
      <c r="L365" s="3" t="s">
        <v>138</v>
      </c>
      <c r="M365" s="3" t="s">
        <v>139</v>
      </c>
      <c r="N365" s="3">
        <v>0</v>
      </c>
      <c r="O365" s="3">
        <v>0</v>
      </c>
    </row>
    <row r="366" spans="1:15" ht="17.100000000000001">
      <c r="A366" s="3" t="s">
        <v>672</v>
      </c>
      <c r="B366" s="3" t="s">
        <v>42</v>
      </c>
      <c r="C366" s="3" t="s">
        <v>149</v>
      </c>
      <c r="D366" s="3" t="s">
        <v>18</v>
      </c>
      <c r="E366" s="3" t="s">
        <v>19</v>
      </c>
      <c r="F366" s="3">
        <v>16</v>
      </c>
      <c r="G366" s="3" t="s">
        <v>20</v>
      </c>
      <c r="H366" s="3" t="s">
        <v>21</v>
      </c>
      <c r="I366" s="3" t="s">
        <v>22</v>
      </c>
      <c r="J366" s="3" t="s">
        <v>21</v>
      </c>
      <c r="K366" s="3"/>
      <c r="L366" s="3" t="s">
        <v>125</v>
      </c>
      <c r="M366" s="3" t="s">
        <v>129</v>
      </c>
      <c r="N366" s="3">
        <v>0</v>
      </c>
      <c r="O366" s="3">
        <v>0</v>
      </c>
    </row>
    <row r="367" spans="1:15" ht="17.100000000000001">
      <c r="A367" s="3" t="s">
        <v>673</v>
      </c>
      <c r="B367" s="3" t="s">
        <v>111</v>
      </c>
      <c r="C367" s="3" t="s">
        <v>674</v>
      </c>
      <c r="D367" s="3" t="s">
        <v>20</v>
      </c>
      <c r="E367" s="3" t="s">
        <v>339</v>
      </c>
      <c r="F367" s="3">
        <v>16</v>
      </c>
      <c r="G367" s="3" t="s">
        <v>20</v>
      </c>
      <c r="H367" s="3" t="s">
        <v>21</v>
      </c>
      <c r="I367" s="3" t="s">
        <v>22</v>
      </c>
      <c r="J367" s="3" t="s">
        <v>21</v>
      </c>
      <c r="K367" s="3"/>
      <c r="L367" s="3" t="s">
        <v>75</v>
      </c>
      <c r="M367" s="3" t="s">
        <v>109</v>
      </c>
      <c r="N367" s="3">
        <v>2</v>
      </c>
      <c r="O367" s="3">
        <v>2</v>
      </c>
    </row>
    <row r="368" spans="1:15" ht="17.100000000000001">
      <c r="A368" s="3" t="s">
        <v>675</v>
      </c>
      <c r="B368" s="3" t="s">
        <v>42</v>
      </c>
      <c r="C368" s="3" t="s">
        <v>265</v>
      </c>
      <c r="D368" s="3" t="s">
        <v>91</v>
      </c>
      <c r="E368" s="3" t="s">
        <v>92</v>
      </c>
      <c r="F368" s="3">
        <v>16</v>
      </c>
      <c r="G368" s="3" t="s">
        <v>20</v>
      </c>
      <c r="H368" s="3" t="s">
        <v>21</v>
      </c>
      <c r="I368" s="3" t="s">
        <v>22</v>
      </c>
      <c r="J368" s="3" t="s">
        <v>21</v>
      </c>
      <c r="K368" s="3"/>
      <c r="L368" s="3" t="s">
        <v>209</v>
      </c>
      <c r="M368" s="3" t="s">
        <v>214</v>
      </c>
      <c r="N368" s="3">
        <v>0</v>
      </c>
      <c r="O368" s="3">
        <v>0</v>
      </c>
    </row>
    <row r="369" spans="1:15" ht="17.100000000000001">
      <c r="A369" s="3" t="s">
        <v>676</v>
      </c>
      <c r="B369" s="3" t="s">
        <v>106</v>
      </c>
      <c r="C369" s="3" t="s">
        <v>449</v>
      </c>
      <c r="D369" s="3" t="s">
        <v>38</v>
      </c>
      <c r="E369" s="3" t="s">
        <v>39</v>
      </c>
      <c r="F369" s="3">
        <v>16</v>
      </c>
      <c r="G369" s="3" t="s">
        <v>677</v>
      </c>
      <c r="H369" s="3" t="s">
        <v>21</v>
      </c>
      <c r="I369" s="3" t="s">
        <v>22</v>
      </c>
      <c r="J369" s="3" t="s">
        <v>21</v>
      </c>
      <c r="K369" s="3"/>
      <c r="L369" s="3" t="s">
        <v>33</v>
      </c>
      <c r="M369" s="3" t="s">
        <v>70</v>
      </c>
      <c r="N369" s="3">
        <v>0</v>
      </c>
      <c r="O369" s="3">
        <v>0</v>
      </c>
    </row>
    <row r="370" spans="1:15" ht="17.100000000000001">
      <c r="A370" s="3" t="s">
        <v>678</v>
      </c>
      <c r="B370" s="3" t="s">
        <v>81</v>
      </c>
      <c r="C370" s="3" t="s">
        <v>152</v>
      </c>
      <c r="D370" s="3" t="s">
        <v>38</v>
      </c>
      <c r="E370" s="3" t="s">
        <v>39</v>
      </c>
      <c r="F370" s="3">
        <v>16</v>
      </c>
      <c r="G370" s="3" t="s">
        <v>74</v>
      </c>
      <c r="H370" s="3" t="s">
        <v>21</v>
      </c>
      <c r="I370" s="3" t="s">
        <v>22</v>
      </c>
      <c r="J370" s="3" t="s">
        <v>21</v>
      </c>
      <c r="K370" s="3" t="s">
        <v>340</v>
      </c>
      <c r="L370" s="3" t="s">
        <v>44</v>
      </c>
      <c r="M370" s="3" t="s">
        <v>291</v>
      </c>
      <c r="N370" s="3">
        <v>0</v>
      </c>
      <c r="O370" s="3">
        <v>0</v>
      </c>
    </row>
    <row r="371" spans="1:15" ht="17.100000000000001">
      <c r="A371" s="3" t="s">
        <v>679</v>
      </c>
      <c r="B371" s="3" t="s">
        <v>680</v>
      </c>
      <c r="C371" s="3" t="s">
        <v>93</v>
      </c>
      <c r="D371" s="3" t="s">
        <v>38</v>
      </c>
      <c r="E371" s="3" t="s">
        <v>39</v>
      </c>
      <c r="F371" s="3">
        <v>16</v>
      </c>
      <c r="G371" s="3" t="s">
        <v>20</v>
      </c>
      <c r="H371" s="3" t="s">
        <v>21</v>
      </c>
      <c r="I371" s="3" t="s">
        <v>22</v>
      </c>
      <c r="J371" s="3" t="s">
        <v>21</v>
      </c>
      <c r="K371" s="3"/>
      <c r="L371" s="3" t="s">
        <v>44</v>
      </c>
      <c r="M371" s="3" t="s">
        <v>50</v>
      </c>
      <c r="N371" s="3">
        <v>0</v>
      </c>
      <c r="O371" s="3">
        <v>0</v>
      </c>
    </row>
    <row r="372" spans="1:15" ht="17.100000000000001">
      <c r="A372" s="3" t="s">
        <v>681</v>
      </c>
      <c r="B372" s="3" t="s">
        <v>16</v>
      </c>
      <c r="C372" s="3" t="s">
        <v>669</v>
      </c>
      <c r="D372" s="3" t="s">
        <v>62</v>
      </c>
      <c r="E372" s="3" t="s">
        <v>63</v>
      </c>
      <c r="F372" s="3">
        <v>16</v>
      </c>
      <c r="G372" s="3" t="s">
        <v>20</v>
      </c>
      <c r="H372" s="3" t="s">
        <v>21</v>
      </c>
      <c r="I372" s="3" t="s">
        <v>22</v>
      </c>
      <c r="J372" s="3" t="s">
        <v>21</v>
      </c>
      <c r="K372" s="3"/>
      <c r="L372" s="3" t="s">
        <v>99</v>
      </c>
      <c r="M372" s="3" t="s">
        <v>29</v>
      </c>
      <c r="N372" s="3">
        <v>0</v>
      </c>
      <c r="O372" s="3">
        <v>0</v>
      </c>
    </row>
    <row r="373" spans="1:15" ht="17.100000000000001">
      <c r="A373" s="3" t="s">
        <v>682</v>
      </c>
      <c r="B373" s="3" t="s">
        <v>72</v>
      </c>
      <c r="C373" s="3" t="s">
        <v>57</v>
      </c>
      <c r="D373" s="3" t="s">
        <v>62</v>
      </c>
      <c r="E373" s="3" t="s">
        <v>63</v>
      </c>
      <c r="F373" s="3">
        <v>16</v>
      </c>
      <c r="G373" s="3" t="s">
        <v>57</v>
      </c>
      <c r="H373" s="3" t="s">
        <v>21</v>
      </c>
      <c r="I373" s="3" t="s">
        <v>22</v>
      </c>
      <c r="J373" s="3" t="s">
        <v>21</v>
      </c>
      <c r="K373" s="3"/>
      <c r="L373" s="3" t="s">
        <v>23</v>
      </c>
      <c r="M373" s="3" t="s">
        <v>29</v>
      </c>
      <c r="N373" s="3">
        <v>0</v>
      </c>
      <c r="O373" s="3">
        <v>0</v>
      </c>
    </row>
    <row r="374" spans="1:15" ht="17.100000000000001">
      <c r="A374" s="3" t="s">
        <v>683</v>
      </c>
      <c r="B374" s="3" t="s">
        <v>16</v>
      </c>
      <c r="C374" s="3" t="s">
        <v>470</v>
      </c>
      <c r="D374" s="3" t="s">
        <v>18</v>
      </c>
      <c r="E374" s="3" t="s">
        <v>19</v>
      </c>
      <c r="F374" s="3">
        <v>16</v>
      </c>
      <c r="G374" s="3" t="s">
        <v>470</v>
      </c>
      <c r="H374" s="3" t="s">
        <v>21</v>
      </c>
      <c r="I374" s="3" t="s">
        <v>22</v>
      </c>
      <c r="J374" s="3" t="s">
        <v>21</v>
      </c>
      <c r="K374" s="3"/>
      <c r="L374" s="3" t="s">
        <v>138</v>
      </c>
      <c r="M374" s="3" t="s">
        <v>205</v>
      </c>
      <c r="N374" s="3">
        <v>0</v>
      </c>
      <c r="O374" s="3">
        <v>0</v>
      </c>
    </row>
    <row r="375" spans="1:15" ht="17.100000000000001">
      <c r="A375" s="3" t="s">
        <v>684</v>
      </c>
      <c r="B375" s="3" t="s">
        <v>426</v>
      </c>
      <c r="C375" s="3" t="s">
        <v>370</v>
      </c>
      <c r="D375" s="3" t="s">
        <v>18</v>
      </c>
      <c r="E375" s="3" t="s">
        <v>19</v>
      </c>
      <c r="F375" s="3">
        <v>16</v>
      </c>
      <c r="G375" s="3" t="s">
        <v>530</v>
      </c>
      <c r="H375" s="3" t="s">
        <v>21</v>
      </c>
      <c r="I375" s="3" t="s">
        <v>22</v>
      </c>
      <c r="J375" s="3" t="s">
        <v>21</v>
      </c>
      <c r="K375" s="3"/>
      <c r="L375" s="3" t="s">
        <v>75</v>
      </c>
      <c r="M375" s="3" t="s">
        <v>50</v>
      </c>
      <c r="N375" s="3">
        <v>0</v>
      </c>
      <c r="O375" s="3">
        <v>0</v>
      </c>
    </row>
    <row r="376" spans="1:15" ht="17.100000000000001">
      <c r="A376" s="3" t="s">
        <v>685</v>
      </c>
      <c r="B376" s="3" t="s">
        <v>16</v>
      </c>
      <c r="C376" s="3" t="s">
        <v>252</v>
      </c>
      <c r="D376" s="3" t="s">
        <v>91</v>
      </c>
      <c r="E376" s="3" t="s">
        <v>92</v>
      </c>
      <c r="F376" s="3">
        <v>16</v>
      </c>
      <c r="G376" s="3" t="s">
        <v>20</v>
      </c>
      <c r="H376" s="3" t="s">
        <v>21</v>
      </c>
      <c r="I376" s="3" t="s">
        <v>22</v>
      </c>
      <c r="J376" s="3" t="s">
        <v>21</v>
      </c>
      <c r="K376" s="3"/>
      <c r="L376" s="3" t="s">
        <v>23</v>
      </c>
      <c r="M376" s="3" t="s">
        <v>53</v>
      </c>
      <c r="N376" s="3">
        <v>0</v>
      </c>
      <c r="O376" s="3">
        <v>0</v>
      </c>
    </row>
    <row r="377" spans="1:15" ht="17.100000000000001">
      <c r="A377" s="3" t="s">
        <v>686</v>
      </c>
      <c r="B377" s="3" t="s">
        <v>166</v>
      </c>
      <c r="C377" s="3" t="s">
        <v>116</v>
      </c>
      <c r="D377" s="3" t="s">
        <v>62</v>
      </c>
      <c r="E377" s="3" t="s">
        <v>63</v>
      </c>
      <c r="F377" s="3">
        <v>16</v>
      </c>
      <c r="G377" s="3" t="s">
        <v>74</v>
      </c>
      <c r="H377" s="3" t="s">
        <v>21</v>
      </c>
      <c r="I377" s="3" t="s">
        <v>22</v>
      </c>
      <c r="J377" s="3" t="s">
        <v>21</v>
      </c>
      <c r="K377" s="3" t="s">
        <v>491</v>
      </c>
      <c r="L377" s="3" t="s">
        <v>333</v>
      </c>
      <c r="M377" s="3" t="s">
        <v>306</v>
      </c>
      <c r="N377" s="3">
        <v>0</v>
      </c>
      <c r="O377" s="3">
        <v>0</v>
      </c>
    </row>
    <row r="378" spans="1:15" ht="17.100000000000001">
      <c r="A378" s="3" t="s">
        <v>687</v>
      </c>
      <c r="B378" s="3" t="s">
        <v>212</v>
      </c>
      <c r="C378" s="3" t="s">
        <v>275</v>
      </c>
      <c r="D378" s="3" t="s">
        <v>91</v>
      </c>
      <c r="E378" s="3" t="s">
        <v>92</v>
      </c>
      <c r="F378" s="3">
        <v>16</v>
      </c>
      <c r="G378" s="3" t="s">
        <v>20</v>
      </c>
      <c r="H378" s="3" t="s">
        <v>21</v>
      </c>
      <c r="I378" s="3" t="s">
        <v>22</v>
      </c>
      <c r="J378" s="3" t="s">
        <v>21</v>
      </c>
      <c r="K378" s="3"/>
      <c r="L378" s="3" t="s">
        <v>28</v>
      </c>
      <c r="M378" s="3" t="s">
        <v>82</v>
      </c>
      <c r="N378" s="3">
        <v>0</v>
      </c>
      <c r="O378" s="3">
        <v>0</v>
      </c>
    </row>
    <row r="379" spans="1:15" ht="17.100000000000001">
      <c r="A379" s="3" t="s">
        <v>688</v>
      </c>
      <c r="B379" s="3" t="s">
        <v>360</v>
      </c>
      <c r="C379" s="3" t="s">
        <v>27</v>
      </c>
      <c r="D379" s="3" t="s">
        <v>18</v>
      </c>
      <c r="E379" s="3" t="s">
        <v>19</v>
      </c>
      <c r="F379" s="3">
        <v>16</v>
      </c>
      <c r="G379" s="3" t="s">
        <v>20</v>
      </c>
      <c r="H379" s="3" t="s">
        <v>21</v>
      </c>
      <c r="I379" s="3" t="s">
        <v>22</v>
      </c>
      <c r="J379" s="3" t="s">
        <v>21</v>
      </c>
      <c r="K379" s="3"/>
      <c r="L379" s="3" t="s">
        <v>44</v>
      </c>
      <c r="M379" s="3" t="s">
        <v>291</v>
      </c>
      <c r="N379" s="3">
        <v>0</v>
      </c>
      <c r="O379" s="3">
        <v>0</v>
      </c>
    </row>
    <row r="380" spans="1:15" ht="17.100000000000001">
      <c r="A380" s="3" t="s">
        <v>689</v>
      </c>
      <c r="B380" s="3" t="s">
        <v>81</v>
      </c>
      <c r="C380" s="3" t="s">
        <v>236</v>
      </c>
      <c r="D380" s="3" t="s">
        <v>91</v>
      </c>
      <c r="E380" s="3" t="s">
        <v>92</v>
      </c>
      <c r="F380" s="3">
        <v>16</v>
      </c>
      <c r="G380" s="3" t="s">
        <v>20</v>
      </c>
      <c r="H380" s="3" t="s">
        <v>21</v>
      </c>
      <c r="I380" s="3" t="s">
        <v>22</v>
      </c>
      <c r="J380" s="3" t="s">
        <v>21</v>
      </c>
      <c r="K380" s="3"/>
      <c r="L380" s="3" t="s">
        <v>104</v>
      </c>
      <c r="M380" s="3" t="s">
        <v>88</v>
      </c>
      <c r="N380" s="3">
        <v>0</v>
      </c>
      <c r="O380" s="3">
        <v>0</v>
      </c>
    </row>
    <row r="381" spans="1:15" ht="17.100000000000001">
      <c r="A381" s="3" t="s">
        <v>690</v>
      </c>
      <c r="B381" s="3" t="s">
        <v>42</v>
      </c>
      <c r="C381" s="3" t="s">
        <v>496</v>
      </c>
      <c r="D381" s="3" t="s">
        <v>38</v>
      </c>
      <c r="E381" s="3" t="s">
        <v>39</v>
      </c>
      <c r="F381" s="3">
        <v>16</v>
      </c>
      <c r="G381" s="3" t="s">
        <v>20</v>
      </c>
      <c r="H381" s="3" t="s">
        <v>21</v>
      </c>
      <c r="I381" s="3" t="s">
        <v>22</v>
      </c>
      <c r="J381" s="3" t="s">
        <v>21</v>
      </c>
      <c r="K381" s="3"/>
      <c r="L381" s="3" t="s">
        <v>49</v>
      </c>
      <c r="M381" s="3" t="s">
        <v>76</v>
      </c>
      <c r="N381" s="3">
        <v>0</v>
      </c>
      <c r="O381" s="3">
        <v>0</v>
      </c>
    </row>
    <row r="382" spans="1:15" ht="17.100000000000001">
      <c r="A382" s="3" t="s">
        <v>691</v>
      </c>
      <c r="B382" s="3" t="s">
        <v>81</v>
      </c>
      <c r="C382" s="3" t="s">
        <v>217</v>
      </c>
      <c r="D382" s="3" t="s">
        <v>38</v>
      </c>
      <c r="E382" s="3" t="s">
        <v>39</v>
      </c>
      <c r="F382" s="3">
        <v>16</v>
      </c>
      <c r="G382" s="3" t="s">
        <v>20</v>
      </c>
      <c r="H382" s="3" t="s">
        <v>21</v>
      </c>
      <c r="I382" s="3" t="s">
        <v>22</v>
      </c>
      <c r="J382" s="3" t="s">
        <v>21</v>
      </c>
      <c r="K382" s="3"/>
      <c r="L382" s="3" t="s">
        <v>247</v>
      </c>
      <c r="M382" s="3" t="s">
        <v>173</v>
      </c>
      <c r="N382" s="3">
        <v>0</v>
      </c>
      <c r="O382" s="3">
        <v>0</v>
      </c>
    </row>
    <row r="383" spans="1:15" ht="17.100000000000001">
      <c r="A383" s="3" t="s">
        <v>692</v>
      </c>
      <c r="B383" s="3" t="s">
        <v>81</v>
      </c>
      <c r="C383" s="3" t="s">
        <v>275</v>
      </c>
      <c r="D383" s="3" t="s">
        <v>91</v>
      </c>
      <c r="E383" s="3" t="s">
        <v>92</v>
      </c>
      <c r="F383" s="3">
        <v>16</v>
      </c>
      <c r="G383" s="3" t="s">
        <v>20</v>
      </c>
      <c r="H383" s="3" t="s">
        <v>21</v>
      </c>
      <c r="I383" s="3" t="s">
        <v>22</v>
      </c>
      <c r="J383" s="3" t="s">
        <v>21</v>
      </c>
      <c r="K383" s="3"/>
      <c r="L383" s="3" t="s">
        <v>138</v>
      </c>
      <c r="M383" s="3" t="s">
        <v>254</v>
      </c>
      <c r="N383" s="3">
        <v>0</v>
      </c>
      <c r="O383" s="3">
        <v>0</v>
      </c>
    </row>
    <row r="384" spans="1:15" ht="17.100000000000001">
      <c r="A384" s="3" t="s">
        <v>693</v>
      </c>
      <c r="B384" s="3" t="s">
        <v>198</v>
      </c>
      <c r="C384" s="3" t="s">
        <v>112</v>
      </c>
      <c r="D384" s="3" t="s">
        <v>38</v>
      </c>
      <c r="E384" s="3" t="s">
        <v>39</v>
      </c>
      <c r="F384" s="3">
        <v>16</v>
      </c>
      <c r="G384" s="3" t="s">
        <v>694</v>
      </c>
      <c r="H384" s="3" t="s">
        <v>21</v>
      </c>
      <c r="I384" s="3" t="s">
        <v>22</v>
      </c>
      <c r="J384" s="3" t="s">
        <v>21</v>
      </c>
      <c r="K384" s="3"/>
      <c r="L384" s="3" t="s">
        <v>44</v>
      </c>
      <c r="M384" s="3" t="s">
        <v>306</v>
      </c>
      <c r="N384" s="3">
        <v>0</v>
      </c>
      <c r="O384" s="3">
        <v>0</v>
      </c>
    </row>
    <row r="385" spans="1:15" ht="17.100000000000001">
      <c r="A385" s="3" t="s">
        <v>695</v>
      </c>
      <c r="B385" s="3" t="s">
        <v>115</v>
      </c>
      <c r="C385" s="3" t="s">
        <v>250</v>
      </c>
      <c r="D385" s="3" t="s">
        <v>38</v>
      </c>
      <c r="E385" s="3" t="s">
        <v>39</v>
      </c>
      <c r="F385" s="3">
        <v>16</v>
      </c>
      <c r="G385" s="3" t="s">
        <v>40</v>
      </c>
      <c r="H385" s="3" t="s">
        <v>21</v>
      </c>
      <c r="I385" s="3" t="s">
        <v>22</v>
      </c>
      <c r="J385" s="3" t="s">
        <v>21</v>
      </c>
      <c r="K385" s="3"/>
      <c r="L385" s="3" t="s">
        <v>194</v>
      </c>
      <c r="M385" s="3" t="s">
        <v>88</v>
      </c>
      <c r="N385" s="3">
        <v>0</v>
      </c>
      <c r="O385" s="3">
        <v>0</v>
      </c>
    </row>
    <row r="386" spans="1:15" ht="17.100000000000001">
      <c r="A386" s="3" t="s">
        <v>696</v>
      </c>
      <c r="B386" s="3" t="s">
        <v>26</v>
      </c>
      <c r="C386" s="3" t="s">
        <v>175</v>
      </c>
      <c r="D386" s="3" t="s">
        <v>62</v>
      </c>
      <c r="E386" s="3" t="s">
        <v>63</v>
      </c>
      <c r="F386" s="3">
        <v>16</v>
      </c>
      <c r="G386" s="3" t="s">
        <v>74</v>
      </c>
      <c r="H386" s="3" t="s">
        <v>21</v>
      </c>
      <c r="I386" s="3" t="s">
        <v>22</v>
      </c>
      <c r="J386" s="3" t="s">
        <v>21</v>
      </c>
      <c r="K386" s="3" t="s">
        <v>697</v>
      </c>
      <c r="L386" s="3" t="s">
        <v>33</v>
      </c>
      <c r="M386" s="3" t="s">
        <v>88</v>
      </c>
      <c r="N386" s="3">
        <v>0</v>
      </c>
      <c r="O386" s="3">
        <v>0</v>
      </c>
    </row>
    <row r="387" spans="1:15" ht="17.100000000000001">
      <c r="A387" s="3" t="s">
        <v>698</v>
      </c>
      <c r="B387" s="3" t="s">
        <v>16</v>
      </c>
      <c r="C387" s="3" t="s">
        <v>397</v>
      </c>
      <c r="D387" s="3" t="s">
        <v>91</v>
      </c>
      <c r="E387" s="3" t="s">
        <v>92</v>
      </c>
      <c r="F387" s="3">
        <v>16</v>
      </c>
      <c r="G387" s="3" t="s">
        <v>20</v>
      </c>
      <c r="H387" s="3" t="s">
        <v>21</v>
      </c>
      <c r="I387" s="3" t="s">
        <v>22</v>
      </c>
      <c r="J387" s="3" t="s">
        <v>21</v>
      </c>
      <c r="K387" s="3"/>
      <c r="L387" s="3" t="s">
        <v>49</v>
      </c>
      <c r="M387" s="3" t="s">
        <v>76</v>
      </c>
      <c r="N387" s="3">
        <v>0</v>
      </c>
      <c r="O387" s="3">
        <v>0</v>
      </c>
    </row>
    <row r="388" spans="1:15" ht="17.100000000000001">
      <c r="A388" s="3" t="s">
        <v>699</v>
      </c>
      <c r="B388" s="3" t="s">
        <v>72</v>
      </c>
      <c r="C388" s="3" t="s">
        <v>246</v>
      </c>
      <c r="D388" s="3" t="s">
        <v>38</v>
      </c>
      <c r="E388" s="3" t="s">
        <v>39</v>
      </c>
      <c r="F388" s="3">
        <v>16</v>
      </c>
      <c r="G388" s="3" t="s">
        <v>20</v>
      </c>
      <c r="H388" s="3" t="s">
        <v>21</v>
      </c>
      <c r="I388" s="3" t="s">
        <v>22</v>
      </c>
      <c r="J388" s="3" t="s">
        <v>21</v>
      </c>
      <c r="K388" s="3"/>
      <c r="L388" s="3" t="s">
        <v>104</v>
      </c>
      <c r="M388" s="3" t="s">
        <v>139</v>
      </c>
      <c r="N388" s="3">
        <v>0</v>
      </c>
      <c r="O388" s="3">
        <v>0</v>
      </c>
    </row>
    <row r="389" spans="1:15" ht="17.100000000000001">
      <c r="A389" s="3" t="s">
        <v>700</v>
      </c>
      <c r="B389" s="3" t="s">
        <v>680</v>
      </c>
      <c r="C389" s="3" t="s">
        <v>177</v>
      </c>
      <c r="D389" s="3" t="s">
        <v>18</v>
      </c>
      <c r="E389" s="3" t="s">
        <v>19</v>
      </c>
      <c r="F389" s="3">
        <v>16</v>
      </c>
      <c r="G389" s="3" t="s">
        <v>142</v>
      </c>
      <c r="H389" s="3" t="s">
        <v>21</v>
      </c>
      <c r="I389" s="3" t="s">
        <v>22</v>
      </c>
      <c r="J389" s="3" t="s">
        <v>21</v>
      </c>
      <c r="K389" s="3"/>
      <c r="L389" s="3" t="s">
        <v>122</v>
      </c>
      <c r="M389" s="3" t="s">
        <v>347</v>
      </c>
      <c r="N389" s="3">
        <v>0</v>
      </c>
      <c r="O389" s="3">
        <v>0</v>
      </c>
    </row>
    <row r="390" spans="1:15" ht="17.100000000000001">
      <c r="A390" s="3" t="s">
        <v>701</v>
      </c>
      <c r="B390" s="3" t="s">
        <v>55</v>
      </c>
      <c r="C390" s="3" t="s">
        <v>169</v>
      </c>
      <c r="D390" s="3" t="s">
        <v>62</v>
      </c>
      <c r="E390" s="3" t="s">
        <v>63</v>
      </c>
      <c r="F390" s="3">
        <v>16</v>
      </c>
      <c r="G390" s="3" t="s">
        <v>74</v>
      </c>
      <c r="H390" s="3" t="s">
        <v>21</v>
      </c>
      <c r="I390" s="3" t="s">
        <v>22</v>
      </c>
      <c r="J390" s="3" t="s">
        <v>21</v>
      </c>
      <c r="K390" s="3"/>
      <c r="L390" s="3" t="s">
        <v>209</v>
      </c>
      <c r="M390" s="3" t="s">
        <v>150</v>
      </c>
      <c r="N390" s="3">
        <v>0</v>
      </c>
      <c r="O390" s="3">
        <v>0</v>
      </c>
    </row>
    <row r="391" spans="1:15" ht="17.100000000000001">
      <c r="A391" s="3" t="s">
        <v>702</v>
      </c>
      <c r="B391" s="3" t="s">
        <v>42</v>
      </c>
      <c r="C391" s="3" t="s">
        <v>592</v>
      </c>
      <c r="D391" s="3" t="s">
        <v>20</v>
      </c>
      <c r="E391" s="3" t="s">
        <v>339</v>
      </c>
      <c r="F391" s="3">
        <v>16</v>
      </c>
      <c r="G391" s="3" t="s">
        <v>20</v>
      </c>
      <c r="H391" s="3" t="s">
        <v>21</v>
      </c>
      <c r="I391" s="3" t="s">
        <v>22</v>
      </c>
      <c r="J391" s="3" t="s">
        <v>21</v>
      </c>
      <c r="K391" s="3"/>
      <c r="L391" s="3" t="s">
        <v>218</v>
      </c>
      <c r="M391" s="3" t="s">
        <v>291</v>
      </c>
      <c r="N391" s="3">
        <v>0</v>
      </c>
      <c r="O391" s="3">
        <v>0</v>
      </c>
    </row>
    <row r="392" spans="1:15" ht="17.100000000000001">
      <c r="A392" s="3" t="s">
        <v>703</v>
      </c>
      <c r="B392" s="3" t="s">
        <v>16</v>
      </c>
      <c r="C392" s="3" t="s">
        <v>79</v>
      </c>
      <c r="D392" s="3" t="s">
        <v>18</v>
      </c>
      <c r="E392" s="3" t="s">
        <v>19</v>
      </c>
      <c r="F392" s="3">
        <v>16</v>
      </c>
      <c r="G392" s="3" t="s">
        <v>74</v>
      </c>
      <c r="H392" s="3" t="s">
        <v>21</v>
      </c>
      <c r="I392" s="3" t="s">
        <v>22</v>
      </c>
      <c r="J392" s="3" t="s">
        <v>21</v>
      </c>
      <c r="K392" s="3" t="s">
        <v>239</v>
      </c>
      <c r="L392" s="3" t="s">
        <v>333</v>
      </c>
      <c r="M392" s="3" t="s">
        <v>266</v>
      </c>
      <c r="N392" s="3">
        <v>0</v>
      </c>
      <c r="O392" s="3">
        <v>0</v>
      </c>
    </row>
    <row r="393" spans="1:15" ht="17.100000000000001">
      <c r="A393" s="3" t="s">
        <v>704</v>
      </c>
      <c r="B393" s="3" t="s">
        <v>166</v>
      </c>
      <c r="C393" s="3" t="s">
        <v>124</v>
      </c>
      <c r="D393" s="3" t="s">
        <v>91</v>
      </c>
      <c r="E393" s="3" t="s">
        <v>92</v>
      </c>
      <c r="F393" s="3">
        <v>16</v>
      </c>
      <c r="G393" s="3" t="s">
        <v>20</v>
      </c>
      <c r="H393" s="3" t="s">
        <v>21</v>
      </c>
      <c r="I393" s="3" t="s">
        <v>22</v>
      </c>
      <c r="J393" s="3" t="s">
        <v>21</v>
      </c>
      <c r="K393" s="3"/>
      <c r="L393" s="3" t="s">
        <v>222</v>
      </c>
      <c r="M393" s="3" t="s">
        <v>139</v>
      </c>
      <c r="N393" s="3">
        <v>0</v>
      </c>
      <c r="O393" s="3">
        <v>0</v>
      </c>
    </row>
    <row r="394" spans="1:15" ht="17.100000000000001">
      <c r="A394" s="3" t="s">
        <v>705</v>
      </c>
      <c r="B394" s="3" t="s">
        <v>42</v>
      </c>
      <c r="C394" s="3" t="s">
        <v>657</v>
      </c>
      <c r="D394" s="3" t="s">
        <v>62</v>
      </c>
      <c r="E394" s="3" t="s">
        <v>63</v>
      </c>
      <c r="F394" s="3">
        <v>16</v>
      </c>
      <c r="G394" s="3" t="s">
        <v>74</v>
      </c>
      <c r="H394" s="3" t="s">
        <v>21</v>
      </c>
      <c r="I394" s="3" t="s">
        <v>22</v>
      </c>
      <c r="J394" s="3" t="s">
        <v>21</v>
      </c>
      <c r="K394" s="3" t="s">
        <v>706</v>
      </c>
      <c r="L394" s="3" t="s">
        <v>333</v>
      </c>
      <c r="M394" s="3" t="s">
        <v>306</v>
      </c>
      <c r="N394" s="3">
        <v>0</v>
      </c>
      <c r="O394" s="3">
        <v>0</v>
      </c>
    </row>
    <row r="395" spans="1:15" ht="17.100000000000001">
      <c r="A395" s="3" t="s">
        <v>707</v>
      </c>
      <c r="B395" s="3" t="s">
        <v>42</v>
      </c>
      <c r="C395" s="3" t="s">
        <v>121</v>
      </c>
      <c r="D395" s="3" t="s">
        <v>18</v>
      </c>
      <c r="E395" s="3" t="s">
        <v>19</v>
      </c>
      <c r="F395" s="3">
        <v>16</v>
      </c>
      <c r="G395" s="3" t="s">
        <v>373</v>
      </c>
      <c r="H395" s="3" t="s">
        <v>21</v>
      </c>
      <c r="I395" s="3" t="s">
        <v>22</v>
      </c>
      <c r="J395" s="3" t="s">
        <v>21</v>
      </c>
      <c r="K395" s="3"/>
      <c r="L395" s="3" t="s">
        <v>183</v>
      </c>
      <c r="M395" s="3" t="s">
        <v>291</v>
      </c>
      <c r="N395" s="3">
        <v>0</v>
      </c>
      <c r="O395" s="3">
        <v>0</v>
      </c>
    </row>
    <row r="396" spans="1:15" ht="17.100000000000001">
      <c r="A396" s="3" t="s">
        <v>708</v>
      </c>
      <c r="B396" s="3" t="s">
        <v>42</v>
      </c>
      <c r="C396" s="3" t="s">
        <v>52</v>
      </c>
      <c r="D396" s="3" t="s">
        <v>18</v>
      </c>
      <c r="E396" s="3" t="s">
        <v>19</v>
      </c>
      <c r="F396" s="3">
        <v>16</v>
      </c>
      <c r="G396" s="3" t="s">
        <v>20</v>
      </c>
      <c r="H396" s="3" t="s">
        <v>21</v>
      </c>
      <c r="I396" s="3" t="s">
        <v>22</v>
      </c>
      <c r="J396" s="3" t="s">
        <v>21</v>
      </c>
      <c r="K396" s="3"/>
      <c r="L396" s="3" t="s">
        <v>218</v>
      </c>
      <c r="M396" s="3" t="s">
        <v>76</v>
      </c>
      <c r="N396" s="3">
        <v>0</v>
      </c>
      <c r="O396" s="3">
        <v>0</v>
      </c>
    </row>
    <row r="397" spans="1:15" ht="17.100000000000001">
      <c r="A397" s="3" t="s">
        <v>709</v>
      </c>
      <c r="B397" s="3" t="s">
        <v>16</v>
      </c>
      <c r="C397" s="3" t="s">
        <v>275</v>
      </c>
      <c r="D397" s="3" t="s">
        <v>91</v>
      </c>
      <c r="E397" s="3" t="s">
        <v>92</v>
      </c>
      <c r="F397" s="3">
        <v>16</v>
      </c>
      <c r="G397" s="3" t="s">
        <v>20</v>
      </c>
      <c r="H397" s="3" t="s">
        <v>21</v>
      </c>
      <c r="I397" s="3" t="s">
        <v>22</v>
      </c>
      <c r="J397" s="3" t="s">
        <v>21</v>
      </c>
      <c r="K397" s="3"/>
      <c r="L397" s="3" t="s">
        <v>194</v>
      </c>
      <c r="M397" s="3" t="s">
        <v>76</v>
      </c>
      <c r="N397" s="3">
        <v>0</v>
      </c>
      <c r="O397" s="3">
        <v>0</v>
      </c>
    </row>
    <row r="398" spans="1:15" ht="17.100000000000001">
      <c r="A398" s="3" t="s">
        <v>710</v>
      </c>
      <c r="B398" s="3" t="s">
        <v>42</v>
      </c>
      <c r="C398" s="3" t="s">
        <v>56</v>
      </c>
      <c r="D398" s="3" t="s">
        <v>38</v>
      </c>
      <c r="E398" s="3" t="s">
        <v>39</v>
      </c>
      <c r="F398" s="3">
        <v>16</v>
      </c>
      <c r="G398" s="3" t="s">
        <v>57</v>
      </c>
      <c r="H398" s="3" t="s">
        <v>21</v>
      </c>
      <c r="I398" s="3" t="s">
        <v>22</v>
      </c>
      <c r="J398" s="3" t="s">
        <v>21</v>
      </c>
      <c r="K398" s="3"/>
      <c r="L398" s="3" t="s">
        <v>33</v>
      </c>
      <c r="M398" s="3" t="s">
        <v>24</v>
      </c>
      <c r="N398" s="3">
        <v>0</v>
      </c>
      <c r="O398" s="3">
        <v>0</v>
      </c>
    </row>
    <row r="399" spans="1:15" ht="17.100000000000001">
      <c r="A399" s="3" t="s">
        <v>711</v>
      </c>
      <c r="B399" s="3" t="s">
        <v>166</v>
      </c>
      <c r="C399" s="3" t="s">
        <v>103</v>
      </c>
      <c r="D399" s="3" t="s">
        <v>91</v>
      </c>
      <c r="E399" s="3" t="s">
        <v>92</v>
      </c>
      <c r="F399" s="3">
        <v>16</v>
      </c>
      <c r="G399" s="3" t="s">
        <v>20</v>
      </c>
      <c r="H399" s="3" t="s">
        <v>21</v>
      </c>
      <c r="I399" s="3" t="s">
        <v>22</v>
      </c>
      <c r="J399" s="3" t="s">
        <v>21</v>
      </c>
      <c r="K399" s="3"/>
      <c r="L399" s="3" t="s">
        <v>44</v>
      </c>
      <c r="M399" s="3" t="s">
        <v>214</v>
      </c>
      <c r="N399" s="3">
        <v>0</v>
      </c>
      <c r="O399" s="3">
        <v>0</v>
      </c>
    </row>
    <row r="400" spans="1:15" ht="17.100000000000001">
      <c r="A400" s="3" t="s">
        <v>712</v>
      </c>
      <c r="B400" s="3" t="s">
        <v>281</v>
      </c>
      <c r="C400" s="3" t="s">
        <v>93</v>
      </c>
      <c r="D400" s="3" t="s">
        <v>38</v>
      </c>
      <c r="E400" s="3" t="s">
        <v>39</v>
      </c>
      <c r="F400" s="3">
        <v>16</v>
      </c>
      <c r="G400" s="3" t="s">
        <v>20</v>
      </c>
      <c r="H400" s="3" t="s">
        <v>21</v>
      </c>
      <c r="I400" s="3" t="s">
        <v>22</v>
      </c>
      <c r="J400" s="3" t="s">
        <v>21</v>
      </c>
      <c r="K400" s="3"/>
      <c r="L400" s="3" t="s">
        <v>183</v>
      </c>
      <c r="M400" s="3" t="s">
        <v>291</v>
      </c>
      <c r="N400" s="3">
        <v>0</v>
      </c>
      <c r="O400" s="3">
        <v>0</v>
      </c>
    </row>
    <row r="401" spans="1:15" ht="17.100000000000001">
      <c r="A401" s="3" t="s">
        <v>713</v>
      </c>
      <c r="B401" s="3" t="s">
        <v>81</v>
      </c>
      <c r="C401" s="3" t="s">
        <v>86</v>
      </c>
      <c r="D401" s="3" t="s">
        <v>38</v>
      </c>
      <c r="E401" s="3" t="s">
        <v>39</v>
      </c>
      <c r="F401" s="3">
        <v>16</v>
      </c>
      <c r="G401" s="3" t="s">
        <v>20</v>
      </c>
      <c r="H401" s="3" t="s">
        <v>21</v>
      </c>
      <c r="I401" s="3" t="s">
        <v>22</v>
      </c>
      <c r="J401" s="3" t="s">
        <v>21</v>
      </c>
      <c r="K401" s="3"/>
      <c r="L401" s="3" t="s">
        <v>49</v>
      </c>
      <c r="M401" s="3" t="s">
        <v>70</v>
      </c>
      <c r="N401" s="3">
        <v>0</v>
      </c>
      <c r="O401" s="3">
        <v>0</v>
      </c>
    </row>
    <row r="402" spans="1:15" ht="17.100000000000001">
      <c r="A402" s="3" t="s">
        <v>714</v>
      </c>
      <c r="B402" s="3" t="s">
        <v>42</v>
      </c>
      <c r="C402" s="3" t="s">
        <v>282</v>
      </c>
      <c r="D402" s="3" t="s">
        <v>62</v>
      </c>
      <c r="E402" s="3" t="s">
        <v>63</v>
      </c>
      <c r="F402" s="3">
        <v>16</v>
      </c>
      <c r="G402" s="3" t="s">
        <v>715</v>
      </c>
      <c r="H402" s="3" t="s">
        <v>21</v>
      </c>
      <c r="I402" s="3" t="s">
        <v>22</v>
      </c>
      <c r="J402" s="3" t="s">
        <v>21</v>
      </c>
      <c r="K402" s="3"/>
      <c r="L402" s="3" t="s">
        <v>183</v>
      </c>
      <c r="M402" s="3" t="s">
        <v>109</v>
      </c>
      <c r="N402" s="3">
        <v>0</v>
      </c>
      <c r="O402" s="3">
        <v>0</v>
      </c>
    </row>
    <row r="403" spans="1:15" ht="17.100000000000001">
      <c r="A403" s="3" t="s">
        <v>716</v>
      </c>
      <c r="B403" s="3" t="s">
        <v>42</v>
      </c>
      <c r="C403" s="3" t="s">
        <v>470</v>
      </c>
      <c r="D403" s="3" t="s">
        <v>18</v>
      </c>
      <c r="E403" s="3" t="s">
        <v>19</v>
      </c>
      <c r="F403" s="3">
        <v>16</v>
      </c>
      <c r="G403" s="3" t="s">
        <v>470</v>
      </c>
      <c r="H403" s="3" t="s">
        <v>21</v>
      </c>
      <c r="I403" s="3" t="s">
        <v>22</v>
      </c>
      <c r="J403" s="3" t="s">
        <v>21</v>
      </c>
      <c r="K403" s="3"/>
      <c r="L403" s="3" t="s">
        <v>405</v>
      </c>
      <c r="M403" s="3" t="s">
        <v>100</v>
      </c>
      <c r="N403" s="3">
        <v>0</v>
      </c>
      <c r="O403" s="3">
        <v>0</v>
      </c>
    </row>
    <row r="404" spans="1:15" ht="17.100000000000001">
      <c r="A404" s="3" t="s">
        <v>717</v>
      </c>
      <c r="B404" s="3" t="s">
        <v>16</v>
      </c>
      <c r="C404" s="3" t="s">
        <v>107</v>
      </c>
      <c r="D404" s="3" t="s">
        <v>91</v>
      </c>
      <c r="E404" s="3" t="s">
        <v>92</v>
      </c>
      <c r="F404" s="3">
        <v>16</v>
      </c>
      <c r="G404" s="3" t="s">
        <v>20</v>
      </c>
      <c r="H404" s="3" t="s">
        <v>21</v>
      </c>
      <c r="I404" s="3" t="s">
        <v>22</v>
      </c>
      <c r="J404" s="3" t="s">
        <v>21</v>
      </c>
      <c r="K404" s="3"/>
      <c r="L404" s="3" t="s">
        <v>49</v>
      </c>
      <c r="M404" s="3" t="s">
        <v>254</v>
      </c>
      <c r="N404" s="3">
        <v>0</v>
      </c>
      <c r="O404" s="3">
        <v>0</v>
      </c>
    </row>
    <row r="405" spans="1:15" ht="17.100000000000001">
      <c r="A405" s="3" t="s">
        <v>718</v>
      </c>
      <c r="B405" s="3" t="s">
        <v>81</v>
      </c>
      <c r="C405" s="3" t="s">
        <v>98</v>
      </c>
      <c r="D405" s="3" t="s">
        <v>91</v>
      </c>
      <c r="E405" s="3" t="s">
        <v>92</v>
      </c>
      <c r="F405" s="3">
        <v>16</v>
      </c>
      <c r="G405" s="3" t="s">
        <v>20</v>
      </c>
      <c r="H405" s="3" t="s">
        <v>21</v>
      </c>
      <c r="I405" s="3" t="s">
        <v>22</v>
      </c>
      <c r="J405" s="3" t="s">
        <v>21</v>
      </c>
      <c r="K405" s="3"/>
      <c r="L405" s="3" t="s">
        <v>122</v>
      </c>
      <c r="M405" s="3" t="s">
        <v>173</v>
      </c>
      <c r="N405" s="3">
        <v>0</v>
      </c>
      <c r="O405" s="3">
        <v>0</v>
      </c>
    </row>
    <row r="406" spans="1:15" ht="17.100000000000001">
      <c r="A406" s="3" t="s">
        <v>719</v>
      </c>
      <c r="B406" s="3" t="s">
        <v>245</v>
      </c>
      <c r="C406" s="3" t="s">
        <v>86</v>
      </c>
      <c r="D406" s="3" t="s">
        <v>38</v>
      </c>
      <c r="E406" s="3" t="s">
        <v>39</v>
      </c>
      <c r="F406" s="3">
        <v>16</v>
      </c>
      <c r="G406" s="3" t="s">
        <v>20</v>
      </c>
      <c r="H406" s="3" t="s">
        <v>21</v>
      </c>
      <c r="I406" s="3" t="s">
        <v>22</v>
      </c>
      <c r="J406" s="3" t="s">
        <v>21</v>
      </c>
      <c r="K406" s="3"/>
      <c r="L406" s="3" t="s">
        <v>87</v>
      </c>
      <c r="M406" s="3" t="s">
        <v>88</v>
      </c>
      <c r="N406" s="3">
        <v>0</v>
      </c>
      <c r="O406" s="3">
        <v>0</v>
      </c>
    </row>
    <row r="407" spans="1:15" ht="17.100000000000001">
      <c r="A407" s="3" t="s">
        <v>720</v>
      </c>
      <c r="B407" s="3" t="s">
        <v>16</v>
      </c>
      <c r="C407" s="3" t="s">
        <v>124</v>
      </c>
      <c r="D407" s="3" t="s">
        <v>91</v>
      </c>
      <c r="E407" s="3" t="s">
        <v>92</v>
      </c>
      <c r="F407" s="3">
        <v>16</v>
      </c>
      <c r="G407" s="3" t="s">
        <v>124</v>
      </c>
      <c r="H407" s="3" t="s">
        <v>21</v>
      </c>
      <c r="I407" s="3" t="s">
        <v>22</v>
      </c>
      <c r="J407" s="3" t="s">
        <v>21</v>
      </c>
      <c r="K407" s="3"/>
      <c r="L407" s="3" t="s">
        <v>33</v>
      </c>
      <c r="M407" s="3" t="s">
        <v>214</v>
      </c>
      <c r="N407" s="3">
        <v>0</v>
      </c>
      <c r="O407" s="3">
        <v>0</v>
      </c>
    </row>
    <row r="408" spans="1:15" ht="17.100000000000001">
      <c r="A408" s="3" t="s">
        <v>721</v>
      </c>
      <c r="B408" s="3" t="s">
        <v>111</v>
      </c>
      <c r="C408" s="3" t="s">
        <v>517</v>
      </c>
      <c r="D408" s="3" t="s">
        <v>91</v>
      </c>
      <c r="E408" s="3" t="s">
        <v>92</v>
      </c>
      <c r="F408" s="3">
        <v>16</v>
      </c>
      <c r="G408" s="3" t="s">
        <v>20</v>
      </c>
      <c r="H408" s="3" t="s">
        <v>21</v>
      </c>
      <c r="I408" s="3" t="s">
        <v>22</v>
      </c>
      <c r="J408" s="3" t="s">
        <v>21</v>
      </c>
      <c r="K408" s="3"/>
      <c r="L408" s="3" t="s">
        <v>33</v>
      </c>
      <c r="M408" s="3" t="s">
        <v>82</v>
      </c>
      <c r="N408" s="3">
        <v>0</v>
      </c>
      <c r="O408" s="3">
        <v>0</v>
      </c>
    </row>
    <row r="409" spans="1:15" ht="17.100000000000001">
      <c r="A409" s="3" t="s">
        <v>722</v>
      </c>
      <c r="B409" s="3" t="s">
        <v>42</v>
      </c>
      <c r="C409" s="3" t="s">
        <v>57</v>
      </c>
      <c r="D409" s="3" t="s">
        <v>62</v>
      </c>
      <c r="E409" s="3" t="s">
        <v>63</v>
      </c>
      <c r="F409" s="3">
        <v>16</v>
      </c>
      <c r="G409" s="3" t="s">
        <v>373</v>
      </c>
      <c r="H409" s="3" t="s">
        <v>21</v>
      </c>
      <c r="I409" s="3" t="s">
        <v>22</v>
      </c>
      <c r="J409" s="3" t="s">
        <v>21</v>
      </c>
      <c r="K409" s="3"/>
      <c r="L409" s="3" t="s">
        <v>160</v>
      </c>
      <c r="M409" s="3" t="s">
        <v>76</v>
      </c>
      <c r="N409" s="3">
        <v>0</v>
      </c>
      <c r="O409" s="3">
        <v>0</v>
      </c>
    </row>
    <row r="410" spans="1:15" ht="17.100000000000001">
      <c r="A410" s="3" t="s">
        <v>723</v>
      </c>
      <c r="B410" s="3" t="s">
        <v>131</v>
      </c>
      <c r="C410" s="3" t="s">
        <v>121</v>
      </c>
      <c r="D410" s="3" t="s">
        <v>18</v>
      </c>
      <c r="E410" s="3" t="s">
        <v>19</v>
      </c>
      <c r="F410" s="3">
        <v>16</v>
      </c>
      <c r="G410" s="3" t="s">
        <v>20</v>
      </c>
      <c r="H410" s="3" t="s">
        <v>21</v>
      </c>
      <c r="I410" s="3" t="s">
        <v>22</v>
      </c>
      <c r="J410" s="3" t="s">
        <v>21</v>
      </c>
      <c r="K410" s="3"/>
      <c r="L410" s="3" t="s">
        <v>138</v>
      </c>
      <c r="M410" s="3" t="s">
        <v>205</v>
      </c>
      <c r="N410" s="3">
        <v>0</v>
      </c>
      <c r="O410" s="3">
        <v>0</v>
      </c>
    </row>
    <row r="411" spans="1:15" ht="17.100000000000001">
      <c r="A411" s="3" t="s">
        <v>724</v>
      </c>
      <c r="B411" s="3" t="s">
        <v>42</v>
      </c>
      <c r="C411" s="3" t="s">
        <v>136</v>
      </c>
      <c r="D411" s="3" t="s">
        <v>91</v>
      </c>
      <c r="E411" s="3" t="s">
        <v>92</v>
      </c>
      <c r="F411" s="3">
        <v>16</v>
      </c>
      <c r="G411" s="3" t="s">
        <v>20</v>
      </c>
      <c r="H411" s="3" t="s">
        <v>21</v>
      </c>
      <c r="I411" s="3" t="s">
        <v>22</v>
      </c>
      <c r="J411" s="3" t="s">
        <v>21</v>
      </c>
      <c r="K411" s="3"/>
      <c r="L411" s="3" t="s">
        <v>128</v>
      </c>
      <c r="M411" s="3" t="s">
        <v>70</v>
      </c>
      <c r="N411" s="3">
        <v>0</v>
      </c>
      <c r="O411" s="3">
        <v>0</v>
      </c>
    </row>
    <row r="412" spans="1:15" ht="17.100000000000001">
      <c r="A412" s="3" t="s">
        <v>725</v>
      </c>
      <c r="B412" s="3" t="s">
        <v>42</v>
      </c>
      <c r="C412" s="3" t="s">
        <v>57</v>
      </c>
      <c r="D412" s="3" t="s">
        <v>62</v>
      </c>
      <c r="E412" s="3" t="s">
        <v>63</v>
      </c>
      <c r="F412" s="3">
        <v>16</v>
      </c>
      <c r="G412" s="3" t="s">
        <v>726</v>
      </c>
      <c r="H412" s="3" t="s">
        <v>21</v>
      </c>
      <c r="I412" s="3" t="s">
        <v>22</v>
      </c>
      <c r="J412" s="3" t="s">
        <v>21</v>
      </c>
      <c r="K412" s="3"/>
      <c r="L412" s="3" t="s">
        <v>33</v>
      </c>
      <c r="M412" s="3" t="s">
        <v>45</v>
      </c>
      <c r="N412" s="3">
        <v>0</v>
      </c>
      <c r="O412" s="3">
        <v>0</v>
      </c>
    </row>
    <row r="413" spans="1:15" ht="17.100000000000001">
      <c r="A413" s="3" t="s">
        <v>727</v>
      </c>
      <c r="B413" s="3" t="s">
        <v>494</v>
      </c>
      <c r="C413" s="3" t="s">
        <v>141</v>
      </c>
      <c r="D413" s="3" t="s">
        <v>62</v>
      </c>
      <c r="E413" s="3" t="s">
        <v>63</v>
      </c>
      <c r="F413" s="3">
        <v>16</v>
      </c>
      <c r="G413" s="3" t="s">
        <v>141</v>
      </c>
      <c r="H413" s="3" t="s">
        <v>21</v>
      </c>
      <c r="I413" s="3" t="s">
        <v>22</v>
      </c>
      <c r="J413" s="3" t="s">
        <v>21</v>
      </c>
      <c r="K413" s="3"/>
      <c r="L413" s="3" t="s">
        <v>104</v>
      </c>
      <c r="M413" s="3" t="s">
        <v>205</v>
      </c>
      <c r="N413" s="3">
        <v>0</v>
      </c>
      <c r="O413" s="3">
        <v>0</v>
      </c>
    </row>
    <row r="414" spans="1:15" ht="17.100000000000001">
      <c r="A414" s="3" t="s">
        <v>728</v>
      </c>
      <c r="B414" s="3" t="s">
        <v>16</v>
      </c>
      <c r="C414" s="3" t="s">
        <v>27</v>
      </c>
      <c r="D414" s="3" t="s">
        <v>18</v>
      </c>
      <c r="E414" s="3" t="s">
        <v>19</v>
      </c>
      <c r="F414" s="3">
        <v>16</v>
      </c>
      <c r="G414" s="3" t="s">
        <v>20</v>
      </c>
      <c r="H414" s="3" t="s">
        <v>21</v>
      </c>
      <c r="I414" s="3" t="s">
        <v>22</v>
      </c>
      <c r="J414" s="3" t="s">
        <v>21</v>
      </c>
      <c r="K414" s="3"/>
      <c r="L414" s="3" t="s">
        <v>160</v>
      </c>
      <c r="M414" s="3" t="s">
        <v>45</v>
      </c>
      <c r="N414" s="3">
        <v>0</v>
      </c>
      <c r="O414" s="3">
        <v>0</v>
      </c>
    </row>
    <row r="415" spans="1:15" ht="17.100000000000001">
      <c r="A415" s="3" t="s">
        <v>729</v>
      </c>
      <c r="B415" s="3" t="s">
        <v>181</v>
      </c>
      <c r="C415" s="3" t="s">
        <v>204</v>
      </c>
      <c r="D415" s="3" t="s">
        <v>91</v>
      </c>
      <c r="E415" s="3" t="s">
        <v>92</v>
      </c>
      <c r="F415" s="3">
        <v>16</v>
      </c>
      <c r="G415" s="3" t="s">
        <v>730</v>
      </c>
      <c r="H415" s="3" t="s">
        <v>21</v>
      </c>
      <c r="I415" s="3" t="s">
        <v>22</v>
      </c>
      <c r="J415" s="3" t="s">
        <v>21</v>
      </c>
      <c r="K415" s="3"/>
      <c r="L415" s="3" t="s">
        <v>218</v>
      </c>
      <c r="M415" s="3" t="s">
        <v>88</v>
      </c>
      <c r="N415" s="3">
        <v>0</v>
      </c>
      <c r="O415" s="3">
        <v>0</v>
      </c>
    </row>
    <row r="416" spans="1:15" ht="17.100000000000001">
      <c r="A416" s="3" t="s">
        <v>731</v>
      </c>
      <c r="B416" s="3" t="s">
        <v>31</v>
      </c>
      <c r="C416" s="3" t="s">
        <v>496</v>
      </c>
      <c r="D416" s="3" t="s">
        <v>38</v>
      </c>
      <c r="E416" s="3" t="s">
        <v>39</v>
      </c>
      <c r="F416" s="3">
        <v>16</v>
      </c>
      <c r="G416" s="3" t="s">
        <v>20</v>
      </c>
      <c r="H416" s="3" t="s">
        <v>21</v>
      </c>
      <c r="I416" s="3" t="s">
        <v>22</v>
      </c>
      <c r="J416" s="3" t="s">
        <v>21</v>
      </c>
      <c r="K416" s="3"/>
      <c r="L416" s="3" t="s">
        <v>33</v>
      </c>
      <c r="M416" s="3" t="s">
        <v>214</v>
      </c>
      <c r="N416" s="3">
        <v>0</v>
      </c>
      <c r="O416" s="3">
        <v>0</v>
      </c>
    </row>
    <row r="417" spans="1:15" ht="17.100000000000001">
      <c r="A417" s="3" t="s">
        <v>732</v>
      </c>
      <c r="B417" s="3" t="s">
        <v>81</v>
      </c>
      <c r="C417" s="3" t="s">
        <v>127</v>
      </c>
      <c r="D417" s="3" t="s">
        <v>62</v>
      </c>
      <c r="E417" s="3" t="s">
        <v>63</v>
      </c>
      <c r="F417" s="3">
        <v>16</v>
      </c>
      <c r="G417" s="3" t="s">
        <v>20</v>
      </c>
      <c r="H417" s="3" t="s">
        <v>21</v>
      </c>
      <c r="I417" s="3" t="s">
        <v>22</v>
      </c>
      <c r="J417" s="3" t="s">
        <v>21</v>
      </c>
      <c r="K417" s="3" t="s">
        <v>491</v>
      </c>
      <c r="L417" s="3" t="s">
        <v>333</v>
      </c>
      <c r="M417" s="3" t="s">
        <v>88</v>
      </c>
      <c r="N417" s="3">
        <v>0</v>
      </c>
      <c r="O417" s="3">
        <v>0</v>
      </c>
    </row>
    <row r="418" spans="1:15" ht="17.100000000000001">
      <c r="A418" s="3" t="s">
        <v>733</v>
      </c>
      <c r="B418" s="3" t="s">
        <v>734</v>
      </c>
      <c r="C418" s="3" t="s">
        <v>657</v>
      </c>
      <c r="D418" s="3" t="s">
        <v>62</v>
      </c>
      <c r="E418" s="3" t="s">
        <v>63</v>
      </c>
      <c r="F418" s="3">
        <v>16</v>
      </c>
      <c r="G418" s="3" t="s">
        <v>20</v>
      </c>
      <c r="H418" s="3" t="s">
        <v>21</v>
      </c>
      <c r="I418" s="3" t="s">
        <v>22</v>
      </c>
      <c r="J418" s="3" t="s">
        <v>21</v>
      </c>
      <c r="K418" s="3"/>
      <c r="L418" s="3" t="s">
        <v>160</v>
      </c>
      <c r="M418" s="3" t="s">
        <v>214</v>
      </c>
      <c r="N418" s="3">
        <v>0</v>
      </c>
      <c r="O418" s="3">
        <v>0</v>
      </c>
    </row>
    <row r="419" spans="1:15" ht="17.100000000000001">
      <c r="A419" s="3" t="s">
        <v>735</v>
      </c>
      <c r="B419" s="3" t="s">
        <v>31</v>
      </c>
      <c r="C419" s="3" t="s">
        <v>124</v>
      </c>
      <c r="D419" s="3" t="s">
        <v>91</v>
      </c>
      <c r="E419" s="3" t="s">
        <v>92</v>
      </c>
      <c r="F419" s="3">
        <v>16</v>
      </c>
      <c r="G419" s="3" t="s">
        <v>124</v>
      </c>
      <c r="H419" s="3" t="s">
        <v>21</v>
      </c>
      <c r="I419" s="3" t="s">
        <v>22</v>
      </c>
      <c r="J419" s="3" t="s">
        <v>21</v>
      </c>
      <c r="K419" s="3"/>
      <c r="L419" s="3" t="s">
        <v>736</v>
      </c>
      <c r="M419" s="3" t="s">
        <v>555</v>
      </c>
      <c r="N419" s="3">
        <v>0</v>
      </c>
      <c r="O419" s="3">
        <v>0</v>
      </c>
    </row>
    <row r="420" spans="1:15" ht="17.100000000000001">
      <c r="A420" s="3" t="s">
        <v>737</v>
      </c>
      <c r="B420" s="3" t="s">
        <v>81</v>
      </c>
      <c r="C420" s="3" t="s">
        <v>185</v>
      </c>
      <c r="D420" s="3" t="s">
        <v>38</v>
      </c>
      <c r="E420" s="3" t="s">
        <v>39</v>
      </c>
      <c r="F420" s="3">
        <v>16</v>
      </c>
      <c r="G420" s="3" t="s">
        <v>20</v>
      </c>
      <c r="H420" s="3" t="s">
        <v>21</v>
      </c>
      <c r="I420" s="3" t="s">
        <v>22</v>
      </c>
      <c r="J420" s="3" t="s">
        <v>21</v>
      </c>
      <c r="K420" s="3"/>
      <c r="L420" s="3" t="s">
        <v>286</v>
      </c>
      <c r="M420" s="3" t="s">
        <v>324</v>
      </c>
      <c r="N420" s="3">
        <v>0</v>
      </c>
      <c r="O420" s="3">
        <v>0</v>
      </c>
    </row>
    <row r="421" spans="1:15" ht="17.100000000000001">
      <c r="A421" s="3" t="s">
        <v>738</v>
      </c>
      <c r="B421" s="3" t="s">
        <v>166</v>
      </c>
      <c r="C421" s="3" t="s">
        <v>17</v>
      </c>
      <c r="D421" s="3" t="s">
        <v>18</v>
      </c>
      <c r="E421" s="3" t="s">
        <v>19</v>
      </c>
      <c r="F421" s="3">
        <v>16</v>
      </c>
      <c r="G421" s="3" t="s">
        <v>20</v>
      </c>
      <c r="H421" s="3" t="s">
        <v>21</v>
      </c>
      <c r="I421" s="3" t="s">
        <v>22</v>
      </c>
      <c r="J421" s="3" t="s">
        <v>21</v>
      </c>
      <c r="K421" s="3"/>
      <c r="L421" s="3" t="s">
        <v>122</v>
      </c>
      <c r="M421" s="3" t="s">
        <v>347</v>
      </c>
      <c r="N421" s="3">
        <v>0</v>
      </c>
      <c r="O421" s="3">
        <v>0</v>
      </c>
    </row>
    <row r="422" spans="1:15" ht="17.100000000000001">
      <c r="A422" s="3" t="s">
        <v>739</v>
      </c>
      <c r="B422" s="3" t="s">
        <v>166</v>
      </c>
      <c r="C422" s="3" t="s">
        <v>229</v>
      </c>
      <c r="D422" s="3" t="s">
        <v>91</v>
      </c>
      <c r="E422" s="3" t="s">
        <v>92</v>
      </c>
      <c r="F422" s="3">
        <v>16</v>
      </c>
      <c r="G422" s="3" t="s">
        <v>740</v>
      </c>
      <c r="H422" s="3" t="s">
        <v>21</v>
      </c>
      <c r="I422" s="3" t="s">
        <v>22</v>
      </c>
      <c r="J422" s="3" t="s">
        <v>21</v>
      </c>
      <c r="K422" s="3"/>
      <c r="L422" s="3" t="s">
        <v>49</v>
      </c>
      <c r="M422" s="3" t="s">
        <v>50</v>
      </c>
      <c r="N422" s="3">
        <v>0</v>
      </c>
      <c r="O422" s="3">
        <v>0</v>
      </c>
    </row>
    <row r="423" spans="1:15" ht="17.100000000000001">
      <c r="A423" s="3" t="s">
        <v>741</v>
      </c>
      <c r="B423" s="3" t="s">
        <v>31</v>
      </c>
      <c r="C423" s="3" t="s">
        <v>152</v>
      </c>
      <c r="D423" s="3" t="s">
        <v>38</v>
      </c>
      <c r="E423" s="3" t="s">
        <v>39</v>
      </c>
      <c r="F423" s="3">
        <v>16</v>
      </c>
      <c r="G423" s="3" t="s">
        <v>152</v>
      </c>
      <c r="H423" s="3" t="s">
        <v>21</v>
      </c>
      <c r="I423" s="3" t="s">
        <v>22</v>
      </c>
      <c r="J423" s="3" t="s">
        <v>21</v>
      </c>
      <c r="K423" s="3"/>
      <c r="L423" s="3" t="s">
        <v>183</v>
      </c>
      <c r="M423" s="3" t="s">
        <v>109</v>
      </c>
      <c r="N423" s="3">
        <v>0</v>
      </c>
      <c r="O423" s="3">
        <v>0</v>
      </c>
    </row>
    <row r="424" spans="1:15" ht="17.100000000000001">
      <c r="A424" s="3" t="s">
        <v>742</v>
      </c>
      <c r="B424" s="3" t="s">
        <v>81</v>
      </c>
      <c r="C424" s="3" t="s">
        <v>282</v>
      </c>
      <c r="D424" s="3" t="s">
        <v>62</v>
      </c>
      <c r="E424" s="3" t="s">
        <v>63</v>
      </c>
      <c r="F424" s="3">
        <v>16</v>
      </c>
      <c r="G424" s="3" t="s">
        <v>74</v>
      </c>
      <c r="H424" s="3" t="s">
        <v>21</v>
      </c>
      <c r="I424" s="3" t="s">
        <v>22</v>
      </c>
      <c r="J424" s="3" t="s">
        <v>21</v>
      </c>
      <c r="K424" s="3"/>
      <c r="L424" s="3" t="s">
        <v>333</v>
      </c>
      <c r="M424" s="3" t="s">
        <v>266</v>
      </c>
      <c r="N424" s="3">
        <v>0</v>
      </c>
      <c r="O424" s="3">
        <v>0</v>
      </c>
    </row>
    <row r="425" spans="1:15" ht="17.100000000000001">
      <c r="A425" s="3" t="s">
        <v>743</v>
      </c>
      <c r="B425" s="3" t="s">
        <v>81</v>
      </c>
      <c r="C425" s="3" t="s">
        <v>136</v>
      </c>
      <c r="D425" s="3" t="s">
        <v>91</v>
      </c>
      <c r="E425" s="3" t="s">
        <v>92</v>
      </c>
      <c r="F425" s="3">
        <v>16</v>
      </c>
      <c r="G425" s="3" t="s">
        <v>20</v>
      </c>
      <c r="H425" s="3" t="s">
        <v>21</v>
      </c>
      <c r="I425" s="3" t="s">
        <v>22</v>
      </c>
      <c r="J425" s="3" t="s">
        <v>21</v>
      </c>
      <c r="K425" s="3"/>
      <c r="L425" s="3" t="s">
        <v>104</v>
      </c>
      <c r="M425" s="3" t="s">
        <v>50</v>
      </c>
      <c r="N425" s="3">
        <v>0</v>
      </c>
      <c r="O425" s="3">
        <v>0</v>
      </c>
    </row>
    <row r="426" spans="1:15" ht="17.100000000000001">
      <c r="A426" s="3" t="s">
        <v>744</v>
      </c>
      <c r="B426" s="3" t="s">
        <v>42</v>
      </c>
      <c r="C426" s="3" t="s">
        <v>263</v>
      </c>
      <c r="D426" s="3" t="s">
        <v>91</v>
      </c>
      <c r="E426" s="3" t="s">
        <v>92</v>
      </c>
      <c r="F426" s="3">
        <v>16</v>
      </c>
      <c r="G426" s="3" t="s">
        <v>745</v>
      </c>
      <c r="H426" s="3" t="s">
        <v>21</v>
      </c>
      <c r="I426" s="3" t="s">
        <v>22</v>
      </c>
      <c r="J426" s="3" t="s">
        <v>21</v>
      </c>
      <c r="K426" s="3"/>
      <c r="L426" s="3" t="s">
        <v>95</v>
      </c>
      <c r="M426" s="3" t="s">
        <v>65</v>
      </c>
      <c r="N426" s="3">
        <v>0</v>
      </c>
      <c r="O426" s="3">
        <v>0</v>
      </c>
    </row>
    <row r="427" spans="1:15" ht="17.100000000000001">
      <c r="A427" s="3" t="s">
        <v>746</v>
      </c>
      <c r="B427" s="3" t="s">
        <v>212</v>
      </c>
      <c r="C427" s="3" t="s">
        <v>200</v>
      </c>
      <c r="D427" s="3" t="s">
        <v>38</v>
      </c>
      <c r="E427" s="3" t="s">
        <v>39</v>
      </c>
      <c r="F427" s="3">
        <v>16</v>
      </c>
      <c r="G427" s="3" t="s">
        <v>20</v>
      </c>
      <c r="H427" s="3" t="s">
        <v>21</v>
      </c>
      <c r="I427" s="3" t="s">
        <v>22</v>
      </c>
      <c r="J427" s="3" t="s">
        <v>21</v>
      </c>
      <c r="K427" s="3"/>
      <c r="L427" s="3" t="s">
        <v>33</v>
      </c>
      <c r="M427" s="3" t="s">
        <v>214</v>
      </c>
      <c r="N427" s="3">
        <v>0</v>
      </c>
      <c r="O427" s="3">
        <v>0</v>
      </c>
    </row>
    <row r="428" spans="1:15" ht="17.100000000000001">
      <c r="A428" s="3" t="s">
        <v>747</v>
      </c>
      <c r="B428" s="3" t="s">
        <v>748</v>
      </c>
      <c r="C428" s="3" t="s">
        <v>142</v>
      </c>
      <c r="D428" s="3" t="s">
        <v>18</v>
      </c>
      <c r="E428" s="3" t="s">
        <v>19</v>
      </c>
      <c r="F428" s="3">
        <v>16</v>
      </c>
      <c r="G428" s="3" t="s">
        <v>142</v>
      </c>
      <c r="H428" s="3" t="s">
        <v>21</v>
      </c>
      <c r="I428" s="3" t="s">
        <v>22</v>
      </c>
      <c r="J428" s="3" t="s">
        <v>21</v>
      </c>
      <c r="K428" s="3"/>
      <c r="L428" s="3" t="s">
        <v>183</v>
      </c>
      <c r="M428" s="3" t="s">
        <v>45</v>
      </c>
      <c r="N428" s="3">
        <v>0</v>
      </c>
      <c r="O428" s="3">
        <v>0</v>
      </c>
    </row>
    <row r="429" spans="1:15" ht="17.100000000000001">
      <c r="A429" s="3" t="s">
        <v>749</v>
      </c>
      <c r="B429" s="3" t="s">
        <v>81</v>
      </c>
      <c r="C429" s="3" t="s">
        <v>412</v>
      </c>
      <c r="D429" s="3" t="s">
        <v>38</v>
      </c>
      <c r="E429" s="3" t="s">
        <v>39</v>
      </c>
      <c r="F429" s="3">
        <v>16</v>
      </c>
      <c r="G429" s="3" t="s">
        <v>20</v>
      </c>
      <c r="H429" s="3" t="s">
        <v>21</v>
      </c>
      <c r="I429" s="3" t="s">
        <v>22</v>
      </c>
      <c r="J429" s="3" t="s">
        <v>21</v>
      </c>
      <c r="K429" s="3"/>
      <c r="L429" s="3" t="s">
        <v>108</v>
      </c>
      <c r="M429" s="3" t="s">
        <v>173</v>
      </c>
      <c r="N429" s="3">
        <v>0</v>
      </c>
      <c r="O429" s="3">
        <v>0</v>
      </c>
    </row>
    <row r="430" spans="1:15" ht="17.100000000000001">
      <c r="A430" s="3" t="s">
        <v>750</v>
      </c>
      <c r="B430" s="3" t="s">
        <v>84</v>
      </c>
      <c r="C430" s="3" t="s">
        <v>449</v>
      </c>
      <c r="D430" s="3" t="s">
        <v>38</v>
      </c>
      <c r="E430" s="3" t="s">
        <v>39</v>
      </c>
      <c r="F430" s="3">
        <v>16</v>
      </c>
      <c r="G430" s="3" t="s">
        <v>20</v>
      </c>
      <c r="H430" s="3" t="s">
        <v>21</v>
      </c>
      <c r="I430" s="3" t="s">
        <v>22</v>
      </c>
      <c r="J430" s="3" t="s">
        <v>21</v>
      </c>
      <c r="K430" s="3"/>
      <c r="L430" s="3" t="s">
        <v>33</v>
      </c>
      <c r="M430" s="3" t="s">
        <v>214</v>
      </c>
      <c r="N430" s="3">
        <v>0</v>
      </c>
      <c r="O430" s="3">
        <v>0</v>
      </c>
    </row>
    <row r="431" spans="1:15" ht="17.100000000000001">
      <c r="A431" s="3" t="s">
        <v>751</v>
      </c>
      <c r="B431" s="3" t="s">
        <v>445</v>
      </c>
      <c r="C431" s="3" t="s">
        <v>68</v>
      </c>
      <c r="D431" s="3" t="s">
        <v>18</v>
      </c>
      <c r="E431" s="3" t="s">
        <v>19</v>
      </c>
      <c r="F431" s="3">
        <v>16</v>
      </c>
      <c r="G431" s="3" t="s">
        <v>20</v>
      </c>
      <c r="H431" s="3" t="s">
        <v>21</v>
      </c>
      <c r="I431" s="3" t="s">
        <v>22</v>
      </c>
      <c r="J431" s="3" t="s">
        <v>21</v>
      </c>
      <c r="K431" s="3"/>
      <c r="L431" s="3" t="s">
        <v>160</v>
      </c>
      <c r="M431" s="3" t="s">
        <v>70</v>
      </c>
      <c r="N431" s="3">
        <v>0</v>
      </c>
      <c r="O431" s="3">
        <v>0</v>
      </c>
    </row>
    <row r="432" spans="1:15" ht="17.100000000000001">
      <c r="A432" s="3" t="s">
        <v>752</v>
      </c>
      <c r="B432" s="3" t="s">
        <v>81</v>
      </c>
      <c r="C432" s="3" t="s">
        <v>282</v>
      </c>
      <c r="D432" s="3" t="s">
        <v>62</v>
      </c>
      <c r="E432" s="3" t="s">
        <v>63</v>
      </c>
      <c r="F432" s="3">
        <v>16</v>
      </c>
      <c r="G432" s="3" t="s">
        <v>20</v>
      </c>
      <c r="H432" s="3" t="s">
        <v>21</v>
      </c>
      <c r="I432" s="3" t="s">
        <v>22</v>
      </c>
      <c r="J432" s="3" t="s">
        <v>21</v>
      </c>
      <c r="K432" s="3"/>
      <c r="L432" s="3" t="s">
        <v>286</v>
      </c>
      <c r="M432" s="3" t="s">
        <v>639</v>
      </c>
      <c r="N432" s="3">
        <v>0</v>
      </c>
      <c r="O432" s="3">
        <v>0</v>
      </c>
    </row>
    <row r="433" spans="1:15" ht="17.100000000000001">
      <c r="A433" s="3" t="s">
        <v>753</v>
      </c>
      <c r="B433" s="3" t="s">
        <v>245</v>
      </c>
      <c r="C433" s="3" t="s">
        <v>204</v>
      </c>
      <c r="D433" s="3" t="s">
        <v>91</v>
      </c>
      <c r="E433" s="3" t="s">
        <v>92</v>
      </c>
      <c r="F433" s="3">
        <v>16</v>
      </c>
      <c r="G433" s="3" t="s">
        <v>204</v>
      </c>
      <c r="H433" s="3" t="s">
        <v>21</v>
      </c>
      <c r="I433" s="3" t="s">
        <v>22</v>
      </c>
      <c r="J433" s="3" t="s">
        <v>21</v>
      </c>
      <c r="K433" s="3"/>
      <c r="L433" s="3" t="s">
        <v>122</v>
      </c>
      <c r="M433" s="3" t="s">
        <v>173</v>
      </c>
      <c r="N433" s="3">
        <v>0</v>
      </c>
      <c r="O433" s="3">
        <v>0</v>
      </c>
    </row>
    <row r="434" spans="1:15" ht="17.100000000000001">
      <c r="A434" s="3" t="s">
        <v>754</v>
      </c>
      <c r="B434" s="3" t="s">
        <v>81</v>
      </c>
      <c r="C434" s="3" t="s">
        <v>136</v>
      </c>
      <c r="D434" s="3" t="s">
        <v>91</v>
      </c>
      <c r="E434" s="3" t="s">
        <v>92</v>
      </c>
      <c r="F434" s="3">
        <v>16</v>
      </c>
      <c r="G434" s="3" t="s">
        <v>20</v>
      </c>
      <c r="H434" s="3" t="s">
        <v>21</v>
      </c>
      <c r="I434" s="3" t="s">
        <v>22</v>
      </c>
      <c r="J434" s="3" t="s">
        <v>21</v>
      </c>
      <c r="K434" s="3"/>
      <c r="L434" s="3" t="s">
        <v>49</v>
      </c>
      <c r="M434" s="3" t="s">
        <v>70</v>
      </c>
      <c r="N434" s="3">
        <v>0</v>
      </c>
      <c r="O434" s="3">
        <v>0</v>
      </c>
    </row>
    <row r="435" spans="1:15" ht="17.100000000000001">
      <c r="A435" s="3" t="s">
        <v>755</v>
      </c>
      <c r="B435" s="3" t="s">
        <v>81</v>
      </c>
      <c r="C435" s="3" t="s">
        <v>376</v>
      </c>
      <c r="D435" s="3" t="s">
        <v>38</v>
      </c>
      <c r="E435" s="3" t="s">
        <v>39</v>
      </c>
      <c r="F435" s="3">
        <v>16</v>
      </c>
      <c r="G435" s="3" t="s">
        <v>40</v>
      </c>
      <c r="H435" s="3" t="s">
        <v>21</v>
      </c>
      <c r="I435" s="3" t="s">
        <v>22</v>
      </c>
      <c r="J435" s="3" t="s">
        <v>21</v>
      </c>
      <c r="K435" s="3"/>
      <c r="L435" s="3" t="s">
        <v>138</v>
      </c>
      <c r="M435" s="3" t="s">
        <v>227</v>
      </c>
      <c r="N435" s="3">
        <v>0</v>
      </c>
      <c r="O435" s="3">
        <v>0</v>
      </c>
    </row>
    <row r="436" spans="1:15" ht="17.100000000000001">
      <c r="A436" s="3" t="s">
        <v>756</v>
      </c>
      <c r="B436" s="3" t="s">
        <v>16</v>
      </c>
      <c r="C436" s="3" t="s">
        <v>127</v>
      </c>
      <c r="D436" s="3" t="s">
        <v>62</v>
      </c>
      <c r="E436" s="3" t="s">
        <v>63</v>
      </c>
      <c r="F436" s="3">
        <v>16</v>
      </c>
      <c r="G436" s="3" t="s">
        <v>20</v>
      </c>
      <c r="H436" s="3" t="s">
        <v>21</v>
      </c>
      <c r="I436" s="3" t="s">
        <v>22</v>
      </c>
      <c r="J436" s="3" t="s">
        <v>21</v>
      </c>
      <c r="K436" s="3"/>
      <c r="L436" s="3" t="s">
        <v>183</v>
      </c>
      <c r="M436" s="3" t="s">
        <v>82</v>
      </c>
      <c r="N436" s="3">
        <v>0</v>
      </c>
      <c r="O436" s="3">
        <v>0</v>
      </c>
    </row>
    <row r="437" spans="1:15" ht="17.100000000000001">
      <c r="A437" s="3" t="s">
        <v>757</v>
      </c>
      <c r="B437" s="3" t="s">
        <v>55</v>
      </c>
      <c r="C437" s="3" t="s">
        <v>517</v>
      </c>
      <c r="D437" s="3" t="s">
        <v>91</v>
      </c>
      <c r="E437" s="3" t="s">
        <v>92</v>
      </c>
      <c r="F437" s="3">
        <v>16</v>
      </c>
      <c r="G437" s="3" t="s">
        <v>20</v>
      </c>
      <c r="H437" s="3" t="s">
        <v>21</v>
      </c>
      <c r="I437" s="3" t="s">
        <v>22</v>
      </c>
      <c r="J437" s="3" t="s">
        <v>21</v>
      </c>
      <c r="K437" s="3"/>
      <c r="L437" s="3" t="s">
        <v>23</v>
      </c>
      <c r="M437" s="3" t="s">
        <v>214</v>
      </c>
      <c r="N437" s="3">
        <v>0</v>
      </c>
      <c r="O437" s="3">
        <v>0</v>
      </c>
    </row>
    <row r="438" spans="1:15" ht="17.100000000000001">
      <c r="A438" s="3" t="s">
        <v>758</v>
      </c>
      <c r="B438" s="3" t="s">
        <v>166</v>
      </c>
      <c r="C438" s="3" t="s">
        <v>37</v>
      </c>
      <c r="D438" s="3" t="s">
        <v>38</v>
      </c>
      <c r="E438" s="3" t="s">
        <v>39</v>
      </c>
      <c r="F438" s="3">
        <v>16</v>
      </c>
      <c r="G438" s="3" t="s">
        <v>40</v>
      </c>
      <c r="H438" s="3" t="s">
        <v>21</v>
      </c>
      <c r="I438" s="3" t="s">
        <v>22</v>
      </c>
      <c r="J438" s="3" t="s">
        <v>21</v>
      </c>
      <c r="K438" s="3"/>
      <c r="L438" s="3" t="s">
        <v>138</v>
      </c>
      <c r="M438" s="3" t="s">
        <v>266</v>
      </c>
      <c r="N438" s="3">
        <v>0</v>
      </c>
      <c r="O438" s="3">
        <v>0</v>
      </c>
    </row>
    <row r="439" spans="1:15" ht="17.100000000000001">
      <c r="A439" s="3" t="s">
        <v>759</v>
      </c>
      <c r="B439" s="3" t="s">
        <v>81</v>
      </c>
      <c r="C439" s="3" t="s">
        <v>200</v>
      </c>
      <c r="D439" s="3" t="s">
        <v>38</v>
      </c>
      <c r="E439" s="3" t="s">
        <v>39</v>
      </c>
      <c r="F439" s="3">
        <v>16</v>
      </c>
      <c r="G439" s="3" t="s">
        <v>20</v>
      </c>
      <c r="H439" s="3" t="s">
        <v>21</v>
      </c>
      <c r="I439" s="3" t="s">
        <v>22</v>
      </c>
      <c r="J439" s="3" t="s">
        <v>21</v>
      </c>
      <c r="K439" s="3"/>
      <c r="L439" s="3" t="s">
        <v>23</v>
      </c>
      <c r="M439" s="3" t="s">
        <v>306</v>
      </c>
      <c r="N439" s="3">
        <v>0</v>
      </c>
      <c r="O439" s="3">
        <v>0</v>
      </c>
    </row>
    <row r="440" spans="1:15" ht="17.100000000000001">
      <c r="A440" s="3" t="s">
        <v>760</v>
      </c>
      <c r="B440" s="3" t="s">
        <v>42</v>
      </c>
      <c r="C440" s="3" t="s">
        <v>231</v>
      </c>
      <c r="D440" s="3" t="s">
        <v>18</v>
      </c>
      <c r="E440" s="3" t="s">
        <v>19</v>
      </c>
      <c r="F440" s="3">
        <v>16</v>
      </c>
      <c r="G440" s="3" t="s">
        <v>20</v>
      </c>
      <c r="H440" s="3" t="s">
        <v>21</v>
      </c>
      <c r="I440" s="3" t="s">
        <v>22</v>
      </c>
      <c r="J440" s="3" t="s">
        <v>21</v>
      </c>
      <c r="K440" s="3"/>
      <c r="L440" s="3" t="s">
        <v>183</v>
      </c>
      <c r="M440" s="3" t="s">
        <v>109</v>
      </c>
      <c r="N440" s="3">
        <v>0</v>
      </c>
      <c r="O440" s="3">
        <v>0</v>
      </c>
    </row>
    <row r="441" spans="1:15" ht="17.100000000000001">
      <c r="A441" s="3" t="s">
        <v>761</v>
      </c>
      <c r="B441" s="3" t="s">
        <v>81</v>
      </c>
      <c r="C441" s="3" t="s">
        <v>762</v>
      </c>
      <c r="D441" s="3" t="s">
        <v>91</v>
      </c>
      <c r="E441" s="3" t="s">
        <v>92</v>
      </c>
      <c r="F441" s="3">
        <v>16</v>
      </c>
      <c r="G441" s="3" t="s">
        <v>763</v>
      </c>
      <c r="H441" s="3" t="s">
        <v>21</v>
      </c>
      <c r="I441" s="3" t="s">
        <v>22</v>
      </c>
      <c r="J441" s="3" t="s">
        <v>21</v>
      </c>
      <c r="K441" s="3"/>
      <c r="L441" s="3" t="s">
        <v>75</v>
      </c>
      <c r="M441" s="3" t="s">
        <v>306</v>
      </c>
      <c r="N441" s="3">
        <v>0</v>
      </c>
      <c r="O441" s="3">
        <v>0</v>
      </c>
    </row>
    <row r="442" spans="1:15" ht="17.100000000000001">
      <c r="A442" s="3" t="s">
        <v>764</v>
      </c>
      <c r="B442" s="3" t="s">
        <v>55</v>
      </c>
      <c r="C442" s="3" t="s">
        <v>175</v>
      </c>
      <c r="D442" s="3" t="s">
        <v>62</v>
      </c>
      <c r="E442" s="3" t="s">
        <v>63</v>
      </c>
      <c r="F442" s="3">
        <v>16</v>
      </c>
      <c r="G442" s="3" t="s">
        <v>74</v>
      </c>
      <c r="H442" s="3" t="s">
        <v>21</v>
      </c>
      <c r="I442" s="3" t="s">
        <v>22</v>
      </c>
      <c r="J442" s="3" t="s">
        <v>21</v>
      </c>
      <c r="K442" s="3"/>
      <c r="L442" s="3" t="s">
        <v>49</v>
      </c>
      <c r="M442" s="3" t="s">
        <v>88</v>
      </c>
      <c r="N442" s="3">
        <v>0</v>
      </c>
      <c r="O442" s="3">
        <v>0</v>
      </c>
    </row>
    <row r="443" spans="1:15" ht="17.100000000000001">
      <c r="A443" s="3" t="s">
        <v>765</v>
      </c>
      <c r="B443" s="3" t="s">
        <v>281</v>
      </c>
      <c r="C443" s="3" t="s">
        <v>231</v>
      </c>
      <c r="D443" s="3" t="s">
        <v>18</v>
      </c>
      <c r="E443" s="3" t="s">
        <v>19</v>
      </c>
      <c r="F443" s="3">
        <v>16</v>
      </c>
      <c r="G443" s="3" t="s">
        <v>20</v>
      </c>
      <c r="H443" s="3" t="s">
        <v>21</v>
      </c>
      <c r="I443" s="3" t="s">
        <v>22</v>
      </c>
      <c r="J443" s="3" t="s">
        <v>21</v>
      </c>
      <c r="K443" s="3"/>
      <c r="L443" s="3" t="s">
        <v>183</v>
      </c>
      <c r="M443" s="3" t="s">
        <v>76</v>
      </c>
      <c r="N443" s="3">
        <v>0</v>
      </c>
      <c r="O443" s="3">
        <v>0</v>
      </c>
    </row>
    <row r="444" spans="1:15" ht="17.100000000000001">
      <c r="A444" s="3" t="s">
        <v>766</v>
      </c>
      <c r="B444" s="3" t="s">
        <v>16</v>
      </c>
      <c r="C444" s="3" t="s">
        <v>48</v>
      </c>
      <c r="D444" s="3" t="s">
        <v>18</v>
      </c>
      <c r="E444" s="3" t="s">
        <v>19</v>
      </c>
      <c r="F444" s="3">
        <v>16</v>
      </c>
      <c r="G444" s="3" t="s">
        <v>20</v>
      </c>
      <c r="H444" s="3" t="s">
        <v>21</v>
      </c>
      <c r="I444" s="3" t="s">
        <v>22</v>
      </c>
      <c r="J444" s="3" t="s">
        <v>21</v>
      </c>
      <c r="K444" s="3"/>
      <c r="L444" s="3" t="s">
        <v>44</v>
      </c>
      <c r="M444" s="3" t="s">
        <v>50</v>
      </c>
      <c r="N444" s="3">
        <v>0</v>
      </c>
      <c r="O444" s="3">
        <v>0</v>
      </c>
    </row>
    <row r="445" spans="1:15" ht="17.100000000000001">
      <c r="A445" s="3" t="s">
        <v>767</v>
      </c>
      <c r="B445" s="3" t="s">
        <v>81</v>
      </c>
      <c r="C445" s="3" t="s">
        <v>326</v>
      </c>
      <c r="D445" s="3" t="s">
        <v>18</v>
      </c>
      <c r="E445" s="3" t="s">
        <v>19</v>
      </c>
      <c r="F445" s="3">
        <v>16</v>
      </c>
      <c r="G445" s="3" t="s">
        <v>20</v>
      </c>
      <c r="H445" s="3" t="s">
        <v>21</v>
      </c>
      <c r="I445" s="3" t="s">
        <v>22</v>
      </c>
      <c r="J445" s="3" t="s">
        <v>21</v>
      </c>
      <c r="K445" s="3"/>
      <c r="L445" s="3" t="s">
        <v>218</v>
      </c>
      <c r="M445" s="3" t="s">
        <v>291</v>
      </c>
      <c r="N445" s="3">
        <v>0</v>
      </c>
      <c r="O445" s="3">
        <v>0</v>
      </c>
    </row>
    <row r="446" spans="1:15" ht="17.100000000000001">
      <c r="A446" s="3" t="s">
        <v>768</v>
      </c>
      <c r="B446" s="3" t="s">
        <v>81</v>
      </c>
      <c r="C446" s="3" t="s">
        <v>27</v>
      </c>
      <c r="D446" s="3" t="s">
        <v>18</v>
      </c>
      <c r="E446" s="3" t="s">
        <v>19</v>
      </c>
      <c r="F446" s="3">
        <v>16</v>
      </c>
      <c r="G446" s="3" t="s">
        <v>20</v>
      </c>
      <c r="H446" s="3" t="s">
        <v>21</v>
      </c>
      <c r="I446" s="3" t="s">
        <v>22</v>
      </c>
      <c r="J446" s="3" t="s">
        <v>21</v>
      </c>
      <c r="K446" s="3"/>
      <c r="L446" s="3" t="s">
        <v>87</v>
      </c>
      <c r="M446" s="3" t="s">
        <v>254</v>
      </c>
      <c r="N446" s="3">
        <v>0</v>
      </c>
      <c r="O446" s="3">
        <v>0</v>
      </c>
    </row>
    <row r="447" spans="1:15" ht="17.100000000000001">
      <c r="A447" s="3" t="s">
        <v>769</v>
      </c>
      <c r="B447" s="3" t="s">
        <v>81</v>
      </c>
      <c r="C447" s="3" t="s">
        <v>142</v>
      </c>
      <c r="D447" s="3" t="s">
        <v>18</v>
      </c>
      <c r="E447" s="3" t="s">
        <v>19</v>
      </c>
      <c r="F447" s="3">
        <v>16</v>
      </c>
      <c r="G447" s="3" t="s">
        <v>770</v>
      </c>
      <c r="H447" s="3" t="s">
        <v>21</v>
      </c>
      <c r="I447" s="3" t="s">
        <v>22</v>
      </c>
      <c r="J447" s="3" t="s">
        <v>21</v>
      </c>
      <c r="K447" s="3"/>
      <c r="L447" s="3" t="s">
        <v>218</v>
      </c>
      <c r="M447" s="3" t="s">
        <v>109</v>
      </c>
      <c r="N447" s="3">
        <v>0</v>
      </c>
      <c r="O447" s="3">
        <v>0</v>
      </c>
    </row>
    <row r="448" spans="1:15" ht="17.100000000000001">
      <c r="A448" s="3" t="s">
        <v>771</v>
      </c>
      <c r="B448" s="3" t="s">
        <v>111</v>
      </c>
      <c r="C448" s="3" t="s">
        <v>204</v>
      </c>
      <c r="D448" s="3" t="s">
        <v>91</v>
      </c>
      <c r="E448" s="3" t="s">
        <v>92</v>
      </c>
      <c r="F448" s="3">
        <v>16</v>
      </c>
      <c r="G448" s="3" t="s">
        <v>772</v>
      </c>
      <c r="H448" s="3" t="s">
        <v>21</v>
      </c>
      <c r="I448" s="3" t="s">
        <v>22</v>
      </c>
      <c r="J448" s="3" t="s">
        <v>21</v>
      </c>
      <c r="K448" s="3"/>
      <c r="L448" s="3" t="s">
        <v>183</v>
      </c>
      <c r="M448" s="3" t="s">
        <v>76</v>
      </c>
      <c r="N448" s="3">
        <v>0</v>
      </c>
      <c r="O448" s="3">
        <v>0</v>
      </c>
    </row>
    <row r="449" spans="1:15" ht="17.100000000000001">
      <c r="A449" s="3" t="s">
        <v>773</v>
      </c>
      <c r="B449" s="3" t="s">
        <v>42</v>
      </c>
      <c r="C449" s="3" t="s">
        <v>162</v>
      </c>
      <c r="D449" s="3" t="s">
        <v>18</v>
      </c>
      <c r="E449" s="3" t="s">
        <v>19</v>
      </c>
      <c r="F449" s="3">
        <v>16</v>
      </c>
      <c r="G449" s="3" t="s">
        <v>20</v>
      </c>
      <c r="H449" s="3" t="s">
        <v>21</v>
      </c>
      <c r="I449" s="3" t="s">
        <v>22</v>
      </c>
      <c r="J449" s="3" t="s">
        <v>21</v>
      </c>
      <c r="K449" s="3"/>
      <c r="L449" s="3" t="s">
        <v>247</v>
      </c>
      <c r="M449" s="3" t="s">
        <v>306</v>
      </c>
      <c r="N449" s="3">
        <v>0</v>
      </c>
      <c r="O449" s="3">
        <v>0</v>
      </c>
    </row>
    <row r="450" spans="1:15" ht="17.100000000000001">
      <c r="A450" s="3" t="s">
        <v>774</v>
      </c>
      <c r="B450" s="3" t="s">
        <v>81</v>
      </c>
      <c r="C450" s="3" t="s">
        <v>132</v>
      </c>
      <c r="D450" s="3" t="s">
        <v>38</v>
      </c>
      <c r="E450" s="3" t="s">
        <v>39</v>
      </c>
      <c r="F450" s="3">
        <v>16</v>
      </c>
      <c r="G450" s="3" t="s">
        <v>20</v>
      </c>
      <c r="H450" s="3" t="s">
        <v>21</v>
      </c>
      <c r="I450" s="3" t="s">
        <v>22</v>
      </c>
      <c r="J450" s="3" t="s">
        <v>21</v>
      </c>
      <c r="K450" s="3"/>
      <c r="L450" s="3" t="s">
        <v>247</v>
      </c>
      <c r="M450" s="3" t="s">
        <v>205</v>
      </c>
      <c r="N450" s="3">
        <v>0</v>
      </c>
      <c r="O450" s="3">
        <v>0</v>
      </c>
    </row>
    <row r="451" spans="1:15" ht="17.100000000000001">
      <c r="A451" s="3" t="s">
        <v>775</v>
      </c>
      <c r="B451" s="3" t="s">
        <v>72</v>
      </c>
      <c r="C451" s="3" t="s">
        <v>490</v>
      </c>
      <c r="D451" s="3" t="s">
        <v>62</v>
      </c>
      <c r="E451" s="3" t="s">
        <v>63</v>
      </c>
      <c r="F451" s="3">
        <v>16</v>
      </c>
      <c r="G451" s="3" t="s">
        <v>20</v>
      </c>
      <c r="H451" s="3" t="s">
        <v>21</v>
      </c>
      <c r="I451" s="3" t="s">
        <v>22</v>
      </c>
      <c r="J451" s="3" t="s">
        <v>21</v>
      </c>
      <c r="K451" s="3"/>
      <c r="L451" s="3" t="s">
        <v>75</v>
      </c>
      <c r="M451" s="3" t="s">
        <v>76</v>
      </c>
      <c r="N451" s="3">
        <v>0</v>
      </c>
      <c r="O451" s="3">
        <v>0</v>
      </c>
    </row>
    <row r="452" spans="1:15" ht="17.100000000000001">
      <c r="A452" s="3" t="s">
        <v>776</v>
      </c>
      <c r="B452" s="3" t="s">
        <v>102</v>
      </c>
      <c r="C452" s="3" t="s">
        <v>236</v>
      </c>
      <c r="D452" s="3" t="s">
        <v>91</v>
      </c>
      <c r="E452" s="3" t="s">
        <v>92</v>
      </c>
      <c r="F452" s="3">
        <v>16</v>
      </c>
      <c r="G452" s="3" t="s">
        <v>373</v>
      </c>
      <c r="H452" s="3" t="s">
        <v>21</v>
      </c>
      <c r="I452" s="3" t="s">
        <v>22</v>
      </c>
      <c r="J452" s="3" t="s">
        <v>21</v>
      </c>
      <c r="K452" s="3"/>
      <c r="L452" s="3" t="s">
        <v>160</v>
      </c>
      <c r="M452" s="3" t="s">
        <v>24</v>
      </c>
      <c r="N452" s="3">
        <v>0</v>
      </c>
      <c r="O452" s="3">
        <v>0</v>
      </c>
    </row>
    <row r="453" spans="1:15" ht="17.100000000000001">
      <c r="A453" s="3" t="s">
        <v>777</v>
      </c>
      <c r="B453" s="3" t="s">
        <v>189</v>
      </c>
      <c r="C453" s="3" t="s">
        <v>112</v>
      </c>
      <c r="D453" s="3" t="s">
        <v>38</v>
      </c>
      <c r="E453" s="3" t="s">
        <v>39</v>
      </c>
      <c r="F453" s="3">
        <v>16</v>
      </c>
      <c r="G453" s="3" t="s">
        <v>623</v>
      </c>
      <c r="H453" s="3" t="s">
        <v>21</v>
      </c>
      <c r="I453" s="3" t="s">
        <v>22</v>
      </c>
      <c r="J453" s="3" t="s">
        <v>21</v>
      </c>
      <c r="K453" s="3"/>
      <c r="L453" s="3" t="s">
        <v>209</v>
      </c>
      <c r="M453" s="3" t="s">
        <v>214</v>
      </c>
      <c r="N453" s="3">
        <v>0</v>
      </c>
      <c r="O453" s="3">
        <v>0</v>
      </c>
    </row>
    <row r="454" spans="1:15" ht="17.100000000000001">
      <c r="A454" s="3" t="s">
        <v>778</v>
      </c>
      <c r="B454" s="3" t="s">
        <v>166</v>
      </c>
      <c r="C454" s="3" t="s">
        <v>169</v>
      </c>
      <c r="D454" s="3" t="s">
        <v>62</v>
      </c>
      <c r="E454" s="3" t="s">
        <v>63</v>
      </c>
      <c r="F454" s="3">
        <v>16</v>
      </c>
      <c r="G454" s="3" t="s">
        <v>74</v>
      </c>
      <c r="H454" s="3" t="s">
        <v>21</v>
      </c>
      <c r="I454" s="3" t="s">
        <v>22</v>
      </c>
      <c r="J454" s="3" t="s">
        <v>21</v>
      </c>
      <c r="K454" s="3"/>
      <c r="L454" s="3" t="s">
        <v>75</v>
      </c>
      <c r="M454" s="3" t="s">
        <v>139</v>
      </c>
      <c r="N454" s="3">
        <v>0</v>
      </c>
      <c r="O454" s="3">
        <v>0</v>
      </c>
    </row>
    <row r="455" spans="1:15" ht="17.100000000000001">
      <c r="A455" s="3" t="s">
        <v>779</v>
      </c>
      <c r="B455" s="3" t="s">
        <v>16</v>
      </c>
      <c r="C455" s="3" t="s">
        <v>225</v>
      </c>
      <c r="D455" s="3" t="s">
        <v>62</v>
      </c>
      <c r="E455" s="3" t="s">
        <v>63</v>
      </c>
      <c r="F455" s="3">
        <v>16</v>
      </c>
      <c r="G455" s="3" t="s">
        <v>20</v>
      </c>
      <c r="H455" s="3" t="s">
        <v>21</v>
      </c>
      <c r="I455" s="3" t="s">
        <v>22</v>
      </c>
      <c r="J455" s="3" t="s">
        <v>21</v>
      </c>
      <c r="K455" s="3"/>
      <c r="L455" s="3" t="s">
        <v>28</v>
      </c>
      <c r="M455" s="3" t="s">
        <v>24</v>
      </c>
      <c r="N455" s="3">
        <v>0</v>
      </c>
      <c r="O455" s="3">
        <v>0</v>
      </c>
    </row>
    <row r="456" spans="1:15" ht="17.100000000000001">
      <c r="A456" s="3" t="s">
        <v>780</v>
      </c>
      <c r="B456" s="3" t="s">
        <v>212</v>
      </c>
      <c r="C456" s="3" t="s">
        <v>657</v>
      </c>
      <c r="D456" s="3" t="s">
        <v>62</v>
      </c>
      <c r="E456" s="3" t="s">
        <v>63</v>
      </c>
      <c r="F456" s="3">
        <v>16</v>
      </c>
      <c r="G456" s="3" t="s">
        <v>20</v>
      </c>
      <c r="H456" s="3" t="s">
        <v>21</v>
      </c>
      <c r="I456" s="3" t="s">
        <v>22</v>
      </c>
      <c r="J456" s="3" t="s">
        <v>21</v>
      </c>
      <c r="K456" s="3" t="s">
        <v>488</v>
      </c>
      <c r="L456" s="3" t="s">
        <v>128</v>
      </c>
      <c r="M456" s="3" t="s">
        <v>214</v>
      </c>
      <c r="N456" s="3">
        <v>0</v>
      </c>
      <c r="O456" s="3">
        <v>0</v>
      </c>
    </row>
    <row r="457" spans="1:15" ht="17.100000000000001">
      <c r="A457" s="3" t="s">
        <v>781</v>
      </c>
      <c r="B457" s="3" t="s">
        <v>16</v>
      </c>
      <c r="C457" s="3" t="s">
        <v>132</v>
      </c>
      <c r="D457" s="3" t="s">
        <v>38</v>
      </c>
      <c r="E457" s="3" t="s">
        <v>39</v>
      </c>
      <c r="F457" s="3">
        <v>16</v>
      </c>
      <c r="G457" s="3" t="s">
        <v>20</v>
      </c>
      <c r="H457" s="3" t="s">
        <v>21</v>
      </c>
      <c r="I457" s="3" t="s">
        <v>22</v>
      </c>
      <c r="J457" s="3" t="s">
        <v>21</v>
      </c>
      <c r="K457" s="3"/>
      <c r="L457" s="3" t="s">
        <v>28</v>
      </c>
      <c r="M457" s="3" t="s">
        <v>45</v>
      </c>
      <c r="N457" s="3">
        <v>0</v>
      </c>
      <c r="O457" s="3">
        <v>0</v>
      </c>
    </row>
    <row r="458" spans="1:15" ht="17.100000000000001">
      <c r="A458" s="3" t="s">
        <v>782</v>
      </c>
      <c r="B458" s="3" t="s">
        <v>42</v>
      </c>
      <c r="C458" s="3" t="s">
        <v>246</v>
      </c>
      <c r="D458" s="3" t="s">
        <v>38</v>
      </c>
      <c r="E458" s="3" t="s">
        <v>39</v>
      </c>
      <c r="F458" s="3">
        <v>16</v>
      </c>
      <c r="G458" s="3" t="s">
        <v>20</v>
      </c>
      <c r="H458" s="3" t="s">
        <v>21</v>
      </c>
      <c r="I458" s="3" t="s">
        <v>22</v>
      </c>
      <c r="J458" s="3" t="s">
        <v>21</v>
      </c>
      <c r="K458" s="3"/>
      <c r="L458" s="3" t="s">
        <v>33</v>
      </c>
      <c r="M458" s="3" t="s">
        <v>306</v>
      </c>
      <c r="N458" s="3">
        <v>0</v>
      </c>
      <c r="O458" s="3">
        <v>0</v>
      </c>
    </row>
    <row r="459" spans="1:15" ht="17.100000000000001">
      <c r="A459" s="3" t="s">
        <v>783</v>
      </c>
      <c r="B459" s="3" t="s">
        <v>166</v>
      </c>
      <c r="C459" s="3" t="s">
        <v>530</v>
      </c>
      <c r="D459" s="3" t="s">
        <v>62</v>
      </c>
      <c r="E459" s="3" t="s">
        <v>63</v>
      </c>
      <c r="F459" s="3">
        <v>16</v>
      </c>
      <c r="G459" s="3" t="s">
        <v>149</v>
      </c>
      <c r="H459" s="3" t="s">
        <v>21</v>
      </c>
      <c r="I459" s="3" t="s">
        <v>22</v>
      </c>
      <c r="J459" s="3" t="s">
        <v>21</v>
      </c>
      <c r="K459" s="3"/>
      <c r="L459" s="3" t="s">
        <v>75</v>
      </c>
      <c r="M459" s="3" t="s">
        <v>88</v>
      </c>
      <c r="N459" s="3">
        <v>0</v>
      </c>
      <c r="O459" s="3">
        <v>0</v>
      </c>
    </row>
    <row r="460" spans="1:15" ht="17.100000000000001">
      <c r="A460" s="3" t="s">
        <v>784</v>
      </c>
      <c r="B460" s="3" t="s">
        <v>42</v>
      </c>
      <c r="C460" s="3" t="s">
        <v>175</v>
      </c>
      <c r="D460" s="3" t="s">
        <v>62</v>
      </c>
      <c r="E460" s="3" t="s">
        <v>63</v>
      </c>
      <c r="F460" s="3">
        <v>16</v>
      </c>
      <c r="G460" s="3" t="s">
        <v>785</v>
      </c>
      <c r="H460" s="3" t="s">
        <v>21</v>
      </c>
      <c r="I460" s="3" t="s">
        <v>22</v>
      </c>
      <c r="J460" s="3" t="s">
        <v>21</v>
      </c>
      <c r="K460" s="3"/>
      <c r="L460" s="3" t="s">
        <v>44</v>
      </c>
      <c r="M460" s="3" t="s">
        <v>173</v>
      </c>
      <c r="N460" s="3">
        <v>0</v>
      </c>
      <c r="O460" s="3">
        <v>0</v>
      </c>
    </row>
    <row r="461" spans="1:15" ht="17.100000000000001">
      <c r="A461" s="3" t="s">
        <v>786</v>
      </c>
      <c r="B461" s="3" t="s">
        <v>81</v>
      </c>
      <c r="C461" s="3" t="s">
        <v>98</v>
      </c>
      <c r="D461" s="3" t="s">
        <v>91</v>
      </c>
      <c r="E461" s="3" t="s">
        <v>92</v>
      </c>
      <c r="F461" s="3">
        <v>16</v>
      </c>
      <c r="G461" s="3" t="s">
        <v>20</v>
      </c>
      <c r="H461" s="3" t="s">
        <v>21</v>
      </c>
      <c r="I461" s="3" t="s">
        <v>22</v>
      </c>
      <c r="J461" s="3" t="s">
        <v>21</v>
      </c>
      <c r="K461" s="3"/>
      <c r="L461" s="3" t="s">
        <v>222</v>
      </c>
      <c r="M461" s="3" t="s">
        <v>139</v>
      </c>
      <c r="N461" s="3">
        <v>0</v>
      </c>
      <c r="O461" s="3">
        <v>0</v>
      </c>
    </row>
    <row r="462" spans="1:15" ht="17.100000000000001">
      <c r="A462" s="3" t="s">
        <v>787</v>
      </c>
      <c r="B462" s="3" t="s">
        <v>645</v>
      </c>
      <c r="C462" s="3" t="s">
        <v>376</v>
      </c>
      <c r="D462" s="3" t="s">
        <v>38</v>
      </c>
      <c r="E462" s="3" t="s">
        <v>39</v>
      </c>
      <c r="F462" s="3">
        <v>16</v>
      </c>
      <c r="G462" s="3" t="s">
        <v>124</v>
      </c>
      <c r="H462" s="3" t="s">
        <v>21</v>
      </c>
      <c r="I462" s="3" t="s">
        <v>22</v>
      </c>
      <c r="J462" s="3" t="s">
        <v>21</v>
      </c>
      <c r="K462" s="3"/>
      <c r="L462" s="3" t="s">
        <v>191</v>
      </c>
      <c r="M462" s="3" t="s">
        <v>347</v>
      </c>
      <c r="N462" s="3">
        <v>0</v>
      </c>
      <c r="O462" s="3">
        <v>0</v>
      </c>
    </row>
    <row r="463" spans="1:15" ht="17.100000000000001">
      <c r="A463" s="3" t="s">
        <v>788</v>
      </c>
      <c r="B463" s="3" t="s">
        <v>789</v>
      </c>
      <c r="C463" s="3" t="s">
        <v>116</v>
      </c>
      <c r="D463" s="3" t="s">
        <v>62</v>
      </c>
      <c r="E463" s="3" t="s">
        <v>63</v>
      </c>
      <c r="F463" s="3">
        <v>16</v>
      </c>
      <c r="G463" s="3" t="s">
        <v>20</v>
      </c>
      <c r="H463" s="3" t="s">
        <v>21</v>
      </c>
      <c r="I463" s="3" t="s">
        <v>22</v>
      </c>
      <c r="J463" s="3" t="s">
        <v>21</v>
      </c>
      <c r="K463" s="3"/>
      <c r="L463" s="3" t="s">
        <v>218</v>
      </c>
      <c r="M463" s="3" t="s">
        <v>76</v>
      </c>
      <c r="N463" s="3">
        <v>0</v>
      </c>
      <c r="O463" s="3">
        <v>0</v>
      </c>
    </row>
    <row r="464" spans="1:15" ht="17.100000000000001">
      <c r="A464" s="3" t="s">
        <v>790</v>
      </c>
      <c r="B464" s="3" t="s">
        <v>16</v>
      </c>
      <c r="C464" s="3" t="s">
        <v>182</v>
      </c>
      <c r="D464" s="3" t="s">
        <v>62</v>
      </c>
      <c r="E464" s="3" t="s">
        <v>63</v>
      </c>
      <c r="F464" s="3">
        <v>16</v>
      </c>
      <c r="G464" s="3" t="s">
        <v>74</v>
      </c>
      <c r="H464" s="3" t="s">
        <v>21</v>
      </c>
      <c r="I464" s="3" t="s">
        <v>22</v>
      </c>
      <c r="J464" s="3" t="s">
        <v>21</v>
      </c>
      <c r="K464" s="3"/>
      <c r="L464" s="3" t="s">
        <v>33</v>
      </c>
      <c r="M464" s="3" t="s">
        <v>45</v>
      </c>
      <c r="N464" s="3">
        <v>0</v>
      </c>
      <c r="O464" s="3">
        <v>0</v>
      </c>
    </row>
    <row r="465" spans="1:15" ht="17.100000000000001">
      <c r="A465" s="3" t="s">
        <v>791</v>
      </c>
      <c r="B465" s="3" t="s">
        <v>115</v>
      </c>
      <c r="C465" s="3" t="s">
        <v>141</v>
      </c>
      <c r="D465" s="3" t="s">
        <v>62</v>
      </c>
      <c r="E465" s="3" t="s">
        <v>63</v>
      </c>
      <c r="F465" s="3">
        <v>16</v>
      </c>
      <c r="G465" s="3" t="s">
        <v>20</v>
      </c>
      <c r="H465" s="3" t="s">
        <v>21</v>
      </c>
      <c r="I465" s="3" t="s">
        <v>22</v>
      </c>
      <c r="J465" s="3" t="s">
        <v>21</v>
      </c>
      <c r="K465" s="3"/>
      <c r="L465" s="3" t="s">
        <v>33</v>
      </c>
      <c r="M465" s="3" t="s">
        <v>59</v>
      </c>
      <c r="N465" s="3">
        <v>0</v>
      </c>
      <c r="O465" s="3">
        <v>0</v>
      </c>
    </row>
    <row r="466" spans="1:15" ht="17.100000000000001">
      <c r="A466" s="3" t="s">
        <v>792</v>
      </c>
      <c r="B466" s="3" t="s">
        <v>16</v>
      </c>
      <c r="C466" s="3" t="s">
        <v>657</v>
      </c>
      <c r="D466" s="3" t="s">
        <v>62</v>
      </c>
      <c r="E466" s="3" t="s">
        <v>63</v>
      </c>
      <c r="F466" s="3">
        <v>16</v>
      </c>
      <c r="G466" s="3" t="s">
        <v>657</v>
      </c>
      <c r="H466" s="3" t="s">
        <v>21</v>
      </c>
      <c r="I466" s="3" t="s">
        <v>22</v>
      </c>
      <c r="J466" s="3" t="s">
        <v>21</v>
      </c>
      <c r="K466" s="3"/>
      <c r="L466" s="3" t="s">
        <v>104</v>
      </c>
      <c r="M466" s="3" t="s">
        <v>109</v>
      </c>
      <c r="N466" s="3">
        <v>0</v>
      </c>
      <c r="O466" s="3">
        <v>0</v>
      </c>
    </row>
    <row r="467" spans="1:15" ht="17.100000000000001">
      <c r="A467" s="3" t="s">
        <v>793</v>
      </c>
      <c r="B467" s="3" t="s">
        <v>278</v>
      </c>
      <c r="C467" s="3" t="s">
        <v>116</v>
      </c>
      <c r="D467" s="3" t="s">
        <v>62</v>
      </c>
      <c r="E467" s="3" t="s">
        <v>63</v>
      </c>
      <c r="F467" s="3">
        <v>16</v>
      </c>
      <c r="G467" s="3" t="s">
        <v>20</v>
      </c>
      <c r="H467" s="3" t="s">
        <v>21</v>
      </c>
      <c r="I467" s="3" t="s">
        <v>22</v>
      </c>
      <c r="J467" s="3" t="s">
        <v>21</v>
      </c>
      <c r="K467" s="3"/>
      <c r="L467" s="3" t="s">
        <v>23</v>
      </c>
      <c r="M467" s="3" t="s">
        <v>100</v>
      </c>
      <c r="N467" s="3">
        <v>0</v>
      </c>
      <c r="O467" s="3">
        <v>0</v>
      </c>
    </row>
    <row r="468" spans="1:15" ht="17.100000000000001">
      <c r="A468" s="3" t="s">
        <v>794</v>
      </c>
      <c r="B468" s="3" t="s">
        <v>166</v>
      </c>
      <c r="C468" s="3" t="s">
        <v>159</v>
      </c>
      <c r="D468" s="3" t="s">
        <v>91</v>
      </c>
      <c r="E468" s="3" t="s">
        <v>92</v>
      </c>
      <c r="F468" s="3">
        <v>16</v>
      </c>
      <c r="G468" s="3" t="s">
        <v>159</v>
      </c>
      <c r="H468" s="3" t="s">
        <v>21</v>
      </c>
      <c r="I468" s="3" t="s">
        <v>22</v>
      </c>
      <c r="J468" s="3" t="s">
        <v>21</v>
      </c>
      <c r="K468" s="3"/>
      <c r="L468" s="3" t="s">
        <v>44</v>
      </c>
      <c r="M468" s="3" t="s">
        <v>254</v>
      </c>
      <c r="N468" s="3">
        <v>0</v>
      </c>
      <c r="O468" s="3">
        <v>0</v>
      </c>
    </row>
    <row r="469" spans="1:15" ht="17.100000000000001">
      <c r="A469" s="3" t="s">
        <v>795</v>
      </c>
      <c r="B469" s="3" t="s">
        <v>278</v>
      </c>
      <c r="C469" s="3" t="s">
        <v>169</v>
      </c>
      <c r="D469" s="3" t="s">
        <v>62</v>
      </c>
      <c r="E469" s="3" t="s">
        <v>63</v>
      </c>
      <c r="F469" s="3">
        <v>16</v>
      </c>
      <c r="G469" s="3" t="s">
        <v>373</v>
      </c>
      <c r="H469" s="3" t="s">
        <v>21</v>
      </c>
      <c r="I469" s="3" t="s">
        <v>22</v>
      </c>
      <c r="J469" s="3" t="s">
        <v>21</v>
      </c>
      <c r="K469" s="3"/>
      <c r="L469" s="3" t="s">
        <v>117</v>
      </c>
      <c r="M469" s="3" t="s">
        <v>214</v>
      </c>
      <c r="N469" s="3">
        <v>0</v>
      </c>
      <c r="O469" s="3">
        <v>0</v>
      </c>
    </row>
    <row r="470" spans="1:15" ht="17.100000000000001">
      <c r="A470" s="3" t="s">
        <v>796</v>
      </c>
      <c r="B470" s="3" t="s">
        <v>16</v>
      </c>
      <c r="C470" s="3" t="s">
        <v>470</v>
      </c>
      <c r="D470" s="3" t="s">
        <v>18</v>
      </c>
      <c r="E470" s="3" t="s">
        <v>19</v>
      </c>
      <c r="F470" s="3">
        <v>16</v>
      </c>
      <c r="G470" s="3" t="s">
        <v>470</v>
      </c>
      <c r="H470" s="3" t="s">
        <v>21</v>
      </c>
      <c r="I470" s="3" t="s">
        <v>22</v>
      </c>
      <c r="J470" s="3" t="s">
        <v>21</v>
      </c>
      <c r="K470" s="3"/>
      <c r="L470" s="3" t="s">
        <v>138</v>
      </c>
      <c r="M470" s="3" t="s">
        <v>139</v>
      </c>
      <c r="N470" s="3">
        <v>0</v>
      </c>
      <c r="O470" s="3">
        <v>0</v>
      </c>
    </row>
    <row r="471" spans="1:15" ht="17.100000000000001">
      <c r="A471" s="3" t="s">
        <v>797</v>
      </c>
      <c r="B471" s="3" t="s">
        <v>16</v>
      </c>
      <c r="C471" s="3" t="s">
        <v>671</v>
      </c>
      <c r="D471" s="3" t="s">
        <v>38</v>
      </c>
      <c r="E471" s="3" t="s">
        <v>39</v>
      </c>
      <c r="F471" s="3">
        <v>16</v>
      </c>
      <c r="G471" s="3" t="s">
        <v>20</v>
      </c>
      <c r="H471" s="3" t="s">
        <v>21</v>
      </c>
      <c r="I471" s="3" t="s">
        <v>22</v>
      </c>
      <c r="J471" s="3" t="s">
        <v>21</v>
      </c>
      <c r="K471" s="3"/>
      <c r="L471" s="3" t="s">
        <v>44</v>
      </c>
      <c r="M471" s="3" t="s">
        <v>291</v>
      </c>
      <c r="N471" s="3">
        <v>0</v>
      </c>
      <c r="O471" s="3">
        <v>0</v>
      </c>
    </row>
    <row r="472" spans="1:15" ht="17.100000000000001">
      <c r="A472" s="3" t="s">
        <v>798</v>
      </c>
      <c r="B472" s="3" t="s">
        <v>42</v>
      </c>
      <c r="C472" s="3" t="s">
        <v>185</v>
      </c>
      <c r="D472" s="3" t="s">
        <v>38</v>
      </c>
      <c r="E472" s="3" t="s">
        <v>39</v>
      </c>
      <c r="F472" s="3">
        <v>16</v>
      </c>
      <c r="G472" s="3" t="s">
        <v>20</v>
      </c>
      <c r="H472" s="3" t="s">
        <v>21</v>
      </c>
      <c r="I472" s="3" t="s">
        <v>22</v>
      </c>
      <c r="J472" s="3" t="s">
        <v>21</v>
      </c>
      <c r="K472" s="3"/>
      <c r="L472" s="3" t="s">
        <v>33</v>
      </c>
      <c r="M472" s="3" t="s">
        <v>59</v>
      </c>
      <c r="N472" s="3">
        <v>0</v>
      </c>
      <c r="O472" s="3">
        <v>0</v>
      </c>
    </row>
    <row r="473" spans="1:15" ht="17.100000000000001">
      <c r="A473" s="3" t="s">
        <v>799</v>
      </c>
      <c r="B473" s="3" t="s">
        <v>42</v>
      </c>
      <c r="C473" s="3" t="s">
        <v>149</v>
      </c>
      <c r="D473" s="3" t="s">
        <v>18</v>
      </c>
      <c r="E473" s="3" t="s">
        <v>19</v>
      </c>
      <c r="F473" s="3">
        <v>16</v>
      </c>
      <c r="G473" s="3" t="s">
        <v>20</v>
      </c>
      <c r="H473" s="3" t="s">
        <v>21</v>
      </c>
      <c r="I473" s="3" t="s">
        <v>22</v>
      </c>
      <c r="J473" s="3" t="s">
        <v>21</v>
      </c>
      <c r="K473" s="3"/>
      <c r="L473" s="3" t="s">
        <v>75</v>
      </c>
      <c r="M473" s="3" t="s">
        <v>50</v>
      </c>
      <c r="N473" s="3">
        <v>0</v>
      </c>
      <c r="O473" s="3">
        <v>0</v>
      </c>
    </row>
    <row r="474" spans="1:15" ht="17.100000000000001">
      <c r="A474" s="3" t="s">
        <v>800</v>
      </c>
      <c r="B474" s="3" t="s">
        <v>81</v>
      </c>
      <c r="C474" s="3" t="s">
        <v>154</v>
      </c>
      <c r="D474" s="3" t="s">
        <v>91</v>
      </c>
      <c r="E474" s="3" t="s">
        <v>92</v>
      </c>
      <c r="F474" s="3">
        <v>16</v>
      </c>
      <c r="G474" s="3" t="s">
        <v>801</v>
      </c>
      <c r="H474" s="3" t="s">
        <v>21</v>
      </c>
      <c r="I474" s="3" t="s">
        <v>22</v>
      </c>
      <c r="J474" s="3" t="s">
        <v>21</v>
      </c>
      <c r="K474" s="3"/>
      <c r="L474" s="3" t="s">
        <v>183</v>
      </c>
      <c r="M474" s="3" t="s">
        <v>76</v>
      </c>
      <c r="N474" s="3">
        <v>0</v>
      </c>
      <c r="O474" s="3">
        <v>0</v>
      </c>
    </row>
    <row r="475" spans="1:15" ht="17.100000000000001">
      <c r="A475" s="3" t="s">
        <v>802</v>
      </c>
      <c r="B475" s="3" t="s">
        <v>16</v>
      </c>
      <c r="C475" s="3" t="s">
        <v>152</v>
      </c>
      <c r="D475" s="3" t="s">
        <v>38</v>
      </c>
      <c r="E475" s="3" t="s">
        <v>39</v>
      </c>
      <c r="F475" s="3">
        <v>16</v>
      </c>
      <c r="G475" s="3" t="s">
        <v>726</v>
      </c>
      <c r="H475" s="3" t="s">
        <v>21</v>
      </c>
      <c r="I475" s="3" t="s">
        <v>22</v>
      </c>
      <c r="J475" s="3" t="s">
        <v>21</v>
      </c>
      <c r="K475" s="3"/>
      <c r="L475" s="3" t="s">
        <v>108</v>
      </c>
      <c r="M475" s="3" t="s">
        <v>109</v>
      </c>
      <c r="N475" s="3">
        <v>0</v>
      </c>
      <c r="O475" s="3">
        <v>0</v>
      </c>
    </row>
    <row r="476" spans="1:15" ht="17.100000000000001">
      <c r="A476" s="3" t="s">
        <v>803</v>
      </c>
      <c r="B476" s="3" t="s">
        <v>81</v>
      </c>
      <c r="C476" s="3" t="s">
        <v>116</v>
      </c>
      <c r="D476" s="3" t="s">
        <v>62</v>
      </c>
      <c r="E476" s="3" t="s">
        <v>63</v>
      </c>
      <c r="F476" s="3">
        <v>16</v>
      </c>
      <c r="G476" s="3" t="s">
        <v>20</v>
      </c>
      <c r="H476" s="3" t="s">
        <v>21</v>
      </c>
      <c r="I476" s="3" t="s">
        <v>22</v>
      </c>
      <c r="J476" s="3" t="s">
        <v>21</v>
      </c>
      <c r="K476" s="3"/>
      <c r="L476" s="3" t="s">
        <v>222</v>
      </c>
      <c r="M476" s="3" t="s">
        <v>139</v>
      </c>
      <c r="N476" s="3">
        <v>0</v>
      </c>
      <c r="O476" s="3">
        <v>0</v>
      </c>
    </row>
    <row r="477" spans="1:15" ht="17.100000000000001">
      <c r="A477" s="3" t="s">
        <v>804</v>
      </c>
      <c r="B477" s="3" t="s">
        <v>734</v>
      </c>
      <c r="C477" s="3" t="s">
        <v>103</v>
      </c>
      <c r="D477" s="3" t="s">
        <v>91</v>
      </c>
      <c r="E477" s="3" t="s">
        <v>92</v>
      </c>
      <c r="F477" s="3">
        <v>16</v>
      </c>
      <c r="G477" s="3" t="s">
        <v>20</v>
      </c>
      <c r="H477" s="3" t="s">
        <v>21</v>
      </c>
      <c r="I477" s="3" t="s">
        <v>22</v>
      </c>
      <c r="J477" s="3" t="s">
        <v>21</v>
      </c>
      <c r="K477" s="3"/>
      <c r="L477" s="3" t="s">
        <v>160</v>
      </c>
      <c r="M477" s="3" t="s">
        <v>59</v>
      </c>
      <c r="N477" s="3">
        <v>0</v>
      </c>
      <c r="O477" s="3">
        <v>0</v>
      </c>
    </row>
    <row r="478" spans="1:15" ht="17.100000000000001">
      <c r="A478" s="3" t="s">
        <v>805</v>
      </c>
      <c r="B478" s="3" t="s">
        <v>81</v>
      </c>
      <c r="C478" s="3" t="s">
        <v>376</v>
      </c>
      <c r="D478" s="3" t="s">
        <v>38</v>
      </c>
      <c r="E478" s="3" t="s">
        <v>39</v>
      </c>
      <c r="F478" s="3">
        <v>16</v>
      </c>
      <c r="G478" s="3" t="s">
        <v>806</v>
      </c>
      <c r="H478" s="3" t="s">
        <v>21</v>
      </c>
      <c r="I478" s="3" t="s">
        <v>22</v>
      </c>
      <c r="J478" s="3" t="s">
        <v>21</v>
      </c>
      <c r="K478" s="3"/>
      <c r="L478" s="3" t="s">
        <v>218</v>
      </c>
      <c r="M478" s="3" t="s">
        <v>45</v>
      </c>
      <c r="N478" s="3">
        <v>0</v>
      </c>
      <c r="O478" s="3">
        <v>0</v>
      </c>
    </row>
    <row r="479" spans="1:15" ht="17.100000000000001">
      <c r="A479" s="3" t="s">
        <v>807</v>
      </c>
      <c r="B479" s="3" t="s">
        <v>42</v>
      </c>
      <c r="C479" s="3" t="s">
        <v>162</v>
      </c>
      <c r="D479" s="3" t="s">
        <v>18</v>
      </c>
      <c r="E479" s="3" t="s">
        <v>19</v>
      </c>
      <c r="F479" s="3">
        <v>16</v>
      </c>
      <c r="G479" s="3" t="s">
        <v>20</v>
      </c>
      <c r="H479" s="3" t="s">
        <v>21</v>
      </c>
      <c r="I479" s="3" t="s">
        <v>22</v>
      </c>
      <c r="J479" s="3" t="s">
        <v>21</v>
      </c>
      <c r="K479" s="3"/>
      <c r="L479" s="3" t="s">
        <v>218</v>
      </c>
      <c r="M479" s="3" t="s">
        <v>50</v>
      </c>
      <c r="N479" s="3">
        <v>0</v>
      </c>
      <c r="O479" s="3">
        <v>0</v>
      </c>
    </row>
    <row r="480" spans="1:15" ht="17.100000000000001">
      <c r="A480" s="3" t="s">
        <v>808</v>
      </c>
      <c r="B480" s="3" t="s">
        <v>278</v>
      </c>
      <c r="C480" s="3" t="s">
        <v>127</v>
      </c>
      <c r="D480" s="3" t="s">
        <v>62</v>
      </c>
      <c r="E480" s="3" t="s">
        <v>63</v>
      </c>
      <c r="F480" s="3">
        <v>16</v>
      </c>
      <c r="G480" s="3" t="s">
        <v>20</v>
      </c>
      <c r="H480" s="3" t="s">
        <v>21</v>
      </c>
      <c r="I480" s="3" t="s">
        <v>22</v>
      </c>
      <c r="J480" s="3" t="s">
        <v>21</v>
      </c>
      <c r="K480" s="3"/>
      <c r="L480" s="3" t="s">
        <v>333</v>
      </c>
      <c r="M480" s="3" t="s">
        <v>88</v>
      </c>
      <c r="N480" s="3">
        <v>0</v>
      </c>
      <c r="O480" s="3">
        <v>0</v>
      </c>
    </row>
    <row r="481" spans="1:15" ht="17.100000000000001">
      <c r="A481" s="3" t="s">
        <v>809</v>
      </c>
      <c r="B481" s="3" t="s">
        <v>245</v>
      </c>
      <c r="C481" s="3" t="s">
        <v>234</v>
      </c>
      <c r="D481" s="3" t="s">
        <v>38</v>
      </c>
      <c r="E481" s="3" t="s">
        <v>39</v>
      </c>
      <c r="F481" s="3">
        <v>16</v>
      </c>
      <c r="G481" s="3" t="s">
        <v>20</v>
      </c>
      <c r="H481" s="3" t="s">
        <v>21</v>
      </c>
      <c r="I481" s="3" t="s">
        <v>22</v>
      </c>
      <c r="J481" s="3" t="s">
        <v>21</v>
      </c>
      <c r="K481" s="3"/>
      <c r="L481" s="3" t="s">
        <v>183</v>
      </c>
      <c r="M481" s="3" t="s">
        <v>88</v>
      </c>
      <c r="N481" s="3">
        <v>0</v>
      </c>
      <c r="O481" s="3">
        <v>0</v>
      </c>
    </row>
    <row r="482" spans="1:15" ht="17.100000000000001">
      <c r="A482" s="3" t="s">
        <v>810</v>
      </c>
      <c r="B482" s="3" t="s">
        <v>102</v>
      </c>
      <c r="C482" s="3" t="s">
        <v>93</v>
      </c>
      <c r="D482" s="3" t="s">
        <v>38</v>
      </c>
      <c r="E482" s="3" t="s">
        <v>39</v>
      </c>
      <c r="F482" s="3">
        <v>16</v>
      </c>
      <c r="G482" s="3" t="s">
        <v>20</v>
      </c>
      <c r="H482" s="3" t="s">
        <v>21</v>
      </c>
      <c r="I482" s="3" t="s">
        <v>22</v>
      </c>
      <c r="J482" s="3" t="s">
        <v>21</v>
      </c>
      <c r="K482" s="3"/>
      <c r="L482" s="3" t="s">
        <v>333</v>
      </c>
      <c r="M482" s="3" t="s">
        <v>306</v>
      </c>
      <c r="N482" s="3">
        <v>0</v>
      </c>
      <c r="O482" s="3">
        <v>0</v>
      </c>
    </row>
    <row r="483" spans="1:15" ht="17.100000000000001">
      <c r="A483" s="3" t="s">
        <v>811</v>
      </c>
      <c r="B483" s="3" t="s">
        <v>31</v>
      </c>
      <c r="C483" s="3" t="s">
        <v>73</v>
      </c>
      <c r="D483" s="3" t="s">
        <v>38</v>
      </c>
      <c r="E483" s="3" t="s">
        <v>39</v>
      </c>
      <c r="F483" s="3">
        <v>16</v>
      </c>
      <c r="G483" s="3" t="s">
        <v>20</v>
      </c>
      <c r="H483" s="3" t="s">
        <v>21</v>
      </c>
      <c r="I483" s="3" t="s">
        <v>22</v>
      </c>
      <c r="J483" s="3" t="s">
        <v>21</v>
      </c>
      <c r="K483" s="3"/>
      <c r="L483" s="3" t="s">
        <v>104</v>
      </c>
      <c r="M483" s="3" t="s">
        <v>88</v>
      </c>
      <c r="N483" s="3">
        <v>0</v>
      </c>
      <c r="O483" s="3">
        <v>0</v>
      </c>
    </row>
    <row r="484" spans="1:15" ht="17.100000000000001">
      <c r="A484" s="3" t="s">
        <v>812</v>
      </c>
      <c r="B484" s="3" t="s">
        <v>81</v>
      </c>
      <c r="C484" s="3" t="s">
        <v>185</v>
      </c>
      <c r="D484" s="3" t="s">
        <v>38</v>
      </c>
      <c r="E484" s="3" t="s">
        <v>39</v>
      </c>
      <c r="F484" s="3">
        <v>16</v>
      </c>
      <c r="G484" s="3" t="s">
        <v>20</v>
      </c>
      <c r="H484" s="3" t="s">
        <v>21</v>
      </c>
      <c r="I484" s="3" t="s">
        <v>22</v>
      </c>
      <c r="J484" s="3" t="s">
        <v>21</v>
      </c>
      <c r="K484" s="3"/>
      <c r="L484" s="3" t="s">
        <v>286</v>
      </c>
      <c r="M484" s="3" t="s">
        <v>109</v>
      </c>
      <c r="N484" s="3">
        <v>0</v>
      </c>
      <c r="O484" s="3">
        <v>0</v>
      </c>
    </row>
    <row r="485" spans="1:15" ht="17.100000000000001">
      <c r="A485" s="3" t="s">
        <v>813</v>
      </c>
      <c r="B485" s="3" t="s">
        <v>360</v>
      </c>
      <c r="C485" s="3" t="s">
        <v>93</v>
      </c>
      <c r="D485" s="3" t="s">
        <v>38</v>
      </c>
      <c r="E485" s="3" t="s">
        <v>39</v>
      </c>
      <c r="F485" s="3">
        <v>16</v>
      </c>
      <c r="G485" s="3" t="s">
        <v>20</v>
      </c>
      <c r="H485" s="3" t="s">
        <v>21</v>
      </c>
      <c r="I485" s="3" t="s">
        <v>22</v>
      </c>
      <c r="J485" s="3" t="s">
        <v>21</v>
      </c>
      <c r="K485" s="3"/>
      <c r="L485" s="3" t="s">
        <v>194</v>
      </c>
      <c r="M485" s="3" t="s">
        <v>76</v>
      </c>
      <c r="N485" s="3">
        <v>0</v>
      </c>
      <c r="O485" s="3">
        <v>0</v>
      </c>
    </row>
    <row r="486" spans="1:15" ht="17.100000000000001">
      <c r="A486" s="3" t="s">
        <v>814</v>
      </c>
      <c r="B486" s="3" t="s">
        <v>81</v>
      </c>
      <c r="C486" s="3" t="s">
        <v>332</v>
      </c>
      <c r="D486" s="3" t="s">
        <v>91</v>
      </c>
      <c r="E486" s="3" t="s">
        <v>92</v>
      </c>
      <c r="F486" s="3">
        <v>16</v>
      </c>
      <c r="G486" s="3" t="s">
        <v>20</v>
      </c>
      <c r="H486" s="3" t="s">
        <v>21</v>
      </c>
      <c r="I486" s="3" t="s">
        <v>22</v>
      </c>
      <c r="J486" s="3" t="s">
        <v>21</v>
      </c>
      <c r="K486" s="3"/>
      <c r="L486" s="3" t="s">
        <v>333</v>
      </c>
      <c r="M486" s="3" t="s">
        <v>266</v>
      </c>
      <c r="N486" s="3">
        <v>0</v>
      </c>
      <c r="O486" s="3">
        <v>0</v>
      </c>
    </row>
    <row r="487" spans="1:15" ht="17.100000000000001">
      <c r="A487" s="3" t="s">
        <v>815</v>
      </c>
      <c r="B487" s="3" t="s">
        <v>249</v>
      </c>
      <c r="C487" s="3" t="s">
        <v>370</v>
      </c>
      <c r="D487" s="3" t="s">
        <v>18</v>
      </c>
      <c r="E487" s="3" t="s">
        <v>19</v>
      </c>
      <c r="F487" s="3">
        <v>16</v>
      </c>
      <c r="G487" s="3" t="s">
        <v>20</v>
      </c>
      <c r="H487" s="3" t="s">
        <v>21</v>
      </c>
      <c r="I487" s="3" t="s">
        <v>22</v>
      </c>
      <c r="J487" s="3" t="s">
        <v>21</v>
      </c>
      <c r="K487" s="3"/>
      <c r="L487" s="3" t="s">
        <v>160</v>
      </c>
      <c r="M487" s="3" t="s">
        <v>24</v>
      </c>
      <c r="N487" s="3">
        <v>0</v>
      </c>
      <c r="O487" s="3">
        <v>0</v>
      </c>
    </row>
    <row r="488" spans="1:15" ht="17.100000000000001">
      <c r="A488" s="3" t="s">
        <v>816</v>
      </c>
      <c r="B488" s="3" t="s">
        <v>16</v>
      </c>
      <c r="C488" s="3" t="s">
        <v>234</v>
      </c>
      <c r="D488" s="3" t="s">
        <v>38</v>
      </c>
      <c r="E488" s="3" t="s">
        <v>39</v>
      </c>
      <c r="F488" s="3">
        <v>16</v>
      </c>
      <c r="G488" s="3" t="s">
        <v>20</v>
      </c>
      <c r="H488" s="3" t="s">
        <v>21</v>
      </c>
      <c r="I488" s="3" t="s">
        <v>22</v>
      </c>
      <c r="J488" s="3" t="s">
        <v>21</v>
      </c>
      <c r="K488" s="3"/>
      <c r="L488" s="3" t="s">
        <v>117</v>
      </c>
      <c r="M488" s="3" t="s">
        <v>291</v>
      </c>
      <c r="N488" s="3">
        <v>0</v>
      </c>
      <c r="O488" s="3">
        <v>0</v>
      </c>
    </row>
    <row r="489" spans="1:15" ht="17.100000000000001">
      <c r="A489" s="3" t="s">
        <v>817</v>
      </c>
      <c r="B489" s="3" t="s">
        <v>84</v>
      </c>
      <c r="C489" s="3" t="s">
        <v>107</v>
      </c>
      <c r="D489" s="3" t="s">
        <v>91</v>
      </c>
      <c r="E489" s="3" t="s">
        <v>92</v>
      </c>
      <c r="F489" s="3">
        <v>16</v>
      </c>
      <c r="G489" s="3" t="s">
        <v>185</v>
      </c>
      <c r="H489" s="3" t="s">
        <v>21</v>
      </c>
      <c r="I489" s="3" t="s">
        <v>22</v>
      </c>
      <c r="J489" s="3" t="s">
        <v>21</v>
      </c>
      <c r="K489" s="3"/>
      <c r="L489" s="3" t="s">
        <v>222</v>
      </c>
      <c r="M489" s="3" t="s">
        <v>254</v>
      </c>
      <c r="N489" s="3">
        <v>0</v>
      </c>
      <c r="O489" s="3">
        <v>0</v>
      </c>
    </row>
    <row r="490" spans="1:15" ht="17.100000000000001">
      <c r="A490" s="3" t="s">
        <v>818</v>
      </c>
      <c r="B490" s="3" t="s">
        <v>81</v>
      </c>
      <c r="C490" s="3" t="s">
        <v>132</v>
      </c>
      <c r="D490" s="3" t="s">
        <v>38</v>
      </c>
      <c r="E490" s="3" t="s">
        <v>39</v>
      </c>
      <c r="F490" s="3">
        <v>16</v>
      </c>
      <c r="G490" s="3" t="s">
        <v>20</v>
      </c>
      <c r="H490" s="3" t="s">
        <v>21</v>
      </c>
      <c r="I490" s="3" t="s">
        <v>22</v>
      </c>
      <c r="J490" s="3" t="s">
        <v>21</v>
      </c>
      <c r="K490" s="3"/>
      <c r="L490" s="3" t="s">
        <v>247</v>
      </c>
      <c r="M490" s="3" t="s">
        <v>205</v>
      </c>
      <c r="N490" s="3">
        <v>0</v>
      </c>
      <c r="O490" s="3">
        <v>0</v>
      </c>
    </row>
    <row r="491" spans="1:15" ht="17.100000000000001">
      <c r="A491" s="3" t="s">
        <v>819</v>
      </c>
      <c r="B491" s="3" t="s">
        <v>72</v>
      </c>
      <c r="C491" s="3" t="s">
        <v>397</v>
      </c>
      <c r="D491" s="3" t="s">
        <v>91</v>
      </c>
      <c r="E491" s="3" t="s">
        <v>92</v>
      </c>
      <c r="F491" s="3">
        <v>16</v>
      </c>
      <c r="G491" s="3" t="s">
        <v>20</v>
      </c>
      <c r="H491" s="3" t="s">
        <v>21</v>
      </c>
      <c r="I491" s="3" t="s">
        <v>22</v>
      </c>
      <c r="J491" s="3" t="s">
        <v>21</v>
      </c>
      <c r="K491" s="3"/>
      <c r="L491" s="3" t="s">
        <v>191</v>
      </c>
      <c r="M491" s="3" t="s">
        <v>266</v>
      </c>
      <c r="N491" s="3">
        <v>0</v>
      </c>
      <c r="O491" s="3">
        <v>0</v>
      </c>
    </row>
    <row r="492" spans="1:15" ht="17.100000000000001">
      <c r="A492" s="3" t="s">
        <v>820</v>
      </c>
      <c r="B492" s="3" t="s">
        <v>81</v>
      </c>
      <c r="C492" s="3" t="s">
        <v>275</v>
      </c>
      <c r="D492" s="3" t="s">
        <v>91</v>
      </c>
      <c r="E492" s="3" t="s">
        <v>92</v>
      </c>
      <c r="F492" s="3">
        <v>16</v>
      </c>
      <c r="G492" s="3" t="s">
        <v>20</v>
      </c>
      <c r="H492" s="3" t="s">
        <v>21</v>
      </c>
      <c r="I492" s="3" t="s">
        <v>22</v>
      </c>
      <c r="J492" s="3" t="s">
        <v>21</v>
      </c>
      <c r="K492" s="3"/>
      <c r="L492" s="3" t="s">
        <v>44</v>
      </c>
      <c r="M492" s="3" t="s">
        <v>76</v>
      </c>
      <c r="N492" s="3">
        <v>0</v>
      </c>
      <c r="O492" s="3">
        <v>0</v>
      </c>
    </row>
    <row r="493" spans="1:15" ht="17.100000000000001">
      <c r="A493" s="3" t="s">
        <v>821</v>
      </c>
      <c r="B493" s="3" t="s">
        <v>42</v>
      </c>
      <c r="C493" s="3" t="s">
        <v>231</v>
      </c>
      <c r="D493" s="3" t="s">
        <v>18</v>
      </c>
      <c r="E493" s="3" t="s">
        <v>19</v>
      </c>
      <c r="F493" s="3">
        <v>16</v>
      </c>
      <c r="G493" s="3" t="s">
        <v>20</v>
      </c>
      <c r="H493" s="3" t="s">
        <v>21</v>
      </c>
      <c r="I493" s="3" t="s">
        <v>22</v>
      </c>
      <c r="J493" s="3" t="s">
        <v>21</v>
      </c>
      <c r="K493" s="3"/>
      <c r="L493" s="3" t="s">
        <v>160</v>
      </c>
      <c r="M493" s="3" t="s">
        <v>24</v>
      </c>
      <c r="N493" s="3">
        <v>0</v>
      </c>
      <c r="O493" s="3">
        <v>0</v>
      </c>
    </row>
    <row r="494" spans="1:15" ht="17.100000000000001">
      <c r="A494" s="3" t="s">
        <v>822</v>
      </c>
      <c r="B494" s="3" t="s">
        <v>42</v>
      </c>
      <c r="C494" s="3" t="s">
        <v>52</v>
      </c>
      <c r="D494" s="3" t="s">
        <v>18</v>
      </c>
      <c r="E494" s="3" t="s">
        <v>19</v>
      </c>
      <c r="F494" s="3">
        <v>16</v>
      </c>
      <c r="G494" s="3" t="s">
        <v>20</v>
      </c>
      <c r="H494" s="3" t="s">
        <v>21</v>
      </c>
      <c r="I494" s="3" t="s">
        <v>22</v>
      </c>
      <c r="J494" s="3" t="s">
        <v>21</v>
      </c>
      <c r="K494" s="3"/>
      <c r="L494" s="3" t="s">
        <v>218</v>
      </c>
      <c r="M494" s="3" t="s">
        <v>88</v>
      </c>
      <c r="N494" s="3">
        <v>0</v>
      </c>
      <c r="O494" s="3">
        <v>0</v>
      </c>
    </row>
    <row r="495" spans="1:15" ht="17.100000000000001">
      <c r="A495" s="3" t="s">
        <v>823</v>
      </c>
      <c r="B495" s="3" t="s">
        <v>16</v>
      </c>
      <c r="C495" s="3" t="s">
        <v>61</v>
      </c>
      <c r="D495" s="3" t="s">
        <v>62</v>
      </c>
      <c r="E495" s="3" t="s">
        <v>63</v>
      </c>
      <c r="F495" s="3">
        <v>16</v>
      </c>
      <c r="G495" s="3" t="s">
        <v>20</v>
      </c>
      <c r="H495" s="3" t="s">
        <v>21</v>
      </c>
      <c r="I495" s="3" t="s">
        <v>22</v>
      </c>
      <c r="J495" s="3" t="s">
        <v>21</v>
      </c>
      <c r="K495" s="3"/>
      <c r="L495" s="3" t="s">
        <v>44</v>
      </c>
      <c r="M495" s="3" t="s">
        <v>76</v>
      </c>
      <c r="N495" s="3">
        <v>0</v>
      </c>
      <c r="O495" s="3">
        <v>0</v>
      </c>
    </row>
    <row r="496" spans="1:15" ht="17.100000000000001">
      <c r="A496" s="3" t="s">
        <v>824</v>
      </c>
      <c r="B496" s="3" t="s">
        <v>31</v>
      </c>
      <c r="C496" s="3" t="s">
        <v>250</v>
      </c>
      <c r="D496" s="3" t="s">
        <v>38</v>
      </c>
      <c r="E496" s="3" t="s">
        <v>39</v>
      </c>
      <c r="F496" s="3">
        <v>16</v>
      </c>
      <c r="G496" s="3" t="s">
        <v>40</v>
      </c>
      <c r="H496" s="3" t="s">
        <v>21</v>
      </c>
      <c r="I496" s="3" t="s">
        <v>22</v>
      </c>
      <c r="J496" s="3" t="s">
        <v>21</v>
      </c>
      <c r="K496" s="3"/>
      <c r="L496" s="3" t="s">
        <v>125</v>
      </c>
      <c r="M496" s="3" t="s">
        <v>100</v>
      </c>
      <c r="N496" s="3">
        <v>0</v>
      </c>
      <c r="O496" s="3">
        <v>0</v>
      </c>
    </row>
    <row r="497" spans="1:15" ht="17.100000000000001">
      <c r="A497" s="3" t="s">
        <v>825</v>
      </c>
      <c r="B497" s="3" t="s">
        <v>245</v>
      </c>
      <c r="C497" s="3" t="s">
        <v>124</v>
      </c>
      <c r="D497" s="3" t="s">
        <v>91</v>
      </c>
      <c r="E497" s="3" t="s">
        <v>92</v>
      </c>
      <c r="F497" s="3">
        <v>16</v>
      </c>
      <c r="G497" s="3" t="s">
        <v>52</v>
      </c>
      <c r="H497" s="3" t="s">
        <v>21</v>
      </c>
      <c r="I497" s="3" t="s">
        <v>22</v>
      </c>
      <c r="J497" s="3" t="s">
        <v>21</v>
      </c>
      <c r="K497" s="3"/>
      <c r="L497" s="3" t="s">
        <v>736</v>
      </c>
      <c r="M497" s="3" t="s">
        <v>119</v>
      </c>
      <c r="N497" s="3">
        <v>0</v>
      </c>
      <c r="O497" s="3">
        <v>0</v>
      </c>
    </row>
    <row r="498" spans="1:15" ht="17.100000000000001">
      <c r="A498" s="3" t="s">
        <v>826</v>
      </c>
      <c r="B498" s="3" t="s">
        <v>72</v>
      </c>
      <c r="C498" s="3" t="s">
        <v>190</v>
      </c>
      <c r="D498" s="3" t="s">
        <v>18</v>
      </c>
      <c r="E498" s="3" t="s">
        <v>19</v>
      </c>
      <c r="F498" s="3">
        <v>16</v>
      </c>
      <c r="G498" s="3" t="s">
        <v>20</v>
      </c>
      <c r="H498" s="3" t="s">
        <v>21</v>
      </c>
      <c r="I498" s="3" t="s">
        <v>22</v>
      </c>
      <c r="J498" s="3" t="s">
        <v>21</v>
      </c>
      <c r="K498" s="3"/>
      <c r="L498" s="3" t="s">
        <v>117</v>
      </c>
      <c r="M498" s="3" t="s">
        <v>24</v>
      </c>
      <c r="N498" s="3">
        <v>0</v>
      </c>
      <c r="O498" s="3">
        <v>0</v>
      </c>
    </row>
    <row r="499" spans="1:15" ht="17.100000000000001">
      <c r="A499" s="3" t="s">
        <v>827</v>
      </c>
      <c r="B499" s="3" t="s">
        <v>81</v>
      </c>
      <c r="C499" s="3" t="s">
        <v>57</v>
      </c>
      <c r="D499" s="3" t="s">
        <v>62</v>
      </c>
      <c r="E499" s="3" t="s">
        <v>63</v>
      </c>
      <c r="F499" s="3">
        <v>16</v>
      </c>
      <c r="G499" s="3" t="s">
        <v>74</v>
      </c>
      <c r="H499" s="3" t="s">
        <v>21</v>
      </c>
      <c r="I499" s="3" t="s">
        <v>22</v>
      </c>
      <c r="J499" s="3" t="s">
        <v>21</v>
      </c>
      <c r="K499" s="3"/>
      <c r="L499" s="3" t="s">
        <v>104</v>
      </c>
      <c r="M499" s="3" t="s">
        <v>266</v>
      </c>
      <c r="N499" s="3">
        <v>0</v>
      </c>
      <c r="O499" s="3">
        <v>0</v>
      </c>
    </row>
    <row r="500" spans="1:15" ht="17.100000000000001">
      <c r="A500" s="3" t="s">
        <v>828</v>
      </c>
      <c r="B500" s="3" t="s">
        <v>131</v>
      </c>
      <c r="C500" s="3" t="s">
        <v>579</v>
      </c>
      <c r="D500" s="3" t="s">
        <v>91</v>
      </c>
      <c r="E500" s="3" t="s">
        <v>92</v>
      </c>
      <c r="F500" s="3">
        <v>16</v>
      </c>
      <c r="G500" s="3" t="s">
        <v>163</v>
      </c>
      <c r="H500" s="3" t="s">
        <v>21</v>
      </c>
      <c r="I500" s="3" t="s">
        <v>22</v>
      </c>
      <c r="J500" s="3" t="s">
        <v>21</v>
      </c>
      <c r="K500" s="3" t="s">
        <v>829</v>
      </c>
      <c r="L500" s="3" t="s">
        <v>28</v>
      </c>
      <c r="M500" s="3" t="s">
        <v>205</v>
      </c>
      <c r="N500" s="3">
        <v>0</v>
      </c>
      <c r="O500" s="3">
        <v>0</v>
      </c>
    </row>
    <row r="501" spans="1:15" ht="17.100000000000001">
      <c r="A501" s="3" t="s">
        <v>830</v>
      </c>
      <c r="B501" s="3" t="s">
        <v>81</v>
      </c>
      <c r="C501" s="3" t="s">
        <v>397</v>
      </c>
      <c r="D501" s="3" t="s">
        <v>91</v>
      </c>
      <c r="E501" s="3" t="s">
        <v>92</v>
      </c>
      <c r="F501" s="3">
        <v>16</v>
      </c>
      <c r="G501" s="3" t="s">
        <v>20</v>
      </c>
      <c r="H501" s="3" t="s">
        <v>21</v>
      </c>
      <c r="I501" s="3" t="s">
        <v>22</v>
      </c>
      <c r="J501" s="3" t="s">
        <v>21</v>
      </c>
      <c r="K501" s="3"/>
      <c r="L501" s="3" t="s">
        <v>183</v>
      </c>
      <c r="M501" s="3" t="s">
        <v>291</v>
      </c>
      <c r="N501" s="3">
        <v>0</v>
      </c>
      <c r="O501" s="3">
        <v>0</v>
      </c>
    </row>
    <row r="502" spans="1:15" ht="17.100000000000001">
      <c r="A502" s="3" t="s">
        <v>831</v>
      </c>
      <c r="B502" s="3" t="s">
        <v>31</v>
      </c>
      <c r="C502" s="3" t="s">
        <v>127</v>
      </c>
      <c r="D502" s="3" t="s">
        <v>62</v>
      </c>
      <c r="E502" s="3" t="s">
        <v>63</v>
      </c>
      <c r="F502" s="3">
        <v>16</v>
      </c>
      <c r="G502" s="3" t="s">
        <v>20</v>
      </c>
      <c r="H502" s="3" t="s">
        <v>21</v>
      </c>
      <c r="I502" s="3" t="s">
        <v>22</v>
      </c>
      <c r="J502" s="3" t="s">
        <v>21</v>
      </c>
      <c r="K502" s="3"/>
      <c r="L502" s="3" t="s">
        <v>160</v>
      </c>
      <c r="M502" s="3" t="s">
        <v>150</v>
      </c>
      <c r="N502" s="3">
        <v>0</v>
      </c>
      <c r="O502" s="3">
        <v>0</v>
      </c>
    </row>
    <row r="503" spans="1:15" ht="17.100000000000001">
      <c r="A503" s="3" t="s">
        <v>832</v>
      </c>
      <c r="B503" s="3" t="s">
        <v>81</v>
      </c>
      <c r="C503" s="3" t="s">
        <v>284</v>
      </c>
      <c r="D503" s="3" t="s">
        <v>91</v>
      </c>
      <c r="E503" s="3" t="s">
        <v>92</v>
      </c>
      <c r="F503" s="3">
        <v>16</v>
      </c>
      <c r="G503" s="3" t="s">
        <v>20</v>
      </c>
      <c r="H503" s="3" t="s">
        <v>21</v>
      </c>
      <c r="I503" s="3" t="s">
        <v>22</v>
      </c>
      <c r="J503" s="3" t="s">
        <v>21</v>
      </c>
      <c r="K503" s="3"/>
      <c r="L503" s="3" t="s">
        <v>122</v>
      </c>
      <c r="M503" s="3" t="s">
        <v>347</v>
      </c>
      <c r="N503" s="3">
        <v>0</v>
      </c>
      <c r="O503" s="3">
        <v>0</v>
      </c>
    </row>
    <row r="504" spans="1:15" ht="17.100000000000001">
      <c r="A504" s="3" t="s">
        <v>833</v>
      </c>
      <c r="B504" s="3" t="s">
        <v>445</v>
      </c>
      <c r="C504" s="3" t="s">
        <v>200</v>
      </c>
      <c r="D504" s="3" t="s">
        <v>38</v>
      </c>
      <c r="E504" s="3" t="s">
        <v>39</v>
      </c>
      <c r="F504" s="3">
        <v>16</v>
      </c>
      <c r="G504" s="3" t="s">
        <v>20</v>
      </c>
      <c r="H504" s="3" t="s">
        <v>21</v>
      </c>
      <c r="I504" s="3" t="s">
        <v>22</v>
      </c>
      <c r="J504" s="3" t="s">
        <v>21</v>
      </c>
      <c r="K504" s="3"/>
      <c r="L504" s="3" t="s">
        <v>477</v>
      </c>
      <c r="M504" s="3" t="s">
        <v>269</v>
      </c>
      <c r="N504" s="3">
        <v>0</v>
      </c>
      <c r="O504" s="3">
        <v>0</v>
      </c>
    </row>
    <row r="505" spans="1:15" ht="17.100000000000001">
      <c r="A505" s="3" t="s">
        <v>834</v>
      </c>
      <c r="B505" s="3" t="s">
        <v>72</v>
      </c>
      <c r="C505" s="3" t="s">
        <v>157</v>
      </c>
      <c r="D505" s="3" t="s">
        <v>91</v>
      </c>
      <c r="E505" s="3" t="s">
        <v>92</v>
      </c>
      <c r="F505" s="3">
        <v>16</v>
      </c>
      <c r="G505" s="3" t="s">
        <v>20</v>
      </c>
      <c r="H505" s="3" t="s">
        <v>21</v>
      </c>
      <c r="I505" s="3" t="s">
        <v>22</v>
      </c>
      <c r="J505" s="3" t="s">
        <v>21</v>
      </c>
      <c r="K505" s="3"/>
      <c r="L505" s="3" t="s">
        <v>28</v>
      </c>
      <c r="M505" s="3" t="s">
        <v>82</v>
      </c>
      <c r="N505" s="3">
        <v>0</v>
      </c>
      <c r="O505" s="3">
        <v>0</v>
      </c>
    </row>
    <row r="506" spans="1:15" ht="17.100000000000001">
      <c r="A506" s="3" t="s">
        <v>835</v>
      </c>
      <c r="B506" s="3" t="s">
        <v>72</v>
      </c>
      <c r="C506" s="3" t="s">
        <v>141</v>
      </c>
      <c r="D506" s="3" t="s">
        <v>62</v>
      </c>
      <c r="E506" s="3" t="s">
        <v>63</v>
      </c>
      <c r="F506" s="3">
        <v>16</v>
      </c>
      <c r="G506" s="3" t="s">
        <v>836</v>
      </c>
      <c r="H506" s="3" t="s">
        <v>21</v>
      </c>
      <c r="I506" s="3" t="s">
        <v>22</v>
      </c>
      <c r="J506" s="3" t="s">
        <v>21</v>
      </c>
      <c r="K506" s="3"/>
      <c r="L506" s="3" t="s">
        <v>138</v>
      </c>
      <c r="M506" s="3" t="s">
        <v>266</v>
      </c>
      <c r="N506" s="3">
        <v>0</v>
      </c>
      <c r="O506" s="3">
        <v>0</v>
      </c>
    </row>
    <row r="507" spans="1:15" ht="17.100000000000001">
      <c r="A507" s="3" t="s">
        <v>837</v>
      </c>
      <c r="B507" s="3" t="s">
        <v>81</v>
      </c>
      <c r="C507" s="3" t="s">
        <v>159</v>
      </c>
      <c r="D507" s="3" t="s">
        <v>91</v>
      </c>
      <c r="E507" s="3" t="s">
        <v>92</v>
      </c>
      <c r="F507" s="3">
        <v>16</v>
      </c>
      <c r="G507" s="3" t="s">
        <v>159</v>
      </c>
      <c r="H507" s="3" t="s">
        <v>21</v>
      </c>
      <c r="I507" s="3" t="s">
        <v>22</v>
      </c>
      <c r="J507" s="3" t="s">
        <v>21</v>
      </c>
      <c r="K507" s="3"/>
      <c r="L507" s="3" t="s">
        <v>108</v>
      </c>
      <c r="M507" s="3" t="s">
        <v>347</v>
      </c>
      <c r="N507" s="3">
        <v>0</v>
      </c>
      <c r="O507" s="3">
        <v>0</v>
      </c>
    </row>
    <row r="508" spans="1:15" ht="17.100000000000001">
      <c r="A508" s="3" t="s">
        <v>838</v>
      </c>
      <c r="B508" s="3" t="s">
        <v>166</v>
      </c>
      <c r="C508" s="3" t="s">
        <v>263</v>
      </c>
      <c r="D508" s="3" t="s">
        <v>91</v>
      </c>
      <c r="E508" s="3" t="s">
        <v>92</v>
      </c>
      <c r="F508" s="3">
        <v>16</v>
      </c>
      <c r="G508" s="3" t="s">
        <v>20</v>
      </c>
      <c r="H508" s="3" t="s">
        <v>21</v>
      </c>
      <c r="I508" s="3" t="s">
        <v>22</v>
      </c>
      <c r="J508" s="3" t="s">
        <v>21</v>
      </c>
      <c r="K508" s="3"/>
      <c r="L508" s="3" t="s">
        <v>108</v>
      </c>
      <c r="M508" s="3" t="s">
        <v>254</v>
      </c>
      <c r="N508" s="3">
        <v>0</v>
      </c>
      <c r="O508" s="3">
        <v>0</v>
      </c>
    </row>
    <row r="509" spans="1:15" ht="17.100000000000001">
      <c r="A509" s="3" t="s">
        <v>839</v>
      </c>
      <c r="B509" s="3" t="s">
        <v>42</v>
      </c>
      <c r="C509" s="3" t="s">
        <v>246</v>
      </c>
      <c r="D509" s="3" t="s">
        <v>38</v>
      </c>
      <c r="E509" s="3" t="s">
        <v>39</v>
      </c>
      <c r="F509" s="3">
        <v>16</v>
      </c>
      <c r="G509" s="3" t="s">
        <v>20</v>
      </c>
      <c r="H509" s="3" t="s">
        <v>21</v>
      </c>
      <c r="I509" s="3" t="s">
        <v>22</v>
      </c>
      <c r="J509" s="3" t="s">
        <v>21</v>
      </c>
      <c r="K509" s="3"/>
      <c r="L509" s="3" t="s">
        <v>247</v>
      </c>
      <c r="M509" s="3" t="s">
        <v>227</v>
      </c>
      <c r="N509" s="3">
        <v>0</v>
      </c>
      <c r="O509" s="3">
        <v>0</v>
      </c>
    </row>
    <row r="510" spans="1:15" ht="17.100000000000001">
      <c r="A510" s="3" t="s">
        <v>840</v>
      </c>
      <c r="B510" s="3" t="s">
        <v>42</v>
      </c>
      <c r="C510" s="3" t="s">
        <v>671</v>
      </c>
      <c r="D510" s="3" t="s">
        <v>38</v>
      </c>
      <c r="E510" s="3" t="s">
        <v>39</v>
      </c>
      <c r="F510" s="3">
        <v>16</v>
      </c>
      <c r="G510" s="3" t="s">
        <v>20</v>
      </c>
      <c r="H510" s="3" t="s">
        <v>21</v>
      </c>
      <c r="I510" s="3" t="s">
        <v>22</v>
      </c>
      <c r="J510" s="3" t="s">
        <v>21</v>
      </c>
      <c r="K510" s="3"/>
      <c r="L510" s="3" t="s">
        <v>128</v>
      </c>
      <c r="M510" s="3" t="s">
        <v>214</v>
      </c>
      <c r="N510" s="3">
        <v>0</v>
      </c>
      <c r="O510" s="3">
        <v>0</v>
      </c>
    </row>
    <row r="511" spans="1:15" ht="17.100000000000001">
      <c r="A511" s="3" t="s">
        <v>841</v>
      </c>
      <c r="B511" s="3" t="s">
        <v>166</v>
      </c>
      <c r="C511" s="3" t="s">
        <v>225</v>
      </c>
      <c r="D511" s="3" t="s">
        <v>62</v>
      </c>
      <c r="E511" s="3" t="s">
        <v>63</v>
      </c>
      <c r="F511" s="3">
        <v>16</v>
      </c>
      <c r="G511" s="3" t="s">
        <v>20</v>
      </c>
      <c r="H511" s="3" t="s">
        <v>21</v>
      </c>
      <c r="I511" s="3" t="s">
        <v>22</v>
      </c>
      <c r="J511" s="3" t="s">
        <v>21</v>
      </c>
      <c r="K511" s="3"/>
      <c r="L511" s="3" t="s">
        <v>49</v>
      </c>
      <c r="M511" s="3" t="s">
        <v>173</v>
      </c>
      <c r="N511" s="3">
        <v>0</v>
      </c>
      <c r="O511" s="3">
        <v>0</v>
      </c>
    </row>
    <row r="512" spans="1:15" ht="17.100000000000001">
      <c r="A512" s="3" t="s">
        <v>842</v>
      </c>
      <c r="B512" s="3" t="s">
        <v>843</v>
      </c>
      <c r="C512" s="3" t="s">
        <v>378</v>
      </c>
      <c r="D512" s="3" t="s">
        <v>18</v>
      </c>
      <c r="E512" s="3" t="s">
        <v>19</v>
      </c>
      <c r="F512" s="3">
        <v>16</v>
      </c>
      <c r="G512" s="3" t="s">
        <v>20</v>
      </c>
      <c r="H512" s="3" t="s">
        <v>21</v>
      </c>
      <c r="I512" s="3" t="s">
        <v>22</v>
      </c>
      <c r="J512" s="3" t="s">
        <v>21</v>
      </c>
      <c r="K512" s="3"/>
      <c r="L512" s="3" t="s">
        <v>23</v>
      </c>
      <c r="M512" s="3" t="s">
        <v>214</v>
      </c>
      <c r="N512" s="3">
        <v>0</v>
      </c>
      <c r="O512" s="3">
        <v>0</v>
      </c>
    </row>
    <row r="513" spans="1:15" ht="17.100000000000001">
      <c r="A513" s="3" t="s">
        <v>844</v>
      </c>
      <c r="B513" s="3" t="s">
        <v>42</v>
      </c>
      <c r="C513" s="3" t="s">
        <v>27</v>
      </c>
      <c r="D513" s="3" t="s">
        <v>18</v>
      </c>
      <c r="E513" s="3" t="s">
        <v>19</v>
      </c>
      <c r="F513" s="3">
        <v>16</v>
      </c>
      <c r="G513" s="3" t="s">
        <v>20</v>
      </c>
      <c r="H513" s="3" t="s">
        <v>21</v>
      </c>
      <c r="I513" s="3" t="s">
        <v>22</v>
      </c>
      <c r="J513" s="3" t="s">
        <v>21</v>
      </c>
      <c r="K513" s="3"/>
      <c r="L513" s="3" t="s">
        <v>33</v>
      </c>
      <c r="M513" s="3" t="s">
        <v>70</v>
      </c>
      <c r="N513" s="3">
        <v>0</v>
      </c>
      <c r="O513" s="3">
        <v>0</v>
      </c>
    </row>
    <row r="514" spans="1:15" ht="17.100000000000001">
      <c r="A514" s="3" t="s">
        <v>845</v>
      </c>
      <c r="B514" s="3" t="s">
        <v>16</v>
      </c>
      <c r="C514" s="3" t="s">
        <v>103</v>
      </c>
      <c r="D514" s="3" t="s">
        <v>91</v>
      </c>
      <c r="E514" s="3" t="s">
        <v>92</v>
      </c>
      <c r="F514" s="3">
        <v>16</v>
      </c>
      <c r="G514" s="3" t="s">
        <v>20</v>
      </c>
      <c r="H514" s="3" t="s">
        <v>21</v>
      </c>
      <c r="I514" s="3" t="s">
        <v>22</v>
      </c>
      <c r="J514" s="3" t="s">
        <v>21</v>
      </c>
      <c r="K514" s="3"/>
      <c r="L514" s="3" t="s">
        <v>58</v>
      </c>
      <c r="M514" s="3" t="s">
        <v>59</v>
      </c>
      <c r="N514" s="3">
        <v>0</v>
      </c>
      <c r="O514" s="3">
        <v>0</v>
      </c>
    </row>
    <row r="515" spans="1:15" ht="17.100000000000001">
      <c r="A515" s="3" t="s">
        <v>846</v>
      </c>
      <c r="B515" s="3" t="s">
        <v>278</v>
      </c>
      <c r="C515" s="3" t="s">
        <v>490</v>
      </c>
      <c r="D515" s="3" t="s">
        <v>62</v>
      </c>
      <c r="E515" s="3" t="s">
        <v>63</v>
      </c>
      <c r="F515" s="3">
        <v>16</v>
      </c>
      <c r="G515" s="3" t="s">
        <v>20</v>
      </c>
      <c r="H515" s="3" t="s">
        <v>21</v>
      </c>
      <c r="I515" s="3" t="s">
        <v>22</v>
      </c>
      <c r="J515" s="3" t="s">
        <v>21</v>
      </c>
      <c r="K515" s="3"/>
      <c r="L515" s="3" t="s">
        <v>128</v>
      </c>
      <c r="M515" s="3" t="s">
        <v>70</v>
      </c>
      <c r="N515" s="3">
        <v>0</v>
      </c>
      <c r="O515" s="3">
        <v>0</v>
      </c>
    </row>
    <row r="516" spans="1:15" ht="17.100000000000001">
      <c r="A516" s="3" t="s">
        <v>847</v>
      </c>
      <c r="B516" s="3" t="s">
        <v>16</v>
      </c>
      <c r="C516" s="3" t="s">
        <v>290</v>
      </c>
      <c r="D516" s="3" t="s">
        <v>91</v>
      </c>
      <c r="E516" s="3" t="s">
        <v>92</v>
      </c>
      <c r="F516" s="3">
        <v>16</v>
      </c>
      <c r="G516" s="3" t="s">
        <v>20</v>
      </c>
      <c r="H516" s="3" t="s">
        <v>21</v>
      </c>
      <c r="I516" s="3" t="s">
        <v>22</v>
      </c>
      <c r="J516" s="3" t="s">
        <v>21</v>
      </c>
      <c r="K516" s="3"/>
      <c r="L516" s="3" t="s">
        <v>194</v>
      </c>
      <c r="M516" s="3" t="s">
        <v>291</v>
      </c>
      <c r="N516" s="3">
        <v>0</v>
      </c>
      <c r="O516" s="3">
        <v>0</v>
      </c>
    </row>
    <row r="517" spans="1:15" ht="17.100000000000001">
      <c r="A517" s="3" t="s">
        <v>848</v>
      </c>
      <c r="B517" s="3" t="s">
        <v>16</v>
      </c>
      <c r="C517" s="3" t="s">
        <v>162</v>
      </c>
      <c r="D517" s="3" t="s">
        <v>18</v>
      </c>
      <c r="E517" s="3" t="s">
        <v>19</v>
      </c>
      <c r="F517" s="3">
        <v>16</v>
      </c>
      <c r="G517" s="3" t="s">
        <v>20</v>
      </c>
      <c r="H517" s="3" t="s">
        <v>21</v>
      </c>
      <c r="I517" s="3" t="s">
        <v>22</v>
      </c>
      <c r="J517" s="3" t="s">
        <v>21</v>
      </c>
      <c r="K517" s="3"/>
      <c r="L517" s="3" t="s">
        <v>104</v>
      </c>
      <c r="M517" s="3" t="s">
        <v>50</v>
      </c>
      <c r="N517" s="3">
        <v>0</v>
      </c>
      <c r="O517" s="3">
        <v>0</v>
      </c>
    </row>
    <row r="518" spans="1:15" ht="17.100000000000001">
      <c r="A518" s="3" t="s">
        <v>849</v>
      </c>
      <c r="B518" s="3" t="s">
        <v>16</v>
      </c>
      <c r="C518" s="3" t="s">
        <v>93</v>
      </c>
      <c r="D518" s="3" t="s">
        <v>38</v>
      </c>
      <c r="E518" s="3" t="s">
        <v>39</v>
      </c>
      <c r="F518" s="3">
        <v>16</v>
      </c>
      <c r="G518" s="3" t="s">
        <v>20</v>
      </c>
      <c r="H518" s="3" t="s">
        <v>21</v>
      </c>
      <c r="I518" s="3" t="s">
        <v>22</v>
      </c>
      <c r="J518" s="3" t="s">
        <v>21</v>
      </c>
      <c r="K518" s="3"/>
      <c r="L518" s="3" t="s">
        <v>128</v>
      </c>
      <c r="M518" s="3" t="s">
        <v>70</v>
      </c>
      <c r="N518" s="3">
        <v>0</v>
      </c>
      <c r="O518" s="3">
        <v>0</v>
      </c>
    </row>
    <row r="519" spans="1:15" ht="17.100000000000001">
      <c r="A519" s="3" t="s">
        <v>850</v>
      </c>
      <c r="B519" s="3" t="s">
        <v>81</v>
      </c>
      <c r="C519" s="3" t="s">
        <v>263</v>
      </c>
      <c r="D519" s="3" t="s">
        <v>91</v>
      </c>
      <c r="E519" s="3" t="s">
        <v>92</v>
      </c>
      <c r="F519" s="3">
        <v>16</v>
      </c>
      <c r="G519" s="3" t="s">
        <v>20</v>
      </c>
      <c r="H519" s="3" t="s">
        <v>21</v>
      </c>
      <c r="I519" s="3" t="s">
        <v>22</v>
      </c>
      <c r="J519" s="3" t="s">
        <v>21</v>
      </c>
      <c r="K519" s="3"/>
      <c r="L519" s="3" t="s">
        <v>333</v>
      </c>
      <c r="M519" s="3" t="s">
        <v>139</v>
      </c>
      <c r="N519" s="3">
        <v>0</v>
      </c>
      <c r="O519" s="3">
        <v>0</v>
      </c>
    </row>
    <row r="520" spans="1:15" ht="17.100000000000001">
      <c r="A520" s="3" t="s">
        <v>851</v>
      </c>
      <c r="B520" s="3" t="s">
        <v>16</v>
      </c>
      <c r="C520" s="3" t="s">
        <v>370</v>
      </c>
      <c r="D520" s="3" t="s">
        <v>18</v>
      </c>
      <c r="E520" s="3" t="s">
        <v>19</v>
      </c>
      <c r="F520" s="3">
        <v>16</v>
      </c>
      <c r="G520" s="3" t="s">
        <v>20</v>
      </c>
      <c r="H520" s="3" t="s">
        <v>21</v>
      </c>
      <c r="I520" s="3" t="s">
        <v>22</v>
      </c>
      <c r="J520" s="3" t="s">
        <v>21</v>
      </c>
      <c r="K520" s="3"/>
      <c r="L520" s="3" t="s">
        <v>44</v>
      </c>
      <c r="M520" s="3" t="s">
        <v>76</v>
      </c>
      <c r="N520" s="3">
        <v>0</v>
      </c>
      <c r="O520" s="3">
        <v>0</v>
      </c>
    </row>
    <row r="521" spans="1:15" ht="17.100000000000001">
      <c r="A521" s="3" t="s">
        <v>852</v>
      </c>
      <c r="B521" s="3" t="s">
        <v>16</v>
      </c>
      <c r="C521" s="3" t="s">
        <v>17</v>
      </c>
      <c r="D521" s="3" t="s">
        <v>18</v>
      </c>
      <c r="E521" s="3" t="s">
        <v>19</v>
      </c>
      <c r="F521" s="3">
        <v>16</v>
      </c>
      <c r="G521" s="3" t="s">
        <v>20</v>
      </c>
      <c r="H521" s="3" t="s">
        <v>21</v>
      </c>
      <c r="I521" s="3" t="s">
        <v>22</v>
      </c>
      <c r="J521" s="3" t="s">
        <v>21</v>
      </c>
      <c r="K521" s="3"/>
      <c r="L521" s="3" t="s">
        <v>104</v>
      </c>
      <c r="M521" s="3" t="s">
        <v>227</v>
      </c>
      <c r="N521" s="3">
        <v>0</v>
      </c>
      <c r="O521" s="3">
        <v>0</v>
      </c>
    </row>
    <row r="522" spans="1:15" ht="17.100000000000001">
      <c r="A522" s="3" t="s">
        <v>853</v>
      </c>
      <c r="B522" s="3" t="s">
        <v>81</v>
      </c>
      <c r="C522" s="3" t="s">
        <v>579</v>
      </c>
      <c r="D522" s="3" t="s">
        <v>91</v>
      </c>
      <c r="E522" s="3" t="s">
        <v>92</v>
      </c>
      <c r="F522" s="3">
        <v>16</v>
      </c>
      <c r="G522" s="3" t="s">
        <v>163</v>
      </c>
      <c r="H522" s="3" t="s">
        <v>21</v>
      </c>
      <c r="I522" s="3" t="s">
        <v>22</v>
      </c>
      <c r="J522" s="3" t="s">
        <v>21</v>
      </c>
      <c r="K522" s="3" t="s">
        <v>319</v>
      </c>
      <c r="L522" s="3" t="s">
        <v>87</v>
      </c>
      <c r="M522" s="3" t="s">
        <v>88</v>
      </c>
      <c r="N522" s="3">
        <v>0</v>
      </c>
      <c r="O522" s="3">
        <v>0</v>
      </c>
    </row>
    <row r="523" spans="1:15" ht="17.100000000000001">
      <c r="A523" s="3" t="s">
        <v>854</v>
      </c>
      <c r="B523" s="3" t="s">
        <v>81</v>
      </c>
      <c r="C523" s="3" t="s">
        <v>112</v>
      </c>
      <c r="D523" s="3" t="s">
        <v>38</v>
      </c>
      <c r="E523" s="3" t="s">
        <v>39</v>
      </c>
      <c r="F523" s="3">
        <v>16</v>
      </c>
      <c r="G523" s="3" t="s">
        <v>20</v>
      </c>
      <c r="H523" s="3" t="s">
        <v>21</v>
      </c>
      <c r="I523" s="3" t="s">
        <v>22</v>
      </c>
      <c r="J523" s="3" t="s">
        <v>21</v>
      </c>
      <c r="K523" s="3"/>
      <c r="L523" s="3" t="s">
        <v>183</v>
      </c>
      <c r="M523" s="3" t="s">
        <v>88</v>
      </c>
      <c r="N523" s="3">
        <v>0</v>
      </c>
      <c r="O523" s="3">
        <v>0</v>
      </c>
    </row>
    <row r="524" spans="1:15" ht="17.100000000000001">
      <c r="A524" s="3" t="s">
        <v>855</v>
      </c>
      <c r="B524" s="3" t="s">
        <v>111</v>
      </c>
      <c r="C524" s="3" t="s">
        <v>207</v>
      </c>
      <c r="D524" s="3" t="s">
        <v>18</v>
      </c>
      <c r="E524" s="3" t="s">
        <v>19</v>
      </c>
      <c r="F524" s="3">
        <v>16</v>
      </c>
      <c r="G524" s="3" t="s">
        <v>74</v>
      </c>
      <c r="H524" s="3" t="s">
        <v>21</v>
      </c>
      <c r="I524" s="3" t="s">
        <v>22</v>
      </c>
      <c r="J524" s="3" t="s">
        <v>21</v>
      </c>
      <c r="K524" s="3"/>
      <c r="L524" s="3" t="s">
        <v>49</v>
      </c>
      <c r="M524" s="3" t="s">
        <v>82</v>
      </c>
      <c r="N524" s="3">
        <v>0</v>
      </c>
      <c r="O524" s="3">
        <v>0</v>
      </c>
    </row>
    <row r="525" spans="1:15" ht="17.100000000000001">
      <c r="A525" s="3" t="s">
        <v>856</v>
      </c>
      <c r="B525" s="3" t="s">
        <v>857</v>
      </c>
      <c r="C525" s="3" t="s">
        <v>182</v>
      </c>
      <c r="D525" s="3" t="s">
        <v>62</v>
      </c>
      <c r="E525" s="3" t="s">
        <v>63</v>
      </c>
      <c r="F525" s="3">
        <v>16</v>
      </c>
      <c r="G525" s="3" t="s">
        <v>113</v>
      </c>
      <c r="H525" s="3" t="s">
        <v>21</v>
      </c>
      <c r="I525" s="3" t="s">
        <v>22</v>
      </c>
      <c r="J525" s="3" t="s">
        <v>21</v>
      </c>
      <c r="K525" s="3"/>
      <c r="L525" s="3" t="s">
        <v>44</v>
      </c>
      <c r="M525" s="3" t="s">
        <v>306</v>
      </c>
      <c r="N525" s="3">
        <v>0</v>
      </c>
      <c r="O525" s="3">
        <v>0</v>
      </c>
    </row>
    <row r="526" spans="1:15" ht="17.100000000000001">
      <c r="A526" s="3" t="s">
        <v>858</v>
      </c>
      <c r="B526" s="3" t="s">
        <v>16</v>
      </c>
      <c r="C526" s="3" t="s">
        <v>43</v>
      </c>
      <c r="D526" s="3" t="s">
        <v>38</v>
      </c>
      <c r="E526" s="3" t="s">
        <v>39</v>
      </c>
      <c r="F526" s="3">
        <v>16</v>
      </c>
      <c r="G526" s="3" t="s">
        <v>20</v>
      </c>
      <c r="H526" s="3" t="s">
        <v>21</v>
      </c>
      <c r="I526" s="3" t="s">
        <v>22</v>
      </c>
      <c r="J526" s="3" t="s">
        <v>21</v>
      </c>
      <c r="K526" s="3"/>
      <c r="L526" s="3" t="s">
        <v>44</v>
      </c>
      <c r="M526" s="3" t="s">
        <v>291</v>
      </c>
      <c r="N526" s="3">
        <v>0</v>
      </c>
      <c r="O526" s="3">
        <v>0</v>
      </c>
    </row>
    <row r="527" spans="1:15" ht="17.100000000000001">
      <c r="A527" s="3" t="s">
        <v>859</v>
      </c>
      <c r="B527" s="3" t="s">
        <v>843</v>
      </c>
      <c r="C527" s="3" t="s">
        <v>221</v>
      </c>
      <c r="D527" s="3" t="s">
        <v>38</v>
      </c>
      <c r="E527" s="3" t="s">
        <v>39</v>
      </c>
      <c r="F527" s="3">
        <v>16</v>
      </c>
      <c r="G527" s="3" t="s">
        <v>20</v>
      </c>
      <c r="H527" s="3" t="s">
        <v>21</v>
      </c>
      <c r="I527" s="3" t="s">
        <v>22</v>
      </c>
      <c r="J527" s="3" t="s">
        <v>21</v>
      </c>
      <c r="K527" s="3"/>
      <c r="L527" s="3" t="s">
        <v>44</v>
      </c>
      <c r="M527" s="3" t="s">
        <v>76</v>
      </c>
      <c r="N527" s="3">
        <v>0</v>
      </c>
      <c r="O527" s="3">
        <v>0</v>
      </c>
    </row>
    <row r="528" spans="1:15" ht="17.100000000000001">
      <c r="A528" s="3" t="s">
        <v>860</v>
      </c>
      <c r="B528" s="3" t="s">
        <v>36</v>
      </c>
      <c r="C528" s="3" t="s">
        <v>142</v>
      </c>
      <c r="D528" s="3" t="s">
        <v>18</v>
      </c>
      <c r="E528" s="3" t="s">
        <v>19</v>
      </c>
      <c r="F528" s="3">
        <v>16</v>
      </c>
      <c r="G528" s="3" t="s">
        <v>861</v>
      </c>
      <c r="H528" s="3" t="s">
        <v>21</v>
      </c>
      <c r="I528" s="3" t="s">
        <v>22</v>
      </c>
      <c r="J528" s="3" t="s">
        <v>21</v>
      </c>
      <c r="K528" s="3"/>
      <c r="L528" s="3" t="s">
        <v>183</v>
      </c>
      <c r="M528" s="3" t="s">
        <v>88</v>
      </c>
      <c r="N528" s="3">
        <v>0</v>
      </c>
      <c r="O528" s="3">
        <v>0</v>
      </c>
    </row>
    <row r="529" spans="1:15" ht="17.100000000000001">
      <c r="A529" s="3" t="s">
        <v>862</v>
      </c>
      <c r="B529" s="3" t="s">
        <v>31</v>
      </c>
      <c r="C529" s="3" t="s">
        <v>132</v>
      </c>
      <c r="D529" s="3" t="s">
        <v>38</v>
      </c>
      <c r="E529" s="3" t="s">
        <v>39</v>
      </c>
      <c r="F529" s="3">
        <v>16</v>
      </c>
      <c r="G529" s="3" t="s">
        <v>20</v>
      </c>
      <c r="H529" s="3" t="s">
        <v>21</v>
      </c>
      <c r="I529" s="3" t="s">
        <v>22</v>
      </c>
      <c r="J529" s="3" t="s">
        <v>21</v>
      </c>
      <c r="K529" s="3"/>
      <c r="L529" s="3" t="s">
        <v>49</v>
      </c>
      <c r="M529" s="3" t="s">
        <v>291</v>
      </c>
      <c r="N529" s="3">
        <v>0</v>
      </c>
      <c r="O529" s="3">
        <v>0</v>
      </c>
    </row>
    <row r="530" spans="1:15" ht="17.100000000000001">
      <c r="A530" s="3" t="s">
        <v>863</v>
      </c>
      <c r="B530" s="3" t="s">
        <v>42</v>
      </c>
      <c r="C530" s="3" t="s">
        <v>252</v>
      </c>
      <c r="D530" s="3" t="s">
        <v>91</v>
      </c>
      <c r="E530" s="3" t="s">
        <v>92</v>
      </c>
      <c r="F530" s="3">
        <v>16</v>
      </c>
      <c r="G530" s="3" t="s">
        <v>56</v>
      </c>
      <c r="H530" s="3" t="s">
        <v>21</v>
      </c>
      <c r="I530" s="3" t="s">
        <v>22</v>
      </c>
      <c r="J530" s="3" t="s">
        <v>21</v>
      </c>
      <c r="K530" s="3"/>
      <c r="L530" s="3" t="s">
        <v>160</v>
      </c>
      <c r="M530" s="3" t="s">
        <v>24</v>
      </c>
      <c r="N530" s="3">
        <v>0</v>
      </c>
      <c r="O530" s="3">
        <v>0</v>
      </c>
    </row>
    <row r="531" spans="1:15" ht="17.100000000000001">
      <c r="A531" s="3" t="s">
        <v>864</v>
      </c>
      <c r="B531" s="3" t="s">
        <v>360</v>
      </c>
      <c r="C531" s="3" t="s">
        <v>395</v>
      </c>
      <c r="D531" s="3" t="s">
        <v>91</v>
      </c>
      <c r="E531" s="3" t="s">
        <v>92</v>
      </c>
      <c r="F531" s="3">
        <v>16</v>
      </c>
      <c r="G531" s="3" t="s">
        <v>74</v>
      </c>
      <c r="H531" s="3" t="s">
        <v>21</v>
      </c>
      <c r="I531" s="3" t="s">
        <v>22</v>
      </c>
      <c r="J531" s="3" t="s">
        <v>21</v>
      </c>
      <c r="K531" s="3" t="s">
        <v>239</v>
      </c>
      <c r="L531" s="3" t="s">
        <v>117</v>
      </c>
      <c r="M531" s="3" t="s">
        <v>45</v>
      </c>
      <c r="N531" s="3">
        <v>0</v>
      </c>
      <c r="O531" s="3">
        <v>0</v>
      </c>
    </row>
    <row r="532" spans="1:15" ht="17.100000000000001">
      <c r="A532" s="3" t="s">
        <v>865</v>
      </c>
      <c r="B532" s="3" t="s">
        <v>166</v>
      </c>
      <c r="C532" s="3" t="s">
        <v>200</v>
      </c>
      <c r="D532" s="3" t="s">
        <v>38</v>
      </c>
      <c r="E532" s="3" t="s">
        <v>39</v>
      </c>
      <c r="F532" s="3">
        <v>16</v>
      </c>
      <c r="G532" s="3" t="s">
        <v>201</v>
      </c>
      <c r="H532" s="3" t="s">
        <v>21</v>
      </c>
      <c r="I532" s="3" t="s">
        <v>22</v>
      </c>
      <c r="J532" s="3" t="s">
        <v>21</v>
      </c>
      <c r="K532" s="3"/>
      <c r="L532" s="3" t="s">
        <v>104</v>
      </c>
      <c r="M532" s="3" t="s">
        <v>254</v>
      </c>
      <c r="N532" s="3">
        <v>0</v>
      </c>
      <c r="O532" s="3">
        <v>0</v>
      </c>
    </row>
    <row r="533" spans="1:15" ht="17.100000000000001">
      <c r="A533" s="3" t="s">
        <v>866</v>
      </c>
      <c r="B533" s="3" t="s">
        <v>645</v>
      </c>
      <c r="C533" s="3" t="s">
        <v>157</v>
      </c>
      <c r="D533" s="3" t="s">
        <v>91</v>
      </c>
      <c r="E533" s="3" t="s">
        <v>92</v>
      </c>
      <c r="F533" s="3">
        <v>16</v>
      </c>
      <c r="G533" s="3" t="s">
        <v>20</v>
      </c>
      <c r="H533" s="3" t="s">
        <v>21</v>
      </c>
      <c r="I533" s="3" t="s">
        <v>22</v>
      </c>
      <c r="J533" s="3" t="s">
        <v>21</v>
      </c>
      <c r="K533" s="3"/>
      <c r="L533" s="3" t="s">
        <v>75</v>
      </c>
      <c r="M533" s="3" t="s">
        <v>50</v>
      </c>
      <c r="N533" s="3">
        <v>0</v>
      </c>
      <c r="O533" s="3">
        <v>0</v>
      </c>
    </row>
    <row r="534" spans="1:15" ht="17.100000000000001">
      <c r="A534" s="3" t="s">
        <v>867</v>
      </c>
      <c r="B534" s="3" t="s">
        <v>31</v>
      </c>
      <c r="C534" s="3" t="s">
        <v>141</v>
      </c>
      <c r="D534" s="3" t="s">
        <v>62</v>
      </c>
      <c r="E534" s="3" t="s">
        <v>63</v>
      </c>
      <c r="F534" s="3">
        <v>16</v>
      </c>
      <c r="G534" s="3" t="s">
        <v>868</v>
      </c>
      <c r="H534" s="3" t="s">
        <v>21</v>
      </c>
      <c r="I534" s="3" t="s">
        <v>22</v>
      </c>
      <c r="J534" s="3" t="s">
        <v>21</v>
      </c>
      <c r="K534" s="3"/>
      <c r="L534" s="3" t="s">
        <v>75</v>
      </c>
      <c r="M534" s="3" t="s">
        <v>205</v>
      </c>
      <c r="N534" s="3">
        <v>0</v>
      </c>
      <c r="O534" s="3">
        <v>0</v>
      </c>
    </row>
    <row r="535" spans="1:15" ht="17.100000000000001">
      <c r="A535" s="3" t="s">
        <v>869</v>
      </c>
      <c r="B535" s="3" t="s">
        <v>72</v>
      </c>
      <c r="C535" s="3" t="s">
        <v>579</v>
      </c>
      <c r="D535" s="3" t="s">
        <v>91</v>
      </c>
      <c r="E535" s="3" t="s">
        <v>92</v>
      </c>
      <c r="F535" s="3">
        <v>16</v>
      </c>
      <c r="G535" s="3" t="s">
        <v>163</v>
      </c>
      <c r="H535" s="3" t="s">
        <v>21</v>
      </c>
      <c r="I535" s="3" t="s">
        <v>22</v>
      </c>
      <c r="J535" s="3" t="s">
        <v>21</v>
      </c>
      <c r="K535" s="3" t="s">
        <v>870</v>
      </c>
      <c r="L535" s="3" t="s">
        <v>209</v>
      </c>
      <c r="M535" s="3" t="s">
        <v>24</v>
      </c>
      <c r="N535" s="3">
        <v>0</v>
      </c>
      <c r="O535" s="3">
        <v>0</v>
      </c>
    </row>
    <row r="536" spans="1:15" ht="17.100000000000001">
      <c r="A536" s="3" t="s">
        <v>871</v>
      </c>
      <c r="B536" s="3" t="s">
        <v>31</v>
      </c>
      <c r="C536" s="3" t="s">
        <v>490</v>
      </c>
      <c r="D536" s="3" t="s">
        <v>62</v>
      </c>
      <c r="E536" s="3" t="s">
        <v>63</v>
      </c>
      <c r="F536" s="3">
        <v>16</v>
      </c>
      <c r="G536" s="3" t="s">
        <v>20</v>
      </c>
      <c r="H536" s="3" t="s">
        <v>21</v>
      </c>
      <c r="I536" s="3" t="s">
        <v>22</v>
      </c>
      <c r="J536" s="3" t="s">
        <v>21</v>
      </c>
      <c r="K536" s="3"/>
      <c r="L536" s="3" t="s">
        <v>99</v>
      </c>
      <c r="M536" s="3" t="s">
        <v>214</v>
      </c>
      <c r="N536" s="3">
        <v>0</v>
      </c>
      <c r="O536" s="3">
        <v>0</v>
      </c>
    </row>
    <row r="537" spans="1:15" ht="17.100000000000001">
      <c r="A537" s="3" t="s">
        <v>872</v>
      </c>
      <c r="B537" s="3" t="s">
        <v>16</v>
      </c>
      <c r="C537" s="3" t="s">
        <v>185</v>
      </c>
      <c r="D537" s="3" t="s">
        <v>38</v>
      </c>
      <c r="E537" s="3" t="s">
        <v>39</v>
      </c>
      <c r="F537" s="3">
        <v>16</v>
      </c>
      <c r="G537" s="3" t="s">
        <v>20</v>
      </c>
      <c r="H537" s="3" t="s">
        <v>21</v>
      </c>
      <c r="I537" s="3" t="s">
        <v>22</v>
      </c>
      <c r="J537" s="3" t="s">
        <v>21</v>
      </c>
      <c r="K537" s="3"/>
      <c r="L537" s="3" t="s">
        <v>108</v>
      </c>
      <c r="M537" s="3" t="s">
        <v>147</v>
      </c>
      <c r="N537" s="3">
        <v>0</v>
      </c>
      <c r="O537" s="3">
        <v>0</v>
      </c>
    </row>
    <row r="538" spans="1:15" ht="17.100000000000001">
      <c r="A538" s="3" t="s">
        <v>873</v>
      </c>
      <c r="B538" s="3" t="s">
        <v>81</v>
      </c>
      <c r="C538" s="3" t="s">
        <v>397</v>
      </c>
      <c r="D538" s="3" t="s">
        <v>91</v>
      </c>
      <c r="E538" s="3" t="s">
        <v>92</v>
      </c>
      <c r="F538" s="3">
        <v>16</v>
      </c>
      <c r="G538" s="3" t="s">
        <v>20</v>
      </c>
      <c r="H538" s="3" t="s">
        <v>21</v>
      </c>
      <c r="I538" s="3" t="s">
        <v>22</v>
      </c>
      <c r="J538" s="3" t="s">
        <v>21</v>
      </c>
      <c r="K538" s="3"/>
      <c r="L538" s="3" t="s">
        <v>75</v>
      </c>
      <c r="M538" s="3" t="s">
        <v>88</v>
      </c>
      <c r="N538" s="3">
        <v>0</v>
      </c>
      <c r="O538" s="3">
        <v>0</v>
      </c>
    </row>
    <row r="539" spans="1:15" ht="17.100000000000001">
      <c r="A539" s="3" t="s">
        <v>874</v>
      </c>
      <c r="B539" s="3" t="s">
        <v>81</v>
      </c>
      <c r="C539" s="3" t="s">
        <v>657</v>
      </c>
      <c r="D539" s="3" t="s">
        <v>62</v>
      </c>
      <c r="E539" s="3" t="s">
        <v>63</v>
      </c>
      <c r="F539" s="3">
        <v>16</v>
      </c>
      <c r="G539" s="3" t="s">
        <v>20</v>
      </c>
      <c r="H539" s="3" t="s">
        <v>21</v>
      </c>
      <c r="I539" s="3" t="s">
        <v>22</v>
      </c>
      <c r="J539" s="3" t="s">
        <v>21</v>
      </c>
      <c r="K539" s="3"/>
      <c r="L539" s="3" t="s">
        <v>44</v>
      </c>
      <c r="M539" s="3" t="s">
        <v>88</v>
      </c>
      <c r="N539" s="3">
        <v>0</v>
      </c>
      <c r="O539" s="3">
        <v>0</v>
      </c>
    </row>
    <row r="540" spans="1:15" ht="17.100000000000001">
      <c r="A540" s="3" t="s">
        <v>875</v>
      </c>
      <c r="B540" s="3" t="s">
        <v>196</v>
      </c>
      <c r="C540" s="3" t="s">
        <v>132</v>
      </c>
      <c r="D540" s="3" t="s">
        <v>38</v>
      </c>
      <c r="E540" s="3" t="s">
        <v>39</v>
      </c>
      <c r="F540" s="3">
        <v>16</v>
      </c>
      <c r="G540" s="3" t="s">
        <v>20</v>
      </c>
      <c r="H540" s="3" t="s">
        <v>21</v>
      </c>
      <c r="I540" s="3" t="s">
        <v>22</v>
      </c>
      <c r="J540" s="3" t="s">
        <v>21</v>
      </c>
      <c r="K540" s="3"/>
      <c r="L540" s="3" t="s">
        <v>75</v>
      </c>
      <c r="M540" s="3" t="s">
        <v>88</v>
      </c>
      <c r="N540" s="3">
        <v>0</v>
      </c>
      <c r="O540" s="3">
        <v>0</v>
      </c>
    </row>
    <row r="541" spans="1:15" ht="17.100000000000001">
      <c r="A541" s="3" t="s">
        <v>876</v>
      </c>
      <c r="B541" s="3" t="s">
        <v>877</v>
      </c>
      <c r="C541" s="3" t="s">
        <v>517</v>
      </c>
      <c r="D541" s="3" t="s">
        <v>91</v>
      </c>
      <c r="E541" s="3" t="s">
        <v>92</v>
      </c>
      <c r="F541" s="3">
        <v>16</v>
      </c>
      <c r="G541" s="3" t="s">
        <v>20</v>
      </c>
      <c r="H541" s="3" t="s">
        <v>21</v>
      </c>
      <c r="I541" s="3" t="s">
        <v>22</v>
      </c>
      <c r="J541" s="3" t="s">
        <v>21</v>
      </c>
      <c r="K541" s="3"/>
      <c r="L541" s="3" t="s">
        <v>33</v>
      </c>
      <c r="M541" s="3" t="s">
        <v>214</v>
      </c>
      <c r="N541" s="3">
        <v>0</v>
      </c>
      <c r="O541" s="3">
        <v>0</v>
      </c>
    </row>
    <row r="542" spans="1:15" ht="17.100000000000001">
      <c r="A542" s="3" t="s">
        <v>878</v>
      </c>
      <c r="B542" s="3" t="s">
        <v>42</v>
      </c>
      <c r="C542" s="3" t="s">
        <v>259</v>
      </c>
      <c r="D542" s="3" t="s">
        <v>18</v>
      </c>
      <c r="E542" s="3" t="s">
        <v>19</v>
      </c>
      <c r="F542" s="3">
        <v>16</v>
      </c>
      <c r="G542" s="3" t="s">
        <v>20</v>
      </c>
      <c r="H542" s="3" t="s">
        <v>21</v>
      </c>
      <c r="I542" s="3" t="s">
        <v>22</v>
      </c>
      <c r="J542" s="3" t="s">
        <v>21</v>
      </c>
      <c r="K542" s="3"/>
      <c r="L542" s="3" t="s">
        <v>209</v>
      </c>
      <c r="M542" s="3" t="s">
        <v>53</v>
      </c>
      <c r="N542" s="3">
        <v>0</v>
      </c>
      <c r="O542" s="3">
        <v>0</v>
      </c>
    </row>
    <row r="543" spans="1:15" ht="17.100000000000001">
      <c r="A543" s="3" t="s">
        <v>879</v>
      </c>
      <c r="B543" s="3" t="s">
        <v>166</v>
      </c>
      <c r="C543" s="3" t="s">
        <v>234</v>
      </c>
      <c r="D543" s="3" t="s">
        <v>38</v>
      </c>
      <c r="E543" s="3" t="s">
        <v>39</v>
      </c>
      <c r="F543" s="3">
        <v>16</v>
      </c>
      <c r="G543" s="3" t="s">
        <v>20</v>
      </c>
      <c r="H543" s="3" t="s">
        <v>21</v>
      </c>
      <c r="I543" s="3" t="s">
        <v>22</v>
      </c>
      <c r="J543" s="3" t="s">
        <v>21</v>
      </c>
      <c r="K543" s="3"/>
      <c r="L543" s="3" t="s">
        <v>28</v>
      </c>
      <c r="M543" s="3" t="s">
        <v>76</v>
      </c>
      <c r="N543" s="3">
        <v>0</v>
      </c>
      <c r="O543" s="3">
        <v>0</v>
      </c>
    </row>
    <row r="544" spans="1:15" ht="17.100000000000001">
      <c r="A544" s="3" t="s">
        <v>880</v>
      </c>
      <c r="B544" s="3" t="s">
        <v>102</v>
      </c>
      <c r="C544" s="3" t="s">
        <v>169</v>
      </c>
      <c r="D544" s="3" t="s">
        <v>62</v>
      </c>
      <c r="E544" s="3" t="s">
        <v>63</v>
      </c>
      <c r="F544" s="3">
        <v>16</v>
      </c>
      <c r="G544" s="3" t="s">
        <v>74</v>
      </c>
      <c r="H544" s="3" t="s">
        <v>21</v>
      </c>
      <c r="I544" s="3" t="s">
        <v>22</v>
      </c>
      <c r="J544" s="3" t="s">
        <v>21</v>
      </c>
      <c r="K544" s="3" t="s">
        <v>319</v>
      </c>
      <c r="L544" s="3" t="s">
        <v>104</v>
      </c>
      <c r="M544" s="3" t="s">
        <v>266</v>
      </c>
      <c r="N544" s="3">
        <v>0</v>
      </c>
      <c r="O544" s="3">
        <v>0</v>
      </c>
    </row>
    <row r="545" spans="1:15" ht="17.100000000000001">
      <c r="A545" s="3" t="s">
        <v>881</v>
      </c>
      <c r="B545" s="3" t="s">
        <v>81</v>
      </c>
      <c r="C545" s="3" t="s">
        <v>79</v>
      </c>
      <c r="D545" s="3" t="s">
        <v>18</v>
      </c>
      <c r="E545" s="3" t="s">
        <v>19</v>
      </c>
      <c r="F545" s="3">
        <v>16</v>
      </c>
      <c r="G545" s="3" t="s">
        <v>20</v>
      </c>
      <c r="H545" s="3" t="s">
        <v>21</v>
      </c>
      <c r="I545" s="3" t="s">
        <v>22</v>
      </c>
      <c r="J545" s="3" t="s">
        <v>21</v>
      </c>
      <c r="K545" s="3"/>
      <c r="L545" s="3" t="s">
        <v>104</v>
      </c>
      <c r="M545" s="3" t="s">
        <v>205</v>
      </c>
      <c r="N545" s="3">
        <v>0</v>
      </c>
      <c r="O545" s="3">
        <v>0</v>
      </c>
    </row>
    <row r="546" spans="1:15" ht="17.100000000000001">
      <c r="A546" s="3" t="s">
        <v>882</v>
      </c>
      <c r="B546" s="3" t="s">
        <v>245</v>
      </c>
      <c r="C546" s="3" t="s">
        <v>152</v>
      </c>
      <c r="D546" s="3" t="s">
        <v>38</v>
      </c>
      <c r="E546" s="3" t="s">
        <v>39</v>
      </c>
      <c r="F546" s="3">
        <v>16</v>
      </c>
      <c r="G546" s="3" t="s">
        <v>20</v>
      </c>
      <c r="H546" s="3" t="s">
        <v>21</v>
      </c>
      <c r="I546" s="3" t="s">
        <v>22</v>
      </c>
      <c r="J546" s="3" t="s">
        <v>21</v>
      </c>
      <c r="K546" s="3"/>
      <c r="L546" s="3" t="s">
        <v>23</v>
      </c>
      <c r="M546" s="3" t="s">
        <v>70</v>
      </c>
      <c r="N546" s="3">
        <v>0</v>
      </c>
      <c r="O546" s="3">
        <v>0</v>
      </c>
    </row>
    <row r="547" spans="1:15" ht="17.100000000000001">
      <c r="A547" s="3" t="s">
        <v>883</v>
      </c>
      <c r="B547" s="3" t="s">
        <v>42</v>
      </c>
      <c r="C547" s="3" t="s">
        <v>32</v>
      </c>
      <c r="D547" s="3" t="s">
        <v>18</v>
      </c>
      <c r="E547" s="3" t="s">
        <v>19</v>
      </c>
      <c r="F547" s="3">
        <v>16</v>
      </c>
      <c r="G547" s="3" t="s">
        <v>20</v>
      </c>
      <c r="H547" s="3" t="s">
        <v>21</v>
      </c>
      <c r="I547" s="3" t="s">
        <v>22</v>
      </c>
      <c r="J547" s="3" t="s">
        <v>21</v>
      </c>
      <c r="K547" s="3"/>
      <c r="L547" s="3" t="s">
        <v>218</v>
      </c>
      <c r="M547" s="3" t="s">
        <v>109</v>
      </c>
      <c r="N547" s="3">
        <v>0</v>
      </c>
      <c r="O547" s="3">
        <v>0</v>
      </c>
    </row>
    <row r="548" spans="1:15" ht="17.100000000000001">
      <c r="A548" s="3" t="s">
        <v>884</v>
      </c>
      <c r="B548" s="3" t="s">
        <v>42</v>
      </c>
      <c r="C548" s="3" t="s">
        <v>162</v>
      </c>
      <c r="D548" s="3" t="s">
        <v>18</v>
      </c>
      <c r="E548" s="3" t="s">
        <v>19</v>
      </c>
      <c r="F548" s="3">
        <v>16</v>
      </c>
      <c r="G548" s="3" t="s">
        <v>162</v>
      </c>
      <c r="H548" s="3" t="s">
        <v>21</v>
      </c>
      <c r="I548" s="3" t="s">
        <v>22</v>
      </c>
      <c r="J548" s="3" t="s">
        <v>21</v>
      </c>
      <c r="K548" s="3"/>
      <c r="L548" s="3" t="s">
        <v>333</v>
      </c>
      <c r="M548" s="3" t="s">
        <v>306</v>
      </c>
      <c r="N548" s="3">
        <v>0</v>
      </c>
      <c r="O548" s="3">
        <v>0</v>
      </c>
    </row>
    <row r="549" spans="1:15" ht="17.100000000000001">
      <c r="A549" s="3" t="s">
        <v>885</v>
      </c>
      <c r="B549" s="3" t="s">
        <v>81</v>
      </c>
      <c r="C549" s="3" t="s">
        <v>671</v>
      </c>
      <c r="D549" s="3" t="s">
        <v>38</v>
      </c>
      <c r="E549" s="3" t="s">
        <v>39</v>
      </c>
      <c r="F549" s="3">
        <v>16</v>
      </c>
      <c r="G549" s="3" t="s">
        <v>20</v>
      </c>
      <c r="H549" s="3" t="s">
        <v>21</v>
      </c>
      <c r="I549" s="3" t="s">
        <v>22</v>
      </c>
      <c r="J549" s="3" t="s">
        <v>21</v>
      </c>
      <c r="K549" s="3"/>
      <c r="L549" s="3" t="s">
        <v>333</v>
      </c>
      <c r="M549" s="3" t="s">
        <v>139</v>
      </c>
      <c r="N549" s="3">
        <v>0</v>
      </c>
      <c r="O549" s="3">
        <v>0</v>
      </c>
    </row>
    <row r="550" spans="1:15" ht="17.100000000000001">
      <c r="A550" s="3" t="s">
        <v>886</v>
      </c>
      <c r="B550" s="3" t="s">
        <v>16</v>
      </c>
      <c r="C550" s="3" t="s">
        <v>275</v>
      </c>
      <c r="D550" s="3" t="s">
        <v>91</v>
      </c>
      <c r="E550" s="3" t="s">
        <v>92</v>
      </c>
      <c r="F550" s="3">
        <v>16</v>
      </c>
      <c r="G550" s="3" t="s">
        <v>20</v>
      </c>
      <c r="H550" s="3" t="s">
        <v>21</v>
      </c>
      <c r="I550" s="3" t="s">
        <v>22</v>
      </c>
      <c r="J550" s="3" t="s">
        <v>21</v>
      </c>
      <c r="K550" s="3"/>
      <c r="L550" s="3" t="s">
        <v>218</v>
      </c>
      <c r="M550" s="3" t="s">
        <v>291</v>
      </c>
      <c r="N550" s="3">
        <v>0</v>
      </c>
      <c r="O550" s="3">
        <v>0</v>
      </c>
    </row>
    <row r="551" spans="1:15" ht="17.100000000000001">
      <c r="A551" s="3" t="s">
        <v>887</v>
      </c>
      <c r="B551" s="3" t="s">
        <v>31</v>
      </c>
      <c r="C551" s="3" t="s">
        <v>157</v>
      </c>
      <c r="D551" s="3" t="s">
        <v>91</v>
      </c>
      <c r="E551" s="3" t="s">
        <v>92</v>
      </c>
      <c r="F551" s="3">
        <v>16</v>
      </c>
      <c r="G551" s="3" t="s">
        <v>20</v>
      </c>
      <c r="H551" s="3" t="s">
        <v>21</v>
      </c>
      <c r="I551" s="3" t="s">
        <v>22</v>
      </c>
      <c r="J551" s="3" t="s">
        <v>21</v>
      </c>
      <c r="K551" s="3"/>
      <c r="L551" s="3" t="s">
        <v>49</v>
      </c>
      <c r="M551" s="3" t="s">
        <v>70</v>
      </c>
      <c r="N551" s="3">
        <v>0</v>
      </c>
      <c r="O551" s="3">
        <v>0</v>
      </c>
    </row>
    <row r="552" spans="1:15" ht="17.100000000000001">
      <c r="A552" s="3" t="s">
        <v>888</v>
      </c>
      <c r="B552" s="3" t="s">
        <v>81</v>
      </c>
      <c r="C552" s="3" t="s">
        <v>370</v>
      </c>
      <c r="D552" s="3" t="s">
        <v>18</v>
      </c>
      <c r="E552" s="3" t="s">
        <v>19</v>
      </c>
      <c r="F552" s="3">
        <v>16</v>
      </c>
      <c r="G552" s="3" t="s">
        <v>20</v>
      </c>
      <c r="H552" s="3" t="s">
        <v>21</v>
      </c>
      <c r="I552" s="3" t="s">
        <v>22</v>
      </c>
      <c r="J552" s="3" t="s">
        <v>21</v>
      </c>
      <c r="K552" s="3"/>
      <c r="L552" s="3" t="s">
        <v>218</v>
      </c>
      <c r="M552" s="3" t="s">
        <v>88</v>
      </c>
      <c r="N552" s="3">
        <v>0</v>
      </c>
      <c r="O552" s="3">
        <v>0</v>
      </c>
    </row>
    <row r="553" spans="1:15" ht="17.100000000000001">
      <c r="A553" s="3" t="s">
        <v>889</v>
      </c>
      <c r="B553" s="3" t="s">
        <v>42</v>
      </c>
      <c r="C553" s="3" t="s">
        <v>236</v>
      </c>
      <c r="D553" s="3" t="s">
        <v>91</v>
      </c>
      <c r="E553" s="3" t="s">
        <v>92</v>
      </c>
      <c r="F553" s="3">
        <v>16</v>
      </c>
      <c r="G553" s="3" t="s">
        <v>20</v>
      </c>
      <c r="H553" s="3" t="s">
        <v>21</v>
      </c>
      <c r="I553" s="3" t="s">
        <v>22</v>
      </c>
      <c r="J553" s="3" t="s">
        <v>21</v>
      </c>
      <c r="K553" s="3"/>
      <c r="L553" s="3" t="s">
        <v>160</v>
      </c>
      <c r="M553" s="3" t="s">
        <v>82</v>
      </c>
      <c r="N553" s="3">
        <v>0</v>
      </c>
      <c r="O553" s="3">
        <v>0</v>
      </c>
    </row>
    <row r="554" spans="1:15" ht="17.100000000000001">
      <c r="A554" s="3" t="s">
        <v>890</v>
      </c>
      <c r="B554" s="3" t="s">
        <v>166</v>
      </c>
      <c r="C554" s="3" t="s">
        <v>250</v>
      </c>
      <c r="D554" s="3" t="s">
        <v>38</v>
      </c>
      <c r="E554" s="3" t="s">
        <v>39</v>
      </c>
      <c r="F554" s="3">
        <v>16</v>
      </c>
      <c r="G554" s="3" t="s">
        <v>40</v>
      </c>
      <c r="H554" s="3" t="s">
        <v>21</v>
      </c>
      <c r="I554" s="3" t="s">
        <v>22</v>
      </c>
      <c r="J554" s="3" t="s">
        <v>21</v>
      </c>
      <c r="K554" s="3"/>
      <c r="L554" s="3" t="s">
        <v>108</v>
      </c>
      <c r="M554" s="3" t="s">
        <v>205</v>
      </c>
      <c r="N554" s="3">
        <v>0</v>
      </c>
      <c r="O554" s="3">
        <v>0</v>
      </c>
    </row>
    <row r="555" spans="1:15" ht="17.100000000000001">
      <c r="A555" s="3" t="s">
        <v>891</v>
      </c>
      <c r="B555" s="3" t="s">
        <v>892</v>
      </c>
      <c r="C555" s="3" t="s">
        <v>57</v>
      </c>
      <c r="D555" s="3" t="s">
        <v>62</v>
      </c>
      <c r="E555" s="3" t="s">
        <v>63</v>
      </c>
      <c r="F555" s="3">
        <v>16</v>
      </c>
      <c r="G555" s="3" t="s">
        <v>57</v>
      </c>
      <c r="H555" s="3" t="s">
        <v>21</v>
      </c>
      <c r="I555" s="3" t="s">
        <v>22</v>
      </c>
      <c r="J555" s="3" t="s">
        <v>21</v>
      </c>
      <c r="K555" s="3"/>
      <c r="L555" s="3" t="s">
        <v>58</v>
      </c>
      <c r="M555" s="3" t="s">
        <v>129</v>
      </c>
      <c r="N555" s="3">
        <v>0</v>
      </c>
      <c r="O555" s="3">
        <v>0</v>
      </c>
    </row>
    <row r="556" spans="1:15" ht="17.100000000000001">
      <c r="A556" s="3" t="s">
        <v>893</v>
      </c>
      <c r="B556" s="3" t="s">
        <v>281</v>
      </c>
      <c r="C556" s="3" t="s">
        <v>43</v>
      </c>
      <c r="D556" s="3" t="s">
        <v>38</v>
      </c>
      <c r="E556" s="3" t="s">
        <v>39</v>
      </c>
      <c r="F556" s="3">
        <v>16</v>
      </c>
      <c r="G556" s="3" t="s">
        <v>20</v>
      </c>
      <c r="H556" s="3" t="s">
        <v>21</v>
      </c>
      <c r="I556" s="3" t="s">
        <v>22</v>
      </c>
      <c r="J556" s="3" t="s">
        <v>21</v>
      </c>
      <c r="K556" s="3"/>
      <c r="L556" s="3" t="s">
        <v>117</v>
      </c>
      <c r="M556" s="3" t="s">
        <v>76</v>
      </c>
      <c r="N556" s="3">
        <v>0</v>
      </c>
      <c r="O556" s="3">
        <v>0</v>
      </c>
    </row>
    <row r="557" spans="1:15" ht="17.100000000000001">
      <c r="A557" s="3" t="s">
        <v>894</v>
      </c>
      <c r="B557" s="3" t="s">
        <v>81</v>
      </c>
      <c r="C557" s="3" t="s">
        <v>490</v>
      </c>
      <c r="D557" s="3" t="s">
        <v>62</v>
      </c>
      <c r="E557" s="3" t="s">
        <v>63</v>
      </c>
      <c r="F557" s="3">
        <v>16</v>
      </c>
      <c r="G557" s="3" t="s">
        <v>113</v>
      </c>
      <c r="H557" s="3" t="s">
        <v>21</v>
      </c>
      <c r="I557" s="3" t="s">
        <v>22</v>
      </c>
      <c r="J557" s="3" t="s">
        <v>21</v>
      </c>
      <c r="K557" s="3"/>
      <c r="L557" s="3" t="s">
        <v>117</v>
      </c>
      <c r="M557" s="3" t="s">
        <v>24</v>
      </c>
      <c r="N557" s="3">
        <v>0</v>
      </c>
      <c r="O557" s="3">
        <v>0</v>
      </c>
    </row>
    <row r="558" spans="1:15" ht="17.100000000000001">
      <c r="A558" s="3" t="s">
        <v>895</v>
      </c>
      <c r="B558" s="3" t="s">
        <v>81</v>
      </c>
      <c r="C558" s="3" t="s">
        <v>152</v>
      </c>
      <c r="D558" s="3" t="s">
        <v>38</v>
      </c>
      <c r="E558" s="3" t="s">
        <v>39</v>
      </c>
      <c r="F558" s="3">
        <v>16</v>
      </c>
      <c r="G558" s="3" t="s">
        <v>726</v>
      </c>
      <c r="H558" s="3" t="s">
        <v>21</v>
      </c>
      <c r="I558" s="3" t="s">
        <v>22</v>
      </c>
      <c r="J558" s="3" t="s">
        <v>21</v>
      </c>
      <c r="K558" s="3"/>
      <c r="L558" s="3" t="s">
        <v>138</v>
      </c>
      <c r="M558" s="3" t="s">
        <v>88</v>
      </c>
      <c r="N558" s="3">
        <v>0</v>
      </c>
      <c r="O558" s="3">
        <v>0</v>
      </c>
    </row>
    <row r="559" spans="1:15" ht="17.100000000000001">
      <c r="A559" s="3" t="s">
        <v>896</v>
      </c>
      <c r="B559" s="3" t="s">
        <v>42</v>
      </c>
      <c r="C559" s="3" t="s">
        <v>229</v>
      </c>
      <c r="D559" s="3" t="s">
        <v>91</v>
      </c>
      <c r="E559" s="3" t="s">
        <v>92</v>
      </c>
      <c r="F559" s="3">
        <v>16</v>
      </c>
      <c r="G559" s="3" t="s">
        <v>897</v>
      </c>
      <c r="H559" s="3" t="s">
        <v>21</v>
      </c>
      <c r="I559" s="3" t="s">
        <v>22</v>
      </c>
      <c r="J559" s="3" t="s">
        <v>21</v>
      </c>
      <c r="K559" s="3"/>
      <c r="L559" s="3" t="s">
        <v>28</v>
      </c>
      <c r="M559" s="3" t="s">
        <v>76</v>
      </c>
      <c r="N559" s="3">
        <v>0</v>
      </c>
      <c r="O559" s="3">
        <v>0</v>
      </c>
    </row>
    <row r="560" spans="1:15" ht="17.100000000000001">
      <c r="A560" s="3" t="s">
        <v>898</v>
      </c>
      <c r="B560" s="3" t="s">
        <v>106</v>
      </c>
      <c r="C560" s="3" t="s">
        <v>149</v>
      </c>
      <c r="D560" s="3" t="s">
        <v>18</v>
      </c>
      <c r="E560" s="3" t="s">
        <v>19</v>
      </c>
      <c r="F560" s="3">
        <v>16</v>
      </c>
      <c r="G560" s="3" t="s">
        <v>20</v>
      </c>
      <c r="H560" s="3" t="s">
        <v>21</v>
      </c>
      <c r="I560" s="3" t="s">
        <v>22</v>
      </c>
      <c r="J560" s="3" t="s">
        <v>21</v>
      </c>
      <c r="K560" s="3"/>
      <c r="L560" s="3" t="s">
        <v>87</v>
      </c>
      <c r="M560" s="3" t="s">
        <v>254</v>
      </c>
      <c r="N560" s="3">
        <v>0</v>
      </c>
      <c r="O560" s="3">
        <v>0</v>
      </c>
    </row>
    <row r="561" spans="1:15" ht="17.100000000000001">
      <c r="A561" s="3" t="s">
        <v>899</v>
      </c>
      <c r="B561" s="3" t="s">
        <v>102</v>
      </c>
      <c r="C561" s="3" t="s">
        <v>27</v>
      </c>
      <c r="D561" s="3" t="s">
        <v>18</v>
      </c>
      <c r="E561" s="3" t="s">
        <v>19</v>
      </c>
      <c r="F561" s="3">
        <v>16</v>
      </c>
      <c r="G561" s="3" t="s">
        <v>568</v>
      </c>
      <c r="H561" s="3" t="s">
        <v>21</v>
      </c>
      <c r="I561" s="3" t="s">
        <v>22</v>
      </c>
      <c r="J561" s="3" t="s">
        <v>21</v>
      </c>
      <c r="K561" s="3"/>
      <c r="L561" s="3" t="s">
        <v>194</v>
      </c>
      <c r="M561" s="3" t="s">
        <v>76</v>
      </c>
      <c r="N561" s="3">
        <v>0</v>
      </c>
      <c r="O561" s="3">
        <v>0</v>
      </c>
    </row>
    <row r="562" spans="1:15" ht="17.100000000000001">
      <c r="A562" s="3" t="s">
        <v>900</v>
      </c>
      <c r="B562" s="3" t="s">
        <v>789</v>
      </c>
      <c r="C562" s="3" t="s">
        <v>250</v>
      </c>
      <c r="D562" s="3" t="s">
        <v>38</v>
      </c>
      <c r="E562" s="3" t="s">
        <v>39</v>
      </c>
      <c r="F562" s="3">
        <v>16</v>
      </c>
      <c r="G562" s="3" t="s">
        <v>40</v>
      </c>
      <c r="H562" s="3" t="s">
        <v>21</v>
      </c>
      <c r="I562" s="3" t="s">
        <v>22</v>
      </c>
      <c r="J562" s="3" t="s">
        <v>21</v>
      </c>
      <c r="K562" s="3"/>
      <c r="L562" s="3" t="s">
        <v>160</v>
      </c>
      <c r="M562" s="3" t="s">
        <v>70</v>
      </c>
      <c r="N562" s="3">
        <v>0</v>
      </c>
      <c r="O562" s="3">
        <v>0</v>
      </c>
    </row>
    <row r="563" spans="1:15" ht="17.100000000000001">
      <c r="A563" s="3" t="s">
        <v>901</v>
      </c>
      <c r="B563" s="3" t="s">
        <v>166</v>
      </c>
      <c r="C563" s="3" t="s">
        <v>124</v>
      </c>
      <c r="D563" s="3" t="s">
        <v>91</v>
      </c>
      <c r="E563" s="3" t="s">
        <v>92</v>
      </c>
      <c r="F563" s="3">
        <v>16</v>
      </c>
      <c r="G563" s="3" t="s">
        <v>155</v>
      </c>
      <c r="H563" s="3" t="s">
        <v>21</v>
      </c>
      <c r="I563" s="3" t="s">
        <v>22</v>
      </c>
      <c r="J563" s="3" t="s">
        <v>21</v>
      </c>
      <c r="K563" s="3"/>
      <c r="L563" s="3" t="s">
        <v>261</v>
      </c>
      <c r="M563" s="3" t="s">
        <v>347</v>
      </c>
      <c r="N563" s="3">
        <v>0</v>
      </c>
      <c r="O563" s="3">
        <v>0</v>
      </c>
    </row>
    <row r="564" spans="1:15" ht="17.100000000000001">
      <c r="A564" s="3" t="s">
        <v>902</v>
      </c>
      <c r="B564" s="3" t="s">
        <v>360</v>
      </c>
      <c r="C564" s="3" t="s">
        <v>236</v>
      </c>
      <c r="D564" s="3" t="s">
        <v>91</v>
      </c>
      <c r="E564" s="3" t="s">
        <v>92</v>
      </c>
      <c r="F564" s="3">
        <v>16</v>
      </c>
      <c r="G564" s="3" t="s">
        <v>20</v>
      </c>
      <c r="H564" s="3" t="s">
        <v>21</v>
      </c>
      <c r="I564" s="3" t="s">
        <v>22</v>
      </c>
      <c r="J564" s="3" t="s">
        <v>21</v>
      </c>
      <c r="K564" s="3"/>
      <c r="L564" s="3" t="s">
        <v>108</v>
      </c>
      <c r="M564" s="3" t="s">
        <v>347</v>
      </c>
      <c r="N564" s="3">
        <v>0</v>
      </c>
      <c r="O564" s="3">
        <v>0</v>
      </c>
    </row>
    <row r="565" spans="1:15" ht="17.100000000000001">
      <c r="A565" s="3" t="s">
        <v>903</v>
      </c>
      <c r="B565" s="3" t="s">
        <v>904</v>
      </c>
      <c r="C565" s="3" t="s">
        <v>98</v>
      </c>
      <c r="D565" s="3" t="s">
        <v>91</v>
      </c>
      <c r="E565" s="3" t="s">
        <v>92</v>
      </c>
      <c r="F565" s="3">
        <v>16</v>
      </c>
      <c r="G565" s="3" t="s">
        <v>20</v>
      </c>
      <c r="H565" s="3" t="s">
        <v>21</v>
      </c>
      <c r="I565" s="3" t="s">
        <v>22</v>
      </c>
      <c r="J565" s="3" t="s">
        <v>21</v>
      </c>
      <c r="K565" s="3"/>
      <c r="L565" s="3" t="s">
        <v>405</v>
      </c>
      <c r="M565" s="3" t="s">
        <v>34</v>
      </c>
      <c r="N565" s="3">
        <v>0</v>
      </c>
      <c r="O565" s="3">
        <v>0</v>
      </c>
    </row>
    <row r="566" spans="1:15" ht="17.100000000000001">
      <c r="A566" s="3" t="s">
        <v>905</v>
      </c>
      <c r="B566" s="3" t="s">
        <v>42</v>
      </c>
      <c r="C566" s="3" t="s">
        <v>449</v>
      </c>
      <c r="D566" s="3" t="s">
        <v>38</v>
      </c>
      <c r="E566" s="3" t="s">
        <v>39</v>
      </c>
      <c r="F566" s="3">
        <v>16</v>
      </c>
      <c r="G566" s="3" t="s">
        <v>20</v>
      </c>
      <c r="H566" s="3" t="s">
        <v>21</v>
      </c>
      <c r="I566" s="3" t="s">
        <v>22</v>
      </c>
      <c r="J566" s="3" t="s">
        <v>21</v>
      </c>
      <c r="K566" s="3"/>
      <c r="L566" s="3" t="s">
        <v>33</v>
      </c>
      <c r="M566" s="3" t="s">
        <v>82</v>
      </c>
      <c r="N566" s="3">
        <v>0</v>
      </c>
      <c r="O566" s="3">
        <v>0</v>
      </c>
    </row>
    <row r="567" spans="1:15" ht="17.100000000000001">
      <c r="A567" s="3" t="s">
        <v>906</v>
      </c>
      <c r="B567" s="3" t="s">
        <v>16</v>
      </c>
      <c r="C567" s="3" t="s">
        <v>52</v>
      </c>
      <c r="D567" s="3" t="s">
        <v>18</v>
      </c>
      <c r="E567" s="3" t="s">
        <v>19</v>
      </c>
      <c r="F567" s="3">
        <v>16</v>
      </c>
      <c r="G567" s="3" t="s">
        <v>20</v>
      </c>
      <c r="H567" s="3" t="s">
        <v>21</v>
      </c>
      <c r="I567" s="3" t="s">
        <v>22</v>
      </c>
      <c r="J567" s="3" t="s">
        <v>21</v>
      </c>
      <c r="K567" s="3"/>
      <c r="L567" s="3" t="s">
        <v>160</v>
      </c>
      <c r="M567" s="3" t="s">
        <v>291</v>
      </c>
      <c r="N567" s="3">
        <v>0</v>
      </c>
      <c r="O567" s="3">
        <v>0</v>
      </c>
    </row>
    <row r="568" spans="1:15" ht="17.100000000000001">
      <c r="A568" s="3" t="s">
        <v>907</v>
      </c>
      <c r="B568" s="3" t="s">
        <v>111</v>
      </c>
      <c r="C568" s="3" t="s">
        <v>657</v>
      </c>
      <c r="D568" s="3" t="s">
        <v>62</v>
      </c>
      <c r="E568" s="3" t="s">
        <v>63</v>
      </c>
      <c r="F568" s="3">
        <v>16</v>
      </c>
      <c r="G568" s="3" t="s">
        <v>74</v>
      </c>
      <c r="H568" s="3" t="s">
        <v>21</v>
      </c>
      <c r="I568" s="3" t="s">
        <v>22</v>
      </c>
      <c r="J568" s="3" t="s">
        <v>21</v>
      </c>
      <c r="K568" s="3"/>
      <c r="L568" s="3" t="s">
        <v>138</v>
      </c>
      <c r="M568" s="3" t="s">
        <v>639</v>
      </c>
      <c r="N568" s="3">
        <v>0</v>
      </c>
      <c r="O568" s="3">
        <v>0</v>
      </c>
    </row>
    <row r="569" spans="1:15" ht="17.100000000000001">
      <c r="A569" s="3" t="s">
        <v>908</v>
      </c>
      <c r="B569" s="3" t="s">
        <v>31</v>
      </c>
      <c r="C569" s="3" t="s">
        <v>290</v>
      </c>
      <c r="D569" s="3" t="s">
        <v>91</v>
      </c>
      <c r="E569" s="3" t="s">
        <v>92</v>
      </c>
      <c r="F569" s="3">
        <v>16</v>
      </c>
      <c r="G569" s="3" t="s">
        <v>20</v>
      </c>
      <c r="H569" s="3" t="s">
        <v>21</v>
      </c>
      <c r="I569" s="3" t="s">
        <v>22</v>
      </c>
      <c r="J569" s="3" t="s">
        <v>21</v>
      </c>
      <c r="K569" s="3" t="s">
        <v>909</v>
      </c>
      <c r="L569" s="3" t="s">
        <v>23</v>
      </c>
      <c r="M569" s="3" t="s">
        <v>70</v>
      </c>
      <c r="N569" s="3">
        <v>0</v>
      </c>
      <c r="O569" s="3">
        <v>0</v>
      </c>
    </row>
    <row r="570" spans="1:15" ht="17.100000000000001">
      <c r="A570" s="3" t="s">
        <v>910</v>
      </c>
      <c r="B570" s="3" t="s">
        <v>16</v>
      </c>
      <c r="C570" s="3" t="s">
        <v>56</v>
      </c>
      <c r="D570" s="3" t="s">
        <v>38</v>
      </c>
      <c r="E570" s="3" t="s">
        <v>39</v>
      </c>
      <c r="F570" s="3">
        <v>16</v>
      </c>
      <c r="G570" s="3" t="s">
        <v>911</v>
      </c>
      <c r="H570" s="3" t="s">
        <v>21</v>
      </c>
      <c r="I570" s="3" t="s">
        <v>22</v>
      </c>
      <c r="J570" s="3" t="s">
        <v>21</v>
      </c>
      <c r="K570" s="3"/>
      <c r="L570" s="3" t="s">
        <v>49</v>
      </c>
      <c r="M570" s="3" t="s">
        <v>45</v>
      </c>
      <c r="N570" s="3">
        <v>0</v>
      </c>
      <c r="O570" s="3">
        <v>0</v>
      </c>
    </row>
    <row r="571" spans="1:15" ht="17.100000000000001">
      <c r="A571" s="3" t="s">
        <v>912</v>
      </c>
      <c r="B571" s="3" t="s">
        <v>81</v>
      </c>
      <c r="C571" s="3" t="s">
        <v>537</v>
      </c>
      <c r="D571" s="3" t="s">
        <v>62</v>
      </c>
      <c r="E571" s="3" t="s">
        <v>63</v>
      </c>
      <c r="F571" s="3">
        <v>16</v>
      </c>
      <c r="G571" s="3" t="s">
        <v>20</v>
      </c>
      <c r="H571" s="3" t="s">
        <v>21</v>
      </c>
      <c r="I571" s="3" t="s">
        <v>22</v>
      </c>
      <c r="J571" s="3" t="s">
        <v>21</v>
      </c>
      <c r="K571" s="3"/>
      <c r="L571" s="3" t="s">
        <v>160</v>
      </c>
      <c r="M571" s="3" t="s">
        <v>214</v>
      </c>
      <c r="N571" s="3">
        <v>0</v>
      </c>
      <c r="O571" s="3">
        <v>0</v>
      </c>
    </row>
    <row r="572" spans="1:15" ht="17.100000000000001">
      <c r="A572" s="3" t="s">
        <v>913</v>
      </c>
      <c r="B572" s="3" t="s">
        <v>81</v>
      </c>
      <c r="C572" s="3" t="s">
        <v>37</v>
      </c>
      <c r="D572" s="3" t="s">
        <v>38</v>
      </c>
      <c r="E572" s="3" t="s">
        <v>39</v>
      </c>
      <c r="F572" s="3">
        <v>16</v>
      </c>
      <c r="G572" s="3" t="s">
        <v>32</v>
      </c>
      <c r="H572" s="3" t="s">
        <v>21</v>
      </c>
      <c r="I572" s="3" t="s">
        <v>22</v>
      </c>
      <c r="J572" s="3" t="s">
        <v>21</v>
      </c>
      <c r="K572" s="3"/>
      <c r="L572" s="3" t="s">
        <v>914</v>
      </c>
      <c r="M572" s="3" t="s">
        <v>45</v>
      </c>
      <c r="N572" s="3">
        <v>0</v>
      </c>
      <c r="O572" s="3">
        <v>0</v>
      </c>
    </row>
    <row r="573" spans="1:15" ht="17.100000000000001">
      <c r="A573" s="3" t="s">
        <v>915</v>
      </c>
      <c r="B573" s="3" t="s">
        <v>166</v>
      </c>
      <c r="C573" s="3" t="s">
        <v>134</v>
      </c>
      <c r="D573" s="3" t="s">
        <v>38</v>
      </c>
      <c r="E573" s="3" t="s">
        <v>39</v>
      </c>
      <c r="F573" s="3">
        <v>16</v>
      </c>
      <c r="G573" s="3" t="s">
        <v>20</v>
      </c>
      <c r="H573" s="3" t="s">
        <v>21</v>
      </c>
      <c r="I573" s="3" t="s">
        <v>22</v>
      </c>
      <c r="J573" s="3" t="s">
        <v>21</v>
      </c>
      <c r="K573" s="3"/>
      <c r="L573" s="3" t="s">
        <v>122</v>
      </c>
      <c r="M573" s="3" t="s">
        <v>205</v>
      </c>
      <c r="N573" s="3">
        <v>0</v>
      </c>
      <c r="O573" s="3">
        <v>0</v>
      </c>
    </row>
    <row r="574" spans="1:15" ht="17.100000000000001">
      <c r="A574" s="3" t="s">
        <v>916</v>
      </c>
      <c r="B574" s="3" t="s">
        <v>16</v>
      </c>
      <c r="C574" s="3" t="s">
        <v>56</v>
      </c>
      <c r="D574" s="3" t="s">
        <v>38</v>
      </c>
      <c r="E574" s="3" t="s">
        <v>39</v>
      </c>
      <c r="F574" s="3">
        <v>16</v>
      </c>
      <c r="G574" s="3" t="s">
        <v>204</v>
      </c>
      <c r="H574" s="3" t="s">
        <v>21</v>
      </c>
      <c r="I574" s="3" t="s">
        <v>22</v>
      </c>
      <c r="J574" s="3" t="s">
        <v>21</v>
      </c>
      <c r="K574" s="3"/>
      <c r="L574" s="3" t="s">
        <v>160</v>
      </c>
      <c r="M574" s="3" t="s">
        <v>29</v>
      </c>
      <c r="N574" s="3">
        <v>0</v>
      </c>
      <c r="O574" s="3">
        <v>0</v>
      </c>
    </row>
    <row r="575" spans="1:15" ht="17.100000000000001">
      <c r="A575" s="3" t="s">
        <v>917</v>
      </c>
      <c r="B575" s="3" t="s">
        <v>36</v>
      </c>
      <c r="C575" s="3" t="s">
        <v>37</v>
      </c>
      <c r="D575" s="3" t="s">
        <v>38</v>
      </c>
      <c r="E575" s="3" t="s">
        <v>39</v>
      </c>
      <c r="F575" s="3">
        <v>16</v>
      </c>
      <c r="G575" s="3" t="s">
        <v>40</v>
      </c>
      <c r="H575" s="3" t="s">
        <v>21</v>
      </c>
      <c r="I575" s="3" t="s">
        <v>22</v>
      </c>
      <c r="J575" s="3" t="s">
        <v>21</v>
      </c>
      <c r="K575" s="3"/>
      <c r="L575" s="3" t="s">
        <v>33</v>
      </c>
      <c r="M575" s="3" t="s">
        <v>45</v>
      </c>
      <c r="N575" s="3">
        <v>0</v>
      </c>
      <c r="O575" s="3">
        <v>0</v>
      </c>
    </row>
    <row r="576" spans="1:15" ht="17.100000000000001">
      <c r="A576" s="3" t="s">
        <v>918</v>
      </c>
      <c r="B576" s="3" t="s">
        <v>81</v>
      </c>
      <c r="C576" s="3" t="s">
        <v>265</v>
      </c>
      <c r="D576" s="3" t="s">
        <v>91</v>
      </c>
      <c r="E576" s="3" t="s">
        <v>92</v>
      </c>
      <c r="F576" s="3">
        <v>16</v>
      </c>
      <c r="G576" s="3" t="s">
        <v>284</v>
      </c>
      <c r="H576" s="3" t="s">
        <v>21</v>
      </c>
      <c r="I576" s="3" t="s">
        <v>22</v>
      </c>
      <c r="J576" s="3" t="s">
        <v>21</v>
      </c>
      <c r="K576" s="3"/>
      <c r="L576" s="3" t="s">
        <v>183</v>
      </c>
      <c r="M576" s="3" t="s">
        <v>45</v>
      </c>
      <c r="N576" s="3">
        <v>0</v>
      </c>
      <c r="O576" s="3">
        <v>0</v>
      </c>
    </row>
    <row r="577" spans="1:15" ht="17.100000000000001">
      <c r="A577" s="3" t="s">
        <v>919</v>
      </c>
      <c r="B577" s="3" t="s">
        <v>166</v>
      </c>
      <c r="C577" s="3" t="s">
        <v>175</v>
      </c>
      <c r="D577" s="3" t="s">
        <v>62</v>
      </c>
      <c r="E577" s="3" t="s">
        <v>63</v>
      </c>
      <c r="F577" s="3">
        <v>16</v>
      </c>
      <c r="G577" s="3" t="s">
        <v>74</v>
      </c>
      <c r="H577" s="3" t="s">
        <v>21</v>
      </c>
      <c r="I577" s="3" t="s">
        <v>22</v>
      </c>
      <c r="J577" s="3" t="s">
        <v>21</v>
      </c>
      <c r="K577" s="3"/>
      <c r="L577" s="3" t="s">
        <v>247</v>
      </c>
      <c r="M577" s="3" t="s">
        <v>367</v>
      </c>
      <c r="N577" s="3">
        <v>0</v>
      </c>
      <c r="O577" s="3">
        <v>0</v>
      </c>
    </row>
    <row r="578" spans="1:15" ht="17.100000000000001">
      <c r="A578" s="3" t="s">
        <v>920</v>
      </c>
      <c r="B578" s="3" t="s">
        <v>16</v>
      </c>
      <c r="C578" s="3" t="s">
        <v>246</v>
      </c>
      <c r="D578" s="3" t="s">
        <v>38</v>
      </c>
      <c r="E578" s="3" t="s">
        <v>39</v>
      </c>
      <c r="F578" s="3">
        <v>16</v>
      </c>
      <c r="G578" s="3" t="s">
        <v>20</v>
      </c>
      <c r="H578" s="3" t="s">
        <v>21</v>
      </c>
      <c r="I578" s="3" t="s">
        <v>22</v>
      </c>
      <c r="J578" s="3" t="s">
        <v>21</v>
      </c>
      <c r="K578" s="3"/>
      <c r="L578" s="3" t="s">
        <v>104</v>
      </c>
      <c r="M578" s="3" t="s">
        <v>254</v>
      </c>
      <c r="N578" s="3">
        <v>0</v>
      </c>
      <c r="O578" s="3">
        <v>0</v>
      </c>
    </row>
    <row r="579" spans="1:15" ht="17.100000000000001">
      <c r="A579" s="3" t="s">
        <v>921</v>
      </c>
      <c r="B579" s="3" t="s">
        <v>31</v>
      </c>
      <c r="C579" s="3" t="s">
        <v>61</v>
      </c>
      <c r="D579" s="3" t="s">
        <v>62</v>
      </c>
      <c r="E579" s="3" t="s">
        <v>63</v>
      </c>
      <c r="F579" s="3">
        <v>16</v>
      </c>
      <c r="G579" s="3" t="s">
        <v>20</v>
      </c>
      <c r="H579" s="3" t="s">
        <v>21</v>
      </c>
      <c r="I579" s="3" t="s">
        <v>22</v>
      </c>
      <c r="J579" s="3" t="s">
        <v>21</v>
      </c>
      <c r="K579" s="3" t="s">
        <v>239</v>
      </c>
      <c r="L579" s="3" t="s">
        <v>405</v>
      </c>
      <c r="M579" s="3" t="s">
        <v>150</v>
      </c>
      <c r="N579" s="3">
        <v>0</v>
      </c>
      <c r="O579" s="3">
        <v>0</v>
      </c>
    </row>
    <row r="580" spans="1:15" ht="17.100000000000001">
      <c r="A580" s="3" t="s">
        <v>922</v>
      </c>
      <c r="B580" s="3" t="s">
        <v>81</v>
      </c>
      <c r="C580" s="3" t="s">
        <v>259</v>
      </c>
      <c r="D580" s="3" t="s">
        <v>18</v>
      </c>
      <c r="E580" s="3" t="s">
        <v>19</v>
      </c>
      <c r="F580" s="3">
        <v>16</v>
      </c>
      <c r="G580" s="3" t="s">
        <v>20</v>
      </c>
      <c r="H580" s="3" t="s">
        <v>21</v>
      </c>
      <c r="I580" s="3" t="s">
        <v>22</v>
      </c>
      <c r="J580" s="3" t="s">
        <v>21</v>
      </c>
      <c r="K580" s="3"/>
      <c r="L580" s="3" t="s">
        <v>218</v>
      </c>
      <c r="M580" s="3" t="s">
        <v>76</v>
      </c>
      <c r="N580" s="3">
        <v>0</v>
      </c>
      <c r="O580" s="3">
        <v>0</v>
      </c>
    </row>
    <row r="581" spans="1:15" ht="17.100000000000001">
      <c r="A581" s="3" t="s">
        <v>923</v>
      </c>
      <c r="B581" s="3" t="s">
        <v>81</v>
      </c>
      <c r="C581" s="3" t="s">
        <v>207</v>
      </c>
      <c r="D581" s="3" t="s">
        <v>18</v>
      </c>
      <c r="E581" s="3" t="s">
        <v>19</v>
      </c>
      <c r="F581" s="3">
        <v>16</v>
      </c>
      <c r="G581" s="3" t="s">
        <v>20</v>
      </c>
      <c r="H581" s="3" t="s">
        <v>21</v>
      </c>
      <c r="I581" s="3" t="s">
        <v>22</v>
      </c>
      <c r="J581" s="3" t="s">
        <v>21</v>
      </c>
      <c r="K581" s="3"/>
      <c r="L581" s="3" t="s">
        <v>138</v>
      </c>
      <c r="M581" s="3" t="s">
        <v>254</v>
      </c>
      <c r="N581" s="3">
        <v>0</v>
      </c>
      <c r="O581" s="3">
        <v>0</v>
      </c>
    </row>
    <row r="582" spans="1:15" ht="17.100000000000001">
      <c r="A582" s="3" t="s">
        <v>924</v>
      </c>
      <c r="B582" s="3" t="s">
        <v>72</v>
      </c>
      <c r="C582" s="3" t="s">
        <v>200</v>
      </c>
      <c r="D582" s="3" t="s">
        <v>38</v>
      </c>
      <c r="E582" s="3" t="s">
        <v>39</v>
      </c>
      <c r="F582" s="3">
        <v>16</v>
      </c>
      <c r="G582" s="3" t="s">
        <v>20</v>
      </c>
      <c r="H582" s="3" t="s">
        <v>21</v>
      </c>
      <c r="I582" s="3" t="s">
        <v>22</v>
      </c>
      <c r="J582" s="3" t="s">
        <v>21</v>
      </c>
      <c r="K582" s="3"/>
      <c r="L582" s="3" t="s">
        <v>143</v>
      </c>
      <c r="M582" s="3" t="s">
        <v>129</v>
      </c>
      <c r="N582" s="3">
        <v>0</v>
      </c>
      <c r="O582" s="3">
        <v>0</v>
      </c>
    </row>
    <row r="583" spans="1:15" ht="17.100000000000001">
      <c r="A583" s="3" t="s">
        <v>925</v>
      </c>
      <c r="B583" s="3" t="s">
        <v>457</v>
      </c>
      <c r="C583" s="3" t="s">
        <v>530</v>
      </c>
      <c r="D583" s="3" t="s">
        <v>62</v>
      </c>
      <c r="E583" s="3" t="s">
        <v>63</v>
      </c>
      <c r="F583" s="3">
        <v>16</v>
      </c>
      <c r="G583" s="3" t="s">
        <v>253</v>
      </c>
      <c r="H583" s="3" t="s">
        <v>21</v>
      </c>
      <c r="I583" s="3" t="s">
        <v>22</v>
      </c>
      <c r="J583" s="3" t="s">
        <v>21</v>
      </c>
      <c r="K583" s="3"/>
      <c r="L583" s="3" t="s">
        <v>218</v>
      </c>
      <c r="M583" s="3" t="s">
        <v>45</v>
      </c>
      <c r="N583" s="3">
        <v>0</v>
      </c>
      <c r="O583" s="3">
        <v>0</v>
      </c>
    </row>
    <row r="584" spans="1:15" ht="17.100000000000001">
      <c r="A584" s="3" t="s">
        <v>926</v>
      </c>
      <c r="B584" s="3" t="s">
        <v>81</v>
      </c>
      <c r="C584" s="3" t="s">
        <v>187</v>
      </c>
      <c r="D584" s="3" t="s">
        <v>18</v>
      </c>
      <c r="E584" s="3" t="s">
        <v>19</v>
      </c>
      <c r="F584" s="3">
        <v>16</v>
      </c>
      <c r="G584" s="3" t="s">
        <v>20</v>
      </c>
      <c r="H584" s="3" t="s">
        <v>21</v>
      </c>
      <c r="I584" s="3" t="s">
        <v>22</v>
      </c>
      <c r="J584" s="3" t="s">
        <v>21</v>
      </c>
      <c r="K584" s="3"/>
      <c r="L584" s="3" t="s">
        <v>183</v>
      </c>
      <c r="M584" s="3" t="s">
        <v>45</v>
      </c>
      <c r="N584" s="3">
        <v>0</v>
      </c>
      <c r="O584" s="3">
        <v>0</v>
      </c>
    </row>
    <row r="585" spans="1:15" ht="17.100000000000001">
      <c r="A585" s="3" t="s">
        <v>927</v>
      </c>
      <c r="B585" s="3" t="s">
        <v>166</v>
      </c>
      <c r="C585" s="3" t="s">
        <v>79</v>
      </c>
      <c r="D585" s="3" t="s">
        <v>18</v>
      </c>
      <c r="E585" s="3" t="s">
        <v>19</v>
      </c>
      <c r="F585" s="3">
        <v>16</v>
      </c>
      <c r="G585" s="3" t="s">
        <v>20</v>
      </c>
      <c r="H585" s="3" t="s">
        <v>21</v>
      </c>
      <c r="I585" s="3" t="s">
        <v>22</v>
      </c>
      <c r="J585" s="3" t="s">
        <v>21</v>
      </c>
      <c r="K585" s="3"/>
      <c r="L585" s="3" t="s">
        <v>122</v>
      </c>
      <c r="M585" s="3" t="s">
        <v>266</v>
      </c>
      <c r="N585" s="3">
        <v>0</v>
      </c>
      <c r="O585" s="3">
        <v>0</v>
      </c>
    </row>
    <row r="586" spans="1:15" ht="17.100000000000001">
      <c r="A586" s="3" t="s">
        <v>928</v>
      </c>
      <c r="B586" s="3" t="s">
        <v>31</v>
      </c>
      <c r="C586" s="3" t="s">
        <v>284</v>
      </c>
      <c r="D586" s="3" t="s">
        <v>91</v>
      </c>
      <c r="E586" s="3" t="s">
        <v>92</v>
      </c>
      <c r="F586" s="3">
        <v>16</v>
      </c>
      <c r="G586" s="3" t="s">
        <v>20</v>
      </c>
      <c r="H586" s="3" t="s">
        <v>21</v>
      </c>
      <c r="I586" s="3" t="s">
        <v>22</v>
      </c>
      <c r="J586" s="3" t="s">
        <v>21</v>
      </c>
      <c r="K586" s="3"/>
      <c r="L586" s="3" t="s">
        <v>33</v>
      </c>
      <c r="M586" s="3" t="s">
        <v>214</v>
      </c>
      <c r="N586" s="3">
        <v>0</v>
      </c>
      <c r="O586" s="3">
        <v>0</v>
      </c>
    </row>
    <row r="587" spans="1:15" ht="17.100000000000001">
      <c r="A587" s="3" t="s">
        <v>929</v>
      </c>
      <c r="B587" s="3" t="s">
        <v>42</v>
      </c>
      <c r="C587" s="3" t="s">
        <v>185</v>
      </c>
      <c r="D587" s="3" t="s">
        <v>38</v>
      </c>
      <c r="E587" s="3" t="s">
        <v>39</v>
      </c>
      <c r="F587" s="3">
        <v>16</v>
      </c>
      <c r="G587" s="3" t="s">
        <v>20</v>
      </c>
      <c r="H587" s="3" t="s">
        <v>21</v>
      </c>
      <c r="I587" s="3" t="s">
        <v>22</v>
      </c>
      <c r="J587" s="3" t="s">
        <v>21</v>
      </c>
      <c r="K587" s="3"/>
      <c r="L587" s="3" t="s">
        <v>28</v>
      </c>
      <c r="M587" s="3" t="s">
        <v>214</v>
      </c>
      <c r="N587" s="3">
        <v>0</v>
      </c>
      <c r="O587" s="3">
        <v>0</v>
      </c>
    </row>
    <row r="588" spans="1:15" ht="17.100000000000001">
      <c r="A588" s="3" t="s">
        <v>930</v>
      </c>
      <c r="B588" s="3" t="s">
        <v>131</v>
      </c>
      <c r="C588" s="3" t="s">
        <v>121</v>
      </c>
      <c r="D588" s="3" t="s">
        <v>18</v>
      </c>
      <c r="E588" s="3" t="s">
        <v>19</v>
      </c>
      <c r="F588" s="3">
        <v>16</v>
      </c>
      <c r="G588" s="3" t="s">
        <v>20</v>
      </c>
      <c r="H588" s="3" t="s">
        <v>21</v>
      </c>
      <c r="I588" s="3" t="s">
        <v>22</v>
      </c>
      <c r="J588" s="3" t="s">
        <v>21</v>
      </c>
      <c r="K588" s="3"/>
      <c r="L588" s="3" t="s">
        <v>218</v>
      </c>
      <c r="M588" s="3" t="s">
        <v>76</v>
      </c>
      <c r="N588" s="3">
        <v>0</v>
      </c>
      <c r="O588" s="3">
        <v>0</v>
      </c>
    </row>
    <row r="589" spans="1:15" ht="17.100000000000001">
      <c r="A589" s="3" t="s">
        <v>931</v>
      </c>
      <c r="B589" s="3" t="s">
        <v>55</v>
      </c>
      <c r="C589" s="3" t="s">
        <v>182</v>
      </c>
      <c r="D589" s="3" t="s">
        <v>62</v>
      </c>
      <c r="E589" s="3" t="s">
        <v>63</v>
      </c>
      <c r="F589" s="3">
        <v>16</v>
      </c>
      <c r="G589" s="3" t="s">
        <v>40</v>
      </c>
      <c r="H589" s="3" t="s">
        <v>21</v>
      </c>
      <c r="I589" s="3" t="s">
        <v>22</v>
      </c>
      <c r="J589" s="3" t="s">
        <v>21</v>
      </c>
      <c r="K589" s="3"/>
      <c r="L589" s="3" t="s">
        <v>160</v>
      </c>
      <c r="M589" s="3" t="s">
        <v>214</v>
      </c>
      <c r="N589" s="3">
        <v>0</v>
      </c>
      <c r="O589" s="3">
        <v>0</v>
      </c>
    </row>
    <row r="590" spans="1:15" ht="17.100000000000001">
      <c r="A590" s="3" t="s">
        <v>932</v>
      </c>
      <c r="B590" s="3" t="s">
        <v>680</v>
      </c>
      <c r="C590" s="3" t="s">
        <v>229</v>
      </c>
      <c r="D590" s="3" t="s">
        <v>91</v>
      </c>
      <c r="E590" s="3" t="s">
        <v>92</v>
      </c>
      <c r="F590" s="3">
        <v>16</v>
      </c>
      <c r="G590" s="3" t="s">
        <v>20</v>
      </c>
      <c r="H590" s="3" t="s">
        <v>21</v>
      </c>
      <c r="I590" s="3" t="s">
        <v>22</v>
      </c>
      <c r="J590" s="3" t="s">
        <v>21</v>
      </c>
      <c r="K590" s="3" t="s">
        <v>491</v>
      </c>
      <c r="L590" s="3" t="s">
        <v>160</v>
      </c>
      <c r="M590" s="3" t="s">
        <v>76</v>
      </c>
      <c r="N590" s="3">
        <v>0</v>
      </c>
      <c r="O590" s="3">
        <v>0</v>
      </c>
    </row>
    <row r="591" spans="1:15" ht="17.100000000000001">
      <c r="A591" s="3" t="s">
        <v>933</v>
      </c>
      <c r="B591" s="3" t="s">
        <v>81</v>
      </c>
      <c r="C591" s="3" t="s">
        <v>231</v>
      </c>
      <c r="D591" s="3" t="s">
        <v>18</v>
      </c>
      <c r="E591" s="3" t="s">
        <v>19</v>
      </c>
      <c r="F591" s="3">
        <v>16</v>
      </c>
      <c r="G591" s="3" t="s">
        <v>20</v>
      </c>
      <c r="H591" s="3" t="s">
        <v>21</v>
      </c>
      <c r="I591" s="3" t="s">
        <v>22</v>
      </c>
      <c r="J591" s="3" t="s">
        <v>21</v>
      </c>
      <c r="K591" s="3"/>
      <c r="L591" s="3" t="s">
        <v>138</v>
      </c>
      <c r="M591" s="3" t="s">
        <v>306</v>
      </c>
      <c r="N591" s="3">
        <v>0</v>
      </c>
      <c r="O591" s="3">
        <v>0</v>
      </c>
    </row>
    <row r="592" spans="1:15" ht="17.100000000000001">
      <c r="A592" s="3" t="s">
        <v>934</v>
      </c>
      <c r="B592" s="3" t="s">
        <v>16</v>
      </c>
      <c r="C592" s="3" t="s">
        <v>250</v>
      </c>
      <c r="D592" s="3" t="s">
        <v>38</v>
      </c>
      <c r="E592" s="3" t="s">
        <v>39</v>
      </c>
      <c r="F592" s="3">
        <v>16</v>
      </c>
      <c r="G592" s="3" t="s">
        <v>40</v>
      </c>
      <c r="H592" s="3" t="s">
        <v>21</v>
      </c>
      <c r="I592" s="3" t="s">
        <v>22</v>
      </c>
      <c r="J592" s="3" t="s">
        <v>21</v>
      </c>
      <c r="K592" s="3"/>
      <c r="L592" s="3" t="s">
        <v>44</v>
      </c>
      <c r="M592" s="3" t="s">
        <v>76</v>
      </c>
      <c r="N592" s="3">
        <v>0</v>
      </c>
      <c r="O592" s="3">
        <v>0</v>
      </c>
    </row>
    <row r="593" spans="1:15" ht="17.100000000000001">
      <c r="A593" s="3" t="s">
        <v>935</v>
      </c>
      <c r="B593" s="3" t="s">
        <v>166</v>
      </c>
      <c r="C593" s="3" t="s">
        <v>152</v>
      </c>
      <c r="D593" s="3" t="s">
        <v>38</v>
      </c>
      <c r="E593" s="3" t="s">
        <v>39</v>
      </c>
      <c r="F593" s="3">
        <v>16</v>
      </c>
      <c r="G593" s="3" t="s">
        <v>936</v>
      </c>
      <c r="H593" s="3" t="s">
        <v>21</v>
      </c>
      <c r="I593" s="3" t="s">
        <v>22</v>
      </c>
      <c r="J593" s="3" t="s">
        <v>21</v>
      </c>
      <c r="K593" s="3"/>
      <c r="L593" s="3" t="s">
        <v>333</v>
      </c>
      <c r="M593" s="3" t="s">
        <v>266</v>
      </c>
      <c r="N593" s="3">
        <v>0</v>
      </c>
      <c r="O593" s="3">
        <v>0</v>
      </c>
    </row>
    <row r="594" spans="1:15" ht="17.100000000000001">
      <c r="A594" s="3" t="s">
        <v>937</v>
      </c>
      <c r="B594" s="3" t="s">
        <v>81</v>
      </c>
      <c r="C594" s="3" t="s">
        <v>236</v>
      </c>
      <c r="D594" s="3" t="s">
        <v>91</v>
      </c>
      <c r="E594" s="3" t="s">
        <v>92</v>
      </c>
      <c r="F594" s="3">
        <v>16</v>
      </c>
      <c r="G594" s="3" t="s">
        <v>20</v>
      </c>
      <c r="H594" s="3" t="s">
        <v>21</v>
      </c>
      <c r="I594" s="3" t="s">
        <v>22</v>
      </c>
      <c r="J594" s="3" t="s">
        <v>21</v>
      </c>
      <c r="K594" s="3"/>
      <c r="L594" s="3" t="s">
        <v>104</v>
      </c>
      <c r="M594" s="3" t="s">
        <v>45</v>
      </c>
      <c r="N594" s="3">
        <v>0</v>
      </c>
      <c r="O594" s="3">
        <v>0</v>
      </c>
    </row>
    <row r="595" spans="1:15" ht="17.100000000000001">
      <c r="A595" s="3" t="s">
        <v>938</v>
      </c>
      <c r="B595" s="3" t="s">
        <v>81</v>
      </c>
      <c r="C595" s="3" t="s">
        <v>204</v>
      </c>
      <c r="D595" s="3" t="s">
        <v>91</v>
      </c>
      <c r="E595" s="3" t="s">
        <v>92</v>
      </c>
      <c r="F595" s="3">
        <v>16</v>
      </c>
      <c r="G595" s="3" t="s">
        <v>204</v>
      </c>
      <c r="H595" s="3" t="s">
        <v>21</v>
      </c>
      <c r="I595" s="3" t="s">
        <v>22</v>
      </c>
      <c r="J595" s="3" t="s">
        <v>21</v>
      </c>
      <c r="K595" s="3"/>
      <c r="L595" s="3" t="s">
        <v>286</v>
      </c>
      <c r="M595" s="3" t="s">
        <v>227</v>
      </c>
      <c r="N595" s="3">
        <v>0</v>
      </c>
      <c r="O595" s="3">
        <v>0</v>
      </c>
    </row>
    <row r="596" spans="1:15" ht="17.100000000000001">
      <c r="A596" s="3" t="s">
        <v>939</v>
      </c>
      <c r="B596" s="3" t="s">
        <v>72</v>
      </c>
      <c r="C596" s="3" t="s">
        <v>43</v>
      </c>
      <c r="D596" s="3" t="s">
        <v>38</v>
      </c>
      <c r="E596" s="3" t="s">
        <v>39</v>
      </c>
      <c r="F596" s="3">
        <v>16</v>
      </c>
      <c r="G596" s="3" t="s">
        <v>20</v>
      </c>
      <c r="H596" s="3" t="s">
        <v>21</v>
      </c>
      <c r="I596" s="3" t="s">
        <v>22</v>
      </c>
      <c r="J596" s="3" t="s">
        <v>21</v>
      </c>
      <c r="K596" s="3"/>
      <c r="L596" s="3" t="s">
        <v>28</v>
      </c>
      <c r="M596" s="3" t="s">
        <v>82</v>
      </c>
      <c r="N596" s="3">
        <v>0</v>
      </c>
      <c r="O596" s="3">
        <v>0</v>
      </c>
    </row>
    <row r="597" spans="1:15" ht="17.100000000000001">
      <c r="A597" s="3" t="s">
        <v>940</v>
      </c>
      <c r="B597" s="3" t="s">
        <v>16</v>
      </c>
      <c r="C597" s="3" t="s">
        <v>43</v>
      </c>
      <c r="D597" s="3" t="s">
        <v>38</v>
      </c>
      <c r="E597" s="3" t="s">
        <v>39</v>
      </c>
      <c r="F597" s="3">
        <v>16</v>
      </c>
      <c r="G597" s="3" t="s">
        <v>20</v>
      </c>
      <c r="H597" s="3" t="s">
        <v>21</v>
      </c>
      <c r="I597" s="3" t="s">
        <v>22</v>
      </c>
      <c r="J597" s="3" t="s">
        <v>21</v>
      </c>
      <c r="K597" s="3"/>
      <c r="L597" s="3" t="s">
        <v>247</v>
      </c>
      <c r="M597" s="3" t="s">
        <v>109</v>
      </c>
      <c r="N597" s="3">
        <v>0</v>
      </c>
      <c r="O597" s="3">
        <v>0</v>
      </c>
    </row>
    <row r="598" spans="1:15" ht="17.100000000000001">
      <c r="A598" s="3" t="s">
        <v>941</v>
      </c>
      <c r="B598" s="3" t="s">
        <v>42</v>
      </c>
      <c r="C598" s="3" t="s">
        <v>329</v>
      </c>
      <c r="D598" s="3" t="s">
        <v>62</v>
      </c>
      <c r="E598" s="3" t="s">
        <v>63</v>
      </c>
      <c r="F598" s="3">
        <v>16</v>
      </c>
      <c r="G598" s="3" t="s">
        <v>113</v>
      </c>
      <c r="H598" s="3" t="s">
        <v>21</v>
      </c>
      <c r="I598" s="3" t="s">
        <v>22</v>
      </c>
      <c r="J598" s="3" t="s">
        <v>21</v>
      </c>
      <c r="K598" s="3" t="s">
        <v>870</v>
      </c>
      <c r="L598" s="3" t="s">
        <v>117</v>
      </c>
      <c r="M598" s="3" t="s">
        <v>291</v>
      </c>
      <c r="N598" s="3">
        <v>0</v>
      </c>
      <c r="O598" s="3">
        <v>0</v>
      </c>
    </row>
    <row r="599" spans="1:15" ht="17.100000000000001">
      <c r="A599" s="3" t="s">
        <v>942</v>
      </c>
      <c r="B599" s="3" t="s">
        <v>42</v>
      </c>
      <c r="C599" s="3" t="s">
        <v>200</v>
      </c>
      <c r="D599" s="3" t="s">
        <v>38</v>
      </c>
      <c r="E599" s="3" t="s">
        <v>39</v>
      </c>
      <c r="F599" s="3">
        <v>16</v>
      </c>
      <c r="G599" s="3" t="s">
        <v>20</v>
      </c>
      <c r="H599" s="3" t="s">
        <v>21</v>
      </c>
      <c r="I599" s="3" t="s">
        <v>22</v>
      </c>
      <c r="J599" s="3" t="s">
        <v>21</v>
      </c>
      <c r="K599" s="3"/>
      <c r="L599" s="3" t="s">
        <v>33</v>
      </c>
      <c r="M599" s="3" t="s">
        <v>24</v>
      </c>
      <c r="N599" s="3">
        <v>0</v>
      </c>
      <c r="O599" s="3">
        <v>0</v>
      </c>
    </row>
    <row r="600" spans="1:15" ht="17.100000000000001">
      <c r="A600" s="3" t="s">
        <v>943</v>
      </c>
      <c r="B600" s="3" t="s">
        <v>131</v>
      </c>
      <c r="C600" s="3" t="s">
        <v>490</v>
      </c>
      <c r="D600" s="3" t="s">
        <v>62</v>
      </c>
      <c r="E600" s="3" t="s">
        <v>63</v>
      </c>
      <c r="F600" s="3">
        <v>16</v>
      </c>
      <c r="G600" s="3" t="s">
        <v>20</v>
      </c>
      <c r="H600" s="3" t="s">
        <v>21</v>
      </c>
      <c r="I600" s="3" t="s">
        <v>22</v>
      </c>
      <c r="J600" s="3" t="s">
        <v>21</v>
      </c>
      <c r="K600" s="3"/>
      <c r="L600" s="3" t="s">
        <v>183</v>
      </c>
      <c r="M600" s="3" t="s">
        <v>45</v>
      </c>
      <c r="N600" s="3">
        <v>0</v>
      </c>
      <c r="O600" s="3">
        <v>0</v>
      </c>
    </row>
    <row r="601" spans="1:15" ht="17.100000000000001">
      <c r="A601" s="3" t="s">
        <v>944</v>
      </c>
      <c r="B601" s="3" t="s">
        <v>420</v>
      </c>
      <c r="C601" s="3" t="s">
        <v>496</v>
      </c>
      <c r="D601" s="3" t="s">
        <v>38</v>
      </c>
      <c r="E601" s="3" t="s">
        <v>39</v>
      </c>
      <c r="F601" s="3">
        <v>16</v>
      </c>
      <c r="G601" s="3" t="s">
        <v>20</v>
      </c>
      <c r="H601" s="3" t="s">
        <v>21</v>
      </c>
      <c r="I601" s="3" t="s">
        <v>22</v>
      </c>
      <c r="J601" s="3" t="s">
        <v>21</v>
      </c>
      <c r="K601" s="3"/>
      <c r="L601" s="3" t="s">
        <v>108</v>
      </c>
      <c r="M601" s="3" t="s">
        <v>347</v>
      </c>
      <c r="N601" s="3">
        <v>0</v>
      </c>
      <c r="O601" s="3">
        <v>0</v>
      </c>
    </row>
    <row r="602" spans="1:15" ht="17.100000000000001">
      <c r="A602" s="3" t="s">
        <v>945</v>
      </c>
      <c r="B602" s="3" t="s">
        <v>946</v>
      </c>
      <c r="C602" s="3" t="s">
        <v>332</v>
      </c>
      <c r="D602" s="3" t="s">
        <v>91</v>
      </c>
      <c r="E602" s="3" t="s">
        <v>92</v>
      </c>
      <c r="F602" s="3">
        <v>16</v>
      </c>
      <c r="G602" s="3" t="s">
        <v>947</v>
      </c>
      <c r="H602" s="3" t="s">
        <v>21</v>
      </c>
      <c r="I602" s="3" t="s">
        <v>22</v>
      </c>
      <c r="J602" s="3" t="s">
        <v>21</v>
      </c>
      <c r="K602" s="3"/>
      <c r="L602" s="3" t="s">
        <v>28</v>
      </c>
      <c r="M602" s="3" t="s">
        <v>76</v>
      </c>
      <c r="N602" s="3">
        <v>0</v>
      </c>
      <c r="O602" s="3">
        <v>0</v>
      </c>
    </row>
    <row r="603" spans="1:15" ht="17.100000000000001">
      <c r="A603" s="3" t="s">
        <v>948</v>
      </c>
      <c r="B603" s="3" t="s">
        <v>42</v>
      </c>
      <c r="C603" s="3" t="s">
        <v>154</v>
      </c>
      <c r="D603" s="3" t="s">
        <v>91</v>
      </c>
      <c r="E603" s="3" t="s">
        <v>92</v>
      </c>
      <c r="F603" s="3">
        <v>16</v>
      </c>
      <c r="G603" s="3" t="s">
        <v>20</v>
      </c>
      <c r="H603" s="3" t="s">
        <v>21</v>
      </c>
      <c r="I603" s="3" t="s">
        <v>22</v>
      </c>
      <c r="J603" s="3" t="s">
        <v>21</v>
      </c>
      <c r="K603" s="3"/>
      <c r="L603" s="3" t="s">
        <v>128</v>
      </c>
      <c r="M603" s="3" t="s">
        <v>29</v>
      </c>
      <c r="N603" s="3">
        <v>0</v>
      </c>
      <c r="O603" s="3">
        <v>0</v>
      </c>
    </row>
    <row r="604" spans="1:15" ht="17.100000000000001">
      <c r="A604" s="3" t="s">
        <v>949</v>
      </c>
      <c r="B604" s="3" t="s">
        <v>42</v>
      </c>
      <c r="C604" s="3" t="s">
        <v>182</v>
      </c>
      <c r="D604" s="3" t="s">
        <v>62</v>
      </c>
      <c r="E604" s="3" t="s">
        <v>63</v>
      </c>
      <c r="F604" s="3">
        <v>16</v>
      </c>
      <c r="G604" s="3" t="s">
        <v>376</v>
      </c>
      <c r="H604" s="3" t="s">
        <v>21</v>
      </c>
      <c r="I604" s="3" t="s">
        <v>22</v>
      </c>
      <c r="J604" s="3" t="s">
        <v>21</v>
      </c>
      <c r="K604" s="3"/>
      <c r="L604" s="3" t="s">
        <v>160</v>
      </c>
      <c r="M604" s="3" t="s">
        <v>76</v>
      </c>
      <c r="N604" s="3">
        <v>0</v>
      </c>
      <c r="O604" s="3">
        <v>0</v>
      </c>
    </row>
    <row r="605" spans="1:15" ht="17.100000000000001">
      <c r="A605" s="3" t="s">
        <v>950</v>
      </c>
      <c r="B605" s="3" t="s">
        <v>951</v>
      </c>
      <c r="C605" s="3" t="s">
        <v>370</v>
      </c>
      <c r="D605" s="3" t="s">
        <v>18</v>
      </c>
      <c r="E605" s="3" t="s">
        <v>19</v>
      </c>
      <c r="F605" s="3">
        <v>16</v>
      </c>
      <c r="G605" s="3" t="s">
        <v>20</v>
      </c>
      <c r="H605" s="3" t="s">
        <v>21</v>
      </c>
      <c r="I605" s="3" t="s">
        <v>22</v>
      </c>
      <c r="J605" s="3" t="s">
        <v>21</v>
      </c>
      <c r="K605" s="3" t="s">
        <v>421</v>
      </c>
      <c r="L605" s="3" t="s">
        <v>209</v>
      </c>
      <c r="M605" s="3" t="s">
        <v>53</v>
      </c>
      <c r="N605" s="3">
        <v>0</v>
      </c>
      <c r="O605" s="3">
        <v>0</v>
      </c>
    </row>
    <row r="606" spans="1:15" ht="17.100000000000001">
      <c r="A606" s="3" t="s">
        <v>952</v>
      </c>
      <c r="B606" s="3" t="s">
        <v>131</v>
      </c>
      <c r="C606" s="3" t="s">
        <v>836</v>
      </c>
      <c r="D606" s="3" t="s">
        <v>62</v>
      </c>
      <c r="E606" s="3" t="s">
        <v>63</v>
      </c>
      <c r="F606" s="3">
        <v>16</v>
      </c>
      <c r="G606" s="3" t="s">
        <v>20</v>
      </c>
      <c r="H606" s="3" t="s">
        <v>21</v>
      </c>
      <c r="I606" s="3" t="s">
        <v>22</v>
      </c>
      <c r="J606" s="3" t="s">
        <v>21</v>
      </c>
      <c r="K606" s="3"/>
      <c r="L606" s="3" t="s">
        <v>117</v>
      </c>
      <c r="M606" s="3" t="s">
        <v>70</v>
      </c>
      <c r="N606" s="3">
        <v>0</v>
      </c>
      <c r="O606" s="3">
        <v>0</v>
      </c>
    </row>
    <row r="607" spans="1:15" ht="17.100000000000001">
      <c r="A607" s="3" t="s">
        <v>953</v>
      </c>
      <c r="B607" s="3" t="s">
        <v>16</v>
      </c>
      <c r="C607" s="3" t="s">
        <v>412</v>
      </c>
      <c r="D607" s="3" t="s">
        <v>38</v>
      </c>
      <c r="E607" s="3" t="s">
        <v>39</v>
      </c>
      <c r="F607" s="3">
        <v>16</v>
      </c>
      <c r="G607" s="3" t="s">
        <v>20</v>
      </c>
      <c r="H607" s="3" t="s">
        <v>21</v>
      </c>
      <c r="I607" s="3" t="s">
        <v>22</v>
      </c>
      <c r="J607" s="3" t="s">
        <v>21</v>
      </c>
      <c r="K607" s="3"/>
      <c r="L607" s="3" t="s">
        <v>194</v>
      </c>
      <c r="M607" s="3" t="s">
        <v>109</v>
      </c>
      <c r="N607" s="3">
        <v>0</v>
      </c>
      <c r="O607" s="3">
        <v>0</v>
      </c>
    </row>
    <row r="608" spans="1:15" ht="17.100000000000001">
      <c r="A608" s="3" t="s">
        <v>954</v>
      </c>
      <c r="B608" s="3" t="s">
        <v>16</v>
      </c>
      <c r="C608" s="3" t="s">
        <v>455</v>
      </c>
      <c r="D608" s="3" t="s">
        <v>38</v>
      </c>
      <c r="E608" s="3" t="s">
        <v>39</v>
      </c>
      <c r="F608" s="3">
        <v>16</v>
      </c>
      <c r="G608" s="3" t="s">
        <v>20</v>
      </c>
      <c r="H608" s="3" t="s">
        <v>21</v>
      </c>
      <c r="I608" s="3" t="s">
        <v>22</v>
      </c>
      <c r="J608" s="3" t="s">
        <v>21</v>
      </c>
      <c r="K608" s="3"/>
      <c r="L608" s="3" t="s">
        <v>247</v>
      </c>
      <c r="M608" s="3" t="s">
        <v>254</v>
      </c>
      <c r="N608" s="3">
        <v>0</v>
      </c>
      <c r="O608" s="3">
        <v>0</v>
      </c>
    </row>
    <row r="609" spans="1:15" ht="17.100000000000001">
      <c r="A609" s="3" t="s">
        <v>955</v>
      </c>
      <c r="B609" s="3" t="s">
        <v>111</v>
      </c>
      <c r="C609" s="3" t="s">
        <v>329</v>
      </c>
      <c r="D609" s="3" t="s">
        <v>62</v>
      </c>
      <c r="E609" s="3" t="s">
        <v>63</v>
      </c>
      <c r="F609" s="3">
        <v>16</v>
      </c>
      <c r="G609" s="3" t="s">
        <v>57</v>
      </c>
      <c r="H609" s="3" t="s">
        <v>21</v>
      </c>
      <c r="I609" s="3" t="s">
        <v>22</v>
      </c>
      <c r="J609" s="3" t="s">
        <v>21</v>
      </c>
      <c r="K609" s="3"/>
      <c r="L609" s="3" t="s">
        <v>87</v>
      </c>
      <c r="M609" s="3" t="s">
        <v>50</v>
      </c>
      <c r="N609" s="3">
        <v>0</v>
      </c>
      <c r="O609" s="3">
        <v>0</v>
      </c>
    </row>
    <row r="610" spans="1:15" ht="17.100000000000001">
      <c r="A610" s="3" t="s">
        <v>956</v>
      </c>
      <c r="B610" s="3" t="s">
        <v>72</v>
      </c>
      <c r="C610" s="3" t="s">
        <v>149</v>
      </c>
      <c r="D610" s="3" t="s">
        <v>18</v>
      </c>
      <c r="E610" s="3" t="s">
        <v>19</v>
      </c>
      <c r="F610" s="3">
        <v>16</v>
      </c>
      <c r="G610" s="3" t="s">
        <v>20</v>
      </c>
      <c r="H610" s="3" t="s">
        <v>21</v>
      </c>
      <c r="I610" s="3" t="s">
        <v>22</v>
      </c>
      <c r="J610" s="3" t="s">
        <v>21</v>
      </c>
      <c r="K610" s="3"/>
      <c r="L610" s="3" t="s">
        <v>23</v>
      </c>
      <c r="M610" s="3" t="s">
        <v>214</v>
      </c>
      <c r="N610" s="3">
        <v>0</v>
      </c>
      <c r="O610" s="3">
        <v>0</v>
      </c>
    </row>
    <row r="611" spans="1:15" ht="17.100000000000001">
      <c r="A611" s="3" t="s">
        <v>957</v>
      </c>
      <c r="B611" s="3" t="s">
        <v>645</v>
      </c>
      <c r="C611" s="3" t="s">
        <v>132</v>
      </c>
      <c r="D611" s="3" t="s">
        <v>38</v>
      </c>
      <c r="E611" s="3" t="s">
        <v>39</v>
      </c>
      <c r="F611" s="3">
        <v>16</v>
      </c>
      <c r="G611" s="3" t="s">
        <v>20</v>
      </c>
      <c r="H611" s="3" t="s">
        <v>21</v>
      </c>
      <c r="I611" s="3" t="s">
        <v>22</v>
      </c>
      <c r="J611" s="3" t="s">
        <v>21</v>
      </c>
      <c r="K611" s="3"/>
      <c r="L611" s="3" t="s">
        <v>222</v>
      </c>
      <c r="M611" s="3" t="s">
        <v>173</v>
      </c>
      <c r="N611" s="3">
        <v>0</v>
      </c>
      <c r="O611" s="3">
        <v>0</v>
      </c>
    </row>
    <row r="612" spans="1:15" ht="17.100000000000001">
      <c r="A612" s="3" t="s">
        <v>958</v>
      </c>
      <c r="B612" s="3" t="s">
        <v>42</v>
      </c>
      <c r="C612" s="3" t="s">
        <v>290</v>
      </c>
      <c r="D612" s="3" t="s">
        <v>91</v>
      </c>
      <c r="E612" s="3" t="s">
        <v>92</v>
      </c>
      <c r="F612" s="3">
        <v>16</v>
      </c>
      <c r="G612" s="3" t="s">
        <v>20</v>
      </c>
      <c r="H612" s="3" t="s">
        <v>21</v>
      </c>
      <c r="I612" s="3" t="s">
        <v>22</v>
      </c>
      <c r="J612" s="3" t="s">
        <v>21</v>
      </c>
      <c r="K612" s="3"/>
      <c r="L612" s="3" t="s">
        <v>218</v>
      </c>
      <c r="M612" s="3" t="s">
        <v>291</v>
      </c>
      <c r="N612" s="3">
        <v>0</v>
      </c>
      <c r="O612" s="3">
        <v>0</v>
      </c>
    </row>
    <row r="613" spans="1:15" ht="17.100000000000001">
      <c r="A613" s="3" t="s">
        <v>959</v>
      </c>
      <c r="B613" s="3" t="s">
        <v>166</v>
      </c>
      <c r="C613" s="3" t="s">
        <v>669</v>
      </c>
      <c r="D613" s="3" t="s">
        <v>62</v>
      </c>
      <c r="E613" s="3" t="s">
        <v>63</v>
      </c>
      <c r="F613" s="3">
        <v>16</v>
      </c>
      <c r="G613" s="3" t="s">
        <v>20</v>
      </c>
      <c r="H613" s="3" t="s">
        <v>21</v>
      </c>
      <c r="I613" s="3" t="s">
        <v>22</v>
      </c>
      <c r="J613" s="3" t="s">
        <v>21</v>
      </c>
      <c r="K613" s="3"/>
      <c r="L613" s="3" t="s">
        <v>222</v>
      </c>
      <c r="M613" s="3" t="s">
        <v>173</v>
      </c>
      <c r="N613" s="3">
        <v>0</v>
      </c>
      <c r="O613" s="3">
        <v>0</v>
      </c>
    </row>
    <row r="614" spans="1:15" ht="17.100000000000001">
      <c r="A614" s="3" t="s">
        <v>960</v>
      </c>
      <c r="B614" s="3" t="s">
        <v>16</v>
      </c>
      <c r="C614" s="3" t="s">
        <v>68</v>
      </c>
      <c r="D614" s="3" t="s">
        <v>18</v>
      </c>
      <c r="E614" s="3" t="s">
        <v>19</v>
      </c>
      <c r="F614" s="3">
        <v>16</v>
      </c>
      <c r="G614" s="3" t="s">
        <v>20</v>
      </c>
      <c r="H614" s="3" t="s">
        <v>21</v>
      </c>
      <c r="I614" s="3" t="s">
        <v>22</v>
      </c>
      <c r="J614" s="3" t="s">
        <v>21</v>
      </c>
      <c r="K614" s="3"/>
      <c r="L614" s="3" t="s">
        <v>222</v>
      </c>
      <c r="M614" s="3" t="s">
        <v>76</v>
      </c>
      <c r="N614" s="3">
        <v>0</v>
      </c>
      <c r="O614" s="3">
        <v>0</v>
      </c>
    </row>
    <row r="615" spans="1:15" ht="17.100000000000001">
      <c r="A615" s="3" t="s">
        <v>961</v>
      </c>
      <c r="B615" s="3" t="s">
        <v>42</v>
      </c>
      <c r="C615" s="3" t="s">
        <v>136</v>
      </c>
      <c r="D615" s="3" t="s">
        <v>91</v>
      </c>
      <c r="E615" s="3" t="s">
        <v>92</v>
      </c>
      <c r="F615" s="3">
        <v>16</v>
      </c>
      <c r="G615" s="3" t="s">
        <v>962</v>
      </c>
      <c r="H615" s="3" t="s">
        <v>21</v>
      </c>
      <c r="I615" s="3" t="s">
        <v>22</v>
      </c>
      <c r="J615" s="3" t="s">
        <v>21</v>
      </c>
      <c r="K615" s="3"/>
      <c r="L615" s="3" t="s">
        <v>104</v>
      </c>
      <c r="M615" s="3" t="s">
        <v>24</v>
      </c>
      <c r="N615" s="3">
        <v>0</v>
      </c>
      <c r="O615" s="3">
        <v>0</v>
      </c>
    </row>
    <row r="616" spans="1:15" ht="17.100000000000001">
      <c r="A616" s="3" t="s">
        <v>963</v>
      </c>
      <c r="B616" s="3" t="s">
        <v>278</v>
      </c>
      <c r="C616" s="3" t="s">
        <v>579</v>
      </c>
      <c r="D616" s="3" t="s">
        <v>91</v>
      </c>
      <c r="E616" s="3" t="s">
        <v>92</v>
      </c>
      <c r="F616" s="3">
        <v>16</v>
      </c>
      <c r="G616" s="3" t="s">
        <v>259</v>
      </c>
      <c r="H616" s="3" t="s">
        <v>21</v>
      </c>
      <c r="I616" s="3" t="s">
        <v>22</v>
      </c>
      <c r="J616" s="3" t="s">
        <v>21</v>
      </c>
      <c r="K616" s="3" t="s">
        <v>319</v>
      </c>
      <c r="L616" s="3" t="s">
        <v>128</v>
      </c>
      <c r="M616" s="3" t="s">
        <v>291</v>
      </c>
      <c r="N616" s="3">
        <v>0</v>
      </c>
      <c r="O616" s="3">
        <v>0</v>
      </c>
    </row>
    <row r="617" spans="1:15" ht="17.100000000000001">
      <c r="A617" s="3" t="s">
        <v>964</v>
      </c>
      <c r="B617" s="3" t="s">
        <v>131</v>
      </c>
      <c r="C617" s="3" t="s">
        <v>169</v>
      </c>
      <c r="D617" s="3" t="s">
        <v>62</v>
      </c>
      <c r="E617" s="3" t="s">
        <v>63</v>
      </c>
      <c r="F617" s="3">
        <v>16</v>
      </c>
      <c r="G617" s="3" t="s">
        <v>74</v>
      </c>
      <c r="H617" s="3" t="s">
        <v>21</v>
      </c>
      <c r="I617" s="3" t="s">
        <v>22</v>
      </c>
      <c r="J617" s="3" t="s">
        <v>21</v>
      </c>
      <c r="K617" s="3" t="s">
        <v>491</v>
      </c>
      <c r="L617" s="3" t="s">
        <v>247</v>
      </c>
      <c r="M617" s="3" t="s">
        <v>306</v>
      </c>
      <c r="N617" s="3">
        <v>0</v>
      </c>
      <c r="O617" s="3">
        <v>0</v>
      </c>
    </row>
    <row r="618" spans="1:15" ht="17.100000000000001">
      <c r="A618" s="3" t="s">
        <v>965</v>
      </c>
      <c r="B618" s="3" t="s">
        <v>72</v>
      </c>
      <c r="C618" s="3" t="s">
        <v>250</v>
      </c>
      <c r="D618" s="3" t="s">
        <v>38</v>
      </c>
      <c r="E618" s="3" t="s">
        <v>39</v>
      </c>
      <c r="F618" s="3">
        <v>16</v>
      </c>
      <c r="G618" s="3" t="s">
        <v>40</v>
      </c>
      <c r="H618" s="3" t="s">
        <v>21</v>
      </c>
      <c r="I618" s="3" t="s">
        <v>22</v>
      </c>
      <c r="J618" s="3" t="s">
        <v>21</v>
      </c>
      <c r="K618" s="3"/>
      <c r="L618" s="3" t="s">
        <v>108</v>
      </c>
      <c r="M618" s="3" t="s">
        <v>139</v>
      </c>
      <c r="N618" s="3">
        <v>0</v>
      </c>
      <c r="O618" s="3">
        <v>0</v>
      </c>
    </row>
    <row r="619" spans="1:15" ht="17.100000000000001">
      <c r="A619" s="3" t="s">
        <v>966</v>
      </c>
      <c r="B619" s="3" t="s">
        <v>16</v>
      </c>
      <c r="C619" s="3" t="s">
        <v>177</v>
      </c>
      <c r="D619" s="3" t="s">
        <v>18</v>
      </c>
      <c r="E619" s="3" t="s">
        <v>19</v>
      </c>
      <c r="F619" s="3">
        <v>16</v>
      </c>
      <c r="G619" s="3" t="s">
        <v>177</v>
      </c>
      <c r="H619" s="3" t="s">
        <v>21</v>
      </c>
      <c r="I619" s="3" t="s">
        <v>22</v>
      </c>
      <c r="J619" s="3" t="s">
        <v>21</v>
      </c>
      <c r="K619" s="3"/>
      <c r="L619" s="3" t="s">
        <v>28</v>
      </c>
      <c r="M619" s="3" t="s">
        <v>214</v>
      </c>
      <c r="N619" s="3">
        <v>0</v>
      </c>
      <c r="O619" s="3">
        <v>0</v>
      </c>
    </row>
    <row r="620" spans="1:15" ht="17.100000000000001">
      <c r="A620" s="3" t="s">
        <v>967</v>
      </c>
      <c r="B620" s="3" t="s">
        <v>81</v>
      </c>
      <c r="C620" s="3" t="s">
        <v>250</v>
      </c>
      <c r="D620" s="3" t="s">
        <v>38</v>
      </c>
      <c r="E620" s="3" t="s">
        <v>39</v>
      </c>
      <c r="F620" s="3">
        <v>16</v>
      </c>
      <c r="G620" s="3" t="s">
        <v>40</v>
      </c>
      <c r="H620" s="3" t="s">
        <v>21</v>
      </c>
      <c r="I620" s="3" t="s">
        <v>22</v>
      </c>
      <c r="J620" s="3" t="s">
        <v>21</v>
      </c>
      <c r="K620" s="3"/>
      <c r="L620" s="3" t="s">
        <v>117</v>
      </c>
      <c r="M620" s="3" t="s">
        <v>70</v>
      </c>
      <c r="N620" s="3">
        <v>0</v>
      </c>
      <c r="O620" s="3">
        <v>0</v>
      </c>
    </row>
    <row r="621" spans="1:15" ht="17.100000000000001">
      <c r="A621" s="3" t="s">
        <v>968</v>
      </c>
      <c r="B621" s="3" t="s">
        <v>16</v>
      </c>
      <c r="C621" s="3" t="s">
        <v>162</v>
      </c>
      <c r="D621" s="3" t="s">
        <v>18</v>
      </c>
      <c r="E621" s="3" t="s">
        <v>19</v>
      </c>
      <c r="F621" s="3">
        <v>16</v>
      </c>
      <c r="G621" s="3" t="s">
        <v>512</v>
      </c>
      <c r="H621" s="3" t="s">
        <v>21</v>
      </c>
      <c r="I621" s="3" t="s">
        <v>22</v>
      </c>
      <c r="J621" s="3" t="s">
        <v>21</v>
      </c>
      <c r="K621" s="3"/>
      <c r="L621" s="3" t="s">
        <v>49</v>
      </c>
      <c r="M621" s="3" t="s">
        <v>291</v>
      </c>
      <c r="N621" s="3">
        <v>0</v>
      </c>
      <c r="O621" s="3">
        <v>0</v>
      </c>
    </row>
    <row r="622" spans="1:15" ht="17.100000000000001">
      <c r="A622" s="3" t="s">
        <v>969</v>
      </c>
      <c r="B622" s="3" t="s">
        <v>42</v>
      </c>
      <c r="C622" s="3" t="s">
        <v>73</v>
      </c>
      <c r="D622" s="3" t="s">
        <v>38</v>
      </c>
      <c r="E622" s="3" t="s">
        <v>39</v>
      </c>
      <c r="F622" s="3">
        <v>16</v>
      </c>
      <c r="G622" s="3" t="s">
        <v>20</v>
      </c>
      <c r="H622" s="3" t="s">
        <v>21</v>
      </c>
      <c r="I622" s="3" t="s">
        <v>22</v>
      </c>
      <c r="J622" s="3" t="s">
        <v>21</v>
      </c>
      <c r="K622" s="3"/>
      <c r="L622" s="3" t="s">
        <v>33</v>
      </c>
      <c r="M622" s="3" t="s">
        <v>24</v>
      </c>
      <c r="N622" s="3">
        <v>0</v>
      </c>
      <c r="O622" s="3">
        <v>0</v>
      </c>
    </row>
    <row r="623" spans="1:15" ht="17.100000000000001">
      <c r="A623" s="3" t="s">
        <v>970</v>
      </c>
      <c r="B623" s="3" t="s">
        <v>166</v>
      </c>
      <c r="C623" s="3" t="s">
        <v>329</v>
      </c>
      <c r="D623" s="3" t="s">
        <v>62</v>
      </c>
      <c r="E623" s="3" t="s">
        <v>63</v>
      </c>
      <c r="F623" s="3">
        <v>16</v>
      </c>
      <c r="G623" s="3" t="s">
        <v>113</v>
      </c>
      <c r="H623" s="3" t="s">
        <v>21</v>
      </c>
      <c r="I623" s="3" t="s">
        <v>22</v>
      </c>
      <c r="J623" s="3" t="s">
        <v>21</v>
      </c>
      <c r="K623" s="3"/>
      <c r="L623" s="3" t="s">
        <v>191</v>
      </c>
      <c r="M623" s="3" t="s">
        <v>139</v>
      </c>
      <c r="N623" s="3">
        <v>0</v>
      </c>
      <c r="O623" s="3">
        <v>0</v>
      </c>
    </row>
    <row r="624" spans="1:15" ht="17.100000000000001">
      <c r="A624" s="3" t="s">
        <v>971</v>
      </c>
      <c r="B624" s="3" t="s">
        <v>81</v>
      </c>
      <c r="C624" s="3" t="s">
        <v>112</v>
      </c>
      <c r="D624" s="3" t="s">
        <v>38</v>
      </c>
      <c r="E624" s="3" t="s">
        <v>39</v>
      </c>
      <c r="F624" s="3">
        <v>16</v>
      </c>
      <c r="G624" s="3" t="s">
        <v>20</v>
      </c>
      <c r="H624" s="3" t="s">
        <v>21</v>
      </c>
      <c r="I624" s="3" t="s">
        <v>22</v>
      </c>
      <c r="J624" s="3" t="s">
        <v>21</v>
      </c>
      <c r="K624" s="3"/>
      <c r="L624" s="3" t="s">
        <v>138</v>
      </c>
      <c r="M624" s="3" t="s">
        <v>205</v>
      </c>
      <c r="N624" s="3">
        <v>0</v>
      </c>
      <c r="O624" s="3">
        <v>0</v>
      </c>
    </row>
    <row r="625" spans="1:15" ht="17.100000000000001">
      <c r="A625" s="3" t="s">
        <v>972</v>
      </c>
      <c r="B625" s="3" t="s">
        <v>42</v>
      </c>
      <c r="C625" s="3" t="s">
        <v>378</v>
      </c>
      <c r="D625" s="3" t="s">
        <v>18</v>
      </c>
      <c r="E625" s="3" t="s">
        <v>19</v>
      </c>
      <c r="F625" s="3">
        <v>16</v>
      </c>
      <c r="G625" s="3" t="s">
        <v>20</v>
      </c>
      <c r="H625" s="3" t="s">
        <v>21</v>
      </c>
      <c r="I625" s="3" t="s">
        <v>22</v>
      </c>
      <c r="J625" s="3" t="s">
        <v>21</v>
      </c>
      <c r="K625" s="3"/>
      <c r="L625" s="3" t="s">
        <v>125</v>
      </c>
      <c r="M625" s="3" t="s">
        <v>53</v>
      </c>
      <c r="N625" s="3">
        <v>0</v>
      </c>
      <c r="O625" s="3">
        <v>0</v>
      </c>
    </row>
    <row r="626" spans="1:15" ht="17.100000000000001">
      <c r="A626" s="3" t="s">
        <v>973</v>
      </c>
      <c r="B626" s="3" t="s">
        <v>166</v>
      </c>
      <c r="C626" s="3" t="s">
        <v>376</v>
      </c>
      <c r="D626" s="3" t="s">
        <v>38</v>
      </c>
      <c r="E626" s="3" t="s">
        <v>39</v>
      </c>
      <c r="F626" s="3">
        <v>16</v>
      </c>
      <c r="G626" s="3" t="s">
        <v>376</v>
      </c>
      <c r="H626" s="3" t="s">
        <v>21</v>
      </c>
      <c r="I626" s="3" t="s">
        <v>22</v>
      </c>
      <c r="J626" s="3" t="s">
        <v>21</v>
      </c>
      <c r="K626" s="3"/>
      <c r="L626" s="3" t="s">
        <v>218</v>
      </c>
      <c r="M626" s="3" t="s">
        <v>88</v>
      </c>
      <c r="N626" s="3">
        <v>0</v>
      </c>
      <c r="O626" s="3">
        <v>0</v>
      </c>
    </row>
    <row r="627" spans="1:15" ht="17.100000000000001">
      <c r="A627" s="3" t="s">
        <v>974</v>
      </c>
      <c r="B627" s="3" t="s">
        <v>81</v>
      </c>
      <c r="C627" s="3" t="s">
        <v>154</v>
      </c>
      <c r="D627" s="3" t="s">
        <v>91</v>
      </c>
      <c r="E627" s="3" t="s">
        <v>92</v>
      </c>
      <c r="F627" s="3">
        <v>16</v>
      </c>
      <c r="G627" s="3" t="s">
        <v>975</v>
      </c>
      <c r="H627" s="3" t="s">
        <v>21</v>
      </c>
      <c r="I627" s="3" t="s">
        <v>22</v>
      </c>
      <c r="J627" s="3" t="s">
        <v>21</v>
      </c>
      <c r="K627" s="3"/>
      <c r="L627" s="3" t="s">
        <v>99</v>
      </c>
      <c r="M627" s="3" t="s">
        <v>214</v>
      </c>
      <c r="N627" s="3">
        <v>0</v>
      </c>
      <c r="O627" s="3">
        <v>0</v>
      </c>
    </row>
    <row r="628" spans="1:15" ht="17.100000000000001">
      <c r="A628" s="3" t="s">
        <v>976</v>
      </c>
      <c r="B628" s="3" t="s">
        <v>42</v>
      </c>
      <c r="C628" s="3" t="s">
        <v>98</v>
      </c>
      <c r="D628" s="3" t="s">
        <v>91</v>
      </c>
      <c r="E628" s="3" t="s">
        <v>92</v>
      </c>
      <c r="F628" s="3">
        <v>16</v>
      </c>
      <c r="G628" s="3" t="s">
        <v>20</v>
      </c>
      <c r="H628" s="3" t="s">
        <v>21</v>
      </c>
      <c r="I628" s="3" t="s">
        <v>22</v>
      </c>
      <c r="J628" s="3" t="s">
        <v>21</v>
      </c>
      <c r="K628" s="3"/>
      <c r="L628" s="3" t="s">
        <v>218</v>
      </c>
      <c r="M628" s="3" t="s">
        <v>45</v>
      </c>
      <c r="N628" s="3">
        <v>0</v>
      </c>
      <c r="O628" s="3">
        <v>0</v>
      </c>
    </row>
    <row r="629" spans="1:15" ht="17.100000000000001">
      <c r="A629" s="3" t="s">
        <v>977</v>
      </c>
      <c r="B629" s="3" t="s">
        <v>84</v>
      </c>
      <c r="C629" s="3" t="s">
        <v>52</v>
      </c>
      <c r="D629" s="3" t="s">
        <v>18</v>
      </c>
      <c r="E629" s="3" t="s">
        <v>19</v>
      </c>
      <c r="F629" s="3">
        <v>16</v>
      </c>
      <c r="G629" s="3" t="s">
        <v>20</v>
      </c>
      <c r="H629" s="3" t="s">
        <v>21</v>
      </c>
      <c r="I629" s="3" t="s">
        <v>22</v>
      </c>
      <c r="J629" s="3" t="s">
        <v>21</v>
      </c>
      <c r="K629" s="3"/>
      <c r="L629" s="3" t="s">
        <v>28</v>
      </c>
      <c r="M629" s="3" t="s">
        <v>24</v>
      </c>
      <c r="N629" s="3">
        <v>0</v>
      </c>
      <c r="O629" s="3">
        <v>0</v>
      </c>
    </row>
    <row r="630" spans="1:15" ht="17.100000000000001">
      <c r="A630" s="3" t="s">
        <v>978</v>
      </c>
      <c r="B630" s="3" t="s">
        <v>16</v>
      </c>
      <c r="C630" s="3" t="s">
        <v>149</v>
      </c>
      <c r="D630" s="3" t="s">
        <v>18</v>
      </c>
      <c r="E630" s="3" t="s">
        <v>19</v>
      </c>
      <c r="F630" s="3">
        <v>16</v>
      </c>
      <c r="G630" s="3" t="s">
        <v>20</v>
      </c>
      <c r="H630" s="3" t="s">
        <v>21</v>
      </c>
      <c r="I630" s="3" t="s">
        <v>22</v>
      </c>
      <c r="J630" s="3" t="s">
        <v>21</v>
      </c>
      <c r="K630" s="3"/>
      <c r="L630" s="3" t="s">
        <v>128</v>
      </c>
      <c r="M630" s="3" t="s">
        <v>29</v>
      </c>
      <c r="N630" s="3">
        <v>0</v>
      </c>
      <c r="O630" s="3">
        <v>0</v>
      </c>
    </row>
    <row r="631" spans="1:15" ht="17.100000000000001">
      <c r="A631" s="3" t="s">
        <v>979</v>
      </c>
      <c r="B631" s="3" t="s">
        <v>42</v>
      </c>
      <c r="C631" s="3" t="s">
        <v>412</v>
      </c>
      <c r="D631" s="3" t="s">
        <v>38</v>
      </c>
      <c r="E631" s="3" t="s">
        <v>39</v>
      </c>
      <c r="F631" s="3">
        <v>16</v>
      </c>
      <c r="G631" s="3" t="s">
        <v>20</v>
      </c>
      <c r="H631" s="3" t="s">
        <v>21</v>
      </c>
      <c r="I631" s="3" t="s">
        <v>22</v>
      </c>
      <c r="J631" s="3" t="s">
        <v>21</v>
      </c>
      <c r="K631" s="3"/>
      <c r="L631" s="3" t="s">
        <v>183</v>
      </c>
      <c r="M631" s="3" t="s">
        <v>88</v>
      </c>
      <c r="N631" s="3">
        <v>0</v>
      </c>
      <c r="O631" s="3">
        <v>0</v>
      </c>
    </row>
    <row r="632" spans="1:15" ht="17.100000000000001">
      <c r="A632" s="3" t="s">
        <v>980</v>
      </c>
      <c r="B632" s="3" t="s">
        <v>42</v>
      </c>
      <c r="C632" s="3" t="s">
        <v>27</v>
      </c>
      <c r="D632" s="3" t="s">
        <v>18</v>
      </c>
      <c r="E632" s="3" t="s">
        <v>19</v>
      </c>
      <c r="F632" s="3">
        <v>16</v>
      </c>
      <c r="G632" s="3" t="s">
        <v>20</v>
      </c>
      <c r="H632" s="3" t="s">
        <v>21</v>
      </c>
      <c r="I632" s="3" t="s">
        <v>22</v>
      </c>
      <c r="J632" s="3" t="s">
        <v>21</v>
      </c>
      <c r="K632" s="3"/>
      <c r="L632" s="3" t="s">
        <v>183</v>
      </c>
      <c r="M632" s="3" t="s">
        <v>76</v>
      </c>
      <c r="N632" s="3">
        <v>0</v>
      </c>
      <c r="O632" s="3">
        <v>0</v>
      </c>
    </row>
    <row r="633" spans="1:15" ht="17.100000000000001">
      <c r="A633" s="3" t="s">
        <v>981</v>
      </c>
      <c r="B633" s="3" t="s">
        <v>166</v>
      </c>
      <c r="C633" s="3" t="s">
        <v>17</v>
      </c>
      <c r="D633" s="3" t="s">
        <v>18</v>
      </c>
      <c r="E633" s="3" t="s">
        <v>19</v>
      </c>
      <c r="F633" s="3">
        <v>16</v>
      </c>
      <c r="G633" s="3" t="s">
        <v>20</v>
      </c>
      <c r="H633" s="3" t="s">
        <v>21</v>
      </c>
      <c r="I633" s="3" t="s">
        <v>22</v>
      </c>
      <c r="J633" s="3" t="s">
        <v>21</v>
      </c>
      <c r="K633" s="3"/>
      <c r="L633" s="3" t="s">
        <v>108</v>
      </c>
      <c r="M633" s="3" t="s">
        <v>173</v>
      </c>
      <c r="N633" s="3">
        <v>0</v>
      </c>
      <c r="O633" s="3">
        <v>0</v>
      </c>
    </row>
    <row r="634" spans="1:15" ht="17.100000000000001">
      <c r="A634" s="3" t="s">
        <v>982</v>
      </c>
      <c r="B634" s="3" t="s">
        <v>81</v>
      </c>
      <c r="C634" s="3" t="s">
        <v>103</v>
      </c>
      <c r="D634" s="3" t="s">
        <v>91</v>
      </c>
      <c r="E634" s="3" t="s">
        <v>92</v>
      </c>
      <c r="F634" s="3">
        <v>16</v>
      </c>
      <c r="G634" s="3" t="s">
        <v>20</v>
      </c>
      <c r="H634" s="3" t="s">
        <v>21</v>
      </c>
      <c r="I634" s="3" t="s">
        <v>22</v>
      </c>
      <c r="J634" s="3" t="s">
        <v>21</v>
      </c>
      <c r="K634" s="3"/>
      <c r="L634" s="3" t="s">
        <v>160</v>
      </c>
      <c r="M634" s="3" t="s">
        <v>82</v>
      </c>
      <c r="N634" s="3">
        <v>0</v>
      </c>
      <c r="O634" s="3">
        <v>0</v>
      </c>
    </row>
    <row r="635" spans="1:15" ht="17.100000000000001">
      <c r="A635" s="3" t="s">
        <v>983</v>
      </c>
      <c r="B635" s="3" t="s">
        <v>16</v>
      </c>
      <c r="C635" s="3" t="s">
        <v>271</v>
      </c>
      <c r="D635" s="3" t="s">
        <v>62</v>
      </c>
      <c r="E635" s="3" t="s">
        <v>63</v>
      </c>
      <c r="F635" s="3">
        <v>16</v>
      </c>
      <c r="G635" s="3" t="s">
        <v>20</v>
      </c>
      <c r="H635" s="3" t="s">
        <v>21</v>
      </c>
      <c r="I635" s="3" t="s">
        <v>22</v>
      </c>
      <c r="J635" s="3" t="s">
        <v>21</v>
      </c>
      <c r="K635" s="3"/>
      <c r="L635" s="3" t="s">
        <v>108</v>
      </c>
      <c r="M635" s="3" t="s">
        <v>347</v>
      </c>
      <c r="N635" s="3">
        <v>0</v>
      </c>
      <c r="O635" s="3">
        <v>0</v>
      </c>
    </row>
    <row r="636" spans="1:15" ht="17.100000000000001">
      <c r="A636" s="3" t="s">
        <v>984</v>
      </c>
      <c r="B636" s="3" t="s">
        <v>166</v>
      </c>
      <c r="C636" s="3" t="s">
        <v>284</v>
      </c>
      <c r="D636" s="3" t="s">
        <v>91</v>
      </c>
      <c r="E636" s="3" t="s">
        <v>92</v>
      </c>
      <c r="F636" s="3">
        <v>16</v>
      </c>
      <c r="G636" s="3" t="s">
        <v>20</v>
      </c>
      <c r="H636" s="3" t="s">
        <v>21</v>
      </c>
      <c r="I636" s="3" t="s">
        <v>22</v>
      </c>
      <c r="J636" s="3" t="s">
        <v>21</v>
      </c>
      <c r="K636" s="3"/>
      <c r="L636" s="3" t="s">
        <v>44</v>
      </c>
      <c r="M636" s="3" t="s">
        <v>50</v>
      </c>
      <c r="N636" s="3">
        <v>0</v>
      </c>
      <c r="O636" s="3">
        <v>0</v>
      </c>
    </row>
    <row r="637" spans="1:15" ht="17.100000000000001">
      <c r="A637" s="3" t="s">
        <v>985</v>
      </c>
      <c r="B637" s="3" t="s">
        <v>81</v>
      </c>
      <c r="C637" s="3" t="s">
        <v>124</v>
      </c>
      <c r="D637" s="3" t="s">
        <v>91</v>
      </c>
      <c r="E637" s="3" t="s">
        <v>92</v>
      </c>
      <c r="F637" s="3">
        <v>16</v>
      </c>
      <c r="G637" s="3" t="s">
        <v>124</v>
      </c>
      <c r="H637" s="3" t="s">
        <v>21</v>
      </c>
      <c r="I637" s="3" t="s">
        <v>22</v>
      </c>
      <c r="J637" s="3" t="s">
        <v>21</v>
      </c>
      <c r="K637" s="3"/>
      <c r="L637" s="3" t="s">
        <v>218</v>
      </c>
      <c r="M637" s="3" t="s">
        <v>291</v>
      </c>
      <c r="N637" s="3">
        <v>0</v>
      </c>
      <c r="O637" s="3">
        <v>0</v>
      </c>
    </row>
    <row r="638" spans="1:15" ht="17.100000000000001">
      <c r="A638" s="3" t="s">
        <v>986</v>
      </c>
      <c r="B638" s="3" t="s">
        <v>16</v>
      </c>
      <c r="C638" s="3" t="s">
        <v>187</v>
      </c>
      <c r="D638" s="3" t="s">
        <v>18</v>
      </c>
      <c r="E638" s="3" t="s">
        <v>19</v>
      </c>
      <c r="F638" s="3">
        <v>16</v>
      </c>
      <c r="G638" s="3" t="s">
        <v>20</v>
      </c>
      <c r="H638" s="3" t="s">
        <v>21</v>
      </c>
      <c r="I638" s="3" t="s">
        <v>22</v>
      </c>
      <c r="J638" s="3" t="s">
        <v>21</v>
      </c>
      <c r="K638" s="3"/>
      <c r="L638" s="3" t="s">
        <v>44</v>
      </c>
      <c r="M638" s="3" t="s">
        <v>291</v>
      </c>
      <c r="N638" s="3">
        <v>0</v>
      </c>
      <c r="O638" s="3">
        <v>0</v>
      </c>
    </row>
    <row r="639" spans="1:15" ht="17.100000000000001">
      <c r="A639" s="3" t="s">
        <v>987</v>
      </c>
      <c r="B639" s="3" t="s">
        <v>81</v>
      </c>
      <c r="C639" s="3" t="s">
        <v>204</v>
      </c>
      <c r="D639" s="3" t="s">
        <v>91</v>
      </c>
      <c r="E639" s="3" t="s">
        <v>92</v>
      </c>
      <c r="F639" s="3">
        <v>16</v>
      </c>
      <c r="G639" s="3" t="s">
        <v>988</v>
      </c>
      <c r="H639" s="3" t="s">
        <v>21</v>
      </c>
      <c r="I639" s="3" t="s">
        <v>22</v>
      </c>
      <c r="J639" s="3" t="s">
        <v>21</v>
      </c>
      <c r="K639" s="3"/>
      <c r="L639" s="3" t="s">
        <v>333</v>
      </c>
      <c r="M639" s="3" t="s">
        <v>139</v>
      </c>
      <c r="N639" s="3">
        <v>0</v>
      </c>
      <c r="O639" s="3">
        <v>0</v>
      </c>
    </row>
    <row r="640" spans="1:15" ht="17.100000000000001">
      <c r="A640" s="3" t="s">
        <v>989</v>
      </c>
      <c r="B640" s="3" t="s">
        <v>166</v>
      </c>
      <c r="C640" s="3" t="s">
        <v>121</v>
      </c>
      <c r="D640" s="3" t="s">
        <v>18</v>
      </c>
      <c r="E640" s="3" t="s">
        <v>19</v>
      </c>
      <c r="F640" s="3">
        <v>16</v>
      </c>
      <c r="G640" s="3" t="s">
        <v>20</v>
      </c>
      <c r="H640" s="3" t="s">
        <v>21</v>
      </c>
      <c r="I640" s="3" t="s">
        <v>22</v>
      </c>
      <c r="J640" s="3" t="s">
        <v>21</v>
      </c>
      <c r="K640" s="3"/>
      <c r="L640" s="3" t="s">
        <v>222</v>
      </c>
      <c r="M640" s="3" t="s">
        <v>227</v>
      </c>
      <c r="N640" s="3">
        <v>0</v>
      </c>
      <c r="O640" s="3">
        <v>0</v>
      </c>
    </row>
    <row r="641" spans="1:15" ht="17.100000000000001">
      <c r="A641" s="3" t="s">
        <v>990</v>
      </c>
      <c r="B641" s="3" t="s">
        <v>16</v>
      </c>
      <c r="C641" s="3" t="s">
        <v>185</v>
      </c>
      <c r="D641" s="3" t="s">
        <v>38</v>
      </c>
      <c r="E641" s="3" t="s">
        <v>39</v>
      </c>
      <c r="F641" s="3">
        <v>16</v>
      </c>
      <c r="G641" s="3" t="s">
        <v>20</v>
      </c>
      <c r="H641" s="3" t="s">
        <v>21</v>
      </c>
      <c r="I641" s="3" t="s">
        <v>22</v>
      </c>
      <c r="J641" s="3" t="s">
        <v>21</v>
      </c>
      <c r="K641" s="3"/>
      <c r="L641" s="3" t="s">
        <v>99</v>
      </c>
      <c r="M641" s="3" t="s">
        <v>45</v>
      </c>
      <c r="N641" s="3">
        <v>0</v>
      </c>
      <c r="O641" s="3">
        <v>0</v>
      </c>
    </row>
    <row r="642" spans="1:15" ht="17.100000000000001">
      <c r="A642" s="3" t="s">
        <v>991</v>
      </c>
      <c r="B642" s="3" t="s">
        <v>81</v>
      </c>
      <c r="C642" s="3" t="s">
        <v>657</v>
      </c>
      <c r="D642" s="3" t="s">
        <v>62</v>
      </c>
      <c r="E642" s="3" t="s">
        <v>63</v>
      </c>
      <c r="F642" s="3">
        <v>16</v>
      </c>
      <c r="G642" s="3" t="s">
        <v>20</v>
      </c>
      <c r="H642" s="3" t="s">
        <v>21</v>
      </c>
      <c r="I642" s="3" t="s">
        <v>22</v>
      </c>
      <c r="J642" s="3" t="s">
        <v>21</v>
      </c>
      <c r="K642" s="3"/>
      <c r="L642" s="3" t="s">
        <v>28</v>
      </c>
      <c r="M642" s="3" t="s">
        <v>45</v>
      </c>
      <c r="N642" s="3">
        <v>0</v>
      </c>
      <c r="O642" s="3">
        <v>0</v>
      </c>
    </row>
    <row r="643" spans="1:15" ht="17.100000000000001">
      <c r="A643" s="3" t="s">
        <v>992</v>
      </c>
      <c r="B643" s="3" t="s">
        <v>166</v>
      </c>
      <c r="C643" s="3" t="s">
        <v>455</v>
      </c>
      <c r="D643" s="3" t="s">
        <v>38</v>
      </c>
      <c r="E643" s="3" t="s">
        <v>39</v>
      </c>
      <c r="F643" s="3">
        <v>16</v>
      </c>
      <c r="G643" s="3" t="s">
        <v>20</v>
      </c>
      <c r="H643" s="3" t="s">
        <v>21</v>
      </c>
      <c r="I643" s="3" t="s">
        <v>22</v>
      </c>
      <c r="J643" s="3" t="s">
        <v>21</v>
      </c>
      <c r="K643" s="3"/>
      <c r="L643" s="3" t="s">
        <v>87</v>
      </c>
      <c r="M643" s="3" t="s">
        <v>306</v>
      </c>
      <c r="N643" s="3">
        <v>0</v>
      </c>
      <c r="O643" s="3">
        <v>0</v>
      </c>
    </row>
    <row r="644" spans="1:15" ht="17.100000000000001">
      <c r="A644" s="3" t="s">
        <v>993</v>
      </c>
      <c r="B644" s="3" t="s">
        <v>42</v>
      </c>
      <c r="C644" s="3" t="s">
        <v>250</v>
      </c>
      <c r="D644" s="3" t="s">
        <v>38</v>
      </c>
      <c r="E644" s="3" t="s">
        <v>39</v>
      </c>
      <c r="F644" s="3">
        <v>16</v>
      </c>
      <c r="G644" s="3" t="s">
        <v>40</v>
      </c>
      <c r="H644" s="3" t="s">
        <v>21</v>
      </c>
      <c r="I644" s="3" t="s">
        <v>22</v>
      </c>
      <c r="J644" s="3" t="s">
        <v>21</v>
      </c>
      <c r="K644" s="3"/>
      <c r="L644" s="3" t="s">
        <v>125</v>
      </c>
      <c r="M644" s="3" t="s">
        <v>59</v>
      </c>
      <c r="N644" s="3">
        <v>0</v>
      </c>
      <c r="O644" s="3">
        <v>0</v>
      </c>
    </row>
    <row r="645" spans="1:15" ht="17.100000000000001">
      <c r="A645" s="3" t="s">
        <v>994</v>
      </c>
      <c r="B645" s="3" t="s">
        <v>166</v>
      </c>
      <c r="C645" s="3" t="s">
        <v>669</v>
      </c>
      <c r="D645" s="3" t="s">
        <v>62</v>
      </c>
      <c r="E645" s="3" t="s">
        <v>63</v>
      </c>
      <c r="F645" s="3">
        <v>16</v>
      </c>
      <c r="G645" s="3" t="s">
        <v>20</v>
      </c>
      <c r="H645" s="3" t="s">
        <v>21</v>
      </c>
      <c r="I645" s="3" t="s">
        <v>22</v>
      </c>
      <c r="J645" s="3" t="s">
        <v>21</v>
      </c>
      <c r="K645" s="3"/>
      <c r="L645" s="3" t="s">
        <v>247</v>
      </c>
      <c r="M645" s="3" t="s">
        <v>109</v>
      </c>
      <c r="N645" s="3">
        <v>0</v>
      </c>
      <c r="O645" s="3">
        <v>0</v>
      </c>
    </row>
    <row r="646" spans="1:15" ht="17.100000000000001">
      <c r="A646" s="3" t="s">
        <v>995</v>
      </c>
      <c r="B646" s="3" t="s">
        <v>111</v>
      </c>
      <c r="C646" s="3" t="s">
        <v>217</v>
      </c>
      <c r="D646" s="3" t="s">
        <v>38</v>
      </c>
      <c r="E646" s="3" t="s">
        <v>39</v>
      </c>
      <c r="F646" s="3">
        <v>16</v>
      </c>
      <c r="G646" s="3" t="s">
        <v>20</v>
      </c>
      <c r="H646" s="3" t="s">
        <v>21</v>
      </c>
      <c r="I646" s="3" t="s">
        <v>22</v>
      </c>
      <c r="J646" s="3" t="s">
        <v>21</v>
      </c>
      <c r="K646" s="3"/>
      <c r="L646" s="3" t="s">
        <v>209</v>
      </c>
      <c r="M646" s="3" t="s">
        <v>214</v>
      </c>
      <c r="N646" s="3">
        <v>0</v>
      </c>
      <c r="O646" s="3">
        <v>0</v>
      </c>
    </row>
    <row r="647" spans="1:15" ht="17.100000000000001">
      <c r="A647" s="3" t="s">
        <v>996</v>
      </c>
      <c r="B647" s="3" t="s">
        <v>42</v>
      </c>
      <c r="C647" s="3" t="s">
        <v>669</v>
      </c>
      <c r="D647" s="3" t="s">
        <v>62</v>
      </c>
      <c r="E647" s="3" t="s">
        <v>63</v>
      </c>
      <c r="F647" s="3">
        <v>16</v>
      </c>
      <c r="G647" s="3" t="s">
        <v>20</v>
      </c>
      <c r="H647" s="3" t="s">
        <v>21</v>
      </c>
      <c r="I647" s="3" t="s">
        <v>22</v>
      </c>
      <c r="J647" s="3" t="s">
        <v>21</v>
      </c>
      <c r="K647" s="3"/>
      <c r="L647" s="3" t="s">
        <v>997</v>
      </c>
      <c r="M647" s="3" t="s">
        <v>555</v>
      </c>
      <c r="N647" s="3">
        <v>0</v>
      </c>
      <c r="O647" s="3">
        <v>0</v>
      </c>
    </row>
    <row r="648" spans="1:15" ht="17.100000000000001">
      <c r="A648" s="3" t="s">
        <v>998</v>
      </c>
      <c r="B648" s="3" t="s">
        <v>31</v>
      </c>
      <c r="C648" s="3" t="s">
        <v>187</v>
      </c>
      <c r="D648" s="3" t="s">
        <v>18</v>
      </c>
      <c r="E648" s="3" t="s">
        <v>19</v>
      </c>
      <c r="F648" s="3">
        <v>16</v>
      </c>
      <c r="G648" s="3" t="s">
        <v>20</v>
      </c>
      <c r="H648" s="3" t="s">
        <v>21</v>
      </c>
      <c r="I648" s="3" t="s">
        <v>22</v>
      </c>
      <c r="J648" s="3" t="s">
        <v>21</v>
      </c>
      <c r="K648" s="3"/>
      <c r="L648" s="3" t="s">
        <v>28</v>
      </c>
      <c r="M648" s="3" t="s">
        <v>24</v>
      </c>
      <c r="N648" s="3">
        <v>0</v>
      </c>
      <c r="O648" s="3">
        <v>0</v>
      </c>
    </row>
    <row r="649" spans="1:15" ht="17.100000000000001">
      <c r="A649" s="3" t="s">
        <v>999</v>
      </c>
      <c r="B649" s="3" t="s">
        <v>72</v>
      </c>
      <c r="C649" s="3" t="s">
        <v>68</v>
      </c>
      <c r="D649" s="3" t="s">
        <v>18</v>
      </c>
      <c r="E649" s="3" t="s">
        <v>19</v>
      </c>
      <c r="F649" s="3">
        <v>16</v>
      </c>
      <c r="G649" s="3" t="s">
        <v>20</v>
      </c>
      <c r="H649" s="3" t="s">
        <v>21</v>
      </c>
      <c r="I649" s="3" t="s">
        <v>22</v>
      </c>
      <c r="J649" s="3" t="s">
        <v>21</v>
      </c>
      <c r="K649" s="3"/>
      <c r="L649" s="3" t="s">
        <v>194</v>
      </c>
      <c r="M649" s="3" t="s">
        <v>70</v>
      </c>
      <c r="N649" s="3">
        <v>0</v>
      </c>
      <c r="O649" s="3">
        <v>0</v>
      </c>
    </row>
    <row r="650" spans="1:15" ht="17.100000000000001">
      <c r="A650" s="3" t="s">
        <v>1000</v>
      </c>
      <c r="B650" s="3" t="s">
        <v>31</v>
      </c>
      <c r="C650" s="3" t="s">
        <v>93</v>
      </c>
      <c r="D650" s="3" t="s">
        <v>38</v>
      </c>
      <c r="E650" s="3" t="s">
        <v>39</v>
      </c>
      <c r="F650" s="3">
        <v>16</v>
      </c>
      <c r="G650" s="3" t="s">
        <v>20</v>
      </c>
      <c r="H650" s="3" t="s">
        <v>21</v>
      </c>
      <c r="I650" s="3" t="s">
        <v>22</v>
      </c>
      <c r="J650" s="3" t="s">
        <v>21</v>
      </c>
      <c r="K650" s="3"/>
      <c r="L650" s="3" t="s">
        <v>99</v>
      </c>
      <c r="M650" s="3" t="s">
        <v>53</v>
      </c>
      <c r="N650" s="3">
        <v>0</v>
      </c>
      <c r="O650" s="3">
        <v>0</v>
      </c>
    </row>
    <row r="651" spans="1:15" ht="17.100000000000001">
      <c r="A651" s="3" t="s">
        <v>1001</v>
      </c>
      <c r="B651" s="3" t="s">
        <v>42</v>
      </c>
      <c r="C651" s="3" t="s">
        <v>329</v>
      </c>
      <c r="D651" s="3" t="s">
        <v>62</v>
      </c>
      <c r="E651" s="3" t="s">
        <v>63</v>
      </c>
      <c r="F651" s="3">
        <v>16</v>
      </c>
      <c r="G651" s="3" t="s">
        <v>152</v>
      </c>
      <c r="H651" s="3" t="s">
        <v>21</v>
      </c>
      <c r="I651" s="3" t="s">
        <v>22</v>
      </c>
      <c r="J651" s="3" t="s">
        <v>21</v>
      </c>
      <c r="K651" s="3"/>
      <c r="L651" s="3" t="s">
        <v>183</v>
      </c>
      <c r="M651" s="3" t="s">
        <v>291</v>
      </c>
      <c r="N651" s="3">
        <v>0</v>
      </c>
      <c r="O651" s="3">
        <v>0</v>
      </c>
    </row>
    <row r="652" spans="1:15" ht="17.100000000000001">
      <c r="A652" s="3" t="s">
        <v>1002</v>
      </c>
      <c r="B652" s="3" t="s">
        <v>81</v>
      </c>
      <c r="C652" s="3" t="s">
        <v>282</v>
      </c>
      <c r="D652" s="3" t="s">
        <v>62</v>
      </c>
      <c r="E652" s="3" t="s">
        <v>63</v>
      </c>
      <c r="F652" s="3">
        <v>16</v>
      </c>
      <c r="G652" s="3" t="s">
        <v>1003</v>
      </c>
      <c r="H652" s="3" t="s">
        <v>21</v>
      </c>
      <c r="I652" s="3" t="s">
        <v>22</v>
      </c>
      <c r="J652" s="3" t="s">
        <v>21</v>
      </c>
      <c r="K652" s="3"/>
      <c r="L652" s="3" t="s">
        <v>108</v>
      </c>
      <c r="M652" s="3" t="s">
        <v>347</v>
      </c>
      <c r="N652" s="3">
        <v>0</v>
      </c>
      <c r="O652" s="3">
        <v>0</v>
      </c>
    </row>
    <row r="653" spans="1:15" ht="17.100000000000001">
      <c r="A653" s="3" t="s">
        <v>1004</v>
      </c>
      <c r="B653" s="3" t="s">
        <v>81</v>
      </c>
      <c r="C653" s="3" t="s">
        <v>32</v>
      </c>
      <c r="D653" s="3" t="s">
        <v>18</v>
      </c>
      <c r="E653" s="3" t="s">
        <v>19</v>
      </c>
      <c r="F653" s="3">
        <v>16</v>
      </c>
      <c r="G653" s="3" t="s">
        <v>20</v>
      </c>
      <c r="H653" s="3" t="s">
        <v>21</v>
      </c>
      <c r="I653" s="3" t="s">
        <v>22</v>
      </c>
      <c r="J653" s="3" t="s">
        <v>21</v>
      </c>
      <c r="K653" s="3"/>
      <c r="L653" s="3" t="s">
        <v>104</v>
      </c>
      <c r="M653" s="3" t="s">
        <v>59</v>
      </c>
      <c r="N653" s="3">
        <v>0</v>
      </c>
      <c r="O653" s="3">
        <v>0</v>
      </c>
    </row>
    <row r="654" spans="1:15" ht="17.100000000000001">
      <c r="A654" s="3" t="s">
        <v>1005</v>
      </c>
      <c r="B654" s="3" t="s">
        <v>166</v>
      </c>
      <c r="C654" s="3" t="s">
        <v>185</v>
      </c>
      <c r="D654" s="3" t="s">
        <v>38</v>
      </c>
      <c r="E654" s="3" t="s">
        <v>39</v>
      </c>
      <c r="F654" s="3">
        <v>16</v>
      </c>
      <c r="G654" s="3" t="s">
        <v>20</v>
      </c>
      <c r="H654" s="3" t="s">
        <v>21</v>
      </c>
      <c r="I654" s="3" t="s">
        <v>22</v>
      </c>
      <c r="J654" s="3" t="s">
        <v>21</v>
      </c>
      <c r="K654" s="3"/>
      <c r="L654" s="3" t="s">
        <v>467</v>
      </c>
      <c r="M654" s="3" t="s">
        <v>266</v>
      </c>
      <c r="N654" s="3">
        <v>0</v>
      </c>
      <c r="O654" s="3">
        <v>0</v>
      </c>
    </row>
    <row r="655" spans="1:15" ht="17.100000000000001">
      <c r="A655" s="3" t="s">
        <v>1006</v>
      </c>
      <c r="B655" s="3" t="s">
        <v>42</v>
      </c>
      <c r="C655" s="3" t="s">
        <v>90</v>
      </c>
      <c r="D655" s="3" t="s">
        <v>91</v>
      </c>
      <c r="E655" s="3" t="s">
        <v>92</v>
      </c>
      <c r="F655" s="3">
        <v>16</v>
      </c>
      <c r="G655" s="3" t="s">
        <v>376</v>
      </c>
      <c r="H655" s="3" t="s">
        <v>21</v>
      </c>
      <c r="I655" s="3" t="s">
        <v>22</v>
      </c>
      <c r="J655" s="3" t="s">
        <v>21</v>
      </c>
      <c r="K655" s="3"/>
      <c r="L655" s="3" t="s">
        <v>28</v>
      </c>
      <c r="M655" s="3" t="s">
        <v>82</v>
      </c>
      <c r="N655" s="3">
        <v>0</v>
      </c>
      <c r="O655" s="3">
        <v>0</v>
      </c>
    </row>
    <row r="656" spans="1:15" ht="17.100000000000001">
      <c r="A656" s="3" t="s">
        <v>1007</v>
      </c>
      <c r="B656" s="3" t="s">
        <v>16</v>
      </c>
      <c r="C656" s="3" t="s">
        <v>175</v>
      </c>
      <c r="D656" s="3" t="s">
        <v>62</v>
      </c>
      <c r="E656" s="3" t="s">
        <v>63</v>
      </c>
      <c r="F656" s="3">
        <v>16</v>
      </c>
      <c r="G656" s="3" t="s">
        <v>74</v>
      </c>
      <c r="H656" s="3" t="s">
        <v>21</v>
      </c>
      <c r="I656" s="3" t="s">
        <v>22</v>
      </c>
      <c r="J656" s="3" t="s">
        <v>21</v>
      </c>
      <c r="K656" s="3"/>
      <c r="L656" s="3" t="s">
        <v>104</v>
      </c>
      <c r="M656" s="3" t="s">
        <v>367</v>
      </c>
      <c r="N656" s="3">
        <v>0</v>
      </c>
      <c r="O656" s="3">
        <v>0</v>
      </c>
    </row>
    <row r="657" spans="1:15" ht="17.100000000000001">
      <c r="A657" s="3" t="s">
        <v>1008</v>
      </c>
      <c r="B657" s="3" t="s">
        <v>81</v>
      </c>
      <c r="C657" s="3" t="s">
        <v>1009</v>
      </c>
      <c r="D657" s="3" t="s">
        <v>62</v>
      </c>
      <c r="E657" s="3" t="s">
        <v>63</v>
      </c>
      <c r="F657" s="3">
        <v>16</v>
      </c>
      <c r="G657" s="3" t="s">
        <v>157</v>
      </c>
      <c r="H657" s="3" t="s">
        <v>21</v>
      </c>
      <c r="I657" s="3" t="s">
        <v>22</v>
      </c>
      <c r="J657" s="3" t="s">
        <v>21</v>
      </c>
      <c r="K657" s="3"/>
      <c r="L657" s="3" t="s">
        <v>108</v>
      </c>
      <c r="M657" s="3" t="s">
        <v>109</v>
      </c>
      <c r="N657" s="3">
        <v>0</v>
      </c>
      <c r="O657" s="3">
        <v>0</v>
      </c>
    </row>
    <row r="658" spans="1:15" ht="17.100000000000001">
      <c r="A658" s="3" t="s">
        <v>1010</v>
      </c>
      <c r="B658" s="3" t="s">
        <v>877</v>
      </c>
      <c r="C658" s="3" t="s">
        <v>225</v>
      </c>
      <c r="D658" s="3" t="s">
        <v>62</v>
      </c>
      <c r="E658" s="3" t="s">
        <v>63</v>
      </c>
      <c r="F658" s="3">
        <v>16</v>
      </c>
      <c r="G658" s="3" t="s">
        <v>20</v>
      </c>
      <c r="H658" s="3" t="s">
        <v>21</v>
      </c>
      <c r="I658" s="3" t="s">
        <v>22</v>
      </c>
      <c r="J658" s="3" t="s">
        <v>21</v>
      </c>
      <c r="K658" s="3"/>
      <c r="L658" s="3" t="s">
        <v>125</v>
      </c>
      <c r="M658" s="3" t="s">
        <v>53</v>
      </c>
      <c r="N658" s="3">
        <v>0</v>
      </c>
      <c r="O658" s="3">
        <v>0</v>
      </c>
    </row>
    <row r="659" spans="1:15" ht="17.100000000000001">
      <c r="A659" s="3" t="s">
        <v>1011</v>
      </c>
      <c r="B659" s="3" t="s">
        <v>31</v>
      </c>
      <c r="C659" s="3" t="s">
        <v>107</v>
      </c>
      <c r="D659" s="3" t="s">
        <v>91</v>
      </c>
      <c r="E659" s="3" t="s">
        <v>92</v>
      </c>
      <c r="F659" s="3">
        <v>16</v>
      </c>
      <c r="G659" s="3" t="s">
        <v>107</v>
      </c>
      <c r="H659" s="3" t="s">
        <v>21</v>
      </c>
      <c r="I659" s="3" t="s">
        <v>22</v>
      </c>
      <c r="J659" s="3" t="s">
        <v>21</v>
      </c>
      <c r="K659" s="3"/>
      <c r="L659" s="3" t="s">
        <v>28</v>
      </c>
      <c r="M659" s="3" t="s">
        <v>70</v>
      </c>
      <c r="N659" s="3">
        <v>0</v>
      </c>
      <c r="O659" s="3">
        <v>0</v>
      </c>
    </row>
    <row r="660" spans="1:15" ht="17.100000000000001">
      <c r="A660" s="3" t="s">
        <v>1012</v>
      </c>
      <c r="B660" s="3" t="s">
        <v>16</v>
      </c>
      <c r="C660" s="3" t="s">
        <v>124</v>
      </c>
      <c r="D660" s="3" t="s">
        <v>91</v>
      </c>
      <c r="E660" s="3" t="s">
        <v>92</v>
      </c>
      <c r="F660" s="3">
        <v>16</v>
      </c>
      <c r="G660" s="3" t="s">
        <v>975</v>
      </c>
      <c r="H660" s="3" t="s">
        <v>21</v>
      </c>
      <c r="I660" s="3" t="s">
        <v>22</v>
      </c>
      <c r="J660" s="3" t="s">
        <v>21</v>
      </c>
      <c r="K660" s="3"/>
      <c r="L660" s="3" t="s">
        <v>247</v>
      </c>
      <c r="M660" s="3" t="s">
        <v>109</v>
      </c>
      <c r="N660" s="3">
        <v>0</v>
      </c>
      <c r="O660" s="3">
        <v>0</v>
      </c>
    </row>
    <row r="661" spans="1:15" ht="17.100000000000001">
      <c r="A661" s="3" t="s">
        <v>1013</v>
      </c>
      <c r="B661" s="3" t="s">
        <v>360</v>
      </c>
      <c r="C661" s="3" t="s">
        <v>121</v>
      </c>
      <c r="D661" s="3" t="s">
        <v>18</v>
      </c>
      <c r="E661" s="3" t="s">
        <v>19</v>
      </c>
      <c r="F661" s="3">
        <v>16</v>
      </c>
      <c r="G661" s="3" t="s">
        <v>20</v>
      </c>
      <c r="H661" s="3" t="s">
        <v>21</v>
      </c>
      <c r="I661" s="3" t="s">
        <v>22</v>
      </c>
      <c r="J661" s="3" t="s">
        <v>21</v>
      </c>
      <c r="K661" s="3"/>
      <c r="L661" s="3" t="s">
        <v>191</v>
      </c>
      <c r="M661" s="3" t="s">
        <v>266</v>
      </c>
      <c r="N661" s="3">
        <v>0</v>
      </c>
      <c r="O661" s="3">
        <v>0</v>
      </c>
    </row>
    <row r="662" spans="1:15" ht="17.100000000000001">
      <c r="A662" s="3" t="s">
        <v>1014</v>
      </c>
      <c r="B662" s="3" t="s">
        <v>81</v>
      </c>
      <c r="C662" s="3" t="s">
        <v>657</v>
      </c>
      <c r="D662" s="3" t="s">
        <v>62</v>
      </c>
      <c r="E662" s="3" t="s">
        <v>63</v>
      </c>
      <c r="F662" s="3">
        <v>16</v>
      </c>
      <c r="G662" s="3" t="s">
        <v>1015</v>
      </c>
      <c r="H662" s="3" t="s">
        <v>21</v>
      </c>
      <c r="I662" s="3" t="s">
        <v>22</v>
      </c>
      <c r="J662" s="3" t="s">
        <v>21</v>
      </c>
      <c r="K662" s="3"/>
      <c r="L662" s="3" t="s">
        <v>28</v>
      </c>
      <c r="M662" s="3" t="s">
        <v>82</v>
      </c>
      <c r="N662" s="3">
        <v>0</v>
      </c>
      <c r="O662" s="3">
        <v>0</v>
      </c>
    </row>
    <row r="663" spans="1:15" ht="17.100000000000001">
      <c r="A663" s="3" t="s">
        <v>1016</v>
      </c>
      <c r="B663" s="3" t="s">
        <v>166</v>
      </c>
      <c r="C663" s="3" t="s">
        <v>68</v>
      </c>
      <c r="D663" s="3" t="s">
        <v>18</v>
      </c>
      <c r="E663" s="3" t="s">
        <v>19</v>
      </c>
      <c r="F663" s="3">
        <v>16</v>
      </c>
      <c r="G663" s="3" t="s">
        <v>20</v>
      </c>
      <c r="H663" s="3" t="s">
        <v>21</v>
      </c>
      <c r="I663" s="3" t="s">
        <v>22</v>
      </c>
      <c r="J663" s="3" t="s">
        <v>21</v>
      </c>
      <c r="K663" s="3"/>
      <c r="L663" s="3" t="s">
        <v>87</v>
      </c>
      <c r="M663" s="3" t="s">
        <v>147</v>
      </c>
      <c r="N663" s="3">
        <v>0</v>
      </c>
      <c r="O663" s="3">
        <v>0</v>
      </c>
    </row>
    <row r="664" spans="1:15" ht="17.100000000000001">
      <c r="A664" s="3" t="s">
        <v>1017</v>
      </c>
      <c r="B664" s="3" t="s">
        <v>81</v>
      </c>
      <c r="C664" s="3" t="s">
        <v>185</v>
      </c>
      <c r="D664" s="3" t="s">
        <v>38</v>
      </c>
      <c r="E664" s="3" t="s">
        <v>39</v>
      </c>
      <c r="F664" s="3">
        <v>16</v>
      </c>
      <c r="G664" s="3" t="s">
        <v>20</v>
      </c>
      <c r="H664" s="3" t="s">
        <v>21</v>
      </c>
      <c r="I664" s="3" t="s">
        <v>22</v>
      </c>
      <c r="J664" s="3" t="s">
        <v>21</v>
      </c>
      <c r="K664" s="3"/>
      <c r="L664" s="3" t="s">
        <v>138</v>
      </c>
      <c r="M664" s="3" t="s">
        <v>639</v>
      </c>
      <c r="N664" s="3">
        <v>0</v>
      </c>
      <c r="O664" s="3">
        <v>0</v>
      </c>
    </row>
    <row r="665" spans="1:15" ht="17.100000000000001">
      <c r="A665" s="3" t="s">
        <v>1018</v>
      </c>
      <c r="B665" s="3" t="s">
        <v>36</v>
      </c>
      <c r="C665" s="3" t="s">
        <v>329</v>
      </c>
      <c r="D665" s="3" t="s">
        <v>62</v>
      </c>
      <c r="E665" s="3" t="s">
        <v>63</v>
      </c>
      <c r="F665" s="3">
        <v>16</v>
      </c>
      <c r="G665" s="3" t="s">
        <v>1019</v>
      </c>
      <c r="H665" s="3" t="s">
        <v>21</v>
      </c>
      <c r="I665" s="3" t="s">
        <v>1020</v>
      </c>
      <c r="J665" s="3" t="s">
        <v>21</v>
      </c>
      <c r="K665" s="3" t="s">
        <v>145</v>
      </c>
      <c r="L665" s="3" t="s">
        <v>247</v>
      </c>
      <c r="M665" s="3" t="s">
        <v>109</v>
      </c>
      <c r="N665" s="3">
        <v>0</v>
      </c>
      <c r="O665" s="3">
        <v>0</v>
      </c>
    </row>
    <row r="666" spans="1:15" ht="17.100000000000001">
      <c r="A666" s="3" t="s">
        <v>1021</v>
      </c>
      <c r="B666" s="3" t="s">
        <v>81</v>
      </c>
      <c r="C666" s="3" t="s">
        <v>246</v>
      </c>
      <c r="D666" s="3" t="s">
        <v>38</v>
      </c>
      <c r="E666" s="3" t="s">
        <v>39</v>
      </c>
      <c r="F666" s="3">
        <v>16</v>
      </c>
      <c r="G666" s="3" t="s">
        <v>20</v>
      </c>
      <c r="H666" s="3" t="s">
        <v>21</v>
      </c>
      <c r="I666" s="3" t="s">
        <v>22</v>
      </c>
      <c r="J666" s="3" t="s">
        <v>21</v>
      </c>
      <c r="K666" s="3"/>
      <c r="L666" s="3" t="s">
        <v>104</v>
      </c>
      <c r="M666" s="3" t="s">
        <v>139</v>
      </c>
      <c r="N666" s="3">
        <v>0</v>
      </c>
      <c r="O666" s="3">
        <v>0</v>
      </c>
    </row>
    <row r="667" spans="1:15" ht="17.100000000000001">
      <c r="A667" s="3" t="s">
        <v>1022</v>
      </c>
      <c r="B667" s="3" t="s">
        <v>42</v>
      </c>
      <c r="C667" s="3" t="s">
        <v>332</v>
      </c>
      <c r="D667" s="3" t="s">
        <v>91</v>
      </c>
      <c r="E667" s="3" t="s">
        <v>92</v>
      </c>
      <c r="F667" s="3">
        <v>16</v>
      </c>
      <c r="G667" s="3" t="s">
        <v>20</v>
      </c>
      <c r="H667" s="3" t="s">
        <v>21</v>
      </c>
      <c r="I667" s="3" t="s">
        <v>22</v>
      </c>
      <c r="J667" s="3" t="s">
        <v>21</v>
      </c>
      <c r="K667" s="3"/>
      <c r="L667" s="3" t="s">
        <v>183</v>
      </c>
      <c r="M667" s="3" t="s">
        <v>109</v>
      </c>
      <c r="N667" s="3">
        <v>0</v>
      </c>
      <c r="O667" s="3">
        <v>0</v>
      </c>
    </row>
    <row r="668" spans="1:15" ht="17.100000000000001">
      <c r="A668" s="3" t="s">
        <v>1023</v>
      </c>
      <c r="B668" s="3" t="s">
        <v>81</v>
      </c>
      <c r="C668" s="3" t="s">
        <v>250</v>
      </c>
      <c r="D668" s="3" t="s">
        <v>38</v>
      </c>
      <c r="E668" s="3" t="s">
        <v>39</v>
      </c>
      <c r="F668" s="3">
        <v>16</v>
      </c>
      <c r="G668" s="3" t="s">
        <v>40</v>
      </c>
      <c r="H668" s="3" t="s">
        <v>21</v>
      </c>
      <c r="I668" s="3" t="s">
        <v>22</v>
      </c>
      <c r="J668" s="3" t="s">
        <v>21</v>
      </c>
      <c r="K668" s="3"/>
      <c r="L668" s="3" t="s">
        <v>183</v>
      </c>
      <c r="M668" s="3" t="s">
        <v>88</v>
      </c>
      <c r="N668" s="3">
        <v>0</v>
      </c>
      <c r="O668" s="3">
        <v>0</v>
      </c>
    </row>
    <row r="669" spans="1:15" ht="17.100000000000001">
      <c r="A669" s="3" t="s">
        <v>1024</v>
      </c>
      <c r="B669" s="3" t="s">
        <v>42</v>
      </c>
      <c r="C669" s="3" t="s">
        <v>231</v>
      </c>
      <c r="D669" s="3" t="s">
        <v>18</v>
      </c>
      <c r="E669" s="3" t="s">
        <v>19</v>
      </c>
      <c r="F669" s="3">
        <v>16</v>
      </c>
      <c r="G669" s="3" t="s">
        <v>20</v>
      </c>
      <c r="H669" s="3" t="s">
        <v>21</v>
      </c>
      <c r="I669" s="3" t="s">
        <v>22</v>
      </c>
      <c r="J669" s="3" t="s">
        <v>21</v>
      </c>
      <c r="K669" s="3"/>
      <c r="L669" s="3" t="s">
        <v>218</v>
      </c>
      <c r="M669" s="3" t="s">
        <v>88</v>
      </c>
      <c r="N669" s="3">
        <v>0</v>
      </c>
      <c r="O669" s="3">
        <v>0</v>
      </c>
    </row>
    <row r="670" spans="1:15" ht="17.100000000000001">
      <c r="A670" s="3" t="s">
        <v>1025</v>
      </c>
      <c r="B670" s="3" t="s">
        <v>81</v>
      </c>
      <c r="C670" s="3" t="s">
        <v>32</v>
      </c>
      <c r="D670" s="3" t="s">
        <v>18</v>
      </c>
      <c r="E670" s="3" t="s">
        <v>19</v>
      </c>
      <c r="F670" s="3">
        <v>16</v>
      </c>
      <c r="G670" s="3" t="s">
        <v>20</v>
      </c>
      <c r="H670" s="3" t="s">
        <v>21</v>
      </c>
      <c r="I670" s="3" t="s">
        <v>22</v>
      </c>
      <c r="J670" s="3" t="s">
        <v>21</v>
      </c>
      <c r="K670" s="3"/>
      <c r="L670" s="3" t="s">
        <v>122</v>
      </c>
      <c r="M670" s="3" t="s">
        <v>347</v>
      </c>
      <c r="N670" s="3">
        <v>0</v>
      </c>
      <c r="O670" s="3">
        <v>0</v>
      </c>
    </row>
    <row r="671" spans="1:15" ht="17.100000000000001">
      <c r="A671" s="3" t="s">
        <v>1026</v>
      </c>
      <c r="B671" s="3" t="s">
        <v>249</v>
      </c>
      <c r="C671" s="3" t="s">
        <v>185</v>
      </c>
      <c r="D671" s="3" t="s">
        <v>38</v>
      </c>
      <c r="E671" s="3" t="s">
        <v>39</v>
      </c>
      <c r="F671" s="3">
        <v>16</v>
      </c>
      <c r="G671" s="3" t="s">
        <v>20</v>
      </c>
      <c r="H671" s="3" t="s">
        <v>21</v>
      </c>
      <c r="I671" s="3" t="s">
        <v>22</v>
      </c>
      <c r="J671" s="3" t="s">
        <v>21</v>
      </c>
      <c r="K671" s="3"/>
      <c r="L671" s="3" t="s">
        <v>194</v>
      </c>
      <c r="M671" s="3" t="s">
        <v>254</v>
      </c>
      <c r="N671" s="3">
        <v>0</v>
      </c>
      <c r="O671" s="3">
        <v>0</v>
      </c>
    </row>
    <row r="672" spans="1:15" ht="17.100000000000001">
      <c r="A672" s="3" t="s">
        <v>1027</v>
      </c>
      <c r="B672" s="3" t="s">
        <v>245</v>
      </c>
      <c r="C672" s="3" t="s">
        <v>455</v>
      </c>
      <c r="D672" s="3" t="s">
        <v>38</v>
      </c>
      <c r="E672" s="3" t="s">
        <v>39</v>
      </c>
      <c r="F672" s="3">
        <v>16</v>
      </c>
      <c r="G672" s="3" t="s">
        <v>20</v>
      </c>
      <c r="H672" s="3" t="s">
        <v>21</v>
      </c>
      <c r="I672" s="3" t="s">
        <v>22</v>
      </c>
      <c r="J672" s="3" t="s">
        <v>21</v>
      </c>
      <c r="K672" s="3"/>
      <c r="L672" s="3" t="s">
        <v>44</v>
      </c>
      <c r="M672" s="3" t="s">
        <v>45</v>
      </c>
      <c r="N672" s="3">
        <v>0</v>
      </c>
      <c r="O672" s="3">
        <v>0</v>
      </c>
    </row>
    <row r="673" spans="1:15" ht="17.100000000000001">
      <c r="A673" s="3" t="s">
        <v>1028</v>
      </c>
      <c r="B673" s="3" t="s">
        <v>877</v>
      </c>
      <c r="C673" s="3" t="s">
        <v>326</v>
      </c>
      <c r="D673" s="3" t="s">
        <v>18</v>
      </c>
      <c r="E673" s="3" t="s">
        <v>19</v>
      </c>
      <c r="F673" s="3">
        <v>16</v>
      </c>
      <c r="G673" s="3" t="s">
        <v>20</v>
      </c>
      <c r="H673" s="3" t="s">
        <v>21</v>
      </c>
      <c r="I673" s="3" t="s">
        <v>22</v>
      </c>
      <c r="J673" s="3" t="s">
        <v>21</v>
      </c>
      <c r="K673" s="3"/>
      <c r="L673" s="3" t="s">
        <v>218</v>
      </c>
      <c r="M673" s="3" t="s">
        <v>76</v>
      </c>
      <c r="N673" s="3">
        <v>0</v>
      </c>
      <c r="O673" s="3">
        <v>0</v>
      </c>
    </row>
    <row r="674" spans="1:15" ht="17.100000000000001">
      <c r="A674" s="3" t="s">
        <v>1029</v>
      </c>
      <c r="B674" s="3" t="s">
        <v>111</v>
      </c>
      <c r="C674" s="3" t="s">
        <v>132</v>
      </c>
      <c r="D674" s="3" t="s">
        <v>38</v>
      </c>
      <c r="E674" s="3" t="s">
        <v>39</v>
      </c>
      <c r="F674" s="3">
        <v>16</v>
      </c>
      <c r="G674" s="3" t="s">
        <v>20</v>
      </c>
      <c r="H674" s="3" t="s">
        <v>21</v>
      </c>
      <c r="I674" s="3" t="s">
        <v>22</v>
      </c>
      <c r="J674" s="3" t="s">
        <v>21</v>
      </c>
      <c r="K674" s="3"/>
      <c r="L674" s="3" t="s">
        <v>125</v>
      </c>
      <c r="M674" s="3" t="s">
        <v>100</v>
      </c>
      <c r="N674" s="3">
        <v>0</v>
      </c>
      <c r="O674" s="3">
        <v>0</v>
      </c>
    </row>
    <row r="675" spans="1:15" ht="17.100000000000001">
      <c r="A675" s="3" t="s">
        <v>1030</v>
      </c>
      <c r="B675" s="3" t="s">
        <v>360</v>
      </c>
      <c r="C675" s="3" t="s">
        <v>134</v>
      </c>
      <c r="D675" s="3" t="s">
        <v>38</v>
      </c>
      <c r="E675" s="3" t="s">
        <v>39</v>
      </c>
      <c r="F675" s="3">
        <v>16</v>
      </c>
      <c r="G675" s="3" t="s">
        <v>1031</v>
      </c>
      <c r="H675" s="3" t="s">
        <v>21</v>
      </c>
      <c r="I675" s="3" t="s">
        <v>22</v>
      </c>
      <c r="J675" s="3" t="s">
        <v>21</v>
      </c>
      <c r="K675" s="3"/>
      <c r="L675" s="3" t="s">
        <v>28</v>
      </c>
      <c r="M675" s="3" t="s">
        <v>214</v>
      </c>
      <c r="N675" s="3">
        <v>0</v>
      </c>
      <c r="O675" s="3">
        <v>0</v>
      </c>
    </row>
    <row r="676" spans="1:15" ht="17.100000000000001">
      <c r="A676" s="3" t="s">
        <v>1032</v>
      </c>
      <c r="B676" s="3" t="s">
        <v>115</v>
      </c>
      <c r="C676" s="3" t="s">
        <v>234</v>
      </c>
      <c r="D676" s="3" t="s">
        <v>38</v>
      </c>
      <c r="E676" s="3" t="s">
        <v>39</v>
      </c>
      <c r="F676" s="3">
        <v>16</v>
      </c>
      <c r="G676" s="3" t="s">
        <v>20</v>
      </c>
      <c r="H676" s="3" t="s">
        <v>21</v>
      </c>
      <c r="I676" s="3" t="s">
        <v>22</v>
      </c>
      <c r="J676" s="3" t="s">
        <v>21</v>
      </c>
      <c r="K676" s="3"/>
      <c r="L676" s="3" t="s">
        <v>209</v>
      </c>
      <c r="M676" s="3" t="s">
        <v>53</v>
      </c>
      <c r="N676" s="3">
        <v>0</v>
      </c>
      <c r="O676" s="3">
        <v>0</v>
      </c>
    </row>
    <row r="677" spans="1:15" ht="17.100000000000001">
      <c r="A677" s="3" t="s">
        <v>1033</v>
      </c>
      <c r="B677" s="3" t="s">
        <v>857</v>
      </c>
      <c r="C677" s="3" t="s">
        <v>169</v>
      </c>
      <c r="D677" s="3" t="s">
        <v>62</v>
      </c>
      <c r="E677" s="3" t="s">
        <v>63</v>
      </c>
      <c r="F677" s="3">
        <v>16</v>
      </c>
      <c r="G677" s="3" t="s">
        <v>74</v>
      </c>
      <c r="H677" s="3" t="s">
        <v>21</v>
      </c>
      <c r="I677" s="3" t="s">
        <v>22</v>
      </c>
      <c r="J677" s="3" t="s">
        <v>21</v>
      </c>
      <c r="K677" s="3" t="s">
        <v>239</v>
      </c>
      <c r="L677" s="3" t="s">
        <v>194</v>
      </c>
      <c r="M677" s="3" t="s">
        <v>306</v>
      </c>
      <c r="N677" s="3">
        <v>0</v>
      </c>
      <c r="O677" s="3">
        <v>0</v>
      </c>
    </row>
    <row r="678" spans="1:15" ht="17.100000000000001">
      <c r="A678" s="3" t="s">
        <v>1034</v>
      </c>
      <c r="B678" s="3" t="s">
        <v>42</v>
      </c>
      <c r="C678" s="3" t="s">
        <v>112</v>
      </c>
      <c r="D678" s="3" t="s">
        <v>38</v>
      </c>
      <c r="E678" s="3" t="s">
        <v>39</v>
      </c>
      <c r="F678" s="3">
        <v>16</v>
      </c>
      <c r="G678" s="3" t="s">
        <v>20</v>
      </c>
      <c r="H678" s="3" t="s">
        <v>21</v>
      </c>
      <c r="I678" s="3" t="s">
        <v>22</v>
      </c>
      <c r="J678" s="3" t="s">
        <v>21</v>
      </c>
      <c r="K678" s="3"/>
      <c r="L678" s="3" t="s">
        <v>218</v>
      </c>
      <c r="M678" s="3" t="s">
        <v>50</v>
      </c>
      <c r="N678" s="3">
        <v>0</v>
      </c>
      <c r="O678" s="3">
        <v>0</v>
      </c>
    </row>
    <row r="679" spans="1:15" ht="17.100000000000001">
      <c r="A679" s="3" t="s">
        <v>1035</v>
      </c>
      <c r="B679" s="3" t="s">
        <v>81</v>
      </c>
      <c r="C679" s="3" t="s">
        <v>162</v>
      </c>
      <c r="D679" s="3" t="s">
        <v>18</v>
      </c>
      <c r="E679" s="3" t="s">
        <v>19</v>
      </c>
      <c r="F679" s="3">
        <v>16</v>
      </c>
      <c r="G679" s="3" t="s">
        <v>20</v>
      </c>
      <c r="H679" s="3" t="s">
        <v>21</v>
      </c>
      <c r="I679" s="3" t="s">
        <v>22</v>
      </c>
      <c r="J679" s="3" t="s">
        <v>21</v>
      </c>
      <c r="K679" s="3"/>
      <c r="L679" s="3" t="s">
        <v>108</v>
      </c>
      <c r="M679" s="3" t="s">
        <v>254</v>
      </c>
      <c r="N679" s="3">
        <v>0</v>
      </c>
      <c r="O679" s="3">
        <v>0</v>
      </c>
    </row>
    <row r="680" spans="1:15" ht="17.100000000000001">
      <c r="A680" s="3" t="s">
        <v>1036</v>
      </c>
      <c r="B680" s="3" t="s">
        <v>166</v>
      </c>
      <c r="C680" s="3" t="s">
        <v>290</v>
      </c>
      <c r="D680" s="3" t="s">
        <v>91</v>
      </c>
      <c r="E680" s="3" t="s">
        <v>92</v>
      </c>
      <c r="F680" s="3">
        <v>16</v>
      </c>
      <c r="G680" s="3" t="s">
        <v>20</v>
      </c>
      <c r="H680" s="3" t="s">
        <v>21</v>
      </c>
      <c r="I680" s="3" t="s">
        <v>22</v>
      </c>
      <c r="J680" s="3" t="s">
        <v>21</v>
      </c>
      <c r="K680" s="3"/>
      <c r="L680" s="3" t="s">
        <v>138</v>
      </c>
      <c r="M680" s="3" t="s">
        <v>306</v>
      </c>
      <c r="N680" s="3">
        <v>0</v>
      </c>
      <c r="O680" s="3">
        <v>0</v>
      </c>
    </row>
    <row r="681" spans="1:15" ht="17.100000000000001">
      <c r="A681" s="3" t="s">
        <v>1037</v>
      </c>
      <c r="B681" s="3" t="s">
        <v>42</v>
      </c>
      <c r="C681" s="3" t="s">
        <v>357</v>
      </c>
      <c r="D681" s="3" t="s">
        <v>62</v>
      </c>
      <c r="E681" s="3" t="s">
        <v>63</v>
      </c>
      <c r="F681" s="3">
        <v>16</v>
      </c>
      <c r="G681" s="3" t="s">
        <v>20</v>
      </c>
      <c r="H681" s="3" t="s">
        <v>21</v>
      </c>
      <c r="I681" s="3" t="s">
        <v>22</v>
      </c>
      <c r="J681" s="3" t="s">
        <v>21</v>
      </c>
      <c r="K681" s="3"/>
      <c r="L681" s="3" t="s">
        <v>128</v>
      </c>
      <c r="M681" s="3" t="s">
        <v>70</v>
      </c>
      <c r="N681" s="3">
        <v>0</v>
      </c>
      <c r="O681" s="3">
        <v>0</v>
      </c>
    </row>
    <row r="682" spans="1:15" ht="17.100000000000001">
      <c r="A682" s="3" t="s">
        <v>1038</v>
      </c>
      <c r="B682" s="3" t="s">
        <v>445</v>
      </c>
      <c r="C682" s="3" t="s">
        <v>282</v>
      </c>
      <c r="D682" s="3" t="s">
        <v>62</v>
      </c>
      <c r="E682" s="3" t="s">
        <v>63</v>
      </c>
      <c r="F682" s="3">
        <v>16</v>
      </c>
      <c r="G682" s="3" t="s">
        <v>74</v>
      </c>
      <c r="H682" s="3" t="s">
        <v>21</v>
      </c>
      <c r="I682" s="3" t="s">
        <v>22</v>
      </c>
      <c r="J682" s="3" t="s">
        <v>21</v>
      </c>
      <c r="K682" s="3"/>
      <c r="L682" s="3" t="s">
        <v>128</v>
      </c>
      <c r="M682" s="3" t="s">
        <v>291</v>
      </c>
      <c r="N682" s="3">
        <v>0</v>
      </c>
      <c r="O682" s="3">
        <v>0</v>
      </c>
    </row>
    <row r="683" spans="1:15" ht="17.100000000000001">
      <c r="A683" s="3" t="s">
        <v>1039</v>
      </c>
      <c r="B683" s="3" t="s">
        <v>81</v>
      </c>
      <c r="C683" s="3" t="s">
        <v>152</v>
      </c>
      <c r="D683" s="3" t="s">
        <v>38</v>
      </c>
      <c r="E683" s="3" t="s">
        <v>39</v>
      </c>
      <c r="F683" s="3">
        <v>16</v>
      </c>
      <c r="G683" s="3" t="s">
        <v>113</v>
      </c>
      <c r="H683" s="3" t="s">
        <v>21</v>
      </c>
      <c r="I683" s="3" t="s">
        <v>22</v>
      </c>
      <c r="J683" s="3" t="s">
        <v>21</v>
      </c>
      <c r="K683" s="3" t="s">
        <v>465</v>
      </c>
      <c r="L683" s="3" t="s">
        <v>261</v>
      </c>
      <c r="M683" s="3" t="s">
        <v>367</v>
      </c>
      <c r="N683" s="3">
        <v>0</v>
      </c>
      <c r="O683" s="3">
        <v>0</v>
      </c>
    </row>
    <row r="684" spans="1:15" ht="17.100000000000001">
      <c r="A684" s="3" t="s">
        <v>1040</v>
      </c>
      <c r="B684" s="3" t="s">
        <v>81</v>
      </c>
      <c r="C684" s="3" t="s">
        <v>517</v>
      </c>
      <c r="D684" s="3" t="s">
        <v>91</v>
      </c>
      <c r="E684" s="3" t="s">
        <v>92</v>
      </c>
      <c r="F684" s="3">
        <v>16</v>
      </c>
      <c r="G684" s="3" t="s">
        <v>74</v>
      </c>
      <c r="H684" s="3" t="s">
        <v>21</v>
      </c>
      <c r="I684" s="3" t="s">
        <v>22</v>
      </c>
      <c r="J684" s="3" t="s">
        <v>21</v>
      </c>
      <c r="K684" s="3"/>
      <c r="L684" s="3" t="s">
        <v>218</v>
      </c>
      <c r="M684" s="3" t="s">
        <v>76</v>
      </c>
      <c r="N684" s="3">
        <v>0</v>
      </c>
      <c r="O684" s="3">
        <v>0</v>
      </c>
    </row>
    <row r="685" spans="1:15" ht="17.100000000000001">
      <c r="A685" s="3" t="s">
        <v>1041</v>
      </c>
      <c r="B685" s="3" t="s">
        <v>281</v>
      </c>
      <c r="C685" s="3" t="s">
        <v>282</v>
      </c>
      <c r="D685" s="3" t="s">
        <v>62</v>
      </c>
      <c r="E685" s="3" t="s">
        <v>63</v>
      </c>
      <c r="F685" s="3">
        <v>16</v>
      </c>
      <c r="G685" s="3" t="s">
        <v>74</v>
      </c>
      <c r="H685" s="3" t="s">
        <v>21</v>
      </c>
      <c r="I685" s="3" t="s">
        <v>22</v>
      </c>
      <c r="J685" s="3" t="s">
        <v>21</v>
      </c>
      <c r="K685" s="3"/>
      <c r="L685" s="3" t="s">
        <v>160</v>
      </c>
      <c r="M685" s="3" t="s">
        <v>214</v>
      </c>
      <c r="N685" s="3">
        <v>0</v>
      </c>
      <c r="O685" s="3">
        <v>0</v>
      </c>
    </row>
    <row r="686" spans="1:15" ht="17.100000000000001">
      <c r="A686" s="3" t="s">
        <v>1042</v>
      </c>
      <c r="B686" s="3" t="s">
        <v>789</v>
      </c>
      <c r="C686" s="3" t="s">
        <v>250</v>
      </c>
      <c r="D686" s="3" t="s">
        <v>38</v>
      </c>
      <c r="E686" s="3" t="s">
        <v>39</v>
      </c>
      <c r="F686" s="3">
        <v>16</v>
      </c>
      <c r="G686" s="3" t="s">
        <v>1043</v>
      </c>
      <c r="H686" s="3" t="s">
        <v>21</v>
      </c>
      <c r="I686" s="3" t="s">
        <v>22</v>
      </c>
      <c r="J686" s="3" t="s">
        <v>21</v>
      </c>
      <c r="K686" s="3"/>
      <c r="L686" s="3" t="s">
        <v>28</v>
      </c>
      <c r="M686" s="3" t="s">
        <v>291</v>
      </c>
      <c r="N686" s="3">
        <v>0</v>
      </c>
      <c r="O686" s="3">
        <v>0</v>
      </c>
    </row>
    <row r="687" spans="1:15" ht="17.100000000000001">
      <c r="A687" s="3" t="s">
        <v>1044</v>
      </c>
      <c r="B687" s="3" t="s">
        <v>16</v>
      </c>
      <c r="C687" s="3" t="s">
        <v>32</v>
      </c>
      <c r="D687" s="3" t="s">
        <v>18</v>
      </c>
      <c r="E687" s="3" t="s">
        <v>19</v>
      </c>
      <c r="F687" s="3">
        <v>16</v>
      </c>
      <c r="G687" s="3" t="s">
        <v>20</v>
      </c>
      <c r="H687" s="3" t="s">
        <v>21</v>
      </c>
      <c r="I687" s="3" t="s">
        <v>22</v>
      </c>
      <c r="J687" s="3" t="s">
        <v>21</v>
      </c>
      <c r="K687" s="3"/>
      <c r="L687" s="3" t="s">
        <v>183</v>
      </c>
      <c r="M687" s="3" t="s">
        <v>82</v>
      </c>
      <c r="N687" s="3">
        <v>0</v>
      </c>
      <c r="O687" s="3">
        <v>0</v>
      </c>
    </row>
    <row r="688" spans="1:15" ht="17.100000000000001">
      <c r="A688" s="3" t="s">
        <v>1045</v>
      </c>
      <c r="B688" s="3" t="s">
        <v>81</v>
      </c>
      <c r="C688" s="3" t="s">
        <v>284</v>
      </c>
      <c r="D688" s="3" t="s">
        <v>91</v>
      </c>
      <c r="E688" s="3" t="s">
        <v>92</v>
      </c>
      <c r="F688" s="3">
        <v>16</v>
      </c>
      <c r="G688" s="3" t="s">
        <v>1046</v>
      </c>
      <c r="H688" s="3" t="s">
        <v>21</v>
      </c>
      <c r="I688" s="3" t="s">
        <v>22</v>
      </c>
      <c r="J688" s="3" t="s">
        <v>21</v>
      </c>
      <c r="K688" s="3"/>
      <c r="L688" s="3" t="s">
        <v>194</v>
      </c>
      <c r="M688" s="3" t="s">
        <v>88</v>
      </c>
      <c r="N688" s="3">
        <v>0</v>
      </c>
      <c r="O688" s="3">
        <v>0</v>
      </c>
    </row>
    <row r="689" spans="1:15" ht="17.100000000000001">
      <c r="A689" s="3" t="s">
        <v>1047</v>
      </c>
      <c r="B689" s="3" t="s">
        <v>31</v>
      </c>
      <c r="C689" s="3" t="s">
        <v>455</v>
      </c>
      <c r="D689" s="3" t="s">
        <v>38</v>
      </c>
      <c r="E689" s="3" t="s">
        <v>39</v>
      </c>
      <c r="F689" s="3">
        <v>16</v>
      </c>
      <c r="G689" s="3" t="s">
        <v>20</v>
      </c>
      <c r="H689" s="3" t="s">
        <v>21</v>
      </c>
      <c r="I689" s="3" t="s">
        <v>22</v>
      </c>
      <c r="J689" s="3" t="s">
        <v>21</v>
      </c>
      <c r="K689" s="3"/>
      <c r="L689" s="3" t="s">
        <v>128</v>
      </c>
      <c r="M689" s="3" t="s">
        <v>24</v>
      </c>
      <c r="N689" s="3">
        <v>0</v>
      </c>
      <c r="O689" s="3">
        <v>0</v>
      </c>
    </row>
    <row r="690" spans="1:15" ht="17.100000000000001">
      <c r="A690" s="3" t="s">
        <v>1048</v>
      </c>
      <c r="B690" s="3" t="s">
        <v>166</v>
      </c>
      <c r="C690" s="3" t="s">
        <v>329</v>
      </c>
      <c r="D690" s="3" t="s">
        <v>62</v>
      </c>
      <c r="E690" s="3" t="s">
        <v>63</v>
      </c>
      <c r="F690" s="3">
        <v>16</v>
      </c>
      <c r="G690" s="3" t="s">
        <v>56</v>
      </c>
      <c r="H690" s="3" t="s">
        <v>21</v>
      </c>
      <c r="I690" s="3" t="s">
        <v>22</v>
      </c>
      <c r="J690" s="3" t="s">
        <v>21</v>
      </c>
      <c r="K690" s="3"/>
      <c r="L690" s="3" t="s">
        <v>122</v>
      </c>
      <c r="M690" s="3" t="s">
        <v>266</v>
      </c>
      <c r="N690" s="3">
        <v>0</v>
      </c>
      <c r="O690" s="3">
        <v>0</v>
      </c>
    </row>
    <row r="691" spans="1:15" ht="17.100000000000001">
      <c r="A691" s="3" t="s">
        <v>1049</v>
      </c>
      <c r="B691" s="3" t="s">
        <v>42</v>
      </c>
      <c r="C691" s="3" t="s">
        <v>412</v>
      </c>
      <c r="D691" s="3" t="s">
        <v>38</v>
      </c>
      <c r="E691" s="3" t="s">
        <v>39</v>
      </c>
      <c r="F691" s="3">
        <v>16</v>
      </c>
      <c r="G691" s="3" t="s">
        <v>20</v>
      </c>
      <c r="H691" s="3" t="s">
        <v>21</v>
      </c>
      <c r="I691" s="3" t="s">
        <v>22</v>
      </c>
      <c r="J691" s="3" t="s">
        <v>21</v>
      </c>
      <c r="K691" s="3"/>
      <c r="L691" s="3" t="s">
        <v>49</v>
      </c>
      <c r="M691" s="3" t="s">
        <v>45</v>
      </c>
      <c r="N691" s="3">
        <v>0</v>
      </c>
      <c r="O691" s="3">
        <v>0</v>
      </c>
    </row>
    <row r="692" spans="1:15" ht="17.100000000000001">
      <c r="A692" s="3" t="s">
        <v>1050</v>
      </c>
      <c r="B692" s="3" t="s">
        <v>102</v>
      </c>
      <c r="C692" s="3" t="s">
        <v>357</v>
      </c>
      <c r="D692" s="3" t="s">
        <v>62</v>
      </c>
      <c r="E692" s="3" t="s">
        <v>63</v>
      </c>
      <c r="F692" s="3">
        <v>16</v>
      </c>
      <c r="G692" s="3" t="s">
        <v>20</v>
      </c>
      <c r="H692" s="3" t="s">
        <v>21</v>
      </c>
      <c r="I692" s="3" t="s">
        <v>22</v>
      </c>
      <c r="J692" s="3" t="s">
        <v>21</v>
      </c>
      <c r="K692" s="3" t="s">
        <v>319</v>
      </c>
      <c r="L692" s="3" t="s">
        <v>222</v>
      </c>
      <c r="M692" s="3" t="s">
        <v>266</v>
      </c>
      <c r="N692" s="3">
        <v>0</v>
      </c>
      <c r="O692" s="3">
        <v>0</v>
      </c>
    </row>
    <row r="693" spans="1:15" ht="17.100000000000001">
      <c r="A693" s="3" t="s">
        <v>1051</v>
      </c>
      <c r="B693" s="3" t="s">
        <v>31</v>
      </c>
      <c r="C693" s="3" t="s">
        <v>103</v>
      </c>
      <c r="D693" s="3" t="s">
        <v>91</v>
      </c>
      <c r="E693" s="3" t="s">
        <v>92</v>
      </c>
      <c r="F693" s="3">
        <v>16</v>
      </c>
      <c r="G693" s="3" t="s">
        <v>20</v>
      </c>
      <c r="H693" s="3" t="s">
        <v>21</v>
      </c>
      <c r="I693" s="3" t="s">
        <v>22</v>
      </c>
      <c r="J693" s="3" t="s">
        <v>21</v>
      </c>
      <c r="K693" s="3"/>
      <c r="L693" s="3" t="s">
        <v>247</v>
      </c>
      <c r="M693" s="3" t="s">
        <v>70</v>
      </c>
      <c r="N693" s="3">
        <v>0</v>
      </c>
      <c r="O693" s="3">
        <v>0</v>
      </c>
    </row>
    <row r="694" spans="1:15" ht="17.100000000000001">
      <c r="A694" s="3" t="s">
        <v>1052</v>
      </c>
      <c r="B694" s="3" t="s">
        <v>81</v>
      </c>
      <c r="C694" s="3" t="s">
        <v>182</v>
      </c>
      <c r="D694" s="3" t="s">
        <v>62</v>
      </c>
      <c r="E694" s="3" t="s">
        <v>63</v>
      </c>
      <c r="F694" s="3">
        <v>16</v>
      </c>
      <c r="G694" s="3" t="s">
        <v>113</v>
      </c>
      <c r="H694" s="3" t="s">
        <v>21</v>
      </c>
      <c r="I694" s="3" t="s">
        <v>22</v>
      </c>
      <c r="J694" s="3" t="s">
        <v>21</v>
      </c>
      <c r="K694" s="3"/>
      <c r="L694" s="3" t="s">
        <v>247</v>
      </c>
      <c r="M694" s="3" t="s">
        <v>173</v>
      </c>
      <c r="N694" s="3">
        <v>0</v>
      </c>
      <c r="O694" s="3">
        <v>0</v>
      </c>
    </row>
    <row r="695" spans="1:15" ht="17.100000000000001">
      <c r="A695" s="3" t="s">
        <v>1053</v>
      </c>
      <c r="B695" s="3" t="s">
        <v>81</v>
      </c>
      <c r="C695" s="3" t="s">
        <v>73</v>
      </c>
      <c r="D695" s="3" t="s">
        <v>38</v>
      </c>
      <c r="E695" s="3" t="s">
        <v>39</v>
      </c>
      <c r="F695" s="3">
        <v>16</v>
      </c>
      <c r="G695" s="3" t="s">
        <v>20</v>
      </c>
      <c r="H695" s="3" t="s">
        <v>21</v>
      </c>
      <c r="I695" s="3" t="s">
        <v>22</v>
      </c>
      <c r="J695" s="3" t="s">
        <v>21</v>
      </c>
      <c r="K695" s="3"/>
      <c r="L695" s="3" t="s">
        <v>194</v>
      </c>
      <c r="M695" s="3" t="s">
        <v>50</v>
      </c>
      <c r="N695" s="3">
        <v>0</v>
      </c>
      <c r="O695" s="3">
        <v>0</v>
      </c>
    </row>
    <row r="696" spans="1:15" ht="17.100000000000001">
      <c r="A696" s="3" t="s">
        <v>1054</v>
      </c>
      <c r="B696" s="3" t="s">
        <v>47</v>
      </c>
      <c r="C696" s="3" t="s">
        <v>329</v>
      </c>
      <c r="D696" s="3" t="s">
        <v>62</v>
      </c>
      <c r="E696" s="3" t="s">
        <v>63</v>
      </c>
      <c r="F696" s="3">
        <v>16</v>
      </c>
      <c r="G696" s="3" t="s">
        <v>37</v>
      </c>
      <c r="H696" s="3" t="s">
        <v>21</v>
      </c>
      <c r="I696" s="3" t="s">
        <v>22</v>
      </c>
      <c r="J696" s="3" t="s">
        <v>21</v>
      </c>
      <c r="K696" s="3"/>
      <c r="L696" s="3" t="s">
        <v>315</v>
      </c>
      <c r="M696" s="3" t="s">
        <v>100</v>
      </c>
      <c r="N696" s="3">
        <v>0</v>
      </c>
      <c r="O696" s="3">
        <v>0</v>
      </c>
    </row>
    <row r="697" spans="1:15" ht="17.100000000000001">
      <c r="A697" s="3" t="s">
        <v>1055</v>
      </c>
      <c r="B697" s="3" t="s">
        <v>166</v>
      </c>
      <c r="C697" s="3" t="s">
        <v>517</v>
      </c>
      <c r="D697" s="3" t="s">
        <v>91</v>
      </c>
      <c r="E697" s="3" t="s">
        <v>92</v>
      </c>
      <c r="F697" s="3">
        <v>16</v>
      </c>
      <c r="G697" s="3" t="s">
        <v>74</v>
      </c>
      <c r="H697" s="3" t="s">
        <v>21</v>
      </c>
      <c r="I697" s="3" t="s">
        <v>22</v>
      </c>
      <c r="J697" s="3" t="s">
        <v>21</v>
      </c>
      <c r="K697" s="3"/>
      <c r="L697" s="3" t="s">
        <v>44</v>
      </c>
      <c r="M697" s="3" t="s">
        <v>88</v>
      </c>
      <c r="N697" s="3">
        <v>0</v>
      </c>
      <c r="O697" s="3">
        <v>0</v>
      </c>
    </row>
    <row r="698" spans="1:15" ht="17.100000000000001">
      <c r="A698" s="3" t="s">
        <v>1056</v>
      </c>
      <c r="B698" s="3" t="s">
        <v>42</v>
      </c>
      <c r="C698" s="3" t="s">
        <v>132</v>
      </c>
      <c r="D698" s="3" t="s">
        <v>38</v>
      </c>
      <c r="E698" s="3" t="s">
        <v>39</v>
      </c>
      <c r="F698" s="3">
        <v>16</v>
      </c>
      <c r="G698" s="3" t="s">
        <v>159</v>
      </c>
      <c r="H698" s="3" t="s">
        <v>21</v>
      </c>
      <c r="I698" s="3" t="s">
        <v>22</v>
      </c>
      <c r="J698" s="3" t="s">
        <v>21</v>
      </c>
      <c r="K698" s="3"/>
      <c r="L698" s="3" t="s">
        <v>218</v>
      </c>
      <c r="M698" s="3" t="s">
        <v>24</v>
      </c>
      <c r="N698" s="3">
        <v>0</v>
      </c>
      <c r="O698" s="3">
        <v>0</v>
      </c>
    </row>
    <row r="699" spans="1:15" ht="17.100000000000001">
      <c r="A699" s="3" t="s">
        <v>1057</v>
      </c>
      <c r="B699" s="3" t="s">
        <v>166</v>
      </c>
      <c r="C699" s="3" t="s">
        <v>370</v>
      </c>
      <c r="D699" s="3" t="s">
        <v>18</v>
      </c>
      <c r="E699" s="3" t="s">
        <v>19</v>
      </c>
      <c r="F699" s="3">
        <v>16</v>
      </c>
      <c r="G699" s="3" t="s">
        <v>20</v>
      </c>
      <c r="H699" s="3" t="s">
        <v>21</v>
      </c>
      <c r="I699" s="3" t="s">
        <v>22</v>
      </c>
      <c r="J699" s="3" t="s">
        <v>21</v>
      </c>
      <c r="K699" s="3"/>
      <c r="L699" s="3" t="s">
        <v>138</v>
      </c>
      <c r="M699" s="3" t="s">
        <v>254</v>
      </c>
      <c r="N699" s="3">
        <v>0</v>
      </c>
      <c r="O699" s="3">
        <v>0</v>
      </c>
    </row>
    <row r="700" spans="1:15" ht="17.100000000000001">
      <c r="A700" s="3" t="s">
        <v>1058</v>
      </c>
      <c r="B700" s="3" t="s">
        <v>115</v>
      </c>
      <c r="C700" s="3" t="s">
        <v>190</v>
      </c>
      <c r="D700" s="3" t="s">
        <v>18</v>
      </c>
      <c r="E700" s="3" t="s">
        <v>19</v>
      </c>
      <c r="F700" s="3">
        <v>16</v>
      </c>
      <c r="G700" s="3" t="s">
        <v>1059</v>
      </c>
      <c r="H700" s="3" t="s">
        <v>21</v>
      </c>
      <c r="I700" s="3" t="s">
        <v>22</v>
      </c>
      <c r="J700" s="3" t="s">
        <v>21</v>
      </c>
      <c r="K700" s="3"/>
      <c r="L700" s="3" t="s">
        <v>315</v>
      </c>
      <c r="M700" s="3" t="s">
        <v>100</v>
      </c>
      <c r="N700" s="3">
        <v>0</v>
      </c>
      <c r="O700" s="3">
        <v>0</v>
      </c>
    </row>
    <row r="701" spans="1:15" ht="17.100000000000001">
      <c r="A701" s="3" t="s">
        <v>1060</v>
      </c>
      <c r="B701" s="3" t="s">
        <v>1061</v>
      </c>
      <c r="C701" s="3" t="s">
        <v>836</v>
      </c>
      <c r="D701" s="3" t="s">
        <v>62</v>
      </c>
      <c r="E701" s="3" t="s">
        <v>63</v>
      </c>
      <c r="F701" s="3">
        <v>16</v>
      </c>
      <c r="G701" s="3" t="s">
        <v>1062</v>
      </c>
      <c r="H701" s="3" t="s">
        <v>21</v>
      </c>
      <c r="I701" s="3" t="s">
        <v>22</v>
      </c>
      <c r="J701" s="3" t="s">
        <v>21</v>
      </c>
      <c r="K701" s="3"/>
      <c r="L701" s="3" t="s">
        <v>104</v>
      </c>
      <c r="M701" s="3" t="s">
        <v>45</v>
      </c>
      <c r="N701" s="3">
        <v>0</v>
      </c>
      <c r="O701" s="3">
        <v>0</v>
      </c>
    </row>
    <row r="702" spans="1:15" ht="17.100000000000001">
      <c r="A702" s="3" t="s">
        <v>1063</v>
      </c>
      <c r="B702" s="3" t="s">
        <v>16</v>
      </c>
      <c r="C702" s="3" t="s">
        <v>449</v>
      </c>
      <c r="D702" s="3" t="s">
        <v>38</v>
      </c>
      <c r="E702" s="3" t="s">
        <v>39</v>
      </c>
      <c r="F702" s="3">
        <v>16</v>
      </c>
      <c r="G702" s="3" t="s">
        <v>20</v>
      </c>
      <c r="H702" s="3" t="s">
        <v>21</v>
      </c>
      <c r="I702" s="3" t="s">
        <v>22</v>
      </c>
      <c r="J702" s="3" t="s">
        <v>21</v>
      </c>
      <c r="K702" s="3"/>
      <c r="L702" s="3" t="s">
        <v>104</v>
      </c>
      <c r="M702" s="3" t="s">
        <v>88</v>
      </c>
      <c r="N702" s="3">
        <v>0</v>
      </c>
      <c r="O702" s="3">
        <v>0</v>
      </c>
    </row>
    <row r="703" spans="1:15" ht="17.100000000000001">
      <c r="A703" s="3" t="s">
        <v>1064</v>
      </c>
      <c r="B703" s="3" t="s">
        <v>42</v>
      </c>
      <c r="C703" s="3" t="s">
        <v>112</v>
      </c>
      <c r="D703" s="3" t="s">
        <v>38</v>
      </c>
      <c r="E703" s="3" t="s">
        <v>39</v>
      </c>
      <c r="F703" s="3">
        <v>16</v>
      </c>
      <c r="G703" s="3" t="s">
        <v>20</v>
      </c>
      <c r="H703" s="3" t="s">
        <v>21</v>
      </c>
      <c r="I703" s="3" t="s">
        <v>22</v>
      </c>
      <c r="J703" s="3" t="s">
        <v>21</v>
      </c>
      <c r="K703" s="3"/>
      <c r="L703" s="3" t="s">
        <v>128</v>
      </c>
      <c r="M703" s="3" t="s">
        <v>24</v>
      </c>
      <c r="N703" s="3">
        <v>0</v>
      </c>
      <c r="O703" s="3">
        <v>0</v>
      </c>
    </row>
    <row r="704" spans="1:15" ht="17.100000000000001">
      <c r="A704" s="3" t="s">
        <v>1065</v>
      </c>
      <c r="B704" s="3" t="s">
        <v>360</v>
      </c>
      <c r="C704" s="3" t="s">
        <v>121</v>
      </c>
      <c r="D704" s="3" t="s">
        <v>18</v>
      </c>
      <c r="E704" s="3" t="s">
        <v>19</v>
      </c>
      <c r="F704" s="3">
        <v>16</v>
      </c>
      <c r="G704" s="3" t="s">
        <v>20</v>
      </c>
      <c r="H704" s="3" t="s">
        <v>21</v>
      </c>
      <c r="I704" s="3" t="s">
        <v>22</v>
      </c>
      <c r="J704" s="3" t="s">
        <v>21</v>
      </c>
      <c r="K704" s="3"/>
      <c r="L704" s="3" t="s">
        <v>218</v>
      </c>
      <c r="M704" s="3" t="s">
        <v>88</v>
      </c>
      <c r="N704" s="3">
        <v>0</v>
      </c>
      <c r="O704" s="3">
        <v>0</v>
      </c>
    </row>
    <row r="705" spans="1:15" ht="17.100000000000001">
      <c r="A705" s="3" t="s">
        <v>1066</v>
      </c>
      <c r="B705" s="3" t="s">
        <v>81</v>
      </c>
      <c r="C705" s="3" t="s">
        <v>207</v>
      </c>
      <c r="D705" s="3" t="s">
        <v>18</v>
      </c>
      <c r="E705" s="3" t="s">
        <v>19</v>
      </c>
      <c r="F705" s="3">
        <v>16</v>
      </c>
      <c r="G705" s="3" t="s">
        <v>20</v>
      </c>
      <c r="H705" s="3" t="s">
        <v>21</v>
      </c>
      <c r="I705" s="3" t="s">
        <v>22</v>
      </c>
      <c r="J705" s="3" t="s">
        <v>21</v>
      </c>
      <c r="K705" s="3"/>
      <c r="L705" s="3" t="s">
        <v>222</v>
      </c>
      <c r="M705" s="3" t="s">
        <v>139</v>
      </c>
      <c r="N705" s="3">
        <v>0</v>
      </c>
      <c r="O705" s="3">
        <v>0</v>
      </c>
    </row>
    <row r="706" spans="1:15" ht="17.100000000000001">
      <c r="A706" s="3" t="s">
        <v>1067</v>
      </c>
      <c r="B706" s="3" t="s">
        <v>1068</v>
      </c>
      <c r="C706" s="3" t="s">
        <v>17</v>
      </c>
      <c r="D706" s="3" t="s">
        <v>18</v>
      </c>
      <c r="E706" s="3" t="s">
        <v>19</v>
      </c>
      <c r="F706" s="3">
        <v>16</v>
      </c>
      <c r="G706" s="3" t="s">
        <v>20</v>
      </c>
      <c r="H706" s="3" t="s">
        <v>21</v>
      </c>
      <c r="I706" s="3" t="s">
        <v>22</v>
      </c>
      <c r="J706" s="3" t="s">
        <v>21</v>
      </c>
      <c r="K706" s="3"/>
      <c r="L706" s="3" t="s">
        <v>122</v>
      </c>
      <c r="M706" s="3" t="s">
        <v>347</v>
      </c>
      <c r="N706" s="3">
        <v>0</v>
      </c>
      <c r="O706" s="3">
        <v>0</v>
      </c>
    </row>
    <row r="707" spans="1:15" ht="17.100000000000001">
      <c r="A707" s="3" t="s">
        <v>1069</v>
      </c>
      <c r="B707" s="3" t="s">
        <v>16</v>
      </c>
      <c r="C707" s="3" t="s">
        <v>116</v>
      </c>
      <c r="D707" s="3" t="s">
        <v>62</v>
      </c>
      <c r="E707" s="3" t="s">
        <v>63</v>
      </c>
      <c r="F707" s="3">
        <v>16</v>
      </c>
      <c r="G707" s="3" t="s">
        <v>221</v>
      </c>
      <c r="H707" s="3" t="s">
        <v>21</v>
      </c>
      <c r="I707" s="3" t="s">
        <v>22</v>
      </c>
      <c r="J707" s="3" t="s">
        <v>21</v>
      </c>
      <c r="K707" s="3"/>
      <c r="L707" s="3" t="s">
        <v>104</v>
      </c>
      <c r="M707" s="3" t="s">
        <v>109</v>
      </c>
      <c r="N707" s="3">
        <v>0</v>
      </c>
      <c r="O707" s="3">
        <v>0</v>
      </c>
    </row>
    <row r="708" spans="1:15" ht="17.100000000000001">
      <c r="A708" s="3" t="s">
        <v>1070</v>
      </c>
      <c r="B708" s="3" t="s">
        <v>645</v>
      </c>
      <c r="C708" s="3" t="s">
        <v>378</v>
      </c>
      <c r="D708" s="3" t="s">
        <v>18</v>
      </c>
      <c r="E708" s="3" t="s">
        <v>19</v>
      </c>
      <c r="F708" s="3">
        <v>16</v>
      </c>
      <c r="G708" s="3" t="s">
        <v>20</v>
      </c>
      <c r="H708" s="3" t="s">
        <v>21</v>
      </c>
      <c r="I708" s="3" t="s">
        <v>22</v>
      </c>
      <c r="J708" s="3" t="s">
        <v>21</v>
      </c>
      <c r="K708" s="3"/>
      <c r="L708" s="3" t="s">
        <v>33</v>
      </c>
      <c r="M708" s="3" t="s">
        <v>70</v>
      </c>
      <c r="N708" s="3">
        <v>0</v>
      </c>
      <c r="O708" s="3">
        <v>0</v>
      </c>
    </row>
    <row r="709" spans="1:15" ht="17.100000000000001">
      <c r="A709" s="3" t="s">
        <v>1071</v>
      </c>
      <c r="B709" s="3" t="s">
        <v>16</v>
      </c>
      <c r="C709" s="3" t="s">
        <v>116</v>
      </c>
      <c r="D709" s="3" t="s">
        <v>62</v>
      </c>
      <c r="E709" s="3" t="s">
        <v>63</v>
      </c>
      <c r="F709" s="3">
        <v>16</v>
      </c>
      <c r="G709" s="3" t="s">
        <v>284</v>
      </c>
      <c r="H709" s="3" t="s">
        <v>21</v>
      </c>
      <c r="I709" s="3" t="s">
        <v>22</v>
      </c>
      <c r="J709" s="3" t="s">
        <v>21</v>
      </c>
      <c r="K709" s="3"/>
      <c r="L709" s="3" t="s">
        <v>23</v>
      </c>
      <c r="M709" s="3" t="s">
        <v>70</v>
      </c>
      <c r="N709" s="3">
        <v>0</v>
      </c>
      <c r="O709" s="3">
        <v>1</v>
      </c>
    </row>
    <row r="710" spans="1:15" ht="17.100000000000001">
      <c r="A710" s="3" t="s">
        <v>1072</v>
      </c>
      <c r="B710" s="3" t="s">
        <v>81</v>
      </c>
      <c r="C710" s="3" t="s">
        <v>200</v>
      </c>
      <c r="D710" s="3" t="s">
        <v>38</v>
      </c>
      <c r="E710" s="3" t="s">
        <v>39</v>
      </c>
      <c r="F710" s="3">
        <v>16</v>
      </c>
      <c r="G710" s="3" t="s">
        <v>20</v>
      </c>
      <c r="H710" s="3" t="s">
        <v>21</v>
      </c>
      <c r="I710" s="3" t="s">
        <v>22</v>
      </c>
      <c r="J710" s="3" t="s">
        <v>21</v>
      </c>
      <c r="K710" s="3"/>
      <c r="L710" s="3" t="s">
        <v>160</v>
      </c>
      <c r="M710" s="3" t="s">
        <v>291</v>
      </c>
      <c r="N710" s="3">
        <v>0</v>
      </c>
      <c r="O710" s="3">
        <v>0</v>
      </c>
    </row>
    <row r="711" spans="1:15" ht="17.100000000000001">
      <c r="A711" s="3" t="s">
        <v>610</v>
      </c>
      <c r="B711" s="3" t="s">
        <v>166</v>
      </c>
      <c r="C711" s="3" t="s">
        <v>200</v>
      </c>
      <c r="D711" s="3" t="s">
        <v>38</v>
      </c>
      <c r="E711" s="3" t="s">
        <v>39</v>
      </c>
      <c r="F711" s="3">
        <v>16</v>
      </c>
      <c r="G711" s="3" t="s">
        <v>1073</v>
      </c>
      <c r="H711" s="3" t="s">
        <v>21</v>
      </c>
      <c r="I711" s="3" t="s">
        <v>653</v>
      </c>
      <c r="J711" s="3" t="s">
        <v>21</v>
      </c>
      <c r="K711" s="3"/>
      <c r="L711" s="3" t="s">
        <v>104</v>
      </c>
      <c r="M711" s="3" t="s">
        <v>53</v>
      </c>
      <c r="N711" s="3">
        <v>0</v>
      </c>
      <c r="O711" s="3">
        <v>0</v>
      </c>
    </row>
    <row r="712" spans="1:15" ht="17.100000000000001">
      <c r="A712" s="3" t="s">
        <v>1074</v>
      </c>
      <c r="B712" s="3" t="s">
        <v>81</v>
      </c>
      <c r="C712" s="3" t="s">
        <v>234</v>
      </c>
      <c r="D712" s="3" t="s">
        <v>38</v>
      </c>
      <c r="E712" s="3" t="s">
        <v>39</v>
      </c>
      <c r="F712" s="3">
        <v>16</v>
      </c>
      <c r="G712" s="3" t="s">
        <v>20</v>
      </c>
      <c r="H712" s="3" t="s">
        <v>21</v>
      </c>
      <c r="I712" s="3" t="s">
        <v>22</v>
      </c>
      <c r="J712" s="3" t="s">
        <v>21</v>
      </c>
      <c r="K712" s="3"/>
      <c r="L712" s="3" t="s">
        <v>44</v>
      </c>
      <c r="M712" s="3" t="s">
        <v>50</v>
      </c>
      <c r="N712" s="3">
        <v>0</v>
      </c>
      <c r="O712" s="3">
        <v>0</v>
      </c>
    </row>
    <row r="713" spans="1:15" ht="17.100000000000001">
      <c r="A713" s="3" t="s">
        <v>1075</v>
      </c>
      <c r="B713" s="3" t="s">
        <v>36</v>
      </c>
      <c r="C713" s="3" t="s">
        <v>517</v>
      </c>
      <c r="D713" s="3" t="s">
        <v>91</v>
      </c>
      <c r="E713" s="3" t="s">
        <v>92</v>
      </c>
      <c r="F713" s="3">
        <v>16</v>
      </c>
      <c r="G713" s="3" t="s">
        <v>20</v>
      </c>
      <c r="H713" s="3" t="s">
        <v>21</v>
      </c>
      <c r="I713" s="3" t="s">
        <v>22</v>
      </c>
      <c r="J713" s="3" t="s">
        <v>21</v>
      </c>
      <c r="K713" s="3" t="s">
        <v>1076</v>
      </c>
      <c r="L713" s="3" t="s">
        <v>122</v>
      </c>
      <c r="M713" s="3" t="s">
        <v>347</v>
      </c>
      <c r="N713" s="3">
        <v>0</v>
      </c>
      <c r="O713" s="3">
        <v>0</v>
      </c>
    </row>
    <row r="714" spans="1:15" ht="17.100000000000001">
      <c r="A714" s="3" t="s">
        <v>1077</v>
      </c>
      <c r="B714" s="3" t="s">
        <v>31</v>
      </c>
      <c r="C714" s="3" t="s">
        <v>275</v>
      </c>
      <c r="D714" s="3" t="s">
        <v>91</v>
      </c>
      <c r="E714" s="3" t="s">
        <v>92</v>
      </c>
      <c r="F714" s="3">
        <v>16</v>
      </c>
      <c r="G714" s="3" t="s">
        <v>357</v>
      </c>
      <c r="H714" s="3" t="s">
        <v>21</v>
      </c>
      <c r="I714" s="3" t="s">
        <v>22</v>
      </c>
      <c r="J714" s="3" t="s">
        <v>21</v>
      </c>
      <c r="K714" s="3"/>
      <c r="L714" s="3" t="s">
        <v>125</v>
      </c>
      <c r="M714" s="3" t="s">
        <v>53</v>
      </c>
      <c r="N714" s="3">
        <v>0</v>
      </c>
      <c r="O714" s="3">
        <v>0</v>
      </c>
    </row>
    <row r="715" spans="1:15" ht="17.100000000000001">
      <c r="A715" s="3" t="s">
        <v>1078</v>
      </c>
      <c r="B715" s="3" t="s">
        <v>81</v>
      </c>
      <c r="C715" s="3" t="s">
        <v>490</v>
      </c>
      <c r="D715" s="3" t="s">
        <v>62</v>
      </c>
      <c r="E715" s="3" t="s">
        <v>63</v>
      </c>
      <c r="F715" s="3">
        <v>16</v>
      </c>
      <c r="G715" s="3" t="s">
        <v>20</v>
      </c>
      <c r="H715" s="3" t="s">
        <v>21</v>
      </c>
      <c r="I715" s="3" t="s">
        <v>22</v>
      </c>
      <c r="J715" s="3" t="s">
        <v>21</v>
      </c>
      <c r="K715" s="3"/>
      <c r="L715" s="3" t="s">
        <v>247</v>
      </c>
      <c r="M715" s="3" t="s">
        <v>109</v>
      </c>
      <c r="N715" s="3">
        <v>0</v>
      </c>
      <c r="O715" s="3">
        <v>0</v>
      </c>
    </row>
    <row r="716" spans="1:15" ht="17.100000000000001">
      <c r="A716" s="3" t="s">
        <v>1079</v>
      </c>
      <c r="B716" s="3" t="s">
        <v>16</v>
      </c>
      <c r="C716" s="3" t="s">
        <v>357</v>
      </c>
      <c r="D716" s="3" t="s">
        <v>62</v>
      </c>
      <c r="E716" s="3" t="s">
        <v>63</v>
      </c>
      <c r="F716" s="3">
        <v>16</v>
      </c>
      <c r="G716" s="3" t="s">
        <v>20</v>
      </c>
      <c r="H716" s="3" t="s">
        <v>21</v>
      </c>
      <c r="I716" s="3" t="s">
        <v>22</v>
      </c>
      <c r="J716" s="3" t="s">
        <v>21</v>
      </c>
      <c r="K716" s="3" t="s">
        <v>1080</v>
      </c>
      <c r="L716" s="3" t="s">
        <v>138</v>
      </c>
      <c r="M716" s="3" t="s">
        <v>205</v>
      </c>
      <c r="N716" s="3">
        <v>0</v>
      </c>
      <c r="O716" s="3">
        <v>0</v>
      </c>
    </row>
    <row r="717" spans="1:15" ht="17.100000000000001">
      <c r="A717" s="3" t="s">
        <v>1081</v>
      </c>
      <c r="B717" s="3" t="s">
        <v>16</v>
      </c>
      <c r="C717" s="3" t="s">
        <v>455</v>
      </c>
      <c r="D717" s="3" t="s">
        <v>38</v>
      </c>
      <c r="E717" s="3" t="s">
        <v>39</v>
      </c>
      <c r="F717" s="3">
        <v>16</v>
      </c>
      <c r="G717" s="3" t="s">
        <v>20</v>
      </c>
      <c r="H717" s="3" t="s">
        <v>21</v>
      </c>
      <c r="I717" s="3" t="s">
        <v>22</v>
      </c>
      <c r="J717" s="3" t="s">
        <v>21</v>
      </c>
      <c r="K717" s="3"/>
      <c r="L717" s="3" t="s">
        <v>128</v>
      </c>
      <c r="M717" s="3" t="s">
        <v>70</v>
      </c>
      <c r="N717" s="3">
        <v>0</v>
      </c>
      <c r="O717" s="3">
        <v>0</v>
      </c>
    </row>
    <row r="718" spans="1:15" ht="17.100000000000001">
      <c r="A718" s="3" t="s">
        <v>1082</v>
      </c>
      <c r="B718" s="3" t="s">
        <v>102</v>
      </c>
      <c r="C718" s="3" t="s">
        <v>32</v>
      </c>
      <c r="D718" s="3" t="s">
        <v>18</v>
      </c>
      <c r="E718" s="3" t="s">
        <v>19</v>
      </c>
      <c r="F718" s="3">
        <v>16</v>
      </c>
      <c r="G718" s="3" t="s">
        <v>93</v>
      </c>
      <c r="H718" s="3" t="s">
        <v>21</v>
      </c>
      <c r="I718" s="3" t="s">
        <v>22</v>
      </c>
      <c r="J718" s="3" t="s">
        <v>21</v>
      </c>
      <c r="K718" s="3"/>
      <c r="L718" s="3" t="s">
        <v>104</v>
      </c>
      <c r="M718" s="3" t="s">
        <v>45</v>
      </c>
      <c r="N718" s="3">
        <v>0</v>
      </c>
      <c r="O718" s="3">
        <v>0</v>
      </c>
    </row>
    <row r="719" spans="1:15" ht="17.100000000000001">
      <c r="A719" s="3" t="s">
        <v>1083</v>
      </c>
      <c r="B719" s="3" t="s">
        <v>278</v>
      </c>
      <c r="C719" s="3" t="s">
        <v>90</v>
      </c>
      <c r="D719" s="3" t="s">
        <v>91</v>
      </c>
      <c r="E719" s="3" t="s">
        <v>92</v>
      </c>
      <c r="F719" s="3">
        <v>16</v>
      </c>
      <c r="G719" s="3" t="s">
        <v>40</v>
      </c>
      <c r="H719" s="3" t="s">
        <v>21</v>
      </c>
      <c r="I719" s="3" t="s">
        <v>22</v>
      </c>
      <c r="J719" s="3" t="s">
        <v>21</v>
      </c>
      <c r="K719" s="3"/>
      <c r="L719" s="3" t="s">
        <v>104</v>
      </c>
      <c r="M719" s="3" t="s">
        <v>291</v>
      </c>
      <c r="N719" s="3">
        <v>0</v>
      </c>
      <c r="O719" s="3">
        <v>0</v>
      </c>
    </row>
    <row r="720" spans="1:15" ht="17.100000000000001">
      <c r="A720" s="3" t="s">
        <v>1084</v>
      </c>
      <c r="B720" s="3" t="s">
        <v>42</v>
      </c>
      <c r="C720" s="3" t="s">
        <v>149</v>
      </c>
      <c r="D720" s="3" t="s">
        <v>18</v>
      </c>
      <c r="E720" s="3" t="s">
        <v>19</v>
      </c>
      <c r="F720" s="3">
        <v>16</v>
      </c>
      <c r="G720" s="3" t="s">
        <v>149</v>
      </c>
      <c r="H720" s="3" t="s">
        <v>21</v>
      </c>
      <c r="I720" s="3" t="s">
        <v>22</v>
      </c>
      <c r="J720" s="3" t="s">
        <v>21</v>
      </c>
      <c r="K720" s="3"/>
      <c r="L720" s="3" t="s">
        <v>138</v>
      </c>
      <c r="M720" s="3" t="s">
        <v>306</v>
      </c>
      <c r="N720" s="3">
        <v>0</v>
      </c>
      <c r="O720" s="3">
        <v>0</v>
      </c>
    </row>
    <row r="721" spans="1:15" ht="17.100000000000001">
      <c r="A721" s="3" t="s">
        <v>1085</v>
      </c>
      <c r="B721" s="3" t="s">
        <v>946</v>
      </c>
      <c r="C721" s="3" t="s">
        <v>17</v>
      </c>
      <c r="D721" s="3" t="s">
        <v>18</v>
      </c>
      <c r="E721" s="3" t="s">
        <v>19</v>
      </c>
      <c r="F721" s="3">
        <v>16</v>
      </c>
      <c r="G721" s="3" t="s">
        <v>20</v>
      </c>
      <c r="H721" s="3" t="s">
        <v>21</v>
      </c>
      <c r="I721" s="3" t="s">
        <v>22</v>
      </c>
      <c r="J721" s="3" t="s">
        <v>21</v>
      </c>
      <c r="K721" s="3"/>
      <c r="L721" s="3" t="s">
        <v>218</v>
      </c>
      <c r="M721" s="3" t="s">
        <v>88</v>
      </c>
      <c r="N721" s="3">
        <v>0</v>
      </c>
      <c r="O721" s="3">
        <v>0</v>
      </c>
    </row>
    <row r="722" spans="1:15" ht="17.100000000000001">
      <c r="A722" s="3" t="s">
        <v>1086</v>
      </c>
      <c r="B722" s="3" t="s">
        <v>166</v>
      </c>
      <c r="C722" s="3" t="s">
        <v>530</v>
      </c>
      <c r="D722" s="3" t="s">
        <v>62</v>
      </c>
      <c r="E722" s="3" t="s">
        <v>63</v>
      </c>
      <c r="F722" s="3">
        <v>16</v>
      </c>
      <c r="G722" s="3" t="s">
        <v>1087</v>
      </c>
      <c r="H722" s="3" t="s">
        <v>21</v>
      </c>
      <c r="I722" s="3" t="s">
        <v>22</v>
      </c>
      <c r="J722" s="3" t="s">
        <v>21</v>
      </c>
      <c r="K722" s="3"/>
      <c r="L722" s="3" t="s">
        <v>44</v>
      </c>
      <c r="M722" s="3" t="s">
        <v>324</v>
      </c>
      <c r="N722" s="3">
        <v>0</v>
      </c>
      <c r="O722" s="3">
        <v>0</v>
      </c>
    </row>
    <row r="723" spans="1:15" ht="17.100000000000001">
      <c r="A723" s="3" t="s">
        <v>1088</v>
      </c>
      <c r="B723" s="3" t="s">
        <v>81</v>
      </c>
      <c r="C723" s="3" t="s">
        <v>157</v>
      </c>
      <c r="D723" s="3" t="s">
        <v>91</v>
      </c>
      <c r="E723" s="3" t="s">
        <v>92</v>
      </c>
      <c r="F723" s="3">
        <v>16</v>
      </c>
      <c r="G723" s="3" t="s">
        <v>157</v>
      </c>
      <c r="H723" s="3" t="s">
        <v>21</v>
      </c>
      <c r="I723" s="3" t="s">
        <v>22</v>
      </c>
      <c r="J723" s="3" t="s">
        <v>21</v>
      </c>
      <c r="K723" s="3" t="s">
        <v>491</v>
      </c>
      <c r="L723" s="3" t="s">
        <v>44</v>
      </c>
      <c r="M723" s="3" t="s">
        <v>50</v>
      </c>
      <c r="N723" s="3">
        <v>0</v>
      </c>
      <c r="O723" s="3">
        <v>0</v>
      </c>
    </row>
    <row r="724" spans="1:15" ht="17.100000000000001">
      <c r="A724" s="3" t="s">
        <v>1089</v>
      </c>
      <c r="B724" s="3" t="s">
        <v>81</v>
      </c>
      <c r="C724" s="3" t="s">
        <v>43</v>
      </c>
      <c r="D724" s="3" t="s">
        <v>38</v>
      </c>
      <c r="E724" s="3" t="s">
        <v>39</v>
      </c>
      <c r="F724" s="3">
        <v>16</v>
      </c>
      <c r="G724" s="3" t="s">
        <v>20</v>
      </c>
      <c r="H724" s="3" t="s">
        <v>21</v>
      </c>
      <c r="I724" s="3" t="s">
        <v>22</v>
      </c>
      <c r="J724" s="3" t="s">
        <v>21</v>
      </c>
      <c r="K724" s="3"/>
      <c r="L724" s="3" t="s">
        <v>914</v>
      </c>
      <c r="M724" s="3" t="s">
        <v>1090</v>
      </c>
      <c r="N724" s="3">
        <v>0</v>
      </c>
      <c r="O724" s="3">
        <v>10</v>
      </c>
    </row>
    <row r="725" spans="1:15" ht="17.100000000000001">
      <c r="A725" s="3" t="s">
        <v>1091</v>
      </c>
      <c r="B725" s="3" t="s">
        <v>789</v>
      </c>
      <c r="C725" s="3" t="s">
        <v>177</v>
      </c>
      <c r="D725" s="3" t="s">
        <v>18</v>
      </c>
      <c r="E725" s="3" t="s">
        <v>19</v>
      </c>
      <c r="F725" s="3">
        <v>16</v>
      </c>
      <c r="G725" s="3" t="s">
        <v>177</v>
      </c>
      <c r="H725" s="3" t="s">
        <v>21</v>
      </c>
      <c r="I725" s="3" t="s">
        <v>22</v>
      </c>
      <c r="J725" s="3" t="s">
        <v>21</v>
      </c>
      <c r="K725" s="3"/>
      <c r="L725" s="3" t="s">
        <v>99</v>
      </c>
      <c r="M725" s="3" t="s">
        <v>59</v>
      </c>
      <c r="N725" s="3">
        <v>0</v>
      </c>
      <c r="O725" s="3">
        <v>0</v>
      </c>
    </row>
    <row r="726" spans="1:15" ht="17.100000000000001">
      <c r="A726" s="3" t="s">
        <v>1092</v>
      </c>
      <c r="B726" s="3" t="s">
        <v>81</v>
      </c>
      <c r="C726" s="3" t="s">
        <v>657</v>
      </c>
      <c r="D726" s="3" t="s">
        <v>62</v>
      </c>
      <c r="E726" s="3" t="s">
        <v>63</v>
      </c>
      <c r="F726" s="3">
        <v>16</v>
      </c>
      <c r="G726" s="3" t="s">
        <v>20</v>
      </c>
      <c r="H726" s="3" t="s">
        <v>21</v>
      </c>
      <c r="I726" s="3" t="s">
        <v>22</v>
      </c>
      <c r="J726" s="3" t="s">
        <v>21</v>
      </c>
      <c r="K726" s="3" t="s">
        <v>239</v>
      </c>
      <c r="L726" s="3" t="s">
        <v>128</v>
      </c>
      <c r="M726" s="3" t="s">
        <v>82</v>
      </c>
      <c r="N726" s="3">
        <v>0</v>
      </c>
      <c r="O726" s="3">
        <v>0</v>
      </c>
    </row>
    <row r="727" spans="1:15" ht="17.100000000000001">
      <c r="A727" s="3" t="s">
        <v>1093</v>
      </c>
      <c r="B727" s="3" t="s">
        <v>904</v>
      </c>
      <c r="C727" s="3" t="s">
        <v>397</v>
      </c>
      <c r="D727" s="3" t="s">
        <v>91</v>
      </c>
      <c r="E727" s="3" t="s">
        <v>92</v>
      </c>
      <c r="F727" s="3">
        <v>16</v>
      </c>
      <c r="G727" s="3" t="s">
        <v>397</v>
      </c>
      <c r="H727" s="3" t="s">
        <v>21</v>
      </c>
      <c r="I727" s="3" t="s">
        <v>22</v>
      </c>
      <c r="J727" s="3" t="s">
        <v>21</v>
      </c>
      <c r="K727" s="3"/>
      <c r="L727" s="3" t="s">
        <v>268</v>
      </c>
      <c r="M727" s="3" t="s">
        <v>150</v>
      </c>
      <c r="N727" s="3">
        <v>0</v>
      </c>
      <c r="O727" s="3">
        <v>0</v>
      </c>
    </row>
    <row r="728" spans="1:15" ht="17.100000000000001">
      <c r="A728" s="3" t="s">
        <v>1094</v>
      </c>
      <c r="B728" s="3" t="s">
        <v>131</v>
      </c>
      <c r="C728" s="3" t="s">
        <v>357</v>
      </c>
      <c r="D728" s="3" t="s">
        <v>62</v>
      </c>
      <c r="E728" s="3" t="s">
        <v>63</v>
      </c>
      <c r="F728" s="3">
        <v>16</v>
      </c>
      <c r="G728" s="3" t="s">
        <v>20</v>
      </c>
      <c r="H728" s="3" t="s">
        <v>21</v>
      </c>
      <c r="I728" s="3" t="s">
        <v>22</v>
      </c>
      <c r="J728" s="3" t="s">
        <v>21</v>
      </c>
      <c r="K728" s="3"/>
      <c r="L728" s="3" t="s">
        <v>194</v>
      </c>
      <c r="M728" s="3" t="s">
        <v>88</v>
      </c>
      <c r="N728" s="3">
        <v>0</v>
      </c>
      <c r="O728" s="3">
        <v>0</v>
      </c>
    </row>
    <row r="729" spans="1:15" ht="17.100000000000001">
      <c r="A729" s="3" t="s">
        <v>1095</v>
      </c>
      <c r="B729" s="3" t="s">
        <v>42</v>
      </c>
      <c r="C729" s="3" t="s">
        <v>204</v>
      </c>
      <c r="D729" s="3" t="s">
        <v>91</v>
      </c>
      <c r="E729" s="3" t="s">
        <v>92</v>
      </c>
      <c r="F729" s="3">
        <v>16</v>
      </c>
      <c r="G729" s="3" t="s">
        <v>57</v>
      </c>
      <c r="H729" s="3" t="s">
        <v>21</v>
      </c>
      <c r="I729" s="3" t="s">
        <v>22</v>
      </c>
      <c r="J729" s="3" t="s">
        <v>21</v>
      </c>
      <c r="K729" s="3"/>
      <c r="L729" s="3" t="s">
        <v>75</v>
      </c>
      <c r="M729" s="3" t="s">
        <v>88</v>
      </c>
      <c r="N729" s="3">
        <v>0</v>
      </c>
      <c r="O729" s="3">
        <v>0</v>
      </c>
    </row>
    <row r="730" spans="1:15" ht="17.100000000000001">
      <c r="A730" s="3" t="s">
        <v>1096</v>
      </c>
      <c r="B730" s="3" t="s">
        <v>111</v>
      </c>
      <c r="C730" s="3" t="s">
        <v>252</v>
      </c>
      <c r="D730" s="3" t="s">
        <v>91</v>
      </c>
      <c r="E730" s="3" t="s">
        <v>92</v>
      </c>
      <c r="F730" s="3">
        <v>16</v>
      </c>
      <c r="G730" s="3" t="s">
        <v>1097</v>
      </c>
      <c r="H730" s="3" t="s">
        <v>21</v>
      </c>
      <c r="I730" s="3" t="s">
        <v>22</v>
      </c>
      <c r="J730" s="3" t="s">
        <v>21</v>
      </c>
      <c r="K730" s="3"/>
      <c r="L730" s="3" t="s">
        <v>33</v>
      </c>
      <c r="M730" s="3" t="s">
        <v>214</v>
      </c>
      <c r="N730" s="3">
        <v>0</v>
      </c>
      <c r="O730" s="3">
        <v>0</v>
      </c>
    </row>
    <row r="731" spans="1:15" ht="17.100000000000001">
      <c r="A731" s="3" t="s">
        <v>1098</v>
      </c>
      <c r="B731" s="3" t="s">
        <v>360</v>
      </c>
      <c r="C731" s="3" t="s">
        <v>376</v>
      </c>
      <c r="D731" s="3" t="s">
        <v>38</v>
      </c>
      <c r="E731" s="3" t="s">
        <v>39</v>
      </c>
      <c r="F731" s="3">
        <v>16</v>
      </c>
      <c r="G731" s="3" t="s">
        <v>376</v>
      </c>
      <c r="H731" s="3" t="s">
        <v>21</v>
      </c>
      <c r="I731" s="3" t="s">
        <v>22</v>
      </c>
      <c r="J731" s="3" t="s">
        <v>21</v>
      </c>
      <c r="K731" s="3"/>
      <c r="L731" s="3" t="s">
        <v>194</v>
      </c>
      <c r="M731" s="3" t="s">
        <v>109</v>
      </c>
      <c r="N731" s="3">
        <v>0</v>
      </c>
      <c r="O731" s="3">
        <v>0</v>
      </c>
    </row>
    <row r="732" spans="1:15" ht="17.100000000000001">
      <c r="A732" s="3" t="s">
        <v>1099</v>
      </c>
      <c r="B732" s="3" t="s">
        <v>42</v>
      </c>
      <c r="C732" s="3" t="s">
        <v>157</v>
      </c>
      <c r="D732" s="3" t="s">
        <v>91</v>
      </c>
      <c r="E732" s="3" t="s">
        <v>92</v>
      </c>
      <c r="F732" s="3">
        <v>16</v>
      </c>
      <c r="G732" s="3" t="s">
        <v>20</v>
      </c>
      <c r="H732" s="3" t="s">
        <v>21</v>
      </c>
      <c r="I732" s="3" t="s">
        <v>22</v>
      </c>
      <c r="J732" s="3" t="s">
        <v>21</v>
      </c>
      <c r="K732" s="3"/>
      <c r="L732" s="3" t="s">
        <v>75</v>
      </c>
      <c r="M732" s="3" t="s">
        <v>306</v>
      </c>
      <c r="N732" s="3">
        <v>0</v>
      </c>
      <c r="O732" s="3">
        <v>0</v>
      </c>
    </row>
    <row r="733" spans="1:15" ht="17.100000000000001">
      <c r="A733" s="3" t="s">
        <v>1100</v>
      </c>
      <c r="B733" s="3" t="s">
        <v>31</v>
      </c>
      <c r="C733" s="3" t="s">
        <v>17</v>
      </c>
      <c r="D733" s="3" t="s">
        <v>18</v>
      </c>
      <c r="E733" s="3" t="s">
        <v>19</v>
      </c>
      <c r="F733" s="3">
        <v>16</v>
      </c>
      <c r="G733" s="3" t="s">
        <v>20</v>
      </c>
      <c r="H733" s="3" t="s">
        <v>21</v>
      </c>
      <c r="I733" s="3" t="s">
        <v>22</v>
      </c>
      <c r="J733" s="3" t="s">
        <v>21</v>
      </c>
      <c r="K733" s="3"/>
      <c r="L733" s="3" t="s">
        <v>194</v>
      </c>
      <c r="M733" s="3" t="s">
        <v>254</v>
      </c>
      <c r="N733" s="3">
        <v>0</v>
      </c>
      <c r="O733" s="3">
        <v>0</v>
      </c>
    </row>
    <row r="734" spans="1:15" ht="17.100000000000001">
      <c r="A734" s="3" t="s">
        <v>1101</v>
      </c>
      <c r="B734" s="3" t="s">
        <v>360</v>
      </c>
      <c r="C734" s="3" t="s">
        <v>455</v>
      </c>
      <c r="D734" s="3" t="s">
        <v>38</v>
      </c>
      <c r="E734" s="3" t="s">
        <v>39</v>
      </c>
      <c r="F734" s="3">
        <v>16</v>
      </c>
      <c r="G734" s="3" t="s">
        <v>20</v>
      </c>
      <c r="H734" s="3" t="s">
        <v>21</v>
      </c>
      <c r="I734" s="3" t="s">
        <v>22</v>
      </c>
      <c r="J734" s="3" t="s">
        <v>21</v>
      </c>
      <c r="K734" s="3"/>
      <c r="L734" s="3" t="s">
        <v>247</v>
      </c>
      <c r="M734" s="3" t="s">
        <v>139</v>
      </c>
      <c r="N734" s="3">
        <v>0</v>
      </c>
      <c r="O734" s="3">
        <v>0</v>
      </c>
    </row>
    <row r="735" spans="1:15" ht="17.100000000000001">
      <c r="A735" s="3" t="s">
        <v>1102</v>
      </c>
      <c r="B735" s="3" t="s">
        <v>42</v>
      </c>
      <c r="C735" s="3" t="s">
        <v>395</v>
      </c>
      <c r="D735" s="3" t="s">
        <v>91</v>
      </c>
      <c r="E735" s="3" t="s">
        <v>92</v>
      </c>
      <c r="F735" s="3">
        <v>16</v>
      </c>
      <c r="G735" s="3" t="s">
        <v>170</v>
      </c>
      <c r="H735" s="3" t="s">
        <v>21</v>
      </c>
      <c r="I735" s="3" t="s">
        <v>171</v>
      </c>
      <c r="J735" s="3" t="s">
        <v>21</v>
      </c>
      <c r="K735" s="3" t="s">
        <v>172</v>
      </c>
      <c r="L735" s="3" t="s">
        <v>117</v>
      </c>
      <c r="M735" s="3" t="s">
        <v>214</v>
      </c>
      <c r="N735" s="3">
        <v>0</v>
      </c>
      <c r="O735" s="3">
        <v>0</v>
      </c>
    </row>
    <row r="736" spans="1:15" ht="17.100000000000001">
      <c r="A736" s="3" t="s">
        <v>1103</v>
      </c>
      <c r="B736" s="3" t="s">
        <v>31</v>
      </c>
      <c r="C736" s="3" t="s">
        <v>282</v>
      </c>
      <c r="D736" s="3" t="s">
        <v>62</v>
      </c>
      <c r="E736" s="3" t="s">
        <v>63</v>
      </c>
      <c r="F736" s="3">
        <v>16</v>
      </c>
      <c r="G736" s="3" t="s">
        <v>74</v>
      </c>
      <c r="H736" s="3" t="s">
        <v>21</v>
      </c>
      <c r="I736" s="3" t="s">
        <v>22</v>
      </c>
      <c r="J736" s="3" t="s">
        <v>21</v>
      </c>
      <c r="K736" s="3"/>
      <c r="L736" s="3" t="s">
        <v>99</v>
      </c>
      <c r="M736" s="3" t="s">
        <v>24</v>
      </c>
      <c r="N736" s="3">
        <v>0</v>
      </c>
      <c r="O736" s="3">
        <v>0</v>
      </c>
    </row>
    <row r="737" spans="1:15" ht="17.100000000000001">
      <c r="A737" s="3" t="s">
        <v>1104</v>
      </c>
      <c r="B737" s="3" t="s">
        <v>102</v>
      </c>
      <c r="C737" s="3" t="s">
        <v>378</v>
      </c>
      <c r="D737" s="3" t="s">
        <v>18</v>
      </c>
      <c r="E737" s="3" t="s">
        <v>19</v>
      </c>
      <c r="F737" s="3">
        <v>16</v>
      </c>
      <c r="G737" s="3" t="s">
        <v>20</v>
      </c>
      <c r="H737" s="3" t="s">
        <v>21</v>
      </c>
      <c r="I737" s="3" t="s">
        <v>22</v>
      </c>
      <c r="J737" s="3" t="s">
        <v>21</v>
      </c>
      <c r="K737" s="3"/>
      <c r="L737" s="3" t="s">
        <v>49</v>
      </c>
      <c r="M737" s="3" t="s">
        <v>76</v>
      </c>
      <c r="N737" s="3">
        <v>0</v>
      </c>
      <c r="O737" s="3">
        <v>0</v>
      </c>
    </row>
    <row r="738" spans="1:15" ht="17.100000000000001">
      <c r="A738" s="3" t="s">
        <v>1105</v>
      </c>
      <c r="B738" s="3" t="s">
        <v>166</v>
      </c>
      <c r="C738" s="3" t="s">
        <v>397</v>
      </c>
      <c r="D738" s="3" t="s">
        <v>91</v>
      </c>
      <c r="E738" s="3" t="s">
        <v>92</v>
      </c>
      <c r="F738" s="3">
        <v>16</v>
      </c>
      <c r="G738" s="3" t="s">
        <v>1106</v>
      </c>
      <c r="H738" s="3" t="s">
        <v>21</v>
      </c>
      <c r="I738" s="3" t="s">
        <v>22</v>
      </c>
      <c r="J738" s="3" t="s">
        <v>21</v>
      </c>
      <c r="K738" s="3"/>
      <c r="L738" s="3" t="s">
        <v>75</v>
      </c>
      <c r="M738" s="3" t="s">
        <v>109</v>
      </c>
      <c r="N738" s="3">
        <v>0</v>
      </c>
      <c r="O738" s="3">
        <v>0</v>
      </c>
    </row>
    <row r="739" spans="1:15" ht="17.100000000000001">
      <c r="A739" s="3" t="s">
        <v>1107</v>
      </c>
      <c r="B739" s="3" t="s">
        <v>16</v>
      </c>
      <c r="C739" s="3" t="s">
        <v>836</v>
      </c>
      <c r="D739" s="3" t="s">
        <v>62</v>
      </c>
      <c r="E739" s="3" t="s">
        <v>63</v>
      </c>
      <c r="F739" s="3">
        <v>16</v>
      </c>
      <c r="G739" s="3" t="s">
        <v>157</v>
      </c>
      <c r="H739" s="3" t="s">
        <v>21</v>
      </c>
      <c r="I739" s="3" t="s">
        <v>22</v>
      </c>
      <c r="J739" s="3" t="s">
        <v>21</v>
      </c>
      <c r="K739" s="3"/>
      <c r="L739" s="3" t="s">
        <v>108</v>
      </c>
      <c r="M739" s="3" t="s">
        <v>205</v>
      </c>
      <c r="N739" s="3">
        <v>0</v>
      </c>
      <c r="O739" s="3">
        <v>0</v>
      </c>
    </row>
    <row r="740" spans="1:15" ht="17.100000000000001">
      <c r="A740" s="3" t="s">
        <v>1108</v>
      </c>
      <c r="B740" s="3" t="s">
        <v>47</v>
      </c>
      <c r="C740" s="3" t="s">
        <v>116</v>
      </c>
      <c r="D740" s="3" t="s">
        <v>62</v>
      </c>
      <c r="E740" s="3" t="s">
        <v>63</v>
      </c>
      <c r="F740" s="3">
        <v>16</v>
      </c>
      <c r="G740" s="3" t="s">
        <v>284</v>
      </c>
      <c r="H740" s="3" t="s">
        <v>21</v>
      </c>
      <c r="I740" s="3" t="s">
        <v>22</v>
      </c>
      <c r="J740" s="3" t="s">
        <v>21</v>
      </c>
      <c r="K740" s="3"/>
      <c r="L740" s="3" t="s">
        <v>104</v>
      </c>
      <c r="M740" s="3" t="s">
        <v>45</v>
      </c>
      <c r="N740" s="3">
        <v>0</v>
      </c>
      <c r="O740" s="3">
        <v>0</v>
      </c>
    </row>
    <row r="741" spans="1:15" ht="17.100000000000001">
      <c r="A741" s="3" t="s">
        <v>1109</v>
      </c>
      <c r="B741" s="3" t="s">
        <v>166</v>
      </c>
      <c r="C741" s="3" t="s">
        <v>204</v>
      </c>
      <c r="D741" s="3" t="s">
        <v>91</v>
      </c>
      <c r="E741" s="3" t="s">
        <v>92</v>
      </c>
      <c r="F741" s="3">
        <v>16</v>
      </c>
      <c r="G741" s="3" t="s">
        <v>204</v>
      </c>
      <c r="H741" s="3" t="s">
        <v>21</v>
      </c>
      <c r="I741" s="3" t="s">
        <v>22</v>
      </c>
      <c r="J741" s="3" t="s">
        <v>21</v>
      </c>
      <c r="K741" s="3" t="s">
        <v>1110</v>
      </c>
      <c r="L741" s="3" t="s">
        <v>247</v>
      </c>
      <c r="M741" s="3" t="s">
        <v>173</v>
      </c>
      <c r="N741" s="3">
        <v>0</v>
      </c>
      <c r="O741" s="3">
        <v>0</v>
      </c>
    </row>
    <row r="742" spans="1:15" ht="17.100000000000001">
      <c r="A742" s="3" t="s">
        <v>1111</v>
      </c>
      <c r="B742" s="3" t="s">
        <v>166</v>
      </c>
      <c r="C742" s="3" t="s">
        <v>190</v>
      </c>
      <c r="D742" s="3" t="s">
        <v>18</v>
      </c>
      <c r="E742" s="3" t="s">
        <v>19</v>
      </c>
      <c r="F742" s="3">
        <v>16</v>
      </c>
      <c r="G742" s="3" t="s">
        <v>74</v>
      </c>
      <c r="H742" s="3" t="s">
        <v>21</v>
      </c>
      <c r="I742" s="3" t="s">
        <v>22</v>
      </c>
      <c r="J742" s="3" t="s">
        <v>21</v>
      </c>
      <c r="K742" s="3"/>
      <c r="L742" s="3" t="s">
        <v>222</v>
      </c>
      <c r="M742" s="3" t="s">
        <v>173</v>
      </c>
      <c r="N742" s="3">
        <v>0</v>
      </c>
      <c r="O742" s="3">
        <v>0</v>
      </c>
    </row>
    <row r="743" spans="1:15" ht="17.100000000000001">
      <c r="A743" s="3" t="s">
        <v>1112</v>
      </c>
      <c r="B743" s="3" t="s">
        <v>16</v>
      </c>
      <c r="C743" s="3" t="s">
        <v>234</v>
      </c>
      <c r="D743" s="3" t="s">
        <v>38</v>
      </c>
      <c r="E743" s="3" t="s">
        <v>39</v>
      </c>
      <c r="F743" s="3">
        <v>16</v>
      </c>
      <c r="G743" s="3" t="s">
        <v>20</v>
      </c>
      <c r="H743" s="3" t="s">
        <v>21</v>
      </c>
      <c r="I743" s="3" t="s">
        <v>22</v>
      </c>
      <c r="J743" s="3" t="s">
        <v>21</v>
      </c>
      <c r="K743" s="3"/>
      <c r="L743" s="3" t="s">
        <v>218</v>
      </c>
      <c r="M743" s="3" t="s">
        <v>76</v>
      </c>
      <c r="N743" s="3">
        <v>0</v>
      </c>
      <c r="O743" s="3">
        <v>0</v>
      </c>
    </row>
    <row r="744" spans="1:15" ht="17.100000000000001">
      <c r="A744" s="3" t="s">
        <v>1113</v>
      </c>
      <c r="B744" s="3" t="s">
        <v>16</v>
      </c>
      <c r="C744" s="3" t="s">
        <v>98</v>
      </c>
      <c r="D744" s="3" t="s">
        <v>91</v>
      </c>
      <c r="E744" s="3" t="s">
        <v>92</v>
      </c>
      <c r="F744" s="3">
        <v>16</v>
      </c>
      <c r="G744" s="3" t="s">
        <v>20</v>
      </c>
      <c r="H744" s="3" t="s">
        <v>21</v>
      </c>
      <c r="I744" s="3" t="s">
        <v>22</v>
      </c>
      <c r="J744" s="3" t="s">
        <v>21</v>
      </c>
      <c r="K744" s="3"/>
      <c r="L744" s="3" t="s">
        <v>28</v>
      </c>
      <c r="M744" s="3" t="s">
        <v>70</v>
      </c>
      <c r="N744" s="3">
        <v>0</v>
      </c>
      <c r="O744" s="3">
        <v>0</v>
      </c>
    </row>
    <row r="745" spans="1:15" ht="17.100000000000001">
      <c r="A745" s="3" t="s">
        <v>1114</v>
      </c>
      <c r="B745" s="3" t="s">
        <v>249</v>
      </c>
      <c r="C745" s="3" t="s">
        <v>449</v>
      </c>
      <c r="D745" s="3" t="s">
        <v>38</v>
      </c>
      <c r="E745" s="3" t="s">
        <v>39</v>
      </c>
      <c r="F745" s="3">
        <v>16</v>
      </c>
      <c r="G745" s="3" t="s">
        <v>20</v>
      </c>
      <c r="H745" s="3" t="s">
        <v>21</v>
      </c>
      <c r="I745" s="3" t="s">
        <v>22</v>
      </c>
      <c r="J745" s="3" t="s">
        <v>21</v>
      </c>
      <c r="K745" s="3"/>
      <c r="L745" s="3" t="s">
        <v>160</v>
      </c>
      <c r="M745" s="3" t="s">
        <v>82</v>
      </c>
      <c r="N745" s="3">
        <v>0</v>
      </c>
      <c r="O745" s="3">
        <v>0</v>
      </c>
    </row>
    <row r="746" spans="1:15" ht="17.100000000000001">
      <c r="A746" s="3" t="s">
        <v>1115</v>
      </c>
      <c r="B746" s="3" t="s">
        <v>81</v>
      </c>
      <c r="C746" s="3" t="s">
        <v>449</v>
      </c>
      <c r="D746" s="3" t="s">
        <v>38</v>
      </c>
      <c r="E746" s="3" t="s">
        <v>39</v>
      </c>
      <c r="F746" s="3">
        <v>16</v>
      </c>
      <c r="G746" s="3" t="s">
        <v>74</v>
      </c>
      <c r="H746" s="3" t="s">
        <v>21</v>
      </c>
      <c r="I746" s="3" t="s">
        <v>22</v>
      </c>
      <c r="J746" s="3" t="s">
        <v>21</v>
      </c>
      <c r="K746" s="3"/>
      <c r="L746" s="3" t="s">
        <v>467</v>
      </c>
      <c r="M746" s="3" t="s">
        <v>266</v>
      </c>
      <c r="N746" s="3">
        <v>0</v>
      </c>
      <c r="O746" s="3">
        <v>0</v>
      </c>
    </row>
    <row r="747" spans="1:15" ht="17.100000000000001">
      <c r="A747" s="3" t="s">
        <v>1116</v>
      </c>
      <c r="B747" s="3" t="s">
        <v>278</v>
      </c>
      <c r="C747" s="3" t="s">
        <v>154</v>
      </c>
      <c r="D747" s="3" t="s">
        <v>91</v>
      </c>
      <c r="E747" s="3" t="s">
        <v>92</v>
      </c>
      <c r="F747" s="3">
        <v>16</v>
      </c>
      <c r="G747" s="3" t="s">
        <v>1117</v>
      </c>
      <c r="H747" s="3" t="s">
        <v>21</v>
      </c>
      <c r="I747" s="3" t="s">
        <v>22</v>
      </c>
      <c r="J747" s="3" t="s">
        <v>21</v>
      </c>
      <c r="K747" s="3"/>
      <c r="L747" s="3" t="s">
        <v>218</v>
      </c>
      <c r="M747" s="3" t="s">
        <v>88</v>
      </c>
      <c r="N747" s="3">
        <v>0</v>
      </c>
      <c r="O747" s="3">
        <v>3</v>
      </c>
    </row>
    <row r="748" spans="1:15" ht="17.100000000000001">
      <c r="A748" s="3" t="s">
        <v>1118</v>
      </c>
      <c r="B748" s="3" t="s">
        <v>81</v>
      </c>
      <c r="C748" s="3" t="s">
        <v>225</v>
      </c>
      <c r="D748" s="3" t="s">
        <v>62</v>
      </c>
      <c r="E748" s="3" t="s">
        <v>63</v>
      </c>
      <c r="F748" s="3">
        <v>16</v>
      </c>
      <c r="G748" s="3" t="s">
        <v>20</v>
      </c>
      <c r="H748" s="3" t="s">
        <v>21</v>
      </c>
      <c r="I748" s="3" t="s">
        <v>22</v>
      </c>
      <c r="J748" s="3" t="s">
        <v>21</v>
      </c>
      <c r="K748" s="3"/>
      <c r="L748" s="3" t="s">
        <v>104</v>
      </c>
      <c r="M748" s="3" t="s">
        <v>173</v>
      </c>
      <c r="N748" s="3">
        <v>0</v>
      </c>
      <c r="O748" s="3">
        <v>0</v>
      </c>
    </row>
    <row r="749" spans="1:15" ht="17.100000000000001">
      <c r="A749" s="3" t="s">
        <v>1119</v>
      </c>
      <c r="B749" s="3" t="s">
        <v>31</v>
      </c>
      <c r="C749" s="3" t="s">
        <v>282</v>
      </c>
      <c r="D749" s="3" t="s">
        <v>62</v>
      </c>
      <c r="E749" s="3" t="s">
        <v>63</v>
      </c>
      <c r="F749" s="3">
        <v>16</v>
      </c>
      <c r="G749" s="3" t="s">
        <v>20</v>
      </c>
      <c r="H749" s="3" t="s">
        <v>21</v>
      </c>
      <c r="I749" s="3" t="s">
        <v>22</v>
      </c>
      <c r="J749" s="3" t="s">
        <v>21</v>
      </c>
      <c r="K749" s="3"/>
      <c r="L749" s="3" t="s">
        <v>218</v>
      </c>
      <c r="M749" s="3" t="s">
        <v>109</v>
      </c>
      <c r="N749" s="3">
        <v>0</v>
      </c>
      <c r="O749" s="3">
        <v>0</v>
      </c>
    </row>
    <row r="750" spans="1:15" ht="17.100000000000001">
      <c r="A750" s="3" t="s">
        <v>1120</v>
      </c>
      <c r="B750" s="3" t="s">
        <v>166</v>
      </c>
      <c r="C750" s="3" t="s">
        <v>537</v>
      </c>
      <c r="D750" s="3" t="s">
        <v>62</v>
      </c>
      <c r="E750" s="3" t="s">
        <v>63</v>
      </c>
      <c r="F750" s="3">
        <v>16</v>
      </c>
      <c r="G750" s="3" t="s">
        <v>1121</v>
      </c>
      <c r="H750" s="3" t="s">
        <v>21</v>
      </c>
      <c r="I750" s="3" t="s">
        <v>22</v>
      </c>
      <c r="J750" s="3" t="s">
        <v>21</v>
      </c>
      <c r="K750" s="3"/>
      <c r="L750" s="3" t="s">
        <v>247</v>
      </c>
      <c r="M750" s="3" t="s">
        <v>254</v>
      </c>
      <c r="N750" s="3">
        <v>0</v>
      </c>
      <c r="O750" s="3">
        <v>0</v>
      </c>
    </row>
    <row r="751" spans="1:15" ht="17.100000000000001">
      <c r="A751" s="3" t="s">
        <v>1122</v>
      </c>
      <c r="B751" s="3" t="s">
        <v>278</v>
      </c>
      <c r="C751" s="3" t="s">
        <v>116</v>
      </c>
      <c r="D751" s="3" t="s">
        <v>62</v>
      </c>
      <c r="E751" s="3" t="s">
        <v>63</v>
      </c>
      <c r="F751" s="3">
        <v>16</v>
      </c>
      <c r="G751" s="3" t="s">
        <v>285</v>
      </c>
      <c r="H751" s="3" t="s">
        <v>21</v>
      </c>
      <c r="I751" s="3" t="s">
        <v>22</v>
      </c>
      <c r="J751" s="3" t="s">
        <v>21</v>
      </c>
      <c r="K751" s="3" t="s">
        <v>870</v>
      </c>
      <c r="L751" s="3" t="s">
        <v>104</v>
      </c>
      <c r="M751" s="3" t="s">
        <v>205</v>
      </c>
      <c r="N751" s="3">
        <v>0</v>
      </c>
      <c r="O751" s="3">
        <v>0</v>
      </c>
    </row>
    <row r="752" spans="1:15" ht="17.100000000000001">
      <c r="A752" s="3" t="s">
        <v>1123</v>
      </c>
      <c r="B752" s="3" t="s">
        <v>789</v>
      </c>
      <c r="C752" s="3" t="s">
        <v>378</v>
      </c>
      <c r="D752" s="3" t="s">
        <v>18</v>
      </c>
      <c r="E752" s="3" t="s">
        <v>19</v>
      </c>
      <c r="F752" s="3">
        <v>16</v>
      </c>
      <c r="G752" s="3" t="s">
        <v>20</v>
      </c>
      <c r="H752" s="3" t="s">
        <v>21</v>
      </c>
      <c r="I752" s="3" t="s">
        <v>22</v>
      </c>
      <c r="J752" s="3" t="s">
        <v>21</v>
      </c>
      <c r="K752" s="3"/>
      <c r="L752" s="3" t="s">
        <v>58</v>
      </c>
      <c r="M752" s="3" t="s">
        <v>24</v>
      </c>
      <c r="N752" s="3">
        <v>0</v>
      </c>
      <c r="O752" s="3">
        <v>0</v>
      </c>
    </row>
    <row r="753" spans="1:15" ht="17.100000000000001">
      <c r="A753" s="3" t="s">
        <v>1124</v>
      </c>
      <c r="B753" s="3" t="s">
        <v>81</v>
      </c>
      <c r="C753" s="3" t="s">
        <v>132</v>
      </c>
      <c r="D753" s="3" t="s">
        <v>38</v>
      </c>
      <c r="E753" s="3" t="s">
        <v>39</v>
      </c>
      <c r="F753" s="3">
        <v>16</v>
      </c>
      <c r="G753" s="3" t="s">
        <v>20</v>
      </c>
      <c r="H753" s="3" t="s">
        <v>21</v>
      </c>
      <c r="I753" s="3" t="s">
        <v>22</v>
      </c>
      <c r="J753" s="3" t="s">
        <v>21</v>
      </c>
      <c r="K753" s="3"/>
      <c r="L753" s="3" t="s">
        <v>108</v>
      </c>
      <c r="M753" s="3" t="s">
        <v>266</v>
      </c>
      <c r="N753" s="3">
        <v>0</v>
      </c>
      <c r="O753" s="3">
        <v>0</v>
      </c>
    </row>
    <row r="754" spans="1:15" ht="17.100000000000001">
      <c r="A754" s="3" t="s">
        <v>1125</v>
      </c>
      <c r="B754" s="3" t="s">
        <v>42</v>
      </c>
      <c r="C754" s="3" t="s">
        <v>98</v>
      </c>
      <c r="D754" s="3" t="s">
        <v>91</v>
      </c>
      <c r="E754" s="3" t="s">
        <v>92</v>
      </c>
      <c r="F754" s="3">
        <v>16</v>
      </c>
      <c r="G754" s="3" t="s">
        <v>1126</v>
      </c>
      <c r="H754" s="3" t="s">
        <v>21</v>
      </c>
      <c r="I754" s="3" t="s">
        <v>22</v>
      </c>
      <c r="J754" s="3" t="s">
        <v>21</v>
      </c>
      <c r="K754" s="3"/>
      <c r="L754" s="3" t="s">
        <v>128</v>
      </c>
      <c r="M754" s="3" t="s">
        <v>70</v>
      </c>
      <c r="N754" s="3">
        <v>0</v>
      </c>
      <c r="O754" s="3">
        <v>0</v>
      </c>
    </row>
    <row r="755" spans="1:15" ht="17.100000000000001">
      <c r="A755" s="3" t="s">
        <v>1127</v>
      </c>
      <c r="B755" s="3" t="s">
        <v>166</v>
      </c>
      <c r="C755" s="3" t="s">
        <v>86</v>
      </c>
      <c r="D755" s="3" t="s">
        <v>38</v>
      </c>
      <c r="E755" s="3" t="s">
        <v>39</v>
      </c>
      <c r="F755" s="3">
        <v>16</v>
      </c>
      <c r="G755" s="3" t="s">
        <v>20</v>
      </c>
      <c r="H755" s="3" t="s">
        <v>21</v>
      </c>
      <c r="I755" s="3" t="s">
        <v>22</v>
      </c>
      <c r="J755" s="3" t="s">
        <v>21</v>
      </c>
      <c r="K755" s="3"/>
      <c r="L755" s="3" t="s">
        <v>138</v>
      </c>
      <c r="M755" s="3" t="s">
        <v>254</v>
      </c>
      <c r="N755" s="3">
        <v>0</v>
      </c>
      <c r="O755" s="3">
        <v>0</v>
      </c>
    </row>
    <row r="756" spans="1:15" ht="17.100000000000001">
      <c r="A756" s="3" t="s">
        <v>1128</v>
      </c>
      <c r="B756" s="3" t="s">
        <v>166</v>
      </c>
      <c r="C756" s="3" t="s">
        <v>284</v>
      </c>
      <c r="D756" s="3" t="s">
        <v>91</v>
      </c>
      <c r="E756" s="3" t="s">
        <v>92</v>
      </c>
      <c r="F756" s="3">
        <v>16</v>
      </c>
      <c r="G756" s="3" t="s">
        <v>284</v>
      </c>
      <c r="H756" s="3" t="s">
        <v>21</v>
      </c>
      <c r="I756" s="3" t="s">
        <v>22</v>
      </c>
      <c r="J756" s="3" t="s">
        <v>21</v>
      </c>
      <c r="K756" s="3"/>
      <c r="L756" s="3" t="s">
        <v>183</v>
      </c>
      <c r="M756" s="3" t="s">
        <v>109</v>
      </c>
      <c r="N756" s="3">
        <v>0</v>
      </c>
      <c r="O756" s="3">
        <v>0</v>
      </c>
    </row>
    <row r="757" spans="1:15" ht="17.100000000000001">
      <c r="A757" s="3" t="s">
        <v>1129</v>
      </c>
      <c r="B757" s="3" t="s">
        <v>281</v>
      </c>
      <c r="C757" s="3" t="s">
        <v>236</v>
      </c>
      <c r="D757" s="3" t="s">
        <v>91</v>
      </c>
      <c r="E757" s="3" t="s">
        <v>92</v>
      </c>
      <c r="F757" s="3">
        <v>16</v>
      </c>
      <c r="G757" s="3" t="s">
        <v>20</v>
      </c>
      <c r="H757" s="3" t="s">
        <v>21</v>
      </c>
      <c r="I757" s="3" t="s">
        <v>22</v>
      </c>
      <c r="J757" s="3" t="s">
        <v>21</v>
      </c>
      <c r="K757" s="3"/>
      <c r="L757" s="3" t="s">
        <v>209</v>
      </c>
      <c r="M757" s="3" t="s">
        <v>45</v>
      </c>
      <c r="N757" s="3">
        <v>0</v>
      </c>
      <c r="O757" s="3">
        <v>0</v>
      </c>
    </row>
    <row r="758" spans="1:15" ht="17.100000000000001">
      <c r="A758" s="3" t="s">
        <v>1130</v>
      </c>
      <c r="B758" s="3" t="s">
        <v>42</v>
      </c>
      <c r="C758" s="3" t="s">
        <v>103</v>
      </c>
      <c r="D758" s="3" t="s">
        <v>91</v>
      </c>
      <c r="E758" s="3" t="s">
        <v>92</v>
      </c>
      <c r="F758" s="3">
        <v>16</v>
      </c>
      <c r="G758" s="3" t="s">
        <v>20</v>
      </c>
      <c r="H758" s="3" t="s">
        <v>21</v>
      </c>
      <c r="I758" s="3" t="s">
        <v>22</v>
      </c>
      <c r="J758" s="3" t="s">
        <v>21</v>
      </c>
      <c r="K758" s="3"/>
      <c r="L758" s="3" t="s">
        <v>160</v>
      </c>
      <c r="M758" s="3" t="s">
        <v>82</v>
      </c>
      <c r="N758" s="3">
        <v>0</v>
      </c>
      <c r="O758" s="3">
        <v>0</v>
      </c>
    </row>
    <row r="759" spans="1:15" ht="17.100000000000001">
      <c r="A759" s="3" t="s">
        <v>1131</v>
      </c>
      <c r="B759" s="3" t="s">
        <v>42</v>
      </c>
      <c r="C759" s="3" t="s">
        <v>250</v>
      </c>
      <c r="D759" s="3" t="s">
        <v>38</v>
      </c>
      <c r="E759" s="3" t="s">
        <v>39</v>
      </c>
      <c r="F759" s="3">
        <v>16</v>
      </c>
      <c r="G759" s="3" t="s">
        <v>74</v>
      </c>
      <c r="H759" s="3" t="s">
        <v>21</v>
      </c>
      <c r="I759" s="3" t="s">
        <v>22</v>
      </c>
      <c r="J759" s="3" t="s">
        <v>21</v>
      </c>
      <c r="K759" s="3"/>
      <c r="L759" s="3" t="s">
        <v>58</v>
      </c>
      <c r="M759" s="3" t="s">
        <v>53</v>
      </c>
      <c r="N759" s="3">
        <v>0</v>
      </c>
      <c r="O759" s="3">
        <v>0</v>
      </c>
    </row>
    <row r="760" spans="1:15" ht="17.100000000000001">
      <c r="A760" s="3" t="s">
        <v>1132</v>
      </c>
      <c r="B760" s="3" t="s">
        <v>166</v>
      </c>
      <c r="C760" s="3" t="s">
        <v>378</v>
      </c>
      <c r="D760" s="3" t="s">
        <v>18</v>
      </c>
      <c r="E760" s="3" t="s">
        <v>19</v>
      </c>
      <c r="F760" s="3">
        <v>16</v>
      </c>
      <c r="G760" s="3" t="s">
        <v>113</v>
      </c>
      <c r="H760" s="3" t="s">
        <v>21</v>
      </c>
      <c r="I760" s="3" t="s">
        <v>22</v>
      </c>
      <c r="J760" s="3" t="s">
        <v>21</v>
      </c>
      <c r="K760" s="3"/>
      <c r="L760" s="3" t="s">
        <v>104</v>
      </c>
      <c r="M760" s="3" t="s">
        <v>109</v>
      </c>
      <c r="N760" s="3">
        <v>0</v>
      </c>
      <c r="O760" s="3">
        <v>0</v>
      </c>
    </row>
    <row r="761" spans="1:15" ht="17.100000000000001">
      <c r="A761" s="3" t="s">
        <v>1133</v>
      </c>
      <c r="B761" s="3" t="s">
        <v>42</v>
      </c>
      <c r="C761" s="3" t="s">
        <v>326</v>
      </c>
      <c r="D761" s="3" t="s">
        <v>18</v>
      </c>
      <c r="E761" s="3" t="s">
        <v>19</v>
      </c>
      <c r="F761" s="3">
        <v>16</v>
      </c>
      <c r="G761" s="3" t="s">
        <v>20</v>
      </c>
      <c r="H761" s="3" t="s">
        <v>21</v>
      </c>
      <c r="I761" s="3" t="s">
        <v>22</v>
      </c>
      <c r="J761" s="3" t="s">
        <v>21</v>
      </c>
      <c r="K761" s="3"/>
      <c r="L761" s="3" t="s">
        <v>183</v>
      </c>
      <c r="M761" s="3" t="s">
        <v>45</v>
      </c>
      <c r="N761" s="3">
        <v>0</v>
      </c>
      <c r="O761" s="3">
        <v>0</v>
      </c>
    </row>
    <row r="762" spans="1:15" ht="17.100000000000001">
      <c r="A762" s="3" t="s">
        <v>1134</v>
      </c>
      <c r="B762" s="3" t="s">
        <v>36</v>
      </c>
      <c r="C762" s="3" t="s">
        <v>200</v>
      </c>
      <c r="D762" s="3" t="s">
        <v>38</v>
      </c>
      <c r="E762" s="3" t="s">
        <v>39</v>
      </c>
      <c r="F762" s="3">
        <v>17</v>
      </c>
      <c r="G762" s="3" t="s">
        <v>20</v>
      </c>
      <c r="H762" s="3" t="s">
        <v>21</v>
      </c>
      <c r="I762" s="3" t="s">
        <v>22</v>
      </c>
      <c r="J762" s="3" t="s">
        <v>21</v>
      </c>
      <c r="K762" s="3"/>
      <c r="L762" s="3" t="s">
        <v>44</v>
      </c>
      <c r="M762" s="3" t="s">
        <v>254</v>
      </c>
      <c r="N762" s="3">
        <v>0</v>
      </c>
      <c r="O762" s="3">
        <v>0</v>
      </c>
    </row>
    <row r="763" spans="1:15" ht="17.100000000000001">
      <c r="A763" s="3" t="s">
        <v>1135</v>
      </c>
      <c r="B763" s="3" t="s">
        <v>31</v>
      </c>
      <c r="C763" s="3" t="s">
        <v>149</v>
      </c>
      <c r="D763" s="3" t="s">
        <v>18</v>
      </c>
      <c r="E763" s="3" t="s">
        <v>19</v>
      </c>
      <c r="F763" s="3">
        <v>17</v>
      </c>
      <c r="G763" s="3" t="s">
        <v>20</v>
      </c>
      <c r="H763" s="3" t="s">
        <v>21</v>
      </c>
      <c r="I763" s="3" t="s">
        <v>22</v>
      </c>
      <c r="J763" s="3" t="s">
        <v>21</v>
      </c>
      <c r="K763" s="3"/>
      <c r="L763" s="3" t="s">
        <v>117</v>
      </c>
      <c r="M763" s="3" t="s">
        <v>109</v>
      </c>
      <c r="N763" s="3">
        <v>0</v>
      </c>
      <c r="O763" s="3">
        <v>0</v>
      </c>
    </row>
    <row r="764" spans="1:15" ht="17.100000000000001">
      <c r="A764" s="3" t="s">
        <v>1136</v>
      </c>
      <c r="B764" s="3" t="s">
        <v>36</v>
      </c>
      <c r="C764" s="3" t="s">
        <v>329</v>
      </c>
      <c r="D764" s="3" t="s">
        <v>62</v>
      </c>
      <c r="E764" s="3" t="s">
        <v>63</v>
      </c>
      <c r="F764" s="3">
        <v>17</v>
      </c>
      <c r="G764" s="3" t="s">
        <v>57</v>
      </c>
      <c r="H764" s="3" t="s">
        <v>21</v>
      </c>
      <c r="I764" s="3" t="s">
        <v>22</v>
      </c>
      <c r="J764" s="3" t="s">
        <v>21</v>
      </c>
      <c r="K764" s="3"/>
      <c r="L764" s="3" t="s">
        <v>44</v>
      </c>
      <c r="M764" s="3" t="s">
        <v>88</v>
      </c>
      <c r="N764" s="3">
        <v>0</v>
      </c>
      <c r="O764" s="3">
        <v>0</v>
      </c>
    </row>
    <row r="765" spans="1:15" ht="17.100000000000001">
      <c r="A765" s="3" t="s">
        <v>1137</v>
      </c>
      <c r="B765" s="3" t="s">
        <v>278</v>
      </c>
      <c r="C765" s="3" t="s">
        <v>449</v>
      </c>
      <c r="D765" s="3" t="s">
        <v>38</v>
      </c>
      <c r="E765" s="3" t="s">
        <v>39</v>
      </c>
      <c r="F765" s="3">
        <v>17</v>
      </c>
      <c r="G765" s="3" t="s">
        <v>74</v>
      </c>
      <c r="H765" s="3" t="s">
        <v>21</v>
      </c>
      <c r="I765" s="3" t="s">
        <v>22</v>
      </c>
      <c r="J765" s="3" t="s">
        <v>21</v>
      </c>
      <c r="K765" s="3"/>
      <c r="L765" s="3" t="s">
        <v>33</v>
      </c>
      <c r="M765" s="3" t="s">
        <v>45</v>
      </c>
      <c r="N765" s="3">
        <v>0</v>
      </c>
      <c r="O765" s="3">
        <v>0</v>
      </c>
    </row>
    <row r="766" spans="1:15" ht="17.100000000000001">
      <c r="A766" s="3" t="s">
        <v>1138</v>
      </c>
      <c r="B766" s="3" t="s">
        <v>81</v>
      </c>
      <c r="C766" s="3" t="s">
        <v>107</v>
      </c>
      <c r="D766" s="3" t="s">
        <v>91</v>
      </c>
      <c r="E766" s="3" t="s">
        <v>92</v>
      </c>
      <c r="F766" s="3">
        <v>17</v>
      </c>
      <c r="G766" s="3" t="s">
        <v>113</v>
      </c>
      <c r="H766" s="3" t="s">
        <v>21</v>
      </c>
      <c r="I766" s="3" t="s">
        <v>22</v>
      </c>
      <c r="J766" s="3" t="s">
        <v>21</v>
      </c>
      <c r="K766" s="3"/>
      <c r="L766" s="3" t="s">
        <v>333</v>
      </c>
      <c r="M766" s="3" t="s">
        <v>266</v>
      </c>
      <c r="N766" s="3">
        <v>0</v>
      </c>
      <c r="O766" s="3">
        <v>0</v>
      </c>
    </row>
    <row r="767" spans="1:15" ht="17.100000000000001">
      <c r="A767" s="3" t="s">
        <v>1139</v>
      </c>
      <c r="B767" s="3" t="s">
        <v>212</v>
      </c>
      <c r="C767" s="3" t="s">
        <v>530</v>
      </c>
      <c r="D767" s="3" t="s">
        <v>62</v>
      </c>
      <c r="E767" s="3" t="s">
        <v>63</v>
      </c>
      <c r="F767" s="3">
        <v>17</v>
      </c>
      <c r="G767" s="3" t="s">
        <v>530</v>
      </c>
      <c r="H767" s="3" t="s">
        <v>21</v>
      </c>
      <c r="I767" s="3" t="s">
        <v>22</v>
      </c>
      <c r="J767" s="3" t="s">
        <v>21</v>
      </c>
      <c r="K767" s="3"/>
      <c r="L767" s="3" t="s">
        <v>33</v>
      </c>
      <c r="M767" s="3" t="s">
        <v>291</v>
      </c>
      <c r="N767" s="3">
        <v>0</v>
      </c>
      <c r="O767" s="3">
        <v>0</v>
      </c>
    </row>
    <row r="768" spans="1:15" ht="17.100000000000001">
      <c r="A768" s="3" t="s">
        <v>1140</v>
      </c>
      <c r="B768" s="3" t="s">
        <v>1141</v>
      </c>
      <c r="C768" s="3" t="s">
        <v>90</v>
      </c>
      <c r="D768" s="3" t="s">
        <v>91</v>
      </c>
      <c r="E768" s="3" t="s">
        <v>92</v>
      </c>
      <c r="F768" s="3">
        <v>17</v>
      </c>
      <c r="G768" s="3" t="s">
        <v>113</v>
      </c>
      <c r="H768" s="3" t="s">
        <v>21</v>
      </c>
      <c r="I768" s="3" t="s">
        <v>22</v>
      </c>
      <c r="J768" s="3" t="s">
        <v>21</v>
      </c>
      <c r="K768" s="3"/>
      <c r="L768" s="3" t="s">
        <v>191</v>
      </c>
      <c r="M768" s="3" t="s">
        <v>227</v>
      </c>
      <c r="N768" s="3">
        <v>0</v>
      </c>
      <c r="O768" s="3">
        <v>0</v>
      </c>
    </row>
    <row r="769" spans="1:15" ht="17.100000000000001">
      <c r="A769" s="3" t="s">
        <v>1142</v>
      </c>
      <c r="B769" s="3" t="s">
        <v>166</v>
      </c>
      <c r="C769" s="3" t="s">
        <v>579</v>
      </c>
      <c r="D769" s="3" t="s">
        <v>91</v>
      </c>
      <c r="E769" s="3" t="s">
        <v>92</v>
      </c>
      <c r="F769" s="3">
        <v>17</v>
      </c>
      <c r="G769" s="3" t="s">
        <v>163</v>
      </c>
      <c r="H769" s="3" t="s">
        <v>21</v>
      </c>
      <c r="I769" s="3" t="s">
        <v>22</v>
      </c>
      <c r="J769" s="3" t="s">
        <v>21</v>
      </c>
      <c r="K769" s="3"/>
      <c r="L769" s="3" t="s">
        <v>87</v>
      </c>
      <c r="M769" s="3" t="s">
        <v>205</v>
      </c>
      <c r="N769" s="3">
        <v>0</v>
      </c>
      <c r="O769" s="3">
        <v>0</v>
      </c>
    </row>
    <row r="770" spans="1:15" ht="17.100000000000001">
      <c r="A770" s="3" t="s">
        <v>688</v>
      </c>
      <c r="B770" s="3" t="s">
        <v>42</v>
      </c>
      <c r="C770" s="3" t="s">
        <v>48</v>
      </c>
      <c r="D770" s="3" t="s">
        <v>18</v>
      </c>
      <c r="E770" s="3" t="s">
        <v>19</v>
      </c>
      <c r="F770" s="3">
        <v>17</v>
      </c>
      <c r="G770" s="3" t="s">
        <v>20</v>
      </c>
      <c r="H770" s="3" t="s">
        <v>21</v>
      </c>
      <c r="I770" s="3" t="s">
        <v>22</v>
      </c>
      <c r="J770" s="3" t="s">
        <v>21</v>
      </c>
      <c r="K770" s="3"/>
      <c r="L770" s="3" t="s">
        <v>247</v>
      </c>
      <c r="M770" s="3" t="s">
        <v>173</v>
      </c>
      <c r="N770" s="3">
        <v>0</v>
      </c>
      <c r="O770" s="3">
        <v>0</v>
      </c>
    </row>
    <row r="771" spans="1:15" ht="17.100000000000001">
      <c r="A771" s="3" t="s">
        <v>1143</v>
      </c>
      <c r="B771" s="3" t="s">
        <v>278</v>
      </c>
      <c r="C771" s="3" t="s">
        <v>37</v>
      </c>
      <c r="D771" s="3" t="s">
        <v>38</v>
      </c>
      <c r="E771" s="3" t="s">
        <v>39</v>
      </c>
      <c r="F771" s="3">
        <v>17</v>
      </c>
      <c r="G771" s="3" t="s">
        <v>265</v>
      </c>
      <c r="H771" s="3" t="s">
        <v>21</v>
      </c>
      <c r="I771" s="3" t="s">
        <v>22</v>
      </c>
      <c r="J771" s="3" t="s">
        <v>21</v>
      </c>
      <c r="K771" s="3"/>
      <c r="L771" s="3" t="s">
        <v>183</v>
      </c>
      <c r="M771" s="3" t="s">
        <v>109</v>
      </c>
      <c r="N771" s="3">
        <v>0</v>
      </c>
      <c r="O771" s="3">
        <v>0</v>
      </c>
    </row>
    <row r="772" spans="1:15" ht="17.100000000000001">
      <c r="A772" s="3" t="s">
        <v>1144</v>
      </c>
      <c r="B772" s="3" t="s">
        <v>166</v>
      </c>
      <c r="C772" s="3" t="s">
        <v>86</v>
      </c>
      <c r="D772" s="3" t="s">
        <v>38</v>
      </c>
      <c r="E772" s="3" t="s">
        <v>39</v>
      </c>
      <c r="F772" s="3">
        <v>17</v>
      </c>
      <c r="G772" s="3" t="s">
        <v>20</v>
      </c>
      <c r="H772" s="3" t="s">
        <v>21</v>
      </c>
      <c r="I772" s="3" t="s">
        <v>22</v>
      </c>
      <c r="J772" s="3" t="s">
        <v>21</v>
      </c>
      <c r="K772" s="3"/>
      <c r="L772" s="3" t="s">
        <v>286</v>
      </c>
      <c r="M772" s="3" t="s">
        <v>227</v>
      </c>
      <c r="N772" s="3">
        <v>0</v>
      </c>
      <c r="O772" s="3">
        <v>0</v>
      </c>
    </row>
    <row r="773" spans="1:15" ht="17.100000000000001">
      <c r="A773" s="3" t="s">
        <v>1145</v>
      </c>
      <c r="B773" s="3" t="s">
        <v>166</v>
      </c>
      <c r="C773" s="3" t="s">
        <v>1146</v>
      </c>
      <c r="D773" s="3" t="s">
        <v>20</v>
      </c>
      <c r="E773" s="3" t="s">
        <v>339</v>
      </c>
      <c r="F773" s="3">
        <v>17</v>
      </c>
      <c r="G773" s="3" t="s">
        <v>252</v>
      </c>
      <c r="H773" s="3" t="s">
        <v>21</v>
      </c>
      <c r="I773" s="3" t="s">
        <v>22</v>
      </c>
      <c r="J773" s="3" t="s">
        <v>21</v>
      </c>
      <c r="K773" s="3"/>
      <c r="L773" s="3" t="s">
        <v>914</v>
      </c>
      <c r="M773" s="3" t="s">
        <v>139</v>
      </c>
      <c r="N773" s="3">
        <v>0</v>
      </c>
      <c r="O773" s="3">
        <v>0</v>
      </c>
    </row>
    <row r="774" spans="1:15" ht="17.100000000000001">
      <c r="A774" s="3" t="s">
        <v>1147</v>
      </c>
      <c r="B774" s="3" t="s">
        <v>47</v>
      </c>
      <c r="C774" s="3" t="s">
        <v>329</v>
      </c>
      <c r="D774" s="3" t="s">
        <v>62</v>
      </c>
      <c r="E774" s="3" t="s">
        <v>63</v>
      </c>
      <c r="F774" s="3">
        <v>17</v>
      </c>
      <c r="G774" s="3" t="s">
        <v>1148</v>
      </c>
      <c r="H774" s="3" t="s">
        <v>21</v>
      </c>
      <c r="I774" s="3" t="s">
        <v>22</v>
      </c>
      <c r="J774" s="3" t="s">
        <v>21</v>
      </c>
      <c r="K774" s="3"/>
      <c r="L774" s="3" t="s">
        <v>160</v>
      </c>
      <c r="M774" s="3" t="s">
        <v>82</v>
      </c>
      <c r="N774" s="3">
        <v>0</v>
      </c>
      <c r="O774" s="3">
        <v>0</v>
      </c>
    </row>
    <row r="775" spans="1:15" ht="17.100000000000001">
      <c r="A775" s="3" t="s">
        <v>1149</v>
      </c>
      <c r="B775" s="3" t="s">
        <v>42</v>
      </c>
      <c r="C775" s="3" t="s">
        <v>52</v>
      </c>
      <c r="D775" s="3" t="s">
        <v>18</v>
      </c>
      <c r="E775" s="3" t="s">
        <v>19</v>
      </c>
      <c r="F775" s="3">
        <v>17</v>
      </c>
      <c r="G775" s="3" t="s">
        <v>52</v>
      </c>
      <c r="H775" s="3" t="s">
        <v>21</v>
      </c>
      <c r="I775" s="3" t="s">
        <v>22</v>
      </c>
      <c r="J775" s="3" t="s">
        <v>21</v>
      </c>
      <c r="K775" s="3"/>
      <c r="L775" s="3" t="s">
        <v>128</v>
      </c>
      <c r="M775" s="3" t="s">
        <v>291</v>
      </c>
      <c r="N775" s="3">
        <v>0</v>
      </c>
      <c r="O775" s="3">
        <v>0</v>
      </c>
    </row>
    <row r="776" spans="1:15" ht="17.100000000000001">
      <c r="A776" s="3" t="s">
        <v>1150</v>
      </c>
      <c r="B776" s="3" t="s">
        <v>1151</v>
      </c>
      <c r="C776" s="3" t="s">
        <v>136</v>
      </c>
      <c r="D776" s="3" t="s">
        <v>91</v>
      </c>
      <c r="E776" s="3" t="s">
        <v>92</v>
      </c>
      <c r="F776" s="3">
        <v>17</v>
      </c>
      <c r="G776" s="3" t="s">
        <v>253</v>
      </c>
      <c r="H776" s="3" t="s">
        <v>21</v>
      </c>
      <c r="I776" s="3" t="s">
        <v>22</v>
      </c>
      <c r="J776" s="3" t="s">
        <v>21</v>
      </c>
      <c r="K776" s="3"/>
      <c r="L776" s="3" t="s">
        <v>143</v>
      </c>
      <c r="M776" s="3" t="s">
        <v>53</v>
      </c>
      <c r="N776" s="3">
        <v>0</v>
      </c>
      <c r="O776" s="3">
        <v>0</v>
      </c>
    </row>
    <row r="777" spans="1:15" ht="17.100000000000001">
      <c r="A777" s="3" t="s">
        <v>1152</v>
      </c>
      <c r="B777" s="3" t="s">
        <v>81</v>
      </c>
      <c r="C777" s="3" t="s">
        <v>246</v>
      </c>
      <c r="D777" s="3" t="s">
        <v>38</v>
      </c>
      <c r="E777" s="3" t="s">
        <v>39</v>
      </c>
      <c r="F777" s="3">
        <v>17</v>
      </c>
      <c r="G777" s="3" t="s">
        <v>113</v>
      </c>
      <c r="H777" s="3" t="s">
        <v>21</v>
      </c>
      <c r="I777" s="3" t="s">
        <v>22</v>
      </c>
      <c r="J777" s="3" t="s">
        <v>21</v>
      </c>
      <c r="K777" s="3"/>
      <c r="L777" s="3" t="s">
        <v>467</v>
      </c>
      <c r="M777" s="3" t="s">
        <v>205</v>
      </c>
      <c r="N777" s="3">
        <v>0</v>
      </c>
      <c r="O777" s="3">
        <v>0</v>
      </c>
    </row>
    <row r="778" spans="1:15" ht="17.100000000000001">
      <c r="A778" s="3" t="s">
        <v>1153</v>
      </c>
      <c r="B778" s="3" t="s">
        <v>1154</v>
      </c>
      <c r="C778" s="3" t="s">
        <v>142</v>
      </c>
      <c r="D778" s="3" t="s">
        <v>18</v>
      </c>
      <c r="E778" s="3" t="s">
        <v>19</v>
      </c>
      <c r="F778" s="3">
        <v>17</v>
      </c>
      <c r="G778" s="3" t="s">
        <v>1155</v>
      </c>
      <c r="H778" s="3" t="s">
        <v>21</v>
      </c>
      <c r="I778" s="3" t="s">
        <v>22</v>
      </c>
      <c r="J778" s="3" t="s">
        <v>21</v>
      </c>
      <c r="K778" s="3"/>
      <c r="L778" s="3" t="s">
        <v>117</v>
      </c>
      <c r="M778" s="3" t="s">
        <v>109</v>
      </c>
      <c r="N778" s="3">
        <v>0</v>
      </c>
      <c r="O778" s="3">
        <v>0</v>
      </c>
    </row>
    <row r="779" spans="1:15" ht="17.100000000000001">
      <c r="A779" s="3" t="s">
        <v>1156</v>
      </c>
      <c r="B779" s="3" t="s">
        <v>1157</v>
      </c>
      <c r="C779" s="3" t="s">
        <v>229</v>
      </c>
      <c r="D779" s="3" t="s">
        <v>91</v>
      </c>
      <c r="E779" s="3" t="s">
        <v>92</v>
      </c>
      <c r="F779" s="3">
        <v>17</v>
      </c>
      <c r="G779" s="3" t="s">
        <v>1158</v>
      </c>
      <c r="H779" s="3" t="s">
        <v>21</v>
      </c>
      <c r="I779" s="3" t="s">
        <v>22</v>
      </c>
      <c r="J779" s="3" t="s">
        <v>21</v>
      </c>
      <c r="K779" s="3"/>
      <c r="L779" s="3" t="s">
        <v>104</v>
      </c>
      <c r="M779" s="3" t="s">
        <v>205</v>
      </c>
      <c r="N779" s="3">
        <v>0</v>
      </c>
      <c r="O779" s="3">
        <v>1</v>
      </c>
    </row>
    <row r="780" spans="1:15" ht="17.100000000000001">
      <c r="A780" s="3" t="s">
        <v>1159</v>
      </c>
      <c r="B780" s="3" t="s">
        <v>31</v>
      </c>
      <c r="C780" s="3" t="s">
        <v>490</v>
      </c>
      <c r="D780" s="3" t="s">
        <v>62</v>
      </c>
      <c r="E780" s="3" t="s">
        <v>63</v>
      </c>
      <c r="F780" s="3">
        <v>17</v>
      </c>
      <c r="G780" s="3" t="s">
        <v>20</v>
      </c>
      <c r="H780" s="3" t="s">
        <v>21</v>
      </c>
      <c r="I780" s="3" t="s">
        <v>22</v>
      </c>
      <c r="J780" s="3" t="s">
        <v>21</v>
      </c>
      <c r="K780" s="3"/>
      <c r="L780" s="3" t="s">
        <v>49</v>
      </c>
      <c r="M780" s="3" t="s">
        <v>76</v>
      </c>
      <c r="N780" s="3">
        <v>0</v>
      </c>
      <c r="O780" s="3">
        <v>0</v>
      </c>
    </row>
    <row r="781" spans="1:15" ht="17.100000000000001">
      <c r="A781" s="3" t="s">
        <v>1160</v>
      </c>
      <c r="B781" s="3" t="s">
        <v>166</v>
      </c>
      <c r="C781" s="3" t="s">
        <v>32</v>
      </c>
      <c r="D781" s="3" t="s">
        <v>18</v>
      </c>
      <c r="E781" s="3" t="s">
        <v>19</v>
      </c>
      <c r="F781" s="3">
        <v>17</v>
      </c>
      <c r="G781" s="3" t="s">
        <v>32</v>
      </c>
      <c r="H781" s="3" t="s">
        <v>21</v>
      </c>
      <c r="I781" s="3" t="s">
        <v>22</v>
      </c>
      <c r="J781" s="3" t="s">
        <v>21</v>
      </c>
      <c r="K781" s="3"/>
      <c r="L781" s="3" t="s">
        <v>218</v>
      </c>
      <c r="M781" s="3" t="s">
        <v>82</v>
      </c>
      <c r="N781" s="3">
        <v>0</v>
      </c>
      <c r="O781" s="3">
        <v>0</v>
      </c>
    </row>
    <row r="782" spans="1:15" ht="17.100000000000001">
      <c r="A782" s="3" t="s">
        <v>1161</v>
      </c>
      <c r="B782" s="3" t="s">
        <v>1162</v>
      </c>
      <c r="C782" s="3" t="s">
        <v>259</v>
      </c>
      <c r="D782" s="3" t="s">
        <v>18</v>
      </c>
      <c r="E782" s="3" t="s">
        <v>19</v>
      </c>
      <c r="F782" s="3">
        <v>17</v>
      </c>
      <c r="G782" s="3" t="s">
        <v>20</v>
      </c>
      <c r="H782" s="3" t="s">
        <v>21</v>
      </c>
      <c r="I782" s="3" t="s">
        <v>22</v>
      </c>
      <c r="J782" s="3" t="s">
        <v>21</v>
      </c>
      <c r="K782" s="3" t="s">
        <v>491</v>
      </c>
      <c r="L782" s="3" t="s">
        <v>99</v>
      </c>
      <c r="M782" s="3" t="s">
        <v>24</v>
      </c>
      <c r="N782" s="3">
        <v>0</v>
      </c>
      <c r="O782" s="3">
        <v>0</v>
      </c>
    </row>
    <row r="783" spans="1:15" ht="17.100000000000001">
      <c r="A783" s="3" t="s">
        <v>1163</v>
      </c>
      <c r="B783" s="3" t="s">
        <v>81</v>
      </c>
      <c r="C783" s="3" t="s">
        <v>98</v>
      </c>
      <c r="D783" s="3" t="s">
        <v>91</v>
      </c>
      <c r="E783" s="3" t="s">
        <v>92</v>
      </c>
      <c r="F783" s="3">
        <v>17</v>
      </c>
      <c r="G783" s="3" t="s">
        <v>74</v>
      </c>
      <c r="H783" s="3" t="s">
        <v>21</v>
      </c>
      <c r="I783" s="3" t="s">
        <v>22</v>
      </c>
      <c r="J783" s="3" t="s">
        <v>21</v>
      </c>
      <c r="K783" s="3"/>
      <c r="L783" s="3" t="s">
        <v>194</v>
      </c>
      <c r="M783" s="3" t="s">
        <v>306</v>
      </c>
      <c r="N783" s="3">
        <v>0</v>
      </c>
      <c r="O783" s="3">
        <v>0</v>
      </c>
    </row>
    <row r="784" spans="1:15" ht="17.100000000000001">
      <c r="A784" s="3" t="s">
        <v>1164</v>
      </c>
      <c r="B784" s="3" t="s">
        <v>31</v>
      </c>
      <c r="C784" s="3" t="s">
        <v>290</v>
      </c>
      <c r="D784" s="3" t="s">
        <v>91</v>
      </c>
      <c r="E784" s="3" t="s">
        <v>92</v>
      </c>
      <c r="F784" s="3">
        <v>17</v>
      </c>
      <c r="G784" s="3" t="s">
        <v>20</v>
      </c>
      <c r="H784" s="3" t="s">
        <v>21</v>
      </c>
      <c r="I784" s="3" t="s">
        <v>22</v>
      </c>
      <c r="J784" s="3" t="s">
        <v>21</v>
      </c>
      <c r="K784" s="3"/>
      <c r="L784" s="3" t="s">
        <v>183</v>
      </c>
      <c r="M784" s="3" t="s">
        <v>109</v>
      </c>
      <c r="N784" s="3">
        <v>0</v>
      </c>
      <c r="O784" s="3">
        <v>0</v>
      </c>
    </row>
    <row r="785" spans="1:15" ht="17.100000000000001">
      <c r="A785" s="3" t="s">
        <v>1165</v>
      </c>
      <c r="B785" s="3" t="s">
        <v>81</v>
      </c>
      <c r="C785" s="3" t="s">
        <v>1166</v>
      </c>
      <c r="D785" s="3" t="s">
        <v>20</v>
      </c>
      <c r="E785" s="3" t="s">
        <v>339</v>
      </c>
      <c r="F785" s="3">
        <v>17</v>
      </c>
      <c r="G785" s="3" t="s">
        <v>20</v>
      </c>
      <c r="H785" s="3" t="s">
        <v>21</v>
      </c>
      <c r="I785" s="3" t="s">
        <v>22</v>
      </c>
      <c r="J785" s="3" t="s">
        <v>21</v>
      </c>
      <c r="K785" s="3"/>
      <c r="L785" s="3" t="s">
        <v>183</v>
      </c>
      <c r="M785" s="3" t="s">
        <v>82</v>
      </c>
      <c r="N785" s="3">
        <v>0</v>
      </c>
      <c r="O785" s="3">
        <v>0</v>
      </c>
    </row>
    <row r="786" spans="1:15" ht="17.100000000000001">
      <c r="A786" s="3" t="s">
        <v>1167</v>
      </c>
      <c r="B786" s="3" t="s">
        <v>249</v>
      </c>
      <c r="C786" s="3" t="s">
        <v>671</v>
      </c>
      <c r="D786" s="3" t="s">
        <v>38</v>
      </c>
      <c r="E786" s="3" t="s">
        <v>39</v>
      </c>
      <c r="F786" s="3">
        <v>17</v>
      </c>
      <c r="G786" s="3" t="s">
        <v>20</v>
      </c>
      <c r="H786" s="3" t="s">
        <v>21</v>
      </c>
      <c r="I786" s="3" t="s">
        <v>22</v>
      </c>
      <c r="J786" s="3" t="s">
        <v>21</v>
      </c>
      <c r="K786" s="3"/>
      <c r="L786" s="3" t="s">
        <v>160</v>
      </c>
      <c r="M786" s="3" t="s">
        <v>70</v>
      </c>
      <c r="N786" s="3">
        <v>0</v>
      </c>
      <c r="O786" s="3">
        <v>0</v>
      </c>
    </row>
    <row r="787" spans="1:15" ht="17.100000000000001">
      <c r="A787" s="3" t="s">
        <v>1168</v>
      </c>
      <c r="B787" s="3" t="s">
        <v>72</v>
      </c>
      <c r="C787" s="3" t="s">
        <v>225</v>
      </c>
      <c r="D787" s="3" t="s">
        <v>62</v>
      </c>
      <c r="E787" s="3" t="s">
        <v>63</v>
      </c>
      <c r="F787" s="3">
        <v>17</v>
      </c>
      <c r="G787" s="3" t="s">
        <v>20</v>
      </c>
      <c r="H787" s="3" t="s">
        <v>21</v>
      </c>
      <c r="I787" s="3" t="s">
        <v>22</v>
      </c>
      <c r="J787" s="3" t="s">
        <v>21</v>
      </c>
      <c r="K787" s="3"/>
      <c r="L787" s="3" t="s">
        <v>194</v>
      </c>
      <c r="M787" s="3" t="s">
        <v>254</v>
      </c>
      <c r="N787" s="3">
        <v>0</v>
      </c>
      <c r="O787" s="3">
        <v>0</v>
      </c>
    </row>
    <row r="788" spans="1:15" ht="17.100000000000001">
      <c r="A788" s="3" t="s">
        <v>1169</v>
      </c>
      <c r="B788" s="3" t="s">
        <v>42</v>
      </c>
      <c r="C788" s="3" t="s">
        <v>185</v>
      </c>
      <c r="D788" s="3" t="s">
        <v>38</v>
      </c>
      <c r="E788" s="3" t="s">
        <v>39</v>
      </c>
      <c r="F788" s="3">
        <v>17</v>
      </c>
      <c r="G788" s="3" t="s">
        <v>185</v>
      </c>
      <c r="H788" s="3" t="s">
        <v>21</v>
      </c>
      <c r="I788" s="3" t="s">
        <v>22</v>
      </c>
      <c r="J788" s="3" t="s">
        <v>21</v>
      </c>
      <c r="K788" s="3"/>
      <c r="L788" s="3" t="s">
        <v>122</v>
      </c>
      <c r="M788" s="3" t="s">
        <v>109</v>
      </c>
      <c r="N788" s="3">
        <v>0</v>
      </c>
      <c r="O788" s="3">
        <v>0</v>
      </c>
    </row>
    <row r="789" spans="1:15" ht="17.100000000000001">
      <c r="A789" s="3" t="s">
        <v>1170</v>
      </c>
      <c r="B789" s="3" t="s">
        <v>16</v>
      </c>
      <c r="C789" s="3" t="s">
        <v>159</v>
      </c>
      <c r="D789" s="3" t="s">
        <v>91</v>
      </c>
      <c r="E789" s="3" t="s">
        <v>92</v>
      </c>
      <c r="F789" s="3">
        <v>17</v>
      </c>
      <c r="G789" s="3" t="s">
        <v>159</v>
      </c>
      <c r="H789" s="3" t="s">
        <v>21</v>
      </c>
      <c r="I789" s="3" t="s">
        <v>22</v>
      </c>
      <c r="J789" s="3" t="s">
        <v>21</v>
      </c>
      <c r="K789" s="3"/>
      <c r="L789" s="3" t="s">
        <v>44</v>
      </c>
      <c r="M789" s="3" t="s">
        <v>227</v>
      </c>
      <c r="N789" s="3">
        <v>0</v>
      </c>
      <c r="O789" s="3">
        <v>0</v>
      </c>
    </row>
    <row r="790" spans="1:15" ht="17.100000000000001">
      <c r="A790" s="3" t="s">
        <v>1171</v>
      </c>
      <c r="B790" s="3" t="s">
        <v>249</v>
      </c>
      <c r="C790" s="3" t="s">
        <v>326</v>
      </c>
      <c r="D790" s="3" t="s">
        <v>18</v>
      </c>
      <c r="E790" s="3" t="s">
        <v>19</v>
      </c>
      <c r="F790" s="3">
        <v>17</v>
      </c>
      <c r="G790" s="3" t="s">
        <v>326</v>
      </c>
      <c r="H790" s="3" t="s">
        <v>21</v>
      </c>
      <c r="I790" s="3" t="s">
        <v>22</v>
      </c>
      <c r="J790" s="3" t="s">
        <v>21</v>
      </c>
      <c r="K790" s="3"/>
      <c r="L790" s="3" t="s">
        <v>117</v>
      </c>
      <c r="M790" s="3" t="s">
        <v>76</v>
      </c>
      <c r="N790" s="3">
        <v>0</v>
      </c>
      <c r="O790" s="3">
        <v>0</v>
      </c>
    </row>
    <row r="791" spans="1:15" ht="17.100000000000001">
      <c r="A791" s="3" t="s">
        <v>1172</v>
      </c>
      <c r="B791" s="3" t="s">
        <v>81</v>
      </c>
      <c r="C791" s="3" t="s">
        <v>56</v>
      </c>
      <c r="D791" s="3" t="s">
        <v>38</v>
      </c>
      <c r="E791" s="3" t="s">
        <v>39</v>
      </c>
      <c r="F791" s="3">
        <v>17</v>
      </c>
      <c r="G791" s="3" t="s">
        <v>57</v>
      </c>
      <c r="H791" s="3" t="s">
        <v>21</v>
      </c>
      <c r="I791" s="3" t="s">
        <v>22</v>
      </c>
      <c r="J791" s="3" t="s">
        <v>21</v>
      </c>
      <c r="K791" s="3"/>
      <c r="L791" s="3" t="s">
        <v>128</v>
      </c>
      <c r="M791" s="3" t="s">
        <v>291</v>
      </c>
      <c r="N791" s="3">
        <v>0</v>
      </c>
      <c r="O791" s="3">
        <v>0</v>
      </c>
    </row>
    <row r="792" spans="1:15" ht="17.100000000000001">
      <c r="A792" s="3" t="s">
        <v>1173</v>
      </c>
      <c r="B792" s="3" t="s">
        <v>81</v>
      </c>
      <c r="C792" s="3" t="s">
        <v>134</v>
      </c>
      <c r="D792" s="3" t="s">
        <v>38</v>
      </c>
      <c r="E792" s="3" t="s">
        <v>39</v>
      </c>
      <c r="F792" s="3">
        <v>17</v>
      </c>
      <c r="G792" s="3" t="s">
        <v>154</v>
      </c>
      <c r="H792" s="3" t="s">
        <v>21</v>
      </c>
      <c r="I792" s="3" t="s">
        <v>22</v>
      </c>
      <c r="J792" s="3" t="s">
        <v>21</v>
      </c>
      <c r="K792" s="3"/>
      <c r="L792" s="3" t="s">
        <v>44</v>
      </c>
      <c r="M792" s="3" t="s">
        <v>24</v>
      </c>
      <c r="N792" s="3">
        <v>0</v>
      </c>
      <c r="O792" s="3">
        <v>0</v>
      </c>
    </row>
    <row r="793" spans="1:15" ht="17.100000000000001">
      <c r="A793" s="3" t="s">
        <v>1174</v>
      </c>
      <c r="B793" s="3" t="s">
        <v>16</v>
      </c>
      <c r="C793" s="3" t="s">
        <v>61</v>
      </c>
      <c r="D793" s="3" t="s">
        <v>62</v>
      </c>
      <c r="E793" s="3" t="s">
        <v>63</v>
      </c>
      <c r="F793" s="3">
        <v>17</v>
      </c>
      <c r="G793" s="3" t="s">
        <v>275</v>
      </c>
      <c r="H793" s="3" t="s">
        <v>21</v>
      </c>
      <c r="I793" s="3" t="s">
        <v>22</v>
      </c>
      <c r="J793" s="3" t="s">
        <v>21</v>
      </c>
      <c r="K793" s="3" t="s">
        <v>145</v>
      </c>
      <c r="L793" s="3" t="s">
        <v>104</v>
      </c>
      <c r="M793" s="3" t="s">
        <v>306</v>
      </c>
      <c r="N793" s="3">
        <v>0</v>
      </c>
      <c r="O793" s="3">
        <v>0</v>
      </c>
    </row>
    <row r="794" spans="1:15" ht="17.100000000000001">
      <c r="A794" s="3" t="s">
        <v>1175</v>
      </c>
      <c r="B794" s="3" t="s">
        <v>1176</v>
      </c>
      <c r="C794" s="3" t="s">
        <v>1177</v>
      </c>
      <c r="D794" s="3" t="s">
        <v>20</v>
      </c>
      <c r="E794" s="3" t="s">
        <v>339</v>
      </c>
      <c r="F794" s="3">
        <v>17</v>
      </c>
      <c r="G794" s="3" t="s">
        <v>20</v>
      </c>
      <c r="H794" s="3" t="s">
        <v>21</v>
      </c>
      <c r="I794" s="3" t="s">
        <v>22</v>
      </c>
      <c r="J794" s="3" t="s">
        <v>21</v>
      </c>
      <c r="K794" s="3"/>
      <c r="L794" s="3" t="s">
        <v>1178</v>
      </c>
      <c r="M794" s="3" t="s">
        <v>129</v>
      </c>
      <c r="N794" s="3">
        <v>0</v>
      </c>
      <c r="O794" s="3">
        <v>0</v>
      </c>
    </row>
    <row r="795" spans="1:15" ht="17.100000000000001">
      <c r="A795" s="3" t="s">
        <v>1179</v>
      </c>
      <c r="B795" s="3" t="s">
        <v>81</v>
      </c>
      <c r="C795" s="3" t="s">
        <v>455</v>
      </c>
      <c r="D795" s="3" t="s">
        <v>38</v>
      </c>
      <c r="E795" s="3" t="s">
        <v>39</v>
      </c>
      <c r="F795" s="3">
        <v>17</v>
      </c>
      <c r="G795" s="3" t="s">
        <v>20</v>
      </c>
      <c r="H795" s="3" t="s">
        <v>21</v>
      </c>
      <c r="I795" s="3" t="s">
        <v>22</v>
      </c>
      <c r="J795" s="3" t="s">
        <v>21</v>
      </c>
      <c r="K795" s="3"/>
      <c r="L795" s="3" t="s">
        <v>87</v>
      </c>
      <c r="M795" s="3" t="s">
        <v>139</v>
      </c>
      <c r="N795" s="3">
        <v>0</v>
      </c>
      <c r="O795" s="3">
        <v>0</v>
      </c>
    </row>
    <row r="796" spans="1:15" ht="17.100000000000001">
      <c r="A796" s="3" t="s">
        <v>1180</v>
      </c>
      <c r="B796" s="3" t="s">
        <v>102</v>
      </c>
      <c r="C796" s="3" t="s">
        <v>190</v>
      </c>
      <c r="D796" s="3" t="s">
        <v>18</v>
      </c>
      <c r="E796" s="3" t="s">
        <v>19</v>
      </c>
      <c r="F796" s="3">
        <v>17</v>
      </c>
      <c r="G796" s="3" t="s">
        <v>284</v>
      </c>
      <c r="H796" s="3" t="s">
        <v>21</v>
      </c>
      <c r="I796" s="3" t="s">
        <v>22</v>
      </c>
      <c r="J796" s="3" t="s">
        <v>21</v>
      </c>
      <c r="K796" s="3"/>
      <c r="L796" s="3" t="s">
        <v>104</v>
      </c>
      <c r="M796" s="3" t="s">
        <v>205</v>
      </c>
      <c r="N796" s="3">
        <v>0</v>
      </c>
      <c r="O796" s="3">
        <v>0</v>
      </c>
    </row>
    <row r="797" spans="1:15" ht="17.100000000000001">
      <c r="A797" s="3" t="s">
        <v>1181</v>
      </c>
      <c r="B797" s="3" t="s">
        <v>16</v>
      </c>
      <c r="C797" s="3" t="s">
        <v>43</v>
      </c>
      <c r="D797" s="3" t="s">
        <v>38</v>
      </c>
      <c r="E797" s="3" t="s">
        <v>39</v>
      </c>
      <c r="F797" s="3">
        <v>17</v>
      </c>
      <c r="G797" s="3" t="s">
        <v>20</v>
      </c>
      <c r="H797" s="3" t="s">
        <v>21</v>
      </c>
      <c r="I797" s="3" t="s">
        <v>22</v>
      </c>
      <c r="J797" s="3" t="s">
        <v>21</v>
      </c>
      <c r="K797" s="3"/>
      <c r="L797" s="3" t="s">
        <v>160</v>
      </c>
      <c r="M797" s="3" t="s">
        <v>291</v>
      </c>
      <c r="N797" s="3">
        <v>0</v>
      </c>
      <c r="O797" s="3">
        <v>0</v>
      </c>
    </row>
    <row r="798" spans="1:15" ht="17.100000000000001">
      <c r="A798" s="3" t="s">
        <v>1182</v>
      </c>
      <c r="B798" s="3" t="s">
        <v>31</v>
      </c>
      <c r="C798" s="3" t="s">
        <v>669</v>
      </c>
      <c r="D798" s="3" t="s">
        <v>62</v>
      </c>
      <c r="E798" s="3" t="s">
        <v>63</v>
      </c>
      <c r="F798" s="3">
        <v>17</v>
      </c>
      <c r="G798" s="3" t="s">
        <v>20</v>
      </c>
      <c r="H798" s="3" t="s">
        <v>21</v>
      </c>
      <c r="I798" s="3" t="s">
        <v>22</v>
      </c>
      <c r="J798" s="3" t="s">
        <v>21</v>
      </c>
      <c r="K798" s="3"/>
      <c r="L798" s="3" t="s">
        <v>104</v>
      </c>
      <c r="M798" s="3" t="s">
        <v>139</v>
      </c>
      <c r="N798" s="3">
        <v>0</v>
      </c>
      <c r="O798" s="3">
        <v>0</v>
      </c>
    </row>
    <row r="799" spans="1:15" ht="17.100000000000001">
      <c r="A799" s="3" t="s">
        <v>1183</v>
      </c>
      <c r="B799" s="3" t="s">
        <v>102</v>
      </c>
      <c r="C799" s="3" t="s">
        <v>329</v>
      </c>
      <c r="D799" s="3" t="s">
        <v>62</v>
      </c>
      <c r="E799" s="3" t="s">
        <v>63</v>
      </c>
      <c r="F799" s="3">
        <v>17</v>
      </c>
      <c r="G799" s="3" t="s">
        <v>1184</v>
      </c>
      <c r="H799" s="3" t="s">
        <v>21</v>
      </c>
      <c r="I799" s="3" t="s">
        <v>22</v>
      </c>
      <c r="J799" s="3" t="s">
        <v>21</v>
      </c>
      <c r="K799" s="3"/>
      <c r="L799" s="3" t="s">
        <v>104</v>
      </c>
      <c r="M799" s="3" t="s">
        <v>88</v>
      </c>
      <c r="N799" s="3">
        <v>0</v>
      </c>
      <c r="O799" s="3">
        <v>0</v>
      </c>
    </row>
    <row r="800" spans="1:15" ht="17.100000000000001">
      <c r="A800" s="3" t="s">
        <v>1185</v>
      </c>
      <c r="B800" s="3" t="s">
        <v>480</v>
      </c>
      <c r="C800" s="3" t="s">
        <v>376</v>
      </c>
      <c r="D800" s="3" t="s">
        <v>38</v>
      </c>
      <c r="E800" s="3" t="s">
        <v>39</v>
      </c>
      <c r="F800" s="3">
        <v>17</v>
      </c>
      <c r="G800" s="3" t="s">
        <v>124</v>
      </c>
      <c r="H800" s="3" t="s">
        <v>21</v>
      </c>
      <c r="I800" s="3" t="s">
        <v>22</v>
      </c>
      <c r="J800" s="3" t="s">
        <v>21</v>
      </c>
      <c r="K800" s="3"/>
      <c r="L800" s="3" t="s">
        <v>183</v>
      </c>
      <c r="M800" s="3" t="s">
        <v>88</v>
      </c>
      <c r="N800" s="3">
        <v>0</v>
      </c>
      <c r="O800" s="3">
        <v>0</v>
      </c>
    </row>
    <row r="801" spans="1:15" ht="17.100000000000001">
      <c r="A801" s="3" t="s">
        <v>1186</v>
      </c>
      <c r="B801" s="3" t="s">
        <v>111</v>
      </c>
      <c r="C801" s="3" t="s">
        <v>98</v>
      </c>
      <c r="D801" s="3" t="s">
        <v>91</v>
      </c>
      <c r="E801" s="3" t="s">
        <v>92</v>
      </c>
      <c r="F801" s="3">
        <v>17</v>
      </c>
      <c r="G801" s="3" t="s">
        <v>1187</v>
      </c>
      <c r="H801" s="3" t="s">
        <v>21</v>
      </c>
      <c r="I801" s="3" t="s">
        <v>1188</v>
      </c>
      <c r="J801" s="3" t="s">
        <v>21</v>
      </c>
      <c r="K801" s="3"/>
      <c r="L801" s="3" t="s">
        <v>33</v>
      </c>
      <c r="M801" s="3" t="s">
        <v>24</v>
      </c>
      <c r="N801" s="3">
        <v>0</v>
      </c>
      <c r="O801" s="3">
        <v>0</v>
      </c>
    </row>
    <row r="802" spans="1:15" ht="17.100000000000001">
      <c r="A802" s="3" t="s">
        <v>1189</v>
      </c>
      <c r="B802" s="3" t="s">
        <v>1141</v>
      </c>
      <c r="C802" s="3" t="s">
        <v>182</v>
      </c>
      <c r="D802" s="3" t="s">
        <v>62</v>
      </c>
      <c r="E802" s="3" t="s">
        <v>63</v>
      </c>
      <c r="F802" s="3">
        <v>17</v>
      </c>
      <c r="G802" s="3" t="s">
        <v>20</v>
      </c>
      <c r="H802" s="3" t="s">
        <v>21</v>
      </c>
      <c r="I802" s="3" t="s">
        <v>22</v>
      </c>
      <c r="J802" s="3" t="s">
        <v>21</v>
      </c>
      <c r="K802" s="3"/>
      <c r="L802" s="3" t="s">
        <v>75</v>
      </c>
      <c r="M802" s="3" t="s">
        <v>109</v>
      </c>
      <c r="N802" s="3">
        <v>0</v>
      </c>
      <c r="O802" s="3">
        <v>0</v>
      </c>
    </row>
    <row r="803" spans="1:15" ht="17.100000000000001">
      <c r="A803" s="3" t="s">
        <v>1190</v>
      </c>
      <c r="B803" s="3" t="s">
        <v>166</v>
      </c>
      <c r="C803" s="3" t="s">
        <v>132</v>
      </c>
      <c r="D803" s="3" t="s">
        <v>38</v>
      </c>
      <c r="E803" s="3" t="s">
        <v>39</v>
      </c>
      <c r="F803" s="3">
        <v>17</v>
      </c>
      <c r="G803" s="3" t="s">
        <v>20</v>
      </c>
      <c r="H803" s="3" t="s">
        <v>21</v>
      </c>
      <c r="I803" s="3" t="s">
        <v>22</v>
      </c>
      <c r="J803" s="3" t="s">
        <v>21</v>
      </c>
      <c r="K803" s="3"/>
      <c r="L803" s="3" t="s">
        <v>122</v>
      </c>
      <c r="M803" s="3" t="s">
        <v>347</v>
      </c>
      <c r="N803" s="3">
        <v>0</v>
      </c>
      <c r="O803" s="3">
        <v>0</v>
      </c>
    </row>
    <row r="804" spans="1:15" ht="17.100000000000001">
      <c r="A804" s="3" t="s">
        <v>1191</v>
      </c>
      <c r="B804" s="3" t="s">
        <v>16</v>
      </c>
      <c r="C804" s="3" t="s">
        <v>90</v>
      </c>
      <c r="D804" s="3" t="s">
        <v>91</v>
      </c>
      <c r="E804" s="3" t="s">
        <v>92</v>
      </c>
      <c r="F804" s="3">
        <v>17</v>
      </c>
      <c r="G804" s="3" t="s">
        <v>113</v>
      </c>
      <c r="H804" s="3" t="s">
        <v>21</v>
      </c>
      <c r="I804" s="3" t="s">
        <v>22</v>
      </c>
      <c r="J804" s="3" t="s">
        <v>21</v>
      </c>
      <c r="K804" s="3"/>
      <c r="L804" s="3" t="s">
        <v>33</v>
      </c>
      <c r="M804" s="3" t="s">
        <v>45</v>
      </c>
      <c r="N804" s="3">
        <v>0</v>
      </c>
      <c r="O804" s="3">
        <v>0</v>
      </c>
    </row>
    <row r="805" spans="1:15" ht="17.100000000000001">
      <c r="A805" s="3" t="s">
        <v>1192</v>
      </c>
      <c r="B805" s="3" t="s">
        <v>102</v>
      </c>
      <c r="C805" s="3" t="s">
        <v>121</v>
      </c>
      <c r="D805" s="3" t="s">
        <v>18</v>
      </c>
      <c r="E805" s="3" t="s">
        <v>19</v>
      </c>
      <c r="F805" s="3">
        <v>17</v>
      </c>
      <c r="G805" s="3" t="s">
        <v>20</v>
      </c>
      <c r="H805" s="3" t="s">
        <v>21</v>
      </c>
      <c r="I805" s="3" t="s">
        <v>22</v>
      </c>
      <c r="J805" s="3" t="s">
        <v>21</v>
      </c>
      <c r="K805" s="3"/>
      <c r="L805" s="3" t="s">
        <v>122</v>
      </c>
      <c r="M805" s="3" t="s">
        <v>227</v>
      </c>
      <c r="N805" s="3">
        <v>0</v>
      </c>
      <c r="O805" s="3">
        <v>0</v>
      </c>
    </row>
    <row r="806" spans="1:15" ht="17.100000000000001">
      <c r="A806" s="3" t="s">
        <v>1193</v>
      </c>
      <c r="B806" s="3" t="s">
        <v>72</v>
      </c>
      <c r="C806" s="3" t="s">
        <v>17</v>
      </c>
      <c r="D806" s="3" t="s">
        <v>18</v>
      </c>
      <c r="E806" s="3" t="s">
        <v>19</v>
      </c>
      <c r="F806" s="3">
        <v>17</v>
      </c>
      <c r="G806" s="3" t="s">
        <v>20</v>
      </c>
      <c r="H806" s="3" t="s">
        <v>21</v>
      </c>
      <c r="I806" s="3" t="s">
        <v>22</v>
      </c>
      <c r="J806" s="3" t="s">
        <v>21</v>
      </c>
      <c r="K806" s="3"/>
      <c r="L806" s="3" t="s">
        <v>183</v>
      </c>
      <c r="M806" s="3" t="s">
        <v>82</v>
      </c>
      <c r="N806" s="3">
        <v>0</v>
      </c>
      <c r="O806" s="3">
        <v>0</v>
      </c>
    </row>
    <row r="807" spans="1:15" ht="17.100000000000001">
      <c r="A807" s="3" t="s">
        <v>1194</v>
      </c>
      <c r="B807" s="3" t="s">
        <v>72</v>
      </c>
      <c r="C807" s="3" t="s">
        <v>395</v>
      </c>
      <c r="D807" s="3" t="s">
        <v>91</v>
      </c>
      <c r="E807" s="3" t="s">
        <v>92</v>
      </c>
      <c r="F807" s="3">
        <v>17</v>
      </c>
      <c r="G807" s="3" t="s">
        <v>20</v>
      </c>
      <c r="H807" s="3" t="s">
        <v>21</v>
      </c>
      <c r="I807" s="3" t="s">
        <v>22</v>
      </c>
      <c r="J807" s="3" t="s">
        <v>21</v>
      </c>
      <c r="K807" s="3" t="s">
        <v>491</v>
      </c>
      <c r="L807" s="3" t="s">
        <v>58</v>
      </c>
      <c r="M807" s="3" t="s">
        <v>45</v>
      </c>
      <c r="N807" s="3">
        <v>0</v>
      </c>
      <c r="O807" s="3">
        <v>0</v>
      </c>
    </row>
    <row r="808" spans="1:15" ht="17.100000000000001">
      <c r="A808" s="3" t="s">
        <v>1195</v>
      </c>
      <c r="B808" s="3" t="s">
        <v>166</v>
      </c>
      <c r="C808" s="3" t="s">
        <v>250</v>
      </c>
      <c r="D808" s="3" t="s">
        <v>38</v>
      </c>
      <c r="E808" s="3" t="s">
        <v>39</v>
      </c>
      <c r="F808" s="3">
        <v>17</v>
      </c>
      <c r="G808" s="3" t="s">
        <v>201</v>
      </c>
      <c r="H808" s="3" t="s">
        <v>21</v>
      </c>
      <c r="I808" s="3" t="s">
        <v>22</v>
      </c>
      <c r="J808" s="3" t="s">
        <v>21</v>
      </c>
      <c r="K808" s="3"/>
      <c r="L808" s="3" t="s">
        <v>49</v>
      </c>
      <c r="M808" s="3" t="s">
        <v>59</v>
      </c>
      <c r="N808" s="3">
        <v>0</v>
      </c>
      <c r="O808" s="3">
        <v>0</v>
      </c>
    </row>
    <row r="809" spans="1:15" ht="17.100000000000001">
      <c r="A809" s="3" t="s">
        <v>1196</v>
      </c>
      <c r="B809" s="3" t="s">
        <v>42</v>
      </c>
      <c r="C809" s="3" t="s">
        <v>134</v>
      </c>
      <c r="D809" s="3" t="s">
        <v>38</v>
      </c>
      <c r="E809" s="3" t="s">
        <v>39</v>
      </c>
      <c r="F809" s="3">
        <v>17</v>
      </c>
      <c r="G809" s="3" t="s">
        <v>74</v>
      </c>
      <c r="H809" s="3" t="s">
        <v>21</v>
      </c>
      <c r="I809" s="3" t="s">
        <v>22</v>
      </c>
      <c r="J809" s="3" t="s">
        <v>21</v>
      </c>
      <c r="K809" s="3"/>
      <c r="L809" s="3" t="s">
        <v>218</v>
      </c>
      <c r="M809" s="3" t="s">
        <v>109</v>
      </c>
      <c r="N809" s="3">
        <v>0</v>
      </c>
      <c r="O809" s="3">
        <v>0</v>
      </c>
    </row>
    <row r="810" spans="1:15" ht="17.100000000000001">
      <c r="A810" s="3" t="s">
        <v>1197</v>
      </c>
      <c r="B810" s="3" t="s">
        <v>166</v>
      </c>
      <c r="C810" s="3" t="s">
        <v>517</v>
      </c>
      <c r="D810" s="3" t="s">
        <v>91</v>
      </c>
      <c r="E810" s="3" t="s">
        <v>92</v>
      </c>
      <c r="F810" s="3">
        <v>17</v>
      </c>
      <c r="G810" s="3" t="s">
        <v>124</v>
      </c>
      <c r="H810" s="3" t="s">
        <v>21</v>
      </c>
      <c r="I810" s="3" t="s">
        <v>22</v>
      </c>
      <c r="J810" s="3" t="s">
        <v>21</v>
      </c>
      <c r="K810" s="3"/>
      <c r="L810" s="3" t="s">
        <v>1198</v>
      </c>
      <c r="M810" s="3" t="s">
        <v>324</v>
      </c>
      <c r="N810" s="3">
        <v>0</v>
      </c>
      <c r="O810" s="3">
        <v>0</v>
      </c>
    </row>
    <row r="811" spans="1:15" ht="17.100000000000001">
      <c r="A811" s="3" t="s">
        <v>1199</v>
      </c>
      <c r="B811" s="3" t="s">
        <v>166</v>
      </c>
      <c r="C811" s="3" t="s">
        <v>229</v>
      </c>
      <c r="D811" s="3" t="s">
        <v>91</v>
      </c>
      <c r="E811" s="3" t="s">
        <v>92</v>
      </c>
      <c r="F811" s="3">
        <v>17</v>
      </c>
      <c r="G811" s="3" t="s">
        <v>20</v>
      </c>
      <c r="H811" s="3" t="s">
        <v>21</v>
      </c>
      <c r="I811" s="3" t="s">
        <v>22</v>
      </c>
      <c r="J811" s="3" t="s">
        <v>21</v>
      </c>
      <c r="K811" s="3"/>
      <c r="L811" s="3" t="s">
        <v>191</v>
      </c>
      <c r="M811" s="3" t="s">
        <v>324</v>
      </c>
      <c r="N811" s="3">
        <v>0</v>
      </c>
      <c r="O811" s="3">
        <v>0</v>
      </c>
    </row>
    <row r="812" spans="1:15" ht="17.100000000000001">
      <c r="A812" s="3" t="s">
        <v>1200</v>
      </c>
      <c r="B812" s="3" t="s">
        <v>81</v>
      </c>
      <c r="C812" s="3" t="s">
        <v>537</v>
      </c>
      <c r="D812" s="3" t="s">
        <v>62</v>
      </c>
      <c r="E812" s="3" t="s">
        <v>63</v>
      </c>
      <c r="F812" s="3">
        <v>17</v>
      </c>
      <c r="G812" s="3" t="s">
        <v>17</v>
      </c>
      <c r="H812" s="3" t="s">
        <v>21</v>
      </c>
      <c r="I812" s="3" t="s">
        <v>22</v>
      </c>
      <c r="J812" s="3" t="s">
        <v>21</v>
      </c>
      <c r="K812" s="3"/>
      <c r="L812" s="3" t="s">
        <v>138</v>
      </c>
      <c r="M812" s="3" t="s">
        <v>205</v>
      </c>
      <c r="N812" s="3">
        <v>0</v>
      </c>
      <c r="O812" s="3">
        <v>0</v>
      </c>
    </row>
    <row r="813" spans="1:15" ht="17.100000000000001">
      <c r="A813" s="3" t="s">
        <v>1201</v>
      </c>
      <c r="B813" s="3" t="s">
        <v>166</v>
      </c>
      <c r="C813" s="3" t="s">
        <v>657</v>
      </c>
      <c r="D813" s="3" t="s">
        <v>62</v>
      </c>
      <c r="E813" s="3" t="s">
        <v>63</v>
      </c>
      <c r="F813" s="3">
        <v>17</v>
      </c>
      <c r="G813" s="3" t="s">
        <v>20</v>
      </c>
      <c r="H813" s="3" t="s">
        <v>21</v>
      </c>
      <c r="I813" s="3" t="s">
        <v>22</v>
      </c>
      <c r="J813" s="3" t="s">
        <v>21</v>
      </c>
      <c r="K813" s="3"/>
      <c r="L813" s="3" t="s">
        <v>914</v>
      </c>
      <c r="M813" s="3" t="s">
        <v>343</v>
      </c>
      <c r="N813" s="3">
        <v>0</v>
      </c>
      <c r="O813" s="3">
        <v>0</v>
      </c>
    </row>
    <row r="814" spans="1:15" ht="17.100000000000001">
      <c r="A814" s="3" t="s">
        <v>1202</v>
      </c>
      <c r="B814" s="3" t="s">
        <v>166</v>
      </c>
      <c r="C814" s="3" t="s">
        <v>412</v>
      </c>
      <c r="D814" s="3" t="s">
        <v>38</v>
      </c>
      <c r="E814" s="3" t="s">
        <v>39</v>
      </c>
      <c r="F814" s="3">
        <v>17</v>
      </c>
      <c r="G814" s="3" t="s">
        <v>20</v>
      </c>
      <c r="H814" s="3" t="s">
        <v>21</v>
      </c>
      <c r="I814" s="3" t="s">
        <v>22</v>
      </c>
      <c r="J814" s="3" t="s">
        <v>21</v>
      </c>
      <c r="K814" s="3"/>
      <c r="L814" s="3" t="s">
        <v>247</v>
      </c>
      <c r="M814" s="3" t="s">
        <v>227</v>
      </c>
      <c r="N814" s="3">
        <v>0</v>
      </c>
      <c r="O814" s="3">
        <v>0</v>
      </c>
    </row>
    <row r="815" spans="1:15" ht="17.100000000000001">
      <c r="A815" s="3" t="s">
        <v>1203</v>
      </c>
      <c r="B815" s="3" t="s">
        <v>81</v>
      </c>
      <c r="C815" s="3" t="s">
        <v>370</v>
      </c>
      <c r="D815" s="3" t="s">
        <v>18</v>
      </c>
      <c r="E815" s="3" t="s">
        <v>19</v>
      </c>
      <c r="F815" s="3">
        <v>17</v>
      </c>
      <c r="G815" s="3" t="s">
        <v>20</v>
      </c>
      <c r="H815" s="3" t="s">
        <v>21</v>
      </c>
      <c r="I815" s="3" t="s">
        <v>22</v>
      </c>
      <c r="J815" s="3" t="s">
        <v>21</v>
      </c>
      <c r="K815" s="3"/>
      <c r="L815" s="3" t="s">
        <v>333</v>
      </c>
      <c r="M815" s="3" t="s">
        <v>173</v>
      </c>
      <c r="N815" s="3">
        <v>0</v>
      </c>
      <c r="O815" s="3">
        <v>0</v>
      </c>
    </row>
    <row r="816" spans="1:15" ht="17.100000000000001">
      <c r="A816" s="3" t="s">
        <v>1204</v>
      </c>
      <c r="B816" s="3" t="s">
        <v>843</v>
      </c>
      <c r="C816" s="3" t="s">
        <v>236</v>
      </c>
      <c r="D816" s="3" t="s">
        <v>91</v>
      </c>
      <c r="E816" s="3" t="s">
        <v>92</v>
      </c>
      <c r="F816" s="3">
        <v>17</v>
      </c>
      <c r="G816" s="3" t="s">
        <v>20</v>
      </c>
      <c r="H816" s="3" t="s">
        <v>21</v>
      </c>
      <c r="I816" s="3" t="s">
        <v>22</v>
      </c>
      <c r="J816" s="3" t="s">
        <v>21</v>
      </c>
      <c r="K816" s="3"/>
      <c r="L816" s="3" t="s">
        <v>128</v>
      </c>
      <c r="M816" s="3" t="s">
        <v>82</v>
      </c>
      <c r="N816" s="3">
        <v>0</v>
      </c>
      <c r="O816" s="3">
        <v>0</v>
      </c>
    </row>
    <row r="817" spans="1:15" ht="17.100000000000001">
      <c r="A817" s="3" t="s">
        <v>1205</v>
      </c>
      <c r="B817" s="3" t="s">
        <v>166</v>
      </c>
      <c r="C817" s="3" t="s">
        <v>177</v>
      </c>
      <c r="D817" s="3" t="s">
        <v>18</v>
      </c>
      <c r="E817" s="3" t="s">
        <v>19</v>
      </c>
      <c r="F817" s="3">
        <v>17</v>
      </c>
      <c r="G817" s="3" t="s">
        <v>256</v>
      </c>
      <c r="H817" s="3" t="s">
        <v>21</v>
      </c>
      <c r="I817" s="3" t="s">
        <v>22</v>
      </c>
      <c r="J817" s="3" t="s">
        <v>21</v>
      </c>
      <c r="K817" s="3"/>
      <c r="L817" s="3" t="s">
        <v>138</v>
      </c>
      <c r="M817" s="3" t="s">
        <v>88</v>
      </c>
      <c r="N817" s="3">
        <v>0</v>
      </c>
      <c r="O817" s="3">
        <v>0</v>
      </c>
    </row>
    <row r="818" spans="1:15" ht="17.100000000000001">
      <c r="A818" s="3" t="s">
        <v>1206</v>
      </c>
      <c r="B818" s="3" t="s">
        <v>31</v>
      </c>
      <c r="C818" s="3" t="s">
        <v>93</v>
      </c>
      <c r="D818" s="3" t="s">
        <v>38</v>
      </c>
      <c r="E818" s="3" t="s">
        <v>39</v>
      </c>
      <c r="F818" s="3">
        <v>17</v>
      </c>
      <c r="G818" s="3" t="s">
        <v>20</v>
      </c>
      <c r="H818" s="3" t="s">
        <v>21</v>
      </c>
      <c r="I818" s="3" t="s">
        <v>22</v>
      </c>
      <c r="J818" s="3" t="s">
        <v>21</v>
      </c>
      <c r="K818" s="3"/>
      <c r="L818" s="3" t="s">
        <v>87</v>
      </c>
      <c r="M818" s="3" t="s">
        <v>266</v>
      </c>
      <c r="N818" s="3">
        <v>0</v>
      </c>
      <c r="O818" s="3">
        <v>0</v>
      </c>
    </row>
    <row r="819" spans="1:15" ht="17.100000000000001">
      <c r="A819" s="3" t="s">
        <v>1207</v>
      </c>
      <c r="B819" s="3" t="s">
        <v>166</v>
      </c>
      <c r="C819" s="3" t="s">
        <v>79</v>
      </c>
      <c r="D819" s="3" t="s">
        <v>18</v>
      </c>
      <c r="E819" s="3" t="s">
        <v>19</v>
      </c>
      <c r="F819" s="3">
        <v>17</v>
      </c>
      <c r="G819" s="3" t="s">
        <v>1208</v>
      </c>
      <c r="H819" s="3" t="s">
        <v>21</v>
      </c>
      <c r="I819" s="3" t="s">
        <v>22</v>
      </c>
      <c r="J819" s="3" t="s">
        <v>21</v>
      </c>
      <c r="K819" s="3"/>
      <c r="L819" s="3" t="s">
        <v>247</v>
      </c>
      <c r="M819" s="3" t="s">
        <v>347</v>
      </c>
      <c r="N819" s="3">
        <v>0</v>
      </c>
      <c r="O819" s="3">
        <v>0</v>
      </c>
    </row>
    <row r="820" spans="1:15" ht="17.100000000000001">
      <c r="A820" s="3" t="s">
        <v>1209</v>
      </c>
      <c r="B820" s="3" t="s">
        <v>16</v>
      </c>
      <c r="C820" s="3" t="s">
        <v>326</v>
      </c>
      <c r="D820" s="3" t="s">
        <v>18</v>
      </c>
      <c r="E820" s="3" t="s">
        <v>19</v>
      </c>
      <c r="F820" s="3">
        <v>17</v>
      </c>
      <c r="G820" s="3" t="s">
        <v>20</v>
      </c>
      <c r="H820" s="3" t="s">
        <v>21</v>
      </c>
      <c r="I820" s="3" t="s">
        <v>22</v>
      </c>
      <c r="J820" s="3" t="s">
        <v>21</v>
      </c>
      <c r="K820" s="3"/>
      <c r="L820" s="3" t="s">
        <v>117</v>
      </c>
      <c r="M820" s="3" t="s">
        <v>50</v>
      </c>
      <c r="N820" s="3">
        <v>0</v>
      </c>
      <c r="O820" s="3">
        <v>0</v>
      </c>
    </row>
    <row r="821" spans="1:15" ht="17.100000000000001">
      <c r="A821" s="3" t="s">
        <v>1210</v>
      </c>
      <c r="B821" s="3" t="s">
        <v>42</v>
      </c>
      <c r="C821" s="3" t="s">
        <v>177</v>
      </c>
      <c r="D821" s="3" t="s">
        <v>18</v>
      </c>
      <c r="E821" s="3" t="s">
        <v>19</v>
      </c>
      <c r="F821" s="3">
        <v>17</v>
      </c>
      <c r="G821" s="3" t="s">
        <v>1211</v>
      </c>
      <c r="H821" s="3" t="s">
        <v>21</v>
      </c>
      <c r="I821" s="3" t="s">
        <v>22</v>
      </c>
      <c r="J821" s="3" t="s">
        <v>21</v>
      </c>
      <c r="K821" s="3"/>
      <c r="L821" s="3" t="s">
        <v>44</v>
      </c>
      <c r="M821" s="3" t="s">
        <v>24</v>
      </c>
      <c r="N821" s="3">
        <v>0</v>
      </c>
      <c r="O821" s="3">
        <v>0</v>
      </c>
    </row>
    <row r="822" spans="1:15" ht="17.100000000000001">
      <c r="A822" s="3" t="s">
        <v>1212</v>
      </c>
      <c r="B822" s="3" t="s">
        <v>72</v>
      </c>
      <c r="C822" s="3" t="s">
        <v>116</v>
      </c>
      <c r="D822" s="3" t="s">
        <v>62</v>
      </c>
      <c r="E822" s="3" t="s">
        <v>63</v>
      </c>
      <c r="F822" s="3">
        <v>17</v>
      </c>
      <c r="G822" s="3" t="s">
        <v>20</v>
      </c>
      <c r="H822" s="3" t="s">
        <v>21</v>
      </c>
      <c r="I822" s="3" t="s">
        <v>22</v>
      </c>
      <c r="J822" s="3" t="s">
        <v>21</v>
      </c>
      <c r="K822" s="3"/>
      <c r="L822" s="3" t="s">
        <v>44</v>
      </c>
      <c r="M822" s="3" t="s">
        <v>50</v>
      </c>
      <c r="N822" s="3">
        <v>0</v>
      </c>
      <c r="O822" s="3">
        <v>0</v>
      </c>
    </row>
    <row r="823" spans="1:15" ht="17.100000000000001">
      <c r="A823" s="3" t="s">
        <v>1213</v>
      </c>
      <c r="B823" s="3" t="s">
        <v>278</v>
      </c>
      <c r="C823" s="3" t="s">
        <v>200</v>
      </c>
      <c r="D823" s="3" t="s">
        <v>38</v>
      </c>
      <c r="E823" s="3" t="s">
        <v>39</v>
      </c>
      <c r="F823" s="3">
        <v>17</v>
      </c>
      <c r="G823" s="3" t="s">
        <v>20</v>
      </c>
      <c r="H823" s="3" t="s">
        <v>21</v>
      </c>
      <c r="I823" s="3" t="s">
        <v>22</v>
      </c>
      <c r="J823" s="3" t="s">
        <v>21</v>
      </c>
      <c r="K823" s="3"/>
      <c r="L823" s="3" t="s">
        <v>143</v>
      </c>
      <c r="M823" s="3" t="s">
        <v>150</v>
      </c>
      <c r="N823" s="3">
        <v>0</v>
      </c>
      <c r="O823" s="3">
        <v>0</v>
      </c>
    </row>
    <row r="824" spans="1:15" ht="17.100000000000001">
      <c r="A824" s="3" t="s">
        <v>1214</v>
      </c>
      <c r="B824" s="3" t="s">
        <v>166</v>
      </c>
      <c r="C824" s="3" t="s">
        <v>290</v>
      </c>
      <c r="D824" s="3" t="s">
        <v>91</v>
      </c>
      <c r="E824" s="3" t="s">
        <v>92</v>
      </c>
      <c r="F824" s="3">
        <v>17</v>
      </c>
      <c r="G824" s="3" t="s">
        <v>74</v>
      </c>
      <c r="H824" s="3" t="s">
        <v>21</v>
      </c>
      <c r="I824" s="3" t="s">
        <v>22</v>
      </c>
      <c r="J824" s="3" t="s">
        <v>21</v>
      </c>
      <c r="K824" s="3"/>
      <c r="L824" s="3" t="s">
        <v>122</v>
      </c>
      <c r="M824" s="3" t="s">
        <v>347</v>
      </c>
      <c r="N824" s="3">
        <v>0</v>
      </c>
      <c r="O824" s="3">
        <v>0</v>
      </c>
    </row>
    <row r="825" spans="1:15" ht="17.100000000000001">
      <c r="A825" s="3" t="s">
        <v>1215</v>
      </c>
      <c r="B825" s="3" t="s">
        <v>115</v>
      </c>
      <c r="C825" s="3" t="s">
        <v>234</v>
      </c>
      <c r="D825" s="3" t="s">
        <v>38</v>
      </c>
      <c r="E825" s="3" t="s">
        <v>39</v>
      </c>
      <c r="F825" s="3">
        <v>17</v>
      </c>
      <c r="G825" s="3" t="s">
        <v>113</v>
      </c>
      <c r="H825" s="3" t="s">
        <v>21</v>
      </c>
      <c r="I825" s="3" t="s">
        <v>22</v>
      </c>
      <c r="J825" s="3" t="s">
        <v>21</v>
      </c>
      <c r="K825" s="3"/>
      <c r="L825" s="3" t="s">
        <v>128</v>
      </c>
      <c r="M825" s="3" t="s">
        <v>53</v>
      </c>
      <c r="N825" s="3">
        <v>0</v>
      </c>
      <c r="O825" s="3">
        <v>0</v>
      </c>
    </row>
    <row r="826" spans="1:15" ht="17.100000000000001">
      <c r="A826" s="3" t="s">
        <v>1216</v>
      </c>
      <c r="B826" s="3" t="s">
        <v>42</v>
      </c>
      <c r="C826" s="3" t="s">
        <v>252</v>
      </c>
      <c r="D826" s="3" t="s">
        <v>91</v>
      </c>
      <c r="E826" s="3" t="s">
        <v>92</v>
      </c>
      <c r="F826" s="3">
        <v>17</v>
      </c>
      <c r="G826" s="3" t="s">
        <v>1217</v>
      </c>
      <c r="H826" s="3" t="s">
        <v>21</v>
      </c>
      <c r="I826" s="3" t="s">
        <v>22</v>
      </c>
      <c r="J826" s="3" t="s">
        <v>21</v>
      </c>
      <c r="K826" s="3"/>
      <c r="L826" s="3" t="s">
        <v>218</v>
      </c>
      <c r="M826" s="3" t="s">
        <v>88</v>
      </c>
      <c r="N826" s="3">
        <v>0</v>
      </c>
      <c r="O826" s="3">
        <v>0</v>
      </c>
    </row>
    <row r="827" spans="1:15" ht="17.100000000000001">
      <c r="A827" s="3" t="s">
        <v>1218</v>
      </c>
      <c r="B827" s="3" t="s">
        <v>42</v>
      </c>
      <c r="C827" s="3" t="s">
        <v>68</v>
      </c>
      <c r="D827" s="3" t="s">
        <v>18</v>
      </c>
      <c r="E827" s="3" t="s">
        <v>19</v>
      </c>
      <c r="F827" s="3">
        <v>17</v>
      </c>
      <c r="G827" s="3" t="s">
        <v>20</v>
      </c>
      <c r="H827" s="3" t="s">
        <v>21</v>
      </c>
      <c r="I827" s="3" t="s">
        <v>22</v>
      </c>
      <c r="J827" s="3" t="s">
        <v>21</v>
      </c>
      <c r="K827" s="3" t="s">
        <v>319</v>
      </c>
      <c r="L827" s="3" t="s">
        <v>75</v>
      </c>
      <c r="M827" s="3" t="s">
        <v>147</v>
      </c>
      <c r="N827" s="3">
        <v>0</v>
      </c>
      <c r="O827" s="3">
        <v>0</v>
      </c>
    </row>
    <row r="828" spans="1:15" ht="17.100000000000001">
      <c r="A828" s="3" t="s">
        <v>1219</v>
      </c>
      <c r="B828" s="3" t="s">
        <v>81</v>
      </c>
      <c r="C828" s="3" t="s">
        <v>290</v>
      </c>
      <c r="D828" s="3" t="s">
        <v>91</v>
      </c>
      <c r="E828" s="3" t="s">
        <v>92</v>
      </c>
      <c r="F828" s="3">
        <v>17</v>
      </c>
      <c r="G828" s="3" t="s">
        <v>74</v>
      </c>
      <c r="H828" s="3" t="s">
        <v>21</v>
      </c>
      <c r="I828" s="3" t="s">
        <v>22</v>
      </c>
      <c r="J828" s="3" t="s">
        <v>21</v>
      </c>
      <c r="K828" s="3"/>
      <c r="L828" s="3" t="s">
        <v>75</v>
      </c>
      <c r="M828" s="3" t="s">
        <v>173</v>
      </c>
      <c r="N828" s="3">
        <v>0</v>
      </c>
      <c r="O828" s="3">
        <v>0</v>
      </c>
    </row>
    <row r="829" spans="1:15" ht="17.100000000000001">
      <c r="A829" s="3" t="s">
        <v>1220</v>
      </c>
      <c r="B829" s="3" t="s">
        <v>81</v>
      </c>
      <c r="C829" s="3" t="s">
        <v>326</v>
      </c>
      <c r="D829" s="3" t="s">
        <v>18</v>
      </c>
      <c r="E829" s="3" t="s">
        <v>19</v>
      </c>
      <c r="F829" s="3">
        <v>17</v>
      </c>
      <c r="G829" s="3" t="s">
        <v>1221</v>
      </c>
      <c r="H829" s="3" t="s">
        <v>21</v>
      </c>
      <c r="I829" s="3" t="s">
        <v>22</v>
      </c>
      <c r="J829" s="3" t="s">
        <v>21</v>
      </c>
      <c r="K829" s="3"/>
      <c r="L829" s="3" t="s">
        <v>108</v>
      </c>
      <c r="M829" s="3" t="s">
        <v>347</v>
      </c>
      <c r="N829" s="3">
        <v>0</v>
      </c>
      <c r="O829" s="3">
        <v>0</v>
      </c>
    </row>
    <row r="830" spans="1:15" ht="17.100000000000001">
      <c r="A830" s="3" t="s">
        <v>1222</v>
      </c>
      <c r="B830" s="3" t="s">
        <v>42</v>
      </c>
      <c r="C830" s="3" t="s">
        <v>671</v>
      </c>
      <c r="D830" s="3" t="s">
        <v>38</v>
      </c>
      <c r="E830" s="3" t="s">
        <v>39</v>
      </c>
      <c r="F830" s="3">
        <v>17</v>
      </c>
      <c r="G830" s="3" t="s">
        <v>20</v>
      </c>
      <c r="H830" s="3" t="s">
        <v>21</v>
      </c>
      <c r="I830" s="3" t="s">
        <v>22</v>
      </c>
      <c r="J830" s="3" t="s">
        <v>21</v>
      </c>
      <c r="K830" s="3" t="s">
        <v>239</v>
      </c>
      <c r="L830" s="3" t="s">
        <v>143</v>
      </c>
      <c r="M830" s="3" t="s">
        <v>53</v>
      </c>
      <c r="N830" s="3">
        <v>0</v>
      </c>
      <c r="O830" s="3">
        <v>0</v>
      </c>
    </row>
    <row r="831" spans="1:15" ht="17.100000000000001">
      <c r="A831" s="3" t="s">
        <v>1223</v>
      </c>
      <c r="B831" s="3" t="s">
        <v>680</v>
      </c>
      <c r="C831" s="3" t="s">
        <v>378</v>
      </c>
      <c r="D831" s="3" t="s">
        <v>18</v>
      </c>
      <c r="E831" s="3" t="s">
        <v>19</v>
      </c>
      <c r="F831" s="3">
        <v>17</v>
      </c>
      <c r="G831" s="3" t="s">
        <v>20</v>
      </c>
      <c r="H831" s="3" t="s">
        <v>21</v>
      </c>
      <c r="I831" s="3" t="s">
        <v>22</v>
      </c>
      <c r="J831" s="3" t="s">
        <v>21</v>
      </c>
      <c r="K831" s="3"/>
      <c r="L831" s="3" t="s">
        <v>160</v>
      </c>
      <c r="M831" s="3" t="s">
        <v>291</v>
      </c>
      <c r="N831" s="3">
        <v>0</v>
      </c>
      <c r="O831" s="3">
        <v>0</v>
      </c>
    </row>
    <row r="832" spans="1:15" ht="17.100000000000001">
      <c r="A832" s="3" t="s">
        <v>1224</v>
      </c>
      <c r="B832" s="3" t="s">
        <v>31</v>
      </c>
      <c r="C832" s="3" t="s">
        <v>537</v>
      </c>
      <c r="D832" s="3" t="s">
        <v>62</v>
      </c>
      <c r="E832" s="3" t="s">
        <v>63</v>
      </c>
      <c r="F832" s="3">
        <v>17</v>
      </c>
      <c r="G832" s="3" t="s">
        <v>1225</v>
      </c>
      <c r="H832" s="3" t="s">
        <v>21</v>
      </c>
      <c r="I832" s="3" t="s">
        <v>22</v>
      </c>
      <c r="J832" s="3" t="s">
        <v>21</v>
      </c>
      <c r="K832" s="3"/>
      <c r="L832" s="3" t="s">
        <v>125</v>
      </c>
      <c r="M832" s="3" t="s">
        <v>82</v>
      </c>
      <c r="N832" s="3">
        <v>0</v>
      </c>
      <c r="O832" s="3">
        <v>0</v>
      </c>
    </row>
    <row r="833" spans="1:15" ht="17.100000000000001">
      <c r="A833" s="3" t="s">
        <v>1226</v>
      </c>
      <c r="B833" s="3" t="s">
        <v>47</v>
      </c>
      <c r="C833" s="3" t="s">
        <v>357</v>
      </c>
      <c r="D833" s="3" t="s">
        <v>62</v>
      </c>
      <c r="E833" s="3" t="s">
        <v>63</v>
      </c>
      <c r="F833" s="3">
        <v>17</v>
      </c>
      <c r="G833" s="3" t="s">
        <v>20</v>
      </c>
      <c r="H833" s="3" t="s">
        <v>21</v>
      </c>
      <c r="I833" s="3" t="s">
        <v>22</v>
      </c>
      <c r="J833" s="3" t="s">
        <v>21</v>
      </c>
      <c r="K833" s="3" t="s">
        <v>491</v>
      </c>
      <c r="L833" s="3" t="s">
        <v>128</v>
      </c>
      <c r="M833" s="3" t="s">
        <v>291</v>
      </c>
      <c r="N833" s="3">
        <v>0</v>
      </c>
      <c r="O833" s="3">
        <v>0</v>
      </c>
    </row>
    <row r="834" spans="1:15" ht="17.100000000000001">
      <c r="A834" s="3" t="s">
        <v>1227</v>
      </c>
      <c r="B834" s="3" t="s">
        <v>166</v>
      </c>
      <c r="C834" s="3" t="s">
        <v>136</v>
      </c>
      <c r="D834" s="3" t="s">
        <v>91</v>
      </c>
      <c r="E834" s="3" t="s">
        <v>92</v>
      </c>
      <c r="F834" s="3">
        <v>17</v>
      </c>
      <c r="G834" s="3" t="s">
        <v>962</v>
      </c>
      <c r="H834" s="3" t="s">
        <v>21</v>
      </c>
      <c r="I834" s="3" t="s">
        <v>22</v>
      </c>
      <c r="J834" s="3" t="s">
        <v>21</v>
      </c>
      <c r="K834" s="3"/>
      <c r="L834" s="3" t="s">
        <v>222</v>
      </c>
      <c r="M834" s="3" t="s">
        <v>347</v>
      </c>
      <c r="N834" s="3">
        <v>0</v>
      </c>
      <c r="O834" s="3">
        <v>0</v>
      </c>
    </row>
    <row r="835" spans="1:15" ht="17.100000000000001">
      <c r="A835" s="3" t="s">
        <v>1228</v>
      </c>
      <c r="B835" s="3" t="s">
        <v>81</v>
      </c>
      <c r="C835" s="3" t="s">
        <v>124</v>
      </c>
      <c r="D835" s="3" t="s">
        <v>91</v>
      </c>
      <c r="E835" s="3" t="s">
        <v>92</v>
      </c>
      <c r="F835" s="3">
        <v>17</v>
      </c>
      <c r="G835" s="3" t="s">
        <v>455</v>
      </c>
      <c r="H835" s="3" t="s">
        <v>21</v>
      </c>
      <c r="I835" s="3" t="s">
        <v>22</v>
      </c>
      <c r="J835" s="3" t="s">
        <v>21</v>
      </c>
      <c r="K835" s="3"/>
      <c r="L835" s="3" t="s">
        <v>44</v>
      </c>
      <c r="M835" s="3" t="s">
        <v>109</v>
      </c>
      <c r="N835" s="3">
        <v>0</v>
      </c>
      <c r="O835" s="3">
        <v>0</v>
      </c>
    </row>
    <row r="836" spans="1:15" ht="17.100000000000001">
      <c r="A836" s="3" t="s">
        <v>1229</v>
      </c>
      <c r="B836" s="3" t="s">
        <v>166</v>
      </c>
      <c r="C836" s="3" t="s">
        <v>376</v>
      </c>
      <c r="D836" s="3" t="s">
        <v>38</v>
      </c>
      <c r="E836" s="3" t="s">
        <v>39</v>
      </c>
      <c r="F836" s="3">
        <v>17</v>
      </c>
      <c r="G836" s="3" t="s">
        <v>402</v>
      </c>
      <c r="H836" s="3" t="s">
        <v>21</v>
      </c>
      <c r="I836" s="3" t="s">
        <v>22</v>
      </c>
      <c r="J836" s="3" t="s">
        <v>21</v>
      </c>
      <c r="K836" s="3"/>
      <c r="L836" s="3" t="s">
        <v>104</v>
      </c>
      <c r="M836" s="3" t="s">
        <v>139</v>
      </c>
      <c r="N836" s="3">
        <v>0</v>
      </c>
      <c r="O836" s="3">
        <v>0</v>
      </c>
    </row>
    <row r="837" spans="1:15" ht="17.100000000000001">
      <c r="A837" s="3" t="s">
        <v>1230</v>
      </c>
      <c r="B837" s="3" t="s">
        <v>102</v>
      </c>
      <c r="C837" s="3" t="s">
        <v>17</v>
      </c>
      <c r="D837" s="3" t="s">
        <v>18</v>
      </c>
      <c r="E837" s="3" t="s">
        <v>19</v>
      </c>
      <c r="F837" s="3">
        <v>17</v>
      </c>
      <c r="G837" s="3" t="s">
        <v>20</v>
      </c>
      <c r="H837" s="3" t="s">
        <v>21</v>
      </c>
      <c r="I837" s="3" t="s">
        <v>22</v>
      </c>
      <c r="J837" s="3" t="s">
        <v>21</v>
      </c>
      <c r="K837" s="3"/>
      <c r="L837" s="3" t="s">
        <v>183</v>
      </c>
      <c r="M837" s="3" t="s">
        <v>88</v>
      </c>
      <c r="N837" s="3">
        <v>0</v>
      </c>
      <c r="O837" s="3">
        <v>0</v>
      </c>
    </row>
    <row r="838" spans="1:15" ht="17.100000000000001">
      <c r="A838" s="3" t="s">
        <v>1231</v>
      </c>
      <c r="B838" s="3" t="s">
        <v>946</v>
      </c>
      <c r="C838" s="3" t="s">
        <v>236</v>
      </c>
      <c r="D838" s="3" t="s">
        <v>91</v>
      </c>
      <c r="E838" s="3" t="s">
        <v>92</v>
      </c>
      <c r="F838" s="3">
        <v>17</v>
      </c>
      <c r="G838" s="3" t="s">
        <v>20</v>
      </c>
      <c r="H838" s="3" t="s">
        <v>21</v>
      </c>
      <c r="I838" s="3" t="s">
        <v>22</v>
      </c>
      <c r="J838" s="3" t="s">
        <v>21</v>
      </c>
      <c r="K838" s="3"/>
      <c r="L838" s="3" t="s">
        <v>128</v>
      </c>
      <c r="M838" s="3" t="s">
        <v>88</v>
      </c>
      <c r="N838" s="3">
        <v>0</v>
      </c>
      <c r="O838" s="3">
        <v>0</v>
      </c>
    </row>
    <row r="839" spans="1:15" ht="17.100000000000001">
      <c r="A839" s="3" t="s">
        <v>1232</v>
      </c>
      <c r="B839" s="3" t="s">
        <v>1233</v>
      </c>
      <c r="C839" s="3" t="s">
        <v>169</v>
      </c>
      <c r="D839" s="3" t="s">
        <v>62</v>
      </c>
      <c r="E839" s="3" t="s">
        <v>63</v>
      </c>
      <c r="F839" s="3">
        <v>17</v>
      </c>
      <c r="G839" s="3" t="s">
        <v>162</v>
      </c>
      <c r="H839" s="3" t="s">
        <v>21</v>
      </c>
      <c r="I839" s="3" t="s">
        <v>22</v>
      </c>
      <c r="J839" s="3" t="s">
        <v>21</v>
      </c>
      <c r="K839" s="3" t="s">
        <v>340</v>
      </c>
      <c r="L839" s="3" t="s">
        <v>477</v>
      </c>
      <c r="M839" s="3" t="s">
        <v>82</v>
      </c>
      <c r="N839" s="3">
        <v>0</v>
      </c>
      <c r="O839" s="3">
        <v>0</v>
      </c>
    </row>
    <row r="840" spans="1:15" ht="17.100000000000001">
      <c r="A840" s="3" t="s">
        <v>1234</v>
      </c>
      <c r="B840" s="3" t="s">
        <v>72</v>
      </c>
      <c r="C840" s="3" t="s">
        <v>402</v>
      </c>
      <c r="D840" s="3" t="s">
        <v>38</v>
      </c>
      <c r="E840" s="3" t="s">
        <v>39</v>
      </c>
      <c r="F840" s="3">
        <v>17</v>
      </c>
      <c r="G840" s="3" t="s">
        <v>402</v>
      </c>
      <c r="H840" s="3" t="s">
        <v>21</v>
      </c>
      <c r="I840" s="3" t="s">
        <v>22</v>
      </c>
      <c r="J840" s="3" t="s">
        <v>21</v>
      </c>
      <c r="K840" s="3"/>
      <c r="L840" s="3" t="s">
        <v>209</v>
      </c>
      <c r="M840" s="3" t="s">
        <v>24</v>
      </c>
      <c r="N840" s="3">
        <v>0</v>
      </c>
      <c r="O840" s="3">
        <v>0</v>
      </c>
    </row>
    <row r="841" spans="1:15" ht="17.100000000000001">
      <c r="A841" s="3" t="s">
        <v>1235</v>
      </c>
      <c r="B841" s="3" t="s">
        <v>1154</v>
      </c>
      <c r="C841" s="3" t="s">
        <v>17</v>
      </c>
      <c r="D841" s="3" t="s">
        <v>18</v>
      </c>
      <c r="E841" s="3" t="s">
        <v>19</v>
      </c>
      <c r="F841" s="3">
        <v>17</v>
      </c>
      <c r="G841" s="3" t="s">
        <v>20</v>
      </c>
      <c r="H841" s="3" t="s">
        <v>21</v>
      </c>
      <c r="I841" s="3" t="s">
        <v>22</v>
      </c>
      <c r="J841" s="3" t="s">
        <v>21</v>
      </c>
      <c r="K841" s="3"/>
      <c r="L841" s="3" t="s">
        <v>218</v>
      </c>
      <c r="M841" s="3" t="s">
        <v>109</v>
      </c>
      <c r="N841" s="3">
        <v>0</v>
      </c>
      <c r="O841" s="3">
        <v>0</v>
      </c>
    </row>
    <row r="842" spans="1:15" ht="17.100000000000001">
      <c r="A842" s="3" t="s">
        <v>1236</v>
      </c>
      <c r="B842" s="3" t="s">
        <v>42</v>
      </c>
      <c r="C842" s="3" t="s">
        <v>207</v>
      </c>
      <c r="D842" s="3" t="s">
        <v>18</v>
      </c>
      <c r="E842" s="3" t="s">
        <v>19</v>
      </c>
      <c r="F842" s="3">
        <v>17</v>
      </c>
      <c r="G842" s="3" t="s">
        <v>1237</v>
      </c>
      <c r="H842" s="3" t="s">
        <v>21</v>
      </c>
      <c r="I842" s="3" t="s">
        <v>22</v>
      </c>
      <c r="J842" s="3" t="s">
        <v>21</v>
      </c>
      <c r="K842" s="3"/>
      <c r="L842" s="3" t="s">
        <v>33</v>
      </c>
      <c r="M842" s="3" t="s">
        <v>129</v>
      </c>
      <c r="N842" s="3">
        <v>0</v>
      </c>
      <c r="O842" s="3">
        <v>0</v>
      </c>
    </row>
    <row r="843" spans="1:15" ht="17.100000000000001">
      <c r="A843" s="3" t="s">
        <v>1238</v>
      </c>
      <c r="B843" s="3" t="s">
        <v>1239</v>
      </c>
      <c r="C843" s="3" t="s">
        <v>127</v>
      </c>
      <c r="D843" s="3" t="s">
        <v>62</v>
      </c>
      <c r="E843" s="3" t="s">
        <v>63</v>
      </c>
      <c r="F843" s="3">
        <v>17</v>
      </c>
      <c r="G843" s="3" t="s">
        <v>20</v>
      </c>
      <c r="H843" s="3" t="s">
        <v>21</v>
      </c>
      <c r="I843" s="3" t="s">
        <v>22</v>
      </c>
      <c r="J843" s="3" t="s">
        <v>21</v>
      </c>
      <c r="K843" s="3" t="s">
        <v>1240</v>
      </c>
      <c r="L843" s="3" t="s">
        <v>28</v>
      </c>
      <c r="M843" s="3" t="s">
        <v>214</v>
      </c>
      <c r="N843" s="3">
        <v>0</v>
      </c>
      <c r="O843" s="3">
        <v>0</v>
      </c>
    </row>
    <row r="844" spans="1:15" ht="17.100000000000001">
      <c r="A844" s="3" t="s">
        <v>1241</v>
      </c>
      <c r="B844" s="3" t="s">
        <v>278</v>
      </c>
      <c r="C844" s="3" t="s">
        <v>142</v>
      </c>
      <c r="D844" s="3" t="s">
        <v>18</v>
      </c>
      <c r="E844" s="3" t="s">
        <v>19</v>
      </c>
      <c r="F844" s="3">
        <v>17</v>
      </c>
      <c r="G844" s="3" t="s">
        <v>142</v>
      </c>
      <c r="H844" s="3" t="s">
        <v>21</v>
      </c>
      <c r="I844" s="3" t="s">
        <v>22</v>
      </c>
      <c r="J844" s="3" t="s">
        <v>21</v>
      </c>
      <c r="K844" s="3"/>
      <c r="L844" s="3" t="s">
        <v>160</v>
      </c>
      <c r="M844" s="3" t="s">
        <v>254</v>
      </c>
      <c r="N844" s="3">
        <v>0</v>
      </c>
      <c r="O844" s="3">
        <v>0</v>
      </c>
    </row>
    <row r="845" spans="1:15" ht="17.100000000000001">
      <c r="A845" s="3" t="s">
        <v>1242</v>
      </c>
      <c r="B845" s="3" t="s">
        <v>16</v>
      </c>
      <c r="C845" s="3" t="s">
        <v>1243</v>
      </c>
      <c r="D845" s="3" t="s">
        <v>20</v>
      </c>
      <c r="E845" s="3" t="s">
        <v>339</v>
      </c>
      <c r="F845" s="3">
        <v>17</v>
      </c>
      <c r="G845" s="3" t="s">
        <v>20</v>
      </c>
      <c r="H845" s="3" t="s">
        <v>21</v>
      </c>
      <c r="I845" s="3" t="s">
        <v>22</v>
      </c>
      <c r="J845" s="3" t="s">
        <v>21</v>
      </c>
      <c r="K845" s="3"/>
      <c r="L845" s="3" t="s">
        <v>44</v>
      </c>
      <c r="M845" s="3" t="s">
        <v>291</v>
      </c>
      <c r="N845" s="3">
        <v>0</v>
      </c>
      <c r="O845" s="3">
        <v>1</v>
      </c>
    </row>
    <row r="846" spans="1:15" ht="17.100000000000001">
      <c r="A846" s="3" t="s">
        <v>1244</v>
      </c>
      <c r="B846" s="3" t="s">
        <v>72</v>
      </c>
      <c r="C846" s="3" t="s">
        <v>159</v>
      </c>
      <c r="D846" s="3" t="s">
        <v>91</v>
      </c>
      <c r="E846" s="3" t="s">
        <v>92</v>
      </c>
      <c r="F846" s="3">
        <v>17</v>
      </c>
      <c r="G846" s="3" t="s">
        <v>1245</v>
      </c>
      <c r="H846" s="3" t="s">
        <v>21</v>
      </c>
      <c r="I846" s="3" t="s">
        <v>22</v>
      </c>
      <c r="J846" s="3" t="s">
        <v>21</v>
      </c>
      <c r="K846" s="3"/>
      <c r="L846" s="3" t="s">
        <v>23</v>
      </c>
      <c r="M846" s="3" t="s">
        <v>45</v>
      </c>
      <c r="N846" s="3">
        <v>0</v>
      </c>
      <c r="O846" s="3">
        <v>0</v>
      </c>
    </row>
    <row r="847" spans="1:15" ht="17.100000000000001">
      <c r="A847" s="3" t="s">
        <v>1246</v>
      </c>
      <c r="B847" s="3" t="s">
        <v>106</v>
      </c>
      <c r="C847" s="3" t="s">
        <v>134</v>
      </c>
      <c r="D847" s="3" t="s">
        <v>38</v>
      </c>
      <c r="E847" s="3" t="s">
        <v>39</v>
      </c>
      <c r="F847" s="3">
        <v>17</v>
      </c>
      <c r="G847" s="3" t="s">
        <v>74</v>
      </c>
      <c r="H847" s="3" t="s">
        <v>21</v>
      </c>
      <c r="I847" s="3" t="s">
        <v>22</v>
      </c>
      <c r="J847" s="3" t="s">
        <v>21</v>
      </c>
      <c r="K847" s="3"/>
      <c r="L847" s="3" t="s">
        <v>247</v>
      </c>
      <c r="M847" s="3" t="s">
        <v>205</v>
      </c>
      <c r="N847" s="3">
        <v>0</v>
      </c>
      <c r="O847" s="3">
        <v>0</v>
      </c>
    </row>
    <row r="848" spans="1:15" ht="17.100000000000001">
      <c r="A848" s="3" t="s">
        <v>1247</v>
      </c>
      <c r="B848" s="3" t="s">
        <v>102</v>
      </c>
      <c r="C848" s="3" t="s">
        <v>48</v>
      </c>
      <c r="D848" s="3" t="s">
        <v>18</v>
      </c>
      <c r="E848" s="3" t="s">
        <v>19</v>
      </c>
      <c r="F848" s="3">
        <v>17</v>
      </c>
      <c r="G848" s="3" t="s">
        <v>20</v>
      </c>
      <c r="H848" s="3" t="s">
        <v>21</v>
      </c>
      <c r="I848" s="3" t="s">
        <v>22</v>
      </c>
      <c r="J848" s="3" t="s">
        <v>21</v>
      </c>
      <c r="K848" s="3"/>
      <c r="L848" s="3" t="s">
        <v>108</v>
      </c>
      <c r="M848" s="3" t="s">
        <v>343</v>
      </c>
      <c r="N848" s="3">
        <v>0</v>
      </c>
      <c r="O848" s="3">
        <v>0</v>
      </c>
    </row>
    <row r="849" spans="1:15" ht="17.100000000000001">
      <c r="A849" s="3" t="s">
        <v>1248</v>
      </c>
      <c r="B849" s="3" t="s">
        <v>42</v>
      </c>
      <c r="C849" s="3" t="s">
        <v>376</v>
      </c>
      <c r="D849" s="3" t="s">
        <v>38</v>
      </c>
      <c r="E849" s="3" t="s">
        <v>39</v>
      </c>
      <c r="F849" s="3">
        <v>17</v>
      </c>
      <c r="G849" s="3" t="s">
        <v>20</v>
      </c>
      <c r="H849" s="3" t="s">
        <v>21</v>
      </c>
      <c r="I849" s="3" t="s">
        <v>22</v>
      </c>
      <c r="J849" s="3" t="s">
        <v>21</v>
      </c>
      <c r="K849" s="3"/>
      <c r="L849" s="3" t="s">
        <v>222</v>
      </c>
      <c r="M849" s="3" t="s">
        <v>266</v>
      </c>
      <c r="N849" s="3">
        <v>0</v>
      </c>
      <c r="O849" s="3">
        <v>0</v>
      </c>
    </row>
    <row r="850" spans="1:15" ht="17.100000000000001">
      <c r="A850" s="3" t="s">
        <v>1249</v>
      </c>
      <c r="B850" s="3" t="s">
        <v>72</v>
      </c>
      <c r="C850" s="3" t="s">
        <v>124</v>
      </c>
      <c r="D850" s="3" t="s">
        <v>91</v>
      </c>
      <c r="E850" s="3" t="s">
        <v>92</v>
      </c>
      <c r="F850" s="3">
        <v>17</v>
      </c>
      <c r="G850" s="3" t="s">
        <v>1250</v>
      </c>
      <c r="H850" s="3" t="s">
        <v>21</v>
      </c>
      <c r="I850" s="3" t="s">
        <v>22</v>
      </c>
      <c r="J850" s="3" t="s">
        <v>21</v>
      </c>
      <c r="K850" s="3"/>
      <c r="L850" s="3" t="s">
        <v>194</v>
      </c>
      <c r="M850" s="3" t="s">
        <v>109</v>
      </c>
      <c r="N850" s="3">
        <v>0</v>
      </c>
      <c r="O850" s="3">
        <v>0</v>
      </c>
    </row>
    <row r="851" spans="1:15" ht="17.100000000000001">
      <c r="A851" s="3" t="s">
        <v>1251</v>
      </c>
      <c r="B851" s="3" t="s">
        <v>1252</v>
      </c>
      <c r="C851" s="3" t="s">
        <v>169</v>
      </c>
      <c r="D851" s="3" t="s">
        <v>62</v>
      </c>
      <c r="E851" s="3" t="s">
        <v>63</v>
      </c>
      <c r="F851" s="3">
        <v>17</v>
      </c>
      <c r="G851" s="3" t="s">
        <v>1253</v>
      </c>
      <c r="H851" s="3" t="s">
        <v>21</v>
      </c>
      <c r="I851" s="3" t="s">
        <v>22</v>
      </c>
      <c r="J851" s="3" t="s">
        <v>21</v>
      </c>
      <c r="K851" s="3"/>
      <c r="L851" s="3" t="s">
        <v>75</v>
      </c>
      <c r="M851" s="3" t="s">
        <v>109</v>
      </c>
      <c r="N851" s="3">
        <v>0</v>
      </c>
      <c r="O851" s="3">
        <v>0</v>
      </c>
    </row>
    <row r="852" spans="1:15" ht="17.100000000000001">
      <c r="A852" s="3" t="s">
        <v>1254</v>
      </c>
      <c r="B852" s="3" t="s">
        <v>72</v>
      </c>
      <c r="C852" s="3" t="s">
        <v>449</v>
      </c>
      <c r="D852" s="3" t="s">
        <v>38</v>
      </c>
      <c r="E852" s="3" t="s">
        <v>39</v>
      </c>
      <c r="F852" s="3">
        <v>17</v>
      </c>
      <c r="G852" s="3" t="s">
        <v>20</v>
      </c>
      <c r="H852" s="3" t="s">
        <v>21</v>
      </c>
      <c r="I852" s="3" t="s">
        <v>22</v>
      </c>
      <c r="J852" s="3" t="s">
        <v>21</v>
      </c>
      <c r="K852" s="3"/>
      <c r="L852" s="3" t="s">
        <v>160</v>
      </c>
      <c r="M852" s="3" t="s">
        <v>88</v>
      </c>
      <c r="N852" s="3">
        <v>0</v>
      </c>
      <c r="O852" s="3">
        <v>0</v>
      </c>
    </row>
    <row r="853" spans="1:15" ht="17.100000000000001">
      <c r="A853" s="3" t="s">
        <v>1255</v>
      </c>
      <c r="B853" s="3" t="s">
        <v>904</v>
      </c>
      <c r="C853" s="3" t="s">
        <v>397</v>
      </c>
      <c r="D853" s="3" t="s">
        <v>91</v>
      </c>
      <c r="E853" s="3" t="s">
        <v>92</v>
      </c>
      <c r="F853" s="3">
        <v>17</v>
      </c>
      <c r="G853" s="3" t="s">
        <v>246</v>
      </c>
      <c r="H853" s="3" t="s">
        <v>21</v>
      </c>
      <c r="I853" s="3" t="s">
        <v>22</v>
      </c>
      <c r="J853" s="3" t="s">
        <v>21</v>
      </c>
      <c r="K853" s="3"/>
      <c r="L853" s="3" t="s">
        <v>183</v>
      </c>
      <c r="M853" s="3" t="s">
        <v>88</v>
      </c>
      <c r="N853" s="3">
        <v>0</v>
      </c>
      <c r="O853" s="3">
        <v>0</v>
      </c>
    </row>
    <row r="854" spans="1:15" ht="17.100000000000001">
      <c r="A854" s="3" t="s">
        <v>1256</v>
      </c>
      <c r="B854" s="3" t="s">
        <v>72</v>
      </c>
      <c r="C854" s="3" t="s">
        <v>530</v>
      </c>
      <c r="D854" s="3" t="s">
        <v>62</v>
      </c>
      <c r="E854" s="3" t="s">
        <v>63</v>
      </c>
      <c r="F854" s="3">
        <v>17</v>
      </c>
      <c r="G854" s="3" t="s">
        <v>530</v>
      </c>
      <c r="H854" s="3" t="s">
        <v>21</v>
      </c>
      <c r="I854" s="3" t="s">
        <v>22</v>
      </c>
      <c r="J854" s="3" t="s">
        <v>21</v>
      </c>
      <c r="K854" s="3"/>
      <c r="L854" s="3" t="s">
        <v>23</v>
      </c>
      <c r="M854" s="3" t="s">
        <v>45</v>
      </c>
      <c r="N854" s="3">
        <v>0</v>
      </c>
      <c r="O854" s="3">
        <v>0</v>
      </c>
    </row>
    <row r="855" spans="1:15" ht="17.100000000000001">
      <c r="A855" s="3" t="s">
        <v>1257</v>
      </c>
      <c r="B855" s="3" t="s">
        <v>31</v>
      </c>
      <c r="C855" s="3" t="s">
        <v>530</v>
      </c>
      <c r="D855" s="3" t="s">
        <v>62</v>
      </c>
      <c r="E855" s="3" t="s">
        <v>63</v>
      </c>
      <c r="F855" s="3">
        <v>17</v>
      </c>
      <c r="G855" s="3" t="s">
        <v>20</v>
      </c>
      <c r="H855" s="3" t="s">
        <v>21</v>
      </c>
      <c r="I855" s="3" t="s">
        <v>22</v>
      </c>
      <c r="J855" s="3" t="s">
        <v>21</v>
      </c>
      <c r="K855" s="3"/>
      <c r="L855" s="3" t="s">
        <v>191</v>
      </c>
      <c r="M855" s="3" t="s">
        <v>639</v>
      </c>
      <c r="N855" s="3">
        <v>0</v>
      </c>
      <c r="O855" s="3">
        <v>0</v>
      </c>
    </row>
    <row r="856" spans="1:15" ht="17.100000000000001">
      <c r="A856" s="3" t="s">
        <v>1258</v>
      </c>
      <c r="B856" s="3" t="s">
        <v>322</v>
      </c>
      <c r="C856" s="3" t="s">
        <v>86</v>
      </c>
      <c r="D856" s="3" t="s">
        <v>38</v>
      </c>
      <c r="E856" s="3" t="s">
        <v>39</v>
      </c>
      <c r="F856" s="3">
        <v>17</v>
      </c>
      <c r="G856" s="3" t="s">
        <v>20</v>
      </c>
      <c r="H856" s="3" t="s">
        <v>21</v>
      </c>
      <c r="I856" s="3" t="s">
        <v>22</v>
      </c>
      <c r="J856" s="3" t="s">
        <v>21</v>
      </c>
      <c r="K856" s="3"/>
      <c r="L856" s="3" t="s">
        <v>58</v>
      </c>
      <c r="M856" s="3" t="s">
        <v>53</v>
      </c>
      <c r="N856" s="3">
        <v>0</v>
      </c>
      <c r="O856" s="3">
        <v>0</v>
      </c>
    </row>
    <row r="857" spans="1:15" ht="17.100000000000001">
      <c r="A857" s="3" t="s">
        <v>1259</v>
      </c>
      <c r="B857" s="3" t="s">
        <v>81</v>
      </c>
      <c r="C857" s="3" t="s">
        <v>68</v>
      </c>
      <c r="D857" s="3" t="s">
        <v>18</v>
      </c>
      <c r="E857" s="3" t="s">
        <v>19</v>
      </c>
      <c r="F857" s="3">
        <v>17</v>
      </c>
      <c r="G857" s="3" t="s">
        <v>20</v>
      </c>
      <c r="H857" s="3" t="s">
        <v>21</v>
      </c>
      <c r="I857" s="3" t="s">
        <v>22</v>
      </c>
      <c r="J857" s="3" t="s">
        <v>21</v>
      </c>
      <c r="K857" s="3"/>
      <c r="L857" s="3" t="s">
        <v>87</v>
      </c>
      <c r="M857" s="3" t="s">
        <v>266</v>
      </c>
      <c r="N857" s="3">
        <v>0</v>
      </c>
      <c r="O857" s="3">
        <v>0</v>
      </c>
    </row>
    <row r="858" spans="1:15" ht="17.100000000000001">
      <c r="A858" s="3" t="s">
        <v>1260</v>
      </c>
      <c r="B858" s="3" t="s">
        <v>72</v>
      </c>
      <c r="C858" s="3" t="s">
        <v>112</v>
      </c>
      <c r="D858" s="3" t="s">
        <v>38</v>
      </c>
      <c r="E858" s="3" t="s">
        <v>39</v>
      </c>
      <c r="F858" s="3">
        <v>17</v>
      </c>
      <c r="G858" s="3" t="s">
        <v>1261</v>
      </c>
      <c r="H858" s="3" t="s">
        <v>21</v>
      </c>
      <c r="I858" s="3" t="s">
        <v>22</v>
      </c>
      <c r="J858" s="3" t="s">
        <v>21</v>
      </c>
      <c r="K858" s="3"/>
      <c r="L858" s="3" t="s">
        <v>194</v>
      </c>
      <c r="M858" s="3" t="s">
        <v>254</v>
      </c>
      <c r="N858" s="3">
        <v>0</v>
      </c>
      <c r="O858" s="3">
        <v>0</v>
      </c>
    </row>
    <row r="859" spans="1:15" ht="17.100000000000001">
      <c r="A859" s="3" t="s">
        <v>1262</v>
      </c>
      <c r="B859" s="3" t="s">
        <v>249</v>
      </c>
      <c r="C859" s="3" t="s">
        <v>98</v>
      </c>
      <c r="D859" s="3" t="s">
        <v>91</v>
      </c>
      <c r="E859" s="3" t="s">
        <v>92</v>
      </c>
      <c r="F859" s="3">
        <v>17</v>
      </c>
      <c r="G859" s="3" t="s">
        <v>74</v>
      </c>
      <c r="H859" s="3" t="s">
        <v>21</v>
      </c>
      <c r="I859" s="3" t="s">
        <v>22</v>
      </c>
      <c r="J859" s="3" t="s">
        <v>21</v>
      </c>
      <c r="K859" s="3"/>
      <c r="L859" s="3" t="s">
        <v>104</v>
      </c>
      <c r="M859" s="3" t="s">
        <v>306</v>
      </c>
      <c r="N859" s="3">
        <v>0</v>
      </c>
      <c r="O859" s="3">
        <v>0</v>
      </c>
    </row>
    <row r="860" spans="1:15" ht="17.100000000000001">
      <c r="A860" s="3" t="s">
        <v>1263</v>
      </c>
      <c r="B860" s="3" t="s">
        <v>1264</v>
      </c>
      <c r="C860" s="3" t="s">
        <v>90</v>
      </c>
      <c r="D860" s="3" t="s">
        <v>91</v>
      </c>
      <c r="E860" s="3" t="s">
        <v>92</v>
      </c>
      <c r="F860" s="3">
        <v>17</v>
      </c>
      <c r="G860" s="3" t="s">
        <v>357</v>
      </c>
      <c r="H860" s="3" t="s">
        <v>21</v>
      </c>
      <c r="I860" s="3" t="s">
        <v>22</v>
      </c>
      <c r="J860" s="3" t="s">
        <v>21</v>
      </c>
      <c r="K860" s="3"/>
      <c r="L860" s="3" t="s">
        <v>247</v>
      </c>
      <c r="M860" s="3" t="s">
        <v>173</v>
      </c>
      <c r="N860" s="3">
        <v>0</v>
      </c>
      <c r="O860" s="3">
        <v>0</v>
      </c>
    </row>
    <row r="861" spans="1:15" ht="17.100000000000001">
      <c r="A861" s="3" t="s">
        <v>1265</v>
      </c>
      <c r="B861" s="3" t="s">
        <v>72</v>
      </c>
      <c r="C861" s="3" t="s">
        <v>455</v>
      </c>
      <c r="D861" s="3" t="s">
        <v>38</v>
      </c>
      <c r="E861" s="3" t="s">
        <v>39</v>
      </c>
      <c r="F861" s="3">
        <v>17</v>
      </c>
      <c r="G861" s="3" t="s">
        <v>57</v>
      </c>
      <c r="H861" s="3" t="s">
        <v>21</v>
      </c>
      <c r="I861" s="3" t="s">
        <v>22</v>
      </c>
      <c r="J861" s="3" t="s">
        <v>21</v>
      </c>
      <c r="K861" s="3"/>
      <c r="L861" s="3" t="s">
        <v>315</v>
      </c>
      <c r="M861" s="3" t="s">
        <v>29</v>
      </c>
      <c r="N861" s="3">
        <v>0</v>
      </c>
      <c r="O861" s="3">
        <v>0</v>
      </c>
    </row>
    <row r="862" spans="1:15" ht="17.100000000000001">
      <c r="A862" s="3" t="s">
        <v>1266</v>
      </c>
      <c r="B862" s="3" t="s">
        <v>102</v>
      </c>
      <c r="C862" s="3" t="s">
        <v>17</v>
      </c>
      <c r="D862" s="3" t="s">
        <v>18</v>
      </c>
      <c r="E862" s="3" t="s">
        <v>19</v>
      </c>
      <c r="F862" s="3">
        <v>17</v>
      </c>
      <c r="G862" s="3" t="s">
        <v>113</v>
      </c>
      <c r="H862" s="3" t="s">
        <v>21</v>
      </c>
      <c r="I862" s="3" t="s">
        <v>22</v>
      </c>
      <c r="J862" s="3" t="s">
        <v>21</v>
      </c>
      <c r="K862" s="3"/>
      <c r="L862" s="3" t="s">
        <v>333</v>
      </c>
      <c r="M862" s="3" t="s">
        <v>88</v>
      </c>
      <c r="N862" s="3">
        <v>0</v>
      </c>
      <c r="O862" s="3">
        <v>0</v>
      </c>
    </row>
    <row r="863" spans="1:15" ht="17.100000000000001">
      <c r="A863" s="3" t="s">
        <v>1267</v>
      </c>
      <c r="B863" s="3" t="s">
        <v>877</v>
      </c>
      <c r="C863" s="3" t="s">
        <v>32</v>
      </c>
      <c r="D863" s="3" t="s">
        <v>18</v>
      </c>
      <c r="E863" s="3" t="s">
        <v>19</v>
      </c>
      <c r="F863" s="3">
        <v>17</v>
      </c>
      <c r="G863" s="3" t="s">
        <v>20</v>
      </c>
      <c r="H863" s="3" t="s">
        <v>21</v>
      </c>
      <c r="I863" s="3" t="s">
        <v>22</v>
      </c>
      <c r="J863" s="3" t="s">
        <v>21</v>
      </c>
      <c r="K863" s="3"/>
      <c r="L863" s="3" t="s">
        <v>99</v>
      </c>
      <c r="M863" s="3" t="s">
        <v>70</v>
      </c>
      <c r="N863" s="3">
        <v>0</v>
      </c>
      <c r="O863" s="3">
        <v>0</v>
      </c>
    </row>
    <row r="864" spans="1:15" ht="17.100000000000001">
      <c r="A864" s="3" t="s">
        <v>295</v>
      </c>
      <c r="B864" s="3" t="s">
        <v>42</v>
      </c>
      <c r="C864" s="3" t="s">
        <v>537</v>
      </c>
      <c r="D864" s="3" t="s">
        <v>62</v>
      </c>
      <c r="E864" s="3" t="s">
        <v>63</v>
      </c>
      <c r="F864" s="3">
        <v>17</v>
      </c>
      <c r="G864" s="3" t="s">
        <v>399</v>
      </c>
      <c r="H864" s="3" t="s">
        <v>21</v>
      </c>
      <c r="I864" s="3" t="s">
        <v>22</v>
      </c>
      <c r="J864" s="3" t="s">
        <v>21</v>
      </c>
      <c r="K864" s="3"/>
      <c r="L864" s="3" t="s">
        <v>218</v>
      </c>
      <c r="M864" s="3" t="s">
        <v>76</v>
      </c>
      <c r="N864" s="3">
        <v>0</v>
      </c>
      <c r="O864" s="3">
        <v>0</v>
      </c>
    </row>
    <row r="865" spans="1:15" ht="17.100000000000001">
      <c r="A865" s="3" t="s">
        <v>1268</v>
      </c>
      <c r="B865" s="3" t="s">
        <v>31</v>
      </c>
      <c r="C865" s="3" t="s">
        <v>329</v>
      </c>
      <c r="D865" s="3" t="s">
        <v>62</v>
      </c>
      <c r="E865" s="3" t="s">
        <v>63</v>
      </c>
      <c r="F865" s="3">
        <v>17</v>
      </c>
      <c r="G865" s="3" t="s">
        <v>330</v>
      </c>
      <c r="H865" s="3" t="s">
        <v>21</v>
      </c>
      <c r="I865" s="3" t="s">
        <v>22</v>
      </c>
      <c r="J865" s="3" t="s">
        <v>21</v>
      </c>
      <c r="K865" s="3"/>
      <c r="L865" s="3" t="s">
        <v>44</v>
      </c>
      <c r="M865" s="3" t="s">
        <v>82</v>
      </c>
      <c r="N865" s="3">
        <v>0</v>
      </c>
      <c r="O865" s="3">
        <v>0</v>
      </c>
    </row>
    <row r="866" spans="1:15" ht="17.100000000000001">
      <c r="A866" s="3" t="s">
        <v>1269</v>
      </c>
      <c r="B866" s="3" t="s">
        <v>249</v>
      </c>
      <c r="C866" s="3" t="s">
        <v>252</v>
      </c>
      <c r="D866" s="3" t="s">
        <v>91</v>
      </c>
      <c r="E866" s="3" t="s">
        <v>92</v>
      </c>
      <c r="F866" s="3">
        <v>17</v>
      </c>
      <c r="G866" s="3" t="s">
        <v>252</v>
      </c>
      <c r="H866" s="3" t="s">
        <v>21</v>
      </c>
      <c r="I866" s="3" t="s">
        <v>22</v>
      </c>
      <c r="J866" s="3" t="s">
        <v>21</v>
      </c>
      <c r="K866" s="3"/>
      <c r="L866" s="3" t="s">
        <v>104</v>
      </c>
      <c r="M866" s="3" t="s">
        <v>205</v>
      </c>
      <c r="N866" s="3">
        <v>0</v>
      </c>
      <c r="O866" s="3">
        <v>0</v>
      </c>
    </row>
    <row r="867" spans="1:15" ht="17.100000000000001">
      <c r="A867" s="3" t="s">
        <v>1270</v>
      </c>
      <c r="B867" s="3" t="s">
        <v>166</v>
      </c>
      <c r="C867" s="3" t="s">
        <v>671</v>
      </c>
      <c r="D867" s="3" t="s">
        <v>38</v>
      </c>
      <c r="E867" s="3" t="s">
        <v>39</v>
      </c>
      <c r="F867" s="3">
        <v>17</v>
      </c>
      <c r="G867" s="3" t="s">
        <v>20</v>
      </c>
      <c r="H867" s="3" t="s">
        <v>21</v>
      </c>
      <c r="I867" s="3" t="s">
        <v>22</v>
      </c>
      <c r="J867" s="3" t="s">
        <v>21</v>
      </c>
      <c r="K867" s="3"/>
      <c r="L867" s="3" t="s">
        <v>49</v>
      </c>
      <c r="M867" s="3" t="s">
        <v>109</v>
      </c>
      <c r="N867" s="3">
        <v>0</v>
      </c>
      <c r="O867" s="3">
        <v>0</v>
      </c>
    </row>
    <row r="868" spans="1:15" ht="17.100000000000001">
      <c r="A868" s="3" t="s">
        <v>1271</v>
      </c>
      <c r="B868" s="3" t="s">
        <v>166</v>
      </c>
      <c r="C868" s="3" t="s">
        <v>326</v>
      </c>
      <c r="D868" s="3" t="s">
        <v>18</v>
      </c>
      <c r="E868" s="3" t="s">
        <v>19</v>
      </c>
      <c r="F868" s="3">
        <v>17</v>
      </c>
      <c r="G868" s="3" t="s">
        <v>20</v>
      </c>
      <c r="H868" s="3" t="s">
        <v>21</v>
      </c>
      <c r="I868" s="3" t="s">
        <v>22</v>
      </c>
      <c r="J868" s="3" t="s">
        <v>21</v>
      </c>
      <c r="K868" s="3"/>
      <c r="L868" s="3" t="s">
        <v>191</v>
      </c>
      <c r="M868" s="3" t="s">
        <v>367</v>
      </c>
      <c r="N868" s="3">
        <v>0</v>
      </c>
      <c r="O868" s="3">
        <v>0</v>
      </c>
    </row>
    <row r="869" spans="1:15" ht="17.100000000000001">
      <c r="A869" s="3" t="s">
        <v>1272</v>
      </c>
      <c r="B869" s="3" t="s">
        <v>31</v>
      </c>
      <c r="C869" s="3" t="s">
        <v>537</v>
      </c>
      <c r="D869" s="3" t="s">
        <v>62</v>
      </c>
      <c r="E869" s="3" t="s">
        <v>63</v>
      </c>
      <c r="F869" s="3">
        <v>17</v>
      </c>
      <c r="G869" s="3" t="s">
        <v>201</v>
      </c>
      <c r="H869" s="3" t="s">
        <v>21</v>
      </c>
      <c r="I869" s="3" t="s">
        <v>22</v>
      </c>
      <c r="J869" s="3" t="s">
        <v>21</v>
      </c>
      <c r="K869" s="3" t="s">
        <v>340</v>
      </c>
      <c r="L869" s="3" t="s">
        <v>117</v>
      </c>
      <c r="M869" s="3" t="s">
        <v>291</v>
      </c>
      <c r="N869" s="3">
        <v>0</v>
      </c>
      <c r="O869" s="3">
        <v>0</v>
      </c>
    </row>
    <row r="870" spans="1:15" ht="17.100000000000001">
      <c r="A870" s="3" t="s">
        <v>1273</v>
      </c>
      <c r="B870" s="3" t="s">
        <v>16</v>
      </c>
      <c r="C870" s="3" t="s">
        <v>671</v>
      </c>
      <c r="D870" s="3" t="s">
        <v>38</v>
      </c>
      <c r="E870" s="3" t="s">
        <v>39</v>
      </c>
      <c r="F870" s="3">
        <v>17</v>
      </c>
      <c r="G870" s="3" t="s">
        <v>20</v>
      </c>
      <c r="H870" s="3" t="s">
        <v>21</v>
      </c>
      <c r="I870" s="3" t="s">
        <v>22</v>
      </c>
      <c r="J870" s="3" t="s">
        <v>21</v>
      </c>
      <c r="K870" s="3"/>
      <c r="L870" s="3" t="s">
        <v>104</v>
      </c>
      <c r="M870" s="3" t="s">
        <v>306</v>
      </c>
      <c r="N870" s="3">
        <v>0</v>
      </c>
      <c r="O870" s="3">
        <v>0</v>
      </c>
    </row>
    <row r="871" spans="1:15" ht="17.100000000000001">
      <c r="A871" s="3" t="s">
        <v>1274</v>
      </c>
      <c r="B871" s="3" t="s">
        <v>42</v>
      </c>
      <c r="C871" s="3" t="s">
        <v>234</v>
      </c>
      <c r="D871" s="3" t="s">
        <v>38</v>
      </c>
      <c r="E871" s="3" t="s">
        <v>39</v>
      </c>
      <c r="F871" s="3">
        <v>17</v>
      </c>
      <c r="G871" s="3" t="s">
        <v>378</v>
      </c>
      <c r="H871" s="3" t="s">
        <v>21</v>
      </c>
      <c r="I871" s="3" t="s">
        <v>22</v>
      </c>
      <c r="J871" s="3" t="s">
        <v>21</v>
      </c>
      <c r="K871" s="3"/>
      <c r="L871" s="3" t="s">
        <v>33</v>
      </c>
      <c r="M871" s="3" t="s">
        <v>59</v>
      </c>
      <c r="N871" s="3">
        <v>0</v>
      </c>
      <c r="O871" s="3">
        <v>0</v>
      </c>
    </row>
    <row r="872" spans="1:15" ht="17.100000000000001">
      <c r="A872" s="3" t="s">
        <v>1275</v>
      </c>
      <c r="B872" s="3" t="s">
        <v>16</v>
      </c>
      <c r="C872" s="3" t="s">
        <v>271</v>
      </c>
      <c r="D872" s="3" t="s">
        <v>62</v>
      </c>
      <c r="E872" s="3" t="s">
        <v>63</v>
      </c>
      <c r="F872" s="3">
        <v>17</v>
      </c>
      <c r="G872" s="3" t="s">
        <v>20</v>
      </c>
      <c r="H872" s="3" t="s">
        <v>21</v>
      </c>
      <c r="I872" s="3" t="s">
        <v>22</v>
      </c>
      <c r="J872" s="3" t="s">
        <v>21</v>
      </c>
      <c r="K872" s="3" t="s">
        <v>491</v>
      </c>
      <c r="L872" s="3" t="s">
        <v>194</v>
      </c>
      <c r="M872" s="3" t="s">
        <v>254</v>
      </c>
      <c r="N872" s="3">
        <v>0</v>
      </c>
      <c r="O872" s="3">
        <v>0</v>
      </c>
    </row>
    <row r="873" spans="1:15" ht="17.100000000000001">
      <c r="A873" s="3" t="s">
        <v>1276</v>
      </c>
      <c r="B873" s="3" t="s">
        <v>1277</v>
      </c>
      <c r="C873" s="3" t="s">
        <v>669</v>
      </c>
      <c r="D873" s="3" t="s">
        <v>62</v>
      </c>
      <c r="E873" s="3" t="s">
        <v>63</v>
      </c>
      <c r="F873" s="3">
        <v>17</v>
      </c>
      <c r="G873" s="3" t="s">
        <v>20</v>
      </c>
      <c r="H873" s="3" t="s">
        <v>21</v>
      </c>
      <c r="I873" s="3" t="s">
        <v>22</v>
      </c>
      <c r="J873" s="3" t="s">
        <v>21</v>
      </c>
      <c r="K873" s="3"/>
      <c r="L873" s="3" t="s">
        <v>128</v>
      </c>
      <c r="M873" s="3" t="s">
        <v>76</v>
      </c>
      <c r="N873" s="3">
        <v>0</v>
      </c>
      <c r="O873" s="3">
        <v>0</v>
      </c>
    </row>
    <row r="874" spans="1:15" ht="17.100000000000001">
      <c r="A874" s="3" t="s">
        <v>1278</v>
      </c>
      <c r="B874" s="3" t="s">
        <v>445</v>
      </c>
      <c r="C874" s="3" t="s">
        <v>121</v>
      </c>
      <c r="D874" s="3" t="s">
        <v>18</v>
      </c>
      <c r="E874" s="3" t="s">
        <v>19</v>
      </c>
      <c r="F874" s="3">
        <v>17</v>
      </c>
      <c r="G874" s="3" t="s">
        <v>1279</v>
      </c>
      <c r="H874" s="3" t="s">
        <v>21</v>
      </c>
      <c r="I874" s="3" t="s">
        <v>22</v>
      </c>
      <c r="J874" s="3" t="s">
        <v>21</v>
      </c>
      <c r="K874" s="3"/>
      <c r="L874" s="3" t="s">
        <v>64</v>
      </c>
      <c r="M874" s="3" t="s">
        <v>59</v>
      </c>
      <c r="N874" s="3">
        <v>0</v>
      </c>
      <c r="O874" s="3">
        <v>0</v>
      </c>
    </row>
    <row r="875" spans="1:15" ht="17.100000000000001">
      <c r="A875" s="3" t="s">
        <v>1280</v>
      </c>
      <c r="B875" s="3" t="s">
        <v>166</v>
      </c>
      <c r="C875" s="3" t="s">
        <v>32</v>
      </c>
      <c r="D875" s="3" t="s">
        <v>18</v>
      </c>
      <c r="E875" s="3" t="s">
        <v>19</v>
      </c>
      <c r="F875" s="3">
        <v>17</v>
      </c>
      <c r="G875" s="3" t="s">
        <v>69</v>
      </c>
      <c r="H875" s="3" t="s">
        <v>21</v>
      </c>
      <c r="I875" s="3" t="s">
        <v>22</v>
      </c>
      <c r="J875" s="3" t="s">
        <v>21</v>
      </c>
      <c r="K875" s="3"/>
      <c r="L875" s="3" t="s">
        <v>104</v>
      </c>
      <c r="M875" s="3" t="s">
        <v>109</v>
      </c>
      <c r="N875" s="3">
        <v>0</v>
      </c>
      <c r="O875" s="3">
        <v>0</v>
      </c>
    </row>
    <row r="876" spans="1:15" ht="17.100000000000001">
      <c r="A876" s="3" t="s">
        <v>1281</v>
      </c>
      <c r="B876" s="3" t="s">
        <v>115</v>
      </c>
      <c r="C876" s="3" t="s">
        <v>671</v>
      </c>
      <c r="D876" s="3" t="s">
        <v>38</v>
      </c>
      <c r="E876" s="3" t="s">
        <v>39</v>
      </c>
      <c r="F876" s="3">
        <v>17</v>
      </c>
      <c r="G876" s="3" t="s">
        <v>20</v>
      </c>
      <c r="H876" s="3" t="s">
        <v>21</v>
      </c>
      <c r="I876" s="3" t="s">
        <v>22</v>
      </c>
      <c r="J876" s="3" t="s">
        <v>21</v>
      </c>
      <c r="K876" s="3"/>
      <c r="L876" s="3" t="s">
        <v>28</v>
      </c>
      <c r="M876" s="3" t="s">
        <v>70</v>
      </c>
      <c r="N876" s="3">
        <v>0</v>
      </c>
      <c r="O876" s="3">
        <v>0</v>
      </c>
    </row>
    <row r="877" spans="1:15" ht="17.100000000000001">
      <c r="A877" s="3" t="s">
        <v>1282</v>
      </c>
      <c r="B877" s="3" t="s">
        <v>72</v>
      </c>
      <c r="C877" s="3" t="s">
        <v>265</v>
      </c>
      <c r="D877" s="3" t="s">
        <v>91</v>
      </c>
      <c r="E877" s="3" t="s">
        <v>92</v>
      </c>
      <c r="F877" s="3">
        <v>17</v>
      </c>
      <c r="G877" s="3" t="s">
        <v>20</v>
      </c>
      <c r="H877" s="3" t="s">
        <v>21</v>
      </c>
      <c r="I877" s="3" t="s">
        <v>22</v>
      </c>
      <c r="J877" s="3" t="s">
        <v>21</v>
      </c>
      <c r="K877" s="3"/>
      <c r="L877" s="3" t="s">
        <v>33</v>
      </c>
      <c r="M877" s="3" t="s">
        <v>70</v>
      </c>
      <c r="N877" s="3">
        <v>0</v>
      </c>
      <c r="O877" s="3">
        <v>0</v>
      </c>
    </row>
    <row r="878" spans="1:15" ht="17.100000000000001">
      <c r="A878" s="3" t="s">
        <v>1283</v>
      </c>
      <c r="B878" s="3" t="s">
        <v>16</v>
      </c>
      <c r="C878" s="3" t="s">
        <v>112</v>
      </c>
      <c r="D878" s="3" t="s">
        <v>38</v>
      </c>
      <c r="E878" s="3" t="s">
        <v>39</v>
      </c>
      <c r="F878" s="3">
        <v>17</v>
      </c>
      <c r="G878" s="3" t="s">
        <v>20</v>
      </c>
      <c r="H878" s="3" t="s">
        <v>21</v>
      </c>
      <c r="I878" s="3" t="s">
        <v>22</v>
      </c>
      <c r="J878" s="3" t="s">
        <v>21</v>
      </c>
      <c r="K878" s="3"/>
      <c r="L878" s="3" t="s">
        <v>44</v>
      </c>
      <c r="M878" s="3" t="s">
        <v>306</v>
      </c>
      <c r="N878" s="3">
        <v>0</v>
      </c>
      <c r="O878" s="3">
        <v>0</v>
      </c>
    </row>
    <row r="879" spans="1:15" ht="17.100000000000001">
      <c r="A879" s="3" t="s">
        <v>1284</v>
      </c>
      <c r="B879" s="3" t="s">
        <v>42</v>
      </c>
      <c r="C879" s="3" t="s">
        <v>836</v>
      </c>
      <c r="D879" s="3" t="s">
        <v>62</v>
      </c>
      <c r="E879" s="3" t="s">
        <v>63</v>
      </c>
      <c r="F879" s="3">
        <v>17</v>
      </c>
      <c r="G879" s="3" t="s">
        <v>20</v>
      </c>
      <c r="H879" s="3" t="s">
        <v>21</v>
      </c>
      <c r="I879" s="3" t="s">
        <v>22</v>
      </c>
      <c r="J879" s="3" t="s">
        <v>21</v>
      </c>
      <c r="K879" s="3"/>
      <c r="L879" s="3" t="s">
        <v>209</v>
      </c>
      <c r="M879" s="3" t="s">
        <v>24</v>
      </c>
      <c r="N879" s="3">
        <v>0</v>
      </c>
      <c r="O879" s="3">
        <v>0</v>
      </c>
    </row>
    <row r="880" spans="1:15" ht="17.100000000000001">
      <c r="A880" s="3" t="s">
        <v>1285</v>
      </c>
      <c r="B880" s="3" t="s">
        <v>31</v>
      </c>
      <c r="C880" s="3" t="s">
        <v>669</v>
      </c>
      <c r="D880" s="3" t="s">
        <v>62</v>
      </c>
      <c r="E880" s="3" t="s">
        <v>63</v>
      </c>
      <c r="F880" s="3">
        <v>17</v>
      </c>
      <c r="G880" s="3" t="s">
        <v>20</v>
      </c>
      <c r="H880" s="3" t="s">
        <v>21</v>
      </c>
      <c r="I880" s="3" t="s">
        <v>22</v>
      </c>
      <c r="J880" s="3" t="s">
        <v>21</v>
      </c>
      <c r="K880" s="3"/>
      <c r="L880" s="3" t="s">
        <v>44</v>
      </c>
      <c r="M880" s="3" t="s">
        <v>254</v>
      </c>
      <c r="N880" s="3">
        <v>0</v>
      </c>
      <c r="O880" s="3">
        <v>0</v>
      </c>
    </row>
    <row r="881" spans="1:15" ht="17.100000000000001">
      <c r="A881" s="3" t="s">
        <v>1286</v>
      </c>
      <c r="B881" s="3" t="s">
        <v>81</v>
      </c>
      <c r="C881" s="3" t="s">
        <v>231</v>
      </c>
      <c r="D881" s="3" t="s">
        <v>18</v>
      </c>
      <c r="E881" s="3" t="s">
        <v>19</v>
      </c>
      <c r="F881" s="3">
        <v>17</v>
      </c>
      <c r="G881" s="3" t="s">
        <v>20</v>
      </c>
      <c r="H881" s="3" t="s">
        <v>21</v>
      </c>
      <c r="I881" s="3" t="s">
        <v>22</v>
      </c>
      <c r="J881" s="3" t="s">
        <v>21</v>
      </c>
      <c r="K881" s="3"/>
      <c r="L881" s="3" t="s">
        <v>194</v>
      </c>
      <c r="M881" s="3" t="s">
        <v>205</v>
      </c>
      <c r="N881" s="3">
        <v>0</v>
      </c>
      <c r="O881" s="3">
        <v>0</v>
      </c>
    </row>
    <row r="882" spans="1:15" ht="17.100000000000001">
      <c r="A882" s="3" t="s">
        <v>1287</v>
      </c>
      <c r="B882" s="3" t="s">
        <v>42</v>
      </c>
      <c r="C882" s="3" t="s">
        <v>236</v>
      </c>
      <c r="D882" s="3" t="s">
        <v>91</v>
      </c>
      <c r="E882" s="3" t="s">
        <v>92</v>
      </c>
      <c r="F882" s="3">
        <v>17</v>
      </c>
      <c r="G882" s="3" t="s">
        <v>20</v>
      </c>
      <c r="H882" s="3" t="s">
        <v>21</v>
      </c>
      <c r="I882" s="3" t="s">
        <v>22</v>
      </c>
      <c r="J882" s="3" t="s">
        <v>21</v>
      </c>
      <c r="K882" s="3"/>
      <c r="L882" s="3" t="s">
        <v>44</v>
      </c>
      <c r="M882" s="3" t="s">
        <v>76</v>
      </c>
      <c r="N882" s="3">
        <v>0</v>
      </c>
      <c r="O882" s="3">
        <v>0</v>
      </c>
    </row>
    <row r="883" spans="1:15" ht="17.100000000000001">
      <c r="A883" s="3" t="s">
        <v>1288</v>
      </c>
      <c r="B883" s="3" t="s">
        <v>16</v>
      </c>
      <c r="C883" s="3" t="s">
        <v>200</v>
      </c>
      <c r="D883" s="3" t="s">
        <v>38</v>
      </c>
      <c r="E883" s="3" t="s">
        <v>39</v>
      </c>
      <c r="F883" s="3">
        <v>17</v>
      </c>
      <c r="G883" s="3" t="s">
        <v>20</v>
      </c>
      <c r="H883" s="3" t="s">
        <v>21</v>
      </c>
      <c r="I883" s="3" t="s">
        <v>22</v>
      </c>
      <c r="J883" s="3" t="s">
        <v>21</v>
      </c>
      <c r="K883" s="3"/>
      <c r="L883" s="3" t="s">
        <v>104</v>
      </c>
      <c r="M883" s="3" t="s">
        <v>139</v>
      </c>
      <c r="N883" s="3">
        <v>0</v>
      </c>
      <c r="O883" s="3">
        <v>0</v>
      </c>
    </row>
    <row r="884" spans="1:15" ht="17.100000000000001">
      <c r="A884" s="3" t="s">
        <v>1289</v>
      </c>
      <c r="B884" s="3" t="s">
        <v>72</v>
      </c>
      <c r="C884" s="3" t="s">
        <v>217</v>
      </c>
      <c r="D884" s="3" t="s">
        <v>38</v>
      </c>
      <c r="E884" s="3" t="s">
        <v>39</v>
      </c>
      <c r="F884" s="3">
        <v>17</v>
      </c>
      <c r="G884" s="3" t="s">
        <v>20</v>
      </c>
      <c r="H884" s="3" t="s">
        <v>21</v>
      </c>
      <c r="I884" s="3" t="s">
        <v>22</v>
      </c>
      <c r="J884" s="3" t="s">
        <v>21</v>
      </c>
      <c r="K884" s="3"/>
      <c r="L884" s="3" t="s">
        <v>160</v>
      </c>
      <c r="M884" s="3" t="s">
        <v>45</v>
      </c>
      <c r="N884" s="3">
        <v>0</v>
      </c>
      <c r="O884" s="3">
        <v>0</v>
      </c>
    </row>
    <row r="885" spans="1:15" ht="17.100000000000001">
      <c r="A885" s="3" t="s">
        <v>1290</v>
      </c>
      <c r="B885" s="3" t="s">
        <v>67</v>
      </c>
      <c r="C885" s="3" t="s">
        <v>124</v>
      </c>
      <c r="D885" s="3" t="s">
        <v>91</v>
      </c>
      <c r="E885" s="3" t="s">
        <v>92</v>
      </c>
      <c r="F885" s="3">
        <v>17</v>
      </c>
      <c r="G885" s="3" t="s">
        <v>1184</v>
      </c>
      <c r="H885" s="3" t="s">
        <v>21</v>
      </c>
      <c r="I885" s="3" t="s">
        <v>22</v>
      </c>
      <c r="J885" s="3" t="s">
        <v>21</v>
      </c>
      <c r="K885" s="3"/>
      <c r="L885" s="3" t="s">
        <v>138</v>
      </c>
      <c r="M885" s="3" t="s">
        <v>347</v>
      </c>
      <c r="N885" s="3">
        <v>0</v>
      </c>
      <c r="O885" s="3">
        <v>0</v>
      </c>
    </row>
    <row r="886" spans="1:15" ht="17.100000000000001">
      <c r="A886" s="3" t="s">
        <v>1291</v>
      </c>
      <c r="B886" s="3" t="s">
        <v>81</v>
      </c>
      <c r="C886" s="3" t="s">
        <v>57</v>
      </c>
      <c r="D886" s="3" t="s">
        <v>62</v>
      </c>
      <c r="E886" s="3" t="s">
        <v>63</v>
      </c>
      <c r="F886" s="3">
        <v>17</v>
      </c>
      <c r="G886" s="3" t="s">
        <v>74</v>
      </c>
      <c r="H886" s="3" t="s">
        <v>21</v>
      </c>
      <c r="I886" s="3" t="s">
        <v>22</v>
      </c>
      <c r="J886" s="3" t="s">
        <v>21</v>
      </c>
      <c r="K886" s="3"/>
      <c r="L886" s="3" t="s">
        <v>128</v>
      </c>
      <c r="M886" s="3" t="s">
        <v>53</v>
      </c>
      <c r="N886" s="3">
        <v>0</v>
      </c>
      <c r="O886" s="3">
        <v>0</v>
      </c>
    </row>
    <row r="887" spans="1:15" ht="17.100000000000001">
      <c r="A887" s="3" t="s">
        <v>1292</v>
      </c>
      <c r="B887" s="3" t="s">
        <v>36</v>
      </c>
      <c r="C887" s="3" t="s">
        <v>48</v>
      </c>
      <c r="D887" s="3" t="s">
        <v>18</v>
      </c>
      <c r="E887" s="3" t="s">
        <v>19</v>
      </c>
      <c r="F887" s="3">
        <v>17</v>
      </c>
      <c r="G887" s="3" t="s">
        <v>20</v>
      </c>
      <c r="H887" s="3" t="s">
        <v>21</v>
      </c>
      <c r="I887" s="3" t="s">
        <v>22</v>
      </c>
      <c r="J887" s="3" t="s">
        <v>21</v>
      </c>
      <c r="K887" s="3"/>
      <c r="L887" s="3" t="s">
        <v>49</v>
      </c>
      <c r="M887" s="3" t="s">
        <v>50</v>
      </c>
      <c r="N887" s="3">
        <v>0</v>
      </c>
      <c r="O887" s="3">
        <v>0</v>
      </c>
    </row>
    <row r="888" spans="1:15" ht="17.100000000000001">
      <c r="A888" s="3" t="s">
        <v>1293</v>
      </c>
      <c r="B888" s="3" t="s">
        <v>81</v>
      </c>
      <c r="C888" s="3" t="s">
        <v>37</v>
      </c>
      <c r="D888" s="3" t="s">
        <v>38</v>
      </c>
      <c r="E888" s="3" t="s">
        <v>39</v>
      </c>
      <c r="F888" s="3">
        <v>17</v>
      </c>
      <c r="G888" s="3" t="s">
        <v>275</v>
      </c>
      <c r="H888" s="3" t="s">
        <v>21</v>
      </c>
      <c r="I888" s="3" t="s">
        <v>22</v>
      </c>
      <c r="J888" s="3" t="s">
        <v>21</v>
      </c>
      <c r="K888" s="3"/>
      <c r="L888" s="3" t="s">
        <v>194</v>
      </c>
      <c r="M888" s="3" t="s">
        <v>254</v>
      </c>
      <c r="N888" s="3">
        <v>0</v>
      </c>
      <c r="O888" s="3">
        <v>0</v>
      </c>
    </row>
    <row r="889" spans="1:15" ht="17.100000000000001">
      <c r="A889" s="3" t="s">
        <v>1294</v>
      </c>
      <c r="B889" s="3" t="s">
        <v>16</v>
      </c>
      <c r="C889" s="3" t="s">
        <v>187</v>
      </c>
      <c r="D889" s="3" t="s">
        <v>18</v>
      </c>
      <c r="E889" s="3" t="s">
        <v>19</v>
      </c>
      <c r="F889" s="3">
        <v>17</v>
      </c>
      <c r="G889" s="3" t="s">
        <v>20</v>
      </c>
      <c r="H889" s="3" t="s">
        <v>21</v>
      </c>
      <c r="I889" s="3" t="s">
        <v>22</v>
      </c>
      <c r="J889" s="3" t="s">
        <v>21</v>
      </c>
      <c r="K889" s="3"/>
      <c r="L889" s="3" t="s">
        <v>333</v>
      </c>
      <c r="M889" s="3" t="s">
        <v>227</v>
      </c>
      <c r="N889" s="3">
        <v>0</v>
      </c>
      <c r="O889" s="3">
        <v>0</v>
      </c>
    </row>
    <row r="890" spans="1:15" ht="17.100000000000001">
      <c r="A890" s="3" t="s">
        <v>1295</v>
      </c>
      <c r="B890" s="3" t="s">
        <v>16</v>
      </c>
      <c r="C890" s="3" t="s">
        <v>490</v>
      </c>
      <c r="D890" s="3" t="s">
        <v>62</v>
      </c>
      <c r="E890" s="3" t="s">
        <v>63</v>
      </c>
      <c r="F890" s="3">
        <v>17</v>
      </c>
      <c r="G890" s="3" t="s">
        <v>20</v>
      </c>
      <c r="H890" s="3" t="s">
        <v>21</v>
      </c>
      <c r="I890" s="3" t="s">
        <v>22</v>
      </c>
      <c r="J890" s="3" t="s">
        <v>21</v>
      </c>
      <c r="K890" s="3"/>
      <c r="L890" s="3" t="s">
        <v>117</v>
      </c>
      <c r="M890" s="3" t="s">
        <v>291</v>
      </c>
      <c r="N890" s="3">
        <v>0</v>
      </c>
      <c r="O890" s="3">
        <v>0</v>
      </c>
    </row>
    <row r="891" spans="1:15" ht="17.100000000000001">
      <c r="A891" s="3" t="s">
        <v>1296</v>
      </c>
      <c r="B891" s="3" t="s">
        <v>189</v>
      </c>
      <c r="C891" s="3" t="s">
        <v>470</v>
      </c>
      <c r="D891" s="3" t="s">
        <v>18</v>
      </c>
      <c r="E891" s="3" t="s">
        <v>19</v>
      </c>
      <c r="F891" s="3">
        <v>17</v>
      </c>
      <c r="G891" s="3" t="s">
        <v>470</v>
      </c>
      <c r="H891" s="3" t="s">
        <v>21</v>
      </c>
      <c r="I891" s="3" t="s">
        <v>22</v>
      </c>
      <c r="J891" s="3" t="s">
        <v>21</v>
      </c>
      <c r="K891" s="3"/>
      <c r="L891" s="3" t="s">
        <v>125</v>
      </c>
      <c r="M891" s="3" t="s">
        <v>82</v>
      </c>
      <c r="N891" s="3">
        <v>0</v>
      </c>
      <c r="O891" s="3">
        <v>0</v>
      </c>
    </row>
    <row r="892" spans="1:15" ht="17.100000000000001">
      <c r="A892" s="3" t="s">
        <v>1297</v>
      </c>
      <c r="B892" s="3" t="s">
        <v>72</v>
      </c>
      <c r="C892" s="3" t="s">
        <v>132</v>
      </c>
      <c r="D892" s="3" t="s">
        <v>38</v>
      </c>
      <c r="E892" s="3" t="s">
        <v>39</v>
      </c>
      <c r="F892" s="3">
        <v>17</v>
      </c>
      <c r="G892" s="3" t="s">
        <v>20</v>
      </c>
      <c r="H892" s="3" t="s">
        <v>21</v>
      </c>
      <c r="I892" s="3" t="s">
        <v>22</v>
      </c>
      <c r="J892" s="3" t="s">
        <v>21</v>
      </c>
      <c r="K892" s="3"/>
      <c r="L892" s="3" t="s">
        <v>183</v>
      </c>
      <c r="M892" s="3" t="s">
        <v>88</v>
      </c>
      <c r="N892" s="3">
        <v>0</v>
      </c>
      <c r="O892" s="3">
        <v>0</v>
      </c>
    </row>
    <row r="893" spans="1:15" ht="17.100000000000001">
      <c r="A893" s="3" t="s">
        <v>1298</v>
      </c>
      <c r="B893" s="3" t="s">
        <v>47</v>
      </c>
      <c r="C893" s="3" t="s">
        <v>141</v>
      </c>
      <c r="D893" s="3" t="s">
        <v>62</v>
      </c>
      <c r="E893" s="3" t="s">
        <v>63</v>
      </c>
      <c r="F893" s="3">
        <v>17</v>
      </c>
      <c r="G893" s="3" t="s">
        <v>74</v>
      </c>
      <c r="H893" s="3" t="s">
        <v>21</v>
      </c>
      <c r="I893" s="3" t="s">
        <v>22</v>
      </c>
      <c r="J893" s="3" t="s">
        <v>21</v>
      </c>
      <c r="K893" s="3"/>
      <c r="L893" s="3" t="s">
        <v>75</v>
      </c>
      <c r="M893" s="3" t="s">
        <v>45</v>
      </c>
      <c r="N893" s="3">
        <v>0</v>
      </c>
      <c r="O893" s="3">
        <v>0</v>
      </c>
    </row>
    <row r="894" spans="1:15" ht="17.100000000000001">
      <c r="A894" s="3" t="s">
        <v>1299</v>
      </c>
      <c r="B894" s="3" t="s">
        <v>47</v>
      </c>
      <c r="C894" s="3" t="s">
        <v>579</v>
      </c>
      <c r="D894" s="3" t="s">
        <v>91</v>
      </c>
      <c r="E894" s="3" t="s">
        <v>92</v>
      </c>
      <c r="F894" s="3">
        <v>17</v>
      </c>
      <c r="G894" s="3" t="s">
        <v>162</v>
      </c>
      <c r="H894" s="3" t="s">
        <v>21</v>
      </c>
      <c r="I894" s="3" t="s">
        <v>22</v>
      </c>
      <c r="J894" s="3" t="s">
        <v>21</v>
      </c>
      <c r="K894" s="3"/>
      <c r="L894" s="3" t="s">
        <v>218</v>
      </c>
      <c r="M894" s="3" t="s">
        <v>306</v>
      </c>
      <c r="N894" s="3">
        <v>0</v>
      </c>
      <c r="O894" s="3">
        <v>0</v>
      </c>
    </row>
    <row r="895" spans="1:15" ht="17.100000000000001">
      <c r="A895" s="3" t="s">
        <v>1300</v>
      </c>
      <c r="B895" s="3" t="s">
        <v>115</v>
      </c>
      <c r="C895" s="3" t="s">
        <v>326</v>
      </c>
      <c r="D895" s="3" t="s">
        <v>18</v>
      </c>
      <c r="E895" s="3" t="s">
        <v>19</v>
      </c>
      <c r="F895" s="3">
        <v>17</v>
      </c>
      <c r="G895" s="3" t="s">
        <v>577</v>
      </c>
      <c r="H895" s="3" t="s">
        <v>21</v>
      </c>
      <c r="I895" s="3" t="s">
        <v>22</v>
      </c>
      <c r="J895" s="3" t="s">
        <v>21</v>
      </c>
      <c r="K895" s="3"/>
      <c r="L895" s="3" t="s">
        <v>75</v>
      </c>
      <c r="M895" s="3" t="s">
        <v>306</v>
      </c>
      <c r="N895" s="3">
        <v>0</v>
      </c>
      <c r="O895" s="3">
        <v>0</v>
      </c>
    </row>
    <row r="896" spans="1:15" ht="17.100000000000001">
      <c r="A896" s="3" t="s">
        <v>1301</v>
      </c>
      <c r="B896" s="3" t="s">
        <v>72</v>
      </c>
      <c r="C896" s="3" t="s">
        <v>282</v>
      </c>
      <c r="D896" s="3" t="s">
        <v>62</v>
      </c>
      <c r="E896" s="3" t="s">
        <v>63</v>
      </c>
      <c r="F896" s="3">
        <v>17</v>
      </c>
      <c r="G896" s="3" t="s">
        <v>596</v>
      </c>
      <c r="H896" s="3" t="s">
        <v>21</v>
      </c>
      <c r="I896" s="3" t="s">
        <v>22</v>
      </c>
      <c r="J896" s="3" t="s">
        <v>21</v>
      </c>
      <c r="K896" s="3" t="s">
        <v>491</v>
      </c>
      <c r="L896" s="3" t="s">
        <v>247</v>
      </c>
      <c r="M896" s="3" t="s">
        <v>266</v>
      </c>
      <c r="N896" s="3">
        <v>0</v>
      </c>
      <c r="O896" s="3">
        <v>0</v>
      </c>
    </row>
    <row r="897" spans="1:15" ht="17.100000000000001">
      <c r="A897" s="3" t="s">
        <v>1302</v>
      </c>
      <c r="B897" s="3" t="s">
        <v>81</v>
      </c>
      <c r="C897" s="3" t="s">
        <v>263</v>
      </c>
      <c r="D897" s="3" t="s">
        <v>91</v>
      </c>
      <c r="E897" s="3" t="s">
        <v>92</v>
      </c>
      <c r="F897" s="3">
        <v>17</v>
      </c>
      <c r="G897" s="3" t="s">
        <v>1303</v>
      </c>
      <c r="H897" s="3" t="s">
        <v>21</v>
      </c>
      <c r="I897" s="3" t="s">
        <v>22</v>
      </c>
      <c r="J897" s="3" t="s">
        <v>21</v>
      </c>
      <c r="K897" s="3"/>
      <c r="L897" s="3" t="s">
        <v>194</v>
      </c>
      <c r="M897" s="3" t="s">
        <v>205</v>
      </c>
      <c r="N897" s="3">
        <v>0</v>
      </c>
      <c r="O897" s="3">
        <v>0</v>
      </c>
    </row>
    <row r="898" spans="1:15" ht="17.100000000000001">
      <c r="A898" s="3" t="s">
        <v>1304</v>
      </c>
      <c r="B898" s="3" t="s">
        <v>1305</v>
      </c>
      <c r="C898" s="3" t="s">
        <v>397</v>
      </c>
      <c r="D898" s="3" t="s">
        <v>91</v>
      </c>
      <c r="E898" s="3" t="s">
        <v>92</v>
      </c>
      <c r="F898" s="3">
        <v>17</v>
      </c>
      <c r="G898" s="3" t="s">
        <v>397</v>
      </c>
      <c r="H898" s="3" t="s">
        <v>21</v>
      </c>
      <c r="I898" s="3" t="s">
        <v>22</v>
      </c>
      <c r="J898" s="3" t="s">
        <v>21</v>
      </c>
      <c r="K898" s="3"/>
      <c r="L898" s="3" t="s">
        <v>160</v>
      </c>
      <c r="M898" s="3" t="s">
        <v>45</v>
      </c>
      <c r="N898" s="3">
        <v>0</v>
      </c>
      <c r="O898" s="3">
        <v>0</v>
      </c>
    </row>
    <row r="899" spans="1:15" ht="17.100000000000001">
      <c r="A899" s="3" t="s">
        <v>1306</v>
      </c>
      <c r="B899" s="3" t="s">
        <v>360</v>
      </c>
      <c r="C899" s="3" t="s">
        <v>265</v>
      </c>
      <c r="D899" s="3" t="s">
        <v>91</v>
      </c>
      <c r="E899" s="3" t="s">
        <v>92</v>
      </c>
      <c r="F899" s="3">
        <v>17</v>
      </c>
      <c r="G899" s="3" t="s">
        <v>1261</v>
      </c>
      <c r="H899" s="3" t="s">
        <v>21</v>
      </c>
      <c r="I899" s="3" t="s">
        <v>22</v>
      </c>
      <c r="J899" s="3" t="s">
        <v>21</v>
      </c>
      <c r="K899" s="3"/>
      <c r="L899" s="3" t="s">
        <v>75</v>
      </c>
      <c r="M899" s="3" t="s">
        <v>205</v>
      </c>
      <c r="N899" s="3">
        <v>0</v>
      </c>
      <c r="O899" s="3">
        <v>0</v>
      </c>
    </row>
    <row r="900" spans="1:15" ht="17.100000000000001">
      <c r="A900" s="3" t="s">
        <v>1307</v>
      </c>
      <c r="B900" s="3" t="s">
        <v>42</v>
      </c>
      <c r="C900" s="3" t="s">
        <v>37</v>
      </c>
      <c r="D900" s="3" t="s">
        <v>38</v>
      </c>
      <c r="E900" s="3" t="s">
        <v>39</v>
      </c>
      <c r="F900" s="3">
        <v>17</v>
      </c>
      <c r="G900" s="3" t="s">
        <v>1308</v>
      </c>
      <c r="H900" s="3" t="s">
        <v>21</v>
      </c>
      <c r="I900" s="3" t="s">
        <v>22</v>
      </c>
      <c r="J900" s="3" t="s">
        <v>21</v>
      </c>
      <c r="K900" s="3"/>
      <c r="L900" s="3" t="s">
        <v>33</v>
      </c>
      <c r="M900" s="3" t="s">
        <v>59</v>
      </c>
      <c r="N900" s="3">
        <v>0</v>
      </c>
      <c r="O900" s="3">
        <v>0</v>
      </c>
    </row>
    <row r="901" spans="1:15" ht="17.100000000000001">
      <c r="A901" s="3" t="s">
        <v>1309</v>
      </c>
      <c r="B901" s="3" t="s">
        <v>81</v>
      </c>
      <c r="C901" s="3" t="s">
        <v>1310</v>
      </c>
      <c r="D901" s="3" t="s">
        <v>1311</v>
      </c>
      <c r="E901" s="3" t="s">
        <v>1312</v>
      </c>
      <c r="F901" s="3">
        <v>17</v>
      </c>
      <c r="G901" s="3" t="s">
        <v>20</v>
      </c>
      <c r="H901" s="3" t="s">
        <v>21</v>
      </c>
      <c r="I901" s="3" t="s">
        <v>22</v>
      </c>
      <c r="J901" s="3" t="s">
        <v>21</v>
      </c>
      <c r="K901" s="3"/>
      <c r="L901" s="3" t="s">
        <v>104</v>
      </c>
      <c r="M901" s="3" t="s">
        <v>88</v>
      </c>
      <c r="N901" s="3">
        <v>0</v>
      </c>
      <c r="O901" s="3">
        <v>0</v>
      </c>
    </row>
    <row r="902" spans="1:15" ht="17.100000000000001">
      <c r="A902" s="3" t="s">
        <v>1313</v>
      </c>
      <c r="B902" s="3" t="s">
        <v>16</v>
      </c>
      <c r="C902" s="3" t="s">
        <v>157</v>
      </c>
      <c r="D902" s="3" t="s">
        <v>91</v>
      </c>
      <c r="E902" s="3" t="s">
        <v>92</v>
      </c>
      <c r="F902" s="3">
        <v>17</v>
      </c>
      <c r="G902" s="3" t="s">
        <v>20</v>
      </c>
      <c r="H902" s="3" t="s">
        <v>21</v>
      </c>
      <c r="I902" s="3" t="s">
        <v>22</v>
      </c>
      <c r="J902" s="3" t="s">
        <v>21</v>
      </c>
      <c r="K902" s="3"/>
      <c r="L902" s="3" t="s">
        <v>218</v>
      </c>
      <c r="M902" s="3" t="s">
        <v>76</v>
      </c>
      <c r="N902" s="3">
        <v>0</v>
      </c>
      <c r="O902" s="3">
        <v>0</v>
      </c>
    </row>
    <row r="903" spans="1:15" ht="17.100000000000001">
      <c r="A903" s="3" t="s">
        <v>1314</v>
      </c>
      <c r="B903" s="3" t="s">
        <v>445</v>
      </c>
      <c r="C903" s="3" t="s">
        <v>86</v>
      </c>
      <c r="D903" s="3" t="s">
        <v>38</v>
      </c>
      <c r="E903" s="3" t="s">
        <v>39</v>
      </c>
      <c r="F903" s="3">
        <v>17</v>
      </c>
      <c r="G903" s="3" t="s">
        <v>20</v>
      </c>
      <c r="H903" s="3" t="s">
        <v>21</v>
      </c>
      <c r="I903" s="3" t="s">
        <v>22</v>
      </c>
      <c r="J903" s="3" t="s">
        <v>21</v>
      </c>
      <c r="K903" s="3"/>
      <c r="L903" s="3" t="s">
        <v>286</v>
      </c>
      <c r="M903" s="3" t="s">
        <v>266</v>
      </c>
      <c r="N903" s="3">
        <v>0</v>
      </c>
      <c r="O903" s="3">
        <v>0</v>
      </c>
    </row>
    <row r="904" spans="1:15" ht="17.100000000000001">
      <c r="A904" s="3" t="s">
        <v>1315</v>
      </c>
      <c r="B904" s="3" t="s">
        <v>16</v>
      </c>
      <c r="C904" s="3" t="s">
        <v>496</v>
      </c>
      <c r="D904" s="3" t="s">
        <v>38</v>
      </c>
      <c r="E904" s="3" t="s">
        <v>39</v>
      </c>
      <c r="F904" s="3">
        <v>17</v>
      </c>
      <c r="G904" s="3" t="s">
        <v>543</v>
      </c>
      <c r="H904" s="3" t="s">
        <v>21</v>
      </c>
      <c r="I904" s="3" t="s">
        <v>22</v>
      </c>
      <c r="J904" s="3" t="s">
        <v>21</v>
      </c>
      <c r="K904" s="3"/>
      <c r="L904" s="3" t="s">
        <v>44</v>
      </c>
      <c r="M904" s="3" t="s">
        <v>129</v>
      </c>
      <c r="N904" s="3">
        <v>0</v>
      </c>
      <c r="O904" s="3">
        <v>1</v>
      </c>
    </row>
    <row r="905" spans="1:15" ht="17.100000000000001">
      <c r="A905" s="3" t="s">
        <v>1316</v>
      </c>
      <c r="B905" s="3" t="s">
        <v>198</v>
      </c>
      <c r="C905" s="3" t="s">
        <v>17</v>
      </c>
      <c r="D905" s="3" t="s">
        <v>18</v>
      </c>
      <c r="E905" s="3" t="s">
        <v>19</v>
      </c>
      <c r="F905" s="3">
        <v>17</v>
      </c>
      <c r="G905" s="3" t="s">
        <v>357</v>
      </c>
      <c r="H905" s="3" t="s">
        <v>21</v>
      </c>
      <c r="I905" s="3" t="s">
        <v>22</v>
      </c>
      <c r="J905" s="3" t="s">
        <v>21</v>
      </c>
      <c r="K905" s="3"/>
      <c r="L905" s="3" t="s">
        <v>143</v>
      </c>
      <c r="M905" s="3" t="s">
        <v>214</v>
      </c>
      <c r="N905" s="3">
        <v>0</v>
      </c>
      <c r="O905" s="3">
        <v>0</v>
      </c>
    </row>
    <row r="906" spans="1:15" ht="17.100000000000001">
      <c r="A906" s="3" t="s">
        <v>1317</v>
      </c>
      <c r="B906" s="3" t="s">
        <v>16</v>
      </c>
      <c r="C906" s="3" t="s">
        <v>263</v>
      </c>
      <c r="D906" s="3" t="s">
        <v>91</v>
      </c>
      <c r="E906" s="3" t="s">
        <v>92</v>
      </c>
      <c r="F906" s="3">
        <v>17</v>
      </c>
      <c r="G906" s="3" t="s">
        <v>56</v>
      </c>
      <c r="H906" s="3" t="s">
        <v>21</v>
      </c>
      <c r="I906" s="3" t="s">
        <v>22</v>
      </c>
      <c r="J906" s="3" t="s">
        <v>21</v>
      </c>
      <c r="K906" s="3"/>
      <c r="L906" s="3" t="s">
        <v>33</v>
      </c>
      <c r="M906" s="3" t="s">
        <v>214</v>
      </c>
      <c r="N906" s="3">
        <v>0</v>
      </c>
      <c r="O906" s="3">
        <v>0</v>
      </c>
    </row>
    <row r="907" spans="1:15" ht="17.100000000000001">
      <c r="A907" s="3" t="s">
        <v>1318</v>
      </c>
      <c r="B907" s="3" t="s">
        <v>166</v>
      </c>
      <c r="C907" s="3" t="s">
        <v>68</v>
      </c>
      <c r="D907" s="3" t="s">
        <v>18</v>
      </c>
      <c r="E907" s="3" t="s">
        <v>19</v>
      </c>
      <c r="F907" s="3">
        <v>17</v>
      </c>
      <c r="G907" s="3" t="s">
        <v>20</v>
      </c>
      <c r="H907" s="3" t="s">
        <v>21</v>
      </c>
      <c r="I907" s="3" t="s">
        <v>22</v>
      </c>
      <c r="J907" s="3" t="s">
        <v>21</v>
      </c>
      <c r="K907" s="3"/>
      <c r="L907" s="3" t="s">
        <v>222</v>
      </c>
      <c r="M907" s="3" t="s">
        <v>1319</v>
      </c>
      <c r="N907" s="3">
        <v>0</v>
      </c>
      <c r="O907" s="3">
        <v>0</v>
      </c>
    </row>
    <row r="908" spans="1:15" ht="17.100000000000001">
      <c r="A908" s="3" t="s">
        <v>1320</v>
      </c>
      <c r="B908" s="3" t="s">
        <v>31</v>
      </c>
      <c r="C908" s="3" t="s">
        <v>455</v>
      </c>
      <c r="D908" s="3" t="s">
        <v>38</v>
      </c>
      <c r="E908" s="3" t="s">
        <v>39</v>
      </c>
      <c r="F908" s="3">
        <v>17</v>
      </c>
      <c r="G908" s="3" t="s">
        <v>455</v>
      </c>
      <c r="H908" s="3" t="s">
        <v>21</v>
      </c>
      <c r="I908" s="3" t="s">
        <v>22</v>
      </c>
      <c r="J908" s="3" t="s">
        <v>21</v>
      </c>
      <c r="K908" s="3"/>
      <c r="L908" s="3" t="s">
        <v>315</v>
      </c>
      <c r="M908" s="3" t="s">
        <v>29</v>
      </c>
      <c r="N908" s="3">
        <v>0</v>
      </c>
      <c r="O908" s="3">
        <v>0</v>
      </c>
    </row>
    <row r="909" spans="1:15" ht="17.100000000000001">
      <c r="A909" s="3" t="s">
        <v>1321</v>
      </c>
      <c r="B909" s="3" t="s">
        <v>789</v>
      </c>
      <c r="C909" s="3" t="s">
        <v>190</v>
      </c>
      <c r="D909" s="3" t="s">
        <v>18</v>
      </c>
      <c r="E909" s="3" t="s">
        <v>19</v>
      </c>
      <c r="F909" s="3">
        <v>17</v>
      </c>
      <c r="G909" s="3" t="s">
        <v>1322</v>
      </c>
      <c r="H909" s="3" t="s">
        <v>21</v>
      </c>
      <c r="I909" s="3" t="s">
        <v>22</v>
      </c>
      <c r="J909" s="3" t="s">
        <v>21</v>
      </c>
      <c r="K909" s="3"/>
      <c r="L909" s="3" t="s">
        <v>23</v>
      </c>
      <c r="M909" s="3" t="s">
        <v>100</v>
      </c>
      <c r="N909" s="3">
        <v>0</v>
      </c>
      <c r="O909" s="3">
        <v>0</v>
      </c>
    </row>
    <row r="910" spans="1:15" ht="17.100000000000001">
      <c r="A910" s="3" t="s">
        <v>1323</v>
      </c>
      <c r="B910" s="3" t="s">
        <v>81</v>
      </c>
      <c r="C910" s="3" t="s">
        <v>378</v>
      </c>
      <c r="D910" s="3" t="s">
        <v>18</v>
      </c>
      <c r="E910" s="3" t="s">
        <v>19</v>
      </c>
      <c r="F910" s="3">
        <v>17</v>
      </c>
      <c r="G910" s="3" t="s">
        <v>20</v>
      </c>
      <c r="H910" s="3" t="s">
        <v>21</v>
      </c>
      <c r="I910" s="3" t="s">
        <v>22</v>
      </c>
      <c r="J910" s="3" t="s">
        <v>21</v>
      </c>
      <c r="K910" s="3"/>
      <c r="L910" s="3" t="s">
        <v>44</v>
      </c>
      <c r="M910" s="3" t="s">
        <v>205</v>
      </c>
      <c r="N910" s="3">
        <v>0</v>
      </c>
      <c r="O910" s="3">
        <v>0</v>
      </c>
    </row>
    <row r="911" spans="1:15" ht="17.100000000000001">
      <c r="A911" s="3" t="s">
        <v>1324</v>
      </c>
      <c r="B911" s="3" t="s">
        <v>445</v>
      </c>
      <c r="C911" s="3" t="s">
        <v>182</v>
      </c>
      <c r="D911" s="3" t="s">
        <v>62</v>
      </c>
      <c r="E911" s="3" t="s">
        <v>63</v>
      </c>
      <c r="F911" s="3">
        <v>17</v>
      </c>
      <c r="G911" s="3" t="s">
        <v>201</v>
      </c>
      <c r="H911" s="3" t="s">
        <v>21</v>
      </c>
      <c r="I911" s="3" t="s">
        <v>22</v>
      </c>
      <c r="J911" s="3" t="s">
        <v>21</v>
      </c>
      <c r="K911" s="3"/>
      <c r="L911" s="3" t="s">
        <v>49</v>
      </c>
      <c r="M911" s="3" t="s">
        <v>50</v>
      </c>
      <c r="N911" s="3">
        <v>0</v>
      </c>
      <c r="O911" s="3">
        <v>0</v>
      </c>
    </row>
    <row r="912" spans="1:15" ht="17.100000000000001">
      <c r="A912" s="3" t="s">
        <v>1325</v>
      </c>
      <c r="B912" s="3" t="s">
        <v>81</v>
      </c>
      <c r="C912" s="3" t="s">
        <v>204</v>
      </c>
      <c r="D912" s="3" t="s">
        <v>91</v>
      </c>
      <c r="E912" s="3" t="s">
        <v>92</v>
      </c>
      <c r="F912" s="3">
        <v>17</v>
      </c>
      <c r="G912" s="3" t="s">
        <v>57</v>
      </c>
      <c r="H912" s="3" t="s">
        <v>21</v>
      </c>
      <c r="I912" s="3" t="s">
        <v>22</v>
      </c>
      <c r="J912" s="3" t="s">
        <v>21</v>
      </c>
      <c r="K912" s="3"/>
      <c r="L912" s="3" t="s">
        <v>87</v>
      </c>
      <c r="M912" s="3" t="s">
        <v>173</v>
      </c>
      <c r="N912" s="3">
        <v>0</v>
      </c>
      <c r="O912" s="3">
        <v>0</v>
      </c>
    </row>
    <row r="913" spans="1:15" ht="17.100000000000001">
      <c r="A913" s="3" t="s">
        <v>1326</v>
      </c>
      <c r="B913" s="3" t="s">
        <v>680</v>
      </c>
      <c r="C913" s="3" t="s">
        <v>90</v>
      </c>
      <c r="D913" s="3" t="s">
        <v>91</v>
      </c>
      <c r="E913" s="3" t="s">
        <v>92</v>
      </c>
      <c r="F913" s="3">
        <v>17</v>
      </c>
      <c r="G913" s="3" t="s">
        <v>37</v>
      </c>
      <c r="H913" s="3" t="s">
        <v>21</v>
      </c>
      <c r="I913" s="3" t="s">
        <v>22</v>
      </c>
      <c r="J913" s="3" t="s">
        <v>21</v>
      </c>
      <c r="K913" s="3"/>
      <c r="L913" s="3" t="s">
        <v>286</v>
      </c>
      <c r="M913" s="3" t="s">
        <v>347</v>
      </c>
      <c r="N913" s="3">
        <v>0</v>
      </c>
      <c r="O913" s="3">
        <v>0</v>
      </c>
    </row>
    <row r="914" spans="1:15" ht="17.100000000000001">
      <c r="A914" s="3" t="s">
        <v>1165</v>
      </c>
      <c r="B914" s="3" t="s">
        <v>189</v>
      </c>
      <c r="C914" s="3" t="s">
        <v>132</v>
      </c>
      <c r="D914" s="3" t="s">
        <v>38</v>
      </c>
      <c r="E914" s="3" t="s">
        <v>39</v>
      </c>
      <c r="F914" s="3">
        <v>17</v>
      </c>
      <c r="G914" s="3" t="s">
        <v>20</v>
      </c>
      <c r="H914" s="3" t="s">
        <v>21</v>
      </c>
      <c r="I914" s="3" t="s">
        <v>22</v>
      </c>
      <c r="J914" s="3" t="s">
        <v>21</v>
      </c>
      <c r="K914" s="3"/>
      <c r="L914" s="3" t="s">
        <v>117</v>
      </c>
      <c r="M914" s="3" t="s">
        <v>76</v>
      </c>
      <c r="N914" s="3">
        <v>0</v>
      </c>
      <c r="O914" s="3">
        <v>0</v>
      </c>
    </row>
    <row r="915" spans="1:15" ht="17.100000000000001">
      <c r="A915" s="3" t="s">
        <v>1327</v>
      </c>
      <c r="B915" s="3" t="s">
        <v>278</v>
      </c>
      <c r="C915" s="3" t="s">
        <v>1177</v>
      </c>
      <c r="D915" s="3" t="s">
        <v>20</v>
      </c>
      <c r="E915" s="3" t="s">
        <v>339</v>
      </c>
      <c r="F915" s="3">
        <v>17</v>
      </c>
      <c r="G915" s="3" t="s">
        <v>20</v>
      </c>
      <c r="H915" s="3" t="s">
        <v>21</v>
      </c>
      <c r="I915" s="3" t="s">
        <v>22</v>
      </c>
      <c r="J915" s="3" t="s">
        <v>21</v>
      </c>
      <c r="K915" s="3"/>
      <c r="L915" s="3" t="s">
        <v>28</v>
      </c>
      <c r="M915" s="3" t="s">
        <v>45</v>
      </c>
      <c r="N915" s="3">
        <v>0</v>
      </c>
      <c r="O915" s="3">
        <v>0</v>
      </c>
    </row>
    <row r="916" spans="1:15" ht="17.100000000000001">
      <c r="A916" s="3" t="s">
        <v>1328</v>
      </c>
      <c r="B916" s="3" t="s">
        <v>42</v>
      </c>
      <c r="C916" s="3" t="s">
        <v>187</v>
      </c>
      <c r="D916" s="3" t="s">
        <v>18</v>
      </c>
      <c r="E916" s="3" t="s">
        <v>19</v>
      </c>
      <c r="F916" s="3">
        <v>17</v>
      </c>
      <c r="G916" s="3" t="s">
        <v>187</v>
      </c>
      <c r="H916" s="3" t="s">
        <v>21</v>
      </c>
      <c r="I916" s="3" t="s">
        <v>22</v>
      </c>
      <c r="J916" s="3" t="s">
        <v>21</v>
      </c>
      <c r="K916" s="3"/>
      <c r="L916" s="3" t="s">
        <v>23</v>
      </c>
      <c r="M916" s="3" t="s">
        <v>82</v>
      </c>
      <c r="N916" s="3">
        <v>0</v>
      </c>
      <c r="O916" s="3">
        <v>0</v>
      </c>
    </row>
    <row r="917" spans="1:15" ht="17.100000000000001">
      <c r="A917" s="3" t="s">
        <v>1329</v>
      </c>
      <c r="B917" s="3" t="s">
        <v>1330</v>
      </c>
      <c r="C917" s="3" t="s">
        <v>142</v>
      </c>
      <c r="D917" s="3" t="s">
        <v>18</v>
      </c>
      <c r="E917" s="3" t="s">
        <v>19</v>
      </c>
      <c r="F917" s="3">
        <v>17</v>
      </c>
      <c r="G917" s="3" t="s">
        <v>142</v>
      </c>
      <c r="H917" s="3" t="s">
        <v>21</v>
      </c>
      <c r="I917" s="3" t="s">
        <v>22</v>
      </c>
      <c r="J917" s="3" t="s">
        <v>21</v>
      </c>
      <c r="K917" s="3"/>
      <c r="L917" s="3" t="s">
        <v>125</v>
      </c>
      <c r="M917" s="3" t="s">
        <v>29</v>
      </c>
      <c r="N917" s="3">
        <v>0</v>
      </c>
      <c r="O917" s="3">
        <v>0</v>
      </c>
    </row>
    <row r="918" spans="1:15" ht="17.100000000000001">
      <c r="A918" s="3" t="s">
        <v>1331</v>
      </c>
      <c r="B918" s="3" t="s">
        <v>16</v>
      </c>
      <c r="C918" s="3" t="s">
        <v>669</v>
      </c>
      <c r="D918" s="3" t="s">
        <v>62</v>
      </c>
      <c r="E918" s="3" t="s">
        <v>63</v>
      </c>
      <c r="F918" s="3">
        <v>17</v>
      </c>
      <c r="G918" s="3" t="s">
        <v>74</v>
      </c>
      <c r="H918" s="3" t="s">
        <v>21</v>
      </c>
      <c r="I918" s="3" t="s">
        <v>22</v>
      </c>
      <c r="J918" s="3" t="s">
        <v>21</v>
      </c>
      <c r="K918" s="3"/>
      <c r="L918" s="3" t="s">
        <v>44</v>
      </c>
      <c r="M918" s="3" t="s">
        <v>24</v>
      </c>
      <c r="N918" s="3">
        <v>0</v>
      </c>
      <c r="O918" s="3">
        <v>0</v>
      </c>
    </row>
    <row r="919" spans="1:15" ht="17.100000000000001">
      <c r="A919" s="3" t="s">
        <v>1332</v>
      </c>
      <c r="B919" s="3" t="s">
        <v>81</v>
      </c>
      <c r="C919" s="3" t="s">
        <v>669</v>
      </c>
      <c r="D919" s="3" t="s">
        <v>62</v>
      </c>
      <c r="E919" s="3" t="s">
        <v>63</v>
      </c>
      <c r="F919" s="3">
        <v>17</v>
      </c>
      <c r="G919" s="3" t="s">
        <v>20</v>
      </c>
      <c r="H919" s="3" t="s">
        <v>21</v>
      </c>
      <c r="I919" s="3" t="s">
        <v>22</v>
      </c>
      <c r="J919" s="3" t="s">
        <v>21</v>
      </c>
      <c r="K919" s="3"/>
      <c r="L919" s="3" t="s">
        <v>75</v>
      </c>
      <c r="M919" s="3" t="s">
        <v>306</v>
      </c>
      <c r="N919" s="3">
        <v>0</v>
      </c>
      <c r="O919" s="3">
        <v>0</v>
      </c>
    </row>
    <row r="920" spans="1:15" ht="17.100000000000001">
      <c r="A920" s="3" t="s">
        <v>1333</v>
      </c>
      <c r="B920" s="3" t="s">
        <v>278</v>
      </c>
      <c r="C920" s="3" t="s">
        <v>657</v>
      </c>
      <c r="D920" s="3" t="s">
        <v>62</v>
      </c>
      <c r="E920" s="3" t="s">
        <v>63</v>
      </c>
      <c r="F920" s="3">
        <v>17</v>
      </c>
      <c r="G920" s="3" t="s">
        <v>657</v>
      </c>
      <c r="H920" s="3" t="s">
        <v>21</v>
      </c>
      <c r="I920" s="3" t="s">
        <v>22</v>
      </c>
      <c r="J920" s="3" t="s">
        <v>21</v>
      </c>
      <c r="K920" s="3"/>
      <c r="L920" s="3" t="s">
        <v>99</v>
      </c>
      <c r="M920" s="3" t="s">
        <v>70</v>
      </c>
      <c r="N920" s="3">
        <v>0</v>
      </c>
      <c r="O920" s="3">
        <v>0</v>
      </c>
    </row>
    <row r="921" spans="1:15" ht="17.100000000000001">
      <c r="A921" s="3" t="s">
        <v>1334</v>
      </c>
      <c r="B921" s="3" t="s">
        <v>42</v>
      </c>
      <c r="C921" s="3" t="s">
        <v>271</v>
      </c>
      <c r="D921" s="3" t="s">
        <v>62</v>
      </c>
      <c r="E921" s="3" t="s">
        <v>63</v>
      </c>
      <c r="F921" s="3">
        <v>17</v>
      </c>
      <c r="G921" s="3" t="s">
        <v>20</v>
      </c>
      <c r="H921" s="3" t="s">
        <v>21</v>
      </c>
      <c r="I921" s="3" t="s">
        <v>22</v>
      </c>
      <c r="J921" s="3" t="s">
        <v>21</v>
      </c>
      <c r="K921" s="3"/>
      <c r="L921" s="3" t="s">
        <v>333</v>
      </c>
      <c r="M921" s="3" t="s">
        <v>266</v>
      </c>
      <c r="N921" s="3">
        <v>0</v>
      </c>
      <c r="O921" s="3">
        <v>0</v>
      </c>
    </row>
    <row r="922" spans="1:15" ht="17.100000000000001">
      <c r="A922" s="3" t="s">
        <v>1335</v>
      </c>
      <c r="B922" s="3" t="s">
        <v>31</v>
      </c>
      <c r="C922" s="3" t="s">
        <v>190</v>
      </c>
      <c r="D922" s="3" t="s">
        <v>18</v>
      </c>
      <c r="E922" s="3" t="s">
        <v>19</v>
      </c>
      <c r="F922" s="3">
        <v>17</v>
      </c>
      <c r="G922" s="3" t="s">
        <v>190</v>
      </c>
      <c r="H922" s="3" t="s">
        <v>21</v>
      </c>
      <c r="I922" s="3" t="s">
        <v>22</v>
      </c>
      <c r="J922" s="3" t="s">
        <v>21</v>
      </c>
      <c r="K922" s="3"/>
      <c r="L922" s="3" t="s">
        <v>125</v>
      </c>
      <c r="M922" s="3" t="s">
        <v>82</v>
      </c>
      <c r="N922" s="3">
        <v>0</v>
      </c>
      <c r="O922" s="3">
        <v>0</v>
      </c>
    </row>
    <row r="923" spans="1:15" ht="17.100000000000001">
      <c r="A923" s="3" t="s">
        <v>1336</v>
      </c>
      <c r="B923" s="3" t="s">
        <v>420</v>
      </c>
      <c r="C923" s="3" t="s">
        <v>221</v>
      </c>
      <c r="D923" s="3" t="s">
        <v>38</v>
      </c>
      <c r="E923" s="3" t="s">
        <v>39</v>
      </c>
      <c r="F923" s="3">
        <v>17</v>
      </c>
      <c r="G923" s="3" t="s">
        <v>20</v>
      </c>
      <c r="H923" s="3" t="s">
        <v>21</v>
      </c>
      <c r="I923" s="3" t="s">
        <v>22</v>
      </c>
      <c r="J923" s="3" t="s">
        <v>21</v>
      </c>
      <c r="K923" s="3"/>
      <c r="L923" s="3" t="s">
        <v>75</v>
      </c>
      <c r="M923" s="3" t="s">
        <v>306</v>
      </c>
      <c r="N923" s="3">
        <v>0</v>
      </c>
      <c r="O923" s="3">
        <v>0</v>
      </c>
    </row>
    <row r="924" spans="1:15" ht="17.100000000000001">
      <c r="A924" s="3" t="s">
        <v>1337</v>
      </c>
      <c r="B924" s="3" t="s">
        <v>196</v>
      </c>
      <c r="C924" s="3" t="s">
        <v>185</v>
      </c>
      <c r="D924" s="3" t="s">
        <v>38</v>
      </c>
      <c r="E924" s="3" t="s">
        <v>39</v>
      </c>
      <c r="F924" s="3">
        <v>17</v>
      </c>
      <c r="G924" s="3" t="s">
        <v>20</v>
      </c>
      <c r="H924" s="3" t="s">
        <v>21</v>
      </c>
      <c r="I924" s="3" t="s">
        <v>22</v>
      </c>
      <c r="J924" s="3" t="s">
        <v>21</v>
      </c>
      <c r="K924" s="3"/>
      <c r="L924" s="3" t="s">
        <v>99</v>
      </c>
      <c r="M924" s="3" t="s">
        <v>45</v>
      </c>
      <c r="N924" s="3">
        <v>0</v>
      </c>
      <c r="O924" s="3">
        <v>0</v>
      </c>
    </row>
    <row r="925" spans="1:15" ht="17.100000000000001">
      <c r="A925" s="3" t="s">
        <v>1338</v>
      </c>
      <c r="B925" s="3" t="s">
        <v>111</v>
      </c>
      <c r="C925" s="3" t="s">
        <v>1339</v>
      </c>
      <c r="D925" s="3" t="s">
        <v>1311</v>
      </c>
      <c r="E925" s="3" t="s">
        <v>1312</v>
      </c>
      <c r="F925" s="3">
        <v>17</v>
      </c>
      <c r="G925" s="3" t="s">
        <v>20</v>
      </c>
      <c r="H925" s="3" t="s">
        <v>21</v>
      </c>
      <c r="I925" s="3" t="s">
        <v>22</v>
      </c>
      <c r="J925" s="3" t="s">
        <v>21</v>
      </c>
      <c r="K925" s="3"/>
      <c r="L925" s="3" t="s">
        <v>218</v>
      </c>
      <c r="M925" s="3" t="s">
        <v>34</v>
      </c>
      <c r="N925" s="3">
        <v>0</v>
      </c>
      <c r="O925" s="3">
        <v>0</v>
      </c>
    </row>
    <row r="926" spans="1:15" ht="17.100000000000001">
      <c r="A926" s="3" t="s">
        <v>1340</v>
      </c>
      <c r="B926" s="3" t="s">
        <v>789</v>
      </c>
      <c r="C926" s="3" t="s">
        <v>271</v>
      </c>
      <c r="D926" s="3" t="s">
        <v>62</v>
      </c>
      <c r="E926" s="3" t="s">
        <v>63</v>
      </c>
      <c r="F926" s="3">
        <v>17</v>
      </c>
      <c r="G926" s="3" t="s">
        <v>20</v>
      </c>
      <c r="H926" s="3" t="s">
        <v>21</v>
      </c>
      <c r="I926" s="3" t="s">
        <v>22</v>
      </c>
      <c r="J926" s="3" t="s">
        <v>21</v>
      </c>
      <c r="K926" s="3" t="s">
        <v>239</v>
      </c>
      <c r="L926" s="3" t="s">
        <v>44</v>
      </c>
      <c r="M926" s="3" t="s">
        <v>306</v>
      </c>
      <c r="N926" s="3">
        <v>0</v>
      </c>
      <c r="O926" s="3">
        <v>0</v>
      </c>
    </row>
    <row r="927" spans="1:15" ht="17.100000000000001">
      <c r="A927" s="3" t="s">
        <v>1341</v>
      </c>
      <c r="B927" s="3" t="s">
        <v>81</v>
      </c>
      <c r="C927" s="3" t="s">
        <v>669</v>
      </c>
      <c r="D927" s="3" t="s">
        <v>62</v>
      </c>
      <c r="E927" s="3" t="s">
        <v>63</v>
      </c>
      <c r="F927" s="3">
        <v>17</v>
      </c>
      <c r="G927" s="3" t="s">
        <v>801</v>
      </c>
      <c r="H927" s="3" t="s">
        <v>21</v>
      </c>
      <c r="I927" s="3" t="s">
        <v>22</v>
      </c>
      <c r="J927" s="3" t="s">
        <v>21</v>
      </c>
      <c r="K927" s="3"/>
      <c r="L927" s="3" t="s">
        <v>87</v>
      </c>
      <c r="M927" s="3" t="s">
        <v>254</v>
      </c>
      <c r="N927" s="3">
        <v>0</v>
      </c>
      <c r="O927" s="3">
        <v>0</v>
      </c>
    </row>
    <row r="928" spans="1:15" ht="17.100000000000001">
      <c r="A928" s="3" t="s">
        <v>1342</v>
      </c>
      <c r="B928" s="3" t="s">
        <v>42</v>
      </c>
      <c r="C928" s="3" t="s">
        <v>86</v>
      </c>
      <c r="D928" s="3" t="s">
        <v>38</v>
      </c>
      <c r="E928" s="3" t="s">
        <v>39</v>
      </c>
      <c r="F928" s="3">
        <v>17</v>
      </c>
      <c r="G928" s="3" t="s">
        <v>20</v>
      </c>
      <c r="H928" s="3" t="s">
        <v>21</v>
      </c>
      <c r="I928" s="3" t="s">
        <v>22</v>
      </c>
      <c r="J928" s="3" t="s">
        <v>21</v>
      </c>
      <c r="K928" s="3"/>
      <c r="L928" s="3" t="s">
        <v>333</v>
      </c>
      <c r="M928" s="3" t="s">
        <v>205</v>
      </c>
      <c r="N928" s="3">
        <v>0</v>
      </c>
      <c r="O928" s="3">
        <v>0</v>
      </c>
    </row>
    <row r="929" spans="1:15" ht="17.100000000000001">
      <c r="A929" s="3" t="s">
        <v>1343</v>
      </c>
      <c r="B929" s="3" t="s">
        <v>16</v>
      </c>
      <c r="C929" s="3" t="s">
        <v>378</v>
      </c>
      <c r="D929" s="3" t="s">
        <v>18</v>
      </c>
      <c r="E929" s="3" t="s">
        <v>19</v>
      </c>
      <c r="F929" s="3">
        <v>17</v>
      </c>
      <c r="G929" s="3" t="s">
        <v>20</v>
      </c>
      <c r="H929" s="3" t="s">
        <v>21</v>
      </c>
      <c r="I929" s="3" t="s">
        <v>22</v>
      </c>
      <c r="J929" s="3" t="s">
        <v>21</v>
      </c>
      <c r="K929" s="3"/>
      <c r="L929" s="3" t="s">
        <v>23</v>
      </c>
      <c r="M929" s="3" t="s">
        <v>45</v>
      </c>
      <c r="N929" s="3">
        <v>0</v>
      </c>
      <c r="O929" s="3">
        <v>0</v>
      </c>
    </row>
    <row r="930" spans="1:15" ht="17.100000000000001">
      <c r="A930" s="3" t="s">
        <v>1344</v>
      </c>
      <c r="B930" s="3" t="s">
        <v>81</v>
      </c>
      <c r="C930" s="3" t="s">
        <v>190</v>
      </c>
      <c r="D930" s="3" t="s">
        <v>18</v>
      </c>
      <c r="E930" s="3" t="s">
        <v>19</v>
      </c>
      <c r="F930" s="3">
        <v>17</v>
      </c>
      <c r="G930" s="3" t="s">
        <v>190</v>
      </c>
      <c r="H930" s="3" t="s">
        <v>21</v>
      </c>
      <c r="I930" s="3" t="s">
        <v>22</v>
      </c>
      <c r="J930" s="3" t="s">
        <v>21</v>
      </c>
      <c r="K930" s="3"/>
      <c r="L930" s="3" t="s">
        <v>104</v>
      </c>
      <c r="M930" s="3" t="s">
        <v>205</v>
      </c>
      <c r="N930" s="3">
        <v>0</v>
      </c>
      <c r="O930" s="3">
        <v>0</v>
      </c>
    </row>
    <row r="931" spans="1:15" ht="17.100000000000001">
      <c r="A931" s="3" t="s">
        <v>1345</v>
      </c>
      <c r="B931" s="3" t="s">
        <v>72</v>
      </c>
      <c r="C931" s="3" t="s">
        <v>207</v>
      </c>
      <c r="D931" s="3" t="s">
        <v>18</v>
      </c>
      <c r="E931" s="3" t="s">
        <v>19</v>
      </c>
      <c r="F931" s="3">
        <v>17</v>
      </c>
      <c r="G931" s="3" t="s">
        <v>947</v>
      </c>
      <c r="H931" s="3" t="s">
        <v>21</v>
      </c>
      <c r="I931" s="3" t="s">
        <v>22</v>
      </c>
      <c r="J931" s="3" t="s">
        <v>21</v>
      </c>
      <c r="K931" s="3"/>
      <c r="L931" s="3" t="s">
        <v>23</v>
      </c>
      <c r="M931" s="3" t="s">
        <v>129</v>
      </c>
      <c r="N931" s="3">
        <v>0</v>
      </c>
      <c r="O931" s="3">
        <v>0</v>
      </c>
    </row>
    <row r="932" spans="1:15" ht="17.100000000000001">
      <c r="A932" s="3" t="s">
        <v>1346</v>
      </c>
      <c r="B932" s="3" t="s">
        <v>31</v>
      </c>
      <c r="C932" s="3" t="s">
        <v>185</v>
      </c>
      <c r="D932" s="3" t="s">
        <v>38</v>
      </c>
      <c r="E932" s="3" t="s">
        <v>39</v>
      </c>
      <c r="F932" s="3">
        <v>17</v>
      </c>
      <c r="G932" s="3" t="s">
        <v>20</v>
      </c>
      <c r="H932" s="3" t="s">
        <v>21</v>
      </c>
      <c r="I932" s="3" t="s">
        <v>22</v>
      </c>
      <c r="J932" s="3" t="s">
        <v>21</v>
      </c>
      <c r="K932" s="3"/>
      <c r="L932" s="3" t="s">
        <v>160</v>
      </c>
      <c r="M932" s="3" t="s">
        <v>76</v>
      </c>
      <c r="N932" s="3">
        <v>0</v>
      </c>
      <c r="O932" s="3">
        <v>0</v>
      </c>
    </row>
    <row r="933" spans="1:15" ht="17.100000000000001">
      <c r="A933" s="3" t="s">
        <v>1347</v>
      </c>
      <c r="B933" s="3" t="s">
        <v>904</v>
      </c>
      <c r="C933" s="3" t="s">
        <v>132</v>
      </c>
      <c r="D933" s="3" t="s">
        <v>38</v>
      </c>
      <c r="E933" s="3" t="s">
        <v>39</v>
      </c>
      <c r="F933" s="3">
        <v>17</v>
      </c>
      <c r="G933" s="3" t="s">
        <v>20</v>
      </c>
      <c r="H933" s="3" t="s">
        <v>21</v>
      </c>
      <c r="I933" s="3" t="s">
        <v>22</v>
      </c>
      <c r="J933" s="3" t="s">
        <v>21</v>
      </c>
      <c r="K933" s="3"/>
      <c r="L933" s="3" t="s">
        <v>218</v>
      </c>
      <c r="M933" s="3" t="s">
        <v>50</v>
      </c>
      <c r="N933" s="3">
        <v>0</v>
      </c>
      <c r="O933" s="3">
        <v>0</v>
      </c>
    </row>
    <row r="934" spans="1:15" ht="17.100000000000001">
      <c r="A934" s="3" t="s">
        <v>1348</v>
      </c>
      <c r="B934" s="3" t="s">
        <v>16</v>
      </c>
      <c r="C934" s="3" t="s">
        <v>207</v>
      </c>
      <c r="D934" s="3" t="s">
        <v>18</v>
      </c>
      <c r="E934" s="3" t="s">
        <v>19</v>
      </c>
      <c r="F934" s="3">
        <v>17</v>
      </c>
      <c r="G934" s="3" t="s">
        <v>346</v>
      </c>
      <c r="H934" s="3" t="s">
        <v>21</v>
      </c>
      <c r="I934" s="3" t="s">
        <v>22</v>
      </c>
      <c r="J934" s="3" t="s">
        <v>21</v>
      </c>
      <c r="K934" s="3"/>
      <c r="L934" s="3" t="s">
        <v>49</v>
      </c>
      <c r="M934" s="3" t="s">
        <v>29</v>
      </c>
      <c r="N934" s="3">
        <v>0</v>
      </c>
      <c r="O934" s="3">
        <v>0</v>
      </c>
    </row>
    <row r="935" spans="1:15" ht="17.100000000000001">
      <c r="A935" s="3" t="s">
        <v>1349</v>
      </c>
      <c r="B935" s="3" t="s">
        <v>166</v>
      </c>
      <c r="C935" s="3" t="s">
        <v>265</v>
      </c>
      <c r="D935" s="3" t="s">
        <v>91</v>
      </c>
      <c r="E935" s="3" t="s">
        <v>92</v>
      </c>
      <c r="F935" s="3">
        <v>17</v>
      </c>
      <c r="G935" s="3" t="s">
        <v>221</v>
      </c>
      <c r="H935" s="3" t="s">
        <v>21</v>
      </c>
      <c r="I935" s="3" t="s">
        <v>22</v>
      </c>
      <c r="J935" s="3" t="s">
        <v>21</v>
      </c>
      <c r="K935" s="3"/>
      <c r="L935" s="3" t="s">
        <v>1198</v>
      </c>
      <c r="M935" s="3" t="s">
        <v>147</v>
      </c>
      <c r="N935" s="3">
        <v>0</v>
      </c>
      <c r="O935" s="3">
        <v>0</v>
      </c>
    </row>
    <row r="936" spans="1:15" ht="17.100000000000001">
      <c r="A936" s="3" t="s">
        <v>1350</v>
      </c>
      <c r="B936" s="3" t="s">
        <v>645</v>
      </c>
      <c r="C936" s="3" t="s">
        <v>159</v>
      </c>
      <c r="D936" s="3" t="s">
        <v>91</v>
      </c>
      <c r="E936" s="3" t="s">
        <v>92</v>
      </c>
      <c r="F936" s="3">
        <v>17</v>
      </c>
      <c r="G936" s="3" t="s">
        <v>159</v>
      </c>
      <c r="H936" s="3" t="s">
        <v>21</v>
      </c>
      <c r="I936" s="3" t="s">
        <v>22</v>
      </c>
      <c r="J936" s="3" t="s">
        <v>21</v>
      </c>
      <c r="K936" s="3"/>
      <c r="L936" s="3" t="s">
        <v>333</v>
      </c>
      <c r="M936" s="3" t="s">
        <v>266</v>
      </c>
      <c r="N936" s="3">
        <v>0</v>
      </c>
      <c r="O936" s="3">
        <v>0</v>
      </c>
    </row>
    <row r="937" spans="1:15" ht="17.100000000000001">
      <c r="A937" s="3" t="s">
        <v>1351</v>
      </c>
      <c r="B937" s="3" t="s">
        <v>72</v>
      </c>
      <c r="C937" s="3" t="s">
        <v>56</v>
      </c>
      <c r="D937" s="3" t="s">
        <v>38</v>
      </c>
      <c r="E937" s="3" t="s">
        <v>39</v>
      </c>
      <c r="F937" s="3">
        <v>17</v>
      </c>
      <c r="G937" s="3" t="s">
        <v>57</v>
      </c>
      <c r="H937" s="3" t="s">
        <v>21</v>
      </c>
      <c r="I937" s="3" t="s">
        <v>22</v>
      </c>
      <c r="J937" s="3" t="s">
        <v>21</v>
      </c>
      <c r="K937" s="3"/>
      <c r="L937" s="3" t="s">
        <v>28</v>
      </c>
      <c r="M937" s="3" t="s">
        <v>76</v>
      </c>
      <c r="N937" s="3">
        <v>0</v>
      </c>
      <c r="O937" s="3">
        <v>0</v>
      </c>
    </row>
    <row r="938" spans="1:15" ht="17.100000000000001">
      <c r="A938" s="3" t="s">
        <v>1352</v>
      </c>
      <c r="B938" s="3" t="s">
        <v>372</v>
      </c>
      <c r="C938" s="3" t="s">
        <v>103</v>
      </c>
      <c r="D938" s="3" t="s">
        <v>91</v>
      </c>
      <c r="E938" s="3" t="s">
        <v>92</v>
      </c>
      <c r="F938" s="3">
        <v>17</v>
      </c>
      <c r="G938" s="3" t="s">
        <v>20</v>
      </c>
      <c r="H938" s="3" t="s">
        <v>21</v>
      </c>
      <c r="I938" s="3" t="s">
        <v>22</v>
      </c>
      <c r="J938" s="3" t="s">
        <v>21</v>
      </c>
      <c r="K938" s="3"/>
      <c r="L938" s="3" t="s">
        <v>49</v>
      </c>
      <c r="M938" s="3" t="s">
        <v>82</v>
      </c>
      <c r="N938" s="3">
        <v>0</v>
      </c>
      <c r="O938" s="3">
        <v>0</v>
      </c>
    </row>
    <row r="939" spans="1:15" ht="17.100000000000001">
      <c r="A939" s="3" t="s">
        <v>1353</v>
      </c>
      <c r="B939" s="3" t="s">
        <v>278</v>
      </c>
      <c r="C939" s="3" t="s">
        <v>246</v>
      </c>
      <c r="D939" s="3" t="s">
        <v>38</v>
      </c>
      <c r="E939" s="3" t="s">
        <v>39</v>
      </c>
      <c r="F939" s="3">
        <v>17</v>
      </c>
      <c r="G939" s="3" t="s">
        <v>246</v>
      </c>
      <c r="H939" s="3" t="s">
        <v>21</v>
      </c>
      <c r="I939" s="3" t="s">
        <v>22</v>
      </c>
      <c r="J939" s="3" t="s">
        <v>21</v>
      </c>
      <c r="K939" s="3"/>
      <c r="L939" s="3" t="s">
        <v>33</v>
      </c>
      <c r="M939" s="3" t="s">
        <v>53</v>
      </c>
      <c r="N939" s="3">
        <v>0</v>
      </c>
      <c r="O939" s="3">
        <v>0</v>
      </c>
    </row>
    <row r="940" spans="1:15" ht="17.100000000000001">
      <c r="A940" s="3" t="s">
        <v>1354</v>
      </c>
      <c r="B940" s="3" t="s">
        <v>16</v>
      </c>
      <c r="C940" s="3" t="s">
        <v>142</v>
      </c>
      <c r="D940" s="3" t="s">
        <v>18</v>
      </c>
      <c r="E940" s="3" t="s">
        <v>19</v>
      </c>
      <c r="F940" s="3">
        <v>17</v>
      </c>
      <c r="G940" s="3" t="s">
        <v>20</v>
      </c>
      <c r="H940" s="3" t="s">
        <v>21</v>
      </c>
      <c r="I940" s="3" t="s">
        <v>22</v>
      </c>
      <c r="J940" s="3" t="s">
        <v>21</v>
      </c>
      <c r="K940" s="3"/>
      <c r="L940" s="3" t="s">
        <v>247</v>
      </c>
      <c r="M940" s="3" t="s">
        <v>324</v>
      </c>
      <c r="N940" s="3">
        <v>0</v>
      </c>
      <c r="O940" s="3">
        <v>0</v>
      </c>
    </row>
    <row r="941" spans="1:15" ht="17.100000000000001">
      <c r="A941" s="3" t="s">
        <v>1355</v>
      </c>
      <c r="B941" s="3" t="s">
        <v>115</v>
      </c>
      <c r="C941" s="3" t="s">
        <v>93</v>
      </c>
      <c r="D941" s="3" t="s">
        <v>38</v>
      </c>
      <c r="E941" s="3" t="s">
        <v>39</v>
      </c>
      <c r="F941" s="3">
        <v>17</v>
      </c>
      <c r="G941" s="3" t="s">
        <v>20</v>
      </c>
      <c r="H941" s="3" t="s">
        <v>21</v>
      </c>
      <c r="I941" s="3" t="s">
        <v>22</v>
      </c>
      <c r="J941" s="3" t="s">
        <v>21</v>
      </c>
      <c r="K941" s="3"/>
      <c r="L941" s="3" t="s">
        <v>209</v>
      </c>
      <c r="M941" s="3" t="s">
        <v>29</v>
      </c>
      <c r="N941" s="3">
        <v>0</v>
      </c>
      <c r="O941" s="3">
        <v>0</v>
      </c>
    </row>
    <row r="942" spans="1:15" ht="17.100000000000001">
      <c r="A942" s="3" t="s">
        <v>1356</v>
      </c>
      <c r="B942" s="3" t="s">
        <v>42</v>
      </c>
      <c r="C942" s="3" t="s">
        <v>73</v>
      </c>
      <c r="D942" s="3" t="s">
        <v>38</v>
      </c>
      <c r="E942" s="3" t="s">
        <v>39</v>
      </c>
      <c r="F942" s="3">
        <v>17</v>
      </c>
      <c r="G942" s="3" t="s">
        <v>1303</v>
      </c>
      <c r="H942" s="3" t="s">
        <v>21</v>
      </c>
      <c r="I942" s="3" t="s">
        <v>22</v>
      </c>
      <c r="J942" s="3" t="s">
        <v>21</v>
      </c>
      <c r="K942" s="3"/>
      <c r="L942" s="3" t="s">
        <v>33</v>
      </c>
      <c r="M942" s="3" t="s">
        <v>24</v>
      </c>
      <c r="N942" s="3">
        <v>0</v>
      </c>
      <c r="O942" s="3">
        <v>0</v>
      </c>
    </row>
    <row r="943" spans="1:15" ht="17.100000000000001">
      <c r="A943" s="3" t="s">
        <v>1357</v>
      </c>
      <c r="B943" s="3" t="s">
        <v>457</v>
      </c>
      <c r="C943" s="3" t="s">
        <v>132</v>
      </c>
      <c r="D943" s="3" t="s">
        <v>38</v>
      </c>
      <c r="E943" s="3" t="s">
        <v>39</v>
      </c>
      <c r="F943" s="3">
        <v>17</v>
      </c>
      <c r="G943" s="3" t="s">
        <v>1358</v>
      </c>
      <c r="H943" s="3" t="s">
        <v>21</v>
      </c>
      <c r="I943" s="3" t="s">
        <v>22</v>
      </c>
      <c r="J943" s="3" t="s">
        <v>21</v>
      </c>
      <c r="K943" s="3"/>
      <c r="L943" s="3" t="s">
        <v>125</v>
      </c>
      <c r="M943" s="3" t="s">
        <v>214</v>
      </c>
      <c r="N943" s="3">
        <v>0</v>
      </c>
      <c r="O943" s="3">
        <v>0</v>
      </c>
    </row>
    <row r="944" spans="1:15" ht="17.100000000000001">
      <c r="A944" s="3" t="s">
        <v>1359</v>
      </c>
      <c r="B944" s="3" t="s">
        <v>31</v>
      </c>
      <c r="C944" s="3" t="s">
        <v>671</v>
      </c>
      <c r="D944" s="3" t="s">
        <v>38</v>
      </c>
      <c r="E944" s="3" t="s">
        <v>39</v>
      </c>
      <c r="F944" s="3">
        <v>17</v>
      </c>
      <c r="G944" s="3" t="s">
        <v>20</v>
      </c>
      <c r="H944" s="3" t="s">
        <v>21</v>
      </c>
      <c r="I944" s="3" t="s">
        <v>22</v>
      </c>
      <c r="J944" s="3" t="s">
        <v>21</v>
      </c>
      <c r="K944" s="3"/>
      <c r="L944" s="3" t="s">
        <v>218</v>
      </c>
      <c r="M944" s="3" t="s">
        <v>88</v>
      </c>
      <c r="N944" s="3">
        <v>0</v>
      </c>
      <c r="O944" s="3">
        <v>0</v>
      </c>
    </row>
    <row r="945" spans="1:15" ht="17.100000000000001">
      <c r="A945" s="3" t="s">
        <v>1360</v>
      </c>
      <c r="B945" s="3" t="s">
        <v>42</v>
      </c>
      <c r="C945" s="3" t="s">
        <v>290</v>
      </c>
      <c r="D945" s="3" t="s">
        <v>91</v>
      </c>
      <c r="E945" s="3" t="s">
        <v>92</v>
      </c>
      <c r="F945" s="3">
        <v>17</v>
      </c>
      <c r="G945" s="3" t="s">
        <v>20</v>
      </c>
      <c r="H945" s="3" t="s">
        <v>21</v>
      </c>
      <c r="I945" s="3" t="s">
        <v>22</v>
      </c>
      <c r="J945" s="3" t="s">
        <v>21</v>
      </c>
      <c r="K945" s="3"/>
      <c r="L945" s="3" t="s">
        <v>108</v>
      </c>
      <c r="M945" s="3" t="s">
        <v>109</v>
      </c>
      <c r="N945" s="3">
        <v>0</v>
      </c>
      <c r="O945" s="3">
        <v>0</v>
      </c>
    </row>
    <row r="946" spans="1:15" ht="17.100000000000001">
      <c r="A946" s="3" t="s">
        <v>1361</v>
      </c>
      <c r="B946" s="3" t="s">
        <v>278</v>
      </c>
      <c r="C946" s="3" t="s">
        <v>225</v>
      </c>
      <c r="D946" s="3" t="s">
        <v>62</v>
      </c>
      <c r="E946" s="3" t="s">
        <v>63</v>
      </c>
      <c r="F946" s="3">
        <v>17</v>
      </c>
      <c r="G946" s="3" t="s">
        <v>284</v>
      </c>
      <c r="H946" s="3" t="s">
        <v>21</v>
      </c>
      <c r="I946" s="3" t="s">
        <v>22</v>
      </c>
      <c r="J946" s="3" t="s">
        <v>21</v>
      </c>
      <c r="K946" s="3"/>
      <c r="L946" s="3" t="s">
        <v>28</v>
      </c>
      <c r="M946" s="3" t="s">
        <v>45</v>
      </c>
      <c r="N946" s="3">
        <v>0</v>
      </c>
      <c r="O946" s="3">
        <v>0</v>
      </c>
    </row>
    <row r="947" spans="1:15" ht="17.100000000000001">
      <c r="A947" s="3" t="s">
        <v>1362</v>
      </c>
      <c r="B947" s="3" t="s">
        <v>81</v>
      </c>
      <c r="C947" s="3" t="s">
        <v>200</v>
      </c>
      <c r="D947" s="3" t="s">
        <v>38</v>
      </c>
      <c r="E947" s="3" t="s">
        <v>39</v>
      </c>
      <c r="F947" s="3">
        <v>17</v>
      </c>
      <c r="G947" s="3" t="s">
        <v>20</v>
      </c>
      <c r="H947" s="3" t="s">
        <v>21</v>
      </c>
      <c r="I947" s="3" t="s">
        <v>22</v>
      </c>
      <c r="J947" s="3" t="s">
        <v>21</v>
      </c>
      <c r="K947" s="3"/>
      <c r="L947" s="3" t="s">
        <v>58</v>
      </c>
      <c r="M947" s="3" t="s">
        <v>24</v>
      </c>
      <c r="N947" s="3">
        <v>0</v>
      </c>
      <c r="O947" s="3">
        <v>0</v>
      </c>
    </row>
    <row r="948" spans="1:15" ht="17.100000000000001">
      <c r="A948" s="3" t="s">
        <v>1363</v>
      </c>
      <c r="B948" s="3" t="s">
        <v>166</v>
      </c>
      <c r="C948" s="3" t="s">
        <v>246</v>
      </c>
      <c r="D948" s="3" t="s">
        <v>38</v>
      </c>
      <c r="E948" s="3" t="s">
        <v>39</v>
      </c>
      <c r="F948" s="3">
        <v>17</v>
      </c>
      <c r="G948" s="3" t="s">
        <v>246</v>
      </c>
      <c r="H948" s="3" t="s">
        <v>21</v>
      </c>
      <c r="I948" s="3" t="s">
        <v>22</v>
      </c>
      <c r="J948" s="3" t="s">
        <v>21</v>
      </c>
      <c r="K948" s="3"/>
      <c r="L948" s="3" t="s">
        <v>247</v>
      </c>
      <c r="M948" s="3" t="s">
        <v>347</v>
      </c>
      <c r="N948" s="3">
        <v>0</v>
      </c>
      <c r="O948" s="3">
        <v>0</v>
      </c>
    </row>
    <row r="949" spans="1:15" ht="17.100000000000001">
      <c r="A949" s="3" t="s">
        <v>1364</v>
      </c>
      <c r="B949" s="3" t="s">
        <v>81</v>
      </c>
      <c r="C949" s="3" t="s">
        <v>204</v>
      </c>
      <c r="D949" s="3" t="s">
        <v>91</v>
      </c>
      <c r="E949" s="3" t="s">
        <v>92</v>
      </c>
      <c r="F949" s="3">
        <v>17</v>
      </c>
      <c r="G949" s="3" t="s">
        <v>56</v>
      </c>
      <c r="H949" s="3" t="s">
        <v>21</v>
      </c>
      <c r="I949" s="3" t="s">
        <v>22</v>
      </c>
      <c r="J949" s="3" t="s">
        <v>21</v>
      </c>
      <c r="K949" s="3"/>
      <c r="L949" s="3" t="s">
        <v>138</v>
      </c>
      <c r="M949" s="3" t="s">
        <v>139</v>
      </c>
      <c r="N949" s="3">
        <v>0</v>
      </c>
      <c r="O949" s="3">
        <v>0</v>
      </c>
    </row>
    <row r="950" spans="1:15" ht="17.100000000000001">
      <c r="A950" s="3" t="s">
        <v>1365</v>
      </c>
      <c r="B950" s="3" t="s">
        <v>102</v>
      </c>
      <c r="C950" s="3" t="s">
        <v>836</v>
      </c>
      <c r="D950" s="3" t="s">
        <v>62</v>
      </c>
      <c r="E950" s="3" t="s">
        <v>63</v>
      </c>
      <c r="F950" s="3">
        <v>17</v>
      </c>
      <c r="G950" s="3" t="s">
        <v>1366</v>
      </c>
      <c r="H950" s="3" t="s">
        <v>21</v>
      </c>
      <c r="I950" s="3" t="s">
        <v>22</v>
      </c>
      <c r="J950" s="3" t="s">
        <v>21</v>
      </c>
      <c r="K950" s="3"/>
      <c r="L950" s="3" t="s">
        <v>194</v>
      </c>
      <c r="M950" s="3" t="s">
        <v>50</v>
      </c>
      <c r="N950" s="3">
        <v>0</v>
      </c>
      <c r="O950" s="3">
        <v>0</v>
      </c>
    </row>
    <row r="951" spans="1:15" ht="17.100000000000001">
      <c r="A951" s="3" t="s">
        <v>1367</v>
      </c>
      <c r="B951" s="3" t="s">
        <v>31</v>
      </c>
      <c r="C951" s="3" t="s">
        <v>177</v>
      </c>
      <c r="D951" s="3" t="s">
        <v>18</v>
      </c>
      <c r="E951" s="3" t="s">
        <v>19</v>
      </c>
      <c r="F951" s="3">
        <v>17</v>
      </c>
      <c r="G951" s="3" t="s">
        <v>373</v>
      </c>
      <c r="H951" s="3" t="s">
        <v>21</v>
      </c>
      <c r="I951" s="3" t="s">
        <v>22</v>
      </c>
      <c r="J951" s="3" t="s">
        <v>21</v>
      </c>
      <c r="K951" s="3"/>
      <c r="L951" s="3" t="s">
        <v>183</v>
      </c>
      <c r="M951" s="3" t="s">
        <v>34</v>
      </c>
      <c r="N951" s="3">
        <v>0</v>
      </c>
      <c r="O951" s="3">
        <v>0</v>
      </c>
    </row>
    <row r="952" spans="1:15" ht="17.100000000000001">
      <c r="A952" s="3" t="s">
        <v>1368</v>
      </c>
      <c r="B952" s="3" t="s">
        <v>16</v>
      </c>
      <c r="C952" s="3" t="s">
        <v>530</v>
      </c>
      <c r="D952" s="3" t="s">
        <v>62</v>
      </c>
      <c r="E952" s="3" t="s">
        <v>63</v>
      </c>
      <c r="F952" s="3">
        <v>17</v>
      </c>
      <c r="G952" s="3" t="s">
        <v>253</v>
      </c>
      <c r="H952" s="3" t="s">
        <v>21</v>
      </c>
      <c r="I952" s="3" t="s">
        <v>22</v>
      </c>
      <c r="J952" s="3" t="s">
        <v>21</v>
      </c>
      <c r="K952" s="3"/>
      <c r="L952" s="3" t="s">
        <v>49</v>
      </c>
      <c r="M952" s="3" t="s">
        <v>50</v>
      </c>
      <c r="N952" s="3">
        <v>0</v>
      </c>
      <c r="O952" s="3">
        <v>0</v>
      </c>
    </row>
    <row r="953" spans="1:15" ht="17.100000000000001">
      <c r="A953" s="3" t="s">
        <v>1369</v>
      </c>
      <c r="B953" s="3" t="s">
        <v>166</v>
      </c>
      <c r="C953" s="3" t="s">
        <v>103</v>
      </c>
      <c r="D953" s="3" t="s">
        <v>91</v>
      </c>
      <c r="E953" s="3" t="s">
        <v>92</v>
      </c>
      <c r="F953" s="3">
        <v>17</v>
      </c>
      <c r="G953" s="3" t="s">
        <v>20</v>
      </c>
      <c r="H953" s="3" t="s">
        <v>21</v>
      </c>
      <c r="I953" s="3" t="s">
        <v>22</v>
      </c>
      <c r="J953" s="3" t="s">
        <v>21</v>
      </c>
      <c r="K953" s="3"/>
      <c r="L953" s="3" t="s">
        <v>104</v>
      </c>
      <c r="M953" s="3" t="s">
        <v>70</v>
      </c>
      <c r="N953" s="3">
        <v>0</v>
      </c>
      <c r="O953" s="3">
        <v>0</v>
      </c>
    </row>
    <row r="954" spans="1:15" ht="17.100000000000001">
      <c r="A954" s="3" t="s">
        <v>1370</v>
      </c>
      <c r="B954" s="3" t="s">
        <v>16</v>
      </c>
      <c r="C954" s="3" t="s">
        <v>48</v>
      </c>
      <c r="D954" s="3" t="s">
        <v>18</v>
      </c>
      <c r="E954" s="3" t="s">
        <v>19</v>
      </c>
      <c r="F954" s="3">
        <v>17</v>
      </c>
      <c r="G954" s="3" t="s">
        <v>20</v>
      </c>
      <c r="H954" s="3" t="s">
        <v>21</v>
      </c>
      <c r="I954" s="3" t="s">
        <v>22</v>
      </c>
      <c r="J954" s="3" t="s">
        <v>21</v>
      </c>
      <c r="K954" s="3"/>
      <c r="L954" s="3" t="s">
        <v>44</v>
      </c>
      <c r="M954" s="3" t="s">
        <v>82</v>
      </c>
      <c r="N954" s="3">
        <v>0</v>
      </c>
      <c r="O954" s="3">
        <v>1</v>
      </c>
    </row>
    <row r="955" spans="1:15" ht="17.100000000000001">
      <c r="A955" s="3" t="s">
        <v>1371</v>
      </c>
      <c r="B955" s="3" t="s">
        <v>36</v>
      </c>
      <c r="C955" s="3" t="s">
        <v>490</v>
      </c>
      <c r="D955" s="3" t="s">
        <v>62</v>
      </c>
      <c r="E955" s="3" t="s">
        <v>63</v>
      </c>
      <c r="F955" s="3">
        <v>17</v>
      </c>
      <c r="G955" s="3" t="s">
        <v>20</v>
      </c>
      <c r="H955" s="3" t="s">
        <v>21</v>
      </c>
      <c r="I955" s="3" t="s">
        <v>22</v>
      </c>
      <c r="J955" s="3" t="s">
        <v>21</v>
      </c>
      <c r="K955" s="3"/>
      <c r="L955" s="3" t="s">
        <v>247</v>
      </c>
      <c r="M955" s="3" t="s">
        <v>139</v>
      </c>
      <c r="N955" s="3">
        <v>0</v>
      </c>
      <c r="O955" s="3">
        <v>0</v>
      </c>
    </row>
    <row r="956" spans="1:15" ht="17.100000000000001">
      <c r="A956" s="3" t="s">
        <v>1372</v>
      </c>
      <c r="B956" s="3" t="s">
        <v>81</v>
      </c>
      <c r="C956" s="3" t="s">
        <v>124</v>
      </c>
      <c r="D956" s="3" t="s">
        <v>91</v>
      </c>
      <c r="E956" s="3" t="s">
        <v>92</v>
      </c>
      <c r="F956" s="3">
        <v>17</v>
      </c>
      <c r="G956" s="3" t="s">
        <v>455</v>
      </c>
      <c r="H956" s="3" t="s">
        <v>21</v>
      </c>
      <c r="I956" s="3" t="s">
        <v>22</v>
      </c>
      <c r="J956" s="3" t="s">
        <v>21</v>
      </c>
      <c r="K956" s="3"/>
      <c r="L956" s="3" t="s">
        <v>75</v>
      </c>
      <c r="M956" s="3" t="s">
        <v>205</v>
      </c>
      <c r="N956" s="3">
        <v>0</v>
      </c>
      <c r="O956" s="3">
        <v>0</v>
      </c>
    </row>
    <row r="957" spans="1:15" ht="17.100000000000001">
      <c r="A957" s="3" t="s">
        <v>1373</v>
      </c>
      <c r="B957" s="3" t="s">
        <v>81</v>
      </c>
      <c r="C957" s="3" t="s">
        <v>132</v>
      </c>
      <c r="D957" s="3" t="s">
        <v>38</v>
      </c>
      <c r="E957" s="3" t="s">
        <v>39</v>
      </c>
      <c r="F957" s="3">
        <v>17</v>
      </c>
      <c r="G957" s="3" t="s">
        <v>20</v>
      </c>
      <c r="H957" s="3" t="s">
        <v>21</v>
      </c>
      <c r="I957" s="3" t="s">
        <v>22</v>
      </c>
      <c r="J957" s="3" t="s">
        <v>21</v>
      </c>
      <c r="K957" s="3"/>
      <c r="L957" s="3" t="s">
        <v>75</v>
      </c>
      <c r="M957" s="3" t="s">
        <v>306</v>
      </c>
      <c r="N957" s="3">
        <v>0</v>
      </c>
      <c r="O957" s="3">
        <v>0</v>
      </c>
    </row>
    <row r="958" spans="1:15" ht="17.100000000000001">
      <c r="A958" s="3" t="s">
        <v>1374</v>
      </c>
      <c r="B958" s="3" t="s">
        <v>372</v>
      </c>
      <c r="C958" s="3" t="s">
        <v>90</v>
      </c>
      <c r="D958" s="3" t="s">
        <v>91</v>
      </c>
      <c r="E958" s="3" t="s">
        <v>92</v>
      </c>
      <c r="F958" s="3">
        <v>17</v>
      </c>
      <c r="G958" s="3" t="s">
        <v>37</v>
      </c>
      <c r="H958" s="3" t="s">
        <v>21</v>
      </c>
      <c r="I958" s="3" t="s">
        <v>22</v>
      </c>
      <c r="J958" s="3" t="s">
        <v>21</v>
      </c>
      <c r="K958" s="3"/>
      <c r="L958" s="3" t="s">
        <v>333</v>
      </c>
      <c r="M958" s="3" t="s">
        <v>205</v>
      </c>
      <c r="N958" s="3">
        <v>0</v>
      </c>
      <c r="O958" s="3">
        <v>0</v>
      </c>
    </row>
    <row r="959" spans="1:15" ht="17.100000000000001">
      <c r="A959" s="3" t="s">
        <v>1375</v>
      </c>
      <c r="B959" s="3" t="s">
        <v>16</v>
      </c>
      <c r="C959" s="3" t="s">
        <v>530</v>
      </c>
      <c r="D959" s="3" t="s">
        <v>62</v>
      </c>
      <c r="E959" s="3" t="s">
        <v>63</v>
      </c>
      <c r="F959" s="3">
        <v>17</v>
      </c>
      <c r="G959" s="3" t="s">
        <v>530</v>
      </c>
      <c r="H959" s="3" t="s">
        <v>21</v>
      </c>
      <c r="I959" s="3" t="s">
        <v>22</v>
      </c>
      <c r="J959" s="3" t="s">
        <v>21</v>
      </c>
      <c r="K959" s="3" t="s">
        <v>421</v>
      </c>
      <c r="L959" s="3" t="s">
        <v>23</v>
      </c>
      <c r="M959" s="3" t="s">
        <v>214</v>
      </c>
      <c r="N959" s="3">
        <v>0</v>
      </c>
      <c r="O959" s="3">
        <v>0</v>
      </c>
    </row>
    <row r="960" spans="1:15" ht="17.100000000000001">
      <c r="A960" s="3" t="s">
        <v>1376</v>
      </c>
      <c r="B960" s="3" t="s">
        <v>111</v>
      </c>
      <c r="C960" s="3" t="s">
        <v>579</v>
      </c>
      <c r="D960" s="3" t="s">
        <v>91</v>
      </c>
      <c r="E960" s="3" t="s">
        <v>92</v>
      </c>
      <c r="F960" s="3">
        <v>17</v>
      </c>
      <c r="G960" s="3" t="s">
        <v>163</v>
      </c>
      <c r="H960" s="3" t="s">
        <v>21</v>
      </c>
      <c r="I960" s="3" t="s">
        <v>22</v>
      </c>
      <c r="J960" s="3" t="s">
        <v>21</v>
      </c>
      <c r="K960" s="3" t="s">
        <v>421</v>
      </c>
      <c r="L960" s="3" t="s">
        <v>125</v>
      </c>
      <c r="M960" s="3" t="s">
        <v>59</v>
      </c>
      <c r="N960" s="3">
        <v>0</v>
      </c>
      <c r="O960" s="3">
        <v>0</v>
      </c>
    </row>
    <row r="961" spans="1:15" ht="17.100000000000001">
      <c r="A961" s="3" t="s">
        <v>1377</v>
      </c>
      <c r="B961" s="3" t="s">
        <v>42</v>
      </c>
      <c r="C961" s="3" t="s">
        <v>225</v>
      </c>
      <c r="D961" s="3" t="s">
        <v>62</v>
      </c>
      <c r="E961" s="3" t="s">
        <v>63</v>
      </c>
      <c r="F961" s="3">
        <v>17</v>
      </c>
      <c r="G961" s="3" t="s">
        <v>20</v>
      </c>
      <c r="H961" s="3" t="s">
        <v>21</v>
      </c>
      <c r="I961" s="3" t="s">
        <v>22</v>
      </c>
      <c r="J961" s="3" t="s">
        <v>21</v>
      </c>
      <c r="K961" s="3" t="s">
        <v>391</v>
      </c>
      <c r="L961" s="3" t="s">
        <v>122</v>
      </c>
      <c r="M961" s="3" t="s">
        <v>88</v>
      </c>
      <c r="N961" s="3">
        <v>0</v>
      </c>
      <c r="O961" s="3">
        <v>0</v>
      </c>
    </row>
    <row r="962" spans="1:15" ht="17.100000000000001">
      <c r="A962" s="3" t="s">
        <v>1378</v>
      </c>
      <c r="B962" s="3" t="s">
        <v>42</v>
      </c>
      <c r="C962" s="3" t="s">
        <v>61</v>
      </c>
      <c r="D962" s="3" t="s">
        <v>62</v>
      </c>
      <c r="E962" s="3" t="s">
        <v>63</v>
      </c>
      <c r="F962" s="3">
        <v>17</v>
      </c>
      <c r="G962" s="3" t="s">
        <v>911</v>
      </c>
      <c r="H962" s="3" t="s">
        <v>21</v>
      </c>
      <c r="I962" s="3" t="s">
        <v>22</v>
      </c>
      <c r="J962" s="3" t="s">
        <v>21</v>
      </c>
      <c r="K962" s="3"/>
      <c r="L962" s="3" t="s">
        <v>44</v>
      </c>
      <c r="M962" s="3" t="s">
        <v>254</v>
      </c>
      <c r="N962" s="3">
        <v>0</v>
      </c>
      <c r="O962" s="3">
        <v>0</v>
      </c>
    </row>
    <row r="963" spans="1:15" ht="17.100000000000001">
      <c r="A963" s="3" t="s">
        <v>1379</v>
      </c>
      <c r="B963" s="3" t="s">
        <v>1380</v>
      </c>
      <c r="C963" s="3" t="s">
        <v>265</v>
      </c>
      <c r="D963" s="3" t="s">
        <v>91</v>
      </c>
      <c r="E963" s="3" t="s">
        <v>92</v>
      </c>
      <c r="F963" s="3">
        <v>17</v>
      </c>
      <c r="G963" s="3" t="s">
        <v>20</v>
      </c>
      <c r="H963" s="3" t="s">
        <v>21</v>
      </c>
      <c r="I963" s="3" t="s">
        <v>22</v>
      </c>
      <c r="J963" s="3" t="s">
        <v>21</v>
      </c>
      <c r="K963" s="3"/>
      <c r="L963" s="3" t="s">
        <v>128</v>
      </c>
      <c r="M963" s="3" t="s">
        <v>45</v>
      </c>
      <c r="N963" s="3">
        <v>0</v>
      </c>
      <c r="O963" s="3">
        <v>0</v>
      </c>
    </row>
    <row r="964" spans="1:15" ht="17.100000000000001">
      <c r="A964" s="3" t="s">
        <v>1381</v>
      </c>
      <c r="B964" s="3" t="s">
        <v>36</v>
      </c>
      <c r="C964" s="3" t="s">
        <v>530</v>
      </c>
      <c r="D964" s="3" t="s">
        <v>62</v>
      </c>
      <c r="E964" s="3" t="s">
        <v>63</v>
      </c>
      <c r="F964" s="3">
        <v>17</v>
      </c>
      <c r="G964" s="3" t="s">
        <v>73</v>
      </c>
      <c r="H964" s="3" t="s">
        <v>21</v>
      </c>
      <c r="I964" s="3" t="s">
        <v>22</v>
      </c>
      <c r="J964" s="3" t="s">
        <v>21</v>
      </c>
      <c r="K964" s="3" t="s">
        <v>465</v>
      </c>
      <c r="L964" s="3" t="s">
        <v>23</v>
      </c>
      <c r="M964" s="3" t="s">
        <v>59</v>
      </c>
      <c r="N964" s="3">
        <v>0</v>
      </c>
      <c r="O964" s="3">
        <v>0</v>
      </c>
    </row>
    <row r="965" spans="1:15" ht="17.100000000000001">
      <c r="A965" s="3" t="s">
        <v>1382</v>
      </c>
      <c r="B965" s="3" t="s">
        <v>245</v>
      </c>
      <c r="C965" s="3" t="s">
        <v>221</v>
      </c>
      <c r="D965" s="3" t="s">
        <v>38</v>
      </c>
      <c r="E965" s="3" t="s">
        <v>39</v>
      </c>
      <c r="F965" s="3">
        <v>17</v>
      </c>
      <c r="G965" s="3" t="s">
        <v>20</v>
      </c>
      <c r="H965" s="3" t="s">
        <v>21</v>
      </c>
      <c r="I965" s="3" t="s">
        <v>22</v>
      </c>
      <c r="J965" s="3" t="s">
        <v>21</v>
      </c>
      <c r="K965" s="3"/>
      <c r="L965" s="3" t="s">
        <v>33</v>
      </c>
      <c r="M965" s="3" t="s">
        <v>45</v>
      </c>
      <c r="N965" s="3">
        <v>0</v>
      </c>
      <c r="O965" s="3">
        <v>0</v>
      </c>
    </row>
    <row r="966" spans="1:15" ht="17.100000000000001">
      <c r="A966" s="3" t="s">
        <v>1383</v>
      </c>
      <c r="B966" s="3" t="s">
        <v>31</v>
      </c>
      <c r="C966" s="3" t="s">
        <v>669</v>
      </c>
      <c r="D966" s="3" t="s">
        <v>62</v>
      </c>
      <c r="E966" s="3" t="s">
        <v>63</v>
      </c>
      <c r="F966" s="3">
        <v>17</v>
      </c>
      <c r="G966" s="3" t="s">
        <v>20</v>
      </c>
      <c r="H966" s="3" t="s">
        <v>21</v>
      </c>
      <c r="I966" s="3" t="s">
        <v>22</v>
      </c>
      <c r="J966" s="3" t="s">
        <v>21</v>
      </c>
      <c r="K966" s="3"/>
      <c r="L966" s="3" t="s">
        <v>108</v>
      </c>
      <c r="M966" s="3" t="s">
        <v>347</v>
      </c>
      <c r="N966" s="3">
        <v>0</v>
      </c>
      <c r="O966" s="3">
        <v>0</v>
      </c>
    </row>
    <row r="967" spans="1:15" ht="17.100000000000001">
      <c r="A967" s="3" t="s">
        <v>1384</v>
      </c>
      <c r="B967" s="3" t="s">
        <v>81</v>
      </c>
      <c r="C967" s="3" t="s">
        <v>187</v>
      </c>
      <c r="D967" s="3" t="s">
        <v>18</v>
      </c>
      <c r="E967" s="3" t="s">
        <v>19</v>
      </c>
      <c r="F967" s="3">
        <v>17</v>
      </c>
      <c r="G967" s="3" t="s">
        <v>20</v>
      </c>
      <c r="H967" s="3" t="s">
        <v>21</v>
      </c>
      <c r="I967" s="3" t="s">
        <v>22</v>
      </c>
      <c r="J967" s="3" t="s">
        <v>21</v>
      </c>
      <c r="K967" s="3"/>
      <c r="L967" s="3" t="s">
        <v>194</v>
      </c>
      <c r="M967" s="3" t="s">
        <v>266</v>
      </c>
      <c r="N967" s="3">
        <v>0</v>
      </c>
      <c r="O967" s="3">
        <v>0</v>
      </c>
    </row>
    <row r="968" spans="1:15" ht="17.100000000000001">
      <c r="A968" s="3" t="s">
        <v>1385</v>
      </c>
      <c r="B968" s="3" t="s">
        <v>81</v>
      </c>
      <c r="C968" s="3" t="s">
        <v>177</v>
      </c>
      <c r="D968" s="3" t="s">
        <v>18</v>
      </c>
      <c r="E968" s="3" t="s">
        <v>19</v>
      </c>
      <c r="F968" s="3">
        <v>17</v>
      </c>
      <c r="G968" s="3" t="s">
        <v>252</v>
      </c>
      <c r="H968" s="3" t="s">
        <v>21</v>
      </c>
      <c r="I968" s="3" t="s">
        <v>22</v>
      </c>
      <c r="J968" s="3" t="s">
        <v>21</v>
      </c>
      <c r="K968" s="3"/>
      <c r="L968" s="3" t="s">
        <v>1386</v>
      </c>
      <c r="M968" s="3" t="s">
        <v>291</v>
      </c>
      <c r="N968" s="3">
        <v>0</v>
      </c>
      <c r="O968" s="3">
        <v>0</v>
      </c>
    </row>
    <row r="969" spans="1:15" ht="17.100000000000001">
      <c r="A969" s="3" t="s">
        <v>1387</v>
      </c>
      <c r="B969" s="3" t="s">
        <v>31</v>
      </c>
      <c r="C969" s="3" t="s">
        <v>79</v>
      </c>
      <c r="D969" s="3" t="s">
        <v>18</v>
      </c>
      <c r="E969" s="3" t="s">
        <v>19</v>
      </c>
      <c r="F969" s="3">
        <v>17</v>
      </c>
      <c r="G969" s="3" t="s">
        <v>1358</v>
      </c>
      <c r="H969" s="3" t="s">
        <v>21</v>
      </c>
      <c r="I969" s="3" t="s">
        <v>22</v>
      </c>
      <c r="J969" s="3" t="s">
        <v>21</v>
      </c>
      <c r="K969" s="3" t="s">
        <v>491</v>
      </c>
      <c r="L969" s="3" t="s">
        <v>160</v>
      </c>
      <c r="M969" s="3" t="s">
        <v>347</v>
      </c>
      <c r="N969" s="3">
        <v>0</v>
      </c>
      <c r="O969" s="3">
        <v>0</v>
      </c>
    </row>
    <row r="970" spans="1:15" ht="17.100000000000001">
      <c r="A970" s="3" t="s">
        <v>1388</v>
      </c>
      <c r="B970" s="3" t="s">
        <v>42</v>
      </c>
      <c r="C970" s="3" t="s">
        <v>412</v>
      </c>
      <c r="D970" s="3" t="s">
        <v>38</v>
      </c>
      <c r="E970" s="3" t="s">
        <v>39</v>
      </c>
      <c r="F970" s="3">
        <v>17</v>
      </c>
      <c r="G970" s="3" t="s">
        <v>20</v>
      </c>
      <c r="H970" s="3" t="s">
        <v>21</v>
      </c>
      <c r="I970" s="3" t="s">
        <v>22</v>
      </c>
      <c r="J970" s="3" t="s">
        <v>21</v>
      </c>
      <c r="K970" s="3"/>
      <c r="L970" s="3" t="s">
        <v>28</v>
      </c>
      <c r="M970" s="3" t="s">
        <v>45</v>
      </c>
      <c r="N970" s="3">
        <v>0</v>
      </c>
      <c r="O970" s="3">
        <v>0</v>
      </c>
    </row>
    <row r="971" spans="1:15" ht="17.100000000000001">
      <c r="A971" s="3" t="s">
        <v>1389</v>
      </c>
      <c r="B971" s="3" t="s">
        <v>36</v>
      </c>
      <c r="C971" s="3" t="s">
        <v>1177</v>
      </c>
      <c r="D971" s="3" t="s">
        <v>20</v>
      </c>
      <c r="E971" s="3" t="s">
        <v>339</v>
      </c>
      <c r="F971" s="3">
        <v>17</v>
      </c>
      <c r="G971" s="3" t="s">
        <v>20</v>
      </c>
      <c r="H971" s="3" t="s">
        <v>21</v>
      </c>
      <c r="I971" s="3" t="s">
        <v>22</v>
      </c>
      <c r="J971" s="3" t="s">
        <v>21</v>
      </c>
      <c r="K971" s="3"/>
      <c r="L971" s="3" t="s">
        <v>128</v>
      </c>
      <c r="M971" s="3" t="s">
        <v>53</v>
      </c>
      <c r="N971" s="3">
        <v>0</v>
      </c>
      <c r="O971" s="3">
        <v>0</v>
      </c>
    </row>
    <row r="972" spans="1:15" ht="17.100000000000001">
      <c r="A972" s="3" t="s">
        <v>1390</v>
      </c>
      <c r="B972" s="3" t="s">
        <v>72</v>
      </c>
      <c r="C972" s="3" t="s">
        <v>402</v>
      </c>
      <c r="D972" s="3" t="s">
        <v>38</v>
      </c>
      <c r="E972" s="3" t="s">
        <v>39</v>
      </c>
      <c r="F972" s="3">
        <v>17</v>
      </c>
      <c r="G972" s="3" t="s">
        <v>1391</v>
      </c>
      <c r="H972" s="3" t="s">
        <v>21</v>
      </c>
      <c r="I972" s="3" t="s">
        <v>22</v>
      </c>
      <c r="J972" s="3" t="s">
        <v>21</v>
      </c>
      <c r="K972" s="3"/>
      <c r="L972" s="3" t="s">
        <v>222</v>
      </c>
      <c r="M972" s="3" t="s">
        <v>173</v>
      </c>
      <c r="N972" s="3">
        <v>0</v>
      </c>
      <c r="O972" s="3">
        <v>0</v>
      </c>
    </row>
    <row r="973" spans="1:15" ht="17.100000000000001">
      <c r="A973" s="3" t="s">
        <v>1392</v>
      </c>
      <c r="B973" s="3" t="s">
        <v>1393</v>
      </c>
      <c r="C973" s="3" t="s">
        <v>61</v>
      </c>
      <c r="D973" s="3" t="s">
        <v>62</v>
      </c>
      <c r="E973" s="3" t="s">
        <v>63</v>
      </c>
      <c r="F973" s="3">
        <v>17</v>
      </c>
      <c r="G973" s="3" t="s">
        <v>74</v>
      </c>
      <c r="H973" s="3" t="s">
        <v>21</v>
      </c>
      <c r="I973" s="3" t="s">
        <v>22</v>
      </c>
      <c r="J973" s="3" t="s">
        <v>21</v>
      </c>
      <c r="K973" s="3"/>
      <c r="L973" s="3" t="s">
        <v>160</v>
      </c>
      <c r="M973" s="3" t="s">
        <v>45</v>
      </c>
      <c r="N973" s="3">
        <v>0</v>
      </c>
      <c r="O973" s="3">
        <v>0</v>
      </c>
    </row>
    <row r="974" spans="1:15" ht="17.100000000000001">
      <c r="A974" s="3" t="s">
        <v>1394</v>
      </c>
      <c r="B974" s="3" t="s">
        <v>36</v>
      </c>
      <c r="C974" s="3" t="s">
        <v>61</v>
      </c>
      <c r="D974" s="3" t="s">
        <v>62</v>
      </c>
      <c r="E974" s="3" t="s">
        <v>63</v>
      </c>
      <c r="F974" s="3">
        <v>17</v>
      </c>
      <c r="G974" s="3" t="s">
        <v>1395</v>
      </c>
      <c r="H974" s="3" t="s">
        <v>21</v>
      </c>
      <c r="I974" s="3" t="s">
        <v>22</v>
      </c>
      <c r="J974" s="3" t="s">
        <v>21</v>
      </c>
      <c r="K974" s="3"/>
      <c r="L974" s="3" t="s">
        <v>28</v>
      </c>
      <c r="M974" s="3" t="s">
        <v>76</v>
      </c>
      <c r="N974" s="3">
        <v>0</v>
      </c>
      <c r="O974" s="3">
        <v>0</v>
      </c>
    </row>
    <row r="975" spans="1:15" ht="17.100000000000001">
      <c r="A975" s="3" t="s">
        <v>1396</v>
      </c>
      <c r="B975" s="3" t="s">
        <v>42</v>
      </c>
      <c r="C975" s="3" t="s">
        <v>52</v>
      </c>
      <c r="D975" s="3" t="s">
        <v>18</v>
      </c>
      <c r="E975" s="3" t="s">
        <v>19</v>
      </c>
      <c r="F975" s="3">
        <v>17</v>
      </c>
      <c r="G975" s="3" t="s">
        <v>74</v>
      </c>
      <c r="H975" s="3" t="s">
        <v>21</v>
      </c>
      <c r="I975" s="3" t="s">
        <v>22</v>
      </c>
      <c r="J975" s="3" t="s">
        <v>21</v>
      </c>
      <c r="K975" s="3"/>
      <c r="L975" s="3" t="s">
        <v>23</v>
      </c>
      <c r="M975" s="3" t="s">
        <v>24</v>
      </c>
      <c r="N975" s="3">
        <v>0</v>
      </c>
      <c r="O975" s="3">
        <v>0</v>
      </c>
    </row>
    <row r="976" spans="1:15" ht="17.100000000000001">
      <c r="A976" s="3" t="s">
        <v>1397</v>
      </c>
      <c r="B976" s="3" t="s">
        <v>789</v>
      </c>
      <c r="C976" s="3" t="s">
        <v>61</v>
      </c>
      <c r="D976" s="3" t="s">
        <v>62</v>
      </c>
      <c r="E976" s="3" t="s">
        <v>63</v>
      </c>
      <c r="F976" s="3">
        <v>17</v>
      </c>
      <c r="G976" s="3" t="s">
        <v>74</v>
      </c>
      <c r="H976" s="3" t="s">
        <v>21</v>
      </c>
      <c r="I976" s="3" t="s">
        <v>22</v>
      </c>
      <c r="J976" s="3" t="s">
        <v>21</v>
      </c>
      <c r="K976" s="3" t="s">
        <v>319</v>
      </c>
      <c r="L976" s="3" t="s">
        <v>49</v>
      </c>
      <c r="M976" s="3" t="s">
        <v>88</v>
      </c>
      <c r="N976" s="3">
        <v>0</v>
      </c>
      <c r="O976" s="3">
        <v>0</v>
      </c>
    </row>
    <row r="977" spans="1:15" ht="17.100000000000001">
      <c r="A977" s="3" t="s">
        <v>1398</v>
      </c>
      <c r="B977" s="3" t="s">
        <v>16</v>
      </c>
      <c r="C977" s="3" t="s">
        <v>200</v>
      </c>
      <c r="D977" s="3" t="s">
        <v>38</v>
      </c>
      <c r="E977" s="3" t="s">
        <v>39</v>
      </c>
      <c r="F977" s="3">
        <v>17</v>
      </c>
      <c r="G977" s="3" t="s">
        <v>20</v>
      </c>
      <c r="H977" s="3" t="s">
        <v>21</v>
      </c>
      <c r="I977" s="3" t="s">
        <v>22</v>
      </c>
      <c r="J977" s="3" t="s">
        <v>21</v>
      </c>
      <c r="K977" s="3"/>
      <c r="L977" s="3" t="s">
        <v>58</v>
      </c>
      <c r="M977" s="3" t="s">
        <v>24</v>
      </c>
      <c r="N977" s="3">
        <v>0</v>
      </c>
      <c r="O977" s="3">
        <v>0</v>
      </c>
    </row>
    <row r="978" spans="1:15" ht="17.100000000000001">
      <c r="A978" s="3" t="s">
        <v>1399</v>
      </c>
      <c r="B978" s="3" t="s">
        <v>16</v>
      </c>
      <c r="C978" s="3" t="s">
        <v>32</v>
      </c>
      <c r="D978" s="3" t="s">
        <v>18</v>
      </c>
      <c r="E978" s="3" t="s">
        <v>19</v>
      </c>
      <c r="F978" s="3">
        <v>17</v>
      </c>
      <c r="G978" s="3" t="s">
        <v>20</v>
      </c>
      <c r="H978" s="3" t="s">
        <v>21</v>
      </c>
      <c r="I978" s="3" t="s">
        <v>22</v>
      </c>
      <c r="J978" s="3" t="s">
        <v>21</v>
      </c>
      <c r="K978" s="3"/>
      <c r="L978" s="3" t="s">
        <v>104</v>
      </c>
      <c r="M978" s="3" t="s">
        <v>205</v>
      </c>
      <c r="N978" s="3">
        <v>0</v>
      </c>
      <c r="O978" s="3">
        <v>0</v>
      </c>
    </row>
    <row r="979" spans="1:15" ht="17.100000000000001">
      <c r="A979" s="3" t="s">
        <v>1400</v>
      </c>
      <c r="B979" s="3" t="s">
        <v>245</v>
      </c>
      <c r="C979" s="3" t="s">
        <v>103</v>
      </c>
      <c r="D979" s="3" t="s">
        <v>91</v>
      </c>
      <c r="E979" s="3" t="s">
        <v>92</v>
      </c>
      <c r="F979" s="3">
        <v>17</v>
      </c>
      <c r="G979" s="3" t="s">
        <v>107</v>
      </c>
      <c r="H979" s="3" t="s">
        <v>21</v>
      </c>
      <c r="I979" s="3" t="s">
        <v>22</v>
      </c>
      <c r="J979" s="3" t="s">
        <v>21</v>
      </c>
      <c r="K979" s="3"/>
      <c r="L979" s="3" t="s">
        <v>160</v>
      </c>
      <c r="M979" s="3" t="s">
        <v>82</v>
      </c>
      <c r="N979" s="3">
        <v>0</v>
      </c>
      <c r="O979" s="3">
        <v>0</v>
      </c>
    </row>
    <row r="980" spans="1:15" ht="17.100000000000001">
      <c r="A980" s="3" t="s">
        <v>1401</v>
      </c>
      <c r="B980" s="3" t="s">
        <v>42</v>
      </c>
      <c r="C980" s="3" t="s">
        <v>1310</v>
      </c>
      <c r="D980" s="3" t="s">
        <v>1311</v>
      </c>
      <c r="E980" s="3" t="s">
        <v>1312</v>
      </c>
      <c r="F980" s="3">
        <v>17</v>
      </c>
      <c r="G980" s="3" t="s">
        <v>20</v>
      </c>
      <c r="H980" s="3" t="s">
        <v>21</v>
      </c>
      <c r="I980" s="3" t="s">
        <v>22</v>
      </c>
      <c r="J980" s="3" t="s">
        <v>21</v>
      </c>
      <c r="K980" s="3"/>
      <c r="L980" s="3" t="s">
        <v>160</v>
      </c>
      <c r="M980" s="3" t="s">
        <v>59</v>
      </c>
      <c r="N980" s="3">
        <v>0</v>
      </c>
      <c r="O980" s="3">
        <v>0</v>
      </c>
    </row>
    <row r="981" spans="1:15" ht="17.100000000000001">
      <c r="A981" s="3" t="s">
        <v>1402</v>
      </c>
      <c r="B981" s="3" t="s">
        <v>166</v>
      </c>
      <c r="C981" s="3" t="s">
        <v>57</v>
      </c>
      <c r="D981" s="3" t="s">
        <v>62</v>
      </c>
      <c r="E981" s="3" t="s">
        <v>63</v>
      </c>
      <c r="F981" s="3">
        <v>17</v>
      </c>
      <c r="G981" s="3" t="s">
        <v>57</v>
      </c>
      <c r="H981" s="3" t="s">
        <v>21</v>
      </c>
      <c r="I981" s="3" t="s">
        <v>22</v>
      </c>
      <c r="J981" s="3" t="s">
        <v>21</v>
      </c>
      <c r="K981" s="3"/>
      <c r="L981" s="3" t="s">
        <v>218</v>
      </c>
      <c r="M981" s="3" t="s">
        <v>109</v>
      </c>
      <c r="N981" s="3">
        <v>0</v>
      </c>
      <c r="O981" s="3">
        <v>0</v>
      </c>
    </row>
    <row r="982" spans="1:15" ht="17.100000000000001">
      <c r="A982" s="3" t="s">
        <v>1403</v>
      </c>
      <c r="B982" s="3" t="s">
        <v>42</v>
      </c>
      <c r="C982" s="3" t="s">
        <v>57</v>
      </c>
      <c r="D982" s="3" t="s">
        <v>62</v>
      </c>
      <c r="E982" s="3" t="s">
        <v>63</v>
      </c>
      <c r="F982" s="3">
        <v>17</v>
      </c>
      <c r="G982" s="3" t="s">
        <v>1250</v>
      </c>
      <c r="H982" s="3" t="s">
        <v>21</v>
      </c>
      <c r="I982" s="3" t="s">
        <v>22</v>
      </c>
      <c r="J982" s="3" t="s">
        <v>21</v>
      </c>
      <c r="K982" s="3"/>
      <c r="L982" s="3" t="s">
        <v>44</v>
      </c>
      <c r="M982" s="3" t="s">
        <v>70</v>
      </c>
      <c r="N982" s="3">
        <v>0</v>
      </c>
      <c r="O982" s="3">
        <v>0</v>
      </c>
    </row>
    <row r="983" spans="1:15" ht="17.100000000000001">
      <c r="A983" s="3" t="s">
        <v>1404</v>
      </c>
      <c r="B983" s="3" t="s">
        <v>81</v>
      </c>
      <c r="C983" s="3" t="s">
        <v>412</v>
      </c>
      <c r="D983" s="3" t="s">
        <v>38</v>
      </c>
      <c r="E983" s="3" t="s">
        <v>39</v>
      </c>
      <c r="F983" s="3">
        <v>17</v>
      </c>
      <c r="G983" s="3" t="s">
        <v>20</v>
      </c>
      <c r="H983" s="3" t="s">
        <v>21</v>
      </c>
      <c r="I983" s="3" t="s">
        <v>22</v>
      </c>
      <c r="J983" s="3" t="s">
        <v>21</v>
      </c>
      <c r="K983" s="3"/>
      <c r="L983" s="3" t="s">
        <v>87</v>
      </c>
      <c r="M983" s="3" t="s">
        <v>139</v>
      </c>
      <c r="N983" s="3">
        <v>0</v>
      </c>
      <c r="O983" s="3">
        <v>0</v>
      </c>
    </row>
    <row r="984" spans="1:15" ht="17.100000000000001">
      <c r="A984" s="3" t="s">
        <v>1405</v>
      </c>
      <c r="B984" s="3" t="s">
        <v>81</v>
      </c>
      <c r="C984" s="3" t="s">
        <v>57</v>
      </c>
      <c r="D984" s="3" t="s">
        <v>62</v>
      </c>
      <c r="E984" s="3" t="s">
        <v>63</v>
      </c>
      <c r="F984" s="3">
        <v>17</v>
      </c>
      <c r="G984" s="3" t="s">
        <v>57</v>
      </c>
      <c r="H984" s="3" t="s">
        <v>21</v>
      </c>
      <c r="I984" s="3" t="s">
        <v>22</v>
      </c>
      <c r="J984" s="3" t="s">
        <v>21</v>
      </c>
      <c r="K984" s="3"/>
      <c r="L984" s="3" t="s">
        <v>117</v>
      </c>
      <c r="M984" s="3" t="s">
        <v>269</v>
      </c>
      <c r="N984" s="3">
        <v>0</v>
      </c>
      <c r="O984" s="3">
        <v>0</v>
      </c>
    </row>
    <row r="985" spans="1:15" ht="17.100000000000001">
      <c r="A985" s="3" t="s">
        <v>1406</v>
      </c>
      <c r="B985" s="3" t="s">
        <v>42</v>
      </c>
      <c r="C985" s="3" t="s">
        <v>204</v>
      </c>
      <c r="D985" s="3" t="s">
        <v>91</v>
      </c>
      <c r="E985" s="3" t="s">
        <v>92</v>
      </c>
      <c r="F985" s="3">
        <v>17</v>
      </c>
      <c r="G985" s="3" t="s">
        <v>113</v>
      </c>
      <c r="H985" s="3" t="s">
        <v>21</v>
      </c>
      <c r="I985" s="3" t="s">
        <v>22</v>
      </c>
      <c r="J985" s="3" t="s">
        <v>21</v>
      </c>
      <c r="K985" s="3"/>
      <c r="L985" s="3" t="s">
        <v>58</v>
      </c>
      <c r="M985" s="3" t="s">
        <v>24</v>
      </c>
      <c r="N985" s="3">
        <v>0</v>
      </c>
      <c r="O985" s="3">
        <v>0</v>
      </c>
    </row>
    <row r="986" spans="1:15" ht="17.100000000000001">
      <c r="A986" s="3" t="s">
        <v>1407</v>
      </c>
      <c r="B986" s="3" t="s">
        <v>360</v>
      </c>
      <c r="C986" s="3" t="s">
        <v>116</v>
      </c>
      <c r="D986" s="3" t="s">
        <v>62</v>
      </c>
      <c r="E986" s="3" t="s">
        <v>63</v>
      </c>
      <c r="F986" s="3">
        <v>17</v>
      </c>
      <c r="G986" s="3" t="s">
        <v>20</v>
      </c>
      <c r="H986" s="3" t="s">
        <v>21</v>
      </c>
      <c r="I986" s="3" t="s">
        <v>22</v>
      </c>
      <c r="J986" s="3" t="s">
        <v>21</v>
      </c>
      <c r="K986" s="3" t="s">
        <v>391</v>
      </c>
      <c r="L986" s="3" t="s">
        <v>333</v>
      </c>
      <c r="M986" s="3" t="s">
        <v>88</v>
      </c>
      <c r="N986" s="3">
        <v>0</v>
      </c>
      <c r="O986" s="3">
        <v>0</v>
      </c>
    </row>
    <row r="987" spans="1:15" ht="17.100000000000001">
      <c r="A987" s="3" t="s">
        <v>1408</v>
      </c>
      <c r="B987" s="3" t="s">
        <v>31</v>
      </c>
      <c r="C987" s="3" t="s">
        <v>470</v>
      </c>
      <c r="D987" s="3" t="s">
        <v>18</v>
      </c>
      <c r="E987" s="3" t="s">
        <v>19</v>
      </c>
      <c r="F987" s="3">
        <v>17</v>
      </c>
      <c r="G987" s="3" t="s">
        <v>470</v>
      </c>
      <c r="H987" s="3" t="s">
        <v>21</v>
      </c>
      <c r="I987" s="3" t="s">
        <v>22</v>
      </c>
      <c r="J987" s="3" t="s">
        <v>21</v>
      </c>
      <c r="K987" s="3"/>
      <c r="L987" s="3" t="s">
        <v>58</v>
      </c>
      <c r="M987" s="3" t="s">
        <v>29</v>
      </c>
      <c r="N987" s="3">
        <v>0</v>
      </c>
      <c r="O987" s="3">
        <v>0</v>
      </c>
    </row>
    <row r="988" spans="1:15" ht="17.100000000000001">
      <c r="A988" s="3" t="s">
        <v>1409</v>
      </c>
      <c r="B988" s="3" t="s">
        <v>951</v>
      </c>
      <c r="C988" s="3" t="s">
        <v>657</v>
      </c>
      <c r="D988" s="3" t="s">
        <v>62</v>
      </c>
      <c r="E988" s="3" t="s">
        <v>63</v>
      </c>
      <c r="F988" s="3">
        <v>17</v>
      </c>
      <c r="G988" s="3" t="s">
        <v>20</v>
      </c>
      <c r="H988" s="3" t="s">
        <v>21</v>
      </c>
      <c r="I988" s="3" t="s">
        <v>22</v>
      </c>
      <c r="J988" s="3" t="s">
        <v>21</v>
      </c>
      <c r="K988" s="3"/>
      <c r="L988" s="3" t="s">
        <v>209</v>
      </c>
      <c r="M988" s="3" t="s">
        <v>214</v>
      </c>
      <c r="N988" s="3">
        <v>0</v>
      </c>
      <c r="O988" s="3">
        <v>0</v>
      </c>
    </row>
    <row r="989" spans="1:15" ht="17.100000000000001">
      <c r="A989" s="3" t="s">
        <v>1410</v>
      </c>
      <c r="B989" s="3" t="s">
        <v>16</v>
      </c>
      <c r="C989" s="3" t="s">
        <v>221</v>
      </c>
      <c r="D989" s="3" t="s">
        <v>38</v>
      </c>
      <c r="E989" s="3" t="s">
        <v>39</v>
      </c>
      <c r="F989" s="3">
        <v>17</v>
      </c>
      <c r="G989" s="3" t="s">
        <v>20</v>
      </c>
      <c r="H989" s="3" t="s">
        <v>21</v>
      </c>
      <c r="I989" s="3" t="s">
        <v>22</v>
      </c>
      <c r="J989" s="3" t="s">
        <v>21</v>
      </c>
      <c r="K989" s="3" t="s">
        <v>226</v>
      </c>
      <c r="L989" s="3" t="s">
        <v>99</v>
      </c>
      <c r="M989" s="3" t="s">
        <v>24</v>
      </c>
      <c r="N989" s="3">
        <v>0</v>
      </c>
      <c r="O989" s="3">
        <v>0</v>
      </c>
    </row>
    <row r="990" spans="1:15" ht="17.100000000000001">
      <c r="A990" s="3" t="s">
        <v>1411</v>
      </c>
      <c r="B990" s="3" t="s">
        <v>16</v>
      </c>
      <c r="C990" s="3" t="s">
        <v>185</v>
      </c>
      <c r="D990" s="3" t="s">
        <v>38</v>
      </c>
      <c r="E990" s="3" t="s">
        <v>39</v>
      </c>
      <c r="F990" s="3">
        <v>17</v>
      </c>
      <c r="G990" s="3" t="s">
        <v>20</v>
      </c>
      <c r="H990" s="3" t="s">
        <v>21</v>
      </c>
      <c r="I990" s="3" t="s">
        <v>22</v>
      </c>
      <c r="J990" s="3" t="s">
        <v>21</v>
      </c>
      <c r="K990" s="3"/>
      <c r="L990" s="3" t="s">
        <v>44</v>
      </c>
      <c r="M990" s="3" t="s">
        <v>24</v>
      </c>
      <c r="N990" s="3">
        <v>0</v>
      </c>
      <c r="O990" s="3">
        <v>0</v>
      </c>
    </row>
    <row r="991" spans="1:15" ht="17.100000000000001">
      <c r="A991" s="3" t="s">
        <v>1412</v>
      </c>
      <c r="B991" s="3" t="s">
        <v>445</v>
      </c>
      <c r="C991" s="3" t="s">
        <v>455</v>
      </c>
      <c r="D991" s="3" t="s">
        <v>38</v>
      </c>
      <c r="E991" s="3" t="s">
        <v>39</v>
      </c>
      <c r="F991" s="3">
        <v>17</v>
      </c>
      <c r="G991" s="3" t="s">
        <v>20</v>
      </c>
      <c r="H991" s="3" t="s">
        <v>21</v>
      </c>
      <c r="I991" s="3" t="s">
        <v>22</v>
      </c>
      <c r="J991" s="3" t="s">
        <v>21</v>
      </c>
      <c r="K991" s="3"/>
      <c r="L991" s="3" t="s">
        <v>33</v>
      </c>
      <c r="M991" s="3" t="s">
        <v>291</v>
      </c>
      <c r="N991" s="3">
        <v>0</v>
      </c>
      <c r="O991" s="3">
        <v>0</v>
      </c>
    </row>
    <row r="992" spans="1:15" ht="17.100000000000001">
      <c r="A992" s="3" t="s">
        <v>1413</v>
      </c>
      <c r="B992" s="3" t="s">
        <v>946</v>
      </c>
      <c r="C992" s="3" t="s">
        <v>185</v>
      </c>
      <c r="D992" s="3" t="s">
        <v>38</v>
      </c>
      <c r="E992" s="3" t="s">
        <v>39</v>
      </c>
      <c r="F992" s="3">
        <v>17</v>
      </c>
      <c r="G992" s="3" t="s">
        <v>20</v>
      </c>
      <c r="H992" s="3" t="s">
        <v>21</v>
      </c>
      <c r="I992" s="3" t="s">
        <v>22</v>
      </c>
      <c r="J992" s="3" t="s">
        <v>21</v>
      </c>
      <c r="K992" s="3"/>
      <c r="L992" s="3" t="s">
        <v>160</v>
      </c>
      <c r="M992" s="3" t="s">
        <v>76</v>
      </c>
      <c r="N992" s="3">
        <v>0</v>
      </c>
      <c r="O992" s="3">
        <v>0</v>
      </c>
    </row>
    <row r="993" spans="1:15" ht="17.100000000000001">
      <c r="A993" s="3" t="s">
        <v>1414</v>
      </c>
      <c r="B993" s="3" t="s">
        <v>42</v>
      </c>
      <c r="C993" s="3" t="s">
        <v>32</v>
      </c>
      <c r="D993" s="3" t="s">
        <v>18</v>
      </c>
      <c r="E993" s="3" t="s">
        <v>19</v>
      </c>
      <c r="F993" s="3">
        <v>17</v>
      </c>
      <c r="G993" s="3" t="s">
        <v>20</v>
      </c>
      <c r="H993" s="3" t="s">
        <v>21</v>
      </c>
      <c r="I993" s="3" t="s">
        <v>22</v>
      </c>
      <c r="J993" s="3" t="s">
        <v>21</v>
      </c>
      <c r="K993" s="3"/>
      <c r="L993" s="3" t="s">
        <v>183</v>
      </c>
      <c r="M993" s="3" t="s">
        <v>205</v>
      </c>
      <c r="N993" s="3">
        <v>0</v>
      </c>
      <c r="O993" s="3">
        <v>0</v>
      </c>
    </row>
    <row r="994" spans="1:15" ht="17.100000000000001">
      <c r="A994" s="3" t="s">
        <v>1415</v>
      </c>
      <c r="B994" s="3" t="s">
        <v>42</v>
      </c>
      <c r="C994" s="3" t="s">
        <v>32</v>
      </c>
      <c r="D994" s="3" t="s">
        <v>18</v>
      </c>
      <c r="E994" s="3" t="s">
        <v>19</v>
      </c>
      <c r="F994" s="3">
        <v>17</v>
      </c>
      <c r="G994" s="3" t="s">
        <v>20</v>
      </c>
      <c r="H994" s="3" t="s">
        <v>21</v>
      </c>
      <c r="I994" s="3" t="s">
        <v>22</v>
      </c>
      <c r="J994" s="3" t="s">
        <v>21</v>
      </c>
      <c r="K994" s="3"/>
      <c r="L994" s="3" t="s">
        <v>218</v>
      </c>
      <c r="M994" s="3" t="s">
        <v>109</v>
      </c>
      <c r="N994" s="3">
        <v>0</v>
      </c>
      <c r="O994" s="3">
        <v>0</v>
      </c>
    </row>
    <row r="995" spans="1:15" ht="17.100000000000001">
      <c r="A995" s="3" t="s">
        <v>1416</v>
      </c>
      <c r="B995" s="3" t="s">
        <v>31</v>
      </c>
      <c r="C995" s="3" t="s">
        <v>37</v>
      </c>
      <c r="D995" s="3" t="s">
        <v>38</v>
      </c>
      <c r="E995" s="3" t="s">
        <v>39</v>
      </c>
      <c r="F995" s="3">
        <v>17</v>
      </c>
      <c r="G995" s="3" t="s">
        <v>32</v>
      </c>
      <c r="H995" s="3" t="s">
        <v>21</v>
      </c>
      <c r="I995" s="3" t="s">
        <v>22</v>
      </c>
      <c r="J995" s="3" t="s">
        <v>21</v>
      </c>
      <c r="K995" s="3"/>
      <c r="L995" s="3" t="s">
        <v>128</v>
      </c>
      <c r="M995" s="3" t="s">
        <v>45</v>
      </c>
      <c r="N995" s="3">
        <v>0</v>
      </c>
      <c r="O995" s="3">
        <v>0</v>
      </c>
    </row>
    <row r="996" spans="1:15" ht="17.100000000000001">
      <c r="A996" s="3" t="s">
        <v>1417</v>
      </c>
      <c r="B996" s="3" t="s">
        <v>42</v>
      </c>
      <c r="C996" s="3" t="s">
        <v>1310</v>
      </c>
      <c r="D996" s="3" t="s">
        <v>1311</v>
      </c>
      <c r="E996" s="3" t="s">
        <v>1312</v>
      </c>
      <c r="F996" s="3">
        <v>17</v>
      </c>
      <c r="G996" s="3" t="s">
        <v>20</v>
      </c>
      <c r="H996" s="3" t="s">
        <v>21</v>
      </c>
      <c r="I996" s="3" t="s">
        <v>22</v>
      </c>
      <c r="J996" s="3" t="s">
        <v>21</v>
      </c>
      <c r="K996" s="3"/>
      <c r="L996" s="3" t="s">
        <v>23</v>
      </c>
      <c r="M996" s="3" t="s">
        <v>53</v>
      </c>
      <c r="N996" s="3">
        <v>0</v>
      </c>
      <c r="O996" s="3">
        <v>0</v>
      </c>
    </row>
    <row r="997" spans="1:15" ht="17.100000000000001">
      <c r="A997" s="3" t="s">
        <v>1418</v>
      </c>
      <c r="B997" s="3" t="s">
        <v>166</v>
      </c>
      <c r="C997" s="3" t="s">
        <v>490</v>
      </c>
      <c r="D997" s="3" t="s">
        <v>62</v>
      </c>
      <c r="E997" s="3" t="s">
        <v>63</v>
      </c>
      <c r="F997" s="3">
        <v>17</v>
      </c>
      <c r="G997" s="3" t="s">
        <v>20</v>
      </c>
      <c r="H997" s="3" t="s">
        <v>21</v>
      </c>
      <c r="I997" s="3" t="s">
        <v>22</v>
      </c>
      <c r="J997" s="3" t="s">
        <v>21</v>
      </c>
      <c r="K997" s="3"/>
      <c r="L997" s="3" t="s">
        <v>333</v>
      </c>
      <c r="M997" s="3" t="s">
        <v>173</v>
      </c>
      <c r="N997" s="3">
        <v>0</v>
      </c>
      <c r="O997" s="3">
        <v>0</v>
      </c>
    </row>
    <row r="998" spans="1:15" ht="17.100000000000001">
      <c r="A998" s="3" t="s">
        <v>1419</v>
      </c>
      <c r="B998" s="3" t="s">
        <v>278</v>
      </c>
      <c r="C998" s="3" t="s">
        <v>57</v>
      </c>
      <c r="D998" s="3" t="s">
        <v>62</v>
      </c>
      <c r="E998" s="3" t="s">
        <v>63</v>
      </c>
      <c r="F998" s="3">
        <v>17</v>
      </c>
      <c r="G998" s="3" t="s">
        <v>20</v>
      </c>
      <c r="H998" s="3" t="s">
        <v>21</v>
      </c>
      <c r="I998" s="3" t="s">
        <v>22</v>
      </c>
      <c r="J998" s="3" t="s">
        <v>21</v>
      </c>
      <c r="K998" s="3"/>
      <c r="L998" s="3" t="s">
        <v>104</v>
      </c>
      <c r="M998" s="3" t="s">
        <v>139</v>
      </c>
      <c r="N998" s="3">
        <v>0</v>
      </c>
      <c r="O998" s="3">
        <v>0</v>
      </c>
    </row>
    <row r="999" spans="1:15" ht="17.100000000000001">
      <c r="A999" s="3" t="s">
        <v>1420</v>
      </c>
      <c r="B999" s="3" t="s">
        <v>166</v>
      </c>
      <c r="C999" s="3" t="s">
        <v>449</v>
      </c>
      <c r="D999" s="3" t="s">
        <v>38</v>
      </c>
      <c r="E999" s="3" t="s">
        <v>39</v>
      </c>
      <c r="F999" s="3">
        <v>17</v>
      </c>
      <c r="G999" s="3" t="s">
        <v>20</v>
      </c>
      <c r="H999" s="3" t="s">
        <v>21</v>
      </c>
      <c r="I999" s="3" t="s">
        <v>22</v>
      </c>
      <c r="J999" s="3" t="s">
        <v>21</v>
      </c>
      <c r="K999" s="3"/>
      <c r="L999" s="3" t="s">
        <v>333</v>
      </c>
      <c r="M999" s="3" t="s">
        <v>147</v>
      </c>
      <c r="N999" s="3">
        <v>0</v>
      </c>
      <c r="O999" s="3">
        <v>0</v>
      </c>
    </row>
    <row r="1000" spans="1:15" ht="17.100000000000001">
      <c r="A1000" s="3" t="s">
        <v>1421</v>
      </c>
      <c r="B1000" s="3" t="s">
        <v>480</v>
      </c>
      <c r="C1000" s="3" t="s">
        <v>52</v>
      </c>
      <c r="D1000" s="3" t="s">
        <v>18</v>
      </c>
      <c r="E1000" s="3" t="s">
        <v>19</v>
      </c>
      <c r="F1000" s="3">
        <v>17</v>
      </c>
      <c r="G1000" s="3" t="s">
        <v>52</v>
      </c>
      <c r="H1000" s="3" t="s">
        <v>21</v>
      </c>
      <c r="I1000" s="3" t="s">
        <v>22</v>
      </c>
      <c r="J1000" s="3" t="s">
        <v>21</v>
      </c>
      <c r="K1000" s="3"/>
      <c r="L1000" s="3" t="s">
        <v>160</v>
      </c>
      <c r="M1000" s="3" t="s">
        <v>45</v>
      </c>
      <c r="N1000" s="3">
        <v>0</v>
      </c>
      <c r="O1000" s="3">
        <v>0</v>
      </c>
    </row>
    <row r="1001" spans="1:15" ht="17.100000000000001">
      <c r="A1001" s="3" t="s">
        <v>1422</v>
      </c>
      <c r="B1001" s="3" t="s">
        <v>196</v>
      </c>
      <c r="C1001" s="3" t="s">
        <v>229</v>
      </c>
      <c r="D1001" s="3" t="s">
        <v>91</v>
      </c>
      <c r="E1001" s="3" t="s">
        <v>92</v>
      </c>
      <c r="F1001" s="3">
        <v>17</v>
      </c>
      <c r="G1001" s="3" t="s">
        <v>20</v>
      </c>
      <c r="H1001" s="3" t="s">
        <v>21</v>
      </c>
      <c r="I1001" s="3" t="s">
        <v>22</v>
      </c>
      <c r="J1001" s="3" t="s">
        <v>21</v>
      </c>
      <c r="K1001" s="3"/>
      <c r="L1001" s="3" t="s">
        <v>128</v>
      </c>
      <c r="M1001" s="3" t="s">
        <v>291</v>
      </c>
      <c r="N1001" s="3">
        <v>0</v>
      </c>
      <c r="O1001" s="3">
        <v>0</v>
      </c>
    </row>
    <row r="1002" spans="1:15" ht="17.100000000000001">
      <c r="A1002" s="3" t="s">
        <v>1423</v>
      </c>
      <c r="B1002" s="3" t="s">
        <v>81</v>
      </c>
      <c r="C1002" s="3" t="s">
        <v>142</v>
      </c>
      <c r="D1002" s="3" t="s">
        <v>18</v>
      </c>
      <c r="E1002" s="3" t="s">
        <v>19</v>
      </c>
      <c r="F1002" s="3">
        <v>17</v>
      </c>
      <c r="G1002" s="3" t="s">
        <v>142</v>
      </c>
      <c r="H1002" s="3" t="s">
        <v>21</v>
      </c>
      <c r="I1002" s="3" t="s">
        <v>22</v>
      </c>
      <c r="J1002" s="3" t="s">
        <v>21</v>
      </c>
      <c r="K1002" s="3" t="s">
        <v>340</v>
      </c>
      <c r="L1002" s="3" t="s">
        <v>44</v>
      </c>
      <c r="M1002" s="3" t="s">
        <v>266</v>
      </c>
      <c r="N1002" s="3">
        <v>0</v>
      </c>
      <c r="O1002" s="3">
        <v>0</v>
      </c>
    </row>
    <row r="1003" spans="1:15" ht="17.100000000000001">
      <c r="A1003" s="3" t="s">
        <v>1424</v>
      </c>
      <c r="B1003" s="3" t="s">
        <v>42</v>
      </c>
      <c r="C1003" s="3" t="s">
        <v>17</v>
      </c>
      <c r="D1003" s="3" t="s">
        <v>18</v>
      </c>
      <c r="E1003" s="3" t="s">
        <v>19</v>
      </c>
      <c r="F1003" s="3">
        <v>17</v>
      </c>
      <c r="G1003" s="3" t="s">
        <v>20</v>
      </c>
      <c r="H1003" s="3" t="s">
        <v>21</v>
      </c>
      <c r="I1003" s="3" t="s">
        <v>22</v>
      </c>
      <c r="J1003" s="3" t="s">
        <v>21</v>
      </c>
      <c r="K1003" s="3"/>
      <c r="L1003" s="3" t="s">
        <v>99</v>
      </c>
      <c r="M1003" s="3" t="s">
        <v>45</v>
      </c>
      <c r="N1003" s="3">
        <v>0</v>
      </c>
      <c r="O1003" s="3">
        <v>0</v>
      </c>
    </row>
    <row r="1004" spans="1:15" ht="17.100000000000001">
      <c r="A1004" s="3" t="s">
        <v>1425</v>
      </c>
      <c r="B1004" s="3" t="s">
        <v>31</v>
      </c>
      <c r="C1004" s="3" t="s">
        <v>449</v>
      </c>
      <c r="D1004" s="3" t="s">
        <v>38</v>
      </c>
      <c r="E1004" s="3" t="s">
        <v>39</v>
      </c>
      <c r="F1004" s="3">
        <v>17</v>
      </c>
      <c r="G1004" s="3" t="s">
        <v>20</v>
      </c>
      <c r="H1004" s="3" t="s">
        <v>21</v>
      </c>
      <c r="I1004" s="3" t="s">
        <v>22</v>
      </c>
      <c r="J1004" s="3" t="s">
        <v>21</v>
      </c>
      <c r="K1004" s="3"/>
      <c r="L1004" s="3" t="s">
        <v>44</v>
      </c>
      <c r="M1004" s="3" t="s">
        <v>205</v>
      </c>
      <c r="N1004" s="3">
        <v>0</v>
      </c>
      <c r="O1004" s="3">
        <v>0</v>
      </c>
    </row>
    <row r="1005" spans="1:15" ht="17.100000000000001">
      <c r="A1005" s="3" t="s">
        <v>1426</v>
      </c>
      <c r="B1005" s="3" t="s">
        <v>1427</v>
      </c>
      <c r="C1005" s="3" t="s">
        <v>73</v>
      </c>
      <c r="D1005" s="3" t="s">
        <v>38</v>
      </c>
      <c r="E1005" s="3" t="s">
        <v>39</v>
      </c>
      <c r="F1005" s="3">
        <v>17</v>
      </c>
      <c r="G1005" s="3" t="s">
        <v>20</v>
      </c>
      <c r="H1005" s="3" t="s">
        <v>21</v>
      </c>
      <c r="I1005" s="3" t="s">
        <v>22</v>
      </c>
      <c r="J1005" s="3" t="s">
        <v>21</v>
      </c>
      <c r="K1005" s="3"/>
      <c r="L1005" s="3" t="s">
        <v>997</v>
      </c>
      <c r="M1005" s="3" t="s">
        <v>269</v>
      </c>
      <c r="N1005" s="3">
        <v>0</v>
      </c>
      <c r="O1005" s="3">
        <v>0</v>
      </c>
    </row>
    <row r="1006" spans="1:15" ht="17.100000000000001">
      <c r="A1006" s="3" t="s">
        <v>1428</v>
      </c>
      <c r="B1006" s="3" t="s">
        <v>42</v>
      </c>
      <c r="C1006" s="3" t="s">
        <v>48</v>
      </c>
      <c r="D1006" s="3" t="s">
        <v>18</v>
      </c>
      <c r="E1006" s="3" t="s">
        <v>19</v>
      </c>
      <c r="F1006" s="3">
        <v>17</v>
      </c>
      <c r="G1006" s="3" t="s">
        <v>20</v>
      </c>
      <c r="H1006" s="3" t="s">
        <v>21</v>
      </c>
      <c r="I1006" s="3" t="s">
        <v>22</v>
      </c>
      <c r="J1006" s="3" t="s">
        <v>21</v>
      </c>
      <c r="K1006" s="3"/>
      <c r="L1006" s="3" t="s">
        <v>44</v>
      </c>
      <c r="M1006" s="3" t="s">
        <v>306</v>
      </c>
      <c r="N1006" s="3">
        <v>0</v>
      </c>
      <c r="O1006" s="3">
        <v>0</v>
      </c>
    </row>
    <row r="1007" spans="1:15" ht="17.100000000000001">
      <c r="A1007" s="3" t="s">
        <v>1429</v>
      </c>
      <c r="B1007" s="3" t="s">
        <v>81</v>
      </c>
      <c r="C1007" s="3" t="s">
        <v>252</v>
      </c>
      <c r="D1007" s="3" t="s">
        <v>91</v>
      </c>
      <c r="E1007" s="3" t="s">
        <v>92</v>
      </c>
      <c r="F1007" s="3">
        <v>17</v>
      </c>
      <c r="G1007" s="3" t="s">
        <v>975</v>
      </c>
      <c r="H1007" s="3" t="s">
        <v>21</v>
      </c>
      <c r="I1007" s="3" t="s">
        <v>22</v>
      </c>
      <c r="J1007" s="3" t="s">
        <v>21</v>
      </c>
      <c r="K1007" s="3"/>
      <c r="L1007" s="3" t="s">
        <v>87</v>
      </c>
      <c r="M1007" s="3" t="s">
        <v>254</v>
      </c>
      <c r="N1007" s="3">
        <v>0</v>
      </c>
      <c r="O1007" s="3">
        <v>0</v>
      </c>
    </row>
    <row r="1008" spans="1:15" ht="17.100000000000001">
      <c r="A1008" s="3" t="s">
        <v>1430</v>
      </c>
      <c r="B1008" s="3" t="s">
        <v>72</v>
      </c>
      <c r="C1008" s="3" t="s">
        <v>836</v>
      </c>
      <c r="D1008" s="3" t="s">
        <v>62</v>
      </c>
      <c r="E1008" s="3" t="s">
        <v>63</v>
      </c>
      <c r="F1008" s="3">
        <v>17</v>
      </c>
      <c r="G1008" s="3" t="s">
        <v>836</v>
      </c>
      <c r="H1008" s="3" t="s">
        <v>21</v>
      </c>
      <c r="I1008" s="3" t="s">
        <v>22</v>
      </c>
      <c r="J1008" s="3" t="s">
        <v>21</v>
      </c>
      <c r="K1008" s="3"/>
      <c r="L1008" s="3" t="s">
        <v>117</v>
      </c>
      <c r="M1008" s="3" t="s">
        <v>88</v>
      </c>
      <c r="N1008" s="3">
        <v>0</v>
      </c>
      <c r="O1008" s="3">
        <v>0</v>
      </c>
    </row>
    <row r="1009" spans="1:15" ht="17.100000000000001">
      <c r="A1009" s="3" t="s">
        <v>1431</v>
      </c>
      <c r="B1009" s="3" t="s">
        <v>81</v>
      </c>
      <c r="C1009" s="3" t="s">
        <v>271</v>
      </c>
      <c r="D1009" s="3" t="s">
        <v>62</v>
      </c>
      <c r="E1009" s="3" t="s">
        <v>63</v>
      </c>
      <c r="F1009" s="3">
        <v>17</v>
      </c>
      <c r="G1009" s="3" t="s">
        <v>20</v>
      </c>
      <c r="H1009" s="3" t="s">
        <v>21</v>
      </c>
      <c r="I1009" s="3" t="s">
        <v>22</v>
      </c>
      <c r="J1009" s="3" t="s">
        <v>21</v>
      </c>
      <c r="K1009" s="3"/>
      <c r="L1009" s="3" t="s">
        <v>138</v>
      </c>
      <c r="M1009" s="3" t="s">
        <v>266</v>
      </c>
      <c r="N1009" s="3">
        <v>0</v>
      </c>
      <c r="O1009" s="3">
        <v>0</v>
      </c>
    </row>
    <row r="1010" spans="1:15" ht="17.100000000000001">
      <c r="A1010" s="3" t="s">
        <v>1432</v>
      </c>
      <c r="B1010" s="3" t="s">
        <v>16</v>
      </c>
      <c r="C1010" s="3" t="s">
        <v>207</v>
      </c>
      <c r="D1010" s="3" t="s">
        <v>18</v>
      </c>
      <c r="E1010" s="3" t="s">
        <v>19</v>
      </c>
      <c r="F1010" s="3">
        <v>17</v>
      </c>
      <c r="G1010" s="3" t="s">
        <v>20</v>
      </c>
      <c r="H1010" s="3" t="s">
        <v>21</v>
      </c>
      <c r="I1010" s="3" t="s">
        <v>22</v>
      </c>
      <c r="J1010" s="3" t="s">
        <v>21</v>
      </c>
      <c r="K1010" s="3" t="s">
        <v>1433</v>
      </c>
      <c r="L1010" s="3" t="s">
        <v>33</v>
      </c>
      <c r="M1010" s="3" t="s">
        <v>45</v>
      </c>
      <c r="N1010" s="3">
        <v>0</v>
      </c>
      <c r="O1010" s="3">
        <v>0</v>
      </c>
    </row>
    <row r="1011" spans="1:15" ht="17.100000000000001">
      <c r="A1011" s="3" t="s">
        <v>1434</v>
      </c>
      <c r="B1011" s="3" t="s">
        <v>166</v>
      </c>
      <c r="C1011" s="3" t="s">
        <v>271</v>
      </c>
      <c r="D1011" s="3" t="s">
        <v>62</v>
      </c>
      <c r="E1011" s="3" t="s">
        <v>63</v>
      </c>
      <c r="F1011" s="3">
        <v>17</v>
      </c>
      <c r="G1011" s="3" t="s">
        <v>20</v>
      </c>
      <c r="H1011" s="3" t="s">
        <v>21</v>
      </c>
      <c r="I1011" s="3" t="s">
        <v>22</v>
      </c>
      <c r="J1011" s="3" t="s">
        <v>21</v>
      </c>
      <c r="K1011" s="3"/>
      <c r="L1011" s="3" t="s">
        <v>183</v>
      </c>
      <c r="M1011" s="3" t="s">
        <v>109</v>
      </c>
      <c r="N1011" s="3">
        <v>0</v>
      </c>
      <c r="O1011" s="3">
        <v>0</v>
      </c>
    </row>
    <row r="1012" spans="1:15" ht="17.100000000000001">
      <c r="A1012" s="3" t="s">
        <v>1435</v>
      </c>
      <c r="B1012" s="3" t="s">
        <v>31</v>
      </c>
      <c r="C1012" s="3" t="s">
        <v>52</v>
      </c>
      <c r="D1012" s="3" t="s">
        <v>18</v>
      </c>
      <c r="E1012" s="3" t="s">
        <v>19</v>
      </c>
      <c r="F1012" s="3">
        <v>17</v>
      </c>
      <c r="G1012" s="3" t="s">
        <v>136</v>
      </c>
      <c r="H1012" s="3" t="s">
        <v>21</v>
      </c>
      <c r="I1012" s="3" t="s">
        <v>22</v>
      </c>
      <c r="J1012" s="3" t="s">
        <v>21</v>
      </c>
      <c r="K1012" s="3"/>
      <c r="L1012" s="3" t="s">
        <v>160</v>
      </c>
      <c r="M1012" s="3" t="s">
        <v>76</v>
      </c>
      <c r="N1012" s="3">
        <v>0</v>
      </c>
      <c r="O1012" s="3">
        <v>0</v>
      </c>
    </row>
    <row r="1013" spans="1:15" ht="17.100000000000001">
      <c r="A1013" s="3" t="s">
        <v>1436</v>
      </c>
      <c r="B1013" s="3" t="s">
        <v>245</v>
      </c>
      <c r="C1013" s="3" t="s">
        <v>263</v>
      </c>
      <c r="D1013" s="3" t="s">
        <v>91</v>
      </c>
      <c r="E1013" s="3" t="s">
        <v>92</v>
      </c>
      <c r="F1013" s="3">
        <v>17</v>
      </c>
      <c r="G1013" s="3" t="s">
        <v>1437</v>
      </c>
      <c r="H1013" s="3" t="s">
        <v>21</v>
      </c>
      <c r="I1013" s="3" t="s">
        <v>22</v>
      </c>
      <c r="J1013" s="3" t="s">
        <v>21</v>
      </c>
      <c r="K1013" s="3"/>
      <c r="L1013" s="3" t="s">
        <v>218</v>
      </c>
      <c r="M1013" s="3" t="s">
        <v>109</v>
      </c>
      <c r="N1013" s="3">
        <v>0</v>
      </c>
      <c r="O1013" s="3">
        <v>0</v>
      </c>
    </row>
    <row r="1014" spans="1:15" ht="17.100000000000001">
      <c r="A1014" s="3" t="s">
        <v>1438</v>
      </c>
      <c r="B1014" s="3" t="s">
        <v>72</v>
      </c>
      <c r="C1014" s="3" t="s">
        <v>338</v>
      </c>
      <c r="D1014" s="3" t="s">
        <v>20</v>
      </c>
      <c r="E1014" s="3" t="s">
        <v>339</v>
      </c>
      <c r="F1014" s="3">
        <v>17</v>
      </c>
      <c r="G1014" s="3" t="s">
        <v>20</v>
      </c>
      <c r="H1014" s="3" t="s">
        <v>21</v>
      </c>
      <c r="I1014" s="3" t="s">
        <v>22</v>
      </c>
      <c r="J1014" s="3" t="s">
        <v>21</v>
      </c>
      <c r="K1014" s="3"/>
      <c r="L1014" s="3" t="s">
        <v>183</v>
      </c>
      <c r="M1014" s="3" t="s">
        <v>109</v>
      </c>
      <c r="N1014" s="3">
        <v>0</v>
      </c>
      <c r="O1014" s="3">
        <v>0</v>
      </c>
    </row>
    <row r="1015" spans="1:15" ht="17.100000000000001">
      <c r="A1015" s="3" t="s">
        <v>1439</v>
      </c>
      <c r="B1015" s="3" t="s">
        <v>81</v>
      </c>
      <c r="C1015" s="3" t="s">
        <v>395</v>
      </c>
      <c r="D1015" s="3" t="s">
        <v>91</v>
      </c>
      <c r="E1015" s="3" t="s">
        <v>92</v>
      </c>
      <c r="F1015" s="3">
        <v>17</v>
      </c>
      <c r="G1015" s="3" t="s">
        <v>20</v>
      </c>
      <c r="H1015" s="3" t="s">
        <v>21</v>
      </c>
      <c r="I1015" s="3" t="s">
        <v>22</v>
      </c>
      <c r="J1015" s="3" t="s">
        <v>21</v>
      </c>
      <c r="K1015" s="3" t="s">
        <v>491</v>
      </c>
      <c r="L1015" s="3" t="s">
        <v>122</v>
      </c>
      <c r="M1015" s="3" t="s">
        <v>343</v>
      </c>
      <c r="N1015" s="3">
        <v>0</v>
      </c>
      <c r="O1015" s="3">
        <v>0</v>
      </c>
    </row>
    <row r="1016" spans="1:15" ht="17.100000000000001">
      <c r="A1016" s="3" t="s">
        <v>1440</v>
      </c>
      <c r="B1016" s="3" t="s">
        <v>42</v>
      </c>
      <c r="C1016" s="3" t="s">
        <v>175</v>
      </c>
      <c r="D1016" s="3" t="s">
        <v>62</v>
      </c>
      <c r="E1016" s="3" t="s">
        <v>63</v>
      </c>
      <c r="F1016" s="3">
        <v>17</v>
      </c>
      <c r="G1016" s="3" t="s">
        <v>74</v>
      </c>
      <c r="H1016" s="3" t="s">
        <v>21</v>
      </c>
      <c r="I1016" s="3" t="s">
        <v>22</v>
      </c>
      <c r="J1016" s="3" t="s">
        <v>21</v>
      </c>
      <c r="K1016" s="3" t="s">
        <v>374</v>
      </c>
      <c r="L1016" s="3" t="s">
        <v>104</v>
      </c>
      <c r="M1016" s="3" t="s">
        <v>173</v>
      </c>
      <c r="N1016" s="3">
        <v>0</v>
      </c>
      <c r="O1016" s="3">
        <v>0</v>
      </c>
    </row>
    <row r="1017" spans="1:15" ht="17.100000000000001">
      <c r="A1017" s="3" t="s">
        <v>1441</v>
      </c>
      <c r="B1017" s="3" t="s">
        <v>166</v>
      </c>
      <c r="C1017" s="3" t="s">
        <v>57</v>
      </c>
      <c r="D1017" s="3" t="s">
        <v>62</v>
      </c>
      <c r="E1017" s="3" t="s">
        <v>63</v>
      </c>
      <c r="F1017" s="3">
        <v>17</v>
      </c>
      <c r="G1017" s="3" t="s">
        <v>57</v>
      </c>
      <c r="H1017" s="3" t="s">
        <v>21</v>
      </c>
      <c r="I1017" s="3" t="s">
        <v>22</v>
      </c>
      <c r="J1017" s="3" t="s">
        <v>21</v>
      </c>
      <c r="K1017" s="3"/>
      <c r="L1017" s="3" t="s">
        <v>44</v>
      </c>
      <c r="M1017" s="3" t="s">
        <v>254</v>
      </c>
      <c r="N1017" s="3">
        <v>0</v>
      </c>
      <c r="O1017" s="3">
        <v>0</v>
      </c>
    </row>
    <row r="1018" spans="1:15" ht="17.100000000000001">
      <c r="A1018" s="3" t="s">
        <v>1442</v>
      </c>
      <c r="B1018" s="3" t="s">
        <v>81</v>
      </c>
      <c r="C1018" s="3" t="s">
        <v>530</v>
      </c>
      <c r="D1018" s="3" t="s">
        <v>62</v>
      </c>
      <c r="E1018" s="3" t="s">
        <v>63</v>
      </c>
      <c r="F1018" s="3">
        <v>17</v>
      </c>
      <c r="G1018" s="3" t="s">
        <v>204</v>
      </c>
      <c r="H1018" s="3" t="s">
        <v>21</v>
      </c>
      <c r="I1018" s="3" t="s">
        <v>22</v>
      </c>
      <c r="J1018" s="3" t="s">
        <v>21</v>
      </c>
      <c r="K1018" s="3"/>
      <c r="L1018" s="3" t="s">
        <v>247</v>
      </c>
      <c r="M1018" s="3" t="s">
        <v>1319</v>
      </c>
      <c r="N1018" s="3">
        <v>0</v>
      </c>
      <c r="O1018" s="3">
        <v>0</v>
      </c>
    </row>
    <row r="1019" spans="1:15" ht="17.100000000000001">
      <c r="A1019" s="3" t="s">
        <v>1443</v>
      </c>
      <c r="B1019" s="3" t="s">
        <v>680</v>
      </c>
      <c r="C1019" s="3" t="s">
        <v>592</v>
      </c>
      <c r="D1019" s="3" t="s">
        <v>20</v>
      </c>
      <c r="E1019" s="3" t="s">
        <v>339</v>
      </c>
      <c r="F1019" s="3">
        <v>17</v>
      </c>
      <c r="G1019" s="3" t="s">
        <v>20</v>
      </c>
      <c r="H1019" s="3" t="s">
        <v>21</v>
      </c>
      <c r="I1019" s="3" t="s">
        <v>22</v>
      </c>
      <c r="J1019" s="3" t="s">
        <v>21</v>
      </c>
      <c r="K1019" s="3"/>
      <c r="L1019" s="3" t="s">
        <v>104</v>
      </c>
      <c r="M1019" s="3" t="s">
        <v>205</v>
      </c>
      <c r="N1019" s="3">
        <v>0</v>
      </c>
      <c r="O1019" s="3">
        <v>0</v>
      </c>
    </row>
    <row r="1020" spans="1:15" ht="17.100000000000001">
      <c r="A1020" s="3" t="s">
        <v>1444</v>
      </c>
      <c r="B1020" s="3" t="s">
        <v>198</v>
      </c>
      <c r="C1020" s="3" t="s">
        <v>56</v>
      </c>
      <c r="D1020" s="3" t="s">
        <v>38</v>
      </c>
      <c r="E1020" s="3" t="s">
        <v>39</v>
      </c>
      <c r="F1020" s="3">
        <v>17</v>
      </c>
      <c r="G1020" s="3" t="s">
        <v>1445</v>
      </c>
      <c r="H1020" s="3" t="s">
        <v>21</v>
      </c>
      <c r="I1020" s="3" t="s">
        <v>22</v>
      </c>
      <c r="J1020" s="3" t="s">
        <v>21</v>
      </c>
      <c r="K1020" s="3"/>
      <c r="L1020" s="3" t="s">
        <v>33</v>
      </c>
      <c r="M1020" s="3" t="s">
        <v>45</v>
      </c>
      <c r="N1020" s="3">
        <v>0</v>
      </c>
      <c r="O1020" s="3">
        <v>0</v>
      </c>
    </row>
    <row r="1021" spans="1:15" ht="17.100000000000001">
      <c r="A1021" s="3" t="s">
        <v>1446</v>
      </c>
      <c r="B1021" s="3" t="s">
        <v>42</v>
      </c>
      <c r="C1021" s="3" t="s">
        <v>221</v>
      </c>
      <c r="D1021" s="3" t="s">
        <v>38</v>
      </c>
      <c r="E1021" s="3" t="s">
        <v>39</v>
      </c>
      <c r="F1021" s="3">
        <v>17</v>
      </c>
      <c r="G1021" s="3" t="s">
        <v>20</v>
      </c>
      <c r="H1021" s="3" t="s">
        <v>21</v>
      </c>
      <c r="I1021" s="3" t="s">
        <v>22</v>
      </c>
      <c r="J1021" s="3" t="s">
        <v>21</v>
      </c>
      <c r="K1021" s="3" t="s">
        <v>226</v>
      </c>
      <c r="L1021" s="3" t="s">
        <v>261</v>
      </c>
      <c r="M1021" s="3" t="s">
        <v>343</v>
      </c>
      <c r="N1021" s="3">
        <v>0</v>
      </c>
      <c r="O1021" s="3">
        <v>0</v>
      </c>
    </row>
    <row r="1022" spans="1:15" ht="17.100000000000001">
      <c r="A1022" s="3" t="s">
        <v>1447</v>
      </c>
      <c r="B1022" s="3" t="s">
        <v>42</v>
      </c>
      <c r="C1022" s="3" t="s">
        <v>204</v>
      </c>
      <c r="D1022" s="3" t="s">
        <v>91</v>
      </c>
      <c r="E1022" s="3" t="s">
        <v>92</v>
      </c>
      <c r="F1022" s="3">
        <v>17</v>
      </c>
      <c r="G1022" s="3" t="s">
        <v>57</v>
      </c>
      <c r="H1022" s="3" t="s">
        <v>21</v>
      </c>
      <c r="I1022" s="3" t="s">
        <v>22</v>
      </c>
      <c r="J1022" s="3" t="s">
        <v>21</v>
      </c>
      <c r="K1022" s="3"/>
      <c r="L1022" s="3" t="s">
        <v>99</v>
      </c>
      <c r="M1022" s="3" t="s">
        <v>76</v>
      </c>
      <c r="N1022" s="3">
        <v>0</v>
      </c>
      <c r="O1022" s="3">
        <v>0</v>
      </c>
    </row>
    <row r="1023" spans="1:15" ht="17.100000000000001">
      <c r="A1023" s="3" t="s">
        <v>1448</v>
      </c>
      <c r="B1023" s="3" t="s">
        <v>42</v>
      </c>
      <c r="C1023" s="3" t="s">
        <v>669</v>
      </c>
      <c r="D1023" s="3" t="s">
        <v>62</v>
      </c>
      <c r="E1023" s="3" t="s">
        <v>63</v>
      </c>
      <c r="F1023" s="3">
        <v>17</v>
      </c>
      <c r="G1023" s="3" t="s">
        <v>20</v>
      </c>
      <c r="H1023" s="3" t="s">
        <v>21</v>
      </c>
      <c r="I1023" s="3" t="s">
        <v>22</v>
      </c>
      <c r="J1023" s="3" t="s">
        <v>21</v>
      </c>
      <c r="K1023" s="3"/>
      <c r="L1023" s="3" t="s">
        <v>75</v>
      </c>
      <c r="M1023" s="3" t="s">
        <v>45</v>
      </c>
      <c r="N1023" s="3">
        <v>0</v>
      </c>
      <c r="O1023" s="3">
        <v>0</v>
      </c>
    </row>
    <row r="1024" spans="1:15" ht="17.100000000000001">
      <c r="A1024" s="3" t="s">
        <v>1449</v>
      </c>
      <c r="B1024" s="3" t="s">
        <v>16</v>
      </c>
      <c r="C1024" s="3" t="s">
        <v>103</v>
      </c>
      <c r="D1024" s="3" t="s">
        <v>91</v>
      </c>
      <c r="E1024" s="3" t="s">
        <v>92</v>
      </c>
      <c r="F1024" s="3">
        <v>17</v>
      </c>
      <c r="G1024" s="3" t="s">
        <v>20</v>
      </c>
      <c r="H1024" s="3" t="s">
        <v>21</v>
      </c>
      <c r="I1024" s="3" t="s">
        <v>22</v>
      </c>
      <c r="J1024" s="3" t="s">
        <v>21</v>
      </c>
      <c r="K1024" s="3"/>
      <c r="L1024" s="3" t="s">
        <v>247</v>
      </c>
      <c r="M1024" s="3" t="s">
        <v>82</v>
      </c>
      <c r="N1024" s="3">
        <v>0</v>
      </c>
      <c r="O1024" s="3">
        <v>0</v>
      </c>
    </row>
    <row r="1025" spans="1:15" ht="17.100000000000001">
      <c r="A1025" s="3" t="s">
        <v>1450</v>
      </c>
      <c r="B1025" s="3" t="s">
        <v>31</v>
      </c>
      <c r="C1025" s="3" t="s">
        <v>17</v>
      </c>
      <c r="D1025" s="3" t="s">
        <v>18</v>
      </c>
      <c r="E1025" s="3" t="s">
        <v>19</v>
      </c>
      <c r="F1025" s="3">
        <v>17</v>
      </c>
      <c r="G1025" s="3" t="s">
        <v>20</v>
      </c>
      <c r="H1025" s="3" t="s">
        <v>21</v>
      </c>
      <c r="I1025" s="3" t="s">
        <v>22</v>
      </c>
      <c r="J1025" s="3" t="s">
        <v>21</v>
      </c>
      <c r="K1025" s="3"/>
      <c r="L1025" s="3" t="s">
        <v>160</v>
      </c>
      <c r="M1025" s="3" t="s">
        <v>45</v>
      </c>
      <c r="N1025" s="3">
        <v>0</v>
      </c>
      <c r="O1025" s="3">
        <v>0</v>
      </c>
    </row>
    <row r="1026" spans="1:15" ht="17.100000000000001">
      <c r="A1026" s="3" t="s">
        <v>1451</v>
      </c>
      <c r="B1026" s="3" t="s">
        <v>42</v>
      </c>
      <c r="C1026" s="3" t="s">
        <v>657</v>
      </c>
      <c r="D1026" s="3" t="s">
        <v>62</v>
      </c>
      <c r="E1026" s="3" t="s">
        <v>63</v>
      </c>
      <c r="F1026" s="3">
        <v>17</v>
      </c>
      <c r="G1026" s="3" t="s">
        <v>20</v>
      </c>
      <c r="H1026" s="3" t="s">
        <v>21</v>
      </c>
      <c r="I1026" s="3" t="s">
        <v>22</v>
      </c>
      <c r="J1026" s="3" t="s">
        <v>21</v>
      </c>
      <c r="K1026" s="3"/>
      <c r="L1026" s="3" t="s">
        <v>125</v>
      </c>
      <c r="M1026" s="3" t="s">
        <v>82</v>
      </c>
      <c r="N1026" s="3">
        <v>0</v>
      </c>
      <c r="O1026" s="3">
        <v>0</v>
      </c>
    </row>
    <row r="1027" spans="1:15" ht="17.100000000000001">
      <c r="A1027" s="3" t="s">
        <v>1452</v>
      </c>
      <c r="B1027" s="3" t="s">
        <v>843</v>
      </c>
      <c r="C1027" s="3" t="s">
        <v>17</v>
      </c>
      <c r="D1027" s="3" t="s">
        <v>18</v>
      </c>
      <c r="E1027" s="3" t="s">
        <v>19</v>
      </c>
      <c r="F1027" s="3">
        <v>17</v>
      </c>
      <c r="G1027" s="3" t="s">
        <v>20</v>
      </c>
      <c r="H1027" s="3" t="s">
        <v>21</v>
      </c>
      <c r="I1027" s="3" t="s">
        <v>22</v>
      </c>
      <c r="J1027" s="3" t="s">
        <v>21</v>
      </c>
      <c r="K1027" s="3"/>
      <c r="L1027" s="3" t="s">
        <v>122</v>
      </c>
      <c r="M1027" s="3" t="s">
        <v>109</v>
      </c>
      <c r="N1027" s="3">
        <v>0</v>
      </c>
      <c r="O1027" s="3">
        <v>0</v>
      </c>
    </row>
    <row r="1028" spans="1:15" ht="17.100000000000001">
      <c r="A1028" s="3" t="s">
        <v>1453</v>
      </c>
      <c r="B1028" s="3" t="s">
        <v>281</v>
      </c>
      <c r="C1028" s="3" t="s">
        <v>412</v>
      </c>
      <c r="D1028" s="3" t="s">
        <v>38</v>
      </c>
      <c r="E1028" s="3" t="s">
        <v>39</v>
      </c>
      <c r="F1028" s="3">
        <v>17</v>
      </c>
      <c r="G1028" s="3" t="s">
        <v>20</v>
      </c>
      <c r="H1028" s="3" t="s">
        <v>21</v>
      </c>
      <c r="I1028" s="3" t="s">
        <v>22</v>
      </c>
      <c r="J1028" s="3" t="s">
        <v>21</v>
      </c>
      <c r="K1028" s="3"/>
      <c r="L1028" s="3" t="s">
        <v>183</v>
      </c>
      <c r="M1028" s="3" t="s">
        <v>50</v>
      </c>
      <c r="N1028" s="3">
        <v>0</v>
      </c>
      <c r="O1028" s="3">
        <v>0</v>
      </c>
    </row>
    <row r="1029" spans="1:15" ht="17.100000000000001">
      <c r="A1029" s="3" t="s">
        <v>1454</v>
      </c>
      <c r="B1029" s="3" t="s">
        <v>81</v>
      </c>
      <c r="C1029" s="3" t="s">
        <v>537</v>
      </c>
      <c r="D1029" s="3" t="s">
        <v>62</v>
      </c>
      <c r="E1029" s="3" t="s">
        <v>63</v>
      </c>
      <c r="F1029" s="3">
        <v>17</v>
      </c>
      <c r="G1029" s="3" t="s">
        <v>1455</v>
      </c>
      <c r="H1029" s="3" t="s">
        <v>21</v>
      </c>
      <c r="I1029" s="3" t="s">
        <v>22</v>
      </c>
      <c r="J1029" s="3" t="s">
        <v>21</v>
      </c>
      <c r="K1029" s="3"/>
      <c r="L1029" s="3" t="s">
        <v>49</v>
      </c>
      <c r="M1029" s="3" t="s">
        <v>254</v>
      </c>
      <c r="N1029" s="3">
        <v>0</v>
      </c>
      <c r="O1029" s="3">
        <v>0</v>
      </c>
    </row>
    <row r="1030" spans="1:15" ht="17.100000000000001">
      <c r="A1030" s="3" t="s">
        <v>1456</v>
      </c>
      <c r="B1030" s="3" t="s">
        <v>1427</v>
      </c>
      <c r="C1030" s="3" t="s">
        <v>259</v>
      </c>
      <c r="D1030" s="3" t="s">
        <v>18</v>
      </c>
      <c r="E1030" s="3" t="s">
        <v>19</v>
      </c>
      <c r="F1030" s="3">
        <v>17</v>
      </c>
      <c r="G1030" s="3" t="s">
        <v>20</v>
      </c>
      <c r="H1030" s="3" t="s">
        <v>21</v>
      </c>
      <c r="I1030" s="3" t="s">
        <v>22</v>
      </c>
      <c r="J1030" s="3" t="s">
        <v>21</v>
      </c>
      <c r="K1030" s="3"/>
      <c r="L1030" s="3" t="s">
        <v>333</v>
      </c>
      <c r="M1030" s="3" t="s">
        <v>88</v>
      </c>
      <c r="N1030" s="3">
        <v>0</v>
      </c>
      <c r="O1030" s="3">
        <v>0</v>
      </c>
    </row>
    <row r="1031" spans="1:15" ht="17.100000000000001">
      <c r="A1031" s="3" t="s">
        <v>1457</v>
      </c>
      <c r="B1031" s="3" t="s">
        <v>166</v>
      </c>
      <c r="C1031" s="3" t="s">
        <v>836</v>
      </c>
      <c r="D1031" s="3" t="s">
        <v>62</v>
      </c>
      <c r="E1031" s="3" t="s">
        <v>63</v>
      </c>
      <c r="F1031" s="3">
        <v>17</v>
      </c>
      <c r="G1031" s="3" t="s">
        <v>141</v>
      </c>
      <c r="H1031" s="3" t="s">
        <v>21</v>
      </c>
      <c r="I1031" s="3" t="s">
        <v>22</v>
      </c>
      <c r="J1031" s="3" t="s">
        <v>21</v>
      </c>
      <c r="K1031" s="3"/>
      <c r="L1031" s="3" t="s">
        <v>87</v>
      </c>
      <c r="M1031" s="3" t="s">
        <v>266</v>
      </c>
      <c r="N1031" s="3">
        <v>0</v>
      </c>
      <c r="O1031" s="3">
        <v>0</v>
      </c>
    </row>
    <row r="1032" spans="1:15" ht="17.100000000000001">
      <c r="A1032" s="3" t="s">
        <v>1458</v>
      </c>
      <c r="B1032" s="3" t="s">
        <v>72</v>
      </c>
      <c r="C1032" s="3" t="s">
        <v>412</v>
      </c>
      <c r="D1032" s="3" t="s">
        <v>38</v>
      </c>
      <c r="E1032" s="3" t="s">
        <v>39</v>
      </c>
      <c r="F1032" s="3">
        <v>17</v>
      </c>
      <c r="G1032" s="3" t="s">
        <v>20</v>
      </c>
      <c r="H1032" s="3" t="s">
        <v>21</v>
      </c>
      <c r="I1032" s="3" t="s">
        <v>22</v>
      </c>
      <c r="J1032" s="3" t="s">
        <v>21</v>
      </c>
      <c r="K1032" s="3"/>
      <c r="L1032" s="3" t="s">
        <v>28</v>
      </c>
      <c r="M1032" s="3" t="s">
        <v>291</v>
      </c>
      <c r="N1032" s="3">
        <v>0</v>
      </c>
      <c r="O1032" s="3">
        <v>0</v>
      </c>
    </row>
    <row r="1033" spans="1:15" ht="17.100000000000001">
      <c r="A1033" s="3" t="s">
        <v>1459</v>
      </c>
      <c r="B1033" s="3" t="s">
        <v>42</v>
      </c>
      <c r="C1033" s="3" t="s">
        <v>43</v>
      </c>
      <c r="D1033" s="3" t="s">
        <v>38</v>
      </c>
      <c r="E1033" s="3" t="s">
        <v>39</v>
      </c>
      <c r="F1033" s="3">
        <v>17</v>
      </c>
      <c r="G1033" s="3" t="s">
        <v>20</v>
      </c>
      <c r="H1033" s="3" t="s">
        <v>21</v>
      </c>
      <c r="I1033" s="3" t="s">
        <v>22</v>
      </c>
      <c r="J1033" s="3" t="s">
        <v>21</v>
      </c>
      <c r="K1033" s="3"/>
      <c r="L1033" s="3" t="s">
        <v>117</v>
      </c>
      <c r="M1033" s="3" t="s">
        <v>76</v>
      </c>
      <c r="N1033" s="3">
        <v>0</v>
      </c>
      <c r="O1033" s="3">
        <v>0</v>
      </c>
    </row>
    <row r="1034" spans="1:15" ht="17.100000000000001">
      <c r="A1034" s="3" t="s">
        <v>1460</v>
      </c>
      <c r="B1034" s="3" t="s">
        <v>166</v>
      </c>
      <c r="C1034" s="3" t="s">
        <v>43</v>
      </c>
      <c r="D1034" s="3" t="s">
        <v>38</v>
      </c>
      <c r="E1034" s="3" t="s">
        <v>39</v>
      </c>
      <c r="F1034" s="3">
        <v>17</v>
      </c>
      <c r="G1034" s="3" t="s">
        <v>20</v>
      </c>
      <c r="H1034" s="3" t="s">
        <v>21</v>
      </c>
      <c r="I1034" s="3" t="s">
        <v>22</v>
      </c>
      <c r="J1034" s="3" t="s">
        <v>21</v>
      </c>
      <c r="K1034" s="3"/>
      <c r="L1034" s="3" t="s">
        <v>222</v>
      </c>
      <c r="M1034" s="3" t="s">
        <v>139</v>
      </c>
      <c r="N1034" s="3">
        <v>0</v>
      </c>
      <c r="O1034" s="3">
        <v>0</v>
      </c>
    </row>
    <row r="1035" spans="1:15" ht="17.100000000000001">
      <c r="A1035" s="3" t="s">
        <v>1461</v>
      </c>
      <c r="B1035" s="3" t="s">
        <v>166</v>
      </c>
      <c r="C1035" s="3" t="s">
        <v>43</v>
      </c>
      <c r="D1035" s="3" t="s">
        <v>38</v>
      </c>
      <c r="E1035" s="3" t="s">
        <v>39</v>
      </c>
      <c r="F1035" s="3">
        <v>17</v>
      </c>
      <c r="G1035" s="3" t="s">
        <v>20</v>
      </c>
      <c r="H1035" s="3" t="s">
        <v>21</v>
      </c>
      <c r="I1035" s="3" t="s">
        <v>22</v>
      </c>
      <c r="J1035" s="3" t="s">
        <v>21</v>
      </c>
      <c r="K1035" s="3"/>
      <c r="L1035" s="3" t="s">
        <v>138</v>
      </c>
      <c r="M1035" s="3" t="s">
        <v>347</v>
      </c>
      <c r="N1035" s="3">
        <v>0</v>
      </c>
      <c r="O1035" s="3">
        <v>0</v>
      </c>
    </row>
    <row r="1036" spans="1:15" ht="17.100000000000001">
      <c r="A1036" s="3" t="s">
        <v>1462</v>
      </c>
      <c r="B1036" s="3" t="s">
        <v>81</v>
      </c>
      <c r="C1036" s="3" t="s">
        <v>177</v>
      </c>
      <c r="D1036" s="3" t="s">
        <v>18</v>
      </c>
      <c r="E1036" s="3" t="s">
        <v>19</v>
      </c>
      <c r="F1036" s="3">
        <v>17</v>
      </c>
      <c r="G1036" s="3" t="s">
        <v>364</v>
      </c>
      <c r="H1036" s="3" t="s">
        <v>21</v>
      </c>
      <c r="I1036" s="3" t="s">
        <v>22</v>
      </c>
      <c r="J1036" s="3" t="s">
        <v>21</v>
      </c>
      <c r="K1036" s="3"/>
      <c r="L1036" s="3" t="s">
        <v>222</v>
      </c>
      <c r="M1036" s="3" t="s">
        <v>29</v>
      </c>
      <c r="N1036" s="3">
        <v>0</v>
      </c>
      <c r="O1036" s="3">
        <v>0</v>
      </c>
    </row>
    <row r="1037" spans="1:15" ht="17.100000000000001">
      <c r="A1037" s="3" t="s">
        <v>1463</v>
      </c>
      <c r="B1037" s="3" t="s">
        <v>81</v>
      </c>
      <c r="C1037" s="3" t="s">
        <v>43</v>
      </c>
      <c r="D1037" s="3" t="s">
        <v>38</v>
      </c>
      <c r="E1037" s="3" t="s">
        <v>39</v>
      </c>
      <c r="F1037" s="3">
        <v>17</v>
      </c>
      <c r="G1037" s="3" t="s">
        <v>20</v>
      </c>
      <c r="H1037" s="3" t="s">
        <v>21</v>
      </c>
      <c r="I1037" s="3" t="s">
        <v>22</v>
      </c>
      <c r="J1037" s="3" t="s">
        <v>21</v>
      </c>
      <c r="K1037" s="3"/>
      <c r="L1037" s="3" t="s">
        <v>286</v>
      </c>
      <c r="M1037" s="3" t="s">
        <v>639</v>
      </c>
      <c r="N1037" s="3">
        <v>0</v>
      </c>
      <c r="O1037" s="3">
        <v>0</v>
      </c>
    </row>
    <row r="1038" spans="1:15" ht="17.100000000000001">
      <c r="A1038" s="3" t="s">
        <v>1464</v>
      </c>
      <c r="B1038" s="3" t="s">
        <v>42</v>
      </c>
      <c r="C1038" s="3" t="s">
        <v>43</v>
      </c>
      <c r="D1038" s="3" t="s">
        <v>38</v>
      </c>
      <c r="E1038" s="3" t="s">
        <v>39</v>
      </c>
      <c r="F1038" s="3">
        <v>17</v>
      </c>
      <c r="G1038" s="3" t="s">
        <v>20</v>
      </c>
      <c r="H1038" s="3" t="s">
        <v>21</v>
      </c>
      <c r="I1038" s="3" t="s">
        <v>22</v>
      </c>
      <c r="J1038" s="3" t="s">
        <v>21</v>
      </c>
      <c r="K1038" s="3"/>
      <c r="L1038" s="3" t="s">
        <v>28</v>
      </c>
      <c r="M1038" s="3" t="s">
        <v>76</v>
      </c>
      <c r="N1038" s="3">
        <v>0</v>
      </c>
      <c r="O1038" s="3">
        <v>0</v>
      </c>
    </row>
    <row r="1039" spans="1:15" ht="17.100000000000001">
      <c r="A1039" s="3" t="s">
        <v>1465</v>
      </c>
      <c r="B1039" s="3" t="s">
        <v>16</v>
      </c>
      <c r="C1039" s="3" t="s">
        <v>402</v>
      </c>
      <c r="D1039" s="3" t="s">
        <v>38</v>
      </c>
      <c r="E1039" s="3" t="s">
        <v>39</v>
      </c>
      <c r="F1039" s="3">
        <v>17</v>
      </c>
      <c r="G1039" s="3" t="s">
        <v>204</v>
      </c>
      <c r="H1039" s="3" t="s">
        <v>21</v>
      </c>
      <c r="I1039" s="3" t="s">
        <v>22</v>
      </c>
      <c r="J1039" s="3" t="s">
        <v>21</v>
      </c>
      <c r="K1039" s="3"/>
      <c r="L1039" s="3" t="s">
        <v>247</v>
      </c>
      <c r="M1039" s="3" t="s">
        <v>254</v>
      </c>
      <c r="N1039" s="3">
        <v>0</v>
      </c>
      <c r="O1039" s="3">
        <v>0</v>
      </c>
    </row>
    <row r="1040" spans="1:15" ht="17.100000000000001">
      <c r="A1040" s="3" t="s">
        <v>1466</v>
      </c>
      <c r="B1040" s="3" t="s">
        <v>106</v>
      </c>
      <c r="C1040" s="3" t="s">
        <v>112</v>
      </c>
      <c r="D1040" s="3" t="s">
        <v>38</v>
      </c>
      <c r="E1040" s="3" t="s">
        <v>39</v>
      </c>
      <c r="F1040" s="3">
        <v>17</v>
      </c>
      <c r="G1040" s="3" t="s">
        <v>93</v>
      </c>
      <c r="H1040" s="3" t="s">
        <v>21</v>
      </c>
      <c r="I1040" s="3" t="s">
        <v>22</v>
      </c>
      <c r="J1040" s="3" t="s">
        <v>21</v>
      </c>
      <c r="K1040" s="3"/>
      <c r="L1040" s="3" t="s">
        <v>99</v>
      </c>
      <c r="M1040" s="3" t="s">
        <v>59</v>
      </c>
      <c r="N1040" s="3">
        <v>0</v>
      </c>
      <c r="O1040" s="3">
        <v>0</v>
      </c>
    </row>
    <row r="1041" spans="1:15" ht="17.100000000000001">
      <c r="A1041" s="3" t="s">
        <v>1467</v>
      </c>
      <c r="B1041" s="3" t="s">
        <v>81</v>
      </c>
      <c r="C1041" s="3" t="s">
        <v>43</v>
      </c>
      <c r="D1041" s="3" t="s">
        <v>38</v>
      </c>
      <c r="E1041" s="3" t="s">
        <v>39</v>
      </c>
      <c r="F1041" s="3">
        <v>17</v>
      </c>
      <c r="G1041" s="3" t="s">
        <v>20</v>
      </c>
      <c r="H1041" s="3" t="s">
        <v>21</v>
      </c>
      <c r="I1041" s="3" t="s">
        <v>22</v>
      </c>
      <c r="J1041" s="3" t="s">
        <v>21</v>
      </c>
      <c r="K1041" s="3"/>
      <c r="L1041" s="3" t="s">
        <v>117</v>
      </c>
      <c r="M1041" s="3" t="s">
        <v>76</v>
      </c>
      <c r="N1041" s="3">
        <v>0</v>
      </c>
      <c r="O1041" s="3">
        <v>0</v>
      </c>
    </row>
    <row r="1042" spans="1:15" ht="17.100000000000001">
      <c r="A1042" s="3" t="s">
        <v>1468</v>
      </c>
      <c r="B1042" s="3" t="s">
        <v>16</v>
      </c>
      <c r="C1042" s="3" t="s">
        <v>43</v>
      </c>
      <c r="D1042" s="3" t="s">
        <v>38</v>
      </c>
      <c r="E1042" s="3" t="s">
        <v>39</v>
      </c>
      <c r="F1042" s="3">
        <v>17</v>
      </c>
      <c r="G1042" s="3" t="s">
        <v>20</v>
      </c>
      <c r="H1042" s="3" t="s">
        <v>21</v>
      </c>
      <c r="I1042" s="3" t="s">
        <v>22</v>
      </c>
      <c r="J1042" s="3" t="s">
        <v>21</v>
      </c>
      <c r="K1042" s="3"/>
      <c r="L1042" s="3" t="s">
        <v>218</v>
      </c>
      <c r="M1042" s="3" t="s">
        <v>205</v>
      </c>
      <c r="N1042" s="3">
        <v>0</v>
      </c>
      <c r="O1042" s="3">
        <v>0</v>
      </c>
    </row>
    <row r="1043" spans="1:15" ht="17.100000000000001">
      <c r="A1043" s="3" t="s">
        <v>1469</v>
      </c>
      <c r="B1043" s="3" t="s">
        <v>72</v>
      </c>
      <c r="C1043" s="3" t="s">
        <v>68</v>
      </c>
      <c r="D1043" s="3" t="s">
        <v>18</v>
      </c>
      <c r="E1043" s="3" t="s">
        <v>19</v>
      </c>
      <c r="F1043" s="3">
        <v>17</v>
      </c>
      <c r="G1043" s="3" t="s">
        <v>20</v>
      </c>
      <c r="H1043" s="3" t="s">
        <v>21</v>
      </c>
      <c r="I1043" s="3" t="s">
        <v>22</v>
      </c>
      <c r="J1043" s="3" t="s">
        <v>21</v>
      </c>
      <c r="K1043" s="3"/>
      <c r="L1043" s="3" t="s">
        <v>128</v>
      </c>
      <c r="M1043" s="3" t="s">
        <v>70</v>
      </c>
      <c r="N1043" s="3">
        <v>0</v>
      </c>
      <c r="O1043" s="3">
        <v>0</v>
      </c>
    </row>
    <row r="1044" spans="1:15" ht="17.100000000000001">
      <c r="A1044" s="3" t="s">
        <v>1470</v>
      </c>
      <c r="B1044" s="3" t="s">
        <v>111</v>
      </c>
      <c r="C1044" s="3" t="s">
        <v>43</v>
      </c>
      <c r="D1044" s="3" t="s">
        <v>38</v>
      </c>
      <c r="E1044" s="3" t="s">
        <v>39</v>
      </c>
      <c r="F1044" s="3">
        <v>17</v>
      </c>
      <c r="G1044" s="3" t="s">
        <v>20</v>
      </c>
      <c r="H1044" s="3" t="s">
        <v>21</v>
      </c>
      <c r="I1044" s="3" t="s">
        <v>22</v>
      </c>
      <c r="J1044" s="3" t="s">
        <v>21</v>
      </c>
      <c r="K1044" s="3"/>
      <c r="L1044" s="3" t="s">
        <v>117</v>
      </c>
      <c r="M1044" s="3" t="s">
        <v>88</v>
      </c>
      <c r="N1044" s="3">
        <v>0</v>
      </c>
      <c r="O1044" s="3">
        <v>0</v>
      </c>
    </row>
    <row r="1045" spans="1:15" ht="17.100000000000001">
      <c r="A1045" s="3" t="s">
        <v>1471</v>
      </c>
      <c r="B1045" s="3" t="s">
        <v>106</v>
      </c>
      <c r="C1045" s="3" t="s">
        <v>152</v>
      </c>
      <c r="D1045" s="3" t="s">
        <v>38</v>
      </c>
      <c r="E1045" s="3" t="s">
        <v>39</v>
      </c>
      <c r="F1045" s="3">
        <v>17</v>
      </c>
      <c r="G1045" s="3" t="s">
        <v>113</v>
      </c>
      <c r="H1045" s="3" t="s">
        <v>21</v>
      </c>
      <c r="I1045" s="3" t="s">
        <v>22</v>
      </c>
      <c r="J1045" s="3" t="s">
        <v>21</v>
      </c>
      <c r="K1045" s="3"/>
      <c r="L1045" s="3" t="s">
        <v>160</v>
      </c>
      <c r="M1045" s="3" t="s">
        <v>76</v>
      </c>
      <c r="N1045" s="3">
        <v>0</v>
      </c>
      <c r="O1045" s="3">
        <v>0</v>
      </c>
    </row>
    <row r="1046" spans="1:15" ht="17.100000000000001">
      <c r="A1046" s="3" t="s">
        <v>1472</v>
      </c>
      <c r="B1046" s="3" t="s">
        <v>166</v>
      </c>
      <c r="C1046" s="3" t="s">
        <v>182</v>
      </c>
      <c r="D1046" s="3" t="s">
        <v>62</v>
      </c>
      <c r="E1046" s="3" t="s">
        <v>63</v>
      </c>
      <c r="F1046" s="3">
        <v>17</v>
      </c>
      <c r="G1046" s="3" t="s">
        <v>586</v>
      </c>
      <c r="H1046" s="3" t="s">
        <v>21</v>
      </c>
      <c r="I1046" s="3" t="s">
        <v>22</v>
      </c>
      <c r="J1046" s="3" t="s">
        <v>21</v>
      </c>
      <c r="K1046" s="3" t="s">
        <v>870</v>
      </c>
      <c r="L1046" s="3" t="s">
        <v>333</v>
      </c>
      <c r="M1046" s="3" t="s">
        <v>266</v>
      </c>
      <c r="N1046" s="3">
        <v>0</v>
      </c>
      <c r="O1046" s="3">
        <v>0</v>
      </c>
    </row>
    <row r="1047" spans="1:15" ht="17.100000000000001">
      <c r="A1047" s="3" t="s">
        <v>1473</v>
      </c>
      <c r="B1047" s="3" t="s">
        <v>81</v>
      </c>
      <c r="C1047" s="3" t="s">
        <v>32</v>
      </c>
      <c r="D1047" s="3" t="s">
        <v>18</v>
      </c>
      <c r="E1047" s="3" t="s">
        <v>19</v>
      </c>
      <c r="F1047" s="3">
        <v>17</v>
      </c>
      <c r="G1047" s="3" t="s">
        <v>20</v>
      </c>
      <c r="H1047" s="3" t="s">
        <v>21</v>
      </c>
      <c r="I1047" s="3" t="s">
        <v>22</v>
      </c>
      <c r="J1047" s="3" t="s">
        <v>21</v>
      </c>
      <c r="K1047" s="3"/>
      <c r="L1047" s="3" t="s">
        <v>467</v>
      </c>
      <c r="M1047" s="3" t="s">
        <v>254</v>
      </c>
      <c r="N1047" s="3">
        <v>2</v>
      </c>
      <c r="O1047" s="3">
        <v>8</v>
      </c>
    </row>
    <row r="1048" spans="1:15" ht="17.100000000000001">
      <c r="A1048" s="3" t="s">
        <v>1474</v>
      </c>
      <c r="B1048" s="3" t="s">
        <v>645</v>
      </c>
      <c r="C1048" s="3" t="s">
        <v>37</v>
      </c>
      <c r="D1048" s="3" t="s">
        <v>38</v>
      </c>
      <c r="E1048" s="3" t="s">
        <v>39</v>
      </c>
      <c r="F1048" s="3">
        <v>17</v>
      </c>
      <c r="G1048" s="3" t="s">
        <v>69</v>
      </c>
      <c r="H1048" s="3" t="s">
        <v>21</v>
      </c>
      <c r="I1048" s="3" t="s">
        <v>22</v>
      </c>
      <c r="J1048" s="3" t="s">
        <v>21</v>
      </c>
      <c r="K1048" s="3"/>
      <c r="L1048" s="3" t="s">
        <v>128</v>
      </c>
      <c r="M1048" s="3" t="s">
        <v>53</v>
      </c>
      <c r="N1048" s="3">
        <v>0</v>
      </c>
      <c r="O1048" s="3">
        <v>0</v>
      </c>
    </row>
    <row r="1049" spans="1:15" ht="17.100000000000001">
      <c r="A1049" s="3" t="s">
        <v>1475</v>
      </c>
      <c r="B1049" s="3" t="s">
        <v>166</v>
      </c>
      <c r="C1049" s="3" t="s">
        <v>187</v>
      </c>
      <c r="D1049" s="3" t="s">
        <v>18</v>
      </c>
      <c r="E1049" s="3" t="s">
        <v>19</v>
      </c>
      <c r="F1049" s="3">
        <v>17</v>
      </c>
      <c r="G1049" s="3" t="s">
        <v>20</v>
      </c>
      <c r="H1049" s="3" t="s">
        <v>21</v>
      </c>
      <c r="I1049" s="3" t="s">
        <v>22</v>
      </c>
      <c r="J1049" s="3" t="s">
        <v>21</v>
      </c>
      <c r="K1049" s="3"/>
      <c r="L1049" s="3" t="s">
        <v>247</v>
      </c>
      <c r="M1049" s="3" t="s">
        <v>266</v>
      </c>
      <c r="N1049" s="3">
        <v>0</v>
      </c>
      <c r="O1049" s="3">
        <v>0</v>
      </c>
    </row>
    <row r="1050" spans="1:15" ht="17.100000000000001">
      <c r="A1050" s="3" t="s">
        <v>1476</v>
      </c>
      <c r="B1050" s="3" t="s">
        <v>81</v>
      </c>
      <c r="C1050" s="3" t="s">
        <v>455</v>
      </c>
      <c r="D1050" s="3" t="s">
        <v>38</v>
      </c>
      <c r="E1050" s="3" t="s">
        <v>39</v>
      </c>
      <c r="F1050" s="3">
        <v>17</v>
      </c>
      <c r="G1050" s="3" t="s">
        <v>20</v>
      </c>
      <c r="H1050" s="3" t="s">
        <v>21</v>
      </c>
      <c r="I1050" s="3" t="s">
        <v>22</v>
      </c>
      <c r="J1050" s="3" t="s">
        <v>21</v>
      </c>
      <c r="K1050" s="3"/>
      <c r="L1050" s="3" t="s">
        <v>44</v>
      </c>
      <c r="M1050" s="3" t="s">
        <v>254</v>
      </c>
      <c r="N1050" s="3">
        <v>0</v>
      </c>
      <c r="O1050" s="3">
        <v>0</v>
      </c>
    </row>
    <row r="1051" spans="1:15" ht="17.100000000000001">
      <c r="A1051" s="3" t="s">
        <v>1477</v>
      </c>
      <c r="B1051" s="3" t="s">
        <v>789</v>
      </c>
      <c r="C1051" s="3" t="s">
        <v>190</v>
      </c>
      <c r="D1051" s="3" t="s">
        <v>18</v>
      </c>
      <c r="E1051" s="3" t="s">
        <v>19</v>
      </c>
      <c r="F1051" s="3">
        <v>17</v>
      </c>
      <c r="G1051" s="3" t="s">
        <v>73</v>
      </c>
      <c r="H1051" s="3" t="s">
        <v>21</v>
      </c>
      <c r="I1051" s="3" t="s">
        <v>22</v>
      </c>
      <c r="J1051" s="3" t="s">
        <v>21</v>
      </c>
      <c r="K1051" s="3"/>
      <c r="L1051" s="3" t="s">
        <v>33</v>
      </c>
      <c r="M1051" s="3" t="s">
        <v>70</v>
      </c>
      <c r="N1051" s="3">
        <v>0</v>
      </c>
      <c r="O1051" s="3">
        <v>0</v>
      </c>
    </row>
    <row r="1052" spans="1:15" ht="17.100000000000001">
      <c r="A1052" s="3" t="s">
        <v>1478</v>
      </c>
      <c r="B1052" s="3" t="s">
        <v>789</v>
      </c>
      <c r="C1052" s="3" t="s">
        <v>107</v>
      </c>
      <c r="D1052" s="3" t="s">
        <v>91</v>
      </c>
      <c r="E1052" s="3" t="s">
        <v>92</v>
      </c>
      <c r="F1052" s="3">
        <v>17</v>
      </c>
      <c r="G1052" s="3" t="s">
        <v>1208</v>
      </c>
      <c r="H1052" s="3" t="s">
        <v>21</v>
      </c>
      <c r="I1052" s="3" t="s">
        <v>22</v>
      </c>
      <c r="J1052" s="3" t="s">
        <v>21</v>
      </c>
      <c r="K1052" s="3"/>
      <c r="L1052" s="3" t="s">
        <v>286</v>
      </c>
      <c r="M1052" s="3" t="s">
        <v>639</v>
      </c>
      <c r="N1052" s="3">
        <v>0</v>
      </c>
      <c r="O1052" s="3">
        <v>0</v>
      </c>
    </row>
    <row r="1053" spans="1:15" ht="17.100000000000001">
      <c r="A1053" s="3" t="s">
        <v>1479</v>
      </c>
      <c r="B1053" s="3" t="s">
        <v>42</v>
      </c>
      <c r="C1053" s="3" t="s">
        <v>284</v>
      </c>
      <c r="D1053" s="3" t="s">
        <v>91</v>
      </c>
      <c r="E1053" s="3" t="s">
        <v>92</v>
      </c>
      <c r="F1053" s="3">
        <v>17</v>
      </c>
      <c r="G1053" s="3" t="s">
        <v>284</v>
      </c>
      <c r="H1053" s="3" t="s">
        <v>21</v>
      </c>
      <c r="I1053" s="3" t="s">
        <v>22</v>
      </c>
      <c r="J1053" s="3" t="s">
        <v>21</v>
      </c>
      <c r="K1053" s="3"/>
      <c r="L1053" s="3" t="s">
        <v>75</v>
      </c>
      <c r="M1053" s="3" t="s">
        <v>205</v>
      </c>
      <c r="N1053" s="3">
        <v>0</v>
      </c>
      <c r="O1053" s="3">
        <v>0</v>
      </c>
    </row>
    <row r="1054" spans="1:15" ht="17.100000000000001">
      <c r="A1054" s="3" t="s">
        <v>1480</v>
      </c>
      <c r="B1054" s="3" t="s">
        <v>360</v>
      </c>
      <c r="C1054" s="3" t="s">
        <v>221</v>
      </c>
      <c r="D1054" s="3" t="s">
        <v>38</v>
      </c>
      <c r="E1054" s="3" t="s">
        <v>39</v>
      </c>
      <c r="F1054" s="3">
        <v>17</v>
      </c>
      <c r="G1054" s="3" t="s">
        <v>20</v>
      </c>
      <c r="H1054" s="3" t="s">
        <v>21</v>
      </c>
      <c r="I1054" s="3" t="s">
        <v>22</v>
      </c>
      <c r="J1054" s="3" t="s">
        <v>21</v>
      </c>
      <c r="K1054" s="3"/>
      <c r="L1054" s="3" t="s">
        <v>49</v>
      </c>
      <c r="M1054" s="3" t="s">
        <v>109</v>
      </c>
      <c r="N1054" s="3">
        <v>0</v>
      </c>
      <c r="O1054" s="3">
        <v>0</v>
      </c>
    </row>
    <row r="1055" spans="1:15" ht="17.100000000000001">
      <c r="A1055" s="3" t="s">
        <v>1481</v>
      </c>
      <c r="B1055" s="3" t="s">
        <v>457</v>
      </c>
      <c r="C1055" s="3" t="s">
        <v>370</v>
      </c>
      <c r="D1055" s="3" t="s">
        <v>18</v>
      </c>
      <c r="E1055" s="3" t="s">
        <v>19</v>
      </c>
      <c r="F1055" s="3">
        <v>17</v>
      </c>
      <c r="G1055" s="3" t="s">
        <v>370</v>
      </c>
      <c r="H1055" s="3" t="s">
        <v>21</v>
      </c>
      <c r="I1055" s="3" t="s">
        <v>22</v>
      </c>
      <c r="J1055" s="3" t="s">
        <v>21</v>
      </c>
      <c r="K1055" s="3"/>
      <c r="L1055" s="3" t="s">
        <v>117</v>
      </c>
      <c r="M1055" s="3" t="s">
        <v>88</v>
      </c>
      <c r="N1055" s="3">
        <v>0</v>
      </c>
      <c r="O1055" s="3">
        <v>0</v>
      </c>
    </row>
    <row r="1056" spans="1:15" ht="17.100000000000001">
      <c r="A1056" s="3" t="s">
        <v>1482</v>
      </c>
      <c r="B1056" s="3" t="s">
        <v>16</v>
      </c>
      <c r="C1056" s="3" t="s">
        <v>48</v>
      </c>
      <c r="D1056" s="3" t="s">
        <v>18</v>
      </c>
      <c r="E1056" s="3" t="s">
        <v>19</v>
      </c>
      <c r="F1056" s="3">
        <v>17</v>
      </c>
      <c r="G1056" s="3" t="s">
        <v>20</v>
      </c>
      <c r="H1056" s="3" t="s">
        <v>21</v>
      </c>
      <c r="I1056" s="3" t="s">
        <v>22</v>
      </c>
      <c r="J1056" s="3" t="s">
        <v>21</v>
      </c>
      <c r="K1056" s="3"/>
      <c r="L1056" s="3" t="s">
        <v>108</v>
      </c>
      <c r="M1056" s="3" t="s">
        <v>347</v>
      </c>
      <c r="N1056" s="3">
        <v>0</v>
      </c>
      <c r="O1056" s="3">
        <v>0</v>
      </c>
    </row>
    <row r="1057" spans="1:15" ht="17.100000000000001">
      <c r="A1057" s="3" t="s">
        <v>1483</v>
      </c>
      <c r="B1057" s="3" t="s">
        <v>1484</v>
      </c>
      <c r="C1057" s="3" t="s">
        <v>52</v>
      </c>
      <c r="D1057" s="3" t="s">
        <v>18</v>
      </c>
      <c r="E1057" s="3" t="s">
        <v>19</v>
      </c>
      <c r="F1057" s="3">
        <v>17</v>
      </c>
      <c r="G1057" s="3" t="s">
        <v>52</v>
      </c>
      <c r="H1057" s="3" t="s">
        <v>21</v>
      </c>
      <c r="I1057" s="3" t="s">
        <v>22</v>
      </c>
      <c r="J1057" s="3" t="s">
        <v>21</v>
      </c>
      <c r="K1057" s="3"/>
      <c r="L1057" s="3" t="s">
        <v>247</v>
      </c>
      <c r="M1057" s="3" t="s">
        <v>347</v>
      </c>
      <c r="N1057" s="3">
        <v>0</v>
      </c>
      <c r="O1057" s="3">
        <v>0</v>
      </c>
    </row>
    <row r="1058" spans="1:15" ht="17.100000000000001">
      <c r="A1058" s="3" t="s">
        <v>1485</v>
      </c>
      <c r="B1058" s="3" t="s">
        <v>166</v>
      </c>
      <c r="C1058" s="3" t="s">
        <v>221</v>
      </c>
      <c r="D1058" s="3" t="s">
        <v>38</v>
      </c>
      <c r="E1058" s="3" t="s">
        <v>39</v>
      </c>
      <c r="F1058" s="3">
        <v>17</v>
      </c>
      <c r="G1058" s="3" t="s">
        <v>20</v>
      </c>
      <c r="H1058" s="3" t="s">
        <v>21</v>
      </c>
      <c r="I1058" s="3" t="s">
        <v>22</v>
      </c>
      <c r="J1058" s="3" t="s">
        <v>21</v>
      </c>
      <c r="K1058" s="3"/>
      <c r="L1058" s="3" t="s">
        <v>183</v>
      </c>
      <c r="M1058" s="3" t="s">
        <v>50</v>
      </c>
      <c r="N1058" s="3">
        <v>0</v>
      </c>
      <c r="O1058" s="3">
        <v>0</v>
      </c>
    </row>
    <row r="1059" spans="1:15" ht="17.100000000000001">
      <c r="A1059" s="3" t="s">
        <v>1486</v>
      </c>
      <c r="B1059" s="3" t="s">
        <v>72</v>
      </c>
      <c r="C1059" s="3" t="s">
        <v>284</v>
      </c>
      <c r="D1059" s="3" t="s">
        <v>91</v>
      </c>
      <c r="E1059" s="3" t="s">
        <v>92</v>
      </c>
      <c r="F1059" s="3">
        <v>17</v>
      </c>
      <c r="G1059" s="3" t="s">
        <v>157</v>
      </c>
      <c r="H1059" s="3" t="s">
        <v>21</v>
      </c>
      <c r="I1059" s="3" t="s">
        <v>22</v>
      </c>
      <c r="J1059" s="3" t="s">
        <v>21</v>
      </c>
      <c r="K1059" s="3"/>
      <c r="L1059" s="3" t="s">
        <v>104</v>
      </c>
      <c r="M1059" s="3" t="s">
        <v>205</v>
      </c>
      <c r="N1059" s="3">
        <v>0</v>
      </c>
      <c r="O1059" s="3">
        <v>0</v>
      </c>
    </row>
    <row r="1060" spans="1:15" ht="17.100000000000001">
      <c r="A1060" s="3" t="s">
        <v>1487</v>
      </c>
      <c r="B1060" s="3" t="s">
        <v>102</v>
      </c>
      <c r="C1060" s="3" t="s">
        <v>221</v>
      </c>
      <c r="D1060" s="3" t="s">
        <v>38</v>
      </c>
      <c r="E1060" s="3" t="s">
        <v>39</v>
      </c>
      <c r="F1060" s="3">
        <v>17</v>
      </c>
      <c r="G1060" s="3" t="s">
        <v>20</v>
      </c>
      <c r="H1060" s="3" t="s">
        <v>21</v>
      </c>
      <c r="I1060" s="3" t="s">
        <v>22</v>
      </c>
      <c r="J1060" s="3" t="s">
        <v>21</v>
      </c>
      <c r="K1060" s="3"/>
      <c r="L1060" s="3" t="s">
        <v>44</v>
      </c>
      <c r="M1060" s="3" t="s">
        <v>50</v>
      </c>
      <c r="N1060" s="3">
        <v>0</v>
      </c>
      <c r="O1060" s="3">
        <v>0</v>
      </c>
    </row>
    <row r="1061" spans="1:15" ht="17.100000000000001">
      <c r="A1061" s="3" t="s">
        <v>1488</v>
      </c>
      <c r="B1061" s="3" t="s">
        <v>102</v>
      </c>
      <c r="C1061" s="3" t="s">
        <v>836</v>
      </c>
      <c r="D1061" s="3" t="s">
        <v>62</v>
      </c>
      <c r="E1061" s="3" t="s">
        <v>63</v>
      </c>
      <c r="F1061" s="3">
        <v>17</v>
      </c>
      <c r="G1061" s="3" t="s">
        <v>1062</v>
      </c>
      <c r="H1061" s="3" t="s">
        <v>21</v>
      </c>
      <c r="I1061" s="3" t="s">
        <v>22</v>
      </c>
      <c r="J1061" s="3" t="s">
        <v>21</v>
      </c>
      <c r="K1061" s="3"/>
      <c r="L1061" s="3" t="s">
        <v>104</v>
      </c>
      <c r="M1061" s="3" t="s">
        <v>139</v>
      </c>
      <c r="N1061" s="3">
        <v>0</v>
      </c>
      <c r="O1061" s="3">
        <v>0</v>
      </c>
    </row>
    <row r="1062" spans="1:15" ht="17.100000000000001">
      <c r="A1062" s="3" t="s">
        <v>1489</v>
      </c>
      <c r="B1062" s="3" t="s">
        <v>278</v>
      </c>
      <c r="C1062" s="3" t="s">
        <v>517</v>
      </c>
      <c r="D1062" s="3" t="s">
        <v>91</v>
      </c>
      <c r="E1062" s="3" t="s">
        <v>92</v>
      </c>
      <c r="F1062" s="3">
        <v>17</v>
      </c>
      <c r="G1062" s="3" t="s">
        <v>74</v>
      </c>
      <c r="H1062" s="3" t="s">
        <v>21</v>
      </c>
      <c r="I1062" s="3" t="s">
        <v>22</v>
      </c>
      <c r="J1062" s="3" t="s">
        <v>21</v>
      </c>
      <c r="K1062" s="3"/>
      <c r="L1062" s="3" t="s">
        <v>138</v>
      </c>
      <c r="M1062" s="3" t="s">
        <v>266</v>
      </c>
      <c r="N1062" s="3">
        <v>0</v>
      </c>
      <c r="O1062" s="3">
        <v>0</v>
      </c>
    </row>
    <row r="1063" spans="1:15" ht="17.100000000000001">
      <c r="A1063" s="3" t="s">
        <v>379</v>
      </c>
      <c r="B1063" s="3" t="s">
        <v>102</v>
      </c>
      <c r="C1063" s="3" t="s">
        <v>378</v>
      </c>
      <c r="D1063" s="3" t="s">
        <v>18</v>
      </c>
      <c r="E1063" s="3" t="s">
        <v>19</v>
      </c>
      <c r="F1063" s="3">
        <v>17</v>
      </c>
      <c r="G1063" s="3" t="s">
        <v>20</v>
      </c>
      <c r="H1063" s="3" t="s">
        <v>21</v>
      </c>
      <c r="I1063" s="3" t="s">
        <v>22</v>
      </c>
      <c r="J1063" s="3" t="s">
        <v>21</v>
      </c>
      <c r="K1063" s="3"/>
      <c r="L1063" s="3" t="s">
        <v>247</v>
      </c>
      <c r="M1063" s="3" t="s">
        <v>266</v>
      </c>
      <c r="N1063" s="3">
        <v>0</v>
      </c>
      <c r="O1063" s="3">
        <v>0</v>
      </c>
    </row>
    <row r="1064" spans="1:15" ht="17.100000000000001">
      <c r="A1064" s="3" t="s">
        <v>1490</v>
      </c>
      <c r="B1064" s="3" t="s">
        <v>42</v>
      </c>
      <c r="C1064" s="3" t="s">
        <v>207</v>
      </c>
      <c r="D1064" s="3" t="s">
        <v>18</v>
      </c>
      <c r="E1064" s="3" t="s">
        <v>19</v>
      </c>
      <c r="F1064" s="3">
        <v>17</v>
      </c>
      <c r="G1064" s="3" t="s">
        <v>1322</v>
      </c>
      <c r="H1064" s="3" t="s">
        <v>21</v>
      </c>
      <c r="I1064" s="3" t="s">
        <v>22</v>
      </c>
      <c r="J1064" s="3" t="s">
        <v>21</v>
      </c>
      <c r="K1064" s="3"/>
      <c r="L1064" s="3" t="s">
        <v>33</v>
      </c>
      <c r="M1064" s="3" t="s">
        <v>59</v>
      </c>
      <c r="N1064" s="3">
        <v>0</v>
      </c>
      <c r="O1064" s="3">
        <v>0</v>
      </c>
    </row>
    <row r="1065" spans="1:15" ht="17.100000000000001">
      <c r="A1065" s="3" t="s">
        <v>1491</v>
      </c>
      <c r="B1065" s="3" t="s">
        <v>84</v>
      </c>
      <c r="C1065" s="3" t="s">
        <v>152</v>
      </c>
      <c r="D1065" s="3" t="s">
        <v>38</v>
      </c>
      <c r="E1065" s="3" t="s">
        <v>39</v>
      </c>
      <c r="F1065" s="3">
        <v>17</v>
      </c>
      <c r="G1065" s="3" t="s">
        <v>152</v>
      </c>
      <c r="H1065" s="3" t="s">
        <v>21</v>
      </c>
      <c r="I1065" s="3" t="s">
        <v>22</v>
      </c>
      <c r="J1065" s="3" t="s">
        <v>21</v>
      </c>
      <c r="K1065" s="3"/>
      <c r="L1065" s="3" t="s">
        <v>49</v>
      </c>
      <c r="M1065" s="3" t="s">
        <v>76</v>
      </c>
      <c r="N1065" s="3">
        <v>0</v>
      </c>
      <c r="O1065" s="3">
        <v>0</v>
      </c>
    </row>
    <row r="1066" spans="1:15" ht="17.100000000000001">
      <c r="A1066" s="3" t="s">
        <v>1492</v>
      </c>
      <c r="B1066" s="3" t="s">
        <v>480</v>
      </c>
      <c r="C1066" s="3" t="s">
        <v>93</v>
      </c>
      <c r="D1066" s="3" t="s">
        <v>38</v>
      </c>
      <c r="E1066" s="3" t="s">
        <v>39</v>
      </c>
      <c r="F1066" s="3">
        <v>17</v>
      </c>
      <c r="G1066" s="3" t="s">
        <v>20</v>
      </c>
      <c r="H1066" s="3" t="s">
        <v>21</v>
      </c>
      <c r="I1066" s="3" t="s">
        <v>22</v>
      </c>
      <c r="J1066" s="3" t="s">
        <v>21</v>
      </c>
      <c r="K1066" s="3"/>
      <c r="L1066" s="3" t="s">
        <v>99</v>
      </c>
      <c r="M1066" s="3" t="s">
        <v>70</v>
      </c>
      <c r="N1066" s="3">
        <v>0</v>
      </c>
      <c r="O1066" s="3">
        <v>0</v>
      </c>
    </row>
    <row r="1067" spans="1:15" ht="17.100000000000001">
      <c r="A1067" s="3" t="s">
        <v>1493</v>
      </c>
      <c r="B1067" s="3" t="s">
        <v>360</v>
      </c>
      <c r="C1067" s="3" t="s">
        <v>234</v>
      </c>
      <c r="D1067" s="3" t="s">
        <v>38</v>
      </c>
      <c r="E1067" s="3" t="s">
        <v>39</v>
      </c>
      <c r="F1067" s="3">
        <v>17</v>
      </c>
      <c r="G1067" s="3" t="s">
        <v>113</v>
      </c>
      <c r="H1067" s="3" t="s">
        <v>21</v>
      </c>
      <c r="I1067" s="3" t="s">
        <v>22</v>
      </c>
      <c r="J1067" s="3" t="s">
        <v>21</v>
      </c>
      <c r="K1067" s="3"/>
      <c r="L1067" s="3" t="s">
        <v>138</v>
      </c>
      <c r="M1067" s="3" t="s">
        <v>266</v>
      </c>
      <c r="N1067" s="3">
        <v>0</v>
      </c>
      <c r="O1067" s="3">
        <v>0</v>
      </c>
    </row>
    <row r="1068" spans="1:15" ht="17.100000000000001">
      <c r="A1068" s="3" t="s">
        <v>1494</v>
      </c>
      <c r="B1068" s="3" t="s">
        <v>42</v>
      </c>
      <c r="C1068" s="3" t="s">
        <v>127</v>
      </c>
      <c r="D1068" s="3" t="s">
        <v>62</v>
      </c>
      <c r="E1068" s="3" t="s">
        <v>63</v>
      </c>
      <c r="F1068" s="3">
        <v>17</v>
      </c>
      <c r="G1068" s="3" t="s">
        <v>20</v>
      </c>
      <c r="H1068" s="3" t="s">
        <v>21</v>
      </c>
      <c r="I1068" s="3" t="s">
        <v>22</v>
      </c>
      <c r="J1068" s="3" t="s">
        <v>21</v>
      </c>
      <c r="K1068" s="3"/>
      <c r="L1068" s="3" t="s">
        <v>333</v>
      </c>
      <c r="M1068" s="3" t="s">
        <v>227</v>
      </c>
      <c r="N1068" s="3">
        <v>0</v>
      </c>
      <c r="O1068" s="3">
        <v>0</v>
      </c>
    </row>
    <row r="1069" spans="1:15" ht="17.100000000000001">
      <c r="A1069" s="3" t="s">
        <v>1495</v>
      </c>
      <c r="B1069" s="3" t="s">
        <v>81</v>
      </c>
      <c r="C1069" s="3" t="s">
        <v>79</v>
      </c>
      <c r="D1069" s="3" t="s">
        <v>18</v>
      </c>
      <c r="E1069" s="3" t="s">
        <v>19</v>
      </c>
      <c r="F1069" s="3">
        <v>17</v>
      </c>
      <c r="G1069" s="3" t="s">
        <v>1496</v>
      </c>
      <c r="H1069" s="3" t="s">
        <v>21</v>
      </c>
      <c r="I1069" s="3" t="s">
        <v>22</v>
      </c>
      <c r="J1069" s="3" t="s">
        <v>21</v>
      </c>
      <c r="K1069" s="3"/>
      <c r="L1069" s="3" t="s">
        <v>333</v>
      </c>
      <c r="M1069" s="3" t="s">
        <v>109</v>
      </c>
      <c r="N1069" s="3">
        <v>0</v>
      </c>
      <c r="O1069" s="3">
        <v>0</v>
      </c>
    </row>
    <row r="1070" spans="1:15" ht="17.100000000000001">
      <c r="A1070" s="3" t="s">
        <v>1497</v>
      </c>
      <c r="B1070" s="3" t="s">
        <v>166</v>
      </c>
      <c r="C1070" s="3" t="s">
        <v>141</v>
      </c>
      <c r="D1070" s="3" t="s">
        <v>62</v>
      </c>
      <c r="E1070" s="3" t="s">
        <v>63</v>
      </c>
      <c r="F1070" s="3">
        <v>17</v>
      </c>
      <c r="G1070" s="3" t="s">
        <v>20</v>
      </c>
      <c r="H1070" s="3" t="s">
        <v>21</v>
      </c>
      <c r="I1070" s="3" t="s">
        <v>22</v>
      </c>
      <c r="J1070" s="3" t="s">
        <v>21</v>
      </c>
      <c r="K1070" s="3"/>
      <c r="L1070" s="3" t="s">
        <v>108</v>
      </c>
      <c r="M1070" s="3" t="s">
        <v>173</v>
      </c>
      <c r="N1070" s="3">
        <v>0</v>
      </c>
      <c r="O1070" s="3">
        <v>0</v>
      </c>
    </row>
    <row r="1071" spans="1:15" ht="17.100000000000001">
      <c r="A1071" s="3" t="s">
        <v>1498</v>
      </c>
      <c r="B1071" s="3" t="s">
        <v>36</v>
      </c>
      <c r="C1071" s="3" t="s">
        <v>657</v>
      </c>
      <c r="D1071" s="3" t="s">
        <v>62</v>
      </c>
      <c r="E1071" s="3" t="s">
        <v>63</v>
      </c>
      <c r="F1071" s="3">
        <v>17</v>
      </c>
      <c r="G1071" s="3" t="s">
        <v>20</v>
      </c>
      <c r="H1071" s="3" t="s">
        <v>21</v>
      </c>
      <c r="I1071" s="3" t="s">
        <v>22</v>
      </c>
      <c r="J1071" s="3" t="s">
        <v>21</v>
      </c>
      <c r="K1071" s="3"/>
      <c r="L1071" s="3" t="s">
        <v>23</v>
      </c>
      <c r="M1071" s="3" t="s">
        <v>70</v>
      </c>
      <c r="N1071" s="3">
        <v>0</v>
      </c>
      <c r="O1071" s="3">
        <v>0</v>
      </c>
    </row>
    <row r="1072" spans="1:15" ht="17.100000000000001">
      <c r="A1072" s="3" t="s">
        <v>1499</v>
      </c>
      <c r="B1072" s="3" t="s">
        <v>81</v>
      </c>
      <c r="C1072" s="3" t="s">
        <v>159</v>
      </c>
      <c r="D1072" s="3" t="s">
        <v>91</v>
      </c>
      <c r="E1072" s="3" t="s">
        <v>92</v>
      </c>
      <c r="F1072" s="3">
        <v>17</v>
      </c>
      <c r="G1072" s="3" t="s">
        <v>1500</v>
      </c>
      <c r="H1072" s="3" t="s">
        <v>21</v>
      </c>
      <c r="I1072" s="3" t="s">
        <v>22</v>
      </c>
      <c r="J1072" s="3" t="s">
        <v>21</v>
      </c>
      <c r="K1072" s="3"/>
      <c r="L1072" s="3" t="s">
        <v>218</v>
      </c>
      <c r="M1072" s="3" t="s">
        <v>227</v>
      </c>
      <c r="N1072" s="3">
        <v>0</v>
      </c>
      <c r="O1072" s="3">
        <v>0</v>
      </c>
    </row>
    <row r="1073" spans="1:15" ht="17.100000000000001">
      <c r="A1073" s="3" t="s">
        <v>1501</v>
      </c>
      <c r="B1073" s="3" t="s">
        <v>72</v>
      </c>
      <c r="C1073" s="3" t="s">
        <v>90</v>
      </c>
      <c r="D1073" s="3" t="s">
        <v>91</v>
      </c>
      <c r="E1073" s="3" t="s">
        <v>92</v>
      </c>
      <c r="F1073" s="3">
        <v>17</v>
      </c>
      <c r="G1073" s="3" t="s">
        <v>113</v>
      </c>
      <c r="H1073" s="3" t="s">
        <v>21</v>
      </c>
      <c r="I1073" s="3" t="s">
        <v>22</v>
      </c>
      <c r="J1073" s="3" t="s">
        <v>21</v>
      </c>
      <c r="K1073" s="3" t="s">
        <v>443</v>
      </c>
      <c r="L1073" s="3" t="s">
        <v>128</v>
      </c>
      <c r="M1073" s="3" t="s">
        <v>70</v>
      </c>
      <c r="N1073" s="3">
        <v>0</v>
      </c>
      <c r="O1073" s="3">
        <v>0</v>
      </c>
    </row>
    <row r="1074" spans="1:15" ht="17.100000000000001">
      <c r="A1074" s="3" t="s">
        <v>1502</v>
      </c>
      <c r="B1074" s="3" t="s">
        <v>102</v>
      </c>
      <c r="C1074" s="3" t="s">
        <v>169</v>
      </c>
      <c r="D1074" s="3" t="s">
        <v>62</v>
      </c>
      <c r="E1074" s="3" t="s">
        <v>63</v>
      </c>
      <c r="F1074" s="3">
        <v>17</v>
      </c>
      <c r="G1074" s="3" t="s">
        <v>1503</v>
      </c>
      <c r="H1074" s="3" t="s">
        <v>21</v>
      </c>
      <c r="I1074" s="3" t="s">
        <v>642</v>
      </c>
      <c r="J1074" s="3" t="s">
        <v>21</v>
      </c>
      <c r="K1074" s="3" t="s">
        <v>491</v>
      </c>
      <c r="L1074" s="3" t="s">
        <v>75</v>
      </c>
      <c r="M1074" s="3" t="s">
        <v>205</v>
      </c>
      <c r="N1074" s="3">
        <v>0</v>
      </c>
      <c r="O1074" s="3">
        <v>0</v>
      </c>
    </row>
    <row r="1075" spans="1:15" ht="17.100000000000001">
      <c r="A1075" s="3" t="s">
        <v>1372</v>
      </c>
      <c r="B1075" s="3" t="s">
        <v>81</v>
      </c>
      <c r="C1075" s="3" t="s">
        <v>187</v>
      </c>
      <c r="D1075" s="3" t="s">
        <v>18</v>
      </c>
      <c r="E1075" s="3" t="s">
        <v>19</v>
      </c>
      <c r="F1075" s="3">
        <v>17</v>
      </c>
      <c r="G1075" s="3" t="s">
        <v>20</v>
      </c>
      <c r="H1075" s="3" t="s">
        <v>21</v>
      </c>
      <c r="I1075" s="3" t="s">
        <v>22</v>
      </c>
      <c r="J1075" s="3" t="s">
        <v>21</v>
      </c>
      <c r="K1075" s="3"/>
      <c r="L1075" s="3" t="s">
        <v>191</v>
      </c>
      <c r="M1075" s="3" t="s">
        <v>639</v>
      </c>
      <c r="N1075" s="3">
        <v>0</v>
      </c>
      <c r="O1075" s="3">
        <v>0</v>
      </c>
    </row>
    <row r="1076" spans="1:15" ht="17.100000000000001">
      <c r="A1076" s="3" t="s">
        <v>1504</v>
      </c>
      <c r="B1076" s="3" t="s">
        <v>278</v>
      </c>
      <c r="C1076" s="3" t="s">
        <v>127</v>
      </c>
      <c r="D1076" s="3" t="s">
        <v>62</v>
      </c>
      <c r="E1076" s="3" t="s">
        <v>63</v>
      </c>
      <c r="F1076" s="3">
        <v>17</v>
      </c>
      <c r="G1076" s="3" t="s">
        <v>20</v>
      </c>
      <c r="H1076" s="3" t="s">
        <v>21</v>
      </c>
      <c r="I1076" s="3" t="s">
        <v>22</v>
      </c>
      <c r="J1076" s="3" t="s">
        <v>21</v>
      </c>
      <c r="K1076" s="3"/>
      <c r="L1076" s="3" t="s">
        <v>117</v>
      </c>
      <c r="M1076" s="3" t="s">
        <v>291</v>
      </c>
      <c r="N1076" s="3">
        <v>0</v>
      </c>
      <c r="O1076" s="3">
        <v>0</v>
      </c>
    </row>
    <row r="1077" spans="1:15" ht="17.100000000000001">
      <c r="A1077" s="3" t="s">
        <v>1505</v>
      </c>
      <c r="B1077" s="3" t="s">
        <v>42</v>
      </c>
      <c r="C1077" s="3" t="s">
        <v>836</v>
      </c>
      <c r="D1077" s="3" t="s">
        <v>62</v>
      </c>
      <c r="E1077" s="3" t="s">
        <v>63</v>
      </c>
      <c r="F1077" s="3">
        <v>17</v>
      </c>
      <c r="G1077" s="3" t="s">
        <v>20</v>
      </c>
      <c r="H1077" s="3" t="s">
        <v>21</v>
      </c>
      <c r="I1077" s="3" t="s">
        <v>22</v>
      </c>
      <c r="J1077" s="3" t="s">
        <v>21</v>
      </c>
      <c r="K1077" s="3"/>
      <c r="L1077" s="3" t="s">
        <v>99</v>
      </c>
      <c r="M1077" s="3" t="s">
        <v>291</v>
      </c>
      <c r="N1077" s="3">
        <v>0</v>
      </c>
      <c r="O1077" s="3">
        <v>0</v>
      </c>
    </row>
    <row r="1078" spans="1:15" ht="17.100000000000001">
      <c r="A1078" s="3" t="s">
        <v>1506</v>
      </c>
      <c r="B1078" s="3" t="s">
        <v>81</v>
      </c>
      <c r="C1078" s="3" t="s">
        <v>265</v>
      </c>
      <c r="D1078" s="3" t="s">
        <v>91</v>
      </c>
      <c r="E1078" s="3" t="s">
        <v>92</v>
      </c>
      <c r="F1078" s="3">
        <v>17</v>
      </c>
      <c r="G1078" s="3" t="s">
        <v>20</v>
      </c>
      <c r="H1078" s="3" t="s">
        <v>21</v>
      </c>
      <c r="I1078" s="3" t="s">
        <v>22</v>
      </c>
      <c r="J1078" s="3" t="s">
        <v>21</v>
      </c>
      <c r="K1078" s="3"/>
      <c r="L1078" s="3" t="s">
        <v>467</v>
      </c>
      <c r="M1078" s="3" t="s">
        <v>367</v>
      </c>
      <c r="N1078" s="3">
        <v>0</v>
      </c>
      <c r="O1078" s="3">
        <v>0</v>
      </c>
    </row>
    <row r="1079" spans="1:15" ht="17.100000000000001">
      <c r="A1079" s="3" t="s">
        <v>1507</v>
      </c>
      <c r="B1079" s="3" t="s">
        <v>42</v>
      </c>
      <c r="C1079" s="3" t="s">
        <v>132</v>
      </c>
      <c r="D1079" s="3" t="s">
        <v>38</v>
      </c>
      <c r="E1079" s="3" t="s">
        <v>39</v>
      </c>
      <c r="F1079" s="3">
        <v>17</v>
      </c>
      <c r="G1079" s="3" t="s">
        <v>20</v>
      </c>
      <c r="H1079" s="3" t="s">
        <v>21</v>
      </c>
      <c r="I1079" s="3" t="s">
        <v>22</v>
      </c>
      <c r="J1079" s="3" t="s">
        <v>21</v>
      </c>
      <c r="K1079" s="3"/>
      <c r="L1079" s="3" t="s">
        <v>33</v>
      </c>
      <c r="M1079" s="3" t="s">
        <v>24</v>
      </c>
      <c r="N1079" s="3">
        <v>0</v>
      </c>
      <c r="O1079" s="3">
        <v>0</v>
      </c>
    </row>
    <row r="1080" spans="1:15" ht="17.100000000000001">
      <c r="A1080" s="3" t="s">
        <v>1508</v>
      </c>
      <c r="B1080" s="3" t="s">
        <v>81</v>
      </c>
      <c r="C1080" s="3" t="s">
        <v>221</v>
      </c>
      <c r="D1080" s="3" t="s">
        <v>38</v>
      </c>
      <c r="E1080" s="3" t="s">
        <v>39</v>
      </c>
      <c r="F1080" s="3">
        <v>17</v>
      </c>
      <c r="G1080" s="3" t="s">
        <v>20</v>
      </c>
      <c r="H1080" s="3" t="s">
        <v>21</v>
      </c>
      <c r="I1080" s="3" t="s">
        <v>22</v>
      </c>
      <c r="J1080" s="3" t="s">
        <v>21</v>
      </c>
      <c r="K1080" s="3"/>
      <c r="L1080" s="3" t="s">
        <v>104</v>
      </c>
      <c r="M1080" s="3" t="s">
        <v>139</v>
      </c>
      <c r="N1080" s="3">
        <v>0</v>
      </c>
      <c r="O1080" s="3">
        <v>0</v>
      </c>
    </row>
    <row r="1081" spans="1:15" ht="17.100000000000001">
      <c r="A1081" s="3" t="s">
        <v>1509</v>
      </c>
      <c r="B1081" s="3" t="s">
        <v>42</v>
      </c>
      <c r="C1081" s="3" t="s">
        <v>141</v>
      </c>
      <c r="D1081" s="3" t="s">
        <v>62</v>
      </c>
      <c r="E1081" s="3" t="s">
        <v>63</v>
      </c>
      <c r="F1081" s="3">
        <v>17</v>
      </c>
      <c r="G1081" s="3" t="s">
        <v>326</v>
      </c>
      <c r="H1081" s="3" t="s">
        <v>21</v>
      </c>
      <c r="I1081" s="3" t="s">
        <v>22</v>
      </c>
      <c r="J1081" s="3" t="s">
        <v>21</v>
      </c>
      <c r="K1081" s="3"/>
      <c r="L1081" s="3" t="s">
        <v>44</v>
      </c>
      <c r="M1081" s="3" t="s">
        <v>24</v>
      </c>
      <c r="N1081" s="3">
        <v>0</v>
      </c>
      <c r="O1081" s="3">
        <v>0</v>
      </c>
    </row>
    <row r="1082" spans="1:15" ht="17.100000000000001">
      <c r="A1082" s="3" t="s">
        <v>1510</v>
      </c>
      <c r="B1082" s="3" t="s">
        <v>16</v>
      </c>
      <c r="C1082" s="3" t="s">
        <v>284</v>
      </c>
      <c r="D1082" s="3" t="s">
        <v>91</v>
      </c>
      <c r="E1082" s="3" t="s">
        <v>92</v>
      </c>
      <c r="F1082" s="3">
        <v>17</v>
      </c>
      <c r="G1082" s="3" t="s">
        <v>623</v>
      </c>
      <c r="H1082" s="3" t="s">
        <v>21</v>
      </c>
      <c r="I1082" s="3" t="s">
        <v>22</v>
      </c>
      <c r="J1082" s="3" t="s">
        <v>21</v>
      </c>
      <c r="K1082" s="3" t="s">
        <v>319</v>
      </c>
      <c r="L1082" s="3" t="s">
        <v>194</v>
      </c>
      <c r="M1082" s="3" t="s">
        <v>254</v>
      </c>
      <c r="N1082" s="3">
        <v>0</v>
      </c>
      <c r="O1082" s="3">
        <v>0</v>
      </c>
    </row>
    <row r="1083" spans="1:15" ht="17.100000000000001">
      <c r="A1083" s="3" t="s">
        <v>1511</v>
      </c>
      <c r="B1083" s="3" t="s">
        <v>16</v>
      </c>
      <c r="C1083" s="3" t="s">
        <v>530</v>
      </c>
      <c r="D1083" s="3" t="s">
        <v>62</v>
      </c>
      <c r="E1083" s="3" t="s">
        <v>63</v>
      </c>
      <c r="F1083" s="3">
        <v>17</v>
      </c>
      <c r="G1083" s="3" t="s">
        <v>136</v>
      </c>
      <c r="H1083" s="3" t="s">
        <v>21</v>
      </c>
      <c r="I1083" s="3" t="s">
        <v>22</v>
      </c>
      <c r="J1083" s="3" t="s">
        <v>21</v>
      </c>
      <c r="K1083" s="3"/>
      <c r="L1083" s="3" t="s">
        <v>117</v>
      </c>
      <c r="M1083" s="3" t="s">
        <v>88</v>
      </c>
      <c r="N1083" s="3">
        <v>0</v>
      </c>
      <c r="O1083" s="3">
        <v>0</v>
      </c>
    </row>
    <row r="1084" spans="1:15" ht="17.100000000000001">
      <c r="A1084" s="3" t="s">
        <v>1512</v>
      </c>
      <c r="B1084" s="3" t="s">
        <v>42</v>
      </c>
      <c r="C1084" s="3" t="s">
        <v>152</v>
      </c>
      <c r="D1084" s="3" t="s">
        <v>38</v>
      </c>
      <c r="E1084" s="3" t="s">
        <v>39</v>
      </c>
      <c r="F1084" s="3">
        <v>17</v>
      </c>
      <c r="G1084" s="3" t="s">
        <v>201</v>
      </c>
      <c r="H1084" s="3" t="s">
        <v>21</v>
      </c>
      <c r="I1084" s="3" t="s">
        <v>22</v>
      </c>
      <c r="J1084" s="3" t="s">
        <v>21</v>
      </c>
      <c r="K1084" s="3"/>
      <c r="L1084" s="3" t="s">
        <v>194</v>
      </c>
      <c r="M1084" s="3" t="s">
        <v>50</v>
      </c>
      <c r="N1084" s="3">
        <v>0</v>
      </c>
      <c r="O1084" s="3">
        <v>0</v>
      </c>
    </row>
    <row r="1085" spans="1:15" ht="17.100000000000001">
      <c r="A1085" s="3" t="s">
        <v>1513</v>
      </c>
      <c r="B1085" s="3" t="s">
        <v>16</v>
      </c>
      <c r="C1085" s="3" t="s">
        <v>68</v>
      </c>
      <c r="D1085" s="3" t="s">
        <v>18</v>
      </c>
      <c r="E1085" s="3" t="s">
        <v>19</v>
      </c>
      <c r="F1085" s="3">
        <v>17</v>
      </c>
      <c r="G1085" s="3" t="s">
        <v>20</v>
      </c>
      <c r="H1085" s="3" t="s">
        <v>21</v>
      </c>
      <c r="I1085" s="3" t="s">
        <v>22</v>
      </c>
      <c r="J1085" s="3" t="s">
        <v>21</v>
      </c>
      <c r="K1085" s="3"/>
      <c r="L1085" s="3" t="s">
        <v>49</v>
      </c>
      <c r="M1085" s="3" t="s">
        <v>173</v>
      </c>
      <c r="N1085" s="3">
        <v>0</v>
      </c>
      <c r="O1085" s="3">
        <v>0</v>
      </c>
    </row>
    <row r="1086" spans="1:15" ht="17.100000000000001">
      <c r="A1086" s="3" t="s">
        <v>1514</v>
      </c>
      <c r="B1086" s="3" t="s">
        <v>72</v>
      </c>
      <c r="C1086" s="3" t="s">
        <v>175</v>
      </c>
      <c r="D1086" s="3" t="s">
        <v>62</v>
      </c>
      <c r="E1086" s="3" t="s">
        <v>63</v>
      </c>
      <c r="F1086" s="3">
        <v>17</v>
      </c>
      <c r="G1086" s="3" t="s">
        <v>74</v>
      </c>
      <c r="H1086" s="3" t="s">
        <v>21</v>
      </c>
      <c r="I1086" s="3" t="s">
        <v>22</v>
      </c>
      <c r="J1086" s="3" t="s">
        <v>21</v>
      </c>
      <c r="K1086" s="3"/>
      <c r="L1086" s="3" t="s">
        <v>44</v>
      </c>
      <c r="M1086" s="3" t="s">
        <v>24</v>
      </c>
      <c r="N1086" s="3">
        <v>0</v>
      </c>
      <c r="O1086" s="3">
        <v>0</v>
      </c>
    </row>
    <row r="1087" spans="1:15" ht="17.100000000000001">
      <c r="A1087" s="3" t="s">
        <v>1515</v>
      </c>
      <c r="B1087" s="3" t="s">
        <v>81</v>
      </c>
      <c r="C1087" s="3" t="s">
        <v>271</v>
      </c>
      <c r="D1087" s="3" t="s">
        <v>62</v>
      </c>
      <c r="E1087" s="3" t="s">
        <v>63</v>
      </c>
      <c r="F1087" s="3">
        <v>17</v>
      </c>
      <c r="G1087" s="3" t="s">
        <v>20</v>
      </c>
      <c r="H1087" s="3" t="s">
        <v>21</v>
      </c>
      <c r="I1087" s="3" t="s">
        <v>22</v>
      </c>
      <c r="J1087" s="3" t="s">
        <v>21</v>
      </c>
      <c r="K1087" s="3"/>
      <c r="L1087" s="3" t="s">
        <v>108</v>
      </c>
      <c r="M1087" s="3" t="s">
        <v>109</v>
      </c>
      <c r="N1087" s="3">
        <v>0</v>
      </c>
      <c r="O1087" s="3">
        <v>0</v>
      </c>
    </row>
    <row r="1088" spans="1:15" ht="17.100000000000001">
      <c r="A1088" s="3" t="s">
        <v>1516</v>
      </c>
      <c r="B1088" s="3" t="s">
        <v>16</v>
      </c>
      <c r="C1088" s="3" t="s">
        <v>124</v>
      </c>
      <c r="D1088" s="3" t="s">
        <v>91</v>
      </c>
      <c r="E1088" s="3" t="s">
        <v>92</v>
      </c>
      <c r="F1088" s="3">
        <v>17</v>
      </c>
      <c r="G1088" s="3" t="s">
        <v>455</v>
      </c>
      <c r="H1088" s="3" t="s">
        <v>21</v>
      </c>
      <c r="I1088" s="3" t="s">
        <v>22</v>
      </c>
      <c r="J1088" s="3" t="s">
        <v>21</v>
      </c>
      <c r="K1088" s="3"/>
      <c r="L1088" s="3" t="s">
        <v>87</v>
      </c>
      <c r="M1088" s="3" t="s">
        <v>266</v>
      </c>
      <c r="N1088" s="3">
        <v>0</v>
      </c>
      <c r="O1088" s="3">
        <v>0</v>
      </c>
    </row>
    <row r="1089" spans="1:15" ht="17.100000000000001">
      <c r="A1089" s="3" t="s">
        <v>1517</v>
      </c>
      <c r="B1089" s="3" t="s">
        <v>31</v>
      </c>
      <c r="C1089" s="3" t="s">
        <v>200</v>
      </c>
      <c r="D1089" s="3" t="s">
        <v>38</v>
      </c>
      <c r="E1089" s="3" t="s">
        <v>39</v>
      </c>
      <c r="F1089" s="3">
        <v>17</v>
      </c>
      <c r="G1089" s="3" t="s">
        <v>20</v>
      </c>
      <c r="H1089" s="3" t="s">
        <v>21</v>
      </c>
      <c r="I1089" s="3" t="s">
        <v>22</v>
      </c>
      <c r="J1089" s="3" t="s">
        <v>21</v>
      </c>
      <c r="K1089" s="3"/>
      <c r="L1089" s="3" t="s">
        <v>477</v>
      </c>
      <c r="M1089" s="3" t="s">
        <v>59</v>
      </c>
      <c r="N1089" s="3">
        <v>0</v>
      </c>
      <c r="O1089" s="3">
        <v>0</v>
      </c>
    </row>
    <row r="1090" spans="1:15" ht="17.100000000000001">
      <c r="A1090" s="3" t="s">
        <v>1518</v>
      </c>
      <c r="B1090" s="3" t="s">
        <v>72</v>
      </c>
      <c r="C1090" s="3" t="s">
        <v>669</v>
      </c>
      <c r="D1090" s="3" t="s">
        <v>62</v>
      </c>
      <c r="E1090" s="3" t="s">
        <v>63</v>
      </c>
      <c r="F1090" s="3">
        <v>17</v>
      </c>
      <c r="G1090" s="3" t="s">
        <v>20</v>
      </c>
      <c r="H1090" s="3" t="s">
        <v>21</v>
      </c>
      <c r="I1090" s="3" t="s">
        <v>22</v>
      </c>
      <c r="J1090" s="3" t="s">
        <v>21</v>
      </c>
      <c r="K1090" s="3"/>
      <c r="L1090" s="3" t="s">
        <v>122</v>
      </c>
      <c r="M1090" s="3" t="s">
        <v>639</v>
      </c>
      <c r="N1090" s="3">
        <v>0</v>
      </c>
      <c r="O1090" s="3">
        <v>0</v>
      </c>
    </row>
    <row r="1091" spans="1:15" ht="17.100000000000001">
      <c r="A1091" s="3" t="s">
        <v>1519</v>
      </c>
      <c r="B1091" s="3" t="s">
        <v>42</v>
      </c>
      <c r="C1091" s="3" t="s">
        <v>159</v>
      </c>
      <c r="D1091" s="3" t="s">
        <v>91</v>
      </c>
      <c r="E1091" s="3" t="s">
        <v>92</v>
      </c>
      <c r="F1091" s="3">
        <v>17</v>
      </c>
      <c r="G1091" s="3" t="s">
        <v>74</v>
      </c>
      <c r="H1091" s="3" t="s">
        <v>21</v>
      </c>
      <c r="I1091" s="3" t="s">
        <v>22</v>
      </c>
      <c r="J1091" s="3" t="s">
        <v>21</v>
      </c>
      <c r="K1091" s="3" t="s">
        <v>1520</v>
      </c>
      <c r="L1091" s="3" t="s">
        <v>49</v>
      </c>
      <c r="M1091" s="3" t="s">
        <v>29</v>
      </c>
      <c r="N1091" s="3">
        <v>0</v>
      </c>
      <c r="O1091" s="3">
        <v>0</v>
      </c>
    </row>
    <row r="1092" spans="1:15" ht="17.100000000000001">
      <c r="A1092" s="3" t="s">
        <v>1521</v>
      </c>
      <c r="B1092" s="3" t="s">
        <v>42</v>
      </c>
      <c r="C1092" s="3" t="s">
        <v>338</v>
      </c>
      <c r="D1092" s="3" t="s">
        <v>20</v>
      </c>
      <c r="E1092" s="3" t="s">
        <v>339</v>
      </c>
      <c r="F1092" s="3">
        <v>17</v>
      </c>
      <c r="G1092" s="3" t="s">
        <v>338</v>
      </c>
      <c r="H1092" s="3" t="s">
        <v>21</v>
      </c>
      <c r="I1092" s="3" t="s">
        <v>22</v>
      </c>
      <c r="J1092" s="3" t="s">
        <v>21</v>
      </c>
      <c r="K1092" s="3"/>
      <c r="L1092" s="3" t="s">
        <v>75</v>
      </c>
      <c r="M1092" s="3" t="s">
        <v>205</v>
      </c>
      <c r="N1092" s="3">
        <v>0</v>
      </c>
      <c r="O1092" s="3">
        <v>0</v>
      </c>
    </row>
    <row r="1093" spans="1:15" ht="17.100000000000001">
      <c r="A1093" s="3" t="s">
        <v>1522</v>
      </c>
      <c r="B1093" s="3" t="s">
        <v>102</v>
      </c>
      <c r="C1093" s="3" t="s">
        <v>98</v>
      </c>
      <c r="D1093" s="3" t="s">
        <v>91</v>
      </c>
      <c r="E1093" s="3" t="s">
        <v>92</v>
      </c>
      <c r="F1093" s="3">
        <v>17</v>
      </c>
      <c r="G1093" s="3" t="s">
        <v>657</v>
      </c>
      <c r="H1093" s="3" t="s">
        <v>21</v>
      </c>
      <c r="I1093" s="3" t="s">
        <v>22</v>
      </c>
      <c r="J1093" s="3" t="s">
        <v>21</v>
      </c>
      <c r="K1093" s="3"/>
      <c r="L1093" s="3" t="s">
        <v>108</v>
      </c>
      <c r="M1093" s="3" t="s">
        <v>173</v>
      </c>
      <c r="N1093" s="3">
        <v>0</v>
      </c>
      <c r="O1093" s="3">
        <v>0</v>
      </c>
    </row>
    <row r="1094" spans="1:15" ht="17.100000000000001">
      <c r="A1094" s="3" t="s">
        <v>1523</v>
      </c>
      <c r="B1094" s="3" t="s">
        <v>42</v>
      </c>
      <c r="C1094" s="3" t="s">
        <v>1009</v>
      </c>
      <c r="D1094" s="3" t="s">
        <v>62</v>
      </c>
      <c r="E1094" s="3" t="s">
        <v>63</v>
      </c>
      <c r="F1094" s="3">
        <v>17</v>
      </c>
      <c r="G1094" s="3" t="s">
        <v>57</v>
      </c>
      <c r="H1094" s="3" t="s">
        <v>21</v>
      </c>
      <c r="I1094" s="3" t="s">
        <v>22</v>
      </c>
      <c r="J1094" s="3" t="s">
        <v>21</v>
      </c>
      <c r="K1094" s="3"/>
      <c r="L1094" s="3" t="s">
        <v>44</v>
      </c>
      <c r="M1094" s="3" t="s">
        <v>254</v>
      </c>
      <c r="N1094" s="3">
        <v>0</v>
      </c>
      <c r="O1094" s="3">
        <v>0</v>
      </c>
    </row>
    <row r="1095" spans="1:15" ht="17.100000000000001">
      <c r="A1095" s="3" t="s">
        <v>1524</v>
      </c>
      <c r="B1095" s="3" t="s">
        <v>1525</v>
      </c>
      <c r="C1095" s="3" t="s">
        <v>376</v>
      </c>
      <c r="D1095" s="3" t="s">
        <v>38</v>
      </c>
      <c r="E1095" s="3" t="s">
        <v>39</v>
      </c>
      <c r="F1095" s="3">
        <v>17</v>
      </c>
      <c r="G1095" s="3" t="s">
        <v>519</v>
      </c>
      <c r="H1095" s="3" t="s">
        <v>21</v>
      </c>
      <c r="I1095" s="3" t="s">
        <v>22</v>
      </c>
      <c r="J1095" s="3" t="s">
        <v>21</v>
      </c>
      <c r="K1095" s="3"/>
      <c r="L1095" s="3" t="s">
        <v>99</v>
      </c>
      <c r="M1095" s="3" t="s">
        <v>59</v>
      </c>
      <c r="N1095" s="3">
        <v>0</v>
      </c>
      <c r="O1095" s="3">
        <v>12</v>
      </c>
    </row>
    <row r="1096" spans="1:15" ht="17.100000000000001">
      <c r="A1096" s="3" t="s">
        <v>1526</v>
      </c>
      <c r="B1096" s="3" t="s">
        <v>245</v>
      </c>
      <c r="C1096" s="3" t="s">
        <v>149</v>
      </c>
      <c r="D1096" s="3" t="s">
        <v>18</v>
      </c>
      <c r="E1096" s="3" t="s">
        <v>19</v>
      </c>
      <c r="F1096" s="3">
        <v>17</v>
      </c>
      <c r="G1096" s="3" t="s">
        <v>20</v>
      </c>
      <c r="H1096" s="3" t="s">
        <v>21</v>
      </c>
      <c r="I1096" s="3" t="s">
        <v>22</v>
      </c>
      <c r="J1096" s="3" t="s">
        <v>21</v>
      </c>
      <c r="K1096" s="3"/>
      <c r="L1096" s="3" t="s">
        <v>28</v>
      </c>
      <c r="M1096" s="3" t="s">
        <v>291</v>
      </c>
      <c r="N1096" s="3">
        <v>0</v>
      </c>
      <c r="O1096" s="3">
        <v>0</v>
      </c>
    </row>
    <row r="1097" spans="1:15" ht="17.100000000000001">
      <c r="A1097" s="3" t="s">
        <v>1527</v>
      </c>
      <c r="B1097" s="3" t="s">
        <v>102</v>
      </c>
      <c r="C1097" s="3" t="s">
        <v>282</v>
      </c>
      <c r="D1097" s="3" t="s">
        <v>62</v>
      </c>
      <c r="E1097" s="3" t="s">
        <v>63</v>
      </c>
      <c r="F1097" s="3">
        <v>17</v>
      </c>
      <c r="G1097" s="3" t="s">
        <v>74</v>
      </c>
      <c r="H1097" s="3" t="s">
        <v>21</v>
      </c>
      <c r="I1097" s="3" t="s">
        <v>22</v>
      </c>
      <c r="J1097" s="3" t="s">
        <v>21</v>
      </c>
      <c r="K1097" s="3"/>
      <c r="L1097" s="3" t="s">
        <v>104</v>
      </c>
      <c r="M1097" s="3" t="s">
        <v>129</v>
      </c>
      <c r="N1097" s="3">
        <v>0</v>
      </c>
      <c r="O1097" s="3">
        <v>0</v>
      </c>
    </row>
    <row r="1098" spans="1:15" ht="17.100000000000001">
      <c r="A1098" s="3" t="s">
        <v>1528</v>
      </c>
      <c r="B1098" s="3" t="s">
        <v>81</v>
      </c>
      <c r="C1098" s="3" t="s">
        <v>200</v>
      </c>
      <c r="D1098" s="3" t="s">
        <v>38</v>
      </c>
      <c r="E1098" s="3" t="s">
        <v>39</v>
      </c>
      <c r="F1098" s="3">
        <v>17</v>
      </c>
      <c r="G1098" s="3" t="s">
        <v>20</v>
      </c>
      <c r="H1098" s="3" t="s">
        <v>21</v>
      </c>
      <c r="I1098" s="3" t="s">
        <v>22</v>
      </c>
      <c r="J1098" s="3" t="s">
        <v>21</v>
      </c>
      <c r="K1098" s="3"/>
      <c r="L1098" s="3" t="s">
        <v>104</v>
      </c>
      <c r="M1098" s="3" t="s">
        <v>254</v>
      </c>
      <c r="N1098" s="3">
        <v>0</v>
      </c>
      <c r="O1098" s="3">
        <v>0</v>
      </c>
    </row>
    <row r="1099" spans="1:15" ht="17.100000000000001">
      <c r="A1099" s="3" t="s">
        <v>1529</v>
      </c>
      <c r="B1099" s="3" t="s">
        <v>42</v>
      </c>
      <c r="C1099" s="3" t="s">
        <v>154</v>
      </c>
      <c r="D1099" s="3" t="s">
        <v>91</v>
      </c>
      <c r="E1099" s="3" t="s">
        <v>92</v>
      </c>
      <c r="F1099" s="3">
        <v>17</v>
      </c>
      <c r="G1099" s="3" t="s">
        <v>1530</v>
      </c>
      <c r="H1099" s="3" t="s">
        <v>21</v>
      </c>
      <c r="I1099" s="3" t="s">
        <v>22</v>
      </c>
      <c r="J1099" s="3" t="s">
        <v>21</v>
      </c>
      <c r="K1099" s="3"/>
      <c r="L1099" s="3" t="s">
        <v>99</v>
      </c>
      <c r="M1099" s="3" t="s">
        <v>291</v>
      </c>
      <c r="N1099" s="3">
        <v>0</v>
      </c>
      <c r="O1099" s="3">
        <v>0</v>
      </c>
    </row>
    <row r="1100" spans="1:15" ht="17.100000000000001">
      <c r="A1100" s="3" t="s">
        <v>1531</v>
      </c>
      <c r="B1100" s="3" t="s">
        <v>42</v>
      </c>
      <c r="C1100" s="3" t="s">
        <v>56</v>
      </c>
      <c r="D1100" s="3" t="s">
        <v>38</v>
      </c>
      <c r="E1100" s="3" t="s">
        <v>39</v>
      </c>
      <c r="F1100" s="3">
        <v>17</v>
      </c>
      <c r="G1100" s="3" t="s">
        <v>113</v>
      </c>
      <c r="H1100" s="3" t="s">
        <v>21</v>
      </c>
      <c r="I1100" s="3" t="s">
        <v>22</v>
      </c>
      <c r="J1100" s="3" t="s">
        <v>21</v>
      </c>
      <c r="K1100" s="3"/>
      <c r="L1100" s="3" t="s">
        <v>58</v>
      </c>
      <c r="M1100" s="3" t="s">
        <v>82</v>
      </c>
      <c r="N1100" s="3">
        <v>0</v>
      </c>
      <c r="O1100" s="3">
        <v>0</v>
      </c>
    </row>
    <row r="1101" spans="1:15" ht="17.100000000000001">
      <c r="A1101" s="3" t="s">
        <v>1532</v>
      </c>
      <c r="B1101" s="3" t="s">
        <v>16</v>
      </c>
      <c r="C1101" s="3" t="s">
        <v>530</v>
      </c>
      <c r="D1101" s="3" t="s">
        <v>62</v>
      </c>
      <c r="E1101" s="3" t="s">
        <v>63</v>
      </c>
      <c r="F1101" s="3">
        <v>17</v>
      </c>
      <c r="G1101" s="3" t="s">
        <v>962</v>
      </c>
      <c r="H1101" s="3" t="s">
        <v>21</v>
      </c>
      <c r="I1101" s="3" t="s">
        <v>22</v>
      </c>
      <c r="J1101" s="3" t="s">
        <v>21</v>
      </c>
      <c r="K1101" s="3"/>
      <c r="L1101" s="3" t="s">
        <v>247</v>
      </c>
      <c r="M1101" s="3" t="s">
        <v>367</v>
      </c>
      <c r="N1101" s="3">
        <v>0</v>
      </c>
      <c r="O1101" s="3">
        <v>0</v>
      </c>
    </row>
    <row r="1102" spans="1:15" ht="17.100000000000001">
      <c r="A1102" s="3" t="s">
        <v>1533</v>
      </c>
      <c r="B1102" s="3" t="s">
        <v>249</v>
      </c>
      <c r="C1102" s="3" t="s">
        <v>357</v>
      </c>
      <c r="D1102" s="3" t="s">
        <v>62</v>
      </c>
      <c r="E1102" s="3" t="s">
        <v>63</v>
      </c>
      <c r="F1102" s="3">
        <v>17</v>
      </c>
      <c r="G1102" s="3" t="s">
        <v>20</v>
      </c>
      <c r="H1102" s="3" t="s">
        <v>21</v>
      </c>
      <c r="I1102" s="3" t="s">
        <v>22</v>
      </c>
      <c r="J1102" s="3" t="s">
        <v>21</v>
      </c>
      <c r="K1102" s="3"/>
      <c r="L1102" s="3" t="s">
        <v>28</v>
      </c>
      <c r="M1102" s="3" t="s">
        <v>45</v>
      </c>
      <c r="N1102" s="3">
        <v>0</v>
      </c>
      <c r="O1102" s="3">
        <v>0</v>
      </c>
    </row>
    <row r="1103" spans="1:15" ht="17.100000000000001">
      <c r="A1103" s="3" t="s">
        <v>1534</v>
      </c>
      <c r="B1103" s="3" t="s">
        <v>81</v>
      </c>
      <c r="C1103" s="3" t="s">
        <v>397</v>
      </c>
      <c r="D1103" s="3" t="s">
        <v>91</v>
      </c>
      <c r="E1103" s="3" t="s">
        <v>92</v>
      </c>
      <c r="F1103" s="3">
        <v>17</v>
      </c>
      <c r="G1103" s="3" t="s">
        <v>20</v>
      </c>
      <c r="H1103" s="3" t="s">
        <v>21</v>
      </c>
      <c r="I1103" s="3" t="s">
        <v>22</v>
      </c>
      <c r="J1103" s="3" t="s">
        <v>21</v>
      </c>
      <c r="K1103" s="3"/>
      <c r="L1103" s="3" t="s">
        <v>108</v>
      </c>
      <c r="M1103" s="3" t="s">
        <v>367</v>
      </c>
      <c r="N1103" s="3">
        <v>0</v>
      </c>
      <c r="O1103" s="3">
        <v>0</v>
      </c>
    </row>
    <row r="1104" spans="1:15" ht="17.100000000000001">
      <c r="A1104" s="3" t="s">
        <v>1291</v>
      </c>
      <c r="B1104" s="3" t="s">
        <v>72</v>
      </c>
      <c r="C1104" s="3" t="s">
        <v>221</v>
      </c>
      <c r="D1104" s="3" t="s">
        <v>38</v>
      </c>
      <c r="E1104" s="3" t="s">
        <v>39</v>
      </c>
      <c r="F1104" s="3">
        <v>17</v>
      </c>
      <c r="G1104" s="3" t="s">
        <v>20</v>
      </c>
      <c r="H1104" s="3" t="s">
        <v>21</v>
      </c>
      <c r="I1104" s="3" t="s">
        <v>22</v>
      </c>
      <c r="J1104" s="3" t="s">
        <v>21</v>
      </c>
      <c r="K1104" s="3"/>
      <c r="L1104" s="3" t="s">
        <v>218</v>
      </c>
      <c r="M1104" s="3" t="s">
        <v>88</v>
      </c>
      <c r="N1104" s="3">
        <v>0</v>
      </c>
      <c r="O1104" s="3">
        <v>0</v>
      </c>
    </row>
    <row r="1105" spans="1:15" ht="17.100000000000001">
      <c r="A1105" s="3" t="s">
        <v>1535</v>
      </c>
      <c r="B1105" s="3" t="s">
        <v>131</v>
      </c>
      <c r="C1105" s="3" t="s">
        <v>275</v>
      </c>
      <c r="D1105" s="3" t="s">
        <v>91</v>
      </c>
      <c r="E1105" s="3" t="s">
        <v>92</v>
      </c>
      <c r="F1105" s="3">
        <v>17</v>
      </c>
      <c r="G1105" s="3" t="s">
        <v>20</v>
      </c>
      <c r="H1105" s="3" t="s">
        <v>21</v>
      </c>
      <c r="I1105" s="3" t="s">
        <v>22</v>
      </c>
      <c r="J1105" s="3" t="s">
        <v>21</v>
      </c>
      <c r="K1105" s="3"/>
      <c r="L1105" s="3" t="s">
        <v>117</v>
      </c>
      <c r="M1105" s="3" t="s">
        <v>291</v>
      </c>
      <c r="N1105" s="3">
        <v>0</v>
      </c>
      <c r="O1105" s="3">
        <v>0</v>
      </c>
    </row>
    <row r="1106" spans="1:15" ht="17.100000000000001">
      <c r="A1106" s="3" t="s">
        <v>1536</v>
      </c>
      <c r="B1106" s="3" t="s">
        <v>360</v>
      </c>
      <c r="C1106" s="3" t="s">
        <v>142</v>
      </c>
      <c r="D1106" s="3" t="s">
        <v>18</v>
      </c>
      <c r="E1106" s="3" t="s">
        <v>19</v>
      </c>
      <c r="F1106" s="3">
        <v>17</v>
      </c>
      <c r="G1106" s="3" t="s">
        <v>86</v>
      </c>
      <c r="H1106" s="3" t="s">
        <v>21</v>
      </c>
      <c r="I1106" s="3" t="s">
        <v>22</v>
      </c>
      <c r="J1106" s="3" t="s">
        <v>21</v>
      </c>
      <c r="K1106" s="3"/>
      <c r="L1106" s="3" t="s">
        <v>44</v>
      </c>
      <c r="M1106" s="3" t="s">
        <v>50</v>
      </c>
      <c r="N1106" s="3">
        <v>0</v>
      </c>
      <c r="O1106" s="3">
        <v>0</v>
      </c>
    </row>
    <row r="1107" spans="1:15" ht="17.100000000000001">
      <c r="A1107" s="3" t="s">
        <v>1537</v>
      </c>
      <c r="B1107" s="3" t="s">
        <v>166</v>
      </c>
      <c r="C1107" s="3" t="s">
        <v>157</v>
      </c>
      <c r="D1107" s="3" t="s">
        <v>91</v>
      </c>
      <c r="E1107" s="3" t="s">
        <v>92</v>
      </c>
      <c r="F1107" s="3">
        <v>17</v>
      </c>
      <c r="G1107" s="3" t="s">
        <v>190</v>
      </c>
      <c r="H1107" s="3" t="s">
        <v>21</v>
      </c>
      <c r="I1107" s="3" t="s">
        <v>22</v>
      </c>
      <c r="J1107" s="3" t="s">
        <v>21</v>
      </c>
      <c r="K1107" s="3"/>
      <c r="L1107" s="3" t="s">
        <v>222</v>
      </c>
      <c r="M1107" s="3" t="s">
        <v>227</v>
      </c>
      <c r="N1107" s="3">
        <v>0</v>
      </c>
      <c r="O1107" s="3">
        <v>0</v>
      </c>
    </row>
    <row r="1108" spans="1:15" ht="17.100000000000001">
      <c r="A1108" s="3" t="s">
        <v>1538</v>
      </c>
      <c r="B1108" s="3" t="s">
        <v>36</v>
      </c>
      <c r="C1108" s="3" t="s">
        <v>326</v>
      </c>
      <c r="D1108" s="3" t="s">
        <v>18</v>
      </c>
      <c r="E1108" s="3" t="s">
        <v>19</v>
      </c>
      <c r="F1108" s="3">
        <v>17</v>
      </c>
      <c r="G1108" s="3" t="s">
        <v>20</v>
      </c>
      <c r="H1108" s="3" t="s">
        <v>21</v>
      </c>
      <c r="I1108" s="3" t="s">
        <v>22</v>
      </c>
      <c r="J1108" s="3" t="s">
        <v>21</v>
      </c>
      <c r="K1108" s="3"/>
      <c r="L1108" s="3" t="s">
        <v>138</v>
      </c>
      <c r="M1108" s="3" t="s">
        <v>173</v>
      </c>
      <c r="N1108" s="3">
        <v>0</v>
      </c>
      <c r="O1108" s="3">
        <v>1</v>
      </c>
    </row>
    <row r="1109" spans="1:15" ht="17.100000000000001">
      <c r="A1109" s="3" t="s">
        <v>1539</v>
      </c>
      <c r="B1109" s="3" t="s">
        <v>81</v>
      </c>
      <c r="C1109" s="3" t="s">
        <v>496</v>
      </c>
      <c r="D1109" s="3" t="s">
        <v>38</v>
      </c>
      <c r="E1109" s="3" t="s">
        <v>39</v>
      </c>
      <c r="F1109" s="3">
        <v>17</v>
      </c>
      <c r="G1109" s="3" t="s">
        <v>1391</v>
      </c>
      <c r="H1109" s="3" t="s">
        <v>21</v>
      </c>
      <c r="I1109" s="3" t="s">
        <v>22</v>
      </c>
      <c r="J1109" s="3" t="s">
        <v>21</v>
      </c>
      <c r="K1109" s="3"/>
      <c r="L1109" s="3" t="s">
        <v>99</v>
      </c>
      <c r="M1109" s="3" t="s">
        <v>45</v>
      </c>
      <c r="N1109" s="3">
        <v>0</v>
      </c>
      <c r="O1109" s="3">
        <v>0</v>
      </c>
    </row>
    <row r="1110" spans="1:15" ht="17.100000000000001">
      <c r="A1110" s="3" t="s">
        <v>1540</v>
      </c>
      <c r="B1110" s="3" t="s">
        <v>360</v>
      </c>
      <c r="C1110" s="3" t="s">
        <v>187</v>
      </c>
      <c r="D1110" s="3" t="s">
        <v>18</v>
      </c>
      <c r="E1110" s="3" t="s">
        <v>19</v>
      </c>
      <c r="F1110" s="3">
        <v>17</v>
      </c>
      <c r="G1110" s="3" t="s">
        <v>20</v>
      </c>
      <c r="H1110" s="3" t="s">
        <v>21</v>
      </c>
      <c r="I1110" s="3" t="s">
        <v>22</v>
      </c>
      <c r="J1110" s="3" t="s">
        <v>21</v>
      </c>
      <c r="K1110" s="3"/>
      <c r="L1110" s="3" t="s">
        <v>75</v>
      </c>
      <c r="M1110" s="3" t="s">
        <v>173</v>
      </c>
      <c r="N1110" s="3">
        <v>0</v>
      </c>
      <c r="O1110" s="3">
        <v>0</v>
      </c>
    </row>
    <row r="1111" spans="1:15" ht="17.100000000000001">
      <c r="A1111" s="3" t="s">
        <v>1541</v>
      </c>
      <c r="B1111" s="3" t="s">
        <v>81</v>
      </c>
      <c r="C1111" s="3" t="s">
        <v>90</v>
      </c>
      <c r="D1111" s="3" t="s">
        <v>91</v>
      </c>
      <c r="E1111" s="3" t="s">
        <v>92</v>
      </c>
      <c r="F1111" s="3">
        <v>17</v>
      </c>
      <c r="G1111" s="3" t="s">
        <v>40</v>
      </c>
      <c r="H1111" s="3" t="s">
        <v>21</v>
      </c>
      <c r="I1111" s="3" t="s">
        <v>22</v>
      </c>
      <c r="J1111" s="3" t="s">
        <v>21</v>
      </c>
      <c r="K1111" s="3"/>
      <c r="L1111" s="3" t="s">
        <v>87</v>
      </c>
      <c r="M1111" s="3" t="s">
        <v>173</v>
      </c>
      <c r="N1111" s="3">
        <v>0</v>
      </c>
      <c r="O1111" s="3">
        <v>0</v>
      </c>
    </row>
    <row r="1112" spans="1:15" ht="17.100000000000001">
      <c r="A1112" s="3" t="s">
        <v>1542</v>
      </c>
      <c r="B1112" s="3" t="s">
        <v>42</v>
      </c>
      <c r="C1112" s="3" t="s">
        <v>32</v>
      </c>
      <c r="D1112" s="3" t="s">
        <v>18</v>
      </c>
      <c r="E1112" s="3" t="s">
        <v>19</v>
      </c>
      <c r="F1112" s="3">
        <v>17</v>
      </c>
      <c r="G1112" s="3" t="s">
        <v>20</v>
      </c>
      <c r="H1112" s="3" t="s">
        <v>21</v>
      </c>
      <c r="I1112" s="3" t="s">
        <v>22</v>
      </c>
      <c r="J1112" s="3" t="s">
        <v>21</v>
      </c>
      <c r="K1112" s="3"/>
      <c r="L1112" s="3" t="s">
        <v>44</v>
      </c>
      <c r="M1112" s="3" t="s">
        <v>24</v>
      </c>
      <c r="N1112" s="3">
        <v>0</v>
      </c>
      <c r="O1112" s="3">
        <v>0</v>
      </c>
    </row>
    <row r="1113" spans="1:15" ht="17.100000000000001">
      <c r="A1113" s="3" t="s">
        <v>1543</v>
      </c>
      <c r="B1113" s="3" t="s">
        <v>81</v>
      </c>
      <c r="C1113" s="3" t="s">
        <v>136</v>
      </c>
      <c r="D1113" s="3" t="s">
        <v>91</v>
      </c>
      <c r="E1113" s="3" t="s">
        <v>92</v>
      </c>
      <c r="F1113" s="3">
        <v>17</v>
      </c>
      <c r="G1113" s="3" t="s">
        <v>187</v>
      </c>
      <c r="H1113" s="3" t="s">
        <v>21</v>
      </c>
      <c r="I1113" s="3" t="s">
        <v>22</v>
      </c>
      <c r="J1113" s="3" t="s">
        <v>21</v>
      </c>
      <c r="K1113" s="3"/>
      <c r="L1113" s="3" t="s">
        <v>247</v>
      </c>
      <c r="M1113" s="3" t="s">
        <v>139</v>
      </c>
      <c r="N1113" s="3">
        <v>0</v>
      </c>
      <c r="O1113" s="3">
        <v>0</v>
      </c>
    </row>
    <row r="1114" spans="1:15" ht="17.100000000000001">
      <c r="A1114" s="3" t="s">
        <v>1544</v>
      </c>
      <c r="B1114" s="3" t="s">
        <v>102</v>
      </c>
      <c r="C1114" s="3" t="s">
        <v>103</v>
      </c>
      <c r="D1114" s="3" t="s">
        <v>91</v>
      </c>
      <c r="E1114" s="3" t="s">
        <v>92</v>
      </c>
      <c r="F1114" s="3">
        <v>17</v>
      </c>
      <c r="G1114" s="3" t="s">
        <v>113</v>
      </c>
      <c r="H1114" s="3" t="s">
        <v>21</v>
      </c>
      <c r="I1114" s="3" t="s">
        <v>22</v>
      </c>
      <c r="J1114" s="3" t="s">
        <v>21</v>
      </c>
      <c r="K1114" s="3"/>
      <c r="L1114" s="3" t="s">
        <v>44</v>
      </c>
      <c r="M1114" s="3" t="s">
        <v>88</v>
      </c>
      <c r="N1114" s="3">
        <v>0</v>
      </c>
      <c r="O1114" s="3">
        <v>0</v>
      </c>
    </row>
    <row r="1115" spans="1:15" ht="17.100000000000001">
      <c r="A1115" s="3" t="s">
        <v>1545</v>
      </c>
      <c r="B1115" s="3" t="s">
        <v>494</v>
      </c>
      <c r="C1115" s="3" t="s">
        <v>177</v>
      </c>
      <c r="D1115" s="3" t="s">
        <v>18</v>
      </c>
      <c r="E1115" s="3" t="s">
        <v>19</v>
      </c>
      <c r="F1115" s="3">
        <v>17</v>
      </c>
      <c r="G1115" s="3" t="s">
        <v>177</v>
      </c>
      <c r="H1115" s="3" t="s">
        <v>21</v>
      </c>
      <c r="I1115" s="3" t="s">
        <v>22</v>
      </c>
      <c r="J1115" s="3" t="s">
        <v>21</v>
      </c>
      <c r="K1115" s="3"/>
      <c r="L1115" s="3" t="s">
        <v>218</v>
      </c>
      <c r="M1115" s="3" t="s">
        <v>82</v>
      </c>
      <c r="N1115" s="3">
        <v>0</v>
      </c>
      <c r="O1115" s="3">
        <v>0</v>
      </c>
    </row>
    <row r="1116" spans="1:15" ht="17.100000000000001">
      <c r="A1116" s="3" t="s">
        <v>1546</v>
      </c>
      <c r="B1116" s="3" t="s">
        <v>166</v>
      </c>
      <c r="C1116" s="3" t="s">
        <v>90</v>
      </c>
      <c r="D1116" s="3" t="s">
        <v>91</v>
      </c>
      <c r="E1116" s="3" t="s">
        <v>92</v>
      </c>
      <c r="F1116" s="3">
        <v>17</v>
      </c>
      <c r="G1116" s="3" t="s">
        <v>113</v>
      </c>
      <c r="H1116" s="3" t="s">
        <v>21</v>
      </c>
      <c r="I1116" s="3" t="s">
        <v>22</v>
      </c>
      <c r="J1116" s="3" t="s">
        <v>21</v>
      </c>
      <c r="K1116" s="3"/>
      <c r="L1116" s="3" t="s">
        <v>138</v>
      </c>
      <c r="M1116" s="3" t="s">
        <v>139</v>
      </c>
      <c r="N1116" s="3">
        <v>0</v>
      </c>
      <c r="O1116" s="3">
        <v>0</v>
      </c>
    </row>
    <row r="1117" spans="1:15" ht="17.100000000000001">
      <c r="A1117" s="3" t="s">
        <v>1547</v>
      </c>
      <c r="B1117" s="3" t="s">
        <v>42</v>
      </c>
      <c r="C1117" s="3" t="s">
        <v>177</v>
      </c>
      <c r="D1117" s="3" t="s">
        <v>18</v>
      </c>
      <c r="E1117" s="3" t="s">
        <v>19</v>
      </c>
      <c r="F1117" s="3">
        <v>17</v>
      </c>
      <c r="G1117" s="3" t="s">
        <v>1548</v>
      </c>
      <c r="H1117" s="3" t="s">
        <v>21</v>
      </c>
      <c r="I1117" s="3" t="s">
        <v>22</v>
      </c>
      <c r="J1117" s="3" t="s">
        <v>21</v>
      </c>
      <c r="K1117" s="3"/>
      <c r="L1117" s="3" t="s">
        <v>44</v>
      </c>
      <c r="M1117" s="3" t="s">
        <v>306</v>
      </c>
      <c r="N1117" s="3">
        <v>0</v>
      </c>
      <c r="O1117" s="3">
        <v>0</v>
      </c>
    </row>
    <row r="1118" spans="1:15" ht="17.100000000000001">
      <c r="A1118" s="3" t="s">
        <v>1549</v>
      </c>
      <c r="B1118" s="3" t="s">
        <v>16</v>
      </c>
      <c r="C1118" s="3" t="s">
        <v>149</v>
      </c>
      <c r="D1118" s="3" t="s">
        <v>18</v>
      </c>
      <c r="E1118" s="3" t="s">
        <v>19</v>
      </c>
      <c r="F1118" s="3">
        <v>17</v>
      </c>
      <c r="G1118" s="3" t="s">
        <v>20</v>
      </c>
      <c r="H1118" s="3" t="s">
        <v>21</v>
      </c>
      <c r="I1118" s="3" t="s">
        <v>22</v>
      </c>
      <c r="J1118" s="3" t="s">
        <v>21</v>
      </c>
      <c r="K1118" s="3"/>
      <c r="L1118" s="3" t="s">
        <v>44</v>
      </c>
      <c r="M1118" s="3" t="s">
        <v>254</v>
      </c>
      <c r="N1118" s="3">
        <v>0</v>
      </c>
      <c r="O1118" s="3">
        <v>0</v>
      </c>
    </row>
    <row r="1119" spans="1:15" ht="17.100000000000001">
      <c r="A1119" s="3" t="s">
        <v>1550</v>
      </c>
      <c r="B1119" s="3" t="s">
        <v>42</v>
      </c>
      <c r="C1119" s="3" t="s">
        <v>68</v>
      </c>
      <c r="D1119" s="3" t="s">
        <v>18</v>
      </c>
      <c r="E1119" s="3" t="s">
        <v>19</v>
      </c>
      <c r="F1119" s="3">
        <v>17</v>
      </c>
      <c r="G1119" s="3" t="s">
        <v>20</v>
      </c>
      <c r="H1119" s="3" t="s">
        <v>21</v>
      </c>
      <c r="I1119" s="3" t="s">
        <v>22</v>
      </c>
      <c r="J1119" s="3" t="s">
        <v>21</v>
      </c>
      <c r="K1119" s="3"/>
      <c r="L1119" s="3" t="s">
        <v>104</v>
      </c>
      <c r="M1119" s="3" t="s">
        <v>139</v>
      </c>
      <c r="N1119" s="3">
        <v>0</v>
      </c>
      <c r="O1119" s="3">
        <v>0</v>
      </c>
    </row>
    <row r="1120" spans="1:15" ht="17.100000000000001">
      <c r="A1120" s="3" t="s">
        <v>1551</v>
      </c>
      <c r="B1120" s="3" t="s">
        <v>36</v>
      </c>
      <c r="C1120" s="3" t="s">
        <v>225</v>
      </c>
      <c r="D1120" s="3" t="s">
        <v>62</v>
      </c>
      <c r="E1120" s="3" t="s">
        <v>63</v>
      </c>
      <c r="F1120" s="3">
        <v>17</v>
      </c>
      <c r="G1120" s="3" t="s">
        <v>20</v>
      </c>
      <c r="H1120" s="3" t="s">
        <v>21</v>
      </c>
      <c r="I1120" s="3" t="s">
        <v>22</v>
      </c>
      <c r="J1120" s="3" t="s">
        <v>21</v>
      </c>
      <c r="K1120" s="3"/>
      <c r="L1120" s="3" t="s">
        <v>160</v>
      </c>
      <c r="M1120" s="3" t="s">
        <v>76</v>
      </c>
      <c r="N1120" s="3">
        <v>0</v>
      </c>
      <c r="O1120" s="3">
        <v>0</v>
      </c>
    </row>
    <row r="1121" spans="1:15" ht="17.100000000000001">
      <c r="A1121" s="3" t="s">
        <v>1552</v>
      </c>
      <c r="B1121" s="3" t="s">
        <v>166</v>
      </c>
      <c r="C1121" s="3" t="s">
        <v>259</v>
      </c>
      <c r="D1121" s="3" t="s">
        <v>18</v>
      </c>
      <c r="E1121" s="3" t="s">
        <v>19</v>
      </c>
      <c r="F1121" s="3">
        <v>17</v>
      </c>
      <c r="G1121" s="3" t="s">
        <v>402</v>
      </c>
      <c r="H1121" s="3" t="s">
        <v>21</v>
      </c>
      <c r="I1121" s="3" t="s">
        <v>22</v>
      </c>
      <c r="J1121" s="3" t="s">
        <v>21</v>
      </c>
      <c r="K1121" s="3"/>
      <c r="L1121" s="3" t="s">
        <v>49</v>
      </c>
      <c r="M1121" s="3" t="s">
        <v>29</v>
      </c>
      <c r="N1121" s="3">
        <v>0</v>
      </c>
      <c r="O1121" s="3">
        <v>0</v>
      </c>
    </row>
    <row r="1122" spans="1:15" ht="17.100000000000001">
      <c r="A1122" s="3" t="s">
        <v>1553</v>
      </c>
      <c r="B1122" s="3" t="s">
        <v>16</v>
      </c>
      <c r="C1122" s="3" t="s">
        <v>98</v>
      </c>
      <c r="D1122" s="3" t="s">
        <v>91</v>
      </c>
      <c r="E1122" s="3" t="s">
        <v>92</v>
      </c>
      <c r="F1122" s="3">
        <v>17</v>
      </c>
      <c r="G1122" s="3" t="s">
        <v>208</v>
      </c>
      <c r="H1122" s="3" t="s">
        <v>21</v>
      </c>
      <c r="I1122" s="3" t="s">
        <v>22</v>
      </c>
      <c r="J1122" s="3" t="s">
        <v>21</v>
      </c>
      <c r="K1122" s="3"/>
      <c r="L1122" s="3" t="s">
        <v>28</v>
      </c>
      <c r="M1122" s="3" t="s">
        <v>70</v>
      </c>
      <c r="N1122" s="3">
        <v>0</v>
      </c>
      <c r="O1122" s="3">
        <v>0</v>
      </c>
    </row>
    <row r="1123" spans="1:15" ht="17.100000000000001">
      <c r="A1123" s="3" t="s">
        <v>1554</v>
      </c>
      <c r="B1123" s="3" t="s">
        <v>166</v>
      </c>
      <c r="C1123" s="3" t="s">
        <v>134</v>
      </c>
      <c r="D1123" s="3" t="s">
        <v>38</v>
      </c>
      <c r="E1123" s="3" t="s">
        <v>39</v>
      </c>
      <c r="F1123" s="3">
        <v>17</v>
      </c>
      <c r="G1123" s="3" t="s">
        <v>40</v>
      </c>
      <c r="H1123" s="3" t="s">
        <v>21</v>
      </c>
      <c r="I1123" s="3" t="s">
        <v>22</v>
      </c>
      <c r="J1123" s="3" t="s">
        <v>21</v>
      </c>
      <c r="K1123" s="3"/>
      <c r="L1123" s="3" t="s">
        <v>194</v>
      </c>
      <c r="M1123" s="3" t="s">
        <v>254</v>
      </c>
      <c r="N1123" s="3">
        <v>0</v>
      </c>
      <c r="O1123" s="3">
        <v>0</v>
      </c>
    </row>
    <row r="1124" spans="1:15" ht="17.100000000000001">
      <c r="A1124" s="3" t="s">
        <v>1555</v>
      </c>
      <c r="B1124" s="3" t="s">
        <v>42</v>
      </c>
      <c r="C1124" s="3" t="s">
        <v>402</v>
      </c>
      <c r="D1124" s="3" t="s">
        <v>38</v>
      </c>
      <c r="E1124" s="3" t="s">
        <v>39</v>
      </c>
      <c r="F1124" s="3">
        <v>17</v>
      </c>
      <c r="G1124" s="3" t="s">
        <v>113</v>
      </c>
      <c r="H1124" s="3" t="s">
        <v>21</v>
      </c>
      <c r="I1124" s="3" t="s">
        <v>22</v>
      </c>
      <c r="J1124" s="3" t="s">
        <v>21</v>
      </c>
      <c r="K1124" s="3"/>
      <c r="L1124" s="3" t="s">
        <v>117</v>
      </c>
      <c r="M1124" s="3" t="s">
        <v>88</v>
      </c>
      <c r="N1124" s="3">
        <v>0</v>
      </c>
      <c r="O1124" s="3">
        <v>0</v>
      </c>
    </row>
    <row r="1125" spans="1:15" ht="17.100000000000001">
      <c r="A1125" s="3" t="s">
        <v>1556</v>
      </c>
      <c r="B1125" s="3" t="s">
        <v>81</v>
      </c>
      <c r="C1125" s="3" t="s">
        <v>370</v>
      </c>
      <c r="D1125" s="3" t="s">
        <v>18</v>
      </c>
      <c r="E1125" s="3" t="s">
        <v>19</v>
      </c>
      <c r="F1125" s="3">
        <v>17</v>
      </c>
      <c r="G1125" s="3" t="s">
        <v>370</v>
      </c>
      <c r="H1125" s="3" t="s">
        <v>21</v>
      </c>
      <c r="I1125" s="3" t="s">
        <v>22</v>
      </c>
      <c r="J1125" s="3" t="s">
        <v>21</v>
      </c>
      <c r="K1125" s="3"/>
      <c r="L1125" s="3" t="s">
        <v>122</v>
      </c>
      <c r="M1125" s="3" t="s">
        <v>347</v>
      </c>
      <c r="N1125" s="3">
        <v>0</v>
      </c>
      <c r="O1125" s="3">
        <v>0</v>
      </c>
    </row>
    <row r="1126" spans="1:15" ht="17.100000000000001">
      <c r="A1126" s="3" t="s">
        <v>1557</v>
      </c>
      <c r="B1126" s="3" t="s">
        <v>42</v>
      </c>
      <c r="C1126" s="3" t="s">
        <v>357</v>
      </c>
      <c r="D1126" s="3" t="s">
        <v>62</v>
      </c>
      <c r="E1126" s="3" t="s">
        <v>63</v>
      </c>
      <c r="F1126" s="3">
        <v>17</v>
      </c>
      <c r="G1126" s="3" t="s">
        <v>20</v>
      </c>
      <c r="H1126" s="3" t="s">
        <v>21</v>
      </c>
      <c r="I1126" s="3" t="s">
        <v>22</v>
      </c>
      <c r="J1126" s="3" t="s">
        <v>21</v>
      </c>
      <c r="K1126" s="3" t="s">
        <v>491</v>
      </c>
      <c r="L1126" s="3" t="s">
        <v>108</v>
      </c>
      <c r="M1126" s="3" t="s">
        <v>227</v>
      </c>
      <c r="N1126" s="3">
        <v>0</v>
      </c>
      <c r="O1126" s="3">
        <v>0</v>
      </c>
    </row>
    <row r="1127" spans="1:15" ht="17.100000000000001">
      <c r="A1127" s="3" t="s">
        <v>1558</v>
      </c>
      <c r="B1127" s="3" t="s">
        <v>166</v>
      </c>
      <c r="C1127" s="3" t="s">
        <v>48</v>
      </c>
      <c r="D1127" s="3" t="s">
        <v>18</v>
      </c>
      <c r="E1127" s="3" t="s">
        <v>19</v>
      </c>
      <c r="F1127" s="3">
        <v>17</v>
      </c>
      <c r="G1127" s="3" t="s">
        <v>20</v>
      </c>
      <c r="H1127" s="3" t="s">
        <v>21</v>
      </c>
      <c r="I1127" s="3" t="s">
        <v>22</v>
      </c>
      <c r="J1127" s="3" t="s">
        <v>21</v>
      </c>
      <c r="K1127" s="3"/>
      <c r="L1127" s="3" t="s">
        <v>914</v>
      </c>
      <c r="M1127" s="3" t="s">
        <v>1559</v>
      </c>
      <c r="N1127" s="3">
        <v>0</v>
      </c>
      <c r="O1127" s="3">
        <v>0</v>
      </c>
    </row>
    <row r="1128" spans="1:15" ht="17.100000000000001">
      <c r="A1128" s="3" t="s">
        <v>1560</v>
      </c>
      <c r="B1128" s="3" t="s">
        <v>72</v>
      </c>
      <c r="C1128" s="3" t="s">
        <v>152</v>
      </c>
      <c r="D1128" s="3" t="s">
        <v>38</v>
      </c>
      <c r="E1128" s="3" t="s">
        <v>39</v>
      </c>
      <c r="F1128" s="3">
        <v>17</v>
      </c>
      <c r="G1128" s="3" t="s">
        <v>1561</v>
      </c>
      <c r="H1128" s="3" t="s">
        <v>21</v>
      </c>
      <c r="I1128" s="3" t="s">
        <v>22</v>
      </c>
      <c r="J1128" s="3" t="s">
        <v>21</v>
      </c>
      <c r="K1128" s="3"/>
      <c r="L1128" s="3" t="s">
        <v>33</v>
      </c>
      <c r="M1128" s="3" t="s">
        <v>24</v>
      </c>
      <c r="N1128" s="3">
        <v>0</v>
      </c>
      <c r="O1128" s="3">
        <v>0</v>
      </c>
    </row>
    <row r="1129" spans="1:15" ht="17.100000000000001">
      <c r="A1129" s="3" t="s">
        <v>1562</v>
      </c>
      <c r="B1129" s="3" t="s">
        <v>31</v>
      </c>
      <c r="C1129" s="3" t="s">
        <v>252</v>
      </c>
      <c r="D1129" s="3" t="s">
        <v>91</v>
      </c>
      <c r="E1129" s="3" t="s">
        <v>92</v>
      </c>
      <c r="F1129" s="3">
        <v>17</v>
      </c>
      <c r="G1129" s="3" t="s">
        <v>252</v>
      </c>
      <c r="H1129" s="3" t="s">
        <v>21</v>
      </c>
      <c r="I1129" s="3" t="s">
        <v>22</v>
      </c>
      <c r="J1129" s="3" t="s">
        <v>21</v>
      </c>
      <c r="K1129" s="3"/>
      <c r="L1129" s="3" t="s">
        <v>33</v>
      </c>
      <c r="M1129" s="3" t="s">
        <v>24</v>
      </c>
      <c r="N1129" s="3">
        <v>0</v>
      </c>
      <c r="O1129" s="3">
        <v>0</v>
      </c>
    </row>
    <row r="1130" spans="1:15" ht="17.100000000000001">
      <c r="A1130" s="3" t="s">
        <v>1563</v>
      </c>
      <c r="B1130" s="3" t="s">
        <v>42</v>
      </c>
      <c r="C1130" s="3" t="s">
        <v>177</v>
      </c>
      <c r="D1130" s="3" t="s">
        <v>18</v>
      </c>
      <c r="E1130" s="3" t="s">
        <v>19</v>
      </c>
      <c r="F1130" s="3">
        <v>17</v>
      </c>
      <c r="G1130" s="3" t="s">
        <v>364</v>
      </c>
      <c r="H1130" s="3" t="s">
        <v>21</v>
      </c>
      <c r="I1130" s="3" t="s">
        <v>22</v>
      </c>
      <c r="J1130" s="3" t="s">
        <v>21</v>
      </c>
      <c r="K1130" s="3"/>
      <c r="L1130" s="3" t="s">
        <v>28</v>
      </c>
      <c r="M1130" s="3" t="s">
        <v>29</v>
      </c>
      <c r="N1130" s="3">
        <v>0</v>
      </c>
      <c r="O1130" s="3">
        <v>0</v>
      </c>
    </row>
    <row r="1131" spans="1:15" ht="17.100000000000001">
      <c r="A1131" s="3" t="s">
        <v>1564</v>
      </c>
      <c r="B1131" s="3" t="s">
        <v>16</v>
      </c>
      <c r="C1131" s="3" t="s">
        <v>250</v>
      </c>
      <c r="D1131" s="3" t="s">
        <v>38</v>
      </c>
      <c r="E1131" s="3" t="s">
        <v>39</v>
      </c>
      <c r="F1131" s="3">
        <v>17</v>
      </c>
      <c r="G1131" s="3" t="s">
        <v>40</v>
      </c>
      <c r="H1131" s="3" t="s">
        <v>21</v>
      </c>
      <c r="I1131" s="3" t="s">
        <v>22</v>
      </c>
      <c r="J1131" s="3" t="s">
        <v>21</v>
      </c>
      <c r="K1131" s="3"/>
      <c r="L1131" s="3" t="s">
        <v>49</v>
      </c>
      <c r="M1131" s="3" t="s">
        <v>82</v>
      </c>
      <c r="N1131" s="3">
        <v>0</v>
      </c>
      <c r="O1131" s="3">
        <v>0</v>
      </c>
    </row>
    <row r="1132" spans="1:15" ht="17.100000000000001">
      <c r="A1132" s="3" t="s">
        <v>1565</v>
      </c>
      <c r="B1132" s="3" t="s">
        <v>278</v>
      </c>
      <c r="C1132" s="3" t="s">
        <v>175</v>
      </c>
      <c r="D1132" s="3" t="s">
        <v>62</v>
      </c>
      <c r="E1132" s="3" t="s">
        <v>63</v>
      </c>
      <c r="F1132" s="3">
        <v>17</v>
      </c>
      <c r="G1132" s="3" t="s">
        <v>271</v>
      </c>
      <c r="H1132" s="3" t="s">
        <v>21</v>
      </c>
      <c r="I1132" s="3" t="s">
        <v>22</v>
      </c>
      <c r="J1132" s="3" t="s">
        <v>21</v>
      </c>
      <c r="K1132" s="3"/>
      <c r="L1132" s="3" t="s">
        <v>58</v>
      </c>
      <c r="M1132" s="3" t="s">
        <v>173</v>
      </c>
      <c r="N1132" s="3">
        <v>0</v>
      </c>
      <c r="O1132" s="3">
        <v>0</v>
      </c>
    </row>
    <row r="1133" spans="1:15" ht="17.100000000000001">
      <c r="A1133" s="3" t="s">
        <v>1566</v>
      </c>
      <c r="B1133" s="3" t="s">
        <v>72</v>
      </c>
      <c r="C1133" s="3" t="s">
        <v>107</v>
      </c>
      <c r="D1133" s="3" t="s">
        <v>91</v>
      </c>
      <c r="E1133" s="3" t="s">
        <v>92</v>
      </c>
      <c r="F1133" s="3">
        <v>17</v>
      </c>
      <c r="G1133" s="3" t="s">
        <v>1567</v>
      </c>
      <c r="H1133" s="3" t="s">
        <v>21</v>
      </c>
      <c r="I1133" s="3" t="s">
        <v>22</v>
      </c>
      <c r="J1133" s="3" t="s">
        <v>21</v>
      </c>
      <c r="K1133" s="3"/>
      <c r="L1133" s="3" t="s">
        <v>28</v>
      </c>
      <c r="M1133" s="3" t="s">
        <v>254</v>
      </c>
      <c r="N1133" s="3">
        <v>0</v>
      </c>
      <c r="O1133" s="3">
        <v>0</v>
      </c>
    </row>
    <row r="1134" spans="1:15" ht="17.100000000000001">
      <c r="A1134" s="3" t="s">
        <v>1568</v>
      </c>
      <c r="B1134" s="3" t="s">
        <v>198</v>
      </c>
      <c r="C1134" s="3" t="s">
        <v>616</v>
      </c>
      <c r="D1134" s="3" t="s">
        <v>18</v>
      </c>
      <c r="E1134" s="3" t="s">
        <v>19</v>
      </c>
      <c r="F1134" s="3">
        <v>17</v>
      </c>
      <c r="G1134" s="3" t="s">
        <v>20</v>
      </c>
      <c r="H1134" s="3" t="s">
        <v>21</v>
      </c>
      <c r="I1134" s="3" t="s">
        <v>22</v>
      </c>
      <c r="J1134" s="3" t="s">
        <v>21</v>
      </c>
      <c r="K1134" s="3"/>
      <c r="L1134" s="3" t="s">
        <v>75</v>
      </c>
      <c r="M1134" s="3" t="s">
        <v>76</v>
      </c>
      <c r="N1134" s="3">
        <v>0</v>
      </c>
      <c r="O1134" s="3">
        <v>0</v>
      </c>
    </row>
    <row r="1135" spans="1:15" ht="17.100000000000001">
      <c r="A1135" s="3" t="s">
        <v>1569</v>
      </c>
      <c r="B1135" s="3" t="s">
        <v>189</v>
      </c>
      <c r="C1135" s="3" t="s">
        <v>134</v>
      </c>
      <c r="D1135" s="3" t="s">
        <v>38</v>
      </c>
      <c r="E1135" s="3" t="s">
        <v>39</v>
      </c>
      <c r="F1135" s="3">
        <v>17</v>
      </c>
      <c r="G1135" s="3" t="s">
        <v>74</v>
      </c>
      <c r="H1135" s="3" t="s">
        <v>21</v>
      </c>
      <c r="I1135" s="3" t="s">
        <v>22</v>
      </c>
      <c r="J1135" s="3" t="s">
        <v>21</v>
      </c>
      <c r="K1135" s="3"/>
      <c r="L1135" s="3" t="s">
        <v>160</v>
      </c>
      <c r="M1135" s="3" t="s">
        <v>269</v>
      </c>
      <c r="N1135" s="3">
        <v>0</v>
      </c>
      <c r="O1135" s="3">
        <v>0</v>
      </c>
    </row>
    <row r="1136" spans="1:15" ht="17.100000000000001">
      <c r="A1136" s="3" t="s">
        <v>1570</v>
      </c>
      <c r="B1136" s="3" t="s">
        <v>951</v>
      </c>
      <c r="C1136" s="3" t="s">
        <v>32</v>
      </c>
      <c r="D1136" s="3" t="s">
        <v>18</v>
      </c>
      <c r="E1136" s="3" t="s">
        <v>19</v>
      </c>
      <c r="F1136" s="3">
        <v>17</v>
      </c>
      <c r="G1136" s="3" t="s">
        <v>20</v>
      </c>
      <c r="H1136" s="3" t="s">
        <v>21</v>
      </c>
      <c r="I1136" s="3" t="s">
        <v>22</v>
      </c>
      <c r="J1136" s="3" t="s">
        <v>21</v>
      </c>
      <c r="K1136" s="3"/>
      <c r="L1136" s="3" t="s">
        <v>75</v>
      </c>
      <c r="M1136" s="3" t="s">
        <v>76</v>
      </c>
      <c r="N1136" s="3">
        <v>0</v>
      </c>
      <c r="O1136" s="3">
        <v>0</v>
      </c>
    </row>
    <row r="1137" spans="1:15" ht="17.100000000000001">
      <c r="A1137" s="3" t="s">
        <v>1571</v>
      </c>
      <c r="B1137" s="3" t="s">
        <v>16</v>
      </c>
      <c r="C1137" s="3" t="s">
        <v>290</v>
      </c>
      <c r="D1137" s="3" t="s">
        <v>91</v>
      </c>
      <c r="E1137" s="3" t="s">
        <v>92</v>
      </c>
      <c r="F1137" s="3">
        <v>17</v>
      </c>
      <c r="G1137" s="3" t="s">
        <v>20</v>
      </c>
      <c r="H1137" s="3" t="s">
        <v>21</v>
      </c>
      <c r="I1137" s="3" t="s">
        <v>22</v>
      </c>
      <c r="J1137" s="3" t="s">
        <v>21</v>
      </c>
      <c r="K1137" s="3"/>
      <c r="L1137" s="3" t="s">
        <v>104</v>
      </c>
      <c r="M1137" s="3" t="s">
        <v>254</v>
      </c>
      <c r="N1137" s="3">
        <v>0</v>
      </c>
      <c r="O1137" s="3">
        <v>0</v>
      </c>
    </row>
    <row r="1138" spans="1:15" ht="17.100000000000001">
      <c r="A1138" s="3" t="s">
        <v>1572</v>
      </c>
      <c r="B1138" s="3" t="s">
        <v>245</v>
      </c>
      <c r="C1138" s="3" t="s">
        <v>159</v>
      </c>
      <c r="D1138" s="3" t="s">
        <v>91</v>
      </c>
      <c r="E1138" s="3" t="s">
        <v>92</v>
      </c>
      <c r="F1138" s="3">
        <v>17</v>
      </c>
      <c r="G1138" s="3" t="s">
        <v>74</v>
      </c>
      <c r="H1138" s="3" t="s">
        <v>21</v>
      </c>
      <c r="I1138" s="3" t="s">
        <v>22</v>
      </c>
      <c r="J1138" s="3" t="s">
        <v>21</v>
      </c>
      <c r="K1138" s="3"/>
      <c r="L1138" s="3" t="s">
        <v>99</v>
      </c>
      <c r="M1138" s="3" t="s">
        <v>45</v>
      </c>
      <c r="N1138" s="3">
        <v>0</v>
      </c>
      <c r="O1138" s="3">
        <v>0</v>
      </c>
    </row>
    <row r="1139" spans="1:15" ht="17.100000000000001">
      <c r="A1139" s="3" t="s">
        <v>1573</v>
      </c>
      <c r="B1139" s="3" t="s">
        <v>42</v>
      </c>
      <c r="C1139" s="3" t="s">
        <v>32</v>
      </c>
      <c r="D1139" s="3" t="s">
        <v>18</v>
      </c>
      <c r="E1139" s="3" t="s">
        <v>19</v>
      </c>
      <c r="F1139" s="3">
        <v>17</v>
      </c>
      <c r="G1139" s="3" t="s">
        <v>20</v>
      </c>
      <c r="H1139" s="3" t="s">
        <v>21</v>
      </c>
      <c r="I1139" s="3" t="s">
        <v>22</v>
      </c>
      <c r="J1139" s="3" t="s">
        <v>21</v>
      </c>
      <c r="K1139" s="3"/>
      <c r="L1139" s="3" t="s">
        <v>75</v>
      </c>
      <c r="M1139" s="3" t="s">
        <v>76</v>
      </c>
      <c r="N1139" s="3">
        <v>0</v>
      </c>
      <c r="O1139" s="3">
        <v>0</v>
      </c>
    </row>
    <row r="1140" spans="1:15" ht="17.100000000000001">
      <c r="A1140" s="3" t="s">
        <v>1574</v>
      </c>
      <c r="B1140" s="3" t="s">
        <v>16</v>
      </c>
      <c r="C1140" s="3" t="s">
        <v>98</v>
      </c>
      <c r="D1140" s="3" t="s">
        <v>91</v>
      </c>
      <c r="E1140" s="3" t="s">
        <v>92</v>
      </c>
      <c r="F1140" s="3">
        <v>17</v>
      </c>
      <c r="G1140" s="3" t="s">
        <v>74</v>
      </c>
      <c r="H1140" s="3" t="s">
        <v>21</v>
      </c>
      <c r="I1140" s="3" t="s">
        <v>22</v>
      </c>
      <c r="J1140" s="3" t="s">
        <v>21</v>
      </c>
      <c r="K1140" s="3"/>
      <c r="L1140" s="3" t="s">
        <v>333</v>
      </c>
      <c r="M1140" s="3" t="s">
        <v>173</v>
      </c>
      <c r="N1140" s="3">
        <v>0</v>
      </c>
      <c r="O1140" s="3">
        <v>0</v>
      </c>
    </row>
    <row r="1141" spans="1:15" ht="17.100000000000001">
      <c r="A1141" s="3" t="s">
        <v>1575</v>
      </c>
      <c r="B1141" s="3" t="s">
        <v>55</v>
      </c>
      <c r="C1141" s="3" t="s">
        <v>496</v>
      </c>
      <c r="D1141" s="3" t="s">
        <v>38</v>
      </c>
      <c r="E1141" s="3" t="s">
        <v>39</v>
      </c>
      <c r="F1141" s="3">
        <v>17</v>
      </c>
      <c r="G1141" s="3" t="s">
        <v>20</v>
      </c>
      <c r="H1141" s="3" t="s">
        <v>21</v>
      </c>
      <c r="I1141" s="3" t="s">
        <v>22</v>
      </c>
      <c r="J1141" s="3" t="s">
        <v>21</v>
      </c>
      <c r="K1141" s="3"/>
      <c r="L1141" s="3" t="s">
        <v>99</v>
      </c>
      <c r="M1141" s="3" t="s">
        <v>214</v>
      </c>
      <c r="N1141" s="3">
        <v>0</v>
      </c>
      <c r="O1141" s="3">
        <v>0</v>
      </c>
    </row>
    <row r="1142" spans="1:15" ht="17.100000000000001">
      <c r="A1142" s="3" t="s">
        <v>1576</v>
      </c>
      <c r="B1142" s="3" t="s">
        <v>189</v>
      </c>
      <c r="C1142" s="3" t="s">
        <v>107</v>
      </c>
      <c r="D1142" s="3" t="s">
        <v>91</v>
      </c>
      <c r="E1142" s="3" t="s">
        <v>92</v>
      </c>
      <c r="F1142" s="3">
        <v>17</v>
      </c>
      <c r="G1142" s="3" t="s">
        <v>113</v>
      </c>
      <c r="H1142" s="3" t="s">
        <v>21</v>
      </c>
      <c r="I1142" s="3" t="s">
        <v>22</v>
      </c>
      <c r="J1142" s="3" t="s">
        <v>21</v>
      </c>
      <c r="K1142" s="3"/>
      <c r="L1142" s="3" t="s">
        <v>128</v>
      </c>
      <c r="M1142" s="3" t="s">
        <v>29</v>
      </c>
      <c r="N1142" s="3">
        <v>0</v>
      </c>
      <c r="O1142" s="3">
        <v>0</v>
      </c>
    </row>
    <row r="1143" spans="1:15" ht="17.100000000000001">
      <c r="A1143" s="3" t="s">
        <v>1577</v>
      </c>
      <c r="B1143" s="3" t="s">
        <v>166</v>
      </c>
      <c r="C1143" s="3" t="s">
        <v>162</v>
      </c>
      <c r="D1143" s="3" t="s">
        <v>18</v>
      </c>
      <c r="E1143" s="3" t="s">
        <v>19</v>
      </c>
      <c r="F1143" s="3">
        <v>17</v>
      </c>
      <c r="G1143" s="3" t="s">
        <v>20</v>
      </c>
      <c r="H1143" s="3" t="s">
        <v>21</v>
      </c>
      <c r="I1143" s="3" t="s">
        <v>22</v>
      </c>
      <c r="J1143" s="3" t="s">
        <v>21</v>
      </c>
      <c r="K1143" s="3"/>
      <c r="L1143" s="3" t="s">
        <v>138</v>
      </c>
      <c r="M1143" s="3" t="s">
        <v>173</v>
      </c>
      <c r="N1143" s="3">
        <v>0</v>
      </c>
      <c r="O1143" s="3">
        <v>0</v>
      </c>
    </row>
    <row r="1144" spans="1:15" ht="17.100000000000001">
      <c r="A1144" s="3" t="s">
        <v>1578</v>
      </c>
      <c r="B1144" s="3" t="s">
        <v>81</v>
      </c>
      <c r="C1144" s="3" t="s">
        <v>141</v>
      </c>
      <c r="D1144" s="3" t="s">
        <v>62</v>
      </c>
      <c r="E1144" s="3" t="s">
        <v>63</v>
      </c>
      <c r="F1144" s="3">
        <v>17</v>
      </c>
      <c r="G1144" s="3" t="s">
        <v>74</v>
      </c>
      <c r="H1144" s="3" t="s">
        <v>21</v>
      </c>
      <c r="I1144" s="3" t="s">
        <v>22</v>
      </c>
      <c r="J1144" s="3" t="s">
        <v>21</v>
      </c>
      <c r="K1144" s="3"/>
      <c r="L1144" s="3" t="s">
        <v>104</v>
      </c>
      <c r="M1144" s="3" t="s">
        <v>76</v>
      </c>
      <c r="N1144" s="3">
        <v>0</v>
      </c>
      <c r="O1144" s="3">
        <v>0</v>
      </c>
    </row>
    <row r="1145" spans="1:15" ht="17.100000000000001">
      <c r="A1145" s="3" t="s">
        <v>1579</v>
      </c>
      <c r="B1145" s="3" t="s">
        <v>16</v>
      </c>
      <c r="C1145" s="3" t="s">
        <v>204</v>
      </c>
      <c r="D1145" s="3" t="s">
        <v>91</v>
      </c>
      <c r="E1145" s="3" t="s">
        <v>92</v>
      </c>
      <c r="F1145" s="3">
        <v>17</v>
      </c>
      <c r="G1145" s="3" t="s">
        <v>113</v>
      </c>
      <c r="H1145" s="3" t="s">
        <v>21</v>
      </c>
      <c r="I1145" s="3" t="s">
        <v>22</v>
      </c>
      <c r="J1145" s="3" t="s">
        <v>21</v>
      </c>
      <c r="K1145" s="3"/>
      <c r="L1145" s="3" t="s">
        <v>247</v>
      </c>
      <c r="M1145" s="3" t="s">
        <v>227</v>
      </c>
      <c r="N1145" s="3">
        <v>0</v>
      </c>
      <c r="O1145" s="3">
        <v>0</v>
      </c>
    </row>
    <row r="1146" spans="1:15" ht="17.100000000000001">
      <c r="A1146" s="3" t="s">
        <v>1580</v>
      </c>
      <c r="B1146" s="3" t="s">
        <v>16</v>
      </c>
      <c r="C1146" s="3" t="s">
        <v>200</v>
      </c>
      <c r="D1146" s="3" t="s">
        <v>38</v>
      </c>
      <c r="E1146" s="3" t="s">
        <v>39</v>
      </c>
      <c r="F1146" s="3">
        <v>17</v>
      </c>
      <c r="G1146" s="3" t="s">
        <v>20</v>
      </c>
      <c r="H1146" s="3" t="s">
        <v>21</v>
      </c>
      <c r="I1146" s="3" t="s">
        <v>22</v>
      </c>
      <c r="J1146" s="3" t="s">
        <v>21</v>
      </c>
      <c r="K1146" s="3"/>
      <c r="L1146" s="3" t="s">
        <v>160</v>
      </c>
      <c r="M1146" s="3" t="s">
        <v>291</v>
      </c>
      <c r="N1146" s="3">
        <v>0</v>
      </c>
      <c r="O1146" s="3">
        <v>0</v>
      </c>
    </row>
    <row r="1147" spans="1:15" ht="17.100000000000001">
      <c r="A1147" s="3" t="s">
        <v>1581</v>
      </c>
      <c r="B1147" s="3" t="s">
        <v>36</v>
      </c>
      <c r="C1147" s="3" t="s">
        <v>579</v>
      </c>
      <c r="D1147" s="3" t="s">
        <v>91</v>
      </c>
      <c r="E1147" s="3" t="s">
        <v>92</v>
      </c>
      <c r="F1147" s="3">
        <v>17</v>
      </c>
      <c r="G1147" s="3" t="s">
        <v>163</v>
      </c>
      <c r="H1147" s="3" t="s">
        <v>21</v>
      </c>
      <c r="I1147" s="3" t="s">
        <v>22</v>
      </c>
      <c r="J1147" s="3" t="s">
        <v>21</v>
      </c>
      <c r="K1147" s="3" t="s">
        <v>465</v>
      </c>
      <c r="L1147" s="3" t="s">
        <v>125</v>
      </c>
      <c r="M1147" s="3" t="s">
        <v>214</v>
      </c>
      <c r="N1147" s="3">
        <v>0</v>
      </c>
      <c r="O1147" s="3">
        <v>0</v>
      </c>
    </row>
    <row r="1148" spans="1:15" ht="17.100000000000001">
      <c r="A1148" s="3" t="s">
        <v>1582</v>
      </c>
      <c r="B1148" s="3" t="s">
        <v>42</v>
      </c>
      <c r="C1148" s="3" t="s">
        <v>225</v>
      </c>
      <c r="D1148" s="3" t="s">
        <v>62</v>
      </c>
      <c r="E1148" s="3" t="s">
        <v>63</v>
      </c>
      <c r="F1148" s="3">
        <v>17</v>
      </c>
      <c r="G1148" s="3" t="s">
        <v>20</v>
      </c>
      <c r="H1148" s="3" t="s">
        <v>21</v>
      </c>
      <c r="I1148" s="3" t="s">
        <v>22</v>
      </c>
      <c r="J1148" s="3" t="s">
        <v>21</v>
      </c>
      <c r="K1148" s="3" t="s">
        <v>391</v>
      </c>
      <c r="L1148" s="3" t="s">
        <v>117</v>
      </c>
      <c r="M1148" s="3" t="s">
        <v>50</v>
      </c>
      <c r="N1148" s="3">
        <v>0</v>
      </c>
      <c r="O1148" s="3">
        <v>0</v>
      </c>
    </row>
    <row r="1149" spans="1:15" ht="17.100000000000001">
      <c r="A1149" s="3" t="s">
        <v>1583</v>
      </c>
      <c r="B1149" s="3" t="s">
        <v>81</v>
      </c>
      <c r="C1149" s="3" t="s">
        <v>200</v>
      </c>
      <c r="D1149" s="3" t="s">
        <v>38</v>
      </c>
      <c r="E1149" s="3" t="s">
        <v>39</v>
      </c>
      <c r="F1149" s="3">
        <v>17</v>
      </c>
      <c r="G1149" s="3" t="s">
        <v>20</v>
      </c>
      <c r="H1149" s="3" t="s">
        <v>21</v>
      </c>
      <c r="I1149" s="3" t="s">
        <v>22</v>
      </c>
      <c r="J1149" s="3" t="s">
        <v>21</v>
      </c>
      <c r="K1149" s="3"/>
      <c r="L1149" s="3" t="s">
        <v>104</v>
      </c>
      <c r="M1149" s="3" t="s">
        <v>306</v>
      </c>
      <c r="N1149" s="3">
        <v>0</v>
      </c>
      <c r="O1149" s="3">
        <v>0</v>
      </c>
    </row>
    <row r="1150" spans="1:15" ht="17.100000000000001">
      <c r="A1150" s="3" t="s">
        <v>1584</v>
      </c>
      <c r="B1150" s="3" t="s">
        <v>42</v>
      </c>
      <c r="C1150" s="3" t="s">
        <v>79</v>
      </c>
      <c r="D1150" s="3" t="s">
        <v>18</v>
      </c>
      <c r="E1150" s="3" t="s">
        <v>19</v>
      </c>
      <c r="F1150" s="3">
        <v>17</v>
      </c>
      <c r="G1150" s="3" t="s">
        <v>74</v>
      </c>
      <c r="H1150" s="3" t="s">
        <v>21</v>
      </c>
      <c r="I1150" s="3" t="s">
        <v>22</v>
      </c>
      <c r="J1150" s="3" t="s">
        <v>21</v>
      </c>
      <c r="K1150" s="3"/>
      <c r="L1150" s="3" t="s">
        <v>183</v>
      </c>
      <c r="M1150" s="3" t="s">
        <v>70</v>
      </c>
      <c r="N1150" s="3">
        <v>0</v>
      </c>
      <c r="O1150" s="3">
        <v>0</v>
      </c>
    </row>
    <row r="1151" spans="1:15" ht="17.100000000000001">
      <c r="A1151" s="3" t="s">
        <v>1585</v>
      </c>
      <c r="B1151" s="3" t="s">
        <v>16</v>
      </c>
      <c r="C1151" s="3" t="s">
        <v>234</v>
      </c>
      <c r="D1151" s="3" t="s">
        <v>38</v>
      </c>
      <c r="E1151" s="3" t="s">
        <v>39</v>
      </c>
      <c r="F1151" s="3">
        <v>17</v>
      </c>
      <c r="G1151" s="3" t="s">
        <v>20</v>
      </c>
      <c r="H1151" s="3" t="s">
        <v>21</v>
      </c>
      <c r="I1151" s="3" t="s">
        <v>22</v>
      </c>
      <c r="J1151" s="3" t="s">
        <v>21</v>
      </c>
      <c r="K1151" s="3"/>
      <c r="L1151" s="3" t="s">
        <v>194</v>
      </c>
      <c r="M1151" s="3" t="s">
        <v>291</v>
      </c>
      <c r="N1151" s="3">
        <v>0</v>
      </c>
      <c r="O1151" s="3">
        <v>0</v>
      </c>
    </row>
    <row r="1152" spans="1:15" ht="17.100000000000001">
      <c r="A1152" s="3" t="s">
        <v>1586</v>
      </c>
      <c r="B1152" s="3" t="s">
        <v>31</v>
      </c>
      <c r="C1152" s="3" t="s">
        <v>112</v>
      </c>
      <c r="D1152" s="3" t="s">
        <v>38</v>
      </c>
      <c r="E1152" s="3" t="s">
        <v>39</v>
      </c>
      <c r="F1152" s="3">
        <v>17</v>
      </c>
      <c r="G1152" s="3" t="s">
        <v>284</v>
      </c>
      <c r="H1152" s="3" t="s">
        <v>21</v>
      </c>
      <c r="I1152" s="3" t="s">
        <v>22</v>
      </c>
      <c r="J1152" s="3" t="s">
        <v>21</v>
      </c>
      <c r="K1152" s="3"/>
      <c r="L1152" s="3" t="s">
        <v>49</v>
      </c>
      <c r="M1152" s="3" t="s">
        <v>306</v>
      </c>
      <c r="N1152" s="3">
        <v>0</v>
      </c>
      <c r="O1152" s="3">
        <v>0</v>
      </c>
    </row>
    <row r="1153" spans="1:15" ht="17.100000000000001">
      <c r="A1153" s="3" t="s">
        <v>1587</v>
      </c>
      <c r="B1153" s="3" t="s">
        <v>196</v>
      </c>
      <c r="C1153" s="3" t="s">
        <v>37</v>
      </c>
      <c r="D1153" s="3" t="s">
        <v>38</v>
      </c>
      <c r="E1153" s="3" t="s">
        <v>39</v>
      </c>
      <c r="F1153" s="3">
        <v>17</v>
      </c>
      <c r="G1153" s="3" t="s">
        <v>32</v>
      </c>
      <c r="H1153" s="3" t="s">
        <v>21</v>
      </c>
      <c r="I1153" s="3" t="s">
        <v>22</v>
      </c>
      <c r="J1153" s="3" t="s">
        <v>21</v>
      </c>
      <c r="K1153" s="3"/>
      <c r="L1153" s="3" t="s">
        <v>58</v>
      </c>
      <c r="M1153" s="3" t="s">
        <v>70</v>
      </c>
      <c r="N1153" s="3">
        <v>0</v>
      </c>
      <c r="O1153" s="3">
        <v>0</v>
      </c>
    </row>
    <row r="1154" spans="1:15" ht="17.100000000000001">
      <c r="A1154" s="3" t="s">
        <v>1588</v>
      </c>
      <c r="B1154" s="3" t="s">
        <v>81</v>
      </c>
      <c r="C1154" s="3" t="s">
        <v>159</v>
      </c>
      <c r="D1154" s="3" t="s">
        <v>91</v>
      </c>
      <c r="E1154" s="3" t="s">
        <v>92</v>
      </c>
      <c r="F1154" s="3">
        <v>17</v>
      </c>
      <c r="G1154" s="3" t="s">
        <v>1589</v>
      </c>
      <c r="H1154" s="3" t="s">
        <v>21</v>
      </c>
      <c r="I1154" s="3" t="s">
        <v>22</v>
      </c>
      <c r="J1154" s="3" t="s">
        <v>21</v>
      </c>
      <c r="K1154" s="3"/>
      <c r="L1154" s="3" t="s">
        <v>44</v>
      </c>
      <c r="M1154" s="3" t="s">
        <v>205</v>
      </c>
      <c r="N1154" s="3">
        <v>0</v>
      </c>
      <c r="O1154" s="3">
        <v>0</v>
      </c>
    </row>
    <row r="1155" spans="1:15" ht="17.100000000000001">
      <c r="A1155" s="3" t="s">
        <v>1590</v>
      </c>
      <c r="B1155" s="3" t="s">
        <v>166</v>
      </c>
      <c r="C1155" s="3" t="s">
        <v>284</v>
      </c>
      <c r="D1155" s="3" t="s">
        <v>91</v>
      </c>
      <c r="E1155" s="3" t="s">
        <v>92</v>
      </c>
      <c r="F1155" s="3">
        <v>17</v>
      </c>
      <c r="G1155" s="3" t="s">
        <v>284</v>
      </c>
      <c r="H1155" s="3" t="s">
        <v>21</v>
      </c>
      <c r="I1155" s="3" t="s">
        <v>22</v>
      </c>
      <c r="J1155" s="3" t="s">
        <v>21</v>
      </c>
      <c r="K1155" s="3"/>
      <c r="L1155" s="3" t="s">
        <v>104</v>
      </c>
      <c r="M1155" s="3" t="s">
        <v>173</v>
      </c>
      <c r="N1155" s="3">
        <v>0</v>
      </c>
      <c r="O1155" s="3">
        <v>0</v>
      </c>
    </row>
    <row r="1156" spans="1:15" ht="17.100000000000001">
      <c r="A1156" s="3" t="s">
        <v>1591</v>
      </c>
      <c r="B1156" s="3" t="s">
        <v>42</v>
      </c>
      <c r="C1156" s="3" t="s">
        <v>27</v>
      </c>
      <c r="D1156" s="3" t="s">
        <v>18</v>
      </c>
      <c r="E1156" s="3" t="s">
        <v>19</v>
      </c>
      <c r="F1156" s="3">
        <v>17</v>
      </c>
      <c r="G1156" s="3" t="s">
        <v>20</v>
      </c>
      <c r="H1156" s="3" t="s">
        <v>21</v>
      </c>
      <c r="I1156" s="3" t="s">
        <v>22</v>
      </c>
      <c r="J1156" s="3" t="s">
        <v>21</v>
      </c>
      <c r="K1156" s="3"/>
      <c r="L1156" s="3" t="s">
        <v>44</v>
      </c>
      <c r="M1156" s="3" t="s">
        <v>50</v>
      </c>
      <c r="N1156" s="3">
        <v>0</v>
      </c>
      <c r="O1156" s="3">
        <v>0</v>
      </c>
    </row>
    <row r="1157" spans="1:15" ht="17.100000000000001">
      <c r="A1157" s="3" t="s">
        <v>1592</v>
      </c>
      <c r="B1157" s="3" t="s">
        <v>1593</v>
      </c>
      <c r="C1157" s="3" t="s">
        <v>57</v>
      </c>
      <c r="D1157" s="3" t="s">
        <v>62</v>
      </c>
      <c r="E1157" s="3" t="s">
        <v>63</v>
      </c>
      <c r="F1157" s="3">
        <v>17</v>
      </c>
      <c r="G1157" s="3" t="s">
        <v>74</v>
      </c>
      <c r="H1157" s="3" t="s">
        <v>21</v>
      </c>
      <c r="I1157" s="3" t="s">
        <v>22</v>
      </c>
      <c r="J1157" s="3" t="s">
        <v>21</v>
      </c>
      <c r="K1157" s="3" t="s">
        <v>491</v>
      </c>
      <c r="L1157" s="3" t="s">
        <v>104</v>
      </c>
      <c r="M1157" s="3" t="s">
        <v>347</v>
      </c>
      <c r="N1157" s="3">
        <v>0</v>
      </c>
      <c r="O1157" s="3">
        <v>0</v>
      </c>
    </row>
    <row r="1158" spans="1:15" ht="17.100000000000001">
      <c r="A1158" s="3" t="s">
        <v>1594</v>
      </c>
      <c r="B1158" s="3" t="s">
        <v>212</v>
      </c>
      <c r="C1158" s="3" t="s">
        <v>402</v>
      </c>
      <c r="D1158" s="3" t="s">
        <v>38</v>
      </c>
      <c r="E1158" s="3" t="s">
        <v>39</v>
      </c>
      <c r="F1158" s="3">
        <v>17</v>
      </c>
      <c r="G1158" s="3" t="s">
        <v>204</v>
      </c>
      <c r="H1158" s="3" t="s">
        <v>21</v>
      </c>
      <c r="I1158" s="3" t="s">
        <v>22</v>
      </c>
      <c r="J1158" s="3" t="s">
        <v>21</v>
      </c>
      <c r="K1158" s="3"/>
      <c r="L1158" s="3" t="s">
        <v>28</v>
      </c>
      <c r="M1158" s="3" t="s">
        <v>76</v>
      </c>
      <c r="N1158" s="3">
        <v>0</v>
      </c>
      <c r="O1158" s="3">
        <v>0</v>
      </c>
    </row>
    <row r="1159" spans="1:15" ht="17.100000000000001">
      <c r="A1159" s="3" t="s">
        <v>1595</v>
      </c>
      <c r="B1159" s="3" t="s">
        <v>81</v>
      </c>
      <c r="C1159" s="3" t="s">
        <v>490</v>
      </c>
      <c r="D1159" s="3" t="s">
        <v>62</v>
      </c>
      <c r="E1159" s="3" t="s">
        <v>63</v>
      </c>
      <c r="F1159" s="3">
        <v>17</v>
      </c>
      <c r="G1159" s="3" t="s">
        <v>20</v>
      </c>
      <c r="H1159" s="3" t="s">
        <v>21</v>
      </c>
      <c r="I1159" s="3" t="s">
        <v>22</v>
      </c>
      <c r="J1159" s="3" t="s">
        <v>21</v>
      </c>
      <c r="K1159" s="3"/>
      <c r="L1159" s="3" t="s">
        <v>218</v>
      </c>
      <c r="M1159" s="3" t="s">
        <v>306</v>
      </c>
      <c r="N1159" s="3">
        <v>0</v>
      </c>
      <c r="O1159" s="3">
        <v>0</v>
      </c>
    </row>
    <row r="1160" spans="1:15" ht="17.100000000000001">
      <c r="A1160" s="3" t="s">
        <v>1596</v>
      </c>
      <c r="B1160" s="3" t="s">
        <v>81</v>
      </c>
      <c r="C1160" s="3" t="s">
        <v>204</v>
      </c>
      <c r="D1160" s="3" t="s">
        <v>91</v>
      </c>
      <c r="E1160" s="3" t="s">
        <v>92</v>
      </c>
      <c r="F1160" s="3">
        <v>17</v>
      </c>
      <c r="G1160" s="3" t="s">
        <v>204</v>
      </c>
      <c r="H1160" s="3" t="s">
        <v>21</v>
      </c>
      <c r="I1160" s="3" t="s">
        <v>22</v>
      </c>
      <c r="J1160" s="3" t="s">
        <v>21</v>
      </c>
      <c r="K1160" s="3"/>
      <c r="L1160" s="3" t="s">
        <v>286</v>
      </c>
      <c r="M1160" s="3" t="s">
        <v>367</v>
      </c>
      <c r="N1160" s="3">
        <v>0</v>
      </c>
      <c r="O1160" s="3">
        <v>0</v>
      </c>
    </row>
    <row r="1161" spans="1:15" ht="17.100000000000001">
      <c r="A1161" s="3" t="s">
        <v>1597</v>
      </c>
      <c r="B1161" s="3" t="s">
        <v>166</v>
      </c>
      <c r="C1161" s="3" t="s">
        <v>157</v>
      </c>
      <c r="D1161" s="3" t="s">
        <v>91</v>
      </c>
      <c r="E1161" s="3" t="s">
        <v>92</v>
      </c>
      <c r="F1161" s="3">
        <v>17</v>
      </c>
      <c r="G1161" s="3" t="s">
        <v>20</v>
      </c>
      <c r="H1161" s="3" t="s">
        <v>21</v>
      </c>
      <c r="I1161" s="3" t="s">
        <v>22</v>
      </c>
      <c r="J1161" s="3" t="s">
        <v>21</v>
      </c>
      <c r="K1161" s="3"/>
      <c r="L1161" s="3" t="s">
        <v>261</v>
      </c>
      <c r="M1161" s="3" t="s">
        <v>343</v>
      </c>
      <c r="N1161" s="3">
        <v>0</v>
      </c>
      <c r="O1161" s="3">
        <v>0</v>
      </c>
    </row>
    <row r="1162" spans="1:15" ht="17.100000000000001">
      <c r="A1162" s="3" t="s">
        <v>1598</v>
      </c>
      <c r="B1162" s="3" t="s">
        <v>36</v>
      </c>
      <c r="C1162" s="3" t="s">
        <v>127</v>
      </c>
      <c r="D1162" s="3" t="s">
        <v>62</v>
      </c>
      <c r="E1162" s="3" t="s">
        <v>63</v>
      </c>
      <c r="F1162" s="3">
        <v>17</v>
      </c>
      <c r="G1162" s="3" t="s">
        <v>1395</v>
      </c>
      <c r="H1162" s="3" t="s">
        <v>21</v>
      </c>
      <c r="I1162" s="3" t="s">
        <v>22</v>
      </c>
      <c r="J1162" s="3" t="s">
        <v>21</v>
      </c>
      <c r="K1162" s="3"/>
      <c r="L1162" s="3" t="s">
        <v>87</v>
      </c>
      <c r="M1162" s="3" t="s">
        <v>266</v>
      </c>
      <c r="N1162" s="3">
        <v>0</v>
      </c>
      <c r="O1162" s="3">
        <v>0</v>
      </c>
    </row>
    <row r="1163" spans="1:15" ht="17.100000000000001">
      <c r="A1163" s="3" t="s">
        <v>1599</v>
      </c>
      <c r="B1163" s="3" t="s">
        <v>115</v>
      </c>
      <c r="C1163" s="3" t="s">
        <v>282</v>
      </c>
      <c r="D1163" s="3" t="s">
        <v>62</v>
      </c>
      <c r="E1163" s="3" t="s">
        <v>63</v>
      </c>
      <c r="F1163" s="3">
        <v>17</v>
      </c>
      <c r="G1163" s="3" t="s">
        <v>74</v>
      </c>
      <c r="H1163" s="3" t="s">
        <v>21</v>
      </c>
      <c r="I1163" s="3" t="s">
        <v>22</v>
      </c>
      <c r="J1163" s="3" t="s">
        <v>21</v>
      </c>
      <c r="K1163" s="3"/>
      <c r="L1163" s="3" t="s">
        <v>44</v>
      </c>
      <c r="M1163" s="3" t="s">
        <v>129</v>
      </c>
      <c r="N1163" s="3">
        <v>0</v>
      </c>
      <c r="O1163" s="3">
        <v>0</v>
      </c>
    </row>
    <row r="1164" spans="1:15" ht="17.100000000000001">
      <c r="A1164" s="3" t="s">
        <v>1600</v>
      </c>
      <c r="B1164" s="3" t="s">
        <v>36</v>
      </c>
      <c r="C1164" s="3" t="s">
        <v>282</v>
      </c>
      <c r="D1164" s="3" t="s">
        <v>62</v>
      </c>
      <c r="E1164" s="3" t="s">
        <v>63</v>
      </c>
      <c r="F1164" s="3">
        <v>17</v>
      </c>
      <c r="G1164" s="3" t="s">
        <v>596</v>
      </c>
      <c r="H1164" s="3" t="s">
        <v>21</v>
      </c>
      <c r="I1164" s="3" t="s">
        <v>22</v>
      </c>
      <c r="J1164" s="3" t="s">
        <v>21</v>
      </c>
      <c r="K1164" s="3"/>
      <c r="L1164" s="3" t="s">
        <v>23</v>
      </c>
      <c r="M1164" s="3" t="s">
        <v>45</v>
      </c>
      <c r="N1164" s="3">
        <v>0</v>
      </c>
      <c r="O1164" s="3">
        <v>0</v>
      </c>
    </row>
    <row r="1165" spans="1:15" ht="17.100000000000001">
      <c r="A1165" s="3" t="s">
        <v>1601</v>
      </c>
      <c r="B1165" s="3" t="s">
        <v>16</v>
      </c>
      <c r="C1165" s="3" t="s">
        <v>231</v>
      </c>
      <c r="D1165" s="3" t="s">
        <v>18</v>
      </c>
      <c r="E1165" s="3" t="s">
        <v>19</v>
      </c>
      <c r="F1165" s="3">
        <v>17</v>
      </c>
      <c r="G1165" s="3" t="s">
        <v>20</v>
      </c>
      <c r="H1165" s="3" t="s">
        <v>21</v>
      </c>
      <c r="I1165" s="3" t="s">
        <v>22</v>
      </c>
      <c r="J1165" s="3" t="s">
        <v>21</v>
      </c>
      <c r="K1165" s="3"/>
      <c r="L1165" s="3" t="s">
        <v>117</v>
      </c>
      <c r="M1165" s="3" t="s">
        <v>50</v>
      </c>
      <c r="N1165" s="3">
        <v>0</v>
      </c>
      <c r="O1165" s="3">
        <v>0</v>
      </c>
    </row>
    <row r="1166" spans="1:15" ht="17.100000000000001">
      <c r="A1166" s="3" t="s">
        <v>1602</v>
      </c>
      <c r="B1166" s="3" t="s">
        <v>81</v>
      </c>
      <c r="C1166" s="3" t="s">
        <v>68</v>
      </c>
      <c r="D1166" s="3" t="s">
        <v>18</v>
      </c>
      <c r="E1166" s="3" t="s">
        <v>19</v>
      </c>
      <c r="F1166" s="3">
        <v>17</v>
      </c>
      <c r="G1166" s="3" t="s">
        <v>20</v>
      </c>
      <c r="H1166" s="3" t="s">
        <v>21</v>
      </c>
      <c r="I1166" s="3" t="s">
        <v>22</v>
      </c>
      <c r="J1166" s="3" t="s">
        <v>21</v>
      </c>
      <c r="K1166" s="3"/>
      <c r="L1166" s="3" t="s">
        <v>333</v>
      </c>
      <c r="M1166" s="3" t="s">
        <v>147</v>
      </c>
      <c r="N1166" s="3">
        <v>0</v>
      </c>
      <c r="O1166" s="3">
        <v>0</v>
      </c>
    </row>
    <row r="1167" spans="1:15" ht="17.100000000000001">
      <c r="A1167" s="3" t="s">
        <v>1603</v>
      </c>
      <c r="B1167" s="3" t="s">
        <v>72</v>
      </c>
      <c r="C1167" s="3" t="s">
        <v>357</v>
      </c>
      <c r="D1167" s="3" t="s">
        <v>62</v>
      </c>
      <c r="E1167" s="3" t="s">
        <v>63</v>
      </c>
      <c r="F1167" s="3">
        <v>17</v>
      </c>
      <c r="G1167" s="3" t="s">
        <v>20</v>
      </c>
      <c r="H1167" s="3" t="s">
        <v>21</v>
      </c>
      <c r="I1167" s="3" t="s">
        <v>22</v>
      </c>
      <c r="J1167" s="3" t="s">
        <v>21</v>
      </c>
      <c r="K1167" s="3"/>
      <c r="L1167" s="3" t="s">
        <v>218</v>
      </c>
      <c r="M1167" s="3" t="s">
        <v>50</v>
      </c>
      <c r="N1167" s="3">
        <v>0</v>
      </c>
      <c r="O1167" s="3">
        <v>0</v>
      </c>
    </row>
    <row r="1168" spans="1:15" ht="17.100000000000001">
      <c r="A1168" s="3" t="s">
        <v>1604</v>
      </c>
      <c r="B1168" s="3" t="s">
        <v>189</v>
      </c>
      <c r="C1168" s="3" t="s">
        <v>252</v>
      </c>
      <c r="D1168" s="3" t="s">
        <v>91</v>
      </c>
      <c r="E1168" s="3" t="s">
        <v>92</v>
      </c>
      <c r="F1168" s="3">
        <v>17</v>
      </c>
      <c r="G1168" s="3" t="s">
        <v>252</v>
      </c>
      <c r="H1168" s="3" t="s">
        <v>21</v>
      </c>
      <c r="I1168" s="3" t="s">
        <v>22</v>
      </c>
      <c r="J1168" s="3" t="s">
        <v>21</v>
      </c>
      <c r="K1168" s="3"/>
      <c r="L1168" s="3" t="s">
        <v>122</v>
      </c>
      <c r="M1168" s="3" t="s">
        <v>266</v>
      </c>
      <c r="N1168" s="3">
        <v>0</v>
      </c>
      <c r="O1168" s="3">
        <v>0</v>
      </c>
    </row>
    <row r="1169" spans="1:15" ht="17.100000000000001">
      <c r="A1169" s="3" t="s">
        <v>1605</v>
      </c>
      <c r="B1169" s="3" t="s">
        <v>72</v>
      </c>
      <c r="C1169" s="3" t="s">
        <v>187</v>
      </c>
      <c r="D1169" s="3" t="s">
        <v>18</v>
      </c>
      <c r="E1169" s="3" t="s">
        <v>19</v>
      </c>
      <c r="F1169" s="3">
        <v>17</v>
      </c>
      <c r="G1169" s="3" t="s">
        <v>20</v>
      </c>
      <c r="H1169" s="3" t="s">
        <v>21</v>
      </c>
      <c r="I1169" s="3" t="s">
        <v>22</v>
      </c>
      <c r="J1169" s="3" t="s">
        <v>21</v>
      </c>
      <c r="K1169" s="3"/>
      <c r="L1169" s="3" t="s">
        <v>218</v>
      </c>
      <c r="M1169" s="3" t="s">
        <v>88</v>
      </c>
      <c r="N1169" s="3">
        <v>0</v>
      </c>
      <c r="O1169" s="3">
        <v>0</v>
      </c>
    </row>
    <row r="1170" spans="1:15" ht="17.100000000000001">
      <c r="A1170" s="3" t="s">
        <v>1606</v>
      </c>
      <c r="B1170" s="3" t="s">
        <v>1593</v>
      </c>
      <c r="C1170" s="3" t="s">
        <v>142</v>
      </c>
      <c r="D1170" s="3" t="s">
        <v>18</v>
      </c>
      <c r="E1170" s="3" t="s">
        <v>19</v>
      </c>
      <c r="F1170" s="3">
        <v>17</v>
      </c>
      <c r="G1170" s="3" t="s">
        <v>364</v>
      </c>
      <c r="H1170" s="3" t="s">
        <v>21</v>
      </c>
      <c r="I1170" s="3" t="s">
        <v>22</v>
      </c>
      <c r="J1170" s="3" t="s">
        <v>21</v>
      </c>
      <c r="K1170" s="3"/>
      <c r="L1170" s="3" t="s">
        <v>49</v>
      </c>
      <c r="M1170" s="3" t="s">
        <v>24</v>
      </c>
      <c r="N1170" s="3">
        <v>0</v>
      </c>
      <c r="O1170" s="3">
        <v>0</v>
      </c>
    </row>
    <row r="1171" spans="1:15" ht="17.100000000000001">
      <c r="A1171" s="3" t="s">
        <v>1607</v>
      </c>
      <c r="B1171" s="3" t="s">
        <v>16</v>
      </c>
      <c r="C1171" s="3" t="s">
        <v>134</v>
      </c>
      <c r="D1171" s="3" t="s">
        <v>38</v>
      </c>
      <c r="E1171" s="3" t="s">
        <v>39</v>
      </c>
      <c r="F1171" s="3">
        <v>17</v>
      </c>
      <c r="G1171" s="3" t="s">
        <v>455</v>
      </c>
      <c r="H1171" s="3" t="s">
        <v>21</v>
      </c>
      <c r="I1171" s="3" t="s">
        <v>22</v>
      </c>
      <c r="J1171" s="3" t="s">
        <v>21</v>
      </c>
      <c r="K1171" s="3"/>
      <c r="L1171" s="3" t="s">
        <v>183</v>
      </c>
      <c r="M1171" s="3" t="s">
        <v>254</v>
      </c>
      <c r="N1171" s="3">
        <v>0</v>
      </c>
      <c r="O1171" s="3">
        <v>0</v>
      </c>
    </row>
    <row r="1172" spans="1:15" ht="17.100000000000001">
      <c r="A1172" s="3" t="s">
        <v>1608</v>
      </c>
      <c r="B1172" s="3" t="s">
        <v>81</v>
      </c>
      <c r="C1172" s="3" t="s">
        <v>329</v>
      </c>
      <c r="D1172" s="3" t="s">
        <v>62</v>
      </c>
      <c r="E1172" s="3" t="s">
        <v>63</v>
      </c>
      <c r="F1172" s="3">
        <v>17</v>
      </c>
      <c r="G1172" s="3" t="s">
        <v>1609</v>
      </c>
      <c r="H1172" s="3" t="s">
        <v>21</v>
      </c>
      <c r="I1172" s="3" t="s">
        <v>22</v>
      </c>
      <c r="J1172" s="3" t="s">
        <v>21</v>
      </c>
      <c r="K1172" s="3"/>
      <c r="L1172" s="3" t="s">
        <v>44</v>
      </c>
      <c r="M1172" s="3" t="s">
        <v>82</v>
      </c>
      <c r="N1172" s="3">
        <v>0</v>
      </c>
      <c r="O1172" s="3">
        <v>0</v>
      </c>
    </row>
    <row r="1173" spans="1:15" ht="17.100000000000001">
      <c r="A1173" s="3" t="s">
        <v>1610</v>
      </c>
      <c r="B1173" s="3" t="s">
        <v>115</v>
      </c>
      <c r="C1173" s="3" t="s">
        <v>329</v>
      </c>
      <c r="D1173" s="3" t="s">
        <v>62</v>
      </c>
      <c r="E1173" s="3" t="s">
        <v>63</v>
      </c>
      <c r="F1173" s="3">
        <v>17</v>
      </c>
      <c r="G1173" s="3" t="s">
        <v>730</v>
      </c>
      <c r="H1173" s="3" t="s">
        <v>21</v>
      </c>
      <c r="I1173" s="3" t="s">
        <v>22</v>
      </c>
      <c r="J1173" s="3" t="s">
        <v>21</v>
      </c>
      <c r="K1173" s="3"/>
      <c r="L1173" s="3" t="s">
        <v>49</v>
      </c>
      <c r="M1173" s="3" t="s">
        <v>129</v>
      </c>
      <c r="N1173" s="3">
        <v>0</v>
      </c>
      <c r="O1173" s="3">
        <v>0</v>
      </c>
    </row>
    <row r="1174" spans="1:15" ht="17.100000000000001">
      <c r="A1174" s="3" t="s">
        <v>1611</v>
      </c>
      <c r="B1174" s="3" t="s">
        <v>877</v>
      </c>
      <c r="C1174" s="3" t="s">
        <v>378</v>
      </c>
      <c r="D1174" s="3" t="s">
        <v>18</v>
      </c>
      <c r="E1174" s="3" t="s">
        <v>19</v>
      </c>
      <c r="F1174" s="3">
        <v>17</v>
      </c>
      <c r="G1174" s="3" t="s">
        <v>20</v>
      </c>
      <c r="H1174" s="3" t="s">
        <v>21</v>
      </c>
      <c r="I1174" s="3" t="s">
        <v>22</v>
      </c>
      <c r="J1174" s="3" t="s">
        <v>21</v>
      </c>
      <c r="K1174" s="3"/>
      <c r="L1174" s="3" t="s">
        <v>23</v>
      </c>
      <c r="M1174" s="3" t="s">
        <v>24</v>
      </c>
      <c r="N1174" s="3">
        <v>0</v>
      </c>
      <c r="O1174" s="3">
        <v>0</v>
      </c>
    </row>
    <row r="1175" spans="1:15" ht="17.100000000000001">
      <c r="A1175" s="3" t="s">
        <v>1612</v>
      </c>
      <c r="B1175" s="3" t="s">
        <v>166</v>
      </c>
      <c r="C1175" s="3" t="s">
        <v>357</v>
      </c>
      <c r="D1175" s="3" t="s">
        <v>62</v>
      </c>
      <c r="E1175" s="3" t="s">
        <v>63</v>
      </c>
      <c r="F1175" s="3">
        <v>17</v>
      </c>
      <c r="G1175" s="3" t="s">
        <v>20</v>
      </c>
      <c r="H1175" s="3" t="s">
        <v>21</v>
      </c>
      <c r="I1175" s="3" t="s">
        <v>22</v>
      </c>
      <c r="J1175" s="3" t="s">
        <v>21</v>
      </c>
      <c r="K1175" s="3"/>
      <c r="L1175" s="3" t="s">
        <v>122</v>
      </c>
      <c r="M1175" s="3" t="s">
        <v>343</v>
      </c>
      <c r="N1175" s="3">
        <v>0</v>
      </c>
      <c r="O1175" s="3">
        <v>0</v>
      </c>
    </row>
    <row r="1176" spans="1:15" ht="17.100000000000001">
      <c r="A1176" s="3" t="s">
        <v>1613</v>
      </c>
      <c r="B1176" s="3" t="s">
        <v>81</v>
      </c>
      <c r="C1176" s="3" t="s">
        <v>152</v>
      </c>
      <c r="D1176" s="3" t="s">
        <v>38</v>
      </c>
      <c r="E1176" s="3" t="s">
        <v>39</v>
      </c>
      <c r="F1176" s="3">
        <v>17</v>
      </c>
      <c r="G1176" s="3" t="s">
        <v>390</v>
      </c>
      <c r="H1176" s="3" t="s">
        <v>21</v>
      </c>
      <c r="I1176" s="3" t="s">
        <v>22</v>
      </c>
      <c r="J1176" s="3" t="s">
        <v>21</v>
      </c>
      <c r="K1176" s="3"/>
      <c r="L1176" s="3" t="s">
        <v>333</v>
      </c>
      <c r="M1176" s="3" t="s">
        <v>139</v>
      </c>
      <c r="N1176" s="3">
        <v>0</v>
      </c>
      <c r="O1176" s="3">
        <v>0</v>
      </c>
    </row>
    <row r="1177" spans="1:15" ht="17.100000000000001">
      <c r="A1177" s="3" t="s">
        <v>1614</v>
      </c>
      <c r="B1177" s="3" t="s">
        <v>166</v>
      </c>
      <c r="C1177" s="3" t="s">
        <v>127</v>
      </c>
      <c r="D1177" s="3" t="s">
        <v>62</v>
      </c>
      <c r="E1177" s="3" t="s">
        <v>63</v>
      </c>
      <c r="F1177" s="3">
        <v>17</v>
      </c>
      <c r="G1177" s="3" t="s">
        <v>1615</v>
      </c>
      <c r="H1177" s="3" t="s">
        <v>21</v>
      </c>
      <c r="I1177" s="3" t="s">
        <v>22</v>
      </c>
      <c r="J1177" s="3" t="s">
        <v>21</v>
      </c>
      <c r="K1177" s="3"/>
      <c r="L1177" s="3" t="s">
        <v>138</v>
      </c>
      <c r="M1177" s="3" t="s">
        <v>109</v>
      </c>
      <c r="N1177" s="3">
        <v>0</v>
      </c>
      <c r="O1177" s="3">
        <v>0</v>
      </c>
    </row>
    <row r="1178" spans="1:15" ht="17.100000000000001">
      <c r="A1178" s="3" t="s">
        <v>1616</v>
      </c>
      <c r="B1178" s="3" t="s">
        <v>1617</v>
      </c>
      <c r="C1178" s="3" t="s">
        <v>836</v>
      </c>
      <c r="D1178" s="3" t="s">
        <v>62</v>
      </c>
      <c r="E1178" s="3" t="s">
        <v>63</v>
      </c>
      <c r="F1178" s="3">
        <v>17</v>
      </c>
      <c r="G1178" s="3" t="s">
        <v>20</v>
      </c>
      <c r="H1178" s="3" t="s">
        <v>21</v>
      </c>
      <c r="I1178" s="3" t="s">
        <v>22</v>
      </c>
      <c r="J1178" s="3" t="s">
        <v>21</v>
      </c>
      <c r="K1178" s="3"/>
      <c r="L1178" s="3" t="s">
        <v>44</v>
      </c>
      <c r="M1178" s="3" t="s">
        <v>254</v>
      </c>
      <c r="N1178" s="3">
        <v>0</v>
      </c>
      <c r="O1178" s="3">
        <v>0</v>
      </c>
    </row>
    <row r="1179" spans="1:15" ht="17.100000000000001">
      <c r="A1179" s="3" t="s">
        <v>1618</v>
      </c>
      <c r="B1179" s="3" t="s">
        <v>16</v>
      </c>
      <c r="C1179" s="3" t="s">
        <v>177</v>
      </c>
      <c r="D1179" s="3" t="s">
        <v>18</v>
      </c>
      <c r="E1179" s="3" t="s">
        <v>19</v>
      </c>
      <c r="F1179" s="3">
        <v>17</v>
      </c>
      <c r="G1179" s="3" t="s">
        <v>20</v>
      </c>
      <c r="H1179" s="3" t="s">
        <v>21</v>
      </c>
      <c r="I1179" s="3" t="s">
        <v>22</v>
      </c>
      <c r="J1179" s="3" t="s">
        <v>21</v>
      </c>
      <c r="K1179" s="3"/>
      <c r="L1179" s="3" t="s">
        <v>138</v>
      </c>
      <c r="M1179" s="3" t="s">
        <v>82</v>
      </c>
      <c r="N1179" s="3">
        <v>0</v>
      </c>
      <c r="O1179" s="3">
        <v>0</v>
      </c>
    </row>
    <row r="1180" spans="1:15" ht="17.100000000000001">
      <c r="A1180" s="3" t="s">
        <v>1619</v>
      </c>
      <c r="B1180" s="3" t="s">
        <v>115</v>
      </c>
      <c r="C1180" s="3" t="s">
        <v>669</v>
      </c>
      <c r="D1180" s="3" t="s">
        <v>62</v>
      </c>
      <c r="E1180" s="3" t="s">
        <v>63</v>
      </c>
      <c r="F1180" s="3">
        <v>17</v>
      </c>
      <c r="G1180" s="3" t="s">
        <v>20</v>
      </c>
      <c r="H1180" s="3" t="s">
        <v>21</v>
      </c>
      <c r="I1180" s="3" t="s">
        <v>22</v>
      </c>
      <c r="J1180" s="3" t="s">
        <v>21</v>
      </c>
      <c r="K1180" s="3"/>
      <c r="L1180" s="3" t="s">
        <v>160</v>
      </c>
      <c r="M1180" s="3" t="s">
        <v>45</v>
      </c>
      <c r="N1180" s="3">
        <v>0</v>
      </c>
      <c r="O1180" s="3">
        <v>0</v>
      </c>
    </row>
    <row r="1181" spans="1:15" ht="17.100000000000001">
      <c r="A1181" s="3" t="s">
        <v>1620</v>
      </c>
      <c r="B1181" s="3" t="s">
        <v>102</v>
      </c>
      <c r="C1181" s="3" t="s">
        <v>121</v>
      </c>
      <c r="D1181" s="3" t="s">
        <v>18</v>
      </c>
      <c r="E1181" s="3" t="s">
        <v>19</v>
      </c>
      <c r="F1181" s="3">
        <v>17</v>
      </c>
      <c r="G1181" s="3" t="s">
        <v>1621</v>
      </c>
      <c r="H1181" s="3" t="s">
        <v>21</v>
      </c>
      <c r="I1181" s="3" t="s">
        <v>22</v>
      </c>
      <c r="J1181" s="3" t="s">
        <v>21</v>
      </c>
      <c r="K1181" s="3"/>
      <c r="L1181" s="3" t="s">
        <v>108</v>
      </c>
      <c r="M1181" s="3" t="s">
        <v>266</v>
      </c>
      <c r="N1181" s="3">
        <v>0</v>
      </c>
      <c r="O1181" s="3">
        <v>0</v>
      </c>
    </row>
    <row r="1182" spans="1:15" ht="17.100000000000001">
      <c r="A1182" s="3" t="s">
        <v>1622</v>
      </c>
      <c r="B1182" s="3" t="s">
        <v>131</v>
      </c>
      <c r="C1182" s="3" t="s">
        <v>329</v>
      </c>
      <c r="D1182" s="3" t="s">
        <v>62</v>
      </c>
      <c r="E1182" s="3" t="s">
        <v>63</v>
      </c>
      <c r="F1182" s="3">
        <v>17</v>
      </c>
      <c r="G1182" s="3" t="s">
        <v>1184</v>
      </c>
      <c r="H1182" s="3" t="s">
        <v>21</v>
      </c>
      <c r="I1182" s="3" t="s">
        <v>22</v>
      </c>
      <c r="J1182" s="3" t="s">
        <v>21</v>
      </c>
      <c r="K1182" s="3"/>
      <c r="L1182" s="3" t="s">
        <v>44</v>
      </c>
      <c r="M1182" s="3" t="s">
        <v>82</v>
      </c>
      <c r="N1182" s="3">
        <v>0</v>
      </c>
      <c r="O1182" s="3">
        <v>0</v>
      </c>
    </row>
    <row r="1183" spans="1:15" ht="17.100000000000001">
      <c r="A1183" s="3" t="s">
        <v>1623</v>
      </c>
      <c r="B1183" s="3" t="s">
        <v>245</v>
      </c>
      <c r="C1183" s="3" t="s">
        <v>231</v>
      </c>
      <c r="D1183" s="3" t="s">
        <v>18</v>
      </c>
      <c r="E1183" s="3" t="s">
        <v>19</v>
      </c>
      <c r="F1183" s="3">
        <v>17</v>
      </c>
      <c r="G1183" s="3" t="s">
        <v>20</v>
      </c>
      <c r="H1183" s="3" t="s">
        <v>21</v>
      </c>
      <c r="I1183" s="3" t="s">
        <v>22</v>
      </c>
      <c r="J1183" s="3" t="s">
        <v>21</v>
      </c>
      <c r="K1183" s="3"/>
      <c r="L1183" s="3" t="s">
        <v>95</v>
      </c>
      <c r="M1183" s="3" t="s">
        <v>119</v>
      </c>
      <c r="N1183" s="3">
        <v>0</v>
      </c>
      <c r="O1183" s="3">
        <v>0</v>
      </c>
    </row>
    <row r="1184" spans="1:15" ht="17.100000000000001">
      <c r="A1184" s="3" t="s">
        <v>1624</v>
      </c>
      <c r="B1184" s="3" t="s">
        <v>494</v>
      </c>
      <c r="C1184" s="3" t="s">
        <v>537</v>
      </c>
      <c r="D1184" s="3" t="s">
        <v>62</v>
      </c>
      <c r="E1184" s="3" t="s">
        <v>63</v>
      </c>
      <c r="F1184" s="3">
        <v>17</v>
      </c>
      <c r="G1184" s="3" t="s">
        <v>113</v>
      </c>
      <c r="H1184" s="3" t="s">
        <v>21</v>
      </c>
      <c r="I1184" s="3" t="s">
        <v>22</v>
      </c>
      <c r="J1184" s="3" t="s">
        <v>21</v>
      </c>
      <c r="K1184" s="3"/>
      <c r="L1184" s="3" t="s">
        <v>315</v>
      </c>
      <c r="M1184" s="3" t="s">
        <v>29</v>
      </c>
      <c r="N1184" s="3">
        <v>0</v>
      </c>
      <c r="O1184" s="3">
        <v>0</v>
      </c>
    </row>
    <row r="1185" spans="1:15" ht="17.100000000000001">
      <c r="A1185" s="3" t="s">
        <v>1625</v>
      </c>
      <c r="B1185" s="3" t="s">
        <v>42</v>
      </c>
      <c r="C1185" s="3" t="s">
        <v>537</v>
      </c>
      <c r="D1185" s="3" t="s">
        <v>62</v>
      </c>
      <c r="E1185" s="3" t="s">
        <v>63</v>
      </c>
      <c r="F1185" s="3">
        <v>17</v>
      </c>
      <c r="G1185" s="3" t="s">
        <v>201</v>
      </c>
      <c r="H1185" s="3" t="s">
        <v>21</v>
      </c>
      <c r="I1185" s="3" t="s">
        <v>22</v>
      </c>
      <c r="J1185" s="3" t="s">
        <v>21</v>
      </c>
      <c r="K1185" s="3"/>
      <c r="L1185" s="3" t="s">
        <v>33</v>
      </c>
      <c r="M1185" s="3" t="s">
        <v>150</v>
      </c>
      <c r="N1185" s="3">
        <v>0</v>
      </c>
      <c r="O1185" s="3">
        <v>1</v>
      </c>
    </row>
    <row r="1186" spans="1:15" ht="17.100000000000001">
      <c r="A1186" s="3" t="s">
        <v>1626</v>
      </c>
      <c r="B1186" s="3" t="s">
        <v>81</v>
      </c>
      <c r="C1186" s="3" t="s">
        <v>98</v>
      </c>
      <c r="D1186" s="3" t="s">
        <v>91</v>
      </c>
      <c r="E1186" s="3" t="s">
        <v>92</v>
      </c>
      <c r="F1186" s="3">
        <v>17</v>
      </c>
      <c r="G1186" s="3" t="s">
        <v>20</v>
      </c>
      <c r="H1186" s="3" t="s">
        <v>21</v>
      </c>
      <c r="I1186" s="3" t="s">
        <v>22</v>
      </c>
      <c r="J1186" s="3" t="s">
        <v>21</v>
      </c>
      <c r="K1186" s="3"/>
      <c r="L1186" s="3" t="s">
        <v>87</v>
      </c>
      <c r="M1186" s="3" t="s">
        <v>139</v>
      </c>
      <c r="N1186" s="3">
        <v>0</v>
      </c>
      <c r="O1186" s="3">
        <v>0</v>
      </c>
    </row>
    <row r="1187" spans="1:15" ht="17.100000000000001">
      <c r="A1187" s="3" t="s">
        <v>1627</v>
      </c>
      <c r="B1187" s="3" t="s">
        <v>42</v>
      </c>
      <c r="C1187" s="3" t="s">
        <v>449</v>
      </c>
      <c r="D1187" s="3" t="s">
        <v>38</v>
      </c>
      <c r="E1187" s="3" t="s">
        <v>39</v>
      </c>
      <c r="F1187" s="3">
        <v>17</v>
      </c>
      <c r="G1187" s="3" t="s">
        <v>74</v>
      </c>
      <c r="H1187" s="3" t="s">
        <v>21</v>
      </c>
      <c r="I1187" s="3" t="s">
        <v>22</v>
      </c>
      <c r="J1187" s="3" t="s">
        <v>21</v>
      </c>
      <c r="K1187" s="3"/>
      <c r="L1187" s="3" t="s">
        <v>333</v>
      </c>
      <c r="M1187" s="3" t="s">
        <v>82</v>
      </c>
      <c r="N1187" s="3">
        <v>0</v>
      </c>
      <c r="O1187" s="3">
        <v>0</v>
      </c>
    </row>
    <row r="1188" spans="1:15" ht="17.100000000000001">
      <c r="A1188" s="3" t="s">
        <v>1628</v>
      </c>
      <c r="B1188" s="3" t="s">
        <v>166</v>
      </c>
      <c r="C1188" s="3" t="s">
        <v>52</v>
      </c>
      <c r="D1188" s="3" t="s">
        <v>18</v>
      </c>
      <c r="E1188" s="3" t="s">
        <v>19</v>
      </c>
      <c r="F1188" s="3">
        <v>17</v>
      </c>
      <c r="G1188" s="3" t="s">
        <v>52</v>
      </c>
      <c r="H1188" s="3" t="s">
        <v>21</v>
      </c>
      <c r="I1188" s="3" t="s">
        <v>22</v>
      </c>
      <c r="J1188" s="3" t="s">
        <v>21</v>
      </c>
      <c r="K1188" s="3"/>
      <c r="L1188" s="3" t="s">
        <v>333</v>
      </c>
      <c r="M1188" s="3" t="s">
        <v>347</v>
      </c>
      <c r="N1188" s="3">
        <v>0</v>
      </c>
      <c r="O1188" s="3">
        <v>0</v>
      </c>
    </row>
    <row r="1189" spans="1:15" ht="17.100000000000001">
      <c r="A1189" s="3" t="s">
        <v>1629</v>
      </c>
      <c r="B1189" s="3" t="s">
        <v>16</v>
      </c>
      <c r="C1189" s="3" t="s">
        <v>121</v>
      </c>
      <c r="D1189" s="3" t="s">
        <v>18</v>
      </c>
      <c r="E1189" s="3" t="s">
        <v>19</v>
      </c>
      <c r="F1189" s="3">
        <v>17</v>
      </c>
      <c r="G1189" s="3" t="s">
        <v>20</v>
      </c>
      <c r="H1189" s="3" t="s">
        <v>21</v>
      </c>
      <c r="I1189" s="3" t="s">
        <v>22</v>
      </c>
      <c r="J1189" s="3" t="s">
        <v>21</v>
      </c>
      <c r="K1189" s="3"/>
      <c r="L1189" s="3" t="s">
        <v>75</v>
      </c>
      <c r="M1189" s="3" t="s">
        <v>254</v>
      </c>
      <c r="N1189" s="3">
        <v>0</v>
      </c>
      <c r="O1189" s="3">
        <v>0</v>
      </c>
    </row>
    <row r="1190" spans="1:15" ht="17.100000000000001">
      <c r="A1190" s="3" t="s">
        <v>1629</v>
      </c>
      <c r="B1190" s="3" t="s">
        <v>789</v>
      </c>
      <c r="C1190" s="3" t="s">
        <v>103</v>
      </c>
      <c r="D1190" s="3" t="s">
        <v>91</v>
      </c>
      <c r="E1190" s="3" t="s">
        <v>92</v>
      </c>
      <c r="F1190" s="3">
        <v>17</v>
      </c>
      <c r="G1190" s="3" t="s">
        <v>20</v>
      </c>
      <c r="H1190" s="3" t="s">
        <v>21</v>
      </c>
      <c r="I1190" s="3" t="s">
        <v>22</v>
      </c>
      <c r="J1190" s="3" t="s">
        <v>21</v>
      </c>
      <c r="K1190" s="3"/>
      <c r="L1190" s="3" t="s">
        <v>23</v>
      </c>
      <c r="M1190" s="3" t="s">
        <v>45</v>
      </c>
      <c r="N1190" s="3">
        <v>0</v>
      </c>
      <c r="O1190" s="3">
        <v>0</v>
      </c>
    </row>
    <row r="1191" spans="1:15" ht="17.100000000000001">
      <c r="A1191" s="3" t="s">
        <v>1630</v>
      </c>
      <c r="B1191" s="3" t="s">
        <v>42</v>
      </c>
      <c r="C1191" s="3" t="s">
        <v>152</v>
      </c>
      <c r="D1191" s="3" t="s">
        <v>38</v>
      </c>
      <c r="E1191" s="3" t="s">
        <v>39</v>
      </c>
      <c r="F1191" s="3">
        <v>17</v>
      </c>
      <c r="G1191" s="3" t="s">
        <v>86</v>
      </c>
      <c r="H1191" s="3" t="s">
        <v>21</v>
      </c>
      <c r="I1191" s="3" t="s">
        <v>22</v>
      </c>
      <c r="J1191" s="3" t="s">
        <v>21</v>
      </c>
      <c r="K1191" s="3"/>
      <c r="L1191" s="3" t="s">
        <v>33</v>
      </c>
      <c r="M1191" s="3" t="s">
        <v>82</v>
      </c>
      <c r="N1191" s="3">
        <v>0</v>
      </c>
      <c r="O1191" s="3">
        <v>0</v>
      </c>
    </row>
    <row r="1192" spans="1:15" ht="17.100000000000001">
      <c r="A1192" s="3" t="s">
        <v>1631</v>
      </c>
      <c r="B1192" s="3" t="s">
        <v>515</v>
      </c>
      <c r="C1192" s="3" t="s">
        <v>136</v>
      </c>
      <c r="D1192" s="3" t="s">
        <v>91</v>
      </c>
      <c r="E1192" s="3" t="s">
        <v>92</v>
      </c>
      <c r="F1192" s="3">
        <v>17</v>
      </c>
      <c r="G1192" s="3" t="s">
        <v>187</v>
      </c>
      <c r="H1192" s="3" t="s">
        <v>21</v>
      </c>
      <c r="I1192" s="3" t="s">
        <v>22</v>
      </c>
      <c r="J1192" s="3" t="s">
        <v>21</v>
      </c>
      <c r="K1192" s="3"/>
      <c r="L1192" s="3" t="s">
        <v>268</v>
      </c>
      <c r="M1192" s="3" t="s">
        <v>129</v>
      </c>
      <c r="N1192" s="3">
        <v>0</v>
      </c>
      <c r="O1192" s="3">
        <v>0</v>
      </c>
    </row>
    <row r="1193" spans="1:15" ht="17.100000000000001">
      <c r="A1193" s="3" t="s">
        <v>1632</v>
      </c>
      <c r="B1193" s="3" t="s">
        <v>81</v>
      </c>
      <c r="C1193" s="3" t="s">
        <v>127</v>
      </c>
      <c r="D1193" s="3" t="s">
        <v>62</v>
      </c>
      <c r="E1193" s="3" t="s">
        <v>63</v>
      </c>
      <c r="F1193" s="3">
        <v>17</v>
      </c>
      <c r="G1193" s="3" t="s">
        <v>74</v>
      </c>
      <c r="H1193" s="3" t="s">
        <v>21</v>
      </c>
      <c r="I1193" s="3" t="s">
        <v>22</v>
      </c>
      <c r="J1193" s="3" t="s">
        <v>21</v>
      </c>
      <c r="K1193" s="3"/>
      <c r="L1193" s="3" t="s">
        <v>108</v>
      </c>
      <c r="M1193" s="3" t="s">
        <v>343</v>
      </c>
      <c r="N1193" s="3">
        <v>0</v>
      </c>
      <c r="O1193" s="3">
        <v>0</v>
      </c>
    </row>
    <row r="1194" spans="1:15" ht="17.100000000000001">
      <c r="A1194" s="3" t="s">
        <v>1633</v>
      </c>
      <c r="B1194" s="3" t="s">
        <v>16</v>
      </c>
      <c r="C1194" s="3" t="s">
        <v>412</v>
      </c>
      <c r="D1194" s="3" t="s">
        <v>38</v>
      </c>
      <c r="E1194" s="3" t="s">
        <v>39</v>
      </c>
      <c r="F1194" s="3">
        <v>17</v>
      </c>
      <c r="G1194" s="3" t="s">
        <v>20</v>
      </c>
      <c r="H1194" s="3" t="s">
        <v>21</v>
      </c>
      <c r="I1194" s="3" t="s">
        <v>22</v>
      </c>
      <c r="J1194" s="3" t="s">
        <v>21</v>
      </c>
      <c r="K1194" s="3"/>
      <c r="L1194" s="3" t="s">
        <v>75</v>
      </c>
      <c r="M1194" s="3" t="s">
        <v>306</v>
      </c>
      <c r="N1194" s="3">
        <v>0</v>
      </c>
      <c r="O1194" s="3">
        <v>0</v>
      </c>
    </row>
    <row r="1195" spans="1:15" ht="17.100000000000001">
      <c r="A1195" s="3" t="s">
        <v>1634</v>
      </c>
      <c r="B1195" s="3" t="s">
        <v>42</v>
      </c>
      <c r="C1195" s="3" t="s">
        <v>470</v>
      </c>
      <c r="D1195" s="3" t="s">
        <v>18</v>
      </c>
      <c r="E1195" s="3" t="s">
        <v>19</v>
      </c>
      <c r="F1195" s="3">
        <v>17</v>
      </c>
      <c r="G1195" s="3" t="s">
        <v>1635</v>
      </c>
      <c r="H1195" s="3" t="s">
        <v>21</v>
      </c>
      <c r="I1195" s="3" t="s">
        <v>22</v>
      </c>
      <c r="J1195" s="3" t="s">
        <v>21</v>
      </c>
      <c r="K1195" s="3"/>
      <c r="L1195" s="3" t="s">
        <v>44</v>
      </c>
      <c r="M1195" s="3" t="s">
        <v>205</v>
      </c>
      <c r="N1195" s="3">
        <v>0</v>
      </c>
      <c r="O1195" s="3">
        <v>0</v>
      </c>
    </row>
    <row r="1196" spans="1:15" ht="17.100000000000001">
      <c r="A1196" s="3" t="s">
        <v>1636</v>
      </c>
      <c r="B1196" s="3" t="s">
        <v>42</v>
      </c>
      <c r="C1196" s="3" t="s">
        <v>246</v>
      </c>
      <c r="D1196" s="3" t="s">
        <v>38</v>
      </c>
      <c r="E1196" s="3" t="s">
        <v>39</v>
      </c>
      <c r="F1196" s="3">
        <v>17</v>
      </c>
      <c r="G1196" s="3" t="s">
        <v>57</v>
      </c>
      <c r="H1196" s="3" t="s">
        <v>21</v>
      </c>
      <c r="I1196" s="3" t="s">
        <v>22</v>
      </c>
      <c r="J1196" s="3" t="s">
        <v>21</v>
      </c>
      <c r="K1196" s="3"/>
      <c r="L1196" s="3" t="s">
        <v>44</v>
      </c>
      <c r="M1196" s="3" t="s">
        <v>24</v>
      </c>
      <c r="N1196" s="3">
        <v>0</v>
      </c>
      <c r="O1196" s="3">
        <v>0</v>
      </c>
    </row>
    <row r="1197" spans="1:15" ht="17.100000000000001">
      <c r="A1197" s="3" t="s">
        <v>1637</v>
      </c>
      <c r="B1197" s="3" t="s">
        <v>16</v>
      </c>
      <c r="C1197" s="3" t="s">
        <v>263</v>
      </c>
      <c r="D1197" s="3" t="s">
        <v>91</v>
      </c>
      <c r="E1197" s="3" t="s">
        <v>92</v>
      </c>
      <c r="F1197" s="3">
        <v>17</v>
      </c>
      <c r="G1197" s="3" t="s">
        <v>284</v>
      </c>
      <c r="H1197" s="3" t="s">
        <v>21</v>
      </c>
      <c r="I1197" s="3" t="s">
        <v>22</v>
      </c>
      <c r="J1197" s="3" t="s">
        <v>21</v>
      </c>
      <c r="K1197" s="3"/>
      <c r="L1197" s="3" t="s">
        <v>44</v>
      </c>
      <c r="M1197" s="3" t="s">
        <v>45</v>
      </c>
      <c r="N1197" s="3">
        <v>0</v>
      </c>
      <c r="O1197" s="3">
        <v>0</v>
      </c>
    </row>
    <row r="1198" spans="1:15" ht="17.100000000000001">
      <c r="A1198" s="3" t="s">
        <v>1638</v>
      </c>
      <c r="B1198" s="3" t="s">
        <v>789</v>
      </c>
      <c r="C1198" s="3" t="s">
        <v>182</v>
      </c>
      <c r="D1198" s="3" t="s">
        <v>62</v>
      </c>
      <c r="E1198" s="3" t="s">
        <v>63</v>
      </c>
      <c r="F1198" s="3">
        <v>17</v>
      </c>
      <c r="G1198" s="3" t="s">
        <v>113</v>
      </c>
      <c r="H1198" s="3" t="s">
        <v>21</v>
      </c>
      <c r="I1198" s="3" t="s">
        <v>22</v>
      </c>
      <c r="J1198" s="3" t="s">
        <v>21</v>
      </c>
      <c r="K1198" s="3"/>
      <c r="L1198" s="3" t="s">
        <v>49</v>
      </c>
      <c r="M1198" s="3" t="s">
        <v>24</v>
      </c>
      <c r="N1198" s="3">
        <v>0</v>
      </c>
      <c r="O1198" s="3">
        <v>0</v>
      </c>
    </row>
    <row r="1199" spans="1:15" ht="17.100000000000001">
      <c r="A1199" s="3" t="s">
        <v>1639</v>
      </c>
      <c r="B1199" s="3" t="s">
        <v>166</v>
      </c>
      <c r="C1199" s="3" t="s">
        <v>530</v>
      </c>
      <c r="D1199" s="3" t="s">
        <v>62</v>
      </c>
      <c r="E1199" s="3" t="s">
        <v>63</v>
      </c>
      <c r="F1199" s="3">
        <v>17</v>
      </c>
      <c r="G1199" s="3" t="s">
        <v>253</v>
      </c>
      <c r="H1199" s="3" t="s">
        <v>21</v>
      </c>
      <c r="I1199" s="3" t="s">
        <v>22</v>
      </c>
      <c r="J1199" s="3" t="s">
        <v>21</v>
      </c>
      <c r="K1199" s="3"/>
      <c r="L1199" s="3" t="s">
        <v>333</v>
      </c>
      <c r="M1199" s="3" t="s">
        <v>147</v>
      </c>
      <c r="N1199" s="3">
        <v>0</v>
      </c>
      <c r="O1199" s="3">
        <v>0</v>
      </c>
    </row>
    <row r="1200" spans="1:15" ht="17.100000000000001">
      <c r="A1200" s="3" t="s">
        <v>1640</v>
      </c>
      <c r="B1200" s="3" t="s">
        <v>42</v>
      </c>
      <c r="C1200" s="3" t="s">
        <v>530</v>
      </c>
      <c r="D1200" s="3" t="s">
        <v>62</v>
      </c>
      <c r="E1200" s="3" t="s">
        <v>63</v>
      </c>
      <c r="F1200" s="3">
        <v>17</v>
      </c>
      <c r="G1200" s="3" t="s">
        <v>1087</v>
      </c>
      <c r="H1200" s="3" t="s">
        <v>21</v>
      </c>
      <c r="I1200" s="3" t="s">
        <v>22</v>
      </c>
      <c r="J1200" s="3" t="s">
        <v>21</v>
      </c>
      <c r="K1200" s="3"/>
      <c r="L1200" s="3" t="s">
        <v>44</v>
      </c>
      <c r="M1200" s="3" t="s">
        <v>24</v>
      </c>
      <c r="N1200" s="3">
        <v>0</v>
      </c>
      <c r="O1200" s="3">
        <v>0</v>
      </c>
    </row>
    <row r="1201" spans="1:15" ht="17.100000000000001">
      <c r="A1201" s="3" t="s">
        <v>1641</v>
      </c>
      <c r="B1201" s="3" t="s">
        <v>36</v>
      </c>
      <c r="C1201" s="3" t="s">
        <v>169</v>
      </c>
      <c r="D1201" s="3" t="s">
        <v>62</v>
      </c>
      <c r="E1201" s="3" t="s">
        <v>63</v>
      </c>
      <c r="F1201" s="3">
        <v>17</v>
      </c>
      <c r="G1201" s="3" t="s">
        <v>1642</v>
      </c>
      <c r="H1201" s="3" t="s">
        <v>21</v>
      </c>
      <c r="I1201" s="3" t="s">
        <v>1643</v>
      </c>
      <c r="J1201" s="3" t="s">
        <v>21</v>
      </c>
      <c r="K1201" s="3" t="s">
        <v>594</v>
      </c>
      <c r="L1201" s="3" t="s">
        <v>44</v>
      </c>
      <c r="M1201" s="3" t="s">
        <v>205</v>
      </c>
      <c r="N1201" s="3">
        <v>0</v>
      </c>
      <c r="O1201" s="3">
        <v>0</v>
      </c>
    </row>
    <row r="1202" spans="1:15" ht="17.100000000000001">
      <c r="A1202" s="3" t="s">
        <v>1644</v>
      </c>
      <c r="B1202" s="3" t="s">
        <v>16</v>
      </c>
      <c r="C1202" s="3" t="s">
        <v>159</v>
      </c>
      <c r="D1202" s="3" t="s">
        <v>91</v>
      </c>
      <c r="E1202" s="3" t="s">
        <v>92</v>
      </c>
      <c r="F1202" s="3">
        <v>17</v>
      </c>
      <c r="G1202" s="3" t="s">
        <v>159</v>
      </c>
      <c r="H1202" s="3" t="s">
        <v>21</v>
      </c>
      <c r="I1202" s="3" t="s">
        <v>22</v>
      </c>
      <c r="J1202" s="3" t="s">
        <v>21</v>
      </c>
      <c r="K1202" s="3" t="s">
        <v>1645</v>
      </c>
      <c r="L1202" s="3" t="s">
        <v>194</v>
      </c>
      <c r="M1202" s="3" t="s">
        <v>254</v>
      </c>
      <c r="N1202" s="3">
        <v>0</v>
      </c>
      <c r="O1202" s="3">
        <v>0</v>
      </c>
    </row>
    <row r="1203" spans="1:15" ht="17.100000000000001">
      <c r="A1203" s="3" t="s">
        <v>1646</v>
      </c>
      <c r="B1203" s="3" t="s">
        <v>166</v>
      </c>
      <c r="C1203" s="3" t="s">
        <v>127</v>
      </c>
      <c r="D1203" s="3" t="s">
        <v>62</v>
      </c>
      <c r="E1203" s="3" t="s">
        <v>63</v>
      </c>
      <c r="F1203" s="3">
        <v>17</v>
      </c>
      <c r="G1203" s="3" t="s">
        <v>20</v>
      </c>
      <c r="H1203" s="3" t="s">
        <v>21</v>
      </c>
      <c r="I1203" s="3" t="s">
        <v>22</v>
      </c>
      <c r="J1203" s="3" t="s">
        <v>21</v>
      </c>
      <c r="K1203" s="3"/>
      <c r="L1203" s="3" t="s">
        <v>1198</v>
      </c>
      <c r="M1203" s="3" t="s">
        <v>343</v>
      </c>
      <c r="N1203" s="3">
        <v>0</v>
      </c>
      <c r="O1203" s="3">
        <v>0</v>
      </c>
    </row>
    <row r="1204" spans="1:15" ht="17.100000000000001">
      <c r="A1204" s="3" t="s">
        <v>1647</v>
      </c>
      <c r="B1204" s="3" t="s">
        <v>31</v>
      </c>
      <c r="C1204" s="3" t="s">
        <v>530</v>
      </c>
      <c r="D1204" s="3" t="s">
        <v>62</v>
      </c>
      <c r="E1204" s="3" t="s">
        <v>63</v>
      </c>
      <c r="F1204" s="3">
        <v>17</v>
      </c>
      <c r="G1204" s="3" t="s">
        <v>20</v>
      </c>
      <c r="H1204" s="3" t="s">
        <v>21</v>
      </c>
      <c r="I1204" s="3" t="s">
        <v>22</v>
      </c>
      <c r="J1204" s="3" t="s">
        <v>21</v>
      </c>
      <c r="K1204" s="3"/>
      <c r="L1204" s="3" t="s">
        <v>33</v>
      </c>
      <c r="M1204" s="3" t="s">
        <v>269</v>
      </c>
      <c r="N1204" s="3">
        <v>0</v>
      </c>
      <c r="O1204" s="3">
        <v>0</v>
      </c>
    </row>
    <row r="1205" spans="1:15" ht="17.100000000000001">
      <c r="A1205" s="3" t="s">
        <v>1648</v>
      </c>
      <c r="B1205" s="3" t="s">
        <v>72</v>
      </c>
      <c r="C1205" s="3" t="s">
        <v>376</v>
      </c>
      <c r="D1205" s="3" t="s">
        <v>38</v>
      </c>
      <c r="E1205" s="3" t="s">
        <v>39</v>
      </c>
      <c r="F1205" s="3">
        <v>17</v>
      </c>
      <c r="G1205" s="3" t="s">
        <v>252</v>
      </c>
      <c r="H1205" s="3" t="s">
        <v>21</v>
      </c>
      <c r="I1205" s="3" t="s">
        <v>22</v>
      </c>
      <c r="J1205" s="3" t="s">
        <v>21</v>
      </c>
      <c r="K1205" s="3"/>
      <c r="L1205" s="3" t="s">
        <v>117</v>
      </c>
      <c r="M1205" s="3" t="s">
        <v>291</v>
      </c>
      <c r="N1205" s="3">
        <v>0</v>
      </c>
      <c r="O1205" s="3">
        <v>0</v>
      </c>
    </row>
    <row r="1206" spans="1:15" ht="17.100000000000001">
      <c r="A1206" s="3" t="s">
        <v>1649</v>
      </c>
      <c r="B1206" s="3" t="s">
        <v>102</v>
      </c>
      <c r="C1206" s="3" t="s">
        <v>579</v>
      </c>
      <c r="D1206" s="3" t="s">
        <v>91</v>
      </c>
      <c r="E1206" s="3" t="s">
        <v>92</v>
      </c>
      <c r="F1206" s="3">
        <v>17</v>
      </c>
      <c r="G1206" s="3" t="s">
        <v>162</v>
      </c>
      <c r="H1206" s="3" t="s">
        <v>21</v>
      </c>
      <c r="I1206" s="3" t="s">
        <v>22</v>
      </c>
      <c r="J1206" s="3" t="s">
        <v>21</v>
      </c>
      <c r="K1206" s="3" t="s">
        <v>421</v>
      </c>
      <c r="L1206" s="3" t="s">
        <v>44</v>
      </c>
      <c r="M1206" s="3" t="s">
        <v>343</v>
      </c>
      <c r="N1206" s="3">
        <v>0</v>
      </c>
      <c r="O1206" s="3">
        <v>0</v>
      </c>
    </row>
    <row r="1207" spans="1:15" ht="17.100000000000001">
      <c r="A1207" s="3" t="s">
        <v>1650</v>
      </c>
      <c r="B1207" s="3" t="s">
        <v>42</v>
      </c>
      <c r="C1207" s="3" t="s">
        <v>187</v>
      </c>
      <c r="D1207" s="3" t="s">
        <v>18</v>
      </c>
      <c r="E1207" s="3" t="s">
        <v>19</v>
      </c>
      <c r="F1207" s="3">
        <v>17</v>
      </c>
      <c r="G1207" s="3" t="s">
        <v>20</v>
      </c>
      <c r="H1207" s="3" t="s">
        <v>21</v>
      </c>
      <c r="I1207" s="3" t="s">
        <v>22</v>
      </c>
      <c r="J1207" s="3" t="s">
        <v>21</v>
      </c>
      <c r="K1207" s="3"/>
      <c r="L1207" s="3" t="s">
        <v>209</v>
      </c>
      <c r="M1207" s="3" t="s">
        <v>82</v>
      </c>
      <c r="N1207" s="3">
        <v>0</v>
      </c>
      <c r="O1207" s="3">
        <v>0</v>
      </c>
    </row>
    <row r="1208" spans="1:15" ht="17.100000000000001">
      <c r="A1208" s="3" t="s">
        <v>1651</v>
      </c>
      <c r="B1208" s="3" t="s">
        <v>72</v>
      </c>
      <c r="C1208" s="3" t="s">
        <v>52</v>
      </c>
      <c r="D1208" s="3" t="s">
        <v>18</v>
      </c>
      <c r="E1208" s="3" t="s">
        <v>19</v>
      </c>
      <c r="F1208" s="3">
        <v>17</v>
      </c>
      <c r="G1208" s="3" t="s">
        <v>155</v>
      </c>
      <c r="H1208" s="3" t="s">
        <v>21</v>
      </c>
      <c r="I1208" s="3" t="s">
        <v>22</v>
      </c>
      <c r="J1208" s="3" t="s">
        <v>21</v>
      </c>
      <c r="K1208" s="3"/>
      <c r="L1208" s="3" t="s">
        <v>160</v>
      </c>
      <c r="M1208" s="3" t="s">
        <v>50</v>
      </c>
      <c r="N1208" s="3">
        <v>0</v>
      </c>
      <c r="O1208" s="3">
        <v>0</v>
      </c>
    </row>
    <row r="1209" spans="1:15" ht="17.100000000000001">
      <c r="A1209" s="3" t="s">
        <v>1652</v>
      </c>
      <c r="B1209" s="3" t="s">
        <v>843</v>
      </c>
      <c r="C1209" s="3" t="s">
        <v>142</v>
      </c>
      <c r="D1209" s="3" t="s">
        <v>18</v>
      </c>
      <c r="E1209" s="3" t="s">
        <v>19</v>
      </c>
      <c r="F1209" s="3">
        <v>17</v>
      </c>
      <c r="G1209" s="3" t="s">
        <v>142</v>
      </c>
      <c r="H1209" s="3" t="s">
        <v>21</v>
      </c>
      <c r="I1209" s="3" t="s">
        <v>22</v>
      </c>
      <c r="J1209" s="3" t="s">
        <v>21</v>
      </c>
      <c r="K1209" s="3"/>
      <c r="L1209" s="3" t="s">
        <v>183</v>
      </c>
      <c r="M1209" s="3" t="s">
        <v>76</v>
      </c>
      <c r="N1209" s="3">
        <v>0</v>
      </c>
      <c r="O1209" s="3">
        <v>0</v>
      </c>
    </row>
    <row r="1210" spans="1:15" ht="17.100000000000001">
      <c r="A1210" s="3" t="s">
        <v>1653</v>
      </c>
      <c r="B1210" s="3" t="s">
        <v>42</v>
      </c>
      <c r="C1210" s="3" t="s">
        <v>159</v>
      </c>
      <c r="D1210" s="3" t="s">
        <v>91</v>
      </c>
      <c r="E1210" s="3" t="s">
        <v>92</v>
      </c>
      <c r="F1210" s="3">
        <v>17</v>
      </c>
      <c r="G1210" s="3" t="s">
        <v>947</v>
      </c>
      <c r="H1210" s="3" t="s">
        <v>21</v>
      </c>
      <c r="I1210" s="3" t="s">
        <v>22</v>
      </c>
      <c r="J1210" s="3" t="s">
        <v>21</v>
      </c>
      <c r="K1210" s="3"/>
      <c r="L1210" s="3" t="s">
        <v>33</v>
      </c>
      <c r="M1210" s="3" t="s">
        <v>82</v>
      </c>
      <c r="N1210" s="3">
        <v>0</v>
      </c>
      <c r="O1210" s="3">
        <v>0</v>
      </c>
    </row>
    <row r="1211" spans="1:15" ht="17.100000000000001">
      <c r="A1211" s="3" t="s">
        <v>1654</v>
      </c>
      <c r="B1211" s="3" t="s">
        <v>31</v>
      </c>
      <c r="C1211" s="3" t="s">
        <v>116</v>
      </c>
      <c r="D1211" s="3" t="s">
        <v>62</v>
      </c>
      <c r="E1211" s="3" t="s">
        <v>63</v>
      </c>
      <c r="F1211" s="3">
        <v>17</v>
      </c>
      <c r="G1211" s="3" t="s">
        <v>20</v>
      </c>
      <c r="H1211" s="3" t="s">
        <v>21</v>
      </c>
      <c r="I1211" s="3" t="s">
        <v>22</v>
      </c>
      <c r="J1211" s="3" t="s">
        <v>21</v>
      </c>
      <c r="K1211" s="3"/>
      <c r="L1211" s="3" t="s">
        <v>28</v>
      </c>
      <c r="M1211" s="3" t="s">
        <v>29</v>
      </c>
      <c r="N1211" s="3">
        <v>0</v>
      </c>
      <c r="O1211" s="3">
        <v>0</v>
      </c>
    </row>
    <row r="1212" spans="1:15" ht="17.100000000000001">
      <c r="A1212" s="3" t="s">
        <v>1655</v>
      </c>
      <c r="B1212" s="3" t="s">
        <v>445</v>
      </c>
      <c r="C1212" s="3" t="s">
        <v>121</v>
      </c>
      <c r="D1212" s="3" t="s">
        <v>18</v>
      </c>
      <c r="E1212" s="3" t="s">
        <v>19</v>
      </c>
      <c r="F1212" s="3">
        <v>17</v>
      </c>
      <c r="G1212" s="3" t="s">
        <v>20</v>
      </c>
      <c r="H1212" s="3" t="s">
        <v>21</v>
      </c>
      <c r="I1212" s="3" t="s">
        <v>22</v>
      </c>
      <c r="J1212" s="3" t="s">
        <v>21</v>
      </c>
      <c r="K1212" s="3"/>
      <c r="L1212" s="3" t="s">
        <v>247</v>
      </c>
      <c r="M1212" s="3" t="s">
        <v>254</v>
      </c>
      <c r="N1212" s="3">
        <v>0</v>
      </c>
      <c r="O1212" s="3">
        <v>0</v>
      </c>
    </row>
    <row r="1213" spans="1:15" ht="17.100000000000001">
      <c r="A1213" s="3" t="s">
        <v>1656</v>
      </c>
      <c r="B1213" s="3" t="s">
        <v>1657</v>
      </c>
      <c r="C1213" s="3" t="s">
        <v>48</v>
      </c>
      <c r="D1213" s="3" t="s">
        <v>18</v>
      </c>
      <c r="E1213" s="3" t="s">
        <v>19</v>
      </c>
      <c r="F1213" s="3">
        <v>17</v>
      </c>
      <c r="G1213" s="3" t="s">
        <v>74</v>
      </c>
      <c r="H1213" s="3" t="s">
        <v>21</v>
      </c>
      <c r="I1213" s="3" t="s">
        <v>22</v>
      </c>
      <c r="J1213" s="3" t="s">
        <v>21</v>
      </c>
      <c r="K1213" s="3"/>
      <c r="L1213" s="3" t="s">
        <v>99</v>
      </c>
      <c r="M1213" s="3" t="s">
        <v>45</v>
      </c>
      <c r="N1213" s="3">
        <v>0</v>
      </c>
      <c r="O1213" s="3">
        <v>0</v>
      </c>
    </row>
    <row r="1214" spans="1:15" ht="17.100000000000001">
      <c r="A1214" s="3" t="s">
        <v>1658</v>
      </c>
      <c r="B1214" s="3" t="s">
        <v>42</v>
      </c>
      <c r="C1214" s="3" t="s">
        <v>265</v>
      </c>
      <c r="D1214" s="3" t="s">
        <v>91</v>
      </c>
      <c r="E1214" s="3" t="s">
        <v>92</v>
      </c>
      <c r="F1214" s="3">
        <v>17</v>
      </c>
      <c r="G1214" s="3" t="s">
        <v>1659</v>
      </c>
      <c r="H1214" s="3" t="s">
        <v>21</v>
      </c>
      <c r="I1214" s="3" t="s">
        <v>22</v>
      </c>
      <c r="J1214" s="3" t="s">
        <v>21</v>
      </c>
      <c r="K1214" s="3"/>
      <c r="L1214" s="3" t="s">
        <v>99</v>
      </c>
      <c r="M1214" s="3" t="s">
        <v>291</v>
      </c>
      <c r="N1214" s="3">
        <v>0</v>
      </c>
      <c r="O1214" s="3">
        <v>0</v>
      </c>
    </row>
    <row r="1215" spans="1:15" ht="17.100000000000001">
      <c r="A1215" s="3" t="s">
        <v>1660</v>
      </c>
      <c r="B1215" s="3" t="s">
        <v>42</v>
      </c>
      <c r="C1215" s="3" t="s">
        <v>234</v>
      </c>
      <c r="D1215" s="3" t="s">
        <v>38</v>
      </c>
      <c r="E1215" s="3" t="s">
        <v>39</v>
      </c>
      <c r="F1215" s="3">
        <v>17</v>
      </c>
      <c r="G1215" s="3" t="s">
        <v>20</v>
      </c>
      <c r="H1215" s="3" t="s">
        <v>21</v>
      </c>
      <c r="I1215" s="3" t="s">
        <v>22</v>
      </c>
      <c r="J1215" s="3" t="s">
        <v>21</v>
      </c>
      <c r="K1215" s="3"/>
      <c r="L1215" s="3" t="s">
        <v>28</v>
      </c>
      <c r="M1215" s="3" t="s">
        <v>29</v>
      </c>
      <c r="N1215" s="3">
        <v>0</v>
      </c>
      <c r="O1215" s="3">
        <v>0</v>
      </c>
    </row>
    <row r="1216" spans="1:15" ht="17.100000000000001">
      <c r="A1216" s="3" t="s">
        <v>1661</v>
      </c>
      <c r="B1216" s="3" t="s">
        <v>72</v>
      </c>
      <c r="C1216" s="3" t="s">
        <v>221</v>
      </c>
      <c r="D1216" s="3" t="s">
        <v>38</v>
      </c>
      <c r="E1216" s="3" t="s">
        <v>39</v>
      </c>
      <c r="F1216" s="3">
        <v>17</v>
      </c>
      <c r="G1216" s="3" t="s">
        <v>1662</v>
      </c>
      <c r="H1216" s="3" t="s">
        <v>21</v>
      </c>
      <c r="I1216" s="3" t="s">
        <v>22</v>
      </c>
      <c r="J1216" s="3" t="s">
        <v>21</v>
      </c>
      <c r="K1216" s="3"/>
      <c r="L1216" s="3" t="s">
        <v>104</v>
      </c>
      <c r="M1216" s="3" t="s">
        <v>173</v>
      </c>
      <c r="N1216" s="3">
        <v>0</v>
      </c>
      <c r="O1216" s="3">
        <v>0</v>
      </c>
    </row>
    <row r="1217" spans="1:15" ht="17.100000000000001">
      <c r="A1217" s="3" t="s">
        <v>1663</v>
      </c>
      <c r="B1217" s="3" t="s">
        <v>81</v>
      </c>
      <c r="C1217" s="3" t="s">
        <v>517</v>
      </c>
      <c r="D1217" s="3" t="s">
        <v>91</v>
      </c>
      <c r="E1217" s="3" t="s">
        <v>92</v>
      </c>
      <c r="F1217" s="3">
        <v>17</v>
      </c>
      <c r="G1217" s="3" t="s">
        <v>74</v>
      </c>
      <c r="H1217" s="3" t="s">
        <v>21</v>
      </c>
      <c r="I1217" s="3" t="s">
        <v>22</v>
      </c>
      <c r="J1217" s="3" t="s">
        <v>21</v>
      </c>
      <c r="K1217" s="3"/>
      <c r="L1217" s="3" t="s">
        <v>108</v>
      </c>
      <c r="M1217" s="3" t="s">
        <v>343</v>
      </c>
      <c r="N1217" s="3">
        <v>0</v>
      </c>
      <c r="O1217" s="3">
        <v>0</v>
      </c>
    </row>
    <row r="1218" spans="1:15" ht="17.100000000000001">
      <c r="A1218" s="3" t="s">
        <v>1664</v>
      </c>
      <c r="B1218" s="3" t="s">
        <v>42</v>
      </c>
      <c r="C1218" s="3" t="s">
        <v>32</v>
      </c>
      <c r="D1218" s="3" t="s">
        <v>18</v>
      </c>
      <c r="E1218" s="3" t="s">
        <v>19</v>
      </c>
      <c r="F1218" s="3">
        <v>17</v>
      </c>
      <c r="G1218" s="3" t="s">
        <v>20</v>
      </c>
      <c r="H1218" s="3" t="s">
        <v>21</v>
      </c>
      <c r="I1218" s="3" t="s">
        <v>22</v>
      </c>
      <c r="J1218" s="3" t="s">
        <v>21</v>
      </c>
      <c r="K1218" s="3"/>
      <c r="L1218" s="3" t="s">
        <v>333</v>
      </c>
      <c r="M1218" s="3" t="s">
        <v>147</v>
      </c>
      <c r="N1218" s="3">
        <v>0</v>
      </c>
      <c r="O1218" s="3">
        <v>0</v>
      </c>
    </row>
    <row r="1219" spans="1:15" ht="17.100000000000001">
      <c r="A1219" s="3" t="s">
        <v>1665</v>
      </c>
      <c r="B1219" s="3" t="s">
        <v>212</v>
      </c>
      <c r="C1219" s="3" t="s">
        <v>79</v>
      </c>
      <c r="D1219" s="3" t="s">
        <v>18</v>
      </c>
      <c r="E1219" s="3" t="s">
        <v>19</v>
      </c>
      <c r="F1219" s="3">
        <v>17</v>
      </c>
      <c r="G1219" s="3" t="s">
        <v>74</v>
      </c>
      <c r="H1219" s="3" t="s">
        <v>21</v>
      </c>
      <c r="I1219" s="3" t="s">
        <v>22</v>
      </c>
      <c r="J1219" s="3" t="s">
        <v>21</v>
      </c>
      <c r="K1219" s="3" t="s">
        <v>870</v>
      </c>
      <c r="L1219" s="3" t="s">
        <v>44</v>
      </c>
      <c r="M1219" s="3" t="s">
        <v>347</v>
      </c>
      <c r="N1219" s="3">
        <v>0</v>
      </c>
      <c r="O1219" s="3">
        <v>0</v>
      </c>
    </row>
    <row r="1220" spans="1:15" ht="17.100000000000001">
      <c r="A1220" s="3" t="s">
        <v>1666</v>
      </c>
      <c r="B1220" s="3" t="s">
        <v>111</v>
      </c>
      <c r="C1220" s="3" t="s">
        <v>207</v>
      </c>
      <c r="D1220" s="3" t="s">
        <v>18</v>
      </c>
      <c r="E1220" s="3" t="s">
        <v>19</v>
      </c>
      <c r="F1220" s="3">
        <v>17</v>
      </c>
      <c r="G1220" s="3" t="s">
        <v>74</v>
      </c>
      <c r="H1220" s="3" t="s">
        <v>21</v>
      </c>
      <c r="I1220" s="3" t="s">
        <v>22</v>
      </c>
      <c r="J1220" s="3" t="s">
        <v>21</v>
      </c>
      <c r="K1220" s="3"/>
      <c r="L1220" s="3" t="s">
        <v>33</v>
      </c>
      <c r="M1220" s="3" t="s">
        <v>214</v>
      </c>
      <c r="N1220" s="3">
        <v>1</v>
      </c>
      <c r="O1220" s="3">
        <v>2</v>
      </c>
    </row>
    <row r="1221" spans="1:15" ht="17.100000000000001">
      <c r="A1221" s="3" t="s">
        <v>1667</v>
      </c>
      <c r="B1221" s="3" t="s">
        <v>16</v>
      </c>
      <c r="C1221" s="3" t="s">
        <v>52</v>
      </c>
      <c r="D1221" s="3" t="s">
        <v>18</v>
      </c>
      <c r="E1221" s="3" t="s">
        <v>19</v>
      </c>
      <c r="F1221" s="3">
        <v>17</v>
      </c>
      <c r="G1221" s="3" t="s">
        <v>52</v>
      </c>
      <c r="H1221" s="3" t="s">
        <v>21</v>
      </c>
      <c r="I1221" s="3" t="s">
        <v>22</v>
      </c>
      <c r="J1221" s="3" t="s">
        <v>21</v>
      </c>
      <c r="K1221" s="3"/>
      <c r="L1221" s="3" t="s">
        <v>247</v>
      </c>
      <c r="M1221" s="3" t="s">
        <v>343</v>
      </c>
      <c r="N1221" s="3">
        <v>0</v>
      </c>
      <c r="O1221" s="3">
        <v>3</v>
      </c>
    </row>
    <row r="1222" spans="1:15" ht="17.100000000000001">
      <c r="A1222" s="3" t="s">
        <v>1668</v>
      </c>
      <c r="B1222" s="3" t="s">
        <v>166</v>
      </c>
      <c r="C1222" s="3" t="s">
        <v>592</v>
      </c>
      <c r="D1222" s="3" t="s">
        <v>20</v>
      </c>
      <c r="E1222" s="3" t="s">
        <v>339</v>
      </c>
      <c r="F1222" s="3">
        <v>17</v>
      </c>
      <c r="G1222" s="3" t="s">
        <v>20</v>
      </c>
      <c r="H1222" s="3" t="s">
        <v>21</v>
      </c>
      <c r="I1222" s="3" t="s">
        <v>22</v>
      </c>
      <c r="J1222" s="3" t="s">
        <v>21</v>
      </c>
      <c r="K1222" s="3"/>
      <c r="L1222" s="3" t="s">
        <v>247</v>
      </c>
      <c r="M1222" s="3" t="s">
        <v>173</v>
      </c>
      <c r="N1222" s="3">
        <v>0</v>
      </c>
      <c r="O1222" s="3">
        <v>0</v>
      </c>
    </row>
    <row r="1223" spans="1:15" ht="17.100000000000001">
      <c r="A1223" s="3" t="s">
        <v>1669</v>
      </c>
      <c r="B1223" s="3" t="s">
        <v>16</v>
      </c>
      <c r="C1223" s="3" t="s">
        <v>236</v>
      </c>
      <c r="D1223" s="3" t="s">
        <v>91</v>
      </c>
      <c r="E1223" s="3" t="s">
        <v>92</v>
      </c>
      <c r="F1223" s="3">
        <v>17</v>
      </c>
      <c r="G1223" s="3" t="s">
        <v>20</v>
      </c>
      <c r="H1223" s="3" t="s">
        <v>21</v>
      </c>
      <c r="I1223" s="3" t="s">
        <v>22</v>
      </c>
      <c r="J1223" s="3" t="s">
        <v>21</v>
      </c>
      <c r="K1223" s="3"/>
      <c r="L1223" s="3" t="s">
        <v>128</v>
      </c>
      <c r="M1223" s="3" t="s">
        <v>88</v>
      </c>
      <c r="N1223" s="3">
        <v>0</v>
      </c>
      <c r="O1223" s="3">
        <v>0</v>
      </c>
    </row>
    <row r="1224" spans="1:15" ht="17.100000000000001">
      <c r="A1224" s="3" t="s">
        <v>1670</v>
      </c>
      <c r="B1224" s="3" t="s">
        <v>1380</v>
      </c>
      <c r="C1224" s="3" t="s">
        <v>357</v>
      </c>
      <c r="D1224" s="3" t="s">
        <v>62</v>
      </c>
      <c r="E1224" s="3" t="s">
        <v>63</v>
      </c>
      <c r="F1224" s="3">
        <v>17</v>
      </c>
      <c r="G1224" s="3" t="s">
        <v>20</v>
      </c>
      <c r="H1224" s="3" t="s">
        <v>21</v>
      </c>
      <c r="I1224" s="3" t="s">
        <v>22</v>
      </c>
      <c r="J1224" s="3" t="s">
        <v>21</v>
      </c>
      <c r="K1224" s="3"/>
      <c r="L1224" s="3" t="s">
        <v>247</v>
      </c>
      <c r="M1224" s="3" t="s">
        <v>139</v>
      </c>
      <c r="N1224" s="3">
        <v>0</v>
      </c>
      <c r="O1224" s="3">
        <v>0</v>
      </c>
    </row>
    <row r="1225" spans="1:15" ht="17.100000000000001">
      <c r="A1225" s="3" t="s">
        <v>1671</v>
      </c>
      <c r="B1225" s="3" t="s">
        <v>81</v>
      </c>
      <c r="C1225" s="3" t="s">
        <v>200</v>
      </c>
      <c r="D1225" s="3" t="s">
        <v>38</v>
      </c>
      <c r="E1225" s="3" t="s">
        <v>39</v>
      </c>
      <c r="F1225" s="3">
        <v>17</v>
      </c>
      <c r="G1225" s="3" t="s">
        <v>20</v>
      </c>
      <c r="H1225" s="3" t="s">
        <v>21</v>
      </c>
      <c r="I1225" s="3" t="s">
        <v>22</v>
      </c>
      <c r="J1225" s="3" t="s">
        <v>21</v>
      </c>
      <c r="K1225" s="3"/>
      <c r="L1225" s="3" t="s">
        <v>104</v>
      </c>
      <c r="M1225" s="3" t="s">
        <v>306</v>
      </c>
      <c r="N1225" s="3">
        <v>0</v>
      </c>
      <c r="O1225" s="3">
        <v>0</v>
      </c>
    </row>
    <row r="1226" spans="1:15" ht="17.100000000000001">
      <c r="A1226" s="3" t="s">
        <v>1672</v>
      </c>
      <c r="B1226" s="3" t="s">
        <v>42</v>
      </c>
      <c r="C1226" s="3" t="s">
        <v>836</v>
      </c>
      <c r="D1226" s="3" t="s">
        <v>62</v>
      </c>
      <c r="E1226" s="3" t="s">
        <v>63</v>
      </c>
      <c r="F1226" s="3">
        <v>17</v>
      </c>
      <c r="G1226" s="3" t="s">
        <v>1062</v>
      </c>
      <c r="H1226" s="3" t="s">
        <v>21</v>
      </c>
      <c r="I1226" s="3" t="s">
        <v>22</v>
      </c>
      <c r="J1226" s="3" t="s">
        <v>21</v>
      </c>
      <c r="K1226" s="3" t="s">
        <v>870</v>
      </c>
      <c r="L1226" s="3" t="s">
        <v>44</v>
      </c>
      <c r="M1226" s="3" t="s">
        <v>306</v>
      </c>
      <c r="N1226" s="3">
        <v>0</v>
      </c>
      <c r="O1226" s="3">
        <v>0</v>
      </c>
    </row>
    <row r="1227" spans="1:15" ht="17.100000000000001">
      <c r="A1227" s="3" t="s">
        <v>1673</v>
      </c>
      <c r="B1227" s="3" t="s">
        <v>42</v>
      </c>
      <c r="C1227" s="3" t="s">
        <v>376</v>
      </c>
      <c r="D1227" s="3" t="s">
        <v>38</v>
      </c>
      <c r="E1227" s="3" t="s">
        <v>39</v>
      </c>
      <c r="F1227" s="3">
        <v>17</v>
      </c>
      <c r="G1227" s="3" t="s">
        <v>519</v>
      </c>
      <c r="H1227" s="3" t="s">
        <v>21</v>
      </c>
      <c r="I1227" s="3" t="s">
        <v>22</v>
      </c>
      <c r="J1227" s="3" t="s">
        <v>21</v>
      </c>
      <c r="K1227" s="3"/>
      <c r="L1227" s="3" t="s">
        <v>477</v>
      </c>
      <c r="M1227" s="3" t="s">
        <v>100</v>
      </c>
      <c r="N1227" s="3">
        <v>0</v>
      </c>
      <c r="O1227" s="3">
        <v>0</v>
      </c>
    </row>
    <row r="1228" spans="1:15" ht="17.100000000000001">
      <c r="A1228" s="3" t="s">
        <v>1674</v>
      </c>
      <c r="B1228" s="3" t="s">
        <v>16</v>
      </c>
      <c r="C1228" s="3" t="s">
        <v>1675</v>
      </c>
      <c r="D1228" s="3" t="s">
        <v>1676</v>
      </c>
      <c r="E1228" s="3" t="s">
        <v>1677</v>
      </c>
      <c r="F1228" s="3">
        <v>17</v>
      </c>
      <c r="G1228" s="3" t="s">
        <v>20</v>
      </c>
      <c r="H1228" s="3" t="s">
        <v>21</v>
      </c>
      <c r="I1228" s="3" t="s">
        <v>22</v>
      </c>
      <c r="J1228" s="3" t="s">
        <v>21</v>
      </c>
      <c r="K1228" s="3" t="s">
        <v>706</v>
      </c>
      <c r="L1228" s="3" t="s">
        <v>218</v>
      </c>
      <c r="M1228" s="3" t="s">
        <v>50</v>
      </c>
      <c r="N1228" s="3">
        <v>0</v>
      </c>
      <c r="O1228" s="3">
        <v>1</v>
      </c>
    </row>
    <row r="1229" spans="1:15" ht="17.100000000000001">
      <c r="A1229" s="3" t="s">
        <v>1678</v>
      </c>
      <c r="B1229" s="3" t="s">
        <v>565</v>
      </c>
      <c r="C1229" s="3" t="s">
        <v>517</v>
      </c>
      <c r="D1229" s="3" t="s">
        <v>91</v>
      </c>
      <c r="E1229" s="3" t="s">
        <v>92</v>
      </c>
      <c r="F1229" s="3">
        <v>17</v>
      </c>
      <c r="G1229" s="3" t="s">
        <v>74</v>
      </c>
      <c r="H1229" s="3" t="s">
        <v>21</v>
      </c>
      <c r="I1229" s="3" t="s">
        <v>22</v>
      </c>
      <c r="J1229" s="3" t="s">
        <v>21</v>
      </c>
      <c r="K1229" s="3"/>
      <c r="L1229" s="3" t="s">
        <v>160</v>
      </c>
      <c r="M1229" s="3" t="s">
        <v>29</v>
      </c>
      <c r="N1229" s="3">
        <v>0</v>
      </c>
      <c r="O1229" s="3">
        <v>0</v>
      </c>
    </row>
    <row r="1230" spans="1:15" ht="17.100000000000001">
      <c r="A1230" s="3" t="s">
        <v>1679</v>
      </c>
      <c r="B1230" s="3" t="s">
        <v>81</v>
      </c>
      <c r="C1230" s="3" t="s">
        <v>200</v>
      </c>
      <c r="D1230" s="3" t="s">
        <v>38</v>
      </c>
      <c r="E1230" s="3" t="s">
        <v>39</v>
      </c>
      <c r="F1230" s="3">
        <v>17</v>
      </c>
      <c r="G1230" s="3" t="s">
        <v>20</v>
      </c>
      <c r="H1230" s="3" t="s">
        <v>21</v>
      </c>
      <c r="I1230" s="3" t="s">
        <v>22</v>
      </c>
      <c r="J1230" s="3" t="s">
        <v>21</v>
      </c>
      <c r="K1230" s="3"/>
      <c r="L1230" s="3" t="s">
        <v>104</v>
      </c>
      <c r="M1230" s="3" t="s">
        <v>139</v>
      </c>
      <c r="N1230" s="3">
        <v>0</v>
      </c>
      <c r="O1230" s="3">
        <v>0</v>
      </c>
    </row>
    <row r="1231" spans="1:15" ht="17.100000000000001">
      <c r="A1231" s="3" t="s">
        <v>1680</v>
      </c>
      <c r="B1231" s="3" t="s">
        <v>16</v>
      </c>
      <c r="C1231" s="3" t="s">
        <v>162</v>
      </c>
      <c r="D1231" s="3" t="s">
        <v>18</v>
      </c>
      <c r="E1231" s="3" t="s">
        <v>19</v>
      </c>
      <c r="F1231" s="3">
        <v>17</v>
      </c>
      <c r="G1231" s="3" t="s">
        <v>20</v>
      </c>
      <c r="H1231" s="3" t="s">
        <v>21</v>
      </c>
      <c r="I1231" s="3" t="s">
        <v>22</v>
      </c>
      <c r="J1231" s="3" t="s">
        <v>21</v>
      </c>
      <c r="K1231" s="3"/>
      <c r="L1231" s="3" t="s">
        <v>49</v>
      </c>
      <c r="M1231" s="3" t="s">
        <v>76</v>
      </c>
      <c r="N1231" s="3">
        <v>0</v>
      </c>
      <c r="O1231" s="3">
        <v>0</v>
      </c>
    </row>
    <row r="1232" spans="1:15" ht="17.100000000000001">
      <c r="A1232" s="3" t="s">
        <v>1681</v>
      </c>
      <c r="B1232" s="3" t="s">
        <v>1380</v>
      </c>
      <c r="C1232" s="3" t="s">
        <v>657</v>
      </c>
      <c r="D1232" s="3" t="s">
        <v>62</v>
      </c>
      <c r="E1232" s="3" t="s">
        <v>63</v>
      </c>
      <c r="F1232" s="3">
        <v>17</v>
      </c>
      <c r="G1232" s="3" t="s">
        <v>1682</v>
      </c>
      <c r="H1232" s="3" t="s">
        <v>21</v>
      </c>
      <c r="I1232" s="3" t="s">
        <v>22</v>
      </c>
      <c r="J1232" s="3" t="s">
        <v>21</v>
      </c>
      <c r="K1232" s="3"/>
      <c r="L1232" s="3" t="s">
        <v>160</v>
      </c>
      <c r="M1232" s="3" t="s">
        <v>76</v>
      </c>
      <c r="N1232" s="3">
        <v>0</v>
      </c>
      <c r="O1232" s="3">
        <v>0</v>
      </c>
    </row>
    <row r="1233" spans="1:15" ht="17.100000000000001">
      <c r="A1233" s="3" t="s">
        <v>1683</v>
      </c>
      <c r="B1233" s="3" t="s">
        <v>16</v>
      </c>
      <c r="C1233" s="3" t="s">
        <v>259</v>
      </c>
      <c r="D1233" s="3" t="s">
        <v>18</v>
      </c>
      <c r="E1233" s="3" t="s">
        <v>19</v>
      </c>
      <c r="F1233" s="3">
        <v>17</v>
      </c>
      <c r="G1233" s="3" t="s">
        <v>20</v>
      </c>
      <c r="H1233" s="3" t="s">
        <v>21</v>
      </c>
      <c r="I1233" s="3" t="s">
        <v>22</v>
      </c>
      <c r="J1233" s="3" t="s">
        <v>21</v>
      </c>
      <c r="K1233" s="3" t="s">
        <v>443</v>
      </c>
      <c r="L1233" s="3" t="s">
        <v>49</v>
      </c>
      <c r="M1233" s="3" t="s">
        <v>76</v>
      </c>
      <c r="N1233" s="3">
        <v>0</v>
      </c>
      <c r="O1233" s="3">
        <v>0</v>
      </c>
    </row>
    <row r="1234" spans="1:15" ht="17.100000000000001">
      <c r="A1234" s="3" t="s">
        <v>1684</v>
      </c>
      <c r="B1234" s="3" t="s">
        <v>36</v>
      </c>
      <c r="C1234" s="3" t="s">
        <v>169</v>
      </c>
      <c r="D1234" s="3" t="s">
        <v>62</v>
      </c>
      <c r="E1234" s="3" t="s">
        <v>63</v>
      </c>
      <c r="F1234" s="3">
        <v>17</v>
      </c>
      <c r="G1234" s="3" t="s">
        <v>229</v>
      </c>
      <c r="H1234" s="3" t="s">
        <v>21</v>
      </c>
      <c r="I1234" s="3" t="s">
        <v>22</v>
      </c>
      <c r="J1234" s="3" t="s">
        <v>21</v>
      </c>
      <c r="K1234" s="3"/>
      <c r="L1234" s="3" t="s">
        <v>138</v>
      </c>
      <c r="M1234" s="3" t="s">
        <v>109</v>
      </c>
      <c r="N1234" s="3">
        <v>0</v>
      </c>
      <c r="O1234" s="3">
        <v>0</v>
      </c>
    </row>
    <row r="1235" spans="1:15" ht="17.100000000000001">
      <c r="A1235" s="3" t="s">
        <v>1685</v>
      </c>
      <c r="B1235" s="3" t="s">
        <v>72</v>
      </c>
      <c r="C1235" s="3" t="s">
        <v>121</v>
      </c>
      <c r="D1235" s="3" t="s">
        <v>18</v>
      </c>
      <c r="E1235" s="3" t="s">
        <v>19</v>
      </c>
      <c r="F1235" s="3">
        <v>17</v>
      </c>
      <c r="G1235" s="3" t="s">
        <v>20</v>
      </c>
      <c r="H1235" s="3" t="s">
        <v>21</v>
      </c>
      <c r="I1235" s="3" t="s">
        <v>22</v>
      </c>
      <c r="J1235" s="3" t="s">
        <v>21</v>
      </c>
      <c r="K1235" s="3"/>
      <c r="L1235" s="3" t="s">
        <v>49</v>
      </c>
      <c r="M1235" s="3" t="s">
        <v>76</v>
      </c>
      <c r="N1235" s="3">
        <v>0</v>
      </c>
      <c r="O1235" s="3">
        <v>0</v>
      </c>
    </row>
    <row r="1236" spans="1:15" ht="17.100000000000001">
      <c r="A1236" s="3" t="s">
        <v>1686</v>
      </c>
      <c r="B1236" s="3" t="s">
        <v>42</v>
      </c>
      <c r="C1236" s="3" t="s">
        <v>79</v>
      </c>
      <c r="D1236" s="3" t="s">
        <v>18</v>
      </c>
      <c r="E1236" s="3" t="s">
        <v>19</v>
      </c>
      <c r="F1236" s="3">
        <v>17</v>
      </c>
      <c r="G1236" s="3" t="s">
        <v>461</v>
      </c>
      <c r="H1236" s="3" t="s">
        <v>21</v>
      </c>
      <c r="I1236" s="3" t="s">
        <v>22</v>
      </c>
      <c r="J1236" s="3" t="s">
        <v>21</v>
      </c>
      <c r="K1236" s="3" t="s">
        <v>1687</v>
      </c>
      <c r="L1236" s="3" t="s">
        <v>23</v>
      </c>
      <c r="M1236" s="3" t="s">
        <v>88</v>
      </c>
      <c r="N1236" s="3">
        <v>0</v>
      </c>
      <c r="O1236" s="3">
        <v>0</v>
      </c>
    </row>
    <row r="1237" spans="1:15" ht="17.100000000000001">
      <c r="A1237" s="3" t="s">
        <v>1688</v>
      </c>
      <c r="B1237" s="3" t="s">
        <v>42</v>
      </c>
      <c r="C1237" s="3" t="s">
        <v>246</v>
      </c>
      <c r="D1237" s="3" t="s">
        <v>38</v>
      </c>
      <c r="E1237" s="3" t="s">
        <v>39</v>
      </c>
      <c r="F1237" s="3">
        <v>17</v>
      </c>
      <c r="G1237" s="3" t="s">
        <v>1689</v>
      </c>
      <c r="H1237" s="3" t="s">
        <v>21</v>
      </c>
      <c r="I1237" s="3" t="s">
        <v>22</v>
      </c>
      <c r="J1237" s="3" t="s">
        <v>21</v>
      </c>
      <c r="K1237" s="3"/>
      <c r="L1237" s="3" t="s">
        <v>104</v>
      </c>
      <c r="M1237" s="3" t="s">
        <v>205</v>
      </c>
      <c r="N1237" s="3">
        <v>0</v>
      </c>
      <c r="O1237" s="3">
        <v>0</v>
      </c>
    </row>
    <row r="1238" spans="1:15" ht="17.100000000000001">
      <c r="A1238" s="3" t="s">
        <v>1690</v>
      </c>
      <c r="B1238" s="3" t="s">
        <v>81</v>
      </c>
      <c r="C1238" s="3" t="s">
        <v>162</v>
      </c>
      <c r="D1238" s="3" t="s">
        <v>18</v>
      </c>
      <c r="E1238" s="3" t="s">
        <v>19</v>
      </c>
      <c r="F1238" s="3">
        <v>17</v>
      </c>
      <c r="G1238" s="3" t="s">
        <v>20</v>
      </c>
      <c r="H1238" s="3" t="s">
        <v>21</v>
      </c>
      <c r="I1238" s="3" t="s">
        <v>22</v>
      </c>
      <c r="J1238" s="3" t="s">
        <v>21</v>
      </c>
      <c r="K1238" s="3"/>
      <c r="L1238" s="3" t="s">
        <v>467</v>
      </c>
      <c r="M1238" s="3" t="s">
        <v>1319</v>
      </c>
      <c r="N1238" s="3">
        <v>0</v>
      </c>
      <c r="O1238" s="3">
        <v>0</v>
      </c>
    </row>
    <row r="1239" spans="1:15" ht="17.100000000000001">
      <c r="A1239" s="3" t="s">
        <v>1691</v>
      </c>
      <c r="B1239" s="3" t="s">
        <v>72</v>
      </c>
      <c r="C1239" s="3" t="s">
        <v>86</v>
      </c>
      <c r="D1239" s="3" t="s">
        <v>38</v>
      </c>
      <c r="E1239" s="3" t="s">
        <v>39</v>
      </c>
      <c r="F1239" s="3">
        <v>17</v>
      </c>
      <c r="G1239" s="3" t="s">
        <v>20</v>
      </c>
      <c r="H1239" s="3" t="s">
        <v>21</v>
      </c>
      <c r="I1239" s="3" t="s">
        <v>22</v>
      </c>
      <c r="J1239" s="3" t="s">
        <v>21</v>
      </c>
      <c r="K1239" s="3"/>
      <c r="L1239" s="3" t="s">
        <v>128</v>
      </c>
      <c r="M1239" s="3" t="s">
        <v>70</v>
      </c>
      <c r="N1239" s="3">
        <v>0</v>
      </c>
      <c r="O1239" s="3">
        <v>0</v>
      </c>
    </row>
    <row r="1240" spans="1:15" ht="17.100000000000001">
      <c r="A1240" s="3" t="s">
        <v>1692</v>
      </c>
      <c r="B1240" s="3" t="s">
        <v>281</v>
      </c>
      <c r="C1240" s="3" t="s">
        <v>265</v>
      </c>
      <c r="D1240" s="3" t="s">
        <v>91</v>
      </c>
      <c r="E1240" s="3" t="s">
        <v>92</v>
      </c>
      <c r="F1240" s="3">
        <v>17</v>
      </c>
      <c r="G1240" s="3" t="s">
        <v>74</v>
      </c>
      <c r="H1240" s="3" t="s">
        <v>21</v>
      </c>
      <c r="I1240" s="3" t="s">
        <v>22</v>
      </c>
      <c r="J1240" s="3" t="s">
        <v>21</v>
      </c>
      <c r="K1240" s="3"/>
      <c r="L1240" s="3" t="s">
        <v>286</v>
      </c>
      <c r="M1240" s="3" t="s">
        <v>347</v>
      </c>
      <c r="N1240" s="3">
        <v>0</v>
      </c>
      <c r="O1240" s="3">
        <v>0</v>
      </c>
    </row>
    <row r="1241" spans="1:15" ht="17.100000000000001">
      <c r="A1241" s="3" t="s">
        <v>1693</v>
      </c>
      <c r="B1241" s="3" t="s">
        <v>31</v>
      </c>
      <c r="C1241" s="3" t="s">
        <v>103</v>
      </c>
      <c r="D1241" s="3" t="s">
        <v>91</v>
      </c>
      <c r="E1241" s="3" t="s">
        <v>92</v>
      </c>
      <c r="F1241" s="3">
        <v>17</v>
      </c>
      <c r="G1241" s="3" t="s">
        <v>20</v>
      </c>
      <c r="H1241" s="3" t="s">
        <v>21</v>
      </c>
      <c r="I1241" s="3" t="s">
        <v>22</v>
      </c>
      <c r="J1241" s="3" t="s">
        <v>21</v>
      </c>
      <c r="K1241" s="3"/>
      <c r="L1241" s="3" t="s">
        <v>23</v>
      </c>
      <c r="M1241" s="3" t="s">
        <v>100</v>
      </c>
      <c r="N1241" s="3">
        <v>0</v>
      </c>
      <c r="O1241" s="3">
        <v>0</v>
      </c>
    </row>
    <row r="1242" spans="1:15" ht="17.100000000000001">
      <c r="A1242" s="3" t="s">
        <v>1694</v>
      </c>
      <c r="B1242" s="3" t="s">
        <v>565</v>
      </c>
      <c r="C1242" s="3" t="s">
        <v>253</v>
      </c>
      <c r="D1242" s="3" t="s">
        <v>20</v>
      </c>
      <c r="E1242" s="3" t="s">
        <v>339</v>
      </c>
      <c r="F1242" s="3">
        <v>17</v>
      </c>
      <c r="G1242" s="3" t="s">
        <v>20</v>
      </c>
      <c r="H1242" s="3" t="s">
        <v>21</v>
      </c>
      <c r="I1242" s="3" t="s">
        <v>22</v>
      </c>
      <c r="J1242" s="3" t="s">
        <v>21</v>
      </c>
      <c r="K1242" s="3"/>
      <c r="L1242" s="3" t="s">
        <v>44</v>
      </c>
      <c r="M1242" s="3" t="s">
        <v>109</v>
      </c>
      <c r="N1242" s="3">
        <v>0</v>
      </c>
      <c r="O1242" s="3">
        <v>0</v>
      </c>
    </row>
    <row r="1243" spans="1:15" ht="17.100000000000001">
      <c r="A1243" s="3" t="s">
        <v>1695</v>
      </c>
      <c r="B1243" s="3" t="s">
        <v>565</v>
      </c>
      <c r="C1243" s="3" t="s">
        <v>68</v>
      </c>
      <c r="D1243" s="3" t="s">
        <v>18</v>
      </c>
      <c r="E1243" s="3" t="s">
        <v>19</v>
      </c>
      <c r="F1243" s="3">
        <v>17</v>
      </c>
      <c r="G1243" s="3" t="s">
        <v>20</v>
      </c>
      <c r="H1243" s="3" t="s">
        <v>21</v>
      </c>
      <c r="I1243" s="3" t="s">
        <v>22</v>
      </c>
      <c r="J1243" s="3" t="s">
        <v>21</v>
      </c>
      <c r="K1243" s="3"/>
      <c r="L1243" s="3" t="s">
        <v>49</v>
      </c>
      <c r="M1243" s="3" t="s">
        <v>173</v>
      </c>
      <c r="N1243" s="3">
        <v>0</v>
      </c>
      <c r="O1243" s="3">
        <v>0</v>
      </c>
    </row>
    <row r="1244" spans="1:15" ht="17.100000000000001">
      <c r="A1244" s="3" t="s">
        <v>1696</v>
      </c>
      <c r="B1244" s="3" t="s">
        <v>360</v>
      </c>
      <c r="C1244" s="3" t="s">
        <v>397</v>
      </c>
      <c r="D1244" s="3" t="s">
        <v>91</v>
      </c>
      <c r="E1244" s="3" t="s">
        <v>92</v>
      </c>
      <c r="F1244" s="3">
        <v>17</v>
      </c>
      <c r="G1244" s="3" t="s">
        <v>586</v>
      </c>
      <c r="H1244" s="3" t="s">
        <v>21</v>
      </c>
      <c r="I1244" s="3" t="s">
        <v>22</v>
      </c>
      <c r="J1244" s="3" t="s">
        <v>21</v>
      </c>
      <c r="K1244" s="3"/>
      <c r="L1244" s="3" t="s">
        <v>87</v>
      </c>
      <c r="M1244" s="3" t="s">
        <v>254</v>
      </c>
      <c r="N1244" s="3">
        <v>0</v>
      </c>
      <c r="O1244" s="3">
        <v>0</v>
      </c>
    </row>
    <row r="1245" spans="1:15" ht="17.100000000000001">
      <c r="A1245" s="3" t="s">
        <v>1697</v>
      </c>
      <c r="B1245" s="3" t="s">
        <v>480</v>
      </c>
      <c r="C1245" s="3" t="s">
        <v>154</v>
      </c>
      <c r="D1245" s="3" t="s">
        <v>91</v>
      </c>
      <c r="E1245" s="3" t="s">
        <v>92</v>
      </c>
      <c r="F1245" s="3">
        <v>17</v>
      </c>
      <c r="G1245" s="3" t="s">
        <v>154</v>
      </c>
      <c r="H1245" s="3" t="s">
        <v>21</v>
      </c>
      <c r="I1245" s="3" t="s">
        <v>22</v>
      </c>
      <c r="J1245" s="3" t="s">
        <v>21</v>
      </c>
      <c r="K1245" s="3"/>
      <c r="L1245" s="3" t="s">
        <v>99</v>
      </c>
      <c r="M1245" s="3" t="s">
        <v>70</v>
      </c>
      <c r="N1245" s="3">
        <v>0</v>
      </c>
      <c r="O1245" s="3">
        <v>0</v>
      </c>
    </row>
    <row r="1246" spans="1:15" ht="17.100000000000001">
      <c r="A1246" s="3" t="s">
        <v>1698</v>
      </c>
      <c r="B1246" s="3" t="s">
        <v>42</v>
      </c>
      <c r="C1246" s="3" t="s">
        <v>52</v>
      </c>
      <c r="D1246" s="3" t="s">
        <v>18</v>
      </c>
      <c r="E1246" s="3" t="s">
        <v>19</v>
      </c>
      <c r="F1246" s="3">
        <v>17</v>
      </c>
      <c r="G1246" s="3" t="s">
        <v>1699</v>
      </c>
      <c r="H1246" s="3" t="s">
        <v>21</v>
      </c>
      <c r="I1246" s="3" t="s">
        <v>22</v>
      </c>
      <c r="J1246" s="3" t="s">
        <v>21</v>
      </c>
      <c r="K1246" s="3"/>
      <c r="L1246" s="3" t="s">
        <v>104</v>
      </c>
      <c r="M1246" s="3" t="s">
        <v>306</v>
      </c>
      <c r="N1246" s="3">
        <v>0</v>
      </c>
      <c r="O1246" s="3">
        <v>0</v>
      </c>
    </row>
    <row r="1247" spans="1:15" ht="17.100000000000001">
      <c r="A1247" s="3" t="s">
        <v>1700</v>
      </c>
      <c r="B1247" s="3" t="s">
        <v>81</v>
      </c>
      <c r="C1247" s="3" t="s">
        <v>836</v>
      </c>
      <c r="D1247" s="3" t="s">
        <v>62</v>
      </c>
      <c r="E1247" s="3" t="s">
        <v>63</v>
      </c>
      <c r="F1247" s="3">
        <v>17</v>
      </c>
      <c r="G1247" s="3" t="s">
        <v>836</v>
      </c>
      <c r="H1247" s="3" t="s">
        <v>21</v>
      </c>
      <c r="I1247" s="3" t="s">
        <v>22</v>
      </c>
      <c r="J1247" s="3" t="s">
        <v>21</v>
      </c>
      <c r="K1247" s="3"/>
      <c r="L1247" s="3" t="s">
        <v>333</v>
      </c>
      <c r="M1247" s="3" t="s">
        <v>227</v>
      </c>
      <c r="N1247" s="3">
        <v>0</v>
      </c>
      <c r="O1247" s="3">
        <v>0</v>
      </c>
    </row>
    <row r="1248" spans="1:15" ht="17.100000000000001">
      <c r="A1248" s="3" t="s">
        <v>1701</v>
      </c>
      <c r="B1248" s="3" t="s">
        <v>42</v>
      </c>
      <c r="C1248" s="3" t="s">
        <v>470</v>
      </c>
      <c r="D1248" s="3" t="s">
        <v>18</v>
      </c>
      <c r="E1248" s="3" t="s">
        <v>19</v>
      </c>
      <c r="F1248" s="3">
        <v>17</v>
      </c>
      <c r="G1248" s="3" t="s">
        <v>470</v>
      </c>
      <c r="H1248" s="3" t="s">
        <v>21</v>
      </c>
      <c r="I1248" s="3" t="s">
        <v>22</v>
      </c>
      <c r="J1248" s="3" t="s">
        <v>21</v>
      </c>
      <c r="K1248" s="3"/>
      <c r="L1248" s="3" t="s">
        <v>160</v>
      </c>
      <c r="M1248" s="3" t="s">
        <v>29</v>
      </c>
      <c r="N1248" s="3">
        <v>0</v>
      </c>
      <c r="O1248" s="3">
        <v>0</v>
      </c>
    </row>
    <row r="1249" spans="1:15" ht="17.100000000000001">
      <c r="A1249" s="3" t="s">
        <v>1702</v>
      </c>
      <c r="B1249" s="3" t="s">
        <v>42</v>
      </c>
      <c r="C1249" s="3" t="s">
        <v>236</v>
      </c>
      <c r="D1249" s="3" t="s">
        <v>91</v>
      </c>
      <c r="E1249" s="3" t="s">
        <v>92</v>
      </c>
      <c r="F1249" s="3">
        <v>17</v>
      </c>
      <c r="G1249" s="3" t="s">
        <v>20</v>
      </c>
      <c r="H1249" s="3" t="s">
        <v>21</v>
      </c>
      <c r="I1249" s="3" t="s">
        <v>22</v>
      </c>
      <c r="J1249" s="3" t="s">
        <v>21</v>
      </c>
      <c r="K1249" s="3"/>
      <c r="L1249" s="3" t="s">
        <v>64</v>
      </c>
      <c r="M1249" s="3" t="s">
        <v>53</v>
      </c>
      <c r="N1249" s="3">
        <v>0</v>
      </c>
      <c r="O1249" s="3">
        <v>0</v>
      </c>
    </row>
    <row r="1250" spans="1:15" ht="17.100000000000001">
      <c r="A1250" s="3" t="s">
        <v>1703</v>
      </c>
      <c r="B1250" s="3" t="s">
        <v>36</v>
      </c>
      <c r="C1250" s="3" t="s">
        <v>530</v>
      </c>
      <c r="D1250" s="3" t="s">
        <v>62</v>
      </c>
      <c r="E1250" s="3" t="s">
        <v>63</v>
      </c>
      <c r="F1250" s="3">
        <v>17</v>
      </c>
      <c r="G1250" s="3" t="s">
        <v>530</v>
      </c>
      <c r="H1250" s="3" t="s">
        <v>21</v>
      </c>
      <c r="I1250" s="3" t="s">
        <v>22</v>
      </c>
      <c r="J1250" s="3" t="s">
        <v>21</v>
      </c>
      <c r="K1250" s="3"/>
      <c r="L1250" s="3" t="s">
        <v>117</v>
      </c>
      <c r="M1250" s="3" t="s">
        <v>76</v>
      </c>
      <c r="N1250" s="3">
        <v>0</v>
      </c>
      <c r="O1250" s="3">
        <v>0</v>
      </c>
    </row>
    <row r="1251" spans="1:15" ht="17.100000000000001">
      <c r="A1251" s="3" t="s">
        <v>1704</v>
      </c>
      <c r="B1251" s="3" t="s">
        <v>212</v>
      </c>
      <c r="C1251" s="3" t="s">
        <v>470</v>
      </c>
      <c r="D1251" s="3" t="s">
        <v>18</v>
      </c>
      <c r="E1251" s="3" t="s">
        <v>19</v>
      </c>
      <c r="F1251" s="3">
        <v>17</v>
      </c>
      <c r="G1251" s="3" t="s">
        <v>74</v>
      </c>
      <c r="H1251" s="3" t="s">
        <v>21</v>
      </c>
      <c r="I1251" s="3" t="s">
        <v>22</v>
      </c>
      <c r="J1251" s="3" t="s">
        <v>21</v>
      </c>
      <c r="K1251" s="3"/>
      <c r="L1251" s="3" t="s">
        <v>191</v>
      </c>
      <c r="M1251" s="3" t="s">
        <v>367</v>
      </c>
      <c r="N1251" s="3">
        <v>0</v>
      </c>
      <c r="O1251" s="3">
        <v>0</v>
      </c>
    </row>
    <row r="1252" spans="1:15" ht="17.100000000000001">
      <c r="A1252" s="3" t="s">
        <v>1705</v>
      </c>
      <c r="B1252" s="3" t="s">
        <v>72</v>
      </c>
      <c r="C1252" s="3" t="s">
        <v>265</v>
      </c>
      <c r="D1252" s="3" t="s">
        <v>91</v>
      </c>
      <c r="E1252" s="3" t="s">
        <v>92</v>
      </c>
      <c r="F1252" s="3">
        <v>17</v>
      </c>
      <c r="G1252" s="3" t="s">
        <v>265</v>
      </c>
      <c r="H1252" s="3" t="s">
        <v>21</v>
      </c>
      <c r="I1252" s="3" t="s">
        <v>22</v>
      </c>
      <c r="J1252" s="3" t="s">
        <v>21</v>
      </c>
      <c r="K1252" s="3"/>
      <c r="L1252" s="3" t="s">
        <v>209</v>
      </c>
      <c r="M1252" s="3" t="s">
        <v>29</v>
      </c>
      <c r="N1252" s="3">
        <v>0</v>
      </c>
      <c r="O1252" s="3">
        <v>0</v>
      </c>
    </row>
    <row r="1253" spans="1:15" ht="17.100000000000001">
      <c r="A1253" s="3" t="s">
        <v>1706</v>
      </c>
      <c r="B1253" s="3" t="s">
        <v>1707</v>
      </c>
      <c r="C1253" s="3" t="s">
        <v>134</v>
      </c>
      <c r="D1253" s="3" t="s">
        <v>38</v>
      </c>
      <c r="E1253" s="3" t="s">
        <v>39</v>
      </c>
      <c r="F1253" s="3">
        <v>17</v>
      </c>
      <c r="G1253" s="3" t="s">
        <v>124</v>
      </c>
      <c r="H1253" s="3" t="s">
        <v>21</v>
      </c>
      <c r="I1253" s="3" t="s">
        <v>22</v>
      </c>
      <c r="J1253" s="3" t="s">
        <v>21</v>
      </c>
      <c r="K1253" s="3"/>
      <c r="L1253" s="3" t="s">
        <v>75</v>
      </c>
      <c r="M1253" s="3" t="s">
        <v>173</v>
      </c>
      <c r="N1253" s="3">
        <v>0</v>
      </c>
      <c r="O1253" s="3">
        <v>0</v>
      </c>
    </row>
    <row r="1254" spans="1:15" ht="17.100000000000001">
      <c r="A1254" s="3" t="s">
        <v>1708</v>
      </c>
      <c r="B1254" s="3" t="s">
        <v>245</v>
      </c>
      <c r="C1254" s="3" t="s">
        <v>217</v>
      </c>
      <c r="D1254" s="3" t="s">
        <v>38</v>
      </c>
      <c r="E1254" s="3" t="s">
        <v>39</v>
      </c>
      <c r="F1254" s="3">
        <v>17</v>
      </c>
      <c r="G1254" s="3" t="s">
        <v>20</v>
      </c>
      <c r="H1254" s="3" t="s">
        <v>21</v>
      </c>
      <c r="I1254" s="3" t="s">
        <v>22</v>
      </c>
      <c r="J1254" s="3" t="s">
        <v>21</v>
      </c>
      <c r="K1254" s="3"/>
      <c r="L1254" s="3" t="s">
        <v>49</v>
      </c>
      <c r="M1254" s="3" t="s">
        <v>45</v>
      </c>
      <c r="N1254" s="3">
        <v>0</v>
      </c>
      <c r="O1254" s="3">
        <v>0</v>
      </c>
    </row>
    <row r="1255" spans="1:15" ht="17.100000000000001">
      <c r="A1255" s="3" t="s">
        <v>1709</v>
      </c>
      <c r="B1255" s="3" t="s">
        <v>1380</v>
      </c>
      <c r="C1255" s="3" t="s">
        <v>236</v>
      </c>
      <c r="D1255" s="3" t="s">
        <v>91</v>
      </c>
      <c r="E1255" s="3" t="s">
        <v>92</v>
      </c>
      <c r="F1255" s="3">
        <v>17</v>
      </c>
      <c r="G1255" s="3" t="s">
        <v>20</v>
      </c>
      <c r="H1255" s="3" t="s">
        <v>21</v>
      </c>
      <c r="I1255" s="3" t="s">
        <v>22</v>
      </c>
      <c r="J1255" s="3" t="s">
        <v>21</v>
      </c>
      <c r="K1255" s="3"/>
      <c r="L1255" s="3" t="s">
        <v>28</v>
      </c>
      <c r="M1255" s="3" t="s">
        <v>70</v>
      </c>
      <c r="N1255" s="3">
        <v>0</v>
      </c>
      <c r="O1255" s="3">
        <v>0</v>
      </c>
    </row>
    <row r="1256" spans="1:15" ht="17.100000000000001">
      <c r="A1256" s="3" t="s">
        <v>1710</v>
      </c>
      <c r="B1256" s="3" t="s">
        <v>278</v>
      </c>
      <c r="C1256" s="3" t="s">
        <v>329</v>
      </c>
      <c r="D1256" s="3" t="s">
        <v>62</v>
      </c>
      <c r="E1256" s="3" t="s">
        <v>63</v>
      </c>
      <c r="F1256" s="3">
        <v>17</v>
      </c>
      <c r="G1256" s="3" t="s">
        <v>1250</v>
      </c>
      <c r="H1256" s="3" t="s">
        <v>21</v>
      </c>
      <c r="I1256" s="3" t="s">
        <v>22</v>
      </c>
      <c r="J1256" s="3" t="s">
        <v>21</v>
      </c>
      <c r="K1256" s="3"/>
      <c r="L1256" s="3" t="s">
        <v>104</v>
      </c>
      <c r="M1256" s="3" t="s">
        <v>82</v>
      </c>
      <c r="N1256" s="3">
        <v>0</v>
      </c>
      <c r="O1256" s="3">
        <v>0</v>
      </c>
    </row>
    <row r="1257" spans="1:15" ht="17.100000000000001">
      <c r="A1257" s="3" t="s">
        <v>1711</v>
      </c>
      <c r="B1257" s="3" t="s">
        <v>166</v>
      </c>
      <c r="C1257" s="3" t="s">
        <v>157</v>
      </c>
      <c r="D1257" s="3" t="s">
        <v>91</v>
      </c>
      <c r="E1257" s="3" t="s">
        <v>92</v>
      </c>
      <c r="F1257" s="3">
        <v>17</v>
      </c>
      <c r="G1257" s="3" t="s">
        <v>20</v>
      </c>
      <c r="H1257" s="3" t="s">
        <v>21</v>
      </c>
      <c r="I1257" s="3" t="s">
        <v>22</v>
      </c>
      <c r="J1257" s="3" t="s">
        <v>21</v>
      </c>
      <c r="K1257" s="3"/>
      <c r="L1257" s="3" t="s">
        <v>191</v>
      </c>
      <c r="M1257" s="3" t="s">
        <v>639</v>
      </c>
      <c r="N1257" s="3">
        <v>0</v>
      </c>
      <c r="O1257" s="3">
        <v>0</v>
      </c>
    </row>
    <row r="1258" spans="1:15" ht="17.100000000000001">
      <c r="A1258" s="3" t="s">
        <v>1712</v>
      </c>
      <c r="B1258" s="3" t="s">
        <v>166</v>
      </c>
      <c r="C1258" s="3" t="s">
        <v>579</v>
      </c>
      <c r="D1258" s="3" t="s">
        <v>91</v>
      </c>
      <c r="E1258" s="3" t="s">
        <v>92</v>
      </c>
      <c r="F1258" s="3">
        <v>17</v>
      </c>
      <c r="G1258" s="3" t="s">
        <v>74</v>
      </c>
      <c r="H1258" s="3" t="s">
        <v>21</v>
      </c>
      <c r="I1258" s="3" t="s">
        <v>22</v>
      </c>
      <c r="J1258" s="3" t="s">
        <v>21</v>
      </c>
      <c r="K1258" s="3" t="s">
        <v>870</v>
      </c>
      <c r="L1258" s="3" t="s">
        <v>87</v>
      </c>
      <c r="M1258" s="3" t="s">
        <v>266</v>
      </c>
      <c r="N1258" s="3">
        <v>0</v>
      </c>
      <c r="O1258" s="3">
        <v>0</v>
      </c>
    </row>
    <row r="1259" spans="1:15" ht="17.100000000000001">
      <c r="A1259" s="3" t="s">
        <v>1713</v>
      </c>
      <c r="B1259" s="3" t="s">
        <v>81</v>
      </c>
      <c r="C1259" s="3" t="s">
        <v>229</v>
      </c>
      <c r="D1259" s="3" t="s">
        <v>91</v>
      </c>
      <c r="E1259" s="3" t="s">
        <v>92</v>
      </c>
      <c r="F1259" s="3">
        <v>17</v>
      </c>
      <c r="G1259" s="3" t="s">
        <v>20</v>
      </c>
      <c r="H1259" s="3" t="s">
        <v>21</v>
      </c>
      <c r="I1259" s="3" t="s">
        <v>22</v>
      </c>
      <c r="J1259" s="3" t="s">
        <v>21</v>
      </c>
      <c r="K1259" s="3"/>
      <c r="L1259" s="3" t="s">
        <v>44</v>
      </c>
      <c r="M1259" s="3" t="s">
        <v>109</v>
      </c>
      <c r="N1259" s="3">
        <v>0</v>
      </c>
      <c r="O1259" s="3">
        <v>0</v>
      </c>
    </row>
    <row r="1260" spans="1:15" ht="17.100000000000001">
      <c r="A1260" s="3" t="s">
        <v>1714</v>
      </c>
      <c r="B1260" s="3" t="s">
        <v>72</v>
      </c>
      <c r="C1260" s="3" t="s">
        <v>470</v>
      </c>
      <c r="D1260" s="3" t="s">
        <v>18</v>
      </c>
      <c r="E1260" s="3" t="s">
        <v>19</v>
      </c>
      <c r="F1260" s="3">
        <v>17</v>
      </c>
      <c r="G1260" s="3" t="s">
        <v>69</v>
      </c>
      <c r="H1260" s="3" t="s">
        <v>21</v>
      </c>
      <c r="I1260" s="3" t="s">
        <v>22</v>
      </c>
      <c r="J1260" s="3" t="s">
        <v>21</v>
      </c>
      <c r="K1260" s="3"/>
      <c r="L1260" s="3" t="s">
        <v>49</v>
      </c>
      <c r="M1260" s="3" t="s">
        <v>50</v>
      </c>
      <c r="N1260" s="3">
        <v>0</v>
      </c>
      <c r="O1260" s="3">
        <v>0</v>
      </c>
    </row>
    <row r="1261" spans="1:15" ht="17.100000000000001">
      <c r="A1261" s="3" t="s">
        <v>1715</v>
      </c>
      <c r="B1261" s="3" t="s">
        <v>81</v>
      </c>
      <c r="C1261" s="3" t="s">
        <v>329</v>
      </c>
      <c r="D1261" s="3" t="s">
        <v>62</v>
      </c>
      <c r="E1261" s="3" t="s">
        <v>63</v>
      </c>
      <c r="F1261" s="3">
        <v>17</v>
      </c>
      <c r="G1261" s="3" t="s">
        <v>57</v>
      </c>
      <c r="H1261" s="3" t="s">
        <v>21</v>
      </c>
      <c r="I1261" s="3" t="s">
        <v>22</v>
      </c>
      <c r="J1261" s="3" t="s">
        <v>21</v>
      </c>
      <c r="K1261" s="3"/>
      <c r="L1261" s="3" t="s">
        <v>104</v>
      </c>
      <c r="M1261" s="3" t="s">
        <v>88</v>
      </c>
      <c r="N1261" s="3">
        <v>0</v>
      </c>
      <c r="O1261" s="3">
        <v>0</v>
      </c>
    </row>
    <row r="1262" spans="1:15" ht="17.100000000000001">
      <c r="A1262" s="3" t="s">
        <v>1716</v>
      </c>
      <c r="B1262" s="3" t="s">
        <v>166</v>
      </c>
      <c r="C1262" s="3" t="s">
        <v>141</v>
      </c>
      <c r="D1262" s="3" t="s">
        <v>62</v>
      </c>
      <c r="E1262" s="3" t="s">
        <v>63</v>
      </c>
      <c r="F1262" s="3">
        <v>17</v>
      </c>
      <c r="G1262" s="3" t="s">
        <v>284</v>
      </c>
      <c r="H1262" s="3" t="s">
        <v>21</v>
      </c>
      <c r="I1262" s="3" t="s">
        <v>22</v>
      </c>
      <c r="J1262" s="3" t="s">
        <v>21</v>
      </c>
      <c r="K1262" s="3"/>
      <c r="L1262" s="3" t="s">
        <v>146</v>
      </c>
      <c r="M1262" s="3" t="s">
        <v>347</v>
      </c>
      <c r="N1262" s="3">
        <v>0</v>
      </c>
      <c r="O1262" s="3">
        <v>0</v>
      </c>
    </row>
    <row r="1263" spans="1:15" ht="17.100000000000001">
      <c r="A1263" s="3" t="s">
        <v>1717</v>
      </c>
      <c r="B1263" s="3" t="s">
        <v>16</v>
      </c>
      <c r="C1263" s="3" t="s">
        <v>412</v>
      </c>
      <c r="D1263" s="3" t="s">
        <v>38</v>
      </c>
      <c r="E1263" s="3" t="s">
        <v>39</v>
      </c>
      <c r="F1263" s="3">
        <v>17</v>
      </c>
      <c r="G1263" s="3" t="s">
        <v>20</v>
      </c>
      <c r="H1263" s="3" t="s">
        <v>21</v>
      </c>
      <c r="I1263" s="3" t="s">
        <v>22</v>
      </c>
      <c r="J1263" s="3" t="s">
        <v>21</v>
      </c>
      <c r="K1263" s="3"/>
      <c r="L1263" s="3" t="s">
        <v>75</v>
      </c>
      <c r="M1263" s="3" t="s">
        <v>306</v>
      </c>
      <c r="N1263" s="3">
        <v>0</v>
      </c>
      <c r="O1263" s="3">
        <v>0</v>
      </c>
    </row>
    <row r="1264" spans="1:15" ht="17.100000000000001">
      <c r="A1264" s="3" t="s">
        <v>1718</v>
      </c>
      <c r="B1264" s="3" t="s">
        <v>81</v>
      </c>
      <c r="C1264" s="3" t="s">
        <v>141</v>
      </c>
      <c r="D1264" s="3" t="s">
        <v>62</v>
      </c>
      <c r="E1264" s="3" t="s">
        <v>63</v>
      </c>
      <c r="F1264" s="3">
        <v>17</v>
      </c>
      <c r="G1264" s="3" t="s">
        <v>373</v>
      </c>
      <c r="H1264" s="3" t="s">
        <v>21</v>
      </c>
      <c r="I1264" s="3" t="s">
        <v>22</v>
      </c>
      <c r="J1264" s="3" t="s">
        <v>21</v>
      </c>
      <c r="K1264" s="3"/>
      <c r="L1264" s="3" t="s">
        <v>286</v>
      </c>
      <c r="M1264" s="3" t="s">
        <v>254</v>
      </c>
      <c r="N1264" s="3">
        <v>0</v>
      </c>
      <c r="O1264" s="3">
        <v>0</v>
      </c>
    </row>
    <row r="1265" spans="1:15" ht="17.100000000000001">
      <c r="A1265" s="3" t="s">
        <v>1719</v>
      </c>
      <c r="B1265" s="3" t="s">
        <v>72</v>
      </c>
      <c r="C1265" s="3" t="s">
        <v>225</v>
      </c>
      <c r="D1265" s="3" t="s">
        <v>62</v>
      </c>
      <c r="E1265" s="3" t="s">
        <v>63</v>
      </c>
      <c r="F1265" s="3">
        <v>17</v>
      </c>
      <c r="G1265" s="3" t="s">
        <v>20</v>
      </c>
      <c r="H1265" s="3" t="s">
        <v>21</v>
      </c>
      <c r="I1265" s="3" t="s">
        <v>22</v>
      </c>
      <c r="J1265" s="3" t="s">
        <v>21</v>
      </c>
      <c r="K1265" s="3"/>
      <c r="L1265" s="3" t="s">
        <v>108</v>
      </c>
      <c r="M1265" s="3" t="s">
        <v>1319</v>
      </c>
      <c r="N1265" s="3">
        <v>0</v>
      </c>
      <c r="O1265" s="3">
        <v>0</v>
      </c>
    </row>
    <row r="1266" spans="1:15" ht="17.100000000000001">
      <c r="A1266" s="3" t="s">
        <v>1720</v>
      </c>
      <c r="B1266" s="3" t="s">
        <v>42</v>
      </c>
      <c r="C1266" s="3" t="s">
        <v>265</v>
      </c>
      <c r="D1266" s="3" t="s">
        <v>91</v>
      </c>
      <c r="E1266" s="3" t="s">
        <v>92</v>
      </c>
      <c r="F1266" s="3">
        <v>17</v>
      </c>
      <c r="G1266" s="3" t="s">
        <v>40</v>
      </c>
      <c r="H1266" s="3" t="s">
        <v>21</v>
      </c>
      <c r="I1266" s="3" t="s">
        <v>22</v>
      </c>
      <c r="J1266" s="3" t="s">
        <v>21</v>
      </c>
      <c r="K1266" s="3"/>
      <c r="L1266" s="3" t="s">
        <v>122</v>
      </c>
      <c r="M1266" s="3" t="s">
        <v>639</v>
      </c>
      <c r="N1266" s="3">
        <v>0</v>
      </c>
      <c r="O1266" s="3">
        <v>0</v>
      </c>
    </row>
    <row r="1267" spans="1:15" ht="17.100000000000001">
      <c r="A1267" s="3" t="s">
        <v>1721</v>
      </c>
      <c r="B1267" s="3" t="s">
        <v>131</v>
      </c>
      <c r="C1267" s="3" t="s">
        <v>397</v>
      </c>
      <c r="D1267" s="3" t="s">
        <v>91</v>
      </c>
      <c r="E1267" s="3" t="s">
        <v>92</v>
      </c>
      <c r="F1267" s="3">
        <v>17</v>
      </c>
      <c r="G1267" s="3" t="s">
        <v>390</v>
      </c>
      <c r="H1267" s="3" t="s">
        <v>21</v>
      </c>
      <c r="I1267" s="3" t="s">
        <v>22</v>
      </c>
      <c r="J1267" s="3" t="s">
        <v>21</v>
      </c>
      <c r="K1267" s="3"/>
      <c r="L1267" s="3" t="s">
        <v>247</v>
      </c>
      <c r="M1267" s="3" t="s">
        <v>205</v>
      </c>
      <c r="N1267" s="3">
        <v>0</v>
      </c>
      <c r="O1267" s="3">
        <v>0</v>
      </c>
    </row>
    <row r="1268" spans="1:15" ht="17.100000000000001">
      <c r="A1268" s="3" t="s">
        <v>1722</v>
      </c>
      <c r="B1268" s="3" t="s">
        <v>680</v>
      </c>
      <c r="C1268" s="3" t="s">
        <v>157</v>
      </c>
      <c r="D1268" s="3" t="s">
        <v>91</v>
      </c>
      <c r="E1268" s="3" t="s">
        <v>92</v>
      </c>
      <c r="F1268" s="3">
        <v>17</v>
      </c>
      <c r="G1268" s="3" t="s">
        <v>20</v>
      </c>
      <c r="H1268" s="3" t="s">
        <v>21</v>
      </c>
      <c r="I1268" s="3" t="s">
        <v>22</v>
      </c>
      <c r="J1268" s="3" t="s">
        <v>21</v>
      </c>
      <c r="K1268" s="3"/>
      <c r="L1268" s="3" t="s">
        <v>49</v>
      </c>
      <c r="M1268" s="3" t="s">
        <v>109</v>
      </c>
      <c r="N1268" s="3">
        <v>0</v>
      </c>
      <c r="O1268" s="3">
        <v>0</v>
      </c>
    </row>
    <row r="1269" spans="1:15" ht="17.100000000000001">
      <c r="A1269" s="3" t="s">
        <v>1723</v>
      </c>
      <c r="B1269" s="3" t="s">
        <v>166</v>
      </c>
      <c r="C1269" s="3" t="s">
        <v>657</v>
      </c>
      <c r="D1269" s="3" t="s">
        <v>62</v>
      </c>
      <c r="E1269" s="3" t="s">
        <v>63</v>
      </c>
      <c r="F1269" s="3">
        <v>17</v>
      </c>
      <c r="G1269" s="3" t="s">
        <v>373</v>
      </c>
      <c r="H1269" s="3" t="s">
        <v>21</v>
      </c>
      <c r="I1269" s="3" t="s">
        <v>22</v>
      </c>
      <c r="J1269" s="3" t="s">
        <v>21</v>
      </c>
      <c r="K1269" s="3"/>
      <c r="L1269" s="3" t="s">
        <v>333</v>
      </c>
      <c r="M1269" s="3" t="s">
        <v>139</v>
      </c>
      <c r="N1269" s="3">
        <v>0</v>
      </c>
      <c r="O1269" s="3">
        <v>0</v>
      </c>
    </row>
    <row r="1270" spans="1:15" ht="17.100000000000001">
      <c r="A1270" s="3" t="s">
        <v>1724</v>
      </c>
      <c r="B1270" s="3" t="s">
        <v>789</v>
      </c>
      <c r="C1270" s="3" t="s">
        <v>17</v>
      </c>
      <c r="D1270" s="3" t="s">
        <v>18</v>
      </c>
      <c r="E1270" s="3" t="s">
        <v>19</v>
      </c>
      <c r="F1270" s="3">
        <v>17</v>
      </c>
      <c r="G1270" s="3" t="s">
        <v>20</v>
      </c>
      <c r="H1270" s="3" t="s">
        <v>21</v>
      </c>
      <c r="I1270" s="3" t="s">
        <v>22</v>
      </c>
      <c r="J1270" s="3" t="s">
        <v>21</v>
      </c>
      <c r="K1270" s="3"/>
      <c r="L1270" s="3" t="s">
        <v>108</v>
      </c>
      <c r="M1270" s="3" t="s">
        <v>173</v>
      </c>
      <c r="N1270" s="3">
        <v>0</v>
      </c>
      <c r="O1270" s="3">
        <v>0</v>
      </c>
    </row>
    <row r="1271" spans="1:15" ht="17.100000000000001">
      <c r="A1271" s="3" t="s">
        <v>1725</v>
      </c>
      <c r="B1271" s="3" t="s">
        <v>81</v>
      </c>
      <c r="C1271" s="3" t="s">
        <v>225</v>
      </c>
      <c r="D1271" s="3" t="s">
        <v>62</v>
      </c>
      <c r="E1271" s="3" t="s">
        <v>63</v>
      </c>
      <c r="F1271" s="3">
        <v>17</v>
      </c>
      <c r="G1271" s="3" t="s">
        <v>373</v>
      </c>
      <c r="H1271" s="3" t="s">
        <v>21</v>
      </c>
      <c r="I1271" s="3" t="s">
        <v>22</v>
      </c>
      <c r="J1271" s="3" t="s">
        <v>21</v>
      </c>
      <c r="K1271" s="3"/>
      <c r="L1271" s="3" t="s">
        <v>333</v>
      </c>
      <c r="M1271" s="3" t="s">
        <v>266</v>
      </c>
      <c r="N1271" s="3">
        <v>0</v>
      </c>
      <c r="O1271" s="3">
        <v>0</v>
      </c>
    </row>
    <row r="1272" spans="1:15" ht="17.100000000000001">
      <c r="A1272" s="3" t="s">
        <v>1726</v>
      </c>
      <c r="B1272" s="3" t="s">
        <v>111</v>
      </c>
      <c r="C1272" s="3" t="s">
        <v>68</v>
      </c>
      <c r="D1272" s="3" t="s">
        <v>18</v>
      </c>
      <c r="E1272" s="3" t="s">
        <v>19</v>
      </c>
      <c r="F1272" s="3">
        <v>17</v>
      </c>
      <c r="G1272" s="3" t="s">
        <v>20</v>
      </c>
      <c r="H1272" s="3" t="s">
        <v>21</v>
      </c>
      <c r="I1272" s="3" t="s">
        <v>22</v>
      </c>
      <c r="J1272" s="3" t="s">
        <v>21</v>
      </c>
      <c r="K1272" s="3"/>
      <c r="L1272" s="3" t="s">
        <v>194</v>
      </c>
      <c r="M1272" s="3" t="s">
        <v>306</v>
      </c>
      <c r="N1272" s="3">
        <v>0</v>
      </c>
      <c r="O1272" s="3">
        <v>0</v>
      </c>
    </row>
    <row r="1273" spans="1:15" ht="17.100000000000001">
      <c r="A1273" s="3" t="s">
        <v>1727</v>
      </c>
      <c r="B1273" s="3" t="s">
        <v>42</v>
      </c>
      <c r="C1273" s="3" t="s">
        <v>204</v>
      </c>
      <c r="D1273" s="3" t="s">
        <v>91</v>
      </c>
      <c r="E1273" s="3" t="s">
        <v>92</v>
      </c>
      <c r="F1273" s="3">
        <v>17</v>
      </c>
      <c r="G1273" s="3" t="s">
        <v>113</v>
      </c>
      <c r="H1273" s="3" t="s">
        <v>21</v>
      </c>
      <c r="I1273" s="3" t="s">
        <v>22</v>
      </c>
      <c r="J1273" s="3" t="s">
        <v>21</v>
      </c>
      <c r="K1273" s="3"/>
      <c r="L1273" s="3" t="s">
        <v>183</v>
      </c>
      <c r="M1273" s="3" t="s">
        <v>254</v>
      </c>
      <c r="N1273" s="3">
        <v>0</v>
      </c>
      <c r="O1273" s="3">
        <v>0</v>
      </c>
    </row>
    <row r="1274" spans="1:15" ht="17.100000000000001">
      <c r="A1274" s="3" t="s">
        <v>1728</v>
      </c>
      <c r="B1274" s="3" t="s">
        <v>31</v>
      </c>
      <c r="C1274" s="3" t="s">
        <v>61</v>
      </c>
      <c r="D1274" s="3" t="s">
        <v>62</v>
      </c>
      <c r="E1274" s="3" t="s">
        <v>63</v>
      </c>
      <c r="F1274" s="3">
        <v>17</v>
      </c>
      <c r="G1274" s="3" t="s">
        <v>74</v>
      </c>
      <c r="H1274" s="3" t="s">
        <v>21</v>
      </c>
      <c r="I1274" s="3" t="s">
        <v>22</v>
      </c>
      <c r="J1274" s="3" t="s">
        <v>21</v>
      </c>
      <c r="K1274" s="3"/>
      <c r="L1274" s="3" t="s">
        <v>183</v>
      </c>
      <c r="M1274" s="3" t="s">
        <v>88</v>
      </c>
      <c r="N1274" s="3">
        <v>0</v>
      </c>
      <c r="O1274" s="3">
        <v>0</v>
      </c>
    </row>
    <row r="1275" spans="1:15" ht="17.100000000000001">
      <c r="A1275" s="3" t="s">
        <v>1729</v>
      </c>
      <c r="B1275" s="3" t="s">
        <v>445</v>
      </c>
      <c r="C1275" s="3" t="s">
        <v>17</v>
      </c>
      <c r="D1275" s="3" t="s">
        <v>18</v>
      </c>
      <c r="E1275" s="3" t="s">
        <v>19</v>
      </c>
      <c r="F1275" s="3">
        <v>17</v>
      </c>
      <c r="G1275" s="3" t="s">
        <v>20</v>
      </c>
      <c r="H1275" s="3" t="s">
        <v>21</v>
      </c>
      <c r="I1275" s="3" t="s">
        <v>22</v>
      </c>
      <c r="J1275" s="3" t="s">
        <v>21</v>
      </c>
      <c r="K1275" s="3"/>
      <c r="L1275" s="3" t="s">
        <v>247</v>
      </c>
      <c r="M1275" s="3" t="s">
        <v>173</v>
      </c>
      <c r="N1275" s="3">
        <v>0</v>
      </c>
      <c r="O1275" s="3">
        <v>0</v>
      </c>
    </row>
    <row r="1276" spans="1:15" ht="17.100000000000001">
      <c r="A1276" s="3" t="s">
        <v>1730</v>
      </c>
      <c r="B1276" s="3" t="s">
        <v>877</v>
      </c>
      <c r="C1276" s="3" t="s">
        <v>157</v>
      </c>
      <c r="D1276" s="3" t="s">
        <v>91</v>
      </c>
      <c r="E1276" s="3" t="s">
        <v>92</v>
      </c>
      <c r="F1276" s="3">
        <v>17</v>
      </c>
      <c r="G1276" s="3" t="s">
        <v>20</v>
      </c>
      <c r="H1276" s="3" t="s">
        <v>21</v>
      </c>
      <c r="I1276" s="3" t="s">
        <v>22</v>
      </c>
      <c r="J1276" s="3" t="s">
        <v>21</v>
      </c>
      <c r="K1276" s="3" t="s">
        <v>491</v>
      </c>
      <c r="L1276" s="3" t="s">
        <v>183</v>
      </c>
      <c r="M1276" s="3" t="s">
        <v>306</v>
      </c>
      <c r="N1276" s="3">
        <v>0</v>
      </c>
      <c r="O1276" s="3">
        <v>0</v>
      </c>
    </row>
    <row r="1277" spans="1:15" ht="17.100000000000001">
      <c r="A1277" s="3" t="s">
        <v>1731</v>
      </c>
      <c r="B1277" s="3" t="s">
        <v>81</v>
      </c>
      <c r="C1277" s="3" t="s">
        <v>671</v>
      </c>
      <c r="D1277" s="3" t="s">
        <v>38</v>
      </c>
      <c r="E1277" s="3" t="s">
        <v>39</v>
      </c>
      <c r="F1277" s="3">
        <v>17</v>
      </c>
      <c r="G1277" s="3" t="s">
        <v>1689</v>
      </c>
      <c r="H1277" s="3" t="s">
        <v>21</v>
      </c>
      <c r="I1277" s="3" t="s">
        <v>22</v>
      </c>
      <c r="J1277" s="3" t="s">
        <v>21</v>
      </c>
      <c r="K1277" s="3"/>
      <c r="L1277" s="3" t="s">
        <v>49</v>
      </c>
      <c r="M1277" s="3" t="s">
        <v>88</v>
      </c>
      <c r="N1277" s="3">
        <v>0</v>
      </c>
      <c r="O1277" s="3">
        <v>0</v>
      </c>
    </row>
    <row r="1278" spans="1:15" ht="17.100000000000001">
      <c r="A1278" s="3" t="s">
        <v>1732</v>
      </c>
      <c r="B1278" s="3" t="s">
        <v>81</v>
      </c>
      <c r="C1278" s="3" t="s">
        <v>103</v>
      </c>
      <c r="D1278" s="3" t="s">
        <v>91</v>
      </c>
      <c r="E1278" s="3" t="s">
        <v>92</v>
      </c>
      <c r="F1278" s="3">
        <v>17</v>
      </c>
      <c r="G1278" s="3" t="s">
        <v>20</v>
      </c>
      <c r="H1278" s="3" t="s">
        <v>21</v>
      </c>
      <c r="I1278" s="3" t="s">
        <v>22</v>
      </c>
      <c r="J1278" s="3" t="s">
        <v>21</v>
      </c>
      <c r="K1278" s="3"/>
      <c r="L1278" s="3" t="s">
        <v>247</v>
      </c>
      <c r="M1278" s="3" t="s">
        <v>205</v>
      </c>
      <c r="N1278" s="3">
        <v>0</v>
      </c>
      <c r="O1278" s="3">
        <v>0</v>
      </c>
    </row>
    <row r="1279" spans="1:15" ht="17.100000000000001">
      <c r="A1279" s="3" t="s">
        <v>1733</v>
      </c>
      <c r="B1279" s="3" t="s">
        <v>81</v>
      </c>
      <c r="C1279" s="3" t="s">
        <v>103</v>
      </c>
      <c r="D1279" s="3" t="s">
        <v>91</v>
      </c>
      <c r="E1279" s="3" t="s">
        <v>92</v>
      </c>
      <c r="F1279" s="3">
        <v>17</v>
      </c>
      <c r="G1279" s="3" t="s">
        <v>20</v>
      </c>
      <c r="H1279" s="3" t="s">
        <v>21</v>
      </c>
      <c r="I1279" s="3" t="s">
        <v>22</v>
      </c>
      <c r="J1279" s="3" t="s">
        <v>21</v>
      </c>
      <c r="K1279" s="3"/>
      <c r="L1279" s="3" t="s">
        <v>44</v>
      </c>
      <c r="M1279" s="3" t="s">
        <v>24</v>
      </c>
      <c r="N1279" s="3">
        <v>0</v>
      </c>
      <c r="O1279" s="3">
        <v>0</v>
      </c>
    </row>
    <row r="1280" spans="1:15" ht="17.100000000000001">
      <c r="A1280" s="3" t="s">
        <v>1734</v>
      </c>
      <c r="B1280" s="3" t="s">
        <v>36</v>
      </c>
      <c r="C1280" s="3" t="s">
        <v>229</v>
      </c>
      <c r="D1280" s="3" t="s">
        <v>91</v>
      </c>
      <c r="E1280" s="3" t="s">
        <v>92</v>
      </c>
      <c r="F1280" s="3">
        <v>17</v>
      </c>
      <c r="G1280" s="3" t="s">
        <v>1059</v>
      </c>
      <c r="H1280" s="3" t="s">
        <v>21</v>
      </c>
      <c r="I1280" s="3" t="s">
        <v>22</v>
      </c>
      <c r="J1280" s="3" t="s">
        <v>21</v>
      </c>
      <c r="K1280" s="3"/>
      <c r="L1280" s="3" t="s">
        <v>194</v>
      </c>
      <c r="M1280" s="3" t="s">
        <v>139</v>
      </c>
      <c r="N1280" s="3">
        <v>0</v>
      </c>
      <c r="O1280" s="3">
        <v>0</v>
      </c>
    </row>
    <row r="1281" spans="1:15" ht="17.100000000000001">
      <c r="A1281" s="3" t="s">
        <v>1735</v>
      </c>
      <c r="B1281" s="3" t="s">
        <v>131</v>
      </c>
      <c r="C1281" s="3" t="s">
        <v>169</v>
      </c>
      <c r="D1281" s="3" t="s">
        <v>62</v>
      </c>
      <c r="E1281" s="3" t="s">
        <v>63</v>
      </c>
      <c r="F1281" s="3">
        <v>17</v>
      </c>
      <c r="G1281" s="3" t="s">
        <v>74</v>
      </c>
      <c r="H1281" s="3" t="s">
        <v>21</v>
      </c>
      <c r="I1281" s="3" t="s">
        <v>22</v>
      </c>
      <c r="J1281" s="3" t="s">
        <v>21</v>
      </c>
      <c r="K1281" s="3"/>
      <c r="L1281" s="3" t="s">
        <v>467</v>
      </c>
      <c r="M1281" s="3" t="s">
        <v>639</v>
      </c>
      <c r="N1281" s="3">
        <v>0</v>
      </c>
      <c r="O1281" s="3">
        <v>0</v>
      </c>
    </row>
    <row r="1282" spans="1:15" ht="17.100000000000001">
      <c r="A1282" s="3" t="s">
        <v>1736</v>
      </c>
      <c r="B1282" s="3" t="s">
        <v>42</v>
      </c>
      <c r="C1282" s="3" t="s">
        <v>402</v>
      </c>
      <c r="D1282" s="3" t="s">
        <v>38</v>
      </c>
      <c r="E1282" s="3" t="s">
        <v>39</v>
      </c>
      <c r="F1282" s="3">
        <v>17</v>
      </c>
      <c r="G1282" s="3" t="s">
        <v>204</v>
      </c>
      <c r="H1282" s="3" t="s">
        <v>21</v>
      </c>
      <c r="I1282" s="3" t="s">
        <v>22</v>
      </c>
      <c r="J1282" s="3" t="s">
        <v>21</v>
      </c>
      <c r="K1282" s="3"/>
      <c r="L1282" s="3" t="s">
        <v>218</v>
      </c>
      <c r="M1282" s="3" t="s">
        <v>139</v>
      </c>
      <c r="N1282" s="3">
        <v>0</v>
      </c>
      <c r="O1282" s="3">
        <v>0</v>
      </c>
    </row>
    <row r="1283" spans="1:15" ht="17.100000000000001">
      <c r="A1283" s="3" t="s">
        <v>1737</v>
      </c>
      <c r="B1283" s="3" t="s">
        <v>36</v>
      </c>
      <c r="C1283" s="3" t="s">
        <v>127</v>
      </c>
      <c r="D1283" s="3" t="s">
        <v>62</v>
      </c>
      <c r="E1283" s="3" t="s">
        <v>63</v>
      </c>
      <c r="F1283" s="3">
        <v>17</v>
      </c>
      <c r="G1283" s="3" t="s">
        <v>20</v>
      </c>
      <c r="H1283" s="3" t="s">
        <v>21</v>
      </c>
      <c r="I1283" s="3" t="s">
        <v>22</v>
      </c>
      <c r="J1283" s="3" t="s">
        <v>21</v>
      </c>
      <c r="K1283" s="3"/>
      <c r="L1283" s="3" t="s">
        <v>128</v>
      </c>
      <c r="M1283" s="3" t="s">
        <v>76</v>
      </c>
      <c r="N1283" s="3">
        <v>0</v>
      </c>
      <c r="O1283" s="3">
        <v>0</v>
      </c>
    </row>
    <row r="1284" spans="1:15" ht="17.100000000000001">
      <c r="A1284" s="3" t="s">
        <v>1738</v>
      </c>
      <c r="B1284" s="3" t="s">
        <v>42</v>
      </c>
      <c r="C1284" s="3" t="s">
        <v>376</v>
      </c>
      <c r="D1284" s="3" t="s">
        <v>38</v>
      </c>
      <c r="E1284" s="3" t="s">
        <v>39</v>
      </c>
      <c r="F1284" s="3">
        <v>17</v>
      </c>
      <c r="G1284" s="3" t="s">
        <v>57</v>
      </c>
      <c r="H1284" s="3" t="s">
        <v>21</v>
      </c>
      <c r="I1284" s="3" t="s">
        <v>22</v>
      </c>
      <c r="J1284" s="3" t="s">
        <v>21</v>
      </c>
      <c r="K1284" s="3"/>
      <c r="L1284" s="3" t="s">
        <v>23</v>
      </c>
      <c r="M1284" s="3" t="s">
        <v>82</v>
      </c>
      <c r="N1284" s="3">
        <v>0</v>
      </c>
      <c r="O1284" s="3">
        <v>0</v>
      </c>
    </row>
    <row r="1285" spans="1:15" ht="17.100000000000001">
      <c r="A1285" s="3" t="s">
        <v>1739</v>
      </c>
      <c r="B1285" s="3" t="s">
        <v>16</v>
      </c>
      <c r="C1285" s="3" t="s">
        <v>455</v>
      </c>
      <c r="D1285" s="3" t="s">
        <v>38</v>
      </c>
      <c r="E1285" s="3" t="s">
        <v>39</v>
      </c>
      <c r="F1285" s="3">
        <v>17</v>
      </c>
      <c r="G1285" s="3" t="s">
        <v>20</v>
      </c>
      <c r="H1285" s="3" t="s">
        <v>21</v>
      </c>
      <c r="I1285" s="3" t="s">
        <v>22</v>
      </c>
      <c r="J1285" s="3" t="s">
        <v>21</v>
      </c>
      <c r="K1285" s="3"/>
      <c r="L1285" s="3" t="s">
        <v>104</v>
      </c>
      <c r="M1285" s="3" t="s">
        <v>109</v>
      </c>
      <c r="N1285" s="3">
        <v>0</v>
      </c>
      <c r="O1285" s="3">
        <v>0</v>
      </c>
    </row>
    <row r="1286" spans="1:15" ht="17.100000000000001">
      <c r="A1286" s="3" t="s">
        <v>1740</v>
      </c>
      <c r="B1286" s="3" t="s">
        <v>789</v>
      </c>
      <c r="C1286" s="3" t="s">
        <v>37</v>
      </c>
      <c r="D1286" s="3" t="s">
        <v>38</v>
      </c>
      <c r="E1286" s="3" t="s">
        <v>39</v>
      </c>
      <c r="F1286" s="3">
        <v>17</v>
      </c>
      <c r="G1286" s="3" t="s">
        <v>40</v>
      </c>
      <c r="H1286" s="3" t="s">
        <v>21</v>
      </c>
      <c r="I1286" s="3" t="s">
        <v>22</v>
      </c>
      <c r="J1286" s="3" t="s">
        <v>21</v>
      </c>
      <c r="K1286" s="3"/>
      <c r="L1286" s="3" t="s">
        <v>218</v>
      </c>
      <c r="M1286" s="3" t="s">
        <v>254</v>
      </c>
      <c r="N1286" s="3">
        <v>0</v>
      </c>
      <c r="O1286" s="3">
        <v>0</v>
      </c>
    </row>
    <row r="1287" spans="1:15" ht="17.100000000000001">
      <c r="A1287" s="3" t="s">
        <v>1741</v>
      </c>
      <c r="B1287" s="3" t="s">
        <v>31</v>
      </c>
      <c r="C1287" s="3" t="s">
        <v>402</v>
      </c>
      <c r="D1287" s="3" t="s">
        <v>38</v>
      </c>
      <c r="E1287" s="3" t="s">
        <v>39</v>
      </c>
      <c r="F1287" s="3">
        <v>17</v>
      </c>
      <c r="G1287" s="3" t="s">
        <v>586</v>
      </c>
      <c r="H1287" s="3" t="s">
        <v>21</v>
      </c>
      <c r="I1287" s="3" t="s">
        <v>22</v>
      </c>
      <c r="J1287" s="3" t="s">
        <v>21</v>
      </c>
      <c r="K1287" s="3"/>
      <c r="L1287" s="3" t="s">
        <v>286</v>
      </c>
      <c r="M1287" s="3" t="s">
        <v>639</v>
      </c>
      <c r="N1287" s="3">
        <v>0</v>
      </c>
      <c r="O1287" s="3">
        <v>0</v>
      </c>
    </row>
    <row r="1288" spans="1:15" ht="17.100000000000001">
      <c r="A1288" s="3" t="s">
        <v>1742</v>
      </c>
      <c r="B1288" s="3" t="s">
        <v>166</v>
      </c>
      <c r="C1288" s="3" t="s">
        <v>669</v>
      </c>
      <c r="D1288" s="3" t="s">
        <v>62</v>
      </c>
      <c r="E1288" s="3" t="s">
        <v>63</v>
      </c>
      <c r="F1288" s="3">
        <v>17</v>
      </c>
      <c r="G1288" s="3" t="s">
        <v>20</v>
      </c>
      <c r="H1288" s="3" t="s">
        <v>21</v>
      </c>
      <c r="I1288" s="3" t="s">
        <v>22</v>
      </c>
      <c r="J1288" s="3" t="s">
        <v>21</v>
      </c>
      <c r="K1288" s="3"/>
      <c r="L1288" s="3" t="s">
        <v>108</v>
      </c>
      <c r="M1288" s="3" t="s">
        <v>343</v>
      </c>
      <c r="N1288" s="3">
        <v>0</v>
      </c>
      <c r="O1288" s="3">
        <v>0</v>
      </c>
    </row>
    <row r="1289" spans="1:15" ht="17.100000000000001">
      <c r="A1289" s="3" t="s">
        <v>1743</v>
      </c>
      <c r="B1289" s="3" t="s">
        <v>16</v>
      </c>
      <c r="C1289" s="3" t="s">
        <v>455</v>
      </c>
      <c r="D1289" s="3" t="s">
        <v>38</v>
      </c>
      <c r="E1289" s="3" t="s">
        <v>39</v>
      </c>
      <c r="F1289" s="3">
        <v>17</v>
      </c>
      <c r="G1289" s="3" t="s">
        <v>20</v>
      </c>
      <c r="H1289" s="3" t="s">
        <v>21</v>
      </c>
      <c r="I1289" s="3" t="s">
        <v>22</v>
      </c>
      <c r="J1289" s="3" t="s">
        <v>21</v>
      </c>
      <c r="K1289" s="3"/>
      <c r="L1289" s="3" t="s">
        <v>315</v>
      </c>
      <c r="M1289" s="3" t="s">
        <v>29</v>
      </c>
      <c r="N1289" s="3">
        <v>0</v>
      </c>
      <c r="O1289" s="3">
        <v>0</v>
      </c>
    </row>
    <row r="1290" spans="1:15" ht="17.100000000000001">
      <c r="A1290" s="3" t="s">
        <v>1744</v>
      </c>
      <c r="B1290" s="3" t="s">
        <v>16</v>
      </c>
      <c r="C1290" s="3" t="s">
        <v>402</v>
      </c>
      <c r="D1290" s="3" t="s">
        <v>38</v>
      </c>
      <c r="E1290" s="3" t="s">
        <v>39</v>
      </c>
      <c r="F1290" s="3">
        <v>17</v>
      </c>
      <c r="G1290" s="3" t="s">
        <v>284</v>
      </c>
      <c r="H1290" s="3" t="s">
        <v>21</v>
      </c>
      <c r="I1290" s="3" t="s">
        <v>22</v>
      </c>
      <c r="J1290" s="3" t="s">
        <v>21</v>
      </c>
      <c r="K1290" s="3"/>
      <c r="L1290" s="3" t="s">
        <v>44</v>
      </c>
      <c r="M1290" s="3" t="s">
        <v>50</v>
      </c>
      <c r="N1290" s="3">
        <v>0</v>
      </c>
      <c r="O1290" s="3">
        <v>0</v>
      </c>
    </row>
    <row r="1291" spans="1:15" ht="17.100000000000001">
      <c r="A1291" s="3" t="s">
        <v>1745</v>
      </c>
      <c r="B1291" s="3" t="s">
        <v>1746</v>
      </c>
      <c r="C1291" s="3" t="s">
        <v>357</v>
      </c>
      <c r="D1291" s="3" t="s">
        <v>62</v>
      </c>
      <c r="E1291" s="3" t="s">
        <v>63</v>
      </c>
      <c r="F1291" s="3">
        <v>17</v>
      </c>
      <c r="G1291" s="3" t="s">
        <v>20</v>
      </c>
      <c r="H1291" s="3" t="s">
        <v>21</v>
      </c>
      <c r="I1291" s="3" t="s">
        <v>22</v>
      </c>
      <c r="J1291" s="3" t="s">
        <v>21</v>
      </c>
      <c r="K1291" s="3"/>
      <c r="L1291" s="3" t="s">
        <v>49</v>
      </c>
      <c r="M1291" s="3" t="s">
        <v>76</v>
      </c>
      <c r="N1291" s="3">
        <v>0</v>
      </c>
      <c r="O1291" s="3">
        <v>0</v>
      </c>
    </row>
    <row r="1292" spans="1:15" ht="17.100000000000001">
      <c r="A1292" s="3" t="s">
        <v>1747</v>
      </c>
      <c r="B1292" s="3" t="s">
        <v>212</v>
      </c>
      <c r="C1292" s="3" t="s">
        <v>402</v>
      </c>
      <c r="D1292" s="3" t="s">
        <v>38</v>
      </c>
      <c r="E1292" s="3" t="s">
        <v>39</v>
      </c>
      <c r="F1292" s="3">
        <v>17</v>
      </c>
      <c r="G1292" s="3" t="s">
        <v>726</v>
      </c>
      <c r="H1292" s="3" t="s">
        <v>21</v>
      </c>
      <c r="I1292" s="3" t="s">
        <v>22</v>
      </c>
      <c r="J1292" s="3" t="s">
        <v>21</v>
      </c>
      <c r="K1292" s="3"/>
      <c r="L1292" s="3" t="s">
        <v>247</v>
      </c>
      <c r="M1292" s="3" t="s">
        <v>173</v>
      </c>
      <c r="N1292" s="3">
        <v>0</v>
      </c>
      <c r="O1292" s="3">
        <v>0</v>
      </c>
    </row>
    <row r="1293" spans="1:15" ht="17.100000000000001">
      <c r="A1293" s="3" t="s">
        <v>1748</v>
      </c>
      <c r="B1293" s="3" t="s">
        <v>42</v>
      </c>
      <c r="C1293" s="3" t="s">
        <v>190</v>
      </c>
      <c r="D1293" s="3" t="s">
        <v>18</v>
      </c>
      <c r="E1293" s="3" t="s">
        <v>19</v>
      </c>
      <c r="F1293" s="3">
        <v>17</v>
      </c>
      <c r="G1293" s="3" t="s">
        <v>1749</v>
      </c>
      <c r="H1293" s="3" t="s">
        <v>21</v>
      </c>
      <c r="I1293" s="3" t="s">
        <v>22</v>
      </c>
      <c r="J1293" s="3" t="s">
        <v>21</v>
      </c>
      <c r="K1293" s="3"/>
      <c r="L1293" s="3" t="s">
        <v>44</v>
      </c>
      <c r="M1293" s="3" t="s">
        <v>45</v>
      </c>
      <c r="N1293" s="3">
        <v>0</v>
      </c>
      <c r="O1293" s="3">
        <v>0</v>
      </c>
    </row>
    <row r="1294" spans="1:15" ht="17.100000000000001">
      <c r="A1294" s="3" t="s">
        <v>1750</v>
      </c>
      <c r="B1294" s="3" t="s">
        <v>42</v>
      </c>
      <c r="C1294" s="3" t="s">
        <v>530</v>
      </c>
      <c r="D1294" s="3" t="s">
        <v>62</v>
      </c>
      <c r="E1294" s="3" t="s">
        <v>63</v>
      </c>
      <c r="F1294" s="3">
        <v>17</v>
      </c>
      <c r="G1294" s="3" t="s">
        <v>801</v>
      </c>
      <c r="H1294" s="3" t="s">
        <v>21</v>
      </c>
      <c r="I1294" s="3" t="s">
        <v>22</v>
      </c>
      <c r="J1294" s="3" t="s">
        <v>21</v>
      </c>
      <c r="K1294" s="3"/>
      <c r="L1294" s="3" t="s">
        <v>49</v>
      </c>
      <c r="M1294" s="3" t="s">
        <v>50</v>
      </c>
      <c r="N1294" s="3">
        <v>0</v>
      </c>
      <c r="O1294" s="3">
        <v>0</v>
      </c>
    </row>
    <row r="1295" spans="1:15" ht="17.100000000000001">
      <c r="A1295" s="3" t="s">
        <v>1751</v>
      </c>
      <c r="B1295" s="3" t="s">
        <v>680</v>
      </c>
      <c r="C1295" s="3" t="s">
        <v>378</v>
      </c>
      <c r="D1295" s="3" t="s">
        <v>18</v>
      </c>
      <c r="E1295" s="3" t="s">
        <v>19</v>
      </c>
      <c r="F1295" s="3">
        <v>17</v>
      </c>
      <c r="G1295" s="3" t="s">
        <v>20</v>
      </c>
      <c r="H1295" s="3" t="s">
        <v>21</v>
      </c>
      <c r="I1295" s="3" t="s">
        <v>22</v>
      </c>
      <c r="J1295" s="3" t="s">
        <v>21</v>
      </c>
      <c r="K1295" s="3"/>
      <c r="L1295" s="3" t="s">
        <v>44</v>
      </c>
      <c r="M1295" s="3" t="s">
        <v>88</v>
      </c>
      <c r="N1295" s="3">
        <v>0</v>
      </c>
      <c r="O1295" s="3">
        <v>0</v>
      </c>
    </row>
    <row r="1296" spans="1:15" ht="17.100000000000001">
      <c r="A1296" s="3" t="s">
        <v>1752</v>
      </c>
      <c r="B1296" s="3" t="s">
        <v>81</v>
      </c>
      <c r="C1296" s="3" t="s">
        <v>37</v>
      </c>
      <c r="D1296" s="3" t="s">
        <v>38</v>
      </c>
      <c r="E1296" s="3" t="s">
        <v>39</v>
      </c>
      <c r="F1296" s="3">
        <v>17</v>
      </c>
      <c r="G1296" s="3" t="s">
        <v>37</v>
      </c>
      <c r="H1296" s="3" t="s">
        <v>21</v>
      </c>
      <c r="I1296" s="3" t="s">
        <v>22</v>
      </c>
      <c r="J1296" s="3" t="s">
        <v>21</v>
      </c>
      <c r="K1296" s="3"/>
      <c r="L1296" s="3" t="s">
        <v>286</v>
      </c>
      <c r="M1296" s="3" t="s">
        <v>254</v>
      </c>
      <c r="N1296" s="3">
        <v>0</v>
      </c>
      <c r="O1296" s="3">
        <v>0</v>
      </c>
    </row>
    <row r="1297" spans="1:15" ht="17.100000000000001">
      <c r="A1297" s="3" t="s">
        <v>1753</v>
      </c>
      <c r="B1297" s="3" t="s">
        <v>106</v>
      </c>
      <c r="C1297" s="3" t="s">
        <v>271</v>
      </c>
      <c r="D1297" s="3" t="s">
        <v>62</v>
      </c>
      <c r="E1297" s="3" t="s">
        <v>63</v>
      </c>
      <c r="F1297" s="3">
        <v>17</v>
      </c>
      <c r="G1297" s="3" t="s">
        <v>20</v>
      </c>
      <c r="H1297" s="3" t="s">
        <v>21</v>
      </c>
      <c r="I1297" s="3" t="s">
        <v>22</v>
      </c>
      <c r="J1297" s="3" t="s">
        <v>21</v>
      </c>
      <c r="K1297" s="3"/>
      <c r="L1297" s="3" t="s">
        <v>160</v>
      </c>
      <c r="M1297" s="3" t="s">
        <v>50</v>
      </c>
      <c r="N1297" s="3">
        <v>0</v>
      </c>
      <c r="O1297" s="3">
        <v>0</v>
      </c>
    </row>
    <row r="1298" spans="1:15" ht="17.100000000000001">
      <c r="A1298" s="3" t="s">
        <v>1754</v>
      </c>
      <c r="B1298" s="3" t="s">
        <v>360</v>
      </c>
      <c r="C1298" s="3" t="s">
        <v>116</v>
      </c>
      <c r="D1298" s="3" t="s">
        <v>62</v>
      </c>
      <c r="E1298" s="3" t="s">
        <v>63</v>
      </c>
      <c r="F1298" s="3">
        <v>17</v>
      </c>
      <c r="G1298" s="3" t="s">
        <v>623</v>
      </c>
      <c r="H1298" s="3" t="s">
        <v>21</v>
      </c>
      <c r="I1298" s="3" t="s">
        <v>22</v>
      </c>
      <c r="J1298" s="3" t="s">
        <v>21</v>
      </c>
      <c r="K1298" s="3"/>
      <c r="L1298" s="3" t="s">
        <v>218</v>
      </c>
      <c r="M1298" s="3" t="s">
        <v>70</v>
      </c>
      <c r="N1298" s="3">
        <v>0</v>
      </c>
      <c r="O1298" s="3">
        <v>0</v>
      </c>
    </row>
    <row r="1299" spans="1:15" ht="17.100000000000001">
      <c r="A1299" s="3" t="s">
        <v>1755</v>
      </c>
      <c r="B1299" s="3" t="s">
        <v>16</v>
      </c>
      <c r="C1299" s="3" t="s">
        <v>136</v>
      </c>
      <c r="D1299" s="3" t="s">
        <v>91</v>
      </c>
      <c r="E1299" s="3" t="s">
        <v>92</v>
      </c>
      <c r="F1299" s="3">
        <v>17</v>
      </c>
      <c r="G1299" s="3" t="s">
        <v>801</v>
      </c>
      <c r="H1299" s="3" t="s">
        <v>21</v>
      </c>
      <c r="I1299" s="3" t="s">
        <v>22</v>
      </c>
      <c r="J1299" s="3" t="s">
        <v>21</v>
      </c>
      <c r="K1299" s="3"/>
      <c r="L1299" s="3" t="s">
        <v>44</v>
      </c>
      <c r="M1299" s="3" t="s">
        <v>306</v>
      </c>
      <c r="N1299" s="3">
        <v>0</v>
      </c>
      <c r="O1299" s="3">
        <v>0</v>
      </c>
    </row>
    <row r="1300" spans="1:15" ht="17.100000000000001">
      <c r="A1300" s="3" t="s">
        <v>1756</v>
      </c>
      <c r="B1300" s="3" t="s">
        <v>115</v>
      </c>
      <c r="C1300" s="3" t="s">
        <v>490</v>
      </c>
      <c r="D1300" s="3" t="s">
        <v>62</v>
      </c>
      <c r="E1300" s="3" t="s">
        <v>63</v>
      </c>
      <c r="F1300" s="3">
        <v>17</v>
      </c>
      <c r="G1300" s="3" t="s">
        <v>20</v>
      </c>
      <c r="H1300" s="3" t="s">
        <v>21</v>
      </c>
      <c r="I1300" s="3" t="s">
        <v>22</v>
      </c>
      <c r="J1300" s="3" t="s">
        <v>21</v>
      </c>
      <c r="K1300" s="3" t="s">
        <v>488</v>
      </c>
      <c r="L1300" s="3" t="s">
        <v>104</v>
      </c>
      <c r="M1300" s="3" t="s">
        <v>50</v>
      </c>
      <c r="N1300" s="3">
        <v>0</v>
      </c>
      <c r="O1300" s="3">
        <v>0</v>
      </c>
    </row>
    <row r="1301" spans="1:15" ht="17.100000000000001">
      <c r="A1301" s="3" t="s">
        <v>1757</v>
      </c>
      <c r="B1301" s="3" t="s">
        <v>166</v>
      </c>
      <c r="C1301" s="3" t="s">
        <v>234</v>
      </c>
      <c r="D1301" s="3" t="s">
        <v>38</v>
      </c>
      <c r="E1301" s="3" t="s">
        <v>39</v>
      </c>
      <c r="F1301" s="3">
        <v>17</v>
      </c>
      <c r="G1301" s="3" t="s">
        <v>586</v>
      </c>
      <c r="H1301" s="3" t="s">
        <v>21</v>
      </c>
      <c r="I1301" s="3" t="s">
        <v>22</v>
      </c>
      <c r="J1301" s="3" t="s">
        <v>21</v>
      </c>
      <c r="K1301" s="3"/>
      <c r="L1301" s="3" t="s">
        <v>222</v>
      </c>
      <c r="M1301" s="3" t="s">
        <v>109</v>
      </c>
      <c r="N1301" s="3">
        <v>0</v>
      </c>
      <c r="O1301" s="3">
        <v>0</v>
      </c>
    </row>
    <row r="1302" spans="1:15" ht="17.100000000000001">
      <c r="A1302" s="3" t="s">
        <v>1758</v>
      </c>
      <c r="B1302" s="3" t="s">
        <v>115</v>
      </c>
      <c r="C1302" s="3" t="s">
        <v>250</v>
      </c>
      <c r="D1302" s="3" t="s">
        <v>38</v>
      </c>
      <c r="E1302" s="3" t="s">
        <v>39</v>
      </c>
      <c r="F1302" s="3">
        <v>17</v>
      </c>
      <c r="G1302" s="3" t="s">
        <v>40</v>
      </c>
      <c r="H1302" s="3" t="s">
        <v>21</v>
      </c>
      <c r="I1302" s="3" t="s">
        <v>22</v>
      </c>
      <c r="J1302" s="3" t="s">
        <v>21</v>
      </c>
      <c r="K1302" s="3"/>
      <c r="L1302" s="3" t="s">
        <v>23</v>
      </c>
      <c r="M1302" s="3" t="s">
        <v>53</v>
      </c>
      <c r="N1302" s="3">
        <v>0</v>
      </c>
      <c r="O1302" s="3">
        <v>0</v>
      </c>
    </row>
    <row r="1303" spans="1:15" ht="17.100000000000001">
      <c r="A1303" s="3" t="s">
        <v>1759</v>
      </c>
      <c r="B1303" s="3" t="s">
        <v>166</v>
      </c>
      <c r="C1303" s="3" t="s">
        <v>517</v>
      </c>
      <c r="D1303" s="3" t="s">
        <v>91</v>
      </c>
      <c r="E1303" s="3" t="s">
        <v>92</v>
      </c>
      <c r="F1303" s="3">
        <v>17</v>
      </c>
      <c r="G1303" s="3" t="s">
        <v>20</v>
      </c>
      <c r="H1303" s="3" t="s">
        <v>21</v>
      </c>
      <c r="I1303" s="3" t="s">
        <v>22</v>
      </c>
      <c r="J1303" s="3" t="s">
        <v>21</v>
      </c>
      <c r="K1303" s="3"/>
      <c r="L1303" s="3" t="s">
        <v>104</v>
      </c>
      <c r="M1303" s="3" t="s">
        <v>205</v>
      </c>
      <c r="N1303" s="3">
        <v>0</v>
      </c>
      <c r="O1303" s="3">
        <v>4</v>
      </c>
    </row>
    <row r="1304" spans="1:15" ht="17.100000000000001">
      <c r="A1304" s="3" t="s">
        <v>1760</v>
      </c>
      <c r="B1304" s="3" t="s">
        <v>42</v>
      </c>
      <c r="C1304" s="3" t="s">
        <v>93</v>
      </c>
      <c r="D1304" s="3" t="s">
        <v>38</v>
      </c>
      <c r="E1304" s="3" t="s">
        <v>39</v>
      </c>
      <c r="F1304" s="3">
        <v>17</v>
      </c>
      <c r="G1304" s="3" t="s">
        <v>20</v>
      </c>
      <c r="H1304" s="3" t="s">
        <v>21</v>
      </c>
      <c r="I1304" s="3" t="s">
        <v>22</v>
      </c>
      <c r="J1304" s="3" t="s">
        <v>21</v>
      </c>
      <c r="K1304" s="3"/>
      <c r="L1304" s="3" t="s">
        <v>128</v>
      </c>
      <c r="M1304" s="3" t="s">
        <v>76</v>
      </c>
      <c r="N1304" s="3">
        <v>0</v>
      </c>
      <c r="O1304" s="3">
        <v>0</v>
      </c>
    </row>
    <row r="1305" spans="1:15" ht="17.100000000000001">
      <c r="A1305" s="3" t="s">
        <v>1761</v>
      </c>
      <c r="B1305" s="3" t="s">
        <v>42</v>
      </c>
      <c r="C1305" s="3" t="s">
        <v>357</v>
      </c>
      <c r="D1305" s="3" t="s">
        <v>62</v>
      </c>
      <c r="E1305" s="3" t="s">
        <v>63</v>
      </c>
      <c r="F1305" s="3">
        <v>17</v>
      </c>
      <c r="G1305" s="3" t="s">
        <v>20</v>
      </c>
      <c r="H1305" s="3" t="s">
        <v>21</v>
      </c>
      <c r="I1305" s="3" t="s">
        <v>22</v>
      </c>
      <c r="J1305" s="3" t="s">
        <v>21</v>
      </c>
      <c r="K1305" s="3"/>
      <c r="L1305" s="3" t="s">
        <v>160</v>
      </c>
      <c r="M1305" s="3" t="s">
        <v>291</v>
      </c>
      <c r="N1305" s="3">
        <v>0</v>
      </c>
      <c r="O1305" s="3">
        <v>0</v>
      </c>
    </row>
    <row r="1306" spans="1:15" ht="17.100000000000001">
      <c r="A1306" s="3" t="s">
        <v>1762</v>
      </c>
      <c r="B1306" s="3" t="s">
        <v>16</v>
      </c>
      <c r="C1306" s="3" t="s">
        <v>234</v>
      </c>
      <c r="D1306" s="3" t="s">
        <v>38</v>
      </c>
      <c r="E1306" s="3" t="s">
        <v>39</v>
      </c>
      <c r="F1306" s="3">
        <v>17</v>
      </c>
      <c r="G1306" s="3" t="s">
        <v>113</v>
      </c>
      <c r="H1306" s="3" t="s">
        <v>21</v>
      </c>
      <c r="I1306" s="3" t="s">
        <v>22</v>
      </c>
      <c r="J1306" s="3" t="s">
        <v>21</v>
      </c>
      <c r="K1306" s="3"/>
      <c r="L1306" s="3" t="s">
        <v>183</v>
      </c>
      <c r="M1306" s="3" t="s">
        <v>70</v>
      </c>
      <c r="N1306" s="3">
        <v>0</v>
      </c>
      <c r="O1306" s="3">
        <v>0</v>
      </c>
    </row>
    <row r="1307" spans="1:15" ht="17.100000000000001">
      <c r="A1307" s="3" t="s">
        <v>1763</v>
      </c>
      <c r="B1307" s="3" t="s">
        <v>42</v>
      </c>
      <c r="C1307" s="3" t="s">
        <v>357</v>
      </c>
      <c r="D1307" s="3" t="s">
        <v>62</v>
      </c>
      <c r="E1307" s="3" t="s">
        <v>63</v>
      </c>
      <c r="F1307" s="3">
        <v>17</v>
      </c>
      <c r="G1307" s="3" t="s">
        <v>20</v>
      </c>
      <c r="H1307" s="3" t="s">
        <v>21</v>
      </c>
      <c r="I1307" s="3" t="s">
        <v>22</v>
      </c>
      <c r="J1307" s="3" t="s">
        <v>21</v>
      </c>
      <c r="K1307" s="3"/>
      <c r="L1307" s="3" t="s">
        <v>128</v>
      </c>
      <c r="M1307" s="3" t="s">
        <v>70</v>
      </c>
      <c r="N1307" s="3">
        <v>0</v>
      </c>
      <c r="O1307" s="3">
        <v>0</v>
      </c>
    </row>
    <row r="1308" spans="1:15" ht="17.100000000000001">
      <c r="A1308" s="3" t="s">
        <v>1764</v>
      </c>
      <c r="B1308" s="3" t="s">
        <v>16</v>
      </c>
      <c r="C1308" s="3" t="s">
        <v>43</v>
      </c>
      <c r="D1308" s="3" t="s">
        <v>38</v>
      </c>
      <c r="E1308" s="3" t="s">
        <v>39</v>
      </c>
      <c r="F1308" s="3">
        <v>17</v>
      </c>
      <c r="G1308" s="3" t="s">
        <v>20</v>
      </c>
      <c r="H1308" s="3" t="s">
        <v>21</v>
      </c>
      <c r="I1308" s="3" t="s">
        <v>22</v>
      </c>
      <c r="J1308" s="3" t="s">
        <v>21</v>
      </c>
      <c r="K1308" s="3"/>
      <c r="L1308" s="3" t="s">
        <v>222</v>
      </c>
      <c r="M1308" s="3" t="s">
        <v>324</v>
      </c>
      <c r="N1308" s="3">
        <v>0</v>
      </c>
      <c r="O1308" s="3">
        <v>0</v>
      </c>
    </row>
    <row r="1309" spans="1:15" ht="17.100000000000001">
      <c r="A1309" s="3" t="s">
        <v>1765</v>
      </c>
      <c r="B1309" s="3" t="s">
        <v>81</v>
      </c>
      <c r="C1309" s="3" t="s">
        <v>154</v>
      </c>
      <c r="D1309" s="3" t="s">
        <v>91</v>
      </c>
      <c r="E1309" s="3" t="s">
        <v>92</v>
      </c>
      <c r="F1309" s="3">
        <v>17</v>
      </c>
      <c r="G1309" s="3" t="s">
        <v>154</v>
      </c>
      <c r="H1309" s="3" t="s">
        <v>21</v>
      </c>
      <c r="I1309" s="3" t="s">
        <v>22</v>
      </c>
      <c r="J1309" s="3" t="s">
        <v>21</v>
      </c>
      <c r="K1309" s="3"/>
      <c r="L1309" s="3" t="s">
        <v>333</v>
      </c>
      <c r="M1309" s="3" t="s">
        <v>173</v>
      </c>
      <c r="N1309" s="3">
        <v>0</v>
      </c>
      <c r="O1309" s="3">
        <v>0</v>
      </c>
    </row>
    <row r="1310" spans="1:15" ht="17.100000000000001">
      <c r="A1310" s="3" t="s">
        <v>1766</v>
      </c>
      <c r="B1310" s="3" t="s">
        <v>106</v>
      </c>
      <c r="C1310" s="3" t="s">
        <v>154</v>
      </c>
      <c r="D1310" s="3" t="s">
        <v>91</v>
      </c>
      <c r="E1310" s="3" t="s">
        <v>92</v>
      </c>
      <c r="F1310" s="3">
        <v>17</v>
      </c>
      <c r="G1310" s="3" t="s">
        <v>154</v>
      </c>
      <c r="H1310" s="3" t="s">
        <v>21</v>
      </c>
      <c r="I1310" s="3" t="s">
        <v>22</v>
      </c>
      <c r="J1310" s="3" t="s">
        <v>21</v>
      </c>
      <c r="K1310" s="3"/>
      <c r="L1310" s="3" t="s">
        <v>99</v>
      </c>
      <c r="M1310" s="3" t="s">
        <v>291</v>
      </c>
      <c r="N1310" s="3">
        <v>0</v>
      </c>
      <c r="O1310" s="3">
        <v>0</v>
      </c>
    </row>
    <row r="1311" spans="1:15" ht="17.100000000000001">
      <c r="A1311" s="3" t="s">
        <v>1767</v>
      </c>
      <c r="B1311" s="3" t="s">
        <v>81</v>
      </c>
      <c r="C1311" s="3" t="s">
        <v>490</v>
      </c>
      <c r="D1311" s="3" t="s">
        <v>62</v>
      </c>
      <c r="E1311" s="3" t="s">
        <v>63</v>
      </c>
      <c r="F1311" s="3">
        <v>17</v>
      </c>
      <c r="G1311" s="3" t="s">
        <v>20</v>
      </c>
      <c r="H1311" s="3" t="s">
        <v>21</v>
      </c>
      <c r="I1311" s="3" t="s">
        <v>22</v>
      </c>
      <c r="J1311" s="3" t="s">
        <v>21</v>
      </c>
      <c r="K1311" s="3" t="s">
        <v>491</v>
      </c>
      <c r="L1311" s="3" t="s">
        <v>108</v>
      </c>
      <c r="M1311" s="3" t="s">
        <v>266</v>
      </c>
      <c r="N1311" s="3">
        <v>0</v>
      </c>
      <c r="O1311" s="3">
        <v>0</v>
      </c>
    </row>
    <row r="1312" spans="1:15" ht="17.100000000000001">
      <c r="A1312" s="3" t="s">
        <v>1768</v>
      </c>
      <c r="B1312" s="3" t="s">
        <v>16</v>
      </c>
      <c r="C1312" s="3" t="s">
        <v>56</v>
      </c>
      <c r="D1312" s="3" t="s">
        <v>38</v>
      </c>
      <c r="E1312" s="3" t="s">
        <v>39</v>
      </c>
      <c r="F1312" s="3">
        <v>17</v>
      </c>
      <c r="G1312" s="3" t="s">
        <v>56</v>
      </c>
      <c r="H1312" s="3" t="s">
        <v>21</v>
      </c>
      <c r="I1312" s="3" t="s">
        <v>22</v>
      </c>
      <c r="J1312" s="3" t="s">
        <v>21</v>
      </c>
      <c r="K1312" s="3"/>
      <c r="L1312" s="3" t="s">
        <v>28</v>
      </c>
      <c r="M1312" s="3" t="s">
        <v>291</v>
      </c>
      <c r="N1312" s="3">
        <v>0</v>
      </c>
      <c r="O1312" s="3">
        <v>0</v>
      </c>
    </row>
    <row r="1313" spans="1:15" ht="17.100000000000001">
      <c r="A1313" s="3" t="s">
        <v>1769</v>
      </c>
      <c r="B1313" s="3" t="s">
        <v>36</v>
      </c>
      <c r="C1313" s="3" t="s">
        <v>332</v>
      </c>
      <c r="D1313" s="3" t="s">
        <v>91</v>
      </c>
      <c r="E1313" s="3" t="s">
        <v>92</v>
      </c>
      <c r="F1313" s="3">
        <v>17</v>
      </c>
      <c r="G1313" s="3" t="s">
        <v>20</v>
      </c>
      <c r="H1313" s="3" t="s">
        <v>21</v>
      </c>
      <c r="I1313" s="3" t="s">
        <v>22</v>
      </c>
      <c r="J1313" s="3" t="s">
        <v>21</v>
      </c>
      <c r="K1313" s="3"/>
      <c r="L1313" s="3" t="s">
        <v>218</v>
      </c>
      <c r="M1313" s="3" t="s">
        <v>173</v>
      </c>
      <c r="N1313" s="3">
        <v>0</v>
      </c>
      <c r="O1313" s="3">
        <v>0</v>
      </c>
    </row>
    <row r="1314" spans="1:15" ht="17.100000000000001">
      <c r="A1314" s="3" t="s">
        <v>1770</v>
      </c>
      <c r="B1314" s="3" t="s">
        <v>81</v>
      </c>
      <c r="C1314" s="3" t="s">
        <v>107</v>
      </c>
      <c r="D1314" s="3" t="s">
        <v>91</v>
      </c>
      <c r="E1314" s="3" t="s">
        <v>92</v>
      </c>
      <c r="F1314" s="3">
        <v>17</v>
      </c>
      <c r="G1314" s="3" t="s">
        <v>312</v>
      </c>
      <c r="H1314" s="3" t="s">
        <v>21</v>
      </c>
      <c r="I1314" s="3" t="s">
        <v>22</v>
      </c>
      <c r="J1314" s="3" t="s">
        <v>21</v>
      </c>
      <c r="K1314" s="3"/>
      <c r="L1314" s="3" t="s">
        <v>333</v>
      </c>
      <c r="M1314" s="3" t="s">
        <v>347</v>
      </c>
      <c r="N1314" s="3">
        <v>0</v>
      </c>
      <c r="O1314" s="3">
        <v>0</v>
      </c>
    </row>
    <row r="1315" spans="1:15" ht="17.100000000000001">
      <c r="A1315" s="3" t="s">
        <v>1771</v>
      </c>
      <c r="B1315" s="3" t="s">
        <v>166</v>
      </c>
      <c r="C1315" s="3" t="s">
        <v>231</v>
      </c>
      <c r="D1315" s="3" t="s">
        <v>18</v>
      </c>
      <c r="E1315" s="3" t="s">
        <v>19</v>
      </c>
      <c r="F1315" s="3">
        <v>17</v>
      </c>
      <c r="G1315" s="3" t="s">
        <v>20</v>
      </c>
      <c r="H1315" s="3" t="s">
        <v>21</v>
      </c>
      <c r="I1315" s="3" t="s">
        <v>22</v>
      </c>
      <c r="J1315" s="3" t="s">
        <v>21</v>
      </c>
      <c r="K1315" s="3"/>
      <c r="L1315" s="3" t="s">
        <v>75</v>
      </c>
      <c r="M1315" s="3" t="s">
        <v>139</v>
      </c>
      <c r="N1315" s="3">
        <v>0</v>
      </c>
      <c r="O1315" s="3">
        <v>0</v>
      </c>
    </row>
    <row r="1316" spans="1:15" ht="17.100000000000001">
      <c r="A1316" s="3" t="s">
        <v>1772</v>
      </c>
      <c r="B1316" s="3" t="s">
        <v>55</v>
      </c>
      <c r="C1316" s="3" t="s">
        <v>116</v>
      </c>
      <c r="D1316" s="3" t="s">
        <v>62</v>
      </c>
      <c r="E1316" s="3" t="s">
        <v>63</v>
      </c>
      <c r="F1316" s="3">
        <v>17</v>
      </c>
      <c r="G1316" s="3" t="s">
        <v>284</v>
      </c>
      <c r="H1316" s="3" t="s">
        <v>21</v>
      </c>
      <c r="I1316" s="3" t="s">
        <v>22</v>
      </c>
      <c r="J1316" s="3" t="s">
        <v>21</v>
      </c>
      <c r="K1316" s="3"/>
      <c r="L1316" s="3" t="s">
        <v>218</v>
      </c>
      <c r="M1316" s="3" t="s">
        <v>70</v>
      </c>
      <c r="N1316" s="3">
        <v>0</v>
      </c>
      <c r="O1316" s="3">
        <v>0</v>
      </c>
    </row>
    <row r="1317" spans="1:15" ht="17.100000000000001">
      <c r="A1317" s="3" t="s">
        <v>1773</v>
      </c>
      <c r="B1317" s="3" t="s">
        <v>84</v>
      </c>
      <c r="C1317" s="3" t="s">
        <v>175</v>
      </c>
      <c r="D1317" s="3" t="s">
        <v>62</v>
      </c>
      <c r="E1317" s="3" t="s">
        <v>63</v>
      </c>
      <c r="F1317" s="3">
        <v>17</v>
      </c>
      <c r="G1317" s="3" t="s">
        <v>74</v>
      </c>
      <c r="H1317" s="3" t="s">
        <v>21</v>
      </c>
      <c r="I1317" s="3" t="s">
        <v>22</v>
      </c>
      <c r="J1317" s="3" t="s">
        <v>21</v>
      </c>
      <c r="K1317" s="3"/>
      <c r="L1317" s="3" t="s">
        <v>33</v>
      </c>
      <c r="M1317" s="3" t="s">
        <v>82</v>
      </c>
      <c r="N1317" s="3">
        <v>0</v>
      </c>
      <c r="O1317" s="3">
        <v>0</v>
      </c>
    </row>
    <row r="1318" spans="1:15" ht="17.100000000000001">
      <c r="A1318" s="3" t="s">
        <v>1774</v>
      </c>
      <c r="B1318" s="3" t="s">
        <v>645</v>
      </c>
      <c r="C1318" s="3" t="s">
        <v>157</v>
      </c>
      <c r="D1318" s="3" t="s">
        <v>91</v>
      </c>
      <c r="E1318" s="3" t="s">
        <v>92</v>
      </c>
      <c r="F1318" s="3">
        <v>17</v>
      </c>
      <c r="G1318" s="3" t="s">
        <v>86</v>
      </c>
      <c r="H1318" s="3" t="s">
        <v>21</v>
      </c>
      <c r="I1318" s="3" t="s">
        <v>22</v>
      </c>
      <c r="J1318" s="3" t="s">
        <v>21</v>
      </c>
      <c r="K1318" s="3"/>
      <c r="L1318" s="3" t="s">
        <v>222</v>
      </c>
      <c r="M1318" s="3" t="s">
        <v>347</v>
      </c>
      <c r="N1318" s="3">
        <v>0</v>
      </c>
      <c r="O1318" s="3">
        <v>0</v>
      </c>
    </row>
    <row r="1319" spans="1:15" ht="17.100000000000001">
      <c r="A1319" s="3" t="s">
        <v>1775</v>
      </c>
      <c r="B1319" s="3" t="s">
        <v>166</v>
      </c>
      <c r="C1319" s="3" t="s">
        <v>263</v>
      </c>
      <c r="D1319" s="3" t="s">
        <v>91</v>
      </c>
      <c r="E1319" s="3" t="s">
        <v>92</v>
      </c>
      <c r="F1319" s="3">
        <v>17</v>
      </c>
      <c r="G1319" s="3" t="s">
        <v>20</v>
      </c>
      <c r="H1319" s="3" t="s">
        <v>21</v>
      </c>
      <c r="I1319" s="3" t="s">
        <v>22</v>
      </c>
      <c r="J1319" s="3" t="s">
        <v>21</v>
      </c>
      <c r="K1319" s="3"/>
      <c r="L1319" s="3" t="s">
        <v>108</v>
      </c>
      <c r="M1319" s="3" t="s">
        <v>343</v>
      </c>
      <c r="N1319" s="3">
        <v>0</v>
      </c>
      <c r="O1319" s="3">
        <v>0</v>
      </c>
    </row>
    <row r="1320" spans="1:15" ht="17.100000000000001">
      <c r="A1320" s="3" t="s">
        <v>1776</v>
      </c>
      <c r="B1320" s="3" t="s">
        <v>31</v>
      </c>
      <c r="C1320" s="3" t="s">
        <v>657</v>
      </c>
      <c r="D1320" s="3" t="s">
        <v>62</v>
      </c>
      <c r="E1320" s="3" t="s">
        <v>63</v>
      </c>
      <c r="F1320" s="3">
        <v>17</v>
      </c>
      <c r="G1320" s="3" t="s">
        <v>20</v>
      </c>
      <c r="H1320" s="3" t="s">
        <v>21</v>
      </c>
      <c r="I1320" s="3" t="s">
        <v>22</v>
      </c>
      <c r="J1320" s="3" t="s">
        <v>21</v>
      </c>
      <c r="K1320" s="3"/>
      <c r="L1320" s="3" t="s">
        <v>117</v>
      </c>
      <c r="M1320" s="3" t="s">
        <v>76</v>
      </c>
      <c r="N1320" s="3">
        <v>0</v>
      </c>
      <c r="O1320" s="3">
        <v>0</v>
      </c>
    </row>
    <row r="1321" spans="1:15" ht="17.100000000000001">
      <c r="A1321" s="3" t="s">
        <v>1777</v>
      </c>
      <c r="B1321" s="3" t="s">
        <v>877</v>
      </c>
      <c r="C1321" s="3" t="s">
        <v>329</v>
      </c>
      <c r="D1321" s="3" t="s">
        <v>62</v>
      </c>
      <c r="E1321" s="3" t="s">
        <v>63</v>
      </c>
      <c r="F1321" s="3">
        <v>17</v>
      </c>
      <c r="G1321" s="3" t="s">
        <v>57</v>
      </c>
      <c r="H1321" s="3" t="s">
        <v>21</v>
      </c>
      <c r="I1321" s="3" t="s">
        <v>22</v>
      </c>
      <c r="J1321" s="3" t="s">
        <v>21</v>
      </c>
      <c r="K1321" s="3"/>
      <c r="L1321" s="3" t="s">
        <v>104</v>
      </c>
      <c r="M1321" s="3" t="s">
        <v>88</v>
      </c>
      <c r="N1321" s="3">
        <v>0</v>
      </c>
      <c r="O1321" s="3">
        <v>0</v>
      </c>
    </row>
    <row r="1322" spans="1:15" ht="17.100000000000001">
      <c r="A1322" s="3" t="s">
        <v>1778</v>
      </c>
      <c r="B1322" s="3" t="s">
        <v>212</v>
      </c>
      <c r="C1322" s="3" t="s">
        <v>282</v>
      </c>
      <c r="D1322" s="3" t="s">
        <v>62</v>
      </c>
      <c r="E1322" s="3" t="s">
        <v>63</v>
      </c>
      <c r="F1322" s="3">
        <v>17</v>
      </c>
      <c r="G1322" s="3" t="s">
        <v>74</v>
      </c>
      <c r="H1322" s="3" t="s">
        <v>21</v>
      </c>
      <c r="I1322" s="3" t="s">
        <v>22</v>
      </c>
      <c r="J1322" s="3" t="s">
        <v>21</v>
      </c>
      <c r="K1322" s="3"/>
      <c r="L1322" s="3" t="s">
        <v>218</v>
      </c>
      <c r="M1322" s="3" t="s">
        <v>88</v>
      </c>
      <c r="N1322" s="3">
        <v>0</v>
      </c>
      <c r="O1322" s="3">
        <v>0</v>
      </c>
    </row>
    <row r="1323" spans="1:15" ht="17.100000000000001">
      <c r="A1323" s="3" t="s">
        <v>1779</v>
      </c>
      <c r="B1323" s="3" t="s">
        <v>1780</v>
      </c>
      <c r="C1323" s="3" t="s">
        <v>61</v>
      </c>
      <c r="D1323" s="3" t="s">
        <v>62</v>
      </c>
      <c r="E1323" s="3" t="s">
        <v>63</v>
      </c>
      <c r="F1323" s="3">
        <v>17</v>
      </c>
      <c r="G1323" s="3" t="s">
        <v>74</v>
      </c>
      <c r="H1323" s="3" t="s">
        <v>21</v>
      </c>
      <c r="I1323" s="3" t="s">
        <v>22</v>
      </c>
      <c r="J1323" s="3" t="s">
        <v>21</v>
      </c>
      <c r="K1323" s="3" t="s">
        <v>491</v>
      </c>
      <c r="L1323" s="3" t="s">
        <v>44</v>
      </c>
      <c r="M1323" s="3" t="s">
        <v>76</v>
      </c>
      <c r="N1323" s="3">
        <v>0</v>
      </c>
      <c r="O1323" s="3">
        <v>0</v>
      </c>
    </row>
    <row r="1324" spans="1:15" ht="17.100000000000001">
      <c r="A1324" s="3" t="s">
        <v>1781</v>
      </c>
      <c r="B1324" s="3" t="s">
        <v>16</v>
      </c>
      <c r="C1324" s="3" t="s">
        <v>27</v>
      </c>
      <c r="D1324" s="3" t="s">
        <v>18</v>
      </c>
      <c r="E1324" s="3" t="s">
        <v>19</v>
      </c>
      <c r="F1324" s="3">
        <v>17</v>
      </c>
      <c r="G1324" s="3" t="s">
        <v>20</v>
      </c>
      <c r="H1324" s="3" t="s">
        <v>21</v>
      </c>
      <c r="I1324" s="3" t="s">
        <v>22</v>
      </c>
      <c r="J1324" s="3" t="s">
        <v>21</v>
      </c>
      <c r="K1324" s="3"/>
      <c r="L1324" s="3" t="s">
        <v>108</v>
      </c>
      <c r="M1324" s="3" t="s">
        <v>347</v>
      </c>
      <c r="N1324" s="3">
        <v>0</v>
      </c>
      <c r="O1324" s="3">
        <v>0</v>
      </c>
    </row>
    <row r="1325" spans="1:15" ht="17.100000000000001">
      <c r="A1325" s="3" t="s">
        <v>1782</v>
      </c>
      <c r="B1325" s="3" t="s">
        <v>102</v>
      </c>
      <c r="C1325" s="3" t="s">
        <v>134</v>
      </c>
      <c r="D1325" s="3" t="s">
        <v>38</v>
      </c>
      <c r="E1325" s="3" t="s">
        <v>39</v>
      </c>
      <c r="F1325" s="3">
        <v>17</v>
      </c>
      <c r="G1325" s="3" t="s">
        <v>1500</v>
      </c>
      <c r="H1325" s="3" t="s">
        <v>21</v>
      </c>
      <c r="I1325" s="3" t="s">
        <v>22</v>
      </c>
      <c r="J1325" s="3" t="s">
        <v>21</v>
      </c>
      <c r="K1325" s="3"/>
      <c r="L1325" s="3" t="s">
        <v>194</v>
      </c>
      <c r="M1325" s="3" t="s">
        <v>139</v>
      </c>
      <c r="N1325" s="3">
        <v>0</v>
      </c>
      <c r="O1325" s="3">
        <v>0</v>
      </c>
    </row>
    <row r="1326" spans="1:15" ht="17.100000000000001">
      <c r="A1326" s="3" t="s">
        <v>1783</v>
      </c>
      <c r="B1326" s="3" t="s">
        <v>81</v>
      </c>
      <c r="C1326" s="3" t="s">
        <v>169</v>
      </c>
      <c r="D1326" s="3" t="s">
        <v>62</v>
      </c>
      <c r="E1326" s="3" t="s">
        <v>63</v>
      </c>
      <c r="F1326" s="3">
        <v>17</v>
      </c>
      <c r="G1326" s="3" t="s">
        <v>1784</v>
      </c>
      <c r="H1326" s="3" t="s">
        <v>21</v>
      </c>
      <c r="I1326" s="3" t="s">
        <v>22</v>
      </c>
      <c r="J1326" s="3" t="s">
        <v>21</v>
      </c>
      <c r="K1326" s="3"/>
      <c r="L1326" s="3" t="s">
        <v>138</v>
      </c>
      <c r="M1326" s="3" t="s">
        <v>205</v>
      </c>
      <c r="N1326" s="3">
        <v>0</v>
      </c>
      <c r="O1326" s="3">
        <v>0</v>
      </c>
    </row>
    <row r="1327" spans="1:15" ht="17.100000000000001">
      <c r="A1327" s="3" t="s">
        <v>1785</v>
      </c>
      <c r="B1327" s="3" t="s">
        <v>42</v>
      </c>
      <c r="C1327" s="3" t="s">
        <v>79</v>
      </c>
      <c r="D1327" s="3" t="s">
        <v>18</v>
      </c>
      <c r="E1327" s="3" t="s">
        <v>19</v>
      </c>
      <c r="F1327" s="3">
        <v>17</v>
      </c>
      <c r="G1327" s="3" t="s">
        <v>596</v>
      </c>
      <c r="H1327" s="3" t="s">
        <v>21</v>
      </c>
      <c r="I1327" s="3" t="s">
        <v>22</v>
      </c>
      <c r="J1327" s="3" t="s">
        <v>21</v>
      </c>
      <c r="K1327" s="3"/>
      <c r="L1327" s="3" t="s">
        <v>160</v>
      </c>
      <c r="M1327" s="3" t="s">
        <v>173</v>
      </c>
      <c r="N1327" s="3">
        <v>0</v>
      </c>
      <c r="O1327" s="3">
        <v>0</v>
      </c>
    </row>
    <row r="1328" spans="1:15" ht="17.100000000000001">
      <c r="A1328" s="3" t="s">
        <v>1786</v>
      </c>
      <c r="B1328" s="3" t="s">
        <v>166</v>
      </c>
      <c r="C1328" s="3" t="s">
        <v>329</v>
      </c>
      <c r="D1328" s="3" t="s">
        <v>62</v>
      </c>
      <c r="E1328" s="3" t="s">
        <v>63</v>
      </c>
      <c r="F1328" s="3">
        <v>17</v>
      </c>
      <c r="G1328" s="3" t="s">
        <v>390</v>
      </c>
      <c r="H1328" s="3" t="s">
        <v>21</v>
      </c>
      <c r="I1328" s="3" t="s">
        <v>22</v>
      </c>
      <c r="J1328" s="3" t="s">
        <v>21</v>
      </c>
      <c r="K1328" s="3"/>
      <c r="L1328" s="3" t="s">
        <v>104</v>
      </c>
      <c r="M1328" s="3" t="s">
        <v>88</v>
      </c>
      <c r="N1328" s="3">
        <v>0</v>
      </c>
      <c r="O1328" s="3">
        <v>0</v>
      </c>
    </row>
    <row r="1329" spans="1:15" ht="17.100000000000001">
      <c r="A1329" s="3" t="s">
        <v>1787</v>
      </c>
      <c r="B1329" s="3" t="s">
        <v>55</v>
      </c>
      <c r="C1329" s="3" t="s">
        <v>103</v>
      </c>
      <c r="D1329" s="3" t="s">
        <v>91</v>
      </c>
      <c r="E1329" s="3" t="s">
        <v>92</v>
      </c>
      <c r="F1329" s="3">
        <v>17</v>
      </c>
      <c r="G1329" s="3" t="s">
        <v>107</v>
      </c>
      <c r="H1329" s="3" t="s">
        <v>21</v>
      </c>
      <c r="I1329" s="3" t="s">
        <v>22</v>
      </c>
      <c r="J1329" s="3" t="s">
        <v>21</v>
      </c>
      <c r="K1329" s="3" t="s">
        <v>340</v>
      </c>
      <c r="L1329" s="3" t="s">
        <v>247</v>
      </c>
      <c r="M1329" s="3" t="s">
        <v>82</v>
      </c>
      <c r="N1329" s="3">
        <v>0</v>
      </c>
      <c r="O1329" s="3">
        <v>0</v>
      </c>
    </row>
    <row r="1330" spans="1:15" ht="17.100000000000001">
      <c r="A1330" s="3" t="s">
        <v>1788</v>
      </c>
      <c r="B1330" s="3" t="s">
        <v>115</v>
      </c>
      <c r="C1330" s="3" t="s">
        <v>265</v>
      </c>
      <c r="D1330" s="3" t="s">
        <v>91</v>
      </c>
      <c r="E1330" s="3" t="s">
        <v>92</v>
      </c>
      <c r="F1330" s="3">
        <v>17</v>
      </c>
      <c r="G1330" s="3" t="s">
        <v>20</v>
      </c>
      <c r="H1330" s="3" t="s">
        <v>21</v>
      </c>
      <c r="I1330" s="3" t="s">
        <v>22</v>
      </c>
      <c r="J1330" s="3" t="s">
        <v>21</v>
      </c>
      <c r="K1330" s="3"/>
      <c r="L1330" s="3" t="s">
        <v>218</v>
      </c>
      <c r="M1330" s="3" t="s">
        <v>76</v>
      </c>
      <c r="N1330" s="3">
        <v>0</v>
      </c>
      <c r="O1330" s="3">
        <v>0</v>
      </c>
    </row>
    <row r="1331" spans="1:15" ht="17.100000000000001">
      <c r="A1331" s="3" t="s">
        <v>1789</v>
      </c>
      <c r="B1331" s="3" t="s">
        <v>131</v>
      </c>
      <c r="C1331" s="3" t="s">
        <v>282</v>
      </c>
      <c r="D1331" s="3" t="s">
        <v>62</v>
      </c>
      <c r="E1331" s="3" t="s">
        <v>63</v>
      </c>
      <c r="F1331" s="3">
        <v>17</v>
      </c>
      <c r="G1331" s="3" t="s">
        <v>74</v>
      </c>
      <c r="H1331" s="3" t="s">
        <v>21</v>
      </c>
      <c r="I1331" s="3" t="s">
        <v>22</v>
      </c>
      <c r="J1331" s="3" t="s">
        <v>21</v>
      </c>
      <c r="K1331" s="3"/>
      <c r="L1331" s="3" t="s">
        <v>49</v>
      </c>
      <c r="M1331" s="3" t="s">
        <v>59</v>
      </c>
      <c r="N1331" s="3">
        <v>0</v>
      </c>
      <c r="O1331" s="3">
        <v>0</v>
      </c>
    </row>
    <row r="1332" spans="1:15" ht="17.100000000000001">
      <c r="A1332" s="3" t="s">
        <v>1790</v>
      </c>
      <c r="B1332" s="3" t="s">
        <v>877</v>
      </c>
      <c r="C1332" s="3" t="s">
        <v>48</v>
      </c>
      <c r="D1332" s="3" t="s">
        <v>18</v>
      </c>
      <c r="E1332" s="3" t="s">
        <v>19</v>
      </c>
      <c r="F1332" s="3">
        <v>17</v>
      </c>
      <c r="G1332" s="3" t="s">
        <v>20</v>
      </c>
      <c r="H1332" s="3" t="s">
        <v>21</v>
      </c>
      <c r="I1332" s="3" t="s">
        <v>22</v>
      </c>
      <c r="J1332" s="3" t="s">
        <v>21</v>
      </c>
      <c r="K1332" s="3"/>
      <c r="L1332" s="3" t="s">
        <v>49</v>
      </c>
      <c r="M1332" s="3" t="s">
        <v>76</v>
      </c>
      <c r="N1332" s="3">
        <v>0</v>
      </c>
      <c r="O1332" s="3">
        <v>0</v>
      </c>
    </row>
    <row r="1333" spans="1:15" ht="17.100000000000001">
      <c r="A1333" s="3" t="s">
        <v>1791</v>
      </c>
      <c r="B1333" s="3" t="s">
        <v>42</v>
      </c>
      <c r="C1333" s="3" t="s">
        <v>187</v>
      </c>
      <c r="D1333" s="3" t="s">
        <v>18</v>
      </c>
      <c r="E1333" s="3" t="s">
        <v>19</v>
      </c>
      <c r="F1333" s="3">
        <v>17</v>
      </c>
      <c r="G1333" s="3" t="s">
        <v>20</v>
      </c>
      <c r="H1333" s="3" t="s">
        <v>21</v>
      </c>
      <c r="I1333" s="3" t="s">
        <v>22</v>
      </c>
      <c r="J1333" s="3" t="s">
        <v>21</v>
      </c>
      <c r="K1333" s="3"/>
      <c r="L1333" s="3" t="s">
        <v>28</v>
      </c>
      <c r="M1333" s="3" t="s">
        <v>88</v>
      </c>
      <c r="N1333" s="3">
        <v>0</v>
      </c>
      <c r="O1333" s="3">
        <v>0</v>
      </c>
    </row>
    <row r="1334" spans="1:15" ht="17.100000000000001">
      <c r="A1334" s="3" t="s">
        <v>1792</v>
      </c>
      <c r="B1334" s="3" t="s">
        <v>166</v>
      </c>
      <c r="C1334" s="3" t="s">
        <v>496</v>
      </c>
      <c r="D1334" s="3" t="s">
        <v>38</v>
      </c>
      <c r="E1334" s="3" t="s">
        <v>39</v>
      </c>
      <c r="F1334" s="3">
        <v>17</v>
      </c>
      <c r="G1334" s="3" t="s">
        <v>1217</v>
      </c>
      <c r="H1334" s="3" t="s">
        <v>21</v>
      </c>
      <c r="I1334" s="3" t="s">
        <v>22</v>
      </c>
      <c r="J1334" s="3" t="s">
        <v>21</v>
      </c>
      <c r="K1334" s="3"/>
      <c r="L1334" s="3" t="s">
        <v>138</v>
      </c>
      <c r="M1334" s="3" t="s">
        <v>347</v>
      </c>
      <c r="N1334" s="3">
        <v>0</v>
      </c>
      <c r="O1334" s="3">
        <v>0</v>
      </c>
    </row>
    <row r="1335" spans="1:15" ht="17.100000000000001">
      <c r="A1335" s="3" t="s">
        <v>1793</v>
      </c>
      <c r="B1335" s="3" t="s">
        <v>42</v>
      </c>
      <c r="C1335" s="3" t="s">
        <v>121</v>
      </c>
      <c r="D1335" s="3" t="s">
        <v>18</v>
      </c>
      <c r="E1335" s="3" t="s">
        <v>19</v>
      </c>
      <c r="F1335" s="3">
        <v>17</v>
      </c>
      <c r="G1335" s="3" t="s">
        <v>20</v>
      </c>
      <c r="H1335" s="3" t="s">
        <v>21</v>
      </c>
      <c r="I1335" s="3" t="s">
        <v>22</v>
      </c>
      <c r="J1335" s="3" t="s">
        <v>21</v>
      </c>
      <c r="K1335" s="3"/>
      <c r="L1335" s="3" t="s">
        <v>75</v>
      </c>
      <c r="M1335" s="3" t="s">
        <v>139</v>
      </c>
      <c r="N1335" s="3">
        <v>0</v>
      </c>
      <c r="O1335" s="3">
        <v>0</v>
      </c>
    </row>
    <row r="1336" spans="1:15" ht="17.100000000000001">
      <c r="A1336" s="3" t="s">
        <v>1794</v>
      </c>
      <c r="B1336" s="3" t="s">
        <v>55</v>
      </c>
      <c r="C1336" s="3" t="s">
        <v>229</v>
      </c>
      <c r="D1336" s="3" t="s">
        <v>91</v>
      </c>
      <c r="E1336" s="3" t="s">
        <v>92</v>
      </c>
      <c r="F1336" s="3">
        <v>17</v>
      </c>
      <c r="G1336" s="3" t="s">
        <v>20</v>
      </c>
      <c r="H1336" s="3" t="s">
        <v>21</v>
      </c>
      <c r="I1336" s="3" t="s">
        <v>22</v>
      </c>
      <c r="J1336" s="3" t="s">
        <v>21</v>
      </c>
      <c r="K1336" s="3"/>
      <c r="L1336" s="3" t="s">
        <v>183</v>
      </c>
      <c r="M1336" s="3" t="s">
        <v>254</v>
      </c>
      <c r="N1336" s="3">
        <v>0</v>
      </c>
      <c r="O1336" s="3">
        <v>0</v>
      </c>
    </row>
    <row r="1337" spans="1:15" ht="17.100000000000001">
      <c r="A1337" s="3" t="s">
        <v>1795</v>
      </c>
      <c r="B1337" s="3" t="s">
        <v>81</v>
      </c>
      <c r="C1337" s="3" t="s">
        <v>217</v>
      </c>
      <c r="D1337" s="3" t="s">
        <v>38</v>
      </c>
      <c r="E1337" s="3" t="s">
        <v>39</v>
      </c>
      <c r="F1337" s="3">
        <v>17</v>
      </c>
      <c r="G1337" s="3" t="s">
        <v>20</v>
      </c>
      <c r="H1337" s="3" t="s">
        <v>21</v>
      </c>
      <c r="I1337" s="3" t="s">
        <v>22</v>
      </c>
      <c r="J1337" s="3" t="s">
        <v>21</v>
      </c>
      <c r="K1337" s="3"/>
      <c r="L1337" s="3" t="s">
        <v>104</v>
      </c>
      <c r="M1337" s="3" t="s">
        <v>173</v>
      </c>
      <c r="N1337" s="3">
        <v>0</v>
      </c>
      <c r="O1337" s="3">
        <v>0</v>
      </c>
    </row>
    <row r="1338" spans="1:15" ht="17.100000000000001">
      <c r="A1338" s="3" t="s">
        <v>1796</v>
      </c>
      <c r="B1338" s="3" t="s">
        <v>480</v>
      </c>
      <c r="C1338" s="3" t="s">
        <v>496</v>
      </c>
      <c r="D1338" s="3" t="s">
        <v>38</v>
      </c>
      <c r="E1338" s="3" t="s">
        <v>39</v>
      </c>
      <c r="F1338" s="3">
        <v>17</v>
      </c>
      <c r="G1338" s="3" t="s">
        <v>1217</v>
      </c>
      <c r="H1338" s="3" t="s">
        <v>21</v>
      </c>
      <c r="I1338" s="3" t="s">
        <v>22</v>
      </c>
      <c r="J1338" s="3" t="s">
        <v>21</v>
      </c>
      <c r="K1338" s="3"/>
      <c r="L1338" s="3" t="s">
        <v>218</v>
      </c>
      <c r="M1338" s="3" t="s">
        <v>254</v>
      </c>
      <c r="N1338" s="3">
        <v>0</v>
      </c>
      <c r="O1338" s="3">
        <v>0</v>
      </c>
    </row>
    <row r="1339" spans="1:15" ht="17.100000000000001">
      <c r="A1339" s="3" t="s">
        <v>1797</v>
      </c>
      <c r="B1339" s="3" t="s">
        <v>16</v>
      </c>
      <c r="C1339" s="3" t="s">
        <v>154</v>
      </c>
      <c r="D1339" s="3" t="s">
        <v>91</v>
      </c>
      <c r="E1339" s="3" t="s">
        <v>92</v>
      </c>
      <c r="F1339" s="3">
        <v>17</v>
      </c>
      <c r="G1339" s="3" t="s">
        <v>20</v>
      </c>
      <c r="H1339" s="3" t="s">
        <v>21</v>
      </c>
      <c r="I1339" s="3" t="s">
        <v>22</v>
      </c>
      <c r="J1339" s="3" t="s">
        <v>21</v>
      </c>
      <c r="K1339" s="3"/>
      <c r="L1339" s="3" t="s">
        <v>23</v>
      </c>
      <c r="M1339" s="3" t="s">
        <v>24</v>
      </c>
      <c r="N1339" s="3">
        <v>0</v>
      </c>
      <c r="O1339" s="3">
        <v>0</v>
      </c>
    </row>
    <row r="1340" spans="1:15" ht="17.100000000000001">
      <c r="A1340" s="3" t="s">
        <v>1798</v>
      </c>
      <c r="B1340" s="3" t="s">
        <v>16</v>
      </c>
      <c r="C1340" s="3" t="s">
        <v>470</v>
      </c>
      <c r="D1340" s="3" t="s">
        <v>18</v>
      </c>
      <c r="E1340" s="3" t="s">
        <v>19</v>
      </c>
      <c r="F1340" s="3">
        <v>17</v>
      </c>
      <c r="G1340" s="3" t="s">
        <v>470</v>
      </c>
      <c r="H1340" s="3" t="s">
        <v>21</v>
      </c>
      <c r="I1340" s="3" t="s">
        <v>22</v>
      </c>
      <c r="J1340" s="3" t="s">
        <v>21</v>
      </c>
      <c r="K1340" s="3"/>
      <c r="L1340" s="3" t="s">
        <v>286</v>
      </c>
      <c r="M1340" s="3" t="s">
        <v>367</v>
      </c>
      <c r="N1340" s="3">
        <v>0</v>
      </c>
      <c r="O1340" s="3">
        <v>0</v>
      </c>
    </row>
    <row r="1341" spans="1:15" ht="17.100000000000001">
      <c r="A1341" s="3" t="s">
        <v>1799</v>
      </c>
      <c r="B1341" s="3" t="s">
        <v>16</v>
      </c>
      <c r="C1341" s="3" t="s">
        <v>517</v>
      </c>
      <c r="D1341" s="3" t="s">
        <v>91</v>
      </c>
      <c r="E1341" s="3" t="s">
        <v>92</v>
      </c>
      <c r="F1341" s="3">
        <v>17</v>
      </c>
      <c r="G1341" s="3" t="s">
        <v>74</v>
      </c>
      <c r="H1341" s="3" t="s">
        <v>21</v>
      </c>
      <c r="I1341" s="3" t="s">
        <v>22</v>
      </c>
      <c r="J1341" s="3" t="s">
        <v>21</v>
      </c>
      <c r="K1341" s="3" t="s">
        <v>421</v>
      </c>
      <c r="L1341" s="3" t="s">
        <v>49</v>
      </c>
      <c r="M1341" s="3" t="s">
        <v>227</v>
      </c>
      <c r="N1341" s="3">
        <v>0</v>
      </c>
      <c r="O1341" s="3">
        <v>5</v>
      </c>
    </row>
    <row r="1342" spans="1:15" ht="17.100000000000001">
      <c r="A1342" s="3" t="s">
        <v>1800</v>
      </c>
      <c r="B1342" s="3" t="s">
        <v>81</v>
      </c>
      <c r="C1342" s="3" t="s">
        <v>162</v>
      </c>
      <c r="D1342" s="3" t="s">
        <v>18</v>
      </c>
      <c r="E1342" s="3" t="s">
        <v>19</v>
      </c>
      <c r="F1342" s="3">
        <v>17</v>
      </c>
      <c r="G1342" s="3" t="s">
        <v>20</v>
      </c>
      <c r="H1342" s="3" t="s">
        <v>21</v>
      </c>
      <c r="I1342" s="3" t="s">
        <v>22</v>
      </c>
      <c r="J1342" s="3" t="s">
        <v>21</v>
      </c>
      <c r="K1342" s="3"/>
      <c r="L1342" s="3" t="s">
        <v>87</v>
      </c>
      <c r="M1342" s="3" t="s">
        <v>205</v>
      </c>
      <c r="N1342" s="3">
        <v>0</v>
      </c>
      <c r="O1342" s="3">
        <v>0</v>
      </c>
    </row>
    <row r="1343" spans="1:15" ht="17.100000000000001">
      <c r="A1343" s="3" t="s">
        <v>1801</v>
      </c>
      <c r="B1343" s="3" t="s">
        <v>16</v>
      </c>
      <c r="C1343" s="3" t="s">
        <v>537</v>
      </c>
      <c r="D1343" s="3" t="s">
        <v>62</v>
      </c>
      <c r="E1343" s="3" t="s">
        <v>63</v>
      </c>
      <c r="F1343" s="3">
        <v>17</v>
      </c>
      <c r="G1343" s="3" t="s">
        <v>1308</v>
      </c>
      <c r="H1343" s="3" t="s">
        <v>21</v>
      </c>
      <c r="I1343" s="3" t="s">
        <v>22</v>
      </c>
      <c r="J1343" s="3" t="s">
        <v>21</v>
      </c>
      <c r="K1343" s="3" t="s">
        <v>340</v>
      </c>
      <c r="L1343" s="3" t="s">
        <v>28</v>
      </c>
      <c r="M1343" s="3" t="s">
        <v>291</v>
      </c>
      <c r="N1343" s="3">
        <v>0</v>
      </c>
      <c r="O1343" s="3">
        <v>0</v>
      </c>
    </row>
    <row r="1344" spans="1:15" ht="17.100000000000001">
      <c r="A1344" s="3" t="s">
        <v>1802</v>
      </c>
      <c r="B1344" s="3" t="s">
        <v>72</v>
      </c>
      <c r="C1344" s="3" t="s">
        <v>73</v>
      </c>
      <c r="D1344" s="3" t="s">
        <v>38</v>
      </c>
      <c r="E1344" s="3" t="s">
        <v>39</v>
      </c>
      <c r="F1344" s="3">
        <v>17</v>
      </c>
      <c r="G1344" s="3" t="s">
        <v>20</v>
      </c>
      <c r="H1344" s="3" t="s">
        <v>21</v>
      </c>
      <c r="I1344" s="3" t="s">
        <v>22</v>
      </c>
      <c r="J1344" s="3" t="s">
        <v>21</v>
      </c>
      <c r="K1344" s="3"/>
      <c r="L1344" s="3" t="s">
        <v>23</v>
      </c>
      <c r="M1344" s="3" t="s">
        <v>82</v>
      </c>
      <c r="N1344" s="3">
        <v>0</v>
      </c>
      <c r="O1344" s="3">
        <v>0</v>
      </c>
    </row>
    <row r="1345" spans="1:15" ht="17.100000000000001">
      <c r="A1345" s="3" t="s">
        <v>1803</v>
      </c>
      <c r="B1345" s="3" t="s">
        <v>102</v>
      </c>
      <c r="C1345" s="3" t="s">
        <v>579</v>
      </c>
      <c r="D1345" s="3" t="s">
        <v>91</v>
      </c>
      <c r="E1345" s="3" t="s">
        <v>92</v>
      </c>
      <c r="F1345" s="3">
        <v>17</v>
      </c>
      <c r="G1345" s="3" t="s">
        <v>512</v>
      </c>
      <c r="H1345" s="3" t="s">
        <v>21</v>
      </c>
      <c r="I1345" s="3" t="s">
        <v>22</v>
      </c>
      <c r="J1345" s="3" t="s">
        <v>21</v>
      </c>
      <c r="K1345" s="3"/>
      <c r="L1345" s="3" t="s">
        <v>104</v>
      </c>
      <c r="M1345" s="3" t="s">
        <v>139</v>
      </c>
      <c r="N1345" s="3">
        <v>0</v>
      </c>
      <c r="O1345" s="3">
        <v>0</v>
      </c>
    </row>
    <row r="1346" spans="1:15" ht="17.100000000000001">
      <c r="A1346" s="3" t="s">
        <v>1804</v>
      </c>
      <c r="B1346" s="3" t="s">
        <v>166</v>
      </c>
      <c r="C1346" s="3" t="s">
        <v>142</v>
      </c>
      <c r="D1346" s="3" t="s">
        <v>18</v>
      </c>
      <c r="E1346" s="3" t="s">
        <v>19</v>
      </c>
      <c r="F1346" s="3">
        <v>17</v>
      </c>
      <c r="G1346" s="3" t="s">
        <v>142</v>
      </c>
      <c r="H1346" s="3" t="s">
        <v>21</v>
      </c>
      <c r="I1346" s="3" t="s">
        <v>22</v>
      </c>
      <c r="J1346" s="3" t="s">
        <v>21</v>
      </c>
      <c r="K1346" s="3"/>
      <c r="L1346" s="3" t="s">
        <v>49</v>
      </c>
      <c r="M1346" s="3" t="s">
        <v>50</v>
      </c>
      <c r="N1346" s="3">
        <v>0</v>
      </c>
      <c r="O1346" s="3">
        <v>4</v>
      </c>
    </row>
    <row r="1347" spans="1:15" ht="17.100000000000001">
      <c r="A1347" s="3" t="s">
        <v>1805</v>
      </c>
      <c r="B1347" s="3" t="s">
        <v>131</v>
      </c>
      <c r="C1347" s="3" t="s">
        <v>190</v>
      </c>
      <c r="D1347" s="3" t="s">
        <v>18</v>
      </c>
      <c r="E1347" s="3" t="s">
        <v>19</v>
      </c>
      <c r="F1347" s="3">
        <v>17</v>
      </c>
      <c r="G1347" s="3" t="s">
        <v>190</v>
      </c>
      <c r="H1347" s="3" t="s">
        <v>21</v>
      </c>
      <c r="I1347" s="3" t="s">
        <v>22</v>
      </c>
      <c r="J1347" s="3" t="s">
        <v>21</v>
      </c>
      <c r="K1347" s="3"/>
      <c r="L1347" s="3" t="s">
        <v>44</v>
      </c>
      <c r="M1347" s="3" t="s">
        <v>45</v>
      </c>
      <c r="N1347" s="3">
        <v>0</v>
      </c>
      <c r="O1347" s="3">
        <v>0</v>
      </c>
    </row>
    <row r="1348" spans="1:15" ht="17.100000000000001">
      <c r="A1348" s="3" t="s">
        <v>1806</v>
      </c>
      <c r="B1348" s="3" t="s">
        <v>1277</v>
      </c>
      <c r="C1348" s="3" t="s">
        <v>61</v>
      </c>
      <c r="D1348" s="3" t="s">
        <v>62</v>
      </c>
      <c r="E1348" s="3" t="s">
        <v>63</v>
      </c>
      <c r="F1348" s="3">
        <v>17</v>
      </c>
      <c r="G1348" s="3" t="s">
        <v>1245</v>
      </c>
      <c r="H1348" s="3" t="s">
        <v>21</v>
      </c>
      <c r="I1348" s="3" t="s">
        <v>22</v>
      </c>
      <c r="J1348" s="3" t="s">
        <v>21</v>
      </c>
      <c r="K1348" s="3"/>
      <c r="L1348" s="3" t="s">
        <v>315</v>
      </c>
      <c r="M1348" s="3" t="s">
        <v>53</v>
      </c>
      <c r="N1348" s="3">
        <v>0</v>
      </c>
      <c r="O1348" s="3">
        <v>0</v>
      </c>
    </row>
    <row r="1349" spans="1:15" ht="17.100000000000001">
      <c r="A1349" s="3" t="s">
        <v>1807</v>
      </c>
      <c r="B1349" s="3" t="s">
        <v>16</v>
      </c>
      <c r="C1349" s="3" t="s">
        <v>90</v>
      </c>
      <c r="D1349" s="3" t="s">
        <v>91</v>
      </c>
      <c r="E1349" s="3" t="s">
        <v>92</v>
      </c>
      <c r="F1349" s="3">
        <v>17</v>
      </c>
      <c r="G1349" s="3" t="s">
        <v>40</v>
      </c>
      <c r="H1349" s="3" t="s">
        <v>21</v>
      </c>
      <c r="I1349" s="3" t="s">
        <v>22</v>
      </c>
      <c r="J1349" s="3" t="s">
        <v>21</v>
      </c>
      <c r="K1349" s="3"/>
      <c r="L1349" s="3" t="s">
        <v>49</v>
      </c>
      <c r="M1349" s="3" t="s">
        <v>88</v>
      </c>
      <c r="N1349" s="3">
        <v>0</v>
      </c>
      <c r="O1349" s="3">
        <v>0</v>
      </c>
    </row>
    <row r="1350" spans="1:15" ht="17.100000000000001">
      <c r="A1350" s="3" t="s">
        <v>1808</v>
      </c>
      <c r="B1350" s="3" t="s">
        <v>81</v>
      </c>
      <c r="C1350" s="3" t="s">
        <v>116</v>
      </c>
      <c r="D1350" s="3" t="s">
        <v>62</v>
      </c>
      <c r="E1350" s="3" t="s">
        <v>63</v>
      </c>
      <c r="F1350" s="3">
        <v>17</v>
      </c>
      <c r="G1350" s="3" t="s">
        <v>20</v>
      </c>
      <c r="H1350" s="3" t="s">
        <v>21</v>
      </c>
      <c r="I1350" s="3" t="s">
        <v>22</v>
      </c>
      <c r="J1350" s="3" t="s">
        <v>21</v>
      </c>
      <c r="K1350" s="3"/>
      <c r="L1350" s="3" t="s">
        <v>333</v>
      </c>
      <c r="M1350" s="3" t="s">
        <v>347</v>
      </c>
      <c r="N1350" s="3">
        <v>0</v>
      </c>
      <c r="O1350" s="3">
        <v>0</v>
      </c>
    </row>
    <row r="1351" spans="1:15" ht="17.100000000000001">
      <c r="A1351" s="3" t="s">
        <v>1809</v>
      </c>
      <c r="B1351" s="3" t="s">
        <v>680</v>
      </c>
      <c r="C1351" s="3" t="s">
        <v>225</v>
      </c>
      <c r="D1351" s="3" t="s">
        <v>62</v>
      </c>
      <c r="E1351" s="3" t="s">
        <v>63</v>
      </c>
      <c r="F1351" s="3">
        <v>17</v>
      </c>
      <c r="G1351" s="3" t="s">
        <v>20</v>
      </c>
      <c r="H1351" s="3" t="s">
        <v>21</v>
      </c>
      <c r="I1351" s="3" t="s">
        <v>22</v>
      </c>
      <c r="J1351" s="3" t="s">
        <v>21</v>
      </c>
      <c r="K1351" s="3"/>
      <c r="L1351" s="3" t="s">
        <v>64</v>
      </c>
      <c r="M1351" s="3" t="s">
        <v>59</v>
      </c>
      <c r="N1351" s="3">
        <v>0</v>
      </c>
      <c r="O1351" s="3">
        <v>0</v>
      </c>
    </row>
    <row r="1352" spans="1:15" ht="17.100000000000001">
      <c r="A1352" s="3" t="s">
        <v>1810</v>
      </c>
      <c r="B1352" s="3" t="s">
        <v>212</v>
      </c>
      <c r="C1352" s="3" t="s">
        <v>68</v>
      </c>
      <c r="D1352" s="3" t="s">
        <v>18</v>
      </c>
      <c r="E1352" s="3" t="s">
        <v>19</v>
      </c>
      <c r="F1352" s="3">
        <v>17</v>
      </c>
      <c r="G1352" s="3" t="s">
        <v>20</v>
      </c>
      <c r="H1352" s="3" t="s">
        <v>21</v>
      </c>
      <c r="I1352" s="3" t="s">
        <v>22</v>
      </c>
      <c r="J1352" s="3" t="s">
        <v>21</v>
      </c>
      <c r="K1352" s="3"/>
      <c r="L1352" s="3" t="s">
        <v>183</v>
      </c>
      <c r="M1352" s="3" t="s">
        <v>76</v>
      </c>
      <c r="N1352" s="3">
        <v>0</v>
      </c>
      <c r="O1352" s="3">
        <v>0</v>
      </c>
    </row>
    <row r="1353" spans="1:15" ht="17.100000000000001">
      <c r="A1353" s="3" t="s">
        <v>1811</v>
      </c>
      <c r="B1353" s="3" t="s">
        <v>278</v>
      </c>
      <c r="C1353" s="3" t="s">
        <v>57</v>
      </c>
      <c r="D1353" s="3" t="s">
        <v>62</v>
      </c>
      <c r="E1353" s="3" t="s">
        <v>63</v>
      </c>
      <c r="F1353" s="3">
        <v>17</v>
      </c>
      <c r="G1353" s="3" t="s">
        <v>113</v>
      </c>
      <c r="H1353" s="3" t="s">
        <v>21</v>
      </c>
      <c r="I1353" s="3" t="s">
        <v>22</v>
      </c>
      <c r="J1353" s="3" t="s">
        <v>21</v>
      </c>
      <c r="K1353" s="3"/>
      <c r="L1353" s="3" t="s">
        <v>160</v>
      </c>
      <c r="M1353" s="3" t="s">
        <v>45</v>
      </c>
      <c r="N1353" s="3">
        <v>0</v>
      </c>
      <c r="O1353" s="3">
        <v>0</v>
      </c>
    </row>
    <row r="1354" spans="1:15" ht="17.100000000000001">
      <c r="A1354" s="3" t="s">
        <v>1812</v>
      </c>
      <c r="B1354" s="3" t="s">
        <v>31</v>
      </c>
      <c r="C1354" s="3" t="s">
        <v>52</v>
      </c>
      <c r="D1354" s="3" t="s">
        <v>18</v>
      </c>
      <c r="E1354" s="3" t="s">
        <v>19</v>
      </c>
      <c r="F1354" s="3">
        <v>17</v>
      </c>
      <c r="G1354" s="3" t="s">
        <v>52</v>
      </c>
      <c r="H1354" s="3" t="s">
        <v>21</v>
      </c>
      <c r="I1354" s="3" t="s">
        <v>22</v>
      </c>
      <c r="J1354" s="3" t="s">
        <v>21</v>
      </c>
      <c r="K1354" s="3"/>
      <c r="L1354" s="3" t="s">
        <v>49</v>
      </c>
      <c r="M1354" s="3" t="s">
        <v>306</v>
      </c>
      <c r="N1354" s="3">
        <v>0</v>
      </c>
      <c r="O1354" s="3">
        <v>0</v>
      </c>
    </row>
    <row r="1355" spans="1:15" ht="17.100000000000001">
      <c r="A1355" s="3" t="s">
        <v>1813</v>
      </c>
      <c r="B1355" s="3" t="s">
        <v>16</v>
      </c>
      <c r="C1355" s="3" t="s">
        <v>79</v>
      </c>
      <c r="D1355" s="3" t="s">
        <v>18</v>
      </c>
      <c r="E1355" s="3" t="s">
        <v>19</v>
      </c>
      <c r="F1355" s="3">
        <v>17</v>
      </c>
      <c r="G1355" s="3" t="s">
        <v>74</v>
      </c>
      <c r="H1355" s="3" t="s">
        <v>21</v>
      </c>
      <c r="I1355" s="3" t="s">
        <v>22</v>
      </c>
      <c r="J1355" s="3" t="s">
        <v>21</v>
      </c>
      <c r="K1355" s="3"/>
      <c r="L1355" s="3" t="s">
        <v>104</v>
      </c>
      <c r="M1355" s="3" t="s">
        <v>266</v>
      </c>
      <c r="N1355" s="3">
        <v>0</v>
      </c>
      <c r="O1355" s="3">
        <v>0</v>
      </c>
    </row>
    <row r="1356" spans="1:15" ht="17.100000000000001">
      <c r="A1356" s="3" t="s">
        <v>1814</v>
      </c>
      <c r="B1356" s="3" t="s">
        <v>16</v>
      </c>
      <c r="C1356" s="3" t="s">
        <v>395</v>
      </c>
      <c r="D1356" s="3" t="s">
        <v>91</v>
      </c>
      <c r="E1356" s="3" t="s">
        <v>92</v>
      </c>
      <c r="F1356" s="3">
        <v>17</v>
      </c>
      <c r="G1356" s="3" t="s">
        <v>234</v>
      </c>
      <c r="H1356" s="3" t="s">
        <v>21</v>
      </c>
      <c r="I1356" s="3" t="s">
        <v>22</v>
      </c>
      <c r="J1356" s="3" t="s">
        <v>21</v>
      </c>
      <c r="K1356" s="3"/>
      <c r="L1356" s="3" t="s">
        <v>44</v>
      </c>
      <c r="M1356" s="3" t="s">
        <v>173</v>
      </c>
      <c r="N1356" s="3">
        <v>0</v>
      </c>
      <c r="O1356" s="3">
        <v>0</v>
      </c>
    </row>
    <row r="1357" spans="1:15" ht="17.100000000000001">
      <c r="A1357" s="3" t="s">
        <v>1815</v>
      </c>
      <c r="B1357" s="3" t="s">
        <v>249</v>
      </c>
      <c r="C1357" s="3" t="s">
        <v>185</v>
      </c>
      <c r="D1357" s="3" t="s">
        <v>38</v>
      </c>
      <c r="E1357" s="3" t="s">
        <v>39</v>
      </c>
      <c r="F1357" s="3">
        <v>17</v>
      </c>
      <c r="G1357" s="3" t="s">
        <v>20</v>
      </c>
      <c r="H1357" s="3" t="s">
        <v>21</v>
      </c>
      <c r="I1357" s="3" t="s">
        <v>22</v>
      </c>
      <c r="J1357" s="3" t="s">
        <v>21</v>
      </c>
      <c r="K1357" s="3"/>
      <c r="L1357" s="3" t="s">
        <v>75</v>
      </c>
      <c r="M1357" s="3" t="s">
        <v>76</v>
      </c>
      <c r="N1357" s="3">
        <v>0</v>
      </c>
      <c r="O1357" s="3">
        <v>0</v>
      </c>
    </row>
    <row r="1358" spans="1:15" ht="17.100000000000001">
      <c r="A1358" s="3" t="s">
        <v>1816</v>
      </c>
      <c r="B1358" s="3" t="s">
        <v>42</v>
      </c>
      <c r="C1358" s="3" t="s">
        <v>329</v>
      </c>
      <c r="D1358" s="3" t="s">
        <v>62</v>
      </c>
      <c r="E1358" s="3" t="s">
        <v>63</v>
      </c>
      <c r="F1358" s="3">
        <v>17</v>
      </c>
      <c r="G1358" s="3" t="s">
        <v>330</v>
      </c>
      <c r="H1358" s="3" t="s">
        <v>21</v>
      </c>
      <c r="I1358" s="3" t="s">
        <v>22</v>
      </c>
      <c r="J1358" s="3" t="s">
        <v>21</v>
      </c>
      <c r="K1358" s="3"/>
      <c r="L1358" s="3" t="s">
        <v>160</v>
      </c>
      <c r="M1358" s="3" t="s">
        <v>82</v>
      </c>
      <c r="N1358" s="3">
        <v>0</v>
      </c>
      <c r="O1358" s="3">
        <v>0</v>
      </c>
    </row>
    <row r="1359" spans="1:15" ht="17.100000000000001">
      <c r="A1359" s="3" t="s">
        <v>1817</v>
      </c>
      <c r="B1359" s="3" t="s">
        <v>16</v>
      </c>
      <c r="C1359" s="3" t="s">
        <v>103</v>
      </c>
      <c r="D1359" s="3" t="s">
        <v>91</v>
      </c>
      <c r="E1359" s="3" t="s">
        <v>92</v>
      </c>
      <c r="F1359" s="3">
        <v>17</v>
      </c>
      <c r="G1359" s="3" t="s">
        <v>20</v>
      </c>
      <c r="H1359" s="3" t="s">
        <v>21</v>
      </c>
      <c r="I1359" s="3" t="s">
        <v>22</v>
      </c>
      <c r="J1359" s="3" t="s">
        <v>21</v>
      </c>
      <c r="K1359" s="3"/>
      <c r="L1359" s="3" t="s">
        <v>44</v>
      </c>
      <c r="M1359" s="3" t="s">
        <v>82</v>
      </c>
      <c r="N1359" s="3">
        <v>0</v>
      </c>
      <c r="O1359" s="3">
        <v>0</v>
      </c>
    </row>
    <row r="1360" spans="1:15" ht="17.100000000000001">
      <c r="A1360" s="3" t="s">
        <v>1818</v>
      </c>
      <c r="B1360" s="3" t="s">
        <v>81</v>
      </c>
      <c r="C1360" s="3" t="s">
        <v>250</v>
      </c>
      <c r="D1360" s="3" t="s">
        <v>38</v>
      </c>
      <c r="E1360" s="3" t="s">
        <v>39</v>
      </c>
      <c r="F1360" s="3">
        <v>17</v>
      </c>
      <c r="G1360" s="3" t="s">
        <v>74</v>
      </c>
      <c r="H1360" s="3" t="s">
        <v>21</v>
      </c>
      <c r="I1360" s="3" t="s">
        <v>22</v>
      </c>
      <c r="J1360" s="3" t="s">
        <v>21</v>
      </c>
      <c r="K1360" s="3"/>
      <c r="L1360" s="3" t="s">
        <v>108</v>
      </c>
      <c r="M1360" s="3" t="s">
        <v>306</v>
      </c>
      <c r="N1360" s="3">
        <v>0</v>
      </c>
      <c r="O1360" s="3">
        <v>0</v>
      </c>
    </row>
    <row r="1361" spans="1:15" ht="17.100000000000001">
      <c r="A1361" s="3" t="s">
        <v>1819</v>
      </c>
      <c r="B1361" s="3" t="s">
        <v>55</v>
      </c>
      <c r="C1361" s="3" t="s">
        <v>1820</v>
      </c>
      <c r="D1361" s="3" t="s">
        <v>1821</v>
      </c>
      <c r="E1361" s="3" t="s">
        <v>1822</v>
      </c>
      <c r="F1361" s="3">
        <v>17</v>
      </c>
      <c r="G1361" s="3" t="s">
        <v>157</v>
      </c>
      <c r="H1361" s="3" t="s">
        <v>21</v>
      </c>
      <c r="I1361" s="3" t="s">
        <v>22</v>
      </c>
      <c r="J1361" s="3" t="s">
        <v>21</v>
      </c>
      <c r="K1361" s="3" t="s">
        <v>491</v>
      </c>
      <c r="L1361" s="3" t="s">
        <v>138</v>
      </c>
      <c r="M1361" s="3" t="s">
        <v>347</v>
      </c>
      <c r="N1361" s="3">
        <v>0</v>
      </c>
      <c r="O1361" s="3">
        <v>0</v>
      </c>
    </row>
    <row r="1362" spans="1:15" ht="17.100000000000001">
      <c r="A1362" s="3" t="s">
        <v>1823</v>
      </c>
      <c r="B1362" s="3" t="s">
        <v>16</v>
      </c>
      <c r="C1362" s="3" t="s">
        <v>175</v>
      </c>
      <c r="D1362" s="3" t="s">
        <v>62</v>
      </c>
      <c r="E1362" s="3" t="s">
        <v>63</v>
      </c>
      <c r="F1362" s="3">
        <v>17</v>
      </c>
      <c r="G1362" s="3" t="s">
        <v>74</v>
      </c>
      <c r="H1362" s="3" t="s">
        <v>21</v>
      </c>
      <c r="I1362" s="3" t="s">
        <v>22</v>
      </c>
      <c r="J1362" s="3" t="s">
        <v>21</v>
      </c>
      <c r="K1362" s="3"/>
      <c r="L1362" s="3" t="s">
        <v>108</v>
      </c>
      <c r="M1362" s="3" t="s">
        <v>173</v>
      </c>
      <c r="N1362" s="3">
        <v>0</v>
      </c>
      <c r="O1362" s="3">
        <v>0</v>
      </c>
    </row>
    <row r="1363" spans="1:15" ht="17.100000000000001">
      <c r="A1363" s="3" t="s">
        <v>1824</v>
      </c>
      <c r="B1363" s="3" t="s">
        <v>166</v>
      </c>
      <c r="C1363" s="3" t="s">
        <v>217</v>
      </c>
      <c r="D1363" s="3" t="s">
        <v>38</v>
      </c>
      <c r="E1363" s="3" t="s">
        <v>39</v>
      </c>
      <c r="F1363" s="3">
        <v>17</v>
      </c>
      <c r="G1363" s="3" t="s">
        <v>1825</v>
      </c>
      <c r="H1363" s="3" t="s">
        <v>21</v>
      </c>
      <c r="I1363" s="3" t="s">
        <v>22</v>
      </c>
      <c r="J1363" s="3" t="s">
        <v>21</v>
      </c>
      <c r="K1363" s="3"/>
      <c r="L1363" s="3" t="s">
        <v>108</v>
      </c>
      <c r="M1363" s="3" t="s">
        <v>306</v>
      </c>
      <c r="N1363" s="3">
        <v>0</v>
      </c>
      <c r="O1363" s="3">
        <v>0</v>
      </c>
    </row>
    <row r="1364" spans="1:15" ht="17.100000000000001">
      <c r="A1364" s="3" t="s">
        <v>1826</v>
      </c>
      <c r="B1364" s="3" t="s">
        <v>789</v>
      </c>
      <c r="C1364" s="3" t="s">
        <v>282</v>
      </c>
      <c r="D1364" s="3" t="s">
        <v>62</v>
      </c>
      <c r="E1364" s="3" t="s">
        <v>63</v>
      </c>
      <c r="F1364" s="3">
        <v>17</v>
      </c>
      <c r="G1364" s="3" t="s">
        <v>596</v>
      </c>
      <c r="H1364" s="3" t="s">
        <v>21</v>
      </c>
      <c r="I1364" s="3" t="s">
        <v>22</v>
      </c>
      <c r="J1364" s="3" t="s">
        <v>21</v>
      </c>
      <c r="K1364" s="3"/>
      <c r="L1364" s="3" t="s">
        <v>87</v>
      </c>
      <c r="M1364" s="3" t="s">
        <v>139</v>
      </c>
      <c r="N1364" s="3">
        <v>0</v>
      </c>
      <c r="O1364" s="3">
        <v>0</v>
      </c>
    </row>
    <row r="1365" spans="1:15" ht="17.100000000000001">
      <c r="A1365" s="3" t="s">
        <v>1827</v>
      </c>
      <c r="B1365" s="3" t="s">
        <v>843</v>
      </c>
      <c r="C1365" s="3" t="s">
        <v>236</v>
      </c>
      <c r="D1365" s="3" t="s">
        <v>91</v>
      </c>
      <c r="E1365" s="3" t="s">
        <v>92</v>
      </c>
      <c r="F1365" s="3">
        <v>17</v>
      </c>
      <c r="G1365" s="3" t="s">
        <v>20</v>
      </c>
      <c r="H1365" s="3" t="s">
        <v>21</v>
      </c>
      <c r="I1365" s="3" t="s">
        <v>22</v>
      </c>
      <c r="J1365" s="3" t="s">
        <v>21</v>
      </c>
      <c r="K1365" s="3"/>
      <c r="L1365" s="3" t="s">
        <v>143</v>
      </c>
      <c r="M1365" s="3" t="s">
        <v>59</v>
      </c>
      <c r="N1365" s="3">
        <v>0</v>
      </c>
      <c r="O1365" s="3">
        <v>0</v>
      </c>
    </row>
    <row r="1366" spans="1:15" ht="17.100000000000001">
      <c r="A1366" s="3" t="s">
        <v>1828</v>
      </c>
      <c r="B1366" s="3" t="s">
        <v>166</v>
      </c>
      <c r="C1366" s="3" t="s">
        <v>73</v>
      </c>
      <c r="D1366" s="3" t="s">
        <v>38</v>
      </c>
      <c r="E1366" s="3" t="s">
        <v>39</v>
      </c>
      <c r="F1366" s="3">
        <v>17</v>
      </c>
      <c r="G1366" s="3" t="s">
        <v>159</v>
      </c>
      <c r="H1366" s="3" t="s">
        <v>21</v>
      </c>
      <c r="I1366" s="3" t="s">
        <v>22</v>
      </c>
      <c r="J1366" s="3" t="s">
        <v>21</v>
      </c>
      <c r="K1366" s="3" t="s">
        <v>319</v>
      </c>
      <c r="L1366" s="3" t="s">
        <v>138</v>
      </c>
      <c r="M1366" s="3" t="s">
        <v>139</v>
      </c>
      <c r="N1366" s="3">
        <v>0</v>
      </c>
      <c r="O1366" s="3">
        <v>0</v>
      </c>
    </row>
    <row r="1367" spans="1:15" ht="17.100000000000001">
      <c r="A1367" s="3" t="s">
        <v>1829</v>
      </c>
      <c r="B1367" s="3" t="s">
        <v>72</v>
      </c>
      <c r="C1367" s="3" t="s">
        <v>98</v>
      </c>
      <c r="D1367" s="3" t="s">
        <v>91</v>
      </c>
      <c r="E1367" s="3" t="s">
        <v>92</v>
      </c>
      <c r="F1367" s="3">
        <v>17</v>
      </c>
      <c r="G1367" s="3" t="s">
        <v>1208</v>
      </c>
      <c r="H1367" s="3" t="s">
        <v>21</v>
      </c>
      <c r="I1367" s="3" t="s">
        <v>22</v>
      </c>
      <c r="J1367" s="3" t="s">
        <v>21</v>
      </c>
      <c r="K1367" s="3"/>
      <c r="L1367" s="3" t="s">
        <v>58</v>
      </c>
      <c r="M1367" s="3" t="s">
        <v>24</v>
      </c>
      <c r="N1367" s="3">
        <v>0</v>
      </c>
      <c r="O1367" s="3">
        <v>0</v>
      </c>
    </row>
    <row r="1368" spans="1:15" ht="17.100000000000001">
      <c r="A1368" s="3" t="s">
        <v>1830</v>
      </c>
      <c r="B1368" s="3" t="s">
        <v>322</v>
      </c>
      <c r="C1368" s="3" t="s">
        <v>154</v>
      </c>
      <c r="D1368" s="3" t="s">
        <v>91</v>
      </c>
      <c r="E1368" s="3" t="s">
        <v>92</v>
      </c>
      <c r="F1368" s="3">
        <v>17</v>
      </c>
      <c r="G1368" s="3" t="s">
        <v>455</v>
      </c>
      <c r="H1368" s="3" t="s">
        <v>21</v>
      </c>
      <c r="I1368" s="3" t="s">
        <v>22</v>
      </c>
      <c r="J1368" s="3" t="s">
        <v>21</v>
      </c>
      <c r="K1368" s="3"/>
      <c r="L1368" s="3" t="s">
        <v>49</v>
      </c>
      <c r="M1368" s="3" t="s">
        <v>291</v>
      </c>
      <c r="N1368" s="3">
        <v>0</v>
      </c>
      <c r="O1368" s="3">
        <v>0</v>
      </c>
    </row>
    <row r="1369" spans="1:15" ht="17.100000000000001">
      <c r="A1369" s="3" t="s">
        <v>1831</v>
      </c>
      <c r="B1369" s="3" t="s">
        <v>16</v>
      </c>
      <c r="C1369" s="3" t="s">
        <v>200</v>
      </c>
      <c r="D1369" s="3" t="s">
        <v>38</v>
      </c>
      <c r="E1369" s="3" t="s">
        <v>39</v>
      </c>
      <c r="F1369" s="3">
        <v>17</v>
      </c>
      <c r="G1369" s="3" t="s">
        <v>20</v>
      </c>
      <c r="H1369" s="3" t="s">
        <v>21</v>
      </c>
      <c r="I1369" s="3" t="s">
        <v>22</v>
      </c>
      <c r="J1369" s="3" t="s">
        <v>21</v>
      </c>
      <c r="K1369" s="3"/>
      <c r="L1369" s="3" t="s">
        <v>104</v>
      </c>
      <c r="M1369" s="3" t="s">
        <v>173</v>
      </c>
      <c r="N1369" s="3">
        <v>0</v>
      </c>
      <c r="O1369" s="3">
        <v>0</v>
      </c>
    </row>
    <row r="1370" spans="1:15" ht="17.100000000000001">
      <c r="A1370" s="3" t="s">
        <v>1832</v>
      </c>
      <c r="B1370" s="3" t="s">
        <v>189</v>
      </c>
      <c r="C1370" s="3" t="s">
        <v>290</v>
      </c>
      <c r="D1370" s="3" t="s">
        <v>91</v>
      </c>
      <c r="E1370" s="3" t="s">
        <v>92</v>
      </c>
      <c r="F1370" s="3">
        <v>17</v>
      </c>
      <c r="G1370" s="3" t="s">
        <v>20</v>
      </c>
      <c r="H1370" s="3" t="s">
        <v>21</v>
      </c>
      <c r="I1370" s="3" t="s">
        <v>22</v>
      </c>
      <c r="J1370" s="3" t="s">
        <v>21</v>
      </c>
      <c r="K1370" s="3" t="s">
        <v>1080</v>
      </c>
      <c r="L1370" s="3" t="s">
        <v>209</v>
      </c>
      <c r="M1370" s="3" t="s">
        <v>24</v>
      </c>
      <c r="N1370" s="3">
        <v>0</v>
      </c>
      <c r="O1370" s="3">
        <v>0</v>
      </c>
    </row>
    <row r="1371" spans="1:15" ht="17.100000000000001">
      <c r="A1371" s="3" t="s">
        <v>1833</v>
      </c>
      <c r="B1371" s="3" t="s">
        <v>42</v>
      </c>
      <c r="C1371" s="3" t="s">
        <v>103</v>
      </c>
      <c r="D1371" s="3" t="s">
        <v>91</v>
      </c>
      <c r="E1371" s="3" t="s">
        <v>92</v>
      </c>
      <c r="F1371" s="3">
        <v>17</v>
      </c>
      <c r="G1371" s="3" t="s">
        <v>20</v>
      </c>
      <c r="H1371" s="3" t="s">
        <v>21</v>
      </c>
      <c r="I1371" s="3" t="s">
        <v>22</v>
      </c>
      <c r="J1371" s="3" t="s">
        <v>21</v>
      </c>
      <c r="K1371" s="3"/>
      <c r="L1371" s="3" t="s">
        <v>104</v>
      </c>
      <c r="M1371" s="3" t="s">
        <v>306</v>
      </c>
      <c r="N1371" s="3">
        <v>0</v>
      </c>
      <c r="O1371" s="3">
        <v>0</v>
      </c>
    </row>
    <row r="1372" spans="1:15" ht="17.100000000000001">
      <c r="A1372" s="3" t="s">
        <v>1834</v>
      </c>
      <c r="B1372" s="3" t="s">
        <v>42</v>
      </c>
      <c r="C1372" s="3" t="s">
        <v>204</v>
      </c>
      <c r="D1372" s="3" t="s">
        <v>91</v>
      </c>
      <c r="E1372" s="3" t="s">
        <v>92</v>
      </c>
      <c r="F1372" s="3">
        <v>17</v>
      </c>
      <c r="G1372" s="3" t="s">
        <v>57</v>
      </c>
      <c r="H1372" s="3" t="s">
        <v>21</v>
      </c>
      <c r="I1372" s="3" t="s">
        <v>22</v>
      </c>
      <c r="J1372" s="3" t="s">
        <v>21</v>
      </c>
      <c r="K1372" s="3"/>
      <c r="L1372" s="3" t="s">
        <v>160</v>
      </c>
      <c r="M1372" s="3" t="s">
        <v>88</v>
      </c>
      <c r="N1372" s="3">
        <v>0</v>
      </c>
      <c r="O1372" s="3">
        <v>0</v>
      </c>
    </row>
    <row r="1373" spans="1:15" ht="17.100000000000001">
      <c r="A1373" s="3" t="s">
        <v>1835</v>
      </c>
      <c r="B1373" s="3" t="s">
        <v>16</v>
      </c>
      <c r="C1373" s="3" t="s">
        <v>275</v>
      </c>
      <c r="D1373" s="3" t="s">
        <v>91</v>
      </c>
      <c r="E1373" s="3" t="s">
        <v>92</v>
      </c>
      <c r="F1373" s="3">
        <v>17</v>
      </c>
      <c r="G1373" s="3" t="s">
        <v>20</v>
      </c>
      <c r="H1373" s="3" t="s">
        <v>21</v>
      </c>
      <c r="I1373" s="3" t="s">
        <v>22</v>
      </c>
      <c r="J1373" s="3" t="s">
        <v>21</v>
      </c>
      <c r="K1373" s="3"/>
      <c r="L1373" s="3" t="s">
        <v>218</v>
      </c>
      <c r="M1373" s="3" t="s">
        <v>88</v>
      </c>
      <c r="N1373" s="3">
        <v>0</v>
      </c>
      <c r="O1373" s="3">
        <v>0</v>
      </c>
    </row>
    <row r="1374" spans="1:15" ht="17.100000000000001">
      <c r="A1374" s="3" t="s">
        <v>1836</v>
      </c>
      <c r="B1374" s="3" t="s">
        <v>81</v>
      </c>
      <c r="C1374" s="3" t="s">
        <v>357</v>
      </c>
      <c r="D1374" s="3" t="s">
        <v>62</v>
      </c>
      <c r="E1374" s="3" t="s">
        <v>63</v>
      </c>
      <c r="F1374" s="3">
        <v>17</v>
      </c>
      <c r="G1374" s="3" t="s">
        <v>357</v>
      </c>
      <c r="H1374" s="3" t="s">
        <v>21</v>
      </c>
      <c r="I1374" s="3" t="s">
        <v>22</v>
      </c>
      <c r="J1374" s="3" t="s">
        <v>21</v>
      </c>
      <c r="K1374" s="3"/>
      <c r="L1374" s="3" t="s">
        <v>75</v>
      </c>
      <c r="M1374" s="3" t="s">
        <v>306</v>
      </c>
      <c r="N1374" s="3">
        <v>0</v>
      </c>
      <c r="O1374" s="3">
        <v>0</v>
      </c>
    </row>
    <row r="1375" spans="1:15" ht="17.100000000000001">
      <c r="A1375" s="3" t="s">
        <v>1837</v>
      </c>
      <c r="B1375" s="3" t="s">
        <v>106</v>
      </c>
      <c r="C1375" s="3" t="s">
        <v>332</v>
      </c>
      <c r="D1375" s="3" t="s">
        <v>91</v>
      </c>
      <c r="E1375" s="3" t="s">
        <v>92</v>
      </c>
      <c r="F1375" s="3">
        <v>17</v>
      </c>
      <c r="G1375" s="3" t="s">
        <v>1838</v>
      </c>
      <c r="H1375" s="3" t="s">
        <v>21</v>
      </c>
      <c r="I1375" s="3" t="s">
        <v>22</v>
      </c>
      <c r="J1375" s="3" t="s">
        <v>21</v>
      </c>
      <c r="K1375" s="3"/>
      <c r="L1375" s="3" t="s">
        <v>218</v>
      </c>
      <c r="M1375" s="3" t="s">
        <v>254</v>
      </c>
      <c r="N1375" s="3">
        <v>0</v>
      </c>
      <c r="O1375" s="3">
        <v>0</v>
      </c>
    </row>
    <row r="1376" spans="1:15" ht="17.100000000000001">
      <c r="A1376" s="3" t="s">
        <v>1839</v>
      </c>
      <c r="B1376" s="3" t="s">
        <v>189</v>
      </c>
      <c r="C1376" s="3" t="s">
        <v>43</v>
      </c>
      <c r="D1376" s="3" t="s">
        <v>38</v>
      </c>
      <c r="E1376" s="3" t="s">
        <v>39</v>
      </c>
      <c r="F1376" s="3">
        <v>17</v>
      </c>
      <c r="G1376" s="3" t="s">
        <v>20</v>
      </c>
      <c r="H1376" s="3" t="s">
        <v>21</v>
      </c>
      <c r="I1376" s="3" t="s">
        <v>22</v>
      </c>
      <c r="J1376" s="3" t="s">
        <v>21</v>
      </c>
      <c r="K1376" s="3"/>
      <c r="L1376" s="3" t="s">
        <v>218</v>
      </c>
      <c r="M1376" s="3" t="s">
        <v>70</v>
      </c>
      <c r="N1376" s="3">
        <v>0</v>
      </c>
      <c r="O1376" s="3">
        <v>0</v>
      </c>
    </row>
    <row r="1377" spans="1:15" ht="17.100000000000001">
      <c r="A1377" s="3" t="s">
        <v>1840</v>
      </c>
      <c r="B1377" s="3" t="s">
        <v>42</v>
      </c>
      <c r="C1377" s="3" t="s">
        <v>190</v>
      </c>
      <c r="D1377" s="3" t="s">
        <v>18</v>
      </c>
      <c r="E1377" s="3" t="s">
        <v>19</v>
      </c>
      <c r="F1377" s="3">
        <v>17</v>
      </c>
      <c r="G1377" s="3" t="s">
        <v>20</v>
      </c>
      <c r="H1377" s="3" t="s">
        <v>21</v>
      </c>
      <c r="I1377" s="3" t="s">
        <v>22</v>
      </c>
      <c r="J1377" s="3" t="s">
        <v>21</v>
      </c>
      <c r="K1377" s="3"/>
      <c r="L1377" s="3" t="s">
        <v>44</v>
      </c>
      <c r="M1377" s="3" t="s">
        <v>45</v>
      </c>
      <c r="N1377" s="3">
        <v>0</v>
      </c>
      <c r="O1377" s="3">
        <v>0</v>
      </c>
    </row>
    <row r="1378" spans="1:15" ht="17.100000000000001">
      <c r="A1378" s="3" t="s">
        <v>1841</v>
      </c>
      <c r="B1378" s="3" t="s">
        <v>42</v>
      </c>
      <c r="C1378" s="3" t="s">
        <v>73</v>
      </c>
      <c r="D1378" s="3" t="s">
        <v>38</v>
      </c>
      <c r="E1378" s="3" t="s">
        <v>39</v>
      </c>
      <c r="F1378" s="3">
        <v>17</v>
      </c>
      <c r="G1378" s="3" t="s">
        <v>20</v>
      </c>
      <c r="H1378" s="3" t="s">
        <v>21</v>
      </c>
      <c r="I1378" s="3" t="s">
        <v>22</v>
      </c>
      <c r="J1378" s="3" t="s">
        <v>21</v>
      </c>
      <c r="K1378" s="3"/>
      <c r="L1378" s="3" t="s">
        <v>160</v>
      </c>
      <c r="M1378" s="3" t="s">
        <v>70</v>
      </c>
      <c r="N1378" s="3">
        <v>0</v>
      </c>
      <c r="O1378" s="3">
        <v>0</v>
      </c>
    </row>
    <row r="1379" spans="1:15" ht="17.100000000000001">
      <c r="A1379" s="3" t="s">
        <v>1842</v>
      </c>
      <c r="B1379" s="3" t="s">
        <v>111</v>
      </c>
      <c r="C1379" s="3" t="s">
        <v>48</v>
      </c>
      <c r="D1379" s="3" t="s">
        <v>18</v>
      </c>
      <c r="E1379" s="3" t="s">
        <v>19</v>
      </c>
      <c r="F1379" s="3">
        <v>17</v>
      </c>
      <c r="G1379" s="3" t="s">
        <v>20</v>
      </c>
      <c r="H1379" s="3" t="s">
        <v>21</v>
      </c>
      <c r="I1379" s="3" t="s">
        <v>22</v>
      </c>
      <c r="J1379" s="3" t="s">
        <v>21</v>
      </c>
      <c r="K1379" s="3"/>
      <c r="L1379" s="3" t="s">
        <v>467</v>
      </c>
      <c r="M1379" s="3" t="s">
        <v>639</v>
      </c>
      <c r="N1379" s="3">
        <v>0</v>
      </c>
      <c r="O1379" s="3">
        <v>0</v>
      </c>
    </row>
    <row r="1380" spans="1:15" ht="17.100000000000001">
      <c r="A1380" s="3" t="s">
        <v>1843</v>
      </c>
      <c r="B1380" s="3" t="s">
        <v>42</v>
      </c>
      <c r="C1380" s="3" t="s">
        <v>57</v>
      </c>
      <c r="D1380" s="3" t="s">
        <v>62</v>
      </c>
      <c r="E1380" s="3" t="s">
        <v>63</v>
      </c>
      <c r="F1380" s="3">
        <v>17</v>
      </c>
      <c r="G1380" s="3" t="s">
        <v>1184</v>
      </c>
      <c r="H1380" s="3" t="s">
        <v>21</v>
      </c>
      <c r="I1380" s="3" t="s">
        <v>22</v>
      </c>
      <c r="J1380" s="3" t="s">
        <v>21</v>
      </c>
      <c r="K1380" s="3"/>
      <c r="L1380" s="3" t="s">
        <v>183</v>
      </c>
      <c r="M1380" s="3" t="s">
        <v>70</v>
      </c>
      <c r="N1380" s="3">
        <v>0</v>
      </c>
      <c r="O1380" s="3">
        <v>0</v>
      </c>
    </row>
    <row r="1381" spans="1:15" ht="17.100000000000001">
      <c r="A1381" s="3" t="s">
        <v>1844</v>
      </c>
      <c r="B1381" s="3" t="s">
        <v>278</v>
      </c>
      <c r="C1381" s="3" t="s">
        <v>136</v>
      </c>
      <c r="D1381" s="3" t="s">
        <v>91</v>
      </c>
      <c r="E1381" s="3" t="s">
        <v>92</v>
      </c>
      <c r="F1381" s="3">
        <v>17</v>
      </c>
      <c r="G1381" s="3" t="s">
        <v>1845</v>
      </c>
      <c r="H1381" s="3" t="s">
        <v>21</v>
      </c>
      <c r="I1381" s="3" t="s">
        <v>22</v>
      </c>
      <c r="J1381" s="3" t="s">
        <v>21</v>
      </c>
      <c r="K1381" s="3"/>
      <c r="L1381" s="3" t="s">
        <v>209</v>
      </c>
      <c r="M1381" s="3" t="s">
        <v>70</v>
      </c>
      <c r="N1381" s="3">
        <v>0</v>
      </c>
      <c r="O1381" s="3">
        <v>0</v>
      </c>
    </row>
    <row r="1382" spans="1:15" ht="17.100000000000001">
      <c r="A1382" s="3" t="s">
        <v>1846</v>
      </c>
      <c r="B1382" s="3" t="s">
        <v>72</v>
      </c>
      <c r="C1382" s="3" t="s">
        <v>329</v>
      </c>
      <c r="D1382" s="3" t="s">
        <v>62</v>
      </c>
      <c r="E1382" s="3" t="s">
        <v>63</v>
      </c>
      <c r="F1382" s="3">
        <v>17</v>
      </c>
      <c r="G1382" s="3" t="s">
        <v>364</v>
      </c>
      <c r="H1382" s="3" t="s">
        <v>21</v>
      </c>
      <c r="I1382" s="3" t="s">
        <v>22</v>
      </c>
      <c r="J1382" s="3" t="s">
        <v>21</v>
      </c>
      <c r="K1382" s="3"/>
      <c r="L1382" s="3" t="s">
        <v>104</v>
      </c>
      <c r="M1382" s="3" t="s">
        <v>88</v>
      </c>
      <c r="N1382" s="3">
        <v>0</v>
      </c>
      <c r="O1382" s="3">
        <v>0</v>
      </c>
    </row>
    <row r="1383" spans="1:15" ht="17.100000000000001">
      <c r="A1383" s="3" t="s">
        <v>1847</v>
      </c>
      <c r="B1383" s="3" t="s">
        <v>102</v>
      </c>
      <c r="C1383" s="3" t="s">
        <v>376</v>
      </c>
      <c r="D1383" s="3" t="s">
        <v>38</v>
      </c>
      <c r="E1383" s="3" t="s">
        <v>39</v>
      </c>
      <c r="F1383" s="3">
        <v>17</v>
      </c>
      <c r="G1383" s="3" t="s">
        <v>1148</v>
      </c>
      <c r="H1383" s="3" t="s">
        <v>21</v>
      </c>
      <c r="I1383" s="3" t="s">
        <v>22</v>
      </c>
      <c r="J1383" s="3" t="s">
        <v>21</v>
      </c>
      <c r="K1383" s="3"/>
      <c r="L1383" s="3" t="s">
        <v>99</v>
      </c>
      <c r="M1383" s="3" t="s">
        <v>70</v>
      </c>
      <c r="N1383" s="3">
        <v>0</v>
      </c>
      <c r="O1383" s="3">
        <v>0</v>
      </c>
    </row>
    <row r="1384" spans="1:15" ht="17.100000000000001">
      <c r="A1384" s="3" t="s">
        <v>1848</v>
      </c>
      <c r="B1384" s="3" t="s">
        <v>81</v>
      </c>
      <c r="C1384" s="3" t="s">
        <v>470</v>
      </c>
      <c r="D1384" s="3" t="s">
        <v>18</v>
      </c>
      <c r="E1384" s="3" t="s">
        <v>19</v>
      </c>
      <c r="F1384" s="3">
        <v>17</v>
      </c>
      <c r="G1384" s="3" t="s">
        <v>284</v>
      </c>
      <c r="H1384" s="3" t="s">
        <v>21</v>
      </c>
      <c r="I1384" s="3" t="s">
        <v>22</v>
      </c>
      <c r="J1384" s="3" t="s">
        <v>21</v>
      </c>
      <c r="K1384" s="3"/>
      <c r="L1384" s="3" t="s">
        <v>138</v>
      </c>
      <c r="M1384" s="3" t="s">
        <v>347</v>
      </c>
      <c r="N1384" s="3">
        <v>0</v>
      </c>
      <c r="O1384" s="3">
        <v>0</v>
      </c>
    </row>
    <row r="1385" spans="1:15" ht="17.100000000000001">
      <c r="A1385" s="3" t="s">
        <v>1849</v>
      </c>
      <c r="B1385" s="3" t="s">
        <v>106</v>
      </c>
      <c r="C1385" s="3" t="s">
        <v>234</v>
      </c>
      <c r="D1385" s="3" t="s">
        <v>38</v>
      </c>
      <c r="E1385" s="3" t="s">
        <v>39</v>
      </c>
      <c r="F1385" s="3">
        <v>17</v>
      </c>
      <c r="G1385" s="3" t="s">
        <v>113</v>
      </c>
      <c r="H1385" s="3" t="s">
        <v>21</v>
      </c>
      <c r="I1385" s="3" t="s">
        <v>22</v>
      </c>
      <c r="J1385" s="3" t="s">
        <v>21</v>
      </c>
      <c r="K1385" s="3"/>
      <c r="L1385" s="3" t="s">
        <v>28</v>
      </c>
      <c r="M1385" s="3" t="s">
        <v>29</v>
      </c>
      <c r="N1385" s="3">
        <v>0</v>
      </c>
      <c r="O1385" s="3">
        <v>0</v>
      </c>
    </row>
    <row r="1386" spans="1:15" ht="17.100000000000001">
      <c r="A1386" s="3" t="s">
        <v>1850</v>
      </c>
      <c r="B1386" s="3" t="s">
        <v>1277</v>
      </c>
      <c r="C1386" s="3" t="s">
        <v>127</v>
      </c>
      <c r="D1386" s="3" t="s">
        <v>62</v>
      </c>
      <c r="E1386" s="3" t="s">
        <v>63</v>
      </c>
      <c r="F1386" s="3">
        <v>17</v>
      </c>
      <c r="G1386" s="3" t="s">
        <v>20</v>
      </c>
      <c r="H1386" s="3" t="s">
        <v>21</v>
      </c>
      <c r="I1386" s="3" t="s">
        <v>22</v>
      </c>
      <c r="J1386" s="3" t="s">
        <v>21</v>
      </c>
      <c r="K1386" s="3" t="s">
        <v>1851</v>
      </c>
      <c r="L1386" s="3" t="s">
        <v>104</v>
      </c>
      <c r="M1386" s="3" t="s">
        <v>306</v>
      </c>
      <c r="N1386" s="3">
        <v>0</v>
      </c>
      <c r="O1386" s="3">
        <v>0</v>
      </c>
    </row>
    <row r="1387" spans="1:15" ht="17.100000000000001">
      <c r="A1387" s="3" t="s">
        <v>1852</v>
      </c>
      <c r="B1387" s="3" t="s">
        <v>81</v>
      </c>
      <c r="C1387" s="3" t="s">
        <v>231</v>
      </c>
      <c r="D1387" s="3" t="s">
        <v>18</v>
      </c>
      <c r="E1387" s="3" t="s">
        <v>19</v>
      </c>
      <c r="F1387" s="3">
        <v>17</v>
      </c>
      <c r="G1387" s="3" t="s">
        <v>20</v>
      </c>
      <c r="H1387" s="3" t="s">
        <v>21</v>
      </c>
      <c r="I1387" s="3" t="s">
        <v>22</v>
      </c>
      <c r="J1387" s="3" t="s">
        <v>21</v>
      </c>
      <c r="K1387" s="3"/>
      <c r="L1387" s="3" t="s">
        <v>333</v>
      </c>
      <c r="M1387" s="3" t="s">
        <v>343</v>
      </c>
      <c r="N1387" s="3">
        <v>0</v>
      </c>
      <c r="O1387" s="3">
        <v>0</v>
      </c>
    </row>
    <row r="1388" spans="1:15" ht="17.100000000000001">
      <c r="A1388" s="3" t="s">
        <v>1853</v>
      </c>
      <c r="B1388" s="3" t="s">
        <v>278</v>
      </c>
      <c r="C1388" s="3" t="s">
        <v>517</v>
      </c>
      <c r="D1388" s="3" t="s">
        <v>91</v>
      </c>
      <c r="E1388" s="3" t="s">
        <v>92</v>
      </c>
      <c r="F1388" s="3">
        <v>17</v>
      </c>
      <c r="G1388" s="3" t="s">
        <v>74</v>
      </c>
      <c r="H1388" s="3" t="s">
        <v>21</v>
      </c>
      <c r="I1388" s="3" t="s">
        <v>22</v>
      </c>
      <c r="J1388" s="3" t="s">
        <v>21</v>
      </c>
      <c r="K1388" s="3"/>
      <c r="L1388" s="3" t="s">
        <v>183</v>
      </c>
      <c r="M1388" s="3" t="s">
        <v>70</v>
      </c>
      <c r="N1388" s="3">
        <v>0</v>
      </c>
      <c r="O1388" s="3">
        <v>0</v>
      </c>
    </row>
    <row r="1389" spans="1:15" ht="17.100000000000001">
      <c r="A1389" s="3" t="s">
        <v>1854</v>
      </c>
      <c r="B1389" s="3" t="s">
        <v>16</v>
      </c>
      <c r="C1389" s="3" t="s">
        <v>152</v>
      </c>
      <c r="D1389" s="3" t="s">
        <v>38</v>
      </c>
      <c r="E1389" s="3" t="s">
        <v>39</v>
      </c>
      <c r="F1389" s="3">
        <v>17</v>
      </c>
      <c r="G1389" s="3" t="s">
        <v>1308</v>
      </c>
      <c r="H1389" s="3" t="s">
        <v>21</v>
      </c>
      <c r="I1389" s="3" t="s">
        <v>22</v>
      </c>
      <c r="J1389" s="3" t="s">
        <v>21</v>
      </c>
      <c r="K1389" s="3"/>
      <c r="L1389" s="3" t="s">
        <v>160</v>
      </c>
      <c r="M1389" s="3" t="s">
        <v>50</v>
      </c>
      <c r="N1389" s="3">
        <v>0</v>
      </c>
      <c r="O1389" s="3">
        <v>0</v>
      </c>
    </row>
    <row r="1390" spans="1:15" ht="17.100000000000001">
      <c r="A1390" s="3" t="s">
        <v>1855</v>
      </c>
      <c r="B1390" s="3" t="s">
        <v>42</v>
      </c>
      <c r="C1390" s="3" t="s">
        <v>496</v>
      </c>
      <c r="D1390" s="3" t="s">
        <v>38</v>
      </c>
      <c r="E1390" s="3" t="s">
        <v>39</v>
      </c>
      <c r="F1390" s="3">
        <v>17</v>
      </c>
      <c r="G1390" s="3" t="s">
        <v>1391</v>
      </c>
      <c r="H1390" s="3" t="s">
        <v>21</v>
      </c>
      <c r="I1390" s="3" t="s">
        <v>22</v>
      </c>
      <c r="J1390" s="3" t="s">
        <v>21</v>
      </c>
      <c r="K1390" s="3"/>
      <c r="L1390" s="3" t="s">
        <v>194</v>
      </c>
      <c r="M1390" s="3" t="s">
        <v>139</v>
      </c>
      <c r="N1390" s="3">
        <v>0</v>
      </c>
      <c r="O1390" s="3">
        <v>0</v>
      </c>
    </row>
    <row r="1391" spans="1:15" ht="17.100000000000001">
      <c r="A1391" s="3" t="s">
        <v>1856</v>
      </c>
      <c r="B1391" s="3" t="s">
        <v>42</v>
      </c>
      <c r="C1391" s="3" t="s">
        <v>79</v>
      </c>
      <c r="D1391" s="3" t="s">
        <v>18</v>
      </c>
      <c r="E1391" s="3" t="s">
        <v>19</v>
      </c>
      <c r="F1391" s="3">
        <v>17</v>
      </c>
      <c r="G1391" s="3" t="s">
        <v>74</v>
      </c>
      <c r="H1391" s="3" t="s">
        <v>21</v>
      </c>
      <c r="I1391" s="3" t="s">
        <v>22</v>
      </c>
      <c r="J1391" s="3" t="s">
        <v>21</v>
      </c>
      <c r="K1391" s="3"/>
      <c r="L1391" s="3" t="s">
        <v>160</v>
      </c>
      <c r="M1391" s="3" t="s">
        <v>266</v>
      </c>
      <c r="N1391" s="3">
        <v>0</v>
      </c>
      <c r="O1391" s="3">
        <v>0</v>
      </c>
    </row>
    <row r="1392" spans="1:15" ht="17.100000000000001">
      <c r="A1392" s="3" t="s">
        <v>1857</v>
      </c>
      <c r="B1392" s="3" t="s">
        <v>42</v>
      </c>
      <c r="C1392" s="3" t="s">
        <v>332</v>
      </c>
      <c r="D1392" s="3" t="s">
        <v>91</v>
      </c>
      <c r="E1392" s="3" t="s">
        <v>92</v>
      </c>
      <c r="F1392" s="3">
        <v>17</v>
      </c>
      <c r="G1392" s="3" t="s">
        <v>20</v>
      </c>
      <c r="H1392" s="3" t="s">
        <v>21</v>
      </c>
      <c r="I1392" s="3" t="s">
        <v>22</v>
      </c>
      <c r="J1392" s="3" t="s">
        <v>21</v>
      </c>
      <c r="K1392" s="3"/>
      <c r="L1392" s="3" t="s">
        <v>75</v>
      </c>
      <c r="M1392" s="3" t="s">
        <v>76</v>
      </c>
      <c r="N1392" s="3">
        <v>0</v>
      </c>
      <c r="O1392" s="3">
        <v>0</v>
      </c>
    </row>
    <row r="1393" spans="1:15" ht="17.100000000000001">
      <c r="A1393" s="3" t="s">
        <v>1858</v>
      </c>
      <c r="B1393" s="3" t="s">
        <v>81</v>
      </c>
      <c r="C1393" s="3" t="s">
        <v>412</v>
      </c>
      <c r="D1393" s="3" t="s">
        <v>38</v>
      </c>
      <c r="E1393" s="3" t="s">
        <v>39</v>
      </c>
      <c r="F1393" s="3">
        <v>17</v>
      </c>
      <c r="G1393" s="3" t="s">
        <v>20</v>
      </c>
      <c r="H1393" s="3" t="s">
        <v>21</v>
      </c>
      <c r="I1393" s="3" t="s">
        <v>22</v>
      </c>
      <c r="J1393" s="3" t="s">
        <v>21</v>
      </c>
      <c r="K1393" s="3"/>
      <c r="L1393" s="3" t="s">
        <v>87</v>
      </c>
      <c r="M1393" s="3" t="s">
        <v>254</v>
      </c>
      <c r="N1393" s="3">
        <v>0</v>
      </c>
      <c r="O1393" s="3">
        <v>0</v>
      </c>
    </row>
    <row r="1394" spans="1:15" ht="17.100000000000001">
      <c r="A1394" s="3" t="s">
        <v>1859</v>
      </c>
      <c r="B1394" s="3" t="s">
        <v>31</v>
      </c>
      <c r="C1394" s="3" t="s">
        <v>246</v>
      </c>
      <c r="D1394" s="3" t="s">
        <v>38</v>
      </c>
      <c r="E1394" s="3" t="s">
        <v>39</v>
      </c>
      <c r="F1394" s="3">
        <v>17</v>
      </c>
      <c r="G1394" s="3" t="s">
        <v>246</v>
      </c>
      <c r="H1394" s="3" t="s">
        <v>21</v>
      </c>
      <c r="I1394" s="3" t="s">
        <v>22</v>
      </c>
      <c r="J1394" s="3" t="s">
        <v>21</v>
      </c>
      <c r="K1394" s="3" t="s">
        <v>1860</v>
      </c>
      <c r="L1394" s="3" t="s">
        <v>33</v>
      </c>
      <c r="M1394" s="3" t="s">
        <v>109</v>
      </c>
      <c r="N1394" s="3">
        <v>0</v>
      </c>
      <c r="O1394" s="3">
        <v>0</v>
      </c>
    </row>
    <row r="1395" spans="1:15" ht="17.100000000000001">
      <c r="A1395" s="3" t="s">
        <v>1861</v>
      </c>
      <c r="B1395" s="3" t="s">
        <v>789</v>
      </c>
      <c r="C1395" s="3" t="s">
        <v>132</v>
      </c>
      <c r="D1395" s="3" t="s">
        <v>38</v>
      </c>
      <c r="E1395" s="3" t="s">
        <v>39</v>
      </c>
      <c r="F1395" s="3">
        <v>17</v>
      </c>
      <c r="G1395" s="3" t="s">
        <v>20</v>
      </c>
      <c r="H1395" s="3" t="s">
        <v>21</v>
      </c>
      <c r="I1395" s="3" t="s">
        <v>22</v>
      </c>
      <c r="J1395" s="3" t="s">
        <v>21</v>
      </c>
      <c r="K1395" s="3"/>
      <c r="L1395" s="3" t="s">
        <v>49</v>
      </c>
      <c r="M1395" s="3" t="s">
        <v>88</v>
      </c>
      <c r="N1395" s="3">
        <v>0</v>
      </c>
      <c r="O1395" s="3">
        <v>0</v>
      </c>
    </row>
    <row r="1396" spans="1:15" ht="17.100000000000001">
      <c r="A1396" s="3" t="s">
        <v>1862</v>
      </c>
      <c r="B1396" s="3" t="s">
        <v>189</v>
      </c>
      <c r="C1396" s="3" t="s">
        <v>187</v>
      </c>
      <c r="D1396" s="3" t="s">
        <v>18</v>
      </c>
      <c r="E1396" s="3" t="s">
        <v>19</v>
      </c>
      <c r="F1396" s="3">
        <v>17</v>
      </c>
      <c r="G1396" s="3" t="s">
        <v>187</v>
      </c>
      <c r="H1396" s="3" t="s">
        <v>21</v>
      </c>
      <c r="I1396" s="3" t="s">
        <v>22</v>
      </c>
      <c r="J1396" s="3" t="s">
        <v>21</v>
      </c>
      <c r="K1396" s="3"/>
      <c r="L1396" s="3" t="s">
        <v>104</v>
      </c>
      <c r="M1396" s="3" t="s">
        <v>205</v>
      </c>
      <c r="N1396" s="3">
        <v>0</v>
      </c>
      <c r="O1396" s="3">
        <v>0</v>
      </c>
    </row>
    <row r="1397" spans="1:15" ht="17.100000000000001">
      <c r="A1397" s="3" t="s">
        <v>1863</v>
      </c>
      <c r="B1397" s="3" t="s">
        <v>47</v>
      </c>
      <c r="C1397" s="3" t="s">
        <v>490</v>
      </c>
      <c r="D1397" s="3" t="s">
        <v>62</v>
      </c>
      <c r="E1397" s="3" t="s">
        <v>63</v>
      </c>
      <c r="F1397" s="3">
        <v>17</v>
      </c>
      <c r="G1397" s="3" t="s">
        <v>20</v>
      </c>
      <c r="H1397" s="3" t="s">
        <v>21</v>
      </c>
      <c r="I1397" s="3" t="s">
        <v>22</v>
      </c>
      <c r="J1397" s="3" t="s">
        <v>21</v>
      </c>
      <c r="K1397" s="3"/>
      <c r="L1397" s="3" t="s">
        <v>99</v>
      </c>
      <c r="M1397" s="3" t="s">
        <v>24</v>
      </c>
      <c r="N1397" s="3">
        <v>0</v>
      </c>
      <c r="O1397" s="3">
        <v>0</v>
      </c>
    </row>
    <row r="1398" spans="1:15" ht="17.100000000000001">
      <c r="A1398" s="3" t="s">
        <v>1864</v>
      </c>
      <c r="B1398" s="3" t="s">
        <v>42</v>
      </c>
      <c r="C1398" s="3" t="s">
        <v>836</v>
      </c>
      <c r="D1398" s="3" t="s">
        <v>62</v>
      </c>
      <c r="E1398" s="3" t="s">
        <v>63</v>
      </c>
      <c r="F1398" s="3">
        <v>17</v>
      </c>
      <c r="G1398" s="3" t="s">
        <v>326</v>
      </c>
      <c r="H1398" s="3" t="s">
        <v>21</v>
      </c>
      <c r="I1398" s="3" t="s">
        <v>22</v>
      </c>
      <c r="J1398" s="3" t="s">
        <v>21</v>
      </c>
      <c r="K1398" s="3"/>
      <c r="L1398" s="3" t="s">
        <v>183</v>
      </c>
      <c r="M1398" s="3" t="s">
        <v>306</v>
      </c>
      <c r="N1398" s="3">
        <v>0</v>
      </c>
      <c r="O1398" s="3">
        <v>0</v>
      </c>
    </row>
    <row r="1399" spans="1:15" ht="17.100000000000001">
      <c r="A1399" s="3" t="s">
        <v>1865</v>
      </c>
      <c r="B1399" s="3" t="s">
        <v>16</v>
      </c>
      <c r="C1399" s="3" t="s">
        <v>395</v>
      </c>
      <c r="D1399" s="3" t="s">
        <v>91</v>
      </c>
      <c r="E1399" s="3" t="s">
        <v>92</v>
      </c>
      <c r="F1399" s="3">
        <v>17</v>
      </c>
      <c r="G1399" s="3" t="s">
        <v>20</v>
      </c>
      <c r="H1399" s="3" t="s">
        <v>21</v>
      </c>
      <c r="I1399" s="3" t="s">
        <v>22</v>
      </c>
      <c r="J1399" s="3" t="s">
        <v>21</v>
      </c>
      <c r="K1399" s="3"/>
      <c r="L1399" s="3" t="s">
        <v>104</v>
      </c>
      <c r="M1399" s="3" t="s">
        <v>173</v>
      </c>
      <c r="N1399" s="3">
        <v>0</v>
      </c>
      <c r="O1399" s="3">
        <v>0</v>
      </c>
    </row>
    <row r="1400" spans="1:15" ht="17.100000000000001">
      <c r="A1400" s="3" t="s">
        <v>1866</v>
      </c>
      <c r="B1400" s="3" t="s">
        <v>877</v>
      </c>
      <c r="C1400" s="3" t="s">
        <v>182</v>
      </c>
      <c r="D1400" s="3" t="s">
        <v>62</v>
      </c>
      <c r="E1400" s="3" t="s">
        <v>63</v>
      </c>
      <c r="F1400" s="3">
        <v>17</v>
      </c>
      <c r="G1400" s="3" t="s">
        <v>162</v>
      </c>
      <c r="H1400" s="3" t="s">
        <v>21</v>
      </c>
      <c r="I1400" s="3" t="s">
        <v>22</v>
      </c>
      <c r="J1400" s="3" t="s">
        <v>21</v>
      </c>
      <c r="K1400" s="3"/>
      <c r="L1400" s="3" t="s">
        <v>160</v>
      </c>
      <c r="M1400" s="3" t="s">
        <v>254</v>
      </c>
      <c r="N1400" s="3">
        <v>0</v>
      </c>
      <c r="O1400" s="3">
        <v>0</v>
      </c>
    </row>
    <row r="1401" spans="1:15" ht="17.100000000000001">
      <c r="A1401" s="3" t="s">
        <v>1867</v>
      </c>
      <c r="B1401" s="3" t="s">
        <v>567</v>
      </c>
      <c r="C1401" s="3" t="s">
        <v>182</v>
      </c>
      <c r="D1401" s="3" t="s">
        <v>62</v>
      </c>
      <c r="E1401" s="3" t="s">
        <v>63</v>
      </c>
      <c r="F1401" s="3">
        <v>17</v>
      </c>
      <c r="G1401" s="3" t="s">
        <v>201</v>
      </c>
      <c r="H1401" s="3" t="s">
        <v>21</v>
      </c>
      <c r="I1401" s="3" t="s">
        <v>22</v>
      </c>
      <c r="J1401" s="3" t="s">
        <v>21</v>
      </c>
      <c r="K1401" s="3"/>
      <c r="L1401" s="3" t="s">
        <v>44</v>
      </c>
      <c r="M1401" s="3" t="s">
        <v>50</v>
      </c>
      <c r="N1401" s="3">
        <v>0</v>
      </c>
      <c r="O1401" s="3">
        <v>0</v>
      </c>
    </row>
    <row r="1402" spans="1:15" ht="17.100000000000001">
      <c r="A1402" s="3" t="s">
        <v>1868</v>
      </c>
      <c r="B1402" s="3" t="s">
        <v>81</v>
      </c>
      <c r="C1402" s="3" t="s">
        <v>496</v>
      </c>
      <c r="D1402" s="3" t="s">
        <v>38</v>
      </c>
      <c r="E1402" s="3" t="s">
        <v>39</v>
      </c>
      <c r="F1402" s="3">
        <v>17</v>
      </c>
      <c r="G1402" s="3" t="s">
        <v>124</v>
      </c>
      <c r="H1402" s="3" t="s">
        <v>21</v>
      </c>
      <c r="I1402" s="3" t="s">
        <v>22</v>
      </c>
      <c r="J1402" s="3" t="s">
        <v>21</v>
      </c>
      <c r="K1402" s="3"/>
      <c r="L1402" s="3" t="s">
        <v>33</v>
      </c>
      <c r="M1402" s="3" t="s">
        <v>82</v>
      </c>
      <c r="N1402" s="3">
        <v>0</v>
      </c>
      <c r="O1402" s="3">
        <v>0</v>
      </c>
    </row>
    <row r="1403" spans="1:15" ht="17.100000000000001">
      <c r="A1403" s="3" t="s">
        <v>1869</v>
      </c>
      <c r="B1403" s="3" t="s">
        <v>16</v>
      </c>
      <c r="C1403" s="3" t="s">
        <v>252</v>
      </c>
      <c r="D1403" s="3" t="s">
        <v>91</v>
      </c>
      <c r="E1403" s="3" t="s">
        <v>92</v>
      </c>
      <c r="F1403" s="3">
        <v>17</v>
      </c>
      <c r="G1403" s="3" t="s">
        <v>124</v>
      </c>
      <c r="H1403" s="3" t="s">
        <v>21</v>
      </c>
      <c r="I1403" s="3" t="s">
        <v>22</v>
      </c>
      <c r="J1403" s="3" t="s">
        <v>21</v>
      </c>
      <c r="K1403" s="3"/>
      <c r="L1403" s="3" t="s">
        <v>23</v>
      </c>
      <c r="M1403" s="3" t="s">
        <v>82</v>
      </c>
      <c r="N1403" s="3">
        <v>0</v>
      </c>
      <c r="O1403" s="3">
        <v>0</v>
      </c>
    </row>
    <row r="1404" spans="1:15" ht="17.100000000000001">
      <c r="A1404" s="3" t="s">
        <v>1870</v>
      </c>
      <c r="B1404" s="3" t="s">
        <v>81</v>
      </c>
      <c r="C1404" s="3" t="s">
        <v>177</v>
      </c>
      <c r="D1404" s="3" t="s">
        <v>18</v>
      </c>
      <c r="E1404" s="3" t="s">
        <v>19</v>
      </c>
      <c r="F1404" s="3">
        <v>17</v>
      </c>
      <c r="G1404" s="3" t="s">
        <v>17</v>
      </c>
      <c r="H1404" s="3" t="s">
        <v>21</v>
      </c>
      <c r="I1404" s="3" t="s">
        <v>22</v>
      </c>
      <c r="J1404" s="3" t="s">
        <v>21</v>
      </c>
      <c r="K1404" s="3"/>
      <c r="L1404" s="3" t="s">
        <v>286</v>
      </c>
      <c r="M1404" s="3" t="s">
        <v>254</v>
      </c>
      <c r="N1404" s="3">
        <v>0</v>
      </c>
      <c r="O1404" s="3">
        <v>0</v>
      </c>
    </row>
    <row r="1405" spans="1:15" ht="17.100000000000001">
      <c r="A1405" s="3" t="s">
        <v>1871</v>
      </c>
      <c r="B1405" s="3" t="s">
        <v>81</v>
      </c>
      <c r="C1405" s="3" t="s">
        <v>234</v>
      </c>
      <c r="D1405" s="3" t="s">
        <v>38</v>
      </c>
      <c r="E1405" s="3" t="s">
        <v>39</v>
      </c>
      <c r="F1405" s="3">
        <v>17</v>
      </c>
      <c r="G1405" s="3" t="s">
        <v>20</v>
      </c>
      <c r="H1405" s="3" t="s">
        <v>21</v>
      </c>
      <c r="I1405" s="3" t="s">
        <v>22</v>
      </c>
      <c r="J1405" s="3" t="s">
        <v>21</v>
      </c>
      <c r="K1405" s="3"/>
      <c r="L1405" s="3" t="s">
        <v>286</v>
      </c>
      <c r="M1405" s="3" t="s">
        <v>367</v>
      </c>
      <c r="N1405" s="3">
        <v>0</v>
      </c>
      <c r="O1405" s="3">
        <v>0</v>
      </c>
    </row>
    <row r="1406" spans="1:15" ht="17.100000000000001">
      <c r="A1406" s="3" t="s">
        <v>1872</v>
      </c>
      <c r="B1406" s="3" t="s">
        <v>81</v>
      </c>
      <c r="C1406" s="3" t="s">
        <v>136</v>
      </c>
      <c r="D1406" s="3" t="s">
        <v>91</v>
      </c>
      <c r="E1406" s="3" t="s">
        <v>92</v>
      </c>
      <c r="F1406" s="3">
        <v>17</v>
      </c>
      <c r="G1406" s="3" t="s">
        <v>20</v>
      </c>
      <c r="H1406" s="3" t="s">
        <v>21</v>
      </c>
      <c r="I1406" s="3" t="s">
        <v>22</v>
      </c>
      <c r="J1406" s="3" t="s">
        <v>21</v>
      </c>
      <c r="K1406" s="3"/>
      <c r="L1406" s="3" t="s">
        <v>467</v>
      </c>
      <c r="M1406" s="3" t="s">
        <v>324</v>
      </c>
      <c r="N1406" s="3">
        <v>0</v>
      </c>
      <c r="O1406" s="3">
        <v>0</v>
      </c>
    </row>
    <row r="1407" spans="1:15" ht="17.100000000000001">
      <c r="A1407" s="3" t="s">
        <v>1848</v>
      </c>
      <c r="B1407" s="3" t="s">
        <v>31</v>
      </c>
      <c r="C1407" s="3" t="s">
        <v>43</v>
      </c>
      <c r="D1407" s="3" t="s">
        <v>38</v>
      </c>
      <c r="E1407" s="3" t="s">
        <v>39</v>
      </c>
      <c r="F1407" s="3">
        <v>17</v>
      </c>
      <c r="G1407" s="3" t="s">
        <v>20</v>
      </c>
      <c r="H1407" s="3" t="s">
        <v>21</v>
      </c>
      <c r="I1407" s="3" t="s">
        <v>22</v>
      </c>
      <c r="J1407" s="3" t="s">
        <v>21</v>
      </c>
      <c r="K1407" s="3"/>
      <c r="L1407" s="3" t="s">
        <v>261</v>
      </c>
      <c r="M1407" s="3" t="s">
        <v>367</v>
      </c>
      <c r="N1407" s="3">
        <v>0</v>
      </c>
      <c r="O1407" s="3">
        <v>0</v>
      </c>
    </row>
    <row r="1408" spans="1:15" ht="17.100000000000001">
      <c r="A1408" s="3" t="s">
        <v>1873</v>
      </c>
      <c r="B1408" s="3" t="s">
        <v>426</v>
      </c>
      <c r="C1408" s="3" t="s">
        <v>159</v>
      </c>
      <c r="D1408" s="3" t="s">
        <v>91</v>
      </c>
      <c r="E1408" s="3" t="s">
        <v>92</v>
      </c>
      <c r="F1408" s="3">
        <v>17</v>
      </c>
      <c r="G1408" s="3" t="s">
        <v>1322</v>
      </c>
      <c r="H1408" s="3" t="s">
        <v>21</v>
      </c>
      <c r="I1408" s="3" t="s">
        <v>22</v>
      </c>
      <c r="J1408" s="3" t="s">
        <v>21</v>
      </c>
      <c r="K1408" s="3"/>
      <c r="L1408" s="3" t="s">
        <v>44</v>
      </c>
      <c r="M1408" s="3" t="s">
        <v>205</v>
      </c>
      <c r="N1408" s="3">
        <v>0</v>
      </c>
      <c r="O1408" s="3">
        <v>1</v>
      </c>
    </row>
    <row r="1409" spans="1:15" ht="17.100000000000001">
      <c r="A1409" s="3" t="s">
        <v>1874</v>
      </c>
      <c r="B1409" s="3" t="s">
        <v>31</v>
      </c>
      <c r="C1409" s="3" t="s">
        <v>98</v>
      </c>
      <c r="D1409" s="3" t="s">
        <v>91</v>
      </c>
      <c r="E1409" s="3" t="s">
        <v>92</v>
      </c>
      <c r="F1409" s="3">
        <v>17</v>
      </c>
      <c r="G1409" s="3" t="s">
        <v>74</v>
      </c>
      <c r="H1409" s="3" t="s">
        <v>21</v>
      </c>
      <c r="I1409" s="3" t="s">
        <v>22</v>
      </c>
      <c r="J1409" s="3" t="s">
        <v>21</v>
      </c>
      <c r="K1409" s="3"/>
      <c r="L1409" s="3" t="s">
        <v>218</v>
      </c>
      <c r="M1409" s="3" t="s">
        <v>109</v>
      </c>
      <c r="N1409" s="3">
        <v>0</v>
      </c>
      <c r="O1409" s="3">
        <v>0</v>
      </c>
    </row>
    <row r="1410" spans="1:15" ht="17.100000000000001">
      <c r="A1410" s="3" t="s">
        <v>1875</v>
      </c>
      <c r="B1410" s="3" t="s">
        <v>16</v>
      </c>
      <c r="C1410" s="3" t="s">
        <v>86</v>
      </c>
      <c r="D1410" s="3" t="s">
        <v>38</v>
      </c>
      <c r="E1410" s="3" t="s">
        <v>39</v>
      </c>
      <c r="F1410" s="3">
        <v>17</v>
      </c>
      <c r="G1410" s="3" t="s">
        <v>20</v>
      </c>
      <c r="H1410" s="3" t="s">
        <v>21</v>
      </c>
      <c r="I1410" s="3" t="s">
        <v>22</v>
      </c>
      <c r="J1410" s="3" t="s">
        <v>21</v>
      </c>
      <c r="K1410" s="3"/>
      <c r="L1410" s="3" t="s">
        <v>218</v>
      </c>
      <c r="M1410" s="3" t="s">
        <v>306</v>
      </c>
      <c r="N1410" s="3">
        <v>0</v>
      </c>
      <c r="O1410" s="3">
        <v>0</v>
      </c>
    </row>
    <row r="1411" spans="1:15" ht="17.100000000000001">
      <c r="A1411" s="3" t="s">
        <v>1876</v>
      </c>
      <c r="B1411" s="3" t="s">
        <v>166</v>
      </c>
      <c r="C1411" s="3" t="s">
        <v>27</v>
      </c>
      <c r="D1411" s="3" t="s">
        <v>18</v>
      </c>
      <c r="E1411" s="3" t="s">
        <v>19</v>
      </c>
      <c r="F1411" s="3">
        <v>17</v>
      </c>
      <c r="G1411" s="3" t="s">
        <v>20</v>
      </c>
      <c r="H1411" s="3" t="s">
        <v>21</v>
      </c>
      <c r="I1411" s="3" t="s">
        <v>22</v>
      </c>
      <c r="J1411" s="3" t="s">
        <v>21</v>
      </c>
      <c r="K1411" s="3"/>
      <c r="L1411" s="3" t="s">
        <v>247</v>
      </c>
      <c r="M1411" s="3" t="s">
        <v>173</v>
      </c>
      <c r="N1411" s="3">
        <v>0</v>
      </c>
      <c r="O1411" s="3">
        <v>0</v>
      </c>
    </row>
    <row r="1412" spans="1:15" ht="17.100000000000001">
      <c r="A1412" s="3" t="s">
        <v>1877</v>
      </c>
      <c r="B1412" s="3" t="s">
        <v>81</v>
      </c>
      <c r="C1412" s="3" t="s">
        <v>27</v>
      </c>
      <c r="D1412" s="3" t="s">
        <v>18</v>
      </c>
      <c r="E1412" s="3" t="s">
        <v>19</v>
      </c>
      <c r="F1412" s="3">
        <v>17</v>
      </c>
      <c r="G1412" s="3" t="s">
        <v>20</v>
      </c>
      <c r="H1412" s="3" t="s">
        <v>21</v>
      </c>
      <c r="I1412" s="3" t="s">
        <v>22</v>
      </c>
      <c r="J1412" s="3" t="s">
        <v>21</v>
      </c>
      <c r="K1412" s="3"/>
      <c r="L1412" s="3" t="s">
        <v>222</v>
      </c>
      <c r="M1412" s="3" t="s">
        <v>639</v>
      </c>
      <c r="N1412" s="3">
        <v>0</v>
      </c>
      <c r="O1412" s="3">
        <v>0</v>
      </c>
    </row>
    <row r="1413" spans="1:15" ht="17.100000000000001">
      <c r="A1413" s="3" t="s">
        <v>1878</v>
      </c>
      <c r="B1413" s="3" t="s">
        <v>166</v>
      </c>
      <c r="C1413" s="3" t="s">
        <v>225</v>
      </c>
      <c r="D1413" s="3" t="s">
        <v>62</v>
      </c>
      <c r="E1413" s="3" t="s">
        <v>63</v>
      </c>
      <c r="F1413" s="3">
        <v>17</v>
      </c>
      <c r="G1413" s="3" t="s">
        <v>20</v>
      </c>
      <c r="H1413" s="3" t="s">
        <v>21</v>
      </c>
      <c r="I1413" s="3" t="s">
        <v>22</v>
      </c>
      <c r="J1413" s="3" t="s">
        <v>21</v>
      </c>
      <c r="K1413" s="3"/>
      <c r="L1413" s="3" t="s">
        <v>261</v>
      </c>
      <c r="M1413" s="3" t="s">
        <v>324</v>
      </c>
      <c r="N1413" s="3">
        <v>0</v>
      </c>
      <c r="O1413" s="3">
        <v>0</v>
      </c>
    </row>
    <row r="1414" spans="1:15" ht="17.100000000000001">
      <c r="A1414" s="3" t="s">
        <v>1879</v>
      </c>
      <c r="B1414" s="3" t="s">
        <v>42</v>
      </c>
      <c r="C1414" s="3" t="s">
        <v>32</v>
      </c>
      <c r="D1414" s="3" t="s">
        <v>18</v>
      </c>
      <c r="E1414" s="3" t="s">
        <v>19</v>
      </c>
      <c r="F1414" s="3">
        <v>17</v>
      </c>
      <c r="G1414" s="3" t="s">
        <v>20</v>
      </c>
      <c r="H1414" s="3" t="s">
        <v>21</v>
      </c>
      <c r="I1414" s="3" t="s">
        <v>22</v>
      </c>
      <c r="J1414" s="3" t="s">
        <v>21</v>
      </c>
      <c r="K1414" s="3"/>
      <c r="L1414" s="3" t="s">
        <v>44</v>
      </c>
      <c r="M1414" s="3" t="s">
        <v>205</v>
      </c>
      <c r="N1414" s="3">
        <v>0</v>
      </c>
      <c r="O1414" s="3">
        <v>3</v>
      </c>
    </row>
    <row r="1415" spans="1:15" ht="17.100000000000001">
      <c r="A1415" s="3" t="s">
        <v>1880</v>
      </c>
      <c r="B1415" s="3" t="s">
        <v>42</v>
      </c>
      <c r="C1415" s="3" t="s">
        <v>329</v>
      </c>
      <c r="D1415" s="3" t="s">
        <v>62</v>
      </c>
      <c r="E1415" s="3" t="s">
        <v>63</v>
      </c>
      <c r="F1415" s="3">
        <v>17</v>
      </c>
      <c r="G1415" s="3" t="s">
        <v>57</v>
      </c>
      <c r="H1415" s="3" t="s">
        <v>21</v>
      </c>
      <c r="I1415" s="3" t="s">
        <v>22</v>
      </c>
      <c r="J1415" s="3" t="s">
        <v>21</v>
      </c>
      <c r="K1415" s="3"/>
      <c r="L1415" s="3" t="s">
        <v>44</v>
      </c>
      <c r="M1415" s="3" t="s">
        <v>82</v>
      </c>
      <c r="N1415" s="3">
        <v>0</v>
      </c>
      <c r="O1415" s="3">
        <v>0</v>
      </c>
    </row>
    <row r="1416" spans="1:15" ht="17.100000000000001">
      <c r="A1416" s="3" t="s">
        <v>1881</v>
      </c>
      <c r="B1416" s="3" t="s">
        <v>281</v>
      </c>
      <c r="C1416" s="3" t="s">
        <v>27</v>
      </c>
      <c r="D1416" s="3" t="s">
        <v>18</v>
      </c>
      <c r="E1416" s="3" t="s">
        <v>19</v>
      </c>
      <c r="F1416" s="3">
        <v>17</v>
      </c>
      <c r="G1416" s="3" t="s">
        <v>20</v>
      </c>
      <c r="H1416" s="3" t="s">
        <v>21</v>
      </c>
      <c r="I1416" s="3" t="s">
        <v>22</v>
      </c>
      <c r="J1416" s="3" t="s">
        <v>21</v>
      </c>
      <c r="K1416" s="3"/>
      <c r="L1416" s="3" t="s">
        <v>117</v>
      </c>
      <c r="M1416" s="3" t="s">
        <v>109</v>
      </c>
      <c r="N1416" s="3">
        <v>0</v>
      </c>
      <c r="O1416" s="3">
        <v>0</v>
      </c>
    </row>
    <row r="1417" spans="1:15" ht="17.100000000000001">
      <c r="A1417" s="3" t="s">
        <v>1882</v>
      </c>
      <c r="B1417" s="3" t="s">
        <v>72</v>
      </c>
      <c r="C1417" s="3" t="s">
        <v>1883</v>
      </c>
      <c r="D1417" s="3" t="s">
        <v>20</v>
      </c>
      <c r="E1417" s="3" t="s">
        <v>339</v>
      </c>
      <c r="F1417" s="3">
        <v>17</v>
      </c>
      <c r="G1417" s="3" t="s">
        <v>20</v>
      </c>
      <c r="H1417" s="3" t="s">
        <v>21</v>
      </c>
      <c r="I1417" s="3" t="s">
        <v>22</v>
      </c>
      <c r="J1417" s="3" t="s">
        <v>21</v>
      </c>
      <c r="K1417" s="3"/>
      <c r="L1417" s="3" t="s">
        <v>108</v>
      </c>
      <c r="M1417" s="3" t="s">
        <v>173</v>
      </c>
      <c r="N1417" s="3">
        <v>0</v>
      </c>
      <c r="O1417" s="3">
        <v>2</v>
      </c>
    </row>
    <row r="1418" spans="1:15" ht="17.100000000000001">
      <c r="A1418" s="3" t="s">
        <v>1884</v>
      </c>
      <c r="B1418" s="3" t="s">
        <v>31</v>
      </c>
      <c r="C1418" s="3" t="s">
        <v>1885</v>
      </c>
      <c r="D1418" s="3" t="s">
        <v>1886</v>
      </c>
      <c r="E1418" s="3" t="s">
        <v>1887</v>
      </c>
      <c r="F1418" s="3">
        <v>17</v>
      </c>
      <c r="G1418" s="3" t="s">
        <v>74</v>
      </c>
      <c r="H1418" s="3" t="s">
        <v>21</v>
      </c>
      <c r="I1418" s="3" t="s">
        <v>22</v>
      </c>
      <c r="J1418" s="3" t="s">
        <v>21</v>
      </c>
      <c r="K1418" s="3" t="s">
        <v>491</v>
      </c>
      <c r="L1418" s="3" t="s">
        <v>218</v>
      </c>
      <c r="M1418" s="3" t="s">
        <v>88</v>
      </c>
      <c r="N1418" s="3">
        <v>0</v>
      </c>
      <c r="O1418" s="3">
        <v>0</v>
      </c>
    </row>
    <row r="1419" spans="1:15" ht="17.100000000000001">
      <c r="A1419" s="3" t="s">
        <v>1888</v>
      </c>
      <c r="B1419" s="3" t="s">
        <v>42</v>
      </c>
      <c r="C1419" s="3" t="s">
        <v>27</v>
      </c>
      <c r="D1419" s="3" t="s">
        <v>18</v>
      </c>
      <c r="E1419" s="3" t="s">
        <v>19</v>
      </c>
      <c r="F1419" s="3">
        <v>17</v>
      </c>
      <c r="G1419" s="3" t="s">
        <v>20</v>
      </c>
      <c r="H1419" s="3" t="s">
        <v>21</v>
      </c>
      <c r="I1419" s="3" t="s">
        <v>22</v>
      </c>
      <c r="J1419" s="3" t="s">
        <v>21</v>
      </c>
      <c r="K1419" s="3"/>
      <c r="L1419" s="3" t="s">
        <v>128</v>
      </c>
      <c r="M1419" s="3" t="s">
        <v>70</v>
      </c>
      <c r="N1419" s="3">
        <v>0</v>
      </c>
      <c r="O1419" s="3">
        <v>0</v>
      </c>
    </row>
    <row r="1420" spans="1:15" ht="17.100000000000001">
      <c r="A1420" s="3" t="s">
        <v>1889</v>
      </c>
      <c r="B1420" s="3" t="s">
        <v>31</v>
      </c>
      <c r="C1420" s="3" t="s">
        <v>159</v>
      </c>
      <c r="D1420" s="3" t="s">
        <v>91</v>
      </c>
      <c r="E1420" s="3" t="s">
        <v>92</v>
      </c>
      <c r="F1420" s="3">
        <v>17</v>
      </c>
      <c r="G1420" s="3" t="s">
        <v>74</v>
      </c>
      <c r="H1420" s="3" t="s">
        <v>21</v>
      </c>
      <c r="I1420" s="3" t="s">
        <v>22</v>
      </c>
      <c r="J1420" s="3" t="s">
        <v>21</v>
      </c>
      <c r="K1420" s="3" t="s">
        <v>491</v>
      </c>
      <c r="L1420" s="3" t="s">
        <v>104</v>
      </c>
      <c r="M1420" s="3" t="s">
        <v>76</v>
      </c>
      <c r="N1420" s="3">
        <v>0</v>
      </c>
      <c r="O1420" s="3">
        <v>0</v>
      </c>
    </row>
    <row r="1421" spans="1:15" ht="17.100000000000001">
      <c r="A1421" s="3" t="s">
        <v>1890</v>
      </c>
      <c r="B1421" s="3" t="s">
        <v>111</v>
      </c>
      <c r="C1421" s="3" t="s">
        <v>200</v>
      </c>
      <c r="D1421" s="3" t="s">
        <v>38</v>
      </c>
      <c r="E1421" s="3" t="s">
        <v>39</v>
      </c>
      <c r="F1421" s="3">
        <v>17</v>
      </c>
      <c r="G1421" s="3" t="s">
        <v>20</v>
      </c>
      <c r="H1421" s="3" t="s">
        <v>21</v>
      </c>
      <c r="I1421" s="3" t="s">
        <v>22</v>
      </c>
      <c r="J1421" s="3" t="s">
        <v>21</v>
      </c>
      <c r="K1421" s="3"/>
      <c r="L1421" s="3" t="s">
        <v>160</v>
      </c>
      <c r="M1421" s="3" t="s">
        <v>76</v>
      </c>
      <c r="N1421" s="3">
        <v>0</v>
      </c>
      <c r="O1421" s="3">
        <v>0</v>
      </c>
    </row>
    <row r="1422" spans="1:15" ht="17.100000000000001">
      <c r="A1422" s="3" t="s">
        <v>1891</v>
      </c>
      <c r="B1422" s="3" t="s">
        <v>16</v>
      </c>
      <c r="C1422" s="3" t="s">
        <v>200</v>
      </c>
      <c r="D1422" s="3" t="s">
        <v>38</v>
      </c>
      <c r="E1422" s="3" t="s">
        <v>39</v>
      </c>
      <c r="F1422" s="3">
        <v>17</v>
      </c>
      <c r="G1422" s="3" t="s">
        <v>20</v>
      </c>
      <c r="H1422" s="3" t="s">
        <v>21</v>
      </c>
      <c r="I1422" s="3" t="s">
        <v>22</v>
      </c>
      <c r="J1422" s="3" t="s">
        <v>21</v>
      </c>
      <c r="K1422" s="3"/>
      <c r="L1422" s="3" t="s">
        <v>143</v>
      </c>
      <c r="M1422" s="3" t="s">
        <v>59</v>
      </c>
      <c r="N1422" s="3">
        <v>0</v>
      </c>
      <c r="O1422" s="3">
        <v>0</v>
      </c>
    </row>
    <row r="1423" spans="1:15" ht="17.100000000000001">
      <c r="A1423" s="3" t="s">
        <v>1892</v>
      </c>
      <c r="B1423" s="3" t="s">
        <v>951</v>
      </c>
      <c r="C1423" s="3" t="s">
        <v>329</v>
      </c>
      <c r="D1423" s="3" t="s">
        <v>62</v>
      </c>
      <c r="E1423" s="3" t="s">
        <v>63</v>
      </c>
      <c r="F1423" s="3">
        <v>17</v>
      </c>
      <c r="G1423" s="3" t="s">
        <v>163</v>
      </c>
      <c r="H1423" s="3" t="s">
        <v>21</v>
      </c>
      <c r="I1423" s="3" t="s">
        <v>22</v>
      </c>
      <c r="J1423" s="3" t="s">
        <v>21</v>
      </c>
      <c r="K1423" s="3" t="s">
        <v>563</v>
      </c>
      <c r="L1423" s="3" t="s">
        <v>44</v>
      </c>
      <c r="M1423" s="3" t="s">
        <v>82</v>
      </c>
      <c r="N1423" s="3">
        <v>0</v>
      </c>
      <c r="O1423" s="3">
        <v>0</v>
      </c>
    </row>
    <row r="1424" spans="1:15" ht="17.100000000000001">
      <c r="A1424" s="3" t="s">
        <v>1893</v>
      </c>
      <c r="B1424" s="3" t="s">
        <v>42</v>
      </c>
      <c r="C1424" s="3" t="s">
        <v>332</v>
      </c>
      <c r="D1424" s="3" t="s">
        <v>91</v>
      </c>
      <c r="E1424" s="3" t="s">
        <v>92</v>
      </c>
      <c r="F1424" s="3">
        <v>17</v>
      </c>
      <c r="G1424" s="3" t="s">
        <v>74</v>
      </c>
      <c r="H1424" s="3" t="s">
        <v>21</v>
      </c>
      <c r="I1424" s="3" t="s">
        <v>22</v>
      </c>
      <c r="J1424" s="3" t="s">
        <v>21</v>
      </c>
      <c r="K1424" s="3"/>
      <c r="L1424" s="3" t="s">
        <v>104</v>
      </c>
      <c r="M1424" s="3" t="s">
        <v>173</v>
      </c>
      <c r="N1424" s="3">
        <v>0</v>
      </c>
      <c r="O1424" s="3">
        <v>0</v>
      </c>
    </row>
    <row r="1425" spans="1:15" ht="17.100000000000001">
      <c r="A1425" s="3" t="s">
        <v>1894</v>
      </c>
      <c r="B1425" s="3" t="s">
        <v>480</v>
      </c>
      <c r="C1425" s="3" t="s">
        <v>1895</v>
      </c>
      <c r="D1425" s="3" t="s">
        <v>20</v>
      </c>
      <c r="E1425" s="3" t="s">
        <v>339</v>
      </c>
      <c r="F1425" s="3">
        <v>17</v>
      </c>
      <c r="G1425" s="3" t="s">
        <v>1895</v>
      </c>
      <c r="H1425" s="3" t="s">
        <v>21</v>
      </c>
      <c r="I1425" s="3" t="s">
        <v>22</v>
      </c>
      <c r="J1425" s="3" t="s">
        <v>21</v>
      </c>
      <c r="K1425" s="3"/>
      <c r="L1425" s="3" t="s">
        <v>333</v>
      </c>
      <c r="M1425" s="3" t="s">
        <v>109</v>
      </c>
      <c r="N1425" s="3">
        <v>0</v>
      </c>
      <c r="O1425" s="3">
        <v>0</v>
      </c>
    </row>
    <row r="1426" spans="1:15" ht="17.100000000000001">
      <c r="A1426" s="3" t="s">
        <v>1896</v>
      </c>
      <c r="B1426" s="3" t="s">
        <v>42</v>
      </c>
      <c r="C1426" s="3" t="s">
        <v>332</v>
      </c>
      <c r="D1426" s="3" t="s">
        <v>91</v>
      </c>
      <c r="E1426" s="3" t="s">
        <v>92</v>
      </c>
      <c r="F1426" s="3">
        <v>17</v>
      </c>
      <c r="G1426" s="3" t="s">
        <v>20</v>
      </c>
      <c r="H1426" s="3" t="s">
        <v>21</v>
      </c>
      <c r="I1426" s="3" t="s">
        <v>22</v>
      </c>
      <c r="J1426" s="3" t="s">
        <v>21</v>
      </c>
      <c r="K1426" s="3"/>
      <c r="L1426" s="3" t="s">
        <v>222</v>
      </c>
      <c r="M1426" s="3" t="s">
        <v>324</v>
      </c>
      <c r="N1426" s="3">
        <v>0</v>
      </c>
      <c r="O1426" s="3">
        <v>0</v>
      </c>
    </row>
    <row r="1427" spans="1:15" ht="17.100000000000001">
      <c r="A1427" s="3" t="s">
        <v>215</v>
      </c>
      <c r="B1427" s="3" t="s">
        <v>31</v>
      </c>
      <c r="C1427" s="3" t="s">
        <v>263</v>
      </c>
      <c r="D1427" s="3" t="s">
        <v>91</v>
      </c>
      <c r="E1427" s="3" t="s">
        <v>92</v>
      </c>
      <c r="F1427" s="3">
        <v>17</v>
      </c>
      <c r="G1427" s="3" t="s">
        <v>1897</v>
      </c>
      <c r="H1427" s="3" t="s">
        <v>21</v>
      </c>
      <c r="I1427" s="3" t="s">
        <v>22</v>
      </c>
      <c r="J1427" s="3" t="s">
        <v>21</v>
      </c>
      <c r="K1427" s="3"/>
      <c r="L1427" s="3" t="s">
        <v>315</v>
      </c>
      <c r="M1427" s="3" t="s">
        <v>129</v>
      </c>
      <c r="N1427" s="3">
        <v>0</v>
      </c>
      <c r="O1427" s="3">
        <v>0</v>
      </c>
    </row>
    <row r="1428" spans="1:15" ht="17.100000000000001">
      <c r="A1428" s="3" t="s">
        <v>1898</v>
      </c>
      <c r="B1428" s="3" t="s">
        <v>278</v>
      </c>
      <c r="C1428" s="3" t="s">
        <v>61</v>
      </c>
      <c r="D1428" s="3" t="s">
        <v>62</v>
      </c>
      <c r="E1428" s="3" t="s">
        <v>63</v>
      </c>
      <c r="F1428" s="3">
        <v>17</v>
      </c>
      <c r="G1428" s="3" t="s">
        <v>93</v>
      </c>
      <c r="H1428" s="3" t="s">
        <v>21</v>
      </c>
      <c r="I1428" s="3" t="s">
        <v>22</v>
      </c>
      <c r="J1428" s="3" t="s">
        <v>21</v>
      </c>
      <c r="K1428" s="3" t="s">
        <v>870</v>
      </c>
      <c r="L1428" s="3" t="s">
        <v>315</v>
      </c>
      <c r="M1428" s="3" t="s">
        <v>129</v>
      </c>
      <c r="N1428" s="3">
        <v>0</v>
      </c>
      <c r="O1428" s="3">
        <v>0</v>
      </c>
    </row>
    <row r="1429" spans="1:15" ht="17.100000000000001">
      <c r="A1429" s="3" t="s">
        <v>1899</v>
      </c>
      <c r="B1429" s="3" t="s">
        <v>166</v>
      </c>
      <c r="C1429" s="3" t="s">
        <v>190</v>
      </c>
      <c r="D1429" s="3" t="s">
        <v>18</v>
      </c>
      <c r="E1429" s="3" t="s">
        <v>19</v>
      </c>
      <c r="F1429" s="3">
        <v>17</v>
      </c>
      <c r="G1429" s="3" t="s">
        <v>1900</v>
      </c>
      <c r="H1429" s="3" t="s">
        <v>21</v>
      </c>
      <c r="I1429" s="3" t="s">
        <v>22</v>
      </c>
      <c r="J1429" s="3" t="s">
        <v>21</v>
      </c>
      <c r="K1429" s="3"/>
      <c r="L1429" s="3" t="s">
        <v>138</v>
      </c>
      <c r="M1429" s="3" t="s">
        <v>266</v>
      </c>
      <c r="N1429" s="3">
        <v>0</v>
      </c>
      <c r="O1429" s="3">
        <v>0</v>
      </c>
    </row>
    <row r="1430" spans="1:15" ht="17.100000000000001">
      <c r="A1430" s="3" t="s">
        <v>1901</v>
      </c>
      <c r="B1430" s="3" t="s">
        <v>55</v>
      </c>
      <c r="C1430" s="3" t="s">
        <v>496</v>
      </c>
      <c r="D1430" s="3" t="s">
        <v>38</v>
      </c>
      <c r="E1430" s="3" t="s">
        <v>39</v>
      </c>
      <c r="F1430" s="3">
        <v>17</v>
      </c>
      <c r="G1430" s="3" t="s">
        <v>124</v>
      </c>
      <c r="H1430" s="3" t="s">
        <v>21</v>
      </c>
      <c r="I1430" s="3" t="s">
        <v>22</v>
      </c>
      <c r="J1430" s="3" t="s">
        <v>21</v>
      </c>
      <c r="K1430" s="3"/>
      <c r="L1430" s="3" t="s">
        <v>194</v>
      </c>
      <c r="M1430" s="3" t="s">
        <v>139</v>
      </c>
      <c r="N1430" s="3">
        <v>0</v>
      </c>
      <c r="O1430" s="3">
        <v>1</v>
      </c>
    </row>
    <row r="1431" spans="1:15" ht="17.100000000000001">
      <c r="A1431" s="3" t="s">
        <v>1902</v>
      </c>
      <c r="B1431" s="3" t="s">
        <v>278</v>
      </c>
      <c r="C1431" s="3" t="s">
        <v>225</v>
      </c>
      <c r="D1431" s="3" t="s">
        <v>62</v>
      </c>
      <c r="E1431" s="3" t="s">
        <v>63</v>
      </c>
      <c r="F1431" s="3">
        <v>17</v>
      </c>
      <c r="G1431" s="3" t="s">
        <v>20</v>
      </c>
      <c r="H1431" s="3" t="s">
        <v>21</v>
      </c>
      <c r="I1431" s="3" t="s">
        <v>22</v>
      </c>
      <c r="J1431" s="3" t="s">
        <v>21</v>
      </c>
      <c r="K1431" s="3"/>
      <c r="L1431" s="3" t="s">
        <v>218</v>
      </c>
      <c r="M1431" s="3" t="s">
        <v>88</v>
      </c>
      <c r="N1431" s="3">
        <v>0</v>
      </c>
      <c r="O1431" s="3">
        <v>0</v>
      </c>
    </row>
    <row r="1432" spans="1:15" ht="17.100000000000001">
      <c r="A1432" s="3" t="s">
        <v>1903</v>
      </c>
      <c r="B1432" s="3" t="s">
        <v>102</v>
      </c>
      <c r="C1432" s="3" t="s">
        <v>225</v>
      </c>
      <c r="D1432" s="3" t="s">
        <v>62</v>
      </c>
      <c r="E1432" s="3" t="s">
        <v>63</v>
      </c>
      <c r="F1432" s="3">
        <v>17</v>
      </c>
      <c r="G1432" s="3" t="s">
        <v>20</v>
      </c>
      <c r="H1432" s="3" t="s">
        <v>21</v>
      </c>
      <c r="I1432" s="3" t="s">
        <v>22</v>
      </c>
      <c r="J1432" s="3" t="s">
        <v>21</v>
      </c>
      <c r="K1432" s="3"/>
      <c r="L1432" s="3" t="s">
        <v>108</v>
      </c>
      <c r="M1432" s="3" t="s">
        <v>266</v>
      </c>
      <c r="N1432" s="3">
        <v>0</v>
      </c>
      <c r="O1432" s="3">
        <v>0</v>
      </c>
    </row>
    <row r="1433" spans="1:15" ht="17.100000000000001">
      <c r="A1433" s="3" t="s">
        <v>1904</v>
      </c>
      <c r="B1433" s="3" t="s">
        <v>36</v>
      </c>
      <c r="C1433" s="3" t="s">
        <v>250</v>
      </c>
      <c r="D1433" s="3" t="s">
        <v>38</v>
      </c>
      <c r="E1433" s="3" t="s">
        <v>39</v>
      </c>
      <c r="F1433" s="3">
        <v>17</v>
      </c>
      <c r="G1433" s="3" t="s">
        <v>40</v>
      </c>
      <c r="H1433" s="3" t="s">
        <v>21</v>
      </c>
      <c r="I1433" s="3" t="s">
        <v>22</v>
      </c>
      <c r="J1433" s="3" t="s">
        <v>21</v>
      </c>
      <c r="K1433" s="3"/>
      <c r="L1433" s="3" t="s">
        <v>143</v>
      </c>
      <c r="M1433" s="3" t="s">
        <v>129</v>
      </c>
      <c r="N1433" s="3">
        <v>0</v>
      </c>
      <c r="O1433" s="3">
        <v>20</v>
      </c>
    </row>
    <row r="1434" spans="1:15" ht="17.100000000000001">
      <c r="A1434" s="3" t="s">
        <v>1905</v>
      </c>
      <c r="B1434" s="3" t="s">
        <v>42</v>
      </c>
      <c r="C1434" s="3" t="s">
        <v>669</v>
      </c>
      <c r="D1434" s="3" t="s">
        <v>62</v>
      </c>
      <c r="E1434" s="3" t="s">
        <v>63</v>
      </c>
      <c r="F1434" s="3">
        <v>17</v>
      </c>
      <c r="G1434" s="3" t="s">
        <v>20</v>
      </c>
      <c r="H1434" s="3" t="s">
        <v>21</v>
      </c>
      <c r="I1434" s="3" t="s">
        <v>22</v>
      </c>
      <c r="J1434" s="3" t="s">
        <v>21</v>
      </c>
      <c r="K1434" s="3"/>
      <c r="L1434" s="3" t="s">
        <v>64</v>
      </c>
      <c r="M1434" s="3" t="s">
        <v>100</v>
      </c>
      <c r="N1434" s="3">
        <v>0</v>
      </c>
      <c r="O1434" s="3">
        <v>0</v>
      </c>
    </row>
    <row r="1435" spans="1:15" ht="17.100000000000001">
      <c r="A1435" s="3" t="s">
        <v>1906</v>
      </c>
      <c r="B1435" s="3" t="s">
        <v>81</v>
      </c>
      <c r="C1435" s="3" t="s">
        <v>149</v>
      </c>
      <c r="D1435" s="3" t="s">
        <v>18</v>
      </c>
      <c r="E1435" s="3" t="s">
        <v>19</v>
      </c>
      <c r="F1435" s="3">
        <v>17</v>
      </c>
      <c r="G1435" s="3" t="s">
        <v>20</v>
      </c>
      <c r="H1435" s="3" t="s">
        <v>21</v>
      </c>
      <c r="I1435" s="3" t="s">
        <v>22</v>
      </c>
      <c r="J1435" s="3" t="s">
        <v>21</v>
      </c>
      <c r="K1435" s="3"/>
      <c r="L1435" s="3" t="s">
        <v>194</v>
      </c>
      <c r="M1435" s="3" t="s">
        <v>254</v>
      </c>
      <c r="N1435" s="3">
        <v>0</v>
      </c>
      <c r="O1435" s="3">
        <v>0</v>
      </c>
    </row>
    <row r="1436" spans="1:15" ht="17.100000000000001">
      <c r="A1436" s="3" t="s">
        <v>1907</v>
      </c>
      <c r="B1436" s="3" t="s">
        <v>42</v>
      </c>
      <c r="C1436" s="3" t="s">
        <v>200</v>
      </c>
      <c r="D1436" s="3" t="s">
        <v>38</v>
      </c>
      <c r="E1436" s="3" t="s">
        <v>39</v>
      </c>
      <c r="F1436" s="3">
        <v>17</v>
      </c>
      <c r="G1436" s="3" t="s">
        <v>20</v>
      </c>
      <c r="H1436" s="3" t="s">
        <v>21</v>
      </c>
      <c r="I1436" s="3" t="s">
        <v>22</v>
      </c>
      <c r="J1436" s="3" t="s">
        <v>21</v>
      </c>
      <c r="K1436" s="3"/>
      <c r="L1436" s="3" t="s">
        <v>33</v>
      </c>
      <c r="M1436" s="3" t="s">
        <v>70</v>
      </c>
      <c r="N1436" s="3">
        <v>0</v>
      </c>
      <c r="O1436" s="3">
        <v>0</v>
      </c>
    </row>
    <row r="1437" spans="1:15" ht="17.100000000000001">
      <c r="A1437" s="3" t="s">
        <v>1908</v>
      </c>
      <c r="B1437" s="3" t="s">
        <v>249</v>
      </c>
      <c r="C1437" s="3" t="s">
        <v>332</v>
      </c>
      <c r="D1437" s="3" t="s">
        <v>91</v>
      </c>
      <c r="E1437" s="3" t="s">
        <v>92</v>
      </c>
      <c r="F1437" s="3">
        <v>17</v>
      </c>
      <c r="G1437" s="3" t="s">
        <v>20</v>
      </c>
      <c r="H1437" s="3" t="s">
        <v>21</v>
      </c>
      <c r="I1437" s="3" t="s">
        <v>22</v>
      </c>
      <c r="J1437" s="3" t="s">
        <v>21</v>
      </c>
      <c r="K1437" s="3"/>
      <c r="L1437" s="3" t="s">
        <v>286</v>
      </c>
      <c r="M1437" s="3" t="s">
        <v>1559</v>
      </c>
      <c r="N1437" s="3">
        <v>0</v>
      </c>
      <c r="O1437" s="3">
        <v>0</v>
      </c>
    </row>
    <row r="1438" spans="1:15" ht="17.100000000000001">
      <c r="A1438" s="3" t="s">
        <v>1909</v>
      </c>
      <c r="B1438" s="3" t="s">
        <v>42</v>
      </c>
      <c r="C1438" s="3" t="s">
        <v>37</v>
      </c>
      <c r="D1438" s="3" t="s">
        <v>38</v>
      </c>
      <c r="E1438" s="3" t="s">
        <v>39</v>
      </c>
      <c r="F1438" s="3">
        <v>17</v>
      </c>
      <c r="G1438" s="3" t="s">
        <v>20</v>
      </c>
      <c r="H1438" s="3" t="s">
        <v>21</v>
      </c>
      <c r="I1438" s="3" t="s">
        <v>22</v>
      </c>
      <c r="J1438" s="3" t="s">
        <v>21</v>
      </c>
      <c r="K1438" s="3"/>
      <c r="L1438" s="3" t="s">
        <v>218</v>
      </c>
      <c r="M1438" s="3" t="s">
        <v>24</v>
      </c>
      <c r="N1438" s="3">
        <v>0</v>
      </c>
      <c r="O1438" s="3">
        <v>6</v>
      </c>
    </row>
    <row r="1439" spans="1:15" ht="17.100000000000001">
      <c r="A1439" s="3" t="s">
        <v>1910</v>
      </c>
      <c r="B1439" s="3" t="s">
        <v>36</v>
      </c>
      <c r="C1439" s="3" t="s">
        <v>48</v>
      </c>
      <c r="D1439" s="3" t="s">
        <v>18</v>
      </c>
      <c r="E1439" s="3" t="s">
        <v>19</v>
      </c>
      <c r="F1439" s="3">
        <v>17</v>
      </c>
      <c r="G1439" s="3" t="s">
        <v>20</v>
      </c>
      <c r="H1439" s="3" t="s">
        <v>21</v>
      </c>
      <c r="I1439" s="3" t="s">
        <v>22</v>
      </c>
      <c r="J1439" s="3" t="s">
        <v>21</v>
      </c>
      <c r="K1439" s="3"/>
      <c r="L1439" s="3" t="s">
        <v>247</v>
      </c>
      <c r="M1439" s="3" t="s">
        <v>266</v>
      </c>
      <c r="N1439" s="3">
        <v>0</v>
      </c>
      <c r="O1439" s="3">
        <v>0</v>
      </c>
    </row>
    <row r="1440" spans="1:15" ht="17.100000000000001">
      <c r="A1440" s="3" t="s">
        <v>1911</v>
      </c>
      <c r="B1440" s="3" t="s">
        <v>106</v>
      </c>
      <c r="C1440" s="3" t="s">
        <v>259</v>
      </c>
      <c r="D1440" s="3" t="s">
        <v>18</v>
      </c>
      <c r="E1440" s="3" t="s">
        <v>19</v>
      </c>
      <c r="F1440" s="3">
        <v>17</v>
      </c>
      <c r="G1440" s="3" t="s">
        <v>20</v>
      </c>
      <c r="H1440" s="3" t="s">
        <v>21</v>
      </c>
      <c r="I1440" s="3" t="s">
        <v>22</v>
      </c>
      <c r="J1440" s="3" t="s">
        <v>21</v>
      </c>
      <c r="K1440" s="3"/>
      <c r="L1440" s="3" t="s">
        <v>128</v>
      </c>
      <c r="M1440" s="3" t="s">
        <v>24</v>
      </c>
      <c r="N1440" s="3">
        <v>0</v>
      </c>
      <c r="O1440" s="3">
        <v>0</v>
      </c>
    </row>
    <row r="1441" spans="1:15" ht="17.100000000000001">
      <c r="A1441" s="3" t="s">
        <v>1912</v>
      </c>
      <c r="B1441" s="3" t="s">
        <v>31</v>
      </c>
      <c r="C1441" s="3" t="s">
        <v>275</v>
      </c>
      <c r="D1441" s="3" t="s">
        <v>91</v>
      </c>
      <c r="E1441" s="3" t="s">
        <v>92</v>
      </c>
      <c r="F1441" s="3">
        <v>17</v>
      </c>
      <c r="G1441" s="3" t="s">
        <v>20</v>
      </c>
      <c r="H1441" s="3" t="s">
        <v>21</v>
      </c>
      <c r="I1441" s="3" t="s">
        <v>22</v>
      </c>
      <c r="J1441" s="3" t="s">
        <v>21</v>
      </c>
      <c r="K1441" s="3"/>
      <c r="L1441" s="3" t="s">
        <v>128</v>
      </c>
      <c r="M1441" s="3" t="s">
        <v>291</v>
      </c>
      <c r="N1441" s="3">
        <v>0</v>
      </c>
      <c r="O1441" s="3">
        <v>0</v>
      </c>
    </row>
    <row r="1442" spans="1:15" ht="17.100000000000001">
      <c r="A1442" s="3" t="s">
        <v>1913</v>
      </c>
      <c r="B1442" s="3" t="s">
        <v>16</v>
      </c>
      <c r="C1442" s="3" t="s">
        <v>175</v>
      </c>
      <c r="D1442" s="3" t="s">
        <v>62</v>
      </c>
      <c r="E1442" s="3" t="s">
        <v>63</v>
      </c>
      <c r="F1442" s="3">
        <v>17</v>
      </c>
      <c r="G1442" s="3" t="s">
        <v>74</v>
      </c>
      <c r="H1442" s="3" t="s">
        <v>21</v>
      </c>
      <c r="I1442" s="3" t="s">
        <v>22</v>
      </c>
      <c r="J1442" s="3" t="s">
        <v>21</v>
      </c>
      <c r="K1442" s="3" t="s">
        <v>319</v>
      </c>
      <c r="L1442" s="3" t="s">
        <v>44</v>
      </c>
      <c r="M1442" s="3" t="s">
        <v>291</v>
      </c>
      <c r="N1442" s="3">
        <v>0</v>
      </c>
      <c r="O1442" s="3">
        <v>0</v>
      </c>
    </row>
    <row r="1443" spans="1:15" ht="17.100000000000001">
      <c r="A1443" s="3" t="s">
        <v>1914</v>
      </c>
      <c r="B1443" s="3" t="s">
        <v>1915</v>
      </c>
      <c r="C1443" s="3" t="s">
        <v>90</v>
      </c>
      <c r="D1443" s="3" t="s">
        <v>91</v>
      </c>
      <c r="E1443" s="3" t="s">
        <v>92</v>
      </c>
      <c r="F1443" s="3">
        <v>17</v>
      </c>
      <c r="G1443" s="3" t="s">
        <v>1916</v>
      </c>
      <c r="H1443" s="3" t="s">
        <v>21</v>
      </c>
      <c r="I1443" s="3" t="s">
        <v>171</v>
      </c>
      <c r="J1443" s="3" t="s">
        <v>21</v>
      </c>
      <c r="K1443" s="3" t="s">
        <v>557</v>
      </c>
      <c r="L1443" s="3" t="s">
        <v>128</v>
      </c>
      <c r="M1443" s="3" t="s">
        <v>70</v>
      </c>
      <c r="N1443" s="3">
        <v>0</v>
      </c>
      <c r="O1443" s="3">
        <v>0</v>
      </c>
    </row>
    <row r="1444" spans="1:15" ht="17.100000000000001">
      <c r="A1444" s="3" t="s">
        <v>1917</v>
      </c>
      <c r="B1444" s="3" t="s">
        <v>42</v>
      </c>
      <c r="C1444" s="3" t="s">
        <v>275</v>
      </c>
      <c r="D1444" s="3" t="s">
        <v>91</v>
      </c>
      <c r="E1444" s="3" t="s">
        <v>92</v>
      </c>
      <c r="F1444" s="3">
        <v>17</v>
      </c>
      <c r="G1444" s="3" t="s">
        <v>20</v>
      </c>
      <c r="H1444" s="3" t="s">
        <v>21</v>
      </c>
      <c r="I1444" s="3" t="s">
        <v>22</v>
      </c>
      <c r="J1444" s="3" t="s">
        <v>21</v>
      </c>
      <c r="K1444" s="3"/>
      <c r="L1444" s="3" t="s">
        <v>33</v>
      </c>
      <c r="M1444" s="3" t="s">
        <v>70</v>
      </c>
      <c r="N1444" s="3">
        <v>0</v>
      </c>
      <c r="O1444" s="3">
        <v>0</v>
      </c>
    </row>
    <row r="1445" spans="1:15" ht="17.100000000000001">
      <c r="A1445" s="3" t="s">
        <v>1918</v>
      </c>
      <c r="B1445" s="3" t="s">
        <v>106</v>
      </c>
      <c r="C1445" s="3" t="s">
        <v>217</v>
      </c>
      <c r="D1445" s="3" t="s">
        <v>38</v>
      </c>
      <c r="E1445" s="3" t="s">
        <v>39</v>
      </c>
      <c r="F1445" s="3">
        <v>17</v>
      </c>
      <c r="G1445" s="3" t="s">
        <v>20</v>
      </c>
      <c r="H1445" s="3" t="s">
        <v>21</v>
      </c>
      <c r="I1445" s="3" t="s">
        <v>22</v>
      </c>
      <c r="J1445" s="3" t="s">
        <v>21</v>
      </c>
      <c r="K1445" s="3"/>
      <c r="L1445" s="3" t="s">
        <v>125</v>
      </c>
      <c r="M1445" s="3" t="s">
        <v>29</v>
      </c>
      <c r="N1445" s="3">
        <v>0</v>
      </c>
      <c r="O1445" s="3">
        <v>0</v>
      </c>
    </row>
    <row r="1446" spans="1:15" ht="17.100000000000001">
      <c r="A1446" s="3" t="s">
        <v>1919</v>
      </c>
      <c r="B1446" s="3" t="s">
        <v>166</v>
      </c>
      <c r="C1446" s="3" t="s">
        <v>207</v>
      </c>
      <c r="D1446" s="3" t="s">
        <v>18</v>
      </c>
      <c r="E1446" s="3" t="s">
        <v>19</v>
      </c>
      <c r="F1446" s="3">
        <v>17</v>
      </c>
      <c r="G1446" s="3" t="s">
        <v>20</v>
      </c>
      <c r="H1446" s="3" t="s">
        <v>21</v>
      </c>
      <c r="I1446" s="3" t="s">
        <v>22</v>
      </c>
      <c r="J1446" s="3" t="s">
        <v>21</v>
      </c>
      <c r="K1446" s="3"/>
      <c r="L1446" s="3" t="s">
        <v>914</v>
      </c>
      <c r="M1446" s="3" t="s">
        <v>324</v>
      </c>
      <c r="N1446" s="3">
        <v>0</v>
      </c>
      <c r="O1446" s="3">
        <v>0</v>
      </c>
    </row>
    <row r="1447" spans="1:15" ht="17.100000000000001">
      <c r="A1447" s="3" t="s">
        <v>1920</v>
      </c>
      <c r="B1447" s="3" t="s">
        <v>72</v>
      </c>
      <c r="C1447" s="3" t="s">
        <v>517</v>
      </c>
      <c r="D1447" s="3" t="s">
        <v>91</v>
      </c>
      <c r="E1447" s="3" t="s">
        <v>92</v>
      </c>
      <c r="F1447" s="3">
        <v>17</v>
      </c>
      <c r="G1447" s="3" t="s">
        <v>1395</v>
      </c>
      <c r="H1447" s="3" t="s">
        <v>21</v>
      </c>
      <c r="I1447" s="3" t="s">
        <v>22</v>
      </c>
      <c r="J1447" s="3" t="s">
        <v>21</v>
      </c>
      <c r="K1447" s="3"/>
      <c r="L1447" s="3" t="s">
        <v>49</v>
      </c>
      <c r="M1447" s="3" t="s">
        <v>59</v>
      </c>
      <c r="N1447" s="3">
        <v>0</v>
      </c>
      <c r="O1447" s="3">
        <v>0</v>
      </c>
    </row>
    <row r="1448" spans="1:15" ht="17.100000000000001">
      <c r="A1448" s="3" t="s">
        <v>1921</v>
      </c>
      <c r="B1448" s="3" t="s">
        <v>166</v>
      </c>
      <c r="C1448" s="3" t="s">
        <v>149</v>
      </c>
      <c r="D1448" s="3" t="s">
        <v>18</v>
      </c>
      <c r="E1448" s="3" t="s">
        <v>19</v>
      </c>
      <c r="F1448" s="3">
        <v>17</v>
      </c>
      <c r="G1448" s="3" t="s">
        <v>20</v>
      </c>
      <c r="H1448" s="3" t="s">
        <v>21</v>
      </c>
      <c r="I1448" s="3" t="s">
        <v>22</v>
      </c>
      <c r="J1448" s="3" t="s">
        <v>21</v>
      </c>
      <c r="K1448" s="3"/>
      <c r="L1448" s="3" t="s">
        <v>914</v>
      </c>
      <c r="M1448" s="3" t="s">
        <v>343</v>
      </c>
      <c r="N1448" s="3">
        <v>0</v>
      </c>
      <c r="O1448" s="3">
        <v>0</v>
      </c>
    </row>
    <row r="1449" spans="1:15" ht="17.100000000000001">
      <c r="A1449" s="3" t="s">
        <v>1922</v>
      </c>
      <c r="B1449" s="3" t="s">
        <v>67</v>
      </c>
      <c r="C1449" s="3" t="s">
        <v>259</v>
      </c>
      <c r="D1449" s="3" t="s">
        <v>18</v>
      </c>
      <c r="E1449" s="3" t="s">
        <v>19</v>
      </c>
      <c r="F1449" s="3">
        <v>17</v>
      </c>
      <c r="G1449" s="3" t="s">
        <v>20</v>
      </c>
      <c r="H1449" s="3" t="s">
        <v>21</v>
      </c>
      <c r="I1449" s="3" t="s">
        <v>22</v>
      </c>
      <c r="J1449" s="3" t="s">
        <v>21</v>
      </c>
      <c r="K1449" s="3"/>
      <c r="L1449" s="3" t="s">
        <v>194</v>
      </c>
      <c r="M1449" s="3" t="s">
        <v>88</v>
      </c>
      <c r="N1449" s="3">
        <v>0</v>
      </c>
      <c r="O1449" s="3">
        <v>0</v>
      </c>
    </row>
    <row r="1450" spans="1:15" ht="17.100000000000001">
      <c r="A1450" s="3" t="s">
        <v>1923</v>
      </c>
      <c r="B1450" s="3" t="s">
        <v>196</v>
      </c>
      <c r="C1450" s="3" t="s">
        <v>221</v>
      </c>
      <c r="D1450" s="3" t="s">
        <v>38</v>
      </c>
      <c r="E1450" s="3" t="s">
        <v>39</v>
      </c>
      <c r="F1450" s="3">
        <v>17</v>
      </c>
      <c r="G1450" s="3" t="s">
        <v>1924</v>
      </c>
      <c r="H1450" s="3" t="s">
        <v>21</v>
      </c>
      <c r="I1450" s="3" t="s">
        <v>22</v>
      </c>
      <c r="J1450" s="3" t="s">
        <v>21</v>
      </c>
      <c r="K1450" s="3"/>
      <c r="L1450" s="3" t="s">
        <v>209</v>
      </c>
      <c r="M1450" s="3" t="s">
        <v>214</v>
      </c>
      <c r="N1450" s="3">
        <v>0</v>
      </c>
      <c r="O1450" s="3">
        <v>9</v>
      </c>
    </row>
    <row r="1451" spans="1:15" ht="17.100000000000001">
      <c r="A1451" s="3" t="s">
        <v>1925</v>
      </c>
      <c r="B1451" s="3" t="s">
        <v>278</v>
      </c>
      <c r="C1451" s="3" t="s">
        <v>250</v>
      </c>
      <c r="D1451" s="3" t="s">
        <v>38</v>
      </c>
      <c r="E1451" s="3" t="s">
        <v>39</v>
      </c>
      <c r="F1451" s="3">
        <v>17</v>
      </c>
      <c r="G1451" s="3" t="s">
        <v>20</v>
      </c>
      <c r="H1451" s="3" t="s">
        <v>21</v>
      </c>
      <c r="I1451" s="3" t="s">
        <v>22</v>
      </c>
      <c r="J1451" s="3" t="s">
        <v>21</v>
      </c>
      <c r="K1451" s="3"/>
      <c r="L1451" s="3" t="s">
        <v>1926</v>
      </c>
      <c r="M1451" s="3" t="s">
        <v>119</v>
      </c>
      <c r="N1451" s="3">
        <v>0</v>
      </c>
      <c r="O1451" s="3">
        <v>0</v>
      </c>
    </row>
    <row r="1452" spans="1:15" ht="17.100000000000001">
      <c r="A1452" s="3" t="s">
        <v>1927</v>
      </c>
      <c r="B1452" s="3" t="s">
        <v>42</v>
      </c>
      <c r="C1452" s="3" t="s">
        <v>674</v>
      </c>
      <c r="D1452" s="3" t="s">
        <v>20</v>
      </c>
      <c r="E1452" s="3" t="s">
        <v>339</v>
      </c>
      <c r="F1452" s="3">
        <v>17</v>
      </c>
      <c r="G1452" s="3" t="s">
        <v>20</v>
      </c>
      <c r="H1452" s="3" t="s">
        <v>21</v>
      </c>
      <c r="I1452" s="3" t="s">
        <v>22</v>
      </c>
      <c r="J1452" s="3" t="s">
        <v>21</v>
      </c>
      <c r="K1452" s="3"/>
      <c r="L1452" s="3" t="s">
        <v>138</v>
      </c>
      <c r="M1452" s="3" t="s">
        <v>347</v>
      </c>
      <c r="N1452" s="3">
        <v>0</v>
      </c>
      <c r="O1452" s="3">
        <v>10</v>
      </c>
    </row>
    <row r="1453" spans="1:15" ht="17.100000000000001">
      <c r="A1453" s="3" t="s">
        <v>1928</v>
      </c>
      <c r="B1453" s="3" t="s">
        <v>245</v>
      </c>
      <c r="C1453" s="3" t="s">
        <v>275</v>
      </c>
      <c r="D1453" s="3" t="s">
        <v>91</v>
      </c>
      <c r="E1453" s="3" t="s">
        <v>92</v>
      </c>
      <c r="F1453" s="3">
        <v>17</v>
      </c>
      <c r="G1453" s="3" t="s">
        <v>20</v>
      </c>
      <c r="H1453" s="3" t="s">
        <v>21</v>
      </c>
      <c r="I1453" s="3" t="s">
        <v>22</v>
      </c>
      <c r="J1453" s="3" t="s">
        <v>21</v>
      </c>
      <c r="K1453" s="3"/>
      <c r="L1453" s="3" t="s">
        <v>183</v>
      </c>
      <c r="M1453" s="3" t="s">
        <v>76</v>
      </c>
      <c r="N1453" s="3">
        <v>0</v>
      </c>
      <c r="O1453" s="3">
        <v>0</v>
      </c>
    </row>
    <row r="1454" spans="1:15" ht="17.100000000000001">
      <c r="A1454" s="3" t="s">
        <v>1929</v>
      </c>
      <c r="B1454" s="3" t="s">
        <v>877</v>
      </c>
      <c r="C1454" s="3" t="s">
        <v>61</v>
      </c>
      <c r="D1454" s="3" t="s">
        <v>62</v>
      </c>
      <c r="E1454" s="3" t="s">
        <v>63</v>
      </c>
      <c r="F1454" s="3">
        <v>17</v>
      </c>
      <c r="G1454" s="3" t="s">
        <v>74</v>
      </c>
      <c r="H1454" s="3" t="s">
        <v>21</v>
      </c>
      <c r="I1454" s="3" t="s">
        <v>22</v>
      </c>
      <c r="J1454" s="3" t="s">
        <v>21</v>
      </c>
      <c r="K1454" s="3" t="s">
        <v>319</v>
      </c>
      <c r="L1454" s="3" t="s">
        <v>160</v>
      </c>
      <c r="M1454" s="3" t="s">
        <v>45</v>
      </c>
      <c r="N1454" s="3">
        <v>0</v>
      </c>
      <c r="O1454" s="3">
        <v>0</v>
      </c>
    </row>
    <row r="1455" spans="1:15" ht="17.100000000000001">
      <c r="A1455" s="3" t="s">
        <v>1930</v>
      </c>
      <c r="B1455" s="3" t="s">
        <v>16</v>
      </c>
      <c r="C1455" s="3" t="s">
        <v>1931</v>
      </c>
      <c r="D1455" s="3" t="s">
        <v>20</v>
      </c>
      <c r="E1455" s="3" t="s">
        <v>339</v>
      </c>
      <c r="F1455" s="3">
        <v>17</v>
      </c>
      <c r="G1455" s="3" t="s">
        <v>20</v>
      </c>
      <c r="H1455" s="3" t="s">
        <v>21</v>
      </c>
      <c r="I1455" s="3" t="s">
        <v>22</v>
      </c>
      <c r="J1455" s="3" t="s">
        <v>21</v>
      </c>
      <c r="K1455" s="3"/>
      <c r="L1455" s="3" t="s">
        <v>160</v>
      </c>
      <c r="M1455" s="3" t="s">
        <v>76</v>
      </c>
      <c r="N1455" s="3">
        <v>0</v>
      </c>
      <c r="O1455" s="3">
        <v>2</v>
      </c>
    </row>
    <row r="1456" spans="1:15" ht="17.100000000000001">
      <c r="A1456" s="3" t="s">
        <v>1932</v>
      </c>
      <c r="B1456" s="3" t="s">
        <v>16</v>
      </c>
      <c r="C1456" s="3" t="s">
        <v>496</v>
      </c>
      <c r="D1456" s="3" t="s">
        <v>38</v>
      </c>
      <c r="E1456" s="3" t="s">
        <v>39</v>
      </c>
      <c r="F1456" s="3">
        <v>17</v>
      </c>
      <c r="G1456" s="3" t="s">
        <v>20</v>
      </c>
      <c r="H1456" s="3" t="s">
        <v>21</v>
      </c>
      <c r="I1456" s="3" t="s">
        <v>22</v>
      </c>
      <c r="J1456" s="3" t="s">
        <v>21</v>
      </c>
      <c r="K1456" s="3" t="s">
        <v>145</v>
      </c>
      <c r="L1456" s="3" t="s">
        <v>194</v>
      </c>
      <c r="M1456" s="3" t="s">
        <v>139</v>
      </c>
      <c r="N1456" s="3">
        <v>0</v>
      </c>
      <c r="O1456" s="3">
        <v>0</v>
      </c>
    </row>
    <row r="1457" spans="1:15" ht="17.100000000000001">
      <c r="A1457" s="3" t="s">
        <v>1933</v>
      </c>
      <c r="B1457" s="3" t="s">
        <v>31</v>
      </c>
      <c r="C1457" s="3" t="s">
        <v>79</v>
      </c>
      <c r="D1457" s="3" t="s">
        <v>18</v>
      </c>
      <c r="E1457" s="3" t="s">
        <v>19</v>
      </c>
      <c r="F1457" s="3">
        <v>17</v>
      </c>
      <c r="G1457" s="3" t="s">
        <v>1496</v>
      </c>
      <c r="H1457" s="3" t="s">
        <v>21</v>
      </c>
      <c r="I1457" s="3" t="s">
        <v>22</v>
      </c>
      <c r="J1457" s="3" t="s">
        <v>21</v>
      </c>
      <c r="K1457" s="3" t="s">
        <v>870</v>
      </c>
      <c r="L1457" s="3" t="s">
        <v>104</v>
      </c>
      <c r="M1457" s="3" t="s">
        <v>82</v>
      </c>
      <c r="N1457" s="3">
        <v>0</v>
      </c>
      <c r="O1457" s="3">
        <v>0</v>
      </c>
    </row>
    <row r="1458" spans="1:15" ht="17.100000000000001">
      <c r="A1458" s="3" t="s">
        <v>1934</v>
      </c>
      <c r="B1458" s="3" t="s">
        <v>16</v>
      </c>
      <c r="C1458" s="3" t="s">
        <v>290</v>
      </c>
      <c r="D1458" s="3" t="s">
        <v>91</v>
      </c>
      <c r="E1458" s="3" t="s">
        <v>92</v>
      </c>
      <c r="F1458" s="3">
        <v>17</v>
      </c>
      <c r="G1458" s="3" t="s">
        <v>20</v>
      </c>
      <c r="H1458" s="3" t="s">
        <v>21</v>
      </c>
      <c r="I1458" s="3" t="s">
        <v>22</v>
      </c>
      <c r="J1458" s="3" t="s">
        <v>21</v>
      </c>
      <c r="K1458" s="3"/>
      <c r="L1458" s="3" t="s">
        <v>183</v>
      </c>
      <c r="M1458" s="3" t="s">
        <v>109</v>
      </c>
      <c r="N1458" s="3">
        <v>0</v>
      </c>
      <c r="O1458" s="3">
        <v>0</v>
      </c>
    </row>
    <row r="1459" spans="1:15" ht="17.100000000000001">
      <c r="A1459" s="3" t="s">
        <v>1935</v>
      </c>
      <c r="B1459" s="3" t="s">
        <v>166</v>
      </c>
      <c r="C1459" s="3" t="s">
        <v>332</v>
      </c>
      <c r="D1459" s="3" t="s">
        <v>91</v>
      </c>
      <c r="E1459" s="3" t="s">
        <v>92</v>
      </c>
      <c r="F1459" s="3">
        <v>18</v>
      </c>
      <c r="G1459" s="3" t="s">
        <v>20</v>
      </c>
      <c r="H1459" s="3" t="s">
        <v>21</v>
      </c>
      <c r="I1459" s="3" t="s">
        <v>22</v>
      </c>
      <c r="J1459" s="3" t="s">
        <v>21</v>
      </c>
      <c r="K1459" s="3"/>
      <c r="L1459" s="3" t="s">
        <v>183</v>
      </c>
      <c r="M1459" s="3" t="s">
        <v>254</v>
      </c>
      <c r="N1459" s="3">
        <v>0</v>
      </c>
      <c r="O1459" s="3">
        <v>0</v>
      </c>
    </row>
    <row r="1460" spans="1:15" ht="17.100000000000001">
      <c r="A1460" s="3" t="s">
        <v>1936</v>
      </c>
      <c r="B1460" s="3" t="s">
        <v>42</v>
      </c>
      <c r="C1460" s="3" t="s">
        <v>1937</v>
      </c>
      <c r="D1460" s="3" t="s">
        <v>20</v>
      </c>
      <c r="E1460" s="3" t="s">
        <v>339</v>
      </c>
      <c r="F1460" s="3">
        <v>18</v>
      </c>
      <c r="G1460" s="3" t="s">
        <v>397</v>
      </c>
      <c r="H1460" s="3" t="s">
        <v>21</v>
      </c>
      <c r="I1460" s="3" t="s">
        <v>22</v>
      </c>
      <c r="J1460" s="3" t="s">
        <v>21</v>
      </c>
      <c r="K1460" s="3"/>
      <c r="L1460" s="3" t="s">
        <v>58</v>
      </c>
      <c r="M1460" s="3" t="s">
        <v>70</v>
      </c>
      <c r="N1460" s="3">
        <v>0</v>
      </c>
      <c r="O1460" s="3">
        <v>0</v>
      </c>
    </row>
    <row r="1461" spans="1:15" ht="17.100000000000001">
      <c r="A1461" s="3" t="s">
        <v>1938</v>
      </c>
      <c r="B1461" s="3" t="s">
        <v>42</v>
      </c>
      <c r="C1461" s="3" t="s">
        <v>187</v>
      </c>
      <c r="D1461" s="3" t="s">
        <v>18</v>
      </c>
      <c r="E1461" s="3" t="s">
        <v>19</v>
      </c>
      <c r="F1461" s="3">
        <v>18</v>
      </c>
      <c r="G1461" s="3" t="s">
        <v>1699</v>
      </c>
      <c r="H1461" s="3" t="s">
        <v>21</v>
      </c>
      <c r="I1461" s="3" t="s">
        <v>22</v>
      </c>
      <c r="J1461" s="3" t="s">
        <v>21</v>
      </c>
      <c r="K1461" s="3"/>
      <c r="L1461" s="3" t="s">
        <v>28</v>
      </c>
      <c r="M1461" s="3" t="s">
        <v>347</v>
      </c>
      <c r="N1461" s="3">
        <v>0</v>
      </c>
      <c r="O1461" s="3">
        <v>1</v>
      </c>
    </row>
    <row r="1462" spans="1:15" ht="17.100000000000001">
      <c r="A1462" s="3" t="s">
        <v>1939</v>
      </c>
      <c r="B1462" s="3" t="s">
        <v>189</v>
      </c>
      <c r="C1462" s="3" t="s">
        <v>290</v>
      </c>
      <c r="D1462" s="3" t="s">
        <v>91</v>
      </c>
      <c r="E1462" s="3" t="s">
        <v>92</v>
      </c>
      <c r="F1462" s="3">
        <v>18</v>
      </c>
      <c r="G1462" s="3" t="s">
        <v>74</v>
      </c>
      <c r="H1462" s="3" t="s">
        <v>21</v>
      </c>
      <c r="I1462" s="3" t="s">
        <v>22</v>
      </c>
      <c r="J1462" s="3" t="s">
        <v>21</v>
      </c>
      <c r="K1462" s="3"/>
      <c r="L1462" s="3" t="s">
        <v>75</v>
      </c>
      <c r="M1462" s="3" t="s">
        <v>266</v>
      </c>
      <c r="N1462" s="3">
        <v>0</v>
      </c>
      <c r="O1462" s="3">
        <v>1</v>
      </c>
    </row>
    <row r="1463" spans="1:15" ht="17.100000000000001">
      <c r="A1463" s="3" t="s">
        <v>1940</v>
      </c>
      <c r="B1463" s="3" t="s">
        <v>115</v>
      </c>
      <c r="C1463" s="3" t="s">
        <v>246</v>
      </c>
      <c r="D1463" s="3" t="s">
        <v>38</v>
      </c>
      <c r="E1463" s="3" t="s">
        <v>39</v>
      </c>
      <c r="F1463" s="3">
        <v>18</v>
      </c>
      <c r="G1463" s="3" t="s">
        <v>397</v>
      </c>
      <c r="H1463" s="3" t="s">
        <v>21</v>
      </c>
      <c r="I1463" s="3" t="s">
        <v>22</v>
      </c>
      <c r="J1463" s="3" t="s">
        <v>21</v>
      </c>
      <c r="K1463" s="3" t="s">
        <v>1941</v>
      </c>
      <c r="L1463" s="3" t="s">
        <v>49</v>
      </c>
      <c r="M1463" s="3" t="s">
        <v>50</v>
      </c>
      <c r="N1463" s="3">
        <v>1</v>
      </c>
      <c r="O1463" s="3">
        <v>11</v>
      </c>
    </row>
    <row r="1464" spans="1:15" ht="17.100000000000001">
      <c r="A1464" s="3" t="s">
        <v>1942</v>
      </c>
      <c r="B1464" s="3" t="s">
        <v>42</v>
      </c>
      <c r="C1464" s="3" t="s">
        <v>402</v>
      </c>
      <c r="D1464" s="3" t="s">
        <v>38</v>
      </c>
      <c r="E1464" s="3" t="s">
        <v>39</v>
      </c>
      <c r="F1464" s="3">
        <v>18</v>
      </c>
      <c r="G1464" s="3" t="s">
        <v>726</v>
      </c>
      <c r="H1464" s="3" t="s">
        <v>21</v>
      </c>
      <c r="I1464" s="3" t="s">
        <v>22</v>
      </c>
      <c r="J1464" s="3" t="s">
        <v>21</v>
      </c>
      <c r="K1464" s="3"/>
      <c r="L1464" s="3" t="s">
        <v>117</v>
      </c>
      <c r="M1464" s="3" t="s">
        <v>88</v>
      </c>
      <c r="N1464" s="3">
        <v>0</v>
      </c>
      <c r="O1464" s="3">
        <v>1</v>
      </c>
    </row>
    <row r="1465" spans="1:15" ht="17.100000000000001">
      <c r="A1465" s="3" t="s">
        <v>1943</v>
      </c>
      <c r="B1465" s="3" t="s">
        <v>166</v>
      </c>
      <c r="C1465" s="3" t="s">
        <v>370</v>
      </c>
      <c r="D1465" s="3" t="s">
        <v>18</v>
      </c>
      <c r="E1465" s="3" t="s">
        <v>19</v>
      </c>
      <c r="F1465" s="3">
        <v>18</v>
      </c>
      <c r="G1465" s="3" t="s">
        <v>20</v>
      </c>
      <c r="H1465" s="3" t="s">
        <v>21</v>
      </c>
      <c r="I1465" s="3" t="s">
        <v>22</v>
      </c>
      <c r="J1465" s="3" t="s">
        <v>21</v>
      </c>
      <c r="K1465" s="3"/>
      <c r="L1465" s="3" t="s">
        <v>138</v>
      </c>
      <c r="M1465" s="3" t="s">
        <v>266</v>
      </c>
      <c r="N1465" s="3">
        <v>0</v>
      </c>
      <c r="O1465" s="3">
        <v>0</v>
      </c>
    </row>
    <row r="1466" spans="1:15" ht="17.100000000000001">
      <c r="A1466" s="3" t="s">
        <v>1944</v>
      </c>
      <c r="B1466" s="3" t="s">
        <v>212</v>
      </c>
      <c r="C1466" s="3" t="s">
        <v>79</v>
      </c>
      <c r="D1466" s="3" t="s">
        <v>18</v>
      </c>
      <c r="E1466" s="3" t="s">
        <v>19</v>
      </c>
      <c r="F1466" s="3">
        <v>18</v>
      </c>
      <c r="G1466" s="3" t="s">
        <v>715</v>
      </c>
      <c r="H1466" s="3" t="s">
        <v>21</v>
      </c>
      <c r="I1466" s="3" t="s">
        <v>22</v>
      </c>
      <c r="J1466" s="3" t="s">
        <v>21</v>
      </c>
      <c r="K1466" s="3"/>
      <c r="L1466" s="3" t="s">
        <v>75</v>
      </c>
      <c r="M1466" s="3" t="s">
        <v>254</v>
      </c>
      <c r="N1466" s="3">
        <v>0</v>
      </c>
      <c r="O1466" s="3">
        <v>1</v>
      </c>
    </row>
    <row r="1467" spans="1:15" ht="17.100000000000001">
      <c r="A1467" s="3" t="s">
        <v>1945</v>
      </c>
      <c r="B1467" s="3" t="s">
        <v>81</v>
      </c>
      <c r="C1467" s="3" t="s">
        <v>136</v>
      </c>
      <c r="D1467" s="3" t="s">
        <v>91</v>
      </c>
      <c r="E1467" s="3" t="s">
        <v>92</v>
      </c>
      <c r="F1467" s="3">
        <v>18</v>
      </c>
      <c r="G1467" s="3" t="s">
        <v>962</v>
      </c>
      <c r="H1467" s="3" t="s">
        <v>21</v>
      </c>
      <c r="I1467" s="3" t="s">
        <v>22</v>
      </c>
      <c r="J1467" s="3" t="s">
        <v>21</v>
      </c>
      <c r="K1467" s="3"/>
      <c r="L1467" s="3" t="s">
        <v>333</v>
      </c>
      <c r="M1467" s="3" t="s">
        <v>639</v>
      </c>
      <c r="N1467" s="3">
        <v>0</v>
      </c>
      <c r="O1467" s="3">
        <v>0</v>
      </c>
    </row>
    <row r="1468" spans="1:15" ht="17.100000000000001">
      <c r="A1468" s="3" t="s">
        <v>1946</v>
      </c>
      <c r="B1468" s="3" t="s">
        <v>166</v>
      </c>
      <c r="C1468" s="3" t="s">
        <v>275</v>
      </c>
      <c r="D1468" s="3" t="s">
        <v>91</v>
      </c>
      <c r="E1468" s="3" t="s">
        <v>92</v>
      </c>
      <c r="F1468" s="3">
        <v>18</v>
      </c>
      <c r="G1468" s="3" t="s">
        <v>20</v>
      </c>
      <c r="H1468" s="3" t="s">
        <v>21</v>
      </c>
      <c r="I1468" s="3" t="s">
        <v>22</v>
      </c>
      <c r="J1468" s="3" t="s">
        <v>21</v>
      </c>
      <c r="K1468" s="3"/>
      <c r="L1468" s="3" t="s">
        <v>467</v>
      </c>
      <c r="M1468" s="3" t="s">
        <v>147</v>
      </c>
      <c r="N1468" s="3">
        <v>0</v>
      </c>
      <c r="O1468" s="3">
        <v>0</v>
      </c>
    </row>
    <row r="1469" spans="1:15" ht="17.100000000000001">
      <c r="A1469" s="3" t="s">
        <v>1947</v>
      </c>
      <c r="B1469" s="3" t="s">
        <v>212</v>
      </c>
      <c r="C1469" s="3" t="s">
        <v>27</v>
      </c>
      <c r="D1469" s="3" t="s">
        <v>18</v>
      </c>
      <c r="E1469" s="3" t="s">
        <v>19</v>
      </c>
      <c r="F1469" s="3">
        <v>18</v>
      </c>
      <c r="G1469" s="3" t="s">
        <v>20</v>
      </c>
      <c r="H1469" s="3" t="s">
        <v>21</v>
      </c>
      <c r="I1469" s="3" t="s">
        <v>22</v>
      </c>
      <c r="J1469" s="3" t="s">
        <v>21</v>
      </c>
      <c r="K1469" s="3"/>
      <c r="L1469" s="3" t="s">
        <v>33</v>
      </c>
      <c r="M1469" s="3" t="s">
        <v>291</v>
      </c>
      <c r="N1469" s="3">
        <v>0</v>
      </c>
      <c r="O1469" s="3">
        <v>0</v>
      </c>
    </row>
    <row r="1470" spans="1:15" ht="17.100000000000001">
      <c r="A1470" s="3" t="s">
        <v>1948</v>
      </c>
      <c r="B1470" s="3" t="s">
        <v>278</v>
      </c>
      <c r="C1470" s="3" t="s">
        <v>263</v>
      </c>
      <c r="D1470" s="3" t="s">
        <v>91</v>
      </c>
      <c r="E1470" s="3" t="s">
        <v>92</v>
      </c>
      <c r="F1470" s="3">
        <v>18</v>
      </c>
      <c r="G1470" s="3" t="s">
        <v>562</v>
      </c>
      <c r="H1470" s="3" t="s">
        <v>21</v>
      </c>
      <c r="I1470" s="3" t="s">
        <v>22</v>
      </c>
      <c r="J1470" s="3" t="s">
        <v>21</v>
      </c>
      <c r="K1470" s="3" t="s">
        <v>491</v>
      </c>
      <c r="L1470" s="3" t="s">
        <v>247</v>
      </c>
      <c r="M1470" s="3" t="s">
        <v>82</v>
      </c>
      <c r="N1470" s="3">
        <v>0</v>
      </c>
      <c r="O1470" s="3">
        <v>11</v>
      </c>
    </row>
    <row r="1471" spans="1:15" ht="17.100000000000001">
      <c r="A1471" s="3" t="s">
        <v>1949</v>
      </c>
      <c r="B1471" s="3" t="s">
        <v>42</v>
      </c>
      <c r="C1471" s="3" t="s">
        <v>217</v>
      </c>
      <c r="D1471" s="3" t="s">
        <v>38</v>
      </c>
      <c r="E1471" s="3" t="s">
        <v>39</v>
      </c>
      <c r="F1471" s="3">
        <v>18</v>
      </c>
      <c r="G1471" s="3" t="s">
        <v>20</v>
      </c>
      <c r="H1471" s="3" t="s">
        <v>21</v>
      </c>
      <c r="I1471" s="3" t="s">
        <v>22</v>
      </c>
      <c r="J1471" s="3" t="s">
        <v>21</v>
      </c>
      <c r="K1471" s="3"/>
      <c r="L1471" s="3" t="s">
        <v>160</v>
      </c>
      <c r="M1471" s="3" t="s">
        <v>214</v>
      </c>
      <c r="N1471" s="3">
        <v>0</v>
      </c>
      <c r="O1471" s="3">
        <v>0</v>
      </c>
    </row>
    <row r="1472" spans="1:15" ht="17.100000000000001">
      <c r="A1472" s="3" t="s">
        <v>1950</v>
      </c>
      <c r="B1472" s="3" t="s">
        <v>1951</v>
      </c>
      <c r="C1472" s="3"/>
      <c r="D1472" s="3" t="s">
        <v>20</v>
      </c>
      <c r="E1472" s="3" t="s">
        <v>339</v>
      </c>
      <c r="F1472" s="3">
        <v>18</v>
      </c>
      <c r="G1472" s="3" t="s">
        <v>20</v>
      </c>
      <c r="H1472" s="3" t="s">
        <v>21</v>
      </c>
      <c r="I1472" s="3" t="s">
        <v>22</v>
      </c>
      <c r="J1472" s="3" t="s">
        <v>21</v>
      </c>
      <c r="K1472" s="3"/>
      <c r="L1472" s="3" t="s">
        <v>49</v>
      </c>
      <c r="M1472" s="3" t="s">
        <v>24</v>
      </c>
      <c r="N1472" s="3">
        <v>0</v>
      </c>
      <c r="O1472" s="3">
        <v>0</v>
      </c>
    </row>
    <row r="1473" spans="1:15" ht="17.100000000000001">
      <c r="A1473" s="3" t="s">
        <v>1952</v>
      </c>
      <c r="B1473" s="3" t="s">
        <v>166</v>
      </c>
      <c r="C1473" s="3" t="s">
        <v>182</v>
      </c>
      <c r="D1473" s="3" t="s">
        <v>62</v>
      </c>
      <c r="E1473" s="3" t="s">
        <v>63</v>
      </c>
      <c r="F1473" s="3">
        <v>18</v>
      </c>
      <c r="G1473" s="3" t="s">
        <v>373</v>
      </c>
      <c r="H1473" s="3" t="s">
        <v>21</v>
      </c>
      <c r="I1473" s="3" t="s">
        <v>22</v>
      </c>
      <c r="J1473" s="3" t="s">
        <v>21</v>
      </c>
      <c r="K1473" s="3"/>
      <c r="L1473" s="3" t="s">
        <v>104</v>
      </c>
      <c r="M1473" s="3" t="s">
        <v>173</v>
      </c>
      <c r="N1473" s="3">
        <v>0</v>
      </c>
      <c r="O1473" s="3">
        <v>0</v>
      </c>
    </row>
    <row r="1474" spans="1:15" ht="17.100000000000001">
      <c r="A1474" s="3" t="s">
        <v>1953</v>
      </c>
      <c r="B1474" s="3" t="s">
        <v>278</v>
      </c>
      <c r="C1474" s="3" t="s">
        <v>221</v>
      </c>
      <c r="D1474" s="3" t="s">
        <v>38</v>
      </c>
      <c r="E1474" s="3" t="s">
        <v>39</v>
      </c>
      <c r="F1474" s="3">
        <v>18</v>
      </c>
      <c r="G1474" s="3" t="s">
        <v>20</v>
      </c>
      <c r="H1474" s="3" t="s">
        <v>21</v>
      </c>
      <c r="I1474" s="3" t="s">
        <v>22</v>
      </c>
      <c r="J1474" s="3" t="s">
        <v>21</v>
      </c>
      <c r="K1474" s="3"/>
      <c r="L1474" s="3" t="s">
        <v>44</v>
      </c>
      <c r="M1474" s="3" t="s">
        <v>306</v>
      </c>
      <c r="N1474" s="3">
        <v>0</v>
      </c>
      <c r="O1474" s="3">
        <v>0</v>
      </c>
    </row>
    <row r="1475" spans="1:15" ht="17.100000000000001">
      <c r="A1475" s="3" t="s">
        <v>1954</v>
      </c>
      <c r="B1475" s="3" t="s">
        <v>81</v>
      </c>
      <c r="C1475" s="3" t="s">
        <v>470</v>
      </c>
      <c r="D1475" s="3" t="s">
        <v>18</v>
      </c>
      <c r="E1475" s="3" t="s">
        <v>19</v>
      </c>
      <c r="F1475" s="3">
        <v>18</v>
      </c>
      <c r="G1475" s="3" t="s">
        <v>470</v>
      </c>
      <c r="H1475" s="3" t="s">
        <v>21</v>
      </c>
      <c r="I1475" s="3" t="s">
        <v>22</v>
      </c>
      <c r="J1475" s="3" t="s">
        <v>21</v>
      </c>
      <c r="K1475" s="3"/>
      <c r="L1475" s="3" t="s">
        <v>104</v>
      </c>
      <c r="M1475" s="3" t="s">
        <v>205</v>
      </c>
      <c r="N1475" s="3">
        <v>0</v>
      </c>
      <c r="O1475" s="3">
        <v>0</v>
      </c>
    </row>
    <row r="1476" spans="1:15" ht="17.100000000000001">
      <c r="A1476" s="3" t="s">
        <v>1955</v>
      </c>
      <c r="B1476" s="3" t="s">
        <v>843</v>
      </c>
      <c r="C1476" s="3"/>
      <c r="D1476" s="3" t="s">
        <v>20</v>
      </c>
      <c r="E1476" s="3" t="s">
        <v>339</v>
      </c>
      <c r="F1476" s="3">
        <v>18</v>
      </c>
      <c r="G1476" s="3" t="s">
        <v>20</v>
      </c>
      <c r="H1476" s="3" t="s">
        <v>21</v>
      </c>
      <c r="I1476" s="3" t="s">
        <v>22</v>
      </c>
      <c r="J1476" s="3" t="s">
        <v>21</v>
      </c>
      <c r="K1476" s="3"/>
      <c r="L1476" s="3" t="s">
        <v>160</v>
      </c>
      <c r="M1476" s="3" t="s">
        <v>88</v>
      </c>
      <c r="N1476" s="3">
        <v>0</v>
      </c>
      <c r="O1476" s="3">
        <v>0</v>
      </c>
    </row>
    <row r="1477" spans="1:15" ht="17.100000000000001">
      <c r="A1477" s="3" t="s">
        <v>1956</v>
      </c>
      <c r="B1477" s="3" t="s">
        <v>16</v>
      </c>
      <c r="C1477" s="3" t="s">
        <v>674</v>
      </c>
      <c r="D1477" s="3" t="s">
        <v>20</v>
      </c>
      <c r="E1477" s="3" t="s">
        <v>339</v>
      </c>
      <c r="F1477" s="3">
        <v>18</v>
      </c>
      <c r="G1477" s="3" t="s">
        <v>20</v>
      </c>
      <c r="H1477" s="3" t="s">
        <v>21</v>
      </c>
      <c r="I1477" s="3" t="s">
        <v>22</v>
      </c>
      <c r="J1477" s="3" t="s">
        <v>21</v>
      </c>
      <c r="K1477" s="3"/>
      <c r="L1477" s="3" t="s">
        <v>247</v>
      </c>
      <c r="M1477" s="3" t="s">
        <v>173</v>
      </c>
      <c r="N1477" s="3">
        <v>0</v>
      </c>
      <c r="O1477" s="3">
        <v>0</v>
      </c>
    </row>
    <row r="1478" spans="1:15" ht="17.100000000000001">
      <c r="A1478" s="3" t="s">
        <v>1957</v>
      </c>
      <c r="B1478" s="3" t="s">
        <v>166</v>
      </c>
      <c r="C1478" s="3" t="s">
        <v>1211</v>
      </c>
      <c r="D1478" s="3" t="s">
        <v>20</v>
      </c>
      <c r="E1478" s="3" t="s">
        <v>339</v>
      </c>
      <c r="F1478" s="3">
        <v>18</v>
      </c>
      <c r="G1478" s="3" t="s">
        <v>20</v>
      </c>
      <c r="H1478" s="3" t="s">
        <v>21</v>
      </c>
      <c r="I1478" s="3" t="s">
        <v>22</v>
      </c>
      <c r="J1478" s="3" t="s">
        <v>21</v>
      </c>
      <c r="K1478" s="3"/>
      <c r="L1478" s="3" t="s">
        <v>247</v>
      </c>
      <c r="M1478" s="3" t="s">
        <v>266</v>
      </c>
      <c r="N1478" s="3">
        <v>0</v>
      </c>
      <c r="O1478" s="3">
        <v>0</v>
      </c>
    </row>
    <row r="1479" spans="1:15" ht="17.100000000000001">
      <c r="A1479" s="3" t="s">
        <v>1958</v>
      </c>
      <c r="B1479" s="3" t="s">
        <v>1176</v>
      </c>
      <c r="C1479" s="3" t="s">
        <v>152</v>
      </c>
      <c r="D1479" s="3" t="s">
        <v>38</v>
      </c>
      <c r="E1479" s="3" t="s">
        <v>39</v>
      </c>
      <c r="F1479" s="3">
        <v>18</v>
      </c>
      <c r="G1479" s="3" t="s">
        <v>20</v>
      </c>
      <c r="H1479" s="3" t="s">
        <v>21</v>
      </c>
      <c r="I1479" s="3" t="s">
        <v>22</v>
      </c>
      <c r="J1479" s="3" t="s">
        <v>21</v>
      </c>
      <c r="K1479" s="3"/>
      <c r="L1479" s="3" t="s">
        <v>75</v>
      </c>
      <c r="M1479" s="3" t="s">
        <v>254</v>
      </c>
      <c r="N1479" s="3">
        <v>9</v>
      </c>
      <c r="O1479" s="3">
        <v>30</v>
      </c>
    </row>
    <row r="1480" spans="1:15" ht="17.100000000000001">
      <c r="A1480" s="3" t="s">
        <v>1959</v>
      </c>
      <c r="B1480" s="3" t="s">
        <v>166</v>
      </c>
      <c r="C1480" s="3" t="s">
        <v>127</v>
      </c>
      <c r="D1480" s="3" t="s">
        <v>62</v>
      </c>
      <c r="E1480" s="3" t="s">
        <v>63</v>
      </c>
      <c r="F1480" s="3">
        <v>18</v>
      </c>
      <c r="G1480" s="3" t="s">
        <v>20</v>
      </c>
      <c r="H1480" s="3" t="s">
        <v>21</v>
      </c>
      <c r="I1480" s="3" t="s">
        <v>22</v>
      </c>
      <c r="J1480" s="3" t="s">
        <v>21</v>
      </c>
      <c r="K1480" s="3"/>
      <c r="L1480" s="3" t="s">
        <v>222</v>
      </c>
      <c r="M1480" s="3" t="s">
        <v>639</v>
      </c>
      <c r="N1480" s="3">
        <v>0</v>
      </c>
      <c r="O1480" s="3">
        <v>33</v>
      </c>
    </row>
    <row r="1481" spans="1:15" ht="17.100000000000001">
      <c r="A1481" s="3" t="s">
        <v>1960</v>
      </c>
      <c r="B1481" s="3" t="s">
        <v>16</v>
      </c>
      <c r="C1481" s="3" t="s">
        <v>152</v>
      </c>
      <c r="D1481" s="3" t="s">
        <v>38</v>
      </c>
      <c r="E1481" s="3" t="s">
        <v>39</v>
      </c>
      <c r="F1481" s="3">
        <v>18</v>
      </c>
      <c r="G1481" s="3" t="s">
        <v>726</v>
      </c>
      <c r="H1481" s="3" t="s">
        <v>21</v>
      </c>
      <c r="I1481" s="3" t="s">
        <v>22</v>
      </c>
      <c r="J1481" s="3" t="s">
        <v>21</v>
      </c>
      <c r="K1481" s="3"/>
      <c r="L1481" s="3" t="s">
        <v>247</v>
      </c>
      <c r="M1481" s="3" t="s">
        <v>266</v>
      </c>
      <c r="N1481" s="3">
        <v>0</v>
      </c>
      <c r="O1481" s="3">
        <v>0</v>
      </c>
    </row>
    <row r="1482" spans="1:15" ht="17.100000000000001">
      <c r="A1482" s="3" t="s">
        <v>1961</v>
      </c>
      <c r="B1482" s="3" t="s">
        <v>278</v>
      </c>
      <c r="C1482" s="3" t="s">
        <v>27</v>
      </c>
      <c r="D1482" s="3" t="s">
        <v>18</v>
      </c>
      <c r="E1482" s="3" t="s">
        <v>19</v>
      </c>
      <c r="F1482" s="3">
        <v>18</v>
      </c>
      <c r="G1482" s="3" t="s">
        <v>20</v>
      </c>
      <c r="H1482" s="3" t="s">
        <v>21</v>
      </c>
      <c r="I1482" s="3" t="s">
        <v>22</v>
      </c>
      <c r="J1482" s="3" t="s">
        <v>21</v>
      </c>
      <c r="K1482" s="3"/>
      <c r="L1482" s="3" t="s">
        <v>49</v>
      </c>
      <c r="M1482" s="3" t="s">
        <v>205</v>
      </c>
      <c r="N1482" s="3">
        <v>0</v>
      </c>
      <c r="O1482" s="3">
        <v>0</v>
      </c>
    </row>
    <row r="1483" spans="1:15" ht="17.100000000000001">
      <c r="A1483" s="3" t="s">
        <v>1962</v>
      </c>
      <c r="B1483" s="3" t="s">
        <v>81</v>
      </c>
      <c r="C1483" s="3" t="s">
        <v>265</v>
      </c>
      <c r="D1483" s="3" t="s">
        <v>91</v>
      </c>
      <c r="E1483" s="3" t="s">
        <v>92</v>
      </c>
      <c r="F1483" s="3">
        <v>18</v>
      </c>
      <c r="G1483" s="3" t="s">
        <v>124</v>
      </c>
      <c r="H1483" s="3" t="s">
        <v>21</v>
      </c>
      <c r="I1483" s="3" t="s">
        <v>22</v>
      </c>
      <c r="J1483" s="3" t="s">
        <v>21</v>
      </c>
      <c r="K1483" s="3"/>
      <c r="L1483" s="3" t="s">
        <v>104</v>
      </c>
      <c r="M1483" s="3" t="s">
        <v>173</v>
      </c>
      <c r="N1483" s="3">
        <v>0</v>
      </c>
      <c r="O1483" s="3">
        <v>0</v>
      </c>
    </row>
    <row r="1484" spans="1:15" ht="17.100000000000001">
      <c r="A1484" s="3" t="s">
        <v>1963</v>
      </c>
      <c r="B1484" s="3" t="s">
        <v>81</v>
      </c>
      <c r="C1484" s="3"/>
      <c r="D1484" s="3" t="s">
        <v>20</v>
      </c>
      <c r="E1484" s="3" t="s">
        <v>339</v>
      </c>
      <c r="F1484" s="3">
        <v>18</v>
      </c>
      <c r="G1484" s="3" t="s">
        <v>275</v>
      </c>
      <c r="H1484" s="3" t="s">
        <v>21</v>
      </c>
      <c r="I1484" s="3" t="s">
        <v>22</v>
      </c>
      <c r="J1484" s="3" t="s">
        <v>21</v>
      </c>
      <c r="K1484" s="3"/>
      <c r="L1484" s="3" t="s">
        <v>108</v>
      </c>
      <c r="M1484" s="3" t="s">
        <v>347</v>
      </c>
      <c r="N1484" s="3">
        <v>0</v>
      </c>
      <c r="O1484" s="3">
        <v>0</v>
      </c>
    </row>
    <row r="1485" spans="1:15" ht="17.100000000000001">
      <c r="A1485" s="3" t="s">
        <v>1964</v>
      </c>
      <c r="B1485" s="3" t="s">
        <v>189</v>
      </c>
      <c r="C1485" s="3"/>
      <c r="D1485" s="3" t="s">
        <v>20</v>
      </c>
      <c r="E1485" s="3" t="s">
        <v>339</v>
      </c>
      <c r="F1485" s="3">
        <v>18</v>
      </c>
      <c r="G1485" s="3" t="s">
        <v>20</v>
      </c>
      <c r="H1485" s="3" t="s">
        <v>21</v>
      </c>
      <c r="I1485" s="3" t="s">
        <v>22</v>
      </c>
      <c r="J1485" s="3" t="s">
        <v>21</v>
      </c>
      <c r="K1485" s="3" t="s">
        <v>239</v>
      </c>
      <c r="L1485" s="3" t="s">
        <v>143</v>
      </c>
      <c r="M1485" s="3" t="s">
        <v>82</v>
      </c>
      <c r="N1485" s="3">
        <v>0</v>
      </c>
      <c r="O1485" s="3">
        <v>0</v>
      </c>
    </row>
    <row r="1486" spans="1:15" ht="17.100000000000001">
      <c r="A1486" s="3" t="s">
        <v>1965</v>
      </c>
      <c r="B1486" s="3" t="s">
        <v>16</v>
      </c>
      <c r="C1486" s="3" t="s">
        <v>259</v>
      </c>
      <c r="D1486" s="3" t="s">
        <v>18</v>
      </c>
      <c r="E1486" s="3" t="s">
        <v>19</v>
      </c>
      <c r="F1486" s="3">
        <v>18</v>
      </c>
      <c r="G1486" s="3" t="s">
        <v>20</v>
      </c>
      <c r="H1486" s="3" t="s">
        <v>21</v>
      </c>
      <c r="I1486" s="3" t="s">
        <v>22</v>
      </c>
      <c r="J1486" s="3" t="s">
        <v>21</v>
      </c>
      <c r="K1486" s="3"/>
      <c r="L1486" s="3" t="s">
        <v>104</v>
      </c>
      <c r="M1486" s="3" t="s">
        <v>254</v>
      </c>
      <c r="N1486" s="3">
        <v>0</v>
      </c>
      <c r="O1486" s="3">
        <v>0</v>
      </c>
    </row>
    <row r="1487" spans="1:15" ht="17.100000000000001">
      <c r="A1487" s="3" t="s">
        <v>1966</v>
      </c>
      <c r="B1487" s="3" t="s">
        <v>81</v>
      </c>
      <c r="C1487" s="3" t="s">
        <v>627</v>
      </c>
      <c r="D1487" s="3" t="s">
        <v>20</v>
      </c>
      <c r="E1487" s="3" t="s">
        <v>339</v>
      </c>
      <c r="F1487" s="3">
        <v>18</v>
      </c>
      <c r="G1487" s="3" t="s">
        <v>1967</v>
      </c>
      <c r="H1487" s="3" t="s">
        <v>21</v>
      </c>
      <c r="I1487" s="3" t="s">
        <v>22</v>
      </c>
      <c r="J1487" s="3" t="s">
        <v>21</v>
      </c>
      <c r="K1487" s="3"/>
      <c r="L1487" s="3" t="s">
        <v>191</v>
      </c>
      <c r="M1487" s="3" t="s">
        <v>343</v>
      </c>
      <c r="N1487" s="3">
        <v>0</v>
      </c>
      <c r="O1487" s="3">
        <v>0</v>
      </c>
    </row>
    <row r="1488" spans="1:15" ht="17.100000000000001">
      <c r="A1488" s="3" t="s">
        <v>1968</v>
      </c>
      <c r="B1488" s="3" t="s">
        <v>322</v>
      </c>
      <c r="C1488" s="3"/>
      <c r="D1488" s="3" t="s">
        <v>20</v>
      </c>
      <c r="E1488" s="3" t="s">
        <v>339</v>
      </c>
      <c r="F1488" s="3">
        <v>18</v>
      </c>
      <c r="G1488" s="3" t="s">
        <v>20</v>
      </c>
      <c r="H1488" s="3" t="s">
        <v>21</v>
      </c>
      <c r="I1488" s="3" t="s">
        <v>22</v>
      </c>
      <c r="J1488" s="3" t="s">
        <v>21</v>
      </c>
      <c r="K1488" s="3"/>
      <c r="L1488" s="3" t="s">
        <v>33</v>
      </c>
      <c r="M1488" s="3" t="s">
        <v>76</v>
      </c>
      <c r="N1488" s="3">
        <v>0</v>
      </c>
      <c r="O1488" s="3">
        <v>0</v>
      </c>
    </row>
    <row r="1489" spans="1:15" ht="17.100000000000001">
      <c r="A1489" s="3" t="s">
        <v>1969</v>
      </c>
      <c r="B1489" s="3" t="s">
        <v>72</v>
      </c>
      <c r="C1489" s="3"/>
      <c r="D1489" s="3" t="s">
        <v>20</v>
      </c>
      <c r="E1489" s="3" t="s">
        <v>339</v>
      </c>
      <c r="F1489" s="3">
        <v>18</v>
      </c>
      <c r="G1489" s="3" t="s">
        <v>20</v>
      </c>
      <c r="H1489" s="3" t="s">
        <v>21</v>
      </c>
      <c r="I1489" s="3" t="s">
        <v>22</v>
      </c>
      <c r="J1489" s="3" t="s">
        <v>21</v>
      </c>
      <c r="K1489" s="3"/>
      <c r="L1489" s="3" t="s">
        <v>99</v>
      </c>
      <c r="M1489" s="3" t="s">
        <v>214</v>
      </c>
      <c r="N1489" s="3">
        <v>0</v>
      </c>
      <c r="O1489" s="3">
        <v>0</v>
      </c>
    </row>
    <row r="1490" spans="1:15" ht="17.100000000000001">
      <c r="A1490" s="3" t="s">
        <v>1970</v>
      </c>
      <c r="B1490" s="3" t="s">
        <v>904</v>
      </c>
      <c r="C1490" s="3"/>
      <c r="D1490" s="3" t="s">
        <v>20</v>
      </c>
      <c r="E1490" s="3" t="s">
        <v>339</v>
      </c>
      <c r="F1490" s="3">
        <v>18</v>
      </c>
      <c r="G1490" s="3" t="s">
        <v>69</v>
      </c>
      <c r="H1490" s="3" t="s">
        <v>21</v>
      </c>
      <c r="I1490" s="3" t="s">
        <v>22</v>
      </c>
      <c r="J1490" s="3" t="s">
        <v>21</v>
      </c>
      <c r="K1490" s="3" t="s">
        <v>421</v>
      </c>
      <c r="L1490" s="3" t="s">
        <v>23</v>
      </c>
      <c r="M1490" s="3" t="s">
        <v>306</v>
      </c>
      <c r="N1490" s="3">
        <v>0</v>
      </c>
      <c r="O1490" s="3">
        <v>0</v>
      </c>
    </row>
    <row r="1491" spans="1:15" ht="17.100000000000001">
      <c r="A1491" s="3" t="s">
        <v>1971</v>
      </c>
      <c r="B1491" s="3" t="s">
        <v>16</v>
      </c>
      <c r="C1491" s="3" t="s">
        <v>48</v>
      </c>
      <c r="D1491" s="3" t="s">
        <v>18</v>
      </c>
      <c r="E1491" s="3" t="s">
        <v>19</v>
      </c>
      <c r="F1491" s="3">
        <v>18</v>
      </c>
      <c r="G1491" s="3" t="s">
        <v>20</v>
      </c>
      <c r="H1491" s="3" t="s">
        <v>21</v>
      </c>
      <c r="I1491" s="3" t="s">
        <v>22</v>
      </c>
      <c r="J1491" s="3" t="s">
        <v>21</v>
      </c>
      <c r="K1491" s="3"/>
      <c r="L1491" s="3" t="s">
        <v>104</v>
      </c>
      <c r="M1491" s="3" t="s">
        <v>139</v>
      </c>
      <c r="N1491" s="3">
        <v>0</v>
      </c>
      <c r="O1491" s="3">
        <v>0</v>
      </c>
    </row>
    <row r="1492" spans="1:15" ht="17.100000000000001">
      <c r="A1492" s="3" t="s">
        <v>1972</v>
      </c>
      <c r="B1492" s="3" t="s">
        <v>1973</v>
      </c>
      <c r="C1492" s="3" t="s">
        <v>627</v>
      </c>
      <c r="D1492" s="3" t="s">
        <v>20</v>
      </c>
      <c r="E1492" s="3" t="s">
        <v>339</v>
      </c>
      <c r="F1492" s="3">
        <v>18</v>
      </c>
      <c r="G1492" s="3" t="s">
        <v>86</v>
      </c>
      <c r="H1492" s="3" t="s">
        <v>21</v>
      </c>
      <c r="I1492" s="3" t="s">
        <v>22</v>
      </c>
      <c r="J1492" s="3" t="s">
        <v>21</v>
      </c>
      <c r="K1492" s="3"/>
      <c r="L1492" s="3" t="s">
        <v>160</v>
      </c>
      <c r="M1492" s="3" t="s">
        <v>88</v>
      </c>
      <c r="N1492" s="3">
        <v>0</v>
      </c>
      <c r="O1492" s="3">
        <v>0</v>
      </c>
    </row>
    <row r="1493" spans="1:15" ht="17.100000000000001">
      <c r="A1493" s="3" t="s">
        <v>1974</v>
      </c>
      <c r="B1493" s="3" t="s">
        <v>72</v>
      </c>
      <c r="C1493" s="3" t="s">
        <v>496</v>
      </c>
      <c r="D1493" s="3" t="s">
        <v>38</v>
      </c>
      <c r="E1493" s="3" t="s">
        <v>39</v>
      </c>
      <c r="F1493" s="3">
        <v>18</v>
      </c>
      <c r="G1493" s="3" t="s">
        <v>20</v>
      </c>
      <c r="H1493" s="3" t="s">
        <v>21</v>
      </c>
      <c r="I1493" s="3" t="s">
        <v>22</v>
      </c>
      <c r="J1493" s="3" t="s">
        <v>21</v>
      </c>
      <c r="K1493" s="3"/>
      <c r="L1493" s="3" t="s">
        <v>44</v>
      </c>
      <c r="M1493" s="3" t="s">
        <v>45</v>
      </c>
      <c r="N1493" s="3">
        <v>0</v>
      </c>
      <c r="O1493" s="3">
        <v>0</v>
      </c>
    </row>
    <row r="1494" spans="1:15" ht="17.100000000000001">
      <c r="A1494" s="3" t="s">
        <v>1975</v>
      </c>
      <c r="B1494" s="3" t="s">
        <v>249</v>
      </c>
      <c r="C1494" s="3" t="s">
        <v>332</v>
      </c>
      <c r="D1494" s="3" t="s">
        <v>91</v>
      </c>
      <c r="E1494" s="3" t="s">
        <v>92</v>
      </c>
      <c r="F1494" s="3">
        <v>18</v>
      </c>
      <c r="G1494" s="3" t="s">
        <v>20</v>
      </c>
      <c r="H1494" s="3" t="s">
        <v>21</v>
      </c>
      <c r="I1494" s="3" t="s">
        <v>22</v>
      </c>
      <c r="J1494" s="3" t="s">
        <v>21</v>
      </c>
      <c r="K1494" s="3"/>
      <c r="L1494" s="3" t="s">
        <v>183</v>
      </c>
      <c r="M1494" s="3" t="s">
        <v>109</v>
      </c>
      <c r="N1494" s="3">
        <v>0</v>
      </c>
      <c r="O1494" s="3">
        <v>0</v>
      </c>
    </row>
    <row r="1495" spans="1:15" ht="17.100000000000001">
      <c r="A1495" s="3" t="s">
        <v>1976</v>
      </c>
      <c r="B1495" s="3" t="s">
        <v>42</v>
      </c>
      <c r="C1495" s="3" t="s">
        <v>98</v>
      </c>
      <c r="D1495" s="3" t="s">
        <v>91</v>
      </c>
      <c r="E1495" s="3" t="s">
        <v>92</v>
      </c>
      <c r="F1495" s="3">
        <v>18</v>
      </c>
      <c r="G1495" s="3" t="s">
        <v>208</v>
      </c>
      <c r="H1495" s="3" t="s">
        <v>21</v>
      </c>
      <c r="I1495" s="3" t="s">
        <v>22</v>
      </c>
      <c r="J1495" s="3" t="s">
        <v>21</v>
      </c>
      <c r="K1495" s="3" t="s">
        <v>374</v>
      </c>
      <c r="L1495" s="3" t="s">
        <v>467</v>
      </c>
      <c r="M1495" s="3" t="s">
        <v>147</v>
      </c>
      <c r="N1495" s="3">
        <v>0</v>
      </c>
      <c r="O1495" s="3">
        <v>0</v>
      </c>
    </row>
    <row r="1496" spans="1:15" ht="17.100000000000001">
      <c r="A1496" s="3" t="s">
        <v>1977</v>
      </c>
      <c r="B1496" s="3" t="s">
        <v>16</v>
      </c>
      <c r="C1496" s="3" t="s">
        <v>107</v>
      </c>
      <c r="D1496" s="3" t="s">
        <v>91</v>
      </c>
      <c r="E1496" s="3" t="s">
        <v>92</v>
      </c>
      <c r="F1496" s="3">
        <v>18</v>
      </c>
      <c r="G1496" s="3" t="s">
        <v>461</v>
      </c>
      <c r="H1496" s="3" t="s">
        <v>21</v>
      </c>
      <c r="I1496" s="3" t="s">
        <v>22</v>
      </c>
      <c r="J1496" s="3" t="s">
        <v>21</v>
      </c>
      <c r="K1496" s="3" t="s">
        <v>239</v>
      </c>
      <c r="L1496" s="3" t="s">
        <v>218</v>
      </c>
      <c r="M1496" s="3" t="s">
        <v>347</v>
      </c>
      <c r="N1496" s="3">
        <v>0</v>
      </c>
      <c r="O1496" s="3">
        <v>0</v>
      </c>
    </row>
    <row r="1497" spans="1:15" ht="17.100000000000001">
      <c r="A1497" s="3" t="s">
        <v>1978</v>
      </c>
      <c r="B1497" s="3" t="s">
        <v>81</v>
      </c>
      <c r="C1497" s="3" t="s">
        <v>275</v>
      </c>
      <c r="D1497" s="3" t="s">
        <v>91</v>
      </c>
      <c r="E1497" s="3" t="s">
        <v>92</v>
      </c>
      <c r="F1497" s="3">
        <v>18</v>
      </c>
      <c r="G1497" s="3" t="s">
        <v>20</v>
      </c>
      <c r="H1497" s="3" t="s">
        <v>21</v>
      </c>
      <c r="I1497" s="3" t="s">
        <v>22</v>
      </c>
      <c r="J1497" s="3" t="s">
        <v>21</v>
      </c>
      <c r="K1497" s="3"/>
      <c r="L1497" s="3" t="s">
        <v>49</v>
      </c>
      <c r="M1497" s="3" t="s">
        <v>139</v>
      </c>
      <c r="N1497" s="3">
        <v>0</v>
      </c>
      <c r="O1497" s="3">
        <v>0</v>
      </c>
    </row>
    <row r="1498" spans="1:15" ht="17.100000000000001">
      <c r="A1498" s="3" t="s">
        <v>1979</v>
      </c>
      <c r="B1498" s="3" t="s">
        <v>131</v>
      </c>
      <c r="C1498" s="3" t="s">
        <v>517</v>
      </c>
      <c r="D1498" s="3" t="s">
        <v>91</v>
      </c>
      <c r="E1498" s="3" t="s">
        <v>92</v>
      </c>
      <c r="F1498" s="3">
        <v>18</v>
      </c>
      <c r="G1498" s="3" t="s">
        <v>74</v>
      </c>
      <c r="H1498" s="3" t="s">
        <v>21</v>
      </c>
      <c r="I1498" s="3" t="s">
        <v>22</v>
      </c>
      <c r="J1498" s="3" t="s">
        <v>21</v>
      </c>
      <c r="K1498" s="3"/>
      <c r="L1498" s="3" t="s">
        <v>104</v>
      </c>
      <c r="M1498" s="3" t="s">
        <v>1319</v>
      </c>
      <c r="N1498" s="3">
        <v>0</v>
      </c>
      <c r="O1498" s="3">
        <v>0</v>
      </c>
    </row>
    <row r="1499" spans="1:15" ht="17.100000000000001">
      <c r="A1499" s="3" t="s">
        <v>1980</v>
      </c>
      <c r="B1499" s="3" t="s">
        <v>81</v>
      </c>
      <c r="C1499" s="3" t="s">
        <v>190</v>
      </c>
      <c r="D1499" s="3" t="s">
        <v>18</v>
      </c>
      <c r="E1499" s="3" t="s">
        <v>19</v>
      </c>
      <c r="F1499" s="3">
        <v>18</v>
      </c>
      <c r="G1499" s="3" t="s">
        <v>190</v>
      </c>
      <c r="H1499" s="3" t="s">
        <v>21</v>
      </c>
      <c r="I1499" s="3" t="s">
        <v>22</v>
      </c>
      <c r="J1499" s="3" t="s">
        <v>21</v>
      </c>
      <c r="K1499" s="3"/>
      <c r="L1499" s="3" t="s">
        <v>138</v>
      </c>
      <c r="M1499" s="3" t="s">
        <v>347</v>
      </c>
      <c r="N1499" s="3">
        <v>0</v>
      </c>
      <c r="O1499" s="3">
        <v>0</v>
      </c>
    </row>
    <row r="1500" spans="1:15" ht="17.100000000000001">
      <c r="A1500" s="3" t="s">
        <v>1981</v>
      </c>
      <c r="B1500" s="3" t="s">
        <v>494</v>
      </c>
      <c r="C1500" s="3" t="s">
        <v>134</v>
      </c>
      <c r="D1500" s="3" t="s">
        <v>38</v>
      </c>
      <c r="E1500" s="3" t="s">
        <v>39</v>
      </c>
      <c r="F1500" s="3">
        <v>18</v>
      </c>
      <c r="G1500" s="3" t="s">
        <v>20</v>
      </c>
      <c r="H1500" s="3" t="s">
        <v>21</v>
      </c>
      <c r="I1500" s="3" t="s">
        <v>22</v>
      </c>
      <c r="J1500" s="3" t="s">
        <v>21</v>
      </c>
      <c r="K1500" s="3"/>
      <c r="L1500" s="3" t="s">
        <v>108</v>
      </c>
      <c r="M1500" s="3" t="s">
        <v>147</v>
      </c>
      <c r="N1500" s="3">
        <v>0</v>
      </c>
      <c r="O1500" s="3">
        <v>0</v>
      </c>
    </row>
    <row r="1501" spans="1:15" ht="17.100000000000001">
      <c r="A1501" s="3" t="s">
        <v>1982</v>
      </c>
      <c r="B1501" s="3" t="s">
        <v>115</v>
      </c>
      <c r="C1501" s="3"/>
      <c r="D1501" s="3" t="s">
        <v>20</v>
      </c>
      <c r="E1501" s="3" t="s">
        <v>339</v>
      </c>
      <c r="F1501" s="3">
        <v>18</v>
      </c>
      <c r="G1501" s="3" t="s">
        <v>20</v>
      </c>
      <c r="H1501" s="3" t="s">
        <v>21</v>
      </c>
      <c r="I1501" s="3" t="s">
        <v>22</v>
      </c>
      <c r="J1501" s="3" t="s">
        <v>21</v>
      </c>
      <c r="K1501" s="3"/>
      <c r="L1501" s="3" t="s">
        <v>183</v>
      </c>
      <c r="M1501" s="3" t="s">
        <v>76</v>
      </c>
      <c r="N1501" s="3">
        <v>0</v>
      </c>
      <c r="O1501" s="3">
        <v>0</v>
      </c>
    </row>
    <row r="1502" spans="1:15" ht="17.100000000000001">
      <c r="A1502" s="3" t="s">
        <v>1983</v>
      </c>
      <c r="B1502" s="3" t="s">
        <v>42</v>
      </c>
      <c r="C1502" s="3"/>
      <c r="D1502" s="3" t="s">
        <v>20</v>
      </c>
      <c r="E1502" s="3" t="s">
        <v>339</v>
      </c>
      <c r="F1502" s="3">
        <v>18</v>
      </c>
      <c r="G1502" s="3" t="s">
        <v>20</v>
      </c>
      <c r="H1502" s="3" t="s">
        <v>21</v>
      </c>
      <c r="I1502" s="3" t="s">
        <v>22</v>
      </c>
      <c r="J1502" s="3" t="s">
        <v>21</v>
      </c>
      <c r="K1502" s="3"/>
      <c r="L1502" s="3" t="s">
        <v>117</v>
      </c>
      <c r="M1502" s="3" t="s">
        <v>109</v>
      </c>
      <c r="N1502" s="3">
        <v>0</v>
      </c>
      <c r="O1502" s="3">
        <v>0</v>
      </c>
    </row>
    <row r="1503" spans="1:15" ht="17.100000000000001">
      <c r="A1503" s="3" t="s">
        <v>1984</v>
      </c>
      <c r="B1503" s="3" t="s">
        <v>645</v>
      </c>
      <c r="C1503" s="3" t="s">
        <v>378</v>
      </c>
      <c r="D1503" s="3" t="s">
        <v>18</v>
      </c>
      <c r="E1503" s="3" t="s">
        <v>19</v>
      </c>
      <c r="F1503" s="3">
        <v>18</v>
      </c>
      <c r="G1503" s="3" t="s">
        <v>726</v>
      </c>
      <c r="H1503" s="3" t="s">
        <v>21</v>
      </c>
      <c r="I1503" s="3" t="s">
        <v>22</v>
      </c>
      <c r="J1503" s="3" t="s">
        <v>21</v>
      </c>
      <c r="K1503" s="3"/>
      <c r="L1503" s="3" t="s">
        <v>108</v>
      </c>
      <c r="M1503" s="3" t="s">
        <v>266</v>
      </c>
      <c r="N1503" s="3">
        <v>0</v>
      </c>
      <c r="O1503" s="3">
        <v>0</v>
      </c>
    </row>
    <row r="1504" spans="1:15" ht="17.100000000000001">
      <c r="A1504" s="3" t="s">
        <v>1985</v>
      </c>
      <c r="B1504" s="3" t="s">
        <v>42</v>
      </c>
      <c r="C1504" s="3" t="s">
        <v>98</v>
      </c>
      <c r="D1504" s="3" t="s">
        <v>91</v>
      </c>
      <c r="E1504" s="3" t="s">
        <v>92</v>
      </c>
      <c r="F1504" s="3">
        <v>18</v>
      </c>
      <c r="G1504" s="3" t="s">
        <v>20</v>
      </c>
      <c r="H1504" s="3" t="s">
        <v>21</v>
      </c>
      <c r="I1504" s="3" t="s">
        <v>22</v>
      </c>
      <c r="J1504" s="3" t="s">
        <v>21</v>
      </c>
      <c r="K1504" s="3"/>
      <c r="L1504" s="3" t="s">
        <v>58</v>
      </c>
      <c r="M1504" s="3" t="s">
        <v>82</v>
      </c>
      <c r="N1504" s="3">
        <v>0</v>
      </c>
      <c r="O1504" s="3">
        <v>0</v>
      </c>
    </row>
    <row r="1505" spans="1:15" ht="17.100000000000001">
      <c r="A1505" s="3" t="s">
        <v>1986</v>
      </c>
      <c r="B1505" s="3" t="s">
        <v>42</v>
      </c>
      <c r="C1505" s="3" t="s">
        <v>121</v>
      </c>
      <c r="D1505" s="3" t="s">
        <v>18</v>
      </c>
      <c r="E1505" s="3" t="s">
        <v>19</v>
      </c>
      <c r="F1505" s="3">
        <v>18</v>
      </c>
      <c r="G1505" s="3" t="s">
        <v>20</v>
      </c>
      <c r="H1505" s="3" t="s">
        <v>21</v>
      </c>
      <c r="I1505" s="3" t="s">
        <v>22</v>
      </c>
      <c r="J1505" s="3" t="s">
        <v>21</v>
      </c>
      <c r="K1505" s="3"/>
      <c r="L1505" s="3" t="s">
        <v>143</v>
      </c>
      <c r="M1505" s="3" t="s">
        <v>29</v>
      </c>
      <c r="N1505" s="3">
        <v>0</v>
      </c>
      <c r="O1505" s="3">
        <v>0</v>
      </c>
    </row>
    <row r="1506" spans="1:15" ht="17.100000000000001">
      <c r="A1506" s="3" t="s">
        <v>1987</v>
      </c>
      <c r="B1506" s="3" t="s">
        <v>81</v>
      </c>
      <c r="C1506" s="3" t="s">
        <v>57</v>
      </c>
      <c r="D1506" s="3" t="s">
        <v>62</v>
      </c>
      <c r="E1506" s="3" t="s">
        <v>63</v>
      </c>
      <c r="F1506" s="3">
        <v>18</v>
      </c>
      <c r="G1506" s="3" t="s">
        <v>74</v>
      </c>
      <c r="H1506" s="3" t="s">
        <v>21</v>
      </c>
      <c r="I1506" s="3" t="s">
        <v>22</v>
      </c>
      <c r="J1506" s="3" t="s">
        <v>21</v>
      </c>
      <c r="K1506" s="3" t="s">
        <v>1988</v>
      </c>
      <c r="L1506" s="3" t="s">
        <v>333</v>
      </c>
      <c r="M1506" s="3" t="s">
        <v>1559</v>
      </c>
      <c r="N1506" s="3">
        <v>0</v>
      </c>
      <c r="O1506" s="3">
        <v>21</v>
      </c>
    </row>
    <row r="1507" spans="1:15" ht="17.100000000000001">
      <c r="A1507" s="3" t="s">
        <v>1989</v>
      </c>
      <c r="B1507" s="3" t="s">
        <v>946</v>
      </c>
      <c r="C1507" s="3"/>
      <c r="D1507" s="3" t="s">
        <v>20</v>
      </c>
      <c r="E1507" s="3" t="s">
        <v>339</v>
      </c>
      <c r="F1507" s="3">
        <v>18</v>
      </c>
      <c r="G1507" s="3" t="s">
        <v>20</v>
      </c>
      <c r="H1507" s="3" t="s">
        <v>21</v>
      </c>
      <c r="I1507" s="3" t="s">
        <v>22</v>
      </c>
      <c r="J1507" s="3" t="s">
        <v>21</v>
      </c>
      <c r="K1507" s="3"/>
      <c r="L1507" s="3" t="s">
        <v>49</v>
      </c>
      <c r="M1507" s="3" t="s">
        <v>50</v>
      </c>
      <c r="N1507" s="3">
        <v>0</v>
      </c>
      <c r="O1507" s="3">
        <v>0</v>
      </c>
    </row>
    <row r="1508" spans="1:15" ht="17.100000000000001">
      <c r="A1508" s="3" t="s">
        <v>1990</v>
      </c>
      <c r="B1508" s="3" t="s">
        <v>81</v>
      </c>
      <c r="C1508" s="3" t="s">
        <v>157</v>
      </c>
      <c r="D1508" s="3" t="s">
        <v>91</v>
      </c>
      <c r="E1508" s="3" t="s">
        <v>92</v>
      </c>
      <c r="F1508" s="3">
        <v>18</v>
      </c>
      <c r="G1508" s="3" t="s">
        <v>20</v>
      </c>
      <c r="H1508" s="3" t="s">
        <v>21</v>
      </c>
      <c r="I1508" s="3" t="s">
        <v>22</v>
      </c>
      <c r="J1508" s="3" t="s">
        <v>21</v>
      </c>
      <c r="K1508" s="3"/>
      <c r="L1508" s="3" t="s">
        <v>104</v>
      </c>
      <c r="M1508" s="3" t="s">
        <v>173</v>
      </c>
      <c r="N1508" s="3">
        <v>0</v>
      </c>
      <c r="O1508" s="3">
        <v>0</v>
      </c>
    </row>
    <row r="1509" spans="1:15" ht="17.100000000000001">
      <c r="A1509" s="3" t="s">
        <v>1991</v>
      </c>
      <c r="B1509" s="3" t="s">
        <v>31</v>
      </c>
      <c r="C1509" s="3" t="s">
        <v>395</v>
      </c>
      <c r="D1509" s="3" t="s">
        <v>91</v>
      </c>
      <c r="E1509" s="3" t="s">
        <v>92</v>
      </c>
      <c r="F1509" s="3">
        <v>18</v>
      </c>
      <c r="G1509" s="3" t="s">
        <v>74</v>
      </c>
      <c r="H1509" s="3" t="s">
        <v>21</v>
      </c>
      <c r="I1509" s="3" t="s">
        <v>22</v>
      </c>
      <c r="J1509" s="3" t="s">
        <v>21</v>
      </c>
      <c r="K1509" s="3"/>
      <c r="L1509" s="3" t="s">
        <v>28</v>
      </c>
      <c r="M1509" s="3" t="s">
        <v>109</v>
      </c>
      <c r="N1509" s="3">
        <v>0</v>
      </c>
      <c r="O1509" s="3">
        <v>0</v>
      </c>
    </row>
    <row r="1510" spans="1:15" ht="17.100000000000001">
      <c r="A1510" s="3" t="s">
        <v>1992</v>
      </c>
      <c r="B1510" s="3" t="s">
        <v>372</v>
      </c>
      <c r="C1510" s="3" t="s">
        <v>32</v>
      </c>
      <c r="D1510" s="3" t="s">
        <v>18</v>
      </c>
      <c r="E1510" s="3" t="s">
        <v>19</v>
      </c>
      <c r="F1510" s="3">
        <v>18</v>
      </c>
      <c r="G1510" s="3" t="s">
        <v>20</v>
      </c>
      <c r="H1510" s="3" t="s">
        <v>21</v>
      </c>
      <c r="I1510" s="3" t="s">
        <v>22</v>
      </c>
      <c r="J1510" s="3" t="s">
        <v>21</v>
      </c>
      <c r="K1510" s="3"/>
      <c r="L1510" s="3" t="s">
        <v>99</v>
      </c>
      <c r="M1510" s="3" t="s">
        <v>214</v>
      </c>
      <c r="N1510" s="3">
        <v>0</v>
      </c>
      <c r="O1510" s="3">
        <v>0</v>
      </c>
    </row>
    <row r="1511" spans="1:15" ht="17.100000000000001">
      <c r="A1511" s="3" t="s">
        <v>1993</v>
      </c>
      <c r="B1511" s="3" t="s">
        <v>42</v>
      </c>
      <c r="C1511" s="3" t="s">
        <v>98</v>
      </c>
      <c r="D1511" s="3" t="s">
        <v>91</v>
      </c>
      <c r="E1511" s="3" t="s">
        <v>92</v>
      </c>
      <c r="F1511" s="3">
        <v>18</v>
      </c>
      <c r="G1511" s="3" t="s">
        <v>1059</v>
      </c>
      <c r="H1511" s="3" t="s">
        <v>21</v>
      </c>
      <c r="I1511" s="3" t="s">
        <v>22</v>
      </c>
      <c r="J1511" s="3" t="s">
        <v>21</v>
      </c>
      <c r="K1511" s="3"/>
      <c r="L1511" s="3" t="s">
        <v>128</v>
      </c>
      <c r="M1511" s="3" t="s">
        <v>306</v>
      </c>
      <c r="N1511" s="3">
        <v>0</v>
      </c>
      <c r="O1511" s="3">
        <v>0</v>
      </c>
    </row>
    <row r="1512" spans="1:15" ht="17.100000000000001">
      <c r="A1512" s="3" t="s">
        <v>1994</v>
      </c>
      <c r="B1512" s="3" t="s">
        <v>81</v>
      </c>
      <c r="C1512" s="3" t="s">
        <v>671</v>
      </c>
      <c r="D1512" s="3" t="s">
        <v>38</v>
      </c>
      <c r="E1512" s="3" t="s">
        <v>39</v>
      </c>
      <c r="F1512" s="3">
        <v>18</v>
      </c>
      <c r="G1512" s="3" t="s">
        <v>107</v>
      </c>
      <c r="H1512" s="3" t="s">
        <v>21</v>
      </c>
      <c r="I1512" s="3" t="s">
        <v>22</v>
      </c>
      <c r="J1512" s="3" t="s">
        <v>21</v>
      </c>
      <c r="K1512" s="3"/>
      <c r="L1512" s="3" t="s">
        <v>333</v>
      </c>
      <c r="M1512" s="3" t="s">
        <v>173</v>
      </c>
      <c r="N1512" s="3">
        <v>0</v>
      </c>
      <c r="O1512" s="3">
        <v>0</v>
      </c>
    </row>
    <row r="1513" spans="1:15" ht="17.100000000000001">
      <c r="A1513" s="3" t="s">
        <v>1995</v>
      </c>
      <c r="B1513" s="3" t="s">
        <v>81</v>
      </c>
      <c r="C1513" s="3" t="s">
        <v>236</v>
      </c>
      <c r="D1513" s="3" t="s">
        <v>91</v>
      </c>
      <c r="E1513" s="3" t="s">
        <v>92</v>
      </c>
      <c r="F1513" s="3">
        <v>18</v>
      </c>
      <c r="G1513" s="3" t="s">
        <v>20</v>
      </c>
      <c r="H1513" s="3" t="s">
        <v>21</v>
      </c>
      <c r="I1513" s="3" t="s">
        <v>22</v>
      </c>
      <c r="J1513" s="3" t="s">
        <v>21</v>
      </c>
      <c r="K1513" s="3"/>
      <c r="L1513" s="3" t="s">
        <v>138</v>
      </c>
      <c r="M1513" s="3" t="s">
        <v>173</v>
      </c>
      <c r="N1513" s="3">
        <v>0</v>
      </c>
      <c r="O1513" s="3">
        <v>0</v>
      </c>
    </row>
    <row r="1514" spans="1:15" ht="17.100000000000001">
      <c r="A1514" s="3" t="s">
        <v>1996</v>
      </c>
      <c r="B1514" s="3" t="s">
        <v>42</v>
      </c>
      <c r="C1514" s="3" t="s">
        <v>836</v>
      </c>
      <c r="D1514" s="3" t="s">
        <v>62</v>
      </c>
      <c r="E1514" s="3" t="s">
        <v>63</v>
      </c>
      <c r="F1514" s="3">
        <v>18</v>
      </c>
      <c r="G1514" s="3" t="s">
        <v>157</v>
      </c>
      <c r="H1514" s="3" t="s">
        <v>21</v>
      </c>
      <c r="I1514" s="3" t="s">
        <v>22</v>
      </c>
      <c r="J1514" s="3" t="s">
        <v>21</v>
      </c>
      <c r="K1514" s="3"/>
      <c r="L1514" s="3" t="s">
        <v>333</v>
      </c>
      <c r="M1514" s="3" t="s">
        <v>266</v>
      </c>
      <c r="N1514" s="3">
        <v>0</v>
      </c>
      <c r="O1514" s="3">
        <v>1</v>
      </c>
    </row>
    <row r="1515" spans="1:15" ht="17.100000000000001">
      <c r="A1515" s="3" t="s">
        <v>1997</v>
      </c>
      <c r="B1515" s="3" t="s">
        <v>16</v>
      </c>
      <c r="C1515" s="3" t="s">
        <v>200</v>
      </c>
      <c r="D1515" s="3" t="s">
        <v>38</v>
      </c>
      <c r="E1515" s="3" t="s">
        <v>39</v>
      </c>
      <c r="F1515" s="3">
        <v>18</v>
      </c>
      <c r="G1515" s="3" t="s">
        <v>20</v>
      </c>
      <c r="H1515" s="3" t="s">
        <v>21</v>
      </c>
      <c r="I1515" s="3" t="s">
        <v>22</v>
      </c>
      <c r="J1515" s="3" t="s">
        <v>21</v>
      </c>
      <c r="K1515" s="3"/>
      <c r="L1515" s="3" t="s">
        <v>104</v>
      </c>
      <c r="M1515" s="3" t="s">
        <v>139</v>
      </c>
      <c r="N1515" s="3">
        <v>0</v>
      </c>
      <c r="O1515" s="3">
        <v>0</v>
      </c>
    </row>
    <row r="1516" spans="1:15" ht="17.100000000000001">
      <c r="A1516" s="3" t="s">
        <v>1998</v>
      </c>
      <c r="B1516" s="3" t="s">
        <v>72</v>
      </c>
      <c r="C1516" s="3"/>
      <c r="D1516" s="3" t="s">
        <v>20</v>
      </c>
      <c r="E1516" s="3" t="s">
        <v>339</v>
      </c>
      <c r="F1516" s="3">
        <v>18</v>
      </c>
      <c r="G1516" s="3" t="s">
        <v>726</v>
      </c>
      <c r="H1516" s="3" t="s">
        <v>21</v>
      </c>
      <c r="I1516" s="3" t="s">
        <v>22</v>
      </c>
      <c r="J1516" s="3" t="s">
        <v>21</v>
      </c>
      <c r="K1516" s="3"/>
      <c r="L1516" s="3" t="s">
        <v>1178</v>
      </c>
      <c r="M1516" s="3" t="s">
        <v>53</v>
      </c>
      <c r="N1516" s="3">
        <v>0</v>
      </c>
      <c r="O1516" s="3">
        <v>0</v>
      </c>
    </row>
    <row r="1517" spans="1:15" ht="17.100000000000001">
      <c r="A1517" s="3" t="s">
        <v>1999</v>
      </c>
      <c r="B1517" s="3" t="s">
        <v>31</v>
      </c>
      <c r="C1517" s="3" t="s">
        <v>412</v>
      </c>
      <c r="D1517" s="3" t="s">
        <v>38</v>
      </c>
      <c r="E1517" s="3" t="s">
        <v>39</v>
      </c>
      <c r="F1517" s="3">
        <v>18</v>
      </c>
      <c r="G1517" s="3" t="s">
        <v>20</v>
      </c>
      <c r="H1517" s="3" t="s">
        <v>21</v>
      </c>
      <c r="I1517" s="3" t="s">
        <v>22</v>
      </c>
      <c r="J1517" s="3" t="s">
        <v>21</v>
      </c>
      <c r="K1517" s="3"/>
      <c r="L1517" s="3" t="s">
        <v>23</v>
      </c>
      <c r="M1517" s="3" t="s">
        <v>70</v>
      </c>
      <c r="N1517" s="3">
        <v>0</v>
      </c>
      <c r="O1517" s="3">
        <v>0</v>
      </c>
    </row>
    <row r="1518" spans="1:15" ht="17.100000000000001">
      <c r="A1518" s="3" t="s">
        <v>2000</v>
      </c>
      <c r="B1518" s="3" t="s">
        <v>36</v>
      </c>
      <c r="C1518" s="3" t="s">
        <v>2001</v>
      </c>
      <c r="D1518" s="3" t="s">
        <v>20</v>
      </c>
      <c r="E1518" s="3" t="s">
        <v>2002</v>
      </c>
      <c r="F1518" s="3">
        <v>18</v>
      </c>
      <c r="G1518" s="3" t="s">
        <v>346</v>
      </c>
      <c r="H1518" s="3" t="s">
        <v>21</v>
      </c>
      <c r="I1518" s="3" t="s">
        <v>22</v>
      </c>
      <c r="J1518" s="3" t="s">
        <v>21</v>
      </c>
      <c r="K1518" s="3"/>
      <c r="L1518" s="3" t="s">
        <v>75</v>
      </c>
      <c r="M1518" s="3" t="s">
        <v>347</v>
      </c>
      <c r="N1518" s="3">
        <v>0</v>
      </c>
      <c r="O1518" s="3">
        <v>4</v>
      </c>
    </row>
    <row r="1519" spans="1:15" ht="17.100000000000001">
      <c r="A1519" s="3" t="s">
        <v>2003</v>
      </c>
      <c r="B1519" s="3" t="s">
        <v>115</v>
      </c>
      <c r="C1519" s="3" t="s">
        <v>217</v>
      </c>
      <c r="D1519" s="3" t="s">
        <v>38</v>
      </c>
      <c r="E1519" s="3" t="s">
        <v>39</v>
      </c>
      <c r="F1519" s="3">
        <v>18</v>
      </c>
      <c r="G1519" s="3" t="s">
        <v>74</v>
      </c>
      <c r="H1519" s="3" t="s">
        <v>21</v>
      </c>
      <c r="I1519" s="3" t="s">
        <v>22</v>
      </c>
      <c r="J1519" s="3" t="s">
        <v>21</v>
      </c>
      <c r="K1519" s="3"/>
      <c r="L1519" s="3" t="s">
        <v>49</v>
      </c>
      <c r="M1519" s="3" t="s">
        <v>59</v>
      </c>
      <c r="N1519" s="3">
        <v>0</v>
      </c>
      <c r="O1519" s="3">
        <v>0</v>
      </c>
    </row>
    <row r="1520" spans="1:15" ht="17.100000000000001">
      <c r="A1520" s="3" t="s">
        <v>2004</v>
      </c>
      <c r="B1520" s="3" t="s">
        <v>72</v>
      </c>
      <c r="C1520" s="3" t="s">
        <v>275</v>
      </c>
      <c r="D1520" s="3" t="s">
        <v>91</v>
      </c>
      <c r="E1520" s="3" t="s">
        <v>92</v>
      </c>
      <c r="F1520" s="3">
        <v>18</v>
      </c>
      <c r="G1520" s="3" t="s">
        <v>20</v>
      </c>
      <c r="H1520" s="3" t="s">
        <v>21</v>
      </c>
      <c r="I1520" s="3" t="s">
        <v>22</v>
      </c>
      <c r="J1520" s="3" t="s">
        <v>21</v>
      </c>
      <c r="K1520" s="3"/>
      <c r="L1520" s="3" t="s">
        <v>160</v>
      </c>
      <c r="M1520" s="3" t="s">
        <v>173</v>
      </c>
      <c r="N1520" s="3">
        <v>0</v>
      </c>
      <c r="O1520" s="3">
        <v>0</v>
      </c>
    </row>
    <row r="1521" spans="1:15" ht="17.100000000000001">
      <c r="A1521" s="3" t="s">
        <v>2005</v>
      </c>
      <c r="B1521" s="3" t="s">
        <v>55</v>
      </c>
      <c r="C1521" s="3"/>
      <c r="D1521" s="3" t="s">
        <v>20</v>
      </c>
      <c r="E1521" s="3" t="s">
        <v>339</v>
      </c>
      <c r="F1521" s="3">
        <v>18</v>
      </c>
      <c r="G1521" s="3" t="s">
        <v>20</v>
      </c>
      <c r="H1521" s="3" t="s">
        <v>21</v>
      </c>
      <c r="I1521" s="3" t="s">
        <v>22</v>
      </c>
      <c r="J1521" s="3" t="s">
        <v>21</v>
      </c>
      <c r="K1521" s="3" t="s">
        <v>1520</v>
      </c>
      <c r="L1521" s="3" t="s">
        <v>138</v>
      </c>
      <c r="M1521" s="3" t="s">
        <v>227</v>
      </c>
      <c r="N1521" s="3">
        <v>0</v>
      </c>
      <c r="O1521" s="3">
        <v>0</v>
      </c>
    </row>
    <row r="1522" spans="1:15" ht="17.100000000000001">
      <c r="A1522" s="3" t="s">
        <v>2006</v>
      </c>
      <c r="B1522" s="3" t="s">
        <v>16</v>
      </c>
      <c r="C1522" s="3" t="s">
        <v>200</v>
      </c>
      <c r="D1522" s="3" t="s">
        <v>38</v>
      </c>
      <c r="E1522" s="3" t="s">
        <v>39</v>
      </c>
      <c r="F1522" s="3">
        <v>18</v>
      </c>
      <c r="G1522" s="3" t="s">
        <v>20</v>
      </c>
      <c r="H1522" s="3" t="s">
        <v>21</v>
      </c>
      <c r="I1522" s="3" t="s">
        <v>22</v>
      </c>
      <c r="J1522" s="3" t="s">
        <v>21</v>
      </c>
      <c r="K1522" s="3"/>
      <c r="L1522" s="3" t="s">
        <v>160</v>
      </c>
      <c r="M1522" s="3" t="s">
        <v>50</v>
      </c>
      <c r="N1522" s="3">
        <v>0</v>
      </c>
      <c r="O1522" s="3">
        <v>0</v>
      </c>
    </row>
    <row r="1523" spans="1:15" ht="17.100000000000001">
      <c r="A1523" s="3" t="s">
        <v>2007</v>
      </c>
      <c r="B1523" s="3" t="s">
        <v>2008</v>
      </c>
      <c r="C1523" s="3" t="s">
        <v>271</v>
      </c>
      <c r="D1523" s="3" t="s">
        <v>62</v>
      </c>
      <c r="E1523" s="3" t="s">
        <v>63</v>
      </c>
      <c r="F1523" s="3">
        <v>18</v>
      </c>
      <c r="G1523" s="3" t="s">
        <v>20</v>
      </c>
      <c r="H1523" s="3" t="s">
        <v>21</v>
      </c>
      <c r="I1523" s="3" t="s">
        <v>22</v>
      </c>
      <c r="J1523" s="3" t="s">
        <v>21</v>
      </c>
      <c r="K1523" s="3"/>
      <c r="L1523" s="3" t="s">
        <v>128</v>
      </c>
      <c r="M1523" s="3" t="s">
        <v>59</v>
      </c>
      <c r="N1523" s="3">
        <v>0</v>
      </c>
      <c r="O1523" s="3">
        <v>0</v>
      </c>
    </row>
    <row r="1524" spans="1:15" ht="17.100000000000001">
      <c r="A1524" s="3" t="s">
        <v>2009</v>
      </c>
      <c r="B1524" s="3" t="s">
        <v>166</v>
      </c>
      <c r="C1524" s="3" t="s">
        <v>284</v>
      </c>
      <c r="D1524" s="3" t="s">
        <v>91</v>
      </c>
      <c r="E1524" s="3" t="s">
        <v>92</v>
      </c>
      <c r="F1524" s="3">
        <v>18</v>
      </c>
      <c r="G1524" s="3" t="s">
        <v>2010</v>
      </c>
      <c r="H1524" s="3" t="s">
        <v>21</v>
      </c>
      <c r="I1524" s="3" t="s">
        <v>22</v>
      </c>
      <c r="J1524" s="3" t="s">
        <v>21</v>
      </c>
      <c r="K1524" s="3"/>
      <c r="L1524" s="3" t="s">
        <v>44</v>
      </c>
      <c r="M1524" s="3" t="s">
        <v>139</v>
      </c>
      <c r="N1524" s="3">
        <v>0</v>
      </c>
      <c r="O1524" s="3">
        <v>0</v>
      </c>
    </row>
    <row r="1525" spans="1:15" ht="17.100000000000001">
      <c r="A1525" s="3" t="s">
        <v>2011</v>
      </c>
      <c r="B1525" s="3" t="s">
        <v>81</v>
      </c>
      <c r="C1525" s="3"/>
      <c r="D1525" s="3" t="s">
        <v>20</v>
      </c>
      <c r="E1525" s="3" t="s">
        <v>339</v>
      </c>
      <c r="F1525" s="3">
        <v>18</v>
      </c>
      <c r="G1525" s="3" t="s">
        <v>20</v>
      </c>
      <c r="H1525" s="3" t="s">
        <v>21</v>
      </c>
      <c r="I1525" s="3" t="s">
        <v>22</v>
      </c>
      <c r="J1525" s="3" t="s">
        <v>21</v>
      </c>
      <c r="K1525" s="3"/>
      <c r="L1525" s="3" t="s">
        <v>194</v>
      </c>
      <c r="M1525" s="3" t="s">
        <v>205</v>
      </c>
      <c r="N1525" s="3">
        <v>0</v>
      </c>
      <c r="O1525" s="3">
        <v>0</v>
      </c>
    </row>
    <row r="1526" spans="1:15" ht="17.100000000000001">
      <c r="A1526" s="3" t="s">
        <v>2012</v>
      </c>
      <c r="B1526" s="3" t="s">
        <v>31</v>
      </c>
      <c r="C1526" s="3" t="s">
        <v>204</v>
      </c>
      <c r="D1526" s="3" t="s">
        <v>91</v>
      </c>
      <c r="E1526" s="3" t="s">
        <v>92</v>
      </c>
      <c r="F1526" s="3">
        <v>18</v>
      </c>
      <c r="G1526" s="3" t="s">
        <v>113</v>
      </c>
      <c r="H1526" s="3" t="s">
        <v>21</v>
      </c>
      <c r="I1526" s="3" t="s">
        <v>22</v>
      </c>
      <c r="J1526" s="3" t="s">
        <v>21</v>
      </c>
      <c r="K1526" s="3"/>
      <c r="L1526" s="3" t="s">
        <v>194</v>
      </c>
      <c r="M1526" s="3" t="s">
        <v>254</v>
      </c>
      <c r="N1526" s="3">
        <v>0</v>
      </c>
      <c r="O1526" s="3">
        <v>0</v>
      </c>
    </row>
    <row r="1527" spans="1:15" ht="17.100000000000001">
      <c r="A1527" s="3" t="s">
        <v>2013</v>
      </c>
      <c r="B1527" s="3" t="s">
        <v>166</v>
      </c>
      <c r="C1527" s="3" t="s">
        <v>1895</v>
      </c>
      <c r="D1527" s="3" t="s">
        <v>20</v>
      </c>
      <c r="E1527" s="3" t="s">
        <v>339</v>
      </c>
      <c r="F1527" s="3">
        <v>18</v>
      </c>
      <c r="G1527" s="3" t="s">
        <v>20</v>
      </c>
      <c r="H1527" s="3" t="s">
        <v>21</v>
      </c>
      <c r="I1527" s="3" t="s">
        <v>22</v>
      </c>
      <c r="J1527" s="3" t="s">
        <v>21</v>
      </c>
      <c r="K1527" s="3"/>
      <c r="L1527" s="3" t="s">
        <v>104</v>
      </c>
      <c r="M1527" s="3" t="s">
        <v>70</v>
      </c>
      <c r="N1527" s="3">
        <v>0</v>
      </c>
      <c r="O1527" s="3">
        <v>0</v>
      </c>
    </row>
    <row r="1528" spans="1:15" ht="17.100000000000001">
      <c r="A1528" s="3" t="s">
        <v>2014</v>
      </c>
      <c r="B1528" s="3" t="s">
        <v>42</v>
      </c>
      <c r="C1528" s="3" t="s">
        <v>162</v>
      </c>
      <c r="D1528" s="3" t="s">
        <v>18</v>
      </c>
      <c r="E1528" s="3" t="s">
        <v>19</v>
      </c>
      <c r="F1528" s="3">
        <v>18</v>
      </c>
      <c r="G1528" s="3" t="s">
        <v>20</v>
      </c>
      <c r="H1528" s="3" t="s">
        <v>21</v>
      </c>
      <c r="I1528" s="3" t="s">
        <v>22</v>
      </c>
      <c r="J1528" s="3" t="s">
        <v>21</v>
      </c>
      <c r="K1528" s="3"/>
      <c r="L1528" s="3" t="s">
        <v>128</v>
      </c>
      <c r="M1528" s="3" t="s">
        <v>76</v>
      </c>
      <c r="N1528" s="3">
        <v>0</v>
      </c>
      <c r="O1528" s="3">
        <v>0</v>
      </c>
    </row>
    <row r="1529" spans="1:15" ht="17.100000000000001">
      <c r="A1529" s="3" t="s">
        <v>917</v>
      </c>
      <c r="B1529" s="3" t="s">
        <v>31</v>
      </c>
      <c r="C1529" s="3" t="s">
        <v>48</v>
      </c>
      <c r="D1529" s="3" t="s">
        <v>18</v>
      </c>
      <c r="E1529" s="3" t="s">
        <v>19</v>
      </c>
      <c r="F1529" s="3">
        <v>18</v>
      </c>
      <c r="G1529" s="3" t="s">
        <v>20</v>
      </c>
      <c r="H1529" s="3" t="s">
        <v>21</v>
      </c>
      <c r="I1529" s="3" t="s">
        <v>22</v>
      </c>
      <c r="J1529" s="3" t="s">
        <v>21</v>
      </c>
      <c r="K1529" s="3"/>
      <c r="L1529" s="3" t="s">
        <v>333</v>
      </c>
      <c r="M1529" s="3" t="s">
        <v>343</v>
      </c>
      <c r="N1529" s="3">
        <v>0</v>
      </c>
      <c r="O1529" s="3">
        <v>0</v>
      </c>
    </row>
    <row r="1530" spans="1:15" ht="17.100000000000001">
      <c r="A1530" s="3" t="s">
        <v>2015</v>
      </c>
      <c r="B1530" s="3" t="s">
        <v>16</v>
      </c>
      <c r="C1530" s="3" t="s">
        <v>149</v>
      </c>
      <c r="D1530" s="3" t="s">
        <v>18</v>
      </c>
      <c r="E1530" s="3" t="s">
        <v>19</v>
      </c>
      <c r="F1530" s="3">
        <v>18</v>
      </c>
      <c r="G1530" s="3" t="s">
        <v>20</v>
      </c>
      <c r="H1530" s="3" t="s">
        <v>21</v>
      </c>
      <c r="I1530" s="3" t="s">
        <v>22</v>
      </c>
      <c r="J1530" s="3" t="s">
        <v>21</v>
      </c>
      <c r="K1530" s="3"/>
      <c r="L1530" s="3" t="s">
        <v>138</v>
      </c>
      <c r="M1530" s="3" t="s">
        <v>266</v>
      </c>
      <c r="N1530" s="3">
        <v>0</v>
      </c>
      <c r="O1530" s="3">
        <v>0</v>
      </c>
    </row>
    <row r="1531" spans="1:15" ht="17.100000000000001">
      <c r="A1531" s="3" t="s">
        <v>2016</v>
      </c>
      <c r="B1531" s="3" t="s">
        <v>278</v>
      </c>
      <c r="C1531" s="3" t="s">
        <v>284</v>
      </c>
      <c r="D1531" s="3" t="s">
        <v>91</v>
      </c>
      <c r="E1531" s="3" t="s">
        <v>92</v>
      </c>
      <c r="F1531" s="3">
        <v>18</v>
      </c>
      <c r="G1531" s="3" t="s">
        <v>20</v>
      </c>
      <c r="H1531" s="3" t="s">
        <v>21</v>
      </c>
      <c r="I1531" s="3" t="s">
        <v>22</v>
      </c>
      <c r="J1531" s="3" t="s">
        <v>21</v>
      </c>
      <c r="K1531" s="3"/>
      <c r="L1531" s="3" t="s">
        <v>315</v>
      </c>
      <c r="M1531" s="3" t="s">
        <v>88</v>
      </c>
      <c r="N1531" s="3">
        <v>0</v>
      </c>
      <c r="O1531" s="3">
        <v>0</v>
      </c>
    </row>
    <row r="1532" spans="1:15" ht="17.100000000000001">
      <c r="A1532" s="3" t="s">
        <v>2017</v>
      </c>
      <c r="B1532" s="3" t="s">
        <v>81</v>
      </c>
      <c r="C1532" s="3"/>
      <c r="D1532" s="3" t="s">
        <v>20</v>
      </c>
      <c r="E1532" s="3" t="s">
        <v>339</v>
      </c>
      <c r="F1532" s="3">
        <v>18</v>
      </c>
      <c r="G1532" s="3" t="s">
        <v>20</v>
      </c>
      <c r="H1532" s="3" t="s">
        <v>21</v>
      </c>
      <c r="I1532" s="3" t="s">
        <v>22</v>
      </c>
      <c r="J1532" s="3" t="s">
        <v>21</v>
      </c>
      <c r="K1532" s="3"/>
      <c r="L1532" s="3" t="s">
        <v>44</v>
      </c>
      <c r="M1532" s="3" t="s">
        <v>205</v>
      </c>
      <c r="N1532" s="3">
        <v>0</v>
      </c>
      <c r="O1532" s="3">
        <v>0</v>
      </c>
    </row>
    <row r="1533" spans="1:15" ht="17.100000000000001">
      <c r="A1533" s="3" t="s">
        <v>2018</v>
      </c>
      <c r="B1533" s="3" t="s">
        <v>42</v>
      </c>
      <c r="C1533" s="3" t="s">
        <v>2019</v>
      </c>
      <c r="D1533" s="3" t="s">
        <v>2020</v>
      </c>
      <c r="E1533" s="3" t="s">
        <v>2021</v>
      </c>
      <c r="F1533" s="3">
        <v>18</v>
      </c>
      <c r="G1533" s="3" t="s">
        <v>20</v>
      </c>
      <c r="H1533" s="3" t="s">
        <v>21</v>
      </c>
      <c r="I1533" s="3" t="s">
        <v>22</v>
      </c>
      <c r="J1533" s="3" t="s">
        <v>21</v>
      </c>
      <c r="K1533" s="3"/>
      <c r="L1533" s="3" t="s">
        <v>160</v>
      </c>
      <c r="M1533" s="3" t="s">
        <v>50</v>
      </c>
      <c r="N1533" s="3">
        <v>0</v>
      </c>
      <c r="O1533" s="3">
        <v>0</v>
      </c>
    </row>
    <row r="1534" spans="1:15" ht="17.100000000000001">
      <c r="A1534" s="3" t="s">
        <v>2022</v>
      </c>
      <c r="B1534" s="3" t="s">
        <v>42</v>
      </c>
      <c r="C1534" s="3" t="s">
        <v>57</v>
      </c>
      <c r="D1534" s="3" t="s">
        <v>62</v>
      </c>
      <c r="E1534" s="3" t="s">
        <v>63</v>
      </c>
      <c r="F1534" s="3">
        <v>18</v>
      </c>
      <c r="G1534" s="3" t="s">
        <v>715</v>
      </c>
      <c r="H1534" s="3" t="s">
        <v>21</v>
      </c>
      <c r="I1534" s="3" t="s">
        <v>22</v>
      </c>
      <c r="J1534" s="3" t="s">
        <v>21</v>
      </c>
      <c r="K1534" s="3"/>
      <c r="L1534" s="3" t="s">
        <v>58</v>
      </c>
      <c r="M1534" s="3" t="s">
        <v>82</v>
      </c>
      <c r="N1534" s="3">
        <v>0</v>
      </c>
      <c r="O1534" s="3">
        <v>0</v>
      </c>
    </row>
    <row r="1535" spans="1:15" ht="17.100000000000001">
      <c r="A1535" s="3" t="s">
        <v>2023</v>
      </c>
      <c r="B1535" s="3" t="s">
        <v>16</v>
      </c>
      <c r="C1535" s="3" t="s">
        <v>86</v>
      </c>
      <c r="D1535" s="3" t="s">
        <v>38</v>
      </c>
      <c r="E1535" s="3" t="s">
        <v>39</v>
      </c>
      <c r="F1535" s="3">
        <v>18</v>
      </c>
      <c r="G1535" s="3" t="s">
        <v>20</v>
      </c>
      <c r="H1535" s="3" t="s">
        <v>21</v>
      </c>
      <c r="I1535" s="3" t="s">
        <v>22</v>
      </c>
      <c r="J1535" s="3" t="s">
        <v>21</v>
      </c>
      <c r="K1535" s="3"/>
      <c r="L1535" s="3" t="s">
        <v>218</v>
      </c>
      <c r="M1535" s="3" t="s">
        <v>109</v>
      </c>
      <c r="N1535" s="3">
        <v>0</v>
      </c>
      <c r="O1535" s="3">
        <v>5</v>
      </c>
    </row>
    <row r="1536" spans="1:15" ht="17.100000000000001">
      <c r="A1536" s="3" t="s">
        <v>2024</v>
      </c>
      <c r="B1536" s="3" t="s">
        <v>36</v>
      </c>
      <c r="C1536" s="3" t="s">
        <v>284</v>
      </c>
      <c r="D1536" s="3" t="s">
        <v>91</v>
      </c>
      <c r="E1536" s="3" t="s">
        <v>92</v>
      </c>
      <c r="F1536" s="3">
        <v>18</v>
      </c>
      <c r="G1536" s="3" t="s">
        <v>519</v>
      </c>
      <c r="H1536" s="3" t="s">
        <v>21</v>
      </c>
      <c r="I1536" s="3" t="s">
        <v>22</v>
      </c>
      <c r="J1536" s="3" t="s">
        <v>21</v>
      </c>
      <c r="K1536" s="3"/>
      <c r="L1536" s="3" t="s">
        <v>75</v>
      </c>
      <c r="M1536" s="3" t="s">
        <v>266</v>
      </c>
      <c r="N1536" s="3">
        <v>0</v>
      </c>
      <c r="O1536" s="3">
        <v>0</v>
      </c>
    </row>
    <row r="1537" spans="1:15" ht="17.100000000000001">
      <c r="A1537" s="3" t="s">
        <v>2025</v>
      </c>
      <c r="B1537" s="3" t="s">
        <v>278</v>
      </c>
      <c r="C1537" s="3" t="s">
        <v>175</v>
      </c>
      <c r="D1537" s="3" t="s">
        <v>62</v>
      </c>
      <c r="E1537" s="3" t="s">
        <v>63</v>
      </c>
      <c r="F1537" s="3">
        <v>18</v>
      </c>
      <c r="G1537" s="3" t="s">
        <v>208</v>
      </c>
      <c r="H1537" s="3" t="s">
        <v>21</v>
      </c>
      <c r="I1537" s="3" t="s">
        <v>22</v>
      </c>
      <c r="J1537" s="3" t="s">
        <v>21</v>
      </c>
      <c r="K1537" s="3" t="s">
        <v>491</v>
      </c>
      <c r="L1537" s="3" t="s">
        <v>183</v>
      </c>
      <c r="M1537" s="3" t="s">
        <v>70</v>
      </c>
      <c r="N1537" s="3">
        <v>0</v>
      </c>
      <c r="O1537" s="3">
        <v>0</v>
      </c>
    </row>
    <row r="1538" spans="1:15" ht="17.100000000000001">
      <c r="A1538" s="3" t="s">
        <v>2026</v>
      </c>
      <c r="B1538" s="3" t="s">
        <v>16</v>
      </c>
      <c r="C1538" s="3"/>
      <c r="D1538" s="3" t="s">
        <v>20</v>
      </c>
      <c r="E1538" s="3" t="s">
        <v>339</v>
      </c>
      <c r="F1538" s="3">
        <v>18</v>
      </c>
      <c r="G1538" s="3" t="s">
        <v>20</v>
      </c>
      <c r="H1538" s="3" t="s">
        <v>21</v>
      </c>
      <c r="I1538" s="3" t="s">
        <v>22</v>
      </c>
      <c r="J1538" s="3" t="s">
        <v>21</v>
      </c>
      <c r="K1538" s="3"/>
      <c r="L1538" s="3" t="s">
        <v>247</v>
      </c>
      <c r="M1538" s="3" t="s">
        <v>139</v>
      </c>
      <c r="N1538" s="3">
        <v>0</v>
      </c>
      <c r="O1538" s="3">
        <v>0</v>
      </c>
    </row>
    <row r="1539" spans="1:15" ht="17.100000000000001">
      <c r="A1539" s="3" t="s">
        <v>2027</v>
      </c>
      <c r="B1539" s="3" t="s">
        <v>360</v>
      </c>
      <c r="C1539" s="3" t="s">
        <v>449</v>
      </c>
      <c r="D1539" s="3" t="s">
        <v>38</v>
      </c>
      <c r="E1539" s="3" t="s">
        <v>39</v>
      </c>
      <c r="F1539" s="3">
        <v>18</v>
      </c>
      <c r="G1539" s="3" t="s">
        <v>20</v>
      </c>
      <c r="H1539" s="3" t="s">
        <v>21</v>
      </c>
      <c r="I1539" s="3" t="s">
        <v>22</v>
      </c>
      <c r="J1539" s="3" t="s">
        <v>21</v>
      </c>
      <c r="K1539" s="3"/>
      <c r="L1539" s="3" t="s">
        <v>286</v>
      </c>
      <c r="M1539" s="3" t="s">
        <v>1319</v>
      </c>
      <c r="N1539" s="3">
        <v>0</v>
      </c>
      <c r="O1539" s="3">
        <v>0</v>
      </c>
    </row>
    <row r="1540" spans="1:15" ht="17.100000000000001">
      <c r="A1540" s="3" t="s">
        <v>2028</v>
      </c>
      <c r="B1540" s="3" t="s">
        <v>72</v>
      </c>
      <c r="C1540" s="3" t="s">
        <v>530</v>
      </c>
      <c r="D1540" s="3" t="s">
        <v>62</v>
      </c>
      <c r="E1540" s="3" t="s">
        <v>63</v>
      </c>
      <c r="F1540" s="3">
        <v>18</v>
      </c>
      <c r="G1540" s="3" t="s">
        <v>253</v>
      </c>
      <c r="H1540" s="3" t="s">
        <v>21</v>
      </c>
      <c r="I1540" s="3" t="s">
        <v>22</v>
      </c>
      <c r="J1540" s="3" t="s">
        <v>21</v>
      </c>
      <c r="K1540" s="3"/>
      <c r="L1540" s="3" t="s">
        <v>247</v>
      </c>
      <c r="M1540" s="3" t="s">
        <v>173</v>
      </c>
      <c r="N1540" s="3">
        <v>0</v>
      </c>
      <c r="O1540" s="3">
        <v>0</v>
      </c>
    </row>
    <row r="1541" spans="1:15" ht="17.100000000000001">
      <c r="A1541" s="3" t="s">
        <v>2029</v>
      </c>
      <c r="B1541" s="3" t="s">
        <v>81</v>
      </c>
      <c r="C1541" s="3" t="s">
        <v>537</v>
      </c>
      <c r="D1541" s="3" t="s">
        <v>62</v>
      </c>
      <c r="E1541" s="3" t="s">
        <v>63</v>
      </c>
      <c r="F1541" s="3">
        <v>18</v>
      </c>
      <c r="G1541" s="3" t="s">
        <v>20</v>
      </c>
      <c r="H1541" s="3" t="s">
        <v>21</v>
      </c>
      <c r="I1541" s="3" t="s">
        <v>22</v>
      </c>
      <c r="J1541" s="3" t="s">
        <v>21</v>
      </c>
      <c r="K1541" s="3"/>
      <c r="L1541" s="3" t="s">
        <v>104</v>
      </c>
      <c r="M1541" s="3" t="s">
        <v>173</v>
      </c>
      <c r="N1541" s="3">
        <v>0</v>
      </c>
      <c r="O1541" s="3">
        <v>0</v>
      </c>
    </row>
    <row r="1542" spans="1:15" ht="17.100000000000001">
      <c r="A1542" s="3" t="s">
        <v>2030</v>
      </c>
      <c r="B1542" s="3" t="s">
        <v>16</v>
      </c>
      <c r="C1542" s="3" t="s">
        <v>236</v>
      </c>
      <c r="D1542" s="3" t="s">
        <v>91</v>
      </c>
      <c r="E1542" s="3" t="s">
        <v>92</v>
      </c>
      <c r="F1542" s="3">
        <v>18</v>
      </c>
      <c r="G1542" s="3" t="s">
        <v>74</v>
      </c>
      <c r="H1542" s="3" t="s">
        <v>21</v>
      </c>
      <c r="I1542" s="3" t="s">
        <v>22</v>
      </c>
      <c r="J1542" s="3" t="s">
        <v>21</v>
      </c>
      <c r="K1542" s="3"/>
      <c r="L1542" s="3" t="s">
        <v>222</v>
      </c>
      <c r="M1542" s="3" t="s">
        <v>109</v>
      </c>
      <c r="N1542" s="3">
        <v>3</v>
      </c>
      <c r="O1542" s="3">
        <v>12</v>
      </c>
    </row>
    <row r="1543" spans="1:15" ht="17.100000000000001">
      <c r="A1543" s="3" t="s">
        <v>2031</v>
      </c>
      <c r="B1543" s="3" t="s">
        <v>81</v>
      </c>
      <c r="C1543" s="3"/>
      <c r="D1543" s="3" t="s">
        <v>20</v>
      </c>
      <c r="E1543" s="3" t="s">
        <v>339</v>
      </c>
      <c r="F1543" s="3">
        <v>18</v>
      </c>
      <c r="G1543" s="3" t="s">
        <v>20</v>
      </c>
      <c r="H1543" s="3" t="s">
        <v>21</v>
      </c>
      <c r="I1543" s="3" t="s">
        <v>22</v>
      </c>
      <c r="J1543" s="3" t="s">
        <v>21</v>
      </c>
      <c r="K1543" s="3"/>
      <c r="L1543" s="3" t="s">
        <v>44</v>
      </c>
      <c r="M1543" s="3" t="s">
        <v>254</v>
      </c>
      <c r="N1543" s="3">
        <v>0</v>
      </c>
      <c r="O1543" s="3">
        <v>0</v>
      </c>
    </row>
    <row r="1544" spans="1:15" ht="17.100000000000001">
      <c r="A1544" s="3" t="s">
        <v>2032</v>
      </c>
      <c r="B1544" s="3" t="s">
        <v>42</v>
      </c>
      <c r="C1544" s="3" t="s">
        <v>290</v>
      </c>
      <c r="D1544" s="3" t="s">
        <v>91</v>
      </c>
      <c r="E1544" s="3" t="s">
        <v>92</v>
      </c>
      <c r="F1544" s="3">
        <v>18</v>
      </c>
      <c r="G1544" s="3" t="s">
        <v>20</v>
      </c>
      <c r="H1544" s="3" t="s">
        <v>21</v>
      </c>
      <c r="I1544" s="3" t="s">
        <v>22</v>
      </c>
      <c r="J1544" s="3" t="s">
        <v>21</v>
      </c>
      <c r="K1544" s="3"/>
      <c r="L1544" s="3" t="s">
        <v>44</v>
      </c>
      <c r="M1544" s="3" t="s">
        <v>205</v>
      </c>
      <c r="N1544" s="3">
        <v>0</v>
      </c>
      <c r="O1544" s="3">
        <v>0</v>
      </c>
    </row>
    <row r="1545" spans="1:15" ht="17.100000000000001">
      <c r="A1545" s="3" t="s">
        <v>2033</v>
      </c>
      <c r="B1545" s="3" t="s">
        <v>16</v>
      </c>
      <c r="C1545" s="3"/>
      <c r="D1545" s="3" t="s">
        <v>20</v>
      </c>
      <c r="E1545" s="3" t="s">
        <v>339</v>
      </c>
      <c r="F1545" s="3">
        <v>18</v>
      </c>
      <c r="G1545" s="3" t="s">
        <v>40</v>
      </c>
      <c r="H1545" s="3" t="s">
        <v>21</v>
      </c>
      <c r="I1545" s="3" t="s">
        <v>22</v>
      </c>
      <c r="J1545" s="3" t="s">
        <v>21</v>
      </c>
      <c r="K1545" s="3"/>
      <c r="L1545" s="3" t="s">
        <v>104</v>
      </c>
      <c r="M1545" s="3" t="s">
        <v>88</v>
      </c>
      <c r="N1545" s="3">
        <v>0</v>
      </c>
      <c r="O1545" s="3">
        <v>0</v>
      </c>
    </row>
    <row r="1546" spans="1:15" ht="17.100000000000001">
      <c r="A1546" s="3" t="s">
        <v>2034</v>
      </c>
      <c r="B1546" s="3" t="s">
        <v>81</v>
      </c>
      <c r="C1546" s="3" t="s">
        <v>290</v>
      </c>
      <c r="D1546" s="3" t="s">
        <v>91</v>
      </c>
      <c r="E1546" s="3" t="s">
        <v>92</v>
      </c>
      <c r="F1546" s="3">
        <v>18</v>
      </c>
      <c r="G1546" s="3" t="s">
        <v>74</v>
      </c>
      <c r="H1546" s="3" t="s">
        <v>21</v>
      </c>
      <c r="I1546" s="3" t="s">
        <v>22</v>
      </c>
      <c r="J1546" s="3" t="s">
        <v>21</v>
      </c>
      <c r="K1546" s="3"/>
      <c r="L1546" s="3" t="s">
        <v>218</v>
      </c>
      <c r="M1546" s="3" t="s">
        <v>254</v>
      </c>
      <c r="N1546" s="3">
        <v>0</v>
      </c>
      <c r="O1546" s="3">
        <v>0</v>
      </c>
    </row>
    <row r="1547" spans="1:15" ht="17.100000000000001">
      <c r="A1547" s="3" t="s">
        <v>2035</v>
      </c>
      <c r="B1547" s="3" t="s">
        <v>42</v>
      </c>
      <c r="C1547" s="3" t="s">
        <v>338</v>
      </c>
      <c r="D1547" s="3" t="s">
        <v>20</v>
      </c>
      <c r="E1547" s="3" t="s">
        <v>339</v>
      </c>
      <c r="F1547" s="3">
        <v>18</v>
      </c>
      <c r="G1547" s="3" t="s">
        <v>390</v>
      </c>
      <c r="H1547" s="3" t="s">
        <v>21</v>
      </c>
      <c r="I1547" s="3" t="s">
        <v>22</v>
      </c>
      <c r="J1547" s="3" t="s">
        <v>21</v>
      </c>
      <c r="K1547" s="3"/>
      <c r="L1547" s="3" t="s">
        <v>914</v>
      </c>
      <c r="M1547" s="3" t="s">
        <v>1319</v>
      </c>
      <c r="N1547" s="3">
        <v>0</v>
      </c>
      <c r="O1547" s="3">
        <v>0</v>
      </c>
    </row>
    <row r="1548" spans="1:15" ht="17.100000000000001">
      <c r="A1548" s="3" t="s">
        <v>2036</v>
      </c>
      <c r="B1548" s="3" t="s">
        <v>42</v>
      </c>
      <c r="C1548" s="3" t="s">
        <v>48</v>
      </c>
      <c r="D1548" s="3" t="s">
        <v>18</v>
      </c>
      <c r="E1548" s="3" t="s">
        <v>19</v>
      </c>
      <c r="F1548" s="3">
        <v>18</v>
      </c>
      <c r="G1548" s="3" t="s">
        <v>20</v>
      </c>
      <c r="H1548" s="3" t="s">
        <v>21</v>
      </c>
      <c r="I1548" s="3" t="s">
        <v>22</v>
      </c>
      <c r="J1548" s="3" t="s">
        <v>21</v>
      </c>
      <c r="K1548" s="3"/>
      <c r="L1548" s="3" t="s">
        <v>333</v>
      </c>
      <c r="M1548" s="3" t="s">
        <v>639</v>
      </c>
      <c r="N1548" s="3">
        <v>0</v>
      </c>
      <c r="O1548" s="3">
        <v>0</v>
      </c>
    </row>
    <row r="1549" spans="1:15" ht="17.100000000000001">
      <c r="A1549" s="3" t="s">
        <v>2037</v>
      </c>
      <c r="B1549" s="3" t="s">
        <v>115</v>
      </c>
      <c r="C1549" s="3" t="s">
        <v>530</v>
      </c>
      <c r="D1549" s="3" t="s">
        <v>62</v>
      </c>
      <c r="E1549" s="3" t="s">
        <v>63</v>
      </c>
      <c r="F1549" s="3">
        <v>18</v>
      </c>
      <c r="G1549" s="3" t="s">
        <v>801</v>
      </c>
      <c r="H1549" s="3" t="s">
        <v>21</v>
      </c>
      <c r="I1549" s="3" t="s">
        <v>22</v>
      </c>
      <c r="J1549" s="3" t="s">
        <v>21</v>
      </c>
      <c r="K1549" s="3"/>
      <c r="L1549" s="3" t="s">
        <v>99</v>
      </c>
      <c r="M1549" s="3" t="s">
        <v>45</v>
      </c>
      <c r="N1549" s="3">
        <v>0</v>
      </c>
      <c r="O1549" s="3">
        <v>3</v>
      </c>
    </row>
    <row r="1550" spans="1:15" ht="17.100000000000001">
      <c r="A1550" s="3" t="s">
        <v>2038</v>
      </c>
      <c r="B1550" s="3" t="s">
        <v>31</v>
      </c>
      <c r="C1550" s="3" t="s">
        <v>537</v>
      </c>
      <c r="D1550" s="3" t="s">
        <v>62</v>
      </c>
      <c r="E1550" s="3" t="s">
        <v>63</v>
      </c>
      <c r="F1550" s="3">
        <v>18</v>
      </c>
      <c r="G1550" s="3" t="s">
        <v>201</v>
      </c>
      <c r="H1550" s="3" t="s">
        <v>21</v>
      </c>
      <c r="I1550" s="3" t="s">
        <v>22</v>
      </c>
      <c r="J1550" s="3" t="s">
        <v>21</v>
      </c>
      <c r="K1550" s="3"/>
      <c r="L1550" s="3" t="s">
        <v>33</v>
      </c>
      <c r="M1550" s="3" t="s">
        <v>150</v>
      </c>
      <c r="N1550" s="3">
        <v>0</v>
      </c>
      <c r="O1550" s="3">
        <v>0</v>
      </c>
    </row>
    <row r="1551" spans="1:15" ht="17.100000000000001">
      <c r="A1551" s="3" t="s">
        <v>2039</v>
      </c>
      <c r="B1551" s="3" t="s">
        <v>877</v>
      </c>
      <c r="C1551" s="3" t="s">
        <v>175</v>
      </c>
      <c r="D1551" s="3" t="s">
        <v>62</v>
      </c>
      <c r="E1551" s="3" t="s">
        <v>63</v>
      </c>
      <c r="F1551" s="3">
        <v>18</v>
      </c>
      <c r="G1551" s="3" t="s">
        <v>74</v>
      </c>
      <c r="H1551" s="3" t="s">
        <v>21</v>
      </c>
      <c r="I1551" s="3" t="s">
        <v>22</v>
      </c>
      <c r="J1551" s="3" t="s">
        <v>21</v>
      </c>
      <c r="K1551" s="3" t="s">
        <v>909</v>
      </c>
      <c r="L1551" s="3" t="s">
        <v>209</v>
      </c>
      <c r="M1551" s="3" t="s">
        <v>82</v>
      </c>
      <c r="N1551" s="3">
        <v>0</v>
      </c>
      <c r="O1551" s="3">
        <v>0</v>
      </c>
    </row>
    <row r="1552" spans="1:15" ht="17.100000000000001">
      <c r="A1552" s="3" t="s">
        <v>2040</v>
      </c>
      <c r="B1552" s="3" t="s">
        <v>166</v>
      </c>
      <c r="C1552" s="3"/>
      <c r="D1552" s="3" t="s">
        <v>20</v>
      </c>
      <c r="E1552" s="3" t="s">
        <v>339</v>
      </c>
      <c r="F1552" s="3">
        <v>18</v>
      </c>
      <c r="G1552" s="3" t="s">
        <v>785</v>
      </c>
      <c r="H1552" s="3" t="s">
        <v>21</v>
      </c>
      <c r="I1552" s="3" t="s">
        <v>22</v>
      </c>
      <c r="J1552" s="3" t="s">
        <v>21</v>
      </c>
      <c r="K1552" s="3"/>
      <c r="L1552" s="3" t="s">
        <v>49</v>
      </c>
      <c r="M1552" s="3" t="s">
        <v>88</v>
      </c>
      <c r="N1552" s="3">
        <v>0</v>
      </c>
      <c r="O1552" s="3">
        <v>0</v>
      </c>
    </row>
    <row r="1553" spans="1:15" ht="17.100000000000001">
      <c r="A1553" s="3" t="s">
        <v>2041</v>
      </c>
      <c r="B1553" s="3" t="s">
        <v>946</v>
      </c>
      <c r="C1553" s="3" t="s">
        <v>370</v>
      </c>
      <c r="D1553" s="3" t="s">
        <v>18</v>
      </c>
      <c r="E1553" s="3" t="s">
        <v>19</v>
      </c>
      <c r="F1553" s="3">
        <v>18</v>
      </c>
      <c r="G1553" s="3" t="s">
        <v>20</v>
      </c>
      <c r="H1553" s="3" t="s">
        <v>21</v>
      </c>
      <c r="I1553" s="3" t="s">
        <v>22</v>
      </c>
      <c r="J1553" s="3" t="s">
        <v>21</v>
      </c>
      <c r="K1553" s="3"/>
      <c r="L1553" s="3" t="s">
        <v>315</v>
      </c>
      <c r="M1553" s="3" t="s">
        <v>70</v>
      </c>
      <c r="N1553" s="3">
        <v>0</v>
      </c>
      <c r="O1553" s="3">
        <v>0</v>
      </c>
    </row>
    <row r="1554" spans="1:15" ht="17.100000000000001">
      <c r="A1554" s="3" t="s">
        <v>2042</v>
      </c>
      <c r="B1554" s="3" t="s">
        <v>111</v>
      </c>
      <c r="C1554" s="3" t="s">
        <v>27</v>
      </c>
      <c r="D1554" s="3" t="s">
        <v>18</v>
      </c>
      <c r="E1554" s="3" t="s">
        <v>19</v>
      </c>
      <c r="F1554" s="3">
        <v>18</v>
      </c>
      <c r="G1554" s="3" t="s">
        <v>20</v>
      </c>
      <c r="H1554" s="3" t="s">
        <v>21</v>
      </c>
      <c r="I1554" s="3" t="s">
        <v>22</v>
      </c>
      <c r="J1554" s="3" t="s">
        <v>21</v>
      </c>
      <c r="K1554" s="3"/>
      <c r="L1554" s="3" t="s">
        <v>23</v>
      </c>
      <c r="M1554" s="3" t="s">
        <v>291</v>
      </c>
      <c r="N1554" s="3">
        <v>0</v>
      </c>
      <c r="O1554" s="3">
        <v>0</v>
      </c>
    </row>
    <row r="1555" spans="1:15" ht="17.100000000000001">
      <c r="A1555" s="3" t="s">
        <v>2043</v>
      </c>
      <c r="B1555" s="3" t="s">
        <v>42</v>
      </c>
      <c r="C1555" s="3" t="s">
        <v>141</v>
      </c>
      <c r="D1555" s="3" t="s">
        <v>62</v>
      </c>
      <c r="E1555" s="3" t="s">
        <v>63</v>
      </c>
      <c r="F1555" s="3">
        <v>18</v>
      </c>
      <c r="G1555" s="3" t="s">
        <v>20</v>
      </c>
      <c r="H1555" s="3" t="s">
        <v>21</v>
      </c>
      <c r="I1555" s="3" t="s">
        <v>22</v>
      </c>
      <c r="J1555" s="3" t="s">
        <v>21</v>
      </c>
      <c r="K1555" s="3"/>
      <c r="L1555" s="3" t="s">
        <v>33</v>
      </c>
      <c r="M1555" s="3" t="s">
        <v>214</v>
      </c>
      <c r="N1555" s="3">
        <v>0</v>
      </c>
      <c r="O1555" s="3">
        <v>0</v>
      </c>
    </row>
    <row r="1556" spans="1:15" ht="17.100000000000001">
      <c r="A1556" s="3" t="s">
        <v>2044</v>
      </c>
      <c r="B1556" s="3" t="s">
        <v>42</v>
      </c>
      <c r="C1556" s="3" t="s">
        <v>370</v>
      </c>
      <c r="D1556" s="3" t="s">
        <v>18</v>
      </c>
      <c r="E1556" s="3" t="s">
        <v>19</v>
      </c>
      <c r="F1556" s="3">
        <v>18</v>
      </c>
      <c r="G1556" s="3" t="s">
        <v>20</v>
      </c>
      <c r="H1556" s="3" t="s">
        <v>21</v>
      </c>
      <c r="I1556" s="3" t="s">
        <v>22</v>
      </c>
      <c r="J1556" s="3" t="s">
        <v>21</v>
      </c>
      <c r="K1556" s="3"/>
      <c r="L1556" s="3" t="s">
        <v>209</v>
      </c>
      <c r="M1556" s="3" t="s">
        <v>45</v>
      </c>
      <c r="N1556" s="3">
        <v>0</v>
      </c>
      <c r="O1556" s="3">
        <v>0</v>
      </c>
    </row>
    <row r="1557" spans="1:15" ht="17.100000000000001">
      <c r="A1557" s="3" t="s">
        <v>2045</v>
      </c>
      <c r="B1557" s="3" t="s">
        <v>106</v>
      </c>
      <c r="C1557" s="3" t="s">
        <v>2046</v>
      </c>
      <c r="D1557" s="3" t="s">
        <v>20</v>
      </c>
      <c r="E1557" s="3" t="s">
        <v>339</v>
      </c>
      <c r="F1557" s="3">
        <v>18</v>
      </c>
      <c r="G1557" s="3" t="s">
        <v>20</v>
      </c>
      <c r="H1557" s="3" t="s">
        <v>21</v>
      </c>
      <c r="I1557" s="3" t="s">
        <v>22</v>
      </c>
      <c r="J1557" s="3" t="s">
        <v>21</v>
      </c>
      <c r="K1557" s="3"/>
      <c r="L1557" s="3" t="s">
        <v>49</v>
      </c>
      <c r="M1557" s="3" t="s">
        <v>45</v>
      </c>
      <c r="N1557" s="3">
        <v>0</v>
      </c>
      <c r="O1557" s="3">
        <v>0</v>
      </c>
    </row>
    <row r="1558" spans="1:15" ht="17.100000000000001">
      <c r="A1558" s="3" t="s">
        <v>2047</v>
      </c>
      <c r="B1558" s="3" t="s">
        <v>106</v>
      </c>
      <c r="C1558" s="3" t="s">
        <v>149</v>
      </c>
      <c r="D1558" s="3" t="s">
        <v>18</v>
      </c>
      <c r="E1558" s="3" t="s">
        <v>19</v>
      </c>
      <c r="F1558" s="3">
        <v>18</v>
      </c>
      <c r="G1558" s="3" t="s">
        <v>20</v>
      </c>
      <c r="H1558" s="3" t="s">
        <v>21</v>
      </c>
      <c r="I1558" s="3" t="s">
        <v>22</v>
      </c>
      <c r="J1558" s="3" t="s">
        <v>21</v>
      </c>
      <c r="K1558" s="3"/>
      <c r="L1558" s="3" t="s">
        <v>75</v>
      </c>
      <c r="M1558" s="3" t="s">
        <v>254</v>
      </c>
      <c r="N1558" s="3">
        <v>0</v>
      </c>
      <c r="O1558" s="3">
        <v>0</v>
      </c>
    </row>
    <row r="1559" spans="1:15" ht="17.100000000000001">
      <c r="A1559" s="3" t="s">
        <v>2048</v>
      </c>
      <c r="B1559" s="3" t="s">
        <v>789</v>
      </c>
      <c r="C1559" s="3" t="s">
        <v>98</v>
      </c>
      <c r="D1559" s="3" t="s">
        <v>91</v>
      </c>
      <c r="E1559" s="3" t="s">
        <v>92</v>
      </c>
      <c r="F1559" s="3">
        <v>18</v>
      </c>
      <c r="G1559" s="3" t="s">
        <v>1900</v>
      </c>
      <c r="H1559" s="3" t="s">
        <v>21</v>
      </c>
      <c r="I1559" s="3" t="s">
        <v>22</v>
      </c>
      <c r="J1559" s="3" t="s">
        <v>21</v>
      </c>
      <c r="K1559" s="3"/>
      <c r="L1559" s="3" t="s">
        <v>160</v>
      </c>
      <c r="M1559" s="3" t="s">
        <v>76</v>
      </c>
      <c r="N1559" s="3">
        <v>0</v>
      </c>
      <c r="O1559" s="3">
        <v>0</v>
      </c>
    </row>
    <row r="1560" spans="1:15" ht="17.100000000000001">
      <c r="A1560" s="3" t="s">
        <v>2049</v>
      </c>
      <c r="B1560" s="3" t="s">
        <v>16</v>
      </c>
      <c r="C1560" s="3"/>
      <c r="D1560" s="3" t="s">
        <v>20</v>
      </c>
      <c r="E1560" s="3" t="s">
        <v>339</v>
      </c>
      <c r="F1560" s="3">
        <v>18</v>
      </c>
      <c r="G1560" s="3" t="s">
        <v>20</v>
      </c>
      <c r="H1560" s="3" t="s">
        <v>21</v>
      </c>
      <c r="I1560" s="3" t="s">
        <v>22</v>
      </c>
      <c r="J1560" s="3" t="s">
        <v>21</v>
      </c>
      <c r="K1560" s="3"/>
      <c r="L1560" s="3" t="s">
        <v>33</v>
      </c>
      <c r="M1560" s="3" t="s">
        <v>45</v>
      </c>
      <c r="N1560" s="3">
        <v>0</v>
      </c>
      <c r="O1560" s="3">
        <v>0</v>
      </c>
    </row>
    <row r="1561" spans="1:15" ht="17.100000000000001">
      <c r="A1561" s="3" t="s">
        <v>2050</v>
      </c>
      <c r="B1561" s="3" t="s">
        <v>81</v>
      </c>
      <c r="C1561" s="3" t="s">
        <v>231</v>
      </c>
      <c r="D1561" s="3" t="s">
        <v>18</v>
      </c>
      <c r="E1561" s="3" t="s">
        <v>19</v>
      </c>
      <c r="F1561" s="3">
        <v>18</v>
      </c>
      <c r="G1561" s="3" t="s">
        <v>74</v>
      </c>
      <c r="H1561" s="3" t="s">
        <v>21</v>
      </c>
      <c r="I1561" s="3" t="s">
        <v>22</v>
      </c>
      <c r="J1561" s="3" t="s">
        <v>21</v>
      </c>
      <c r="K1561" s="3"/>
      <c r="L1561" s="3" t="s">
        <v>286</v>
      </c>
      <c r="M1561" s="3" t="s">
        <v>367</v>
      </c>
      <c r="N1561" s="3">
        <v>0</v>
      </c>
      <c r="O1561" s="3">
        <v>0</v>
      </c>
    </row>
    <row r="1562" spans="1:15" ht="17.100000000000001">
      <c r="A1562" s="3" t="s">
        <v>2051</v>
      </c>
      <c r="B1562" s="3" t="s">
        <v>281</v>
      </c>
      <c r="C1562" s="3" t="s">
        <v>282</v>
      </c>
      <c r="D1562" s="3" t="s">
        <v>62</v>
      </c>
      <c r="E1562" s="3" t="s">
        <v>63</v>
      </c>
      <c r="F1562" s="3">
        <v>18</v>
      </c>
      <c r="G1562" s="3" t="s">
        <v>74</v>
      </c>
      <c r="H1562" s="3" t="s">
        <v>21</v>
      </c>
      <c r="I1562" s="3" t="s">
        <v>22</v>
      </c>
      <c r="J1562" s="3" t="s">
        <v>21</v>
      </c>
      <c r="K1562" s="3"/>
      <c r="L1562" s="3" t="s">
        <v>44</v>
      </c>
      <c r="M1562" s="3" t="s">
        <v>205</v>
      </c>
      <c r="N1562" s="3">
        <v>0</v>
      </c>
      <c r="O1562" s="3">
        <v>0</v>
      </c>
    </row>
    <row r="1563" spans="1:15" ht="17.100000000000001">
      <c r="A1563" s="3" t="s">
        <v>2052</v>
      </c>
      <c r="B1563" s="3" t="s">
        <v>789</v>
      </c>
      <c r="C1563" s="3" t="s">
        <v>116</v>
      </c>
      <c r="D1563" s="3" t="s">
        <v>62</v>
      </c>
      <c r="E1563" s="3" t="s">
        <v>63</v>
      </c>
      <c r="F1563" s="3">
        <v>18</v>
      </c>
      <c r="G1563" s="3" t="s">
        <v>74</v>
      </c>
      <c r="H1563" s="3" t="s">
        <v>21</v>
      </c>
      <c r="I1563" s="3" t="s">
        <v>22</v>
      </c>
      <c r="J1563" s="3" t="s">
        <v>21</v>
      </c>
      <c r="K1563" s="3" t="s">
        <v>870</v>
      </c>
      <c r="L1563" s="3" t="s">
        <v>58</v>
      </c>
      <c r="M1563" s="3" t="s">
        <v>82</v>
      </c>
      <c r="N1563" s="3">
        <v>0</v>
      </c>
      <c r="O1563" s="3">
        <v>0</v>
      </c>
    </row>
    <row r="1564" spans="1:15" ht="17.100000000000001">
      <c r="A1564" s="3" t="s">
        <v>2053</v>
      </c>
      <c r="B1564" s="3" t="s">
        <v>72</v>
      </c>
      <c r="C1564" s="3" t="s">
        <v>265</v>
      </c>
      <c r="D1564" s="3" t="s">
        <v>91</v>
      </c>
      <c r="E1564" s="3" t="s">
        <v>92</v>
      </c>
      <c r="F1564" s="3">
        <v>18</v>
      </c>
      <c r="G1564" s="3" t="s">
        <v>455</v>
      </c>
      <c r="H1564" s="3" t="s">
        <v>21</v>
      </c>
      <c r="I1564" s="3" t="s">
        <v>22</v>
      </c>
      <c r="J1564" s="3" t="s">
        <v>21</v>
      </c>
      <c r="K1564" s="3"/>
      <c r="L1564" s="3" t="s">
        <v>104</v>
      </c>
      <c r="M1564" s="3" t="s">
        <v>205</v>
      </c>
      <c r="N1564" s="3">
        <v>0</v>
      </c>
      <c r="O1564" s="3">
        <v>0</v>
      </c>
    </row>
    <row r="1565" spans="1:15" ht="17.100000000000001">
      <c r="A1565" s="3" t="s">
        <v>2054</v>
      </c>
      <c r="B1565" s="3" t="s">
        <v>42</v>
      </c>
      <c r="C1565" s="3" t="s">
        <v>259</v>
      </c>
      <c r="D1565" s="3" t="s">
        <v>18</v>
      </c>
      <c r="E1565" s="3" t="s">
        <v>19</v>
      </c>
      <c r="F1565" s="3">
        <v>18</v>
      </c>
      <c r="G1565" s="3" t="s">
        <v>20</v>
      </c>
      <c r="H1565" s="3" t="s">
        <v>21</v>
      </c>
      <c r="I1565" s="3" t="s">
        <v>22</v>
      </c>
      <c r="J1565" s="3" t="s">
        <v>21</v>
      </c>
      <c r="K1565" s="3"/>
      <c r="L1565" s="3" t="s">
        <v>28</v>
      </c>
      <c r="M1565" s="3" t="s">
        <v>88</v>
      </c>
      <c r="N1565" s="3">
        <v>0</v>
      </c>
      <c r="O1565" s="3">
        <v>0</v>
      </c>
    </row>
    <row r="1566" spans="1:15" ht="17.100000000000001">
      <c r="A1566" s="3" t="s">
        <v>2055</v>
      </c>
      <c r="B1566" s="3" t="s">
        <v>16</v>
      </c>
      <c r="C1566" s="3" t="s">
        <v>357</v>
      </c>
      <c r="D1566" s="3" t="s">
        <v>62</v>
      </c>
      <c r="E1566" s="3" t="s">
        <v>63</v>
      </c>
      <c r="F1566" s="3">
        <v>18</v>
      </c>
      <c r="G1566" s="3" t="s">
        <v>357</v>
      </c>
      <c r="H1566" s="3" t="s">
        <v>21</v>
      </c>
      <c r="I1566" s="3" t="s">
        <v>22</v>
      </c>
      <c r="J1566" s="3" t="s">
        <v>21</v>
      </c>
      <c r="K1566" s="3"/>
      <c r="L1566" s="3" t="s">
        <v>194</v>
      </c>
      <c r="M1566" s="3" t="s">
        <v>227</v>
      </c>
      <c r="N1566" s="3">
        <v>0</v>
      </c>
      <c r="O1566" s="3">
        <v>0</v>
      </c>
    </row>
    <row r="1567" spans="1:15" ht="17.100000000000001">
      <c r="A1567" s="3" t="s">
        <v>2056</v>
      </c>
      <c r="B1567" s="3" t="s">
        <v>734</v>
      </c>
      <c r="C1567" s="3" t="s">
        <v>136</v>
      </c>
      <c r="D1567" s="3" t="s">
        <v>91</v>
      </c>
      <c r="E1567" s="3" t="s">
        <v>92</v>
      </c>
      <c r="F1567" s="3">
        <v>18</v>
      </c>
      <c r="G1567" s="3" t="s">
        <v>868</v>
      </c>
      <c r="H1567" s="3" t="s">
        <v>21</v>
      </c>
      <c r="I1567" s="3" t="s">
        <v>22</v>
      </c>
      <c r="J1567" s="3" t="s">
        <v>21</v>
      </c>
      <c r="K1567" s="3"/>
      <c r="L1567" s="3" t="s">
        <v>33</v>
      </c>
      <c r="M1567" s="3" t="s">
        <v>214</v>
      </c>
      <c r="N1567" s="3">
        <v>0</v>
      </c>
      <c r="O1567" s="3">
        <v>0</v>
      </c>
    </row>
    <row r="1568" spans="1:15" ht="17.100000000000001">
      <c r="A1568" s="3" t="s">
        <v>2057</v>
      </c>
      <c r="B1568" s="3" t="s">
        <v>16</v>
      </c>
      <c r="C1568" s="3" t="s">
        <v>364</v>
      </c>
      <c r="D1568" s="3" t="s">
        <v>20</v>
      </c>
      <c r="E1568" s="3" t="s">
        <v>339</v>
      </c>
      <c r="F1568" s="3">
        <v>18</v>
      </c>
      <c r="G1568" s="3" t="s">
        <v>541</v>
      </c>
      <c r="H1568" s="3" t="s">
        <v>21</v>
      </c>
      <c r="I1568" s="3" t="s">
        <v>22</v>
      </c>
      <c r="J1568" s="3" t="s">
        <v>21</v>
      </c>
      <c r="K1568" s="3"/>
      <c r="L1568" s="3" t="s">
        <v>49</v>
      </c>
      <c r="M1568" s="3" t="s">
        <v>306</v>
      </c>
      <c r="N1568" s="3">
        <v>0</v>
      </c>
      <c r="O1568" s="3">
        <v>4</v>
      </c>
    </row>
    <row r="1569" spans="1:15" ht="17.100000000000001">
      <c r="A1569" s="3" t="s">
        <v>2058</v>
      </c>
      <c r="B1569" s="3" t="s">
        <v>1233</v>
      </c>
      <c r="C1569" s="3" t="s">
        <v>107</v>
      </c>
      <c r="D1569" s="3" t="s">
        <v>91</v>
      </c>
      <c r="E1569" s="3" t="s">
        <v>92</v>
      </c>
      <c r="F1569" s="3">
        <v>18</v>
      </c>
      <c r="G1569" s="3" t="s">
        <v>246</v>
      </c>
      <c r="H1569" s="3" t="s">
        <v>21</v>
      </c>
      <c r="I1569" s="3" t="s">
        <v>22</v>
      </c>
      <c r="J1569" s="3" t="s">
        <v>21</v>
      </c>
      <c r="K1569" s="3"/>
      <c r="L1569" s="3" t="s">
        <v>160</v>
      </c>
      <c r="M1569" s="3" t="s">
        <v>24</v>
      </c>
      <c r="N1569" s="3">
        <v>0</v>
      </c>
      <c r="O1569" s="3">
        <v>0</v>
      </c>
    </row>
    <row r="1570" spans="1:15" ht="17.100000000000001">
      <c r="A1570" s="3" t="s">
        <v>2059</v>
      </c>
      <c r="B1570" s="3" t="s">
        <v>16</v>
      </c>
      <c r="C1570" s="3"/>
      <c r="D1570" s="3" t="s">
        <v>20</v>
      </c>
      <c r="E1570" s="3" t="s">
        <v>339</v>
      </c>
      <c r="F1570" s="3">
        <v>18</v>
      </c>
      <c r="G1570" s="3" t="s">
        <v>113</v>
      </c>
      <c r="H1570" s="3" t="s">
        <v>21</v>
      </c>
      <c r="I1570" s="3" t="s">
        <v>22</v>
      </c>
      <c r="J1570" s="3" t="s">
        <v>21</v>
      </c>
      <c r="K1570" s="3"/>
      <c r="L1570" s="3" t="s">
        <v>128</v>
      </c>
      <c r="M1570" s="3" t="s">
        <v>266</v>
      </c>
      <c r="N1570" s="3">
        <v>0</v>
      </c>
      <c r="O1570" s="3">
        <v>0</v>
      </c>
    </row>
    <row r="1571" spans="1:15" ht="17.100000000000001">
      <c r="A1571" s="3" t="s">
        <v>2060</v>
      </c>
      <c r="B1571" s="3" t="s">
        <v>42</v>
      </c>
      <c r="C1571" s="3" t="s">
        <v>537</v>
      </c>
      <c r="D1571" s="3" t="s">
        <v>62</v>
      </c>
      <c r="E1571" s="3" t="s">
        <v>63</v>
      </c>
      <c r="F1571" s="3">
        <v>18</v>
      </c>
      <c r="G1571" s="3" t="s">
        <v>1221</v>
      </c>
      <c r="H1571" s="3" t="s">
        <v>21</v>
      </c>
      <c r="I1571" s="3" t="s">
        <v>22</v>
      </c>
      <c r="J1571" s="3" t="s">
        <v>21</v>
      </c>
      <c r="K1571" s="3"/>
      <c r="L1571" s="3" t="s">
        <v>222</v>
      </c>
      <c r="M1571" s="3" t="s">
        <v>227</v>
      </c>
      <c r="N1571" s="3">
        <v>6</v>
      </c>
      <c r="O1571" s="3">
        <v>26</v>
      </c>
    </row>
    <row r="1572" spans="1:15" ht="17.100000000000001">
      <c r="A1572" s="3" t="s">
        <v>2061</v>
      </c>
      <c r="B1572" s="3" t="s">
        <v>81</v>
      </c>
      <c r="C1572" s="3"/>
      <c r="D1572" s="3" t="s">
        <v>20</v>
      </c>
      <c r="E1572" s="3" t="s">
        <v>339</v>
      </c>
      <c r="F1572" s="3">
        <v>18</v>
      </c>
      <c r="G1572" s="3" t="s">
        <v>20</v>
      </c>
      <c r="H1572" s="3" t="s">
        <v>21</v>
      </c>
      <c r="I1572" s="3" t="s">
        <v>22</v>
      </c>
      <c r="J1572" s="3" t="s">
        <v>21</v>
      </c>
      <c r="K1572" s="3"/>
      <c r="L1572" s="3" t="s">
        <v>333</v>
      </c>
      <c r="M1572" s="3" t="s">
        <v>227</v>
      </c>
      <c r="N1572" s="3">
        <v>0</v>
      </c>
      <c r="O1572" s="3">
        <v>0</v>
      </c>
    </row>
    <row r="1573" spans="1:15" ht="17.100000000000001">
      <c r="A1573" s="3" t="s">
        <v>2062</v>
      </c>
      <c r="B1573" s="3" t="s">
        <v>16</v>
      </c>
      <c r="C1573" s="3"/>
      <c r="D1573" s="3" t="s">
        <v>20</v>
      </c>
      <c r="E1573" s="3" t="s">
        <v>339</v>
      </c>
      <c r="F1573" s="3">
        <v>18</v>
      </c>
      <c r="G1573" s="3" t="s">
        <v>20</v>
      </c>
      <c r="H1573" s="3" t="s">
        <v>21</v>
      </c>
      <c r="I1573" s="3" t="s">
        <v>22</v>
      </c>
      <c r="J1573" s="3" t="s">
        <v>21</v>
      </c>
      <c r="K1573" s="3"/>
      <c r="L1573" s="3" t="s">
        <v>128</v>
      </c>
      <c r="M1573" s="3" t="s">
        <v>291</v>
      </c>
      <c r="N1573" s="3">
        <v>0</v>
      </c>
      <c r="O1573" s="3">
        <v>0</v>
      </c>
    </row>
    <row r="1574" spans="1:15" ht="17.100000000000001">
      <c r="A1574" s="3" t="s">
        <v>2063</v>
      </c>
      <c r="B1574" s="3" t="s">
        <v>36</v>
      </c>
      <c r="C1574" s="3" t="s">
        <v>57</v>
      </c>
      <c r="D1574" s="3" t="s">
        <v>62</v>
      </c>
      <c r="E1574" s="3" t="s">
        <v>63</v>
      </c>
      <c r="F1574" s="3">
        <v>18</v>
      </c>
      <c r="G1574" s="3" t="s">
        <v>57</v>
      </c>
      <c r="H1574" s="3" t="s">
        <v>21</v>
      </c>
      <c r="I1574" s="3" t="s">
        <v>22</v>
      </c>
      <c r="J1574" s="3" t="s">
        <v>21</v>
      </c>
      <c r="K1574" s="3"/>
      <c r="L1574" s="3" t="s">
        <v>160</v>
      </c>
      <c r="M1574" s="3" t="s">
        <v>129</v>
      </c>
      <c r="N1574" s="3">
        <v>0</v>
      </c>
      <c r="O1574" s="3">
        <v>0</v>
      </c>
    </row>
    <row r="1575" spans="1:15" ht="17.100000000000001">
      <c r="A1575" s="3" t="s">
        <v>2064</v>
      </c>
      <c r="B1575" s="3" t="s">
        <v>115</v>
      </c>
      <c r="C1575" s="3" t="s">
        <v>107</v>
      </c>
      <c r="D1575" s="3" t="s">
        <v>91</v>
      </c>
      <c r="E1575" s="3" t="s">
        <v>92</v>
      </c>
      <c r="F1575" s="3">
        <v>18</v>
      </c>
      <c r="G1575" s="3" t="s">
        <v>93</v>
      </c>
      <c r="H1575" s="3" t="s">
        <v>21</v>
      </c>
      <c r="I1575" s="3" t="s">
        <v>22</v>
      </c>
      <c r="J1575" s="3" t="s">
        <v>21</v>
      </c>
      <c r="K1575" s="3"/>
      <c r="L1575" s="3" t="s">
        <v>477</v>
      </c>
      <c r="M1575" s="3" t="s">
        <v>173</v>
      </c>
      <c r="N1575" s="3">
        <v>0</v>
      </c>
      <c r="O1575" s="3">
        <v>3</v>
      </c>
    </row>
    <row r="1576" spans="1:15" ht="17.100000000000001">
      <c r="A1576" s="3" t="s">
        <v>2065</v>
      </c>
      <c r="B1576" s="3" t="s">
        <v>16</v>
      </c>
      <c r="C1576" s="3" t="s">
        <v>669</v>
      </c>
      <c r="D1576" s="3" t="s">
        <v>62</v>
      </c>
      <c r="E1576" s="3" t="s">
        <v>63</v>
      </c>
      <c r="F1576" s="3">
        <v>18</v>
      </c>
      <c r="G1576" s="3" t="s">
        <v>20</v>
      </c>
      <c r="H1576" s="3" t="s">
        <v>21</v>
      </c>
      <c r="I1576" s="3" t="s">
        <v>22</v>
      </c>
      <c r="J1576" s="3" t="s">
        <v>21</v>
      </c>
      <c r="K1576" s="3"/>
      <c r="L1576" s="3" t="s">
        <v>247</v>
      </c>
      <c r="M1576" s="3" t="s">
        <v>266</v>
      </c>
      <c r="N1576" s="3">
        <v>0</v>
      </c>
      <c r="O1576" s="3">
        <v>0</v>
      </c>
    </row>
    <row r="1577" spans="1:15" ht="17.100000000000001">
      <c r="A1577" s="3" t="s">
        <v>2066</v>
      </c>
      <c r="B1577" s="3" t="s">
        <v>81</v>
      </c>
      <c r="C1577" s="3" t="s">
        <v>376</v>
      </c>
      <c r="D1577" s="3" t="s">
        <v>38</v>
      </c>
      <c r="E1577" s="3" t="s">
        <v>39</v>
      </c>
      <c r="F1577" s="3">
        <v>18</v>
      </c>
      <c r="G1577" s="3" t="s">
        <v>657</v>
      </c>
      <c r="H1577" s="3" t="s">
        <v>21</v>
      </c>
      <c r="I1577" s="3" t="s">
        <v>22</v>
      </c>
      <c r="J1577" s="3" t="s">
        <v>21</v>
      </c>
      <c r="K1577" s="3"/>
      <c r="L1577" s="3" t="s">
        <v>138</v>
      </c>
      <c r="M1577" s="3" t="s">
        <v>266</v>
      </c>
      <c r="N1577" s="3">
        <v>0</v>
      </c>
      <c r="O1577" s="3">
        <v>0</v>
      </c>
    </row>
    <row r="1578" spans="1:15" ht="17.100000000000001">
      <c r="A1578" s="3" t="s">
        <v>2067</v>
      </c>
      <c r="B1578" s="3" t="s">
        <v>42</v>
      </c>
      <c r="C1578" s="3" t="s">
        <v>134</v>
      </c>
      <c r="D1578" s="3" t="s">
        <v>38</v>
      </c>
      <c r="E1578" s="3" t="s">
        <v>39</v>
      </c>
      <c r="F1578" s="3">
        <v>18</v>
      </c>
      <c r="G1578" s="3" t="s">
        <v>20</v>
      </c>
      <c r="H1578" s="3" t="s">
        <v>21</v>
      </c>
      <c r="I1578" s="3" t="s">
        <v>22</v>
      </c>
      <c r="J1578" s="3" t="s">
        <v>21</v>
      </c>
      <c r="K1578" s="3"/>
      <c r="L1578" s="3" t="s">
        <v>33</v>
      </c>
      <c r="M1578" s="3" t="s">
        <v>76</v>
      </c>
      <c r="N1578" s="3">
        <v>0</v>
      </c>
      <c r="O1578" s="3">
        <v>0</v>
      </c>
    </row>
    <row r="1579" spans="1:15" ht="17.100000000000001">
      <c r="A1579" s="3" t="s">
        <v>2068</v>
      </c>
      <c r="B1579" s="3" t="s">
        <v>81</v>
      </c>
      <c r="C1579" s="3" t="s">
        <v>48</v>
      </c>
      <c r="D1579" s="3" t="s">
        <v>18</v>
      </c>
      <c r="E1579" s="3" t="s">
        <v>19</v>
      </c>
      <c r="F1579" s="3">
        <v>18</v>
      </c>
      <c r="G1579" s="3" t="s">
        <v>20</v>
      </c>
      <c r="H1579" s="3" t="s">
        <v>21</v>
      </c>
      <c r="I1579" s="3" t="s">
        <v>22</v>
      </c>
      <c r="J1579" s="3" t="s">
        <v>21</v>
      </c>
      <c r="K1579" s="3"/>
      <c r="L1579" s="3" t="s">
        <v>108</v>
      </c>
      <c r="M1579" s="3" t="s">
        <v>324</v>
      </c>
      <c r="N1579" s="3">
        <v>0</v>
      </c>
      <c r="O1579" s="3">
        <v>0</v>
      </c>
    </row>
    <row r="1580" spans="1:15" ht="17.100000000000001">
      <c r="A1580" s="3" t="s">
        <v>2069</v>
      </c>
      <c r="B1580" s="3" t="s">
        <v>281</v>
      </c>
      <c r="C1580" s="3" t="s">
        <v>141</v>
      </c>
      <c r="D1580" s="3" t="s">
        <v>62</v>
      </c>
      <c r="E1580" s="3" t="s">
        <v>63</v>
      </c>
      <c r="F1580" s="3">
        <v>18</v>
      </c>
      <c r="G1580" s="3" t="s">
        <v>17</v>
      </c>
      <c r="H1580" s="3" t="s">
        <v>21</v>
      </c>
      <c r="I1580" s="3" t="s">
        <v>22</v>
      </c>
      <c r="J1580" s="3" t="s">
        <v>21</v>
      </c>
      <c r="K1580" s="3"/>
      <c r="L1580" s="3" t="s">
        <v>160</v>
      </c>
      <c r="M1580" s="3" t="s">
        <v>50</v>
      </c>
      <c r="N1580" s="3">
        <v>0</v>
      </c>
      <c r="O1580" s="3">
        <v>0</v>
      </c>
    </row>
    <row r="1581" spans="1:15" ht="17.100000000000001">
      <c r="A1581" s="3" t="s">
        <v>2070</v>
      </c>
      <c r="B1581" s="3" t="s">
        <v>115</v>
      </c>
      <c r="C1581" s="3" t="s">
        <v>93</v>
      </c>
      <c r="D1581" s="3" t="s">
        <v>38</v>
      </c>
      <c r="E1581" s="3" t="s">
        <v>39</v>
      </c>
      <c r="F1581" s="3">
        <v>18</v>
      </c>
      <c r="G1581" s="3" t="s">
        <v>20</v>
      </c>
      <c r="H1581" s="3" t="s">
        <v>21</v>
      </c>
      <c r="I1581" s="3" t="s">
        <v>22</v>
      </c>
      <c r="J1581" s="3" t="s">
        <v>21</v>
      </c>
      <c r="K1581" s="3"/>
      <c r="L1581" s="3" t="s">
        <v>104</v>
      </c>
      <c r="M1581" s="3" t="s">
        <v>45</v>
      </c>
      <c r="N1581" s="3">
        <v>0</v>
      </c>
      <c r="O1581" s="3">
        <v>0</v>
      </c>
    </row>
    <row r="1582" spans="1:15" ht="17.100000000000001">
      <c r="A1582" s="3" t="s">
        <v>2071</v>
      </c>
      <c r="B1582" s="3" t="s">
        <v>298</v>
      </c>
      <c r="C1582" s="3" t="s">
        <v>142</v>
      </c>
      <c r="D1582" s="3" t="s">
        <v>18</v>
      </c>
      <c r="E1582" s="3" t="s">
        <v>19</v>
      </c>
      <c r="F1582" s="3">
        <v>18</v>
      </c>
      <c r="G1582" s="3" t="s">
        <v>142</v>
      </c>
      <c r="H1582" s="3" t="s">
        <v>21</v>
      </c>
      <c r="I1582" s="3" t="s">
        <v>22</v>
      </c>
      <c r="J1582" s="3" t="s">
        <v>21</v>
      </c>
      <c r="K1582" s="3"/>
      <c r="L1582" s="3" t="s">
        <v>125</v>
      </c>
      <c r="M1582" s="3" t="s">
        <v>214</v>
      </c>
      <c r="N1582" s="3">
        <v>0</v>
      </c>
      <c r="O1582" s="3">
        <v>0</v>
      </c>
    </row>
    <row r="1583" spans="1:15" ht="17.100000000000001">
      <c r="A1583" s="3" t="s">
        <v>2072</v>
      </c>
      <c r="B1583" s="3" t="s">
        <v>31</v>
      </c>
      <c r="C1583" s="3" t="s">
        <v>204</v>
      </c>
      <c r="D1583" s="3" t="s">
        <v>91</v>
      </c>
      <c r="E1583" s="3" t="s">
        <v>92</v>
      </c>
      <c r="F1583" s="3">
        <v>18</v>
      </c>
      <c r="G1583" s="3" t="s">
        <v>204</v>
      </c>
      <c r="H1583" s="3" t="s">
        <v>21</v>
      </c>
      <c r="I1583" s="3" t="s">
        <v>22</v>
      </c>
      <c r="J1583" s="3" t="s">
        <v>21</v>
      </c>
      <c r="K1583" s="3"/>
      <c r="L1583" s="3" t="s">
        <v>117</v>
      </c>
      <c r="M1583" s="3" t="s">
        <v>139</v>
      </c>
      <c r="N1583" s="3">
        <v>0</v>
      </c>
      <c r="O1583" s="3">
        <v>0</v>
      </c>
    </row>
    <row r="1584" spans="1:15" ht="17.100000000000001">
      <c r="A1584" s="3" t="s">
        <v>2073</v>
      </c>
      <c r="B1584" s="3" t="s">
        <v>2074</v>
      </c>
      <c r="C1584" s="3"/>
      <c r="D1584" s="3" t="s">
        <v>20</v>
      </c>
      <c r="E1584" s="3" t="s">
        <v>339</v>
      </c>
      <c r="F1584" s="3">
        <v>18</v>
      </c>
      <c r="G1584" s="3" t="s">
        <v>74</v>
      </c>
      <c r="H1584" s="3" t="s">
        <v>21</v>
      </c>
      <c r="I1584" s="3" t="s">
        <v>22</v>
      </c>
      <c r="J1584" s="3" t="s">
        <v>21</v>
      </c>
      <c r="K1584" s="3" t="s">
        <v>319</v>
      </c>
      <c r="L1584" s="3" t="s">
        <v>49</v>
      </c>
      <c r="M1584" s="3" t="s">
        <v>59</v>
      </c>
      <c r="N1584" s="3">
        <v>0</v>
      </c>
      <c r="O1584" s="3">
        <v>0</v>
      </c>
    </row>
    <row r="1585" spans="1:15" ht="17.100000000000001">
      <c r="A1585" s="3" t="s">
        <v>2075</v>
      </c>
      <c r="B1585" s="3" t="s">
        <v>111</v>
      </c>
      <c r="C1585" s="3" t="s">
        <v>217</v>
      </c>
      <c r="D1585" s="3" t="s">
        <v>38</v>
      </c>
      <c r="E1585" s="3" t="s">
        <v>39</v>
      </c>
      <c r="F1585" s="3">
        <v>18</v>
      </c>
      <c r="G1585" s="3" t="s">
        <v>20</v>
      </c>
      <c r="H1585" s="3" t="s">
        <v>21</v>
      </c>
      <c r="I1585" s="3" t="s">
        <v>22</v>
      </c>
      <c r="J1585" s="3" t="s">
        <v>21</v>
      </c>
      <c r="K1585" s="3"/>
      <c r="L1585" s="3" t="s">
        <v>33</v>
      </c>
      <c r="M1585" s="3" t="s">
        <v>76</v>
      </c>
      <c r="N1585" s="3">
        <v>0</v>
      </c>
      <c r="O1585" s="3">
        <v>0</v>
      </c>
    </row>
    <row r="1586" spans="1:15" ht="17.100000000000001">
      <c r="A1586" s="3" t="s">
        <v>2076</v>
      </c>
      <c r="B1586" s="3" t="s">
        <v>42</v>
      </c>
      <c r="C1586" s="3" t="s">
        <v>1243</v>
      </c>
      <c r="D1586" s="3" t="s">
        <v>20</v>
      </c>
      <c r="E1586" s="3" t="s">
        <v>339</v>
      </c>
      <c r="F1586" s="3">
        <v>18</v>
      </c>
      <c r="G1586" s="3" t="s">
        <v>20</v>
      </c>
      <c r="H1586" s="3" t="s">
        <v>21</v>
      </c>
      <c r="I1586" s="3" t="s">
        <v>22</v>
      </c>
      <c r="J1586" s="3" t="s">
        <v>21</v>
      </c>
      <c r="K1586" s="3"/>
      <c r="L1586" s="3" t="s">
        <v>160</v>
      </c>
      <c r="M1586" s="3" t="s">
        <v>291</v>
      </c>
      <c r="N1586" s="3">
        <v>0</v>
      </c>
      <c r="O1586" s="3">
        <v>1</v>
      </c>
    </row>
    <row r="1587" spans="1:15" ht="17.100000000000001">
      <c r="A1587" s="3" t="s">
        <v>2077</v>
      </c>
      <c r="B1587" s="3" t="s">
        <v>166</v>
      </c>
      <c r="C1587" s="3" t="s">
        <v>1310</v>
      </c>
      <c r="D1587" s="3" t="s">
        <v>1311</v>
      </c>
      <c r="E1587" s="3" t="s">
        <v>1312</v>
      </c>
      <c r="F1587" s="3">
        <v>18</v>
      </c>
      <c r="G1587" s="3" t="s">
        <v>20</v>
      </c>
      <c r="H1587" s="3" t="s">
        <v>21</v>
      </c>
      <c r="I1587" s="3" t="s">
        <v>22</v>
      </c>
      <c r="J1587" s="3" t="s">
        <v>21</v>
      </c>
      <c r="K1587" s="3"/>
      <c r="L1587" s="3" t="s">
        <v>160</v>
      </c>
      <c r="M1587" s="3" t="s">
        <v>88</v>
      </c>
      <c r="N1587" s="3">
        <v>0</v>
      </c>
      <c r="O1587" s="3">
        <v>0</v>
      </c>
    </row>
    <row r="1588" spans="1:15" ht="17.100000000000001">
      <c r="A1588" s="3" t="s">
        <v>2078</v>
      </c>
      <c r="B1588" s="3" t="s">
        <v>445</v>
      </c>
      <c r="C1588" s="3" t="s">
        <v>149</v>
      </c>
      <c r="D1588" s="3" t="s">
        <v>18</v>
      </c>
      <c r="E1588" s="3" t="s">
        <v>19</v>
      </c>
      <c r="F1588" s="3">
        <v>18</v>
      </c>
      <c r="G1588" s="3" t="s">
        <v>20</v>
      </c>
      <c r="H1588" s="3" t="s">
        <v>21</v>
      </c>
      <c r="I1588" s="3" t="s">
        <v>22</v>
      </c>
      <c r="J1588" s="3" t="s">
        <v>21</v>
      </c>
      <c r="K1588" s="3"/>
      <c r="L1588" s="3" t="s">
        <v>160</v>
      </c>
      <c r="M1588" s="3" t="s">
        <v>109</v>
      </c>
      <c r="N1588" s="3">
        <v>0</v>
      </c>
      <c r="O1588" s="3">
        <v>0</v>
      </c>
    </row>
    <row r="1589" spans="1:15" ht="17.100000000000001">
      <c r="A1589" s="3" t="s">
        <v>2079</v>
      </c>
      <c r="B1589" s="3" t="s">
        <v>445</v>
      </c>
      <c r="C1589" s="3" t="s">
        <v>616</v>
      </c>
      <c r="D1589" s="3" t="s">
        <v>18</v>
      </c>
      <c r="E1589" s="3" t="s">
        <v>19</v>
      </c>
      <c r="F1589" s="3">
        <v>18</v>
      </c>
      <c r="G1589" s="3" t="s">
        <v>373</v>
      </c>
      <c r="H1589" s="3" t="s">
        <v>21</v>
      </c>
      <c r="I1589" s="3" t="s">
        <v>22</v>
      </c>
      <c r="J1589" s="3" t="s">
        <v>21</v>
      </c>
      <c r="K1589" s="3"/>
      <c r="L1589" s="3" t="s">
        <v>218</v>
      </c>
      <c r="M1589" s="3" t="s">
        <v>109</v>
      </c>
      <c r="N1589" s="3">
        <v>0</v>
      </c>
      <c r="O1589" s="3">
        <v>1</v>
      </c>
    </row>
    <row r="1590" spans="1:15" ht="17.100000000000001">
      <c r="A1590" s="3" t="s">
        <v>2080</v>
      </c>
      <c r="B1590" s="3" t="s">
        <v>72</v>
      </c>
      <c r="C1590" s="3" t="s">
        <v>98</v>
      </c>
      <c r="D1590" s="3" t="s">
        <v>91</v>
      </c>
      <c r="E1590" s="3" t="s">
        <v>92</v>
      </c>
      <c r="F1590" s="3">
        <v>18</v>
      </c>
      <c r="G1590" s="3" t="s">
        <v>20</v>
      </c>
      <c r="H1590" s="3" t="s">
        <v>21</v>
      </c>
      <c r="I1590" s="3" t="s">
        <v>22</v>
      </c>
      <c r="J1590" s="3" t="s">
        <v>21</v>
      </c>
      <c r="K1590" s="3"/>
      <c r="L1590" s="3" t="s">
        <v>58</v>
      </c>
      <c r="M1590" s="3" t="s">
        <v>24</v>
      </c>
      <c r="N1590" s="3">
        <v>0</v>
      </c>
      <c r="O1590" s="3">
        <v>0</v>
      </c>
    </row>
    <row r="1591" spans="1:15" ht="17.100000000000001">
      <c r="A1591" s="3" t="s">
        <v>2081</v>
      </c>
      <c r="B1591" s="3" t="s">
        <v>102</v>
      </c>
      <c r="C1591" s="3" t="s">
        <v>357</v>
      </c>
      <c r="D1591" s="3" t="s">
        <v>62</v>
      </c>
      <c r="E1591" s="3" t="s">
        <v>63</v>
      </c>
      <c r="F1591" s="3">
        <v>18</v>
      </c>
      <c r="G1591" s="3" t="s">
        <v>20</v>
      </c>
      <c r="H1591" s="3" t="s">
        <v>21</v>
      </c>
      <c r="I1591" s="3" t="s">
        <v>22</v>
      </c>
      <c r="J1591" s="3" t="s">
        <v>21</v>
      </c>
      <c r="K1591" s="3"/>
      <c r="L1591" s="3" t="s">
        <v>108</v>
      </c>
      <c r="M1591" s="3" t="s">
        <v>343</v>
      </c>
      <c r="N1591" s="3">
        <v>0</v>
      </c>
      <c r="O1591" s="3">
        <v>0</v>
      </c>
    </row>
    <row r="1592" spans="1:15" ht="17.100000000000001">
      <c r="A1592" s="3" t="s">
        <v>2082</v>
      </c>
      <c r="B1592" s="3" t="s">
        <v>196</v>
      </c>
      <c r="C1592" s="3"/>
      <c r="D1592" s="3" t="s">
        <v>20</v>
      </c>
      <c r="E1592" s="3" t="s">
        <v>339</v>
      </c>
      <c r="F1592" s="3">
        <v>18</v>
      </c>
      <c r="G1592" s="3" t="s">
        <v>20</v>
      </c>
      <c r="H1592" s="3" t="s">
        <v>21</v>
      </c>
      <c r="I1592" s="3" t="s">
        <v>22</v>
      </c>
      <c r="J1592" s="3" t="s">
        <v>21</v>
      </c>
      <c r="K1592" s="3"/>
      <c r="L1592" s="3" t="s">
        <v>99</v>
      </c>
      <c r="M1592" s="3" t="s">
        <v>45</v>
      </c>
      <c r="N1592" s="3">
        <v>0</v>
      </c>
      <c r="O1592" s="3">
        <v>0</v>
      </c>
    </row>
    <row r="1593" spans="1:15" ht="17.100000000000001">
      <c r="A1593" s="3" t="s">
        <v>2083</v>
      </c>
      <c r="B1593" s="3" t="s">
        <v>1061</v>
      </c>
      <c r="C1593" s="3" t="s">
        <v>329</v>
      </c>
      <c r="D1593" s="3" t="s">
        <v>62</v>
      </c>
      <c r="E1593" s="3" t="s">
        <v>63</v>
      </c>
      <c r="F1593" s="3">
        <v>18</v>
      </c>
      <c r="G1593" s="3" t="s">
        <v>57</v>
      </c>
      <c r="H1593" s="3" t="s">
        <v>21</v>
      </c>
      <c r="I1593" s="3" t="s">
        <v>22</v>
      </c>
      <c r="J1593" s="3" t="s">
        <v>21</v>
      </c>
      <c r="K1593" s="3"/>
      <c r="L1593" s="3" t="s">
        <v>33</v>
      </c>
      <c r="M1593" s="3" t="s">
        <v>129</v>
      </c>
      <c r="N1593" s="3">
        <v>0</v>
      </c>
      <c r="O1593" s="3">
        <v>0</v>
      </c>
    </row>
    <row r="1594" spans="1:15" ht="17.100000000000001">
      <c r="A1594" s="3" t="s">
        <v>2084</v>
      </c>
      <c r="B1594" s="3" t="s">
        <v>16</v>
      </c>
      <c r="C1594" s="3" t="s">
        <v>1310</v>
      </c>
      <c r="D1594" s="3" t="s">
        <v>1311</v>
      </c>
      <c r="E1594" s="3" t="s">
        <v>1312</v>
      </c>
      <c r="F1594" s="3">
        <v>18</v>
      </c>
      <c r="G1594" s="3" t="s">
        <v>20</v>
      </c>
      <c r="H1594" s="3" t="s">
        <v>21</v>
      </c>
      <c r="I1594" s="3" t="s">
        <v>22</v>
      </c>
      <c r="J1594" s="3" t="s">
        <v>21</v>
      </c>
      <c r="K1594" s="3"/>
      <c r="L1594" s="3" t="s">
        <v>247</v>
      </c>
      <c r="M1594" s="3" t="s">
        <v>88</v>
      </c>
      <c r="N1594" s="3">
        <v>0</v>
      </c>
      <c r="O1594" s="3">
        <v>11</v>
      </c>
    </row>
    <row r="1595" spans="1:15" ht="17.100000000000001">
      <c r="A1595" s="3" t="s">
        <v>2085</v>
      </c>
      <c r="B1595" s="3" t="s">
        <v>16</v>
      </c>
      <c r="C1595" s="3" t="s">
        <v>263</v>
      </c>
      <c r="D1595" s="3" t="s">
        <v>91</v>
      </c>
      <c r="E1595" s="3" t="s">
        <v>92</v>
      </c>
      <c r="F1595" s="3">
        <v>18</v>
      </c>
      <c r="G1595" s="3" t="s">
        <v>20</v>
      </c>
      <c r="H1595" s="3" t="s">
        <v>21</v>
      </c>
      <c r="I1595" s="3" t="s">
        <v>22</v>
      </c>
      <c r="J1595" s="3" t="s">
        <v>21</v>
      </c>
      <c r="K1595" s="3"/>
      <c r="L1595" s="3" t="s">
        <v>75</v>
      </c>
      <c r="M1595" s="3" t="s">
        <v>139</v>
      </c>
      <c r="N1595" s="3">
        <v>0</v>
      </c>
      <c r="O1595" s="3">
        <v>0</v>
      </c>
    </row>
    <row r="1596" spans="1:15" ht="17.100000000000001">
      <c r="A1596" s="3" t="s">
        <v>2086</v>
      </c>
      <c r="B1596" s="3" t="s">
        <v>42</v>
      </c>
      <c r="C1596" s="3" t="s">
        <v>149</v>
      </c>
      <c r="D1596" s="3" t="s">
        <v>18</v>
      </c>
      <c r="E1596" s="3" t="s">
        <v>19</v>
      </c>
      <c r="F1596" s="3">
        <v>18</v>
      </c>
      <c r="G1596" s="3" t="s">
        <v>20</v>
      </c>
      <c r="H1596" s="3" t="s">
        <v>21</v>
      </c>
      <c r="I1596" s="3" t="s">
        <v>22</v>
      </c>
      <c r="J1596" s="3" t="s">
        <v>21</v>
      </c>
      <c r="K1596" s="3"/>
      <c r="L1596" s="3" t="s">
        <v>23</v>
      </c>
      <c r="M1596" s="3" t="s">
        <v>70</v>
      </c>
      <c r="N1596" s="3">
        <v>0</v>
      </c>
      <c r="O1596" s="3">
        <v>0</v>
      </c>
    </row>
    <row r="1597" spans="1:15" ht="17.100000000000001">
      <c r="A1597" s="3" t="s">
        <v>2087</v>
      </c>
      <c r="B1597" s="3" t="s">
        <v>166</v>
      </c>
      <c r="C1597" s="3" t="s">
        <v>182</v>
      </c>
      <c r="D1597" s="3" t="s">
        <v>62</v>
      </c>
      <c r="E1597" s="3" t="s">
        <v>63</v>
      </c>
      <c r="F1597" s="3">
        <v>18</v>
      </c>
      <c r="G1597" s="3" t="s">
        <v>2088</v>
      </c>
      <c r="H1597" s="3" t="s">
        <v>21</v>
      </c>
      <c r="I1597" s="3" t="s">
        <v>22</v>
      </c>
      <c r="J1597" s="3" t="s">
        <v>21</v>
      </c>
      <c r="K1597" s="3"/>
      <c r="L1597" s="3" t="s">
        <v>104</v>
      </c>
      <c r="M1597" s="3" t="s">
        <v>173</v>
      </c>
      <c r="N1597" s="3">
        <v>0</v>
      </c>
      <c r="O1597" s="3">
        <v>0</v>
      </c>
    </row>
    <row r="1598" spans="1:15" ht="17.100000000000001">
      <c r="A1598" s="3" t="s">
        <v>2089</v>
      </c>
      <c r="B1598" s="3" t="s">
        <v>634</v>
      </c>
      <c r="C1598" s="3"/>
      <c r="D1598" s="3" t="s">
        <v>20</v>
      </c>
      <c r="E1598" s="3" t="s">
        <v>339</v>
      </c>
      <c r="F1598" s="3">
        <v>18</v>
      </c>
      <c r="G1598" s="3" t="s">
        <v>2090</v>
      </c>
      <c r="H1598" s="3" t="s">
        <v>21</v>
      </c>
      <c r="I1598" s="3" t="s">
        <v>22</v>
      </c>
      <c r="J1598" s="3" t="s">
        <v>21</v>
      </c>
      <c r="K1598" s="3"/>
      <c r="L1598" s="3" t="s">
        <v>87</v>
      </c>
      <c r="M1598" s="3" t="s">
        <v>173</v>
      </c>
      <c r="N1598" s="3">
        <v>0</v>
      </c>
      <c r="O1598" s="3">
        <v>0</v>
      </c>
    </row>
    <row r="1599" spans="1:15" ht="17.100000000000001">
      <c r="A1599" s="3" t="s">
        <v>2091</v>
      </c>
      <c r="B1599" s="3" t="s">
        <v>42</v>
      </c>
      <c r="C1599" s="3" t="s">
        <v>157</v>
      </c>
      <c r="D1599" s="3" t="s">
        <v>91</v>
      </c>
      <c r="E1599" s="3" t="s">
        <v>92</v>
      </c>
      <c r="F1599" s="3">
        <v>18</v>
      </c>
      <c r="G1599" s="3" t="s">
        <v>124</v>
      </c>
      <c r="H1599" s="3" t="s">
        <v>21</v>
      </c>
      <c r="I1599" s="3" t="s">
        <v>22</v>
      </c>
      <c r="J1599" s="3" t="s">
        <v>21</v>
      </c>
      <c r="K1599" s="3"/>
      <c r="L1599" s="3" t="s">
        <v>23</v>
      </c>
      <c r="M1599" s="3" t="s">
        <v>291</v>
      </c>
      <c r="N1599" s="3">
        <v>0</v>
      </c>
      <c r="O1599" s="3">
        <v>0</v>
      </c>
    </row>
    <row r="1600" spans="1:15" ht="17.100000000000001">
      <c r="A1600" s="3" t="s">
        <v>2092</v>
      </c>
      <c r="B1600" s="3" t="s">
        <v>42</v>
      </c>
      <c r="C1600" s="3" t="s">
        <v>836</v>
      </c>
      <c r="D1600" s="3" t="s">
        <v>62</v>
      </c>
      <c r="E1600" s="3" t="s">
        <v>63</v>
      </c>
      <c r="F1600" s="3">
        <v>18</v>
      </c>
      <c r="G1600" s="3" t="s">
        <v>1062</v>
      </c>
      <c r="H1600" s="3" t="s">
        <v>21</v>
      </c>
      <c r="I1600" s="3" t="s">
        <v>22</v>
      </c>
      <c r="J1600" s="3" t="s">
        <v>21</v>
      </c>
      <c r="K1600" s="3"/>
      <c r="L1600" s="3" t="s">
        <v>49</v>
      </c>
      <c r="M1600" s="3" t="s">
        <v>50</v>
      </c>
      <c r="N1600" s="3">
        <v>0</v>
      </c>
      <c r="O1600" s="3">
        <v>0</v>
      </c>
    </row>
    <row r="1601" spans="1:15" ht="17.100000000000001">
      <c r="A1601" s="3" t="s">
        <v>2093</v>
      </c>
      <c r="B1601" s="3" t="s">
        <v>72</v>
      </c>
      <c r="C1601" s="3" t="s">
        <v>43</v>
      </c>
      <c r="D1601" s="3" t="s">
        <v>38</v>
      </c>
      <c r="E1601" s="3" t="s">
        <v>39</v>
      </c>
      <c r="F1601" s="3">
        <v>18</v>
      </c>
      <c r="G1601" s="3" t="s">
        <v>20</v>
      </c>
      <c r="H1601" s="3" t="s">
        <v>21</v>
      </c>
      <c r="I1601" s="3" t="s">
        <v>22</v>
      </c>
      <c r="J1601" s="3" t="s">
        <v>21</v>
      </c>
      <c r="K1601" s="3"/>
      <c r="L1601" s="3" t="s">
        <v>33</v>
      </c>
      <c r="M1601" s="3" t="s">
        <v>214</v>
      </c>
      <c r="N1601" s="3">
        <v>0</v>
      </c>
      <c r="O1601" s="3">
        <v>0</v>
      </c>
    </row>
    <row r="1602" spans="1:15" ht="17.100000000000001">
      <c r="A1602" s="3" t="s">
        <v>2094</v>
      </c>
      <c r="B1602" s="3" t="s">
        <v>81</v>
      </c>
      <c r="C1602" s="3" t="s">
        <v>282</v>
      </c>
      <c r="D1602" s="3" t="s">
        <v>62</v>
      </c>
      <c r="E1602" s="3" t="s">
        <v>63</v>
      </c>
      <c r="F1602" s="3">
        <v>18</v>
      </c>
      <c r="G1602" s="3" t="s">
        <v>74</v>
      </c>
      <c r="H1602" s="3" t="s">
        <v>21</v>
      </c>
      <c r="I1602" s="3" t="s">
        <v>22</v>
      </c>
      <c r="J1602" s="3" t="s">
        <v>21</v>
      </c>
      <c r="K1602" s="3"/>
      <c r="L1602" s="3" t="s">
        <v>2095</v>
      </c>
      <c r="M1602" s="3" t="s">
        <v>88</v>
      </c>
      <c r="N1602" s="3">
        <v>0</v>
      </c>
      <c r="O1602" s="3">
        <v>0</v>
      </c>
    </row>
    <row r="1603" spans="1:15" ht="17.100000000000001">
      <c r="A1603" s="3" t="s">
        <v>2096</v>
      </c>
      <c r="B1603" s="3" t="s">
        <v>420</v>
      </c>
      <c r="C1603" s="3" t="s">
        <v>103</v>
      </c>
      <c r="D1603" s="3" t="s">
        <v>91</v>
      </c>
      <c r="E1603" s="3" t="s">
        <v>92</v>
      </c>
      <c r="F1603" s="3">
        <v>18</v>
      </c>
      <c r="G1603" s="3" t="s">
        <v>20</v>
      </c>
      <c r="H1603" s="3" t="s">
        <v>21</v>
      </c>
      <c r="I1603" s="3" t="s">
        <v>22</v>
      </c>
      <c r="J1603" s="3" t="s">
        <v>21</v>
      </c>
      <c r="K1603" s="3"/>
      <c r="L1603" s="3" t="s">
        <v>160</v>
      </c>
      <c r="M1603" s="3" t="s">
        <v>45</v>
      </c>
      <c r="N1603" s="3">
        <v>0</v>
      </c>
      <c r="O1603" s="3">
        <v>0</v>
      </c>
    </row>
    <row r="1604" spans="1:15" ht="17.100000000000001">
      <c r="A1604" s="3" t="s">
        <v>2097</v>
      </c>
      <c r="B1604" s="3" t="s">
        <v>16</v>
      </c>
      <c r="C1604" s="3" t="s">
        <v>517</v>
      </c>
      <c r="D1604" s="3" t="s">
        <v>91</v>
      </c>
      <c r="E1604" s="3" t="s">
        <v>92</v>
      </c>
      <c r="F1604" s="3">
        <v>18</v>
      </c>
      <c r="G1604" s="3" t="s">
        <v>74</v>
      </c>
      <c r="H1604" s="3" t="s">
        <v>21</v>
      </c>
      <c r="I1604" s="3" t="s">
        <v>22</v>
      </c>
      <c r="J1604" s="3" t="s">
        <v>21</v>
      </c>
      <c r="K1604" s="3" t="s">
        <v>491</v>
      </c>
      <c r="L1604" s="3" t="s">
        <v>104</v>
      </c>
      <c r="M1604" s="3" t="s">
        <v>2098</v>
      </c>
      <c r="N1604" s="3">
        <v>0</v>
      </c>
      <c r="O1604" s="3">
        <v>0</v>
      </c>
    </row>
    <row r="1605" spans="1:15" ht="17.100000000000001">
      <c r="A1605" s="3" t="s">
        <v>2099</v>
      </c>
      <c r="B1605" s="3" t="s">
        <v>31</v>
      </c>
      <c r="C1605" s="3" t="s">
        <v>225</v>
      </c>
      <c r="D1605" s="3" t="s">
        <v>62</v>
      </c>
      <c r="E1605" s="3" t="s">
        <v>63</v>
      </c>
      <c r="F1605" s="3">
        <v>18</v>
      </c>
      <c r="G1605" s="3" t="s">
        <v>20</v>
      </c>
      <c r="H1605" s="3" t="s">
        <v>21</v>
      </c>
      <c r="I1605" s="3" t="s">
        <v>22</v>
      </c>
      <c r="J1605" s="3" t="s">
        <v>21</v>
      </c>
      <c r="K1605" s="3" t="s">
        <v>491</v>
      </c>
      <c r="L1605" s="3" t="s">
        <v>117</v>
      </c>
      <c r="M1605" s="3" t="s">
        <v>88</v>
      </c>
      <c r="N1605" s="3">
        <v>0</v>
      </c>
      <c r="O1605" s="3">
        <v>0</v>
      </c>
    </row>
    <row r="1606" spans="1:15" ht="17.100000000000001">
      <c r="A1606" s="3" t="s">
        <v>2100</v>
      </c>
      <c r="B1606" s="3" t="s">
        <v>26</v>
      </c>
      <c r="C1606" s="3"/>
      <c r="D1606" s="3" t="s">
        <v>20</v>
      </c>
      <c r="E1606" s="3" t="s">
        <v>339</v>
      </c>
      <c r="F1606" s="3">
        <v>18</v>
      </c>
      <c r="G1606" s="3" t="s">
        <v>20</v>
      </c>
      <c r="H1606" s="3" t="s">
        <v>21</v>
      </c>
      <c r="I1606" s="3" t="s">
        <v>22</v>
      </c>
      <c r="J1606" s="3" t="s">
        <v>21</v>
      </c>
      <c r="K1606" s="3"/>
      <c r="L1606" s="3" t="s">
        <v>209</v>
      </c>
      <c r="M1606" s="3" t="s">
        <v>291</v>
      </c>
      <c r="N1606" s="3">
        <v>0</v>
      </c>
      <c r="O1606" s="3">
        <v>0</v>
      </c>
    </row>
    <row r="1607" spans="1:15" ht="17.100000000000001">
      <c r="A1607" s="3" t="s">
        <v>2101</v>
      </c>
      <c r="B1607" s="3" t="s">
        <v>166</v>
      </c>
      <c r="C1607" s="3" t="s">
        <v>225</v>
      </c>
      <c r="D1607" s="3" t="s">
        <v>62</v>
      </c>
      <c r="E1607" s="3" t="s">
        <v>63</v>
      </c>
      <c r="F1607" s="3">
        <v>18</v>
      </c>
      <c r="G1607" s="3" t="s">
        <v>20</v>
      </c>
      <c r="H1607" s="3" t="s">
        <v>21</v>
      </c>
      <c r="I1607" s="3" t="s">
        <v>22</v>
      </c>
      <c r="J1607" s="3" t="s">
        <v>21</v>
      </c>
      <c r="K1607" s="3"/>
      <c r="L1607" s="3" t="s">
        <v>247</v>
      </c>
      <c r="M1607" s="3" t="s">
        <v>343</v>
      </c>
      <c r="N1607" s="3">
        <v>0</v>
      </c>
      <c r="O1607" s="3">
        <v>0</v>
      </c>
    </row>
    <row r="1608" spans="1:15" ht="17.100000000000001">
      <c r="A1608" s="3" t="s">
        <v>2102</v>
      </c>
      <c r="B1608" s="3" t="s">
        <v>166</v>
      </c>
      <c r="C1608" s="3" t="s">
        <v>61</v>
      </c>
      <c r="D1608" s="3" t="s">
        <v>62</v>
      </c>
      <c r="E1608" s="3" t="s">
        <v>63</v>
      </c>
      <c r="F1608" s="3">
        <v>18</v>
      </c>
      <c r="G1608" s="3" t="s">
        <v>677</v>
      </c>
      <c r="H1608" s="3" t="s">
        <v>21</v>
      </c>
      <c r="I1608" s="3" t="s">
        <v>22</v>
      </c>
      <c r="J1608" s="3" t="s">
        <v>21</v>
      </c>
      <c r="K1608" s="3"/>
      <c r="L1608" s="3" t="s">
        <v>108</v>
      </c>
      <c r="M1608" s="3" t="s">
        <v>343</v>
      </c>
      <c r="N1608" s="3">
        <v>0</v>
      </c>
      <c r="O1608" s="3">
        <v>0</v>
      </c>
    </row>
    <row r="1609" spans="1:15" ht="17.100000000000001">
      <c r="A1609" s="3" t="s">
        <v>2103</v>
      </c>
      <c r="B1609" s="3" t="s">
        <v>166</v>
      </c>
      <c r="C1609" s="3" t="s">
        <v>157</v>
      </c>
      <c r="D1609" s="3" t="s">
        <v>91</v>
      </c>
      <c r="E1609" s="3" t="s">
        <v>92</v>
      </c>
      <c r="F1609" s="3">
        <v>18</v>
      </c>
      <c r="G1609" s="3" t="s">
        <v>20</v>
      </c>
      <c r="H1609" s="3" t="s">
        <v>21</v>
      </c>
      <c r="I1609" s="3" t="s">
        <v>22</v>
      </c>
      <c r="J1609" s="3" t="s">
        <v>21</v>
      </c>
      <c r="K1609" s="3"/>
      <c r="L1609" s="3" t="s">
        <v>333</v>
      </c>
      <c r="M1609" s="3" t="s">
        <v>109</v>
      </c>
      <c r="N1609" s="3">
        <v>0</v>
      </c>
      <c r="O1609" s="3">
        <v>0</v>
      </c>
    </row>
    <row r="1610" spans="1:15" ht="17.100000000000001">
      <c r="A1610" s="3" t="s">
        <v>2104</v>
      </c>
      <c r="B1610" s="3" t="s">
        <v>81</v>
      </c>
      <c r="C1610" s="3" t="s">
        <v>259</v>
      </c>
      <c r="D1610" s="3" t="s">
        <v>18</v>
      </c>
      <c r="E1610" s="3" t="s">
        <v>19</v>
      </c>
      <c r="F1610" s="3">
        <v>18</v>
      </c>
      <c r="G1610" s="3" t="s">
        <v>20</v>
      </c>
      <c r="H1610" s="3" t="s">
        <v>21</v>
      </c>
      <c r="I1610" s="3" t="s">
        <v>22</v>
      </c>
      <c r="J1610" s="3" t="s">
        <v>21</v>
      </c>
      <c r="K1610" s="3"/>
      <c r="L1610" s="3" t="s">
        <v>138</v>
      </c>
      <c r="M1610" s="3" t="s">
        <v>367</v>
      </c>
      <c r="N1610" s="3">
        <v>0</v>
      </c>
      <c r="O1610" s="3">
        <v>0</v>
      </c>
    </row>
    <row r="1611" spans="1:15" ht="17.100000000000001">
      <c r="A1611" s="3" t="s">
        <v>2105</v>
      </c>
      <c r="B1611" s="3" t="s">
        <v>166</v>
      </c>
      <c r="C1611" s="3" t="s">
        <v>141</v>
      </c>
      <c r="D1611" s="3" t="s">
        <v>62</v>
      </c>
      <c r="E1611" s="3" t="s">
        <v>63</v>
      </c>
      <c r="F1611" s="3">
        <v>18</v>
      </c>
      <c r="G1611" s="3" t="s">
        <v>2106</v>
      </c>
      <c r="H1611" s="3" t="s">
        <v>21</v>
      </c>
      <c r="I1611" s="3" t="s">
        <v>22</v>
      </c>
      <c r="J1611" s="3" t="s">
        <v>21</v>
      </c>
      <c r="K1611" s="3"/>
      <c r="L1611" s="3" t="s">
        <v>222</v>
      </c>
      <c r="M1611" s="3" t="s">
        <v>109</v>
      </c>
      <c r="N1611" s="3">
        <v>0</v>
      </c>
      <c r="O1611" s="3">
        <v>0</v>
      </c>
    </row>
    <row r="1612" spans="1:15" ht="17.100000000000001">
      <c r="A1612" s="3" t="s">
        <v>2107</v>
      </c>
      <c r="B1612" s="3" t="s">
        <v>81</v>
      </c>
      <c r="C1612" s="3"/>
      <c r="D1612" s="3" t="s">
        <v>20</v>
      </c>
      <c r="E1612" s="3" t="s">
        <v>339</v>
      </c>
      <c r="F1612" s="3">
        <v>18</v>
      </c>
      <c r="G1612" s="3" t="s">
        <v>20</v>
      </c>
      <c r="H1612" s="3" t="s">
        <v>21</v>
      </c>
      <c r="I1612" s="3" t="s">
        <v>22</v>
      </c>
      <c r="J1612" s="3" t="s">
        <v>21</v>
      </c>
      <c r="K1612" s="3"/>
      <c r="L1612" s="3" t="s">
        <v>104</v>
      </c>
      <c r="M1612" s="3" t="s">
        <v>266</v>
      </c>
      <c r="N1612" s="3">
        <v>0</v>
      </c>
      <c r="O1612" s="3">
        <v>0</v>
      </c>
    </row>
    <row r="1613" spans="1:15" ht="17.100000000000001">
      <c r="A1613" s="3" t="s">
        <v>2108</v>
      </c>
      <c r="B1613" s="3" t="s">
        <v>166</v>
      </c>
      <c r="C1613" s="3" t="s">
        <v>836</v>
      </c>
      <c r="D1613" s="3" t="s">
        <v>62</v>
      </c>
      <c r="E1613" s="3" t="s">
        <v>63</v>
      </c>
      <c r="F1613" s="3">
        <v>18</v>
      </c>
      <c r="G1613" s="3" t="s">
        <v>20</v>
      </c>
      <c r="H1613" s="3" t="s">
        <v>21</v>
      </c>
      <c r="I1613" s="3" t="s">
        <v>22</v>
      </c>
      <c r="J1613" s="3" t="s">
        <v>21</v>
      </c>
      <c r="K1613" s="3" t="s">
        <v>870</v>
      </c>
      <c r="L1613" s="3" t="s">
        <v>286</v>
      </c>
      <c r="M1613" s="3" t="s">
        <v>367</v>
      </c>
      <c r="N1613" s="3">
        <v>0</v>
      </c>
      <c r="O1613" s="3">
        <v>0</v>
      </c>
    </row>
    <row r="1614" spans="1:15" ht="17.100000000000001">
      <c r="A1614" s="3" t="s">
        <v>2109</v>
      </c>
      <c r="B1614" s="3" t="s">
        <v>16</v>
      </c>
      <c r="C1614" s="3" t="s">
        <v>32</v>
      </c>
      <c r="D1614" s="3" t="s">
        <v>18</v>
      </c>
      <c r="E1614" s="3" t="s">
        <v>19</v>
      </c>
      <c r="F1614" s="3">
        <v>18</v>
      </c>
      <c r="G1614" s="3" t="s">
        <v>20</v>
      </c>
      <c r="H1614" s="3" t="s">
        <v>21</v>
      </c>
      <c r="I1614" s="3" t="s">
        <v>22</v>
      </c>
      <c r="J1614" s="3" t="s">
        <v>21</v>
      </c>
      <c r="K1614" s="3"/>
      <c r="L1614" s="3" t="s">
        <v>286</v>
      </c>
      <c r="M1614" s="3" t="s">
        <v>367</v>
      </c>
      <c r="N1614" s="3">
        <v>2</v>
      </c>
      <c r="O1614" s="3">
        <v>13</v>
      </c>
    </row>
    <row r="1615" spans="1:15" ht="17.100000000000001">
      <c r="A1615" s="3" t="s">
        <v>2110</v>
      </c>
      <c r="B1615" s="3" t="s">
        <v>31</v>
      </c>
      <c r="C1615" s="3" t="s">
        <v>157</v>
      </c>
      <c r="D1615" s="3" t="s">
        <v>91</v>
      </c>
      <c r="E1615" s="3" t="s">
        <v>92</v>
      </c>
      <c r="F1615" s="3">
        <v>18</v>
      </c>
      <c r="G1615" s="3" t="s">
        <v>20</v>
      </c>
      <c r="H1615" s="3" t="s">
        <v>21</v>
      </c>
      <c r="I1615" s="3" t="s">
        <v>22</v>
      </c>
      <c r="J1615" s="3" t="s">
        <v>21</v>
      </c>
      <c r="K1615" s="3" t="s">
        <v>319</v>
      </c>
      <c r="L1615" s="3" t="s">
        <v>23</v>
      </c>
      <c r="M1615" s="3" t="s">
        <v>53</v>
      </c>
      <c r="N1615" s="3">
        <v>0</v>
      </c>
      <c r="O1615" s="3">
        <v>0</v>
      </c>
    </row>
    <row r="1616" spans="1:15" ht="17.100000000000001">
      <c r="A1616" s="3" t="s">
        <v>2111</v>
      </c>
      <c r="B1616" s="3" t="s">
        <v>166</v>
      </c>
      <c r="C1616" s="3" t="s">
        <v>530</v>
      </c>
      <c r="D1616" s="3" t="s">
        <v>62</v>
      </c>
      <c r="E1616" s="3" t="s">
        <v>63</v>
      </c>
      <c r="F1616" s="3">
        <v>18</v>
      </c>
      <c r="G1616" s="3" t="s">
        <v>74</v>
      </c>
      <c r="H1616" s="3" t="s">
        <v>21</v>
      </c>
      <c r="I1616" s="3" t="s">
        <v>22</v>
      </c>
      <c r="J1616" s="3" t="s">
        <v>21</v>
      </c>
      <c r="K1616" s="3"/>
      <c r="L1616" s="3" t="s">
        <v>247</v>
      </c>
      <c r="M1616" s="3" t="s">
        <v>76</v>
      </c>
      <c r="N1616" s="3">
        <v>0</v>
      </c>
      <c r="O1616" s="3">
        <v>0</v>
      </c>
    </row>
    <row r="1617" spans="1:15" ht="17.100000000000001">
      <c r="A1617" s="3" t="s">
        <v>2112</v>
      </c>
      <c r="B1617" s="3" t="s">
        <v>181</v>
      </c>
      <c r="C1617" s="3"/>
      <c r="D1617" s="3" t="s">
        <v>20</v>
      </c>
      <c r="E1617" s="3" t="s">
        <v>339</v>
      </c>
      <c r="F1617" s="3">
        <v>18</v>
      </c>
      <c r="G1617" s="3" t="s">
        <v>20</v>
      </c>
      <c r="H1617" s="3" t="s">
        <v>21</v>
      </c>
      <c r="I1617" s="3" t="s">
        <v>22</v>
      </c>
      <c r="J1617" s="3" t="s">
        <v>21</v>
      </c>
      <c r="K1617" s="3"/>
      <c r="L1617" s="3" t="s">
        <v>209</v>
      </c>
      <c r="M1617" s="3" t="s">
        <v>45</v>
      </c>
      <c r="N1617" s="3">
        <v>0</v>
      </c>
      <c r="O1617" s="3">
        <v>0</v>
      </c>
    </row>
    <row r="1618" spans="1:15" ht="17.100000000000001">
      <c r="A1618" s="3" t="s">
        <v>2113</v>
      </c>
      <c r="B1618" s="3" t="s">
        <v>16</v>
      </c>
      <c r="C1618" s="3" t="s">
        <v>290</v>
      </c>
      <c r="D1618" s="3" t="s">
        <v>91</v>
      </c>
      <c r="E1618" s="3" t="s">
        <v>92</v>
      </c>
      <c r="F1618" s="3">
        <v>18</v>
      </c>
      <c r="G1618" s="3" t="s">
        <v>20</v>
      </c>
      <c r="H1618" s="3" t="s">
        <v>21</v>
      </c>
      <c r="I1618" s="3" t="s">
        <v>22</v>
      </c>
      <c r="J1618" s="3" t="s">
        <v>21</v>
      </c>
      <c r="K1618" s="3"/>
      <c r="L1618" s="3" t="s">
        <v>218</v>
      </c>
      <c r="M1618" s="3" t="s">
        <v>70</v>
      </c>
      <c r="N1618" s="3">
        <v>0</v>
      </c>
      <c r="O1618" s="3">
        <v>0</v>
      </c>
    </row>
    <row r="1619" spans="1:15" ht="17.100000000000001">
      <c r="A1619" s="3" t="s">
        <v>2114</v>
      </c>
      <c r="B1619" s="3" t="s">
        <v>278</v>
      </c>
      <c r="C1619" s="3" t="s">
        <v>157</v>
      </c>
      <c r="D1619" s="3" t="s">
        <v>91</v>
      </c>
      <c r="E1619" s="3" t="s">
        <v>92</v>
      </c>
      <c r="F1619" s="3">
        <v>18</v>
      </c>
      <c r="G1619" s="3" t="s">
        <v>20</v>
      </c>
      <c r="H1619" s="3" t="s">
        <v>21</v>
      </c>
      <c r="I1619" s="3" t="s">
        <v>22</v>
      </c>
      <c r="J1619" s="3" t="s">
        <v>21</v>
      </c>
      <c r="K1619" s="3"/>
      <c r="L1619" s="3" t="s">
        <v>138</v>
      </c>
      <c r="M1619" s="3" t="s">
        <v>109</v>
      </c>
      <c r="N1619" s="3">
        <v>0</v>
      </c>
      <c r="O1619" s="3">
        <v>0</v>
      </c>
    </row>
    <row r="1620" spans="1:15" ht="17.100000000000001">
      <c r="A1620" s="3" t="s">
        <v>2115</v>
      </c>
      <c r="B1620" s="3" t="s">
        <v>72</v>
      </c>
      <c r="C1620" s="3" t="s">
        <v>79</v>
      </c>
      <c r="D1620" s="3" t="s">
        <v>18</v>
      </c>
      <c r="E1620" s="3" t="s">
        <v>19</v>
      </c>
      <c r="F1620" s="3">
        <v>18</v>
      </c>
      <c r="G1620" s="3" t="s">
        <v>74</v>
      </c>
      <c r="H1620" s="3" t="s">
        <v>21</v>
      </c>
      <c r="I1620" s="3" t="s">
        <v>22</v>
      </c>
      <c r="J1620" s="3" t="s">
        <v>21</v>
      </c>
      <c r="K1620" s="3"/>
      <c r="L1620" s="3" t="s">
        <v>218</v>
      </c>
      <c r="M1620" s="3" t="s">
        <v>254</v>
      </c>
      <c r="N1620" s="3">
        <v>0</v>
      </c>
      <c r="O1620" s="3">
        <v>7</v>
      </c>
    </row>
    <row r="1621" spans="1:15" ht="17.100000000000001">
      <c r="A1621" s="3" t="s">
        <v>2116</v>
      </c>
      <c r="B1621" s="3" t="s">
        <v>36</v>
      </c>
      <c r="C1621" s="3" t="s">
        <v>370</v>
      </c>
      <c r="D1621" s="3" t="s">
        <v>18</v>
      </c>
      <c r="E1621" s="3" t="s">
        <v>19</v>
      </c>
      <c r="F1621" s="3">
        <v>18</v>
      </c>
      <c r="G1621" s="3" t="s">
        <v>136</v>
      </c>
      <c r="H1621" s="3" t="s">
        <v>21</v>
      </c>
      <c r="I1621" s="3" t="s">
        <v>22</v>
      </c>
      <c r="J1621" s="3" t="s">
        <v>21</v>
      </c>
      <c r="K1621" s="3"/>
      <c r="L1621" s="3" t="s">
        <v>333</v>
      </c>
      <c r="M1621" s="3" t="s">
        <v>347</v>
      </c>
      <c r="N1621" s="3">
        <v>0</v>
      </c>
      <c r="O1621" s="3">
        <v>1</v>
      </c>
    </row>
    <row r="1622" spans="1:15" ht="17.100000000000001">
      <c r="A1622" s="3" t="s">
        <v>2117</v>
      </c>
      <c r="B1622" s="3" t="s">
        <v>16</v>
      </c>
      <c r="C1622" s="3"/>
      <c r="D1622" s="3" t="s">
        <v>20</v>
      </c>
      <c r="E1622" s="3" t="s">
        <v>339</v>
      </c>
      <c r="F1622" s="3">
        <v>18</v>
      </c>
      <c r="G1622" s="3" t="s">
        <v>20</v>
      </c>
      <c r="H1622" s="3" t="s">
        <v>21</v>
      </c>
      <c r="I1622" s="3" t="s">
        <v>22</v>
      </c>
      <c r="J1622" s="3" t="s">
        <v>21</v>
      </c>
      <c r="K1622" s="3"/>
      <c r="L1622" s="3" t="s">
        <v>75</v>
      </c>
      <c r="M1622" s="3" t="s">
        <v>76</v>
      </c>
      <c r="N1622" s="3">
        <v>0</v>
      </c>
      <c r="O1622" s="3">
        <v>0</v>
      </c>
    </row>
    <row r="1623" spans="1:15" ht="17.100000000000001">
      <c r="A1623" s="3" t="s">
        <v>2118</v>
      </c>
      <c r="B1623" s="3" t="s">
        <v>42</v>
      </c>
      <c r="C1623" s="3" t="s">
        <v>190</v>
      </c>
      <c r="D1623" s="3" t="s">
        <v>18</v>
      </c>
      <c r="E1623" s="3" t="s">
        <v>19</v>
      </c>
      <c r="F1623" s="3">
        <v>18</v>
      </c>
      <c r="G1623" s="3" t="s">
        <v>157</v>
      </c>
      <c r="H1623" s="3" t="s">
        <v>21</v>
      </c>
      <c r="I1623" s="3" t="s">
        <v>22</v>
      </c>
      <c r="J1623" s="3" t="s">
        <v>21</v>
      </c>
      <c r="K1623" s="3"/>
      <c r="L1623" s="3" t="s">
        <v>218</v>
      </c>
      <c r="M1623" s="3" t="s">
        <v>70</v>
      </c>
      <c r="N1623" s="3">
        <v>0</v>
      </c>
      <c r="O1623" s="3">
        <v>0</v>
      </c>
    </row>
    <row r="1624" spans="1:15" ht="17.100000000000001">
      <c r="A1624" s="3" t="s">
        <v>2119</v>
      </c>
      <c r="B1624" s="3" t="s">
        <v>115</v>
      </c>
      <c r="C1624" s="3" t="s">
        <v>90</v>
      </c>
      <c r="D1624" s="3" t="s">
        <v>91</v>
      </c>
      <c r="E1624" s="3" t="s">
        <v>92</v>
      </c>
      <c r="F1624" s="3">
        <v>18</v>
      </c>
      <c r="G1624" s="3" t="s">
        <v>124</v>
      </c>
      <c r="H1624" s="3" t="s">
        <v>21</v>
      </c>
      <c r="I1624" s="3" t="s">
        <v>22</v>
      </c>
      <c r="J1624" s="3" t="s">
        <v>21</v>
      </c>
      <c r="K1624" s="3"/>
      <c r="L1624" s="3" t="s">
        <v>117</v>
      </c>
      <c r="M1624" s="3" t="s">
        <v>76</v>
      </c>
      <c r="N1624" s="3">
        <v>0</v>
      </c>
      <c r="O1624" s="3">
        <v>1</v>
      </c>
    </row>
    <row r="1625" spans="1:15" ht="17.100000000000001">
      <c r="A1625" s="3" t="s">
        <v>2120</v>
      </c>
      <c r="B1625" s="3" t="s">
        <v>877</v>
      </c>
      <c r="C1625" s="3" t="s">
        <v>217</v>
      </c>
      <c r="D1625" s="3" t="s">
        <v>38</v>
      </c>
      <c r="E1625" s="3" t="s">
        <v>39</v>
      </c>
      <c r="F1625" s="3">
        <v>18</v>
      </c>
      <c r="G1625" s="3" t="s">
        <v>20</v>
      </c>
      <c r="H1625" s="3" t="s">
        <v>21</v>
      </c>
      <c r="I1625" s="3" t="s">
        <v>22</v>
      </c>
      <c r="J1625" s="3" t="s">
        <v>21</v>
      </c>
      <c r="K1625" s="3"/>
      <c r="L1625" s="3" t="s">
        <v>160</v>
      </c>
      <c r="M1625" s="3" t="s">
        <v>50</v>
      </c>
      <c r="N1625" s="3">
        <v>0</v>
      </c>
      <c r="O1625" s="3">
        <v>0</v>
      </c>
    </row>
    <row r="1626" spans="1:15" ht="17.100000000000001">
      <c r="A1626" s="3" t="s">
        <v>2121</v>
      </c>
      <c r="B1626" s="3" t="s">
        <v>42</v>
      </c>
      <c r="C1626" s="3"/>
      <c r="D1626" s="3" t="s">
        <v>20</v>
      </c>
      <c r="E1626" s="3" t="s">
        <v>339</v>
      </c>
      <c r="F1626" s="3">
        <v>18</v>
      </c>
      <c r="G1626" s="3" t="s">
        <v>669</v>
      </c>
      <c r="H1626" s="3" t="s">
        <v>21</v>
      </c>
      <c r="I1626" s="3" t="s">
        <v>22</v>
      </c>
      <c r="J1626" s="3" t="s">
        <v>21</v>
      </c>
      <c r="K1626" s="3"/>
      <c r="L1626" s="3" t="s">
        <v>183</v>
      </c>
      <c r="M1626" s="3" t="s">
        <v>109</v>
      </c>
      <c r="N1626" s="3">
        <v>0</v>
      </c>
      <c r="O1626" s="3">
        <v>0</v>
      </c>
    </row>
    <row r="1627" spans="1:15" ht="17.100000000000001">
      <c r="A1627" s="3" t="s">
        <v>2122</v>
      </c>
      <c r="B1627" s="3" t="s">
        <v>281</v>
      </c>
      <c r="C1627" s="3" t="s">
        <v>402</v>
      </c>
      <c r="D1627" s="3" t="s">
        <v>38</v>
      </c>
      <c r="E1627" s="3" t="s">
        <v>39</v>
      </c>
      <c r="F1627" s="3">
        <v>18</v>
      </c>
      <c r="G1627" s="3" t="s">
        <v>103</v>
      </c>
      <c r="H1627" s="3" t="s">
        <v>21</v>
      </c>
      <c r="I1627" s="3" t="s">
        <v>22</v>
      </c>
      <c r="J1627" s="3" t="s">
        <v>21</v>
      </c>
      <c r="K1627" s="3"/>
      <c r="L1627" s="3" t="s">
        <v>58</v>
      </c>
      <c r="M1627" s="3" t="s">
        <v>70</v>
      </c>
      <c r="N1627" s="3">
        <v>0</v>
      </c>
      <c r="O1627" s="3">
        <v>0</v>
      </c>
    </row>
    <row r="1628" spans="1:15" ht="17.100000000000001">
      <c r="A1628" s="3" t="s">
        <v>2123</v>
      </c>
      <c r="B1628" s="3" t="s">
        <v>249</v>
      </c>
      <c r="C1628" s="3" t="s">
        <v>175</v>
      </c>
      <c r="D1628" s="3" t="s">
        <v>62</v>
      </c>
      <c r="E1628" s="3" t="s">
        <v>63</v>
      </c>
      <c r="F1628" s="3">
        <v>18</v>
      </c>
      <c r="G1628" s="3" t="s">
        <v>20</v>
      </c>
      <c r="H1628" s="3" t="s">
        <v>21</v>
      </c>
      <c r="I1628" s="3" t="s">
        <v>22</v>
      </c>
      <c r="J1628" s="3" t="s">
        <v>21</v>
      </c>
      <c r="K1628" s="3" t="s">
        <v>374</v>
      </c>
      <c r="L1628" s="3" t="s">
        <v>218</v>
      </c>
      <c r="M1628" s="3" t="s">
        <v>109</v>
      </c>
      <c r="N1628" s="3">
        <v>0</v>
      </c>
      <c r="O1628" s="3">
        <v>0</v>
      </c>
    </row>
    <row r="1629" spans="1:15" ht="17.100000000000001">
      <c r="A1629" s="3" t="s">
        <v>2124</v>
      </c>
      <c r="B1629" s="3" t="s">
        <v>480</v>
      </c>
      <c r="C1629" s="3" t="s">
        <v>175</v>
      </c>
      <c r="D1629" s="3" t="s">
        <v>62</v>
      </c>
      <c r="E1629" s="3" t="s">
        <v>63</v>
      </c>
      <c r="F1629" s="3">
        <v>18</v>
      </c>
      <c r="G1629" s="3" t="s">
        <v>1015</v>
      </c>
      <c r="H1629" s="3" t="s">
        <v>21</v>
      </c>
      <c r="I1629" s="3" t="s">
        <v>22</v>
      </c>
      <c r="J1629" s="3" t="s">
        <v>21</v>
      </c>
      <c r="K1629" s="3" t="s">
        <v>491</v>
      </c>
      <c r="L1629" s="3" t="s">
        <v>58</v>
      </c>
      <c r="M1629" s="3" t="s">
        <v>82</v>
      </c>
      <c r="N1629" s="3">
        <v>0</v>
      </c>
      <c r="O1629" s="3">
        <v>0</v>
      </c>
    </row>
    <row r="1630" spans="1:15" ht="17.100000000000001">
      <c r="A1630" s="3" t="s">
        <v>2125</v>
      </c>
      <c r="B1630" s="3" t="s">
        <v>166</v>
      </c>
      <c r="C1630" s="3"/>
      <c r="D1630" s="3" t="s">
        <v>20</v>
      </c>
      <c r="E1630" s="3" t="s">
        <v>339</v>
      </c>
      <c r="F1630" s="3">
        <v>18</v>
      </c>
      <c r="G1630" s="3" t="s">
        <v>657</v>
      </c>
      <c r="H1630" s="3" t="s">
        <v>21</v>
      </c>
      <c r="I1630" s="3" t="s">
        <v>22</v>
      </c>
      <c r="J1630" s="3" t="s">
        <v>21</v>
      </c>
      <c r="K1630" s="3"/>
      <c r="L1630" s="3" t="s">
        <v>247</v>
      </c>
      <c r="M1630" s="3" t="s">
        <v>70</v>
      </c>
      <c r="N1630" s="3">
        <v>0</v>
      </c>
      <c r="O1630" s="3">
        <v>0</v>
      </c>
    </row>
    <row r="1631" spans="1:15" ht="17.100000000000001">
      <c r="A1631" s="3" t="s">
        <v>2126</v>
      </c>
      <c r="B1631" s="3" t="s">
        <v>278</v>
      </c>
      <c r="C1631" s="3" t="s">
        <v>136</v>
      </c>
      <c r="D1631" s="3" t="s">
        <v>91</v>
      </c>
      <c r="E1631" s="3" t="s">
        <v>92</v>
      </c>
      <c r="F1631" s="3">
        <v>18</v>
      </c>
      <c r="G1631" s="3" t="s">
        <v>20</v>
      </c>
      <c r="H1631" s="3" t="s">
        <v>21</v>
      </c>
      <c r="I1631" s="3" t="s">
        <v>22</v>
      </c>
      <c r="J1631" s="3" t="s">
        <v>21</v>
      </c>
      <c r="K1631" s="3"/>
      <c r="L1631" s="3" t="s">
        <v>49</v>
      </c>
      <c r="M1631" s="3" t="s">
        <v>109</v>
      </c>
      <c r="N1631" s="3">
        <v>0</v>
      </c>
      <c r="O1631" s="3">
        <v>0</v>
      </c>
    </row>
    <row r="1632" spans="1:15" ht="17.100000000000001">
      <c r="A1632" s="3" t="s">
        <v>2127</v>
      </c>
      <c r="B1632" s="3" t="s">
        <v>166</v>
      </c>
      <c r="C1632" s="3"/>
      <c r="D1632" s="3" t="s">
        <v>20</v>
      </c>
      <c r="E1632" s="3" t="s">
        <v>339</v>
      </c>
      <c r="F1632" s="3">
        <v>18</v>
      </c>
      <c r="G1632" s="3" t="s">
        <v>20</v>
      </c>
      <c r="H1632" s="3" t="s">
        <v>21</v>
      </c>
      <c r="I1632" s="3" t="s">
        <v>22</v>
      </c>
      <c r="J1632" s="3" t="s">
        <v>21</v>
      </c>
      <c r="K1632" s="3"/>
      <c r="L1632" s="3" t="s">
        <v>104</v>
      </c>
      <c r="M1632" s="3" t="s">
        <v>266</v>
      </c>
      <c r="N1632" s="3">
        <v>0</v>
      </c>
      <c r="O1632" s="3">
        <v>0</v>
      </c>
    </row>
    <row r="1633" spans="1:15" ht="17.100000000000001">
      <c r="A1633" s="3" t="s">
        <v>2128</v>
      </c>
      <c r="B1633" s="3" t="s">
        <v>245</v>
      </c>
      <c r="C1633" s="3"/>
      <c r="D1633" s="3" t="s">
        <v>20</v>
      </c>
      <c r="E1633" s="3" t="s">
        <v>339</v>
      </c>
      <c r="F1633" s="3">
        <v>18</v>
      </c>
      <c r="G1633" s="3" t="s">
        <v>20</v>
      </c>
      <c r="H1633" s="3" t="s">
        <v>21</v>
      </c>
      <c r="I1633" s="3" t="s">
        <v>22</v>
      </c>
      <c r="J1633" s="3" t="s">
        <v>21</v>
      </c>
      <c r="K1633" s="3"/>
      <c r="L1633" s="3" t="s">
        <v>218</v>
      </c>
      <c r="M1633" s="3" t="s">
        <v>70</v>
      </c>
      <c r="N1633" s="3">
        <v>0</v>
      </c>
      <c r="O1633" s="3">
        <v>0</v>
      </c>
    </row>
    <row r="1634" spans="1:15" ht="17.100000000000001">
      <c r="A1634" s="3" t="s">
        <v>2129</v>
      </c>
      <c r="B1634" s="3" t="s">
        <v>55</v>
      </c>
      <c r="C1634" s="3"/>
      <c r="D1634" s="3" t="s">
        <v>20</v>
      </c>
      <c r="E1634" s="3" t="s">
        <v>339</v>
      </c>
      <c r="F1634" s="3">
        <v>18</v>
      </c>
      <c r="G1634" s="3" t="s">
        <v>32</v>
      </c>
      <c r="H1634" s="3" t="s">
        <v>21</v>
      </c>
      <c r="I1634" s="3" t="s">
        <v>22</v>
      </c>
      <c r="J1634" s="3" t="s">
        <v>21</v>
      </c>
      <c r="K1634" s="3"/>
      <c r="L1634" s="3" t="s">
        <v>104</v>
      </c>
      <c r="M1634" s="3" t="s">
        <v>82</v>
      </c>
      <c r="N1634" s="3">
        <v>0</v>
      </c>
      <c r="O1634" s="3">
        <v>0</v>
      </c>
    </row>
    <row r="1635" spans="1:15" ht="17.100000000000001">
      <c r="A1635" s="3" t="s">
        <v>2130</v>
      </c>
      <c r="B1635" s="3" t="s">
        <v>789</v>
      </c>
      <c r="C1635" s="3" t="s">
        <v>490</v>
      </c>
      <c r="D1635" s="3" t="s">
        <v>62</v>
      </c>
      <c r="E1635" s="3" t="s">
        <v>63</v>
      </c>
      <c r="F1635" s="3">
        <v>18</v>
      </c>
      <c r="G1635" s="3" t="s">
        <v>74</v>
      </c>
      <c r="H1635" s="3" t="s">
        <v>21</v>
      </c>
      <c r="I1635" s="3" t="s">
        <v>22</v>
      </c>
      <c r="J1635" s="3" t="s">
        <v>21</v>
      </c>
      <c r="K1635" s="3" t="s">
        <v>239</v>
      </c>
      <c r="L1635" s="3" t="s">
        <v>33</v>
      </c>
      <c r="M1635" s="3" t="s">
        <v>291</v>
      </c>
      <c r="N1635" s="3">
        <v>0</v>
      </c>
      <c r="O1635" s="3">
        <v>0</v>
      </c>
    </row>
    <row r="1636" spans="1:15" ht="17.100000000000001">
      <c r="A1636" s="3" t="s">
        <v>2131</v>
      </c>
      <c r="B1636" s="3" t="s">
        <v>16</v>
      </c>
      <c r="C1636" s="3" t="s">
        <v>275</v>
      </c>
      <c r="D1636" s="3" t="s">
        <v>91</v>
      </c>
      <c r="E1636" s="3" t="s">
        <v>92</v>
      </c>
      <c r="F1636" s="3">
        <v>18</v>
      </c>
      <c r="G1636" s="3" t="s">
        <v>20</v>
      </c>
      <c r="H1636" s="3" t="s">
        <v>21</v>
      </c>
      <c r="I1636" s="3" t="s">
        <v>22</v>
      </c>
      <c r="J1636" s="3" t="s">
        <v>21</v>
      </c>
      <c r="K1636" s="3"/>
      <c r="L1636" s="3" t="s">
        <v>138</v>
      </c>
      <c r="M1636" s="3" t="s">
        <v>227</v>
      </c>
      <c r="N1636" s="3">
        <v>0</v>
      </c>
      <c r="O1636" s="3">
        <v>0</v>
      </c>
    </row>
    <row r="1637" spans="1:15" ht="17.100000000000001">
      <c r="A1637" s="3" t="s">
        <v>2132</v>
      </c>
      <c r="B1637" s="3" t="s">
        <v>81</v>
      </c>
      <c r="C1637" s="3"/>
      <c r="D1637" s="3" t="s">
        <v>20</v>
      </c>
      <c r="E1637" s="3" t="s">
        <v>339</v>
      </c>
      <c r="F1637" s="3">
        <v>18</v>
      </c>
      <c r="G1637" s="3" t="s">
        <v>20</v>
      </c>
      <c r="H1637" s="3" t="s">
        <v>21</v>
      </c>
      <c r="I1637" s="3" t="s">
        <v>22</v>
      </c>
      <c r="J1637" s="3" t="s">
        <v>21</v>
      </c>
      <c r="K1637" s="3"/>
      <c r="L1637" s="3" t="s">
        <v>183</v>
      </c>
      <c r="M1637" s="3" t="s">
        <v>205</v>
      </c>
      <c r="N1637" s="3">
        <v>0</v>
      </c>
      <c r="O1637" s="3">
        <v>0</v>
      </c>
    </row>
    <row r="1638" spans="1:15" ht="17.100000000000001">
      <c r="A1638" s="3" t="s">
        <v>2133</v>
      </c>
      <c r="B1638" s="3" t="s">
        <v>166</v>
      </c>
      <c r="C1638" s="3" t="s">
        <v>169</v>
      </c>
      <c r="D1638" s="3" t="s">
        <v>62</v>
      </c>
      <c r="E1638" s="3" t="s">
        <v>63</v>
      </c>
      <c r="F1638" s="3">
        <v>18</v>
      </c>
      <c r="G1638" s="3" t="s">
        <v>141</v>
      </c>
      <c r="H1638" s="3" t="s">
        <v>21</v>
      </c>
      <c r="I1638" s="3" t="s">
        <v>22</v>
      </c>
      <c r="J1638" s="3" t="s">
        <v>21</v>
      </c>
      <c r="K1638" s="3"/>
      <c r="L1638" s="3" t="s">
        <v>108</v>
      </c>
      <c r="M1638" s="3" t="s">
        <v>1559</v>
      </c>
      <c r="N1638" s="3">
        <v>0</v>
      </c>
      <c r="O1638" s="3">
        <v>0</v>
      </c>
    </row>
    <row r="1639" spans="1:15" ht="17.100000000000001">
      <c r="A1639" s="3" t="s">
        <v>2134</v>
      </c>
      <c r="B1639" s="3" t="s">
        <v>81</v>
      </c>
      <c r="C1639" s="3" t="s">
        <v>86</v>
      </c>
      <c r="D1639" s="3" t="s">
        <v>38</v>
      </c>
      <c r="E1639" s="3" t="s">
        <v>39</v>
      </c>
      <c r="F1639" s="3">
        <v>18</v>
      </c>
      <c r="G1639" s="3" t="s">
        <v>20</v>
      </c>
      <c r="H1639" s="3" t="s">
        <v>21</v>
      </c>
      <c r="I1639" s="3" t="s">
        <v>22</v>
      </c>
      <c r="J1639" s="3" t="s">
        <v>21</v>
      </c>
      <c r="K1639" s="3"/>
      <c r="L1639" s="3" t="s">
        <v>104</v>
      </c>
      <c r="M1639" s="3" t="s">
        <v>266</v>
      </c>
      <c r="N1639" s="3">
        <v>0</v>
      </c>
      <c r="O1639" s="3">
        <v>0</v>
      </c>
    </row>
    <row r="1640" spans="1:15" ht="17.100000000000001">
      <c r="A1640" s="3" t="s">
        <v>2135</v>
      </c>
      <c r="B1640" s="3" t="s">
        <v>16</v>
      </c>
      <c r="C1640" s="3" t="s">
        <v>455</v>
      </c>
      <c r="D1640" s="3" t="s">
        <v>38</v>
      </c>
      <c r="E1640" s="3" t="s">
        <v>39</v>
      </c>
      <c r="F1640" s="3">
        <v>18</v>
      </c>
      <c r="G1640" s="3" t="s">
        <v>1699</v>
      </c>
      <c r="H1640" s="3" t="s">
        <v>21</v>
      </c>
      <c r="I1640" s="3" t="s">
        <v>22</v>
      </c>
      <c r="J1640" s="3" t="s">
        <v>21</v>
      </c>
      <c r="K1640" s="3"/>
      <c r="L1640" s="3" t="s">
        <v>117</v>
      </c>
      <c r="M1640" s="3" t="s">
        <v>50</v>
      </c>
      <c r="N1640" s="3">
        <v>0</v>
      </c>
      <c r="O1640" s="3">
        <v>3</v>
      </c>
    </row>
    <row r="1641" spans="1:15" ht="17.100000000000001">
      <c r="A1641" s="3" t="s">
        <v>2136</v>
      </c>
      <c r="B1641" s="3" t="s">
        <v>1176</v>
      </c>
      <c r="C1641" s="3" t="s">
        <v>326</v>
      </c>
      <c r="D1641" s="3" t="s">
        <v>18</v>
      </c>
      <c r="E1641" s="3" t="s">
        <v>19</v>
      </c>
      <c r="F1641" s="3">
        <v>18</v>
      </c>
      <c r="G1641" s="3" t="s">
        <v>20</v>
      </c>
      <c r="H1641" s="3" t="s">
        <v>21</v>
      </c>
      <c r="I1641" s="3" t="s">
        <v>22</v>
      </c>
      <c r="J1641" s="3" t="s">
        <v>21</v>
      </c>
      <c r="K1641" s="3"/>
      <c r="L1641" s="3" t="s">
        <v>58</v>
      </c>
      <c r="M1641" s="3" t="s">
        <v>82</v>
      </c>
      <c r="N1641" s="3">
        <v>1</v>
      </c>
      <c r="O1641" s="3">
        <v>9</v>
      </c>
    </row>
    <row r="1642" spans="1:15" ht="17.100000000000001">
      <c r="A1642" s="3" t="s">
        <v>2137</v>
      </c>
      <c r="B1642" s="3" t="s">
        <v>36</v>
      </c>
      <c r="C1642" s="3" t="s">
        <v>517</v>
      </c>
      <c r="D1642" s="3" t="s">
        <v>91</v>
      </c>
      <c r="E1642" s="3" t="s">
        <v>92</v>
      </c>
      <c r="F1642" s="3">
        <v>18</v>
      </c>
      <c r="G1642" s="3" t="s">
        <v>74</v>
      </c>
      <c r="H1642" s="3" t="s">
        <v>21</v>
      </c>
      <c r="I1642" s="3" t="s">
        <v>22</v>
      </c>
      <c r="J1642" s="3" t="s">
        <v>21</v>
      </c>
      <c r="K1642" s="3" t="s">
        <v>319</v>
      </c>
      <c r="L1642" s="3" t="s">
        <v>160</v>
      </c>
      <c r="M1642" s="3" t="s">
        <v>76</v>
      </c>
      <c r="N1642" s="3">
        <v>0</v>
      </c>
      <c r="O1642" s="3">
        <v>0</v>
      </c>
    </row>
    <row r="1643" spans="1:15" ht="17.100000000000001">
      <c r="A1643" s="3" t="s">
        <v>2138</v>
      </c>
      <c r="B1643" s="3" t="s">
        <v>1154</v>
      </c>
      <c r="C1643" s="3" t="s">
        <v>579</v>
      </c>
      <c r="D1643" s="3" t="s">
        <v>91</v>
      </c>
      <c r="E1643" s="3" t="s">
        <v>92</v>
      </c>
      <c r="F1643" s="3">
        <v>18</v>
      </c>
      <c r="G1643" s="3" t="s">
        <v>20</v>
      </c>
      <c r="H1643" s="3" t="s">
        <v>21</v>
      </c>
      <c r="I1643" s="3" t="s">
        <v>22</v>
      </c>
      <c r="J1643" s="3" t="s">
        <v>21</v>
      </c>
      <c r="K1643" s="3"/>
      <c r="L1643" s="3" t="s">
        <v>49</v>
      </c>
      <c r="M1643" s="3" t="s">
        <v>306</v>
      </c>
      <c r="N1643" s="3">
        <v>0</v>
      </c>
      <c r="O1643" s="3">
        <v>0</v>
      </c>
    </row>
    <row r="1644" spans="1:15" ht="17.100000000000001">
      <c r="A1644" s="3" t="s">
        <v>2139</v>
      </c>
      <c r="B1644" s="3" t="s">
        <v>789</v>
      </c>
      <c r="C1644" s="3" t="s">
        <v>378</v>
      </c>
      <c r="D1644" s="3" t="s">
        <v>18</v>
      </c>
      <c r="E1644" s="3" t="s">
        <v>19</v>
      </c>
      <c r="F1644" s="3">
        <v>18</v>
      </c>
      <c r="G1644" s="3" t="s">
        <v>1148</v>
      </c>
      <c r="H1644" s="3" t="s">
        <v>21</v>
      </c>
      <c r="I1644" s="3" t="s">
        <v>22</v>
      </c>
      <c r="J1644" s="3" t="s">
        <v>21</v>
      </c>
      <c r="K1644" s="3"/>
      <c r="L1644" s="3" t="s">
        <v>49</v>
      </c>
      <c r="M1644" s="3" t="s">
        <v>205</v>
      </c>
      <c r="N1644" s="3">
        <v>0</v>
      </c>
      <c r="O1644" s="3">
        <v>1</v>
      </c>
    </row>
    <row r="1645" spans="1:15" ht="17.100000000000001">
      <c r="A1645" s="3" t="s">
        <v>2140</v>
      </c>
      <c r="B1645" s="3" t="s">
        <v>42</v>
      </c>
      <c r="C1645" s="3"/>
      <c r="D1645" s="3" t="s">
        <v>20</v>
      </c>
      <c r="E1645" s="3" t="s">
        <v>339</v>
      </c>
      <c r="F1645" s="3">
        <v>18</v>
      </c>
      <c r="G1645" s="3" t="s">
        <v>20</v>
      </c>
      <c r="H1645" s="3" t="s">
        <v>21</v>
      </c>
      <c r="I1645" s="3" t="s">
        <v>22</v>
      </c>
      <c r="J1645" s="3" t="s">
        <v>21</v>
      </c>
      <c r="K1645" s="3"/>
      <c r="L1645" s="3" t="s">
        <v>183</v>
      </c>
      <c r="M1645" s="3" t="s">
        <v>254</v>
      </c>
      <c r="N1645" s="3">
        <v>0</v>
      </c>
      <c r="O1645" s="3">
        <v>0</v>
      </c>
    </row>
    <row r="1646" spans="1:15" ht="17.100000000000001">
      <c r="A1646" s="3" t="s">
        <v>2141</v>
      </c>
      <c r="B1646" s="3" t="s">
        <v>734</v>
      </c>
      <c r="C1646" s="3" t="s">
        <v>103</v>
      </c>
      <c r="D1646" s="3" t="s">
        <v>91</v>
      </c>
      <c r="E1646" s="3" t="s">
        <v>92</v>
      </c>
      <c r="F1646" s="3">
        <v>18</v>
      </c>
      <c r="G1646" s="3" t="s">
        <v>103</v>
      </c>
      <c r="H1646" s="3" t="s">
        <v>21</v>
      </c>
      <c r="I1646" s="3" t="s">
        <v>22</v>
      </c>
      <c r="J1646" s="3" t="s">
        <v>21</v>
      </c>
      <c r="K1646" s="3"/>
      <c r="L1646" s="3" t="s">
        <v>44</v>
      </c>
      <c r="M1646" s="3" t="s">
        <v>291</v>
      </c>
      <c r="N1646" s="3">
        <v>0</v>
      </c>
      <c r="O1646" s="3">
        <v>4</v>
      </c>
    </row>
    <row r="1647" spans="1:15" ht="17.100000000000001">
      <c r="A1647" s="3" t="s">
        <v>2142</v>
      </c>
      <c r="B1647" s="3" t="s">
        <v>42</v>
      </c>
      <c r="C1647" s="3"/>
      <c r="D1647" s="3" t="s">
        <v>20</v>
      </c>
      <c r="E1647" s="3" t="s">
        <v>339</v>
      </c>
      <c r="F1647" s="3">
        <v>18</v>
      </c>
      <c r="G1647" s="3" t="s">
        <v>20</v>
      </c>
      <c r="H1647" s="3" t="s">
        <v>21</v>
      </c>
      <c r="I1647" s="3" t="s">
        <v>22</v>
      </c>
      <c r="J1647" s="3" t="s">
        <v>21</v>
      </c>
      <c r="K1647" s="3"/>
      <c r="L1647" s="3" t="s">
        <v>218</v>
      </c>
      <c r="M1647" s="3" t="s">
        <v>205</v>
      </c>
      <c r="N1647" s="3">
        <v>0</v>
      </c>
      <c r="O1647" s="3">
        <v>0</v>
      </c>
    </row>
    <row r="1648" spans="1:15" ht="17.100000000000001">
      <c r="A1648" s="3" t="s">
        <v>2143</v>
      </c>
      <c r="B1648" s="3" t="s">
        <v>81</v>
      </c>
      <c r="C1648" s="3" t="s">
        <v>57</v>
      </c>
      <c r="D1648" s="3" t="s">
        <v>62</v>
      </c>
      <c r="E1648" s="3" t="s">
        <v>63</v>
      </c>
      <c r="F1648" s="3">
        <v>18</v>
      </c>
      <c r="G1648" s="3" t="s">
        <v>57</v>
      </c>
      <c r="H1648" s="3" t="s">
        <v>21</v>
      </c>
      <c r="I1648" s="3" t="s">
        <v>22</v>
      </c>
      <c r="J1648" s="3" t="s">
        <v>21</v>
      </c>
      <c r="K1648" s="3"/>
      <c r="L1648" s="3" t="s">
        <v>49</v>
      </c>
      <c r="M1648" s="3" t="s">
        <v>214</v>
      </c>
      <c r="N1648" s="3">
        <v>0</v>
      </c>
      <c r="O1648" s="3">
        <v>0</v>
      </c>
    </row>
    <row r="1649" spans="1:15" ht="17.100000000000001">
      <c r="A1649" s="3" t="s">
        <v>2144</v>
      </c>
      <c r="B1649" s="3" t="s">
        <v>16</v>
      </c>
      <c r="C1649" s="3" t="s">
        <v>93</v>
      </c>
      <c r="D1649" s="3" t="s">
        <v>38</v>
      </c>
      <c r="E1649" s="3" t="s">
        <v>39</v>
      </c>
      <c r="F1649" s="3">
        <v>18</v>
      </c>
      <c r="G1649" s="3" t="s">
        <v>530</v>
      </c>
      <c r="H1649" s="3" t="s">
        <v>21</v>
      </c>
      <c r="I1649" s="3" t="s">
        <v>22</v>
      </c>
      <c r="J1649" s="3" t="s">
        <v>21</v>
      </c>
      <c r="K1649" s="3"/>
      <c r="L1649" s="3" t="s">
        <v>33</v>
      </c>
      <c r="M1649" s="3" t="s">
        <v>76</v>
      </c>
      <c r="N1649" s="3">
        <v>0</v>
      </c>
      <c r="O1649" s="3">
        <v>15</v>
      </c>
    </row>
    <row r="1650" spans="1:15" ht="17.100000000000001">
      <c r="A1650" s="3" t="s">
        <v>2145</v>
      </c>
      <c r="B1650" s="3" t="s">
        <v>680</v>
      </c>
      <c r="C1650" s="3" t="s">
        <v>56</v>
      </c>
      <c r="D1650" s="3" t="s">
        <v>38</v>
      </c>
      <c r="E1650" s="3" t="s">
        <v>39</v>
      </c>
      <c r="F1650" s="3">
        <v>18</v>
      </c>
      <c r="G1650" s="3" t="s">
        <v>113</v>
      </c>
      <c r="H1650" s="3" t="s">
        <v>21</v>
      </c>
      <c r="I1650" s="3" t="s">
        <v>22</v>
      </c>
      <c r="J1650" s="3" t="s">
        <v>21</v>
      </c>
      <c r="K1650" s="3"/>
      <c r="L1650" s="3" t="s">
        <v>128</v>
      </c>
      <c r="M1650" s="3" t="s">
        <v>76</v>
      </c>
      <c r="N1650" s="3">
        <v>0</v>
      </c>
      <c r="O1650" s="3">
        <v>0</v>
      </c>
    </row>
    <row r="1651" spans="1:15" ht="17.100000000000001">
      <c r="A1651" s="3" t="s">
        <v>2146</v>
      </c>
      <c r="B1651" s="3" t="s">
        <v>281</v>
      </c>
      <c r="C1651" s="3" t="s">
        <v>27</v>
      </c>
      <c r="D1651" s="3" t="s">
        <v>18</v>
      </c>
      <c r="E1651" s="3" t="s">
        <v>19</v>
      </c>
      <c r="F1651" s="3">
        <v>18</v>
      </c>
      <c r="G1651" s="3" t="s">
        <v>69</v>
      </c>
      <c r="H1651" s="3" t="s">
        <v>21</v>
      </c>
      <c r="I1651" s="3" t="s">
        <v>22</v>
      </c>
      <c r="J1651" s="3" t="s">
        <v>21</v>
      </c>
      <c r="K1651" s="3"/>
      <c r="L1651" s="3" t="s">
        <v>23</v>
      </c>
      <c r="M1651" s="3" t="s">
        <v>70</v>
      </c>
      <c r="N1651" s="3">
        <v>0</v>
      </c>
      <c r="O1651" s="3">
        <v>0</v>
      </c>
    </row>
    <row r="1652" spans="1:15" ht="17.100000000000001">
      <c r="A1652" s="3" t="s">
        <v>2147</v>
      </c>
      <c r="B1652" s="3" t="s">
        <v>16</v>
      </c>
      <c r="C1652" s="3"/>
      <c r="D1652" s="3" t="s">
        <v>20</v>
      </c>
      <c r="E1652" s="3" t="s">
        <v>339</v>
      </c>
      <c r="F1652" s="3">
        <v>18</v>
      </c>
      <c r="G1652" s="3" t="s">
        <v>20</v>
      </c>
      <c r="H1652" s="3" t="s">
        <v>21</v>
      </c>
      <c r="I1652" s="3" t="s">
        <v>22</v>
      </c>
      <c r="J1652" s="3" t="s">
        <v>21</v>
      </c>
      <c r="K1652" s="3"/>
      <c r="L1652" s="3" t="s">
        <v>160</v>
      </c>
      <c r="M1652" s="3" t="s">
        <v>50</v>
      </c>
      <c r="N1652" s="3">
        <v>0</v>
      </c>
      <c r="O1652" s="3">
        <v>0</v>
      </c>
    </row>
    <row r="1653" spans="1:15" ht="17.100000000000001">
      <c r="A1653" s="3" t="s">
        <v>2148</v>
      </c>
      <c r="B1653" s="3" t="s">
        <v>565</v>
      </c>
      <c r="C1653" s="3" t="s">
        <v>157</v>
      </c>
      <c r="D1653" s="3" t="s">
        <v>91</v>
      </c>
      <c r="E1653" s="3" t="s">
        <v>92</v>
      </c>
      <c r="F1653" s="3">
        <v>18</v>
      </c>
      <c r="G1653" s="3" t="s">
        <v>20</v>
      </c>
      <c r="H1653" s="3" t="s">
        <v>21</v>
      </c>
      <c r="I1653" s="3" t="s">
        <v>22</v>
      </c>
      <c r="J1653" s="3" t="s">
        <v>21</v>
      </c>
      <c r="K1653" s="3"/>
      <c r="L1653" s="3" t="s">
        <v>160</v>
      </c>
      <c r="M1653" s="3" t="s">
        <v>291</v>
      </c>
      <c r="N1653" s="3">
        <v>0</v>
      </c>
      <c r="O1653" s="3">
        <v>0</v>
      </c>
    </row>
    <row r="1654" spans="1:15" ht="17.100000000000001">
      <c r="A1654" s="3" t="s">
        <v>2149</v>
      </c>
      <c r="B1654" s="3" t="s">
        <v>360</v>
      </c>
      <c r="C1654" s="3" t="s">
        <v>37</v>
      </c>
      <c r="D1654" s="3" t="s">
        <v>38</v>
      </c>
      <c r="E1654" s="3" t="s">
        <v>39</v>
      </c>
      <c r="F1654" s="3">
        <v>18</v>
      </c>
      <c r="G1654" s="3" t="s">
        <v>40</v>
      </c>
      <c r="H1654" s="3" t="s">
        <v>21</v>
      </c>
      <c r="I1654" s="3" t="s">
        <v>22</v>
      </c>
      <c r="J1654" s="3" t="s">
        <v>21</v>
      </c>
      <c r="K1654" s="3"/>
      <c r="L1654" s="3" t="s">
        <v>44</v>
      </c>
      <c r="M1654" s="3" t="s">
        <v>88</v>
      </c>
      <c r="N1654" s="3">
        <v>0</v>
      </c>
      <c r="O1654" s="3">
        <v>0</v>
      </c>
    </row>
    <row r="1655" spans="1:15" ht="17.100000000000001">
      <c r="A1655" s="3" t="s">
        <v>2150</v>
      </c>
      <c r="B1655" s="3" t="s">
        <v>567</v>
      </c>
      <c r="C1655" s="3" t="s">
        <v>175</v>
      </c>
      <c r="D1655" s="3" t="s">
        <v>62</v>
      </c>
      <c r="E1655" s="3" t="s">
        <v>63</v>
      </c>
      <c r="F1655" s="3">
        <v>18</v>
      </c>
      <c r="G1655" s="3" t="s">
        <v>74</v>
      </c>
      <c r="H1655" s="3" t="s">
        <v>21</v>
      </c>
      <c r="I1655" s="3" t="s">
        <v>22</v>
      </c>
      <c r="J1655" s="3" t="s">
        <v>21</v>
      </c>
      <c r="K1655" s="3"/>
      <c r="L1655" s="3" t="s">
        <v>183</v>
      </c>
      <c r="M1655" s="3" t="s">
        <v>306</v>
      </c>
      <c r="N1655" s="3">
        <v>0</v>
      </c>
      <c r="O1655" s="3">
        <v>0</v>
      </c>
    </row>
    <row r="1656" spans="1:15" ht="17.100000000000001">
      <c r="A1656" s="3" t="s">
        <v>2151</v>
      </c>
      <c r="B1656" s="3" t="s">
        <v>31</v>
      </c>
      <c r="C1656" s="3" t="s">
        <v>127</v>
      </c>
      <c r="D1656" s="3" t="s">
        <v>62</v>
      </c>
      <c r="E1656" s="3" t="s">
        <v>63</v>
      </c>
      <c r="F1656" s="3">
        <v>18</v>
      </c>
      <c r="G1656" s="3" t="s">
        <v>20</v>
      </c>
      <c r="H1656" s="3" t="s">
        <v>21</v>
      </c>
      <c r="I1656" s="3" t="s">
        <v>22</v>
      </c>
      <c r="J1656" s="3" t="s">
        <v>21</v>
      </c>
      <c r="K1656" s="3"/>
      <c r="L1656" s="3" t="s">
        <v>194</v>
      </c>
      <c r="M1656" s="3" t="s">
        <v>254</v>
      </c>
      <c r="N1656" s="3">
        <v>0</v>
      </c>
      <c r="O1656" s="3">
        <v>0</v>
      </c>
    </row>
    <row r="1657" spans="1:15" ht="17.100000000000001">
      <c r="A1657" s="3" t="s">
        <v>2152</v>
      </c>
      <c r="B1657" s="3" t="s">
        <v>360</v>
      </c>
      <c r="C1657" s="3"/>
      <c r="D1657" s="3" t="s">
        <v>20</v>
      </c>
      <c r="E1657" s="3" t="s">
        <v>339</v>
      </c>
      <c r="F1657" s="3">
        <v>18</v>
      </c>
      <c r="G1657" s="3" t="s">
        <v>57</v>
      </c>
      <c r="H1657" s="3" t="s">
        <v>21</v>
      </c>
      <c r="I1657" s="3" t="s">
        <v>22</v>
      </c>
      <c r="J1657" s="3" t="s">
        <v>21</v>
      </c>
      <c r="K1657" s="3"/>
      <c r="L1657" s="3" t="s">
        <v>104</v>
      </c>
      <c r="M1657" s="3" t="s">
        <v>82</v>
      </c>
      <c r="N1657" s="3">
        <v>0</v>
      </c>
      <c r="O1657" s="3">
        <v>0</v>
      </c>
    </row>
    <row r="1658" spans="1:15" ht="17.100000000000001">
      <c r="A1658" s="3" t="s">
        <v>2153</v>
      </c>
      <c r="B1658" s="3" t="s">
        <v>81</v>
      </c>
      <c r="C1658" s="3"/>
      <c r="D1658" s="3" t="s">
        <v>20</v>
      </c>
      <c r="E1658" s="3" t="s">
        <v>339</v>
      </c>
      <c r="F1658" s="3">
        <v>18</v>
      </c>
      <c r="G1658" s="3" t="s">
        <v>74</v>
      </c>
      <c r="H1658" s="3" t="s">
        <v>21</v>
      </c>
      <c r="I1658" s="3" t="s">
        <v>22</v>
      </c>
      <c r="J1658" s="3" t="s">
        <v>21</v>
      </c>
      <c r="K1658" s="3" t="s">
        <v>491</v>
      </c>
      <c r="L1658" s="3" t="s">
        <v>222</v>
      </c>
      <c r="M1658" s="3" t="s">
        <v>2154</v>
      </c>
      <c r="N1658" s="3">
        <v>0</v>
      </c>
      <c r="O1658" s="3">
        <v>0</v>
      </c>
    </row>
    <row r="1659" spans="1:15" ht="17.100000000000001">
      <c r="A1659" s="3" t="s">
        <v>2155</v>
      </c>
      <c r="B1659" s="3" t="s">
        <v>131</v>
      </c>
      <c r="C1659" s="3" t="s">
        <v>671</v>
      </c>
      <c r="D1659" s="3" t="s">
        <v>38</v>
      </c>
      <c r="E1659" s="3" t="s">
        <v>39</v>
      </c>
      <c r="F1659" s="3">
        <v>18</v>
      </c>
      <c r="G1659" s="3" t="s">
        <v>596</v>
      </c>
      <c r="H1659" s="3" t="s">
        <v>21</v>
      </c>
      <c r="I1659" s="3" t="s">
        <v>22</v>
      </c>
      <c r="J1659" s="3" t="s">
        <v>21</v>
      </c>
      <c r="K1659" s="3" t="s">
        <v>239</v>
      </c>
      <c r="L1659" s="3" t="s">
        <v>44</v>
      </c>
      <c r="M1659" s="3" t="s">
        <v>24</v>
      </c>
      <c r="N1659" s="3">
        <v>0</v>
      </c>
      <c r="O1659" s="3">
        <v>0</v>
      </c>
    </row>
    <row r="1660" spans="1:15" ht="17.100000000000001">
      <c r="A1660" s="3" t="s">
        <v>2156</v>
      </c>
      <c r="B1660" s="3" t="s">
        <v>2157</v>
      </c>
      <c r="C1660" s="3" t="s">
        <v>490</v>
      </c>
      <c r="D1660" s="3" t="s">
        <v>62</v>
      </c>
      <c r="E1660" s="3" t="s">
        <v>63</v>
      </c>
      <c r="F1660" s="3">
        <v>18</v>
      </c>
      <c r="G1660" s="3" t="s">
        <v>461</v>
      </c>
      <c r="H1660" s="3" t="s">
        <v>21</v>
      </c>
      <c r="I1660" s="3" t="s">
        <v>22</v>
      </c>
      <c r="J1660" s="3" t="s">
        <v>21</v>
      </c>
      <c r="K1660" s="3"/>
      <c r="L1660" s="3" t="s">
        <v>315</v>
      </c>
      <c r="M1660" s="3" t="s">
        <v>129</v>
      </c>
      <c r="N1660" s="3">
        <v>0</v>
      </c>
      <c r="O1660" s="3">
        <v>19</v>
      </c>
    </row>
    <row r="1661" spans="1:15" ht="17.100000000000001">
      <c r="A1661" s="3" t="s">
        <v>2158</v>
      </c>
      <c r="B1661" s="3" t="s">
        <v>16</v>
      </c>
      <c r="C1661" s="3" t="s">
        <v>86</v>
      </c>
      <c r="D1661" s="3" t="s">
        <v>38</v>
      </c>
      <c r="E1661" s="3" t="s">
        <v>39</v>
      </c>
      <c r="F1661" s="3">
        <v>18</v>
      </c>
      <c r="G1661" s="3" t="s">
        <v>1967</v>
      </c>
      <c r="H1661" s="3" t="s">
        <v>21</v>
      </c>
      <c r="I1661" s="3" t="s">
        <v>22</v>
      </c>
      <c r="J1661" s="3" t="s">
        <v>21</v>
      </c>
      <c r="K1661" s="3"/>
      <c r="L1661" s="3" t="s">
        <v>333</v>
      </c>
      <c r="M1661" s="3" t="s">
        <v>347</v>
      </c>
      <c r="N1661" s="3">
        <v>1</v>
      </c>
      <c r="O1661" s="3">
        <v>7</v>
      </c>
    </row>
    <row r="1662" spans="1:15" ht="17.100000000000001">
      <c r="A1662" s="3" t="s">
        <v>2159</v>
      </c>
      <c r="B1662" s="3" t="s">
        <v>81</v>
      </c>
      <c r="C1662" s="3" t="s">
        <v>185</v>
      </c>
      <c r="D1662" s="3" t="s">
        <v>38</v>
      </c>
      <c r="E1662" s="3" t="s">
        <v>39</v>
      </c>
      <c r="F1662" s="3">
        <v>18</v>
      </c>
      <c r="G1662" s="3" t="s">
        <v>57</v>
      </c>
      <c r="H1662" s="3" t="s">
        <v>21</v>
      </c>
      <c r="I1662" s="3" t="s">
        <v>22</v>
      </c>
      <c r="J1662" s="3" t="s">
        <v>21</v>
      </c>
      <c r="K1662" s="3"/>
      <c r="L1662" s="3" t="s">
        <v>138</v>
      </c>
      <c r="M1662" s="3" t="s">
        <v>639</v>
      </c>
      <c r="N1662" s="3">
        <v>0</v>
      </c>
      <c r="O1662" s="3">
        <v>0</v>
      </c>
    </row>
    <row r="1663" spans="1:15" ht="17.100000000000001">
      <c r="A1663" s="3" t="s">
        <v>2160</v>
      </c>
      <c r="B1663" s="3" t="s">
        <v>457</v>
      </c>
      <c r="C1663" s="3" t="s">
        <v>357</v>
      </c>
      <c r="D1663" s="3" t="s">
        <v>62</v>
      </c>
      <c r="E1663" s="3" t="s">
        <v>63</v>
      </c>
      <c r="F1663" s="3">
        <v>18</v>
      </c>
      <c r="G1663" s="3" t="s">
        <v>357</v>
      </c>
      <c r="H1663" s="3" t="s">
        <v>21</v>
      </c>
      <c r="I1663" s="3" t="s">
        <v>22</v>
      </c>
      <c r="J1663" s="3" t="s">
        <v>21</v>
      </c>
      <c r="K1663" s="3"/>
      <c r="L1663" s="3" t="s">
        <v>122</v>
      </c>
      <c r="M1663" s="3" t="s">
        <v>343</v>
      </c>
      <c r="N1663" s="3">
        <v>0</v>
      </c>
      <c r="O1663" s="3">
        <v>0</v>
      </c>
    </row>
    <row r="1664" spans="1:15" ht="17.100000000000001">
      <c r="A1664" s="3" t="s">
        <v>2161</v>
      </c>
      <c r="B1664" s="3" t="s">
        <v>166</v>
      </c>
      <c r="C1664" s="3" t="s">
        <v>98</v>
      </c>
      <c r="D1664" s="3" t="s">
        <v>91</v>
      </c>
      <c r="E1664" s="3" t="s">
        <v>92</v>
      </c>
      <c r="F1664" s="3">
        <v>18</v>
      </c>
      <c r="G1664" s="3" t="s">
        <v>2162</v>
      </c>
      <c r="H1664" s="3" t="s">
        <v>21</v>
      </c>
      <c r="I1664" s="3" t="s">
        <v>22</v>
      </c>
      <c r="J1664" s="3" t="s">
        <v>21</v>
      </c>
      <c r="K1664" s="3"/>
      <c r="L1664" s="3" t="s">
        <v>222</v>
      </c>
      <c r="M1664" s="3" t="s">
        <v>367</v>
      </c>
      <c r="N1664" s="3">
        <v>0</v>
      </c>
      <c r="O1664" s="3">
        <v>0</v>
      </c>
    </row>
    <row r="1665" spans="1:15" ht="17.100000000000001">
      <c r="A1665" s="3" t="s">
        <v>2163</v>
      </c>
      <c r="B1665" s="3" t="s">
        <v>42</v>
      </c>
      <c r="C1665" s="3"/>
      <c r="D1665" s="3" t="s">
        <v>20</v>
      </c>
      <c r="E1665" s="3" t="s">
        <v>339</v>
      </c>
      <c r="F1665" s="3">
        <v>18</v>
      </c>
      <c r="G1665" s="3" t="s">
        <v>1097</v>
      </c>
      <c r="H1665" s="3" t="s">
        <v>21</v>
      </c>
      <c r="I1665" s="3" t="s">
        <v>22</v>
      </c>
      <c r="J1665" s="3" t="s">
        <v>21</v>
      </c>
      <c r="K1665" s="3"/>
      <c r="L1665" s="3" t="s">
        <v>28</v>
      </c>
      <c r="M1665" s="3" t="s">
        <v>306</v>
      </c>
      <c r="N1665" s="3">
        <v>0</v>
      </c>
      <c r="O1665" s="3">
        <v>0</v>
      </c>
    </row>
    <row r="1666" spans="1:15" ht="17.100000000000001">
      <c r="A1666" s="3" t="s">
        <v>2164</v>
      </c>
      <c r="B1666" s="3" t="s">
        <v>36</v>
      </c>
      <c r="C1666" s="3" t="s">
        <v>124</v>
      </c>
      <c r="D1666" s="3" t="s">
        <v>91</v>
      </c>
      <c r="E1666" s="3" t="s">
        <v>92</v>
      </c>
      <c r="F1666" s="3">
        <v>18</v>
      </c>
      <c r="G1666" s="3" t="s">
        <v>124</v>
      </c>
      <c r="H1666" s="3" t="s">
        <v>21</v>
      </c>
      <c r="I1666" s="3" t="s">
        <v>22</v>
      </c>
      <c r="J1666" s="3" t="s">
        <v>21</v>
      </c>
      <c r="K1666" s="3"/>
      <c r="L1666" s="3" t="s">
        <v>160</v>
      </c>
      <c r="M1666" s="3" t="s">
        <v>50</v>
      </c>
      <c r="N1666" s="3">
        <v>0</v>
      </c>
      <c r="O1666" s="3">
        <v>37</v>
      </c>
    </row>
    <row r="1667" spans="1:15" ht="17.100000000000001">
      <c r="A1667" s="3" t="s">
        <v>2165</v>
      </c>
      <c r="B1667" s="3" t="s">
        <v>81</v>
      </c>
      <c r="C1667" s="3" t="s">
        <v>271</v>
      </c>
      <c r="D1667" s="3" t="s">
        <v>62</v>
      </c>
      <c r="E1667" s="3" t="s">
        <v>63</v>
      </c>
      <c r="F1667" s="3">
        <v>18</v>
      </c>
      <c r="G1667" s="3" t="s">
        <v>20</v>
      </c>
      <c r="H1667" s="3" t="s">
        <v>21</v>
      </c>
      <c r="I1667" s="3" t="s">
        <v>22</v>
      </c>
      <c r="J1667" s="3" t="s">
        <v>21</v>
      </c>
      <c r="K1667" s="3"/>
      <c r="L1667" s="3" t="s">
        <v>122</v>
      </c>
      <c r="M1667" s="3" t="s">
        <v>343</v>
      </c>
      <c r="N1667" s="3">
        <v>0</v>
      </c>
      <c r="O1667" s="3">
        <v>0</v>
      </c>
    </row>
    <row r="1668" spans="1:15" ht="17.100000000000001">
      <c r="A1668" s="3" t="s">
        <v>2166</v>
      </c>
      <c r="B1668" s="3" t="s">
        <v>81</v>
      </c>
      <c r="C1668" s="3"/>
      <c r="D1668" s="3" t="s">
        <v>20</v>
      </c>
      <c r="E1668" s="3" t="s">
        <v>339</v>
      </c>
      <c r="F1668" s="3">
        <v>18</v>
      </c>
      <c r="G1668" s="3" t="s">
        <v>20</v>
      </c>
      <c r="H1668" s="3" t="s">
        <v>21</v>
      </c>
      <c r="I1668" s="3" t="s">
        <v>22</v>
      </c>
      <c r="J1668" s="3" t="s">
        <v>21</v>
      </c>
      <c r="K1668" s="3"/>
      <c r="L1668" s="3" t="s">
        <v>104</v>
      </c>
      <c r="M1668" s="3" t="s">
        <v>266</v>
      </c>
      <c r="N1668" s="3">
        <v>0</v>
      </c>
      <c r="O1668" s="3">
        <v>0</v>
      </c>
    </row>
    <row r="1669" spans="1:15" ht="17.100000000000001">
      <c r="A1669" s="3" t="s">
        <v>2167</v>
      </c>
      <c r="B1669" s="3" t="s">
        <v>445</v>
      </c>
      <c r="C1669" s="3" t="s">
        <v>2168</v>
      </c>
      <c r="D1669" s="3" t="s">
        <v>2169</v>
      </c>
      <c r="E1669" s="3" t="s">
        <v>2170</v>
      </c>
      <c r="F1669" s="3">
        <v>18</v>
      </c>
      <c r="G1669" s="3" t="s">
        <v>2171</v>
      </c>
      <c r="H1669" s="3" t="s">
        <v>21</v>
      </c>
      <c r="I1669" s="3" t="s">
        <v>2172</v>
      </c>
      <c r="J1669" s="3" t="s">
        <v>21</v>
      </c>
      <c r="K1669" s="3" t="s">
        <v>2173</v>
      </c>
      <c r="L1669" s="3" t="s">
        <v>33</v>
      </c>
      <c r="M1669" s="3" t="s">
        <v>76</v>
      </c>
      <c r="N1669" s="3">
        <v>3</v>
      </c>
      <c r="O1669" s="3">
        <v>19</v>
      </c>
    </row>
    <row r="1670" spans="1:15" ht="17.100000000000001">
      <c r="A1670" s="3" t="s">
        <v>2174</v>
      </c>
      <c r="B1670" s="3" t="s">
        <v>42</v>
      </c>
      <c r="C1670" s="3" t="s">
        <v>229</v>
      </c>
      <c r="D1670" s="3" t="s">
        <v>91</v>
      </c>
      <c r="E1670" s="3" t="s">
        <v>92</v>
      </c>
      <c r="F1670" s="3">
        <v>18</v>
      </c>
      <c r="G1670" s="3" t="s">
        <v>577</v>
      </c>
      <c r="H1670" s="3" t="s">
        <v>21</v>
      </c>
      <c r="I1670" s="3" t="s">
        <v>22</v>
      </c>
      <c r="J1670" s="3" t="s">
        <v>21</v>
      </c>
      <c r="K1670" s="3"/>
      <c r="L1670" s="3" t="s">
        <v>28</v>
      </c>
      <c r="M1670" s="3" t="s">
        <v>50</v>
      </c>
      <c r="N1670" s="3">
        <v>0</v>
      </c>
      <c r="O1670" s="3">
        <v>0</v>
      </c>
    </row>
    <row r="1671" spans="1:15" ht="17.100000000000001">
      <c r="A1671" s="3" t="s">
        <v>2175</v>
      </c>
      <c r="B1671" s="3" t="s">
        <v>42</v>
      </c>
      <c r="C1671" s="3"/>
      <c r="D1671" s="3" t="s">
        <v>20</v>
      </c>
      <c r="E1671" s="3" t="s">
        <v>339</v>
      </c>
      <c r="F1671" s="3">
        <v>18</v>
      </c>
      <c r="G1671" s="3" t="s">
        <v>20</v>
      </c>
      <c r="H1671" s="3" t="s">
        <v>21</v>
      </c>
      <c r="I1671" s="3" t="s">
        <v>22</v>
      </c>
      <c r="J1671" s="3" t="s">
        <v>21</v>
      </c>
      <c r="K1671" s="3"/>
      <c r="L1671" s="3" t="s">
        <v>33</v>
      </c>
      <c r="M1671" s="3" t="s">
        <v>45</v>
      </c>
      <c r="N1671" s="3">
        <v>0</v>
      </c>
      <c r="O1671" s="3">
        <v>0</v>
      </c>
    </row>
    <row r="1672" spans="1:15" ht="17.100000000000001">
      <c r="A1672" s="3" t="s">
        <v>2176</v>
      </c>
      <c r="B1672" s="3" t="s">
        <v>360</v>
      </c>
      <c r="C1672" s="3" t="s">
        <v>182</v>
      </c>
      <c r="D1672" s="3" t="s">
        <v>62</v>
      </c>
      <c r="E1672" s="3" t="s">
        <v>63</v>
      </c>
      <c r="F1672" s="3">
        <v>18</v>
      </c>
      <c r="G1672" s="3" t="s">
        <v>20</v>
      </c>
      <c r="H1672" s="3" t="s">
        <v>21</v>
      </c>
      <c r="I1672" s="3" t="s">
        <v>22</v>
      </c>
      <c r="J1672" s="3" t="s">
        <v>21</v>
      </c>
      <c r="K1672" s="3"/>
      <c r="L1672" s="3" t="s">
        <v>44</v>
      </c>
      <c r="M1672" s="3" t="s">
        <v>205</v>
      </c>
      <c r="N1672" s="3">
        <v>0</v>
      </c>
      <c r="O1672" s="3">
        <v>0</v>
      </c>
    </row>
    <row r="1673" spans="1:15" ht="17.100000000000001">
      <c r="A1673" s="3" t="s">
        <v>2177</v>
      </c>
      <c r="B1673" s="3" t="s">
        <v>166</v>
      </c>
      <c r="C1673" s="3" t="s">
        <v>762</v>
      </c>
      <c r="D1673" s="3" t="s">
        <v>91</v>
      </c>
      <c r="E1673" s="3" t="s">
        <v>92</v>
      </c>
      <c r="F1673" s="3">
        <v>18</v>
      </c>
      <c r="G1673" s="3" t="s">
        <v>20</v>
      </c>
      <c r="H1673" s="3" t="s">
        <v>21</v>
      </c>
      <c r="I1673" s="3" t="s">
        <v>22</v>
      </c>
      <c r="J1673" s="3" t="s">
        <v>21</v>
      </c>
      <c r="K1673" s="3"/>
      <c r="L1673" s="3" t="s">
        <v>108</v>
      </c>
      <c r="M1673" s="3" t="s">
        <v>343</v>
      </c>
      <c r="N1673" s="3">
        <v>0</v>
      </c>
      <c r="O1673" s="3">
        <v>0</v>
      </c>
    </row>
    <row r="1674" spans="1:15" ht="17.100000000000001">
      <c r="A1674" s="3" t="s">
        <v>2178</v>
      </c>
      <c r="B1674" s="3" t="s">
        <v>72</v>
      </c>
      <c r="C1674" s="3" t="s">
        <v>103</v>
      </c>
      <c r="D1674" s="3" t="s">
        <v>91</v>
      </c>
      <c r="E1674" s="3" t="s">
        <v>92</v>
      </c>
      <c r="F1674" s="3">
        <v>18</v>
      </c>
      <c r="G1674" s="3" t="s">
        <v>20</v>
      </c>
      <c r="H1674" s="3" t="s">
        <v>21</v>
      </c>
      <c r="I1674" s="3" t="s">
        <v>22</v>
      </c>
      <c r="J1674" s="3" t="s">
        <v>21</v>
      </c>
      <c r="K1674" s="3"/>
      <c r="L1674" s="3" t="s">
        <v>49</v>
      </c>
      <c r="M1674" s="3" t="s">
        <v>45</v>
      </c>
      <c r="N1674" s="3">
        <v>0</v>
      </c>
      <c r="O1674" s="3">
        <v>0</v>
      </c>
    </row>
    <row r="1675" spans="1:15" ht="17.100000000000001">
      <c r="A1675" s="3" t="s">
        <v>2179</v>
      </c>
      <c r="B1675" s="3" t="s">
        <v>81</v>
      </c>
      <c r="C1675" s="3" t="s">
        <v>275</v>
      </c>
      <c r="D1675" s="3" t="s">
        <v>91</v>
      </c>
      <c r="E1675" s="3" t="s">
        <v>92</v>
      </c>
      <c r="F1675" s="3">
        <v>18</v>
      </c>
      <c r="G1675" s="3" t="s">
        <v>20</v>
      </c>
      <c r="H1675" s="3" t="s">
        <v>21</v>
      </c>
      <c r="I1675" s="3" t="s">
        <v>22</v>
      </c>
      <c r="J1675" s="3" t="s">
        <v>21</v>
      </c>
      <c r="K1675" s="3"/>
      <c r="L1675" s="3" t="s">
        <v>138</v>
      </c>
      <c r="M1675" s="3" t="s">
        <v>347</v>
      </c>
      <c r="N1675" s="3">
        <v>0</v>
      </c>
      <c r="O1675" s="3">
        <v>0</v>
      </c>
    </row>
    <row r="1676" spans="1:15" ht="17.100000000000001">
      <c r="A1676" s="3" t="s">
        <v>2180</v>
      </c>
      <c r="B1676" s="3" t="s">
        <v>81</v>
      </c>
      <c r="C1676" s="3" t="s">
        <v>1146</v>
      </c>
      <c r="D1676" s="3" t="s">
        <v>20</v>
      </c>
      <c r="E1676" s="3" t="s">
        <v>339</v>
      </c>
      <c r="F1676" s="3">
        <v>18</v>
      </c>
      <c r="G1676" s="3" t="s">
        <v>252</v>
      </c>
      <c r="H1676" s="3" t="s">
        <v>21</v>
      </c>
      <c r="I1676" s="3" t="s">
        <v>22</v>
      </c>
      <c r="J1676" s="3" t="s">
        <v>21</v>
      </c>
      <c r="K1676" s="3"/>
      <c r="L1676" s="3" t="s">
        <v>247</v>
      </c>
      <c r="M1676" s="3" t="s">
        <v>254</v>
      </c>
      <c r="N1676" s="3">
        <v>0</v>
      </c>
      <c r="O1676" s="3">
        <v>0</v>
      </c>
    </row>
    <row r="1677" spans="1:15" ht="17.100000000000001">
      <c r="A1677" s="3" t="s">
        <v>2181</v>
      </c>
      <c r="B1677" s="3" t="s">
        <v>31</v>
      </c>
      <c r="C1677" s="3"/>
      <c r="D1677" s="3" t="s">
        <v>20</v>
      </c>
      <c r="E1677" s="3" t="s">
        <v>339</v>
      </c>
      <c r="F1677" s="3">
        <v>18</v>
      </c>
      <c r="G1677" s="3" t="s">
        <v>726</v>
      </c>
      <c r="H1677" s="3" t="s">
        <v>21</v>
      </c>
      <c r="I1677" s="3" t="s">
        <v>22</v>
      </c>
      <c r="J1677" s="3" t="s">
        <v>21</v>
      </c>
      <c r="K1677" s="3"/>
      <c r="L1677" s="3" t="s">
        <v>49</v>
      </c>
      <c r="M1677" s="3" t="s">
        <v>88</v>
      </c>
      <c r="N1677" s="3">
        <v>0</v>
      </c>
      <c r="O1677" s="3">
        <v>0</v>
      </c>
    </row>
    <row r="1678" spans="1:15" ht="17.100000000000001">
      <c r="A1678" s="3" t="s">
        <v>2182</v>
      </c>
      <c r="B1678" s="3" t="s">
        <v>166</v>
      </c>
      <c r="C1678" s="3" t="s">
        <v>530</v>
      </c>
      <c r="D1678" s="3" t="s">
        <v>62</v>
      </c>
      <c r="E1678" s="3" t="s">
        <v>63</v>
      </c>
      <c r="F1678" s="3">
        <v>18</v>
      </c>
      <c r="G1678" s="3" t="s">
        <v>530</v>
      </c>
      <c r="H1678" s="3" t="s">
        <v>21</v>
      </c>
      <c r="I1678" s="3" t="s">
        <v>22</v>
      </c>
      <c r="J1678" s="3" t="s">
        <v>21</v>
      </c>
      <c r="K1678" s="3"/>
      <c r="L1678" s="3" t="s">
        <v>108</v>
      </c>
      <c r="M1678" s="3" t="s">
        <v>173</v>
      </c>
      <c r="N1678" s="3">
        <v>0</v>
      </c>
      <c r="O1678" s="3">
        <v>0</v>
      </c>
    </row>
    <row r="1679" spans="1:15" ht="17.100000000000001">
      <c r="A1679" s="3" t="s">
        <v>2183</v>
      </c>
      <c r="B1679" s="3" t="s">
        <v>72</v>
      </c>
      <c r="C1679" s="3"/>
      <c r="D1679" s="3" t="s">
        <v>20</v>
      </c>
      <c r="E1679" s="3" t="s">
        <v>339</v>
      </c>
      <c r="F1679" s="3">
        <v>18</v>
      </c>
      <c r="G1679" s="3" t="s">
        <v>20</v>
      </c>
      <c r="H1679" s="3" t="s">
        <v>21</v>
      </c>
      <c r="I1679" s="3" t="s">
        <v>22</v>
      </c>
      <c r="J1679" s="3" t="s">
        <v>21</v>
      </c>
      <c r="K1679" s="3"/>
      <c r="L1679" s="3" t="s">
        <v>286</v>
      </c>
      <c r="M1679" s="3" t="s">
        <v>147</v>
      </c>
      <c r="N1679" s="3">
        <v>0</v>
      </c>
      <c r="O1679" s="3">
        <v>0</v>
      </c>
    </row>
    <row r="1680" spans="1:15" ht="17.100000000000001">
      <c r="A1680" s="3" t="s">
        <v>2184</v>
      </c>
      <c r="B1680" s="3" t="s">
        <v>16</v>
      </c>
      <c r="C1680" s="3"/>
      <c r="D1680" s="3" t="s">
        <v>20</v>
      </c>
      <c r="E1680" s="3" t="s">
        <v>339</v>
      </c>
      <c r="F1680" s="3">
        <v>18</v>
      </c>
      <c r="G1680" s="3" t="s">
        <v>20</v>
      </c>
      <c r="H1680" s="3" t="s">
        <v>21</v>
      </c>
      <c r="I1680" s="3" t="s">
        <v>22</v>
      </c>
      <c r="J1680" s="3" t="s">
        <v>21</v>
      </c>
      <c r="K1680" s="3"/>
      <c r="L1680" s="3" t="s">
        <v>218</v>
      </c>
      <c r="M1680" s="3" t="s">
        <v>254</v>
      </c>
      <c r="N1680" s="3">
        <v>0</v>
      </c>
      <c r="O1680" s="3">
        <v>0</v>
      </c>
    </row>
    <row r="1681" spans="1:15" ht="17.100000000000001">
      <c r="A1681" s="3" t="s">
        <v>2185</v>
      </c>
      <c r="B1681" s="3" t="s">
        <v>115</v>
      </c>
      <c r="C1681" s="3"/>
      <c r="D1681" s="3" t="s">
        <v>20</v>
      </c>
      <c r="E1681" s="3" t="s">
        <v>339</v>
      </c>
      <c r="F1681" s="3">
        <v>18</v>
      </c>
      <c r="G1681" s="3" t="s">
        <v>74</v>
      </c>
      <c r="H1681" s="3" t="s">
        <v>21</v>
      </c>
      <c r="I1681" s="3" t="s">
        <v>22</v>
      </c>
      <c r="J1681" s="3" t="s">
        <v>21</v>
      </c>
      <c r="K1681" s="3"/>
      <c r="L1681" s="3" t="s">
        <v>268</v>
      </c>
      <c r="M1681" s="3" t="s">
        <v>53</v>
      </c>
      <c r="N1681" s="3">
        <v>0</v>
      </c>
      <c r="O1681" s="3">
        <v>0</v>
      </c>
    </row>
    <row r="1682" spans="1:15" ht="17.100000000000001">
      <c r="A1682" s="3" t="s">
        <v>2186</v>
      </c>
      <c r="B1682" s="3" t="s">
        <v>115</v>
      </c>
      <c r="C1682" s="3" t="s">
        <v>52</v>
      </c>
      <c r="D1682" s="3" t="s">
        <v>18</v>
      </c>
      <c r="E1682" s="3" t="s">
        <v>19</v>
      </c>
      <c r="F1682" s="3">
        <v>18</v>
      </c>
      <c r="G1682" s="3" t="s">
        <v>52</v>
      </c>
      <c r="H1682" s="3" t="s">
        <v>21</v>
      </c>
      <c r="I1682" s="3" t="s">
        <v>22</v>
      </c>
      <c r="J1682" s="3" t="s">
        <v>21</v>
      </c>
      <c r="K1682" s="3"/>
      <c r="L1682" s="3" t="s">
        <v>160</v>
      </c>
      <c r="M1682" s="3" t="s">
        <v>29</v>
      </c>
      <c r="N1682" s="3">
        <v>0</v>
      </c>
      <c r="O1682" s="3">
        <v>0</v>
      </c>
    </row>
    <row r="1683" spans="1:15" ht="17.100000000000001">
      <c r="A1683" s="3" t="s">
        <v>2187</v>
      </c>
      <c r="B1683" s="3" t="s">
        <v>278</v>
      </c>
      <c r="C1683" s="3" t="s">
        <v>329</v>
      </c>
      <c r="D1683" s="3" t="s">
        <v>62</v>
      </c>
      <c r="E1683" s="3" t="s">
        <v>63</v>
      </c>
      <c r="F1683" s="3">
        <v>18</v>
      </c>
      <c r="G1683" s="3" t="s">
        <v>1279</v>
      </c>
      <c r="H1683" s="3" t="s">
        <v>21</v>
      </c>
      <c r="I1683" s="3" t="s">
        <v>22</v>
      </c>
      <c r="J1683" s="3" t="s">
        <v>21</v>
      </c>
      <c r="K1683" s="3" t="s">
        <v>870</v>
      </c>
      <c r="L1683" s="3" t="s">
        <v>247</v>
      </c>
      <c r="M1683" s="3" t="s">
        <v>82</v>
      </c>
      <c r="N1683" s="3">
        <v>0</v>
      </c>
      <c r="O1683" s="3">
        <v>0</v>
      </c>
    </row>
    <row r="1684" spans="1:15" ht="17.100000000000001">
      <c r="A1684" s="3" t="s">
        <v>2188</v>
      </c>
      <c r="B1684" s="3" t="s">
        <v>16</v>
      </c>
      <c r="C1684" s="3" t="s">
        <v>2189</v>
      </c>
      <c r="D1684" s="3" t="s">
        <v>2190</v>
      </c>
      <c r="E1684" s="3" t="s">
        <v>2191</v>
      </c>
      <c r="F1684" s="3">
        <v>18</v>
      </c>
      <c r="G1684" s="3" t="s">
        <v>20</v>
      </c>
      <c r="H1684" s="3" t="s">
        <v>21</v>
      </c>
      <c r="I1684" s="3" t="s">
        <v>22</v>
      </c>
      <c r="J1684" s="3" t="s">
        <v>21</v>
      </c>
      <c r="K1684" s="3"/>
      <c r="L1684" s="3" t="s">
        <v>87</v>
      </c>
      <c r="M1684" s="3" t="s">
        <v>205</v>
      </c>
      <c r="N1684" s="3">
        <v>0</v>
      </c>
      <c r="O1684" s="3">
        <v>0</v>
      </c>
    </row>
    <row r="1685" spans="1:15" ht="17.100000000000001">
      <c r="A1685" s="3" t="s">
        <v>2192</v>
      </c>
      <c r="B1685" s="3" t="s">
        <v>16</v>
      </c>
      <c r="C1685" s="3" t="s">
        <v>204</v>
      </c>
      <c r="D1685" s="3" t="s">
        <v>91</v>
      </c>
      <c r="E1685" s="3" t="s">
        <v>92</v>
      </c>
      <c r="F1685" s="3">
        <v>18</v>
      </c>
      <c r="G1685" s="3" t="s">
        <v>2193</v>
      </c>
      <c r="H1685" s="3" t="s">
        <v>21</v>
      </c>
      <c r="I1685" s="3" t="s">
        <v>22</v>
      </c>
      <c r="J1685" s="3" t="s">
        <v>21</v>
      </c>
      <c r="K1685" s="3"/>
      <c r="L1685" s="3" t="s">
        <v>49</v>
      </c>
      <c r="M1685" s="3" t="s">
        <v>82</v>
      </c>
      <c r="N1685" s="3">
        <v>0</v>
      </c>
      <c r="O1685" s="3">
        <v>0</v>
      </c>
    </row>
    <row r="1686" spans="1:15" ht="17.100000000000001">
      <c r="A1686" s="3" t="s">
        <v>2194</v>
      </c>
      <c r="B1686" s="3" t="s">
        <v>42</v>
      </c>
      <c r="C1686" s="3"/>
      <c r="D1686" s="3" t="s">
        <v>20</v>
      </c>
      <c r="E1686" s="3" t="s">
        <v>339</v>
      </c>
      <c r="F1686" s="3">
        <v>18</v>
      </c>
      <c r="G1686" s="3" t="s">
        <v>20</v>
      </c>
      <c r="H1686" s="3" t="s">
        <v>21</v>
      </c>
      <c r="I1686" s="3" t="s">
        <v>22</v>
      </c>
      <c r="J1686" s="3" t="s">
        <v>21</v>
      </c>
      <c r="K1686" s="3"/>
      <c r="L1686" s="3" t="s">
        <v>218</v>
      </c>
      <c r="M1686" s="3" t="s">
        <v>70</v>
      </c>
      <c r="N1686" s="3">
        <v>0</v>
      </c>
      <c r="O1686" s="3">
        <v>0</v>
      </c>
    </row>
    <row r="1687" spans="1:15" ht="17.100000000000001">
      <c r="A1687" s="3" t="s">
        <v>2195</v>
      </c>
      <c r="B1687" s="3" t="s">
        <v>102</v>
      </c>
      <c r="C1687" s="3" t="s">
        <v>357</v>
      </c>
      <c r="D1687" s="3" t="s">
        <v>62</v>
      </c>
      <c r="E1687" s="3" t="s">
        <v>63</v>
      </c>
      <c r="F1687" s="3">
        <v>18</v>
      </c>
      <c r="G1687" s="3" t="s">
        <v>20</v>
      </c>
      <c r="H1687" s="3" t="s">
        <v>21</v>
      </c>
      <c r="I1687" s="3" t="s">
        <v>22</v>
      </c>
      <c r="J1687" s="3" t="s">
        <v>21</v>
      </c>
      <c r="K1687" s="3"/>
      <c r="L1687" s="3" t="s">
        <v>75</v>
      </c>
      <c r="M1687" s="3" t="s">
        <v>173</v>
      </c>
      <c r="N1687" s="3">
        <v>0</v>
      </c>
      <c r="O1687" s="3">
        <v>0</v>
      </c>
    </row>
    <row r="1688" spans="1:15" ht="17.100000000000001">
      <c r="A1688" s="3" t="s">
        <v>2196</v>
      </c>
      <c r="B1688" s="3" t="s">
        <v>111</v>
      </c>
      <c r="C1688" s="3" t="s">
        <v>290</v>
      </c>
      <c r="D1688" s="3" t="s">
        <v>91</v>
      </c>
      <c r="E1688" s="3" t="s">
        <v>92</v>
      </c>
      <c r="F1688" s="3">
        <v>18</v>
      </c>
      <c r="G1688" s="3" t="s">
        <v>20</v>
      </c>
      <c r="H1688" s="3" t="s">
        <v>21</v>
      </c>
      <c r="I1688" s="3" t="s">
        <v>22</v>
      </c>
      <c r="J1688" s="3" t="s">
        <v>21</v>
      </c>
      <c r="K1688" s="3"/>
      <c r="L1688" s="3" t="s">
        <v>99</v>
      </c>
      <c r="M1688" s="3" t="s">
        <v>88</v>
      </c>
      <c r="N1688" s="3">
        <v>0</v>
      </c>
      <c r="O1688" s="3">
        <v>0</v>
      </c>
    </row>
    <row r="1689" spans="1:15" ht="17.100000000000001">
      <c r="A1689" s="3" t="s">
        <v>2197</v>
      </c>
      <c r="B1689" s="3" t="s">
        <v>81</v>
      </c>
      <c r="C1689" s="3"/>
      <c r="D1689" s="3" t="s">
        <v>20</v>
      </c>
      <c r="E1689" s="3" t="s">
        <v>339</v>
      </c>
      <c r="F1689" s="3">
        <v>18</v>
      </c>
      <c r="G1689" s="3" t="s">
        <v>113</v>
      </c>
      <c r="H1689" s="3" t="s">
        <v>21</v>
      </c>
      <c r="I1689" s="3" t="s">
        <v>22</v>
      </c>
      <c r="J1689" s="3" t="s">
        <v>21</v>
      </c>
      <c r="K1689" s="3"/>
      <c r="L1689" s="3" t="s">
        <v>333</v>
      </c>
      <c r="M1689" s="3" t="s">
        <v>343</v>
      </c>
      <c r="N1689" s="3">
        <v>0</v>
      </c>
      <c r="O1689" s="3">
        <v>0</v>
      </c>
    </row>
    <row r="1690" spans="1:15" ht="17.100000000000001">
      <c r="A1690" s="3" t="s">
        <v>2198</v>
      </c>
      <c r="B1690" s="3" t="s">
        <v>42</v>
      </c>
      <c r="C1690" s="3" t="s">
        <v>43</v>
      </c>
      <c r="D1690" s="3" t="s">
        <v>38</v>
      </c>
      <c r="E1690" s="3" t="s">
        <v>39</v>
      </c>
      <c r="F1690" s="3">
        <v>18</v>
      </c>
      <c r="G1690" s="3" t="s">
        <v>20</v>
      </c>
      <c r="H1690" s="3" t="s">
        <v>21</v>
      </c>
      <c r="I1690" s="3" t="s">
        <v>22</v>
      </c>
      <c r="J1690" s="3" t="s">
        <v>21</v>
      </c>
      <c r="K1690" s="3"/>
      <c r="L1690" s="3" t="s">
        <v>333</v>
      </c>
      <c r="M1690" s="3" t="s">
        <v>109</v>
      </c>
      <c r="N1690" s="3">
        <v>0</v>
      </c>
      <c r="O1690" s="3">
        <v>0</v>
      </c>
    </row>
    <row r="1691" spans="1:15" ht="17.100000000000001">
      <c r="A1691" s="3" t="s">
        <v>2199</v>
      </c>
      <c r="B1691" s="3" t="s">
        <v>81</v>
      </c>
      <c r="C1691" s="3" t="s">
        <v>61</v>
      </c>
      <c r="D1691" s="3" t="s">
        <v>62</v>
      </c>
      <c r="E1691" s="3" t="s">
        <v>63</v>
      </c>
      <c r="F1691" s="3">
        <v>18</v>
      </c>
      <c r="G1691" s="3" t="s">
        <v>596</v>
      </c>
      <c r="H1691" s="3" t="s">
        <v>21</v>
      </c>
      <c r="I1691" s="3" t="s">
        <v>22</v>
      </c>
      <c r="J1691" s="3" t="s">
        <v>21</v>
      </c>
      <c r="K1691" s="3"/>
      <c r="L1691" s="3" t="s">
        <v>333</v>
      </c>
      <c r="M1691" s="3" t="s">
        <v>227</v>
      </c>
      <c r="N1691" s="3">
        <v>0</v>
      </c>
      <c r="O1691" s="3">
        <v>0</v>
      </c>
    </row>
    <row r="1692" spans="1:15" ht="17.100000000000001">
      <c r="A1692" s="3" t="s">
        <v>2200</v>
      </c>
      <c r="B1692" s="3" t="s">
        <v>42</v>
      </c>
      <c r="C1692" s="3" t="s">
        <v>162</v>
      </c>
      <c r="D1692" s="3" t="s">
        <v>18</v>
      </c>
      <c r="E1692" s="3" t="s">
        <v>19</v>
      </c>
      <c r="F1692" s="3">
        <v>18</v>
      </c>
      <c r="G1692" s="3" t="s">
        <v>20</v>
      </c>
      <c r="H1692" s="3" t="s">
        <v>21</v>
      </c>
      <c r="I1692" s="3" t="s">
        <v>22</v>
      </c>
      <c r="J1692" s="3" t="s">
        <v>21</v>
      </c>
      <c r="K1692" s="3"/>
      <c r="L1692" s="3" t="s">
        <v>138</v>
      </c>
      <c r="M1692" s="3" t="s">
        <v>367</v>
      </c>
      <c r="N1692" s="3">
        <v>0</v>
      </c>
      <c r="O1692" s="3">
        <v>0</v>
      </c>
    </row>
    <row r="1693" spans="1:15" ht="17.100000000000001">
      <c r="A1693" s="3" t="s">
        <v>2201</v>
      </c>
      <c r="B1693" s="3" t="s">
        <v>81</v>
      </c>
      <c r="C1693" s="3" t="s">
        <v>1166</v>
      </c>
      <c r="D1693" s="3" t="s">
        <v>20</v>
      </c>
      <c r="E1693" s="3" t="s">
        <v>339</v>
      </c>
      <c r="F1693" s="3">
        <v>18</v>
      </c>
      <c r="G1693" s="3" t="s">
        <v>20</v>
      </c>
      <c r="H1693" s="3" t="s">
        <v>21</v>
      </c>
      <c r="I1693" s="3" t="s">
        <v>22</v>
      </c>
      <c r="J1693" s="3" t="s">
        <v>21</v>
      </c>
      <c r="K1693" s="3"/>
      <c r="L1693" s="3" t="s">
        <v>122</v>
      </c>
      <c r="M1693" s="3" t="s">
        <v>343</v>
      </c>
      <c r="N1693" s="3">
        <v>0</v>
      </c>
      <c r="O1693" s="3">
        <v>0</v>
      </c>
    </row>
    <row r="1694" spans="1:15" ht="17.100000000000001">
      <c r="A1694" s="3" t="s">
        <v>2202</v>
      </c>
      <c r="B1694" s="3" t="s">
        <v>198</v>
      </c>
      <c r="C1694" s="3" t="s">
        <v>579</v>
      </c>
      <c r="D1694" s="3" t="s">
        <v>91</v>
      </c>
      <c r="E1694" s="3" t="s">
        <v>92</v>
      </c>
      <c r="F1694" s="3">
        <v>18</v>
      </c>
      <c r="G1694" s="3" t="s">
        <v>2203</v>
      </c>
      <c r="H1694" s="3" t="s">
        <v>21</v>
      </c>
      <c r="I1694" s="3" t="s">
        <v>22</v>
      </c>
      <c r="J1694" s="3" t="s">
        <v>21</v>
      </c>
      <c r="K1694" s="3" t="s">
        <v>465</v>
      </c>
      <c r="L1694" s="3" t="s">
        <v>49</v>
      </c>
      <c r="M1694" s="3" t="s">
        <v>205</v>
      </c>
      <c r="N1694" s="3">
        <v>0</v>
      </c>
      <c r="O1694" s="3">
        <v>13</v>
      </c>
    </row>
    <row r="1695" spans="1:15" ht="17.100000000000001">
      <c r="A1695" s="3" t="s">
        <v>2204</v>
      </c>
      <c r="B1695" s="3" t="s">
        <v>81</v>
      </c>
      <c r="C1695" s="3" t="s">
        <v>207</v>
      </c>
      <c r="D1695" s="3" t="s">
        <v>18</v>
      </c>
      <c r="E1695" s="3" t="s">
        <v>19</v>
      </c>
      <c r="F1695" s="3">
        <v>18</v>
      </c>
      <c r="G1695" s="3" t="s">
        <v>2205</v>
      </c>
      <c r="H1695" s="3" t="s">
        <v>21</v>
      </c>
      <c r="I1695" s="3" t="s">
        <v>2206</v>
      </c>
      <c r="J1695" s="3" t="s">
        <v>21</v>
      </c>
      <c r="K1695" s="3"/>
      <c r="L1695" s="3" t="s">
        <v>49</v>
      </c>
      <c r="M1695" s="3" t="s">
        <v>129</v>
      </c>
      <c r="N1695" s="3">
        <v>0</v>
      </c>
      <c r="O1695" s="3">
        <v>0</v>
      </c>
    </row>
    <row r="1696" spans="1:15" ht="17.100000000000001">
      <c r="A1696" s="3" t="s">
        <v>2207</v>
      </c>
      <c r="B1696" s="3" t="s">
        <v>31</v>
      </c>
      <c r="C1696" s="3" t="s">
        <v>2208</v>
      </c>
      <c r="D1696" s="3" t="s">
        <v>20</v>
      </c>
      <c r="E1696" s="3" t="s">
        <v>339</v>
      </c>
      <c r="F1696" s="3">
        <v>18</v>
      </c>
      <c r="G1696" s="3" t="s">
        <v>284</v>
      </c>
      <c r="H1696" s="3" t="s">
        <v>21</v>
      </c>
      <c r="I1696" s="3" t="s">
        <v>22</v>
      </c>
      <c r="J1696" s="3" t="s">
        <v>21</v>
      </c>
      <c r="K1696" s="3"/>
      <c r="L1696" s="3" t="s">
        <v>75</v>
      </c>
      <c r="M1696" s="3" t="s">
        <v>139</v>
      </c>
      <c r="N1696" s="3">
        <v>0</v>
      </c>
      <c r="O1696" s="3">
        <v>0</v>
      </c>
    </row>
    <row r="1697" spans="1:15" ht="17.100000000000001">
      <c r="A1697" s="3" t="s">
        <v>2209</v>
      </c>
      <c r="B1697" s="3" t="s">
        <v>81</v>
      </c>
      <c r="C1697" s="3"/>
      <c r="D1697" s="3" t="s">
        <v>20</v>
      </c>
      <c r="E1697" s="3" t="s">
        <v>339</v>
      </c>
      <c r="F1697" s="3">
        <v>18</v>
      </c>
      <c r="G1697" s="3" t="s">
        <v>801</v>
      </c>
      <c r="H1697" s="3" t="s">
        <v>21</v>
      </c>
      <c r="I1697" s="3" t="s">
        <v>22</v>
      </c>
      <c r="J1697" s="3" t="s">
        <v>21</v>
      </c>
      <c r="K1697" s="3"/>
      <c r="L1697" s="3" t="s">
        <v>333</v>
      </c>
      <c r="M1697" s="3" t="s">
        <v>347</v>
      </c>
      <c r="N1697" s="3">
        <v>0</v>
      </c>
      <c r="O1697" s="3">
        <v>0</v>
      </c>
    </row>
    <row r="1698" spans="1:15" ht="17.100000000000001">
      <c r="A1698" s="3" t="s">
        <v>2210</v>
      </c>
      <c r="B1698" s="3" t="s">
        <v>166</v>
      </c>
      <c r="C1698" s="3" t="s">
        <v>2211</v>
      </c>
      <c r="D1698" s="3" t="s">
        <v>20</v>
      </c>
      <c r="E1698" s="3" t="s">
        <v>339</v>
      </c>
      <c r="F1698" s="3">
        <v>18</v>
      </c>
      <c r="G1698" s="3" t="s">
        <v>20</v>
      </c>
      <c r="H1698" s="3" t="s">
        <v>21</v>
      </c>
      <c r="I1698" s="3" t="s">
        <v>22</v>
      </c>
      <c r="J1698" s="3" t="s">
        <v>21</v>
      </c>
      <c r="K1698" s="3"/>
      <c r="L1698" s="3" t="s">
        <v>108</v>
      </c>
      <c r="M1698" s="3" t="s">
        <v>367</v>
      </c>
      <c r="N1698" s="3">
        <v>0</v>
      </c>
      <c r="O1698" s="3">
        <v>10</v>
      </c>
    </row>
    <row r="1699" spans="1:15" ht="17.100000000000001">
      <c r="A1699" s="3" t="s">
        <v>2212</v>
      </c>
      <c r="B1699" s="3" t="s">
        <v>281</v>
      </c>
      <c r="C1699" s="3" t="s">
        <v>43</v>
      </c>
      <c r="D1699" s="3" t="s">
        <v>38</v>
      </c>
      <c r="E1699" s="3" t="s">
        <v>39</v>
      </c>
      <c r="F1699" s="3">
        <v>18</v>
      </c>
      <c r="G1699" s="3" t="s">
        <v>20</v>
      </c>
      <c r="H1699" s="3" t="s">
        <v>21</v>
      </c>
      <c r="I1699" s="3" t="s">
        <v>22</v>
      </c>
      <c r="J1699" s="3" t="s">
        <v>21</v>
      </c>
      <c r="K1699" s="3"/>
      <c r="L1699" s="3" t="s">
        <v>75</v>
      </c>
      <c r="M1699" s="3" t="s">
        <v>76</v>
      </c>
      <c r="N1699" s="3">
        <v>0</v>
      </c>
      <c r="O1699" s="3">
        <v>0</v>
      </c>
    </row>
    <row r="1700" spans="1:15" ht="17.100000000000001">
      <c r="A1700" s="3" t="s">
        <v>2213</v>
      </c>
      <c r="B1700" s="3" t="s">
        <v>72</v>
      </c>
      <c r="C1700" s="3" t="s">
        <v>671</v>
      </c>
      <c r="D1700" s="3" t="s">
        <v>38</v>
      </c>
      <c r="E1700" s="3" t="s">
        <v>39</v>
      </c>
      <c r="F1700" s="3">
        <v>18</v>
      </c>
      <c r="G1700" s="3" t="s">
        <v>20</v>
      </c>
      <c r="H1700" s="3" t="s">
        <v>21</v>
      </c>
      <c r="I1700" s="3" t="s">
        <v>22</v>
      </c>
      <c r="J1700" s="3" t="s">
        <v>21</v>
      </c>
      <c r="K1700" s="3"/>
      <c r="L1700" s="3" t="s">
        <v>247</v>
      </c>
      <c r="M1700" s="3" t="s">
        <v>173</v>
      </c>
      <c r="N1700" s="3">
        <v>0</v>
      </c>
      <c r="O1700" s="3">
        <v>0</v>
      </c>
    </row>
    <row r="1701" spans="1:15" ht="17.100000000000001">
      <c r="A1701" s="3" t="s">
        <v>2214</v>
      </c>
      <c r="B1701" s="3" t="s">
        <v>16</v>
      </c>
      <c r="C1701" s="3" t="s">
        <v>56</v>
      </c>
      <c r="D1701" s="3" t="s">
        <v>38</v>
      </c>
      <c r="E1701" s="3" t="s">
        <v>39</v>
      </c>
      <c r="F1701" s="3">
        <v>18</v>
      </c>
      <c r="G1701" s="3" t="s">
        <v>113</v>
      </c>
      <c r="H1701" s="3" t="s">
        <v>21</v>
      </c>
      <c r="I1701" s="3" t="s">
        <v>22</v>
      </c>
      <c r="J1701" s="3" t="s">
        <v>21</v>
      </c>
      <c r="K1701" s="3"/>
      <c r="L1701" s="3" t="s">
        <v>108</v>
      </c>
      <c r="M1701" s="3" t="s">
        <v>2215</v>
      </c>
      <c r="N1701" s="3">
        <v>0</v>
      </c>
      <c r="O1701" s="3">
        <v>3</v>
      </c>
    </row>
    <row r="1702" spans="1:15" ht="17.100000000000001">
      <c r="A1702" s="3" t="s">
        <v>2216</v>
      </c>
      <c r="B1702" s="3" t="s">
        <v>47</v>
      </c>
      <c r="C1702" s="3" t="s">
        <v>530</v>
      </c>
      <c r="D1702" s="3" t="s">
        <v>62</v>
      </c>
      <c r="E1702" s="3" t="s">
        <v>63</v>
      </c>
      <c r="F1702" s="3">
        <v>18</v>
      </c>
      <c r="G1702" s="3" t="s">
        <v>253</v>
      </c>
      <c r="H1702" s="3" t="s">
        <v>21</v>
      </c>
      <c r="I1702" s="3" t="s">
        <v>22</v>
      </c>
      <c r="J1702" s="3" t="s">
        <v>21</v>
      </c>
      <c r="K1702" s="3" t="s">
        <v>1860</v>
      </c>
      <c r="L1702" s="3" t="s">
        <v>104</v>
      </c>
      <c r="M1702" s="3" t="s">
        <v>53</v>
      </c>
      <c r="N1702" s="3">
        <v>0</v>
      </c>
      <c r="O1702" s="3">
        <v>0</v>
      </c>
    </row>
    <row r="1703" spans="1:15" ht="17.100000000000001">
      <c r="A1703" s="3" t="s">
        <v>2217</v>
      </c>
      <c r="B1703" s="3" t="s">
        <v>212</v>
      </c>
      <c r="C1703" s="3"/>
      <c r="D1703" s="3" t="s">
        <v>20</v>
      </c>
      <c r="E1703" s="3" t="s">
        <v>339</v>
      </c>
      <c r="F1703" s="3">
        <v>18</v>
      </c>
      <c r="G1703" s="3" t="s">
        <v>20</v>
      </c>
      <c r="H1703" s="3" t="s">
        <v>21</v>
      </c>
      <c r="I1703" s="3" t="s">
        <v>22</v>
      </c>
      <c r="J1703" s="3" t="s">
        <v>21</v>
      </c>
      <c r="K1703" s="3"/>
      <c r="L1703" s="3" t="s">
        <v>49</v>
      </c>
      <c r="M1703" s="3" t="s">
        <v>70</v>
      </c>
      <c r="N1703" s="3">
        <v>0</v>
      </c>
      <c r="O1703" s="3">
        <v>0</v>
      </c>
    </row>
    <row r="1704" spans="1:15" ht="17.100000000000001">
      <c r="A1704" s="3" t="s">
        <v>2218</v>
      </c>
      <c r="B1704" s="3" t="s">
        <v>278</v>
      </c>
      <c r="C1704" s="3"/>
      <c r="D1704" s="3" t="s">
        <v>20</v>
      </c>
      <c r="E1704" s="3" t="s">
        <v>339</v>
      </c>
      <c r="F1704" s="3">
        <v>18</v>
      </c>
      <c r="G1704" s="3" t="s">
        <v>20</v>
      </c>
      <c r="H1704" s="3" t="s">
        <v>21</v>
      </c>
      <c r="I1704" s="3" t="s">
        <v>22</v>
      </c>
      <c r="J1704" s="3" t="s">
        <v>21</v>
      </c>
      <c r="K1704" s="3"/>
      <c r="L1704" s="3" t="s">
        <v>33</v>
      </c>
      <c r="M1704" s="3" t="s">
        <v>76</v>
      </c>
      <c r="N1704" s="3">
        <v>0</v>
      </c>
      <c r="O1704" s="3">
        <v>0</v>
      </c>
    </row>
    <row r="1705" spans="1:15" ht="17.100000000000001">
      <c r="A1705" s="3" t="s">
        <v>2219</v>
      </c>
      <c r="B1705" s="3" t="s">
        <v>42</v>
      </c>
      <c r="C1705" s="3"/>
      <c r="D1705" s="3" t="s">
        <v>20</v>
      </c>
      <c r="E1705" s="3" t="s">
        <v>339</v>
      </c>
      <c r="F1705" s="3">
        <v>18</v>
      </c>
      <c r="G1705" s="3" t="s">
        <v>20</v>
      </c>
      <c r="H1705" s="3" t="s">
        <v>21</v>
      </c>
      <c r="I1705" s="3" t="s">
        <v>22</v>
      </c>
      <c r="J1705" s="3" t="s">
        <v>21</v>
      </c>
      <c r="K1705" s="3"/>
      <c r="L1705" s="3" t="s">
        <v>125</v>
      </c>
      <c r="M1705" s="3" t="s">
        <v>24</v>
      </c>
      <c r="N1705" s="3">
        <v>0</v>
      </c>
      <c r="O1705" s="3">
        <v>0</v>
      </c>
    </row>
    <row r="1706" spans="1:15" ht="17.100000000000001">
      <c r="A1706" s="3" t="s">
        <v>2220</v>
      </c>
      <c r="B1706" s="3" t="s">
        <v>81</v>
      </c>
      <c r="C1706" s="3" t="s">
        <v>263</v>
      </c>
      <c r="D1706" s="3" t="s">
        <v>91</v>
      </c>
      <c r="E1706" s="3" t="s">
        <v>92</v>
      </c>
      <c r="F1706" s="3">
        <v>18</v>
      </c>
      <c r="G1706" s="3" t="s">
        <v>596</v>
      </c>
      <c r="H1706" s="3" t="s">
        <v>21</v>
      </c>
      <c r="I1706" s="3" t="s">
        <v>22</v>
      </c>
      <c r="J1706" s="3" t="s">
        <v>21</v>
      </c>
      <c r="K1706" s="3" t="s">
        <v>319</v>
      </c>
      <c r="L1706" s="3" t="s">
        <v>286</v>
      </c>
      <c r="M1706" s="3" t="s">
        <v>1319</v>
      </c>
      <c r="N1706" s="3">
        <v>0</v>
      </c>
      <c r="O1706" s="3">
        <v>0</v>
      </c>
    </row>
    <row r="1707" spans="1:15" ht="17.100000000000001">
      <c r="A1707" s="3" t="s">
        <v>2221</v>
      </c>
      <c r="B1707" s="3" t="s">
        <v>42</v>
      </c>
      <c r="C1707" s="3" t="s">
        <v>376</v>
      </c>
      <c r="D1707" s="3" t="s">
        <v>38</v>
      </c>
      <c r="E1707" s="3" t="s">
        <v>39</v>
      </c>
      <c r="F1707" s="3">
        <v>18</v>
      </c>
      <c r="G1707" s="3" t="s">
        <v>669</v>
      </c>
      <c r="H1707" s="3" t="s">
        <v>21</v>
      </c>
      <c r="I1707" s="3" t="s">
        <v>22</v>
      </c>
      <c r="J1707" s="3" t="s">
        <v>21</v>
      </c>
      <c r="K1707" s="3"/>
      <c r="L1707" s="3" t="s">
        <v>23</v>
      </c>
      <c r="M1707" s="3" t="s">
        <v>70</v>
      </c>
      <c r="N1707" s="3">
        <v>0</v>
      </c>
      <c r="O1707" s="3">
        <v>0</v>
      </c>
    </row>
    <row r="1708" spans="1:15" ht="17.100000000000001">
      <c r="A1708" s="3" t="s">
        <v>2222</v>
      </c>
      <c r="B1708" s="3" t="s">
        <v>196</v>
      </c>
      <c r="C1708" s="3" t="s">
        <v>252</v>
      </c>
      <c r="D1708" s="3" t="s">
        <v>91</v>
      </c>
      <c r="E1708" s="3" t="s">
        <v>92</v>
      </c>
      <c r="F1708" s="3">
        <v>18</v>
      </c>
      <c r="G1708" s="3" t="s">
        <v>1217</v>
      </c>
      <c r="H1708" s="3" t="s">
        <v>21</v>
      </c>
      <c r="I1708" s="3" t="s">
        <v>22</v>
      </c>
      <c r="J1708" s="3" t="s">
        <v>21</v>
      </c>
      <c r="K1708" s="3"/>
      <c r="L1708" s="3" t="s">
        <v>99</v>
      </c>
      <c r="M1708" s="3" t="s">
        <v>291</v>
      </c>
      <c r="N1708" s="3">
        <v>0</v>
      </c>
      <c r="O1708" s="3">
        <v>0</v>
      </c>
    </row>
    <row r="1709" spans="1:15" ht="17.100000000000001">
      <c r="A1709" s="3" t="s">
        <v>2223</v>
      </c>
      <c r="B1709" s="3" t="s">
        <v>55</v>
      </c>
      <c r="C1709" s="3" t="s">
        <v>182</v>
      </c>
      <c r="D1709" s="3" t="s">
        <v>62</v>
      </c>
      <c r="E1709" s="3" t="s">
        <v>63</v>
      </c>
      <c r="F1709" s="3">
        <v>18</v>
      </c>
      <c r="G1709" s="3" t="s">
        <v>113</v>
      </c>
      <c r="H1709" s="3" t="s">
        <v>21</v>
      </c>
      <c r="I1709" s="3" t="s">
        <v>22</v>
      </c>
      <c r="J1709" s="3" t="s">
        <v>21</v>
      </c>
      <c r="K1709" s="3"/>
      <c r="L1709" s="3" t="s">
        <v>44</v>
      </c>
      <c r="M1709" s="3" t="s">
        <v>45</v>
      </c>
      <c r="N1709" s="3">
        <v>0</v>
      </c>
      <c r="O1709" s="3">
        <v>0</v>
      </c>
    </row>
    <row r="1710" spans="1:15" ht="17.100000000000001">
      <c r="A1710" s="3" t="s">
        <v>2224</v>
      </c>
      <c r="B1710" s="3" t="s">
        <v>166</v>
      </c>
      <c r="C1710" s="3" t="s">
        <v>175</v>
      </c>
      <c r="D1710" s="3" t="s">
        <v>62</v>
      </c>
      <c r="E1710" s="3" t="s">
        <v>63</v>
      </c>
      <c r="F1710" s="3">
        <v>18</v>
      </c>
      <c r="G1710" s="3" t="s">
        <v>1015</v>
      </c>
      <c r="H1710" s="3" t="s">
        <v>21</v>
      </c>
      <c r="I1710" s="3" t="s">
        <v>22</v>
      </c>
      <c r="J1710" s="3" t="s">
        <v>21</v>
      </c>
      <c r="K1710" s="3"/>
      <c r="L1710" s="3" t="s">
        <v>183</v>
      </c>
      <c r="M1710" s="3" t="s">
        <v>254</v>
      </c>
      <c r="N1710" s="3">
        <v>0</v>
      </c>
      <c r="O1710" s="3">
        <v>0</v>
      </c>
    </row>
    <row r="1711" spans="1:15" ht="17.100000000000001">
      <c r="A1711" s="3" t="s">
        <v>2225</v>
      </c>
      <c r="B1711" s="3" t="s">
        <v>16</v>
      </c>
      <c r="C1711" s="3"/>
      <c r="D1711" s="3" t="s">
        <v>20</v>
      </c>
      <c r="E1711" s="3" t="s">
        <v>339</v>
      </c>
      <c r="F1711" s="3">
        <v>18</v>
      </c>
      <c r="G1711" s="3" t="s">
        <v>20</v>
      </c>
      <c r="H1711" s="3" t="s">
        <v>21</v>
      </c>
      <c r="I1711" s="3" t="s">
        <v>22</v>
      </c>
      <c r="J1711" s="3" t="s">
        <v>21</v>
      </c>
      <c r="K1711" s="3"/>
      <c r="L1711" s="3" t="s">
        <v>160</v>
      </c>
      <c r="M1711" s="3" t="s">
        <v>88</v>
      </c>
      <c r="N1711" s="3">
        <v>0</v>
      </c>
      <c r="O1711" s="3">
        <v>0</v>
      </c>
    </row>
    <row r="1712" spans="1:15" ht="17.100000000000001">
      <c r="A1712" s="3" t="s">
        <v>2226</v>
      </c>
      <c r="B1712" s="3" t="s">
        <v>131</v>
      </c>
      <c r="C1712" s="3" t="s">
        <v>674</v>
      </c>
      <c r="D1712" s="3" t="s">
        <v>20</v>
      </c>
      <c r="E1712" s="3" t="s">
        <v>339</v>
      </c>
      <c r="F1712" s="3">
        <v>18</v>
      </c>
      <c r="G1712" s="3" t="s">
        <v>20</v>
      </c>
      <c r="H1712" s="3" t="s">
        <v>21</v>
      </c>
      <c r="I1712" s="3" t="s">
        <v>22</v>
      </c>
      <c r="J1712" s="3" t="s">
        <v>21</v>
      </c>
      <c r="K1712" s="3"/>
      <c r="L1712" s="3" t="s">
        <v>247</v>
      </c>
      <c r="M1712" s="3" t="s">
        <v>139</v>
      </c>
      <c r="N1712" s="3">
        <v>0</v>
      </c>
      <c r="O1712" s="3">
        <v>0</v>
      </c>
    </row>
    <row r="1713" spans="1:15" ht="17.100000000000001">
      <c r="A1713" s="3" t="s">
        <v>2227</v>
      </c>
      <c r="B1713" s="3" t="s">
        <v>81</v>
      </c>
      <c r="C1713" s="3" t="s">
        <v>116</v>
      </c>
      <c r="D1713" s="3" t="s">
        <v>62</v>
      </c>
      <c r="E1713" s="3" t="s">
        <v>63</v>
      </c>
      <c r="F1713" s="3">
        <v>18</v>
      </c>
      <c r="G1713" s="3" t="s">
        <v>20</v>
      </c>
      <c r="H1713" s="3" t="s">
        <v>21</v>
      </c>
      <c r="I1713" s="3" t="s">
        <v>22</v>
      </c>
      <c r="J1713" s="3" t="s">
        <v>21</v>
      </c>
      <c r="K1713" s="3" t="s">
        <v>563</v>
      </c>
      <c r="L1713" s="3" t="s">
        <v>138</v>
      </c>
      <c r="M1713" s="3" t="s">
        <v>347</v>
      </c>
      <c r="N1713" s="3">
        <v>0</v>
      </c>
      <c r="O1713" s="3">
        <v>0</v>
      </c>
    </row>
    <row r="1714" spans="1:15" ht="17.100000000000001">
      <c r="A1714" s="3" t="s">
        <v>2228</v>
      </c>
      <c r="B1714" s="3" t="s">
        <v>81</v>
      </c>
      <c r="C1714" s="3" t="s">
        <v>332</v>
      </c>
      <c r="D1714" s="3" t="s">
        <v>91</v>
      </c>
      <c r="E1714" s="3" t="s">
        <v>92</v>
      </c>
      <c r="F1714" s="3">
        <v>18</v>
      </c>
      <c r="G1714" s="3" t="s">
        <v>20</v>
      </c>
      <c r="H1714" s="3" t="s">
        <v>21</v>
      </c>
      <c r="I1714" s="3" t="s">
        <v>22</v>
      </c>
      <c r="J1714" s="3" t="s">
        <v>21</v>
      </c>
      <c r="K1714" s="3"/>
      <c r="L1714" s="3" t="s">
        <v>261</v>
      </c>
      <c r="M1714" s="3" t="s">
        <v>147</v>
      </c>
      <c r="N1714" s="3">
        <v>0</v>
      </c>
      <c r="O1714" s="3">
        <v>0</v>
      </c>
    </row>
    <row r="1715" spans="1:15" ht="17.100000000000001">
      <c r="A1715" s="3" t="s">
        <v>2229</v>
      </c>
      <c r="B1715" s="3" t="s">
        <v>84</v>
      </c>
      <c r="C1715" s="3" t="s">
        <v>73</v>
      </c>
      <c r="D1715" s="3" t="s">
        <v>38</v>
      </c>
      <c r="E1715" s="3" t="s">
        <v>39</v>
      </c>
      <c r="F1715" s="3">
        <v>18</v>
      </c>
      <c r="G1715" s="3" t="s">
        <v>1059</v>
      </c>
      <c r="H1715" s="3" t="s">
        <v>21</v>
      </c>
      <c r="I1715" s="3" t="s">
        <v>22</v>
      </c>
      <c r="J1715" s="3" t="s">
        <v>21</v>
      </c>
      <c r="K1715" s="3"/>
      <c r="L1715" s="3" t="s">
        <v>218</v>
      </c>
      <c r="M1715" s="3" t="s">
        <v>254</v>
      </c>
      <c r="N1715" s="3">
        <v>0</v>
      </c>
      <c r="O1715" s="3">
        <v>6</v>
      </c>
    </row>
    <row r="1716" spans="1:15" ht="17.100000000000001">
      <c r="A1716" s="3" t="s">
        <v>2230</v>
      </c>
      <c r="B1716" s="3" t="s">
        <v>81</v>
      </c>
      <c r="C1716" s="3" t="s">
        <v>376</v>
      </c>
      <c r="D1716" s="3" t="s">
        <v>38</v>
      </c>
      <c r="E1716" s="3" t="s">
        <v>39</v>
      </c>
      <c r="F1716" s="3">
        <v>18</v>
      </c>
      <c r="G1716" s="3" t="s">
        <v>519</v>
      </c>
      <c r="H1716" s="3" t="s">
        <v>21</v>
      </c>
      <c r="I1716" s="3" t="s">
        <v>22</v>
      </c>
      <c r="J1716" s="3" t="s">
        <v>21</v>
      </c>
      <c r="K1716" s="3"/>
      <c r="L1716" s="3" t="s">
        <v>247</v>
      </c>
      <c r="M1716" s="3" t="s">
        <v>324</v>
      </c>
      <c r="N1716" s="3">
        <v>0</v>
      </c>
      <c r="O1716" s="3">
        <v>2</v>
      </c>
    </row>
    <row r="1717" spans="1:15" ht="17.100000000000001">
      <c r="A1717" s="3" t="s">
        <v>2231</v>
      </c>
      <c r="B1717" s="3" t="s">
        <v>31</v>
      </c>
      <c r="C1717" s="3" t="s">
        <v>2232</v>
      </c>
      <c r="D1717" s="3" t="s">
        <v>20</v>
      </c>
      <c r="E1717" s="3" t="s">
        <v>339</v>
      </c>
      <c r="F1717" s="3">
        <v>18</v>
      </c>
      <c r="G1717" s="3" t="s">
        <v>1609</v>
      </c>
      <c r="H1717" s="3" t="s">
        <v>21</v>
      </c>
      <c r="I1717" s="3" t="s">
        <v>22</v>
      </c>
      <c r="J1717" s="3" t="s">
        <v>21</v>
      </c>
      <c r="K1717" s="3"/>
      <c r="L1717" s="3" t="s">
        <v>128</v>
      </c>
      <c r="M1717" s="3" t="s">
        <v>88</v>
      </c>
      <c r="N1717" s="3">
        <v>0</v>
      </c>
      <c r="O1717" s="3">
        <v>0</v>
      </c>
    </row>
    <row r="1718" spans="1:15" ht="17.100000000000001">
      <c r="A1718" s="3" t="s">
        <v>2233</v>
      </c>
      <c r="B1718" s="3" t="s">
        <v>42</v>
      </c>
      <c r="C1718" s="3" t="s">
        <v>671</v>
      </c>
      <c r="D1718" s="3" t="s">
        <v>38</v>
      </c>
      <c r="E1718" s="3" t="s">
        <v>39</v>
      </c>
      <c r="F1718" s="3">
        <v>18</v>
      </c>
      <c r="G1718" s="3" t="s">
        <v>20</v>
      </c>
      <c r="H1718" s="3" t="s">
        <v>21</v>
      </c>
      <c r="I1718" s="3" t="s">
        <v>22</v>
      </c>
      <c r="J1718" s="3" t="s">
        <v>21</v>
      </c>
      <c r="K1718" s="3"/>
      <c r="L1718" s="3" t="s">
        <v>99</v>
      </c>
      <c r="M1718" s="3" t="s">
        <v>76</v>
      </c>
      <c r="N1718" s="3">
        <v>0</v>
      </c>
      <c r="O1718" s="3">
        <v>0</v>
      </c>
    </row>
    <row r="1719" spans="1:15" ht="17.100000000000001">
      <c r="A1719" s="3" t="s">
        <v>2234</v>
      </c>
      <c r="B1719" s="3" t="s">
        <v>2235</v>
      </c>
      <c r="C1719" s="3" t="s">
        <v>52</v>
      </c>
      <c r="D1719" s="3" t="s">
        <v>18</v>
      </c>
      <c r="E1719" s="3" t="s">
        <v>19</v>
      </c>
      <c r="F1719" s="3">
        <v>18</v>
      </c>
      <c r="G1719" s="3" t="s">
        <v>124</v>
      </c>
      <c r="H1719" s="3" t="s">
        <v>21</v>
      </c>
      <c r="I1719" s="3" t="s">
        <v>22</v>
      </c>
      <c r="J1719" s="3" t="s">
        <v>21</v>
      </c>
      <c r="K1719" s="3"/>
      <c r="L1719" s="3" t="s">
        <v>23</v>
      </c>
      <c r="M1719" s="3" t="s">
        <v>70</v>
      </c>
      <c r="N1719" s="3">
        <v>0</v>
      </c>
      <c r="O1719" s="3">
        <v>0</v>
      </c>
    </row>
    <row r="1720" spans="1:15" ht="17.100000000000001">
      <c r="A1720" s="3" t="s">
        <v>2236</v>
      </c>
      <c r="B1720" s="3" t="s">
        <v>55</v>
      </c>
      <c r="C1720" s="3" t="s">
        <v>1820</v>
      </c>
      <c r="D1720" s="3" t="s">
        <v>1821</v>
      </c>
      <c r="E1720" s="3" t="s">
        <v>1822</v>
      </c>
      <c r="F1720" s="3">
        <v>18</v>
      </c>
      <c r="G1720" s="3" t="s">
        <v>73</v>
      </c>
      <c r="H1720" s="3" t="s">
        <v>21</v>
      </c>
      <c r="I1720" s="3" t="s">
        <v>22</v>
      </c>
      <c r="J1720" s="3" t="s">
        <v>21</v>
      </c>
      <c r="K1720" s="3"/>
      <c r="L1720" s="3" t="s">
        <v>75</v>
      </c>
      <c r="M1720" s="3" t="s">
        <v>173</v>
      </c>
      <c r="N1720" s="3">
        <v>0</v>
      </c>
      <c r="O1720" s="3">
        <v>2</v>
      </c>
    </row>
    <row r="1721" spans="1:15" ht="17.100000000000001">
      <c r="A1721" s="3" t="s">
        <v>2237</v>
      </c>
      <c r="B1721" s="3" t="s">
        <v>81</v>
      </c>
      <c r="C1721" s="3" t="s">
        <v>271</v>
      </c>
      <c r="D1721" s="3" t="s">
        <v>62</v>
      </c>
      <c r="E1721" s="3" t="s">
        <v>63</v>
      </c>
      <c r="F1721" s="3">
        <v>18</v>
      </c>
      <c r="G1721" s="3" t="s">
        <v>20</v>
      </c>
      <c r="H1721" s="3" t="s">
        <v>21</v>
      </c>
      <c r="I1721" s="3" t="s">
        <v>22</v>
      </c>
      <c r="J1721" s="3" t="s">
        <v>21</v>
      </c>
      <c r="K1721" s="3"/>
      <c r="L1721" s="3" t="s">
        <v>122</v>
      </c>
      <c r="M1721" s="3" t="s">
        <v>306</v>
      </c>
      <c r="N1721" s="3">
        <v>0</v>
      </c>
      <c r="O1721" s="3">
        <v>0</v>
      </c>
    </row>
    <row r="1722" spans="1:15" ht="17.100000000000001">
      <c r="A1722" s="3" t="s">
        <v>2238</v>
      </c>
      <c r="B1722" s="3" t="s">
        <v>81</v>
      </c>
      <c r="C1722" s="3"/>
      <c r="D1722" s="3" t="s">
        <v>20</v>
      </c>
      <c r="E1722" s="3" t="s">
        <v>339</v>
      </c>
      <c r="F1722" s="3">
        <v>18</v>
      </c>
      <c r="G1722" s="3" t="s">
        <v>20</v>
      </c>
      <c r="H1722" s="3" t="s">
        <v>21</v>
      </c>
      <c r="I1722" s="3" t="s">
        <v>22</v>
      </c>
      <c r="J1722" s="3" t="s">
        <v>21</v>
      </c>
      <c r="K1722" s="3"/>
      <c r="L1722" s="3" t="s">
        <v>247</v>
      </c>
      <c r="M1722" s="3" t="s">
        <v>139</v>
      </c>
      <c r="N1722" s="3">
        <v>0</v>
      </c>
      <c r="O1722" s="3">
        <v>0</v>
      </c>
    </row>
    <row r="1723" spans="1:15" ht="17.100000000000001">
      <c r="A1723" s="3" t="s">
        <v>2239</v>
      </c>
      <c r="B1723" s="3" t="s">
        <v>16</v>
      </c>
      <c r="C1723" s="3"/>
      <c r="D1723" s="3" t="s">
        <v>20</v>
      </c>
      <c r="E1723" s="3" t="s">
        <v>339</v>
      </c>
      <c r="F1723" s="3">
        <v>18</v>
      </c>
      <c r="G1723" s="3" t="s">
        <v>20</v>
      </c>
      <c r="H1723" s="3" t="s">
        <v>21</v>
      </c>
      <c r="I1723" s="3" t="s">
        <v>22</v>
      </c>
      <c r="J1723" s="3" t="s">
        <v>21</v>
      </c>
      <c r="K1723" s="3"/>
      <c r="L1723" s="3" t="s">
        <v>183</v>
      </c>
      <c r="M1723" s="3" t="s">
        <v>70</v>
      </c>
      <c r="N1723" s="3">
        <v>0</v>
      </c>
      <c r="O1723" s="3">
        <v>0</v>
      </c>
    </row>
    <row r="1724" spans="1:15" ht="17.100000000000001">
      <c r="A1724" s="3" t="s">
        <v>2240</v>
      </c>
      <c r="B1724" s="3" t="s">
        <v>16</v>
      </c>
      <c r="C1724" s="3"/>
      <c r="D1724" s="3" t="s">
        <v>20</v>
      </c>
      <c r="E1724" s="3" t="s">
        <v>339</v>
      </c>
      <c r="F1724" s="3">
        <v>18</v>
      </c>
      <c r="G1724" s="3" t="s">
        <v>284</v>
      </c>
      <c r="H1724" s="3" t="s">
        <v>21</v>
      </c>
      <c r="I1724" s="3" t="s">
        <v>22</v>
      </c>
      <c r="J1724" s="3" t="s">
        <v>21</v>
      </c>
      <c r="K1724" s="3"/>
      <c r="L1724" s="3" t="s">
        <v>183</v>
      </c>
      <c r="M1724" s="3" t="s">
        <v>205</v>
      </c>
      <c r="N1724" s="3">
        <v>0</v>
      </c>
      <c r="O1724" s="3">
        <v>0</v>
      </c>
    </row>
    <row r="1725" spans="1:15" ht="17.100000000000001">
      <c r="A1725" s="3" t="s">
        <v>2241</v>
      </c>
      <c r="B1725" s="3" t="s">
        <v>111</v>
      </c>
      <c r="C1725" s="3" t="s">
        <v>43</v>
      </c>
      <c r="D1725" s="3" t="s">
        <v>38</v>
      </c>
      <c r="E1725" s="3" t="s">
        <v>39</v>
      </c>
      <c r="F1725" s="3">
        <v>18</v>
      </c>
      <c r="G1725" s="3" t="s">
        <v>20</v>
      </c>
      <c r="H1725" s="3" t="s">
        <v>21</v>
      </c>
      <c r="I1725" s="3" t="s">
        <v>22</v>
      </c>
      <c r="J1725" s="3" t="s">
        <v>21</v>
      </c>
      <c r="K1725" s="3"/>
      <c r="L1725" s="3" t="s">
        <v>247</v>
      </c>
      <c r="M1725" s="3" t="s">
        <v>639</v>
      </c>
      <c r="N1725" s="3">
        <v>0</v>
      </c>
      <c r="O1725" s="3">
        <v>0</v>
      </c>
    </row>
    <row r="1726" spans="1:15" ht="17.100000000000001">
      <c r="A1726" s="3" t="s">
        <v>2242</v>
      </c>
      <c r="B1726" s="3" t="s">
        <v>166</v>
      </c>
      <c r="C1726" s="3"/>
      <c r="D1726" s="3" t="s">
        <v>20</v>
      </c>
      <c r="E1726" s="3" t="s">
        <v>339</v>
      </c>
      <c r="F1726" s="3">
        <v>18</v>
      </c>
      <c r="G1726" s="3" t="s">
        <v>154</v>
      </c>
      <c r="H1726" s="3" t="s">
        <v>21</v>
      </c>
      <c r="I1726" s="3" t="s">
        <v>22</v>
      </c>
      <c r="J1726" s="3" t="s">
        <v>21</v>
      </c>
      <c r="K1726" s="3"/>
      <c r="L1726" s="3" t="s">
        <v>222</v>
      </c>
      <c r="M1726" s="3" t="s">
        <v>343</v>
      </c>
      <c r="N1726" s="3">
        <v>0</v>
      </c>
      <c r="O1726" s="3">
        <v>0</v>
      </c>
    </row>
    <row r="1727" spans="1:15" ht="17.100000000000001">
      <c r="A1727" s="3" t="s">
        <v>2013</v>
      </c>
      <c r="B1727" s="3" t="s">
        <v>81</v>
      </c>
      <c r="C1727" s="3" t="s">
        <v>530</v>
      </c>
      <c r="D1727" s="3" t="s">
        <v>62</v>
      </c>
      <c r="E1727" s="3" t="s">
        <v>63</v>
      </c>
      <c r="F1727" s="3">
        <v>18</v>
      </c>
      <c r="G1727" s="3" t="s">
        <v>2243</v>
      </c>
      <c r="H1727" s="3" t="s">
        <v>21</v>
      </c>
      <c r="I1727" s="3" t="s">
        <v>22</v>
      </c>
      <c r="J1727" s="3" t="s">
        <v>21</v>
      </c>
      <c r="K1727" s="3"/>
      <c r="L1727" s="3" t="s">
        <v>49</v>
      </c>
      <c r="M1727" s="3" t="s">
        <v>82</v>
      </c>
      <c r="N1727" s="3">
        <v>0</v>
      </c>
      <c r="O1727" s="3">
        <v>0</v>
      </c>
    </row>
    <row r="1728" spans="1:15" ht="17.100000000000001">
      <c r="A1728" s="3" t="s">
        <v>2244</v>
      </c>
      <c r="B1728" s="3" t="s">
        <v>72</v>
      </c>
      <c r="C1728" s="3" t="s">
        <v>185</v>
      </c>
      <c r="D1728" s="3" t="s">
        <v>38</v>
      </c>
      <c r="E1728" s="3" t="s">
        <v>39</v>
      </c>
      <c r="F1728" s="3">
        <v>18</v>
      </c>
      <c r="G1728" s="3" t="s">
        <v>185</v>
      </c>
      <c r="H1728" s="3" t="s">
        <v>21</v>
      </c>
      <c r="I1728" s="3" t="s">
        <v>22</v>
      </c>
      <c r="J1728" s="3" t="s">
        <v>21</v>
      </c>
      <c r="K1728" s="3" t="s">
        <v>870</v>
      </c>
      <c r="L1728" s="3" t="s">
        <v>49</v>
      </c>
      <c r="M1728" s="3" t="s">
        <v>82</v>
      </c>
      <c r="N1728" s="3">
        <v>0</v>
      </c>
      <c r="O1728" s="3">
        <v>0</v>
      </c>
    </row>
    <row r="1729" spans="1:15" ht="17.100000000000001">
      <c r="A1729" s="3" t="s">
        <v>2245</v>
      </c>
      <c r="B1729" s="3" t="s">
        <v>2246</v>
      </c>
      <c r="C1729" s="3" t="s">
        <v>370</v>
      </c>
      <c r="D1729" s="3" t="s">
        <v>18</v>
      </c>
      <c r="E1729" s="3" t="s">
        <v>19</v>
      </c>
      <c r="F1729" s="3">
        <v>18</v>
      </c>
      <c r="G1729" s="3" t="s">
        <v>370</v>
      </c>
      <c r="H1729" s="3" t="s">
        <v>21</v>
      </c>
      <c r="I1729" s="3" t="s">
        <v>22</v>
      </c>
      <c r="J1729" s="3" t="s">
        <v>21</v>
      </c>
      <c r="K1729" s="3"/>
      <c r="L1729" s="3" t="s">
        <v>160</v>
      </c>
      <c r="M1729" s="3" t="s">
        <v>76</v>
      </c>
      <c r="N1729" s="3">
        <v>0</v>
      </c>
      <c r="O1729" s="3">
        <v>0</v>
      </c>
    </row>
    <row r="1730" spans="1:15" ht="17.100000000000001">
      <c r="A1730" s="3" t="s">
        <v>2247</v>
      </c>
      <c r="B1730" s="3" t="s">
        <v>81</v>
      </c>
      <c r="C1730" s="3" t="s">
        <v>2248</v>
      </c>
      <c r="D1730" s="3" t="s">
        <v>2190</v>
      </c>
      <c r="E1730" s="3" t="s">
        <v>2191</v>
      </c>
      <c r="F1730" s="3">
        <v>18</v>
      </c>
      <c r="G1730" s="3" t="s">
        <v>74</v>
      </c>
      <c r="H1730" s="3" t="s">
        <v>21</v>
      </c>
      <c r="I1730" s="3" t="s">
        <v>22</v>
      </c>
      <c r="J1730" s="3" t="s">
        <v>21</v>
      </c>
      <c r="K1730" s="3"/>
      <c r="L1730" s="3" t="s">
        <v>44</v>
      </c>
      <c r="M1730" s="3" t="s">
        <v>205</v>
      </c>
      <c r="N1730" s="3">
        <v>0</v>
      </c>
      <c r="O1730" s="3">
        <v>0</v>
      </c>
    </row>
    <row r="1731" spans="1:15" ht="17.100000000000001">
      <c r="A1731" s="3" t="s">
        <v>2249</v>
      </c>
      <c r="B1731" s="3" t="s">
        <v>81</v>
      </c>
      <c r="C1731" s="3" t="s">
        <v>234</v>
      </c>
      <c r="D1731" s="3" t="s">
        <v>38</v>
      </c>
      <c r="E1731" s="3" t="s">
        <v>39</v>
      </c>
      <c r="F1731" s="3">
        <v>18</v>
      </c>
      <c r="G1731" s="3" t="s">
        <v>201</v>
      </c>
      <c r="H1731" s="3" t="s">
        <v>21</v>
      </c>
      <c r="I1731" s="3" t="s">
        <v>22</v>
      </c>
      <c r="J1731" s="3" t="s">
        <v>21</v>
      </c>
      <c r="K1731" s="3"/>
      <c r="L1731" s="3" t="s">
        <v>138</v>
      </c>
      <c r="M1731" s="3" t="s">
        <v>109</v>
      </c>
      <c r="N1731" s="3">
        <v>0</v>
      </c>
      <c r="O1731" s="3">
        <v>0</v>
      </c>
    </row>
    <row r="1732" spans="1:15" ht="17.100000000000001">
      <c r="A1732" s="3" t="s">
        <v>2250</v>
      </c>
      <c r="B1732" s="3" t="s">
        <v>16</v>
      </c>
      <c r="C1732" s="3"/>
      <c r="D1732" s="3" t="s">
        <v>20</v>
      </c>
      <c r="E1732" s="3" t="s">
        <v>339</v>
      </c>
      <c r="F1732" s="3">
        <v>18</v>
      </c>
      <c r="G1732" s="3" t="s">
        <v>20</v>
      </c>
      <c r="H1732" s="3" t="s">
        <v>21</v>
      </c>
      <c r="I1732" s="3" t="s">
        <v>22</v>
      </c>
      <c r="J1732" s="3" t="s">
        <v>21</v>
      </c>
      <c r="K1732" s="3"/>
      <c r="L1732" s="3" t="s">
        <v>218</v>
      </c>
      <c r="M1732" s="3" t="s">
        <v>109</v>
      </c>
      <c r="N1732" s="3">
        <v>0</v>
      </c>
      <c r="O1732" s="3">
        <v>0</v>
      </c>
    </row>
    <row r="1733" spans="1:15" ht="17.100000000000001">
      <c r="A1733" s="3" t="s">
        <v>2251</v>
      </c>
      <c r="B1733" s="3" t="s">
        <v>81</v>
      </c>
      <c r="C1733" s="3"/>
      <c r="D1733" s="3" t="s">
        <v>20</v>
      </c>
      <c r="E1733" s="3" t="s">
        <v>339</v>
      </c>
      <c r="F1733" s="3">
        <v>18</v>
      </c>
      <c r="G1733" s="3" t="s">
        <v>20</v>
      </c>
      <c r="H1733" s="3" t="s">
        <v>21</v>
      </c>
      <c r="I1733" s="3" t="s">
        <v>22</v>
      </c>
      <c r="J1733" s="3" t="s">
        <v>21</v>
      </c>
      <c r="K1733" s="3"/>
      <c r="L1733" s="3" t="s">
        <v>108</v>
      </c>
      <c r="M1733" s="3" t="s">
        <v>367</v>
      </c>
      <c r="N1733" s="3">
        <v>0</v>
      </c>
      <c r="O1733" s="3">
        <v>0</v>
      </c>
    </row>
    <row r="1734" spans="1:15" ht="17.100000000000001">
      <c r="A1734" s="3" t="s">
        <v>2252</v>
      </c>
      <c r="B1734" s="3" t="s">
        <v>278</v>
      </c>
      <c r="C1734" s="3"/>
      <c r="D1734" s="3" t="s">
        <v>20</v>
      </c>
      <c r="E1734" s="3" t="s">
        <v>339</v>
      </c>
      <c r="F1734" s="3">
        <v>18</v>
      </c>
      <c r="G1734" s="3" t="s">
        <v>20</v>
      </c>
      <c r="H1734" s="3" t="s">
        <v>21</v>
      </c>
      <c r="I1734" s="3" t="s">
        <v>22</v>
      </c>
      <c r="J1734" s="3" t="s">
        <v>21</v>
      </c>
      <c r="K1734" s="3" t="s">
        <v>2253</v>
      </c>
      <c r="L1734" s="3" t="s">
        <v>108</v>
      </c>
      <c r="M1734" s="3" t="s">
        <v>343</v>
      </c>
      <c r="N1734" s="3">
        <v>0</v>
      </c>
      <c r="O1734" s="3">
        <v>0</v>
      </c>
    </row>
    <row r="1735" spans="1:15" ht="17.100000000000001">
      <c r="A1735" s="3" t="s">
        <v>2254</v>
      </c>
      <c r="B1735" s="3" t="s">
        <v>47</v>
      </c>
      <c r="C1735" s="3" t="s">
        <v>79</v>
      </c>
      <c r="D1735" s="3" t="s">
        <v>18</v>
      </c>
      <c r="E1735" s="3" t="s">
        <v>19</v>
      </c>
      <c r="F1735" s="3">
        <v>18</v>
      </c>
      <c r="G1735" s="3" t="s">
        <v>20</v>
      </c>
      <c r="H1735" s="3" t="s">
        <v>21</v>
      </c>
      <c r="I1735" s="3" t="s">
        <v>22</v>
      </c>
      <c r="J1735" s="3" t="s">
        <v>21</v>
      </c>
      <c r="K1735" s="3"/>
      <c r="L1735" s="3" t="s">
        <v>44</v>
      </c>
      <c r="M1735" s="3" t="s">
        <v>291</v>
      </c>
      <c r="N1735" s="3">
        <v>0</v>
      </c>
      <c r="O1735" s="3">
        <v>0</v>
      </c>
    </row>
    <row r="1736" spans="1:15" ht="17.100000000000001">
      <c r="A1736" s="3" t="s">
        <v>2255</v>
      </c>
      <c r="B1736" s="3" t="s">
        <v>131</v>
      </c>
      <c r="C1736" s="3"/>
      <c r="D1736" s="3" t="s">
        <v>20</v>
      </c>
      <c r="E1736" s="3" t="s">
        <v>339</v>
      </c>
      <c r="F1736" s="3">
        <v>18</v>
      </c>
      <c r="G1736" s="3" t="s">
        <v>73</v>
      </c>
      <c r="H1736" s="3" t="s">
        <v>21</v>
      </c>
      <c r="I1736" s="3" t="s">
        <v>22</v>
      </c>
      <c r="J1736" s="3" t="s">
        <v>21</v>
      </c>
      <c r="K1736" s="3"/>
      <c r="L1736" s="3" t="s">
        <v>1178</v>
      </c>
      <c r="M1736" s="3" t="s">
        <v>100</v>
      </c>
      <c r="N1736" s="3">
        <v>0</v>
      </c>
      <c r="O1736" s="3">
        <v>0</v>
      </c>
    </row>
    <row r="1737" spans="1:15" ht="17.100000000000001">
      <c r="A1737" s="3" t="s">
        <v>2256</v>
      </c>
      <c r="B1737" s="3" t="s">
        <v>166</v>
      </c>
      <c r="C1737" s="3"/>
      <c r="D1737" s="3" t="s">
        <v>20</v>
      </c>
      <c r="E1737" s="3" t="s">
        <v>339</v>
      </c>
      <c r="F1737" s="3">
        <v>18</v>
      </c>
      <c r="G1737" s="3" t="s">
        <v>201</v>
      </c>
      <c r="H1737" s="3" t="s">
        <v>21</v>
      </c>
      <c r="I1737" s="3" t="s">
        <v>22</v>
      </c>
      <c r="J1737" s="3" t="s">
        <v>21</v>
      </c>
      <c r="K1737" s="3"/>
      <c r="L1737" s="3" t="s">
        <v>286</v>
      </c>
      <c r="M1737" s="3" t="s">
        <v>1559</v>
      </c>
      <c r="N1737" s="3">
        <v>0</v>
      </c>
      <c r="O1737" s="3">
        <v>0</v>
      </c>
    </row>
    <row r="1738" spans="1:15" ht="17.100000000000001">
      <c r="A1738" s="3" t="s">
        <v>2257</v>
      </c>
      <c r="B1738" s="3" t="s">
        <v>42</v>
      </c>
      <c r="C1738" s="3" t="s">
        <v>1310</v>
      </c>
      <c r="D1738" s="3" t="s">
        <v>1311</v>
      </c>
      <c r="E1738" s="3" t="s">
        <v>1312</v>
      </c>
      <c r="F1738" s="3">
        <v>18</v>
      </c>
      <c r="G1738" s="3" t="s">
        <v>20</v>
      </c>
      <c r="H1738" s="3" t="s">
        <v>21</v>
      </c>
      <c r="I1738" s="3" t="s">
        <v>22</v>
      </c>
      <c r="J1738" s="3" t="s">
        <v>21</v>
      </c>
      <c r="K1738" s="3"/>
      <c r="L1738" s="3" t="s">
        <v>44</v>
      </c>
      <c r="M1738" s="3" t="s">
        <v>291</v>
      </c>
      <c r="N1738" s="3">
        <v>0</v>
      </c>
      <c r="O1738" s="3">
        <v>0</v>
      </c>
    </row>
    <row r="1739" spans="1:15" ht="17.100000000000001">
      <c r="A1739" s="3" t="s">
        <v>2258</v>
      </c>
      <c r="B1739" s="3" t="s">
        <v>2259</v>
      </c>
      <c r="C1739" s="3" t="s">
        <v>357</v>
      </c>
      <c r="D1739" s="3" t="s">
        <v>62</v>
      </c>
      <c r="E1739" s="3" t="s">
        <v>63</v>
      </c>
      <c r="F1739" s="3">
        <v>18</v>
      </c>
      <c r="G1739" s="3" t="s">
        <v>20</v>
      </c>
      <c r="H1739" s="3" t="s">
        <v>21</v>
      </c>
      <c r="I1739" s="3" t="s">
        <v>22</v>
      </c>
      <c r="J1739" s="3" t="s">
        <v>21</v>
      </c>
      <c r="K1739" s="3"/>
      <c r="L1739" s="3" t="s">
        <v>104</v>
      </c>
      <c r="M1739" s="3" t="s">
        <v>173</v>
      </c>
      <c r="N1739" s="3">
        <v>0</v>
      </c>
      <c r="O1739" s="3">
        <v>0</v>
      </c>
    </row>
    <row r="1740" spans="1:15" ht="17.100000000000001">
      <c r="A1740" s="3" t="s">
        <v>2260</v>
      </c>
      <c r="B1740" s="3" t="s">
        <v>42</v>
      </c>
      <c r="C1740" s="3" t="s">
        <v>136</v>
      </c>
      <c r="D1740" s="3" t="s">
        <v>91</v>
      </c>
      <c r="E1740" s="3" t="s">
        <v>92</v>
      </c>
      <c r="F1740" s="3">
        <v>18</v>
      </c>
      <c r="G1740" s="3" t="s">
        <v>154</v>
      </c>
      <c r="H1740" s="3" t="s">
        <v>21</v>
      </c>
      <c r="I1740" s="3" t="s">
        <v>22</v>
      </c>
      <c r="J1740" s="3" t="s">
        <v>21</v>
      </c>
      <c r="K1740" s="3"/>
      <c r="L1740" s="3" t="s">
        <v>160</v>
      </c>
      <c r="M1740" s="3" t="s">
        <v>29</v>
      </c>
      <c r="N1740" s="3">
        <v>0</v>
      </c>
      <c r="O1740" s="3">
        <v>0</v>
      </c>
    </row>
    <row r="1741" spans="1:15" ht="17.100000000000001">
      <c r="A1741" s="3" t="s">
        <v>2261</v>
      </c>
      <c r="B1741" s="3" t="s">
        <v>16</v>
      </c>
      <c r="C1741" s="3"/>
      <c r="D1741" s="3" t="s">
        <v>20</v>
      </c>
      <c r="E1741" s="3" t="s">
        <v>339</v>
      </c>
      <c r="F1741" s="3">
        <v>18</v>
      </c>
      <c r="G1741" s="3" t="s">
        <v>1237</v>
      </c>
      <c r="H1741" s="3" t="s">
        <v>21</v>
      </c>
      <c r="I1741" s="3" t="s">
        <v>22</v>
      </c>
      <c r="J1741" s="3" t="s">
        <v>21</v>
      </c>
      <c r="K1741" s="3" t="s">
        <v>491</v>
      </c>
      <c r="L1741" s="3" t="s">
        <v>286</v>
      </c>
      <c r="M1741" s="3" t="s">
        <v>367</v>
      </c>
      <c r="N1741" s="3">
        <v>0</v>
      </c>
      <c r="O1741" s="3">
        <v>0</v>
      </c>
    </row>
    <row r="1742" spans="1:15" ht="17.100000000000001">
      <c r="A1742" s="3" t="s">
        <v>2262</v>
      </c>
      <c r="B1742" s="3" t="s">
        <v>81</v>
      </c>
      <c r="C1742" s="3"/>
      <c r="D1742" s="3" t="s">
        <v>20</v>
      </c>
      <c r="E1742" s="3" t="s">
        <v>339</v>
      </c>
      <c r="F1742" s="3">
        <v>18</v>
      </c>
      <c r="G1742" s="3" t="s">
        <v>265</v>
      </c>
      <c r="H1742" s="3" t="s">
        <v>21</v>
      </c>
      <c r="I1742" s="3" t="s">
        <v>22</v>
      </c>
      <c r="J1742" s="3" t="s">
        <v>21</v>
      </c>
      <c r="K1742" s="3"/>
      <c r="L1742" s="3" t="s">
        <v>108</v>
      </c>
      <c r="M1742" s="3" t="s">
        <v>147</v>
      </c>
      <c r="N1742" s="3">
        <v>0</v>
      </c>
      <c r="O1742" s="3">
        <v>0</v>
      </c>
    </row>
    <row r="1743" spans="1:15" ht="17.100000000000001">
      <c r="A1743" s="3" t="s">
        <v>2263</v>
      </c>
      <c r="B1743" s="3" t="s">
        <v>166</v>
      </c>
      <c r="C1743" s="3" t="s">
        <v>263</v>
      </c>
      <c r="D1743" s="3" t="s">
        <v>91</v>
      </c>
      <c r="E1743" s="3" t="s">
        <v>92</v>
      </c>
      <c r="F1743" s="3">
        <v>18</v>
      </c>
      <c r="G1743" s="3" t="s">
        <v>2264</v>
      </c>
      <c r="H1743" s="3" t="s">
        <v>21</v>
      </c>
      <c r="I1743" s="3" t="s">
        <v>22</v>
      </c>
      <c r="J1743" s="3" t="s">
        <v>21</v>
      </c>
      <c r="K1743" s="3"/>
      <c r="L1743" s="3" t="s">
        <v>87</v>
      </c>
      <c r="M1743" s="3" t="s">
        <v>173</v>
      </c>
      <c r="N1743" s="3">
        <v>0</v>
      </c>
      <c r="O1743" s="3">
        <v>0</v>
      </c>
    </row>
    <row r="1744" spans="1:15" ht="17.100000000000001">
      <c r="A1744" s="3" t="s">
        <v>2265</v>
      </c>
      <c r="B1744" s="3" t="s">
        <v>16</v>
      </c>
      <c r="C1744" s="3" t="s">
        <v>284</v>
      </c>
      <c r="D1744" s="3" t="s">
        <v>91</v>
      </c>
      <c r="E1744" s="3" t="s">
        <v>92</v>
      </c>
      <c r="F1744" s="3">
        <v>18</v>
      </c>
      <c r="G1744" s="3" t="s">
        <v>284</v>
      </c>
      <c r="H1744" s="3" t="s">
        <v>21</v>
      </c>
      <c r="I1744" s="3" t="s">
        <v>22</v>
      </c>
      <c r="J1744" s="3" t="s">
        <v>21</v>
      </c>
      <c r="K1744" s="3"/>
      <c r="L1744" s="3" t="s">
        <v>49</v>
      </c>
      <c r="M1744" s="3" t="s">
        <v>109</v>
      </c>
      <c r="N1744" s="3">
        <v>0</v>
      </c>
      <c r="O1744" s="3">
        <v>0</v>
      </c>
    </row>
    <row r="1745" spans="1:15" ht="17.100000000000001">
      <c r="A1745" s="3" t="s">
        <v>2266</v>
      </c>
      <c r="B1745" s="3" t="s">
        <v>245</v>
      </c>
      <c r="C1745" s="3" t="s">
        <v>124</v>
      </c>
      <c r="D1745" s="3" t="s">
        <v>91</v>
      </c>
      <c r="E1745" s="3" t="s">
        <v>92</v>
      </c>
      <c r="F1745" s="3">
        <v>18</v>
      </c>
      <c r="G1745" s="3" t="s">
        <v>20</v>
      </c>
      <c r="H1745" s="3" t="s">
        <v>21</v>
      </c>
      <c r="I1745" s="3" t="s">
        <v>22</v>
      </c>
      <c r="J1745" s="3" t="s">
        <v>21</v>
      </c>
      <c r="K1745" s="3"/>
      <c r="L1745" s="3" t="s">
        <v>49</v>
      </c>
      <c r="M1745" s="3" t="s">
        <v>254</v>
      </c>
      <c r="N1745" s="3">
        <v>0</v>
      </c>
      <c r="O1745" s="3">
        <v>0</v>
      </c>
    </row>
    <row r="1746" spans="1:15" ht="17.100000000000001">
      <c r="A1746" s="3" t="s">
        <v>2267</v>
      </c>
      <c r="B1746" s="3" t="s">
        <v>16</v>
      </c>
      <c r="C1746" s="3" t="s">
        <v>177</v>
      </c>
      <c r="D1746" s="3" t="s">
        <v>18</v>
      </c>
      <c r="E1746" s="3" t="s">
        <v>19</v>
      </c>
      <c r="F1746" s="3">
        <v>18</v>
      </c>
      <c r="G1746" s="3" t="s">
        <v>20</v>
      </c>
      <c r="H1746" s="3" t="s">
        <v>21</v>
      </c>
      <c r="I1746" s="3" t="s">
        <v>22</v>
      </c>
      <c r="J1746" s="3" t="s">
        <v>21</v>
      </c>
      <c r="K1746" s="3"/>
      <c r="L1746" s="3" t="s">
        <v>44</v>
      </c>
      <c r="M1746" s="3" t="s">
        <v>205</v>
      </c>
      <c r="N1746" s="3">
        <v>0</v>
      </c>
      <c r="O1746" s="3">
        <v>0</v>
      </c>
    </row>
    <row r="1747" spans="1:15" ht="17.100000000000001">
      <c r="A1747" s="3" t="s">
        <v>2268</v>
      </c>
      <c r="B1747" s="3" t="s">
        <v>102</v>
      </c>
      <c r="C1747" s="3" t="s">
        <v>496</v>
      </c>
      <c r="D1747" s="3" t="s">
        <v>38</v>
      </c>
      <c r="E1747" s="3" t="s">
        <v>39</v>
      </c>
      <c r="F1747" s="3">
        <v>18</v>
      </c>
      <c r="G1747" s="3" t="s">
        <v>124</v>
      </c>
      <c r="H1747" s="3" t="s">
        <v>21</v>
      </c>
      <c r="I1747" s="3" t="s">
        <v>22</v>
      </c>
      <c r="J1747" s="3" t="s">
        <v>21</v>
      </c>
      <c r="K1747" s="3"/>
      <c r="L1747" s="3" t="s">
        <v>218</v>
      </c>
      <c r="M1747" s="3" t="s">
        <v>254</v>
      </c>
      <c r="N1747" s="3">
        <v>0</v>
      </c>
      <c r="O1747" s="3">
        <v>0</v>
      </c>
    </row>
    <row r="1748" spans="1:15" ht="17.100000000000001">
      <c r="A1748" s="3" t="s">
        <v>2269</v>
      </c>
      <c r="B1748" s="3" t="s">
        <v>31</v>
      </c>
      <c r="C1748" s="3"/>
      <c r="D1748" s="3" t="s">
        <v>20</v>
      </c>
      <c r="E1748" s="3" t="s">
        <v>339</v>
      </c>
      <c r="F1748" s="3">
        <v>18</v>
      </c>
      <c r="G1748" s="3" t="s">
        <v>107</v>
      </c>
      <c r="H1748" s="3" t="s">
        <v>21</v>
      </c>
      <c r="I1748" s="3" t="s">
        <v>22</v>
      </c>
      <c r="J1748" s="3" t="s">
        <v>21</v>
      </c>
      <c r="K1748" s="3" t="s">
        <v>391</v>
      </c>
      <c r="L1748" s="3" t="s">
        <v>209</v>
      </c>
      <c r="M1748" s="3" t="s">
        <v>88</v>
      </c>
      <c r="N1748" s="3">
        <v>0</v>
      </c>
      <c r="O1748" s="3">
        <v>0</v>
      </c>
    </row>
    <row r="1749" spans="1:15" ht="17.100000000000001">
      <c r="A1749" s="3" t="s">
        <v>2270</v>
      </c>
      <c r="B1749" s="3" t="s">
        <v>106</v>
      </c>
      <c r="C1749" s="3"/>
      <c r="D1749" s="3" t="s">
        <v>20</v>
      </c>
      <c r="E1749" s="3" t="s">
        <v>339</v>
      </c>
      <c r="F1749" s="3">
        <v>18</v>
      </c>
      <c r="G1749" s="3" t="s">
        <v>52</v>
      </c>
      <c r="H1749" s="3" t="s">
        <v>21</v>
      </c>
      <c r="I1749" s="3" t="s">
        <v>22</v>
      </c>
      <c r="J1749" s="3" t="s">
        <v>21</v>
      </c>
      <c r="K1749" s="3"/>
      <c r="L1749" s="3" t="s">
        <v>23</v>
      </c>
      <c r="M1749" s="3" t="s">
        <v>24</v>
      </c>
      <c r="N1749" s="3">
        <v>0</v>
      </c>
      <c r="O1749" s="3">
        <v>0</v>
      </c>
    </row>
    <row r="1750" spans="1:15" ht="17.100000000000001">
      <c r="A1750" s="3" t="s">
        <v>2271</v>
      </c>
      <c r="B1750" s="3" t="s">
        <v>445</v>
      </c>
      <c r="C1750" s="3"/>
      <c r="D1750" s="3" t="s">
        <v>20</v>
      </c>
      <c r="E1750" s="3" t="s">
        <v>339</v>
      </c>
      <c r="F1750" s="3">
        <v>18</v>
      </c>
      <c r="G1750" s="3" t="s">
        <v>37</v>
      </c>
      <c r="H1750" s="3" t="s">
        <v>21</v>
      </c>
      <c r="I1750" s="3" t="s">
        <v>22</v>
      </c>
      <c r="J1750" s="3" t="s">
        <v>21</v>
      </c>
      <c r="K1750" s="3"/>
      <c r="L1750" s="3" t="s">
        <v>33</v>
      </c>
      <c r="M1750" s="3" t="s">
        <v>45</v>
      </c>
      <c r="N1750" s="3">
        <v>0</v>
      </c>
      <c r="O1750" s="3">
        <v>0</v>
      </c>
    </row>
    <row r="1751" spans="1:15" ht="17.100000000000001">
      <c r="A1751" s="3" t="s">
        <v>2272</v>
      </c>
      <c r="B1751" s="3" t="s">
        <v>16</v>
      </c>
      <c r="C1751" s="3"/>
      <c r="D1751" s="3" t="s">
        <v>20</v>
      </c>
      <c r="E1751" s="3" t="s">
        <v>339</v>
      </c>
      <c r="F1751" s="3">
        <v>18</v>
      </c>
      <c r="G1751" s="3" t="s">
        <v>2273</v>
      </c>
      <c r="H1751" s="3" t="s">
        <v>21</v>
      </c>
      <c r="I1751" s="3" t="s">
        <v>22</v>
      </c>
      <c r="J1751" s="3" t="s">
        <v>21</v>
      </c>
      <c r="K1751" s="3"/>
      <c r="L1751" s="3" t="s">
        <v>104</v>
      </c>
      <c r="M1751" s="3" t="s">
        <v>205</v>
      </c>
      <c r="N1751" s="3">
        <v>0</v>
      </c>
      <c r="O1751" s="3">
        <v>0</v>
      </c>
    </row>
    <row r="1752" spans="1:15" ht="17.100000000000001">
      <c r="A1752" s="3" t="s">
        <v>2274</v>
      </c>
      <c r="B1752" s="3" t="s">
        <v>278</v>
      </c>
      <c r="C1752" s="3" t="s">
        <v>132</v>
      </c>
      <c r="D1752" s="3" t="s">
        <v>38</v>
      </c>
      <c r="E1752" s="3" t="s">
        <v>39</v>
      </c>
      <c r="F1752" s="3">
        <v>18</v>
      </c>
      <c r="G1752" s="3" t="s">
        <v>20</v>
      </c>
      <c r="H1752" s="3" t="s">
        <v>21</v>
      </c>
      <c r="I1752" s="3" t="s">
        <v>22</v>
      </c>
      <c r="J1752" s="3" t="s">
        <v>21</v>
      </c>
      <c r="K1752" s="3"/>
      <c r="L1752" s="3" t="s">
        <v>33</v>
      </c>
      <c r="M1752" s="3" t="s">
        <v>88</v>
      </c>
      <c r="N1752" s="3">
        <v>0</v>
      </c>
      <c r="O1752" s="3">
        <v>0</v>
      </c>
    </row>
    <row r="1753" spans="1:15" ht="17.100000000000001">
      <c r="A1753" s="3" t="s">
        <v>2275</v>
      </c>
      <c r="B1753" s="3" t="s">
        <v>789</v>
      </c>
      <c r="C1753" s="3" t="s">
        <v>98</v>
      </c>
      <c r="D1753" s="3" t="s">
        <v>91</v>
      </c>
      <c r="E1753" s="3" t="s">
        <v>92</v>
      </c>
      <c r="F1753" s="3">
        <v>18</v>
      </c>
      <c r="G1753" s="3" t="s">
        <v>461</v>
      </c>
      <c r="H1753" s="3" t="s">
        <v>21</v>
      </c>
      <c r="I1753" s="3" t="s">
        <v>22</v>
      </c>
      <c r="J1753" s="3" t="s">
        <v>21</v>
      </c>
      <c r="K1753" s="3"/>
      <c r="L1753" s="3" t="s">
        <v>44</v>
      </c>
      <c r="M1753" s="3" t="s">
        <v>139</v>
      </c>
      <c r="N1753" s="3">
        <v>0</v>
      </c>
      <c r="O1753" s="3">
        <v>0</v>
      </c>
    </row>
    <row r="1754" spans="1:15" ht="17.100000000000001">
      <c r="A1754" s="3" t="s">
        <v>2276</v>
      </c>
      <c r="B1754" s="3" t="s">
        <v>16</v>
      </c>
      <c r="C1754" s="3"/>
      <c r="D1754" s="3" t="s">
        <v>20</v>
      </c>
      <c r="E1754" s="3" t="s">
        <v>339</v>
      </c>
      <c r="F1754" s="3">
        <v>18</v>
      </c>
      <c r="G1754" s="3" t="s">
        <v>1838</v>
      </c>
      <c r="H1754" s="3" t="s">
        <v>21</v>
      </c>
      <c r="I1754" s="3" t="s">
        <v>22</v>
      </c>
      <c r="J1754" s="3" t="s">
        <v>21</v>
      </c>
      <c r="K1754" s="3"/>
      <c r="L1754" s="3" t="s">
        <v>33</v>
      </c>
      <c r="M1754" s="3" t="s">
        <v>129</v>
      </c>
      <c r="N1754" s="3">
        <v>0</v>
      </c>
      <c r="O1754" s="3">
        <v>0</v>
      </c>
    </row>
    <row r="1755" spans="1:15" ht="17.100000000000001">
      <c r="A1755" s="3" t="s">
        <v>2277</v>
      </c>
      <c r="B1755" s="3" t="s">
        <v>189</v>
      </c>
      <c r="C1755" s="3"/>
      <c r="D1755" s="3" t="s">
        <v>20</v>
      </c>
      <c r="E1755" s="3" t="s">
        <v>339</v>
      </c>
      <c r="F1755" s="3">
        <v>18</v>
      </c>
      <c r="G1755" s="3" t="s">
        <v>623</v>
      </c>
      <c r="H1755" s="3" t="s">
        <v>21</v>
      </c>
      <c r="I1755" s="3" t="s">
        <v>22</v>
      </c>
      <c r="J1755" s="3" t="s">
        <v>21</v>
      </c>
      <c r="K1755" s="3"/>
      <c r="L1755" s="3" t="s">
        <v>405</v>
      </c>
      <c r="M1755" s="3" t="s">
        <v>29</v>
      </c>
      <c r="N1755" s="3">
        <v>0</v>
      </c>
      <c r="O1755" s="3">
        <v>0</v>
      </c>
    </row>
    <row r="1756" spans="1:15" ht="17.100000000000001">
      <c r="A1756" s="3" t="s">
        <v>2278</v>
      </c>
      <c r="B1756" s="3" t="s">
        <v>31</v>
      </c>
      <c r="C1756" s="3"/>
      <c r="D1756" s="3" t="s">
        <v>20</v>
      </c>
      <c r="E1756" s="3" t="s">
        <v>339</v>
      </c>
      <c r="F1756" s="3">
        <v>18</v>
      </c>
      <c r="G1756" s="3" t="s">
        <v>113</v>
      </c>
      <c r="H1756" s="3" t="s">
        <v>21</v>
      </c>
      <c r="I1756" s="3" t="s">
        <v>22</v>
      </c>
      <c r="J1756" s="3" t="s">
        <v>21</v>
      </c>
      <c r="K1756" s="3"/>
      <c r="L1756" s="3" t="s">
        <v>49</v>
      </c>
      <c r="M1756" s="3" t="s">
        <v>82</v>
      </c>
      <c r="N1756" s="3">
        <v>0</v>
      </c>
      <c r="O1756" s="3">
        <v>0</v>
      </c>
    </row>
    <row r="1757" spans="1:15" ht="17.100000000000001">
      <c r="A1757" s="3" t="s">
        <v>2279</v>
      </c>
      <c r="B1757" s="3" t="s">
        <v>31</v>
      </c>
      <c r="C1757" s="3"/>
      <c r="D1757" s="3" t="s">
        <v>20</v>
      </c>
      <c r="E1757" s="3" t="s">
        <v>339</v>
      </c>
      <c r="F1757" s="3">
        <v>18</v>
      </c>
      <c r="G1757" s="3" t="s">
        <v>113</v>
      </c>
      <c r="H1757" s="3" t="s">
        <v>21</v>
      </c>
      <c r="I1757" s="3" t="s">
        <v>22</v>
      </c>
      <c r="J1757" s="3" t="s">
        <v>21</v>
      </c>
      <c r="K1757" s="3"/>
      <c r="L1757" s="3" t="s">
        <v>286</v>
      </c>
      <c r="M1757" s="3" t="s">
        <v>367</v>
      </c>
      <c r="N1757" s="3">
        <v>0</v>
      </c>
      <c r="O1757" s="3">
        <v>0</v>
      </c>
    </row>
    <row r="1758" spans="1:15" ht="17.100000000000001">
      <c r="A1758" s="3" t="s">
        <v>2280</v>
      </c>
      <c r="B1758" s="3" t="s">
        <v>102</v>
      </c>
      <c r="C1758" s="3"/>
      <c r="D1758" s="3" t="s">
        <v>20</v>
      </c>
      <c r="E1758" s="3" t="s">
        <v>339</v>
      </c>
      <c r="F1758" s="3">
        <v>18</v>
      </c>
      <c r="G1758" s="3" t="s">
        <v>37</v>
      </c>
      <c r="H1758" s="3" t="s">
        <v>21</v>
      </c>
      <c r="I1758" s="3" t="s">
        <v>22</v>
      </c>
      <c r="J1758" s="3" t="s">
        <v>21</v>
      </c>
      <c r="K1758" s="3"/>
      <c r="L1758" s="3" t="s">
        <v>49</v>
      </c>
      <c r="M1758" s="3" t="s">
        <v>45</v>
      </c>
      <c r="N1758" s="3">
        <v>0</v>
      </c>
      <c r="O1758" s="3">
        <v>0</v>
      </c>
    </row>
    <row r="1759" spans="1:15" ht="17.100000000000001">
      <c r="A1759" s="3" t="s">
        <v>2281</v>
      </c>
      <c r="B1759" s="3" t="s">
        <v>72</v>
      </c>
      <c r="C1759" s="3"/>
      <c r="D1759" s="3" t="s">
        <v>20</v>
      </c>
      <c r="E1759" s="3" t="s">
        <v>339</v>
      </c>
      <c r="F1759" s="3">
        <v>18</v>
      </c>
      <c r="G1759" s="3" t="s">
        <v>20</v>
      </c>
      <c r="H1759" s="3" t="s">
        <v>21</v>
      </c>
      <c r="I1759" s="3" t="s">
        <v>22</v>
      </c>
      <c r="J1759" s="3" t="s">
        <v>21</v>
      </c>
      <c r="K1759" s="3"/>
      <c r="L1759" s="3" t="s">
        <v>128</v>
      </c>
      <c r="M1759" s="3" t="s">
        <v>29</v>
      </c>
      <c r="N1759" s="3">
        <v>0</v>
      </c>
      <c r="O1759" s="3">
        <v>6</v>
      </c>
    </row>
    <row r="1760" spans="1:15" ht="17.100000000000001">
      <c r="A1760" s="3" t="s">
        <v>2282</v>
      </c>
      <c r="B1760" s="3" t="s">
        <v>166</v>
      </c>
      <c r="C1760" s="3" t="s">
        <v>187</v>
      </c>
      <c r="D1760" s="3" t="s">
        <v>18</v>
      </c>
      <c r="E1760" s="3" t="s">
        <v>19</v>
      </c>
      <c r="F1760" s="3">
        <v>18</v>
      </c>
      <c r="G1760" s="3" t="s">
        <v>163</v>
      </c>
      <c r="H1760" s="3" t="s">
        <v>21</v>
      </c>
      <c r="I1760" s="3" t="s">
        <v>22</v>
      </c>
      <c r="J1760" s="3" t="s">
        <v>21</v>
      </c>
      <c r="K1760" s="3"/>
      <c r="L1760" s="3" t="s">
        <v>128</v>
      </c>
      <c r="M1760" s="3" t="s">
        <v>50</v>
      </c>
      <c r="N1760" s="3">
        <v>0</v>
      </c>
      <c r="O1760" s="3">
        <v>7</v>
      </c>
    </row>
    <row r="1761" spans="1:15" ht="17.100000000000001">
      <c r="A1761" s="3" t="s">
        <v>2283</v>
      </c>
      <c r="B1761" s="3" t="s">
        <v>42</v>
      </c>
      <c r="C1761" s="3" t="s">
        <v>671</v>
      </c>
      <c r="D1761" s="3" t="s">
        <v>38</v>
      </c>
      <c r="E1761" s="3" t="s">
        <v>39</v>
      </c>
      <c r="F1761" s="3">
        <v>18</v>
      </c>
      <c r="G1761" s="3" t="s">
        <v>20</v>
      </c>
      <c r="H1761" s="3" t="s">
        <v>21</v>
      </c>
      <c r="I1761" s="3" t="s">
        <v>22</v>
      </c>
      <c r="J1761" s="3" t="s">
        <v>21</v>
      </c>
      <c r="K1761" s="3"/>
      <c r="L1761" s="3" t="s">
        <v>183</v>
      </c>
      <c r="M1761" s="3" t="s">
        <v>254</v>
      </c>
      <c r="N1761" s="3">
        <v>0</v>
      </c>
      <c r="O1761" s="3">
        <v>0</v>
      </c>
    </row>
    <row r="1762" spans="1:15" ht="17.100000000000001">
      <c r="A1762" s="3" t="s">
        <v>2284</v>
      </c>
      <c r="B1762" s="3" t="s">
        <v>16</v>
      </c>
      <c r="C1762" s="3"/>
      <c r="D1762" s="3" t="s">
        <v>20</v>
      </c>
      <c r="E1762" s="3" t="s">
        <v>339</v>
      </c>
      <c r="F1762" s="3">
        <v>18</v>
      </c>
      <c r="G1762" s="3" t="s">
        <v>20</v>
      </c>
      <c r="H1762" s="3" t="s">
        <v>21</v>
      </c>
      <c r="I1762" s="3" t="s">
        <v>22</v>
      </c>
      <c r="J1762" s="3" t="s">
        <v>21</v>
      </c>
      <c r="K1762" s="3"/>
      <c r="L1762" s="3" t="s">
        <v>160</v>
      </c>
      <c r="M1762" s="3" t="s">
        <v>76</v>
      </c>
      <c r="N1762" s="3">
        <v>0</v>
      </c>
      <c r="O1762" s="3">
        <v>0</v>
      </c>
    </row>
    <row r="1763" spans="1:15" ht="17.100000000000001">
      <c r="A1763" s="3" t="s">
        <v>2285</v>
      </c>
      <c r="B1763" s="3" t="s">
        <v>2286</v>
      </c>
      <c r="C1763" s="3" t="s">
        <v>357</v>
      </c>
      <c r="D1763" s="3" t="s">
        <v>62</v>
      </c>
      <c r="E1763" s="3" t="s">
        <v>63</v>
      </c>
      <c r="F1763" s="3">
        <v>18</v>
      </c>
      <c r="G1763" s="3" t="s">
        <v>512</v>
      </c>
      <c r="H1763" s="3" t="s">
        <v>21</v>
      </c>
      <c r="I1763" s="3" t="s">
        <v>22</v>
      </c>
      <c r="J1763" s="3" t="s">
        <v>21</v>
      </c>
      <c r="K1763" s="3"/>
      <c r="L1763" s="3" t="s">
        <v>333</v>
      </c>
      <c r="M1763" s="3" t="s">
        <v>347</v>
      </c>
      <c r="N1763" s="3">
        <v>0</v>
      </c>
      <c r="O1763" s="3">
        <v>0</v>
      </c>
    </row>
    <row r="1764" spans="1:15" ht="17.100000000000001">
      <c r="A1764" s="3" t="s">
        <v>2287</v>
      </c>
      <c r="B1764" s="3" t="s">
        <v>42</v>
      </c>
      <c r="C1764" s="3"/>
      <c r="D1764" s="3" t="s">
        <v>20</v>
      </c>
      <c r="E1764" s="3" t="s">
        <v>339</v>
      </c>
      <c r="F1764" s="3">
        <v>18</v>
      </c>
      <c r="G1764" s="3" t="s">
        <v>155</v>
      </c>
      <c r="H1764" s="3" t="s">
        <v>21</v>
      </c>
      <c r="I1764" s="3" t="s">
        <v>22</v>
      </c>
      <c r="J1764" s="3" t="s">
        <v>21</v>
      </c>
      <c r="K1764" s="3"/>
      <c r="L1764" s="3" t="s">
        <v>75</v>
      </c>
      <c r="M1764" s="3" t="s">
        <v>205</v>
      </c>
      <c r="N1764" s="3">
        <v>0</v>
      </c>
      <c r="O1764" s="3">
        <v>0</v>
      </c>
    </row>
    <row r="1765" spans="1:15" ht="17.100000000000001">
      <c r="A1765" s="3" t="s">
        <v>2288</v>
      </c>
      <c r="B1765" s="3" t="s">
        <v>16</v>
      </c>
      <c r="C1765" s="3" t="s">
        <v>154</v>
      </c>
      <c r="D1765" s="3" t="s">
        <v>91</v>
      </c>
      <c r="E1765" s="3" t="s">
        <v>92</v>
      </c>
      <c r="F1765" s="3">
        <v>18</v>
      </c>
      <c r="G1765" s="3" t="s">
        <v>763</v>
      </c>
      <c r="H1765" s="3" t="s">
        <v>21</v>
      </c>
      <c r="I1765" s="3" t="s">
        <v>22</v>
      </c>
      <c r="J1765" s="3" t="s">
        <v>21</v>
      </c>
      <c r="K1765" s="3"/>
      <c r="L1765" s="3" t="s">
        <v>160</v>
      </c>
      <c r="M1765" s="3" t="s">
        <v>88</v>
      </c>
      <c r="N1765" s="3">
        <v>1</v>
      </c>
      <c r="O1765" s="3">
        <v>8</v>
      </c>
    </row>
    <row r="1766" spans="1:15" ht="17.100000000000001">
      <c r="A1766" s="3" t="s">
        <v>2289</v>
      </c>
      <c r="B1766" s="3" t="s">
        <v>81</v>
      </c>
      <c r="C1766" s="3" t="s">
        <v>225</v>
      </c>
      <c r="D1766" s="3" t="s">
        <v>62</v>
      </c>
      <c r="E1766" s="3" t="s">
        <v>63</v>
      </c>
      <c r="F1766" s="3">
        <v>18</v>
      </c>
      <c r="G1766" s="3" t="s">
        <v>20</v>
      </c>
      <c r="H1766" s="3" t="s">
        <v>21</v>
      </c>
      <c r="I1766" s="3" t="s">
        <v>22</v>
      </c>
      <c r="J1766" s="3" t="s">
        <v>21</v>
      </c>
      <c r="K1766" s="3"/>
      <c r="L1766" s="3" t="s">
        <v>104</v>
      </c>
      <c r="M1766" s="3" t="s">
        <v>205</v>
      </c>
      <c r="N1766" s="3">
        <v>0</v>
      </c>
      <c r="O1766" s="3">
        <v>0</v>
      </c>
    </row>
    <row r="1767" spans="1:15" ht="17.100000000000001">
      <c r="A1767" s="3" t="s">
        <v>2290</v>
      </c>
      <c r="B1767" s="3" t="s">
        <v>42</v>
      </c>
      <c r="C1767" s="3" t="s">
        <v>43</v>
      </c>
      <c r="D1767" s="3" t="s">
        <v>38</v>
      </c>
      <c r="E1767" s="3" t="s">
        <v>39</v>
      </c>
      <c r="F1767" s="3">
        <v>18</v>
      </c>
      <c r="G1767" s="3" t="s">
        <v>20</v>
      </c>
      <c r="H1767" s="3" t="s">
        <v>21</v>
      </c>
      <c r="I1767" s="3" t="s">
        <v>22</v>
      </c>
      <c r="J1767" s="3" t="s">
        <v>21</v>
      </c>
      <c r="K1767" s="3"/>
      <c r="L1767" s="3" t="s">
        <v>160</v>
      </c>
      <c r="M1767" s="3" t="s">
        <v>76</v>
      </c>
      <c r="N1767" s="3">
        <v>0</v>
      </c>
      <c r="O1767" s="3">
        <v>0</v>
      </c>
    </row>
    <row r="1768" spans="1:15" ht="17.100000000000001">
      <c r="A1768" s="3" t="s">
        <v>2291</v>
      </c>
      <c r="B1768" s="3" t="s">
        <v>84</v>
      </c>
      <c r="C1768" s="3"/>
      <c r="D1768" s="3" t="s">
        <v>20</v>
      </c>
      <c r="E1768" s="3" t="s">
        <v>339</v>
      </c>
      <c r="F1768" s="3">
        <v>18</v>
      </c>
      <c r="G1768" s="3" t="s">
        <v>20</v>
      </c>
      <c r="H1768" s="3" t="s">
        <v>21</v>
      </c>
      <c r="I1768" s="3" t="s">
        <v>22</v>
      </c>
      <c r="J1768" s="3" t="s">
        <v>21</v>
      </c>
      <c r="K1768" s="3"/>
      <c r="L1768" s="3" t="s">
        <v>23</v>
      </c>
      <c r="M1768" s="3" t="s">
        <v>76</v>
      </c>
      <c r="N1768" s="3">
        <v>0</v>
      </c>
      <c r="O1768" s="3">
        <v>0</v>
      </c>
    </row>
    <row r="1769" spans="1:15" ht="17.100000000000001">
      <c r="A1769" s="3" t="s">
        <v>2292</v>
      </c>
      <c r="B1769" s="3" t="s">
        <v>31</v>
      </c>
      <c r="C1769" s="3" t="s">
        <v>231</v>
      </c>
      <c r="D1769" s="3" t="s">
        <v>18</v>
      </c>
      <c r="E1769" s="3" t="s">
        <v>19</v>
      </c>
      <c r="F1769" s="3">
        <v>18</v>
      </c>
      <c r="G1769" s="3" t="s">
        <v>20</v>
      </c>
      <c r="H1769" s="3" t="s">
        <v>21</v>
      </c>
      <c r="I1769" s="3" t="s">
        <v>22</v>
      </c>
      <c r="J1769" s="3" t="s">
        <v>21</v>
      </c>
      <c r="K1769" s="3"/>
      <c r="L1769" s="3" t="s">
        <v>160</v>
      </c>
      <c r="M1769" s="3" t="s">
        <v>76</v>
      </c>
      <c r="N1769" s="3">
        <v>0</v>
      </c>
      <c r="O1769" s="3">
        <v>0</v>
      </c>
    </row>
    <row r="1770" spans="1:15" ht="17.100000000000001">
      <c r="A1770" s="3" t="s">
        <v>2293</v>
      </c>
      <c r="B1770" s="3" t="s">
        <v>360</v>
      </c>
      <c r="C1770" s="3" t="s">
        <v>836</v>
      </c>
      <c r="D1770" s="3" t="s">
        <v>62</v>
      </c>
      <c r="E1770" s="3" t="s">
        <v>63</v>
      </c>
      <c r="F1770" s="3">
        <v>18</v>
      </c>
      <c r="G1770" s="3" t="s">
        <v>20</v>
      </c>
      <c r="H1770" s="3" t="s">
        <v>21</v>
      </c>
      <c r="I1770" s="3" t="s">
        <v>22</v>
      </c>
      <c r="J1770" s="3" t="s">
        <v>21</v>
      </c>
      <c r="K1770" s="3"/>
      <c r="L1770" s="3" t="s">
        <v>33</v>
      </c>
      <c r="M1770" s="3" t="s">
        <v>291</v>
      </c>
      <c r="N1770" s="3">
        <v>0</v>
      </c>
      <c r="O1770" s="3">
        <v>0</v>
      </c>
    </row>
    <row r="1771" spans="1:15" ht="17.100000000000001">
      <c r="A1771" s="3" t="s">
        <v>2294</v>
      </c>
      <c r="B1771" s="3" t="s">
        <v>16</v>
      </c>
      <c r="C1771" s="3" t="s">
        <v>412</v>
      </c>
      <c r="D1771" s="3" t="s">
        <v>38</v>
      </c>
      <c r="E1771" s="3" t="s">
        <v>39</v>
      </c>
      <c r="F1771" s="3">
        <v>18</v>
      </c>
      <c r="G1771" s="3" t="s">
        <v>20</v>
      </c>
      <c r="H1771" s="3" t="s">
        <v>21</v>
      </c>
      <c r="I1771" s="3" t="s">
        <v>22</v>
      </c>
      <c r="J1771" s="3" t="s">
        <v>21</v>
      </c>
      <c r="K1771" s="3"/>
      <c r="L1771" s="3" t="s">
        <v>87</v>
      </c>
      <c r="M1771" s="3" t="s">
        <v>173</v>
      </c>
      <c r="N1771" s="3">
        <v>0</v>
      </c>
      <c r="O1771" s="3">
        <v>0</v>
      </c>
    </row>
    <row r="1772" spans="1:15" ht="17.100000000000001">
      <c r="A1772" s="3" t="s">
        <v>2295</v>
      </c>
      <c r="B1772" s="3" t="s">
        <v>1151</v>
      </c>
      <c r="C1772" s="3"/>
      <c r="D1772" s="3" t="s">
        <v>20</v>
      </c>
      <c r="E1772" s="3" t="s">
        <v>339</v>
      </c>
      <c r="F1772" s="3">
        <v>18</v>
      </c>
      <c r="G1772" s="3" t="s">
        <v>294</v>
      </c>
      <c r="H1772" s="3" t="s">
        <v>21</v>
      </c>
      <c r="I1772" s="3" t="s">
        <v>22</v>
      </c>
      <c r="J1772" s="3" t="s">
        <v>21</v>
      </c>
      <c r="K1772" s="3"/>
      <c r="L1772" s="3" t="s">
        <v>58</v>
      </c>
      <c r="M1772" s="3" t="s">
        <v>59</v>
      </c>
      <c r="N1772" s="3">
        <v>0</v>
      </c>
      <c r="O1772" s="3">
        <v>0</v>
      </c>
    </row>
    <row r="1773" spans="1:15" ht="17.100000000000001">
      <c r="A1773" s="3" t="s">
        <v>2296</v>
      </c>
      <c r="B1773" s="3" t="s">
        <v>81</v>
      </c>
      <c r="C1773" s="3" t="s">
        <v>364</v>
      </c>
      <c r="D1773" s="3" t="s">
        <v>20</v>
      </c>
      <c r="E1773" s="3" t="s">
        <v>339</v>
      </c>
      <c r="F1773" s="3">
        <v>18</v>
      </c>
      <c r="G1773" s="3" t="s">
        <v>74</v>
      </c>
      <c r="H1773" s="3" t="s">
        <v>21</v>
      </c>
      <c r="I1773" s="3" t="s">
        <v>22</v>
      </c>
      <c r="J1773" s="3" t="s">
        <v>21</v>
      </c>
      <c r="K1773" s="3"/>
      <c r="L1773" s="3" t="s">
        <v>467</v>
      </c>
      <c r="M1773" s="3" t="s">
        <v>147</v>
      </c>
      <c r="N1773" s="3">
        <v>0</v>
      </c>
      <c r="O1773" s="3">
        <v>0</v>
      </c>
    </row>
    <row r="1774" spans="1:15" ht="17.100000000000001">
      <c r="A1774" s="3" t="s">
        <v>2297</v>
      </c>
      <c r="B1774" s="3" t="s">
        <v>457</v>
      </c>
      <c r="C1774" s="3" t="s">
        <v>357</v>
      </c>
      <c r="D1774" s="3" t="s">
        <v>62</v>
      </c>
      <c r="E1774" s="3" t="s">
        <v>63</v>
      </c>
      <c r="F1774" s="3">
        <v>18</v>
      </c>
      <c r="G1774" s="3" t="s">
        <v>20</v>
      </c>
      <c r="H1774" s="3" t="s">
        <v>21</v>
      </c>
      <c r="I1774" s="3" t="s">
        <v>22</v>
      </c>
      <c r="J1774" s="3" t="s">
        <v>21</v>
      </c>
      <c r="K1774" s="3"/>
      <c r="L1774" s="3" t="s">
        <v>333</v>
      </c>
      <c r="M1774" s="3" t="s">
        <v>347</v>
      </c>
      <c r="N1774" s="3">
        <v>0</v>
      </c>
      <c r="O1774" s="3">
        <v>0</v>
      </c>
    </row>
    <row r="1775" spans="1:15" ht="17.100000000000001">
      <c r="A1775" s="3" t="s">
        <v>2298</v>
      </c>
      <c r="B1775" s="3" t="s">
        <v>42</v>
      </c>
      <c r="C1775" s="3"/>
      <c r="D1775" s="3" t="s">
        <v>20</v>
      </c>
      <c r="E1775" s="3" t="s">
        <v>339</v>
      </c>
      <c r="F1775" s="3">
        <v>18</v>
      </c>
      <c r="G1775" s="3" t="s">
        <v>134</v>
      </c>
      <c r="H1775" s="3" t="s">
        <v>21</v>
      </c>
      <c r="I1775" s="3" t="s">
        <v>22</v>
      </c>
      <c r="J1775" s="3" t="s">
        <v>21</v>
      </c>
      <c r="K1775" s="3"/>
      <c r="L1775" s="3" t="s">
        <v>194</v>
      </c>
      <c r="M1775" s="3" t="s">
        <v>205</v>
      </c>
      <c r="N1775" s="3">
        <v>0</v>
      </c>
      <c r="O1775" s="3">
        <v>0</v>
      </c>
    </row>
    <row r="1776" spans="1:15" ht="17.100000000000001">
      <c r="A1776" s="3" t="s">
        <v>2299</v>
      </c>
      <c r="B1776" s="3" t="s">
        <v>42</v>
      </c>
      <c r="C1776" s="3"/>
      <c r="D1776" s="3" t="s">
        <v>20</v>
      </c>
      <c r="E1776" s="3" t="s">
        <v>339</v>
      </c>
      <c r="F1776" s="3">
        <v>18</v>
      </c>
      <c r="G1776" s="3" t="s">
        <v>20</v>
      </c>
      <c r="H1776" s="3" t="s">
        <v>21</v>
      </c>
      <c r="I1776" s="3" t="s">
        <v>22</v>
      </c>
      <c r="J1776" s="3" t="s">
        <v>21</v>
      </c>
      <c r="K1776" s="3"/>
      <c r="L1776" s="3" t="s">
        <v>44</v>
      </c>
      <c r="M1776" s="3" t="s">
        <v>306</v>
      </c>
      <c r="N1776" s="3">
        <v>0</v>
      </c>
      <c r="O1776" s="3">
        <v>0</v>
      </c>
    </row>
    <row r="1777" spans="1:15" ht="17.100000000000001">
      <c r="A1777" s="3" t="s">
        <v>2300</v>
      </c>
      <c r="B1777" s="3" t="s">
        <v>445</v>
      </c>
      <c r="C1777" s="3"/>
      <c r="D1777" s="3" t="s">
        <v>20</v>
      </c>
      <c r="E1777" s="3" t="s">
        <v>339</v>
      </c>
      <c r="F1777" s="3">
        <v>18</v>
      </c>
      <c r="G1777" s="3" t="s">
        <v>2301</v>
      </c>
      <c r="H1777" s="3" t="s">
        <v>21</v>
      </c>
      <c r="I1777" s="3" t="s">
        <v>22</v>
      </c>
      <c r="J1777" s="3" t="s">
        <v>21</v>
      </c>
      <c r="K1777" s="3"/>
      <c r="L1777" s="3" t="s">
        <v>405</v>
      </c>
      <c r="M1777" s="3" t="s">
        <v>29</v>
      </c>
      <c r="N1777" s="3">
        <v>0</v>
      </c>
      <c r="O1777" s="3">
        <v>0</v>
      </c>
    </row>
    <row r="1778" spans="1:15" ht="17.100000000000001">
      <c r="A1778" s="3" t="s">
        <v>2302</v>
      </c>
      <c r="B1778" s="3" t="s">
        <v>16</v>
      </c>
      <c r="C1778" s="3" t="s">
        <v>32</v>
      </c>
      <c r="D1778" s="3" t="s">
        <v>18</v>
      </c>
      <c r="E1778" s="3" t="s">
        <v>19</v>
      </c>
      <c r="F1778" s="3">
        <v>18</v>
      </c>
      <c r="G1778" s="3" t="s">
        <v>20</v>
      </c>
      <c r="H1778" s="3" t="s">
        <v>21</v>
      </c>
      <c r="I1778" s="3" t="s">
        <v>22</v>
      </c>
      <c r="J1778" s="3" t="s">
        <v>21</v>
      </c>
      <c r="K1778" s="3"/>
      <c r="L1778" s="3" t="s">
        <v>138</v>
      </c>
      <c r="M1778" s="3" t="s">
        <v>347</v>
      </c>
      <c r="N1778" s="3">
        <v>1</v>
      </c>
      <c r="O1778" s="3">
        <v>8</v>
      </c>
    </row>
    <row r="1779" spans="1:15" ht="17.100000000000001">
      <c r="A1779" s="3" t="s">
        <v>2303</v>
      </c>
      <c r="B1779" s="3" t="s">
        <v>877</v>
      </c>
      <c r="C1779" s="3" t="s">
        <v>836</v>
      </c>
      <c r="D1779" s="3" t="s">
        <v>62</v>
      </c>
      <c r="E1779" s="3" t="s">
        <v>63</v>
      </c>
      <c r="F1779" s="3">
        <v>18</v>
      </c>
      <c r="G1779" s="3" t="s">
        <v>20</v>
      </c>
      <c r="H1779" s="3" t="s">
        <v>21</v>
      </c>
      <c r="I1779" s="3" t="s">
        <v>22</v>
      </c>
      <c r="J1779" s="3" t="s">
        <v>21</v>
      </c>
      <c r="K1779" s="3"/>
      <c r="L1779" s="3" t="s">
        <v>49</v>
      </c>
      <c r="M1779" s="3" t="s">
        <v>306</v>
      </c>
      <c r="N1779" s="3">
        <v>0</v>
      </c>
      <c r="O1779" s="3">
        <v>0</v>
      </c>
    </row>
    <row r="1780" spans="1:15" ht="17.100000000000001">
      <c r="A1780" s="3" t="s">
        <v>2304</v>
      </c>
      <c r="B1780" s="3" t="s">
        <v>81</v>
      </c>
      <c r="C1780" s="3"/>
      <c r="D1780" s="3" t="s">
        <v>20</v>
      </c>
      <c r="E1780" s="3" t="s">
        <v>339</v>
      </c>
      <c r="F1780" s="3">
        <v>18</v>
      </c>
      <c r="G1780" s="3" t="s">
        <v>20</v>
      </c>
      <c r="H1780" s="3" t="s">
        <v>21</v>
      </c>
      <c r="I1780" s="3" t="s">
        <v>22</v>
      </c>
      <c r="J1780" s="3" t="s">
        <v>21</v>
      </c>
      <c r="K1780" s="3"/>
      <c r="L1780" s="3" t="s">
        <v>99</v>
      </c>
      <c r="M1780" s="3" t="s">
        <v>45</v>
      </c>
      <c r="N1780" s="3">
        <v>0</v>
      </c>
      <c r="O1780" s="3">
        <v>0</v>
      </c>
    </row>
    <row r="1781" spans="1:15" ht="17.100000000000001">
      <c r="A1781" s="3" t="s">
        <v>2305</v>
      </c>
      <c r="B1781" s="3" t="s">
        <v>81</v>
      </c>
      <c r="C1781" s="3"/>
      <c r="D1781" s="3" t="s">
        <v>20</v>
      </c>
      <c r="E1781" s="3" t="s">
        <v>339</v>
      </c>
      <c r="F1781" s="3">
        <v>18</v>
      </c>
      <c r="G1781" s="3" t="s">
        <v>20</v>
      </c>
      <c r="H1781" s="3" t="s">
        <v>21</v>
      </c>
      <c r="I1781" s="3" t="s">
        <v>22</v>
      </c>
      <c r="J1781" s="3" t="s">
        <v>21</v>
      </c>
      <c r="K1781" s="3"/>
      <c r="L1781" s="3" t="s">
        <v>75</v>
      </c>
      <c r="M1781" s="3" t="s">
        <v>266</v>
      </c>
      <c r="N1781" s="3">
        <v>0</v>
      </c>
      <c r="O1781" s="3">
        <v>0</v>
      </c>
    </row>
    <row r="1782" spans="1:15" ht="17.100000000000001">
      <c r="A1782" s="3" t="s">
        <v>2306</v>
      </c>
      <c r="B1782" s="3" t="s">
        <v>115</v>
      </c>
      <c r="C1782" s="3"/>
      <c r="D1782" s="3" t="s">
        <v>20</v>
      </c>
      <c r="E1782" s="3" t="s">
        <v>339</v>
      </c>
      <c r="F1782" s="3">
        <v>18</v>
      </c>
      <c r="G1782" s="3" t="s">
        <v>2307</v>
      </c>
      <c r="H1782" s="3" t="s">
        <v>21</v>
      </c>
      <c r="I1782" s="3" t="s">
        <v>2172</v>
      </c>
      <c r="J1782" s="3" t="s">
        <v>21</v>
      </c>
      <c r="K1782" s="3"/>
      <c r="L1782" s="3" t="s">
        <v>33</v>
      </c>
      <c r="M1782" s="3" t="s">
        <v>70</v>
      </c>
      <c r="N1782" s="3">
        <v>0</v>
      </c>
      <c r="O1782" s="3">
        <v>0</v>
      </c>
    </row>
    <row r="1783" spans="1:15" ht="17.100000000000001">
      <c r="A1783" s="3" t="s">
        <v>2308</v>
      </c>
      <c r="B1783" s="3" t="s">
        <v>72</v>
      </c>
      <c r="C1783" s="3"/>
      <c r="D1783" s="3" t="s">
        <v>20</v>
      </c>
      <c r="E1783" s="3" t="s">
        <v>339</v>
      </c>
      <c r="F1783" s="3">
        <v>18</v>
      </c>
      <c r="G1783" s="3" t="s">
        <v>74</v>
      </c>
      <c r="H1783" s="3" t="s">
        <v>21</v>
      </c>
      <c r="I1783" s="3" t="s">
        <v>22</v>
      </c>
      <c r="J1783" s="3" t="s">
        <v>21</v>
      </c>
      <c r="K1783" s="3" t="s">
        <v>319</v>
      </c>
      <c r="L1783" s="3" t="s">
        <v>44</v>
      </c>
      <c r="M1783" s="3" t="s">
        <v>76</v>
      </c>
      <c r="N1783" s="3">
        <v>0</v>
      </c>
      <c r="O1783" s="3">
        <v>0</v>
      </c>
    </row>
    <row r="1784" spans="1:15" ht="17.100000000000001">
      <c r="A1784" s="3" t="s">
        <v>2309</v>
      </c>
      <c r="B1784" s="3" t="s">
        <v>189</v>
      </c>
      <c r="C1784" s="3" t="s">
        <v>669</v>
      </c>
      <c r="D1784" s="3" t="s">
        <v>62</v>
      </c>
      <c r="E1784" s="3" t="s">
        <v>63</v>
      </c>
      <c r="F1784" s="3">
        <v>18</v>
      </c>
      <c r="G1784" s="3" t="s">
        <v>253</v>
      </c>
      <c r="H1784" s="3" t="s">
        <v>21</v>
      </c>
      <c r="I1784" s="3" t="s">
        <v>22</v>
      </c>
      <c r="J1784" s="3" t="s">
        <v>21</v>
      </c>
      <c r="K1784" s="3"/>
      <c r="L1784" s="3" t="s">
        <v>99</v>
      </c>
      <c r="M1784" s="3" t="s">
        <v>214</v>
      </c>
      <c r="N1784" s="3">
        <v>0</v>
      </c>
      <c r="O1784" s="3">
        <v>0</v>
      </c>
    </row>
    <row r="1785" spans="1:15" ht="17.100000000000001">
      <c r="A1785" s="3" t="s">
        <v>2310</v>
      </c>
      <c r="B1785" s="3" t="s">
        <v>360</v>
      </c>
      <c r="C1785" s="3" t="s">
        <v>185</v>
      </c>
      <c r="D1785" s="3" t="s">
        <v>38</v>
      </c>
      <c r="E1785" s="3" t="s">
        <v>39</v>
      </c>
      <c r="F1785" s="3">
        <v>18</v>
      </c>
      <c r="G1785" s="3" t="s">
        <v>57</v>
      </c>
      <c r="H1785" s="3" t="s">
        <v>21</v>
      </c>
      <c r="I1785" s="3" t="s">
        <v>22</v>
      </c>
      <c r="J1785" s="3" t="s">
        <v>21</v>
      </c>
      <c r="K1785" s="3"/>
      <c r="L1785" s="3" t="s">
        <v>104</v>
      </c>
      <c r="M1785" s="3" t="s">
        <v>70</v>
      </c>
      <c r="N1785" s="3">
        <v>0</v>
      </c>
      <c r="O1785" s="3">
        <v>0</v>
      </c>
    </row>
    <row r="1786" spans="1:15" ht="17.100000000000001">
      <c r="A1786" s="3" t="s">
        <v>2311</v>
      </c>
      <c r="B1786" s="3" t="s">
        <v>16</v>
      </c>
      <c r="C1786" s="3" t="s">
        <v>836</v>
      </c>
      <c r="D1786" s="3" t="s">
        <v>62</v>
      </c>
      <c r="E1786" s="3" t="s">
        <v>63</v>
      </c>
      <c r="F1786" s="3">
        <v>18</v>
      </c>
      <c r="G1786" s="3" t="s">
        <v>2312</v>
      </c>
      <c r="H1786" s="3" t="s">
        <v>21</v>
      </c>
      <c r="I1786" s="3" t="s">
        <v>22</v>
      </c>
      <c r="J1786" s="3" t="s">
        <v>21</v>
      </c>
      <c r="K1786" s="3"/>
      <c r="L1786" s="3" t="s">
        <v>286</v>
      </c>
      <c r="M1786" s="3" t="s">
        <v>343</v>
      </c>
      <c r="N1786" s="3">
        <v>6</v>
      </c>
      <c r="O1786" s="3">
        <v>18</v>
      </c>
    </row>
    <row r="1787" spans="1:15" ht="17.100000000000001">
      <c r="A1787" s="3" t="s">
        <v>2313</v>
      </c>
      <c r="B1787" s="3" t="s">
        <v>16</v>
      </c>
      <c r="C1787" s="3"/>
      <c r="D1787" s="3" t="s">
        <v>20</v>
      </c>
      <c r="E1787" s="3" t="s">
        <v>339</v>
      </c>
      <c r="F1787" s="3">
        <v>18</v>
      </c>
      <c r="G1787" s="3" t="s">
        <v>162</v>
      </c>
      <c r="H1787" s="3" t="s">
        <v>21</v>
      </c>
      <c r="I1787" s="3" t="s">
        <v>22</v>
      </c>
      <c r="J1787" s="3" t="s">
        <v>21</v>
      </c>
      <c r="K1787" s="3"/>
      <c r="L1787" s="3" t="s">
        <v>23</v>
      </c>
      <c r="M1787" s="3" t="s">
        <v>291</v>
      </c>
      <c r="N1787" s="3">
        <v>0</v>
      </c>
      <c r="O1787" s="3">
        <v>0</v>
      </c>
    </row>
    <row r="1788" spans="1:15" ht="17.100000000000001">
      <c r="A1788" s="3" t="s">
        <v>2314</v>
      </c>
      <c r="B1788" s="3" t="s">
        <v>106</v>
      </c>
      <c r="C1788" s="3"/>
      <c r="D1788" s="3" t="s">
        <v>20</v>
      </c>
      <c r="E1788" s="3" t="s">
        <v>339</v>
      </c>
      <c r="F1788" s="3">
        <v>18</v>
      </c>
      <c r="G1788" s="3" t="s">
        <v>20</v>
      </c>
      <c r="H1788" s="3" t="s">
        <v>21</v>
      </c>
      <c r="I1788" s="3" t="s">
        <v>22</v>
      </c>
      <c r="J1788" s="3" t="s">
        <v>21</v>
      </c>
      <c r="K1788" s="3"/>
      <c r="L1788" s="3" t="s">
        <v>194</v>
      </c>
      <c r="M1788" s="3" t="s">
        <v>173</v>
      </c>
      <c r="N1788" s="3">
        <v>0</v>
      </c>
      <c r="O1788" s="3">
        <v>0</v>
      </c>
    </row>
    <row r="1789" spans="1:15" ht="17.100000000000001">
      <c r="A1789" s="3" t="s">
        <v>2315</v>
      </c>
      <c r="B1789" s="3" t="s">
        <v>72</v>
      </c>
      <c r="C1789" s="3" t="s">
        <v>190</v>
      </c>
      <c r="D1789" s="3" t="s">
        <v>18</v>
      </c>
      <c r="E1789" s="3" t="s">
        <v>19</v>
      </c>
      <c r="F1789" s="3">
        <v>18</v>
      </c>
      <c r="G1789" s="3" t="s">
        <v>2316</v>
      </c>
      <c r="H1789" s="3" t="s">
        <v>21</v>
      </c>
      <c r="I1789" s="3" t="s">
        <v>22</v>
      </c>
      <c r="J1789" s="3" t="s">
        <v>21</v>
      </c>
      <c r="K1789" s="3"/>
      <c r="L1789" s="3" t="s">
        <v>222</v>
      </c>
      <c r="M1789" s="3" t="s">
        <v>347</v>
      </c>
      <c r="N1789" s="3">
        <v>0</v>
      </c>
      <c r="O1789" s="3">
        <v>15</v>
      </c>
    </row>
    <row r="1790" spans="1:15" ht="17.100000000000001">
      <c r="A1790" s="3" t="s">
        <v>2317</v>
      </c>
      <c r="B1790" s="3" t="s">
        <v>81</v>
      </c>
      <c r="C1790" s="3" t="s">
        <v>141</v>
      </c>
      <c r="D1790" s="3" t="s">
        <v>62</v>
      </c>
      <c r="E1790" s="3" t="s">
        <v>63</v>
      </c>
      <c r="F1790" s="3">
        <v>18</v>
      </c>
      <c r="G1790" s="3" t="s">
        <v>20</v>
      </c>
      <c r="H1790" s="3" t="s">
        <v>21</v>
      </c>
      <c r="I1790" s="3" t="s">
        <v>22</v>
      </c>
      <c r="J1790" s="3" t="s">
        <v>21</v>
      </c>
      <c r="K1790" s="3"/>
      <c r="L1790" s="3" t="s">
        <v>104</v>
      </c>
      <c r="M1790" s="3" t="s">
        <v>173</v>
      </c>
      <c r="N1790" s="3">
        <v>0</v>
      </c>
      <c r="O1790" s="3">
        <v>0</v>
      </c>
    </row>
    <row r="1791" spans="1:15" ht="17.100000000000001">
      <c r="A1791" s="3" t="s">
        <v>2318</v>
      </c>
      <c r="B1791" s="3" t="s">
        <v>42</v>
      </c>
      <c r="C1791" s="3" t="s">
        <v>182</v>
      </c>
      <c r="D1791" s="3" t="s">
        <v>62</v>
      </c>
      <c r="E1791" s="3" t="s">
        <v>63</v>
      </c>
      <c r="F1791" s="3">
        <v>18</v>
      </c>
      <c r="G1791" s="3" t="s">
        <v>568</v>
      </c>
      <c r="H1791" s="3" t="s">
        <v>21</v>
      </c>
      <c r="I1791" s="3" t="s">
        <v>22</v>
      </c>
      <c r="J1791" s="3" t="s">
        <v>21</v>
      </c>
      <c r="K1791" s="3"/>
      <c r="L1791" s="3" t="s">
        <v>49</v>
      </c>
      <c r="M1791" s="3" t="s">
        <v>24</v>
      </c>
      <c r="N1791" s="3">
        <v>0</v>
      </c>
      <c r="O1791" s="3">
        <v>0</v>
      </c>
    </row>
    <row r="1792" spans="1:15" ht="17.100000000000001">
      <c r="A1792" s="3" t="s">
        <v>2319</v>
      </c>
      <c r="B1792" s="3" t="s">
        <v>42</v>
      </c>
      <c r="C1792" s="3" t="s">
        <v>329</v>
      </c>
      <c r="D1792" s="3" t="s">
        <v>62</v>
      </c>
      <c r="E1792" s="3" t="s">
        <v>63</v>
      </c>
      <c r="F1792" s="3">
        <v>18</v>
      </c>
      <c r="G1792" s="3" t="s">
        <v>330</v>
      </c>
      <c r="H1792" s="3" t="s">
        <v>21</v>
      </c>
      <c r="I1792" s="3" t="s">
        <v>22</v>
      </c>
      <c r="J1792" s="3" t="s">
        <v>21</v>
      </c>
      <c r="K1792" s="3"/>
      <c r="L1792" s="3" t="s">
        <v>49</v>
      </c>
      <c r="M1792" s="3" t="s">
        <v>82</v>
      </c>
      <c r="N1792" s="3">
        <v>0</v>
      </c>
      <c r="O1792" s="3">
        <v>0</v>
      </c>
    </row>
    <row r="1793" spans="1:15" ht="17.100000000000001">
      <c r="A1793" s="3" t="s">
        <v>2320</v>
      </c>
      <c r="B1793" s="3" t="s">
        <v>734</v>
      </c>
      <c r="C1793" s="3"/>
      <c r="D1793" s="3" t="s">
        <v>20</v>
      </c>
      <c r="E1793" s="3" t="s">
        <v>339</v>
      </c>
      <c r="F1793" s="3">
        <v>18</v>
      </c>
      <c r="G1793" s="3" t="s">
        <v>20</v>
      </c>
      <c r="H1793" s="3" t="s">
        <v>21</v>
      </c>
      <c r="I1793" s="3" t="s">
        <v>22</v>
      </c>
      <c r="J1793" s="3" t="s">
        <v>21</v>
      </c>
      <c r="K1793" s="3"/>
      <c r="L1793" s="3" t="s">
        <v>75</v>
      </c>
      <c r="M1793" s="3" t="s">
        <v>347</v>
      </c>
      <c r="N1793" s="3">
        <v>0</v>
      </c>
      <c r="O1793" s="3">
        <v>1</v>
      </c>
    </row>
    <row r="1794" spans="1:15" ht="17.100000000000001">
      <c r="A1794" s="3" t="s">
        <v>2321</v>
      </c>
      <c r="B1794" s="3" t="s">
        <v>278</v>
      </c>
      <c r="C1794" s="3" t="s">
        <v>517</v>
      </c>
      <c r="D1794" s="3" t="s">
        <v>91</v>
      </c>
      <c r="E1794" s="3" t="s">
        <v>92</v>
      </c>
      <c r="F1794" s="3">
        <v>18</v>
      </c>
      <c r="G1794" s="3" t="s">
        <v>74</v>
      </c>
      <c r="H1794" s="3" t="s">
        <v>21</v>
      </c>
      <c r="I1794" s="3" t="s">
        <v>22</v>
      </c>
      <c r="J1794" s="3" t="s">
        <v>21</v>
      </c>
      <c r="K1794" s="3"/>
      <c r="L1794" s="3" t="s">
        <v>49</v>
      </c>
      <c r="M1794" s="3" t="s">
        <v>50</v>
      </c>
      <c r="N1794" s="3">
        <v>0</v>
      </c>
      <c r="O1794" s="3">
        <v>0</v>
      </c>
    </row>
    <row r="1795" spans="1:15" ht="17.100000000000001">
      <c r="A1795" s="3" t="s">
        <v>2322</v>
      </c>
      <c r="B1795" s="3" t="s">
        <v>16</v>
      </c>
      <c r="C1795" s="3" t="s">
        <v>225</v>
      </c>
      <c r="D1795" s="3" t="s">
        <v>62</v>
      </c>
      <c r="E1795" s="3" t="s">
        <v>63</v>
      </c>
      <c r="F1795" s="3">
        <v>18</v>
      </c>
      <c r="G1795" s="3" t="s">
        <v>20</v>
      </c>
      <c r="H1795" s="3" t="s">
        <v>21</v>
      </c>
      <c r="I1795" s="3" t="s">
        <v>22</v>
      </c>
      <c r="J1795" s="3" t="s">
        <v>21</v>
      </c>
      <c r="K1795" s="3"/>
      <c r="L1795" s="3" t="s">
        <v>49</v>
      </c>
      <c r="M1795" s="3" t="s">
        <v>109</v>
      </c>
      <c r="N1795" s="3">
        <v>0</v>
      </c>
      <c r="O1795" s="3">
        <v>0</v>
      </c>
    </row>
    <row r="1796" spans="1:15" ht="17.100000000000001">
      <c r="A1796" s="3" t="s">
        <v>2323</v>
      </c>
      <c r="B1796" s="3" t="s">
        <v>2324</v>
      </c>
      <c r="C1796" s="3" t="s">
        <v>182</v>
      </c>
      <c r="D1796" s="3" t="s">
        <v>62</v>
      </c>
      <c r="E1796" s="3" t="s">
        <v>63</v>
      </c>
      <c r="F1796" s="3">
        <v>18</v>
      </c>
      <c r="G1796" s="3" t="s">
        <v>246</v>
      </c>
      <c r="H1796" s="3" t="s">
        <v>21</v>
      </c>
      <c r="I1796" s="3" t="s">
        <v>22</v>
      </c>
      <c r="J1796" s="3" t="s">
        <v>21</v>
      </c>
      <c r="K1796" s="3"/>
      <c r="L1796" s="3" t="s">
        <v>160</v>
      </c>
      <c r="M1796" s="3" t="s">
        <v>76</v>
      </c>
      <c r="N1796" s="3">
        <v>0</v>
      </c>
      <c r="O1796" s="3">
        <v>0</v>
      </c>
    </row>
    <row r="1797" spans="1:15" ht="17.100000000000001">
      <c r="A1797" s="3" t="s">
        <v>2325</v>
      </c>
      <c r="B1797" s="3" t="s">
        <v>16</v>
      </c>
      <c r="C1797" s="3" t="s">
        <v>537</v>
      </c>
      <c r="D1797" s="3" t="s">
        <v>62</v>
      </c>
      <c r="E1797" s="3" t="s">
        <v>63</v>
      </c>
      <c r="F1797" s="3">
        <v>18</v>
      </c>
      <c r="G1797" s="3" t="s">
        <v>107</v>
      </c>
      <c r="H1797" s="3" t="s">
        <v>21</v>
      </c>
      <c r="I1797" s="3" t="s">
        <v>22</v>
      </c>
      <c r="J1797" s="3" t="s">
        <v>21</v>
      </c>
      <c r="K1797" s="3"/>
      <c r="L1797" s="3" t="s">
        <v>33</v>
      </c>
      <c r="M1797" s="3" t="s">
        <v>82</v>
      </c>
      <c r="N1797" s="3">
        <v>1</v>
      </c>
      <c r="O1797" s="3">
        <v>14</v>
      </c>
    </row>
    <row r="1798" spans="1:15" ht="17.100000000000001">
      <c r="A1798" s="3" t="s">
        <v>2326</v>
      </c>
      <c r="B1798" s="3" t="s">
        <v>84</v>
      </c>
      <c r="C1798" s="3" t="s">
        <v>669</v>
      </c>
      <c r="D1798" s="3" t="s">
        <v>62</v>
      </c>
      <c r="E1798" s="3" t="s">
        <v>63</v>
      </c>
      <c r="F1798" s="3">
        <v>18</v>
      </c>
      <c r="G1798" s="3" t="s">
        <v>962</v>
      </c>
      <c r="H1798" s="3" t="s">
        <v>21</v>
      </c>
      <c r="I1798" s="3" t="s">
        <v>22</v>
      </c>
      <c r="J1798" s="3" t="s">
        <v>21</v>
      </c>
      <c r="K1798" s="3"/>
      <c r="L1798" s="3" t="s">
        <v>405</v>
      </c>
      <c r="M1798" s="3" t="s">
        <v>214</v>
      </c>
      <c r="N1798" s="3">
        <v>0</v>
      </c>
      <c r="O1798" s="3">
        <v>0</v>
      </c>
    </row>
    <row r="1799" spans="1:15" ht="17.100000000000001">
      <c r="A1799" s="3" t="s">
        <v>2327</v>
      </c>
      <c r="B1799" s="3" t="s">
        <v>16</v>
      </c>
      <c r="C1799" s="3"/>
      <c r="D1799" s="3" t="s">
        <v>20</v>
      </c>
      <c r="E1799" s="3" t="s">
        <v>339</v>
      </c>
      <c r="F1799" s="3">
        <v>18</v>
      </c>
      <c r="G1799" s="3" t="s">
        <v>113</v>
      </c>
      <c r="H1799" s="3" t="s">
        <v>21</v>
      </c>
      <c r="I1799" s="3" t="s">
        <v>22</v>
      </c>
      <c r="J1799" s="3" t="s">
        <v>21</v>
      </c>
      <c r="K1799" s="3"/>
      <c r="L1799" s="3" t="s">
        <v>128</v>
      </c>
      <c r="M1799" s="3" t="s">
        <v>269</v>
      </c>
      <c r="N1799" s="3">
        <v>0</v>
      </c>
      <c r="O1799" s="3">
        <v>0</v>
      </c>
    </row>
    <row r="1800" spans="1:15" ht="17.100000000000001">
      <c r="A1800" s="3" t="s">
        <v>2328</v>
      </c>
      <c r="B1800" s="3" t="s">
        <v>360</v>
      </c>
      <c r="C1800" s="3" t="s">
        <v>1358</v>
      </c>
      <c r="D1800" s="3" t="s">
        <v>18</v>
      </c>
      <c r="E1800" s="3" t="s">
        <v>19</v>
      </c>
      <c r="F1800" s="3">
        <v>18</v>
      </c>
      <c r="G1800" s="3" t="s">
        <v>20</v>
      </c>
      <c r="H1800" s="3" t="s">
        <v>21</v>
      </c>
      <c r="I1800" s="3" t="s">
        <v>22</v>
      </c>
      <c r="J1800" s="3" t="s">
        <v>21</v>
      </c>
      <c r="K1800" s="3"/>
      <c r="L1800" s="3" t="s">
        <v>104</v>
      </c>
      <c r="M1800" s="3" t="s">
        <v>139</v>
      </c>
      <c r="N1800" s="3">
        <v>0</v>
      </c>
      <c r="O1800" s="3">
        <v>0</v>
      </c>
    </row>
    <row r="1801" spans="1:15" ht="17.100000000000001">
      <c r="A1801" s="3" t="s">
        <v>2329</v>
      </c>
      <c r="B1801" s="3" t="s">
        <v>42</v>
      </c>
      <c r="C1801" s="3" t="s">
        <v>107</v>
      </c>
      <c r="D1801" s="3" t="s">
        <v>91</v>
      </c>
      <c r="E1801" s="3" t="s">
        <v>92</v>
      </c>
      <c r="F1801" s="3">
        <v>18</v>
      </c>
      <c r="G1801" s="3" t="s">
        <v>2330</v>
      </c>
      <c r="H1801" s="3" t="s">
        <v>21</v>
      </c>
      <c r="I1801" s="3" t="s">
        <v>653</v>
      </c>
      <c r="J1801" s="3" t="s">
        <v>21</v>
      </c>
      <c r="K1801" s="3" t="s">
        <v>145</v>
      </c>
      <c r="L1801" s="3" t="s">
        <v>49</v>
      </c>
      <c r="M1801" s="3" t="s">
        <v>50</v>
      </c>
      <c r="N1801" s="3">
        <v>0</v>
      </c>
      <c r="O1801" s="3">
        <v>0</v>
      </c>
    </row>
    <row r="1802" spans="1:15" ht="17.100000000000001">
      <c r="A1802" s="3" t="s">
        <v>2331</v>
      </c>
      <c r="B1802" s="3" t="s">
        <v>249</v>
      </c>
      <c r="C1802" s="3"/>
      <c r="D1802" s="3" t="s">
        <v>20</v>
      </c>
      <c r="E1802" s="3" t="s">
        <v>339</v>
      </c>
      <c r="F1802" s="3">
        <v>18</v>
      </c>
      <c r="G1802" s="3" t="s">
        <v>20</v>
      </c>
      <c r="H1802" s="3" t="s">
        <v>21</v>
      </c>
      <c r="I1802" s="3" t="s">
        <v>22</v>
      </c>
      <c r="J1802" s="3" t="s">
        <v>21</v>
      </c>
      <c r="K1802" s="3"/>
      <c r="L1802" s="3" t="s">
        <v>247</v>
      </c>
      <c r="M1802" s="3" t="s">
        <v>173</v>
      </c>
      <c r="N1802" s="3">
        <v>0</v>
      </c>
      <c r="O1802" s="3">
        <v>0</v>
      </c>
    </row>
    <row r="1803" spans="1:15" ht="17.100000000000001">
      <c r="A1803" s="3" t="s">
        <v>2332</v>
      </c>
      <c r="B1803" s="3" t="s">
        <v>16</v>
      </c>
      <c r="C1803" s="3" t="s">
        <v>37</v>
      </c>
      <c r="D1803" s="3" t="s">
        <v>38</v>
      </c>
      <c r="E1803" s="3" t="s">
        <v>39</v>
      </c>
      <c r="F1803" s="3">
        <v>18</v>
      </c>
      <c r="G1803" s="3" t="s">
        <v>40</v>
      </c>
      <c r="H1803" s="3" t="s">
        <v>21</v>
      </c>
      <c r="I1803" s="3" t="s">
        <v>22</v>
      </c>
      <c r="J1803" s="3" t="s">
        <v>21</v>
      </c>
      <c r="K1803" s="3"/>
      <c r="L1803" s="3" t="s">
        <v>247</v>
      </c>
      <c r="M1803" s="3" t="s">
        <v>45</v>
      </c>
      <c r="N1803" s="3">
        <v>0</v>
      </c>
      <c r="O1803" s="3">
        <v>0</v>
      </c>
    </row>
    <row r="1804" spans="1:15" ht="17.100000000000001">
      <c r="A1804" s="3" t="s">
        <v>2333</v>
      </c>
      <c r="B1804" s="3" t="s">
        <v>16</v>
      </c>
      <c r="C1804" s="3" t="s">
        <v>185</v>
      </c>
      <c r="D1804" s="3" t="s">
        <v>38</v>
      </c>
      <c r="E1804" s="3" t="s">
        <v>39</v>
      </c>
      <c r="F1804" s="3">
        <v>18</v>
      </c>
      <c r="G1804" s="3" t="s">
        <v>155</v>
      </c>
      <c r="H1804" s="3" t="s">
        <v>21</v>
      </c>
      <c r="I1804" s="3" t="s">
        <v>22</v>
      </c>
      <c r="J1804" s="3" t="s">
        <v>21</v>
      </c>
      <c r="K1804" s="3"/>
      <c r="L1804" s="3" t="s">
        <v>108</v>
      </c>
      <c r="M1804" s="3" t="s">
        <v>343</v>
      </c>
      <c r="N1804" s="3">
        <v>0</v>
      </c>
      <c r="O1804" s="3">
        <v>0</v>
      </c>
    </row>
    <row r="1805" spans="1:15" ht="17.100000000000001">
      <c r="A1805" s="3" t="s">
        <v>2334</v>
      </c>
      <c r="B1805" s="3" t="s">
        <v>131</v>
      </c>
      <c r="C1805" s="3" t="s">
        <v>141</v>
      </c>
      <c r="D1805" s="3" t="s">
        <v>62</v>
      </c>
      <c r="E1805" s="3" t="s">
        <v>63</v>
      </c>
      <c r="F1805" s="3">
        <v>18</v>
      </c>
      <c r="G1805" s="3" t="s">
        <v>2335</v>
      </c>
      <c r="H1805" s="3" t="s">
        <v>21</v>
      </c>
      <c r="I1805" s="3" t="s">
        <v>22</v>
      </c>
      <c r="J1805" s="3" t="s">
        <v>21</v>
      </c>
      <c r="K1805" s="3" t="s">
        <v>319</v>
      </c>
      <c r="L1805" s="3" t="s">
        <v>108</v>
      </c>
      <c r="M1805" s="3" t="s">
        <v>367</v>
      </c>
      <c r="N1805" s="3">
        <v>0</v>
      </c>
      <c r="O1805" s="3">
        <v>0</v>
      </c>
    </row>
    <row r="1806" spans="1:15" ht="17.100000000000001">
      <c r="A1806" s="3" t="s">
        <v>2336</v>
      </c>
      <c r="B1806" s="3" t="s">
        <v>2337</v>
      </c>
      <c r="C1806" s="3"/>
      <c r="D1806" s="3" t="s">
        <v>20</v>
      </c>
      <c r="E1806" s="3" t="s">
        <v>339</v>
      </c>
      <c r="F1806" s="3">
        <v>18</v>
      </c>
      <c r="G1806" s="3" t="s">
        <v>20</v>
      </c>
      <c r="H1806" s="3" t="s">
        <v>21</v>
      </c>
      <c r="I1806" s="3" t="s">
        <v>22</v>
      </c>
      <c r="J1806" s="3" t="s">
        <v>21</v>
      </c>
      <c r="K1806" s="3"/>
      <c r="L1806" s="3" t="s">
        <v>183</v>
      </c>
      <c r="M1806" s="3" t="s">
        <v>45</v>
      </c>
      <c r="N1806" s="3">
        <v>0</v>
      </c>
      <c r="O1806" s="3">
        <v>0</v>
      </c>
    </row>
    <row r="1807" spans="1:15" ht="17.100000000000001">
      <c r="A1807" s="3" t="s">
        <v>2338</v>
      </c>
      <c r="B1807" s="3" t="s">
        <v>81</v>
      </c>
      <c r="C1807" s="3" t="s">
        <v>616</v>
      </c>
      <c r="D1807" s="3" t="s">
        <v>18</v>
      </c>
      <c r="E1807" s="3" t="s">
        <v>19</v>
      </c>
      <c r="F1807" s="3">
        <v>18</v>
      </c>
      <c r="G1807" s="3" t="s">
        <v>373</v>
      </c>
      <c r="H1807" s="3" t="s">
        <v>21</v>
      </c>
      <c r="I1807" s="3" t="s">
        <v>22</v>
      </c>
      <c r="J1807" s="3" t="s">
        <v>21</v>
      </c>
      <c r="K1807" s="3"/>
      <c r="L1807" s="3" t="s">
        <v>104</v>
      </c>
      <c r="M1807" s="3" t="s">
        <v>139</v>
      </c>
      <c r="N1807" s="3">
        <v>0</v>
      </c>
      <c r="O1807" s="3">
        <v>0</v>
      </c>
    </row>
    <row r="1808" spans="1:15" ht="17.100000000000001">
      <c r="A1808" s="3" t="s">
        <v>2339</v>
      </c>
      <c r="B1808" s="3" t="s">
        <v>16</v>
      </c>
      <c r="C1808" s="3" t="s">
        <v>107</v>
      </c>
      <c r="D1808" s="3" t="s">
        <v>91</v>
      </c>
      <c r="E1808" s="3" t="s">
        <v>92</v>
      </c>
      <c r="F1808" s="3">
        <v>18</v>
      </c>
      <c r="G1808" s="3" t="s">
        <v>74</v>
      </c>
      <c r="H1808" s="3" t="s">
        <v>21</v>
      </c>
      <c r="I1808" s="3" t="s">
        <v>22</v>
      </c>
      <c r="J1808" s="3" t="s">
        <v>21</v>
      </c>
      <c r="K1808" s="3" t="s">
        <v>145</v>
      </c>
      <c r="L1808" s="3" t="s">
        <v>104</v>
      </c>
      <c r="M1808" s="3" t="s">
        <v>173</v>
      </c>
      <c r="N1808" s="3">
        <v>0</v>
      </c>
      <c r="O1808" s="3">
        <v>0</v>
      </c>
    </row>
    <row r="1809" spans="1:15" ht="17.100000000000001">
      <c r="A1809" s="3" t="s">
        <v>2340</v>
      </c>
      <c r="B1809" s="3" t="s">
        <v>72</v>
      </c>
      <c r="C1809" s="3" t="s">
        <v>159</v>
      </c>
      <c r="D1809" s="3" t="s">
        <v>91</v>
      </c>
      <c r="E1809" s="3" t="s">
        <v>92</v>
      </c>
      <c r="F1809" s="3">
        <v>18</v>
      </c>
      <c r="G1809" s="3" t="s">
        <v>20</v>
      </c>
      <c r="H1809" s="3" t="s">
        <v>21</v>
      </c>
      <c r="I1809" s="3" t="s">
        <v>22</v>
      </c>
      <c r="J1809" s="3" t="s">
        <v>21</v>
      </c>
      <c r="K1809" s="3"/>
      <c r="L1809" s="3" t="s">
        <v>87</v>
      </c>
      <c r="M1809" s="3" t="s">
        <v>291</v>
      </c>
      <c r="N1809" s="3">
        <v>0</v>
      </c>
      <c r="O1809" s="3">
        <v>0</v>
      </c>
    </row>
    <row r="1810" spans="1:15" ht="17.100000000000001">
      <c r="A1810" s="3" t="s">
        <v>2341</v>
      </c>
      <c r="B1810" s="3" t="s">
        <v>36</v>
      </c>
      <c r="C1810" s="3" t="s">
        <v>762</v>
      </c>
      <c r="D1810" s="3" t="s">
        <v>91</v>
      </c>
      <c r="E1810" s="3" t="s">
        <v>92</v>
      </c>
      <c r="F1810" s="3">
        <v>18</v>
      </c>
      <c r="G1810" s="3" t="s">
        <v>20</v>
      </c>
      <c r="H1810" s="3" t="s">
        <v>21</v>
      </c>
      <c r="I1810" s="3" t="s">
        <v>22</v>
      </c>
      <c r="J1810" s="3" t="s">
        <v>21</v>
      </c>
      <c r="K1810" s="3"/>
      <c r="L1810" s="3" t="s">
        <v>160</v>
      </c>
      <c r="M1810" s="3" t="s">
        <v>50</v>
      </c>
      <c r="N1810" s="3">
        <v>0</v>
      </c>
      <c r="O1810" s="3">
        <v>0</v>
      </c>
    </row>
    <row r="1811" spans="1:15" ht="17.100000000000001">
      <c r="A1811" s="3" t="s">
        <v>2342</v>
      </c>
      <c r="B1811" s="3" t="s">
        <v>31</v>
      </c>
      <c r="C1811" s="3"/>
      <c r="D1811" s="3" t="s">
        <v>20</v>
      </c>
      <c r="E1811" s="3" t="s">
        <v>339</v>
      </c>
      <c r="F1811" s="3">
        <v>18</v>
      </c>
      <c r="G1811" s="3" t="s">
        <v>20</v>
      </c>
      <c r="H1811" s="3" t="s">
        <v>21</v>
      </c>
      <c r="I1811" s="3" t="s">
        <v>22</v>
      </c>
      <c r="J1811" s="3" t="s">
        <v>21</v>
      </c>
      <c r="K1811" s="3"/>
      <c r="L1811" s="3" t="s">
        <v>128</v>
      </c>
      <c r="M1811" s="3" t="s">
        <v>50</v>
      </c>
      <c r="N1811" s="3">
        <v>0</v>
      </c>
      <c r="O1811" s="3">
        <v>0</v>
      </c>
    </row>
    <row r="1812" spans="1:15" ht="17.100000000000001">
      <c r="A1812" s="3" t="s">
        <v>2343</v>
      </c>
      <c r="B1812" s="3" t="s">
        <v>360</v>
      </c>
      <c r="C1812" s="3" t="s">
        <v>141</v>
      </c>
      <c r="D1812" s="3" t="s">
        <v>62</v>
      </c>
      <c r="E1812" s="3" t="s">
        <v>63</v>
      </c>
      <c r="F1812" s="3">
        <v>18</v>
      </c>
      <c r="G1812" s="3" t="s">
        <v>20</v>
      </c>
      <c r="H1812" s="3" t="s">
        <v>21</v>
      </c>
      <c r="I1812" s="3" t="s">
        <v>22</v>
      </c>
      <c r="J1812" s="3" t="s">
        <v>21</v>
      </c>
      <c r="K1812" s="3"/>
      <c r="L1812" s="3" t="s">
        <v>222</v>
      </c>
      <c r="M1812" s="3" t="s">
        <v>343</v>
      </c>
      <c r="N1812" s="3">
        <v>0</v>
      </c>
      <c r="O1812" s="3">
        <v>0</v>
      </c>
    </row>
    <row r="1813" spans="1:15" ht="17.100000000000001">
      <c r="A1813" s="3" t="s">
        <v>2344</v>
      </c>
      <c r="B1813" s="3" t="s">
        <v>16</v>
      </c>
      <c r="C1813" s="3" t="s">
        <v>246</v>
      </c>
      <c r="D1813" s="3" t="s">
        <v>38</v>
      </c>
      <c r="E1813" s="3" t="s">
        <v>39</v>
      </c>
      <c r="F1813" s="3">
        <v>18</v>
      </c>
      <c r="G1813" s="3" t="s">
        <v>204</v>
      </c>
      <c r="H1813" s="3" t="s">
        <v>21</v>
      </c>
      <c r="I1813" s="3" t="s">
        <v>22</v>
      </c>
      <c r="J1813" s="3" t="s">
        <v>21</v>
      </c>
      <c r="K1813" s="3"/>
      <c r="L1813" s="3" t="s">
        <v>104</v>
      </c>
      <c r="M1813" s="3" t="s">
        <v>50</v>
      </c>
      <c r="N1813" s="3">
        <v>0</v>
      </c>
      <c r="O1813" s="3">
        <v>0</v>
      </c>
    </row>
    <row r="1814" spans="1:15" ht="17.100000000000001">
      <c r="A1814" s="3" t="s">
        <v>2345</v>
      </c>
      <c r="B1814" s="3" t="s">
        <v>166</v>
      </c>
      <c r="C1814" s="3"/>
      <c r="D1814" s="3" t="s">
        <v>20</v>
      </c>
      <c r="E1814" s="3" t="s">
        <v>339</v>
      </c>
      <c r="F1814" s="3">
        <v>18</v>
      </c>
      <c r="G1814" s="3" t="s">
        <v>20</v>
      </c>
      <c r="H1814" s="3" t="s">
        <v>21</v>
      </c>
      <c r="I1814" s="3" t="s">
        <v>22</v>
      </c>
      <c r="J1814" s="3" t="s">
        <v>21</v>
      </c>
      <c r="K1814" s="3"/>
      <c r="L1814" s="3" t="s">
        <v>194</v>
      </c>
      <c r="M1814" s="3" t="s">
        <v>254</v>
      </c>
      <c r="N1814" s="3">
        <v>0</v>
      </c>
      <c r="O1814" s="3">
        <v>0</v>
      </c>
    </row>
    <row r="1815" spans="1:15" ht="17.100000000000001">
      <c r="A1815" s="3" t="s">
        <v>2346</v>
      </c>
      <c r="B1815" s="3" t="s">
        <v>42</v>
      </c>
      <c r="C1815" s="3"/>
      <c r="D1815" s="3" t="s">
        <v>20</v>
      </c>
      <c r="E1815" s="3" t="s">
        <v>339</v>
      </c>
      <c r="F1815" s="3">
        <v>18</v>
      </c>
      <c r="G1815" s="3" t="s">
        <v>74</v>
      </c>
      <c r="H1815" s="3" t="s">
        <v>21</v>
      </c>
      <c r="I1815" s="3" t="s">
        <v>22</v>
      </c>
      <c r="J1815" s="3" t="s">
        <v>21</v>
      </c>
      <c r="K1815" s="3"/>
      <c r="L1815" s="3" t="s">
        <v>108</v>
      </c>
      <c r="M1815" s="3" t="s">
        <v>1559</v>
      </c>
      <c r="N1815" s="3">
        <v>0</v>
      </c>
      <c r="O1815" s="3">
        <v>0</v>
      </c>
    </row>
    <row r="1816" spans="1:15" ht="17.100000000000001">
      <c r="A1816" s="3" t="s">
        <v>2347</v>
      </c>
      <c r="B1816" s="3" t="s">
        <v>42</v>
      </c>
      <c r="C1816" s="3"/>
      <c r="D1816" s="3" t="s">
        <v>20</v>
      </c>
      <c r="E1816" s="3" t="s">
        <v>339</v>
      </c>
      <c r="F1816" s="3">
        <v>18</v>
      </c>
      <c r="G1816" s="3" t="s">
        <v>20</v>
      </c>
      <c r="H1816" s="3" t="s">
        <v>21</v>
      </c>
      <c r="I1816" s="3" t="s">
        <v>22</v>
      </c>
      <c r="J1816" s="3" t="s">
        <v>21</v>
      </c>
      <c r="K1816" s="3"/>
      <c r="L1816" s="3" t="s">
        <v>64</v>
      </c>
      <c r="M1816" s="3" t="s">
        <v>29</v>
      </c>
      <c r="N1816" s="3">
        <v>0</v>
      </c>
      <c r="O1816" s="3">
        <v>0</v>
      </c>
    </row>
    <row r="1817" spans="1:15" ht="17.100000000000001">
      <c r="A1817" s="3" t="s">
        <v>2348</v>
      </c>
      <c r="B1817" s="3" t="s">
        <v>42</v>
      </c>
      <c r="C1817" s="3" t="s">
        <v>275</v>
      </c>
      <c r="D1817" s="3" t="s">
        <v>91</v>
      </c>
      <c r="E1817" s="3" t="s">
        <v>92</v>
      </c>
      <c r="F1817" s="3">
        <v>18</v>
      </c>
      <c r="G1817" s="3" t="s">
        <v>69</v>
      </c>
      <c r="H1817" s="3" t="s">
        <v>21</v>
      </c>
      <c r="I1817" s="3" t="s">
        <v>22</v>
      </c>
      <c r="J1817" s="3" t="s">
        <v>21</v>
      </c>
      <c r="K1817" s="3"/>
      <c r="L1817" s="3" t="s">
        <v>222</v>
      </c>
      <c r="M1817" s="3" t="s">
        <v>367</v>
      </c>
      <c r="N1817" s="3">
        <v>0</v>
      </c>
      <c r="O1817" s="3">
        <v>0</v>
      </c>
    </row>
    <row r="1818" spans="1:15" ht="17.100000000000001">
      <c r="A1818" s="3" t="s">
        <v>2349</v>
      </c>
      <c r="B1818" s="3" t="s">
        <v>72</v>
      </c>
      <c r="C1818" s="3"/>
      <c r="D1818" s="3" t="s">
        <v>20</v>
      </c>
      <c r="E1818" s="3" t="s">
        <v>339</v>
      </c>
      <c r="F1818" s="3">
        <v>18</v>
      </c>
      <c r="G1818" s="3" t="s">
        <v>275</v>
      </c>
      <c r="H1818" s="3" t="s">
        <v>21</v>
      </c>
      <c r="I1818" s="3" t="s">
        <v>22</v>
      </c>
      <c r="J1818" s="3" t="s">
        <v>21</v>
      </c>
      <c r="K1818" s="3"/>
      <c r="L1818" s="3" t="s">
        <v>160</v>
      </c>
      <c r="M1818" s="3" t="s">
        <v>50</v>
      </c>
      <c r="N1818" s="3">
        <v>0</v>
      </c>
      <c r="O1818" s="3">
        <v>0</v>
      </c>
    </row>
    <row r="1819" spans="1:15" ht="17.100000000000001">
      <c r="A1819" s="3" t="s">
        <v>2350</v>
      </c>
      <c r="B1819" s="3" t="s">
        <v>281</v>
      </c>
      <c r="C1819" s="3"/>
      <c r="D1819" s="3" t="s">
        <v>20</v>
      </c>
      <c r="E1819" s="3" t="s">
        <v>339</v>
      </c>
      <c r="F1819" s="3">
        <v>18</v>
      </c>
      <c r="G1819" s="3" t="s">
        <v>1500</v>
      </c>
      <c r="H1819" s="3" t="s">
        <v>21</v>
      </c>
      <c r="I1819" s="3" t="s">
        <v>22</v>
      </c>
      <c r="J1819" s="3" t="s">
        <v>21</v>
      </c>
      <c r="K1819" s="3"/>
      <c r="L1819" s="3" t="s">
        <v>160</v>
      </c>
      <c r="M1819" s="3" t="s">
        <v>88</v>
      </c>
      <c r="N1819" s="3">
        <v>0</v>
      </c>
      <c r="O1819" s="3">
        <v>0</v>
      </c>
    </row>
    <row r="1820" spans="1:15" ht="17.100000000000001">
      <c r="A1820" s="3" t="s">
        <v>2351</v>
      </c>
      <c r="B1820" s="3" t="s">
        <v>16</v>
      </c>
      <c r="C1820" s="3" t="s">
        <v>2352</v>
      </c>
      <c r="D1820" s="3" t="s">
        <v>20</v>
      </c>
      <c r="E1820" s="3" t="s">
        <v>339</v>
      </c>
      <c r="F1820" s="3">
        <v>18</v>
      </c>
      <c r="G1820" s="3" t="s">
        <v>162</v>
      </c>
      <c r="H1820" s="3" t="s">
        <v>21</v>
      </c>
      <c r="I1820" s="3" t="s">
        <v>22</v>
      </c>
      <c r="J1820" s="3" t="s">
        <v>21</v>
      </c>
      <c r="K1820" s="3"/>
      <c r="L1820" s="3" t="s">
        <v>218</v>
      </c>
      <c r="M1820" s="3" t="s">
        <v>82</v>
      </c>
      <c r="N1820" s="3">
        <v>0</v>
      </c>
      <c r="O1820" s="3">
        <v>3</v>
      </c>
    </row>
    <row r="1821" spans="1:15" ht="17.100000000000001">
      <c r="A1821" s="3" t="s">
        <v>2353</v>
      </c>
      <c r="B1821" s="3" t="s">
        <v>111</v>
      </c>
      <c r="C1821" s="3" t="s">
        <v>449</v>
      </c>
      <c r="D1821" s="3" t="s">
        <v>38</v>
      </c>
      <c r="E1821" s="3" t="s">
        <v>39</v>
      </c>
      <c r="F1821" s="3">
        <v>18</v>
      </c>
      <c r="G1821" s="3" t="s">
        <v>74</v>
      </c>
      <c r="H1821" s="3" t="s">
        <v>21</v>
      </c>
      <c r="I1821" s="3" t="s">
        <v>22</v>
      </c>
      <c r="J1821" s="3" t="s">
        <v>21</v>
      </c>
      <c r="K1821" s="3" t="s">
        <v>491</v>
      </c>
      <c r="L1821" s="3" t="s">
        <v>104</v>
      </c>
      <c r="M1821" s="3" t="s">
        <v>205</v>
      </c>
      <c r="N1821" s="3">
        <v>8</v>
      </c>
      <c r="O1821" s="3">
        <v>31</v>
      </c>
    </row>
    <row r="1822" spans="1:15" ht="17.100000000000001">
      <c r="A1822" s="3" t="s">
        <v>2354</v>
      </c>
      <c r="B1822" s="3" t="s">
        <v>360</v>
      </c>
      <c r="C1822" s="3" t="s">
        <v>329</v>
      </c>
      <c r="D1822" s="3" t="s">
        <v>62</v>
      </c>
      <c r="E1822" s="3" t="s">
        <v>63</v>
      </c>
      <c r="F1822" s="3">
        <v>18</v>
      </c>
      <c r="G1822" s="3" t="s">
        <v>726</v>
      </c>
      <c r="H1822" s="3" t="s">
        <v>21</v>
      </c>
      <c r="I1822" s="3" t="s">
        <v>22</v>
      </c>
      <c r="J1822" s="3" t="s">
        <v>21</v>
      </c>
      <c r="K1822" s="3"/>
      <c r="L1822" s="3" t="s">
        <v>44</v>
      </c>
      <c r="M1822" s="3" t="s">
        <v>82</v>
      </c>
      <c r="N1822" s="3">
        <v>0</v>
      </c>
      <c r="O1822" s="3">
        <v>0</v>
      </c>
    </row>
    <row r="1823" spans="1:15" ht="17.100000000000001">
      <c r="A1823" s="3" t="s">
        <v>2355</v>
      </c>
      <c r="B1823" s="3" t="s">
        <v>278</v>
      </c>
      <c r="C1823" s="3" t="s">
        <v>93</v>
      </c>
      <c r="D1823" s="3" t="s">
        <v>38</v>
      </c>
      <c r="E1823" s="3" t="s">
        <v>39</v>
      </c>
      <c r="F1823" s="3">
        <v>18</v>
      </c>
      <c r="G1823" s="3" t="s">
        <v>93</v>
      </c>
      <c r="H1823" s="3" t="s">
        <v>21</v>
      </c>
      <c r="I1823" s="3" t="s">
        <v>22</v>
      </c>
      <c r="J1823" s="3" t="s">
        <v>21</v>
      </c>
      <c r="K1823" s="3"/>
      <c r="L1823" s="3" t="s">
        <v>183</v>
      </c>
      <c r="M1823" s="3" t="s">
        <v>306</v>
      </c>
      <c r="N1823" s="3">
        <v>2</v>
      </c>
      <c r="O1823" s="3">
        <v>12</v>
      </c>
    </row>
    <row r="1824" spans="1:15" ht="17.100000000000001">
      <c r="A1824" s="3" t="s">
        <v>2356</v>
      </c>
      <c r="B1824" s="3" t="s">
        <v>111</v>
      </c>
      <c r="C1824" s="3"/>
      <c r="D1824" s="3" t="s">
        <v>20</v>
      </c>
      <c r="E1824" s="3" t="s">
        <v>339</v>
      </c>
      <c r="F1824" s="3">
        <v>18</v>
      </c>
      <c r="G1824" s="3" t="s">
        <v>177</v>
      </c>
      <c r="H1824" s="3" t="s">
        <v>21</v>
      </c>
      <c r="I1824" s="3" t="s">
        <v>22</v>
      </c>
      <c r="J1824" s="3" t="s">
        <v>21</v>
      </c>
      <c r="K1824" s="3"/>
      <c r="L1824" s="3" t="s">
        <v>194</v>
      </c>
      <c r="M1824" s="3" t="s">
        <v>76</v>
      </c>
      <c r="N1824" s="3">
        <v>0</v>
      </c>
      <c r="O1824" s="3">
        <v>0</v>
      </c>
    </row>
    <row r="1825" spans="1:15" ht="17.100000000000001">
      <c r="A1825" s="3" t="s">
        <v>2357</v>
      </c>
      <c r="B1825" s="3" t="s">
        <v>445</v>
      </c>
      <c r="C1825" s="3" t="s">
        <v>231</v>
      </c>
      <c r="D1825" s="3" t="s">
        <v>18</v>
      </c>
      <c r="E1825" s="3" t="s">
        <v>19</v>
      </c>
      <c r="F1825" s="3">
        <v>18</v>
      </c>
      <c r="G1825" s="3" t="s">
        <v>20</v>
      </c>
      <c r="H1825" s="3" t="s">
        <v>21</v>
      </c>
      <c r="I1825" s="3" t="s">
        <v>22</v>
      </c>
      <c r="J1825" s="3" t="s">
        <v>21</v>
      </c>
      <c r="K1825" s="3" t="s">
        <v>239</v>
      </c>
      <c r="L1825" s="3" t="s">
        <v>138</v>
      </c>
      <c r="M1825" s="3" t="s">
        <v>173</v>
      </c>
      <c r="N1825" s="3">
        <v>0</v>
      </c>
      <c r="O1825" s="3">
        <v>4</v>
      </c>
    </row>
    <row r="1826" spans="1:15" ht="17.100000000000001">
      <c r="A1826" s="3" t="s">
        <v>2358</v>
      </c>
      <c r="B1826" s="3" t="s">
        <v>16</v>
      </c>
      <c r="C1826" s="3" t="s">
        <v>2359</v>
      </c>
      <c r="D1826" s="3" t="s">
        <v>20</v>
      </c>
      <c r="E1826" s="3" t="s">
        <v>339</v>
      </c>
      <c r="F1826" s="3">
        <v>18</v>
      </c>
      <c r="G1826" s="3" t="s">
        <v>124</v>
      </c>
      <c r="H1826" s="3" t="s">
        <v>21</v>
      </c>
      <c r="I1826" s="3" t="s">
        <v>22</v>
      </c>
      <c r="J1826" s="3" t="s">
        <v>21</v>
      </c>
      <c r="K1826" s="3"/>
      <c r="L1826" s="3" t="s">
        <v>160</v>
      </c>
      <c r="M1826" s="3" t="s">
        <v>82</v>
      </c>
      <c r="N1826" s="3">
        <v>0</v>
      </c>
      <c r="O1826" s="3">
        <v>0</v>
      </c>
    </row>
    <row r="1827" spans="1:15" ht="17.100000000000001">
      <c r="A1827" s="3" t="s">
        <v>2360</v>
      </c>
      <c r="B1827" s="3" t="s">
        <v>166</v>
      </c>
      <c r="C1827" s="3" t="s">
        <v>116</v>
      </c>
      <c r="D1827" s="3" t="s">
        <v>62</v>
      </c>
      <c r="E1827" s="3" t="s">
        <v>63</v>
      </c>
      <c r="F1827" s="3">
        <v>18</v>
      </c>
      <c r="G1827" s="3" t="s">
        <v>20</v>
      </c>
      <c r="H1827" s="3" t="s">
        <v>21</v>
      </c>
      <c r="I1827" s="3" t="s">
        <v>22</v>
      </c>
      <c r="J1827" s="3" t="s">
        <v>21</v>
      </c>
      <c r="K1827" s="3"/>
      <c r="L1827" s="3" t="s">
        <v>191</v>
      </c>
      <c r="M1827" s="3" t="s">
        <v>306</v>
      </c>
      <c r="N1827" s="3">
        <v>0</v>
      </c>
      <c r="O1827" s="3">
        <v>0</v>
      </c>
    </row>
    <row r="1828" spans="1:15" ht="17.100000000000001">
      <c r="A1828" s="3" t="s">
        <v>2361</v>
      </c>
      <c r="B1828" s="3" t="s">
        <v>42</v>
      </c>
      <c r="C1828" s="3" t="s">
        <v>86</v>
      </c>
      <c r="D1828" s="3" t="s">
        <v>38</v>
      </c>
      <c r="E1828" s="3" t="s">
        <v>39</v>
      </c>
      <c r="F1828" s="3">
        <v>18</v>
      </c>
      <c r="G1828" s="3" t="s">
        <v>1967</v>
      </c>
      <c r="H1828" s="3" t="s">
        <v>21</v>
      </c>
      <c r="I1828" s="3" t="s">
        <v>22</v>
      </c>
      <c r="J1828" s="3" t="s">
        <v>21</v>
      </c>
      <c r="K1828" s="3"/>
      <c r="L1828" s="3" t="s">
        <v>183</v>
      </c>
      <c r="M1828" s="3" t="s">
        <v>205</v>
      </c>
      <c r="N1828" s="3">
        <v>0</v>
      </c>
      <c r="O1828" s="3">
        <v>2</v>
      </c>
    </row>
    <row r="1829" spans="1:15" ht="17.100000000000001">
      <c r="A1829" s="3" t="s">
        <v>2362</v>
      </c>
      <c r="B1829" s="3" t="s">
        <v>789</v>
      </c>
      <c r="C1829" s="3"/>
      <c r="D1829" s="3" t="s">
        <v>20</v>
      </c>
      <c r="E1829" s="3" t="s">
        <v>339</v>
      </c>
      <c r="F1829" s="3">
        <v>18</v>
      </c>
      <c r="G1829" s="3" t="s">
        <v>52</v>
      </c>
      <c r="H1829" s="3" t="s">
        <v>21</v>
      </c>
      <c r="I1829" s="3" t="s">
        <v>22</v>
      </c>
      <c r="J1829" s="3" t="s">
        <v>21</v>
      </c>
      <c r="K1829" s="3"/>
      <c r="L1829" s="3" t="s">
        <v>104</v>
      </c>
      <c r="M1829" s="3" t="s">
        <v>254</v>
      </c>
      <c r="N1829" s="3">
        <v>0</v>
      </c>
      <c r="O1829" s="3">
        <v>0</v>
      </c>
    </row>
    <row r="1830" spans="1:15" ht="17.100000000000001">
      <c r="A1830" s="3" t="s">
        <v>2363</v>
      </c>
      <c r="B1830" s="3" t="s">
        <v>16</v>
      </c>
      <c r="C1830" s="3" t="s">
        <v>152</v>
      </c>
      <c r="D1830" s="3" t="s">
        <v>38</v>
      </c>
      <c r="E1830" s="3" t="s">
        <v>39</v>
      </c>
      <c r="F1830" s="3">
        <v>18</v>
      </c>
      <c r="G1830" s="3" t="s">
        <v>221</v>
      </c>
      <c r="H1830" s="3" t="s">
        <v>21</v>
      </c>
      <c r="I1830" s="3" t="s">
        <v>22</v>
      </c>
      <c r="J1830" s="3" t="s">
        <v>21</v>
      </c>
      <c r="K1830" s="3"/>
      <c r="L1830" s="3" t="s">
        <v>194</v>
      </c>
      <c r="M1830" s="3" t="s">
        <v>139</v>
      </c>
      <c r="N1830" s="3">
        <v>0</v>
      </c>
      <c r="O1830" s="3">
        <v>0</v>
      </c>
    </row>
    <row r="1831" spans="1:15" ht="17.100000000000001">
      <c r="A1831" s="3" t="s">
        <v>2364</v>
      </c>
      <c r="B1831" s="3" t="s">
        <v>360</v>
      </c>
      <c r="C1831" s="3" t="s">
        <v>282</v>
      </c>
      <c r="D1831" s="3" t="s">
        <v>62</v>
      </c>
      <c r="E1831" s="3" t="s">
        <v>63</v>
      </c>
      <c r="F1831" s="3">
        <v>18</v>
      </c>
      <c r="G1831" s="3" t="s">
        <v>596</v>
      </c>
      <c r="H1831" s="3" t="s">
        <v>21</v>
      </c>
      <c r="I1831" s="3" t="s">
        <v>22</v>
      </c>
      <c r="J1831" s="3" t="s">
        <v>21</v>
      </c>
      <c r="K1831" s="3"/>
      <c r="L1831" s="3" t="s">
        <v>194</v>
      </c>
      <c r="M1831" s="3" t="s">
        <v>173</v>
      </c>
      <c r="N1831" s="3">
        <v>0</v>
      </c>
      <c r="O1831" s="3">
        <v>0</v>
      </c>
    </row>
    <row r="1832" spans="1:15" ht="17.100000000000001">
      <c r="A1832" s="3" t="s">
        <v>2365</v>
      </c>
      <c r="B1832" s="3" t="s">
        <v>115</v>
      </c>
      <c r="C1832" s="3" t="s">
        <v>1279</v>
      </c>
      <c r="D1832" s="3" t="s">
        <v>20</v>
      </c>
      <c r="E1832" s="3" t="s">
        <v>339</v>
      </c>
      <c r="F1832" s="3">
        <v>18</v>
      </c>
      <c r="G1832" s="3" t="s">
        <v>1967</v>
      </c>
      <c r="H1832" s="3" t="s">
        <v>21</v>
      </c>
      <c r="I1832" s="3" t="s">
        <v>22</v>
      </c>
      <c r="J1832" s="3" t="s">
        <v>21</v>
      </c>
      <c r="K1832" s="3"/>
      <c r="L1832" s="3" t="s">
        <v>23</v>
      </c>
      <c r="M1832" s="3" t="s">
        <v>29</v>
      </c>
      <c r="N1832" s="3">
        <v>0</v>
      </c>
      <c r="O1832" s="3">
        <v>7</v>
      </c>
    </row>
    <row r="1833" spans="1:15" ht="17.100000000000001">
      <c r="A1833" s="3" t="s">
        <v>2366</v>
      </c>
      <c r="B1833" s="3" t="s">
        <v>42</v>
      </c>
      <c r="C1833" s="3"/>
      <c r="D1833" s="3" t="s">
        <v>20</v>
      </c>
      <c r="E1833" s="3" t="s">
        <v>339</v>
      </c>
      <c r="F1833" s="3">
        <v>18</v>
      </c>
      <c r="G1833" s="3" t="s">
        <v>461</v>
      </c>
      <c r="H1833" s="3" t="s">
        <v>21</v>
      </c>
      <c r="I1833" s="3" t="s">
        <v>22</v>
      </c>
      <c r="J1833" s="3" t="s">
        <v>21</v>
      </c>
      <c r="K1833" s="3"/>
      <c r="L1833" s="3" t="s">
        <v>58</v>
      </c>
      <c r="M1833" s="3" t="s">
        <v>59</v>
      </c>
      <c r="N1833" s="3">
        <v>0</v>
      </c>
      <c r="O1833" s="3">
        <v>0</v>
      </c>
    </row>
    <row r="1834" spans="1:15" ht="17.100000000000001">
      <c r="A1834" s="3" t="s">
        <v>2367</v>
      </c>
      <c r="B1834" s="3" t="s">
        <v>42</v>
      </c>
      <c r="C1834" s="3"/>
      <c r="D1834" s="3" t="s">
        <v>20</v>
      </c>
      <c r="E1834" s="3" t="s">
        <v>339</v>
      </c>
      <c r="F1834" s="3">
        <v>18</v>
      </c>
      <c r="G1834" s="3" t="s">
        <v>20</v>
      </c>
      <c r="H1834" s="3" t="s">
        <v>21</v>
      </c>
      <c r="I1834" s="3" t="s">
        <v>22</v>
      </c>
      <c r="J1834" s="3" t="s">
        <v>21</v>
      </c>
      <c r="K1834" s="3"/>
      <c r="L1834" s="3" t="s">
        <v>75</v>
      </c>
      <c r="M1834" s="3" t="s">
        <v>639</v>
      </c>
      <c r="N1834" s="3">
        <v>0</v>
      </c>
      <c r="O1834" s="3">
        <v>0</v>
      </c>
    </row>
    <row r="1835" spans="1:15" ht="17.100000000000001">
      <c r="A1835" s="3" t="s">
        <v>2368</v>
      </c>
      <c r="B1835" s="3" t="s">
        <v>946</v>
      </c>
      <c r="C1835" s="3" t="s">
        <v>73</v>
      </c>
      <c r="D1835" s="3" t="s">
        <v>38</v>
      </c>
      <c r="E1835" s="3" t="s">
        <v>39</v>
      </c>
      <c r="F1835" s="3">
        <v>18</v>
      </c>
      <c r="G1835" s="3" t="s">
        <v>74</v>
      </c>
      <c r="H1835" s="3" t="s">
        <v>21</v>
      </c>
      <c r="I1835" s="3" t="s">
        <v>22</v>
      </c>
      <c r="J1835" s="3" t="s">
        <v>21</v>
      </c>
      <c r="K1835" s="3" t="s">
        <v>491</v>
      </c>
      <c r="L1835" s="3" t="s">
        <v>33</v>
      </c>
      <c r="M1835" s="3" t="s">
        <v>88</v>
      </c>
      <c r="N1835" s="3">
        <v>0</v>
      </c>
      <c r="O1835" s="3">
        <v>0</v>
      </c>
    </row>
    <row r="1836" spans="1:15" ht="17.100000000000001">
      <c r="A1836" s="3" t="s">
        <v>2369</v>
      </c>
      <c r="B1836" s="3" t="s">
        <v>645</v>
      </c>
      <c r="C1836" s="3"/>
      <c r="D1836" s="3" t="s">
        <v>20</v>
      </c>
      <c r="E1836" s="3" t="s">
        <v>339</v>
      </c>
      <c r="F1836" s="3">
        <v>18</v>
      </c>
      <c r="G1836" s="3" t="s">
        <v>141</v>
      </c>
      <c r="H1836" s="3" t="s">
        <v>21</v>
      </c>
      <c r="I1836" s="3" t="s">
        <v>22</v>
      </c>
      <c r="J1836" s="3" t="s">
        <v>21</v>
      </c>
      <c r="K1836" s="3"/>
      <c r="L1836" s="3" t="s">
        <v>44</v>
      </c>
      <c r="M1836" s="3" t="s">
        <v>205</v>
      </c>
      <c r="N1836" s="3">
        <v>0</v>
      </c>
      <c r="O1836" s="3">
        <v>0</v>
      </c>
    </row>
    <row r="1837" spans="1:15" ht="17.100000000000001">
      <c r="A1837" s="3" t="s">
        <v>2370</v>
      </c>
      <c r="B1837" s="3" t="s">
        <v>16</v>
      </c>
      <c r="C1837" s="3" t="s">
        <v>250</v>
      </c>
      <c r="D1837" s="3" t="s">
        <v>38</v>
      </c>
      <c r="E1837" s="3" t="s">
        <v>39</v>
      </c>
      <c r="F1837" s="3">
        <v>18</v>
      </c>
      <c r="G1837" s="3" t="s">
        <v>726</v>
      </c>
      <c r="H1837" s="3" t="s">
        <v>21</v>
      </c>
      <c r="I1837" s="3" t="s">
        <v>22</v>
      </c>
      <c r="J1837" s="3" t="s">
        <v>21</v>
      </c>
      <c r="K1837" s="3"/>
      <c r="L1837" s="3" t="s">
        <v>333</v>
      </c>
      <c r="M1837" s="3" t="s">
        <v>173</v>
      </c>
      <c r="N1837" s="3">
        <v>3</v>
      </c>
      <c r="O1837" s="3">
        <v>8</v>
      </c>
    </row>
    <row r="1838" spans="1:15" ht="17.100000000000001">
      <c r="A1838" s="3" t="s">
        <v>2371</v>
      </c>
      <c r="B1838" s="3" t="s">
        <v>72</v>
      </c>
      <c r="C1838" s="3" t="s">
        <v>530</v>
      </c>
      <c r="D1838" s="3" t="s">
        <v>62</v>
      </c>
      <c r="E1838" s="3" t="s">
        <v>63</v>
      </c>
      <c r="F1838" s="3">
        <v>18</v>
      </c>
      <c r="G1838" s="3" t="s">
        <v>801</v>
      </c>
      <c r="H1838" s="3" t="s">
        <v>21</v>
      </c>
      <c r="I1838" s="3" t="s">
        <v>22</v>
      </c>
      <c r="J1838" s="3" t="s">
        <v>21</v>
      </c>
      <c r="K1838" s="3"/>
      <c r="L1838" s="3" t="s">
        <v>209</v>
      </c>
      <c r="M1838" s="3" t="s">
        <v>70</v>
      </c>
      <c r="N1838" s="3">
        <v>0</v>
      </c>
      <c r="O1838" s="3">
        <v>0</v>
      </c>
    </row>
    <row r="1839" spans="1:15" ht="17.100000000000001">
      <c r="A1839" s="3" t="s">
        <v>2372</v>
      </c>
      <c r="B1839" s="3" t="s">
        <v>166</v>
      </c>
      <c r="C1839" s="3" t="s">
        <v>338</v>
      </c>
      <c r="D1839" s="3" t="s">
        <v>20</v>
      </c>
      <c r="E1839" s="3" t="s">
        <v>339</v>
      </c>
      <c r="F1839" s="3">
        <v>18</v>
      </c>
      <c r="G1839" s="3" t="s">
        <v>113</v>
      </c>
      <c r="H1839" s="3" t="s">
        <v>21</v>
      </c>
      <c r="I1839" s="3" t="s">
        <v>22</v>
      </c>
      <c r="J1839" s="3" t="s">
        <v>21</v>
      </c>
      <c r="K1839" s="3"/>
      <c r="L1839" s="3" t="s">
        <v>286</v>
      </c>
      <c r="M1839" s="3" t="s">
        <v>147</v>
      </c>
      <c r="N1839" s="3">
        <v>0</v>
      </c>
      <c r="O1839" s="3">
        <v>0</v>
      </c>
    </row>
    <row r="1840" spans="1:15" ht="17.100000000000001">
      <c r="A1840" s="3" t="s">
        <v>2373</v>
      </c>
      <c r="B1840" s="3" t="s">
        <v>42</v>
      </c>
      <c r="C1840" s="3"/>
      <c r="D1840" s="3" t="s">
        <v>20</v>
      </c>
      <c r="E1840" s="3" t="s">
        <v>339</v>
      </c>
      <c r="F1840" s="3">
        <v>18</v>
      </c>
      <c r="G1840" s="3" t="s">
        <v>20</v>
      </c>
      <c r="H1840" s="3" t="s">
        <v>21</v>
      </c>
      <c r="I1840" s="3" t="s">
        <v>22</v>
      </c>
      <c r="J1840" s="3" t="s">
        <v>21</v>
      </c>
      <c r="K1840" s="3"/>
      <c r="L1840" s="3" t="s">
        <v>99</v>
      </c>
      <c r="M1840" s="3" t="s">
        <v>291</v>
      </c>
      <c r="N1840" s="3">
        <v>0</v>
      </c>
      <c r="O1840" s="3">
        <v>0</v>
      </c>
    </row>
    <row r="1841" spans="1:15" ht="17.100000000000001">
      <c r="A1841" s="3" t="s">
        <v>2374</v>
      </c>
      <c r="B1841" s="3" t="s">
        <v>181</v>
      </c>
      <c r="C1841" s="3" t="s">
        <v>32</v>
      </c>
      <c r="D1841" s="3" t="s">
        <v>18</v>
      </c>
      <c r="E1841" s="3" t="s">
        <v>19</v>
      </c>
      <c r="F1841" s="3">
        <v>18</v>
      </c>
      <c r="G1841" s="3" t="s">
        <v>20</v>
      </c>
      <c r="H1841" s="3" t="s">
        <v>21</v>
      </c>
      <c r="I1841" s="3" t="s">
        <v>22</v>
      </c>
      <c r="J1841" s="3" t="s">
        <v>21</v>
      </c>
      <c r="K1841" s="3"/>
      <c r="L1841" s="3" t="s">
        <v>194</v>
      </c>
      <c r="M1841" s="3" t="s">
        <v>173</v>
      </c>
      <c r="N1841" s="3">
        <v>0</v>
      </c>
      <c r="O1841" s="3">
        <v>7</v>
      </c>
    </row>
    <row r="1842" spans="1:15" ht="17.100000000000001">
      <c r="A1842" s="3" t="s">
        <v>2375</v>
      </c>
      <c r="B1842" s="3" t="s">
        <v>81</v>
      </c>
      <c r="C1842" s="3" t="s">
        <v>252</v>
      </c>
      <c r="D1842" s="3" t="s">
        <v>91</v>
      </c>
      <c r="E1842" s="3" t="s">
        <v>92</v>
      </c>
      <c r="F1842" s="3">
        <v>18</v>
      </c>
      <c r="G1842" s="3" t="s">
        <v>252</v>
      </c>
      <c r="H1842" s="3" t="s">
        <v>21</v>
      </c>
      <c r="I1842" s="3" t="s">
        <v>22</v>
      </c>
      <c r="J1842" s="3" t="s">
        <v>21</v>
      </c>
      <c r="K1842" s="3"/>
      <c r="L1842" s="3" t="s">
        <v>33</v>
      </c>
      <c r="M1842" s="3" t="s">
        <v>45</v>
      </c>
      <c r="N1842" s="3">
        <v>0</v>
      </c>
      <c r="O1842" s="3">
        <v>0</v>
      </c>
    </row>
    <row r="1843" spans="1:15" ht="17.100000000000001">
      <c r="A1843" s="3" t="s">
        <v>2376</v>
      </c>
      <c r="B1843" s="3" t="s">
        <v>42</v>
      </c>
      <c r="C1843" s="3"/>
      <c r="D1843" s="3" t="s">
        <v>20</v>
      </c>
      <c r="E1843" s="3" t="s">
        <v>339</v>
      </c>
      <c r="F1843" s="3">
        <v>18</v>
      </c>
      <c r="G1843" s="3" t="s">
        <v>373</v>
      </c>
      <c r="H1843" s="3" t="s">
        <v>21</v>
      </c>
      <c r="I1843" s="3" t="s">
        <v>22</v>
      </c>
      <c r="J1843" s="3" t="s">
        <v>21</v>
      </c>
      <c r="K1843" s="3"/>
      <c r="L1843" s="3" t="s">
        <v>160</v>
      </c>
      <c r="M1843" s="3" t="s">
        <v>82</v>
      </c>
      <c r="N1843" s="3">
        <v>0</v>
      </c>
      <c r="O1843" s="3">
        <v>0</v>
      </c>
    </row>
    <row r="1844" spans="1:15" ht="17.100000000000001">
      <c r="A1844" s="3" t="s">
        <v>2377</v>
      </c>
      <c r="B1844" s="3" t="s">
        <v>946</v>
      </c>
      <c r="C1844" s="3" t="s">
        <v>121</v>
      </c>
      <c r="D1844" s="3" t="s">
        <v>18</v>
      </c>
      <c r="E1844" s="3" t="s">
        <v>19</v>
      </c>
      <c r="F1844" s="3">
        <v>18</v>
      </c>
      <c r="G1844" s="3" t="s">
        <v>20</v>
      </c>
      <c r="H1844" s="3" t="s">
        <v>21</v>
      </c>
      <c r="I1844" s="3" t="s">
        <v>22</v>
      </c>
      <c r="J1844" s="3" t="s">
        <v>21</v>
      </c>
      <c r="K1844" s="3"/>
      <c r="L1844" s="3" t="s">
        <v>23</v>
      </c>
      <c r="M1844" s="3" t="s">
        <v>70</v>
      </c>
      <c r="N1844" s="3">
        <v>0</v>
      </c>
      <c r="O1844" s="3">
        <v>0</v>
      </c>
    </row>
    <row r="1845" spans="1:15" ht="17.100000000000001">
      <c r="A1845" s="3" t="s">
        <v>2378</v>
      </c>
      <c r="B1845" s="3" t="s">
        <v>31</v>
      </c>
      <c r="C1845" s="3" t="s">
        <v>530</v>
      </c>
      <c r="D1845" s="3" t="s">
        <v>62</v>
      </c>
      <c r="E1845" s="3" t="s">
        <v>63</v>
      </c>
      <c r="F1845" s="3">
        <v>18</v>
      </c>
      <c r="G1845" s="3" t="s">
        <v>20</v>
      </c>
      <c r="H1845" s="3" t="s">
        <v>21</v>
      </c>
      <c r="I1845" s="3" t="s">
        <v>22</v>
      </c>
      <c r="J1845" s="3" t="s">
        <v>21</v>
      </c>
      <c r="K1845" s="3"/>
      <c r="L1845" s="3" t="s">
        <v>44</v>
      </c>
      <c r="M1845" s="3" t="s">
        <v>139</v>
      </c>
      <c r="N1845" s="3">
        <v>0</v>
      </c>
      <c r="O1845" s="3">
        <v>0</v>
      </c>
    </row>
    <row r="1846" spans="1:15" ht="17.100000000000001">
      <c r="A1846" s="3" t="s">
        <v>2379</v>
      </c>
      <c r="B1846" s="3" t="s">
        <v>16</v>
      </c>
      <c r="C1846" s="3" t="s">
        <v>103</v>
      </c>
      <c r="D1846" s="3" t="s">
        <v>91</v>
      </c>
      <c r="E1846" s="3" t="s">
        <v>92</v>
      </c>
      <c r="F1846" s="3">
        <v>18</v>
      </c>
      <c r="G1846" s="3" t="s">
        <v>20</v>
      </c>
      <c r="H1846" s="3" t="s">
        <v>21</v>
      </c>
      <c r="I1846" s="3" t="s">
        <v>22</v>
      </c>
      <c r="J1846" s="3" t="s">
        <v>21</v>
      </c>
      <c r="K1846" s="3"/>
      <c r="L1846" s="3" t="s">
        <v>44</v>
      </c>
      <c r="M1846" s="3" t="s">
        <v>139</v>
      </c>
      <c r="N1846" s="3">
        <v>0</v>
      </c>
      <c r="O1846" s="3">
        <v>0</v>
      </c>
    </row>
    <row r="1847" spans="1:15" ht="17.100000000000001">
      <c r="A1847" s="3" t="s">
        <v>2380</v>
      </c>
      <c r="B1847" s="3" t="s">
        <v>106</v>
      </c>
      <c r="C1847" s="3"/>
      <c r="D1847" s="3" t="s">
        <v>20</v>
      </c>
      <c r="E1847" s="3" t="s">
        <v>339</v>
      </c>
      <c r="F1847" s="3">
        <v>18</v>
      </c>
      <c r="G1847" s="3" t="s">
        <v>69</v>
      </c>
      <c r="H1847" s="3" t="s">
        <v>21</v>
      </c>
      <c r="I1847" s="3" t="s">
        <v>22</v>
      </c>
      <c r="J1847" s="3" t="s">
        <v>21</v>
      </c>
      <c r="K1847" s="3"/>
      <c r="L1847" s="3" t="s">
        <v>44</v>
      </c>
      <c r="M1847" s="3" t="s">
        <v>82</v>
      </c>
      <c r="N1847" s="3">
        <v>0</v>
      </c>
      <c r="O1847" s="3">
        <v>0</v>
      </c>
    </row>
    <row r="1848" spans="1:15" ht="17.100000000000001">
      <c r="A1848" s="3" t="s">
        <v>2381</v>
      </c>
      <c r="B1848" s="3" t="s">
        <v>47</v>
      </c>
      <c r="C1848" s="3" t="s">
        <v>93</v>
      </c>
      <c r="D1848" s="3" t="s">
        <v>38</v>
      </c>
      <c r="E1848" s="3" t="s">
        <v>39</v>
      </c>
      <c r="F1848" s="3">
        <v>18</v>
      </c>
      <c r="G1848" s="3" t="s">
        <v>234</v>
      </c>
      <c r="H1848" s="3" t="s">
        <v>21</v>
      </c>
      <c r="I1848" s="3" t="s">
        <v>22</v>
      </c>
      <c r="J1848" s="3" t="s">
        <v>21</v>
      </c>
      <c r="K1848" s="3"/>
      <c r="L1848" s="3" t="s">
        <v>33</v>
      </c>
      <c r="M1848" s="3" t="s">
        <v>45</v>
      </c>
      <c r="N1848" s="3">
        <v>0</v>
      </c>
      <c r="O1848" s="3">
        <v>0</v>
      </c>
    </row>
    <row r="1849" spans="1:15" ht="17.100000000000001">
      <c r="A1849" s="3" t="s">
        <v>2382</v>
      </c>
      <c r="B1849" s="3" t="s">
        <v>212</v>
      </c>
      <c r="C1849" s="3"/>
      <c r="D1849" s="3" t="s">
        <v>20</v>
      </c>
      <c r="E1849" s="3" t="s">
        <v>339</v>
      </c>
      <c r="F1849" s="3">
        <v>18</v>
      </c>
      <c r="G1849" s="3" t="s">
        <v>112</v>
      </c>
      <c r="H1849" s="3" t="s">
        <v>21</v>
      </c>
      <c r="I1849" s="3" t="s">
        <v>22</v>
      </c>
      <c r="J1849" s="3" t="s">
        <v>21</v>
      </c>
      <c r="K1849" s="3"/>
      <c r="L1849" s="3" t="s">
        <v>160</v>
      </c>
      <c r="M1849" s="3" t="s">
        <v>76</v>
      </c>
      <c r="N1849" s="3">
        <v>0</v>
      </c>
      <c r="O1849" s="3">
        <v>0</v>
      </c>
    </row>
    <row r="1850" spans="1:15" ht="17.100000000000001">
      <c r="A1850" s="3" t="s">
        <v>2383</v>
      </c>
      <c r="B1850" s="3" t="s">
        <v>81</v>
      </c>
      <c r="C1850" s="3" t="s">
        <v>2384</v>
      </c>
      <c r="D1850" s="3" t="s">
        <v>20</v>
      </c>
      <c r="E1850" s="3" t="s">
        <v>339</v>
      </c>
      <c r="F1850" s="3">
        <v>18</v>
      </c>
      <c r="G1850" s="3" t="s">
        <v>124</v>
      </c>
      <c r="H1850" s="3" t="s">
        <v>21</v>
      </c>
      <c r="I1850" s="3" t="s">
        <v>22</v>
      </c>
      <c r="J1850" s="3" t="s">
        <v>21</v>
      </c>
      <c r="K1850" s="3"/>
      <c r="L1850" s="3" t="s">
        <v>128</v>
      </c>
      <c r="M1850" s="3" t="s">
        <v>50</v>
      </c>
      <c r="N1850" s="3">
        <v>0</v>
      </c>
      <c r="O1850" s="3">
        <v>0</v>
      </c>
    </row>
    <row r="1851" spans="1:15" ht="17.100000000000001">
      <c r="A1851" s="3" t="s">
        <v>2385</v>
      </c>
      <c r="B1851" s="3" t="s">
        <v>111</v>
      </c>
      <c r="C1851" s="3" t="s">
        <v>132</v>
      </c>
      <c r="D1851" s="3" t="s">
        <v>38</v>
      </c>
      <c r="E1851" s="3" t="s">
        <v>39</v>
      </c>
      <c r="F1851" s="3">
        <v>18</v>
      </c>
      <c r="G1851" s="3" t="s">
        <v>20</v>
      </c>
      <c r="H1851" s="3" t="s">
        <v>21</v>
      </c>
      <c r="I1851" s="3" t="s">
        <v>22</v>
      </c>
      <c r="J1851" s="3" t="s">
        <v>21</v>
      </c>
      <c r="K1851" s="3"/>
      <c r="L1851" s="3" t="s">
        <v>122</v>
      </c>
      <c r="M1851" s="3" t="s">
        <v>367</v>
      </c>
      <c r="N1851" s="3">
        <v>0</v>
      </c>
      <c r="O1851" s="3">
        <v>0</v>
      </c>
    </row>
    <row r="1852" spans="1:15" ht="17.100000000000001">
      <c r="A1852" s="3" t="s">
        <v>2386</v>
      </c>
      <c r="B1852" s="3" t="s">
        <v>42</v>
      </c>
      <c r="C1852" s="3"/>
      <c r="D1852" s="3" t="s">
        <v>20</v>
      </c>
      <c r="E1852" s="3" t="s">
        <v>339</v>
      </c>
      <c r="F1852" s="3">
        <v>18</v>
      </c>
      <c r="G1852" s="3" t="s">
        <v>1395</v>
      </c>
      <c r="H1852" s="3" t="s">
        <v>21</v>
      </c>
      <c r="I1852" s="3" t="s">
        <v>22</v>
      </c>
      <c r="J1852" s="3" t="s">
        <v>21</v>
      </c>
      <c r="K1852" s="3"/>
      <c r="L1852" s="3" t="s">
        <v>122</v>
      </c>
      <c r="M1852" s="3" t="s">
        <v>147</v>
      </c>
      <c r="N1852" s="3">
        <v>0</v>
      </c>
      <c r="O1852" s="3">
        <v>0</v>
      </c>
    </row>
    <row r="1853" spans="1:15" ht="17.100000000000001">
      <c r="A1853" s="3" t="s">
        <v>1296</v>
      </c>
      <c r="B1853" s="3" t="s">
        <v>16</v>
      </c>
      <c r="C1853" s="3" t="s">
        <v>127</v>
      </c>
      <c r="D1853" s="3" t="s">
        <v>62</v>
      </c>
      <c r="E1853" s="3" t="s">
        <v>63</v>
      </c>
      <c r="F1853" s="3">
        <v>18</v>
      </c>
      <c r="G1853" s="3" t="s">
        <v>20</v>
      </c>
      <c r="H1853" s="3" t="s">
        <v>21</v>
      </c>
      <c r="I1853" s="3" t="s">
        <v>22</v>
      </c>
      <c r="J1853" s="3" t="s">
        <v>21</v>
      </c>
      <c r="K1853" s="3" t="s">
        <v>319</v>
      </c>
      <c r="L1853" s="3" t="s">
        <v>247</v>
      </c>
      <c r="M1853" s="3" t="s">
        <v>139</v>
      </c>
      <c r="N1853" s="3">
        <v>0</v>
      </c>
      <c r="O1853" s="3">
        <v>0</v>
      </c>
    </row>
    <row r="1854" spans="1:15" ht="17.100000000000001">
      <c r="A1854" s="3" t="s">
        <v>2387</v>
      </c>
      <c r="B1854" s="3" t="s">
        <v>16</v>
      </c>
      <c r="C1854" s="3" t="s">
        <v>265</v>
      </c>
      <c r="D1854" s="3" t="s">
        <v>91</v>
      </c>
      <c r="E1854" s="3" t="s">
        <v>92</v>
      </c>
      <c r="F1854" s="3">
        <v>18</v>
      </c>
      <c r="G1854" s="3" t="s">
        <v>455</v>
      </c>
      <c r="H1854" s="3" t="s">
        <v>21</v>
      </c>
      <c r="I1854" s="3" t="s">
        <v>22</v>
      </c>
      <c r="J1854" s="3" t="s">
        <v>21</v>
      </c>
      <c r="K1854" s="3"/>
      <c r="L1854" s="3" t="s">
        <v>99</v>
      </c>
      <c r="M1854" s="3" t="s">
        <v>70</v>
      </c>
      <c r="N1854" s="3">
        <v>2</v>
      </c>
      <c r="O1854" s="3">
        <v>4</v>
      </c>
    </row>
    <row r="1855" spans="1:15" ht="17.100000000000001">
      <c r="A1855" s="3" t="s">
        <v>1975</v>
      </c>
      <c r="B1855" s="3" t="s">
        <v>16</v>
      </c>
      <c r="C1855" s="3"/>
      <c r="D1855" s="3" t="s">
        <v>20</v>
      </c>
      <c r="E1855" s="3" t="s">
        <v>339</v>
      </c>
      <c r="F1855" s="3">
        <v>18</v>
      </c>
      <c r="G1855" s="3" t="s">
        <v>20</v>
      </c>
      <c r="H1855" s="3" t="s">
        <v>21</v>
      </c>
      <c r="I1855" s="3" t="s">
        <v>22</v>
      </c>
      <c r="J1855" s="3" t="s">
        <v>21</v>
      </c>
      <c r="K1855" s="3"/>
      <c r="L1855" s="3" t="s">
        <v>44</v>
      </c>
      <c r="M1855" s="3" t="s">
        <v>139</v>
      </c>
      <c r="N1855" s="3">
        <v>0</v>
      </c>
      <c r="O1855" s="3">
        <v>0</v>
      </c>
    </row>
    <row r="1856" spans="1:15" ht="17.100000000000001">
      <c r="A1856" s="3" t="s">
        <v>2388</v>
      </c>
      <c r="B1856" s="3" t="s">
        <v>106</v>
      </c>
      <c r="C1856" s="3" t="s">
        <v>669</v>
      </c>
      <c r="D1856" s="3" t="s">
        <v>62</v>
      </c>
      <c r="E1856" s="3" t="s">
        <v>63</v>
      </c>
      <c r="F1856" s="3">
        <v>18</v>
      </c>
      <c r="G1856" s="3" t="s">
        <v>530</v>
      </c>
      <c r="H1856" s="3" t="s">
        <v>21</v>
      </c>
      <c r="I1856" s="3" t="s">
        <v>22</v>
      </c>
      <c r="J1856" s="3" t="s">
        <v>21</v>
      </c>
      <c r="K1856" s="3"/>
      <c r="L1856" s="3" t="s">
        <v>194</v>
      </c>
      <c r="M1856" s="3" t="s">
        <v>306</v>
      </c>
      <c r="N1856" s="3">
        <v>0</v>
      </c>
      <c r="O1856" s="3">
        <v>0</v>
      </c>
    </row>
    <row r="1857" spans="1:15" ht="17.100000000000001">
      <c r="A1857" s="3" t="s">
        <v>2389</v>
      </c>
      <c r="B1857" s="3" t="s">
        <v>278</v>
      </c>
      <c r="C1857" s="3" t="s">
        <v>169</v>
      </c>
      <c r="D1857" s="3" t="s">
        <v>62</v>
      </c>
      <c r="E1857" s="3" t="s">
        <v>63</v>
      </c>
      <c r="F1857" s="3">
        <v>18</v>
      </c>
      <c r="G1857" s="3" t="s">
        <v>74</v>
      </c>
      <c r="H1857" s="3" t="s">
        <v>21</v>
      </c>
      <c r="I1857" s="3" t="s">
        <v>22</v>
      </c>
      <c r="J1857" s="3" t="s">
        <v>21</v>
      </c>
      <c r="K1857" s="3"/>
      <c r="L1857" s="3" t="s">
        <v>44</v>
      </c>
      <c r="M1857" s="3" t="s">
        <v>227</v>
      </c>
      <c r="N1857" s="3">
        <v>0</v>
      </c>
      <c r="O1857" s="3">
        <v>0</v>
      </c>
    </row>
    <row r="1858" spans="1:15" ht="17.100000000000001">
      <c r="A1858" s="3" t="s">
        <v>2390</v>
      </c>
      <c r="B1858" s="3" t="s">
        <v>16</v>
      </c>
      <c r="C1858" s="3" t="s">
        <v>149</v>
      </c>
      <c r="D1858" s="3" t="s">
        <v>18</v>
      </c>
      <c r="E1858" s="3" t="s">
        <v>19</v>
      </c>
      <c r="F1858" s="3">
        <v>18</v>
      </c>
      <c r="G1858" s="3" t="s">
        <v>20</v>
      </c>
      <c r="H1858" s="3" t="s">
        <v>21</v>
      </c>
      <c r="I1858" s="3" t="s">
        <v>22</v>
      </c>
      <c r="J1858" s="3" t="s">
        <v>21</v>
      </c>
      <c r="K1858" s="3"/>
      <c r="L1858" s="3" t="s">
        <v>247</v>
      </c>
      <c r="M1858" s="3" t="s">
        <v>173</v>
      </c>
      <c r="N1858" s="3">
        <v>0</v>
      </c>
      <c r="O1858" s="3">
        <v>0</v>
      </c>
    </row>
    <row r="1859" spans="1:15" ht="17.100000000000001">
      <c r="A1859" s="3" t="s">
        <v>2391</v>
      </c>
      <c r="B1859" s="3" t="s">
        <v>31</v>
      </c>
      <c r="C1859" s="3"/>
      <c r="D1859" s="3" t="s">
        <v>20</v>
      </c>
      <c r="E1859" s="3" t="s">
        <v>339</v>
      </c>
      <c r="F1859" s="3">
        <v>18</v>
      </c>
      <c r="G1859" s="3" t="s">
        <v>1261</v>
      </c>
      <c r="H1859" s="3" t="s">
        <v>21</v>
      </c>
      <c r="I1859" s="3" t="s">
        <v>22</v>
      </c>
      <c r="J1859" s="3" t="s">
        <v>21</v>
      </c>
      <c r="K1859" s="3"/>
      <c r="L1859" s="3" t="s">
        <v>58</v>
      </c>
      <c r="M1859" s="3" t="s">
        <v>45</v>
      </c>
      <c r="N1859" s="3">
        <v>0</v>
      </c>
      <c r="O1859" s="3">
        <v>0</v>
      </c>
    </row>
    <row r="1860" spans="1:15" ht="17.100000000000001">
      <c r="A1860" s="3" t="s">
        <v>2392</v>
      </c>
      <c r="B1860" s="3" t="s">
        <v>81</v>
      </c>
      <c r="C1860" s="3"/>
      <c r="D1860" s="3" t="s">
        <v>20</v>
      </c>
      <c r="E1860" s="3" t="s">
        <v>339</v>
      </c>
      <c r="F1860" s="3">
        <v>18</v>
      </c>
      <c r="G1860" s="3" t="s">
        <v>2393</v>
      </c>
      <c r="H1860" s="3" t="s">
        <v>21</v>
      </c>
      <c r="I1860" s="3" t="s">
        <v>22</v>
      </c>
      <c r="J1860" s="3" t="s">
        <v>21</v>
      </c>
      <c r="K1860" s="3"/>
      <c r="L1860" s="3" t="s">
        <v>104</v>
      </c>
      <c r="M1860" s="3" t="s">
        <v>88</v>
      </c>
      <c r="N1860" s="3">
        <v>0</v>
      </c>
      <c r="O1860" s="3">
        <v>0</v>
      </c>
    </row>
    <row r="1861" spans="1:15" ht="17.100000000000001">
      <c r="A1861" s="3" t="s">
        <v>2394</v>
      </c>
      <c r="B1861" s="3" t="s">
        <v>42</v>
      </c>
      <c r="C1861" s="3" t="s">
        <v>152</v>
      </c>
      <c r="D1861" s="3" t="s">
        <v>38</v>
      </c>
      <c r="E1861" s="3" t="s">
        <v>39</v>
      </c>
      <c r="F1861" s="3">
        <v>18</v>
      </c>
      <c r="G1861" s="3" t="s">
        <v>338</v>
      </c>
      <c r="H1861" s="3" t="s">
        <v>21</v>
      </c>
      <c r="I1861" s="3" t="s">
        <v>22</v>
      </c>
      <c r="J1861" s="3" t="s">
        <v>21</v>
      </c>
      <c r="K1861" s="3"/>
      <c r="L1861" s="3" t="s">
        <v>87</v>
      </c>
      <c r="M1861" s="3" t="s">
        <v>173</v>
      </c>
      <c r="N1861" s="3">
        <v>0</v>
      </c>
      <c r="O1861" s="3">
        <v>0</v>
      </c>
    </row>
    <row r="1862" spans="1:15" ht="17.100000000000001">
      <c r="A1862" s="3" t="s">
        <v>2395</v>
      </c>
      <c r="B1862" s="3" t="s">
        <v>2396</v>
      </c>
      <c r="C1862" s="3"/>
      <c r="D1862" s="3" t="s">
        <v>20</v>
      </c>
      <c r="E1862" s="3" t="s">
        <v>339</v>
      </c>
      <c r="F1862" s="3">
        <v>18</v>
      </c>
      <c r="G1862" s="3" t="s">
        <v>20</v>
      </c>
      <c r="H1862" s="3" t="s">
        <v>21</v>
      </c>
      <c r="I1862" s="3" t="s">
        <v>22</v>
      </c>
      <c r="J1862" s="3" t="s">
        <v>21</v>
      </c>
      <c r="K1862" s="3"/>
      <c r="L1862" s="3" t="s">
        <v>104</v>
      </c>
      <c r="M1862" s="3" t="s">
        <v>88</v>
      </c>
      <c r="N1862" s="3">
        <v>0</v>
      </c>
      <c r="O1862" s="3">
        <v>0</v>
      </c>
    </row>
    <row r="1863" spans="1:15" ht="17.100000000000001">
      <c r="A1863" s="3" t="s">
        <v>2397</v>
      </c>
      <c r="B1863" s="3" t="s">
        <v>249</v>
      </c>
      <c r="C1863" s="3" t="s">
        <v>378</v>
      </c>
      <c r="D1863" s="3" t="s">
        <v>18</v>
      </c>
      <c r="E1863" s="3" t="s">
        <v>19</v>
      </c>
      <c r="F1863" s="3">
        <v>18</v>
      </c>
      <c r="G1863" s="3" t="s">
        <v>113</v>
      </c>
      <c r="H1863" s="3" t="s">
        <v>21</v>
      </c>
      <c r="I1863" s="3" t="s">
        <v>22</v>
      </c>
      <c r="J1863" s="3" t="s">
        <v>21</v>
      </c>
      <c r="K1863" s="3"/>
      <c r="L1863" s="3" t="s">
        <v>33</v>
      </c>
      <c r="M1863" s="3" t="s">
        <v>254</v>
      </c>
      <c r="N1863" s="3">
        <v>0</v>
      </c>
      <c r="O1863" s="3">
        <v>0</v>
      </c>
    </row>
    <row r="1864" spans="1:15" ht="17.100000000000001">
      <c r="A1864" s="3" t="s">
        <v>2398</v>
      </c>
      <c r="B1864" s="3" t="s">
        <v>106</v>
      </c>
      <c r="C1864" s="3"/>
      <c r="D1864" s="3" t="s">
        <v>20</v>
      </c>
      <c r="E1864" s="3" t="s">
        <v>339</v>
      </c>
      <c r="F1864" s="3">
        <v>18</v>
      </c>
      <c r="G1864" s="3" t="s">
        <v>74</v>
      </c>
      <c r="H1864" s="3" t="s">
        <v>21</v>
      </c>
      <c r="I1864" s="3" t="s">
        <v>22</v>
      </c>
      <c r="J1864" s="3" t="s">
        <v>21</v>
      </c>
      <c r="K1864" s="3"/>
      <c r="L1864" s="3" t="s">
        <v>218</v>
      </c>
      <c r="M1864" s="3" t="s">
        <v>24</v>
      </c>
      <c r="N1864" s="3">
        <v>0</v>
      </c>
      <c r="O1864" s="3">
        <v>0</v>
      </c>
    </row>
    <row r="1865" spans="1:15" ht="17.100000000000001">
      <c r="A1865" s="3" t="s">
        <v>2399</v>
      </c>
      <c r="B1865" s="3" t="s">
        <v>42</v>
      </c>
      <c r="C1865" s="3"/>
      <c r="D1865" s="3" t="s">
        <v>20</v>
      </c>
      <c r="E1865" s="3" t="s">
        <v>339</v>
      </c>
      <c r="F1865" s="3">
        <v>18</v>
      </c>
      <c r="G1865" s="3" t="s">
        <v>17</v>
      </c>
      <c r="H1865" s="3" t="s">
        <v>21</v>
      </c>
      <c r="I1865" s="3" t="s">
        <v>22</v>
      </c>
      <c r="J1865" s="3" t="s">
        <v>21</v>
      </c>
      <c r="K1865" s="3"/>
      <c r="L1865" s="3" t="s">
        <v>160</v>
      </c>
      <c r="M1865" s="3" t="s">
        <v>82</v>
      </c>
      <c r="N1865" s="3">
        <v>0</v>
      </c>
      <c r="O1865" s="3">
        <v>0</v>
      </c>
    </row>
    <row r="1866" spans="1:15" ht="17.100000000000001">
      <c r="A1866" s="3" t="s">
        <v>2400</v>
      </c>
      <c r="B1866" s="3" t="s">
        <v>31</v>
      </c>
      <c r="C1866" s="3"/>
      <c r="D1866" s="3" t="s">
        <v>20</v>
      </c>
      <c r="E1866" s="3" t="s">
        <v>339</v>
      </c>
      <c r="F1866" s="3">
        <v>18</v>
      </c>
      <c r="G1866" s="3" t="s">
        <v>20</v>
      </c>
      <c r="H1866" s="3" t="s">
        <v>21</v>
      </c>
      <c r="I1866" s="3" t="s">
        <v>22</v>
      </c>
      <c r="J1866" s="3" t="s">
        <v>21</v>
      </c>
      <c r="K1866" s="3"/>
      <c r="L1866" s="3" t="s">
        <v>128</v>
      </c>
      <c r="M1866" s="3" t="s">
        <v>291</v>
      </c>
      <c r="N1866" s="3">
        <v>0</v>
      </c>
      <c r="O1866" s="3">
        <v>0</v>
      </c>
    </row>
    <row r="1867" spans="1:15" ht="17.100000000000001">
      <c r="A1867" s="3" t="s">
        <v>2401</v>
      </c>
      <c r="B1867" s="3" t="s">
        <v>81</v>
      </c>
      <c r="C1867" s="3" t="s">
        <v>152</v>
      </c>
      <c r="D1867" s="3" t="s">
        <v>38</v>
      </c>
      <c r="E1867" s="3" t="s">
        <v>39</v>
      </c>
      <c r="F1867" s="3">
        <v>18</v>
      </c>
      <c r="G1867" s="3" t="s">
        <v>726</v>
      </c>
      <c r="H1867" s="3" t="s">
        <v>21</v>
      </c>
      <c r="I1867" s="3" t="s">
        <v>22</v>
      </c>
      <c r="J1867" s="3" t="s">
        <v>21</v>
      </c>
      <c r="K1867" s="3"/>
      <c r="L1867" s="3" t="s">
        <v>247</v>
      </c>
      <c r="M1867" s="3" t="s">
        <v>139</v>
      </c>
      <c r="N1867" s="3">
        <v>0</v>
      </c>
      <c r="O1867" s="3">
        <v>8</v>
      </c>
    </row>
    <row r="1868" spans="1:15" ht="17.100000000000001">
      <c r="A1868" s="3" t="s">
        <v>2402</v>
      </c>
      <c r="B1868" s="3" t="s">
        <v>789</v>
      </c>
      <c r="C1868" s="3" t="s">
        <v>68</v>
      </c>
      <c r="D1868" s="3" t="s">
        <v>18</v>
      </c>
      <c r="E1868" s="3" t="s">
        <v>19</v>
      </c>
      <c r="F1868" s="3">
        <v>18</v>
      </c>
      <c r="G1868" s="3" t="s">
        <v>20</v>
      </c>
      <c r="H1868" s="3" t="s">
        <v>21</v>
      </c>
      <c r="I1868" s="3" t="s">
        <v>22</v>
      </c>
      <c r="J1868" s="3" t="s">
        <v>21</v>
      </c>
      <c r="K1868" s="3"/>
      <c r="L1868" s="3" t="s">
        <v>44</v>
      </c>
      <c r="M1868" s="3" t="s">
        <v>306</v>
      </c>
      <c r="N1868" s="3">
        <v>0</v>
      </c>
      <c r="O1868" s="3">
        <v>3</v>
      </c>
    </row>
    <row r="1869" spans="1:15" ht="17.100000000000001">
      <c r="A1869" s="3" t="s">
        <v>2403</v>
      </c>
      <c r="B1869" s="3" t="s">
        <v>42</v>
      </c>
      <c r="C1869" s="3"/>
      <c r="D1869" s="3" t="s">
        <v>20</v>
      </c>
      <c r="E1869" s="3" t="s">
        <v>339</v>
      </c>
      <c r="F1869" s="3">
        <v>18</v>
      </c>
      <c r="G1869" s="3" t="s">
        <v>20</v>
      </c>
      <c r="H1869" s="3" t="s">
        <v>21</v>
      </c>
      <c r="I1869" s="3" t="s">
        <v>22</v>
      </c>
      <c r="J1869" s="3" t="s">
        <v>21</v>
      </c>
      <c r="K1869" s="3"/>
      <c r="L1869" s="3" t="s">
        <v>49</v>
      </c>
      <c r="M1869" s="3" t="s">
        <v>24</v>
      </c>
      <c r="N1869" s="3">
        <v>0</v>
      </c>
      <c r="O1869" s="3">
        <v>0</v>
      </c>
    </row>
    <row r="1870" spans="1:15" ht="17.100000000000001">
      <c r="A1870" s="3" t="s">
        <v>2404</v>
      </c>
      <c r="B1870" s="3" t="s">
        <v>16</v>
      </c>
      <c r="C1870" s="3"/>
      <c r="D1870" s="3" t="s">
        <v>20</v>
      </c>
      <c r="E1870" s="3" t="s">
        <v>339</v>
      </c>
      <c r="F1870" s="3">
        <v>18</v>
      </c>
      <c r="G1870" s="3" t="s">
        <v>2405</v>
      </c>
      <c r="H1870" s="3" t="s">
        <v>21</v>
      </c>
      <c r="I1870" s="3" t="s">
        <v>22</v>
      </c>
      <c r="J1870" s="3" t="s">
        <v>21</v>
      </c>
      <c r="K1870" s="3"/>
      <c r="L1870" s="3" t="s">
        <v>28</v>
      </c>
      <c r="M1870" s="3" t="s">
        <v>76</v>
      </c>
      <c r="N1870" s="3">
        <v>0</v>
      </c>
      <c r="O1870" s="3">
        <v>0</v>
      </c>
    </row>
    <row r="1871" spans="1:15" ht="17.100000000000001">
      <c r="A1871" s="3" t="s">
        <v>2406</v>
      </c>
      <c r="B1871" s="3" t="s">
        <v>1380</v>
      </c>
      <c r="C1871" s="3" t="s">
        <v>2407</v>
      </c>
      <c r="D1871" s="3" t="s">
        <v>20</v>
      </c>
      <c r="E1871" s="3" t="s">
        <v>339</v>
      </c>
      <c r="F1871" s="3">
        <v>18</v>
      </c>
      <c r="G1871" s="3" t="s">
        <v>2408</v>
      </c>
      <c r="H1871" s="3" t="s">
        <v>21</v>
      </c>
      <c r="I1871" s="3" t="s">
        <v>22</v>
      </c>
      <c r="J1871" s="3" t="s">
        <v>21</v>
      </c>
      <c r="K1871" s="3"/>
      <c r="L1871" s="3" t="s">
        <v>64</v>
      </c>
      <c r="M1871" s="3" t="s">
        <v>82</v>
      </c>
      <c r="N1871" s="3">
        <v>0</v>
      </c>
      <c r="O1871" s="3">
        <v>0</v>
      </c>
    </row>
    <row r="1872" spans="1:15" ht="17.100000000000001">
      <c r="A1872" s="3" t="s">
        <v>2409</v>
      </c>
      <c r="B1872" s="3" t="s">
        <v>480</v>
      </c>
      <c r="C1872" s="3"/>
      <c r="D1872" s="3" t="s">
        <v>20</v>
      </c>
      <c r="E1872" s="3" t="s">
        <v>339</v>
      </c>
      <c r="F1872" s="3">
        <v>18</v>
      </c>
      <c r="G1872" s="3" t="s">
        <v>142</v>
      </c>
      <c r="H1872" s="3" t="s">
        <v>21</v>
      </c>
      <c r="I1872" s="3" t="s">
        <v>22</v>
      </c>
      <c r="J1872" s="3" t="s">
        <v>21</v>
      </c>
      <c r="K1872" s="3"/>
      <c r="L1872" s="3" t="s">
        <v>104</v>
      </c>
      <c r="M1872" s="3" t="s">
        <v>50</v>
      </c>
      <c r="N1872" s="3">
        <v>0</v>
      </c>
      <c r="O1872" s="3">
        <v>0</v>
      </c>
    </row>
    <row r="1873" spans="1:15" ht="17.100000000000001">
      <c r="A1873" s="3" t="s">
        <v>2410</v>
      </c>
      <c r="B1873" s="3" t="s">
        <v>81</v>
      </c>
      <c r="C1873" s="3" t="s">
        <v>326</v>
      </c>
      <c r="D1873" s="3" t="s">
        <v>18</v>
      </c>
      <c r="E1873" s="3" t="s">
        <v>19</v>
      </c>
      <c r="F1873" s="3">
        <v>18</v>
      </c>
      <c r="G1873" s="3" t="s">
        <v>2411</v>
      </c>
      <c r="H1873" s="3" t="s">
        <v>21</v>
      </c>
      <c r="I1873" s="3" t="s">
        <v>22</v>
      </c>
      <c r="J1873" s="3" t="s">
        <v>21</v>
      </c>
      <c r="K1873" s="3"/>
      <c r="L1873" s="3" t="s">
        <v>138</v>
      </c>
      <c r="M1873" s="3" t="s">
        <v>639</v>
      </c>
      <c r="N1873" s="3">
        <v>0</v>
      </c>
      <c r="O1873" s="3">
        <v>0</v>
      </c>
    </row>
    <row r="1874" spans="1:15" ht="17.100000000000001">
      <c r="A1874" s="3" t="s">
        <v>2412</v>
      </c>
      <c r="B1874" s="3" t="s">
        <v>42</v>
      </c>
      <c r="C1874" s="3"/>
      <c r="D1874" s="3" t="s">
        <v>20</v>
      </c>
      <c r="E1874" s="3" t="s">
        <v>339</v>
      </c>
      <c r="F1874" s="3">
        <v>18</v>
      </c>
      <c r="G1874" s="3" t="s">
        <v>20</v>
      </c>
      <c r="H1874" s="3" t="s">
        <v>21</v>
      </c>
      <c r="I1874" s="3" t="s">
        <v>22</v>
      </c>
      <c r="J1874" s="3" t="s">
        <v>21</v>
      </c>
      <c r="K1874" s="3"/>
      <c r="L1874" s="3" t="s">
        <v>128</v>
      </c>
      <c r="M1874" s="3" t="s">
        <v>254</v>
      </c>
      <c r="N1874" s="3">
        <v>0</v>
      </c>
      <c r="O1874" s="3">
        <v>0</v>
      </c>
    </row>
    <row r="1875" spans="1:15" ht="17.100000000000001">
      <c r="A1875" s="3" t="s">
        <v>2413</v>
      </c>
      <c r="B1875" s="3" t="s">
        <v>166</v>
      </c>
      <c r="C1875" s="3"/>
      <c r="D1875" s="3" t="s">
        <v>20</v>
      </c>
      <c r="E1875" s="3" t="s">
        <v>339</v>
      </c>
      <c r="F1875" s="3">
        <v>18</v>
      </c>
      <c r="G1875" s="3" t="s">
        <v>32</v>
      </c>
      <c r="H1875" s="3" t="s">
        <v>21</v>
      </c>
      <c r="I1875" s="3" t="s">
        <v>22</v>
      </c>
      <c r="J1875" s="3" t="s">
        <v>21</v>
      </c>
      <c r="K1875" s="3"/>
      <c r="L1875" s="3" t="s">
        <v>247</v>
      </c>
      <c r="M1875" s="3" t="s">
        <v>205</v>
      </c>
      <c r="N1875" s="3">
        <v>0</v>
      </c>
      <c r="O1875" s="3">
        <v>0</v>
      </c>
    </row>
    <row r="1876" spans="1:15" ht="17.100000000000001">
      <c r="A1876" s="3" t="s">
        <v>2414</v>
      </c>
      <c r="B1876" s="3" t="s">
        <v>166</v>
      </c>
      <c r="C1876" s="3"/>
      <c r="D1876" s="3" t="s">
        <v>20</v>
      </c>
      <c r="E1876" s="3" t="s">
        <v>339</v>
      </c>
      <c r="F1876" s="3">
        <v>18</v>
      </c>
      <c r="G1876" s="3" t="s">
        <v>2106</v>
      </c>
      <c r="H1876" s="3" t="s">
        <v>21</v>
      </c>
      <c r="I1876" s="3" t="s">
        <v>22</v>
      </c>
      <c r="J1876" s="3" t="s">
        <v>21</v>
      </c>
      <c r="K1876" s="3"/>
      <c r="L1876" s="3" t="s">
        <v>104</v>
      </c>
      <c r="M1876" s="3" t="s">
        <v>88</v>
      </c>
      <c r="N1876" s="3">
        <v>0</v>
      </c>
      <c r="O1876" s="3">
        <v>0</v>
      </c>
    </row>
    <row r="1877" spans="1:15" ht="17.100000000000001">
      <c r="A1877" s="3" t="s">
        <v>2415</v>
      </c>
      <c r="B1877" s="3" t="s">
        <v>42</v>
      </c>
      <c r="C1877" s="3"/>
      <c r="D1877" s="3" t="s">
        <v>20</v>
      </c>
      <c r="E1877" s="3" t="s">
        <v>339</v>
      </c>
      <c r="F1877" s="3">
        <v>18</v>
      </c>
      <c r="G1877" s="3" t="s">
        <v>20</v>
      </c>
      <c r="H1877" s="3" t="s">
        <v>21</v>
      </c>
      <c r="I1877" s="3" t="s">
        <v>22</v>
      </c>
      <c r="J1877" s="3" t="s">
        <v>21</v>
      </c>
      <c r="K1877" s="3"/>
      <c r="L1877" s="3" t="s">
        <v>44</v>
      </c>
      <c r="M1877" s="3" t="s">
        <v>306</v>
      </c>
      <c r="N1877" s="3">
        <v>0</v>
      </c>
      <c r="O1877" s="3">
        <v>0</v>
      </c>
    </row>
    <row r="1878" spans="1:15" ht="17.100000000000001">
      <c r="A1878" s="3" t="s">
        <v>2416</v>
      </c>
      <c r="B1878" s="3" t="s">
        <v>102</v>
      </c>
      <c r="C1878" s="3"/>
      <c r="D1878" s="3" t="s">
        <v>20</v>
      </c>
      <c r="E1878" s="3" t="s">
        <v>339</v>
      </c>
      <c r="F1878" s="3">
        <v>18</v>
      </c>
      <c r="G1878" s="3" t="s">
        <v>20</v>
      </c>
      <c r="H1878" s="3" t="s">
        <v>21</v>
      </c>
      <c r="I1878" s="3" t="s">
        <v>22</v>
      </c>
      <c r="J1878" s="3" t="s">
        <v>21</v>
      </c>
      <c r="K1878" s="3"/>
      <c r="L1878" s="3" t="s">
        <v>191</v>
      </c>
      <c r="M1878" s="3" t="s">
        <v>147</v>
      </c>
      <c r="N1878" s="3">
        <v>0</v>
      </c>
      <c r="O1878" s="3">
        <v>0</v>
      </c>
    </row>
    <row r="1879" spans="1:15" ht="17.100000000000001">
      <c r="A1879" s="3" t="s">
        <v>2417</v>
      </c>
      <c r="B1879" s="3" t="s">
        <v>166</v>
      </c>
      <c r="C1879" s="3" t="s">
        <v>112</v>
      </c>
      <c r="D1879" s="3" t="s">
        <v>38</v>
      </c>
      <c r="E1879" s="3" t="s">
        <v>39</v>
      </c>
      <c r="F1879" s="3">
        <v>18</v>
      </c>
      <c r="G1879" s="3" t="s">
        <v>112</v>
      </c>
      <c r="H1879" s="3" t="s">
        <v>21</v>
      </c>
      <c r="I1879" s="3" t="s">
        <v>22</v>
      </c>
      <c r="J1879" s="3" t="s">
        <v>21</v>
      </c>
      <c r="K1879" s="3"/>
      <c r="L1879" s="3" t="s">
        <v>222</v>
      </c>
      <c r="M1879" s="3" t="s">
        <v>1559</v>
      </c>
      <c r="N1879" s="3">
        <v>0</v>
      </c>
      <c r="O1879" s="3">
        <v>5</v>
      </c>
    </row>
    <row r="1880" spans="1:15" ht="17.100000000000001">
      <c r="A1880" s="3" t="s">
        <v>2418</v>
      </c>
      <c r="B1880" s="3" t="s">
        <v>281</v>
      </c>
      <c r="C1880" s="3"/>
      <c r="D1880" s="3" t="s">
        <v>20</v>
      </c>
      <c r="E1880" s="3" t="s">
        <v>339</v>
      </c>
      <c r="F1880" s="3">
        <v>18</v>
      </c>
      <c r="G1880" s="3" t="s">
        <v>1148</v>
      </c>
      <c r="H1880" s="3" t="s">
        <v>21</v>
      </c>
      <c r="I1880" s="3" t="s">
        <v>22</v>
      </c>
      <c r="J1880" s="3" t="s">
        <v>21</v>
      </c>
      <c r="K1880" s="3"/>
      <c r="L1880" s="3" t="s">
        <v>268</v>
      </c>
      <c r="M1880" s="3" t="s">
        <v>100</v>
      </c>
      <c r="N1880" s="3">
        <v>0</v>
      </c>
      <c r="O1880" s="3">
        <v>0</v>
      </c>
    </row>
    <row r="1881" spans="1:15" ht="17.100000000000001">
      <c r="A1881" s="3" t="s">
        <v>2419</v>
      </c>
      <c r="B1881" s="3" t="s">
        <v>36</v>
      </c>
      <c r="C1881" s="3" t="s">
        <v>490</v>
      </c>
      <c r="D1881" s="3" t="s">
        <v>62</v>
      </c>
      <c r="E1881" s="3" t="s">
        <v>63</v>
      </c>
      <c r="F1881" s="3">
        <v>18</v>
      </c>
      <c r="G1881" s="3" t="s">
        <v>20</v>
      </c>
      <c r="H1881" s="3" t="s">
        <v>21</v>
      </c>
      <c r="I1881" s="3" t="s">
        <v>22</v>
      </c>
      <c r="J1881" s="3" t="s">
        <v>21</v>
      </c>
      <c r="K1881" s="3"/>
      <c r="L1881" s="3" t="s">
        <v>108</v>
      </c>
      <c r="M1881" s="3" t="s">
        <v>343</v>
      </c>
      <c r="N1881" s="3">
        <v>0</v>
      </c>
      <c r="O1881" s="3">
        <v>0</v>
      </c>
    </row>
    <row r="1882" spans="1:15" ht="17.100000000000001">
      <c r="A1882" s="3" t="s">
        <v>2420</v>
      </c>
      <c r="B1882" s="3" t="s">
        <v>166</v>
      </c>
      <c r="C1882" s="3"/>
      <c r="D1882" s="3" t="s">
        <v>20</v>
      </c>
      <c r="E1882" s="3" t="s">
        <v>339</v>
      </c>
      <c r="F1882" s="3">
        <v>18</v>
      </c>
      <c r="G1882" s="3" t="s">
        <v>57</v>
      </c>
      <c r="H1882" s="3" t="s">
        <v>21</v>
      </c>
      <c r="I1882" s="3" t="s">
        <v>22</v>
      </c>
      <c r="J1882" s="3" t="s">
        <v>21</v>
      </c>
      <c r="K1882" s="3"/>
      <c r="L1882" s="3" t="s">
        <v>104</v>
      </c>
      <c r="M1882" s="3" t="s">
        <v>50</v>
      </c>
      <c r="N1882" s="3">
        <v>0</v>
      </c>
      <c r="O1882" s="3">
        <v>0</v>
      </c>
    </row>
    <row r="1883" spans="1:15" ht="17.100000000000001">
      <c r="A1883" s="3" t="s">
        <v>2421</v>
      </c>
      <c r="B1883" s="3" t="s">
        <v>42</v>
      </c>
      <c r="C1883" s="3"/>
      <c r="D1883" s="3" t="s">
        <v>20</v>
      </c>
      <c r="E1883" s="3" t="s">
        <v>339</v>
      </c>
      <c r="F1883" s="3">
        <v>18</v>
      </c>
      <c r="G1883" s="3" t="s">
        <v>376</v>
      </c>
      <c r="H1883" s="3" t="s">
        <v>21</v>
      </c>
      <c r="I1883" s="3" t="s">
        <v>22</v>
      </c>
      <c r="J1883" s="3" t="s">
        <v>21</v>
      </c>
      <c r="K1883" s="3"/>
      <c r="L1883" s="3" t="s">
        <v>117</v>
      </c>
      <c r="M1883" s="3" t="s">
        <v>109</v>
      </c>
      <c r="N1883" s="3">
        <v>0</v>
      </c>
      <c r="O1883" s="3">
        <v>0</v>
      </c>
    </row>
    <row r="1884" spans="1:15" ht="17.100000000000001">
      <c r="A1884" s="3" t="s">
        <v>2422</v>
      </c>
      <c r="B1884" s="3" t="s">
        <v>680</v>
      </c>
      <c r="C1884" s="3"/>
      <c r="D1884" s="3" t="s">
        <v>20</v>
      </c>
      <c r="E1884" s="3" t="s">
        <v>339</v>
      </c>
      <c r="F1884" s="3">
        <v>18</v>
      </c>
      <c r="G1884" s="3" t="s">
        <v>252</v>
      </c>
      <c r="H1884" s="3" t="s">
        <v>21</v>
      </c>
      <c r="I1884" s="3" t="s">
        <v>22</v>
      </c>
      <c r="J1884" s="3" t="s">
        <v>21</v>
      </c>
      <c r="K1884" s="3"/>
      <c r="L1884" s="3" t="s">
        <v>49</v>
      </c>
      <c r="M1884" s="3" t="s">
        <v>254</v>
      </c>
      <c r="N1884" s="3">
        <v>0</v>
      </c>
      <c r="O1884" s="3">
        <v>0</v>
      </c>
    </row>
    <row r="1885" spans="1:15" ht="17.100000000000001">
      <c r="A1885" s="3" t="s">
        <v>2423</v>
      </c>
      <c r="B1885" s="3" t="s">
        <v>2424</v>
      </c>
      <c r="C1885" s="3" t="s">
        <v>2425</v>
      </c>
      <c r="D1885" s="3" t="s">
        <v>20</v>
      </c>
      <c r="E1885" s="3" t="s">
        <v>339</v>
      </c>
      <c r="F1885" s="3">
        <v>18</v>
      </c>
      <c r="G1885" s="3" t="s">
        <v>20</v>
      </c>
      <c r="H1885" s="3" t="s">
        <v>21</v>
      </c>
      <c r="I1885" s="3" t="s">
        <v>22</v>
      </c>
      <c r="J1885" s="3" t="s">
        <v>21</v>
      </c>
      <c r="K1885" s="3"/>
      <c r="L1885" s="3" t="s">
        <v>33</v>
      </c>
      <c r="M1885" s="3" t="s">
        <v>291</v>
      </c>
      <c r="N1885" s="3">
        <v>0</v>
      </c>
      <c r="O1885" s="3">
        <v>0</v>
      </c>
    </row>
    <row r="1886" spans="1:15" ht="17.100000000000001">
      <c r="A1886" s="3" t="s">
        <v>2426</v>
      </c>
      <c r="B1886" s="3" t="s">
        <v>2427</v>
      </c>
      <c r="C1886" s="3" t="s">
        <v>152</v>
      </c>
      <c r="D1886" s="3" t="s">
        <v>38</v>
      </c>
      <c r="E1886" s="3" t="s">
        <v>39</v>
      </c>
      <c r="F1886" s="3">
        <v>18</v>
      </c>
      <c r="G1886" s="3" t="s">
        <v>726</v>
      </c>
      <c r="H1886" s="3" t="s">
        <v>21</v>
      </c>
      <c r="I1886" s="3" t="s">
        <v>22</v>
      </c>
      <c r="J1886" s="3" t="s">
        <v>21</v>
      </c>
      <c r="K1886" s="3"/>
      <c r="L1886" s="3" t="s">
        <v>28</v>
      </c>
      <c r="M1886" s="3" t="s">
        <v>347</v>
      </c>
      <c r="N1886" s="3">
        <v>3</v>
      </c>
      <c r="O1886" s="3">
        <v>22</v>
      </c>
    </row>
    <row r="1887" spans="1:15" ht="17.100000000000001">
      <c r="A1887" s="3" t="s">
        <v>2428</v>
      </c>
      <c r="B1887" s="3" t="s">
        <v>81</v>
      </c>
      <c r="C1887" s="3"/>
      <c r="D1887" s="3" t="s">
        <v>20</v>
      </c>
      <c r="E1887" s="3" t="s">
        <v>339</v>
      </c>
      <c r="F1887" s="3">
        <v>18</v>
      </c>
      <c r="G1887" s="3" t="s">
        <v>20</v>
      </c>
      <c r="H1887" s="3" t="s">
        <v>21</v>
      </c>
      <c r="I1887" s="3" t="s">
        <v>22</v>
      </c>
      <c r="J1887" s="3" t="s">
        <v>21</v>
      </c>
      <c r="K1887" s="3"/>
      <c r="L1887" s="3" t="s">
        <v>333</v>
      </c>
      <c r="M1887" s="3" t="s">
        <v>347</v>
      </c>
      <c r="N1887" s="3">
        <v>0</v>
      </c>
      <c r="O1887" s="3">
        <v>0</v>
      </c>
    </row>
    <row r="1888" spans="1:15" ht="17.100000000000001">
      <c r="A1888" s="3" t="s">
        <v>2429</v>
      </c>
      <c r="B1888" s="3" t="s">
        <v>2259</v>
      </c>
      <c r="C1888" s="3" t="s">
        <v>142</v>
      </c>
      <c r="D1888" s="3" t="s">
        <v>18</v>
      </c>
      <c r="E1888" s="3" t="s">
        <v>19</v>
      </c>
      <c r="F1888" s="3">
        <v>18</v>
      </c>
      <c r="G1888" s="3" t="s">
        <v>142</v>
      </c>
      <c r="H1888" s="3" t="s">
        <v>21</v>
      </c>
      <c r="I1888" s="3" t="s">
        <v>22</v>
      </c>
      <c r="J1888" s="3" t="s">
        <v>21</v>
      </c>
      <c r="K1888" s="3"/>
      <c r="L1888" s="3" t="s">
        <v>44</v>
      </c>
      <c r="M1888" s="3" t="s">
        <v>205</v>
      </c>
      <c r="N1888" s="3">
        <v>0</v>
      </c>
      <c r="O1888" s="3">
        <v>0</v>
      </c>
    </row>
    <row r="1889" spans="1:15" ht="17.100000000000001">
      <c r="A1889" s="3" t="s">
        <v>2430</v>
      </c>
      <c r="B1889" s="3" t="s">
        <v>42</v>
      </c>
      <c r="C1889" s="3"/>
      <c r="D1889" s="3" t="s">
        <v>20</v>
      </c>
      <c r="E1889" s="3" t="s">
        <v>339</v>
      </c>
      <c r="F1889" s="3">
        <v>18</v>
      </c>
      <c r="G1889" s="3" t="s">
        <v>113</v>
      </c>
      <c r="H1889" s="3" t="s">
        <v>21</v>
      </c>
      <c r="I1889" s="3" t="s">
        <v>22</v>
      </c>
      <c r="J1889" s="3" t="s">
        <v>21</v>
      </c>
      <c r="K1889" s="3"/>
      <c r="L1889" s="3" t="s">
        <v>104</v>
      </c>
      <c r="M1889" s="3" t="s">
        <v>266</v>
      </c>
      <c r="N1889" s="3">
        <v>0</v>
      </c>
      <c r="O1889" s="3">
        <v>0</v>
      </c>
    </row>
    <row r="1890" spans="1:15" ht="17.100000000000001">
      <c r="A1890" s="3" t="s">
        <v>2431</v>
      </c>
      <c r="B1890" s="3" t="s">
        <v>81</v>
      </c>
      <c r="C1890" s="3" t="s">
        <v>290</v>
      </c>
      <c r="D1890" s="3" t="s">
        <v>91</v>
      </c>
      <c r="E1890" s="3" t="s">
        <v>92</v>
      </c>
      <c r="F1890" s="3">
        <v>18</v>
      </c>
      <c r="G1890" s="3" t="s">
        <v>20</v>
      </c>
      <c r="H1890" s="3" t="s">
        <v>21</v>
      </c>
      <c r="I1890" s="3" t="s">
        <v>22</v>
      </c>
      <c r="J1890" s="3" t="s">
        <v>21</v>
      </c>
      <c r="K1890" s="3"/>
      <c r="L1890" s="3" t="s">
        <v>104</v>
      </c>
      <c r="M1890" s="3" t="s">
        <v>266</v>
      </c>
      <c r="N1890" s="3">
        <v>0</v>
      </c>
      <c r="O1890" s="3">
        <v>3</v>
      </c>
    </row>
    <row r="1891" spans="1:15" ht="17.100000000000001">
      <c r="A1891" s="3" t="s">
        <v>2432</v>
      </c>
      <c r="B1891" s="3" t="s">
        <v>166</v>
      </c>
      <c r="C1891" s="3" t="s">
        <v>124</v>
      </c>
      <c r="D1891" s="3" t="s">
        <v>91</v>
      </c>
      <c r="E1891" s="3" t="s">
        <v>92</v>
      </c>
      <c r="F1891" s="3">
        <v>18</v>
      </c>
      <c r="G1891" s="3" t="s">
        <v>1845</v>
      </c>
      <c r="H1891" s="3" t="s">
        <v>21</v>
      </c>
      <c r="I1891" s="3" t="s">
        <v>22</v>
      </c>
      <c r="J1891" s="3" t="s">
        <v>21</v>
      </c>
      <c r="K1891" s="3"/>
      <c r="L1891" s="3" t="s">
        <v>104</v>
      </c>
      <c r="M1891" s="3" t="s">
        <v>139</v>
      </c>
      <c r="N1891" s="3">
        <v>0</v>
      </c>
      <c r="O1891" s="3">
        <v>0</v>
      </c>
    </row>
    <row r="1892" spans="1:15" ht="17.100000000000001">
      <c r="A1892" s="3" t="s">
        <v>2433</v>
      </c>
      <c r="B1892" s="3" t="s">
        <v>72</v>
      </c>
      <c r="C1892" s="3"/>
      <c r="D1892" s="3" t="s">
        <v>20</v>
      </c>
      <c r="E1892" s="3" t="s">
        <v>339</v>
      </c>
      <c r="F1892" s="3">
        <v>18</v>
      </c>
      <c r="G1892" s="3" t="s">
        <v>201</v>
      </c>
      <c r="H1892" s="3" t="s">
        <v>21</v>
      </c>
      <c r="I1892" s="3" t="s">
        <v>22</v>
      </c>
      <c r="J1892" s="3" t="s">
        <v>21</v>
      </c>
      <c r="K1892" s="3"/>
      <c r="L1892" s="3" t="s">
        <v>23</v>
      </c>
      <c r="M1892" s="3" t="s">
        <v>150</v>
      </c>
      <c r="N1892" s="3">
        <v>0</v>
      </c>
      <c r="O1892" s="3">
        <v>0</v>
      </c>
    </row>
    <row r="1893" spans="1:15" ht="17.100000000000001">
      <c r="A1893" s="3" t="s">
        <v>2434</v>
      </c>
      <c r="B1893" s="3" t="s">
        <v>31</v>
      </c>
      <c r="C1893" s="3" t="s">
        <v>217</v>
      </c>
      <c r="D1893" s="3" t="s">
        <v>38</v>
      </c>
      <c r="E1893" s="3" t="s">
        <v>39</v>
      </c>
      <c r="F1893" s="3">
        <v>18</v>
      </c>
      <c r="G1893" s="3" t="s">
        <v>20</v>
      </c>
      <c r="H1893" s="3" t="s">
        <v>21</v>
      </c>
      <c r="I1893" s="3" t="s">
        <v>22</v>
      </c>
      <c r="J1893" s="3" t="s">
        <v>21</v>
      </c>
      <c r="K1893" s="3"/>
      <c r="L1893" s="3" t="s">
        <v>122</v>
      </c>
      <c r="M1893" s="3" t="s">
        <v>367</v>
      </c>
      <c r="N1893" s="3">
        <v>0</v>
      </c>
      <c r="O1893" s="3">
        <v>0</v>
      </c>
    </row>
    <row r="1894" spans="1:15" ht="17.100000000000001">
      <c r="A1894" s="3" t="s">
        <v>2435</v>
      </c>
      <c r="B1894" s="3" t="s">
        <v>1151</v>
      </c>
      <c r="C1894" s="3" t="s">
        <v>376</v>
      </c>
      <c r="D1894" s="3" t="s">
        <v>38</v>
      </c>
      <c r="E1894" s="3" t="s">
        <v>39</v>
      </c>
      <c r="F1894" s="3">
        <v>18</v>
      </c>
      <c r="G1894" s="3" t="s">
        <v>1043</v>
      </c>
      <c r="H1894" s="3" t="s">
        <v>21</v>
      </c>
      <c r="I1894" s="3" t="s">
        <v>22</v>
      </c>
      <c r="J1894" s="3" t="s">
        <v>21</v>
      </c>
      <c r="K1894" s="3"/>
      <c r="L1894" s="3" t="s">
        <v>33</v>
      </c>
      <c r="M1894" s="3" t="s">
        <v>45</v>
      </c>
      <c r="N1894" s="3">
        <v>0</v>
      </c>
      <c r="O1894" s="3">
        <v>0</v>
      </c>
    </row>
    <row r="1895" spans="1:15" ht="17.100000000000001">
      <c r="A1895" s="3" t="s">
        <v>2436</v>
      </c>
      <c r="B1895" s="3" t="s">
        <v>31</v>
      </c>
      <c r="C1895" s="3"/>
      <c r="D1895" s="3" t="s">
        <v>20</v>
      </c>
      <c r="E1895" s="3" t="s">
        <v>339</v>
      </c>
      <c r="F1895" s="3">
        <v>18</v>
      </c>
      <c r="G1895" s="3" t="s">
        <v>265</v>
      </c>
      <c r="H1895" s="3" t="s">
        <v>21</v>
      </c>
      <c r="I1895" s="3" t="s">
        <v>22</v>
      </c>
      <c r="J1895" s="3" t="s">
        <v>21</v>
      </c>
      <c r="K1895" s="3"/>
      <c r="L1895" s="3" t="s">
        <v>209</v>
      </c>
      <c r="M1895" s="3" t="s">
        <v>24</v>
      </c>
      <c r="N1895" s="3">
        <v>0</v>
      </c>
      <c r="O1895" s="3">
        <v>0</v>
      </c>
    </row>
    <row r="1896" spans="1:15" ht="17.100000000000001">
      <c r="A1896" s="3" t="s">
        <v>2437</v>
      </c>
      <c r="B1896" s="3" t="s">
        <v>42</v>
      </c>
      <c r="C1896" s="3" t="s">
        <v>290</v>
      </c>
      <c r="D1896" s="3" t="s">
        <v>91</v>
      </c>
      <c r="E1896" s="3" t="s">
        <v>92</v>
      </c>
      <c r="F1896" s="3">
        <v>18</v>
      </c>
      <c r="G1896" s="3" t="s">
        <v>20</v>
      </c>
      <c r="H1896" s="3" t="s">
        <v>21</v>
      </c>
      <c r="I1896" s="3" t="s">
        <v>22</v>
      </c>
      <c r="J1896" s="3" t="s">
        <v>21</v>
      </c>
      <c r="K1896" s="3"/>
      <c r="L1896" s="3" t="s">
        <v>104</v>
      </c>
      <c r="M1896" s="3" t="s">
        <v>88</v>
      </c>
      <c r="N1896" s="3">
        <v>0</v>
      </c>
      <c r="O1896" s="3">
        <v>0</v>
      </c>
    </row>
    <row r="1897" spans="1:15" ht="17.100000000000001">
      <c r="A1897" s="3" t="s">
        <v>2438</v>
      </c>
      <c r="B1897" s="3" t="s">
        <v>72</v>
      </c>
      <c r="C1897" s="3" t="s">
        <v>1310</v>
      </c>
      <c r="D1897" s="3" t="s">
        <v>1311</v>
      </c>
      <c r="E1897" s="3" t="s">
        <v>1312</v>
      </c>
      <c r="F1897" s="3">
        <v>18</v>
      </c>
      <c r="G1897" s="3" t="s">
        <v>530</v>
      </c>
      <c r="H1897" s="3" t="s">
        <v>21</v>
      </c>
      <c r="I1897" s="3" t="s">
        <v>22</v>
      </c>
      <c r="J1897" s="3" t="s">
        <v>21</v>
      </c>
      <c r="K1897" s="3"/>
      <c r="L1897" s="3" t="s">
        <v>44</v>
      </c>
      <c r="M1897" s="3" t="s">
        <v>82</v>
      </c>
      <c r="N1897" s="3">
        <v>0</v>
      </c>
      <c r="O1897" s="3">
        <v>0</v>
      </c>
    </row>
    <row r="1898" spans="1:15" ht="17.100000000000001">
      <c r="A1898" s="3" t="s">
        <v>2439</v>
      </c>
      <c r="B1898" s="3" t="s">
        <v>81</v>
      </c>
      <c r="C1898" s="3"/>
      <c r="D1898" s="3" t="s">
        <v>20</v>
      </c>
      <c r="E1898" s="3" t="s">
        <v>339</v>
      </c>
      <c r="F1898" s="3">
        <v>18</v>
      </c>
      <c r="G1898" s="3" t="s">
        <v>669</v>
      </c>
      <c r="H1898" s="3" t="s">
        <v>21</v>
      </c>
      <c r="I1898" s="3" t="s">
        <v>22</v>
      </c>
      <c r="J1898" s="3" t="s">
        <v>21</v>
      </c>
      <c r="K1898" s="3"/>
      <c r="L1898" s="3" t="s">
        <v>104</v>
      </c>
      <c r="M1898" s="3" t="s">
        <v>139</v>
      </c>
      <c r="N1898" s="3">
        <v>0</v>
      </c>
      <c r="O1898" s="3">
        <v>0</v>
      </c>
    </row>
    <row r="1899" spans="1:15" ht="17.100000000000001">
      <c r="A1899" s="3" t="s">
        <v>2440</v>
      </c>
      <c r="B1899" s="3" t="s">
        <v>72</v>
      </c>
      <c r="C1899" s="3" t="s">
        <v>326</v>
      </c>
      <c r="D1899" s="3" t="s">
        <v>18</v>
      </c>
      <c r="E1899" s="3" t="s">
        <v>19</v>
      </c>
      <c r="F1899" s="3">
        <v>18</v>
      </c>
      <c r="G1899" s="3" t="s">
        <v>2273</v>
      </c>
      <c r="H1899" s="3" t="s">
        <v>21</v>
      </c>
      <c r="I1899" s="3" t="s">
        <v>22</v>
      </c>
      <c r="J1899" s="3" t="s">
        <v>21</v>
      </c>
      <c r="K1899" s="3"/>
      <c r="L1899" s="3" t="s">
        <v>218</v>
      </c>
      <c r="M1899" s="3" t="s">
        <v>254</v>
      </c>
      <c r="N1899" s="3">
        <v>0</v>
      </c>
      <c r="O1899" s="3">
        <v>0</v>
      </c>
    </row>
    <row r="1900" spans="1:15" ht="17.100000000000001">
      <c r="A1900" s="3" t="s">
        <v>2441</v>
      </c>
      <c r="B1900" s="3" t="s">
        <v>748</v>
      </c>
      <c r="C1900" s="3"/>
      <c r="D1900" s="3" t="s">
        <v>20</v>
      </c>
      <c r="E1900" s="3" t="s">
        <v>339</v>
      </c>
      <c r="F1900" s="3">
        <v>18</v>
      </c>
      <c r="G1900" s="3" t="s">
        <v>32</v>
      </c>
      <c r="H1900" s="3" t="s">
        <v>21</v>
      </c>
      <c r="I1900" s="3" t="s">
        <v>22</v>
      </c>
      <c r="J1900" s="3" t="s">
        <v>21</v>
      </c>
      <c r="K1900" s="3"/>
      <c r="L1900" s="3" t="s">
        <v>49</v>
      </c>
      <c r="M1900" s="3" t="s">
        <v>254</v>
      </c>
      <c r="N1900" s="3">
        <v>0</v>
      </c>
      <c r="O1900" s="3">
        <v>0</v>
      </c>
    </row>
    <row r="1901" spans="1:15" ht="17.100000000000001">
      <c r="A1901" s="3" t="s">
        <v>2442</v>
      </c>
      <c r="B1901" s="3" t="s">
        <v>81</v>
      </c>
      <c r="C1901" s="3" t="s">
        <v>204</v>
      </c>
      <c r="D1901" s="3" t="s">
        <v>91</v>
      </c>
      <c r="E1901" s="3" t="s">
        <v>92</v>
      </c>
      <c r="F1901" s="3">
        <v>18</v>
      </c>
      <c r="G1901" s="3" t="s">
        <v>2443</v>
      </c>
      <c r="H1901" s="3" t="s">
        <v>21</v>
      </c>
      <c r="I1901" s="3" t="s">
        <v>22</v>
      </c>
      <c r="J1901" s="3" t="s">
        <v>21</v>
      </c>
      <c r="K1901" s="3"/>
      <c r="L1901" s="3" t="s">
        <v>117</v>
      </c>
      <c r="M1901" s="3" t="s">
        <v>50</v>
      </c>
      <c r="N1901" s="3">
        <v>0</v>
      </c>
      <c r="O1901" s="3">
        <v>0</v>
      </c>
    </row>
    <row r="1902" spans="1:15" ht="17.100000000000001">
      <c r="A1902" s="3" t="s">
        <v>2444</v>
      </c>
      <c r="B1902" s="3" t="s">
        <v>31</v>
      </c>
      <c r="C1902" s="3" t="s">
        <v>234</v>
      </c>
      <c r="D1902" s="3" t="s">
        <v>38</v>
      </c>
      <c r="E1902" s="3" t="s">
        <v>39</v>
      </c>
      <c r="F1902" s="3">
        <v>18</v>
      </c>
      <c r="G1902" s="3" t="s">
        <v>397</v>
      </c>
      <c r="H1902" s="3" t="s">
        <v>21</v>
      </c>
      <c r="I1902" s="3" t="s">
        <v>22</v>
      </c>
      <c r="J1902" s="3" t="s">
        <v>21</v>
      </c>
      <c r="K1902" s="3"/>
      <c r="L1902" s="3" t="s">
        <v>75</v>
      </c>
      <c r="M1902" s="3" t="s">
        <v>88</v>
      </c>
      <c r="N1902" s="3">
        <v>0</v>
      </c>
      <c r="O1902" s="3">
        <v>0</v>
      </c>
    </row>
    <row r="1903" spans="1:15" ht="17.100000000000001">
      <c r="A1903" s="3" t="s">
        <v>2445</v>
      </c>
      <c r="B1903" s="3" t="s">
        <v>42</v>
      </c>
      <c r="C1903" s="3" t="s">
        <v>669</v>
      </c>
      <c r="D1903" s="3" t="s">
        <v>62</v>
      </c>
      <c r="E1903" s="3" t="s">
        <v>63</v>
      </c>
      <c r="F1903" s="3">
        <v>18</v>
      </c>
      <c r="G1903" s="3" t="s">
        <v>2446</v>
      </c>
      <c r="H1903" s="3" t="s">
        <v>21</v>
      </c>
      <c r="I1903" s="3" t="s">
        <v>22</v>
      </c>
      <c r="J1903" s="3" t="s">
        <v>21</v>
      </c>
      <c r="K1903" s="3"/>
      <c r="L1903" s="3" t="s">
        <v>108</v>
      </c>
      <c r="M1903" s="3" t="s">
        <v>367</v>
      </c>
      <c r="N1903" s="3">
        <v>0</v>
      </c>
      <c r="O1903" s="3">
        <v>0</v>
      </c>
    </row>
    <row r="1904" spans="1:15" ht="17.100000000000001">
      <c r="A1904" s="3" t="s">
        <v>2447</v>
      </c>
      <c r="B1904" s="3" t="s">
        <v>31</v>
      </c>
      <c r="C1904" s="3" t="s">
        <v>190</v>
      </c>
      <c r="D1904" s="3" t="s">
        <v>18</v>
      </c>
      <c r="E1904" s="3" t="s">
        <v>19</v>
      </c>
      <c r="F1904" s="3">
        <v>18</v>
      </c>
      <c r="G1904" s="3" t="s">
        <v>190</v>
      </c>
      <c r="H1904" s="3" t="s">
        <v>21</v>
      </c>
      <c r="I1904" s="3" t="s">
        <v>22</v>
      </c>
      <c r="J1904" s="3" t="s">
        <v>21</v>
      </c>
      <c r="K1904" s="3"/>
      <c r="L1904" s="3" t="s">
        <v>75</v>
      </c>
      <c r="M1904" s="3" t="s">
        <v>88</v>
      </c>
      <c r="N1904" s="3">
        <v>0</v>
      </c>
      <c r="O1904" s="3">
        <v>0</v>
      </c>
    </row>
    <row r="1905" spans="1:15" ht="17.100000000000001">
      <c r="A1905" s="3" t="s">
        <v>2448</v>
      </c>
      <c r="B1905" s="3" t="s">
        <v>42</v>
      </c>
      <c r="C1905" s="3" t="s">
        <v>162</v>
      </c>
      <c r="D1905" s="3" t="s">
        <v>18</v>
      </c>
      <c r="E1905" s="3" t="s">
        <v>19</v>
      </c>
      <c r="F1905" s="3">
        <v>18</v>
      </c>
      <c r="G1905" s="3" t="s">
        <v>20</v>
      </c>
      <c r="H1905" s="3" t="s">
        <v>21</v>
      </c>
      <c r="I1905" s="3" t="s">
        <v>22</v>
      </c>
      <c r="J1905" s="3" t="s">
        <v>21</v>
      </c>
      <c r="K1905" s="3"/>
      <c r="L1905" s="3" t="s">
        <v>914</v>
      </c>
      <c r="M1905" s="3" t="s">
        <v>147</v>
      </c>
      <c r="N1905" s="3">
        <v>0</v>
      </c>
      <c r="O1905" s="3">
        <v>0</v>
      </c>
    </row>
    <row r="1906" spans="1:15" ht="17.100000000000001">
      <c r="A1906" s="3" t="s">
        <v>2449</v>
      </c>
      <c r="B1906" s="3" t="s">
        <v>81</v>
      </c>
      <c r="C1906" s="3"/>
      <c r="D1906" s="3" t="s">
        <v>20</v>
      </c>
      <c r="E1906" s="3" t="s">
        <v>339</v>
      </c>
      <c r="F1906" s="3">
        <v>18</v>
      </c>
      <c r="G1906" s="3" t="s">
        <v>20</v>
      </c>
      <c r="H1906" s="3" t="s">
        <v>21</v>
      </c>
      <c r="I1906" s="3" t="s">
        <v>22</v>
      </c>
      <c r="J1906" s="3" t="s">
        <v>21</v>
      </c>
      <c r="K1906" s="3"/>
      <c r="L1906" s="3" t="s">
        <v>333</v>
      </c>
      <c r="M1906" s="3" t="s">
        <v>88</v>
      </c>
      <c r="N1906" s="3">
        <v>0</v>
      </c>
      <c r="O1906" s="3">
        <v>0</v>
      </c>
    </row>
    <row r="1907" spans="1:15" ht="17.100000000000001">
      <c r="A1907" s="3" t="s">
        <v>2450</v>
      </c>
      <c r="B1907" s="3" t="s">
        <v>2451</v>
      </c>
      <c r="C1907" s="3" t="s">
        <v>395</v>
      </c>
      <c r="D1907" s="3" t="s">
        <v>91</v>
      </c>
      <c r="E1907" s="3" t="s">
        <v>92</v>
      </c>
      <c r="F1907" s="3">
        <v>18</v>
      </c>
      <c r="G1907" s="3" t="s">
        <v>20</v>
      </c>
      <c r="H1907" s="3" t="s">
        <v>21</v>
      </c>
      <c r="I1907" s="3" t="s">
        <v>22</v>
      </c>
      <c r="J1907" s="3" t="s">
        <v>21</v>
      </c>
      <c r="K1907" s="3"/>
      <c r="L1907" s="3" t="s">
        <v>58</v>
      </c>
      <c r="M1907" s="3" t="s">
        <v>109</v>
      </c>
      <c r="N1907" s="3">
        <v>0</v>
      </c>
      <c r="O1907" s="3">
        <v>0</v>
      </c>
    </row>
    <row r="1908" spans="1:15" ht="17.100000000000001">
      <c r="A1908" s="3" t="s">
        <v>2452</v>
      </c>
      <c r="B1908" s="3" t="s">
        <v>457</v>
      </c>
      <c r="C1908" s="3" t="s">
        <v>496</v>
      </c>
      <c r="D1908" s="3" t="s">
        <v>38</v>
      </c>
      <c r="E1908" s="3" t="s">
        <v>39</v>
      </c>
      <c r="F1908" s="3">
        <v>18</v>
      </c>
      <c r="G1908" s="3" t="s">
        <v>252</v>
      </c>
      <c r="H1908" s="3" t="s">
        <v>21</v>
      </c>
      <c r="I1908" s="3" t="s">
        <v>22</v>
      </c>
      <c r="J1908" s="3" t="s">
        <v>21</v>
      </c>
      <c r="K1908" s="3"/>
      <c r="L1908" s="3" t="s">
        <v>218</v>
      </c>
      <c r="M1908" s="3" t="s">
        <v>205</v>
      </c>
      <c r="N1908" s="3">
        <v>2</v>
      </c>
      <c r="O1908" s="3">
        <v>7</v>
      </c>
    </row>
    <row r="1909" spans="1:15" ht="17.100000000000001">
      <c r="A1909" s="3" t="s">
        <v>2453</v>
      </c>
      <c r="B1909" s="3" t="s">
        <v>81</v>
      </c>
      <c r="C1909" s="3" t="s">
        <v>470</v>
      </c>
      <c r="D1909" s="3" t="s">
        <v>18</v>
      </c>
      <c r="E1909" s="3" t="s">
        <v>19</v>
      </c>
      <c r="F1909" s="3">
        <v>18</v>
      </c>
      <c r="G1909" s="3" t="s">
        <v>265</v>
      </c>
      <c r="H1909" s="3" t="s">
        <v>21</v>
      </c>
      <c r="I1909" s="3" t="s">
        <v>22</v>
      </c>
      <c r="J1909" s="3" t="s">
        <v>21</v>
      </c>
      <c r="K1909" s="3"/>
      <c r="L1909" s="3" t="s">
        <v>333</v>
      </c>
      <c r="M1909" s="3" t="s">
        <v>639</v>
      </c>
      <c r="N1909" s="3">
        <v>0</v>
      </c>
      <c r="O1909" s="3">
        <v>0</v>
      </c>
    </row>
    <row r="1910" spans="1:15" ht="17.100000000000001">
      <c r="A1910" s="3" t="s">
        <v>2454</v>
      </c>
      <c r="B1910" s="3" t="s">
        <v>16</v>
      </c>
      <c r="C1910" s="3" t="s">
        <v>338</v>
      </c>
      <c r="D1910" s="3" t="s">
        <v>20</v>
      </c>
      <c r="E1910" s="3" t="s">
        <v>339</v>
      </c>
      <c r="F1910" s="3">
        <v>18</v>
      </c>
      <c r="G1910" s="3" t="s">
        <v>726</v>
      </c>
      <c r="H1910" s="3" t="s">
        <v>21</v>
      </c>
      <c r="I1910" s="3" t="s">
        <v>22</v>
      </c>
      <c r="J1910" s="3" t="s">
        <v>21</v>
      </c>
      <c r="K1910" s="3"/>
      <c r="L1910" s="3" t="s">
        <v>222</v>
      </c>
      <c r="M1910" s="3" t="s">
        <v>306</v>
      </c>
      <c r="N1910" s="3">
        <v>1</v>
      </c>
      <c r="O1910" s="3">
        <v>18</v>
      </c>
    </row>
    <row r="1911" spans="1:15" ht="17.100000000000001">
      <c r="A1911" s="3" t="s">
        <v>2455</v>
      </c>
      <c r="B1911" s="3" t="s">
        <v>47</v>
      </c>
      <c r="C1911" s="3"/>
      <c r="D1911" s="3" t="s">
        <v>20</v>
      </c>
      <c r="E1911" s="3" t="s">
        <v>339</v>
      </c>
      <c r="F1911" s="3">
        <v>18</v>
      </c>
      <c r="G1911" s="3" t="s">
        <v>20</v>
      </c>
      <c r="H1911" s="3" t="s">
        <v>21</v>
      </c>
      <c r="I1911" s="3" t="s">
        <v>22</v>
      </c>
      <c r="J1911" s="3" t="s">
        <v>21</v>
      </c>
      <c r="K1911" s="3"/>
      <c r="L1911" s="3" t="s">
        <v>64</v>
      </c>
      <c r="M1911" s="3" t="s">
        <v>53</v>
      </c>
      <c r="N1911" s="3">
        <v>0</v>
      </c>
      <c r="O1911" s="3">
        <v>0</v>
      </c>
    </row>
    <row r="1912" spans="1:15" ht="17.100000000000001">
      <c r="A1912" s="3" t="s">
        <v>2456</v>
      </c>
      <c r="B1912" s="3" t="s">
        <v>181</v>
      </c>
      <c r="C1912" s="3" t="s">
        <v>136</v>
      </c>
      <c r="D1912" s="3" t="s">
        <v>91</v>
      </c>
      <c r="E1912" s="3" t="s">
        <v>92</v>
      </c>
      <c r="F1912" s="3">
        <v>18</v>
      </c>
      <c r="G1912" s="3" t="s">
        <v>1699</v>
      </c>
      <c r="H1912" s="3" t="s">
        <v>21</v>
      </c>
      <c r="I1912" s="3" t="s">
        <v>22</v>
      </c>
      <c r="J1912" s="3" t="s">
        <v>21</v>
      </c>
      <c r="K1912" s="3"/>
      <c r="L1912" s="3" t="s">
        <v>75</v>
      </c>
      <c r="M1912" s="3" t="s">
        <v>88</v>
      </c>
      <c r="N1912" s="3">
        <v>0</v>
      </c>
      <c r="O1912" s="3">
        <v>0</v>
      </c>
    </row>
    <row r="1913" spans="1:15" ht="17.100000000000001">
      <c r="A1913" s="3" t="s">
        <v>2457</v>
      </c>
      <c r="B1913" s="3" t="s">
        <v>16</v>
      </c>
      <c r="C1913" s="3"/>
      <c r="D1913" s="3" t="s">
        <v>20</v>
      </c>
      <c r="E1913" s="3" t="s">
        <v>339</v>
      </c>
      <c r="F1913" s="3">
        <v>18</v>
      </c>
      <c r="G1913" s="3" t="s">
        <v>470</v>
      </c>
      <c r="H1913" s="3" t="s">
        <v>21</v>
      </c>
      <c r="I1913" s="3" t="s">
        <v>22</v>
      </c>
      <c r="J1913" s="3" t="s">
        <v>21</v>
      </c>
      <c r="K1913" s="3"/>
      <c r="L1913" s="3" t="s">
        <v>23</v>
      </c>
      <c r="M1913" s="3" t="s">
        <v>291</v>
      </c>
      <c r="N1913" s="3">
        <v>0</v>
      </c>
      <c r="O1913" s="3">
        <v>0</v>
      </c>
    </row>
    <row r="1914" spans="1:15" ht="17.100000000000001">
      <c r="A1914" s="3" t="s">
        <v>2458</v>
      </c>
      <c r="B1914" s="3" t="s">
        <v>31</v>
      </c>
      <c r="C1914" s="3"/>
      <c r="D1914" s="3" t="s">
        <v>20</v>
      </c>
      <c r="E1914" s="3" t="s">
        <v>339</v>
      </c>
      <c r="F1914" s="3">
        <v>18</v>
      </c>
      <c r="G1914" s="3" t="s">
        <v>20</v>
      </c>
      <c r="H1914" s="3" t="s">
        <v>21</v>
      </c>
      <c r="I1914" s="3" t="s">
        <v>22</v>
      </c>
      <c r="J1914" s="3" t="s">
        <v>21</v>
      </c>
      <c r="K1914" s="3"/>
      <c r="L1914" s="3" t="s">
        <v>477</v>
      </c>
      <c r="M1914" s="3" t="s">
        <v>53</v>
      </c>
      <c r="N1914" s="3">
        <v>0</v>
      </c>
      <c r="O1914" s="3">
        <v>0</v>
      </c>
    </row>
    <row r="1915" spans="1:15" ht="17.100000000000001">
      <c r="A1915" s="3" t="s">
        <v>2459</v>
      </c>
      <c r="B1915" s="3" t="s">
        <v>16</v>
      </c>
      <c r="C1915" s="3" t="s">
        <v>332</v>
      </c>
      <c r="D1915" s="3" t="s">
        <v>91</v>
      </c>
      <c r="E1915" s="3" t="s">
        <v>92</v>
      </c>
      <c r="F1915" s="3">
        <v>18</v>
      </c>
      <c r="G1915" s="3" t="s">
        <v>20</v>
      </c>
      <c r="H1915" s="3" t="s">
        <v>21</v>
      </c>
      <c r="I1915" s="3" t="s">
        <v>22</v>
      </c>
      <c r="J1915" s="3" t="s">
        <v>21</v>
      </c>
      <c r="K1915" s="3"/>
      <c r="L1915" s="3" t="s">
        <v>104</v>
      </c>
      <c r="M1915" s="3" t="s">
        <v>266</v>
      </c>
      <c r="N1915" s="3">
        <v>0</v>
      </c>
      <c r="O1915" s="3">
        <v>0</v>
      </c>
    </row>
    <row r="1916" spans="1:15" ht="17.100000000000001">
      <c r="A1916" s="3" t="s">
        <v>2460</v>
      </c>
      <c r="B1916" s="3" t="s">
        <v>102</v>
      </c>
      <c r="C1916" s="3" t="s">
        <v>329</v>
      </c>
      <c r="D1916" s="3" t="s">
        <v>62</v>
      </c>
      <c r="E1916" s="3" t="s">
        <v>63</v>
      </c>
      <c r="F1916" s="3">
        <v>18</v>
      </c>
      <c r="G1916" s="3" t="s">
        <v>455</v>
      </c>
      <c r="H1916" s="3" t="s">
        <v>21</v>
      </c>
      <c r="I1916" s="3" t="s">
        <v>22</v>
      </c>
      <c r="J1916" s="3" t="s">
        <v>21</v>
      </c>
      <c r="K1916" s="3"/>
      <c r="L1916" s="3" t="s">
        <v>44</v>
      </c>
      <c r="M1916" s="3" t="s">
        <v>139</v>
      </c>
      <c r="N1916" s="3">
        <v>1</v>
      </c>
      <c r="O1916" s="3">
        <v>20</v>
      </c>
    </row>
    <row r="1917" spans="1:15" ht="17.100000000000001">
      <c r="A1917" s="3" t="s">
        <v>2461</v>
      </c>
      <c r="B1917" s="3" t="s">
        <v>166</v>
      </c>
      <c r="C1917" s="3" t="s">
        <v>357</v>
      </c>
      <c r="D1917" s="3" t="s">
        <v>62</v>
      </c>
      <c r="E1917" s="3" t="s">
        <v>63</v>
      </c>
      <c r="F1917" s="3">
        <v>18</v>
      </c>
      <c r="G1917" s="3" t="s">
        <v>20</v>
      </c>
      <c r="H1917" s="3" t="s">
        <v>21</v>
      </c>
      <c r="I1917" s="3" t="s">
        <v>22</v>
      </c>
      <c r="J1917" s="3" t="s">
        <v>21</v>
      </c>
      <c r="K1917" s="3"/>
      <c r="L1917" s="3" t="s">
        <v>286</v>
      </c>
      <c r="M1917" s="3" t="s">
        <v>1319</v>
      </c>
      <c r="N1917" s="3">
        <v>0</v>
      </c>
      <c r="O1917" s="3">
        <v>0</v>
      </c>
    </row>
    <row r="1918" spans="1:15" ht="17.100000000000001">
      <c r="A1918" s="3" t="s">
        <v>2462</v>
      </c>
      <c r="B1918" s="3" t="s">
        <v>81</v>
      </c>
      <c r="C1918" s="3" t="s">
        <v>127</v>
      </c>
      <c r="D1918" s="3" t="s">
        <v>62</v>
      </c>
      <c r="E1918" s="3" t="s">
        <v>63</v>
      </c>
      <c r="F1918" s="3">
        <v>18</v>
      </c>
      <c r="G1918" s="3" t="s">
        <v>20</v>
      </c>
      <c r="H1918" s="3" t="s">
        <v>21</v>
      </c>
      <c r="I1918" s="3" t="s">
        <v>22</v>
      </c>
      <c r="J1918" s="3" t="s">
        <v>21</v>
      </c>
      <c r="K1918" s="3" t="s">
        <v>491</v>
      </c>
      <c r="L1918" s="3" t="s">
        <v>333</v>
      </c>
      <c r="M1918" s="3" t="s">
        <v>173</v>
      </c>
      <c r="N1918" s="3">
        <v>0</v>
      </c>
      <c r="O1918" s="3">
        <v>0</v>
      </c>
    </row>
    <row r="1919" spans="1:15" ht="17.100000000000001">
      <c r="A1919" s="3" t="s">
        <v>2463</v>
      </c>
      <c r="B1919" s="3" t="s">
        <v>166</v>
      </c>
      <c r="C1919" s="3" t="s">
        <v>364</v>
      </c>
      <c r="D1919" s="3" t="s">
        <v>20</v>
      </c>
      <c r="E1919" s="3" t="s">
        <v>339</v>
      </c>
      <c r="F1919" s="3">
        <v>18</v>
      </c>
      <c r="G1919" s="3" t="s">
        <v>364</v>
      </c>
      <c r="H1919" s="3" t="s">
        <v>21</v>
      </c>
      <c r="I1919" s="3" t="s">
        <v>22</v>
      </c>
      <c r="J1919" s="3" t="s">
        <v>21</v>
      </c>
      <c r="K1919" s="3"/>
      <c r="L1919" s="3" t="s">
        <v>108</v>
      </c>
      <c r="M1919" s="3" t="s">
        <v>50</v>
      </c>
      <c r="N1919" s="3">
        <v>0</v>
      </c>
      <c r="O1919" s="3">
        <v>5</v>
      </c>
    </row>
    <row r="1920" spans="1:15" ht="17.100000000000001">
      <c r="A1920" s="3" t="s">
        <v>2464</v>
      </c>
      <c r="B1920" s="3" t="s">
        <v>72</v>
      </c>
      <c r="C1920" s="3"/>
      <c r="D1920" s="3" t="s">
        <v>20</v>
      </c>
      <c r="E1920" s="3" t="s">
        <v>339</v>
      </c>
      <c r="F1920" s="3">
        <v>18</v>
      </c>
      <c r="G1920" s="3" t="s">
        <v>623</v>
      </c>
      <c r="H1920" s="3" t="s">
        <v>21</v>
      </c>
      <c r="I1920" s="3" t="s">
        <v>22</v>
      </c>
      <c r="J1920" s="3" t="s">
        <v>21</v>
      </c>
      <c r="K1920" s="3"/>
      <c r="L1920" s="3" t="s">
        <v>315</v>
      </c>
      <c r="M1920" s="3" t="s">
        <v>24</v>
      </c>
      <c r="N1920" s="3">
        <v>0</v>
      </c>
      <c r="O1920" s="3">
        <v>0</v>
      </c>
    </row>
    <row r="1921" spans="1:15" ht="17.100000000000001">
      <c r="A1921" s="3" t="s">
        <v>2465</v>
      </c>
      <c r="B1921" s="3" t="s">
        <v>72</v>
      </c>
      <c r="C1921" s="3" t="s">
        <v>246</v>
      </c>
      <c r="D1921" s="3" t="s">
        <v>38</v>
      </c>
      <c r="E1921" s="3" t="s">
        <v>39</v>
      </c>
      <c r="F1921" s="3">
        <v>18</v>
      </c>
      <c r="G1921" s="3" t="s">
        <v>246</v>
      </c>
      <c r="H1921" s="3" t="s">
        <v>21</v>
      </c>
      <c r="I1921" s="3" t="s">
        <v>22</v>
      </c>
      <c r="J1921" s="3" t="s">
        <v>21</v>
      </c>
      <c r="K1921" s="3"/>
      <c r="L1921" s="3" t="s">
        <v>104</v>
      </c>
      <c r="M1921" s="3" t="s">
        <v>306</v>
      </c>
      <c r="N1921" s="3">
        <v>0</v>
      </c>
      <c r="O1921" s="3">
        <v>0</v>
      </c>
    </row>
    <row r="1922" spans="1:15" ht="17.100000000000001">
      <c r="A1922" s="3" t="s">
        <v>2466</v>
      </c>
      <c r="B1922" s="3" t="s">
        <v>166</v>
      </c>
      <c r="C1922" s="3" t="s">
        <v>253</v>
      </c>
      <c r="D1922" s="3" t="s">
        <v>20</v>
      </c>
      <c r="E1922" s="3" t="s">
        <v>339</v>
      </c>
      <c r="F1922" s="3">
        <v>18</v>
      </c>
      <c r="G1922" s="3" t="s">
        <v>20</v>
      </c>
      <c r="H1922" s="3" t="s">
        <v>21</v>
      </c>
      <c r="I1922" s="3" t="s">
        <v>22</v>
      </c>
      <c r="J1922" s="3" t="s">
        <v>21</v>
      </c>
      <c r="K1922" s="3"/>
      <c r="L1922" s="3" t="s">
        <v>194</v>
      </c>
      <c r="M1922" s="3" t="s">
        <v>76</v>
      </c>
      <c r="N1922" s="3">
        <v>0</v>
      </c>
      <c r="O1922" s="3">
        <v>0</v>
      </c>
    </row>
    <row r="1923" spans="1:15" ht="17.100000000000001">
      <c r="A1923" s="3" t="s">
        <v>2467</v>
      </c>
      <c r="B1923" s="3" t="s">
        <v>189</v>
      </c>
      <c r="C1923" s="3" t="s">
        <v>107</v>
      </c>
      <c r="D1923" s="3" t="s">
        <v>91</v>
      </c>
      <c r="E1923" s="3" t="s">
        <v>92</v>
      </c>
      <c r="F1923" s="3">
        <v>18</v>
      </c>
      <c r="G1923" s="3" t="s">
        <v>2468</v>
      </c>
      <c r="H1923" s="3" t="s">
        <v>21</v>
      </c>
      <c r="I1923" s="3" t="s">
        <v>22</v>
      </c>
      <c r="J1923" s="3" t="s">
        <v>21</v>
      </c>
      <c r="K1923" s="3"/>
      <c r="L1923" s="3" t="s">
        <v>33</v>
      </c>
      <c r="M1923" s="3" t="s">
        <v>205</v>
      </c>
      <c r="N1923" s="3">
        <v>0</v>
      </c>
      <c r="O1923" s="3">
        <v>0</v>
      </c>
    </row>
    <row r="1924" spans="1:15" ht="17.100000000000001">
      <c r="A1924" s="3" t="s">
        <v>2469</v>
      </c>
      <c r="B1924" s="3" t="s">
        <v>81</v>
      </c>
      <c r="C1924" s="3" t="s">
        <v>154</v>
      </c>
      <c r="D1924" s="3" t="s">
        <v>91</v>
      </c>
      <c r="E1924" s="3" t="s">
        <v>92</v>
      </c>
      <c r="F1924" s="3">
        <v>18</v>
      </c>
      <c r="G1924" s="3" t="s">
        <v>52</v>
      </c>
      <c r="H1924" s="3" t="s">
        <v>21</v>
      </c>
      <c r="I1924" s="3" t="s">
        <v>22</v>
      </c>
      <c r="J1924" s="3" t="s">
        <v>21</v>
      </c>
      <c r="K1924" s="3"/>
      <c r="L1924" s="3" t="s">
        <v>160</v>
      </c>
      <c r="M1924" s="3" t="s">
        <v>50</v>
      </c>
      <c r="N1924" s="3">
        <v>0</v>
      </c>
      <c r="O1924" s="3">
        <v>0</v>
      </c>
    </row>
    <row r="1925" spans="1:15" ht="17.100000000000001">
      <c r="A1925" s="3" t="s">
        <v>2470</v>
      </c>
      <c r="B1925" s="3" t="s">
        <v>81</v>
      </c>
      <c r="C1925" s="3" t="s">
        <v>284</v>
      </c>
      <c r="D1925" s="3" t="s">
        <v>91</v>
      </c>
      <c r="E1925" s="3" t="s">
        <v>92</v>
      </c>
      <c r="F1925" s="3">
        <v>18</v>
      </c>
      <c r="G1925" s="3" t="s">
        <v>357</v>
      </c>
      <c r="H1925" s="3" t="s">
        <v>21</v>
      </c>
      <c r="I1925" s="3" t="s">
        <v>22</v>
      </c>
      <c r="J1925" s="3" t="s">
        <v>21</v>
      </c>
      <c r="K1925" s="3" t="s">
        <v>319</v>
      </c>
      <c r="L1925" s="3" t="s">
        <v>104</v>
      </c>
      <c r="M1925" s="3" t="s">
        <v>173</v>
      </c>
      <c r="N1925" s="3">
        <v>0</v>
      </c>
      <c r="O1925" s="3">
        <v>0</v>
      </c>
    </row>
    <row r="1926" spans="1:15" ht="17.100000000000001">
      <c r="A1926" s="3" t="s">
        <v>2471</v>
      </c>
      <c r="B1926" s="3" t="s">
        <v>645</v>
      </c>
      <c r="C1926" s="3" t="s">
        <v>116</v>
      </c>
      <c r="D1926" s="3" t="s">
        <v>62</v>
      </c>
      <c r="E1926" s="3" t="s">
        <v>63</v>
      </c>
      <c r="F1926" s="3">
        <v>18</v>
      </c>
      <c r="G1926" s="3" t="s">
        <v>74</v>
      </c>
      <c r="H1926" s="3" t="s">
        <v>21</v>
      </c>
      <c r="I1926" s="3" t="s">
        <v>22</v>
      </c>
      <c r="J1926" s="3" t="s">
        <v>21</v>
      </c>
      <c r="K1926" s="3"/>
      <c r="L1926" s="3" t="s">
        <v>75</v>
      </c>
      <c r="M1926" s="3" t="s">
        <v>88</v>
      </c>
      <c r="N1926" s="3">
        <v>0</v>
      </c>
      <c r="O1926" s="3">
        <v>0</v>
      </c>
    </row>
    <row r="1927" spans="1:15" ht="17.100000000000001">
      <c r="A1927" s="3" t="s">
        <v>1552</v>
      </c>
      <c r="B1927" s="3" t="s">
        <v>81</v>
      </c>
      <c r="C1927" s="3"/>
      <c r="D1927" s="3" t="s">
        <v>20</v>
      </c>
      <c r="E1927" s="3" t="s">
        <v>339</v>
      </c>
      <c r="F1927" s="3">
        <v>18</v>
      </c>
      <c r="G1927" s="3" t="s">
        <v>20</v>
      </c>
      <c r="H1927" s="3" t="s">
        <v>21</v>
      </c>
      <c r="I1927" s="3" t="s">
        <v>22</v>
      </c>
      <c r="J1927" s="3" t="s">
        <v>21</v>
      </c>
      <c r="K1927" s="3"/>
      <c r="L1927" s="3" t="s">
        <v>49</v>
      </c>
      <c r="M1927" s="3" t="s">
        <v>88</v>
      </c>
      <c r="N1927" s="3">
        <v>0</v>
      </c>
      <c r="O1927" s="3">
        <v>0</v>
      </c>
    </row>
    <row r="1928" spans="1:15" ht="17.100000000000001">
      <c r="A1928" s="3" t="s">
        <v>2472</v>
      </c>
      <c r="B1928" s="3" t="s">
        <v>16</v>
      </c>
      <c r="C1928" s="3"/>
      <c r="D1928" s="3" t="s">
        <v>20</v>
      </c>
      <c r="E1928" s="3" t="s">
        <v>339</v>
      </c>
      <c r="F1928" s="3">
        <v>18</v>
      </c>
      <c r="G1928" s="3" t="s">
        <v>20</v>
      </c>
      <c r="H1928" s="3" t="s">
        <v>21</v>
      </c>
      <c r="I1928" s="3" t="s">
        <v>22</v>
      </c>
      <c r="J1928" s="3" t="s">
        <v>21</v>
      </c>
      <c r="K1928" s="3"/>
      <c r="L1928" s="3" t="s">
        <v>138</v>
      </c>
      <c r="M1928" s="3" t="s">
        <v>367</v>
      </c>
      <c r="N1928" s="3">
        <v>0</v>
      </c>
      <c r="O1928" s="3">
        <v>0</v>
      </c>
    </row>
    <row r="1929" spans="1:15" ht="17.100000000000001">
      <c r="A1929" s="3" t="s">
        <v>2473</v>
      </c>
      <c r="B1929" s="3" t="s">
        <v>81</v>
      </c>
      <c r="C1929" s="3"/>
      <c r="D1929" s="3" t="s">
        <v>20</v>
      </c>
      <c r="E1929" s="3" t="s">
        <v>339</v>
      </c>
      <c r="F1929" s="3">
        <v>18</v>
      </c>
      <c r="G1929" s="3" t="s">
        <v>154</v>
      </c>
      <c r="H1929" s="3" t="s">
        <v>21</v>
      </c>
      <c r="I1929" s="3" t="s">
        <v>22</v>
      </c>
      <c r="J1929" s="3" t="s">
        <v>21</v>
      </c>
      <c r="K1929" s="3"/>
      <c r="L1929" s="3" t="s">
        <v>467</v>
      </c>
      <c r="M1929" s="3" t="s">
        <v>367</v>
      </c>
      <c r="N1929" s="3">
        <v>0</v>
      </c>
      <c r="O1929" s="3">
        <v>0</v>
      </c>
    </row>
    <row r="1930" spans="1:15" ht="17.100000000000001">
      <c r="A1930" s="3" t="s">
        <v>2474</v>
      </c>
      <c r="B1930" s="3" t="s">
        <v>42</v>
      </c>
      <c r="C1930" s="3"/>
      <c r="D1930" s="3" t="s">
        <v>20</v>
      </c>
      <c r="E1930" s="3" t="s">
        <v>339</v>
      </c>
      <c r="F1930" s="3">
        <v>18</v>
      </c>
      <c r="G1930" s="3" t="s">
        <v>397</v>
      </c>
      <c r="H1930" s="3" t="s">
        <v>21</v>
      </c>
      <c r="I1930" s="3" t="s">
        <v>22</v>
      </c>
      <c r="J1930" s="3" t="s">
        <v>21</v>
      </c>
      <c r="K1930" s="3"/>
      <c r="L1930" s="3" t="s">
        <v>247</v>
      </c>
      <c r="M1930" s="3" t="s">
        <v>109</v>
      </c>
      <c r="N1930" s="3">
        <v>0</v>
      </c>
      <c r="O1930" s="3">
        <v>0</v>
      </c>
    </row>
    <row r="1931" spans="1:15" ht="17.100000000000001">
      <c r="A1931" s="3" t="s">
        <v>2475</v>
      </c>
      <c r="B1931" s="3" t="s">
        <v>680</v>
      </c>
      <c r="C1931" s="3" t="s">
        <v>253</v>
      </c>
      <c r="D1931" s="3" t="s">
        <v>20</v>
      </c>
      <c r="E1931" s="3" t="s">
        <v>339</v>
      </c>
      <c r="F1931" s="3">
        <v>18</v>
      </c>
      <c r="G1931" s="3" t="s">
        <v>20</v>
      </c>
      <c r="H1931" s="3" t="s">
        <v>21</v>
      </c>
      <c r="I1931" s="3" t="s">
        <v>22</v>
      </c>
      <c r="J1931" s="3" t="s">
        <v>21</v>
      </c>
      <c r="K1931" s="3"/>
      <c r="L1931" s="3" t="s">
        <v>99</v>
      </c>
      <c r="M1931" s="3" t="s">
        <v>291</v>
      </c>
      <c r="N1931" s="3">
        <v>0</v>
      </c>
      <c r="O1931" s="3">
        <v>0</v>
      </c>
    </row>
    <row r="1932" spans="1:15" ht="17.100000000000001">
      <c r="A1932" s="3" t="s">
        <v>2476</v>
      </c>
      <c r="B1932" s="3" t="s">
        <v>72</v>
      </c>
      <c r="C1932" s="3" t="s">
        <v>141</v>
      </c>
      <c r="D1932" s="3" t="s">
        <v>62</v>
      </c>
      <c r="E1932" s="3" t="s">
        <v>63</v>
      </c>
      <c r="F1932" s="3">
        <v>18</v>
      </c>
      <c r="G1932" s="3" t="s">
        <v>20</v>
      </c>
      <c r="H1932" s="3" t="s">
        <v>21</v>
      </c>
      <c r="I1932" s="3" t="s">
        <v>22</v>
      </c>
      <c r="J1932" s="3" t="s">
        <v>21</v>
      </c>
      <c r="K1932" s="3" t="s">
        <v>491</v>
      </c>
      <c r="L1932" s="3" t="s">
        <v>108</v>
      </c>
      <c r="M1932" s="3" t="s">
        <v>367</v>
      </c>
      <c r="N1932" s="3">
        <v>0</v>
      </c>
      <c r="O1932" s="3">
        <v>0</v>
      </c>
    </row>
    <row r="1933" spans="1:15" ht="17.100000000000001">
      <c r="A1933" s="3" t="s">
        <v>2477</v>
      </c>
      <c r="B1933" s="3" t="s">
        <v>81</v>
      </c>
      <c r="C1933" s="3"/>
      <c r="D1933" s="3" t="s">
        <v>20</v>
      </c>
      <c r="E1933" s="3" t="s">
        <v>339</v>
      </c>
      <c r="F1933" s="3">
        <v>18</v>
      </c>
      <c r="G1933" s="3" t="s">
        <v>364</v>
      </c>
      <c r="H1933" s="3" t="s">
        <v>21</v>
      </c>
      <c r="I1933" s="3" t="s">
        <v>22</v>
      </c>
      <c r="J1933" s="3" t="s">
        <v>21</v>
      </c>
      <c r="K1933" s="3"/>
      <c r="L1933" s="3" t="s">
        <v>138</v>
      </c>
      <c r="M1933" s="3" t="s">
        <v>639</v>
      </c>
      <c r="N1933" s="3">
        <v>0</v>
      </c>
      <c r="O1933" s="3">
        <v>0</v>
      </c>
    </row>
    <row r="1934" spans="1:15" ht="17.100000000000001">
      <c r="A1934" s="3" t="s">
        <v>2478</v>
      </c>
      <c r="B1934" s="3" t="s">
        <v>946</v>
      </c>
      <c r="C1934" s="3"/>
      <c r="D1934" s="3" t="s">
        <v>20</v>
      </c>
      <c r="E1934" s="3" t="s">
        <v>339</v>
      </c>
      <c r="F1934" s="3">
        <v>18</v>
      </c>
      <c r="G1934" s="3" t="s">
        <v>142</v>
      </c>
      <c r="H1934" s="3" t="s">
        <v>21</v>
      </c>
      <c r="I1934" s="3" t="s">
        <v>22</v>
      </c>
      <c r="J1934" s="3" t="s">
        <v>21</v>
      </c>
      <c r="K1934" s="3"/>
      <c r="L1934" s="3" t="s">
        <v>33</v>
      </c>
      <c r="M1934" s="3" t="s">
        <v>70</v>
      </c>
      <c r="N1934" s="3">
        <v>0</v>
      </c>
      <c r="O1934" s="3">
        <v>0</v>
      </c>
    </row>
    <row r="1935" spans="1:15" ht="17.100000000000001">
      <c r="A1935" s="3" t="s">
        <v>454</v>
      </c>
      <c r="B1935" s="3" t="s">
        <v>16</v>
      </c>
      <c r="C1935" s="3" t="s">
        <v>332</v>
      </c>
      <c r="D1935" s="3" t="s">
        <v>91</v>
      </c>
      <c r="E1935" s="3" t="s">
        <v>92</v>
      </c>
      <c r="F1935" s="3">
        <v>18</v>
      </c>
      <c r="G1935" s="3" t="s">
        <v>69</v>
      </c>
      <c r="H1935" s="3" t="s">
        <v>21</v>
      </c>
      <c r="I1935" s="3" t="s">
        <v>22</v>
      </c>
      <c r="J1935" s="3" t="s">
        <v>21</v>
      </c>
      <c r="K1935" s="3"/>
      <c r="L1935" s="3" t="s">
        <v>49</v>
      </c>
      <c r="M1935" s="3" t="s">
        <v>82</v>
      </c>
      <c r="N1935" s="3">
        <v>1</v>
      </c>
      <c r="O1935" s="3">
        <v>7</v>
      </c>
    </row>
    <row r="1936" spans="1:15" ht="17.100000000000001">
      <c r="A1936" s="3" t="s">
        <v>2479</v>
      </c>
      <c r="B1936" s="3" t="s">
        <v>1380</v>
      </c>
      <c r="C1936" s="3" t="s">
        <v>136</v>
      </c>
      <c r="D1936" s="3" t="s">
        <v>91</v>
      </c>
      <c r="E1936" s="3" t="s">
        <v>92</v>
      </c>
      <c r="F1936" s="3">
        <v>18</v>
      </c>
      <c r="G1936" s="3" t="s">
        <v>20</v>
      </c>
      <c r="H1936" s="3" t="s">
        <v>21</v>
      </c>
      <c r="I1936" s="3" t="s">
        <v>22</v>
      </c>
      <c r="J1936" s="3" t="s">
        <v>21</v>
      </c>
      <c r="K1936" s="3"/>
      <c r="L1936" s="3" t="s">
        <v>49</v>
      </c>
      <c r="M1936" s="3" t="s">
        <v>306</v>
      </c>
      <c r="N1936" s="3">
        <v>0</v>
      </c>
      <c r="O1936" s="3">
        <v>0</v>
      </c>
    </row>
    <row r="1937" spans="1:15" ht="17.100000000000001">
      <c r="A1937" s="3" t="s">
        <v>2480</v>
      </c>
      <c r="B1937" s="3" t="s">
        <v>16</v>
      </c>
      <c r="C1937" s="3"/>
      <c r="D1937" s="3" t="s">
        <v>20</v>
      </c>
      <c r="E1937" s="3" t="s">
        <v>339</v>
      </c>
      <c r="F1937" s="3">
        <v>18</v>
      </c>
      <c r="G1937" s="3" t="s">
        <v>20</v>
      </c>
      <c r="H1937" s="3" t="s">
        <v>21</v>
      </c>
      <c r="I1937" s="3" t="s">
        <v>22</v>
      </c>
      <c r="J1937" s="3" t="s">
        <v>21</v>
      </c>
      <c r="K1937" s="3"/>
      <c r="L1937" s="3" t="s">
        <v>160</v>
      </c>
      <c r="M1937" s="3" t="s">
        <v>88</v>
      </c>
      <c r="N1937" s="3">
        <v>0</v>
      </c>
      <c r="O1937" s="3">
        <v>0</v>
      </c>
    </row>
    <row r="1938" spans="1:15" ht="17.100000000000001">
      <c r="A1938" s="3" t="s">
        <v>2481</v>
      </c>
      <c r="B1938" s="3" t="s">
        <v>81</v>
      </c>
      <c r="C1938" s="3"/>
      <c r="D1938" s="3" t="s">
        <v>20</v>
      </c>
      <c r="E1938" s="3" t="s">
        <v>339</v>
      </c>
      <c r="F1938" s="3">
        <v>18</v>
      </c>
      <c r="G1938" s="3" t="s">
        <v>20</v>
      </c>
      <c r="H1938" s="3" t="s">
        <v>21</v>
      </c>
      <c r="I1938" s="3" t="s">
        <v>22</v>
      </c>
      <c r="J1938" s="3" t="s">
        <v>21</v>
      </c>
      <c r="K1938" s="3"/>
      <c r="L1938" s="3" t="s">
        <v>122</v>
      </c>
      <c r="M1938" s="3" t="s">
        <v>324</v>
      </c>
      <c r="N1938" s="3">
        <v>0</v>
      </c>
      <c r="O1938" s="3">
        <v>0</v>
      </c>
    </row>
    <row r="1939" spans="1:15" ht="17.100000000000001">
      <c r="A1939" s="3" t="s">
        <v>2482</v>
      </c>
      <c r="B1939" s="3" t="s">
        <v>106</v>
      </c>
      <c r="C1939" s="3" t="s">
        <v>271</v>
      </c>
      <c r="D1939" s="3" t="s">
        <v>62</v>
      </c>
      <c r="E1939" s="3" t="s">
        <v>63</v>
      </c>
      <c r="F1939" s="3">
        <v>18</v>
      </c>
      <c r="G1939" s="3" t="s">
        <v>20</v>
      </c>
      <c r="H1939" s="3" t="s">
        <v>21</v>
      </c>
      <c r="I1939" s="3" t="s">
        <v>22</v>
      </c>
      <c r="J1939" s="3" t="s">
        <v>21</v>
      </c>
      <c r="K1939" s="3" t="s">
        <v>319</v>
      </c>
      <c r="L1939" s="3" t="s">
        <v>99</v>
      </c>
      <c r="M1939" s="3" t="s">
        <v>88</v>
      </c>
      <c r="N1939" s="3">
        <v>0</v>
      </c>
      <c r="O1939" s="3">
        <v>0</v>
      </c>
    </row>
    <row r="1940" spans="1:15" ht="17.100000000000001">
      <c r="A1940" s="3" t="s">
        <v>2483</v>
      </c>
      <c r="B1940" s="3" t="s">
        <v>166</v>
      </c>
      <c r="C1940" s="3" t="s">
        <v>490</v>
      </c>
      <c r="D1940" s="3" t="s">
        <v>62</v>
      </c>
      <c r="E1940" s="3" t="s">
        <v>63</v>
      </c>
      <c r="F1940" s="3">
        <v>18</v>
      </c>
      <c r="G1940" s="3" t="s">
        <v>204</v>
      </c>
      <c r="H1940" s="3" t="s">
        <v>21</v>
      </c>
      <c r="I1940" s="3" t="s">
        <v>22</v>
      </c>
      <c r="J1940" s="3" t="s">
        <v>21</v>
      </c>
      <c r="K1940" s="3"/>
      <c r="L1940" s="3" t="s">
        <v>138</v>
      </c>
      <c r="M1940" s="3" t="s">
        <v>173</v>
      </c>
      <c r="N1940" s="3">
        <v>0</v>
      </c>
      <c r="O1940" s="3">
        <v>0</v>
      </c>
    </row>
    <row r="1941" spans="1:15" ht="17.100000000000001">
      <c r="A1941" s="3" t="s">
        <v>2484</v>
      </c>
      <c r="B1941" s="3" t="s">
        <v>42</v>
      </c>
      <c r="C1941" s="3" t="s">
        <v>1146</v>
      </c>
      <c r="D1941" s="3" t="s">
        <v>20</v>
      </c>
      <c r="E1941" s="3" t="s">
        <v>339</v>
      </c>
      <c r="F1941" s="3">
        <v>18</v>
      </c>
      <c r="G1941" s="3" t="s">
        <v>252</v>
      </c>
      <c r="H1941" s="3" t="s">
        <v>21</v>
      </c>
      <c r="I1941" s="3" t="s">
        <v>22</v>
      </c>
      <c r="J1941" s="3" t="s">
        <v>21</v>
      </c>
      <c r="K1941" s="3"/>
      <c r="L1941" s="3" t="s">
        <v>104</v>
      </c>
      <c r="M1941" s="3" t="s">
        <v>291</v>
      </c>
      <c r="N1941" s="3">
        <v>0</v>
      </c>
      <c r="O1941" s="3">
        <v>0</v>
      </c>
    </row>
    <row r="1942" spans="1:15" ht="17.100000000000001">
      <c r="A1942" s="3" t="s">
        <v>2485</v>
      </c>
      <c r="B1942" s="3" t="s">
        <v>81</v>
      </c>
      <c r="C1942" s="3" t="s">
        <v>90</v>
      </c>
      <c r="D1942" s="3" t="s">
        <v>91</v>
      </c>
      <c r="E1942" s="3" t="s">
        <v>92</v>
      </c>
      <c r="F1942" s="3">
        <v>18</v>
      </c>
      <c r="G1942" s="3" t="s">
        <v>20</v>
      </c>
      <c r="H1942" s="3" t="s">
        <v>21</v>
      </c>
      <c r="I1942" s="3" t="s">
        <v>22</v>
      </c>
      <c r="J1942" s="3" t="s">
        <v>21</v>
      </c>
      <c r="K1942" s="3"/>
      <c r="L1942" s="3" t="s">
        <v>44</v>
      </c>
      <c r="M1942" s="3" t="s">
        <v>254</v>
      </c>
      <c r="N1942" s="3">
        <v>0</v>
      </c>
      <c r="O1942" s="3">
        <v>0</v>
      </c>
    </row>
    <row r="1943" spans="1:15" ht="17.100000000000001">
      <c r="A1943" s="3" t="s">
        <v>2486</v>
      </c>
      <c r="B1943" s="3" t="s">
        <v>81</v>
      </c>
      <c r="C1943" s="3"/>
      <c r="D1943" s="3" t="s">
        <v>20</v>
      </c>
      <c r="E1943" s="3" t="s">
        <v>339</v>
      </c>
      <c r="F1943" s="3">
        <v>18</v>
      </c>
      <c r="G1943" s="3" t="s">
        <v>113</v>
      </c>
      <c r="H1943" s="3" t="s">
        <v>21</v>
      </c>
      <c r="I1943" s="3" t="s">
        <v>22</v>
      </c>
      <c r="J1943" s="3" t="s">
        <v>21</v>
      </c>
      <c r="K1943" s="3"/>
      <c r="L1943" s="3" t="s">
        <v>87</v>
      </c>
      <c r="M1943" s="3" t="s">
        <v>266</v>
      </c>
      <c r="N1943" s="3">
        <v>0</v>
      </c>
      <c r="O1943" s="3">
        <v>0</v>
      </c>
    </row>
    <row r="1944" spans="1:15" ht="17.100000000000001">
      <c r="A1944" s="3" t="s">
        <v>2487</v>
      </c>
      <c r="B1944" s="3" t="s">
        <v>31</v>
      </c>
      <c r="C1944" s="3" t="s">
        <v>517</v>
      </c>
      <c r="D1944" s="3" t="s">
        <v>91</v>
      </c>
      <c r="E1944" s="3" t="s">
        <v>92</v>
      </c>
      <c r="F1944" s="3">
        <v>18</v>
      </c>
      <c r="G1944" s="3" t="s">
        <v>596</v>
      </c>
      <c r="H1944" s="3" t="s">
        <v>21</v>
      </c>
      <c r="I1944" s="3" t="s">
        <v>22</v>
      </c>
      <c r="J1944" s="3" t="s">
        <v>21</v>
      </c>
      <c r="K1944" s="3"/>
      <c r="L1944" s="3" t="s">
        <v>160</v>
      </c>
      <c r="M1944" s="3" t="s">
        <v>639</v>
      </c>
      <c r="N1944" s="3">
        <v>0</v>
      </c>
      <c r="O1944" s="3">
        <v>0</v>
      </c>
    </row>
    <row r="1945" spans="1:15" ht="17.100000000000001">
      <c r="A1945" s="3" t="s">
        <v>2488</v>
      </c>
      <c r="B1945" s="3" t="s">
        <v>245</v>
      </c>
      <c r="C1945" s="3" t="s">
        <v>187</v>
      </c>
      <c r="D1945" s="3" t="s">
        <v>18</v>
      </c>
      <c r="E1945" s="3" t="s">
        <v>19</v>
      </c>
      <c r="F1945" s="3">
        <v>18</v>
      </c>
      <c r="G1945" s="3" t="s">
        <v>1699</v>
      </c>
      <c r="H1945" s="3" t="s">
        <v>21</v>
      </c>
      <c r="I1945" s="3" t="s">
        <v>22</v>
      </c>
      <c r="J1945" s="3" t="s">
        <v>21</v>
      </c>
      <c r="K1945" s="3"/>
      <c r="L1945" s="3" t="s">
        <v>194</v>
      </c>
      <c r="M1945" s="3" t="s">
        <v>254</v>
      </c>
      <c r="N1945" s="3">
        <v>0</v>
      </c>
      <c r="O1945" s="3">
        <v>9</v>
      </c>
    </row>
    <row r="1946" spans="1:15" ht="17.100000000000001">
      <c r="A1946" s="3" t="s">
        <v>2489</v>
      </c>
      <c r="B1946" s="3" t="s">
        <v>166</v>
      </c>
      <c r="C1946" s="3" t="s">
        <v>159</v>
      </c>
      <c r="D1946" s="3" t="s">
        <v>91</v>
      </c>
      <c r="E1946" s="3" t="s">
        <v>92</v>
      </c>
      <c r="F1946" s="3">
        <v>18</v>
      </c>
      <c r="G1946" s="3" t="s">
        <v>666</v>
      </c>
      <c r="H1946" s="3" t="s">
        <v>21</v>
      </c>
      <c r="I1946" s="3" t="s">
        <v>22</v>
      </c>
      <c r="J1946" s="3" t="s">
        <v>21</v>
      </c>
      <c r="K1946" s="3"/>
      <c r="L1946" s="3" t="s">
        <v>247</v>
      </c>
      <c r="M1946" s="3" t="s">
        <v>291</v>
      </c>
      <c r="N1946" s="3">
        <v>0</v>
      </c>
      <c r="O1946" s="3">
        <v>0</v>
      </c>
    </row>
    <row r="1947" spans="1:15" ht="17.100000000000001">
      <c r="A1947" s="3" t="s">
        <v>2490</v>
      </c>
      <c r="B1947" s="3" t="s">
        <v>102</v>
      </c>
      <c r="C1947" s="3" t="s">
        <v>376</v>
      </c>
      <c r="D1947" s="3" t="s">
        <v>38</v>
      </c>
      <c r="E1947" s="3" t="s">
        <v>39</v>
      </c>
      <c r="F1947" s="3">
        <v>18</v>
      </c>
      <c r="G1947" s="3" t="s">
        <v>20</v>
      </c>
      <c r="H1947" s="3" t="s">
        <v>21</v>
      </c>
      <c r="I1947" s="3" t="s">
        <v>22</v>
      </c>
      <c r="J1947" s="3" t="s">
        <v>21</v>
      </c>
      <c r="K1947" s="3"/>
      <c r="L1947" s="3" t="s">
        <v>104</v>
      </c>
      <c r="M1947" s="3" t="s">
        <v>70</v>
      </c>
      <c r="N1947" s="3">
        <v>0</v>
      </c>
      <c r="O1947" s="3">
        <v>0</v>
      </c>
    </row>
    <row r="1948" spans="1:15" ht="17.100000000000001">
      <c r="A1948" s="3" t="s">
        <v>2491</v>
      </c>
      <c r="B1948" s="3" t="s">
        <v>16</v>
      </c>
      <c r="C1948" s="3" t="s">
        <v>134</v>
      </c>
      <c r="D1948" s="3" t="s">
        <v>38</v>
      </c>
      <c r="E1948" s="3" t="s">
        <v>39</v>
      </c>
      <c r="F1948" s="3">
        <v>18</v>
      </c>
      <c r="G1948" s="3" t="s">
        <v>20</v>
      </c>
      <c r="H1948" s="3" t="s">
        <v>21</v>
      </c>
      <c r="I1948" s="3" t="s">
        <v>22</v>
      </c>
      <c r="J1948" s="3" t="s">
        <v>21</v>
      </c>
      <c r="K1948" s="3"/>
      <c r="L1948" s="3" t="s">
        <v>333</v>
      </c>
      <c r="M1948" s="3" t="s">
        <v>347</v>
      </c>
      <c r="N1948" s="3">
        <v>1</v>
      </c>
      <c r="O1948" s="3">
        <v>12</v>
      </c>
    </row>
    <row r="1949" spans="1:15" ht="17.100000000000001">
      <c r="A1949" s="3" t="s">
        <v>2492</v>
      </c>
      <c r="B1949" s="3" t="s">
        <v>42</v>
      </c>
      <c r="C1949" s="3" t="s">
        <v>537</v>
      </c>
      <c r="D1949" s="3" t="s">
        <v>62</v>
      </c>
      <c r="E1949" s="3" t="s">
        <v>63</v>
      </c>
      <c r="F1949" s="3">
        <v>18</v>
      </c>
      <c r="G1949" s="3" t="s">
        <v>185</v>
      </c>
      <c r="H1949" s="3" t="s">
        <v>21</v>
      </c>
      <c r="I1949" s="3" t="s">
        <v>22</v>
      </c>
      <c r="J1949" s="3" t="s">
        <v>21</v>
      </c>
      <c r="K1949" s="3"/>
      <c r="L1949" s="3" t="s">
        <v>333</v>
      </c>
      <c r="M1949" s="3" t="s">
        <v>347</v>
      </c>
      <c r="N1949" s="3">
        <v>0</v>
      </c>
      <c r="O1949" s="3">
        <v>3</v>
      </c>
    </row>
    <row r="1950" spans="1:15" ht="17.100000000000001">
      <c r="A1950" s="3" t="s">
        <v>2493</v>
      </c>
      <c r="B1950" s="3" t="s">
        <v>166</v>
      </c>
      <c r="C1950" s="3" t="s">
        <v>200</v>
      </c>
      <c r="D1950" s="3" t="s">
        <v>38</v>
      </c>
      <c r="E1950" s="3" t="s">
        <v>39</v>
      </c>
      <c r="F1950" s="3">
        <v>18</v>
      </c>
      <c r="G1950" s="3" t="s">
        <v>20</v>
      </c>
      <c r="H1950" s="3" t="s">
        <v>21</v>
      </c>
      <c r="I1950" s="3" t="s">
        <v>22</v>
      </c>
      <c r="J1950" s="3" t="s">
        <v>21</v>
      </c>
      <c r="K1950" s="3"/>
      <c r="L1950" s="3" t="s">
        <v>33</v>
      </c>
      <c r="M1950" s="3" t="s">
        <v>76</v>
      </c>
      <c r="N1950" s="3">
        <v>0</v>
      </c>
      <c r="O1950" s="3">
        <v>0</v>
      </c>
    </row>
    <row r="1951" spans="1:15" ht="17.100000000000001">
      <c r="A1951" s="3" t="s">
        <v>2494</v>
      </c>
      <c r="B1951" s="3" t="s">
        <v>166</v>
      </c>
      <c r="C1951" s="3"/>
      <c r="D1951" s="3" t="s">
        <v>20</v>
      </c>
      <c r="E1951" s="3" t="s">
        <v>339</v>
      </c>
      <c r="F1951" s="3">
        <v>18</v>
      </c>
      <c r="G1951" s="3" t="s">
        <v>715</v>
      </c>
      <c r="H1951" s="3" t="s">
        <v>21</v>
      </c>
      <c r="I1951" s="3" t="s">
        <v>22</v>
      </c>
      <c r="J1951" s="3" t="s">
        <v>21</v>
      </c>
      <c r="K1951" s="3"/>
      <c r="L1951" s="3" t="s">
        <v>333</v>
      </c>
      <c r="M1951" s="3" t="s">
        <v>347</v>
      </c>
      <c r="N1951" s="3">
        <v>0</v>
      </c>
      <c r="O1951" s="3">
        <v>0</v>
      </c>
    </row>
    <row r="1952" spans="1:15" ht="17.100000000000001">
      <c r="A1952" s="3" t="s">
        <v>2495</v>
      </c>
      <c r="B1952" s="3" t="s">
        <v>72</v>
      </c>
      <c r="C1952" s="3" t="s">
        <v>149</v>
      </c>
      <c r="D1952" s="3" t="s">
        <v>18</v>
      </c>
      <c r="E1952" s="3" t="s">
        <v>19</v>
      </c>
      <c r="F1952" s="3">
        <v>18</v>
      </c>
      <c r="G1952" s="3" t="s">
        <v>20</v>
      </c>
      <c r="H1952" s="3" t="s">
        <v>21</v>
      </c>
      <c r="I1952" s="3" t="s">
        <v>22</v>
      </c>
      <c r="J1952" s="3" t="s">
        <v>21</v>
      </c>
      <c r="K1952" s="3"/>
      <c r="L1952" s="3" t="s">
        <v>49</v>
      </c>
      <c r="M1952" s="3" t="s">
        <v>82</v>
      </c>
      <c r="N1952" s="3">
        <v>0</v>
      </c>
      <c r="O1952" s="3">
        <v>0</v>
      </c>
    </row>
    <row r="1953" spans="1:15" ht="17.100000000000001">
      <c r="A1953" s="3" t="s">
        <v>2496</v>
      </c>
      <c r="B1953" s="3" t="s">
        <v>166</v>
      </c>
      <c r="C1953" s="3" t="s">
        <v>236</v>
      </c>
      <c r="D1953" s="3" t="s">
        <v>91</v>
      </c>
      <c r="E1953" s="3" t="s">
        <v>92</v>
      </c>
      <c r="F1953" s="3">
        <v>18</v>
      </c>
      <c r="G1953" s="3" t="s">
        <v>20</v>
      </c>
      <c r="H1953" s="3" t="s">
        <v>21</v>
      </c>
      <c r="I1953" s="3" t="s">
        <v>22</v>
      </c>
      <c r="J1953" s="3" t="s">
        <v>21</v>
      </c>
      <c r="K1953" s="3"/>
      <c r="L1953" s="3" t="s">
        <v>194</v>
      </c>
      <c r="M1953" s="3" t="s">
        <v>173</v>
      </c>
      <c r="N1953" s="3">
        <v>0</v>
      </c>
      <c r="O1953" s="3">
        <v>0</v>
      </c>
    </row>
    <row r="1954" spans="1:15" ht="17.100000000000001">
      <c r="A1954" s="3" t="s">
        <v>2497</v>
      </c>
      <c r="B1954" s="3" t="s">
        <v>81</v>
      </c>
      <c r="C1954" s="3" t="s">
        <v>402</v>
      </c>
      <c r="D1954" s="3" t="s">
        <v>38</v>
      </c>
      <c r="E1954" s="3" t="s">
        <v>39</v>
      </c>
      <c r="F1954" s="3">
        <v>18</v>
      </c>
      <c r="G1954" s="3" t="s">
        <v>56</v>
      </c>
      <c r="H1954" s="3" t="s">
        <v>21</v>
      </c>
      <c r="I1954" s="3" t="s">
        <v>22</v>
      </c>
      <c r="J1954" s="3" t="s">
        <v>21</v>
      </c>
      <c r="K1954" s="3"/>
      <c r="L1954" s="3" t="s">
        <v>218</v>
      </c>
      <c r="M1954" s="3" t="s">
        <v>139</v>
      </c>
      <c r="N1954" s="3">
        <v>0</v>
      </c>
      <c r="O1954" s="3">
        <v>1</v>
      </c>
    </row>
    <row r="1955" spans="1:15" ht="17.100000000000001">
      <c r="A1955" s="3" t="s">
        <v>2498</v>
      </c>
      <c r="B1955" s="3" t="s">
        <v>1141</v>
      </c>
      <c r="C1955" s="3" t="s">
        <v>182</v>
      </c>
      <c r="D1955" s="3" t="s">
        <v>62</v>
      </c>
      <c r="E1955" s="3" t="s">
        <v>63</v>
      </c>
      <c r="F1955" s="3">
        <v>18</v>
      </c>
      <c r="G1955" s="3" t="s">
        <v>103</v>
      </c>
      <c r="H1955" s="3" t="s">
        <v>21</v>
      </c>
      <c r="I1955" s="3" t="s">
        <v>22</v>
      </c>
      <c r="J1955" s="3" t="s">
        <v>21</v>
      </c>
      <c r="K1955" s="3"/>
      <c r="L1955" s="3" t="s">
        <v>58</v>
      </c>
      <c r="M1955" s="3" t="s">
        <v>24</v>
      </c>
      <c r="N1955" s="3">
        <v>0</v>
      </c>
      <c r="O1955" s="3">
        <v>0</v>
      </c>
    </row>
    <row r="1956" spans="1:15" ht="17.100000000000001">
      <c r="A1956" s="3" t="s">
        <v>2499</v>
      </c>
      <c r="B1956" s="3" t="s">
        <v>166</v>
      </c>
      <c r="C1956" s="3"/>
      <c r="D1956" s="3" t="s">
        <v>20</v>
      </c>
      <c r="E1956" s="3" t="s">
        <v>339</v>
      </c>
      <c r="F1956" s="3">
        <v>18</v>
      </c>
      <c r="G1956" s="3" t="s">
        <v>20</v>
      </c>
      <c r="H1956" s="3" t="s">
        <v>21</v>
      </c>
      <c r="I1956" s="3" t="s">
        <v>22</v>
      </c>
      <c r="J1956" s="3" t="s">
        <v>21</v>
      </c>
      <c r="K1956" s="3"/>
      <c r="L1956" s="3" t="s">
        <v>247</v>
      </c>
      <c r="M1956" s="3" t="s">
        <v>347</v>
      </c>
      <c r="N1956" s="3">
        <v>0</v>
      </c>
      <c r="O1956" s="3">
        <v>0</v>
      </c>
    </row>
    <row r="1957" spans="1:15" ht="17.100000000000001">
      <c r="A1957" s="3" t="s">
        <v>2500</v>
      </c>
      <c r="B1957" s="3" t="s">
        <v>166</v>
      </c>
      <c r="C1957" s="3"/>
      <c r="D1957" s="3" t="s">
        <v>20</v>
      </c>
      <c r="E1957" s="3" t="s">
        <v>339</v>
      </c>
      <c r="F1957" s="3">
        <v>18</v>
      </c>
      <c r="G1957" s="3" t="s">
        <v>806</v>
      </c>
      <c r="H1957" s="3" t="s">
        <v>21</v>
      </c>
      <c r="I1957" s="3" t="s">
        <v>22</v>
      </c>
      <c r="J1957" s="3" t="s">
        <v>21</v>
      </c>
      <c r="K1957" s="3"/>
      <c r="L1957" s="3" t="s">
        <v>261</v>
      </c>
      <c r="M1957" s="3" t="s">
        <v>1319</v>
      </c>
      <c r="N1957" s="3">
        <v>0</v>
      </c>
      <c r="O1957" s="3">
        <v>0</v>
      </c>
    </row>
    <row r="1958" spans="1:15" ht="17.100000000000001">
      <c r="A1958" s="3" t="s">
        <v>2501</v>
      </c>
      <c r="B1958" s="3" t="s">
        <v>16</v>
      </c>
      <c r="C1958" s="3"/>
      <c r="D1958" s="3" t="s">
        <v>20</v>
      </c>
      <c r="E1958" s="3" t="s">
        <v>339</v>
      </c>
      <c r="F1958" s="3">
        <v>18</v>
      </c>
      <c r="G1958" s="3" t="s">
        <v>20</v>
      </c>
      <c r="H1958" s="3" t="s">
        <v>21</v>
      </c>
      <c r="I1958" s="3" t="s">
        <v>22</v>
      </c>
      <c r="J1958" s="3" t="s">
        <v>21</v>
      </c>
      <c r="K1958" s="3"/>
      <c r="L1958" s="3" t="s">
        <v>218</v>
      </c>
      <c r="M1958" s="3" t="s">
        <v>205</v>
      </c>
      <c r="N1958" s="3">
        <v>0</v>
      </c>
      <c r="O1958" s="3">
        <v>0</v>
      </c>
    </row>
    <row r="1959" spans="1:15" ht="17.100000000000001">
      <c r="A1959" s="3" t="s">
        <v>2502</v>
      </c>
      <c r="B1959" s="3" t="s">
        <v>789</v>
      </c>
      <c r="C1959" s="3" t="s">
        <v>275</v>
      </c>
      <c r="D1959" s="3" t="s">
        <v>91</v>
      </c>
      <c r="E1959" s="3" t="s">
        <v>92</v>
      </c>
      <c r="F1959" s="3">
        <v>18</v>
      </c>
      <c r="G1959" s="3" t="s">
        <v>20</v>
      </c>
      <c r="H1959" s="3" t="s">
        <v>21</v>
      </c>
      <c r="I1959" s="3" t="s">
        <v>22</v>
      </c>
      <c r="J1959" s="3" t="s">
        <v>21</v>
      </c>
      <c r="K1959" s="3"/>
      <c r="L1959" s="3" t="s">
        <v>33</v>
      </c>
      <c r="M1959" s="3" t="s">
        <v>173</v>
      </c>
      <c r="N1959" s="3">
        <v>0</v>
      </c>
      <c r="O1959" s="3">
        <v>0</v>
      </c>
    </row>
    <row r="1960" spans="1:15" ht="17.100000000000001">
      <c r="A1960" s="3" t="s">
        <v>2503</v>
      </c>
      <c r="B1960" s="3" t="s">
        <v>42</v>
      </c>
      <c r="C1960" s="3"/>
      <c r="D1960" s="3" t="s">
        <v>20</v>
      </c>
      <c r="E1960" s="3" t="s">
        <v>339</v>
      </c>
      <c r="F1960" s="3">
        <v>18</v>
      </c>
      <c r="G1960" s="3" t="s">
        <v>455</v>
      </c>
      <c r="H1960" s="3" t="s">
        <v>21</v>
      </c>
      <c r="I1960" s="3" t="s">
        <v>22</v>
      </c>
      <c r="J1960" s="3" t="s">
        <v>21</v>
      </c>
      <c r="K1960" s="3"/>
      <c r="L1960" s="3" t="s">
        <v>191</v>
      </c>
      <c r="M1960" s="3" t="s">
        <v>1319</v>
      </c>
      <c r="N1960" s="3">
        <v>0</v>
      </c>
      <c r="O1960" s="3">
        <v>0</v>
      </c>
    </row>
    <row r="1961" spans="1:15" ht="17.100000000000001">
      <c r="A1961" s="3" t="s">
        <v>2504</v>
      </c>
      <c r="B1961" s="3" t="s">
        <v>16</v>
      </c>
      <c r="C1961" s="3"/>
      <c r="D1961" s="3" t="s">
        <v>20</v>
      </c>
      <c r="E1961" s="3" t="s">
        <v>339</v>
      </c>
      <c r="F1961" s="3">
        <v>18</v>
      </c>
      <c r="G1961" s="3" t="s">
        <v>253</v>
      </c>
      <c r="H1961" s="3" t="s">
        <v>21</v>
      </c>
      <c r="I1961" s="3" t="s">
        <v>22</v>
      </c>
      <c r="J1961" s="3" t="s">
        <v>21</v>
      </c>
      <c r="K1961" s="3"/>
      <c r="L1961" s="3" t="s">
        <v>49</v>
      </c>
      <c r="M1961" s="3" t="s">
        <v>88</v>
      </c>
      <c r="N1961" s="3">
        <v>0</v>
      </c>
      <c r="O1961" s="3">
        <v>0</v>
      </c>
    </row>
    <row r="1962" spans="1:15" ht="17.100000000000001">
      <c r="A1962" s="3" t="s">
        <v>2505</v>
      </c>
      <c r="B1962" s="3" t="s">
        <v>857</v>
      </c>
      <c r="C1962" s="3" t="s">
        <v>169</v>
      </c>
      <c r="D1962" s="3" t="s">
        <v>62</v>
      </c>
      <c r="E1962" s="3" t="s">
        <v>63</v>
      </c>
      <c r="F1962" s="3">
        <v>18</v>
      </c>
      <c r="G1962" s="3" t="s">
        <v>74</v>
      </c>
      <c r="H1962" s="3" t="s">
        <v>21</v>
      </c>
      <c r="I1962" s="3" t="s">
        <v>22</v>
      </c>
      <c r="J1962" s="3" t="s">
        <v>21</v>
      </c>
      <c r="K1962" s="3" t="s">
        <v>491</v>
      </c>
      <c r="L1962" s="3" t="s">
        <v>194</v>
      </c>
      <c r="M1962" s="3" t="s">
        <v>639</v>
      </c>
      <c r="N1962" s="3">
        <v>0</v>
      </c>
      <c r="O1962" s="3">
        <v>0</v>
      </c>
    </row>
    <row r="1963" spans="1:15" ht="17.100000000000001">
      <c r="A1963" s="3" t="s">
        <v>2506</v>
      </c>
      <c r="B1963" s="3" t="s">
        <v>81</v>
      </c>
      <c r="C1963" s="3" t="s">
        <v>200</v>
      </c>
      <c r="D1963" s="3" t="s">
        <v>38</v>
      </c>
      <c r="E1963" s="3" t="s">
        <v>39</v>
      </c>
      <c r="F1963" s="3">
        <v>18</v>
      </c>
      <c r="G1963" s="3" t="s">
        <v>20</v>
      </c>
      <c r="H1963" s="3" t="s">
        <v>21</v>
      </c>
      <c r="I1963" s="3" t="s">
        <v>22</v>
      </c>
      <c r="J1963" s="3" t="s">
        <v>21</v>
      </c>
      <c r="K1963" s="3"/>
      <c r="L1963" s="3" t="s">
        <v>49</v>
      </c>
      <c r="M1963" s="3" t="s">
        <v>254</v>
      </c>
      <c r="N1963" s="3">
        <v>0</v>
      </c>
      <c r="O1963" s="3">
        <v>0</v>
      </c>
    </row>
    <row r="1964" spans="1:15" ht="17.100000000000001">
      <c r="A1964" s="3" t="s">
        <v>2507</v>
      </c>
      <c r="B1964" s="3" t="s">
        <v>81</v>
      </c>
      <c r="C1964" s="3" t="s">
        <v>229</v>
      </c>
      <c r="D1964" s="3" t="s">
        <v>91</v>
      </c>
      <c r="E1964" s="3" t="s">
        <v>92</v>
      </c>
      <c r="F1964" s="3">
        <v>18</v>
      </c>
      <c r="G1964" s="3" t="s">
        <v>113</v>
      </c>
      <c r="H1964" s="3" t="s">
        <v>21</v>
      </c>
      <c r="I1964" s="3" t="s">
        <v>22</v>
      </c>
      <c r="J1964" s="3" t="s">
        <v>21</v>
      </c>
      <c r="K1964" s="3"/>
      <c r="L1964" s="3" t="s">
        <v>160</v>
      </c>
      <c r="M1964" s="3" t="s">
        <v>109</v>
      </c>
      <c r="N1964" s="3">
        <v>0</v>
      </c>
      <c r="O1964" s="3">
        <v>0</v>
      </c>
    </row>
    <row r="1965" spans="1:15" ht="17.100000000000001">
      <c r="A1965" s="3" t="s">
        <v>2508</v>
      </c>
      <c r="B1965" s="3" t="s">
        <v>72</v>
      </c>
      <c r="C1965" s="3"/>
      <c r="D1965" s="3" t="s">
        <v>20</v>
      </c>
      <c r="E1965" s="3" t="s">
        <v>339</v>
      </c>
      <c r="F1965" s="3">
        <v>18</v>
      </c>
      <c r="G1965" s="3" t="s">
        <v>1500</v>
      </c>
      <c r="H1965" s="3" t="s">
        <v>21</v>
      </c>
      <c r="I1965" s="3" t="s">
        <v>22</v>
      </c>
      <c r="J1965" s="3" t="s">
        <v>21</v>
      </c>
      <c r="K1965" s="3"/>
      <c r="L1965" s="3" t="s">
        <v>44</v>
      </c>
      <c r="M1965" s="3" t="s">
        <v>109</v>
      </c>
      <c r="N1965" s="3">
        <v>0</v>
      </c>
      <c r="O1965" s="3">
        <v>0</v>
      </c>
    </row>
    <row r="1966" spans="1:15" ht="17.100000000000001">
      <c r="A1966" s="3" t="s">
        <v>2509</v>
      </c>
      <c r="B1966" s="3" t="s">
        <v>2510</v>
      </c>
      <c r="C1966" s="3"/>
      <c r="D1966" s="3" t="s">
        <v>20</v>
      </c>
      <c r="E1966" s="3" t="s">
        <v>339</v>
      </c>
      <c r="F1966" s="3">
        <v>18</v>
      </c>
      <c r="G1966" s="3" t="s">
        <v>20</v>
      </c>
      <c r="H1966" s="3" t="s">
        <v>21</v>
      </c>
      <c r="I1966" s="3" t="s">
        <v>22</v>
      </c>
      <c r="J1966" s="3" t="s">
        <v>21</v>
      </c>
      <c r="K1966" s="3"/>
      <c r="L1966" s="3" t="s">
        <v>183</v>
      </c>
      <c r="M1966" s="3" t="s">
        <v>205</v>
      </c>
      <c r="N1966" s="3">
        <v>0</v>
      </c>
      <c r="O1966" s="3">
        <v>0</v>
      </c>
    </row>
    <row r="1967" spans="1:15" ht="17.100000000000001">
      <c r="A1967" s="3" t="s">
        <v>2511</v>
      </c>
      <c r="B1967" s="3" t="s">
        <v>278</v>
      </c>
      <c r="C1967" s="3" t="s">
        <v>592</v>
      </c>
      <c r="D1967" s="3" t="s">
        <v>20</v>
      </c>
      <c r="E1967" s="3" t="s">
        <v>339</v>
      </c>
      <c r="F1967" s="3">
        <v>18</v>
      </c>
      <c r="G1967" s="3" t="s">
        <v>1261</v>
      </c>
      <c r="H1967" s="3" t="s">
        <v>21</v>
      </c>
      <c r="I1967" s="3" t="s">
        <v>22</v>
      </c>
      <c r="J1967" s="3" t="s">
        <v>21</v>
      </c>
      <c r="K1967" s="3"/>
      <c r="L1967" s="3" t="s">
        <v>218</v>
      </c>
      <c r="M1967" s="3" t="s">
        <v>205</v>
      </c>
      <c r="N1967" s="3">
        <v>0</v>
      </c>
      <c r="O1967" s="3">
        <v>0</v>
      </c>
    </row>
    <row r="1968" spans="1:15" ht="17.100000000000001">
      <c r="A1968" s="3" t="s">
        <v>2512</v>
      </c>
      <c r="B1968" s="3" t="s">
        <v>81</v>
      </c>
      <c r="C1968" s="3" t="s">
        <v>52</v>
      </c>
      <c r="D1968" s="3" t="s">
        <v>18</v>
      </c>
      <c r="E1968" s="3" t="s">
        <v>19</v>
      </c>
      <c r="F1968" s="3">
        <v>18</v>
      </c>
      <c r="G1968" s="3" t="s">
        <v>20</v>
      </c>
      <c r="H1968" s="3" t="s">
        <v>21</v>
      </c>
      <c r="I1968" s="3" t="s">
        <v>22</v>
      </c>
      <c r="J1968" s="3" t="s">
        <v>21</v>
      </c>
      <c r="K1968" s="3"/>
      <c r="L1968" s="3" t="s">
        <v>222</v>
      </c>
      <c r="M1968" s="3" t="s">
        <v>343</v>
      </c>
      <c r="N1968" s="3">
        <v>0</v>
      </c>
      <c r="O1968" s="3">
        <v>0</v>
      </c>
    </row>
    <row r="1969" spans="1:15" ht="17.100000000000001">
      <c r="A1969" s="3" t="s">
        <v>2513</v>
      </c>
      <c r="B1969" s="3" t="s">
        <v>16</v>
      </c>
      <c r="C1969" s="3" t="s">
        <v>265</v>
      </c>
      <c r="D1969" s="3" t="s">
        <v>91</v>
      </c>
      <c r="E1969" s="3" t="s">
        <v>92</v>
      </c>
      <c r="F1969" s="3">
        <v>18</v>
      </c>
      <c r="G1969" s="3" t="s">
        <v>265</v>
      </c>
      <c r="H1969" s="3" t="s">
        <v>21</v>
      </c>
      <c r="I1969" s="3" t="s">
        <v>22</v>
      </c>
      <c r="J1969" s="3" t="s">
        <v>21</v>
      </c>
      <c r="K1969" s="3"/>
      <c r="L1969" s="3" t="s">
        <v>117</v>
      </c>
      <c r="M1969" s="3" t="s">
        <v>88</v>
      </c>
      <c r="N1969" s="3">
        <v>0</v>
      </c>
      <c r="O1969" s="3">
        <v>0</v>
      </c>
    </row>
    <row r="1970" spans="1:15" ht="17.100000000000001">
      <c r="A1970" s="3" t="s">
        <v>2514</v>
      </c>
      <c r="B1970" s="3" t="s">
        <v>680</v>
      </c>
      <c r="C1970" s="3" t="s">
        <v>490</v>
      </c>
      <c r="D1970" s="3" t="s">
        <v>62</v>
      </c>
      <c r="E1970" s="3" t="s">
        <v>63</v>
      </c>
      <c r="F1970" s="3">
        <v>18</v>
      </c>
      <c r="G1970" s="3" t="s">
        <v>113</v>
      </c>
      <c r="H1970" s="3" t="s">
        <v>21</v>
      </c>
      <c r="I1970" s="3" t="s">
        <v>22</v>
      </c>
      <c r="J1970" s="3" t="s">
        <v>21</v>
      </c>
      <c r="K1970" s="3"/>
      <c r="L1970" s="3" t="s">
        <v>75</v>
      </c>
      <c r="M1970" s="3" t="s">
        <v>254</v>
      </c>
      <c r="N1970" s="3">
        <v>0</v>
      </c>
      <c r="O1970" s="3">
        <v>0</v>
      </c>
    </row>
    <row r="1971" spans="1:15" ht="17.100000000000001">
      <c r="A1971" s="3" t="s">
        <v>2515</v>
      </c>
      <c r="B1971" s="3" t="s">
        <v>166</v>
      </c>
      <c r="C1971" s="3" t="s">
        <v>250</v>
      </c>
      <c r="D1971" s="3" t="s">
        <v>38</v>
      </c>
      <c r="E1971" s="3" t="s">
        <v>39</v>
      </c>
      <c r="F1971" s="3">
        <v>18</v>
      </c>
      <c r="G1971" s="3" t="s">
        <v>40</v>
      </c>
      <c r="H1971" s="3" t="s">
        <v>21</v>
      </c>
      <c r="I1971" s="3" t="s">
        <v>22</v>
      </c>
      <c r="J1971" s="3" t="s">
        <v>21</v>
      </c>
      <c r="K1971" s="3"/>
      <c r="L1971" s="3" t="s">
        <v>108</v>
      </c>
      <c r="M1971" s="3" t="s">
        <v>343</v>
      </c>
      <c r="N1971" s="3">
        <v>0</v>
      </c>
      <c r="O1971" s="3">
        <v>25</v>
      </c>
    </row>
    <row r="1972" spans="1:15" ht="17.100000000000001">
      <c r="A1972" s="3" t="s">
        <v>2516</v>
      </c>
      <c r="B1972" s="3" t="s">
        <v>81</v>
      </c>
      <c r="C1972" s="3" t="s">
        <v>103</v>
      </c>
      <c r="D1972" s="3" t="s">
        <v>91</v>
      </c>
      <c r="E1972" s="3" t="s">
        <v>92</v>
      </c>
      <c r="F1972" s="3">
        <v>18</v>
      </c>
      <c r="G1972" s="3" t="s">
        <v>20</v>
      </c>
      <c r="H1972" s="3" t="s">
        <v>21</v>
      </c>
      <c r="I1972" s="3" t="s">
        <v>22</v>
      </c>
      <c r="J1972" s="3" t="s">
        <v>21</v>
      </c>
      <c r="K1972" s="3"/>
      <c r="L1972" s="3" t="s">
        <v>333</v>
      </c>
      <c r="M1972" s="3" t="s">
        <v>88</v>
      </c>
      <c r="N1972" s="3">
        <v>0</v>
      </c>
      <c r="O1972" s="3">
        <v>0</v>
      </c>
    </row>
    <row r="1973" spans="1:15" ht="17.100000000000001">
      <c r="A1973" s="3" t="s">
        <v>2517</v>
      </c>
      <c r="B1973" s="3" t="s">
        <v>245</v>
      </c>
      <c r="C1973" s="3"/>
      <c r="D1973" s="3" t="s">
        <v>20</v>
      </c>
      <c r="E1973" s="3" t="s">
        <v>339</v>
      </c>
      <c r="F1973" s="3">
        <v>18</v>
      </c>
      <c r="G1973" s="3" t="s">
        <v>20</v>
      </c>
      <c r="H1973" s="3" t="s">
        <v>21</v>
      </c>
      <c r="I1973" s="3" t="s">
        <v>22</v>
      </c>
      <c r="J1973" s="3" t="s">
        <v>21</v>
      </c>
      <c r="K1973" s="3"/>
      <c r="L1973" s="3" t="s">
        <v>160</v>
      </c>
      <c r="M1973" s="3" t="s">
        <v>76</v>
      </c>
      <c r="N1973" s="3">
        <v>0</v>
      </c>
      <c r="O1973" s="3">
        <v>0</v>
      </c>
    </row>
    <row r="1974" spans="1:15" ht="17.100000000000001">
      <c r="A1974" s="3" t="s">
        <v>2518</v>
      </c>
      <c r="B1974" s="3" t="s">
        <v>81</v>
      </c>
      <c r="C1974" s="3" t="s">
        <v>259</v>
      </c>
      <c r="D1974" s="3" t="s">
        <v>18</v>
      </c>
      <c r="E1974" s="3" t="s">
        <v>19</v>
      </c>
      <c r="F1974" s="3">
        <v>18</v>
      </c>
      <c r="G1974" s="3" t="s">
        <v>284</v>
      </c>
      <c r="H1974" s="3" t="s">
        <v>21</v>
      </c>
      <c r="I1974" s="3" t="s">
        <v>22</v>
      </c>
      <c r="J1974" s="3" t="s">
        <v>21</v>
      </c>
      <c r="K1974" s="3" t="s">
        <v>443</v>
      </c>
      <c r="L1974" s="3" t="s">
        <v>333</v>
      </c>
      <c r="M1974" s="3" t="s">
        <v>173</v>
      </c>
      <c r="N1974" s="3">
        <v>0</v>
      </c>
      <c r="O1974" s="3">
        <v>1</v>
      </c>
    </row>
    <row r="1975" spans="1:15" ht="17.100000000000001">
      <c r="A1975" s="3" t="s">
        <v>2519</v>
      </c>
      <c r="B1975" s="3" t="s">
        <v>16</v>
      </c>
      <c r="C1975" s="3" t="s">
        <v>449</v>
      </c>
      <c r="D1975" s="3" t="s">
        <v>38</v>
      </c>
      <c r="E1975" s="3" t="s">
        <v>39</v>
      </c>
      <c r="F1975" s="3">
        <v>18</v>
      </c>
      <c r="G1975" s="3" t="s">
        <v>20</v>
      </c>
      <c r="H1975" s="3" t="s">
        <v>21</v>
      </c>
      <c r="I1975" s="3" t="s">
        <v>22</v>
      </c>
      <c r="J1975" s="3" t="s">
        <v>21</v>
      </c>
      <c r="K1975" s="3"/>
      <c r="L1975" s="3" t="s">
        <v>44</v>
      </c>
      <c r="M1975" s="3" t="s">
        <v>205</v>
      </c>
      <c r="N1975" s="3">
        <v>1</v>
      </c>
      <c r="O1975" s="3">
        <v>1</v>
      </c>
    </row>
    <row r="1976" spans="1:15" ht="17.100000000000001">
      <c r="A1976" s="3" t="s">
        <v>2520</v>
      </c>
      <c r="B1976" s="3" t="s">
        <v>81</v>
      </c>
      <c r="C1976" s="3" t="s">
        <v>537</v>
      </c>
      <c r="D1976" s="3" t="s">
        <v>62</v>
      </c>
      <c r="E1976" s="3" t="s">
        <v>63</v>
      </c>
      <c r="F1976" s="3">
        <v>18</v>
      </c>
      <c r="G1976" s="3" t="s">
        <v>152</v>
      </c>
      <c r="H1976" s="3" t="s">
        <v>21</v>
      </c>
      <c r="I1976" s="3" t="s">
        <v>22</v>
      </c>
      <c r="J1976" s="3" t="s">
        <v>21</v>
      </c>
      <c r="K1976" s="3"/>
      <c r="L1976" s="3" t="s">
        <v>44</v>
      </c>
      <c r="M1976" s="3" t="s">
        <v>139</v>
      </c>
      <c r="N1976" s="3">
        <v>0</v>
      </c>
      <c r="O1976" s="3">
        <v>0</v>
      </c>
    </row>
    <row r="1977" spans="1:15" ht="17.100000000000001">
      <c r="A1977" s="3" t="s">
        <v>2521</v>
      </c>
      <c r="B1977" s="3" t="s">
        <v>36</v>
      </c>
      <c r="C1977" s="3" t="s">
        <v>217</v>
      </c>
      <c r="D1977" s="3" t="s">
        <v>38</v>
      </c>
      <c r="E1977" s="3" t="s">
        <v>39</v>
      </c>
      <c r="F1977" s="3">
        <v>18</v>
      </c>
      <c r="G1977" s="3" t="s">
        <v>20</v>
      </c>
      <c r="H1977" s="3" t="s">
        <v>21</v>
      </c>
      <c r="I1977" s="3" t="s">
        <v>22</v>
      </c>
      <c r="J1977" s="3" t="s">
        <v>21</v>
      </c>
      <c r="K1977" s="3" t="s">
        <v>491</v>
      </c>
      <c r="L1977" s="3" t="s">
        <v>108</v>
      </c>
      <c r="M1977" s="3" t="s">
        <v>367</v>
      </c>
      <c r="N1977" s="3">
        <v>0</v>
      </c>
      <c r="O1977" s="3">
        <v>0</v>
      </c>
    </row>
    <row r="1978" spans="1:15" ht="17.100000000000001">
      <c r="A1978" s="3" t="s">
        <v>2522</v>
      </c>
      <c r="B1978" s="3" t="s">
        <v>166</v>
      </c>
      <c r="C1978" s="3"/>
      <c r="D1978" s="3" t="s">
        <v>20</v>
      </c>
      <c r="E1978" s="3" t="s">
        <v>339</v>
      </c>
      <c r="F1978" s="3">
        <v>18</v>
      </c>
      <c r="G1978" s="3" t="s">
        <v>20</v>
      </c>
      <c r="H1978" s="3" t="s">
        <v>21</v>
      </c>
      <c r="I1978" s="3" t="s">
        <v>22</v>
      </c>
      <c r="J1978" s="3" t="s">
        <v>21</v>
      </c>
      <c r="K1978" s="3"/>
      <c r="L1978" s="3" t="s">
        <v>261</v>
      </c>
      <c r="M1978" s="3" t="s">
        <v>324</v>
      </c>
      <c r="N1978" s="3">
        <v>0</v>
      </c>
      <c r="O1978" s="3">
        <v>0</v>
      </c>
    </row>
    <row r="1979" spans="1:15" ht="17.100000000000001">
      <c r="A1979" s="3" t="s">
        <v>2523</v>
      </c>
      <c r="B1979" s="3" t="s">
        <v>81</v>
      </c>
      <c r="C1979" s="3"/>
      <c r="D1979" s="3" t="s">
        <v>20</v>
      </c>
      <c r="E1979" s="3" t="s">
        <v>339</v>
      </c>
      <c r="F1979" s="3">
        <v>18</v>
      </c>
      <c r="G1979" s="3" t="s">
        <v>20</v>
      </c>
      <c r="H1979" s="3" t="s">
        <v>21</v>
      </c>
      <c r="I1979" s="3" t="s">
        <v>22</v>
      </c>
      <c r="J1979" s="3" t="s">
        <v>21</v>
      </c>
      <c r="K1979" s="3"/>
      <c r="L1979" s="3" t="s">
        <v>122</v>
      </c>
      <c r="M1979" s="3" t="s">
        <v>254</v>
      </c>
      <c r="N1979" s="3">
        <v>0</v>
      </c>
      <c r="O1979" s="3">
        <v>0</v>
      </c>
    </row>
    <row r="1980" spans="1:15" ht="17.100000000000001">
      <c r="A1980" s="3" t="s">
        <v>2524</v>
      </c>
      <c r="B1980" s="3" t="s">
        <v>42</v>
      </c>
      <c r="C1980" s="3" t="s">
        <v>57</v>
      </c>
      <c r="D1980" s="3" t="s">
        <v>62</v>
      </c>
      <c r="E1980" s="3" t="s">
        <v>63</v>
      </c>
      <c r="F1980" s="3">
        <v>18</v>
      </c>
      <c r="G1980" s="3" t="s">
        <v>152</v>
      </c>
      <c r="H1980" s="3" t="s">
        <v>21</v>
      </c>
      <c r="I1980" s="3" t="s">
        <v>22</v>
      </c>
      <c r="J1980" s="3" t="s">
        <v>21</v>
      </c>
      <c r="K1980" s="3"/>
      <c r="L1980" s="3" t="s">
        <v>49</v>
      </c>
      <c r="M1980" s="3" t="s">
        <v>82</v>
      </c>
      <c r="N1980" s="3">
        <v>0</v>
      </c>
      <c r="O1980" s="3">
        <v>0</v>
      </c>
    </row>
    <row r="1981" spans="1:15" ht="17.100000000000001">
      <c r="A1981" s="3" t="s">
        <v>2525</v>
      </c>
      <c r="B1981" s="3" t="s">
        <v>42</v>
      </c>
      <c r="C1981" s="3"/>
      <c r="D1981" s="3" t="s">
        <v>20</v>
      </c>
      <c r="E1981" s="3" t="s">
        <v>339</v>
      </c>
      <c r="F1981" s="3">
        <v>18</v>
      </c>
      <c r="G1981" s="3" t="s">
        <v>20</v>
      </c>
      <c r="H1981" s="3" t="s">
        <v>21</v>
      </c>
      <c r="I1981" s="3" t="s">
        <v>22</v>
      </c>
      <c r="J1981" s="3" t="s">
        <v>21</v>
      </c>
      <c r="K1981" s="3"/>
      <c r="L1981" s="3" t="s">
        <v>138</v>
      </c>
      <c r="M1981" s="3" t="s">
        <v>227</v>
      </c>
      <c r="N1981" s="3">
        <v>0</v>
      </c>
      <c r="O1981" s="3">
        <v>0</v>
      </c>
    </row>
    <row r="1982" spans="1:15" ht="17.100000000000001">
      <c r="A1982" s="3" t="s">
        <v>2526</v>
      </c>
      <c r="B1982" s="3" t="s">
        <v>360</v>
      </c>
      <c r="C1982" s="3"/>
      <c r="D1982" s="3" t="s">
        <v>20</v>
      </c>
      <c r="E1982" s="3" t="s">
        <v>339</v>
      </c>
      <c r="F1982" s="3">
        <v>18</v>
      </c>
      <c r="G1982" s="3" t="s">
        <v>20</v>
      </c>
      <c r="H1982" s="3" t="s">
        <v>21</v>
      </c>
      <c r="I1982" s="3" t="s">
        <v>22</v>
      </c>
      <c r="J1982" s="3" t="s">
        <v>21</v>
      </c>
      <c r="K1982" s="3"/>
      <c r="L1982" s="3" t="s">
        <v>75</v>
      </c>
      <c r="M1982" s="3" t="s">
        <v>173</v>
      </c>
      <c r="N1982" s="3">
        <v>0</v>
      </c>
      <c r="O1982" s="3">
        <v>0</v>
      </c>
    </row>
    <row r="1983" spans="1:15" ht="17.100000000000001">
      <c r="A1983" s="3" t="s">
        <v>2527</v>
      </c>
      <c r="B1983" s="3" t="s">
        <v>42</v>
      </c>
      <c r="C1983" s="3"/>
      <c r="D1983" s="3" t="s">
        <v>20</v>
      </c>
      <c r="E1983" s="3" t="s">
        <v>339</v>
      </c>
      <c r="F1983" s="3">
        <v>18</v>
      </c>
      <c r="G1983" s="3" t="s">
        <v>20</v>
      </c>
      <c r="H1983" s="3" t="s">
        <v>21</v>
      </c>
      <c r="I1983" s="3" t="s">
        <v>22</v>
      </c>
      <c r="J1983" s="3" t="s">
        <v>21</v>
      </c>
      <c r="K1983" s="3"/>
      <c r="L1983" s="3" t="s">
        <v>125</v>
      </c>
      <c r="M1983" s="3" t="s">
        <v>82</v>
      </c>
      <c r="N1983" s="3">
        <v>0</v>
      </c>
      <c r="O1983" s="3">
        <v>0</v>
      </c>
    </row>
    <row r="1984" spans="1:15" ht="17.100000000000001">
      <c r="A1984" s="3" t="s">
        <v>2528</v>
      </c>
      <c r="B1984" s="3" t="s">
        <v>72</v>
      </c>
      <c r="C1984" s="3" t="s">
        <v>48</v>
      </c>
      <c r="D1984" s="3" t="s">
        <v>18</v>
      </c>
      <c r="E1984" s="3" t="s">
        <v>19</v>
      </c>
      <c r="F1984" s="3">
        <v>18</v>
      </c>
      <c r="G1984" s="3" t="s">
        <v>20</v>
      </c>
      <c r="H1984" s="3" t="s">
        <v>21</v>
      </c>
      <c r="I1984" s="3" t="s">
        <v>22</v>
      </c>
      <c r="J1984" s="3" t="s">
        <v>21</v>
      </c>
      <c r="K1984" s="3"/>
      <c r="L1984" s="3" t="s">
        <v>104</v>
      </c>
      <c r="M1984" s="3" t="s">
        <v>139</v>
      </c>
      <c r="N1984" s="3">
        <v>0</v>
      </c>
      <c r="O1984" s="3">
        <v>0</v>
      </c>
    </row>
    <row r="1985" spans="1:15" ht="17.100000000000001">
      <c r="A1985" s="3" t="s">
        <v>2529</v>
      </c>
      <c r="B1985" s="3" t="s">
        <v>31</v>
      </c>
      <c r="C1985" s="3"/>
      <c r="D1985" s="3" t="s">
        <v>20</v>
      </c>
      <c r="E1985" s="3" t="s">
        <v>339</v>
      </c>
      <c r="F1985" s="3">
        <v>18</v>
      </c>
      <c r="G1985" s="3" t="s">
        <v>402</v>
      </c>
      <c r="H1985" s="3" t="s">
        <v>21</v>
      </c>
      <c r="I1985" s="3" t="s">
        <v>22</v>
      </c>
      <c r="J1985" s="3" t="s">
        <v>21</v>
      </c>
      <c r="K1985" s="3"/>
      <c r="L1985" s="3" t="s">
        <v>28</v>
      </c>
      <c r="M1985" s="3" t="s">
        <v>76</v>
      </c>
      <c r="N1985" s="3">
        <v>0</v>
      </c>
      <c r="O1985" s="3">
        <v>0</v>
      </c>
    </row>
    <row r="1986" spans="1:15" ht="17.100000000000001">
      <c r="A1986" s="3" t="s">
        <v>2530</v>
      </c>
      <c r="B1986" s="3" t="s">
        <v>16</v>
      </c>
      <c r="C1986" s="3"/>
      <c r="D1986" s="3" t="s">
        <v>20</v>
      </c>
      <c r="E1986" s="3" t="s">
        <v>339</v>
      </c>
      <c r="F1986" s="3">
        <v>18</v>
      </c>
      <c r="G1986" s="3" t="s">
        <v>530</v>
      </c>
      <c r="H1986" s="3" t="s">
        <v>21</v>
      </c>
      <c r="I1986" s="3" t="s">
        <v>22</v>
      </c>
      <c r="J1986" s="3" t="s">
        <v>21</v>
      </c>
      <c r="K1986" s="3"/>
      <c r="L1986" s="3" t="s">
        <v>49</v>
      </c>
      <c r="M1986" s="3" t="s">
        <v>82</v>
      </c>
      <c r="N1986" s="3">
        <v>0</v>
      </c>
      <c r="O1986" s="3">
        <v>0</v>
      </c>
    </row>
    <row r="1987" spans="1:15" ht="17.100000000000001">
      <c r="A1987" s="3" t="s">
        <v>2531</v>
      </c>
      <c r="B1987" s="3" t="s">
        <v>81</v>
      </c>
      <c r="C1987" s="3" t="s">
        <v>2532</v>
      </c>
      <c r="D1987" s="3" t="s">
        <v>2190</v>
      </c>
      <c r="E1987" s="3" t="s">
        <v>2191</v>
      </c>
      <c r="F1987" s="3">
        <v>18</v>
      </c>
      <c r="G1987" s="3" t="s">
        <v>674</v>
      </c>
      <c r="H1987" s="3" t="s">
        <v>21</v>
      </c>
      <c r="I1987" s="3" t="s">
        <v>22</v>
      </c>
      <c r="J1987" s="3" t="s">
        <v>21</v>
      </c>
      <c r="K1987" s="3"/>
      <c r="L1987" s="3" t="s">
        <v>108</v>
      </c>
      <c r="M1987" s="3" t="s">
        <v>639</v>
      </c>
      <c r="N1987" s="3">
        <v>0</v>
      </c>
      <c r="O1987" s="3">
        <v>0</v>
      </c>
    </row>
    <row r="1988" spans="1:15" ht="17.100000000000001">
      <c r="A1988" s="3" t="s">
        <v>2533</v>
      </c>
      <c r="B1988" s="3" t="s">
        <v>42</v>
      </c>
      <c r="C1988" s="3"/>
      <c r="D1988" s="3" t="s">
        <v>20</v>
      </c>
      <c r="E1988" s="3" t="s">
        <v>339</v>
      </c>
      <c r="F1988" s="3">
        <v>18</v>
      </c>
      <c r="G1988" s="3" t="s">
        <v>20</v>
      </c>
      <c r="H1988" s="3" t="s">
        <v>21</v>
      </c>
      <c r="I1988" s="3" t="s">
        <v>22</v>
      </c>
      <c r="J1988" s="3" t="s">
        <v>21</v>
      </c>
      <c r="K1988" s="3"/>
      <c r="L1988" s="3" t="s">
        <v>28</v>
      </c>
      <c r="M1988" s="3" t="s">
        <v>109</v>
      </c>
      <c r="N1988" s="3">
        <v>0</v>
      </c>
      <c r="O1988" s="3">
        <v>0</v>
      </c>
    </row>
    <row r="1989" spans="1:15" ht="17.100000000000001">
      <c r="A1989" s="3" t="s">
        <v>2534</v>
      </c>
      <c r="B1989" s="3" t="s">
        <v>245</v>
      </c>
      <c r="C1989" s="3"/>
      <c r="D1989" s="3" t="s">
        <v>20</v>
      </c>
      <c r="E1989" s="3" t="s">
        <v>2535</v>
      </c>
      <c r="F1989" s="3">
        <v>18</v>
      </c>
      <c r="G1989" s="3" t="s">
        <v>20</v>
      </c>
      <c r="H1989" s="3" t="s">
        <v>21</v>
      </c>
      <c r="I1989" s="3" t="s">
        <v>22</v>
      </c>
      <c r="J1989" s="3" t="s">
        <v>21</v>
      </c>
      <c r="K1989" s="3"/>
      <c r="L1989" s="3" t="s">
        <v>209</v>
      </c>
      <c r="M1989" s="3" t="s">
        <v>291</v>
      </c>
      <c r="N1989" s="3">
        <v>0</v>
      </c>
      <c r="O1989" s="3">
        <v>0</v>
      </c>
    </row>
    <row r="1990" spans="1:15" ht="17.100000000000001">
      <c r="A1990" s="3" t="s">
        <v>2536</v>
      </c>
      <c r="B1990" s="3" t="s">
        <v>1393</v>
      </c>
      <c r="C1990" s="3" t="s">
        <v>370</v>
      </c>
      <c r="D1990" s="3" t="s">
        <v>18</v>
      </c>
      <c r="E1990" s="3" t="s">
        <v>19</v>
      </c>
      <c r="F1990" s="3">
        <v>18</v>
      </c>
      <c r="G1990" s="3" t="s">
        <v>2088</v>
      </c>
      <c r="H1990" s="3" t="s">
        <v>21</v>
      </c>
      <c r="I1990" s="3" t="s">
        <v>22</v>
      </c>
      <c r="J1990" s="3" t="s">
        <v>21</v>
      </c>
      <c r="K1990" s="3"/>
      <c r="L1990" s="3" t="s">
        <v>33</v>
      </c>
      <c r="M1990" s="3" t="s">
        <v>45</v>
      </c>
      <c r="N1990" s="3">
        <v>0</v>
      </c>
      <c r="O1990" s="3">
        <v>3</v>
      </c>
    </row>
    <row r="1991" spans="1:15" ht="17.100000000000001">
      <c r="A1991" s="3" t="s">
        <v>2537</v>
      </c>
      <c r="B1991" s="3" t="s">
        <v>16</v>
      </c>
      <c r="C1991" s="3"/>
      <c r="D1991" s="3" t="s">
        <v>20</v>
      </c>
      <c r="E1991" s="3" t="s">
        <v>339</v>
      </c>
      <c r="F1991" s="3">
        <v>18</v>
      </c>
      <c r="G1991" s="3" t="s">
        <v>113</v>
      </c>
      <c r="H1991" s="3" t="s">
        <v>21</v>
      </c>
      <c r="I1991" s="3" t="s">
        <v>22</v>
      </c>
      <c r="J1991" s="3" t="s">
        <v>21</v>
      </c>
      <c r="K1991" s="3"/>
      <c r="L1991" s="3" t="s">
        <v>194</v>
      </c>
      <c r="M1991" s="3" t="s">
        <v>173</v>
      </c>
      <c r="N1991" s="3">
        <v>0</v>
      </c>
      <c r="O1991" s="3">
        <v>0</v>
      </c>
    </row>
    <row r="1992" spans="1:15" ht="17.100000000000001">
      <c r="A1992" s="3" t="s">
        <v>2538</v>
      </c>
      <c r="B1992" s="3" t="s">
        <v>81</v>
      </c>
      <c r="C1992" s="3" t="s">
        <v>490</v>
      </c>
      <c r="D1992" s="3" t="s">
        <v>62</v>
      </c>
      <c r="E1992" s="3" t="s">
        <v>63</v>
      </c>
      <c r="F1992" s="3">
        <v>18</v>
      </c>
      <c r="G1992" s="3" t="s">
        <v>74</v>
      </c>
      <c r="H1992" s="3" t="s">
        <v>21</v>
      </c>
      <c r="I1992" s="3" t="s">
        <v>22</v>
      </c>
      <c r="J1992" s="3" t="s">
        <v>21</v>
      </c>
      <c r="K1992" s="3" t="s">
        <v>491</v>
      </c>
      <c r="L1992" s="3" t="s">
        <v>218</v>
      </c>
      <c r="M1992" s="3" t="s">
        <v>109</v>
      </c>
      <c r="N1992" s="3">
        <v>0</v>
      </c>
      <c r="O1992" s="3">
        <v>0</v>
      </c>
    </row>
    <row r="1993" spans="1:15" ht="17.100000000000001">
      <c r="A1993" s="3" t="s">
        <v>2539</v>
      </c>
      <c r="B1993" s="3" t="s">
        <v>16</v>
      </c>
      <c r="C1993" s="3" t="s">
        <v>225</v>
      </c>
      <c r="D1993" s="3" t="s">
        <v>62</v>
      </c>
      <c r="E1993" s="3" t="s">
        <v>63</v>
      </c>
      <c r="F1993" s="3">
        <v>18</v>
      </c>
      <c r="G1993" s="3" t="s">
        <v>20</v>
      </c>
      <c r="H1993" s="3" t="s">
        <v>21</v>
      </c>
      <c r="I1993" s="3" t="s">
        <v>22</v>
      </c>
      <c r="J1993" s="3" t="s">
        <v>21</v>
      </c>
      <c r="K1993" s="3"/>
      <c r="L1993" s="3" t="s">
        <v>117</v>
      </c>
      <c r="M1993" s="3" t="s">
        <v>109</v>
      </c>
      <c r="N1993" s="3">
        <v>0</v>
      </c>
      <c r="O1993" s="3">
        <v>0</v>
      </c>
    </row>
    <row r="1994" spans="1:15" ht="17.100000000000001">
      <c r="A1994" s="3" t="s">
        <v>2540</v>
      </c>
      <c r="B1994" s="3" t="s">
        <v>2541</v>
      </c>
      <c r="C1994" s="3"/>
      <c r="D1994" s="3" t="s">
        <v>20</v>
      </c>
      <c r="E1994" s="3" t="s">
        <v>339</v>
      </c>
      <c r="F1994" s="3">
        <v>18</v>
      </c>
      <c r="G1994" s="3" t="s">
        <v>20</v>
      </c>
      <c r="H1994" s="3" t="s">
        <v>21</v>
      </c>
      <c r="I1994" s="3" t="s">
        <v>22</v>
      </c>
      <c r="J1994" s="3" t="s">
        <v>21</v>
      </c>
      <c r="K1994" s="3"/>
      <c r="L1994" s="3" t="s">
        <v>33</v>
      </c>
      <c r="M1994" s="3" t="s">
        <v>88</v>
      </c>
      <c r="N1994" s="3">
        <v>0</v>
      </c>
      <c r="O1994" s="3">
        <v>0</v>
      </c>
    </row>
    <row r="1995" spans="1:15" ht="17.100000000000001">
      <c r="A1995" s="3" t="s">
        <v>2542</v>
      </c>
      <c r="B1995" s="3" t="s">
        <v>166</v>
      </c>
      <c r="C1995" s="3" t="s">
        <v>57</v>
      </c>
      <c r="D1995" s="3" t="s">
        <v>62</v>
      </c>
      <c r="E1995" s="3" t="s">
        <v>63</v>
      </c>
      <c r="F1995" s="3">
        <v>18</v>
      </c>
      <c r="G1995" s="3" t="s">
        <v>20</v>
      </c>
      <c r="H1995" s="3" t="s">
        <v>21</v>
      </c>
      <c r="I1995" s="3" t="s">
        <v>22</v>
      </c>
      <c r="J1995" s="3" t="s">
        <v>21</v>
      </c>
      <c r="K1995" s="3"/>
      <c r="L1995" s="3" t="s">
        <v>104</v>
      </c>
      <c r="M1995" s="3" t="s">
        <v>82</v>
      </c>
      <c r="N1995" s="3">
        <v>0</v>
      </c>
      <c r="O1995" s="3">
        <v>0</v>
      </c>
    </row>
    <row r="1996" spans="1:15" ht="17.100000000000001">
      <c r="A1996" s="3" t="s">
        <v>2543</v>
      </c>
      <c r="B1996" s="3" t="s">
        <v>72</v>
      </c>
      <c r="C1996" s="3"/>
      <c r="D1996" s="3" t="s">
        <v>20</v>
      </c>
      <c r="E1996" s="3" t="s">
        <v>339</v>
      </c>
      <c r="F1996" s="3">
        <v>18</v>
      </c>
      <c r="G1996" s="3" t="s">
        <v>20</v>
      </c>
      <c r="H1996" s="3" t="s">
        <v>21</v>
      </c>
      <c r="I1996" s="3" t="s">
        <v>22</v>
      </c>
      <c r="J1996" s="3" t="s">
        <v>21</v>
      </c>
      <c r="K1996" s="3"/>
      <c r="L1996" s="3" t="s">
        <v>49</v>
      </c>
      <c r="M1996" s="3" t="s">
        <v>306</v>
      </c>
      <c r="N1996" s="3">
        <v>0</v>
      </c>
      <c r="O1996" s="3">
        <v>0</v>
      </c>
    </row>
    <row r="1997" spans="1:15" ht="17.100000000000001">
      <c r="A1997" s="3" t="s">
        <v>2544</v>
      </c>
      <c r="B1997" s="3" t="s">
        <v>16</v>
      </c>
      <c r="C1997" s="3"/>
      <c r="D1997" s="3" t="s">
        <v>20</v>
      </c>
      <c r="E1997" s="3" t="s">
        <v>339</v>
      </c>
      <c r="F1997" s="3">
        <v>18</v>
      </c>
      <c r="G1997" s="3" t="s">
        <v>20</v>
      </c>
      <c r="H1997" s="3" t="s">
        <v>21</v>
      </c>
      <c r="I1997" s="3" t="s">
        <v>22</v>
      </c>
      <c r="J1997" s="3" t="s">
        <v>21</v>
      </c>
      <c r="K1997" s="3"/>
      <c r="L1997" s="3" t="s">
        <v>138</v>
      </c>
      <c r="M1997" s="3" t="s">
        <v>639</v>
      </c>
      <c r="N1997" s="3">
        <v>0</v>
      </c>
      <c r="O1997" s="3">
        <v>0</v>
      </c>
    </row>
    <row r="1998" spans="1:15" ht="17.100000000000001">
      <c r="A1998" s="3" t="s">
        <v>2545</v>
      </c>
      <c r="B1998" s="3" t="s">
        <v>111</v>
      </c>
      <c r="C1998" s="3"/>
      <c r="D1998" s="3" t="s">
        <v>20</v>
      </c>
      <c r="E1998" s="3" t="s">
        <v>339</v>
      </c>
      <c r="F1998" s="3">
        <v>18</v>
      </c>
      <c r="G1998" s="3" t="s">
        <v>20</v>
      </c>
      <c r="H1998" s="3" t="s">
        <v>21</v>
      </c>
      <c r="I1998" s="3" t="s">
        <v>22</v>
      </c>
      <c r="J1998" s="3" t="s">
        <v>21</v>
      </c>
      <c r="K1998" s="3" t="s">
        <v>491</v>
      </c>
      <c r="L1998" s="3" t="s">
        <v>49</v>
      </c>
      <c r="M1998" s="3" t="s">
        <v>306</v>
      </c>
      <c r="N1998" s="3">
        <v>0</v>
      </c>
      <c r="O1998" s="3">
        <v>0</v>
      </c>
    </row>
    <row r="1999" spans="1:15" ht="17.100000000000001">
      <c r="A1999" s="3" t="s">
        <v>2546</v>
      </c>
      <c r="B1999" s="3" t="s">
        <v>2547</v>
      </c>
      <c r="C1999" s="3" t="s">
        <v>376</v>
      </c>
      <c r="D1999" s="3" t="s">
        <v>38</v>
      </c>
      <c r="E1999" s="3" t="s">
        <v>39</v>
      </c>
      <c r="F1999" s="3">
        <v>18</v>
      </c>
      <c r="G1999" s="3" t="s">
        <v>20</v>
      </c>
      <c r="H1999" s="3" t="s">
        <v>21</v>
      </c>
      <c r="I1999" s="3" t="s">
        <v>22</v>
      </c>
      <c r="J1999" s="3" t="s">
        <v>21</v>
      </c>
      <c r="K1999" s="3"/>
      <c r="L1999" s="3" t="s">
        <v>99</v>
      </c>
      <c r="M1999" s="3" t="s">
        <v>29</v>
      </c>
      <c r="N1999" s="3">
        <v>0</v>
      </c>
      <c r="O1999" s="3">
        <v>0</v>
      </c>
    </row>
    <row r="2000" spans="1:15" ht="17.100000000000001">
      <c r="A2000" s="3" t="s">
        <v>2548</v>
      </c>
      <c r="B2000" s="3" t="s">
        <v>72</v>
      </c>
      <c r="C2000" s="3" t="s">
        <v>332</v>
      </c>
      <c r="D2000" s="3" t="s">
        <v>91</v>
      </c>
      <c r="E2000" s="3" t="s">
        <v>92</v>
      </c>
      <c r="F2000" s="3">
        <v>18</v>
      </c>
      <c r="G2000" s="3" t="s">
        <v>20</v>
      </c>
      <c r="H2000" s="3" t="s">
        <v>21</v>
      </c>
      <c r="I2000" s="3" t="s">
        <v>22</v>
      </c>
      <c r="J2000" s="3" t="s">
        <v>21</v>
      </c>
      <c r="K2000" s="3"/>
      <c r="L2000" s="3" t="s">
        <v>75</v>
      </c>
      <c r="M2000" s="3" t="s">
        <v>88</v>
      </c>
      <c r="N2000" s="3">
        <v>0</v>
      </c>
      <c r="O2000" s="3">
        <v>0</v>
      </c>
    </row>
    <row r="2001" spans="1:15" ht="17.100000000000001">
      <c r="A2001" s="3" t="s">
        <v>2549</v>
      </c>
      <c r="B2001" s="3" t="s">
        <v>81</v>
      </c>
      <c r="C2001" s="3" t="s">
        <v>52</v>
      </c>
      <c r="D2001" s="3" t="s">
        <v>18</v>
      </c>
      <c r="E2001" s="3" t="s">
        <v>19</v>
      </c>
      <c r="F2001" s="3">
        <v>18</v>
      </c>
      <c r="G2001" s="3" t="s">
        <v>20</v>
      </c>
      <c r="H2001" s="3" t="s">
        <v>21</v>
      </c>
      <c r="I2001" s="3" t="s">
        <v>22</v>
      </c>
      <c r="J2001" s="3" t="s">
        <v>21</v>
      </c>
      <c r="K2001" s="3"/>
      <c r="L2001" s="3" t="s">
        <v>104</v>
      </c>
      <c r="M2001" s="3" t="s">
        <v>266</v>
      </c>
      <c r="N2001" s="3">
        <v>0</v>
      </c>
      <c r="O2001" s="3">
        <v>0</v>
      </c>
    </row>
    <row r="2002" spans="1:15" ht="17.100000000000001">
      <c r="A2002" s="3" t="s">
        <v>2550</v>
      </c>
      <c r="B2002" s="3" t="s">
        <v>31</v>
      </c>
      <c r="C2002" s="3" t="s">
        <v>127</v>
      </c>
      <c r="D2002" s="3" t="s">
        <v>62</v>
      </c>
      <c r="E2002" s="3" t="s">
        <v>63</v>
      </c>
      <c r="F2002" s="3">
        <v>18</v>
      </c>
      <c r="G2002" s="3" t="s">
        <v>20</v>
      </c>
      <c r="H2002" s="3" t="s">
        <v>21</v>
      </c>
      <c r="I2002" s="3" t="s">
        <v>22</v>
      </c>
      <c r="J2002" s="3" t="s">
        <v>21</v>
      </c>
      <c r="K2002" s="3"/>
      <c r="L2002" s="3" t="s">
        <v>160</v>
      </c>
      <c r="M2002" s="3" t="s">
        <v>291</v>
      </c>
      <c r="N2002" s="3">
        <v>0</v>
      </c>
      <c r="O2002" s="3">
        <v>0</v>
      </c>
    </row>
    <row r="2003" spans="1:15" ht="17.100000000000001">
      <c r="A2003" s="3" t="s">
        <v>2551</v>
      </c>
      <c r="B2003" s="3" t="s">
        <v>42</v>
      </c>
      <c r="C2003" s="3"/>
      <c r="D2003" s="3" t="s">
        <v>20</v>
      </c>
      <c r="E2003" s="3" t="s">
        <v>339</v>
      </c>
      <c r="F2003" s="3">
        <v>18</v>
      </c>
      <c r="G2003" s="3" t="s">
        <v>20</v>
      </c>
      <c r="H2003" s="3" t="s">
        <v>21</v>
      </c>
      <c r="I2003" s="3" t="s">
        <v>22</v>
      </c>
      <c r="J2003" s="3" t="s">
        <v>21</v>
      </c>
      <c r="K2003" s="3"/>
      <c r="L2003" s="3" t="s">
        <v>183</v>
      </c>
      <c r="M2003" s="3" t="s">
        <v>254</v>
      </c>
      <c r="N2003" s="3">
        <v>0</v>
      </c>
      <c r="O2003" s="3">
        <v>0</v>
      </c>
    </row>
    <row r="2004" spans="1:15" ht="17.100000000000001">
      <c r="A2004" s="3" t="s">
        <v>2552</v>
      </c>
      <c r="B2004" s="3" t="s">
        <v>42</v>
      </c>
      <c r="C2004" s="3" t="s">
        <v>537</v>
      </c>
      <c r="D2004" s="3" t="s">
        <v>62</v>
      </c>
      <c r="E2004" s="3" t="s">
        <v>63</v>
      </c>
      <c r="F2004" s="3">
        <v>18</v>
      </c>
      <c r="G2004" s="3" t="s">
        <v>2553</v>
      </c>
      <c r="H2004" s="3" t="s">
        <v>21</v>
      </c>
      <c r="I2004" s="3" t="s">
        <v>22</v>
      </c>
      <c r="J2004" s="3" t="s">
        <v>21</v>
      </c>
      <c r="K2004" s="3"/>
      <c r="L2004" s="3" t="s">
        <v>23</v>
      </c>
      <c r="M2004" s="3" t="s">
        <v>214</v>
      </c>
      <c r="N2004" s="3">
        <v>0</v>
      </c>
      <c r="O2004" s="3">
        <v>0</v>
      </c>
    </row>
    <row r="2005" spans="1:15" ht="17.100000000000001">
      <c r="A2005" s="3" t="s">
        <v>2554</v>
      </c>
      <c r="B2005" s="3" t="s">
        <v>31</v>
      </c>
      <c r="C2005" s="3"/>
      <c r="D2005" s="3" t="s">
        <v>20</v>
      </c>
      <c r="E2005" s="3" t="s">
        <v>339</v>
      </c>
      <c r="F2005" s="3">
        <v>18</v>
      </c>
      <c r="G2005" s="3" t="s">
        <v>113</v>
      </c>
      <c r="H2005" s="3" t="s">
        <v>21</v>
      </c>
      <c r="I2005" s="3" t="s">
        <v>22</v>
      </c>
      <c r="J2005" s="3" t="s">
        <v>21</v>
      </c>
      <c r="K2005" s="3"/>
      <c r="L2005" s="3" t="s">
        <v>128</v>
      </c>
      <c r="M2005" s="3" t="s">
        <v>88</v>
      </c>
      <c r="N2005" s="3">
        <v>0</v>
      </c>
      <c r="O2005" s="3">
        <v>0</v>
      </c>
    </row>
    <row r="2006" spans="1:15" ht="17.100000000000001">
      <c r="A2006" s="3" t="s">
        <v>2555</v>
      </c>
      <c r="B2006" s="3" t="s">
        <v>16</v>
      </c>
      <c r="C2006" s="3" t="s">
        <v>103</v>
      </c>
      <c r="D2006" s="3" t="s">
        <v>91</v>
      </c>
      <c r="E2006" s="3" t="s">
        <v>92</v>
      </c>
      <c r="F2006" s="3">
        <v>18</v>
      </c>
      <c r="G2006" s="3" t="s">
        <v>20</v>
      </c>
      <c r="H2006" s="3" t="s">
        <v>21</v>
      </c>
      <c r="I2006" s="3" t="s">
        <v>22</v>
      </c>
      <c r="J2006" s="3" t="s">
        <v>21</v>
      </c>
      <c r="K2006" s="3"/>
      <c r="L2006" s="3" t="s">
        <v>44</v>
      </c>
      <c r="M2006" s="3" t="s">
        <v>266</v>
      </c>
      <c r="N2006" s="3">
        <v>0</v>
      </c>
      <c r="O2006" s="3">
        <v>0</v>
      </c>
    </row>
    <row r="2007" spans="1:15" ht="17.100000000000001">
      <c r="A2007" s="3" t="s">
        <v>2556</v>
      </c>
      <c r="B2007" s="3" t="s">
        <v>81</v>
      </c>
      <c r="C2007" s="3" t="s">
        <v>326</v>
      </c>
      <c r="D2007" s="3" t="s">
        <v>18</v>
      </c>
      <c r="E2007" s="3" t="s">
        <v>19</v>
      </c>
      <c r="F2007" s="3">
        <v>18</v>
      </c>
      <c r="G2007" s="3" t="s">
        <v>159</v>
      </c>
      <c r="H2007" s="3" t="s">
        <v>21</v>
      </c>
      <c r="I2007" s="3" t="s">
        <v>22</v>
      </c>
      <c r="J2007" s="3" t="s">
        <v>21</v>
      </c>
      <c r="K2007" s="3"/>
      <c r="L2007" s="3" t="s">
        <v>333</v>
      </c>
      <c r="M2007" s="3" t="s">
        <v>367</v>
      </c>
      <c r="N2007" s="3">
        <v>0</v>
      </c>
      <c r="O2007" s="3">
        <v>4</v>
      </c>
    </row>
    <row r="2008" spans="1:15" ht="17.100000000000001">
      <c r="A2008" s="3" t="s">
        <v>2557</v>
      </c>
      <c r="B2008" s="3" t="s">
        <v>81</v>
      </c>
      <c r="C2008" s="3"/>
      <c r="D2008" s="3" t="s">
        <v>20</v>
      </c>
      <c r="E2008" s="3" t="s">
        <v>339</v>
      </c>
      <c r="F2008" s="3">
        <v>18</v>
      </c>
      <c r="G2008" s="3" t="s">
        <v>73</v>
      </c>
      <c r="H2008" s="3" t="s">
        <v>21</v>
      </c>
      <c r="I2008" s="3" t="s">
        <v>22</v>
      </c>
      <c r="J2008" s="3" t="s">
        <v>21</v>
      </c>
      <c r="K2008" s="3"/>
      <c r="L2008" s="3" t="s">
        <v>28</v>
      </c>
      <c r="M2008" s="3" t="s">
        <v>82</v>
      </c>
      <c r="N2008" s="3">
        <v>0</v>
      </c>
      <c r="O2008" s="3">
        <v>0</v>
      </c>
    </row>
    <row r="2009" spans="1:15" ht="17.100000000000001">
      <c r="A2009" s="3" t="s">
        <v>2558</v>
      </c>
      <c r="B2009" s="3" t="s">
        <v>360</v>
      </c>
      <c r="C2009" s="3"/>
      <c r="D2009" s="3" t="s">
        <v>20</v>
      </c>
      <c r="E2009" s="3" t="s">
        <v>339</v>
      </c>
      <c r="F2009" s="3">
        <v>18</v>
      </c>
      <c r="G2009" s="3" t="s">
        <v>20</v>
      </c>
      <c r="H2009" s="3" t="s">
        <v>21</v>
      </c>
      <c r="I2009" s="3" t="s">
        <v>22</v>
      </c>
      <c r="J2009" s="3" t="s">
        <v>21</v>
      </c>
      <c r="K2009" s="3"/>
      <c r="L2009" s="3" t="s">
        <v>104</v>
      </c>
      <c r="M2009" s="3" t="s">
        <v>254</v>
      </c>
      <c r="N2009" s="3">
        <v>0</v>
      </c>
      <c r="O2009" s="3">
        <v>0</v>
      </c>
    </row>
    <row r="2010" spans="1:15" ht="17.100000000000001">
      <c r="A2010" s="3" t="s">
        <v>2559</v>
      </c>
      <c r="B2010" s="3" t="s">
        <v>2510</v>
      </c>
      <c r="C2010" s="3" t="s">
        <v>93</v>
      </c>
      <c r="D2010" s="3" t="s">
        <v>38</v>
      </c>
      <c r="E2010" s="3" t="s">
        <v>39</v>
      </c>
      <c r="F2010" s="3">
        <v>18</v>
      </c>
      <c r="G2010" s="3" t="s">
        <v>93</v>
      </c>
      <c r="H2010" s="3" t="s">
        <v>21</v>
      </c>
      <c r="I2010" s="3" t="s">
        <v>22</v>
      </c>
      <c r="J2010" s="3" t="s">
        <v>21</v>
      </c>
      <c r="K2010" s="3"/>
      <c r="L2010" s="3" t="s">
        <v>117</v>
      </c>
      <c r="M2010" s="3" t="s">
        <v>227</v>
      </c>
      <c r="N2010" s="3">
        <v>0</v>
      </c>
      <c r="O2010" s="3">
        <v>0</v>
      </c>
    </row>
    <row r="2011" spans="1:15" ht="17.100000000000001">
      <c r="A2011" s="3" t="s">
        <v>2560</v>
      </c>
      <c r="B2011" s="3" t="s">
        <v>106</v>
      </c>
      <c r="C2011" s="3"/>
      <c r="D2011" s="3" t="s">
        <v>20</v>
      </c>
      <c r="E2011" s="3" t="s">
        <v>339</v>
      </c>
      <c r="F2011" s="3">
        <v>18</v>
      </c>
      <c r="G2011" s="3" t="s">
        <v>1838</v>
      </c>
      <c r="H2011" s="3" t="s">
        <v>21</v>
      </c>
      <c r="I2011" s="3" t="s">
        <v>22</v>
      </c>
      <c r="J2011" s="3" t="s">
        <v>21</v>
      </c>
      <c r="K2011" s="3"/>
      <c r="L2011" s="3" t="s">
        <v>997</v>
      </c>
      <c r="M2011" s="3" t="s">
        <v>129</v>
      </c>
      <c r="N2011" s="3">
        <v>0</v>
      </c>
      <c r="O2011" s="3">
        <v>0</v>
      </c>
    </row>
    <row r="2012" spans="1:15" ht="17.100000000000001">
      <c r="A2012" s="3" t="s">
        <v>2561</v>
      </c>
      <c r="B2012" s="3" t="s">
        <v>31</v>
      </c>
      <c r="C2012" s="3" t="s">
        <v>93</v>
      </c>
      <c r="D2012" s="3" t="s">
        <v>38</v>
      </c>
      <c r="E2012" s="3" t="s">
        <v>39</v>
      </c>
      <c r="F2012" s="3">
        <v>18</v>
      </c>
      <c r="G2012" s="3" t="s">
        <v>93</v>
      </c>
      <c r="H2012" s="3" t="s">
        <v>21</v>
      </c>
      <c r="I2012" s="3" t="s">
        <v>22</v>
      </c>
      <c r="J2012" s="3" t="s">
        <v>21</v>
      </c>
      <c r="K2012" s="3"/>
      <c r="L2012" s="3" t="s">
        <v>117</v>
      </c>
      <c r="M2012" s="3" t="s">
        <v>227</v>
      </c>
      <c r="N2012" s="3">
        <v>0</v>
      </c>
      <c r="O2012" s="3">
        <v>0</v>
      </c>
    </row>
    <row r="2013" spans="1:15" ht="17.100000000000001">
      <c r="A2013" s="3" t="s">
        <v>2562</v>
      </c>
      <c r="B2013" s="3" t="s">
        <v>42</v>
      </c>
      <c r="C2013" s="3"/>
      <c r="D2013" s="3" t="s">
        <v>20</v>
      </c>
      <c r="E2013" s="3" t="s">
        <v>339</v>
      </c>
      <c r="F2013" s="3">
        <v>18</v>
      </c>
      <c r="G2013" s="3" t="s">
        <v>37</v>
      </c>
      <c r="H2013" s="3" t="s">
        <v>21</v>
      </c>
      <c r="I2013" s="3" t="s">
        <v>22</v>
      </c>
      <c r="J2013" s="3" t="s">
        <v>21</v>
      </c>
      <c r="K2013" s="3"/>
      <c r="L2013" s="3" t="s">
        <v>160</v>
      </c>
      <c r="M2013" s="3" t="s">
        <v>45</v>
      </c>
      <c r="N2013" s="3">
        <v>0</v>
      </c>
      <c r="O2013" s="3">
        <v>0</v>
      </c>
    </row>
    <row r="2014" spans="1:15" ht="17.100000000000001">
      <c r="A2014" s="3" t="s">
        <v>2563</v>
      </c>
      <c r="B2014" s="3" t="s">
        <v>42</v>
      </c>
      <c r="C2014" s="3" t="s">
        <v>282</v>
      </c>
      <c r="D2014" s="3" t="s">
        <v>62</v>
      </c>
      <c r="E2014" s="3" t="s">
        <v>63</v>
      </c>
      <c r="F2014" s="3">
        <v>18</v>
      </c>
      <c r="G2014" s="3" t="s">
        <v>74</v>
      </c>
      <c r="H2014" s="3" t="s">
        <v>21</v>
      </c>
      <c r="I2014" s="3" t="s">
        <v>22</v>
      </c>
      <c r="J2014" s="3" t="s">
        <v>21</v>
      </c>
      <c r="K2014" s="3"/>
      <c r="L2014" s="3" t="s">
        <v>49</v>
      </c>
      <c r="M2014" s="3" t="s">
        <v>88</v>
      </c>
      <c r="N2014" s="3">
        <v>0</v>
      </c>
      <c r="O2014" s="3">
        <v>0</v>
      </c>
    </row>
    <row r="2015" spans="1:15" ht="17.100000000000001">
      <c r="A2015" s="3" t="s">
        <v>2564</v>
      </c>
      <c r="B2015" s="3" t="s">
        <v>16</v>
      </c>
      <c r="C2015" s="3" t="s">
        <v>57</v>
      </c>
      <c r="D2015" s="3" t="s">
        <v>62</v>
      </c>
      <c r="E2015" s="3" t="s">
        <v>63</v>
      </c>
      <c r="F2015" s="3">
        <v>18</v>
      </c>
      <c r="G2015" s="3" t="s">
        <v>284</v>
      </c>
      <c r="H2015" s="3" t="s">
        <v>21</v>
      </c>
      <c r="I2015" s="3" t="s">
        <v>22</v>
      </c>
      <c r="J2015" s="3" t="s">
        <v>21</v>
      </c>
      <c r="K2015" s="3" t="s">
        <v>319</v>
      </c>
      <c r="L2015" s="3" t="s">
        <v>44</v>
      </c>
      <c r="M2015" s="3" t="s">
        <v>227</v>
      </c>
      <c r="N2015" s="3">
        <v>0</v>
      </c>
      <c r="O2015" s="3">
        <v>3</v>
      </c>
    </row>
    <row r="2016" spans="1:15" ht="17.100000000000001">
      <c r="A2016" s="3" t="s">
        <v>2565</v>
      </c>
      <c r="B2016" s="3" t="s">
        <v>81</v>
      </c>
      <c r="C2016" s="3"/>
      <c r="D2016" s="3" t="s">
        <v>20</v>
      </c>
      <c r="E2016" s="3" t="s">
        <v>339</v>
      </c>
      <c r="F2016" s="3">
        <v>18</v>
      </c>
      <c r="G2016" s="3" t="s">
        <v>2566</v>
      </c>
      <c r="H2016" s="3" t="s">
        <v>21</v>
      </c>
      <c r="I2016" s="3" t="s">
        <v>22</v>
      </c>
      <c r="J2016" s="3" t="s">
        <v>21</v>
      </c>
      <c r="K2016" s="3"/>
      <c r="L2016" s="3" t="s">
        <v>222</v>
      </c>
      <c r="M2016" s="3" t="s">
        <v>266</v>
      </c>
      <c r="N2016" s="3">
        <v>0</v>
      </c>
      <c r="O2016" s="3">
        <v>0</v>
      </c>
    </row>
    <row r="2017" spans="1:15" ht="17.100000000000001">
      <c r="A2017" s="3" t="s">
        <v>2567</v>
      </c>
      <c r="B2017" s="3" t="s">
        <v>16</v>
      </c>
      <c r="C2017" s="3" t="s">
        <v>177</v>
      </c>
      <c r="D2017" s="3" t="s">
        <v>18</v>
      </c>
      <c r="E2017" s="3" t="s">
        <v>19</v>
      </c>
      <c r="F2017" s="3">
        <v>18</v>
      </c>
      <c r="G2017" s="3" t="s">
        <v>20</v>
      </c>
      <c r="H2017" s="3" t="s">
        <v>21</v>
      </c>
      <c r="I2017" s="3" t="s">
        <v>22</v>
      </c>
      <c r="J2017" s="3" t="s">
        <v>21</v>
      </c>
      <c r="K2017" s="3"/>
      <c r="L2017" s="3" t="s">
        <v>194</v>
      </c>
      <c r="M2017" s="3" t="s">
        <v>76</v>
      </c>
      <c r="N2017" s="3">
        <v>0</v>
      </c>
      <c r="O2017" s="3">
        <v>0</v>
      </c>
    </row>
    <row r="2018" spans="1:15" ht="17.100000000000001">
      <c r="A2018" s="3" t="s">
        <v>2568</v>
      </c>
      <c r="B2018" s="3" t="s">
        <v>16</v>
      </c>
      <c r="C2018" s="3" t="s">
        <v>2569</v>
      </c>
      <c r="D2018" s="3" t="s">
        <v>20</v>
      </c>
      <c r="E2018" s="3" t="s">
        <v>339</v>
      </c>
      <c r="F2018" s="3">
        <v>18</v>
      </c>
      <c r="G2018" s="3" t="s">
        <v>141</v>
      </c>
      <c r="H2018" s="3" t="s">
        <v>21</v>
      </c>
      <c r="I2018" s="3" t="s">
        <v>22</v>
      </c>
      <c r="J2018" s="3" t="s">
        <v>21</v>
      </c>
      <c r="K2018" s="3"/>
      <c r="L2018" s="3" t="s">
        <v>128</v>
      </c>
      <c r="M2018" s="3" t="s">
        <v>50</v>
      </c>
      <c r="N2018" s="3">
        <v>0</v>
      </c>
      <c r="O2018" s="3">
        <v>1</v>
      </c>
    </row>
    <row r="2019" spans="1:15" ht="17.100000000000001">
      <c r="A2019" s="3" t="s">
        <v>2570</v>
      </c>
      <c r="B2019" s="3" t="s">
        <v>16</v>
      </c>
      <c r="C2019" s="3"/>
      <c r="D2019" s="3" t="s">
        <v>20</v>
      </c>
      <c r="E2019" s="3" t="s">
        <v>339</v>
      </c>
      <c r="F2019" s="3">
        <v>18</v>
      </c>
      <c r="G2019" s="3" t="s">
        <v>284</v>
      </c>
      <c r="H2019" s="3" t="s">
        <v>21</v>
      </c>
      <c r="I2019" s="3" t="s">
        <v>22</v>
      </c>
      <c r="J2019" s="3" t="s">
        <v>21</v>
      </c>
      <c r="K2019" s="3"/>
      <c r="L2019" s="3" t="s">
        <v>28</v>
      </c>
      <c r="M2019" s="3" t="s">
        <v>88</v>
      </c>
      <c r="N2019" s="3">
        <v>0</v>
      </c>
      <c r="O2019" s="3">
        <v>0</v>
      </c>
    </row>
    <row r="2020" spans="1:15" ht="17.100000000000001">
      <c r="A2020" s="3" t="s">
        <v>2571</v>
      </c>
      <c r="B2020" s="3" t="s">
        <v>16</v>
      </c>
      <c r="C2020" s="3" t="s">
        <v>329</v>
      </c>
      <c r="D2020" s="3" t="s">
        <v>62</v>
      </c>
      <c r="E2020" s="3" t="s">
        <v>63</v>
      </c>
      <c r="F2020" s="3">
        <v>18</v>
      </c>
      <c r="G2020" s="3" t="s">
        <v>57</v>
      </c>
      <c r="H2020" s="3" t="s">
        <v>21</v>
      </c>
      <c r="I2020" s="3" t="s">
        <v>22</v>
      </c>
      <c r="J2020" s="3" t="s">
        <v>21</v>
      </c>
      <c r="K2020" s="3"/>
      <c r="L2020" s="3" t="s">
        <v>247</v>
      </c>
      <c r="M2020" s="3" t="s">
        <v>88</v>
      </c>
      <c r="N2020" s="3">
        <v>0</v>
      </c>
      <c r="O2020" s="3">
        <v>0</v>
      </c>
    </row>
    <row r="2021" spans="1:15" ht="17.100000000000001">
      <c r="A2021" s="3" t="s">
        <v>2572</v>
      </c>
      <c r="B2021" s="3" t="s">
        <v>680</v>
      </c>
      <c r="C2021" s="3" t="s">
        <v>455</v>
      </c>
      <c r="D2021" s="3" t="s">
        <v>38</v>
      </c>
      <c r="E2021" s="3" t="s">
        <v>39</v>
      </c>
      <c r="F2021" s="3">
        <v>18</v>
      </c>
      <c r="G2021" s="3" t="s">
        <v>1043</v>
      </c>
      <c r="H2021" s="3" t="s">
        <v>21</v>
      </c>
      <c r="I2021" s="3" t="s">
        <v>22</v>
      </c>
      <c r="J2021" s="3" t="s">
        <v>21</v>
      </c>
      <c r="K2021" s="3"/>
      <c r="L2021" s="3" t="s">
        <v>477</v>
      </c>
      <c r="M2021" s="3" t="s">
        <v>214</v>
      </c>
      <c r="N2021" s="3">
        <v>0</v>
      </c>
      <c r="O2021" s="3">
        <v>0</v>
      </c>
    </row>
    <row r="2022" spans="1:15" ht="17.100000000000001">
      <c r="A2022" s="3" t="s">
        <v>2573</v>
      </c>
      <c r="B2022" s="3" t="s">
        <v>278</v>
      </c>
      <c r="C2022" s="3" t="s">
        <v>182</v>
      </c>
      <c r="D2022" s="3" t="s">
        <v>62</v>
      </c>
      <c r="E2022" s="3" t="s">
        <v>63</v>
      </c>
      <c r="F2022" s="3">
        <v>18</v>
      </c>
      <c r="G2022" s="3" t="s">
        <v>113</v>
      </c>
      <c r="H2022" s="3" t="s">
        <v>21</v>
      </c>
      <c r="I2022" s="3" t="s">
        <v>22</v>
      </c>
      <c r="J2022" s="3" t="s">
        <v>21</v>
      </c>
      <c r="K2022" s="3"/>
      <c r="L2022" s="3" t="s">
        <v>49</v>
      </c>
      <c r="M2022" s="3" t="s">
        <v>254</v>
      </c>
      <c r="N2022" s="3">
        <v>0</v>
      </c>
      <c r="O2022" s="3">
        <v>0</v>
      </c>
    </row>
    <row r="2023" spans="1:15" ht="17.100000000000001">
      <c r="A2023" s="3" t="s">
        <v>2574</v>
      </c>
      <c r="B2023" s="3" t="s">
        <v>42</v>
      </c>
      <c r="C2023" s="3" t="s">
        <v>236</v>
      </c>
      <c r="D2023" s="3" t="s">
        <v>91</v>
      </c>
      <c r="E2023" s="3" t="s">
        <v>92</v>
      </c>
      <c r="F2023" s="3">
        <v>18</v>
      </c>
      <c r="G2023" s="3" t="s">
        <v>20</v>
      </c>
      <c r="H2023" s="3" t="s">
        <v>21</v>
      </c>
      <c r="I2023" s="3" t="s">
        <v>22</v>
      </c>
      <c r="J2023" s="3" t="s">
        <v>21</v>
      </c>
      <c r="K2023" s="3"/>
      <c r="L2023" s="3" t="s">
        <v>125</v>
      </c>
      <c r="M2023" s="3" t="s">
        <v>24</v>
      </c>
      <c r="N2023" s="3">
        <v>0</v>
      </c>
      <c r="O2023" s="3">
        <v>0</v>
      </c>
    </row>
    <row r="2024" spans="1:15" ht="17.100000000000001">
      <c r="A2024" s="3" t="s">
        <v>2575</v>
      </c>
      <c r="B2024" s="3" t="s">
        <v>81</v>
      </c>
      <c r="C2024" s="3"/>
      <c r="D2024" s="3" t="s">
        <v>20</v>
      </c>
      <c r="E2024" s="3" t="s">
        <v>339</v>
      </c>
      <c r="F2024" s="3">
        <v>18</v>
      </c>
      <c r="G2024" s="3" t="s">
        <v>623</v>
      </c>
      <c r="H2024" s="3" t="s">
        <v>21</v>
      </c>
      <c r="I2024" s="3" t="s">
        <v>22</v>
      </c>
      <c r="J2024" s="3" t="s">
        <v>21</v>
      </c>
      <c r="K2024" s="3"/>
      <c r="L2024" s="3" t="s">
        <v>75</v>
      </c>
      <c r="M2024" s="3" t="s">
        <v>88</v>
      </c>
      <c r="N2024" s="3">
        <v>0</v>
      </c>
      <c r="O2024" s="3">
        <v>0</v>
      </c>
    </row>
    <row r="2025" spans="1:15" ht="17.100000000000001">
      <c r="A2025" s="3" t="s">
        <v>2576</v>
      </c>
      <c r="B2025" s="3" t="s">
        <v>67</v>
      </c>
      <c r="C2025" s="3" t="s">
        <v>154</v>
      </c>
      <c r="D2025" s="3" t="s">
        <v>91</v>
      </c>
      <c r="E2025" s="3" t="s">
        <v>92</v>
      </c>
      <c r="F2025" s="3">
        <v>18</v>
      </c>
      <c r="G2025" s="3" t="s">
        <v>155</v>
      </c>
      <c r="H2025" s="3" t="s">
        <v>21</v>
      </c>
      <c r="I2025" s="3" t="s">
        <v>22</v>
      </c>
      <c r="J2025" s="3" t="s">
        <v>21</v>
      </c>
      <c r="K2025" s="3"/>
      <c r="L2025" s="3" t="s">
        <v>194</v>
      </c>
      <c r="M2025" s="3" t="s">
        <v>205</v>
      </c>
      <c r="N2025" s="3">
        <v>0</v>
      </c>
      <c r="O2025" s="3">
        <v>0</v>
      </c>
    </row>
    <row r="2026" spans="1:15" ht="17.100000000000001">
      <c r="A2026" s="3" t="s">
        <v>2577</v>
      </c>
      <c r="B2026" s="3" t="s">
        <v>42</v>
      </c>
      <c r="C2026" s="3" t="s">
        <v>1146</v>
      </c>
      <c r="D2026" s="3" t="s">
        <v>20</v>
      </c>
      <c r="E2026" s="3" t="s">
        <v>339</v>
      </c>
      <c r="F2026" s="3">
        <v>18</v>
      </c>
      <c r="G2026" s="3" t="s">
        <v>1500</v>
      </c>
      <c r="H2026" s="3" t="s">
        <v>21</v>
      </c>
      <c r="I2026" s="3" t="s">
        <v>22</v>
      </c>
      <c r="J2026" s="3" t="s">
        <v>21</v>
      </c>
      <c r="K2026" s="3"/>
      <c r="L2026" s="3" t="s">
        <v>49</v>
      </c>
      <c r="M2026" s="3" t="s">
        <v>205</v>
      </c>
      <c r="N2026" s="3">
        <v>0</v>
      </c>
      <c r="O2026" s="3">
        <v>0</v>
      </c>
    </row>
    <row r="2027" spans="1:15" ht="17.100000000000001">
      <c r="A2027" s="3" t="s">
        <v>2578</v>
      </c>
      <c r="B2027" s="3" t="s">
        <v>102</v>
      </c>
      <c r="C2027" s="3" t="s">
        <v>204</v>
      </c>
      <c r="D2027" s="3" t="s">
        <v>91</v>
      </c>
      <c r="E2027" s="3" t="s">
        <v>92</v>
      </c>
      <c r="F2027" s="3">
        <v>18</v>
      </c>
      <c r="G2027" s="3" t="s">
        <v>74</v>
      </c>
      <c r="H2027" s="3" t="s">
        <v>21</v>
      </c>
      <c r="I2027" s="3" t="s">
        <v>22</v>
      </c>
      <c r="J2027" s="3" t="s">
        <v>21</v>
      </c>
      <c r="K2027" s="3"/>
      <c r="L2027" s="3" t="s">
        <v>128</v>
      </c>
      <c r="M2027" s="3" t="s">
        <v>269</v>
      </c>
      <c r="N2027" s="3">
        <v>0</v>
      </c>
      <c r="O2027" s="3">
        <v>0</v>
      </c>
    </row>
    <row r="2028" spans="1:15" ht="17.100000000000001">
      <c r="A2028" s="3" t="s">
        <v>2579</v>
      </c>
      <c r="B2028" s="3" t="s">
        <v>31</v>
      </c>
      <c r="C2028" s="3"/>
      <c r="D2028" s="3" t="s">
        <v>20</v>
      </c>
      <c r="E2028" s="3" t="s">
        <v>339</v>
      </c>
      <c r="F2028" s="3">
        <v>18</v>
      </c>
      <c r="G2028" s="3" t="s">
        <v>962</v>
      </c>
      <c r="H2028" s="3" t="s">
        <v>21</v>
      </c>
      <c r="I2028" s="3" t="s">
        <v>22</v>
      </c>
      <c r="J2028" s="3" t="s">
        <v>21</v>
      </c>
      <c r="K2028" s="3"/>
      <c r="L2028" s="3" t="s">
        <v>33</v>
      </c>
      <c r="M2028" s="3" t="s">
        <v>50</v>
      </c>
      <c r="N2028" s="3">
        <v>0</v>
      </c>
      <c r="O2028" s="3">
        <v>0</v>
      </c>
    </row>
    <row r="2029" spans="1:15" ht="17.100000000000001">
      <c r="A2029" s="3" t="s">
        <v>2580</v>
      </c>
      <c r="B2029" s="3" t="s">
        <v>42</v>
      </c>
      <c r="C2029" s="3" t="s">
        <v>2443</v>
      </c>
      <c r="D2029" s="3" t="s">
        <v>20</v>
      </c>
      <c r="E2029" s="3" t="s">
        <v>339</v>
      </c>
      <c r="F2029" s="3">
        <v>18</v>
      </c>
      <c r="G2029" s="3" t="s">
        <v>69</v>
      </c>
      <c r="H2029" s="3" t="s">
        <v>21</v>
      </c>
      <c r="I2029" s="3" t="s">
        <v>22</v>
      </c>
      <c r="J2029" s="3" t="s">
        <v>21</v>
      </c>
      <c r="K2029" s="3"/>
      <c r="L2029" s="3" t="s">
        <v>209</v>
      </c>
      <c r="M2029" s="3" t="s">
        <v>173</v>
      </c>
      <c r="N2029" s="3">
        <v>0</v>
      </c>
      <c r="O2029" s="3">
        <v>0</v>
      </c>
    </row>
    <row r="2030" spans="1:15" ht="17.100000000000001">
      <c r="A2030" s="3" t="s">
        <v>2581</v>
      </c>
      <c r="B2030" s="3" t="s">
        <v>166</v>
      </c>
      <c r="C2030" s="3"/>
      <c r="D2030" s="3" t="s">
        <v>20</v>
      </c>
      <c r="E2030" s="3" t="s">
        <v>339</v>
      </c>
      <c r="F2030" s="3">
        <v>18</v>
      </c>
      <c r="G2030" s="3" t="s">
        <v>20</v>
      </c>
      <c r="H2030" s="3" t="s">
        <v>21</v>
      </c>
      <c r="I2030" s="3" t="s">
        <v>22</v>
      </c>
      <c r="J2030" s="3" t="s">
        <v>21</v>
      </c>
      <c r="K2030" s="3"/>
      <c r="L2030" s="3" t="s">
        <v>108</v>
      </c>
      <c r="M2030" s="3" t="s">
        <v>367</v>
      </c>
      <c r="N2030" s="3">
        <v>0</v>
      </c>
      <c r="O2030" s="3">
        <v>0</v>
      </c>
    </row>
    <row r="2031" spans="1:15" ht="17.100000000000001">
      <c r="A2031" s="3" t="s">
        <v>2582</v>
      </c>
      <c r="B2031" s="3" t="s">
        <v>42</v>
      </c>
      <c r="C2031" s="3" t="s">
        <v>263</v>
      </c>
      <c r="D2031" s="3" t="s">
        <v>91</v>
      </c>
      <c r="E2031" s="3" t="s">
        <v>92</v>
      </c>
      <c r="F2031" s="3">
        <v>18</v>
      </c>
      <c r="G2031" s="3" t="s">
        <v>2583</v>
      </c>
      <c r="H2031" s="3" t="s">
        <v>21</v>
      </c>
      <c r="I2031" s="3" t="s">
        <v>22</v>
      </c>
      <c r="J2031" s="3" t="s">
        <v>21</v>
      </c>
      <c r="K2031" s="3"/>
      <c r="L2031" s="3" t="s">
        <v>218</v>
      </c>
      <c r="M2031" s="3" t="s">
        <v>50</v>
      </c>
      <c r="N2031" s="3">
        <v>0</v>
      </c>
      <c r="O2031" s="3">
        <v>0</v>
      </c>
    </row>
    <row r="2032" spans="1:15" ht="17.100000000000001">
      <c r="A2032" s="3" t="s">
        <v>2584</v>
      </c>
      <c r="B2032" s="3" t="s">
        <v>278</v>
      </c>
      <c r="C2032" s="3"/>
      <c r="D2032" s="3" t="s">
        <v>20</v>
      </c>
      <c r="E2032" s="3" t="s">
        <v>339</v>
      </c>
      <c r="F2032" s="3">
        <v>18</v>
      </c>
      <c r="G2032" s="3" t="s">
        <v>20</v>
      </c>
      <c r="H2032" s="3" t="s">
        <v>21</v>
      </c>
      <c r="I2032" s="3" t="s">
        <v>22</v>
      </c>
      <c r="J2032" s="3" t="s">
        <v>21</v>
      </c>
      <c r="K2032" s="3"/>
      <c r="L2032" s="3" t="s">
        <v>125</v>
      </c>
      <c r="M2032" s="3" t="s">
        <v>45</v>
      </c>
      <c r="N2032" s="3">
        <v>0</v>
      </c>
      <c r="O2032" s="3">
        <v>0</v>
      </c>
    </row>
    <row r="2033" spans="1:15" ht="17.100000000000001">
      <c r="A2033" s="3" t="s">
        <v>2585</v>
      </c>
      <c r="B2033" s="3" t="s">
        <v>81</v>
      </c>
      <c r="C2033" s="3" t="s">
        <v>397</v>
      </c>
      <c r="D2033" s="3" t="s">
        <v>91</v>
      </c>
      <c r="E2033" s="3" t="s">
        <v>92</v>
      </c>
      <c r="F2033" s="3">
        <v>18</v>
      </c>
      <c r="G2033" s="3" t="s">
        <v>397</v>
      </c>
      <c r="H2033" s="3" t="s">
        <v>21</v>
      </c>
      <c r="I2033" s="3" t="s">
        <v>22</v>
      </c>
      <c r="J2033" s="3" t="s">
        <v>21</v>
      </c>
      <c r="K2033" s="3"/>
      <c r="L2033" s="3" t="s">
        <v>467</v>
      </c>
      <c r="M2033" s="3" t="s">
        <v>266</v>
      </c>
      <c r="N2033" s="3">
        <v>0</v>
      </c>
      <c r="O2033" s="3">
        <v>0</v>
      </c>
    </row>
    <row r="2034" spans="1:15" ht="17.100000000000001">
      <c r="A2034" s="3" t="s">
        <v>2586</v>
      </c>
      <c r="B2034" s="3" t="s">
        <v>16</v>
      </c>
      <c r="C2034" s="3" t="s">
        <v>402</v>
      </c>
      <c r="D2034" s="3" t="s">
        <v>38</v>
      </c>
      <c r="E2034" s="3" t="s">
        <v>39</v>
      </c>
      <c r="F2034" s="3">
        <v>18</v>
      </c>
      <c r="G2034" s="3" t="s">
        <v>113</v>
      </c>
      <c r="H2034" s="3" t="s">
        <v>21</v>
      </c>
      <c r="I2034" s="3" t="s">
        <v>22</v>
      </c>
      <c r="J2034" s="3" t="s">
        <v>21</v>
      </c>
      <c r="K2034" s="3"/>
      <c r="L2034" s="3" t="s">
        <v>49</v>
      </c>
      <c r="M2034" s="3" t="s">
        <v>88</v>
      </c>
      <c r="N2034" s="3">
        <v>0</v>
      </c>
      <c r="O2034" s="3">
        <v>3</v>
      </c>
    </row>
    <row r="2035" spans="1:15" ht="17.100000000000001">
      <c r="A2035" s="3" t="s">
        <v>2587</v>
      </c>
      <c r="B2035" s="3" t="s">
        <v>81</v>
      </c>
      <c r="C2035" s="3"/>
      <c r="D2035" s="3" t="s">
        <v>20</v>
      </c>
      <c r="E2035" s="3" t="s">
        <v>339</v>
      </c>
      <c r="F2035" s="3">
        <v>18</v>
      </c>
      <c r="G2035" s="3" t="s">
        <v>32</v>
      </c>
      <c r="H2035" s="3" t="s">
        <v>21</v>
      </c>
      <c r="I2035" s="3" t="s">
        <v>22</v>
      </c>
      <c r="J2035" s="3" t="s">
        <v>21</v>
      </c>
      <c r="K2035" s="3"/>
      <c r="L2035" s="3" t="s">
        <v>104</v>
      </c>
      <c r="M2035" s="3" t="s">
        <v>266</v>
      </c>
      <c r="N2035" s="3">
        <v>0</v>
      </c>
      <c r="O2035" s="3">
        <v>0</v>
      </c>
    </row>
    <row r="2036" spans="1:15" ht="17.100000000000001">
      <c r="A2036" s="3" t="s">
        <v>2588</v>
      </c>
      <c r="B2036" s="3" t="s">
        <v>249</v>
      </c>
      <c r="C2036" s="3" t="s">
        <v>263</v>
      </c>
      <c r="D2036" s="3" t="s">
        <v>91</v>
      </c>
      <c r="E2036" s="3" t="s">
        <v>92</v>
      </c>
      <c r="F2036" s="3">
        <v>18</v>
      </c>
      <c r="G2036" s="3" t="s">
        <v>74</v>
      </c>
      <c r="H2036" s="3" t="s">
        <v>21</v>
      </c>
      <c r="I2036" s="3" t="s">
        <v>22</v>
      </c>
      <c r="J2036" s="3" t="s">
        <v>21</v>
      </c>
      <c r="K2036" s="3"/>
      <c r="L2036" s="3" t="s">
        <v>315</v>
      </c>
      <c r="M2036" s="3" t="s">
        <v>205</v>
      </c>
      <c r="N2036" s="3">
        <v>0</v>
      </c>
      <c r="O2036" s="3">
        <v>0</v>
      </c>
    </row>
    <row r="2037" spans="1:15" ht="17.100000000000001">
      <c r="A2037" s="3" t="s">
        <v>2589</v>
      </c>
      <c r="B2037" s="3" t="s">
        <v>72</v>
      </c>
      <c r="C2037" s="3" t="s">
        <v>136</v>
      </c>
      <c r="D2037" s="3" t="s">
        <v>91</v>
      </c>
      <c r="E2037" s="3" t="s">
        <v>92</v>
      </c>
      <c r="F2037" s="3">
        <v>18</v>
      </c>
      <c r="G2037" s="3" t="s">
        <v>1699</v>
      </c>
      <c r="H2037" s="3" t="s">
        <v>21</v>
      </c>
      <c r="I2037" s="3" t="s">
        <v>22</v>
      </c>
      <c r="J2037" s="3" t="s">
        <v>21</v>
      </c>
      <c r="K2037" s="3"/>
      <c r="L2037" s="3" t="s">
        <v>222</v>
      </c>
      <c r="M2037" s="3" t="s">
        <v>347</v>
      </c>
      <c r="N2037" s="3">
        <v>0</v>
      </c>
      <c r="O2037" s="3">
        <v>0</v>
      </c>
    </row>
    <row r="2038" spans="1:15" ht="17.100000000000001">
      <c r="A2038" s="3" t="s">
        <v>2590</v>
      </c>
      <c r="B2038" s="3" t="s">
        <v>360</v>
      </c>
      <c r="C2038" s="3" t="s">
        <v>217</v>
      </c>
      <c r="D2038" s="3" t="s">
        <v>38</v>
      </c>
      <c r="E2038" s="3" t="s">
        <v>39</v>
      </c>
      <c r="F2038" s="3">
        <v>18</v>
      </c>
      <c r="G2038" s="3" t="s">
        <v>20</v>
      </c>
      <c r="H2038" s="3" t="s">
        <v>21</v>
      </c>
      <c r="I2038" s="3" t="s">
        <v>22</v>
      </c>
      <c r="J2038" s="3" t="s">
        <v>21</v>
      </c>
      <c r="K2038" s="3"/>
      <c r="L2038" s="3" t="s">
        <v>333</v>
      </c>
      <c r="M2038" s="3" t="s">
        <v>639</v>
      </c>
      <c r="N2038" s="3">
        <v>0</v>
      </c>
      <c r="O2038" s="3">
        <v>0</v>
      </c>
    </row>
    <row r="2039" spans="1:15" ht="17.100000000000001">
      <c r="A2039" s="3" t="s">
        <v>2591</v>
      </c>
      <c r="B2039" s="3" t="s">
        <v>166</v>
      </c>
      <c r="C2039" s="3" t="s">
        <v>37</v>
      </c>
      <c r="D2039" s="3" t="s">
        <v>38</v>
      </c>
      <c r="E2039" s="3" t="s">
        <v>39</v>
      </c>
      <c r="F2039" s="3">
        <v>18</v>
      </c>
      <c r="G2039" s="3" t="s">
        <v>20</v>
      </c>
      <c r="H2039" s="3" t="s">
        <v>21</v>
      </c>
      <c r="I2039" s="3" t="s">
        <v>22</v>
      </c>
      <c r="J2039" s="3" t="s">
        <v>21</v>
      </c>
      <c r="K2039" s="3"/>
      <c r="L2039" s="3" t="s">
        <v>333</v>
      </c>
      <c r="M2039" s="3" t="s">
        <v>227</v>
      </c>
      <c r="N2039" s="3">
        <v>0</v>
      </c>
      <c r="O2039" s="3">
        <v>1</v>
      </c>
    </row>
    <row r="2040" spans="1:15" ht="17.100000000000001">
      <c r="A2040" s="3" t="s">
        <v>2592</v>
      </c>
      <c r="B2040" s="3" t="s">
        <v>42</v>
      </c>
      <c r="C2040" s="3" t="s">
        <v>671</v>
      </c>
      <c r="D2040" s="3" t="s">
        <v>38</v>
      </c>
      <c r="E2040" s="3" t="s">
        <v>39</v>
      </c>
      <c r="F2040" s="3">
        <v>18</v>
      </c>
      <c r="G2040" s="3" t="s">
        <v>284</v>
      </c>
      <c r="H2040" s="3" t="s">
        <v>21</v>
      </c>
      <c r="I2040" s="3" t="s">
        <v>22</v>
      </c>
      <c r="J2040" s="3" t="s">
        <v>21</v>
      </c>
      <c r="K2040" s="3"/>
      <c r="L2040" s="3" t="s">
        <v>104</v>
      </c>
      <c r="M2040" s="3" t="s">
        <v>227</v>
      </c>
      <c r="N2040" s="3">
        <v>0</v>
      </c>
      <c r="O2040" s="3">
        <v>0</v>
      </c>
    </row>
    <row r="2041" spans="1:15" ht="17.100000000000001">
      <c r="A2041" s="3" t="s">
        <v>2593</v>
      </c>
      <c r="B2041" s="3" t="s">
        <v>31</v>
      </c>
      <c r="C2041" s="3" t="s">
        <v>32</v>
      </c>
      <c r="D2041" s="3" t="s">
        <v>18</v>
      </c>
      <c r="E2041" s="3" t="s">
        <v>19</v>
      </c>
      <c r="F2041" s="3">
        <v>18</v>
      </c>
      <c r="G2041" s="3" t="s">
        <v>20</v>
      </c>
      <c r="H2041" s="3" t="s">
        <v>21</v>
      </c>
      <c r="I2041" s="3" t="s">
        <v>22</v>
      </c>
      <c r="J2041" s="3" t="s">
        <v>21</v>
      </c>
      <c r="K2041" s="3"/>
      <c r="L2041" s="3" t="s">
        <v>44</v>
      </c>
      <c r="M2041" s="3" t="s">
        <v>139</v>
      </c>
      <c r="N2041" s="3">
        <v>0</v>
      </c>
      <c r="O2041" s="3">
        <v>0</v>
      </c>
    </row>
    <row r="2042" spans="1:15" ht="17.100000000000001">
      <c r="A2042" s="3" t="s">
        <v>2594</v>
      </c>
      <c r="B2042" s="3" t="s">
        <v>42</v>
      </c>
      <c r="C2042" s="3"/>
      <c r="D2042" s="3" t="s">
        <v>20</v>
      </c>
      <c r="E2042" s="3" t="s">
        <v>339</v>
      </c>
      <c r="F2042" s="3">
        <v>18</v>
      </c>
      <c r="G2042" s="3" t="s">
        <v>726</v>
      </c>
      <c r="H2042" s="3" t="s">
        <v>21</v>
      </c>
      <c r="I2042" s="3" t="s">
        <v>22</v>
      </c>
      <c r="J2042" s="3" t="s">
        <v>21</v>
      </c>
      <c r="K2042" s="3"/>
      <c r="L2042" s="3" t="s">
        <v>209</v>
      </c>
      <c r="M2042" s="3" t="s">
        <v>291</v>
      </c>
      <c r="N2042" s="3">
        <v>0</v>
      </c>
      <c r="O2042" s="3">
        <v>0</v>
      </c>
    </row>
    <row r="2043" spans="1:15" ht="17.100000000000001">
      <c r="A2043" s="3" t="s">
        <v>2595</v>
      </c>
      <c r="B2043" s="3" t="s">
        <v>81</v>
      </c>
      <c r="C2043" s="3"/>
      <c r="D2043" s="3" t="s">
        <v>20</v>
      </c>
      <c r="E2043" s="3" t="s">
        <v>339</v>
      </c>
      <c r="F2043" s="3">
        <v>18</v>
      </c>
      <c r="G2043" s="3" t="s">
        <v>623</v>
      </c>
      <c r="H2043" s="3" t="s">
        <v>21</v>
      </c>
      <c r="I2043" s="3" t="s">
        <v>22</v>
      </c>
      <c r="J2043" s="3" t="s">
        <v>21</v>
      </c>
      <c r="K2043" s="3"/>
      <c r="L2043" s="3" t="s">
        <v>44</v>
      </c>
      <c r="M2043" s="3" t="s">
        <v>139</v>
      </c>
      <c r="N2043" s="3">
        <v>0</v>
      </c>
      <c r="O2043" s="3">
        <v>0</v>
      </c>
    </row>
    <row r="2044" spans="1:15" ht="17.100000000000001">
      <c r="A2044" s="3" t="s">
        <v>2596</v>
      </c>
      <c r="B2044" s="3" t="s">
        <v>281</v>
      </c>
      <c r="C2044" s="3" t="s">
        <v>263</v>
      </c>
      <c r="D2044" s="3" t="s">
        <v>91</v>
      </c>
      <c r="E2044" s="3" t="s">
        <v>92</v>
      </c>
      <c r="F2044" s="3">
        <v>18</v>
      </c>
      <c r="G2044" s="3" t="s">
        <v>74</v>
      </c>
      <c r="H2044" s="3" t="s">
        <v>21</v>
      </c>
      <c r="I2044" s="3" t="s">
        <v>22</v>
      </c>
      <c r="J2044" s="3" t="s">
        <v>21</v>
      </c>
      <c r="K2044" s="3"/>
      <c r="L2044" s="3" t="s">
        <v>138</v>
      </c>
      <c r="M2044" s="3" t="s">
        <v>639</v>
      </c>
      <c r="N2044" s="3">
        <v>0</v>
      </c>
      <c r="O2044" s="3">
        <v>0</v>
      </c>
    </row>
    <row r="2045" spans="1:15" ht="17.100000000000001">
      <c r="A2045" s="3" t="s">
        <v>2597</v>
      </c>
      <c r="B2045" s="3" t="s">
        <v>81</v>
      </c>
      <c r="C2045" s="3"/>
      <c r="D2045" s="3" t="s">
        <v>20</v>
      </c>
      <c r="E2045" s="3" t="s">
        <v>339</v>
      </c>
      <c r="F2045" s="3">
        <v>18</v>
      </c>
      <c r="G2045" s="3" t="s">
        <v>69</v>
      </c>
      <c r="H2045" s="3" t="s">
        <v>21</v>
      </c>
      <c r="I2045" s="3" t="s">
        <v>22</v>
      </c>
      <c r="J2045" s="3" t="s">
        <v>21</v>
      </c>
      <c r="K2045" s="3"/>
      <c r="L2045" s="3" t="s">
        <v>138</v>
      </c>
      <c r="M2045" s="3" t="s">
        <v>639</v>
      </c>
      <c r="N2045" s="3">
        <v>0</v>
      </c>
      <c r="O2045" s="3">
        <v>0</v>
      </c>
    </row>
    <row r="2046" spans="1:15" ht="17.100000000000001">
      <c r="A2046" s="3" t="s">
        <v>2598</v>
      </c>
      <c r="B2046" s="3" t="s">
        <v>42</v>
      </c>
      <c r="C2046" s="3" t="s">
        <v>412</v>
      </c>
      <c r="D2046" s="3" t="s">
        <v>38</v>
      </c>
      <c r="E2046" s="3" t="s">
        <v>39</v>
      </c>
      <c r="F2046" s="3">
        <v>18</v>
      </c>
      <c r="G2046" s="3" t="s">
        <v>20</v>
      </c>
      <c r="H2046" s="3" t="s">
        <v>21</v>
      </c>
      <c r="I2046" s="3" t="s">
        <v>22</v>
      </c>
      <c r="J2046" s="3" t="s">
        <v>21</v>
      </c>
      <c r="K2046" s="3"/>
      <c r="L2046" s="3" t="s">
        <v>333</v>
      </c>
      <c r="M2046" s="3" t="s">
        <v>173</v>
      </c>
      <c r="N2046" s="3">
        <v>0</v>
      </c>
      <c r="O2046" s="3">
        <v>0</v>
      </c>
    </row>
    <row r="2047" spans="1:15" ht="17.100000000000001">
      <c r="A2047" s="3" t="s">
        <v>2599</v>
      </c>
      <c r="B2047" s="3" t="s">
        <v>102</v>
      </c>
      <c r="C2047" s="3" t="s">
        <v>107</v>
      </c>
      <c r="D2047" s="3" t="s">
        <v>91</v>
      </c>
      <c r="E2047" s="3" t="s">
        <v>92</v>
      </c>
      <c r="F2047" s="3">
        <v>18</v>
      </c>
      <c r="G2047" s="3" t="s">
        <v>2600</v>
      </c>
      <c r="H2047" s="3" t="s">
        <v>21</v>
      </c>
      <c r="I2047" s="3" t="s">
        <v>22</v>
      </c>
      <c r="J2047" s="3" t="s">
        <v>21</v>
      </c>
      <c r="K2047" s="3" t="s">
        <v>340</v>
      </c>
      <c r="L2047" s="3" t="s">
        <v>49</v>
      </c>
      <c r="M2047" s="3" t="s">
        <v>82</v>
      </c>
      <c r="N2047" s="3">
        <v>0</v>
      </c>
      <c r="O2047" s="3">
        <v>0</v>
      </c>
    </row>
    <row r="2048" spans="1:15" ht="17.100000000000001">
      <c r="A2048" s="3" t="s">
        <v>2601</v>
      </c>
      <c r="B2048" s="3" t="s">
        <v>81</v>
      </c>
      <c r="C2048" s="3"/>
      <c r="D2048" s="3" t="s">
        <v>20</v>
      </c>
      <c r="E2048" s="3" t="s">
        <v>339</v>
      </c>
      <c r="F2048" s="3">
        <v>18</v>
      </c>
      <c r="G2048" s="3" t="s">
        <v>669</v>
      </c>
      <c r="H2048" s="3" t="s">
        <v>21</v>
      </c>
      <c r="I2048" s="3" t="s">
        <v>22</v>
      </c>
      <c r="J2048" s="3" t="s">
        <v>21</v>
      </c>
      <c r="K2048" s="3"/>
      <c r="L2048" s="3" t="s">
        <v>333</v>
      </c>
      <c r="M2048" s="3" t="s">
        <v>227</v>
      </c>
      <c r="N2048" s="3">
        <v>0</v>
      </c>
      <c r="O2048" s="3">
        <v>0</v>
      </c>
    </row>
    <row r="2049" spans="1:15" ht="17.100000000000001">
      <c r="A2049" s="3" t="s">
        <v>2602</v>
      </c>
      <c r="B2049" s="3" t="s">
        <v>946</v>
      </c>
      <c r="C2049" s="3"/>
      <c r="D2049" s="3" t="s">
        <v>20</v>
      </c>
      <c r="E2049" s="3" t="s">
        <v>339</v>
      </c>
      <c r="F2049" s="3">
        <v>18</v>
      </c>
      <c r="G2049" s="3" t="s">
        <v>397</v>
      </c>
      <c r="H2049" s="3" t="s">
        <v>21</v>
      </c>
      <c r="I2049" s="3" t="s">
        <v>22</v>
      </c>
      <c r="J2049" s="3" t="s">
        <v>21</v>
      </c>
      <c r="K2049" s="3"/>
      <c r="L2049" s="3" t="s">
        <v>44</v>
      </c>
      <c r="M2049" s="3" t="s">
        <v>173</v>
      </c>
      <c r="N2049" s="3">
        <v>0</v>
      </c>
      <c r="O2049" s="3">
        <v>0</v>
      </c>
    </row>
    <row r="2050" spans="1:15" ht="17.100000000000001">
      <c r="A2050" s="3" t="s">
        <v>2603</v>
      </c>
      <c r="B2050" s="3" t="s">
        <v>72</v>
      </c>
      <c r="C2050" s="3"/>
      <c r="D2050" s="3" t="s">
        <v>20</v>
      </c>
      <c r="E2050" s="3" t="s">
        <v>339</v>
      </c>
      <c r="F2050" s="3">
        <v>18</v>
      </c>
      <c r="G2050" s="3" t="s">
        <v>20</v>
      </c>
      <c r="H2050" s="3" t="s">
        <v>21</v>
      </c>
      <c r="I2050" s="3" t="s">
        <v>22</v>
      </c>
      <c r="J2050" s="3" t="s">
        <v>21</v>
      </c>
      <c r="K2050" s="3"/>
      <c r="L2050" s="3" t="s">
        <v>160</v>
      </c>
      <c r="M2050" s="3" t="s">
        <v>109</v>
      </c>
      <c r="N2050" s="3">
        <v>0</v>
      </c>
      <c r="O2050" s="3">
        <v>0</v>
      </c>
    </row>
    <row r="2051" spans="1:15" ht="17.100000000000001">
      <c r="A2051" s="3" t="s">
        <v>2604</v>
      </c>
      <c r="B2051" s="3" t="s">
        <v>16</v>
      </c>
      <c r="C2051" s="3" t="s">
        <v>185</v>
      </c>
      <c r="D2051" s="3" t="s">
        <v>38</v>
      </c>
      <c r="E2051" s="3" t="s">
        <v>39</v>
      </c>
      <c r="F2051" s="3">
        <v>18</v>
      </c>
      <c r="G2051" s="3" t="s">
        <v>57</v>
      </c>
      <c r="H2051" s="3" t="s">
        <v>21</v>
      </c>
      <c r="I2051" s="3" t="s">
        <v>22</v>
      </c>
      <c r="J2051" s="3" t="s">
        <v>21</v>
      </c>
      <c r="K2051" s="3" t="s">
        <v>1687</v>
      </c>
      <c r="L2051" s="3" t="s">
        <v>49</v>
      </c>
      <c r="M2051" s="3" t="s">
        <v>59</v>
      </c>
      <c r="N2051" s="3">
        <v>0</v>
      </c>
      <c r="O2051" s="3">
        <v>0</v>
      </c>
    </row>
    <row r="2052" spans="1:15" ht="17.100000000000001">
      <c r="A2052" s="3" t="s">
        <v>2605</v>
      </c>
      <c r="B2052" s="3" t="s">
        <v>16</v>
      </c>
      <c r="C2052" s="3" t="s">
        <v>250</v>
      </c>
      <c r="D2052" s="3" t="s">
        <v>38</v>
      </c>
      <c r="E2052" s="3" t="s">
        <v>39</v>
      </c>
      <c r="F2052" s="3">
        <v>18</v>
      </c>
      <c r="G2052" s="3" t="s">
        <v>40</v>
      </c>
      <c r="H2052" s="3" t="s">
        <v>21</v>
      </c>
      <c r="I2052" s="3" t="s">
        <v>22</v>
      </c>
      <c r="J2052" s="3" t="s">
        <v>21</v>
      </c>
      <c r="K2052" s="3"/>
      <c r="L2052" s="3" t="s">
        <v>160</v>
      </c>
      <c r="M2052" s="3" t="s">
        <v>82</v>
      </c>
      <c r="N2052" s="3">
        <v>12</v>
      </c>
      <c r="O2052" s="3">
        <v>17</v>
      </c>
    </row>
    <row r="2053" spans="1:15" ht="17.100000000000001">
      <c r="A2053" s="3" t="s">
        <v>2606</v>
      </c>
      <c r="B2053" s="3" t="s">
        <v>322</v>
      </c>
      <c r="C2053" s="3" t="s">
        <v>56</v>
      </c>
      <c r="D2053" s="3" t="s">
        <v>38</v>
      </c>
      <c r="E2053" s="3" t="s">
        <v>39</v>
      </c>
      <c r="F2053" s="3">
        <v>18</v>
      </c>
      <c r="G2053" s="3" t="s">
        <v>107</v>
      </c>
      <c r="H2053" s="3" t="s">
        <v>21</v>
      </c>
      <c r="I2053" s="3" t="s">
        <v>22</v>
      </c>
      <c r="J2053" s="3" t="s">
        <v>21</v>
      </c>
      <c r="K2053" s="3"/>
      <c r="L2053" s="3" t="s">
        <v>33</v>
      </c>
      <c r="M2053" s="3" t="s">
        <v>59</v>
      </c>
      <c r="N2053" s="3">
        <v>0</v>
      </c>
      <c r="O2053" s="3">
        <v>0</v>
      </c>
    </row>
    <row r="2054" spans="1:15" ht="17.100000000000001">
      <c r="A2054" s="3" t="s">
        <v>2607</v>
      </c>
      <c r="B2054" s="3" t="s">
        <v>42</v>
      </c>
      <c r="C2054" s="3"/>
      <c r="D2054" s="3" t="s">
        <v>20</v>
      </c>
      <c r="E2054" s="3" t="s">
        <v>339</v>
      </c>
      <c r="F2054" s="3">
        <v>18</v>
      </c>
      <c r="G2054" s="3" t="s">
        <v>772</v>
      </c>
      <c r="H2054" s="3" t="s">
        <v>21</v>
      </c>
      <c r="I2054" s="3" t="s">
        <v>22</v>
      </c>
      <c r="J2054" s="3" t="s">
        <v>21</v>
      </c>
      <c r="K2054" s="3"/>
      <c r="L2054" s="3" t="s">
        <v>286</v>
      </c>
      <c r="M2054" s="3" t="s">
        <v>266</v>
      </c>
      <c r="N2054" s="3">
        <v>0</v>
      </c>
      <c r="O2054" s="3">
        <v>0</v>
      </c>
    </row>
    <row r="2055" spans="1:15" ht="17.100000000000001">
      <c r="A2055" s="3" t="s">
        <v>2608</v>
      </c>
      <c r="B2055" s="3" t="s">
        <v>445</v>
      </c>
      <c r="C2055" s="3" t="s">
        <v>175</v>
      </c>
      <c r="D2055" s="3" t="s">
        <v>62</v>
      </c>
      <c r="E2055" s="3" t="s">
        <v>63</v>
      </c>
      <c r="F2055" s="3">
        <v>18</v>
      </c>
      <c r="G2055" s="3" t="s">
        <v>271</v>
      </c>
      <c r="H2055" s="3" t="s">
        <v>21</v>
      </c>
      <c r="I2055" s="3" t="s">
        <v>22</v>
      </c>
      <c r="J2055" s="3" t="s">
        <v>21</v>
      </c>
      <c r="K2055" s="3"/>
      <c r="L2055" s="3" t="s">
        <v>160</v>
      </c>
      <c r="M2055" s="3" t="s">
        <v>88</v>
      </c>
      <c r="N2055" s="3">
        <v>0</v>
      </c>
      <c r="O2055" s="3">
        <v>0</v>
      </c>
    </row>
    <row r="2056" spans="1:15" ht="17.100000000000001">
      <c r="A2056" s="3" t="s">
        <v>2609</v>
      </c>
      <c r="B2056" s="3" t="s">
        <v>72</v>
      </c>
      <c r="C2056" s="3" t="s">
        <v>57</v>
      </c>
      <c r="D2056" s="3" t="s">
        <v>62</v>
      </c>
      <c r="E2056" s="3" t="s">
        <v>63</v>
      </c>
      <c r="F2056" s="3">
        <v>18</v>
      </c>
      <c r="G2056" s="3" t="s">
        <v>204</v>
      </c>
      <c r="H2056" s="3" t="s">
        <v>21</v>
      </c>
      <c r="I2056" s="3" t="s">
        <v>22</v>
      </c>
      <c r="J2056" s="3" t="s">
        <v>21</v>
      </c>
      <c r="K2056" s="3"/>
      <c r="L2056" s="3" t="s">
        <v>49</v>
      </c>
      <c r="M2056" s="3" t="s">
        <v>129</v>
      </c>
      <c r="N2056" s="3">
        <v>0</v>
      </c>
      <c r="O2056" s="3">
        <v>0</v>
      </c>
    </row>
    <row r="2057" spans="1:15" ht="17.100000000000001">
      <c r="A2057" s="3" t="s">
        <v>2610</v>
      </c>
      <c r="B2057" s="3" t="s">
        <v>789</v>
      </c>
      <c r="C2057" s="3" t="s">
        <v>284</v>
      </c>
      <c r="D2057" s="3" t="s">
        <v>91</v>
      </c>
      <c r="E2057" s="3" t="s">
        <v>92</v>
      </c>
      <c r="F2057" s="3">
        <v>18</v>
      </c>
      <c r="G2057" s="3" t="s">
        <v>2611</v>
      </c>
      <c r="H2057" s="3" t="s">
        <v>21</v>
      </c>
      <c r="I2057" s="3" t="s">
        <v>22</v>
      </c>
      <c r="J2057" s="3" t="s">
        <v>21</v>
      </c>
      <c r="K2057" s="3"/>
      <c r="L2057" s="3" t="s">
        <v>160</v>
      </c>
      <c r="M2057" s="3" t="s">
        <v>109</v>
      </c>
      <c r="N2057" s="3">
        <v>0</v>
      </c>
      <c r="O2057" s="3">
        <v>0</v>
      </c>
    </row>
    <row r="2058" spans="1:15" ht="17.100000000000001">
      <c r="A2058" s="3" t="s">
        <v>2612</v>
      </c>
      <c r="B2058" s="3" t="s">
        <v>166</v>
      </c>
      <c r="C2058" s="3" t="s">
        <v>236</v>
      </c>
      <c r="D2058" s="3" t="s">
        <v>91</v>
      </c>
      <c r="E2058" s="3" t="s">
        <v>92</v>
      </c>
      <c r="F2058" s="3">
        <v>18</v>
      </c>
      <c r="G2058" s="3" t="s">
        <v>20</v>
      </c>
      <c r="H2058" s="3" t="s">
        <v>21</v>
      </c>
      <c r="I2058" s="3" t="s">
        <v>22</v>
      </c>
      <c r="J2058" s="3" t="s">
        <v>21</v>
      </c>
      <c r="K2058" s="3"/>
      <c r="L2058" s="3" t="s">
        <v>104</v>
      </c>
      <c r="M2058" s="3" t="s">
        <v>254</v>
      </c>
      <c r="N2058" s="3">
        <v>0</v>
      </c>
      <c r="O2058" s="3">
        <v>0</v>
      </c>
    </row>
    <row r="2059" spans="1:15" ht="17.100000000000001">
      <c r="A2059" s="3" t="s">
        <v>2613</v>
      </c>
      <c r="B2059" s="3" t="s">
        <v>166</v>
      </c>
      <c r="C2059" s="3" t="s">
        <v>332</v>
      </c>
      <c r="D2059" s="3" t="s">
        <v>91</v>
      </c>
      <c r="E2059" s="3" t="s">
        <v>92</v>
      </c>
      <c r="F2059" s="3">
        <v>18</v>
      </c>
      <c r="G2059" s="3" t="s">
        <v>275</v>
      </c>
      <c r="H2059" s="3" t="s">
        <v>21</v>
      </c>
      <c r="I2059" s="3" t="s">
        <v>22</v>
      </c>
      <c r="J2059" s="3" t="s">
        <v>21</v>
      </c>
      <c r="K2059" s="3"/>
      <c r="L2059" s="3" t="s">
        <v>108</v>
      </c>
      <c r="M2059" s="3" t="s">
        <v>367</v>
      </c>
      <c r="N2059" s="3">
        <v>0</v>
      </c>
      <c r="O2059" s="3">
        <v>0</v>
      </c>
    </row>
    <row r="2060" spans="1:15" ht="17.100000000000001">
      <c r="A2060" s="3" t="s">
        <v>2614</v>
      </c>
      <c r="B2060" s="3" t="s">
        <v>16</v>
      </c>
      <c r="C2060" s="3" t="s">
        <v>1146</v>
      </c>
      <c r="D2060" s="3" t="s">
        <v>20</v>
      </c>
      <c r="E2060" s="3" t="s">
        <v>339</v>
      </c>
      <c r="F2060" s="3">
        <v>18</v>
      </c>
      <c r="G2060" s="3" t="s">
        <v>1217</v>
      </c>
      <c r="H2060" s="3" t="s">
        <v>21</v>
      </c>
      <c r="I2060" s="3" t="s">
        <v>22</v>
      </c>
      <c r="J2060" s="3" t="s">
        <v>21</v>
      </c>
      <c r="K2060" s="3"/>
      <c r="L2060" s="3" t="s">
        <v>44</v>
      </c>
      <c r="M2060" s="3" t="s">
        <v>291</v>
      </c>
      <c r="N2060" s="3">
        <v>0</v>
      </c>
      <c r="O2060" s="3">
        <v>5</v>
      </c>
    </row>
    <row r="2061" spans="1:15" ht="17.100000000000001">
      <c r="A2061" s="3" t="s">
        <v>2615</v>
      </c>
      <c r="B2061" s="3" t="s">
        <v>42</v>
      </c>
      <c r="C2061" s="3" t="s">
        <v>231</v>
      </c>
      <c r="D2061" s="3" t="s">
        <v>18</v>
      </c>
      <c r="E2061" s="3" t="s">
        <v>19</v>
      </c>
      <c r="F2061" s="3">
        <v>18</v>
      </c>
      <c r="G2061" s="3" t="s">
        <v>2301</v>
      </c>
      <c r="H2061" s="3" t="s">
        <v>21</v>
      </c>
      <c r="I2061" s="3" t="s">
        <v>22</v>
      </c>
      <c r="J2061" s="3" t="s">
        <v>21</v>
      </c>
      <c r="K2061" s="3"/>
      <c r="L2061" s="3" t="s">
        <v>405</v>
      </c>
      <c r="M2061" s="3" t="s">
        <v>82</v>
      </c>
      <c r="N2061" s="3">
        <v>0</v>
      </c>
      <c r="O2061" s="3">
        <v>0</v>
      </c>
    </row>
    <row r="2062" spans="1:15" ht="17.100000000000001">
      <c r="A2062" s="3" t="s">
        <v>2616</v>
      </c>
      <c r="B2062" s="3" t="s">
        <v>42</v>
      </c>
      <c r="C2062" s="3" t="s">
        <v>234</v>
      </c>
      <c r="D2062" s="3" t="s">
        <v>38</v>
      </c>
      <c r="E2062" s="3" t="s">
        <v>39</v>
      </c>
      <c r="F2062" s="3">
        <v>18</v>
      </c>
      <c r="G2062" s="3" t="s">
        <v>234</v>
      </c>
      <c r="H2062" s="3" t="s">
        <v>21</v>
      </c>
      <c r="I2062" s="3" t="s">
        <v>22</v>
      </c>
      <c r="J2062" s="3" t="s">
        <v>21</v>
      </c>
      <c r="K2062" s="3"/>
      <c r="L2062" s="3" t="s">
        <v>160</v>
      </c>
      <c r="M2062" s="3" t="s">
        <v>82</v>
      </c>
      <c r="N2062" s="3">
        <v>0</v>
      </c>
      <c r="O2062" s="3">
        <v>1</v>
      </c>
    </row>
    <row r="2063" spans="1:15" ht="17.100000000000001">
      <c r="A2063" s="3" t="s">
        <v>2617</v>
      </c>
      <c r="B2063" s="3" t="s">
        <v>16</v>
      </c>
      <c r="C2063" s="3" t="s">
        <v>395</v>
      </c>
      <c r="D2063" s="3" t="s">
        <v>91</v>
      </c>
      <c r="E2063" s="3" t="s">
        <v>92</v>
      </c>
      <c r="F2063" s="3">
        <v>18</v>
      </c>
      <c r="G2063" s="3" t="s">
        <v>20</v>
      </c>
      <c r="H2063" s="3" t="s">
        <v>21</v>
      </c>
      <c r="I2063" s="3" t="s">
        <v>22</v>
      </c>
      <c r="J2063" s="3" t="s">
        <v>21</v>
      </c>
      <c r="K2063" s="3"/>
      <c r="L2063" s="3" t="s">
        <v>128</v>
      </c>
      <c r="M2063" s="3" t="s">
        <v>50</v>
      </c>
      <c r="N2063" s="3">
        <v>0</v>
      </c>
      <c r="O2063" s="3">
        <v>0</v>
      </c>
    </row>
    <row r="2064" spans="1:15" ht="17.100000000000001">
      <c r="A2064" s="3" t="s">
        <v>2618</v>
      </c>
      <c r="B2064" s="3" t="s">
        <v>278</v>
      </c>
      <c r="C2064" s="3"/>
      <c r="D2064" s="3" t="s">
        <v>20</v>
      </c>
      <c r="E2064" s="3" t="s">
        <v>339</v>
      </c>
      <c r="F2064" s="3">
        <v>18</v>
      </c>
      <c r="G2064" s="3" t="s">
        <v>20</v>
      </c>
      <c r="H2064" s="3" t="s">
        <v>21</v>
      </c>
      <c r="I2064" s="3" t="s">
        <v>22</v>
      </c>
      <c r="J2064" s="3" t="s">
        <v>21</v>
      </c>
      <c r="K2064" s="3"/>
      <c r="L2064" s="3" t="s">
        <v>104</v>
      </c>
      <c r="M2064" s="3" t="s">
        <v>173</v>
      </c>
      <c r="N2064" s="3">
        <v>0</v>
      </c>
      <c r="O2064" s="3">
        <v>0</v>
      </c>
    </row>
    <row r="2065" spans="1:15" ht="17.100000000000001">
      <c r="A2065" s="3" t="s">
        <v>2619</v>
      </c>
      <c r="B2065" s="3" t="s">
        <v>877</v>
      </c>
      <c r="C2065" s="3"/>
      <c r="D2065" s="3" t="s">
        <v>20</v>
      </c>
      <c r="E2065" s="3" t="s">
        <v>339</v>
      </c>
      <c r="F2065" s="3">
        <v>18</v>
      </c>
      <c r="G2065" s="3" t="s">
        <v>530</v>
      </c>
      <c r="H2065" s="3" t="s">
        <v>21</v>
      </c>
      <c r="I2065" s="3" t="s">
        <v>22</v>
      </c>
      <c r="J2065" s="3" t="s">
        <v>21</v>
      </c>
      <c r="K2065" s="3"/>
      <c r="L2065" s="3" t="s">
        <v>33</v>
      </c>
      <c r="M2065" s="3" t="s">
        <v>24</v>
      </c>
      <c r="N2065" s="3">
        <v>0</v>
      </c>
      <c r="O2065" s="3">
        <v>0</v>
      </c>
    </row>
    <row r="2066" spans="1:15" ht="17.100000000000001">
      <c r="A2066" s="3" t="s">
        <v>2620</v>
      </c>
      <c r="B2066" s="3" t="s">
        <v>245</v>
      </c>
      <c r="C2066" s="3" t="s">
        <v>1561</v>
      </c>
      <c r="D2066" s="3" t="s">
        <v>20</v>
      </c>
      <c r="E2066" s="3" t="s">
        <v>339</v>
      </c>
      <c r="F2066" s="3">
        <v>18</v>
      </c>
      <c r="G2066" s="3" t="s">
        <v>2621</v>
      </c>
      <c r="H2066" s="3" t="s">
        <v>21</v>
      </c>
      <c r="I2066" s="3" t="s">
        <v>22</v>
      </c>
      <c r="J2066" s="3" t="s">
        <v>21</v>
      </c>
      <c r="K2066" s="3"/>
      <c r="L2066" s="3" t="s">
        <v>33</v>
      </c>
      <c r="M2066" s="3" t="s">
        <v>70</v>
      </c>
      <c r="N2066" s="3">
        <v>0</v>
      </c>
      <c r="O2066" s="3">
        <v>2</v>
      </c>
    </row>
    <row r="2067" spans="1:15" ht="17.100000000000001">
      <c r="A2067" s="3" t="s">
        <v>2622</v>
      </c>
      <c r="B2067" s="3" t="s">
        <v>81</v>
      </c>
      <c r="C2067" s="3" t="s">
        <v>221</v>
      </c>
      <c r="D2067" s="3" t="s">
        <v>38</v>
      </c>
      <c r="E2067" s="3" t="s">
        <v>39</v>
      </c>
      <c r="F2067" s="3">
        <v>18</v>
      </c>
      <c r="G2067" s="3" t="s">
        <v>20</v>
      </c>
      <c r="H2067" s="3" t="s">
        <v>21</v>
      </c>
      <c r="I2067" s="3" t="s">
        <v>22</v>
      </c>
      <c r="J2067" s="3" t="s">
        <v>21</v>
      </c>
      <c r="K2067" s="3"/>
      <c r="L2067" s="3" t="s">
        <v>218</v>
      </c>
      <c r="M2067" s="3" t="s">
        <v>306</v>
      </c>
      <c r="N2067" s="3">
        <v>0</v>
      </c>
      <c r="O2067" s="3">
        <v>0</v>
      </c>
    </row>
    <row r="2068" spans="1:15" ht="17.100000000000001">
      <c r="A2068" s="3" t="s">
        <v>2623</v>
      </c>
      <c r="B2068" s="3" t="s">
        <v>1593</v>
      </c>
      <c r="C2068" s="3" t="s">
        <v>169</v>
      </c>
      <c r="D2068" s="3" t="s">
        <v>62</v>
      </c>
      <c r="E2068" s="3" t="s">
        <v>63</v>
      </c>
      <c r="F2068" s="3">
        <v>18</v>
      </c>
      <c r="G2068" s="3" t="s">
        <v>20</v>
      </c>
      <c r="H2068" s="3" t="s">
        <v>21</v>
      </c>
      <c r="I2068" s="3" t="s">
        <v>22</v>
      </c>
      <c r="J2068" s="3" t="s">
        <v>21</v>
      </c>
      <c r="K2068" s="3"/>
      <c r="L2068" s="3" t="s">
        <v>183</v>
      </c>
      <c r="M2068" s="3" t="s">
        <v>109</v>
      </c>
      <c r="N2068" s="3">
        <v>0</v>
      </c>
      <c r="O2068" s="3">
        <v>0</v>
      </c>
    </row>
    <row r="2069" spans="1:15" ht="17.100000000000001">
      <c r="A2069" s="3" t="s">
        <v>2624</v>
      </c>
      <c r="B2069" s="3" t="s">
        <v>111</v>
      </c>
      <c r="C2069" s="3" t="s">
        <v>98</v>
      </c>
      <c r="D2069" s="3" t="s">
        <v>91</v>
      </c>
      <c r="E2069" s="3" t="s">
        <v>92</v>
      </c>
      <c r="F2069" s="3">
        <v>18</v>
      </c>
      <c r="G2069" s="3" t="s">
        <v>74</v>
      </c>
      <c r="H2069" s="3" t="s">
        <v>21</v>
      </c>
      <c r="I2069" s="3" t="s">
        <v>22</v>
      </c>
      <c r="J2069" s="3" t="s">
        <v>21</v>
      </c>
      <c r="K2069" s="3" t="s">
        <v>2625</v>
      </c>
      <c r="L2069" s="3" t="s">
        <v>222</v>
      </c>
      <c r="M2069" s="3" t="s">
        <v>347</v>
      </c>
      <c r="N2069" s="3">
        <v>0</v>
      </c>
      <c r="O2069" s="3">
        <v>4</v>
      </c>
    </row>
    <row r="2070" spans="1:15" ht="17.100000000000001">
      <c r="A2070" s="3" t="s">
        <v>2626</v>
      </c>
      <c r="B2070" s="3" t="s">
        <v>111</v>
      </c>
      <c r="C2070" s="3" t="s">
        <v>657</v>
      </c>
      <c r="D2070" s="3" t="s">
        <v>62</v>
      </c>
      <c r="E2070" s="3" t="s">
        <v>63</v>
      </c>
      <c r="F2070" s="3">
        <v>18</v>
      </c>
      <c r="G2070" s="3" t="s">
        <v>159</v>
      </c>
      <c r="H2070" s="3" t="s">
        <v>21</v>
      </c>
      <c r="I2070" s="3" t="s">
        <v>22</v>
      </c>
      <c r="J2070" s="3" t="s">
        <v>21</v>
      </c>
      <c r="K2070" s="3"/>
      <c r="L2070" s="3" t="s">
        <v>117</v>
      </c>
      <c r="M2070" s="3" t="s">
        <v>50</v>
      </c>
      <c r="N2070" s="3">
        <v>0</v>
      </c>
      <c r="O2070" s="3">
        <v>0</v>
      </c>
    </row>
    <row r="2071" spans="1:15" ht="17.100000000000001">
      <c r="A2071" s="3" t="s">
        <v>2627</v>
      </c>
      <c r="B2071" s="3" t="s">
        <v>372</v>
      </c>
      <c r="C2071" s="3" t="s">
        <v>157</v>
      </c>
      <c r="D2071" s="3" t="s">
        <v>91</v>
      </c>
      <c r="E2071" s="3" t="s">
        <v>92</v>
      </c>
      <c r="F2071" s="3">
        <v>18</v>
      </c>
      <c r="G2071" s="3" t="s">
        <v>20</v>
      </c>
      <c r="H2071" s="3" t="s">
        <v>21</v>
      </c>
      <c r="I2071" s="3" t="s">
        <v>22</v>
      </c>
      <c r="J2071" s="3" t="s">
        <v>21</v>
      </c>
      <c r="K2071" s="3"/>
      <c r="L2071" s="3" t="s">
        <v>128</v>
      </c>
      <c r="M2071" s="3" t="s">
        <v>50</v>
      </c>
      <c r="N2071" s="3">
        <v>0</v>
      </c>
      <c r="O2071" s="3">
        <v>0</v>
      </c>
    </row>
    <row r="2072" spans="1:15" ht="17.100000000000001">
      <c r="A2072" s="3" t="s">
        <v>2628</v>
      </c>
      <c r="B2072" s="3" t="s">
        <v>81</v>
      </c>
      <c r="C2072" s="3"/>
      <c r="D2072" s="3" t="s">
        <v>20</v>
      </c>
      <c r="E2072" s="3" t="s">
        <v>339</v>
      </c>
      <c r="F2072" s="3">
        <v>18</v>
      </c>
      <c r="G2072" s="3" t="s">
        <v>20</v>
      </c>
      <c r="H2072" s="3" t="s">
        <v>21</v>
      </c>
      <c r="I2072" s="3" t="s">
        <v>22</v>
      </c>
      <c r="J2072" s="3" t="s">
        <v>21</v>
      </c>
      <c r="K2072" s="3"/>
      <c r="L2072" s="3" t="s">
        <v>467</v>
      </c>
      <c r="M2072" s="3" t="s">
        <v>1559</v>
      </c>
      <c r="N2072" s="3">
        <v>0</v>
      </c>
      <c r="O2072" s="3">
        <v>0</v>
      </c>
    </row>
    <row r="2073" spans="1:15" ht="17.100000000000001">
      <c r="A2073" s="3" t="s">
        <v>2629</v>
      </c>
      <c r="B2073" s="3" t="s">
        <v>166</v>
      </c>
      <c r="C2073" s="3" t="s">
        <v>98</v>
      </c>
      <c r="D2073" s="3" t="s">
        <v>91</v>
      </c>
      <c r="E2073" s="3" t="s">
        <v>92</v>
      </c>
      <c r="F2073" s="3">
        <v>18</v>
      </c>
      <c r="G2073" s="3" t="s">
        <v>20</v>
      </c>
      <c r="H2073" s="3" t="s">
        <v>21</v>
      </c>
      <c r="I2073" s="3" t="s">
        <v>22</v>
      </c>
      <c r="J2073" s="3" t="s">
        <v>21</v>
      </c>
      <c r="K2073" s="3"/>
      <c r="L2073" s="3" t="s">
        <v>333</v>
      </c>
      <c r="M2073" s="3" t="s">
        <v>266</v>
      </c>
      <c r="N2073" s="3">
        <v>0</v>
      </c>
      <c r="O2073" s="3">
        <v>0</v>
      </c>
    </row>
    <row r="2074" spans="1:15" ht="17.100000000000001">
      <c r="A2074" s="3" t="s">
        <v>2630</v>
      </c>
      <c r="B2074" s="3" t="s">
        <v>81</v>
      </c>
      <c r="C2074" s="3" t="s">
        <v>127</v>
      </c>
      <c r="D2074" s="3" t="s">
        <v>62</v>
      </c>
      <c r="E2074" s="3" t="s">
        <v>63</v>
      </c>
      <c r="F2074" s="3">
        <v>18</v>
      </c>
      <c r="G2074" s="3" t="s">
        <v>74</v>
      </c>
      <c r="H2074" s="3" t="s">
        <v>21</v>
      </c>
      <c r="I2074" s="3" t="s">
        <v>22</v>
      </c>
      <c r="J2074" s="3" t="s">
        <v>21</v>
      </c>
      <c r="K2074" s="3"/>
      <c r="L2074" s="3" t="s">
        <v>222</v>
      </c>
      <c r="M2074" s="3" t="s">
        <v>639</v>
      </c>
      <c r="N2074" s="3">
        <v>0</v>
      </c>
      <c r="O2074" s="3">
        <v>5</v>
      </c>
    </row>
    <row r="2075" spans="1:15" ht="17.100000000000001">
      <c r="A2075" s="3" t="s">
        <v>2631</v>
      </c>
      <c r="B2075" s="3" t="s">
        <v>16</v>
      </c>
      <c r="C2075" s="3"/>
      <c r="D2075" s="3" t="s">
        <v>20</v>
      </c>
      <c r="E2075" s="3" t="s">
        <v>339</v>
      </c>
      <c r="F2075" s="3">
        <v>18</v>
      </c>
      <c r="G2075" s="3" t="s">
        <v>20</v>
      </c>
      <c r="H2075" s="3" t="s">
        <v>21</v>
      </c>
      <c r="I2075" s="3" t="s">
        <v>22</v>
      </c>
      <c r="J2075" s="3" t="s">
        <v>21</v>
      </c>
      <c r="K2075" s="3"/>
      <c r="L2075" s="3" t="s">
        <v>23</v>
      </c>
      <c r="M2075" s="3" t="s">
        <v>291</v>
      </c>
      <c r="N2075" s="3">
        <v>0</v>
      </c>
      <c r="O2075" s="3">
        <v>0</v>
      </c>
    </row>
    <row r="2076" spans="1:15" ht="17.100000000000001">
      <c r="A2076" s="3" t="s">
        <v>2632</v>
      </c>
      <c r="B2076" s="3" t="s">
        <v>81</v>
      </c>
      <c r="C2076" s="3" t="s">
        <v>152</v>
      </c>
      <c r="D2076" s="3" t="s">
        <v>38</v>
      </c>
      <c r="E2076" s="3" t="s">
        <v>39</v>
      </c>
      <c r="F2076" s="3">
        <v>18</v>
      </c>
      <c r="G2076" s="3" t="s">
        <v>57</v>
      </c>
      <c r="H2076" s="3" t="s">
        <v>21</v>
      </c>
      <c r="I2076" s="3" t="s">
        <v>22</v>
      </c>
      <c r="J2076" s="3" t="s">
        <v>21</v>
      </c>
      <c r="K2076" s="3"/>
      <c r="L2076" s="3" t="s">
        <v>218</v>
      </c>
      <c r="M2076" s="3" t="s">
        <v>254</v>
      </c>
      <c r="N2076" s="3">
        <v>0</v>
      </c>
      <c r="O2076" s="3">
        <v>5</v>
      </c>
    </row>
    <row r="2077" spans="1:15" ht="17.100000000000001">
      <c r="A2077" s="3" t="s">
        <v>2633</v>
      </c>
      <c r="B2077" s="3" t="s">
        <v>166</v>
      </c>
      <c r="C2077" s="3"/>
      <c r="D2077" s="3" t="s">
        <v>20</v>
      </c>
      <c r="E2077" s="3" t="s">
        <v>339</v>
      </c>
      <c r="F2077" s="3">
        <v>18</v>
      </c>
      <c r="G2077" s="3" t="s">
        <v>20</v>
      </c>
      <c r="H2077" s="3" t="s">
        <v>21</v>
      </c>
      <c r="I2077" s="3" t="s">
        <v>22</v>
      </c>
      <c r="J2077" s="3" t="s">
        <v>21</v>
      </c>
      <c r="K2077" s="3"/>
      <c r="L2077" s="3" t="s">
        <v>108</v>
      </c>
      <c r="M2077" s="3" t="s">
        <v>227</v>
      </c>
      <c r="N2077" s="3">
        <v>0</v>
      </c>
      <c r="O2077" s="3">
        <v>0</v>
      </c>
    </row>
    <row r="2078" spans="1:15" ht="17.100000000000001">
      <c r="A2078" s="3" t="s">
        <v>2634</v>
      </c>
      <c r="B2078" s="3" t="s">
        <v>166</v>
      </c>
      <c r="C2078" s="3" t="s">
        <v>207</v>
      </c>
      <c r="D2078" s="3" t="s">
        <v>18</v>
      </c>
      <c r="E2078" s="3" t="s">
        <v>19</v>
      </c>
      <c r="F2078" s="3">
        <v>18</v>
      </c>
      <c r="G2078" s="3" t="s">
        <v>1245</v>
      </c>
      <c r="H2078" s="3" t="s">
        <v>21</v>
      </c>
      <c r="I2078" s="3" t="s">
        <v>22</v>
      </c>
      <c r="J2078" s="3" t="s">
        <v>21</v>
      </c>
      <c r="K2078" s="3"/>
      <c r="L2078" s="3" t="s">
        <v>286</v>
      </c>
      <c r="M2078" s="3" t="s">
        <v>147</v>
      </c>
      <c r="N2078" s="3">
        <v>0</v>
      </c>
      <c r="O2078" s="3">
        <v>0</v>
      </c>
    </row>
    <row r="2079" spans="1:15" ht="17.100000000000001">
      <c r="A2079" s="3" t="s">
        <v>2635</v>
      </c>
      <c r="B2079" s="3" t="s">
        <v>31</v>
      </c>
      <c r="C2079" s="3" t="s">
        <v>455</v>
      </c>
      <c r="D2079" s="3" t="s">
        <v>38</v>
      </c>
      <c r="E2079" s="3" t="s">
        <v>39</v>
      </c>
      <c r="F2079" s="3">
        <v>18</v>
      </c>
      <c r="G2079" s="3" t="s">
        <v>124</v>
      </c>
      <c r="H2079" s="3" t="s">
        <v>21</v>
      </c>
      <c r="I2079" s="3" t="s">
        <v>22</v>
      </c>
      <c r="J2079" s="3" t="s">
        <v>21</v>
      </c>
      <c r="K2079" s="3"/>
      <c r="L2079" s="3" t="s">
        <v>247</v>
      </c>
      <c r="M2079" s="3" t="s">
        <v>205</v>
      </c>
      <c r="N2079" s="3">
        <v>0</v>
      </c>
      <c r="O2079" s="3">
        <v>4</v>
      </c>
    </row>
    <row r="2080" spans="1:15" ht="17.100000000000001">
      <c r="A2080" s="3" t="s">
        <v>2636</v>
      </c>
      <c r="B2080" s="3" t="s">
        <v>680</v>
      </c>
      <c r="C2080" s="3" t="s">
        <v>2637</v>
      </c>
      <c r="D2080" s="3" t="s">
        <v>2190</v>
      </c>
      <c r="E2080" s="3" t="s">
        <v>2191</v>
      </c>
      <c r="F2080" s="3">
        <v>18</v>
      </c>
      <c r="G2080" s="3" t="s">
        <v>20</v>
      </c>
      <c r="H2080" s="3" t="s">
        <v>21</v>
      </c>
      <c r="I2080" s="3" t="s">
        <v>22</v>
      </c>
      <c r="J2080" s="3" t="s">
        <v>21</v>
      </c>
      <c r="K2080" s="3" t="s">
        <v>2638</v>
      </c>
      <c r="L2080" s="3" t="s">
        <v>194</v>
      </c>
      <c r="M2080" s="3" t="s">
        <v>76</v>
      </c>
      <c r="N2080" s="3">
        <v>0</v>
      </c>
      <c r="O2080" s="3">
        <v>1</v>
      </c>
    </row>
    <row r="2081" spans="1:15" ht="17.100000000000001">
      <c r="A2081" s="3" t="s">
        <v>2639</v>
      </c>
      <c r="B2081" s="3" t="s">
        <v>111</v>
      </c>
      <c r="C2081" s="3"/>
      <c r="D2081" s="3" t="s">
        <v>20</v>
      </c>
      <c r="E2081" s="3" t="s">
        <v>339</v>
      </c>
      <c r="F2081" s="3">
        <v>18</v>
      </c>
      <c r="G2081" s="3" t="s">
        <v>284</v>
      </c>
      <c r="H2081" s="3" t="s">
        <v>21</v>
      </c>
      <c r="I2081" s="3" t="s">
        <v>22</v>
      </c>
      <c r="J2081" s="3" t="s">
        <v>21</v>
      </c>
      <c r="K2081" s="3"/>
      <c r="L2081" s="3" t="s">
        <v>117</v>
      </c>
      <c r="M2081" s="3" t="s">
        <v>88</v>
      </c>
      <c r="N2081" s="3">
        <v>0</v>
      </c>
      <c r="O2081" s="3">
        <v>0</v>
      </c>
    </row>
    <row r="2082" spans="1:15" ht="17.100000000000001">
      <c r="A2082" s="3" t="s">
        <v>2640</v>
      </c>
      <c r="B2082" s="3" t="s">
        <v>166</v>
      </c>
      <c r="C2082" s="3"/>
      <c r="D2082" s="3" t="s">
        <v>20</v>
      </c>
      <c r="E2082" s="3" t="s">
        <v>339</v>
      </c>
      <c r="F2082" s="3">
        <v>18</v>
      </c>
      <c r="G2082" s="3" t="s">
        <v>530</v>
      </c>
      <c r="H2082" s="3" t="s">
        <v>21</v>
      </c>
      <c r="I2082" s="3" t="s">
        <v>22</v>
      </c>
      <c r="J2082" s="3" t="s">
        <v>21</v>
      </c>
      <c r="K2082" s="3"/>
      <c r="L2082" s="3" t="s">
        <v>75</v>
      </c>
      <c r="M2082" s="3" t="s">
        <v>266</v>
      </c>
      <c r="N2082" s="3">
        <v>0</v>
      </c>
      <c r="O2082" s="3">
        <v>0</v>
      </c>
    </row>
    <row r="2083" spans="1:15" ht="17.100000000000001">
      <c r="A2083" s="3" t="s">
        <v>2641</v>
      </c>
      <c r="B2083" s="3" t="s">
        <v>55</v>
      </c>
      <c r="C2083" s="3" t="s">
        <v>103</v>
      </c>
      <c r="D2083" s="3" t="s">
        <v>91</v>
      </c>
      <c r="E2083" s="3" t="s">
        <v>92</v>
      </c>
      <c r="F2083" s="3">
        <v>18</v>
      </c>
      <c r="G2083" s="3" t="s">
        <v>20</v>
      </c>
      <c r="H2083" s="3" t="s">
        <v>21</v>
      </c>
      <c r="I2083" s="3" t="s">
        <v>22</v>
      </c>
      <c r="J2083" s="3" t="s">
        <v>21</v>
      </c>
      <c r="K2083" s="3"/>
      <c r="L2083" s="3" t="s">
        <v>44</v>
      </c>
      <c r="M2083" s="3" t="s">
        <v>45</v>
      </c>
      <c r="N2083" s="3">
        <v>0</v>
      </c>
      <c r="O2083" s="3">
        <v>0</v>
      </c>
    </row>
    <row r="2084" spans="1:15" ht="17.100000000000001">
      <c r="A2084" s="3" t="s">
        <v>2642</v>
      </c>
      <c r="B2084" s="3" t="s">
        <v>42</v>
      </c>
      <c r="C2084" s="3"/>
      <c r="D2084" s="3" t="s">
        <v>20</v>
      </c>
      <c r="E2084" s="3" t="s">
        <v>339</v>
      </c>
      <c r="F2084" s="3">
        <v>18</v>
      </c>
      <c r="G2084" s="3" t="s">
        <v>271</v>
      </c>
      <c r="H2084" s="3" t="s">
        <v>21</v>
      </c>
      <c r="I2084" s="3" t="s">
        <v>22</v>
      </c>
      <c r="J2084" s="3" t="s">
        <v>21</v>
      </c>
      <c r="K2084" s="3"/>
      <c r="L2084" s="3" t="s">
        <v>104</v>
      </c>
      <c r="M2084" s="3" t="s">
        <v>266</v>
      </c>
      <c r="N2084" s="3">
        <v>0</v>
      </c>
      <c r="O2084" s="3">
        <v>0</v>
      </c>
    </row>
    <row r="2085" spans="1:15" ht="17.100000000000001">
      <c r="A2085" s="3" t="s">
        <v>2643</v>
      </c>
      <c r="B2085" s="3" t="s">
        <v>72</v>
      </c>
      <c r="C2085" s="3"/>
      <c r="D2085" s="3" t="s">
        <v>20</v>
      </c>
      <c r="E2085" s="3" t="s">
        <v>339</v>
      </c>
      <c r="F2085" s="3">
        <v>18</v>
      </c>
      <c r="G2085" s="3" t="s">
        <v>20</v>
      </c>
      <c r="H2085" s="3" t="s">
        <v>21</v>
      </c>
      <c r="I2085" s="3" t="s">
        <v>22</v>
      </c>
      <c r="J2085" s="3" t="s">
        <v>21</v>
      </c>
      <c r="K2085" s="3"/>
      <c r="L2085" s="3" t="s">
        <v>49</v>
      </c>
      <c r="M2085" s="3" t="s">
        <v>50</v>
      </c>
      <c r="N2085" s="3">
        <v>0</v>
      </c>
      <c r="O2085" s="3">
        <v>0</v>
      </c>
    </row>
    <row r="2086" spans="1:15" ht="17.100000000000001">
      <c r="A2086" s="3" t="s">
        <v>2644</v>
      </c>
      <c r="B2086" s="3" t="s">
        <v>42</v>
      </c>
      <c r="C2086" s="3" t="s">
        <v>496</v>
      </c>
      <c r="D2086" s="3" t="s">
        <v>38</v>
      </c>
      <c r="E2086" s="3" t="s">
        <v>39</v>
      </c>
      <c r="F2086" s="3">
        <v>18</v>
      </c>
      <c r="G2086" s="3" t="s">
        <v>20</v>
      </c>
      <c r="H2086" s="3" t="s">
        <v>21</v>
      </c>
      <c r="I2086" s="3" t="s">
        <v>22</v>
      </c>
      <c r="J2086" s="3" t="s">
        <v>21</v>
      </c>
      <c r="K2086" s="3"/>
      <c r="L2086" s="3" t="s">
        <v>183</v>
      </c>
      <c r="M2086" s="3" t="s">
        <v>45</v>
      </c>
      <c r="N2086" s="3">
        <v>0</v>
      </c>
      <c r="O2086" s="3">
        <v>0</v>
      </c>
    </row>
    <row r="2087" spans="1:15" ht="17.100000000000001">
      <c r="A2087" s="3" t="s">
        <v>2645</v>
      </c>
      <c r="B2087" s="3" t="s">
        <v>72</v>
      </c>
      <c r="C2087" s="3"/>
      <c r="D2087" s="3" t="s">
        <v>20</v>
      </c>
      <c r="E2087" s="3" t="s">
        <v>339</v>
      </c>
      <c r="F2087" s="3">
        <v>18</v>
      </c>
      <c r="G2087" s="3" t="s">
        <v>284</v>
      </c>
      <c r="H2087" s="3" t="s">
        <v>21</v>
      </c>
      <c r="I2087" s="3" t="s">
        <v>22</v>
      </c>
      <c r="J2087" s="3" t="s">
        <v>21</v>
      </c>
      <c r="K2087" s="3"/>
      <c r="L2087" s="3" t="s">
        <v>477</v>
      </c>
      <c r="M2087" s="3" t="s">
        <v>269</v>
      </c>
      <c r="N2087" s="3">
        <v>0</v>
      </c>
      <c r="O2087" s="3">
        <v>0</v>
      </c>
    </row>
    <row r="2088" spans="1:15" ht="17.100000000000001">
      <c r="A2088" s="3" t="s">
        <v>2646</v>
      </c>
      <c r="B2088" s="3" t="s">
        <v>36</v>
      </c>
      <c r="C2088" s="3" t="s">
        <v>182</v>
      </c>
      <c r="D2088" s="3" t="s">
        <v>62</v>
      </c>
      <c r="E2088" s="3" t="s">
        <v>63</v>
      </c>
      <c r="F2088" s="3">
        <v>18</v>
      </c>
      <c r="G2088" s="3" t="s">
        <v>208</v>
      </c>
      <c r="H2088" s="3" t="s">
        <v>21</v>
      </c>
      <c r="I2088" s="3" t="s">
        <v>22</v>
      </c>
      <c r="J2088" s="3" t="s">
        <v>21</v>
      </c>
      <c r="K2088" s="3"/>
      <c r="L2088" s="3" t="s">
        <v>49</v>
      </c>
      <c r="M2088" s="3" t="s">
        <v>88</v>
      </c>
      <c r="N2088" s="3">
        <v>0</v>
      </c>
      <c r="O2088" s="3">
        <v>0</v>
      </c>
    </row>
    <row r="2089" spans="1:15" ht="17.100000000000001">
      <c r="A2089" s="3" t="s">
        <v>2647</v>
      </c>
      <c r="B2089" s="3" t="s">
        <v>81</v>
      </c>
      <c r="C2089" s="3" t="s">
        <v>326</v>
      </c>
      <c r="D2089" s="3" t="s">
        <v>18</v>
      </c>
      <c r="E2089" s="3" t="s">
        <v>19</v>
      </c>
      <c r="F2089" s="3">
        <v>18</v>
      </c>
      <c r="G2089" s="3" t="s">
        <v>2648</v>
      </c>
      <c r="H2089" s="3" t="s">
        <v>21</v>
      </c>
      <c r="I2089" s="3" t="s">
        <v>22</v>
      </c>
      <c r="J2089" s="3" t="s">
        <v>21</v>
      </c>
      <c r="K2089" s="3"/>
      <c r="L2089" s="3" t="s">
        <v>122</v>
      </c>
      <c r="M2089" s="3" t="s">
        <v>639</v>
      </c>
      <c r="N2089" s="3">
        <v>0</v>
      </c>
      <c r="O2089" s="3">
        <v>34</v>
      </c>
    </row>
    <row r="2090" spans="1:15" ht="17.100000000000001">
      <c r="A2090" s="3" t="s">
        <v>2649</v>
      </c>
      <c r="B2090" s="3" t="s">
        <v>166</v>
      </c>
      <c r="C2090" s="3" t="s">
        <v>112</v>
      </c>
      <c r="D2090" s="3" t="s">
        <v>38</v>
      </c>
      <c r="E2090" s="3" t="s">
        <v>39</v>
      </c>
      <c r="F2090" s="3">
        <v>18</v>
      </c>
      <c r="G2090" s="3" t="s">
        <v>112</v>
      </c>
      <c r="H2090" s="3" t="s">
        <v>21</v>
      </c>
      <c r="I2090" s="3" t="s">
        <v>22</v>
      </c>
      <c r="J2090" s="3" t="s">
        <v>21</v>
      </c>
      <c r="K2090" s="3"/>
      <c r="L2090" s="3" t="s">
        <v>104</v>
      </c>
      <c r="M2090" s="3" t="s">
        <v>88</v>
      </c>
      <c r="N2090" s="3">
        <v>0</v>
      </c>
      <c r="O2090" s="3">
        <v>7</v>
      </c>
    </row>
    <row r="2091" spans="1:15" ht="17.100000000000001">
      <c r="A2091" s="3" t="s">
        <v>2650</v>
      </c>
      <c r="B2091" s="3" t="s">
        <v>445</v>
      </c>
      <c r="C2091" s="3"/>
      <c r="D2091" s="3" t="s">
        <v>20</v>
      </c>
      <c r="E2091" s="3" t="s">
        <v>339</v>
      </c>
      <c r="F2091" s="3">
        <v>18</v>
      </c>
      <c r="G2091" s="3" t="s">
        <v>74</v>
      </c>
      <c r="H2091" s="3" t="s">
        <v>21</v>
      </c>
      <c r="I2091" s="3" t="s">
        <v>22</v>
      </c>
      <c r="J2091" s="3" t="s">
        <v>21</v>
      </c>
      <c r="K2091" s="3"/>
      <c r="L2091" s="3" t="s">
        <v>58</v>
      </c>
      <c r="M2091" s="3" t="s">
        <v>45</v>
      </c>
      <c r="N2091" s="3">
        <v>0</v>
      </c>
      <c r="O2091" s="3">
        <v>0</v>
      </c>
    </row>
    <row r="2092" spans="1:15" ht="17.100000000000001">
      <c r="A2092" s="3" t="s">
        <v>2651</v>
      </c>
      <c r="B2092" s="3" t="s">
        <v>72</v>
      </c>
      <c r="C2092" s="3" t="s">
        <v>376</v>
      </c>
      <c r="D2092" s="3" t="s">
        <v>38</v>
      </c>
      <c r="E2092" s="3" t="s">
        <v>39</v>
      </c>
      <c r="F2092" s="3">
        <v>18</v>
      </c>
      <c r="G2092" s="3" t="s">
        <v>376</v>
      </c>
      <c r="H2092" s="3" t="s">
        <v>21</v>
      </c>
      <c r="I2092" s="3" t="s">
        <v>22</v>
      </c>
      <c r="J2092" s="3" t="s">
        <v>21</v>
      </c>
      <c r="K2092" s="3"/>
      <c r="L2092" s="3" t="s">
        <v>49</v>
      </c>
      <c r="M2092" s="3" t="s">
        <v>254</v>
      </c>
      <c r="N2092" s="3">
        <v>0</v>
      </c>
      <c r="O2092" s="3">
        <v>18</v>
      </c>
    </row>
    <row r="2093" spans="1:15" ht="17.100000000000001">
      <c r="A2093" s="3" t="s">
        <v>2652</v>
      </c>
      <c r="B2093" s="3" t="s">
        <v>31</v>
      </c>
      <c r="C2093" s="3"/>
      <c r="D2093" s="3" t="s">
        <v>20</v>
      </c>
      <c r="E2093" s="3" t="s">
        <v>339</v>
      </c>
      <c r="F2093" s="3">
        <v>18</v>
      </c>
      <c r="G2093" s="3" t="s">
        <v>20</v>
      </c>
      <c r="H2093" s="3" t="s">
        <v>21</v>
      </c>
      <c r="I2093" s="3" t="s">
        <v>22</v>
      </c>
      <c r="J2093" s="3" t="s">
        <v>21</v>
      </c>
      <c r="K2093" s="3"/>
      <c r="L2093" s="3" t="s">
        <v>28</v>
      </c>
      <c r="M2093" s="3" t="s">
        <v>24</v>
      </c>
      <c r="N2093" s="3">
        <v>0</v>
      </c>
      <c r="O2093" s="3">
        <v>0</v>
      </c>
    </row>
    <row r="2094" spans="1:15" ht="17.100000000000001">
      <c r="A2094" s="3" t="s">
        <v>2653</v>
      </c>
      <c r="B2094" s="3" t="s">
        <v>16</v>
      </c>
      <c r="C2094" s="3" t="s">
        <v>98</v>
      </c>
      <c r="D2094" s="3" t="s">
        <v>91</v>
      </c>
      <c r="E2094" s="3" t="s">
        <v>92</v>
      </c>
      <c r="F2094" s="3">
        <v>18</v>
      </c>
      <c r="G2094" s="3" t="s">
        <v>562</v>
      </c>
      <c r="H2094" s="3" t="s">
        <v>21</v>
      </c>
      <c r="I2094" s="3" t="s">
        <v>22</v>
      </c>
      <c r="J2094" s="3" t="s">
        <v>21</v>
      </c>
      <c r="K2094" s="3"/>
      <c r="L2094" s="3" t="s">
        <v>49</v>
      </c>
      <c r="M2094" s="3" t="s">
        <v>109</v>
      </c>
      <c r="N2094" s="3">
        <v>0</v>
      </c>
      <c r="O2094" s="3">
        <v>0</v>
      </c>
    </row>
    <row r="2095" spans="1:15" ht="17.100000000000001">
      <c r="A2095" s="3" t="s">
        <v>2654</v>
      </c>
      <c r="B2095" s="3" t="s">
        <v>131</v>
      </c>
      <c r="C2095" s="3" t="s">
        <v>2655</v>
      </c>
      <c r="D2095" s="3" t="s">
        <v>1311</v>
      </c>
      <c r="E2095" s="3" t="s">
        <v>1312</v>
      </c>
      <c r="F2095" s="3">
        <v>18</v>
      </c>
      <c r="G2095" s="3" t="s">
        <v>20</v>
      </c>
      <c r="H2095" s="3" t="s">
        <v>21</v>
      </c>
      <c r="I2095" s="3" t="s">
        <v>22</v>
      </c>
      <c r="J2095" s="3" t="s">
        <v>21</v>
      </c>
      <c r="K2095" s="3"/>
      <c r="L2095" s="3" t="s">
        <v>49</v>
      </c>
      <c r="M2095" s="3" t="s">
        <v>50</v>
      </c>
      <c r="N2095" s="3">
        <v>0</v>
      </c>
      <c r="O2095" s="3">
        <v>0</v>
      </c>
    </row>
    <row r="2096" spans="1:15" ht="17.100000000000001">
      <c r="A2096" s="3" t="s">
        <v>2656</v>
      </c>
      <c r="B2096" s="3" t="s">
        <v>166</v>
      </c>
      <c r="C2096" s="3"/>
      <c r="D2096" s="3" t="s">
        <v>20</v>
      </c>
      <c r="E2096" s="3" t="s">
        <v>339</v>
      </c>
      <c r="F2096" s="3">
        <v>18</v>
      </c>
      <c r="G2096" s="3" t="s">
        <v>20</v>
      </c>
      <c r="H2096" s="3" t="s">
        <v>21</v>
      </c>
      <c r="I2096" s="3" t="s">
        <v>22</v>
      </c>
      <c r="J2096" s="3" t="s">
        <v>21</v>
      </c>
      <c r="K2096" s="3"/>
      <c r="L2096" s="3" t="s">
        <v>104</v>
      </c>
      <c r="M2096" s="3" t="s">
        <v>76</v>
      </c>
      <c r="N2096" s="3">
        <v>0</v>
      </c>
      <c r="O2096" s="3">
        <v>0</v>
      </c>
    </row>
    <row r="2097" spans="1:15" ht="17.100000000000001">
      <c r="A2097" s="3" t="s">
        <v>2657</v>
      </c>
      <c r="B2097" s="3" t="s">
        <v>16</v>
      </c>
      <c r="C2097" s="3" t="s">
        <v>579</v>
      </c>
      <c r="D2097" s="3" t="s">
        <v>91</v>
      </c>
      <c r="E2097" s="3" t="s">
        <v>92</v>
      </c>
      <c r="F2097" s="3">
        <v>18</v>
      </c>
      <c r="G2097" s="3" t="s">
        <v>20</v>
      </c>
      <c r="H2097" s="3" t="s">
        <v>21</v>
      </c>
      <c r="I2097" s="3" t="s">
        <v>22</v>
      </c>
      <c r="J2097" s="3" t="s">
        <v>21</v>
      </c>
      <c r="K2097" s="3" t="s">
        <v>2658</v>
      </c>
      <c r="L2097" s="3" t="s">
        <v>218</v>
      </c>
      <c r="M2097" s="3" t="s">
        <v>109</v>
      </c>
      <c r="N2097" s="3">
        <v>0</v>
      </c>
      <c r="O2097" s="3">
        <v>6</v>
      </c>
    </row>
    <row r="2098" spans="1:15" ht="17.100000000000001">
      <c r="A2098" s="3" t="s">
        <v>2659</v>
      </c>
      <c r="B2098" s="3" t="s">
        <v>102</v>
      </c>
      <c r="C2098" s="3" t="s">
        <v>159</v>
      </c>
      <c r="D2098" s="3" t="s">
        <v>91</v>
      </c>
      <c r="E2098" s="3" t="s">
        <v>92</v>
      </c>
      <c r="F2098" s="3">
        <v>18</v>
      </c>
      <c r="G2098" s="3" t="s">
        <v>2660</v>
      </c>
      <c r="H2098" s="3" t="s">
        <v>21</v>
      </c>
      <c r="I2098" s="3" t="s">
        <v>22</v>
      </c>
      <c r="J2098" s="3" t="s">
        <v>21</v>
      </c>
      <c r="K2098" s="3"/>
      <c r="L2098" s="3" t="s">
        <v>28</v>
      </c>
      <c r="M2098" s="3" t="s">
        <v>100</v>
      </c>
      <c r="N2098" s="3">
        <v>0</v>
      </c>
      <c r="O2098" s="3">
        <v>0</v>
      </c>
    </row>
    <row r="2099" spans="1:15" ht="17.100000000000001">
      <c r="A2099" s="3" t="s">
        <v>2661</v>
      </c>
      <c r="B2099" s="3" t="s">
        <v>166</v>
      </c>
      <c r="C2099" s="3" t="s">
        <v>674</v>
      </c>
      <c r="D2099" s="3" t="s">
        <v>20</v>
      </c>
      <c r="E2099" s="3" t="s">
        <v>339</v>
      </c>
      <c r="F2099" s="3">
        <v>18</v>
      </c>
      <c r="G2099" s="3" t="s">
        <v>674</v>
      </c>
      <c r="H2099" s="3" t="s">
        <v>21</v>
      </c>
      <c r="I2099" s="3" t="s">
        <v>22</v>
      </c>
      <c r="J2099" s="3" t="s">
        <v>21</v>
      </c>
      <c r="K2099" s="3"/>
      <c r="L2099" s="3" t="s">
        <v>104</v>
      </c>
      <c r="M2099" s="3" t="s">
        <v>205</v>
      </c>
      <c r="N2099" s="3">
        <v>0</v>
      </c>
      <c r="O2099" s="3">
        <v>0</v>
      </c>
    </row>
    <row r="2100" spans="1:15" ht="17.100000000000001">
      <c r="A2100" s="3" t="s">
        <v>2662</v>
      </c>
      <c r="B2100" s="3" t="s">
        <v>81</v>
      </c>
      <c r="C2100" s="3"/>
      <c r="D2100" s="3" t="s">
        <v>20</v>
      </c>
      <c r="E2100" s="3" t="s">
        <v>339</v>
      </c>
      <c r="F2100" s="3">
        <v>18</v>
      </c>
      <c r="G2100" s="3" t="s">
        <v>20</v>
      </c>
      <c r="H2100" s="3" t="s">
        <v>21</v>
      </c>
      <c r="I2100" s="3" t="s">
        <v>22</v>
      </c>
      <c r="J2100" s="3" t="s">
        <v>21</v>
      </c>
      <c r="K2100" s="3"/>
      <c r="L2100" s="3" t="s">
        <v>122</v>
      </c>
      <c r="M2100" s="3" t="s">
        <v>347</v>
      </c>
      <c r="N2100" s="3">
        <v>0</v>
      </c>
      <c r="O2100" s="3">
        <v>0</v>
      </c>
    </row>
    <row r="2101" spans="1:15" ht="17.100000000000001">
      <c r="A2101" s="3" t="s">
        <v>2663</v>
      </c>
      <c r="B2101" s="3" t="s">
        <v>36</v>
      </c>
      <c r="C2101" s="3" t="s">
        <v>326</v>
      </c>
      <c r="D2101" s="3" t="s">
        <v>18</v>
      </c>
      <c r="E2101" s="3" t="s">
        <v>19</v>
      </c>
      <c r="F2101" s="3">
        <v>18</v>
      </c>
      <c r="G2101" s="3" t="s">
        <v>326</v>
      </c>
      <c r="H2101" s="3" t="s">
        <v>21</v>
      </c>
      <c r="I2101" s="3" t="s">
        <v>22</v>
      </c>
      <c r="J2101" s="3" t="s">
        <v>21</v>
      </c>
      <c r="K2101" s="3"/>
      <c r="L2101" s="3" t="s">
        <v>218</v>
      </c>
      <c r="M2101" s="3" t="s">
        <v>109</v>
      </c>
      <c r="N2101" s="3">
        <v>0</v>
      </c>
      <c r="O2101" s="3">
        <v>12</v>
      </c>
    </row>
    <row r="2102" spans="1:15" ht="17.100000000000001">
      <c r="A2102" s="3" t="s">
        <v>2664</v>
      </c>
      <c r="B2102" s="3" t="s">
        <v>2259</v>
      </c>
      <c r="C2102" s="3" t="s">
        <v>252</v>
      </c>
      <c r="D2102" s="3" t="s">
        <v>91</v>
      </c>
      <c r="E2102" s="3" t="s">
        <v>92</v>
      </c>
      <c r="F2102" s="3">
        <v>18</v>
      </c>
      <c r="G2102" s="3" t="s">
        <v>234</v>
      </c>
      <c r="H2102" s="3" t="s">
        <v>21</v>
      </c>
      <c r="I2102" s="3" t="s">
        <v>22</v>
      </c>
      <c r="J2102" s="3" t="s">
        <v>21</v>
      </c>
      <c r="K2102" s="3"/>
      <c r="L2102" s="3" t="s">
        <v>49</v>
      </c>
      <c r="M2102" s="3" t="s">
        <v>50</v>
      </c>
      <c r="N2102" s="3">
        <v>1</v>
      </c>
      <c r="O2102" s="3">
        <v>9</v>
      </c>
    </row>
    <row r="2103" spans="1:15" ht="17.100000000000001">
      <c r="A2103" s="3" t="s">
        <v>2665</v>
      </c>
      <c r="B2103" s="3" t="s">
        <v>36</v>
      </c>
      <c r="C2103" s="3" t="s">
        <v>93</v>
      </c>
      <c r="D2103" s="3" t="s">
        <v>38</v>
      </c>
      <c r="E2103" s="3" t="s">
        <v>39</v>
      </c>
      <c r="F2103" s="3">
        <v>18</v>
      </c>
      <c r="G2103" s="3" t="s">
        <v>2203</v>
      </c>
      <c r="H2103" s="3" t="s">
        <v>21</v>
      </c>
      <c r="I2103" s="3" t="s">
        <v>22</v>
      </c>
      <c r="J2103" s="3" t="s">
        <v>21</v>
      </c>
      <c r="K2103" s="3"/>
      <c r="L2103" s="3" t="s">
        <v>138</v>
      </c>
      <c r="M2103" s="3" t="s">
        <v>266</v>
      </c>
      <c r="N2103" s="3">
        <v>0</v>
      </c>
      <c r="O2103" s="3">
        <v>16</v>
      </c>
    </row>
    <row r="2104" spans="1:15" ht="17.100000000000001">
      <c r="A2104" s="3" t="s">
        <v>2666</v>
      </c>
      <c r="B2104" s="3" t="s">
        <v>81</v>
      </c>
      <c r="C2104" s="3" t="s">
        <v>449</v>
      </c>
      <c r="D2104" s="3" t="s">
        <v>38</v>
      </c>
      <c r="E2104" s="3" t="s">
        <v>39</v>
      </c>
      <c r="F2104" s="3">
        <v>18</v>
      </c>
      <c r="G2104" s="3" t="s">
        <v>20</v>
      </c>
      <c r="H2104" s="3" t="s">
        <v>21</v>
      </c>
      <c r="I2104" s="3" t="s">
        <v>22</v>
      </c>
      <c r="J2104" s="3" t="s">
        <v>21</v>
      </c>
      <c r="K2104" s="3"/>
      <c r="L2104" s="3" t="s">
        <v>467</v>
      </c>
      <c r="M2104" s="3" t="s">
        <v>173</v>
      </c>
      <c r="N2104" s="3">
        <v>0</v>
      </c>
      <c r="O2104" s="3">
        <v>0</v>
      </c>
    </row>
    <row r="2105" spans="1:15" ht="17.100000000000001">
      <c r="A2105" s="3" t="s">
        <v>2667</v>
      </c>
      <c r="B2105" s="3" t="s">
        <v>166</v>
      </c>
      <c r="C2105" s="3" t="s">
        <v>231</v>
      </c>
      <c r="D2105" s="3" t="s">
        <v>18</v>
      </c>
      <c r="E2105" s="3" t="s">
        <v>19</v>
      </c>
      <c r="F2105" s="3">
        <v>18</v>
      </c>
      <c r="G2105" s="3" t="s">
        <v>208</v>
      </c>
      <c r="H2105" s="3" t="s">
        <v>21</v>
      </c>
      <c r="I2105" s="3" t="s">
        <v>22</v>
      </c>
      <c r="J2105" s="3" t="s">
        <v>21</v>
      </c>
      <c r="K2105" s="3"/>
      <c r="L2105" s="3" t="s">
        <v>138</v>
      </c>
      <c r="M2105" s="3" t="s">
        <v>291</v>
      </c>
      <c r="N2105" s="3">
        <v>0</v>
      </c>
      <c r="O2105" s="3">
        <v>16</v>
      </c>
    </row>
    <row r="2106" spans="1:15" ht="17.100000000000001">
      <c r="A2106" s="3" t="s">
        <v>2668</v>
      </c>
      <c r="B2106" s="3" t="s">
        <v>166</v>
      </c>
      <c r="C2106" s="3" t="s">
        <v>217</v>
      </c>
      <c r="D2106" s="3" t="s">
        <v>38</v>
      </c>
      <c r="E2106" s="3" t="s">
        <v>39</v>
      </c>
      <c r="F2106" s="3">
        <v>18</v>
      </c>
      <c r="G2106" s="3" t="s">
        <v>20</v>
      </c>
      <c r="H2106" s="3" t="s">
        <v>21</v>
      </c>
      <c r="I2106" s="3" t="s">
        <v>22</v>
      </c>
      <c r="J2106" s="3" t="s">
        <v>21</v>
      </c>
      <c r="K2106" s="3"/>
      <c r="L2106" s="3" t="s">
        <v>333</v>
      </c>
      <c r="M2106" s="3" t="s">
        <v>639</v>
      </c>
      <c r="N2106" s="3">
        <v>0</v>
      </c>
      <c r="O2106" s="3">
        <v>17</v>
      </c>
    </row>
    <row r="2107" spans="1:15" ht="17.100000000000001">
      <c r="A2107" s="3" t="s">
        <v>2669</v>
      </c>
      <c r="B2107" s="3" t="s">
        <v>31</v>
      </c>
      <c r="C2107" s="3"/>
      <c r="D2107" s="3" t="s">
        <v>20</v>
      </c>
      <c r="E2107" s="3" t="s">
        <v>339</v>
      </c>
      <c r="F2107" s="3">
        <v>18</v>
      </c>
      <c r="G2107" s="3" t="s">
        <v>20</v>
      </c>
      <c r="H2107" s="3" t="s">
        <v>21</v>
      </c>
      <c r="I2107" s="3" t="s">
        <v>22</v>
      </c>
      <c r="J2107" s="3" t="s">
        <v>21</v>
      </c>
      <c r="K2107" s="3" t="s">
        <v>340</v>
      </c>
      <c r="L2107" s="3" t="s">
        <v>218</v>
      </c>
      <c r="M2107" s="3" t="s">
        <v>306</v>
      </c>
      <c r="N2107" s="3">
        <v>0</v>
      </c>
      <c r="O2107" s="3">
        <v>0</v>
      </c>
    </row>
    <row r="2108" spans="1:15" ht="17.100000000000001">
      <c r="A2108" s="3" t="s">
        <v>2670</v>
      </c>
      <c r="B2108" s="3" t="s">
        <v>946</v>
      </c>
      <c r="C2108" s="3" t="s">
        <v>27</v>
      </c>
      <c r="D2108" s="3" t="s">
        <v>18</v>
      </c>
      <c r="E2108" s="3" t="s">
        <v>19</v>
      </c>
      <c r="F2108" s="3">
        <v>18</v>
      </c>
      <c r="G2108" s="3" t="s">
        <v>57</v>
      </c>
      <c r="H2108" s="3" t="s">
        <v>21</v>
      </c>
      <c r="I2108" s="3" t="s">
        <v>22</v>
      </c>
      <c r="J2108" s="3" t="s">
        <v>21</v>
      </c>
      <c r="K2108" s="3"/>
      <c r="L2108" s="3" t="s">
        <v>44</v>
      </c>
      <c r="M2108" s="3" t="s">
        <v>347</v>
      </c>
      <c r="N2108" s="3">
        <v>1</v>
      </c>
      <c r="O2108" s="3">
        <v>11</v>
      </c>
    </row>
    <row r="2109" spans="1:15" ht="17.100000000000001">
      <c r="A2109" s="3" t="s">
        <v>2671</v>
      </c>
      <c r="B2109" s="3" t="s">
        <v>877</v>
      </c>
      <c r="C2109" s="3" t="s">
        <v>136</v>
      </c>
      <c r="D2109" s="3" t="s">
        <v>91</v>
      </c>
      <c r="E2109" s="3" t="s">
        <v>92</v>
      </c>
      <c r="F2109" s="3">
        <v>18</v>
      </c>
      <c r="G2109" s="3" t="s">
        <v>20</v>
      </c>
      <c r="H2109" s="3" t="s">
        <v>21</v>
      </c>
      <c r="I2109" s="3" t="s">
        <v>22</v>
      </c>
      <c r="J2109" s="3" t="s">
        <v>21</v>
      </c>
      <c r="K2109" s="3"/>
      <c r="L2109" s="3" t="s">
        <v>104</v>
      </c>
      <c r="M2109" s="3" t="s">
        <v>109</v>
      </c>
      <c r="N2109" s="3">
        <v>0</v>
      </c>
      <c r="O2109" s="3">
        <v>0</v>
      </c>
    </row>
    <row r="2110" spans="1:15" ht="17.100000000000001">
      <c r="A2110" s="3" t="s">
        <v>2672</v>
      </c>
      <c r="B2110" s="3" t="s">
        <v>249</v>
      </c>
      <c r="C2110" s="3" t="s">
        <v>517</v>
      </c>
      <c r="D2110" s="3" t="s">
        <v>91</v>
      </c>
      <c r="E2110" s="3" t="s">
        <v>92</v>
      </c>
      <c r="F2110" s="3">
        <v>18</v>
      </c>
      <c r="G2110" s="3" t="s">
        <v>74</v>
      </c>
      <c r="H2110" s="3" t="s">
        <v>21</v>
      </c>
      <c r="I2110" s="3" t="s">
        <v>22</v>
      </c>
      <c r="J2110" s="3" t="s">
        <v>21</v>
      </c>
      <c r="K2110" s="3"/>
      <c r="L2110" s="3" t="s">
        <v>138</v>
      </c>
      <c r="M2110" s="3" t="s">
        <v>109</v>
      </c>
      <c r="N2110" s="3">
        <v>0</v>
      </c>
      <c r="O2110" s="3">
        <v>23</v>
      </c>
    </row>
    <row r="2111" spans="1:15" ht="17.100000000000001">
      <c r="A2111" s="3" t="s">
        <v>2673</v>
      </c>
      <c r="B2111" s="3" t="s">
        <v>16</v>
      </c>
      <c r="C2111" s="3" t="s">
        <v>132</v>
      </c>
      <c r="D2111" s="3" t="s">
        <v>38</v>
      </c>
      <c r="E2111" s="3" t="s">
        <v>39</v>
      </c>
      <c r="F2111" s="3">
        <v>18</v>
      </c>
      <c r="G2111" s="3" t="s">
        <v>20</v>
      </c>
      <c r="H2111" s="3" t="s">
        <v>21</v>
      </c>
      <c r="I2111" s="3" t="s">
        <v>22</v>
      </c>
      <c r="J2111" s="3" t="s">
        <v>21</v>
      </c>
      <c r="K2111" s="3"/>
      <c r="L2111" s="3" t="s">
        <v>247</v>
      </c>
      <c r="M2111" s="3" t="s">
        <v>45</v>
      </c>
      <c r="N2111" s="3">
        <v>0</v>
      </c>
      <c r="O2111" s="3">
        <v>0</v>
      </c>
    </row>
    <row r="2112" spans="1:15" ht="17.100000000000001">
      <c r="A2112" s="3" t="s">
        <v>2674</v>
      </c>
      <c r="B2112" s="3" t="s">
        <v>16</v>
      </c>
      <c r="C2112" s="3"/>
      <c r="D2112" s="3" t="s">
        <v>20</v>
      </c>
      <c r="E2112" s="3" t="s">
        <v>339</v>
      </c>
      <c r="F2112" s="3">
        <v>18</v>
      </c>
      <c r="G2112" s="3" t="s">
        <v>20</v>
      </c>
      <c r="H2112" s="3" t="s">
        <v>21</v>
      </c>
      <c r="I2112" s="3" t="s">
        <v>22</v>
      </c>
      <c r="J2112" s="3" t="s">
        <v>21</v>
      </c>
      <c r="K2112" s="3"/>
      <c r="L2112" s="3" t="s">
        <v>218</v>
      </c>
      <c r="M2112" s="3" t="s">
        <v>306</v>
      </c>
      <c r="N2112" s="3">
        <v>0</v>
      </c>
      <c r="O2112" s="3">
        <v>0</v>
      </c>
    </row>
    <row r="2113" spans="1:15" ht="17.100000000000001">
      <c r="A2113" s="3" t="s">
        <v>2675</v>
      </c>
      <c r="B2113" s="3" t="s">
        <v>189</v>
      </c>
      <c r="C2113" s="3"/>
      <c r="D2113" s="3" t="s">
        <v>20</v>
      </c>
      <c r="E2113" s="3" t="s">
        <v>339</v>
      </c>
      <c r="F2113" s="3">
        <v>18</v>
      </c>
      <c r="G2113" s="3" t="s">
        <v>455</v>
      </c>
      <c r="H2113" s="3" t="s">
        <v>21</v>
      </c>
      <c r="I2113" s="3" t="s">
        <v>22</v>
      </c>
      <c r="J2113" s="3" t="s">
        <v>21</v>
      </c>
      <c r="K2113" s="3"/>
      <c r="L2113" s="3" t="s">
        <v>477</v>
      </c>
      <c r="M2113" s="3" t="s">
        <v>53</v>
      </c>
      <c r="N2113" s="3">
        <v>0</v>
      </c>
      <c r="O2113" s="3">
        <v>0</v>
      </c>
    </row>
    <row r="2114" spans="1:15" ht="17.100000000000001">
      <c r="A2114" s="3" t="s">
        <v>2676</v>
      </c>
      <c r="B2114" s="3" t="s">
        <v>31</v>
      </c>
      <c r="C2114" s="3"/>
      <c r="D2114" s="3" t="s">
        <v>20</v>
      </c>
      <c r="E2114" s="3" t="s">
        <v>339</v>
      </c>
      <c r="F2114" s="3">
        <v>18</v>
      </c>
      <c r="G2114" s="3" t="s">
        <v>20</v>
      </c>
      <c r="H2114" s="3" t="s">
        <v>21</v>
      </c>
      <c r="I2114" s="3" t="s">
        <v>22</v>
      </c>
      <c r="J2114" s="3" t="s">
        <v>21</v>
      </c>
      <c r="K2114" s="3"/>
      <c r="L2114" s="3" t="s">
        <v>33</v>
      </c>
      <c r="M2114" s="3" t="s">
        <v>45</v>
      </c>
      <c r="N2114" s="3">
        <v>0</v>
      </c>
      <c r="O2114" s="3">
        <v>0</v>
      </c>
    </row>
    <row r="2115" spans="1:15" ht="17.100000000000001">
      <c r="A2115" s="3" t="s">
        <v>2677</v>
      </c>
      <c r="B2115" s="3" t="s">
        <v>72</v>
      </c>
      <c r="C2115" s="3"/>
      <c r="D2115" s="3" t="s">
        <v>20</v>
      </c>
      <c r="E2115" s="3" t="s">
        <v>339</v>
      </c>
      <c r="F2115" s="3">
        <v>18</v>
      </c>
      <c r="G2115" s="3" t="s">
        <v>20</v>
      </c>
      <c r="H2115" s="3" t="s">
        <v>21</v>
      </c>
      <c r="I2115" s="3" t="s">
        <v>22</v>
      </c>
      <c r="J2115" s="3" t="s">
        <v>21</v>
      </c>
      <c r="K2115" s="3"/>
      <c r="L2115" s="3" t="s">
        <v>218</v>
      </c>
      <c r="M2115" s="3" t="s">
        <v>205</v>
      </c>
      <c r="N2115" s="3">
        <v>0</v>
      </c>
      <c r="O2115" s="3">
        <v>9</v>
      </c>
    </row>
    <row r="2116" spans="1:15" ht="17.100000000000001">
      <c r="A2116" s="3" t="s">
        <v>2678</v>
      </c>
      <c r="B2116" s="3" t="s">
        <v>16</v>
      </c>
      <c r="C2116" s="3" t="s">
        <v>275</v>
      </c>
      <c r="D2116" s="3" t="s">
        <v>91</v>
      </c>
      <c r="E2116" s="3" t="s">
        <v>92</v>
      </c>
      <c r="F2116" s="3">
        <v>18</v>
      </c>
      <c r="G2116" s="3" t="s">
        <v>32</v>
      </c>
      <c r="H2116" s="3" t="s">
        <v>21</v>
      </c>
      <c r="I2116" s="3" t="s">
        <v>22</v>
      </c>
      <c r="J2116" s="3" t="s">
        <v>21</v>
      </c>
      <c r="K2116" s="3"/>
      <c r="L2116" s="3" t="s">
        <v>44</v>
      </c>
      <c r="M2116" s="3" t="s">
        <v>24</v>
      </c>
      <c r="N2116" s="3">
        <v>2</v>
      </c>
      <c r="O2116" s="3">
        <v>48</v>
      </c>
    </row>
    <row r="2117" spans="1:15" ht="17.100000000000001">
      <c r="A2117" s="3" t="s">
        <v>2679</v>
      </c>
      <c r="B2117" s="3" t="s">
        <v>42</v>
      </c>
      <c r="C2117" s="3" t="s">
        <v>159</v>
      </c>
      <c r="D2117" s="3" t="s">
        <v>91</v>
      </c>
      <c r="E2117" s="3" t="s">
        <v>92</v>
      </c>
      <c r="F2117" s="3">
        <v>18</v>
      </c>
      <c r="G2117" s="3" t="s">
        <v>470</v>
      </c>
      <c r="H2117" s="3" t="s">
        <v>21</v>
      </c>
      <c r="I2117" s="3" t="s">
        <v>22</v>
      </c>
      <c r="J2117" s="3" t="s">
        <v>21</v>
      </c>
      <c r="K2117" s="3"/>
      <c r="L2117" s="3" t="s">
        <v>160</v>
      </c>
      <c r="M2117" s="3" t="s">
        <v>109</v>
      </c>
      <c r="N2117" s="3">
        <v>1</v>
      </c>
      <c r="O2117" s="3">
        <v>33</v>
      </c>
    </row>
    <row r="2118" spans="1:15" ht="17.100000000000001">
      <c r="A2118" s="3" t="s">
        <v>2680</v>
      </c>
      <c r="B2118" s="3" t="s">
        <v>81</v>
      </c>
      <c r="C2118" s="3" t="s">
        <v>207</v>
      </c>
      <c r="D2118" s="3" t="s">
        <v>18</v>
      </c>
      <c r="E2118" s="3" t="s">
        <v>19</v>
      </c>
      <c r="F2118" s="3">
        <v>18</v>
      </c>
      <c r="G2118" s="3" t="s">
        <v>2681</v>
      </c>
      <c r="H2118" s="3" t="s">
        <v>21</v>
      </c>
      <c r="I2118" s="3" t="s">
        <v>22</v>
      </c>
      <c r="J2118" s="3" t="s">
        <v>21</v>
      </c>
      <c r="K2118" s="3"/>
      <c r="L2118" s="3" t="s">
        <v>23</v>
      </c>
      <c r="M2118" s="3" t="s">
        <v>129</v>
      </c>
      <c r="N2118" s="3">
        <v>0</v>
      </c>
      <c r="O2118" s="3">
        <v>0</v>
      </c>
    </row>
    <row r="2119" spans="1:15" ht="17.100000000000001">
      <c r="A2119" s="3" t="s">
        <v>2682</v>
      </c>
      <c r="B2119" s="3" t="s">
        <v>166</v>
      </c>
      <c r="C2119" s="3"/>
      <c r="D2119" s="3" t="s">
        <v>20</v>
      </c>
      <c r="E2119" s="3" t="s">
        <v>339</v>
      </c>
      <c r="F2119" s="3">
        <v>18</v>
      </c>
      <c r="G2119" s="3" t="s">
        <v>1261</v>
      </c>
      <c r="H2119" s="3" t="s">
        <v>21</v>
      </c>
      <c r="I2119" s="3" t="s">
        <v>22</v>
      </c>
      <c r="J2119" s="3" t="s">
        <v>21</v>
      </c>
      <c r="K2119" s="3"/>
      <c r="L2119" s="3" t="s">
        <v>104</v>
      </c>
      <c r="M2119" s="3" t="s">
        <v>82</v>
      </c>
      <c r="N2119" s="3">
        <v>0</v>
      </c>
      <c r="O2119" s="3">
        <v>0</v>
      </c>
    </row>
    <row r="2120" spans="1:15" ht="17.100000000000001">
      <c r="A2120" s="3" t="s">
        <v>478</v>
      </c>
      <c r="B2120" s="3" t="s">
        <v>42</v>
      </c>
      <c r="C2120" s="3" t="s">
        <v>592</v>
      </c>
      <c r="D2120" s="3" t="s">
        <v>20</v>
      </c>
      <c r="E2120" s="3" t="s">
        <v>339</v>
      </c>
      <c r="F2120" s="3">
        <v>18</v>
      </c>
      <c r="G2120" s="3" t="s">
        <v>20</v>
      </c>
      <c r="H2120" s="3" t="s">
        <v>21</v>
      </c>
      <c r="I2120" s="3" t="s">
        <v>22</v>
      </c>
      <c r="J2120" s="3" t="s">
        <v>21</v>
      </c>
      <c r="K2120" s="3"/>
      <c r="L2120" s="3" t="s">
        <v>33</v>
      </c>
      <c r="M2120" s="3" t="s">
        <v>88</v>
      </c>
      <c r="N2120" s="3">
        <v>0</v>
      </c>
      <c r="O2120" s="3">
        <v>0</v>
      </c>
    </row>
    <row r="2121" spans="1:15" ht="17.100000000000001">
      <c r="A2121" s="3" t="s">
        <v>2683</v>
      </c>
      <c r="B2121" s="3" t="s">
        <v>131</v>
      </c>
      <c r="C2121" s="3" t="s">
        <v>250</v>
      </c>
      <c r="D2121" s="3" t="s">
        <v>38</v>
      </c>
      <c r="E2121" s="3" t="s">
        <v>39</v>
      </c>
      <c r="F2121" s="3">
        <v>18</v>
      </c>
      <c r="G2121" s="3" t="s">
        <v>357</v>
      </c>
      <c r="H2121" s="3" t="s">
        <v>21</v>
      </c>
      <c r="I2121" s="3" t="s">
        <v>22</v>
      </c>
      <c r="J2121" s="3" t="s">
        <v>21</v>
      </c>
      <c r="K2121" s="3" t="s">
        <v>909</v>
      </c>
      <c r="L2121" s="3" t="s">
        <v>104</v>
      </c>
      <c r="M2121" s="3" t="s">
        <v>254</v>
      </c>
      <c r="N2121" s="3">
        <v>14</v>
      </c>
      <c r="O2121" s="3">
        <v>86</v>
      </c>
    </row>
    <row r="2122" spans="1:15" ht="17.100000000000001">
      <c r="A2122" s="3" t="s">
        <v>2684</v>
      </c>
      <c r="B2122" s="3" t="s">
        <v>946</v>
      </c>
      <c r="C2122" s="3" t="s">
        <v>265</v>
      </c>
      <c r="D2122" s="3" t="s">
        <v>91</v>
      </c>
      <c r="E2122" s="3" t="s">
        <v>92</v>
      </c>
      <c r="F2122" s="3">
        <v>18</v>
      </c>
      <c r="G2122" s="3" t="s">
        <v>69</v>
      </c>
      <c r="H2122" s="3" t="s">
        <v>21</v>
      </c>
      <c r="I2122" s="3" t="s">
        <v>22</v>
      </c>
      <c r="J2122" s="3" t="s">
        <v>21</v>
      </c>
      <c r="K2122" s="3"/>
      <c r="L2122" s="3" t="s">
        <v>87</v>
      </c>
      <c r="M2122" s="3" t="s">
        <v>306</v>
      </c>
      <c r="N2122" s="3">
        <v>0</v>
      </c>
      <c r="O2122" s="3">
        <v>3</v>
      </c>
    </row>
    <row r="2123" spans="1:15" ht="17.100000000000001">
      <c r="A2123" s="3" t="s">
        <v>2685</v>
      </c>
      <c r="B2123" s="3" t="s">
        <v>42</v>
      </c>
      <c r="C2123" s="3" t="s">
        <v>1883</v>
      </c>
      <c r="D2123" s="3" t="s">
        <v>20</v>
      </c>
      <c r="E2123" s="3" t="s">
        <v>339</v>
      </c>
      <c r="F2123" s="3">
        <v>18</v>
      </c>
      <c r="G2123" s="3" t="s">
        <v>74</v>
      </c>
      <c r="H2123" s="3" t="s">
        <v>21</v>
      </c>
      <c r="I2123" s="3" t="s">
        <v>22</v>
      </c>
      <c r="J2123" s="3" t="s">
        <v>21</v>
      </c>
      <c r="K2123" s="3"/>
      <c r="L2123" s="3" t="s">
        <v>99</v>
      </c>
      <c r="M2123" s="3" t="s">
        <v>29</v>
      </c>
      <c r="N2123" s="3">
        <v>1</v>
      </c>
      <c r="O2123" s="3">
        <v>33</v>
      </c>
    </row>
    <row r="2124" spans="1:15" ht="17.100000000000001">
      <c r="A2124" s="3" t="s">
        <v>2686</v>
      </c>
      <c r="B2124" s="3" t="s">
        <v>81</v>
      </c>
      <c r="C2124" s="3"/>
      <c r="D2124" s="3" t="s">
        <v>20</v>
      </c>
      <c r="E2124" s="3" t="s">
        <v>339</v>
      </c>
      <c r="F2124" s="3">
        <v>18</v>
      </c>
      <c r="G2124" s="3" t="s">
        <v>20</v>
      </c>
      <c r="H2124" s="3" t="s">
        <v>21</v>
      </c>
      <c r="I2124" s="3" t="s">
        <v>22</v>
      </c>
      <c r="J2124" s="3" t="s">
        <v>21</v>
      </c>
      <c r="K2124" s="3" t="s">
        <v>2687</v>
      </c>
      <c r="L2124" s="3" t="s">
        <v>104</v>
      </c>
      <c r="M2124" s="3" t="s">
        <v>205</v>
      </c>
      <c r="N2124" s="3">
        <v>0</v>
      </c>
      <c r="O2124" s="3">
        <v>0</v>
      </c>
    </row>
    <row r="2125" spans="1:15" ht="17.100000000000001">
      <c r="A2125" s="3" t="s">
        <v>2688</v>
      </c>
      <c r="B2125" s="3" t="s">
        <v>42</v>
      </c>
      <c r="C2125" s="3"/>
      <c r="D2125" s="3" t="s">
        <v>20</v>
      </c>
      <c r="E2125" s="3" t="s">
        <v>339</v>
      </c>
      <c r="F2125" s="3">
        <v>18</v>
      </c>
      <c r="G2125" s="3" t="s">
        <v>470</v>
      </c>
      <c r="H2125" s="3" t="s">
        <v>21</v>
      </c>
      <c r="I2125" s="3" t="s">
        <v>22</v>
      </c>
      <c r="J2125" s="3" t="s">
        <v>21</v>
      </c>
      <c r="K2125" s="3"/>
      <c r="L2125" s="3" t="s">
        <v>315</v>
      </c>
      <c r="M2125" s="3" t="s">
        <v>82</v>
      </c>
      <c r="N2125" s="3">
        <v>0</v>
      </c>
      <c r="O2125" s="3">
        <v>0</v>
      </c>
    </row>
    <row r="2126" spans="1:15" ht="17.100000000000001">
      <c r="A2126" s="3" t="s">
        <v>2689</v>
      </c>
      <c r="B2126" s="3" t="s">
        <v>102</v>
      </c>
      <c r="C2126" s="3"/>
      <c r="D2126" s="3" t="s">
        <v>20</v>
      </c>
      <c r="E2126" s="3" t="s">
        <v>339</v>
      </c>
      <c r="F2126" s="3">
        <v>18</v>
      </c>
      <c r="G2126" s="3" t="s">
        <v>20</v>
      </c>
      <c r="H2126" s="3" t="s">
        <v>21</v>
      </c>
      <c r="I2126" s="3" t="s">
        <v>22</v>
      </c>
      <c r="J2126" s="3" t="s">
        <v>21</v>
      </c>
      <c r="K2126" s="3"/>
      <c r="L2126" s="3" t="s">
        <v>333</v>
      </c>
      <c r="M2126" s="3" t="s">
        <v>639</v>
      </c>
      <c r="N2126" s="3">
        <v>0</v>
      </c>
      <c r="O2126" s="3">
        <v>0</v>
      </c>
    </row>
    <row r="2127" spans="1:15" ht="17.100000000000001">
      <c r="A2127" s="3" t="s">
        <v>2690</v>
      </c>
      <c r="B2127" s="3" t="s">
        <v>31</v>
      </c>
      <c r="C2127" s="3" t="s">
        <v>669</v>
      </c>
      <c r="D2127" s="3" t="s">
        <v>62</v>
      </c>
      <c r="E2127" s="3" t="s">
        <v>63</v>
      </c>
      <c r="F2127" s="3">
        <v>18</v>
      </c>
      <c r="G2127" s="3" t="s">
        <v>2691</v>
      </c>
      <c r="H2127" s="3" t="s">
        <v>21</v>
      </c>
      <c r="I2127" s="3" t="s">
        <v>22</v>
      </c>
      <c r="J2127" s="3" t="s">
        <v>21</v>
      </c>
      <c r="K2127" s="3"/>
      <c r="L2127" s="3" t="s">
        <v>218</v>
      </c>
      <c r="M2127" s="3" t="s">
        <v>109</v>
      </c>
      <c r="N2127" s="3">
        <v>0</v>
      </c>
      <c r="O2127" s="3">
        <v>0</v>
      </c>
    </row>
    <row r="2128" spans="1:15" ht="17.100000000000001">
      <c r="A2128" s="3" t="s">
        <v>2692</v>
      </c>
      <c r="B2128" s="3" t="s">
        <v>16</v>
      </c>
      <c r="C2128" s="3"/>
      <c r="D2128" s="3" t="s">
        <v>20</v>
      </c>
      <c r="E2128" s="3" t="s">
        <v>339</v>
      </c>
      <c r="F2128" s="3">
        <v>18</v>
      </c>
      <c r="G2128" s="3" t="s">
        <v>20</v>
      </c>
      <c r="H2128" s="3" t="s">
        <v>21</v>
      </c>
      <c r="I2128" s="3" t="s">
        <v>22</v>
      </c>
      <c r="J2128" s="3" t="s">
        <v>21</v>
      </c>
      <c r="K2128" s="3"/>
      <c r="L2128" s="3" t="s">
        <v>49</v>
      </c>
      <c r="M2128" s="3" t="s">
        <v>254</v>
      </c>
      <c r="N2128" s="3">
        <v>0</v>
      </c>
      <c r="O2128" s="3">
        <v>0</v>
      </c>
    </row>
    <row r="2129" spans="1:15" ht="17.100000000000001">
      <c r="A2129" s="3" t="s">
        <v>2693</v>
      </c>
      <c r="B2129" s="3" t="s">
        <v>81</v>
      </c>
      <c r="C2129" s="3" t="s">
        <v>2569</v>
      </c>
      <c r="D2129" s="3" t="s">
        <v>20</v>
      </c>
      <c r="E2129" s="3" t="s">
        <v>339</v>
      </c>
      <c r="F2129" s="3">
        <v>18</v>
      </c>
      <c r="G2129" s="3" t="s">
        <v>141</v>
      </c>
      <c r="H2129" s="3" t="s">
        <v>21</v>
      </c>
      <c r="I2129" s="3" t="s">
        <v>22</v>
      </c>
      <c r="J2129" s="3" t="s">
        <v>21</v>
      </c>
      <c r="K2129" s="3"/>
      <c r="L2129" s="3" t="s">
        <v>75</v>
      </c>
      <c r="M2129" s="3" t="s">
        <v>266</v>
      </c>
      <c r="N2129" s="3">
        <v>0</v>
      </c>
      <c r="O2129" s="3">
        <v>0</v>
      </c>
    </row>
    <row r="2130" spans="1:15" ht="17.100000000000001">
      <c r="A2130" s="3" t="s">
        <v>2694</v>
      </c>
      <c r="B2130" s="3" t="s">
        <v>166</v>
      </c>
      <c r="C2130" s="3" t="s">
        <v>149</v>
      </c>
      <c r="D2130" s="3" t="s">
        <v>18</v>
      </c>
      <c r="E2130" s="3" t="s">
        <v>19</v>
      </c>
      <c r="F2130" s="3">
        <v>18</v>
      </c>
      <c r="G2130" s="3" t="s">
        <v>20</v>
      </c>
      <c r="H2130" s="3" t="s">
        <v>21</v>
      </c>
      <c r="I2130" s="3" t="s">
        <v>22</v>
      </c>
      <c r="J2130" s="3" t="s">
        <v>21</v>
      </c>
      <c r="K2130" s="3"/>
      <c r="L2130" s="3" t="s">
        <v>467</v>
      </c>
      <c r="M2130" s="3" t="s">
        <v>343</v>
      </c>
      <c r="N2130" s="3">
        <v>0</v>
      </c>
      <c r="O2130" s="3">
        <v>0</v>
      </c>
    </row>
    <row r="2131" spans="1:15" ht="17.100000000000001">
      <c r="A2131" s="3" t="s">
        <v>2695</v>
      </c>
      <c r="B2131" s="3" t="s">
        <v>31</v>
      </c>
      <c r="C2131" s="3"/>
      <c r="D2131" s="3" t="s">
        <v>20</v>
      </c>
      <c r="E2131" s="3" t="s">
        <v>339</v>
      </c>
      <c r="F2131" s="3">
        <v>18</v>
      </c>
      <c r="G2131" s="3" t="s">
        <v>20</v>
      </c>
      <c r="H2131" s="3" t="s">
        <v>21</v>
      </c>
      <c r="I2131" s="3" t="s">
        <v>22</v>
      </c>
      <c r="J2131" s="3" t="s">
        <v>21</v>
      </c>
      <c r="K2131" s="3"/>
      <c r="L2131" s="3" t="s">
        <v>33</v>
      </c>
      <c r="M2131" s="3" t="s">
        <v>214</v>
      </c>
      <c r="N2131" s="3">
        <v>0</v>
      </c>
      <c r="O2131" s="3">
        <v>0</v>
      </c>
    </row>
    <row r="2132" spans="1:15" ht="17.100000000000001">
      <c r="A2132" s="3" t="s">
        <v>2696</v>
      </c>
      <c r="B2132" s="3" t="s">
        <v>16</v>
      </c>
      <c r="C2132" s="3" t="s">
        <v>2697</v>
      </c>
      <c r="D2132" s="3" t="s">
        <v>2698</v>
      </c>
      <c r="E2132" s="3" t="s">
        <v>2699</v>
      </c>
      <c r="F2132" s="3">
        <v>18</v>
      </c>
      <c r="G2132" s="3" t="s">
        <v>962</v>
      </c>
      <c r="H2132" s="3" t="s">
        <v>21</v>
      </c>
      <c r="I2132" s="3" t="s">
        <v>22</v>
      </c>
      <c r="J2132" s="3" t="s">
        <v>21</v>
      </c>
      <c r="K2132" s="3"/>
      <c r="L2132" s="3" t="s">
        <v>247</v>
      </c>
      <c r="M2132" s="3" t="s">
        <v>88</v>
      </c>
      <c r="N2132" s="3">
        <v>0</v>
      </c>
      <c r="O2132" s="3">
        <v>0</v>
      </c>
    </row>
    <row r="2133" spans="1:15" ht="17.100000000000001">
      <c r="A2133" s="3" t="s">
        <v>2700</v>
      </c>
      <c r="B2133" s="3" t="s">
        <v>16</v>
      </c>
      <c r="C2133" s="3" t="s">
        <v>1243</v>
      </c>
      <c r="D2133" s="3" t="s">
        <v>20</v>
      </c>
      <c r="E2133" s="3" t="s">
        <v>339</v>
      </c>
      <c r="F2133" s="3">
        <v>18</v>
      </c>
      <c r="G2133" s="3" t="s">
        <v>57</v>
      </c>
      <c r="H2133" s="3" t="s">
        <v>21</v>
      </c>
      <c r="I2133" s="3" t="s">
        <v>22</v>
      </c>
      <c r="J2133" s="3" t="s">
        <v>21</v>
      </c>
      <c r="K2133" s="3"/>
      <c r="L2133" s="3" t="s">
        <v>104</v>
      </c>
      <c r="M2133" s="3" t="s">
        <v>88</v>
      </c>
      <c r="N2133" s="3">
        <v>0</v>
      </c>
      <c r="O2133" s="3">
        <v>0</v>
      </c>
    </row>
    <row r="2134" spans="1:15" ht="17.100000000000001">
      <c r="A2134" s="3" t="s">
        <v>2701</v>
      </c>
      <c r="B2134" s="3" t="s">
        <v>115</v>
      </c>
      <c r="C2134" s="3"/>
      <c r="D2134" s="3" t="s">
        <v>20</v>
      </c>
      <c r="E2134" s="3" t="s">
        <v>339</v>
      </c>
      <c r="F2134" s="3">
        <v>18</v>
      </c>
      <c r="G2134" s="3" t="s">
        <v>1250</v>
      </c>
      <c r="H2134" s="3" t="s">
        <v>21</v>
      </c>
      <c r="I2134" s="3" t="s">
        <v>22</v>
      </c>
      <c r="J2134" s="3" t="s">
        <v>21</v>
      </c>
      <c r="K2134" s="3"/>
      <c r="L2134" s="3" t="s">
        <v>160</v>
      </c>
      <c r="M2134" s="3" t="s">
        <v>306</v>
      </c>
      <c r="N2134" s="3">
        <v>0</v>
      </c>
      <c r="O2134" s="3">
        <v>0</v>
      </c>
    </row>
    <row r="2135" spans="1:15" ht="17.100000000000001">
      <c r="A2135" s="3" t="s">
        <v>2702</v>
      </c>
      <c r="B2135" s="3" t="s">
        <v>72</v>
      </c>
      <c r="C2135" s="3"/>
      <c r="D2135" s="3" t="s">
        <v>20</v>
      </c>
      <c r="E2135" s="3" t="s">
        <v>339</v>
      </c>
      <c r="F2135" s="3">
        <v>19</v>
      </c>
      <c r="G2135" s="3" t="s">
        <v>20</v>
      </c>
      <c r="H2135" s="3" t="s">
        <v>21</v>
      </c>
      <c r="I2135" s="3" t="s">
        <v>22</v>
      </c>
      <c r="J2135" s="3" t="s">
        <v>21</v>
      </c>
      <c r="K2135" s="3" t="s">
        <v>145</v>
      </c>
      <c r="L2135" s="3" t="s">
        <v>333</v>
      </c>
      <c r="M2135" s="3" t="s">
        <v>639</v>
      </c>
      <c r="N2135" s="3">
        <v>0</v>
      </c>
      <c r="O2135" s="3">
        <v>0</v>
      </c>
    </row>
    <row r="2136" spans="1:15" ht="17.100000000000001">
      <c r="A2136" s="3" t="s">
        <v>2703</v>
      </c>
      <c r="B2136" s="3" t="s">
        <v>42</v>
      </c>
      <c r="C2136" s="3"/>
      <c r="D2136" s="3" t="s">
        <v>20</v>
      </c>
      <c r="E2136" s="3" t="s">
        <v>339</v>
      </c>
      <c r="F2136" s="3">
        <v>19</v>
      </c>
      <c r="G2136" s="3" t="s">
        <v>113</v>
      </c>
      <c r="H2136" s="3" t="s">
        <v>21</v>
      </c>
      <c r="I2136" s="3" t="s">
        <v>22</v>
      </c>
      <c r="J2136" s="3" t="s">
        <v>21</v>
      </c>
      <c r="K2136" s="3"/>
      <c r="L2136" s="3" t="s">
        <v>23</v>
      </c>
      <c r="M2136" s="3" t="s">
        <v>82</v>
      </c>
      <c r="N2136" s="3">
        <v>0</v>
      </c>
      <c r="O2136" s="3">
        <v>0</v>
      </c>
    </row>
    <row r="2137" spans="1:15" ht="17.100000000000001">
      <c r="A2137" s="3" t="s">
        <v>2704</v>
      </c>
      <c r="B2137" s="3" t="s">
        <v>680</v>
      </c>
      <c r="C2137" s="3" t="s">
        <v>284</v>
      </c>
      <c r="D2137" s="3" t="s">
        <v>91</v>
      </c>
      <c r="E2137" s="3" t="s">
        <v>92</v>
      </c>
      <c r="F2137" s="3">
        <v>19</v>
      </c>
      <c r="G2137" s="3" t="s">
        <v>284</v>
      </c>
      <c r="H2137" s="3" t="s">
        <v>21</v>
      </c>
      <c r="I2137" s="3" t="s">
        <v>22</v>
      </c>
      <c r="J2137" s="3" t="s">
        <v>21</v>
      </c>
      <c r="K2137" s="3"/>
      <c r="L2137" s="3" t="s">
        <v>49</v>
      </c>
      <c r="M2137" s="3" t="s">
        <v>266</v>
      </c>
      <c r="N2137" s="3">
        <v>7</v>
      </c>
      <c r="O2137" s="3">
        <v>48</v>
      </c>
    </row>
    <row r="2138" spans="1:15" ht="17.100000000000001">
      <c r="A2138" s="3" t="s">
        <v>2705</v>
      </c>
      <c r="B2138" s="3" t="s">
        <v>249</v>
      </c>
      <c r="C2138" s="3" t="s">
        <v>2706</v>
      </c>
      <c r="D2138" s="3" t="s">
        <v>20</v>
      </c>
      <c r="E2138" s="3" t="s">
        <v>339</v>
      </c>
      <c r="F2138" s="3">
        <v>19</v>
      </c>
      <c r="G2138" s="3" t="s">
        <v>284</v>
      </c>
      <c r="H2138" s="3" t="s">
        <v>21</v>
      </c>
      <c r="I2138" s="3" t="s">
        <v>22</v>
      </c>
      <c r="J2138" s="3" t="s">
        <v>21</v>
      </c>
      <c r="K2138" s="3"/>
      <c r="L2138" s="3" t="s">
        <v>247</v>
      </c>
      <c r="M2138" s="3" t="s">
        <v>254</v>
      </c>
      <c r="N2138" s="3">
        <v>8</v>
      </c>
      <c r="O2138" s="3">
        <v>18</v>
      </c>
    </row>
    <row r="2139" spans="1:15" ht="17.100000000000001">
      <c r="A2139" s="3" t="s">
        <v>2707</v>
      </c>
      <c r="B2139" s="3" t="s">
        <v>81</v>
      </c>
      <c r="C2139" s="3"/>
      <c r="D2139" s="3" t="s">
        <v>20</v>
      </c>
      <c r="E2139" s="3" t="s">
        <v>339</v>
      </c>
      <c r="F2139" s="3">
        <v>19</v>
      </c>
      <c r="G2139" s="3" t="s">
        <v>20</v>
      </c>
      <c r="H2139" s="3" t="s">
        <v>21</v>
      </c>
      <c r="I2139" s="3" t="s">
        <v>22</v>
      </c>
      <c r="J2139" s="3" t="s">
        <v>21</v>
      </c>
      <c r="K2139" s="3"/>
      <c r="L2139" s="3" t="s">
        <v>87</v>
      </c>
      <c r="M2139" s="3" t="s">
        <v>343</v>
      </c>
      <c r="N2139" s="3">
        <v>0</v>
      </c>
      <c r="O2139" s="3">
        <v>0</v>
      </c>
    </row>
    <row r="2140" spans="1:15" ht="17.100000000000001">
      <c r="A2140" s="3" t="s">
        <v>2708</v>
      </c>
      <c r="B2140" s="3" t="s">
        <v>42</v>
      </c>
      <c r="C2140" s="3"/>
      <c r="D2140" s="3" t="s">
        <v>20</v>
      </c>
      <c r="E2140" s="3" t="s">
        <v>339</v>
      </c>
      <c r="F2140" s="3">
        <v>19</v>
      </c>
      <c r="G2140" s="3" t="s">
        <v>20</v>
      </c>
      <c r="H2140" s="3" t="s">
        <v>21</v>
      </c>
      <c r="I2140" s="3" t="s">
        <v>22</v>
      </c>
      <c r="J2140" s="3" t="s">
        <v>21</v>
      </c>
      <c r="K2140" s="3"/>
      <c r="L2140" s="3" t="s">
        <v>333</v>
      </c>
      <c r="M2140" s="3" t="s">
        <v>266</v>
      </c>
      <c r="N2140" s="3">
        <v>0</v>
      </c>
      <c r="O2140" s="3">
        <v>0</v>
      </c>
    </row>
    <row r="2141" spans="1:15" ht="17.100000000000001">
      <c r="A2141" s="3" t="s">
        <v>2709</v>
      </c>
      <c r="B2141" s="3" t="s">
        <v>81</v>
      </c>
      <c r="C2141" s="3" t="s">
        <v>152</v>
      </c>
      <c r="D2141" s="3" t="s">
        <v>38</v>
      </c>
      <c r="E2141" s="3" t="s">
        <v>39</v>
      </c>
      <c r="F2141" s="3">
        <v>19</v>
      </c>
      <c r="G2141" s="3" t="s">
        <v>57</v>
      </c>
      <c r="H2141" s="3" t="s">
        <v>21</v>
      </c>
      <c r="I2141" s="3" t="s">
        <v>22</v>
      </c>
      <c r="J2141" s="3" t="s">
        <v>21</v>
      </c>
      <c r="K2141" s="3" t="s">
        <v>2710</v>
      </c>
      <c r="L2141" s="3" t="s">
        <v>218</v>
      </c>
      <c r="M2141" s="3" t="s">
        <v>173</v>
      </c>
      <c r="N2141" s="3">
        <v>1</v>
      </c>
      <c r="O2141" s="3">
        <v>13</v>
      </c>
    </row>
    <row r="2142" spans="1:15" ht="17.100000000000001">
      <c r="A2142" s="3" t="s">
        <v>2711</v>
      </c>
      <c r="B2142" s="3" t="s">
        <v>72</v>
      </c>
      <c r="C2142" s="3"/>
      <c r="D2142" s="3" t="s">
        <v>20</v>
      </c>
      <c r="E2142" s="3" t="s">
        <v>339</v>
      </c>
      <c r="F2142" s="3">
        <v>19</v>
      </c>
      <c r="G2142" s="3" t="s">
        <v>20</v>
      </c>
      <c r="H2142" s="3" t="s">
        <v>21</v>
      </c>
      <c r="I2142" s="3" t="s">
        <v>22</v>
      </c>
      <c r="J2142" s="3" t="s">
        <v>21</v>
      </c>
      <c r="K2142" s="3"/>
      <c r="L2142" s="3" t="s">
        <v>75</v>
      </c>
      <c r="M2142" s="3" t="s">
        <v>266</v>
      </c>
      <c r="N2142" s="3">
        <v>0</v>
      </c>
      <c r="O2142" s="3">
        <v>0</v>
      </c>
    </row>
    <row r="2143" spans="1:15" ht="17.100000000000001">
      <c r="A2143" s="3" t="s">
        <v>2712</v>
      </c>
      <c r="B2143" s="3" t="s">
        <v>81</v>
      </c>
      <c r="C2143" s="3" t="s">
        <v>579</v>
      </c>
      <c r="D2143" s="3" t="s">
        <v>91</v>
      </c>
      <c r="E2143" s="3" t="s">
        <v>92</v>
      </c>
      <c r="F2143" s="3">
        <v>19</v>
      </c>
      <c r="G2143" s="3" t="s">
        <v>163</v>
      </c>
      <c r="H2143" s="3" t="s">
        <v>21</v>
      </c>
      <c r="I2143" s="3" t="s">
        <v>22</v>
      </c>
      <c r="J2143" s="3" t="s">
        <v>21</v>
      </c>
      <c r="K2143" s="3"/>
      <c r="L2143" s="3" t="s">
        <v>87</v>
      </c>
      <c r="M2143" s="3" t="s">
        <v>139</v>
      </c>
      <c r="N2143" s="3">
        <v>1</v>
      </c>
      <c r="O2143" s="3">
        <v>24</v>
      </c>
    </row>
    <row r="2144" spans="1:15" ht="17.100000000000001">
      <c r="A2144" s="3" t="s">
        <v>2713</v>
      </c>
      <c r="B2144" s="3" t="s">
        <v>131</v>
      </c>
      <c r="C2144" s="3" t="s">
        <v>190</v>
      </c>
      <c r="D2144" s="3" t="s">
        <v>18</v>
      </c>
      <c r="E2144" s="3" t="s">
        <v>19</v>
      </c>
      <c r="F2144" s="3">
        <v>19</v>
      </c>
      <c r="G2144" s="3" t="s">
        <v>2714</v>
      </c>
      <c r="H2144" s="3" t="s">
        <v>21</v>
      </c>
      <c r="I2144" s="3" t="s">
        <v>22</v>
      </c>
      <c r="J2144" s="3" t="s">
        <v>21</v>
      </c>
      <c r="K2144" s="3"/>
      <c r="L2144" s="3" t="s">
        <v>104</v>
      </c>
      <c r="M2144" s="3" t="s">
        <v>88</v>
      </c>
      <c r="N2144" s="3">
        <v>3</v>
      </c>
      <c r="O2144" s="3">
        <v>25</v>
      </c>
    </row>
    <row r="2145" spans="1:15" ht="17.100000000000001">
      <c r="A2145" s="3" t="s">
        <v>2715</v>
      </c>
      <c r="B2145" s="3" t="s">
        <v>42</v>
      </c>
      <c r="C2145" s="3"/>
      <c r="D2145" s="3" t="s">
        <v>20</v>
      </c>
      <c r="E2145" s="3" t="s">
        <v>339</v>
      </c>
      <c r="F2145" s="3">
        <v>19</v>
      </c>
      <c r="G2145" s="3" t="s">
        <v>74</v>
      </c>
      <c r="H2145" s="3" t="s">
        <v>21</v>
      </c>
      <c r="I2145" s="3" t="s">
        <v>22</v>
      </c>
      <c r="J2145" s="3" t="s">
        <v>21</v>
      </c>
      <c r="K2145" s="3"/>
      <c r="L2145" s="3" t="s">
        <v>44</v>
      </c>
      <c r="M2145" s="3" t="s">
        <v>139</v>
      </c>
      <c r="N2145" s="3">
        <v>0</v>
      </c>
      <c r="O2145" s="3">
        <v>0</v>
      </c>
    </row>
    <row r="2146" spans="1:15" ht="17.100000000000001">
      <c r="A2146" s="3" t="s">
        <v>2716</v>
      </c>
      <c r="B2146" s="3" t="s">
        <v>42</v>
      </c>
      <c r="C2146" s="3"/>
      <c r="D2146" s="3" t="s">
        <v>20</v>
      </c>
      <c r="E2146" s="3" t="s">
        <v>339</v>
      </c>
      <c r="F2146" s="3">
        <v>19</v>
      </c>
      <c r="G2146" s="3" t="s">
        <v>1003</v>
      </c>
      <c r="H2146" s="3" t="s">
        <v>21</v>
      </c>
      <c r="I2146" s="3" t="s">
        <v>22</v>
      </c>
      <c r="J2146" s="3" t="s">
        <v>21</v>
      </c>
      <c r="K2146" s="3"/>
      <c r="L2146" s="3" t="s">
        <v>160</v>
      </c>
      <c r="M2146" s="3" t="s">
        <v>109</v>
      </c>
      <c r="N2146" s="3">
        <v>0</v>
      </c>
      <c r="O2146" s="3">
        <v>0</v>
      </c>
    </row>
    <row r="2147" spans="1:15" ht="17.100000000000001">
      <c r="A2147" s="3" t="s">
        <v>2717</v>
      </c>
      <c r="B2147" s="3" t="s">
        <v>36</v>
      </c>
      <c r="C2147" s="3" t="s">
        <v>250</v>
      </c>
      <c r="D2147" s="3" t="s">
        <v>38</v>
      </c>
      <c r="E2147" s="3" t="s">
        <v>39</v>
      </c>
      <c r="F2147" s="3">
        <v>19</v>
      </c>
      <c r="G2147" s="3" t="s">
        <v>56</v>
      </c>
      <c r="H2147" s="3" t="s">
        <v>21</v>
      </c>
      <c r="I2147" s="3" t="s">
        <v>22</v>
      </c>
      <c r="J2147" s="3" t="s">
        <v>21</v>
      </c>
      <c r="K2147" s="3"/>
      <c r="L2147" s="3" t="s">
        <v>247</v>
      </c>
      <c r="M2147" s="3" t="s">
        <v>70</v>
      </c>
      <c r="N2147" s="3">
        <v>0</v>
      </c>
      <c r="O2147" s="3">
        <v>0</v>
      </c>
    </row>
    <row r="2148" spans="1:15" ht="17.100000000000001">
      <c r="A2148" s="3" t="s">
        <v>2718</v>
      </c>
      <c r="B2148" s="3" t="s">
        <v>42</v>
      </c>
      <c r="C2148" s="3"/>
      <c r="D2148" s="3" t="s">
        <v>20</v>
      </c>
      <c r="E2148" s="3" t="s">
        <v>339</v>
      </c>
      <c r="F2148" s="3">
        <v>19</v>
      </c>
      <c r="G2148" s="3" t="s">
        <v>74</v>
      </c>
      <c r="H2148" s="3" t="s">
        <v>21</v>
      </c>
      <c r="I2148" s="3" t="s">
        <v>22</v>
      </c>
      <c r="J2148" s="3" t="s">
        <v>21</v>
      </c>
      <c r="K2148" s="3"/>
      <c r="L2148" s="3" t="s">
        <v>209</v>
      </c>
      <c r="M2148" s="3" t="s">
        <v>29</v>
      </c>
      <c r="N2148" s="3">
        <v>0</v>
      </c>
      <c r="O2148" s="3">
        <v>3</v>
      </c>
    </row>
    <row r="2149" spans="1:15" ht="17.100000000000001">
      <c r="A2149" s="3" t="s">
        <v>2719</v>
      </c>
      <c r="B2149" s="3" t="s">
        <v>42</v>
      </c>
      <c r="C2149" s="3" t="s">
        <v>314</v>
      </c>
      <c r="D2149" s="3" t="s">
        <v>20</v>
      </c>
      <c r="E2149" s="3" t="s">
        <v>339</v>
      </c>
      <c r="F2149" s="3">
        <v>19</v>
      </c>
      <c r="G2149" s="3" t="s">
        <v>2720</v>
      </c>
      <c r="H2149" s="3" t="s">
        <v>21</v>
      </c>
      <c r="I2149" s="3" t="s">
        <v>22</v>
      </c>
      <c r="J2149" s="3" t="s">
        <v>21</v>
      </c>
      <c r="K2149" s="3"/>
      <c r="L2149" s="3" t="s">
        <v>44</v>
      </c>
      <c r="M2149" s="3" t="s">
        <v>291</v>
      </c>
      <c r="N2149" s="3">
        <v>0</v>
      </c>
      <c r="O2149" s="3">
        <v>0</v>
      </c>
    </row>
    <row r="2150" spans="1:15" ht="17.100000000000001">
      <c r="A2150" s="3" t="s">
        <v>2721</v>
      </c>
      <c r="B2150" s="3" t="s">
        <v>281</v>
      </c>
      <c r="C2150" s="3" t="s">
        <v>455</v>
      </c>
      <c r="D2150" s="3" t="s">
        <v>38</v>
      </c>
      <c r="E2150" s="3" t="s">
        <v>39</v>
      </c>
      <c r="F2150" s="3">
        <v>19</v>
      </c>
      <c r="G2150" s="3" t="s">
        <v>265</v>
      </c>
      <c r="H2150" s="3" t="s">
        <v>21</v>
      </c>
      <c r="I2150" s="3" t="s">
        <v>22</v>
      </c>
      <c r="J2150" s="3" t="s">
        <v>21</v>
      </c>
      <c r="K2150" s="3"/>
      <c r="L2150" s="3" t="s">
        <v>44</v>
      </c>
      <c r="M2150" s="3" t="s">
        <v>306</v>
      </c>
      <c r="N2150" s="3">
        <v>0</v>
      </c>
      <c r="O2150" s="3">
        <v>4</v>
      </c>
    </row>
    <row r="2151" spans="1:15" ht="17.100000000000001">
      <c r="A2151" s="3" t="s">
        <v>2722</v>
      </c>
      <c r="B2151" s="3" t="s">
        <v>115</v>
      </c>
      <c r="C2151" s="3" t="s">
        <v>134</v>
      </c>
      <c r="D2151" s="3" t="s">
        <v>38</v>
      </c>
      <c r="E2151" s="3" t="s">
        <v>39</v>
      </c>
      <c r="F2151" s="3">
        <v>19</v>
      </c>
      <c r="G2151" s="3" t="s">
        <v>74</v>
      </c>
      <c r="H2151" s="3" t="s">
        <v>21</v>
      </c>
      <c r="I2151" s="3" t="s">
        <v>22</v>
      </c>
      <c r="J2151" s="3" t="s">
        <v>21</v>
      </c>
      <c r="K2151" s="3"/>
      <c r="L2151" s="3" t="s">
        <v>122</v>
      </c>
      <c r="M2151" s="3" t="s">
        <v>205</v>
      </c>
      <c r="N2151" s="3">
        <v>8</v>
      </c>
      <c r="O2151" s="3">
        <v>62</v>
      </c>
    </row>
    <row r="2152" spans="1:15" ht="17.100000000000001">
      <c r="A2152" s="3" t="s">
        <v>2723</v>
      </c>
      <c r="B2152" s="3" t="s">
        <v>360</v>
      </c>
      <c r="C2152" s="3" t="s">
        <v>2637</v>
      </c>
      <c r="D2152" s="3" t="s">
        <v>2190</v>
      </c>
      <c r="E2152" s="3" t="s">
        <v>2191</v>
      </c>
      <c r="F2152" s="3">
        <v>19</v>
      </c>
      <c r="G2152" s="3" t="s">
        <v>187</v>
      </c>
      <c r="H2152" s="3" t="s">
        <v>21</v>
      </c>
      <c r="I2152" s="3" t="s">
        <v>22</v>
      </c>
      <c r="J2152" s="3" t="s">
        <v>21</v>
      </c>
      <c r="K2152" s="3" t="s">
        <v>2724</v>
      </c>
      <c r="L2152" s="3" t="s">
        <v>122</v>
      </c>
      <c r="M2152" s="3" t="s">
        <v>367</v>
      </c>
      <c r="N2152" s="3">
        <v>0</v>
      </c>
      <c r="O2152" s="3">
        <v>0</v>
      </c>
    </row>
    <row r="2153" spans="1:15" ht="17.100000000000001">
      <c r="A2153" s="3" t="s">
        <v>2725</v>
      </c>
      <c r="B2153" s="3" t="s">
        <v>42</v>
      </c>
      <c r="C2153" s="3"/>
      <c r="D2153" s="3" t="s">
        <v>20</v>
      </c>
      <c r="E2153" s="3" t="s">
        <v>339</v>
      </c>
      <c r="F2153" s="3">
        <v>19</v>
      </c>
      <c r="G2153" s="3" t="s">
        <v>669</v>
      </c>
      <c r="H2153" s="3" t="s">
        <v>21</v>
      </c>
      <c r="I2153" s="3" t="s">
        <v>22</v>
      </c>
      <c r="J2153" s="3" t="s">
        <v>21</v>
      </c>
      <c r="K2153" s="3"/>
      <c r="L2153" s="3" t="s">
        <v>160</v>
      </c>
      <c r="M2153" s="3" t="s">
        <v>214</v>
      </c>
      <c r="N2153" s="3">
        <v>0</v>
      </c>
      <c r="O2153" s="3">
        <v>0</v>
      </c>
    </row>
    <row r="2154" spans="1:15" ht="17.100000000000001">
      <c r="A2154" s="3" t="s">
        <v>2726</v>
      </c>
      <c r="B2154" s="3" t="s">
        <v>16</v>
      </c>
      <c r="C2154" s="3" t="s">
        <v>200</v>
      </c>
      <c r="D2154" s="3" t="s">
        <v>38</v>
      </c>
      <c r="E2154" s="3" t="s">
        <v>39</v>
      </c>
      <c r="F2154" s="3">
        <v>19</v>
      </c>
      <c r="G2154" s="3" t="s">
        <v>201</v>
      </c>
      <c r="H2154" s="3" t="s">
        <v>21</v>
      </c>
      <c r="I2154" s="3" t="s">
        <v>22</v>
      </c>
      <c r="J2154" s="3" t="s">
        <v>21</v>
      </c>
      <c r="K2154" s="3"/>
      <c r="L2154" s="3" t="s">
        <v>75</v>
      </c>
      <c r="M2154" s="3" t="s">
        <v>173</v>
      </c>
      <c r="N2154" s="3">
        <v>0</v>
      </c>
      <c r="O2154" s="3">
        <v>0</v>
      </c>
    </row>
    <row r="2155" spans="1:15" ht="17.100000000000001">
      <c r="A2155" s="3" t="s">
        <v>2727</v>
      </c>
      <c r="B2155" s="3" t="s">
        <v>16</v>
      </c>
      <c r="C2155" s="3" t="s">
        <v>37</v>
      </c>
      <c r="D2155" s="3" t="s">
        <v>38</v>
      </c>
      <c r="E2155" s="3" t="s">
        <v>39</v>
      </c>
      <c r="F2155" s="3">
        <v>19</v>
      </c>
      <c r="G2155" s="3" t="s">
        <v>1845</v>
      </c>
      <c r="H2155" s="3" t="s">
        <v>21</v>
      </c>
      <c r="I2155" s="3" t="s">
        <v>22</v>
      </c>
      <c r="J2155" s="3" t="s">
        <v>21</v>
      </c>
      <c r="K2155" s="3"/>
      <c r="L2155" s="3" t="s">
        <v>143</v>
      </c>
      <c r="M2155" s="3" t="s">
        <v>24</v>
      </c>
      <c r="N2155" s="3">
        <v>0</v>
      </c>
      <c r="O2155" s="3">
        <v>0</v>
      </c>
    </row>
    <row r="2156" spans="1:15" ht="17.100000000000001">
      <c r="A2156" s="3" t="s">
        <v>2728</v>
      </c>
      <c r="B2156" s="3" t="s">
        <v>81</v>
      </c>
      <c r="C2156" s="3"/>
      <c r="D2156" s="3" t="s">
        <v>20</v>
      </c>
      <c r="E2156" s="3" t="s">
        <v>339</v>
      </c>
      <c r="F2156" s="3">
        <v>19</v>
      </c>
      <c r="G2156" s="3" t="s">
        <v>20</v>
      </c>
      <c r="H2156" s="3" t="s">
        <v>21</v>
      </c>
      <c r="I2156" s="3" t="s">
        <v>22</v>
      </c>
      <c r="J2156" s="3" t="s">
        <v>21</v>
      </c>
      <c r="K2156" s="3"/>
      <c r="L2156" s="3" t="s">
        <v>44</v>
      </c>
      <c r="M2156" s="3" t="s">
        <v>139</v>
      </c>
      <c r="N2156" s="3">
        <v>0</v>
      </c>
      <c r="O2156" s="3">
        <v>0</v>
      </c>
    </row>
    <row r="2157" spans="1:15" ht="17.100000000000001">
      <c r="A2157" s="3" t="s">
        <v>2729</v>
      </c>
      <c r="B2157" s="3" t="s">
        <v>42</v>
      </c>
      <c r="C2157" s="3"/>
      <c r="D2157" s="3" t="s">
        <v>20</v>
      </c>
      <c r="E2157" s="3" t="s">
        <v>339</v>
      </c>
      <c r="F2157" s="3">
        <v>19</v>
      </c>
      <c r="G2157" s="3" t="s">
        <v>56</v>
      </c>
      <c r="H2157" s="3" t="s">
        <v>21</v>
      </c>
      <c r="I2157" s="3" t="s">
        <v>22</v>
      </c>
      <c r="J2157" s="3" t="s">
        <v>21</v>
      </c>
      <c r="K2157" s="3"/>
      <c r="L2157" s="3" t="s">
        <v>194</v>
      </c>
      <c r="M2157" s="3" t="s">
        <v>173</v>
      </c>
      <c r="N2157" s="3">
        <v>0</v>
      </c>
      <c r="O2157" s="3">
        <v>0</v>
      </c>
    </row>
    <row r="2158" spans="1:15" ht="17.100000000000001">
      <c r="A2158" s="3" t="s">
        <v>2730</v>
      </c>
      <c r="B2158" s="3" t="s">
        <v>278</v>
      </c>
      <c r="C2158" s="3" t="s">
        <v>175</v>
      </c>
      <c r="D2158" s="3" t="s">
        <v>62</v>
      </c>
      <c r="E2158" s="3" t="s">
        <v>63</v>
      </c>
      <c r="F2158" s="3">
        <v>19</v>
      </c>
      <c r="G2158" s="3" t="s">
        <v>74</v>
      </c>
      <c r="H2158" s="3" t="s">
        <v>21</v>
      </c>
      <c r="I2158" s="3" t="s">
        <v>22</v>
      </c>
      <c r="J2158" s="3" t="s">
        <v>21</v>
      </c>
      <c r="K2158" s="3"/>
      <c r="L2158" s="3" t="s">
        <v>160</v>
      </c>
      <c r="M2158" s="3" t="s">
        <v>109</v>
      </c>
      <c r="N2158" s="3">
        <v>0</v>
      </c>
      <c r="O2158" s="3">
        <v>0</v>
      </c>
    </row>
    <row r="2159" spans="1:15" ht="17.100000000000001">
      <c r="A2159" s="3" t="s">
        <v>2731</v>
      </c>
      <c r="B2159" s="3" t="s">
        <v>278</v>
      </c>
      <c r="C2159" s="3"/>
      <c r="D2159" s="3" t="s">
        <v>20</v>
      </c>
      <c r="E2159" s="3" t="s">
        <v>339</v>
      </c>
      <c r="F2159" s="3">
        <v>19</v>
      </c>
      <c r="G2159" s="3" t="s">
        <v>20</v>
      </c>
      <c r="H2159" s="3" t="s">
        <v>21</v>
      </c>
      <c r="I2159" s="3" t="s">
        <v>22</v>
      </c>
      <c r="J2159" s="3" t="s">
        <v>21</v>
      </c>
      <c r="K2159" s="3"/>
      <c r="L2159" s="3" t="s">
        <v>286</v>
      </c>
      <c r="M2159" s="3" t="s">
        <v>367</v>
      </c>
      <c r="N2159" s="3">
        <v>0</v>
      </c>
      <c r="O2159" s="3">
        <v>0</v>
      </c>
    </row>
    <row r="2160" spans="1:15" ht="17.100000000000001">
      <c r="A2160" s="3" t="s">
        <v>2732</v>
      </c>
      <c r="B2160" s="3" t="s">
        <v>166</v>
      </c>
      <c r="C2160" s="3" t="s">
        <v>2733</v>
      </c>
      <c r="D2160" s="3" t="s">
        <v>1311</v>
      </c>
      <c r="E2160" s="3" t="s">
        <v>1312</v>
      </c>
      <c r="F2160" s="3">
        <v>19</v>
      </c>
      <c r="G2160" s="3" t="s">
        <v>271</v>
      </c>
      <c r="H2160" s="3" t="s">
        <v>21</v>
      </c>
      <c r="I2160" s="3" t="s">
        <v>22</v>
      </c>
      <c r="J2160" s="3" t="s">
        <v>21</v>
      </c>
      <c r="K2160" s="3"/>
      <c r="L2160" s="3" t="s">
        <v>44</v>
      </c>
      <c r="M2160" s="3" t="s">
        <v>205</v>
      </c>
      <c r="N2160" s="3">
        <v>0</v>
      </c>
      <c r="O2160" s="3">
        <v>0</v>
      </c>
    </row>
    <row r="2161" spans="1:15" ht="17.100000000000001">
      <c r="A2161" s="3" t="s">
        <v>2734</v>
      </c>
      <c r="B2161" s="3" t="s">
        <v>166</v>
      </c>
      <c r="C2161" s="3" t="s">
        <v>2735</v>
      </c>
      <c r="D2161" s="3" t="s">
        <v>20</v>
      </c>
      <c r="E2161" s="3" t="s">
        <v>339</v>
      </c>
      <c r="F2161" s="3">
        <v>19</v>
      </c>
      <c r="G2161" s="3" t="s">
        <v>1838</v>
      </c>
      <c r="H2161" s="3" t="s">
        <v>21</v>
      </c>
      <c r="I2161" s="3" t="s">
        <v>22</v>
      </c>
      <c r="J2161" s="3" t="s">
        <v>21</v>
      </c>
      <c r="K2161" s="3"/>
      <c r="L2161" s="3" t="s">
        <v>122</v>
      </c>
      <c r="M2161" s="3" t="s">
        <v>367</v>
      </c>
      <c r="N2161" s="3">
        <v>0</v>
      </c>
      <c r="O2161" s="3">
        <v>16</v>
      </c>
    </row>
    <row r="2162" spans="1:15" ht="17.100000000000001">
      <c r="A2162" s="3" t="s">
        <v>2736</v>
      </c>
      <c r="B2162" s="3" t="s">
        <v>81</v>
      </c>
      <c r="C2162" s="3" t="s">
        <v>98</v>
      </c>
      <c r="D2162" s="3" t="s">
        <v>91</v>
      </c>
      <c r="E2162" s="3" t="s">
        <v>92</v>
      </c>
      <c r="F2162" s="3">
        <v>19</v>
      </c>
      <c r="G2162" s="3" t="s">
        <v>20</v>
      </c>
      <c r="H2162" s="3" t="s">
        <v>21</v>
      </c>
      <c r="I2162" s="3" t="s">
        <v>22</v>
      </c>
      <c r="J2162" s="3" t="s">
        <v>21</v>
      </c>
      <c r="K2162" s="3"/>
      <c r="L2162" s="3" t="s">
        <v>247</v>
      </c>
      <c r="M2162" s="3" t="s">
        <v>347</v>
      </c>
      <c r="N2162" s="3">
        <v>0</v>
      </c>
      <c r="O2162" s="3">
        <v>0</v>
      </c>
    </row>
    <row r="2163" spans="1:15" ht="17.100000000000001">
      <c r="A2163" s="3" t="s">
        <v>2737</v>
      </c>
      <c r="B2163" s="3" t="s">
        <v>42</v>
      </c>
      <c r="C2163" s="3"/>
      <c r="D2163" s="3" t="s">
        <v>20</v>
      </c>
      <c r="E2163" s="3" t="s">
        <v>339</v>
      </c>
      <c r="F2163" s="3">
        <v>19</v>
      </c>
      <c r="G2163" s="3" t="s">
        <v>185</v>
      </c>
      <c r="H2163" s="3" t="s">
        <v>21</v>
      </c>
      <c r="I2163" s="3" t="s">
        <v>22</v>
      </c>
      <c r="J2163" s="3" t="s">
        <v>21</v>
      </c>
      <c r="K2163" s="3"/>
      <c r="L2163" s="3" t="s">
        <v>160</v>
      </c>
      <c r="M2163" s="3" t="s">
        <v>82</v>
      </c>
      <c r="N2163" s="3">
        <v>0</v>
      </c>
      <c r="O2163" s="3">
        <v>0</v>
      </c>
    </row>
    <row r="2164" spans="1:15" ht="17.100000000000001">
      <c r="A2164" s="3" t="s">
        <v>2738</v>
      </c>
      <c r="B2164" s="3" t="s">
        <v>81</v>
      </c>
      <c r="C2164" s="3" t="s">
        <v>204</v>
      </c>
      <c r="D2164" s="3" t="s">
        <v>91</v>
      </c>
      <c r="E2164" s="3" t="s">
        <v>92</v>
      </c>
      <c r="F2164" s="3">
        <v>19</v>
      </c>
      <c r="G2164" s="3" t="s">
        <v>252</v>
      </c>
      <c r="H2164" s="3" t="s">
        <v>21</v>
      </c>
      <c r="I2164" s="3" t="s">
        <v>22</v>
      </c>
      <c r="J2164" s="3" t="s">
        <v>21</v>
      </c>
      <c r="K2164" s="3"/>
      <c r="L2164" s="3" t="s">
        <v>333</v>
      </c>
      <c r="M2164" s="3" t="s">
        <v>639</v>
      </c>
      <c r="N2164" s="3">
        <v>0</v>
      </c>
      <c r="O2164" s="3">
        <v>2</v>
      </c>
    </row>
    <row r="2165" spans="1:15" ht="17.100000000000001">
      <c r="A2165" s="3" t="s">
        <v>2739</v>
      </c>
      <c r="B2165" s="3" t="s">
        <v>81</v>
      </c>
      <c r="C2165" s="3"/>
      <c r="D2165" s="3" t="s">
        <v>20</v>
      </c>
      <c r="E2165" s="3" t="s">
        <v>339</v>
      </c>
      <c r="F2165" s="3">
        <v>19</v>
      </c>
      <c r="G2165" s="3" t="s">
        <v>20</v>
      </c>
      <c r="H2165" s="3" t="s">
        <v>21</v>
      </c>
      <c r="I2165" s="3" t="s">
        <v>22</v>
      </c>
      <c r="J2165" s="3" t="s">
        <v>21</v>
      </c>
      <c r="K2165" s="3"/>
      <c r="L2165" s="3" t="s">
        <v>218</v>
      </c>
      <c r="M2165" s="3" t="s">
        <v>306</v>
      </c>
      <c r="N2165" s="3">
        <v>0</v>
      </c>
      <c r="O2165" s="3">
        <v>0</v>
      </c>
    </row>
    <row r="2166" spans="1:15" ht="17.100000000000001">
      <c r="A2166" s="3" t="s">
        <v>2740</v>
      </c>
      <c r="B2166" s="3" t="s">
        <v>16</v>
      </c>
      <c r="C2166" s="3" t="s">
        <v>221</v>
      </c>
      <c r="D2166" s="3" t="s">
        <v>38</v>
      </c>
      <c r="E2166" s="3" t="s">
        <v>39</v>
      </c>
      <c r="F2166" s="3">
        <v>19</v>
      </c>
      <c r="G2166" s="3" t="s">
        <v>20</v>
      </c>
      <c r="H2166" s="3" t="s">
        <v>21</v>
      </c>
      <c r="I2166" s="3" t="s">
        <v>22</v>
      </c>
      <c r="J2166" s="3" t="s">
        <v>21</v>
      </c>
      <c r="K2166" s="3"/>
      <c r="L2166" s="3" t="s">
        <v>117</v>
      </c>
      <c r="M2166" s="3" t="s">
        <v>50</v>
      </c>
      <c r="N2166" s="3">
        <v>2</v>
      </c>
      <c r="O2166" s="3">
        <v>10</v>
      </c>
    </row>
    <row r="2167" spans="1:15" ht="17.100000000000001">
      <c r="A2167" s="3" t="s">
        <v>2741</v>
      </c>
      <c r="B2167" s="3" t="s">
        <v>131</v>
      </c>
      <c r="C2167" s="3"/>
      <c r="D2167" s="3" t="s">
        <v>20</v>
      </c>
      <c r="E2167" s="3" t="s">
        <v>339</v>
      </c>
      <c r="F2167" s="3">
        <v>19</v>
      </c>
      <c r="G2167" s="3" t="s">
        <v>234</v>
      </c>
      <c r="H2167" s="3" t="s">
        <v>21</v>
      </c>
      <c r="I2167" s="3" t="s">
        <v>22</v>
      </c>
      <c r="J2167" s="3" t="s">
        <v>21</v>
      </c>
      <c r="K2167" s="3"/>
      <c r="L2167" s="3" t="s">
        <v>160</v>
      </c>
      <c r="M2167" s="3" t="s">
        <v>88</v>
      </c>
      <c r="N2167" s="3">
        <v>0</v>
      </c>
      <c r="O2167" s="3">
        <v>9</v>
      </c>
    </row>
    <row r="2168" spans="1:15" ht="17.100000000000001">
      <c r="A2168" s="3" t="s">
        <v>2742</v>
      </c>
      <c r="B2168" s="3" t="s">
        <v>31</v>
      </c>
      <c r="C2168" s="3" t="s">
        <v>162</v>
      </c>
      <c r="D2168" s="3" t="s">
        <v>18</v>
      </c>
      <c r="E2168" s="3" t="s">
        <v>19</v>
      </c>
      <c r="F2168" s="3">
        <v>19</v>
      </c>
      <c r="G2168" s="3" t="s">
        <v>20</v>
      </c>
      <c r="H2168" s="3" t="s">
        <v>21</v>
      </c>
      <c r="I2168" s="3" t="s">
        <v>22</v>
      </c>
      <c r="J2168" s="3" t="s">
        <v>21</v>
      </c>
      <c r="K2168" s="3"/>
      <c r="L2168" s="3" t="s">
        <v>160</v>
      </c>
      <c r="M2168" s="3" t="s">
        <v>88</v>
      </c>
      <c r="N2168" s="3">
        <v>0</v>
      </c>
      <c r="O2168" s="3">
        <v>0</v>
      </c>
    </row>
    <row r="2169" spans="1:15" ht="17.100000000000001">
      <c r="A2169" s="3" t="s">
        <v>2743</v>
      </c>
      <c r="B2169" s="3" t="s">
        <v>166</v>
      </c>
      <c r="C2169" s="3" t="s">
        <v>2744</v>
      </c>
      <c r="D2169" s="3" t="s">
        <v>20</v>
      </c>
      <c r="E2169" s="3" t="s">
        <v>2535</v>
      </c>
      <c r="F2169" s="3">
        <v>19</v>
      </c>
      <c r="G2169" s="3" t="s">
        <v>1121</v>
      </c>
      <c r="H2169" s="3" t="s">
        <v>21</v>
      </c>
      <c r="I2169" s="3" t="s">
        <v>22</v>
      </c>
      <c r="J2169" s="3" t="s">
        <v>21</v>
      </c>
      <c r="K2169" s="3"/>
      <c r="L2169" s="3" t="s">
        <v>122</v>
      </c>
      <c r="M2169" s="3" t="s">
        <v>367</v>
      </c>
      <c r="N2169" s="3">
        <v>0</v>
      </c>
      <c r="O2169" s="3">
        <v>6</v>
      </c>
    </row>
    <row r="2170" spans="1:15" ht="17.100000000000001">
      <c r="A2170" s="3" t="s">
        <v>2745</v>
      </c>
      <c r="B2170" s="3" t="s">
        <v>278</v>
      </c>
      <c r="C2170" s="3" t="s">
        <v>32</v>
      </c>
      <c r="D2170" s="3" t="s">
        <v>18</v>
      </c>
      <c r="E2170" s="3" t="s">
        <v>19</v>
      </c>
      <c r="F2170" s="3">
        <v>19</v>
      </c>
      <c r="G2170" s="3" t="s">
        <v>2393</v>
      </c>
      <c r="H2170" s="3" t="s">
        <v>21</v>
      </c>
      <c r="I2170" s="3" t="s">
        <v>22</v>
      </c>
      <c r="J2170" s="3" t="s">
        <v>21</v>
      </c>
      <c r="K2170" s="3"/>
      <c r="L2170" s="3" t="s">
        <v>194</v>
      </c>
      <c r="M2170" s="3" t="s">
        <v>306</v>
      </c>
      <c r="N2170" s="3">
        <v>2</v>
      </c>
      <c r="O2170" s="3">
        <v>24</v>
      </c>
    </row>
    <row r="2171" spans="1:15" ht="17.100000000000001">
      <c r="A2171" s="3" t="s">
        <v>2746</v>
      </c>
      <c r="B2171" s="3" t="s">
        <v>111</v>
      </c>
      <c r="C2171" s="3"/>
      <c r="D2171" s="3" t="s">
        <v>20</v>
      </c>
      <c r="E2171" s="3" t="s">
        <v>339</v>
      </c>
      <c r="F2171" s="3">
        <v>19</v>
      </c>
      <c r="G2171" s="3" t="s">
        <v>20</v>
      </c>
      <c r="H2171" s="3" t="s">
        <v>21</v>
      </c>
      <c r="I2171" s="3" t="s">
        <v>22</v>
      </c>
      <c r="J2171" s="3" t="s">
        <v>21</v>
      </c>
      <c r="K2171" s="3"/>
      <c r="L2171" s="3" t="s">
        <v>160</v>
      </c>
      <c r="M2171" s="3" t="s">
        <v>82</v>
      </c>
      <c r="N2171" s="3">
        <v>0</v>
      </c>
      <c r="O2171" s="3">
        <v>0</v>
      </c>
    </row>
    <row r="2172" spans="1:15" ht="17.100000000000001">
      <c r="A2172" s="3" t="s">
        <v>2747</v>
      </c>
      <c r="B2172" s="3" t="s">
        <v>36</v>
      </c>
      <c r="C2172" s="3" t="s">
        <v>2748</v>
      </c>
      <c r="D2172" s="3" t="s">
        <v>20</v>
      </c>
      <c r="E2172" s="3" t="s">
        <v>2749</v>
      </c>
      <c r="F2172" s="3">
        <v>19</v>
      </c>
      <c r="G2172" s="3" t="s">
        <v>1391</v>
      </c>
      <c r="H2172" s="3" t="s">
        <v>21</v>
      </c>
      <c r="I2172" s="3" t="s">
        <v>22</v>
      </c>
      <c r="J2172" s="3" t="s">
        <v>21</v>
      </c>
      <c r="K2172" s="3" t="s">
        <v>1687</v>
      </c>
      <c r="L2172" s="3" t="s">
        <v>209</v>
      </c>
      <c r="M2172" s="3" t="s">
        <v>70</v>
      </c>
      <c r="N2172" s="3">
        <v>1</v>
      </c>
      <c r="O2172" s="3">
        <v>9</v>
      </c>
    </row>
    <row r="2173" spans="1:15" ht="17.100000000000001">
      <c r="A2173" s="3" t="s">
        <v>2750</v>
      </c>
      <c r="B2173" s="3" t="s">
        <v>42</v>
      </c>
      <c r="C2173" s="3" t="s">
        <v>86</v>
      </c>
      <c r="D2173" s="3" t="s">
        <v>38</v>
      </c>
      <c r="E2173" s="3" t="s">
        <v>39</v>
      </c>
      <c r="F2173" s="3">
        <v>19</v>
      </c>
      <c r="G2173" s="3" t="s">
        <v>20</v>
      </c>
      <c r="H2173" s="3" t="s">
        <v>21</v>
      </c>
      <c r="I2173" s="3" t="s">
        <v>22</v>
      </c>
      <c r="J2173" s="3" t="s">
        <v>21</v>
      </c>
      <c r="K2173" s="3"/>
      <c r="L2173" s="3" t="s">
        <v>194</v>
      </c>
      <c r="M2173" s="3" t="s">
        <v>254</v>
      </c>
      <c r="N2173" s="3">
        <v>0</v>
      </c>
      <c r="O2173" s="3">
        <v>0</v>
      </c>
    </row>
    <row r="2174" spans="1:15" ht="17.100000000000001">
      <c r="A2174" s="3" t="s">
        <v>2751</v>
      </c>
      <c r="B2174" s="3" t="s">
        <v>166</v>
      </c>
      <c r="C2174" s="3" t="s">
        <v>762</v>
      </c>
      <c r="D2174" s="3" t="s">
        <v>91</v>
      </c>
      <c r="E2174" s="3" t="s">
        <v>92</v>
      </c>
      <c r="F2174" s="3">
        <v>19</v>
      </c>
      <c r="G2174" s="3" t="s">
        <v>74</v>
      </c>
      <c r="H2174" s="3" t="s">
        <v>21</v>
      </c>
      <c r="I2174" s="3" t="s">
        <v>22</v>
      </c>
      <c r="J2174" s="3" t="s">
        <v>21</v>
      </c>
      <c r="K2174" s="3"/>
      <c r="L2174" s="3" t="s">
        <v>194</v>
      </c>
      <c r="M2174" s="3" t="s">
        <v>254</v>
      </c>
      <c r="N2174" s="3">
        <v>0</v>
      </c>
      <c r="O2174" s="3">
        <v>0</v>
      </c>
    </row>
    <row r="2175" spans="1:15" ht="17.100000000000001">
      <c r="A2175" s="3" t="s">
        <v>2752</v>
      </c>
      <c r="B2175" s="3" t="s">
        <v>16</v>
      </c>
      <c r="C2175" s="3"/>
      <c r="D2175" s="3" t="s">
        <v>20</v>
      </c>
      <c r="E2175" s="3" t="s">
        <v>339</v>
      </c>
      <c r="F2175" s="3">
        <v>19</v>
      </c>
      <c r="G2175" s="3" t="s">
        <v>20</v>
      </c>
      <c r="H2175" s="3" t="s">
        <v>21</v>
      </c>
      <c r="I2175" s="3" t="s">
        <v>22</v>
      </c>
      <c r="J2175" s="3" t="s">
        <v>21</v>
      </c>
      <c r="K2175" s="3"/>
      <c r="L2175" s="3" t="s">
        <v>183</v>
      </c>
      <c r="M2175" s="3" t="s">
        <v>139</v>
      </c>
      <c r="N2175" s="3">
        <v>0</v>
      </c>
      <c r="O2175" s="3">
        <v>0</v>
      </c>
    </row>
    <row r="2176" spans="1:15" ht="17.100000000000001">
      <c r="A2176" s="3" t="s">
        <v>2753</v>
      </c>
      <c r="B2176" s="3" t="s">
        <v>189</v>
      </c>
      <c r="C2176" s="3" t="s">
        <v>132</v>
      </c>
      <c r="D2176" s="3" t="s">
        <v>38</v>
      </c>
      <c r="E2176" s="3" t="s">
        <v>39</v>
      </c>
      <c r="F2176" s="3">
        <v>19</v>
      </c>
      <c r="G2176" s="3" t="s">
        <v>20</v>
      </c>
      <c r="H2176" s="3" t="s">
        <v>21</v>
      </c>
      <c r="I2176" s="3" t="s">
        <v>22</v>
      </c>
      <c r="J2176" s="3" t="s">
        <v>21</v>
      </c>
      <c r="K2176" s="3"/>
      <c r="L2176" s="3" t="s">
        <v>160</v>
      </c>
      <c r="M2176" s="3" t="s">
        <v>82</v>
      </c>
      <c r="N2176" s="3">
        <v>0</v>
      </c>
      <c r="O2176" s="3">
        <v>10</v>
      </c>
    </row>
    <row r="2177" spans="1:15" ht="17.100000000000001">
      <c r="A2177" s="3" t="s">
        <v>2754</v>
      </c>
      <c r="B2177" s="3" t="s">
        <v>102</v>
      </c>
      <c r="C2177" s="3"/>
      <c r="D2177" s="3" t="s">
        <v>20</v>
      </c>
      <c r="E2177" s="3" t="s">
        <v>339</v>
      </c>
      <c r="F2177" s="3">
        <v>19</v>
      </c>
      <c r="G2177" s="3" t="s">
        <v>20</v>
      </c>
      <c r="H2177" s="3" t="s">
        <v>21</v>
      </c>
      <c r="I2177" s="3" t="s">
        <v>22</v>
      </c>
      <c r="J2177" s="3" t="s">
        <v>21</v>
      </c>
      <c r="K2177" s="3"/>
      <c r="L2177" s="3" t="s">
        <v>268</v>
      </c>
      <c r="M2177" s="3" t="s">
        <v>100</v>
      </c>
      <c r="N2177" s="3">
        <v>0</v>
      </c>
      <c r="O2177" s="3">
        <v>0</v>
      </c>
    </row>
    <row r="2178" spans="1:15" ht="17.100000000000001">
      <c r="A2178" s="3" t="s">
        <v>2755</v>
      </c>
      <c r="B2178" s="3" t="s">
        <v>16</v>
      </c>
      <c r="C2178" s="3" t="s">
        <v>162</v>
      </c>
      <c r="D2178" s="3" t="s">
        <v>18</v>
      </c>
      <c r="E2178" s="3" t="s">
        <v>19</v>
      </c>
      <c r="F2178" s="3">
        <v>19</v>
      </c>
      <c r="G2178" s="3" t="s">
        <v>259</v>
      </c>
      <c r="H2178" s="3" t="s">
        <v>21</v>
      </c>
      <c r="I2178" s="3" t="s">
        <v>22</v>
      </c>
      <c r="J2178" s="3" t="s">
        <v>21</v>
      </c>
      <c r="K2178" s="3"/>
      <c r="L2178" s="3" t="s">
        <v>209</v>
      </c>
      <c r="M2178" s="3" t="s">
        <v>70</v>
      </c>
      <c r="N2178" s="3">
        <v>3</v>
      </c>
      <c r="O2178" s="3">
        <v>27</v>
      </c>
    </row>
    <row r="2179" spans="1:15" ht="17.100000000000001">
      <c r="A2179" s="3" t="s">
        <v>2756</v>
      </c>
      <c r="B2179" s="3" t="s">
        <v>47</v>
      </c>
      <c r="C2179" s="3" t="s">
        <v>169</v>
      </c>
      <c r="D2179" s="3" t="s">
        <v>62</v>
      </c>
      <c r="E2179" s="3" t="s">
        <v>63</v>
      </c>
      <c r="F2179" s="3">
        <v>19</v>
      </c>
      <c r="G2179" s="3" t="s">
        <v>40</v>
      </c>
      <c r="H2179" s="3" t="s">
        <v>21</v>
      </c>
      <c r="I2179" s="3" t="s">
        <v>22</v>
      </c>
      <c r="J2179" s="3" t="s">
        <v>21</v>
      </c>
      <c r="K2179" s="3" t="s">
        <v>1080</v>
      </c>
      <c r="L2179" s="3" t="s">
        <v>183</v>
      </c>
      <c r="M2179" s="3" t="s">
        <v>76</v>
      </c>
      <c r="N2179" s="3">
        <v>0</v>
      </c>
      <c r="O2179" s="3">
        <v>5</v>
      </c>
    </row>
    <row r="2180" spans="1:15" ht="17.100000000000001">
      <c r="A2180" s="3" t="s">
        <v>2757</v>
      </c>
      <c r="B2180" s="3" t="s">
        <v>42</v>
      </c>
      <c r="C2180" s="3"/>
      <c r="D2180" s="3" t="s">
        <v>20</v>
      </c>
      <c r="E2180" s="3" t="s">
        <v>339</v>
      </c>
      <c r="F2180" s="3">
        <v>19</v>
      </c>
      <c r="G2180" s="3" t="s">
        <v>373</v>
      </c>
      <c r="H2180" s="3" t="s">
        <v>21</v>
      </c>
      <c r="I2180" s="3" t="s">
        <v>22</v>
      </c>
      <c r="J2180" s="3" t="s">
        <v>21</v>
      </c>
      <c r="K2180" s="3"/>
      <c r="L2180" s="3" t="s">
        <v>104</v>
      </c>
      <c r="M2180" s="3" t="s">
        <v>227</v>
      </c>
      <c r="N2180" s="3">
        <v>0</v>
      </c>
      <c r="O2180" s="3">
        <v>0</v>
      </c>
    </row>
    <row r="2181" spans="1:15" ht="17.100000000000001">
      <c r="A2181" s="3" t="s">
        <v>2758</v>
      </c>
      <c r="B2181" s="3" t="s">
        <v>360</v>
      </c>
      <c r="C2181" s="3" t="s">
        <v>98</v>
      </c>
      <c r="D2181" s="3" t="s">
        <v>91</v>
      </c>
      <c r="E2181" s="3" t="s">
        <v>92</v>
      </c>
      <c r="F2181" s="3">
        <v>19</v>
      </c>
      <c r="G2181" s="3" t="s">
        <v>246</v>
      </c>
      <c r="H2181" s="3" t="s">
        <v>21</v>
      </c>
      <c r="I2181" s="3" t="s">
        <v>22</v>
      </c>
      <c r="J2181" s="3" t="s">
        <v>21</v>
      </c>
      <c r="K2181" s="3"/>
      <c r="L2181" s="3" t="s">
        <v>138</v>
      </c>
      <c r="M2181" s="3" t="s">
        <v>639</v>
      </c>
      <c r="N2181" s="3">
        <v>0</v>
      </c>
      <c r="O2181" s="3">
        <v>7</v>
      </c>
    </row>
    <row r="2182" spans="1:15" ht="17.100000000000001">
      <c r="A2182" s="3" t="s">
        <v>2759</v>
      </c>
      <c r="B2182" s="3" t="s">
        <v>445</v>
      </c>
      <c r="C2182" s="3" t="s">
        <v>1146</v>
      </c>
      <c r="D2182" s="3" t="s">
        <v>20</v>
      </c>
      <c r="E2182" s="3" t="s">
        <v>339</v>
      </c>
      <c r="F2182" s="3">
        <v>19</v>
      </c>
      <c r="G2182" s="3" t="s">
        <v>113</v>
      </c>
      <c r="H2182" s="3" t="s">
        <v>21</v>
      </c>
      <c r="I2182" s="3" t="s">
        <v>22</v>
      </c>
      <c r="J2182" s="3" t="s">
        <v>21</v>
      </c>
      <c r="K2182" s="3"/>
      <c r="L2182" s="3" t="s">
        <v>160</v>
      </c>
      <c r="M2182" s="3" t="s">
        <v>24</v>
      </c>
      <c r="N2182" s="3">
        <v>1</v>
      </c>
      <c r="O2182" s="3">
        <v>11</v>
      </c>
    </row>
    <row r="2183" spans="1:15" ht="17.100000000000001">
      <c r="A2183" s="3" t="s">
        <v>2760</v>
      </c>
      <c r="B2183" s="3" t="s">
        <v>216</v>
      </c>
      <c r="C2183" s="3" t="s">
        <v>127</v>
      </c>
      <c r="D2183" s="3" t="s">
        <v>62</v>
      </c>
      <c r="E2183" s="3" t="s">
        <v>63</v>
      </c>
      <c r="F2183" s="3">
        <v>19</v>
      </c>
      <c r="G2183" s="3" t="s">
        <v>74</v>
      </c>
      <c r="H2183" s="3" t="s">
        <v>21</v>
      </c>
      <c r="I2183" s="3" t="s">
        <v>22</v>
      </c>
      <c r="J2183" s="3" t="s">
        <v>21</v>
      </c>
      <c r="K2183" s="3"/>
      <c r="L2183" s="3" t="s">
        <v>99</v>
      </c>
      <c r="M2183" s="3" t="s">
        <v>29</v>
      </c>
      <c r="N2183" s="3">
        <v>0</v>
      </c>
      <c r="O2183" s="3">
        <v>0</v>
      </c>
    </row>
    <row r="2184" spans="1:15" ht="17.100000000000001">
      <c r="A2184" s="3" t="s">
        <v>2761</v>
      </c>
      <c r="B2184" s="3" t="s">
        <v>196</v>
      </c>
      <c r="C2184" s="3" t="s">
        <v>142</v>
      </c>
      <c r="D2184" s="3" t="s">
        <v>18</v>
      </c>
      <c r="E2184" s="3" t="s">
        <v>19</v>
      </c>
      <c r="F2184" s="3">
        <v>19</v>
      </c>
      <c r="G2184" s="3" t="s">
        <v>177</v>
      </c>
      <c r="H2184" s="3" t="s">
        <v>21</v>
      </c>
      <c r="I2184" s="3" t="s">
        <v>22</v>
      </c>
      <c r="J2184" s="3" t="s">
        <v>21</v>
      </c>
      <c r="K2184" s="3"/>
      <c r="L2184" s="3" t="s">
        <v>104</v>
      </c>
      <c r="M2184" s="3" t="s">
        <v>266</v>
      </c>
      <c r="N2184" s="3">
        <v>0</v>
      </c>
      <c r="O2184" s="3">
        <v>20</v>
      </c>
    </row>
    <row r="2185" spans="1:15" ht="17.100000000000001">
      <c r="A2185" s="3" t="s">
        <v>2762</v>
      </c>
      <c r="B2185" s="3" t="s">
        <v>166</v>
      </c>
      <c r="C2185" s="3"/>
      <c r="D2185" s="3" t="s">
        <v>20</v>
      </c>
      <c r="E2185" s="3" t="s">
        <v>339</v>
      </c>
      <c r="F2185" s="3">
        <v>19</v>
      </c>
      <c r="G2185" s="3" t="s">
        <v>20</v>
      </c>
      <c r="H2185" s="3" t="s">
        <v>21</v>
      </c>
      <c r="I2185" s="3" t="s">
        <v>22</v>
      </c>
      <c r="J2185" s="3" t="s">
        <v>21</v>
      </c>
      <c r="K2185" s="3"/>
      <c r="L2185" s="3" t="s">
        <v>333</v>
      </c>
      <c r="M2185" s="3" t="s">
        <v>639</v>
      </c>
      <c r="N2185" s="3">
        <v>0</v>
      </c>
      <c r="O2185" s="3">
        <v>0</v>
      </c>
    </row>
    <row r="2186" spans="1:15" ht="17.100000000000001">
      <c r="A2186" s="3" t="s">
        <v>2763</v>
      </c>
      <c r="B2186" s="3" t="s">
        <v>166</v>
      </c>
      <c r="C2186" s="3" t="s">
        <v>2764</v>
      </c>
      <c r="D2186" s="3" t="s">
        <v>20</v>
      </c>
      <c r="E2186" s="3" t="s">
        <v>339</v>
      </c>
      <c r="F2186" s="3">
        <v>19</v>
      </c>
      <c r="G2186" s="3" t="s">
        <v>107</v>
      </c>
      <c r="H2186" s="3" t="s">
        <v>21</v>
      </c>
      <c r="I2186" s="3" t="s">
        <v>22</v>
      </c>
      <c r="J2186" s="3" t="s">
        <v>21</v>
      </c>
      <c r="K2186" s="3"/>
      <c r="L2186" s="3" t="s">
        <v>247</v>
      </c>
      <c r="M2186" s="3" t="s">
        <v>347</v>
      </c>
      <c r="N2186" s="3">
        <v>0</v>
      </c>
      <c r="O2186" s="3">
        <v>0</v>
      </c>
    </row>
    <row r="2187" spans="1:15" ht="17.100000000000001">
      <c r="A2187" s="3" t="s">
        <v>2765</v>
      </c>
      <c r="B2187" s="3" t="s">
        <v>36</v>
      </c>
      <c r="C2187" s="3" t="s">
        <v>73</v>
      </c>
      <c r="D2187" s="3" t="s">
        <v>38</v>
      </c>
      <c r="E2187" s="3" t="s">
        <v>39</v>
      </c>
      <c r="F2187" s="3">
        <v>19</v>
      </c>
      <c r="G2187" s="3" t="s">
        <v>74</v>
      </c>
      <c r="H2187" s="3" t="s">
        <v>21</v>
      </c>
      <c r="I2187" s="3" t="s">
        <v>22</v>
      </c>
      <c r="J2187" s="3" t="s">
        <v>21</v>
      </c>
      <c r="K2187" s="3" t="s">
        <v>319</v>
      </c>
      <c r="L2187" s="3" t="s">
        <v>49</v>
      </c>
      <c r="M2187" s="3" t="s">
        <v>76</v>
      </c>
      <c r="N2187" s="3">
        <v>0</v>
      </c>
      <c r="O2187" s="3">
        <v>37</v>
      </c>
    </row>
    <row r="2188" spans="1:15" ht="17.100000000000001">
      <c r="A2188" s="3" t="s">
        <v>2766</v>
      </c>
      <c r="B2188" s="3" t="s">
        <v>42</v>
      </c>
      <c r="C2188" s="3"/>
      <c r="D2188" s="3" t="s">
        <v>20</v>
      </c>
      <c r="E2188" s="3" t="s">
        <v>339</v>
      </c>
      <c r="F2188" s="3">
        <v>19</v>
      </c>
      <c r="G2188" s="3" t="s">
        <v>20</v>
      </c>
      <c r="H2188" s="3" t="s">
        <v>21</v>
      </c>
      <c r="I2188" s="3" t="s">
        <v>22</v>
      </c>
      <c r="J2188" s="3" t="s">
        <v>21</v>
      </c>
      <c r="K2188" s="3"/>
      <c r="L2188" s="3" t="s">
        <v>49</v>
      </c>
      <c r="M2188" s="3" t="s">
        <v>266</v>
      </c>
      <c r="N2188" s="3">
        <v>0</v>
      </c>
      <c r="O2188" s="3">
        <v>0</v>
      </c>
    </row>
    <row r="2189" spans="1:15" ht="17.100000000000001">
      <c r="A2189" s="3" t="s">
        <v>2767</v>
      </c>
      <c r="B2189" s="3" t="s">
        <v>1380</v>
      </c>
      <c r="C2189" s="3"/>
      <c r="D2189" s="3" t="s">
        <v>20</v>
      </c>
      <c r="E2189" s="3" t="s">
        <v>339</v>
      </c>
      <c r="F2189" s="3">
        <v>19</v>
      </c>
      <c r="G2189" s="3" t="s">
        <v>20</v>
      </c>
      <c r="H2189" s="3" t="s">
        <v>21</v>
      </c>
      <c r="I2189" s="3" t="s">
        <v>22</v>
      </c>
      <c r="J2189" s="3" t="s">
        <v>21</v>
      </c>
      <c r="K2189" s="3" t="s">
        <v>239</v>
      </c>
      <c r="L2189" s="3" t="s">
        <v>28</v>
      </c>
      <c r="M2189" s="3" t="s">
        <v>205</v>
      </c>
      <c r="N2189" s="3">
        <v>0</v>
      </c>
      <c r="O2189" s="3">
        <v>1</v>
      </c>
    </row>
    <row r="2190" spans="1:15" ht="17.100000000000001">
      <c r="A2190" s="3" t="s">
        <v>2768</v>
      </c>
      <c r="B2190" s="3" t="s">
        <v>645</v>
      </c>
      <c r="C2190" s="3" t="s">
        <v>671</v>
      </c>
      <c r="D2190" s="3" t="s">
        <v>38</v>
      </c>
      <c r="E2190" s="3" t="s">
        <v>39</v>
      </c>
      <c r="F2190" s="3">
        <v>19</v>
      </c>
      <c r="G2190" s="3" t="s">
        <v>275</v>
      </c>
      <c r="H2190" s="3" t="s">
        <v>21</v>
      </c>
      <c r="I2190" s="3" t="s">
        <v>22</v>
      </c>
      <c r="J2190" s="3" t="s">
        <v>21</v>
      </c>
      <c r="K2190" s="3"/>
      <c r="L2190" s="3" t="s">
        <v>333</v>
      </c>
      <c r="M2190" s="3" t="s">
        <v>347</v>
      </c>
      <c r="N2190" s="3">
        <v>1</v>
      </c>
      <c r="O2190" s="3">
        <v>40</v>
      </c>
    </row>
    <row r="2191" spans="1:15" ht="17.100000000000001">
      <c r="A2191" s="3" t="s">
        <v>2769</v>
      </c>
      <c r="B2191" s="3" t="s">
        <v>372</v>
      </c>
      <c r="C2191" s="3"/>
      <c r="D2191" s="3" t="s">
        <v>20</v>
      </c>
      <c r="E2191" s="3" t="s">
        <v>339</v>
      </c>
      <c r="F2191" s="3">
        <v>19</v>
      </c>
      <c r="G2191" s="3" t="s">
        <v>154</v>
      </c>
      <c r="H2191" s="3" t="s">
        <v>21</v>
      </c>
      <c r="I2191" s="3" t="s">
        <v>22</v>
      </c>
      <c r="J2191" s="3" t="s">
        <v>21</v>
      </c>
      <c r="K2191" s="3"/>
      <c r="L2191" s="3" t="s">
        <v>160</v>
      </c>
      <c r="M2191" s="3" t="s">
        <v>82</v>
      </c>
      <c r="N2191" s="3">
        <v>0</v>
      </c>
      <c r="O2191" s="3">
        <v>0</v>
      </c>
    </row>
    <row r="2192" spans="1:15" ht="17.100000000000001">
      <c r="A2192" s="3" t="s">
        <v>2770</v>
      </c>
      <c r="B2192" s="3" t="s">
        <v>16</v>
      </c>
      <c r="C2192" s="3" t="s">
        <v>103</v>
      </c>
      <c r="D2192" s="3" t="s">
        <v>91</v>
      </c>
      <c r="E2192" s="3" t="s">
        <v>92</v>
      </c>
      <c r="F2192" s="3">
        <v>19</v>
      </c>
      <c r="G2192" s="3" t="s">
        <v>20</v>
      </c>
      <c r="H2192" s="3" t="s">
        <v>21</v>
      </c>
      <c r="I2192" s="3" t="s">
        <v>22</v>
      </c>
      <c r="J2192" s="3" t="s">
        <v>21</v>
      </c>
      <c r="K2192" s="3"/>
      <c r="L2192" s="3" t="s">
        <v>104</v>
      </c>
      <c r="M2192" s="3" t="s">
        <v>82</v>
      </c>
      <c r="N2192" s="3">
        <v>0</v>
      </c>
      <c r="O2192" s="3">
        <v>0</v>
      </c>
    </row>
    <row r="2193" spans="1:15" ht="17.100000000000001">
      <c r="A2193" s="3" t="s">
        <v>2771</v>
      </c>
      <c r="B2193" s="3" t="s">
        <v>278</v>
      </c>
      <c r="C2193" s="3" t="s">
        <v>490</v>
      </c>
      <c r="D2193" s="3" t="s">
        <v>62</v>
      </c>
      <c r="E2193" s="3" t="s">
        <v>63</v>
      </c>
      <c r="F2193" s="3">
        <v>19</v>
      </c>
      <c r="G2193" s="3" t="s">
        <v>1148</v>
      </c>
      <c r="H2193" s="3" t="s">
        <v>21</v>
      </c>
      <c r="I2193" s="3" t="s">
        <v>22</v>
      </c>
      <c r="J2193" s="3" t="s">
        <v>21</v>
      </c>
      <c r="K2193" s="3"/>
      <c r="L2193" s="3" t="s">
        <v>28</v>
      </c>
      <c r="M2193" s="3" t="s">
        <v>50</v>
      </c>
      <c r="N2193" s="3">
        <v>0</v>
      </c>
      <c r="O2193" s="3">
        <v>0</v>
      </c>
    </row>
    <row r="2194" spans="1:15" ht="17.100000000000001">
      <c r="A2194" s="3" t="s">
        <v>2772</v>
      </c>
      <c r="B2194" s="3" t="s">
        <v>278</v>
      </c>
      <c r="C2194" s="3" t="s">
        <v>57</v>
      </c>
      <c r="D2194" s="3" t="s">
        <v>62</v>
      </c>
      <c r="E2194" s="3" t="s">
        <v>63</v>
      </c>
      <c r="F2194" s="3">
        <v>19</v>
      </c>
      <c r="G2194" s="3" t="s">
        <v>586</v>
      </c>
      <c r="H2194" s="3" t="s">
        <v>21</v>
      </c>
      <c r="I2194" s="3" t="s">
        <v>22</v>
      </c>
      <c r="J2194" s="3" t="s">
        <v>21</v>
      </c>
      <c r="K2194" s="3"/>
      <c r="L2194" s="3" t="s">
        <v>160</v>
      </c>
      <c r="M2194" s="3" t="s">
        <v>129</v>
      </c>
      <c r="N2194" s="3">
        <v>0</v>
      </c>
      <c r="O2194" s="3">
        <v>0</v>
      </c>
    </row>
    <row r="2195" spans="1:15" ht="17.100000000000001">
      <c r="A2195" s="3" t="s">
        <v>2773</v>
      </c>
      <c r="B2195" s="3" t="s">
        <v>198</v>
      </c>
      <c r="C2195" s="3"/>
      <c r="D2195" s="3" t="s">
        <v>20</v>
      </c>
      <c r="E2195" s="3" t="s">
        <v>339</v>
      </c>
      <c r="F2195" s="3">
        <v>19</v>
      </c>
      <c r="G2195" s="3" t="s">
        <v>338</v>
      </c>
      <c r="H2195" s="3" t="s">
        <v>21</v>
      </c>
      <c r="I2195" s="3" t="s">
        <v>22</v>
      </c>
      <c r="J2195" s="3" t="s">
        <v>21</v>
      </c>
      <c r="K2195" s="3"/>
      <c r="L2195" s="3" t="s">
        <v>222</v>
      </c>
      <c r="M2195" s="3" t="s">
        <v>343</v>
      </c>
      <c r="N2195" s="3">
        <v>0</v>
      </c>
      <c r="O2195" s="3">
        <v>0</v>
      </c>
    </row>
    <row r="2196" spans="1:15" ht="17.100000000000001">
      <c r="A2196" s="3" t="s">
        <v>2774</v>
      </c>
      <c r="B2196" s="3" t="s">
        <v>115</v>
      </c>
      <c r="C2196" s="3"/>
      <c r="D2196" s="3" t="s">
        <v>20</v>
      </c>
      <c r="E2196" s="3" t="s">
        <v>339</v>
      </c>
      <c r="F2196" s="3">
        <v>19</v>
      </c>
      <c r="G2196" s="3" t="s">
        <v>20</v>
      </c>
      <c r="H2196" s="3" t="s">
        <v>21</v>
      </c>
      <c r="I2196" s="3" t="s">
        <v>22</v>
      </c>
      <c r="J2196" s="3" t="s">
        <v>21</v>
      </c>
      <c r="K2196" s="3"/>
      <c r="L2196" s="3" t="s">
        <v>128</v>
      </c>
      <c r="M2196" s="3" t="s">
        <v>88</v>
      </c>
      <c r="N2196" s="3">
        <v>0</v>
      </c>
      <c r="O2196" s="3">
        <v>0</v>
      </c>
    </row>
    <row r="2197" spans="1:15" ht="17.100000000000001">
      <c r="A2197" s="3" t="s">
        <v>2775</v>
      </c>
      <c r="B2197" s="3" t="s">
        <v>81</v>
      </c>
      <c r="C2197" s="3" t="s">
        <v>225</v>
      </c>
      <c r="D2197" s="3" t="s">
        <v>62</v>
      </c>
      <c r="E2197" s="3" t="s">
        <v>63</v>
      </c>
      <c r="F2197" s="3">
        <v>19</v>
      </c>
      <c r="G2197" s="3" t="s">
        <v>20</v>
      </c>
      <c r="H2197" s="3" t="s">
        <v>21</v>
      </c>
      <c r="I2197" s="3" t="s">
        <v>22</v>
      </c>
      <c r="J2197" s="3" t="s">
        <v>21</v>
      </c>
      <c r="K2197" s="3"/>
      <c r="L2197" s="3" t="s">
        <v>44</v>
      </c>
      <c r="M2197" s="3" t="s">
        <v>205</v>
      </c>
      <c r="N2197" s="3">
        <v>0</v>
      </c>
      <c r="O2197" s="3">
        <v>0</v>
      </c>
    </row>
    <row r="2198" spans="1:15" ht="17.100000000000001">
      <c r="A2198" s="3" t="s">
        <v>2776</v>
      </c>
      <c r="B2198" s="3" t="s">
        <v>42</v>
      </c>
      <c r="C2198" s="3" t="s">
        <v>190</v>
      </c>
      <c r="D2198" s="3" t="s">
        <v>18</v>
      </c>
      <c r="E2198" s="3" t="s">
        <v>19</v>
      </c>
      <c r="F2198" s="3">
        <v>19</v>
      </c>
      <c r="G2198" s="3" t="s">
        <v>190</v>
      </c>
      <c r="H2198" s="3" t="s">
        <v>21</v>
      </c>
      <c r="I2198" s="3" t="s">
        <v>22</v>
      </c>
      <c r="J2198" s="3" t="s">
        <v>21</v>
      </c>
      <c r="K2198" s="3"/>
      <c r="L2198" s="3" t="s">
        <v>104</v>
      </c>
      <c r="M2198" s="3" t="s">
        <v>266</v>
      </c>
      <c r="N2198" s="3">
        <v>0</v>
      </c>
      <c r="O2198" s="3">
        <v>2</v>
      </c>
    </row>
    <row r="2199" spans="1:15" ht="17.100000000000001">
      <c r="A2199" s="3" t="s">
        <v>2777</v>
      </c>
      <c r="B2199" s="3" t="s">
        <v>2778</v>
      </c>
      <c r="C2199" s="3"/>
      <c r="D2199" s="3" t="s">
        <v>20</v>
      </c>
      <c r="E2199" s="3" t="s">
        <v>339</v>
      </c>
      <c r="F2199" s="3">
        <v>19</v>
      </c>
      <c r="G2199" s="3" t="s">
        <v>2779</v>
      </c>
      <c r="H2199" s="3" t="s">
        <v>21</v>
      </c>
      <c r="I2199" s="3" t="s">
        <v>22</v>
      </c>
      <c r="J2199" s="3" t="s">
        <v>21</v>
      </c>
      <c r="K2199" s="3" t="s">
        <v>319</v>
      </c>
      <c r="L2199" s="3" t="s">
        <v>49</v>
      </c>
      <c r="M2199" s="3" t="s">
        <v>88</v>
      </c>
      <c r="N2199" s="3">
        <v>0</v>
      </c>
      <c r="O2199" s="3">
        <v>0</v>
      </c>
    </row>
    <row r="2200" spans="1:15" ht="17.100000000000001">
      <c r="A2200" s="3" t="s">
        <v>2780</v>
      </c>
      <c r="B2200" s="3" t="s">
        <v>81</v>
      </c>
      <c r="C2200" s="3"/>
      <c r="D2200" s="3" t="s">
        <v>20</v>
      </c>
      <c r="E2200" s="3" t="s">
        <v>339</v>
      </c>
      <c r="F2200" s="3">
        <v>19</v>
      </c>
      <c r="G2200" s="3" t="s">
        <v>204</v>
      </c>
      <c r="H2200" s="3" t="s">
        <v>21</v>
      </c>
      <c r="I2200" s="3" t="s">
        <v>22</v>
      </c>
      <c r="J2200" s="3" t="s">
        <v>21</v>
      </c>
      <c r="K2200" s="3"/>
      <c r="L2200" s="3" t="s">
        <v>218</v>
      </c>
      <c r="M2200" s="3" t="s">
        <v>306</v>
      </c>
      <c r="N2200" s="3">
        <v>0</v>
      </c>
      <c r="O2200" s="3">
        <v>0</v>
      </c>
    </row>
    <row r="2201" spans="1:15" ht="17.100000000000001">
      <c r="A2201" s="3" t="s">
        <v>2781</v>
      </c>
      <c r="B2201" s="3" t="s">
        <v>166</v>
      </c>
      <c r="C2201" s="3" t="s">
        <v>157</v>
      </c>
      <c r="D2201" s="3" t="s">
        <v>91</v>
      </c>
      <c r="E2201" s="3" t="s">
        <v>92</v>
      </c>
      <c r="F2201" s="3">
        <v>19</v>
      </c>
      <c r="G2201" s="3" t="s">
        <v>20</v>
      </c>
      <c r="H2201" s="3" t="s">
        <v>21</v>
      </c>
      <c r="I2201" s="3" t="s">
        <v>22</v>
      </c>
      <c r="J2201" s="3" t="s">
        <v>21</v>
      </c>
      <c r="K2201" s="3"/>
      <c r="L2201" s="3" t="s">
        <v>122</v>
      </c>
      <c r="M2201" s="3" t="s">
        <v>70</v>
      </c>
      <c r="N2201" s="3">
        <v>0</v>
      </c>
      <c r="O2201" s="3">
        <v>0</v>
      </c>
    </row>
    <row r="2202" spans="1:15" ht="17.100000000000001">
      <c r="A2202" s="3" t="s">
        <v>2782</v>
      </c>
      <c r="B2202" s="3" t="s">
        <v>16</v>
      </c>
      <c r="C2202" s="3"/>
      <c r="D2202" s="3" t="s">
        <v>20</v>
      </c>
      <c r="E2202" s="3" t="s">
        <v>339</v>
      </c>
      <c r="F2202" s="3">
        <v>19</v>
      </c>
      <c r="G2202" s="3" t="s">
        <v>113</v>
      </c>
      <c r="H2202" s="3" t="s">
        <v>21</v>
      </c>
      <c r="I2202" s="3" t="s">
        <v>22</v>
      </c>
      <c r="J2202" s="3" t="s">
        <v>21</v>
      </c>
      <c r="K2202" s="3"/>
      <c r="L2202" s="3" t="s">
        <v>44</v>
      </c>
      <c r="M2202" s="3" t="s">
        <v>306</v>
      </c>
      <c r="N2202" s="3">
        <v>0</v>
      </c>
      <c r="O2202" s="3">
        <v>0</v>
      </c>
    </row>
    <row r="2203" spans="1:15" ht="17.100000000000001">
      <c r="A2203" s="3" t="s">
        <v>2783</v>
      </c>
      <c r="B2203" s="3" t="s">
        <v>81</v>
      </c>
      <c r="C2203" s="3" t="s">
        <v>124</v>
      </c>
      <c r="D2203" s="3" t="s">
        <v>91</v>
      </c>
      <c r="E2203" s="3" t="s">
        <v>92</v>
      </c>
      <c r="F2203" s="3">
        <v>19</v>
      </c>
      <c r="G2203" s="3" t="s">
        <v>20</v>
      </c>
      <c r="H2203" s="3" t="s">
        <v>21</v>
      </c>
      <c r="I2203" s="3" t="s">
        <v>22</v>
      </c>
      <c r="J2203" s="3" t="s">
        <v>21</v>
      </c>
      <c r="K2203" s="3"/>
      <c r="L2203" s="3" t="s">
        <v>138</v>
      </c>
      <c r="M2203" s="3" t="s">
        <v>347</v>
      </c>
      <c r="N2203" s="3">
        <v>0</v>
      </c>
      <c r="O2203" s="3">
        <v>0</v>
      </c>
    </row>
    <row r="2204" spans="1:15" ht="17.100000000000001">
      <c r="A2204" s="3" t="s">
        <v>2784</v>
      </c>
      <c r="B2204" s="3" t="s">
        <v>645</v>
      </c>
      <c r="C2204" s="3" t="s">
        <v>378</v>
      </c>
      <c r="D2204" s="3" t="s">
        <v>18</v>
      </c>
      <c r="E2204" s="3" t="s">
        <v>19</v>
      </c>
      <c r="F2204" s="3">
        <v>19</v>
      </c>
      <c r="G2204" s="3" t="s">
        <v>20</v>
      </c>
      <c r="H2204" s="3" t="s">
        <v>21</v>
      </c>
      <c r="I2204" s="3" t="s">
        <v>22</v>
      </c>
      <c r="J2204" s="3" t="s">
        <v>21</v>
      </c>
      <c r="K2204" s="3"/>
      <c r="L2204" s="3" t="s">
        <v>104</v>
      </c>
      <c r="M2204" s="3" t="s">
        <v>347</v>
      </c>
      <c r="N2204" s="3">
        <v>0</v>
      </c>
      <c r="O2204" s="3">
        <v>0</v>
      </c>
    </row>
    <row r="2205" spans="1:15" ht="17.100000000000001">
      <c r="A2205" s="3" t="s">
        <v>2785</v>
      </c>
      <c r="B2205" s="3" t="s">
        <v>72</v>
      </c>
      <c r="C2205" s="3"/>
      <c r="D2205" s="3" t="s">
        <v>20</v>
      </c>
      <c r="E2205" s="3" t="s">
        <v>339</v>
      </c>
      <c r="F2205" s="3">
        <v>19</v>
      </c>
      <c r="G2205" s="3" t="s">
        <v>20</v>
      </c>
      <c r="H2205" s="3" t="s">
        <v>21</v>
      </c>
      <c r="I2205" s="3" t="s">
        <v>22</v>
      </c>
      <c r="J2205" s="3" t="s">
        <v>21</v>
      </c>
      <c r="K2205" s="3"/>
      <c r="L2205" s="3" t="s">
        <v>23</v>
      </c>
      <c r="M2205" s="3" t="s">
        <v>291</v>
      </c>
      <c r="N2205" s="3">
        <v>0</v>
      </c>
      <c r="O2205" s="3">
        <v>0</v>
      </c>
    </row>
    <row r="2206" spans="1:15" ht="17.100000000000001">
      <c r="A2206" s="3" t="s">
        <v>2786</v>
      </c>
      <c r="B2206" s="3" t="s">
        <v>72</v>
      </c>
      <c r="C2206" s="3" t="s">
        <v>397</v>
      </c>
      <c r="D2206" s="3" t="s">
        <v>91</v>
      </c>
      <c r="E2206" s="3" t="s">
        <v>92</v>
      </c>
      <c r="F2206" s="3">
        <v>19</v>
      </c>
      <c r="G2206" s="3" t="s">
        <v>397</v>
      </c>
      <c r="H2206" s="3" t="s">
        <v>21</v>
      </c>
      <c r="I2206" s="3" t="s">
        <v>22</v>
      </c>
      <c r="J2206" s="3" t="s">
        <v>21</v>
      </c>
      <c r="K2206" s="3"/>
      <c r="L2206" s="3" t="s">
        <v>333</v>
      </c>
      <c r="M2206" s="3" t="s">
        <v>266</v>
      </c>
      <c r="N2206" s="3">
        <v>0</v>
      </c>
      <c r="O2206" s="3">
        <v>9</v>
      </c>
    </row>
    <row r="2207" spans="1:15" ht="17.100000000000001">
      <c r="A2207" s="3" t="s">
        <v>2787</v>
      </c>
      <c r="B2207" s="3" t="s">
        <v>42</v>
      </c>
      <c r="C2207" s="3" t="s">
        <v>187</v>
      </c>
      <c r="D2207" s="3" t="s">
        <v>18</v>
      </c>
      <c r="E2207" s="3" t="s">
        <v>19</v>
      </c>
      <c r="F2207" s="3">
        <v>19</v>
      </c>
      <c r="G2207" s="3" t="s">
        <v>2788</v>
      </c>
      <c r="H2207" s="3" t="s">
        <v>21</v>
      </c>
      <c r="I2207" s="3" t="s">
        <v>22</v>
      </c>
      <c r="J2207" s="3" t="s">
        <v>21</v>
      </c>
      <c r="K2207" s="3"/>
      <c r="L2207" s="3" t="s">
        <v>247</v>
      </c>
      <c r="M2207" s="3" t="s">
        <v>173</v>
      </c>
      <c r="N2207" s="3">
        <v>8</v>
      </c>
      <c r="O2207" s="3">
        <v>64</v>
      </c>
    </row>
    <row r="2208" spans="1:15" ht="17.100000000000001">
      <c r="A2208" s="3" t="s">
        <v>2789</v>
      </c>
      <c r="B2208" s="3" t="s">
        <v>42</v>
      </c>
      <c r="C2208" s="3" t="s">
        <v>93</v>
      </c>
      <c r="D2208" s="3" t="s">
        <v>38</v>
      </c>
      <c r="E2208" s="3" t="s">
        <v>39</v>
      </c>
      <c r="F2208" s="3">
        <v>19</v>
      </c>
      <c r="G2208" s="3" t="s">
        <v>187</v>
      </c>
      <c r="H2208" s="3" t="s">
        <v>21</v>
      </c>
      <c r="I2208" s="3" t="s">
        <v>22</v>
      </c>
      <c r="J2208" s="3" t="s">
        <v>21</v>
      </c>
      <c r="K2208" s="3"/>
      <c r="L2208" s="3" t="s">
        <v>104</v>
      </c>
      <c r="M2208" s="3" t="s">
        <v>50</v>
      </c>
      <c r="N2208" s="3">
        <v>0</v>
      </c>
      <c r="O2208" s="3">
        <v>6</v>
      </c>
    </row>
    <row r="2209" spans="1:15" ht="17.100000000000001">
      <c r="A2209" s="3" t="s">
        <v>2790</v>
      </c>
      <c r="B2209" s="3" t="s">
        <v>166</v>
      </c>
      <c r="C2209" s="3" t="s">
        <v>252</v>
      </c>
      <c r="D2209" s="3" t="s">
        <v>91</v>
      </c>
      <c r="E2209" s="3" t="s">
        <v>92</v>
      </c>
      <c r="F2209" s="3">
        <v>19</v>
      </c>
      <c r="G2209" s="3" t="s">
        <v>253</v>
      </c>
      <c r="H2209" s="3" t="s">
        <v>21</v>
      </c>
      <c r="I2209" s="3" t="s">
        <v>22</v>
      </c>
      <c r="J2209" s="3" t="s">
        <v>21</v>
      </c>
      <c r="K2209" s="3"/>
      <c r="L2209" s="3" t="s">
        <v>33</v>
      </c>
      <c r="M2209" s="3" t="s">
        <v>76</v>
      </c>
      <c r="N2209" s="3">
        <v>0</v>
      </c>
      <c r="O2209" s="3">
        <v>5</v>
      </c>
    </row>
    <row r="2210" spans="1:15" ht="17.100000000000001">
      <c r="A2210" s="3" t="s">
        <v>2791</v>
      </c>
      <c r="B2210" s="3" t="s">
        <v>166</v>
      </c>
      <c r="C2210" s="3" t="s">
        <v>182</v>
      </c>
      <c r="D2210" s="3" t="s">
        <v>62</v>
      </c>
      <c r="E2210" s="3" t="s">
        <v>63</v>
      </c>
      <c r="F2210" s="3">
        <v>19</v>
      </c>
      <c r="G2210" s="3" t="s">
        <v>113</v>
      </c>
      <c r="H2210" s="3" t="s">
        <v>21</v>
      </c>
      <c r="I2210" s="3" t="s">
        <v>22</v>
      </c>
      <c r="J2210" s="3" t="s">
        <v>21</v>
      </c>
      <c r="K2210" s="3"/>
      <c r="L2210" s="3" t="s">
        <v>44</v>
      </c>
      <c r="M2210" s="3" t="s">
        <v>139</v>
      </c>
      <c r="N2210" s="3">
        <v>0</v>
      </c>
      <c r="O2210" s="3">
        <v>22</v>
      </c>
    </row>
    <row r="2211" spans="1:15" ht="17.100000000000001">
      <c r="A2211" s="3" t="s">
        <v>2792</v>
      </c>
      <c r="B2211" s="3" t="s">
        <v>16</v>
      </c>
      <c r="C2211" s="3"/>
      <c r="D2211" s="3" t="s">
        <v>20</v>
      </c>
      <c r="E2211" s="3" t="s">
        <v>339</v>
      </c>
      <c r="F2211" s="3">
        <v>19</v>
      </c>
      <c r="G2211" s="3" t="s">
        <v>20</v>
      </c>
      <c r="H2211" s="3" t="s">
        <v>21</v>
      </c>
      <c r="I2211" s="3" t="s">
        <v>22</v>
      </c>
      <c r="J2211" s="3" t="s">
        <v>21</v>
      </c>
      <c r="K2211" s="3"/>
      <c r="L2211" s="3" t="s">
        <v>160</v>
      </c>
      <c r="M2211" s="3" t="s">
        <v>88</v>
      </c>
      <c r="N2211" s="3">
        <v>0</v>
      </c>
      <c r="O2211" s="3">
        <v>0</v>
      </c>
    </row>
    <row r="2212" spans="1:15" ht="17.100000000000001">
      <c r="A2212" s="3" t="s">
        <v>2793</v>
      </c>
      <c r="B2212" s="3" t="s">
        <v>81</v>
      </c>
      <c r="C2212" s="3"/>
      <c r="D2212" s="3" t="s">
        <v>20</v>
      </c>
      <c r="E2212" s="3" t="s">
        <v>339</v>
      </c>
      <c r="F2212" s="3">
        <v>19</v>
      </c>
      <c r="G2212" s="3" t="s">
        <v>20</v>
      </c>
      <c r="H2212" s="3" t="s">
        <v>21</v>
      </c>
      <c r="I2212" s="3" t="s">
        <v>22</v>
      </c>
      <c r="J2212" s="3" t="s">
        <v>21</v>
      </c>
      <c r="K2212" s="3"/>
      <c r="L2212" s="3" t="s">
        <v>218</v>
      </c>
      <c r="M2212" s="3" t="s">
        <v>45</v>
      </c>
      <c r="N2212" s="3">
        <v>0</v>
      </c>
      <c r="O2212" s="3">
        <v>0</v>
      </c>
    </row>
    <row r="2213" spans="1:15" ht="17.100000000000001">
      <c r="A2213" s="3" t="s">
        <v>2794</v>
      </c>
      <c r="B2213" s="3" t="s">
        <v>166</v>
      </c>
      <c r="C2213" s="3"/>
      <c r="D2213" s="3" t="s">
        <v>20</v>
      </c>
      <c r="E2213" s="3" t="s">
        <v>339</v>
      </c>
      <c r="F2213" s="3">
        <v>19</v>
      </c>
      <c r="G2213" s="3" t="s">
        <v>124</v>
      </c>
      <c r="H2213" s="3" t="s">
        <v>21</v>
      </c>
      <c r="I2213" s="3" t="s">
        <v>22</v>
      </c>
      <c r="J2213" s="3" t="s">
        <v>21</v>
      </c>
      <c r="K2213" s="3"/>
      <c r="L2213" s="3" t="s">
        <v>104</v>
      </c>
      <c r="M2213" s="3" t="s">
        <v>639</v>
      </c>
      <c r="N2213" s="3">
        <v>0</v>
      </c>
      <c r="O2213" s="3">
        <v>0</v>
      </c>
    </row>
    <row r="2214" spans="1:15" ht="17.100000000000001">
      <c r="A2214" s="3" t="s">
        <v>2795</v>
      </c>
      <c r="B2214" s="3" t="s">
        <v>42</v>
      </c>
      <c r="C2214" s="3"/>
      <c r="D2214" s="3" t="s">
        <v>20</v>
      </c>
      <c r="E2214" s="3" t="s">
        <v>339</v>
      </c>
      <c r="F2214" s="3">
        <v>19</v>
      </c>
      <c r="G2214" s="3" t="s">
        <v>74</v>
      </c>
      <c r="H2214" s="3" t="s">
        <v>21</v>
      </c>
      <c r="I2214" s="3" t="s">
        <v>22</v>
      </c>
      <c r="J2214" s="3" t="s">
        <v>21</v>
      </c>
      <c r="K2214" s="3"/>
      <c r="L2214" s="3" t="s">
        <v>1178</v>
      </c>
      <c r="M2214" s="3" t="s">
        <v>53</v>
      </c>
      <c r="N2214" s="3">
        <v>0</v>
      </c>
      <c r="O2214" s="3">
        <v>0</v>
      </c>
    </row>
    <row r="2215" spans="1:15" ht="17.100000000000001">
      <c r="A2215" s="3" t="s">
        <v>2796</v>
      </c>
      <c r="B2215" s="3" t="s">
        <v>42</v>
      </c>
      <c r="C2215" s="3" t="s">
        <v>98</v>
      </c>
      <c r="D2215" s="3" t="s">
        <v>91</v>
      </c>
      <c r="E2215" s="3" t="s">
        <v>92</v>
      </c>
      <c r="F2215" s="3">
        <v>19</v>
      </c>
      <c r="G2215" s="3" t="s">
        <v>74</v>
      </c>
      <c r="H2215" s="3" t="s">
        <v>21</v>
      </c>
      <c r="I2215" s="3" t="s">
        <v>22</v>
      </c>
      <c r="J2215" s="3" t="s">
        <v>21</v>
      </c>
      <c r="K2215" s="3"/>
      <c r="L2215" s="3" t="s">
        <v>467</v>
      </c>
      <c r="M2215" s="3" t="s">
        <v>367</v>
      </c>
      <c r="N2215" s="3">
        <v>0</v>
      </c>
      <c r="O2215" s="3">
        <v>0</v>
      </c>
    </row>
    <row r="2216" spans="1:15" ht="17.100000000000001">
      <c r="A2216" s="3" t="s">
        <v>2797</v>
      </c>
      <c r="B2216" s="3" t="s">
        <v>16</v>
      </c>
      <c r="C2216" s="3"/>
      <c r="D2216" s="3" t="s">
        <v>20</v>
      </c>
      <c r="E2216" s="3" t="s">
        <v>339</v>
      </c>
      <c r="F2216" s="3">
        <v>19</v>
      </c>
      <c r="G2216" s="3" t="s">
        <v>20</v>
      </c>
      <c r="H2216" s="3" t="s">
        <v>21</v>
      </c>
      <c r="I2216" s="3" t="s">
        <v>22</v>
      </c>
      <c r="J2216" s="3" t="s">
        <v>21</v>
      </c>
      <c r="K2216" s="3"/>
      <c r="L2216" s="3" t="s">
        <v>49</v>
      </c>
      <c r="M2216" s="3" t="s">
        <v>205</v>
      </c>
      <c r="N2216" s="3">
        <v>0</v>
      </c>
      <c r="O2216" s="3">
        <v>0</v>
      </c>
    </row>
    <row r="2217" spans="1:15" ht="17.100000000000001">
      <c r="A2217" s="3" t="s">
        <v>2798</v>
      </c>
      <c r="B2217" s="3" t="s">
        <v>102</v>
      </c>
      <c r="C2217" s="3"/>
      <c r="D2217" s="3" t="s">
        <v>20</v>
      </c>
      <c r="E2217" s="3" t="s">
        <v>339</v>
      </c>
      <c r="F2217" s="3">
        <v>19</v>
      </c>
      <c r="G2217" s="3" t="s">
        <v>1845</v>
      </c>
      <c r="H2217" s="3" t="s">
        <v>21</v>
      </c>
      <c r="I2217" s="3" t="s">
        <v>22</v>
      </c>
      <c r="J2217" s="3" t="s">
        <v>21</v>
      </c>
      <c r="K2217" s="3"/>
      <c r="L2217" s="3" t="s">
        <v>247</v>
      </c>
      <c r="M2217" s="3" t="s">
        <v>173</v>
      </c>
      <c r="N2217" s="3">
        <v>0</v>
      </c>
      <c r="O2217" s="3">
        <v>0</v>
      </c>
    </row>
    <row r="2218" spans="1:15" ht="17.100000000000001">
      <c r="A2218" s="3" t="s">
        <v>2799</v>
      </c>
      <c r="B2218" s="3" t="s">
        <v>166</v>
      </c>
      <c r="C2218" s="3" t="s">
        <v>329</v>
      </c>
      <c r="D2218" s="3" t="s">
        <v>62</v>
      </c>
      <c r="E2218" s="3" t="s">
        <v>63</v>
      </c>
      <c r="F2218" s="3">
        <v>19</v>
      </c>
      <c r="G2218" s="3" t="s">
        <v>726</v>
      </c>
      <c r="H2218" s="3" t="s">
        <v>21</v>
      </c>
      <c r="I2218" s="3" t="s">
        <v>22</v>
      </c>
      <c r="J2218" s="3" t="s">
        <v>21</v>
      </c>
      <c r="K2218" s="3"/>
      <c r="L2218" s="3" t="s">
        <v>222</v>
      </c>
      <c r="M2218" s="3" t="s">
        <v>88</v>
      </c>
      <c r="N2218" s="3">
        <v>0</v>
      </c>
      <c r="O2218" s="3">
        <v>9</v>
      </c>
    </row>
    <row r="2219" spans="1:15" ht="17.100000000000001">
      <c r="A2219" s="3" t="s">
        <v>2800</v>
      </c>
      <c r="B2219" s="3" t="s">
        <v>16</v>
      </c>
      <c r="C2219" s="3" t="s">
        <v>252</v>
      </c>
      <c r="D2219" s="3" t="s">
        <v>91</v>
      </c>
      <c r="E2219" s="3" t="s">
        <v>92</v>
      </c>
      <c r="F2219" s="3">
        <v>19</v>
      </c>
      <c r="G2219" s="3" t="s">
        <v>74</v>
      </c>
      <c r="H2219" s="3" t="s">
        <v>21</v>
      </c>
      <c r="I2219" s="3" t="s">
        <v>22</v>
      </c>
      <c r="J2219" s="3" t="s">
        <v>21</v>
      </c>
      <c r="K2219" s="3" t="s">
        <v>2687</v>
      </c>
      <c r="L2219" s="3" t="s">
        <v>104</v>
      </c>
      <c r="M2219" s="3" t="s">
        <v>139</v>
      </c>
      <c r="N2219" s="3">
        <v>0</v>
      </c>
      <c r="O2219" s="3">
        <v>0</v>
      </c>
    </row>
    <row r="2220" spans="1:15" ht="17.100000000000001">
      <c r="A2220" s="3" t="s">
        <v>2801</v>
      </c>
      <c r="B2220" s="3" t="s">
        <v>166</v>
      </c>
      <c r="C2220" s="3" t="s">
        <v>329</v>
      </c>
      <c r="D2220" s="3" t="s">
        <v>62</v>
      </c>
      <c r="E2220" s="3" t="s">
        <v>63</v>
      </c>
      <c r="F2220" s="3">
        <v>19</v>
      </c>
      <c r="G2220" s="3" t="s">
        <v>2802</v>
      </c>
      <c r="H2220" s="3" t="s">
        <v>21</v>
      </c>
      <c r="I2220" s="3" t="s">
        <v>22</v>
      </c>
      <c r="J2220" s="3" t="s">
        <v>21</v>
      </c>
      <c r="K2220" s="3"/>
      <c r="L2220" s="3" t="s">
        <v>333</v>
      </c>
      <c r="M2220" s="3" t="s">
        <v>347</v>
      </c>
      <c r="N2220" s="3">
        <v>0</v>
      </c>
      <c r="O2220" s="3">
        <v>0</v>
      </c>
    </row>
    <row r="2221" spans="1:15" ht="17.100000000000001">
      <c r="A2221" s="3" t="s">
        <v>2803</v>
      </c>
      <c r="B2221" s="3" t="s">
        <v>31</v>
      </c>
      <c r="C2221" s="3"/>
      <c r="D2221" s="3" t="s">
        <v>20</v>
      </c>
      <c r="E2221" s="3" t="s">
        <v>339</v>
      </c>
      <c r="F2221" s="3">
        <v>19</v>
      </c>
      <c r="G2221" s="3" t="s">
        <v>20</v>
      </c>
      <c r="H2221" s="3" t="s">
        <v>21</v>
      </c>
      <c r="I2221" s="3" t="s">
        <v>22</v>
      </c>
      <c r="J2221" s="3" t="s">
        <v>21</v>
      </c>
      <c r="K2221" s="3"/>
      <c r="L2221" s="3" t="s">
        <v>194</v>
      </c>
      <c r="M2221" s="3" t="s">
        <v>173</v>
      </c>
      <c r="N2221" s="3">
        <v>0</v>
      </c>
      <c r="O2221" s="3">
        <v>0</v>
      </c>
    </row>
    <row r="2222" spans="1:15" ht="17.100000000000001">
      <c r="A2222" s="3" t="s">
        <v>2804</v>
      </c>
      <c r="B2222" s="3" t="s">
        <v>16</v>
      </c>
      <c r="C2222" s="3"/>
      <c r="D2222" s="3" t="s">
        <v>20</v>
      </c>
      <c r="E2222" s="3" t="s">
        <v>339</v>
      </c>
      <c r="F2222" s="3">
        <v>19</v>
      </c>
      <c r="G2222" s="3" t="s">
        <v>20</v>
      </c>
      <c r="H2222" s="3" t="s">
        <v>21</v>
      </c>
      <c r="I2222" s="3" t="s">
        <v>22</v>
      </c>
      <c r="J2222" s="3" t="s">
        <v>21</v>
      </c>
      <c r="K2222" s="3"/>
      <c r="L2222" s="3" t="s">
        <v>49</v>
      </c>
      <c r="M2222" s="3" t="s">
        <v>306</v>
      </c>
      <c r="N2222" s="3">
        <v>0</v>
      </c>
      <c r="O2222" s="3">
        <v>0</v>
      </c>
    </row>
    <row r="2223" spans="1:15" ht="17.100000000000001">
      <c r="A2223" s="3" t="s">
        <v>2805</v>
      </c>
      <c r="B2223" s="3" t="s">
        <v>36</v>
      </c>
      <c r="C2223" s="3" t="s">
        <v>175</v>
      </c>
      <c r="D2223" s="3" t="s">
        <v>62</v>
      </c>
      <c r="E2223" s="3" t="s">
        <v>63</v>
      </c>
      <c r="F2223" s="3">
        <v>19</v>
      </c>
      <c r="G2223" s="3" t="s">
        <v>163</v>
      </c>
      <c r="H2223" s="3" t="s">
        <v>21</v>
      </c>
      <c r="I2223" s="3" t="s">
        <v>22</v>
      </c>
      <c r="J2223" s="3" t="s">
        <v>21</v>
      </c>
      <c r="K2223" s="3" t="s">
        <v>491</v>
      </c>
      <c r="L2223" s="3" t="s">
        <v>87</v>
      </c>
      <c r="M2223" s="3" t="s">
        <v>173</v>
      </c>
      <c r="N2223" s="3">
        <v>22</v>
      </c>
      <c r="O2223" s="3">
        <v>74</v>
      </c>
    </row>
    <row r="2224" spans="1:15" ht="17.100000000000001">
      <c r="A2224" s="3" t="s">
        <v>2806</v>
      </c>
      <c r="B2224" s="3" t="s">
        <v>36</v>
      </c>
      <c r="C2224" s="3" t="s">
        <v>37</v>
      </c>
      <c r="D2224" s="3" t="s">
        <v>38</v>
      </c>
      <c r="E2224" s="3" t="s">
        <v>39</v>
      </c>
      <c r="F2224" s="3">
        <v>19</v>
      </c>
      <c r="G2224" s="3" t="s">
        <v>20</v>
      </c>
      <c r="H2224" s="3" t="s">
        <v>21</v>
      </c>
      <c r="I2224" s="3" t="s">
        <v>22</v>
      </c>
      <c r="J2224" s="3" t="s">
        <v>21</v>
      </c>
      <c r="K2224" s="3"/>
      <c r="L2224" s="3" t="s">
        <v>138</v>
      </c>
      <c r="M2224" s="3" t="s">
        <v>639</v>
      </c>
      <c r="N2224" s="3">
        <v>1</v>
      </c>
      <c r="O2224" s="3">
        <v>8</v>
      </c>
    </row>
    <row r="2225" spans="1:15" ht="17.100000000000001">
      <c r="A2225" s="3" t="s">
        <v>2807</v>
      </c>
      <c r="B2225" s="3" t="s">
        <v>72</v>
      </c>
      <c r="C2225" s="3" t="s">
        <v>162</v>
      </c>
      <c r="D2225" s="3" t="s">
        <v>18</v>
      </c>
      <c r="E2225" s="3" t="s">
        <v>19</v>
      </c>
      <c r="F2225" s="3">
        <v>19</v>
      </c>
      <c r="G2225" s="3" t="s">
        <v>20</v>
      </c>
      <c r="H2225" s="3" t="s">
        <v>21</v>
      </c>
      <c r="I2225" s="3" t="s">
        <v>22</v>
      </c>
      <c r="J2225" s="3" t="s">
        <v>21</v>
      </c>
      <c r="K2225" s="3"/>
      <c r="L2225" s="3" t="s">
        <v>75</v>
      </c>
      <c r="M2225" s="3" t="s">
        <v>266</v>
      </c>
      <c r="N2225" s="3">
        <v>0</v>
      </c>
      <c r="O2225" s="3">
        <v>0</v>
      </c>
    </row>
    <row r="2226" spans="1:15" ht="17.100000000000001">
      <c r="A2226" s="3" t="s">
        <v>2808</v>
      </c>
      <c r="B2226" s="3" t="s">
        <v>278</v>
      </c>
      <c r="C2226" s="3"/>
      <c r="D2226" s="3" t="s">
        <v>20</v>
      </c>
      <c r="E2226" s="3" t="s">
        <v>339</v>
      </c>
      <c r="F2226" s="3">
        <v>19</v>
      </c>
      <c r="G2226" s="3" t="s">
        <v>20</v>
      </c>
      <c r="H2226" s="3" t="s">
        <v>21</v>
      </c>
      <c r="I2226" s="3" t="s">
        <v>22</v>
      </c>
      <c r="J2226" s="3" t="s">
        <v>21</v>
      </c>
      <c r="K2226" s="3"/>
      <c r="L2226" s="3" t="s">
        <v>736</v>
      </c>
      <c r="M2226" s="3" t="s">
        <v>59</v>
      </c>
      <c r="N2226" s="3">
        <v>0</v>
      </c>
      <c r="O2226" s="3">
        <v>0</v>
      </c>
    </row>
    <row r="2227" spans="1:15" ht="17.100000000000001">
      <c r="A2227" s="3" t="s">
        <v>2809</v>
      </c>
      <c r="B2227" s="3" t="s">
        <v>42</v>
      </c>
      <c r="C2227" s="3"/>
      <c r="D2227" s="3" t="s">
        <v>20</v>
      </c>
      <c r="E2227" s="3" t="s">
        <v>339</v>
      </c>
      <c r="F2227" s="3">
        <v>19</v>
      </c>
      <c r="G2227" s="3" t="s">
        <v>20</v>
      </c>
      <c r="H2227" s="3" t="s">
        <v>21</v>
      </c>
      <c r="I2227" s="3" t="s">
        <v>22</v>
      </c>
      <c r="J2227" s="3" t="s">
        <v>21</v>
      </c>
      <c r="K2227" s="3"/>
      <c r="L2227" s="3" t="s">
        <v>44</v>
      </c>
      <c r="M2227" s="3" t="s">
        <v>306</v>
      </c>
      <c r="N2227" s="3">
        <v>0</v>
      </c>
      <c r="O2227" s="3">
        <v>0</v>
      </c>
    </row>
    <row r="2228" spans="1:15" ht="17.100000000000001">
      <c r="A2228" s="3" t="s">
        <v>2810</v>
      </c>
      <c r="B2228" s="3" t="s">
        <v>16</v>
      </c>
      <c r="C2228" s="3"/>
      <c r="D2228" s="3" t="s">
        <v>20</v>
      </c>
      <c r="E2228" s="3" t="s">
        <v>339</v>
      </c>
      <c r="F2228" s="3">
        <v>19</v>
      </c>
      <c r="G2228" s="3" t="s">
        <v>20</v>
      </c>
      <c r="H2228" s="3" t="s">
        <v>21</v>
      </c>
      <c r="I2228" s="3" t="s">
        <v>22</v>
      </c>
      <c r="J2228" s="3" t="s">
        <v>21</v>
      </c>
      <c r="K2228" s="3"/>
      <c r="L2228" s="3" t="s">
        <v>286</v>
      </c>
      <c r="M2228" s="3" t="s">
        <v>1090</v>
      </c>
      <c r="N2228" s="3">
        <v>0</v>
      </c>
      <c r="O2228" s="3">
        <v>0</v>
      </c>
    </row>
    <row r="2229" spans="1:15" ht="17.100000000000001">
      <c r="A2229" s="3" t="s">
        <v>2811</v>
      </c>
      <c r="B2229" s="3" t="s">
        <v>189</v>
      </c>
      <c r="C2229" s="3"/>
      <c r="D2229" s="3" t="s">
        <v>20</v>
      </c>
      <c r="E2229" s="3" t="s">
        <v>339</v>
      </c>
      <c r="F2229" s="3">
        <v>19</v>
      </c>
      <c r="G2229" s="3" t="s">
        <v>74</v>
      </c>
      <c r="H2229" s="3" t="s">
        <v>21</v>
      </c>
      <c r="I2229" s="3" t="s">
        <v>22</v>
      </c>
      <c r="J2229" s="3" t="s">
        <v>21</v>
      </c>
      <c r="K2229" s="3" t="s">
        <v>391</v>
      </c>
      <c r="L2229" s="3" t="s">
        <v>209</v>
      </c>
      <c r="M2229" s="3" t="s">
        <v>88</v>
      </c>
      <c r="N2229" s="3">
        <v>0</v>
      </c>
      <c r="O2229" s="3">
        <v>0</v>
      </c>
    </row>
    <row r="2230" spans="1:15" ht="17.100000000000001">
      <c r="A2230" s="3" t="s">
        <v>2812</v>
      </c>
      <c r="B2230" s="3" t="s">
        <v>166</v>
      </c>
      <c r="C2230" s="3" t="s">
        <v>132</v>
      </c>
      <c r="D2230" s="3" t="s">
        <v>38</v>
      </c>
      <c r="E2230" s="3" t="s">
        <v>39</v>
      </c>
      <c r="F2230" s="3">
        <v>19</v>
      </c>
      <c r="G2230" s="3" t="s">
        <v>20</v>
      </c>
      <c r="H2230" s="3" t="s">
        <v>21</v>
      </c>
      <c r="I2230" s="3" t="s">
        <v>22</v>
      </c>
      <c r="J2230" s="3" t="s">
        <v>21</v>
      </c>
      <c r="K2230" s="3"/>
      <c r="L2230" s="3" t="s">
        <v>467</v>
      </c>
      <c r="M2230" s="3" t="s">
        <v>2215</v>
      </c>
      <c r="N2230" s="3">
        <v>0</v>
      </c>
      <c r="O2230" s="3">
        <v>11</v>
      </c>
    </row>
    <row r="2231" spans="1:15" ht="17.100000000000001">
      <c r="A2231" s="3" t="s">
        <v>2813</v>
      </c>
      <c r="B2231" s="3" t="s">
        <v>115</v>
      </c>
      <c r="C2231" s="3" t="s">
        <v>157</v>
      </c>
      <c r="D2231" s="3" t="s">
        <v>91</v>
      </c>
      <c r="E2231" s="3" t="s">
        <v>92</v>
      </c>
      <c r="F2231" s="3">
        <v>19</v>
      </c>
      <c r="G2231" s="3" t="s">
        <v>2814</v>
      </c>
      <c r="H2231" s="3" t="s">
        <v>21</v>
      </c>
      <c r="I2231" s="3" t="s">
        <v>22</v>
      </c>
      <c r="J2231" s="3" t="s">
        <v>21</v>
      </c>
      <c r="K2231" s="3"/>
      <c r="L2231" s="3" t="s">
        <v>467</v>
      </c>
      <c r="M2231" s="3" t="s">
        <v>324</v>
      </c>
      <c r="N2231" s="3">
        <v>0</v>
      </c>
      <c r="O2231" s="3">
        <v>6</v>
      </c>
    </row>
    <row r="2232" spans="1:15" ht="17.100000000000001">
      <c r="A2232" s="3" t="s">
        <v>2815</v>
      </c>
      <c r="B2232" s="3" t="s">
        <v>16</v>
      </c>
      <c r="C2232" s="3" t="s">
        <v>397</v>
      </c>
      <c r="D2232" s="3" t="s">
        <v>91</v>
      </c>
      <c r="E2232" s="3" t="s">
        <v>92</v>
      </c>
      <c r="F2232" s="3">
        <v>19</v>
      </c>
      <c r="G2232" s="3" t="s">
        <v>1609</v>
      </c>
      <c r="H2232" s="3" t="s">
        <v>21</v>
      </c>
      <c r="I2232" s="3" t="s">
        <v>22</v>
      </c>
      <c r="J2232" s="3" t="s">
        <v>21</v>
      </c>
      <c r="K2232" s="3"/>
      <c r="L2232" s="3" t="s">
        <v>104</v>
      </c>
      <c r="M2232" s="3" t="s">
        <v>227</v>
      </c>
      <c r="N2232" s="3">
        <v>4</v>
      </c>
      <c r="O2232" s="3">
        <v>19</v>
      </c>
    </row>
    <row r="2233" spans="1:15" ht="17.100000000000001">
      <c r="A2233" s="3" t="s">
        <v>2816</v>
      </c>
      <c r="B2233" s="3" t="s">
        <v>72</v>
      </c>
      <c r="C2233" s="3"/>
      <c r="D2233" s="3" t="s">
        <v>20</v>
      </c>
      <c r="E2233" s="3" t="s">
        <v>339</v>
      </c>
      <c r="F2233" s="3">
        <v>19</v>
      </c>
      <c r="G2233" s="3" t="s">
        <v>20</v>
      </c>
      <c r="H2233" s="3" t="s">
        <v>21</v>
      </c>
      <c r="I2233" s="3" t="s">
        <v>22</v>
      </c>
      <c r="J2233" s="3" t="s">
        <v>21</v>
      </c>
      <c r="K2233" s="3"/>
      <c r="L2233" s="3" t="s">
        <v>160</v>
      </c>
      <c r="M2233" s="3" t="s">
        <v>306</v>
      </c>
      <c r="N2233" s="3">
        <v>0</v>
      </c>
      <c r="O2233" s="3">
        <v>0</v>
      </c>
    </row>
    <row r="2234" spans="1:15" ht="17.100000000000001">
      <c r="A2234" s="3" t="s">
        <v>2817</v>
      </c>
      <c r="B2234" s="3" t="s">
        <v>245</v>
      </c>
      <c r="C2234" s="3" t="s">
        <v>671</v>
      </c>
      <c r="D2234" s="3" t="s">
        <v>38</v>
      </c>
      <c r="E2234" s="3" t="s">
        <v>39</v>
      </c>
      <c r="F2234" s="3">
        <v>19</v>
      </c>
      <c r="G2234" s="3" t="s">
        <v>20</v>
      </c>
      <c r="H2234" s="3" t="s">
        <v>21</v>
      </c>
      <c r="I2234" s="3" t="s">
        <v>22</v>
      </c>
      <c r="J2234" s="3" t="s">
        <v>21</v>
      </c>
      <c r="K2234" s="3"/>
      <c r="L2234" s="3" t="s">
        <v>183</v>
      </c>
      <c r="M2234" s="3" t="s">
        <v>88</v>
      </c>
      <c r="N2234" s="3">
        <v>0</v>
      </c>
      <c r="O2234" s="3">
        <v>0</v>
      </c>
    </row>
    <row r="2235" spans="1:15" ht="17.100000000000001">
      <c r="A2235" s="3" t="s">
        <v>2818</v>
      </c>
      <c r="B2235" s="3" t="s">
        <v>42</v>
      </c>
      <c r="C2235" s="3"/>
      <c r="D2235" s="3" t="s">
        <v>20</v>
      </c>
      <c r="E2235" s="3" t="s">
        <v>339</v>
      </c>
      <c r="F2235" s="3">
        <v>19</v>
      </c>
      <c r="G2235" s="3" t="s">
        <v>252</v>
      </c>
      <c r="H2235" s="3" t="s">
        <v>21</v>
      </c>
      <c r="I2235" s="3" t="s">
        <v>22</v>
      </c>
      <c r="J2235" s="3" t="s">
        <v>21</v>
      </c>
      <c r="K2235" s="3"/>
      <c r="L2235" s="3" t="s">
        <v>128</v>
      </c>
      <c r="M2235" s="3" t="s">
        <v>76</v>
      </c>
      <c r="N2235" s="3">
        <v>0</v>
      </c>
      <c r="O2235" s="3">
        <v>0</v>
      </c>
    </row>
    <row r="2236" spans="1:15" ht="17.100000000000001">
      <c r="A2236" s="3" t="s">
        <v>2819</v>
      </c>
      <c r="B2236" s="3" t="s">
        <v>81</v>
      </c>
      <c r="C2236" s="3" t="s">
        <v>364</v>
      </c>
      <c r="D2236" s="3" t="s">
        <v>20</v>
      </c>
      <c r="E2236" s="3" t="s">
        <v>339</v>
      </c>
      <c r="F2236" s="3">
        <v>19</v>
      </c>
      <c r="G2236" s="3" t="s">
        <v>201</v>
      </c>
      <c r="H2236" s="3" t="s">
        <v>21</v>
      </c>
      <c r="I2236" s="3" t="s">
        <v>22</v>
      </c>
      <c r="J2236" s="3" t="s">
        <v>21</v>
      </c>
      <c r="K2236" s="3"/>
      <c r="L2236" s="3" t="s">
        <v>194</v>
      </c>
      <c r="M2236" s="3" t="s">
        <v>109</v>
      </c>
      <c r="N2236" s="3">
        <v>1</v>
      </c>
      <c r="O2236" s="3">
        <v>27</v>
      </c>
    </row>
    <row r="2237" spans="1:15" ht="17.100000000000001">
      <c r="A2237" s="3" t="s">
        <v>2820</v>
      </c>
      <c r="B2237" s="3" t="s">
        <v>166</v>
      </c>
      <c r="C2237" s="3" t="s">
        <v>1243</v>
      </c>
      <c r="D2237" s="3" t="s">
        <v>20</v>
      </c>
      <c r="E2237" s="3" t="s">
        <v>339</v>
      </c>
      <c r="F2237" s="3">
        <v>19</v>
      </c>
      <c r="G2237" s="3" t="s">
        <v>20</v>
      </c>
      <c r="H2237" s="3" t="s">
        <v>21</v>
      </c>
      <c r="I2237" s="3" t="s">
        <v>22</v>
      </c>
      <c r="J2237" s="3" t="s">
        <v>21</v>
      </c>
      <c r="K2237" s="3"/>
      <c r="L2237" s="3" t="s">
        <v>87</v>
      </c>
      <c r="M2237" s="3" t="s">
        <v>88</v>
      </c>
      <c r="N2237" s="3">
        <v>0</v>
      </c>
      <c r="O2237" s="3">
        <v>0</v>
      </c>
    </row>
    <row r="2238" spans="1:15" ht="17.100000000000001">
      <c r="A2238" s="3" t="s">
        <v>2821</v>
      </c>
      <c r="B2238" s="3" t="s">
        <v>16</v>
      </c>
      <c r="C2238" s="3"/>
      <c r="D2238" s="3" t="s">
        <v>20</v>
      </c>
      <c r="E2238" s="3" t="s">
        <v>339</v>
      </c>
      <c r="F2238" s="3">
        <v>19</v>
      </c>
      <c r="G2238" s="3" t="s">
        <v>20</v>
      </c>
      <c r="H2238" s="3" t="s">
        <v>21</v>
      </c>
      <c r="I2238" s="3" t="s">
        <v>22</v>
      </c>
      <c r="J2238" s="3" t="s">
        <v>21</v>
      </c>
      <c r="K2238" s="3"/>
      <c r="L2238" s="3" t="s">
        <v>33</v>
      </c>
      <c r="M2238" s="3" t="s">
        <v>76</v>
      </c>
      <c r="N2238" s="3">
        <v>0</v>
      </c>
      <c r="O2238" s="3">
        <v>0</v>
      </c>
    </row>
    <row r="2239" spans="1:15" ht="17.100000000000001">
      <c r="A2239" s="3" t="s">
        <v>2822</v>
      </c>
      <c r="B2239" s="3" t="s">
        <v>196</v>
      </c>
      <c r="C2239" s="3" t="s">
        <v>490</v>
      </c>
      <c r="D2239" s="3" t="s">
        <v>62</v>
      </c>
      <c r="E2239" s="3" t="s">
        <v>63</v>
      </c>
      <c r="F2239" s="3">
        <v>19</v>
      </c>
      <c r="G2239" s="3" t="s">
        <v>113</v>
      </c>
      <c r="H2239" s="3" t="s">
        <v>21</v>
      </c>
      <c r="I2239" s="3" t="s">
        <v>22</v>
      </c>
      <c r="J2239" s="3" t="s">
        <v>21</v>
      </c>
      <c r="K2239" s="3"/>
      <c r="L2239" s="3" t="s">
        <v>160</v>
      </c>
      <c r="M2239" s="3" t="s">
        <v>50</v>
      </c>
      <c r="N2239" s="3">
        <v>0</v>
      </c>
      <c r="O2239" s="3">
        <v>0</v>
      </c>
    </row>
    <row r="2240" spans="1:15" ht="17.100000000000001">
      <c r="A2240" s="3" t="s">
        <v>2823</v>
      </c>
      <c r="B2240" s="3" t="s">
        <v>72</v>
      </c>
      <c r="C2240" s="3" t="s">
        <v>90</v>
      </c>
      <c r="D2240" s="3" t="s">
        <v>91</v>
      </c>
      <c r="E2240" s="3" t="s">
        <v>92</v>
      </c>
      <c r="F2240" s="3">
        <v>19</v>
      </c>
      <c r="G2240" s="3" t="s">
        <v>93</v>
      </c>
      <c r="H2240" s="3" t="s">
        <v>21</v>
      </c>
      <c r="I2240" s="3" t="s">
        <v>22</v>
      </c>
      <c r="J2240" s="3" t="s">
        <v>21</v>
      </c>
      <c r="K2240" s="3" t="s">
        <v>870</v>
      </c>
      <c r="L2240" s="3" t="s">
        <v>49</v>
      </c>
      <c r="M2240" s="3" t="s">
        <v>139</v>
      </c>
      <c r="N2240" s="3">
        <v>0</v>
      </c>
      <c r="O2240" s="3">
        <v>0</v>
      </c>
    </row>
    <row r="2241" spans="1:15" ht="17.100000000000001">
      <c r="A2241" s="3" t="s">
        <v>2824</v>
      </c>
      <c r="B2241" s="3" t="s">
        <v>81</v>
      </c>
      <c r="C2241" s="3"/>
      <c r="D2241" s="3" t="s">
        <v>20</v>
      </c>
      <c r="E2241" s="3" t="s">
        <v>339</v>
      </c>
      <c r="F2241" s="3">
        <v>19</v>
      </c>
      <c r="G2241" s="3" t="s">
        <v>74</v>
      </c>
      <c r="H2241" s="3" t="s">
        <v>21</v>
      </c>
      <c r="I2241" s="3" t="s">
        <v>22</v>
      </c>
      <c r="J2241" s="3" t="s">
        <v>21</v>
      </c>
      <c r="K2241" s="3"/>
      <c r="L2241" s="3" t="s">
        <v>49</v>
      </c>
      <c r="M2241" s="3" t="s">
        <v>50</v>
      </c>
      <c r="N2241" s="3">
        <v>0</v>
      </c>
      <c r="O2241" s="3">
        <v>0</v>
      </c>
    </row>
    <row r="2242" spans="1:15" ht="17.100000000000001">
      <c r="A2242" s="3" t="s">
        <v>2825</v>
      </c>
      <c r="B2242" s="3" t="s">
        <v>16</v>
      </c>
      <c r="C2242" s="3" t="s">
        <v>470</v>
      </c>
      <c r="D2242" s="3" t="s">
        <v>18</v>
      </c>
      <c r="E2242" s="3" t="s">
        <v>19</v>
      </c>
      <c r="F2242" s="3">
        <v>19</v>
      </c>
      <c r="G2242" s="3" t="s">
        <v>74</v>
      </c>
      <c r="H2242" s="3" t="s">
        <v>21</v>
      </c>
      <c r="I2242" s="3" t="s">
        <v>22</v>
      </c>
      <c r="J2242" s="3" t="s">
        <v>21</v>
      </c>
      <c r="K2242" s="3"/>
      <c r="L2242" s="3" t="s">
        <v>160</v>
      </c>
      <c r="M2242" s="3" t="s">
        <v>205</v>
      </c>
      <c r="N2242" s="3">
        <v>5</v>
      </c>
      <c r="O2242" s="3">
        <v>36</v>
      </c>
    </row>
    <row r="2243" spans="1:15" ht="17.100000000000001">
      <c r="A2243" s="3" t="s">
        <v>2826</v>
      </c>
      <c r="B2243" s="3" t="s">
        <v>81</v>
      </c>
      <c r="C2243" s="3" t="s">
        <v>253</v>
      </c>
      <c r="D2243" s="3" t="s">
        <v>20</v>
      </c>
      <c r="E2243" s="3" t="s">
        <v>339</v>
      </c>
      <c r="F2243" s="3">
        <v>19</v>
      </c>
      <c r="G2243" s="3" t="s">
        <v>20</v>
      </c>
      <c r="H2243" s="3" t="s">
        <v>21</v>
      </c>
      <c r="I2243" s="3" t="s">
        <v>22</v>
      </c>
      <c r="J2243" s="3" t="s">
        <v>21</v>
      </c>
      <c r="K2243" s="3"/>
      <c r="L2243" s="3" t="s">
        <v>44</v>
      </c>
      <c r="M2243" s="3" t="s">
        <v>139</v>
      </c>
      <c r="N2243" s="3">
        <v>0</v>
      </c>
      <c r="O2243" s="3">
        <v>0</v>
      </c>
    </row>
    <row r="2244" spans="1:15" ht="17.100000000000001">
      <c r="A2244" s="3" t="s">
        <v>2827</v>
      </c>
      <c r="B2244" s="3" t="s">
        <v>904</v>
      </c>
      <c r="C2244" s="3" t="s">
        <v>259</v>
      </c>
      <c r="D2244" s="3" t="s">
        <v>18</v>
      </c>
      <c r="E2244" s="3" t="s">
        <v>19</v>
      </c>
      <c r="F2244" s="3">
        <v>19</v>
      </c>
      <c r="G2244" s="3" t="s">
        <v>74</v>
      </c>
      <c r="H2244" s="3" t="s">
        <v>21</v>
      </c>
      <c r="I2244" s="3" t="s">
        <v>22</v>
      </c>
      <c r="J2244" s="3" t="s">
        <v>21</v>
      </c>
      <c r="K2244" s="3"/>
      <c r="L2244" s="3" t="s">
        <v>44</v>
      </c>
      <c r="M2244" s="3" t="s">
        <v>88</v>
      </c>
      <c r="N2244" s="3">
        <v>5</v>
      </c>
      <c r="O2244" s="3">
        <v>36</v>
      </c>
    </row>
    <row r="2245" spans="1:15" ht="17.100000000000001">
      <c r="A2245" s="3" t="s">
        <v>2828</v>
      </c>
      <c r="B2245" s="3" t="s">
        <v>278</v>
      </c>
      <c r="C2245" s="3" t="s">
        <v>141</v>
      </c>
      <c r="D2245" s="3" t="s">
        <v>62</v>
      </c>
      <c r="E2245" s="3" t="s">
        <v>63</v>
      </c>
      <c r="F2245" s="3">
        <v>19</v>
      </c>
      <c r="G2245" s="3" t="s">
        <v>20</v>
      </c>
      <c r="H2245" s="3" t="s">
        <v>21</v>
      </c>
      <c r="I2245" s="3" t="s">
        <v>22</v>
      </c>
      <c r="J2245" s="3" t="s">
        <v>21</v>
      </c>
      <c r="K2245" s="3"/>
      <c r="L2245" s="3" t="s">
        <v>194</v>
      </c>
      <c r="M2245" s="3" t="s">
        <v>173</v>
      </c>
      <c r="N2245" s="3">
        <v>0</v>
      </c>
      <c r="O2245" s="3">
        <v>2</v>
      </c>
    </row>
    <row r="2246" spans="1:15" ht="17.100000000000001">
      <c r="A2246" s="3" t="s">
        <v>2829</v>
      </c>
      <c r="B2246" s="3" t="s">
        <v>166</v>
      </c>
      <c r="C2246" s="3" t="s">
        <v>162</v>
      </c>
      <c r="D2246" s="3" t="s">
        <v>18</v>
      </c>
      <c r="E2246" s="3" t="s">
        <v>19</v>
      </c>
      <c r="F2246" s="3">
        <v>19</v>
      </c>
      <c r="G2246" s="3" t="s">
        <v>20</v>
      </c>
      <c r="H2246" s="3" t="s">
        <v>21</v>
      </c>
      <c r="I2246" s="3" t="s">
        <v>22</v>
      </c>
      <c r="J2246" s="3" t="s">
        <v>21</v>
      </c>
      <c r="K2246" s="3"/>
      <c r="L2246" s="3" t="s">
        <v>333</v>
      </c>
      <c r="M2246" s="3" t="s">
        <v>639</v>
      </c>
      <c r="N2246" s="3">
        <v>0</v>
      </c>
      <c r="O2246" s="3">
        <v>0</v>
      </c>
    </row>
    <row r="2247" spans="1:15" ht="17.100000000000001">
      <c r="A2247" s="3" t="s">
        <v>2830</v>
      </c>
      <c r="B2247" s="3" t="s">
        <v>166</v>
      </c>
      <c r="C2247" s="3" t="s">
        <v>284</v>
      </c>
      <c r="D2247" s="3" t="s">
        <v>91</v>
      </c>
      <c r="E2247" s="3" t="s">
        <v>92</v>
      </c>
      <c r="F2247" s="3">
        <v>19</v>
      </c>
      <c r="G2247" s="3" t="s">
        <v>2831</v>
      </c>
      <c r="H2247" s="3" t="s">
        <v>21</v>
      </c>
      <c r="I2247" s="3" t="s">
        <v>22</v>
      </c>
      <c r="J2247" s="3" t="s">
        <v>21</v>
      </c>
      <c r="K2247" s="3"/>
      <c r="L2247" s="3" t="s">
        <v>247</v>
      </c>
      <c r="M2247" s="3" t="s">
        <v>343</v>
      </c>
      <c r="N2247" s="3">
        <v>0</v>
      </c>
      <c r="O2247" s="3">
        <v>0</v>
      </c>
    </row>
    <row r="2248" spans="1:15" ht="17.100000000000001">
      <c r="A2248" s="3" t="s">
        <v>2832</v>
      </c>
      <c r="B2248" s="3" t="s">
        <v>249</v>
      </c>
      <c r="C2248" s="3" t="s">
        <v>537</v>
      </c>
      <c r="D2248" s="3" t="s">
        <v>62</v>
      </c>
      <c r="E2248" s="3" t="s">
        <v>63</v>
      </c>
      <c r="F2248" s="3">
        <v>19</v>
      </c>
      <c r="G2248" s="3" t="s">
        <v>745</v>
      </c>
      <c r="H2248" s="3" t="s">
        <v>21</v>
      </c>
      <c r="I2248" s="3" t="s">
        <v>22</v>
      </c>
      <c r="J2248" s="3" t="s">
        <v>21</v>
      </c>
      <c r="K2248" s="3" t="s">
        <v>319</v>
      </c>
      <c r="L2248" s="3" t="s">
        <v>75</v>
      </c>
      <c r="M2248" s="3" t="s">
        <v>139</v>
      </c>
      <c r="N2248" s="3">
        <v>0</v>
      </c>
      <c r="O2248" s="3">
        <v>0</v>
      </c>
    </row>
    <row r="2249" spans="1:15" ht="17.100000000000001">
      <c r="A2249" s="3" t="s">
        <v>2833</v>
      </c>
      <c r="B2249" s="3" t="s">
        <v>42</v>
      </c>
      <c r="C2249" s="3" t="s">
        <v>107</v>
      </c>
      <c r="D2249" s="3" t="s">
        <v>91</v>
      </c>
      <c r="E2249" s="3" t="s">
        <v>92</v>
      </c>
      <c r="F2249" s="3">
        <v>19</v>
      </c>
      <c r="G2249" s="3" t="s">
        <v>185</v>
      </c>
      <c r="H2249" s="3" t="s">
        <v>21</v>
      </c>
      <c r="I2249" s="3" t="s">
        <v>22</v>
      </c>
      <c r="J2249" s="3" t="s">
        <v>21</v>
      </c>
      <c r="K2249" s="3"/>
      <c r="L2249" s="3" t="s">
        <v>104</v>
      </c>
      <c r="M2249" s="3" t="s">
        <v>266</v>
      </c>
      <c r="N2249" s="3">
        <v>0</v>
      </c>
      <c r="O2249" s="3">
        <v>0</v>
      </c>
    </row>
    <row r="2250" spans="1:15" ht="17.100000000000001">
      <c r="A2250" s="3" t="s">
        <v>2834</v>
      </c>
      <c r="B2250" s="3" t="s">
        <v>212</v>
      </c>
      <c r="C2250" s="3"/>
      <c r="D2250" s="3" t="s">
        <v>20</v>
      </c>
      <c r="E2250" s="3" t="s">
        <v>339</v>
      </c>
      <c r="F2250" s="3">
        <v>19</v>
      </c>
      <c r="G2250" s="3" t="s">
        <v>20</v>
      </c>
      <c r="H2250" s="3" t="s">
        <v>21</v>
      </c>
      <c r="I2250" s="3" t="s">
        <v>22</v>
      </c>
      <c r="J2250" s="3" t="s">
        <v>21</v>
      </c>
      <c r="K2250" s="3"/>
      <c r="L2250" s="3" t="s">
        <v>160</v>
      </c>
      <c r="M2250" s="3" t="s">
        <v>306</v>
      </c>
      <c r="N2250" s="3">
        <v>0</v>
      </c>
      <c r="O2250" s="3">
        <v>0</v>
      </c>
    </row>
    <row r="2251" spans="1:15" ht="17.100000000000001">
      <c r="A2251" s="3" t="s">
        <v>2835</v>
      </c>
      <c r="B2251" s="3" t="s">
        <v>42</v>
      </c>
      <c r="C2251" s="3" t="s">
        <v>2836</v>
      </c>
      <c r="D2251" s="3" t="s">
        <v>20</v>
      </c>
      <c r="E2251" s="3" t="s">
        <v>339</v>
      </c>
      <c r="F2251" s="3">
        <v>19</v>
      </c>
      <c r="G2251" s="3" t="s">
        <v>20</v>
      </c>
      <c r="H2251" s="3" t="s">
        <v>21</v>
      </c>
      <c r="I2251" s="3" t="s">
        <v>22</v>
      </c>
      <c r="J2251" s="3" t="s">
        <v>21</v>
      </c>
      <c r="K2251" s="3"/>
      <c r="L2251" s="3" t="s">
        <v>333</v>
      </c>
      <c r="M2251" s="3" t="s">
        <v>639</v>
      </c>
      <c r="N2251" s="3">
        <v>0</v>
      </c>
      <c r="O2251" s="3">
        <v>2</v>
      </c>
    </row>
    <row r="2252" spans="1:15" ht="17.100000000000001">
      <c r="A2252" s="3" t="s">
        <v>2837</v>
      </c>
      <c r="B2252" s="3" t="s">
        <v>166</v>
      </c>
      <c r="C2252" s="3" t="s">
        <v>229</v>
      </c>
      <c r="D2252" s="3" t="s">
        <v>91</v>
      </c>
      <c r="E2252" s="3" t="s">
        <v>92</v>
      </c>
      <c r="F2252" s="3">
        <v>19</v>
      </c>
      <c r="G2252" s="3" t="s">
        <v>74</v>
      </c>
      <c r="H2252" s="3" t="s">
        <v>21</v>
      </c>
      <c r="I2252" s="3" t="s">
        <v>22</v>
      </c>
      <c r="J2252" s="3" t="s">
        <v>21</v>
      </c>
      <c r="K2252" s="3"/>
      <c r="L2252" s="3" t="s">
        <v>122</v>
      </c>
      <c r="M2252" s="3" t="s">
        <v>1559</v>
      </c>
      <c r="N2252" s="3">
        <v>0</v>
      </c>
      <c r="O2252" s="3">
        <v>0</v>
      </c>
    </row>
    <row r="2253" spans="1:15" ht="17.100000000000001">
      <c r="A2253" s="3" t="s">
        <v>2838</v>
      </c>
      <c r="B2253" s="3" t="s">
        <v>42</v>
      </c>
      <c r="C2253" s="3"/>
      <c r="D2253" s="3" t="s">
        <v>20</v>
      </c>
      <c r="E2253" s="3" t="s">
        <v>339</v>
      </c>
      <c r="F2253" s="3">
        <v>19</v>
      </c>
      <c r="G2253" s="3" t="s">
        <v>259</v>
      </c>
      <c r="H2253" s="3" t="s">
        <v>21</v>
      </c>
      <c r="I2253" s="3" t="s">
        <v>22</v>
      </c>
      <c r="J2253" s="3" t="s">
        <v>21</v>
      </c>
      <c r="K2253" s="3"/>
      <c r="L2253" s="3" t="s">
        <v>117</v>
      </c>
      <c r="M2253" s="3" t="s">
        <v>254</v>
      </c>
      <c r="N2253" s="3">
        <v>0</v>
      </c>
      <c r="O2253" s="3">
        <v>0</v>
      </c>
    </row>
    <row r="2254" spans="1:15" ht="17.100000000000001">
      <c r="A2254" s="3" t="s">
        <v>2839</v>
      </c>
      <c r="B2254" s="3" t="s">
        <v>189</v>
      </c>
      <c r="C2254" s="3" t="s">
        <v>175</v>
      </c>
      <c r="D2254" s="3" t="s">
        <v>62</v>
      </c>
      <c r="E2254" s="3" t="s">
        <v>63</v>
      </c>
      <c r="F2254" s="3">
        <v>19</v>
      </c>
      <c r="G2254" s="3" t="s">
        <v>74</v>
      </c>
      <c r="H2254" s="3" t="s">
        <v>21</v>
      </c>
      <c r="I2254" s="3" t="s">
        <v>22</v>
      </c>
      <c r="J2254" s="3" t="s">
        <v>21</v>
      </c>
      <c r="K2254" s="3" t="s">
        <v>491</v>
      </c>
      <c r="L2254" s="3" t="s">
        <v>183</v>
      </c>
      <c r="M2254" s="3" t="s">
        <v>205</v>
      </c>
      <c r="N2254" s="3">
        <v>0</v>
      </c>
      <c r="O2254" s="3">
        <v>4</v>
      </c>
    </row>
    <row r="2255" spans="1:15" ht="17.100000000000001">
      <c r="A2255" s="3" t="s">
        <v>2840</v>
      </c>
      <c r="B2255" s="3" t="s">
        <v>31</v>
      </c>
      <c r="C2255" s="3"/>
      <c r="D2255" s="3" t="s">
        <v>20</v>
      </c>
      <c r="E2255" s="3" t="s">
        <v>339</v>
      </c>
      <c r="F2255" s="3">
        <v>19</v>
      </c>
      <c r="G2255" s="3" t="s">
        <v>1087</v>
      </c>
      <c r="H2255" s="3" t="s">
        <v>21</v>
      </c>
      <c r="I2255" s="3" t="s">
        <v>22</v>
      </c>
      <c r="J2255" s="3" t="s">
        <v>21</v>
      </c>
      <c r="K2255" s="3"/>
      <c r="L2255" s="3" t="s">
        <v>128</v>
      </c>
      <c r="M2255" s="3" t="s">
        <v>109</v>
      </c>
      <c r="N2255" s="3">
        <v>0</v>
      </c>
      <c r="O2255" s="3">
        <v>0</v>
      </c>
    </row>
    <row r="2256" spans="1:15" ht="17.100000000000001">
      <c r="A2256" s="3" t="s">
        <v>2841</v>
      </c>
      <c r="B2256" s="3" t="s">
        <v>166</v>
      </c>
      <c r="C2256" s="3"/>
      <c r="D2256" s="3" t="s">
        <v>20</v>
      </c>
      <c r="E2256" s="3" t="s">
        <v>339</v>
      </c>
      <c r="F2256" s="3">
        <v>19</v>
      </c>
      <c r="G2256" s="3" t="s">
        <v>530</v>
      </c>
      <c r="H2256" s="3" t="s">
        <v>21</v>
      </c>
      <c r="I2256" s="3" t="s">
        <v>22</v>
      </c>
      <c r="J2256" s="3" t="s">
        <v>21</v>
      </c>
      <c r="K2256" s="3"/>
      <c r="L2256" s="3" t="s">
        <v>160</v>
      </c>
      <c r="M2256" s="3" t="s">
        <v>109</v>
      </c>
      <c r="N2256" s="3">
        <v>0</v>
      </c>
      <c r="O2256" s="3">
        <v>0</v>
      </c>
    </row>
    <row r="2257" spans="1:15" ht="17.100000000000001">
      <c r="A2257" s="3" t="s">
        <v>2842</v>
      </c>
      <c r="B2257" s="3" t="s">
        <v>16</v>
      </c>
      <c r="C2257" s="3" t="s">
        <v>2843</v>
      </c>
      <c r="D2257" s="3" t="s">
        <v>20</v>
      </c>
      <c r="E2257" s="3" t="s">
        <v>339</v>
      </c>
      <c r="F2257" s="3">
        <v>19</v>
      </c>
      <c r="G2257" s="3" t="s">
        <v>74</v>
      </c>
      <c r="H2257" s="3" t="s">
        <v>21</v>
      </c>
      <c r="I2257" s="3" t="s">
        <v>22</v>
      </c>
      <c r="J2257" s="3" t="s">
        <v>21</v>
      </c>
      <c r="K2257" s="3" t="s">
        <v>239</v>
      </c>
      <c r="L2257" s="3" t="s">
        <v>247</v>
      </c>
      <c r="M2257" s="3" t="s">
        <v>254</v>
      </c>
      <c r="N2257" s="3">
        <v>0</v>
      </c>
      <c r="O2257" s="3">
        <v>0</v>
      </c>
    </row>
    <row r="2258" spans="1:15" ht="17.100000000000001">
      <c r="A2258" s="3" t="s">
        <v>2844</v>
      </c>
      <c r="B2258" s="3" t="s">
        <v>42</v>
      </c>
      <c r="C2258" s="3"/>
      <c r="D2258" s="3" t="s">
        <v>20</v>
      </c>
      <c r="E2258" s="3" t="s">
        <v>339</v>
      </c>
      <c r="F2258" s="3">
        <v>19</v>
      </c>
      <c r="G2258" s="3" t="s">
        <v>20</v>
      </c>
      <c r="H2258" s="3" t="s">
        <v>21</v>
      </c>
      <c r="I2258" s="3" t="s">
        <v>22</v>
      </c>
      <c r="J2258" s="3" t="s">
        <v>21</v>
      </c>
      <c r="K2258" s="3"/>
      <c r="L2258" s="3" t="s">
        <v>183</v>
      </c>
      <c r="M2258" s="3" t="s">
        <v>139</v>
      </c>
      <c r="N2258" s="3">
        <v>0</v>
      </c>
      <c r="O2258" s="3">
        <v>0</v>
      </c>
    </row>
    <row r="2259" spans="1:15" ht="17.100000000000001">
      <c r="A2259" s="3" t="s">
        <v>2845</v>
      </c>
      <c r="B2259" s="3" t="s">
        <v>360</v>
      </c>
      <c r="C2259" s="3" t="s">
        <v>329</v>
      </c>
      <c r="D2259" s="3" t="s">
        <v>62</v>
      </c>
      <c r="E2259" s="3" t="s">
        <v>63</v>
      </c>
      <c r="F2259" s="3">
        <v>19</v>
      </c>
      <c r="G2259" s="3" t="s">
        <v>2307</v>
      </c>
      <c r="H2259" s="3" t="s">
        <v>21</v>
      </c>
      <c r="I2259" s="3" t="s">
        <v>2172</v>
      </c>
      <c r="J2259" s="3" t="s">
        <v>21</v>
      </c>
      <c r="K2259" s="3" t="s">
        <v>1520</v>
      </c>
      <c r="L2259" s="3" t="s">
        <v>333</v>
      </c>
      <c r="M2259" s="3" t="s">
        <v>1090</v>
      </c>
      <c r="N2259" s="3">
        <v>0</v>
      </c>
      <c r="O2259" s="3">
        <v>13</v>
      </c>
    </row>
    <row r="2260" spans="1:15" ht="17.100000000000001">
      <c r="A2260" s="3" t="s">
        <v>2846</v>
      </c>
      <c r="B2260" s="3" t="s">
        <v>734</v>
      </c>
      <c r="C2260" s="3" t="s">
        <v>149</v>
      </c>
      <c r="D2260" s="3" t="s">
        <v>18</v>
      </c>
      <c r="E2260" s="3" t="s">
        <v>19</v>
      </c>
      <c r="F2260" s="3">
        <v>19</v>
      </c>
      <c r="G2260" s="3" t="s">
        <v>40</v>
      </c>
      <c r="H2260" s="3" t="s">
        <v>21</v>
      </c>
      <c r="I2260" s="3" t="s">
        <v>22</v>
      </c>
      <c r="J2260" s="3" t="s">
        <v>21</v>
      </c>
      <c r="K2260" s="3"/>
      <c r="L2260" s="3" t="s">
        <v>104</v>
      </c>
      <c r="M2260" s="3" t="s">
        <v>82</v>
      </c>
      <c r="N2260" s="3">
        <v>6</v>
      </c>
      <c r="O2260" s="3">
        <v>7</v>
      </c>
    </row>
    <row r="2261" spans="1:15" ht="17.100000000000001">
      <c r="A2261" s="3" t="s">
        <v>2847</v>
      </c>
      <c r="B2261" s="3" t="s">
        <v>102</v>
      </c>
      <c r="C2261" s="3"/>
      <c r="D2261" s="3" t="s">
        <v>20</v>
      </c>
      <c r="E2261" s="3" t="s">
        <v>339</v>
      </c>
      <c r="F2261" s="3">
        <v>19</v>
      </c>
      <c r="G2261" s="3" t="s">
        <v>1148</v>
      </c>
      <c r="H2261" s="3" t="s">
        <v>21</v>
      </c>
      <c r="I2261" s="3" t="s">
        <v>22</v>
      </c>
      <c r="J2261" s="3" t="s">
        <v>21</v>
      </c>
      <c r="K2261" s="3"/>
      <c r="L2261" s="3" t="s">
        <v>104</v>
      </c>
      <c r="M2261" s="3" t="s">
        <v>88</v>
      </c>
      <c r="N2261" s="3">
        <v>0</v>
      </c>
      <c r="O2261" s="3">
        <v>0</v>
      </c>
    </row>
    <row r="2262" spans="1:15" ht="17.100000000000001">
      <c r="A2262" s="3" t="s">
        <v>2848</v>
      </c>
      <c r="B2262" s="3" t="s">
        <v>31</v>
      </c>
      <c r="C2262" s="3" t="s">
        <v>132</v>
      </c>
      <c r="D2262" s="3" t="s">
        <v>38</v>
      </c>
      <c r="E2262" s="3" t="s">
        <v>39</v>
      </c>
      <c r="F2262" s="3">
        <v>19</v>
      </c>
      <c r="G2262" s="3" t="s">
        <v>74</v>
      </c>
      <c r="H2262" s="3" t="s">
        <v>21</v>
      </c>
      <c r="I2262" s="3" t="s">
        <v>22</v>
      </c>
      <c r="J2262" s="3" t="s">
        <v>21</v>
      </c>
      <c r="K2262" s="3"/>
      <c r="L2262" s="3" t="s">
        <v>218</v>
      </c>
      <c r="M2262" s="3" t="s">
        <v>88</v>
      </c>
      <c r="N2262" s="3">
        <v>0</v>
      </c>
      <c r="O2262" s="3">
        <v>0</v>
      </c>
    </row>
    <row r="2263" spans="1:15" ht="17.100000000000001">
      <c r="A2263" s="3" t="s">
        <v>2849</v>
      </c>
      <c r="B2263" s="3" t="s">
        <v>131</v>
      </c>
      <c r="C2263" s="3" t="s">
        <v>185</v>
      </c>
      <c r="D2263" s="3" t="s">
        <v>38</v>
      </c>
      <c r="E2263" s="3" t="s">
        <v>39</v>
      </c>
      <c r="F2263" s="3">
        <v>19</v>
      </c>
      <c r="G2263" s="3" t="s">
        <v>113</v>
      </c>
      <c r="H2263" s="3" t="s">
        <v>21</v>
      </c>
      <c r="I2263" s="3" t="s">
        <v>22</v>
      </c>
      <c r="J2263" s="3" t="s">
        <v>21</v>
      </c>
      <c r="K2263" s="3" t="s">
        <v>145</v>
      </c>
      <c r="L2263" s="3" t="s">
        <v>49</v>
      </c>
      <c r="M2263" s="3" t="s">
        <v>139</v>
      </c>
      <c r="N2263" s="3">
        <v>9</v>
      </c>
      <c r="O2263" s="3">
        <v>27</v>
      </c>
    </row>
    <row r="2264" spans="1:15" ht="17.100000000000001">
      <c r="A2264" s="3" t="s">
        <v>2850</v>
      </c>
      <c r="B2264" s="3" t="s">
        <v>115</v>
      </c>
      <c r="C2264" s="3" t="s">
        <v>200</v>
      </c>
      <c r="D2264" s="3" t="s">
        <v>38</v>
      </c>
      <c r="E2264" s="3" t="s">
        <v>39</v>
      </c>
      <c r="F2264" s="3">
        <v>19</v>
      </c>
      <c r="G2264" s="3" t="s">
        <v>20</v>
      </c>
      <c r="H2264" s="3" t="s">
        <v>21</v>
      </c>
      <c r="I2264" s="3" t="s">
        <v>22</v>
      </c>
      <c r="J2264" s="3" t="s">
        <v>21</v>
      </c>
      <c r="K2264" s="3"/>
      <c r="L2264" s="3" t="s">
        <v>33</v>
      </c>
      <c r="M2264" s="3" t="s">
        <v>50</v>
      </c>
      <c r="N2264" s="3">
        <v>0</v>
      </c>
      <c r="O2264" s="3">
        <v>0</v>
      </c>
    </row>
    <row r="2265" spans="1:15" ht="17.100000000000001">
      <c r="A2265" s="3" t="s">
        <v>2851</v>
      </c>
      <c r="B2265" s="3" t="s">
        <v>16</v>
      </c>
      <c r="C2265" s="3"/>
      <c r="D2265" s="3" t="s">
        <v>20</v>
      </c>
      <c r="E2265" s="3" t="s">
        <v>339</v>
      </c>
      <c r="F2265" s="3">
        <v>19</v>
      </c>
      <c r="G2265" s="3" t="s">
        <v>113</v>
      </c>
      <c r="H2265" s="3" t="s">
        <v>21</v>
      </c>
      <c r="I2265" s="3" t="s">
        <v>22</v>
      </c>
      <c r="J2265" s="3" t="s">
        <v>21</v>
      </c>
      <c r="K2265" s="3"/>
      <c r="L2265" s="3" t="s">
        <v>122</v>
      </c>
      <c r="M2265" s="3" t="s">
        <v>347</v>
      </c>
      <c r="N2265" s="3">
        <v>0</v>
      </c>
      <c r="O2265" s="3">
        <v>0</v>
      </c>
    </row>
    <row r="2266" spans="1:15" ht="17.100000000000001">
      <c r="A2266" s="3" t="s">
        <v>2852</v>
      </c>
      <c r="B2266" s="3" t="s">
        <v>393</v>
      </c>
      <c r="C2266" s="3" t="s">
        <v>56</v>
      </c>
      <c r="D2266" s="3" t="s">
        <v>38</v>
      </c>
      <c r="E2266" s="3" t="s">
        <v>39</v>
      </c>
      <c r="F2266" s="3">
        <v>19</v>
      </c>
      <c r="G2266" s="3" t="s">
        <v>1561</v>
      </c>
      <c r="H2266" s="3" t="s">
        <v>21</v>
      </c>
      <c r="I2266" s="3" t="s">
        <v>22</v>
      </c>
      <c r="J2266" s="3" t="s">
        <v>21</v>
      </c>
      <c r="K2266" s="3"/>
      <c r="L2266" s="3" t="s">
        <v>160</v>
      </c>
      <c r="M2266" s="3" t="s">
        <v>45</v>
      </c>
      <c r="N2266" s="3">
        <v>0</v>
      </c>
      <c r="O2266" s="3">
        <v>18</v>
      </c>
    </row>
    <row r="2267" spans="1:15" ht="17.100000000000001">
      <c r="A2267" s="3" t="s">
        <v>2853</v>
      </c>
      <c r="B2267" s="3" t="s">
        <v>16</v>
      </c>
      <c r="C2267" s="3"/>
      <c r="D2267" s="3" t="s">
        <v>20</v>
      </c>
      <c r="E2267" s="3" t="s">
        <v>339</v>
      </c>
      <c r="F2267" s="3">
        <v>19</v>
      </c>
      <c r="G2267" s="3" t="s">
        <v>284</v>
      </c>
      <c r="H2267" s="3" t="s">
        <v>21</v>
      </c>
      <c r="I2267" s="3" t="s">
        <v>22</v>
      </c>
      <c r="J2267" s="3" t="s">
        <v>21</v>
      </c>
      <c r="K2267" s="3"/>
      <c r="L2267" s="3" t="s">
        <v>160</v>
      </c>
      <c r="M2267" s="3" t="s">
        <v>88</v>
      </c>
      <c r="N2267" s="3">
        <v>0</v>
      </c>
      <c r="O2267" s="3">
        <v>0</v>
      </c>
    </row>
    <row r="2268" spans="1:15" ht="17.100000000000001">
      <c r="A2268" s="3" t="s">
        <v>2854</v>
      </c>
      <c r="B2268" s="3" t="s">
        <v>16</v>
      </c>
      <c r="C2268" s="3" t="s">
        <v>2443</v>
      </c>
      <c r="D2268" s="3" t="s">
        <v>20</v>
      </c>
      <c r="E2268" s="3" t="s">
        <v>339</v>
      </c>
      <c r="F2268" s="3">
        <v>19</v>
      </c>
      <c r="G2268" s="3" t="s">
        <v>2443</v>
      </c>
      <c r="H2268" s="3" t="s">
        <v>21</v>
      </c>
      <c r="I2268" s="3" t="s">
        <v>22</v>
      </c>
      <c r="J2268" s="3" t="s">
        <v>21</v>
      </c>
      <c r="K2268" s="3"/>
      <c r="L2268" s="3" t="s">
        <v>247</v>
      </c>
      <c r="M2268" s="3" t="s">
        <v>306</v>
      </c>
      <c r="N2268" s="3">
        <v>15</v>
      </c>
      <c r="O2268" s="3">
        <v>46</v>
      </c>
    </row>
    <row r="2269" spans="1:15" ht="17.100000000000001">
      <c r="A2269" s="3" t="s">
        <v>2855</v>
      </c>
      <c r="B2269" s="3" t="s">
        <v>31</v>
      </c>
      <c r="C2269" s="3" t="s">
        <v>284</v>
      </c>
      <c r="D2269" s="3" t="s">
        <v>91</v>
      </c>
      <c r="E2269" s="3" t="s">
        <v>92</v>
      </c>
      <c r="F2269" s="3">
        <v>19</v>
      </c>
      <c r="G2269" s="3" t="s">
        <v>93</v>
      </c>
      <c r="H2269" s="3" t="s">
        <v>21</v>
      </c>
      <c r="I2269" s="3" t="s">
        <v>22</v>
      </c>
      <c r="J2269" s="3" t="s">
        <v>21</v>
      </c>
      <c r="K2269" s="3"/>
      <c r="L2269" s="3" t="s">
        <v>33</v>
      </c>
      <c r="M2269" s="3" t="s">
        <v>76</v>
      </c>
      <c r="N2269" s="3">
        <v>0</v>
      </c>
      <c r="O2269" s="3">
        <v>0</v>
      </c>
    </row>
    <row r="2270" spans="1:15" ht="17.100000000000001">
      <c r="A2270" s="3" t="s">
        <v>2856</v>
      </c>
      <c r="B2270" s="3" t="s">
        <v>278</v>
      </c>
      <c r="C2270" s="3" t="s">
        <v>253</v>
      </c>
      <c r="D2270" s="3" t="s">
        <v>20</v>
      </c>
      <c r="E2270" s="3" t="s">
        <v>339</v>
      </c>
      <c r="F2270" s="3">
        <v>19</v>
      </c>
      <c r="G2270" s="3" t="s">
        <v>20</v>
      </c>
      <c r="H2270" s="3" t="s">
        <v>21</v>
      </c>
      <c r="I2270" s="3" t="s">
        <v>22</v>
      </c>
      <c r="J2270" s="3" t="s">
        <v>21</v>
      </c>
      <c r="K2270" s="3"/>
      <c r="L2270" s="3" t="s">
        <v>28</v>
      </c>
      <c r="M2270" s="3" t="s">
        <v>306</v>
      </c>
      <c r="N2270" s="3">
        <v>0</v>
      </c>
      <c r="O2270" s="3">
        <v>0</v>
      </c>
    </row>
    <row r="2271" spans="1:15" ht="17.100000000000001">
      <c r="A2271" s="3" t="s">
        <v>2857</v>
      </c>
      <c r="B2271" s="3" t="s">
        <v>680</v>
      </c>
      <c r="C2271" s="3" t="s">
        <v>185</v>
      </c>
      <c r="D2271" s="3" t="s">
        <v>38</v>
      </c>
      <c r="E2271" s="3" t="s">
        <v>39</v>
      </c>
      <c r="F2271" s="3">
        <v>19</v>
      </c>
      <c r="G2271" s="3" t="s">
        <v>586</v>
      </c>
      <c r="H2271" s="3" t="s">
        <v>21</v>
      </c>
      <c r="I2271" s="3" t="s">
        <v>22</v>
      </c>
      <c r="J2271" s="3" t="s">
        <v>21</v>
      </c>
      <c r="K2271" s="3"/>
      <c r="L2271" s="3" t="s">
        <v>104</v>
      </c>
      <c r="M2271" s="3" t="s">
        <v>59</v>
      </c>
      <c r="N2271" s="3">
        <v>0</v>
      </c>
      <c r="O2271" s="3">
        <v>0</v>
      </c>
    </row>
    <row r="2272" spans="1:15" ht="17.100000000000001">
      <c r="A2272" s="3" t="s">
        <v>2858</v>
      </c>
      <c r="B2272" s="3" t="s">
        <v>322</v>
      </c>
      <c r="C2272" s="3" t="s">
        <v>132</v>
      </c>
      <c r="D2272" s="3" t="s">
        <v>38</v>
      </c>
      <c r="E2272" s="3" t="s">
        <v>39</v>
      </c>
      <c r="F2272" s="3">
        <v>19</v>
      </c>
      <c r="G2272" s="3" t="s">
        <v>20</v>
      </c>
      <c r="H2272" s="3" t="s">
        <v>21</v>
      </c>
      <c r="I2272" s="3" t="s">
        <v>22</v>
      </c>
      <c r="J2272" s="3" t="s">
        <v>21</v>
      </c>
      <c r="K2272" s="3"/>
      <c r="L2272" s="3" t="s">
        <v>23</v>
      </c>
      <c r="M2272" s="3" t="s">
        <v>214</v>
      </c>
      <c r="N2272" s="3">
        <v>0</v>
      </c>
      <c r="O2272" s="3">
        <v>2</v>
      </c>
    </row>
    <row r="2273" spans="1:15" ht="17.100000000000001">
      <c r="A2273" s="3" t="s">
        <v>2859</v>
      </c>
      <c r="B2273" s="3" t="s">
        <v>42</v>
      </c>
      <c r="C2273" s="3" t="s">
        <v>470</v>
      </c>
      <c r="D2273" s="3" t="s">
        <v>18</v>
      </c>
      <c r="E2273" s="3" t="s">
        <v>19</v>
      </c>
      <c r="F2273" s="3">
        <v>19</v>
      </c>
      <c r="G2273" s="3" t="s">
        <v>310</v>
      </c>
      <c r="H2273" s="3" t="s">
        <v>21</v>
      </c>
      <c r="I2273" s="3" t="s">
        <v>22</v>
      </c>
      <c r="J2273" s="3" t="s">
        <v>21</v>
      </c>
      <c r="K2273" s="3"/>
      <c r="L2273" s="3" t="s">
        <v>75</v>
      </c>
      <c r="M2273" s="3" t="s">
        <v>266</v>
      </c>
      <c r="N2273" s="3">
        <v>2</v>
      </c>
      <c r="O2273" s="3">
        <v>24</v>
      </c>
    </row>
    <row r="2274" spans="1:15" ht="17.100000000000001">
      <c r="A2274" s="3" t="s">
        <v>2860</v>
      </c>
      <c r="B2274" s="3" t="s">
        <v>31</v>
      </c>
      <c r="C2274" s="3" t="s">
        <v>671</v>
      </c>
      <c r="D2274" s="3" t="s">
        <v>38</v>
      </c>
      <c r="E2274" s="3" t="s">
        <v>39</v>
      </c>
      <c r="F2274" s="3">
        <v>19</v>
      </c>
      <c r="G2274" s="3" t="s">
        <v>397</v>
      </c>
      <c r="H2274" s="3" t="s">
        <v>21</v>
      </c>
      <c r="I2274" s="3" t="s">
        <v>22</v>
      </c>
      <c r="J2274" s="3" t="s">
        <v>21</v>
      </c>
      <c r="K2274" s="3"/>
      <c r="L2274" s="3" t="s">
        <v>160</v>
      </c>
      <c r="M2274" s="3" t="s">
        <v>70</v>
      </c>
      <c r="N2274" s="3">
        <v>0</v>
      </c>
      <c r="O2274" s="3">
        <v>17</v>
      </c>
    </row>
    <row r="2275" spans="1:15" ht="17.100000000000001">
      <c r="A2275" s="3" t="s">
        <v>2861</v>
      </c>
      <c r="B2275" s="3" t="s">
        <v>36</v>
      </c>
      <c r="C2275" s="3"/>
      <c r="D2275" s="3" t="s">
        <v>20</v>
      </c>
      <c r="E2275" s="3" t="s">
        <v>339</v>
      </c>
      <c r="F2275" s="3">
        <v>19</v>
      </c>
      <c r="G2275" s="3" t="s">
        <v>20</v>
      </c>
      <c r="H2275" s="3" t="s">
        <v>21</v>
      </c>
      <c r="I2275" s="3" t="s">
        <v>22</v>
      </c>
      <c r="J2275" s="3" t="s">
        <v>21</v>
      </c>
      <c r="K2275" s="3"/>
      <c r="L2275" s="3" t="s">
        <v>315</v>
      </c>
      <c r="M2275" s="3" t="s">
        <v>24</v>
      </c>
      <c r="N2275" s="3">
        <v>0</v>
      </c>
      <c r="O2275" s="3">
        <v>0</v>
      </c>
    </row>
    <row r="2276" spans="1:15" ht="17.100000000000001">
      <c r="A2276" s="3" t="s">
        <v>2862</v>
      </c>
      <c r="B2276" s="3" t="s">
        <v>55</v>
      </c>
      <c r="C2276" s="3" t="s">
        <v>1009</v>
      </c>
      <c r="D2276" s="3" t="s">
        <v>62</v>
      </c>
      <c r="E2276" s="3" t="s">
        <v>63</v>
      </c>
      <c r="F2276" s="3">
        <v>19</v>
      </c>
      <c r="G2276" s="3" t="s">
        <v>74</v>
      </c>
      <c r="H2276" s="3" t="s">
        <v>21</v>
      </c>
      <c r="I2276" s="3" t="s">
        <v>22</v>
      </c>
      <c r="J2276" s="3" t="s">
        <v>21</v>
      </c>
      <c r="K2276" s="3" t="s">
        <v>829</v>
      </c>
      <c r="L2276" s="3" t="s">
        <v>49</v>
      </c>
      <c r="M2276" s="3" t="s">
        <v>82</v>
      </c>
      <c r="N2276" s="3">
        <v>3</v>
      </c>
      <c r="O2276" s="3">
        <v>22</v>
      </c>
    </row>
    <row r="2277" spans="1:15" ht="17.100000000000001">
      <c r="A2277" s="3" t="s">
        <v>2863</v>
      </c>
      <c r="B2277" s="3" t="s">
        <v>72</v>
      </c>
      <c r="C2277" s="3" t="s">
        <v>537</v>
      </c>
      <c r="D2277" s="3" t="s">
        <v>62</v>
      </c>
      <c r="E2277" s="3" t="s">
        <v>63</v>
      </c>
      <c r="F2277" s="3">
        <v>19</v>
      </c>
      <c r="G2277" s="3" t="s">
        <v>284</v>
      </c>
      <c r="H2277" s="3" t="s">
        <v>21</v>
      </c>
      <c r="I2277" s="3" t="s">
        <v>22</v>
      </c>
      <c r="J2277" s="3" t="s">
        <v>21</v>
      </c>
      <c r="K2277" s="3" t="s">
        <v>870</v>
      </c>
      <c r="L2277" s="3" t="s">
        <v>104</v>
      </c>
      <c r="M2277" s="3" t="s">
        <v>266</v>
      </c>
      <c r="N2277" s="3">
        <v>0</v>
      </c>
      <c r="O2277" s="3">
        <v>0</v>
      </c>
    </row>
    <row r="2278" spans="1:15" ht="17.100000000000001">
      <c r="A2278" s="3" t="s">
        <v>2864</v>
      </c>
      <c r="B2278" s="3" t="s">
        <v>16</v>
      </c>
      <c r="C2278" s="3" t="s">
        <v>376</v>
      </c>
      <c r="D2278" s="3" t="s">
        <v>38</v>
      </c>
      <c r="E2278" s="3" t="s">
        <v>39</v>
      </c>
      <c r="F2278" s="3">
        <v>19</v>
      </c>
      <c r="G2278" s="3" t="s">
        <v>40</v>
      </c>
      <c r="H2278" s="3" t="s">
        <v>21</v>
      </c>
      <c r="I2278" s="3" t="s">
        <v>22</v>
      </c>
      <c r="J2278" s="3" t="s">
        <v>21</v>
      </c>
      <c r="K2278" s="3"/>
      <c r="L2278" s="3" t="s">
        <v>160</v>
      </c>
      <c r="M2278" s="3" t="s">
        <v>227</v>
      </c>
      <c r="N2278" s="3">
        <v>0</v>
      </c>
      <c r="O2278" s="3">
        <v>11</v>
      </c>
    </row>
    <row r="2279" spans="1:15" ht="17.100000000000001">
      <c r="A2279" s="3" t="s">
        <v>2865</v>
      </c>
      <c r="B2279" s="3" t="s">
        <v>16</v>
      </c>
      <c r="C2279" s="3" t="s">
        <v>1339</v>
      </c>
      <c r="D2279" s="3" t="s">
        <v>1311</v>
      </c>
      <c r="E2279" s="3" t="s">
        <v>1312</v>
      </c>
      <c r="F2279" s="3">
        <v>19</v>
      </c>
      <c r="G2279" s="3" t="s">
        <v>74</v>
      </c>
      <c r="H2279" s="3" t="s">
        <v>21</v>
      </c>
      <c r="I2279" s="3" t="s">
        <v>22</v>
      </c>
      <c r="J2279" s="3" t="s">
        <v>21</v>
      </c>
      <c r="K2279" s="3" t="s">
        <v>491</v>
      </c>
      <c r="L2279" s="3" t="s">
        <v>333</v>
      </c>
      <c r="M2279" s="3" t="s">
        <v>324</v>
      </c>
      <c r="N2279" s="3">
        <v>0</v>
      </c>
      <c r="O2279" s="3">
        <v>7</v>
      </c>
    </row>
    <row r="2280" spans="1:15" ht="17.100000000000001">
      <c r="A2280" s="3" t="s">
        <v>2866</v>
      </c>
      <c r="B2280" s="3" t="s">
        <v>16</v>
      </c>
      <c r="C2280" s="3"/>
      <c r="D2280" s="3" t="s">
        <v>20</v>
      </c>
      <c r="E2280" s="3" t="s">
        <v>339</v>
      </c>
      <c r="F2280" s="3">
        <v>19</v>
      </c>
      <c r="G2280" s="3" t="s">
        <v>20</v>
      </c>
      <c r="H2280" s="3" t="s">
        <v>21</v>
      </c>
      <c r="I2280" s="3" t="s">
        <v>22</v>
      </c>
      <c r="J2280" s="3" t="s">
        <v>21</v>
      </c>
      <c r="K2280" s="3"/>
      <c r="L2280" s="3" t="s">
        <v>104</v>
      </c>
      <c r="M2280" s="3" t="s">
        <v>173</v>
      </c>
      <c r="N2280" s="3">
        <v>0</v>
      </c>
      <c r="O2280" s="3">
        <v>0</v>
      </c>
    </row>
    <row r="2281" spans="1:15" ht="17.100000000000001">
      <c r="A2281" s="3" t="s">
        <v>2867</v>
      </c>
      <c r="B2281" s="3" t="s">
        <v>31</v>
      </c>
      <c r="C2281" s="3"/>
      <c r="D2281" s="3" t="s">
        <v>20</v>
      </c>
      <c r="E2281" s="3" t="s">
        <v>339</v>
      </c>
      <c r="F2281" s="3">
        <v>19</v>
      </c>
      <c r="G2281" s="3" t="s">
        <v>20</v>
      </c>
      <c r="H2281" s="3" t="s">
        <v>21</v>
      </c>
      <c r="I2281" s="3" t="s">
        <v>22</v>
      </c>
      <c r="J2281" s="3" t="s">
        <v>21</v>
      </c>
      <c r="K2281" s="3"/>
      <c r="L2281" s="3" t="s">
        <v>23</v>
      </c>
      <c r="M2281" s="3" t="s">
        <v>214</v>
      </c>
      <c r="N2281" s="3">
        <v>0</v>
      </c>
      <c r="O2281" s="3">
        <v>0</v>
      </c>
    </row>
    <row r="2282" spans="1:15" ht="17.100000000000001">
      <c r="A2282" s="3" t="s">
        <v>2868</v>
      </c>
      <c r="B2282" s="3" t="s">
        <v>42</v>
      </c>
      <c r="C2282" s="3"/>
      <c r="D2282" s="3" t="s">
        <v>20</v>
      </c>
      <c r="E2282" s="3" t="s">
        <v>339</v>
      </c>
      <c r="F2282" s="3">
        <v>19</v>
      </c>
      <c r="G2282" s="3" t="s">
        <v>1445</v>
      </c>
      <c r="H2282" s="3" t="s">
        <v>21</v>
      </c>
      <c r="I2282" s="3" t="s">
        <v>22</v>
      </c>
      <c r="J2282" s="3" t="s">
        <v>21</v>
      </c>
      <c r="K2282" s="3"/>
      <c r="L2282" s="3" t="s">
        <v>44</v>
      </c>
      <c r="M2282" s="3" t="s">
        <v>205</v>
      </c>
      <c r="N2282" s="3">
        <v>0</v>
      </c>
      <c r="O2282" s="3">
        <v>0</v>
      </c>
    </row>
    <row r="2283" spans="1:15" ht="17.100000000000001">
      <c r="A2283" s="3" t="s">
        <v>2869</v>
      </c>
      <c r="B2283" s="3" t="s">
        <v>372</v>
      </c>
      <c r="C2283" s="3"/>
      <c r="D2283" s="3" t="s">
        <v>20</v>
      </c>
      <c r="E2283" s="3" t="s">
        <v>339</v>
      </c>
      <c r="F2283" s="3">
        <v>19</v>
      </c>
      <c r="G2283" s="3" t="s">
        <v>20</v>
      </c>
      <c r="H2283" s="3" t="s">
        <v>21</v>
      </c>
      <c r="I2283" s="3" t="s">
        <v>22</v>
      </c>
      <c r="J2283" s="3" t="s">
        <v>21</v>
      </c>
      <c r="K2283" s="3"/>
      <c r="L2283" s="3" t="s">
        <v>33</v>
      </c>
      <c r="M2283" s="3" t="s">
        <v>291</v>
      </c>
      <c r="N2283" s="3">
        <v>0</v>
      </c>
      <c r="O2283" s="3">
        <v>0</v>
      </c>
    </row>
    <row r="2284" spans="1:15" ht="17.100000000000001">
      <c r="A2284" s="3" t="s">
        <v>2870</v>
      </c>
      <c r="B2284" s="3" t="s">
        <v>16</v>
      </c>
      <c r="C2284" s="3"/>
      <c r="D2284" s="3" t="s">
        <v>20</v>
      </c>
      <c r="E2284" s="3" t="s">
        <v>339</v>
      </c>
      <c r="F2284" s="3">
        <v>19</v>
      </c>
      <c r="G2284" s="3" t="s">
        <v>530</v>
      </c>
      <c r="H2284" s="3" t="s">
        <v>21</v>
      </c>
      <c r="I2284" s="3" t="s">
        <v>22</v>
      </c>
      <c r="J2284" s="3" t="s">
        <v>21</v>
      </c>
      <c r="K2284" s="3"/>
      <c r="L2284" s="3" t="s">
        <v>247</v>
      </c>
      <c r="M2284" s="3" t="s">
        <v>367</v>
      </c>
      <c r="N2284" s="3">
        <v>0</v>
      </c>
      <c r="O2284" s="3">
        <v>0</v>
      </c>
    </row>
    <row r="2285" spans="1:15" ht="17.100000000000001">
      <c r="A2285" s="3" t="s">
        <v>2871</v>
      </c>
      <c r="B2285" s="3" t="s">
        <v>42</v>
      </c>
      <c r="C2285" s="3" t="s">
        <v>284</v>
      </c>
      <c r="D2285" s="3" t="s">
        <v>91</v>
      </c>
      <c r="E2285" s="3" t="s">
        <v>92</v>
      </c>
      <c r="F2285" s="3">
        <v>19</v>
      </c>
      <c r="G2285" s="3" t="s">
        <v>694</v>
      </c>
      <c r="H2285" s="3" t="s">
        <v>21</v>
      </c>
      <c r="I2285" s="3" t="s">
        <v>22</v>
      </c>
      <c r="J2285" s="3" t="s">
        <v>21</v>
      </c>
      <c r="K2285" s="3"/>
      <c r="L2285" s="3" t="s">
        <v>28</v>
      </c>
      <c r="M2285" s="3" t="s">
        <v>266</v>
      </c>
      <c r="N2285" s="3">
        <v>0</v>
      </c>
      <c r="O2285" s="3">
        <v>7</v>
      </c>
    </row>
    <row r="2286" spans="1:15" ht="17.100000000000001">
      <c r="A2286" s="3" t="s">
        <v>2872</v>
      </c>
      <c r="B2286" s="3" t="s">
        <v>81</v>
      </c>
      <c r="C2286" s="3" t="s">
        <v>157</v>
      </c>
      <c r="D2286" s="3" t="s">
        <v>91</v>
      </c>
      <c r="E2286" s="3" t="s">
        <v>92</v>
      </c>
      <c r="F2286" s="3">
        <v>19</v>
      </c>
      <c r="G2286" s="3" t="s">
        <v>157</v>
      </c>
      <c r="H2286" s="3" t="s">
        <v>21</v>
      </c>
      <c r="I2286" s="3" t="s">
        <v>22</v>
      </c>
      <c r="J2286" s="3" t="s">
        <v>21</v>
      </c>
      <c r="K2286" s="3"/>
      <c r="L2286" s="3" t="s">
        <v>222</v>
      </c>
      <c r="M2286" s="3" t="s">
        <v>343</v>
      </c>
      <c r="N2286" s="3">
        <v>0</v>
      </c>
      <c r="O2286" s="3">
        <v>0</v>
      </c>
    </row>
    <row r="2287" spans="1:15" ht="17.100000000000001">
      <c r="A2287" s="3" t="s">
        <v>2873</v>
      </c>
      <c r="B2287" s="3" t="s">
        <v>789</v>
      </c>
      <c r="C2287" s="3"/>
      <c r="D2287" s="3" t="s">
        <v>20</v>
      </c>
      <c r="E2287" s="3" t="s">
        <v>339</v>
      </c>
      <c r="F2287" s="3">
        <v>19</v>
      </c>
      <c r="G2287" s="3" t="s">
        <v>20</v>
      </c>
      <c r="H2287" s="3" t="s">
        <v>21</v>
      </c>
      <c r="I2287" s="3" t="s">
        <v>22</v>
      </c>
      <c r="J2287" s="3" t="s">
        <v>21</v>
      </c>
      <c r="K2287" s="3"/>
      <c r="L2287" s="3" t="s">
        <v>104</v>
      </c>
      <c r="M2287" s="3" t="s">
        <v>129</v>
      </c>
      <c r="N2287" s="3">
        <v>0</v>
      </c>
      <c r="O2287" s="3">
        <v>0</v>
      </c>
    </row>
    <row r="2288" spans="1:15" ht="17.100000000000001">
      <c r="A2288" s="3" t="s">
        <v>2874</v>
      </c>
      <c r="B2288" s="3" t="s">
        <v>2875</v>
      </c>
      <c r="C2288" s="3"/>
      <c r="D2288" s="3" t="s">
        <v>20</v>
      </c>
      <c r="E2288" s="3" t="s">
        <v>339</v>
      </c>
      <c r="F2288" s="3">
        <v>19</v>
      </c>
      <c r="G2288" s="3" t="s">
        <v>20</v>
      </c>
      <c r="H2288" s="3" t="s">
        <v>21</v>
      </c>
      <c r="I2288" s="3" t="s">
        <v>22</v>
      </c>
      <c r="J2288" s="3" t="s">
        <v>21</v>
      </c>
      <c r="K2288" s="3"/>
      <c r="L2288" s="3" t="s">
        <v>104</v>
      </c>
      <c r="M2288" s="3" t="s">
        <v>266</v>
      </c>
      <c r="N2288" s="3">
        <v>0</v>
      </c>
      <c r="O2288" s="3">
        <v>0</v>
      </c>
    </row>
    <row r="2289" spans="1:15" ht="17.100000000000001">
      <c r="A2289" s="3" t="s">
        <v>2876</v>
      </c>
      <c r="B2289" s="3" t="s">
        <v>2877</v>
      </c>
      <c r="C2289" s="3" t="s">
        <v>836</v>
      </c>
      <c r="D2289" s="3" t="s">
        <v>62</v>
      </c>
      <c r="E2289" s="3" t="s">
        <v>63</v>
      </c>
      <c r="F2289" s="3">
        <v>19</v>
      </c>
      <c r="G2289" s="3" t="s">
        <v>543</v>
      </c>
      <c r="H2289" s="3" t="s">
        <v>21</v>
      </c>
      <c r="I2289" s="3" t="s">
        <v>22</v>
      </c>
      <c r="J2289" s="3" t="s">
        <v>21</v>
      </c>
      <c r="K2289" s="3"/>
      <c r="L2289" s="3" t="s">
        <v>160</v>
      </c>
      <c r="M2289" s="3" t="s">
        <v>82</v>
      </c>
      <c r="N2289" s="3">
        <v>0</v>
      </c>
      <c r="O2289" s="3">
        <v>0</v>
      </c>
    </row>
    <row r="2290" spans="1:15" ht="17.100000000000001">
      <c r="A2290" s="3" t="s">
        <v>2878</v>
      </c>
      <c r="B2290" s="3" t="s">
        <v>42</v>
      </c>
      <c r="C2290" s="3"/>
      <c r="D2290" s="3" t="s">
        <v>20</v>
      </c>
      <c r="E2290" s="3" t="s">
        <v>339</v>
      </c>
      <c r="F2290" s="3">
        <v>19</v>
      </c>
      <c r="G2290" s="3" t="s">
        <v>20</v>
      </c>
      <c r="H2290" s="3" t="s">
        <v>21</v>
      </c>
      <c r="I2290" s="3" t="s">
        <v>22</v>
      </c>
      <c r="J2290" s="3" t="s">
        <v>21</v>
      </c>
      <c r="K2290" s="3"/>
      <c r="L2290" s="3" t="s">
        <v>218</v>
      </c>
      <c r="M2290" s="3" t="s">
        <v>205</v>
      </c>
      <c r="N2290" s="3">
        <v>0</v>
      </c>
      <c r="O2290" s="3">
        <v>0</v>
      </c>
    </row>
    <row r="2291" spans="1:15" ht="17.100000000000001">
      <c r="A2291" s="3" t="s">
        <v>2879</v>
      </c>
      <c r="B2291" s="3" t="s">
        <v>322</v>
      </c>
      <c r="C2291" s="3"/>
      <c r="D2291" s="3" t="s">
        <v>20</v>
      </c>
      <c r="E2291" s="3" t="s">
        <v>339</v>
      </c>
      <c r="F2291" s="3">
        <v>19</v>
      </c>
      <c r="G2291" s="3" t="s">
        <v>530</v>
      </c>
      <c r="H2291" s="3" t="s">
        <v>21</v>
      </c>
      <c r="I2291" s="3" t="s">
        <v>22</v>
      </c>
      <c r="J2291" s="3" t="s">
        <v>21</v>
      </c>
      <c r="K2291" s="3"/>
      <c r="L2291" s="3" t="s">
        <v>64</v>
      </c>
      <c r="M2291" s="3" t="s">
        <v>269</v>
      </c>
      <c r="N2291" s="3">
        <v>0</v>
      </c>
      <c r="O2291" s="3">
        <v>0</v>
      </c>
    </row>
    <row r="2292" spans="1:15" ht="17.100000000000001">
      <c r="A2292" s="3" t="s">
        <v>2880</v>
      </c>
      <c r="B2292" s="3" t="s">
        <v>16</v>
      </c>
      <c r="C2292" s="3" t="s">
        <v>177</v>
      </c>
      <c r="D2292" s="3" t="s">
        <v>18</v>
      </c>
      <c r="E2292" s="3" t="s">
        <v>19</v>
      </c>
      <c r="F2292" s="3">
        <v>19</v>
      </c>
      <c r="G2292" s="3" t="s">
        <v>364</v>
      </c>
      <c r="H2292" s="3" t="s">
        <v>21</v>
      </c>
      <c r="I2292" s="3" t="s">
        <v>22</v>
      </c>
      <c r="J2292" s="3" t="s">
        <v>21</v>
      </c>
      <c r="K2292" s="3"/>
      <c r="L2292" s="3" t="s">
        <v>49</v>
      </c>
      <c r="M2292" s="3" t="s">
        <v>76</v>
      </c>
      <c r="N2292" s="3">
        <v>1</v>
      </c>
      <c r="O2292" s="3">
        <v>9</v>
      </c>
    </row>
    <row r="2293" spans="1:15" ht="17.100000000000001">
      <c r="A2293" s="3" t="s">
        <v>2881</v>
      </c>
      <c r="B2293" s="3" t="s">
        <v>2882</v>
      </c>
      <c r="C2293" s="3" t="s">
        <v>132</v>
      </c>
      <c r="D2293" s="3" t="s">
        <v>38</v>
      </c>
      <c r="E2293" s="3" t="s">
        <v>39</v>
      </c>
      <c r="F2293" s="3">
        <v>19</v>
      </c>
      <c r="G2293" s="3" t="s">
        <v>20</v>
      </c>
      <c r="H2293" s="3" t="s">
        <v>21</v>
      </c>
      <c r="I2293" s="3" t="s">
        <v>22</v>
      </c>
      <c r="J2293" s="3" t="s">
        <v>21</v>
      </c>
      <c r="K2293" s="3"/>
      <c r="L2293" s="3" t="s">
        <v>49</v>
      </c>
      <c r="M2293" s="3" t="s">
        <v>82</v>
      </c>
      <c r="N2293" s="3">
        <v>0</v>
      </c>
      <c r="O2293" s="3">
        <v>0</v>
      </c>
    </row>
    <row r="2294" spans="1:15" ht="17.100000000000001">
      <c r="A2294" s="3" t="s">
        <v>2883</v>
      </c>
      <c r="B2294" s="3" t="s">
        <v>16</v>
      </c>
      <c r="C2294" s="3" t="s">
        <v>231</v>
      </c>
      <c r="D2294" s="3" t="s">
        <v>18</v>
      </c>
      <c r="E2294" s="3" t="s">
        <v>19</v>
      </c>
      <c r="F2294" s="3">
        <v>19</v>
      </c>
      <c r="G2294" s="3" t="s">
        <v>2884</v>
      </c>
      <c r="H2294" s="3" t="s">
        <v>21</v>
      </c>
      <c r="I2294" s="3" t="s">
        <v>22</v>
      </c>
      <c r="J2294" s="3" t="s">
        <v>21</v>
      </c>
      <c r="K2294" s="3" t="s">
        <v>2885</v>
      </c>
      <c r="L2294" s="3" t="s">
        <v>23</v>
      </c>
      <c r="M2294" s="3" t="s">
        <v>76</v>
      </c>
      <c r="N2294" s="3">
        <v>0</v>
      </c>
      <c r="O2294" s="3">
        <v>1</v>
      </c>
    </row>
    <row r="2295" spans="1:15" ht="17.100000000000001">
      <c r="A2295" s="3" t="s">
        <v>2886</v>
      </c>
      <c r="B2295" s="3" t="s">
        <v>102</v>
      </c>
      <c r="C2295" s="3"/>
      <c r="D2295" s="3" t="s">
        <v>20</v>
      </c>
      <c r="E2295" s="3" t="s">
        <v>339</v>
      </c>
      <c r="F2295" s="3">
        <v>19</v>
      </c>
      <c r="G2295" s="3" t="s">
        <v>74</v>
      </c>
      <c r="H2295" s="3" t="s">
        <v>21</v>
      </c>
      <c r="I2295" s="3" t="s">
        <v>22</v>
      </c>
      <c r="J2295" s="3" t="s">
        <v>21</v>
      </c>
      <c r="K2295" s="3"/>
      <c r="L2295" s="3" t="s">
        <v>99</v>
      </c>
      <c r="M2295" s="3" t="s">
        <v>70</v>
      </c>
      <c r="N2295" s="3">
        <v>0</v>
      </c>
      <c r="O2295" s="3">
        <v>0</v>
      </c>
    </row>
    <row r="2296" spans="1:15" ht="17.100000000000001">
      <c r="A2296" s="3" t="s">
        <v>2887</v>
      </c>
      <c r="B2296" s="3" t="s">
        <v>26</v>
      </c>
      <c r="C2296" s="3" t="s">
        <v>412</v>
      </c>
      <c r="D2296" s="3" t="s">
        <v>38</v>
      </c>
      <c r="E2296" s="3" t="s">
        <v>39</v>
      </c>
      <c r="F2296" s="3">
        <v>19</v>
      </c>
      <c r="G2296" s="3" t="s">
        <v>93</v>
      </c>
      <c r="H2296" s="3" t="s">
        <v>21</v>
      </c>
      <c r="I2296" s="3" t="s">
        <v>22</v>
      </c>
      <c r="J2296" s="3" t="s">
        <v>21</v>
      </c>
      <c r="K2296" s="3"/>
      <c r="L2296" s="3" t="s">
        <v>44</v>
      </c>
      <c r="M2296" s="3" t="s">
        <v>50</v>
      </c>
      <c r="N2296" s="3">
        <v>0</v>
      </c>
      <c r="O2296" s="3">
        <v>21</v>
      </c>
    </row>
    <row r="2297" spans="1:15" ht="17.100000000000001">
      <c r="A2297" s="3" t="s">
        <v>2888</v>
      </c>
      <c r="B2297" s="3" t="s">
        <v>892</v>
      </c>
      <c r="C2297" s="3" t="s">
        <v>221</v>
      </c>
      <c r="D2297" s="3" t="s">
        <v>38</v>
      </c>
      <c r="E2297" s="3" t="s">
        <v>39</v>
      </c>
      <c r="F2297" s="3">
        <v>19</v>
      </c>
      <c r="G2297" s="3" t="s">
        <v>132</v>
      </c>
      <c r="H2297" s="3" t="s">
        <v>21</v>
      </c>
      <c r="I2297" s="3" t="s">
        <v>22</v>
      </c>
      <c r="J2297" s="3" t="s">
        <v>21</v>
      </c>
      <c r="K2297" s="3" t="s">
        <v>870</v>
      </c>
      <c r="L2297" s="3" t="s">
        <v>28</v>
      </c>
      <c r="M2297" s="3" t="s">
        <v>109</v>
      </c>
      <c r="N2297" s="3">
        <v>0</v>
      </c>
      <c r="O2297" s="3">
        <v>4</v>
      </c>
    </row>
    <row r="2298" spans="1:15" ht="17.100000000000001">
      <c r="A2298" s="3" t="s">
        <v>2889</v>
      </c>
      <c r="B2298" s="3" t="s">
        <v>31</v>
      </c>
      <c r="C2298" s="3" t="s">
        <v>132</v>
      </c>
      <c r="D2298" s="3" t="s">
        <v>38</v>
      </c>
      <c r="E2298" s="3" t="s">
        <v>39</v>
      </c>
      <c r="F2298" s="3">
        <v>19</v>
      </c>
      <c r="G2298" s="3" t="s">
        <v>20</v>
      </c>
      <c r="H2298" s="3" t="s">
        <v>21</v>
      </c>
      <c r="I2298" s="3" t="s">
        <v>22</v>
      </c>
      <c r="J2298" s="3" t="s">
        <v>21</v>
      </c>
      <c r="K2298" s="3"/>
      <c r="L2298" s="3" t="s">
        <v>160</v>
      </c>
      <c r="M2298" s="3" t="s">
        <v>214</v>
      </c>
      <c r="N2298" s="3">
        <v>0</v>
      </c>
      <c r="O2298" s="3">
        <v>0</v>
      </c>
    </row>
    <row r="2299" spans="1:15" ht="17.100000000000001">
      <c r="A2299" s="3" t="s">
        <v>2890</v>
      </c>
      <c r="B2299" s="3" t="s">
        <v>72</v>
      </c>
      <c r="C2299" s="3" t="s">
        <v>263</v>
      </c>
      <c r="D2299" s="3" t="s">
        <v>91</v>
      </c>
      <c r="E2299" s="3" t="s">
        <v>92</v>
      </c>
      <c r="F2299" s="3">
        <v>19</v>
      </c>
      <c r="G2299" s="3" t="s">
        <v>1261</v>
      </c>
      <c r="H2299" s="3" t="s">
        <v>21</v>
      </c>
      <c r="I2299" s="3" t="s">
        <v>22</v>
      </c>
      <c r="J2299" s="3" t="s">
        <v>21</v>
      </c>
      <c r="K2299" s="3"/>
      <c r="L2299" s="3" t="s">
        <v>87</v>
      </c>
      <c r="M2299" s="3" t="s">
        <v>227</v>
      </c>
      <c r="N2299" s="3">
        <v>0</v>
      </c>
      <c r="O2299" s="3">
        <v>0</v>
      </c>
    </row>
    <row r="2300" spans="1:15" ht="17.100000000000001">
      <c r="A2300" s="3" t="s">
        <v>2891</v>
      </c>
      <c r="B2300" s="3" t="s">
        <v>196</v>
      </c>
      <c r="C2300" s="3" t="s">
        <v>370</v>
      </c>
      <c r="D2300" s="3" t="s">
        <v>18</v>
      </c>
      <c r="E2300" s="3" t="s">
        <v>19</v>
      </c>
      <c r="F2300" s="3">
        <v>19</v>
      </c>
      <c r="G2300" s="3" t="s">
        <v>370</v>
      </c>
      <c r="H2300" s="3" t="s">
        <v>21</v>
      </c>
      <c r="I2300" s="3" t="s">
        <v>22</v>
      </c>
      <c r="J2300" s="3" t="s">
        <v>21</v>
      </c>
      <c r="K2300" s="3"/>
      <c r="L2300" s="3" t="s">
        <v>108</v>
      </c>
      <c r="M2300" s="3" t="s">
        <v>367</v>
      </c>
      <c r="N2300" s="3">
        <v>0</v>
      </c>
      <c r="O2300" s="3">
        <v>32</v>
      </c>
    </row>
    <row r="2301" spans="1:15" ht="17.100000000000001">
      <c r="A2301" s="3" t="s">
        <v>2892</v>
      </c>
      <c r="B2301" s="3" t="s">
        <v>16</v>
      </c>
      <c r="C2301" s="3" t="s">
        <v>530</v>
      </c>
      <c r="D2301" s="3" t="s">
        <v>62</v>
      </c>
      <c r="E2301" s="3" t="s">
        <v>63</v>
      </c>
      <c r="F2301" s="3">
        <v>19</v>
      </c>
      <c r="G2301" s="3" t="s">
        <v>149</v>
      </c>
      <c r="H2301" s="3" t="s">
        <v>21</v>
      </c>
      <c r="I2301" s="3" t="s">
        <v>22</v>
      </c>
      <c r="J2301" s="3" t="s">
        <v>21</v>
      </c>
      <c r="K2301" s="3"/>
      <c r="L2301" s="3" t="s">
        <v>183</v>
      </c>
      <c r="M2301" s="3" t="s">
        <v>24</v>
      </c>
      <c r="N2301" s="3">
        <v>11</v>
      </c>
      <c r="O2301" s="3">
        <v>53</v>
      </c>
    </row>
    <row r="2302" spans="1:15" ht="17.100000000000001">
      <c r="A2302" s="3" t="s">
        <v>2893</v>
      </c>
      <c r="B2302" s="3" t="s">
        <v>31</v>
      </c>
      <c r="C2302" s="3" t="s">
        <v>1308</v>
      </c>
      <c r="D2302" s="3" t="s">
        <v>20</v>
      </c>
      <c r="E2302" s="3" t="s">
        <v>339</v>
      </c>
      <c r="F2302" s="3">
        <v>19</v>
      </c>
      <c r="G2302" s="3" t="s">
        <v>37</v>
      </c>
      <c r="H2302" s="3" t="s">
        <v>21</v>
      </c>
      <c r="I2302" s="3" t="s">
        <v>22</v>
      </c>
      <c r="J2302" s="3" t="s">
        <v>21</v>
      </c>
      <c r="K2302" s="3"/>
      <c r="L2302" s="3" t="s">
        <v>183</v>
      </c>
      <c r="M2302" s="3" t="s">
        <v>109</v>
      </c>
      <c r="N2302" s="3">
        <v>0</v>
      </c>
      <c r="O2302" s="3">
        <v>19</v>
      </c>
    </row>
    <row r="2303" spans="1:15" ht="17.100000000000001">
      <c r="A2303" s="3" t="s">
        <v>2894</v>
      </c>
      <c r="B2303" s="3" t="s">
        <v>31</v>
      </c>
      <c r="C2303" s="3" t="s">
        <v>568</v>
      </c>
      <c r="D2303" s="3" t="s">
        <v>20</v>
      </c>
      <c r="E2303" s="3" t="s">
        <v>339</v>
      </c>
      <c r="F2303" s="3">
        <v>19</v>
      </c>
      <c r="G2303" s="3" t="s">
        <v>397</v>
      </c>
      <c r="H2303" s="3" t="s">
        <v>21</v>
      </c>
      <c r="I2303" s="3" t="s">
        <v>22</v>
      </c>
      <c r="J2303" s="3" t="s">
        <v>21</v>
      </c>
      <c r="K2303" s="3"/>
      <c r="L2303" s="3" t="s">
        <v>99</v>
      </c>
      <c r="M2303" s="3" t="s">
        <v>29</v>
      </c>
      <c r="N2303" s="3">
        <v>0</v>
      </c>
      <c r="O2303" s="3">
        <v>0</v>
      </c>
    </row>
    <row r="2304" spans="1:15" ht="17.100000000000001">
      <c r="A2304" s="3" t="s">
        <v>2895</v>
      </c>
      <c r="B2304" s="3" t="s">
        <v>166</v>
      </c>
      <c r="C2304" s="3" t="s">
        <v>2359</v>
      </c>
      <c r="D2304" s="3" t="s">
        <v>20</v>
      </c>
      <c r="E2304" s="3" t="s">
        <v>339</v>
      </c>
      <c r="F2304" s="3">
        <v>19</v>
      </c>
      <c r="G2304" s="3" t="s">
        <v>20</v>
      </c>
      <c r="H2304" s="3" t="s">
        <v>21</v>
      </c>
      <c r="I2304" s="3" t="s">
        <v>22</v>
      </c>
      <c r="J2304" s="3" t="s">
        <v>21</v>
      </c>
      <c r="K2304" s="3"/>
      <c r="L2304" s="3" t="s">
        <v>75</v>
      </c>
      <c r="M2304" s="3" t="s">
        <v>173</v>
      </c>
      <c r="N2304" s="3">
        <v>0</v>
      </c>
      <c r="O2304" s="3">
        <v>0</v>
      </c>
    </row>
    <row r="2305" spans="1:15" ht="17.100000000000001">
      <c r="A2305" s="3" t="s">
        <v>2896</v>
      </c>
      <c r="B2305" s="3" t="s">
        <v>47</v>
      </c>
      <c r="C2305" s="3"/>
      <c r="D2305" s="3" t="s">
        <v>20</v>
      </c>
      <c r="E2305" s="3" t="s">
        <v>339</v>
      </c>
      <c r="F2305" s="3">
        <v>19</v>
      </c>
      <c r="G2305" s="3" t="s">
        <v>20</v>
      </c>
      <c r="H2305" s="3" t="s">
        <v>21</v>
      </c>
      <c r="I2305" s="3" t="s">
        <v>22</v>
      </c>
      <c r="J2305" s="3" t="s">
        <v>21</v>
      </c>
      <c r="K2305" s="3"/>
      <c r="L2305" s="3" t="s">
        <v>128</v>
      </c>
      <c r="M2305" s="3" t="s">
        <v>109</v>
      </c>
      <c r="N2305" s="3">
        <v>0</v>
      </c>
      <c r="O2305" s="3">
        <v>0</v>
      </c>
    </row>
    <row r="2306" spans="1:15" ht="17.100000000000001">
      <c r="A2306" s="3" t="s">
        <v>2897</v>
      </c>
      <c r="B2306" s="3" t="s">
        <v>393</v>
      </c>
      <c r="C2306" s="3" t="s">
        <v>103</v>
      </c>
      <c r="D2306" s="3" t="s">
        <v>91</v>
      </c>
      <c r="E2306" s="3" t="s">
        <v>92</v>
      </c>
      <c r="F2306" s="3">
        <v>19</v>
      </c>
      <c r="G2306" s="3" t="s">
        <v>530</v>
      </c>
      <c r="H2306" s="3" t="s">
        <v>21</v>
      </c>
      <c r="I2306" s="3" t="s">
        <v>22</v>
      </c>
      <c r="J2306" s="3" t="s">
        <v>21</v>
      </c>
      <c r="K2306" s="3"/>
      <c r="L2306" s="3" t="s">
        <v>28</v>
      </c>
      <c r="M2306" s="3" t="s">
        <v>109</v>
      </c>
      <c r="N2306" s="3">
        <v>0</v>
      </c>
      <c r="O2306" s="3">
        <v>0</v>
      </c>
    </row>
    <row r="2307" spans="1:15" ht="17.100000000000001">
      <c r="A2307" s="3" t="s">
        <v>2898</v>
      </c>
      <c r="B2307" s="3" t="s">
        <v>166</v>
      </c>
      <c r="C2307" s="3"/>
      <c r="D2307" s="3" t="s">
        <v>20</v>
      </c>
      <c r="E2307" s="3" t="s">
        <v>339</v>
      </c>
      <c r="F2307" s="3">
        <v>19</v>
      </c>
      <c r="G2307" s="3" t="s">
        <v>20</v>
      </c>
      <c r="H2307" s="3" t="s">
        <v>21</v>
      </c>
      <c r="I2307" s="3" t="s">
        <v>22</v>
      </c>
      <c r="J2307" s="3" t="s">
        <v>21</v>
      </c>
      <c r="K2307" s="3"/>
      <c r="L2307" s="3" t="s">
        <v>104</v>
      </c>
      <c r="M2307" s="3" t="s">
        <v>50</v>
      </c>
      <c r="N2307" s="3">
        <v>0</v>
      </c>
      <c r="O2307" s="3">
        <v>0</v>
      </c>
    </row>
    <row r="2308" spans="1:15" ht="17.100000000000001">
      <c r="A2308" s="3" t="s">
        <v>2899</v>
      </c>
      <c r="B2308" s="3" t="s">
        <v>360</v>
      </c>
      <c r="C2308" s="3" t="s">
        <v>259</v>
      </c>
      <c r="D2308" s="3" t="s">
        <v>18</v>
      </c>
      <c r="E2308" s="3" t="s">
        <v>19</v>
      </c>
      <c r="F2308" s="3">
        <v>19</v>
      </c>
      <c r="G2308" s="3" t="s">
        <v>2301</v>
      </c>
      <c r="H2308" s="3" t="s">
        <v>21</v>
      </c>
      <c r="I2308" s="3" t="s">
        <v>22</v>
      </c>
      <c r="J2308" s="3" t="s">
        <v>21</v>
      </c>
      <c r="K2308" s="3"/>
      <c r="L2308" s="3" t="s">
        <v>183</v>
      </c>
      <c r="M2308" s="3" t="s">
        <v>205</v>
      </c>
      <c r="N2308" s="3">
        <v>0</v>
      </c>
      <c r="O2308" s="3">
        <v>0</v>
      </c>
    </row>
    <row r="2309" spans="1:15" ht="17.100000000000001">
      <c r="A2309" s="3" t="s">
        <v>2900</v>
      </c>
      <c r="B2309" s="3" t="s">
        <v>31</v>
      </c>
      <c r="C2309" s="3"/>
      <c r="D2309" s="3" t="s">
        <v>20</v>
      </c>
      <c r="E2309" s="3" t="s">
        <v>339</v>
      </c>
      <c r="F2309" s="3">
        <v>19</v>
      </c>
      <c r="G2309" s="3" t="s">
        <v>74</v>
      </c>
      <c r="H2309" s="3" t="s">
        <v>21</v>
      </c>
      <c r="I2309" s="3" t="s">
        <v>22</v>
      </c>
      <c r="J2309" s="3" t="s">
        <v>21</v>
      </c>
      <c r="K2309" s="3"/>
      <c r="L2309" s="3" t="s">
        <v>49</v>
      </c>
      <c r="M2309" s="3" t="s">
        <v>254</v>
      </c>
      <c r="N2309" s="3">
        <v>0</v>
      </c>
      <c r="O2309" s="3">
        <v>0</v>
      </c>
    </row>
    <row r="2310" spans="1:15" ht="17.100000000000001">
      <c r="A2310" s="3" t="s">
        <v>2901</v>
      </c>
      <c r="B2310" s="3" t="s">
        <v>42</v>
      </c>
      <c r="C2310" s="3"/>
      <c r="D2310" s="3" t="s">
        <v>20</v>
      </c>
      <c r="E2310" s="3" t="s">
        <v>339</v>
      </c>
      <c r="F2310" s="3">
        <v>19</v>
      </c>
      <c r="G2310" s="3" t="s">
        <v>2902</v>
      </c>
      <c r="H2310" s="3" t="s">
        <v>21</v>
      </c>
      <c r="I2310" s="3" t="s">
        <v>22</v>
      </c>
      <c r="J2310" s="3" t="s">
        <v>21</v>
      </c>
      <c r="K2310" s="3"/>
      <c r="L2310" s="3" t="s">
        <v>58</v>
      </c>
      <c r="M2310" s="3" t="s">
        <v>291</v>
      </c>
      <c r="N2310" s="3">
        <v>0</v>
      </c>
      <c r="O2310" s="3">
        <v>0</v>
      </c>
    </row>
    <row r="2311" spans="1:15" ht="17.100000000000001">
      <c r="A2311" s="3" t="s">
        <v>2903</v>
      </c>
      <c r="B2311" s="3" t="s">
        <v>16</v>
      </c>
      <c r="C2311" s="3"/>
      <c r="D2311" s="3" t="s">
        <v>20</v>
      </c>
      <c r="E2311" s="3" t="s">
        <v>339</v>
      </c>
      <c r="F2311" s="3">
        <v>19</v>
      </c>
      <c r="G2311" s="3" t="s">
        <v>397</v>
      </c>
      <c r="H2311" s="3" t="s">
        <v>21</v>
      </c>
      <c r="I2311" s="3" t="s">
        <v>22</v>
      </c>
      <c r="J2311" s="3" t="s">
        <v>21</v>
      </c>
      <c r="K2311" s="3"/>
      <c r="L2311" s="3" t="s">
        <v>49</v>
      </c>
      <c r="M2311" s="3" t="s">
        <v>205</v>
      </c>
      <c r="N2311" s="3">
        <v>0</v>
      </c>
      <c r="O2311" s="3">
        <v>0</v>
      </c>
    </row>
    <row r="2312" spans="1:15" ht="17.100000000000001">
      <c r="A2312" s="3" t="s">
        <v>2904</v>
      </c>
      <c r="B2312" s="3" t="s">
        <v>47</v>
      </c>
      <c r="C2312" s="3"/>
      <c r="D2312" s="3" t="s">
        <v>20</v>
      </c>
      <c r="E2312" s="3" t="s">
        <v>339</v>
      </c>
      <c r="F2312" s="3">
        <v>19</v>
      </c>
      <c r="G2312" s="3" t="s">
        <v>20</v>
      </c>
      <c r="H2312" s="3" t="s">
        <v>21</v>
      </c>
      <c r="I2312" s="3" t="s">
        <v>22</v>
      </c>
      <c r="J2312" s="3" t="s">
        <v>21</v>
      </c>
      <c r="K2312" s="3"/>
      <c r="L2312" s="3" t="s">
        <v>117</v>
      </c>
      <c r="M2312" s="3" t="s">
        <v>50</v>
      </c>
      <c r="N2312" s="3">
        <v>0</v>
      </c>
      <c r="O2312" s="3">
        <v>0</v>
      </c>
    </row>
    <row r="2313" spans="1:15" ht="17.100000000000001">
      <c r="A2313" s="3" t="s">
        <v>2905</v>
      </c>
      <c r="B2313" s="3" t="s">
        <v>16</v>
      </c>
      <c r="C2313" s="3" t="s">
        <v>370</v>
      </c>
      <c r="D2313" s="3" t="s">
        <v>18</v>
      </c>
      <c r="E2313" s="3" t="s">
        <v>19</v>
      </c>
      <c r="F2313" s="3">
        <v>19</v>
      </c>
      <c r="G2313" s="3" t="s">
        <v>2691</v>
      </c>
      <c r="H2313" s="3" t="s">
        <v>21</v>
      </c>
      <c r="I2313" s="3" t="s">
        <v>22</v>
      </c>
      <c r="J2313" s="3" t="s">
        <v>21</v>
      </c>
      <c r="K2313" s="3"/>
      <c r="L2313" s="3" t="s">
        <v>104</v>
      </c>
      <c r="M2313" s="3" t="s">
        <v>173</v>
      </c>
      <c r="N2313" s="3">
        <v>0</v>
      </c>
      <c r="O2313" s="3">
        <v>0</v>
      </c>
    </row>
    <row r="2314" spans="1:15" ht="17.100000000000001">
      <c r="A2314" s="3" t="s">
        <v>2906</v>
      </c>
      <c r="B2314" s="3" t="s">
        <v>42</v>
      </c>
      <c r="C2314" s="3"/>
      <c r="D2314" s="3" t="s">
        <v>20</v>
      </c>
      <c r="E2314" s="3" t="s">
        <v>339</v>
      </c>
      <c r="F2314" s="3">
        <v>19</v>
      </c>
      <c r="G2314" s="3" t="s">
        <v>20</v>
      </c>
      <c r="H2314" s="3" t="s">
        <v>21</v>
      </c>
      <c r="I2314" s="3" t="s">
        <v>22</v>
      </c>
      <c r="J2314" s="3" t="s">
        <v>21</v>
      </c>
      <c r="K2314" s="3"/>
      <c r="L2314" s="3" t="s">
        <v>194</v>
      </c>
      <c r="M2314" s="3" t="s">
        <v>266</v>
      </c>
      <c r="N2314" s="3">
        <v>0</v>
      </c>
      <c r="O2314" s="3">
        <v>0</v>
      </c>
    </row>
    <row r="2315" spans="1:15" ht="17.100000000000001">
      <c r="A2315" s="3" t="s">
        <v>2907</v>
      </c>
      <c r="B2315" s="3" t="s">
        <v>81</v>
      </c>
      <c r="C2315" s="3"/>
      <c r="D2315" s="3" t="s">
        <v>20</v>
      </c>
      <c r="E2315" s="3" t="s">
        <v>339</v>
      </c>
      <c r="F2315" s="3">
        <v>19</v>
      </c>
      <c r="G2315" s="3" t="s">
        <v>373</v>
      </c>
      <c r="H2315" s="3" t="s">
        <v>21</v>
      </c>
      <c r="I2315" s="3" t="s">
        <v>22</v>
      </c>
      <c r="J2315" s="3" t="s">
        <v>21</v>
      </c>
      <c r="K2315" s="3"/>
      <c r="L2315" s="3" t="s">
        <v>286</v>
      </c>
      <c r="M2315" s="3" t="s">
        <v>1319</v>
      </c>
      <c r="N2315" s="3">
        <v>0</v>
      </c>
      <c r="O2315" s="3">
        <v>0</v>
      </c>
    </row>
    <row r="2316" spans="1:15" ht="17.100000000000001">
      <c r="A2316" s="3" t="s">
        <v>2908</v>
      </c>
      <c r="B2316" s="3" t="s">
        <v>42</v>
      </c>
      <c r="C2316" s="3" t="s">
        <v>2909</v>
      </c>
      <c r="D2316" s="3" t="s">
        <v>20</v>
      </c>
      <c r="E2316" s="3" t="s">
        <v>339</v>
      </c>
      <c r="F2316" s="3">
        <v>19</v>
      </c>
      <c r="G2316" s="3" t="s">
        <v>113</v>
      </c>
      <c r="H2316" s="3" t="s">
        <v>21</v>
      </c>
      <c r="I2316" s="3" t="s">
        <v>22</v>
      </c>
      <c r="J2316" s="3" t="s">
        <v>21</v>
      </c>
      <c r="K2316" s="3"/>
      <c r="L2316" s="3" t="s">
        <v>87</v>
      </c>
      <c r="M2316" s="3" t="s">
        <v>639</v>
      </c>
      <c r="N2316" s="3">
        <v>0</v>
      </c>
      <c r="O2316" s="3">
        <v>17</v>
      </c>
    </row>
    <row r="2317" spans="1:15" ht="17.100000000000001">
      <c r="A2317" s="3" t="s">
        <v>2910</v>
      </c>
      <c r="B2317" s="3" t="s">
        <v>102</v>
      </c>
      <c r="C2317" s="3"/>
      <c r="D2317" s="3" t="s">
        <v>20</v>
      </c>
      <c r="E2317" s="3" t="s">
        <v>339</v>
      </c>
      <c r="F2317" s="3">
        <v>19</v>
      </c>
      <c r="G2317" s="3" t="s">
        <v>20</v>
      </c>
      <c r="H2317" s="3" t="s">
        <v>21</v>
      </c>
      <c r="I2317" s="3" t="s">
        <v>22</v>
      </c>
      <c r="J2317" s="3" t="s">
        <v>21</v>
      </c>
      <c r="K2317" s="3"/>
      <c r="L2317" s="3" t="s">
        <v>44</v>
      </c>
      <c r="M2317" s="3" t="s">
        <v>205</v>
      </c>
      <c r="N2317" s="3">
        <v>0</v>
      </c>
      <c r="O2317" s="3">
        <v>0</v>
      </c>
    </row>
    <row r="2318" spans="1:15" ht="17.100000000000001">
      <c r="A2318" s="3" t="s">
        <v>2911</v>
      </c>
      <c r="B2318" s="3" t="s">
        <v>166</v>
      </c>
      <c r="C2318" s="3" t="s">
        <v>127</v>
      </c>
      <c r="D2318" s="3" t="s">
        <v>62</v>
      </c>
      <c r="E2318" s="3" t="s">
        <v>63</v>
      </c>
      <c r="F2318" s="3">
        <v>19</v>
      </c>
      <c r="G2318" s="3" t="s">
        <v>159</v>
      </c>
      <c r="H2318" s="3" t="s">
        <v>21</v>
      </c>
      <c r="I2318" s="3" t="s">
        <v>22</v>
      </c>
      <c r="J2318" s="3" t="s">
        <v>21</v>
      </c>
      <c r="K2318" s="3"/>
      <c r="L2318" s="3" t="s">
        <v>333</v>
      </c>
      <c r="M2318" s="3" t="s">
        <v>109</v>
      </c>
      <c r="N2318" s="3">
        <v>0</v>
      </c>
      <c r="O2318" s="3">
        <v>0</v>
      </c>
    </row>
    <row r="2319" spans="1:15" ht="17.100000000000001">
      <c r="A2319" s="3" t="s">
        <v>2912</v>
      </c>
      <c r="B2319" s="3" t="s">
        <v>106</v>
      </c>
      <c r="C2319" s="3"/>
      <c r="D2319" s="3" t="s">
        <v>20</v>
      </c>
      <c r="E2319" s="3" t="s">
        <v>339</v>
      </c>
      <c r="F2319" s="3">
        <v>19</v>
      </c>
      <c r="G2319" s="3" t="s">
        <v>40</v>
      </c>
      <c r="H2319" s="3" t="s">
        <v>21</v>
      </c>
      <c r="I2319" s="3" t="s">
        <v>22</v>
      </c>
      <c r="J2319" s="3" t="s">
        <v>21</v>
      </c>
      <c r="K2319" s="3"/>
      <c r="L2319" s="3" t="s">
        <v>104</v>
      </c>
      <c r="M2319" s="3" t="s">
        <v>266</v>
      </c>
      <c r="N2319" s="3">
        <v>0</v>
      </c>
      <c r="O2319" s="3">
        <v>0</v>
      </c>
    </row>
    <row r="2320" spans="1:15" ht="17.100000000000001">
      <c r="A2320" s="3" t="s">
        <v>2913</v>
      </c>
      <c r="B2320" s="3" t="s">
        <v>789</v>
      </c>
      <c r="C2320" s="3" t="s">
        <v>141</v>
      </c>
      <c r="D2320" s="3" t="s">
        <v>62</v>
      </c>
      <c r="E2320" s="3" t="s">
        <v>63</v>
      </c>
      <c r="F2320" s="3">
        <v>19</v>
      </c>
      <c r="G2320" s="3" t="s">
        <v>20</v>
      </c>
      <c r="H2320" s="3" t="s">
        <v>21</v>
      </c>
      <c r="I2320" s="3" t="s">
        <v>22</v>
      </c>
      <c r="J2320" s="3" t="s">
        <v>21</v>
      </c>
      <c r="K2320" s="3"/>
      <c r="L2320" s="3" t="s">
        <v>194</v>
      </c>
      <c r="M2320" s="3" t="s">
        <v>173</v>
      </c>
      <c r="N2320" s="3">
        <v>0</v>
      </c>
      <c r="O2320" s="3">
        <v>1</v>
      </c>
    </row>
    <row r="2321" spans="1:15" ht="17.100000000000001">
      <c r="A2321" s="3" t="s">
        <v>2914</v>
      </c>
      <c r="B2321" s="3" t="s">
        <v>166</v>
      </c>
      <c r="C2321" s="3" t="s">
        <v>154</v>
      </c>
      <c r="D2321" s="3" t="s">
        <v>91</v>
      </c>
      <c r="E2321" s="3" t="s">
        <v>92</v>
      </c>
      <c r="F2321" s="3">
        <v>19</v>
      </c>
      <c r="G2321" s="3" t="s">
        <v>52</v>
      </c>
      <c r="H2321" s="3" t="s">
        <v>21</v>
      </c>
      <c r="I2321" s="3" t="s">
        <v>22</v>
      </c>
      <c r="J2321" s="3" t="s">
        <v>21</v>
      </c>
      <c r="K2321" s="3"/>
      <c r="L2321" s="3" t="s">
        <v>247</v>
      </c>
      <c r="M2321" s="3" t="s">
        <v>347</v>
      </c>
      <c r="N2321" s="3">
        <v>0</v>
      </c>
      <c r="O2321" s="3">
        <v>13</v>
      </c>
    </row>
    <row r="2322" spans="1:15" ht="17.100000000000001">
      <c r="A2322" s="3" t="s">
        <v>2915</v>
      </c>
      <c r="B2322" s="3" t="s">
        <v>72</v>
      </c>
      <c r="C2322" s="3"/>
      <c r="D2322" s="3" t="s">
        <v>20</v>
      </c>
      <c r="E2322" s="3" t="s">
        <v>339</v>
      </c>
      <c r="F2322" s="3">
        <v>19</v>
      </c>
      <c r="G2322" s="3" t="s">
        <v>657</v>
      </c>
      <c r="H2322" s="3" t="s">
        <v>21</v>
      </c>
      <c r="I2322" s="3" t="s">
        <v>22</v>
      </c>
      <c r="J2322" s="3" t="s">
        <v>21</v>
      </c>
      <c r="K2322" s="3"/>
      <c r="L2322" s="3" t="s">
        <v>333</v>
      </c>
      <c r="M2322" s="3" t="s">
        <v>227</v>
      </c>
      <c r="N2322" s="3">
        <v>0</v>
      </c>
      <c r="O2322" s="3">
        <v>0</v>
      </c>
    </row>
    <row r="2323" spans="1:15" ht="17.100000000000001">
      <c r="A2323" s="3" t="s">
        <v>2916</v>
      </c>
      <c r="B2323" s="3" t="s">
        <v>877</v>
      </c>
      <c r="C2323" s="3"/>
      <c r="D2323" s="3" t="s">
        <v>20</v>
      </c>
      <c r="E2323" s="3" t="s">
        <v>339</v>
      </c>
      <c r="F2323" s="3">
        <v>19</v>
      </c>
      <c r="G2323" s="3" t="s">
        <v>20</v>
      </c>
      <c r="H2323" s="3" t="s">
        <v>21</v>
      </c>
      <c r="I2323" s="3" t="s">
        <v>22</v>
      </c>
      <c r="J2323" s="3" t="s">
        <v>21</v>
      </c>
      <c r="K2323" s="3"/>
      <c r="L2323" s="3" t="s">
        <v>108</v>
      </c>
      <c r="M2323" s="3" t="s">
        <v>347</v>
      </c>
      <c r="N2323" s="3">
        <v>0</v>
      </c>
      <c r="O2323" s="3">
        <v>0</v>
      </c>
    </row>
    <row r="2324" spans="1:15" ht="17.100000000000001">
      <c r="A2324" s="3" t="s">
        <v>2917</v>
      </c>
      <c r="B2324" s="3" t="s">
        <v>31</v>
      </c>
      <c r="C2324" s="3" t="s">
        <v>116</v>
      </c>
      <c r="D2324" s="3" t="s">
        <v>62</v>
      </c>
      <c r="E2324" s="3" t="s">
        <v>63</v>
      </c>
      <c r="F2324" s="3">
        <v>19</v>
      </c>
      <c r="G2324" s="3" t="s">
        <v>20</v>
      </c>
      <c r="H2324" s="3" t="s">
        <v>21</v>
      </c>
      <c r="I2324" s="3" t="s">
        <v>22</v>
      </c>
      <c r="J2324" s="3" t="s">
        <v>21</v>
      </c>
      <c r="K2324" s="3"/>
      <c r="L2324" s="3" t="s">
        <v>44</v>
      </c>
      <c r="M2324" s="3" t="s">
        <v>139</v>
      </c>
      <c r="N2324" s="3">
        <v>0</v>
      </c>
      <c r="O2324" s="3">
        <v>0</v>
      </c>
    </row>
    <row r="2325" spans="1:15" ht="17.100000000000001">
      <c r="A2325" s="3" t="s">
        <v>2918</v>
      </c>
      <c r="B2325" s="3" t="s">
        <v>42</v>
      </c>
      <c r="C2325" s="3" t="s">
        <v>259</v>
      </c>
      <c r="D2325" s="3" t="s">
        <v>18</v>
      </c>
      <c r="E2325" s="3" t="s">
        <v>19</v>
      </c>
      <c r="F2325" s="3">
        <v>19</v>
      </c>
      <c r="G2325" s="3" t="s">
        <v>201</v>
      </c>
      <c r="H2325" s="3" t="s">
        <v>21</v>
      </c>
      <c r="I2325" s="3" t="s">
        <v>22</v>
      </c>
      <c r="J2325" s="3" t="s">
        <v>21</v>
      </c>
      <c r="K2325" s="3"/>
      <c r="L2325" s="3" t="s">
        <v>33</v>
      </c>
      <c r="M2325" s="3" t="s">
        <v>214</v>
      </c>
      <c r="N2325" s="3">
        <v>0</v>
      </c>
      <c r="O2325" s="3">
        <v>14</v>
      </c>
    </row>
    <row r="2326" spans="1:15" ht="17.100000000000001">
      <c r="A2326" s="3" t="s">
        <v>2919</v>
      </c>
      <c r="B2326" s="3" t="s">
        <v>904</v>
      </c>
      <c r="C2326" s="3" t="s">
        <v>175</v>
      </c>
      <c r="D2326" s="3" t="s">
        <v>62</v>
      </c>
      <c r="E2326" s="3" t="s">
        <v>63</v>
      </c>
      <c r="F2326" s="3">
        <v>19</v>
      </c>
      <c r="G2326" s="3" t="s">
        <v>562</v>
      </c>
      <c r="H2326" s="3" t="s">
        <v>21</v>
      </c>
      <c r="I2326" s="3" t="s">
        <v>22</v>
      </c>
      <c r="J2326" s="3" t="s">
        <v>21</v>
      </c>
      <c r="K2326" s="3"/>
      <c r="L2326" s="3" t="s">
        <v>58</v>
      </c>
      <c r="M2326" s="3" t="s">
        <v>70</v>
      </c>
      <c r="N2326" s="3">
        <v>0</v>
      </c>
      <c r="O2326" s="3">
        <v>0</v>
      </c>
    </row>
    <row r="2327" spans="1:15" ht="17.100000000000001">
      <c r="A2327" s="3" t="s">
        <v>2920</v>
      </c>
      <c r="B2327" s="3" t="s">
        <v>81</v>
      </c>
      <c r="C2327" s="3" t="s">
        <v>229</v>
      </c>
      <c r="D2327" s="3" t="s">
        <v>91</v>
      </c>
      <c r="E2327" s="3" t="s">
        <v>92</v>
      </c>
      <c r="F2327" s="3">
        <v>19</v>
      </c>
      <c r="G2327" s="3" t="s">
        <v>1237</v>
      </c>
      <c r="H2327" s="3" t="s">
        <v>21</v>
      </c>
      <c r="I2327" s="3" t="s">
        <v>22</v>
      </c>
      <c r="J2327" s="3" t="s">
        <v>21</v>
      </c>
      <c r="K2327" s="3"/>
      <c r="L2327" s="3" t="s">
        <v>467</v>
      </c>
      <c r="M2327" s="3" t="s">
        <v>1319</v>
      </c>
      <c r="N2327" s="3">
        <v>0</v>
      </c>
      <c r="O2327" s="3">
        <v>12</v>
      </c>
    </row>
    <row r="2328" spans="1:15" ht="17.100000000000001">
      <c r="A2328" s="3" t="s">
        <v>2921</v>
      </c>
      <c r="B2328" s="3" t="s">
        <v>115</v>
      </c>
      <c r="C2328" s="3" t="s">
        <v>154</v>
      </c>
      <c r="D2328" s="3" t="s">
        <v>91</v>
      </c>
      <c r="E2328" s="3" t="s">
        <v>92</v>
      </c>
      <c r="F2328" s="3">
        <v>19</v>
      </c>
      <c r="G2328" s="3" t="s">
        <v>962</v>
      </c>
      <c r="H2328" s="3" t="s">
        <v>21</v>
      </c>
      <c r="I2328" s="3" t="s">
        <v>22</v>
      </c>
      <c r="J2328" s="3" t="s">
        <v>21</v>
      </c>
      <c r="K2328" s="3"/>
      <c r="L2328" s="3" t="s">
        <v>49</v>
      </c>
      <c r="M2328" s="3" t="s">
        <v>45</v>
      </c>
      <c r="N2328" s="3">
        <v>0</v>
      </c>
      <c r="O2328" s="3">
        <v>0</v>
      </c>
    </row>
    <row r="2329" spans="1:15" ht="17.100000000000001">
      <c r="A2329" s="3" t="s">
        <v>2922</v>
      </c>
      <c r="B2329" s="3" t="s">
        <v>181</v>
      </c>
      <c r="C2329" s="3" t="s">
        <v>141</v>
      </c>
      <c r="D2329" s="3" t="s">
        <v>62</v>
      </c>
      <c r="E2329" s="3" t="s">
        <v>63</v>
      </c>
      <c r="F2329" s="3">
        <v>19</v>
      </c>
      <c r="G2329" s="3" t="s">
        <v>20</v>
      </c>
      <c r="H2329" s="3" t="s">
        <v>21</v>
      </c>
      <c r="I2329" s="3" t="s">
        <v>22</v>
      </c>
      <c r="J2329" s="3" t="s">
        <v>21</v>
      </c>
      <c r="K2329" s="3"/>
      <c r="L2329" s="3" t="s">
        <v>44</v>
      </c>
      <c r="M2329" s="3" t="s">
        <v>139</v>
      </c>
      <c r="N2329" s="3">
        <v>0</v>
      </c>
      <c r="O2329" s="3">
        <v>0</v>
      </c>
    </row>
    <row r="2330" spans="1:15" ht="17.100000000000001">
      <c r="A2330" s="3" t="s">
        <v>2923</v>
      </c>
      <c r="B2330" s="3" t="s">
        <v>31</v>
      </c>
      <c r="C2330" s="3"/>
      <c r="D2330" s="3" t="s">
        <v>20</v>
      </c>
      <c r="E2330" s="3" t="s">
        <v>339</v>
      </c>
      <c r="F2330" s="3">
        <v>19</v>
      </c>
      <c r="G2330" s="3" t="s">
        <v>20</v>
      </c>
      <c r="H2330" s="3" t="s">
        <v>21</v>
      </c>
      <c r="I2330" s="3" t="s">
        <v>22</v>
      </c>
      <c r="J2330" s="3" t="s">
        <v>21</v>
      </c>
      <c r="K2330" s="3"/>
      <c r="L2330" s="3" t="s">
        <v>23</v>
      </c>
      <c r="M2330" s="3" t="s">
        <v>76</v>
      </c>
      <c r="N2330" s="3">
        <v>0</v>
      </c>
      <c r="O2330" s="3">
        <v>0</v>
      </c>
    </row>
    <row r="2331" spans="1:15" ht="17.100000000000001">
      <c r="A2331" s="3" t="s">
        <v>2924</v>
      </c>
      <c r="B2331" s="3" t="s">
        <v>81</v>
      </c>
      <c r="C2331" s="3" t="s">
        <v>836</v>
      </c>
      <c r="D2331" s="3" t="s">
        <v>62</v>
      </c>
      <c r="E2331" s="3" t="s">
        <v>63</v>
      </c>
      <c r="F2331" s="3">
        <v>19</v>
      </c>
      <c r="G2331" s="3" t="s">
        <v>20</v>
      </c>
      <c r="H2331" s="3" t="s">
        <v>21</v>
      </c>
      <c r="I2331" s="3" t="s">
        <v>22</v>
      </c>
      <c r="J2331" s="3" t="s">
        <v>21</v>
      </c>
      <c r="K2331" s="3"/>
      <c r="L2331" s="3" t="s">
        <v>194</v>
      </c>
      <c r="M2331" s="3" t="s">
        <v>88</v>
      </c>
      <c r="N2331" s="3">
        <v>0</v>
      </c>
      <c r="O2331" s="3">
        <v>4</v>
      </c>
    </row>
    <row r="2332" spans="1:15" ht="17.100000000000001">
      <c r="A2332" s="3" t="s">
        <v>2925</v>
      </c>
      <c r="B2332" s="3" t="s">
        <v>16</v>
      </c>
      <c r="C2332" s="3" t="s">
        <v>275</v>
      </c>
      <c r="D2332" s="3" t="s">
        <v>91</v>
      </c>
      <c r="E2332" s="3" t="s">
        <v>92</v>
      </c>
      <c r="F2332" s="3">
        <v>19</v>
      </c>
      <c r="G2332" s="3" t="s">
        <v>284</v>
      </c>
      <c r="H2332" s="3" t="s">
        <v>21</v>
      </c>
      <c r="I2332" s="3" t="s">
        <v>22</v>
      </c>
      <c r="J2332" s="3" t="s">
        <v>21</v>
      </c>
      <c r="K2332" s="3"/>
      <c r="L2332" s="3" t="s">
        <v>33</v>
      </c>
      <c r="M2332" s="3" t="s">
        <v>88</v>
      </c>
      <c r="N2332" s="3">
        <v>2</v>
      </c>
      <c r="O2332" s="3">
        <v>7</v>
      </c>
    </row>
    <row r="2333" spans="1:15" ht="17.100000000000001">
      <c r="A2333" s="3" t="s">
        <v>2926</v>
      </c>
      <c r="B2333" s="3" t="s">
        <v>212</v>
      </c>
      <c r="C2333" s="3" t="s">
        <v>225</v>
      </c>
      <c r="D2333" s="3" t="s">
        <v>62</v>
      </c>
      <c r="E2333" s="3" t="s">
        <v>63</v>
      </c>
      <c r="F2333" s="3">
        <v>19</v>
      </c>
      <c r="G2333" s="3" t="s">
        <v>20</v>
      </c>
      <c r="H2333" s="3" t="s">
        <v>21</v>
      </c>
      <c r="I2333" s="3" t="s">
        <v>22</v>
      </c>
      <c r="J2333" s="3" t="s">
        <v>21</v>
      </c>
      <c r="K2333" s="3"/>
      <c r="L2333" s="3" t="s">
        <v>104</v>
      </c>
      <c r="M2333" s="3" t="s">
        <v>173</v>
      </c>
      <c r="N2333" s="3">
        <v>0</v>
      </c>
      <c r="O2333" s="3">
        <v>0</v>
      </c>
    </row>
    <row r="2334" spans="1:15" ht="17.100000000000001">
      <c r="A2334" s="3" t="s">
        <v>1231</v>
      </c>
      <c r="B2334" s="3" t="s">
        <v>278</v>
      </c>
      <c r="C2334" s="3" t="s">
        <v>229</v>
      </c>
      <c r="D2334" s="3" t="s">
        <v>91</v>
      </c>
      <c r="E2334" s="3" t="s">
        <v>92</v>
      </c>
      <c r="F2334" s="3">
        <v>19</v>
      </c>
      <c r="G2334" s="3" t="s">
        <v>1615</v>
      </c>
      <c r="H2334" s="3" t="s">
        <v>21</v>
      </c>
      <c r="I2334" s="3" t="s">
        <v>22</v>
      </c>
      <c r="J2334" s="3" t="s">
        <v>21</v>
      </c>
      <c r="K2334" s="3"/>
      <c r="L2334" s="3" t="s">
        <v>49</v>
      </c>
      <c r="M2334" s="3" t="s">
        <v>88</v>
      </c>
      <c r="N2334" s="3">
        <v>0</v>
      </c>
      <c r="O2334" s="3">
        <v>0</v>
      </c>
    </row>
    <row r="2335" spans="1:15" ht="17.100000000000001">
      <c r="A2335" s="3" t="s">
        <v>2927</v>
      </c>
      <c r="B2335" s="3" t="s">
        <v>81</v>
      </c>
      <c r="C2335" s="3" t="s">
        <v>90</v>
      </c>
      <c r="D2335" s="3" t="s">
        <v>91</v>
      </c>
      <c r="E2335" s="3" t="s">
        <v>92</v>
      </c>
      <c r="F2335" s="3">
        <v>19</v>
      </c>
      <c r="G2335" s="3" t="s">
        <v>20</v>
      </c>
      <c r="H2335" s="3" t="s">
        <v>21</v>
      </c>
      <c r="I2335" s="3" t="s">
        <v>22</v>
      </c>
      <c r="J2335" s="3" t="s">
        <v>21</v>
      </c>
      <c r="K2335" s="3"/>
      <c r="L2335" s="3" t="s">
        <v>75</v>
      </c>
      <c r="M2335" s="3" t="s">
        <v>139</v>
      </c>
      <c r="N2335" s="3">
        <v>0</v>
      </c>
      <c r="O2335" s="3">
        <v>0</v>
      </c>
    </row>
    <row r="2336" spans="1:15" ht="17.100000000000001">
      <c r="A2336" s="3" t="s">
        <v>2928</v>
      </c>
      <c r="B2336" s="3" t="s">
        <v>42</v>
      </c>
      <c r="C2336" s="3" t="s">
        <v>2637</v>
      </c>
      <c r="D2336" s="3" t="s">
        <v>2190</v>
      </c>
      <c r="E2336" s="3" t="s">
        <v>2191</v>
      </c>
      <c r="F2336" s="3">
        <v>19</v>
      </c>
      <c r="G2336" s="3" t="s">
        <v>2929</v>
      </c>
      <c r="H2336" s="3" t="s">
        <v>21</v>
      </c>
      <c r="I2336" s="3" t="s">
        <v>22</v>
      </c>
      <c r="J2336" s="3" t="s">
        <v>21</v>
      </c>
      <c r="K2336" s="3"/>
      <c r="L2336" s="3" t="s">
        <v>33</v>
      </c>
      <c r="M2336" s="3" t="s">
        <v>45</v>
      </c>
      <c r="N2336" s="3">
        <v>0</v>
      </c>
      <c r="O2336" s="3">
        <v>6</v>
      </c>
    </row>
    <row r="2337" spans="1:15" ht="17.100000000000001">
      <c r="A2337" s="3" t="s">
        <v>2930</v>
      </c>
      <c r="B2337" s="3" t="s">
        <v>106</v>
      </c>
      <c r="C2337" s="3" t="s">
        <v>2359</v>
      </c>
      <c r="D2337" s="3" t="s">
        <v>20</v>
      </c>
      <c r="E2337" s="3" t="s">
        <v>339</v>
      </c>
      <c r="F2337" s="3">
        <v>19</v>
      </c>
      <c r="G2337" s="3" t="s">
        <v>124</v>
      </c>
      <c r="H2337" s="3" t="s">
        <v>21</v>
      </c>
      <c r="I2337" s="3" t="s">
        <v>22</v>
      </c>
      <c r="J2337" s="3" t="s">
        <v>21</v>
      </c>
      <c r="K2337" s="3"/>
      <c r="L2337" s="3" t="s">
        <v>49</v>
      </c>
      <c r="M2337" s="3" t="s">
        <v>306</v>
      </c>
      <c r="N2337" s="3">
        <v>0</v>
      </c>
      <c r="O2337" s="3">
        <v>15</v>
      </c>
    </row>
    <row r="2338" spans="1:15" ht="17.100000000000001">
      <c r="A2338" s="3" t="s">
        <v>1474</v>
      </c>
      <c r="B2338" s="3" t="s">
        <v>16</v>
      </c>
      <c r="C2338" s="3" t="s">
        <v>253</v>
      </c>
      <c r="D2338" s="3" t="s">
        <v>20</v>
      </c>
      <c r="E2338" s="3" t="s">
        <v>339</v>
      </c>
      <c r="F2338" s="3">
        <v>19</v>
      </c>
      <c r="G2338" s="3" t="s">
        <v>20</v>
      </c>
      <c r="H2338" s="3" t="s">
        <v>21</v>
      </c>
      <c r="I2338" s="3" t="s">
        <v>22</v>
      </c>
      <c r="J2338" s="3" t="s">
        <v>21</v>
      </c>
      <c r="K2338" s="3"/>
      <c r="L2338" s="3" t="s">
        <v>28</v>
      </c>
      <c r="M2338" s="3" t="s">
        <v>291</v>
      </c>
      <c r="N2338" s="3">
        <v>0</v>
      </c>
      <c r="O2338" s="3">
        <v>0</v>
      </c>
    </row>
    <row r="2339" spans="1:15" ht="17.100000000000001">
      <c r="A2339" s="3" t="s">
        <v>2931</v>
      </c>
      <c r="B2339" s="3" t="s">
        <v>457</v>
      </c>
      <c r="C2339" s="3" t="s">
        <v>332</v>
      </c>
      <c r="D2339" s="3" t="s">
        <v>91</v>
      </c>
      <c r="E2339" s="3" t="s">
        <v>92</v>
      </c>
      <c r="F2339" s="3">
        <v>19</v>
      </c>
      <c r="G2339" s="3" t="s">
        <v>20</v>
      </c>
      <c r="H2339" s="3" t="s">
        <v>21</v>
      </c>
      <c r="I2339" s="3" t="s">
        <v>22</v>
      </c>
      <c r="J2339" s="3" t="s">
        <v>21</v>
      </c>
      <c r="K2339" s="3"/>
      <c r="L2339" s="3" t="s">
        <v>333</v>
      </c>
      <c r="M2339" s="3" t="s">
        <v>324</v>
      </c>
      <c r="N2339" s="3">
        <v>0</v>
      </c>
      <c r="O2339" s="3">
        <v>1</v>
      </c>
    </row>
    <row r="2340" spans="1:15" ht="17.100000000000001">
      <c r="A2340" s="3" t="s">
        <v>2932</v>
      </c>
      <c r="B2340" s="3" t="s">
        <v>16</v>
      </c>
      <c r="C2340" s="3" t="s">
        <v>136</v>
      </c>
      <c r="D2340" s="3" t="s">
        <v>91</v>
      </c>
      <c r="E2340" s="3" t="s">
        <v>92</v>
      </c>
      <c r="F2340" s="3">
        <v>19</v>
      </c>
      <c r="G2340" s="3" t="s">
        <v>136</v>
      </c>
      <c r="H2340" s="3" t="s">
        <v>21</v>
      </c>
      <c r="I2340" s="3" t="s">
        <v>22</v>
      </c>
      <c r="J2340" s="3" t="s">
        <v>21</v>
      </c>
      <c r="K2340" s="3"/>
      <c r="L2340" s="3" t="s">
        <v>49</v>
      </c>
      <c r="M2340" s="3" t="s">
        <v>88</v>
      </c>
      <c r="N2340" s="3">
        <v>0</v>
      </c>
      <c r="O2340" s="3">
        <v>0</v>
      </c>
    </row>
    <row r="2341" spans="1:15" ht="17.100000000000001">
      <c r="A2341" s="3" t="s">
        <v>2933</v>
      </c>
      <c r="B2341" s="3" t="s">
        <v>16</v>
      </c>
      <c r="C2341" s="3"/>
      <c r="D2341" s="3" t="s">
        <v>20</v>
      </c>
      <c r="E2341" s="3" t="s">
        <v>339</v>
      </c>
      <c r="F2341" s="3">
        <v>19</v>
      </c>
      <c r="G2341" s="3" t="s">
        <v>201</v>
      </c>
      <c r="H2341" s="3" t="s">
        <v>21</v>
      </c>
      <c r="I2341" s="3" t="s">
        <v>22</v>
      </c>
      <c r="J2341" s="3" t="s">
        <v>21</v>
      </c>
      <c r="K2341" s="3"/>
      <c r="L2341" s="3" t="s">
        <v>33</v>
      </c>
      <c r="M2341" s="3" t="s">
        <v>88</v>
      </c>
      <c r="N2341" s="3">
        <v>0</v>
      </c>
      <c r="O2341" s="3">
        <v>0</v>
      </c>
    </row>
    <row r="2342" spans="1:15" ht="17.100000000000001">
      <c r="A2342" s="3" t="s">
        <v>2934</v>
      </c>
      <c r="B2342" s="3" t="s">
        <v>2246</v>
      </c>
      <c r="C2342" s="3" t="s">
        <v>2532</v>
      </c>
      <c r="D2342" s="3" t="s">
        <v>2190</v>
      </c>
      <c r="E2342" s="3" t="s">
        <v>2191</v>
      </c>
      <c r="F2342" s="3">
        <v>19</v>
      </c>
      <c r="G2342" s="3" t="s">
        <v>284</v>
      </c>
      <c r="H2342" s="3" t="s">
        <v>21</v>
      </c>
      <c r="I2342" s="3" t="s">
        <v>22</v>
      </c>
      <c r="J2342" s="3" t="s">
        <v>21</v>
      </c>
      <c r="K2342" s="3"/>
      <c r="L2342" s="3" t="s">
        <v>104</v>
      </c>
      <c r="M2342" s="3" t="s">
        <v>266</v>
      </c>
      <c r="N2342" s="3">
        <v>0</v>
      </c>
      <c r="O2342" s="3">
        <v>0</v>
      </c>
    </row>
    <row r="2343" spans="1:15" ht="17.100000000000001">
      <c r="A2343" s="3" t="s">
        <v>2935</v>
      </c>
      <c r="B2343" s="3" t="s">
        <v>36</v>
      </c>
      <c r="C2343" s="3" t="s">
        <v>253</v>
      </c>
      <c r="D2343" s="3" t="s">
        <v>20</v>
      </c>
      <c r="E2343" s="3" t="s">
        <v>339</v>
      </c>
      <c r="F2343" s="3">
        <v>19</v>
      </c>
      <c r="G2343" s="3" t="s">
        <v>20</v>
      </c>
      <c r="H2343" s="3" t="s">
        <v>21</v>
      </c>
      <c r="I2343" s="3" t="s">
        <v>22</v>
      </c>
      <c r="J2343" s="3" t="s">
        <v>21</v>
      </c>
      <c r="K2343" s="3"/>
      <c r="L2343" s="3" t="s">
        <v>160</v>
      </c>
      <c r="M2343" s="3" t="s">
        <v>291</v>
      </c>
      <c r="N2343" s="3">
        <v>0</v>
      </c>
      <c r="O2343" s="3">
        <v>0</v>
      </c>
    </row>
    <row r="2344" spans="1:15" ht="17.100000000000001">
      <c r="A2344" s="3" t="s">
        <v>2936</v>
      </c>
      <c r="B2344" s="3" t="s">
        <v>36</v>
      </c>
      <c r="C2344" s="3" t="s">
        <v>169</v>
      </c>
      <c r="D2344" s="3" t="s">
        <v>62</v>
      </c>
      <c r="E2344" s="3" t="s">
        <v>63</v>
      </c>
      <c r="F2344" s="3">
        <v>19</v>
      </c>
      <c r="G2344" s="3" t="s">
        <v>74</v>
      </c>
      <c r="H2344" s="3" t="s">
        <v>21</v>
      </c>
      <c r="I2344" s="3" t="s">
        <v>22</v>
      </c>
      <c r="J2344" s="3" t="s">
        <v>21</v>
      </c>
      <c r="K2344" s="3"/>
      <c r="L2344" s="3" t="s">
        <v>108</v>
      </c>
      <c r="M2344" s="3" t="s">
        <v>1319</v>
      </c>
      <c r="N2344" s="3">
        <v>0</v>
      </c>
      <c r="O2344" s="3">
        <v>3</v>
      </c>
    </row>
    <row r="2345" spans="1:15" ht="17.100000000000001">
      <c r="A2345" s="3" t="s">
        <v>2937</v>
      </c>
      <c r="B2345" s="3" t="s">
        <v>166</v>
      </c>
      <c r="C2345" s="3" t="s">
        <v>490</v>
      </c>
      <c r="D2345" s="3" t="s">
        <v>62</v>
      </c>
      <c r="E2345" s="3" t="s">
        <v>63</v>
      </c>
      <c r="F2345" s="3">
        <v>19</v>
      </c>
      <c r="G2345" s="3" t="s">
        <v>657</v>
      </c>
      <c r="H2345" s="3" t="s">
        <v>21</v>
      </c>
      <c r="I2345" s="3" t="s">
        <v>22</v>
      </c>
      <c r="J2345" s="3" t="s">
        <v>21</v>
      </c>
      <c r="K2345" s="3" t="s">
        <v>421</v>
      </c>
      <c r="L2345" s="3" t="s">
        <v>914</v>
      </c>
      <c r="M2345" s="3" t="s">
        <v>1319</v>
      </c>
      <c r="N2345" s="3">
        <v>0</v>
      </c>
      <c r="O2345" s="3">
        <v>0</v>
      </c>
    </row>
    <row r="2346" spans="1:15" ht="17.100000000000001">
      <c r="A2346" s="3" t="s">
        <v>2938</v>
      </c>
      <c r="B2346" s="3" t="s">
        <v>42</v>
      </c>
      <c r="C2346" s="3"/>
      <c r="D2346" s="3" t="s">
        <v>20</v>
      </c>
      <c r="E2346" s="3" t="s">
        <v>339</v>
      </c>
      <c r="F2346" s="3">
        <v>19</v>
      </c>
      <c r="G2346" s="3" t="s">
        <v>20</v>
      </c>
      <c r="H2346" s="3" t="s">
        <v>21</v>
      </c>
      <c r="I2346" s="3" t="s">
        <v>22</v>
      </c>
      <c r="J2346" s="3" t="s">
        <v>21</v>
      </c>
      <c r="K2346" s="3"/>
      <c r="L2346" s="3" t="s">
        <v>28</v>
      </c>
      <c r="M2346" s="3" t="s">
        <v>88</v>
      </c>
      <c r="N2346" s="3">
        <v>0</v>
      </c>
      <c r="O2346" s="3">
        <v>0</v>
      </c>
    </row>
    <row r="2347" spans="1:15" ht="17.100000000000001">
      <c r="A2347" s="3" t="s">
        <v>2939</v>
      </c>
      <c r="B2347" s="3" t="s">
        <v>16</v>
      </c>
      <c r="C2347" s="3"/>
      <c r="D2347" s="3" t="s">
        <v>20</v>
      </c>
      <c r="E2347" s="3" t="s">
        <v>339</v>
      </c>
      <c r="F2347" s="3">
        <v>19</v>
      </c>
      <c r="G2347" s="3" t="s">
        <v>1699</v>
      </c>
      <c r="H2347" s="3" t="s">
        <v>21</v>
      </c>
      <c r="I2347" s="3" t="s">
        <v>22</v>
      </c>
      <c r="J2347" s="3" t="s">
        <v>21</v>
      </c>
      <c r="K2347" s="3"/>
      <c r="L2347" s="3" t="s">
        <v>99</v>
      </c>
      <c r="M2347" s="3" t="s">
        <v>291</v>
      </c>
      <c r="N2347" s="3">
        <v>0</v>
      </c>
      <c r="O2347" s="3">
        <v>0</v>
      </c>
    </row>
    <row r="2348" spans="1:15" ht="17.100000000000001">
      <c r="A2348" s="3" t="s">
        <v>2940</v>
      </c>
      <c r="B2348" s="3" t="s">
        <v>81</v>
      </c>
      <c r="C2348" s="3"/>
      <c r="D2348" s="3" t="s">
        <v>20</v>
      </c>
      <c r="E2348" s="3" t="s">
        <v>339</v>
      </c>
      <c r="F2348" s="3">
        <v>19</v>
      </c>
      <c r="G2348" s="3" t="s">
        <v>20</v>
      </c>
      <c r="H2348" s="3" t="s">
        <v>21</v>
      </c>
      <c r="I2348" s="3" t="s">
        <v>22</v>
      </c>
      <c r="J2348" s="3" t="s">
        <v>21</v>
      </c>
      <c r="K2348" s="3"/>
      <c r="L2348" s="3" t="s">
        <v>104</v>
      </c>
      <c r="M2348" s="3" t="s">
        <v>139</v>
      </c>
      <c r="N2348" s="3">
        <v>0</v>
      </c>
      <c r="O2348" s="3">
        <v>0</v>
      </c>
    </row>
    <row r="2349" spans="1:15" ht="17.100000000000001">
      <c r="A2349" s="3" t="s">
        <v>2941</v>
      </c>
      <c r="B2349" s="3" t="s">
        <v>2942</v>
      </c>
      <c r="C2349" s="3" t="s">
        <v>154</v>
      </c>
      <c r="D2349" s="3" t="s">
        <v>91</v>
      </c>
      <c r="E2349" s="3" t="s">
        <v>92</v>
      </c>
      <c r="F2349" s="3">
        <v>19</v>
      </c>
      <c r="G2349" s="3" t="s">
        <v>154</v>
      </c>
      <c r="H2349" s="3" t="s">
        <v>21</v>
      </c>
      <c r="I2349" s="3" t="s">
        <v>22</v>
      </c>
      <c r="J2349" s="3" t="s">
        <v>21</v>
      </c>
      <c r="K2349" s="3"/>
      <c r="L2349" s="3" t="s">
        <v>160</v>
      </c>
      <c r="M2349" s="3" t="s">
        <v>291</v>
      </c>
      <c r="N2349" s="3">
        <v>0</v>
      </c>
      <c r="O2349" s="3">
        <v>0</v>
      </c>
    </row>
    <row r="2350" spans="1:15" ht="17.100000000000001">
      <c r="A2350" s="3" t="s">
        <v>2943</v>
      </c>
      <c r="B2350" s="3" t="s">
        <v>42</v>
      </c>
      <c r="C2350" s="3"/>
      <c r="D2350" s="3" t="s">
        <v>20</v>
      </c>
      <c r="E2350" s="3" t="s">
        <v>339</v>
      </c>
      <c r="F2350" s="3">
        <v>19</v>
      </c>
      <c r="G2350" s="3" t="s">
        <v>470</v>
      </c>
      <c r="H2350" s="3" t="s">
        <v>21</v>
      </c>
      <c r="I2350" s="3" t="s">
        <v>22</v>
      </c>
      <c r="J2350" s="3" t="s">
        <v>21</v>
      </c>
      <c r="K2350" s="3"/>
      <c r="L2350" s="3" t="s">
        <v>58</v>
      </c>
      <c r="M2350" s="3" t="s">
        <v>24</v>
      </c>
      <c r="N2350" s="3">
        <v>1</v>
      </c>
      <c r="O2350" s="3">
        <v>8</v>
      </c>
    </row>
    <row r="2351" spans="1:15" ht="17.100000000000001">
      <c r="A2351" s="3" t="s">
        <v>2944</v>
      </c>
      <c r="B2351" s="3" t="s">
        <v>16</v>
      </c>
      <c r="C2351" s="3"/>
      <c r="D2351" s="3" t="s">
        <v>20</v>
      </c>
      <c r="E2351" s="3" t="s">
        <v>339</v>
      </c>
      <c r="F2351" s="3">
        <v>19</v>
      </c>
      <c r="G2351" s="3" t="s">
        <v>74</v>
      </c>
      <c r="H2351" s="3" t="s">
        <v>21</v>
      </c>
      <c r="I2351" s="3" t="s">
        <v>22</v>
      </c>
      <c r="J2351" s="3" t="s">
        <v>21</v>
      </c>
      <c r="K2351" s="3"/>
      <c r="L2351" s="3" t="s">
        <v>2095</v>
      </c>
      <c r="M2351" s="3" t="s">
        <v>2945</v>
      </c>
      <c r="N2351" s="3">
        <v>7</v>
      </c>
      <c r="O2351" s="3">
        <v>32</v>
      </c>
    </row>
    <row r="2352" spans="1:15" ht="17.100000000000001">
      <c r="A2352" s="3" t="s">
        <v>2946</v>
      </c>
      <c r="B2352" s="3" t="s">
        <v>72</v>
      </c>
      <c r="C2352" s="3" t="s">
        <v>57</v>
      </c>
      <c r="D2352" s="3" t="s">
        <v>62</v>
      </c>
      <c r="E2352" s="3" t="s">
        <v>63</v>
      </c>
      <c r="F2352" s="3">
        <v>19</v>
      </c>
      <c r="G2352" s="3" t="s">
        <v>113</v>
      </c>
      <c r="H2352" s="3" t="s">
        <v>21</v>
      </c>
      <c r="I2352" s="3" t="s">
        <v>22</v>
      </c>
      <c r="J2352" s="3" t="s">
        <v>21</v>
      </c>
      <c r="K2352" s="3"/>
      <c r="L2352" s="3" t="s">
        <v>160</v>
      </c>
      <c r="M2352" s="3" t="s">
        <v>82</v>
      </c>
      <c r="N2352" s="3">
        <v>0</v>
      </c>
      <c r="O2352" s="3">
        <v>0</v>
      </c>
    </row>
    <row r="2353" spans="1:15" ht="17.100000000000001">
      <c r="A2353" s="3" t="s">
        <v>2947</v>
      </c>
      <c r="B2353" s="3" t="s">
        <v>166</v>
      </c>
      <c r="C2353" s="3" t="s">
        <v>43</v>
      </c>
      <c r="D2353" s="3" t="s">
        <v>38</v>
      </c>
      <c r="E2353" s="3" t="s">
        <v>39</v>
      </c>
      <c r="F2353" s="3">
        <v>19</v>
      </c>
      <c r="G2353" s="3" t="s">
        <v>20</v>
      </c>
      <c r="H2353" s="3" t="s">
        <v>21</v>
      </c>
      <c r="I2353" s="3" t="s">
        <v>22</v>
      </c>
      <c r="J2353" s="3" t="s">
        <v>21</v>
      </c>
      <c r="K2353" s="3"/>
      <c r="L2353" s="3" t="s">
        <v>247</v>
      </c>
      <c r="M2353" s="3" t="s">
        <v>109</v>
      </c>
      <c r="N2353" s="3">
        <v>0</v>
      </c>
      <c r="O2353" s="3">
        <v>4</v>
      </c>
    </row>
    <row r="2354" spans="1:15" ht="17.100000000000001">
      <c r="A2354" s="3" t="s">
        <v>2948</v>
      </c>
      <c r="B2354" s="3" t="s">
        <v>789</v>
      </c>
      <c r="C2354" s="3"/>
      <c r="D2354" s="3" t="s">
        <v>20</v>
      </c>
      <c r="E2354" s="3" t="s">
        <v>339</v>
      </c>
      <c r="F2354" s="3">
        <v>19</v>
      </c>
      <c r="G2354" s="3" t="s">
        <v>20</v>
      </c>
      <c r="H2354" s="3" t="s">
        <v>21</v>
      </c>
      <c r="I2354" s="3" t="s">
        <v>22</v>
      </c>
      <c r="J2354" s="3" t="s">
        <v>21</v>
      </c>
      <c r="K2354" s="3"/>
      <c r="L2354" s="3" t="s">
        <v>44</v>
      </c>
      <c r="M2354" s="3" t="s">
        <v>254</v>
      </c>
      <c r="N2354" s="3">
        <v>0</v>
      </c>
      <c r="O2354" s="3">
        <v>0</v>
      </c>
    </row>
    <row r="2355" spans="1:15" ht="17.100000000000001">
      <c r="A2355" s="3" t="s">
        <v>2949</v>
      </c>
      <c r="B2355" s="3" t="s">
        <v>278</v>
      </c>
      <c r="C2355" s="3" t="s">
        <v>1003</v>
      </c>
      <c r="D2355" s="3" t="s">
        <v>20</v>
      </c>
      <c r="E2355" s="3" t="s">
        <v>339</v>
      </c>
      <c r="F2355" s="3">
        <v>19</v>
      </c>
      <c r="G2355" s="3" t="s">
        <v>1279</v>
      </c>
      <c r="H2355" s="3" t="s">
        <v>21</v>
      </c>
      <c r="I2355" s="3" t="s">
        <v>22</v>
      </c>
      <c r="J2355" s="3" t="s">
        <v>21</v>
      </c>
      <c r="K2355" s="3"/>
      <c r="L2355" s="3" t="s">
        <v>49</v>
      </c>
      <c r="M2355" s="3" t="s">
        <v>45</v>
      </c>
      <c r="N2355" s="3">
        <v>7</v>
      </c>
      <c r="O2355" s="3">
        <v>31</v>
      </c>
    </row>
    <row r="2356" spans="1:15" ht="17.100000000000001">
      <c r="A2356" s="3" t="s">
        <v>2950</v>
      </c>
      <c r="B2356" s="3" t="s">
        <v>42</v>
      </c>
      <c r="C2356" s="3" t="s">
        <v>282</v>
      </c>
      <c r="D2356" s="3" t="s">
        <v>62</v>
      </c>
      <c r="E2356" s="3" t="s">
        <v>63</v>
      </c>
      <c r="F2356" s="3">
        <v>19</v>
      </c>
      <c r="G2356" s="3" t="s">
        <v>74</v>
      </c>
      <c r="H2356" s="3" t="s">
        <v>21</v>
      </c>
      <c r="I2356" s="3" t="s">
        <v>22</v>
      </c>
      <c r="J2356" s="3" t="s">
        <v>21</v>
      </c>
      <c r="K2356" s="3"/>
      <c r="L2356" s="3" t="s">
        <v>23</v>
      </c>
      <c r="M2356" s="3" t="s">
        <v>76</v>
      </c>
      <c r="N2356" s="3">
        <v>0</v>
      </c>
      <c r="O2356" s="3">
        <v>0</v>
      </c>
    </row>
    <row r="2357" spans="1:15" ht="17.100000000000001">
      <c r="A2357" s="3" t="s">
        <v>2951</v>
      </c>
      <c r="B2357" s="3" t="s">
        <v>42</v>
      </c>
      <c r="C2357" s="3"/>
      <c r="D2357" s="3" t="s">
        <v>20</v>
      </c>
      <c r="E2357" s="3" t="s">
        <v>339</v>
      </c>
      <c r="F2357" s="3">
        <v>19</v>
      </c>
      <c r="G2357" s="3" t="s">
        <v>74</v>
      </c>
      <c r="H2357" s="3" t="s">
        <v>21</v>
      </c>
      <c r="I2357" s="3" t="s">
        <v>22</v>
      </c>
      <c r="J2357" s="3" t="s">
        <v>21</v>
      </c>
      <c r="K2357" s="3"/>
      <c r="L2357" s="3" t="s">
        <v>218</v>
      </c>
      <c r="M2357" s="3" t="s">
        <v>306</v>
      </c>
      <c r="N2357" s="3">
        <v>0</v>
      </c>
      <c r="O2357" s="3">
        <v>0</v>
      </c>
    </row>
    <row r="2358" spans="1:15" ht="17.100000000000001">
      <c r="A2358" s="3" t="s">
        <v>2952</v>
      </c>
      <c r="B2358" s="3" t="s">
        <v>16</v>
      </c>
      <c r="C2358" s="3"/>
      <c r="D2358" s="3" t="s">
        <v>20</v>
      </c>
      <c r="E2358" s="3" t="s">
        <v>339</v>
      </c>
      <c r="F2358" s="3">
        <v>19</v>
      </c>
      <c r="G2358" s="3" t="s">
        <v>20</v>
      </c>
      <c r="H2358" s="3" t="s">
        <v>21</v>
      </c>
      <c r="I2358" s="3" t="s">
        <v>22</v>
      </c>
      <c r="J2358" s="3" t="s">
        <v>21</v>
      </c>
      <c r="K2358" s="3"/>
      <c r="L2358" s="3" t="s">
        <v>125</v>
      </c>
      <c r="M2358" s="3" t="s">
        <v>291</v>
      </c>
      <c r="N2358" s="3">
        <v>0</v>
      </c>
      <c r="O2358" s="3">
        <v>0</v>
      </c>
    </row>
    <row r="2359" spans="1:15" ht="17.100000000000001">
      <c r="A2359" s="3" t="s">
        <v>2953</v>
      </c>
      <c r="B2359" s="3" t="s">
        <v>47</v>
      </c>
      <c r="C2359" s="3" t="s">
        <v>2954</v>
      </c>
      <c r="D2359" s="3" t="s">
        <v>20</v>
      </c>
      <c r="E2359" s="3" t="s">
        <v>339</v>
      </c>
      <c r="F2359" s="3">
        <v>19</v>
      </c>
      <c r="G2359" s="3" t="s">
        <v>1967</v>
      </c>
      <c r="H2359" s="3" t="s">
        <v>21</v>
      </c>
      <c r="I2359" s="3" t="s">
        <v>22</v>
      </c>
      <c r="J2359" s="3" t="s">
        <v>21</v>
      </c>
      <c r="K2359" s="3" t="s">
        <v>465</v>
      </c>
      <c r="L2359" s="3" t="s">
        <v>49</v>
      </c>
      <c r="M2359" s="3" t="s">
        <v>45</v>
      </c>
      <c r="N2359" s="3">
        <v>3</v>
      </c>
      <c r="O2359" s="3">
        <v>41</v>
      </c>
    </row>
    <row r="2360" spans="1:15" ht="17.100000000000001">
      <c r="A2360" s="3" t="s">
        <v>2955</v>
      </c>
      <c r="B2360" s="3" t="s">
        <v>81</v>
      </c>
      <c r="C2360" s="3" t="s">
        <v>177</v>
      </c>
      <c r="D2360" s="3" t="s">
        <v>18</v>
      </c>
      <c r="E2360" s="3" t="s">
        <v>19</v>
      </c>
      <c r="F2360" s="3">
        <v>19</v>
      </c>
      <c r="G2360" s="3" t="s">
        <v>20</v>
      </c>
      <c r="H2360" s="3" t="s">
        <v>21</v>
      </c>
      <c r="I2360" s="3" t="s">
        <v>22</v>
      </c>
      <c r="J2360" s="3" t="s">
        <v>21</v>
      </c>
      <c r="K2360" s="3"/>
      <c r="L2360" s="3" t="s">
        <v>194</v>
      </c>
      <c r="M2360" s="3" t="s">
        <v>173</v>
      </c>
      <c r="N2360" s="3">
        <v>0</v>
      </c>
      <c r="O2360" s="3">
        <v>0</v>
      </c>
    </row>
    <row r="2361" spans="1:15" ht="17.100000000000001">
      <c r="A2361" s="3" t="s">
        <v>2956</v>
      </c>
      <c r="B2361" s="3" t="s">
        <v>189</v>
      </c>
      <c r="C2361" s="3"/>
      <c r="D2361" s="3" t="s">
        <v>20</v>
      </c>
      <c r="E2361" s="3" t="s">
        <v>339</v>
      </c>
      <c r="F2361" s="3">
        <v>19</v>
      </c>
      <c r="G2361" s="3" t="s">
        <v>163</v>
      </c>
      <c r="H2361" s="3" t="s">
        <v>21</v>
      </c>
      <c r="I2361" s="3" t="s">
        <v>22</v>
      </c>
      <c r="J2361" s="3" t="s">
        <v>21</v>
      </c>
      <c r="K2361" s="3"/>
      <c r="L2361" s="3" t="s">
        <v>247</v>
      </c>
      <c r="M2361" s="3" t="s">
        <v>227</v>
      </c>
      <c r="N2361" s="3">
        <v>0</v>
      </c>
      <c r="O2361" s="3">
        <v>0</v>
      </c>
    </row>
    <row r="2362" spans="1:15" ht="17.100000000000001">
      <c r="A2362" s="3" t="s">
        <v>2957</v>
      </c>
      <c r="B2362" s="3" t="s">
        <v>42</v>
      </c>
      <c r="C2362" s="3"/>
      <c r="D2362" s="3" t="s">
        <v>20</v>
      </c>
      <c r="E2362" s="3" t="s">
        <v>339</v>
      </c>
      <c r="F2362" s="3">
        <v>19</v>
      </c>
      <c r="G2362" s="3" t="s">
        <v>20</v>
      </c>
      <c r="H2362" s="3" t="s">
        <v>21</v>
      </c>
      <c r="I2362" s="3" t="s">
        <v>22</v>
      </c>
      <c r="J2362" s="3" t="s">
        <v>21</v>
      </c>
      <c r="K2362" s="3"/>
      <c r="L2362" s="3" t="s">
        <v>75</v>
      </c>
      <c r="M2362" s="3" t="s">
        <v>173</v>
      </c>
      <c r="N2362" s="3">
        <v>0</v>
      </c>
      <c r="O2362" s="3">
        <v>0</v>
      </c>
    </row>
    <row r="2363" spans="1:15" ht="17.100000000000001">
      <c r="A2363" s="3" t="s">
        <v>2958</v>
      </c>
      <c r="B2363" s="3" t="s">
        <v>72</v>
      </c>
      <c r="C2363" s="3" t="s">
        <v>541</v>
      </c>
      <c r="D2363" s="3" t="s">
        <v>20</v>
      </c>
      <c r="E2363" s="3" t="s">
        <v>339</v>
      </c>
      <c r="F2363" s="3">
        <v>19</v>
      </c>
      <c r="G2363" s="3" t="s">
        <v>20</v>
      </c>
      <c r="H2363" s="3" t="s">
        <v>21</v>
      </c>
      <c r="I2363" s="3" t="s">
        <v>22</v>
      </c>
      <c r="J2363" s="3" t="s">
        <v>21</v>
      </c>
      <c r="K2363" s="3"/>
      <c r="L2363" s="3" t="s">
        <v>128</v>
      </c>
      <c r="M2363" s="3" t="s">
        <v>29</v>
      </c>
      <c r="N2363" s="3">
        <v>0</v>
      </c>
      <c r="O2363" s="3">
        <v>3</v>
      </c>
    </row>
    <row r="2364" spans="1:15" ht="17.100000000000001">
      <c r="A2364" s="3" t="s">
        <v>2959</v>
      </c>
      <c r="B2364" s="3" t="s">
        <v>81</v>
      </c>
      <c r="C2364" s="3"/>
      <c r="D2364" s="3" t="s">
        <v>20</v>
      </c>
      <c r="E2364" s="3" t="s">
        <v>339</v>
      </c>
      <c r="F2364" s="3">
        <v>19</v>
      </c>
      <c r="G2364" s="3" t="s">
        <v>20</v>
      </c>
      <c r="H2364" s="3" t="s">
        <v>21</v>
      </c>
      <c r="I2364" s="3" t="s">
        <v>22</v>
      </c>
      <c r="J2364" s="3" t="s">
        <v>21</v>
      </c>
      <c r="K2364" s="3"/>
      <c r="L2364" s="3" t="s">
        <v>28</v>
      </c>
      <c r="M2364" s="3" t="s">
        <v>109</v>
      </c>
      <c r="N2364" s="3">
        <v>0</v>
      </c>
      <c r="O2364" s="3">
        <v>0</v>
      </c>
    </row>
    <row r="2365" spans="1:15" ht="17.100000000000001">
      <c r="A2365" s="3" t="s">
        <v>2960</v>
      </c>
      <c r="B2365" s="3" t="s">
        <v>106</v>
      </c>
      <c r="C2365" s="3" t="s">
        <v>1308</v>
      </c>
      <c r="D2365" s="3" t="s">
        <v>20</v>
      </c>
      <c r="E2365" s="3" t="s">
        <v>339</v>
      </c>
      <c r="F2365" s="3">
        <v>19</v>
      </c>
      <c r="G2365" s="3" t="s">
        <v>1225</v>
      </c>
      <c r="H2365" s="3" t="s">
        <v>21</v>
      </c>
      <c r="I2365" s="3" t="s">
        <v>22</v>
      </c>
      <c r="J2365" s="3" t="s">
        <v>21</v>
      </c>
      <c r="K2365" s="3"/>
      <c r="L2365" s="3" t="s">
        <v>104</v>
      </c>
      <c r="M2365" s="3" t="s">
        <v>82</v>
      </c>
      <c r="N2365" s="3">
        <v>0</v>
      </c>
      <c r="O2365" s="3">
        <v>2</v>
      </c>
    </row>
    <row r="2366" spans="1:15" ht="17.100000000000001">
      <c r="A2366" s="3" t="s">
        <v>1870</v>
      </c>
      <c r="B2366" s="3" t="s">
        <v>42</v>
      </c>
      <c r="C2366" s="3"/>
      <c r="D2366" s="3" t="s">
        <v>20</v>
      </c>
      <c r="E2366" s="3" t="s">
        <v>339</v>
      </c>
      <c r="F2366" s="3">
        <v>19</v>
      </c>
      <c r="G2366" s="3" t="s">
        <v>20</v>
      </c>
      <c r="H2366" s="3" t="s">
        <v>21</v>
      </c>
      <c r="I2366" s="3" t="s">
        <v>22</v>
      </c>
      <c r="J2366" s="3" t="s">
        <v>21</v>
      </c>
      <c r="K2366" s="3"/>
      <c r="L2366" s="3" t="s">
        <v>104</v>
      </c>
      <c r="M2366" s="3" t="s">
        <v>173</v>
      </c>
      <c r="N2366" s="3">
        <v>0</v>
      </c>
      <c r="O2366" s="3">
        <v>0</v>
      </c>
    </row>
    <row r="2367" spans="1:15" ht="17.100000000000001">
      <c r="A2367" s="3" t="s">
        <v>1497</v>
      </c>
      <c r="B2367" s="3" t="s">
        <v>16</v>
      </c>
      <c r="C2367" s="3"/>
      <c r="D2367" s="3" t="s">
        <v>20</v>
      </c>
      <c r="E2367" s="3" t="s">
        <v>339</v>
      </c>
      <c r="F2367" s="3">
        <v>19</v>
      </c>
      <c r="G2367" s="3" t="s">
        <v>190</v>
      </c>
      <c r="H2367" s="3" t="s">
        <v>21</v>
      </c>
      <c r="I2367" s="3" t="s">
        <v>22</v>
      </c>
      <c r="J2367" s="3" t="s">
        <v>21</v>
      </c>
      <c r="K2367" s="3"/>
      <c r="L2367" s="3" t="s">
        <v>75</v>
      </c>
      <c r="M2367" s="3" t="s">
        <v>88</v>
      </c>
      <c r="N2367" s="3">
        <v>0</v>
      </c>
      <c r="O2367" s="3">
        <v>0</v>
      </c>
    </row>
    <row r="2368" spans="1:15" ht="17.100000000000001">
      <c r="A2368" s="3" t="s">
        <v>2961</v>
      </c>
      <c r="B2368" s="3" t="s">
        <v>457</v>
      </c>
      <c r="C2368" s="3"/>
      <c r="D2368" s="3" t="s">
        <v>20</v>
      </c>
      <c r="E2368" s="3" t="s">
        <v>339</v>
      </c>
      <c r="F2368" s="3">
        <v>19</v>
      </c>
      <c r="G2368" s="3" t="s">
        <v>20</v>
      </c>
      <c r="H2368" s="3" t="s">
        <v>21</v>
      </c>
      <c r="I2368" s="3" t="s">
        <v>22</v>
      </c>
      <c r="J2368" s="3" t="s">
        <v>21</v>
      </c>
      <c r="K2368" s="3"/>
      <c r="L2368" s="3" t="s">
        <v>87</v>
      </c>
      <c r="M2368" s="3" t="s">
        <v>347</v>
      </c>
      <c r="N2368" s="3">
        <v>0</v>
      </c>
      <c r="O2368" s="3">
        <v>0</v>
      </c>
    </row>
    <row r="2369" spans="1:15" ht="17.100000000000001">
      <c r="A2369" s="3" t="s">
        <v>2962</v>
      </c>
      <c r="B2369" s="3" t="s">
        <v>36</v>
      </c>
      <c r="C2369" s="3" t="s">
        <v>142</v>
      </c>
      <c r="D2369" s="3" t="s">
        <v>18</v>
      </c>
      <c r="E2369" s="3" t="s">
        <v>19</v>
      </c>
      <c r="F2369" s="3">
        <v>19</v>
      </c>
      <c r="G2369" s="3" t="s">
        <v>74</v>
      </c>
      <c r="H2369" s="3" t="s">
        <v>21</v>
      </c>
      <c r="I2369" s="3" t="s">
        <v>22</v>
      </c>
      <c r="J2369" s="3" t="s">
        <v>21</v>
      </c>
      <c r="K2369" s="3" t="s">
        <v>239</v>
      </c>
      <c r="L2369" s="3" t="s">
        <v>87</v>
      </c>
      <c r="M2369" s="3" t="s">
        <v>59</v>
      </c>
      <c r="N2369" s="3">
        <v>0</v>
      </c>
      <c r="O2369" s="3">
        <v>1</v>
      </c>
    </row>
    <row r="2370" spans="1:15" ht="17.100000000000001">
      <c r="A2370" s="3" t="s">
        <v>2963</v>
      </c>
      <c r="B2370" s="3" t="s">
        <v>360</v>
      </c>
      <c r="C2370" s="3"/>
      <c r="D2370" s="3" t="s">
        <v>20</v>
      </c>
      <c r="E2370" s="3" t="s">
        <v>339</v>
      </c>
      <c r="F2370" s="3">
        <v>19</v>
      </c>
      <c r="G2370" s="3" t="s">
        <v>596</v>
      </c>
      <c r="H2370" s="3" t="s">
        <v>21</v>
      </c>
      <c r="I2370" s="3" t="s">
        <v>22</v>
      </c>
      <c r="J2370" s="3" t="s">
        <v>21</v>
      </c>
      <c r="K2370" s="3"/>
      <c r="L2370" s="3" t="s">
        <v>49</v>
      </c>
      <c r="M2370" s="3" t="s">
        <v>88</v>
      </c>
      <c r="N2370" s="3">
        <v>0</v>
      </c>
      <c r="O2370" s="3">
        <v>0</v>
      </c>
    </row>
    <row r="2371" spans="1:15" ht="17.100000000000001">
      <c r="A2371" s="3" t="s">
        <v>2964</v>
      </c>
      <c r="B2371" s="3" t="s">
        <v>81</v>
      </c>
      <c r="C2371" s="3"/>
      <c r="D2371" s="3" t="s">
        <v>20</v>
      </c>
      <c r="E2371" s="3" t="s">
        <v>339</v>
      </c>
      <c r="F2371" s="3">
        <v>19</v>
      </c>
      <c r="G2371" s="3" t="s">
        <v>20</v>
      </c>
      <c r="H2371" s="3" t="s">
        <v>21</v>
      </c>
      <c r="I2371" s="3" t="s">
        <v>22</v>
      </c>
      <c r="J2371" s="3" t="s">
        <v>21</v>
      </c>
      <c r="K2371" s="3"/>
      <c r="L2371" s="3" t="s">
        <v>218</v>
      </c>
      <c r="M2371" s="3" t="s">
        <v>109</v>
      </c>
      <c r="N2371" s="3">
        <v>0</v>
      </c>
      <c r="O2371" s="3">
        <v>0</v>
      </c>
    </row>
    <row r="2372" spans="1:15" ht="17.100000000000001">
      <c r="A2372" s="3" t="s">
        <v>2965</v>
      </c>
      <c r="B2372" s="3" t="s">
        <v>212</v>
      </c>
      <c r="C2372" s="3" t="s">
        <v>217</v>
      </c>
      <c r="D2372" s="3" t="s">
        <v>38</v>
      </c>
      <c r="E2372" s="3" t="s">
        <v>39</v>
      </c>
      <c r="F2372" s="3">
        <v>19</v>
      </c>
      <c r="G2372" s="3" t="s">
        <v>20</v>
      </c>
      <c r="H2372" s="3" t="s">
        <v>21</v>
      </c>
      <c r="I2372" s="3" t="s">
        <v>22</v>
      </c>
      <c r="J2372" s="3" t="s">
        <v>21</v>
      </c>
      <c r="K2372" s="3"/>
      <c r="L2372" s="3" t="s">
        <v>128</v>
      </c>
      <c r="M2372" s="3" t="s">
        <v>50</v>
      </c>
      <c r="N2372" s="3">
        <v>0</v>
      </c>
      <c r="O2372" s="3">
        <v>1</v>
      </c>
    </row>
    <row r="2373" spans="1:15" ht="17.100000000000001">
      <c r="A2373" s="3" t="s">
        <v>2966</v>
      </c>
      <c r="B2373" s="3" t="s">
        <v>16</v>
      </c>
      <c r="C2373" s="3" t="s">
        <v>282</v>
      </c>
      <c r="D2373" s="3" t="s">
        <v>62</v>
      </c>
      <c r="E2373" s="3" t="s">
        <v>63</v>
      </c>
      <c r="F2373" s="3">
        <v>19</v>
      </c>
      <c r="G2373" s="3" t="s">
        <v>20</v>
      </c>
      <c r="H2373" s="3" t="s">
        <v>21</v>
      </c>
      <c r="I2373" s="3" t="s">
        <v>22</v>
      </c>
      <c r="J2373" s="3" t="s">
        <v>21</v>
      </c>
      <c r="K2373" s="3"/>
      <c r="L2373" s="3" t="s">
        <v>64</v>
      </c>
      <c r="M2373" s="3" t="s">
        <v>29</v>
      </c>
      <c r="N2373" s="3">
        <v>0</v>
      </c>
      <c r="O2373" s="3">
        <v>0</v>
      </c>
    </row>
    <row r="2374" spans="1:15" ht="17.100000000000001">
      <c r="A2374" s="3" t="s">
        <v>2967</v>
      </c>
      <c r="B2374" s="3" t="s">
        <v>31</v>
      </c>
      <c r="C2374" s="3"/>
      <c r="D2374" s="3" t="s">
        <v>20</v>
      </c>
      <c r="E2374" s="3" t="s">
        <v>339</v>
      </c>
      <c r="F2374" s="3">
        <v>19</v>
      </c>
      <c r="G2374" s="3" t="s">
        <v>20</v>
      </c>
      <c r="H2374" s="3" t="s">
        <v>21</v>
      </c>
      <c r="I2374" s="3" t="s">
        <v>22</v>
      </c>
      <c r="J2374" s="3" t="s">
        <v>21</v>
      </c>
      <c r="K2374" s="3"/>
      <c r="L2374" s="3" t="s">
        <v>125</v>
      </c>
      <c r="M2374" s="3" t="s">
        <v>88</v>
      </c>
      <c r="N2374" s="3">
        <v>0</v>
      </c>
      <c r="O2374" s="3">
        <v>0</v>
      </c>
    </row>
    <row r="2375" spans="1:15" ht="17.100000000000001">
      <c r="A2375" s="3" t="s">
        <v>2968</v>
      </c>
      <c r="B2375" s="3" t="s">
        <v>81</v>
      </c>
      <c r="C2375" s="3" t="s">
        <v>271</v>
      </c>
      <c r="D2375" s="3" t="s">
        <v>62</v>
      </c>
      <c r="E2375" s="3" t="s">
        <v>63</v>
      </c>
      <c r="F2375" s="3">
        <v>19</v>
      </c>
      <c r="G2375" s="3" t="s">
        <v>2969</v>
      </c>
      <c r="H2375" s="3" t="s">
        <v>21</v>
      </c>
      <c r="I2375" s="3" t="s">
        <v>22</v>
      </c>
      <c r="J2375" s="3" t="s">
        <v>21</v>
      </c>
      <c r="K2375" s="3"/>
      <c r="L2375" s="3" t="s">
        <v>138</v>
      </c>
      <c r="M2375" s="3" t="s">
        <v>639</v>
      </c>
      <c r="N2375" s="3">
        <v>1</v>
      </c>
      <c r="O2375" s="3">
        <v>25</v>
      </c>
    </row>
    <row r="2376" spans="1:15" ht="17.100000000000001">
      <c r="A2376" s="3" t="s">
        <v>2970</v>
      </c>
      <c r="B2376" s="3" t="s">
        <v>81</v>
      </c>
      <c r="C2376" s="3" t="s">
        <v>455</v>
      </c>
      <c r="D2376" s="3" t="s">
        <v>38</v>
      </c>
      <c r="E2376" s="3" t="s">
        <v>39</v>
      </c>
      <c r="F2376" s="3">
        <v>19</v>
      </c>
      <c r="G2376" s="3" t="s">
        <v>136</v>
      </c>
      <c r="H2376" s="3" t="s">
        <v>21</v>
      </c>
      <c r="I2376" s="3" t="s">
        <v>22</v>
      </c>
      <c r="J2376" s="3" t="s">
        <v>21</v>
      </c>
      <c r="K2376" s="3"/>
      <c r="L2376" s="3" t="s">
        <v>49</v>
      </c>
      <c r="M2376" s="3" t="s">
        <v>306</v>
      </c>
      <c r="N2376" s="3">
        <v>0</v>
      </c>
      <c r="O2376" s="3">
        <v>0</v>
      </c>
    </row>
    <row r="2377" spans="1:15" ht="17.100000000000001">
      <c r="A2377" s="3" t="s">
        <v>2971</v>
      </c>
      <c r="B2377" s="3" t="s">
        <v>278</v>
      </c>
      <c r="C2377" s="3"/>
      <c r="D2377" s="3" t="s">
        <v>20</v>
      </c>
      <c r="E2377" s="3" t="s">
        <v>339</v>
      </c>
      <c r="F2377" s="3">
        <v>19</v>
      </c>
      <c r="G2377" s="3" t="s">
        <v>975</v>
      </c>
      <c r="H2377" s="3" t="s">
        <v>21</v>
      </c>
      <c r="I2377" s="3" t="s">
        <v>22</v>
      </c>
      <c r="J2377" s="3" t="s">
        <v>21</v>
      </c>
      <c r="K2377" s="3"/>
      <c r="L2377" s="3" t="s">
        <v>160</v>
      </c>
      <c r="M2377" s="3" t="s">
        <v>82</v>
      </c>
      <c r="N2377" s="3">
        <v>1</v>
      </c>
      <c r="O2377" s="3">
        <v>6</v>
      </c>
    </row>
    <row r="2378" spans="1:15" ht="17.100000000000001">
      <c r="A2378" s="3" t="s">
        <v>2972</v>
      </c>
      <c r="B2378" s="3" t="s">
        <v>84</v>
      </c>
      <c r="C2378" s="3" t="s">
        <v>2973</v>
      </c>
      <c r="D2378" s="3" t="s">
        <v>20</v>
      </c>
      <c r="E2378" s="3" t="s">
        <v>339</v>
      </c>
      <c r="F2378" s="3">
        <v>19</v>
      </c>
      <c r="G2378" s="3" t="s">
        <v>20</v>
      </c>
      <c r="H2378" s="3" t="s">
        <v>21</v>
      </c>
      <c r="I2378" s="3" t="s">
        <v>22</v>
      </c>
      <c r="J2378" s="3" t="s">
        <v>21</v>
      </c>
      <c r="K2378" s="3"/>
      <c r="L2378" s="3" t="s">
        <v>160</v>
      </c>
      <c r="M2378" s="3" t="s">
        <v>88</v>
      </c>
      <c r="N2378" s="3">
        <v>3</v>
      </c>
      <c r="O2378" s="3">
        <v>21</v>
      </c>
    </row>
    <row r="2379" spans="1:15" ht="17.100000000000001">
      <c r="A2379" s="3" t="s">
        <v>2974</v>
      </c>
      <c r="B2379" s="3" t="s">
        <v>680</v>
      </c>
      <c r="C2379" s="3" t="s">
        <v>284</v>
      </c>
      <c r="D2379" s="3" t="s">
        <v>91</v>
      </c>
      <c r="E2379" s="3" t="s">
        <v>92</v>
      </c>
      <c r="F2379" s="3">
        <v>19</v>
      </c>
      <c r="G2379" s="3" t="s">
        <v>74</v>
      </c>
      <c r="H2379" s="3" t="s">
        <v>21</v>
      </c>
      <c r="I2379" s="3" t="s">
        <v>22</v>
      </c>
      <c r="J2379" s="3" t="s">
        <v>21</v>
      </c>
      <c r="K2379" s="3" t="s">
        <v>491</v>
      </c>
      <c r="L2379" s="3" t="s">
        <v>28</v>
      </c>
      <c r="M2379" s="3" t="s">
        <v>173</v>
      </c>
      <c r="N2379" s="3">
        <v>1</v>
      </c>
      <c r="O2379" s="3">
        <v>12</v>
      </c>
    </row>
    <row r="2380" spans="1:15" ht="17.100000000000001">
      <c r="A2380" s="3" t="s">
        <v>2975</v>
      </c>
      <c r="B2380" s="3" t="s">
        <v>81</v>
      </c>
      <c r="C2380" s="3"/>
      <c r="D2380" s="3" t="s">
        <v>20</v>
      </c>
      <c r="E2380" s="3" t="s">
        <v>339</v>
      </c>
      <c r="F2380" s="3">
        <v>19</v>
      </c>
      <c r="G2380" s="3" t="s">
        <v>57</v>
      </c>
      <c r="H2380" s="3" t="s">
        <v>21</v>
      </c>
      <c r="I2380" s="3" t="s">
        <v>22</v>
      </c>
      <c r="J2380" s="3" t="s">
        <v>21</v>
      </c>
      <c r="K2380" s="3"/>
      <c r="L2380" s="3" t="s">
        <v>218</v>
      </c>
      <c r="M2380" s="3" t="s">
        <v>306</v>
      </c>
      <c r="N2380" s="3">
        <v>0</v>
      </c>
      <c r="O2380" s="3">
        <v>0</v>
      </c>
    </row>
    <row r="2381" spans="1:15" ht="17.100000000000001">
      <c r="A2381" s="3" t="s">
        <v>2976</v>
      </c>
      <c r="B2381" s="3" t="s">
        <v>42</v>
      </c>
      <c r="C2381" s="3"/>
      <c r="D2381" s="3" t="s">
        <v>20</v>
      </c>
      <c r="E2381" s="3" t="s">
        <v>339</v>
      </c>
      <c r="F2381" s="3">
        <v>19</v>
      </c>
      <c r="G2381" s="3" t="s">
        <v>1303</v>
      </c>
      <c r="H2381" s="3" t="s">
        <v>21</v>
      </c>
      <c r="I2381" s="3" t="s">
        <v>22</v>
      </c>
      <c r="J2381" s="3" t="s">
        <v>21</v>
      </c>
      <c r="K2381" s="3"/>
      <c r="L2381" s="3" t="s">
        <v>104</v>
      </c>
      <c r="M2381" s="3" t="s">
        <v>227</v>
      </c>
      <c r="N2381" s="3">
        <v>0</v>
      </c>
      <c r="O2381" s="3">
        <v>0</v>
      </c>
    </row>
    <row r="2382" spans="1:15" ht="17.100000000000001">
      <c r="A2382" s="3" t="s">
        <v>2977</v>
      </c>
      <c r="B2382" s="3" t="s">
        <v>81</v>
      </c>
      <c r="C2382" s="3" t="s">
        <v>449</v>
      </c>
      <c r="D2382" s="3" t="s">
        <v>38</v>
      </c>
      <c r="E2382" s="3" t="s">
        <v>39</v>
      </c>
      <c r="F2382" s="3">
        <v>19</v>
      </c>
      <c r="G2382" s="3" t="s">
        <v>20</v>
      </c>
      <c r="H2382" s="3" t="s">
        <v>21</v>
      </c>
      <c r="I2382" s="3" t="s">
        <v>22</v>
      </c>
      <c r="J2382" s="3" t="s">
        <v>21</v>
      </c>
      <c r="K2382" s="3"/>
      <c r="L2382" s="3" t="s">
        <v>138</v>
      </c>
      <c r="M2382" s="3" t="s">
        <v>306</v>
      </c>
      <c r="N2382" s="3">
        <v>0</v>
      </c>
      <c r="O2382" s="3">
        <v>14</v>
      </c>
    </row>
    <row r="2383" spans="1:15" ht="17.100000000000001">
      <c r="A2383" s="3" t="s">
        <v>2978</v>
      </c>
      <c r="B2383" s="3" t="s">
        <v>42</v>
      </c>
      <c r="C2383" s="3"/>
      <c r="D2383" s="3" t="s">
        <v>20</v>
      </c>
      <c r="E2383" s="3" t="s">
        <v>339</v>
      </c>
      <c r="F2383" s="3">
        <v>19</v>
      </c>
      <c r="G2383" s="3" t="s">
        <v>20</v>
      </c>
      <c r="H2383" s="3" t="s">
        <v>21</v>
      </c>
      <c r="I2383" s="3" t="s">
        <v>22</v>
      </c>
      <c r="J2383" s="3" t="s">
        <v>21</v>
      </c>
      <c r="K2383" s="3"/>
      <c r="L2383" s="3" t="s">
        <v>268</v>
      </c>
      <c r="M2383" s="3" t="s">
        <v>53</v>
      </c>
      <c r="N2383" s="3">
        <v>0</v>
      </c>
      <c r="O2383" s="3">
        <v>0</v>
      </c>
    </row>
    <row r="2384" spans="1:15" ht="17.100000000000001">
      <c r="A2384" s="3" t="s">
        <v>2979</v>
      </c>
      <c r="B2384" s="3" t="s">
        <v>16</v>
      </c>
      <c r="C2384" s="3" t="s">
        <v>177</v>
      </c>
      <c r="D2384" s="3" t="s">
        <v>18</v>
      </c>
      <c r="E2384" s="3" t="s">
        <v>19</v>
      </c>
      <c r="F2384" s="3">
        <v>19</v>
      </c>
      <c r="G2384" s="3" t="s">
        <v>2980</v>
      </c>
      <c r="H2384" s="3" t="s">
        <v>21</v>
      </c>
      <c r="I2384" s="3" t="s">
        <v>22</v>
      </c>
      <c r="J2384" s="3" t="s">
        <v>21</v>
      </c>
      <c r="K2384" s="3"/>
      <c r="L2384" s="3" t="s">
        <v>194</v>
      </c>
      <c r="M2384" s="3" t="s">
        <v>76</v>
      </c>
      <c r="N2384" s="3">
        <v>8</v>
      </c>
      <c r="O2384" s="3">
        <v>24</v>
      </c>
    </row>
    <row r="2385" spans="1:15" ht="17.100000000000001">
      <c r="A2385" s="3" t="s">
        <v>2981</v>
      </c>
      <c r="B2385" s="3" t="s">
        <v>72</v>
      </c>
      <c r="C2385" s="3" t="s">
        <v>169</v>
      </c>
      <c r="D2385" s="3" t="s">
        <v>62</v>
      </c>
      <c r="E2385" s="3" t="s">
        <v>63</v>
      </c>
      <c r="F2385" s="3">
        <v>19</v>
      </c>
      <c r="G2385" s="3" t="s">
        <v>74</v>
      </c>
      <c r="H2385" s="3" t="s">
        <v>21</v>
      </c>
      <c r="I2385" s="3" t="s">
        <v>22</v>
      </c>
      <c r="J2385" s="3" t="s">
        <v>21</v>
      </c>
      <c r="K2385" s="3" t="s">
        <v>172</v>
      </c>
      <c r="L2385" s="3" t="s">
        <v>209</v>
      </c>
      <c r="M2385" s="3" t="s">
        <v>76</v>
      </c>
      <c r="N2385" s="3">
        <v>0</v>
      </c>
      <c r="O2385" s="3">
        <v>0</v>
      </c>
    </row>
    <row r="2386" spans="1:15" ht="17.100000000000001">
      <c r="A2386" s="3" t="s">
        <v>2982</v>
      </c>
      <c r="B2386" s="3" t="s">
        <v>166</v>
      </c>
      <c r="C2386" s="3" t="s">
        <v>90</v>
      </c>
      <c r="D2386" s="3" t="s">
        <v>91</v>
      </c>
      <c r="E2386" s="3" t="s">
        <v>92</v>
      </c>
      <c r="F2386" s="3">
        <v>19</v>
      </c>
      <c r="G2386" s="3" t="s">
        <v>40</v>
      </c>
      <c r="H2386" s="3" t="s">
        <v>21</v>
      </c>
      <c r="I2386" s="3" t="s">
        <v>22</v>
      </c>
      <c r="J2386" s="3" t="s">
        <v>21</v>
      </c>
      <c r="K2386" s="3"/>
      <c r="L2386" s="3" t="s">
        <v>104</v>
      </c>
      <c r="M2386" s="3" t="s">
        <v>24</v>
      </c>
      <c r="N2386" s="3">
        <v>0</v>
      </c>
      <c r="O2386" s="3">
        <v>4</v>
      </c>
    </row>
    <row r="2387" spans="1:15" ht="17.100000000000001">
      <c r="A2387" s="3" t="s">
        <v>2983</v>
      </c>
      <c r="B2387" s="3" t="s">
        <v>72</v>
      </c>
      <c r="C2387" s="3" t="s">
        <v>234</v>
      </c>
      <c r="D2387" s="3" t="s">
        <v>38</v>
      </c>
      <c r="E2387" s="3" t="s">
        <v>39</v>
      </c>
      <c r="F2387" s="3">
        <v>19</v>
      </c>
      <c r="G2387" s="3" t="s">
        <v>107</v>
      </c>
      <c r="H2387" s="3" t="s">
        <v>21</v>
      </c>
      <c r="I2387" s="3" t="s">
        <v>22</v>
      </c>
      <c r="J2387" s="3" t="s">
        <v>21</v>
      </c>
      <c r="K2387" s="3"/>
      <c r="L2387" s="3" t="s">
        <v>218</v>
      </c>
      <c r="M2387" s="3" t="s">
        <v>205</v>
      </c>
      <c r="N2387" s="3">
        <v>0</v>
      </c>
      <c r="O2387" s="3">
        <v>10</v>
      </c>
    </row>
    <row r="2388" spans="1:15" ht="17.100000000000001">
      <c r="A2388" s="3" t="s">
        <v>2984</v>
      </c>
      <c r="B2388" s="3" t="s">
        <v>42</v>
      </c>
      <c r="C2388" s="3" t="s">
        <v>2985</v>
      </c>
      <c r="D2388" s="3" t="s">
        <v>20</v>
      </c>
      <c r="E2388" s="3" t="s">
        <v>339</v>
      </c>
      <c r="F2388" s="3">
        <v>19</v>
      </c>
      <c r="G2388" s="3" t="s">
        <v>246</v>
      </c>
      <c r="H2388" s="3" t="s">
        <v>21</v>
      </c>
      <c r="I2388" s="3" t="s">
        <v>22</v>
      </c>
      <c r="J2388" s="3" t="s">
        <v>21</v>
      </c>
      <c r="K2388" s="3"/>
      <c r="L2388" s="3" t="s">
        <v>49</v>
      </c>
      <c r="M2388" s="3" t="s">
        <v>205</v>
      </c>
      <c r="N2388" s="3">
        <v>6</v>
      </c>
      <c r="O2388" s="3">
        <v>59</v>
      </c>
    </row>
    <row r="2389" spans="1:15" ht="17.100000000000001">
      <c r="A2389" s="3" t="s">
        <v>2986</v>
      </c>
      <c r="B2389" s="3" t="s">
        <v>189</v>
      </c>
      <c r="C2389" s="3" t="s">
        <v>282</v>
      </c>
      <c r="D2389" s="3" t="s">
        <v>62</v>
      </c>
      <c r="E2389" s="3" t="s">
        <v>63</v>
      </c>
      <c r="F2389" s="3">
        <v>19</v>
      </c>
      <c r="G2389" s="3" t="s">
        <v>2714</v>
      </c>
      <c r="H2389" s="3" t="s">
        <v>21</v>
      </c>
      <c r="I2389" s="3" t="s">
        <v>22</v>
      </c>
      <c r="J2389" s="3" t="s">
        <v>21</v>
      </c>
      <c r="K2389" s="3"/>
      <c r="L2389" s="3" t="s">
        <v>218</v>
      </c>
      <c r="M2389" s="3" t="s">
        <v>88</v>
      </c>
      <c r="N2389" s="3">
        <v>0</v>
      </c>
      <c r="O2389" s="3">
        <v>4</v>
      </c>
    </row>
    <row r="2390" spans="1:15" ht="17.100000000000001">
      <c r="A2390" s="3" t="s">
        <v>2987</v>
      </c>
      <c r="B2390" s="3" t="s">
        <v>16</v>
      </c>
      <c r="C2390" s="3" t="s">
        <v>290</v>
      </c>
      <c r="D2390" s="3" t="s">
        <v>91</v>
      </c>
      <c r="E2390" s="3" t="s">
        <v>92</v>
      </c>
      <c r="F2390" s="3">
        <v>19</v>
      </c>
      <c r="G2390" s="3" t="s">
        <v>74</v>
      </c>
      <c r="H2390" s="3" t="s">
        <v>21</v>
      </c>
      <c r="I2390" s="3" t="s">
        <v>22</v>
      </c>
      <c r="J2390" s="3" t="s">
        <v>21</v>
      </c>
      <c r="K2390" s="3"/>
      <c r="L2390" s="3" t="s">
        <v>28</v>
      </c>
      <c r="M2390" s="3" t="s">
        <v>205</v>
      </c>
      <c r="N2390" s="3">
        <v>0</v>
      </c>
      <c r="O2390" s="3">
        <v>0</v>
      </c>
    </row>
    <row r="2391" spans="1:15" ht="17.100000000000001">
      <c r="A2391" s="3" t="s">
        <v>2988</v>
      </c>
      <c r="B2391" s="3" t="s">
        <v>42</v>
      </c>
      <c r="C2391" s="3" t="s">
        <v>2443</v>
      </c>
      <c r="D2391" s="3" t="s">
        <v>20</v>
      </c>
      <c r="E2391" s="3" t="s">
        <v>339</v>
      </c>
      <c r="F2391" s="3">
        <v>19</v>
      </c>
      <c r="G2391" s="3" t="s">
        <v>20</v>
      </c>
      <c r="H2391" s="3" t="s">
        <v>21</v>
      </c>
      <c r="I2391" s="3" t="s">
        <v>22</v>
      </c>
      <c r="J2391" s="3" t="s">
        <v>21</v>
      </c>
      <c r="K2391" s="3"/>
      <c r="L2391" s="3" t="s">
        <v>58</v>
      </c>
      <c r="M2391" s="3" t="s">
        <v>129</v>
      </c>
      <c r="N2391" s="3">
        <v>0</v>
      </c>
      <c r="O2391" s="3">
        <v>6</v>
      </c>
    </row>
    <row r="2392" spans="1:15" ht="17.100000000000001">
      <c r="A2392" s="3" t="s">
        <v>2989</v>
      </c>
      <c r="B2392" s="3" t="s">
        <v>102</v>
      </c>
      <c r="C2392" s="3"/>
      <c r="D2392" s="3" t="s">
        <v>20</v>
      </c>
      <c r="E2392" s="3" t="s">
        <v>339</v>
      </c>
      <c r="F2392" s="3">
        <v>19</v>
      </c>
      <c r="G2392" s="3" t="s">
        <v>20</v>
      </c>
      <c r="H2392" s="3" t="s">
        <v>21</v>
      </c>
      <c r="I2392" s="3" t="s">
        <v>22</v>
      </c>
      <c r="J2392" s="3" t="s">
        <v>21</v>
      </c>
      <c r="K2392" s="3"/>
      <c r="L2392" s="3" t="s">
        <v>222</v>
      </c>
      <c r="M2392" s="3" t="s">
        <v>347</v>
      </c>
      <c r="N2392" s="3">
        <v>0</v>
      </c>
      <c r="O2392" s="3">
        <v>0</v>
      </c>
    </row>
    <row r="2393" spans="1:15" ht="17.100000000000001">
      <c r="A2393" s="3" t="s">
        <v>2990</v>
      </c>
      <c r="B2393" s="3" t="s">
        <v>81</v>
      </c>
      <c r="C2393" s="3" t="s">
        <v>236</v>
      </c>
      <c r="D2393" s="3" t="s">
        <v>91</v>
      </c>
      <c r="E2393" s="3" t="s">
        <v>92</v>
      </c>
      <c r="F2393" s="3">
        <v>19</v>
      </c>
      <c r="G2393" s="3" t="s">
        <v>2991</v>
      </c>
      <c r="H2393" s="3" t="s">
        <v>21</v>
      </c>
      <c r="I2393" s="3" t="s">
        <v>22</v>
      </c>
      <c r="J2393" s="3" t="s">
        <v>21</v>
      </c>
      <c r="K2393" s="3"/>
      <c r="L2393" s="3" t="s">
        <v>108</v>
      </c>
      <c r="M2393" s="3" t="s">
        <v>639</v>
      </c>
      <c r="N2393" s="3">
        <v>0</v>
      </c>
      <c r="O2393" s="3">
        <v>0</v>
      </c>
    </row>
    <row r="2394" spans="1:15" ht="17.100000000000001">
      <c r="A2394" s="3" t="s">
        <v>2992</v>
      </c>
      <c r="B2394" s="3" t="s">
        <v>2337</v>
      </c>
      <c r="C2394" s="3" t="s">
        <v>1177</v>
      </c>
      <c r="D2394" s="3" t="s">
        <v>20</v>
      </c>
      <c r="E2394" s="3" t="s">
        <v>339</v>
      </c>
      <c r="F2394" s="3">
        <v>19</v>
      </c>
      <c r="G2394" s="3" t="s">
        <v>1245</v>
      </c>
      <c r="H2394" s="3" t="s">
        <v>21</v>
      </c>
      <c r="I2394" s="3" t="s">
        <v>22</v>
      </c>
      <c r="J2394" s="3" t="s">
        <v>21</v>
      </c>
      <c r="K2394" s="3"/>
      <c r="L2394" s="3" t="s">
        <v>117</v>
      </c>
      <c r="M2394" s="3" t="s">
        <v>227</v>
      </c>
      <c r="N2394" s="3">
        <v>0</v>
      </c>
      <c r="O2394" s="3">
        <v>0</v>
      </c>
    </row>
    <row r="2395" spans="1:15" ht="17.100000000000001">
      <c r="A2395" s="3" t="s">
        <v>2993</v>
      </c>
      <c r="B2395" s="3" t="s">
        <v>72</v>
      </c>
      <c r="C2395" s="3" t="s">
        <v>86</v>
      </c>
      <c r="D2395" s="3" t="s">
        <v>38</v>
      </c>
      <c r="E2395" s="3" t="s">
        <v>39</v>
      </c>
      <c r="F2395" s="3">
        <v>19</v>
      </c>
      <c r="G2395" s="3" t="s">
        <v>1496</v>
      </c>
      <c r="H2395" s="3" t="s">
        <v>21</v>
      </c>
      <c r="I2395" s="3" t="s">
        <v>22</v>
      </c>
      <c r="J2395" s="3" t="s">
        <v>21</v>
      </c>
      <c r="K2395" s="3"/>
      <c r="L2395" s="3" t="s">
        <v>160</v>
      </c>
      <c r="M2395" s="3" t="s">
        <v>82</v>
      </c>
      <c r="N2395" s="3">
        <v>0</v>
      </c>
      <c r="O2395" s="3">
        <v>0</v>
      </c>
    </row>
    <row r="2396" spans="1:15" ht="17.100000000000001">
      <c r="A2396" s="3" t="s">
        <v>2994</v>
      </c>
      <c r="B2396" s="3" t="s">
        <v>1380</v>
      </c>
      <c r="C2396" s="3" t="s">
        <v>2232</v>
      </c>
      <c r="D2396" s="3" t="s">
        <v>20</v>
      </c>
      <c r="E2396" s="3" t="s">
        <v>339</v>
      </c>
      <c r="F2396" s="3">
        <v>19</v>
      </c>
      <c r="G2396" s="3" t="s">
        <v>1609</v>
      </c>
      <c r="H2396" s="3" t="s">
        <v>21</v>
      </c>
      <c r="I2396" s="3" t="s">
        <v>22</v>
      </c>
      <c r="J2396" s="3" t="s">
        <v>21</v>
      </c>
      <c r="K2396" s="3"/>
      <c r="L2396" s="3" t="s">
        <v>33</v>
      </c>
      <c r="M2396" s="3" t="s">
        <v>45</v>
      </c>
      <c r="N2396" s="3">
        <v>0</v>
      </c>
      <c r="O2396" s="3">
        <v>0</v>
      </c>
    </row>
    <row r="2397" spans="1:15" ht="17.100000000000001">
      <c r="A2397" s="3" t="s">
        <v>2995</v>
      </c>
      <c r="B2397" s="3" t="s">
        <v>166</v>
      </c>
      <c r="C2397" s="3"/>
      <c r="D2397" s="3" t="s">
        <v>20</v>
      </c>
      <c r="E2397" s="3" t="s">
        <v>339</v>
      </c>
      <c r="F2397" s="3">
        <v>19</v>
      </c>
      <c r="G2397" s="3" t="s">
        <v>20</v>
      </c>
      <c r="H2397" s="3" t="s">
        <v>21</v>
      </c>
      <c r="I2397" s="3" t="s">
        <v>22</v>
      </c>
      <c r="J2397" s="3" t="s">
        <v>21</v>
      </c>
      <c r="K2397" s="3"/>
      <c r="L2397" s="3" t="s">
        <v>44</v>
      </c>
      <c r="M2397" s="3" t="s">
        <v>59</v>
      </c>
      <c r="N2397" s="3">
        <v>0</v>
      </c>
      <c r="O2397" s="3">
        <v>0</v>
      </c>
    </row>
    <row r="2398" spans="1:15" ht="17.100000000000001">
      <c r="A2398" s="3" t="s">
        <v>2996</v>
      </c>
      <c r="B2398" s="3" t="s">
        <v>278</v>
      </c>
      <c r="C2398" s="3" t="s">
        <v>397</v>
      </c>
      <c r="D2398" s="3" t="s">
        <v>91</v>
      </c>
      <c r="E2398" s="3" t="s">
        <v>92</v>
      </c>
      <c r="F2398" s="3">
        <v>19</v>
      </c>
      <c r="G2398" s="3" t="s">
        <v>113</v>
      </c>
      <c r="H2398" s="3" t="s">
        <v>21</v>
      </c>
      <c r="I2398" s="3" t="s">
        <v>22</v>
      </c>
      <c r="J2398" s="3" t="s">
        <v>21</v>
      </c>
      <c r="K2398" s="3"/>
      <c r="L2398" s="3" t="s">
        <v>49</v>
      </c>
      <c r="M2398" s="3" t="s">
        <v>76</v>
      </c>
      <c r="N2398" s="3">
        <v>5</v>
      </c>
      <c r="O2398" s="3">
        <v>42</v>
      </c>
    </row>
    <row r="2399" spans="1:15" ht="17.100000000000001">
      <c r="A2399" s="3" t="s">
        <v>2997</v>
      </c>
      <c r="B2399" s="3" t="s">
        <v>42</v>
      </c>
      <c r="C2399" s="3"/>
      <c r="D2399" s="3" t="s">
        <v>20</v>
      </c>
      <c r="E2399" s="3" t="s">
        <v>339</v>
      </c>
      <c r="F2399" s="3">
        <v>19</v>
      </c>
      <c r="G2399" s="3" t="s">
        <v>20</v>
      </c>
      <c r="H2399" s="3" t="s">
        <v>21</v>
      </c>
      <c r="I2399" s="3" t="s">
        <v>22</v>
      </c>
      <c r="J2399" s="3" t="s">
        <v>21</v>
      </c>
      <c r="K2399" s="3"/>
      <c r="L2399" s="3" t="s">
        <v>218</v>
      </c>
      <c r="M2399" s="3" t="s">
        <v>45</v>
      </c>
      <c r="N2399" s="3">
        <v>0</v>
      </c>
      <c r="O2399" s="3">
        <v>0</v>
      </c>
    </row>
    <row r="2400" spans="1:15" ht="17.100000000000001">
      <c r="A2400" s="3" t="s">
        <v>2998</v>
      </c>
      <c r="B2400" s="3" t="s">
        <v>445</v>
      </c>
      <c r="C2400" s="3" t="s">
        <v>2443</v>
      </c>
      <c r="D2400" s="3" t="s">
        <v>20</v>
      </c>
      <c r="E2400" s="3" t="s">
        <v>339</v>
      </c>
      <c r="F2400" s="3">
        <v>19</v>
      </c>
      <c r="G2400" s="3" t="s">
        <v>2443</v>
      </c>
      <c r="H2400" s="3" t="s">
        <v>21</v>
      </c>
      <c r="I2400" s="3" t="s">
        <v>22</v>
      </c>
      <c r="J2400" s="3" t="s">
        <v>21</v>
      </c>
      <c r="K2400" s="3"/>
      <c r="L2400" s="3" t="s">
        <v>160</v>
      </c>
      <c r="M2400" s="3" t="s">
        <v>173</v>
      </c>
      <c r="N2400" s="3">
        <v>0</v>
      </c>
      <c r="O2400" s="3">
        <v>10</v>
      </c>
    </row>
    <row r="2401" spans="1:15" ht="17.100000000000001">
      <c r="A2401" s="3" t="s">
        <v>2999</v>
      </c>
      <c r="B2401" s="3" t="s">
        <v>16</v>
      </c>
      <c r="C2401" s="3" t="s">
        <v>3000</v>
      </c>
      <c r="D2401" s="3" t="s">
        <v>2190</v>
      </c>
      <c r="E2401" s="3" t="s">
        <v>2191</v>
      </c>
      <c r="F2401" s="3">
        <v>19</v>
      </c>
      <c r="G2401" s="3" t="s">
        <v>470</v>
      </c>
      <c r="H2401" s="3" t="s">
        <v>21</v>
      </c>
      <c r="I2401" s="3" t="s">
        <v>22</v>
      </c>
      <c r="J2401" s="3" t="s">
        <v>21</v>
      </c>
      <c r="K2401" s="3"/>
      <c r="L2401" s="3" t="s">
        <v>87</v>
      </c>
      <c r="M2401" s="3" t="s">
        <v>324</v>
      </c>
      <c r="N2401" s="3">
        <v>0</v>
      </c>
      <c r="O2401" s="3">
        <v>16</v>
      </c>
    </row>
    <row r="2402" spans="1:15" ht="17.100000000000001">
      <c r="A2402" s="3" t="s">
        <v>3001</v>
      </c>
      <c r="B2402" s="3" t="s">
        <v>166</v>
      </c>
      <c r="C2402" s="3"/>
      <c r="D2402" s="3" t="s">
        <v>20</v>
      </c>
      <c r="E2402" s="3" t="s">
        <v>339</v>
      </c>
      <c r="F2402" s="3">
        <v>19</v>
      </c>
      <c r="G2402" s="3" t="s">
        <v>74</v>
      </c>
      <c r="H2402" s="3" t="s">
        <v>21</v>
      </c>
      <c r="I2402" s="3" t="s">
        <v>22</v>
      </c>
      <c r="J2402" s="3" t="s">
        <v>21</v>
      </c>
      <c r="K2402" s="3"/>
      <c r="L2402" s="3" t="s">
        <v>194</v>
      </c>
      <c r="M2402" s="3" t="s">
        <v>53</v>
      </c>
      <c r="N2402" s="3">
        <v>0</v>
      </c>
      <c r="O2402" s="3">
        <v>0</v>
      </c>
    </row>
    <row r="2403" spans="1:15" ht="17.100000000000001">
      <c r="A2403" s="3" t="s">
        <v>3002</v>
      </c>
      <c r="B2403" s="3" t="s">
        <v>426</v>
      </c>
      <c r="C2403" s="3" t="s">
        <v>182</v>
      </c>
      <c r="D2403" s="3" t="s">
        <v>62</v>
      </c>
      <c r="E2403" s="3" t="s">
        <v>63</v>
      </c>
      <c r="F2403" s="3">
        <v>19</v>
      </c>
      <c r="G2403" s="3" t="s">
        <v>1148</v>
      </c>
      <c r="H2403" s="3" t="s">
        <v>21</v>
      </c>
      <c r="I2403" s="3" t="s">
        <v>22</v>
      </c>
      <c r="J2403" s="3" t="s">
        <v>21</v>
      </c>
      <c r="K2403" s="3"/>
      <c r="L2403" s="3" t="s">
        <v>160</v>
      </c>
      <c r="M2403" s="3" t="s">
        <v>109</v>
      </c>
      <c r="N2403" s="3">
        <v>0</v>
      </c>
      <c r="O2403" s="3">
        <v>0</v>
      </c>
    </row>
    <row r="2404" spans="1:15" ht="17.100000000000001">
      <c r="A2404" s="3" t="s">
        <v>3003</v>
      </c>
      <c r="B2404" s="3" t="s">
        <v>81</v>
      </c>
      <c r="C2404" s="3"/>
      <c r="D2404" s="3" t="s">
        <v>20</v>
      </c>
      <c r="E2404" s="3" t="s">
        <v>339</v>
      </c>
      <c r="F2404" s="3">
        <v>19</v>
      </c>
      <c r="G2404" s="3" t="s">
        <v>3004</v>
      </c>
      <c r="H2404" s="3" t="s">
        <v>21</v>
      </c>
      <c r="I2404" s="3" t="s">
        <v>22</v>
      </c>
      <c r="J2404" s="3" t="s">
        <v>21</v>
      </c>
      <c r="K2404" s="3"/>
      <c r="L2404" s="3" t="s">
        <v>49</v>
      </c>
      <c r="M2404" s="3" t="s">
        <v>109</v>
      </c>
      <c r="N2404" s="3">
        <v>0</v>
      </c>
      <c r="O2404" s="3">
        <v>0</v>
      </c>
    </row>
    <row r="2405" spans="1:15" ht="17.100000000000001">
      <c r="A2405" s="3" t="s">
        <v>3005</v>
      </c>
      <c r="B2405" s="3" t="s">
        <v>360</v>
      </c>
      <c r="C2405" s="3"/>
      <c r="D2405" s="3" t="s">
        <v>20</v>
      </c>
      <c r="E2405" s="3" t="s">
        <v>339</v>
      </c>
      <c r="F2405" s="3">
        <v>19</v>
      </c>
      <c r="G2405" s="3" t="s">
        <v>20</v>
      </c>
      <c r="H2405" s="3" t="s">
        <v>21</v>
      </c>
      <c r="I2405" s="3" t="s">
        <v>22</v>
      </c>
      <c r="J2405" s="3" t="s">
        <v>21</v>
      </c>
      <c r="K2405" s="3"/>
      <c r="L2405" s="3" t="s">
        <v>75</v>
      </c>
      <c r="M2405" s="3" t="s">
        <v>129</v>
      </c>
      <c r="N2405" s="3">
        <v>0</v>
      </c>
      <c r="O2405" s="3">
        <v>0</v>
      </c>
    </row>
    <row r="2406" spans="1:15" ht="17.100000000000001">
      <c r="A2406" s="3" t="s">
        <v>3006</v>
      </c>
      <c r="B2406" s="3" t="s">
        <v>106</v>
      </c>
      <c r="C2406" s="3" t="s">
        <v>204</v>
      </c>
      <c r="D2406" s="3" t="s">
        <v>91</v>
      </c>
      <c r="E2406" s="3" t="s">
        <v>92</v>
      </c>
      <c r="F2406" s="3">
        <v>19</v>
      </c>
      <c r="G2406" s="3" t="s">
        <v>586</v>
      </c>
      <c r="H2406" s="3" t="s">
        <v>21</v>
      </c>
      <c r="I2406" s="3" t="s">
        <v>22</v>
      </c>
      <c r="J2406" s="3" t="s">
        <v>21</v>
      </c>
      <c r="K2406" s="3"/>
      <c r="L2406" s="3" t="s">
        <v>247</v>
      </c>
      <c r="M2406" s="3" t="s">
        <v>50</v>
      </c>
      <c r="N2406" s="3">
        <v>1</v>
      </c>
      <c r="O2406" s="3">
        <v>11</v>
      </c>
    </row>
    <row r="2407" spans="1:15" ht="17.100000000000001">
      <c r="A2407" s="3" t="s">
        <v>3007</v>
      </c>
      <c r="B2407" s="3" t="s">
        <v>480</v>
      </c>
      <c r="C2407" s="3"/>
      <c r="D2407" s="3" t="s">
        <v>20</v>
      </c>
      <c r="E2407" s="3" t="s">
        <v>339</v>
      </c>
      <c r="F2407" s="3">
        <v>19</v>
      </c>
      <c r="G2407" s="3" t="s">
        <v>20</v>
      </c>
      <c r="H2407" s="3" t="s">
        <v>21</v>
      </c>
      <c r="I2407" s="3" t="s">
        <v>22</v>
      </c>
      <c r="J2407" s="3" t="s">
        <v>21</v>
      </c>
      <c r="K2407" s="3" t="s">
        <v>1988</v>
      </c>
      <c r="L2407" s="3" t="s">
        <v>125</v>
      </c>
      <c r="M2407" s="3" t="s">
        <v>139</v>
      </c>
      <c r="N2407" s="3">
        <v>0</v>
      </c>
      <c r="O2407" s="3">
        <v>0</v>
      </c>
    </row>
    <row r="2408" spans="1:15" ht="17.100000000000001">
      <c r="A2408" s="3" t="s">
        <v>3008</v>
      </c>
      <c r="B2408" s="3" t="s">
        <v>494</v>
      </c>
      <c r="C2408" s="3"/>
      <c r="D2408" s="3" t="s">
        <v>20</v>
      </c>
      <c r="E2408" s="3" t="s">
        <v>339</v>
      </c>
      <c r="F2408" s="3">
        <v>19</v>
      </c>
      <c r="G2408" s="3" t="s">
        <v>52</v>
      </c>
      <c r="H2408" s="3" t="s">
        <v>21</v>
      </c>
      <c r="I2408" s="3" t="s">
        <v>22</v>
      </c>
      <c r="J2408" s="3" t="s">
        <v>21</v>
      </c>
      <c r="K2408" s="3"/>
      <c r="L2408" s="3" t="s">
        <v>104</v>
      </c>
      <c r="M2408" s="3" t="s">
        <v>227</v>
      </c>
      <c r="N2408" s="3">
        <v>0</v>
      </c>
      <c r="O2408" s="3">
        <v>0</v>
      </c>
    </row>
    <row r="2409" spans="1:15" ht="17.100000000000001">
      <c r="A2409" s="3" t="s">
        <v>3009</v>
      </c>
      <c r="B2409" s="3" t="s">
        <v>81</v>
      </c>
      <c r="C2409" s="3" t="s">
        <v>169</v>
      </c>
      <c r="D2409" s="3" t="s">
        <v>62</v>
      </c>
      <c r="E2409" s="3" t="s">
        <v>63</v>
      </c>
      <c r="F2409" s="3">
        <v>19</v>
      </c>
      <c r="G2409" s="3" t="s">
        <v>3010</v>
      </c>
      <c r="H2409" s="3" t="s">
        <v>21</v>
      </c>
      <c r="I2409" s="3" t="s">
        <v>22</v>
      </c>
      <c r="J2409" s="3" t="s">
        <v>21</v>
      </c>
      <c r="K2409" s="3"/>
      <c r="L2409" s="3" t="s">
        <v>87</v>
      </c>
      <c r="M2409" s="3" t="s">
        <v>1559</v>
      </c>
      <c r="N2409" s="3">
        <v>0</v>
      </c>
      <c r="O2409" s="3">
        <v>0</v>
      </c>
    </row>
    <row r="2410" spans="1:15" ht="17.100000000000001">
      <c r="A2410" s="3" t="s">
        <v>3011</v>
      </c>
      <c r="B2410" s="3" t="s">
        <v>166</v>
      </c>
      <c r="C2410" s="3" t="s">
        <v>290</v>
      </c>
      <c r="D2410" s="3" t="s">
        <v>91</v>
      </c>
      <c r="E2410" s="3" t="s">
        <v>92</v>
      </c>
      <c r="F2410" s="3">
        <v>19</v>
      </c>
      <c r="G2410" s="3" t="s">
        <v>20</v>
      </c>
      <c r="H2410" s="3" t="s">
        <v>21</v>
      </c>
      <c r="I2410" s="3" t="s">
        <v>22</v>
      </c>
      <c r="J2410" s="3" t="s">
        <v>21</v>
      </c>
      <c r="K2410" s="3"/>
      <c r="L2410" s="3" t="s">
        <v>218</v>
      </c>
      <c r="M2410" s="3" t="s">
        <v>254</v>
      </c>
      <c r="N2410" s="3">
        <v>0</v>
      </c>
      <c r="O2410" s="3">
        <v>25</v>
      </c>
    </row>
    <row r="2411" spans="1:15" ht="17.100000000000001">
      <c r="A2411" s="3" t="s">
        <v>3012</v>
      </c>
      <c r="B2411" s="3" t="s">
        <v>42</v>
      </c>
      <c r="C2411" s="3" t="s">
        <v>671</v>
      </c>
      <c r="D2411" s="3" t="s">
        <v>38</v>
      </c>
      <c r="E2411" s="3" t="s">
        <v>39</v>
      </c>
      <c r="F2411" s="3">
        <v>19</v>
      </c>
      <c r="G2411" s="3" t="s">
        <v>3013</v>
      </c>
      <c r="H2411" s="3" t="s">
        <v>21</v>
      </c>
      <c r="I2411" s="3" t="s">
        <v>22</v>
      </c>
      <c r="J2411" s="3" t="s">
        <v>21</v>
      </c>
      <c r="K2411" s="3"/>
      <c r="L2411" s="3" t="s">
        <v>218</v>
      </c>
      <c r="M2411" s="3" t="s">
        <v>45</v>
      </c>
      <c r="N2411" s="3">
        <v>0</v>
      </c>
      <c r="O2411" s="3">
        <v>2</v>
      </c>
    </row>
    <row r="2412" spans="1:15" ht="17.100000000000001">
      <c r="A2412" s="3" t="s">
        <v>3014</v>
      </c>
      <c r="B2412" s="3" t="s">
        <v>55</v>
      </c>
      <c r="C2412" s="3" t="s">
        <v>3015</v>
      </c>
      <c r="D2412" s="3" t="s">
        <v>20</v>
      </c>
      <c r="E2412" s="3" t="s">
        <v>2749</v>
      </c>
      <c r="F2412" s="3">
        <v>19</v>
      </c>
      <c r="G2412" s="3" t="s">
        <v>74</v>
      </c>
      <c r="H2412" s="3" t="s">
        <v>21</v>
      </c>
      <c r="I2412" s="3" t="s">
        <v>22</v>
      </c>
      <c r="J2412" s="3" t="s">
        <v>21</v>
      </c>
      <c r="K2412" s="3" t="s">
        <v>829</v>
      </c>
      <c r="L2412" s="3" t="s">
        <v>160</v>
      </c>
      <c r="M2412" s="3" t="s">
        <v>173</v>
      </c>
      <c r="N2412" s="3">
        <v>0</v>
      </c>
      <c r="O2412" s="3">
        <v>0</v>
      </c>
    </row>
    <row r="2413" spans="1:15" ht="17.100000000000001">
      <c r="A2413" s="3" t="s">
        <v>3016</v>
      </c>
      <c r="B2413" s="3" t="s">
        <v>16</v>
      </c>
      <c r="C2413" s="3"/>
      <c r="D2413" s="3" t="s">
        <v>20</v>
      </c>
      <c r="E2413" s="3" t="s">
        <v>339</v>
      </c>
      <c r="F2413" s="3">
        <v>19</v>
      </c>
      <c r="G2413" s="3" t="s">
        <v>208</v>
      </c>
      <c r="H2413" s="3" t="s">
        <v>21</v>
      </c>
      <c r="I2413" s="3" t="s">
        <v>22</v>
      </c>
      <c r="J2413" s="3" t="s">
        <v>21</v>
      </c>
      <c r="K2413" s="3"/>
      <c r="L2413" s="3" t="s">
        <v>194</v>
      </c>
      <c r="M2413" s="3" t="s">
        <v>53</v>
      </c>
      <c r="N2413" s="3">
        <v>0</v>
      </c>
      <c r="O2413" s="3">
        <v>0</v>
      </c>
    </row>
    <row r="2414" spans="1:15" ht="17.100000000000001">
      <c r="A2414" s="3" t="s">
        <v>3017</v>
      </c>
      <c r="B2414" s="3" t="s">
        <v>72</v>
      </c>
      <c r="C2414" s="3" t="s">
        <v>1279</v>
      </c>
      <c r="D2414" s="3" t="s">
        <v>20</v>
      </c>
      <c r="E2414" s="3" t="s">
        <v>339</v>
      </c>
      <c r="F2414" s="3">
        <v>19</v>
      </c>
      <c r="G2414" s="3" t="s">
        <v>785</v>
      </c>
      <c r="H2414" s="3" t="s">
        <v>21</v>
      </c>
      <c r="I2414" s="3" t="s">
        <v>22</v>
      </c>
      <c r="J2414" s="3" t="s">
        <v>21</v>
      </c>
      <c r="K2414" s="3" t="s">
        <v>421</v>
      </c>
      <c r="L2414" s="3" t="s">
        <v>160</v>
      </c>
      <c r="M2414" s="3" t="s">
        <v>29</v>
      </c>
      <c r="N2414" s="3">
        <v>1</v>
      </c>
      <c r="O2414" s="3">
        <v>8</v>
      </c>
    </row>
    <row r="2415" spans="1:15" ht="17.100000000000001">
      <c r="A2415" s="3" t="s">
        <v>3018</v>
      </c>
      <c r="B2415" s="3" t="s">
        <v>16</v>
      </c>
      <c r="C2415" s="3"/>
      <c r="D2415" s="3" t="s">
        <v>20</v>
      </c>
      <c r="E2415" s="3" t="s">
        <v>339</v>
      </c>
      <c r="F2415" s="3">
        <v>19</v>
      </c>
      <c r="G2415" s="3" t="s">
        <v>20</v>
      </c>
      <c r="H2415" s="3" t="s">
        <v>21</v>
      </c>
      <c r="I2415" s="3" t="s">
        <v>22</v>
      </c>
      <c r="J2415" s="3" t="s">
        <v>21</v>
      </c>
      <c r="K2415" s="3"/>
      <c r="L2415" s="3" t="s">
        <v>28</v>
      </c>
      <c r="M2415" s="3" t="s">
        <v>254</v>
      </c>
      <c r="N2415" s="3">
        <v>0</v>
      </c>
      <c r="O2415" s="3">
        <v>0</v>
      </c>
    </row>
    <row r="2416" spans="1:15" ht="17.100000000000001">
      <c r="A2416" s="3" t="s">
        <v>3019</v>
      </c>
      <c r="B2416" s="3" t="s">
        <v>3020</v>
      </c>
      <c r="C2416" s="3" t="s">
        <v>57</v>
      </c>
      <c r="D2416" s="3" t="s">
        <v>62</v>
      </c>
      <c r="E2416" s="3" t="s">
        <v>63</v>
      </c>
      <c r="F2416" s="3">
        <v>19</v>
      </c>
      <c r="G2416" s="3" t="s">
        <v>74</v>
      </c>
      <c r="H2416" s="3" t="s">
        <v>21</v>
      </c>
      <c r="I2416" s="3" t="s">
        <v>22</v>
      </c>
      <c r="J2416" s="3" t="s">
        <v>21</v>
      </c>
      <c r="K2416" s="3" t="s">
        <v>491</v>
      </c>
      <c r="L2416" s="3" t="s">
        <v>160</v>
      </c>
      <c r="M2416" s="3" t="s">
        <v>88</v>
      </c>
      <c r="N2416" s="3">
        <v>7</v>
      </c>
      <c r="O2416" s="3">
        <v>52</v>
      </c>
    </row>
    <row r="2417" spans="1:15" ht="17.100000000000001">
      <c r="A2417" s="3" t="s">
        <v>3021</v>
      </c>
      <c r="B2417" s="3" t="s">
        <v>16</v>
      </c>
      <c r="C2417" s="3" t="s">
        <v>127</v>
      </c>
      <c r="D2417" s="3" t="s">
        <v>62</v>
      </c>
      <c r="E2417" s="3" t="s">
        <v>63</v>
      </c>
      <c r="F2417" s="3">
        <v>19</v>
      </c>
      <c r="G2417" s="3" t="s">
        <v>149</v>
      </c>
      <c r="H2417" s="3" t="s">
        <v>21</v>
      </c>
      <c r="I2417" s="3" t="s">
        <v>22</v>
      </c>
      <c r="J2417" s="3" t="s">
        <v>21</v>
      </c>
      <c r="K2417" s="3" t="s">
        <v>319</v>
      </c>
      <c r="L2417" s="3" t="s">
        <v>218</v>
      </c>
      <c r="M2417" s="3" t="s">
        <v>24</v>
      </c>
      <c r="N2417" s="3">
        <v>0</v>
      </c>
      <c r="O2417" s="3">
        <v>5</v>
      </c>
    </row>
    <row r="2418" spans="1:15" ht="17.100000000000001">
      <c r="A2418" s="3" t="s">
        <v>3022</v>
      </c>
      <c r="B2418" s="3" t="s">
        <v>16</v>
      </c>
      <c r="C2418" s="3"/>
      <c r="D2418" s="3" t="s">
        <v>20</v>
      </c>
      <c r="E2418" s="3" t="s">
        <v>339</v>
      </c>
      <c r="F2418" s="3">
        <v>19</v>
      </c>
      <c r="G2418" s="3" t="s">
        <v>162</v>
      </c>
      <c r="H2418" s="3" t="s">
        <v>21</v>
      </c>
      <c r="I2418" s="3" t="s">
        <v>22</v>
      </c>
      <c r="J2418" s="3" t="s">
        <v>21</v>
      </c>
      <c r="K2418" s="3"/>
      <c r="L2418" s="3" t="s">
        <v>49</v>
      </c>
      <c r="M2418" s="3" t="s">
        <v>109</v>
      </c>
      <c r="N2418" s="3">
        <v>0</v>
      </c>
      <c r="O2418" s="3">
        <v>0</v>
      </c>
    </row>
    <row r="2419" spans="1:15" ht="17.100000000000001">
      <c r="A2419" s="3" t="s">
        <v>3023</v>
      </c>
      <c r="B2419" s="3" t="s">
        <v>72</v>
      </c>
      <c r="C2419" s="3"/>
      <c r="D2419" s="3" t="s">
        <v>20</v>
      </c>
      <c r="E2419" s="3" t="s">
        <v>339</v>
      </c>
      <c r="F2419" s="3">
        <v>19</v>
      </c>
      <c r="G2419" s="3" t="s">
        <v>20</v>
      </c>
      <c r="H2419" s="3" t="s">
        <v>21</v>
      </c>
      <c r="I2419" s="3" t="s">
        <v>22</v>
      </c>
      <c r="J2419" s="3" t="s">
        <v>21</v>
      </c>
      <c r="K2419" s="3"/>
      <c r="L2419" s="3" t="s">
        <v>28</v>
      </c>
      <c r="M2419" s="3" t="s">
        <v>88</v>
      </c>
      <c r="N2419" s="3">
        <v>0</v>
      </c>
      <c r="O2419" s="3">
        <v>0</v>
      </c>
    </row>
    <row r="2420" spans="1:15" ht="17.100000000000001">
      <c r="A2420" s="3" t="s">
        <v>3024</v>
      </c>
      <c r="B2420" s="3" t="s">
        <v>457</v>
      </c>
      <c r="C2420" s="3" t="s">
        <v>116</v>
      </c>
      <c r="D2420" s="3" t="s">
        <v>62</v>
      </c>
      <c r="E2420" s="3" t="s">
        <v>63</v>
      </c>
      <c r="F2420" s="3">
        <v>19</v>
      </c>
      <c r="G2420" s="3" t="s">
        <v>2443</v>
      </c>
      <c r="H2420" s="3" t="s">
        <v>21</v>
      </c>
      <c r="I2420" s="3" t="s">
        <v>22</v>
      </c>
      <c r="J2420" s="3" t="s">
        <v>21</v>
      </c>
      <c r="K2420" s="3"/>
      <c r="L2420" s="3" t="s">
        <v>33</v>
      </c>
      <c r="M2420" s="3" t="s">
        <v>29</v>
      </c>
      <c r="N2420" s="3">
        <v>0</v>
      </c>
      <c r="O2420" s="3">
        <v>0</v>
      </c>
    </row>
    <row r="2421" spans="1:15" ht="17.100000000000001">
      <c r="A2421" s="3" t="s">
        <v>3025</v>
      </c>
      <c r="B2421" s="3" t="s">
        <v>16</v>
      </c>
      <c r="C2421" s="3"/>
      <c r="D2421" s="3" t="s">
        <v>20</v>
      </c>
      <c r="E2421" s="3" t="s">
        <v>339</v>
      </c>
      <c r="F2421" s="3">
        <v>19</v>
      </c>
      <c r="G2421" s="3" t="s">
        <v>57</v>
      </c>
      <c r="H2421" s="3" t="s">
        <v>21</v>
      </c>
      <c r="I2421" s="3" t="s">
        <v>22</v>
      </c>
      <c r="J2421" s="3" t="s">
        <v>21</v>
      </c>
      <c r="K2421" s="3"/>
      <c r="L2421" s="3" t="s">
        <v>49</v>
      </c>
      <c r="M2421" s="3" t="s">
        <v>88</v>
      </c>
      <c r="N2421" s="3">
        <v>0</v>
      </c>
      <c r="O2421" s="3">
        <v>0</v>
      </c>
    </row>
    <row r="2422" spans="1:15" ht="17.100000000000001">
      <c r="A2422" s="3" t="s">
        <v>3026</v>
      </c>
      <c r="B2422" s="3" t="s">
        <v>42</v>
      </c>
      <c r="C2422" s="3" t="s">
        <v>124</v>
      </c>
      <c r="D2422" s="3" t="s">
        <v>91</v>
      </c>
      <c r="E2422" s="3" t="s">
        <v>92</v>
      </c>
      <c r="F2422" s="3">
        <v>19</v>
      </c>
      <c r="G2422" s="3" t="s">
        <v>124</v>
      </c>
      <c r="H2422" s="3" t="s">
        <v>21</v>
      </c>
      <c r="I2422" s="3" t="s">
        <v>22</v>
      </c>
      <c r="J2422" s="3" t="s">
        <v>21</v>
      </c>
      <c r="K2422" s="3"/>
      <c r="L2422" s="3" t="s">
        <v>49</v>
      </c>
      <c r="M2422" s="3" t="s">
        <v>254</v>
      </c>
      <c r="N2422" s="3">
        <v>1</v>
      </c>
      <c r="O2422" s="3">
        <v>2</v>
      </c>
    </row>
    <row r="2423" spans="1:15" ht="17.100000000000001">
      <c r="A2423" s="3" t="s">
        <v>3027</v>
      </c>
      <c r="B2423" s="3" t="s">
        <v>42</v>
      </c>
      <c r="C2423" s="3"/>
      <c r="D2423" s="3" t="s">
        <v>20</v>
      </c>
      <c r="E2423" s="3" t="s">
        <v>339</v>
      </c>
      <c r="F2423" s="3">
        <v>19</v>
      </c>
      <c r="G2423" s="3" t="s">
        <v>1358</v>
      </c>
      <c r="H2423" s="3" t="s">
        <v>21</v>
      </c>
      <c r="I2423" s="3" t="s">
        <v>22</v>
      </c>
      <c r="J2423" s="3" t="s">
        <v>21</v>
      </c>
      <c r="K2423" s="3"/>
      <c r="L2423" s="3" t="s">
        <v>209</v>
      </c>
      <c r="M2423" s="3" t="s">
        <v>29</v>
      </c>
      <c r="N2423" s="3">
        <v>0</v>
      </c>
      <c r="O2423" s="3">
        <v>0</v>
      </c>
    </row>
    <row r="2424" spans="1:15" ht="17.100000000000001">
      <c r="A2424" s="3" t="s">
        <v>3028</v>
      </c>
      <c r="B2424" s="3" t="s">
        <v>16</v>
      </c>
      <c r="C2424" s="3" t="s">
        <v>182</v>
      </c>
      <c r="D2424" s="3" t="s">
        <v>62</v>
      </c>
      <c r="E2424" s="3" t="s">
        <v>63</v>
      </c>
      <c r="F2424" s="3">
        <v>19</v>
      </c>
      <c r="G2424" s="3" t="s">
        <v>3029</v>
      </c>
      <c r="H2424" s="3" t="s">
        <v>21</v>
      </c>
      <c r="I2424" s="3" t="s">
        <v>22</v>
      </c>
      <c r="J2424" s="3" t="s">
        <v>21</v>
      </c>
      <c r="K2424" s="3"/>
      <c r="L2424" s="3" t="s">
        <v>75</v>
      </c>
      <c r="M2424" s="3" t="s">
        <v>266</v>
      </c>
      <c r="N2424" s="3">
        <v>3</v>
      </c>
      <c r="O2424" s="3">
        <v>14</v>
      </c>
    </row>
    <row r="2425" spans="1:15" ht="17.100000000000001">
      <c r="A2425" s="3" t="s">
        <v>3030</v>
      </c>
      <c r="B2425" s="3" t="s">
        <v>166</v>
      </c>
      <c r="C2425" s="3" t="s">
        <v>1009</v>
      </c>
      <c r="D2425" s="3" t="s">
        <v>62</v>
      </c>
      <c r="E2425" s="3" t="s">
        <v>63</v>
      </c>
      <c r="F2425" s="3">
        <v>19</v>
      </c>
      <c r="G2425" s="3" t="s">
        <v>74</v>
      </c>
      <c r="H2425" s="3" t="s">
        <v>21</v>
      </c>
      <c r="I2425" s="3" t="s">
        <v>22</v>
      </c>
      <c r="J2425" s="3" t="s">
        <v>21</v>
      </c>
      <c r="K2425" s="3"/>
      <c r="L2425" s="3" t="s">
        <v>104</v>
      </c>
      <c r="M2425" s="3" t="s">
        <v>109</v>
      </c>
      <c r="N2425" s="3">
        <v>0</v>
      </c>
      <c r="O2425" s="3">
        <v>56</v>
      </c>
    </row>
    <row r="2426" spans="1:15" ht="17.100000000000001">
      <c r="A2426" s="3" t="s">
        <v>3031</v>
      </c>
      <c r="B2426" s="3" t="s">
        <v>131</v>
      </c>
      <c r="C2426" s="3"/>
      <c r="D2426" s="3" t="s">
        <v>20</v>
      </c>
      <c r="E2426" s="3" t="s">
        <v>339</v>
      </c>
      <c r="F2426" s="3">
        <v>19</v>
      </c>
      <c r="G2426" s="3" t="s">
        <v>20</v>
      </c>
      <c r="H2426" s="3" t="s">
        <v>21</v>
      </c>
      <c r="I2426" s="3" t="s">
        <v>22</v>
      </c>
      <c r="J2426" s="3" t="s">
        <v>21</v>
      </c>
      <c r="K2426" s="3"/>
      <c r="L2426" s="3" t="s">
        <v>477</v>
      </c>
      <c r="M2426" s="3" t="s">
        <v>53</v>
      </c>
      <c r="N2426" s="3">
        <v>0</v>
      </c>
      <c r="O2426" s="3">
        <v>0</v>
      </c>
    </row>
    <row r="2427" spans="1:15" ht="17.100000000000001">
      <c r="A2427" s="3" t="s">
        <v>3032</v>
      </c>
      <c r="B2427" s="3" t="s">
        <v>42</v>
      </c>
      <c r="C2427" s="3" t="s">
        <v>124</v>
      </c>
      <c r="D2427" s="3" t="s">
        <v>91</v>
      </c>
      <c r="E2427" s="3" t="s">
        <v>92</v>
      </c>
      <c r="F2427" s="3">
        <v>19</v>
      </c>
      <c r="G2427" s="3" t="s">
        <v>20</v>
      </c>
      <c r="H2427" s="3" t="s">
        <v>21</v>
      </c>
      <c r="I2427" s="3" t="s">
        <v>22</v>
      </c>
      <c r="J2427" s="3" t="s">
        <v>21</v>
      </c>
      <c r="K2427" s="3"/>
      <c r="L2427" s="3" t="s">
        <v>33</v>
      </c>
      <c r="M2427" s="3" t="s">
        <v>76</v>
      </c>
      <c r="N2427" s="3">
        <v>0</v>
      </c>
      <c r="O2427" s="3">
        <v>0</v>
      </c>
    </row>
    <row r="2428" spans="1:15" ht="17.100000000000001">
      <c r="A2428" s="3" t="s">
        <v>3033</v>
      </c>
      <c r="B2428" s="3" t="s">
        <v>16</v>
      </c>
      <c r="C2428" s="3"/>
      <c r="D2428" s="3" t="s">
        <v>20</v>
      </c>
      <c r="E2428" s="3" t="s">
        <v>339</v>
      </c>
      <c r="F2428" s="3">
        <v>19</v>
      </c>
      <c r="G2428" s="3" t="s">
        <v>1322</v>
      </c>
      <c r="H2428" s="3" t="s">
        <v>21</v>
      </c>
      <c r="I2428" s="3" t="s">
        <v>22</v>
      </c>
      <c r="J2428" s="3" t="s">
        <v>21</v>
      </c>
      <c r="K2428" s="3"/>
      <c r="L2428" s="3" t="s">
        <v>75</v>
      </c>
      <c r="M2428" s="3" t="s">
        <v>266</v>
      </c>
      <c r="N2428" s="3">
        <v>0</v>
      </c>
      <c r="O2428" s="3">
        <v>0</v>
      </c>
    </row>
    <row r="2429" spans="1:15" ht="17.100000000000001">
      <c r="A2429" s="3" t="s">
        <v>3034</v>
      </c>
      <c r="B2429" s="3" t="s">
        <v>16</v>
      </c>
      <c r="C2429" s="3"/>
      <c r="D2429" s="3" t="s">
        <v>20</v>
      </c>
      <c r="E2429" s="3" t="s">
        <v>339</v>
      </c>
      <c r="F2429" s="3">
        <v>19</v>
      </c>
      <c r="G2429" s="3" t="s">
        <v>2583</v>
      </c>
      <c r="H2429" s="3" t="s">
        <v>21</v>
      </c>
      <c r="I2429" s="3" t="s">
        <v>22</v>
      </c>
      <c r="J2429" s="3" t="s">
        <v>21</v>
      </c>
      <c r="K2429" s="3"/>
      <c r="L2429" s="3" t="s">
        <v>138</v>
      </c>
      <c r="M2429" s="3" t="s">
        <v>266</v>
      </c>
      <c r="N2429" s="3">
        <v>0</v>
      </c>
      <c r="O2429" s="3">
        <v>0</v>
      </c>
    </row>
    <row r="2430" spans="1:15" ht="17.100000000000001">
      <c r="A2430" s="3" t="s">
        <v>3035</v>
      </c>
      <c r="B2430" s="3" t="s">
        <v>31</v>
      </c>
      <c r="C2430" s="3"/>
      <c r="D2430" s="3" t="s">
        <v>20</v>
      </c>
      <c r="E2430" s="3" t="s">
        <v>339</v>
      </c>
      <c r="F2430" s="3">
        <v>19</v>
      </c>
      <c r="G2430" s="3" t="s">
        <v>20</v>
      </c>
      <c r="H2430" s="3" t="s">
        <v>21</v>
      </c>
      <c r="I2430" s="3" t="s">
        <v>22</v>
      </c>
      <c r="J2430" s="3" t="s">
        <v>21</v>
      </c>
      <c r="K2430" s="3"/>
      <c r="L2430" s="3" t="s">
        <v>49</v>
      </c>
      <c r="M2430" s="3" t="s">
        <v>109</v>
      </c>
      <c r="N2430" s="3">
        <v>0</v>
      </c>
      <c r="O2430" s="3">
        <v>0</v>
      </c>
    </row>
    <row r="2431" spans="1:15" ht="17.100000000000001">
      <c r="A2431" s="3" t="s">
        <v>3036</v>
      </c>
      <c r="B2431" s="3" t="s">
        <v>16</v>
      </c>
      <c r="C2431" s="3"/>
      <c r="D2431" s="3" t="s">
        <v>20</v>
      </c>
      <c r="E2431" s="3" t="s">
        <v>339</v>
      </c>
      <c r="F2431" s="3">
        <v>19</v>
      </c>
      <c r="G2431" s="3" t="s">
        <v>252</v>
      </c>
      <c r="H2431" s="3" t="s">
        <v>21</v>
      </c>
      <c r="I2431" s="3" t="s">
        <v>22</v>
      </c>
      <c r="J2431" s="3" t="s">
        <v>21</v>
      </c>
      <c r="K2431" s="3"/>
      <c r="L2431" s="3" t="s">
        <v>75</v>
      </c>
      <c r="M2431" s="3" t="s">
        <v>88</v>
      </c>
      <c r="N2431" s="3">
        <v>0</v>
      </c>
      <c r="O2431" s="3">
        <v>0</v>
      </c>
    </row>
    <row r="2432" spans="1:15" ht="17.100000000000001">
      <c r="A2432" s="3" t="s">
        <v>3037</v>
      </c>
      <c r="B2432" s="3" t="s">
        <v>16</v>
      </c>
      <c r="C2432" s="3" t="s">
        <v>1003</v>
      </c>
      <c r="D2432" s="3" t="s">
        <v>20</v>
      </c>
      <c r="E2432" s="3" t="s">
        <v>339</v>
      </c>
      <c r="F2432" s="3">
        <v>19</v>
      </c>
      <c r="G2432" s="3" t="s">
        <v>2611</v>
      </c>
      <c r="H2432" s="3" t="s">
        <v>21</v>
      </c>
      <c r="I2432" s="3" t="s">
        <v>22</v>
      </c>
      <c r="J2432" s="3" t="s">
        <v>21</v>
      </c>
      <c r="K2432" s="3"/>
      <c r="L2432" s="3" t="s">
        <v>44</v>
      </c>
      <c r="M2432" s="3" t="s">
        <v>306</v>
      </c>
      <c r="N2432" s="3">
        <v>9</v>
      </c>
      <c r="O2432" s="3">
        <v>23</v>
      </c>
    </row>
    <row r="2433" spans="1:15" ht="17.100000000000001">
      <c r="A2433" s="3" t="s">
        <v>3038</v>
      </c>
      <c r="B2433" s="3" t="s">
        <v>946</v>
      </c>
      <c r="C2433" s="3" t="s">
        <v>3039</v>
      </c>
      <c r="D2433" s="3" t="s">
        <v>20</v>
      </c>
      <c r="E2433" s="3" t="s">
        <v>339</v>
      </c>
      <c r="F2433" s="3">
        <v>19</v>
      </c>
      <c r="G2433" s="3" t="s">
        <v>69</v>
      </c>
      <c r="H2433" s="3" t="s">
        <v>21</v>
      </c>
      <c r="I2433" s="3" t="s">
        <v>22</v>
      </c>
      <c r="J2433" s="3" t="s">
        <v>21</v>
      </c>
      <c r="K2433" s="3"/>
      <c r="L2433" s="3" t="s">
        <v>117</v>
      </c>
      <c r="M2433" s="3" t="s">
        <v>254</v>
      </c>
      <c r="N2433" s="3">
        <v>3</v>
      </c>
      <c r="O2433" s="3">
        <v>39</v>
      </c>
    </row>
    <row r="2434" spans="1:15" ht="17.100000000000001">
      <c r="A2434" s="3" t="s">
        <v>3040</v>
      </c>
      <c r="B2434" s="3" t="s">
        <v>31</v>
      </c>
      <c r="C2434" s="3"/>
      <c r="D2434" s="3" t="s">
        <v>20</v>
      </c>
      <c r="E2434" s="3" t="s">
        <v>339</v>
      </c>
      <c r="F2434" s="3">
        <v>19</v>
      </c>
      <c r="G2434" s="3" t="s">
        <v>187</v>
      </c>
      <c r="H2434" s="3" t="s">
        <v>21</v>
      </c>
      <c r="I2434" s="3" t="s">
        <v>22</v>
      </c>
      <c r="J2434" s="3" t="s">
        <v>21</v>
      </c>
      <c r="K2434" s="3"/>
      <c r="L2434" s="3" t="s">
        <v>104</v>
      </c>
      <c r="M2434" s="3" t="s">
        <v>266</v>
      </c>
      <c r="N2434" s="3">
        <v>0</v>
      </c>
      <c r="O2434" s="3">
        <v>0</v>
      </c>
    </row>
    <row r="2435" spans="1:15" ht="17.100000000000001">
      <c r="A2435" s="3" t="s">
        <v>3041</v>
      </c>
      <c r="B2435" s="3" t="s">
        <v>166</v>
      </c>
      <c r="C2435" s="3" t="s">
        <v>657</v>
      </c>
      <c r="D2435" s="3" t="s">
        <v>62</v>
      </c>
      <c r="E2435" s="3" t="s">
        <v>63</v>
      </c>
      <c r="F2435" s="3">
        <v>19</v>
      </c>
      <c r="G2435" s="3" t="s">
        <v>74</v>
      </c>
      <c r="H2435" s="3" t="s">
        <v>21</v>
      </c>
      <c r="I2435" s="3" t="s">
        <v>22</v>
      </c>
      <c r="J2435" s="3" t="s">
        <v>21</v>
      </c>
      <c r="K2435" s="3"/>
      <c r="L2435" s="3" t="s">
        <v>104</v>
      </c>
      <c r="M2435" s="3" t="s">
        <v>347</v>
      </c>
      <c r="N2435" s="3">
        <v>0</v>
      </c>
      <c r="O2435" s="3">
        <v>1</v>
      </c>
    </row>
    <row r="2436" spans="1:15" ht="17.100000000000001">
      <c r="A2436" s="3" t="s">
        <v>3042</v>
      </c>
      <c r="B2436" s="3" t="s">
        <v>81</v>
      </c>
      <c r="C2436" s="3" t="s">
        <v>370</v>
      </c>
      <c r="D2436" s="3" t="s">
        <v>18</v>
      </c>
      <c r="E2436" s="3" t="s">
        <v>19</v>
      </c>
      <c r="F2436" s="3">
        <v>19</v>
      </c>
      <c r="G2436" s="3" t="s">
        <v>3043</v>
      </c>
      <c r="H2436" s="3" t="s">
        <v>21</v>
      </c>
      <c r="I2436" s="3" t="s">
        <v>22</v>
      </c>
      <c r="J2436" s="3" t="s">
        <v>21</v>
      </c>
      <c r="K2436" s="3"/>
      <c r="L2436" s="3" t="s">
        <v>49</v>
      </c>
      <c r="M2436" s="3" t="s">
        <v>109</v>
      </c>
      <c r="N2436" s="3">
        <v>0</v>
      </c>
      <c r="O2436" s="3">
        <v>0</v>
      </c>
    </row>
    <row r="2437" spans="1:15" ht="17.100000000000001">
      <c r="A2437" s="3" t="s">
        <v>3044</v>
      </c>
      <c r="B2437" s="3" t="s">
        <v>1951</v>
      </c>
      <c r="C2437" s="3"/>
      <c r="D2437" s="3" t="s">
        <v>20</v>
      </c>
      <c r="E2437" s="3" t="s">
        <v>339</v>
      </c>
      <c r="F2437" s="3">
        <v>19</v>
      </c>
      <c r="G2437" s="3" t="s">
        <v>470</v>
      </c>
      <c r="H2437" s="3" t="s">
        <v>21</v>
      </c>
      <c r="I2437" s="3" t="s">
        <v>22</v>
      </c>
      <c r="J2437" s="3" t="s">
        <v>21</v>
      </c>
      <c r="K2437" s="3"/>
      <c r="L2437" s="3" t="s">
        <v>104</v>
      </c>
      <c r="M2437" s="3" t="s">
        <v>59</v>
      </c>
      <c r="N2437" s="3">
        <v>0</v>
      </c>
      <c r="O2437" s="3">
        <v>16</v>
      </c>
    </row>
    <row r="2438" spans="1:15" ht="17.100000000000001">
      <c r="A2438" s="3" t="s">
        <v>3045</v>
      </c>
      <c r="B2438" s="3" t="s">
        <v>106</v>
      </c>
      <c r="C2438" s="3"/>
      <c r="D2438" s="3" t="s">
        <v>20</v>
      </c>
      <c r="E2438" s="3" t="s">
        <v>339</v>
      </c>
      <c r="F2438" s="3">
        <v>19</v>
      </c>
      <c r="G2438" s="3" t="s">
        <v>20</v>
      </c>
      <c r="H2438" s="3" t="s">
        <v>21</v>
      </c>
      <c r="I2438" s="3" t="s">
        <v>22</v>
      </c>
      <c r="J2438" s="3" t="s">
        <v>21</v>
      </c>
      <c r="K2438" s="3"/>
      <c r="L2438" s="3" t="s">
        <v>914</v>
      </c>
      <c r="M2438" s="3" t="s">
        <v>1319</v>
      </c>
      <c r="N2438" s="3">
        <v>0</v>
      </c>
      <c r="O2438" s="3">
        <v>0</v>
      </c>
    </row>
    <row r="2439" spans="1:15" ht="17.100000000000001">
      <c r="A2439" s="3" t="s">
        <v>3046</v>
      </c>
      <c r="B2439" s="3" t="s">
        <v>16</v>
      </c>
      <c r="C2439" s="3"/>
      <c r="D2439" s="3" t="s">
        <v>20</v>
      </c>
      <c r="E2439" s="3" t="s">
        <v>339</v>
      </c>
      <c r="F2439" s="3">
        <v>19</v>
      </c>
      <c r="G2439" s="3" t="s">
        <v>73</v>
      </c>
      <c r="H2439" s="3" t="s">
        <v>21</v>
      </c>
      <c r="I2439" s="3" t="s">
        <v>22</v>
      </c>
      <c r="J2439" s="3" t="s">
        <v>21</v>
      </c>
      <c r="K2439" s="3"/>
      <c r="L2439" s="3" t="s">
        <v>28</v>
      </c>
      <c r="M2439" s="3" t="s">
        <v>82</v>
      </c>
      <c r="N2439" s="3">
        <v>0</v>
      </c>
      <c r="O2439" s="3">
        <v>0</v>
      </c>
    </row>
    <row r="2440" spans="1:15" ht="17.100000000000001">
      <c r="A2440" s="3" t="s">
        <v>3047</v>
      </c>
      <c r="B2440" s="3" t="s">
        <v>111</v>
      </c>
      <c r="C2440" s="3" t="s">
        <v>836</v>
      </c>
      <c r="D2440" s="3" t="s">
        <v>62</v>
      </c>
      <c r="E2440" s="3" t="s">
        <v>63</v>
      </c>
      <c r="F2440" s="3">
        <v>19</v>
      </c>
      <c r="G2440" s="3" t="s">
        <v>20</v>
      </c>
      <c r="H2440" s="3" t="s">
        <v>21</v>
      </c>
      <c r="I2440" s="3" t="s">
        <v>22</v>
      </c>
      <c r="J2440" s="3" t="s">
        <v>21</v>
      </c>
      <c r="K2440" s="3"/>
      <c r="L2440" s="3" t="s">
        <v>49</v>
      </c>
      <c r="M2440" s="3" t="s">
        <v>82</v>
      </c>
      <c r="N2440" s="3">
        <v>0</v>
      </c>
      <c r="O2440" s="3">
        <v>0</v>
      </c>
    </row>
    <row r="2441" spans="1:15" ht="17.100000000000001">
      <c r="A2441" s="3" t="s">
        <v>3048</v>
      </c>
      <c r="B2441" s="3" t="s">
        <v>189</v>
      </c>
      <c r="C2441" s="3" t="s">
        <v>2232</v>
      </c>
      <c r="D2441" s="3" t="s">
        <v>20</v>
      </c>
      <c r="E2441" s="3" t="s">
        <v>339</v>
      </c>
      <c r="F2441" s="3">
        <v>19</v>
      </c>
      <c r="G2441" s="3" t="s">
        <v>1609</v>
      </c>
      <c r="H2441" s="3" t="s">
        <v>21</v>
      </c>
      <c r="I2441" s="3" t="s">
        <v>22</v>
      </c>
      <c r="J2441" s="3" t="s">
        <v>21</v>
      </c>
      <c r="K2441" s="3"/>
      <c r="L2441" s="3" t="s">
        <v>117</v>
      </c>
      <c r="M2441" s="3" t="s">
        <v>254</v>
      </c>
      <c r="N2441" s="3">
        <v>0</v>
      </c>
      <c r="O2441" s="3">
        <v>0</v>
      </c>
    </row>
    <row r="2442" spans="1:15" ht="17.100000000000001">
      <c r="A2442" s="3" t="s">
        <v>3049</v>
      </c>
      <c r="B2442" s="3" t="s">
        <v>115</v>
      </c>
      <c r="C2442" s="3"/>
      <c r="D2442" s="3" t="s">
        <v>20</v>
      </c>
      <c r="E2442" s="3" t="s">
        <v>339</v>
      </c>
      <c r="F2442" s="3">
        <v>19</v>
      </c>
      <c r="G2442" s="3" t="s">
        <v>190</v>
      </c>
      <c r="H2442" s="3" t="s">
        <v>21</v>
      </c>
      <c r="I2442" s="3" t="s">
        <v>22</v>
      </c>
      <c r="J2442" s="3" t="s">
        <v>21</v>
      </c>
      <c r="K2442" s="3"/>
      <c r="L2442" s="3" t="s">
        <v>122</v>
      </c>
      <c r="M2442" s="3" t="s">
        <v>254</v>
      </c>
      <c r="N2442" s="3">
        <v>0</v>
      </c>
      <c r="O2442" s="3">
        <v>0</v>
      </c>
    </row>
    <row r="2443" spans="1:15" ht="17.100000000000001">
      <c r="A2443" s="3" t="s">
        <v>3050</v>
      </c>
      <c r="B2443" s="3" t="s">
        <v>278</v>
      </c>
      <c r="C2443" s="3"/>
      <c r="D2443" s="3" t="s">
        <v>20</v>
      </c>
      <c r="E2443" s="3" t="s">
        <v>339</v>
      </c>
      <c r="F2443" s="3">
        <v>19</v>
      </c>
      <c r="G2443" s="3" t="s">
        <v>20</v>
      </c>
      <c r="H2443" s="3" t="s">
        <v>21</v>
      </c>
      <c r="I2443" s="3" t="s">
        <v>22</v>
      </c>
      <c r="J2443" s="3" t="s">
        <v>21</v>
      </c>
      <c r="K2443" s="3"/>
      <c r="L2443" s="3" t="s">
        <v>209</v>
      </c>
      <c r="M2443" s="3" t="s">
        <v>50</v>
      </c>
      <c r="N2443" s="3">
        <v>0</v>
      </c>
      <c r="O2443" s="3">
        <v>0</v>
      </c>
    </row>
    <row r="2444" spans="1:15" ht="17.100000000000001">
      <c r="A2444" s="3" t="s">
        <v>3051</v>
      </c>
      <c r="B2444" s="3" t="s">
        <v>31</v>
      </c>
      <c r="C2444" s="3" t="s">
        <v>530</v>
      </c>
      <c r="D2444" s="3" t="s">
        <v>62</v>
      </c>
      <c r="E2444" s="3" t="s">
        <v>63</v>
      </c>
      <c r="F2444" s="3">
        <v>19</v>
      </c>
      <c r="G2444" s="3" t="s">
        <v>530</v>
      </c>
      <c r="H2444" s="3" t="s">
        <v>21</v>
      </c>
      <c r="I2444" s="3" t="s">
        <v>22</v>
      </c>
      <c r="J2444" s="3" t="s">
        <v>21</v>
      </c>
      <c r="K2444" s="3" t="s">
        <v>465</v>
      </c>
      <c r="L2444" s="3" t="s">
        <v>194</v>
      </c>
      <c r="M2444" s="3" t="s">
        <v>173</v>
      </c>
      <c r="N2444" s="3">
        <v>0</v>
      </c>
      <c r="O2444" s="3">
        <v>0</v>
      </c>
    </row>
    <row r="2445" spans="1:15" ht="17.100000000000001">
      <c r="A2445" s="3" t="s">
        <v>3052</v>
      </c>
      <c r="B2445" s="3" t="s">
        <v>81</v>
      </c>
      <c r="C2445" s="3" t="s">
        <v>132</v>
      </c>
      <c r="D2445" s="3" t="s">
        <v>38</v>
      </c>
      <c r="E2445" s="3" t="s">
        <v>39</v>
      </c>
      <c r="F2445" s="3">
        <v>19</v>
      </c>
      <c r="G2445" s="3" t="s">
        <v>1395</v>
      </c>
      <c r="H2445" s="3" t="s">
        <v>21</v>
      </c>
      <c r="I2445" s="3" t="s">
        <v>22</v>
      </c>
      <c r="J2445" s="3" t="s">
        <v>21</v>
      </c>
      <c r="K2445" s="3"/>
      <c r="L2445" s="3" t="s">
        <v>333</v>
      </c>
      <c r="M2445" s="3" t="s">
        <v>88</v>
      </c>
      <c r="N2445" s="3">
        <v>0</v>
      </c>
      <c r="O2445" s="3">
        <v>11</v>
      </c>
    </row>
    <row r="2446" spans="1:15" ht="17.100000000000001">
      <c r="A2446" s="3" t="s">
        <v>3053</v>
      </c>
      <c r="B2446" s="3" t="s">
        <v>3054</v>
      </c>
      <c r="C2446" s="3"/>
      <c r="D2446" s="3" t="s">
        <v>20</v>
      </c>
      <c r="E2446" s="3" t="s">
        <v>339</v>
      </c>
      <c r="F2446" s="3">
        <v>19</v>
      </c>
      <c r="G2446" s="3" t="s">
        <v>52</v>
      </c>
      <c r="H2446" s="3" t="s">
        <v>21</v>
      </c>
      <c r="I2446" s="3" t="s">
        <v>22</v>
      </c>
      <c r="J2446" s="3" t="s">
        <v>21</v>
      </c>
      <c r="K2446" s="3"/>
      <c r="L2446" s="3" t="s">
        <v>194</v>
      </c>
      <c r="M2446" s="3" t="s">
        <v>266</v>
      </c>
      <c r="N2446" s="3">
        <v>0</v>
      </c>
      <c r="O2446" s="3">
        <v>0</v>
      </c>
    </row>
    <row r="2447" spans="1:15" ht="17.100000000000001">
      <c r="A2447" s="3" t="s">
        <v>3055</v>
      </c>
      <c r="B2447" s="3" t="s">
        <v>81</v>
      </c>
      <c r="C2447" s="3" t="s">
        <v>671</v>
      </c>
      <c r="D2447" s="3" t="s">
        <v>38</v>
      </c>
      <c r="E2447" s="3" t="s">
        <v>39</v>
      </c>
      <c r="F2447" s="3">
        <v>19</v>
      </c>
      <c r="G2447" s="3" t="s">
        <v>113</v>
      </c>
      <c r="H2447" s="3" t="s">
        <v>21</v>
      </c>
      <c r="I2447" s="3" t="s">
        <v>22</v>
      </c>
      <c r="J2447" s="3" t="s">
        <v>21</v>
      </c>
      <c r="K2447" s="3"/>
      <c r="L2447" s="3" t="s">
        <v>104</v>
      </c>
      <c r="M2447" s="3" t="s">
        <v>76</v>
      </c>
      <c r="N2447" s="3">
        <v>4</v>
      </c>
      <c r="O2447" s="3">
        <v>10</v>
      </c>
    </row>
    <row r="2448" spans="1:15" ht="17.100000000000001">
      <c r="A2448" s="3" t="s">
        <v>3056</v>
      </c>
      <c r="B2448" s="3" t="s">
        <v>789</v>
      </c>
      <c r="C2448" s="3" t="s">
        <v>98</v>
      </c>
      <c r="D2448" s="3" t="s">
        <v>91</v>
      </c>
      <c r="E2448" s="3" t="s">
        <v>92</v>
      </c>
      <c r="F2448" s="3">
        <v>19</v>
      </c>
      <c r="G2448" s="3" t="s">
        <v>74</v>
      </c>
      <c r="H2448" s="3" t="s">
        <v>21</v>
      </c>
      <c r="I2448" s="3" t="s">
        <v>22</v>
      </c>
      <c r="J2448" s="3" t="s">
        <v>21</v>
      </c>
      <c r="K2448" s="3" t="s">
        <v>3057</v>
      </c>
      <c r="L2448" s="3" t="s">
        <v>49</v>
      </c>
      <c r="M2448" s="3" t="s">
        <v>24</v>
      </c>
      <c r="N2448" s="3">
        <v>0</v>
      </c>
      <c r="O2448" s="3">
        <v>1</v>
      </c>
    </row>
    <row r="2449" spans="1:15" ht="17.100000000000001">
      <c r="A2449" s="3" t="s">
        <v>3058</v>
      </c>
      <c r="B2449" s="3" t="s">
        <v>16</v>
      </c>
      <c r="C2449" s="3" t="s">
        <v>79</v>
      </c>
      <c r="D2449" s="3" t="s">
        <v>18</v>
      </c>
      <c r="E2449" s="3" t="s">
        <v>19</v>
      </c>
      <c r="F2449" s="3">
        <v>19</v>
      </c>
      <c r="G2449" s="3" t="s">
        <v>20</v>
      </c>
      <c r="H2449" s="3" t="s">
        <v>21</v>
      </c>
      <c r="I2449" s="3" t="s">
        <v>22</v>
      </c>
      <c r="J2449" s="3" t="s">
        <v>21</v>
      </c>
      <c r="K2449" s="3"/>
      <c r="L2449" s="3" t="s">
        <v>87</v>
      </c>
      <c r="M2449" s="3" t="s">
        <v>1319</v>
      </c>
      <c r="N2449" s="3">
        <v>0</v>
      </c>
      <c r="O2449" s="3">
        <v>6</v>
      </c>
    </row>
    <row r="2450" spans="1:15" ht="17.100000000000001">
      <c r="A2450" s="3" t="s">
        <v>3059</v>
      </c>
      <c r="B2450" s="3" t="s">
        <v>72</v>
      </c>
      <c r="C2450" s="3" t="s">
        <v>48</v>
      </c>
      <c r="D2450" s="3" t="s">
        <v>18</v>
      </c>
      <c r="E2450" s="3" t="s">
        <v>19</v>
      </c>
      <c r="F2450" s="3">
        <v>19</v>
      </c>
      <c r="G2450" s="3" t="s">
        <v>3060</v>
      </c>
      <c r="H2450" s="3" t="s">
        <v>21</v>
      </c>
      <c r="I2450" s="3" t="s">
        <v>22</v>
      </c>
      <c r="J2450" s="3" t="s">
        <v>21</v>
      </c>
      <c r="K2450" s="3"/>
      <c r="L2450" s="3" t="s">
        <v>44</v>
      </c>
      <c r="M2450" s="3" t="s">
        <v>50</v>
      </c>
      <c r="N2450" s="3">
        <v>1</v>
      </c>
      <c r="O2450" s="3">
        <v>29</v>
      </c>
    </row>
    <row r="2451" spans="1:15" ht="17.100000000000001">
      <c r="A2451" s="3" t="s">
        <v>3061</v>
      </c>
      <c r="B2451" s="3" t="s">
        <v>72</v>
      </c>
      <c r="C2451" s="3"/>
      <c r="D2451" s="3" t="s">
        <v>20</v>
      </c>
      <c r="E2451" s="3" t="s">
        <v>339</v>
      </c>
      <c r="F2451" s="3">
        <v>19</v>
      </c>
      <c r="G2451" s="3" t="s">
        <v>246</v>
      </c>
      <c r="H2451" s="3" t="s">
        <v>21</v>
      </c>
      <c r="I2451" s="3" t="s">
        <v>22</v>
      </c>
      <c r="J2451" s="3" t="s">
        <v>21</v>
      </c>
      <c r="K2451" s="3"/>
      <c r="L2451" s="3" t="s">
        <v>49</v>
      </c>
      <c r="M2451" s="3" t="s">
        <v>88</v>
      </c>
      <c r="N2451" s="3">
        <v>0</v>
      </c>
      <c r="O2451" s="3">
        <v>0</v>
      </c>
    </row>
    <row r="2452" spans="1:15" ht="17.100000000000001">
      <c r="A2452" s="3" t="s">
        <v>3062</v>
      </c>
      <c r="B2452" s="3" t="s">
        <v>680</v>
      </c>
      <c r="C2452" s="3" t="s">
        <v>530</v>
      </c>
      <c r="D2452" s="3" t="s">
        <v>62</v>
      </c>
      <c r="E2452" s="3" t="s">
        <v>63</v>
      </c>
      <c r="F2452" s="3">
        <v>19</v>
      </c>
      <c r="G2452" s="3" t="s">
        <v>1187</v>
      </c>
      <c r="H2452" s="3" t="s">
        <v>21</v>
      </c>
      <c r="I2452" s="3" t="s">
        <v>1188</v>
      </c>
      <c r="J2452" s="3" t="s">
        <v>21</v>
      </c>
      <c r="K2452" s="3" t="s">
        <v>319</v>
      </c>
      <c r="L2452" s="3" t="s">
        <v>160</v>
      </c>
      <c r="M2452" s="3" t="s">
        <v>70</v>
      </c>
      <c r="N2452" s="3">
        <v>1</v>
      </c>
      <c r="O2452" s="3">
        <v>4</v>
      </c>
    </row>
    <row r="2453" spans="1:15" ht="17.100000000000001">
      <c r="A2453" s="3" t="s">
        <v>3063</v>
      </c>
      <c r="B2453" s="3" t="s">
        <v>47</v>
      </c>
      <c r="C2453" s="3" t="s">
        <v>3064</v>
      </c>
      <c r="D2453" s="3" t="s">
        <v>20</v>
      </c>
      <c r="E2453" s="3" t="s">
        <v>339</v>
      </c>
      <c r="F2453" s="3">
        <v>19</v>
      </c>
      <c r="G2453" s="3" t="s">
        <v>1395</v>
      </c>
      <c r="H2453" s="3" t="s">
        <v>21</v>
      </c>
      <c r="I2453" s="3" t="s">
        <v>22</v>
      </c>
      <c r="J2453" s="3" t="s">
        <v>21</v>
      </c>
      <c r="K2453" s="3"/>
      <c r="L2453" s="3" t="s">
        <v>160</v>
      </c>
      <c r="M2453" s="3" t="s">
        <v>205</v>
      </c>
      <c r="N2453" s="3">
        <v>0</v>
      </c>
      <c r="O2453" s="3">
        <v>0</v>
      </c>
    </row>
    <row r="2454" spans="1:15" ht="17.100000000000001">
      <c r="A2454" s="3" t="s">
        <v>3065</v>
      </c>
      <c r="B2454" s="3" t="s">
        <v>166</v>
      </c>
      <c r="C2454" s="3" t="s">
        <v>204</v>
      </c>
      <c r="D2454" s="3" t="s">
        <v>91</v>
      </c>
      <c r="E2454" s="3" t="s">
        <v>92</v>
      </c>
      <c r="F2454" s="3">
        <v>19</v>
      </c>
      <c r="G2454" s="3" t="s">
        <v>103</v>
      </c>
      <c r="H2454" s="3" t="s">
        <v>21</v>
      </c>
      <c r="I2454" s="3" t="s">
        <v>22</v>
      </c>
      <c r="J2454" s="3" t="s">
        <v>21</v>
      </c>
      <c r="K2454" s="3"/>
      <c r="L2454" s="3" t="s">
        <v>99</v>
      </c>
      <c r="M2454" s="3" t="s">
        <v>50</v>
      </c>
      <c r="N2454" s="3">
        <v>0</v>
      </c>
      <c r="O2454" s="3">
        <v>0</v>
      </c>
    </row>
    <row r="2455" spans="1:15" ht="17.100000000000001">
      <c r="A2455" s="3" t="s">
        <v>3066</v>
      </c>
      <c r="B2455" s="3" t="s">
        <v>16</v>
      </c>
      <c r="C2455" s="3" t="s">
        <v>282</v>
      </c>
      <c r="D2455" s="3" t="s">
        <v>62</v>
      </c>
      <c r="E2455" s="3" t="s">
        <v>63</v>
      </c>
      <c r="F2455" s="3">
        <v>19</v>
      </c>
      <c r="G2455" s="3" t="s">
        <v>162</v>
      </c>
      <c r="H2455" s="3" t="s">
        <v>21</v>
      </c>
      <c r="I2455" s="3" t="s">
        <v>22</v>
      </c>
      <c r="J2455" s="3" t="s">
        <v>21</v>
      </c>
      <c r="K2455" s="3"/>
      <c r="L2455" s="3" t="s">
        <v>49</v>
      </c>
      <c r="M2455" s="3" t="s">
        <v>306</v>
      </c>
      <c r="N2455" s="3">
        <v>28</v>
      </c>
      <c r="O2455" s="3">
        <v>38</v>
      </c>
    </row>
    <row r="2456" spans="1:15" ht="17.100000000000001">
      <c r="A2456" s="3" t="s">
        <v>3067</v>
      </c>
      <c r="B2456" s="3" t="s">
        <v>81</v>
      </c>
      <c r="C2456" s="3"/>
      <c r="D2456" s="3" t="s">
        <v>20</v>
      </c>
      <c r="E2456" s="3" t="s">
        <v>339</v>
      </c>
      <c r="F2456" s="3">
        <v>19</v>
      </c>
      <c r="G2456" s="3" t="s">
        <v>530</v>
      </c>
      <c r="H2456" s="3" t="s">
        <v>21</v>
      </c>
      <c r="I2456" s="3" t="s">
        <v>22</v>
      </c>
      <c r="J2456" s="3" t="s">
        <v>21</v>
      </c>
      <c r="K2456" s="3" t="s">
        <v>421</v>
      </c>
      <c r="L2456" s="3" t="s">
        <v>333</v>
      </c>
      <c r="M2456" s="3" t="s">
        <v>227</v>
      </c>
      <c r="N2456" s="3">
        <v>0</v>
      </c>
      <c r="O2456" s="3">
        <v>0</v>
      </c>
    </row>
    <row r="2457" spans="1:15" ht="17.100000000000001">
      <c r="A2457" s="3" t="s">
        <v>3068</v>
      </c>
      <c r="B2457" s="3" t="s">
        <v>166</v>
      </c>
      <c r="C2457" s="3" t="s">
        <v>136</v>
      </c>
      <c r="D2457" s="3" t="s">
        <v>91</v>
      </c>
      <c r="E2457" s="3" t="s">
        <v>92</v>
      </c>
      <c r="F2457" s="3">
        <v>19</v>
      </c>
      <c r="G2457" s="3" t="s">
        <v>962</v>
      </c>
      <c r="H2457" s="3" t="s">
        <v>21</v>
      </c>
      <c r="I2457" s="3" t="s">
        <v>22</v>
      </c>
      <c r="J2457" s="3" t="s">
        <v>21</v>
      </c>
      <c r="K2457" s="3"/>
      <c r="L2457" s="3" t="s">
        <v>286</v>
      </c>
      <c r="M2457" s="3" t="s">
        <v>367</v>
      </c>
      <c r="N2457" s="3">
        <v>0</v>
      </c>
      <c r="O2457" s="3">
        <v>0</v>
      </c>
    </row>
    <row r="2458" spans="1:15" ht="17.100000000000001">
      <c r="A2458" s="3" t="s">
        <v>3069</v>
      </c>
      <c r="B2458" s="3" t="s">
        <v>31</v>
      </c>
      <c r="C2458" s="3"/>
      <c r="D2458" s="3" t="s">
        <v>20</v>
      </c>
      <c r="E2458" s="3" t="s">
        <v>339</v>
      </c>
      <c r="F2458" s="3">
        <v>19</v>
      </c>
      <c r="G2458" s="3" t="s">
        <v>20</v>
      </c>
      <c r="H2458" s="3" t="s">
        <v>21</v>
      </c>
      <c r="I2458" s="3" t="s">
        <v>22</v>
      </c>
      <c r="J2458" s="3" t="s">
        <v>21</v>
      </c>
      <c r="K2458" s="3"/>
      <c r="L2458" s="3" t="s">
        <v>75</v>
      </c>
      <c r="M2458" s="3" t="s">
        <v>266</v>
      </c>
      <c r="N2458" s="3">
        <v>0</v>
      </c>
      <c r="O2458" s="3">
        <v>0</v>
      </c>
    </row>
    <row r="2459" spans="1:15" ht="17.100000000000001">
      <c r="A2459" s="3" t="s">
        <v>3070</v>
      </c>
      <c r="B2459" s="3" t="s">
        <v>166</v>
      </c>
      <c r="C2459" s="3" t="s">
        <v>332</v>
      </c>
      <c r="D2459" s="3" t="s">
        <v>91</v>
      </c>
      <c r="E2459" s="3" t="s">
        <v>92</v>
      </c>
      <c r="F2459" s="3">
        <v>19</v>
      </c>
      <c r="G2459" s="3" t="s">
        <v>69</v>
      </c>
      <c r="H2459" s="3" t="s">
        <v>21</v>
      </c>
      <c r="I2459" s="3" t="s">
        <v>22</v>
      </c>
      <c r="J2459" s="3" t="s">
        <v>21</v>
      </c>
      <c r="K2459" s="3"/>
      <c r="L2459" s="3" t="s">
        <v>108</v>
      </c>
      <c r="M2459" s="3" t="s">
        <v>367</v>
      </c>
      <c r="N2459" s="3">
        <v>0</v>
      </c>
      <c r="O2459" s="3">
        <v>0</v>
      </c>
    </row>
    <row r="2460" spans="1:15" ht="17.100000000000001">
      <c r="A2460" s="3" t="s">
        <v>3071</v>
      </c>
      <c r="B2460" s="3" t="s">
        <v>16</v>
      </c>
      <c r="C2460" s="3" t="s">
        <v>234</v>
      </c>
      <c r="D2460" s="3" t="s">
        <v>38</v>
      </c>
      <c r="E2460" s="3" t="s">
        <v>39</v>
      </c>
      <c r="F2460" s="3">
        <v>19</v>
      </c>
      <c r="G2460" s="3" t="s">
        <v>1937</v>
      </c>
      <c r="H2460" s="3" t="s">
        <v>21</v>
      </c>
      <c r="I2460" s="3" t="s">
        <v>22</v>
      </c>
      <c r="J2460" s="3" t="s">
        <v>21</v>
      </c>
      <c r="K2460" s="3"/>
      <c r="L2460" s="3" t="s">
        <v>28</v>
      </c>
      <c r="M2460" s="3" t="s">
        <v>88</v>
      </c>
      <c r="N2460" s="3">
        <v>0</v>
      </c>
      <c r="O2460" s="3">
        <v>12</v>
      </c>
    </row>
    <row r="2461" spans="1:15" ht="17.100000000000001">
      <c r="A2461" s="3" t="s">
        <v>3072</v>
      </c>
      <c r="B2461" s="3" t="s">
        <v>72</v>
      </c>
      <c r="C2461" s="3"/>
      <c r="D2461" s="3" t="s">
        <v>20</v>
      </c>
      <c r="E2461" s="3" t="s">
        <v>339</v>
      </c>
      <c r="F2461" s="3">
        <v>19</v>
      </c>
      <c r="G2461" s="3" t="s">
        <v>20</v>
      </c>
      <c r="H2461" s="3" t="s">
        <v>21</v>
      </c>
      <c r="I2461" s="3" t="s">
        <v>22</v>
      </c>
      <c r="J2461" s="3" t="s">
        <v>21</v>
      </c>
      <c r="K2461" s="3"/>
      <c r="L2461" s="3" t="s">
        <v>218</v>
      </c>
      <c r="M2461" s="3" t="s">
        <v>205</v>
      </c>
      <c r="N2461" s="3">
        <v>0</v>
      </c>
      <c r="O2461" s="3">
        <v>0</v>
      </c>
    </row>
    <row r="2462" spans="1:15" ht="17.100000000000001">
      <c r="A2462" s="3" t="s">
        <v>3073</v>
      </c>
      <c r="B2462" s="3" t="s">
        <v>3074</v>
      </c>
      <c r="C2462" s="3"/>
      <c r="D2462" s="3" t="s">
        <v>20</v>
      </c>
      <c r="E2462" s="3" t="s">
        <v>339</v>
      </c>
      <c r="F2462" s="3">
        <v>19</v>
      </c>
      <c r="G2462" s="3" t="s">
        <v>20</v>
      </c>
      <c r="H2462" s="3" t="s">
        <v>21</v>
      </c>
      <c r="I2462" s="3" t="s">
        <v>22</v>
      </c>
      <c r="J2462" s="3" t="s">
        <v>21</v>
      </c>
      <c r="K2462" s="3"/>
      <c r="L2462" s="3" t="s">
        <v>99</v>
      </c>
      <c r="M2462" s="3" t="s">
        <v>88</v>
      </c>
      <c r="N2462" s="3">
        <v>0</v>
      </c>
      <c r="O2462" s="3">
        <v>0</v>
      </c>
    </row>
    <row r="2463" spans="1:15" ht="17.100000000000001">
      <c r="A2463" s="3" t="s">
        <v>3075</v>
      </c>
      <c r="B2463" s="3" t="s">
        <v>81</v>
      </c>
      <c r="C2463" s="3" t="s">
        <v>275</v>
      </c>
      <c r="D2463" s="3" t="s">
        <v>91</v>
      </c>
      <c r="E2463" s="3" t="s">
        <v>92</v>
      </c>
      <c r="F2463" s="3">
        <v>19</v>
      </c>
      <c r="G2463" s="3" t="s">
        <v>20</v>
      </c>
      <c r="H2463" s="3" t="s">
        <v>21</v>
      </c>
      <c r="I2463" s="3" t="s">
        <v>22</v>
      </c>
      <c r="J2463" s="3" t="s">
        <v>21</v>
      </c>
      <c r="K2463" s="3"/>
      <c r="L2463" s="3" t="s">
        <v>108</v>
      </c>
      <c r="M2463" s="3" t="s">
        <v>227</v>
      </c>
      <c r="N2463" s="3">
        <v>1</v>
      </c>
      <c r="O2463" s="3">
        <v>2</v>
      </c>
    </row>
    <row r="2464" spans="1:15" ht="17.100000000000001">
      <c r="A2464" s="3" t="s">
        <v>3076</v>
      </c>
      <c r="B2464" s="3" t="s">
        <v>166</v>
      </c>
      <c r="C2464" s="3" t="s">
        <v>229</v>
      </c>
      <c r="D2464" s="3" t="s">
        <v>91</v>
      </c>
      <c r="E2464" s="3" t="s">
        <v>92</v>
      </c>
      <c r="F2464" s="3">
        <v>19</v>
      </c>
      <c r="G2464" s="3" t="s">
        <v>541</v>
      </c>
      <c r="H2464" s="3" t="s">
        <v>21</v>
      </c>
      <c r="I2464" s="3" t="s">
        <v>22</v>
      </c>
      <c r="J2464" s="3" t="s">
        <v>21</v>
      </c>
      <c r="K2464" s="3"/>
      <c r="L2464" s="3" t="s">
        <v>914</v>
      </c>
      <c r="M2464" s="3" t="s">
        <v>76</v>
      </c>
      <c r="N2464" s="3">
        <v>0</v>
      </c>
      <c r="O2464" s="3">
        <v>3</v>
      </c>
    </row>
    <row r="2465" spans="1:15" ht="17.100000000000001">
      <c r="A2465" s="3" t="s">
        <v>3077</v>
      </c>
      <c r="B2465" s="3" t="s">
        <v>360</v>
      </c>
      <c r="C2465" s="3" t="s">
        <v>836</v>
      </c>
      <c r="D2465" s="3" t="s">
        <v>62</v>
      </c>
      <c r="E2465" s="3" t="s">
        <v>63</v>
      </c>
      <c r="F2465" s="3">
        <v>19</v>
      </c>
      <c r="G2465" s="3" t="s">
        <v>20</v>
      </c>
      <c r="H2465" s="3" t="s">
        <v>21</v>
      </c>
      <c r="I2465" s="3" t="s">
        <v>22</v>
      </c>
      <c r="J2465" s="3" t="s">
        <v>21</v>
      </c>
      <c r="K2465" s="3"/>
      <c r="L2465" s="3" t="s">
        <v>194</v>
      </c>
      <c r="M2465" s="3" t="s">
        <v>82</v>
      </c>
      <c r="N2465" s="3">
        <v>0</v>
      </c>
      <c r="O2465" s="3">
        <v>0</v>
      </c>
    </row>
    <row r="2466" spans="1:15" ht="17.100000000000001">
      <c r="A2466" s="3" t="s">
        <v>3078</v>
      </c>
      <c r="B2466" s="3" t="s">
        <v>81</v>
      </c>
      <c r="C2466" s="3" t="s">
        <v>142</v>
      </c>
      <c r="D2466" s="3" t="s">
        <v>18</v>
      </c>
      <c r="E2466" s="3" t="s">
        <v>19</v>
      </c>
      <c r="F2466" s="3">
        <v>19</v>
      </c>
      <c r="G2466" s="3" t="s">
        <v>142</v>
      </c>
      <c r="H2466" s="3" t="s">
        <v>21</v>
      </c>
      <c r="I2466" s="3" t="s">
        <v>22</v>
      </c>
      <c r="J2466" s="3" t="s">
        <v>21</v>
      </c>
      <c r="K2466" s="3" t="s">
        <v>421</v>
      </c>
      <c r="L2466" s="3" t="s">
        <v>122</v>
      </c>
      <c r="M2466" s="3" t="s">
        <v>1559</v>
      </c>
      <c r="N2466" s="3">
        <v>0</v>
      </c>
      <c r="O2466" s="3">
        <v>5</v>
      </c>
    </row>
    <row r="2467" spans="1:15" ht="17.100000000000001">
      <c r="A2467" s="3" t="s">
        <v>3079</v>
      </c>
      <c r="B2467" s="3" t="s">
        <v>81</v>
      </c>
      <c r="C2467" s="3" t="s">
        <v>17</v>
      </c>
      <c r="D2467" s="3" t="s">
        <v>18</v>
      </c>
      <c r="E2467" s="3" t="s">
        <v>19</v>
      </c>
      <c r="F2467" s="3">
        <v>19</v>
      </c>
      <c r="G2467" s="3" t="s">
        <v>132</v>
      </c>
      <c r="H2467" s="3" t="s">
        <v>21</v>
      </c>
      <c r="I2467" s="3" t="s">
        <v>22</v>
      </c>
      <c r="J2467" s="3" t="s">
        <v>21</v>
      </c>
      <c r="K2467" s="3" t="s">
        <v>491</v>
      </c>
      <c r="L2467" s="3" t="s">
        <v>3080</v>
      </c>
      <c r="M2467" s="3" t="s">
        <v>2945</v>
      </c>
      <c r="N2467" s="3">
        <v>1</v>
      </c>
      <c r="O2467" s="3">
        <v>18</v>
      </c>
    </row>
    <row r="2468" spans="1:15" ht="17.100000000000001">
      <c r="A2468" s="3" t="s">
        <v>3081</v>
      </c>
      <c r="B2468" s="3" t="s">
        <v>322</v>
      </c>
      <c r="C2468" s="3"/>
      <c r="D2468" s="3" t="s">
        <v>20</v>
      </c>
      <c r="E2468" s="3" t="s">
        <v>339</v>
      </c>
      <c r="F2468" s="3">
        <v>19</v>
      </c>
      <c r="G2468" s="3" t="s">
        <v>20</v>
      </c>
      <c r="H2468" s="3" t="s">
        <v>21</v>
      </c>
      <c r="I2468" s="3" t="s">
        <v>22</v>
      </c>
      <c r="J2468" s="3" t="s">
        <v>21</v>
      </c>
      <c r="K2468" s="3"/>
      <c r="L2468" s="3" t="s">
        <v>44</v>
      </c>
      <c r="M2468" s="3" t="s">
        <v>291</v>
      </c>
      <c r="N2468" s="3">
        <v>0</v>
      </c>
      <c r="O2468" s="3">
        <v>0</v>
      </c>
    </row>
    <row r="2469" spans="1:15" ht="17.100000000000001">
      <c r="A2469" s="3" t="s">
        <v>3082</v>
      </c>
      <c r="B2469" s="3" t="s">
        <v>115</v>
      </c>
      <c r="C2469" s="3"/>
      <c r="D2469" s="3" t="s">
        <v>20</v>
      </c>
      <c r="E2469" s="3" t="s">
        <v>339</v>
      </c>
      <c r="F2469" s="3">
        <v>19</v>
      </c>
      <c r="G2469" s="3" t="s">
        <v>20</v>
      </c>
      <c r="H2469" s="3" t="s">
        <v>21</v>
      </c>
      <c r="I2469" s="3" t="s">
        <v>22</v>
      </c>
      <c r="J2469" s="3" t="s">
        <v>21</v>
      </c>
      <c r="K2469" s="3"/>
      <c r="L2469" s="3" t="s">
        <v>160</v>
      </c>
      <c r="M2469" s="3" t="s">
        <v>88</v>
      </c>
      <c r="N2469" s="3">
        <v>0</v>
      </c>
      <c r="O2469" s="3">
        <v>0</v>
      </c>
    </row>
    <row r="2470" spans="1:15" ht="17.100000000000001">
      <c r="A2470" s="3" t="s">
        <v>3083</v>
      </c>
      <c r="B2470" s="3" t="s">
        <v>81</v>
      </c>
      <c r="C2470" s="3" t="s">
        <v>141</v>
      </c>
      <c r="D2470" s="3" t="s">
        <v>62</v>
      </c>
      <c r="E2470" s="3" t="s">
        <v>63</v>
      </c>
      <c r="F2470" s="3">
        <v>19</v>
      </c>
      <c r="G2470" s="3" t="s">
        <v>20</v>
      </c>
      <c r="H2470" s="3" t="s">
        <v>21</v>
      </c>
      <c r="I2470" s="3" t="s">
        <v>22</v>
      </c>
      <c r="J2470" s="3" t="s">
        <v>21</v>
      </c>
      <c r="K2470" s="3"/>
      <c r="L2470" s="3" t="s">
        <v>122</v>
      </c>
      <c r="M2470" s="3" t="s">
        <v>367</v>
      </c>
      <c r="N2470" s="3">
        <v>0</v>
      </c>
      <c r="O2470" s="3">
        <v>1</v>
      </c>
    </row>
    <row r="2471" spans="1:15" ht="17.100000000000001">
      <c r="A2471" s="3" t="s">
        <v>3084</v>
      </c>
      <c r="B2471" s="3" t="s">
        <v>36</v>
      </c>
      <c r="C2471" s="3" t="s">
        <v>253</v>
      </c>
      <c r="D2471" s="3" t="s">
        <v>20</v>
      </c>
      <c r="E2471" s="3" t="s">
        <v>339</v>
      </c>
      <c r="F2471" s="3">
        <v>19</v>
      </c>
      <c r="G2471" s="3" t="s">
        <v>142</v>
      </c>
      <c r="H2471" s="3" t="s">
        <v>21</v>
      </c>
      <c r="I2471" s="3" t="s">
        <v>22</v>
      </c>
      <c r="J2471" s="3" t="s">
        <v>21</v>
      </c>
      <c r="K2471" s="3"/>
      <c r="L2471" s="3" t="s">
        <v>87</v>
      </c>
      <c r="M2471" s="3" t="s">
        <v>139</v>
      </c>
      <c r="N2471" s="3">
        <v>0</v>
      </c>
      <c r="O2471" s="3">
        <v>12</v>
      </c>
    </row>
    <row r="2472" spans="1:15" ht="17.100000000000001">
      <c r="A2472" s="3" t="s">
        <v>3085</v>
      </c>
      <c r="B2472" s="3" t="s">
        <v>166</v>
      </c>
      <c r="C2472" s="3" t="s">
        <v>1358</v>
      </c>
      <c r="D2472" s="3" t="s">
        <v>18</v>
      </c>
      <c r="E2472" s="3" t="s">
        <v>19</v>
      </c>
      <c r="F2472" s="3">
        <v>19</v>
      </c>
      <c r="G2472" s="3" t="s">
        <v>1225</v>
      </c>
      <c r="H2472" s="3" t="s">
        <v>21</v>
      </c>
      <c r="I2472" s="3" t="s">
        <v>22</v>
      </c>
      <c r="J2472" s="3" t="s">
        <v>21</v>
      </c>
      <c r="K2472" s="3" t="s">
        <v>340</v>
      </c>
      <c r="L2472" s="3" t="s">
        <v>104</v>
      </c>
      <c r="M2472" s="3" t="s">
        <v>227</v>
      </c>
      <c r="N2472" s="3">
        <v>0</v>
      </c>
      <c r="O2472" s="3">
        <v>0</v>
      </c>
    </row>
    <row r="2473" spans="1:15" ht="17.100000000000001">
      <c r="A2473" s="3" t="s">
        <v>3086</v>
      </c>
      <c r="B2473" s="3" t="s">
        <v>36</v>
      </c>
      <c r="C2473" s="3"/>
      <c r="D2473" s="3" t="s">
        <v>20</v>
      </c>
      <c r="E2473" s="3" t="s">
        <v>339</v>
      </c>
      <c r="F2473" s="3">
        <v>19</v>
      </c>
      <c r="G2473" s="3" t="s">
        <v>208</v>
      </c>
      <c r="H2473" s="3" t="s">
        <v>21</v>
      </c>
      <c r="I2473" s="3" t="s">
        <v>22</v>
      </c>
      <c r="J2473" s="3" t="s">
        <v>21</v>
      </c>
      <c r="K2473" s="3" t="s">
        <v>239</v>
      </c>
      <c r="L2473" s="3" t="s">
        <v>183</v>
      </c>
      <c r="M2473" s="3" t="s">
        <v>88</v>
      </c>
      <c r="N2473" s="3">
        <v>0</v>
      </c>
      <c r="O2473" s="3">
        <v>0</v>
      </c>
    </row>
    <row r="2474" spans="1:15" ht="17.100000000000001">
      <c r="A2474" s="3" t="s">
        <v>3087</v>
      </c>
      <c r="B2474" s="3" t="s">
        <v>212</v>
      </c>
      <c r="C2474" s="3" t="s">
        <v>217</v>
      </c>
      <c r="D2474" s="3" t="s">
        <v>38</v>
      </c>
      <c r="E2474" s="3" t="s">
        <v>39</v>
      </c>
      <c r="F2474" s="3">
        <v>19</v>
      </c>
      <c r="G2474" s="3" t="s">
        <v>3088</v>
      </c>
      <c r="H2474" s="3" t="s">
        <v>21</v>
      </c>
      <c r="I2474" s="3" t="s">
        <v>22</v>
      </c>
      <c r="J2474" s="3" t="s">
        <v>21</v>
      </c>
      <c r="K2474" s="3"/>
      <c r="L2474" s="3" t="s">
        <v>194</v>
      </c>
      <c r="M2474" s="3" t="s">
        <v>139</v>
      </c>
      <c r="N2474" s="3">
        <v>0</v>
      </c>
      <c r="O2474" s="3">
        <v>0</v>
      </c>
    </row>
    <row r="2475" spans="1:15" ht="17.100000000000001">
      <c r="A2475" s="3" t="s">
        <v>3089</v>
      </c>
      <c r="B2475" s="3" t="s">
        <v>281</v>
      </c>
      <c r="C2475" s="3" t="s">
        <v>157</v>
      </c>
      <c r="D2475" s="3" t="s">
        <v>91</v>
      </c>
      <c r="E2475" s="3" t="s">
        <v>92</v>
      </c>
      <c r="F2475" s="3">
        <v>19</v>
      </c>
      <c r="G2475" s="3" t="s">
        <v>74</v>
      </c>
      <c r="H2475" s="3" t="s">
        <v>21</v>
      </c>
      <c r="I2475" s="3" t="s">
        <v>22</v>
      </c>
      <c r="J2475" s="3" t="s">
        <v>21</v>
      </c>
      <c r="K2475" s="3" t="s">
        <v>239</v>
      </c>
      <c r="L2475" s="3" t="s">
        <v>104</v>
      </c>
      <c r="M2475" s="3" t="s">
        <v>88</v>
      </c>
      <c r="N2475" s="3">
        <v>0</v>
      </c>
      <c r="O2475" s="3">
        <v>1</v>
      </c>
    </row>
    <row r="2476" spans="1:15" ht="17.100000000000001">
      <c r="A2476" s="3" t="s">
        <v>3090</v>
      </c>
      <c r="B2476" s="3" t="s">
        <v>42</v>
      </c>
      <c r="C2476" s="3"/>
      <c r="D2476" s="3" t="s">
        <v>20</v>
      </c>
      <c r="E2476" s="3" t="s">
        <v>339</v>
      </c>
      <c r="F2476" s="3">
        <v>19</v>
      </c>
      <c r="G2476" s="3" t="s">
        <v>208</v>
      </c>
      <c r="H2476" s="3" t="s">
        <v>21</v>
      </c>
      <c r="I2476" s="3" t="s">
        <v>22</v>
      </c>
      <c r="J2476" s="3" t="s">
        <v>21</v>
      </c>
      <c r="K2476" s="3" t="s">
        <v>421</v>
      </c>
      <c r="L2476" s="3" t="s">
        <v>315</v>
      </c>
      <c r="M2476" s="3" t="s">
        <v>24</v>
      </c>
      <c r="N2476" s="3">
        <v>0</v>
      </c>
      <c r="O2476" s="3">
        <v>0</v>
      </c>
    </row>
    <row r="2477" spans="1:15" ht="17.100000000000001">
      <c r="A2477" s="3" t="s">
        <v>3091</v>
      </c>
      <c r="B2477" s="3" t="s">
        <v>81</v>
      </c>
      <c r="C2477" s="3" t="s">
        <v>1883</v>
      </c>
      <c r="D2477" s="3" t="s">
        <v>20</v>
      </c>
      <c r="E2477" s="3" t="s">
        <v>339</v>
      </c>
      <c r="F2477" s="3">
        <v>19</v>
      </c>
      <c r="G2477" s="3" t="s">
        <v>1395</v>
      </c>
      <c r="H2477" s="3" t="s">
        <v>21</v>
      </c>
      <c r="I2477" s="3" t="s">
        <v>22</v>
      </c>
      <c r="J2477" s="3" t="s">
        <v>21</v>
      </c>
      <c r="K2477" s="3"/>
      <c r="L2477" s="3" t="s">
        <v>108</v>
      </c>
      <c r="M2477" s="3" t="s">
        <v>367</v>
      </c>
      <c r="N2477" s="3">
        <v>0</v>
      </c>
      <c r="O2477" s="3">
        <v>0</v>
      </c>
    </row>
    <row r="2478" spans="1:15" ht="17.100000000000001">
      <c r="A2478" s="3" t="s">
        <v>3092</v>
      </c>
      <c r="B2478" s="3" t="s">
        <v>420</v>
      </c>
      <c r="C2478" s="3"/>
      <c r="D2478" s="3" t="s">
        <v>20</v>
      </c>
      <c r="E2478" s="3" t="s">
        <v>2535</v>
      </c>
      <c r="F2478" s="3">
        <v>19</v>
      </c>
      <c r="G2478" s="3" t="s">
        <v>20</v>
      </c>
      <c r="H2478" s="3" t="s">
        <v>21</v>
      </c>
      <c r="I2478" s="3" t="s">
        <v>22</v>
      </c>
      <c r="J2478" s="3" t="s">
        <v>21</v>
      </c>
      <c r="K2478" s="3"/>
      <c r="L2478" s="3" t="s">
        <v>99</v>
      </c>
      <c r="M2478" s="3" t="s">
        <v>291</v>
      </c>
      <c r="N2478" s="3">
        <v>0</v>
      </c>
      <c r="O2478" s="3">
        <v>0</v>
      </c>
    </row>
    <row r="2479" spans="1:15" ht="17.100000000000001">
      <c r="A2479" s="3" t="s">
        <v>3093</v>
      </c>
      <c r="B2479" s="3" t="s">
        <v>31</v>
      </c>
      <c r="C2479" s="3"/>
      <c r="D2479" s="3" t="s">
        <v>20</v>
      </c>
      <c r="E2479" s="3" t="s">
        <v>339</v>
      </c>
      <c r="F2479" s="3">
        <v>19</v>
      </c>
      <c r="G2479" s="3" t="s">
        <v>69</v>
      </c>
      <c r="H2479" s="3" t="s">
        <v>21</v>
      </c>
      <c r="I2479" s="3" t="s">
        <v>22</v>
      </c>
      <c r="J2479" s="3" t="s">
        <v>21</v>
      </c>
      <c r="K2479" s="3"/>
      <c r="L2479" s="3" t="s">
        <v>194</v>
      </c>
      <c r="M2479" s="3" t="s">
        <v>254</v>
      </c>
      <c r="N2479" s="3">
        <v>0</v>
      </c>
      <c r="O2479" s="3">
        <v>0</v>
      </c>
    </row>
    <row r="2480" spans="1:15" ht="17.100000000000001">
      <c r="A2480" s="3" t="s">
        <v>3094</v>
      </c>
      <c r="B2480" s="3" t="s">
        <v>115</v>
      </c>
      <c r="C2480" s="3" t="s">
        <v>190</v>
      </c>
      <c r="D2480" s="3" t="s">
        <v>18</v>
      </c>
      <c r="E2480" s="3" t="s">
        <v>19</v>
      </c>
      <c r="F2480" s="3">
        <v>19</v>
      </c>
      <c r="G2480" s="3" t="s">
        <v>3095</v>
      </c>
      <c r="H2480" s="3" t="s">
        <v>21</v>
      </c>
      <c r="I2480" s="3" t="s">
        <v>22</v>
      </c>
      <c r="J2480" s="3" t="s">
        <v>21</v>
      </c>
      <c r="K2480" s="3"/>
      <c r="L2480" s="3" t="s">
        <v>33</v>
      </c>
      <c r="M2480" s="3" t="s">
        <v>29</v>
      </c>
      <c r="N2480" s="3">
        <v>0</v>
      </c>
      <c r="O2480" s="3">
        <v>2</v>
      </c>
    </row>
    <row r="2481" spans="1:15" ht="17.100000000000001">
      <c r="A2481" s="3" t="s">
        <v>3096</v>
      </c>
      <c r="B2481" s="3" t="s">
        <v>946</v>
      </c>
      <c r="C2481" s="3" t="s">
        <v>152</v>
      </c>
      <c r="D2481" s="3" t="s">
        <v>38</v>
      </c>
      <c r="E2481" s="3" t="s">
        <v>39</v>
      </c>
      <c r="F2481" s="3">
        <v>19</v>
      </c>
      <c r="G2481" s="3" t="s">
        <v>726</v>
      </c>
      <c r="H2481" s="3" t="s">
        <v>21</v>
      </c>
      <c r="I2481" s="3" t="s">
        <v>22</v>
      </c>
      <c r="J2481" s="3" t="s">
        <v>21</v>
      </c>
      <c r="K2481" s="3"/>
      <c r="L2481" s="3" t="s">
        <v>218</v>
      </c>
      <c r="M2481" s="3" t="s">
        <v>205</v>
      </c>
      <c r="N2481" s="3">
        <v>0</v>
      </c>
      <c r="O2481" s="3">
        <v>14</v>
      </c>
    </row>
    <row r="2482" spans="1:15" ht="17.100000000000001">
      <c r="A2482" s="3" t="s">
        <v>3097</v>
      </c>
      <c r="B2482" s="3" t="s">
        <v>81</v>
      </c>
      <c r="C2482" s="3" t="s">
        <v>252</v>
      </c>
      <c r="D2482" s="3" t="s">
        <v>91</v>
      </c>
      <c r="E2482" s="3" t="s">
        <v>92</v>
      </c>
      <c r="F2482" s="3">
        <v>19</v>
      </c>
      <c r="G2482" s="3" t="s">
        <v>975</v>
      </c>
      <c r="H2482" s="3" t="s">
        <v>21</v>
      </c>
      <c r="I2482" s="3" t="s">
        <v>22</v>
      </c>
      <c r="J2482" s="3" t="s">
        <v>21</v>
      </c>
      <c r="K2482" s="3"/>
      <c r="L2482" s="3" t="s">
        <v>104</v>
      </c>
      <c r="M2482" s="3" t="s">
        <v>639</v>
      </c>
      <c r="N2482" s="3">
        <v>0</v>
      </c>
      <c r="O2482" s="3">
        <v>1</v>
      </c>
    </row>
    <row r="2483" spans="1:15" ht="17.100000000000001">
      <c r="A2483" s="3" t="s">
        <v>3098</v>
      </c>
      <c r="B2483" s="3" t="s">
        <v>42</v>
      </c>
      <c r="C2483" s="3" t="s">
        <v>470</v>
      </c>
      <c r="D2483" s="3" t="s">
        <v>18</v>
      </c>
      <c r="E2483" s="3" t="s">
        <v>19</v>
      </c>
      <c r="F2483" s="3">
        <v>19</v>
      </c>
      <c r="G2483" s="3" t="s">
        <v>201</v>
      </c>
      <c r="H2483" s="3" t="s">
        <v>21</v>
      </c>
      <c r="I2483" s="3" t="s">
        <v>22</v>
      </c>
      <c r="J2483" s="3" t="s">
        <v>21</v>
      </c>
      <c r="K2483" s="3"/>
      <c r="L2483" s="3" t="s">
        <v>75</v>
      </c>
      <c r="M2483" s="3" t="s">
        <v>266</v>
      </c>
      <c r="N2483" s="3">
        <v>0</v>
      </c>
      <c r="O2483" s="3">
        <v>20</v>
      </c>
    </row>
    <row r="2484" spans="1:15" ht="17.100000000000001">
      <c r="A2484" s="3" t="s">
        <v>3099</v>
      </c>
      <c r="B2484" s="3" t="s">
        <v>946</v>
      </c>
      <c r="C2484" s="3"/>
      <c r="D2484" s="3" t="s">
        <v>20</v>
      </c>
      <c r="E2484" s="3" t="s">
        <v>339</v>
      </c>
      <c r="F2484" s="3">
        <v>19</v>
      </c>
      <c r="G2484" s="3" t="s">
        <v>1148</v>
      </c>
      <c r="H2484" s="3" t="s">
        <v>21</v>
      </c>
      <c r="I2484" s="3" t="s">
        <v>22</v>
      </c>
      <c r="J2484" s="3" t="s">
        <v>21</v>
      </c>
      <c r="K2484" s="3"/>
      <c r="L2484" s="3" t="s">
        <v>104</v>
      </c>
      <c r="M2484" s="3" t="s">
        <v>173</v>
      </c>
      <c r="N2484" s="3">
        <v>0</v>
      </c>
      <c r="O2484" s="3">
        <v>0</v>
      </c>
    </row>
    <row r="2485" spans="1:15" ht="17.100000000000001">
      <c r="A2485" s="3" t="s">
        <v>3100</v>
      </c>
      <c r="B2485" s="3" t="s">
        <v>16</v>
      </c>
      <c r="C2485" s="3"/>
      <c r="D2485" s="3" t="s">
        <v>20</v>
      </c>
      <c r="E2485" s="3" t="s">
        <v>339</v>
      </c>
      <c r="F2485" s="3">
        <v>19</v>
      </c>
      <c r="G2485" s="3" t="s">
        <v>3010</v>
      </c>
      <c r="H2485" s="3" t="s">
        <v>21</v>
      </c>
      <c r="I2485" s="3" t="s">
        <v>22</v>
      </c>
      <c r="J2485" s="3" t="s">
        <v>21</v>
      </c>
      <c r="K2485" s="3"/>
      <c r="L2485" s="3" t="s">
        <v>87</v>
      </c>
      <c r="M2485" s="3" t="s">
        <v>50</v>
      </c>
      <c r="N2485" s="3">
        <v>8</v>
      </c>
      <c r="O2485" s="3">
        <v>13</v>
      </c>
    </row>
    <row r="2486" spans="1:15" ht="17.100000000000001">
      <c r="A2486" s="3" t="s">
        <v>3101</v>
      </c>
      <c r="B2486" s="3" t="s">
        <v>47</v>
      </c>
      <c r="C2486" s="3"/>
      <c r="D2486" s="3" t="s">
        <v>20</v>
      </c>
      <c r="E2486" s="3" t="s">
        <v>339</v>
      </c>
      <c r="F2486" s="3">
        <v>19</v>
      </c>
      <c r="G2486" s="3" t="s">
        <v>74</v>
      </c>
      <c r="H2486" s="3" t="s">
        <v>21</v>
      </c>
      <c r="I2486" s="3" t="s">
        <v>22</v>
      </c>
      <c r="J2486" s="3" t="s">
        <v>21</v>
      </c>
      <c r="K2486" s="3"/>
      <c r="L2486" s="3" t="s">
        <v>286</v>
      </c>
      <c r="M2486" s="3" t="s">
        <v>147</v>
      </c>
      <c r="N2486" s="3">
        <v>0</v>
      </c>
      <c r="O2486" s="3">
        <v>0</v>
      </c>
    </row>
    <row r="2487" spans="1:15" ht="17.100000000000001">
      <c r="A2487" s="3" t="s">
        <v>3102</v>
      </c>
      <c r="B2487" s="3" t="s">
        <v>196</v>
      </c>
      <c r="C2487" s="3" t="s">
        <v>517</v>
      </c>
      <c r="D2487" s="3" t="s">
        <v>91</v>
      </c>
      <c r="E2487" s="3" t="s">
        <v>92</v>
      </c>
      <c r="F2487" s="3">
        <v>19</v>
      </c>
      <c r="G2487" s="3" t="s">
        <v>868</v>
      </c>
      <c r="H2487" s="3" t="s">
        <v>21</v>
      </c>
      <c r="I2487" s="3" t="s">
        <v>22</v>
      </c>
      <c r="J2487" s="3" t="s">
        <v>21</v>
      </c>
      <c r="K2487" s="3"/>
      <c r="L2487" s="3" t="s">
        <v>160</v>
      </c>
      <c r="M2487" s="3" t="s">
        <v>266</v>
      </c>
      <c r="N2487" s="3">
        <v>1</v>
      </c>
      <c r="O2487" s="3">
        <v>31</v>
      </c>
    </row>
    <row r="2488" spans="1:15" ht="17.100000000000001">
      <c r="A2488" s="3" t="s">
        <v>3103</v>
      </c>
      <c r="B2488" s="3" t="s">
        <v>31</v>
      </c>
      <c r="C2488" s="3" t="s">
        <v>98</v>
      </c>
      <c r="D2488" s="3" t="s">
        <v>91</v>
      </c>
      <c r="E2488" s="3" t="s">
        <v>92</v>
      </c>
      <c r="F2488" s="3">
        <v>19</v>
      </c>
      <c r="G2488" s="3" t="s">
        <v>162</v>
      </c>
      <c r="H2488" s="3" t="s">
        <v>21</v>
      </c>
      <c r="I2488" s="3" t="s">
        <v>22</v>
      </c>
      <c r="J2488" s="3" t="s">
        <v>21</v>
      </c>
      <c r="K2488" s="3"/>
      <c r="L2488" s="3" t="s">
        <v>104</v>
      </c>
      <c r="M2488" s="3" t="s">
        <v>266</v>
      </c>
      <c r="N2488" s="3">
        <v>0</v>
      </c>
      <c r="O2488" s="3">
        <v>3</v>
      </c>
    </row>
    <row r="2489" spans="1:15" ht="17.100000000000001">
      <c r="A2489" s="3" t="s">
        <v>3104</v>
      </c>
      <c r="B2489" s="3" t="s">
        <v>16</v>
      </c>
      <c r="C2489" s="3"/>
      <c r="D2489" s="3" t="s">
        <v>20</v>
      </c>
      <c r="E2489" s="3" t="s">
        <v>339</v>
      </c>
      <c r="F2489" s="3">
        <v>19</v>
      </c>
      <c r="G2489" s="3" t="s">
        <v>265</v>
      </c>
      <c r="H2489" s="3" t="s">
        <v>21</v>
      </c>
      <c r="I2489" s="3" t="s">
        <v>22</v>
      </c>
      <c r="J2489" s="3" t="s">
        <v>21</v>
      </c>
      <c r="K2489" s="3"/>
      <c r="L2489" s="3" t="s">
        <v>315</v>
      </c>
      <c r="M2489" s="3" t="s">
        <v>82</v>
      </c>
      <c r="N2489" s="3">
        <v>0</v>
      </c>
      <c r="O2489" s="3">
        <v>0</v>
      </c>
    </row>
    <row r="2490" spans="1:15" ht="17.100000000000001">
      <c r="A2490" s="3" t="s">
        <v>3105</v>
      </c>
      <c r="B2490" s="3" t="s">
        <v>81</v>
      </c>
      <c r="C2490" s="3" t="s">
        <v>250</v>
      </c>
      <c r="D2490" s="3" t="s">
        <v>38</v>
      </c>
      <c r="E2490" s="3" t="s">
        <v>39</v>
      </c>
      <c r="F2490" s="3">
        <v>19</v>
      </c>
      <c r="G2490" s="3" t="s">
        <v>390</v>
      </c>
      <c r="H2490" s="3" t="s">
        <v>21</v>
      </c>
      <c r="I2490" s="3" t="s">
        <v>22</v>
      </c>
      <c r="J2490" s="3" t="s">
        <v>21</v>
      </c>
      <c r="K2490" s="3"/>
      <c r="L2490" s="3" t="s">
        <v>286</v>
      </c>
      <c r="M2490" s="3" t="s">
        <v>1319</v>
      </c>
      <c r="N2490" s="3">
        <v>0</v>
      </c>
      <c r="O2490" s="3">
        <v>27</v>
      </c>
    </row>
    <row r="2491" spans="1:15" ht="17.100000000000001">
      <c r="A2491" s="3" t="s">
        <v>3106</v>
      </c>
      <c r="B2491" s="3" t="s">
        <v>166</v>
      </c>
      <c r="C2491" s="3"/>
      <c r="D2491" s="3" t="s">
        <v>20</v>
      </c>
      <c r="E2491" s="3" t="s">
        <v>339</v>
      </c>
      <c r="F2491" s="3">
        <v>19</v>
      </c>
      <c r="G2491" s="3" t="s">
        <v>93</v>
      </c>
      <c r="H2491" s="3" t="s">
        <v>21</v>
      </c>
      <c r="I2491" s="3" t="s">
        <v>22</v>
      </c>
      <c r="J2491" s="3" t="s">
        <v>21</v>
      </c>
      <c r="K2491" s="3"/>
      <c r="L2491" s="3" t="s">
        <v>261</v>
      </c>
      <c r="M2491" s="3" t="s">
        <v>324</v>
      </c>
      <c r="N2491" s="3">
        <v>0</v>
      </c>
      <c r="O2491" s="3">
        <v>0</v>
      </c>
    </row>
    <row r="2492" spans="1:15" ht="17.100000000000001">
      <c r="A2492" s="3" t="s">
        <v>3107</v>
      </c>
      <c r="B2492" s="3" t="s">
        <v>3108</v>
      </c>
      <c r="C2492" s="3"/>
      <c r="D2492" s="3" t="s">
        <v>20</v>
      </c>
      <c r="E2492" s="3" t="s">
        <v>339</v>
      </c>
      <c r="F2492" s="3">
        <v>19</v>
      </c>
      <c r="G2492" s="3" t="s">
        <v>20</v>
      </c>
      <c r="H2492" s="3" t="s">
        <v>21</v>
      </c>
      <c r="I2492" s="3" t="s">
        <v>22</v>
      </c>
      <c r="J2492" s="3" t="s">
        <v>21</v>
      </c>
      <c r="K2492" s="3"/>
      <c r="L2492" s="3" t="s">
        <v>143</v>
      </c>
      <c r="M2492" s="3" t="s">
        <v>24</v>
      </c>
      <c r="N2492" s="3">
        <v>0</v>
      </c>
      <c r="O2492" s="3">
        <v>0</v>
      </c>
    </row>
    <row r="2493" spans="1:15" ht="17.100000000000001">
      <c r="A2493" s="3" t="s">
        <v>3109</v>
      </c>
      <c r="B2493" s="3" t="s">
        <v>31</v>
      </c>
      <c r="C2493" s="3"/>
      <c r="D2493" s="3" t="s">
        <v>20</v>
      </c>
      <c r="E2493" s="3" t="s">
        <v>339</v>
      </c>
      <c r="F2493" s="3">
        <v>19</v>
      </c>
      <c r="G2493" s="3" t="s">
        <v>20</v>
      </c>
      <c r="H2493" s="3" t="s">
        <v>21</v>
      </c>
      <c r="I2493" s="3" t="s">
        <v>22</v>
      </c>
      <c r="J2493" s="3" t="s">
        <v>21</v>
      </c>
      <c r="K2493" s="3"/>
      <c r="L2493" s="3" t="s">
        <v>104</v>
      </c>
      <c r="M2493" s="3" t="s">
        <v>88</v>
      </c>
      <c r="N2493" s="3">
        <v>0</v>
      </c>
      <c r="O2493" s="3">
        <v>0</v>
      </c>
    </row>
    <row r="2494" spans="1:15" ht="17.100000000000001">
      <c r="A2494" s="3" t="s">
        <v>3110</v>
      </c>
      <c r="B2494" s="3" t="s">
        <v>81</v>
      </c>
      <c r="C2494" s="3"/>
      <c r="D2494" s="3" t="s">
        <v>20</v>
      </c>
      <c r="E2494" s="3" t="s">
        <v>339</v>
      </c>
      <c r="F2494" s="3">
        <v>19</v>
      </c>
      <c r="G2494" s="3" t="s">
        <v>3111</v>
      </c>
      <c r="H2494" s="3" t="s">
        <v>21</v>
      </c>
      <c r="I2494" s="3" t="s">
        <v>22</v>
      </c>
      <c r="J2494" s="3" t="s">
        <v>21</v>
      </c>
      <c r="K2494" s="3"/>
      <c r="L2494" s="3" t="s">
        <v>108</v>
      </c>
      <c r="M2494" s="3" t="s">
        <v>1319</v>
      </c>
      <c r="N2494" s="3">
        <v>0</v>
      </c>
      <c r="O2494" s="3">
        <v>0</v>
      </c>
    </row>
    <row r="2495" spans="1:15" ht="17.100000000000001">
      <c r="A2495" s="3" t="s">
        <v>3112</v>
      </c>
      <c r="B2495" s="3" t="s">
        <v>81</v>
      </c>
      <c r="C2495" s="3"/>
      <c r="D2495" s="3" t="s">
        <v>20</v>
      </c>
      <c r="E2495" s="3" t="s">
        <v>339</v>
      </c>
      <c r="F2495" s="3">
        <v>19</v>
      </c>
      <c r="G2495" s="3" t="s">
        <v>623</v>
      </c>
      <c r="H2495" s="3" t="s">
        <v>21</v>
      </c>
      <c r="I2495" s="3" t="s">
        <v>22</v>
      </c>
      <c r="J2495" s="3" t="s">
        <v>21</v>
      </c>
      <c r="K2495" s="3" t="s">
        <v>319</v>
      </c>
      <c r="L2495" s="3" t="s">
        <v>191</v>
      </c>
      <c r="M2495" s="3" t="s">
        <v>1319</v>
      </c>
      <c r="N2495" s="3">
        <v>0</v>
      </c>
      <c r="O2495" s="3">
        <v>0</v>
      </c>
    </row>
    <row r="2496" spans="1:15" ht="17.100000000000001">
      <c r="A2496" s="3" t="s">
        <v>3113</v>
      </c>
      <c r="B2496" s="3" t="s">
        <v>166</v>
      </c>
      <c r="C2496" s="3"/>
      <c r="D2496" s="3" t="s">
        <v>20</v>
      </c>
      <c r="E2496" s="3" t="s">
        <v>339</v>
      </c>
      <c r="F2496" s="3">
        <v>19</v>
      </c>
      <c r="G2496" s="3" t="s">
        <v>3114</v>
      </c>
      <c r="H2496" s="3" t="s">
        <v>21</v>
      </c>
      <c r="I2496" s="3" t="s">
        <v>22</v>
      </c>
      <c r="J2496" s="3" t="s">
        <v>21</v>
      </c>
      <c r="K2496" s="3"/>
      <c r="L2496" s="3" t="s">
        <v>247</v>
      </c>
      <c r="M2496" s="3" t="s">
        <v>343</v>
      </c>
      <c r="N2496" s="3">
        <v>0</v>
      </c>
      <c r="O2496" s="3">
        <v>0</v>
      </c>
    </row>
    <row r="2497" spans="1:15" ht="17.100000000000001">
      <c r="A2497" s="3" t="s">
        <v>3115</v>
      </c>
      <c r="B2497" s="3" t="s">
        <v>131</v>
      </c>
      <c r="C2497" s="3" t="s">
        <v>229</v>
      </c>
      <c r="D2497" s="3" t="s">
        <v>91</v>
      </c>
      <c r="E2497" s="3" t="s">
        <v>92</v>
      </c>
      <c r="F2497" s="3">
        <v>19</v>
      </c>
      <c r="G2497" s="3" t="s">
        <v>74</v>
      </c>
      <c r="H2497" s="3" t="s">
        <v>21</v>
      </c>
      <c r="I2497" s="3" t="s">
        <v>22</v>
      </c>
      <c r="J2497" s="3" t="s">
        <v>21</v>
      </c>
      <c r="K2497" s="3" t="s">
        <v>491</v>
      </c>
      <c r="L2497" s="3" t="s">
        <v>108</v>
      </c>
      <c r="M2497" s="3" t="s">
        <v>367</v>
      </c>
      <c r="N2497" s="3">
        <v>0</v>
      </c>
      <c r="O2497" s="3">
        <v>0</v>
      </c>
    </row>
    <row r="2498" spans="1:15" ht="17.100000000000001">
      <c r="A2498" s="3" t="s">
        <v>3116</v>
      </c>
      <c r="B2498" s="3" t="s">
        <v>81</v>
      </c>
      <c r="C2498" s="3" t="s">
        <v>3117</v>
      </c>
      <c r="D2498" s="3" t="s">
        <v>18</v>
      </c>
      <c r="E2498" s="3" t="s">
        <v>19</v>
      </c>
      <c r="F2498" s="3">
        <v>19</v>
      </c>
      <c r="G2498" s="3" t="s">
        <v>136</v>
      </c>
      <c r="H2498" s="3" t="s">
        <v>21</v>
      </c>
      <c r="I2498" s="3" t="s">
        <v>22</v>
      </c>
      <c r="J2498" s="3" t="s">
        <v>21</v>
      </c>
      <c r="K2498" s="3"/>
      <c r="L2498" s="3" t="s">
        <v>333</v>
      </c>
      <c r="M2498" s="3" t="s">
        <v>347</v>
      </c>
      <c r="N2498" s="3">
        <v>0</v>
      </c>
      <c r="O2498" s="3">
        <v>27</v>
      </c>
    </row>
    <row r="2499" spans="1:15" ht="17.100000000000001">
      <c r="A2499" s="3" t="s">
        <v>3118</v>
      </c>
      <c r="B2499" s="3" t="s">
        <v>16</v>
      </c>
      <c r="C2499" s="3" t="s">
        <v>329</v>
      </c>
      <c r="D2499" s="3" t="s">
        <v>62</v>
      </c>
      <c r="E2499" s="3" t="s">
        <v>63</v>
      </c>
      <c r="F2499" s="3">
        <v>19</v>
      </c>
      <c r="G2499" s="3" t="s">
        <v>1279</v>
      </c>
      <c r="H2499" s="3" t="s">
        <v>21</v>
      </c>
      <c r="I2499" s="3" t="s">
        <v>22</v>
      </c>
      <c r="J2499" s="3" t="s">
        <v>21</v>
      </c>
      <c r="K2499" s="3" t="s">
        <v>870</v>
      </c>
      <c r="L2499" s="3" t="s">
        <v>333</v>
      </c>
      <c r="M2499" s="3" t="s">
        <v>88</v>
      </c>
      <c r="N2499" s="3">
        <v>0</v>
      </c>
      <c r="O2499" s="3">
        <v>0</v>
      </c>
    </row>
    <row r="2500" spans="1:15" ht="17.100000000000001">
      <c r="A2500" s="3" t="s">
        <v>3119</v>
      </c>
      <c r="B2500" s="3" t="s">
        <v>480</v>
      </c>
      <c r="C2500" s="3"/>
      <c r="D2500" s="3" t="s">
        <v>20</v>
      </c>
      <c r="E2500" s="3" t="s">
        <v>339</v>
      </c>
      <c r="F2500" s="3">
        <v>19</v>
      </c>
      <c r="G2500" s="3" t="s">
        <v>204</v>
      </c>
      <c r="H2500" s="3" t="s">
        <v>21</v>
      </c>
      <c r="I2500" s="3" t="s">
        <v>22</v>
      </c>
      <c r="J2500" s="3" t="s">
        <v>21</v>
      </c>
      <c r="K2500" s="3"/>
      <c r="L2500" s="3" t="s">
        <v>49</v>
      </c>
      <c r="M2500" s="3" t="s">
        <v>266</v>
      </c>
      <c r="N2500" s="3">
        <v>0</v>
      </c>
      <c r="O2500" s="3">
        <v>0</v>
      </c>
    </row>
    <row r="2501" spans="1:15" ht="17.100000000000001">
      <c r="A2501" s="3" t="s">
        <v>3120</v>
      </c>
      <c r="B2501" s="3" t="s">
        <v>166</v>
      </c>
      <c r="C2501" s="3"/>
      <c r="D2501" s="3" t="s">
        <v>20</v>
      </c>
      <c r="E2501" s="3" t="s">
        <v>339</v>
      </c>
      <c r="F2501" s="3">
        <v>19</v>
      </c>
      <c r="G2501" s="3" t="s">
        <v>265</v>
      </c>
      <c r="H2501" s="3" t="s">
        <v>21</v>
      </c>
      <c r="I2501" s="3" t="s">
        <v>22</v>
      </c>
      <c r="J2501" s="3" t="s">
        <v>21</v>
      </c>
      <c r="K2501" s="3"/>
      <c r="L2501" s="3" t="s">
        <v>247</v>
      </c>
      <c r="M2501" s="3" t="s">
        <v>367</v>
      </c>
      <c r="N2501" s="3">
        <v>0</v>
      </c>
      <c r="O2501" s="3">
        <v>0</v>
      </c>
    </row>
    <row r="2502" spans="1:15" ht="17.100000000000001">
      <c r="A2502" s="3" t="s">
        <v>3121</v>
      </c>
      <c r="B2502" s="3" t="s">
        <v>245</v>
      </c>
      <c r="C2502" s="3"/>
      <c r="D2502" s="3" t="s">
        <v>20</v>
      </c>
      <c r="E2502" s="3" t="s">
        <v>339</v>
      </c>
      <c r="F2502" s="3">
        <v>19</v>
      </c>
      <c r="G2502" s="3" t="s">
        <v>20</v>
      </c>
      <c r="H2502" s="3" t="s">
        <v>21</v>
      </c>
      <c r="I2502" s="3" t="s">
        <v>22</v>
      </c>
      <c r="J2502" s="3" t="s">
        <v>21</v>
      </c>
      <c r="K2502" s="3"/>
      <c r="L2502" s="3" t="s">
        <v>128</v>
      </c>
      <c r="M2502" s="3" t="s">
        <v>82</v>
      </c>
      <c r="N2502" s="3">
        <v>0</v>
      </c>
      <c r="O2502" s="3">
        <v>0</v>
      </c>
    </row>
    <row r="2503" spans="1:15" ht="17.100000000000001">
      <c r="A2503" s="3" t="s">
        <v>3122</v>
      </c>
      <c r="B2503" s="3" t="s">
        <v>31</v>
      </c>
      <c r="C2503" s="3" t="s">
        <v>57</v>
      </c>
      <c r="D2503" s="3" t="s">
        <v>62</v>
      </c>
      <c r="E2503" s="3" t="s">
        <v>63</v>
      </c>
      <c r="F2503" s="3">
        <v>19</v>
      </c>
      <c r="G2503" s="3" t="s">
        <v>57</v>
      </c>
      <c r="H2503" s="3" t="s">
        <v>21</v>
      </c>
      <c r="I2503" s="3" t="s">
        <v>22</v>
      </c>
      <c r="J2503" s="3" t="s">
        <v>21</v>
      </c>
      <c r="K2503" s="3"/>
      <c r="L2503" s="3" t="s">
        <v>44</v>
      </c>
      <c r="M2503" s="3" t="s">
        <v>266</v>
      </c>
      <c r="N2503" s="3">
        <v>0</v>
      </c>
      <c r="O2503" s="3">
        <v>1</v>
      </c>
    </row>
    <row r="2504" spans="1:15" ht="17.100000000000001">
      <c r="A2504" s="3" t="s">
        <v>3123</v>
      </c>
      <c r="B2504" s="3" t="s">
        <v>372</v>
      </c>
      <c r="C2504" s="3"/>
      <c r="D2504" s="3" t="s">
        <v>20</v>
      </c>
      <c r="E2504" s="3" t="s">
        <v>339</v>
      </c>
      <c r="F2504" s="3">
        <v>19</v>
      </c>
      <c r="G2504" s="3" t="s">
        <v>20</v>
      </c>
      <c r="H2504" s="3" t="s">
        <v>21</v>
      </c>
      <c r="I2504" s="3" t="s">
        <v>22</v>
      </c>
      <c r="J2504" s="3" t="s">
        <v>21</v>
      </c>
      <c r="K2504" s="3"/>
      <c r="L2504" s="3" t="s">
        <v>99</v>
      </c>
      <c r="M2504" s="3" t="s">
        <v>291</v>
      </c>
      <c r="N2504" s="3">
        <v>0</v>
      </c>
      <c r="O2504" s="3">
        <v>0</v>
      </c>
    </row>
    <row r="2505" spans="1:15" ht="17.100000000000001">
      <c r="A2505" s="3" t="s">
        <v>3124</v>
      </c>
      <c r="B2505" s="3" t="s">
        <v>166</v>
      </c>
      <c r="C2505" s="3"/>
      <c r="D2505" s="3" t="s">
        <v>20</v>
      </c>
      <c r="E2505" s="3" t="s">
        <v>339</v>
      </c>
      <c r="F2505" s="3">
        <v>19</v>
      </c>
      <c r="G2505" s="3" t="s">
        <v>20</v>
      </c>
      <c r="H2505" s="3" t="s">
        <v>21</v>
      </c>
      <c r="I2505" s="3" t="s">
        <v>22</v>
      </c>
      <c r="J2505" s="3" t="s">
        <v>21</v>
      </c>
      <c r="K2505" s="3"/>
      <c r="L2505" s="3" t="s">
        <v>75</v>
      </c>
      <c r="M2505" s="3" t="s">
        <v>88</v>
      </c>
      <c r="N2505" s="3">
        <v>0</v>
      </c>
      <c r="O2505" s="3">
        <v>0</v>
      </c>
    </row>
    <row r="2506" spans="1:15" ht="17.100000000000001">
      <c r="A2506" s="3" t="s">
        <v>3125</v>
      </c>
      <c r="B2506" s="3" t="s">
        <v>42</v>
      </c>
      <c r="C2506" s="3" t="s">
        <v>3126</v>
      </c>
      <c r="D2506" s="3" t="s">
        <v>20</v>
      </c>
      <c r="E2506" s="3" t="s">
        <v>339</v>
      </c>
      <c r="F2506" s="3">
        <v>19</v>
      </c>
      <c r="G2506" s="3" t="s">
        <v>113</v>
      </c>
      <c r="H2506" s="3" t="s">
        <v>21</v>
      </c>
      <c r="I2506" s="3" t="s">
        <v>22</v>
      </c>
      <c r="J2506" s="3" t="s">
        <v>21</v>
      </c>
      <c r="K2506" s="3"/>
      <c r="L2506" s="3" t="s">
        <v>75</v>
      </c>
      <c r="M2506" s="3" t="s">
        <v>173</v>
      </c>
      <c r="N2506" s="3">
        <v>0</v>
      </c>
      <c r="O2506" s="3">
        <v>0</v>
      </c>
    </row>
    <row r="2507" spans="1:15" ht="17.100000000000001">
      <c r="A2507" s="3" t="s">
        <v>3127</v>
      </c>
      <c r="B2507" s="3" t="s">
        <v>42</v>
      </c>
      <c r="C2507" s="3"/>
      <c r="D2507" s="3" t="s">
        <v>20</v>
      </c>
      <c r="E2507" s="3" t="s">
        <v>339</v>
      </c>
      <c r="F2507" s="3">
        <v>19</v>
      </c>
      <c r="G2507" s="3" t="s">
        <v>20</v>
      </c>
      <c r="H2507" s="3" t="s">
        <v>21</v>
      </c>
      <c r="I2507" s="3" t="s">
        <v>22</v>
      </c>
      <c r="J2507" s="3" t="s">
        <v>21</v>
      </c>
      <c r="K2507" s="3"/>
      <c r="L2507" s="3" t="s">
        <v>183</v>
      </c>
      <c r="M2507" s="3" t="s">
        <v>205</v>
      </c>
      <c r="N2507" s="3">
        <v>0</v>
      </c>
      <c r="O2507" s="3">
        <v>0</v>
      </c>
    </row>
    <row r="2508" spans="1:15" ht="17.100000000000001">
      <c r="A2508" s="3" t="s">
        <v>3128</v>
      </c>
      <c r="B2508" s="3" t="s">
        <v>16</v>
      </c>
      <c r="C2508" s="3"/>
      <c r="D2508" s="3" t="s">
        <v>20</v>
      </c>
      <c r="E2508" s="3" t="s">
        <v>339</v>
      </c>
      <c r="F2508" s="3">
        <v>19</v>
      </c>
      <c r="G2508" s="3" t="s">
        <v>57</v>
      </c>
      <c r="H2508" s="3" t="s">
        <v>21</v>
      </c>
      <c r="I2508" s="3" t="s">
        <v>22</v>
      </c>
      <c r="J2508" s="3" t="s">
        <v>21</v>
      </c>
      <c r="K2508" s="3"/>
      <c r="L2508" s="3" t="s">
        <v>104</v>
      </c>
      <c r="M2508" s="3" t="s">
        <v>347</v>
      </c>
      <c r="N2508" s="3">
        <v>0</v>
      </c>
      <c r="O2508" s="3">
        <v>0</v>
      </c>
    </row>
    <row r="2509" spans="1:15" ht="17.100000000000001">
      <c r="A2509" s="3" t="s">
        <v>3129</v>
      </c>
      <c r="B2509" s="3" t="s">
        <v>81</v>
      </c>
      <c r="C2509" s="3" t="s">
        <v>1166</v>
      </c>
      <c r="D2509" s="3" t="s">
        <v>20</v>
      </c>
      <c r="E2509" s="3" t="s">
        <v>339</v>
      </c>
      <c r="F2509" s="3">
        <v>19</v>
      </c>
      <c r="G2509" s="3" t="s">
        <v>74</v>
      </c>
      <c r="H2509" s="3" t="s">
        <v>21</v>
      </c>
      <c r="I2509" s="3" t="s">
        <v>22</v>
      </c>
      <c r="J2509" s="3" t="s">
        <v>21</v>
      </c>
      <c r="K2509" s="3"/>
      <c r="L2509" s="3" t="s">
        <v>108</v>
      </c>
      <c r="M2509" s="3" t="s">
        <v>367</v>
      </c>
      <c r="N2509" s="3">
        <v>0</v>
      </c>
      <c r="O2509" s="3">
        <v>0</v>
      </c>
    </row>
    <row r="2510" spans="1:15" ht="17.100000000000001">
      <c r="A2510" s="3" t="s">
        <v>3130</v>
      </c>
      <c r="B2510" s="3" t="s">
        <v>166</v>
      </c>
      <c r="C2510" s="3"/>
      <c r="D2510" s="3" t="s">
        <v>20</v>
      </c>
      <c r="E2510" s="3" t="s">
        <v>339</v>
      </c>
      <c r="F2510" s="3">
        <v>19</v>
      </c>
      <c r="G2510" s="3" t="s">
        <v>20</v>
      </c>
      <c r="H2510" s="3" t="s">
        <v>21</v>
      </c>
      <c r="I2510" s="3" t="s">
        <v>22</v>
      </c>
      <c r="J2510" s="3" t="s">
        <v>21</v>
      </c>
      <c r="K2510" s="3"/>
      <c r="L2510" s="3" t="s">
        <v>467</v>
      </c>
      <c r="M2510" s="3" t="s">
        <v>324</v>
      </c>
      <c r="N2510" s="3">
        <v>0</v>
      </c>
      <c r="O2510" s="3">
        <v>0</v>
      </c>
    </row>
    <row r="2511" spans="1:15" ht="17.100000000000001">
      <c r="A2511" s="3" t="s">
        <v>3131</v>
      </c>
      <c r="B2511" s="3" t="s">
        <v>16</v>
      </c>
      <c r="C2511" s="3" t="s">
        <v>229</v>
      </c>
      <c r="D2511" s="3" t="s">
        <v>91</v>
      </c>
      <c r="E2511" s="3" t="s">
        <v>92</v>
      </c>
      <c r="F2511" s="3">
        <v>19</v>
      </c>
      <c r="G2511" s="3" t="s">
        <v>229</v>
      </c>
      <c r="H2511" s="3" t="s">
        <v>21</v>
      </c>
      <c r="I2511" s="3" t="s">
        <v>22</v>
      </c>
      <c r="J2511" s="3" t="s">
        <v>21</v>
      </c>
      <c r="K2511" s="3"/>
      <c r="L2511" s="3" t="s">
        <v>49</v>
      </c>
      <c r="M2511" s="3" t="s">
        <v>254</v>
      </c>
      <c r="N2511" s="3">
        <v>0</v>
      </c>
      <c r="O2511" s="3">
        <v>0</v>
      </c>
    </row>
    <row r="2512" spans="1:15" ht="17.100000000000001">
      <c r="A2512" s="3" t="s">
        <v>3132</v>
      </c>
      <c r="B2512" s="3" t="s">
        <v>31</v>
      </c>
      <c r="C2512" s="3"/>
      <c r="D2512" s="3" t="s">
        <v>20</v>
      </c>
      <c r="E2512" s="3" t="s">
        <v>339</v>
      </c>
      <c r="F2512" s="3">
        <v>19</v>
      </c>
      <c r="G2512" s="3" t="s">
        <v>20</v>
      </c>
      <c r="H2512" s="3" t="s">
        <v>21</v>
      </c>
      <c r="I2512" s="3" t="s">
        <v>22</v>
      </c>
      <c r="J2512" s="3" t="s">
        <v>21</v>
      </c>
      <c r="K2512" s="3"/>
      <c r="L2512" s="3" t="s">
        <v>183</v>
      </c>
      <c r="M2512" s="3" t="s">
        <v>205</v>
      </c>
      <c r="N2512" s="3">
        <v>0</v>
      </c>
      <c r="O2512" s="3">
        <v>0</v>
      </c>
    </row>
    <row r="2513" spans="1:15" ht="17.100000000000001">
      <c r="A2513" s="3" t="s">
        <v>3133</v>
      </c>
      <c r="B2513" s="3" t="s">
        <v>31</v>
      </c>
      <c r="C2513" s="3" t="s">
        <v>124</v>
      </c>
      <c r="D2513" s="3" t="s">
        <v>91</v>
      </c>
      <c r="E2513" s="3" t="s">
        <v>92</v>
      </c>
      <c r="F2513" s="3">
        <v>19</v>
      </c>
      <c r="G2513" s="3" t="s">
        <v>20</v>
      </c>
      <c r="H2513" s="3" t="s">
        <v>21</v>
      </c>
      <c r="I2513" s="3" t="s">
        <v>22</v>
      </c>
      <c r="J2513" s="3" t="s">
        <v>21</v>
      </c>
      <c r="K2513" s="3"/>
      <c r="L2513" s="3" t="s">
        <v>143</v>
      </c>
      <c r="M2513" s="3" t="s">
        <v>29</v>
      </c>
      <c r="N2513" s="3">
        <v>0</v>
      </c>
      <c r="O2513" s="3">
        <v>0</v>
      </c>
    </row>
    <row r="2514" spans="1:15" ht="17.100000000000001">
      <c r="A2514" s="3" t="s">
        <v>3134</v>
      </c>
      <c r="B2514" s="3" t="s">
        <v>166</v>
      </c>
      <c r="C2514" s="3"/>
      <c r="D2514" s="3" t="s">
        <v>20</v>
      </c>
      <c r="E2514" s="3" t="s">
        <v>339</v>
      </c>
      <c r="F2514" s="3">
        <v>19</v>
      </c>
      <c r="G2514" s="3" t="s">
        <v>20</v>
      </c>
      <c r="H2514" s="3" t="s">
        <v>21</v>
      </c>
      <c r="I2514" s="3" t="s">
        <v>22</v>
      </c>
      <c r="J2514" s="3" t="s">
        <v>21</v>
      </c>
      <c r="K2514" s="3"/>
      <c r="L2514" s="3" t="s">
        <v>333</v>
      </c>
      <c r="M2514" s="3" t="s">
        <v>639</v>
      </c>
      <c r="N2514" s="3">
        <v>0</v>
      </c>
      <c r="O2514" s="3">
        <v>0</v>
      </c>
    </row>
    <row r="2515" spans="1:15" ht="17.100000000000001">
      <c r="A2515" s="3" t="s">
        <v>3135</v>
      </c>
      <c r="B2515" s="3" t="s">
        <v>3136</v>
      </c>
      <c r="C2515" s="3" t="s">
        <v>127</v>
      </c>
      <c r="D2515" s="3" t="s">
        <v>62</v>
      </c>
      <c r="E2515" s="3" t="s">
        <v>63</v>
      </c>
      <c r="F2515" s="3">
        <v>19</v>
      </c>
      <c r="G2515" s="3" t="s">
        <v>74</v>
      </c>
      <c r="H2515" s="3" t="s">
        <v>21</v>
      </c>
      <c r="I2515" s="3" t="s">
        <v>22</v>
      </c>
      <c r="J2515" s="3" t="s">
        <v>21</v>
      </c>
      <c r="K2515" s="3" t="s">
        <v>145</v>
      </c>
      <c r="L2515" s="3" t="s">
        <v>138</v>
      </c>
      <c r="M2515" s="3" t="s">
        <v>109</v>
      </c>
      <c r="N2515" s="3">
        <v>0</v>
      </c>
      <c r="O2515" s="3">
        <v>0</v>
      </c>
    </row>
    <row r="2516" spans="1:15" ht="17.100000000000001">
      <c r="A2516" s="3" t="s">
        <v>3137</v>
      </c>
      <c r="B2516" s="3" t="s">
        <v>16</v>
      </c>
      <c r="C2516" s="3"/>
      <c r="D2516" s="3" t="s">
        <v>20</v>
      </c>
      <c r="E2516" s="3" t="s">
        <v>339</v>
      </c>
      <c r="F2516" s="3">
        <v>19</v>
      </c>
      <c r="G2516" s="3" t="s">
        <v>3138</v>
      </c>
      <c r="H2516" s="3" t="s">
        <v>21</v>
      </c>
      <c r="I2516" s="3" t="s">
        <v>22</v>
      </c>
      <c r="J2516" s="3" t="s">
        <v>21</v>
      </c>
      <c r="K2516" s="3"/>
      <c r="L2516" s="3" t="s">
        <v>128</v>
      </c>
      <c r="M2516" s="3" t="s">
        <v>50</v>
      </c>
      <c r="N2516" s="3">
        <v>0</v>
      </c>
      <c r="O2516" s="3">
        <v>0</v>
      </c>
    </row>
    <row r="2517" spans="1:15" ht="17.100000000000001">
      <c r="A2517" s="3" t="s">
        <v>3139</v>
      </c>
      <c r="B2517" s="3" t="s">
        <v>81</v>
      </c>
      <c r="C2517" s="3"/>
      <c r="D2517" s="3" t="s">
        <v>20</v>
      </c>
      <c r="E2517" s="3" t="s">
        <v>339</v>
      </c>
      <c r="F2517" s="3">
        <v>19</v>
      </c>
      <c r="G2517" s="3" t="s">
        <v>284</v>
      </c>
      <c r="H2517" s="3" t="s">
        <v>21</v>
      </c>
      <c r="I2517" s="3" t="s">
        <v>22</v>
      </c>
      <c r="J2517" s="3" t="s">
        <v>21</v>
      </c>
      <c r="K2517" s="3"/>
      <c r="L2517" s="3" t="s">
        <v>99</v>
      </c>
      <c r="M2517" s="3" t="s">
        <v>88</v>
      </c>
      <c r="N2517" s="3">
        <v>0</v>
      </c>
      <c r="O2517" s="3">
        <v>0</v>
      </c>
    </row>
    <row r="2518" spans="1:15" ht="17.100000000000001">
      <c r="A2518" s="3" t="s">
        <v>3140</v>
      </c>
      <c r="B2518" s="3" t="s">
        <v>360</v>
      </c>
      <c r="C2518" s="3" t="s">
        <v>836</v>
      </c>
      <c r="D2518" s="3" t="s">
        <v>62</v>
      </c>
      <c r="E2518" s="3" t="s">
        <v>63</v>
      </c>
      <c r="F2518" s="3">
        <v>19</v>
      </c>
      <c r="G2518" s="3" t="s">
        <v>1221</v>
      </c>
      <c r="H2518" s="3" t="s">
        <v>21</v>
      </c>
      <c r="I2518" s="3" t="s">
        <v>22</v>
      </c>
      <c r="J2518" s="3" t="s">
        <v>21</v>
      </c>
      <c r="K2518" s="3"/>
      <c r="L2518" s="3" t="s">
        <v>194</v>
      </c>
      <c r="M2518" s="3" t="s">
        <v>88</v>
      </c>
      <c r="N2518" s="3">
        <v>3</v>
      </c>
      <c r="O2518" s="3">
        <v>36</v>
      </c>
    </row>
    <row r="2519" spans="1:15" ht="17.100000000000001">
      <c r="A2519" s="3" t="s">
        <v>3141</v>
      </c>
      <c r="B2519" s="3" t="s">
        <v>181</v>
      </c>
      <c r="C2519" s="3" t="s">
        <v>657</v>
      </c>
      <c r="D2519" s="3" t="s">
        <v>62</v>
      </c>
      <c r="E2519" s="3" t="s">
        <v>63</v>
      </c>
      <c r="F2519" s="3">
        <v>19</v>
      </c>
      <c r="G2519" s="3" t="s">
        <v>657</v>
      </c>
      <c r="H2519" s="3" t="s">
        <v>21</v>
      </c>
      <c r="I2519" s="3" t="s">
        <v>22</v>
      </c>
      <c r="J2519" s="3" t="s">
        <v>21</v>
      </c>
      <c r="K2519" s="3"/>
      <c r="L2519" s="3" t="s">
        <v>333</v>
      </c>
      <c r="M2519" s="3" t="s">
        <v>639</v>
      </c>
      <c r="N2519" s="3">
        <v>0</v>
      </c>
      <c r="O2519" s="3">
        <v>0</v>
      </c>
    </row>
    <row r="2520" spans="1:15" ht="17.100000000000001">
      <c r="A2520" s="3" t="s">
        <v>3142</v>
      </c>
      <c r="B2520" s="3" t="s">
        <v>166</v>
      </c>
      <c r="C2520" s="3"/>
      <c r="D2520" s="3" t="s">
        <v>20</v>
      </c>
      <c r="E2520" s="3" t="s">
        <v>339</v>
      </c>
      <c r="F2520" s="3">
        <v>19</v>
      </c>
      <c r="G2520" s="3" t="s">
        <v>1391</v>
      </c>
      <c r="H2520" s="3" t="s">
        <v>21</v>
      </c>
      <c r="I2520" s="3" t="s">
        <v>22</v>
      </c>
      <c r="J2520" s="3" t="s">
        <v>21</v>
      </c>
      <c r="K2520" s="3"/>
      <c r="L2520" s="3" t="s">
        <v>333</v>
      </c>
      <c r="M2520" s="3" t="s">
        <v>639</v>
      </c>
      <c r="N2520" s="3">
        <v>0</v>
      </c>
      <c r="O2520" s="3">
        <v>0</v>
      </c>
    </row>
    <row r="2521" spans="1:15" ht="17.100000000000001">
      <c r="A2521" s="3" t="s">
        <v>3143</v>
      </c>
      <c r="B2521" s="3" t="s">
        <v>877</v>
      </c>
      <c r="C2521" s="3" t="s">
        <v>169</v>
      </c>
      <c r="D2521" s="3" t="s">
        <v>62</v>
      </c>
      <c r="E2521" s="3" t="s">
        <v>63</v>
      </c>
      <c r="F2521" s="3">
        <v>19</v>
      </c>
      <c r="G2521" s="3" t="s">
        <v>74</v>
      </c>
      <c r="H2521" s="3" t="s">
        <v>21</v>
      </c>
      <c r="I2521" s="3" t="s">
        <v>22</v>
      </c>
      <c r="J2521" s="3" t="s">
        <v>21</v>
      </c>
      <c r="K2521" s="3" t="s">
        <v>172</v>
      </c>
      <c r="L2521" s="3" t="s">
        <v>33</v>
      </c>
      <c r="M2521" s="3" t="s">
        <v>205</v>
      </c>
      <c r="N2521" s="3">
        <v>0</v>
      </c>
      <c r="O2521" s="3">
        <v>0</v>
      </c>
    </row>
    <row r="2522" spans="1:15" ht="17.100000000000001">
      <c r="A2522" s="3" t="s">
        <v>3144</v>
      </c>
      <c r="B2522" s="3" t="s">
        <v>166</v>
      </c>
      <c r="C2522" s="3" t="s">
        <v>3145</v>
      </c>
      <c r="D2522" s="3" t="s">
        <v>20</v>
      </c>
      <c r="E2522" s="3" t="s">
        <v>339</v>
      </c>
      <c r="F2522" s="3">
        <v>19</v>
      </c>
      <c r="G2522" s="3" t="s">
        <v>947</v>
      </c>
      <c r="H2522" s="3" t="s">
        <v>21</v>
      </c>
      <c r="I2522" s="3" t="s">
        <v>22</v>
      </c>
      <c r="J2522" s="3" t="s">
        <v>21</v>
      </c>
      <c r="K2522" s="3"/>
      <c r="L2522" s="3" t="s">
        <v>104</v>
      </c>
      <c r="M2522" s="3" t="s">
        <v>266</v>
      </c>
      <c r="N2522" s="3">
        <v>0</v>
      </c>
      <c r="O2522" s="3">
        <v>46</v>
      </c>
    </row>
    <row r="2523" spans="1:15" ht="17.100000000000001">
      <c r="A2523" s="3" t="s">
        <v>3146</v>
      </c>
      <c r="B2523" s="3" t="s">
        <v>3147</v>
      </c>
      <c r="C2523" s="3" t="s">
        <v>376</v>
      </c>
      <c r="D2523" s="3" t="s">
        <v>38</v>
      </c>
      <c r="E2523" s="3" t="s">
        <v>39</v>
      </c>
      <c r="F2523" s="3">
        <v>19</v>
      </c>
      <c r="G2523" s="3" t="s">
        <v>373</v>
      </c>
      <c r="H2523" s="3" t="s">
        <v>21</v>
      </c>
      <c r="I2523" s="3" t="s">
        <v>22</v>
      </c>
      <c r="J2523" s="3" t="s">
        <v>21</v>
      </c>
      <c r="K2523" s="3"/>
      <c r="L2523" s="3" t="s">
        <v>75</v>
      </c>
      <c r="M2523" s="3" t="s">
        <v>266</v>
      </c>
      <c r="N2523" s="3">
        <v>0</v>
      </c>
      <c r="O2523" s="3">
        <v>0</v>
      </c>
    </row>
    <row r="2524" spans="1:15" ht="17.100000000000001">
      <c r="A2524" s="3" t="s">
        <v>3148</v>
      </c>
      <c r="B2524" s="3" t="s">
        <v>36</v>
      </c>
      <c r="C2524" s="3" t="s">
        <v>182</v>
      </c>
      <c r="D2524" s="3" t="s">
        <v>62</v>
      </c>
      <c r="E2524" s="3" t="s">
        <v>63</v>
      </c>
      <c r="F2524" s="3">
        <v>19</v>
      </c>
      <c r="G2524" s="3" t="s">
        <v>3149</v>
      </c>
      <c r="H2524" s="3" t="s">
        <v>21</v>
      </c>
      <c r="I2524" s="3" t="s">
        <v>653</v>
      </c>
      <c r="J2524" s="3" t="s">
        <v>21</v>
      </c>
      <c r="K2524" s="3"/>
      <c r="L2524" s="3" t="s">
        <v>49</v>
      </c>
      <c r="M2524" s="3" t="s">
        <v>254</v>
      </c>
      <c r="N2524" s="3">
        <v>0</v>
      </c>
      <c r="O2524" s="3">
        <v>0</v>
      </c>
    </row>
    <row r="2525" spans="1:15" ht="17.100000000000001">
      <c r="A2525" s="3" t="s">
        <v>3150</v>
      </c>
      <c r="B2525" s="3" t="s">
        <v>42</v>
      </c>
      <c r="C2525" s="3"/>
      <c r="D2525" s="3" t="s">
        <v>20</v>
      </c>
      <c r="E2525" s="3" t="s">
        <v>339</v>
      </c>
      <c r="F2525" s="3">
        <v>19</v>
      </c>
      <c r="G2525" s="3" t="s">
        <v>669</v>
      </c>
      <c r="H2525" s="3" t="s">
        <v>21</v>
      </c>
      <c r="I2525" s="3" t="s">
        <v>22</v>
      </c>
      <c r="J2525" s="3" t="s">
        <v>21</v>
      </c>
      <c r="K2525" s="3"/>
      <c r="L2525" s="3" t="s">
        <v>160</v>
      </c>
      <c r="M2525" s="3" t="s">
        <v>88</v>
      </c>
      <c r="N2525" s="3">
        <v>0</v>
      </c>
      <c r="O2525" s="3">
        <v>0</v>
      </c>
    </row>
    <row r="2526" spans="1:15" ht="17.100000000000001">
      <c r="A2526" s="3" t="s">
        <v>3151</v>
      </c>
      <c r="B2526" s="3" t="s">
        <v>81</v>
      </c>
      <c r="C2526" s="3" t="s">
        <v>250</v>
      </c>
      <c r="D2526" s="3" t="s">
        <v>38</v>
      </c>
      <c r="E2526" s="3" t="s">
        <v>39</v>
      </c>
      <c r="F2526" s="3">
        <v>19</v>
      </c>
      <c r="G2526" s="3" t="s">
        <v>40</v>
      </c>
      <c r="H2526" s="3" t="s">
        <v>21</v>
      </c>
      <c r="I2526" s="3" t="s">
        <v>22</v>
      </c>
      <c r="J2526" s="3" t="s">
        <v>21</v>
      </c>
      <c r="K2526" s="3"/>
      <c r="L2526" s="3" t="s">
        <v>104</v>
      </c>
      <c r="M2526" s="3" t="s">
        <v>88</v>
      </c>
      <c r="N2526" s="3">
        <v>1</v>
      </c>
      <c r="O2526" s="3">
        <v>24</v>
      </c>
    </row>
    <row r="2527" spans="1:15" ht="17.100000000000001">
      <c r="A2527" s="3" t="s">
        <v>3152</v>
      </c>
      <c r="B2527" s="3" t="s">
        <v>789</v>
      </c>
      <c r="C2527" s="3" t="s">
        <v>253</v>
      </c>
      <c r="D2527" s="3" t="s">
        <v>20</v>
      </c>
      <c r="E2527" s="3" t="s">
        <v>339</v>
      </c>
      <c r="F2527" s="3">
        <v>19</v>
      </c>
      <c r="G2527" s="3" t="s">
        <v>20</v>
      </c>
      <c r="H2527" s="3" t="s">
        <v>21</v>
      </c>
      <c r="I2527" s="3" t="s">
        <v>22</v>
      </c>
      <c r="J2527" s="3" t="s">
        <v>21</v>
      </c>
      <c r="K2527" s="3" t="s">
        <v>145</v>
      </c>
      <c r="L2527" s="3" t="s">
        <v>122</v>
      </c>
      <c r="M2527" s="3" t="s">
        <v>227</v>
      </c>
      <c r="N2527" s="3">
        <v>0</v>
      </c>
      <c r="O2527" s="3">
        <v>0</v>
      </c>
    </row>
    <row r="2528" spans="1:15" ht="17.100000000000001">
      <c r="A2528" s="3" t="s">
        <v>3153</v>
      </c>
      <c r="B2528" s="3" t="s">
        <v>494</v>
      </c>
      <c r="C2528" s="3"/>
      <c r="D2528" s="3" t="s">
        <v>20</v>
      </c>
      <c r="E2528" s="3" t="s">
        <v>339</v>
      </c>
      <c r="F2528" s="3">
        <v>19</v>
      </c>
      <c r="G2528" s="3" t="s">
        <v>20</v>
      </c>
      <c r="H2528" s="3" t="s">
        <v>21</v>
      </c>
      <c r="I2528" s="3" t="s">
        <v>22</v>
      </c>
      <c r="J2528" s="3" t="s">
        <v>21</v>
      </c>
      <c r="K2528" s="3"/>
      <c r="L2528" s="3" t="s">
        <v>160</v>
      </c>
      <c r="M2528" s="3" t="s">
        <v>82</v>
      </c>
      <c r="N2528" s="3">
        <v>0</v>
      </c>
      <c r="O2528" s="3">
        <v>0</v>
      </c>
    </row>
    <row r="2529" spans="1:15" ht="17.100000000000001">
      <c r="A2529" s="3" t="s">
        <v>3154</v>
      </c>
      <c r="B2529" s="3" t="s">
        <v>16</v>
      </c>
      <c r="C2529" s="3" t="s">
        <v>154</v>
      </c>
      <c r="D2529" s="3" t="s">
        <v>91</v>
      </c>
      <c r="E2529" s="3" t="s">
        <v>92</v>
      </c>
      <c r="F2529" s="3">
        <v>19</v>
      </c>
      <c r="G2529" s="3" t="s">
        <v>74</v>
      </c>
      <c r="H2529" s="3" t="s">
        <v>21</v>
      </c>
      <c r="I2529" s="3" t="s">
        <v>22</v>
      </c>
      <c r="J2529" s="3" t="s">
        <v>21</v>
      </c>
      <c r="K2529" s="3" t="s">
        <v>491</v>
      </c>
      <c r="L2529" s="3" t="s">
        <v>104</v>
      </c>
      <c r="M2529" s="3" t="s">
        <v>173</v>
      </c>
      <c r="N2529" s="3">
        <v>0</v>
      </c>
      <c r="O2529" s="3">
        <v>21</v>
      </c>
    </row>
    <row r="2530" spans="1:15" ht="17.100000000000001">
      <c r="A2530" s="3" t="s">
        <v>3155</v>
      </c>
      <c r="B2530" s="3" t="s">
        <v>166</v>
      </c>
      <c r="C2530" s="3"/>
      <c r="D2530" s="3" t="s">
        <v>20</v>
      </c>
      <c r="E2530" s="3" t="s">
        <v>339</v>
      </c>
      <c r="F2530" s="3">
        <v>19</v>
      </c>
      <c r="G2530" s="3" t="s">
        <v>20</v>
      </c>
      <c r="H2530" s="3" t="s">
        <v>21</v>
      </c>
      <c r="I2530" s="3" t="s">
        <v>22</v>
      </c>
      <c r="J2530" s="3" t="s">
        <v>21</v>
      </c>
      <c r="K2530" s="3"/>
      <c r="L2530" s="3" t="s">
        <v>104</v>
      </c>
      <c r="M2530" s="3" t="s">
        <v>82</v>
      </c>
      <c r="N2530" s="3">
        <v>0</v>
      </c>
      <c r="O2530" s="3">
        <v>0</v>
      </c>
    </row>
    <row r="2531" spans="1:15" ht="17.100000000000001">
      <c r="A2531" s="3" t="s">
        <v>581</v>
      </c>
      <c r="B2531" s="3" t="s">
        <v>166</v>
      </c>
      <c r="C2531" s="3"/>
      <c r="D2531" s="3" t="s">
        <v>20</v>
      </c>
      <c r="E2531" s="3" t="s">
        <v>339</v>
      </c>
      <c r="F2531" s="3">
        <v>19</v>
      </c>
      <c r="G2531" s="3" t="s">
        <v>20</v>
      </c>
      <c r="H2531" s="3" t="s">
        <v>21</v>
      </c>
      <c r="I2531" s="3" t="s">
        <v>22</v>
      </c>
      <c r="J2531" s="3" t="s">
        <v>21</v>
      </c>
      <c r="K2531" s="3"/>
      <c r="L2531" s="3" t="s">
        <v>333</v>
      </c>
      <c r="M2531" s="3" t="s">
        <v>639</v>
      </c>
      <c r="N2531" s="3">
        <v>0</v>
      </c>
      <c r="O2531" s="3">
        <v>0</v>
      </c>
    </row>
    <row r="2532" spans="1:15" ht="17.100000000000001">
      <c r="A2532" s="3" t="s">
        <v>688</v>
      </c>
      <c r="B2532" s="3" t="s">
        <v>42</v>
      </c>
      <c r="C2532" s="3"/>
      <c r="D2532" s="3" t="s">
        <v>20</v>
      </c>
      <c r="E2532" s="3" t="s">
        <v>339</v>
      </c>
      <c r="F2532" s="3">
        <v>19</v>
      </c>
      <c r="G2532" s="3" t="s">
        <v>20</v>
      </c>
      <c r="H2532" s="3" t="s">
        <v>21</v>
      </c>
      <c r="I2532" s="3" t="s">
        <v>22</v>
      </c>
      <c r="J2532" s="3" t="s">
        <v>21</v>
      </c>
      <c r="K2532" s="3"/>
      <c r="L2532" s="3" t="s">
        <v>194</v>
      </c>
      <c r="M2532" s="3" t="s">
        <v>227</v>
      </c>
      <c r="N2532" s="3">
        <v>0</v>
      </c>
      <c r="O2532" s="3">
        <v>0</v>
      </c>
    </row>
    <row r="2533" spans="1:15" ht="17.100000000000001">
      <c r="A2533" s="3" t="s">
        <v>3156</v>
      </c>
      <c r="B2533" s="3" t="s">
        <v>42</v>
      </c>
      <c r="C2533" s="3"/>
      <c r="D2533" s="3" t="s">
        <v>20</v>
      </c>
      <c r="E2533" s="3" t="s">
        <v>339</v>
      </c>
      <c r="F2533" s="3">
        <v>19</v>
      </c>
      <c r="G2533" s="3" t="s">
        <v>20</v>
      </c>
      <c r="H2533" s="3" t="s">
        <v>21</v>
      </c>
      <c r="I2533" s="3" t="s">
        <v>22</v>
      </c>
      <c r="J2533" s="3" t="s">
        <v>21</v>
      </c>
      <c r="K2533" s="3"/>
      <c r="L2533" s="3" t="s">
        <v>99</v>
      </c>
      <c r="M2533" s="3" t="s">
        <v>88</v>
      </c>
      <c r="N2533" s="3">
        <v>0</v>
      </c>
      <c r="O2533" s="3">
        <v>0</v>
      </c>
    </row>
    <row r="2534" spans="1:15" ht="17.100000000000001">
      <c r="A2534" s="3" t="s">
        <v>3157</v>
      </c>
      <c r="B2534" s="3" t="s">
        <v>81</v>
      </c>
      <c r="C2534" s="3"/>
      <c r="D2534" s="3" t="s">
        <v>20</v>
      </c>
      <c r="E2534" s="3" t="s">
        <v>339</v>
      </c>
      <c r="F2534" s="3">
        <v>19</v>
      </c>
      <c r="G2534" s="3" t="s">
        <v>93</v>
      </c>
      <c r="H2534" s="3" t="s">
        <v>21</v>
      </c>
      <c r="I2534" s="3" t="s">
        <v>22</v>
      </c>
      <c r="J2534" s="3" t="s">
        <v>21</v>
      </c>
      <c r="K2534" s="3"/>
      <c r="L2534" s="3" t="s">
        <v>222</v>
      </c>
      <c r="M2534" s="3" t="s">
        <v>347</v>
      </c>
      <c r="N2534" s="3">
        <v>0</v>
      </c>
      <c r="O2534" s="3">
        <v>0</v>
      </c>
    </row>
    <row r="2535" spans="1:15" ht="17.100000000000001">
      <c r="A2535" s="3" t="s">
        <v>3158</v>
      </c>
      <c r="B2535" s="3" t="s">
        <v>16</v>
      </c>
      <c r="C2535" s="3"/>
      <c r="D2535" s="3" t="s">
        <v>20</v>
      </c>
      <c r="E2535" s="3" t="s">
        <v>339</v>
      </c>
      <c r="F2535" s="3">
        <v>19</v>
      </c>
      <c r="G2535" s="3" t="s">
        <v>271</v>
      </c>
      <c r="H2535" s="3" t="s">
        <v>21</v>
      </c>
      <c r="I2535" s="3" t="s">
        <v>22</v>
      </c>
      <c r="J2535" s="3" t="s">
        <v>21</v>
      </c>
      <c r="K2535" s="3"/>
      <c r="L2535" s="3" t="s">
        <v>104</v>
      </c>
      <c r="M2535" s="3" t="s">
        <v>266</v>
      </c>
      <c r="N2535" s="3">
        <v>0</v>
      </c>
      <c r="O2535" s="3">
        <v>0</v>
      </c>
    </row>
    <row r="2536" spans="1:15" ht="17.100000000000001">
      <c r="A2536" s="3" t="s">
        <v>3159</v>
      </c>
      <c r="B2536" s="3" t="s">
        <v>42</v>
      </c>
      <c r="C2536" s="3" t="s">
        <v>2764</v>
      </c>
      <c r="D2536" s="3" t="s">
        <v>20</v>
      </c>
      <c r="E2536" s="3" t="s">
        <v>339</v>
      </c>
      <c r="F2536" s="3">
        <v>19</v>
      </c>
      <c r="G2536" s="3" t="s">
        <v>246</v>
      </c>
      <c r="H2536" s="3" t="s">
        <v>21</v>
      </c>
      <c r="I2536" s="3" t="s">
        <v>22</v>
      </c>
      <c r="J2536" s="3" t="s">
        <v>21</v>
      </c>
      <c r="K2536" s="3"/>
      <c r="L2536" s="3" t="s">
        <v>104</v>
      </c>
      <c r="M2536" s="3" t="s">
        <v>139</v>
      </c>
      <c r="N2536" s="3">
        <v>0</v>
      </c>
      <c r="O2536" s="3">
        <v>20</v>
      </c>
    </row>
    <row r="2537" spans="1:15" ht="17.100000000000001">
      <c r="A2537" s="3" t="s">
        <v>3160</v>
      </c>
      <c r="B2537" s="3" t="s">
        <v>81</v>
      </c>
      <c r="C2537" s="3"/>
      <c r="D2537" s="3" t="s">
        <v>20</v>
      </c>
      <c r="E2537" s="3" t="s">
        <v>339</v>
      </c>
      <c r="F2537" s="3">
        <v>19</v>
      </c>
      <c r="G2537" s="3" t="s">
        <v>20</v>
      </c>
      <c r="H2537" s="3" t="s">
        <v>21</v>
      </c>
      <c r="I2537" s="3" t="s">
        <v>22</v>
      </c>
      <c r="J2537" s="3" t="s">
        <v>21</v>
      </c>
      <c r="K2537" s="3"/>
      <c r="L2537" s="3" t="s">
        <v>122</v>
      </c>
      <c r="M2537" s="3" t="s">
        <v>639</v>
      </c>
      <c r="N2537" s="3">
        <v>0</v>
      </c>
      <c r="O2537" s="3">
        <v>0</v>
      </c>
    </row>
    <row r="2538" spans="1:15" ht="17.100000000000001">
      <c r="A2538" s="3" t="s">
        <v>3161</v>
      </c>
      <c r="B2538" s="3" t="s">
        <v>81</v>
      </c>
      <c r="C2538" s="3" t="s">
        <v>246</v>
      </c>
      <c r="D2538" s="3" t="s">
        <v>38</v>
      </c>
      <c r="E2538" s="3" t="s">
        <v>39</v>
      </c>
      <c r="F2538" s="3">
        <v>19</v>
      </c>
      <c r="G2538" s="3" t="s">
        <v>142</v>
      </c>
      <c r="H2538" s="3" t="s">
        <v>21</v>
      </c>
      <c r="I2538" s="3" t="s">
        <v>22</v>
      </c>
      <c r="J2538" s="3" t="s">
        <v>21</v>
      </c>
      <c r="K2538" s="3" t="s">
        <v>340</v>
      </c>
      <c r="L2538" s="3" t="s">
        <v>122</v>
      </c>
      <c r="M2538" s="3" t="s">
        <v>205</v>
      </c>
      <c r="N2538" s="3">
        <v>1</v>
      </c>
      <c r="O2538" s="3">
        <v>17</v>
      </c>
    </row>
    <row r="2539" spans="1:15" ht="17.100000000000001">
      <c r="A2539" s="3" t="s">
        <v>3162</v>
      </c>
      <c r="B2539" s="3" t="s">
        <v>36</v>
      </c>
      <c r="C2539" s="3" t="s">
        <v>132</v>
      </c>
      <c r="D2539" s="3" t="s">
        <v>38</v>
      </c>
      <c r="E2539" s="3" t="s">
        <v>39</v>
      </c>
      <c r="F2539" s="3">
        <v>19</v>
      </c>
      <c r="G2539" s="3" t="s">
        <v>20</v>
      </c>
      <c r="H2539" s="3" t="s">
        <v>21</v>
      </c>
      <c r="I2539" s="3" t="s">
        <v>22</v>
      </c>
      <c r="J2539" s="3" t="s">
        <v>21</v>
      </c>
      <c r="K2539" s="3"/>
      <c r="L2539" s="3" t="s">
        <v>49</v>
      </c>
      <c r="M2539" s="3" t="s">
        <v>214</v>
      </c>
      <c r="N2539" s="3">
        <v>1</v>
      </c>
      <c r="O2539" s="3">
        <v>11</v>
      </c>
    </row>
    <row r="2540" spans="1:15" ht="17.100000000000001">
      <c r="A2540" s="3" t="s">
        <v>3163</v>
      </c>
      <c r="B2540" s="3" t="s">
        <v>249</v>
      </c>
      <c r="C2540" s="3" t="s">
        <v>185</v>
      </c>
      <c r="D2540" s="3" t="s">
        <v>38</v>
      </c>
      <c r="E2540" s="3" t="s">
        <v>39</v>
      </c>
      <c r="F2540" s="3">
        <v>19</v>
      </c>
      <c r="G2540" s="3" t="s">
        <v>185</v>
      </c>
      <c r="H2540" s="3" t="s">
        <v>21</v>
      </c>
      <c r="I2540" s="3" t="s">
        <v>22</v>
      </c>
      <c r="J2540" s="3" t="s">
        <v>21</v>
      </c>
      <c r="K2540" s="3"/>
      <c r="L2540" s="3" t="s">
        <v>104</v>
      </c>
      <c r="M2540" s="3" t="s">
        <v>266</v>
      </c>
      <c r="N2540" s="3">
        <v>0</v>
      </c>
      <c r="O2540" s="3">
        <v>1</v>
      </c>
    </row>
    <row r="2541" spans="1:15" ht="17.100000000000001">
      <c r="A2541" s="3" t="s">
        <v>3164</v>
      </c>
      <c r="B2541" s="3" t="s">
        <v>42</v>
      </c>
      <c r="C2541" s="3"/>
      <c r="D2541" s="3" t="s">
        <v>20</v>
      </c>
      <c r="E2541" s="3" t="s">
        <v>339</v>
      </c>
      <c r="F2541" s="3">
        <v>19</v>
      </c>
      <c r="G2541" s="3" t="s">
        <v>185</v>
      </c>
      <c r="H2541" s="3" t="s">
        <v>21</v>
      </c>
      <c r="I2541" s="3" t="s">
        <v>22</v>
      </c>
      <c r="J2541" s="3" t="s">
        <v>21</v>
      </c>
      <c r="K2541" s="3"/>
      <c r="L2541" s="3" t="s">
        <v>218</v>
      </c>
      <c r="M2541" s="3" t="s">
        <v>109</v>
      </c>
      <c r="N2541" s="3">
        <v>0</v>
      </c>
      <c r="O2541" s="3">
        <v>0</v>
      </c>
    </row>
    <row r="2542" spans="1:15" ht="17.100000000000001">
      <c r="A2542" s="3" t="s">
        <v>3165</v>
      </c>
      <c r="B2542" s="3" t="s">
        <v>166</v>
      </c>
      <c r="C2542" s="3" t="s">
        <v>169</v>
      </c>
      <c r="D2542" s="3" t="s">
        <v>62</v>
      </c>
      <c r="E2542" s="3" t="s">
        <v>63</v>
      </c>
      <c r="F2542" s="3">
        <v>19</v>
      </c>
      <c r="G2542" s="3" t="s">
        <v>124</v>
      </c>
      <c r="H2542" s="3" t="s">
        <v>21</v>
      </c>
      <c r="I2542" s="3" t="s">
        <v>22</v>
      </c>
      <c r="J2542" s="3" t="s">
        <v>21</v>
      </c>
      <c r="K2542" s="3"/>
      <c r="L2542" s="3" t="s">
        <v>1386</v>
      </c>
      <c r="M2542" s="3" t="s">
        <v>324</v>
      </c>
      <c r="N2542" s="3">
        <v>0</v>
      </c>
      <c r="O2542" s="3">
        <v>0</v>
      </c>
    </row>
    <row r="2543" spans="1:15" ht="17.100000000000001">
      <c r="A2543" s="3" t="s">
        <v>3166</v>
      </c>
      <c r="B2543" s="3" t="s">
        <v>42</v>
      </c>
      <c r="C2543" s="3" t="s">
        <v>449</v>
      </c>
      <c r="D2543" s="3" t="s">
        <v>38</v>
      </c>
      <c r="E2543" s="3" t="s">
        <v>39</v>
      </c>
      <c r="F2543" s="3">
        <v>19</v>
      </c>
      <c r="G2543" s="3" t="s">
        <v>459</v>
      </c>
      <c r="H2543" s="3" t="s">
        <v>21</v>
      </c>
      <c r="I2543" s="3" t="s">
        <v>22</v>
      </c>
      <c r="J2543" s="3" t="s">
        <v>21</v>
      </c>
      <c r="K2543" s="3"/>
      <c r="L2543" s="3" t="s">
        <v>33</v>
      </c>
      <c r="M2543" s="3" t="s">
        <v>205</v>
      </c>
      <c r="N2543" s="3">
        <v>0</v>
      </c>
      <c r="O2543" s="3">
        <v>0</v>
      </c>
    </row>
    <row r="2544" spans="1:15" ht="17.100000000000001">
      <c r="A2544" s="3" t="s">
        <v>3167</v>
      </c>
      <c r="B2544" s="3" t="s">
        <v>278</v>
      </c>
      <c r="C2544" s="3"/>
      <c r="D2544" s="3" t="s">
        <v>20</v>
      </c>
      <c r="E2544" s="3" t="s">
        <v>339</v>
      </c>
      <c r="F2544" s="3">
        <v>19</v>
      </c>
      <c r="G2544" s="3" t="s">
        <v>657</v>
      </c>
      <c r="H2544" s="3" t="s">
        <v>21</v>
      </c>
      <c r="I2544" s="3" t="s">
        <v>22</v>
      </c>
      <c r="J2544" s="3" t="s">
        <v>21</v>
      </c>
      <c r="K2544" s="3"/>
      <c r="L2544" s="3" t="s">
        <v>128</v>
      </c>
      <c r="M2544" s="3" t="s">
        <v>291</v>
      </c>
      <c r="N2544" s="3">
        <v>0</v>
      </c>
      <c r="O2544" s="3">
        <v>0</v>
      </c>
    </row>
    <row r="2545" spans="1:15" ht="17.100000000000001">
      <c r="A2545" s="3" t="s">
        <v>3168</v>
      </c>
      <c r="B2545" s="3" t="s">
        <v>42</v>
      </c>
      <c r="C2545" s="3" t="s">
        <v>116</v>
      </c>
      <c r="D2545" s="3" t="s">
        <v>62</v>
      </c>
      <c r="E2545" s="3" t="s">
        <v>63</v>
      </c>
      <c r="F2545" s="3">
        <v>19</v>
      </c>
      <c r="G2545" s="3" t="s">
        <v>284</v>
      </c>
      <c r="H2545" s="3" t="s">
        <v>21</v>
      </c>
      <c r="I2545" s="3" t="s">
        <v>22</v>
      </c>
      <c r="J2545" s="3" t="s">
        <v>21</v>
      </c>
      <c r="K2545" s="3"/>
      <c r="L2545" s="3" t="s">
        <v>75</v>
      </c>
      <c r="M2545" s="3" t="s">
        <v>88</v>
      </c>
      <c r="N2545" s="3">
        <v>0</v>
      </c>
      <c r="O2545" s="3">
        <v>0</v>
      </c>
    </row>
    <row r="2546" spans="1:15" ht="17.100000000000001">
      <c r="A2546" s="3" t="s">
        <v>3169</v>
      </c>
      <c r="B2546" s="3" t="s">
        <v>189</v>
      </c>
      <c r="C2546" s="3"/>
      <c r="D2546" s="3" t="s">
        <v>20</v>
      </c>
      <c r="E2546" s="3" t="s">
        <v>339</v>
      </c>
      <c r="F2546" s="3">
        <v>19</v>
      </c>
      <c r="G2546" s="3" t="s">
        <v>246</v>
      </c>
      <c r="H2546" s="3" t="s">
        <v>21</v>
      </c>
      <c r="I2546" s="3" t="s">
        <v>22</v>
      </c>
      <c r="J2546" s="3" t="s">
        <v>21</v>
      </c>
      <c r="K2546" s="3"/>
      <c r="L2546" s="3" t="s">
        <v>160</v>
      </c>
      <c r="M2546" s="3" t="s">
        <v>82</v>
      </c>
      <c r="N2546" s="3">
        <v>0</v>
      </c>
      <c r="O2546" s="3">
        <v>0</v>
      </c>
    </row>
    <row r="2547" spans="1:15" ht="17.100000000000001">
      <c r="A2547" s="3" t="s">
        <v>3170</v>
      </c>
      <c r="B2547" s="3" t="s">
        <v>16</v>
      </c>
      <c r="C2547" s="3"/>
      <c r="D2547" s="3" t="s">
        <v>20</v>
      </c>
      <c r="E2547" s="3" t="s">
        <v>339</v>
      </c>
      <c r="F2547" s="3">
        <v>19</v>
      </c>
      <c r="G2547" s="3" t="s">
        <v>20</v>
      </c>
      <c r="H2547" s="3" t="s">
        <v>21</v>
      </c>
      <c r="I2547" s="3" t="s">
        <v>22</v>
      </c>
      <c r="J2547" s="3" t="s">
        <v>21</v>
      </c>
      <c r="K2547" s="3"/>
      <c r="L2547" s="3" t="s">
        <v>49</v>
      </c>
      <c r="M2547" s="3" t="s">
        <v>266</v>
      </c>
      <c r="N2547" s="3">
        <v>0</v>
      </c>
      <c r="O2547" s="3">
        <v>0</v>
      </c>
    </row>
    <row r="2548" spans="1:15" ht="17.100000000000001">
      <c r="A2548" s="3" t="s">
        <v>3171</v>
      </c>
      <c r="B2548" s="3" t="s">
        <v>42</v>
      </c>
      <c r="C2548" s="3" t="s">
        <v>669</v>
      </c>
      <c r="D2548" s="3" t="s">
        <v>62</v>
      </c>
      <c r="E2548" s="3" t="s">
        <v>63</v>
      </c>
      <c r="F2548" s="3">
        <v>19</v>
      </c>
      <c r="G2548" s="3" t="s">
        <v>669</v>
      </c>
      <c r="H2548" s="3" t="s">
        <v>21</v>
      </c>
      <c r="I2548" s="3" t="s">
        <v>22</v>
      </c>
      <c r="J2548" s="3" t="s">
        <v>21</v>
      </c>
      <c r="K2548" s="3"/>
      <c r="L2548" s="3" t="s">
        <v>218</v>
      </c>
      <c r="M2548" s="3" t="s">
        <v>306</v>
      </c>
      <c r="N2548" s="3">
        <v>0</v>
      </c>
      <c r="O2548" s="3">
        <v>0</v>
      </c>
    </row>
    <row r="2549" spans="1:15" ht="17.100000000000001">
      <c r="A2549" s="3" t="s">
        <v>3172</v>
      </c>
      <c r="B2549" s="3" t="s">
        <v>16</v>
      </c>
      <c r="C2549" s="3" t="s">
        <v>182</v>
      </c>
      <c r="D2549" s="3" t="s">
        <v>62</v>
      </c>
      <c r="E2549" s="3" t="s">
        <v>63</v>
      </c>
      <c r="F2549" s="3">
        <v>19</v>
      </c>
      <c r="G2549" s="3" t="s">
        <v>543</v>
      </c>
      <c r="H2549" s="3" t="s">
        <v>21</v>
      </c>
      <c r="I2549" s="3" t="s">
        <v>22</v>
      </c>
      <c r="J2549" s="3" t="s">
        <v>21</v>
      </c>
      <c r="K2549" s="3"/>
      <c r="L2549" s="3" t="s">
        <v>49</v>
      </c>
      <c r="M2549" s="3" t="s">
        <v>109</v>
      </c>
      <c r="N2549" s="3">
        <v>0</v>
      </c>
      <c r="O2549" s="3">
        <v>0</v>
      </c>
    </row>
    <row r="2550" spans="1:15" ht="17.100000000000001">
      <c r="A2550" s="3" t="s">
        <v>3173</v>
      </c>
      <c r="B2550" s="3" t="s">
        <v>16</v>
      </c>
      <c r="C2550" s="3" t="s">
        <v>449</v>
      </c>
      <c r="D2550" s="3" t="s">
        <v>38</v>
      </c>
      <c r="E2550" s="3" t="s">
        <v>39</v>
      </c>
      <c r="F2550" s="3">
        <v>19</v>
      </c>
      <c r="G2550" s="3" t="s">
        <v>74</v>
      </c>
      <c r="H2550" s="3" t="s">
        <v>21</v>
      </c>
      <c r="I2550" s="3" t="s">
        <v>22</v>
      </c>
      <c r="J2550" s="3" t="s">
        <v>21</v>
      </c>
      <c r="K2550" s="3"/>
      <c r="L2550" s="3" t="s">
        <v>247</v>
      </c>
      <c r="M2550" s="3" t="s">
        <v>266</v>
      </c>
      <c r="N2550" s="3">
        <v>0</v>
      </c>
      <c r="O2550" s="3">
        <v>4</v>
      </c>
    </row>
    <row r="2551" spans="1:15" ht="17.100000000000001">
      <c r="A2551" s="3" t="s">
        <v>3174</v>
      </c>
      <c r="B2551" s="3" t="s">
        <v>42</v>
      </c>
      <c r="C2551" s="3"/>
      <c r="D2551" s="3" t="s">
        <v>20</v>
      </c>
      <c r="E2551" s="3" t="s">
        <v>339</v>
      </c>
      <c r="F2551" s="3">
        <v>19</v>
      </c>
      <c r="G2551" s="3" t="s">
        <v>1500</v>
      </c>
      <c r="H2551" s="3" t="s">
        <v>21</v>
      </c>
      <c r="I2551" s="3" t="s">
        <v>22</v>
      </c>
      <c r="J2551" s="3" t="s">
        <v>21</v>
      </c>
      <c r="K2551" s="3"/>
      <c r="L2551" s="3" t="s">
        <v>75</v>
      </c>
      <c r="M2551" s="3" t="s">
        <v>88</v>
      </c>
      <c r="N2551" s="3">
        <v>0</v>
      </c>
      <c r="O2551" s="3">
        <v>0</v>
      </c>
    </row>
    <row r="2552" spans="1:15" ht="17.100000000000001">
      <c r="A2552" s="3" t="s">
        <v>3175</v>
      </c>
      <c r="B2552" s="3" t="s">
        <v>166</v>
      </c>
      <c r="C2552" s="3"/>
      <c r="D2552" s="3" t="s">
        <v>20</v>
      </c>
      <c r="E2552" s="3" t="s">
        <v>339</v>
      </c>
      <c r="F2552" s="3">
        <v>19</v>
      </c>
      <c r="G2552" s="3" t="s">
        <v>229</v>
      </c>
      <c r="H2552" s="3" t="s">
        <v>21</v>
      </c>
      <c r="I2552" s="3" t="s">
        <v>22</v>
      </c>
      <c r="J2552" s="3" t="s">
        <v>21</v>
      </c>
      <c r="K2552" s="3"/>
      <c r="L2552" s="3" t="s">
        <v>104</v>
      </c>
      <c r="M2552" s="3" t="s">
        <v>109</v>
      </c>
      <c r="N2552" s="3">
        <v>0</v>
      </c>
      <c r="O2552" s="3">
        <v>0</v>
      </c>
    </row>
    <row r="2553" spans="1:15" ht="17.100000000000001">
      <c r="A2553" s="3" t="s">
        <v>3176</v>
      </c>
      <c r="B2553" s="3" t="s">
        <v>16</v>
      </c>
      <c r="C2553" s="3"/>
      <c r="D2553" s="3" t="s">
        <v>20</v>
      </c>
      <c r="E2553" s="3" t="s">
        <v>339</v>
      </c>
      <c r="F2553" s="3">
        <v>19</v>
      </c>
      <c r="G2553" s="3" t="s">
        <v>20</v>
      </c>
      <c r="H2553" s="3" t="s">
        <v>21</v>
      </c>
      <c r="I2553" s="3" t="s">
        <v>22</v>
      </c>
      <c r="J2553" s="3" t="s">
        <v>21</v>
      </c>
      <c r="K2553" s="3"/>
      <c r="L2553" s="3" t="s">
        <v>87</v>
      </c>
      <c r="M2553" s="3" t="s">
        <v>266</v>
      </c>
      <c r="N2553" s="3">
        <v>0</v>
      </c>
      <c r="O2553" s="3">
        <v>0</v>
      </c>
    </row>
    <row r="2554" spans="1:15" ht="17.100000000000001">
      <c r="A2554" s="3" t="s">
        <v>3177</v>
      </c>
      <c r="B2554" s="3" t="s">
        <v>42</v>
      </c>
      <c r="C2554" s="3"/>
      <c r="D2554" s="3" t="s">
        <v>20</v>
      </c>
      <c r="E2554" s="3" t="s">
        <v>339</v>
      </c>
      <c r="F2554" s="3">
        <v>19</v>
      </c>
      <c r="G2554" s="3" t="s">
        <v>74</v>
      </c>
      <c r="H2554" s="3" t="s">
        <v>21</v>
      </c>
      <c r="I2554" s="3" t="s">
        <v>22</v>
      </c>
      <c r="J2554" s="3" t="s">
        <v>21</v>
      </c>
      <c r="K2554" s="3"/>
      <c r="L2554" s="3" t="s">
        <v>23</v>
      </c>
      <c r="M2554" s="3" t="s">
        <v>59</v>
      </c>
      <c r="N2554" s="3">
        <v>0</v>
      </c>
      <c r="O2554" s="3">
        <v>0</v>
      </c>
    </row>
    <row r="2555" spans="1:15" ht="17.100000000000001">
      <c r="A2555" s="3" t="s">
        <v>3178</v>
      </c>
      <c r="B2555" s="3" t="s">
        <v>16</v>
      </c>
      <c r="C2555" s="3"/>
      <c r="D2555" s="3" t="s">
        <v>20</v>
      </c>
      <c r="E2555" s="3" t="s">
        <v>339</v>
      </c>
      <c r="F2555" s="3">
        <v>19</v>
      </c>
      <c r="G2555" s="3" t="s">
        <v>69</v>
      </c>
      <c r="H2555" s="3" t="s">
        <v>21</v>
      </c>
      <c r="I2555" s="3" t="s">
        <v>22</v>
      </c>
      <c r="J2555" s="3" t="s">
        <v>21</v>
      </c>
      <c r="K2555" s="3"/>
      <c r="L2555" s="3" t="s">
        <v>28</v>
      </c>
      <c r="M2555" s="3" t="s">
        <v>109</v>
      </c>
      <c r="N2555" s="3">
        <v>0</v>
      </c>
      <c r="O2555" s="3">
        <v>0</v>
      </c>
    </row>
    <row r="2556" spans="1:15" ht="17.100000000000001">
      <c r="A2556" s="3" t="s">
        <v>3179</v>
      </c>
      <c r="B2556" s="3" t="s">
        <v>360</v>
      </c>
      <c r="C2556" s="3"/>
      <c r="D2556" s="3" t="s">
        <v>20</v>
      </c>
      <c r="E2556" s="3" t="s">
        <v>339</v>
      </c>
      <c r="F2556" s="3">
        <v>19</v>
      </c>
      <c r="G2556" s="3" t="s">
        <v>20</v>
      </c>
      <c r="H2556" s="3" t="s">
        <v>21</v>
      </c>
      <c r="I2556" s="3" t="s">
        <v>22</v>
      </c>
      <c r="J2556" s="3" t="s">
        <v>21</v>
      </c>
      <c r="K2556" s="3"/>
      <c r="L2556" s="3" t="s">
        <v>108</v>
      </c>
      <c r="M2556" s="3" t="s">
        <v>367</v>
      </c>
      <c r="N2556" s="3">
        <v>0</v>
      </c>
      <c r="O2556" s="3">
        <v>0</v>
      </c>
    </row>
    <row r="2557" spans="1:15" ht="17.100000000000001">
      <c r="A2557" s="3" t="s">
        <v>3180</v>
      </c>
      <c r="B2557" s="3" t="s">
        <v>31</v>
      </c>
      <c r="C2557" s="3" t="s">
        <v>159</v>
      </c>
      <c r="D2557" s="3" t="s">
        <v>91</v>
      </c>
      <c r="E2557" s="3" t="s">
        <v>92</v>
      </c>
      <c r="F2557" s="3">
        <v>19</v>
      </c>
      <c r="G2557" s="3" t="s">
        <v>159</v>
      </c>
      <c r="H2557" s="3" t="s">
        <v>21</v>
      </c>
      <c r="I2557" s="3" t="s">
        <v>22</v>
      </c>
      <c r="J2557" s="3" t="s">
        <v>21</v>
      </c>
      <c r="K2557" s="3"/>
      <c r="L2557" s="3" t="s">
        <v>160</v>
      </c>
      <c r="M2557" s="3" t="s">
        <v>59</v>
      </c>
      <c r="N2557" s="3">
        <v>0</v>
      </c>
      <c r="O2557" s="3">
        <v>0</v>
      </c>
    </row>
    <row r="2558" spans="1:15" ht="17.100000000000001">
      <c r="A2558" s="3" t="s">
        <v>3181</v>
      </c>
      <c r="B2558" s="3" t="s">
        <v>16</v>
      </c>
      <c r="C2558" s="3" t="s">
        <v>246</v>
      </c>
      <c r="D2558" s="3" t="s">
        <v>38</v>
      </c>
      <c r="E2558" s="3" t="s">
        <v>39</v>
      </c>
      <c r="F2558" s="3">
        <v>19</v>
      </c>
      <c r="G2558" s="3" t="s">
        <v>69</v>
      </c>
      <c r="H2558" s="3" t="s">
        <v>21</v>
      </c>
      <c r="I2558" s="3" t="s">
        <v>22</v>
      </c>
      <c r="J2558" s="3" t="s">
        <v>21</v>
      </c>
      <c r="K2558" s="3"/>
      <c r="L2558" s="3" t="s">
        <v>49</v>
      </c>
      <c r="M2558" s="3" t="s">
        <v>139</v>
      </c>
      <c r="N2558" s="3">
        <v>0</v>
      </c>
      <c r="O2558" s="3">
        <v>4</v>
      </c>
    </row>
    <row r="2559" spans="1:15" ht="17.100000000000001">
      <c r="A2559" s="3" t="s">
        <v>1272</v>
      </c>
      <c r="B2559" s="3" t="s">
        <v>278</v>
      </c>
      <c r="C2559" s="3" t="s">
        <v>530</v>
      </c>
      <c r="D2559" s="3" t="s">
        <v>62</v>
      </c>
      <c r="E2559" s="3" t="s">
        <v>63</v>
      </c>
      <c r="F2559" s="3">
        <v>19</v>
      </c>
      <c r="G2559" s="3" t="s">
        <v>801</v>
      </c>
      <c r="H2559" s="3" t="s">
        <v>21</v>
      </c>
      <c r="I2559" s="3" t="s">
        <v>22</v>
      </c>
      <c r="J2559" s="3" t="s">
        <v>21</v>
      </c>
      <c r="K2559" s="3"/>
      <c r="L2559" s="3" t="s">
        <v>33</v>
      </c>
      <c r="M2559" s="3" t="s">
        <v>70</v>
      </c>
      <c r="N2559" s="3">
        <v>0</v>
      </c>
      <c r="O2559" s="3">
        <v>0</v>
      </c>
    </row>
    <row r="2560" spans="1:15" ht="17.100000000000001">
      <c r="A2560" s="3" t="s">
        <v>3182</v>
      </c>
      <c r="B2560" s="3" t="s">
        <v>166</v>
      </c>
      <c r="C2560" s="3"/>
      <c r="D2560" s="3" t="s">
        <v>20</v>
      </c>
      <c r="E2560" s="3" t="s">
        <v>339</v>
      </c>
      <c r="F2560" s="3">
        <v>19</v>
      </c>
      <c r="G2560" s="3" t="s">
        <v>20</v>
      </c>
      <c r="H2560" s="3" t="s">
        <v>21</v>
      </c>
      <c r="I2560" s="3" t="s">
        <v>22</v>
      </c>
      <c r="J2560" s="3" t="s">
        <v>21</v>
      </c>
      <c r="K2560" s="3"/>
      <c r="L2560" s="3" t="s">
        <v>467</v>
      </c>
      <c r="M2560" s="3" t="s">
        <v>2215</v>
      </c>
      <c r="N2560" s="3">
        <v>0</v>
      </c>
      <c r="O2560" s="3">
        <v>0</v>
      </c>
    </row>
    <row r="2561" spans="1:15" ht="17.100000000000001">
      <c r="A2561" s="3" t="s">
        <v>3183</v>
      </c>
      <c r="B2561" s="3" t="s">
        <v>16</v>
      </c>
      <c r="C2561" s="3" t="s">
        <v>43</v>
      </c>
      <c r="D2561" s="3" t="s">
        <v>38</v>
      </c>
      <c r="E2561" s="3" t="s">
        <v>39</v>
      </c>
      <c r="F2561" s="3">
        <v>19</v>
      </c>
      <c r="G2561" s="3" t="s">
        <v>74</v>
      </c>
      <c r="H2561" s="3" t="s">
        <v>21</v>
      </c>
      <c r="I2561" s="3" t="s">
        <v>22</v>
      </c>
      <c r="J2561" s="3" t="s">
        <v>21</v>
      </c>
      <c r="K2561" s="3"/>
      <c r="L2561" s="3" t="s">
        <v>194</v>
      </c>
      <c r="M2561" s="3" t="s">
        <v>227</v>
      </c>
      <c r="N2561" s="3">
        <v>2</v>
      </c>
      <c r="O2561" s="3">
        <v>11</v>
      </c>
    </row>
    <row r="2562" spans="1:15" ht="17.100000000000001">
      <c r="A2562" s="3" t="s">
        <v>3184</v>
      </c>
      <c r="B2562" s="3" t="s">
        <v>131</v>
      </c>
      <c r="C2562" s="3" t="s">
        <v>671</v>
      </c>
      <c r="D2562" s="3" t="s">
        <v>38</v>
      </c>
      <c r="E2562" s="3" t="s">
        <v>39</v>
      </c>
      <c r="F2562" s="3">
        <v>19</v>
      </c>
      <c r="G2562" s="3" t="s">
        <v>275</v>
      </c>
      <c r="H2562" s="3" t="s">
        <v>21</v>
      </c>
      <c r="I2562" s="3" t="s">
        <v>22</v>
      </c>
      <c r="J2562" s="3" t="s">
        <v>21</v>
      </c>
      <c r="K2562" s="3"/>
      <c r="L2562" s="3" t="s">
        <v>49</v>
      </c>
      <c r="M2562" s="3" t="s">
        <v>45</v>
      </c>
      <c r="N2562" s="3">
        <v>5</v>
      </c>
      <c r="O2562" s="3">
        <v>19</v>
      </c>
    </row>
    <row r="2563" spans="1:15" ht="17.100000000000001">
      <c r="A2563" s="3" t="s">
        <v>3185</v>
      </c>
      <c r="B2563" s="3" t="s">
        <v>102</v>
      </c>
      <c r="C2563" s="3"/>
      <c r="D2563" s="3" t="s">
        <v>20</v>
      </c>
      <c r="E2563" s="3" t="s">
        <v>339</v>
      </c>
      <c r="F2563" s="3">
        <v>19</v>
      </c>
      <c r="G2563" s="3" t="s">
        <v>20</v>
      </c>
      <c r="H2563" s="3" t="s">
        <v>21</v>
      </c>
      <c r="I2563" s="3" t="s">
        <v>22</v>
      </c>
      <c r="J2563" s="3" t="s">
        <v>21</v>
      </c>
      <c r="K2563" s="3"/>
      <c r="L2563" s="3" t="s">
        <v>286</v>
      </c>
      <c r="M2563" s="3" t="s">
        <v>343</v>
      </c>
      <c r="N2563" s="3">
        <v>0</v>
      </c>
      <c r="O2563" s="3">
        <v>0</v>
      </c>
    </row>
    <row r="2564" spans="1:15" ht="17.100000000000001">
      <c r="A2564" s="3" t="s">
        <v>3186</v>
      </c>
      <c r="B2564" s="3" t="s">
        <v>196</v>
      </c>
      <c r="C2564" s="3" t="s">
        <v>93</v>
      </c>
      <c r="D2564" s="3" t="s">
        <v>38</v>
      </c>
      <c r="E2564" s="3" t="s">
        <v>39</v>
      </c>
      <c r="F2564" s="3">
        <v>19</v>
      </c>
      <c r="G2564" s="3" t="s">
        <v>149</v>
      </c>
      <c r="H2564" s="3" t="s">
        <v>21</v>
      </c>
      <c r="I2564" s="3" t="s">
        <v>22</v>
      </c>
      <c r="J2564" s="3" t="s">
        <v>21</v>
      </c>
      <c r="K2564" s="3"/>
      <c r="L2564" s="3" t="s">
        <v>23</v>
      </c>
      <c r="M2564" s="3" t="s">
        <v>214</v>
      </c>
      <c r="N2564" s="3">
        <v>1</v>
      </c>
      <c r="O2564" s="3">
        <v>29</v>
      </c>
    </row>
    <row r="2565" spans="1:15" ht="17.100000000000001">
      <c r="A2565" s="3" t="s">
        <v>3187</v>
      </c>
      <c r="B2565" s="3" t="s">
        <v>16</v>
      </c>
      <c r="C2565" s="3"/>
      <c r="D2565" s="3" t="s">
        <v>20</v>
      </c>
      <c r="E2565" s="3" t="s">
        <v>339</v>
      </c>
      <c r="F2565" s="3">
        <v>19</v>
      </c>
      <c r="G2565" s="3" t="s">
        <v>162</v>
      </c>
      <c r="H2565" s="3" t="s">
        <v>21</v>
      </c>
      <c r="I2565" s="3" t="s">
        <v>22</v>
      </c>
      <c r="J2565" s="3" t="s">
        <v>21</v>
      </c>
      <c r="K2565" s="3"/>
      <c r="L2565" s="3" t="s">
        <v>183</v>
      </c>
      <c r="M2565" s="3" t="s">
        <v>139</v>
      </c>
      <c r="N2565" s="3">
        <v>0</v>
      </c>
      <c r="O2565" s="3">
        <v>0</v>
      </c>
    </row>
    <row r="2566" spans="1:15" ht="17.100000000000001">
      <c r="A2566" s="3" t="s">
        <v>3188</v>
      </c>
      <c r="B2566" s="3" t="s">
        <v>31</v>
      </c>
      <c r="C2566" s="3"/>
      <c r="D2566" s="3" t="s">
        <v>20</v>
      </c>
      <c r="E2566" s="3" t="s">
        <v>339</v>
      </c>
      <c r="F2566" s="3">
        <v>19</v>
      </c>
      <c r="G2566" s="3" t="s">
        <v>20</v>
      </c>
      <c r="H2566" s="3" t="s">
        <v>21</v>
      </c>
      <c r="I2566" s="3" t="s">
        <v>22</v>
      </c>
      <c r="J2566" s="3" t="s">
        <v>21</v>
      </c>
      <c r="K2566" s="3"/>
      <c r="L2566" s="3" t="s">
        <v>194</v>
      </c>
      <c r="M2566" s="3" t="s">
        <v>205</v>
      </c>
      <c r="N2566" s="3">
        <v>0</v>
      </c>
      <c r="O2566" s="3">
        <v>0</v>
      </c>
    </row>
    <row r="2567" spans="1:15" ht="17.100000000000001">
      <c r="A2567" s="3" t="s">
        <v>3189</v>
      </c>
      <c r="B2567" s="3" t="s">
        <v>166</v>
      </c>
      <c r="C2567" s="3" t="s">
        <v>2569</v>
      </c>
      <c r="D2567" s="3" t="s">
        <v>20</v>
      </c>
      <c r="E2567" s="3" t="s">
        <v>339</v>
      </c>
      <c r="F2567" s="3">
        <v>19</v>
      </c>
      <c r="G2567" s="3" t="s">
        <v>1221</v>
      </c>
      <c r="H2567" s="3" t="s">
        <v>21</v>
      </c>
      <c r="I2567" s="3" t="s">
        <v>22</v>
      </c>
      <c r="J2567" s="3" t="s">
        <v>21</v>
      </c>
      <c r="K2567" s="3"/>
      <c r="L2567" s="3" t="s">
        <v>183</v>
      </c>
      <c r="M2567" s="3" t="s">
        <v>205</v>
      </c>
      <c r="N2567" s="3">
        <v>0</v>
      </c>
      <c r="O2567" s="3">
        <v>0</v>
      </c>
    </row>
    <row r="2568" spans="1:15" ht="17.100000000000001">
      <c r="A2568" s="3" t="s">
        <v>3190</v>
      </c>
      <c r="B2568" s="3" t="s">
        <v>36</v>
      </c>
      <c r="C2568" s="3"/>
      <c r="D2568" s="3" t="s">
        <v>20</v>
      </c>
      <c r="E2568" s="3" t="s">
        <v>339</v>
      </c>
      <c r="F2568" s="3">
        <v>19</v>
      </c>
      <c r="G2568" s="3" t="s">
        <v>284</v>
      </c>
      <c r="H2568" s="3" t="s">
        <v>21</v>
      </c>
      <c r="I2568" s="3" t="s">
        <v>22</v>
      </c>
      <c r="J2568" s="3" t="s">
        <v>21</v>
      </c>
      <c r="K2568" s="3"/>
      <c r="L2568" s="3" t="s">
        <v>33</v>
      </c>
      <c r="M2568" s="3" t="s">
        <v>50</v>
      </c>
      <c r="N2568" s="3">
        <v>0</v>
      </c>
      <c r="O2568" s="3">
        <v>0</v>
      </c>
    </row>
    <row r="2569" spans="1:15" ht="17.100000000000001">
      <c r="A2569" s="3" t="s">
        <v>3191</v>
      </c>
      <c r="B2569" s="3" t="s">
        <v>81</v>
      </c>
      <c r="C2569" s="3" t="s">
        <v>250</v>
      </c>
      <c r="D2569" s="3" t="s">
        <v>38</v>
      </c>
      <c r="E2569" s="3" t="s">
        <v>39</v>
      </c>
      <c r="F2569" s="3">
        <v>19</v>
      </c>
      <c r="G2569" s="3" t="s">
        <v>397</v>
      </c>
      <c r="H2569" s="3" t="s">
        <v>21</v>
      </c>
      <c r="I2569" s="3" t="s">
        <v>22</v>
      </c>
      <c r="J2569" s="3" t="s">
        <v>21</v>
      </c>
      <c r="K2569" s="3"/>
      <c r="L2569" s="3" t="s">
        <v>104</v>
      </c>
      <c r="M2569" s="3" t="s">
        <v>173</v>
      </c>
      <c r="N2569" s="3">
        <v>0</v>
      </c>
      <c r="O2569" s="3">
        <v>23</v>
      </c>
    </row>
    <row r="2570" spans="1:15" ht="17.100000000000001">
      <c r="A2570" s="3" t="s">
        <v>3192</v>
      </c>
      <c r="B2570" s="3" t="s">
        <v>166</v>
      </c>
      <c r="C2570" s="3" t="s">
        <v>2569</v>
      </c>
      <c r="D2570" s="3" t="s">
        <v>20</v>
      </c>
      <c r="E2570" s="3" t="s">
        <v>339</v>
      </c>
      <c r="F2570" s="3">
        <v>19</v>
      </c>
      <c r="G2570" s="3" t="s">
        <v>20</v>
      </c>
      <c r="H2570" s="3" t="s">
        <v>21</v>
      </c>
      <c r="I2570" s="3" t="s">
        <v>22</v>
      </c>
      <c r="J2570" s="3" t="s">
        <v>21</v>
      </c>
      <c r="K2570" s="3"/>
      <c r="L2570" s="3" t="s">
        <v>117</v>
      </c>
      <c r="M2570" s="3" t="s">
        <v>139</v>
      </c>
      <c r="N2570" s="3">
        <v>0</v>
      </c>
      <c r="O2570" s="3">
        <v>0</v>
      </c>
    </row>
    <row r="2571" spans="1:15" ht="17.100000000000001">
      <c r="A2571" s="3" t="s">
        <v>3193</v>
      </c>
      <c r="B2571" s="3" t="s">
        <v>166</v>
      </c>
      <c r="C2571" s="3" t="s">
        <v>234</v>
      </c>
      <c r="D2571" s="3" t="s">
        <v>38</v>
      </c>
      <c r="E2571" s="3" t="s">
        <v>39</v>
      </c>
      <c r="F2571" s="3">
        <v>19</v>
      </c>
      <c r="G2571" s="3" t="s">
        <v>586</v>
      </c>
      <c r="H2571" s="3" t="s">
        <v>21</v>
      </c>
      <c r="I2571" s="3" t="s">
        <v>22</v>
      </c>
      <c r="J2571" s="3" t="s">
        <v>21</v>
      </c>
      <c r="K2571" s="3"/>
      <c r="L2571" s="3" t="s">
        <v>333</v>
      </c>
      <c r="M2571" s="3" t="s">
        <v>639</v>
      </c>
      <c r="N2571" s="3">
        <v>0</v>
      </c>
      <c r="O2571" s="3">
        <v>11</v>
      </c>
    </row>
    <row r="2572" spans="1:15" ht="17.100000000000001">
      <c r="A2572" s="3" t="s">
        <v>3194</v>
      </c>
      <c r="B2572" s="3" t="s">
        <v>278</v>
      </c>
      <c r="C2572" s="3" t="s">
        <v>132</v>
      </c>
      <c r="D2572" s="3" t="s">
        <v>38</v>
      </c>
      <c r="E2572" s="3" t="s">
        <v>39</v>
      </c>
      <c r="F2572" s="3">
        <v>19</v>
      </c>
      <c r="G2572" s="3" t="s">
        <v>132</v>
      </c>
      <c r="H2572" s="3" t="s">
        <v>21</v>
      </c>
      <c r="I2572" s="3" t="s">
        <v>22</v>
      </c>
      <c r="J2572" s="3" t="s">
        <v>21</v>
      </c>
      <c r="K2572" s="3"/>
      <c r="L2572" s="3" t="s">
        <v>160</v>
      </c>
      <c r="M2572" s="3" t="s">
        <v>76</v>
      </c>
      <c r="N2572" s="3">
        <v>4</v>
      </c>
      <c r="O2572" s="3">
        <v>38</v>
      </c>
    </row>
    <row r="2573" spans="1:15" ht="17.100000000000001">
      <c r="A2573" s="3" t="s">
        <v>3195</v>
      </c>
      <c r="B2573" s="3" t="s">
        <v>166</v>
      </c>
      <c r="C2573" s="3"/>
      <c r="D2573" s="3" t="s">
        <v>20</v>
      </c>
      <c r="E2573" s="3" t="s">
        <v>339</v>
      </c>
      <c r="F2573" s="3">
        <v>19</v>
      </c>
      <c r="G2573" s="3" t="s">
        <v>56</v>
      </c>
      <c r="H2573" s="3" t="s">
        <v>21</v>
      </c>
      <c r="I2573" s="3" t="s">
        <v>22</v>
      </c>
      <c r="J2573" s="3" t="s">
        <v>21</v>
      </c>
      <c r="K2573" s="3"/>
      <c r="L2573" s="3" t="s">
        <v>108</v>
      </c>
      <c r="M2573" s="3" t="s">
        <v>367</v>
      </c>
      <c r="N2573" s="3">
        <v>0</v>
      </c>
      <c r="O2573" s="3">
        <v>0</v>
      </c>
    </row>
    <row r="2574" spans="1:15" ht="17.100000000000001">
      <c r="A2574" s="3" t="s">
        <v>3196</v>
      </c>
      <c r="B2574" s="3" t="s">
        <v>72</v>
      </c>
      <c r="C2574" s="3"/>
      <c r="D2574" s="3" t="s">
        <v>20</v>
      </c>
      <c r="E2574" s="3" t="s">
        <v>339</v>
      </c>
      <c r="F2574" s="3">
        <v>19</v>
      </c>
      <c r="G2574" s="3" t="s">
        <v>252</v>
      </c>
      <c r="H2574" s="3" t="s">
        <v>21</v>
      </c>
      <c r="I2574" s="3" t="s">
        <v>22</v>
      </c>
      <c r="J2574" s="3" t="s">
        <v>21</v>
      </c>
      <c r="K2574" s="3"/>
      <c r="L2574" s="3" t="s">
        <v>160</v>
      </c>
      <c r="M2574" s="3" t="s">
        <v>88</v>
      </c>
      <c r="N2574" s="3">
        <v>0</v>
      </c>
      <c r="O2574" s="3">
        <v>0</v>
      </c>
    </row>
    <row r="2575" spans="1:15" ht="17.100000000000001">
      <c r="A2575" s="3" t="s">
        <v>3197</v>
      </c>
      <c r="B2575" s="3" t="s">
        <v>212</v>
      </c>
      <c r="C2575" s="3" t="s">
        <v>127</v>
      </c>
      <c r="D2575" s="3" t="s">
        <v>62</v>
      </c>
      <c r="E2575" s="3" t="s">
        <v>63</v>
      </c>
      <c r="F2575" s="3">
        <v>19</v>
      </c>
      <c r="G2575" s="3" t="s">
        <v>74</v>
      </c>
      <c r="H2575" s="3" t="s">
        <v>21</v>
      </c>
      <c r="I2575" s="3" t="s">
        <v>22</v>
      </c>
      <c r="J2575" s="3" t="s">
        <v>21</v>
      </c>
      <c r="K2575" s="3" t="s">
        <v>145</v>
      </c>
      <c r="L2575" s="3" t="s">
        <v>75</v>
      </c>
      <c r="M2575" s="3" t="s">
        <v>88</v>
      </c>
      <c r="N2575" s="3">
        <v>0</v>
      </c>
      <c r="O2575" s="3">
        <v>0</v>
      </c>
    </row>
    <row r="2576" spans="1:15" ht="17.100000000000001">
      <c r="A2576" s="3" t="s">
        <v>3198</v>
      </c>
      <c r="B2576" s="3" t="s">
        <v>42</v>
      </c>
      <c r="C2576" s="3" t="s">
        <v>490</v>
      </c>
      <c r="D2576" s="3" t="s">
        <v>62</v>
      </c>
      <c r="E2576" s="3" t="s">
        <v>63</v>
      </c>
      <c r="F2576" s="3">
        <v>19</v>
      </c>
      <c r="G2576" s="3" t="s">
        <v>1148</v>
      </c>
      <c r="H2576" s="3" t="s">
        <v>21</v>
      </c>
      <c r="I2576" s="3" t="s">
        <v>22</v>
      </c>
      <c r="J2576" s="3" t="s">
        <v>21</v>
      </c>
      <c r="K2576" s="3"/>
      <c r="L2576" s="3" t="s">
        <v>99</v>
      </c>
      <c r="M2576" s="3" t="s">
        <v>291</v>
      </c>
      <c r="N2576" s="3">
        <v>0</v>
      </c>
      <c r="O2576" s="3">
        <v>0</v>
      </c>
    </row>
    <row r="2577" spans="1:15" ht="17.100000000000001">
      <c r="A2577" s="3" t="s">
        <v>3199</v>
      </c>
      <c r="B2577" s="3" t="s">
        <v>42</v>
      </c>
      <c r="C2577" s="3" t="s">
        <v>43</v>
      </c>
      <c r="D2577" s="3" t="s">
        <v>38</v>
      </c>
      <c r="E2577" s="3" t="s">
        <v>39</v>
      </c>
      <c r="F2577" s="3">
        <v>19</v>
      </c>
      <c r="G2577" s="3" t="s">
        <v>20</v>
      </c>
      <c r="H2577" s="3" t="s">
        <v>21</v>
      </c>
      <c r="I2577" s="3" t="s">
        <v>22</v>
      </c>
      <c r="J2577" s="3" t="s">
        <v>21</v>
      </c>
      <c r="K2577" s="3"/>
      <c r="L2577" s="3" t="s">
        <v>49</v>
      </c>
      <c r="M2577" s="3" t="s">
        <v>306</v>
      </c>
      <c r="N2577" s="3">
        <v>2</v>
      </c>
      <c r="O2577" s="3">
        <v>14</v>
      </c>
    </row>
    <row r="2578" spans="1:15" ht="17.100000000000001">
      <c r="A2578" s="3" t="s">
        <v>3200</v>
      </c>
      <c r="B2578" s="3" t="s">
        <v>42</v>
      </c>
      <c r="C2578" s="3"/>
      <c r="D2578" s="3" t="s">
        <v>20</v>
      </c>
      <c r="E2578" s="3" t="s">
        <v>339</v>
      </c>
      <c r="F2578" s="3">
        <v>19</v>
      </c>
      <c r="G2578" s="3" t="s">
        <v>20</v>
      </c>
      <c r="H2578" s="3" t="s">
        <v>21</v>
      </c>
      <c r="I2578" s="3" t="s">
        <v>22</v>
      </c>
      <c r="J2578" s="3" t="s">
        <v>21</v>
      </c>
      <c r="K2578" s="3"/>
      <c r="L2578" s="3" t="s">
        <v>44</v>
      </c>
      <c r="M2578" s="3" t="s">
        <v>254</v>
      </c>
      <c r="N2578" s="3">
        <v>0</v>
      </c>
      <c r="O2578" s="3">
        <v>0</v>
      </c>
    </row>
    <row r="2579" spans="1:15" ht="17.100000000000001">
      <c r="A2579" s="3" t="s">
        <v>3201</v>
      </c>
      <c r="B2579" s="3" t="s">
        <v>81</v>
      </c>
      <c r="C2579" s="3"/>
      <c r="D2579" s="3" t="s">
        <v>20</v>
      </c>
      <c r="E2579" s="3" t="s">
        <v>339</v>
      </c>
      <c r="F2579" s="3">
        <v>19</v>
      </c>
      <c r="G2579" s="3" t="s">
        <v>20</v>
      </c>
      <c r="H2579" s="3" t="s">
        <v>21</v>
      </c>
      <c r="I2579" s="3" t="s">
        <v>22</v>
      </c>
      <c r="J2579" s="3" t="s">
        <v>21</v>
      </c>
      <c r="K2579" s="3"/>
      <c r="L2579" s="3" t="s">
        <v>108</v>
      </c>
      <c r="M2579" s="3" t="s">
        <v>324</v>
      </c>
      <c r="N2579" s="3">
        <v>0</v>
      </c>
      <c r="O2579" s="3">
        <v>0</v>
      </c>
    </row>
    <row r="2580" spans="1:15" ht="17.100000000000001">
      <c r="A2580" s="3" t="s">
        <v>3202</v>
      </c>
      <c r="B2580" s="3" t="s">
        <v>81</v>
      </c>
      <c r="C2580" s="3" t="s">
        <v>282</v>
      </c>
      <c r="D2580" s="3" t="s">
        <v>62</v>
      </c>
      <c r="E2580" s="3" t="s">
        <v>63</v>
      </c>
      <c r="F2580" s="3">
        <v>19</v>
      </c>
      <c r="G2580" s="3" t="s">
        <v>57</v>
      </c>
      <c r="H2580" s="3" t="s">
        <v>21</v>
      </c>
      <c r="I2580" s="3" t="s">
        <v>22</v>
      </c>
      <c r="J2580" s="3" t="s">
        <v>21</v>
      </c>
      <c r="K2580" s="3"/>
      <c r="L2580" s="3" t="s">
        <v>194</v>
      </c>
      <c r="M2580" s="3" t="s">
        <v>82</v>
      </c>
      <c r="N2580" s="3">
        <v>0</v>
      </c>
      <c r="O2580" s="3">
        <v>0</v>
      </c>
    </row>
    <row r="2581" spans="1:15" ht="17.100000000000001">
      <c r="A2581" s="3" t="s">
        <v>3203</v>
      </c>
      <c r="B2581" s="3" t="s">
        <v>1176</v>
      </c>
      <c r="C2581" s="3" t="s">
        <v>1883</v>
      </c>
      <c r="D2581" s="3" t="s">
        <v>20</v>
      </c>
      <c r="E2581" s="3" t="s">
        <v>339</v>
      </c>
      <c r="F2581" s="3">
        <v>19</v>
      </c>
      <c r="G2581" s="3" t="s">
        <v>74</v>
      </c>
      <c r="H2581" s="3" t="s">
        <v>21</v>
      </c>
      <c r="I2581" s="3" t="s">
        <v>22</v>
      </c>
      <c r="J2581" s="3" t="s">
        <v>21</v>
      </c>
      <c r="K2581" s="3" t="s">
        <v>319</v>
      </c>
      <c r="L2581" s="3" t="s">
        <v>218</v>
      </c>
      <c r="M2581" s="3" t="s">
        <v>24</v>
      </c>
      <c r="N2581" s="3">
        <v>0</v>
      </c>
      <c r="O2581" s="3">
        <v>0</v>
      </c>
    </row>
    <row r="2582" spans="1:15" ht="17.100000000000001">
      <c r="A2582" s="3" t="s">
        <v>3204</v>
      </c>
      <c r="B2582" s="3" t="s">
        <v>67</v>
      </c>
      <c r="C2582" s="3" t="s">
        <v>1358</v>
      </c>
      <c r="D2582" s="3" t="s">
        <v>18</v>
      </c>
      <c r="E2582" s="3" t="s">
        <v>19</v>
      </c>
      <c r="F2582" s="3">
        <v>19</v>
      </c>
      <c r="G2582" s="3" t="s">
        <v>74</v>
      </c>
      <c r="H2582" s="3" t="s">
        <v>21</v>
      </c>
      <c r="I2582" s="3" t="s">
        <v>22</v>
      </c>
      <c r="J2582" s="3" t="s">
        <v>21</v>
      </c>
      <c r="K2582" s="3" t="s">
        <v>172</v>
      </c>
      <c r="L2582" s="3" t="s">
        <v>183</v>
      </c>
      <c r="M2582" s="3" t="s">
        <v>50</v>
      </c>
      <c r="N2582" s="3">
        <v>0</v>
      </c>
      <c r="O2582" s="3">
        <v>31</v>
      </c>
    </row>
    <row r="2583" spans="1:15" ht="17.100000000000001">
      <c r="A2583" s="3" t="s">
        <v>3205</v>
      </c>
      <c r="B2583" s="3" t="s">
        <v>81</v>
      </c>
      <c r="C2583" s="3"/>
      <c r="D2583" s="3" t="s">
        <v>20</v>
      </c>
      <c r="E2583" s="3" t="s">
        <v>339</v>
      </c>
      <c r="F2583" s="3">
        <v>19</v>
      </c>
      <c r="G2583" s="3" t="s">
        <v>459</v>
      </c>
      <c r="H2583" s="3" t="s">
        <v>21</v>
      </c>
      <c r="I2583" s="3" t="s">
        <v>22</v>
      </c>
      <c r="J2583" s="3" t="s">
        <v>21</v>
      </c>
      <c r="K2583" s="3"/>
      <c r="L2583" s="3" t="s">
        <v>99</v>
      </c>
      <c r="M2583" s="3" t="s">
        <v>50</v>
      </c>
      <c r="N2583" s="3">
        <v>0</v>
      </c>
      <c r="O2583" s="3">
        <v>0</v>
      </c>
    </row>
    <row r="2584" spans="1:15" ht="17.100000000000001">
      <c r="A2584" s="3" t="s">
        <v>3206</v>
      </c>
      <c r="B2584" s="3" t="s">
        <v>42</v>
      </c>
      <c r="C2584" s="3" t="s">
        <v>314</v>
      </c>
      <c r="D2584" s="3" t="s">
        <v>20</v>
      </c>
      <c r="E2584" s="3" t="s">
        <v>339</v>
      </c>
      <c r="F2584" s="3">
        <v>19</v>
      </c>
      <c r="G2584" s="3" t="s">
        <v>177</v>
      </c>
      <c r="H2584" s="3" t="s">
        <v>21</v>
      </c>
      <c r="I2584" s="3" t="s">
        <v>22</v>
      </c>
      <c r="J2584" s="3" t="s">
        <v>21</v>
      </c>
      <c r="K2584" s="3"/>
      <c r="L2584" s="3" t="s">
        <v>33</v>
      </c>
      <c r="M2584" s="3" t="s">
        <v>82</v>
      </c>
      <c r="N2584" s="3">
        <v>0</v>
      </c>
      <c r="O2584" s="3">
        <v>0</v>
      </c>
    </row>
    <row r="2585" spans="1:15" ht="17.100000000000001">
      <c r="A2585" s="3" t="s">
        <v>3207</v>
      </c>
      <c r="B2585" s="3" t="s">
        <v>81</v>
      </c>
      <c r="C2585" s="3" t="s">
        <v>204</v>
      </c>
      <c r="D2585" s="3" t="s">
        <v>91</v>
      </c>
      <c r="E2585" s="3" t="s">
        <v>92</v>
      </c>
      <c r="F2585" s="3">
        <v>19</v>
      </c>
      <c r="G2585" s="3" t="s">
        <v>3208</v>
      </c>
      <c r="H2585" s="3" t="s">
        <v>21</v>
      </c>
      <c r="I2585" s="3" t="s">
        <v>22</v>
      </c>
      <c r="J2585" s="3" t="s">
        <v>21</v>
      </c>
      <c r="K2585" s="3"/>
      <c r="L2585" s="3" t="s">
        <v>104</v>
      </c>
      <c r="M2585" s="3" t="s">
        <v>266</v>
      </c>
      <c r="N2585" s="3">
        <v>0</v>
      </c>
      <c r="O2585" s="3">
        <v>1</v>
      </c>
    </row>
    <row r="2586" spans="1:15" ht="17.100000000000001">
      <c r="A2586" s="3" t="s">
        <v>3209</v>
      </c>
      <c r="B2586" s="3" t="s">
        <v>166</v>
      </c>
      <c r="C2586" s="3" t="s">
        <v>253</v>
      </c>
      <c r="D2586" s="3" t="s">
        <v>20</v>
      </c>
      <c r="E2586" s="3" t="s">
        <v>339</v>
      </c>
      <c r="F2586" s="3">
        <v>19</v>
      </c>
      <c r="G2586" s="3" t="s">
        <v>20</v>
      </c>
      <c r="H2586" s="3" t="s">
        <v>21</v>
      </c>
      <c r="I2586" s="3" t="s">
        <v>22</v>
      </c>
      <c r="J2586" s="3" t="s">
        <v>21</v>
      </c>
      <c r="K2586" s="3"/>
      <c r="L2586" s="3" t="s">
        <v>104</v>
      </c>
      <c r="M2586" s="3" t="s">
        <v>147</v>
      </c>
      <c r="N2586" s="3">
        <v>0</v>
      </c>
      <c r="O2586" s="3">
        <v>0</v>
      </c>
    </row>
    <row r="2587" spans="1:15" ht="17.100000000000001">
      <c r="A2587" s="3" t="s">
        <v>3210</v>
      </c>
      <c r="B2587" s="3" t="s">
        <v>55</v>
      </c>
      <c r="C2587" s="3" t="s">
        <v>169</v>
      </c>
      <c r="D2587" s="3" t="s">
        <v>62</v>
      </c>
      <c r="E2587" s="3" t="s">
        <v>63</v>
      </c>
      <c r="F2587" s="3">
        <v>19</v>
      </c>
      <c r="G2587" s="3" t="s">
        <v>74</v>
      </c>
      <c r="H2587" s="3" t="s">
        <v>21</v>
      </c>
      <c r="I2587" s="3" t="s">
        <v>22</v>
      </c>
      <c r="J2587" s="3" t="s">
        <v>21</v>
      </c>
      <c r="K2587" s="3"/>
      <c r="L2587" s="3" t="s">
        <v>23</v>
      </c>
      <c r="M2587" s="3" t="s">
        <v>76</v>
      </c>
      <c r="N2587" s="3">
        <v>0</v>
      </c>
      <c r="O2587" s="3">
        <v>0</v>
      </c>
    </row>
    <row r="2588" spans="1:15" ht="17.100000000000001">
      <c r="A2588" s="3" t="s">
        <v>3211</v>
      </c>
      <c r="B2588" s="3" t="s">
        <v>196</v>
      </c>
      <c r="C2588" s="3" t="s">
        <v>141</v>
      </c>
      <c r="D2588" s="3" t="s">
        <v>62</v>
      </c>
      <c r="E2588" s="3" t="s">
        <v>63</v>
      </c>
      <c r="F2588" s="3">
        <v>19</v>
      </c>
      <c r="G2588" s="3" t="s">
        <v>20</v>
      </c>
      <c r="H2588" s="3" t="s">
        <v>21</v>
      </c>
      <c r="I2588" s="3" t="s">
        <v>22</v>
      </c>
      <c r="J2588" s="3" t="s">
        <v>21</v>
      </c>
      <c r="K2588" s="3" t="s">
        <v>421</v>
      </c>
      <c r="L2588" s="3" t="s">
        <v>218</v>
      </c>
      <c r="M2588" s="3" t="s">
        <v>205</v>
      </c>
      <c r="N2588" s="3">
        <v>0</v>
      </c>
      <c r="O2588" s="3">
        <v>6</v>
      </c>
    </row>
    <row r="2589" spans="1:15" ht="17.100000000000001">
      <c r="A2589" s="3" t="s">
        <v>3212</v>
      </c>
      <c r="B2589" s="3" t="s">
        <v>278</v>
      </c>
      <c r="C2589" s="3" t="s">
        <v>252</v>
      </c>
      <c r="D2589" s="3" t="s">
        <v>91</v>
      </c>
      <c r="E2589" s="3" t="s">
        <v>92</v>
      </c>
      <c r="F2589" s="3">
        <v>19</v>
      </c>
      <c r="G2589" s="3" t="s">
        <v>2088</v>
      </c>
      <c r="H2589" s="3" t="s">
        <v>21</v>
      </c>
      <c r="I2589" s="3" t="s">
        <v>22</v>
      </c>
      <c r="J2589" s="3" t="s">
        <v>21</v>
      </c>
      <c r="K2589" s="3"/>
      <c r="L2589" s="3" t="s">
        <v>160</v>
      </c>
      <c r="M2589" s="3" t="s">
        <v>109</v>
      </c>
      <c r="N2589" s="3">
        <v>10</v>
      </c>
      <c r="O2589" s="3">
        <v>47</v>
      </c>
    </row>
    <row r="2590" spans="1:15" ht="17.100000000000001">
      <c r="A2590" s="3" t="s">
        <v>3213</v>
      </c>
      <c r="B2590" s="3" t="s">
        <v>16</v>
      </c>
      <c r="C2590" s="3"/>
      <c r="D2590" s="3" t="s">
        <v>20</v>
      </c>
      <c r="E2590" s="3" t="s">
        <v>339</v>
      </c>
      <c r="F2590" s="3">
        <v>19</v>
      </c>
      <c r="G2590" s="3" t="s">
        <v>3043</v>
      </c>
      <c r="H2590" s="3" t="s">
        <v>21</v>
      </c>
      <c r="I2590" s="3" t="s">
        <v>22</v>
      </c>
      <c r="J2590" s="3" t="s">
        <v>21</v>
      </c>
      <c r="K2590" s="3"/>
      <c r="L2590" s="3" t="s">
        <v>104</v>
      </c>
      <c r="M2590" s="3" t="s">
        <v>214</v>
      </c>
      <c r="N2590" s="3">
        <v>2</v>
      </c>
      <c r="O2590" s="3">
        <v>6</v>
      </c>
    </row>
    <row r="2591" spans="1:15" ht="17.100000000000001">
      <c r="A2591" s="3" t="s">
        <v>3214</v>
      </c>
      <c r="B2591" s="3" t="s">
        <v>189</v>
      </c>
      <c r="C2591" s="3"/>
      <c r="D2591" s="3" t="s">
        <v>20</v>
      </c>
      <c r="E2591" s="3" t="s">
        <v>2535</v>
      </c>
      <c r="F2591" s="3">
        <v>19</v>
      </c>
      <c r="G2591" s="3" t="s">
        <v>390</v>
      </c>
      <c r="H2591" s="3" t="s">
        <v>21</v>
      </c>
      <c r="I2591" s="3" t="s">
        <v>22</v>
      </c>
      <c r="J2591" s="3" t="s">
        <v>21</v>
      </c>
      <c r="K2591" s="3"/>
      <c r="L2591" s="3" t="s">
        <v>477</v>
      </c>
      <c r="M2591" s="3" t="s">
        <v>53</v>
      </c>
      <c r="N2591" s="3">
        <v>2</v>
      </c>
      <c r="O2591" s="3">
        <v>26</v>
      </c>
    </row>
    <row r="2592" spans="1:15" ht="17.100000000000001">
      <c r="A2592" s="3" t="s">
        <v>3215</v>
      </c>
      <c r="B2592" s="3" t="s">
        <v>166</v>
      </c>
      <c r="C2592" s="3"/>
      <c r="D2592" s="3" t="s">
        <v>20</v>
      </c>
      <c r="E2592" s="3" t="s">
        <v>339</v>
      </c>
      <c r="F2592" s="3">
        <v>19</v>
      </c>
      <c r="G2592" s="3" t="s">
        <v>3216</v>
      </c>
      <c r="H2592" s="3" t="s">
        <v>21</v>
      </c>
      <c r="I2592" s="3" t="s">
        <v>3217</v>
      </c>
      <c r="J2592" s="3" t="s">
        <v>21</v>
      </c>
      <c r="K2592" s="3" t="s">
        <v>3218</v>
      </c>
      <c r="L2592" s="3" t="s">
        <v>108</v>
      </c>
      <c r="M2592" s="3" t="s">
        <v>367</v>
      </c>
      <c r="N2592" s="3">
        <v>0</v>
      </c>
      <c r="O2592" s="3">
        <v>0</v>
      </c>
    </row>
    <row r="2593" spans="1:15" ht="17.100000000000001">
      <c r="A2593" s="3" t="s">
        <v>3219</v>
      </c>
      <c r="B2593" s="3" t="s">
        <v>16</v>
      </c>
      <c r="C2593" s="3"/>
      <c r="D2593" s="3" t="s">
        <v>20</v>
      </c>
      <c r="E2593" s="3" t="s">
        <v>339</v>
      </c>
      <c r="F2593" s="3">
        <v>19</v>
      </c>
      <c r="G2593" s="3" t="s">
        <v>3220</v>
      </c>
      <c r="H2593" s="3" t="s">
        <v>21</v>
      </c>
      <c r="I2593" s="3" t="s">
        <v>22</v>
      </c>
      <c r="J2593" s="3" t="s">
        <v>21</v>
      </c>
      <c r="K2593" s="3"/>
      <c r="L2593" s="3" t="s">
        <v>138</v>
      </c>
      <c r="M2593" s="3" t="s">
        <v>639</v>
      </c>
      <c r="N2593" s="3">
        <v>0</v>
      </c>
      <c r="O2593" s="3">
        <v>0</v>
      </c>
    </row>
    <row r="2594" spans="1:15" ht="17.100000000000001">
      <c r="A2594" s="3" t="s">
        <v>3221</v>
      </c>
      <c r="B2594" s="3" t="s">
        <v>102</v>
      </c>
      <c r="C2594" s="3" t="s">
        <v>517</v>
      </c>
      <c r="D2594" s="3" t="s">
        <v>91</v>
      </c>
      <c r="E2594" s="3" t="s">
        <v>92</v>
      </c>
      <c r="F2594" s="3">
        <v>19</v>
      </c>
      <c r="G2594" s="3" t="s">
        <v>1897</v>
      </c>
      <c r="H2594" s="3" t="s">
        <v>21</v>
      </c>
      <c r="I2594" s="3" t="s">
        <v>22</v>
      </c>
      <c r="J2594" s="3" t="s">
        <v>21</v>
      </c>
      <c r="K2594" s="3"/>
      <c r="L2594" s="3" t="s">
        <v>49</v>
      </c>
      <c r="M2594" s="3" t="s">
        <v>139</v>
      </c>
      <c r="N2594" s="3">
        <v>0</v>
      </c>
      <c r="O2594" s="3">
        <v>0</v>
      </c>
    </row>
    <row r="2595" spans="1:15" ht="17.100000000000001">
      <c r="A2595" s="3" t="s">
        <v>3222</v>
      </c>
      <c r="B2595" s="3" t="s">
        <v>946</v>
      </c>
      <c r="C2595" s="3" t="s">
        <v>762</v>
      </c>
      <c r="D2595" s="3" t="s">
        <v>91</v>
      </c>
      <c r="E2595" s="3" t="s">
        <v>92</v>
      </c>
      <c r="F2595" s="3">
        <v>19</v>
      </c>
      <c r="G2595" s="3" t="s">
        <v>208</v>
      </c>
      <c r="H2595" s="3" t="s">
        <v>21</v>
      </c>
      <c r="I2595" s="3" t="s">
        <v>22</v>
      </c>
      <c r="J2595" s="3" t="s">
        <v>21</v>
      </c>
      <c r="K2595" s="3"/>
      <c r="L2595" s="3" t="s">
        <v>160</v>
      </c>
      <c r="M2595" s="3" t="s">
        <v>59</v>
      </c>
      <c r="N2595" s="3">
        <v>0</v>
      </c>
      <c r="O2595" s="3">
        <v>0</v>
      </c>
    </row>
    <row r="2596" spans="1:15" ht="17.100000000000001">
      <c r="A2596" s="3" t="s">
        <v>3223</v>
      </c>
      <c r="B2596" s="3" t="s">
        <v>16</v>
      </c>
      <c r="C2596" s="3" t="s">
        <v>579</v>
      </c>
      <c r="D2596" s="3" t="s">
        <v>91</v>
      </c>
      <c r="E2596" s="3" t="s">
        <v>92</v>
      </c>
      <c r="F2596" s="3">
        <v>19</v>
      </c>
      <c r="G2596" s="3" t="s">
        <v>177</v>
      </c>
      <c r="H2596" s="3" t="s">
        <v>21</v>
      </c>
      <c r="I2596" s="3" t="s">
        <v>22</v>
      </c>
      <c r="J2596" s="3" t="s">
        <v>21</v>
      </c>
      <c r="K2596" s="3" t="s">
        <v>421</v>
      </c>
      <c r="L2596" s="3" t="s">
        <v>467</v>
      </c>
      <c r="M2596" s="3" t="s">
        <v>3224</v>
      </c>
      <c r="N2596" s="3">
        <v>1</v>
      </c>
      <c r="O2596" s="3">
        <v>18</v>
      </c>
    </row>
    <row r="2597" spans="1:15" ht="17.100000000000001">
      <c r="A2597" s="3" t="s">
        <v>3225</v>
      </c>
      <c r="B2597" s="3" t="s">
        <v>131</v>
      </c>
      <c r="C2597" s="3"/>
      <c r="D2597" s="3" t="s">
        <v>20</v>
      </c>
      <c r="E2597" s="3" t="s">
        <v>339</v>
      </c>
      <c r="F2597" s="3">
        <v>19</v>
      </c>
      <c r="G2597" s="3" t="s">
        <v>74</v>
      </c>
      <c r="H2597" s="3" t="s">
        <v>21</v>
      </c>
      <c r="I2597" s="3" t="s">
        <v>22</v>
      </c>
      <c r="J2597" s="3" t="s">
        <v>21</v>
      </c>
      <c r="K2597" s="3"/>
      <c r="L2597" s="3" t="s">
        <v>99</v>
      </c>
      <c r="M2597" s="3" t="s">
        <v>29</v>
      </c>
      <c r="N2597" s="3">
        <v>0</v>
      </c>
      <c r="O2597" s="3">
        <v>0</v>
      </c>
    </row>
    <row r="2598" spans="1:15" ht="17.100000000000001">
      <c r="A2598" s="3" t="s">
        <v>3226</v>
      </c>
      <c r="B2598" s="3" t="s">
        <v>31</v>
      </c>
      <c r="C2598" s="3" t="s">
        <v>3227</v>
      </c>
      <c r="D2598" s="3" t="s">
        <v>20</v>
      </c>
      <c r="E2598" s="3" t="s">
        <v>2535</v>
      </c>
      <c r="F2598" s="3">
        <v>19</v>
      </c>
      <c r="G2598" s="3" t="s">
        <v>20</v>
      </c>
      <c r="H2598" s="3" t="s">
        <v>21</v>
      </c>
      <c r="I2598" s="3" t="s">
        <v>22</v>
      </c>
      <c r="J2598" s="3" t="s">
        <v>21</v>
      </c>
      <c r="K2598" s="3"/>
      <c r="L2598" s="3" t="s">
        <v>99</v>
      </c>
      <c r="M2598" s="3" t="s">
        <v>291</v>
      </c>
      <c r="N2598" s="3">
        <v>0</v>
      </c>
      <c r="O2598" s="3">
        <v>3</v>
      </c>
    </row>
    <row r="2599" spans="1:15" ht="17.100000000000001">
      <c r="A2599" s="3" t="s">
        <v>3228</v>
      </c>
      <c r="B2599" s="3" t="s">
        <v>31</v>
      </c>
      <c r="C2599" s="3"/>
      <c r="D2599" s="3" t="s">
        <v>20</v>
      </c>
      <c r="E2599" s="3" t="s">
        <v>339</v>
      </c>
      <c r="F2599" s="3">
        <v>19</v>
      </c>
      <c r="G2599" s="3" t="s">
        <v>2203</v>
      </c>
      <c r="H2599" s="3" t="s">
        <v>21</v>
      </c>
      <c r="I2599" s="3" t="s">
        <v>22</v>
      </c>
      <c r="J2599" s="3" t="s">
        <v>21</v>
      </c>
      <c r="K2599" s="3"/>
      <c r="L2599" s="3" t="s">
        <v>104</v>
      </c>
      <c r="M2599" s="3" t="s">
        <v>266</v>
      </c>
      <c r="N2599" s="3">
        <v>0</v>
      </c>
      <c r="O2599" s="3">
        <v>5</v>
      </c>
    </row>
    <row r="2600" spans="1:15" ht="17.100000000000001">
      <c r="A2600" s="3" t="s">
        <v>3229</v>
      </c>
      <c r="B2600" s="3" t="s">
        <v>81</v>
      </c>
      <c r="C2600" s="3" t="s">
        <v>263</v>
      </c>
      <c r="D2600" s="3" t="s">
        <v>91</v>
      </c>
      <c r="E2600" s="3" t="s">
        <v>92</v>
      </c>
      <c r="F2600" s="3">
        <v>19</v>
      </c>
      <c r="G2600" s="3" t="s">
        <v>284</v>
      </c>
      <c r="H2600" s="3" t="s">
        <v>21</v>
      </c>
      <c r="I2600" s="3" t="s">
        <v>22</v>
      </c>
      <c r="J2600" s="3" t="s">
        <v>21</v>
      </c>
      <c r="K2600" s="3"/>
      <c r="L2600" s="3" t="s">
        <v>138</v>
      </c>
      <c r="M2600" s="3" t="s">
        <v>639</v>
      </c>
      <c r="N2600" s="3">
        <v>0</v>
      </c>
      <c r="O2600" s="3">
        <v>2</v>
      </c>
    </row>
    <row r="2601" spans="1:15" ht="17.100000000000001">
      <c r="A2601" s="3" t="s">
        <v>3230</v>
      </c>
      <c r="B2601" s="3" t="s">
        <v>16</v>
      </c>
      <c r="C2601" s="3" t="s">
        <v>530</v>
      </c>
      <c r="D2601" s="3" t="s">
        <v>62</v>
      </c>
      <c r="E2601" s="3" t="s">
        <v>63</v>
      </c>
      <c r="F2601" s="3">
        <v>19</v>
      </c>
      <c r="G2601" s="3" t="s">
        <v>530</v>
      </c>
      <c r="H2601" s="3" t="s">
        <v>21</v>
      </c>
      <c r="I2601" s="3" t="s">
        <v>22</v>
      </c>
      <c r="J2601" s="3" t="s">
        <v>21</v>
      </c>
      <c r="K2601" s="3"/>
      <c r="L2601" s="3" t="s">
        <v>467</v>
      </c>
      <c r="M2601" s="3" t="s">
        <v>147</v>
      </c>
      <c r="N2601" s="3">
        <v>0</v>
      </c>
      <c r="O2601" s="3">
        <v>3</v>
      </c>
    </row>
    <row r="2602" spans="1:15" ht="17.100000000000001">
      <c r="A2602" s="3" t="s">
        <v>3231</v>
      </c>
      <c r="B2602" s="3" t="s">
        <v>131</v>
      </c>
      <c r="C2602" s="3"/>
      <c r="D2602" s="3" t="s">
        <v>20</v>
      </c>
      <c r="E2602" s="3" t="s">
        <v>339</v>
      </c>
      <c r="F2602" s="3">
        <v>19</v>
      </c>
      <c r="G2602" s="3" t="s">
        <v>141</v>
      </c>
      <c r="H2602" s="3" t="s">
        <v>21</v>
      </c>
      <c r="I2602" s="3" t="s">
        <v>22</v>
      </c>
      <c r="J2602" s="3" t="s">
        <v>21</v>
      </c>
      <c r="K2602" s="3"/>
      <c r="L2602" s="3" t="s">
        <v>75</v>
      </c>
      <c r="M2602" s="3" t="s">
        <v>205</v>
      </c>
      <c r="N2602" s="3">
        <v>0</v>
      </c>
      <c r="O2602" s="3">
        <v>0</v>
      </c>
    </row>
    <row r="2603" spans="1:15" ht="17.100000000000001">
      <c r="A2603" s="3" t="s">
        <v>3232</v>
      </c>
      <c r="B2603" s="3" t="s">
        <v>42</v>
      </c>
      <c r="C2603" s="3" t="s">
        <v>259</v>
      </c>
      <c r="D2603" s="3" t="s">
        <v>18</v>
      </c>
      <c r="E2603" s="3" t="s">
        <v>19</v>
      </c>
      <c r="F2603" s="3">
        <v>19</v>
      </c>
      <c r="G2603" s="3" t="s">
        <v>74</v>
      </c>
      <c r="H2603" s="3" t="s">
        <v>21</v>
      </c>
      <c r="I2603" s="3" t="s">
        <v>22</v>
      </c>
      <c r="J2603" s="3" t="s">
        <v>21</v>
      </c>
      <c r="K2603" s="3"/>
      <c r="L2603" s="3" t="s">
        <v>104</v>
      </c>
      <c r="M2603" s="3" t="s">
        <v>205</v>
      </c>
      <c r="N2603" s="3">
        <v>0</v>
      </c>
      <c r="O2603" s="3">
        <v>9</v>
      </c>
    </row>
    <row r="2604" spans="1:15" ht="17.100000000000001">
      <c r="A2604" s="3" t="s">
        <v>3233</v>
      </c>
      <c r="B2604" s="3" t="s">
        <v>81</v>
      </c>
      <c r="C2604" s="3"/>
      <c r="D2604" s="3" t="s">
        <v>20</v>
      </c>
      <c r="E2604" s="3" t="s">
        <v>339</v>
      </c>
      <c r="F2604" s="3">
        <v>19</v>
      </c>
      <c r="G2604" s="3" t="s">
        <v>74</v>
      </c>
      <c r="H2604" s="3" t="s">
        <v>21</v>
      </c>
      <c r="I2604" s="3" t="s">
        <v>22</v>
      </c>
      <c r="J2604" s="3" t="s">
        <v>21</v>
      </c>
      <c r="K2604" s="3"/>
      <c r="L2604" s="3" t="s">
        <v>222</v>
      </c>
      <c r="M2604" s="3" t="s">
        <v>343</v>
      </c>
      <c r="N2604" s="3">
        <v>0</v>
      </c>
      <c r="O2604" s="3">
        <v>0</v>
      </c>
    </row>
    <row r="2605" spans="1:15" ht="17.100000000000001">
      <c r="A2605" s="3" t="s">
        <v>3234</v>
      </c>
      <c r="B2605" s="3" t="s">
        <v>278</v>
      </c>
      <c r="C2605" s="3" t="s">
        <v>132</v>
      </c>
      <c r="D2605" s="3" t="s">
        <v>38</v>
      </c>
      <c r="E2605" s="3" t="s">
        <v>39</v>
      </c>
      <c r="F2605" s="3">
        <v>19</v>
      </c>
      <c r="G2605" s="3" t="s">
        <v>20</v>
      </c>
      <c r="H2605" s="3" t="s">
        <v>21</v>
      </c>
      <c r="I2605" s="3" t="s">
        <v>22</v>
      </c>
      <c r="J2605" s="3" t="s">
        <v>21</v>
      </c>
      <c r="K2605" s="3"/>
      <c r="L2605" s="3" t="s">
        <v>23</v>
      </c>
      <c r="M2605" s="3" t="s">
        <v>88</v>
      </c>
      <c r="N2605" s="3">
        <v>0</v>
      </c>
      <c r="O2605" s="3">
        <v>0</v>
      </c>
    </row>
    <row r="2606" spans="1:15" ht="17.100000000000001">
      <c r="A2606" s="3" t="s">
        <v>3235</v>
      </c>
      <c r="B2606" s="3" t="s">
        <v>111</v>
      </c>
      <c r="C2606" s="3" t="s">
        <v>57</v>
      </c>
      <c r="D2606" s="3" t="s">
        <v>62</v>
      </c>
      <c r="E2606" s="3" t="s">
        <v>63</v>
      </c>
      <c r="F2606" s="3">
        <v>19</v>
      </c>
      <c r="G2606" s="3" t="s">
        <v>3236</v>
      </c>
      <c r="H2606" s="3" t="s">
        <v>21</v>
      </c>
      <c r="I2606" s="3" t="s">
        <v>22</v>
      </c>
      <c r="J2606" s="3" t="s">
        <v>21</v>
      </c>
      <c r="K2606" s="3"/>
      <c r="L2606" s="3" t="s">
        <v>160</v>
      </c>
      <c r="M2606" s="3" t="s">
        <v>82</v>
      </c>
      <c r="N2606" s="3">
        <v>0</v>
      </c>
      <c r="O2606" s="3">
        <v>0</v>
      </c>
    </row>
    <row r="2607" spans="1:15" ht="17.100000000000001">
      <c r="A2607" s="3" t="s">
        <v>3237</v>
      </c>
      <c r="B2607" s="3" t="s">
        <v>3238</v>
      </c>
      <c r="C2607" s="3" t="s">
        <v>116</v>
      </c>
      <c r="D2607" s="3" t="s">
        <v>62</v>
      </c>
      <c r="E2607" s="3" t="s">
        <v>63</v>
      </c>
      <c r="F2607" s="3">
        <v>19</v>
      </c>
      <c r="G2607" s="3" t="s">
        <v>285</v>
      </c>
      <c r="H2607" s="3" t="s">
        <v>21</v>
      </c>
      <c r="I2607" s="3" t="s">
        <v>22</v>
      </c>
      <c r="J2607" s="3" t="s">
        <v>21</v>
      </c>
      <c r="K2607" s="3" t="s">
        <v>870</v>
      </c>
      <c r="L2607" s="3" t="s">
        <v>49</v>
      </c>
      <c r="M2607" s="3" t="s">
        <v>82</v>
      </c>
      <c r="N2607" s="3">
        <v>5</v>
      </c>
      <c r="O2607" s="3">
        <v>55</v>
      </c>
    </row>
    <row r="2608" spans="1:15" ht="17.100000000000001">
      <c r="A2608" s="3" t="s">
        <v>3239</v>
      </c>
      <c r="B2608" s="3" t="s">
        <v>360</v>
      </c>
      <c r="C2608" s="3" t="s">
        <v>657</v>
      </c>
      <c r="D2608" s="3" t="s">
        <v>62</v>
      </c>
      <c r="E2608" s="3" t="s">
        <v>63</v>
      </c>
      <c r="F2608" s="3">
        <v>19</v>
      </c>
      <c r="G2608" s="3" t="s">
        <v>74</v>
      </c>
      <c r="H2608" s="3" t="s">
        <v>21</v>
      </c>
      <c r="I2608" s="3" t="s">
        <v>22</v>
      </c>
      <c r="J2608" s="3" t="s">
        <v>21</v>
      </c>
      <c r="K2608" s="3" t="s">
        <v>239</v>
      </c>
      <c r="L2608" s="3" t="s">
        <v>75</v>
      </c>
      <c r="M2608" s="3" t="s">
        <v>88</v>
      </c>
      <c r="N2608" s="3">
        <v>0</v>
      </c>
      <c r="O2608" s="3">
        <v>0</v>
      </c>
    </row>
    <row r="2609" spans="1:15" ht="17.100000000000001">
      <c r="A2609" s="3" t="s">
        <v>1613</v>
      </c>
      <c r="B2609" s="3" t="s">
        <v>166</v>
      </c>
      <c r="C2609" s="3"/>
      <c r="D2609" s="3" t="s">
        <v>20</v>
      </c>
      <c r="E2609" s="3" t="s">
        <v>339</v>
      </c>
      <c r="F2609" s="3">
        <v>19</v>
      </c>
      <c r="G2609" s="3" t="s">
        <v>57</v>
      </c>
      <c r="H2609" s="3" t="s">
        <v>21</v>
      </c>
      <c r="I2609" s="3" t="s">
        <v>22</v>
      </c>
      <c r="J2609" s="3" t="s">
        <v>21</v>
      </c>
      <c r="K2609" s="3"/>
      <c r="L2609" s="3" t="s">
        <v>247</v>
      </c>
      <c r="M2609" s="3" t="s">
        <v>139</v>
      </c>
      <c r="N2609" s="3">
        <v>0</v>
      </c>
      <c r="O2609" s="3">
        <v>0</v>
      </c>
    </row>
    <row r="2610" spans="1:15" ht="17.100000000000001">
      <c r="A2610" s="3" t="s">
        <v>3240</v>
      </c>
      <c r="B2610" s="3" t="s">
        <v>72</v>
      </c>
      <c r="C2610" s="3" t="s">
        <v>537</v>
      </c>
      <c r="D2610" s="3" t="s">
        <v>62</v>
      </c>
      <c r="E2610" s="3" t="s">
        <v>63</v>
      </c>
      <c r="F2610" s="3">
        <v>19</v>
      </c>
      <c r="G2610" s="3" t="s">
        <v>1148</v>
      </c>
      <c r="H2610" s="3" t="s">
        <v>21</v>
      </c>
      <c r="I2610" s="3" t="s">
        <v>22</v>
      </c>
      <c r="J2610" s="3" t="s">
        <v>21</v>
      </c>
      <c r="K2610" s="3" t="s">
        <v>1687</v>
      </c>
      <c r="L2610" s="3" t="s">
        <v>44</v>
      </c>
      <c r="M2610" s="3" t="s">
        <v>254</v>
      </c>
      <c r="N2610" s="3">
        <v>0</v>
      </c>
      <c r="O2610" s="3">
        <v>0</v>
      </c>
    </row>
    <row r="2611" spans="1:15" ht="17.100000000000001">
      <c r="A2611" s="3" t="s">
        <v>3241</v>
      </c>
      <c r="B2611" s="3" t="s">
        <v>42</v>
      </c>
      <c r="C2611" s="3"/>
      <c r="D2611" s="3" t="s">
        <v>20</v>
      </c>
      <c r="E2611" s="3" t="s">
        <v>339</v>
      </c>
      <c r="F2611" s="3">
        <v>19</v>
      </c>
      <c r="G2611" s="3" t="s">
        <v>162</v>
      </c>
      <c r="H2611" s="3" t="s">
        <v>21</v>
      </c>
      <c r="I2611" s="3" t="s">
        <v>22</v>
      </c>
      <c r="J2611" s="3" t="s">
        <v>21</v>
      </c>
      <c r="K2611" s="3"/>
      <c r="L2611" s="3" t="s">
        <v>183</v>
      </c>
      <c r="M2611" s="3" t="s">
        <v>205</v>
      </c>
      <c r="N2611" s="3">
        <v>0</v>
      </c>
      <c r="O2611" s="3">
        <v>0</v>
      </c>
    </row>
    <row r="2612" spans="1:15" ht="17.100000000000001">
      <c r="A2612" s="3" t="s">
        <v>3242</v>
      </c>
      <c r="B2612" s="3" t="s">
        <v>81</v>
      </c>
      <c r="C2612" s="3" t="s">
        <v>107</v>
      </c>
      <c r="D2612" s="3" t="s">
        <v>91</v>
      </c>
      <c r="E2612" s="3" t="s">
        <v>92</v>
      </c>
      <c r="F2612" s="3">
        <v>19</v>
      </c>
      <c r="G2612" s="3" t="s">
        <v>530</v>
      </c>
      <c r="H2612" s="3" t="s">
        <v>21</v>
      </c>
      <c r="I2612" s="3" t="s">
        <v>2172</v>
      </c>
      <c r="J2612" s="3" t="s">
        <v>21</v>
      </c>
      <c r="K2612" s="3"/>
      <c r="L2612" s="3" t="s">
        <v>247</v>
      </c>
      <c r="M2612" s="3" t="s">
        <v>254</v>
      </c>
      <c r="N2612" s="3">
        <v>0</v>
      </c>
      <c r="O2612" s="3">
        <v>0</v>
      </c>
    </row>
    <row r="2613" spans="1:15" ht="17.100000000000001">
      <c r="A2613" s="3" t="s">
        <v>3243</v>
      </c>
      <c r="B2613" s="3" t="s">
        <v>16</v>
      </c>
      <c r="C2613" s="3"/>
      <c r="D2613" s="3" t="s">
        <v>20</v>
      </c>
      <c r="E2613" s="3" t="s">
        <v>339</v>
      </c>
      <c r="F2613" s="3">
        <v>19</v>
      </c>
      <c r="G2613" s="3" t="s">
        <v>74</v>
      </c>
      <c r="H2613" s="3" t="s">
        <v>21</v>
      </c>
      <c r="I2613" s="3" t="s">
        <v>22</v>
      </c>
      <c r="J2613" s="3" t="s">
        <v>21</v>
      </c>
      <c r="K2613" s="3"/>
      <c r="L2613" s="3" t="s">
        <v>75</v>
      </c>
      <c r="M2613" s="3" t="s">
        <v>266</v>
      </c>
      <c r="N2613" s="3">
        <v>0</v>
      </c>
      <c r="O2613" s="3">
        <v>0</v>
      </c>
    </row>
    <row r="2614" spans="1:15" ht="17.100000000000001">
      <c r="A2614" s="3" t="s">
        <v>3244</v>
      </c>
      <c r="B2614" s="3" t="s">
        <v>81</v>
      </c>
      <c r="C2614" s="3" t="s">
        <v>187</v>
      </c>
      <c r="D2614" s="3" t="s">
        <v>18</v>
      </c>
      <c r="E2614" s="3" t="s">
        <v>19</v>
      </c>
      <c r="F2614" s="3">
        <v>19</v>
      </c>
      <c r="G2614" s="3" t="s">
        <v>20</v>
      </c>
      <c r="H2614" s="3" t="s">
        <v>21</v>
      </c>
      <c r="I2614" s="3" t="s">
        <v>22</v>
      </c>
      <c r="J2614" s="3" t="s">
        <v>21</v>
      </c>
      <c r="K2614" s="3"/>
      <c r="L2614" s="3" t="s">
        <v>87</v>
      </c>
      <c r="M2614" s="3" t="s">
        <v>266</v>
      </c>
      <c r="N2614" s="3">
        <v>0</v>
      </c>
      <c r="O2614" s="3">
        <v>0</v>
      </c>
    </row>
    <row r="2615" spans="1:15" ht="17.100000000000001">
      <c r="A2615" s="3" t="s">
        <v>3245</v>
      </c>
      <c r="B2615" s="3" t="s">
        <v>2074</v>
      </c>
      <c r="C2615" s="3" t="s">
        <v>124</v>
      </c>
      <c r="D2615" s="3" t="s">
        <v>91</v>
      </c>
      <c r="E2615" s="3" t="s">
        <v>92</v>
      </c>
      <c r="F2615" s="3">
        <v>19</v>
      </c>
      <c r="G2615" s="3" t="s">
        <v>20</v>
      </c>
      <c r="H2615" s="3" t="s">
        <v>21</v>
      </c>
      <c r="I2615" s="3" t="s">
        <v>22</v>
      </c>
      <c r="J2615" s="3" t="s">
        <v>21</v>
      </c>
      <c r="K2615" s="3"/>
      <c r="L2615" s="3" t="s">
        <v>44</v>
      </c>
      <c r="M2615" s="3" t="s">
        <v>266</v>
      </c>
      <c r="N2615" s="3">
        <v>0</v>
      </c>
      <c r="O2615" s="3">
        <v>0</v>
      </c>
    </row>
    <row r="2616" spans="1:15" ht="17.100000000000001">
      <c r="A2616" s="3" t="s">
        <v>3246</v>
      </c>
      <c r="B2616" s="3" t="s">
        <v>278</v>
      </c>
      <c r="C2616" s="3" t="s">
        <v>284</v>
      </c>
      <c r="D2616" s="3" t="s">
        <v>91</v>
      </c>
      <c r="E2616" s="3" t="s">
        <v>92</v>
      </c>
      <c r="F2616" s="3">
        <v>19</v>
      </c>
      <c r="G2616" s="3" t="s">
        <v>284</v>
      </c>
      <c r="H2616" s="3" t="s">
        <v>21</v>
      </c>
      <c r="I2616" s="3" t="s">
        <v>22</v>
      </c>
      <c r="J2616" s="3" t="s">
        <v>21</v>
      </c>
      <c r="K2616" s="3"/>
      <c r="L2616" s="3" t="s">
        <v>209</v>
      </c>
      <c r="M2616" s="3" t="s">
        <v>76</v>
      </c>
      <c r="N2616" s="3">
        <v>0</v>
      </c>
      <c r="O2616" s="3">
        <v>0</v>
      </c>
    </row>
    <row r="2617" spans="1:15" ht="17.100000000000001">
      <c r="A2617" s="3" t="s">
        <v>3247</v>
      </c>
      <c r="B2617" s="3" t="s">
        <v>42</v>
      </c>
      <c r="C2617" s="3"/>
      <c r="D2617" s="3" t="s">
        <v>20</v>
      </c>
      <c r="E2617" s="3" t="s">
        <v>339</v>
      </c>
      <c r="F2617" s="3">
        <v>19</v>
      </c>
      <c r="G2617" s="3" t="s">
        <v>338</v>
      </c>
      <c r="H2617" s="3" t="s">
        <v>21</v>
      </c>
      <c r="I2617" s="3" t="s">
        <v>22</v>
      </c>
      <c r="J2617" s="3" t="s">
        <v>21</v>
      </c>
      <c r="K2617" s="3"/>
      <c r="L2617" s="3" t="s">
        <v>128</v>
      </c>
      <c r="M2617" s="3" t="s">
        <v>291</v>
      </c>
      <c r="N2617" s="3">
        <v>0</v>
      </c>
      <c r="O2617" s="3">
        <v>0</v>
      </c>
    </row>
    <row r="2618" spans="1:15" ht="17.100000000000001">
      <c r="A2618" s="3" t="s">
        <v>3248</v>
      </c>
      <c r="B2618" s="3" t="s">
        <v>42</v>
      </c>
      <c r="C2618" s="3"/>
      <c r="D2618" s="3" t="s">
        <v>20</v>
      </c>
      <c r="E2618" s="3" t="s">
        <v>339</v>
      </c>
      <c r="F2618" s="3">
        <v>19</v>
      </c>
      <c r="G2618" s="3" t="s">
        <v>136</v>
      </c>
      <c r="H2618" s="3" t="s">
        <v>21</v>
      </c>
      <c r="I2618" s="3" t="s">
        <v>22</v>
      </c>
      <c r="J2618" s="3" t="s">
        <v>21</v>
      </c>
      <c r="K2618" s="3"/>
      <c r="L2618" s="3" t="s">
        <v>209</v>
      </c>
      <c r="M2618" s="3" t="s">
        <v>70</v>
      </c>
      <c r="N2618" s="3">
        <v>0</v>
      </c>
      <c r="O2618" s="3">
        <v>0</v>
      </c>
    </row>
    <row r="2619" spans="1:15" ht="17.100000000000001">
      <c r="A2619" s="3" t="s">
        <v>3249</v>
      </c>
      <c r="B2619" s="3" t="s">
        <v>36</v>
      </c>
      <c r="C2619" s="3" t="s">
        <v>93</v>
      </c>
      <c r="D2619" s="3" t="s">
        <v>38</v>
      </c>
      <c r="E2619" s="3" t="s">
        <v>39</v>
      </c>
      <c r="F2619" s="3">
        <v>19</v>
      </c>
      <c r="G2619" s="3" t="s">
        <v>20</v>
      </c>
      <c r="H2619" s="3" t="s">
        <v>21</v>
      </c>
      <c r="I2619" s="3" t="s">
        <v>22</v>
      </c>
      <c r="J2619" s="3" t="s">
        <v>21</v>
      </c>
      <c r="K2619" s="3" t="s">
        <v>870</v>
      </c>
      <c r="L2619" s="3" t="s">
        <v>104</v>
      </c>
      <c r="M2619" s="3" t="s">
        <v>266</v>
      </c>
      <c r="N2619" s="3">
        <v>0</v>
      </c>
      <c r="O2619" s="3">
        <v>0</v>
      </c>
    </row>
    <row r="2620" spans="1:15" ht="17.100000000000001">
      <c r="A2620" s="3" t="s">
        <v>3250</v>
      </c>
      <c r="B2620" s="3" t="s">
        <v>634</v>
      </c>
      <c r="C2620" s="3" t="s">
        <v>250</v>
      </c>
      <c r="D2620" s="3" t="s">
        <v>38</v>
      </c>
      <c r="E2620" s="3" t="s">
        <v>39</v>
      </c>
      <c r="F2620" s="3">
        <v>19</v>
      </c>
      <c r="G2620" s="3" t="s">
        <v>2553</v>
      </c>
      <c r="H2620" s="3" t="s">
        <v>21</v>
      </c>
      <c r="I2620" s="3" t="s">
        <v>22</v>
      </c>
      <c r="J2620" s="3" t="s">
        <v>21</v>
      </c>
      <c r="K2620" s="3" t="s">
        <v>391</v>
      </c>
      <c r="L2620" s="3" t="s">
        <v>23</v>
      </c>
      <c r="M2620" s="3" t="s">
        <v>129</v>
      </c>
      <c r="N2620" s="3">
        <v>6</v>
      </c>
      <c r="O2620" s="3">
        <v>16</v>
      </c>
    </row>
    <row r="2621" spans="1:15" ht="17.100000000000001">
      <c r="A2621" s="3" t="s">
        <v>3251</v>
      </c>
      <c r="B2621" s="3" t="s">
        <v>2246</v>
      </c>
      <c r="C2621" s="3" t="s">
        <v>136</v>
      </c>
      <c r="D2621" s="3" t="s">
        <v>91</v>
      </c>
      <c r="E2621" s="3" t="s">
        <v>92</v>
      </c>
      <c r="F2621" s="3">
        <v>19</v>
      </c>
      <c r="G2621" s="3" t="s">
        <v>3252</v>
      </c>
      <c r="H2621" s="3" t="s">
        <v>21</v>
      </c>
      <c r="I2621" s="3" t="s">
        <v>22</v>
      </c>
      <c r="J2621" s="3" t="s">
        <v>21</v>
      </c>
      <c r="K2621" s="3"/>
      <c r="L2621" s="3" t="s">
        <v>44</v>
      </c>
      <c r="M2621" s="3" t="s">
        <v>139</v>
      </c>
      <c r="N2621" s="3">
        <v>0</v>
      </c>
      <c r="O2621" s="3">
        <v>0</v>
      </c>
    </row>
    <row r="2622" spans="1:15" ht="17.100000000000001">
      <c r="A2622" s="3" t="s">
        <v>3253</v>
      </c>
      <c r="B2622" s="3" t="s">
        <v>42</v>
      </c>
      <c r="C2622" s="3"/>
      <c r="D2622" s="3" t="s">
        <v>20</v>
      </c>
      <c r="E2622" s="3" t="s">
        <v>339</v>
      </c>
      <c r="F2622" s="3">
        <v>19</v>
      </c>
      <c r="G2622" s="3" t="s">
        <v>103</v>
      </c>
      <c r="H2622" s="3" t="s">
        <v>21</v>
      </c>
      <c r="I2622" s="3" t="s">
        <v>22</v>
      </c>
      <c r="J2622" s="3" t="s">
        <v>21</v>
      </c>
      <c r="K2622" s="3"/>
      <c r="L2622" s="3" t="s">
        <v>44</v>
      </c>
      <c r="M2622" s="3" t="s">
        <v>291</v>
      </c>
      <c r="N2622" s="3">
        <v>0</v>
      </c>
      <c r="O2622" s="3">
        <v>0</v>
      </c>
    </row>
    <row r="2623" spans="1:15" ht="17.100000000000001">
      <c r="A2623" s="3" t="s">
        <v>3254</v>
      </c>
      <c r="B2623" s="3" t="s">
        <v>212</v>
      </c>
      <c r="C2623" s="3" t="s">
        <v>127</v>
      </c>
      <c r="D2623" s="3" t="s">
        <v>62</v>
      </c>
      <c r="E2623" s="3" t="s">
        <v>63</v>
      </c>
      <c r="F2623" s="3">
        <v>19</v>
      </c>
      <c r="G2623" s="3" t="s">
        <v>74</v>
      </c>
      <c r="H2623" s="3" t="s">
        <v>21</v>
      </c>
      <c r="I2623" s="3" t="s">
        <v>22</v>
      </c>
      <c r="J2623" s="3" t="s">
        <v>21</v>
      </c>
      <c r="K2623" s="3"/>
      <c r="L2623" s="3" t="s">
        <v>117</v>
      </c>
      <c r="M2623" s="3" t="s">
        <v>88</v>
      </c>
      <c r="N2623" s="3">
        <v>0</v>
      </c>
      <c r="O2623" s="3">
        <v>0</v>
      </c>
    </row>
    <row r="2624" spans="1:15" ht="17.100000000000001">
      <c r="A2624" s="3" t="s">
        <v>3255</v>
      </c>
      <c r="B2624" s="3" t="s">
        <v>81</v>
      </c>
      <c r="C2624" s="3" t="s">
        <v>657</v>
      </c>
      <c r="D2624" s="3" t="s">
        <v>62</v>
      </c>
      <c r="E2624" s="3" t="s">
        <v>63</v>
      </c>
      <c r="F2624" s="3">
        <v>19</v>
      </c>
      <c r="G2624" s="3" t="s">
        <v>74</v>
      </c>
      <c r="H2624" s="3" t="s">
        <v>21</v>
      </c>
      <c r="I2624" s="3" t="s">
        <v>22</v>
      </c>
      <c r="J2624" s="3" t="s">
        <v>21</v>
      </c>
      <c r="K2624" s="3" t="s">
        <v>491</v>
      </c>
      <c r="L2624" s="3" t="s">
        <v>87</v>
      </c>
      <c r="M2624" s="3" t="s">
        <v>266</v>
      </c>
      <c r="N2624" s="3">
        <v>0</v>
      </c>
      <c r="O2624" s="3">
        <v>0</v>
      </c>
    </row>
    <row r="2625" spans="1:15" ht="17.100000000000001">
      <c r="A2625" s="3" t="s">
        <v>3256</v>
      </c>
      <c r="B2625" s="3" t="s">
        <v>166</v>
      </c>
      <c r="C2625" s="3" t="s">
        <v>175</v>
      </c>
      <c r="D2625" s="3" t="s">
        <v>62</v>
      </c>
      <c r="E2625" s="3" t="s">
        <v>63</v>
      </c>
      <c r="F2625" s="3">
        <v>19</v>
      </c>
      <c r="G2625" s="3" t="s">
        <v>74</v>
      </c>
      <c r="H2625" s="3" t="s">
        <v>21</v>
      </c>
      <c r="I2625" s="3" t="s">
        <v>22</v>
      </c>
      <c r="J2625" s="3" t="s">
        <v>21</v>
      </c>
      <c r="K2625" s="3"/>
      <c r="L2625" s="3" t="s">
        <v>122</v>
      </c>
      <c r="M2625" s="3" t="s">
        <v>1319</v>
      </c>
      <c r="N2625" s="3">
        <v>0</v>
      </c>
      <c r="O2625" s="3">
        <v>0</v>
      </c>
    </row>
    <row r="2626" spans="1:15" ht="17.100000000000001">
      <c r="A2626" s="3" t="s">
        <v>3257</v>
      </c>
      <c r="B2626" s="3" t="s">
        <v>42</v>
      </c>
      <c r="C2626" s="3" t="s">
        <v>229</v>
      </c>
      <c r="D2626" s="3" t="s">
        <v>91</v>
      </c>
      <c r="E2626" s="3" t="s">
        <v>92</v>
      </c>
      <c r="F2626" s="3">
        <v>19</v>
      </c>
      <c r="G2626" s="3" t="s">
        <v>229</v>
      </c>
      <c r="H2626" s="3" t="s">
        <v>21</v>
      </c>
      <c r="I2626" s="3" t="s">
        <v>22</v>
      </c>
      <c r="J2626" s="3" t="s">
        <v>21</v>
      </c>
      <c r="K2626" s="3"/>
      <c r="L2626" s="3" t="s">
        <v>160</v>
      </c>
      <c r="M2626" s="3" t="s">
        <v>76</v>
      </c>
      <c r="N2626" s="3">
        <v>0</v>
      </c>
      <c r="O2626" s="3">
        <v>0</v>
      </c>
    </row>
    <row r="2627" spans="1:15" ht="17.100000000000001">
      <c r="A2627" s="3" t="s">
        <v>3258</v>
      </c>
      <c r="B2627" s="3" t="s">
        <v>42</v>
      </c>
      <c r="C2627" s="3"/>
      <c r="D2627" s="3" t="s">
        <v>20</v>
      </c>
      <c r="E2627" s="3" t="s">
        <v>339</v>
      </c>
      <c r="F2627" s="3">
        <v>19</v>
      </c>
      <c r="G2627" s="3" t="s">
        <v>20</v>
      </c>
      <c r="H2627" s="3" t="s">
        <v>21</v>
      </c>
      <c r="I2627" s="3" t="s">
        <v>22</v>
      </c>
      <c r="J2627" s="3" t="s">
        <v>21</v>
      </c>
      <c r="K2627" s="3"/>
      <c r="L2627" s="3" t="s">
        <v>99</v>
      </c>
      <c r="M2627" s="3" t="s">
        <v>76</v>
      </c>
      <c r="N2627" s="3">
        <v>0</v>
      </c>
      <c r="O2627" s="3">
        <v>0</v>
      </c>
    </row>
    <row r="2628" spans="1:15" ht="17.100000000000001">
      <c r="A2628" s="3" t="s">
        <v>3259</v>
      </c>
      <c r="B2628" s="3" t="s">
        <v>166</v>
      </c>
      <c r="C2628" s="3"/>
      <c r="D2628" s="3" t="s">
        <v>20</v>
      </c>
      <c r="E2628" s="3" t="s">
        <v>339</v>
      </c>
      <c r="F2628" s="3">
        <v>19</v>
      </c>
      <c r="G2628" s="3" t="s">
        <v>470</v>
      </c>
      <c r="H2628" s="3" t="s">
        <v>21</v>
      </c>
      <c r="I2628" s="3" t="s">
        <v>22</v>
      </c>
      <c r="J2628" s="3" t="s">
        <v>21</v>
      </c>
      <c r="K2628" s="3"/>
      <c r="L2628" s="3" t="s">
        <v>261</v>
      </c>
      <c r="M2628" s="3" t="s">
        <v>324</v>
      </c>
      <c r="N2628" s="3">
        <v>0</v>
      </c>
      <c r="O2628" s="3">
        <v>0</v>
      </c>
    </row>
    <row r="2629" spans="1:15" ht="17.100000000000001">
      <c r="A2629" s="3" t="s">
        <v>3260</v>
      </c>
      <c r="B2629" s="3" t="s">
        <v>16</v>
      </c>
      <c r="C2629" s="3"/>
      <c r="D2629" s="3" t="s">
        <v>20</v>
      </c>
      <c r="E2629" s="3" t="s">
        <v>339</v>
      </c>
      <c r="F2629" s="3">
        <v>19</v>
      </c>
      <c r="G2629" s="3" t="s">
        <v>74</v>
      </c>
      <c r="H2629" s="3" t="s">
        <v>21</v>
      </c>
      <c r="I2629" s="3" t="s">
        <v>22</v>
      </c>
      <c r="J2629" s="3" t="s">
        <v>21</v>
      </c>
      <c r="K2629" s="3" t="s">
        <v>3261</v>
      </c>
      <c r="L2629" s="3" t="s">
        <v>99</v>
      </c>
      <c r="M2629" s="3" t="s">
        <v>291</v>
      </c>
      <c r="N2629" s="3">
        <v>2</v>
      </c>
      <c r="O2629" s="3">
        <v>13</v>
      </c>
    </row>
    <row r="2630" spans="1:15" ht="17.100000000000001">
      <c r="A2630" s="3" t="s">
        <v>3262</v>
      </c>
      <c r="B2630" s="3" t="s">
        <v>457</v>
      </c>
      <c r="C2630" s="3" t="s">
        <v>282</v>
      </c>
      <c r="D2630" s="3" t="s">
        <v>62</v>
      </c>
      <c r="E2630" s="3" t="s">
        <v>63</v>
      </c>
      <c r="F2630" s="3">
        <v>19</v>
      </c>
      <c r="G2630" s="3" t="s">
        <v>74</v>
      </c>
      <c r="H2630" s="3" t="s">
        <v>21</v>
      </c>
      <c r="I2630" s="3" t="s">
        <v>22</v>
      </c>
      <c r="J2630" s="3" t="s">
        <v>21</v>
      </c>
      <c r="K2630" s="3" t="s">
        <v>172</v>
      </c>
      <c r="L2630" s="3" t="s">
        <v>128</v>
      </c>
      <c r="M2630" s="3" t="s">
        <v>291</v>
      </c>
      <c r="N2630" s="3">
        <v>5</v>
      </c>
      <c r="O2630" s="3">
        <v>30</v>
      </c>
    </row>
    <row r="2631" spans="1:15" ht="17.100000000000001">
      <c r="A2631" s="3" t="s">
        <v>2539</v>
      </c>
      <c r="B2631" s="3" t="s">
        <v>680</v>
      </c>
      <c r="C2631" s="3" t="s">
        <v>229</v>
      </c>
      <c r="D2631" s="3" t="s">
        <v>91</v>
      </c>
      <c r="E2631" s="3" t="s">
        <v>92</v>
      </c>
      <c r="F2631" s="3">
        <v>19</v>
      </c>
      <c r="G2631" s="3" t="s">
        <v>1500</v>
      </c>
      <c r="H2631" s="3" t="s">
        <v>21</v>
      </c>
      <c r="I2631" s="3" t="s">
        <v>22</v>
      </c>
      <c r="J2631" s="3" t="s">
        <v>21</v>
      </c>
      <c r="K2631" s="3"/>
      <c r="L2631" s="3" t="s">
        <v>33</v>
      </c>
      <c r="M2631" s="3" t="s">
        <v>29</v>
      </c>
      <c r="N2631" s="3">
        <v>8</v>
      </c>
      <c r="O2631" s="3">
        <v>62</v>
      </c>
    </row>
    <row r="2632" spans="1:15" ht="17.100000000000001">
      <c r="A2632" s="3" t="s">
        <v>3263</v>
      </c>
      <c r="B2632" s="3" t="s">
        <v>196</v>
      </c>
      <c r="C2632" s="3" t="s">
        <v>657</v>
      </c>
      <c r="D2632" s="3" t="s">
        <v>62</v>
      </c>
      <c r="E2632" s="3" t="s">
        <v>63</v>
      </c>
      <c r="F2632" s="3">
        <v>19</v>
      </c>
      <c r="G2632" s="3" t="s">
        <v>1015</v>
      </c>
      <c r="H2632" s="3" t="s">
        <v>21</v>
      </c>
      <c r="I2632" s="3" t="s">
        <v>22</v>
      </c>
      <c r="J2632" s="3" t="s">
        <v>21</v>
      </c>
      <c r="K2632" s="3" t="s">
        <v>465</v>
      </c>
      <c r="L2632" s="3" t="s">
        <v>104</v>
      </c>
      <c r="M2632" s="3" t="s">
        <v>50</v>
      </c>
      <c r="N2632" s="3">
        <v>1</v>
      </c>
      <c r="O2632" s="3">
        <v>28</v>
      </c>
    </row>
    <row r="2633" spans="1:15" ht="17.100000000000001">
      <c r="A2633" s="3" t="s">
        <v>2430</v>
      </c>
      <c r="B2633" s="3" t="s">
        <v>67</v>
      </c>
      <c r="C2633" s="3"/>
      <c r="D2633" s="3" t="s">
        <v>20</v>
      </c>
      <c r="E2633" s="3" t="s">
        <v>339</v>
      </c>
      <c r="F2633" s="3">
        <v>19</v>
      </c>
      <c r="G2633" s="3" t="s">
        <v>20</v>
      </c>
      <c r="H2633" s="3" t="s">
        <v>21</v>
      </c>
      <c r="I2633" s="3" t="s">
        <v>22</v>
      </c>
      <c r="J2633" s="3" t="s">
        <v>21</v>
      </c>
      <c r="K2633" s="3"/>
      <c r="L2633" s="3" t="s">
        <v>286</v>
      </c>
      <c r="M2633" s="3" t="s">
        <v>639</v>
      </c>
      <c r="N2633" s="3">
        <v>0</v>
      </c>
      <c r="O2633" s="3">
        <v>0</v>
      </c>
    </row>
    <row r="2634" spans="1:15" ht="17.100000000000001">
      <c r="A2634" s="3" t="s">
        <v>3264</v>
      </c>
      <c r="B2634" s="3" t="s">
        <v>249</v>
      </c>
      <c r="C2634" s="3"/>
      <c r="D2634" s="3" t="s">
        <v>20</v>
      </c>
      <c r="E2634" s="3" t="s">
        <v>339</v>
      </c>
      <c r="F2634" s="3">
        <v>19</v>
      </c>
      <c r="G2634" s="3" t="s">
        <v>74</v>
      </c>
      <c r="H2634" s="3" t="s">
        <v>21</v>
      </c>
      <c r="I2634" s="3" t="s">
        <v>22</v>
      </c>
      <c r="J2634" s="3" t="s">
        <v>21</v>
      </c>
      <c r="K2634" s="3"/>
      <c r="L2634" s="3" t="s">
        <v>23</v>
      </c>
      <c r="M2634" s="3" t="s">
        <v>109</v>
      </c>
      <c r="N2634" s="3">
        <v>0</v>
      </c>
      <c r="O2634" s="3">
        <v>0</v>
      </c>
    </row>
    <row r="2635" spans="1:15" ht="17.100000000000001">
      <c r="A2635" s="3" t="s">
        <v>3265</v>
      </c>
      <c r="B2635" s="3" t="s">
        <v>81</v>
      </c>
      <c r="C2635" s="3"/>
      <c r="D2635" s="3" t="s">
        <v>20</v>
      </c>
      <c r="E2635" s="3" t="s">
        <v>339</v>
      </c>
      <c r="F2635" s="3">
        <v>19</v>
      </c>
      <c r="G2635" s="3" t="s">
        <v>20</v>
      </c>
      <c r="H2635" s="3" t="s">
        <v>21</v>
      </c>
      <c r="I2635" s="3" t="s">
        <v>22</v>
      </c>
      <c r="J2635" s="3" t="s">
        <v>21</v>
      </c>
      <c r="K2635" s="3"/>
      <c r="L2635" s="3" t="s">
        <v>87</v>
      </c>
      <c r="M2635" s="3" t="s">
        <v>639</v>
      </c>
      <c r="N2635" s="3">
        <v>0</v>
      </c>
      <c r="O2635" s="3">
        <v>0</v>
      </c>
    </row>
    <row r="2636" spans="1:15" ht="17.100000000000001">
      <c r="A2636" s="3" t="s">
        <v>3266</v>
      </c>
      <c r="B2636" s="3" t="s">
        <v>42</v>
      </c>
      <c r="C2636" s="3"/>
      <c r="D2636" s="3" t="s">
        <v>20</v>
      </c>
      <c r="E2636" s="3" t="s">
        <v>339</v>
      </c>
      <c r="F2636" s="3">
        <v>19</v>
      </c>
      <c r="G2636" s="3" t="s">
        <v>40</v>
      </c>
      <c r="H2636" s="3" t="s">
        <v>21</v>
      </c>
      <c r="I2636" s="3" t="s">
        <v>22</v>
      </c>
      <c r="J2636" s="3" t="s">
        <v>21</v>
      </c>
      <c r="K2636" s="3"/>
      <c r="L2636" s="3" t="s">
        <v>160</v>
      </c>
      <c r="M2636" s="3" t="s">
        <v>82</v>
      </c>
      <c r="N2636" s="3">
        <v>0</v>
      </c>
      <c r="O2636" s="3">
        <v>0</v>
      </c>
    </row>
    <row r="2637" spans="1:15" ht="17.100000000000001">
      <c r="A2637" s="3" t="s">
        <v>3267</v>
      </c>
      <c r="B2637" s="3" t="s">
        <v>16</v>
      </c>
      <c r="C2637" s="3" t="s">
        <v>124</v>
      </c>
      <c r="D2637" s="3" t="s">
        <v>91</v>
      </c>
      <c r="E2637" s="3" t="s">
        <v>92</v>
      </c>
      <c r="F2637" s="3">
        <v>19</v>
      </c>
      <c r="G2637" s="3" t="s">
        <v>20</v>
      </c>
      <c r="H2637" s="3" t="s">
        <v>21</v>
      </c>
      <c r="I2637" s="3" t="s">
        <v>22</v>
      </c>
      <c r="J2637" s="3" t="s">
        <v>21</v>
      </c>
      <c r="K2637" s="3"/>
      <c r="L2637" s="3" t="s">
        <v>247</v>
      </c>
      <c r="M2637" s="3" t="s">
        <v>227</v>
      </c>
      <c r="N2637" s="3">
        <v>0</v>
      </c>
      <c r="O2637" s="3">
        <v>2</v>
      </c>
    </row>
    <row r="2638" spans="1:15" ht="17.100000000000001">
      <c r="A2638" s="3" t="s">
        <v>3268</v>
      </c>
      <c r="B2638" s="3" t="s">
        <v>16</v>
      </c>
      <c r="C2638" s="3" t="s">
        <v>592</v>
      </c>
      <c r="D2638" s="3" t="s">
        <v>20</v>
      </c>
      <c r="E2638" s="3" t="s">
        <v>339</v>
      </c>
      <c r="F2638" s="3">
        <v>19</v>
      </c>
      <c r="G2638" s="3" t="s">
        <v>1261</v>
      </c>
      <c r="H2638" s="3" t="s">
        <v>21</v>
      </c>
      <c r="I2638" s="3" t="s">
        <v>22</v>
      </c>
      <c r="J2638" s="3" t="s">
        <v>21</v>
      </c>
      <c r="K2638" s="3"/>
      <c r="L2638" s="3" t="s">
        <v>87</v>
      </c>
      <c r="M2638" s="3" t="s">
        <v>173</v>
      </c>
      <c r="N2638" s="3">
        <v>0</v>
      </c>
      <c r="O2638" s="3">
        <v>0</v>
      </c>
    </row>
    <row r="2639" spans="1:15" ht="17.100000000000001">
      <c r="A2639" s="3" t="s">
        <v>3269</v>
      </c>
      <c r="B2639" s="3" t="s">
        <v>111</v>
      </c>
      <c r="C2639" s="3"/>
      <c r="D2639" s="3" t="s">
        <v>20</v>
      </c>
      <c r="E2639" s="3" t="s">
        <v>339</v>
      </c>
      <c r="F2639" s="3">
        <v>19</v>
      </c>
      <c r="G2639" s="3" t="s">
        <v>20</v>
      </c>
      <c r="H2639" s="3" t="s">
        <v>21</v>
      </c>
      <c r="I2639" s="3" t="s">
        <v>22</v>
      </c>
      <c r="J2639" s="3" t="s">
        <v>21</v>
      </c>
      <c r="K2639" s="3"/>
      <c r="L2639" s="3" t="s">
        <v>49</v>
      </c>
      <c r="M2639" s="3" t="s">
        <v>254</v>
      </c>
      <c r="N2639" s="3">
        <v>0</v>
      </c>
      <c r="O2639" s="3">
        <v>0</v>
      </c>
    </row>
    <row r="2640" spans="1:15" ht="17.100000000000001">
      <c r="A2640" s="3" t="s">
        <v>3270</v>
      </c>
      <c r="B2640" s="3" t="s">
        <v>360</v>
      </c>
      <c r="C2640" s="3" t="s">
        <v>397</v>
      </c>
      <c r="D2640" s="3" t="s">
        <v>91</v>
      </c>
      <c r="E2640" s="3" t="s">
        <v>92</v>
      </c>
      <c r="F2640" s="3">
        <v>19</v>
      </c>
      <c r="G2640" s="3" t="s">
        <v>1609</v>
      </c>
      <c r="H2640" s="3" t="s">
        <v>21</v>
      </c>
      <c r="I2640" s="3" t="s">
        <v>22</v>
      </c>
      <c r="J2640" s="3" t="s">
        <v>21</v>
      </c>
      <c r="K2640" s="3"/>
      <c r="L2640" s="3" t="s">
        <v>87</v>
      </c>
      <c r="M2640" s="3" t="s">
        <v>205</v>
      </c>
      <c r="N2640" s="3">
        <v>0</v>
      </c>
      <c r="O2640" s="3">
        <v>54</v>
      </c>
    </row>
    <row r="2641" spans="1:15" ht="17.100000000000001">
      <c r="A2641" s="3" t="s">
        <v>3271</v>
      </c>
      <c r="B2641" s="3" t="s">
        <v>102</v>
      </c>
      <c r="C2641" s="3" t="s">
        <v>116</v>
      </c>
      <c r="D2641" s="3" t="s">
        <v>62</v>
      </c>
      <c r="E2641" s="3" t="s">
        <v>63</v>
      </c>
      <c r="F2641" s="3">
        <v>19</v>
      </c>
      <c r="G2641" s="3" t="s">
        <v>3272</v>
      </c>
      <c r="H2641" s="3" t="s">
        <v>21</v>
      </c>
      <c r="I2641" s="3" t="s">
        <v>22</v>
      </c>
      <c r="J2641" s="3" t="s">
        <v>21</v>
      </c>
      <c r="K2641" s="3"/>
      <c r="L2641" s="3" t="s">
        <v>183</v>
      </c>
      <c r="M2641" s="3" t="s">
        <v>205</v>
      </c>
      <c r="N2641" s="3">
        <v>0</v>
      </c>
      <c r="O2641" s="3">
        <v>0</v>
      </c>
    </row>
    <row r="2642" spans="1:15" ht="17.100000000000001">
      <c r="A2642" s="3" t="s">
        <v>3273</v>
      </c>
      <c r="B2642" s="3" t="s">
        <v>47</v>
      </c>
      <c r="C2642" s="3"/>
      <c r="D2642" s="3" t="s">
        <v>20</v>
      </c>
      <c r="E2642" s="3" t="s">
        <v>339</v>
      </c>
      <c r="F2642" s="3">
        <v>19</v>
      </c>
      <c r="G2642" s="3" t="s">
        <v>461</v>
      </c>
      <c r="H2642" s="3" t="s">
        <v>21</v>
      </c>
      <c r="I2642" s="3" t="s">
        <v>22</v>
      </c>
      <c r="J2642" s="3" t="s">
        <v>21</v>
      </c>
      <c r="K2642" s="3"/>
      <c r="L2642" s="3" t="s">
        <v>477</v>
      </c>
      <c r="M2642" s="3" t="s">
        <v>24</v>
      </c>
      <c r="N2642" s="3">
        <v>0</v>
      </c>
      <c r="O2642" s="3">
        <v>0</v>
      </c>
    </row>
    <row r="2643" spans="1:15" ht="17.100000000000001">
      <c r="A2643" s="3" t="s">
        <v>3274</v>
      </c>
      <c r="B2643" s="3" t="s">
        <v>102</v>
      </c>
      <c r="C2643" s="3" t="s">
        <v>127</v>
      </c>
      <c r="D2643" s="3" t="s">
        <v>62</v>
      </c>
      <c r="E2643" s="3" t="s">
        <v>63</v>
      </c>
      <c r="F2643" s="3">
        <v>19</v>
      </c>
      <c r="G2643" s="3" t="s">
        <v>74</v>
      </c>
      <c r="H2643" s="3" t="s">
        <v>21</v>
      </c>
      <c r="I2643" s="3" t="s">
        <v>22</v>
      </c>
      <c r="J2643" s="3" t="s">
        <v>21</v>
      </c>
      <c r="K2643" s="3"/>
      <c r="L2643" s="3" t="s">
        <v>128</v>
      </c>
      <c r="M2643" s="3" t="s">
        <v>76</v>
      </c>
      <c r="N2643" s="3">
        <v>0</v>
      </c>
      <c r="O2643" s="3">
        <v>0</v>
      </c>
    </row>
    <row r="2644" spans="1:15" ht="17.100000000000001">
      <c r="A2644" s="3" t="s">
        <v>3275</v>
      </c>
      <c r="B2644" s="3" t="s">
        <v>445</v>
      </c>
      <c r="C2644" s="3" t="s">
        <v>182</v>
      </c>
      <c r="D2644" s="3" t="s">
        <v>62</v>
      </c>
      <c r="E2644" s="3" t="s">
        <v>63</v>
      </c>
      <c r="F2644" s="3">
        <v>19</v>
      </c>
      <c r="G2644" s="3" t="s">
        <v>397</v>
      </c>
      <c r="H2644" s="3" t="s">
        <v>21</v>
      </c>
      <c r="I2644" s="3" t="s">
        <v>22</v>
      </c>
      <c r="J2644" s="3" t="s">
        <v>21</v>
      </c>
      <c r="K2644" s="3"/>
      <c r="L2644" s="3" t="s">
        <v>183</v>
      </c>
      <c r="M2644" s="3" t="s">
        <v>205</v>
      </c>
      <c r="N2644" s="3">
        <v>0</v>
      </c>
      <c r="O2644" s="3">
        <v>0</v>
      </c>
    </row>
    <row r="2645" spans="1:15" ht="17.100000000000001">
      <c r="A2645" s="3" t="s">
        <v>3276</v>
      </c>
      <c r="B2645" s="3" t="s">
        <v>81</v>
      </c>
      <c r="C2645" s="3" t="s">
        <v>134</v>
      </c>
      <c r="D2645" s="3" t="s">
        <v>38</v>
      </c>
      <c r="E2645" s="3" t="s">
        <v>39</v>
      </c>
      <c r="F2645" s="3">
        <v>19</v>
      </c>
      <c r="G2645" s="3" t="s">
        <v>74</v>
      </c>
      <c r="H2645" s="3" t="s">
        <v>21</v>
      </c>
      <c r="I2645" s="3" t="s">
        <v>22</v>
      </c>
      <c r="J2645" s="3" t="s">
        <v>21</v>
      </c>
      <c r="K2645" s="3"/>
      <c r="L2645" s="3" t="s">
        <v>914</v>
      </c>
      <c r="M2645" s="3" t="s">
        <v>266</v>
      </c>
      <c r="N2645" s="3">
        <v>2</v>
      </c>
      <c r="O2645" s="3">
        <v>26</v>
      </c>
    </row>
    <row r="2646" spans="1:15" ht="17.100000000000001">
      <c r="A2646" s="3" t="s">
        <v>3277</v>
      </c>
      <c r="B2646" s="3" t="s">
        <v>81</v>
      </c>
      <c r="C2646" s="3" t="s">
        <v>1339</v>
      </c>
      <c r="D2646" s="3" t="s">
        <v>1311</v>
      </c>
      <c r="E2646" s="3" t="s">
        <v>3278</v>
      </c>
      <c r="F2646" s="3">
        <v>19</v>
      </c>
      <c r="G2646" s="3" t="s">
        <v>1015</v>
      </c>
      <c r="H2646" s="3" t="s">
        <v>21</v>
      </c>
      <c r="I2646" s="3" t="s">
        <v>22</v>
      </c>
      <c r="J2646" s="3" t="s">
        <v>21</v>
      </c>
      <c r="K2646" s="3" t="s">
        <v>443</v>
      </c>
      <c r="L2646" s="3" t="s">
        <v>75</v>
      </c>
      <c r="M2646" s="3" t="s">
        <v>205</v>
      </c>
      <c r="N2646" s="3">
        <v>0</v>
      </c>
      <c r="O2646" s="3">
        <v>11</v>
      </c>
    </row>
    <row r="2647" spans="1:15" ht="17.100000000000001">
      <c r="A2647" s="3" t="s">
        <v>3279</v>
      </c>
      <c r="B2647" s="3" t="s">
        <v>81</v>
      </c>
      <c r="C2647" s="3" t="s">
        <v>79</v>
      </c>
      <c r="D2647" s="3" t="s">
        <v>18</v>
      </c>
      <c r="E2647" s="3" t="s">
        <v>19</v>
      </c>
      <c r="F2647" s="3">
        <v>19</v>
      </c>
      <c r="G2647" s="3" t="s">
        <v>74</v>
      </c>
      <c r="H2647" s="3" t="s">
        <v>21</v>
      </c>
      <c r="I2647" s="3" t="s">
        <v>22</v>
      </c>
      <c r="J2647" s="3" t="s">
        <v>21</v>
      </c>
      <c r="K2647" s="3"/>
      <c r="L2647" s="3" t="s">
        <v>247</v>
      </c>
      <c r="M2647" s="3" t="s">
        <v>227</v>
      </c>
      <c r="N2647" s="3">
        <v>0</v>
      </c>
      <c r="O2647" s="3">
        <v>4</v>
      </c>
    </row>
    <row r="2648" spans="1:15" ht="17.100000000000001">
      <c r="A2648" s="3" t="s">
        <v>3280</v>
      </c>
      <c r="B2648" s="3" t="s">
        <v>81</v>
      </c>
      <c r="C2648" s="3" t="s">
        <v>234</v>
      </c>
      <c r="D2648" s="3" t="s">
        <v>38</v>
      </c>
      <c r="E2648" s="3" t="s">
        <v>39</v>
      </c>
      <c r="F2648" s="3">
        <v>19</v>
      </c>
      <c r="G2648" s="3" t="s">
        <v>1845</v>
      </c>
      <c r="H2648" s="3" t="s">
        <v>21</v>
      </c>
      <c r="I2648" s="3" t="s">
        <v>22</v>
      </c>
      <c r="J2648" s="3" t="s">
        <v>21</v>
      </c>
      <c r="K2648" s="3"/>
      <c r="L2648" s="3" t="s">
        <v>191</v>
      </c>
      <c r="M2648" s="3" t="s">
        <v>266</v>
      </c>
      <c r="N2648" s="3">
        <v>0</v>
      </c>
      <c r="O2648" s="3">
        <v>0</v>
      </c>
    </row>
    <row r="2649" spans="1:15" ht="17.100000000000001">
      <c r="A2649" s="3" t="s">
        <v>292</v>
      </c>
      <c r="B2649" s="3" t="s">
        <v>31</v>
      </c>
      <c r="C2649" s="3" t="s">
        <v>204</v>
      </c>
      <c r="D2649" s="3" t="s">
        <v>91</v>
      </c>
      <c r="E2649" s="3" t="s">
        <v>92</v>
      </c>
      <c r="F2649" s="3">
        <v>19</v>
      </c>
      <c r="G2649" s="3" t="s">
        <v>113</v>
      </c>
      <c r="H2649" s="3" t="s">
        <v>21</v>
      </c>
      <c r="I2649" s="3" t="s">
        <v>22</v>
      </c>
      <c r="J2649" s="3" t="s">
        <v>21</v>
      </c>
      <c r="K2649" s="3"/>
      <c r="L2649" s="3" t="s">
        <v>138</v>
      </c>
      <c r="M2649" s="3" t="s">
        <v>139</v>
      </c>
      <c r="N2649" s="3">
        <v>0</v>
      </c>
      <c r="O2649" s="3">
        <v>10</v>
      </c>
    </row>
    <row r="2650" spans="1:15" ht="17.100000000000001">
      <c r="A2650" s="3" t="s">
        <v>3281</v>
      </c>
      <c r="B2650" s="3" t="s">
        <v>166</v>
      </c>
      <c r="C2650" s="3" t="s">
        <v>250</v>
      </c>
      <c r="D2650" s="3" t="s">
        <v>38</v>
      </c>
      <c r="E2650" s="3" t="s">
        <v>39</v>
      </c>
      <c r="F2650" s="3">
        <v>19</v>
      </c>
      <c r="G2650" s="3" t="s">
        <v>265</v>
      </c>
      <c r="H2650" s="3" t="s">
        <v>21</v>
      </c>
      <c r="I2650" s="3" t="s">
        <v>22</v>
      </c>
      <c r="J2650" s="3" t="s">
        <v>21</v>
      </c>
      <c r="K2650" s="3"/>
      <c r="L2650" s="3" t="s">
        <v>44</v>
      </c>
      <c r="M2650" s="3" t="s">
        <v>109</v>
      </c>
      <c r="N2650" s="3">
        <v>0</v>
      </c>
      <c r="O2650" s="3">
        <v>5</v>
      </c>
    </row>
    <row r="2651" spans="1:15" ht="17.100000000000001">
      <c r="A2651" s="3" t="s">
        <v>3282</v>
      </c>
      <c r="B2651" s="3" t="s">
        <v>16</v>
      </c>
      <c r="C2651" s="3" t="s">
        <v>234</v>
      </c>
      <c r="D2651" s="3" t="s">
        <v>38</v>
      </c>
      <c r="E2651" s="3" t="s">
        <v>39</v>
      </c>
      <c r="F2651" s="3">
        <v>19</v>
      </c>
      <c r="G2651" s="3" t="s">
        <v>397</v>
      </c>
      <c r="H2651" s="3" t="s">
        <v>21</v>
      </c>
      <c r="I2651" s="3" t="s">
        <v>22</v>
      </c>
      <c r="J2651" s="3" t="s">
        <v>21</v>
      </c>
      <c r="K2651" s="3"/>
      <c r="L2651" s="3" t="s">
        <v>160</v>
      </c>
      <c r="M2651" s="3" t="s">
        <v>82</v>
      </c>
      <c r="N2651" s="3">
        <v>9</v>
      </c>
      <c r="O2651" s="3">
        <v>37</v>
      </c>
    </row>
    <row r="2652" spans="1:15" ht="17.100000000000001">
      <c r="A2652" s="3" t="s">
        <v>3283</v>
      </c>
      <c r="B2652" s="3" t="s">
        <v>42</v>
      </c>
      <c r="C2652" s="3"/>
      <c r="D2652" s="3" t="s">
        <v>20</v>
      </c>
      <c r="E2652" s="3" t="s">
        <v>339</v>
      </c>
      <c r="F2652" s="3">
        <v>19</v>
      </c>
      <c r="G2652" s="3" t="s">
        <v>20</v>
      </c>
      <c r="H2652" s="3" t="s">
        <v>21</v>
      </c>
      <c r="I2652" s="3" t="s">
        <v>22</v>
      </c>
      <c r="J2652" s="3" t="s">
        <v>21</v>
      </c>
      <c r="K2652" s="3"/>
      <c r="L2652" s="3" t="s">
        <v>117</v>
      </c>
      <c r="M2652" s="3" t="s">
        <v>50</v>
      </c>
      <c r="N2652" s="3">
        <v>0</v>
      </c>
      <c r="O2652" s="3">
        <v>0</v>
      </c>
    </row>
    <row r="2653" spans="1:15" ht="17.100000000000001">
      <c r="A2653" s="3" t="s">
        <v>3284</v>
      </c>
      <c r="B2653" s="3" t="s">
        <v>42</v>
      </c>
      <c r="C2653" s="3" t="s">
        <v>1675</v>
      </c>
      <c r="D2653" s="3" t="s">
        <v>1676</v>
      </c>
      <c r="E2653" s="3" t="s">
        <v>1677</v>
      </c>
      <c r="F2653" s="3">
        <v>19</v>
      </c>
      <c r="G2653" s="3" t="s">
        <v>1496</v>
      </c>
      <c r="H2653" s="3" t="s">
        <v>21</v>
      </c>
      <c r="I2653" s="3" t="s">
        <v>22</v>
      </c>
      <c r="J2653" s="3" t="s">
        <v>21</v>
      </c>
      <c r="K2653" s="3"/>
      <c r="L2653" s="3" t="s">
        <v>477</v>
      </c>
      <c r="M2653" s="3" t="s">
        <v>59</v>
      </c>
      <c r="N2653" s="3">
        <v>0</v>
      </c>
      <c r="O2653" s="3">
        <v>0</v>
      </c>
    </row>
    <row r="2654" spans="1:15" ht="17.100000000000001">
      <c r="A2654" s="3" t="s">
        <v>3285</v>
      </c>
      <c r="B2654" s="3" t="s">
        <v>360</v>
      </c>
      <c r="C2654" s="3" t="s">
        <v>263</v>
      </c>
      <c r="D2654" s="3" t="s">
        <v>91</v>
      </c>
      <c r="E2654" s="3" t="s">
        <v>92</v>
      </c>
      <c r="F2654" s="3">
        <v>19</v>
      </c>
      <c r="G2654" s="3" t="s">
        <v>1237</v>
      </c>
      <c r="H2654" s="3" t="s">
        <v>21</v>
      </c>
      <c r="I2654" s="3" t="s">
        <v>22</v>
      </c>
      <c r="J2654" s="3" t="s">
        <v>21</v>
      </c>
      <c r="K2654" s="3"/>
      <c r="L2654" s="3" t="s">
        <v>333</v>
      </c>
      <c r="M2654" s="3" t="s">
        <v>147</v>
      </c>
      <c r="N2654" s="3">
        <v>3</v>
      </c>
      <c r="O2654" s="3">
        <v>54</v>
      </c>
    </row>
    <row r="2655" spans="1:15" ht="17.100000000000001">
      <c r="A2655" s="3" t="s">
        <v>3286</v>
      </c>
      <c r="B2655" s="3" t="s">
        <v>1380</v>
      </c>
      <c r="C2655" s="3" t="s">
        <v>98</v>
      </c>
      <c r="D2655" s="3" t="s">
        <v>91</v>
      </c>
      <c r="E2655" s="3" t="s">
        <v>92</v>
      </c>
      <c r="F2655" s="3">
        <v>19</v>
      </c>
      <c r="G2655" s="3" t="s">
        <v>20</v>
      </c>
      <c r="H2655" s="3" t="s">
        <v>21</v>
      </c>
      <c r="I2655" s="3" t="s">
        <v>22</v>
      </c>
      <c r="J2655" s="3" t="s">
        <v>21</v>
      </c>
      <c r="K2655" s="3"/>
      <c r="L2655" s="3" t="s">
        <v>49</v>
      </c>
      <c r="M2655" s="3" t="s">
        <v>88</v>
      </c>
      <c r="N2655" s="3">
        <v>12</v>
      </c>
      <c r="O2655" s="3">
        <v>53</v>
      </c>
    </row>
    <row r="2656" spans="1:15" ht="17.100000000000001">
      <c r="A2656" s="3" t="s">
        <v>3287</v>
      </c>
      <c r="B2656" s="3" t="s">
        <v>42</v>
      </c>
      <c r="C2656" s="3" t="s">
        <v>1009</v>
      </c>
      <c r="D2656" s="3" t="s">
        <v>62</v>
      </c>
      <c r="E2656" s="3" t="s">
        <v>63</v>
      </c>
      <c r="F2656" s="3">
        <v>19</v>
      </c>
      <c r="G2656" s="3" t="s">
        <v>177</v>
      </c>
      <c r="H2656" s="3" t="s">
        <v>21</v>
      </c>
      <c r="I2656" s="3" t="s">
        <v>22</v>
      </c>
      <c r="J2656" s="3" t="s">
        <v>21</v>
      </c>
      <c r="K2656" s="3"/>
      <c r="L2656" s="3" t="s">
        <v>49</v>
      </c>
      <c r="M2656" s="3" t="s">
        <v>88</v>
      </c>
      <c r="N2656" s="3">
        <v>5</v>
      </c>
      <c r="O2656" s="3">
        <v>61</v>
      </c>
    </row>
    <row r="2657" spans="1:15" ht="17.100000000000001">
      <c r="A2657" s="3" t="s">
        <v>3288</v>
      </c>
      <c r="B2657" s="3" t="s">
        <v>115</v>
      </c>
      <c r="C2657" s="3" t="s">
        <v>229</v>
      </c>
      <c r="D2657" s="3" t="s">
        <v>91</v>
      </c>
      <c r="E2657" s="3" t="s">
        <v>92</v>
      </c>
      <c r="F2657" s="3">
        <v>19</v>
      </c>
      <c r="G2657" s="3" t="s">
        <v>577</v>
      </c>
      <c r="H2657" s="3" t="s">
        <v>21</v>
      </c>
      <c r="I2657" s="3" t="s">
        <v>22</v>
      </c>
      <c r="J2657" s="3" t="s">
        <v>21</v>
      </c>
      <c r="K2657" s="3"/>
      <c r="L2657" s="3" t="s">
        <v>104</v>
      </c>
      <c r="M2657" s="3" t="s">
        <v>266</v>
      </c>
      <c r="N2657" s="3">
        <v>0</v>
      </c>
      <c r="O2657" s="3">
        <v>0</v>
      </c>
    </row>
    <row r="2658" spans="1:15" ht="17.100000000000001">
      <c r="A2658" s="3" t="s">
        <v>3038</v>
      </c>
      <c r="B2658" s="3" t="s">
        <v>196</v>
      </c>
      <c r="C2658" s="3" t="s">
        <v>182</v>
      </c>
      <c r="D2658" s="3" t="s">
        <v>62</v>
      </c>
      <c r="E2658" s="3" t="s">
        <v>63</v>
      </c>
      <c r="F2658" s="3">
        <v>19</v>
      </c>
      <c r="G2658" s="3" t="s">
        <v>461</v>
      </c>
      <c r="H2658" s="3" t="s">
        <v>21</v>
      </c>
      <c r="I2658" s="3" t="s">
        <v>22</v>
      </c>
      <c r="J2658" s="3" t="s">
        <v>21</v>
      </c>
      <c r="K2658" s="3"/>
      <c r="L2658" s="3" t="s">
        <v>247</v>
      </c>
      <c r="M2658" s="3" t="s">
        <v>205</v>
      </c>
      <c r="N2658" s="3">
        <v>0</v>
      </c>
      <c r="O2658" s="3">
        <v>76</v>
      </c>
    </row>
    <row r="2659" spans="1:15" ht="17.100000000000001">
      <c r="A2659" s="3" t="s">
        <v>3289</v>
      </c>
      <c r="B2659" s="3" t="s">
        <v>42</v>
      </c>
      <c r="C2659" s="3" t="s">
        <v>1177</v>
      </c>
      <c r="D2659" s="3" t="s">
        <v>20</v>
      </c>
      <c r="E2659" s="3" t="s">
        <v>339</v>
      </c>
      <c r="F2659" s="3">
        <v>19</v>
      </c>
      <c r="G2659" s="3" t="s">
        <v>20</v>
      </c>
      <c r="H2659" s="3" t="s">
        <v>21</v>
      </c>
      <c r="I2659" s="3" t="s">
        <v>22</v>
      </c>
      <c r="J2659" s="3" t="s">
        <v>21</v>
      </c>
      <c r="K2659" s="3"/>
      <c r="L2659" s="3" t="s">
        <v>58</v>
      </c>
      <c r="M2659" s="3" t="s">
        <v>291</v>
      </c>
      <c r="N2659" s="3">
        <v>8</v>
      </c>
      <c r="O2659" s="3">
        <v>38</v>
      </c>
    </row>
    <row r="2660" spans="1:15" ht="17.100000000000001">
      <c r="A2660" s="3" t="s">
        <v>3290</v>
      </c>
      <c r="B2660" s="3" t="s">
        <v>892</v>
      </c>
      <c r="C2660" s="3" t="s">
        <v>136</v>
      </c>
      <c r="D2660" s="3" t="s">
        <v>91</v>
      </c>
      <c r="E2660" s="3" t="s">
        <v>92</v>
      </c>
      <c r="F2660" s="3">
        <v>19</v>
      </c>
      <c r="G2660" s="3" t="s">
        <v>136</v>
      </c>
      <c r="H2660" s="3" t="s">
        <v>21</v>
      </c>
      <c r="I2660" s="3" t="s">
        <v>22</v>
      </c>
      <c r="J2660" s="3" t="s">
        <v>21</v>
      </c>
      <c r="K2660" s="3"/>
      <c r="L2660" s="3" t="s">
        <v>44</v>
      </c>
      <c r="M2660" s="3" t="s">
        <v>50</v>
      </c>
      <c r="N2660" s="3">
        <v>1</v>
      </c>
      <c r="O2660" s="3">
        <v>24</v>
      </c>
    </row>
    <row r="2661" spans="1:15" ht="17.100000000000001">
      <c r="A2661" s="3" t="s">
        <v>3291</v>
      </c>
      <c r="B2661" s="3" t="s">
        <v>81</v>
      </c>
      <c r="C2661" s="3"/>
      <c r="D2661" s="3" t="s">
        <v>20</v>
      </c>
      <c r="E2661" s="3" t="s">
        <v>339</v>
      </c>
      <c r="F2661" s="3">
        <v>19</v>
      </c>
      <c r="G2661" s="3" t="s">
        <v>530</v>
      </c>
      <c r="H2661" s="3" t="s">
        <v>21</v>
      </c>
      <c r="I2661" s="3" t="s">
        <v>22</v>
      </c>
      <c r="J2661" s="3" t="s">
        <v>21</v>
      </c>
      <c r="K2661" s="3"/>
      <c r="L2661" s="3" t="s">
        <v>333</v>
      </c>
      <c r="M2661" s="3" t="s">
        <v>347</v>
      </c>
      <c r="N2661" s="3">
        <v>0</v>
      </c>
      <c r="O2661" s="3">
        <v>0</v>
      </c>
    </row>
    <row r="2662" spans="1:15" ht="17.100000000000001">
      <c r="A2662" s="3" t="s">
        <v>3292</v>
      </c>
      <c r="B2662" s="3" t="s">
        <v>189</v>
      </c>
      <c r="C2662" s="3" t="s">
        <v>185</v>
      </c>
      <c r="D2662" s="3" t="s">
        <v>38</v>
      </c>
      <c r="E2662" s="3" t="s">
        <v>39</v>
      </c>
      <c r="F2662" s="3">
        <v>19</v>
      </c>
      <c r="G2662" s="3" t="s">
        <v>1148</v>
      </c>
      <c r="H2662" s="3" t="s">
        <v>21</v>
      </c>
      <c r="I2662" s="3" t="s">
        <v>22</v>
      </c>
      <c r="J2662" s="3" t="s">
        <v>21</v>
      </c>
      <c r="K2662" s="3"/>
      <c r="L2662" s="3" t="s">
        <v>28</v>
      </c>
      <c r="M2662" s="3" t="s">
        <v>254</v>
      </c>
      <c r="N2662" s="3">
        <v>0</v>
      </c>
      <c r="O2662" s="3">
        <v>0</v>
      </c>
    </row>
    <row r="2663" spans="1:15" ht="17.100000000000001">
      <c r="A2663" s="3" t="s">
        <v>3293</v>
      </c>
      <c r="B2663" s="3" t="s">
        <v>166</v>
      </c>
      <c r="C2663" s="3" t="s">
        <v>90</v>
      </c>
      <c r="D2663" s="3" t="s">
        <v>91</v>
      </c>
      <c r="E2663" s="3" t="s">
        <v>92</v>
      </c>
      <c r="F2663" s="3">
        <v>19</v>
      </c>
      <c r="G2663" s="3" t="s">
        <v>40</v>
      </c>
      <c r="H2663" s="3" t="s">
        <v>21</v>
      </c>
      <c r="I2663" s="3" t="s">
        <v>22</v>
      </c>
      <c r="J2663" s="3" t="s">
        <v>21</v>
      </c>
      <c r="K2663" s="3"/>
      <c r="L2663" s="3" t="s">
        <v>467</v>
      </c>
      <c r="M2663" s="3" t="s">
        <v>2154</v>
      </c>
      <c r="N2663" s="3">
        <v>0</v>
      </c>
      <c r="O2663" s="3">
        <v>17</v>
      </c>
    </row>
    <row r="2664" spans="1:15" ht="17.100000000000001">
      <c r="A2664" s="3" t="s">
        <v>3294</v>
      </c>
      <c r="B2664" s="3" t="s">
        <v>877</v>
      </c>
      <c r="C2664" s="3" t="s">
        <v>229</v>
      </c>
      <c r="D2664" s="3" t="s">
        <v>91</v>
      </c>
      <c r="E2664" s="3" t="s">
        <v>92</v>
      </c>
      <c r="F2664" s="3">
        <v>19</v>
      </c>
      <c r="G2664" s="3" t="s">
        <v>1237</v>
      </c>
      <c r="H2664" s="3" t="s">
        <v>21</v>
      </c>
      <c r="I2664" s="3" t="s">
        <v>22</v>
      </c>
      <c r="J2664" s="3" t="s">
        <v>21</v>
      </c>
      <c r="K2664" s="3"/>
      <c r="L2664" s="3" t="s">
        <v>23</v>
      </c>
      <c r="M2664" s="3" t="s">
        <v>45</v>
      </c>
      <c r="N2664" s="3">
        <v>0</v>
      </c>
      <c r="O2664" s="3">
        <v>0</v>
      </c>
    </row>
    <row r="2665" spans="1:15" ht="17.100000000000001">
      <c r="A2665" s="3" t="s">
        <v>3295</v>
      </c>
      <c r="B2665" s="3" t="s">
        <v>42</v>
      </c>
      <c r="C2665" s="3" t="s">
        <v>357</v>
      </c>
      <c r="D2665" s="3" t="s">
        <v>62</v>
      </c>
      <c r="E2665" s="3" t="s">
        <v>63</v>
      </c>
      <c r="F2665" s="3">
        <v>19</v>
      </c>
      <c r="G2665" s="3" t="s">
        <v>357</v>
      </c>
      <c r="H2665" s="3" t="s">
        <v>21</v>
      </c>
      <c r="I2665" s="3" t="s">
        <v>22</v>
      </c>
      <c r="J2665" s="3" t="s">
        <v>21</v>
      </c>
      <c r="K2665" s="3"/>
      <c r="L2665" s="3" t="s">
        <v>49</v>
      </c>
      <c r="M2665" s="3" t="s">
        <v>205</v>
      </c>
      <c r="N2665" s="3">
        <v>0</v>
      </c>
      <c r="O2665" s="3">
        <v>11</v>
      </c>
    </row>
    <row r="2666" spans="1:15" ht="17.100000000000001">
      <c r="A2666" s="3" t="s">
        <v>3296</v>
      </c>
      <c r="B2666" s="3" t="s">
        <v>189</v>
      </c>
      <c r="C2666" s="3" t="s">
        <v>290</v>
      </c>
      <c r="D2666" s="3" t="s">
        <v>91</v>
      </c>
      <c r="E2666" s="3" t="s">
        <v>92</v>
      </c>
      <c r="F2666" s="3">
        <v>19</v>
      </c>
      <c r="G2666" s="3" t="s">
        <v>74</v>
      </c>
      <c r="H2666" s="3" t="s">
        <v>21</v>
      </c>
      <c r="I2666" s="3" t="s">
        <v>22</v>
      </c>
      <c r="J2666" s="3" t="s">
        <v>21</v>
      </c>
      <c r="K2666" s="3"/>
      <c r="L2666" s="3" t="s">
        <v>28</v>
      </c>
      <c r="M2666" s="3" t="s">
        <v>88</v>
      </c>
      <c r="N2666" s="3">
        <v>0</v>
      </c>
      <c r="O2666" s="3">
        <v>4</v>
      </c>
    </row>
    <row r="2667" spans="1:15" ht="17.100000000000001">
      <c r="A2667" s="3" t="s">
        <v>3297</v>
      </c>
      <c r="B2667" s="3" t="s">
        <v>81</v>
      </c>
      <c r="C2667" s="3"/>
      <c r="D2667" s="3" t="s">
        <v>20</v>
      </c>
      <c r="E2667" s="3" t="s">
        <v>339</v>
      </c>
      <c r="F2667" s="3">
        <v>20</v>
      </c>
      <c r="G2667" s="3" t="s">
        <v>20</v>
      </c>
      <c r="H2667" s="3" t="s">
        <v>21</v>
      </c>
      <c r="I2667" s="3" t="s">
        <v>22</v>
      </c>
      <c r="J2667" s="3" t="s">
        <v>21</v>
      </c>
      <c r="K2667" s="3"/>
      <c r="L2667" s="3" t="s">
        <v>122</v>
      </c>
      <c r="M2667" s="3" t="s">
        <v>254</v>
      </c>
      <c r="N2667" s="3">
        <v>0</v>
      </c>
      <c r="O2667" s="3">
        <v>0</v>
      </c>
    </row>
    <row r="2668" spans="1:15" ht="17.100000000000001">
      <c r="A2668" s="3" t="s">
        <v>3298</v>
      </c>
      <c r="B2668" s="3" t="s">
        <v>198</v>
      </c>
      <c r="C2668" s="3" t="s">
        <v>142</v>
      </c>
      <c r="D2668" s="3" t="s">
        <v>18</v>
      </c>
      <c r="E2668" s="3" t="s">
        <v>19</v>
      </c>
      <c r="F2668" s="3">
        <v>20</v>
      </c>
      <c r="G2668" s="3" t="s">
        <v>142</v>
      </c>
      <c r="H2668" s="3" t="s">
        <v>21</v>
      </c>
      <c r="I2668" s="3" t="s">
        <v>22</v>
      </c>
      <c r="J2668" s="3" t="s">
        <v>21</v>
      </c>
      <c r="K2668" s="3"/>
      <c r="L2668" s="3" t="s">
        <v>75</v>
      </c>
      <c r="M2668" s="3" t="s">
        <v>343</v>
      </c>
      <c r="N2668" s="3">
        <v>4</v>
      </c>
      <c r="O2668" s="3">
        <v>48</v>
      </c>
    </row>
    <row r="2669" spans="1:15" ht="17.100000000000001">
      <c r="A2669" s="3" t="s">
        <v>3299</v>
      </c>
      <c r="B2669" s="3" t="s">
        <v>42</v>
      </c>
      <c r="C2669" s="3"/>
      <c r="D2669" s="3" t="s">
        <v>20</v>
      </c>
      <c r="E2669" s="3" t="s">
        <v>339</v>
      </c>
      <c r="F2669" s="3">
        <v>20</v>
      </c>
      <c r="G2669" s="3" t="s">
        <v>20</v>
      </c>
      <c r="H2669" s="3" t="s">
        <v>21</v>
      </c>
      <c r="I2669" s="3" t="s">
        <v>22</v>
      </c>
      <c r="J2669" s="3" t="s">
        <v>21</v>
      </c>
      <c r="K2669" s="3"/>
      <c r="L2669" s="3" t="s">
        <v>104</v>
      </c>
      <c r="M2669" s="3" t="s">
        <v>266</v>
      </c>
      <c r="N2669" s="3">
        <v>0</v>
      </c>
      <c r="O2669" s="3">
        <v>0</v>
      </c>
    </row>
    <row r="2670" spans="1:15" ht="17.100000000000001">
      <c r="A2670" s="3" t="s">
        <v>3300</v>
      </c>
      <c r="B2670" s="3" t="s">
        <v>42</v>
      </c>
      <c r="C2670" s="3" t="s">
        <v>169</v>
      </c>
      <c r="D2670" s="3" t="s">
        <v>62</v>
      </c>
      <c r="E2670" s="3" t="s">
        <v>63</v>
      </c>
      <c r="F2670" s="3">
        <v>20</v>
      </c>
      <c r="G2670" s="3" t="s">
        <v>326</v>
      </c>
      <c r="H2670" s="3" t="s">
        <v>21</v>
      </c>
      <c r="I2670" s="3" t="s">
        <v>22</v>
      </c>
      <c r="J2670" s="3" t="s">
        <v>21</v>
      </c>
      <c r="K2670" s="3"/>
      <c r="L2670" s="3" t="s">
        <v>75</v>
      </c>
      <c r="M2670" s="3" t="s">
        <v>139</v>
      </c>
      <c r="N2670" s="3">
        <v>2</v>
      </c>
      <c r="O2670" s="3">
        <v>22</v>
      </c>
    </row>
    <row r="2671" spans="1:15" ht="17.100000000000001">
      <c r="A2671" s="3" t="s">
        <v>3301</v>
      </c>
      <c r="B2671" s="3" t="s">
        <v>42</v>
      </c>
      <c r="C2671" s="3"/>
      <c r="D2671" s="3" t="s">
        <v>20</v>
      </c>
      <c r="E2671" s="3" t="s">
        <v>339</v>
      </c>
      <c r="F2671" s="3">
        <v>20</v>
      </c>
      <c r="G2671" s="3" t="s">
        <v>1015</v>
      </c>
      <c r="H2671" s="3" t="s">
        <v>21</v>
      </c>
      <c r="I2671" s="3" t="s">
        <v>22</v>
      </c>
      <c r="J2671" s="3" t="s">
        <v>21</v>
      </c>
      <c r="K2671" s="3"/>
      <c r="L2671" s="3" t="s">
        <v>122</v>
      </c>
      <c r="M2671" s="3" t="s">
        <v>254</v>
      </c>
      <c r="N2671" s="3">
        <v>0</v>
      </c>
      <c r="O2671" s="3">
        <v>0</v>
      </c>
    </row>
    <row r="2672" spans="1:15" ht="17.100000000000001">
      <c r="A2672" s="3" t="s">
        <v>3302</v>
      </c>
      <c r="B2672" s="3" t="s">
        <v>42</v>
      </c>
      <c r="C2672" s="3" t="s">
        <v>290</v>
      </c>
      <c r="D2672" s="3" t="s">
        <v>91</v>
      </c>
      <c r="E2672" s="3" t="s">
        <v>92</v>
      </c>
      <c r="F2672" s="3">
        <v>20</v>
      </c>
      <c r="G2672" s="3" t="s">
        <v>74</v>
      </c>
      <c r="H2672" s="3" t="s">
        <v>21</v>
      </c>
      <c r="I2672" s="3" t="s">
        <v>22</v>
      </c>
      <c r="J2672" s="3" t="s">
        <v>21</v>
      </c>
      <c r="K2672" s="3"/>
      <c r="L2672" s="3" t="s">
        <v>138</v>
      </c>
      <c r="M2672" s="3" t="s">
        <v>324</v>
      </c>
      <c r="N2672" s="3">
        <v>0</v>
      </c>
      <c r="O2672" s="3">
        <v>0</v>
      </c>
    </row>
    <row r="2673" spans="1:15" ht="17.100000000000001">
      <c r="A2673" s="3" t="s">
        <v>3303</v>
      </c>
      <c r="B2673" s="3" t="s">
        <v>372</v>
      </c>
      <c r="C2673" s="3" t="s">
        <v>121</v>
      </c>
      <c r="D2673" s="3" t="s">
        <v>18</v>
      </c>
      <c r="E2673" s="3" t="s">
        <v>19</v>
      </c>
      <c r="F2673" s="3">
        <v>20</v>
      </c>
      <c r="G2673" s="3" t="s">
        <v>20</v>
      </c>
      <c r="H2673" s="3" t="s">
        <v>21</v>
      </c>
      <c r="I2673" s="3" t="s">
        <v>22</v>
      </c>
      <c r="J2673" s="3" t="s">
        <v>21</v>
      </c>
      <c r="K2673" s="3"/>
      <c r="L2673" s="3" t="s">
        <v>49</v>
      </c>
      <c r="M2673" s="3" t="s">
        <v>306</v>
      </c>
      <c r="N2673" s="3">
        <v>1</v>
      </c>
      <c r="O2673" s="3">
        <v>19</v>
      </c>
    </row>
    <row r="2674" spans="1:15" ht="17.100000000000001">
      <c r="A2674" s="3" t="s">
        <v>3304</v>
      </c>
      <c r="B2674" s="3" t="s">
        <v>16</v>
      </c>
      <c r="C2674" s="3" t="s">
        <v>3305</v>
      </c>
      <c r="D2674" s="3" t="s">
        <v>20</v>
      </c>
      <c r="E2674" s="3" t="s">
        <v>339</v>
      </c>
      <c r="F2674" s="3">
        <v>20</v>
      </c>
      <c r="G2674" s="3" t="s">
        <v>3306</v>
      </c>
      <c r="H2674" s="3" t="s">
        <v>21</v>
      </c>
      <c r="I2674" s="3" t="s">
        <v>22</v>
      </c>
      <c r="J2674" s="3" t="s">
        <v>21</v>
      </c>
      <c r="K2674" s="3"/>
      <c r="L2674" s="3" t="s">
        <v>128</v>
      </c>
      <c r="M2674" s="3" t="s">
        <v>29</v>
      </c>
      <c r="N2674" s="3">
        <v>0</v>
      </c>
      <c r="O2674" s="3">
        <v>0</v>
      </c>
    </row>
    <row r="2675" spans="1:15" ht="17.100000000000001">
      <c r="A2675" s="3" t="s">
        <v>3307</v>
      </c>
      <c r="B2675" s="3" t="s">
        <v>445</v>
      </c>
      <c r="C2675" s="3"/>
      <c r="D2675" s="3" t="s">
        <v>20</v>
      </c>
      <c r="E2675" s="3" t="s">
        <v>339</v>
      </c>
      <c r="F2675" s="3">
        <v>20</v>
      </c>
      <c r="G2675" s="3" t="s">
        <v>275</v>
      </c>
      <c r="H2675" s="3" t="s">
        <v>21</v>
      </c>
      <c r="I2675" s="3" t="s">
        <v>22</v>
      </c>
      <c r="J2675" s="3" t="s">
        <v>21</v>
      </c>
      <c r="K2675" s="3"/>
      <c r="L2675" s="3" t="s">
        <v>160</v>
      </c>
      <c r="M2675" s="3" t="s">
        <v>109</v>
      </c>
      <c r="N2675" s="3">
        <v>0</v>
      </c>
      <c r="O2675" s="3">
        <v>0</v>
      </c>
    </row>
    <row r="2676" spans="1:15" ht="17.100000000000001">
      <c r="A2676" s="3" t="s">
        <v>1342</v>
      </c>
      <c r="B2676" s="3" t="s">
        <v>457</v>
      </c>
      <c r="C2676" s="3"/>
      <c r="D2676" s="3" t="s">
        <v>20</v>
      </c>
      <c r="E2676" s="3" t="s">
        <v>339</v>
      </c>
      <c r="F2676" s="3">
        <v>20</v>
      </c>
      <c r="G2676" s="3" t="s">
        <v>20</v>
      </c>
      <c r="H2676" s="3" t="s">
        <v>21</v>
      </c>
      <c r="I2676" s="3" t="s">
        <v>22</v>
      </c>
      <c r="J2676" s="3" t="s">
        <v>21</v>
      </c>
      <c r="K2676" s="3"/>
      <c r="L2676" s="3" t="s">
        <v>194</v>
      </c>
      <c r="M2676" s="3" t="s">
        <v>173</v>
      </c>
      <c r="N2676" s="3">
        <v>0</v>
      </c>
      <c r="O2676" s="3">
        <v>0</v>
      </c>
    </row>
    <row r="2677" spans="1:15" ht="17.100000000000001">
      <c r="A2677" s="3" t="s">
        <v>3308</v>
      </c>
      <c r="B2677" s="3" t="s">
        <v>680</v>
      </c>
      <c r="C2677" s="3" t="s">
        <v>190</v>
      </c>
      <c r="D2677" s="3" t="s">
        <v>18</v>
      </c>
      <c r="E2677" s="3" t="s">
        <v>19</v>
      </c>
      <c r="F2677" s="3">
        <v>20</v>
      </c>
      <c r="G2677" s="3" t="s">
        <v>3309</v>
      </c>
      <c r="H2677" s="3" t="s">
        <v>21</v>
      </c>
      <c r="I2677" s="3" t="s">
        <v>22</v>
      </c>
      <c r="J2677" s="3" t="s">
        <v>21</v>
      </c>
      <c r="K2677" s="3"/>
      <c r="L2677" s="3" t="s">
        <v>44</v>
      </c>
      <c r="M2677" s="3" t="s">
        <v>291</v>
      </c>
      <c r="N2677" s="3">
        <v>0</v>
      </c>
      <c r="O2677" s="3">
        <v>0</v>
      </c>
    </row>
    <row r="2678" spans="1:15" ht="17.100000000000001">
      <c r="A2678" s="3" t="s">
        <v>3310</v>
      </c>
      <c r="B2678" s="3" t="s">
        <v>166</v>
      </c>
      <c r="C2678" s="3" t="s">
        <v>1279</v>
      </c>
      <c r="D2678" s="3" t="s">
        <v>20</v>
      </c>
      <c r="E2678" s="3" t="s">
        <v>339</v>
      </c>
      <c r="F2678" s="3">
        <v>20</v>
      </c>
      <c r="G2678" s="3" t="s">
        <v>1237</v>
      </c>
      <c r="H2678" s="3" t="s">
        <v>21</v>
      </c>
      <c r="I2678" s="3" t="s">
        <v>22</v>
      </c>
      <c r="J2678" s="3" t="s">
        <v>21</v>
      </c>
      <c r="K2678" s="3"/>
      <c r="L2678" s="3" t="s">
        <v>247</v>
      </c>
      <c r="M2678" s="3" t="s">
        <v>1319</v>
      </c>
      <c r="N2678" s="3">
        <v>0</v>
      </c>
      <c r="O2678" s="3">
        <v>8</v>
      </c>
    </row>
    <row r="2679" spans="1:15" ht="17.100000000000001">
      <c r="A2679" s="3" t="s">
        <v>3311</v>
      </c>
      <c r="B2679" s="3" t="s">
        <v>480</v>
      </c>
      <c r="C2679" s="3" t="s">
        <v>253</v>
      </c>
      <c r="D2679" s="3" t="s">
        <v>20</v>
      </c>
      <c r="E2679" s="3" t="s">
        <v>339</v>
      </c>
      <c r="F2679" s="3">
        <v>20</v>
      </c>
      <c r="G2679" s="3" t="s">
        <v>74</v>
      </c>
      <c r="H2679" s="3" t="s">
        <v>21</v>
      </c>
      <c r="I2679" s="3" t="s">
        <v>22</v>
      </c>
      <c r="J2679" s="3" t="s">
        <v>21</v>
      </c>
      <c r="K2679" s="3"/>
      <c r="L2679" s="3" t="s">
        <v>333</v>
      </c>
      <c r="M2679" s="3" t="s">
        <v>82</v>
      </c>
      <c r="N2679" s="3">
        <v>0</v>
      </c>
      <c r="O2679" s="3">
        <v>6</v>
      </c>
    </row>
    <row r="2680" spans="1:15" ht="17.100000000000001">
      <c r="A2680" s="3" t="s">
        <v>3312</v>
      </c>
      <c r="B2680" s="3" t="s">
        <v>81</v>
      </c>
      <c r="C2680" s="3" t="s">
        <v>200</v>
      </c>
      <c r="D2680" s="3" t="s">
        <v>38</v>
      </c>
      <c r="E2680" s="3" t="s">
        <v>39</v>
      </c>
      <c r="F2680" s="3">
        <v>20</v>
      </c>
      <c r="G2680" s="3" t="s">
        <v>868</v>
      </c>
      <c r="H2680" s="3" t="s">
        <v>21</v>
      </c>
      <c r="I2680" s="3" t="s">
        <v>22</v>
      </c>
      <c r="J2680" s="3" t="s">
        <v>21</v>
      </c>
      <c r="K2680" s="3" t="s">
        <v>1860</v>
      </c>
      <c r="L2680" s="3" t="s">
        <v>914</v>
      </c>
      <c r="M2680" s="3" t="s">
        <v>147</v>
      </c>
      <c r="N2680" s="3">
        <v>0</v>
      </c>
      <c r="O2680" s="3">
        <v>17</v>
      </c>
    </row>
    <row r="2681" spans="1:15" ht="17.100000000000001">
      <c r="A2681" s="3" t="s">
        <v>3313</v>
      </c>
      <c r="B2681" s="3" t="s">
        <v>131</v>
      </c>
      <c r="C2681" s="3" t="s">
        <v>357</v>
      </c>
      <c r="D2681" s="3" t="s">
        <v>62</v>
      </c>
      <c r="E2681" s="3" t="s">
        <v>63</v>
      </c>
      <c r="F2681" s="3">
        <v>20</v>
      </c>
      <c r="G2681" s="3" t="s">
        <v>3314</v>
      </c>
      <c r="H2681" s="3" t="s">
        <v>21</v>
      </c>
      <c r="I2681" s="3" t="s">
        <v>171</v>
      </c>
      <c r="J2681" s="3" t="s">
        <v>21</v>
      </c>
      <c r="K2681" s="3" t="s">
        <v>239</v>
      </c>
      <c r="L2681" s="3" t="s">
        <v>104</v>
      </c>
      <c r="M2681" s="3" t="s">
        <v>88</v>
      </c>
      <c r="N2681" s="3">
        <v>0</v>
      </c>
      <c r="O2681" s="3">
        <v>0</v>
      </c>
    </row>
    <row r="2682" spans="1:15" ht="17.100000000000001">
      <c r="A2682" s="3" t="s">
        <v>3315</v>
      </c>
      <c r="B2682" s="3" t="s">
        <v>166</v>
      </c>
      <c r="C2682" s="3" t="s">
        <v>136</v>
      </c>
      <c r="D2682" s="3" t="s">
        <v>91</v>
      </c>
      <c r="E2682" s="3" t="s">
        <v>92</v>
      </c>
      <c r="F2682" s="3">
        <v>20</v>
      </c>
      <c r="G2682" s="3" t="s">
        <v>136</v>
      </c>
      <c r="H2682" s="3" t="s">
        <v>21</v>
      </c>
      <c r="I2682" s="3" t="s">
        <v>22</v>
      </c>
      <c r="J2682" s="3" t="s">
        <v>21</v>
      </c>
      <c r="K2682" s="3"/>
      <c r="L2682" s="3" t="s">
        <v>333</v>
      </c>
      <c r="M2682" s="3" t="s">
        <v>205</v>
      </c>
      <c r="N2682" s="3">
        <v>0</v>
      </c>
      <c r="O2682" s="3">
        <v>18</v>
      </c>
    </row>
    <row r="2683" spans="1:15" ht="17.100000000000001">
      <c r="A2683" s="3" t="s">
        <v>3316</v>
      </c>
      <c r="B2683" s="3" t="s">
        <v>166</v>
      </c>
      <c r="C2683" s="3" t="s">
        <v>579</v>
      </c>
      <c r="D2683" s="3" t="s">
        <v>91</v>
      </c>
      <c r="E2683" s="3" t="s">
        <v>92</v>
      </c>
      <c r="F2683" s="3">
        <v>20</v>
      </c>
      <c r="G2683" s="3" t="s">
        <v>596</v>
      </c>
      <c r="H2683" s="3" t="s">
        <v>21</v>
      </c>
      <c r="I2683" s="3" t="s">
        <v>22</v>
      </c>
      <c r="J2683" s="3" t="s">
        <v>21</v>
      </c>
      <c r="K2683" s="3"/>
      <c r="L2683" s="3" t="s">
        <v>87</v>
      </c>
      <c r="M2683" s="3" t="s">
        <v>109</v>
      </c>
      <c r="N2683" s="3">
        <v>0</v>
      </c>
      <c r="O2683" s="3">
        <v>18</v>
      </c>
    </row>
    <row r="2684" spans="1:15" ht="17.100000000000001">
      <c r="A2684" s="3" t="s">
        <v>3317</v>
      </c>
      <c r="B2684" s="3" t="s">
        <v>2396</v>
      </c>
      <c r="C2684" s="3" t="s">
        <v>1184</v>
      </c>
      <c r="D2684" s="3" t="s">
        <v>20</v>
      </c>
      <c r="E2684" s="3" t="s">
        <v>339</v>
      </c>
      <c r="F2684" s="3">
        <v>20</v>
      </c>
      <c r="G2684" s="3" t="s">
        <v>20</v>
      </c>
      <c r="H2684" s="3" t="s">
        <v>21</v>
      </c>
      <c r="I2684" s="3" t="s">
        <v>22</v>
      </c>
      <c r="J2684" s="3" t="s">
        <v>21</v>
      </c>
      <c r="K2684" s="3"/>
      <c r="L2684" s="3" t="s">
        <v>160</v>
      </c>
      <c r="M2684" s="3" t="s">
        <v>76</v>
      </c>
      <c r="N2684" s="3">
        <v>3</v>
      </c>
      <c r="O2684" s="3">
        <v>21</v>
      </c>
    </row>
    <row r="2685" spans="1:15" ht="17.100000000000001">
      <c r="A2685" s="3" t="s">
        <v>3318</v>
      </c>
      <c r="B2685" s="3" t="s">
        <v>16</v>
      </c>
      <c r="C2685" s="3" t="s">
        <v>3319</v>
      </c>
      <c r="D2685" s="3" t="s">
        <v>2698</v>
      </c>
      <c r="E2685" s="3" t="s">
        <v>2699</v>
      </c>
      <c r="F2685" s="3">
        <v>20</v>
      </c>
      <c r="G2685" s="3" t="s">
        <v>74</v>
      </c>
      <c r="H2685" s="3" t="s">
        <v>21</v>
      </c>
      <c r="I2685" s="3" t="s">
        <v>22</v>
      </c>
      <c r="J2685" s="3" t="s">
        <v>21</v>
      </c>
      <c r="K2685" s="3"/>
      <c r="L2685" s="3" t="s">
        <v>44</v>
      </c>
      <c r="M2685" s="3" t="s">
        <v>173</v>
      </c>
      <c r="N2685" s="3">
        <v>0</v>
      </c>
      <c r="O2685" s="3">
        <v>10</v>
      </c>
    </row>
    <row r="2686" spans="1:15" ht="17.100000000000001">
      <c r="A2686" s="3" t="s">
        <v>3320</v>
      </c>
      <c r="B2686" s="3" t="s">
        <v>81</v>
      </c>
      <c r="C2686" s="3" t="s">
        <v>412</v>
      </c>
      <c r="D2686" s="3" t="s">
        <v>38</v>
      </c>
      <c r="E2686" s="3" t="s">
        <v>39</v>
      </c>
      <c r="F2686" s="3">
        <v>20</v>
      </c>
      <c r="G2686" s="3" t="s">
        <v>284</v>
      </c>
      <c r="H2686" s="3" t="s">
        <v>21</v>
      </c>
      <c r="I2686" s="3" t="s">
        <v>22</v>
      </c>
      <c r="J2686" s="3" t="s">
        <v>21</v>
      </c>
      <c r="K2686" s="3"/>
      <c r="L2686" s="3" t="s">
        <v>108</v>
      </c>
      <c r="M2686" s="3" t="s">
        <v>347</v>
      </c>
      <c r="N2686" s="3">
        <v>0</v>
      </c>
      <c r="O2686" s="3">
        <v>10</v>
      </c>
    </row>
    <row r="2687" spans="1:15" ht="17.100000000000001">
      <c r="A2687" s="3" t="s">
        <v>3321</v>
      </c>
      <c r="B2687" s="3" t="s">
        <v>55</v>
      </c>
      <c r="C2687" s="3" t="s">
        <v>496</v>
      </c>
      <c r="D2687" s="3" t="s">
        <v>38</v>
      </c>
      <c r="E2687" s="3" t="s">
        <v>39</v>
      </c>
      <c r="F2687" s="3">
        <v>20</v>
      </c>
      <c r="G2687" s="3" t="s">
        <v>1308</v>
      </c>
      <c r="H2687" s="3" t="s">
        <v>21</v>
      </c>
      <c r="I2687" s="3" t="s">
        <v>22</v>
      </c>
      <c r="J2687" s="3" t="s">
        <v>21</v>
      </c>
      <c r="K2687" s="3" t="s">
        <v>319</v>
      </c>
      <c r="L2687" s="3" t="s">
        <v>87</v>
      </c>
      <c r="M2687" s="3" t="s">
        <v>306</v>
      </c>
      <c r="N2687" s="3">
        <v>8</v>
      </c>
      <c r="O2687" s="3">
        <v>33</v>
      </c>
    </row>
    <row r="2688" spans="1:15" ht="17.100000000000001">
      <c r="A2688" s="3" t="s">
        <v>3322</v>
      </c>
      <c r="B2688" s="3" t="s">
        <v>81</v>
      </c>
      <c r="C2688" s="3" t="s">
        <v>449</v>
      </c>
      <c r="D2688" s="3" t="s">
        <v>38</v>
      </c>
      <c r="E2688" s="3" t="s">
        <v>39</v>
      </c>
      <c r="F2688" s="3">
        <v>20</v>
      </c>
      <c r="G2688" s="3" t="s">
        <v>20</v>
      </c>
      <c r="H2688" s="3" t="s">
        <v>21</v>
      </c>
      <c r="I2688" s="3" t="s">
        <v>22</v>
      </c>
      <c r="J2688" s="3" t="s">
        <v>21</v>
      </c>
      <c r="K2688" s="3"/>
      <c r="L2688" s="3" t="s">
        <v>333</v>
      </c>
      <c r="M2688" s="3" t="s">
        <v>173</v>
      </c>
      <c r="N2688" s="3">
        <v>0</v>
      </c>
      <c r="O2688" s="3">
        <v>0</v>
      </c>
    </row>
    <row r="2689" spans="1:15" ht="17.100000000000001">
      <c r="A2689" s="3" t="s">
        <v>3323</v>
      </c>
      <c r="B2689" s="3" t="s">
        <v>393</v>
      </c>
      <c r="C2689" s="3" t="s">
        <v>657</v>
      </c>
      <c r="D2689" s="3" t="s">
        <v>62</v>
      </c>
      <c r="E2689" s="3" t="s">
        <v>63</v>
      </c>
      <c r="F2689" s="3">
        <v>20</v>
      </c>
      <c r="G2689" s="3" t="s">
        <v>2714</v>
      </c>
      <c r="H2689" s="3" t="s">
        <v>21</v>
      </c>
      <c r="I2689" s="3" t="s">
        <v>22</v>
      </c>
      <c r="J2689" s="3" t="s">
        <v>21</v>
      </c>
      <c r="K2689" s="3" t="s">
        <v>319</v>
      </c>
      <c r="L2689" s="3" t="s">
        <v>33</v>
      </c>
      <c r="M2689" s="3" t="s">
        <v>45</v>
      </c>
      <c r="N2689" s="3">
        <v>0</v>
      </c>
      <c r="O2689" s="3">
        <v>0</v>
      </c>
    </row>
    <row r="2690" spans="1:15" ht="17.100000000000001">
      <c r="A2690" s="3" t="s">
        <v>3324</v>
      </c>
      <c r="B2690" s="3" t="s">
        <v>16</v>
      </c>
      <c r="C2690" s="3"/>
      <c r="D2690" s="3" t="s">
        <v>20</v>
      </c>
      <c r="E2690" s="3" t="s">
        <v>339</v>
      </c>
      <c r="F2690" s="3">
        <v>20</v>
      </c>
      <c r="G2690" s="3" t="s">
        <v>74</v>
      </c>
      <c r="H2690" s="3" t="s">
        <v>21</v>
      </c>
      <c r="I2690" s="3" t="s">
        <v>22</v>
      </c>
      <c r="J2690" s="3" t="s">
        <v>21</v>
      </c>
      <c r="K2690" s="3" t="s">
        <v>319</v>
      </c>
      <c r="L2690" s="3" t="s">
        <v>315</v>
      </c>
      <c r="M2690" s="3" t="s">
        <v>29</v>
      </c>
      <c r="N2690" s="3">
        <v>0</v>
      </c>
      <c r="O2690" s="3">
        <v>0</v>
      </c>
    </row>
    <row r="2691" spans="1:15" ht="17.100000000000001">
      <c r="A2691" s="3" t="s">
        <v>3325</v>
      </c>
      <c r="B2691" s="3" t="s">
        <v>16</v>
      </c>
      <c r="C2691" s="3"/>
      <c r="D2691" s="3" t="s">
        <v>20</v>
      </c>
      <c r="E2691" s="3" t="s">
        <v>339</v>
      </c>
      <c r="F2691" s="3">
        <v>20</v>
      </c>
      <c r="G2691" s="3" t="s">
        <v>20</v>
      </c>
      <c r="H2691" s="3" t="s">
        <v>21</v>
      </c>
      <c r="I2691" s="3" t="s">
        <v>22</v>
      </c>
      <c r="J2691" s="3" t="s">
        <v>21</v>
      </c>
      <c r="K2691" s="3"/>
      <c r="L2691" s="3" t="s">
        <v>286</v>
      </c>
      <c r="M2691" s="3" t="s">
        <v>205</v>
      </c>
      <c r="N2691" s="3">
        <v>0</v>
      </c>
      <c r="O2691" s="3">
        <v>0</v>
      </c>
    </row>
    <row r="2692" spans="1:15" ht="17.100000000000001">
      <c r="A2692" s="3" t="s">
        <v>3326</v>
      </c>
      <c r="B2692" s="3" t="s">
        <v>36</v>
      </c>
      <c r="C2692" s="3" t="s">
        <v>290</v>
      </c>
      <c r="D2692" s="3" t="s">
        <v>91</v>
      </c>
      <c r="E2692" s="3" t="s">
        <v>92</v>
      </c>
      <c r="F2692" s="3">
        <v>20</v>
      </c>
      <c r="G2692" s="3" t="s">
        <v>2779</v>
      </c>
      <c r="H2692" s="3" t="s">
        <v>21</v>
      </c>
      <c r="I2692" s="3" t="s">
        <v>22</v>
      </c>
      <c r="J2692" s="3" t="s">
        <v>21</v>
      </c>
      <c r="K2692" s="3"/>
      <c r="L2692" s="3" t="s">
        <v>333</v>
      </c>
      <c r="M2692" s="3" t="s">
        <v>139</v>
      </c>
      <c r="N2692" s="3">
        <v>0</v>
      </c>
      <c r="O2692" s="3">
        <v>16</v>
      </c>
    </row>
    <row r="2693" spans="1:15" ht="17.100000000000001">
      <c r="A2693" s="3" t="s">
        <v>3327</v>
      </c>
      <c r="B2693" s="3" t="s">
        <v>42</v>
      </c>
      <c r="C2693" s="3" t="s">
        <v>490</v>
      </c>
      <c r="D2693" s="3" t="s">
        <v>62</v>
      </c>
      <c r="E2693" s="3" t="s">
        <v>63</v>
      </c>
      <c r="F2693" s="3">
        <v>20</v>
      </c>
      <c r="G2693" s="3" t="s">
        <v>113</v>
      </c>
      <c r="H2693" s="3" t="s">
        <v>21</v>
      </c>
      <c r="I2693" s="3" t="s">
        <v>22</v>
      </c>
      <c r="J2693" s="3" t="s">
        <v>21</v>
      </c>
      <c r="K2693" s="3"/>
      <c r="L2693" s="3" t="s">
        <v>33</v>
      </c>
      <c r="M2693" s="3" t="s">
        <v>291</v>
      </c>
      <c r="N2693" s="3">
        <v>0</v>
      </c>
      <c r="O2693" s="3">
        <v>0</v>
      </c>
    </row>
    <row r="2694" spans="1:15" ht="17.100000000000001">
      <c r="A2694" s="3" t="s">
        <v>1477</v>
      </c>
      <c r="B2694" s="3" t="s">
        <v>47</v>
      </c>
      <c r="C2694" s="3" t="s">
        <v>263</v>
      </c>
      <c r="D2694" s="3" t="s">
        <v>91</v>
      </c>
      <c r="E2694" s="3" t="s">
        <v>92</v>
      </c>
      <c r="F2694" s="3">
        <v>20</v>
      </c>
      <c r="G2694" s="3" t="s">
        <v>93</v>
      </c>
      <c r="H2694" s="3" t="s">
        <v>21</v>
      </c>
      <c r="I2694" s="3" t="s">
        <v>22</v>
      </c>
      <c r="J2694" s="3" t="s">
        <v>21</v>
      </c>
      <c r="K2694" s="3" t="s">
        <v>870</v>
      </c>
      <c r="L2694" s="3" t="s">
        <v>104</v>
      </c>
      <c r="M2694" s="3" t="s">
        <v>291</v>
      </c>
      <c r="N2694" s="3">
        <v>0</v>
      </c>
      <c r="O2694" s="3">
        <v>3</v>
      </c>
    </row>
    <row r="2695" spans="1:15" ht="17.100000000000001">
      <c r="A2695" s="3" t="s">
        <v>3328</v>
      </c>
      <c r="B2695" s="3" t="s">
        <v>102</v>
      </c>
      <c r="C2695" s="3" t="s">
        <v>141</v>
      </c>
      <c r="D2695" s="3" t="s">
        <v>62</v>
      </c>
      <c r="E2695" s="3" t="s">
        <v>63</v>
      </c>
      <c r="F2695" s="3">
        <v>20</v>
      </c>
      <c r="G2695" s="3" t="s">
        <v>20</v>
      </c>
      <c r="H2695" s="3" t="s">
        <v>21</v>
      </c>
      <c r="I2695" s="3" t="s">
        <v>22</v>
      </c>
      <c r="J2695" s="3" t="s">
        <v>21</v>
      </c>
      <c r="K2695" s="3" t="s">
        <v>1080</v>
      </c>
      <c r="L2695" s="3" t="s">
        <v>138</v>
      </c>
      <c r="M2695" s="3" t="s">
        <v>639</v>
      </c>
      <c r="N2695" s="3">
        <v>0</v>
      </c>
      <c r="O2695" s="3">
        <v>0</v>
      </c>
    </row>
    <row r="2696" spans="1:15" ht="17.100000000000001">
      <c r="A2696" s="3" t="s">
        <v>3329</v>
      </c>
      <c r="B2696" s="3" t="s">
        <v>78</v>
      </c>
      <c r="C2696" s="3" t="s">
        <v>132</v>
      </c>
      <c r="D2696" s="3" t="s">
        <v>38</v>
      </c>
      <c r="E2696" s="3" t="s">
        <v>39</v>
      </c>
      <c r="F2696" s="3">
        <v>20</v>
      </c>
      <c r="G2696" s="3" t="s">
        <v>74</v>
      </c>
      <c r="H2696" s="3" t="s">
        <v>21</v>
      </c>
      <c r="I2696" s="3" t="s">
        <v>22</v>
      </c>
      <c r="J2696" s="3" t="s">
        <v>21</v>
      </c>
      <c r="K2696" s="3"/>
      <c r="L2696" s="3" t="s">
        <v>49</v>
      </c>
      <c r="M2696" s="3" t="s">
        <v>70</v>
      </c>
      <c r="N2696" s="3">
        <v>3</v>
      </c>
      <c r="O2696" s="3">
        <v>37</v>
      </c>
    </row>
    <row r="2697" spans="1:15" ht="17.100000000000001">
      <c r="A2697" s="3" t="s">
        <v>3330</v>
      </c>
      <c r="B2697" s="3" t="s">
        <v>31</v>
      </c>
      <c r="C2697" s="3"/>
      <c r="D2697" s="3" t="s">
        <v>20</v>
      </c>
      <c r="E2697" s="3" t="s">
        <v>339</v>
      </c>
      <c r="F2697" s="3">
        <v>20</v>
      </c>
      <c r="G2697" s="3" t="s">
        <v>897</v>
      </c>
      <c r="H2697" s="3" t="s">
        <v>21</v>
      </c>
      <c r="I2697" s="3" t="s">
        <v>22</v>
      </c>
      <c r="J2697" s="3" t="s">
        <v>21</v>
      </c>
      <c r="K2697" s="3"/>
      <c r="L2697" s="3" t="s">
        <v>128</v>
      </c>
      <c r="M2697" s="3" t="s">
        <v>70</v>
      </c>
      <c r="N2697" s="3">
        <v>0</v>
      </c>
      <c r="O2697" s="3">
        <v>0</v>
      </c>
    </row>
    <row r="2698" spans="1:15" ht="17.100000000000001">
      <c r="A2698" s="3" t="s">
        <v>3331</v>
      </c>
      <c r="B2698" s="3" t="s">
        <v>42</v>
      </c>
      <c r="C2698" s="3"/>
      <c r="D2698" s="3" t="s">
        <v>20</v>
      </c>
      <c r="E2698" s="3" t="s">
        <v>339</v>
      </c>
      <c r="F2698" s="3">
        <v>20</v>
      </c>
      <c r="G2698" s="3" t="s">
        <v>20</v>
      </c>
      <c r="H2698" s="3" t="s">
        <v>21</v>
      </c>
      <c r="I2698" s="3" t="s">
        <v>22</v>
      </c>
      <c r="J2698" s="3" t="s">
        <v>21</v>
      </c>
      <c r="K2698" s="3"/>
      <c r="L2698" s="3" t="s">
        <v>247</v>
      </c>
      <c r="M2698" s="3" t="s">
        <v>88</v>
      </c>
      <c r="N2698" s="3">
        <v>0</v>
      </c>
      <c r="O2698" s="3">
        <v>29</v>
      </c>
    </row>
    <row r="2699" spans="1:15" ht="17.100000000000001">
      <c r="A2699" s="3" t="s">
        <v>3332</v>
      </c>
      <c r="B2699" s="3" t="s">
        <v>1593</v>
      </c>
      <c r="C2699" s="3" t="s">
        <v>1820</v>
      </c>
      <c r="D2699" s="3" t="s">
        <v>1821</v>
      </c>
      <c r="E2699" s="3" t="s">
        <v>1822</v>
      </c>
      <c r="F2699" s="3">
        <v>20</v>
      </c>
      <c r="G2699" s="3" t="s">
        <v>162</v>
      </c>
      <c r="H2699" s="3" t="s">
        <v>21</v>
      </c>
      <c r="I2699" s="3" t="s">
        <v>22</v>
      </c>
      <c r="J2699" s="3" t="s">
        <v>21</v>
      </c>
      <c r="K2699" s="3"/>
      <c r="L2699" s="3" t="s">
        <v>44</v>
      </c>
      <c r="M2699" s="3" t="s">
        <v>88</v>
      </c>
      <c r="N2699" s="3">
        <v>3</v>
      </c>
      <c r="O2699" s="3">
        <v>16</v>
      </c>
    </row>
    <row r="2700" spans="1:15" ht="17.100000000000001">
      <c r="A2700" s="3" t="s">
        <v>3333</v>
      </c>
      <c r="B2700" s="3" t="s">
        <v>166</v>
      </c>
      <c r="C2700" s="3" t="s">
        <v>177</v>
      </c>
      <c r="D2700" s="3" t="s">
        <v>18</v>
      </c>
      <c r="E2700" s="3" t="s">
        <v>19</v>
      </c>
      <c r="F2700" s="3">
        <v>20</v>
      </c>
      <c r="G2700" s="3" t="s">
        <v>177</v>
      </c>
      <c r="H2700" s="3" t="s">
        <v>21</v>
      </c>
      <c r="I2700" s="3" t="s">
        <v>22</v>
      </c>
      <c r="J2700" s="3" t="s">
        <v>21</v>
      </c>
      <c r="K2700" s="3"/>
      <c r="L2700" s="3" t="s">
        <v>104</v>
      </c>
      <c r="M2700" s="3" t="s">
        <v>254</v>
      </c>
      <c r="N2700" s="3">
        <v>0</v>
      </c>
      <c r="O2700" s="3">
        <v>34</v>
      </c>
    </row>
    <row r="2701" spans="1:15" ht="17.100000000000001">
      <c r="A2701" s="3" t="s">
        <v>3334</v>
      </c>
      <c r="B2701" s="3" t="s">
        <v>42</v>
      </c>
      <c r="C2701" s="3"/>
      <c r="D2701" s="3" t="s">
        <v>20</v>
      </c>
      <c r="E2701" s="3" t="s">
        <v>339</v>
      </c>
      <c r="F2701" s="3">
        <v>20</v>
      </c>
      <c r="G2701" s="3" t="s">
        <v>1221</v>
      </c>
      <c r="H2701" s="3" t="s">
        <v>21</v>
      </c>
      <c r="I2701" s="3" t="s">
        <v>22</v>
      </c>
      <c r="J2701" s="3" t="s">
        <v>21</v>
      </c>
      <c r="K2701" s="3"/>
      <c r="L2701" s="3" t="s">
        <v>87</v>
      </c>
      <c r="M2701" s="3" t="s">
        <v>82</v>
      </c>
      <c r="N2701" s="3">
        <v>0</v>
      </c>
      <c r="O2701" s="3">
        <v>0</v>
      </c>
    </row>
    <row r="2702" spans="1:15" ht="17.100000000000001">
      <c r="A2702" s="3" t="s">
        <v>3335</v>
      </c>
      <c r="B2702" s="3" t="s">
        <v>72</v>
      </c>
      <c r="C2702" s="3"/>
      <c r="D2702" s="3" t="s">
        <v>20</v>
      </c>
      <c r="E2702" s="3" t="s">
        <v>339</v>
      </c>
      <c r="F2702" s="3">
        <v>20</v>
      </c>
      <c r="G2702" s="3" t="s">
        <v>3114</v>
      </c>
      <c r="H2702" s="3" t="s">
        <v>21</v>
      </c>
      <c r="I2702" s="3" t="s">
        <v>22</v>
      </c>
      <c r="J2702" s="3" t="s">
        <v>21</v>
      </c>
      <c r="K2702" s="3"/>
      <c r="L2702" s="3" t="s">
        <v>160</v>
      </c>
      <c r="M2702" s="3" t="s">
        <v>82</v>
      </c>
      <c r="N2702" s="3">
        <v>0</v>
      </c>
      <c r="O2702" s="3">
        <v>0</v>
      </c>
    </row>
    <row r="2703" spans="1:15" ht="17.100000000000001">
      <c r="A2703" s="3" t="s">
        <v>3336</v>
      </c>
      <c r="B2703" s="3" t="s">
        <v>42</v>
      </c>
      <c r="C2703" s="3" t="s">
        <v>121</v>
      </c>
      <c r="D2703" s="3" t="s">
        <v>18</v>
      </c>
      <c r="E2703" s="3" t="s">
        <v>19</v>
      </c>
      <c r="F2703" s="3">
        <v>20</v>
      </c>
      <c r="G2703" s="3" t="s">
        <v>20</v>
      </c>
      <c r="H2703" s="3" t="s">
        <v>21</v>
      </c>
      <c r="I2703" s="3" t="s">
        <v>22</v>
      </c>
      <c r="J2703" s="3" t="s">
        <v>21</v>
      </c>
      <c r="K2703" s="3"/>
      <c r="L2703" s="3" t="s">
        <v>104</v>
      </c>
      <c r="M2703" s="3" t="s">
        <v>205</v>
      </c>
      <c r="N2703" s="3">
        <v>0</v>
      </c>
      <c r="O2703" s="3">
        <v>0</v>
      </c>
    </row>
    <row r="2704" spans="1:15" ht="17.100000000000001">
      <c r="A2704" s="3" t="s">
        <v>3337</v>
      </c>
      <c r="B2704" s="3" t="s">
        <v>16</v>
      </c>
      <c r="C2704" s="3"/>
      <c r="D2704" s="3" t="s">
        <v>20</v>
      </c>
      <c r="E2704" s="3" t="s">
        <v>339</v>
      </c>
      <c r="F2704" s="3">
        <v>20</v>
      </c>
      <c r="G2704" s="3" t="s">
        <v>20</v>
      </c>
      <c r="H2704" s="3" t="s">
        <v>21</v>
      </c>
      <c r="I2704" s="3" t="s">
        <v>22</v>
      </c>
      <c r="J2704" s="3" t="s">
        <v>21</v>
      </c>
      <c r="K2704" s="3"/>
      <c r="L2704" s="3" t="s">
        <v>75</v>
      </c>
      <c r="M2704" s="3" t="s">
        <v>214</v>
      </c>
      <c r="N2704" s="3">
        <v>0</v>
      </c>
      <c r="O2704" s="3">
        <v>0</v>
      </c>
    </row>
    <row r="2705" spans="1:15" ht="17.100000000000001">
      <c r="A2705" s="3" t="s">
        <v>3338</v>
      </c>
      <c r="B2705" s="3" t="s">
        <v>42</v>
      </c>
      <c r="C2705" s="3" t="s">
        <v>329</v>
      </c>
      <c r="D2705" s="3" t="s">
        <v>62</v>
      </c>
      <c r="E2705" s="3" t="s">
        <v>63</v>
      </c>
      <c r="F2705" s="3">
        <v>20</v>
      </c>
      <c r="G2705" s="3" t="s">
        <v>57</v>
      </c>
      <c r="H2705" s="3" t="s">
        <v>21</v>
      </c>
      <c r="I2705" s="3" t="s">
        <v>22</v>
      </c>
      <c r="J2705" s="3" t="s">
        <v>21</v>
      </c>
      <c r="K2705" s="3"/>
      <c r="L2705" s="3" t="s">
        <v>160</v>
      </c>
      <c r="M2705" s="3" t="s">
        <v>347</v>
      </c>
      <c r="N2705" s="3">
        <v>1</v>
      </c>
      <c r="O2705" s="3">
        <v>11</v>
      </c>
    </row>
    <row r="2706" spans="1:15" ht="17.100000000000001">
      <c r="A2706" s="3" t="s">
        <v>3339</v>
      </c>
      <c r="B2706" s="3" t="s">
        <v>16</v>
      </c>
      <c r="C2706" s="3"/>
      <c r="D2706" s="3" t="s">
        <v>20</v>
      </c>
      <c r="E2706" s="3" t="s">
        <v>339</v>
      </c>
      <c r="F2706" s="3">
        <v>20</v>
      </c>
      <c r="G2706" s="3" t="s">
        <v>20</v>
      </c>
      <c r="H2706" s="3" t="s">
        <v>21</v>
      </c>
      <c r="I2706" s="3" t="s">
        <v>22</v>
      </c>
      <c r="J2706" s="3" t="s">
        <v>21</v>
      </c>
      <c r="K2706" s="3"/>
      <c r="L2706" s="3" t="s">
        <v>218</v>
      </c>
      <c r="M2706" s="3" t="s">
        <v>88</v>
      </c>
      <c r="N2706" s="3">
        <v>0</v>
      </c>
      <c r="O2706" s="3">
        <v>0</v>
      </c>
    </row>
    <row r="2707" spans="1:15" ht="17.100000000000001">
      <c r="A2707" s="3" t="s">
        <v>3340</v>
      </c>
      <c r="B2707" s="3" t="s">
        <v>1593</v>
      </c>
      <c r="C2707" s="3" t="s">
        <v>275</v>
      </c>
      <c r="D2707" s="3" t="s">
        <v>91</v>
      </c>
      <c r="E2707" s="3" t="s">
        <v>92</v>
      </c>
      <c r="F2707" s="3">
        <v>20</v>
      </c>
      <c r="G2707" s="3" t="s">
        <v>3341</v>
      </c>
      <c r="H2707" s="3" t="s">
        <v>21</v>
      </c>
      <c r="I2707" s="3" t="s">
        <v>22</v>
      </c>
      <c r="J2707" s="3" t="s">
        <v>21</v>
      </c>
      <c r="K2707" s="3"/>
      <c r="L2707" s="3" t="s">
        <v>247</v>
      </c>
      <c r="M2707" s="3" t="s">
        <v>254</v>
      </c>
      <c r="N2707" s="3">
        <v>7</v>
      </c>
      <c r="O2707" s="3">
        <v>121</v>
      </c>
    </row>
    <row r="2708" spans="1:15" ht="17.100000000000001">
      <c r="A2708" s="3" t="s">
        <v>3342</v>
      </c>
      <c r="B2708" s="3" t="s">
        <v>31</v>
      </c>
      <c r="C2708" s="3" t="s">
        <v>204</v>
      </c>
      <c r="D2708" s="3" t="s">
        <v>91</v>
      </c>
      <c r="E2708" s="3" t="s">
        <v>92</v>
      </c>
      <c r="F2708" s="3">
        <v>20</v>
      </c>
      <c r="G2708" s="3" t="s">
        <v>74</v>
      </c>
      <c r="H2708" s="3" t="s">
        <v>21</v>
      </c>
      <c r="I2708" s="3" t="s">
        <v>22</v>
      </c>
      <c r="J2708" s="3" t="s">
        <v>21</v>
      </c>
      <c r="K2708" s="3"/>
      <c r="L2708" s="3" t="s">
        <v>87</v>
      </c>
      <c r="M2708" s="3" t="s">
        <v>291</v>
      </c>
      <c r="N2708" s="3">
        <v>0</v>
      </c>
      <c r="O2708" s="3">
        <v>17</v>
      </c>
    </row>
    <row r="2709" spans="1:15" ht="17.100000000000001">
      <c r="A2709" s="3" t="s">
        <v>3343</v>
      </c>
      <c r="B2709" s="3" t="s">
        <v>42</v>
      </c>
      <c r="C2709" s="3" t="s">
        <v>455</v>
      </c>
      <c r="D2709" s="3" t="s">
        <v>38</v>
      </c>
      <c r="E2709" s="3" t="s">
        <v>39</v>
      </c>
      <c r="F2709" s="3">
        <v>20</v>
      </c>
      <c r="G2709" s="3" t="s">
        <v>455</v>
      </c>
      <c r="H2709" s="3" t="s">
        <v>21</v>
      </c>
      <c r="I2709" s="3" t="s">
        <v>22</v>
      </c>
      <c r="J2709" s="3" t="s">
        <v>21</v>
      </c>
      <c r="K2709" s="3"/>
      <c r="L2709" s="3" t="s">
        <v>44</v>
      </c>
      <c r="M2709" s="3" t="s">
        <v>88</v>
      </c>
      <c r="N2709" s="3">
        <v>0</v>
      </c>
      <c r="O2709" s="3">
        <v>4</v>
      </c>
    </row>
    <row r="2710" spans="1:15" ht="17.100000000000001">
      <c r="A2710" s="3" t="s">
        <v>3344</v>
      </c>
      <c r="B2710" s="3" t="s">
        <v>42</v>
      </c>
      <c r="C2710" s="3" t="s">
        <v>669</v>
      </c>
      <c r="D2710" s="3" t="s">
        <v>62</v>
      </c>
      <c r="E2710" s="3" t="s">
        <v>63</v>
      </c>
      <c r="F2710" s="3">
        <v>20</v>
      </c>
      <c r="G2710" s="3" t="s">
        <v>669</v>
      </c>
      <c r="H2710" s="3" t="s">
        <v>21</v>
      </c>
      <c r="I2710" s="3" t="s">
        <v>22</v>
      </c>
      <c r="J2710" s="3" t="s">
        <v>21</v>
      </c>
      <c r="K2710" s="3"/>
      <c r="L2710" s="3" t="s">
        <v>99</v>
      </c>
      <c r="M2710" s="3" t="s">
        <v>291</v>
      </c>
      <c r="N2710" s="3">
        <v>2</v>
      </c>
      <c r="O2710" s="3">
        <v>18</v>
      </c>
    </row>
    <row r="2711" spans="1:15" ht="17.100000000000001">
      <c r="A2711" s="3" t="s">
        <v>3345</v>
      </c>
      <c r="B2711" s="3" t="s">
        <v>877</v>
      </c>
      <c r="C2711" s="3" t="s">
        <v>1883</v>
      </c>
      <c r="D2711" s="3" t="s">
        <v>20</v>
      </c>
      <c r="E2711" s="3" t="s">
        <v>339</v>
      </c>
      <c r="F2711" s="3">
        <v>20</v>
      </c>
      <c r="G2711" s="3" t="s">
        <v>74</v>
      </c>
      <c r="H2711" s="3" t="s">
        <v>21</v>
      </c>
      <c r="I2711" s="3" t="s">
        <v>22</v>
      </c>
      <c r="J2711" s="3" t="s">
        <v>21</v>
      </c>
      <c r="K2711" s="3"/>
      <c r="L2711" s="3" t="s">
        <v>315</v>
      </c>
      <c r="M2711" s="3" t="s">
        <v>82</v>
      </c>
      <c r="N2711" s="3">
        <v>0</v>
      </c>
      <c r="O2711" s="3">
        <v>51</v>
      </c>
    </row>
    <row r="2712" spans="1:15" ht="17.100000000000001">
      <c r="A2712" s="3" t="s">
        <v>3346</v>
      </c>
      <c r="B2712" s="3" t="s">
        <v>372</v>
      </c>
      <c r="C2712" s="3"/>
      <c r="D2712" s="3" t="s">
        <v>20</v>
      </c>
      <c r="E2712" s="3" t="s">
        <v>339</v>
      </c>
      <c r="F2712" s="3">
        <v>20</v>
      </c>
      <c r="G2712" s="3" t="s">
        <v>20</v>
      </c>
      <c r="H2712" s="3" t="s">
        <v>21</v>
      </c>
      <c r="I2712" s="3" t="s">
        <v>22</v>
      </c>
      <c r="J2712" s="3" t="s">
        <v>21</v>
      </c>
      <c r="K2712" s="3"/>
      <c r="L2712" s="3" t="s">
        <v>247</v>
      </c>
      <c r="M2712" s="3" t="s">
        <v>227</v>
      </c>
      <c r="N2712" s="3">
        <v>0</v>
      </c>
      <c r="O2712" s="3">
        <v>0</v>
      </c>
    </row>
    <row r="2713" spans="1:15" ht="17.100000000000001">
      <c r="A2713" s="3" t="s">
        <v>3347</v>
      </c>
      <c r="B2713" s="3" t="s">
        <v>16</v>
      </c>
      <c r="C2713" s="3" t="s">
        <v>154</v>
      </c>
      <c r="D2713" s="3" t="s">
        <v>91</v>
      </c>
      <c r="E2713" s="3" t="s">
        <v>92</v>
      </c>
      <c r="F2713" s="3">
        <v>20</v>
      </c>
      <c r="G2713" s="3" t="s">
        <v>785</v>
      </c>
      <c r="H2713" s="3" t="s">
        <v>21</v>
      </c>
      <c r="I2713" s="3" t="s">
        <v>22</v>
      </c>
      <c r="J2713" s="3" t="s">
        <v>21</v>
      </c>
      <c r="K2713" s="3" t="s">
        <v>2638</v>
      </c>
      <c r="L2713" s="3" t="s">
        <v>23</v>
      </c>
      <c r="M2713" s="3" t="s">
        <v>76</v>
      </c>
      <c r="N2713" s="3">
        <v>29</v>
      </c>
      <c r="O2713" s="3">
        <v>66</v>
      </c>
    </row>
    <row r="2714" spans="1:15" ht="17.100000000000001">
      <c r="A2714" s="3" t="s">
        <v>3348</v>
      </c>
      <c r="B2714" s="3" t="s">
        <v>102</v>
      </c>
      <c r="C2714" s="3" t="s">
        <v>157</v>
      </c>
      <c r="D2714" s="3" t="s">
        <v>91</v>
      </c>
      <c r="E2714" s="3" t="s">
        <v>92</v>
      </c>
      <c r="F2714" s="3">
        <v>20</v>
      </c>
      <c r="G2714" s="3" t="s">
        <v>190</v>
      </c>
      <c r="H2714" s="3" t="s">
        <v>21</v>
      </c>
      <c r="I2714" s="3" t="s">
        <v>22</v>
      </c>
      <c r="J2714" s="3" t="s">
        <v>21</v>
      </c>
      <c r="K2714" s="3" t="s">
        <v>870</v>
      </c>
      <c r="L2714" s="3" t="s">
        <v>75</v>
      </c>
      <c r="M2714" s="3" t="s">
        <v>88</v>
      </c>
      <c r="N2714" s="3">
        <v>0</v>
      </c>
      <c r="O2714" s="3">
        <v>2</v>
      </c>
    </row>
    <row r="2715" spans="1:15" ht="17.100000000000001">
      <c r="A2715" s="3" t="s">
        <v>3349</v>
      </c>
      <c r="B2715" s="3" t="s">
        <v>81</v>
      </c>
      <c r="C2715" s="3"/>
      <c r="D2715" s="3" t="s">
        <v>20</v>
      </c>
      <c r="E2715" s="3" t="s">
        <v>339</v>
      </c>
      <c r="F2715" s="3">
        <v>20</v>
      </c>
      <c r="G2715" s="3" t="s">
        <v>20</v>
      </c>
      <c r="H2715" s="3" t="s">
        <v>21</v>
      </c>
      <c r="I2715" s="3" t="s">
        <v>22</v>
      </c>
      <c r="J2715" s="3" t="s">
        <v>21</v>
      </c>
      <c r="K2715" s="3" t="s">
        <v>239</v>
      </c>
      <c r="L2715" s="3" t="s">
        <v>333</v>
      </c>
      <c r="M2715" s="3" t="s">
        <v>347</v>
      </c>
      <c r="N2715" s="3">
        <v>0</v>
      </c>
      <c r="O2715" s="3">
        <v>6</v>
      </c>
    </row>
    <row r="2716" spans="1:15" ht="17.100000000000001">
      <c r="A2716" s="3" t="s">
        <v>3350</v>
      </c>
      <c r="B2716" s="3" t="s">
        <v>1151</v>
      </c>
      <c r="C2716" s="3" t="s">
        <v>592</v>
      </c>
      <c r="D2716" s="3" t="s">
        <v>20</v>
      </c>
      <c r="E2716" s="3" t="s">
        <v>339</v>
      </c>
      <c r="F2716" s="3">
        <v>20</v>
      </c>
      <c r="G2716" s="3" t="s">
        <v>113</v>
      </c>
      <c r="H2716" s="3" t="s">
        <v>21</v>
      </c>
      <c r="I2716" s="3" t="s">
        <v>22</v>
      </c>
      <c r="J2716" s="3" t="s">
        <v>21</v>
      </c>
      <c r="K2716" s="3"/>
      <c r="L2716" s="3" t="s">
        <v>49</v>
      </c>
      <c r="M2716" s="3" t="s">
        <v>205</v>
      </c>
      <c r="N2716" s="3">
        <v>0</v>
      </c>
      <c r="O2716" s="3">
        <v>42</v>
      </c>
    </row>
    <row r="2717" spans="1:15" ht="17.100000000000001">
      <c r="A2717" s="3" t="s">
        <v>3351</v>
      </c>
      <c r="B2717" s="3" t="s">
        <v>16</v>
      </c>
      <c r="C2717" s="3" t="s">
        <v>124</v>
      </c>
      <c r="D2717" s="3" t="s">
        <v>91</v>
      </c>
      <c r="E2717" s="3" t="s">
        <v>92</v>
      </c>
      <c r="F2717" s="3">
        <v>20</v>
      </c>
      <c r="G2717" s="3" t="s">
        <v>20</v>
      </c>
      <c r="H2717" s="3" t="s">
        <v>21</v>
      </c>
      <c r="I2717" s="3" t="s">
        <v>22</v>
      </c>
      <c r="J2717" s="3" t="s">
        <v>21</v>
      </c>
      <c r="K2717" s="3"/>
      <c r="L2717" s="3" t="s">
        <v>44</v>
      </c>
      <c r="M2717" s="3" t="s">
        <v>254</v>
      </c>
      <c r="N2717" s="3">
        <v>0</v>
      </c>
      <c r="O2717" s="3">
        <v>0</v>
      </c>
    </row>
    <row r="2718" spans="1:15" ht="17.100000000000001">
      <c r="A2718" s="3" t="s">
        <v>3352</v>
      </c>
      <c r="B2718" s="3" t="s">
        <v>16</v>
      </c>
      <c r="C2718" s="3" t="s">
        <v>3353</v>
      </c>
      <c r="D2718" s="3" t="s">
        <v>2190</v>
      </c>
      <c r="E2718" s="3" t="s">
        <v>2191</v>
      </c>
      <c r="F2718" s="3">
        <v>20</v>
      </c>
      <c r="G2718" s="3" t="s">
        <v>74</v>
      </c>
      <c r="H2718" s="3" t="s">
        <v>21</v>
      </c>
      <c r="I2718" s="3" t="s">
        <v>22</v>
      </c>
      <c r="J2718" s="3" t="s">
        <v>21</v>
      </c>
      <c r="K2718" s="3" t="s">
        <v>491</v>
      </c>
      <c r="L2718" s="3" t="s">
        <v>247</v>
      </c>
      <c r="M2718" s="3" t="s">
        <v>147</v>
      </c>
      <c r="N2718" s="3">
        <v>1</v>
      </c>
      <c r="O2718" s="3">
        <v>23</v>
      </c>
    </row>
    <row r="2719" spans="1:15" ht="17.100000000000001">
      <c r="A2719" s="3" t="s">
        <v>3354</v>
      </c>
      <c r="B2719" s="3" t="s">
        <v>166</v>
      </c>
      <c r="C2719" s="3" t="s">
        <v>2443</v>
      </c>
      <c r="D2719" s="3" t="s">
        <v>20</v>
      </c>
      <c r="E2719" s="3" t="s">
        <v>339</v>
      </c>
      <c r="F2719" s="3">
        <v>20</v>
      </c>
      <c r="G2719" s="3" t="s">
        <v>801</v>
      </c>
      <c r="H2719" s="3" t="s">
        <v>21</v>
      </c>
      <c r="I2719" s="3" t="s">
        <v>22</v>
      </c>
      <c r="J2719" s="3" t="s">
        <v>21</v>
      </c>
      <c r="K2719" s="3"/>
      <c r="L2719" s="3" t="s">
        <v>914</v>
      </c>
      <c r="M2719" s="3" t="s">
        <v>347</v>
      </c>
      <c r="N2719" s="3">
        <v>0</v>
      </c>
      <c r="O2719" s="3">
        <v>1</v>
      </c>
    </row>
    <row r="2720" spans="1:15" ht="17.100000000000001">
      <c r="A2720" s="3" t="s">
        <v>3355</v>
      </c>
      <c r="B2720" s="3" t="s">
        <v>212</v>
      </c>
      <c r="C2720" s="3"/>
      <c r="D2720" s="3" t="s">
        <v>20</v>
      </c>
      <c r="E2720" s="3" t="s">
        <v>339</v>
      </c>
      <c r="F2720" s="3">
        <v>20</v>
      </c>
      <c r="G2720" s="3" t="s">
        <v>20</v>
      </c>
      <c r="H2720" s="3" t="s">
        <v>21</v>
      </c>
      <c r="I2720" s="3" t="s">
        <v>22</v>
      </c>
      <c r="J2720" s="3" t="s">
        <v>21</v>
      </c>
      <c r="K2720" s="3"/>
      <c r="L2720" s="3" t="s">
        <v>104</v>
      </c>
      <c r="M2720" s="3" t="s">
        <v>88</v>
      </c>
      <c r="N2720" s="3">
        <v>0</v>
      </c>
      <c r="O2720" s="3">
        <v>0</v>
      </c>
    </row>
    <row r="2721" spans="1:15" ht="17.100000000000001">
      <c r="A2721" s="3" t="s">
        <v>3356</v>
      </c>
      <c r="B2721" s="3" t="s">
        <v>3357</v>
      </c>
      <c r="C2721" s="3" t="s">
        <v>370</v>
      </c>
      <c r="D2721" s="3" t="s">
        <v>18</v>
      </c>
      <c r="E2721" s="3" t="s">
        <v>19</v>
      </c>
      <c r="F2721" s="3">
        <v>20</v>
      </c>
      <c r="G2721" s="3" t="s">
        <v>1395</v>
      </c>
      <c r="H2721" s="3" t="s">
        <v>21</v>
      </c>
      <c r="I2721" s="3" t="s">
        <v>22</v>
      </c>
      <c r="J2721" s="3" t="s">
        <v>21</v>
      </c>
      <c r="K2721" s="3"/>
      <c r="L2721" s="3" t="s">
        <v>99</v>
      </c>
      <c r="M2721" s="3" t="s">
        <v>45</v>
      </c>
      <c r="N2721" s="3">
        <v>0</v>
      </c>
      <c r="O2721" s="3">
        <v>0</v>
      </c>
    </row>
    <row r="2722" spans="1:15" ht="17.100000000000001">
      <c r="A2722" s="3" t="s">
        <v>3358</v>
      </c>
      <c r="B2722" s="3" t="s">
        <v>115</v>
      </c>
      <c r="C2722" s="3" t="s">
        <v>250</v>
      </c>
      <c r="D2722" s="3" t="s">
        <v>38</v>
      </c>
      <c r="E2722" s="3" t="s">
        <v>39</v>
      </c>
      <c r="F2722" s="3">
        <v>20</v>
      </c>
      <c r="G2722" s="3" t="s">
        <v>294</v>
      </c>
      <c r="H2722" s="3" t="s">
        <v>21</v>
      </c>
      <c r="I2722" s="3" t="s">
        <v>22</v>
      </c>
      <c r="J2722" s="3" t="s">
        <v>21</v>
      </c>
      <c r="K2722" s="3"/>
      <c r="L2722" s="3" t="s">
        <v>218</v>
      </c>
      <c r="M2722" s="3" t="s">
        <v>306</v>
      </c>
      <c r="N2722" s="3">
        <v>5</v>
      </c>
      <c r="O2722" s="3">
        <v>10</v>
      </c>
    </row>
    <row r="2723" spans="1:15" ht="17.100000000000001">
      <c r="A2723" s="3" t="s">
        <v>3359</v>
      </c>
      <c r="B2723" s="3" t="s">
        <v>166</v>
      </c>
      <c r="C2723" s="3"/>
      <c r="D2723" s="3" t="s">
        <v>20</v>
      </c>
      <c r="E2723" s="3" t="s">
        <v>339</v>
      </c>
      <c r="F2723" s="3">
        <v>20</v>
      </c>
      <c r="G2723" s="3" t="s">
        <v>20</v>
      </c>
      <c r="H2723" s="3" t="s">
        <v>21</v>
      </c>
      <c r="I2723" s="3" t="s">
        <v>22</v>
      </c>
      <c r="J2723" s="3" t="s">
        <v>21</v>
      </c>
      <c r="K2723" s="3"/>
      <c r="L2723" s="3" t="s">
        <v>87</v>
      </c>
      <c r="M2723" s="3" t="s">
        <v>139</v>
      </c>
      <c r="N2723" s="3">
        <v>0</v>
      </c>
      <c r="O2723" s="3">
        <v>51</v>
      </c>
    </row>
    <row r="2724" spans="1:15" ht="17.100000000000001">
      <c r="A2724" s="3" t="s">
        <v>3360</v>
      </c>
      <c r="B2724" s="3" t="s">
        <v>16</v>
      </c>
      <c r="C2724" s="3" t="s">
        <v>671</v>
      </c>
      <c r="D2724" s="3" t="s">
        <v>38</v>
      </c>
      <c r="E2724" s="3" t="s">
        <v>39</v>
      </c>
      <c r="F2724" s="3">
        <v>20</v>
      </c>
      <c r="G2724" s="3" t="s">
        <v>397</v>
      </c>
      <c r="H2724" s="3" t="s">
        <v>21</v>
      </c>
      <c r="I2724" s="3" t="s">
        <v>22</v>
      </c>
      <c r="J2724" s="3" t="s">
        <v>21</v>
      </c>
      <c r="K2724" s="3"/>
      <c r="L2724" s="3" t="s">
        <v>128</v>
      </c>
      <c r="M2724" s="3" t="s">
        <v>24</v>
      </c>
      <c r="N2724" s="3">
        <v>20</v>
      </c>
      <c r="O2724" s="3">
        <v>21</v>
      </c>
    </row>
    <row r="2725" spans="1:15" ht="17.100000000000001">
      <c r="A2725" s="3" t="s">
        <v>3361</v>
      </c>
      <c r="B2725" s="3" t="s">
        <v>115</v>
      </c>
      <c r="C2725" s="3" t="s">
        <v>836</v>
      </c>
      <c r="D2725" s="3" t="s">
        <v>62</v>
      </c>
      <c r="E2725" s="3" t="s">
        <v>63</v>
      </c>
      <c r="F2725" s="3">
        <v>20</v>
      </c>
      <c r="G2725" s="3" t="s">
        <v>74</v>
      </c>
      <c r="H2725" s="3" t="s">
        <v>21</v>
      </c>
      <c r="I2725" s="3" t="s">
        <v>22</v>
      </c>
      <c r="J2725" s="3" t="s">
        <v>21</v>
      </c>
      <c r="K2725" s="3"/>
      <c r="L2725" s="3" t="s">
        <v>128</v>
      </c>
      <c r="M2725" s="3" t="s">
        <v>29</v>
      </c>
      <c r="N2725" s="3">
        <v>0</v>
      </c>
      <c r="O2725" s="3">
        <v>0</v>
      </c>
    </row>
    <row r="2726" spans="1:15" ht="17.100000000000001">
      <c r="A2726" s="3" t="s">
        <v>3362</v>
      </c>
      <c r="B2726" s="3" t="s">
        <v>480</v>
      </c>
      <c r="C2726" s="3" t="s">
        <v>154</v>
      </c>
      <c r="D2726" s="3" t="s">
        <v>91</v>
      </c>
      <c r="E2726" s="3" t="s">
        <v>92</v>
      </c>
      <c r="F2726" s="3">
        <v>20</v>
      </c>
      <c r="G2726" s="3" t="s">
        <v>1500</v>
      </c>
      <c r="H2726" s="3" t="s">
        <v>21</v>
      </c>
      <c r="I2726" s="3" t="s">
        <v>22</v>
      </c>
      <c r="J2726" s="3" t="s">
        <v>21</v>
      </c>
      <c r="K2726" s="3"/>
      <c r="L2726" s="3" t="s">
        <v>138</v>
      </c>
      <c r="M2726" s="3" t="s">
        <v>227</v>
      </c>
      <c r="N2726" s="3">
        <v>0</v>
      </c>
      <c r="O2726" s="3">
        <v>0</v>
      </c>
    </row>
    <row r="2727" spans="1:15" ht="17.100000000000001">
      <c r="A2727" s="3" t="s">
        <v>3363</v>
      </c>
      <c r="B2727" s="3" t="s">
        <v>42</v>
      </c>
      <c r="C2727" s="3" t="s">
        <v>1883</v>
      </c>
      <c r="D2727" s="3" t="s">
        <v>20</v>
      </c>
      <c r="E2727" s="3" t="s">
        <v>339</v>
      </c>
      <c r="F2727" s="3">
        <v>20</v>
      </c>
      <c r="G2727" s="3" t="s">
        <v>74</v>
      </c>
      <c r="H2727" s="3" t="s">
        <v>21</v>
      </c>
      <c r="I2727" s="3" t="s">
        <v>22</v>
      </c>
      <c r="J2727" s="3" t="s">
        <v>21</v>
      </c>
      <c r="K2727" s="3"/>
      <c r="L2727" s="3" t="s">
        <v>122</v>
      </c>
      <c r="M2727" s="3" t="s">
        <v>1559</v>
      </c>
      <c r="N2727" s="3">
        <v>2</v>
      </c>
      <c r="O2727" s="3">
        <v>18</v>
      </c>
    </row>
    <row r="2728" spans="1:15" ht="17.100000000000001">
      <c r="A2728" s="3" t="s">
        <v>3364</v>
      </c>
      <c r="B2728" s="3" t="s">
        <v>81</v>
      </c>
      <c r="C2728" s="3" t="s">
        <v>221</v>
      </c>
      <c r="D2728" s="3" t="s">
        <v>38</v>
      </c>
      <c r="E2728" s="3" t="s">
        <v>39</v>
      </c>
      <c r="F2728" s="3">
        <v>20</v>
      </c>
      <c r="G2728" s="3" t="s">
        <v>284</v>
      </c>
      <c r="H2728" s="3" t="s">
        <v>21</v>
      </c>
      <c r="I2728" s="3" t="s">
        <v>22</v>
      </c>
      <c r="J2728" s="3" t="s">
        <v>21</v>
      </c>
      <c r="K2728" s="3"/>
      <c r="L2728" s="3" t="s">
        <v>222</v>
      </c>
      <c r="M2728" s="3" t="s">
        <v>639</v>
      </c>
      <c r="N2728" s="3">
        <v>1</v>
      </c>
      <c r="O2728" s="3">
        <v>13</v>
      </c>
    </row>
    <row r="2729" spans="1:15" ht="17.100000000000001">
      <c r="A2729" s="3" t="s">
        <v>1466</v>
      </c>
      <c r="B2729" s="3" t="s">
        <v>166</v>
      </c>
      <c r="C2729" s="3" t="s">
        <v>1883</v>
      </c>
      <c r="D2729" s="3" t="s">
        <v>20</v>
      </c>
      <c r="E2729" s="3" t="s">
        <v>339</v>
      </c>
      <c r="F2729" s="3">
        <v>20</v>
      </c>
      <c r="G2729" s="3" t="s">
        <v>20</v>
      </c>
      <c r="H2729" s="3" t="s">
        <v>21</v>
      </c>
      <c r="I2729" s="3" t="s">
        <v>22</v>
      </c>
      <c r="J2729" s="3" t="s">
        <v>21</v>
      </c>
      <c r="K2729" s="3"/>
      <c r="L2729" s="3" t="s">
        <v>191</v>
      </c>
      <c r="M2729" s="3" t="s">
        <v>1559</v>
      </c>
      <c r="N2729" s="3">
        <v>0</v>
      </c>
      <c r="O2729" s="3">
        <v>0</v>
      </c>
    </row>
    <row r="2730" spans="1:15" ht="17.100000000000001">
      <c r="A2730" s="3" t="s">
        <v>3365</v>
      </c>
      <c r="B2730" s="3" t="s">
        <v>16</v>
      </c>
      <c r="C2730" s="3" t="s">
        <v>204</v>
      </c>
      <c r="D2730" s="3" t="s">
        <v>91</v>
      </c>
      <c r="E2730" s="3" t="s">
        <v>92</v>
      </c>
      <c r="F2730" s="3">
        <v>20</v>
      </c>
      <c r="G2730" s="3" t="s">
        <v>113</v>
      </c>
      <c r="H2730" s="3" t="s">
        <v>21</v>
      </c>
      <c r="I2730" s="3" t="s">
        <v>22</v>
      </c>
      <c r="J2730" s="3" t="s">
        <v>21</v>
      </c>
      <c r="K2730" s="3"/>
      <c r="L2730" s="3" t="s">
        <v>209</v>
      </c>
      <c r="M2730" s="3" t="s">
        <v>45</v>
      </c>
      <c r="N2730" s="3">
        <v>5</v>
      </c>
      <c r="O2730" s="3">
        <v>8</v>
      </c>
    </row>
    <row r="2731" spans="1:15" ht="17.100000000000001">
      <c r="A2731" s="3" t="s">
        <v>3366</v>
      </c>
      <c r="B2731" s="3" t="s">
        <v>72</v>
      </c>
      <c r="C2731" s="3" t="s">
        <v>412</v>
      </c>
      <c r="D2731" s="3" t="s">
        <v>38</v>
      </c>
      <c r="E2731" s="3" t="s">
        <v>39</v>
      </c>
      <c r="F2731" s="3">
        <v>20</v>
      </c>
      <c r="G2731" s="3" t="s">
        <v>596</v>
      </c>
      <c r="H2731" s="3" t="s">
        <v>21</v>
      </c>
      <c r="I2731" s="3" t="s">
        <v>22</v>
      </c>
      <c r="J2731" s="3" t="s">
        <v>21</v>
      </c>
      <c r="K2731" s="3"/>
      <c r="L2731" s="3" t="s">
        <v>108</v>
      </c>
      <c r="M2731" s="3" t="s">
        <v>173</v>
      </c>
      <c r="N2731" s="3">
        <v>0</v>
      </c>
      <c r="O2731" s="3">
        <v>24</v>
      </c>
    </row>
    <row r="2732" spans="1:15" ht="17.100000000000001">
      <c r="A2732" s="3" t="s">
        <v>3367</v>
      </c>
      <c r="B2732" s="3" t="s">
        <v>249</v>
      </c>
      <c r="C2732" s="3"/>
      <c r="D2732" s="3" t="s">
        <v>20</v>
      </c>
      <c r="E2732" s="3" t="s">
        <v>339</v>
      </c>
      <c r="F2732" s="3">
        <v>20</v>
      </c>
      <c r="G2732" s="3" t="s">
        <v>20</v>
      </c>
      <c r="H2732" s="3" t="s">
        <v>21</v>
      </c>
      <c r="I2732" s="3" t="s">
        <v>22</v>
      </c>
      <c r="J2732" s="3" t="s">
        <v>21</v>
      </c>
      <c r="K2732" s="3"/>
      <c r="L2732" s="3" t="s">
        <v>160</v>
      </c>
      <c r="M2732" s="3" t="s">
        <v>88</v>
      </c>
      <c r="N2732" s="3">
        <v>0</v>
      </c>
      <c r="O2732" s="3">
        <v>0</v>
      </c>
    </row>
    <row r="2733" spans="1:15" ht="17.100000000000001">
      <c r="A2733" s="3" t="s">
        <v>3368</v>
      </c>
      <c r="B2733" s="3" t="s">
        <v>115</v>
      </c>
      <c r="C2733" s="3" t="s">
        <v>836</v>
      </c>
      <c r="D2733" s="3" t="s">
        <v>62</v>
      </c>
      <c r="E2733" s="3" t="s">
        <v>63</v>
      </c>
      <c r="F2733" s="3">
        <v>20</v>
      </c>
      <c r="G2733" s="3" t="s">
        <v>1062</v>
      </c>
      <c r="H2733" s="3" t="s">
        <v>21</v>
      </c>
      <c r="I2733" s="3" t="s">
        <v>22</v>
      </c>
      <c r="J2733" s="3" t="s">
        <v>21</v>
      </c>
      <c r="K2733" s="3"/>
      <c r="L2733" s="3" t="s">
        <v>218</v>
      </c>
      <c r="M2733" s="3" t="s">
        <v>147</v>
      </c>
      <c r="N2733" s="3">
        <v>1</v>
      </c>
      <c r="O2733" s="3">
        <v>17</v>
      </c>
    </row>
    <row r="2734" spans="1:15" ht="17.100000000000001">
      <c r="A2734" s="3" t="s">
        <v>3369</v>
      </c>
      <c r="B2734" s="3" t="s">
        <v>42</v>
      </c>
      <c r="C2734" s="3" t="s">
        <v>1967</v>
      </c>
      <c r="D2734" s="3" t="s">
        <v>20</v>
      </c>
      <c r="E2734" s="3" t="s">
        <v>339</v>
      </c>
      <c r="F2734" s="3">
        <v>20</v>
      </c>
      <c r="G2734" s="3" t="s">
        <v>1967</v>
      </c>
      <c r="H2734" s="3" t="s">
        <v>21</v>
      </c>
      <c r="I2734" s="3" t="s">
        <v>22</v>
      </c>
      <c r="J2734" s="3" t="s">
        <v>21</v>
      </c>
      <c r="K2734" s="3" t="s">
        <v>421</v>
      </c>
      <c r="L2734" s="3" t="s">
        <v>104</v>
      </c>
      <c r="M2734" s="3" t="s">
        <v>50</v>
      </c>
      <c r="N2734" s="3">
        <v>6</v>
      </c>
      <c r="O2734" s="3">
        <v>52</v>
      </c>
    </row>
    <row r="2735" spans="1:15" ht="17.100000000000001">
      <c r="A2735" s="3" t="s">
        <v>3370</v>
      </c>
      <c r="B2735" s="3" t="s">
        <v>55</v>
      </c>
      <c r="C2735" s="3" t="s">
        <v>2655</v>
      </c>
      <c r="D2735" s="3" t="s">
        <v>1311</v>
      </c>
      <c r="E2735" s="3" t="s">
        <v>1312</v>
      </c>
      <c r="F2735" s="3">
        <v>20</v>
      </c>
      <c r="G2735" s="3" t="s">
        <v>20</v>
      </c>
      <c r="H2735" s="3" t="s">
        <v>21</v>
      </c>
      <c r="I2735" s="3" t="s">
        <v>22</v>
      </c>
      <c r="J2735" s="3" t="s">
        <v>21</v>
      </c>
      <c r="K2735" s="3"/>
      <c r="L2735" s="3" t="s">
        <v>138</v>
      </c>
      <c r="M2735" s="3" t="s">
        <v>227</v>
      </c>
      <c r="N2735" s="3">
        <v>14</v>
      </c>
      <c r="O2735" s="3">
        <v>79</v>
      </c>
    </row>
    <row r="2736" spans="1:15" ht="17.100000000000001">
      <c r="A2736" s="3" t="s">
        <v>3371</v>
      </c>
      <c r="B2736" s="3" t="s">
        <v>249</v>
      </c>
      <c r="C2736" s="3"/>
      <c r="D2736" s="3" t="s">
        <v>20</v>
      </c>
      <c r="E2736" s="3" t="s">
        <v>339</v>
      </c>
      <c r="F2736" s="3">
        <v>20</v>
      </c>
      <c r="G2736" s="3" t="s">
        <v>112</v>
      </c>
      <c r="H2736" s="3" t="s">
        <v>21</v>
      </c>
      <c r="I2736" s="3" t="s">
        <v>22</v>
      </c>
      <c r="J2736" s="3" t="s">
        <v>21</v>
      </c>
      <c r="K2736" s="3"/>
      <c r="L2736" s="3" t="s">
        <v>75</v>
      </c>
      <c r="M2736" s="3" t="s">
        <v>266</v>
      </c>
      <c r="N2736" s="3">
        <v>0</v>
      </c>
      <c r="O2736" s="3">
        <v>0</v>
      </c>
    </row>
    <row r="2737" spans="1:15" ht="17.100000000000001">
      <c r="A2737" s="3" t="s">
        <v>3372</v>
      </c>
      <c r="B2737" s="3" t="s">
        <v>16</v>
      </c>
      <c r="C2737" s="3" t="s">
        <v>200</v>
      </c>
      <c r="D2737" s="3" t="s">
        <v>38</v>
      </c>
      <c r="E2737" s="3" t="s">
        <v>39</v>
      </c>
      <c r="F2737" s="3">
        <v>20</v>
      </c>
      <c r="G2737" s="3" t="s">
        <v>294</v>
      </c>
      <c r="H2737" s="3" t="s">
        <v>21</v>
      </c>
      <c r="I2737" s="3" t="s">
        <v>22</v>
      </c>
      <c r="J2737" s="3" t="s">
        <v>21</v>
      </c>
      <c r="K2737" s="3" t="s">
        <v>491</v>
      </c>
      <c r="L2737" s="3" t="s">
        <v>122</v>
      </c>
      <c r="M2737" s="3" t="s">
        <v>2098</v>
      </c>
      <c r="N2737" s="3">
        <v>6</v>
      </c>
      <c r="O2737" s="3">
        <v>39</v>
      </c>
    </row>
    <row r="2738" spans="1:15" ht="17.100000000000001">
      <c r="A2738" s="3" t="s">
        <v>3373</v>
      </c>
      <c r="B2738" s="3" t="s">
        <v>1380</v>
      </c>
      <c r="C2738" s="3"/>
      <c r="D2738" s="3" t="s">
        <v>20</v>
      </c>
      <c r="E2738" s="3" t="s">
        <v>339</v>
      </c>
      <c r="F2738" s="3">
        <v>20</v>
      </c>
      <c r="G2738" s="3" t="s">
        <v>20</v>
      </c>
      <c r="H2738" s="3" t="s">
        <v>21</v>
      </c>
      <c r="I2738" s="3" t="s">
        <v>22</v>
      </c>
      <c r="J2738" s="3" t="s">
        <v>21</v>
      </c>
      <c r="K2738" s="3"/>
      <c r="L2738" s="3" t="s">
        <v>44</v>
      </c>
      <c r="M2738" s="3" t="s">
        <v>82</v>
      </c>
      <c r="N2738" s="3">
        <v>0</v>
      </c>
      <c r="O2738" s="3">
        <v>0</v>
      </c>
    </row>
    <row r="2739" spans="1:15" ht="17.100000000000001">
      <c r="A2739" s="3" t="s">
        <v>3374</v>
      </c>
      <c r="B2739" s="3" t="s">
        <v>131</v>
      </c>
      <c r="C2739" s="3" t="s">
        <v>107</v>
      </c>
      <c r="D2739" s="3" t="s">
        <v>91</v>
      </c>
      <c r="E2739" s="3" t="s">
        <v>92</v>
      </c>
      <c r="F2739" s="3">
        <v>20</v>
      </c>
      <c r="G2739" s="3" t="s">
        <v>330</v>
      </c>
      <c r="H2739" s="3" t="s">
        <v>21</v>
      </c>
      <c r="I2739" s="3" t="s">
        <v>22</v>
      </c>
      <c r="J2739" s="3" t="s">
        <v>21</v>
      </c>
      <c r="K2739" s="3"/>
      <c r="L2739" s="3" t="s">
        <v>49</v>
      </c>
      <c r="M2739" s="3" t="s">
        <v>88</v>
      </c>
      <c r="N2739" s="3">
        <v>5</v>
      </c>
      <c r="O2739" s="3">
        <v>14</v>
      </c>
    </row>
    <row r="2740" spans="1:15" ht="17.100000000000001">
      <c r="A2740" s="3" t="s">
        <v>3375</v>
      </c>
      <c r="B2740" s="3" t="s">
        <v>1617</v>
      </c>
      <c r="C2740" s="3" t="s">
        <v>579</v>
      </c>
      <c r="D2740" s="3" t="s">
        <v>91</v>
      </c>
      <c r="E2740" s="3" t="s">
        <v>92</v>
      </c>
      <c r="F2740" s="3">
        <v>20</v>
      </c>
      <c r="G2740" s="3" t="s">
        <v>74</v>
      </c>
      <c r="H2740" s="3" t="s">
        <v>21</v>
      </c>
      <c r="I2740" s="3" t="s">
        <v>22</v>
      </c>
      <c r="J2740" s="3" t="s">
        <v>21</v>
      </c>
      <c r="K2740" s="3"/>
      <c r="L2740" s="3" t="s">
        <v>49</v>
      </c>
      <c r="M2740" s="3" t="s">
        <v>45</v>
      </c>
      <c r="N2740" s="3">
        <v>1</v>
      </c>
      <c r="O2740" s="3">
        <v>27</v>
      </c>
    </row>
    <row r="2741" spans="1:15" ht="17.100000000000001">
      <c r="A2741" s="3" t="s">
        <v>3376</v>
      </c>
      <c r="B2741" s="3" t="s">
        <v>47</v>
      </c>
      <c r="C2741" s="3" t="s">
        <v>93</v>
      </c>
      <c r="D2741" s="3" t="s">
        <v>38</v>
      </c>
      <c r="E2741" s="3" t="s">
        <v>39</v>
      </c>
      <c r="F2741" s="3">
        <v>20</v>
      </c>
      <c r="G2741" s="3" t="s">
        <v>74</v>
      </c>
      <c r="H2741" s="3" t="s">
        <v>21</v>
      </c>
      <c r="I2741" s="3" t="s">
        <v>22</v>
      </c>
      <c r="J2741" s="3" t="s">
        <v>21</v>
      </c>
      <c r="K2741" s="3"/>
      <c r="L2741" s="3" t="s">
        <v>160</v>
      </c>
      <c r="M2741" s="3" t="s">
        <v>45</v>
      </c>
      <c r="N2741" s="3">
        <v>7</v>
      </c>
      <c r="O2741" s="3">
        <v>36</v>
      </c>
    </row>
    <row r="2742" spans="1:15" ht="17.100000000000001">
      <c r="A2742" s="3" t="s">
        <v>3377</v>
      </c>
      <c r="B2742" s="3" t="s">
        <v>166</v>
      </c>
      <c r="C2742" s="3"/>
      <c r="D2742" s="3" t="s">
        <v>20</v>
      </c>
      <c r="E2742" s="3" t="s">
        <v>339</v>
      </c>
      <c r="F2742" s="3">
        <v>20</v>
      </c>
      <c r="G2742" s="3" t="s">
        <v>20</v>
      </c>
      <c r="H2742" s="3" t="s">
        <v>21</v>
      </c>
      <c r="I2742" s="3" t="s">
        <v>22</v>
      </c>
      <c r="J2742" s="3" t="s">
        <v>21</v>
      </c>
      <c r="K2742" s="3"/>
      <c r="L2742" s="3" t="s">
        <v>108</v>
      </c>
      <c r="M2742" s="3" t="s">
        <v>1319</v>
      </c>
      <c r="N2742" s="3">
        <v>0</v>
      </c>
      <c r="O2742" s="3">
        <v>0</v>
      </c>
    </row>
    <row r="2743" spans="1:15" ht="17.100000000000001">
      <c r="A2743" s="3" t="s">
        <v>3378</v>
      </c>
      <c r="B2743" s="3" t="s">
        <v>16</v>
      </c>
      <c r="C2743" s="3"/>
      <c r="D2743" s="3" t="s">
        <v>20</v>
      </c>
      <c r="E2743" s="3" t="s">
        <v>339</v>
      </c>
      <c r="F2743" s="3">
        <v>20</v>
      </c>
      <c r="G2743" s="3" t="s">
        <v>1699</v>
      </c>
      <c r="H2743" s="3" t="s">
        <v>21</v>
      </c>
      <c r="I2743" s="3" t="s">
        <v>22</v>
      </c>
      <c r="J2743" s="3" t="s">
        <v>21</v>
      </c>
      <c r="K2743" s="3"/>
      <c r="L2743" s="3" t="s">
        <v>247</v>
      </c>
      <c r="M2743" s="3" t="s">
        <v>347</v>
      </c>
      <c r="N2743" s="3">
        <v>1</v>
      </c>
      <c r="O2743" s="3">
        <v>10</v>
      </c>
    </row>
    <row r="2744" spans="1:15" ht="17.100000000000001">
      <c r="A2744" s="3" t="s">
        <v>3379</v>
      </c>
      <c r="B2744" s="3" t="s">
        <v>3380</v>
      </c>
      <c r="C2744" s="3" t="s">
        <v>37</v>
      </c>
      <c r="D2744" s="3" t="s">
        <v>38</v>
      </c>
      <c r="E2744" s="3" t="s">
        <v>39</v>
      </c>
      <c r="F2744" s="3">
        <v>20</v>
      </c>
      <c r="G2744" s="3" t="s">
        <v>1391</v>
      </c>
      <c r="H2744" s="3" t="s">
        <v>21</v>
      </c>
      <c r="I2744" s="3" t="s">
        <v>22</v>
      </c>
      <c r="J2744" s="3" t="s">
        <v>21</v>
      </c>
      <c r="K2744" s="3"/>
      <c r="L2744" s="3" t="s">
        <v>914</v>
      </c>
      <c r="M2744" s="3" t="s">
        <v>1319</v>
      </c>
      <c r="N2744" s="3">
        <v>0</v>
      </c>
      <c r="O2744" s="3">
        <v>20</v>
      </c>
    </row>
    <row r="2745" spans="1:15" ht="17.100000000000001">
      <c r="A2745" s="3" t="s">
        <v>3381</v>
      </c>
      <c r="B2745" s="3" t="s">
        <v>67</v>
      </c>
      <c r="C2745" s="3"/>
      <c r="D2745" s="3" t="s">
        <v>20</v>
      </c>
      <c r="E2745" s="3" t="s">
        <v>339</v>
      </c>
      <c r="F2745" s="3">
        <v>20</v>
      </c>
      <c r="G2745" s="3" t="s">
        <v>20</v>
      </c>
      <c r="H2745" s="3" t="s">
        <v>21</v>
      </c>
      <c r="I2745" s="3" t="s">
        <v>22</v>
      </c>
      <c r="J2745" s="3" t="s">
        <v>21</v>
      </c>
      <c r="K2745" s="3"/>
      <c r="L2745" s="3" t="s">
        <v>23</v>
      </c>
      <c r="M2745" s="3" t="s">
        <v>227</v>
      </c>
      <c r="N2745" s="3">
        <v>0</v>
      </c>
      <c r="O2745" s="3">
        <v>0</v>
      </c>
    </row>
    <row r="2746" spans="1:15" ht="17.100000000000001">
      <c r="A2746" s="3" t="s">
        <v>3382</v>
      </c>
      <c r="B2746" s="3" t="s">
        <v>42</v>
      </c>
      <c r="C2746" s="3"/>
      <c r="D2746" s="3" t="s">
        <v>20</v>
      </c>
      <c r="E2746" s="3" t="s">
        <v>339</v>
      </c>
      <c r="F2746" s="3">
        <v>20</v>
      </c>
      <c r="G2746" s="3" t="s">
        <v>2010</v>
      </c>
      <c r="H2746" s="3" t="s">
        <v>21</v>
      </c>
      <c r="I2746" s="3" t="s">
        <v>22</v>
      </c>
      <c r="J2746" s="3" t="s">
        <v>21</v>
      </c>
      <c r="K2746" s="3"/>
      <c r="L2746" s="3" t="s">
        <v>104</v>
      </c>
      <c r="M2746" s="3" t="s">
        <v>227</v>
      </c>
      <c r="N2746" s="3">
        <v>0</v>
      </c>
      <c r="O2746" s="3">
        <v>0</v>
      </c>
    </row>
    <row r="2747" spans="1:15" ht="17.100000000000001">
      <c r="A2747" s="3" t="s">
        <v>3383</v>
      </c>
      <c r="B2747" s="3" t="s">
        <v>81</v>
      </c>
      <c r="C2747" s="3" t="s">
        <v>27</v>
      </c>
      <c r="D2747" s="3" t="s">
        <v>18</v>
      </c>
      <c r="E2747" s="3" t="s">
        <v>19</v>
      </c>
      <c r="F2747" s="3">
        <v>20</v>
      </c>
      <c r="G2747" s="3" t="s">
        <v>57</v>
      </c>
      <c r="H2747" s="3" t="s">
        <v>21</v>
      </c>
      <c r="I2747" s="3" t="s">
        <v>22</v>
      </c>
      <c r="J2747" s="3" t="s">
        <v>21</v>
      </c>
      <c r="K2747" s="3"/>
      <c r="L2747" s="3" t="s">
        <v>333</v>
      </c>
      <c r="M2747" s="3" t="s">
        <v>173</v>
      </c>
      <c r="N2747" s="3">
        <v>5</v>
      </c>
      <c r="O2747" s="3">
        <v>36</v>
      </c>
    </row>
    <row r="2748" spans="1:15" ht="17.100000000000001">
      <c r="A2748" s="3" t="s">
        <v>3384</v>
      </c>
      <c r="B2748" s="3" t="s">
        <v>36</v>
      </c>
      <c r="C2748" s="3" t="s">
        <v>284</v>
      </c>
      <c r="D2748" s="3" t="s">
        <v>91</v>
      </c>
      <c r="E2748" s="3" t="s">
        <v>92</v>
      </c>
      <c r="F2748" s="3">
        <v>20</v>
      </c>
      <c r="G2748" s="3" t="s">
        <v>74</v>
      </c>
      <c r="H2748" s="3" t="s">
        <v>21</v>
      </c>
      <c r="I2748" s="3" t="s">
        <v>22</v>
      </c>
      <c r="J2748" s="3" t="s">
        <v>21</v>
      </c>
      <c r="K2748" s="3"/>
      <c r="L2748" s="3" t="s">
        <v>44</v>
      </c>
      <c r="M2748" s="3" t="s">
        <v>173</v>
      </c>
      <c r="N2748" s="3">
        <v>2</v>
      </c>
      <c r="O2748" s="3">
        <v>28</v>
      </c>
    </row>
    <row r="2749" spans="1:15" ht="17.100000000000001">
      <c r="A2749" s="3" t="s">
        <v>3385</v>
      </c>
      <c r="B2749" s="3" t="s">
        <v>3386</v>
      </c>
      <c r="C2749" s="3" t="s">
        <v>190</v>
      </c>
      <c r="D2749" s="3" t="s">
        <v>18</v>
      </c>
      <c r="E2749" s="3" t="s">
        <v>19</v>
      </c>
      <c r="F2749" s="3">
        <v>20</v>
      </c>
      <c r="G2749" s="3" t="s">
        <v>190</v>
      </c>
      <c r="H2749" s="3" t="s">
        <v>21</v>
      </c>
      <c r="I2749" s="3" t="s">
        <v>22</v>
      </c>
      <c r="J2749" s="3" t="s">
        <v>21</v>
      </c>
      <c r="K2749" s="3"/>
      <c r="L2749" s="3" t="s">
        <v>183</v>
      </c>
      <c r="M2749" s="3" t="s">
        <v>205</v>
      </c>
      <c r="N2749" s="3">
        <v>1</v>
      </c>
      <c r="O2749" s="3">
        <v>14</v>
      </c>
    </row>
    <row r="2750" spans="1:15" ht="17.100000000000001">
      <c r="A2750" s="3" t="s">
        <v>3387</v>
      </c>
      <c r="B2750" s="3" t="s">
        <v>166</v>
      </c>
      <c r="C2750" s="3" t="s">
        <v>98</v>
      </c>
      <c r="D2750" s="3" t="s">
        <v>91</v>
      </c>
      <c r="E2750" s="3" t="s">
        <v>92</v>
      </c>
      <c r="F2750" s="3">
        <v>20</v>
      </c>
      <c r="G2750" s="3" t="s">
        <v>2301</v>
      </c>
      <c r="H2750" s="3" t="s">
        <v>21</v>
      </c>
      <c r="I2750" s="3" t="s">
        <v>22</v>
      </c>
      <c r="J2750" s="3" t="s">
        <v>21</v>
      </c>
      <c r="K2750" s="3"/>
      <c r="L2750" s="3" t="s">
        <v>914</v>
      </c>
      <c r="M2750" s="3" t="s">
        <v>367</v>
      </c>
      <c r="N2750" s="3">
        <v>0</v>
      </c>
      <c r="O2750" s="3">
        <v>5</v>
      </c>
    </row>
    <row r="2751" spans="1:15" ht="17.100000000000001">
      <c r="A2751" s="3" t="s">
        <v>3388</v>
      </c>
      <c r="B2751" s="3" t="s">
        <v>166</v>
      </c>
      <c r="C2751" s="3" t="s">
        <v>412</v>
      </c>
      <c r="D2751" s="3" t="s">
        <v>38</v>
      </c>
      <c r="E2751" s="3" t="s">
        <v>39</v>
      </c>
      <c r="F2751" s="3">
        <v>20</v>
      </c>
      <c r="G2751" s="3" t="s">
        <v>2831</v>
      </c>
      <c r="H2751" s="3" t="s">
        <v>21</v>
      </c>
      <c r="I2751" s="3" t="s">
        <v>22</v>
      </c>
      <c r="J2751" s="3" t="s">
        <v>21</v>
      </c>
      <c r="K2751" s="3"/>
      <c r="L2751" s="3" t="s">
        <v>467</v>
      </c>
      <c r="M2751" s="3" t="s">
        <v>147</v>
      </c>
      <c r="N2751" s="3">
        <v>0</v>
      </c>
      <c r="O2751" s="3">
        <v>2</v>
      </c>
    </row>
    <row r="2752" spans="1:15" ht="17.100000000000001">
      <c r="A2752" s="3" t="s">
        <v>3389</v>
      </c>
      <c r="B2752" s="3" t="s">
        <v>42</v>
      </c>
      <c r="C2752" s="3"/>
      <c r="D2752" s="3" t="s">
        <v>20</v>
      </c>
      <c r="E2752" s="3" t="s">
        <v>339</v>
      </c>
      <c r="F2752" s="3">
        <v>20</v>
      </c>
      <c r="G2752" s="3" t="s">
        <v>20</v>
      </c>
      <c r="H2752" s="3" t="s">
        <v>21</v>
      </c>
      <c r="I2752" s="3" t="s">
        <v>22</v>
      </c>
      <c r="J2752" s="3" t="s">
        <v>21</v>
      </c>
      <c r="K2752" s="3"/>
      <c r="L2752" s="3" t="s">
        <v>28</v>
      </c>
      <c r="M2752" s="3" t="s">
        <v>82</v>
      </c>
      <c r="N2752" s="3">
        <v>0</v>
      </c>
      <c r="O2752" s="3">
        <v>0</v>
      </c>
    </row>
    <row r="2753" spans="1:15" ht="17.100000000000001">
      <c r="A2753" s="3" t="s">
        <v>3390</v>
      </c>
      <c r="B2753" s="3" t="s">
        <v>31</v>
      </c>
      <c r="C2753" s="3" t="s">
        <v>86</v>
      </c>
      <c r="D2753" s="3" t="s">
        <v>38</v>
      </c>
      <c r="E2753" s="3" t="s">
        <v>39</v>
      </c>
      <c r="F2753" s="3">
        <v>20</v>
      </c>
      <c r="G2753" s="3" t="s">
        <v>897</v>
      </c>
      <c r="H2753" s="3" t="s">
        <v>21</v>
      </c>
      <c r="I2753" s="3" t="s">
        <v>22</v>
      </c>
      <c r="J2753" s="3" t="s">
        <v>21</v>
      </c>
      <c r="K2753" s="3"/>
      <c r="L2753" s="3" t="s">
        <v>44</v>
      </c>
      <c r="M2753" s="3" t="s">
        <v>70</v>
      </c>
      <c r="N2753" s="3">
        <v>0</v>
      </c>
      <c r="O2753" s="3">
        <v>0</v>
      </c>
    </row>
    <row r="2754" spans="1:15" ht="17.100000000000001">
      <c r="A2754" s="3" t="s">
        <v>3391</v>
      </c>
      <c r="B2754" s="3" t="s">
        <v>322</v>
      </c>
      <c r="C2754" s="3"/>
      <c r="D2754" s="3" t="s">
        <v>20</v>
      </c>
      <c r="E2754" s="3" t="s">
        <v>339</v>
      </c>
      <c r="F2754" s="3">
        <v>20</v>
      </c>
      <c r="G2754" s="3" t="s">
        <v>56</v>
      </c>
      <c r="H2754" s="3" t="s">
        <v>21</v>
      </c>
      <c r="I2754" s="3" t="s">
        <v>22</v>
      </c>
      <c r="J2754" s="3" t="s">
        <v>21</v>
      </c>
      <c r="K2754" s="3"/>
      <c r="L2754" s="3" t="s">
        <v>128</v>
      </c>
      <c r="M2754" s="3" t="s">
        <v>29</v>
      </c>
      <c r="N2754" s="3">
        <v>0</v>
      </c>
      <c r="O2754" s="3">
        <v>0</v>
      </c>
    </row>
    <row r="2755" spans="1:15" ht="17.100000000000001">
      <c r="A2755" s="3" t="s">
        <v>3392</v>
      </c>
      <c r="B2755" s="3" t="s">
        <v>42</v>
      </c>
      <c r="C2755" s="3" t="s">
        <v>124</v>
      </c>
      <c r="D2755" s="3" t="s">
        <v>91</v>
      </c>
      <c r="E2755" s="3" t="s">
        <v>92</v>
      </c>
      <c r="F2755" s="3">
        <v>20</v>
      </c>
      <c r="G2755" s="3" t="s">
        <v>455</v>
      </c>
      <c r="H2755" s="3" t="s">
        <v>21</v>
      </c>
      <c r="I2755" s="3" t="s">
        <v>22</v>
      </c>
      <c r="J2755" s="3" t="s">
        <v>21</v>
      </c>
      <c r="K2755" s="3" t="s">
        <v>421</v>
      </c>
      <c r="L2755" s="3" t="s">
        <v>117</v>
      </c>
      <c r="M2755" s="3" t="s">
        <v>50</v>
      </c>
      <c r="N2755" s="3">
        <v>10</v>
      </c>
      <c r="O2755" s="3">
        <v>67</v>
      </c>
    </row>
    <row r="2756" spans="1:15" ht="17.100000000000001">
      <c r="A2756" s="3" t="s">
        <v>3393</v>
      </c>
      <c r="B2756" s="3" t="s">
        <v>16</v>
      </c>
      <c r="C2756" s="3" t="s">
        <v>674</v>
      </c>
      <c r="D2756" s="3" t="s">
        <v>20</v>
      </c>
      <c r="E2756" s="3" t="s">
        <v>339</v>
      </c>
      <c r="F2756" s="3">
        <v>20</v>
      </c>
      <c r="G2756" s="3" t="s">
        <v>284</v>
      </c>
      <c r="H2756" s="3" t="s">
        <v>21</v>
      </c>
      <c r="I2756" s="3" t="s">
        <v>22</v>
      </c>
      <c r="J2756" s="3" t="s">
        <v>21</v>
      </c>
      <c r="K2756" s="3"/>
      <c r="L2756" s="3" t="s">
        <v>87</v>
      </c>
      <c r="M2756" s="3" t="s">
        <v>347</v>
      </c>
      <c r="N2756" s="3">
        <v>4</v>
      </c>
      <c r="O2756" s="3">
        <v>9</v>
      </c>
    </row>
    <row r="2757" spans="1:15" ht="17.100000000000001">
      <c r="A2757" s="3" t="s">
        <v>3394</v>
      </c>
      <c r="B2757" s="3" t="s">
        <v>115</v>
      </c>
      <c r="C2757" s="3" t="s">
        <v>79</v>
      </c>
      <c r="D2757" s="3" t="s">
        <v>18</v>
      </c>
      <c r="E2757" s="3" t="s">
        <v>19</v>
      </c>
      <c r="F2757" s="3">
        <v>20</v>
      </c>
      <c r="G2757" s="3" t="s">
        <v>461</v>
      </c>
      <c r="H2757" s="3" t="s">
        <v>21</v>
      </c>
      <c r="I2757" s="3" t="s">
        <v>22</v>
      </c>
      <c r="J2757" s="3" t="s">
        <v>21</v>
      </c>
      <c r="K2757" s="3"/>
      <c r="L2757" s="3" t="s">
        <v>183</v>
      </c>
      <c r="M2757" s="3" t="s">
        <v>205</v>
      </c>
      <c r="N2757" s="3">
        <v>0</v>
      </c>
      <c r="O2757" s="3">
        <v>3</v>
      </c>
    </row>
    <row r="2758" spans="1:15" ht="17.100000000000001">
      <c r="A2758" s="3" t="s">
        <v>3395</v>
      </c>
      <c r="B2758" s="3" t="s">
        <v>36</v>
      </c>
      <c r="C2758" s="3"/>
      <c r="D2758" s="3" t="s">
        <v>20</v>
      </c>
      <c r="E2758" s="3" t="s">
        <v>339</v>
      </c>
      <c r="F2758" s="3">
        <v>20</v>
      </c>
      <c r="G2758" s="3" t="s">
        <v>20</v>
      </c>
      <c r="H2758" s="3" t="s">
        <v>21</v>
      </c>
      <c r="I2758" s="3" t="s">
        <v>22</v>
      </c>
      <c r="J2758" s="3" t="s">
        <v>21</v>
      </c>
      <c r="K2758" s="3"/>
      <c r="L2758" s="3" t="s">
        <v>138</v>
      </c>
      <c r="M2758" s="3" t="s">
        <v>347</v>
      </c>
      <c r="N2758" s="3">
        <v>0</v>
      </c>
      <c r="O2758" s="3">
        <v>0</v>
      </c>
    </row>
    <row r="2759" spans="1:15" ht="17.100000000000001">
      <c r="A2759" s="3" t="s">
        <v>3396</v>
      </c>
      <c r="B2759" s="3" t="s">
        <v>645</v>
      </c>
      <c r="C2759" s="3"/>
      <c r="D2759" s="3" t="s">
        <v>20</v>
      </c>
      <c r="E2759" s="3" t="s">
        <v>339</v>
      </c>
      <c r="F2759" s="3">
        <v>20</v>
      </c>
      <c r="G2759" s="3" t="s">
        <v>763</v>
      </c>
      <c r="H2759" s="3" t="s">
        <v>21</v>
      </c>
      <c r="I2759" s="3" t="s">
        <v>22</v>
      </c>
      <c r="J2759" s="3" t="s">
        <v>21</v>
      </c>
      <c r="K2759" s="3"/>
      <c r="L2759" s="3" t="s">
        <v>108</v>
      </c>
      <c r="M2759" s="3" t="s">
        <v>367</v>
      </c>
      <c r="N2759" s="3">
        <v>0</v>
      </c>
      <c r="O2759" s="3">
        <v>0</v>
      </c>
    </row>
    <row r="2760" spans="1:15" ht="17.100000000000001">
      <c r="A2760" s="3" t="s">
        <v>3397</v>
      </c>
      <c r="B2760" s="3" t="s">
        <v>115</v>
      </c>
      <c r="C2760" s="3" t="s">
        <v>1146</v>
      </c>
      <c r="D2760" s="3" t="s">
        <v>20</v>
      </c>
      <c r="E2760" s="3" t="s">
        <v>339</v>
      </c>
      <c r="F2760" s="3">
        <v>20</v>
      </c>
      <c r="G2760" s="3" t="s">
        <v>20</v>
      </c>
      <c r="H2760" s="3" t="s">
        <v>21</v>
      </c>
      <c r="I2760" s="3" t="s">
        <v>22</v>
      </c>
      <c r="J2760" s="3" t="s">
        <v>21</v>
      </c>
      <c r="K2760" s="3"/>
      <c r="L2760" s="3" t="s">
        <v>44</v>
      </c>
      <c r="M2760" s="3" t="s">
        <v>45</v>
      </c>
      <c r="N2760" s="3">
        <v>0</v>
      </c>
      <c r="O2760" s="3">
        <v>0</v>
      </c>
    </row>
    <row r="2761" spans="1:15" ht="17.100000000000001">
      <c r="A2761" s="3" t="s">
        <v>3398</v>
      </c>
      <c r="B2761" s="3" t="s">
        <v>2259</v>
      </c>
      <c r="C2761" s="3"/>
      <c r="D2761" s="3" t="s">
        <v>20</v>
      </c>
      <c r="E2761" s="3" t="s">
        <v>339</v>
      </c>
      <c r="F2761" s="3">
        <v>20</v>
      </c>
      <c r="G2761" s="3" t="s">
        <v>1225</v>
      </c>
      <c r="H2761" s="3" t="s">
        <v>21</v>
      </c>
      <c r="I2761" s="3" t="s">
        <v>22</v>
      </c>
      <c r="J2761" s="3" t="s">
        <v>21</v>
      </c>
      <c r="K2761" s="3" t="s">
        <v>319</v>
      </c>
      <c r="L2761" s="3" t="s">
        <v>44</v>
      </c>
      <c r="M2761" s="3" t="s">
        <v>82</v>
      </c>
      <c r="N2761" s="3">
        <v>0</v>
      </c>
      <c r="O2761" s="3">
        <v>1</v>
      </c>
    </row>
    <row r="2762" spans="1:15" ht="17.100000000000001">
      <c r="A2762" s="3" t="s">
        <v>3399</v>
      </c>
      <c r="B2762" s="3" t="s">
        <v>249</v>
      </c>
      <c r="C2762" s="3" t="s">
        <v>141</v>
      </c>
      <c r="D2762" s="3" t="s">
        <v>62</v>
      </c>
      <c r="E2762" s="3" t="s">
        <v>63</v>
      </c>
      <c r="F2762" s="3">
        <v>20</v>
      </c>
      <c r="G2762" s="3" t="s">
        <v>141</v>
      </c>
      <c r="H2762" s="3" t="s">
        <v>21</v>
      </c>
      <c r="I2762" s="3" t="s">
        <v>22</v>
      </c>
      <c r="J2762" s="3" t="s">
        <v>21</v>
      </c>
      <c r="K2762" s="3"/>
      <c r="L2762" s="3" t="s">
        <v>104</v>
      </c>
      <c r="M2762" s="3" t="s">
        <v>266</v>
      </c>
      <c r="N2762" s="3">
        <v>0</v>
      </c>
      <c r="O2762" s="3">
        <v>0</v>
      </c>
    </row>
    <row r="2763" spans="1:15" ht="17.100000000000001">
      <c r="A2763" s="3" t="s">
        <v>3400</v>
      </c>
      <c r="B2763" s="3" t="s">
        <v>249</v>
      </c>
      <c r="C2763" s="3"/>
      <c r="D2763" s="3" t="s">
        <v>20</v>
      </c>
      <c r="E2763" s="3" t="s">
        <v>339</v>
      </c>
      <c r="F2763" s="3">
        <v>20</v>
      </c>
      <c r="G2763" s="3" t="s">
        <v>3401</v>
      </c>
      <c r="H2763" s="3" t="s">
        <v>21</v>
      </c>
      <c r="I2763" s="3" t="s">
        <v>22</v>
      </c>
      <c r="J2763" s="3" t="s">
        <v>21</v>
      </c>
      <c r="K2763" s="3"/>
      <c r="L2763" s="3" t="s">
        <v>99</v>
      </c>
      <c r="M2763" s="3" t="s">
        <v>129</v>
      </c>
      <c r="N2763" s="3">
        <v>0</v>
      </c>
      <c r="O2763" s="3">
        <v>0</v>
      </c>
    </row>
    <row r="2764" spans="1:15" ht="17.100000000000001">
      <c r="A2764" s="3" t="s">
        <v>3402</v>
      </c>
      <c r="B2764" s="3" t="s">
        <v>16</v>
      </c>
      <c r="C2764" s="3" t="s">
        <v>217</v>
      </c>
      <c r="D2764" s="3" t="s">
        <v>38</v>
      </c>
      <c r="E2764" s="3" t="s">
        <v>39</v>
      </c>
      <c r="F2764" s="3">
        <v>20</v>
      </c>
      <c r="G2764" s="3" t="s">
        <v>3403</v>
      </c>
      <c r="H2764" s="3" t="s">
        <v>21</v>
      </c>
      <c r="I2764" s="3" t="s">
        <v>22</v>
      </c>
      <c r="J2764" s="3" t="s">
        <v>21</v>
      </c>
      <c r="K2764" s="3"/>
      <c r="L2764" s="3" t="s">
        <v>104</v>
      </c>
      <c r="M2764" s="3" t="s">
        <v>254</v>
      </c>
      <c r="N2764" s="3">
        <v>8</v>
      </c>
      <c r="O2764" s="3">
        <v>23</v>
      </c>
    </row>
    <row r="2765" spans="1:15" ht="17.100000000000001">
      <c r="A2765" s="3" t="s">
        <v>3404</v>
      </c>
      <c r="B2765" s="3" t="s">
        <v>81</v>
      </c>
      <c r="C2765" s="3" t="s">
        <v>157</v>
      </c>
      <c r="D2765" s="3" t="s">
        <v>91</v>
      </c>
      <c r="E2765" s="3" t="s">
        <v>92</v>
      </c>
      <c r="F2765" s="3">
        <v>20</v>
      </c>
      <c r="G2765" s="3" t="s">
        <v>2814</v>
      </c>
      <c r="H2765" s="3" t="s">
        <v>21</v>
      </c>
      <c r="I2765" s="3" t="s">
        <v>22</v>
      </c>
      <c r="J2765" s="3" t="s">
        <v>21</v>
      </c>
      <c r="K2765" s="3"/>
      <c r="L2765" s="3" t="s">
        <v>2095</v>
      </c>
      <c r="M2765" s="3" t="s">
        <v>324</v>
      </c>
      <c r="N2765" s="3">
        <v>2</v>
      </c>
      <c r="O2765" s="3">
        <v>15</v>
      </c>
    </row>
    <row r="2766" spans="1:15" ht="17.100000000000001">
      <c r="A2766" s="3" t="s">
        <v>3405</v>
      </c>
      <c r="B2766" s="3" t="s">
        <v>36</v>
      </c>
      <c r="C2766" s="3" t="s">
        <v>376</v>
      </c>
      <c r="D2766" s="3" t="s">
        <v>38</v>
      </c>
      <c r="E2766" s="3" t="s">
        <v>39</v>
      </c>
      <c r="F2766" s="3">
        <v>20</v>
      </c>
      <c r="G2766" s="3" t="s">
        <v>40</v>
      </c>
      <c r="H2766" s="3" t="s">
        <v>21</v>
      </c>
      <c r="I2766" s="3" t="s">
        <v>22</v>
      </c>
      <c r="J2766" s="3" t="s">
        <v>21</v>
      </c>
      <c r="K2766" s="3"/>
      <c r="L2766" s="3" t="s">
        <v>108</v>
      </c>
      <c r="M2766" s="3" t="s">
        <v>1319</v>
      </c>
      <c r="N2766" s="3">
        <v>0</v>
      </c>
      <c r="O2766" s="3">
        <v>20</v>
      </c>
    </row>
    <row r="2767" spans="1:15" ht="17.100000000000001">
      <c r="A2767" s="3" t="s">
        <v>1190</v>
      </c>
      <c r="B2767" s="3" t="s">
        <v>16</v>
      </c>
      <c r="C2767" s="3" t="s">
        <v>236</v>
      </c>
      <c r="D2767" s="3" t="s">
        <v>91</v>
      </c>
      <c r="E2767" s="3" t="s">
        <v>92</v>
      </c>
      <c r="F2767" s="3">
        <v>20</v>
      </c>
      <c r="G2767" s="3" t="s">
        <v>149</v>
      </c>
      <c r="H2767" s="3" t="s">
        <v>21</v>
      </c>
      <c r="I2767" s="3" t="s">
        <v>22</v>
      </c>
      <c r="J2767" s="3" t="s">
        <v>21</v>
      </c>
      <c r="K2767" s="3"/>
      <c r="L2767" s="3" t="s">
        <v>44</v>
      </c>
      <c r="M2767" s="3" t="s">
        <v>291</v>
      </c>
      <c r="N2767" s="3">
        <v>4</v>
      </c>
      <c r="O2767" s="3">
        <v>29</v>
      </c>
    </row>
    <row r="2768" spans="1:15" ht="17.100000000000001">
      <c r="A2768" s="3" t="s">
        <v>3406</v>
      </c>
      <c r="B2768" s="3" t="s">
        <v>567</v>
      </c>
      <c r="C2768" s="3" t="s">
        <v>3407</v>
      </c>
      <c r="D2768" s="3" t="s">
        <v>2190</v>
      </c>
      <c r="E2768" s="3" t="s">
        <v>2191</v>
      </c>
      <c r="F2768" s="3">
        <v>20</v>
      </c>
      <c r="G2768" s="3" t="s">
        <v>107</v>
      </c>
      <c r="H2768" s="3" t="s">
        <v>21</v>
      </c>
      <c r="I2768" s="3" t="s">
        <v>22</v>
      </c>
      <c r="J2768" s="3" t="s">
        <v>21</v>
      </c>
      <c r="K2768" s="3"/>
      <c r="L2768" s="3" t="s">
        <v>128</v>
      </c>
      <c r="M2768" s="3" t="s">
        <v>50</v>
      </c>
      <c r="N2768" s="3">
        <v>0</v>
      </c>
      <c r="O2768" s="3">
        <v>0</v>
      </c>
    </row>
    <row r="2769" spans="1:15" ht="17.100000000000001">
      <c r="A2769" s="3" t="s">
        <v>3408</v>
      </c>
      <c r="B2769" s="3" t="s">
        <v>16</v>
      </c>
      <c r="C2769" s="3" t="s">
        <v>1308</v>
      </c>
      <c r="D2769" s="3" t="s">
        <v>20</v>
      </c>
      <c r="E2769" s="3" t="s">
        <v>339</v>
      </c>
      <c r="F2769" s="3">
        <v>20</v>
      </c>
      <c r="G2769" s="3" t="s">
        <v>74</v>
      </c>
      <c r="H2769" s="3" t="s">
        <v>21</v>
      </c>
      <c r="I2769" s="3" t="s">
        <v>22</v>
      </c>
      <c r="J2769" s="3" t="s">
        <v>21</v>
      </c>
      <c r="K2769" s="3"/>
      <c r="L2769" s="3" t="s">
        <v>44</v>
      </c>
      <c r="M2769" s="3" t="s">
        <v>70</v>
      </c>
      <c r="N2769" s="3">
        <v>0</v>
      </c>
      <c r="O2769" s="3">
        <v>0</v>
      </c>
    </row>
    <row r="2770" spans="1:15" ht="17.100000000000001">
      <c r="A2770" s="3" t="s">
        <v>3409</v>
      </c>
      <c r="B2770" s="3" t="s">
        <v>42</v>
      </c>
      <c r="C2770" s="3"/>
      <c r="D2770" s="3" t="s">
        <v>20</v>
      </c>
      <c r="E2770" s="3" t="s">
        <v>339</v>
      </c>
      <c r="F2770" s="3">
        <v>20</v>
      </c>
      <c r="G2770" s="3" t="s">
        <v>20</v>
      </c>
      <c r="H2770" s="3" t="s">
        <v>21</v>
      </c>
      <c r="I2770" s="3" t="s">
        <v>22</v>
      </c>
      <c r="J2770" s="3" t="s">
        <v>21</v>
      </c>
      <c r="K2770" s="3"/>
      <c r="L2770" s="3" t="s">
        <v>3410</v>
      </c>
      <c r="M2770" s="3" t="s">
        <v>88</v>
      </c>
      <c r="N2770" s="3">
        <v>2</v>
      </c>
      <c r="O2770" s="3">
        <v>26</v>
      </c>
    </row>
    <row r="2771" spans="1:15" ht="17.100000000000001">
      <c r="A2771" s="3" t="s">
        <v>3411</v>
      </c>
      <c r="B2771" s="3" t="s">
        <v>166</v>
      </c>
      <c r="C2771" s="3" t="s">
        <v>225</v>
      </c>
      <c r="D2771" s="3" t="s">
        <v>62</v>
      </c>
      <c r="E2771" s="3" t="s">
        <v>63</v>
      </c>
      <c r="F2771" s="3">
        <v>20</v>
      </c>
      <c r="G2771" s="3" t="s">
        <v>285</v>
      </c>
      <c r="H2771" s="3" t="s">
        <v>21</v>
      </c>
      <c r="I2771" s="3" t="s">
        <v>22</v>
      </c>
      <c r="J2771" s="3" t="s">
        <v>21</v>
      </c>
      <c r="K2771" s="3"/>
      <c r="L2771" s="3" t="s">
        <v>333</v>
      </c>
      <c r="M2771" s="3" t="s">
        <v>266</v>
      </c>
      <c r="N2771" s="3">
        <v>0</v>
      </c>
      <c r="O2771" s="3">
        <v>0</v>
      </c>
    </row>
    <row r="2772" spans="1:15" ht="17.100000000000001">
      <c r="A2772" s="3" t="s">
        <v>3317</v>
      </c>
      <c r="B2772" s="3" t="s">
        <v>42</v>
      </c>
      <c r="C2772" s="3" t="s">
        <v>56</v>
      </c>
      <c r="D2772" s="3" t="s">
        <v>38</v>
      </c>
      <c r="E2772" s="3" t="s">
        <v>39</v>
      </c>
      <c r="F2772" s="3">
        <v>20</v>
      </c>
      <c r="G2772" s="3" t="s">
        <v>56</v>
      </c>
      <c r="H2772" s="3" t="s">
        <v>21</v>
      </c>
      <c r="I2772" s="3" t="s">
        <v>22</v>
      </c>
      <c r="J2772" s="3" t="s">
        <v>21</v>
      </c>
      <c r="K2772" s="3"/>
      <c r="L2772" s="3" t="s">
        <v>23</v>
      </c>
      <c r="M2772" s="3" t="s">
        <v>100</v>
      </c>
      <c r="N2772" s="3">
        <v>6</v>
      </c>
      <c r="O2772" s="3">
        <v>60</v>
      </c>
    </row>
    <row r="2773" spans="1:15" ht="17.100000000000001">
      <c r="A2773" s="3" t="s">
        <v>3412</v>
      </c>
      <c r="B2773" s="3" t="s">
        <v>31</v>
      </c>
      <c r="C2773" s="3" t="s">
        <v>116</v>
      </c>
      <c r="D2773" s="3" t="s">
        <v>62</v>
      </c>
      <c r="E2773" s="3" t="s">
        <v>63</v>
      </c>
      <c r="F2773" s="3">
        <v>20</v>
      </c>
      <c r="G2773" s="3" t="s">
        <v>74</v>
      </c>
      <c r="H2773" s="3" t="s">
        <v>21</v>
      </c>
      <c r="I2773" s="3" t="s">
        <v>22</v>
      </c>
      <c r="J2773" s="3" t="s">
        <v>21</v>
      </c>
      <c r="K2773" s="3"/>
      <c r="L2773" s="3" t="s">
        <v>44</v>
      </c>
      <c r="M2773" s="3" t="s">
        <v>227</v>
      </c>
      <c r="N2773" s="3">
        <v>0</v>
      </c>
      <c r="O2773" s="3">
        <v>0</v>
      </c>
    </row>
    <row r="2774" spans="1:15" ht="17.100000000000001">
      <c r="A2774" s="3" t="s">
        <v>3413</v>
      </c>
      <c r="B2774" s="3" t="s">
        <v>181</v>
      </c>
      <c r="C2774" s="3" t="s">
        <v>79</v>
      </c>
      <c r="D2774" s="3" t="s">
        <v>18</v>
      </c>
      <c r="E2774" s="3" t="s">
        <v>19</v>
      </c>
      <c r="F2774" s="3">
        <v>20</v>
      </c>
      <c r="G2774" s="3" t="s">
        <v>20</v>
      </c>
      <c r="H2774" s="3" t="s">
        <v>21</v>
      </c>
      <c r="I2774" s="3" t="s">
        <v>22</v>
      </c>
      <c r="J2774" s="3" t="s">
        <v>21</v>
      </c>
      <c r="K2774" s="3" t="s">
        <v>870</v>
      </c>
      <c r="L2774" s="3" t="s">
        <v>183</v>
      </c>
      <c r="M2774" s="3" t="s">
        <v>45</v>
      </c>
      <c r="N2774" s="3">
        <v>0</v>
      </c>
      <c r="O2774" s="3">
        <v>0</v>
      </c>
    </row>
    <row r="2775" spans="1:15" ht="17.100000000000001">
      <c r="A2775" s="3" t="s">
        <v>3414</v>
      </c>
      <c r="B2775" s="3" t="s">
        <v>445</v>
      </c>
      <c r="C2775" s="3" t="s">
        <v>79</v>
      </c>
      <c r="D2775" s="3" t="s">
        <v>18</v>
      </c>
      <c r="E2775" s="3" t="s">
        <v>19</v>
      </c>
      <c r="F2775" s="3">
        <v>20</v>
      </c>
      <c r="G2775" s="3" t="s">
        <v>3401</v>
      </c>
      <c r="H2775" s="3" t="s">
        <v>21</v>
      </c>
      <c r="I2775" s="3" t="s">
        <v>22</v>
      </c>
      <c r="J2775" s="3" t="s">
        <v>21</v>
      </c>
      <c r="K2775" s="3"/>
      <c r="L2775" s="3" t="s">
        <v>49</v>
      </c>
      <c r="M2775" s="3" t="s">
        <v>70</v>
      </c>
      <c r="N2775" s="3">
        <v>0</v>
      </c>
      <c r="O2775" s="3">
        <v>18</v>
      </c>
    </row>
    <row r="2776" spans="1:15" ht="17.100000000000001">
      <c r="A2776" s="3" t="s">
        <v>3415</v>
      </c>
      <c r="B2776" s="3" t="s">
        <v>36</v>
      </c>
      <c r="C2776" s="3" t="s">
        <v>141</v>
      </c>
      <c r="D2776" s="3" t="s">
        <v>62</v>
      </c>
      <c r="E2776" s="3" t="s">
        <v>63</v>
      </c>
      <c r="F2776" s="3">
        <v>20</v>
      </c>
      <c r="G2776" s="3" t="s">
        <v>20</v>
      </c>
      <c r="H2776" s="3" t="s">
        <v>21</v>
      </c>
      <c r="I2776" s="3" t="s">
        <v>22</v>
      </c>
      <c r="J2776" s="3" t="s">
        <v>21</v>
      </c>
      <c r="K2776" s="3"/>
      <c r="L2776" s="3" t="s">
        <v>58</v>
      </c>
      <c r="M2776" s="3" t="s">
        <v>59</v>
      </c>
      <c r="N2776" s="3">
        <v>0</v>
      </c>
      <c r="O2776" s="3">
        <v>13</v>
      </c>
    </row>
    <row r="2777" spans="1:15" ht="17.100000000000001">
      <c r="A2777" s="3" t="s">
        <v>3416</v>
      </c>
      <c r="B2777" s="3" t="s">
        <v>1151</v>
      </c>
      <c r="C2777" s="3" t="s">
        <v>250</v>
      </c>
      <c r="D2777" s="3" t="s">
        <v>38</v>
      </c>
      <c r="E2777" s="3" t="s">
        <v>39</v>
      </c>
      <c r="F2777" s="3">
        <v>20</v>
      </c>
      <c r="G2777" s="3" t="s">
        <v>69</v>
      </c>
      <c r="H2777" s="3" t="s">
        <v>21</v>
      </c>
      <c r="I2777" s="3" t="s">
        <v>22</v>
      </c>
      <c r="J2777" s="3" t="s">
        <v>21</v>
      </c>
      <c r="K2777" s="3"/>
      <c r="L2777" s="3" t="s">
        <v>247</v>
      </c>
      <c r="M2777" s="3" t="s">
        <v>347</v>
      </c>
      <c r="N2777" s="3">
        <v>1</v>
      </c>
      <c r="O2777" s="3">
        <v>22</v>
      </c>
    </row>
    <row r="2778" spans="1:15" ht="17.100000000000001">
      <c r="A2778" s="3" t="s">
        <v>3417</v>
      </c>
      <c r="B2778" s="3" t="s">
        <v>72</v>
      </c>
      <c r="C2778" s="3" t="s">
        <v>669</v>
      </c>
      <c r="D2778" s="3" t="s">
        <v>62</v>
      </c>
      <c r="E2778" s="3" t="s">
        <v>63</v>
      </c>
      <c r="F2778" s="3">
        <v>20</v>
      </c>
      <c r="G2778" s="3" t="s">
        <v>20</v>
      </c>
      <c r="H2778" s="3" t="s">
        <v>21</v>
      </c>
      <c r="I2778" s="3" t="s">
        <v>22</v>
      </c>
      <c r="J2778" s="3" t="s">
        <v>21</v>
      </c>
      <c r="K2778" s="3"/>
      <c r="L2778" s="3" t="s">
        <v>87</v>
      </c>
      <c r="M2778" s="3" t="s">
        <v>227</v>
      </c>
      <c r="N2778" s="3">
        <v>0</v>
      </c>
      <c r="O2778" s="3">
        <v>0</v>
      </c>
    </row>
    <row r="2779" spans="1:15" ht="17.100000000000001">
      <c r="A2779" s="3" t="s">
        <v>3418</v>
      </c>
      <c r="B2779" s="3" t="s">
        <v>47</v>
      </c>
      <c r="C2779" s="3" t="s">
        <v>2744</v>
      </c>
      <c r="D2779" s="3" t="s">
        <v>20</v>
      </c>
      <c r="E2779" s="3" t="s">
        <v>339</v>
      </c>
      <c r="F2779" s="3">
        <v>20</v>
      </c>
      <c r="G2779" s="3" t="s">
        <v>113</v>
      </c>
      <c r="H2779" s="3" t="s">
        <v>21</v>
      </c>
      <c r="I2779" s="3" t="s">
        <v>22</v>
      </c>
      <c r="J2779" s="3" t="s">
        <v>21</v>
      </c>
      <c r="K2779" s="3"/>
      <c r="L2779" s="3" t="s">
        <v>49</v>
      </c>
      <c r="M2779" s="3" t="s">
        <v>76</v>
      </c>
      <c r="N2779" s="3">
        <v>0</v>
      </c>
      <c r="O2779" s="3">
        <v>19</v>
      </c>
    </row>
    <row r="2780" spans="1:15" ht="17.100000000000001">
      <c r="A2780" s="3" t="s">
        <v>3419</v>
      </c>
      <c r="B2780" s="3" t="s">
        <v>16</v>
      </c>
      <c r="C2780" s="3"/>
      <c r="D2780" s="3" t="s">
        <v>20</v>
      </c>
      <c r="E2780" s="3" t="s">
        <v>339</v>
      </c>
      <c r="F2780" s="3">
        <v>20</v>
      </c>
      <c r="G2780" s="3" t="s">
        <v>157</v>
      </c>
      <c r="H2780" s="3" t="s">
        <v>21</v>
      </c>
      <c r="I2780" s="3" t="s">
        <v>22</v>
      </c>
      <c r="J2780" s="3" t="s">
        <v>21</v>
      </c>
      <c r="K2780" s="3"/>
      <c r="L2780" s="3" t="s">
        <v>194</v>
      </c>
      <c r="M2780" s="3" t="s">
        <v>173</v>
      </c>
      <c r="N2780" s="3">
        <v>0</v>
      </c>
      <c r="O2780" s="3">
        <v>4</v>
      </c>
    </row>
    <row r="2781" spans="1:15" ht="17.100000000000001">
      <c r="A2781" s="3" t="s">
        <v>3420</v>
      </c>
      <c r="B2781" s="3" t="s">
        <v>42</v>
      </c>
      <c r="C2781" s="3" t="s">
        <v>90</v>
      </c>
      <c r="D2781" s="3" t="s">
        <v>91</v>
      </c>
      <c r="E2781" s="3" t="s">
        <v>92</v>
      </c>
      <c r="F2781" s="3">
        <v>20</v>
      </c>
      <c r="G2781" s="3" t="s">
        <v>185</v>
      </c>
      <c r="H2781" s="3" t="s">
        <v>21</v>
      </c>
      <c r="I2781" s="3" t="s">
        <v>22</v>
      </c>
      <c r="J2781" s="3" t="s">
        <v>21</v>
      </c>
      <c r="K2781" s="3"/>
      <c r="L2781" s="3" t="s">
        <v>44</v>
      </c>
      <c r="M2781" s="3" t="s">
        <v>88</v>
      </c>
      <c r="N2781" s="3">
        <v>0</v>
      </c>
      <c r="O2781" s="3">
        <v>0</v>
      </c>
    </row>
    <row r="2782" spans="1:15" ht="17.100000000000001">
      <c r="A2782" s="3" t="s">
        <v>3421</v>
      </c>
      <c r="B2782" s="3" t="s">
        <v>81</v>
      </c>
      <c r="C2782" s="3"/>
      <c r="D2782" s="3" t="s">
        <v>20</v>
      </c>
      <c r="E2782" s="3" t="s">
        <v>339</v>
      </c>
      <c r="F2782" s="3">
        <v>20</v>
      </c>
      <c r="G2782" s="3" t="s">
        <v>3422</v>
      </c>
      <c r="H2782" s="3" t="s">
        <v>21</v>
      </c>
      <c r="I2782" s="3" t="s">
        <v>22</v>
      </c>
      <c r="J2782" s="3" t="s">
        <v>21</v>
      </c>
      <c r="K2782" s="3"/>
      <c r="L2782" s="3" t="s">
        <v>104</v>
      </c>
      <c r="M2782" s="3" t="s">
        <v>139</v>
      </c>
      <c r="N2782" s="3">
        <v>0</v>
      </c>
      <c r="O2782" s="3">
        <v>0</v>
      </c>
    </row>
    <row r="2783" spans="1:15" ht="17.100000000000001">
      <c r="A2783" s="3" t="s">
        <v>3423</v>
      </c>
      <c r="B2783" s="3" t="s">
        <v>565</v>
      </c>
      <c r="C2783" s="3"/>
      <c r="D2783" s="3" t="s">
        <v>20</v>
      </c>
      <c r="E2783" s="3" t="s">
        <v>339</v>
      </c>
      <c r="F2783" s="3">
        <v>20</v>
      </c>
      <c r="G2783" s="3" t="s">
        <v>20</v>
      </c>
      <c r="H2783" s="3" t="s">
        <v>21</v>
      </c>
      <c r="I2783" s="3" t="s">
        <v>22</v>
      </c>
      <c r="J2783" s="3" t="s">
        <v>21</v>
      </c>
      <c r="K2783" s="3"/>
      <c r="L2783" s="3" t="s">
        <v>23</v>
      </c>
      <c r="M2783" s="3" t="s">
        <v>76</v>
      </c>
      <c r="N2783" s="3">
        <v>0</v>
      </c>
      <c r="O2783" s="3">
        <v>0</v>
      </c>
    </row>
    <row r="2784" spans="1:15" ht="17.100000000000001">
      <c r="A2784" s="3" t="s">
        <v>3424</v>
      </c>
      <c r="B2784" s="3" t="s">
        <v>102</v>
      </c>
      <c r="C2784" s="3" t="s">
        <v>61</v>
      </c>
      <c r="D2784" s="3" t="s">
        <v>62</v>
      </c>
      <c r="E2784" s="3" t="s">
        <v>63</v>
      </c>
      <c r="F2784" s="3">
        <v>20</v>
      </c>
      <c r="G2784" s="3" t="s">
        <v>326</v>
      </c>
      <c r="H2784" s="3" t="s">
        <v>21</v>
      </c>
      <c r="I2784" s="3" t="s">
        <v>22</v>
      </c>
      <c r="J2784" s="3" t="s">
        <v>21</v>
      </c>
      <c r="K2784" s="3"/>
      <c r="L2784" s="3" t="s">
        <v>104</v>
      </c>
      <c r="M2784" s="3" t="s">
        <v>306</v>
      </c>
      <c r="N2784" s="3">
        <v>1</v>
      </c>
      <c r="O2784" s="3">
        <v>45</v>
      </c>
    </row>
    <row r="2785" spans="1:15" ht="17.100000000000001">
      <c r="A2785" s="3" t="s">
        <v>3425</v>
      </c>
      <c r="B2785" s="3" t="s">
        <v>102</v>
      </c>
      <c r="C2785" s="3"/>
      <c r="D2785" s="3" t="s">
        <v>20</v>
      </c>
      <c r="E2785" s="3" t="s">
        <v>339</v>
      </c>
      <c r="F2785" s="3">
        <v>20</v>
      </c>
      <c r="G2785" s="3" t="s">
        <v>20</v>
      </c>
      <c r="H2785" s="3" t="s">
        <v>21</v>
      </c>
      <c r="I2785" s="3" t="s">
        <v>22</v>
      </c>
      <c r="J2785" s="3" t="s">
        <v>21</v>
      </c>
      <c r="K2785" s="3"/>
      <c r="L2785" s="3" t="s">
        <v>49</v>
      </c>
      <c r="M2785" s="3" t="s">
        <v>254</v>
      </c>
      <c r="N2785" s="3">
        <v>0</v>
      </c>
      <c r="O2785" s="3">
        <v>11</v>
      </c>
    </row>
    <row r="2786" spans="1:15" ht="17.100000000000001">
      <c r="A2786" s="3" t="s">
        <v>3426</v>
      </c>
      <c r="B2786" s="3" t="s">
        <v>115</v>
      </c>
      <c r="C2786" s="3"/>
      <c r="D2786" s="3" t="s">
        <v>20</v>
      </c>
      <c r="E2786" s="3" t="s">
        <v>339</v>
      </c>
      <c r="F2786" s="3">
        <v>20</v>
      </c>
      <c r="G2786" s="3" t="s">
        <v>20</v>
      </c>
      <c r="H2786" s="3" t="s">
        <v>21</v>
      </c>
      <c r="I2786" s="3" t="s">
        <v>22</v>
      </c>
      <c r="J2786" s="3" t="s">
        <v>21</v>
      </c>
      <c r="K2786" s="3" t="s">
        <v>1687</v>
      </c>
      <c r="L2786" s="3" t="s">
        <v>44</v>
      </c>
      <c r="M2786" s="3" t="s">
        <v>205</v>
      </c>
      <c r="N2786" s="3">
        <v>0</v>
      </c>
      <c r="O2786" s="3">
        <v>0</v>
      </c>
    </row>
    <row r="2787" spans="1:15" ht="17.100000000000001">
      <c r="A2787" s="3" t="s">
        <v>3427</v>
      </c>
      <c r="B2787" s="3" t="s">
        <v>81</v>
      </c>
      <c r="C2787" s="3"/>
      <c r="D2787" s="3" t="s">
        <v>20</v>
      </c>
      <c r="E2787" s="3" t="s">
        <v>339</v>
      </c>
      <c r="F2787" s="3">
        <v>20</v>
      </c>
      <c r="G2787" s="3" t="s">
        <v>470</v>
      </c>
      <c r="H2787" s="3" t="s">
        <v>21</v>
      </c>
      <c r="I2787" s="3" t="s">
        <v>22</v>
      </c>
      <c r="J2787" s="3" t="s">
        <v>21</v>
      </c>
      <c r="K2787" s="3"/>
      <c r="L2787" s="3" t="s">
        <v>104</v>
      </c>
      <c r="M2787" s="3" t="s">
        <v>266</v>
      </c>
      <c r="N2787" s="3">
        <v>0</v>
      </c>
      <c r="O2787" s="3">
        <v>2</v>
      </c>
    </row>
    <row r="2788" spans="1:15" ht="17.100000000000001">
      <c r="A2788" s="3" t="s">
        <v>3428</v>
      </c>
      <c r="B2788" s="3" t="s">
        <v>81</v>
      </c>
      <c r="C2788" s="3"/>
      <c r="D2788" s="3" t="s">
        <v>20</v>
      </c>
      <c r="E2788" s="3" t="s">
        <v>339</v>
      </c>
      <c r="F2788" s="3">
        <v>20</v>
      </c>
      <c r="G2788" s="3" t="s">
        <v>20</v>
      </c>
      <c r="H2788" s="3" t="s">
        <v>21</v>
      </c>
      <c r="I2788" s="3" t="s">
        <v>22</v>
      </c>
      <c r="J2788" s="3" t="s">
        <v>21</v>
      </c>
      <c r="K2788" s="3"/>
      <c r="L2788" s="3" t="s">
        <v>49</v>
      </c>
      <c r="M2788" s="3" t="s">
        <v>82</v>
      </c>
      <c r="N2788" s="3">
        <v>0</v>
      </c>
      <c r="O2788" s="3">
        <v>0</v>
      </c>
    </row>
    <row r="2789" spans="1:15" ht="17.100000000000001">
      <c r="A2789" s="3" t="s">
        <v>3429</v>
      </c>
      <c r="B2789" s="3" t="s">
        <v>47</v>
      </c>
      <c r="C2789" s="3" t="s">
        <v>204</v>
      </c>
      <c r="D2789" s="3" t="s">
        <v>91</v>
      </c>
      <c r="E2789" s="3" t="s">
        <v>92</v>
      </c>
      <c r="F2789" s="3">
        <v>20</v>
      </c>
      <c r="G2789" s="3" t="s">
        <v>74</v>
      </c>
      <c r="H2789" s="3" t="s">
        <v>21</v>
      </c>
      <c r="I2789" s="3" t="s">
        <v>22</v>
      </c>
      <c r="J2789" s="3" t="s">
        <v>21</v>
      </c>
      <c r="K2789" s="3"/>
      <c r="L2789" s="3" t="s">
        <v>28</v>
      </c>
      <c r="M2789" s="3" t="s">
        <v>88</v>
      </c>
      <c r="N2789" s="3">
        <v>1</v>
      </c>
      <c r="O2789" s="3">
        <v>49</v>
      </c>
    </row>
    <row r="2790" spans="1:15" ht="17.100000000000001">
      <c r="A2790" s="3" t="s">
        <v>3430</v>
      </c>
      <c r="B2790" s="3" t="s">
        <v>72</v>
      </c>
      <c r="C2790" s="3" t="s">
        <v>290</v>
      </c>
      <c r="D2790" s="3" t="s">
        <v>91</v>
      </c>
      <c r="E2790" s="3" t="s">
        <v>92</v>
      </c>
      <c r="F2790" s="3">
        <v>20</v>
      </c>
      <c r="G2790" s="3" t="s">
        <v>74</v>
      </c>
      <c r="H2790" s="3" t="s">
        <v>21</v>
      </c>
      <c r="I2790" s="3" t="s">
        <v>22</v>
      </c>
      <c r="J2790" s="3" t="s">
        <v>21</v>
      </c>
      <c r="K2790" s="3"/>
      <c r="L2790" s="3" t="s">
        <v>75</v>
      </c>
      <c r="M2790" s="3" t="s">
        <v>266</v>
      </c>
      <c r="N2790" s="3">
        <v>0</v>
      </c>
      <c r="O2790" s="3">
        <v>11</v>
      </c>
    </row>
    <row r="2791" spans="1:15" ht="17.100000000000001">
      <c r="A2791" s="3" t="s">
        <v>3431</v>
      </c>
      <c r="B2791" s="3" t="s">
        <v>42</v>
      </c>
      <c r="C2791" s="3" t="s">
        <v>182</v>
      </c>
      <c r="D2791" s="3" t="s">
        <v>62</v>
      </c>
      <c r="E2791" s="3" t="s">
        <v>63</v>
      </c>
      <c r="F2791" s="3">
        <v>20</v>
      </c>
      <c r="G2791" s="3" t="s">
        <v>113</v>
      </c>
      <c r="H2791" s="3" t="s">
        <v>21</v>
      </c>
      <c r="I2791" s="3" t="s">
        <v>22</v>
      </c>
      <c r="J2791" s="3" t="s">
        <v>21</v>
      </c>
      <c r="K2791" s="3"/>
      <c r="L2791" s="3" t="s">
        <v>87</v>
      </c>
      <c r="M2791" s="3" t="s">
        <v>173</v>
      </c>
      <c r="N2791" s="3">
        <v>0</v>
      </c>
      <c r="O2791" s="3">
        <v>3</v>
      </c>
    </row>
    <row r="2792" spans="1:15" ht="17.100000000000001">
      <c r="A2792" s="3" t="s">
        <v>3432</v>
      </c>
      <c r="B2792" s="3" t="s">
        <v>36</v>
      </c>
      <c r="C2792" s="3" t="s">
        <v>68</v>
      </c>
      <c r="D2792" s="3" t="s">
        <v>18</v>
      </c>
      <c r="E2792" s="3" t="s">
        <v>19</v>
      </c>
      <c r="F2792" s="3">
        <v>20</v>
      </c>
      <c r="G2792" s="3" t="s">
        <v>74</v>
      </c>
      <c r="H2792" s="3" t="s">
        <v>21</v>
      </c>
      <c r="I2792" s="3" t="s">
        <v>22</v>
      </c>
      <c r="J2792" s="3" t="s">
        <v>21</v>
      </c>
      <c r="K2792" s="3"/>
      <c r="L2792" s="3" t="s">
        <v>108</v>
      </c>
      <c r="M2792" s="3" t="s">
        <v>367</v>
      </c>
      <c r="N2792" s="3">
        <v>0</v>
      </c>
      <c r="O2792" s="3">
        <v>0</v>
      </c>
    </row>
    <row r="2793" spans="1:15" ht="17.100000000000001">
      <c r="A2793" s="3" t="s">
        <v>3433</v>
      </c>
      <c r="B2793" s="3" t="s">
        <v>81</v>
      </c>
      <c r="C2793" s="3" t="s">
        <v>282</v>
      </c>
      <c r="D2793" s="3" t="s">
        <v>62</v>
      </c>
      <c r="E2793" s="3" t="s">
        <v>63</v>
      </c>
      <c r="F2793" s="3">
        <v>20</v>
      </c>
      <c r="G2793" s="3" t="s">
        <v>20</v>
      </c>
      <c r="H2793" s="3" t="s">
        <v>21</v>
      </c>
      <c r="I2793" s="3" t="s">
        <v>22</v>
      </c>
      <c r="J2793" s="3" t="s">
        <v>21</v>
      </c>
      <c r="K2793" s="3"/>
      <c r="L2793" s="3" t="s">
        <v>247</v>
      </c>
      <c r="M2793" s="3" t="s">
        <v>266</v>
      </c>
      <c r="N2793" s="3">
        <v>0</v>
      </c>
      <c r="O2793" s="3">
        <v>0</v>
      </c>
    </row>
    <row r="2794" spans="1:15" ht="17.100000000000001">
      <c r="A2794" s="3" t="s">
        <v>3434</v>
      </c>
      <c r="B2794" s="3" t="s">
        <v>42</v>
      </c>
      <c r="C2794" s="3"/>
      <c r="D2794" s="3" t="s">
        <v>20</v>
      </c>
      <c r="E2794" s="3" t="s">
        <v>339</v>
      </c>
      <c r="F2794" s="3">
        <v>20</v>
      </c>
      <c r="G2794" s="3" t="s">
        <v>253</v>
      </c>
      <c r="H2794" s="3" t="s">
        <v>21</v>
      </c>
      <c r="I2794" s="3" t="s">
        <v>22</v>
      </c>
      <c r="J2794" s="3" t="s">
        <v>21</v>
      </c>
      <c r="K2794" s="3"/>
      <c r="L2794" s="3" t="s">
        <v>49</v>
      </c>
      <c r="M2794" s="3" t="s">
        <v>82</v>
      </c>
      <c r="N2794" s="3">
        <v>0</v>
      </c>
      <c r="O2794" s="3">
        <v>0</v>
      </c>
    </row>
    <row r="2795" spans="1:15" ht="17.100000000000001">
      <c r="A2795" s="3" t="s">
        <v>3435</v>
      </c>
      <c r="B2795" s="3" t="s">
        <v>2424</v>
      </c>
      <c r="C2795" s="3" t="s">
        <v>671</v>
      </c>
      <c r="D2795" s="3" t="s">
        <v>38</v>
      </c>
      <c r="E2795" s="3" t="s">
        <v>39</v>
      </c>
      <c r="F2795" s="3">
        <v>20</v>
      </c>
      <c r="G2795" s="3" t="s">
        <v>124</v>
      </c>
      <c r="H2795" s="3" t="s">
        <v>21</v>
      </c>
      <c r="I2795" s="3" t="s">
        <v>22</v>
      </c>
      <c r="J2795" s="3" t="s">
        <v>21</v>
      </c>
      <c r="K2795" s="3" t="s">
        <v>319</v>
      </c>
      <c r="L2795" s="3" t="s">
        <v>128</v>
      </c>
      <c r="M2795" s="3" t="s">
        <v>254</v>
      </c>
      <c r="N2795" s="3">
        <v>0</v>
      </c>
      <c r="O2795" s="3">
        <v>6</v>
      </c>
    </row>
    <row r="2796" spans="1:15" ht="17.100000000000001">
      <c r="A2796" s="3" t="s">
        <v>3436</v>
      </c>
      <c r="B2796" s="3" t="s">
        <v>102</v>
      </c>
      <c r="C2796" s="3" t="s">
        <v>3437</v>
      </c>
      <c r="D2796" s="3" t="s">
        <v>20</v>
      </c>
      <c r="E2796" s="3" t="s">
        <v>3438</v>
      </c>
      <c r="F2796" s="3">
        <v>20</v>
      </c>
      <c r="G2796" s="3" t="s">
        <v>113</v>
      </c>
      <c r="H2796" s="3" t="s">
        <v>21</v>
      </c>
      <c r="I2796" s="3" t="s">
        <v>22</v>
      </c>
      <c r="J2796" s="3" t="s">
        <v>21</v>
      </c>
      <c r="K2796" s="3"/>
      <c r="L2796" s="3" t="s">
        <v>218</v>
      </c>
      <c r="M2796" s="3" t="s">
        <v>306</v>
      </c>
      <c r="N2796" s="3">
        <v>0</v>
      </c>
      <c r="O2796" s="3">
        <v>17</v>
      </c>
    </row>
    <row r="2797" spans="1:15" ht="17.100000000000001">
      <c r="A2797" s="3" t="s">
        <v>3439</v>
      </c>
      <c r="B2797" s="3" t="s">
        <v>166</v>
      </c>
      <c r="C2797" s="3" t="s">
        <v>1310</v>
      </c>
      <c r="D2797" s="3" t="s">
        <v>1311</v>
      </c>
      <c r="E2797" s="3" t="s">
        <v>1312</v>
      </c>
      <c r="F2797" s="3">
        <v>20</v>
      </c>
      <c r="G2797" s="3" t="s">
        <v>20</v>
      </c>
      <c r="H2797" s="3" t="s">
        <v>21</v>
      </c>
      <c r="I2797" s="3" t="s">
        <v>22</v>
      </c>
      <c r="J2797" s="3" t="s">
        <v>21</v>
      </c>
      <c r="K2797" s="3"/>
      <c r="L2797" s="3" t="s">
        <v>104</v>
      </c>
      <c r="M2797" s="3" t="s">
        <v>129</v>
      </c>
      <c r="N2797" s="3">
        <v>0</v>
      </c>
      <c r="O2797" s="3">
        <v>9</v>
      </c>
    </row>
    <row r="2798" spans="1:15" ht="17.100000000000001">
      <c r="A2798" s="3" t="s">
        <v>3440</v>
      </c>
      <c r="B2798" s="3" t="s">
        <v>31</v>
      </c>
      <c r="C2798" s="3" t="s">
        <v>3064</v>
      </c>
      <c r="D2798" s="3" t="s">
        <v>20</v>
      </c>
      <c r="E2798" s="3" t="s">
        <v>339</v>
      </c>
      <c r="F2798" s="3">
        <v>20</v>
      </c>
      <c r="G2798" s="3" t="s">
        <v>20</v>
      </c>
      <c r="H2798" s="3" t="s">
        <v>21</v>
      </c>
      <c r="I2798" s="3" t="s">
        <v>22</v>
      </c>
      <c r="J2798" s="3" t="s">
        <v>21</v>
      </c>
      <c r="K2798" s="3"/>
      <c r="L2798" s="3" t="s">
        <v>44</v>
      </c>
      <c r="M2798" s="3" t="s">
        <v>139</v>
      </c>
      <c r="N2798" s="3">
        <v>0</v>
      </c>
      <c r="O2798" s="3">
        <v>7</v>
      </c>
    </row>
    <row r="2799" spans="1:15" ht="17.100000000000001">
      <c r="A2799" s="3" t="s">
        <v>3441</v>
      </c>
      <c r="B2799" s="3" t="s">
        <v>81</v>
      </c>
      <c r="C2799" s="3" t="s">
        <v>326</v>
      </c>
      <c r="D2799" s="3" t="s">
        <v>18</v>
      </c>
      <c r="E2799" s="3" t="s">
        <v>19</v>
      </c>
      <c r="F2799" s="3">
        <v>20</v>
      </c>
      <c r="G2799" s="3" t="s">
        <v>2106</v>
      </c>
      <c r="H2799" s="3" t="s">
        <v>21</v>
      </c>
      <c r="I2799" s="3" t="s">
        <v>22</v>
      </c>
      <c r="J2799" s="3" t="s">
        <v>21</v>
      </c>
      <c r="K2799" s="3"/>
      <c r="L2799" s="3" t="s">
        <v>122</v>
      </c>
      <c r="M2799" s="3" t="s">
        <v>173</v>
      </c>
      <c r="N2799" s="3">
        <v>3</v>
      </c>
      <c r="O2799" s="3">
        <v>64</v>
      </c>
    </row>
    <row r="2800" spans="1:15" ht="17.100000000000001">
      <c r="A2800" s="3" t="s">
        <v>3442</v>
      </c>
      <c r="B2800" s="3" t="s">
        <v>36</v>
      </c>
      <c r="C2800" s="3" t="s">
        <v>376</v>
      </c>
      <c r="D2800" s="3" t="s">
        <v>38</v>
      </c>
      <c r="E2800" s="3" t="s">
        <v>39</v>
      </c>
      <c r="F2800" s="3">
        <v>20</v>
      </c>
      <c r="G2800" s="3" t="s">
        <v>234</v>
      </c>
      <c r="H2800" s="3" t="s">
        <v>21</v>
      </c>
      <c r="I2800" s="3" t="s">
        <v>22</v>
      </c>
      <c r="J2800" s="3" t="s">
        <v>21</v>
      </c>
      <c r="K2800" s="3"/>
      <c r="L2800" s="3" t="s">
        <v>143</v>
      </c>
      <c r="M2800" s="3" t="s">
        <v>50</v>
      </c>
      <c r="N2800" s="3">
        <v>1</v>
      </c>
      <c r="O2800" s="3">
        <v>22</v>
      </c>
    </row>
    <row r="2801" spans="1:15" ht="17.100000000000001">
      <c r="A2801" s="3" t="s">
        <v>3443</v>
      </c>
      <c r="B2801" s="3" t="s">
        <v>42</v>
      </c>
      <c r="C2801" s="3" t="s">
        <v>157</v>
      </c>
      <c r="D2801" s="3" t="s">
        <v>91</v>
      </c>
      <c r="E2801" s="3" t="s">
        <v>92</v>
      </c>
      <c r="F2801" s="3">
        <v>20</v>
      </c>
      <c r="G2801" s="3" t="s">
        <v>74</v>
      </c>
      <c r="H2801" s="3" t="s">
        <v>21</v>
      </c>
      <c r="I2801" s="3" t="s">
        <v>22</v>
      </c>
      <c r="J2801" s="3" t="s">
        <v>21</v>
      </c>
      <c r="K2801" s="3" t="s">
        <v>145</v>
      </c>
      <c r="L2801" s="3" t="s">
        <v>108</v>
      </c>
      <c r="M2801" s="3" t="s">
        <v>88</v>
      </c>
      <c r="N2801" s="3">
        <v>0</v>
      </c>
      <c r="O2801" s="3">
        <v>24</v>
      </c>
    </row>
    <row r="2802" spans="1:15" ht="17.100000000000001">
      <c r="A2802" s="3" t="s">
        <v>3444</v>
      </c>
      <c r="B2802" s="3" t="s">
        <v>16</v>
      </c>
      <c r="C2802" s="3" t="s">
        <v>68</v>
      </c>
      <c r="D2802" s="3" t="s">
        <v>18</v>
      </c>
      <c r="E2802" s="3" t="s">
        <v>19</v>
      </c>
      <c r="F2802" s="3">
        <v>20</v>
      </c>
      <c r="G2802" s="3" t="s">
        <v>1087</v>
      </c>
      <c r="H2802" s="3" t="s">
        <v>21</v>
      </c>
      <c r="I2802" s="3" t="s">
        <v>22</v>
      </c>
      <c r="J2802" s="3" t="s">
        <v>21</v>
      </c>
      <c r="K2802" s="3"/>
      <c r="L2802" s="3" t="s">
        <v>58</v>
      </c>
      <c r="M2802" s="3" t="s">
        <v>82</v>
      </c>
      <c r="N2802" s="3">
        <v>5</v>
      </c>
      <c r="O2802" s="3">
        <v>27</v>
      </c>
    </row>
    <row r="2803" spans="1:15" ht="17.100000000000001">
      <c r="A2803" s="3" t="s">
        <v>3445</v>
      </c>
      <c r="B2803" s="3" t="s">
        <v>16</v>
      </c>
      <c r="C2803" s="3" t="s">
        <v>271</v>
      </c>
      <c r="D2803" s="3" t="s">
        <v>62</v>
      </c>
      <c r="E2803" s="3" t="s">
        <v>63</v>
      </c>
      <c r="F2803" s="3">
        <v>20</v>
      </c>
      <c r="G2803" s="3" t="s">
        <v>256</v>
      </c>
      <c r="H2803" s="3" t="s">
        <v>21</v>
      </c>
      <c r="I2803" s="3" t="s">
        <v>22</v>
      </c>
      <c r="J2803" s="3" t="s">
        <v>21</v>
      </c>
      <c r="K2803" s="3" t="s">
        <v>239</v>
      </c>
      <c r="L2803" s="3" t="s">
        <v>33</v>
      </c>
      <c r="M2803" s="3" t="s">
        <v>100</v>
      </c>
      <c r="N2803" s="3">
        <v>4</v>
      </c>
      <c r="O2803" s="3">
        <v>32</v>
      </c>
    </row>
    <row r="2804" spans="1:15" ht="17.100000000000001">
      <c r="A2804" s="3" t="s">
        <v>3446</v>
      </c>
      <c r="B2804" s="3" t="s">
        <v>36</v>
      </c>
      <c r="C2804" s="3"/>
      <c r="D2804" s="3" t="s">
        <v>20</v>
      </c>
      <c r="E2804" s="3" t="s">
        <v>339</v>
      </c>
      <c r="F2804" s="3">
        <v>20</v>
      </c>
      <c r="G2804" s="3" t="s">
        <v>868</v>
      </c>
      <c r="H2804" s="3" t="s">
        <v>21</v>
      </c>
      <c r="I2804" s="3" t="s">
        <v>22</v>
      </c>
      <c r="J2804" s="3" t="s">
        <v>21</v>
      </c>
      <c r="K2804" s="3"/>
      <c r="L2804" s="3" t="s">
        <v>49</v>
      </c>
      <c r="M2804" s="3" t="s">
        <v>50</v>
      </c>
      <c r="N2804" s="3">
        <v>0</v>
      </c>
      <c r="O2804" s="3">
        <v>0</v>
      </c>
    </row>
    <row r="2805" spans="1:15" ht="17.100000000000001">
      <c r="A2805" s="3" t="s">
        <v>3447</v>
      </c>
      <c r="B2805" s="3" t="s">
        <v>55</v>
      </c>
      <c r="C2805" s="3" t="s">
        <v>152</v>
      </c>
      <c r="D2805" s="3" t="s">
        <v>38</v>
      </c>
      <c r="E2805" s="3" t="s">
        <v>39</v>
      </c>
      <c r="F2805" s="3">
        <v>20</v>
      </c>
      <c r="G2805" s="3" t="s">
        <v>201</v>
      </c>
      <c r="H2805" s="3" t="s">
        <v>21</v>
      </c>
      <c r="I2805" s="3" t="s">
        <v>22</v>
      </c>
      <c r="J2805" s="3" t="s">
        <v>21</v>
      </c>
      <c r="K2805" s="3"/>
      <c r="L2805" s="3" t="s">
        <v>75</v>
      </c>
      <c r="M2805" s="3" t="s">
        <v>306</v>
      </c>
      <c r="N2805" s="3">
        <v>5</v>
      </c>
      <c r="O2805" s="3">
        <v>33</v>
      </c>
    </row>
    <row r="2806" spans="1:15" ht="17.100000000000001">
      <c r="A2806" s="3" t="s">
        <v>3448</v>
      </c>
      <c r="B2806" s="3" t="s">
        <v>42</v>
      </c>
      <c r="C2806" s="3" t="s">
        <v>376</v>
      </c>
      <c r="D2806" s="3" t="s">
        <v>38</v>
      </c>
      <c r="E2806" s="3" t="s">
        <v>39</v>
      </c>
      <c r="F2806" s="3">
        <v>20</v>
      </c>
      <c r="G2806" s="3" t="s">
        <v>455</v>
      </c>
      <c r="H2806" s="3" t="s">
        <v>21</v>
      </c>
      <c r="I2806" s="3" t="s">
        <v>22</v>
      </c>
      <c r="J2806" s="3" t="s">
        <v>21</v>
      </c>
      <c r="K2806" s="3"/>
      <c r="L2806" s="3" t="s">
        <v>28</v>
      </c>
      <c r="M2806" s="3" t="s">
        <v>109</v>
      </c>
      <c r="N2806" s="3">
        <v>1</v>
      </c>
      <c r="O2806" s="3">
        <v>28</v>
      </c>
    </row>
    <row r="2807" spans="1:15" ht="17.100000000000001">
      <c r="A2807" s="3" t="s">
        <v>3449</v>
      </c>
      <c r="B2807" s="3" t="s">
        <v>196</v>
      </c>
      <c r="C2807" s="3" t="s">
        <v>231</v>
      </c>
      <c r="D2807" s="3" t="s">
        <v>18</v>
      </c>
      <c r="E2807" s="3" t="s">
        <v>19</v>
      </c>
      <c r="F2807" s="3">
        <v>20</v>
      </c>
      <c r="G2807" s="3" t="s">
        <v>20</v>
      </c>
      <c r="H2807" s="3" t="s">
        <v>21</v>
      </c>
      <c r="I2807" s="3" t="s">
        <v>22</v>
      </c>
      <c r="J2807" s="3" t="s">
        <v>21</v>
      </c>
      <c r="K2807" s="3"/>
      <c r="L2807" s="3" t="s">
        <v>209</v>
      </c>
      <c r="M2807" s="3" t="s">
        <v>70</v>
      </c>
      <c r="N2807" s="3">
        <v>0</v>
      </c>
      <c r="O2807" s="3">
        <v>44</v>
      </c>
    </row>
    <row r="2808" spans="1:15" ht="17.100000000000001">
      <c r="A2808" s="3" t="s">
        <v>3450</v>
      </c>
      <c r="B2808" s="3" t="s">
        <v>81</v>
      </c>
      <c r="C2808" s="3"/>
      <c r="D2808" s="3" t="s">
        <v>20</v>
      </c>
      <c r="E2808" s="3" t="s">
        <v>339</v>
      </c>
      <c r="F2808" s="3">
        <v>20</v>
      </c>
      <c r="G2808" s="3" t="s">
        <v>20</v>
      </c>
      <c r="H2808" s="3" t="s">
        <v>21</v>
      </c>
      <c r="I2808" s="3" t="s">
        <v>22</v>
      </c>
      <c r="J2808" s="3" t="s">
        <v>21</v>
      </c>
      <c r="K2808" s="3"/>
      <c r="L2808" s="3" t="s">
        <v>191</v>
      </c>
      <c r="M2808" s="3" t="s">
        <v>324</v>
      </c>
      <c r="N2808" s="3">
        <v>0</v>
      </c>
      <c r="O2808" s="3">
        <v>0</v>
      </c>
    </row>
    <row r="2809" spans="1:15" ht="17.100000000000001">
      <c r="A2809" s="3" t="s">
        <v>3451</v>
      </c>
      <c r="B2809" s="3" t="s">
        <v>42</v>
      </c>
      <c r="C2809" s="3" t="s">
        <v>236</v>
      </c>
      <c r="D2809" s="3" t="s">
        <v>91</v>
      </c>
      <c r="E2809" s="3" t="s">
        <v>92</v>
      </c>
      <c r="F2809" s="3">
        <v>20</v>
      </c>
      <c r="G2809" s="3" t="s">
        <v>284</v>
      </c>
      <c r="H2809" s="3" t="s">
        <v>21</v>
      </c>
      <c r="I2809" s="3" t="s">
        <v>22</v>
      </c>
      <c r="J2809" s="3" t="s">
        <v>21</v>
      </c>
      <c r="K2809" s="3"/>
      <c r="L2809" s="3" t="s">
        <v>194</v>
      </c>
      <c r="M2809" s="3" t="s">
        <v>76</v>
      </c>
      <c r="N2809" s="3">
        <v>0</v>
      </c>
      <c r="O2809" s="3">
        <v>4</v>
      </c>
    </row>
    <row r="2810" spans="1:15" ht="17.100000000000001">
      <c r="A2810" s="3" t="s">
        <v>3452</v>
      </c>
      <c r="B2810" s="3" t="s">
        <v>877</v>
      </c>
      <c r="C2810" s="3"/>
      <c r="D2810" s="3" t="s">
        <v>20</v>
      </c>
      <c r="E2810" s="3" t="s">
        <v>339</v>
      </c>
      <c r="F2810" s="3">
        <v>20</v>
      </c>
      <c r="G2810" s="3" t="s">
        <v>20</v>
      </c>
      <c r="H2810" s="3" t="s">
        <v>21</v>
      </c>
      <c r="I2810" s="3" t="s">
        <v>22</v>
      </c>
      <c r="J2810" s="3" t="s">
        <v>21</v>
      </c>
      <c r="K2810" s="3"/>
      <c r="L2810" s="3" t="s">
        <v>23</v>
      </c>
      <c r="M2810" s="3" t="s">
        <v>173</v>
      </c>
      <c r="N2810" s="3">
        <v>0</v>
      </c>
      <c r="O2810" s="3">
        <v>8</v>
      </c>
    </row>
    <row r="2811" spans="1:15" ht="17.100000000000001">
      <c r="A2811" s="3" t="s">
        <v>3453</v>
      </c>
      <c r="B2811" s="3" t="s">
        <v>102</v>
      </c>
      <c r="C2811" s="3" t="s">
        <v>149</v>
      </c>
      <c r="D2811" s="3" t="s">
        <v>18</v>
      </c>
      <c r="E2811" s="3" t="s">
        <v>19</v>
      </c>
      <c r="F2811" s="3">
        <v>20</v>
      </c>
      <c r="G2811" s="3" t="s">
        <v>275</v>
      </c>
      <c r="H2811" s="3" t="s">
        <v>21</v>
      </c>
      <c r="I2811" s="3" t="s">
        <v>22</v>
      </c>
      <c r="J2811" s="3" t="s">
        <v>21</v>
      </c>
      <c r="K2811" s="3"/>
      <c r="L2811" s="3" t="s">
        <v>87</v>
      </c>
      <c r="M2811" s="3" t="s">
        <v>88</v>
      </c>
      <c r="N2811" s="3">
        <v>0</v>
      </c>
      <c r="O2811" s="3">
        <v>9</v>
      </c>
    </row>
    <row r="2812" spans="1:15" ht="17.100000000000001">
      <c r="A2812" s="3" t="s">
        <v>3454</v>
      </c>
      <c r="B2812" s="3" t="s">
        <v>322</v>
      </c>
      <c r="C2812" s="3" t="s">
        <v>154</v>
      </c>
      <c r="D2812" s="3" t="s">
        <v>91</v>
      </c>
      <c r="E2812" s="3" t="s">
        <v>92</v>
      </c>
      <c r="F2812" s="3">
        <v>20</v>
      </c>
      <c r="G2812" s="3" t="s">
        <v>155</v>
      </c>
      <c r="H2812" s="3" t="s">
        <v>21</v>
      </c>
      <c r="I2812" s="3" t="s">
        <v>22</v>
      </c>
      <c r="J2812" s="3" t="s">
        <v>21</v>
      </c>
      <c r="K2812" s="3"/>
      <c r="L2812" s="3" t="s">
        <v>99</v>
      </c>
      <c r="M2812" s="3" t="s">
        <v>76</v>
      </c>
      <c r="N2812" s="3">
        <v>0</v>
      </c>
      <c r="O2812" s="3">
        <v>2</v>
      </c>
    </row>
    <row r="2813" spans="1:15" ht="17.100000000000001">
      <c r="A2813" s="3" t="s">
        <v>3455</v>
      </c>
      <c r="B2813" s="3" t="s">
        <v>166</v>
      </c>
      <c r="C2813" s="3" t="s">
        <v>397</v>
      </c>
      <c r="D2813" s="3" t="s">
        <v>91</v>
      </c>
      <c r="E2813" s="3" t="s">
        <v>92</v>
      </c>
      <c r="F2813" s="3">
        <v>20</v>
      </c>
      <c r="G2813" s="3" t="s">
        <v>1184</v>
      </c>
      <c r="H2813" s="3" t="s">
        <v>21</v>
      </c>
      <c r="I2813" s="3" t="s">
        <v>22</v>
      </c>
      <c r="J2813" s="3" t="s">
        <v>21</v>
      </c>
      <c r="K2813" s="3"/>
      <c r="L2813" s="3" t="s">
        <v>218</v>
      </c>
      <c r="M2813" s="3" t="s">
        <v>266</v>
      </c>
      <c r="N2813" s="3">
        <v>0</v>
      </c>
      <c r="O2813" s="3">
        <v>0</v>
      </c>
    </row>
    <row r="2814" spans="1:15" ht="17.100000000000001">
      <c r="A2814" s="3" t="s">
        <v>3456</v>
      </c>
      <c r="B2814" s="3" t="s">
        <v>16</v>
      </c>
      <c r="C2814" s="3" t="s">
        <v>376</v>
      </c>
      <c r="D2814" s="3" t="s">
        <v>38</v>
      </c>
      <c r="E2814" s="3" t="s">
        <v>39</v>
      </c>
      <c r="F2814" s="3">
        <v>20</v>
      </c>
      <c r="G2814" s="3" t="s">
        <v>284</v>
      </c>
      <c r="H2814" s="3" t="s">
        <v>21</v>
      </c>
      <c r="I2814" s="3" t="s">
        <v>22</v>
      </c>
      <c r="J2814" s="3" t="s">
        <v>21</v>
      </c>
      <c r="K2814" s="3"/>
      <c r="L2814" s="3" t="s">
        <v>333</v>
      </c>
      <c r="M2814" s="3" t="s">
        <v>347</v>
      </c>
      <c r="N2814" s="3">
        <v>7</v>
      </c>
      <c r="O2814" s="3">
        <v>35</v>
      </c>
    </row>
    <row r="2815" spans="1:15" ht="17.100000000000001">
      <c r="A2815" s="3" t="s">
        <v>3457</v>
      </c>
      <c r="B2815" s="3" t="s">
        <v>16</v>
      </c>
      <c r="C2815" s="3" t="s">
        <v>107</v>
      </c>
      <c r="D2815" s="3" t="s">
        <v>91</v>
      </c>
      <c r="E2815" s="3" t="s">
        <v>92</v>
      </c>
      <c r="F2815" s="3">
        <v>20</v>
      </c>
      <c r="G2815" s="3" t="s">
        <v>521</v>
      </c>
      <c r="H2815" s="3" t="s">
        <v>21</v>
      </c>
      <c r="I2815" s="3" t="s">
        <v>22</v>
      </c>
      <c r="J2815" s="3" t="s">
        <v>21</v>
      </c>
      <c r="K2815" s="3"/>
      <c r="L2815" s="3" t="s">
        <v>33</v>
      </c>
      <c r="M2815" s="3" t="s">
        <v>45</v>
      </c>
      <c r="N2815" s="3">
        <v>1</v>
      </c>
      <c r="O2815" s="3">
        <v>15</v>
      </c>
    </row>
    <row r="2816" spans="1:15" ht="17.100000000000001">
      <c r="A2816" s="3" t="s">
        <v>3458</v>
      </c>
      <c r="B2816" s="3" t="s">
        <v>42</v>
      </c>
      <c r="C2816" s="3" t="s">
        <v>1308</v>
      </c>
      <c r="D2816" s="3" t="s">
        <v>20</v>
      </c>
      <c r="E2816" s="3" t="s">
        <v>339</v>
      </c>
      <c r="F2816" s="3">
        <v>20</v>
      </c>
      <c r="G2816" s="3" t="s">
        <v>57</v>
      </c>
      <c r="H2816" s="3" t="s">
        <v>21</v>
      </c>
      <c r="I2816" s="3" t="s">
        <v>22</v>
      </c>
      <c r="J2816" s="3" t="s">
        <v>21</v>
      </c>
      <c r="K2816" s="3"/>
      <c r="L2816" s="3" t="s">
        <v>247</v>
      </c>
      <c r="M2816" s="3" t="s">
        <v>88</v>
      </c>
      <c r="N2816" s="3">
        <v>5</v>
      </c>
      <c r="O2816" s="3">
        <v>48</v>
      </c>
    </row>
    <row r="2817" spans="1:15" ht="17.100000000000001">
      <c r="A2817" s="3" t="s">
        <v>3459</v>
      </c>
      <c r="B2817" s="3" t="s">
        <v>81</v>
      </c>
      <c r="C2817" s="3" t="s">
        <v>517</v>
      </c>
      <c r="D2817" s="3" t="s">
        <v>91</v>
      </c>
      <c r="E2817" s="3" t="s">
        <v>92</v>
      </c>
      <c r="F2817" s="3">
        <v>20</v>
      </c>
      <c r="G2817" s="3" t="s">
        <v>1395</v>
      </c>
      <c r="H2817" s="3" t="s">
        <v>21</v>
      </c>
      <c r="I2817" s="3" t="s">
        <v>22</v>
      </c>
      <c r="J2817" s="3" t="s">
        <v>21</v>
      </c>
      <c r="K2817" s="3"/>
      <c r="L2817" s="3" t="s">
        <v>333</v>
      </c>
      <c r="M2817" s="3" t="s">
        <v>2945</v>
      </c>
      <c r="N2817" s="3">
        <v>0</v>
      </c>
      <c r="O2817" s="3">
        <v>6</v>
      </c>
    </row>
    <row r="2818" spans="1:15" ht="17.100000000000001">
      <c r="A2818" s="3" t="s">
        <v>3460</v>
      </c>
      <c r="B2818" s="3" t="s">
        <v>16</v>
      </c>
      <c r="C2818" s="3" t="s">
        <v>127</v>
      </c>
      <c r="D2818" s="3" t="s">
        <v>62</v>
      </c>
      <c r="E2818" s="3" t="s">
        <v>63</v>
      </c>
      <c r="F2818" s="3">
        <v>20</v>
      </c>
      <c r="G2818" s="3" t="s">
        <v>962</v>
      </c>
      <c r="H2818" s="3" t="s">
        <v>21</v>
      </c>
      <c r="I2818" s="3" t="s">
        <v>22</v>
      </c>
      <c r="J2818" s="3" t="s">
        <v>21</v>
      </c>
      <c r="K2818" s="3"/>
      <c r="L2818" s="3" t="s">
        <v>218</v>
      </c>
      <c r="M2818" s="3" t="s">
        <v>109</v>
      </c>
      <c r="N2818" s="3">
        <v>4</v>
      </c>
      <c r="O2818" s="3">
        <v>17</v>
      </c>
    </row>
    <row r="2819" spans="1:15" ht="17.100000000000001">
      <c r="A2819" s="3" t="s">
        <v>3461</v>
      </c>
      <c r="B2819" s="3" t="s">
        <v>72</v>
      </c>
      <c r="C2819" s="3" t="s">
        <v>187</v>
      </c>
      <c r="D2819" s="3" t="s">
        <v>18</v>
      </c>
      <c r="E2819" s="3" t="s">
        <v>19</v>
      </c>
      <c r="F2819" s="3">
        <v>20</v>
      </c>
      <c r="G2819" s="3" t="s">
        <v>2243</v>
      </c>
      <c r="H2819" s="3" t="s">
        <v>21</v>
      </c>
      <c r="I2819" s="3" t="s">
        <v>22</v>
      </c>
      <c r="J2819" s="3" t="s">
        <v>21</v>
      </c>
      <c r="K2819" s="3"/>
      <c r="L2819" s="3" t="s">
        <v>104</v>
      </c>
      <c r="M2819" s="3" t="s">
        <v>227</v>
      </c>
      <c r="N2819" s="3">
        <v>0</v>
      </c>
      <c r="O2819" s="3">
        <v>26</v>
      </c>
    </row>
    <row r="2820" spans="1:15" ht="17.100000000000001">
      <c r="A2820" s="3" t="s">
        <v>3462</v>
      </c>
      <c r="B2820" s="3" t="s">
        <v>42</v>
      </c>
      <c r="C2820" s="3" t="s">
        <v>490</v>
      </c>
      <c r="D2820" s="3" t="s">
        <v>62</v>
      </c>
      <c r="E2820" s="3" t="s">
        <v>63</v>
      </c>
      <c r="F2820" s="3">
        <v>20</v>
      </c>
      <c r="G2820" s="3" t="s">
        <v>113</v>
      </c>
      <c r="H2820" s="3" t="s">
        <v>21</v>
      </c>
      <c r="I2820" s="3" t="s">
        <v>22</v>
      </c>
      <c r="J2820" s="3" t="s">
        <v>21</v>
      </c>
      <c r="K2820" s="3"/>
      <c r="L2820" s="3" t="s">
        <v>75</v>
      </c>
      <c r="M2820" s="3" t="s">
        <v>139</v>
      </c>
      <c r="N2820" s="3">
        <v>2</v>
      </c>
      <c r="O2820" s="3">
        <v>39</v>
      </c>
    </row>
    <row r="2821" spans="1:15" ht="17.100000000000001">
      <c r="A2821" s="3" t="s">
        <v>3463</v>
      </c>
      <c r="B2821" s="3" t="s">
        <v>278</v>
      </c>
      <c r="C2821" s="3" t="s">
        <v>1883</v>
      </c>
      <c r="D2821" s="3" t="s">
        <v>20</v>
      </c>
      <c r="E2821" s="3" t="s">
        <v>339</v>
      </c>
      <c r="F2821" s="3">
        <v>20</v>
      </c>
      <c r="G2821" s="3" t="s">
        <v>20</v>
      </c>
      <c r="H2821" s="3" t="s">
        <v>21</v>
      </c>
      <c r="I2821" s="3" t="s">
        <v>22</v>
      </c>
      <c r="J2821" s="3" t="s">
        <v>21</v>
      </c>
      <c r="K2821" s="3"/>
      <c r="L2821" s="3" t="s">
        <v>58</v>
      </c>
      <c r="M2821" s="3" t="s">
        <v>82</v>
      </c>
      <c r="N2821" s="3">
        <v>23</v>
      </c>
      <c r="O2821" s="3">
        <v>101</v>
      </c>
    </row>
    <row r="2822" spans="1:15" ht="17.100000000000001">
      <c r="A2822" s="3" t="s">
        <v>3464</v>
      </c>
      <c r="B2822" s="3" t="s">
        <v>166</v>
      </c>
      <c r="C2822" s="3" t="s">
        <v>1146</v>
      </c>
      <c r="D2822" s="3" t="s">
        <v>20</v>
      </c>
      <c r="E2822" s="3" t="s">
        <v>339</v>
      </c>
      <c r="F2822" s="3">
        <v>20</v>
      </c>
      <c r="G2822" s="3" t="s">
        <v>252</v>
      </c>
      <c r="H2822" s="3" t="s">
        <v>21</v>
      </c>
      <c r="I2822" s="3" t="s">
        <v>22</v>
      </c>
      <c r="J2822" s="3" t="s">
        <v>21</v>
      </c>
      <c r="K2822" s="3"/>
      <c r="L2822" s="3" t="s">
        <v>191</v>
      </c>
      <c r="M2822" s="3" t="s">
        <v>324</v>
      </c>
      <c r="N2822" s="3">
        <v>0</v>
      </c>
      <c r="O2822" s="3">
        <v>0</v>
      </c>
    </row>
    <row r="2823" spans="1:15" ht="17.100000000000001">
      <c r="A2823" s="3" t="s">
        <v>3465</v>
      </c>
      <c r="B2823" s="3" t="s">
        <v>480</v>
      </c>
      <c r="C2823" s="3" t="s">
        <v>3466</v>
      </c>
      <c r="D2823" s="3" t="s">
        <v>2020</v>
      </c>
      <c r="E2823" s="3" t="s">
        <v>2021</v>
      </c>
      <c r="F2823" s="3">
        <v>20</v>
      </c>
      <c r="G2823" s="3" t="s">
        <v>170</v>
      </c>
      <c r="H2823" s="3" t="s">
        <v>21</v>
      </c>
      <c r="I2823" s="3" t="s">
        <v>171</v>
      </c>
      <c r="J2823" s="3" t="s">
        <v>21</v>
      </c>
      <c r="K2823" s="3" t="s">
        <v>172</v>
      </c>
      <c r="L2823" s="3" t="s">
        <v>87</v>
      </c>
      <c r="M2823" s="3" t="s">
        <v>306</v>
      </c>
      <c r="N2823" s="3">
        <v>9</v>
      </c>
      <c r="O2823" s="3">
        <v>88</v>
      </c>
    </row>
    <row r="2824" spans="1:15" ht="17.100000000000001">
      <c r="A2824" s="3" t="s">
        <v>3467</v>
      </c>
      <c r="B2824" s="3" t="s">
        <v>42</v>
      </c>
      <c r="C2824" s="3" t="s">
        <v>263</v>
      </c>
      <c r="D2824" s="3" t="s">
        <v>91</v>
      </c>
      <c r="E2824" s="3" t="s">
        <v>92</v>
      </c>
      <c r="F2824" s="3">
        <v>20</v>
      </c>
      <c r="G2824" s="3" t="s">
        <v>20</v>
      </c>
      <c r="H2824" s="3" t="s">
        <v>21</v>
      </c>
      <c r="I2824" s="3" t="s">
        <v>22</v>
      </c>
      <c r="J2824" s="3" t="s">
        <v>21</v>
      </c>
      <c r="K2824" s="3"/>
      <c r="L2824" s="3" t="s">
        <v>247</v>
      </c>
      <c r="M2824" s="3" t="s">
        <v>347</v>
      </c>
      <c r="N2824" s="3">
        <v>0</v>
      </c>
      <c r="O2824" s="3">
        <v>0</v>
      </c>
    </row>
    <row r="2825" spans="1:15" ht="17.100000000000001">
      <c r="A2825" s="3" t="s">
        <v>3468</v>
      </c>
      <c r="B2825" s="3" t="s">
        <v>212</v>
      </c>
      <c r="C2825" s="3" t="s">
        <v>204</v>
      </c>
      <c r="D2825" s="3" t="s">
        <v>91</v>
      </c>
      <c r="E2825" s="3" t="s">
        <v>92</v>
      </c>
      <c r="F2825" s="3">
        <v>20</v>
      </c>
      <c r="G2825" s="3" t="s">
        <v>3469</v>
      </c>
      <c r="H2825" s="3" t="s">
        <v>21</v>
      </c>
      <c r="I2825" s="3" t="s">
        <v>22</v>
      </c>
      <c r="J2825" s="3" t="s">
        <v>21</v>
      </c>
      <c r="K2825" s="3"/>
      <c r="L2825" s="3" t="s">
        <v>28</v>
      </c>
      <c r="M2825" s="3" t="s">
        <v>109</v>
      </c>
      <c r="N2825" s="3">
        <v>0</v>
      </c>
      <c r="O2825" s="3">
        <v>0</v>
      </c>
    </row>
    <row r="2826" spans="1:15" ht="17.100000000000001">
      <c r="A2826" s="3" t="s">
        <v>3470</v>
      </c>
      <c r="B2826" s="3" t="s">
        <v>42</v>
      </c>
      <c r="C2826" s="3" t="s">
        <v>132</v>
      </c>
      <c r="D2826" s="3" t="s">
        <v>38</v>
      </c>
      <c r="E2826" s="3" t="s">
        <v>39</v>
      </c>
      <c r="F2826" s="3">
        <v>20</v>
      </c>
      <c r="G2826" s="3" t="s">
        <v>1237</v>
      </c>
      <c r="H2826" s="3" t="s">
        <v>21</v>
      </c>
      <c r="I2826" s="3" t="s">
        <v>22</v>
      </c>
      <c r="J2826" s="3" t="s">
        <v>21</v>
      </c>
      <c r="K2826" s="3"/>
      <c r="L2826" s="3" t="s">
        <v>104</v>
      </c>
      <c r="M2826" s="3" t="s">
        <v>173</v>
      </c>
      <c r="N2826" s="3">
        <v>2</v>
      </c>
      <c r="O2826" s="3">
        <v>78</v>
      </c>
    </row>
    <row r="2827" spans="1:15" ht="17.100000000000001">
      <c r="A2827" s="3" t="s">
        <v>3157</v>
      </c>
      <c r="B2827" s="3" t="s">
        <v>166</v>
      </c>
      <c r="C2827" s="3" t="s">
        <v>3114</v>
      </c>
      <c r="D2827" s="3" t="s">
        <v>20</v>
      </c>
      <c r="E2827" s="3" t="s">
        <v>339</v>
      </c>
      <c r="F2827" s="3">
        <v>20</v>
      </c>
      <c r="G2827" s="3" t="s">
        <v>20</v>
      </c>
      <c r="H2827" s="3" t="s">
        <v>21</v>
      </c>
      <c r="I2827" s="3" t="s">
        <v>22</v>
      </c>
      <c r="J2827" s="3" t="s">
        <v>21</v>
      </c>
      <c r="K2827" s="3"/>
      <c r="L2827" s="3" t="s">
        <v>138</v>
      </c>
      <c r="M2827" s="3" t="s">
        <v>639</v>
      </c>
      <c r="N2827" s="3">
        <v>0</v>
      </c>
      <c r="O2827" s="3">
        <v>46</v>
      </c>
    </row>
    <row r="2828" spans="1:15" ht="17.100000000000001">
      <c r="A2828" s="3" t="s">
        <v>3471</v>
      </c>
      <c r="B2828" s="3" t="s">
        <v>2778</v>
      </c>
      <c r="C2828" s="3" t="s">
        <v>490</v>
      </c>
      <c r="D2828" s="3" t="s">
        <v>62</v>
      </c>
      <c r="E2828" s="3" t="s">
        <v>63</v>
      </c>
      <c r="F2828" s="3">
        <v>20</v>
      </c>
      <c r="G2828" s="3" t="s">
        <v>1187</v>
      </c>
      <c r="H2828" s="3" t="s">
        <v>21</v>
      </c>
      <c r="I2828" s="3" t="s">
        <v>1188</v>
      </c>
      <c r="J2828" s="3" t="s">
        <v>21</v>
      </c>
      <c r="K2828" s="3" t="s">
        <v>319</v>
      </c>
      <c r="L2828" s="3" t="s">
        <v>23</v>
      </c>
      <c r="M2828" s="3" t="s">
        <v>76</v>
      </c>
      <c r="N2828" s="3">
        <v>18</v>
      </c>
      <c r="O2828" s="3">
        <v>95</v>
      </c>
    </row>
    <row r="2829" spans="1:15" ht="17.100000000000001">
      <c r="A2829" s="3" t="s">
        <v>3472</v>
      </c>
      <c r="B2829" s="3" t="s">
        <v>16</v>
      </c>
      <c r="C2829" s="3" t="s">
        <v>2532</v>
      </c>
      <c r="D2829" s="3" t="s">
        <v>2190</v>
      </c>
      <c r="E2829" s="3" t="s">
        <v>3473</v>
      </c>
      <c r="F2829" s="3">
        <v>20</v>
      </c>
      <c r="G2829" s="3" t="s">
        <v>113</v>
      </c>
      <c r="H2829" s="3" t="s">
        <v>21</v>
      </c>
      <c r="I2829" s="3" t="s">
        <v>22</v>
      </c>
      <c r="J2829" s="3" t="s">
        <v>21</v>
      </c>
      <c r="K2829" s="3"/>
      <c r="L2829" s="3" t="s">
        <v>33</v>
      </c>
      <c r="M2829" s="3" t="s">
        <v>76</v>
      </c>
      <c r="N2829" s="3">
        <v>19</v>
      </c>
      <c r="O2829" s="3">
        <v>54</v>
      </c>
    </row>
    <row r="2830" spans="1:15" ht="17.100000000000001">
      <c r="A2830" s="3" t="s">
        <v>3474</v>
      </c>
      <c r="B2830" s="3" t="s">
        <v>16</v>
      </c>
      <c r="C2830" s="3" t="s">
        <v>154</v>
      </c>
      <c r="D2830" s="3" t="s">
        <v>91</v>
      </c>
      <c r="E2830" s="3" t="s">
        <v>92</v>
      </c>
      <c r="F2830" s="3">
        <v>20</v>
      </c>
      <c r="G2830" s="3" t="s">
        <v>229</v>
      </c>
      <c r="H2830" s="3" t="s">
        <v>21</v>
      </c>
      <c r="I2830" s="3" t="s">
        <v>22</v>
      </c>
      <c r="J2830" s="3" t="s">
        <v>21</v>
      </c>
      <c r="K2830" s="3"/>
      <c r="L2830" s="3" t="s">
        <v>44</v>
      </c>
      <c r="M2830" s="3" t="s">
        <v>306</v>
      </c>
      <c r="N2830" s="3">
        <v>12</v>
      </c>
      <c r="O2830" s="3">
        <v>23</v>
      </c>
    </row>
    <row r="2831" spans="1:15" ht="17.100000000000001">
      <c r="A2831" s="3" t="s">
        <v>3475</v>
      </c>
      <c r="B2831" s="3" t="s">
        <v>904</v>
      </c>
      <c r="C2831" s="3" t="s">
        <v>265</v>
      </c>
      <c r="D2831" s="3" t="s">
        <v>91</v>
      </c>
      <c r="E2831" s="3" t="s">
        <v>92</v>
      </c>
      <c r="F2831" s="3">
        <v>20</v>
      </c>
      <c r="G2831" s="3" t="s">
        <v>74</v>
      </c>
      <c r="H2831" s="3" t="s">
        <v>21</v>
      </c>
      <c r="I2831" s="3" t="s">
        <v>22</v>
      </c>
      <c r="J2831" s="3" t="s">
        <v>21</v>
      </c>
      <c r="K2831" s="3"/>
      <c r="L2831" s="3" t="s">
        <v>49</v>
      </c>
      <c r="M2831" s="3" t="s">
        <v>254</v>
      </c>
      <c r="N2831" s="3">
        <v>1</v>
      </c>
      <c r="O2831" s="3">
        <v>34</v>
      </c>
    </row>
    <row r="2832" spans="1:15" ht="17.100000000000001">
      <c r="A2832" s="3" t="s">
        <v>3476</v>
      </c>
      <c r="B2832" s="3" t="s">
        <v>16</v>
      </c>
      <c r="C2832" s="3" t="s">
        <v>187</v>
      </c>
      <c r="D2832" s="3" t="s">
        <v>18</v>
      </c>
      <c r="E2832" s="3" t="s">
        <v>19</v>
      </c>
      <c r="F2832" s="3">
        <v>20</v>
      </c>
      <c r="G2832" s="3" t="s">
        <v>1530</v>
      </c>
      <c r="H2832" s="3" t="s">
        <v>21</v>
      </c>
      <c r="I2832" s="3" t="s">
        <v>22</v>
      </c>
      <c r="J2832" s="3" t="s">
        <v>21</v>
      </c>
      <c r="K2832" s="3"/>
      <c r="L2832" s="3" t="s">
        <v>333</v>
      </c>
      <c r="M2832" s="3" t="s">
        <v>347</v>
      </c>
      <c r="N2832" s="3">
        <v>6</v>
      </c>
      <c r="O2832" s="3">
        <v>40</v>
      </c>
    </row>
    <row r="2833" spans="1:15" ht="17.100000000000001">
      <c r="A2833" s="3" t="s">
        <v>3477</v>
      </c>
      <c r="B2833" s="3" t="s">
        <v>81</v>
      </c>
      <c r="C2833" s="3" t="s">
        <v>1177</v>
      </c>
      <c r="D2833" s="3" t="s">
        <v>20</v>
      </c>
      <c r="E2833" s="3" t="s">
        <v>339</v>
      </c>
      <c r="F2833" s="3">
        <v>20</v>
      </c>
      <c r="G2833" s="3" t="s">
        <v>20</v>
      </c>
      <c r="H2833" s="3" t="s">
        <v>21</v>
      </c>
      <c r="I2833" s="3" t="s">
        <v>22</v>
      </c>
      <c r="J2833" s="3" t="s">
        <v>21</v>
      </c>
      <c r="K2833" s="3"/>
      <c r="L2833" s="3" t="s">
        <v>49</v>
      </c>
      <c r="M2833" s="3" t="s">
        <v>266</v>
      </c>
      <c r="N2833" s="3">
        <v>4</v>
      </c>
      <c r="O2833" s="3">
        <v>50</v>
      </c>
    </row>
    <row r="2834" spans="1:15" ht="17.100000000000001">
      <c r="A2834" s="3" t="s">
        <v>3478</v>
      </c>
      <c r="B2834" s="3" t="s">
        <v>42</v>
      </c>
      <c r="C2834" s="3" t="s">
        <v>357</v>
      </c>
      <c r="D2834" s="3" t="s">
        <v>62</v>
      </c>
      <c r="E2834" s="3" t="s">
        <v>63</v>
      </c>
      <c r="F2834" s="3">
        <v>20</v>
      </c>
      <c r="G2834" s="3" t="s">
        <v>162</v>
      </c>
      <c r="H2834" s="3" t="s">
        <v>21</v>
      </c>
      <c r="I2834" s="3" t="s">
        <v>22</v>
      </c>
      <c r="J2834" s="3" t="s">
        <v>21</v>
      </c>
      <c r="K2834" s="3"/>
      <c r="L2834" s="3" t="s">
        <v>194</v>
      </c>
      <c r="M2834" s="3" t="s">
        <v>45</v>
      </c>
      <c r="N2834" s="3">
        <v>2</v>
      </c>
      <c r="O2834" s="3">
        <v>34</v>
      </c>
    </row>
    <row r="2835" spans="1:15" ht="17.100000000000001">
      <c r="A2835" s="3" t="s">
        <v>3479</v>
      </c>
      <c r="B2835" s="3" t="s">
        <v>16</v>
      </c>
      <c r="C2835" s="3" t="s">
        <v>395</v>
      </c>
      <c r="D2835" s="3" t="s">
        <v>91</v>
      </c>
      <c r="E2835" s="3" t="s">
        <v>92</v>
      </c>
      <c r="F2835" s="3">
        <v>20</v>
      </c>
      <c r="G2835" s="3" t="s">
        <v>562</v>
      </c>
      <c r="H2835" s="3" t="s">
        <v>21</v>
      </c>
      <c r="I2835" s="3" t="s">
        <v>22</v>
      </c>
      <c r="J2835" s="3" t="s">
        <v>21</v>
      </c>
      <c r="K2835" s="3"/>
      <c r="L2835" s="3" t="s">
        <v>75</v>
      </c>
      <c r="M2835" s="3" t="s">
        <v>266</v>
      </c>
      <c r="N2835" s="3">
        <v>6</v>
      </c>
      <c r="O2835" s="3">
        <v>55</v>
      </c>
    </row>
    <row r="2836" spans="1:15" ht="17.100000000000001">
      <c r="A2836" s="3" t="s">
        <v>3480</v>
      </c>
      <c r="B2836" s="3" t="s">
        <v>16</v>
      </c>
      <c r="C2836" s="3"/>
      <c r="D2836" s="3" t="s">
        <v>20</v>
      </c>
      <c r="E2836" s="3" t="s">
        <v>339</v>
      </c>
      <c r="F2836" s="3">
        <v>20</v>
      </c>
      <c r="G2836" s="3" t="s">
        <v>3481</v>
      </c>
      <c r="H2836" s="3" t="s">
        <v>21</v>
      </c>
      <c r="I2836" s="3" t="s">
        <v>22</v>
      </c>
      <c r="J2836" s="3" t="s">
        <v>21</v>
      </c>
      <c r="K2836" s="3"/>
      <c r="L2836" s="3" t="s">
        <v>75</v>
      </c>
      <c r="M2836" s="3" t="s">
        <v>173</v>
      </c>
      <c r="N2836" s="3">
        <v>0</v>
      </c>
      <c r="O2836" s="3">
        <v>0</v>
      </c>
    </row>
    <row r="2837" spans="1:15" ht="17.100000000000001">
      <c r="A2837" s="3" t="s">
        <v>3482</v>
      </c>
      <c r="B2837" s="3" t="s">
        <v>16</v>
      </c>
      <c r="C2837" s="3" t="s">
        <v>537</v>
      </c>
      <c r="D2837" s="3" t="s">
        <v>62</v>
      </c>
      <c r="E2837" s="3" t="s">
        <v>63</v>
      </c>
      <c r="F2837" s="3">
        <v>20</v>
      </c>
      <c r="G2837" s="3" t="s">
        <v>338</v>
      </c>
      <c r="H2837" s="3" t="s">
        <v>21</v>
      </c>
      <c r="I2837" s="3" t="s">
        <v>22</v>
      </c>
      <c r="J2837" s="3" t="s">
        <v>21</v>
      </c>
      <c r="K2837" s="3"/>
      <c r="L2837" s="3" t="s">
        <v>247</v>
      </c>
      <c r="M2837" s="3" t="s">
        <v>88</v>
      </c>
      <c r="N2837" s="3">
        <v>6</v>
      </c>
      <c r="O2837" s="3">
        <v>19</v>
      </c>
    </row>
    <row r="2838" spans="1:15" ht="17.100000000000001">
      <c r="A2838" s="3" t="s">
        <v>3483</v>
      </c>
      <c r="B2838" s="3" t="s">
        <v>47</v>
      </c>
      <c r="C2838" s="3" t="s">
        <v>326</v>
      </c>
      <c r="D2838" s="3" t="s">
        <v>18</v>
      </c>
      <c r="E2838" s="3" t="s">
        <v>19</v>
      </c>
      <c r="F2838" s="3">
        <v>20</v>
      </c>
      <c r="G2838" s="3" t="s">
        <v>57</v>
      </c>
      <c r="H2838" s="3" t="s">
        <v>21</v>
      </c>
      <c r="I2838" s="3" t="s">
        <v>22</v>
      </c>
      <c r="J2838" s="3" t="s">
        <v>21</v>
      </c>
      <c r="K2838" s="3"/>
      <c r="L2838" s="3" t="s">
        <v>194</v>
      </c>
      <c r="M2838" s="3" t="s">
        <v>266</v>
      </c>
      <c r="N2838" s="3">
        <v>19</v>
      </c>
      <c r="O2838" s="3">
        <v>52</v>
      </c>
    </row>
    <row r="2839" spans="1:15" ht="17.100000000000001">
      <c r="A2839" s="3" t="s">
        <v>3484</v>
      </c>
      <c r="B2839" s="3" t="s">
        <v>72</v>
      </c>
      <c r="C2839" s="3"/>
      <c r="D2839" s="3" t="s">
        <v>20</v>
      </c>
      <c r="E2839" s="3" t="s">
        <v>3438</v>
      </c>
      <c r="F2839" s="3">
        <v>20</v>
      </c>
      <c r="G2839" s="3" t="s">
        <v>470</v>
      </c>
      <c r="H2839" s="3" t="s">
        <v>21</v>
      </c>
      <c r="I2839" s="3" t="s">
        <v>22</v>
      </c>
      <c r="J2839" s="3" t="s">
        <v>21</v>
      </c>
      <c r="K2839" s="3"/>
      <c r="L2839" s="3" t="s">
        <v>44</v>
      </c>
      <c r="M2839" s="3" t="s">
        <v>291</v>
      </c>
      <c r="N2839" s="3">
        <v>0</v>
      </c>
      <c r="O2839" s="3">
        <v>11</v>
      </c>
    </row>
    <row r="2840" spans="1:15" ht="17.100000000000001">
      <c r="A2840" s="3" t="s">
        <v>3485</v>
      </c>
      <c r="B2840" s="3" t="s">
        <v>55</v>
      </c>
      <c r="C2840" s="3"/>
      <c r="D2840" s="3" t="s">
        <v>20</v>
      </c>
      <c r="E2840" s="3" t="s">
        <v>339</v>
      </c>
      <c r="F2840" s="3">
        <v>20</v>
      </c>
      <c r="G2840" s="3" t="s">
        <v>20</v>
      </c>
      <c r="H2840" s="3" t="s">
        <v>21</v>
      </c>
      <c r="I2840" s="3" t="s">
        <v>22</v>
      </c>
      <c r="J2840" s="3" t="s">
        <v>21</v>
      </c>
      <c r="K2840" s="3"/>
      <c r="L2840" s="3" t="s">
        <v>128</v>
      </c>
      <c r="M2840" s="3" t="s">
        <v>29</v>
      </c>
      <c r="N2840" s="3">
        <v>0</v>
      </c>
      <c r="O2840" s="3">
        <v>3</v>
      </c>
    </row>
    <row r="2841" spans="1:15" ht="17.100000000000001">
      <c r="A2841" s="3" t="s">
        <v>3486</v>
      </c>
      <c r="B2841" s="3" t="s">
        <v>16</v>
      </c>
      <c r="C2841" s="3" t="s">
        <v>836</v>
      </c>
      <c r="D2841" s="3" t="s">
        <v>62</v>
      </c>
      <c r="E2841" s="3" t="s">
        <v>63</v>
      </c>
      <c r="F2841" s="3">
        <v>20</v>
      </c>
      <c r="G2841" s="3" t="s">
        <v>1062</v>
      </c>
      <c r="H2841" s="3" t="s">
        <v>21</v>
      </c>
      <c r="I2841" s="3" t="s">
        <v>22</v>
      </c>
      <c r="J2841" s="3" t="s">
        <v>21</v>
      </c>
      <c r="K2841" s="3"/>
      <c r="L2841" s="3" t="s">
        <v>75</v>
      </c>
      <c r="M2841" s="3" t="s">
        <v>88</v>
      </c>
      <c r="N2841" s="3">
        <v>11</v>
      </c>
      <c r="O2841" s="3">
        <v>33</v>
      </c>
    </row>
    <row r="2842" spans="1:15" ht="17.100000000000001">
      <c r="A2842" s="3" t="s">
        <v>3487</v>
      </c>
      <c r="B2842" s="3" t="s">
        <v>81</v>
      </c>
      <c r="C2842" s="3"/>
      <c r="D2842" s="3" t="s">
        <v>20</v>
      </c>
      <c r="E2842" s="3" t="s">
        <v>339</v>
      </c>
      <c r="F2842" s="3">
        <v>20</v>
      </c>
      <c r="G2842" s="3" t="s">
        <v>20</v>
      </c>
      <c r="H2842" s="3" t="s">
        <v>21</v>
      </c>
      <c r="I2842" s="3" t="s">
        <v>22</v>
      </c>
      <c r="J2842" s="3" t="s">
        <v>21</v>
      </c>
      <c r="K2842" s="3"/>
      <c r="L2842" s="3" t="s">
        <v>108</v>
      </c>
      <c r="M2842" s="3" t="s">
        <v>367</v>
      </c>
      <c r="N2842" s="3">
        <v>0</v>
      </c>
      <c r="O2842" s="3">
        <v>5</v>
      </c>
    </row>
    <row r="2843" spans="1:15" ht="17.100000000000001">
      <c r="A2843" s="3" t="s">
        <v>3488</v>
      </c>
      <c r="B2843" s="3" t="s">
        <v>16</v>
      </c>
      <c r="C2843" s="3" t="s">
        <v>1883</v>
      </c>
      <c r="D2843" s="3" t="s">
        <v>20</v>
      </c>
      <c r="E2843" s="3" t="s">
        <v>339</v>
      </c>
      <c r="F2843" s="3">
        <v>20</v>
      </c>
      <c r="G2843" s="3" t="s">
        <v>74</v>
      </c>
      <c r="H2843" s="3" t="s">
        <v>21</v>
      </c>
      <c r="I2843" s="3" t="s">
        <v>22</v>
      </c>
      <c r="J2843" s="3" t="s">
        <v>21</v>
      </c>
      <c r="K2843" s="3" t="s">
        <v>491</v>
      </c>
      <c r="L2843" s="3" t="s">
        <v>333</v>
      </c>
      <c r="M2843" s="3" t="s">
        <v>147</v>
      </c>
      <c r="N2843" s="3">
        <v>3</v>
      </c>
      <c r="O2843" s="3">
        <v>43</v>
      </c>
    </row>
    <row r="2844" spans="1:15" ht="17.100000000000001">
      <c r="A2844" s="3" t="s">
        <v>3489</v>
      </c>
      <c r="B2844" s="3" t="s">
        <v>166</v>
      </c>
      <c r="C2844" s="3" t="s">
        <v>275</v>
      </c>
      <c r="D2844" s="3" t="s">
        <v>91</v>
      </c>
      <c r="E2844" s="3" t="s">
        <v>92</v>
      </c>
      <c r="F2844" s="3">
        <v>20</v>
      </c>
      <c r="G2844" s="3" t="s">
        <v>187</v>
      </c>
      <c r="H2844" s="3" t="s">
        <v>21</v>
      </c>
      <c r="I2844" s="3" t="s">
        <v>22</v>
      </c>
      <c r="J2844" s="3" t="s">
        <v>21</v>
      </c>
      <c r="K2844" s="3"/>
      <c r="L2844" s="3" t="s">
        <v>44</v>
      </c>
      <c r="M2844" s="3" t="s">
        <v>1319</v>
      </c>
      <c r="N2844" s="3">
        <v>0</v>
      </c>
      <c r="O2844" s="3">
        <v>13</v>
      </c>
    </row>
    <row r="2845" spans="1:15" ht="17.100000000000001">
      <c r="A2845" s="3" t="s">
        <v>3490</v>
      </c>
      <c r="B2845" s="3" t="s">
        <v>102</v>
      </c>
      <c r="C2845" s="3"/>
      <c r="D2845" s="3" t="s">
        <v>20</v>
      </c>
      <c r="E2845" s="3" t="s">
        <v>339</v>
      </c>
      <c r="F2845" s="3">
        <v>20</v>
      </c>
      <c r="G2845" s="3" t="s">
        <v>20</v>
      </c>
      <c r="H2845" s="3" t="s">
        <v>21</v>
      </c>
      <c r="I2845" s="3" t="s">
        <v>22</v>
      </c>
      <c r="J2845" s="3" t="s">
        <v>21</v>
      </c>
      <c r="K2845" s="3"/>
      <c r="L2845" s="3" t="s">
        <v>49</v>
      </c>
      <c r="M2845" s="3" t="s">
        <v>254</v>
      </c>
      <c r="N2845" s="3">
        <v>0</v>
      </c>
      <c r="O2845" s="3">
        <v>0</v>
      </c>
    </row>
    <row r="2846" spans="1:15" ht="17.100000000000001">
      <c r="A2846" s="3" t="s">
        <v>3491</v>
      </c>
      <c r="B2846" s="3" t="s">
        <v>102</v>
      </c>
      <c r="C2846" s="3" t="s">
        <v>207</v>
      </c>
      <c r="D2846" s="3" t="s">
        <v>18</v>
      </c>
      <c r="E2846" s="3" t="s">
        <v>19</v>
      </c>
      <c r="F2846" s="3">
        <v>20</v>
      </c>
      <c r="G2846" s="3" t="s">
        <v>74</v>
      </c>
      <c r="H2846" s="3" t="s">
        <v>21</v>
      </c>
      <c r="I2846" s="3" t="s">
        <v>22</v>
      </c>
      <c r="J2846" s="3" t="s">
        <v>21</v>
      </c>
      <c r="K2846" s="3"/>
      <c r="L2846" s="3" t="s">
        <v>75</v>
      </c>
      <c r="M2846" s="3" t="s">
        <v>227</v>
      </c>
      <c r="N2846" s="3">
        <v>0</v>
      </c>
      <c r="O2846" s="3">
        <v>20</v>
      </c>
    </row>
    <row r="2847" spans="1:15" ht="17.100000000000001">
      <c r="A2847" s="3" t="s">
        <v>3492</v>
      </c>
      <c r="B2847" s="3" t="s">
        <v>166</v>
      </c>
      <c r="C2847" s="3" t="s">
        <v>221</v>
      </c>
      <c r="D2847" s="3" t="s">
        <v>38</v>
      </c>
      <c r="E2847" s="3" t="s">
        <v>39</v>
      </c>
      <c r="F2847" s="3">
        <v>20</v>
      </c>
      <c r="G2847" s="3" t="s">
        <v>221</v>
      </c>
      <c r="H2847" s="3" t="s">
        <v>21</v>
      </c>
      <c r="I2847" s="3" t="s">
        <v>22</v>
      </c>
      <c r="J2847" s="3" t="s">
        <v>21</v>
      </c>
      <c r="K2847" s="3"/>
      <c r="L2847" s="3" t="s">
        <v>104</v>
      </c>
      <c r="M2847" s="3" t="s">
        <v>343</v>
      </c>
      <c r="N2847" s="3">
        <v>0</v>
      </c>
      <c r="O2847" s="3">
        <v>30</v>
      </c>
    </row>
    <row r="2848" spans="1:15" ht="17.100000000000001">
      <c r="A2848" s="3" t="s">
        <v>3493</v>
      </c>
      <c r="B2848" s="3" t="s">
        <v>42</v>
      </c>
      <c r="C2848" s="3" t="s">
        <v>3117</v>
      </c>
      <c r="D2848" s="3" t="s">
        <v>18</v>
      </c>
      <c r="E2848" s="3" t="s">
        <v>19</v>
      </c>
      <c r="F2848" s="3">
        <v>20</v>
      </c>
      <c r="G2848" s="3" t="s">
        <v>562</v>
      </c>
      <c r="H2848" s="3" t="s">
        <v>21</v>
      </c>
      <c r="I2848" s="3" t="s">
        <v>22</v>
      </c>
      <c r="J2848" s="3" t="s">
        <v>21</v>
      </c>
      <c r="K2848" s="3"/>
      <c r="L2848" s="3" t="s">
        <v>117</v>
      </c>
      <c r="M2848" s="3" t="s">
        <v>254</v>
      </c>
      <c r="N2848" s="3">
        <v>4</v>
      </c>
      <c r="O2848" s="3">
        <v>37</v>
      </c>
    </row>
    <row r="2849" spans="1:15" ht="17.100000000000001">
      <c r="A2849" s="3" t="s">
        <v>3494</v>
      </c>
      <c r="B2849" s="3" t="s">
        <v>31</v>
      </c>
      <c r="C2849" s="3" t="s">
        <v>32</v>
      </c>
      <c r="D2849" s="3" t="s">
        <v>18</v>
      </c>
      <c r="E2849" s="3" t="s">
        <v>19</v>
      </c>
      <c r="F2849" s="3">
        <v>20</v>
      </c>
      <c r="G2849" s="3" t="s">
        <v>20</v>
      </c>
      <c r="H2849" s="3" t="s">
        <v>21</v>
      </c>
      <c r="I2849" s="3" t="s">
        <v>22</v>
      </c>
      <c r="J2849" s="3" t="s">
        <v>21</v>
      </c>
      <c r="K2849" s="3"/>
      <c r="L2849" s="3" t="s">
        <v>49</v>
      </c>
      <c r="M2849" s="3" t="s">
        <v>306</v>
      </c>
      <c r="N2849" s="3">
        <v>0</v>
      </c>
      <c r="O2849" s="3">
        <v>12</v>
      </c>
    </row>
    <row r="2850" spans="1:15" ht="17.100000000000001">
      <c r="A2850" s="3" t="s">
        <v>3495</v>
      </c>
      <c r="B2850" s="3" t="s">
        <v>166</v>
      </c>
      <c r="C2850" s="3" t="s">
        <v>395</v>
      </c>
      <c r="D2850" s="3" t="s">
        <v>91</v>
      </c>
      <c r="E2850" s="3" t="s">
        <v>92</v>
      </c>
      <c r="F2850" s="3">
        <v>20</v>
      </c>
      <c r="G2850" s="3" t="s">
        <v>185</v>
      </c>
      <c r="H2850" s="3" t="s">
        <v>21</v>
      </c>
      <c r="I2850" s="3" t="s">
        <v>22</v>
      </c>
      <c r="J2850" s="3" t="s">
        <v>21</v>
      </c>
      <c r="K2850" s="3"/>
      <c r="L2850" s="3" t="s">
        <v>247</v>
      </c>
      <c r="M2850" s="3" t="s">
        <v>266</v>
      </c>
      <c r="N2850" s="3">
        <v>0</v>
      </c>
      <c r="O2850" s="3">
        <v>5</v>
      </c>
    </row>
    <row r="2851" spans="1:15" ht="17.100000000000001">
      <c r="A2851" s="3" t="s">
        <v>3496</v>
      </c>
      <c r="B2851" s="3" t="s">
        <v>31</v>
      </c>
      <c r="C2851" s="3"/>
      <c r="D2851" s="3" t="s">
        <v>20</v>
      </c>
      <c r="E2851" s="3" t="s">
        <v>339</v>
      </c>
      <c r="F2851" s="3">
        <v>20</v>
      </c>
      <c r="G2851" s="3" t="s">
        <v>208</v>
      </c>
      <c r="H2851" s="3" t="s">
        <v>21</v>
      </c>
      <c r="I2851" s="3" t="s">
        <v>22</v>
      </c>
      <c r="J2851" s="3" t="s">
        <v>21</v>
      </c>
      <c r="K2851" s="3"/>
      <c r="L2851" s="3" t="s">
        <v>49</v>
      </c>
      <c r="M2851" s="3" t="s">
        <v>109</v>
      </c>
      <c r="N2851" s="3">
        <v>0</v>
      </c>
      <c r="O2851" s="3">
        <v>0</v>
      </c>
    </row>
    <row r="2852" spans="1:15" ht="17.100000000000001">
      <c r="A2852" s="3" t="s">
        <v>3497</v>
      </c>
      <c r="B2852" s="3" t="s">
        <v>789</v>
      </c>
      <c r="C2852" s="3" t="s">
        <v>57</v>
      </c>
      <c r="D2852" s="3" t="s">
        <v>62</v>
      </c>
      <c r="E2852" s="3" t="s">
        <v>63</v>
      </c>
      <c r="F2852" s="3">
        <v>20</v>
      </c>
      <c r="G2852" s="3" t="s">
        <v>57</v>
      </c>
      <c r="H2852" s="3" t="s">
        <v>21</v>
      </c>
      <c r="I2852" s="3" t="s">
        <v>22</v>
      </c>
      <c r="J2852" s="3" t="s">
        <v>21</v>
      </c>
      <c r="K2852" s="3"/>
      <c r="L2852" s="3" t="s">
        <v>44</v>
      </c>
      <c r="M2852" s="3" t="s">
        <v>139</v>
      </c>
      <c r="N2852" s="3">
        <v>3</v>
      </c>
      <c r="O2852" s="3">
        <v>6</v>
      </c>
    </row>
    <row r="2853" spans="1:15" ht="17.100000000000001">
      <c r="A2853" s="3" t="s">
        <v>3498</v>
      </c>
      <c r="B2853" s="3" t="s">
        <v>166</v>
      </c>
      <c r="C2853" s="3" t="s">
        <v>674</v>
      </c>
      <c r="D2853" s="3" t="s">
        <v>20</v>
      </c>
      <c r="E2853" s="3" t="s">
        <v>339</v>
      </c>
      <c r="F2853" s="3">
        <v>20</v>
      </c>
      <c r="G2853" s="3" t="s">
        <v>149</v>
      </c>
      <c r="H2853" s="3" t="s">
        <v>21</v>
      </c>
      <c r="I2853" s="3" t="s">
        <v>22</v>
      </c>
      <c r="J2853" s="3" t="s">
        <v>21</v>
      </c>
      <c r="K2853" s="3"/>
      <c r="L2853" s="3" t="s">
        <v>44</v>
      </c>
      <c r="M2853" s="3" t="s">
        <v>254</v>
      </c>
      <c r="N2853" s="3">
        <v>0</v>
      </c>
      <c r="O2853" s="3">
        <v>33</v>
      </c>
    </row>
    <row r="2854" spans="1:15" ht="17.100000000000001">
      <c r="A2854" s="3" t="s">
        <v>3499</v>
      </c>
      <c r="B2854" s="3" t="s">
        <v>42</v>
      </c>
      <c r="C2854" s="3"/>
      <c r="D2854" s="3" t="s">
        <v>20</v>
      </c>
      <c r="E2854" s="3" t="s">
        <v>339</v>
      </c>
      <c r="F2854" s="3">
        <v>20</v>
      </c>
      <c r="G2854" s="3" t="s">
        <v>113</v>
      </c>
      <c r="H2854" s="3" t="s">
        <v>21</v>
      </c>
      <c r="I2854" s="3" t="s">
        <v>22</v>
      </c>
      <c r="J2854" s="3" t="s">
        <v>21</v>
      </c>
      <c r="K2854" s="3"/>
      <c r="L2854" s="3" t="s">
        <v>128</v>
      </c>
      <c r="M2854" s="3" t="s">
        <v>29</v>
      </c>
      <c r="N2854" s="3">
        <v>0</v>
      </c>
      <c r="O2854" s="3">
        <v>0</v>
      </c>
    </row>
    <row r="2855" spans="1:15" ht="17.100000000000001">
      <c r="A2855" s="3" t="s">
        <v>3500</v>
      </c>
      <c r="B2855" s="3" t="s">
        <v>81</v>
      </c>
      <c r="C2855" s="3" t="s">
        <v>1883</v>
      </c>
      <c r="D2855" s="3" t="s">
        <v>20</v>
      </c>
      <c r="E2855" s="3" t="s">
        <v>339</v>
      </c>
      <c r="F2855" s="3">
        <v>20</v>
      </c>
      <c r="G2855" s="3" t="s">
        <v>74</v>
      </c>
      <c r="H2855" s="3" t="s">
        <v>21</v>
      </c>
      <c r="I2855" s="3" t="s">
        <v>22</v>
      </c>
      <c r="J2855" s="3" t="s">
        <v>21</v>
      </c>
      <c r="K2855" s="3"/>
      <c r="L2855" s="3" t="s">
        <v>108</v>
      </c>
      <c r="M2855" s="3" t="s">
        <v>367</v>
      </c>
      <c r="N2855" s="3">
        <v>1</v>
      </c>
      <c r="O2855" s="3">
        <v>33</v>
      </c>
    </row>
    <row r="2856" spans="1:15" ht="17.100000000000001">
      <c r="A2856" s="3" t="s">
        <v>3501</v>
      </c>
      <c r="B2856" s="3" t="s">
        <v>1176</v>
      </c>
      <c r="C2856" s="3"/>
      <c r="D2856" s="3" t="s">
        <v>20</v>
      </c>
      <c r="E2856" s="3" t="s">
        <v>339</v>
      </c>
      <c r="F2856" s="3">
        <v>20</v>
      </c>
      <c r="G2856" s="3" t="s">
        <v>3502</v>
      </c>
      <c r="H2856" s="3" t="s">
        <v>21</v>
      </c>
      <c r="I2856" s="3" t="s">
        <v>22</v>
      </c>
      <c r="J2856" s="3" t="s">
        <v>21</v>
      </c>
      <c r="K2856" s="3"/>
      <c r="L2856" s="3" t="s">
        <v>247</v>
      </c>
      <c r="M2856" s="3" t="s">
        <v>109</v>
      </c>
      <c r="N2856" s="3">
        <v>0</v>
      </c>
      <c r="O2856" s="3">
        <v>1</v>
      </c>
    </row>
    <row r="2857" spans="1:15" ht="17.100000000000001">
      <c r="A2857" s="3" t="s">
        <v>3503</v>
      </c>
      <c r="B2857" s="3" t="s">
        <v>16</v>
      </c>
      <c r="C2857" s="3"/>
      <c r="D2857" s="3" t="s">
        <v>20</v>
      </c>
      <c r="E2857" s="3" t="s">
        <v>339</v>
      </c>
      <c r="F2857" s="3">
        <v>20</v>
      </c>
      <c r="G2857" s="3" t="s">
        <v>20</v>
      </c>
      <c r="H2857" s="3" t="s">
        <v>21</v>
      </c>
      <c r="I2857" s="3" t="s">
        <v>22</v>
      </c>
      <c r="J2857" s="3" t="s">
        <v>21</v>
      </c>
      <c r="K2857" s="3"/>
      <c r="L2857" s="3" t="s">
        <v>28</v>
      </c>
      <c r="M2857" s="3" t="s">
        <v>50</v>
      </c>
      <c r="N2857" s="3">
        <v>0</v>
      </c>
      <c r="O2857" s="3">
        <v>0</v>
      </c>
    </row>
    <row r="2858" spans="1:15" ht="17.100000000000001">
      <c r="A2858" s="3" t="s">
        <v>3504</v>
      </c>
      <c r="B2858" s="3" t="s">
        <v>84</v>
      </c>
      <c r="C2858" s="3" t="s">
        <v>364</v>
      </c>
      <c r="D2858" s="3" t="s">
        <v>20</v>
      </c>
      <c r="E2858" s="3" t="s">
        <v>339</v>
      </c>
      <c r="F2858" s="3">
        <v>20</v>
      </c>
      <c r="G2858" s="3" t="s">
        <v>2307</v>
      </c>
      <c r="H2858" s="3" t="s">
        <v>21</v>
      </c>
      <c r="I2858" s="3" t="s">
        <v>2172</v>
      </c>
      <c r="J2858" s="3" t="s">
        <v>21</v>
      </c>
      <c r="K2858" s="3" t="s">
        <v>1520</v>
      </c>
      <c r="L2858" s="3" t="s">
        <v>104</v>
      </c>
      <c r="M2858" s="3" t="s">
        <v>266</v>
      </c>
      <c r="N2858" s="3">
        <v>3</v>
      </c>
      <c r="O2858" s="3">
        <v>21</v>
      </c>
    </row>
    <row r="2859" spans="1:15" ht="17.100000000000001">
      <c r="A2859" s="3" t="s">
        <v>3505</v>
      </c>
      <c r="B2859" s="3" t="s">
        <v>42</v>
      </c>
      <c r="C2859" s="3"/>
      <c r="D2859" s="3" t="s">
        <v>20</v>
      </c>
      <c r="E2859" s="3" t="s">
        <v>339</v>
      </c>
      <c r="F2859" s="3">
        <v>20</v>
      </c>
      <c r="G2859" s="3" t="s">
        <v>726</v>
      </c>
      <c r="H2859" s="3" t="s">
        <v>21</v>
      </c>
      <c r="I2859" s="3" t="s">
        <v>22</v>
      </c>
      <c r="J2859" s="3" t="s">
        <v>21</v>
      </c>
      <c r="K2859" s="3"/>
      <c r="L2859" s="3" t="s">
        <v>99</v>
      </c>
      <c r="M2859" s="3" t="s">
        <v>29</v>
      </c>
      <c r="N2859" s="3">
        <v>0</v>
      </c>
      <c r="O2859" s="3">
        <v>0</v>
      </c>
    </row>
    <row r="2860" spans="1:15" ht="17.100000000000001">
      <c r="A2860" s="3" t="s">
        <v>3506</v>
      </c>
      <c r="B2860" s="3" t="s">
        <v>47</v>
      </c>
      <c r="C2860" s="3" t="s">
        <v>357</v>
      </c>
      <c r="D2860" s="3" t="s">
        <v>62</v>
      </c>
      <c r="E2860" s="3" t="s">
        <v>63</v>
      </c>
      <c r="F2860" s="3">
        <v>20</v>
      </c>
      <c r="G2860" s="3" t="s">
        <v>2301</v>
      </c>
      <c r="H2860" s="3" t="s">
        <v>21</v>
      </c>
      <c r="I2860" s="3" t="s">
        <v>22</v>
      </c>
      <c r="J2860" s="3" t="s">
        <v>21</v>
      </c>
      <c r="K2860" s="3"/>
      <c r="L2860" s="3" t="s">
        <v>44</v>
      </c>
      <c r="M2860" s="3" t="s">
        <v>88</v>
      </c>
      <c r="N2860" s="3">
        <v>5</v>
      </c>
      <c r="O2860" s="3">
        <v>19</v>
      </c>
    </row>
    <row r="2861" spans="1:15" ht="17.100000000000001">
      <c r="A2861" s="3" t="s">
        <v>3507</v>
      </c>
      <c r="B2861" s="3" t="s">
        <v>31</v>
      </c>
      <c r="C2861" s="3"/>
      <c r="D2861" s="3" t="s">
        <v>20</v>
      </c>
      <c r="E2861" s="3" t="s">
        <v>339</v>
      </c>
      <c r="F2861" s="3">
        <v>20</v>
      </c>
      <c r="G2861" s="3" t="s">
        <v>141</v>
      </c>
      <c r="H2861" s="3" t="s">
        <v>21</v>
      </c>
      <c r="I2861" s="3" t="s">
        <v>22</v>
      </c>
      <c r="J2861" s="3" t="s">
        <v>21</v>
      </c>
      <c r="K2861" s="3"/>
      <c r="L2861" s="3" t="s">
        <v>218</v>
      </c>
      <c r="M2861" s="3" t="s">
        <v>205</v>
      </c>
      <c r="N2861" s="3">
        <v>0</v>
      </c>
      <c r="O2861" s="3">
        <v>0</v>
      </c>
    </row>
    <row r="2862" spans="1:15" ht="17.100000000000001">
      <c r="A2862" s="3" t="s">
        <v>3508</v>
      </c>
      <c r="B2862" s="3" t="s">
        <v>166</v>
      </c>
      <c r="C2862" s="3" t="s">
        <v>200</v>
      </c>
      <c r="D2862" s="3" t="s">
        <v>38</v>
      </c>
      <c r="E2862" s="3" t="s">
        <v>39</v>
      </c>
      <c r="F2862" s="3">
        <v>20</v>
      </c>
      <c r="G2862" s="3" t="s">
        <v>20</v>
      </c>
      <c r="H2862" s="3" t="s">
        <v>21</v>
      </c>
      <c r="I2862" s="3" t="s">
        <v>22</v>
      </c>
      <c r="J2862" s="3" t="s">
        <v>21</v>
      </c>
      <c r="K2862" s="3"/>
      <c r="L2862" s="3" t="s">
        <v>75</v>
      </c>
      <c r="M2862" s="3" t="s">
        <v>227</v>
      </c>
      <c r="N2862" s="3">
        <v>0</v>
      </c>
      <c r="O2862" s="3">
        <v>0</v>
      </c>
    </row>
    <row r="2863" spans="1:15" ht="17.100000000000001">
      <c r="A2863" s="3" t="s">
        <v>3509</v>
      </c>
      <c r="B2863" s="3" t="s">
        <v>3238</v>
      </c>
      <c r="C2863" s="3" t="s">
        <v>2655</v>
      </c>
      <c r="D2863" s="3" t="s">
        <v>1311</v>
      </c>
      <c r="E2863" s="3" t="s">
        <v>1312</v>
      </c>
      <c r="F2863" s="3">
        <v>20</v>
      </c>
      <c r="G2863" s="3" t="s">
        <v>74</v>
      </c>
      <c r="H2863" s="3" t="s">
        <v>21</v>
      </c>
      <c r="I2863" s="3" t="s">
        <v>22</v>
      </c>
      <c r="J2863" s="3" t="s">
        <v>21</v>
      </c>
      <c r="K2863" s="3"/>
      <c r="L2863" s="3" t="s">
        <v>218</v>
      </c>
      <c r="M2863" s="3" t="s">
        <v>88</v>
      </c>
      <c r="N2863" s="3">
        <v>6</v>
      </c>
      <c r="O2863" s="3">
        <v>49</v>
      </c>
    </row>
    <row r="2864" spans="1:15" ht="17.100000000000001">
      <c r="A2864" s="3" t="s">
        <v>3510</v>
      </c>
      <c r="B2864" s="3" t="s">
        <v>16</v>
      </c>
      <c r="C2864" s="3" t="s">
        <v>159</v>
      </c>
      <c r="D2864" s="3" t="s">
        <v>91</v>
      </c>
      <c r="E2864" s="3" t="s">
        <v>92</v>
      </c>
      <c r="F2864" s="3">
        <v>20</v>
      </c>
      <c r="G2864" s="3" t="s">
        <v>74</v>
      </c>
      <c r="H2864" s="3" t="s">
        <v>21</v>
      </c>
      <c r="I2864" s="3" t="s">
        <v>22</v>
      </c>
      <c r="J2864" s="3" t="s">
        <v>21</v>
      </c>
      <c r="K2864" s="3" t="s">
        <v>491</v>
      </c>
      <c r="L2864" s="3" t="s">
        <v>87</v>
      </c>
      <c r="M2864" s="3" t="s">
        <v>347</v>
      </c>
      <c r="N2864" s="3">
        <v>1</v>
      </c>
      <c r="O2864" s="3">
        <v>15</v>
      </c>
    </row>
    <row r="2865" spans="1:15" ht="17.100000000000001">
      <c r="A2865" s="3" t="s">
        <v>3511</v>
      </c>
      <c r="B2865" s="3" t="s">
        <v>81</v>
      </c>
      <c r="C2865" s="3" t="s">
        <v>90</v>
      </c>
      <c r="D2865" s="3" t="s">
        <v>91</v>
      </c>
      <c r="E2865" s="3" t="s">
        <v>92</v>
      </c>
      <c r="F2865" s="3">
        <v>20</v>
      </c>
      <c r="G2865" s="3" t="s">
        <v>399</v>
      </c>
      <c r="H2865" s="3" t="s">
        <v>21</v>
      </c>
      <c r="I2865" s="3" t="s">
        <v>22</v>
      </c>
      <c r="J2865" s="3" t="s">
        <v>21</v>
      </c>
      <c r="K2865" s="3"/>
      <c r="L2865" s="3" t="s">
        <v>247</v>
      </c>
      <c r="M2865" s="3" t="s">
        <v>88</v>
      </c>
      <c r="N2865" s="3">
        <v>1</v>
      </c>
      <c r="O2865" s="3">
        <v>14</v>
      </c>
    </row>
    <row r="2866" spans="1:15" ht="17.100000000000001">
      <c r="A2866" s="3" t="s">
        <v>3512</v>
      </c>
      <c r="B2866" s="3" t="s">
        <v>16</v>
      </c>
      <c r="C2866" s="3" t="s">
        <v>27</v>
      </c>
      <c r="D2866" s="3" t="s">
        <v>18</v>
      </c>
      <c r="E2866" s="3" t="s">
        <v>19</v>
      </c>
      <c r="F2866" s="3">
        <v>20</v>
      </c>
      <c r="G2866" s="3" t="s">
        <v>57</v>
      </c>
      <c r="H2866" s="3" t="s">
        <v>21</v>
      </c>
      <c r="I2866" s="3" t="s">
        <v>22</v>
      </c>
      <c r="J2866" s="3" t="s">
        <v>21</v>
      </c>
      <c r="K2866" s="3"/>
      <c r="L2866" s="3" t="s">
        <v>49</v>
      </c>
      <c r="M2866" s="3" t="s">
        <v>50</v>
      </c>
      <c r="N2866" s="3">
        <v>8</v>
      </c>
      <c r="O2866" s="3">
        <v>46</v>
      </c>
    </row>
    <row r="2867" spans="1:15" ht="17.100000000000001">
      <c r="A2867" s="3" t="s">
        <v>3513</v>
      </c>
      <c r="B2867" s="3" t="s">
        <v>166</v>
      </c>
      <c r="C2867" s="3" t="s">
        <v>27</v>
      </c>
      <c r="D2867" s="3" t="s">
        <v>18</v>
      </c>
      <c r="E2867" s="3" t="s">
        <v>19</v>
      </c>
      <c r="F2867" s="3">
        <v>20</v>
      </c>
      <c r="G2867" s="3" t="s">
        <v>57</v>
      </c>
      <c r="H2867" s="3" t="s">
        <v>21</v>
      </c>
      <c r="I2867" s="3" t="s">
        <v>22</v>
      </c>
      <c r="J2867" s="3" t="s">
        <v>21</v>
      </c>
      <c r="K2867" s="3"/>
      <c r="L2867" s="3" t="s">
        <v>87</v>
      </c>
      <c r="M2867" s="3" t="s">
        <v>639</v>
      </c>
      <c r="N2867" s="3">
        <v>0</v>
      </c>
      <c r="O2867" s="3">
        <v>29</v>
      </c>
    </row>
    <row r="2868" spans="1:15" ht="17.100000000000001">
      <c r="A2868" s="3" t="s">
        <v>3514</v>
      </c>
      <c r="B2868" s="3" t="s">
        <v>16</v>
      </c>
      <c r="C2868" s="3" t="s">
        <v>496</v>
      </c>
      <c r="D2868" s="3" t="s">
        <v>38</v>
      </c>
      <c r="E2868" s="3" t="s">
        <v>39</v>
      </c>
      <c r="F2868" s="3">
        <v>20</v>
      </c>
      <c r="G2868" s="3" t="s">
        <v>3043</v>
      </c>
      <c r="H2868" s="3" t="s">
        <v>21</v>
      </c>
      <c r="I2868" s="3" t="s">
        <v>22</v>
      </c>
      <c r="J2868" s="3" t="s">
        <v>21</v>
      </c>
      <c r="K2868" s="3"/>
      <c r="L2868" s="3" t="s">
        <v>104</v>
      </c>
      <c r="M2868" s="3" t="s">
        <v>347</v>
      </c>
      <c r="N2868" s="3">
        <v>20</v>
      </c>
      <c r="O2868" s="3">
        <v>123</v>
      </c>
    </row>
    <row r="2869" spans="1:15" ht="17.100000000000001">
      <c r="A2869" s="3" t="s">
        <v>3515</v>
      </c>
      <c r="B2869" s="3" t="s">
        <v>42</v>
      </c>
      <c r="C2869" s="3" t="s">
        <v>204</v>
      </c>
      <c r="D2869" s="3" t="s">
        <v>91</v>
      </c>
      <c r="E2869" s="3" t="s">
        <v>92</v>
      </c>
      <c r="F2869" s="3">
        <v>20</v>
      </c>
      <c r="G2869" s="3" t="s">
        <v>1250</v>
      </c>
      <c r="H2869" s="3" t="s">
        <v>21</v>
      </c>
      <c r="I2869" s="3" t="s">
        <v>22</v>
      </c>
      <c r="J2869" s="3" t="s">
        <v>21</v>
      </c>
      <c r="K2869" s="3"/>
      <c r="L2869" s="3" t="s">
        <v>44</v>
      </c>
      <c r="M2869" s="3" t="s">
        <v>139</v>
      </c>
      <c r="N2869" s="3">
        <v>0</v>
      </c>
      <c r="O2869" s="3">
        <v>0</v>
      </c>
    </row>
    <row r="2870" spans="1:15" ht="17.100000000000001">
      <c r="A2870" s="3" t="s">
        <v>3516</v>
      </c>
      <c r="B2870" s="3" t="s">
        <v>81</v>
      </c>
      <c r="C2870" s="3" t="s">
        <v>200</v>
      </c>
      <c r="D2870" s="3" t="s">
        <v>38</v>
      </c>
      <c r="E2870" s="3" t="s">
        <v>39</v>
      </c>
      <c r="F2870" s="3">
        <v>20</v>
      </c>
      <c r="G2870" s="3" t="s">
        <v>801</v>
      </c>
      <c r="H2870" s="3" t="s">
        <v>21</v>
      </c>
      <c r="I2870" s="3" t="s">
        <v>22</v>
      </c>
      <c r="J2870" s="3" t="s">
        <v>21</v>
      </c>
      <c r="K2870" s="3" t="s">
        <v>319</v>
      </c>
      <c r="L2870" s="3" t="s">
        <v>333</v>
      </c>
      <c r="M2870" s="3" t="s">
        <v>367</v>
      </c>
      <c r="N2870" s="3">
        <v>0</v>
      </c>
      <c r="O2870" s="3">
        <v>3</v>
      </c>
    </row>
    <row r="2871" spans="1:15" ht="17.100000000000001">
      <c r="A2871" s="3" t="s">
        <v>3517</v>
      </c>
      <c r="B2871" s="3" t="s">
        <v>16</v>
      </c>
      <c r="C2871" s="3" t="s">
        <v>175</v>
      </c>
      <c r="D2871" s="3" t="s">
        <v>62</v>
      </c>
      <c r="E2871" s="3" t="s">
        <v>63</v>
      </c>
      <c r="F2871" s="3">
        <v>20</v>
      </c>
      <c r="G2871" s="3" t="s">
        <v>74</v>
      </c>
      <c r="H2871" s="3" t="s">
        <v>21</v>
      </c>
      <c r="I2871" s="3" t="s">
        <v>22</v>
      </c>
      <c r="J2871" s="3" t="s">
        <v>21</v>
      </c>
      <c r="K2871" s="3"/>
      <c r="L2871" s="3" t="s">
        <v>218</v>
      </c>
      <c r="M2871" s="3" t="s">
        <v>173</v>
      </c>
      <c r="N2871" s="3">
        <v>9</v>
      </c>
      <c r="O2871" s="3">
        <v>40</v>
      </c>
    </row>
    <row r="2872" spans="1:15" ht="17.100000000000001">
      <c r="A2872" s="3" t="s">
        <v>3518</v>
      </c>
      <c r="B2872" s="3" t="s">
        <v>166</v>
      </c>
      <c r="C2872" s="3" t="s">
        <v>376</v>
      </c>
      <c r="D2872" s="3" t="s">
        <v>38</v>
      </c>
      <c r="E2872" s="3" t="s">
        <v>39</v>
      </c>
      <c r="F2872" s="3">
        <v>20</v>
      </c>
      <c r="G2872" s="3" t="s">
        <v>285</v>
      </c>
      <c r="H2872" s="3" t="s">
        <v>21</v>
      </c>
      <c r="I2872" s="3" t="s">
        <v>22</v>
      </c>
      <c r="J2872" s="3" t="s">
        <v>21</v>
      </c>
      <c r="K2872" s="3"/>
      <c r="L2872" s="3" t="s">
        <v>44</v>
      </c>
      <c r="M2872" s="3" t="s">
        <v>1090</v>
      </c>
      <c r="N2872" s="3">
        <v>0</v>
      </c>
      <c r="O2872" s="3">
        <v>31</v>
      </c>
    </row>
    <row r="2873" spans="1:15" ht="17.100000000000001">
      <c r="A2873" s="3" t="s">
        <v>3519</v>
      </c>
      <c r="B2873" s="3" t="s">
        <v>426</v>
      </c>
      <c r="C2873" s="3" t="s">
        <v>141</v>
      </c>
      <c r="D2873" s="3" t="s">
        <v>62</v>
      </c>
      <c r="E2873" s="3" t="s">
        <v>63</v>
      </c>
      <c r="F2873" s="3">
        <v>20</v>
      </c>
      <c r="G2873" s="3" t="s">
        <v>326</v>
      </c>
      <c r="H2873" s="3" t="s">
        <v>21</v>
      </c>
      <c r="I2873" s="3" t="s">
        <v>22</v>
      </c>
      <c r="J2873" s="3" t="s">
        <v>21</v>
      </c>
      <c r="K2873" s="3"/>
      <c r="L2873" s="3" t="s">
        <v>33</v>
      </c>
      <c r="M2873" s="3" t="s">
        <v>70</v>
      </c>
      <c r="N2873" s="3">
        <v>1</v>
      </c>
      <c r="O2873" s="3">
        <v>74</v>
      </c>
    </row>
    <row r="2874" spans="1:15" ht="17.100000000000001">
      <c r="A2874" s="3" t="s">
        <v>3520</v>
      </c>
      <c r="B2874" s="3" t="s">
        <v>16</v>
      </c>
      <c r="C2874" s="3"/>
      <c r="D2874" s="3" t="s">
        <v>20</v>
      </c>
      <c r="E2874" s="3" t="s">
        <v>339</v>
      </c>
      <c r="F2874" s="3">
        <v>20</v>
      </c>
      <c r="G2874" s="3" t="s">
        <v>113</v>
      </c>
      <c r="H2874" s="3" t="s">
        <v>21</v>
      </c>
      <c r="I2874" s="3" t="s">
        <v>22</v>
      </c>
      <c r="J2874" s="3" t="s">
        <v>21</v>
      </c>
      <c r="K2874" s="3"/>
      <c r="L2874" s="3" t="s">
        <v>222</v>
      </c>
      <c r="M2874" s="3" t="s">
        <v>367</v>
      </c>
      <c r="N2874" s="3">
        <v>0</v>
      </c>
      <c r="O2874" s="3">
        <v>3</v>
      </c>
    </row>
    <row r="2875" spans="1:15" ht="17.100000000000001">
      <c r="A2875" s="3" t="s">
        <v>3521</v>
      </c>
      <c r="B2875" s="3" t="s">
        <v>81</v>
      </c>
      <c r="C2875" s="3" t="s">
        <v>154</v>
      </c>
      <c r="D2875" s="3" t="s">
        <v>91</v>
      </c>
      <c r="E2875" s="3" t="s">
        <v>92</v>
      </c>
      <c r="F2875" s="3">
        <v>20</v>
      </c>
      <c r="G2875" s="3" t="s">
        <v>154</v>
      </c>
      <c r="H2875" s="3" t="s">
        <v>21</v>
      </c>
      <c r="I2875" s="3" t="s">
        <v>22</v>
      </c>
      <c r="J2875" s="3" t="s">
        <v>21</v>
      </c>
      <c r="K2875" s="3"/>
      <c r="L2875" s="3" t="s">
        <v>104</v>
      </c>
      <c r="M2875" s="3" t="s">
        <v>205</v>
      </c>
      <c r="N2875" s="3">
        <v>1</v>
      </c>
      <c r="O2875" s="3">
        <v>6</v>
      </c>
    </row>
    <row r="2876" spans="1:15" ht="17.100000000000001">
      <c r="A2876" s="3" t="s">
        <v>3522</v>
      </c>
      <c r="B2876" s="3" t="s">
        <v>47</v>
      </c>
      <c r="C2876" s="3"/>
      <c r="D2876" s="3" t="s">
        <v>20</v>
      </c>
      <c r="E2876" s="3" t="s">
        <v>339</v>
      </c>
      <c r="F2876" s="3">
        <v>20</v>
      </c>
      <c r="G2876" s="3" t="s">
        <v>74</v>
      </c>
      <c r="H2876" s="3" t="s">
        <v>21</v>
      </c>
      <c r="I2876" s="3" t="s">
        <v>22</v>
      </c>
      <c r="J2876" s="3" t="s">
        <v>21</v>
      </c>
      <c r="K2876" s="3" t="s">
        <v>319</v>
      </c>
      <c r="L2876" s="3" t="s">
        <v>160</v>
      </c>
      <c r="M2876" s="3" t="s">
        <v>82</v>
      </c>
      <c r="N2876" s="3">
        <v>0</v>
      </c>
      <c r="O2876" s="3">
        <v>0</v>
      </c>
    </row>
    <row r="2877" spans="1:15" ht="17.100000000000001">
      <c r="A2877" s="3" t="s">
        <v>3523</v>
      </c>
      <c r="B2877" s="3" t="s">
        <v>81</v>
      </c>
      <c r="C2877" s="3" t="s">
        <v>86</v>
      </c>
      <c r="D2877" s="3" t="s">
        <v>38</v>
      </c>
      <c r="E2877" s="3" t="s">
        <v>39</v>
      </c>
      <c r="F2877" s="3">
        <v>20</v>
      </c>
      <c r="G2877" s="3" t="s">
        <v>3524</v>
      </c>
      <c r="H2877" s="3" t="s">
        <v>21</v>
      </c>
      <c r="I2877" s="3" t="s">
        <v>22</v>
      </c>
      <c r="J2877" s="3" t="s">
        <v>21</v>
      </c>
      <c r="K2877" s="3"/>
      <c r="L2877" s="3" t="s">
        <v>247</v>
      </c>
      <c r="M2877" s="3" t="s">
        <v>306</v>
      </c>
      <c r="N2877" s="3">
        <v>1</v>
      </c>
      <c r="O2877" s="3">
        <v>44</v>
      </c>
    </row>
    <row r="2878" spans="1:15" ht="17.100000000000001">
      <c r="A2878" s="3" t="s">
        <v>3525</v>
      </c>
      <c r="B2878" s="3" t="s">
        <v>877</v>
      </c>
      <c r="C2878" s="3" t="s">
        <v>1883</v>
      </c>
      <c r="D2878" s="3" t="s">
        <v>20</v>
      </c>
      <c r="E2878" s="3" t="s">
        <v>339</v>
      </c>
      <c r="F2878" s="3">
        <v>20</v>
      </c>
      <c r="G2878" s="3" t="s">
        <v>74</v>
      </c>
      <c r="H2878" s="3" t="s">
        <v>21</v>
      </c>
      <c r="I2878" s="3" t="s">
        <v>22</v>
      </c>
      <c r="J2878" s="3" t="s">
        <v>21</v>
      </c>
      <c r="K2878" s="3" t="s">
        <v>239</v>
      </c>
      <c r="L2878" s="3" t="s">
        <v>49</v>
      </c>
      <c r="M2878" s="3" t="s">
        <v>50</v>
      </c>
      <c r="N2878" s="3">
        <v>0</v>
      </c>
      <c r="O2878" s="3">
        <v>0</v>
      </c>
    </row>
    <row r="2879" spans="1:15" ht="17.100000000000001">
      <c r="A2879" s="3" t="s">
        <v>3526</v>
      </c>
      <c r="B2879" s="3" t="s">
        <v>198</v>
      </c>
      <c r="C2879" s="3"/>
      <c r="D2879" s="3" t="s">
        <v>20</v>
      </c>
      <c r="E2879" s="3" t="s">
        <v>339</v>
      </c>
      <c r="F2879" s="3">
        <v>20</v>
      </c>
      <c r="G2879" s="3" t="s">
        <v>142</v>
      </c>
      <c r="H2879" s="3" t="s">
        <v>21</v>
      </c>
      <c r="I2879" s="3" t="s">
        <v>22</v>
      </c>
      <c r="J2879" s="3" t="s">
        <v>21</v>
      </c>
      <c r="K2879" s="3"/>
      <c r="L2879" s="3" t="s">
        <v>49</v>
      </c>
      <c r="M2879" s="3" t="s">
        <v>173</v>
      </c>
      <c r="N2879" s="3">
        <v>2</v>
      </c>
      <c r="O2879" s="3">
        <v>25</v>
      </c>
    </row>
    <row r="2880" spans="1:15" ht="17.100000000000001">
      <c r="A2880" s="3" t="s">
        <v>3527</v>
      </c>
      <c r="B2880" s="3" t="s">
        <v>26</v>
      </c>
      <c r="C2880" s="3" t="s">
        <v>142</v>
      </c>
      <c r="D2880" s="3" t="s">
        <v>18</v>
      </c>
      <c r="E2880" s="3" t="s">
        <v>19</v>
      </c>
      <c r="F2880" s="3">
        <v>20</v>
      </c>
      <c r="G2880" s="3" t="s">
        <v>3064</v>
      </c>
      <c r="H2880" s="3" t="s">
        <v>21</v>
      </c>
      <c r="I2880" s="3" t="s">
        <v>22</v>
      </c>
      <c r="J2880" s="3" t="s">
        <v>21</v>
      </c>
      <c r="K2880" s="3"/>
      <c r="L2880" s="3" t="s">
        <v>49</v>
      </c>
      <c r="M2880" s="3" t="s">
        <v>109</v>
      </c>
      <c r="N2880" s="3">
        <v>0</v>
      </c>
      <c r="O2880" s="3">
        <v>22</v>
      </c>
    </row>
    <row r="2881" spans="1:15" ht="17.100000000000001">
      <c r="A2881" s="3" t="s">
        <v>3528</v>
      </c>
      <c r="B2881" s="3" t="s">
        <v>278</v>
      </c>
      <c r="C2881" s="3" t="s">
        <v>43</v>
      </c>
      <c r="D2881" s="3" t="s">
        <v>38</v>
      </c>
      <c r="E2881" s="3" t="s">
        <v>39</v>
      </c>
      <c r="F2881" s="3">
        <v>20</v>
      </c>
      <c r="G2881" s="3" t="s">
        <v>74</v>
      </c>
      <c r="H2881" s="3" t="s">
        <v>21</v>
      </c>
      <c r="I2881" s="3" t="s">
        <v>22</v>
      </c>
      <c r="J2881" s="3" t="s">
        <v>21</v>
      </c>
      <c r="K2881" s="3"/>
      <c r="L2881" s="3" t="s">
        <v>143</v>
      </c>
      <c r="M2881" s="3" t="s">
        <v>129</v>
      </c>
      <c r="N2881" s="3">
        <v>6</v>
      </c>
      <c r="O2881" s="3">
        <v>45</v>
      </c>
    </row>
    <row r="2882" spans="1:15" ht="17.100000000000001">
      <c r="A2882" s="3" t="s">
        <v>3381</v>
      </c>
      <c r="B2882" s="3" t="s">
        <v>634</v>
      </c>
      <c r="C2882" s="3" t="s">
        <v>136</v>
      </c>
      <c r="D2882" s="3" t="s">
        <v>91</v>
      </c>
      <c r="E2882" s="3" t="s">
        <v>92</v>
      </c>
      <c r="F2882" s="3">
        <v>20</v>
      </c>
      <c r="G2882" s="3" t="s">
        <v>136</v>
      </c>
      <c r="H2882" s="3" t="s">
        <v>21</v>
      </c>
      <c r="I2882" s="3" t="s">
        <v>22</v>
      </c>
      <c r="J2882" s="3" t="s">
        <v>21</v>
      </c>
      <c r="K2882" s="3" t="s">
        <v>443</v>
      </c>
      <c r="L2882" s="3" t="s">
        <v>160</v>
      </c>
      <c r="M2882" s="3" t="s">
        <v>306</v>
      </c>
      <c r="N2882" s="3">
        <v>0</v>
      </c>
      <c r="O2882" s="3">
        <v>11</v>
      </c>
    </row>
    <row r="2883" spans="1:15" ht="17.100000000000001">
      <c r="A2883" s="3" t="s">
        <v>3529</v>
      </c>
      <c r="B2883" s="3" t="s">
        <v>2286</v>
      </c>
      <c r="C2883" s="3" t="s">
        <v>56</v>
      </c>
      <c r="D2883" s="3" t="s">
        <v>38</v>
      </c>
      <c r="E2883" s="3" t="s">
        <v>39</v>
      </c>
      <c r="F2883" s="3">
        <v>20</v>
      </c>
      <c r="G2883" s="3" t="s">
        <v>246</v>
      </c>
      <c r="H2883" s="3" t="s">
        <v>21</v>
      </c>
      <c r="I2883" s="3" t="s">
        <v>22</v>
      </c>
      <c r="J2883" s="3" t="s">
        <v>21</v>
      </c>
      <c r="K2883" s="3"/>
      <c r="L2883" s="3" t="s">
        <v>44</v>
      </c>
      <c r="M2883" s="3" t="s">
        <v>50</v>
      </c>
      <c r="N2883" s="3">
        <v>1</v>
      </c>
      <c r="O2883" s="3">
        <v>31</v>
      </c>
    </row>
    <row r="2884" spans="1:15" ht="17.100000000000001">
      <c r="A2884" s="3" t="s">
        <v>3530</v>
      </c>
      <c r="B2884" s="3" t="s">
        <v>81</v>
      </c>
      <c r="C2884" s="3"/>
      <c r="D2884" s="3" t="s">
        <v>20</v>
      </c>
      <c r="E2884" s="3" t="s">
        <v>339</v>
      </c>
      <c r="F2884" s="3">
        <v>20</v>
      </c>
      <c r="G2884" s="3" t="s">
        <v>3531</v>
      </c>
      <c r="H2884" s="3" t="s">
        <v>21</v>
      </c>
      <c r="I2884" s="3" t="s">
        <v>22</v>
      </c>
      <c r="J2884" s="3" t="s">
        <v>21</v>
      </c>
      <c r="K2884" s="3"/>
      <c r="L2884" s="3" t="s">
        <v>104</v>
      </c>
      <c r="M2884" s="3" t="s">
        <v>266</v>
      </c>
      <c r="N2884" s="3">
        <v>0</v>
      </c>
      <c r="O2884" s="3">
        <v>0</v>
      </c>
    </row>
    <row r="2885" spans="1:15" ht="17.100000000000001">
      <c r="A2885" s="3" t="s">
        <v>3532</v>
      </c>
      <c r="B2885" s="3" t="s">
        <v>946</v>
      </c>
      <c r="C2885" s="3" t="s">
        <v>136</v>
      </c>
      <c r="D2885" s="3" t="s">
        <v>91</v>
      </c>
      <c r="E2885" s="3" t="s">
        <v>92</v>
      </c>
      <c r="F2885" s="3">
        <v>20</v>
      </c>
      <c r="G2885" s="3" t="s">
        <v>669</v>
      </c>
      <c r="H2885" s="3" t="s">
        <v>21</v>
      </c>
      <c r="I2885" s="3" t="s">
        <v>22</v>
      </c>
      <c r="J2885" s="3" t="s">
        <v>21</v>
      </c>
      <c r="K2885" s="3"/>
      <c r="L2885" s="3" t="s">
        <v>23</v>
      </c>
      <c r="M2885" s="3" t="s">
        <v>150</v>
      </c>
      <c r="N2885" s="3">
        <v>0</v>
      </c>
      <c r="O2885" s="3">
        <v>0</v>
      </c>
    </row>
    <row r="2886" spans="1:15" ht="17.100000000000001">
      <c r="A2886" s="3" t="s">
        <v>3533</v>
      </c>
      <c r="B2886" s="3" t="s">
        <v>249</v>
      </c>
      <c r="C2886" s="3"/>
      <c r="D2886" s="3" t="s">
        <v>20</v>
      </c>
      <c r="E2886" s="3" t="s">
        <v>339</v>
      </c>
      <c r="F2886" s="3">
        <v>20</v>
      </c>
      <c r="G2886" s="3" t="s">
        <v>3534</v>
      </c>
      <c r="H2886" s="3" t="s">
        <v>21</v>
      </c>
      <c r="I2886" s="3" t="s">
        <v>22</v>
      </c>
      <c r="J2886" s="3" t="s">
        <v>21</v>
      </c>
      <c r="K2886" s="3"/>
      <c r="L2886" s="3" t="s">
        <v>44</v>
      </c>
      <c r="M2886" s="3" t="s">
        <v>139</v>
      </c>
      <c r="N2886" s="3">
        <v>0</v>
      </c>
      <c r="O2886" s="3">
        <v>0</v>
      </c>
    </row>
    <row r="2887" spans="1:15" ht="17.100000000000001">
      <c r="A2887" s="3" t="s">
        <v>3535</v>
      </c>
      <c r="B2887" s="3" t="s">
        <v>81</v>
      </c>
      <c r="C2887" s="3" t="s">
        <v>2836</v>
      </c>
      <c r="D2887" s="3" t="s">
        <v>20</v>
      </c>
      <c r="E2887" s="3" t="s">
        <v>339</v>
      </c>
      <c r="F2887" s="3">
        <v>20</v>
      </c>
      <c r="G2887" s="3" t="s">
        <v>20</v>
      </c>
      <c r="H2887" s="3" t="s">
        <v>21</v>
      </c>
      <c r="I2887" s="3" t="s">
        <v>22</v>
      </c>
      <c r="J2887" s="3" t="s">
        <v>21</v>
      </c>
      <c r="K2887" s="3"/>
      <c r="L2887" s="3" t="s">
        <v>138</v>
      </c>
      <c r="M2887" s="3" t="s">
        <v>109</v>
      </c>
      <c r="N2887" s="3">
        <v>0</v>
      </c>
      <c r="O2887" s="3">
        <v>11</v>
      </c>
    </row>
    <row r="2888" spans="1:15" ht="17.100000000000001">
      <c r="A2888" s="3" t="s">
        <v>3536</v>
      </c>
      <c r="B2888" s="3" t="s">
        <v>42</v>
      </c>
      <c r="C2888" s="3" t="s">
        <v>221</v>
      </c>
      <c r="D2888" s="3" t="s">
        <v>38</v>
      </c>
      <c r="E2888" s="3" t="s">
        <v>39</v>
      </c>
      <c r="F2888" s="3">
        <v>20</v>
      </c>
      <c r="G2888" s="3" t="s">
        <v>284</v>
      </c>
      <c r="H2888" s="3" t="s">
        <v>21</v>
      </c>
      <c r="I2888" s="3" t="s">
        <v>22</v>
      </c>
      <c r="J2888" s="3" t="s">
        <v>21</v>
      </c>
      <c r="K2888" s="3"/>
      <c r="L2888" s="3" t="s">
        <v>218</v>
      </c>
      <c r="M2888" s="3" t="s">
        <v>205</v>
      </c>
      <c r="N2888" s="3">
        <v>2</v>
      </c>
      <c r="O2888" s="3">
        <v>24</v>
      </c>
    </row>
    <row r="2889" spans="1:15" ht="17.100000000000001">
      <c r="A2889" s="3" t="s">
        <v>235</v>
      </c>
      <c r="B2889" s="3" t="s">
        <v>281</v>
      </c>
      <c r="C2889" s="3" t="s">
        <v>3064</v>
      </c>
      <c r="D2889" s="3" t="s">
        <v>20</v>
      </c>
      <c r="E2889" s="3" t="s">
        <v>339</v>
      </c>
      <c r="F2889" s="3">
        <v>20</v>
      </c>
      <c r="G2889" s="3" t="s">
        <v>3502</v>
      </c>
      <c r="H2889" s="3" t="s">
        <v>21</v>
      </c>
      <c r="I2889" s="3" t="s">
        <v>22</v>
      </c>
      <c r="J2889" s="3" t="s">
        <v>21</v>
      </c>
      <c r="K2889" s="3"/>
      <c r="L2889" s="3" t="s">
        <v>23</v>
      </c>
      <c r="M2889" s="3" t="s">
        <v>82</v>
      </c>
      <c r="N2889" s="3">
        <v>0</v>
      </c>
      <c r="O2889" s="3">
        <v>19</v>
      </c>
    </row>
    <row r="2890" spans="1:15" ht="17.100000000000001">
      <c r="A2890" s="3" t="s">
        <v>3537</v>
      </c>
      <c r="B2890" s="3" t="s">
        <v>81</v>
      </c>
      <c r="C2890" s="3" t="s">
        <v>17</v>
      </c>
      <c r="D2890" s="3" t="s">
        <v>18</v>
      </c>
      <c r="E2890" s="3" t="s">
        <v>19</v>
      </c>
      <c r="F2890" s="3">
        <v>20</v>
      </c>
      <c r="G2890" s="3" t="s">
        <v>74</v>
      </c>
      <c r="H2890" s="3" t="s">
        <v>21</v>
      </c>
      <c r="I2890" s="3" t="s">
        <v>22</v>
      </c>
      <c r="J2890" s="3" t="s">
        <v>21</v>
      </c>
      <c r="K2890" s="3"/>
      <c r="L2890" s="3" t="s">
        <v>467</v>
      </c>
      <c r="M2890" s="3" t="s">
        <v>1090</v>
      </c>
      <c r="N2890" s="3">
        <v>2</v>
      </c>
      <c r="O2890" s="3">
        <v>46</v>
      </c>
    </row>
    <row r="2891" spans="1:15" ht="17.100000000000001">
      <c r="A2891" s="3" t="s">
        <v>3538</v>
      </c>
      <c r="B2891" s="3" t="s">
        <v>166</v>
      </c>
      <c r="C2891" s="3"/>
      <c r="D2891" s="3" t="s">
        <v>20</v>
      </c>
      <c r="E2891" s="3" t="s">
        <v>339</v>
      </c>
      <c r="F2891" s="3">
        <v>20</v>
      </c>
      <c r="G2891" s="3" t="s">
        <v>20</v>
      </c>
      <c r="H2891" s="3" t="s">
        <v>21</v>
      </c>
      <c r="I2891" s="3" t="s">
        <v>22</v>
      </c>
      <c r="J2891" s="3" t="s">
        <v>21</v>
      </c>
      <c r="K2891" s="3"/>
      <c r="L2891" s="3" t="s">
        <v>194</v>
      </c>
      <c r="M2891" s="3" t="s">
        <v>173</v>
      </c>
      <c r="N2891" s="3">
        <v>0</v>
      </c>
      <c r="O2891" s="3">
        <v>0</v>
      </c>
    </row>
    <row r="2892" spans="1:15" ht="17.100000000000001">
      <c r="A2892" s="3" t="s">
        <v>3539</v>
      </c>
      <c r="B2892" s="3" t="s">
        <v>72</v>
      </c>
      <c r="C2892" s="3" t="s">
        <v>3117</v>
      </c>
      <c r="D2892" s="3" t="s">
        <v>18</v>
      </c>
      <c r="E2892" s="3" t="s">
        <v>19</v>
      </c>
      <c r="F2892" s="3">
        <v>20</v>
      </c>
      <c r="G2892" s="3" t="s">
        <v>74</v>
      </c>
      <c r="H2892" s="3" t="s">
        <v>21</v>
      </c>
      <c r="I2892" s="3" t="s">
        <v>22</v>
      </c>
      <c r="J2892" s="3" t="s">
        <v>21</v>
      </c>
      <c r="K2892" s="3"/>
      <c r="L2892" s="3" t="s">
        <v>218</v>
      </c>
      <c r="M2892" s="3" t="s">
        <v>266</v>
      </c>
      <c r="N2892" s="3">
        <v>0</v>
      </c>
      <c r="O2892" s="3">
        <v>0</v>
      </c>
    </row>
    <row r="2893" spans="1:15" ht="17.100000000000001">
      <c r="A2893" s="3" t="s">
        <v>3540</v>
      </c>
      <c r="B2893" s="3" t="s">
        <v>31</v>
      </c>
      <c r="C2893" s="3" t="s">
        <v>68</v>
      </c>
      <c r="D2893" s="3" t="s">
        <v>18</v>
      </c>
      <c r="E2893" s="3" t="s">
        <v>19</v>
      </c>
      <c r="F2893" s="3">
        <v>20</v>
      </c>
      <c r="G2893" s="3" t="s">
        <v>745</v>
      </c>
      <c r="H2893" s="3" t="s">
        <v>21</v>
      </c>
      <c r="I2893" s="3" t="s">
        <v>22</v>
      </c>
      <c r="J2893" s="3" t="s">
        <v>21</v>
      </c>
      <c r="K2893" s="3"/>
      <c r="L2893" s="3" t="s">
        <v>23</v>
      </c>
      <c r="M2893" s="3" t="s">
        <v>76</v>
      </c>
      <c r="N2893" s="3">
        <v>0</v>
      </c>
      <c r="O2893" s="3">
        <v>2</v>
      </c>
    </row>
    <row r="2894" spans="1:15" ht="17.100000000000001">
      <c r="A2894" s="3" t="s">
        <v>3541</v>
      </c>
      <c r="B2894" s="3" t="s">
        <v>16</v>
      </c>
      <c r="C2894" s="3" t="s">
        <v>2443</v>
      </c>
      <c r="D2894" s="3" t="s">
        <v>20</v>
      </c>
      <c r="E2894" s="3" t="s">
        <v>339</v>
      </c>
      <c r="F2894" s="3">
        <v>20</v>
      </c>
      <c r="G2894" s="3" t="s">
        <v>2443</v>
      </c>
      <c r="H2894" s="3" t="s">
        <v>21</v>
      </c>
      <c r="I2894" s="3" t="s">
        <v>22</v>
      </c>
      <c r="J2894" s="3" t="s">
        <v>21</v>
      </c>
      <c r="K2894" s="3"/>
      <c r="L2894" s="3" t="s">
        <v>160</v>
      </c>
      <c r="M2894" s="3" t="s">
        <v>291</v>
      </c>
      <c r="N2894" s="3">
        <v>11</v>
      </c>
      <c r="O2894" s="3">
        <v>67</v>
      </c>
    </row>
    <row r="2895" spans="1:15" ht="17.100000000000001">
      <c r="A2895" s="3" t="s">
        <v>3542</v>
      </c>
      <c r="B2895" s="3" t="s">
        <v>31</v>
      </c>
      <c r="C2895" s="3"/>
      <c r="D2895" s="3" t="s">
        <v>20</v>
      </c>
      <c r="E2895" s="3" t="s">
        <v>339</v>
      </c>
      <c r="F2895" s="3">
        <v>20</v>
      </c>
      <c r="G2895" s="3" t="s">
        <v>20</v>
      </c>
      <c r="H2895" s="3" t="s">
        <v>21</v>
      </c>
      <c r="I2895" s="3" t="s">
        <v>22</v>
      </c>
      <c r="J2895" s="3" t="s">
        <v>21</v>
      </c>
      <c r="K2895" s="3"/>
      <c r="L2895" s="3" t="s">
        <v>104</v>
      </c>
      <c r="M2895" s="3" t="s">
        <v>291</v>
      </c>
      <c r="N2895" s="3">
        <v>0</v>
      </c>
      <c r="O2895" s="3">
        <v>0</v>
      </c>
    </row>
    <row r="2896" spans="1:15" ht="17.100000000000001">
      <c r="A2896" s="3" t="s">
        <v>3543</v>
      </c>
      <c r="B2896" s="3" t="s">
        <v>102</v>
      </c>
      <c r="C2896" s="3" t="s">
        <v>329</v>
      </c>
      <c r="D2896" s="3" t="s">
        <v>62</v>
      </c>
      <c r="E2896" s="3" t="s">
        <v>63</v>
      </c>
      <c r="F2896" s="3">
        <v>20</v>
      </c>
      <c r="G2896" s="3" t="s">
        <v>726</v>
      </c>
      <c r="H2896" s="3" t="s">
        <v>21</v>
      </c>
      <c r="I2896" s="3" t="s">
        <v>22</v>
      </c>
      <c r="J2896" s="3" t="s">
        <v>21</v>
      </c>
      <c r="K2896" s="3"/>
      <c r="L2896" s="3" t="s">
        <v>247</v>
      </c>
      <c r="M2896" s="3" t="s">
        <v>173</v>
      </c>
      <c r="N2896" s="3">
        <v>2</v>
      </c>
      <c r="O2896" s="3">
        <v>41</v>
      </c>
    </row>
    <row r="2897" spans="1:15" ht="17.100000000000001">
      <c r="A2897" s="3" t="s">
        <v>3544</v>
      </c>
      <c r="B2897" s="3" t="s">
        <v>106</v>
      </c>
      <c r="C2897" s="3"/>
      <c r="D2897" s="3" t="s">
        <v>20</v>
      </c>
      <c r="E2897" s="3" t="s">
        <v>339</v>
      </c>
      <c r="F2897" s="3">
        <v>20</v>
      </c>
      <c r="G2897" s="3" t="s">
        <v>74</v>
      </c>
      <c r="H2897" s="3" t="s">
        <v>21</v>
      </c>
      <c r="I2897" s="3" t="s">
        <v>22</v>
      </c>
      <c r="J2897" s="3" t="s">
        <v>21</v>
      </c>
      <c r="K2897" s="3" t="s">
        <v>491</v>
      </c>
      <c r="L2897" s="3" t="s">
        <v>33</v>
      </c>
      <c r="M2897" s="3" t="s">
        <v>88</v>
      </c>
      <c r="N2897" s="3">
        <v>0</v>
      </c>
      <c r="O2897" s="3">
        <v>0</v>
      </c>
    </row>
    <row r="2898" spans="1:15" ht="17.100000000000001">
      <c r="A2898" s="3" t="s">
        <v>3545</v>
      </c>
      <c r="B2898" s="3" t="s">
        <v>16</v>
      </c>
      <c r="C2898" s="3"/>
      <c r="D2898" s="3" t="s">
        <v>20</v>
      </c>
      <c r="E2898" s="3" t="s">
        <v>339</v>
      </c>
      <c r="F2898" s="3">
        <v>20</v>
      </c>
      <c r="G2898" s="3" t="s">
        <v>265</v>
      </c>
      <c r="H2898" s="3" t="s">
        <v>21</v>
      </c>
      <c r="I2898" s="3" t="s">
        <v>22</v>
      </c>
      <c r="J2898" s="3" t="s">
        <v>21</v>
      </c>
      <c r="K2898" s="3"/>
      <c r="L2898" s="3" t="s">
        <v>23</v>
      </c>
      <c r="M2898" s="3" t="s">
        <v>76</v>
      </c>
      <c r="N2898" s="3">
        <v>4</v>
      </c>
      <c r="O2898" s="3">
        <v>35</v>
      </c>
    </row>
    <row r="2899" spans="1:15" ht="17.100000000000001">
      <c r="A2899" s="3" t="s">
        <v>3546</v>
      </c>
      <c r="B2899" s="3" t="s">
        <v>166</v>
      </c>
      <c r="C2899" s="3" t="s">
        <v>282</v>
      </c>
      <c r="D2899" s="3" t="s">
        <v>62</v>
      </c>
      <c r="E2899" s="3" t="s">
        <v>63</v>
      </c>
      <c r="F2899" s="3">
        <v>20</v>
      </c>
      <c r="G2899" s="3" t="s">
        <v>20</v>
      </c>
      <c r="H2899" s="3" t="s">
        <v>21</v>
      </c>
      <c r="I2899" s="3" t="s">
        <v>22</v>
      </c>
      <c r="J2899" s="3" t="s">
        <v>21</v>
      </c>
      <c r="K2899" s="3"/>
      <c r="L2899" s="3" t="s">
        <v>333</v>
      </c>
      <c r="M2899" s="3" t="s">
        <v>266</v>
      </c>
      <c r="N2899" s="3">
        <v>0</v>
      </c>
      <c r="O2899" s="3">
        <v>14</v>
      </c>
    </row>
    <row r="2900" spans="1:15" ht="17.100000000000001">
      <c r="A2900" s="3" t="s">
        <v>3547</v>
      </c>
      <c r="B2900" s="3" t="s">
        <v>196</v>
      </c>
      <c r="C2900" s="3" t="s">
        <v>496</v>
      </c>
      <c r="D2900" s="3" t="s">
        <v>38</v>
      </c>
      <c r="E2900" s="3" t="s">
        <v>39</v>
      </c>
      <c r="F2900" s="3">
        <v>20</v>
      </c>
      <c r="G2900" s="3" t="s">
        <v>1567</v>
      </c>
      <c r="H2900" s="3" t="s">
        <v>21</v>
      </c>
      <c r="I2900" s="3" t="s">
        <v>22</v>
      </c>
      <c r="J2900" s="3" t="s">
        <v>21</v>
      </c>
      <c r="K2900" s="3"/>
      <c r="L2900" s="3" t="s">
        <v>44</v>
      </c>
      <c r="M2900" s="3" t="s">
        <v>306</v>
      </c>
      <c r="N2900" s="3">
        <v>1</v>
      </c>
      <c r="O2900" s="3">
        <v>38</v>
      </c>
    </row>
    <row r="2901" spans="1:15" ht="17.100000000000001">
      <c r="A2901" s="3" t="s">
        <v>3548</v>
      </c>
      <c r="B2901" s="3" t="s">
        <v>16</v>
      </c>
      <c r="C2901" s="3" t="s">
        <v>284</v>
      </c>
      <c r="D2901" s="3" t="s">
        <v>91</v>
      </c>
      <c r="E2901" s="3" t="s">
        <v>92</v>
      </c>
      <c r="F2901" s="3">
        <v>20</v>
      </c>
      <c r="G2901" s="3" t="s">
        <v>2831</v>
      </c>
      <c r="H2901" s="3" t="s">
        <v>21</v>
      </c>
      <c r="I2901" s="3" t="s">
        <v>22</v>
      </c>
      <c r="J2901" s="3" t="s">
        <v>21</v>
      </c>
      <c r="K2901" s="3"/>
      <c r="L2901" s="3" t="s">
        <v>104</v>
      </c>
      <c r="M2901" s="3" t="s">
        <v>266</v>
      </c>
      <c r="N2901" s="3">
        <v>0</v>
      </c>
      <c r="O2901" s="3">
        <v>0</v>
      </c>
    </row>
    <row r="2902" spans="1:15" ht="17.100000000000001">
      <c r="A2902" s="3" t="s">
        <v>3549</v>
      </c>
      <c r="B2902" s="3" t="s">
        <v>166</v>
      </c>
      <c r="C2902" s="3" t="s">
        <v>496</v>
      </c>
      <c r="D2902" s="3" t="s">
        <v>38</v>
      </c>
      <c r="E2902" s="3" t="s">
        <v>39</v>
      </c>
      <c r="F2902" s="3">
        <v>20</v>
      </c>
      <c r="G2902" s="3" t="s">
        <v>154</v>
      </c>
      <c r="H2902" s="3" t="s">
        <v>21</v>
      </c>
      <c r="I2902" s="3" t="s">
        <v>22</v>
      </c>
      <c r="J2902" s="3" t="s">
        <v>21</v>
      </c>
      <c r="K2902" s="3"/>
      <c r="L2902" s="3" t="s">
        <v>104</v>
      </c>
      <c r="M2902" s="3" t="s">
        <v>50</v>
      </c>
      <c r="N2902" s="3">
        <v>0</v>
      </c>
      <c r="O2902" s="3">
        <v>30</v>
      </c>
    </row>
    <row r="2903" spans="1:15" ht="17.100000000000001">
      <c r="A2903" s="3" t="s">
        <v>3550</v>
      </c>
      <c r="B2903" s="3" t="s">
        <v>42</v>
      </c>
      <c r="C2903" s="3" t="s">
        <v>332</v>
      </c>
      <c r="D2903" s="3" t="s">
        <v>91</v>
      </c>
      <c r="E2903" s="3" t="s">
        <v>92</v>
      </c>
      <c r="F2903" s="3">
        <v>20</v>
      </c>
      <c r="G2903" s="3" t="s">
        <v>190</v>
      </c>
      <c r="H2903" s="3" t="s">
        <v>21</v>
      </c>
      <c r="I2903" s="3" t="s">
        <v>22</v>
      </c>
      <c r="J2903" s="3" t="s">
        <v>21</v>
      </c>
      <c r="K2903" s="3"/>
      <c r="L2903" s="3" t="s">
        <v>160</v>
      </c>
      <c r="M2903" s="3" t="s">
        <v>306</v>
      </c>
      <c r="N2903" s="3">
        <v>0</v>
      </c>
      <c r="O2903" s="3">
        <v>1</v>
      </c>
    </row>
    <row r="2904" spans="1:15" ht="17.100000000000001">
      <c r="A2904" s="3" t="s">
        <v>3551</v>
      </c>
      <c r="B2904" s="3" t="s">
        <v>42</v>
      </c>
      <c r="C2904" s="3" t="s">
        <v>90</v>
      </c>
      <c r="D2904" s="3" t="s">
        <v>91</v>
      </c>
      <c r="E2904" s="3" t="s">
        <v>92</v>
      </c>
      <c r="F2904" s="3">
        <v>20</v>
      </c>
      <c r="G2904" s="3" t="s">
        <v>568</v>
      </c>
      <c r="H2904" s="3" t="s">
        <v>21</v>
      </c>
      <c r="I2904" s="3" t="s">
        <v>22</v>
      </c>
      <c r="J2904" s="3" t="s">
        <v>21</v>
      </c>
      <c r="K2904" s="3"/>
      <c r="L2904" s="3" t="s">
        <v>28</v>
      </c>
      <c r="M2904" s="3" t="s">
        <v>76</v>
      </c>
      <c r="N2904" s="3">
        <v>1</v>
      </c>
      <c r="O2904" s="3">
        <v>14</v>
      </c>
    </row>
    <row r="2905" spans="1:15" ht="17.100000000000001">
      <c r="A2905" s="3" t="s">
        <v>3552</v>
      </c>
      <c r="B2905" s="3" t="s">
        <v>72</v>
      </c>
      <c r="C2905" s="3"/>
      <c r="D2905" s="3" t="s">
        <v>20</v>
      </c>
      <c r="E2905" s="3" t="s">
        <v>339</v>
      </c>
      <c r="F2905" s="3">
        <v>20</v>
      </c>
      <c r="G2905" s="3" t="s">
        <v>530</v>
      </c>
      <c r="H2905" s="3" t="s">
        <v>21</v>
      </c>
      <c r="I2905" s="3" t="s">
        <v>22</v>
      </c>
      <c r="J2905" s="3" t="s">
        <v>21</v>
      </c>
      <c r="K2905" s="3"/>
      <c r="L2905" s="3" t="s">
        <v>44</v>
      </c>
      <c r="M2905" s="3" t="s">
        <v>291</v>
      </c>
      <c r="N2905" s="3">
        <v>0</v>
      </c>
      <c r="O2905" s="3">
        <v>0</v>
      </c>
    </row>
    <row r="2906" spans="1:15" ht="17.100000000000001">
      <c r="A2906" s="3" t="s">
        <v>3553</v>
      </c>
      <c r="B2906" s="3" t="s">
        <v>131</v>
      </c>
      <c r="C2906" s="3"/>
      <c r="D2906" s="3" t="s">
        <v>20</v>
      </c>
      <c r="E2906" s="3" t="s">
        <v>3554</v>
      </c>
      <c r="F2906" s="3">
        <v>20</v>
      </c>
      <c r="G2906" s="3" t="s">
        <v>346</v>
      </c>
      <c r="H2906" s="3" t="s">
        <v>21</v>
      </c>
      <c r="I2906" s="3" t="s">
        <v>22</v>
      </c>
      <c r="J2906" s="3" t="s">
        <v>21</v>
      </c>
      <c r="K2906" s="3"/>
      <c r="L2906" s="3" t="s">
        <v>194</v>
      </c>
      <c r="M2906" s="3" t="s">
        <v>173</v>
      </c>
      <c r="N2906" s="3">
        <v>1</v>
      </c>
      <c r="O2906" s="3">
        <v>3</v>
      </c>
    </row>
    <row r="2907" spans="1:15" ht="17.100000000000001">
      <c r="A2907" s="3" t="s">
        <v>3555</v>
      </c>
      <c r="B2907" s="3" t="s">
        <v>789</v>
      </c>
      <c r="C2907" s="3"/>
      <c r="D2907" s="3" t="s">
        <v>20</v>
      </c>
      <c r="E2907" s="3" t="s">
        <v>339</v>
      </c>
      <c r="F2907" s="3">
        <v>20</v>
      </c>
      <c r="G2907" s="3" t="s">
        <v>187</v>
      </c>
      <c r="H2907" s="3" t="s">
        <v>21</v>
      </c>
      <c r="I2907" s="3" t="s">
        <v>22</v>
      </c>
      <c r="J2907" s="3" t="s">
        <v>21</v>
      </c>
      <c r="K2907" s="3"/>
      <c r="L2907" s="3" t="s">
        <v>218</v>
      </c>
      <c r="M2907" s="3" t="s">
        <v>254</v>
      </c>
      <c r="N2907" s="3">
        <v>0</v>
      </c>
      <c r="O2907" s="3">
        <v>0</v>
      </c>
    </row>
    <row r="2908" spans="1:15" ht="17.100000000000001">
      <c r="A2908" s="3" t="s">
        <v>3556</v>
      </c>
      <c r="B2908" s="3" t="s">
        <v>166</v>
      </c>
      <c r="C2908" s="3" t="s">
        <v>616</v>
      </c>
      <c r="D2908" s="3" t="s">
        <v>18</v>
      </c>
      <c r="E2908" s="3" t="s">
        <v>19</v>
      </c>
      <c r="F2908" s="3">
        <v>20</v>
      </c>
      <c r="G2908" s="3" t="s">
        <v>40</v>
      </c>
      <c r="H2908" s="3" t="s">
        <v>21</v>
      </c>
      <c r="I2908" s="3" t="s">
        <v>22</v>
      </c>
      <c r="J2908" s="3" t="s">
        <v>21</v>
      </c>
      <c r="K2908" s="3"/>
      <c r="L2908" s="3" t="s">
        <v>914</v>
      </c>
      <c r="M2908" s="3" t="s">
        <v>1319</v>
      </c>
      <c r="N2908" s="3">
        <v>0</v>
      </c>
      <c r="O2908" s="3">
        <v>0</v>
      </c>
    </row>
    <row r="2909" spans="1:15" ht="17.100000000000001">
      <c r="A2909" s="3" t="s">
        <v>3557</v>
      </c>
      <c r="B2909" s="3" t="s">
        <v>278</v>
      </c>
      <c r="C2909" s="3" t="s">
        <v>671</v>
      </c>
      <c r="D2909" s="3" t="s">
        <v>38</v>
      </c>
      <c r="E2909" s="3" t="s">
        <v>39</v>
      </c>
      <c r="F2909" s="3">
        <v>20</v>
      </c>
      <c r="G2909" s="3" t="s">
        <v>113</v>
      </c>
      <c r="H2909" s="3" t="s">
        <v>21</v>
      </c>
      <c r="I2909" s="3" t="s">
        <v>22</v>
      </c>
      <c r="J2909" s="3" t="s">
        <v>21</v>
      </c>
      <c r="K2909" s="3"/>
      <c r="L2909" s="3" t="s">
        <v>477</v>
      </c>
      <c r="M2909" s="3" t="s">
        <v>88</v>
      </c>
      <c r="N2909" s="3">
        <v>4</v>
      </c>
      <c r="O2909" s="3">
        <v>41</v>
      </c>
    </row>
    <row r="2910" spans="1:15" ht="17.100000000000001">
      <c r="A2910" s="3" t="s">
        <v>3558</v>
      </c>
      <c r="B2910" s="3" t="s">
        <v>72</v>
      </c>
      <c r="C2910" s="3" t="s">
        <v>1184</v>
      </c>
      <c r="D2910" s="3" t="s">
        <v>20</v>
      </c>
      <c r="E2910" s="3" t="s">
        <v>339</v>
      </c>
      <c r="F2910" s="3">
        <v>20</v>
      </c>
      <c r="G2910" s="3" t="s">
        <v>20</v>
      </c>
      <c r="H2910" s="3" t="s">
        <v>21</v>
      </c>
      <c r="I2910" s="3" t="s">
        <v>22</v>
      </c>
      <c r="J2910" s="3" t="s">
        <v>21</v>
      </c>
      <c r="K2910" s="3"/>
      <c r="L2910" s="3" t="s">
        <v>33</v>
      </c>
      <c r="M2910" s="3" t="s">
        <v>88</v>
      </c>
      <c r="N2910" s="3">
        <v>0</v>
      </c>
      <c r="O2910" s="3">
        <v>0</v>
      </c>
    </row>
    <row r="2911" spans="1:15" ht="17.100000000000001">
      <c r="A2911" s="3" t="s">
        <v>3559</v>
      </c>
      <c r="B2911" s="3" t="s">
        <v>212</v>
      </c>
      <c r="C2911" s="3"/>
      <c r="D2911" s="3" t="s">
        <v>20</v>
      </c>
      <c r="E2911" s="3" t="s">
        <v>339</v>
      </c>
      <c r="F2911" s="3">
        <v>20</v>
      </c>
      <c r="G2911" s="3" t="s">
        <v>671</v>
      </c>
      <c r="H2911" s="3" t="s">
        <v>21</v>
      </c>
      <c r="I2911" s="3" t="s">
        <v>22</v>
      </c>
      <c r="J2911" s="3" t="s">
        <v>21</v>
      </c>
      <c r="K2911" s="3"/>
      <c r="L2911" s="3" t="s">
        <v>117</v>
      </c>
      <c r="M2911" s="3" t="s">
        <v>306</v>
      </c>
      <c r="N2911" s="3">
        <v>0</v>
      </c>
      <c r="O2911" s="3">
        <v>0</v>
      </c>
    </row>
    <row r="2912" spans="1:15" ht="17.100000000000001">
      <c r="A2912" s="3" t="s">
        <v>3560</v>
      </c>
      <c r="B2912" s="3" t="s">
        <v>166</v>
      </c>
      <c r="C2912" s="3" t="s">
        <v>252</v>
      </c>
      <c r="D2912" s="3" t="s">
        <v>91</v>
      </c>
      <c r="E2912" s="3" t="s">
        <v>92</v>
      </c>
      <c r="F2912" s="3">
        <v>20</v>
      </c>
      <c r="G2912" s="3" t="s">
        <v>252</v>
      </c>
      <c r="H2912" s="3" t="s">
        <v>21</v>
      </c>
      <c r="I2912" s="3" t="s">
        <v>22</v>
      </c>
      <c r="J2912" s="3" t="s">
        <v>21</v>
      </c>
      <c r="K2912" s="3" t="s">
        <v>342</v>
      </c>
      <c r="L2912" s="3" t="s">
        <v>333</v>
      </c>
      <c r="M2912" s="3" t="s">
        <v>639</v>
      </c>
      <c r="N2912" s="3">
        <v>0</v>
      </c>
      <c r="O2912" s="3">
        <v>21</v>
      </c>
    </row>
    <row r="2913" spans="1:15" ht="17.100000000000001">
      <c r="A2913" s="3" t="s">
        <v>3561</v>
      </c>
      <c r="B2913" s="3" t="s">
        <v>81</v>
      </c>
      <c r="C2913" s="3" t="s">
        <v>52</v>
      </c>
      <c r="D2913" s="3" t="s">
        <v>18</v>
      </c>
      <c r="E2913" s="3" t="s">
        <v>19</v>
      </c>
      <c r="F2913" s="3">
        <v>20</v>
      </c>
      <c r="G2913" s="3" t="s">
        <v>142</v>
      </c>
      <c r="H2913" s="3" t="s">
        <v>21</v>
      </c>
      <c r="I2913" s="3" t="s">
        <v>22</v>
      </c>
      <c r="J2913" s="3" t="s">
        <v>21</v>
      </c>
      <c r="K2913" s="3"/>
      <c r="L2913" s="3" t="s">
        <v>108</v>
      </c>
      <c r="M2913" s="3" t="s">
        <v>324</v>
      </c>
      <c r="N2913" s="3">
        <v>0</v>
      </c>
      <c r="O2913" s="3">
        <v>0</v>
      </c>
    </row>
    <row r="2914" spans="1:15" ht="17.100000000000001">
      <c r="A2914" s="3" t="s">
        <v>3562</v>
      </c>
      <c r="B2914" s="3" t="s">
        <v>3563</v>
      </c>
      <c r="C2914" s="3" t="s">
        <v>282</v>
      </c>
      <c r="D2914" s="3" t="s">
        <v>62</v>
      </c>
      <c r="E2914" s="3" t="s">
        <v>63</v>
      </c>
      <c r="F2914" s="3">
        <v>20</v>
      </c>
      <c r="G2914" s="3" t="s">
        <v>911</v>
      </c>
      <c r="H2914" s="3" t="s">
        <v>21</v>
      </c>
      <c r="I2914" s="3" t="s">
        <v>22</v>
      </c>
      <c r="J2914" s="3" t="s">
        <v>21</v>
      </c>
      <c r="K2914" s="3"/>
      <c r="L2914" s="3" t="s">
        <v>23</v>
      </c>
      <c r="M2914" s="3" t="s">
        <v>76</v>
      </c>
      <c r="N2914" s="3">
        <v>1</v>
      </c>
      <c r="O2914" s="3">
        <v>6</v>
      </c>
    </row>
    <row r="2915" spans="1:15" ht="17.100000000000001">
      <c r="A2915" s="3" t="s">
        <v>3564</v>
      </c>
      <c r="B2915" s="3" t="s">
        <v>166</v>
      </c>
      <c r="C2915" s="3" t="s">
        <v>263</v>
      </c>
      <c r="D2915" s="3" t="s">
        <v>91</v>
      </c>
      <c r="E2915" s="3" t="s">
        <v>92</v>
      </c>
      <c r="F2915" s="3">
        <v>20</v>
      </c>
      <c r="G2915" s="3" t="s">
        <v>623</v>
      </c>
      <c r="H2915" s="3" t="s">
        <v>21</v>
      </c>
      <c r="I2915" s="3" t="s">
        <v>22</v>
      </c>
      <c r="J2915" s="3" t="s">
        <v>21</v>
      </c>
      <c r="K2915" s="3"/>
      <c r="L2915" s="3" t="s">
        <v>87</v>
      </c>
      <c r="M2915" s="3" t="s">
        <v>1090</v>
      </c>
      <c r="N2915" s="3">
        <v>0</v>
      </c>
      <c r="O2915" s="3">
        <v>0</v>
      </c>
    </row>
    <row r="2916" spans="1:15" ht="17.100000000000001">
      <c r="A2916" s="3" t="s">
        <v>3565</v>
      </c>
      <c r="B2916" s="3" t="s">
        <v>166</v>
      </c>
      <c r="C2916" s="3" t="s">
        <v>116</v>
      </c>
      <c r="D2916" s="3" t="s">
        <v>62</v>
      </c>
      <c r="E2916" s="3" t="s">
        <v>63</v>
      </c>
      <c r="F2916" s="3">
        <v>20</v>
      </c>
      <c r="G2916" s="3" t="s">
        <v>20</v>
      </c>
      <c r="H2916" s="3" t="s">
        <v>21</v>
      </c>
      <c r="I2916" s="3" t="s">
        <v>22</v>
      </c>
      <c r="J2916" s="3" t="s">
        <v>21</v>
      </c>
      <c r="K2916" s="3"/>
      <c r="L2916" s="3" t="s">
        <v>138</v>
      </c>
      <c r="M2916" s="3" t="s">
        <v>639</v>
      </c>
      <c r="N2916" s="3">
        <v>0</v>
      </c>
      <c r="O2916" s="3">
        <v>0</v>
      </c>
    </row>
    <row r="2917" spans="1:15" ht="17.100000000000001">
      <c r="A2917" s="3" t="s">
        <v>3566</v>
      </c>
      <c r="B2917" s="3" t="s">
        <v>42</v>
      </c>
      <c r="C2917" s="3"/>
      <c r="D2917" s="3" t="s">
        <v>20</v>
      </c>
      <c r="E2917" s="3" t="s">
        <v>339</v>
      </c>
      <c r="F2917" s="3">
        <v>20</v>
      </c>
      <c r="G2917" s="3" t="s">
        <v>370</v>
      </c>
      <c r="H2917" s="3" t="s">
        <v>21</v>
      </c>
      <c r="I2917" s="3" t="s">
        <v>22</v>
      </c>
      <c r="J2917" s="3" t="s">
        <v>21</v>
      </c>
      <c r="K2917" s="3" t="s">
        <v>421</v>
      </c>
      <c r="L2917" s="3" t="s">
        <v>333</v>
      </c>
      <c r="M2917" s="3" t="s">
        <v>639</v>
      </c>
      <c r="N2917" s="3">
        <v>1</v>
      </c>
      <c r="O2917" s="3">
        <v>24</v>
      </c>
    </row>
    <row r="2918" spans="1:15" ht="17.100000000000001">
      <c r="A2918" s="3" t="s">
        <v>3567</v>
      </c>
      <c r="B2918" s="3" t="s">
        <v>16</v>
      </c>
      <c r="C2918" s="3" t="s">
        <v>162</v>
      </c>
      <c r="D2918" s="3" t="s">
        <v>18</v>
      </c>
      <c r="E2918" s="3" t="s">
        <v>19</v>
      </c>
      <c r="F2918" s="3">
        <v>20</v>
      </c>
      <c r="G2918" s="3" t="s">
        <v>155</v>
      </c>
      <c r="H2918" s="3" t="s">
        <v>21</v>
      </c>
      <c r="I2918" s="3" t="s">
        <v>22</v>
      </c>
      <c r="J2918" s="3" t="s">
        <v>21</v>
      </c>
      <c r="K2918" s="3"/>
      <c r="L2918" s="3" t="s">
        <v>33</v>
      </c>
      <c r="M2918" s="3" t="s">
        <v>50</v>
      </c>
      <c r="N2918" s="3">
        <v>17</v>
      </c>
      <c r="O2918" s="3">
        <v>50</v>
      </c>
    </row>
    <row r="2919" spans="1:15" ht="17.100000000000001">
      <c r="A2919" s="3" t="s">
        <v>3568</v>
      </c>
      <c r="B2919" s="3" t="s">
        <v>166</v>
      </c>
      <c r="C2919" s="3" t="s">
        <v>61</v>
      </c>
      <c r="D2919" s="3" t="s">
        <v>62</v>
      </c>
      <c r="E2919" s="3" t="s">
        <v>63</v>
      </c>
      <c r="F2919" s="3">
        <v>20</v>
      </c>
      <c r="G2919" s="3" t="s">
        <v>20</v>
      </c>
      <c r="H2919" s="3" t="s">
        <v>21</v>
      </c>
      <c r="I2919" s="3" t="s">
        <v>22</v>
      </c>
      <c r="J2919" s="3" t="s">
        <v>21</v>
      </c>
      <c r="K2919" s="3"/>
      <c r="L2919" s="3" t="s">
        <v>467</v>
      </c>
      <c r="M2919" s="3" t="s">
        <v>1559</v>
      </c>
      <c r="N2919" s="3">
        <v>0</v>
      </c>
      <c r="O2919" s="3">
        <v>4</v>
      </c>
    </row>
    <row r="2920" spans="1:15" ht="17.100000000000001">
      <c r="A2920" s="3" t="s">
        <v>3569</v>
      </c>
      <c r="B2920" s="3" t="s">
        <v>42</v>
      </c>
      <c r="C2920" s="3" t="s">
        <v>141</v>
      </c>
      <c r="D2920" s="3" t="s">
        <v>62</v>
      </c>
      <c r="E2920" s="3" t="s">
        <v>63</v>
      </c>
      <c r="F2920" s="3">
        <v>20</v>
      </c>
      <c r="G2920" s="3" t="s">
        <v>3570</v>
      </c>
      <c r="H2920" s="3" t="s">
        <v>21</v>
      </c>
      <c r="I2920" s="3" t="s">
        <v>22</v>
      </c>
      <c r="J2920" s="3" t="s">
        <v>21</v>
      </c>
      <c r="K2920" s="3"/>
      <c r="L2920" s="3" t="s">
        <v>28</v>
      </c>
      <c r="M2920" s="3" t="s">
        <v>82</v>
      </c>
      <c r="N2920" s="3">
        <v>0</v>
      </c>
      <c r="O2920" s="3">
        <v>1</v>
      </c>
    </row>
    <row r="2921" spans="1:15" ht="17.100000000000001">
      <c r="A2921" s="3" t="s">
        <v>3571</v>
      </c>
      <c r="B2921" s="3" t="s">
        <v>166</v>
      </c>
      <c r="C2921" s="3" t="s">
        <v>157</v>
      </c>
      <c r="D2921" s="3" t="s">
        <v>91</v>
      </c>
      <c r="E2921" s="3" t="s">
        <v>92</v>
      </c>
      <c r="F2921" s="3">
        <v>20</v>
      </c>
      <c r="G2921" s="3" t="s">
        <v>3572</v>
      </c>
      <c r="H2921" s="3" t="s">
        <v>21</v>
      </c>
      <c r="I2921" s="3" t="s">
        <v>22</v>
      </c>
      <c r="J2921" s="3" t="s">
        <v>21</v>
      </c>
      <c r="K2921" s="3"/>
      <c r="L2921" s="3" t="s">
        <v>333</v>
      </c>
      <c r="M2921" s="3" t="s">
        <v>639</v>
      </c>
      <c r="N2921" s="3">
        <v>0</v>
      </c>
      <c r="O2921" s="3">
        <v>78</v>
      </c>
    </row>
    <row r="2922" spans="1:15" ht="17.100000000000001">
      <c r="A2922" s="3" t="s">
        <v>3573</v>
      </c>
      <c r="B2922" s="3" t="s">
        <v>111</v>
      </c>
      <c r="C2922" s="3" t="s">
        <v>669</v>
      </c>
      <c r="D2922" s="3" t="s">
        <v>62</v>
      </c>
      <c r="E2922" s="3" t="s">
        <v>63</v>
      </c>
      <c r="F2922" s="3">
        <v>20</v>
      </c>
      <c r="G2922" s="3" t="s">
        <v>530</v>
      </c>
      <c r="H2922" s="3" t="s">
        <v>21</v>
      </c>
      <c r="I2922" s="3" t="s">
        <v>22</v>
      </c>
      <c r="J2922" s="3" t="s">
        <v>21</v>
      </c>
      <c r="K2922" s="3"/>
      <c r="L2922" s="3" t="s">
        <v>23</v>
      </c>
      <c r="M2922" s="3" t="s">
        <v>82</v>
      </c>
      <c r="N2922" s="3">
        <v>0</v>
      </c>
      <c r="O2922" s="3">
        <v>0</v>
      </c>
    </row>
    <row r="2923" spans="1:15" ht="17.100000000000001">
      <c r="A2923" s="3" t="s">
        <v>3574</v>
      </c>
      <c r="B2923" s="3" t="s">
        <v>16</v>
      </c>
      <c r="C2923" s="3"/>
      <c r="D2923" s="3" t="s">
        <v>20</v>
      </c>
      <c r="E2923" s="3" t="s">
        <v>339</v>
      </c>
      <c r="F2923" s="3">
        <v>20</v>
      </c>
      <c r="G2923" s="3" t="s">
        <v>74</v>
      </c>
      <c r="H2923" s="3" t="s">
        <v>21</v>
      </c>
      <c r="I2923" s="3" t="s">
        <v>22</v>
      </c>
      <c r="J2923" s="3" t="s">
        <v>21</v>
      </c>
      <c r="K2923" s="3"/>
      <c r="L2923" s="3" t="s">
        <v>44</v>
      </c>
      <c r="M2923" s="3" t="s">
        <v>139</v>
      </c>
      <c r="N2923" s="3">
        <v>0</v>
      </c>
      <c r="O2923" s="3">
        <v>0</v>
      </c>
    </row>
    <row r="2924" spans="1:15" ht="17.100000000000001">
      <c r="A2924" s="3" t="s">
        <v>3575</v>
      </c>
      <c r="B2924" s="3" t="s">
        <v>3576</v>
      </c>
      <c r="C2924" s="3"/>
      <c r="D2924" s="3" t="s">
        <v>20</v>
      </c>
      <c r="E2924" s="3" t="s">
        <v>339</v>
      </c>
      <c r="F2924" s="3">
        <v>20</v>
      </c>
      <c r="G2924" s="3" t="s">
        <v>74</v>
      </c>
      <c r="H2924" s="3" t="s">
        <v>21</v>
      </c>
      <c r="I2924" s="3" t="s">
        <v>22</v>
      </c>
      <c r="J2924" s="3" t="s">
        <v>21</v>
      </c>
      <c r="K2924" s="3"/>
      <c r="L2924" s="3" t="s">
        <v>44</v>
      </c>
      <c r="M2924" s="3" t="s">
        <v>82</v>
      </c>
      <c r="N2924" s="3">
        <v>0</v>
      </c>
      <c r="O2924" s="3">
        <v>0</v>
      </c>
    </row>
    <row r="2925" spans="1:15" ht="17.100000000000001">
      <c r="A2925" s="3" t="s">
        <v>3577</v>
      </c>
      <c r="B2925" s="3" t="s">
        <v>16</v>
      </c>
      <c r="C2925" s="3" t="s">
        <v>1895</v>
      </c>
      <c r="D2925" s="3" t="s">
        <v>20</v>
      </c>
      <c r="E2925" s="3" t="s">
        <v>339</v>
      </c>
      <c r="F2925" s="3">
        <v>20</v>
      </c>
      <c r="G2925" s="3" t="s">
        <v>113</v>
      </c>
      <c r="H2925" s="3" t="s">
        <v>21</v>
      </c>
      <c r="I2925" s="3" t="s">
        <v>22</v>
      </c>
      <c r="J2925" s="3" t="s">
        <v>21</v>
      </c>
      <c r="K2925" s="3"/>
      <c r="L2925" s="3" t="s">
        <v>49</v>
      </c>
      <c r="M2925" s="3" t="s">
        <v>254</v>
      </c>
      <c r="N2925" s="3">
        <v>0</v>
      </c>
      <c r="O2925" s="3">
        <v>1</v>
      </c>
    </row>
    <row r="2926" spans="1:15" ht="17.100000000000001">
      <c r="A2926" s="3" t="s">
        <v>3578</v>
      </c>
      <c r="B2926" s="3" t="s">
        <v>166</v>
      </c>
      <c r="C2926" s="3" t="s">
        <v>378</v>
      </c>
      <c r="D2926" s="3" t="s">
        <v>18</v>
      </c>
      <c r="E2926" s="3" t="s">
        <v>19</v>
      </c>
      <c r="F2926" s="3">
        <v>20</v>
      </c>
      <c r="G2926" s="3" t="s">
        <v>20</v>
      </c>
      <c r="H2926" s="3" t="s">
        <v>21</v>
      </c>
      <c r="I2926" s="3" t="s">
        <v>22</v>
      </c>
      <c r="J2926" s="3" t="s">
        <v>21</v>
      </c>
      <c r="K2926" s="3"/>
      <c r="L2926" s="3" t="s">
        <v>333</v>
      </c>
      <c r="M2926" s="3" t="s">
        <v>147</v>
      </c>
      <c r="N2926" s="3">
        <v>0</v>
      </c>
      <c r="O2926" s="3">
        <v>13</v>
      </c>
    </row>
    <row r="2927" spans="1:15" ht="17.100000000000001">
      <c r="A2927" s="3" t="s">
        <v>3579</v>
      </c>
      <c r="B2927" s="3" t="s">
        <v>877</v>
      </c>
      <c r="C2927" s="3" t="s">
        <v>1883</v>
      </c>
      <c r="D2927" s="3" t="s">
        <v>20</v>
      </c>
      <c r="E2927" s="3" t="s">
        <v>339</v>
      </c>
      <c r="F2927" s="3">
        <v>20</v>
      </c>
      <c r="G2927" s="3" t="s">
        <v>1221</v>
      </c>
      <c r="H2927" s="3" t="s">
        <v>21</v>
      </c>
      <c r="I2927" s="3" t="s">
        <v>22</v>
      </c>
      <c r="J2927" s="3" t="s">
        <v>21</v>
      </c>
      <c r="K2927" s="3"/>
      <c r="L2927" s="3" t="s">
        <v>75</v>
      </c>
      <c r="M2927" s="3" t="s">
        <v>266</v>
      </c>
      <c r="N2927" s="3">
        <v>1</v>
      </c>
      <c r="O2927" s="3">
        <v>49</v>
      </c>
    </row>
    <row r="2928" spans="1:15" ht="17.100000000000001">
      <c r="A2928" s="3" t="s">
        <v>3580</v>
      </c>
      <c r="B2928" s="3" t="s">
        <v>166</v>
      </c>
      <c r="C2928" s="3" t="s">
        <v>357</v>
      </c>
      <c r="D2928" s="3" t="s">
        <v>62</v>
      </c>
      <c r="E2928" s="3" t="s">
        <v>63</v>
      </c>
      <c r="F2928" s="3">
        <v>20</v>
      </c>
      <c r="G2928" s="3" t="s">
        <v>2446</v>
      </c>
      <c r="H2928" s="3" t="s">
        <v>21</v>
      </c>
      <c r="I2928" s="3" t="s">
        <v>22</v>
      </c>
      <c r="J2928" s="3" t="s">
        <v>21</v>
      </c>
      <c r="K2928" s="3"/>
      <c r="L2928" s="3" t="s">
        <v>104</v>
      </c>
      <c r="M2928" s="3" t="s">
        <v>173</v>
      </c>
      <c r="N2928" s="3">
        <v>0</v>
      </c>
      <c r="O2928" s="3">
        <v>0</v>
      </c>
    </row>
    <row r="2929" spans="1:15" ht="17.100000000000001">
      <c r="A2929" s="3" t="s">
        <v>3581</v>
      </c>
      <c r="B2929" s="3" t="s">
        <v>166</v>
      </c>
      <c r="C2929" s="3"/>
      <c r="D2929" s="3" t="s">
        <v>20</v>
      </c>
      <c r="E2929" s="3" t="s">
        <v>339</v>
      </c>
      <c r="F2929" s="3">
        <v>20</v>
      </c>
      <c r="G2929" s="3" t="s">
        <v>338</v>
      </c>
      <c r="H2929" s="3" t="s">
        <v>21</v>
      </c>
      <c r="I2929" s="3" t="s">
        <v>22</v>
      </c>
      <c r="J2929" s="3" t="s">
        <v>21</v>
      </c>
      <c r="K2929" s="3" t="s">
        <v>340</v>
      </c>
      <c r="L2929" s="3" t="s">
        <v>104</v>
      </c>
      <c r="M2929" s="3" t="s">
        <v>88</v>
      </c>
      <c r="N2929" s="3">
        <v>0</v>
      </c>
      <c r="O2929" s="3">
        <v>8</v>
      </c>
    </row>
    <row r="2930" spans="1:15" ht="17.100000000000001">
      <c r="A2930" s="3" t="s">
        <v>3582</v>
      </c>
      <c r="B2930" s="3" t="s">
        <v>36</v>
      </c>
      <c r="C2930" s="3"/>
      <c r="D2930" s="3" t="s">
        <v>20</v>
      </c>
      <c r="E2930" s="3" t="s">
        <v>339</v>
      </c>
      <c r="F2930" s="3">
        <v>20</v>
      </c>
      <c r="G2930" s="3" t="s">
        <v>2691</v>
      </c>
      <c r="H2930" s="3" t="s">
        <v>21</v>
      </c>
      <c r="I2930" s="3" t="s">
        <v>22</v>
      </c>
      <c r="J2930" s="3" t="s">
        <v>21</v>
      </c>
      <c r="K2930" s="3"/>
      <c r="L2930" s="3" t="s">
        <v>160</v>
      </c>
      <c r="M2930" s="3" t="s">
        <v>50</v>
      </c>
      <c r="N2930" s="3">
        <v>0</v>
      </c>
      <c r="O2930" s="3">
        <v>0</v>
      </c>
    </row>
    <row r="2931" spans="1:15" ht="17.100000000000001">
      <c r="A2931" s="3" t="s">
        <v>3583</v>
      </c>
      <c r="B2931" s="3" t="s">
        <v>42</v>
      </c>
      <c r="C2931" s="3" t="s">
        <v>517</v>
      </c>
      <c r="D2931" s="3" t="s">
        <v>91</v>
      </c>
      <c r="E2931" s="3" t="s">
        <v>92</v>
      </c>
      <c r="F2931" s="3">
        <v>20</v>
      </c>
      <c r="G2931" s="3" t="s">
        <v>2681</v>
      </c>
      <c r="H2931" s="3" t="s">
        <v>21</v>
      </c>
      <c r="I2931" s="3" t="s">
        <v>22</v>
      </c>
      <c r="J2931" s="3" t="s">
        <v>21</v>
      </c>
      <c r="K2931" s="3"/>
      <c r="L2931" s="3" t="s">
        <v>160</v>
      </c>
      <c r="M2931" s="3" t="s">
        <v>173</v>
      </c>
      <c r="N2931" s="3">
        <v>0</v>
      </c>
      <c r="O2931" s="3">
        <v>3</v>
      </c>
    </row>
    <row r="2932" spans="1:15" ht="17.100000000000001">
      <c r="A2932" s="3" t="s">
        <v>3584</v>
      </c>
      <c r="B2932" s="3" t="s">
        <v>81</v>
      </c>
      <c r="C2932" s="3" t="s">
        <v>490</v>
      </c>
      <c r="D2932" s="3" t="s">
        <v>62</v>
      </c>
      <c r="E2932" s="3" t="s">
        <v>63</v>
      </c>
      <c r="F2932" s="3">
        <v>20</v>
      </c>
      <c r="G2932" s="3" t="s">
        <v>113</v>
      </c>
      <c r="H2932" s="3" t="s">
        <v>21</v>
      </c>
      <c r="I2932" s="3" t="s">
        <v>22</v>
      </c>
      <c r="J2932" s="3" t="s">
        <v>21</v>
      </c>
      <c r="K2932" s="3"/>
      <c r="L2932" s="3" t="s">
        <v>49</v>
      </c>
      <c r="M2932" s="3" t="s">
        <v>254</v>
      </c>
      <c r="N2932" s="3">
        <v>0</v>
      </c>
      <c r="O2932" s="3">
        <v>9</v>
      </c>
    </row>
    <row r="2933" spans="1:15" ht="17.100000000000001">
      <c r="A2933" s="3" t="s">
        <v>3585</v>
      </c>
      <c r="B2933" s="3" t="s">
        <v>72</v>
      </c>
      <c r="C2933" s="3"/>
      <c r="D2933" s="3" t="s">
        <v>20</v>
      </c>
      <c r="E2933" s="3" t="s">
        <v>339</v>
      </c>
      <c r="F2933" s="3">
        <v>20</v>
      </c>
      <c r="G2933" s="3" t="s">
        <v>57</v>
      </c>
      <c r="H2933" s="3" t="s">
        <v>21</v>
      </c>
      <c r="I2933" s="3" t="s">
        <v>22</v>
      </c>
      <c r="J2933" s="3" t="s">
        <v>21</v>
      </c>
      <c r="K2933" s="3"/>
      <c r="L2933" s="3" t="s">
        <v>247</v>
      </c>
      <c r="M2933" s="3" t="s">
        <v>343</v>
      </c>
      <c r="N2933" s="3">
        <v>0</v>
      </c>
      <c r="O2933" s="3">
        <v>0</v>
      </c>
    </row>
    <row r="2934" spans="1:15" ht="17.100000000000001">
      <c r="A2934" s="3" t="s">
        <v>3586</v>
      </c>
      <c r="B2934" s="3" t="s">
        <v>72</v>
      </c>
      <c r="C2934" s="3" t="s">
        <v>116</v>
      </c>
      <c r="D2934" s="3" t="s">
        <v>62</v>
      </c>
      <c r="E2934" s="3" t="s">
        <v>63</v>
      </c>
      <c r="F2934" s="3">
        <v>20</v>
      </c>
      <c r="G2934" s="3" t="s">
        <v>271</v>
      </c>
      <c r="H2934" s="3" t="s">
        <v>21</v>
      </c>
      <c r="I2934" s="3" t="s">
        <v>22</v>
      </c>
      <c r="J2934" s="3" t="s">
        <v>21</v>
      </c>
      <c r="K2934" s="3"/>
      <c r="L2934" s="3" t="s">
        <v>160</v>
      </c>
      <c r="M2934" s="3" t="s">
        <v>50</v>
      </c>
      <c r="N2934" s="3">
        <v>0</v>
      </c>
      <c r="O2934" s="3">
        <v>3</v>
      </c>
    </row>
    <row r="2935" spans="1:15" ht="17.100000000000001">
      <c r="A2935" s="3" t="s">
        <v>3587</v>
      </c>
      <c r="B2935" s="3" t="s">
        <v>789</v>
      </c>
      <c r="C2935" s="3"/>
      <c r="D2935" s="3" t="s">
        <v>20</v>
      </c>
      <c r="E2935" s="3" t="s">
        <v>339</v>
      </c>
      <c r="F2935" s="3">
        <v>20</v>
      </c>
      <c r="G2935" s="3" t="s">
        <v>142</v>
      </c>
      <c r="H2935" s="3" t="s">
        <v>21</v>
      </c>
      <c r="I2935" s="3" t="s">
        <v>22</v>
      </c>
      <c r="J2935" s="3" t="s">
        <v>21</v>
      </c>
      <c r="K2935" s="3"/>
      <c r="L2935" s="3" t="s">
        <v>33</v>
      </c>
      <c r="M2935" s="3" t="s">
        <v>24</v>
      </c>
      <c r="N2935" s="3">
        <v>0</v>
      </c>
      <c r="O2935" s="3">
        <v>3</v>
      </c>
    </row>
    <row r="2936" spans="1:15" ht="17.100000000000001">
      <c r="A2936" s="3" t="s">
        <v>3588</v>
      </c>
      <c r="B2936" s="3" t="s">
        <v>181</v>
      </c>
      <c r="C2936" s="3" t="s">
        <v>107</v>
      </c>
      <c r="D2936" s="3" t="s">
        <v>91</v>
      </c>
      <c r="E2936" s="3" t="s">
        <v>92</v>
      </c>
      <c r="F2936" s="3">
        <v>20</v>
      </c>
      <c r="G2936" s="3" t="s">
        <v>124</v>
      </c>
      <c r="H2936" s="3" t="s">
        <v>21</v>
      </c>
      <c r="I2936" s="3" t="s">
        <v>22</v>
      </c>
      <c r="J2936" s="3" t="s">
        <v>21</v>
      </c>
      <c r="K2936" s="3" t="s">
        <v>421</v>
      </c>
      <c r="L2936" s="3" t="s">
        <v>49</v>
      </c>
      <c r="M2936" s="3" t="s">
        <v>88</v>
      </c>
      <c r="N2936" s="3">
        <v>0</v>
      </c>
      <c r="O2936" s="3">
        <v>0</v>
      </c>
    </row>
    <row r="2937" spans="1:15" ht="17.100000000000001">
      <c r="A2937" s="3" t="s">
        <v>3589</v>
      </c>
      <c r="B2937" s="3" t="s">
        <v>196</v>
      </c>
      <c r="C2937" s="3" t="s">
        <v>364</v>
      </c>
      <c r="D2937" s="3" t="s">
        <v>20</v>
      </c>
      <c r="E2937" s="3" t="s">
        <v>339</v>
      </c>
      <c r="F2937" s="3">
        <v>20</v>
      </c>
      <c r="G2937" s="3" t="s">
        <v>3590</v>
      </c>
      <c r="H2937" s="3" t="s">
        <v>21</v>
      </c>
      <c r="I2937" s="3" t="s">
        <v>22</v>
      </c>
      <c r="J2937" s="3" t="s">
        <v>21</v>
      </c>
      <c r="K2937" s="3"/>
      <c r="L2937" s="3" t="s">
        <v>28</v>
      </c>
      <c r="M2937" s="3" t="s">
        <v>109</v>
      </c>
      <c r="N2937" s="3">
        <v>0</v>
      </c>
      <c r="O2937" s="3">
        <v>69</v>
      </c>
    </row>
    <row r="2938" spans="1:15" ht="17.100000000000001">
      <c r="A2938" s="3" t="s">
        <v>3591</v>
      </c>
      <c r="B2938" s="3" t="s">
        <v>81</v>
      </c>
      <c r="C2938" s="3" t="s">
        <v>93</v>
      </c>
      <c r="D2938" s="3" t="s">
        <v>38</v>
      </c>
      <c r="E2938" s="3" t="s">
        <v>39</v>
      </c>
      <c r="F2938" s="3">
        <v>20</v>
      </c>
      <c r="G2938" s="3" t="s">
        <v>93</v>
      </c>
      <c r="H2938" s="3" t="s">
        <v>21</v>
      </c>
      <c r="I2938" s="3" t="s">
        <v>22</v>
      </c>
      <c r="J2938" s="3" t="s">
        <v>21</v>
      </c>
      <c r="K2938" s="3"/>
      <c r="L2938" s="3" t="s">
        <v>44</v>
      </c>
      <c r="M2938" s="3" t="s">
        <v>88</v>
      </c>
      <c r="N2938" s="3">
        <v>0</v>
      </c>
      <c r="O2938" s="3">
        <v>66</v>
      </c>
    </row>
    <row r="2939" spans="1:15" ht="17.100000000000001">
      <c r="A2939" s="3" t="s">
        <v>3592</v>
      </c>
      <c r="B2939" s="3" t="s">
        <v>16</v>
      </c>
      <c r="C2939" s="3" t="s">
        <v>2973</v>
      </c>
      <c r="D2939" s="3" t="s">
        <v>20</v>
      </c>
      <c r="E2939" s="3" t="s">
        <v>339</v>
      </c>
      <c r="F2939" s="3">
        <v>20</v>
      </c>
      <c r="G2939" s="3" t="s">
        <v>20</v>
      </c>
      <c r="H2939" s="3" t="s">
        <v>21</v>
      </c>
      <c r="I2939" s="3" t="s">
        <v>22</v>
      </c>
      <c r="J2939" s="3" t="s">
        <v>21</v>
      </c>
      <c r="K2939" s="3"/>
      <c r="L2939" s="3" t="s">
        <v>108</v>
      </c>
      <c r="M2939" s="3" t="s">
        <v>254</v>
      </c>
      <c r="N2939" s="3">
        <v>50</v>
      </c>
      <c r="O2939" s="3">
        <v>117</v>
      </c>
    </row>
    <row r="2940" spans="1:15" ht="17.100000000000001">
      <c r="A2940" s="3" t="s">
        <v>3593</v>
      </c>
      <c r="B2940" s="3" t="s">
        <v>72</v>
      </c>
      <c r="C2940" s="3" t="s">
        <v>48</v>
      </c>
      <c r="D2940" s="3" t="s">
        <v>18</v>
      </c>
      <c r="E2940" s="3" t="s">
        <v>19</v>
      </c>
      <c r="F2940" s="3">
        <v>20</v>
      </c>
      <c r="G2940" s="3" t="s">
        <v>20</v>
      </c>
      <c r="H2940" s="3" t="s">
        <v>21</v>
      </c>
      <c r="I2940" s="3" t="s">
        <v>22</v>
      </c>
      <c r="J2940" s="3" t="s">
        <v>21</v>
      </c>
      <c r="K2940" s="3"/>
      <c r="L2940" s="3" t="s">
        <v>49</v>
      </c>
      <c r="M2940" s="3" t="s">
        <v>266</v>
      </c>
      <c r="N2940" s="3">
        <v>2</v>
      </c>
      <c r="O2940" s="3">
        <v>98</v>
      </c>
    </row>
    <row r="2941" spans="1:15" ht="17.100000000000001">
      <c r="A2941" s="3" t="s">
        <v>3594</v>
      </c>
      <c r="B2941" s="3" t="s">
        <v>212</v>
      </c>
      <c r="C2941" s="3" t="s">
        <v>217</v>
      </c>
      <c r="D2941" s="3" t="s">
        <v>38</v>
      </c>
      <c r="E2941" s="3" t="s">
        <v>39</v>
      </c>
      <c r="F2941" s="3">
        <v>20</v>
      </c>
      <c r="G2941" s="3" t="s">
        <v>20</v>
      </c>
      <c r="H2941" s="3" t="s">
        <v>21</v>
      </c>
      <c r="I2941" s="3" t="s">
        <v>22</v>
      </c>
      <c r="J2941" s="3" t="s">
        <v>21</v>
      </c>
      <c r="K2941" s="3"/>
      <c r="L2941" s="3" t="s">
        <v>222</v>
      </c>
      <c r="M2941" s="3" t="s">
        <v>343</v>
      </c>
      <c r="N2941" s="3">
        <v>0</v>
      </c>
      <c r="O2941" s="3">
        <v>2</v>
      </c>
    </row>
    <row r="2942" spans="1:15" ht="17.100000000000001">
      <c r="A2942" s="3" t="s">
        <v>3595</v>
      </c>
      <c r="B2942" s="3" t="s">
        <v>81</v>
      </c>
      <c r="C2942" s="3"/>
      <c r="D2942" s="3" t="s">
        <v>20</v>
      </c>
      <c r="E2942" s="3" t="s">
        <v>339</v>
      </c>
      <c r="F2942" s="3">
        <v>20</v>
      </c>
      <c r="G2942" s="3" t="s">
        <v>20</v>
      </c>
      <c r="H2942" s="3" t="s">
        <v>21</v>
      </c>
      <c r="I2942" s="3" t="s">
        <v>22</v>
      </c>
      <c r="J2942" s="3" t="s">
        <v>21</v>
      </c>
      <c r="K2942" s="3" t="s">
        <v>491</v>
      </c>
      <c r="L2942" s="3" t="s">
        <v>914</v>
      </c>
      <c r="M2942" s="3" t="s">
        <v>324</v>
      </c>
      <c r="N2942" s="3">
        <v>0</v>
      </c>
      <c r="O2942" s="3">
        <v>0</v>
      </c>
    </row>
    <row r="2943" spans="1:15" ht="17.100000000000001">
      <c r="A2943" s="3" t="s">
        <v>3596</v>
      </c>
      <c r="B2943" s="3" t="s">
        <v>55</v>
      </c>
      <c r="C2943" s="3" t="s">
        <v>204</v>
      </c>
      <c r="D2943" s="3" t="s">
        <v>91</v>
      </c>
      <c r="E2943" s="3" t="s">
        <v>92</v>
      </c>
      <c r="F2943" s="3">
        <v>20</v>
      </c>
      <c r="G2943" s="3" t="s">
        <v>152</v>
      </c>
      <c r="H2943" s="3" t="s">
        <v>21</v>
      </c>
      <c r="I2943" s="3" t="s">
        <v>22</v>
      </c>
      <c r="J2943" s="3" t="s">
        <v>21</v>
      </c>
      <c r="K2943" s="3"/>
      <c r="L2943" s="3" t="s">
        <v>28</v>
      </c>
      <c r="M2943" s="3" t="s">
        <v>88</v>
      </c>
      <c r="N2943" s="3">
        <v>10</v>
      </c>
      <c r="O2943" s="3">
        <v>83</v>
      </c>
    </row>
    <row r="2944" spans="1:15" ht="17.100000000000001">
      <c r="A2944" s="3" t="s">
        <v>3597</v>
      </c>
      <c r="B2944" s="3" t="s">
        <v>322</v>
      </c>
      <c r="C2944" s="3" t="s">
        <v>332</v>
      </c>
      <c r="D2944" s="3" t="s">
        <v>91</v>
      </c>
      <c r="E2944" s="3" t="s">
        <v>92</v>
      </c>
      <c r="F2944" s="3">
        <v>20</v>
      </c>
      <c r="G2944" s="3" t="s">
        <v>275</v>
      </c>
      <c r="H2944" s="3" t="s">
        <v>21</v>
      </c>
      <c r="I2944" s="3" t="s">
        <v>22</v>
      </c>
      <c r="J2944" s="3" t="s">
        <v>21</v>
      </c>
      <c r="K2944" s="3"/>
      <c r="L2944" s="3" t="s">
        <v>160</v>
      </c>
      <c r="M2944" s="3" t="s">
        <v>205</v>
      </c>
      <c r="N2944" s="3">
        <v>3</v>
      </c>
      <c r="O2944" s="3">
        <v>45</v>
      </c>
    </row>
    <row r="2945" spans="1:15" ht="17.100000000000001">
      <c r="A2945" s="3" t="s">
        <v>3598</v>
      </c>
      <c r="B2945" s="3" t="s">
        <v>166</v>
      </c>
      <c r="C2945" s="3"/>
      <c r="D2945" s="3" t="s">
        <v>20</v>
      </c>
      <c r="E2945" s="3" t="s">
        <v>339</v>
      </c>
      <c r="F2945" s="3">
        <v>20</v>
      </c>
      <c r="G2945" s="3" t="s">
        <v>20</v>
      </c>
      <c r="H2945" s="3" t="s">
        <v>21</v>
      </c>
      <c r="I2945" s="3" t="s">
        <v>22</v>
      </c>
      <c r="J2945" s="3" t="s">
        <v>21</v>
      </c>
      <c r="K2945" s="3"/>
      <c r="L2945" s="3" t="s">
        <v>49</v>
      </c>
      <c r="M2945" s="3" t="s">
        <v>88</v>
      </c>
      <c r="N2945" s="3">
        <v>0</v>
      </c>
      <c r="O2945" s="3">
        <v>0</v>
      </c>
    </row>
    <row r="2946" spans="1:15" ht="17.100000000000001">
      <c r="A2946" s="3" t="s">
        <v>3599</v>
      </c>
      <c r="B2946" s="3" t="s">
        <v>16</v>
      </c>
      <c r="C2946" s="3" t="s">
        <v>73</v>
      </c>
      <c r="D2946" s="3" t="s">
        <v>38</v>
      </c>
      <c r="E2946" s="3" t="s">
        <v>39</v>
      </c>
      <c r="F2946" s="3">
        <v>20</v>
      </c>
      <c r="G2946" s="3" t="s">
        <v>1496</v>
      </c>
      <c r="H2946" s="3" t="s">
        <v>21</v>
      </c>
      <c r="I2946" s="3" t="s">
        <v>22</v>
      </c>
      <c r="J2946" s="3" t="s">
        <v>21</v>
      </c>
      <c r="K2946" s="3"/>
      <c r="L2946" s="3" t="s">
        <v>333</v>
      </c>
      <c r="M2946" s="3" t="s">
        <v>109</v>
      </c>
      <c r="N2946" s="3">
        <v>32</v>
      </c>
      <c r="O2946" s="3">
        <v>73</v>
      </c>
    </row>
    <row r="2947" spans="1:15" ht="17.100000000000001">
      <c r="A2947" s="3" t="s">
        <v>3600</v>
      </c>
      <c r="B2947" s="3" t="s">
        <v>480</v>
      </c>
      <c r="C2947" s="3" t="s">
        <v>370</v>
      </c>
      <c r="D2947" s="3" t="s">
        <v>18</v>
      </c>
      <c r="E2947" s="3" t="s">
        <v>19</v>
      </c>
      <c r="F2947" s="3">
        <v>20</v>
      </c>
      <c r="G2947" s="3" t="s">
        <v>402</v>
      </c>
      <c r="H2947" s="3" t="s">
        <v>21</v>
      </c>
      <c r="I2947" s="3" t="s">
        <v>22</v>
      </c>
      <c r="J2947" s="3" t="s">
        <v>21</v>
      </c>
      <c r="K2947" s="3"/>
      <c r="L2947" s="3" t="s">
        <v>75</v>
      </c>
      <c r="M2947" s="3" t="s">
        <v>173</v>
      </c>
      <c r="N2947" s="3">
        <v>2</v>
      </c>
      <c r="O2947" s="3">
        <v>39</v>
      </c>
    </row>
    <row r="2948" spans="1:15" ht="17.100000000000001">
      <c r="A2948" s="3" t="s">
        <v>3601</v>
      </c>
      <c r="B2948" s="3" t="s">
        <v>3238</v>
      </c>
      <c r="C2948" s="3" t="s">
        <v>229</v>
      </c>
      <c r="D2948" s="3" t="s">
        <v>91</v>
      </c>
      <c r="E2948" s="3" t="s">
        <v>92</v>
      </c>
      <c r="F2948" s="3">
        <v>20</v>
      </c>
      <c r="G2948" s="3" t="s">
        <v>3602</v>
      </c>
      <c r="H2948" s="3" t="s">
        <v>21</v>
      </c>
      <c r="I2948" s="3" t="s">
        <v>22</v>
      </c>
      <c r="J2948" s="3" t="s">
        <v>21</v>
      </c>
      <c r="K2948" s="3"/>
      <c r="L2948" s="3" t="s">
        <v>44</v>
      </c>
      <c r="M2948" s="3" t="s">
        <v>291</v>
      </c>
      <c r="N2948" s="3">
        <v>1</v>
      </c>
      <c r="O2948" s="3">
        <v>34</v>
      </c>
    </row>
    <row r="2949" spans="1:15" ht="17.100000000000001">
      <c r="A2949" s="3" t="s">
        <v>3603</v>
      </c>
      <c r="B2949" s="3" t="s">
        <v>196</v>
      </c>
      <c r="C2949" s="3" t="s">
        <v>86</v>
      </c>
      <c r="D2949" s="3" t="s">
        <v>38</v>
      </c>
      <c r="E2949" s="3" t="s">
        <v>39</v>
      </c>
      <c r="F2949" s="3">
        <v>20</v>
      </c>
      <c r="G2949" s="3" t="s">
        <v>20</v>
      </c>
      <c r="H2949" s="3" t="s">
        <v>21</v>
      </c>
      <c r="I2949" s="3" t="s">
        <v>22</v>
      </c>
      <c r="J2949" s="3" t="s">
        <v>21</v>
      </c>
      <c r="K2949" s="3"/>
      <c r="L2949" s="3" t="s">
        <v>160</v>
      </c>
      <c r="M2949" s="3" t="s">
        <v>88</v>
      </c>
      <c r="N2949" s="3">
        <v>0</v>
      </c>
      <c r="O2949" s="3">
        <v>0</v>
      </c>
    </row>
    <row r="2950" spans="1:15" ht="17.100000000000001">
      <c r="A2950" s="3" t="s">
        <v>3604</v>
      </c>
      <c r="B2950" s="3" t="s">
        <v>72</v>
      </c>
      <c r="C2950" s="3"/>
      <c r="D2950" s="3" t="s">
        <v>20</v>
      </c>
      <c r="E2950" s="3" t="s">
        <v>339</v>
      </c>
      <c r="F2950" s="3">
        <v>20</v>
      </c>
      <c r="G2950" s="3" t="s">
        <v>20</v>
      </c>
      <c r="H2950" s="3" t="s">
        <v>21</v>
      </c>
      <c r="I2950" s="3" t="s">
        <v>22</v>
      </c>
      <c r="J2950" s="3" t="s">
        <v>21</v>
      </c>
      <c r="K2950" s="3"/>
      <c r="L2950" s="3" t="s">
        <v>160</v>
      </c>
      <c r="M2950" s="3" t="s">
        <v>109</v>
      </c>
      <c r="N2950" s="3">
        <v>0</v>
      </c>
      <c r="O2950" s="3">
        <v>0</v>
      </c>
    </row>
    <row r="2951" spans="1:15" ht="17.100000000000001">
      <c r="A2951" s="3" t="s">
        <v>3605</v>
      </c>
      <c r="B2951" s="3" t="s">
        <v>16</v>
      </c>
      <c r="C2951" s="3" t="s">
        <v>470</v>
      </c>
      <c r="D2951" s="3" t="s">
        <v>18</v>
      </c>
      <c r="E2951" s="3" t="s">
        <v>19</v>
      </c>
      <c r="F2951" s="3">
        <v>20</v>
      </c>
      <c r="G2951" s="3" t="s">
        <v>3606</v>
      </c>
      <c r="H2951" s="3" t="s">
        <v>21</v>
      </c>
      <c r="I2951" s="3" t="s">
        <v>171</v>
      </c>
      <c r="J2951" s="3" t="s">
        <v>21</v>
      </c>
      <c r="K2951" s="3" t="s">
        <v>491</v>
      </c>
      <c r="L2951" s="3" t="s">
        <v>75</v>
      </c>
      <c r="M2951" s="3" t="s">
        <v>306</v>
      </c>
      <c r="N2951" s="3">
        <v>12</v>
      </c>
      <c r="O2951" s="3">
        <v>41</v>
      </c>
    </row>
    <row r="2952" spans="1:15" ht="17.100000000000001">
      <c r="A2952" s="3" t="s">
        <v>3607</v>
      </c>
      <c r="B2952" s="3" t="s">
        <v>166</v>
      </c>
      <c r="C2952" s="3" t="s">
        <v>177</v>
      </c>
      <c r="D2952" s="3" t="s">
        <v>18</v>
      </c>
      <c r="E2952" s="3" t="s">
        <v>19</v>
      </c>
      <c r="F2952" s="3">
        <v>20</v>
      </c>
      <c r="G2952" s="3" t="s">
        <v>3608</v>
      </c>
      <c r="H2952" s="3" t="s">
        <v>21</v>
      </c>
      <c r="I2952" s="3" t="s">
        <v>22</v>
      </c>
      <c r="J2952" s="3" t="s">
        <v>21</v>
      </c>
      <c r="K2952" s="3"/>
      <c r="L2952" s="3" t="s">
        <v>87</v>
      </c>
      <c r="M2952" s="3" t="s">
        <v>88</v>
      </c>
      <c r="N2952" s="3">
        <v>0</v>
      </c>
      <c r="O2952" s="3">
        <v>32</v>
      </c>
    </row>
    <row r="2953" spans="1:15" ht="17.100000000000001">
      <c r="A2953" s="3" t="s">
        <v>3609</v>
      </c>
      <c r="B2953" s="3" t="s">
        <v>16</v>
      </c>
      <c r="C2953" s="3" t="s">
        <v>265</v>
      </c>
      <c r="D2953" s="3" t="s">
        <v>91</v>
      </c>
      <c r="E2953" s="3" t="s">
        <v>92</v>
      </c>
      <c r="F2953" s="3">
        <v>20</v>
      </c>
      <c r="G2953" s="3" t="s">
        <v>357</v>
      </c>
      <c r="H2953" s="3" t="s">
        <v>21</v>
      </c>
      <c r="I2953" s="3" t="s">
        <v>22</v>
      </c>
      <c r="J2953" s="3" t="s">
        <v>21</v>
      </c>
      <c r="K2953" s="3"/>
      <c r="L2953" s="3" t="s">
        <v>104</v>
      </c>
      <c r="M2953" s="3" t="s">
        <v>50</v>
      </c>
      <c r="N2953" s="3">
        <v>15</v>
      </c>
      <c r="O2953" s="3">
        <v>87</v>
      </c>
    </row>
    <row r="2954" spans="1:15" ht="17.100000000000001">
      <c r="A2954" s="3" t="s">
        <v>3610</v>
      </c>
      <c r="B2954" s="3" t="s">
        <v>42</v>
      </c>
      <c r="C2954" s="3" t="s">
        <v>162</v>
      </c>
      <c r="D2954" s="3" t="s">
        <v>18</v>
      </c>
      <c r="E2954" s="3" t="s">
        <v>19</v>
      </c>
      <c r="F2954" s="3">
        <v>20</v>
      </c>
      <c r="G2954" s="3" t="s">
        <v>74</v>
      </c>
      <c r="H2954" s="3" t="s">
        <v>21</v>
      </c>
      <c r="I2954" s="3" t="s">
        <v>22</v>
      </c>
      <c r="J2954" s="3" t="s">
        <v>21</v>
      </c>
      <c r="K2954" s="3"/>
      <c r="L2954" s="3" t="s">
        <v>28</v>
      </c>
      <c r="M2954" s="3" t="s">
        <v>29</v>
      </c>
      <c r="N2954" s="3">
        <v>3</v>
      </c>
      <c r="O2954" s="3">
        <v>50</v>
      </c>
    </row>
    <row r="2955" spans="1:15" ht="17.100000000000001">
      <c r="A2955" s="3" t="s">
        <v>3611</v>
      </c>
      <c r="B2955" s="3" t="s">
        <v>81</v>
      </c>
      <c r="C2955" s="3" t="s">
        <v>124</v>
      </c>
      <c r="D2955" s="3" t="s">
        <v>91</v>
      </c>
      <c r="E2955" s="3" t="s">
        <v>92</v>
      </c>
      <c r="F2955" s="3">
        <v>20</v>
      </c>
      <c r="G2955" s="3" t="s">
        <v>252</v>
      </c>
      <c r="H2955" s="3" t="s">
        <v>21</v>
      </c>
      <c r="I2955" s="3" t="s">
        <v>22</v>
      </c>
      <c r="J2955" s="3" t="s">
        <v>21</v>
      </c>
      <c r="K2955" s="3"/>
      <c r="L2955" s="3" t="s">
        <v>138</v>
      </c>
      <c r="M2955" s="3" t="s">
        <v>139</v>
      </c>
      <c r="N2955" s="3">
        <v>2</v>
      </c>
      <c r="O2955" s="3">
        <v>32</v>
      </c>
    </row>
    <row r="2956" spans="1:15" ht="17.100000000000001">
      <c r="A2956" s="3" t="s">
        <v>3612</v>
      </c>
      <c r="B2956" s="3" t="s">
        <v>457</v>
      </c>
      <c r="C2956" s="3"/>
      <c r="D2956" s="3" t="s">
        <v>20</v>
      </c>
      <c r="E2956" s="3" t="s">
        <v>339</v>
      </c>
      <c r="F2956" s="3">
        <v>20</v>
      </c>
      <c r="G2956" s="3" t="s">
        <v>136</v>
      </c>
      <c r="H2956" s="3" t="s">
        <v>21</v>
      </c>
      <c r="I2956" s="3" t="s">
        <v>22</v>
      </c>
      <c r="J2956" s="3" t="s">
        <v>21</v>
      </c>
      <c r="K2956" s="3"/>
      <c r="L2956" s="3" t="s">
        <v>247</v>
      </c>
      <c r="M2956" s="3" t="s">
        <v>347</v>
      </c>
      <c r="N2956" s="3">
        <v>0</v>
      </c>
      <c r="O2956" s="3">
        <v>6</v>
      </c>
    </row>
    <row r="2957" spans="1:15" ht="17.100000000000001">
      <c r="A2957" s="3" t="s">
        <v>3613</v>
      </c>
      <c r="B2957" s="3" t="s">
        <v>2324</v>
      </c>
      <c r="C2957" s="3" t="s">
        <v>32</v>
      </c>
      <c r="D2957" s="3" t="s">
        <v>18</v>
      </c>
      <c r="E2957" s="3" t="s">
        <v>19</v>
      </c>
      <c r="F2957" s="3">
        <v>20</v>
      </c>
      <c r="G2957" s="3" t="s">
        <v>455</v>
      </c>
      <c r="H2957" s="3" t="s">
        <v>21</v>
      </c>
      <c r="I2957" s="3" t="s">
        <v>22</v>
      </c>
      <c r="J2957" s="3" t="s">
        <v>21</v>
      </c>
      <c r="K2957" s="3"/>
      <c r="L2957" s="3" t="s">
        <v>160</v>
      </c>
      <c r="M2957" s="3" t="s">
        <v>266</v>
      </c>
      <c r="N2957" s="3">
        <v>0</v>
      </c>
      <c r="O2957" s="3">
        <v>12</v>
      </c>
    </row>
    <row r="2958" spans="1:15" ht="17.100000000000001">
      <c r="A2958" s="3" t="s">
        <v>3614</v>
      </c>
      <c r="B2958" s="3" t="s">
        <v>1141</v>
      </c>
      <c r="C2958" s="3" t="s">
        <v>246</v>
      </c>
      <c r="D2958" s="3" t="s">
        <v>38</v>
      </c>
      <c r="E2958" s="3" t="s">
        <v>39</v>
      </c>
      <c r="F2958" s="3">
        <v>20</v>
      </c>
      <c r="G2958" s="3" t="s">
        <v>530</v>
      </c>
      <c r="H2958" s="3" t="s">
        <v>21</v>
      </c>
      <c r="I2958" s="3" t="s">
        <v>22</v>
      </c>
      <c r="J2958" s="3" t="s">
        <v>21</v>
      </c>
      <c r="K2958" s="3"/>
      <c r="L2958" s="3" t="s">
        <v>333</v>
      </c>
      <c r="M2958" s="3" t="s">
        <v>639</v>
      </c>
      <c r="N2958" s="3">
        <v>9</v>
      </c>
      <c r="O2958" s="3">
        <v>103</v>
      </c>
    </row>
    <row r="2959" spans="1:15" ht="17.100000000000001">
      <c r="A2959" s="3" t="s">
        <v>3615</v>
      </c>
      <c r="B2959" s="3" t="s">
        <v>81</v>
      </c>
      <c r="C2959" s="3" t="s">
        <v>1883</v>
      </c>
      <c r="D2959" s="3" t="s">
        <v>20</v>
      </c>
      <c r="E2959" s="3" t="s">
        <v>339</v>
      </c>
      <c r="F2959" s="3">
        <v>21</v>
      </c>
      <c r="G2959" s="3" t="s">
        <v>20</v>
      </c>
      <c r="H2959" s="3" t="s">
        <v>21</v>
      </c>
      <c r="I2959" s="3" t="s">
        <v>22</v>
      </c>
      <c r="J2959" s="3" t="s">
        <v>21</v>
      </c>
      <c r="K2959" s="3"/>
      <c r="L2959" s="3" t="s">
        <v>914</v>
      </c>
      <c r="M2959" s="3" t="s">
        <v>147</v>
      </c>
      <c r="N2959" s="3">
        <v>0</v>
      </c>
      <c r="O2959" s="3">
        <v>16</v>
      </c>
    </row>
    <row r="2960" spans="1:15" ht="17.100000000000001">
      <c r="A2960" s="3" t="s">
        <v>3616</v>
      </c>
      <c r="B2960" s="3" t="s">
        <v>16</v>
      </c>
      <c r="C2960" s="3"/>
      <c r="D2960" s="3" t="s">
        <v>20</v>
      </c>
      <c r="E2960" s="3" t="s">
        <v>339</v>
      </c>
      <c r="F2960" s="3">
        <v>21</v>
      </c>
      <c r="G2960" s="3" t="s">
        <v>20</v>
      </c>
      <c r="H2960" s="3" t="s">
        <v>21</v>
      </c>
      <c r="I2960" s="3" t="s">
        <v>22</v>
      </c>
      <c r="J2960" s="3" t="s">
        <v>21</v>
      </c>
      <c r="K2960" s="3"/>
      <c r="L2960" s="3" t="s">
        <v>247</v>
      </c>
      <c r="M2960" s="3" t="s">
        <v>266</v>
      </c>
      <c r="N2960" s="3">
        <v>0</v>
      </c>
      <c r="O2960" s="3">
        <v>0</v>
      </c>
    </row>
    <row r="2961" spans="1:15" ht="17.100000000000001">
      <c r="A2961" s="3" t="s">
        <v>3617</v>
      </c>
      <c r="B2961" s="3" t="s">
        <v>131</v>
      </c>
      <c r="C2961" s="3"/>
      <c r="D2961" s="3" t="s">
        <v>20</v>
      </c>
      <c r="E2961" s="3" t="s">
        <v>339</v>
      </c>
      <c r="F2961" s="3">
        <v>21</v>
      </c>
      <c r="G2961" s="3" t="s">
        <v>20</v>
      </c>
      <c r="H2961" s="3" t="s">
        <v>21</v>
      </c>
      <c r="I2961" s="3" t="s">
        <v>22</v>
      </c>
      <c r="J2961" s="3" t="s">
        <v>21</v>
      </c>
      <c r="K2961" s="3"/>
      <c r="L2961" s="3" t="s">
        <v>33</v>
      </c>
      <c r="M2961" s="3" t="s">
        <v>291</v>
      </c>
      <c r="N2961" s="3">
        <v>2</v>
      </c>
      <c r="O2961" s="3">
        <v>32</v>
      </c>
    </row>
    <row r="2962" spans="1:15" ht="17.100000000000001">
      <c r="A2962" s="3" t="s">
        <v>3618</v>
      </c>
      <c r="B2962" s="3" t="s">
        <v>81</v>
      </c>
      <c r="C2962" s="3"/>
      <c r="D2962" s="3" t="s">
        <v>20</v>
      </c>
      <c r="E2962" s="3" t="s">
        <v>339</v>
      </c>
      <c r="F2962" s="3">
        <v>21</v>
      </c>
      <c r="G2962" s="3" t="s">
        <v>1395</v>
      </c>
      <c r="H2962" s="3" t="s">
        <v>21</v>
      </c>
      <c r="I2962" s="3" t="s">
        <v>22</v>
      </c>
      <c r="J2962" s="3" t="s">
        <v>21</v>
      </c>
      <c r="K2962" s="3"/>
      <c r="L2962" s="3" t="s">
        <v>108</v>
      </c>
      <c r="M2962" s="3" t="s">
        <v>1319</v>
      </c>
      <c r="N2962" s="3">
        <v>0</v>
      </c>
      <c r="O2962" s="3">
        <v>10</v>
      </c>
    </row>
    <row r="2963" spans="1:15" ht="17.100000000000001">
      <c r="A2963" s="3" t="s">
        <v>3619</v>
      </c>
      <c r="B2963" s="3" t="s">
        <v>111</v>
      </c>
      <c r="C2963" s="3" t="s">
        <v>3620</v>
      </c>
      <c r="D2963" s="3" t="s">
        <v>3621</v>
      </c>
      <c r="E2963" s="3" t="s">
        <v>3622</v>
      </c>
      <c r="F2963" s="3">
        <v>21</v>
      </c>
      <c r="G2963" s="3" t="s">
        <v>370</v>
      </c>
      <c r="H2963" s="3" t="s">
        <v>21</v>
      </c>
      <c r="I2963" s="3" t="s">
        <v>22</v>
      </c>
      <c r="J2963" s="3" t="s">
        <v>21</v>
      </c>
      <c r="K2963" s="3"/>
      <c r="L2963" s="3" t="s">
        <v>104</v>
      </c>
      <c r="M2963" s="3" t="s">
        <v>266</v>
      </c>
      <c r="N2963" s="3">
        <v>18</v>
      </c>
      <c r="O2963" s="3">
        <v>65</v>
      </c>
    </row>
    <row r="2964" spans="1:15" ht="17.100000000000001">
      <c r="A2964" s="3" t="s">
        <v>3623</v>
      </c>
      <c r="B2964" s="3" t="s">
        <v>72</v>
      </c>
      <c r="C2964" s="3" t="s">
        <v>246</v>
      </c>
      <c r="D2964" s="3" t="s">
        <v>38</v>
      </c>
      <c r="E2964" s="3" t="s">
        <v>39</v>
      </c>
      <c r="F2964" s="3">
        <v>21</v>
      </c>
      <c r="G2964" s="3" t="s">
        <v>669</v>
      </c>
      <c r="H2964" s="3" t="s">
        <v>21</v>
      </c>
      <c r="I2964" s="3" t="s">
        <v>22</v>
      </c>
      <c r="J2964" s="3" t="s">
        <v>21</v>
      </c>
      <c r="K2964" s="3"/>
      <c r="L2964" s="3" t="s">
        <v>44</v>
      </c>
      <c r="M2964" s="3" t="s">
        <v>88</v>
      </c>
      <c r="N2964" s="3">
        <v>1</v>
      </c>
      <c r="O2964" s="3">
        <v>20</v>
      </c>
    </row>
    <row r="2965" spans="1:15" ht="17.100000000000001">
      <c r="A2965" s="3" t="s">
        <v>3624</v>
      </c>
      <c r="B2965" s="3" t="s">
        <v>3625</v>
      </c>
      <c r="C2965" s="3" t="s">
        <v>338</v>
      </c>
      <c r="D2965" s="3" t="s">
        <v>20</v>
      </c>
      <c r="E2965" s="3" t="s">
        <v>339</v>
      </c>
      <c r="F2965" s="3">
        <v>21</v>
      </c>
      <c r="G2965" s="3" t="s">
        <v>275</v>
      </c>
      <c r="H2965" s="3" t="s">
        <v>21</v>
      </c>
      <c r="I2965" s="3" t="s">
        <v>22</v>
      </c>
      <c r="J2965" s="3" t="s">
        <v>21</v>
      </c>
      <c r="K2965" s="3" t="s">
        <v>319</v>
      </c>
      <c r="L2965" s="3" t="s">
        <v>183</v>
      </c>
      <c r="M2965" s="3" t="s">
        <v>205</v>
      </c>
      <c r="N2965" s="3">
        <v>15</v>
      </c>
      <c r="O2965" s="3">
        <v>75</v>
      </c>
    </row>
    <row r="2966" spans="1:15" ht="17.100000000000001">
      <c r="A2966" s="3" t="s">
        <v>3626</v>
      </c>
      <c r="B2966" s="3" t="s">
        <v>16</v>
      </c>
      <c r="C2966" s="3"/>
      <c r="D2966" s="3" t="s">
        <v>20</v>
      </c>
      <c r="E2966" s="3" t="s">
        <v>339</v>
      </c>
      <c r="F2966" s="3">
        <v>21</v>
      </c>
      <c r="G2966" s="3" t="s">
        <v>20</v>
      </c>
      <c r="H2966" s="3" t="s">
        <v>21</v>
      </c>
      <c r="I2966" s="3" t="s">
        <v>22</v>
      </c>
      <c r="J2966" s="3" t="s">
        <v>21</v>
      </c>
      <c r="K2966" s="3"/>
      <c r="L2966" s="3" t="s">
        <v>218</v>
      </c>
      <c r="M2966" s="3" t="s">
        <v>173</v>
      </c>
      <c r="N2966" s="3">
        <v>0</v>
      </c>
      <c r="O2966" s="3">
        <v>0</v>
      </c>
    </row>
    <row r="2967" spans="1:15" ht="17.100000000000001">
      <c r="A2967" s="3" t="s">
        <v>3627</v>
      </c>
      <c r="B2967" s="3" t="s">
        <v>2427</v>
      </c>
      <c r="C2967" s="3" t="s">
        <v>221</v>
      </c>
      <c r="D2967" s="3" t="s">
        <v>38</v>
      </c>
      <c r="E2967" s="3" t="s">
        <v>39</v>
      </c>
      <c r="F2967" s="3">
        <v>21</v>
      </c>
      <c r="G2967" s="3" t="s">
        <v>763</v>
      </c>
      <c r="H2967" s="3" t="s">
        <v>21</v>
      </c>
      <c r="I2967" s="3" t="s">
        <v>22</v>
      </c>
      <c r="J2967" s="3" t="s">
        <v>21</v>
      </c>
      <c r="K2967" s="3"/>
      <c r="L2967" s="3" t="s">
        <v>49</v>
      </c>
      <c r="M2967" s="3" t="s">
        <v>50</v>
      </c>
      <c r="N2967" s="3">
        <v>4</v>
      </c>
      <c r="O2967" s="3">
        <v>29</v>
      </c>
    </row>
    <row r="2968" spans="1:15" ht="17.100000000000001">
      <c r="A2968" s="3" t="s">
        <v>3628</v>
      </c>
      <c r="B2968" s="3" t="s">
        <v>81</v>
      </c>
      <c r="C2968" s="3" t="s">
        <v>68</v>
      </c>
      <c r="D2968" s="3" t="s">
        <v>18</v>
      </c>
      <c r="E2968" s="3" t="s">
        <v>19</v>
      </c>
      <c r="F2968" s="3">
        <v>21</v>
      </c>
      <c r="G2968" s="3" t="s">
        <v>74</v>
      </c>
      <c r="H2968" s="3" t="s">
        <v>21</v>
      </c>
      <c r="I2968" s="3" t="s">
        <v>22</v>
      </c>
      <c r="J2968" s="3" t="s">
        <v>21</v>
      </c>
      <c r="K2968" s="3"/>
      <c r="L2968" s="3" t="s">
        <v>333</v>
      </c>
      <c r="M2968" s="3" t="s">
        <v>639</v>
      </c>
      <c r="N2968" s="3">
        <v>0</v>
      </c>
      <c r="O2968" s="3">
        <v>8</v>
      </c>
    </row>
    <row r="2969" spans="1:15" ht="17.100000000000001">
      <c r="A2969" s="3" t="s">
        <v>3629</v>
      </c>
      <c r="B2969" s="3" t="s">
        <v>16</v>
      </c>
      <c r="C2969" s="3" t="s">
        <v>470</v>
      </c>
      <c r="D2969" s="3" t="s">
        <v>18</v>
      </c>
      <c r="E2969" s="3" t="s">
        <v>19</v>
      </c>
      <c r="F2969" s="3">
        <v>21</v>
      </c>
      <c r="G2969" s="3" t="s">
        <v>74</v>
      </c>
      <c r="H2969" s="3" t="s">
        <v>21</v>
      </c>
      <c r="I2969" s="3" t="s">
        <v>22</v>
      </c>
      <c r="J2969" s="3" t="s">
        <v>21</v>
      </c>
      <c r="K2969" s="3"/>
      <c r="L2969" s="3" t="s">
        <v>44</v>
      </c>
      <c r="M2969" s="3" t="s">
        <v>639</v>
      </c>
      <c r="N2969" s="3">
        <v>18</v>
      </c>
      <c r="O2969" s="3">
        <v>39</v>
      </c>
    </row>
    <row r="2970" spans="1:15" ht="17.100000000000001">
      <c r="A2970" s="3" t="s">
        <v>3630</v>
      </c>
      <c r="B2970" s="3" t="s">
        <v>102</v>
      </c>
      <c r="C2970" s="3" t="s">
        <v>329</v>
      </c>
      <c r="D2970" s="3" t="s">
        <v>62</v>
      </c>
      <c r="E2970" s="3" t="s">
        <v>63</v>
      </c>
      <c r="F2970" s="3">
        <v>21</v>
      </c>
      <c r="G2970" s="3" t="s">
        <v>376</v>
      </c>
      <c r="H2970" s="3" t="s">
        <v>21</v>
      </c>
      <c r="I2970" s="3" t="s">
        <v>22</v>
      </c>
      <c r="J2970" s="3" t="s">
        <v>21</v>
      </c>
      <c r="K2970" s="3"/>
      <c r="L2970" s="3" t="s">
        <v>222</v>
      </c>
      <c r="M2970" s="3" t="s">
        <v>139</v>
      </c>
      <c r="N2970" s="3">
        <v>1</v>
      </c>
      <c r="O2970" s="3">
        <v>68</v>
      </c>
    </row>
    <row r="2971" spans="1:15" ht="17.100000000000001">
      <c r="A2971" s="3" t="s">
        <v>3631</v>
      </c>
      <c r="B2971" s="3" t="s">
        <v>1264</v>
      </c>
      <c r="C2971" s="3" t="s">
        <v>329</v>
      </c>
      <c r="D2971" s="3" t="s">
        <v>62</v>
      </c>
      <c r="E2971" s="3" t="s">
        <v>63</v>
      </c>
      <c r="F2971" s="3">
        <v>21</v>
      </c>
      <c r="G2971" s="3" t="s">
        <v>57</v>
      </c>
      <c r="H2971" s="3" t="s">
        <v>21</v>
      </c>
      <c r="I2971" s="3" t="s">
        <v>22</v>
      </c>
      <c r="J2971" s="3" t="s">
        <v>21</v>
      </c>
      <c r="K2971" s="3" t="s">
        <v>3632</v>
      </c>
      <c r="L2971" s="3" t="s">
        <v>104</v>
      </c>
      <c r="M2971" s="3" t="s">
        <v>173</v>
      </c>
      <c r="N2971" s="3">
        <v>0</v>
      </c>
      <c r="O2971" s="3">
        <v>4</v>
      </c>
    </row>
    <row r="2972" spans="1:15" ht="17.100000000000001">
      <c r="A2972" s="3" t="s">
        <v>3633</v>
      </c>
      <c r="B2972" s="3" t="s">
        <v>249</v>
      </c>
      <c r="C2972" s="3" t="s">
        <v>3634</v>
      </c>
      <c r="D2972" s="3" t="s">
        <v>3621</v>
      </c>
      <c r="E2972" s="3" t="s">
        <v>3622</v>
      </c>
      <c r="F2972" s="3">
        <v>21</v>
      </c>
      <c r="G2972" s="3" t="s">
        <v>157</v>
      </c>
      <c r="H2972" s="3" t="s">
        <v>21</v>
      </c>
      <c r="I2972" s="3" t="s">
        <v>22</v>
      </c>
      <c r="J2972" s="3" t="s">
        <v>21</v>
      </c>
      <c r="K2972" s="3"/>
      <c r="L2972" s="3" t="s">
        <v>194</v>
      </c>
      <c r="M2972" s="3" t="s">
        <v>139</v>
      </c>
      <c r="N2972" s="3">
        <v>0</v>
      </c>
      <c r="O2972" s="3">
        <v>0</v>
      </c>
    </row>
    <row r="2973" spans="1:15" ht="17.100000000000001">
      <c r="A2973" s="3" t="s">
        <v>3635</v>
      </c>
      <c r="B2973" s="3" t="s">
        <v>47</v>
      </c>
      <c r="C2973" s="3" t="s">
        <v>231</v>
      </c>
      <c r="D2973" s="3" t="s">
        <v>18</v>
      </c>
      <c r="E2973" s="3" t="s">
        <v>19</v>
      </c>
      <c r="F2973" s="3">
        <v>21</v>
      </c>
      <c r="G2973" s="3" t="s">
        <v>74</v>
      </c>
      <c r="H2973" s="3" t="s">
        <v>21</v>
      </c>
      <c r="I2973" s="3" t="s">
        <v>22</v>
      </c>
      <c r="J2973" s="3" t="s">
        <v>21</v>
      </c>
      <c r="K2973" s="3" t="s">
        <v>319</v>
      </c>
      <c r="L2973" s="3" t="s">
        <v>49</v>
      </c>
      <c r="M2973" s="3" t="s">
        <v>24</v>
      </c>
      <c r="N2973" s="3">
        <v>2</v>
      </c>
      <c r="O2973" s="3">
        <v>17</v>
      </c>
    </row>
    <row r="2974" spans="1:15" ht="17.100000000000001">
      <c r="A2974" s="3" t="s">
        <v>3636</v>
      </c>
      <c r="B2974" s="3" t="s">
        <v>47</v>
      </c>
      <c r="C2974" s="3" t="s">
        <v>1308</v>
      </c>
      <c r="D2974" s="3" t="s">
        <v>20</v>
      </c>
      <c r="E2974" s="3" t="s">
        <v>339</v>
      </c>
      <c r="F2974" s="3">
        <v>21</v>
      </c>
      <c r="G2974" s="3" t="s">
        <v>1308</v>
      </c>
      <c r="H2974" s="3" t="s">
        <v>21</v>
      </c>
      <c r="I2974" s="3" t="s">
        <v>22</v>
      </c>
      <c r="J2974" s="3" t="s">
        <v>21</v>
      </c>
      <c r="K2974" s="3"/>
      <c r="L2974" s="3" t="s">
        <v>160</v>
      </c>
      <c r="M2974" s="3" t="s">
        <v>88</v>
      </c>
      <c r="N2974" s="3">
        <v>0</v>
      </c>
      <c r="O2974" s="3">
        <v>34</v>
      </c>
    </row>
    <row r="2975" spans="1:15" ht="17.100000000000001">
      <c r="A2975" s="3" t="s">
        <v>3637</v>
      </c>
      <c r="B2975" s="3" t="s">
        <v>2427</v>
      </c>
      <c r="C2975" s="3" t="s">
        <v>275</v>
      </c>
      <c r="D2975" s="3" t="s">
        <v>91</v>
      </c>
      <c r="E2975" s="3" t="s">
        <v>92</v>
      </c>
      <c r="F2975" s="3">
        <v>21</v>
      </c>
      <c r="G2975" s="3" t="s">
        <v>1395</v>
      </c>
      <c r="H2975" s="3" t="s">
        <v>21</v>
      </c>
      <c r="I2975" s="3" t="s">
        <v>22</v>
      </c>
      <c r="J2975" s="3" t="s">
        <v>21</v>
      </c>
      <c r="K2975" s="3" t="s">
        <v>2687</v>
      </c>
      <c r="L2975" s="3" t="s">
        <v>104</v>
      </c>
      <c r="M2975" s="3" t="s">
        <v>266</v>
      </c>
      <c r="N2975" s="3">
        <v>1</v>
      </c>
      <c r="O2975" s="3">
        <v>10</v>
      </c>
    </row>
    <row r="2976" spans="1:15" ht="17.100000000000001">
      <c r="A2976" s="3" t="s">
        <v>3638</v>
      </c>
      <c r="B2976" s="3" t="s">
        <v>131</v>
      </c>
      <c r="C2976" s="3"/>
      <c r="D2976" s="3" t="s">
        <v>20</v>
      </c>
      <c r="E2976" s="3" t="s">
        <v>339</v>
      </c>
      <c r="F2976" s="3">
        <v>21</v>
      </c>
      <c r="G2976" s="3" t="s">
        <v>3236</v>
      </c>
      <c r="H2976" s="3" t="s">
        <v>21</v>
      </c>
      <c r="I2976" s="3" t="s">
        <v>22</v>
      </c>
      <c r="J2976" s="3" t="s">
        <v>21</v>
      </c>
      <c r="K2976" s="3"/>
      <c r="L2976" s="3" t="s">
        <v>183</v>
      </c>
      <c r="M2976" s="3" t="s">
        <v>205</v>
      </c>
      <c r="N2976" s="3">
        <v>0</v>
      </c>
      <c r="O2976" s="3">
        <v>0</v>
      </c>
    </row>
    <row r="2977" spans="1:15" ht="17.100000000000001">
      <c r="A2977" s="3" t="s">
        <v>3639</v>
      </c>
      <c r="B2977" s="3" t="s">
        <v>166</v>
      </c>
      <c r="C2977" s="3" t="s">
        <v>79</v>
      </c>
      <c r="D2977" s="3" t="s">
        <v>18</v>
      </c>
      <c r="E2977" s="3" t="s">
        <v>19</v>
      </c>
      <c r="F2977" s="3">
        <v>21</v>
      </c>
      <c r="G2977" s="3" t="s">
        <v>3534</v>
      </c>
      <c r="H2977" s="3" t="s">
        <v>21</v>
      </c>
      <c r="I2977" s="3" t="s">
        <v>22</v>
      </c>
      <c r="J2977" s="3" t="s">
        <v>21</v>
      </c>
      <c r="K2977" s="3"/>
      <c r="L2977" s="3" t="s">
        <v>333</v>
      </c>
      <c r="M2977" s="3" t="s">
        <v>173</v>
      </c>
      <c r="N2977" s="3">
        <v>0</v>
      </c>
      <c r="O2977" s="3">
        <v>26</v>
      </c>
    </row>
    <row r="2978" spans="1:15" ht="17.100000000000001">
      <c r="A2978" s="3" t="s">
        <v>3640</v>
      </c>
      <c r="B2978" s="3" t="s">
        <v>81</v>
      </c>
      <c r="C2978" s="3" t="s">
        <v>136</v>
      </c>
      <c r="D2978" s="3" t="s">
        <v>91</v>
      </c>
      <c r="E2978" s="3" t="s">
        <v>92</v>
      </c>
      <c r="F2978" s="3">
        <v>21</v>
      </c>
      <c r="G2978" s="3" t="s">
        <v>20</v>
      </c>
      <c r="H2978" s="3" t="s">
        <v>21</v>
      </c>
      <c r="I2978" s="3" t="s">
        <v>22</v>
      </c>
      <c r="J2978" s="3" t="s">
        <v>21</v>
      </c>
      <c r="K2978" s="3"/>
      <c r="L2978" s="3" t="s">
        <v>247</v>
      </c>
      <c r="M2978" s="3" t="s">
        <v>173</v>
      </c>
      <c r="N2978" s="3">
        <v>0</v>
      </c>
      <c r="O2978" s="3">
        <v>0</v>
      </c>
    </row>
    <row r="2979" spans="1:15" ht="17.100000000000001">
      <c r="A2979" s="3" t="s">
        <v>3641</v>
      </c>
      <c r="B2979" s="3" t="s">
        <v>16</v>
      </c>
      <c r="C2979" s="3" t="s">
        <v>3642</v>
      </c>
      <c r="D2979" s="3" t="s">
        <v>3621</v>
      </c>
      <c r="E2979" s="3" t="s">
        <v>3622</v>
      </c>
      <c r="F2979" s="3">
        <v>21</v>
      </c>
      <c r="G2979" s="3" t="s">
        <v>1087</v>
      </c>
      <c r="H2979" s="3" t="s">
        <v>21</v>
      </c>
      <c r="I2979" s="3" t="s">
        <v>22</v>
      </c>
      <c r="J2979" s="3" t="s">
        <v>21</v>
      </c>
      <c r="K2979" s="3"/>
      <c r="L2979" s="3" t="s">
        <v>49</v>
      </c>
      <c r="M2979" s="3" t="s">
        <v>227</v>
      </c>
      <c r="N2979" s="3">
        <v>1</v>
      </c>
      <c r="O2979" s="3">
        <v>20</v>
      </c>
    </row>
    <row r="2980" spans="1:15" ht="17.100000000000001">
      <c r="A2980" s="3" t="s">
        <v>3643</v>
      </c>
      <c r="B2980" s="3" t="s">
        <v>55</v>
      </c>
      <c r="C2980" s="3" t="s">
        <v>376</v>
      </c>
      <c r="D2980" s="3" t="s">
        <v>38</v>
      </c>
      <c r="E2980" s="3" t="s">
        <v>39</v>
      </c>
      <c r="F2980" s="3">
        <v>21</v>
      </c>
      <c r="G2980" s="3" t="s">
        <v>1845</v>
      </c>
      <c r="H2980" s="3" t="s">
        <v>21</v>
      </c>
      <c r="I2980" s="3" t="s">
        <v>22</v>
      </c>
      <c r="J2980" s="3" t="s">
        <v>21</v>
      </c>
      <c r="K2980" s="3"/>
      <c r="L2980" s="3" t="s">
        <v>49</v>
      </c>
      <c r="M2980" s="3" t="s">
        <v>59</v>
      </c>
      <c r="N2980" s="3">
        <v>0</v>
      </c>
      <c r="O2980" s="3">
        <v>8</v>
      </c>
    </row>
    <row r="2981" spans="1:15" ht="17.100000000000001">
      <c r="A2981" s="3" t="s">
        <v>3644</v>
      </c>
      <c r="B2981" s="3" t="s">
        <v>281</v>
      </c>
      <c r="C2981" s="3" t="s">
        <v>190</v>
      </c>
      <c r="D2981" s="3" t="s">
        <v>18</v>
      </c>
      <c r="E2981" s="3" t="s">
        <v>19</v>
      </c>
      <c r="F2981" s="3">
        <v>21</v>
      </c>
      <c r="G2981" s="3" t="s">
        <v>20</v>
      </c>
      <c r="H2981" s="3" t="s">
        <v>21</v>
      </c>
      <c r="I2981" s="3" t="s">
        <v>22</v>
      </c>
      <c r="J2981" s="3" t="s">
        <v>21</v>
      </c>
      <c r="K2981" s="3"/>
      <c r="L2981" s="3" t="s">
        <v>209</v>
      </c>
      <c r="M2981" s="3" t="s">
        <v>70</v>
      </c>
      <c r="N2981" s="3">
        <v>0</v>
      </c>
      <c r="O2981" s="3">
        <v>0</v>
      </c>
    </row>
    <row r="2982" spans="1:15" ht="17.100000000000001">
      <c r="A2982" s="3" t="s">
        <v>3645</v>
      </c>
      <c r="B2982" s="3" t="s">
        <v>3646</v>
      </c>
      <c r="C2982" s="3" t="s">
        <v>132</v>
      </c>
      <c r="D2982" s="3" t="s">
        <v>38</v>
      </c>
      <c r="E2982" s="3" t="s">
        <v>39</v>
      </c>
      <c r="F2982" s="3">
        <v>21</v>
      </c>
      <c r="G2982" s="3" t="s">
        <v>20</v>
      </c>
      <c r="H2982" s="3" t="s">
        <v>21</v>
      </c>
      <c r="I2982" s="3" t="s">
        <v>22</v>
      </c>
      <c r="J2982" s="3" t="s">
        <v>21</v>
      </c>
      <c r="K2982" s="3" t="s">
        <v>491</v>
      </c>
      <c r="L2982" s="3" t="s">
        <v>160</v>
      </c>
      <c r="M2982" s="3" t="s">
        <v>82</v>
      </c>
      <c r="N2982" s="3">
        <v>0</v>
      </c>
      <c r="O2982" s="3">
        <v>14</v>
      </c>
    </row>
    <row r="2983" spans="1:15" ht="17.100000000000001">
      <c r="A2983" s="3" t="s">
        <v>3647</v>
      </c>
      <c r="B2983" s="3" t="s">
        <v>281</v>
      </c>
      <c r="C2983" s="3" t="s">
        <v>1243</v>
      </c>
      <c r="D2983" s="3" t="s">
        <v>20</v>
      </c>
      <c r="E2983" s="3" t="s">
        <v>339</v>
      </c>
      <c r="F2983" s="3">
        <v>21</v>
      </c>
      <c r="G2983" s="3" t="s">
        <v>57</v>
      </c>
      <c r="H2983" s="3" t="s">
        <v>21</v>
      </c>
      <c r="I2983" s="3" t="s">
        <v>22</v>
      </c>
      <c r="J2983" s="3" t="s">
        <v>21</v>
      </c>
      <c r="K2983" s="3"/>
      <c r="L2983" s="3" t="s">
        <v>44</v>
      </c>
      <c r="M2983" s="3" t="s">
        <v>266</v>
      </c>
      <c r="N2983" s="3">
        <v>3</v>
      </c>
      <c r="O2983" s="3">
        <v>54</v>
      </c>
    </row>
    <row r="2984" spans="1:15" ht="17.100000000000001">
      <c r="A2984" s="3" t="s">
        <v>3648</v>
      </c>
      <c r="B2984" s="3" t="s">
        <v>166</v>
      </c>
      <c r="C2984" s="3" t="s">
        <v>86</v>
      </c>
      <c r="D2984" s="3" t="s">
        <v>38</v>
      </c>
      <c r="E2984" s="3" t="s">
        <v>39</v>
      </c>
      <c r="F2984" s="3">
        <v>21</v>
      </c>
      <c r="G2984" s="3" t="s">
        <v>3114</v>
      </c>
      <c r="H2984" s="3" t="s">
        <v>21</v>
      </c>
      <c r="I2984" s="3" t="s">
        <v>22</v>
      </c>
      <c r="J2984" s="3" t="s">
        <v>21</v>
      </c>
      <c r="K2984" s="3"/>
      <c r="L2984" s="3" t="s">
        <v>222</v>
      </c>
      <c r="M2984" s="3" t="s">
        <v>343</v>
      </c>
      <c r="N2984" s="3">
        <v>0</v>
      </c>
      <c r="O2984" s="3">
        <v>6</v>
      </c>
    </row>
    <row r="2985" spans="1:15" ht="17.100000000000001">
      <c r="A2985" s="3" t="s">
        <v>3649</v>
      </c>
      <c r="B2985" s="3" t="s">
        <v>196</v>
      </c>
      <c r="C2985" s="3" t="s">
        <v>671</v>
      </c>
      <c r="D2985" s="3" t="s">
        <v>38</v>
      </c>
      <c r="E2985" s="3" t="s">
        <v>39</v>
      </c>
      <c r="F2985" s="3">
        <v>21</v>
      </c>
      <c r="G2985" s="3" t="s">
        <v>2583</v>
      </c>
      <c r="H2985" s="3" t="s">
        <v>21</v>
      </c>
      <c r="I2985" s="3" t="s">
        <v>22</v>
      </c>
      <c r="J2985" s="3" t="s">
        <v>21</v>
      </c>
      <c r="K2985" s="3"/>
      <c r="L2985" s="3" t="s">
        <v>183</v>
      </c>
      <c r="M2985" s="3" t="s">
        <v>70</v>
      </c>
      <c r="N2985" s="3">
        <v>2</v>
      </c>
      <c r="O2985" s="3">
        <v>47</v>
      </c>
    </row>
    <row r="2986" spans="1:15" ht="17.100000000000001">
      <c r="A2986" s="3" t="s">
        <v>3650</v>
      </c>
      <c r="B2986" s="3" t="s">
        <v>3651</v>
      </c>
      <c r="C2986" s="3" t="s">
        <v>517</v>
      </c>
      <c r="D2986" s="3" t="s">
        <v>91</v>
      </c>
      <c r="E2986" s="3" t="s">
        <v>92</v>
      </c>
      <c r="F2986" s="3">
        <v>21</v>
      </c>
      <c r="G2986" s="3" t="s">
        <v>459</v>
      </c>
      <c r="H2986" s="3" t="s">
        <v>21</v>
      </c>
      <c r="I2986" s="3" t="s">
        <v>22</v>
      </c>
      <c r="J2986" s="3" t="s">
        <v>21</v>
      </c>
      <c r="K2986" s="3" t="s">
        <v>239</v>
      </c>
      <c r="L2986" s="3" t="s">
        <v>44</v>
      </c>
      <c r="M2986" s="3" t="s">
        <v>227</v>
      </c>
      <c r="N2986" s="3">
        <v>1</v>
      </c>
      <c r="O2986" s="3">
        <v>8</v>
      </c>
    </row>
    <row r="2987" spans="1:15" ht="17.100000000000001">
      <c r="A2987" s="3" t="s">
        <v>3652</v>
      </c>
      <c r="B2987" s="3" t="s">
        <v>946</v>
      </c>
      <c r="C2987" s="3" t="s">
        <v>338</v>
      </c>
      <c r="D2987" s="3" t="s">
        <v>20</v>
      </c>
      <c r="E2987" s="3" t="s">
        <v>339</v>
      </c>
      <c r="F2987" s="3">
        <v>21</v>
      </c>
      <c r="G2987" s="3" t="s">
        <v>57</v>
      </c>
      <c r="H2987" s="3" t="s">
        <v>21</v>
      </c>
      <c r="I2987" s="3" t="s">
        <v>22</v>
      </c>
      <c r="J2987" s="3" t="s">
        <v>21</v>
      </c>
      <c r="K2987" s="3"/>
      <c r="L2987" s="3" t="s">
        <v>194</v>
      </c>
      <c r="M2987" s="3" t="s">
        <v>173</v>
      </c>
      <c r="N2987" s="3">
        <v>1</v>
      </c>
      <c r="O2987" s="3">
        <v>56</v>
      </c>
    </row>
    <row r="2988" spans="1:15" ht="17.100000000000001">
      <c r="A2988" s="3" t="s">
        <v>3653</v>
      </c>
      <c r="B2988" s="3" t="s">
        <v>3654</v>
      </c>
      <c r="C2988" s="3" t="s">
        <v>32</v>
      </c>
      <c r="D2988" s="3" t="s">
        <v>18</v>
      </c>
      <c r="E2988" s="3" t="s">
        <v>19</v>
      </c>
      <c r="F2988" s="3">
        <v>21</v>
      </c>
      <c r="G2988" s="3" t="s">
        <v>20</v>
      </c>
      <c r="H2988" s="3" t="s">
        <v>21</v>
      </c>
      <c r="I2988" s="3" t="s">
        <v>22</v>
      </c>
      <c r="J2988" s="3" t="s">
        <v>21</v>
      </c>
      <c r="K2988" s="3"/>
      <c r="L2988" s="3" t="s">
        <v>160</v>
      </c>
      <c r="M2988" s="3" t="s">
        <v>227</v>
      </c>
      <c r="N2988" s="3">
        <v>1</v>
      </c>
      <c r="O2988" s="3">
        <v>27</v>
      </c>
    </row>
    <row r="2989" spans="1:15" ht="17.100000000000001">
      <c r="A2989" s="3" t="s">
        <v>3655</v>
      </c>
      <c r="B2989" s="3" t="s">
        <v>166</v>
      </c>
      <c r="C2989" s="3"/>
      <c r="D2989" s="3" t="s">
        <v>20</v>
      </c>
      <c r="E2989" s="3" t="s">
        <v>339</v>
      </c>
      <c r="F2989" s="3">
        <v>21</v>
      </c>
      <c r="G2989" s="3" t="s">
        <v>586</v>
      </c>
      <c r="H2989" s="3" t="s">
        <v>21</v>
      </c>
      <c r="I2989" s="3" t="s">
        <v>22</v>
      </c>
      <c r="J2989" s="3" t="s">
        <v>21</v>
      </c>
      <c r="K2989" s="3"/>
      <c r="L2989" s="3" t="s">
        <v>191</v>
      </c>
      <c r="M2989" s="3" t="s">
        <v>343</v>
      </c>
      <c r="N2989" s="3">
        <v>0</v>
      </c>
      <c r="O2989" s="3">
        <v>0</v>
      </c>
    </row>
    <row r="2990" spans="1:15" ht="17.100000000000001">
      <c r="A2990" s="3" t="s">
        <v>3656</v>
      </c>
      <c r="B2990" s="3" t="s">
        <v>42</v>
      </c>
      <c r="C2990" s="3" t="s">
        <v>229</v>
      </c>
      <c r="D2990" s="3" t="s">
        <v>91</v>
      </c>
      <c r="E2990" s="3" t="s">
        <v>92</v>
      </c>
      <c r="F2990" s="3">
        <v>21</v>
      </c>
      <c r="G2990" s="3" t="s">
        <v>947</v>
      </c>
      <c r="H2990" s="3" t="s">
        <v>21</v>
      </c>
      <c r="I2990" s="3" t="s">
        <v>22</v>
      </c>
      <c r="J2990" s="3" t="s">
        <v>21</v>
      </c>
      <c r="K2990" s="3"/>
      <c r="L2990" s="3" t="s">
        <v>160</v>
      </c>
      <c r="M2990" s="3" t="s">
        <v>50</v>
      </c>
      <c r="N2990" s="3">
        <v>8</v>
      </c>
      <c r="O2990" s="3">
        <v>81</v>
      </c>
    </row>
    <row r="2991" spans="1:15" ht="17.100000000000001">
      <c r="A2991" s="3" t="s">
        <v>3657</v>
      </c>
      <c r="B2991" s="3" t="s">
        <v>166</v>
      </c>
      <c r="C2991" s="3" t="s">
        <v>152</v>
      </c>
      <c r="D2991" s="3" t="s">
        <v>38</v>
      </c>
      <c r="E2991" s="3" t="s">
        <v>39</v>
      </c>
      <c r="F2991" s="3">
        <v>21</v>
      </c>
      <c r="G2991" s="3" t="s">
        <v>3658</v>
      </c>
      <c r="H2991" s="3" t="s">
        <v>21</v>
      </c>
      <c r="I2991" s="3" t="s">
        <v>22</v>
      </c>
      <c r="J2991" s="3" t="s">
        <v>21</v>
      </c>
      <c r="K2991" s="3"/>
      <c r="L2991" s="3" t="s">
        <v>87</v>
      </c>
      <c r="M2991" s="3" t="s">
        <v>70</v>
      </c>
      <c r="N2991" s="3">
        <v>0</v>
      </c>
      <c r="O2991" s="3">
        <v>65</v>
      </c>
    </row>
    <row r="2992" spans="1:15" ht="17.100000000000001">
      <c r="A2992" s="3" t="s">
        <v>3659</v>
      </c>
      <c r="B2992" s="3" t="s">
        <v>16</v>
      </c>
      <c r="C2992" s="3" t="s">
        <v>378</v>
      </c>
      <c r="D2992" s="3" t="s">
        <v>18</v>
      </c>
      <c r="E2992" s="3" t="s">
        <v>19</v>
      </c>
      <c r="F2992" s="3">
        <v>21</v>
      </c>
      <c r="G2992" s="3" t="s">
        <v>57</v>
      </c>
      <c r="H2992" s="3" t="s">
        <v>21</v>
      </c>
      <c r="I2992" s="3" t="s">
        <v>22</v>
      </c>
      <c r="J2992" s="3" t="s">
        <v>21</v>
      </c>
      <c r="K2992" s="3"/>
      <c r="L2992" s="3" t="s">
        <v>49</v>
      </c>
      <c r="M2992" s="3" t="s">
        <v>50</v>
      </c>
      <c r="N2992" s="3">
        <v>1</v>
      </c>
      <c r="O2992" s="3">
        <v>25</v>
      </c>
    </row>
    <row r="2993" spans="1:15" ht="17.100000000000001">
      <c r="A2993" s="3" t="s">
        <v>3660</v>
      </c>
      <c r="B2993" s="3" t="s">
        <v>166</v>
      </c>
      <c r="C2993" s="3" t="s">
        <v>592</v>
      </c>
      <c r="D2993" s="3" t="s">
        <v>20</v>
      </c>
      <c r="E2993" s="3" t="s">
        <v>339</v>
      </c>
      <c r="F2993" s="3">
        <v>21</v>
      </c>
      <c r="G2993" s="3" t="s">
        <v>669</v>
      </c>
      <c r="H2993" s="3" t="s">
        <v>21</v>
      </c>
      <c r="I2993" s="3" t="s">
        <v>22</v>
      </c>
      <c r="J2993" s="3" t="s">
        <v>21</v>
      </c>
      <c r="K2993" s="3"/>
      <c r="L2993" s="3" t="s">
        <v>333</v>
      </c>
      <c r="M2993" s="3" t="s">
        <v>639</v>
      </c>
      <c r="N2993" s="3">
        <v>0</v>
      </c>
      <c r="O2993" s="3">
        <v>7</v>
      </c>
    </row>
    <row r="2994" spans="1:15" ht="17.100000000000001">
      <c r="A2994" s="3" t="s">
        <v>3661</v>
      </c>
      <c r="B2994" s="3" t="s">
        <v>42</v>
      </c>
      <c r="C2994" s="3" t="s">
        <v>217</v>
      </c>
      <c r="D2994" s="3" t="s">
        <v>38</v>
      </c>
      <c r="E2994" s="3" t="s">
        <v>39</v>
      </c>
      <c r="F2994" s="3">
        <v>21</v>
      </c>
      <c r="G2994" s="3" t="s">
        <v>2802</v>
      </c>
      <c r="H2994" s="3" t="s">
        <v>21</v>
      </c>
      <c r="I2994" s="3" t="s">
        <v>22</v>
      </c>
      <c r="J2994" s="3" t="s">
        <v>21</v>
      </c>
      <c r="K2994" s="3"/>
      <c r="L2994" s="3" t="s">
        <v>160</v>
      </c>
      <c r="M2994" s="3" t="s">
        <v>82</v>
      </c>
      <c r="N2994" s="3">
        <v>2</v>
      </c>
      <c r="O2994" s="3">
        <v>68</v>
      </c>
    </row>
    <row r="2995" spans="1:15" ht="17.100000000000001">
      <c r="A2995" s="3" t="s">
        <v>3662</v>
      </c>
      <c r="B2995" s="3" t="s">
        <v>72</v>
      </c>
      <c r="C2995" s="3" t="s">
        <v>162</v>
      </c>
      <c r="D2995" s="3" t="s">
        <v>18</v>
      </c>
      <c r="E2995" s="3" t="s">
        <v>19</v>
      </c>
      <c r="F2995" s="3">
        <v>21</v>
      </c>
      <c r="G2995" s="3" t="s">
        <v>2335</v>
      </c>
      <c r="H2995" s="3" t="s">
        <v>21</v>
      </c>
      <c r="I2995" s="3" t="s">
        <v>22</v>
      </c>
      <c r="J2995" s="3" t="s">
        <v>21</v>
      </c>
      <c r="K2995" s="3" t="s">
        <v>563</v>
      </c>
      <c r="L2995" s="3" t="s">
        <v>33</v>
      </c>
      <c r="M2995" s="3" t="s">
        <v>76</v>
      </c>
      <c r="N2995" s="3">
        <v>0</v>
      </c>
      <c r="O2995" s="3">
        <v>16</v>
      </c>
    </row>
    <row r="2996" spans="1:15" ht="17.100000000000001">
      <c r="A2996" s="3" t="s">
        <v>3663</v>
      </c>
      <c r="B2996" s="3" t="s">
        <v>16</v>
      </c>
      <c r="C2996" s="3" t="s">
        <v>157</v>
      </c>
      <c r="D2996" s="3" t="s">
        <v>91</v>
      </c>
      <c r="E2996" s="3" t="s">
        <v>92</v>
      </c>
      <c r="F2996" s="3">
        <v>21</v>
      </c>
      <c r="G2996" s="3" t="s">
        <v>20</v>
      </c>
      <c r="H2996" s="3" t="s">
        <v>21</v>
      </c>
      <c r="I2996" s="3" t="s">
        <v>22</v>
      </c>
      <c r="J2996" s="3" t="s">
        <v>21</v>
      </c>
      <c r="K2996" s="3" t="s">
        <v>3664</v>
      </c>
      <c r="L2996" s="3" t="s">
        <v>104</v>
      </c>
      <c r="M2996" s="3" t="s">
        <v>2215</v>
      </c>
      <c r="N2996" s="3">
        <v>6</v>
      </c>
      <c r="O2996" s="3">
        <v>17</v>
      </c>
    </row>
    <row r="2997" spans="1:15" ht="17.100000000000001">
      <c r="A2997" s="3" t="s">
        <v>3665</v>
      </c>
      <c r="B2997" s="3" t="s">
        <v>857</v>
      </c>
      <c r="C2997" s="3" t="s">
        <v>378</v>
      </c>
      <c r="D2997" s="3" t="s">
        <v>18</v>
      </c>
      <c r="E2997" s="3" t="s">
        <v>19</v>
      </c>
      <c r="F2997" s="3">
        <v>21</v>
      </c>
      <c r="G2997" s="3" t="s">
        <v>455</v>
      </c>
      <c r="H2997" s="3" t="s">
        <v>21</v>
      </c>
      <c r="I2997" s="3" t="s">
        <v>22</v>
      </c>
      <c r="J2997" s="3" t="s">
        <v>21</v>
      </c>
      <c r="K2997" s="3"/>
      <c r="L2997" s="3" t="s">
        <v>333</v>
      </c>
      <c r="M2997" s="3" t="s">
        <v>88</v>
      </c>
      <c r="N2997" s="3">
        <v>0</v>
      </c>
      <c r="O2997" s="3">
        <v>13</v>
      </c>
    </row>
    <row r="2998" spans="1:15" ht="17.100000000000001">
      <c r="A2998" s="3" t="s">
        <v>3666</v>
      </c>
      <c r="B2998" s="3" t="s">
        <v>166</v>
      </c>
      <c r="C2998" s="3" t="s">
        <v>93</v>
      </c>
      <c r="D2998" s="3" t="s">
        <v>38</v>
      </c>
      <c r="E2998" s="3" t="s">
        <v>39</v>
      </c>
      <c r="F2998" s="3">
        <v>21</v>
      </c>
      <c r="G2998" s="3" t="s">
        <v>74</v>
      </c>
      <c r="H2998" s="3" t="s">
        <v>21</v>
      </c>
      <c r="I2998" s="3" t="s">
        <v>22</v>
      </c>
      <c r="J2998" s="3" t="s">
        <v>21</v>
      </c>
      <c r="K2998" s="3" t="s">
        <v>319</v>
      </c>
      <c r="L2998" s="3" t="s">
        <v>247</v>
      </c>
      <c r="M2998" s="3" t="s">
        <v>347</v>
      </c>
      <c r="N2998" s="3">
        <v>0</v>
      </c>
      <c r="O2998" s="3">
        <v>19</v>
      </c>
    </row>
    <row r="2999" spans="1:15" ht="17.100000000000001">
      <c r="A2999" s="3" t="s">
        <v>3667</v>
      </c>
      <c r="B2999" s="3" t="s">
        <v>31</v>
      </c>
      <c r="C2999" s="3"/>
      <c r="D2999" s="3" t="s">
        <v>20</v>
      </c>
      <c r="E2999" s="3" t="s">
        <v>339</v>
      </c>
      <c r="F2999" s="3">
        <v>21</v>
      </c>
      <c r="G2999" s="3" t="s">
        <v>57</v>
      </c>
      <c r="H2999" s="3" t="s">
        <v>21</v>
      </c>
      <c r="I2999" s="3" t="s">
        <v>22</v>
      </c>
      <c r="J2999" s="3" t="s">
        <v>21</v>
      </c>
      <c r="K2999" s="3"/>
      <c r="L2999" s="3" t="s">
        <v>286</v>
      </c>
      <c r="M2999" s="3" t="s">
        <v>343</v>
      </c>
      <c r="N2999" s="3">
        <v>0</v>
      </c>
      <c r="O2999" s="3">
        <v>0</v>
      </c>
    </row>
    <row r="3000" spans="1:15" ht="17.100000000000001">
      <c r="A3000" s="3" t="s">
        <v>3668</v>
      </c>
      <c r="B3000" s="3" t="s">
        <v>843</v>
      </c>
      <c r="C3000" s="3" t="s">
        <v>3669</v>
      </c>
      <c r="D3000" s="3" t="s">
        <v>2190</v>
      </c>
      <c r="E3000" s="3" t="s">
        <v>2191</v>
      </c>
      <c r="F3000" s="3">
        <v>21</v>
      </c>
      <c r="G3000" s="3" t="s">
        <v>157</v>
      </c>
      <c r="H3000" s="3" t="s">
        <v>21</v>
      </c>
      <c r="I3000" s="3" t="s">
        <v>22</v>
      </c>
      <c r="J3000" s="3" t="s">
        <v>21</v>
      </c>
      <c r="K3000" s="3"/>
      <c r="L3000" s="3" t="s">
        <v>117</v>
      </c>
      <c r="M3000" s="3" t="s">
        <v>254</v>
      </c>
      <c r="N3000" s="3">
        <v>0</v>
      </c>
      <c r="O3000" s="3">
        <v>17</v>
      </c>
    </row>
    <row r="3001" spans="1:15" ht="17.100000000000001">
      <c r="A3001" s="3" t="s">
        <v>3670</v>
      </c>
      <c r="B3001" s="3" t="s">
        <v>360</v>
      </c>
      <c r="C3001" s="3" t="s">
        <v>3671</v>
      </c>
      <c r="D3001" s="3" t="s">
        <v>2190</v>
      </c>
      <c r="E3001" s="3" t="s">
        <v>2191</v>
      </c>
      <c r="F3001" s="3">
        <v>21</v>
      </c>
      <c r="G3001" s="3" t="s">
        <v>113</v>
      </c>
      <c r="H3001" s="3" t="s">
        <v>21</v>
      </c>
      <c r="I3001" s="3" t="s">
        <v>22</v>
      </c>
      <c r="J3001" s="3" t="s">
        <v>21</v>
      </c>
      <c r="K3001" s="3" t="s">
        <v>319</v>
      </c>
      <c r="L3001" s="3" t="s">
        <v>108</v>
      </c>
      <c r="M3001" s="3" t="s">
        <v>367</v>
      </c>
      <c r="N3001" s="3">
        <v>0</v>
      </c>
      <c r="O3001" s="3">
        <v>24</v>
      </c>
    </row>
    <row r="3002" spans="1:15" ht="17.100000000000001">
      <c r="A3002" s="3" t="s">
        <v>3672</v>
      </c>
      <c r="B3002" s="3" t="s">
        <v>72</v>
      </c>
      <c r="C3002" s="3"/>
      <c r="D3002" s="3" t="s">
        <v>20</v>
      </c>
      <c r="E3002" s="3" t="s">
        <v>339</v>
      </c>
      <c r="F3002" s="3">
        <v>21</v>
      </c>
      <c r="G3002" s="3" t="s">
        <v>745</v>
      </c>
      <c r="H3002" s="3" t="s">
        <v>21</v>
      </c>
      <c r="I3002" s="3" t="s">
        <v>22</v>
      </c>
      <c r="J3002" s="3" t="s">
        <v>21</v>
      </c>
      <c r="K3002" s="3"/>
      <c r="L3002" s="3" t="s">
        <v>87</v>
      </c>
      <c r="M3002" s="3" t="s">
        <v>139</v>
      </c>
      <c r="N3002" s="3">
        <v>0</v>
      </c>
      <c r="O3002" s="3">
        <v>0</v>
      </c>
    </row>
    <row r="3003" spans="1:15" ht="17.100000000000001">
      <c r="A3003" s="3" t="s">
        <v>3673</v>
      </c>
      <c r="B3003" s="3" t="s">
        <v>81</v>
      </c>
      <c r="C3003" s="3" t="s">
        <v>290</v>
      </c>
      <c r="D3003" s="3" t="s">
        <v>91</v>
      </c>
      <c r="E3003" s="3" t="s">
        <v>92</v>
      </c>
      <c r="F3003" s="3">
        <v>21</v>
      </c>
      <c r="G3003" s="3" t="s">
        <v>57</v>
      </c>
      <c r="H3003" s="3" t="s">
        <v>21</v>
      </c>
      <c r="I3003" s="3" t="s">
        <v>22</v>
      </c>
      <c r="J3003" s="3" t="s">
        <v>21</v>
      </c>
      <c r="K3003" s="3"/>
      <c r="L3003" s="3" t="s">
        <v>108</v>
      </c>
      <c r="M3003" s="3" t="s">
        <v>324</v>
      </c>
      <c r="N3003" s="3">
        <v>5</v>
      </c>
      <c r="O3003" s="3">
        <v>87</v>
      </c>
    </row>
    <row r="3004" spans="1:15" ht="17.100000000000001">
      <c r="A3004" s="3" t="s">
        <v>3674</v>
      </c>
      <c r="B3004" s="3" t="s">
        <v>81</v>
      </c>
      <c r="C3004" s="3"/>
      <c r="D3004" s="3" t="s">
        <v>20</v>
      </c>
      <c r="E3004" s="3" t="s">
        <v>339</v>
      </c>
      <c r="F3004" s="3">
        <v>21</v>
      </c>
      <c r="G3004" s="3" t="s">
        <v>20</v>
      </c>
      <c r="H3004" s="3" t="s">
        <v>21</v>
      </c>
      <c r="I3004" s="3" t="s">
        <v>22</v>
      </c>
      <c r="J3004" s="3" t="s">
        <v>21</v>
      </c>
      <c r="K3004" s="3"/>
      <c r="L3004" s="3" t="s">
        <v>194</v>
      </c>
      <c r="M3004" s="3" t="s">
        <v>227</v>
      </c>
      <c r="N3004" s="3">
        <v>0</v>
      </c>
      <c r="O3004" s="3">
        <v>0</v>
      </c>
    </row>
    <row r="3005" spans="1:15" ht="17.100000000000001">
      <c r="A3005" s="3" t="s">
        <v>3675</v>
      </c>
      <c r="B3005" s="3" t="s">
        <v>16</v>
      </c>
      <c r="C3005" s="3"/>
      <c r="D3005" s="3" t="s">
        <v>20</v>
      </c>
      <c r="E3005" s="3" t="s">
        <v>339</v>
      </c>
      <c r="F3005" s="3">
        <v>21</v>
      </c>
      <c r="G3005" s="3" t="s">
        <v>20</v>
      </c>
      <c r="H3005" s="3" t="s">
        <v>21</v>
      </c>
      <c r="I3005" s="3" t="s">
        <v>22</v>
      </c>
      <c r="J3005" s="3" t="s">
        <v>21</v>
      </c>
      <c r="K3005" s="3"/>
      <c r="L3005" s="3" t="s">
        <v>333</v>
      </c>
      <c r="M3005" s="3" t="s">
        <v>173</v>
      </c>
      <c r="N3005" s="3">
        <v>0</v>
      </c>
      <c r="O3005" s="3">
        <v>10</v>
      </c>
    </row>
    <row r="3006" spans="1:15" ht="17.100000000000001">
      <c r="A3006" s="3" t="s">
        <v>3676</v>
      </c>
      <c r="B3006" s="3" t="s">
        <v>278</v>
      </c>
      <c r="C3006" s="3" t="s">
        <v>182</v>
      </c>
      <c r="D3006" s="3" t="s">
        <v>62</v>
      </c>
      <c r="E3006" s="3" t="s">
        <v>63</v>
      </c>
      <c r="F3006" s="3">
        <v>21</v>
      </c>
      <c r="G3006" s="3" t="s">
        <v>152</v>
      </c>
      <c r="H3006" s="3" t="s">
        <v>21</v>
      </c>
      <c r="I3006" s="3" t="s">
        <v>22</v>
      </c>
      <c r="J3006" s="3" t="s">
        <v>21</v>
      </c>
      <c r="K3006" s="3"/>
      <c r="L3006" s="3" t="s">
        <v>104</v>
      </c>
      <c r="M3006" s="3" t="s">
        <v>70</v>
      </c>
      <c r="N3006" s="3">
        <v>22</v>
      </c>
      <c r="O3006" s="3">
        <v>85</v>
      </c>
    </row>
    <row r="3007" spans="1:15" ht="17.100000000000001">
      <c r="A3007" s="3" t="s">
        <v>3677</v>
      </c>
      <c r="B3007" s="3" t="s">
        <v>42</v>
      </c>
      <c r="C3007" s="3"/>
      <c r="D3007" s="3" t="s">
        <v>20</v>
      </c>
      <c r="E3007" s="3" t="s">
        <v>339</v>
      </c>
      <c r="F3007" s="3">
        <v>21</v>
      </c>
      <c r="G3007" s="3" t="s">
        <v>40</v>
      </c>
      <c r="H3007" s="3" t="s">
        <v>21</v>
      </c>
      <c r="I3007" s="3" t="s">
        <v>22</v>
      </c>
      <c r="J3007" s="3" t="s">
        <v>21</v>
      </c>
      <c r="K3007" s="3"/>
      <c r="L3007" s="3" t="s">
        <v>58</v>
      </c>
      <c r="M3007" s="3" t="s">
        <v>59</v>
      </c>
      <c r="N3007" s="3">
        <v>0</v>
      </c>
      <c r="O3007" s="3">
        <v>0</v>
      </c>
    </row>
    <row r="3008" spans="1:15" ht="17.100000000000001">
      <c r="A3008" s="3" t="s">
        <v>3678</v>
      </c>
      <c r="B3008" s="3" t="s">
        <v>131</v>
      </c>
      <c r="C3008" s="3" t="s">
        <v>402</v>
      </c>
      <c r="D3008" s="3" t="s">
        <v>38</v>
      </c>
      <c r="E3008" s="3" t="s">
        <v>39</v>
      </c>
      <c r="F3008" s="3">
        <v>21</v>
      </c>
      <c r="G3008" s="3" t="s">
        <v>1148</v>
      </c>
      <c r="H3008" s="3" t="s">
        <v>21</v>
      </c>
      <c r="I3008" s="3" t="s">
        <v>22</v>
      </c>
      <c r="J3008" s="3" t="s">
        <v>21</v>
      </c>
      <c r="K3008" s="3" t="s">
        <v>3679</v>
      </c>
      <c r="L3008" s="3" t="s">
        <v>183</v>
      </c>
      <c r="M3008" s="3" t="s">
        <v>88</v>
      </c>
      <c r="N3008" s="3">
        <v>6</v>
      </c>
      <c r="O3008" s="3">
        <v>34</v>
      </c>
    </row>
    <row r="3009" spans="1:15" ht="17.100000000000001">
      <c r="A3009" s="3" t="s">
        <v>3680</v>
      </c>
      <c r="B3009" s="3" t="s">
        <v>680</v>
      </c>
      <c r="C3009" s="3" t="s">
        <v>17</v>
      </c>
      <c r="D3009" s="3" t="s">
        <v>18</v>
      </c>
      <c r="E3009" s="3" t="s">
        <v>19</v>
      </c>
      <c r="F3009" s="3">
        <v>21</v>
      </c>
      <c r="G3009" s="3" t="s">
        <v>74</v>
      </c>
      <c r="H3009" s="3" t="s">
        <v>21</v>
      </c>
      <c r="I3009" s="3" t="s">
        <v>22</v>
      </c>
      <c r="J3009" s="3" t="s">
        <v>21</v>
      </c>
      <c r="K3009" s="3"/>
      <c r="L3009" s="3" t="s">
        <v>160</v>
      </c>
      <c r="M3009" s="3" t="s">
        <v>76</v>
      </c>
      <c r="N3009" s="3">
        <v>1</v>
      </c>
      <c r="O3009" s="3">
        <v>23</v>
      </c>
    </row>
    <row r="3010" spans="1:15" ht="17.100000000000001">
      <c r="A3010" s="3" t="s">
        <v>3681</v>
      </c>
      <c r="B3010" s="3" t="s">
        <v>16</v>
      </c>
      <c r="C3010" s="3" t="s">
        <v>1243</v>
      </c>
      <c r="D3010" s="3" t="s">
        <v>20</v>
      </c>
      <c r="E3010" s="3" t="s">
        <v>339</v>
      </c>
      <c r="F3010" s="3">
        <v>21</v>
      </c>
      <c r="G3010" s="3" t="s">
        <v>330</v>
      </c>
      <c r="H3010" s="3" t="s">
        <v>21</v>
      </c>
      <c r="I3010" s="3" t="s">
        <v>22</v>
      </c>
      <c r="J3010" s="3" t="s">
        <v>21</v>
      </c>
      <c r="K3010" s="3"/>
      <c r="L3010" s="3" t="s">
        <v>247</v>
      </c>
      <c r="M3010" s="3" t="s">
        <v>205</v>
      </c>
      <c r="N3010" s="3">
        <v>9</v>
      </c>
      <c r="O3010" s="3">
        <v>79</v>
      </c>
    </row>
    <row r="3011" spans="1:15" ht="17.100000000000001">
      <c r="A3011" s="3" t="s">
        <v>3682</v>
      </c>
      <c r="B3011" s="3" t="s">
        <v>72</v>
      </c>
      <c r="C3011" s="3" t="s">
        <v>674</v>
      </c>
      <c r="D3011" s="3" t="s">
        <v>20</v>
      </c>
      <c r="E3011" s="3" t="s">
        <v>339</v>
      </c>
      <c r="F3011" s="3">
        <v>21</v>
      </c>
      <c r="G3011" s="3" t="s">
        <v>3683</v>
      </c>
      <c r="H3011" s="3" t="s">
        <v>21</v>
      </c>
      <c r="I3011" s="3" t="s">
        <v>22</v>
      </c>
      <c r="J3011" s="3" t="s">
        <v>21</v>
      </c>
      <c r="K3011" s="3"/>
      <c r="L3011" s="3" t="s">
        <v>128</v>
      </c>
      <c r="M3011" s="3" t="s">
        <v>76</v>
      </c>
      <c r="N3011" s="3">
        <v>1</v>
      </c>
      <c r="O3011" s="3">
        <v>48</v>
      </c>
    </row>
    <row r="3012" spans="1:15" ht="17.100000000000001">
      <c r="A3012" s="3" t="s">
        <v>3684</v>
      </c>
      <c r="B3012" s="3" t="s">
        <v>131</v>
      </c>
      <c r="C3012" s="3" t="s">
        <v>669</v>
      </c>
      <c r="D3012" s="3" t="s">
        <v>62</v>
      </c>
      <c r="E3012" s="3" t="s">
        <v>63</v>
      </c>
      <c r="F3012" s="3">
        <v>21</v>
      </c>
      <c r="G3012" s="3" t="s">
        <v>113</v>
      </c>
      <c r="H3012" s="3" t="s">
        <v>21</v>
      </c>
      <c r="I3012" s="3" t="s">
        <v>22</v>
      </c>
      <c r="J3012" s="3" t="s">
        <v>21</v>
      </c>
      <c r="K3012" s="3"/>
      <c r="L3012" s="3" t="s">
        <v>99</v>
      </c>
      <c r="M3012" s="3" t="s">
        <v>45</v>
      </c>
      <c r="N3012" s="3">
        <v>16</v>
      </c>
      <c r="O3012" s="3">
        <v>58</v>
      </c>
    </row>
    <row r="3013" spans="1:15" ht="17.100000000000001">
      <c r="A3013" s="3" t="s">
        <v>3685</v>
      </c>
      <c r="B3013" s="3" t="s">
        <v>166</v>
      </c>
      <c r="C3013" s="3" t="s">
        <v>397</v>
      </c>
      <c r="D3013" s="3" t="s">
        <v>91</v>
      </c>
      <c r="E3013" s="3" t="s">
        <v>92</v>
      </c>
      <c r="F3013" s="3">
        <v>21</v>
      </c>
      <c r="G3013" s="3" t="s">
        <v>669</v>
      </c>
      <c r="H3013" s="3" t="s">
        <v>21</v>
      </c>
      <c r="I3013" s="3" t="s">
        <v>22</v>
      </c>
      <c r="J3013" s="3" t="s">
        <v>21</v>
      </c>
      <c r="K3013" s="3"/>
      <c r="L3013" s="3" t="s">
        <v>138</v>
      </c>
      <c r="M3013" s="3" t="s">
        <v>173</v>
      </c>
      <c r="N3013" s="3">
        <v>0</v>
      </c>
      <c r="O3013" s="3">
        <v>92</v>
      </c>
    </row>
    <row r="3014" spans="1:15" ht="17.100000000000001">
      <c r="A3014" s="3" t="s">
        <v>3686</v>
      </c>
      <c r="B3014" s="3" t="s">
        <v>36</v>
      </c>
      <c r="C3014" s="3" t="s">
        <v>517</v>
      </c>
      <c r="D3014" s="3" t="s">
        <v>91</v>
      </c>
      <c r="E3014" s="3" t="s">
        <v>92</v>
      </c>
      <c r="F3014" s="3">
        <v>21</v>
      </c>
      <c r="G3014" s="3" t="s">
        <v>74</v>
      </c>
      <c r="H3014" s="3" t="s">
        <v>21</v>
      </c>
      <c r="I3014" s="3" t="s">
        <v>22</v>
      </c>
      <c r="J3014" s="3" t="s">
        <v>21</v>
      </c>
      <c r="K3014" s="3"/>
      <c r="L3014" s="3" t="s">
        <v>247</v>
      </c>
      <c r="M3014" s="3" t="s">
        <v>343</v>
      </c>
      <c r="N3014" s="3">
        <v>5</v>
      </c>
      <c r="O3014" s="3">
        <v>86</v>
      </c>
    </row>
    <row r="3015" spans="1:15" ht="17.100000000000001">
      <c r="A3015" s="3" t="s">
        <v>3687</v>
      </c>
      <c r="B3015" s="3" t="s">
        <v>3238</v>
      </c>
      <c r="C3015" s="3" t="s">
        <v>657</v>
      </c>
      <c r="D3015" s="3" t="s">
        <v>62</v>
      </c>
      <c r="E3015" s="3" t="s">
        <v>63</v>
      </c>
      <c r="F3015" s="3">
        <v>21</v>
      </c>
      <c r="G3015" s="3" t="s">
        <v>284</v>
      </c>
      <c r="H3015" s="3" t="s">
        <v>21</v>
      </c>
      <c r="I3015" s="3" t="s">
        <v>22</v>
      </c>
      <c r="J3015" s="3" t="s">
        <v>21</v>
      </c>
      <c r="K3015" s="3" t="s">
        <v>870</v>
      </c>
      <c r="L3015" s="3" t="s">
        <v>33</v>
      </c>
      <c r="M3015" s="3" t="s">
        <v>205</v>
      </c>
      <c r="N3015" s="3">
        <v>12</v>
      </c>
      <c r="O3015" s="3">
        <v>139</v>
      </c>
    </row>
    <row r="3016" spans="1:15" ht="17.100000000000001">
      <c r="A3016" s="3" t="s">
        <v>3688</v>
      </c>
      <c r="B3016" s="3" t="s">
        <v>42</v>
      </c>
      <c r="C3016" s="3"/>
      <c r="D3016" s="3" t="s">
        <v>20</v>
      </c>
      <c r="E3016" s="3" t="s">
        <v>339</v>
      </c>
      <c r="F3016" s="3">
        <v>21</v>
      </c>
      <c r="G3016" s="3" t="s">
        <v>20</v>
      </c>
      <c r="H3016" s="3" t="s">
        <v>21</v>
      </c>
      <c r="I3016" s="3" t="s">
        <v>22</v>
      </c>
      <c r="J3016" s="3" t="s">
        <v>21</v>
      </c>
      <c r="K3016" s="3"/>
      <c r="L3016" s="3" t="s">
        <v>75</v>
      </c>
      <c r="M3016" s="3" t="s">
        <v>139</v>
      </c>
      <c r="N3016" s="3">
        <v>0</v>
      </c>
      <c r="O3016" s="3">
        <v>0</v>
      </c>
    </row>
    <row r="3017" spans="1:15" ht="17.100000000000001">
      <c r="A3017" s="3" t="s">
        <v>3689</v>
      </c>
      <c r="B3017" s="3" t="s">
        <v>249</v>
      </c>
      <c r="C3017" s="3" t="s">
        <v>132</v>
      </c>
      <c r="D3017" s="3" t="s">
        <v>38</v>
      </c>
      <c r="E3017" s="3" t="s">
        <v>39</v>
      </c>
      <c r="F3017" s="3">
        <v>21</v>
      </c>
      <c r="G3017" s="3" t="s">
        <v>74</v>
      </c>
      <c r="H3017" s="3" t="s">
        <v>21</v>
      </c>
      <c r="I3017" s="3" t="s">
        <v>22</v>
      </c>
      <c r="J3017" s="3" t="s">
        <v>21</v>
      </c>
      <c r="K3017" s="3"/>
      <c r="L3017" s="3" t="s">
        <v>58</v>
      </c>
      <c r="M3017" s="3" t="s">
        <v>306</v>
      </c>
      <c r="N3017" s="3">
        <v>7</v>
      </c>
      <c r="O3017" s="3">
        <v>45</v>
      </c>
    </row>
    <row r="3018" spans="1:15" ht="17.100000000000001">
      <c r="A3018" s="3" t="s">
        <v>3690</v>
      </c>
      <c r="B3018" s="3" t="s">
        <v>81</v>
      </c>
      <c r="C3018" s="3" t="s">
        <v>1883</v>
      </c>
      <c r="D3018" s="3" t="s">
        <v>20</v>
      </c>
      <c r="E3018" s="3" t="s">
        <v>339</v>
      </c>
      <c r="F3018" s="3">
        <v>21</v>
      </c>
      <c r="G3018" s="3" t="s">
        <v>74</v>
      </c>
      <c r="H3018" s="3" t="s">
        <v>21</v>
      </c>
      <c r="I3018" s="3" t="s">
        <v>22</v>
      </c>
      <c r="J3018" s="3" t="s">
        <v>21</v>
      </c>
      <c r="K3018" s="3"/>
      <c r="L3018" s="3" t="s">
        <v>104</v>
      </c>
      <c r="M3018" s="3" t="s">
        <v>266</v>
      </c>
      <c r="N3018" s="3">
        <v>1</v>
      </c>
      <c r="O3018" s="3">
        <v>8</v>
      </c>
    </row>
    <row r="3019" spans="1:15" ht="17.100000000000001">
      <c r="A3019" s="3" t="s">
        <v>3691</v>
      </c>
      <c r="B3019" s="3" t="s">
        <v>72</v>
      </c>
      <c r="C3019" s="3"/>
      <c r="D3019" s="3" t="s">
        <v>20</v>
      </c>
      <c r="E3019" s="3" t="s">
        <v>339</v>
      </c>
      <c r="F3019" s="3">
        <v>21</v>
      </c>
      <c r="G3019" s="3" t="s">
        <v>512</v>
      </c>
      <c r="H3019" s="3" t="s">
        <v>21</v>
      </c>
      <c r="I3019" s="3" t="s">
        <v>22</v>
      </c>
      <c r="J3019" s="3" t="s">
        <v>21</v>
      </c>
      <c r="K3019" s="3"/>
      <c r="L3019" s="3" t="s">
        <v>49</v>
      </c>
      <c r="M3019" s="3" t="s">
        <v>306</v>
      </c>
      <c r="N3019" s="3">
        <v>0</v>
      </c>
      <c r="O3019" s="3">
        <v>5</v>
      </c>
    </row>
    <row r="3020" spans="1:15" ht="17.100000000000001">
      <c r="A3020" s="3" t="s">
        <v>3692</v>
      </c>
      <c r="B3020" s="3" t="s">
        <v>16</v>
      </c>
      <c r="C3020" s="3" t="s">
        <v>3693</v>
      </c>
      <c r="D3020" s="3" t="s">
        <v>20</v>
      </c>
      <c r="E3020" s="3" t="s">
        <v>3694</v>
      </c>
      <c r="F3020" s="3">
        <v>21</v>
      </c>
      <c r="G3020" s="3" t="s">
        <v>20</v>
      </c>
      <c r="H3020" s="3" t="s">
        <v>21</v>
      </c>
      <c r="I3020" s="3" t="s">
        <v>22</v>
      </c>
      <c r="J3020" s="3" t="s">
        <v>21</v>
      </c>
      <c r="K3020" s="3" t="s">
        <v>391</v>
      </c>
      <c r="L3020" s="3" t="s">
        <v>160</v>
      </c>
      <c r="M3020" s="3" t="s">
        <v>88</v>
      </c>
      <c r="N3020" s="3">
        <v>0</v>
      </c>
      <c r="O3020" s="3">
        <v>0</v>
      </c>
    </row>
    <row r="3021" spans="1:15" ht="17.100000000000001">
      <c r="A3021" s="3" t="s">
        <v>3695</v>
      </c>
      <c r="B3021" s="3" t="s">
        <v>2246</v>
      </c>
      <c r="C3021" s="3" t="s">
        <v>1009</v>
      </c>
      <c r="D3021" s="3" t="s">
        <v>62</v>
      </c>
      <c r="E3021" s="3" t="s">
        <v>63</v>
      </c>
      <c r="F3021" s="3">
        <v>21</v>
      </c>
      <c r="G3021" s="3" t="s">
        <v>103</v>
      </c>
      <c r="H3021" s="3" t="s">
        <v>21</v>
      </c>
      <c r="I3021" s="3" t="s">
        <v>22</v>
      </c>
      <c r="J3021" s="3" t="s">
        <v>21</v>
      </c>
      <c r="K3021" s="3"/>
      <c r="L3021" s="3" t="s">
        <v>33</v>
      </c>
      <c r="M3021" s="3" t="s">
        <v>88</v>
      </c>
      <c r="N3021" s="3">
        <v>0</v>
      </c>
      <c r="O3021" s="3">
        <v>0</v>
      </c>
    </row>
    <row r="3022" spans="1:15" ht="17.100000000000001">
      <c r="A3022" s="3" t="s">
        <v>3696</v>
      </c>
      <c r="B3022" s="3" t="s">
        <v>16</v>
      </c>
      <c r="C3022" s="3" t="s">
        <v>2744</v>
      </c>
      <c r="D3022" s="3" t="s">
        <v>20</v>
      </c>
      <c r="E3022" s="3" t="s">
        <v>339</v>
      </c>
      <c r="F3022" s="3">
        <v>21</v>
      </c>
      <c r="G3022" s="3" t="s">
        <v>1391</v>
      </c>
      <c r="H3022" s="3" t="s">
        <v>21</v>
      </c>
      <c r="I3022" s="3" t="s">
        <v>22</v>
      </c>
      <c r="J3022" s="3" t="s">
        <v>21</v>
      </c>
      <c r="K3022" s="3"/>
      <c r="L3022" s="3" t="s">
        <v>125</v>
      </c>
      <c r="M3022" s="3" t="s">
        <v>70</v>
      </c>
      <c r="N3022" s="3">
        <v>7</v>
      </c>
      <c r="O3022" s="3">
        <v>31</v>
      </c>
    </row>
    <row r="3023" spans="1:15" ht="17.100000000000001">
      <c r="A3023" s="3" t="s">
        <v>3697</v>
      </c>
      <c r="B3023" s="3" t="s">
        <v>16</v>
      </c>
      <c r="C3023" s="3" t="s">
        <v>207</v>
      </c>
      <c r="D3023" s="3" t="s">
        <v>18</v>
      </c>
      <c r="E3023" s="3" t="s">
        <v>19</v>
      </c>
      <c r="F3023" s="3">
        <v>21</v>
      </c>
      <c r="G3023" s="3" t="s">
        <v>20</v>
      </c>
      <c r="H3023" s="3" t="s">
        <v>21</v>
      </c>
      <c r="I3023" s="3" t="s">
        <v>22</v>
      </c>
      <c r="J3023" s="3" t="s">
        <v>21</v>
      </c>
      <c r="K3023" s="3"/>
      <c r="L3023" s="3" t="s">
        <v>49</v>
      </c>
      <c r="M3023" s="3" t="s">
        <v>82</v>
      </c>
      <c r="N3023" s="3">
        <v>29</v>
      </c>
      <c r="O3023" s="3">
        <v>75</v>
      </c>
    </row>
    <row r="3024" spans="1:15" ht="17.100000000000001">
      <c r="A3024" s="3" t="s">
        <v>3698</v>
      </c>
      <c r="B3024" s="3" t="s">
        <v>36</v>
      </c>
      <c r="C3024" s="3" t="s">
        <v>190</v>
      </c>
      <c r="D3024" s="3" t="s">
        <v>18</v>
      </c>
      <c r="E3024" s="3" t="s">
        <v>19</v>
      </c>
      <c r="F3024" s="3">
        <v>21</v>
      </c>
      <c r="G3024" s="3" t="s">
        <v>57</v>
      </c>
      <c r="H3024" s="3" t="s">
        <v>21</v>
      </c>
      <c r="I3024" s="3" t="s">
        <v>22</v>
      </c>
      <c r="J3024" s="3" t="s">
        <v>21</v>
      </c>
      <c r="K3024" s="3"/>
      <c r="L3024" s="3" t="s">
        <v>44</v>
      </c>
      <c r="M3024" s="3" t="s">
        <v>82</v>
      </c>
      <c r="N3024" s="3">
        <v>2</v>
      </c>
      <c r="O3024" s="3">
        <v>63</v>
      </c>
    </row>
    <row r="3025" spans="1:15" ht="17.100000000000001">
      <c r="A3025" s="3" t="s">
        <v>3699</v>
      </c>
      <c r="B3025" s="3" t="s">
        <v>42</v>
      </c>
      <c r="C3025" s="3"/>
      <c r="D3025" s="3" t="s">
        <v>20</v>
      </c>
      <c r="E3025" s="3" t="s">
        <v>339</v>
      </c>
      <c r="F3025" s="3">
        <v>21</v>
      </c>
      <c r="G3025" s="3" t="s">
        <v>57</v>
      </c>
      <c r="H3025" s="3" t="s">
        <v>21</v>
      </c>
      <c r="I3025" s="3" t="s">
        <v>22</v>
      </c>
      <c r="J3025" s="3" t="s">
        <v>21</v>
      </c>
      <c r="K3025" s="3"/>
      <c r="L3025" s="3" t="s">
        <v>736</v>
      </c>
      <c r="M3025" s="3" t="s">
        <v>53</v>
      </c>
      <c r="N3025" s="3">
        <v>0</v>
      </c>
      <c r="O3025" s="3">
        <v>0</v>
      </c>
    </row>
    <row r="3026" spans="1:15" ht="17.100000000000001">
      <c r="A3026" s="3" t="s">
        <v>3700</v>
      </c>
      <c r="B3026" s="3" t="s">
        <v>249</v>
      </c>
      <c r="C3026" s="3" t="s">
        <v>159</v>
      </c>
      <c r="D3026" s="3" t="s">
        <v>91</v>
      </c>
      <c r="E3026" s="3" t="s">
        <v>92</v>
      </c>
      <c r="F3026" s="3">
        <v>21</v>
      </c>
      <c r="G3026" s="3" t="s">
        <v>86</v>
      </c>
      <c r="H3026" s="3" t="s">
        <v>21</v>
      </c>
      <c r="I3026" s="3" t="s">
        <v>22</v>
      </c>
      <c r="J3026" s="3" t="s">
        <v>21</v>
      </c>
      <c r="K3026" s="3"/>
      <c r="L3026" s="3" t="s">
        <v>117</v>
      </c>
      <c r="M3026" s="3" t="s">
        <v>24</v>
      </c>
      <c r="N3026" s="3">
        <v>1</v>
      </c>
      <c r="O3026" s="3">
        <v>15</v>
      </c>
    </row>
    <row r="3027" spans="1:15" ht="17.100000000000001">
      <c r="A3027" s="3" t="s">
        <v>3701</v>
      </c>
      <c r="B3027" s="3" t="s">
        <v>1061</v>
      </c>
      <c r="C3027" s="3" t="s">
        <v>142</v>
      </c>
      <c r="D3027" s="3" t="s">
        <v>18</v>
      </c>
      <c r="E3027" s="3" t="s">
        <v>19</v>
      </c>
      <c r="F3027" s="3">
        <v>21</v>
      </c>
      <c r="G3027" s="3" t="s">
        <v>204</v>
      </c>
      <c r="H3027" s="3" t="s">
        <v>21</v>
      </c>
      <c r="I3027" s="3" t="s">
        <v>22</v>
      </c>
      <c r="J3027" s="3" t="s">
        <v>21</v>
      </c>
      <c r="K3027" s="3"/>
      <c r="L3027" s="3" t="s">
        <v>87</v>
      </c>
      <c r="M3027" s="3" t="s">
        <v>205</v>
      </c>
      <c r="N3027" s="3">
        <v>0</v>
      </c>
      <c r="O3027" s="3">
        <v>6</v>
      </c>
    </row>
    <row r="3028" spans="1:15" ht="17.100000000000001">
      <c r="A3028" s="3" t="s">
        <v>3702</v>
      </c>
      <c r="B3028" s="3" t="s">
        <v>42</v>
      </c>
      <c r="C3028" s="3" t="s">
        <v>1895</v>
      </c>
      <c r="D3028" s="3" t="s">
        <v>20</v>
      </c>
      <c r="E3028" s="3" t="s">
        <v>339</v>
      </c>
      <c r="F3028" s="3">
        <v>21</v>
      </c>
      <c r="G3028" s="3" t="s">
        <v>1391</v>
      </c>
      <c r="H3028" s="3" t="s">
        <v>21</v>
      </c>
      <c r="I3028" s="3" t="s">
        <v>22</v>
      </c>
      <c r="J3028" s="3" t="s">
        <v>21</v>
      </c>
      <c r="K3028" s="3"/>
      <c r="L3028" s="3" t="s">
        <v>218</v>
      </c>
      <c r="M3028" s="3" t="s">
        <v>139</v>
      </c>
      <c r="N3028" s="3">
        <v>2</v>
      </c>
      <c r="O3028" s="3">
        <v>32</v>
      </c>
    </row>
    <row r="3029" spans="1:15" ht="17.100000000000001">
      <c r="A3029" s="3" t="s">
        <v>3703</v>
      </c>
      <c r="B3029" s="3" t="s">
        <v>111</v>
      </c>
      <c r="C3029" s="3"/>
      <c r="D3029" s="3" t="s">
        <v>20</v>
      </c>
      <c r="E3029" s="3" t="s">
        <v>339</v>
      </c>
      <c r="F3029" s="3">
        <v>21</v>
      </c>
      <c r="G3029" s="3" t="s">
        <v>74</v>
      </c>
      <c r="H3029" s="3" t="s">
        <v>21</v>
      </c>
      <c r="I3029" s="3" t="s">
        <v>22</v>
      </c>
      <c r="J3029" s="3" t="s">
        <v>21</v>
      </c>
      <c r="K3029" s="3"/>
      <c r="L3029" s="3" t="s">
        <v>138</v>
      </c>
      <c r="M3029" s="3" t="s">
        <v>1090</v>
      </c>
      <c r="N3029" s="3">
        <v>0</v>
      </c>
      <c r="O3029" s="3">
        <v>0</v>
      </c>
    </row>
    <row r="3030" spans="1:15" ht="17.100000000000001">
      <c r="A3030" s="3" t="s">
        <v>3704</v>
      </c>
      <c r="B3030" s="3" t="s">
        <v>16</v>
      </c>
      <c r="C3030" s="3" t="s">
        <v>103</v>
      </c>
      <c r="D3030" s="3" t="s">
        <v>91</v>
      </c>
      <c r="E3030" s="3" t="s">
        <v>92</v>
      </c>
      <c r="F3030" s="3">
        <v>21</v>
      </c>
      <c r="G3030" s="3" t="s">
        <v>57</v>
      </c>
      <c r="H3030" s="3" t="s">
        <v>21</v>
      </c>
      <c r="I3030" s="3" t="s">
        <v>22</v>
      </c>
      <c r="J3030" s="3" t="s">
        <v>21</v>
      </c>
      <c r="K3030" s="3"/>
      <c r="L3030" s="3" t="s">
        <v>87</v>
      </c>
      <c r="M3030" s="3" t="s">
        <v>173</v>
      </c>
      <c r="N3030" s="3">
        <v>7</v>
      </c>
      <c r="O3030" s="3">
        <v>28</v>
      </c>
    </row>
    <row r="3031" spans="1:15" ht="17.100000000000001">
      <c r="A3031" s="3" t="s">
        <v>3705</v>
      </c>
      <c r="B3031" s="3" t="s">
        <v>166</v>
      </c>
      <c r="C3031" s="3" t="s">
        <v>412</v>
      </c>
      <c r="D3031" s="3" t="s">
        <v>38</v>
      </c>
      <c r="E3031" s="3" t="s">
        <v>39</v>
      </c>
      <c r="F3031" s="3">
        <v>21</v>
      </c>
      <c r="G3031" s="3" t="s">
        <v>1589</v>
      </c>
      <c r="H3031" s="3" t="s">
        <v>21</v>
      </c>
      <c r="I3031" s="3" t="s">
        <v>22</v>
      </c>
      <c r="J3031" s="3" t="s">
        <v>21</v>
      </c>
      <c r="K3031" s="3"/>
      <c r="L3031" s="3" t="s">
        <v>75</v>
      </c>
      <c r="M3031" s="3" t="s">
        <v>266</v>
      </c>
      <c r="N3031" s="3">
        <v>0</v>
      </c>
      <c r="O3031" s="3">
        <v>0</v>
      </c>
    </row>
    <row r="3032" spans="1:15" ht="17.100000000000001">
      <c r="A3032" s="3" t="s">
        <v>3706</v>
      </c>
      <c r="B3032" s="3" t="s">
        <v>877</v>
      </c>
      <c r="C3032" s="3" t="s">
        <v>3707</v>
      </c>
      <c r="D3032" s="3" t="s">
        <v>3708</v>
      </c>
      <c r="E3032" s="3" t="s">
        <v>3709</v>
      </c>
      <c r="F3032" s="3">
        <v>21</v>
      </c>
      <c r="G3032" s="3" t="s">
        <v>20</v>
      </c>
      <c r="H3032" s="3" t="s">
        <v>21</v>
      </c>
      <c r="I3032" s="3" t="s">
        <v>22</v>
      </c>
      <c r="J3032" s="3" t="s">
        <v>21</v>
      </c>
      <c r="K3032" s="3"/>
      <c r="L3032" s="3" t="s">
        <v>183</v>
      </c>
      <c r="M3032" s="3" t="s">
        <v>139</v>
      </c>
      <c r="N3032" s="3">
        <v>0</v>
      </c>
      <c r="O3032" s="3">
        <v>0</v>
      </c>
    </row>
    <row r="3033" spans="1:15" ht="17.100000000000001">
      <c r="A3033" s="3" t="s">
        <v>3710</v>
      </c>
      <c r="B3033" s="3" t="s">
        <v>281</v>
      </c>
      <c r="C3033" s="3" t="s">
        <v>200</v>
      </c>
      <c r="D3033" s="3" t="s">
        <v>38</v>
      </c>
      <c r="E3033" s="3" t="s">
        <v>39</v>
      </c>
      <c r="F3033" s="3">
        <v>21</v>
      </c>
      <c r="G3033" s="3" t="s">
        <v>3236</v>
      </c>
      <c r="H3033" s="3" t="s">
        <v>21</v>
      </c>
      <c r="I3033" s="3" t="s">
        <v>22</v>
      </c>
      <c r="J3033" s="3" t="s">
        <v>21</v>
      </c>
      <c r="K3033" s="3"/>
      <c r="L3033" s="3" t="s">
        <v>49</v>
      </c>
      <c r="M3033" s="3" t="s">
        <v>24</v>
      </c>
      <c r="N3033" s="3">
        <v>0</v>
      </c>
      <c r="O3033" s="3">
        <v>12</v>
      </c>
    </row>
    <row r="3034" spans="1:15" ht="17.100000000000001">
      <c r="A3034" s="3" t="s">
        <v>3711</v>
      </c>
      <c r="B3034" s="3" t="s">
        <v>42</v>
      </c>
      <c r="C3034" s="3" t="s">
        <v>449</v>
      </c>
      <c r="D3034" s="3" t="s">
        <v>38</v>
      </c>
      <c r="E3034" s="3" t="s">
        <v>39</v>
      </c>
      <c r="F3034" s="3">
        <v>21</v>
      </c>
      <c r="G3034" s="3" t="s">
        <v>20</v>
      </c>
      <c r="H3034" s="3" t="s">
        <v>21</v>
      </c>
      <c r="I3034" s="3" t="s">
        <v>22</v>
      </c>
      <c r="J3034" s="3" t="s">
        <v>21</v>
      </c>
      <c r="K3034" s="3"/>
      <c r="L3034" s="3" t="s">
        <v>247</v>
      </c>
      <c r="M3034" s="3" t="s">
        <v>205</v>
      </c>
      <c r="N3034" s="3">
        <v>0</v>
      </c>
      <c r="O3034" s="3">
        <v>5</v>
      </c>
    </row>
    <row r="3035" spans="1:15" ht="17.100000000000001">
      <c r="A3035" s="3" t="s">
        <v>3712</v>
      </c>
      <c r="B3035" s="3" t="s">
        <v>1780</v>
      </c>
      <c r="C3035" s="3" t="s">
        <v>2232</v>
      </c>
      <c r="D3035" s="3" t="s">
        <v>20</v>
      </c>
      <c r="E3035" s="3" t="s">
        <v>339</v>
      </c>
      <c r="F3035" s="3">
        <v>21</v>
      </c>
      <c r="G3035" s="3" t="s">
        <v>3713</v>
      </c>
      <c r="H3035" s="3" t="s">
        <v>21</v>
      </c>
      <c r="I3035" s="3" t="s">
        <v>22</v>
      </c>
      <c r="J3035" s="3" t="s">
        <v>21</v>
      </c>
      <c r="K3035" s="3"/>
      <c r="L3035" s="3" t="s">
        <v>33</v>
      </c>
      <c r="M3035" s="3" t="s">
        <v>88</v>
      </c>
      <c r="N3035" s="3">
        <v>3</v>
      </c>
      <c r="O3035" s="3">
        <v>75</v>
      </c>
    </row>
    <row r="3036" spans="1:15" ht="17.100000000000001">
      <c r="A3036" s="3" t="s">
        <v>3714</v>
      </c>
      <c r="B3036" s="3" t="s">
        <v>81</v>
      </c>
      <c r="C3036" s="3" t="s">
        <v>136</v>
      </c>
      <c r="D3036" s="3" t="s">
        <v>91</v>
      </c>
      <c r="E3036" s="3" t="s">
        <v>92</v>
      </c>
      <c r="F3036" s="3">
        <v>21</v>
      </c>
      <c r="G3036" s="3" t="s">
        <v>142</v>
      </c>
      <c r="H3036" s="3" t="s">
        <v>21</v>
      </c>
      <c r="I3036" s="3" t="s">
        <v>22</v>
      </c>
      <c r="J3036" s="3" t="s">
        <v>21</v>
      </c>
      <c r="K3036" s="3"/>
      <c r="L3036" s="3" t="s">
        <v>247</v>
      </c>
      <c r="M3036" s="3" t="s">
        <v>147</v>
      </c>
      <c r="N3036" s="3">
        <v>1</v>
      </c>
      <c r="O3036" s="3">
        <v>52</v>
      </c>
    </row>
    <row r="3037" spans="1:15" ht="17.100000000000001">
      <c r="A3037" s="3" t="s">
        <v>3715</v>
      </c>
      <c r="B3037" s="3" t="s">
        <v>42</v>
      </c>
      <c r="C3037" s="3"/>
      <c r="D3037" s="3" t="s">
        <v>20</v>
      </c>
      <c r="E3037" s="3" t="s">
        <v>339</v>
      </c>
      <c r="F3037" s="3">
        <v>21</v>
      </c>
      <c r="G3037" s="3" t="s">
        <v>314</v>
      </c>
      <c r="H3037" s="3" t="s">
        <v>21</v>
      </c>
      <c r="I3037" s="3" t="s">
        <v>22</v>
      </c>
      <c r="J3037" s="3" t="s">
        <v>21</v>
      </c>
      <c r="K3037" s="3"/>
      <c r="L3037" s="3" t="s">
        <v>99</v>
      </c>
      <c r="M3037" s="3" t="s">
        <v>306</v>
      </c>
      <c r="N3037" s="3">
        <v>1</v>
      </c>
      <c r="O3037" s="3">
        <v>23</v>
      </c>
    </row>
    <row r="3038" spans="1:15" ht="17.100000000000001">
      <c r="A3038" s="3" t="s">
        <v>3716</v>
      </c>
      <c r="B3038" s="3" t="s">
        <v>102</v>
      </c>
      <c r="C3038" s="3"/>
      <c r="D3038" s="3" t="s">
        <v>20</v>
      </c>
      <c r="E3038" s="3" t="s">
        <v>339</v>
      </c>
      <c r="F3038" s="3">
        <v>21</v>
      </c>
      <c r="G3038" s="3" t="s">
        <v>1395</v>
      </c>
      <c r="H3038" s="3" t="s">
        <v>21</v>
      </c>
      <c r="I3038" s="3" t="s">
        <v>22</v>
      </c>
      <c r="J3038" s="3" t="s">
        <v>21</v>
      </c>
      <c r="K3038" s="3" t="s">
        <v>870</v>
      </c>
      <c r="L3038" s="3" t="s">
        <v>218</v>
      </c>
      <c r="M3038" s="3" t="s">
        <v>50</v>
      </c>
      <c r="N3038" s="3">
        <v>0</v>
      </c>
      <c r="O3038" s="3">
        <v>22</v>
      </c>
    </row>
    <row r="3039" spans="1:15" ht="17.100000000000001">
      <c r="A3039" s="3" t="s">
        <v>3717</v>
      </c>
      <c r="B3039" s="3" t="s">
        <v>81</v>
      </c>
      <c r="C3039" s="3" t="s">
        <v>3718</v>
      </c>
      <c r="D3039" s="3" t="s">
        <v>20</v>
      </c>
      <c r="E3039" s="3" t="s">
        <v>339</v>
      </c>
      <c r="F3039" s="3">
        <v>21</v>
      </c>
      <c r="G3039" s="3" t="s">
        <v>217</v>
      </c>
      <c r="H3039" s="3" t="s">
        <v>21</v>
      </c>
      <c r="I3039" s="3" t="s">
        <v>22</v>
      </c>
      <c r="J3039" s="3" t="s">
        <v>21</v>
      </c>
      <c r="K3039" s="3"/>
      <c r="L3039" s="3" t="s">
        <v>2095</v>
      </c>
      <c r="M3039" s="3" t="s">
        <v>2215</v>
      </c>
      <c r="N3039" s="3">
        <v>7</v>
      </c>
      <c r="O3039" s="3">
        <v>76</v>
      </c>
    </row>
    <row r="3040" spans="1:15" ht="17.100000000000001">
      <c r="A3040" s="3" t="s">
        <v>3719</v>
      </c>
      <c r="B3040" s="3" t="s">
        <v>360</v>
      </c>
      <c r="C3040" s="3" t="s">
        <v>177</v>
      </c>
      <c r="D3040" s="3" t="s">
        <v>18</v>
      </c>
      <c r="E3040" s="3" t="s">
        <v>19</v>
      </c>
      <c r="F3040" s="3">
        <v>21</v>
      </c>
      <c r="G3040" s="3" t="s">
        <v>177</v>
      </c>
      <c r="H3040" s="3" t="s">
        <v>21</v>
      </c>
      <c r="I3040" s="3" t="s">
        <v>22</v>
      </c>
      <c r="J3040" s="3" t="s">
        <v>21</v>
      </c>
      <c r="K3040" s="3"/>
      <c r="L3040" s="3" t="s">
        <v>49</v>
      </c>
      <c r="M3040" s="3" t="s">
        <v>367</v>
      </c>
      <c r="N3040" s="3">
        <v>3</v>
      </c>
      <c r="O3040" s="3">
        <v>61</v>
      </c>
    </row>
    <row r="3041" spans="1:15" ht="17.100000000000001">
      <c r="A3041" s="3" t="s">
        <v>3720</v>
      </c>
      <c r="B3041" s="3" t="s">
        <v>3721</v>
      </c>
      <c r="C3041" s="3" t="s">
        <v>378</v>
      </c>
      <c r="D3041" s="3" t="s">
        <v>18</v>
      </c>
      <c r="E3041" s="3" t="s">
        <v>19</v>
      </c>
      <c r="F3041" s="3">
        <v>21</v>
      </c>
      <c r="G3041" s="3" t="s">
        <v>124</v>
      </c>
      <c r="H3041" s="3" t="s">
        <v>21</v>
      </c>
      <c r="I3041" s="3" t="s">
        <v>22</v>
      </c>
      <c r="J3041" s="3" t="s">
        <v>21</v>
      </c>
      <c r="K3041" s="3"/>
      <c r="L3041" s="3" t="s">
        <v>108</v>
      </c>
      <c r="M3041" s="3" t="s">
        <v>109</v>
      </c>
      <c r="N3041" s="3">
        <v>4</v>
      </c>
      <c r="O3041" s="3">
        <v>35</v>
      </c>
    </row>
    <row r="3042" spans="1:15" ht="17.100000000000001">
      <c r="A3042" s="3" t="s">
        <v>3722</v>
      </c>
      <c r="B3042" s="3" t="s">
        <v>81</v>
      </c>
      <c r="C3042" s="3" t="s">
        <v>376</v>
      </c>
      <c r="D3042" s="3" t="s">
        <v>38</v>
      </c>
      <c r="E3042" s="3" t="s">
        <v>39</v>
      </c>
      <c r="F3042" s="3">
        <v>21</v>
      </c>
      <c r="G3042" s="3" t="s">
        <v>1208</v>
      </c>
      <c r="H3042" s="3" t="s">
        <v>21</v>
      </c>
      <c r="I3042" s="3" t="s">
        <v>22</v>
      </c>
      <c r="J3042" s="3" t="s">
        <v>21</v>
      </c>
      <c r="K3042" s="3"/>
      <c r="L3042" s="3" t="s">
        <v>333</v>
      </c>
      <c r="M3042" s="3" t="s">
        <v>639</v>
      </c>
      <c r="N3042" s="3">
        <v>7</v>
      </c>
      <c r="O3042" s="3">
        <v>64</v>
      </c>
    </row>
    <row r="3043" spans="1:15" ht="17.100000000000001">
      <c r="A3043" s="3" t="s">
        <v>3723</v>
      </c>
      <c r="B3043" s="3" t="s">
        <v>42</v>
      </c>
      <c r="C3043" s="3" t="s">
        <v>185</v>
      </c>
      <c r="D3043" s="3" t="s">
        <v>38</v>
      </c>
      <c r="E3043" s="3" t="s">
        <v>39</v>
      </c>
      <c r="F3043" s="3">
        <v>21</v>
      </c>
      <c r="G3043" s="3" t="s">
        <v>185</v>
      </c>
      <c r="H3043" s="3" t="s">
        <v>21</v>
      </c>
      <c r="I3043" s="3" t="s">
        <v>22</v>
      </c>
      <c r="J3043" s="3" t="s">
        <v>21</v>
      </c>
      <c r="K3043" s="3" t="s">
        <v>3724</v>
      </c>
      <c r="L3043" s="3" t="s">
        <v>218</v>
      </c>
      <c r="M3043" s="3" t="s">
        <v>306</v>
      </c>
      <c r="N3043" s="3">
        <v>1</v>
      </c>
      <c r="O3043" s="3">
        <v>4</v>
      </c>
    </row>
    <row r="3044" spans="1:15" ht="17.100000000000001">
      <c r="A3044" s="3" t="s">
        <v>3725</v>
      </c>
      <c r="B3044" s="3" t="s">
        <v>42</v>
      </c>
      <c r="C3044" s="3" t="s">
        <v>246</v>
      </c>
      <c r="D3044" s="3" t="s">
        <v>38</v>
      </c>
      <c r="E3044" s="3" t="s">
        <v>39</v>
      </c>
      <c r="F3044" s="3">
        <v>21</v>
      </c>
      <c r="G3044" s="3" t="s">
        <v>650</v>
      </c>
      <c r="H3044" s="3" t="s">
        <v>21</v>
      </c>
      <c r="I3044" s="3" t="s">
        <v>22</v>
      </c>
      <c r="J3044" s="3" t="s">
        <v>21</v>
      </c>
      <c r="K3044" s="3"/>
      <c r="L3044" s="3" t="s">
        <v>87</v>
      </c>
      <c r="M3044" s="3" t="s">
        <v>109</v>
      </c>
      <c r="N3044" s="3">
        <v>0</v>
      </c>
      <c r="O3044" s="3">
        <v>9</v>
      </c>
    </row>
    <row r="3045" spans="1:15" ht="17.100000000000001">
      <c r="A3045" s="3" t="s">
        <v>3726</v>
      </c>
      <c r="B3045" s="3" t="s">
        <v>47</v>
      </c>
      <c r="C3045" s="3"/>
      <c r="D3045" s="3" t="s">
        <v>20</v>
      </c>
      <c r="E3045" s="3" t="s">
        <v>339</v>
      </c>
      <c r="F3045" s="3">
        <v>21</v>
      </c>
      <c r="G3045" s="3" t="s">
        <v>1184</v>
      </c>
      <c r="H3045" s="3" t="s">
        <v>21</v>
      </c>
      <c r="I3045" s="3" t="s">
        <v>22</v>
      </c>
      <c r="J3045" s="3" t="s">
        <v>21</v>
      </c>
      <c r="K3045" s="3"/>
      <c r="L3045" s="3" t="s">
        <v>87</v>
      </c>
      <c r="M3045" s="3" t="s">
        <v>266</v>
      </c>
      <c r="N3045" s="3">
        <v>1</v>
      </c>
      <c r="O3045" s="3">
        <v>4</v>
      </c>
    </row>
    <row r="3046" spans="1:15" ht="17.100000000000001">
      <c r="A3046" s="3" t="s">
        <v>3727</v>
      </c>
      <c r="B3046" s="3" t="s">
        <v>567</v>
      </c>
      <c r="C3046" s="3" t="s">
        <v>175</v>
      </c>
      <c r="D3046" s="3" t="s">
        <v>62</v>
      </c>
      <c r="E3046" s="3" t="s">
        <v>63</v>
      </c>
      <c r="F3046" s="3">
        <v>21</v>
      </c>
      <c r="G3046" s="3" t="s">
        <v>1279</v>
      </c>
      <c r="H3046" s="3" t="s">
        <v>21</v>
      </c>
      <c r="I3046" s="3" t="s">
        <v>22</v>
      </c>
      <c r="J3046" s="3" t="s">
        <v>21</v>
      </c>
      <c r="K3046" s="3"/>
      <c r="L3046" s="3" t="s">
        <v>333</v>
      </c>
      <c r="M3046" s="3" t="s">
        <v>29</v>
      </c>
      <c r="N3046" s="3">
        <v>5</v>
      </c>
      <c r="O3046" s="3">
        <v>71</v>
      </c>
    </row>
    <row r="3047" spans="1:15" ht="17.100000000000001">
      <c r="A3047" s="3" t="s">
        <v>3728</v>
      </c>
      <c r="B3047" s="3" t="s">
        <v>3729</v>
      </c>
      <c r="C3047" s="3" t="s">
        <v>378</v>
      </c>
      <c r="D3047" s="3" t="s">
        <v>18</v>
      </c>
      <c r="E3047" s="3" t="s">
        <v>19</v>
      </c>
      <c r="F3047" s="3">
        <v>21</v>
      </c>
      <c r="G3047" s="3" t="s">
        <v>1391</v>
      </c>
      <c r="H3047" s="3" t="s">
        <v>21</v>
      </c>
      <c r="I3047" s="3" t="s">
        <v>22</v>
      </c>
      <c r="J3047" s="3" t="s">
        <v>21</v>
      </c>
      <c r="K3047" s="3"/>
      <c r="L3047" s="3" t="s">
        <v>28</v>
      </c>
      <c r="M3047" s="3" t="s">
        <v>291</v>
      </c>
      <c r="N3047" s="3">
        <v>6</v>
      </c>
      <c r="O3047" s="3">
        <v>45</v>
      </c>
    </row>
    <row r="3048" spans="1:15" ht="17.100000000000001">
      <c r="A3048" s="3" t="s">
        <v>3730</v>
      </c>
      <c r="B3048" s="3" t="s">
        <v>31</v>
      </c>
      <c r="C3048" s="3" t="s">
        <v>3731</v>
      </c>
      <c r="D3048" s="3" t="s">
        <v>20</v>
      </c>
      <c r="E3048" s="3" t="s">
        <v>339</v>
      </c>
      <c r="F3048" s="3">
        <v>21</v>
      </c>
      <c r="G3048" s="3" t="s">
        <v>284</v>
      </c>
      <c r="H3048" s="3" t="s">
        <v>21</v>
      </c>
      <c r="I3048" s="3" t="s">
        <v>22</v>
      </c>
      <c r="J3048" s="3" t="s">
        <v>21</v>
      </c>
      <c r="K3048" s="3"/>
      <c r="L3048" s="3" t="s">
        <v>49</v>
      </c>
      <c r="M3048" s="3" t="s">
        <v>254</v>
      </c>
      <c r="N3048" s="3">
        <v>0</v>
      </c>
      <c r="O3048" s="3">
        <v>0</v>
      </c>
    </row>
    <row r="3049" spans="1:15" ht="17.100000000000001">
      <c r="A3049" s="3" t="s">
        <v>3732</v>
      </c>
      <c r="B3049" s="3" t="s">
        <v>16</v>
      </c>
      <c r="C3049" s="3" t="s">
        <v>79</v>
      </c>
      <c r="D3049" s="3" t="s">
        <v>18</v>
      </c>
      <c r="E3049" s="3" t="s">
        <v>19</v>
      </c>
      <c r="F3049" s="3">
        <v>21</v>
      </c>
      <c r="G3049" s="3" t="s">
        <v>3733</v>
      </c>
      <c r="H3049" s="3" t="s">
        <v>21</v>
      </c>
      <c r="I3049" s="3" t="s">
        <v>22</v>
      </c>
      <c r="J3049" s="3" t="s">
        <v>21</v>
      </c>
      <c r="K3049" s="3" t="s">
        <v>491</v>
      </c>
      <c r="L3049" s="3" t="s">
        <v>104</v>
      </c>
      <c r="M3049" s="3" t="s">
        <v>347</v>
      </c>
      <c r="N3049" s="3">
        <v>10</v>
      </c>
      <c r="O3049" s="3">
        <v>67</v>
      </c>
    </row>
    <row r="3050" spans="1:15" ht="17.100000000000001">
      <c r="A3050" s="3" t="s">
        <v>3734</v>
      </c>
      <c r="B3050" s="3" t="s">
        <v>249</v>
      </c>
      <c r="C3050" s="3" t="s">
        <v>3353</v>
      </c>
      <c r="D3050" s="3" t="s">
        <v>2190</v>
      </c>
      <c r="E3050" s="3" t="s">
        <v>2191</v>
      </c>
      <c r="F3050" s="3">
        <v>21</v>
      </c>
      <c r="G3050" s="3" t="s">
        <v>20</v>
      </c>
      <c r="H3050" s="3" t="s">
        <v>21</v>
      </c>
      <c r="I3050" s="3" t="s">
        <v>22</v>
      </c>
      <c r="J3050" s="3" t="s">
        <v>21</v>
      </c>
      <c r="K3050" s="3"/>
      <c r="L3050" s="3" t="s">
        <v>44</v>
      </c>
      <c r="M3050" s="3" t="s">
        <v>343</v>
      </c>
      <c r="N3050" s="3">
        <v>11</v>
      </c>
      <c r="O3050" s="3">
        <v>86</v>
      </c>
    </row>
    <row r="3051" spans="1:15" ht="17.100000000000001">
      <c r="A3051" s="3" t="s">
        <v>3735</v>
      </c>
      <c r="B3051" s="3" t="s">
        <v>249</v>
      </c>
      <c r="C3051" s="3" t="s">
        <v>112</v>
      </c>
      <c r="D3051" s="3" t="s">
        <v>38</v>
      </c>
      <c r="E3051" s="3" t="s">
        <v>39</v>
      </c>
      <c r="F3051" s="3">
        <v>21</v>
      </c>
      <c r="G3051" s="3" t="s">
        <v>2621</v>
      </c>
      <c r="H3051" s="3" t="s">
        <v>21</v>
      </c>
      <c r="I3051" s="3" t="s">
        <v>22</v>
      </c>
      <c r="J3051" s="3" t="s">
        <v>21</v>
      </c>
      <c r="K3051" s="3"/>
      <c r="L3051" s="3" t="s">
        <v>108</v>
      </c>
      <c r="M3051" s="3" t="s">
        <v>254</v>
      </c>
      <c r="N3051" s="3">
        <v>1</v>
      </c>
      <c r="O3051" s="3">
        <v>7</v>
      </c>
    </row>
    <row r="3052" spans="1:15" ht="17.100000000000001">
      <c r="A3052" s="3" t="s">
        <v>3736</v>
      </c>
      <c r="B3052" s="3" t="s">
        <v>1380</v>
      </c>
      <c r="C3052" s="3" t="s">
        <v>3353</v>
      </c>
      <c r="D3052" s="3" t="s">
        <v>2190</v>
      </c>
      <c r="E3052" s="3" t="s">
        <v>2191</v>
      </c>
      <c r="F3052" s="3">
        <v>21</v>
      </c>
      <c r="G3052" s="3" t="s">
        <v>745</v>
      </c>
      <c r="H3052" s="3" t="s">
        <v>21</v>
      </c>
      <c r="I3052" s="3" t="s">
        <v>22</v>
      </c>
      <c r="J3052" s="3" t="s">
        <v>21</v>
      </c>
      <c r="K3052" s="3"/>
      <c r="L3052" s="3" t="s">
        <v>44</v>
      </c>
      <c r="M3052" s="3" t="s">
        <v>88</v>
      </c>
      <c r="N3052" s="3">
        <v>7</v>
      </c>
      <c r="O3052" s="3">
        <v>67</v>
      </c>
    </row>
    <row r="3053" spans="1:15" ht="17.100000000000001">
      <c r="A3053" s="3" t="s">
        <v>3737</v>
      </c>
      <c r="B3053" s="3" t="s">
        <v>72</v>
      </c>
      <c r="C3053" s="3" t="s">
        <v>136</v>
      </c>
      <c r="D3053" s="3" t="s">
        <v>91</v>
      </c>
      <c r="E3053" s="3" t="s">
        <v>92</v>
      </c>
      <c r="F3053" s="3">
        <v>21</v>
      </c>
      <c r="G3053" s="3" t="s">
        <v>124</v>
      </c>
      <c r="H3053" s="3" t="s">
        <v>21</v>
      </c>
      <c r="I3053" s="3" t="s">
        <v>22</v>
      </c>
      <c r="J3053" s="3" t="s">
        <v>21</v>
      </c>
      <c r="K3053" s="3"/>
      <c r="L3053" s="3" t="s">
        <v>49</v>
      </c>
      <c r="M3053" s="3" t="s">
        <v>82</v>
      </c>
      <c r="N3053" s="3">
        <v>4</v>
      </c>
      <c r="O3053" s="3">
        <v>72</v>
      </c>
    </row>
    <row r="3054" spans="1:15" ht="17.100000000000001">
      <c r="A3054" s="3" t="s">
        <v>3738</v>
      </c>
      <c r="B3054" s="3" t="s">
        <v>16</v>
      </c>
      <c r="C3054" s="3" t="s">
        <v>669</v>
      </c>
      <c r="D3054" s="3" t="s">
        <v>62</v>
      </c>
      <c r="E3054" s="3" t="s">
        <v>63</v>
      </c>
      <c r="F3054" s="3">
        <v>21</v>
      </c>
      <c r="G3054" s="3" t="s">
        <v>669</v>
      </c>
      <c r="H3054" s="3" t="s">
        <v>21</v>
      </c>
      <c r="I3054" s="3" t="s">
        <v>22</v>
      </c>
      <c r="J3054" s="3" t="s">
        <v>21</v>
      </c>
      <c r="K3054" s="3"/>
      <c r="L3054" s="3" t="s">
        <v>315</v>
      </c>
      <c r="M3054" s="3" t="s">
        <v>24</v>
      </c>
      <c r="N3054" s="3">
        <v>0</v>
      </c>
      <c r="O3054" s="3">
        <v>0</v>
      </c>
    </row>
    <row r="3055" spans="1:15" ht="17.100000000000001">
      <c r="A3055" s="3" t="s">
        <v>3739</v>
      </c>
      <c r="B3055" s="3" t="s">
        <v>278</v>
      </c>
      <c r="C3055" s="3" t="s">
        <v>217</v>
      </c>
      <c r="D3055" s="3" t="s">
        <v>38</v>
      </c>
      <c r="E3055" s="3" t="s">
        <v>39</v>
      </c>
      <c r="F3055" s="3">
        <v>21</v>
      </c>
      <c r="G3055" s="3" t="s">
        <v>74</v>
      </c>
      <c r="H3055" s="3" t="s">
        <v>21</v>
      </c>
      <c r="I3055" s="3" t="s">
        <v>22</v>
      </c>
      <c r="J3055" s="3" t="s">
        <v>21</v>
      </c>
      <c r="K3055" s="3"/>
      <c r="L3055" s="3" t="s">
        <v>160</v>
      </c>
      <c r="M3055" s="3" t="s">
        <v>306</v>
      </c>
      <c r="N3055" s="3">
        <v>16</v>
      </c>
      <c r="O3055" s="3">
        <v>86</v>
      </c>
    </row>
    <row r="3056" spans="1:15" ht="17.100000000000001">
      <c r="A3056" s="3" t="s">
        <v>3740</v>
      </c>
      <c r="B3056" s="3" t="s">
        <v>16</v>
      </c>
      <c r="C3056" s="3" t="s">
        <v>364</v>
      </c>
      <c r="D3056" s="3" t="s">
        <v>20</v>
      </c>
      <c r="E3056" s="3" t="s">
        <v>339</v>
      </c>
      <c r="F3056" s="3">
        <v>21</v>
      </c>
      <c r="G3056" s="3" t="s">
        <v>512</v>
      </c>
      <c r="H3056" s="3" t="s">
        <v>21</v>
      </c>
      <c r="I3056" s="3" t="s">
        <v>22</v>
      </c>
      <c r="J3056" s="3" t="s">
        <v>21</v>
      </c>
      <c r="K3056" s="3"/>
      <c r="L3056" s="3" t="s">
        <v>218</v>
      </c>
      <c r="M3056" s="3" t="s">
        <v>347</v>
      </c>
      <c r="N3056" s="3">
        <v>18</v>
      </c>
      <c r="O3056" s="3">
        <v>56</v>
      </c>
    </row>
    <row r="3057" spans="1:15" ht="17.100000000000001">
      <c r="A3057" s="3" t="s">
        <v>3741</v>
      </c>
      <c r="B3057" s="3" t="s">
        <v>31</v>
      </c>
      <c r="C3057" s="3"/>
      <c r="D3057" s="3" t="s">
        <v>20</v>
      </c>
      <c r="E3057" s="3" t="s">
        <v>339</v>
      </c>
      <c r="F3057" s="3">
        <v>21</v>
      </c>
      <c r="G3057" s="3" t="s">
        <v>715</v>
      </c>
      <c r="H3057" s="3" t="s">
        <v>21</v>
      </c>
      <c r="I3057" s="3" t="s">
        <v>22</v>
      </c>
      <c r="J3057" s="3" t="s">
        <v>21</v>
      </c>
      <c r="K3057" s="3"/>
      <c r="L3057" s="3" t="s">
        <v>104</v>
      </c>
      <c r="M3057" s="3" t="s">
        <v>173</v>
      </c>
      <c r="N3057" s="3">
        <v>2</v>
      </c>
      <c r="O3057" s="3">
        <v>10</v>
      </c>
    </row>
    <row r="3058" spans="1:15" ht="17.100000000000001">
      <c r="A3058" s="3" t="s">
        <v>3742</v>
      </c>
      <c r="B3058" s="3" t="s">
        <v>166</v>
      </c>
      <c r="C3058" s="3" t="s">
        <v>3117</v>
      </c>
      <c r="D3058" s="3" t="s">
        <v>18</v>
      </c>
      <c r="E3058" s="3" t="s">
        <v>19</v>
      </c>
      <c r="F3058" s="3">
        <v>21</v>
      </c>
      <c r="G3058" s="3" t="s">
        <v>3743</v>
      </c>
      <c r="H3058" s="3" t="s">
        <v>21</v>
      </c>
      <c r="I3058" s="3" t="s">
        <v>22</v>
      </c>
      <c r="J3058" s="3" t="s">
        <v>21</v>
      </c>
      <c r="K3058" s="3"/>
      <c r="L3058" s="3" t="s">
        <v>108</v>
      </c>
      <c r="M3058" s="3" t="s">
        <v>266</v>
      </c>
      <c r="N3058" s="3">
        <v>0</v>
      </c>
      <c r="O3058" s="3">
        <v>121</v>
      </c>
    </row>
    <row r="3059" spans="1:15" ht="17.100000000000001">
      <c r="A3059" s="3" t="s">
        <v>3744</v>
      </c>
      <c r="B3059" s="3" t="s">
        <v>426</v>
      </c>
      <c r="C3059" s="3" t="s">
        <v>263</v>
      </c>
      <c r="D3059" s="3" t="s">
        <v>91</v>
      </c>
      <c r="E3059" s="3" t="s">
        <v>92</v>
      </c>
      <c r="F3059" s="3">
        <v>21</v>
      </c>
      <c r="G3059" s="3" t="s">
        <v>157</v>
      </c>
      <c r="H3059" s="3" t="s">
        <v>21</v>
      </c>
      <c r="I3059" s="3" t="s">
        <v>22</v>
      </c>
      <c r="J3059" s="3" t="s">
        <v>21</v>
      </c>
      <c r="K3059" s="3"/>
      <c r="L3059" s="3" t="s">
        <v>49</v>
      </c>
      <c r="M3059" s="3" t="s">
        <v>76</v>
      </c>
      <c r="N3059" s="3">
        <v>35</v>
      </c>
      <c r="O3059" s="3">
        <v>127</v>
      </c>
    </row>
    <row r="3060" spans="1:15" ht="17.100000000000001">
      <c r="A3060" s="3" t="s">
        <v>3745</v>
      </c>
      <c r="B3060" s="3" t="s">
        <v>42</v>
      </c>
      <c r="C3060" s="3" t="s">
        <v>204</v>
      </c>
      <c r="D3060" s="3" t="s">
        <v>91</v>
      </c>
      <c r="E3060" s="3" t="s">
        <v>92</v>
      </c>
      <c r="F3060" s="3">
        <v>21</v>
      </c>
      <c r="G3060" s="3" t="s">
        <v>586</v>
      </c>
      <c r="H3060" s="3" t="s">
        <v>21</v>
      </c>
      <c r="I3060" s="3" t="s">
        <v>22</v>
      </c>
      <c r="J3060" s="3" t="s">
        <v>21</v>
      </c>
      <c r="K3060" s="3"/>
      <c r="L3060" s="3" t="s">
        <v>194</v>
      </c>
      <c r="M3060" s="3" t="s">
        <v>306</v>
      </c>
      <c r="N3060" s="3">
        <v>0</v>
      </c>
      <c r="O3060" s="3">
        <v>43</v>
      </c>
    </row>
    <row r="3061" spans="1:15" ht="17.100000000000001">
      <c r="A3061" s="3" t="s">
        <v>3746</v>
      </c>
      <c r="B3061" s="3" t="s">
        <v>16</v>
      </c>
      <c r="C3061" s="3" t="s">
        <v>134</v>
      </c>
      <c r="D3061" s="3" t="s">
        <v>38</v>
      </c>
      <c r="E3061" s="3" t="s">
        <v>39</v>
      </c>
      <c r="F3061" s="3">
        <v>21</v>
      </c>
      <c r="G3061" s="3" t="s">
        <v>1838</v>
      </c>
      <c r="H3061" s="3" t="s">
        <v>21</v>
      </c>
      <c r="I3061" s="3" t="s">
        <v>22</v>
      </c>
      <c r="J3061" s="3" t="s">
        <v>21</v>
      </c>
      <c r="K3061" s="3"/>
      <c r="L3061" s="3" t="s">
        <v>247</v>
      </c>
      <c r="M3061" s="3" t="s">
        <v>139</v>
      </c>
      <c r="N3061" s="3">
        <v>7</v>
      </c>
      <c r="O3061" s="3">
        <v>36</v>
      </c>
    </row>
    <row r="3062" spans="1:15" ht="17.100000000000001">
      <c r="A3062" s="3" t="s">
        <v>3747</v>
      </c>
      <c r="B3062" s="3" t="s">
        <v>892</v>
      </c>
      <c r="C3062" s="3" t="s">
        <v>290</v>
      </c>
      <c r="D3062" s="3" t="s">
        <v>91</v>
      </c>
      <c r="E3062" s="3" t="s">
        <v>92</v>
      </c>
      <c r="F3062" s="3">
        <v>21</v>
      </c>
      <c r="G3062" s="3" t="s">
        <v>2902</v>
      </c>
      <c r="H3062" s="3" t="s">
        <v>21</v>
      </c>
      <c r="I3062" s="3" t="s">
        <v>22</v>
      </c>
      <c r="J3062" s="3" t="s">
        <v>21</v>
      </c>
      <c r="K3062" s="3"/>
      <c r="L3062" s="3" t="s">
        <v>33</v>
      </c>
      <c r="M3062" s="3" t="s">
        <v>129</v>
      </c>
      <c r="N3062" s="3">
        <v>1</v>
      </c>
      <c r="O3062" s="3">
        <v>91</v>
      </c>
    </row>
    <row r="3063" spans="1:15" ht="17.100000000000001">
      <c r="A3063" s="3" t="s">
        <v>3748</v>
      </c>
      <c r="B3063" s="3" t="s">
        <v>78</v>
      </c>
      <c r="C3063" s="3" t="s">
        <v>412</v>
      </c>
      <c r="D3063" s="3" t="s">
        <v>38</v>
      </c>
      <c r="E3063" s="3" t="s">
        <v>39</v>
      </c>
      <c r="F3063" s="3">
        <v>21</v>
      </c>
      <c r="G3063" s="3" t="s">
        <v>3749</v>
      </c>
      <c r="H3063" s="3" t="s">
        <v>21</v>
      </c>
      <c r="I3063" s="3" t="s">
        <v>3750</v>
      </c>
      <c r="J3063" s="3" t="s">
        <v>21</v>
      </c>
      <c r="K3063" s="3" t="s">
        <v>2687</v>
      </c>
      <c r="L3063" s="3" t="s">
        <v>33</v>
      </c>
      <c r="M3063" s="3" t="s">
        <v>205</v>
      </c>
      <c r="N3063" s="3">
        <v>7</v>
      </c>
      <c r="O3063" s="3">
        <v>45</v>
      </c>
    </row>
    <row r="3064" spans="1:15" ht="17.100000000000001">
      <c r="A3064" s="3" t="s">
        <v>3751</v>
      </c>
      <c r="B3064" s="3" t="s">
        <v>81</v>
      </c>
      <c r="C3064" s="3" t="s">
        <v>204</v>
      </c>
      <c r="D3064" s="3" t="s">
        <v>91</v>
      </c>
      <c r="E3064" s="3" t="s">
        <v>92</v>
      </c>
      <c r="F3064" s="3">
        <v>21</v>
      </c>
      <c r="G3064" s="3" t="s">
        <v>20</v>
      </c>
      <c r="H3064" s="3" t="s">
        <v>21</v>
      </c>
      <c r="I3064" s="3" t="s">
        <v>22</v>
      </c>
      <c r="J3064" s="3" t="s">
        <v>21</v>
      </c>
      <c r="K3064" s="3"/>
      <c r="L3064" s="3" t="s">
        <v>108</v>
      </c>
      <c r="M3064" s="3" t="s">
        <v>88</v>
      </c>
      <c r="N3064" s="3">
        <v>1</v>
      </c>
      <c r="O3064" s="3">
        <v>10</v>
      </c>
    </row>
    <row r="3065" spans="1:15" ht="17.100000000000001">
      <c r="A3065" s="3" t="s">
        <v>3752</v>
      </c>
      <c r="B3065" s="3" t="s">
        <v>16</v>
      </c>
      <c r="C3065" s="3" t="s">
        <v>402</v>
      </c>
      <c r="D3065" s="3" t="s">
        <v>38</v>
      </c>
      <c r="E3065" s="3" t="s">
        <v>39</v>
      </c>
      <c r="F3065" s="3">
        <v>21</v>
      </c>
      <c r="G3065" s="3" t="s">
        <v>376</v>
      </c>
      <c r="H3065" s="3" t="s">
        <v>21</v>
      </c>
      <c r="I3065" s="3" t="s">
        <v>22</v>
      </c>
      <c r="J3065" s="3" t="s">
        <v>21</v>
      </c>
      <c r="K3065" s="3"/>
      <c r="L3065" s="3" t="s">
        <v>33</v>
      </c>
      <c r="M3065" s="3" t="s">
        <v>129</v>
      </c>
      <c r="N3065" s="3">
        <v>17</v>
      </c>
      <c r="O3065" s="3">
        <v>59</v>
      </c>
    </row>
    <row r="3066" spans="1:15" ht="17.100000000000001">
      <c r="A3066" s="3" t="s">
        <v>3753</v>
      </c>
      <c r="B3066" s="3" t="s">
        <v>16</v>
      </c>
      <c r="C3066" s="3"/>
      <c r="D3066" s="3" t="s">
        <v>20</v>
      </c>
      <c r="E3066" s="3" t="s">
        <v>339</v>
      </c>
      <c r="F3066" s="3">
        <v>21</v>
      </c>
      <c r="G3066" s="3" t="s">
        <v>2273</v>
      </c>
      <c r="H3066" s="3" t="s">
        <v>21</v>
      </c>
      <c r="I3066" s="3" t="s">
        <v>22</v>
      </c>
      <c r="J3066" s="3" t="s">
        <v>21</v>
      </c>
      <c r="K3066" s="3"/>
      <c r="L3066" s="3" t="s">
        <v>33</v>
      </c>
      <c r="M3066" s="3" t="s">
        <v>82</v>
      </c>
      <c r="N3066" s="3">
        <v>3</v>
      </c>
      <c r="O3066" s="3">
        <v>43</v>
      </c>
    </row>
    <row r="3067" spans="1:15" ht="17.100000000000001">
      <c r="A3067" s="3" t="s">
        <v>3754</v>
      </c>
      <c r="B3067" s="3" t="s">
        <v>166</v>
      </c>
      <c r="C3067" s="3" t="s">
        <v>2232</v>
      </c>
      <c r="D3067" s="3" t="s">
        <v>20</v>
      </c>
      <c r="E3067" s="3" t="s">
        <v>339</v>
      </c>
      <c r="F3067" s="3">
        <v>21</v>
      </c>
      <c r="G3067" s="3" t="s">
        <v>136</v>
      </c>
      <c r="H3067" s="3" t="s">
        <v>21</v>
      </c>
      <c r="I3067" s="3" t="s">
        <v>22</v>
      </c>
      <c r="J3067" s="3" t="s">
        <v>21</v>
      </c>
      <c r="K3067" s="3"/>
      <c r="L3067" s="3" t="s">
        <v>138</v>
      </c>
      <c r="M3067" s="3" t="s">
        <v>343</v>
      </c>
      <c r="N3067" s="3">
        <v>0</v>
      </c>
      <c r="O3067" s="3">
        <v>27</v>
      </c>
    </row>
    <row r="3068" spans="1:15" ht="17.100000000000001">
      <c r="A3068" s="3" t="s">
        <v>3755</v>
      </c>
      <c r="B3068" s="3" t="s">
        <v>1154</v>
      </c>
      <c r="C3068" s="3" t="s">
        <v>157</v>
      </c>
      <c r="D3068" s="3" t="s">
        <v>91</v>
      </c>
      <c r="E3068" s="3" t="s">
        <v>92</v>
      </c>
      <c r="F3068" s="3">
        <v>21</v>
      </c>
      <c r="G3068" s="3" t="s">
        <v>190</v>
      </c>
      <c r="H3068" s="3" t="s">
        <v>21</v>
      </c>
      <c r="I3068" s="3" t="s">
        <v>22</v>
      </c>
      <c r="J3068" s="3" t="s">
        <v>21</v>
      </c>
      <c r="K3068" s="3" t="s">
        <v>491</v>
      </c>
      <c r="L3068" s="3" t="s">
        <v>44</v>
      </c>
      <c r="M3068" s="3" t="s">
        <v>254</v>
      </c>
      <c r="N3068" s="3">
        <v>5</v>
      </c>
      <c r="O3068" s="3">
        <v>104</v>
      </c>
    </row>
    <row r="3069" spans="1:15" ht="17.100000000000001">
      <c r="A3069" s="3" t="s">
        <v>3756</v>
      </c>
      <c r="B3069" s="3" t="s">
        <v>31</v>
      </c>
      <c r="C3069" s="3"/>
      <c r="D3069" s="3" t="s">
        <v>20</v>
      </c>
      <c r="E3069" s="3" t="s">
        <v>339</v>
      </c>
      <c r="F3069" s="3">
        <v>21</v>
      </c>
      <c r="G3069" s="3" t="s">
        <v>159</v>
      </c>
      <c r="H3069" s="3" t="s">
        <v>21</v>
      </c>
      <c r="I3069" s="3" t="s">
        <v>22</v>
      </c>
      <c r="J3069" s="3" t="s">
        <v>21</v>
      </c>
      <c r="K3069" s="3"/>
      <c r="L3069" s="3" t="s">
        <v>160</v>
      </c>
      <c r="M3069" s="3" t="s">
        <v>45</v>
      </c>
      <c r="N3069" s="3">
        <v>0</v>
      </c>
      <c r="O3069" s="3">
        <v>0</v>
      </c>
    </row>
    <row r="3070" spans="1:15" ht="17.100000000000001">
      <c r="A3070" s="3" t="s">
        <v>3757</v>
      </c>
      <c r="B3070" s="3" t="s">
        <v>278</v>
      </c>
      <c r="C3070" s="3" t="s">
        <v>329</v>
      </c>
      <c r="D3070" s="3" t="s">
        <v>62</v>
      </c>
      <c r="E3070" s="3" t="s">
        <v>63</v>
      </c>
      <c r="F3070" s="3">
        <v>21</v>
      </c>
      <c r="G3070" s="3" t="s">
        <v>57</v>
      </c>
      <c r="H3070" s="3" t="s">
        <v>21</v>
      </c>
      <c r="I3070" s="3" t="s">
        <v>22</v>
      </c>
      <c r="J3070" s="3" t="s">
        <v>21</v>
      </c>
      <c r="K3070" s="3" t="s">
        <v>491</v>
      </c>
      <c r="L3070" s="3" t="s">
        <v>222</v>
      </c>
      <c r="M3070" s="3" t="s">
        <v>139</v>
      </c>
      <c r="N3070" s="3">
        <v>12</v>
      </c>
      <c r="O3070" s="3">
        <v>93</v>
      </c>
    </row>
    <row r="3071" spans="1:15" ht="17.100000000000001">
      <c r="A3071" s="3" t="s">
        <v>3758</v>
      </c>
      <c r="B3071" s="3" t="s">
        <v>36</v>
      </c>
      <c r="C3071" s="3" t="s">
        <v>107</v>
      </c>
      <c r="D3071" s="3" t="s">
        <v>91</v>
      </c>
      <c r="E3071" s="3" t="s">
        <v>92</v>
      </c>
      <c r="F3071" s="3">
        <v>21</v>
      </c>
      <c r="G3071" s="3" t="s">
        <v>113</v>
      </c>
      <c r="H3071" s="3" t="s">
        <v>21</v>
      </c>
      <c r="I3071" s="3" t="s">
        <v>22</v>
      </c>
      <c r="J3071" s="3" t="s">
        <v>21</v>
      </c>
      <c r="K3071" s="3"/>
      <c r="L3071" s="3" t="s">
        <v>23</v>
      </c>
      <c r="M3071" s="3" t="s">
        <v>100</v>
      </c>
      <c r="N3071" s="3">
        <v>1</v>
      </c>
      <c r="O3071" s="3">
        <v>17</v>
      </c>
    </row>
    <row r="3072" spans="1:15" ht="17.100000000000001">
      <c r="A3072" s="3" t="s">
        <v>3759</v>
      </c>
      <c r="B3072" s="3" t="s">
        <v>81</v>
      </c>
      <c r="C3072" s="3" t="s">
        <v>152</v>
      </c>
      <c r="D3072" s="3" t="s">
        <v>38</v>
      </c>
      <c r="E3072" s="3" t="s">
        <v>39</v>
      </c>
      <c r="F3072" s="3">
        <v>21</v>
      </c>
      <c r="G3072" s="3" t="s">
        <v>1015</v>
      </c>
      <c r="H3072" s="3" t="s">
        <v>21</v>
      </c>
      <c r="I3072" s="3" t="s">
        <v>22</v>
      </c>
      <c r="J3072" s="3" t="s">
        <v>21</v>
      </c>
      <c r="K3072" s="3"/>
      <c r="L3072" s="3" t="s">
        <v>467</v>
      </c>
      <c r="M3072" s="3" t="s">
        <v>367</v>
      </c>
      <c r="N3072" s="3">
        <v>2</v>
      </c>
      <c r="O3072" s="3">
        <v>46</v>
      </c>
    </row>
    <row r="3073" spans="1:15" ht="17.100000000000001">
      <c r="A3073" s="3" t="s">
        <v>3760</v>
      </c>
      <c r="B3073" s="3" t="s">
        <v>111</v>
      </c>
      <c r="C3073" s="3" t="s">
        <v>68</v>
      </c>
      <c r="D3073" s="3" t="s">
        <v>18</v>
      </c>
      <c r="E3073" s="3" t="s">
        <v>19</v>
      </c>
      <c r="F3073" s="3">
        <v>21</v>
      </c>
      <c r="G3073" s="3" t="s">
        <v>596</v>
      </c>
      <c r="H3073" s="3" t="s">
        <v>21</v>
      </c>
      <c r="I3073" s="3" t="s">
        <v>22</v>
      </c>
      <c r="J3073" s="3" t="s">
        <v>21</v>
      </c>
      <c r="K3073" s="3"/>
      <c r="L3073" s="3" t="s">
        <v>49</v>
      </c>
      <c r="M3073" s="3" t="s">
        <v>109</v>
      </c>
      <c r="N3073" s="3">
        <v>0</v>
      </c>
      <c r="O3073" s="3">
        <v>7</v>
      </c>
    </row>
    <row r="3074" spans="1:15" ht="17.100000000000001">
      <c r="A3074" s="3" t="s">
        <v>3761</v>
      </c>
      <c r="B3074" s="3" t="s">
        <v>16</v>
      </c>
      <c r="C3074" s="3" t="s">
        <v>43</v>
      </c>
      <c r="D3074" s="3" t="s">
        <v>38</v>
      </c>
      <c r="E3074" s="3" t="s">
        <v>39</v>
      </c>
      <c r="F3074" s="3">
        <v>21</v>
      </c>
      <c r="G3074" s="3" t="s">
        <v>3762</v>
      </c>
      <c r="H3074" s="3" t="s">
        <v>21</v>
      </c>
      <c r="I3074" s="3" t="s">
        <v>22</v>
      </c>
      <c r="J3074" s="3" t="s">
        <v>21</v>
      </c>
      <c r="K3074" s="3"/>
      <c r="L3074" s="3" t="s">
        <v>333</v>
      </c>
      <c r="M3074" s="3" t="s">
        <v>147</v>
      </c>
      <c r="N3074" s="3">
        <v>16</v>
      </c>
      <c r="O3074" s="3">
        <v>65</v>
      </c>
    </row>
    <row r="3075" spans="1:15" ht="17.100000000000001">
      <c r="A3075" s="3" t="s">
        <v>3763</v>
      </c>
      <c r="B3075" s="3" t="s">
        <v>16</v>
      </c>
      <c r="C3075" s="3"/>
      <c r="D3075" s="3" t="s">
        <v>20</v>
      </c>
      <c r="E3075" s="3" t="s">
        <v>339</v>
      </c>
      <c r="F3075" s="3">
        <v>21</v>
      </c>
      <c r="G3075" s="3" t="s">
        <v>52</v>
      </c>
      <c r="H3075" s="3" t="s">
        <v>21</v>
      </c>
      <c r="I3075" s="3" t="s">
        <v>22</v>
      </c>
      <c r="J3075" s="3" t="s">
        <v>21</v>
      </c>
      <c r="K3075" s="3"/>
      <c r="L3075" s="3" t="s">
        <v>333</v>
      </c>
      <c r="M3075" s="3" t="s">
        <v>639</v>
      </c>
      <c r="N3075" s="3">
        <v>0</v>
      </c>
      <c r="O3075" s="3">
        <v>0</v>
      </c>
    </row>
    <row r="3076" spans="1:15" ht="17.100000000000001">
      <c r="A3076" s="3" t="s">
        <v>3764</v>
      </c>
      <c r="B3076" s="3" t="s">
        <v>3765</v>
      </c>
      <c r="C3076" s="3" t="s">
        <v>1279</v>
      </c>
      <c r="D3076" s="3" t="s">
        <v>20</v>
      </c>
      <c r="E3076" s="3" t="s">
        <v>339</v>
      </c>
      <c r="F3076" s="3">
        <v>21</v>
      </c>
      <c r="G3076" s="3" t="s">
        <v>1395</v>
      </c>
      <c r="H3076" s="3" t="s">
        <v>21</v>
      </c>
      <c r="I3076" s="3" t="s">
        <v>22</v>
      </c>
      <c r="J3076" s="3" t="s">
        <v>21</v>
      </c>
      <c r="K3076" s="3" t="s">
        <v>319</v>
      </c>
      <c r="L3076" s="3" t="s">
        <v>247</v>
      </c>
      <c r="M3076" s="3" t="s">
        <v>173</v>
      </c>
      <c r="N3076" s="3">
        <v>1</v>
      </c>
      <c r="O3076" s="3">
        <v>19</v>
      </c>
    </row>
    <row r="3077" spans="1:15" ht="17.100000000000001">
      <c r="A3077" s="3" t="s">
        <v>3766</v>
      </c>
      <c r="B3077" s="3" t="s">
        <v>26</v>
      </c>
      <c r="C3077" s="3" t="s">
        <v>2744</v>
      </c>
      <c r="D3077" s="3" t="s">
        <v>20</v>
      </c>
      <c r="E3077" s="3" t="s">
        <v>339</v>
      </c>
      <c r="F3077" s="3">
        <v>21</v>
      </c>
      <c r="G3077" s="3" t="s">
        <v>74</v>
      </c>
      <c r="H3077" s="3" t="s">
        <v>21</v>
      </c>
      <c r="I3077" s="3" t="s">
        <v>22</v>
      </c>
      <c r="J3077" s="3" t="s">
        <v>21</v>
      </c>
      <c r="K3077" s="3"/>
      <c r="L3077" s="3" t="s">
        <v>33</v>
      </c>
      <c r="M3077" s="3" t="s">
        <v>50</v>
      </c>
      <c r="N3077" s="3">
        <v>6</v>
      </c>
      <c r="O3077" s="3">
        <v>61</v>
      </c>
    </row>
    <row r="3078" spans="1:15" ht="17.100000000000001">
      <c r="A3078" s="3" t="s">
        <v>3767</v>
      </c>
      <c r="B3078" s="3" t="s">
        <v>278</v>
      </c>
      <c r="C3078" s="3" t="s">
        <v>627</v>
      </c>
      <c r="D3078" s="3" t="s">
        <v>20</v>
      </c>
      <c r="E3078" s="3" t="s">
        <v>339</v>
      </c>
      <c r="F3078" s="3">
        <v>21</v>
      </c>
      <c r="G3078" s="3" t="s">
        <v>836</v>
      </c>
      <c r="H3078" s="3" t="s">
        <v>21</v>
      </c>
      <c r="I3078" s="3" t="s">
        <v>22</v>
      </c>
      <c r="J3078" s="3" t="s">
        <v>21</v>
      </c>
      <c r="K3078" s="3"/>
      <c r="L3078" s="3" t="s">
        <v>33</v>
      </c>
      <c r="M3078" s="3" t="s">
        <v>82</v>
      </c>
      <c r="N3078" s="3">
        <v>0</v>
      </c>
      <c r="O3078" s="3">
        <v>12</v>
      </c>
    </row>
    <row r="3079" spans="1:15" ht="17.100000000000001">
      <c r="A3079" s="3" t="s">
        <v>3768</v>
      </c>
      <c r="B3079" s="3" t="s">
        <v>166</v>
      </c>
      <c r="C3079" s="3"/>
      <c r="D3079" s="3" t="s">
        <v>20</v>
      </c>
      <c r="E3079" s="3" t="s">
        <v>339</v>
      </c>
      <c r="F3079" s="3">
        <v>21</v>
      </c>
      <c r="G3079" s="3" t="s">
        <v>20</v>
      </c>
      <c r="H3079" s="3" t="s">
        <v>21</v>
      </c>
      <c r="I3079" s="3" t="s">
        <v>22</v>
      </c>
      <c r="J3079" s="3" t="s">
        <v>21</v>
      </c>
      <c r="K3079" s="3"/>
      <c r="L3079" s="3" t="s">
        <v>87</v>
      </c>
      <c r="M3079" s="3" t="s">
        <v>343</v>
      </c>
      <c r="N3079" s="3">
        <v>0</v>
      </c>
      <c r="O3079" s="3">
        <v>0</v>
      </c>
    </row>
    <row r="3080" spans="1:15" ht="17.100000000000001">
      <c r="A3080" s="3" t="s">
        <v>3769</v>
      </c>
      <c r="B3080" s="3" t="s">
        <v>946</v>
      </c>
      <c r="C3080" s="3" t="s">
        <v>93</v>
      </c>
      <c r="D3080" s="3" t="s">
        <v>38</v>
      </c>
      <c r="E3080" s="3" t="s">
        <v>39</v>
      </c>
      <c r="F3080" s="3">
        <v>21</v>
      </c>
      <c r="G3080" s="3" t="s">
        <v>310</v>
      </c>
      <c r="H3080" s="3" t="s">
        <v>21</v>
      </c>
      <c r="I3080" s="3" t="s">
        <v>22</v>
      </c>
      <c r="J3080" s="3" t="s">
        <v>21</v>
      </c>
      <c r="K3080" s="3"/>
      <c r="L3080" s="3" t="s">
        <v>58</v>
      </c>
      <c r="M3080" s="3" t="s">
        <v>45</v>
      </c>
      <c r="N3080" s="3">
        <v>5</v>
      </c>
      <c r="O3080" s="3">
        <v>66</v>
      </c>
    </row>
    <row r="3081" spans="1:15" ht="17.100000000000001">
      <c r="A3081" s="3" t="s">
        <v>3770</v>
      </c>
      <c r="B3081" s="3" t="s">
        <v>278</v>
      </c>
      <c r="C3081" s="3" t="s">
        <v>1279</v>
      </c>
      <c r="D3081" s="3" t="s">
        <v>20</v>
      </c>
      <c r="E3081" s="3" t="s">
        <v>339</v>
      </c>
      <c r="F3081" s="3">
        <v>21</v>
      </c>
      <c r="G3081" s="3" t="s">
        <v>1237</v>
      </c>
      <c r="H3081" s="3" t="s">
        <v>21</v>
      </c>
      <c r="I3081" s="3" t="s">
        <v>22</v>
      </c>
      <c r="J3081" s="3" t="s">
        <v>21</v>
      </c>
      <c r="K3081" s="3"/>
      <c r="L3081" s="3" t="s">
        <v>143</v>
      </c>
      <c r="M3081" s="3" t="s">
        <v>24</v>
      </c>
      <c r="N3081" s="3">
        <v>0</v>
      </c>
      <c r="O3081" s="3">
        <v>0</v>
      </c>
    </row>
    <row r="3082" spans="1:15" ht="17.100000000000001">
      <c r="A3082" s="3" t="s">
        <v>3771</v>
      </c>
      <c r="B3082" s="3" t="s">
        <v>843</v>
      </c>
      <c r="C3082" s="3" t="s">
        <v>17</v>
      </c>
      <c r="D3082" s="3" t="s">
        <v>18</v>
      </c>
      <c r="E3082" s="3" t="s">
        <v>19</v>
      </c>
      <c r="F3082" s="3">
        <v>21</v>
      </c>
      <c r="G3082" s="3" t="s">
        <v>868</v>
      </c>
      <c r="H3082" s="3" t="s">
        <v>21</v>
      </c>
      <c r="I3082" s="3" t="s">
        <v>22</v>
      </c>
      <c r="J3082" s="3" t="s">
        <v>21</v>
      </c>
      <c r="K3082" s="3"/>
      <c r="L3082" s="3" t="s">
        <v>49</v>
      </c>
      <c r="M3082" s="3" t="s">
        <v>76</v>
      </c>
      <c r="N3082" s="3">
        <v>0</v>
      </c>
      <c r="O3082" s="3">
        <v>1</v>
      </c>
    </row>
    <row r="3083" spans="1:15" ht="17.100000000000001">
      <c r="A3083" s="3" t="s">
        <v>3772</v>
      </c>
      <c r="B3083" s="3" t="s">
        <v>42</v>
      </c>
      <c r="C3083" s="3" t="s">
        <v>364</v>
      </c>
      <c r="D3083" s="3" t="s">
        <v>20</v>
      </c>
      <c r="E3083" s="3" t="s">
        <v>339</v>
      </c>
      <c r="F3083" s="3">
        <v>21</v>
      </c>
      <c r="G3083" s="3" t="s">
        <v>20</v>
      </c>
      <c r="H3083" s="3" t="s">
        <v>21</v>
      </c>
      <c r="I3083" s="3" t="s">
        <v>22</v>
      </c>
      <c r="J3083" s="3" t="s">
        <v>21</v>
      </c>
      <c r="K3083" s="3"/>
      <c r="L3083" s="3" t="s">
        <v>44</v>
      </c>
      <c r="M3083" s="3" t="s">
        <v>266</v>
      </c>
      <c r="N3083" s="3">
        <v>1</v>
      </c>
      <c r="O3083" s="3">
        <v>24</v>
      </c>
    </row>
    <row r="3084" spans="1:15" ht="17.100000000000001">
      <c r="A3084" s="3" t="s">
        <v>3773</v>
      </c>
      <c r="B3084" s="3" t="s">
        <v>196</v>
      </c>
      <c r="C3084" s="3" t="s">
        <v>3774</v>
      </c>
      <c r="D3084" s="3" t="s">
        <v>20</v>
      </c>
      <c r="E3084" s="3" t="s">
        <v>2749</v>
      </c>
      <c r="F3084" s="3">
        <v>21</v>
      </c>
      <c r="G3084" s="3" t="s">
        <v>113</v>
      </c>
      <c r="H3084" s="3" t="s">
        <v>21</v>
      </c>
      <c r="I3084" s="3" t="s">
        <v>22</v>
      </c>
      <c r="J3084" s="3" t="s">
        <v>21</v>
      </c>
      <c r="K3084" s="3"/>
      <c r="L3084" s="3" t="s">
        <v>49</v>
      </c>
      <c r="M3084" s="3" t="s">
        <v>82</v>
      </c>
      <c r="N3084" s="3">
        <v>4</v>
      </c>
      <c r="O3084" s="3">
        <v>49</v>
      </c>
    </row>
    <row r="3085" spans="1:15" ht="17.100000000000001">
      <c r="A3085" s="3" t="s">
        <v>3775</v>
      </c>
      <c r="B3085" s="3" t="s">
        <v>81</v>
      </c>
      <c r="C3085" s="3" t="s">
        <v>250</v>
      </c>
      <c r="D3085" s="3" t="s">
        <v>38</v>
      </c>
      <c r="E3085" s="3" t="s">
        <v>39</v>
      </c>
      <c r="F3085" s="3">
        <v>21</v>
      </c>
      <c r="G3085" s="3" t="s">
        <v>376</v>
      </c>
      <c r="H3085" s="3" t="s">
        <v>21</v>
      </c>
      <c r="I3085" s="3" t="s">
        <v>22</v>
      </c>
      <c r="J3085" s="3" t="s">
        <v>21</v>
      </c>
      <c r="K3085" s="3"/>
      <c r="L3085" s="3" t="s">
        <v>44</v>
      </c>
      <c r="M3085" s="3" t="s">
        <v>266</v>
      </c>
      <c r="N3085" s="3">
        <v>0</v>
      </c>
      <c r="O3085" s="3">
        <v>18</v>
      </c>
    </row>
    <row r="3086" spans="1:15" ht="17.100000000000001">
      <c r="A3086" s="3" t="s">
        <v>3776</v>
      </c>
      <c r="B3086" s="3" t="s">
        <v>166</v>
      </c>
      <c r="C3086" s="3"/>
      <c r="D3086" s="3" t="s">
        <v>20</v>
      </c>
      <c r="E3086" s="3" t="s">
        <v>339</v>
      </c>
      <c r="F3086" s="3">
        <v>21</v>
      </c>
      <c r="G3086" s="3" t="s">
        <v>20</v>
      </c>
      <c r="H3086" s="3" t="s">
        <v>21</v>
      </c>
      <c r="I3086" s="3" t="s">
        <v>22</v>
      </c>
      <c r="J3086" s="3" t="s">
        <v>21</v>
      </c>
      <c r="K3086" s="3"/>
      <c r="L3086" s="3" t="s">
        <v>247</v>
      </c>
      <c r="M3086" s="3" t="s">
        <v>347</v>
      </c>
      <c r="N3086" s="3">
        <v>0</v>
      </c>
      <c r="O3086" s="3">
        <v>0</v>
      </c>
    </row>
    <row r="3087" spans="1:15" ht="17.100000000000001">
      <c r="A3087" s="3" t="s">
        <v>3777</v>
      </c>
      <c r="B3087" s="3" t="s">
        <v>278</v>
      </c>
      <c r="C3087" s="3" t="s">
        <v>253</v>
      </c>
      <c r="D3087" s="3" t="s">
        <v>20</v>
      </c>
      <c r="E3087" s="3" t="s">
        <v>339</v>
      </c>
      <c r="F3087" s="3">
        <v>21</v>
      </c>
      <c r="G3087" s="3" t="s">
        <v>962</v>
      </c>
      <c r="H3087" s="3" t="s">
        <v>21</v>
      </c>
      <c r="I3087" s="3" t="s">
        <v>22</v>
      </c>
      <c r="J3087" s="3" t="s">
        <v>21</v>
      </c>
      <c r="K3087" s="3"/>
      <c r="L3087" s="3" t="s">
        <v>49</v>
      </c>
      <c r="M3087" s="3" t="s">
        <v>254</v>
      </c>
      <c r="N3087" s="3">
        <v>9</v>
      </c>
      <c r="O3087" s="3">
        <v>75</v>
      </c>
    </row>
    <row r="3088" spans="1:15" ht="17.100000000000001">
      <c r="A3088" s="3" t="s">
        <v>3778</v>
      </c>
      <c r="B3088" s="3" t="s">
        <v>42</v>
      </c>
      <c r="C3088" s="3" t="s">
        <v>592</v>
      </c>
      <c r="D3088" s="3" t="s">
        <v>20</v>
      </c>
      <c r="E3088" s="3" t="s">
        <v>339</v>
      </c>
      <c r="F3088" s="3">
        <v>21</v>
      </c>
      <c r="G3088" s="3" t="s">
        <v>201</v>
      </c>
      <c r="H3088" s="3" t="s">
        <v>21</v>
      </c>
      <c r="I3088" s="3" t="s">
        <v>22</v>
      </c>
      <c r="J3088" s="3" t="s">
        <v>21</v>
      </c>
      <c r="K3088" s="3"/>
      <c r="L3088" s="3" t="s">
        <v>44</v>
      </c>
      <c r="M3088" s="3" t="s">
        <v>254</v>
      </c>
      <c r="N3088" s="3">
        <v>0</v>
      </c>
      <c r="O3088" s="3">
        <v>0</v>
      </c>
    </row>
    <row r="3089" spans="1:15" ht="17.100000000000001">
      <c r="A3089" s="3" t="s">
        <v>3779</v>
      </c>
      <c r="B3089" s="3" t="s">
        <v>42</v>
      </c>
      <c r="C3089" s="3" t="s">
        <v>162</v>
      </c>
      <c r="D3089" s="3" t="s">
        <v>18</v>
      </c>
      <c r="E3089" s="3" t="s">
        <v>19</v>
      </c>
      <c r="F3089" s="3">
        <v>21</v>
      </c>
      <c r="G3089" s="3" t="s">
        <v>357</v>
      </c>
      <c r="H3089" s="3" t="s">
        <v>21</v>
      </c>
      <c r="I3089" s="3" t="s">
        <v>22</v>
      </c>
      <c r="J3089" s="3" t="s">
        <v>21</v>
      </c>
      <c r="K3089" s="3"/>
      <c r="L3089" s="3" t="s">
        <v>333</v>
      </c>
      <c r="M3089" s="3" t="s">
        <v>347</v>
      </c>
      <c r="N3089" s="3">
        <v>3</v>
      </c>
      <c r="O3089" s="3">
        <v>53</v>
      </c>
    </row>
    <row r="3090" spans="1:15" ht="17.100000000000001">
      <c r="A3090" s="3" t="s">
        <v>3780</v>
      </c>
      <c r="B3090" s="3" t="s">
        <v>16</v>
      </c>
      <c r="C3090" s="3" t="s">
        <v>52</v>
      </c>
      <c r="D3090" s="3" t="s">
        <v>18</v>
      </c>
      <c r="E3090" s="3" t="s">
        <v>19</v>
      </c>
      <c r="F3090" s="3">
        <v>21</v>
      </c>
      <c r="G3090" s="3" t="s">
        <v>1043</v>
      </c>
      <c r="H3090" s="3" t="s">
        <v>21</v>
      </c>
      <c r="I3090" s="3" t="s">
        <v>22</v>
      </c>
      <c r="J3090" s="3" t="s">
        <v>21</v>
      </c>
      <c r="K3090" s="3"/>
      <c r="L3090" s="3" t="s">
        <v>33</v>
      </c>
      <c r="M3090" s="3" t="s">
        <v>291</v>
      </c>
      <c r="N3090" s="3">
        <v>31</v>
      </c>
      <c r="O3090" s="3">
        <v>58</v>
      </c>
    </row>
    <row r="3091" spans="1:15" ht="17.100000000000001">
      <c r="A3091" s="3" t="s">
        <v>3781</v>
      </c>
      <c r="B3091" s="3" t="s">
        <v>81</v>
      </c>
      <c r="C3091" s="3" t="s">
        <v>530</v>
      </c>
      <c r="D3091" s="3" t="s">
        <v>62</v>
      </c>
      <c r="E3091" s="3" t="s">
        <v>63</v>
      </c>
      <c r="F3091" s="3">
        <v>21</v>
      </c>
      <c r="G3091" s="3" t="s">
        <v>275</v>
      </c>
      <c r="H3091" s="3" t="s">
        <v>21</v>
      </c>
      <c r="I3091" s="3" t="s">
        <v>22</v>
      </c>
      <c r="J3091" s="3" t="s">
        <v>21</v>
      </c>
      <c r="K3091" s="3"/>
      <c r="L3091" s="3" t="s">
        <v>108</v>
      </c>
      <c r="M3091" s="3" t="s">
        <v>147</v>
      </c>
      <c r="N3091" s="3">
        <v>4</v>
      </c>
      <c r="O3091" s="3">
        <v>65</v>
      </c>
    </row>
    <row r="3092" spans="1:15" ht="17.100000000000001">
      <c r="A3092" s="3" t="s">
        <v>3782</v>
      </c>
      <c r="B3092" s="3" t="s">
        <v>3783</v>
      </c>
      <c r="C3092" s="3" t="s">
        <v>185</v>
      </c>
      <c r="D3092" s="3" t="s">
        <v>38</v>
      </c>
      <c r="E3092" s="3" t="s">
        <v>39</v>
      </c>
      <c r="F3092" s="3">
        <v>21</v>
      </c>
      <c r="G3092" s="3" t="s">
        <v>204</v>
      </c>
      <c r="H3092" s="3" t="s">
        <v>21</v>
      </c>
      <c r="I3092" s="3" t="s">
        <v>22</v>
      </c>
      <c r="J3092" s="3" t="s">
        <v>21</v>
      </c>
      <c r="K3092" s="3"/>
      <c r="L3092" s="3" t="s">
        <v>23</v>
      </c>
      <c r="M3092" s="3" t="s">
        <v>24</v>
      </c>
      <c r="N3092" s="3">
        <v>1</v>
      </c>
      <c r="O3092" s="3">
        <v>16</v>
      </c>
    </row>
    <row r="3093" spans="1:15" ht="17.100000000000001">
      <c r="A3093" s="3" t="s">
        <v>3784</v>
      </c>
      <c r="B3093" s="3" t="s">
        <v>81</v>
      </c>
      <c r="C3093" s="3" t="s">
        <v>357</v>
      </c>
      <c r="D3093" s="3" t="s">
        <v>62</v>
      </c>
      <c r="E3093" s="3" t="s">
        <v>63</v>
      </c>
      <c r="F3093" s="3">
        <v>21</v>
      </c>
      <c r="G3093" s="3" t="s">
        <v>107</v>
      </c>
      <c r="H3093" s="3" t="s">
        <v>21</v>
      </c>
      <c r="I3093" s="3" t="s">
        <v>22</v>
      </c>
      <c r="J3093" s="3" t="s">
        <v>21</v>
      </c>
      <c r="K3093" s="3"/>
      <c r="L3093" s="3" t="s">
        <v>104</v>
      </c>
      <c r="M3093" s="3" t="s">
        <v>306</v>
      </c>
      <c r="N3093" s="3">
        <v>0</v>
      </c>
      <c r="O3093" s="3">
        <v>26</v>
      </c>
    </row>
    <row r="3094" spans="1:15" ht="17.100000000000001">
      <c r="A3094" s="3" t="s">
        <v>3785</v>
      </c>
      <c r="B3094" s="3" t="s">
        <v>72</v>
      </c>
      <c r="C3094" s="3" t="s">
        <v>284</v>
      </c>
      <c r="D3094" s="3" t="s">
        <v>91</v>
      </c>
      <c r="E3094" s="3" t="s">
        <v>92</v>
      </c>
      <c r="F3094" s="3">
        <v>21</v>
      </c>
      <c r="G3094" s="3" t="s">
        <v>285</v>
      </c>
      <c r="H3094" s="3" t="s">
        <v>21</v>
      </c>
      <c r="I3094" s="3" t="s">
        <v>22</v>
      </c>
      <c r="J3094" s="3" t="s">
        <v>21</v>
      </c>
      <c r="K3094" s="3"/>
      <c r="L3094" s="3" t="s">
        <v>49</v>
      </c>
      <c r="M3094" s="3" t="s">
        <v>50</v>
      </c>
      <c r="N3094" s="3">
        <v>0</v>
      </c>
      <c r="O3094" s="3">
        <v>33</v>
      </c>
    </row>
    <row r="3095" spans="1:15" ht="17.100000000000001">
      <c r="A3095" s="3" t="s">
        <v>3786</v>
      </c>
      <c r="B3095" s="3" t="s">
        <v>72</v>
      </c>
      <c r="C3095" s="3" t="s">
        <v>185</v>
      </c>
      <c r="D3095" s="3" t="s">
        <v>38</v>
      </c>
      <c r="E3095" s="3" t="s">
        <v>39</v>
      </c>
      <c r="F3095" s="3">
        <v>21</v>
      </c>
      <c r="G3095" s="3" t="s">
        <v>3787</v>
      </c>
      <c r="H3095" s="3" t="s">
        <v>21</v>
      </c>
      <c r="I3095" s="3" t="s">
        <v>22</v>
      </c>
      <c r="J3095" s="3" t="s">
        <v>21</v>
      </c>
      <c r="K3095" s="3"/>
      <c r="L3095" s="3" t="s">
        <v>23</v>
      </c>
      <c r="M3095" s="3" t="s">
        <v>45</v>
      </c>
      <c r="N3095" s="3">
        <v>1</v>
      </c>
      <c r="O3095" s="3">
        <v>14</v>
      </c>
    </row>
    <row r="3096" spans="1:15" ht="17.100000000000001">
      <c r="A3096" s="3" t="s">
        <v>3788</v>
      </c>
      <c r="B3096" s="3" t="s">
        <v>81</v>
      </c>
      <c r="C3096" s="3" t="s">
        <v>616</v>
      </c>
      <c r="D3096" s="3" t="s">
        <v>18</v>
      </c>
      <c r="E3096" s="3" t="s">
        <v>19</v>
      </c>
      <c r="F3096" s="3">
        <v>21</v>
      </c>
      <c r="G3096" s="3" t="s">
        <v>3789</v>
      </c>
      <c r="H3096" s="3" t="s">
        <v>21</v>
      </c>
      <c r="I3096" s="3" t="s">
        <v>22</v>
      </c>
      <c r="J3096" s="3" t="s">
        <v>21</v>
      </c>
      <c r="K3096" s="3"/>
      <c r="L3096" s="3" t="s">
        <v>108</v>
      </c>
      <c r="M3096" s="3" t="s">
        <v>147</v>
      </c>
      <c r="N3096" s="3">
        <v>4</v>
      </c>
      <c r="O3096" s="3">
        <v>34</v>
      </c>
    </row>
    <row r="3097" spans="1:15" ht="17.100000000000001">
      <c r="A3097" s="3" t="s">
        <v>3790</v>
      </c>
      <c r="B3097" s="3" t="s">
        <v>445</v>
      </c>
      <c r="C3097" s="3" t="s">
        <v>836</v>
      </c>
      <c r="D3097" s="3" t="s">
        <v>62</v>
      </c>
      <c r="E3097" s="3" t="s">
        <v>63</v>
      </c>
      <c r="F3097" s="3">
        <v>21</v>
      </c>
      <c r="G3097" s="3" t="s">
        <v>3572</v>
      </c>
      <c r="H3097" s="3" t="s">
        <v>21</v>
      </c>
      <c r="I3097" s="3" t="s">
        <v>22</v>
      </c>
      <c r="J3097" s="3" t="s">
        <v>21</v>
      </c>
      <c r="K3097" s="3"/>
      <c r="L3097" s="3" t="s">
        <v>218</v>
      </c>
      <c r="M3097" s="3" t="s">
        <v>306</v>
      </c>
      <c r="N3097" s="3">
        <v>4</v>
      </c>
      <c r="O3097" s="3">
        <v>41</v>
      </c>
    </row>
    <row r="3098" spans="1:15" ht="17.100000000000001">
      <c r="A3098" s="3" t="s">
        <v>3791</v>
      </c>
      <c r="B3098" s="3" t="s">
        <v>680</v>
      </c>
      <c r="C3098" s="3" t="s">
        <v>229</v>
      </c>
      <c r="D3098" s="3" t="s">
        <v>91</v>
      </c>
      <c r="E3098" s="3" t="s">
        <v>92</v>
      </c>
      <c r="F3098" s="3">
        <v>21</v>
      </c>
      <c r="G3098" s="3" t="s">
        <v>74</v>
      </c>
      <c r="H3098" s="3" t="s">
        <v>21</v>
      </c>
      <c r="I3098" s="3" t="s">
        <v>22</v>
      </c>
      <c r="J3098" s="3" t="s">
        <v>21</v>
      </c>
      <c r="K3098" s="3"/>
      <c r="L3098" s="3" t="s">
        <v>117</v>
      </c>
      <c r="M3098" s="3" t="s">
        <v>45</v>
      </c>
      <c r="N3098" s="3">
        <v>5</v>
      </c>
      <c r="O3098" s="3">
        <v>70</v>
      </c>
    </row>
    <row r="3099" spans="1:15" ht="17.100000000000001">
      <c r="A3099" s="3" t="s">
        <v>3792</v>
      </c>
      <c r="B3099" s="3" t="s">
        <v>166</v>
      </c>
      <c r="C3099" s="3" t="s">
        <v>250</v>
      </c>
      <c r="D3099" s="3" t="s">
        <v>38</v>
      </c>
      <c r="E3099" s="3" t="s">
        <v>39</v>
      </c>
      <c r="F3099" s="3">
        <v>21</v>
      </c>
      <c r="G3099" s="3" t="s">
        <v>40</v>
      </c>
      <c r="H3099" s="3" t="s">
        <v>21</v>
      </c>
      <c r="I3099" s="3" t="s">
        <v>22</v>
      </c>
      <c r="J3099" s="3" t="s">
        <v>21</v>
      </c>
      <c r="K3099" s="3"/>
      <c r="L3099" s="3" t="s">
        <v>104</v>
      </c>
      <c r="M3099" s="3" t="s">
        <v>227</v>
      </c>
      <c r="N3099" s="3">
        <v>0</v>
      </c>
      <c r="O3099" s="3">
        <v>88</v>
      </c>
    </row>
    <row r="3100" spans="1:15" ht="17.100000000000001">
      <c r="A3100" s="3" t="s">
        <v>3793</v>
      </c>
      <c r="B3100" s="3" t="s">
        <v>1151</v>
      </c>
      <c r="C3100" s="3" t="s">
        <v>32</v>
      </c>
      <c r="D3100" s="3" t="s">
        <v>18</v>
      </c>
      <c r="E3100" s="3" t="s">
        <v>19</v>
      </c>
      <c r="F3100" s="3">
        <v>21</v>
      </c>
      <c r="G3100" s="3" t="s">
        <v>745</v>
      </c>
      <c r="H3100" s="3" t="s">
        <v>21</v>
      </c>
      <c r="I3100" s="3" t="s">
        <v>22</v>
      </c>
      <c r="J3100" s="3" t="s">
        <v>21</v>
      </c>
      <c r="K3100" s="3" t="s">
        <v>226</v>
      </c>
      <c r="L3100" s="3" t="s">
        <v>49</v>
      </c>
      <c r="M3100" s="3" t="s">
        <v>173</v>
      </c>
      <c r="N3100" s="3">
        <v>2</v>
      </c>
      <c r="O3100" s="3">
        <v>54</v>
      </c>
    </row>
    <row r="3101" spans="1:15" ht="17.100000000000001">
      <c r="A3101" s="3" t="s">
        <v>3794</v>
      </c>
      <c r="B3101" s="3" t="s">
        <v>115</v>
      </c>
      <c r="C3101" s="3"/>
      <c r="D3101" s="3" t="s">
        <v>20</v>
      </c>
      <c r="E3101" s="3" t="s">
        <v>339</v>
      </c>
      <c r="F3101" s="3">
        <v>21</v>
      </c>
      <c r="G3101" s="3" t="s">
        <v>113</v>
      </c>
      <c r="H3101" s="3" t="s">
        <v>21</v>
      </c>
      <c r="I3101" s="3" t="s">
        <v>22</v>
      </c>
      <c r="J3101" s="3" t="s">
        <v>21</v>
      </c>
      <c r="K3101" s="3"/>
      <c r="L3101" s="3" t="s">
        <v>104</v>
      </c>
      <c r="M3101" s="3" t="s">
        <v>173</v>
      </c>
      <c r="N3101" s="3">
        <v>0</v>
      </c>
      <c r="O3101" s="3">
        <v>8</v>
      </c>
    </row>
    <row r="3102" spans="1:15" ht="17.100000000000001">
      <c r="A3102" s="3" t="s">
        <v>3795</v>
      </c>
      <c r="B3102" s="3" t="s">
        <v>31</v>
      </c>
      <c r="C3102" s="3" t="s">
        <v>112</v>
      </c>
      <c r="D3102" s="3" t="s">
        <v>38</v>
      </c>
      <c r="E3102" s="3" t="s">
        <v>39</v>
      </c>
      <c r="F3102" s="3">
        <v>21</v>
      </c>
      <c r="G3102" s="3" t="s">
        <v>1530</v>
      </c>
      <c r="H3102" s="3" t="s">
        <v>21</v>
      </c>
      <c r="I3102" s="3" t="s">
        <v>22</v>
      </c>
      <c r="J3102" s="3" t="s">
        <v>21</v>
      </c>
      <c r="K3102" s="3"/>
      <c r="L3102" s="3" t="s">
        <v>44</v>
      </c>
      <c r="M3102" s="3" t="s">
        <v>139</v>
      </c>
      <c r="N3102" s="3">
        <v>1</v>
      </c>
      <c r="O3102" s="3">
        <v>17</v>
      </c>
    </row>
    <row r="3103" spans="1:15" ht="17.100000000000001">
      <c r="A3103" s="3" t="s">
        <v>3796</v>
      </c>
      <c r="B3103" s="3" t="s">
        <v>42</v>
      </c>
      <c r="C3103" s="3" t="s">
        <v>93</v>
      </c>
      <c r="D3103" s="3" t="s">
        <v>38</v>
      </c>
      <c r="E3103" s="3" t="s">
        <v>39</v>
      </c>
      <c r="F3103" s="3">
        <v>21</v>
      </c>
      <c r="G3103" s="3" t="s">
        <v>93</v>
      </c>
      <c r="H3103" s="3" t="s">
        <v>21</v>
      </c>
      <c r="I3103" s="3" t="s">
        <v>22</v>
      </c>
      <c r="J3103" s="3" t="s">
        <v>21</v>
      </c>
      <c r="K3103" s="3"/>
      <c r="L3103" s="3" t="s">
        <v>247</v>
      </c>
      <c r="M3103" s="3" t="s">
        <v>306</v>
      </c>
      <c r="N3103" s="3">
        <v>1</v>
      </c>
      <c r="O3103" s="3">
        <v>97</v>
      </c>
    </row>
    <row r="3104" spans="1:15" ht="17.100000000000001">
      <c r="A3104" s="3" t="s">
        <v>3797</v>
      </c>
      <c r="B3104" s="3" t="s">
        <v>166</v>
      </c>
      <c r="C3104" s="3"/>
      <c r="D3104" s="3" t="s">
        <v>20</v>
      </c>
      <c r="E3104" s="3" t="s">
        <v>339</v>
      </c>
      <c r="F3104" s="3">
        <v>21</v>
      </c>
      <c r="G3104" s="3" t="s">
        <v>1496</v>
      </c>
      <c r="H3104" s="3" t="s">
        <v>21</v>
      </c>
      <c r="I3104" s="3" t="s">
        <v>22</v>
      </c>
      <c r="J3104" s="3" t="s">
        <v>21</v>
      </c>
      <c r="K3104" s="3"/>
      <c r="L3104" s="3" t="s">
        <v>222</v>
      </c>
      <c r="M3104" s="3" t="s">
        <v>1319</v>
      </c>
      <c r="N3104" s="3">
        <v>0</v>
      </c>
      <c r="O3104" s="3">
        <v>16</v>
      </c>
    </row>
    <row r="3105" spans="1:15" ht="17.100000000000001">
      <c r="A3105" s="3" t="s">
        <v>3798</v>
      </c>
      <c r="B3105" s="3" t="s">
        <v>166</v>
      </c>
      <c r="C3105" s="3" t="s">
        <v>169</v>
      </c>
      <c r="D3105" s="3" t="s">
        <v>62</v>
      </c>
      <c r="E3105" s="3" t="s">
        <v>63</v>
      </c>
      <c r="F3105" s="3">
        <v>21</v>
      </c>
      <c r="G3105" s="3" t="s">
        <v>596</v>
      </c>
      <c r="H3105" s="3" t="s">
        <v>21</v>
      </c>
      <c r="I3105" s="3" t="s">
        <v>22</v>
      </c>
      <c r="J3105" s="3" t="s">
        <v>21</v>
      </c>
      <c r="K3105" s="3" t="s">
        <v>3799</v>
      </c>
      <c r="L3105" s="3" t="s">
        <v>2095</v>
      </c>
      <c r="M3105" s="3" t="s">
        <v>3800</v>
      </c>
      <c r="N3105" s="3">
        <v>0</v>
      </c>
      <c r="O3105" s="3">
        <v>0</v>
      </c>
    </row>
    <row r="3106" spans="1:15" ht="17.100000000000001">
      <c r="A3106" s="3" t="s">
        <v>3801</v>
      </c>
      <c r="B3106" s="3" t="s">
        <v>166</v>
      </c>
      <c r="C3106" s="3" t="s">
        <v>627</v>
      </c>
      <c r="D3106" s="3" t="s">
        <v>20</v>
      </c>
      <c r="E3106" s="3" t="s">
        <v>339</v>
      </c>
      <c r="F3106" s="3">
        <v>21</v>
      </c>
      <c r="G3106" s="3" t="s">
        <v>124</v>
      </c>
      <c r="H3106" s="3" t="s">
        <v>21</v>
      </c>
      <c r="I3106" s="3" t="s">
        <v>22</v>
      </c>
      <c r="J3106" s="3" t="s">
        <v>21</v>
      </c>
      <c r="K3106" s="3"/>
      <c r="L3106" s="3" t="s">
        <v>104</v>
      </c>
      <c r="M3106" s="3" t="s">
        <v>50</v>
      </c>
      <c r="N3106" s="3">
        <v>0</v>
      </c>
      <c r="O3106" s="3">
        <v>0</v>
      </c>
    </row>
    <row r="3107" spans="1:15" ht="17.100000000000001">
      <c r="A3107" s="3" t="s">
        <v>3802</v>
      </c>
      <c r="B3107" s="3" t="s">
        <v>16</v>
      </c>
      <c r="C3107" s="3" t="s">
        <v>187</v>
      </c>
      <c r="D3107" s="3" t="s">
        <v>18</v>
      </c>
      <c r="E3107" s="3" t="s">
        <v>19</v>
      </c>
      <c r="F3107" s="3">
        <v>21</v>
      </c>
      <c r="G3107" s="3" t="s">
        <v>74</v>
      </c>
      <c r="H3107" s="3" t="s">
        <v>21</v>
      </c>
      <c r="I3107" s="3" t="s">
        <v>22</v>
      </c>
      <c r="J3107" s="3" t="s">
        <v>21</v>
      </c>
      <c r="K3107" s="3"/>
      <c r="L3107" s="3" t="s">
        <v>104</v>
      </c>
      <c r="M3107" s="3" t="s">
        <v>173</v>
      </c>
      <c r="N3107" s="3">
        <v>7</v>
      </c>
      <c r="O3107" s="3">
        <v>48</v>
      </c>
    </row>
    <row r="3108" spans="1:15" ht="17.100000000000001">
      <c r="A3108" s="3" t="s">
        <v>3803</v>
      </c>
      <c r="B3108" s="3" t="s">
        <v>198</v>
      </c>
      <c r="C3108" s="3" t="s">
        <v>1308</v>
      </c>
      <c r="D3108" s="3" t="s">
        <v>20</v>
      </c>
      <c r="E3108" s="3" t="s">
        <v>339</v>
      </c>
      <c r="F3108" s="3">
        <v>21</v>
      </c>
      <c r="G3108" s="3" t="s">
        <v>113</v>
      </c>
      <c r="H3108" s="3" t="s">
        <v>21</v>
      </c>
      <c r="I3108" s="3" t="s">
        <v>22</v>
      </c>
      <c r="J3108" s="3" t="s">
        <v>21</v>
      </c>
      <c r="K3108" s="3"/>
      <c r="L3108" s="3" t="s">
        <v>183</v>
      </c>
      <c r="M3108" s="3" t="s">
        <v>76</v>
      </c>
      <c r="N3108" s="3">
        <v>6</v>
      </c>
      <c r="O3108" s="3">
        <v>62</v>
      </c>
    </row>
    <row r="3109" spans="1:15" ht="17.100000000000001">
      <c r="A3109" s="3" t="s">
        <v>3804</v>
      </c>
      <c r="B3109" s="3" t="s">
        <v>42</v>
      </c>
      <c r="C3109" s="3" t="s">
        <v>190</v>
      </c>
      <c r="D3109" s="3" t="s">
        <v>18</v>
      </c>
      <c r="E3109" s="3" t="s">
        <v>19</v>
      </c>
      <c r="F3109" s="3">
        <v>21</v>
      </c>
      <c r="G3109" s="3" t="s">
        <v>190</v>
      </c>
      <c r="H3109" s="3" t="s">
        <v>21</v>
      </c>
      <c r="I3109" s="3" t="s">
        <v>22</v>
      </c>
      <c r="J3109" s="3" t="s">
        <v>21</v>
      </c>
      <c r="K3109" s="3"/>
      <c r="L3109" s="3" t="s">
        <v>49</v>
      </c>
      <c r="M3109" s="3" t="s">
        <v>205</v>
      </c>
      <c r="N3109" s="3">
        <v>1</v>
      </c>
      <c r="O3109" s="3">
        <v>63</v>
      </c>
    </row>
    <row r="3110" spans="1:15" ht="17.100000000000001">
      <c r="A3110" s="3" t="s">
        <v>3805</v>
      </c>
      <c r="B3110" s="3" t="s">
        <v>42</v>
      </c>
      <c r="C3110" s="3" t="s">
        <v>530</v>
      </c>
      <c r="D3110" s="3" t="s">
        <v>62</v>
      </c>
      <c r="E3110" s="3" t="s">
        <v>63</v>
      </c>
      <c r="F3110" s="3">
        <v>21</v>
      </c>
      <c r="G3110" s="3" t="s">
        <v>3806</v>
      </c>
      <c r="H3110" s="3" t="s">
        <v>21</v>
      </c>
      <c r="I3110" s="3" t="s">
        <v>1643</v>
      </c>
      <c r="J3110" s="3" t="s">
        <v>21</v>
      </c>
      <c r="K3110" s="3" t="s">
        <v>2253</v>
      </c>
      <c r="L3110" s="3" t="s">
        <v>33</v>
      </c>
      <c r="M3110" s="3" t="s">
        <v>76</v>
      </c>
      <c r="N3110" s="3">
        <v>1</v>
      </c>
      <c r="O3110" s="3">
        <v>39</v>
      </c>
    </row>
    <row r="3111" spans="1:15" ht="17.100000000000001">
      <c r="A3111" s="3" t="s">
        <v>3807</v>
      </c>
      <c r="B3111" s="3" t="s">
        <v>16</v>
      </c>
      <c r="C3111" s="3" t="s">
        <v>378</v>
      </c>
      <c r="D3111" s="3" t="s">
        <v>18</v>
      </c>
      <c r="E3111" s="3" t="s">
        <v>19</v>
      </c>
      <c r="F3111" s="3">
        <v>21</v>
      </c>
      <c r="G3111" s="3" t="s">
        <v>103</v>
      </c>
      <c r="H3111" s="3" t="s">
        <v>21</v>
      </c>
      <c r="I3111" s="3" t="s">
        <v>22</v>
      </c>
      <c r="J3111" s="3" t="s">
        <v>21</v>
      </c>
      <c r="K3111" s="3"/>
      <c r="L3111" s="3" t="s">
        <v>44</v>
      </c>
      <c r="M3111" s="3" t="s">
        <v>205</v>
      </c>
      <c r="N3111" s="3">
        <v>2</v>
      </c>
      <c r="O3111" s="3">
        <v>49</v>
      </c>
    </row>
    <row r="3112" spans="1:15" ht="17.100000000000001">
      <c r="A3112" s="3" t="s">
        <v>3808</v>
      </c>
      <c r="B3112" s="3" t="s">
        <v>16</v>
      </c>
      <c r="C3112" s="3" t="s">
        <v>868</v>
      </c>
      <c r="D3112" s="3" t="s">
        <v>20</v>
      </c>
      <c r="E3112" s="3" t="s">
        <v>339</v>
      </c>
      <c r="F3112" s="3">
        <v>21</v>
      </c>
      <c r="G3112" s="3" t="s">
        <v>868</v>
      </c>
      <c r="H3112" s="3" t="s">
        <v>21</v>
      </c>
      <c r="I3112" s="3" t="s">
        <v>22</v>
      </c>
      <c r="J3112" s="3" t="s">
        <v>21</v>
      </c>
      <c r="K3112" s="3"/>
      <c r="L3112" s="3" t="s">
        <v>58</v>
      </c>
      <c r="M3112" s="3" t="s">
        <v>50</v>
      </c>
      <c r="N3112" s="3">
        <v>39</v>
      </c>
      <c r="O3112" s="3">
        <v>111</v>
      </c>
    </row>
    <row r="3113" spans="1:15" ht="17.100000000000001">
      <c r="A3113" s="3" t="s">
        <v>2166</v>
      </c>
      <c r="B3113" s="3" t="s">
        <v>680</v>
      </c>
      <c r="C3113" s="3" t="s">
        <v>579</v>
      </c>
      <c r="D3113" s="3" t="s">
        <v>91</v>
      </c>
      <c r="E3113" s="3" t="s">
        <v>92</v>
      </c>
      <c r="F3113" s="3">
        <v>21</v>
      </c>
      <c r="G3113" s="3" t="s">
        <v>2714</v>
      </c>
      <c r="H3113" s="3" t="s">
        <v>21</v>
      </c>
      <c r="I3113" s="3" t="s">
        <v>22</v>
      </c>
      <c r="J3113" s="3" t="s">
        <v>21</v>
      </c>
      <c r="K3113" s="3"/>
      <c r="L3113" s="3" t="s">
        <v>33</v>
      </c>
      <c r="M3113" s="3" t="s">
        <v>70</v>
      </c>
      <c r="N3113" s="3">
        <v>9</v>
      </c>
      <c r="O3113" s="3">
        <v>70</v>
      </c>
    </row>
    <row r="3114" spans="1:15" ht="17.100000000000001">
      <c r="A3114" s="3" t="s">
        <v>3809</v>
      </c>
      <c r="B3114" s="3" t="s">
        <v>81</v>
      </c>
      <c r="C3114" s="3" t="s">
        <v>2443</v>
      </c>
      <c r="D3114" s="3" t="s">
        <v>20</v>
      </c>
      <c r="E3114" s="3" t="s">
        <v>339</v>
      </c>
      <c r="F3114" s="3">
        <v>21</v>
      </c>
      <c r="G3114" s="3" t="s">
        <v>455</v>
      </c>
      <c r="H3114" s="3" t="s">
        <v>21</v>
      </c>
      <c r="I3114" s="3" t="s">
        <v>22</v>
      </c>
      <c r="J3114" s="3" t="s">
        <v>21</v>
      </c>
      <c r="K3114" s="3"/>
      <c r="L3114" s="3" t="s">
        <v>247</v>
      </c>
      <c r="M3114" s="3" t="s">
        <v>306</v>
      </c>
      <c r="N3114" s="3">
        <v>5</v>
      </c>
      <c r="O3114" s="3">
        <v>51</v>
      </c>
    </row>
    <row r="3115" spans="1:15" ht="17.100000000000001">
      <c r="A3115" s="3" t="s">
        <v>3810</v>
      </c>
      <c r="B3115" s="3" t="s">
        <v>198</v>
      </c>
      <c r="C3115" s="3"/>
      <c r="D3115" s="3" t="s">
        <v>20</v>
      </c>
      <c r="E3115" s="3" t="s">
        <v>339</v>
      </c>
      <c r="F3115" s="3">
        <v>21</v>
      </c>
      <c r="G3115" s="3" t="s">
        <v>541</v>
      </c>
      <c r="H3115" s="3" t="s">
        <v>21</v>
      </c>
      <c r="I3115" s="3" t="s">
        <v>22</v>
      </c>
      <c r="J3115" s="3" t="s">
        <v>21</v>
      </c>
      <c r="K3115" s="3"/>
      <c r="L3115" s="3" t="s">
        <v>49</v>
      </c>
      <c r="M3115" s="3" t="s">
        <v>291</v>
      </c>
      <c r="N3115" s="3">
        <v>0</v>
      </c>
      <c r="O3115" s="3">
        <v>3</v>
      </c>
    </row>
    <row r="3116" spans="1:15" ht="17.100000000000001">
      <c r="A3116" s="3" t="s">
        <v>3811</v>
      </c>
      <c r="B3116" s="3" t="s">
        <v>42</v>
      </c>
      <c r="C3116" s="3" t="s">
        <v>378</v>
      </c>
      <c r="D3116" s="3" t="s">
        <v>18</v>
      </c>
      <c r="E3116" s="3" t="s">
        <v>19</v>
      </c>
      <c r="F3116" s="3">
        <v>21</v>
      </c>
      <c r="G3116" s="3" t="s">
        <v>57</v>
      </c>
      <c r="H3116" s="3" t="s">
        <v>21</v>
      </c>
      <c r="I3116" s="3" t="s">
        <v>22</v>
      </c>
      <c r="J3116" s="3" t="s">
        <v>21</v>
      </c>
      <c r="K3116" s="3"/>
      <c r="L3116" s="3" t="s">
        <v>183</v>
      </c>
      <c r="M3116" s="3" t="s">
        <v>139</v>
      </c>
      <c r="N3116" s="3">
        <v>0</v>
      </c>
      <c r="O3116" s="3">
        <v>0</v>
      </c>
    </row>
    <row r="3117" spans="1:15" ht="17.100000000000001">
      <c r="A3117" s="3" t="s">
        <v>3812</v>
      </c>
      <c r="B3117" s="3" t="s">
        <v>81</v>
      </c>
      <c r="C3117" s="3"/>
      <c r="D3117" s="3" t="s">
        <v>20</v>
      </c>
      <c r="E3117" s="3" t="s">
        <v>339</v>
      </c>
      <c r="F3117" s="3">
        <v>21</v>
      </c>
      <c r="G3117" s="3" t="s">
        <v>208</v>
      </c>
      <c r="H3117" s="3" t="s">
        <v>21</v>
      </c>
      <c r="I3117" s="3" t="s">
        <v>22</v>
      </c>
      <c r="J3117" s="3" t="s">
        <v>21</v>
      </c>
      <c r="K3117" s="3"/>
      <c r="L3117" s="3" t="s">
        <v>183</v>
      </c>
      <c r="M3117" s="3" t="s">
        <v>205</v>
      </c>
      <c r="N3117" s="3">
        <v>0</v>
      </c>
      <c r="O3117" s="3">
        <v>4</v>
      </c>
    </row>
    <row r="3118" spans="1:15" ht="17.100000000000001">
      <c r="A3118" s="3" t="s">
        <v>3813</v>
      </c>
      <c r="B3118" s="3" t="s">
        <v>245</v>
      </c>
      <c r="C3118" s="3"/>
      <c r="D3118" s="3" t="s">
        <v>20</v>
      </c>
      <c r="E3118" s="3" t="s">
        <v>339</v>
      </c>
      <c r="F3118" s="3">
        <v>21</v>
      </c>
      <c r="G3118" s="3" t="s">
        <v>74</v>
      </c>
      <c r="H3118" s="3" t="s">
        <v>21</v>
      </c>
      <c r="I3118" s="3" t="s">
        <v>22</v>
      </c>
      <c r="J3118" s="3" t="s">
        <v>21</v>
      </c>
      <c r="K3118" s="3"/>
      <c r="L3118" s="3" t="s">
        <v>104</v>
      </c>
      <c r="M3118" s="3" t="s">
        <v>266</v>
      </c>
      <c r="N3118" s="3">
        <v>0</v>
      </c>
      <c r="O3118" s="3">
        <v>0</v>
      </c>
    </row>
    <row r="3119" spans="1:15" ht="17.100000000000001">
      <c r="A3119" s="3" t="s">
        <v>3814</v>
      </c>
      <c r="B3119" s="3" t="s">
        <v>946</v>
      </c>
      <c r="C3119" s="3" t="s">
        <v>1279</v>
      </c>
      <c r="D3119" s="3" t="s">
        <v>20</v>
      </c>
      <c r="E3119" s="3" t="s">
        <v>339</v>
      </c>
      <c r="F3119" s="3">
        <v>21</v>
      </c>
      <c r="G3119" s="3" t="s">
        <v>74</v>
      </c>
      <c r="H3119" s="3" t="s">
        <v>21</v>
      </c>
      <c r="I3119" s="3" t="s">
        <v>22</v>
      </c>
      <c r="J3119" s="3" t="s">
        <v>21</v>
      </c>
      <c r="K3119" s="3"/>
      <c r="L3119" s="3" t="s">
        <v>33</v>
      </c>
      <c r="M3119" s="3" t="s">
        <v>24</v>
      </c>
      <c r="N3119" s="3">
        <v>0</v>
      </c>
      <c r="O3119" s="3">
        <v>16</v>
      </c>
    </row>
    <row r="3120" spans="1:15" ht="17.100000000000001">
      <c r="A3120" s="3" t="s">
        <v>3815</v>
      </c>
      <c r="B3120" s="3" t="s">
        <v>81</v>
      </c>
      <c r="C3120" s="3" t="s">
        <v>674</v>
      </c>
      <c r="D3120" s="3" t="s">
        <v>20</v>
      </c>
      <c r="E3120" s="3" t="s">
        <v>339</v>
      </c>
      <c r="F3120" s="3">
        <v>21</v>
      </c>
      <c r="G3120" s="3" t="s">
        <v>3114</v>
      </c>
      <c r="H3120" s="3" t="s">
        <v>21</v>
      </c>
      <c r="I3120" s="3" t="s">
        <v>22</v>
      </c>
      <c r="J3120" s="3" t="s">
        <v>21</v>
      </c>
      <c r="K3120" s="3"/>
      <c r="L3120" s="3" t="s">
        <v>247</v>
      </c>
      <c r="M3120" s="3" t="s">
        <v>347</v>
      </c>
      <c r="N3120" s="3">
        <v>3</v>
      </c>
      <c r="O3120" s="3">
        <v>32</v>
      </c>
    </row>
    <row r="3121" spans="1:15" ht="17.100000000000001">
      <c r="A3121" s="3" t="s">
        <v>3816</v>
      </c>
      <c r="B3121" s="3" t="s">
        <v>84</v>
      </c>
      <c r="C3121" s="3" t="s">
        <v>3319</v>
      </c>
      <c r="D3121" s="3" t="s">
        <v>2698</v>
      </c>
      <c r="E3121" s="3" t="s">
        <v>2699</v>
      </c>
      <c r="F3121" s="3">
        <v>21</v>
      </c>
      <c r="G3121" s="3" t="s">
        <v>20</v>
      </c>
      <c r="H3121" s="3" t="s">
        <v>21</v>
      </c>
      <c r="I3121" s="3" t="s">
        <v>22</v>
      </c>
      <c r="J3121" s="3" t="s">
        <v>21</v>
      </c>
      <c r="K3121" s="3"/>
      <c r="L3121" s="3" t="s">
        <v>23</v>
      </c>
      <c r="M3121" s="3" t="s">
        <v>173</v>
      </c>
      <c r="N3121" s="3">
        <v>3</v>
      </c>
      <c r="O3121" s="3">
        <v>55</v>
      </c>
    </row>
    <row r="3122" spans="1:15" ht="17.100000000000001">
      <c r="A3122" s="3" t="s">
        <v>3817</v>
      </c>
      <c r="B3122" s="3" t="s">
        <v>278</v>
      </c>
      <c r="C3122" s="3" t="s">
        <v>3117</v>
      </c>
      <c r="D3122" s="3" t="s">
        <v>18</v>
      </c>
      <c r="E3122" s="3" t="s">
        <v>19</v>
      </c>
      <c r="F3122" s="3">
        <v>21</v>
      </c>
      <c r="G3122" s="3" t="s">
        <v>461</v>
      </c>
      <c r="H3122" s="3" t="s">
        <v>21</v>
      </c>
      <c r="I3122" s="3" t="s">
        <v>22</v>
      </c>
      <c r="J3122" s="3" t="s">
        <v>21</v>
      </c>
      <c r="K3122" s="3"/>
      <c r="L3122" s="3" t="s">
        <v>128</v>
      </c>
      <c r="M3122" s="3" t="s">
        <v>50</v>
      </c>
      <c r="N3122" s="3">
        <v>6</v>
      </c>
      <c r="O3122" s="3">
        <v>51</v>
      </c>
    </row>
    <row r="3123" spans="1:15" ht="17.100000000000001">
      <c r="A3123" s="3" t="s">
        <v>3818</v>
      </c>
      <c r="B3123" s="3" t="s">
        <v>42</v>
      </c>
      <c r="C3123" s="3" t="s">
        <v>762</v>
      </c>
      <c r="D3123" s="3" t="s">
        <v>91</v>
      </c>
      <c r="E3123" s="3" t="s">
        <v>92</v>
      </c>
      <c r="F3123" s="3">
        <v>21</v>
      </c>
      <c r="G3123" s="3" t="s">
        <v>3064</v>
      </c>
      <c r="H3123" s="3" t="s">
        <v>21</v>
      </c>
      <c r="I3123" s="3" t="s">
        <v>22</v>
      </c>
      <c r="J3123" s="3" t="s">
        <v>21</v>
      </c>
      <c r="K3123" s="3"/>
      <c r="L3123" s="3" t="s">
        <v>49</v>
      </c>
      <c r="M3123" s="3" t="s">
        <v>88</v>
      </c>
      <c r="N3123" s="3">
        <v>7</v>
      </c>
      <c r="O3123" s="3">
        <v>79</v>
      </c>
    </row>
    <row r="3124" spans="1:15" ht="17.100000000000001">
      <c r="A3124" s="3" t="s">
        <v>3819</v>
      </c>
      <c r="B3124" s="3" t="s">
        <v>16</v>
      </c>
      <c r="C3124" s="3" t="s">
        <v>326</v>
      </c>
      <c r="D3124" s="3" t="s">
        <v>18</v>
      </c>
      <c r="E3124" s="3" t="s">
        <v>19</v>
      </c>
      <c r="F3124" s="3">
        <v>21</v>
      </c>
      <c r="G3124" s="3" t="s">
        <v>1062</v>
      </c>
      <c r="H3124" s="3" t="s">
        <v>21</v>
      </c>
      <c r="I3124" s="3" t="s">
        <v>22</v>
      </c>
      <c r="J3124" s="3" t="s">
        <v>21</v>
      </c>
      <c r="K3124" s="3"/>
      <c r="L3124" s="3" t="s">
        <v>333</v>
      </c>
      <c r="M3124" s="3" t="s">
        <v>347</v>
      </c>
      <c r="N3124" s="3">
        <v>22</v>
      </c>
      <c r="O3124" s="3">
        <v>98</v>
      </c>
    </row>
    <row r="3125" spans="1:15" ht="17.100000000000001">
      <c r="A3125" s="3" t="s">
        <v>3820</v>
      </c>
      <c r="B3125" s="3" t="s">
        <v>16</v>
      </c>
      <c r="C3125" s="3" t="s">
        <v>200</v>
      </c>
      <c r="D3125" s="3" t="s">
        <v>38</v>
      </c>
      <c r="E3125" s="3" t="s">
        <v>39</v>
      </c>
      <c r="F3125" s="3">
        <v>21</v>
      </c>
      <c r="G3125" s="3" t="s">
        <v>74</v>
      </c>
      <c r="H3125" s="3" t="s">
        <v>21</v>
      </c>
      <c r="I3125" s="3" t="s">
        <v>22</v>
      </c>
      <c r="J3125" s="3" t="s">
        <v>21</v>
      </c>
      <c r="K3125" s="3"/>
      <c r="L3125" s="3" t="s">
        <v>247</v>
      </c>
      <c r="M3125" s="3" t="s">
        <v>367</v>
      </c>
      <c r="N3125" s="3">
        <v>19</v>
      </c>
      <c r="O3125" s="3">
        <v>49</v>
      </c>
    </row>
    <row r="3126" spans="1:15" ht="17.100000000000001">
      <c r="A3126" s="3" t="s">
        <v>3821</v>
      </c>
      <c r="B3126" s="3" t="s">
        <v>81</v>
      </c>
      <c r="C3126" s="3" t="s">
        <v>27</v>
      </c>
      <c r="D3126" s="3" t="s">
        <v>18</v>
      </c>
      <c r="E3126" s="3" t="s">
        <v>19</v>
      </c>
      <c r="F3126" s="3">
        <v>21</v>
      </c>
      <c r="G3126" s="3" t="s">
        <v>57</v>
      </c>
      <c r="H3126" s="3" t="s">
        <v>21</v>
      </c>
      <c r="I3126" s="3" t="s">
        <v>22</v>
      </c>
      <c r="J3126" s="3" t="s">
        <v>21</v>
      </c>
      <c r="K3126" s="3"/>
      <c r="L3126" s="3" t="s">
        <v>44</v>
      </c>
      <c r="M3126" s="3" t="s">
        <v>343</v>
      </c>
      <c r="N3126" s="3">
        <v>0</v>
      </c>
      <c r="O3126" s="3">
        <v>75</v>
      </c>
    </row>
    <row r="3127" spans="1:15" ht="17.100000000000001">
      <c r="A3127" s="3" t="s">
        <v>3822</v>
      </c>
      <c r="B3127" s="3" t="s">
        <v>31</v>
      </c>
      <c r="C3127" s="3"/>
      <c r="D3127" s="3" t="s">
        <v>20</v>
      </c>
      <c r="E3127" s="3" t="s">
        <v>2535</v>
      </c>
      <c r="F3127" s="3">
        <v>21</v>
      </c>
      <c r="G3127" s="3" t="s">
        <v>112</v>
      </c>
      <c r="H3127" s="3" t="s">
        <v>21</v>
      </c>
      <c r="I3127" s="3" t="s">
        <v>22</v>
      </c>
      <c r="J3127" s="3" t="s">
        <v>21</v>
      </c>
      <c r="K3127" s="3"/>
      <c r="L3127" s="3" t="s">
        <v>44</v>
      </c>
      <c r="M3127" s="3" t="s">
        <v>139</v>
      </c>
      <c r="N3127" s="3">
        <v>0</v>
      </c>
      <c r="O3127" s="3">
        <v>0</v>
      </c>
    </row>
    <row r="3128" spans="1:15" ht="17.100000000000001">
      <c r="A3128" s="3" t="s">
        <v>2517</v>
      </c>
      <c r="B3128" s="3" t="s">
        <v>445</v>
      </c>
      <c r="C3128" s="3" t="s">
        <v>332</v>
      </c>
      <c r="D3128" s="3" t="s">
        <v>91</v>
      </c>
      <c r="E3128" s="3" t="s">
        <v>92</v>
      </c>
      <c r="F3128" s="3">
        <v>21</v>
      </c>
      <c r="G3128" s="3" t="s">
        <v>562</v>
      </c>
      <c r="H3128" s="3" t="s">
        <v>21</v>
      </c>
      <c r="I3128" s="3" t="s">
        <v>22</v>
      </c>
      <c r="J3128" s="3" t="s">
        <v>21</v>
      </c>
      <c r="K3128" s="3"/>
      <c r="L3128" s="3" t="s">
        <v>160</v>
      </c>
      <c r="M3128" s="3" t="s">
        <v>173</v>
      </c>
      <c r="N3128" s="3">
        <v>1</v>
      </c>
      <c r="O3128" s="3">
        <v>9</v>
      </c>
    </row>
    <row r="3129" spans="1:15" ht="17.100000000000001">
      <c r="A3129" s="3" t="s">
        <v>3823</v>
      </c>
      <c r="B3129" s="3" t="s">
        <v>42</v>
      </c>
      <c r="C3129" s="3" t="s">
        <v>1184</v>
      </c>
      <c r="D3129" s="3" t="s">
        <v>20</v>
      </c>
      <c r="E3129" s="3" t="s">
        <v>339</v>
      </c>
      <c r="F3129" s="3">
        <v>21</v>
      </c>
      <c r="G3129" s="3" t="s">
        <v>57</v>
      </c>
      <c r="H3129" s="3" t="s">
        <v>21</v>
      </c>
      <c r="I3129" s="3" t="s">
        <v>22</v>
      </c>
      <c r="J3129" s="3" t="s">
        <v>21</v>
      </c>
      <c r="K3129" s="3"/>
      <c r="L3129" s="3" t="s">
        <v>160</v>
      </c>
      <c r="M3129" s="3" t="s">
        <v>88</v>
      </c>
      <c r="N3129" s="3">
        <v>2</v>
      </c>
      <c r="O3129" s="3">
        <v>47</v>
      </c>
    </row>
    <row r="3130" spans="1:15" ht="17.100000000000001">
      <c r="A3130" s="3" t="s">
        <v>3824</v>
      </c>
      <c r="B3130" s="3" t="s">
        <v>42</v>
      </c>
      <c r="C3130" s="3"/>
      <c r="D3130" s="3" t="s">
        <v>20</v>
      </c>
      <c r="E3130" s="3" t="s">
        <v>339</v>
      </c>
      <c r="F3130" s="3">
        <v>21</v>
      </c>
      <c r="G3130" s="3" t="s">
        <v>265</v>
      </c>
      <c r="H3130" s="3" t="s">
        <v>21</v>
      </c>
      <c r="I3130" s="3" t="s">
        <v>22</v>
      </c>
      <c r="J3130" s="3" t="s">
        <v>21</v>
      </c>
      <c r="K3130" s="3"/>
      <c r="L3130" s="3" t="s">
        <v>247</v>
      </c>
      <c r="M3130" s="3" t="s">
        <v>266</v>
      </c>
      <c r="N3130" s="3">
        <v>4</v>
      </c>
      <c r="O3130" s="3">
        <v>17</v>
      </c>
    </row>
    <row r="3131" spans="1:15" ht="17.100000000000001">
      <c r="A3131" s="3" t="s">
        <v>3825</v>
      </c>
      <c r="B3131" s="3" t="s">
        <v>36</v>
      </c>
      <c r="C3131" s="3" t="s">
        <v>52</v>
      </c>
      <c r="D3131" s="3" t="s">
        <v>18</v>
      </c>
      <c r="E3131" s="3" t="s">
        <v>19</v>
      </c>
      <c r="F3131" s="3">
        <v>21</v>
      </c>
      <c r="G3131" s="3" t="s">
        <v>1530</v>
      </c>
      <c r="H3131" s="3" t="s">
        <v>21</v>
      </c>
      <c r="I3131" s="3" t="s">
        <v>22</v>
      </c>
      <c r="J3131" s="3" t="s">
        <v>21</v>
      </c>
      <c r="K3131" s="3"/>
      <c r="L3131" s="3" t="s">
        <v>247</v>
      </c>
      <c r="M3131" s="3" t="s">
        <v>343</v>
      </c>
      <c r="N3131" s="3">
        <v>9</v>
      </c>
      <c r="O3131" s="3">
        <v>71</v>
      </c>
    </row>
    <row r="3132" spans="1:15" ht="17.100000000000001">
      <c r="A3132" s="3" t="s">
        <v>3826</v>
      </c>
      <c r="B3132" s="3" t="s">
        <v>81</v>
      </c>
      <c r="C3132" s="3" t="s">
        <v>253</v>
      </c>
      <c r="D3132" s="3" t="s">
        <v>20</v>
      </c>
      <c r="E3132" s="3" t="s">
        <v>339</v>
      </c>
      <c r="F3132" s="3">
        <v>21</v>
      </c>
      <c r="G3132" s="3" t="s">
        <v>3043</v>
      </c>
      <c r="H3132" s="3" t="s">
        <v>21</v>
      </c>
      <c r="I3132" s="3" t="s">
        <v>22</v>
      </c>
      <c r="J3132" s="3" t="s">
        <v>21</v>
      </c>
      <c r="K3132" s="3"/>
      <c r="L3132" s="3" t="s">
        <v>108</v>
      </c>
      <c r="M3132" s="3" t="s">
        <v>1090</v>
      </c>
      <c r="N3132" s="3">
        <v>5</v>
      </c>
      <c r="O3132" s="3">
        <v>69</v>
      </c>
    </row>
    <row r="3133" spans="1:15" ht="17.100000000000001">
      <c r="A3133" s="3" t="s">
        <v>3827</v>
      </c>
      <c r="B3133" s="3" t="s">
        <v>16</v>
      </c>
      <c r="C3133" s="3" t="s">
        <v>1243</v>
      </c>
      <c r="D3133" s="3" t="s">
        <v>20</v>
      </c>
      <c r="E3133" s="3" t="s">
        <v>339</v>
      </c>
      <c r="F3133" s="3">
        <v>21</v>
      </c>
      <c r="G3133" s="3" t="s">
        <v>455</v>
      </c>
      <c r="H3133" s="3" t="s">
        <v>21</v>
      </c>
      <c r="I3133" s="3" t="s">
        <v>22</v>
      </c>
      <c r="J3133" s="3" t="s">
        <v>21</v>
      </c>
      <c r="K3133" s="3"/>
      <c r="L3133" s="3" t="s">
        <v>247</v>
      </c>
      <c r="M3133" s="3" t="s">
        <v>347</v>
      </c>
      <c r="N3133" s="3">
        <v>10</v>
      </c>
      <c r="O3133" s="3">
        <v>14</v>
      </c>
    </row>
    <row r="3134" spans="1:15" ht="17.100000000000001">
      <c r="A3134" s="3" t="s">
        <v>1216</v>
      </c>
      <c r="B3134" s="3" t="s">
        <v>16</v>
      </c>
      <c r="C3134" s="3" t="s">
        <v>674</v>
      </c>
      <c r="D3134" s="3" t="s">
        <v>20</v>
      </c>
      <c r="E3134" s="3" t="s">
        <v>339</v>
      </c>
      <c r="F3134" s="3">
        <v>21</v>
      </c>
      <c r="G3134" s="3" t="s">
        <v>285</v>
      </c>
      <c r="H3134" s="3" t="s">
        <v>21</v>
      </c>
      <c r="I3134" s="3" t="s">
        <v>22</v>
      </c>
      <c r="J3134" s="3" t="s">
        <v>21</v>
      </c>
      <c r="K3134" s="3"/>
      <c r="L3134" s="3" t="s">
        <v>218</v>
      </c>
      <c r="M3134" s="3" t="s">
        <v>205</v>
      </c>
      <c r="N3134" s="3">
        <v>0</v>
      </c>
      <c r="O3134" s="3">
        <v>8</v>
      </c>
    </row>
    <row r="3135" spans="1:15" ht="17.100000000000001">
      <c r="A3135" s="3" t="s">
        <v>3828</v>
      </c>
      <c r="B3135" s="3" t="s">
        <v>55</v>
      </c>
      <c r="C3135" s="3" t="s">
        <v>56</v>
      </c>
      <c r="D3135" s="3" t="s">
        <v>38</v>
      </c>
      <c r="E3135" s="3" t="s">
        <v>39</v>
      </c>
      <c r="F3135" s="3">
        <v>21</v>
      </c>
      <c r="G3135" s="3" t="s">
        <v>113</v>
      </c>
      <c r="H3135" s="3" t="s">
        <v>21</v>
      </c>
      <c r="I3135" s="3" t="s">
        <v>22</v>
      </c>
      <c r="J3135" s="3" t="s">
        <v>21</v>
      </c>
      <c r="K3135" s="3"/>
      <c r="L3135" s="3" t="s">
        <v>108</v>
      </c>
      <c r="M3135" s="3" t="s">
        <v>254</v>
      </c>
      <c r="N3135" s="3">
        <v>21</v>
      </c>
      <c r="O3135" s="3">
        <v>73</v>
      </c>
    </row>
    <row r="3136" spans="1:15" ht="17.100000000000001">
      <c r="A3136" s="3" t="s">
        <v>3829</v>
      </c>
      <c r="B3136" s="3" t="s">
        <v>26</v>
      </c>
      <c r="C3136" s="3" t="s">
        <v>73</v>
      </c>
      <c r="D3136" s="3" t="s">
        <v>38</v>
      </c>
      <c r="E3136" s="3" t="s">
        <v>39</v>
      </c>
      <c r="F3136" s="3">
        <v>21</v>
      </c>
      <c r="G3136" s="3" t="s">
        <v>962</v>
      </c>
      <c r="H3136" s="3" t="s">
        <v>21</v>
      </c>
      <c r="I3136" s="3" t="s">
        <v>22</v>
      </c>
      <c r="J3136" s="3" t="s">
        <v>21</v>
      </c>
      <c r="K3136" s="3"/>
      <c r="L3136" s="3" t="s">
        <v>44</v>
      </c>
      <c r="M3136" s="3" t="s">
        <v>50</v>
      </c>
      <c r="N3136" s="3">
        <v>21</v>
      </c>
      <c r="O3136" s="3">
        <v>65</v>
      </c>
    </row>
    <row r="3137" spans="1:15" ht="17.100000000000001">
      <c r="A3137" s="3" t="s">
        <v>3830</v>
      </c>
      <c r="B3137" s="3" t="s">
        <v>81</v>
      </c>
      <c r="C3137" s="3" t="s">
        <v>3407</v>
      </c>
      <c r="D3137" s="3" t="s">
        <v>2190</v>
      </c>
      <c r="E3137" s="3" t="s">
        <v>2191</v>
      </c>
      <c r="F3137" s="3">
        <v>21</v>
      </c>
      <c r="G3137" s="3" t="s">
        <v>113</v>
      </c>
      <c r="H3137" s="3" t="s">
        <v>21</v>
      </c>
      <c r="I3137" s="3" t="s">
        <v>22</v>
      </c>
      <c r="J3137" s="3" t="s">
        <v>21</v>
      </c>
      <c r="K3137" s="3"/>
      <c r="L3137" s="3" t="s">
        <v>104</v>
      </c>
      <c r="M3137" s="3" t="s">
        <v>639</v>
      </c>
      <c r="N3137" s="3">
        <v>0</v>
      </c>
      <c r="O3137" s="3">
        <v>0</v>
      </c>
    </row>
    <row r="3138" spans="1:15" ht="17.100000000000001">
      <c r="A3138" s="3" t="s">
        <v>3831</v>
      </c>
      <c r="B3138" s="3" t="s">
        <v>1176</v>
      </c>
      <c r="C3138" s="3" t="s">
        <v>112</v>
      </c>
      <c r="D3138" s="3" t="s">
        <v>38</v>
      </c>
      <c r="E3138" s="3" t="s">
        <v>39</v>
      </c>
      <c r="F3138" s="3">
        <v>21</v>
      </c>
      <c r="G3138" s="3" t="s">
        <v>376</v>
      </c>
      <c r="H3138" s="3" t="s">
        <v>21</v>
      </c>
      <c r="I3138" s="3" t="s">
        <v>22</v>
      </c>
      <c r="J3138" s="3" t="s">
        <v>21</v>
      </c>
      <c r="K3138" s="3"/>
      <c r="L3138" s="3" t="s">
        <v>104</v>
      </c>
      <c r="M3138" s="3" t="s">
        <v>306</v>
      </c>
      <c r="N3138" s="3">
        <v>4</v>
      </c>
      <c r="O3138" s="3">
        <v>49</v>
      </c>
    </row>
    <row r="3139" spans="1:15" ht="17.100000000000001">
      <c r="A3139" s="3" t="s">
        <v>3832</v>
      </c>
      <c r="B3139" s="3" t="s">
        <v>734</v>
      </c>
      <c r="C3139" s="3"/>
      <c r="D3139" s="3" t="s">
        <v>20</v>
      </c>
      <c r="E3139" s="3" t="s">
        <v>339</v>
      </c>
      <c r="F3139" s="3">
        <v>21</v>
      </c>
      <c r="G3139" s="3" t="s">
        <v>669</v>
      </c>
      <c r="H3139" s="3" t="s">
        <v>21</v>
      </c>
      <c r="I3139" s="3" t="s">
        <v>22</v>
      </c>
      <c r="J3139" s="3" t="s">
        <v>21</v>
      </c>
      <c r="K3139" s="3"/>
      <c r="L3139" s="3" t="s">
        <v>49</v>
      </c>
      <c r="M3139" s="3" t="s">
        <v>254</v>
      </c>
      <c r="N3139" s="3">
        <v>0</v>
      </c>
      <c r="O3139" s="3">
        <v>4</v>
      </c>
    </row>
    <row r="3140" spans="1:15" ht="17.100000000000001">
      <c r="A3140" s="3" t="s">
        <v>3833</v>
      </c>
      <c r="B3140" s="3" t="s">
        <v>102</v>
      </c>
      <c r="C3140" s="3" t="s">
        <v>338</v>
      </c>
      <c r="D3140" s="3" t="s">
        <v>20</v>
      </c>
      <c r="E3140" s="3" t="s">
        <v>339</v>
      </c>
      <c r="F3140" s="3">
        <v>21</v>
      </c>
      <c r="G3140" s="3" t="s">
        <v>586</v>
      </c>
      <c r="H3140" s="3" t="s">
        <v>21</v>
      </c>
      <c r="I3140" s="3" t="s">
        <v>22</v>
      </c>
      <c r="J3140" s="3" t="s">
        <v>21</v>
      </c>
      <c r="K3140" s="3" t="s">
        <v>870</v>
      </c>
      <c r="L3140" s="3" t="s">
        <v>467</v>
      </c>
      <c r="M3140" s="3" t="s">
        <v>88</v>
      </c>
      <c r="N3140" s="3">
        <v>5</v>
      </c>
      <c r="O3140" s="3">
        <v>38</v>
      </c>
    </row>
    <row r="3141" spans="1:15" ht="17.100000000000001">
      <c r="A3141" s="3" t="s">
        <v>3834</v>
      </c>
      <c r="B3141" s="3" t="s">
        <v>196</v>
      </c>
      <c r="C3141" s="3" t="s">
        <v>124</v>
      </c>
      <c r="D3141" s="3" t="s">
        <v>91</v>
      </c>
      <c r="E3141" s="3" t="s">
        <v>92</v>
      </c>
      <c r="F3141" s="3">
        <v>21</v>
      </c>
      <c r="G3141" s="3" t="s">
        <v>52</v>
      </c>
      <c r="H3141" s="3" t="s">
        <v>21</v>
      </c>
      <c r="I3141" s="3" t="s">
        <v>22</v>
      </c>
      <c r="J3141" s="3" t="s">
        <v>21</v>
      </c>
      <c r="K3141" s="3"/>
      <c r="L3141" s="3" t="s">
        <v>160</v>
      </c>
      <c r="M3141" s="3" t="s">
        <v>88</v>
      </c>
      <c r="N3141" s="3">
        <v>2</v>
      </c>
      <c r="O3141" s="3">
        <v>68</v>
      </c>
    </row>
    <row r="3142" spans="1:15" ht="17.100000000000001">
      <c r="A3142" s="3" t="s">
        <v>3835</v>
      </c>
      <c r="B3142" s="3" t="s">
        <v>47</v>
      </c>
      <c r="C3142" s="3"/>
      <c r="D3142" s="3" t="s">
        <v>20</v>
      </c>
      <c r="E3142" s="3" t="s">
        <v>339</v>
      </c>
      <c r="F3142" s="3">
        <v>21</v>
      </c>
      <c r="G3142" s="3" t="s">
        <v>20</v>
      </c>
      <c r="H3142" s="3" t="s">
        <v>21</v>
      </c>
      <c r="I3142" s="3" t="s">
        <v>22</v>
      </c>
      <c r="J3142" s="3" t="s">
        <v>21</v>
      </c>
      <c r="K3142" s="3" t="s">
        <v>870</v>
      </c>
      <c r="L3142" s="3" t="s">
        <v>44</v>
      </c>
      <c r="M3142" s="3" t="s">
        <v>139</v>
      </c>
      <c r="N3142" s="3">
        <v>0</v>
      </c>
      <c r="O3142" s="3">
        <v>0</v>
      </c>
    </row>
    <row r="3143" spans="1:15" ht="17.100000000000001">
      <c r="A3143" s="3" t="s">
        <v>3836</v>
      </c>
      <c r="B3143" s="3" t="s">
        <v>2427</v>
      </c>
      <c r="C3143" s="3"/>
      <c r="D3143" s="3" t="s">
        <v>20</v>
      </c>
      <c r="E3143" s="3" t="s">
        <v>339</v>
      </c>
      <c r="F3143" s="3">
        <v>21</v>
      </c>
      <c r="G3143" s="3" t="s">
        <v>74</v>
      </c>
      <c r="H3143" s="3" t="s">
        <v>21</v>
      </c>
      <c r="I3143" s="3" t="s">
        <v>22</v>
      </c>
      <c r="J3143" s="3" t="s">
        <v>21</v>
      </c>
      <c r="K3143" s="3"/>
      <c r="L3143" s="3" t="s">
        <v>209</v>
      </c>
      <c r="M3143" s="3" t="s">
        <v>53</v>
      </c>
      <c r="N3143" s="3">
        <v>1</v>
      </c>
      <c r="O3143" s="3">
        <v>26</v>
      </c>
    </row>
    <row r="3144" spans="1:15" ht="17.100000000000001">
      <c r="A3144" s="3" t="s">
        <v>3837</v>
      </c>
      <c r="B3144" s="3" t="s">
        <v>1151</v>
      </c>
      <c r="C3144" s="3" t="s">
        <v>236</v>
      </c>
      <c r="D3144" s="3" t="s">
        <v>91</v>
      </c>
      <c r="E3144" s="3" t="s">
        <v>92</v>
      </c>
      <c r="F3144" s="3">
        <v>21</v>
      </c>
      <c r="G3144" s="3" t="s">
        <v>373</v>
      </c>
      <c r="H3144" s="3" t="s">
        <v>21</v>
      </c>
      <c r="I3144" s="3" t="s">
        <v>22</v>
      </c>
      <c r="J3144" s="3" t="s">
        <v>21</v>
      </c>
      <c r="K3144" s="3" t="s">
        <v>421</v>
      </c>
      <c r="L3144" s="3" t="s">
        <v>23</v>
      </c>
      <c r="M3144" s="3" t="s">
        <v>109</v>
      </c>
      <c r="N3144" s="3">
        <v>10</v>
      </c>
      <c r="O3144" s="3">
        <v>89</v>
      </c>
    </row>
    <row r="3145" spans="1:15" ht="17.100000000000001">
      <c r="A3145" s="3" t="s">
        <v>3838</v>
      </c>
      <c r="B3145" s="3" t="s">
        <v>31</v>
      </c>
      <c r="C3145" s="3" t="s">
        <v>3839</v>
      </c>
      <c r="D3145" s="3" t="s">
        <v>1821</v>
      </c>
      <c r="E3145" s="3" t="s">
        <v>1822</v>
      </c>
      <c r="F3145" s="3">
        <v>21</v>
      </c>
      <c r="G3145" s="3" t="s">
        <v>470</v>
      </c>
      <c r="H3145" s="3" t="s">
        <v>21</v>
      </c>
      <c r="I3145" s="3" t="s">
        <v>22</v>
      </c>
      <c r="J3145" s="3" t="s">
        <v>21</v>
      </c>
      <c r="K3145" s="3" t="s">
        <v>421</v>
      </c>
      <c r="L3145" s="3" t="s">
        <v>218</v>
      </c>
      <c r="M3145" s="3" t="s">
        <v>88</v>
      </c>
      <c r="N3145" s="3">
        <v>3</v>
      </c>
      <c r="O3145" s="3">
        <v>57</v>
      </c>
    </row>
    <row r="3146" spans="1:15" ht="17.100000000000001">
      <c r="A3146" s="3" t="s">
        <v>3840</v>
      </c>
      <c r="B3146" s="3" t="s">
        <v>67</v>
      </c>
      <c r="C3146" s="3" t="s">
        <v>124</v>
      </c>
      <c r="D3146" s="3" t="s">
        <v>91</v>
      </c>
      <c r="E3146" s="3" t="s">
        <v>92</v>
      </c>
      <c r="F3146" s="3">
        <v>21</v>
      </c>
      <c r="G3146" s="3" t="s">
        <v>52</v>
      </c>
      <c r="H3146" s="3" t="s">
        <v>21</v>
      </c>
      <c r="I3146" s="3" t="s">
        <v>22</v>
      </c>
      <c r="J3146" s="3" t="s">
        <v>21</v>
      </c>
      <c r="K3146" s="3"/>
      <c r="L3146" s="3" t="s">
        <v>44</v>
      </c>
      <c r="M3146" s="3" t="s">
        <v>306</v>
      </c>
      <c r="N3146" s="3">
        <v>6</v>
      </c>
      <c r="O3146" s="3">
        <v>108</v>
      </c>
    </row>
    <row r="3147" spans="1:15" ht="17.100000000000001">
      <c r="A3147" s="3" t="s">
        <v>3841</v>
      </c>
      <c r="B3147" s="3" t="s">
        <v>189</v>
      </c>
      <c r="C3147" s="3" t="s">
        <v>3842</v>
      </c>
      <c r="D3147" s="3" t="s">
        <v>20</v>
      </c>
      <c r="E3147" s="3" t="s">
        <v>339</v>
      </c>
      <c r="F3147" s="3">
        <v>21</v>
      </c>
      <c r="G3147" s="3" t="s">
        <v>284</v>
      </c>
      <c r="H3147" s="3" t="s">
        <v>21</v>
      </c>
      <c r="I3147" s="3" t="s">
        <v>22</v>
      </c>
      <c r="J3147" s="3" t="s">
        <v>21</v>
      </c>
      <c r="K3147" s="3"/>
      <c r="L3147" s="3" t="s">
        <v>160</v>
      </c>
      <c r="M3147" s="3" t="s">
        <v>82</v>
      </c>
      <c r="N3147" s="3">
        <v>1</v>
      </c>
      <c r="O3147" s="3">
        <v>22</v>
      </c>
    </row>
    <row r="3148" spans="1:15" ht="17.100000000000001">
      <c r="A3148" s="3" t="s">
        <v>3843</v>
      </c>
      <c r="B3148" s="3" t="s">
        <v>131</v>
      </c>
      <c r="C3148" s="3" t="s">
        <v>2744</v>
      </c>
      <c r="D3148" s="3" t="s">
        <v>20</v>
      </c>
      <c r="E3148" s="3" t="s">
        <v>339</v>
      </c>
      <c r="F3148" s="3">
        <v>21</v>
      </c>
      <c r="G3148" s="3" t="s">
        <v>357</v>
      </c>
      <c r="H3148" s="3" t="s">
        <v>21</v>
      </c>
      <c r="I3148" s="3" t="s">
        <v>22</v>
      </c>
      <c r="J3148" s="3" t="s">
        <v>21</v>
      </c>
      <c r="K3148" s="3"/>
      <c r="L3148" s="3" t="s">
        <v>33</v>
      </c>
      <c r="M3148" s="3" t="s">
        <v>291</v>
      </c>
      <c r="N3148" s="3">
        <v>20</v>
      </c>
      <c r="O3148" s="3">
        <v>151</v>
      </c>
    </row>
    <row r="3149" spans="1:15" ht="17.100000000000001">
      <c r="A3149" s="3" t="s">
        <v>3844</v>
      </c>
      <c r="B3149" s="3" t="s">
        <v>31</v>
      </c>
      <c r="C3149" s="3" t="s">
        <v>3845</v>
      </c>
      <c r="D3149" s="3" t="s">
        <v>20</v>
      </c>
      <c r="E3149" s="3" t="s">
        <v>339</v>
      </c>
      <c r="F3149" s="3">
        <v>21</v>
      </c>
      <c r="G3149" s="3" t="s">
        <v>155</v>
      </c>
      <c r="H3149" s="3" t="s">
        <v>21</v>
      </c>
      <c r="I3149" s="3" t="s">
        <v>22</v>
      </c>
      <c r="J3149" s="3" t="s">
        <v>21</v>
      </c>
      <c r="K3149" s="3"/>
      <c r="L3149" s="3" t="s">
        <v>117</v>
      </c>
      <c r="M3149" s="3" t="s">
        <v>306</v>
      </c>
      <c r="N3149" s="3">
        <v>0</v>
      </c>
      <c r="O3149" s="3">
        <v>47</v>
      </c>
    </row>
    <row r="3150" spans="1:15" ht="17.100000000000001">
      <c r="A3150" s="3" t="s">
        <v>3846</v>
      </c>
      <c r="B3150" s="3" t="s">
        <v>3847</v>
      </c>
      <c r="C3150" s="3" t="s">
        <v>132</v>
      </c>
      <c r="D3150" s="3" t="s">
        <v>38</v>
      </c>
      <c r="E3150" s="3" t="s">
        <v>39</v>
      </c>
      <c r="F3150" s="3">
        <v>21</v>
      </c>
      <c r="G3150" s="3" t="s">
        <v>74</v>
      </c>
      <c r="H3150" s="3" t="s">
        <v>21</v>
      </c>
      <c r="I3150" s="3" t="s">
        <v>22</v>
      </c>
      <c r="J3150" s="3" t="s">
        <v>21</v>
      </c>
      <c r="K3150" s="3" t="s">
        <v>319</v>
      </c>
      <c r="L3150" s="3" t="s">
        <v>104</v>
      </c>
      <c r="M3150" s="3" t="s">
        <v>147</v>
      </c>
      <c r="N3150" s="3">
        <v>1</v>
      </c>
      <c r="O3150" s="3">
        <v>52</v>
      </c>
    </row>
    <row r="3151" spans="1:15" ht="17.100000000000001">
      <c r="A3151" s="3" t="s">
        <v>3848</v>
      </c>
      <c r="B3151" s="3" t="s">
        <v>892</v>
      </c>
      <c r="C3151" s="3" t="s">
        <v>3849</v>
      </c>
      <c r="D3151" s="3" t="s">
        <v>1311</v>
      </c>
      <c r="E3151" s="3" t="s">
        <v>1312</v>
      </c>
      <c r="F3151" s="3">
        <v>21</v>
      </c>
      <c r="G3151" s="3" t="s">
        <v>20</v>
      </c>
      <c r="H3151" s="3" t="s">
        <v>21</v>
      </c>
      <c r="I3151" s="3" t="s">
        <v>22</v>
      </c>
      <c r="J3151" s="3" t="s">
        <v>21</v>
      </c>
      <c r="K3151" s="3"/>
      <c r="L3151" s="3" t="s">
        <v>44</v>
      </c>
      <c r="M3151" s="3" t="s">
        <v>88</v>
      </c>
      <c r="N3151" s="3">
        <v>4</v>
      </c>
      <c r="O3151" s="3">
        <v>73</v>
      </c>
    </row>
    <row r="3152" spans="1:15" ht="17.100000000000001">
      <c r="A3152" s="3" t="s">
        <v>3850</v>
      </c>
      <c r="B3152" s="3" t="s">
        <v>946</v>
      </c>
      <c r="C3152" s="3" t="s">
        <v>1184</v>
      </c>
      <c r="D3152" s="3" t="s">
        <v>20</v>
      </c>
      <c r="E3152" s="3" t="s">
        <v>339</v>
      </c>
      <c r="F3152" s="3">
        <v>21</v>
      </c>
      <c r="G3152" s="3" t="s">
        <v>103</v>
      </c>
      <c r="H3152" s="3" t="s">
        <v>21</v>
      </c>
      <c r="I3152" s="3" t="s">
        <v>22</v>
      </c>
      <c r="J3152" s="3" t="s">
        <v>21</v>
      </c>
      <c r="K3152" s="3"/>
      <c r="L3152" s="3" t="s">
        <v>160</v>
      </c>
      <c r="M3152" s="3" t="s">
        <v>205</v>
      </c>
      <c r="N3152" s="3">
        <v>0</v>
      </c>
      <c r="O3152" s="3">
        <v>48</v>
      </c>
    </row>
    <row r="3153" spans="1:15" ht="17.100000000000001">
      <c r="A3153" s="3" t="s">
        <v>3851</v>
      </c>
      <c r="B3153" s="3" t="s">
        <v>278</v>
      </c>
      <c r="C3153" s="3" t="s">
        <v>246</v>
      </c>
      <c r="D3153" s="3" t="s">
        <v>38</v>
      </c>
      <c r="E3153" s="3" t="s">
        <v>39</v>
      </c>
      <c r="F3153" s="3">
        <v>21</v>
      </c>
      <c r="G3153" s="3" t="s">
        <v>3852</v>
      </c>
      <c r="H3153" s="3" t="s">
        <v>21</v>
      </c>
      <c r="I3153" s="3" t="s">
        <v>22</v>
      </c>
      <c r="J3153" s="3" t="s">
        <v>21</v>
      </c>
      <c r="K3153" s="3"/>
      <c r="L3153" s="3" t="s">
        <v>49</v>
      </c>
      <c r="M3153" s="3" t="s">
        <v>109</v>
      </c>
      <c r="N3153" s="3">
        <v>0</v>
      </c>
      <c r="O3153" s="3">
        <v>0</v>
      </c>
    </row>
    <row r="3154" spans="1:15" ht="17.100000000000001">
      <c r="A3154" s="3" t="s">
        <v>3853</v>
      </c>
      <c r="B3154" s="3" t="s">
        <v>115</v>
      </c>
      <c r="C3154" s="3"/>
      <c r="D3154" s="3" t="s">
        <v>20</v>
      </c>
      <c r="E3154" s="3" t="s">
        <v>339</v>
      </c>
      <c r="F3154" s="3">
        <v>21</v>
      </c>
      <c r="G3154" s="3" t="s">
        <v>3854</v>
      </c>
      <c r="H3154" s="3" t="s">
        <v>21</v>
      </c>
      <c r="I3154" s="3" t="s">
        <v>22</v>
      </c>
      <c r="J3154" s="3" t="s">
        <v>21</v>
      </c>
      <c r="K3154" s="3"/>
      <c r="L3154" s="3" t="s">
        <v>33</v>
      </c>
      <c r="M3154" s="3" t="s">
        <v>291</v>
      </c>
      <c r="N3154" s="3">
        <v>3</v>
      </c>
      <c r="O3154" s="3">
        <v>24</v>
      </c>
    </row>
    <row r="3155" spans="1:15" ht="17.100000000000001">
      <c r="A3155" s="3" t="s">
        <v>3855</v>
      </c>
      <c r="B3155" s="3" t="s">
        <v>42</v>
      </c>
      <c r="C3155" s="3" t="s">
        <v>592</v>
      </c>
      <c r="D3155" s="3" t="s">
        <v>20</v>
      </c>
      <c r="E3155" s="3" t="s">
        <v>339</v>
      </c>
      <c r="F3155" s="3">
        <v>21</v>
      </c>
      <c r="G3155" s="3" t="s">
        <v>623</v>
      </c>
      <c r="H3155" s="3" t="s">
        <v>21</v>
      </c>
      <c r="I3155" s="3" t="s">
        <v>22</v>
      </c>
      <c r="J3155" s="3" t="s">
        <v>21</v>
      </c>
      <c r="K3155" s="3"/>
      <c r="L3155" s="3" t="s">
        <v>117</v>
      </c>
      <c r="M3155" s="3" t="s">
        <v>50</v>
      </c>
      <c r="N3155" s="3">
        <v>12</v>
      </c>
      <c r="O3155" s="3">
        <v>56</v>
      </c>
    </row>
    <row r="3156" spans="1:15" ht="17.100000000000001">
      <c r="A3156" s="3" t="s">
        <v>3856</v>
      </c>
      <c r="B3156" s="3" t="s">
        <v>3857</v>
      </c>
      <c r="C3156" s="3" t="s">
        <v>86</v>
      </c>
      <c r="D3156" s="3" t="s">
        <v>38</v>
      </c>
      <c r="E3156" s="3" t="s">
        <v>39</v>
      </c>
      <c r="F3156" s="3">
        <v>21</v>
      </c>
      <c r="G3156" s="3" t="s">
        <v>208</v>
      </c>
      <c r="H3156" s="3" t="s">
        <v>21</v>
      </c>
      <c r="I3156" s="3" t="s">
        <v>22</v>
      </c>
      <c r="J3156" s="3" t="s">
        <v>21</v>
      </c>
      <c r="K3156" s="3"/>
      <c r="L3156" s="3" t="s">
        <v>23</v>
      </c>
      <c r="M3156" s="3" t="s">
        <v>306</v>
      </c>
      <c r="N3156" s="3">
        <v>3</v>
      </c>
      <c r="O3156" s="3">
        <v>15</v>
      </c>
    </row>
    <row r="3157" spans="1:15" ht="17.100000000000001">
      <c r="A3157" s="3" t="s">
        <v>3858</v>
      </c>
      <c r="B3157" s="3" t="s">
        <v>166</v>
      </c>
      <c r="C3157" s="3" t="s">
        <v>252</v>
      </c>
      <c r="D3157" s="3" t="s">
        <v>91</v>
      </c>
      <c r="E3157" s="3" t="s">
        <v>92</v>
      </c>
      <c r="F3157" s="3">
        <v>21</v>
      </c>
      <c r="G3157" s="3" t="s">
        <v>3859</v>
      </c>
      <c r="H3157" s="3" t="s">
        <v>21</v>
      </c>
      <c r="I3157" s="3" t="s">
        <v>22</v>
      </c>
      <c r="J3157" s="3" t="s">
        <v>21</v>
      </c>
      <c r="K3157" s="3"/>
      <c r="L3157" s="3" t="s">
        <v>333</v>
      </c>
      <c r="M3157" s="3" t="s">
        <v>147</v>
      </c>
      <c r="N3157" s="3">
        <v>0</v>
      </c>
      <c r="O3157" s="3">
        <v>14</v>
      </c>
    </row>
    <row r="3158" spans="1:15" ht="17.100000000000001">
      <c r="A3158" s="3" t="s">
        <v>3860</v>
      </c>
      <c r="B3158" s="3" t="s">
        <v>55</v>
      </c>
      <c r="C3158" s="3" t="s">
        <v>234</v>
      </c>
      <c r="D3158" s="3" t="s">
        <v>38</v>
      </c>
      <c r="E3158" s="3" t="s">
        <v>39</v>
      </c>
      <c r="F3158" s="3">
        <v>21</v>
      </c>
      <c r="G3158" s="3" t="s">
        <v>74</v>
      </c>
      <c r="H3158" s="3" t="s">
        <v>21</v>
      </c>
      <c r="I3158" s="3" t="s">
        <v>22</v>
      </c>
      <c r="J3158" s="3" t="s">
        <v>21</v>
      </c>
      <c r="K3158" s="3" t="s">
        <v>1433</v>
      </c>
      <c r="L3158" s="3" t="s">
        <v>183</v>
      </c>
      <c r="M3158" s="3" t="s">
        <v>343</v>
      </c>
      <c r="N3158" s="3">
        <v>9</v>
      </c>
      <c r="O3158" s="3">
        <v>78</v>
      </c>
    </row>
    <row r="3159" spans="1:15" ht="17.100000000000001">
      <c r="A3159" s="3" t="s">
        <v>3861</v>
      </c>
      <c r="B3159" s="3" t="s">
        <v>131</v>
      </c>
      <c r="C3159" s="3" t="s">
        <v>282</v>
      </c>
      <c r="D3159" s="3" t="s">
        <v>62</v>
      </c>
      <c r="E3159" s="3" t="s">
        <v>63</v>
      </c>
      <c r="F3159" s="3">
        <v>21</v>
      </c>
      <c r="G3159" s="3" t="s">
        <v>3862</v>
      </c>
      <c r="H3159" s="3" t="s">
        <v>21</v>
      </c>
      <c r="I3159" s="3" t="s">
        <v>22</v>
      </c>
      <c r="J3159" s="3" t="s">
        <v>21</v>
      </c>
      <c r="K3159" s="3" t="s">
        <v>870</v>
      </c>
      <c r="L3159" s="3" t="s">
        <v>222</v>
      </c>
      <c r="M3159" s="3" t="s">
        <v>639</v>
      </c>
      <c r="N3159" s="3">
        <v>43</v>
      </c>
      <c r="O3159" s="3">
        <v>98</v>
      </c>
    </row>
    <row r="3160" spans="1:15" ht="17.100000000000001">
      <c r="A3160" s="3" t="s">
        <v>3863</v>
      </c>
      <c r="B3160" s="3" t="s">
        <v>81</v>
      </c>
      <c r="C3160" s="3" t="s">
        <v>187</v>
      </c>
      <c r="D3160" s="3" t="s">
        <v>18</v>
      </c>
      <c r="E3160" s="3" t="s">
        <v>19</v>
      </c>
      <c r="F3160" s="3">
        <v>21</v>
      </c>
      <c r="G3160" s="3" t="s">
        <v>136</v>
      </c>
      <c r="H3160" s="3" t="s">
        <v>21</v>
      </c>
      <c r="I3160" s="3" t="s">
        <v>22</v>
      </c>
      <c r="J3160" s="3" t="s">
        <v>21</v>
      </c>
      <c r="K3160" s="3"/>
      <c r="L3160" s="3" t="s">
        <v>333</v>
      </c>
      <c r="M3160" s="3" t="s">
        <v>639</v>
      </c>
      <c r="N3160" s="3">
        <v>1</v>
      </c>
      <c r="O3160" s="3">
        <v>52</v>
      </c>
    </row>
    <row r="3161" spans="1:15" ht="17.100000000000001">
      <c r="A3161" s="3" t="s">
        <v>3864</v>
      </c>
      <c r="B3161" s="3" t="s">
        <v>115</v>
      </c>
      <c r="C3161" s="3"/>
      <c r="D3161" s="3" t="s">
        <v>20</v>
      </c>
      <c r="E3161" s="3" t="s">
        <v>339</v>
      </c>
      <c r="F3161" s="3">
        <v>21</v>
      </c>
      <c r="G3161" s="3" t="s">
        <v>275</v>
      </c>
      <c r="H3161" s="3" t="s">
        <v>21</v>
      </c>
      <c r="I3161" s="3" t="s">
        <v>22</v>
      </c>
      <c r="J3161" s="3" t="s">
        <v>21</v>
      </c>
      <c r="K3161" s="3"/>
      <c r="L3161" s="3" t="s">
        <v>33</v>
      </c>
      <c r="M3161" s="3" t="s">
        <v>82</v>
      </c>
      <c r="N3161" s="3">
        <v>0</v>
      </c>
      <c r="O3161" s="3">
        <v>33</v>
      </c>
    </row>
    <row r="3162" spans="1:15" ht="17.100000000000001">
      <c r="A3162" s="3" t="s">
        <v>3865</v>
      </c>
      <c r="B3162" s="3" t="s">
        <v>565</v>
      </c>
      <c r="C3162" s="3" t="s">
        <v>3866</v>
      </c>
      <c r="D3162" s="3" t="s">
        <v>20</v>
      </c>
      <c r="E3162" s="3" t="s">
        <v>3867</v>
      </c>
      <c r="F3162" s="3">
        <v>21</v>
      </c>
      <c r="G3162" s="3" t="s">
        <v>20</v>
      </c>
      <c r="H3162" s="3" t="s">
        <v>21</v>
      </c>
      <c r="I3162" s="3" t="s">
        <v>22</v>
      </c>
      <c r="J3162" s="3" t="s">
        <v>21</v>
      </c>
      <c r="K3162" s="3"/>
      <c r="L3162" s="3" t="s">
        <v>44</v>
      </c>
      <c r="M3162" s="3" t="s">
        <v>306</v>
      </c>
      <c r="N3162" s="3">
        <v>13</v>
      </c>
      <c r="O3162" s="3">
        <v>77</v>
      </c>
    </row>
    <row r="3163" spans="1:15" ht="17.100000000000001">
      <c r="A3163" s="3" t="s">
        <v>3868</v>
      </c>
      <c r="B3163" s="3" t="s">
        <v>3869</v>
      </c>
      <c r="C3163" s="3" t="s">
        <v>68</v>
      </c>
      <c r="D3163" s="3" t="s">
        <v>18</v>
      </c>
      <c r="E3163" s="3" t="s">
        <v>19</v>
      </c>
      <c r="F3163" s="3">
        <v>21</v>
      </c>
      <c r="G3163" s="3" t="s">
        <v>69</v>
      </c>
      <c r="H3163" s="3" t="s">
        <v>21</v>
      </c>
      <c r="I3163" s="3" t="s">
        <v>22</v>
      </c>
      <c r="J3163" s="3" t="s">
        <v>21</v>
      </c>
      <c r="K3163" s="3"/>
      <c r="L3163" s="3" t="s">
        <v>49</v>
      </c>
      <c r="M3163" s="3" t="s">
        <v>173</v>
      </c>
      <c r="N3163" s="3">
        <v>0</v>
      </c>
      <c r="O3163" s="3">
        <v>46</v>
      </c>
    </row>
    <row r="3164" spans="1:15" ht="17.100000000000001">
      <c r="A3164" s="3" t="s">
        <v>3870</v>
      </c>
      <c r="B3164" s="3" t="s">
        <v>81</v>
      </c>
      <c r="C3164" s="3" t="s">
        <v>107</v>
      </c>
      <c r="D3164" s="3" t="s">
        <v>91</v>
      </c>
      <c r="E3164" s="3" t="s">
        <v>92</v>
      </c>
      <c r="F3164" s="3">
        <v>21</v>
      </c>
      <c r="G3164" s="3" t="s">
        <v>107</v>
      </c>
      <c r="H3164" s="3" t="s">
        <v>21</v>
      </c>
      <c r="I3164" s="3" t="s">
        <v>22</v>
      </c>
      <c r="J3164" s="3" t="s">
        <v>21</v>
      </c>
      <c r="K3164" s="3"/>
      <c r="L3164" s="3" t="s">
        <v>467</v>
      </c>
      <c r="M3164" s="3" t="s">
        <v>50</v>
      </c>
      <c r="N3164" s="3">
        <v>1</v>
      </c>
      <c r="O3164" s="3">
        <v>43</v>
      </c>
    </row>
    <row r="3165" spans="1:15" ht="17.100000000000001">
      <c r="A3165" s="3" t="s">
        <v>3871</v>
      </c>
      <c r="B3165" s="3" t="s">
        <v>72</v>
      </c>
      <c r="C3165" s="3" t="s">
        <v>98</v>
      </c>
      <c r="D3165" s="3" t="s">
        <v>91</v>
      </c>
      <c r="E3165" s="3" t="s">
        <v>92</v>
      </c>
      <c r="F3165" s="3">
        <v>21</v>
      </c>
      <c r="G3165" s="3" t="s">
        <v>726</v>
      </c>
      <c r="H3165" s="3" t="s">
        <v>21</v>
      </c>
      <c r="I3165" s="3" t="s">
        <v>22</v>
      </c>
      <c r="J3165" s="3" t="s">
        <v>21</v>
      </c>
      <c r="K3165" s="3"/>
      <c r="L3165" s="3" t="s">
        <v>218</v>
      </c>
      <c r="M3165" s="3" t="s">
        <v>82</v>
      </c>
      <c r="N3165" s="3">
        <v>0</v>
      </c>
      <c r="O3165" s="3">
        <v>79</v>
      </c>
    </row>
    <row r="3166" spans="1:15" ht="17.100000000000001">
      <c r="A3166" s="3" t="s">
        <v>3872</v>
      </c>
      <c r="B3166" s="3" t="s">
        <v>16</v>
      </c>
      <c r="C3166" s="3" t="s">
        <v>177</v>
      </c>
      <c r="D3166" s="3" t="s">
        <v>18</v>
      </c>
      <c r="E3166" s="3" t="s">
        <v>19</v>
      </c>
      <c r="F3166" s="3">
        <v>21</v>
      </c>
      <c r="G3166" s="3" t="s">
        <v>1548</v>
      </c>
      <c r="H3166" s="3" t="s">
        <v>21</v>
      </c>
      <c r="I3166" s="3" t="s">
        <v>22</v>
      </c>
      <c r="J3166" s="3" t="s">
        <v>21</v>
      </c>
      <c r="K3166" s="3"/>
      <c r="L3166" s="3" t="s">
        <v>49</v>
      </c>
      <c r="M3166" s="3" t="s">
        <v>291</v>
      </c>
      <c r="N3166" s="3">
        <v>34</v>
      </c>
      <c r="O3166" s="3">
        <v>107</v>
      </c>
    </row>
    <row r="3167" spans="1:15" ht="17.100000000000001">
      <c r="A3167" s="3" t="s">
        <v>3873</v>
      </c>
      <c r="B3167" s="3" t="s">
        <v>196</v>
      </c>
      <c r="C3167" s="3" t="s">
        <v>3874</v>
      </c>
      <c r="D3167" s="3" t="s">
        <v>2190</v>
      </c>
      <c r="E3167" s="3" t="s">
        <v>2191</v>
      </c>
      <c r="F3167" s="3">
        <v>21</v>
      </c>
      <c r="G3167" s="3" t="s">
        <v>20</v>
      </c>
      <c r="H3167" s="3" t="s">
        <v>21</v>
      </c>
      <c r="I3167" s="3" t="s">
        <v>22</v>
      </c>
      <c r="J3167" s="3" t="s">
        <v>21</v>
      </c>
      <c r="K3167" s="3" t="s">
        <v>2173</v>
      </c>
      <c r="L3167" s="3" t="s">
        <v>44</v>
      </c>
      <c r="M3167" s="3" t="s">
        <v>88</v>
      </c>
      <c r="N3167" s="3">
        <v>0</v>
      </c>
      <c r="O3167" s="3">
        <v>58</v>
      </c>
    </row>
    <row r="3168" spans="1:15" ht="17.100000000000001">
      <c r="A3168" s="3" t="s">
        <v>818</v>
      </c>
      <c r="B3168" s="3" t="s">
        <v>166</v>
      </c>
      <c r="C3168" s="3" t="s">
        <v>48</v>
      </c>
      <c r="D3168" s="3" t="s">
        <v>18</v>
      </c>
      <c r="E3168" s="3" t="s">
        <v>19</v>
      </c>
      <c r="F3168" s="3">
        <v>21</v>
      </c>
      <c r="G3168" s="3" t="s">
        <v>3875</v>
      </c>
      <c r="H3168" s="3" t="s">
        <v>21</v>
      </c>
      <c r="I3168" s="3" t="s">
        <v>22</v>
      </c>
      <c r="J3168" s="3" t="s">
        <v>21</v>
      </c>
      <c r="K3168" s="3"/>
      <c r="L3168" s="3" t="s">
        <v>104</v>
      </c>
      <c r="M3168" s="3" t="s">
        <v>88</v>
      </c>
      <c r="N3168" s="3">
        <v>0</v>
      </c>
      <c r="O3168" s="3">
        <v>28</v>
      </c>
    </row>
    <row r="3169" spans="1:15" ht="17.100000000000001">
      <c r="A3169" s="3" t="s">
        <v>3876</v>
      </c>
      <c r="B3169" s="3" t="s">
        <v>42</v>
      </c>
      <c r="C3169" s="3" t="s">
        <v>132</v>
      </c>
      <c r="D3169" s="3" t="s">
        <v>38</v>
      </c>
      <c r="E3169" s="3" t="s">
        <v>39</v>
      </c>
      <c r="F3169" s="3">
        <v>21</v>
      </c>
      <c r="G3169" s="3" t="s">
        <v>86</v>
      </c>
      <c r="H3169" s="3" t="s">
        <v>21</v>
      </c>
      <c r="I3169" s="3" t="s">
        <v>22</v>
      </c>
      <c r="J3169" s="3" t="s">
        <v>21</v>
      </c>
      <c r="K3169" s="3"/>
      <c r="L3169" s="3" t="s">
        <v>183</v>
      </c>
      <c r="M3169" s="3" t="s">
        <v>343</v>
      </c>
      <c r="N3169" s="3">
        <v>8</v>
      </c>
      <c r="O3169" s="3">
        <v>46</v>
      </c>
    </row>
    <row r="3170" spans="1:15" ht="17.100000000000001">
      <c r="A3170" s="3" t="s">
        <v>3877</v>
      </c>
      <c r="B3170" s="3" t="s">
        <v>102</v>
      </c>
      <c r="C3170" s="3" t="s">
        <v>1146</v>
      </c>
      <c r="D3170" s="3" t="s">
        <v>20</v>
      </c>
      <c r="E3170" s="3" t="s">
        <v>339</v>
      </c>
      <c r="F3170" s="3">
        <v>21</v>
      </c>
      <c r="G3170" s="3" t="s">
        <v>20</v>
      </c>
      <c r="H3170" s="3" t="s">
        <v>21</v>
      </c>
      <c r="I3170" s="3" t="s">
        <v>22</v>
      </c>
      <c r="J3170" s="3" t="s">
        <v>21</v>
      </c>
      <c r="K3170" s="3"/>
      <c r="L3170" s="3" t="s">
        <v>218</v>
      </c>
      <c r="M3170" s="3" t="s">
        <v>205</v>
      </c>
      <c r="N3170" s="3">
        <v>9</v>
      </c>
      <c r="O3170" s="3">
        <v>80</v>
      </c>
    </row>
    <row r="3171" spans="1:15" ht="17.100000000000001">
      <c r="A3171" s="3" t="s">
        <v>3878</v>
      </c>
      <c r="B3171" s="3" t="s">
        <v>626</v>
      </c>
      <c r="C3171" s="3" t="s">
        <v>56</v>
      </c>
      <c r="D3171" s="3" t="s">
        <v>38</v>
      </c>
      <c r="E3171" s="3" t="s">
        <v>39</v>
      </c>
      <c r="F3171" s="3">
        <v>21</v>
      </c>
      <c r="G3171" s="3" t="s">
        <v>252</v>
      </c>
      <c r="H3171" s="3" t="s">
        <v>21</v>
      </c>
      <c r="I3171" s="3" t="s">
        <v>22</v>
      </c>
      <c r="J3171" s="3" t="s">
        <v>21</v>
      </c>
      <c r="K3171" s="3"/>
      <c r="L3171" s="3" t="s">
        <v>49</v>
      </c>
      <c r="M3171" s="3" t="s">
        <v>1319</v>
      </c>
      <c r="N3171" s="3">
        <v>5</v>
      </c>
      <c r="O3171" s="3">
        <v>80</v>
      </c>
    </row>
    <row r="3172" spans="1:15" ht="17.100000000000001">
      <c r="A3172" s="3" t="s">
        <v>3879</v>
      </c>
      <c r="B3172" s="3" t="s">
        <v>300</v>
      </c>
      <c r="C3172" s="3" t="s">
        <v>61</v>
      </c>
      <c r="D3172" s="3" t="s">
        <v>62</v>
      </c>
      <c r="E3172" s="3" t="s">
        <v>63</v>
      </c>
      <c r="F3172" s="3">
        <v>21</v>
      </c>
      <c r="G3172" s="3" t="s">
        <v>326</v>
      </c>
      <c r="H3172" s="3" t="s">
        <v>21</v>
      </c>
      <c r="I3172" s="3" t="s">
        <v>22</v>
      </c>
      <c r="J3172" s="3" t="s">
        <v>21</v>
      </c>
      <c r="K3172" s="3" t="s">
        <v>319</v>
      </c>
      <c r="L3172" s="3" t="s">
        <v>44</v>
      </c>
      <c r="M3172" s="3" t="s">
        <v>88</v>
      </c>
      <c r="N3172" s="3">
        <v>15</v>
      </c>
      <c r="O3172" s="3">
        <v>107</v>
      </c>
    </row>
    <row r="3173" spans="1:15" ht="17.100000000000001">
      <c r="A3173" s="3" t="s">
        <v>3880</v>
      </c>
      <c r="B3173" s="3" t="s">
        <v>166</v>
      </c>
      <c r="C3173" s="3" t="s">
        <v>2208</v>
      </c>
      <c r="D3173" s="3" t="s">
        <v>20</v>
      </c>
      <c r="E3173" s="3" t="s">
        <v>339</v>
      </c>
      <c r="F3173" s="3">
        <v>21</v>
      </c>
      <c r="G3173" s="3" t="s">
        <v>284</v>
      </c>
      <c r="H3173" s="3" t="s">
        <v>21</v>
      </c>
      <c r="I3173" s="3" t="s">
        <v>22</v>
      </c>
      <c r="J3173" s="3" t="s">
        <v>21</v>
      </c>
      <c r="K3173" s="3" t="s">
        <v>226</v>
      </c>
      <c r="L3173" s="3" t="s">
        <v>104</v>
      </c>
      <c r="M3173" s="3" t="s">
        <v>29</v>
      </c>
      <c r="N3173" s="3">
        <v>0</v>
      </c>
      <c r="O3173" s="3">
        <v>1</v>
      </c>
    </row>
    <row r="3174" spans="1:15" ht="17.100000000000001">
      <c r="A3174" s="3" t="s">
        <v>3881</v>
      </c>
      <c r="B3174" s="3" t="s">
        <v>166</v>
      </c>
      <c r="C3174" s="3" t="s">
        <v>1177</v>
      </c>
      <c r="D3174" s="3" t="s">
        <v>20</v>
      </c>
      <c r="E3174" s="3" t="s">
        <v>339</v>
      </c>
      <c r="F3174" s="3">
        <v>21</v>
      </c>
      <c r="G3174" s="3" t="s">
        <v>20</v>
      </c>
      <c r="H3174" s="3" t="s">
        <v>21</v>
      </c>
      <c r="I3174" s="3" t="s">
        <v>22</v>
      </c>
      <c r="J3174" s="3" t="s">
        <v>21</v>
      </c>
      <c r="K3174" s="3"/>
      <c r="L3174" s="3" t="s">
        <v>333</v>
      </c>
      <c r="M3174" s="3" t="s">
        <v>639</v>
      </c>
      <c r="N3174" s="3">
        <v>0</v>
      </c>
      <c r="O3174" s="3">
        <v>78</v>
      </c>
    </row>
    <row r="3175" spans="1:15" ht="17.100000000000001">
      <c r="A3175" s="3" t="s">
        <v>3882</v>
      </c>
      <c r="B3175" s="3" t="s">
        <v>298</v>
      </c>
      <c r="C3175" s="3" t="s">
        <v>217</v>
      </c>
      <c r="D3175" s="3" t="s">
        <v>38</v>
      </c>
      <c r="E3175" s="3" t="s">
        <v>39</v>
      </c>
      <c r="F3175" s="3">
        <v>21</v>
      </c>
      <c r="G3175" s="3" t="s">
        <v>836</v>
      </c>
      <c r="H3175" s="3" t="s">
        <v>21</v>
      </c>
      <c r="I3175" s="3" t="s">
        <v>22</v>
      </c>
      <c r="J3175" s="3" t="s">
        <v>21</v>
      </c>
      <c r="K3175" s="3"/>
      <c r="L3175" s="3" t="s">
        <v>75</v>
      </c>
      <c r="M3175" s="3" t="s">
        <v>347</v>
      </c>
      <c r="N3175" s="3">
        <v>21</v>
      </c>
      <c r="O3175" s="3">
        <v>121</v>
      </c>
    </row>
    <row r="3176" spans="1:15" ht="17.100000000000001">
      <c r="A3176" s="3" t="s">
        <v>3883</v>
      </c>
      <c r="B3176" s="3" t="s">
        <v>1380</v>
      </c>
      <c r="C3176" s="3" t="s">
        <v>225</v>
      </c>
      <c r="D3176" s="3" t="s">
        <v>62</v>
      </c>
      <c r="E3176" s="3" t="s">
        <v>63</v>
      </c>
      <c r="F3176" s="3">
        <v>21</v>
      </c>
      <c r="G3176" s="3" t="s">
        <v>20</v>
      </c>
      <c r="H3176" s="3" t="s">
        <v>21</v>
      </c>
      <c r="I3176" s="3" t="s">
        <v>22</v>
      </c>
      <c r="J3176" s="3" t="s">
        <v>21</v>
      </c>
      <c r="K3176" s="3" t="s">
        <v>2253</v>
      </c>
      <c r="L3176" s="3" t="s">
        <v>218</v>
      </c>
      <c r="M3176" s="3" t="s">
        <v>367</v>
      </c>
      <c r="N3176" s="3">
        <v>31</v>
      </c>
      <c r="O3176" s="3">
        <v>103</v>
      </c>
    </row>
    <row r="3177" spans="1:15" ht="17.100000000000001">
      <c r="A3177" s="3" t="s">
        <v>3884</v>
      </c>
      <c r="B3177" s="3" t="s">
        <v>3885</v>
      </c>
      <c r="C3177" s="3" t="s">
        <v>378</v>
      </c>
      <c r="D3177" s="3" t="s">
        <v>18</v>
      </c>
      <c r="E3177" s="3" t="s">
        <v>19</v>
      </c>
      <c r="F3177" s="3">
        <v>21</v>
      </c>
      <c r="G3177" s="3" t="s">
        <v>543</v>
      </c>
      <c r="H3177" s="3" t="s">
        <v>21</v>
      </c>
      <c r="I3177" s="3" t="s">
        <v>22</v>
      </c>
      <c r="J3177" s="3" t="s">
        <v>21</v>
      </c>
      <c r="K3177" s="3"/>
      <c r="L3177" s="3" t="s">
        <v>108</v>
      </c>
      <c r="M3177" s="3" t="s">
        <v>109</v>
      </c>
      <c r="N3177" s="3">
        <v>5</v>
      </c>
      <c r="O3177" s="3">
        <v>112</v>
      </c>
    </row>
    <row r="3178" spans="1:15" ht="17.100000000000001">
      <c r="A3178" s="3" t="s">
        <v>3886</v>
      </c>
      <c r="B3178" s="3" t="s">
        <v>42</v>
      </c>
      <c r="C3178" s="3" t="s">
        <v>412</v>
      </c>
      <c r="D3178" s="3" t="s">
        <v>38</v>
      </c>
      <c r="E3178" s="3" t="s">
        <v>39</v>
      </c>
      <c r="F3178" s="3">
        <v>21</v>
      </c>
      <c r="G3178" s="3" t="s">
        <v>275</v>
      </c>
      <c r="H3178" s="3" t="s">
        <v>21</v>
      </c>
      <c r="I3178" s="3" t="s">
        <v>22</v>
      </c>
      <c r="J3178" s="3" t="s">
        <v>21</v>
      </c>
      <c r="K3178" s="3"/>
      <c r="L3178" s="3" t="s">
        <v>49</v>
      </c>
      <c r="M3178" s="3" t="s">
        <v>227</v>
      </c>
      <c r="N3178" s="3">
        <v>4</v>
      </c>
      <c r="O3178" s="3">
        <v>75</v>
      </c>
    </row>
    <row r="3179" spans="1:15" ht="17.100000000000001">
      <c r="A3179" s="3" t="s">
        <v>3887</v>
      </c>
      <c r="B3179" s="3" t="s">
        <v>1780</v>
      </c>
      <c r="C3179" s="3" t="s">
        <v>154</v>
      </c>
      <c r="D3179" s="3" t="s">
        <v>91</v>
      </c>
      <c r="E3179" s="3" t="s">
        <v>92</v>
      </c>
      <c r="F3179" s="3">
        <v>21</v>
      </c>
      <c r="G3179" s="3" t="s">
        <v>74</v>
      </c>
      <c r="H3179" s="3" t="s">
        <v>21</v>
      </c>
      <c r="I3179" s="3" t="s">
        <v>22</v>
      </c>
      <c r="J3179" s="3" t="s">
        <v>21</v>
      </c>
      <c r="K3179" s="3" t="s">
        <v>491</v>
      </c>
      <c r="L3179" s="3" t="s">
        <v>117</v>
      </c>
      <c r="M3179" s="3" t="s">
        <v>109</v>
      </c>
      <c r="N3179" s="3">
        <v>19</v>
      </c>
      <c r="O3179" s="3">
        <v>147</v>
      </c>
    </row>
    <row r="3180" spans="1:15" ht="17.100000000000001">
      <c r="A3180" s="3" t="s">
        <v>3888</v>
      </c>
      <c r="B3180" s="3" t="s">
        <v>16</v>
      </c>
      <c r="C3180" s="3" t="s">
        <v>231</v>
      </c>
      <c r="D3180" s="3" t="s">
        <v>18</v>
      </c>
      <c r="E3180" s="3" t="s">
        <v>19</v>
      </c>
      <c r="F3180" s="3">
        <v>21</v>
      </c>
      <c r="G3180" s="3" t="s">
        <v>74</v>
      </c>
      <c r="H3180" s="3" t="s">
        <v>21</v>
      </c>
      <c r="I3180" s="3" t="s">
        <v>22</v>
      </c>
      <c r="J3180" s="3" t="s">
        <v>21</v>
      </c>
      <c r="K3180" s="3"/>
      <c r="L3180" s="3" t="s">
        <v>108</v>
      </c>
      <c r="M3180" s="3" t="s">
        <v>70</v>
      </c>
      <c r="N3180" s="3">
        <v>16</v>
      </c>
      <c r="O3180" s="3">
        <v>46</v>
      </c>
    </row>
    <row r="3181" spans="1:15" ht="17.100000000000001">
      <c r="A3181" s="3" t="s">
        <v>3889</v>
      </c>
      <c r="B3181" s="3" t="s">
        <v>16</v>
      </c>
      <c r="C3181" s="3" t="s">
        <v>175</v>
      </c>
      <c r="D3181" s="3" t="s">
        <v>62</v>
      </c>
      <c r="E3181" s="3" t="s">
        <v>63</v>
      </c>
      <c r="F3181" s="3">
        <v>21</v>
      </c>
      <c r="G3181" s="3" t="s">
        <v>74</v>
      </c>
      <c r="H3181" s="3" t="s">
        <v>21</v>
      </c>
      <c r="I3181" s="3" t="s">
        <v>22</v>
      </c>
      <c r="J3181" s="3" t="s">
        <v>21</v>
      </c>
      <c r="K3181" s="3" t="s">
        <v>870</v>
      </c>
      <c r="L3181" s="3" t="s">
        <v>122</v>
      </c>
      <c r="M3181" s="3" t="s">
        <v>367</v>
      </c>
      <c r="N3181" s="3">
        <v>38</v>
      </c>
      <c r="O3181" s="3">
        <v>101</v>
      </c>
    </row>
    <row r="3182" spans="1:15" ht="17.100000000000001">
      <c r="A3182" s="3" t="s">
        <v>3890</v>
      </c>
      <c r="B3182" s="3" t="s">
        <v>42</v>
      </c>
      <c r="C3182" s="3" t="s">
        <v>185</v>
      </c>
      <c r="D3182" s="3" t="s">
        <v>38</v>
      </c>
      <c r="E3182" s="3" t="s">
        <v>39</v>
      </c>
      <c r="F3182" s="3">
        <v>21</v>
      </c>
      <c r="G3182" s="3" t="s">
        <v>390</v>
      </c>
      <c r="H3182" s="3" t="s">
        <v>21</v>
      </c>
      <c r="I3182" s="3" t="s">
        <v>22</v>
      </c>
      <c r="J3182" s="3" t="s">
        <v>21</v>
      </c>
      <c r="K3182" s="3"/>
      <c r="L3182" s="3" t="s">
        <v>44</v>
      </c>
      <c r="M3182" s="3" t="s">
        <v>266</v>
      </c>
      <c r="N3182" s="3">
        <v>12</v>
      </c>
      <c r="O3182" s="3">
        <v>109</v>
      </c>
    </row>
    <row r="3183" spans="1:15" ht="17.100000000000001">
      <c r="A3183" s="3" t="s">
        <v>3891</v>
      </c>
      <c r="B3183" s="3" t="s">
        <v>81</v>
      </c>
      <c r="C3183" s="3" t="s">
        <v>357</v>
      </c>
      <c r="D3183" s="3" t="s">
        <v>62</v>
      </c>
      <c r="E3183" s="3" t="s">
        <v>63</v>
      </c>
      <c r="F3183" s="3">
        <v>21</v>
      </c>
      <c r="G3183" s="3" t="s">
        <v>208</v>
      </c>
      <c r="H3183" s="3" t="s">
        <v>21</v>
      </c>
      <c r="I3183" s="3" t="s">
        <v>22</v>
      </c>
      <c r="J3183" s="3" t="s">
        <v>21</v>
      </c>
      <c r="K3183" s="3" t="s">
        <v>172</v>
      </c>
      <c r="L3183" s="3" t="s">
        <v>104</v>
      </c>
      <c r="M3183" s="3" t="s">
        <v>205</v>
      </c>
      <c r="N3183" s="3">
        <v>0</v>
      </c>
      <c r="O3183" s="3">
        <v>3</v>
      </c>
    </row>
    <row r="3184" spans="1:15" ht="17.100000000000001">
      <c r="A3184" s="3" t="s">
        <v>3892</v>
      </c>
      <c r="B3184" s="3" t="s">
        <v>115</v>
      </c>
      <c r="C3184" s="3"/>
      <c r="D3184" s="3" t="s">
        <v>20</v>
      </c>
      <c r="E3184" s="3" t="s">
        <v>339</v>
      </c>
      <c r="F3184" s="3">
        <v>21</v>
      </c>
      <c r="G3184" s="3" t="s">
        <v>2902</v>
      </c>
      <c r="H3184" s="3" t="s">
        <v>21</v>
      </c>
      <c r="I3184" s="3" t="s">
        <v>22</v>
      </c>
      <c r="J3184" s="3" t="s">
        <v>21</v>
      </c>
      <c r="K3184" s="3"/>
      <c r="L3184" s="3" t="s">
        <v>467</v>
      </c>
      <c r="M3184" s="3" t="s">
        <v>147</v>
      </c>
      <c r="N3184" s="3">
        <v>0</v>
      </c>
      <c r="O3184" s="3">
        <v>0</v>
      </c>
    </row>
    <row r="3185" spans="1:15" ht="17.100000000000001">
      <c r="A3185" s="3" t="s">
        <v>3893</v>
      </c>
      <c r="B3185" s="3" t="s">
        <v>2074</v>
      </c>
      <c r="C3185" s="3" t="s">
        <v>2232</v>
      </c>
      <c r="D3185" s="3" t="s">
        <v>20</v>
      </c>
      <c r="E3185" s="3" t="s">
        <v>339</v>
      </c>
      <c r="F3185" s="3">
        <v>21</v>
      </c>
      <c r="G3185" s="3" t="s">
        <v>234</v>
      </c>
      <c r="H3185" s="3" t="s">
        <v>21</v>
      </c>
      <c r="I3185" s="3" t="s">
        <v>22</v>
      </c>
      <c r="J3185" s="3" t="s">
        <v>21</v>
      </c>
      <c r="K3185" s="3"/>
      <c r="L3185" s="3" t="s">
        <v>44</v>
      </c>
      <c r="M3185" s="3" t="s">
        <v>254</v>
      </c>
      <c r="N3185" s="3">
        <v>2</v>
      </c>
      <c r="O3185" s="3">
        <v>63</v>
      </c>
    </row>
    <row r="3186" spans="1:15" ht="17.100000000000001">
      <c r="A3186" s="3" t="s">
        <v>788</v>
      </c>
      <c r="B3186" s="3" t="s">
        <v>16</v>
      </c>
      <c r="C3186" s="3" t="s">
        <v>1177</v>
      </c>
      <c r="D3186" s="3" t="s">
        <v>20</v>
      </c>
      <c r="E3186" s="3" t="s">
        <v>339</v>
      </c>
      <c r="F3186" s="3">
        <v>21</v>
      </c>
      <c r="G3186" s="3" t="s">
        <v>20</v>
      </c>
      <c r="H3186" s="3" t="s">
        <v>21</v>
      </c>
      <c r="I3186" s="3" t="s">
        <v>22</v>
      </c>
      <c r="J3186" s="3" t="s">
        <v>21</v>
      </c>
      <c r="K3186" s="3"/>
      <c r="L3186" s="3" t="s">
        <v>122</v>
      </c>
      <c r="M3186" s="3" t="s">
        <v>254</v>
      </c>
      <c r="N3186" s="3">
        <v>12</v>
      </c>
      <c r="O3186" s="3">
        <v>54</v>
      </c>
    </row>
    <row r="3187" spans="1:15" ht="17.100000000000001">
      <c r="A3187" s="3" t="s">
        <v>3894</v>
      </c>
      <c r="B3187" s="3" t="s">
        <v>426</v>
      </c>
      <c r="C3187" s="3" t="s">
        <v>149</v>
      </c>
      <c r="D3187" s="3" t="s">
        <v>18</v>
      </c>
      <c r="E3187" s="3" t="s">
        <v>19</v>
      </c>
      <c r="F3187" s="3">
        <v>21</v>
      </c>
      <c r="G3187" s="3" t="s">
        <v>152</v>
      </c>
      <c r="H3187" s="3" t="s">
        <v>21</v>
      </c>
      <c r="I3187" s="3" t="s">
        <v>22</v>
      </c>
      <c r="J3187" s="3" t="s">
        <v>21</v>
      </c>
      <c r="K3187" s="3"/>
      <c r="L3187" s="3" t="s">
        <v>87</v>
      </c>
      <c r="M3187" s="3" t="s">
        <v>306</v>
      </c>
      <c r="N3187" s="3">
        <v>0</v>
      </c>
      <c r="O3187" s="3">
        <v>5</v>
      </c>
    </row>
    <row r="3188" spans="1:15" ht="17.100000000000001">
      <c r="A3188" s="3" t="s">
        <v>3895</v>
      </c>
      <c r="B3188" s="3" t="s">
        <v>131</v>
      </c>
      <c r="C3188" s="3" t="s">
        <v>27</v>
      </c>
      <c r="D3188" s="3" t="s">
        <v>18</v>
      </c>
      <c r="E3188" s="3" t="s">
        <v>19</v>
      </c>
      <c r="F3188" s="3">
        <v>21</v>
      </c>
      <c r="G3188" s="3" t="s">
        <v>246</v>
      </c>
      <c r="H3188" s="3" t="s">
        <v>21</v>
      </c>
      <c r="I3188" s="3" t="s">
        <v>22</v>
      </c>
      <c r="J3188" s="3" t="s">
        <v>21</v>
      </c>
      <c r="K3188" s="3"/>
      <c r="L3188" s="3" t="s">
        <v>44</v>
      </c>
      <c r="M3188" s="3" t="s">
        <v>88</v>
      </c>
      <c r="N3188" s="3">
        <v>13</v>
      </c>
      <c r="O3188" s="3">
        <v>77</v>
      </c>
    </row>
    <row r="3189" spans="1:15" ht="17.100000000000001">
      <c r="A3189" s="3" t="s">
        <v>3896</v>
      </c>
      <c r="B3189" s="3" t="s">
        <v>278</v>
      </c>
      <c r="C3189" s="3" t="s">
        <v>3897</v>
      </c>
      <c r="D3189" s="3" t="s">
        <v>3898</v>
      </c>
      <c r="E3189" s="3" t="s">
        <v>3899</v>
      </c>
      <c r="F3189" s="3">
        <v>21</v>
      </c>
      <c r="G3189" s="3" t="s">
        <v>74</v>
      </c>
      <c r="H3189" s="3" t="s">
        <v>21</v>
      </c>
      <c r="I3189" s="3" t="s">
        <v>22</v>
      </c>
      <c r="J3189" s="3" t="s">
        <v>21</v>
      </c>
      <c r="K3189" s="3" t="s">
        <v>491</v>
      </c>
      <c r="L3189" s="3" t="s">
        <v>333</v>
      </c>
      <c r="M3189" s="3" t="s">
        <v>2945</v>
      </c>
      <c r="N3189" s="3">
        <v>23</v>
      </c>
      <c r="O3189" s="3">
        <v>113</v>
      </c>
    </row>
    <row r="3190" spans="1:15" ht="17.100000000000001">
      <c r="A3190" s="3" t="s">
        <v>3900</v>
      </c>
      <c r="B3190" s="3" t="s">
        <v>81</v>
      </c>
      <c r="C3190" s="3" t="s">
        <v>3901</v>
      </c>
      <c r="D3190" s="3" t="s">
        <v>20</v>
      </c>
      <c r="E3190" s="3" t="s">
        <v>2749</v>
      </c>
      <c r="F3190" s="3">
        <v>22</v>
      </c>
      <c r="G3190" s="3" t="s">
        <v>162</v>
      </c>
      <c r="H3190" s="3" t="s">
        <v>21</v>
      </c>
      <c r="I3190" s="3" t="s">
        <v>22</v>
      </c>
      <c r="J3190" s="3" t="s">
        <v>21</v>
      </c>
      <c r="K3190" s="3"/>
      <c r="L3190" s="3" t="s">
        <v>44</v>
      </c>
      <c r="M3190" s="3" t="s">
        <v>139</v>
      </c>
      <c r="N3190" s="3">
        <v>6</v>
      </c>
      <c r="O3190" s="3">
        <v>86</v>
      </c>
    </row>
    <row r="3191" spans="1:15" ht="17.100000000000001">
      <c r="A3191" s="3" t="s">
        <v>3902</v>
      </c>
      <c r="B3191" s="3" t="s">
        <v>645</v>
      </c>
      <c r="C3191" s="3" t="s">
        <v>73</v>
      </c>
      <c r="D3191" s="3" t="s">
        <v>38</v>
      </c>
      <c r="E3191" s="3" t="s">
        <v>39</v>
      </c>
      <c r="F3191" s="3">
        <v>22</v>
      </c>
      <c r="G3191" s="3" t="s">
        <v>2335</v>
      </c>
      <c r="H3191" s="3" t="s">
        <v>21</v>
      </c>
      <c r="I3191" s="3" t="s">
        <v>22</v>
      </c>
      <c r="J3191" s="3" t="s">
        <v>21</v>
      </c>
      <c r="K3191" s="3"/>
      <c r="L3191" s="3" t="s">
        <v>247</v>
      </c>
      <c r="M3191" s="3" t="s">
        <v>88</v>
      </c>
      <c r="N3191" s="3">
        <v>4</v>
      </c>
      <c r="O3191" s="3">
        <v>99</v>
      </c>
    </row>
    <row r="3192" spans="1:15" ht="17.100000000000001">
      <c r="A3192" s="3" t="s">
        <v>3903</v>
      </c>
      <c r="B3192" s="3" t="s">
        <v>16</v>
      </c>
      <c r="C3192" s="3" t="s">
        <v>86</v>
      </c>
      <c r="D3192" s="3" t="s">
        <v>38</v>
      </c>
      <c r="E3192" s="3" t="s">
        <v>39</v>
      </c>
      <c r="F3192" s="3">
        <v>22</v>
      </c>
      <c r="G3192" s="3" t="s">
        <v>284</v>
      </c>
      <c r="H3192" s="3" t="s">
        <v>21</v>
      </c>
      <c r="I3192" s="3" t="s">
        <v>22</v>
      </c>
      <c r="J3192" s="3" t="s">
        <v>21</v>
      </c>
      <c r="K3192" s="3"/>
      <c r="L3192" s="3" t="s">
        <v>49</v>
      </c>
      <c r="M3192" s="3" t="s">
        <v>70</v>
      </c>
      <c r="N3192" s="3">
        <v>1</v>
      </c>
      <c r="O3192" s="3">
        <v>11</v>
      </c>
    </row>
    <row r="3193" spans="1:15" ht="17.100000000000001">
      <c r="A3193" s="3" t="s">
        <v>3904</v>
      </c>
      <c r="B3193" s="3" t="s">
        <v>166</v>
      </c>
      <c r="C3193" s="3" t="s">
        <v>200</v>
      </c>
      <c r="D3193" s="3" t="s">
        <v>38</v>
      </c>
      <c r="E3193" s="3" t="s">
        <v>39</v>
      </c>
      <c r="F3193" s="3">
        <v>22</v>
      </c>
      <c r="G3193" s="3" t="s">
        <v>20</v>
      </c>
      <c r="H3193" s="3" t="s">
        <v>21</v>
      </c>
      <c r="I3193" s="3" t="s">
        <v>22</v>
      </c>
      <c r="J3193" s="3" t="s">
        <v>21</v>
      </c>
      <c r="K3193" s="3"/>
      <c r="L3193" s="3" t="s">
        <v>333</v>
      </c>
      <c r="M3193" s="3" t="s">
        <v>367</v>
      </c>
      <c r="N3193" s="3">
        <v>0</v>
      </c>
      <c r="O3193" s="3">
        <v>13</v>
      </c>
    </row>
    <row r="3194" spans="1:15" ht="17.100000000000001">
      <c r="A3194" s="3" t="s">
        <v>3905</v>
      </c>
      <c r="B3194" s="3" t="s">
        <v>42</v>
      </c>
      <c r="C3194" s="3" t="s">
        <v>187</v>
      </c>
      <c r="D3194" s="3" t="s">
        <v>18</v>
      </c>
      <c r="E3194" s="3" t="s">
        <v>19</v>
      </c>
      <c r="F3194" s="3">
        <v>22</v>
      </c>
      <c r="G3194" s="3" t="s">
        <v>136</v>
      </c>
      <c r="H3194" s="3" t="s">
        <v>21</v>
      </c>
      <c r="I3194" s="3" t="s">
        <v>22</v>
      </c>
      <c r="J3194" s="3" t="s">
        <v>21</v>
      </c>
      <c r="K3194" s="3"/>
      <c r="L3194" s="3" t="s">
        <v>44</v>
      </c>
      <c r="M3194" s="3" t="s">
        <v>347</v>
      </c>
      <c r="N3194" s="3">
        <v>0</v>
      </c>
      <c r="O3194" s="3">
        <v>19</v>
      </c>
    </row>
    <row r="3195" spans="1:15" ht="17.100000000000001">
      <c r="A3195" s="3" t="s">
        <v>3906</v>
      </c>
      <c r="B3195" s="3" t="s">
        <v>16</v>
      </c>
      <c r="C3195" s="3" t="s">
        <v>185</v>
      </c>
      <c r="D3195" s="3" t="s">
        <v>38</v>
      </c>
      <c r="E3195" s="3" t="s">
        <v>39</v>
      </c>
      <c r="F3195" s="3">
        <v>22</v>
      </c>
      <c r="G3195" s="3" t="s">
        <v>1237</v>
      </c>
      <c r="H3195" s="3" t="s">
        <v>21</v>
      </c>
      <c r="I3195" s="3" t="s">
        <v>22</v>
      </c>
      <c r="J3195" s="3" t="s">
        <v>21</v>
      </c>
      <c r="K3195" s="3" t="s">
        <v>491</v>
      </c>
      <c r="L3195" s="3" t="s">
        <v>44</v>
      </c>
      <c r="M3195" s="3" t="s">
        <v>205</v>
      </c>
      <c r="N3195" s="3">
        <v>3</v>
      </c>
      <c r="O3195" s="3">
        <v>25</v>
      </c>
    </row>
    <row r="3196" spans="1:15" ht="17.100000000000001">
      <c r="A3196" s="3" t="s">
        <v>3907</v>
      </c>
      <c r="B3196" s="3" t="s">
        <v>734</v>
      </c>
      <c r="C3196" s="3" t="s">
        <v>134</v>
      </c>
      <c r="D3196" s="3" t="s">
        <v>38</v>
      </c>
      <c r="E3196" s="3" t="s">
        <v>39</v>
      </c>
      <c r="F3196" s="3">
        <v>22</v>
      </c>
      <c r="G3196" s="3" t="s">
        <v>136</v>
      </c>
      <c r="H3196" s="3" t="s">
        <v>21</v>
      </c>
      <c r="I3196" s="3" t="s">
        <v>22</v>
      </c>
      <c r="J3196" s="3" t="s">
        <v>21</v>
      </c>
      <c r="K3196" s="3" t="s">
        <v>870</v>
      </c>
      <c r="L3196" s="3" t="s">
        <v>128</v>
      </c>
      <c r="M3196" s="3" t="s">
        <v>88</v>
      </c>
      <c r="N3196" s="3">
        <v>6</v>
      </c>
      <c r="O3196" s="3">
        <v>54</v>
      </c>
    </row>
    <row r="3197" spans="1:15" ht="17.100000000000001">
      <c r="A3197" s="3" t="s">
        <v>3908</v>
      </c>
      <c r="B3197" s="3" t="s">
        <v>680</v>
      </c>
      <c r="C3197" s="3" t="s">
        <v>762</v>
      </c>
      <c r="D3197" s="3" t="s">
        <v>91</v>
      </c>
      <c r="E3197" s="3" t="s">
        <v>92</v>
      </c>
      <c r="F3197" s="3">
        <v>22</v>
      </c>
      <c r="G3197" s="3" t="s">
        <v>74</v>
      </c>
      <c r="H3197" s="3" t="s">
        <v>21</v>
      </c>
      <c r="I3197" s="3" t="s">
        <v>22</v>
      </c>
      <c r="J3197" s="3" t="s">
        <v>21</v>
      </c>
      <c r="K3197" s="3"/>
      <c r="L3197" s="3" t="s">
        <v>160</v>
      </c>
      <c r="M3197" s="3" t="s">
        <v>45</v>
      </c>
      <c r="N3197" s="3">
        <v>2</v>
      </c>
      <c r="O3197" s="3">
        <v>45</v>
      </c>
    </row>
    <row r="3198" spans="1:15" ht="17.100000000000001">
      <c r="A3198" s="3" t="s">
        <v>3909</v>
      </c>
      <c r="B3198" s="3" t="s">
        <v>16</v>
      </c>
      <c r="C3198" s="3" t="s">
        <v>217</v>
      </c>
      <c r="D3198" s="3" t="s">
        <v>38</v>
      </c>
      <c r="E3198" s="3" t="s">
        <v>39</v>
      </c>
      <c r="F3198" s="3">
        <v>22</v>
      </c>
      <c r="G3198" s="3" t="s">
        <v>20</v>
      </c>
      <c r="H3198" s="3" t="s">
        <v>21</v>
      </c>
      <c r="I3198" s="3" t="s">
        <v>22</v>
      </c>
      <c r="J3198" s="3" t="s">
        <v>21</v>
      </c>
      <c r="K3198" s="3"/>
      <c r="L3198" s="3" t="s">
        <v>87</v>
      </c>
      <c r="M3198" s="3" t="s">
        <v>324</v>
      </c>
      <c r="N3198" s="3">
        <v>17</v>
      </c>
      <c r="O3198" s="3">
        <v>73</v>
      </c>
    </row>
    <row r="3199" spans="1:15" ht="17.100000000000001">
      <c r="A3199" s="3" t="s">
        <v>3910</v>
      </c>
      <c r="B3199" s="3" t="s">
        <v>166</v>
      </c>
      <c r="C3199" s="3" t="s">
        <v>43</v>
      </c>
      <c r="D3199" s="3" t="s">
        <v>38</v>
      </c>
      <c r="E3199" s="3" t="s">
        <v>39</v>
      </c>
      <c r="F3199" s="3">
        <v>22</v>
      </c>
      <c r="G3199" s="3" t="s">
        <v>1245</v>
      </c>
      <c r="H3199" s="3" t="s">
        <v>21</v>
      </c>
      <c r="I3199" s="3" t="s">
        <v>22</v>
      </c>
      <c r="J3199" s="3" t="s">
        <v>21</v>
      </c>
      <c r="K3199" s="3"/>
      <c r="L3199" s="3" t="s">
        <v>467</v>
      </c>
      <c r="M3199" s="3" t="s">
        <v>306</v>
      </c>
      <c r="N3199" s="3">
        <v>0</v>
      </c>
      <c r="O3199" s="3">
        <v>102</v>
      </c>
    </row>
    <row r="3200" spans="1:15" ht="17.100000000000001">
      <c r="A3200" s="3" t="s">
        <v>3911</v>
      </c>
      <c r="B3200" s="3" t="s">
        <v>42</v>
      </c>
      <c r="C3200" s="3" t="s">
        <v>1166</v>
      </c>
      <c r="D3200" s="3" t="s">
        <v>20</v>
      </c>
      <c r="E3200" s="3" t="s">
        <v>339</v>
      </c>
      <c r="F3200" s="3">
        <v>22</v>
      </c>
      <c r="G3200" s="3" t="s">
        <v>3912</v>
      </c>
      <c r="H3200" s="3" t="s">
        <v>21</v>
      </c>
      <c r="I3200" s="3" t="s">
        <v>22</v>
      </c>
      <c r="J3200" s="3" t="s">
        <v>21</v>
      </c>
      <c r="K3200" s="3"/>
      <c r="L3200" s="3" t="s">
        <v>49</v>
      </c>
      <c r="M3200" s="3" t="s">
        <v>205</v>
      </c>
      <c r="N3200" s="3">
        <v>9</v>
      </c>
      <c r="O3200" s="3">
        <v>115</v>
      </c>
    </row>
    <row r="3201" spans="1:15" ht="17.100000000000001">
      <c r="A3201" s="3" t="s">
        <v>3913</v>
      </c>
      <c r="B3201" s="3" t="s">
        <v>42</v>
      </c>
      <c r="C3201" s="3" t="s">
        <v>263</v>
      </c>
      <c r="D3201" s="3" t="s">
        <v>91</v>
      </c>
      <c r="E3201" s="3" t="s">
        <v>92</v>
      </c>
      <c r="F3201" s="3">
        <v>22</v>
      </c>
      <c r="G3201" s="3" t="s">
        <v>3914</v>
      </c>
      <c r="H3201" s="3" t="s">
        <v>21</v>
      </c>
      <c r="I3201" s="3" t="s">
        <v>22</v>
      </c>
      <c r="J3201" s="3" t="s">
        <v>21</v>
      </c>
      <c r="K3201" s="3"/>
      <c r="L3201" s="3" t="s">
        <v>104</v>
      </c>
      <c r="M3201" s="3" t="s">
        <v>254</v>
      </c>
      <c r="N3201" s="3">
        <v>4</v>
      </c>
      <c r="O3201" s="3">
        <v>55</v>
      </c>
    </row>
    <row r="3202" spans="1:15" ht="17.100000000000001">
      <c r="A3202" s="3" t="s">
        <v>3915</v>
      </c>
      <c r="B3202" s="3" t="s">
        <v>81</v>
      </c>
      <c r="C3202" s="3" t="s">
        <v>17</v>
      </c>
      <c r="D3202" s="3" t="s">
        <v>18</v>
      </c>
      <c r="E3202" s="3" t="s">
        <v>19</v>
      </c>
      <c r="F3202" s="3">
        <v>22</v>
      </c>
      <c r="G3202" s="3" t="s">
        <v>163</v>
      </c>
      <c r="H3202" s="3" t="s">
        <v>21</v>
      </c>
      <c r="I3202" s="3" t="s">
        <v>22</v>
      </c>
      <c r="J3202" s="3" t="s">
        <v>21</v>
      </c>
      <c r="K3202" s="3"/>
      <c r="L3202" s="3" t="s">
        <v>333</v>
      </c>
      <c r="M3202" s="3" t="s">
        <v>639</v>
      </c>
      <c r="N3202" s="3">
        <v>4</v>
      </c>
      <c r="O3202" s="3">
        <v>86</v>
      </c>
    </row>
    <row r="3203" spans="1:15" ht="17.100000000000001">
      <c r="A3203" s="3" t="s">
        <v>3916</v>
      </c>
      <c r="B3203" s="3" t="s">
        <v>36</v>
      </c>
      <c r="C3203" s="3" t="s">
        <v>79</v>
      </c>
      <c r="D3203" s="3" t="s">
        <v>18</v>
      </c>
      <c r="E3203" s="3" t="s">
        <v>19</v>
      </c>
      <c r="F3203" s="3">
        <v>22</v>
      </c>
      <c r="G3203" s="3" t="s">
        <v>74</v>
      </c>
      <c r="H3203" s="3" t="s">
        <v>21</v>
      </c>
      <c r="I3203" s="3" t="s">
        <v>22</v>
      </c>
      <c r="J3203" s="3" t="s">
        <v>21</v>
      </c>
      <c r="K3203" s="3"/>
      <c r="L3203" s="3" t="s">
        <v>33</v>
      </c>
      <c r="M3203" s="3" t="s">
        <v>88</v>
      </c>
      <c r="N3203" s="3">
        <v>3</v>
      </c>
      <c r="O3203" s="3">
        <v>74</v>
      </c>
    </row>
    <row r="3204" spans="1:15" ht="17.100000000000001">
      <c r="A3204" s="3" t="s">
        <v>3917</v>
      </c>
      <c r="B3204" s="3" t="s">
        <v>16</v>
      </c>
      <c r="C3204" s="3" t="s">
        <v>142</v>
      </c>
      <c r="D3204" s="3" t="s">
        <v>18</v>
      </c>
      <c r="E3204" s="3" t="s">
        <v>19</v>
      </c>
      <c r="F3204" s="3">
        <v>22</v>
      </c>
      <c r="G3204" s="3" t="s">
        <v>284</v>
      </c>
      <c r="H3204" s="3" t="s">
        <v>21</v>
      </c>
      <c r="I3204" s="3" t="s">
        <v>22</v>
      </c>
      <c r="J3204" s="3" t="s">
        <v>21</v>
      </c>
      <c r="K3204" s="3"/>
      <c r="L3204" s="3" t="s">
        <v>122</v>
      </c>
      <c r="M3204" s="3" t="s">
        <v>3918</v>
      </c>
      <c r="N3204" s="3">
        <v>11</v>
      </c>
      <c r="O3204" s="3">
        <v>99</v>
      </c>
    </row>
    <row r="3205" spans="1:15" ht="17.100000000000001">
      <c r="A3205" s="3" t="s">
        <v>3919</v>
      </c>
      <c r="B3205" s="3" t="s">
        <v>1951</v>
      </c>
      <c r="C3205" s="3" t="s">
        <v>290</v>
      </c>
      <c r="D3205" s="3" t="s">
        <v>91</v>
      </c>
      <c r="E3205" s="3" t="s">
        <v>92</v>
      </c>
      <c r="F3205" s="3">
        <v>22</v>
      </c>
      <c r="G3205" s="3" t="s">
        <v>346</v>
      </c>
      <c r="H3205" s="3" t="s">
        <v>21</v>
      </c>
      <c r="I3205" s="3" t="s">
        <v>22</v>
      </c>
      <c r="J3205" s="3" t="s">
        <v>21</v>
      </c>
      <c r="K3205" s="3" t="s">
        <v>697</v>
      </c>
      <c r="L3205" s="3" t="s">
        <v>209</v>
      </c>
      <c r="M3205" s="3" t="s">
        <v>88</v>
      </c>
      <c r="N3205" s="3">
        <v>1</v>
      </c>
      <c r="O3205" s="3">
        <v>26</v>
      </c>
    </row>
    <row r="3206" spans="1:15" ht="17.100000000000001">
      <c r="A3206" s="3" t="s">
        <v>3920</v>
      </c>
      <c r="B3206" s="3" t="s">
        <v>1151</v>
      </c>
      <c r="C3206" s="3" t="s">
        <v>395</v>
      </c>
      <c r="D3206" s="3" t="s">
        <v>91</v>
      </c>
      <c r="E3206" s="3" t="s">
        <v>92</v>
      </c>
      <c r="F3206" s="3">
        <v>22</v>
      </c>
      <c r="G3206" s="3" t="s">
        <v>3921</v>
      </c>
      <c r="H3206" s="3" t="s">
        <v>21</v>
      </c>
      <c r="I3206" s="3" t="s">
        <v>22</v>
      </c>
      <c r="J3206" s="3" t="s">
        <v>21</v>
      </c>
      <c r="K3206" s="3"/>
      <c r="L3206" s="3" t="s">
        <v>49</v>
      </c>
      <c r="M3206" s="3" t="s">
        <v>266</v>
      </c>
      <c r="N3206" s="3">
        <v>4</v>
      </c>
      <c r="O3206" s="3">
        <v>56</v>
      </c>
    </row>
    <row r="3207" spans="1:15" ht="17.100000000000001">
      <c r="A3207" s="3" t="s">
        <v>3922</v>
      </c>
      <c r="B3207" s="3" t="s">
        <v>337</v>
      </c>
      <c r="C3207" s="3" t="s">
        <v>142</v>
      </c>
      <c r="D3207" s="3" t="s">
        <v>18</v>
      </c>
      <c r="E3207" s="3" t="s">
        <v>19</v>
      </c>
      <c r="F3207" s="3">
        <v>22</v>
      </c>
      <c r="G3207" s="3" t="s">
        <v>3236</v>
      </c>
      <c r="H3207" s="3" t="s">
        <v>21</v>
      </c>
      <c r="I3207" s="3" t="s">
        <v>22</v>
      </c>
      <c r="J3207" s="3" t="s">
        <v>21</v>
      </c>
      <c r="K3207" s="3"/>
      <c r="L3207" s="3" t="s">
        <v>138</v>
      </c>
      <c r="M3207" s="3" t="s">
        <v>1090</v>
      </c>
      <c r="N3207" s="3">
        <v>5</v>
      </c>
      <c r="O3207" s="3">
        <v>165</v>
      </c>
    </row>
    <row r="3208" spans="1:15" ht="17.100000000000001">
      <c r="A3208" s="3" t="s">
        <v>3923</v>
      </c>
      <c r="B3208" s="3" t="s">
        <v>166</v>
      </c>
      <c r="C3208" s="3" t="s">
        <v>157</v>
      </c>
      <c r="D3208" s="3" t="s">
        <v>91</v>
      </c>
      <c r="E3208" s="3" t="s">
        <v>92</v>
      </c>
      <c r="F3208" s="3">
        <v>22</v>
      </c>
      <c r="G3208" s="3" t="s">
        <v>562</v>
      </c>
      <c r="H3208" s="3" t="s">
        <v>21</v>
      </c>
      <c r="I3208" s="3" t="s">
        <v>22</v>
      </c>
      <c r="J3208" s="3" t="s">
        <v>21</v>
      </c>
      <c r="K3208" s="3" t="s">
        <v>340</v>
      </c>
      <c r="L3208" s="3" t="s">
        <v>286</v>
      </c>
      <c r="M3208" s="3" t="s">
        <v>1090</v>
      </c>
      <c r="N3208" s="3">
        <v>0</v>
      </c>
      <c r="O3208" s="3">
        <v>36</v>
      </c>
    </row>
    <row r="3209" spans="1:15" ht="17.100000000000001">
      <c r="A3209" s="3" t="s">
        <v>3924</v>
      </c>
      <c r="B3209" s="3" t="s">
        <v>81</v>
      </c>
      <c r="C3209" s="3" t="s">
        <v>592</v>
      </c>
      <c r="D3209" s="3" t="s">
        <v>20</v>
      </c>
      <c r="E3209" s="3" t="s">
        <v>339</v>
      </c>
      <c r="F3209" s="3">
        <v>22</v>
      </c>
      <c r="G3209" s="3" t="s">
        <v>74</v>
      </c>
      <c r="H3209" s="3" t="s">
        <v>21</v>
      </c>
      <c r="I3209" s="3" t="s">
        <v>22</v>
      </c>
      <c r="J3209" s="3" t="s">
        <v>21</v>
      </c>
      <c r="K3209" s="3"/>
      <c r="L3209" s="3" t="s">
        <v>333</v>
      </c>
      <c r="M3209" s="3" t="s">
        <v>205</v>
      </c>
      <c r="N3209" s="3">
        <v>2</v>
      </c>
      <c r="O3209" s="3">
        <v>39</v>
      </c>
    </row>
    <row r="3210" spans="1:15" ht="17.100000000000001">
      <c r="A3210" s="3" t="s">
        <v>3925</v>
      </c>
      <c r="B3210" s="3" t="s">
        <v>102</v>
      </c>
      <c r="C3210" s="3" t="s">
        <v>657</v>
      </c>
      <c r="D3210" s="3" t="s">
        <v>62</v>
      </c>
      <c r="E3210" s="3" t="s">
        <v>63</v>
      </c>
      <c r="F3210" s="3">
        <v>22</v>
      </c>
      <c r="G3210" s="3" t="s">
        <v>124</v>
      </c>
      <c r="H3210" s="3" t="s">
        <v>21</v>
      </c>
      <c r="I3210" s="3" t="s">
        <v>22</v>
      </c>
      <c r="J3210" s="3" t="s">
        <v>21</v>
      </c>
      <c r="K3210" s="3" t="s">
        <v>319</v>
      </c>
      <c r="L3210" s="3" t="s">
        <v>247</v>
      </c>
      <c r="M3210" s="3" t="s">
        <v>173</v>
      </c>
      <c r="N3210" s="3">
        <v>0</v>
      </c>
      <c r="O3210" s="3">
        <v>70</v>
      </c>
    </row>
    <row r="3211" spans="1:15" ht="17.100000000000001">
      <c r="A3211" s="3" t="s">
        <v>3926</v>
      </c>
      <c r="B3211" s="3" t="s">
        <v>680</v>
      </c>
      <c r="C3211" s="3" t="s">
        <v>1146</v>
      </c>
      <c r="D3211" s="3" t="s">
        <v>20</v>
      </c>
      <c r="E3211" s="3" t="s">
        <v>339</v>
      </c>
      <c r="F3211" s="3">
        <v>22</v>
      </c>
      <c r="G3211" s="3" t="s">
        <v>204</v>
      </c>
      <c r="H3211" s="3" t="s">
        <v>21</v>
      </c>
      <c r="I3211" s="3" t="s">
        <v>22</v>
      </c>
      <c r="J3211" s="3" t="s">
        <v>21</v>
      </c>
      <c r="K3211" s="3"/>
      <c r="L3211" s="3" t="s">
        <v>44</v>
      </c>
      <c r="M3211" s="3" t="s">
        <v>291</v>
      </c>
      <c r="N3211" s="3">
        <v>12</v>
      </c>
      <c r="O3211" s="3">
        <v>87</v>
      </c>
    </row>
    <row r="3212" spans="1:15" ht="17.100000000000001">
      <c r="A3212" s="3" t="s">
        <v>3927</v>
      </c>
      <c r="B3212" s="3" t="s">
        <v>31</v>
      </c>
      <c r="C3212" s="3" t="s">
        <v>132</v>
      </c>
      <c r="D3212" s="3" t="s">
        <v>38</v>
      </c>
      <c r="E3212" s="3" t="s">
        <v>39</v>
      </c>
      <c r="F3212" s="3">
        <v>22</v>
      </c>
      <c r="G3212" s="3" t="s">
        <v>657</v>
      </c>
      <c r="H3212" s="3" t="s">
        <v>21</v>
      </c>
      <c r="I3212" s="3" t="s">
        <v>22</v>
      </c>
      <c r="J3212" s="3" t="s">
        <v>21</v>
      </c>
      <c r="K3212" s="3"/>
      <c r="L3212" s="3" t="s">
        <v>49</v>
      </c>
      <c r="M3212" s="3" t="s">
        <v>88</v>
      </c>
      <c r="N3212" s="3">
        <v>0</v>
      </c>
      <c r="O3212" s="3">
        <v>59</v>
      </c>
    </row>
    <row r="3213" spans="1:15" ht="17.100000000000001">
      <c r="A3213" s="3" t="s">
        <v>3928</v>
      </c>
      <c r="B3213" s="3" t="s">
        <v>1176</v>
      </c>
      <c r="C3213" s="3" t="s">
        <v>175</v>
      </c>
      <c r="D3213" s="3" t="s">
        <v>62</v>
      </c>
      <c r="E3213" s="3" t="s">
        <v>63</v>
      </c>
      <c r="F3213" s="3">
        <v>22</v>
      </c>
      <c r="G3213" s="3" t="s">
        <v>74</v>
      </c>
      <c r="H3213" s="3" t="s">
        <v>21</v>
      </c>
      <c r="I3213" s="3" t="s">
        <v>22</v>
      </c>
      <c r="J3213" s="3" t="s">
        <v>21</v>
      </c>
      <c r="K3213" s="3"/>
      <c r="L3213" s="3" t="s">
        <v>23</v>
      </c>
      <c r="M3213" s="3" t="s">
        <v>214</v>
      </c>
      <c r="N3213" s="3">
        <v>18</v>
      </c>
      <c r="O3213" s="3">
        <v>87</v>
      </c>
    </row>
    <row r="3214" spans="1:15" ht="17.100000000000001">
      <c r="A3214" s="3" t="s">
        <v>3929</v>
      </c>
      <c r="B3214" s="3" t="s">
        <v>81</v>
      </c>
      <c r="C3214" s="3" t="s">
        <v>37</v>
      </c>
      <c r="D3214" s="3" t="s">
        <v>38</v>
      </c>
      <c r="E3214" s="3" t="s">
        <v>39</v>
      </c>
      <c r="F3214" s="3">
        <v>22</v>
      </c>
      <c r="G3214" s="3" t="s">
        <v>113</v>
      </c>
      <c r="H3214" s="3" t="s">
        <v>21</v>
      </c>
      <c r="I3214" s="3" t="s">
        <v>22</v>
      </c>
      <c r="J3214" s="3" t="s">
        <v>21</v>
      </c>
      <c r="K3214" s="3" t="s">
        <v>1687</v>
      </c>
      <c r="L3214" s="3" t="s">
        <v>87</v>
      </c>
      <c r="M3214" s="3" t="s">
        <v>306</v>
      </c>
      <c r="N3214" s="3">
        <v>8</v>
      </c>
      <c r="O3214" s="3">
        <v>111</v>
      </c>
    </row>
    <row r="3215" spans="1:15" ht="17.100000000000001">
      <c r="A3215" s="3" t="s">
        <v>3930</v>
      </c>
      <c r="B3215" s="3" t="s">
        <v>567</v>
      </c>
      <c r="C3215" s="3" t="s">
        <v>370</v>
      </c>
      <c r="D3215" s="3" t="s">
        <v>18</v>
      </c>
      <c r="E3215" s="3" t="s">
        <v>19</v>
      </c>
      <c r="F3215" s="3">
        <v>22</v>
      </c>
      <c r="G3215" s="3" t="s">
        <v>3931</v>
      </c>
      <c r="H3215" s="3" t="s">
        <v>21</v>
      </c>
      <c r="I3215" s="3" t="s">
        <v>22</v>
      </c>
      <c r="J3215" s="3" t="s">
        <v>21</v>
      </c>
      <c r="K3215" s="3"/>
      <c r="L3215" s="3" t="s">
        <v>44</v>
      </c>
      <c r="M3215" s="3" t="s">
        <v>139</v>
      </c>
      <c r="N3215" s="3">
        <v>0</v>
      </c>
      <c r="O3215" s="3">
        <v>7</v>
      </c>
    </row>
    <row r="3216" spans="1:15" ht="17.100000000000001">
      <c r="A3216" s="3" t="s">
        <v>66</v>
      </c>
      <c r="B3216" s="3" t="s">
        <v>31</v>
      </c>
      <c r="C3216" s="3" t="s">
        <v>187</v>
      </c>
      <c r="D3216" s="3" t="s">
        <v>18</v>
      </c>
      <c r="E3216" s="3" t="s">
        <v>19</v>
      </c>
      <c r="F3216" s="3">
        <v>22</v>
      </c>
      <c r="G3216" s="3" t="s">
        <v>669</v>
      </c>
      <c r="H3216" s="3" t="s">
        <v>21</v>
      </c>
      <c r="I3216" s="3" t="s">
        <v>22</v>
      </c>
      <c r="J3216" s="3" t="s">
        <v>21</v>
      </c>
      <c r="K3216" s="3"/>
      <c r="L3216" s="3" t="s">
        <v>160</v>
      </c>
      <c r="M3216" s="3" t="s">
        <v>109</v>
      </c>
      <c r="N3216" s="3">
        <v>0</v>
      </c>
      <c r="O3216" s="3">
        <v>41</v>
      </c>
    </row>
    <row r="3217" spans="1:15" ht="17.100000000000001">
      <c r="A3217" s="3" t="s">
        <v>3932</v>
      </c>
      <c r="B3217" s="3" t="s">
        <v>16</v>
      </c>
      <c r="C3217" s="3" t="s">
        <v>3117</v>
      </c>
      <c r="D3217" s="3" t="s">
        <v>18</v>
      </c>
      <c r="E3217" s="3" t="s">
        <v>19</v>
      </c>
      <c r="F3217" s="3">
        <v>22</v>
      </c>
      <c r="G3217" s="3" t="s">
        <v>190</v>
      </c>
      <c r="H3217" s="3" t="s">
        <v>21</v>
      </c>
      <c r="I3217" s="3" t="s">
        <v>22</v>
      </c>
      <c r="J3217" s="3" t="s">
        <v>21</v>
      </c>
      <c r="K3217" s="3" t="s">
        <v>491</v>
      </c>
      <c r="L3217" s="3" t="s">
        <v>333</v>
      </c>
      <c r="M3217" s="3" t="s">
        <v>639</v>
      </c>
      <c r="N3217" s="3">
        <v>20</v>
      </c>
      <c r="O3217" s="3">
        <v>73</v>
      </c>
    </row>
    <row r="3218" spans="1:15" ht="17.100000000000001">
      <c r="A3218" s="3" t="s">
        <v>3933</v>
      </c>
      <c r="B3218" s="3" t="s">
        <v>55</v>
      </c>
      <c r="C3218" s="3" t="s">
        <v>627</v>
      </c>
      <c r="D3218" s="3" t="s">
        <v>20</v>
      </c>
      <c r="E3218" s="3" t="s">
        <v>339</v>
      </c>
      <c r="F3218" s="3">
        <v>22</v>
      </c>
      <c r="G3218" s="3" t="s">
        <v>3934</v>
      </c>
      <c r="H3218" s="3" t="s">
        <v>21</v>
      </c>
      <c r="I3218" s="3" t="s">
        <v>22</v>
      </c>
      <c r="J3218" s="3" t="s">
        <v>21</v>
      </c>
      <c r="K3218" s="3"/>
      <c r="L3218" s="3" t="s">
        <v>108</v>
      </c>
      <c r="M3218" s="3" t="s">
        <v>109</v>
      </c>
      <c r="N3218" s="3">
        <v>22</v>
      </c>
      <c r="O3218" s="3">
        <v>122</v>
      </c>
    </row>
    <row r="3219" spans="1:15" ht="17.100000000000001">
      <c r="A3219" s="3" t="s">
        <v>3935</v>
      </c>
      <c r="B3219" s="3" t="s">
        <v>946</v>
      </c>
      <c r="C3219" s="3" t="s">
        <v>376</v>
      </c>
      <c r="D3219" s="3" t="s">
        <v>38</v>
      </c>
      <c r="E3219" s="3" t="s">
        <v>39</v>
      </c>
      <c r="F3219" s="3">
        <v>22</v>
      </c>
      <c r="G3219" s="3" t="s">
        <v>1208</v>
      </c>
      <c r="H3219" s="3" t="s">
        <v>21</v>
      </c>
      <c r="I3219" s="3" t="s">
        <v>22</v>
      </c>
      <c r="J3219" s="3" t="s">
        <v>21</v>
      </c>
      <c r="K3219" s="3"/>
      <c r="L3219" s="3" t="s">
        <v>108</v>
      </c>
      <c r="M3219" s="3" t="s">
        <v>1559</v>
      </c>
      <c r="N3219" s="3">
        <v>2</v>
      </c>
      <c r="O3219" s="3">
        <v>58</v>
      </c>
    </row>
    <row r="3220" spans="1:15" ht="17.100000000000001">
      <c r="A3220" s="3" t="s">
        <v>3936</v>
      </c>
      <c r="B3220" s="3" t="s">
        <v>16</v>
      </c>
      <c r="C3220" s="3" t="s">
        <v>1308</v>
      </c>
      <c r="D3220" s="3" t="s">
        <v>20</v>
      </c>
      <c r="E3220" s="3" t="s">
        <v>339</v>
      </c>
      <c r="F3220" s="3">
        <v>22</v>
      </c>
      <c r="G3220" s="3" t="s">
        <v>185</v>
      </c>
      <c r="H3220" s="3" t="s">
        <v>21</v>
      </c>
      <c r="I3220" s="3" t="s">
        <v>22</v>
      </c>
      <c r="J3220" s="3" t="s">
        <v>21</v>
      </c>
      <c r="K3220" s="3"/>
      <c r="L3220" s="3" t="s">
        <v>333</v>
      </c>
      <c r="M3220" s="3" t="s">
        <v>266</v>
      </c>
      <c r="N3220" s="3">
        <v>5</v>
      </c>
      <c r="O3220" s="3">
        <v>72</v>
      </c>
    </row>
    <row r="3221" spans="1:15" ht="17.100000000000001">
      <c r="A3221" s="3" t="s">
        <v>3937</v>
      </c>
      <c r="B3221" s="3" t="s">
        <v>166</v>
      </c>
      <c r="C3221" s="3" t="s">
        <v>1279</v>
      </c>
      <c r="D3221" s="3" t="s">
        <v>20</v>
      </c>
      <c r="E3221" s="3" t="s">
        <v>339</v>
      </c>
      <c r="F3221" s="3">
        <v>22</v>
      </c>
      <c r="G3221" s="3" t="s">
        <v>208</v>
      </c>
      <c r="H3221" s="3" t="s">
        <v>21</v>
      </c>
      <c r="I3221" s="3" t="s">
        <v>22</v>
      </c>
      <c r="J3221" s="3" t="s">
        <v>21</v>
      </c>
      <c r="K3221" s="3" t="s">
        <v>342</v>
      </c>
      <c r="L3221" s="3" t="s">
        <v>247</v>
      </c>
      <c r="M3221" s="3" t="s">
        <v>147</v>
      </c>
      <c r="N3221" s="3">
        <v>0</v>
      </c>
      <c r="O3221" s="3">
        <v>87</v>
      </c>
    </row>
    <row r="3222" spans="1:15" ht="17.100000000000001">
      <c r="A3222" s="3" t="s">
        <v>3938</v>
      </c>
      <c r="B3222" s="3" t="s">
        <v>457</v>
      </c>
      <c r="C3222" s="3" t="s">
        <v>282</v>
      </c>
      <c r="D3222" s="3" t="s">
        <v>62</v>
      </c>
      <c r="E3222" s="3" t="s">
        <v>63</v>
      </c>
      <c r="F3222" s="3">
        <v>22</v>
      </c>
      <c r="G3222" s="3" t="s">
        <v>763</v>
      </c>
      <c r="H3222" s="3" t="s">
        <v>21</v>
      </c>
      <c r="I3222" s="3" t="s">
        <v>22</v>
      </c>
      <c r="J3222" s="3" t="s">
        <v>21</v>
      </c>
      <c r="K3222" s="3" t="s">
        <v>443</v>
      </c>
      <c r="L3222" s="3" t="s">
        <v>108</v>
      </c>
      <c r="M3222" s="3" t="s">
        <v>3224</v>
      </c>
      <c r="N3222" s="3">
        <v>33</v>
      </c>
      <c r="O3222" s="3">
        <v>166</v>
      </c>
    </row>
    <row r="3223" spans="1:15" ht="17.100000000000001">
      <c r="A3223" s="3" t="s">
        <v>3939</v>
      </c>
      <c r="B3223" s="3" t="s">
        <v>16</v>
      </c>
      <c r="C3223" s="3" t="s">
        <v>1184</v>
      </c>
      <c r="D3223" s="3" t="s">
        <v>20</v>
      </c>
      <c r="E3223" s="3" t="s">
        <v>339</v>
      </c>
      <c r="F3223" s="3">
        <v>22</v>
      </c>
      <c r="G3223" s="3" t="s">
        <v>57</v>
      </c>
      <c r="H3223" s="3" t="s">
        <v>21</v>
      </c>
      <c r="I3223" s="3" t="s">
        <v>22</v>
      </c>
      <c r="J3223" s="3" t="s">
        <v>21</v>
      </c>
      <c r="K3223" s="3"/>
      <c r="L3223" s="3" t="s">
        <v>23</v>
      </c>
      <c r="M3223" s="3" t="s">
        <v>82</v>
      </c>
      <c r="N3223" s="3">
        <v>3</v>
      </c>
      <c r="O3223" s="3">
        <v>25</v>
      </c>
    </row>
    <row r="3224" spans="1:15" ht="17.100000000000001">
      <c r="A3224" s="3" t="s">
        <v>3940</v>
      </c>
      <c r="B3224" s="3" t="s">
        <v>166</v>
      </c>
      <c r="C3224" s="3" t="s">
        <v>182</v>
      </c>
      <c r="D3224" s="3" t="s">
        <v>62</v>
      </c>
      <c r="E3224" s="3" t="s">
        <v>63</v>
      </c>
      <c r="F3224" s="3">
        <v>22</v>
      </c>
      <c r="G3224" s="3" t="s">
        <v>397</v>
      </c>
      <c r="H3224" s="3" t="s">
        <v>21</v>
      </c>
      <c r="I3224" s="3" t="s">
        <v>22</v>
      </c>
      <c r="J3224" s="3" t="s">
        <v>21</v>
      </c>
      <c r="K3224" s="3"/>
      <c r="L3224" s="3" t="s">
        <v>467</v>
      </c>
      <c r="M3224" s="3" t="s">
        <v>1319</v>
      </c>
      <c r="N3224" s="3">
        <v>0</v>
      </c>
      <c r="O3224" s="3">
        <v>70</v>
      </c>
    </row>
    <row r="3225" spans="1:15" ht="17.100000000000001">
      <c r="A3225" s="3" t="s">
        <v>3941</v>
      </c>
      <c r="B3225" s="3" t="s">
        <v>166</v>
      </c>
      <c r="C3225" s="3"/>
      <c r="D3225" s="3" t="s">
        <v>20</v>
      </c>
      <c r="E3225" s="3" t="s">
        <v>339</v>
      </c>
      <c r="F3225" s="3">
        <v>22</v>
      </c>
      <c r="G3225" s="3" t="s">
        <v>1662</v>
      </c>
      <c r="H3225" s="3" t="s">
        <v>21</v>
      </c>
      <c r="I3225" s="3" t="s">
        <v>22</v>
      </c>
      <c r="J3225" s="3" t="s">
        <v>21</v>
      </c>
      <c r="K3225" s="3"/>
      <c r="L3225" s="3" t="s">
        <v>138</v>
      </c>
      <c r="M3225" s="3" t="s">
        <v>639</v>
      </c>
      <c r="N3225" s="3">
        <v>0</v>
      </c>
      <c r="O3225" s="3">
        <v>0</v>
      </c>
    </row>
    <row r="3226" spans="1:15" ht="17.100000000000001">
      <c r="A3226" s="3" t="s">
        <v>3942</v>
      </c>
      <c r="B3226" s="3" t="s">
        <v>72</v>
      </c>
      <c r="C3226" s="3" t="s">
        <v>290</v>
      </c>
      <c r="D3226" s="3" t="s">
        <v>91</v>
      </c>
      <c r="E3226" s="3" t="s">
        <v>92</v>
      </c>
      <c r="F3226" s="3">
        <v>22</v>
      </c>
      <c r="G3226" s="3" t="s">
        <v>1184</v>
      </c>
      <c r="H3226" s="3" t="s">
        <v>21</v>
      </c>
      <c r="I3226" s="3" t="s">
        <v>22</v>
      </c>
      <c r="J3226" s="3" t="s">
        <v>21</v>
      </c>
      <c r="K3226" s="3"/>
      <c r="L3226" s="3" t="s">
        <v>104</v>
      </c>
      <c r="M3226" s="3" t="s">
        <v>88</v>
      </c>
      <c r="N3226" s="3">
        <v>0</v>
      </c>
      <c r="O3226" s="3">
        <v>145</v>
      </c>
    </row>
    <row r="3227" spans="1:15" ht="17.100000000000001">
      <c r="A3227" s="3" t="s">
        <v>3943</v>
      </c>
      <c r="B3227" s="3" t="s">
        <v>42</v>
      </c>
      <c r="C3227" s="3" t="s">
        <v>376</v>
      </c>
      <c r="D3227" s="3" t="s">
        <v>38</v>
      </c>
      <c r="E3227" s="3" t="s">
        <v>39</v>
      </c>
      <c r="F3227" s="3">
        <v>22</v>
      </c>
      <c r="G3227" s="3" t="s">
        <v>3944</v>
      </c>
      <c r="H3227" s="3" t="s">
        <v>21</v>
      </c>
      <c r="I3227" s="3" t="s">
        <v>22</v>
      </c>
      <c r="J3227" s="3" t="s">
        <v>21</v>
      </c>
      <c r="K3227" s="3"/>
      <c r="L3227" s="3" t="s">
        <v>49</v>
      </c>
      <c r="M3227" s="3" t="s">
        <v>254</v>
      </c>
      <c r="N3227" s="3">
        <v>7</v>
      </c>
      <c r="O3227" s="3">
        <v>121</v>
      </c>
    </row>
    <row r="3228" spans="1:15" ht="17.100000000000001">
      <c r="A3228" s="3" t="s">
        <v>3945</v>
      </c>
      <c r="B3228" s="3" t="s">
        <v>16</v>
      </c>
      <c r="C3228" s="3" t="s">
        <v>187</v>
      </c>
      <c r="D3228" s="3" t="s">
        <v>18</v>
      </c>
      <c r="E3228" s="3" t="s">
        <v>19</v>
      </c>
      <c r="F3228" s="3">
        <v>22</v>
      </c>
      <c r="G3228" s="3" t="s">
        <v>346</v>
      </c>
      <c r="H3228" s="3" t="s">
        <v>21</v>
      </c>
      <c r="I3228" s="3" t="s">
        <v>22</v>
      </c>
      <c r="J3228" s="3" t="s">
        <v>21</v>
      </c>
      <c r="K3228" s="3"/>
      <c r="L3228" s="3" t="s">
        <v>218</v>
      </c>
      <c r="M3228" s="3" t="s">
        <v>347</v>
      </c>
      <c r="N3228" s="3">
        <v>28</v>
      </c>
      <c r="O3228" s="3">
        <v>85</v>
      </c>
    </row>
    <row r="3229" spans="1:15" ht="17.100000000000001">
      <c r="A3229" s="3" t="s">
        <v>3946</v>
      </c>
      <c r="B3229" s="3" t="s">
        <v>16</v>
      </c>
      <c r="C3229" s="3"/>
      <c r="D3229" s="3" t="s">
        <v>20</v>
      </c>
      <c r="E3229" s="3" t="s">
        <v>339</v>
      </c>
      <c r="F3229" s="3">
        <v>22</v>
      </c>
      <c r="G3229" s="3" t="s">
        <v>20</v>
      </c>
      <c r="H3229" s="3" t="s">
        <v>21</v>
      </c>
      <c r="I3229" s="3" t="s">
        <v>22</v>
      </c>
      <c r="J3229" s="3" t="s">
        <v>21</v>
      </c>
      <c r="K3229" s="3"/>
      <c r="L3229" s="3" t="s">
        <v>87</v>
      </c>
      <c r="M3229" s="3" t="s">
        <v>266</v>
      </c>
      <c r="N3229" s="3">
        <v>0</v>
      </c>
      <c r="O3229" s="3">
        <v>0</v>
      </c>
    </row>
    <row r="3230" spans="1:15" ht="17.100000000000001">
      <c r="A3230" s="3" t="s">
        <v>3947</v>
      </c>
      <c r="B3230" s="3" t="s">
        <v>1277</v>
      </c>
      <c r="C3230" s="3" t="s">
        <v>48</v>
      </c>
      <c r="D3230" s="3" t="s">
        <v>18</v>
      </c>
      <c r="E3230" s="3" t="s">
        <v>19</v>
      </c>
      <c r="F3230" s="3">
        <v>22</v>
      </c>
      <c r="G3230" s="3" t="s">
        <v>20</v>
      </c>
      <c r="H3230" s="3" t="s">
        <v>21</v>
      </c>
      <c r="I3230" s="3" t="s">
        <v>22</v>
      </c>
      <c r="J3230" s="3" t="s">
        <v>21</v>
      </c>
      <c r="K3230" s="3" t="s">
        <v>1851</v>
      </c>
      <c r="L3230" s="3" t="s">
        <v>58</v>
      </c>
      <c r="M3230" s="3" t="s">
        <v>88</v>
      </c>
      <c r="N3230" s="3">
        <v>7</v>
      </c>
      <c r="O3230" s="3">
        <v>63</v>
      </c>
    </row>
    <row r="3231" spans="1:15" ht="17.100000000000001">
      <c r="A3231" s="3" t="s">
        <v>3948</v>
      </c>
      <c r="B3231" s="3" t="s">
        <v>42</v>
      </c>
      <c r="C3231" s="3" t="s">
        <v>2232</v>
      </c>
      <c r="D3231" s="3" t="s">
        <v>20</v>
      </c>
      <c r="E3231" s="3" t="s">
        <v>339</v>
      </c>
      <c r="F3231" s="3">
        <v>22</v>
      </c>
      <c r="G3231" s="3" t="s">
        <v>57</v>
      </c>
      <c r="H3231" s="3" t="s">
        <v>21</v>
      </c>
      <c r="I3231" s="3" t="s">
        <v>22</v>
      </c>
      <c r="J3231" s="3" t="s">
        <v>21</v>
      </c>
      <c r="K3231" s="3"/>
      <c r="L3231" s="3" t="s">
        <v>104</v>
      </c>
      <c r="M3231" s="3" t="s">
        <v>227</v>
      </c>
      <c r="N3231" s="3">
        <v>5</v>
      </c>
      <c r="O3231" s="3">
        <v>104</v>
      </c>
    </row>
    <row r="3232" spans="1:15" ht="17.100000000000001">
      <c r="A3232" s="3" t="s">
        <v>3949</v>
      </c>
      <c r="B3232" s="3" t="s">
        <v>2259</v>
      </c>
      <c r="C3232" s="3" t="s">
        <v>265</v>
      </c>
      <c r="D3232" s="3" t="s">
        <v>91</v>
      </c>
      <c r="E3232" s="3" t="s">
        <v>92</v>
      </c>
      <c r="F3232" s="3">
        <v>22</v>
      </c>
      <c r="G3232" s="3" t="s">
        <v>1121</v>
      </c>
      <c r="H3232" s="3" t="s">
        <v>21</v>
      </c>
      <c r="I3232" s="3" t="s">
        <v>22</v>
      </c>
      <c r="J3232" s="3" t="s">
        <v>21</v>
      </c>
      <c r="K3232" s="3"/>
      <c r="L3232" s="3" t="s">
        <v>218</v>
      </c>
      <c r="M3232" s="3" t="s">
        <v>50</v>
      </c>
      <c r="N3232" s="3">
        <v>3</v>
      </c>
      <c r="O3232" s="3">
        <v>96</v>
      </c>
    </row>
    <row r="3233" spans="1:15" ht="17.100000000000001">
      <c r="A3233" s="3" t="s">
        <v>3950</v>
      </c>
      <c r="B3233" s="3" t="s">
        <v>72</v>
      </c>
      <c r="C3233" s="3" t="s">
        <v>836</v>
      </c>
      <c r="D3233" s="3" t="s">
        <v>62</v>
      </c>
      <c r="E3233" s="3" t="s">
        <v>63</v>
      </c>
      <c r="F3233" s="3">
        <v>22</v>
      </c>
      <c r="G3233" s="3" t="s">
        <v>3220</v>
      </c>
      <c r="H3233" s="3" t="s">
        <v>21</v>
      </c>
      <c r="I3233" s="3" t="s">
        <v>22</v>
      </c>
      <c r="J3233" s="3" t="s">
        <v>21</v>
      </c>
      <c r="K3233" s="3" t="s">
        <v>3799</v>
      </c>
      <c r="L3233" s="3" t="s">
        <v>914</v>
      </c>
      <c r="M3233" s="3" t="s">
        <v>266</v>
      </c>
      <c r="N3233" s="3">
        <v>2</v>
      </c>
      <c r="O3233" s="3">
        <v>68</v>
      </c>
    </row>
    <row r="3234" spans="1:15" ht="17.100000000000001">
      <c r="A3234" s="3" t="s">
        <v>3951</v>
      </c>
      <c r="B3234" s="3" t="s">
        <v>166</v>
      </c>
      <c r="C3234" s="3" t="s">
        <v>537</v>
      </c>
      <c r="D3234" s="3" t="s">
        <v>62</v>
      </c>
      <c r="E3234" s="3" t="s">
        <v>63</v>
      </c>
      <c r="F3234" s="3">
        <v>22</v>
      </c>
      <c r="G3234" s="3" t="s">
        <v>3952</v>
      </c>
      <c r="H3234" s="3" t="s">
        <v>21</v>
      </c>
      <c r="I3234" s="3" t="s">
        <v>22</v>
      </c>
      <c r="J3234" s="3" t="s">
        <v>21</v>
      </c>
      <c r="K3234" s="3"/>
      <c r="L3234" s="3" t="s">
        <v>914</v>
      </c>
      <c r="M3234" s="3" t="s">
        <v>3953</v>
      </c>
      <c r="N3234" s="3">
        <v>0</v>
      </c>
      <c r="O3234" s="3">
        <v>111</v>
      </c>
    </row>
    <row r="3235" spans="1:15" ht="17.100000000000001">
      <c r="A3235" s="3" t="s">
        <v>3954</v>
      </c>
      <c r="B3235" s="3" t="s">
        <v>31</v>
      </c>
      <c r="C3235" s="3" t="s">
        <v>190</v>
      </c>
      <c r="D3235" s="3" t="s">
        <v>18</v>
      </c>
      <c r="E3235" s="3" t="s">
        <v>19</v>
      </c>
      <c r="F3235" s="3">
        <v>22</v>
      </c>
      <c r="G3235" s="3" t="s">
        <v>2714</v>
      </c>
      <c r="H3235" s="3" t="s">
        <v>21</v>
      </c>
      <c r="I3235" s="3" t="s">
        <v>22</v>
      </c>
      <c r="J3235" s="3" t="s">
        <v>21</v>
      </c>
      <c r="K3235" s="3"/>
      <c r="L3235" s="3" t="s">
        <v>160</v>
      </c>
      <c r="M3235" s="3" t="s">
        <v>45</v>
      </c>
      <c r="N3235" s="3">
        <v>5</v>
      </c>
      <c r="O3235" s="3">
        <v>99</v>
      </c>
    </row>
    <row r="3236" spans="1:15" ht="17.100000000000001">
      <c r="A3236" s="3" t="s">
        <v>3955</v>
      </c>
      <c r="B3236" s="3" t="s">
        <v>3956</v>
      </c>
      <c r="C3236" s="3" t="s">
        <v>3957</v>
      </c>
      <c r="D3236" s="3" t="s">
        <v>1311</v>
      </c>
      <c r="E3236" s="3" t="s">
        <v>1312</v>
      </c>
      <c r="F3236" s="3">
        <v>22</v>
      </c>
      <c r="G3236" s="3" t="s">
        <v>187</v>
      </c>
      <c r="H3236" s="3" t="s">
        <v>21</v>
      </c>
      <c r="I3236" s="3" t="s">
        <v>22</v>
      </c>
      <c r="J3236" s="3" t="s">
        <v>21</v>
      </c>
      <c r="K3236" s="3"/>
      <c r="L3236" s="3" t="s">
        <v>44</v>
      </c>
      <c r="M3236" s="3" t="s">
        <v>254</v>
      </c>
      <c r="N3236" s="3">
        <v>1</v>
      </c>
      <c r="O3236" s="3">
        <v>47</v>
      </c>
    </row>
    <row r="3237" spans="1:15" ht="17.100000000000001">
      <c r="A3237" s="3" t="s">
        <v>3958</v>
      </c>
      <c r="B3237" s="3" t="s">
        <v>3959</v>
      </c>
      <c r="C3237" s="3" t="s">
        <v>112</v>
      </c>
      <c r="D3237" s="3" t="s">
        <v>38</v>
      </c>
      <c r="E3237" s="3" t="s">
        <v>39</v>
      </c>
      <c r="F3237" s="3">
        <v>22</v>
      </c>
      <c r="G3237" s="3" t="s">
        <v>113</v>
      </c>
      <c r="H3237" s="3" t="s">
        <v>21</v>
      </c>
      <c r="I3237" s="3" t="s">
        <v>22</v>
      </c>
      <c r="J3237" s="3" t="s">
        <v>21</v>
      </c>
      <c r="K3237" s="3"/>
      <c r="L3237" s="3" t="s">
        <v>58</v>
      </c>
      <c r="M3237" s="3" t="s">
        <v>70</v>
      </c>
      <c r="N3237" s="3">
        <v>0</v>
      </c>
      <c r="O3237" s="3">
        <v>3</v>
      </c>
    </row>
    <row r="3238" spans="1:15" ht="17.100000000000001">
      <c r="A3238" s="3" t="s">
        <v>3960</v>
      </c>
      <c r="B3238" s="3" t="s">
        <v>81</v>
      </c>
      <c r="C3238" s="3" t="s">
        <v>3407</v>
      </c>
      <c r="D3238" s="3" t="s">
        <v>2190</v>
      </c>
      <c r="E3238" s="3" t="s">
        <v>2191</v>
      </c>
      <c r="F3238" s="3">
        <v>22</v>
      </c>
      <c r="G3238" s="3" t="s">
        <v>530</v>
      </c>
      <c r="H3238" s="3" t="s">
        <v>21</v>
      </c>
      <c r="I3238" s="3" t="s">
        <v>22</v>
      </c>
      <c r="J3238" s="3" t="s">
        <v>21</v>
      </c>
      <c r="K3238" s="3"/>
      <c r="L3238" s="3" t="s">
        <v>333</v>
      </c>
      <c r="M3238" s="3" t="s">
        <v>343</v>
      </c>
      <c r="N3238" s="3">
        <v>1</v>
      </c>
      <c r="O3238" s="3">
        <v>33</v>
      </c>
    </row>
    <row r="3239" spans="1:15" ht="17.100000000000001">
      <c r="A3239" s="3" t="s">
        <v>3961</v>
      </c>
      <c r="B3239" s="3" t="s">
        <v>81</v>
      </c>
      <c r="C3239" s="3" t="s">
        <v>154</v>
      </c>
      <c r="D3239" s="3" t="s">
        <v>91</v>
      </c>
      <c r="E3239" s="3" t="s">
        <v>92</v>
      </c>
      <c r="F3239" s="3">
        <v>22</v>
      </c>
      <c r="G3239" s="3" t="s">
        <v>40</v>
      </c>
      <c r="H3239" s="3" t="s">
        <v>21</v>
      </c>
      <c r="I3239" s="3" t="s">
        <v>22</v>
      </c>
      <c r="J3239" s="3" t="s">
        <v>21</v>
      </c>
      <c r="K3239" s="3"/>
      <c r="L3239" s="3" t="s">
        <v>333</v>
      </c>
      <c r="M3239" s="3" t="s">
        <v>227</v>
      </c>
      <c r="N3239" s="3">
        <v>10</v>
      </c>
      <c r="O3239" s="3">
        <v>152</v>
      </c>
    </row>
    <row r="3240" spans="1:15" ht="17.100000000000001">
      <c r="A3240" s="3" t="s">
        <v>3962</v>
      </c>
      <c r="B3240" s="3" t="s">
        <v>81</v>
      </c>
      <c r="C3240" s="3" t="s">
        <v>177</v>
      </c>
      <c r="D3240" s="3" t="s">
        <v>18</v>
      </c>
      <c r="E3240" s="3" t="s">
        <v>19</v>
      </c>
      <c r="F3240" s="3">
        <v>22</v>
      </c>
      <c r="G3240" s="3" t="s">
        <v>3220</v>
      </c>
      <c r="H3240" s="3" t="s">
        <v>21</v>
      </c>
      <c r="I3240" s="3" t="s">
        <v>22</v>
      </c>
      <c r="J3240" s="3" t="s">
        <v>21</v>
      </c>
      <c r="K3240" s="3"/>
      <c r="L3240" s="3" t="s">
        <v>104</v>
      </c>
      <c r="M3240" s="3" t="s">
        <v>173</v>
      </c>
      <c r="N3240" s="3">
        <v>2</v>
      </c>
      <c r="O3240" s="3">
        <v>28</v>
      </c>
    </row>
    <row r="3241" spans="1:15" ht="17.100000000000001">
      <c r="A3241" s="3" t="s">
        <v>3963</v>
      </c>
      <c r="B3241" s="3" t="s">
        <v>72</v>
      </c>
      <c r="C3241" s="3" t="s">
        <v>154</v>
      </c>
      <c r="D3241" s="3" t="s">
        <v>91</v>
      </c>
      <c r="E3241" s="3" t="s">
        <v>92</v>
      </c>
      <c r="F3241" s="3">
        <v>22</v>
      </c>
      <c r="G3241" s="3" t="s">
        <v>154</v>
      </c>
      <c r="H3241" s="3" t="s">
        <v>21</v>
      </c>
      <c r="I3241" s="3" t="s">
        <v>22</v>
      </c>
      <c r="J3241" s="3" t="s">
        <v>21</v>
      </c>
      <c r="K3241" s="3"/>
      <c r="L3241" s="3" t="s">
        <v>104</v>
      </c>
      <c r="M3241" s="3" t="s">
        <v>139</v>
      </c>
      <c r="N3241" s="3">
        <v>2</v>
      </c>
      <c r="O3241" s="3">
        <v>99</v>
      </c>
    </row>
    <row r="3242" spans="1:15" ht="17.100000000000001">
      <c r="A3242" s="3" t="s">
        <v>3964</v>
      </c>
      <c r="B3242" s="3" t="s">
        <v>81</v>
      </c>
      <c r="C3242" s="3" t="s">
        <v>3965</v>
      </c>
      <c r="D3242" s="3" t="s">
        <v>20</v>
      </c>
      <c r="E3242" s="3" t="s">
        <v>2535</v>
      </c>
      <c r="F3242" s="3">
        <v>22</v>
      </c>
      <c r="G3242" s="3" t="s">
        <v>1250</v>
      </c>
      <c r="H3242" s="3" t="s">
        <v>21</v>
      </c>
      <c r="I3242" s="3" t="s">
        <v>22</v>
      </c>
      <c r="J3242" s="3" t="s">
        <v>21</v>
      </c>
      <c r="K3242" s="3"/>
      <c r="L3242" s="3" t="s">
        <v>247</v>
      </c>
      <c r="M3242" s="3" t="s">
        <v>109</v>
      </c>
      <c r="N3242" s="3">
        <v>1</v>
      </c>
      <c r="O3242" s="3">
        <v>43</v>
      </c>
    </row>
    <row r="3243" spans="1:15" ht="17.100000000000001">
      <c r="A3243" s="3" t="s">
        <v>3966</v>
      </c>
      <c r="B3243" s="3" t="s">
        <v>31</v>
      </c>
      <c r="C3243" s="3" t="s">
        <v>3305</v>
      </c>
      <c r="D3243" s="3" t="s">
        <v>20</v>
      </c>
      <c r="E3243" s="3" t="s">
        <v>339</v>
      </c>
      <c r="F3243" s="3">
        <v>22</v>
      </c>
      <c r="G3243" s="3" t="s">
        <v>3967</v>
      </c>
      <c r="H3243" s="3" t="s">
        <v>21</v>
      </c>
      <c r="I3243" s="3" t="s">
        <v>22</v>
      </c>
      <c r="J3243" s="3" t="s">
        <v>21</v>
      </c>
      <c r="K3243" s="3"/>
      <c r="L3243" s="3" t="s">
        <v>95</v>
      </c>
      <c r="M3243" s="3" t="s">
        <v>100</v>
      </c>
      <c r="N3243" s="3">
        <v>0</v>
      </c>
      <c r="O3243" s="3">
        <v>36</v>
      </c>
    </row>
    <row r="3244" spans="1:15" ht="17.100000000000001">
      <c r="A3244" s="3" t="s">
        <v>3968</v>
      </c>
      <c r="B3244" s="3" t="s">
        <v>36</v>
      </c>
      <c r="C3244" s="3" t="s">
        <v>290</v>
      </c>
      <c r="D3244" s="3" t="s">
        <v>91</v>
      </c>
      <c r="E3244" s="3" t="s">
        <v>92</v>
      </c>
      <c r="F3244" s="3">
        <v>22</v>
      </c>
      <c r="G3244" s="3" t="s">
        <v>190</v>
      </c>
      <c r="H3244" s="3" t="s">
        <v>21</v>
      </c>
      <c r="I3244" s="3" t="s">
        <v>22</v>
      </c>
      <c r="J3244" s="3" t="s">
        <v>21</v>
      </c>
      <c r="K3244" s="3" t="s">
        <v>421</v>
      </c>
      <c r="L3244" s="3" t="s">
        <v>218</v>
      </c>
      <c r="M3244" s="3" t="s">
        <v>291</v>
      </c>
      <c r="N3244" s="3">
        <v>0</v>
      </c>
      <c r="O3244" s="3">
        <v>88</v>
      </c>
    </row>
    <row r="3245" spans="1:15" ht="17.100000000000001">
      <c r="A3245" s="3" t="s">
        <v>3969</v>
      </c>
      <c r="B3245" s="3" t="s">
        <v>16</v>
      </c>
      <c r="C3245" s="3" t="s">
        <v>253</v>
      </c>
      <c r="D3245" s="3" t="s">
        <v>20</v>
      </c>
      <c r="E3245" s="3" t="s">
        <v>339</v>
      </c>
      <c r="F3245" s="3">
        <v>22</v>
      </c>
      <c r="G3245" s="3" t="s">
        <v>136</v>
      </c>
      <c r="H3245" s="3" t="s">
        <v>21</v>
      </c>
      <c r="I3245" s="3" t="s">
        <v>22</v>
      </c>
      <c r="J3245" s="3" t="s">
        <v>21</v>
      </c>
      <c r="K3245" s="3"/>
      <c r="L3245" s="3" t="s">
        <v>218</v>
      </c>
      <c r="M3245" s="3" t="s">
        <v>266</v>
      </c>
      <c r="N3245" s="3">
        <v>46</v>
      </c>
      <c r="O3245" s="3">
        <v>49</v>
      </c>
    </row>
    <row r="3246" spans="1:15" ht="17.100000000000001">
      <c r="A3246" s="3" t="s">
        <v>3970</v>
      </c>
      <c r="B3246" s="3" t="s">
        <v>102</v>
      </c>
      <c r="C3246" s="3" t="s">
        <v>217</v>
      </c>
      <c r="D3246" s="3" t="s">
        <v>38</v>
      </c>
      <c r="E3246" s="3" t="s">
        <v>39</v>
      </c>
      <c r="F3246" s="3">
        <v>22</v>
      </c>
      <c r="G3246" s="3" t="s">
        <v>74</v>
      </c>
      <c r="H3246" s="3" t="s">
        <v>21</v>
      </c>
      <c r="I3246" s="3" t="s">
        <v>22</v>
      </c>
      <c r="J3246" s="3" t="s">
        <v>21</v>
      </c>
      <c r="K3246" s="3" t="s">
        <v>491</v>
      </c>
      <c r="L3246" s="3" t="s">
        <v>104</v>
      </c>
      <c r="M3246" s="3" t="s">
        <v>205</v>
      </c>
      <c r="N3246" s="3">
        <v>1</v>
      </c>
      <c r="O3246" s="3">
        <v>33</v>
      </c>
    </row>
    <row r="3247" spans="1:15" ht="17.100000000000001">
      <c r="A3247" s="3" t="s">
        <v>3971</v>
      </c>
      <c r="B3247" s="3" t="s">
        <v>42</v>
      </c>
      <c r="C3247" s="3" t="s">
        <v>263</v>
      </c>
      <c r="D3247" s="3" t="s">
        <v>91</v>
      </c>
      <c r="E3247" s="3" t="s">
        <v>92</v>
      </c>
      <c r="F3247" s="3">
        <v>22</v>
      </c>
      <c r="G3247" s="3" t="s">
        <v>57</v>
      </c>
      <c r="H3247" s="3" t="s">
        <v>21</v>
      </c>
      <c r="I3247" s="3" t="s">
        <v>22</v>
      </c>
      <c r="J3247" s="3" t="s">
        <v>21</v>
      </c>
      <c r="K3247" s="3"/>
      <c r="L3247" s="3" t="s">
        <v>87</v>
      </c>
      <c r="M3247" s="3" t="s">
        <v>306</v>
      </c>
      <c r="N3247" s="3">
        <v>8</v>
      </c>
      <c r="O3247" s="3">
        <v>85</v>
      </c>
    </row>
    <row r="3248" spans="1:15" ht="17.100000000000001">
      <c r="A3248" s="3" t="s">
        <v>3972</v>
      </c>
      <c r="B3248" s="3" t="s">
        <v>36</v>
      </c>
      <c r="C3248" s="3" t="s">
        <v>364</v>
      </c>
      <c r="D3248" s="3" t="s">
        <v>20</v>
      </c>
      <c r="E3248" s="3" t="s">
        <v>339</v>
      </c>
      <c r="F3248" s="3">
        <v>22</v>
      </c>
      <c r="G3248" s="3" t="s">
        <v>142</v>
      </c>
      <c r="H3248" s="3" t="s">
        <v>21</v>
      </c>
      <c r="I3248" s="3" t="s">
        <v>22</v>
      </c>
      <c r="J3248" s="3" t="s">
        <v>21</v>
      </c>
      <c r="K3248" s="3"/>
      <c r="L3248" s="3" t="s">
        <v>33</v>
      </c>
      <c r="M3248" s="3" t="s">
        <v>306</v>
      </c>
      <c r="N3248" s="3">
        <v>14</v>
      </c>
      <c r="O3248" s="3">
        <v>138</v>
      </c>
    </row>
    <row r="3249" spans="1:15" ht="17.100000000000001">
      <c r="A3249" s="3" t="s">
        <v>3973</v>
      </c>
      <c r="B3249" s="3" t="s">
        <v>115</v>
      </c>
      <c r="C3249" s="3" t="s">
        <v>2697</v>
      </c>
      <c r="D3249" s="3" t="s">
        <v>2698</v>
      </c>
      <c r="E3249" s="3" t="s">
        <v>2699</v>
      </c>
      <c r="F3249" s="3">
        <v>22</v>
      </c>
      <c r="G3249" s="3" t="s">
        <v>455</v>
      </c>
      <c r="H3249" s="3" t="s">
        <v>21</v>
      </c>
      <c r="I3249" s="3" t="s">
        <v>22</v>
      </c>
      <c r="J3249" s="3" t="s">
        <v>21</v>
      </c>
      <c r="K3249" s="3"/>
      <c r="L3249" s="3" t="s">
        <v>160</v>
      </c>
      <c r="M3249" s="3" t="s">
        <v>76</v>
      </c>
      <c r="N3249" s="3">
        <v>0</v>
      </c>
      <c r="O3249" s="3">
        <v>0</v>
      </c>
    </row>
    <row r="3250" spans="1:15" ht="17.100000000000001">
      <c r="A3250" s="3" t="s">
        <v>3974</v>
      </c>
      <c r="B3250" s="3" t="s">
        <v>16</v>
      </c>
      <c r="C3250" s="3"/>
      <c r="D3250" s="3" t="s">
        <v>20</v>
      </c>
      <c r="E3250" s="3" t="s">
        <v>339</v>
      </c>
      <c r="F3250" s="3">
        <v>22</v>
      </c>
      <c r="G3250" s="3" t="s">
        <v>1391</v>
      </c>
      <c r="H3250" s="3" t="s">
        <v>21</v>
      </c>
      <c r="I3250" s="3" t="s">
        <v>22</v>
      </c>
      <c r="J3250" s="3" t="s">
        <v>21</v>
      </c>
      <c r="K3250" s="3"/>
      <c r="L3250" s="3" t="s">
        <v>104</v>
      </c>
      <c r="M3250" s="3" t="s">
        <v>266</v>
      </c>
      <c r="N3250" s="3">
        <v>0</v>
      </c>
      <c r="O3250" s="3">
        <v>0</v>
      </c>
    </row>
    <row r="3251" spans="1:15" ht="17.100000000000001">
      <c r="A3251" s="3" t="s">
        <v>3975</v>
      </c>
      <c r="B3251" s="3" t="s">
        <v>42</v>
      </c>
      <c r="C3251" s="3"/>
      <c r="D3251" s="3" t="s">
        <v>20</v>
      </c>
      <c r="E3251" s="3" t="s">
        <v>339</v>
      </c>
      <c r="F3251" s="3">
        <v>22</v>
      </c>
      <c r="G3251" s="3" t="s">
        <v>596</v>
      </c>
      <c r="H3251" s="3" t="s">
        <v>21</v>
      </c>
      <c r="I3251" s="3" t="s">
        <v>22</v>
      </c>
      <c r="J3251" s="3" t="s">
        <v>21</v>
      </c>
      <c r="K3251" s="3"/>
      <c r="L3251" s="3" t="s">
        <v>33</v>
      </c>
      <c r="M3251" s="3" t="s">
        <v>45</v>
      </c>
      <c r="N3251" s="3">
        <v>3</v>
      </c>
      <c r="O3251" s="3">
        <v>30</v>
      </c>
    </row>
    <row r="3252" spans="1:15" ht="17.100000000000001">
      <c r="A3252" s="3" t="s">
        <v>3976</v>
      </c>
      <c r="B3252" s="3" t="s">
        <v>1151</v>
      </c>
      <c r="C3252" s="3" t="s">
        <v>616</v>
      </c>
      <c r="D3252" s="3" t="s">
        <v>18</v>
      </c>
      <c r="E3252" s="3" t="s">
        <v>19</v>
      </c>
      <c r="F3252" s="3">
        <v>22</v>
      </c>
      <c r="G3252" s="3" t="s">
        <v>3977</v>
      </c>
      <c r="H3252" s="3" t="s">
        <v>21</v>
      </c>
      <c r="I3252" s="3" t="s">
        <v>22</v>
      </c>
      <c r="J3252" s="3" t="s">
        <v>21</v>
      </c>
      <c r="K3252" s="3"/>
      <c r="L3252" s="3" t="s">
        <v>28</v>
      </c>
      <c r="M3252" s="3" t="s">
        <v>88</v>
      </c>
      <c r="N3252" s="3">
        <v>1</v>
      </c>
      <c r="O3252" s="3">
        <v>49</v>
      </c>
    </row>
    <row r="3253" spans="1:15" ht="17.100000000000001">
      <c r="A3253" s="3" t="s">
        <v>3978</v>
      </c>
      <c r="B3253" s="3" t="s">
        <v>166</v>
      </c>
      <c r="C3253" s="3" t="s">
        <v>3407</v>
      </c>
      <c r="D3253" s="3" t="s">
        <v>2190</v>
      </c>
      <c r="E3253" s="3" t="s">
        <v>2191</v>
      </c>
      <c r="F3253" s="3">
        <v>22</v>
      </c>
      <c r="G3253" s="3" t="s">
        <v>103</v>
      </c>
      <c r="H3253" s="3" t="s">
        <v>21</v>
      </c>
      <c r="I3253" s="3" t="s">
        <v>22</v>
      </c>
      <c r="J3253" s="3" t="s">
        <v>21</v>
      </c>
      <c r="K3253" s="3"/>
      <c r="L3253" s="3" t="s">
        <v>333</v>
      </c>
      <c r="M3253" s="3" t="s">
        <v>139</v>
      </c>
      <c r="N3253" s="3">
        <v>0</v>
      </c>
      <c r="O3253" s="3">
        <v>17</v>
      </c>
    </row>
    <row r="3254" spans="1:15" ht="17.100000000000001">
      <c r="A3254" s="3" t="s">
        <v>3979</v>
      </c>
      <c r="B3254" s="3" t="s">
        <v>16</v>
      </c>
      <c r="C3254" s="3" t="s">
        <v>263</v>
      </c>
      <c r="D3254" s="3" t="s">
        <v>91</v>
      </c>
      <c r="E3254" s="3" t="s">
        <v>92</v>
      </c>
      <c r="F3254" s="3">
        <v>22</v>
      </c>
      <c r="G3254" s="3" t="s">
        <v>2779</v>
      </c>
      <c r="H3254" s="3" t="s">
        <v>21</v>
      </c>
      <c r="I3254" s="3" t="s">
        <v>22</v>
      </c>
      <c r="J3254" s="3" t="s">
        <v>21</v>
      </c>
      <c r="K3254" s="3" t="s">
        <v>145</v>
      </c>
      <c r="L3254" s="3" t="s">
        <v>104</v>
      </c>
      <c r="M3254" s="3" t="s">
        <v>227</v>
      </c>
      <c r="N3254" s="3">
        <v>41</v>
      </c>
      <c r="O3254" s="3">
        <v>111</v>
      </c>
    </row>
    <row r="3255" spans="1:15" ht="17.100000000000001">
      <c r="A3255" s="3" t="s">
        <v>3980</v>
      </c>
      <c r="B3255" s="3" t="s">
        <v>36</v>
      </c>
      <c r="C3255" s="3" t="s">
        <v>17</v>
      </c>
      <c r="D3255" s="3" t="s">
        <v>18</v>
      </c>
      <c r="E3255" s="3" t="s">
        <v>19</v>
      </c>
      <c r="F3255" s="3">
        <v>22</v>
      </c>
      <c r="G3255" s="3" t="s">
        <v>187</v>
      </c>
      <c r="H3255" s="3" t="s">
        <v>21</v>
      </c>
      <c r="I3255" s="3" t="s">
        <v>22</v>
      </c>
      <c r="J3255" s="3" t="s">
        <v>21</v>
      </c>
      <c r="K3255" s="3"/>
      <c r="L3255" s="3" t="s">
        <v>33</v>
      </c>
      <c r="M3255" s="3" t="s">
        <v>266</v>
      </c>
      <c r="N3255" s="3">
        <v>3</v>
      </c>
      <c r="O3255" s="3">
        <v>53</v>
      </c>
    </row>
    <row r="3256" spans="1:15" ht="17.100000000000001">
      <c r="A3256" s="3" t="s">
        <v>3981</v>
      </c>
      <c r="B3256" s="3" t="s">
        <v>81</v>
      </c>
      <c r="C3256" s="3" t="s">
        <v>217</v>
      </c>
      <c r="D3256" s="3" t="s">
        <v>38</v>
      </c>
      <c r="E3256" s="3" t="s">
        <v>39</v>
      </c>
      <c r="F3256" s="3">
        <v>22</v>
      </c>
      <c r="G3256" s="3" t="s">
        <v>3982</v>
      </c>
      <c r="H3256" s="3" t="s">
        <v>21</v>
      </c>
      <c r="I3256" s="3" t="s">
        <v>22</v>
      </c>
      <c r="J3256" s="3" t="s">
        <v>21</v>
      </c>
      <c r="K3256" s="3"/>
      <c r="L3256" s="3" t="s">
        <v>247</v>
      </c>
      <c r="M3256" s="3" t="s">
        <v>205</v>
      </c>
      <c r="N3256" s="3">
        <v>1</v>
      </c>
      <c r="O3256" s="3">
        <v>42</v>
      </c>
    </row>
    <row r="3257" spans="1:15" ht="17.100000000000001">
      <c r="A3257" s="3" t="s">
        <v>3983</v>
      </c>
      <c r="B3257" s="3" t="s">
        <v>2547</v>
      </c>
      <c r="C3257" s="3" t="s">
        <v>3984</v>
      </c>
      <c r="D3257" s="3" t="s">
        <v>20</v>
      </c>
      <c r="E3257" s="3" t="s">
        <v>3985</v>
      </c>
      <c r="F3257" s="3">
        <v>22</v>
      </c>
      <c r="G3257" s="3" t="s">
        <v>2611</v>
      </c>
      <c r="H3257" s="3" t="s">
        <v>21</v>
      </c>
      <c r="I3257" s="3" t="s">
        <v>22</v>
      </c>
      <c r="J3257" s="3" t="s">
        <v>21</v>
      </c>
      <c r="K3257" s="3"/>
      <c r="L3257" s="3" t="s">
        <v>58</v>
      </c>
      <c r="M3257" s="3" t="s">
        <v>24</v>
      </c>
      <c r="N3257" s="3">
        <v>12</v>
      </c>
      <c r="O3257" s="3">
        <v>51</v>
      </c>
    </row>
    <row r="3258" spans="1:15" ht="17.100000000000001">
      <c r="A3258" s="3" t="s">
        <v>3986</v>
      </c>
      <c r="B3258" s="3" t="s">
        <v>16</v>
      </c>
      <c r="C3258" s="3" t="s">
        <v>149</v>
      </c>
      <c r="D3258" s="3" t="s">
        <v>18</v>
      </c>
      <c r="E3258" s="3" t="s">
        <v>19</v>
      </c>
      <c r="F3258" s="3">
        <v>22</v>
      </c>
      <c r="G3258" s="3" t="s">
        <v>1155</v>
      </c>
      <c r="H3258" s="3" t="s">
        <v>21</v>
      </c>
      <c r="I3258" s="3" t="s">
        <v>22</v>
      </c>
      <c r="J3258" s="3" t="s">
        <v>21</v>
      </c>
      <c r="K3258" s="3"/>
      <c r="L3258" s="3" t="s">
        <v>33</v>
      </c>
      <c r="M3258" s="3" t="s">
        <v>45</v>
      </c>
      <c r="N3258" s="3">
        <v>6</v>
      </c>
      <c r="O3258" s="3">
        <v>59</v>
      </c>
    </row>
    <row r="3259" spans="1:15" ht="17.100000000000001">
      <c r="A3259" s="3" t="s">
        <v>3987</v>
      </c>
      <c r="B3259" s="3" t="s">
        <v>1277</v>
      </c>
      <c r="C3259" s="3" t="s">
        <v>136</v>
      </c>
      <c r="D3259" s="3" t="s">
        <v>91</v>
      </c>
      <c r="E3259" s="3" t="s">
        <v>92</v>
      </c>
      <c r="F3259" s="3">
        <v>22</v>
      </c>
      <c r="G3259" s="3" t="s">
        <v>253</v>
      </c>
      <c r="H3259" s="3" t="s">
        <v>21</v>
      </c>
      <c r="I3259" s="3" t="s">
        <v>22</v>
      </c>
      <c r="J3259" s="3" t="s">
        <v>21</v>
      </c>
      <c r="K3259" s="3"/>
      <c r="L3259" s="3" t="s">
        <v>104</v>
      </c>
      <c r="M3259" s="3" t="s">
        <v>109</v>
      </c>
      <c r="N3259" s="3">
        <v>12</v>
      </c>
      <c r="O3259" s="3">
        <v>104</v>
      </c>
    </row>
    <row r="3260" spans="1:15" ht="17.100000000000001">
      <c r="A3260" s="3" t="s">
        <v>3988</v>
      </c>
      <c r="B3260" s="3" t="s">
        <v>634</v>
      </c>
      <c r="C3260" s="3" t="s">
        <v>3989</v>
      </c>
      <c r="D3260" s="3" t="s">
        <v>2020</v>
      </c>
      <c r="E3260" s="3" t="s">
        <v>2021</v>
      </c>
      <c r="F3260" s="3">
        <v>22</v>
      </c>
      <c r="G3260" s="3" t="s">
        <v>113</v>
      </c>
      <c r="H3260" s="3" t="s">
        <v>21</v>
      </c>
      <c r="I3260" s="3" t="s">
        <v>22</v>
      </c>
      <c r="J3260" s="3" t="s">
        <v>21</v>
      </c>
      <c r="K3260" s="3" t="s">
        <v>319</v>
      </c>
      <c r="L3260" s="3" t="s">
        <v>160</v>
      </c>
      <c r="M3260" s="3" t="s">
        <v>88</v>
      </c>
      <c r="N3260" s="3">
        <v>12</v>
      </c>
      <c r="O3260" s="3">
        <v>67</v>
      </c>
    </row>
    <row r="3261" spans="1:15" ht="17.100000000000001">
      <c r="A3261" s="3" t="s">
        <v>3990</v>
      </c>
      <c r="B3261" s="3" t="s">
        <v>278</v>
      </c>
      <c r="C3261" s="3" t="s">
        <v>236</v>
      </c>
      <c r="D3261" s="3" t="s">
        <v>91</v>
      </c>
      <c r="E3261" s="3" t="s">
        <v>92</v>
      </c>
      <c r="F3261" s="3">
        <v>22</v>
      </c>
      <c r="G3261" s="3" t="s">
        <v>373</v>
      </c>
      <c r="H3261" s="3" t="s">
        <v>21</v>
      </c>
      <c r="I3261" s="3" t="s">
        <v>22</v>
      </c>
      <c r="J3261" s="3" t="s">
        <v>21</v>
      </c>
      <c r="K3261" s="3"/>
      <c r="L3261" s="3" t="s">
        <v>23</v>
      </c>
      <c r="M3261" s="3" t="s">
        <v>291</v>
      </c>
      <c r="N3261" s="3">
        <v>5</v>
      </c>
      <c r="O3261" s="3">
        <v>72</v>
      </c>
    </row>
    <row r="3262" spans="1:15" ht="17.100000000000001">
      <c r="A3262" s="3" t="s">
        <v>3991</v>
      </c>
      <c r="B3262" s="3" t="s">
        <v>1264</v>
      </c>
      <c r="C3262" s="3" t="s">
        <v>236</v>
      </c>
      <c r="D3262" s="3" t="s">
        <v>91</v>
      </c>
      <c r="E3262" s="3" t="s">
        <v>92</v>
      </c>
      <c r="F3262" s="3">
        <v>22</v>
      </c>
      <c r="G3262" s="3" t="s">
        <v>1455</v>
      </c>
      <c r="H3262" s="3" t="s">
        <v>21</v>
      </c>
      <c r="I3262" s="3" t="s">
        <v>22</v>
      </c>
      <c r="J3262" s="3" t="s">
        <v>21</v>
      </c>
      <c r="K3262" s="3" t="s">
        <v>319</v>
      </c>
      <c r="L3262" s="3" t="s">
        <v>247</v>
      </c>
      <c r="M3262" s="3" t="s">
        <v>1319</v>
      </c>
      <c r="N3262" s="3">
        <v>1</v>
      </c>
      <c r="O3262" s="3">
        <v>86</v>
      </c>
    </row>
    <row r="3263" spans="1:15" ht="17.100000000000001">
      <c r="A3263" s="3" t="s">
        <v>3992</v>
      </c>
      <c r="B3263" s="3" t="s">
        <v>360</v>
      </c>
      <c r="C3263" s="3" t="s">
        <v>470</v>
      </c>
      <c r="D3263" s="3" t="s">
        <v>18</v>
      </c>
      <c r="E3263" s="3" t="s">
        <v>19</v>
      </c>
      <c r="F3263" s="3">
        <v>22</v>
      </c>
      <c r="G3263" s="3" t="s">
        <v>357</v>
      </c>
      <c r="H3263" s="3" t="s">
        <v>21</v>
      </c>
      <c r="I3263" s="3" t="s">
        <v>22</v>
      </c>
      <c r="J3263" s="3" t="s">
        <v>21</v>
      </c>
      <c r="K3263" s="3"/>
      <c r="L3263" s="3" t="s">
        <v>914</v>
      </c>
      <c r="M3263" s="3" t="s">
        <v>324</v>
      </c>
      <c r="N3263" s="3">
        <v>1</v>
      </c>
      <c r="O3263" s="3">
        <v>59</v>
      </c>
    </row>
    <row r="3264" spans="1:15" ht="17.100000000000001">
      <c r="A3264" s="3" t="s">
        <v>3993</v>
      </c>
      <c r="B3264" s="3" t="s">
        <v>16</v>
      </c>
      <c r="C3264" s="3" t="s">
        <v>3994</v>
      </c>
      <c r="D3264" s="3" t="s">
        <v>20</v>
      </c>
      <c r="E3264" s="3" t="s">
        <v>3995</v>
      </c>
      <c r="F3264" s="3">
        <v>22</v>
      </c>
      <c r="G3264" s="3" t="s">
        <v>20</v>
      </c>
      <c r="H3264" s="3" t="s">
        <v>21</v>
      </c>
      <c r="I3264" s="3" t="s">
        <v>22</v>
      </c>
      <c r="J3264" s="3" t="s">
        <v>21</v>
      </c>
      <c r="K3264" s="3" t="s">
        <v>706</v>
      </c>
      <c r="L3264" s="3" t="s">
        <v>194</v>
      </c>
      <c r="M3264" s="3" t="s">
        <v>227</v>
      </c>
      <c r="N3264" s="3">
        <v>9</v>
      </c>
      <c r="O3264" s="3">
        <v>74</v>
      </c>
    </row>
    <row r="3265" spans="1:15" ht="17.100000000000001">
      <c r="A3265" s="3" t="s">
        <v>3996</v>
      </c>
      <c r="B3265" s="3" t="s">
        <v>42</v>
      </c>
      <c r="C3265" s="3" t="s">
        <v>86</v>
      </c>
      <c r="D3265" s="3" t="s">
        <v>38</v>
      </c>
      <c r="E3265" s="3" t="s">
        <v>39</v>
      </c>
      <c r="F3265" s="3">
        <v>22</v>
      </c>
      <c r="G3265" s="3" t="s">
        <v>157</v>
      </c>
      <c r="H3265" s="3" t="s">
        <v>21</v>
      </c>
      <c r="I3265" s="3" t="s">
        <v>22</v>
      </c>
      <c r="J3265" s="3" t="s">
        <v>21</v>
      </c>
      <c r="K3265" s="3" t="s">
        <v>443</v>
      </c>
      <c r="L3265" s="3" t="s">
        <v>125</v>
      </c>
      <c r="M3265" s="3" t="s">
        <v>24</v>
      </c>
      <c r="N3265" s="3">
        <v>2</v>
      </c>
      <c r="O3265" s="3">
        <v>19</v>
      </c>
    </row>
    <row r="3266" spans="1:15" ht="17.100000000000001">
      <c r="A3266" s="3" t="s">
        <v>3997</v>
      </c>
      <c r="B3266" s="3" t="s">
        <v>84</v>
      </c>
      <c r="C3266" s="3" t="s">
        <v>1184</v>
      </c>
      <c r="D3266" s="3" t="s">
        <v>20</v>
      </c>
      <c r="E3266" s="3" t="s">
        <v>339</v>
      </c>
      <c r="F3266" s="3">
        <v>22</v>
      </c>
      <c r="G3266" s="3" t="s">
        <v>149</v>
      </c>
      <c r="H3266" s="3" t="s">
        <v>21</v>
      </c>
      <c r="I3266" s="3" t="s">
        <v>22</v>
      </c>
      <c r="J3266" s="3" t="s">
        <v>21</v>
      </c>
      <c r="K3266" s="3"/>
      <c r="L3266" s="3" t="s">
        <v>117</v>
      </c>
      <c r="M3266" s="3" t="s">
        <v>109</v>
      </c>
      <c r="N3266" s="3">
        <v>4</v>
      </c>
      <c r="O3266" s="3">
        <v>66</v>
      </c>
    </row>
    <row r="3267" spans="1:15" ht="17.100000000000001">
      <c r="A3267" s="3" t="s">
        <v>3998</v>
      </c>
      <c r="B3267" s="3" t="s">
        <v>106</v>
      </c>
      <c r="C3267" s="3" t="s">
        <v>73</v>
      </c>
      <c r="D3267" s="3" t="s">
        <v>38</v>
      </c>
      <c r="E3267" s="3" t="s">
        <v>39</v>
      </c>
      <c r="F3267" s="3">
        <v>22</v>
      </c>
      <c r="G3267" s="3" t="s">
        <v>20</v>
      </c>
      <c r="H3267" s="3" t="s">
        <v>21</v>
      </c>
      <c r="I3267" s="3" t="s">
        <v>22</v>
      </c>
      <c r="J3267" s="3" t="s">
        <v>21</v>
      </c>
      <c r="K3267" s="3"/>
      <c r="L3267" s="3" t="s">
        <v>28</v>
      </c>
      <c r="M3267" s="3" t="s">
        <v>306</v>
      </c>
      <c r="N3267" s="3">
        <v>0</v>
      </c>
      <c r="O3267" s="3">
        <v>0</v>
      </c>
    </row>
    <row r="3268" spans="1:15" ht="17.100000000000001">
      <c r="A3268" s="3" t="s">
        <v>3999</v>
      </c>
      <c r="B3268" s="3" t="s">
        <v>102</v>
      </c>
      <c r="C3268" s="3"/>
      <c r="D3268" s="3" t="s">
        <v>20</v>
      </c>
      <c r="E3268" s="3" t="s">
        <v>339</v>
      </c>
      <c r="F3268" s="3">
        <v>22</v>
      </c>
      <c r="G3268" s="3" t="s">
        <v>40</v>
      </c>
      <c r="H3268" s="3" t="s">
        <v>21</v>
      </c>
      <c r="I3268" s="3" t="s">
        <v>22</v>
      </c>
      <c r="J3268" s="3" t="s">
        <v>21</v>
      </c>
      <c r="K3268" s="3"/>
      <c r="L3268" s="3" t="s">
        <v>218</v>
      </c>
      <c r="M3268" s="3" t="s">
        <v>205</v>
      </c>
      <c r="N3268" s="3">
        <v>0</v>
      </c>
      <c r="O3268" s="3">
        <v>8</v>
      </c>
    </row>
    <row r="3269" spans="1:15" ht="17.100000000000001">
      <c r="A3269" s="3" t="s">
        <v>4000</v>
      </c>
      <c r="B3269" s="3" t="s">
        <v>81</v>
      </c>
      <c r="C3269" s="3" t="s">
        <v>136</v>
      </c>
      <c r="D3269" s="3" t="s">
        <v>91</v>
      </c>
      <c r="E3269" s="3" t="s">
        <v>92</v>
      </c>
      <c r="F3269" s="3">
        <v>22</v>
      </c>
      <c r="G3269" s="3" t="s">
        <v>136</v>
      </c>
      <c r="H3269" s="3" t="s">
        <v>21</v>
      </c>
      <c r="I3269" s="3" t="s">
        <v>22</v>
      </c>
      <c r="J3269" s="3" t="s">
        <v>21</v>
      </c>
      <c r="K3269" s="3"/>
      <c r="L3269" s="3" t="s">
        <v>247</v>
      </c>
      <c r="M3269" s="3" t="s">
        <v>266</v>
      </c>
      <c r="N3269" s="3">
        <v>2</v>
      </c>
      <c r="O3269" s="3">
        <v>117</v>
      </c>
    </row>
    <row r="3270" spans="1:15" ht="17.100000000000001">
      <c r="A3270" s="3" t="s">
        <v>4001</v>
      </c>
      <c r="B3270" s="3" t="s">
        <v>166</v>
      </c>
      <c r="C3270" s="3" t="s">
        <v>1184</v>
      </c>
      <c r="D3270" s="3" t="s">
        <v>20</v>
      </c>
      <c r="E3270" s="3" t="s">
        <v>339</v>
      </c>
      <c r="F3270" s="3">
        <v>22</v>
      </c>
      <c r="G3270" s="3" t="s">
        <v>57</v>
      </c>
      <c r="H3270" s="3" t="s">
        <v>21</v>
      </c>
      <c r="I3270" s="3" t="s">
        <v>22</v>
      </c>
      <c r="J3270" s="3" t="s">
        <v>21</v>
      </c>
      <c r="K3270" s="3"/>
      <c r="L3270" s="3" t="s">
        <v>108</v>
      </c>
      <c r="M3270" s="3" t="s">
        <v>3224</v>
      </c>
      <c r="N3270" s="3">
        <v>0</v>
      </c>
      <c r="O3270" s="3">
        <v>64</v>
      </c>
    </row>
    <row r="3271" spans="1:15" ht="17.100000000000001">
      <c r="A3271" s="3" t="s">
        <v>4002</v>
      </c>
      <c r="B3271" s="3" t="s">
        <v>480</v>
      </c>
      <c r="C3271" s="3" t="s">
        <v>265</v>
      </c>
      <c r="D3271" s="3" t="s">
        <v>91</v>
      </c>
      <c r="E3271" s="3" t="s">
        <v>92</v>
      </c>
      <c r="F3271" s="3">
        <v>22</v>
      </c>
      <c r="G3271" s="3" t="s">
        <v>113</v>
      </c>
      <c r="H3271" s="3" t="s">
        <v>21</v>
      </c>
      <c r="I3271" s="3" t="s">
        <v>22</v>
      </c>
      <c r="J3271" s="3" t="s">
        <v>21</v>
      </c>
      <c r="K3271" s="3"/>
      <c r="L3271" s="3" t="s">
        <v>247</v>
      </c>
      <c r="M3271" s="3" t="s">
        <v>88</v>
      </c>
      <c r="N3271" s="3">
        <v>0</v>
      </c>
      <c r="O3271" s="3">
        <v>7</v>
      </c>
    </row>
    <row r="3272" spans="1:15" ht="17.100000000000001">
      <c r="A3272" s="3" t="s">
        <v>4003</v>
      </c>
      <c r="B3272" s="3" t="s">
        <v>166</v>
      </c>
      <c r="C3272" s="3" t="s">
        <v>221</v>
      </c>
      <c r="D3272" s="3" t="s">
        <v>38</v>
      </c>
      <c r="E3272" s="3" t="s">
        <v>39</v>
      </c>
      <c r="F3272" s="3">
        <v>22</v>
      </c>
      <c r="G3272" s="3" t="s">
        <v>3921</v>
      </c>
      <c r="H3272" s="3" t="s">
        <v>21</v>
      </c>
      <c r="I3272" s="3" t="s">
        <v>22</v>
      </c>
      <c r="J3272" s="3" t="s">
        <v>21</v>
      </c>
      <c r="K3272" s="3"/>
      <c r="L3272" s="3" t="s">
        <v>333</v>
      </c>
      <c r="M3272" s="3" t="s">
        <v>227</v>
      </c>
      <c r="N3272" s="3">
        <v>0</v>
      </c>
      <c r="O3272" s="3">
        <v>76</v>
      </c>
    </row>
    <row r="3273" spans="1:15" ht="17.100000000000001">
      <c r="A3273" s="3" t="s">
        <v>4004</v>
      </c>
      <c r="B3273" s="3" t="s">
        <v>102</v>
      </c>
      <c r="C3273" s="3" t="s">
        <v>107</v>
      </c>
      <c r="D3273" s="3" t="s">
        <v>91</v>
      </c>
      <c r="E3273" s="3" t="s">
        <v>92</v>
      </c>
      <c r="F3273" s="3">
        <v>22</v>
      </c>
      <c r="G3273" s="3" t="s">
        <v>1148</v>
      </c>
      <c r="H3273" s="3" t="s">
        <v>21</v>
      </c>
      <c r="I3273" s="3" t="s">
        <v>22</v>
      </c>
      <c r="J3273" s="3" t="s">
        <v>21</v>
      </c>
      <c r="K3273" s="3" t="s">
        <v>870</v>
      </c>
      <c r="L3273" s="3" t="s">
        <v>247</v>
      </c>
      <c r="M3273" s="3" t="s">
        <v>367</v>
      </c>
      <c r="N3273" s="3">
        <v>5</v>
      </c>
      <c r="O3273" s="3">
        <v>64</v>
      </c>
    </row>
    <row r="3274" spans="1:15" ht="17.100000000000001">
      <c r="A3274" s="3" t="s">
        <v>4005</v>
      </c>
      <c r="B3274" s="3" t="s">
        <v>16</v>
      </c>
      <c r="C3274" s="3" t="s">
        <v>397</v>
      </c>
      <c r="D3274" s="3" t="s">
        <v>91</v>
      </c>
      <c r="E3274" s="3" t="s">
        <v>92</v>
      </c>
      <c r="F3274" s="3">
        <v>22</v>
      </c>
      <c r="G3274" s="3" t="s">
        <v>1148</v>
      </c>
      <c r="H3274" s="3" t="s">
        <v>21</v>
      </c>
      <c r="I3274" s="3" t="s">
        <v>22</v>
      </c>
      <c r="J3274" s="3" t="s">
        <v>21</v>
      </c>
      <c r="K3274" s="3" t="s">
        <v>870</v>
      </c>
      <c r="L3274" s="3" t="s">
        <v>333</v>
      </c>
      <c r="M3274" s="3" t="s">
        <v>45</v>
      </c>
      <c r="N3274" s="3">
        <v>3</v>
      </c>
      <c r="O3274" s="3">
        <v>27</v>
      </c>
    </row>
    <row r="3275" spans="1:15" ht="17.100000000000001">
      <c r="A3275" s="3" t="s">
        <v>4006</v>
      </c>
      <c r="B3275" s="3" t="s">
        <v>81</v>
      </c>
      <c r="C3275" s="3"/>
      <c r="D3275" s="3" t="s">
        <v>20</v>
      </c>
      <c r="E3275" s="3" t="s">
        <v>339</v>
      </c>
      <c r="F3275" s="3">
        <v>22</v>
      </c>
      <c r="G3275" s="3" t="s">
        <v>162</v>
      </c>
      <c r="H3275" s="3" t="s">
        <v>21</v>
      </c>
      <c r="I3275" s="3" t="s">
        <v>22</v>
      </c>
      <c r="J3275" s="3" t="s">
        <v>21</v>
      </c>
      <c r="K3275" s="3"/>
      <c r="L3275" s="3" t="s">
        <v>160</v>
      </c>
      <c r="M3275" s="3" t="s">
        <v>88</v>
      </c>
      <c r="N3275" s="3">
        <v>0</v>
      </c>
      <c r="O3275" s="3">
        <v>0</v>
      </c>
    </row>
    <row r="3276" spans="1:15" ht="17.100000000000001">
      <c r="A3276" s="3" t="s">
        <v>4007</v>
      </c>
      <c r="B3276" s="3" t="s">
        <v>166</v>
      </c>
      <c r="C3276" s="3" t="s">
        <v>93</v>
      </c>
      <c r="D3276" s="3" t="s">
        <v>38</v>
      </c>
      <c r="E3276" s="3" t="s">
        <v>39</v>
      </c>
      <c r="F3276" s="3">
        <v>22</v>
      </c>
      <c r="G3276" s="3" t="s">
        <v>763</v>
      </c>
      <c r="H3276" s="3" t="s">
        <v>21</v>
      </c>
      <c r="I3276" s="3" t="s">
        <v>22</v>
      </c>
      <c r="J3276" s="3" t="s">
        <v>21</v>
      </c>
      <c r="K3276" s="3"/>
      <c r="L3276" s="3" t="s">
        <v>108</v>
      </c>
      <c r="M3276" s="3" t="s">
        <v>88</v>
      </c>
      <c r="N3276" s="3">
        <v>0</v>
      </c>
      <c r="O3276" s="3">
        <v>35</v>
      </c>
    </row>
    <row r="3277" spans="1:15" ht="17.100000000000001">
      <c r="A3277" s="3" t="s">
        <v>4008</v>
      </c>
      <c r="B3277" s="3" t="s">
        <v>322</v>
      </c>
      <c r="C3277" s="3"/>
      <c r="D3277" s="3" t="s">
        <v>20</v>
      </c>
      <c r="E3277" s="3" t="s">
        <v>339</v>
      </c>
      <c r="F3277" s="3">
        <v>22</v>
      </c>
      <c r="G3277" s="3" t="s">
        <v>20</v>
      </c>
      <c r="H3277" s="3" t="s">
        <v>21</v>
      </c>
      <c r="I3277" s="3" t="s">
        <v>22</v>
      </c>
      <c r="J3277" s="3" t="s">
        <v>21</v>
      </c>
      <c r="K3277" s="3"/>
      <c r="L3277" s="3" t="s">
        <v>44</v>
      </c>
      <c r="M3277" s="3" t="s">
        <v>139</v>
      </c>
      <c r="N3277" s="3">
        <v>0</v>
      </c>
      <c r="O3277" s="3">
        <v>0</v>
      </c>
    </row>
    <row r="3278" spans="1:15" ht="17.100000000000001">
      <c r="A3278" s="3" t="s">
        <v>4009</v>
      </c>
      <c r="B3278" s="3" t="s">
        <v>36</v>
      </c>
      <c r="C3278" s="3" t="s">
        <v>3064</v>
      </c>
      <c r="D3278" s="3" t="s">
        <v>20</v>
      </c>
      <c r="E3278" s="3" t="s">
        <v>339</v>
      </c>
      <c r="F3278" s="3">
        <v>22</v>
      </c>
      <c r="G3278" s="3" t="s">
        <v>74</v>
      </c>
      <c r="H3278" s="3" t="s">
        <v>21</v>
      </c>
      <c r="I3278" s="3" t="s">
        <v>22</v>
      </c>
      <c r="J3278" s="3" t="s">
        <v>21</v>
      </c>
      <c r="K3278" s="3"/>
      <c r="L3278" s="3" t="s">
        <v>104</v>
      </c>
      <c r="M3278" s="3" t="s">
        <v>367</v>
      </c>
      <c r="N3278" s="3">
        <v>8</v>
      </c>
      <c r="O3278" s="3">
        <v>105</v>
      </c>
    </row>
    <row r="3279" spans="1:15" ht="17.100000000000001">
      <c r="A3279" s="3" t="s">
        <v>4010</v>
      </c>
      <c r="B3279" s="3" t="s">
        <v>420</v>
      </c>
      <c r="C3279" s="3" t="s">
        <v>190</v>
      </c>
      <c r="D3279" s="3" t="s">
        <v>18</v>
      </c>
      <c r="E3279" s="3" t="s">
        <v>19</v>
      </c>
      <c r="F3279" s="3">
        <v>22</v>
      </c>
      <c r="G3279" s="3" t="s">
        <v>221</v>
      </c>
      <c r="H3279" s="3" t="s">
        <v>21</v>
      </c>
      <c r="I3279" s="3" t="s">
        <v>22</v>
      </c>
      <c r="J3279" s="3" t="s">
        <v>21</v>
      </c>
      <c r="K3279" s="3" t="s">
        <v>319</v>
      </c>
      <c r="L3279" s="3" t="s">
        <v>49</v>
      </c>
      <c r="M3279" s="3" t="s">
        <v>50</v>
      </c>
      <c r="N3279" s="3">
        <v>7</v>
      </c>
      <c r="O3279" s="3">
        <v>33</v>
      </c>
    </row>
    <row r="3280" spans="1:15" ht="17.100000000000001">
      <c r="A3280" s="3" t="s">
        <v>4011</v>
      </c>
      <c r="B3280" s="3" t="s">
        <v>42</v>
      </c>
      <c r="C3280" s="3" t="s">
        <v>2359</v>
      </c>
      <c r="D3280" s="3" t="s">
        <v>20</v>
      </c>
      <c r="E3280" s="3" t="s">
        <v>339</v>
      </c>
      <c r="F3280" s="3">
        <v>22</v>
      </c>
      <c r="G3280" s="3" t="s">
        <v>20</v>
      </c>
      <c r="H3280" s="3" t="s">
        <v>21</v>
      </c>
      <c r="I3280" s="3" t="s">
        <v>22</v>
      </c>
      <c r="J3280" s="3" t="s">
        <v>21</v>
      </c>
      <c r="K3280" s="3"/>
      <c r="L3280" s="3" t="s">
        <v>49</v>
      </c>
      <c r="M3280" s="3" t="s">
        <v>88</v>
      </c>
      <c r="N3280" s="3">
        <v>1</v>
      </c>
      <c r="O3280" s="3">
        <v>38</v>
      </c>
    </row>
    <row r="3281" spans="1:15" ht="17.100000000000001">
      <c r="A3281" s="3" t="s">
        <v>4012</v>
      </c>
      <c r="B3281" s="3" t="s">
        <v>36</v>
      </c>
      <c r="C3281" s="3" t="s">
        <v>275</v>
      </c>
      <c r="D3281" s="3" t="s">
        <v>91</v>
      </c>
      <c r="E3281" s="3" t="s">
        <v>92</v>
      </c>
      <c r="F3281" s="3">
        <v>22</v>
      </c>
      <c r="G3281" s="3" t="s">
        <v>3531</v>
      </c>
      <c r="H3281" s="3" t="s">
        <v>21</v>
      </c>
      <c r="I3281" s="3" t="s">
        <v>22</v>
      </c>
      <c r="J3281" s="3" t="s">
        <v>21</v>
      </c>
      <c r="K3281" s="3"/>
      <c r="L3281" s="3" t="s">
        <v>104</v>
      </c>
      <c r="M3281" s="3" t="s">
        <v>1090</v>
      </c>
      <c r="N3281" s="3">
        <v>2</v>
      </c>
      <c r="O3281" s="3">
        <v>51</v>
      </c>
    </row>
    <row r="3282" spans="1:15" ht="17.100000000000001">
      <c r="A3282" s="3" t="s">
        <v>4013</v>
      </c>
      <c r="B3282" s="3" t="s">
        <v>166</v>
      </c>
      <c r="C3282" s="3" t="s">
        <v>37</v>
      </c>
      <c r="D3282" s="3" t="s">
        <v>38</v>
      </c>
      <c r="E3282" s="3" t="s">
        <v>39</v>
      </c>
      <c r="F3282" s="3">
        <v>22</v>
      </c>
      <c r="G3282" s="3" t="s">
        <v>455</v>
      </c>
      <c r="H3282" s="3" t="s">
        <v>21</v>
      </c>
      <c r="I3282" s="3" t="s">
        <v>22</v>
      </c>
      <c r="J3282" s="3" t="s">
        <v>21</v>
      </c>
      <c r="K3282" s="3"/>
      <c r="L3282" s="3" t="s">
        <v>333</v>
      </c>
      <c r="M3282" s="3" t="s">
        <v>306</v>
      </c>
      <c r="N3282" s="3">
        <v>0</v>
      </c>
      <c r="O3282" s="3">
        <v>43</v>
      </c>
    </row>
    <row r="3283" spans="1:15" ht="17.100000000000001">
      <c r="A3283" s="3" t="s">
        <v>4014</v>
      </c>
      <c r="B3283" s="3" t="s">
        <v>877</v>
      </c>
      <c r="C3283" s="3" t="s">
        <v>57</v>
      </c>
      <c r="D3283" s="3" t="s">
        <v>62</v>
      </c>
      <c r="E3283" s="3" t="s">
        <v>63</v>
      </c>
      <c r="F3283" s="3">
        <v>22</v>
      </c>
      <c r="G3283" s="3" t="s">
        <v>57</v>
      </c>
      <c r="H3283" s="3" t="s">
        <v>21</v>
      </c>
      <c r="I3283" s="3" t="s">
        <v>22</v>
      </c>
      <c r="J3283" s="3" t="s">
        <v>21</v>
      </c>
      <c r="K3283" s="3" t="s">
        <v>870</v>
      </c>
      <c r="L3283" s="3" t="s">
        <v>49</v>
      </c>
      <c r="M3283" s="3" t="s">
        <v>227</v>
      </c>
      <c r="N3283" s="3">
        <v>1</v>
      </c>
      <c r="O3283" s="3">
        <v>35</v>
      </c>
    </row>
    <row r="3284" spans="1:15" ht="17.100000000000001">
      <c r="A3284" s="3" t="s">
        <v>4015</v>
      </c>
      <c r="B3284" s="3" t="s">
        <v>42</v>
      </c>
      <c r="C3284" s="3" t="s">
        <v>395</v>
      </c>
      <c r="D3284" s="3" t="s">
        <v>91</v>
      </c>
      <c r="E3284" s="3" t="s">
        <v>92</v>
      </c>
      <c r="F3284" s="3">
        <v>22</v>
      </c>
      <c r="G3284" s="3" t="s">
        <v>113</v>
      </c>
      <c r="H3284" s="3" t="s">
        <v>21</v>
      </c>
      <c r="I3284" s="3" t="s">
        <v>22</v>
      </c>
      <c r="J3284" s="3" t="s">
        <v>21</v>
      </c>
      <c r="K3284" s="3"/>
      <c r="L3284" s="3" t="s">
        <v>104</v>
      </c>
      <c r="M3284" s="3" t="s">
        <v>266</v>
      </c>
      <c r="N3284" s="3">
        <v>1</v>
      </c>
      <c r="O3284" s="3">
        <v>75</v>
      </c>
    </row>
    <row r="3285" spans="1:15" ht="17.100000000000001">
      <c r="A3285" s="3" t="s">
        <v>4016</v>
      </c>
      <c r="B3285" s="3" t="s">
        <v>445</v>
      </c>
      <c r="C3285" s="3" t="s">
        <v>177</v>
      </c>
      <c r="D3285" s="3" t="s">
        <v>18</v>
      </c>
      <c r="E3285" s="3" t="s">
        <v>19</v>
      </c>
      <c r="F3285" s="3">
        <v>22</v>
      </c>
      <c r="G3285" s="3" t="s">
        <v>74</v>
      </c>
      <c r="H3285" s="3" t="s">
        <v>21</v>
      </c>
      <c r="I3285" s="3" t="s">
        <v>22</v>
      </c>
      <c r="J3285" s="3" t="s">
        <v>21</v>
      </c>
      <c r="K3285" s="3"/>
      <c r="L3285" s="3" t="s">
        <v>28</v>
      </c>
      <c r="M3285" s="3" t="s">
        <v>205</v>
      </c>
      <c r="N3285" s="3">
        <v>5</v>
      </c>
      <c r="O3285" s="3">
        <v>51</v>
      </c>
    </row>
    <row r="3286" spans="1:15" ht="17.100000000000001">
      <c r="A3286" s="3" t="s">
        <v>4017</v>
      </c>
      <c r="B3286" s="3" t="s">
        <v>2424</v>
      </c>
      <c r="C3286" s="3" t="s">
        <v>149</v>
      </c>
      <c r="D3286" s="3" t="s">
        <v>18</v>
      </c>
      <c r="E3286" s="3" t="s">
        <v>19</v>
      </c>
      <c r="F3286" s="3">
        <v>22</v>
      </c>
      <c r="G3286" s="3" t="s">
        <v>190</v>
      </c>
      <c r="H3286" s="3" t="s">
        <v>21</v>
      </c>
      <c r="I3286" s="3" t="s">
        <v>22</v>
      </c>
      <c r="J3286" s="3" t="s">
        <v>21</v>
      </c>
      <c r="K3286" s="3"/>
      <c r="L3286" s="3" t="s">
        <v>160</v>
      </c>
      <c r="M3286" s="3" t="s">
        <v>266</v>
      </c>
      <c r="N3286" s="3">
        <v>11</v>
      </c>
      <c r="O3286" s="3">
        <v>83</v>
      </c>
    </row>
    <row r="3287" spans="1:15" ht="17.100000000000001">
      <c r="A3287" s="3" t="s">
        <v>4018</v>
      </c>
      <c r="B3287" s="3" t="s">
        <v>1277</v>
      </c>
      <c r="C3287" s="3" t="s">
        <v>579</v>
      </c>
      <c r="D3287" s="3" t="s">
        <v>91</v>
      </c>
      <c r="E3287" s="3" t="s">
        <v>92</v>
      </c>
      <c r="F3287" s="3">
        <v>22</v>
      </c>
      <c r="G3287" s="3" t="s">
        <v>57</v>
      </c>
      <c r="H3287" s="3" t="s">
        <v>21</v>
      </c>
      <c r="I3287" s="3" t="s">
        <v>22</v>
      </c>
      <c r="J3287" s="3" t="s">
        <v>21</v>
      </c>
      <c r="K3287" s="3"/>
      <c r="L3287" s="3" t="s">
        <v>28</v>
      </c>
      <c r="M3287" s="3" t="s">
        <v>50</v>
      </c>
      <c r="N3287" s="3">
        <v>12</v>
      </c>
      <c r="O3287" s="3">
        <v>118</v>
      </c>
    </row>
    <row r="3288" spans="1:15" ht="17.100000000000001">
      <c r="A3288" s="3" t="s">
        <v>4019</v>
      </c>
      <c r="B3288" s="3" t="s">
        <v>42</v>
      </c>
      <c r="C3288" s="3" t="s">
        <v>263</v>
      </c>
      <c r="D3288" s="3" t="s">
        <v>91</v>
      </c>
      <c r="E3288" s="3" t="s">
        <v>92</v>
      </c>
      <c r="F3288" s="3">
        <v>22</v>
      </c>
      <c r="G3288" s="3" t="s">
        <v>112</v>
      </c>
      <c r="H3288" s="3" t="s">
        <v>21</v>
      </c>
      <c r="I3288" s="3" t="s">
        <v>22</v>
      </c>
      <c r="J3288" s="3" t="s">
        <v>21</v>
      </c>
      <c r="K3288" s="3"/>
      <c r="L3288" s="3" t="s">
        <v>23</v>
      </c>
      <c r="M3288" s="3" t="s">
        <v>109</v>
      </c>
      <c r="N3288" s="3">
        <v>1</v>
      </c>
      <c r="O3288" s="3">
        <v>49</v>
      </c>
    </row>
    <row r="3289" spans="1:15" ht="17.100000000000001">
      <c r="A3289" s="3" t="s">
        <v>4020</v>
      </c>
      <c r="B3289" s="3" t="s">
        <v>81</v>
      </c>
      <c r="C3289" s="3" t="s">
        <v>229</v>
      </c>
      <c r="D3289" s="3" t="s">
        <v>91</v>
      </c>
      <c r="E3289" s="3" t="s">
        <v>92</v>
      </c>
      <c r="F3289" s="3">
        <v>22</v>
      </c>
      <c r="G3289" s="3" t="s">
        <v>52</v>
      </c>
      <c r="H3289" s="3" t="s">
        <v>21</v>
      </c>
      <c r="I3289" s="3" t="s">
        <v>22</v>
      </c>
      <c r="J3289" s="3" t="s">
        <v>21</v>
      </c>
      <c r="K3289" s="3"/>
      <c r="L3289" s="3" t="s">
        <v>108</v>
      </c>
      <c r="M3289" s="3" t="s">
        <v>324</v>
      </c>
      <c r="N3289" s="3">
        <v>8</v>
      </c>
      <c r="O3289" s="3">
        <v>106</v>
      </c>
    </row>
    <row r="3290" spans="1:15" ht="17.100000000000001">
      <c r="A3290" s="3" t="s">
        <v>4021</v>
      </c>
      <c r="B3290" s="3" t="s">
        <v>42</v>
      </c>
      <c r="C3290" s="3"/>
      <c r="D3290" s="3" t="s">
        <v>20</v>
      </c>
      <c r="E3290" s="3" t="s">
        <v>339</v>
      </c>
      <c r="F3290" s="3">
        <v>22</v>
      </c>
      <c r="G3290" s="3" t="s">
        <v>20</v>
      </c>
      <c r="H3290" s="3" t="s">
        <v>21</v>
      </c>
      <c r="I3290" s="3" t="s">
        <v>22</v>
      </c>
      <c r="J3290" s="3" t="s">
        <v>21</v>
      </c>
      <c r="K3290" s="3"/>
      <c r="L3290" s="3" t="s">
        <v>160</v>
      </c>
      <c r="M3290" s="3" t="s">
        <v>109</v>
      </c>
      <c r="N3290" s="3">
        <v>0</v>
      </c>
      <c r="O3290" s="3">
        <v>0</v>
      </c>
    </row>
    <row r="3291" spans="1:15" ht="17.100000000000001">
      <c r="A3291" s="3" t="s">
        <v>4022</v>
      </c>
      <c r="B3291" s="3" t="s">
        <v>166</v>
      </c>
      <c r="C3291" s="3" t="s">
        <v>3849</v>
      </c>
      <c r="D3291" s="3" t="s">
        <v>1311</v>
      </c>
      <c r="E3291" s="3" t="s">
        <v>1312</v>
      </c>
      <c r="F3291" s="3">
        <v>22</v>
      </c>
      <c r="G3291" s="3" t="s">
        <v>74</v>
      </c>
      <c r="H3291" s="3" t="s">
        <v>21</v>
      </c>
      <c r="I3291" s="3" t="s">
        <v>22</v>
      </c>
      <c r="J3291" s="3" t="s">
        <v>21</v>
      </c>
      <c r="K3291" s="3" t="s">
        <v>342</v>
      </c>
      <c r="L3291" s="3" t="s">
        <v>286</v>
      </c>
      <c r="M3291" s="3" t="s">
        <v>45</v>
      </c>
      <c r="N3291" s="3">
        <v>0</v>
      </c>
      <c r="O3291" s="3">
        <v>10</v>
      </c>
    </row>
    <row r="3292" spans="1:15" ht="17.100000000000001">
      <c r="A3292" s="3" t="s">
        <v>4023</v>
      </c>
      <c r="B3292" s="3" t="s">
        <v>102</v>
      </c>
      <c r="C3292" s="3" t="s">
        <v>263</v>
      </c>
      <c r="D3292" s="3" t="s">
        <v>91</v>
      </c>
      <c r="E3292" s="3" t="s">
        <v>92</v>
      </c>
      <c r="F3292" s="3">
        <v>22</v>
      </c>
      <c r="G3292" s="3" t="s">
        <v>745</v>
      </c>
      <c r="H3292" s="3" t="s">
        <v>21</v>
      </c>
      <c r="I3292" s="3" t="s">
        <v>22</v>
      </c>
      <c r="J3292" s="3" t="s">
        <v>21</v>
      </c>
      <c r="K3292" s="3"/>
      <c r="L3292" s="3" t="s">
        <v>333</v>
      </c>
      <c r="M3292" s="3" t="s">
        <v>1090</v>
      </c>
      <c r="N3292" s="3">
        <v>4</v>
      </c>
      <c r="O3292" s="3">
        <v>45</v>
      </c>
    </row>
    <row r="3293" spans="1:15" ht="17.100000000000001">
      <c r="A3293" s="3" t="s">
        <v>4024</v>
      </c>
      <c r="B3293" s="3" t="s">
        <v>26</v>
      </c>
      <c r="C3293" s="3" t="s">
        <v>182</v>
      </c>
      <c r="D3293" s="3" t="s">
        <v>62</v>
      </c>
      <c r="E3293" s="3" t="s">
        <v>63</v>
      </c>
      <c r="F3293" s="3">
        <v>22</v>
      </c>
      <c r="G3293" s="3" t="s">
        <v>726</v>
      </c>
      <c r="H3293" s="3" t="s">
        <v>21</v>
      </c>
      <c r="I3293" s="3" t="s">
        <v>22</v>
      </c>
      <c r="J3293" s="3" t="s">
        <v>21</v>
      </c>
      <c r="K3293" s="3"/>
      <c r="L3293" s="3" t="s">
        <v>58</v>
      </c>
      <c r="M3293" s="3" t="s">
        <v>24</v>
      </c>
      <c r="N3293" s="3">
        <v>11</v>
      </c>
      <c r="O3293" s="3">
        <v>48</v>
      </c>
    </row>
    <row r="3294" spans="1:15" ht="17.100000000000001">
      <c r="A3294" s="3" t="s">
        <v>4025</v>
      </c>
      <c r="B3294" s="3" t="s">
        <v>3654</v>
      </c>
      <c r="C3294" s="3" t="s">
        <v>3117</v>
      </c>
      <c r="D3294" s="3" t="s">
        <v>18</v>
      </c>
      <c r="E3294" s="3" t="s">
        <v>19</v>
      </c>
      <c r="F3294" s="3">
        <v>22</v>
      </c>
      <c r="G3294" s="3" t="s">
        <v>74</v>
      </c>
      <c r="H3294" s="3" t="s">
        <v>21</v>
      </c>
      <c r="I3294" s="3" t="s">
        <v>22</v>
      </c>
      <c r="J3294" s="3" t="s">
        <v>21</v>
      </c>
      <c r="K3294" s="3" t="s">
        <v>319</v>
      </c>
      <c r="L3294" s="3" t="s">
        <v>75</v>
      </c>
      <c r="M3294" s="3" t="s">
        <v>306</v>
      </c>
      <c r="N3294" s="3">
        <v>9</v>
      </c>
      <c r="O3294" s="3">
        <v>64</v>
      </c>
    </row>
    <row r="3295" spans="1:15" ht="17.100000000000001">
      <c r="A3295" s="3" t="s">
        <v>4026</v>
      </c>
      <c r="B3295" s="3" t="s">
        <v>16</v>
      </c>
      <c r="C3295" s="3" t="s">
        <v>370</v>
      </c>
      <c r="D3295" s="3" t="s">
        <v>18</v>
      </c>
      <c r="E3295" s="3" t="s">
        <v>19</v>
      </c>
      <c r="F3295" s="3">
        <v>22</v>
      </c>
      <c r="G3295" s="3" t="s">
        <v>136</v>
      </c>
      <c r="H3295" s="3" t="s">
        <v>21</v>
      </c>
      <c r="I3295" s="3" t="s">
        <v>22</v>
      </c>
      <c r="J3295" s="3" t="s">
        <v>21</v>
      </c>
      <c r="K3295" s="3"/>
      <c r="L3295" s="3" t="s">
        <v>247</v>
      </c>
      <c r="M3295" s="3" t="s">
        <v>147</v>
      </c>
      <c r="N3295" s="3">
        <v>16</v>
      </c>
      <c r="O3295" s="3">
        <v>84</v>
      </c>
    </row>
    <row r="3296" spans="1:15" ht="17.100000000000001">
      <c r="A3296" s="3" t="s">
        <v>4027</v>
      </c>
      <c r="B3296" s="3" t="s">
        <v>181</v>
      </c>
      <c r="C3296" s="3" t="s">
        <v>152</v>
      </c>
      <c r="D3296" s="3" t="s">
        <v>38</v>
      </c>
      <c r="E3296" s="3" t="s">
        <v>39</v>
      </c>
      <c r="F3296" s="3">
        <v>22</v>
      </c>
      <c r="G3296" s="3" t="s">
        <v>113</v>
      </c>
      <c r="H3296" s="3" t="s">
        <v>21</v>
      </c>
      <c r="I3296" s="3" t="s">
        <v>22</v>
      </c>
      <c r="J3296" s="3" t="s">
        <v>21</v>
      </c>
      <c r="K3296" s="3"/>
      <c r="L3296" s="3" t="s">
        <v>44</v>
      </c>
      <c r="M3296" s="3" t="s">
        <v>205</v>
      </c>
      <c r="N3296" s="3">
        <v>4</v>
      </c>
      <c r="O3296" s="3">
        <v>94</v>
      </c>
    </row>
    <row r="3297" spans="1:15" ht="17.100000000000001">
      <c r="A3297" s="3" t="s">
        <v>4028</v>
      </c>
      <c r="B3297" s="3" t="s">
        <v>42</v>
      </c>
      <c r="C3297" s="3"/>
      <c r="D3297" s="3" t="s">
        <v>20</v>
      </c>
      <c r="E3297" s="3" t="s">
        <v>339</v>
      </c>
      <c r="F3297" s="3">
        <v>22</v>
      </c>
      <c r="G3297" s="3" t="s">
        <v>20</v>
      </c>
      <c r="H3297" s="3" t="s">
        <v>21</v>
      </c>
      <c r="I3297" s="3" t="s">
        <v>22</v>
      </c>
      <c r="J3297" s="3" t="s">
        <v>21</v>
      </c>
      <c r="K3297" s="3"/>
      <c r="L3297" s="3" t="s">
        <v>33</v>
      </c>
      <c r="M3297" s="3" t="s">
        <v>291</v>
      </c>
      <c r="N3297" s="3">
        <v>0</v>
      </c>
      <c r="O3297" s="3">
        <v>0</v>
      </c>
    </row>
    <row r="3298" spans="1:15" ht="17.100000000000001">
      <c r="A3298" s="3" t="s">
        <v>4029</v>
      </c>
      <c r="B3298" s="3" t="s">
        <v>166</v>
      </c>
      <c r="C3298" s="3" t="s">
        <v>200</v>
      </c>
      <c r="D3298" s="3" t="s">
        <v>38</v>
      </c>
      <c r="E3298" s="3" t="s">
        <v>39</v>
      </c>
      <c r="F3298" s="3">
        <v>22</v>
      </c>
      <c r="G3298" s="3" t="s">
        <v>201</v>
      </c>
      <c r="H3298" s="3" t="s">
        <v>21</v>
      </c>
      <c r="I3298" s="3" t="s">
        <v>22</v>
      </c>
      <c r="J3298" s="3" t="s">
        <v>21</v>
      </c>
      <c r="K3298" s="3"/>
      <c r="L3298" s="3" t="s">
        <v>914</v>
      </c>
      <c r="M3298" s="3" t="s">
        <v>324</v>
      </c>
      <c r="N3298" s="3">
        <v>0</v>
      </c>
      <c r="O3298" s="3">
        <v>23</v>
      </c>
    </row>
    <row r="3299" spans="1:15" ht="17.100000000000001">
      <c r="A3299" s="3" t="s">
        <v>4030</v>
      </c>
      <c r="B3299" s="3" t="s">
        <v>16</v>
      </c>
      <c r="C3299" s="3" t="s">
        <v>3718</v>
      </c>
      <c r="D3299" s="3" t="s">
        <v>20</v>
      </c>
      <c r="E3299" s="3" t="s">
        <v>339</v>
      </c>
      <c r="F3299" s="3">
        <v>22</v>
      </c>
      <c r="G3299" s="3" t="s">
        <v>74</v>
      </c>
      <c r="H3299" s="3" t="s">
        <v>21</v>
      </c>
      <c r="I3299" s="3" t="s">
        <v>22</v>
      </c>
      <c r="J3299" s="3" t="s">
        <v>21</v>
      </c>
      <c r="K3299" s="3" t="s">
        <v>239</v>
      </c>
      <c r="L3299" s="3" t="s">
        <v>467</v>
      </c>
      <c r="M3299" s="3" t="s">
        <v>1559</v>
      </c>
      <c r="N3299" s="3">
        <v>5</v>
      </c>
      <c r="O3299" s="3">
        <v>30</v>
      </c>
    </row>
    <row r="3300" spans="1:15" ht="17.100000000000001">
      <c r="A3300" s="3" t="s">
        <v>4031</v>
      </c>
      <c r="B3300" s="3" t="s">
        <v>322</v>
      </c>
      <c r="C3300" s="3" t="s">
        <v>496</v>
      </c>
      <c r="D3300" s="3" t="s">
        <v>38</v>
      </c>
      <c r="E3300" s="3" t="s">
        <v>39</v>
      </c>
      <c r="F3300" s="3">
        <v>22</v>
      </c>
      <c r="G3300" s="3" t="s">
        <v>4032</v>
      </c>
      <c r="H3300" s="3" t="s">
        <v>21</v>
      </c>
      <c r="I3300" s="3" t="s">
        <v>22</v>
      </c>
      <c r="J3300" s="3" t="s">
        <v>21</v>
      </c>
      <c r="K3300" s="3"/>
      <c r="L3300" s="3" t="s">
        <v>33</v>
      </c>
      <c r="M3300" s="3" t="s">
        <v>50</v>
      </c>
      <c r="N3300" s="3">
        <v>17</v>
      </c>
      <c r="O3300" s="3">
        <v>115</v>
      </c>
    </row>
    <row r="3301" spans="1:15" ht="17.100000000000001">
      <c r="A3301" s="3" t="s">
        <v>4033</v>
      </c>
      <c r="B3301" s="3" t="s">
        <v>166</v>
      </c>
      <c r="C3301" s="3" t="s">
        <v>149</v>
      </c>
      <c r="D3301" s="3" t="s">
        <v>18</v>
      </c>
      <c r="E3301" s="3" t="s">
        <v>19</v>
      </c>
      <c r="F3301" s="3">
        <v>22</v>
      </c>
      <c r="G3301" s="3" t="s">
        <v>669</v>
      </c>
      <c r="H3301" s="3" t="s">
        <v>21</v>
      </c>
      <c r="I3301" s="3" t="s">
        <v>22</v>
      </c>
      <c r="J3301" s="3" t="s">
        <v>21</v>
      </c>
      <c r="K3301" s="3"/>
      <c r="L3301" s="3" t="s">
        <v>104</v>
      </c>
      <c r="M3301" s="3" t="s">
        <v>173</v>
      </c>
      <c r="N3301" s="3">
        <v>0</v>
      </c>
      <c r="O3301" s="3">
        <v>12</v>
      </c>
    </row>
    <row r="3302" spans="1:15" ht="17.100000000000001">
      <c r="A3302" s="3" t="s">
        <v>4034</v>
      </c>
      <c r="B3302" s="3" t="s">
        <v>72</v>
      </c>
      <c r="C3302" s="3"/>
      <c r="D3302" s="3" t="s">
        <v>20</v>
      </c>
      <c r="E3302" s="3" t="s">
        <v>339</v>
      </c>
      <c r="F3302" s="3">
        <v>22</v>
      </c>
      <c r="G3302" s="3" t="s">
        <v>204</v>
      </c>
      <c r="H3302" s="3" t="s">
        <v>21</v>
      </c>
      <c r="I3302" s="3" t="s">
        <v>22</v>
      </c>
      <c r="J3302" s="3" t="s">
        <v>21</v>
      </c>
      <c r="K3302" s="3"/>
      <c r="L3302" s="3" t="s">
        <v>23</v>
      </c>
      <c r="M3302" s="3" t="s">
        <v>291</v>
      </c>
      <c r="N3302" s="3">
        <v>0</v>
      </c>
      <c r="O3302" s="3">
        <v>0</v>
      </c>
    </row>
    <row r="3303" spans="1:15" ht="17.100000000000001">
      <c r="A3303" s="3" t="s">
        <v>4035</v>
      </c>
      <c r="B3303" s="3" t="s">
        <v>2427</v>
      </c>
      <c r="C3303" s="3" t="s">
        <v>252</v>
      </c>
      <c r="D3303" s="3" t="s">
        <v>91</v>
      </c>
      <c r="E3303" s="3" t="s">
        <v>92</v>
      </c>
      <c r="F3303" s="3">
        <v>22</v>
      </c>
      <c r="G3303" s="3" t="s">
        <v>234</v>
      </c>
      <c r="H3303" s="3" t="s">
        <v>21</v>
      </c>
      <c r="I3303" s="3" t="s">
        <v>22</v>
      </c>
      <c r="J3303" s="3" t="s">
        <v>21</v>
      </c>
      <c r="K3303" s="3"/>
      <c r="L3303" s="3" t="s">
        <v>160</v>
      </c>
      <c r="M3303" s="3" t="s">
        <v>205</v>
      </c>
      <c r="N3303" s="3">
        <v>10</v>
      </c>
      <c r="O3303" s="3">
        <v>57</v>
      </c>
    </row>
    <row r="3304" spans="1:15" ht="17.100000000000001">
      <c r="A3304" s="3" t="s">
        <v>4036</v>
      </c>
      <c r="B3304" s="3" t="s">
        <v>81</v>
      </c>
      <c r="C3304" s="3" t="s">
        <v>290</v>
      </c>
      <c r="D3304" s="3" t="s">
        <v>91</v>
      </c>
      <c r="E3304" s="3" t="s">
        <v>92</v>
      </c>
      <c r="F3304" s="3">
        <v>22</v>
      </c>
      <c r="G3304" s="3" t="s">
        <v>113</v>
      </c>
      <c r="H3304" s="3" t="s">
        <v>21</v>
      </c>
      <c r="I3304" s="3" t="s">
        <v>22</v>
      </c>
      <c r="J3304" s="3" t="s">
        <v>21</v>
      </c>
      <c r="K3304" s="3" t="s">
        <v>342</v>
      </c>
      <c r="L3304" s="3" t="s">
        <v>247</v>
      </c>
      <c r="M3304" s="3" t="s">
        <v>639</v>
      </c>
      <c r="N3304" s="3">
        <v>8</v>
      </c>
      <c r="O3304" s="3">
        <v>119</v>
      </c>
    </row>
    <row r="3305" spans="1:15" ht="17.100000000000001">
      <c r="A3305" s="3" t="s">
        <v>4037</v>
      </c>
      <c r="B3305" s="3" t="s">
        <v>946</v>
      </c>
      <c r="C3305" s="3"/>
      <c r="D3305" s="3" t="s">
        <v>20</v>
      </c>
      <c r="E3305" s="3" t="s">
        <v>339</v>
      </c>
      <c r="F3305" s="3">
        <v>22</v>
      </c>
      <c r="G3305" s="3" t="s">
        <v>20</v>
      </c>
      <c r="H3305" s="3" t="s">
        <v>21</v>
      </c>
      <c r="I3305" s="3" t="s">
        <v>22</v>
      </c>
      <c r="J3305" s="3" t="s">
        <v>21</v>
      </c>
      <c r="K3305" s="3"/>
      <c r="L3305" s="3" t="s">
        <v>49</v>
      </c>
      <c r="M3305" s="3" t="s">
        <v>88</v>
      </c>
      <c r="N3305" s="3">
        <v>0</v>
      </c>
      <c r="O3305" s="3">
        <v>20</v>
      </c>
    </row>
    <row r="3306" spans="1:15" ht="17.100000000000001">
      <c r="A3306" s="3" t="s">
        <v>4038</v>
      </c>
      <c r="B3306" s="3" t="s">
        <v>196</v>
      </c>
      <c r="C3306" s="3" t="s">
        <v>3849</v>
      </c>
      <c r="D3306" s="3" t="s">
        <v>1311</v>
      </c>
      <c r="E3306" s="3" t="s">
        <v>1312</v>
      </c>
      <c r="F3306" s="3">
        <v>22</v>
      </c>
      <c r="G3306" s="3" t="s">
        <v>93</v>
      </c>
      <c r="H3306" s="3" t="s">
        <v>21</v>
      </c>
      <c r="I3306" s="3" t="s">
        <v>22</v>
      </c>
      <c r="J3306" s="3" t="s">
        <v>21</v>
      </c>
      <c r="K3306" s="3"/>
      <c r="L3306" s="3" t="s">
        <v>49</v>
      </c>
      <c r="M3306" s="3" t="s">
        <v>306</v>
      </c>
      <c r="N3306" s="3">
        <v>7</v>
      </c>
      <c r="O3306" s="3">
        <v>91</v>
      </c>
    </row>
    <row r="3307" spans="1:15" ht="17.100000000000001">
      <c r="A3307" s="3" t="s">
        <v>4039</v>
      </c>
      <c r="B3307" s="3" t="s">
        <v>72</v>
      </c>
      <c r="C3307" s="3" t="s">
        <v>207</v>
      </c>
      <c r="D3307" s="3" t="s">
        <v>18</v>
      </c>
      <c r="E3307" s="3" t="s">
        <v>19</v>
      </c>
      <c r="F3307" s="3">
        <v>22</v>
      </c>
      <c r="G3307" s="3" t="s">
        <v>459</v>
      </c>
      <c r="H3307" s="3" t="s">
        <v>21</v>
      </c>
      <c r="I3307" s="3" t="s">
        <v>22</v>
      </c>
      <c r="J3307" s="3" t="s">
        <v>21</v>
      </c>
      <c r="K3307" s="3"/>
      <c r="L3307" s="3" t="s">
        <v>49</v>
      </c>
      <c r="M3307" s="3" t="s">
        <v>254</v>
      </c>
      <c r="N3307" s="3">
        <v>5</v>
      </c>
      <c r="O3307" s="3">
        <v>73</v>
      </c>
    </row>
    <row r="3308" spans="1:15" ht="17.100000000000001">
      <c r="A3308" s="3" t="s">
        <v>4040</v>
      </c>
      <c r="B3308" s="3" t="s">
        <v>42</v>
      </c>
      <c r="C3308" s="3" t="s">
        <v>1177</v>
      </c>
      <c r="D3308" s="3" t="s">
        <v>20</v>
      </c>
      <c r="E3308" s="3" t="s">
        <v>339</v>
      </c>
      <c r="F3308" s="3">
        <v>22</v>
      </c>
      <c r="G3308" s="3" t="s">
        <v>2802</v>
      </c>
      <c r="H3308" s="3" t="s">
        <v>21</v>
      </c>
      <c r="I3308" s="3" t="s">
        <v>22</v>
      </c>
      <c r="J3308" s="3" t="s">
        <v>21</v>
      </c>
      <c r="K3308" s="3"/>
      <c r="L3308" s="3" t="s">
        <v>160</v>
      </c>
      <c r="M3308" s="3" t="s">
        <v>82</v>
      </c>
      <c r="N3308" s="3">
        <v>1</v>
      </c>
      <c r="O3308" s="3">
        <v>103</v>
      </c>
    </row>
    <row r="3309" spans="1:15" ht="17.100000000000001">
      <c r="A3309" s="3" t="s">
        <v>4041</v>
      </c>
      <c r="B3309" s="3" t="s">
        <v>2424</v>
      </c>
      <c r="C3309" s="3" t="s">
        <v>1177</v>
      </c>
      <c r="D3309" s="3" t="s">
        <v>20</v>
      </c>
      <c r="E3309" s="3" t="s">
        <v>339</v>
      </c>
      <c r="F3309" s="3">
        <v>22</v>
      </c>
      <c r="G3309" s="3" t="s">
        <v>1015</v>
      </c>
      <c r="H3309" s="3" t="s">
        <v>21</v>
      </c>
      <c r="I3309" s="3" t="s">
        <v>22</v>
      </c>
      <c r="J3309" s="3" t="s">
        <v>21</v>
      </c>
      <c r="K3309" s="3"/>
      <c r="L3309" s="3" t="s">
        <v>49</v>
      </c>
      <c r="M3309" s="3" t="s">
        <v>173</v>
      </c>
      <c r="N3309" s="3">
        <v>8</v>
      </c>
      <c r="O3309" s="3">
        <v>152</v>
      </c>
    </row>
    <row r="3310" spans="1:15" ht="17.100000000000001">
      <c r="A3310" s="3" t="s">
        <v>4042</v>
      </c>
      <c r="B3310" s="3" t="s">
        <v>31</v>
      </c>
      <c r="C3310" s="3" t="s">
        <v>1166</v>
      </c>
      <c r="D3310" s="3" t="s">
        <v>20</v>
      </c>
      <c r="E3310" s="3" t="s">
        <v>339</v>
      </c>
      <c r="F3310" s="3">
        <v>22</v>
      </c>
      <c r="G3310" s="3" t="s">
        <v>74</v>
      </c>
      <c r="H3310" s="3" t="s">
        <v>21</v>
      </c>
      <c r="I3310" s="3" t="s">
        <v>22</v>
      </c>
      <c r="J3310" s="3" t="s">
        <v>21</v>
      </c>
      <c r="K3310" s="3"/>
      <c r="L3310" s="3" t="s">
        <v>183</v>
      </c>
      <c r="M3310" s="3" t="s">
        <v>306</v>
      </c>
      <c r="N3310" s="3">
        <v>0</v>
      </c>
      <c r="O3310" s="3">
        <v>63</v>
      </c>
    </row>
    <row r="3311" spans="1:15" ht="17.100000000000001">
      <c r="A3311" s="3" t="s">
        <v>4043</v>
      </c>
      <c r="B3311" s="3" t="s">
        <v>55</v>
      </c>
      <c r="C3311" s="3" t="s">
        <v>282</v>
      </c>
      <c r="D3311" s="3" t="s">
        <v>62</v>
      </c>
      <c r="E3311" s="3" t="s">
        <v>63</v>
      </c>
      <c r="F3311" s="3">
        <v>22</v>
      </c>
      <c r="G3311" s="3" t="s">
        <v>4044</v>
      </c>
      <c r="H3311" s="3" t="s">
        <v>21</v>
      </c>
      <c r="I3311" s="3" t="s">
        <v>171</v>
      </c>
      <c r="J3311" s="3" t="s">
        <v>21</v>
      </c>
      <c r="K3311" s="3" t="s">
        <v>829</v>
      </c>
      <c r="L3311" s="3" t="s">
        <v>44</v>
      </c>
      <c r="M3311" s="3" t="s">
        <v>45</v>
      </c>
      <c r="N3311" s="3">
        <v>20</v>
      </c>
      <c r="O3311" s="3">
        <v>171</v>
      </c>
    </row>
    <row r="3312" spans="1:15" ht="17.100000000000001">
      <c r="A3312" s="3" t="s">
        <v>4045</v>
      </c>
      <c r="B3312" s="3" t="s">
        <v>36</v>
      </c>
      <c r="C3312" s="3" t="s">
        <v>229</v>
      </c>
      <c r="D3312" s="3" t="s">
        <v>91</v>
      </c>
      <c r="E3312" s="3" t="s">
        <v>92</v>
      </c>
      <c r="F3312" s="3">
        <v>22</v>
      </c>
      <c r="G3312" s="3" t="s">
        <v>74</v>
      </c>
      <c r="H3312" s="3" t="s">
        <v>21</v>
      </c>
      <c r="I3312" s="3" t="s">
        <v>22</v>
      </c>
      <c r="J3312" s="3" t="s">
        <v>21</v>
      </c>
      <c r="K3312" s="3" t="s">
        <v>319</v>
      </c>
      <c r="L3312" s="3" t="s">
        <v>191</v>
      </c>
      <c r="M3312" s="3" t="s">
        <v>4046</v>
      </c>
      <c r="N3312" s="3">
        <v>1</v>
      </c>
      <c r="O3312" s="3">
        <v>62</v>
      </c>
    </row>
    <row r="3313" spans="1:15" ht="17.100000000000001">
      <c r="A3313" s="3" t="s">
        <v>4047</v>
      </c>
      <c r="B3313" s="3" t="s">
        <v>166</v>
      </c>
      <c r="C3313" s="3" t="s">
        <v>4048</v>
      </c>
      <c r="D3313" s="3" t="s">
        <v>20</v>
      </c>
      <c r="E3313" s="3" t="s">
        <v>339</v>
      </c>
      <c r="F3313" s="3">
        <v>22</v>
      </c>
      <c r="G3313" s="3" t="s">
        <v>57</v>
      </c>
      <c r="H3313" s="3" t="s">
        <v>21</v>
      </c>
      <c r="I3313" s="3" t="s">
        <v>22</v>
      </c>
      <c r="J3313" s="3" t="s">
        <v>21</v>
      </c>
      <c r="K3313" s="3"/>
      <c r="L3313" s="3" t="s">
        <v>247</v>
      </c>
      <c r="M3313" s="3" t="s">
        <v>347</v>
      </c>
      <c r="N3313" s="3">
        <v>0</v>
      </c>
      <c r="O3313" s="3">
        <v>42</v>
      </c>
    </row>
    <row r="3314" spans="1:15" ht="17.100000000000001">
      <c r="A3314" s="3" t="s">
        <v>4049</v>
      </c>
      <c r="B3314" s="3" t="s">
        <v>81</v>
      </c>
      <c r="C3314" s="3" t="s">
        <v>1243</v>
      </c>
      <c r="D3314" s="3" t="s">
        <v>20</v>
      </c>
      <c r="E3314" s="3" t="s">
        <v>339</v>
      </c>
      <c r="F3314" s="3">
        <v>22</v>
      </c>
      <c r="G3314" s="3" t="s">
        <v>57</v>
      </c>
      <c r="H3314" s="3" t="s">
        <v>21</v>
      </c>
      <c r="I3314" s="3" t="s">
        <v>22</v>
      </c>
      <c r="J3314" s="3" t="s">
        <v>21</v>
      </c>
      <c r="K3314" s="3"/>
      <c r="L3314" s="3" t="s">
        <v>247</v>
      </c>
      <c r="M3314" s="3" t="s">
        <v>639</v>
      </c>
      <c r="N3314" s="3">
        <v>1</v>
      </c>
      <c r="O3314" s="3">
        <v>51</v>
      </c>
    </row>
    <row r="3315" spans="1:15" ht="17.100000000000001">
      <c r="A3315" s="3" t="s">
        <v>4050</v>
      </c>
      <c r="B3315" s="3" t="s">
        <v>166</v>
      </c>
      <c r="C3315" s="3"/>
      <c r="D3315" s="3" t="s">
        <v>20</v>
      </c>
      <c r="E3315" s="3" t="s">
        <v>339</v>
      </c>
      <c r="F3315" s="3">
        <v>22</v>
      </c>
      <c r="G3315" s="3" t="s">
        <v>20</v>
      </c>
      <c r="H3315" s="3" t="s">
        <v>21</v>
      </c>
      <c r="I3315" s="3" t="s">
        <v>22</v>
      </c>
      <c r="J3315" s="3" t="s">
        <v>21</v>
      </c>
      <c r="K3315" s="3"/>
      <c r="L3315" s="3" t="s">
        <v>333</v>
      </c>
      <c r="M3315" s="3" t="s">
        <v>266</v>
      </c>
      <c r="N3315" s="3">
        <v>0</v>
      </c>
      <c r="O3315" s="3">
        <v>8</v>
      </c>
    </row>
    <row r="3316" spans="1:15" ht="17.100000000000001">
      <c r="A3316" s="3" t="s">
        <v>4051</v>
      </c>
      <c r="B3316" s="3" t="s">
        <v>1593</v>
      </c>
      <c r="C3316" s="3"/>
      <c r="D3316" s="3" t="s">
        <v>20</v>
      </c>
      <c r="E3316" s="3" t="s">
        <v>339</v>
      </c>
      <c r="F3316" s="3">
        <v>22</v>
      </c>
      <c r="G3316" s="3" t="s">
        <v>357</v>
      </c>
      <c r="H3316" s="3" t="s">
        <v>21</v>
      </c>
      <c r="I3316" s="3" t="s">
        <v>22</v>
      </c>
      <c r="J3316" s="3" t="s">
        <v>21</v>
      </c>
      <c r="K3316" s="3"/>
      <c r="L3316" s="3" t="s">
        <v>87</v>
      </c>
      <c r="M3316" s="3" t="s">
        <v>266</v>
      </c>
      <c r="N3316" s="3">
        <v>3</v>
      </c>
      <c r="O3316" s="3">
        <v>70</v>
      </c>
    </row>
    <row r="3317" spans="1:15" ht="17.100000000000001">
      <c r="A3317" s="3" t="s">
        <v>4052</v>
      </c>
      <c r="B3317" s="3" t="s">
        <v>4053</v>
      </c>
      <c r="C3317" s="3"/>
      <c r="D3317" s="3" t="s">
        <v>20</v>
      </c>
      <c r="E3317" s="3" t="s">
        <v>339</v>
      </c>
      <c r="F3317" s="3">
        <v>22</v>
      </c>
      <c r="G3317" s="3" t="s">
        <v>162</v>
      </c>
      <c r="H3317" s="3" t="s">
        <v>21</v>
      </c>
      <c r="I3317" s="3" t="s">
        <v>22</v>
      </c>
      <c r="J3317" s="3" t="s">
        <v>21</v>
      </c>
      <c r="K3317" s="3"/>
      <c r="L3317" s="3" t="s">
        <v>736</v>
      </c>
      <c r="M3317" s="3" t="s">
        <v>254</v>
      </c>
      <c r="N3317" s="3">
        <v>0</v>
      </c>
      <c r="O3317" s="3">
        <v>0</v>
      </c>
    </row>
    <row r="3318" spans="1:15" ht="17.100000000000001">
      <c r="A3318" s="3" t="s">
        <v>4054</v>
      </c>
      <c r="B3318" s="3" t="s">
        <v>81</v>
      </c>
      <c r="C3318" s="3" t="s">
        <v>207</v>
      </c>
      <c r="D3318" s="3" t="s">
        <v>18</v>
      </c>
      <c r="E3318" s="3" t="s">
        <v>19</v>
      </c>
      <c r="F3318" s="3">
        <v>22</v>
      </c>
      <c r="G3318" s="3" t="s">
        <v>1883</v>
      </c>
      <c r="H3318" s="3" t="s">
        <v>21</v>
      </c>
      <c r="I3318" s="3" t="s">
        <v>22</v>
      </c>
      <c r="J3318" s="3" t="s">
        <v>21</v>
      </c>
      <c r="K3318" s="3"/>
      <c r="L3318" s="3" t="s">
        <v>247</v>
      </c>
      <c r="M3318" s="3" t="s">
        <v>347</v>
      </c>
      <c r="N3318" s="3">
        <v>1</v>
      </c>
      <c r="O3318" s="3">
        <v>66</v>
      </c>
    </row>
    <row r="3319" spans="1:15" ht="17.100000000000001">
      <c r="A3319" s="3" t="s">
        <v>4055</v>
      </c>
      <c r="B3319" s="3" t="s">
        <v>81</v>
      </c>
      <c r="C3319" s="3" t="s">
        <v>3620</v>
      </c>
      <c r="D3319" s="3" t="s">
        <v>3621</v>
      </c>
      <c r="E3319" s="3" t="s">
        <v>3622</v>
      </c>
      <c r="F3319" s="3">
        <v>22</v>
      </c>
      <c r="G3319" s="3" t="s">
        <v>370</v>
      </c>
      <c r="H3319" s="3" t="s">
        <v>21</v>
      </c>
      <c r="I3319" s="3" t="s">
        <v>22</v>
      </c>
      <c r="J3319" s="3" t="s">
        <v>21</v>
      </c>
      <c r="K3319" s="3"/>
      <c r="L3319" s="3" t="s">
        <v>467</v>
      </c>
      <c r="M3319" s="3" t="s">
        <v>367</v>
      </c>
      <c r="N3319" s="3">
        <v>5</v>
      </c>
      <c r="O3319" s="3">
        <v>92</v>
      </c>
    </row>
    <row r="3320" spans="1:15" ht="17.100000000000001">
      <c r="A3320" s="3" t="s">
        <v>4056</v>
      </c>
      <c r="B3320" s="3" t="s">
        <v>16</v>
      </c>
      <c r="C3320" s="3"/>
      <c r="D3320" s="3" t="s">
        <v>20</v>
      </c>
      <c r="E3320" s="3" t="s">
        <v>339</v>
      </c>
      <c r="F3320" s="3">
        <v>22</v>
      </c>
      <c r="G3320" s="3" t="s">
        <v>74</v>
      </c>
      <c r="H3320" s="3" t="s">
        <v>21</v>
      </c>
      <c r="I3320" s="3" t="s">
        <v>22</v>
      </c>
      <c r="J3320" s="3" t="s">
        <v>21</v>
      </c>
      <c r="K3320" s="3" t="s">
        <v>491</v>
      </c>
      <c r="L3320" s="3" t="s">
        <v>467</v>
      </c>
      <c r="M3320" s="3" t="s">
        <v>173</v>
      </c>
      <c r="N3320" s="3">
        <v>5</v>
      </c>
      <c r="O3320" s="3">
        <v>41</v>
      </c>
    </row>
    <row r="3321" spans="1:15" ht="17.100000000000001">
      <c r="A3321" s="3" t="s">
        <v>4057</v>
      </c>
      <c r="B3321" s="3" t="s">
        <v>166</v>
      </c>
      <c r="C3321" s="3"/>
      <c r="D3321" s="3" t="s">
        <v>20</v>
      </c>
      <c r="E3321" s="3" t="s">
        <v>339</v>
      </c>
      <c r="F3321" s="3">
        <v>22</v>
      </c>
      <c r="G3321" s="3" t="s">
        <v>669</v>
      </c>
      <c r="H3321" s="3" t="s">
        <v>21</v>
      </c>
      <c r="I3321" s="3" t="s">
        <v>22</v>
      </c>
      <c r="J3321" s="3" t="s">
        <v>21</v>
      </c>
      <c r="K3321" s="3"/>
      <c r="L3321" s="3" t="s">
        <v>138</v>
      </c>
      <c r="M3321" s="3" t="s">
        <v>343</v>
      </c>
      <c r="N3321" s="3">
        <v>0</v>
      </c>
      <c r="O3321" s="3">
        <v>0</v>
      </c>
    </row>
    <row r="3322" spans="1:15" ht="17.100000000000001">
      <c r="A3322" s="3" t="s">
        <v>4058</v>
      </c>
      <c r="B3322" s="3" t="s">
        <v>278</v>
      </c>
      <c r="C3322" s="3" t="s">
        <v>4059</v>
      </c>
      <c r="D3322" s="3" t="s">
        <v>20</v>
      </c>
      <c r="E3322" s="3" t="s">
        <v>339</v>
      </c>
      <c r="F3322" s="3">
        <v>22</v>
      </c>
      <c r="G3322" s="3" t="s">
        <v>1059</v>
      </c>
      <c r="H3322" s="3" t="s">
        <v>21</v>
      </c>
      <c r="I3322" s="3" t="s">
        <v>22</v>
      </c>
      <c r="J3322" s="3" t="s">
        <v>21</v>
      </c>
      <c r="K3322" s="3"/>
      <c r="L3322" s="3" t="s">
        <v>209</v>
      </c>
      <c r="M3322" s="3" t="s">
        <v>24</v>
      </c>
      <c r="N3322" s="3">
        <v>1</v>
      </c>
      <c r="O3322" s="3">
        <v>35</v>
      </c>
    </row>
    <row r="3323" spans="1:15" ht="17.100000000000001">
      <c r="A3323" s="3" t="s">
        <v>4060</v>
      </c>
      <c r="B3323" s="3" t="s">
        <v>81</v>
      </c>
      <c r="C3323" s="3" t="s">
        <v>364</v>
      </c>
      <c r="D3323" s="3" t="s">
        <v>20</v>
      </c>
      <c r="E3323" s="3" t="s">
        <v>339</v>
      </c>
      <c r="F3323" s="3">
        <v>22</v>
      </c>
      <c r="G3323" s="3" t="s">
        <v>1221</v>
      </c>
      <c r="H3323" s="3" t="s">
        <v>21</v>
      </c>
      <c r="I3323" s="3" t="s">
        <v>22</v>
      </c>
      <c r="J3323" s="3" t="s">
        <v>21</v>
      </c>
      <c r="K3323" s="3"/>
      <c r="L3323" s="3" t="s">
        <v>104</v>
      </c>
      <c r="M3323" s="3" t="s">
        <v>88</v>
      </c>
      <c r="N3323" s="3">
        <v>4</v>
      </c>
      <c r="O3323" s="3">
        <v>83</v>
      </c>
    </row>
    <row r="3324" spans="1:15" ht="17.100000000000001">
      <c r="A3324" s="3" t="s">
        <v>4061</v>
      </c>
      <c r="B3324" s="3" t="s">
        <v>55</v>
      </c>
      <c r="C3324" s="3" t="s">
        <v>132</v>
      </c>
      <c r="D3324" s="3" t="s">
        <v>38</v>
      </c>
      <c r="E3324" s="3" t="s">
        <v>39</v>
      </c>
      <c r="F3324" s="3">
        <v>22</v>
      </c>
      <c r="G3324" s="3" t="s">
        <v>271</v>
      </c>
      <c r="H3324" s="3" t="s">
        <v>21</v>
      </c>
      <c r="I3324" s="3" t="s">
        <v>22</v>
      </c>
      <c r="J3324" s="3" t="s">
        <v>21</v>
      </c>
      <c r="K3324" s="3"/>
      <c r="L3324" s="3" t="s">
        <v>44</v>
      </c>
      <c r="M3324" s="3" t="s">
        <v>306</v>
      </c>
      <c r="N3324" s="3">
        <v>20</v>
      </c>
      <c r="O3324" s="3">
        <v>153</v>
      </c>
    </row>
    <row r="3325" spans="1:15" ht="17.100000000000001">
      <c r="A3325" s="3" t="s">
        <v>4062</v>
      </c>
      <c r="B3325" s="3" t="s">
        <v>81</v>
      </c>
      <c r="C3325" s="3" t="s">
        <v>68</v>
      </c>
      <c r="D3325" s="3" t="s">
        <v>18</v>
      </c>
      <c r="E3325" s="3" t="s">
        <v>19</v>
      </c>
      <c r="F3325" s="3">
        <v>22</v>
      </c>
      <c r="G3325" s="3" t="s">
        <v>20</v>
      </c>
      <c r="H3325" s="3" t="s">
        <v>21</v>
      </c>
      <c r="I3325" s="3" t="s">
        <v>22</v>
      </c>
      <c r="J3325" s="3" t="s">
        <v>21</v>
      </c>
      <c r="K3325" s="3"/>
      <c r="L3325" s="3" t="s">
        <v>467</v>
      </c>
      <c r="M3325" s="3" t="s">
        <v>343</v>
      </c>
      <c r="N3325" s="3">
        <v>6</v>
      </c>
      <c r="O3325" s="3">
        <v>70</v>
      </c>
    </row>
    <row r="3326" spans="1:15" ht="17.100000000000001">
      <c r="A3326" s="3" t="s">
        <v>4063</v>
      </c>
      <c r="B3326" s="3" t="s">
        <v>946</v>
      </c>
      <c r="C3326" s="3" t="s">
        <v>395</v>
      </c>
      <c r="D3326" s="3" t="s">
        <v>91</v>
      </c>
      <c r="E3326" s="3" t="s">
        <v>92</v>
      </c>
      <c r="F3326" s="3">
        <v>22</v>
      </c>
      <c r="G3326" s="3" t="s">
        <v>74</v>
      </c>
      <c r="H3326" s="3" t="s">
        <v>21</v>
      </c>
      <c r="I3326" s="3" t="s">
        <v>22</v>
      </c>
      <c r="J3326" s="3" t="s">
        <v>21</v>
      </c>
      <c r="K3326" s="3"/>
      <c r="L3326" s="3" t="s">
        <v>194</v>
      </c>
      <c r="M3326" s="3" t="s">
        <v>88</v>
      </c>
      <c r="N3326" s="3">
        <v>1</v>
      </c>
      <c r="O3326" s="3">
        <v>38</v>
      </c>
    </row>
    <row r="3327" spans="1:15" ht="17.100000000000001">
      <c r="A3327" s="3" t="s">
        <v>4064</v>
      </c>
      <c r="B3327" s="3" t="s">
        <v>249</v>
      </c>
      <c r="C3327" s="3" t="s">
        <v>868</v>
      </c>
      <c r="D3327" s="3" t="s">
        <v>20</v>
      </c>
      <c r="E3327" s="3" t="s">
        <v>339</v>
      </c>
      <c r="F3327" s="3">
        <v>22</v>
      </c>
      <c r="G3327" s="3" t="s">
        <v>74</v>
      </c>
      <c r="H3327" s="3" t="s">
        <v>21</v>
      </c>
      <c r="I3327" s="3" t="s">
        <v>22</v>
      </c>
      <c r="J3327" s="3" t="s">
        <v>21</v>
      </c>
      <c r="K3327" s="3"/>
      <c r="L3327" s="3" t="s">
        <v>247</v>
      </c>
      <c r="M3327" s="3" t="s">
        <v>76</v>
      </c>
      <c r="N3327" s="3">
        <v>20</v>
      </c>
      <c r="O3327" s="3">
        <v>97</v>
      </c>
    </row>
    <row r="3328" spans="1:15" ht="17.100000000000001">
      <c r="A3328" s="3" t="s">
        <v>4065</v>
      </c>
      <c r="B3328" s="3" t="s">
        <v>16</v>
      </c>
      <c r="C3328" s="3" t="s">
        <v>4066</v>
      </c>
      <c r="D3328" s="3" t="s">
        <v>20</v>
      </c>
      <c r="E3328" s="3" t="s">
        <v>339</v>
      </c>
      <c r="F3328" s="3">
        <v>22</v>
      </c>
      <c r="G3328" s="3" t="s">
        <v>357</v>
      </c>
      <c r="H3328" s="3" t="s">
        <v>21</v>
      </c>
      <c r="I3328" s="3" t="s">
        <v>22</v>
      </c>
      <c r="J3328" s="3" t="s">
        <v>21</v>
      </c>
      <c r="K3328" s="3"/>
      <c r="L3328" s="3" t="s">
        <v>247</v>
      </c>
      <c r="M3328" s="3" t="s">
        <v>147</v>
      </c>
      <c r="N3328" s="3">
        <v>8</v>
      </c>
      <c r="O3328" s="3">
        <v>79</v>
      </c>
    </row>
    <row r="3329" spans="1:15" ht="17.100000000000001">
      <c r="A3329" s="3" t="s">
        <v>4067</v>
      </c>
      <c r="B3329" s="3" t="s">
        <v>42</v>
      </c>
      <c r="C3329" s="3"/>
      <c r="D3329" s="3" t="s">
        <v>20</v>
      </c>
      <c r="E3329" s="3" t="s">
        <v>339</v>
      </c>
      <c r="F3329" s="3">
        <v>22</v>
      </c>
      <c r="G3329" s="3" t="s">
        <v>1250</v>
      </c>
      <c r="H3329" s="3" t="s">
        <v>21</v>
      </c>
      <c r="I3329" s="3" t="s">
        <v>22</v>
      </c>
      <c r="J3329" s="3" t="s">
        <v>21</v>
      </c>
      <c r="K3329" s="3"/>
      <c r="L3329" s="3" t="s">
        <v>108</v>
      </c>
      <c r="M3329" s="3" t="s">
        <v>227</v>
      </c>
      <c r="N3329" s="3">
        <v>0</v>
      </c>
      <c r="O3329" s="3">
        <v>4</v>
      </c>
    </row>
    <row r="3330" spans="1:15" ht="17.100000000000001">
      <c r="A3330" s="3" t="s">
        <v>4068</v>
      </c>
      <c r="B3330" s="3" t="s">
        <v>115</v>
      </c>
      <c r="C3330" s="3" t="s">
        <v>674</v>
      </c>
      <c r="D3330" s="3" t="s">
        <v>20</v>
      </c>
      <c r="E3330" s="3" t="s">
        <v>339</v>
      </c>
      <c r="F3330" s="3">
        <v>22</v>
      </c>
      <c r="G3330" s="3" t="s">
        <v>402</v>
      </c>
      <c r="H3330" s="3" t="s">
        <v>21</v>
      </c>
      <c r="I3330" s="3" t="s">
        <v>22</v>
      </c>
      <c r="J3330" s="3" t="s">
        <v>21</v>
      </c>
      <c r="K3330" s="3"/>
      <c r="L3330" s="3" t="s">
        <v>28</v>
      </c>
      <c r="M3330" s="3" t="s">
        <v>173</v>
      </c>
      <c r="N3330" s="3">
        <v>3</v>
      </c>
      <c r="O3330" s="3">
        <v>36</v>
      </c>
    </row>
    <row r="3331" spans="1:15" ht="17.100000000000001">
      <c r="A3331" s="3" t="s">
        <v>4069</v>
      </c>
      <c r="B3331" s="3" t="s">
        <v>81</v>
      </c>
      <c r="C3331" s="3"/>
      <c r="D3331" s="3" t="s">
        <v>20</v>
      </c>
      <c r="E3331" s="3" t="s">
        <v>339</v>
      </c>
      <c r="F3331" s="3">
        <v>22</v>
      </c>
      <c r="G3331" s="3" t="s">
        <v>20</v>
      </c>
      <c r="H3331" s="3" t="s">
        <v>21</v>
      </c>
      <c r="I3331" s="3" t="s">
        <v>22</v>
      </c>
      <c r="J3331" s="3" t="s">
        <v>21</v>
      </c>
      <c r="K3331" s="3"/>
      <c r="L3331" s="3" t="s">
        <v>194</v>
      </c>
      <c r="M3331" s="3" t="s">
        <v>173</v>
      </c>
      <c r="N3331" s="3">
        <v>0</v>
      </c>
      <c r="O3331" s="3">
        <v>0</v>
      </c>
    </row>
    <row r="3332" spans="1:15" ht="17.100000000000001">
      <c r="A3332" s="3" t="s">
        <v>4070</v>
      </c>
      <c r="B3332" s="3" t="s">
        <v>166</v>
      </c>
      <c r="C3332" s="3" t="s">
        <v>185</v>
      </c>
      <c r="D3332" s="3" t="s">
        <v>38</v>
      </c>
      <c r="E3332" s="3" t="s">
        <v>39</v>
      </c>
      <c r="F3332" s="3">
        <v>22</v>
      </c>
      <c r="G3332" s="3" t="s">
        <v>330</v>
      </c>
      <c r="H3332" s="3" t="s">
        <v>21</v>
      </c>
      <c r="I3332" s="3" t="s">
        <v>22</v>
      </c>
      <c r="J3332" s="3" t="s">
        <v>21</v>
      </c>
      <c r="K3332" s="3"/>
      <c r="L3332" s="3" t="s">
        <v>108</v>
      </c>
      <c r="M3332" s="3" t="s">
        <v>324</v>
      </c>
      <c r="N3332" s="3">
        <v>0</v>
      </c>
      <c r="O3332" s="3">
        <v>62</v>
      </c>
    </row>
    <row r="3333" spans="1:15" ht="17.100000000000001">
      <c r="A3333" s="3" t="s">
        <v>4071</v>
      </c>
      <c r="B3333" s="3" t="s">
        <v>16</v>
      </c>
      <c r="C3333" s="3" t="s">
        <v>579</v>
      </c>
      <c r="D3333" s="3" t="s">
        <v>91</v>
      </c>
      <c r="E3333" s="3" t="s">
        <v>92</v>
      </c>
      <c r="F3333" s="3">
        <v>22</v>
      </c>
      <c r="G3333" s="3" t="s">
        <v>562</v>
      </c>
      <c r="H3333" s="3" t="s">
        <v>21</v>
      </c>
      <c r="I3333" s="3" t="s">
        <v>22</v>
      </c>
      <c r="J3333" s="3" t="s">
        <v>21</v>
      </c>
      <c r="K3333" s="3"/>
      <c r="L3333" s="3" t="s">
        <v>44</v>
      </c>
      <c r="M3333" s="3" t="s">
        <v>347</v>
      </c>
      <c r="N3333" s="3">
        <v>13</v>
      </c>
      <c r="O3333" s="3">
        <v>61</v>
      </c>
    </row>
    <row r="3334" spans="1:15" ht="17.100000000000001">
      <c r="A3334" s="3" t="s">
        <v>4072</v>
      </c>
      <c r="B3334" s="3" t="s">
        <v>102</v>
      </c>
      <c r="C3334" s="3" t="s">
        <v>1895</v>
      </c>
      <c r="D3334" s="3" t="s">
        <v>20</v>
      </c>
      <c r="E3334" s="3" t="s">
        <v>339</v>
      </c>
      <c r="F3334" s="3">
        <v>22</v>
      </c>
      <c r="G3334" s="3" t="s">
        <v>113</v>
      </c>
      <c r="H3334" s="3" t="s">
        <v>21</v>
      </c>
      <c r="I3334" s="3" t="s">
        <v>22</v>
      </c>
      <c r="J3334" s="3" t="s">
        <v>21</v>
      </c>
      <c r="K3334" s="3"/>
      <c r="L3334" s="3" t="s">
        <v>247</v>
      </c>
      <c r="M3334" s="3" t="s">
        <v>173</v>
      </c>
      <c r="N3334" s="3">
        <v>7</v>
      </c>
      <c r="O3334" s="3">
        <v>117</v>
      </c>
    </row>
    <row r="3335" spans="1:15" ht="17.100000000000001">
      <c r="A3335" s="3" t="s">
        <v>4073</v>
      </c>
      <c r="B3335" s="3" t="s">
        <v>166</v>
      </c>
      <c r="C3335" s="3" t="s">
        <v>116</v>
      </c>
      <c r="D3335" s="3" t="s">
        <v>62</v>
      </c>
      <c r="E3335" s="3" t="s">
        <v>63</v>
      </c>
      <c r="F3335" s="3">
        <v>22</v>
      </c>
      <c r="G3335" s="3" t="s">
        <v>657</v>
      </c>
      <c r="H3335" s="3" t="s">
        <v>21</v>
      </c>
      <c r="I3335" s="3" t="s">
        <v>22</v>
      </c>
      <c r="J3335" s="3" t="s">
        <v>21</v>
      </c>
      <c r="K3335" s="3"/>
      <c r="L3335" s="3" t="s">
        <v>333</v>
      </c>
      <c r="M3335" s="3" t="s">
        <v>347</v>
      </c>
      <c r="N3335" s="3">
        <v>0</v>
      </c>
      <c r="O3335" s="3">
        <v>17</v>
      </c>
    </row>
    <row r="3336" spans="1:15" ht="17.100000000000001">
      <c r="A3336" s="3" t="s">
        <v>4074</v>
      </c>
      <c r="B3336" s="3" t="s">
        <v>278</v>
      </c>
      <c r="C3336" s="3" t="s">
        <v>37</v>
      </c>
      <c r="D3336" s="3" t="s">
        <v>38</v>
      </c>
      <c r="E3336" s="3" t="s">
        <v>39</v>
      </c>
      <c r="F3336" s="3">
        <v>22</v>
      </c>
      <c r="G3336" s="3" t="s">
        <v>265</v>
      </c>
      <c r="H3336" s="3" t="s">
        <v>21</v>
      </c>
      <c r="I3336" s="3" t="s">
        <v>22</v>
      </c>
      <c r="J3336" s="3" t="s">
        <v>21</v>
      </c>
      <c r="K3336" s="3"/>
      <c r="L3336" s="3" t="s">
        <v>108</v>
      </c>
      <c r="M3336" s="3" t="s">
        <v>88</v>
      </c>
      <c r="N3336" s="3">
        <v>15</v>
      </c>
      <c r="O3336" s="3">
        <v>90</v>
      </c>
    </row>
    <row r="3337" spans="1:15" ht="17.100000000000001">
      <c r="A3337" s="3" t="s">
        <v>4075</v>
      </c>
      <c r="B3337" s="3" t="s">
        <v>16</v>
      </c>
      <c r="C3337" s="3"/>
      <c r="D3337" s="3" t="s">
        <v>20</v>
      </c>
      <c r="E3337" s="3" t="s">
        <v>339</v>
      </c>
      <c r="F3337" s="3">
        <v>22</v>
      </c>
      <c r="G3337" s="3" t="s">
        <v>74</v>
      </c>
      <c r="H3337" s="3" t="s">
        <v>21</v>
      </c>
      <c r="I3337" s="3" t="s">
        <v>22</v>
      </c>
      <c r="J3337" s="3" t="s">
        <v>21</v>
      </c>
      <c r="K3337" s="3"/>
      <c r="L3337" s="3" t="s">
        <v>108</v>
      </c>
      <c r="M3337" s="3" t="s">
        <v>254</v>
      </c>
      <c r="N3337" s="3">
        <v>5</v>
      </c>
      <c r="O3337" s="3">
        <v>62</v>
      </c>
    </row>
    <row r="3338" spans="1:15" ht="17.100000000000001">
      <c r="A3338" s="3" t="s">
        <v>4076</v>
      </c>
      <c r="B3338" s="3" t="s">
        <v>4077</v>
      </c>
      <c r="C3338" s="3"/>
      <c r="D3338" s="3" t="s">
        <v>20</v>
      </c>
      <c r="E3338" s="3" t="s">
        <v>339</v>
      </c>
      <c r="F3338" s="3">
        <v>22</v>
      </c>
      <c r="G3338" s="3" t="s">
        <v>157</v>
      </c>
      <c r="H3338" s="3" t="s">
        <v>21</v>
      </c>
      <c r="I3338" s="3" t="s">
        <v>22</v>
      </c>
      <c r="J3338" s="3" t="s">
        <v>21</v>
      </c>
      <c r="K3338" s="3"/>
      <c r="L3338" s="3" t="s">
        <v>49</v>
      </c>
      <c r="M3338" s="3" t="s">
        <v>254</v>
      </c>
      <c r="N3338" s="3">
        <v>3</v>
      </c>
      <c r="O3338" s="3">
        <v>110</v>
      </c>
    </row>
    <row r="3339" spans="1:15" ht="17.100000000000001">
      <c r="A3339" s="3" t="s">
        <v>4078</v>
      </c>
      <c r="B3339" s="3" t="s">
        <v>81</v>
      </c>
      <c r="C3339" s="3" t="s">
        <v>3117</v>
      </c>
      <c r="D3339" s="3" t="s">
        <v>18</v>
      </c>
      <c r="E3339" s="3" t="s">
        <v>19</v>
      </c>
      <c r="F3339" s="3">
        <v>22</v>
      </c>
      <c r="G3339" s="3" t="s">
        <v>74</v>
      </c>
      <c r="H3339" s="3" t="s">
        <v>21</v>
      </c>
      <c r="I3339" s="3" t="s">
        <v>22</v>
      </c>
      <c r="J3339" s="3" t="s">
        <v>21</v>
      </c>
      <c r="K3339" s="3"/>
      <c r="L3339" s="3" t="s">
        <v>247</v>
      </c>
      <c r="M3339" s="3" t="s">
        <v>266</v>
      </c>
      <c r="N3339" s="3">
        <v>4</v>
      </c>
      <c r="O3339" s="3">
        <v>65</v>
      </c>
    </row>
    <row r="3340" spans="1:15" ht="17.100000000000001">
      <c r="A3340" s="3" t="s">
        <v>4079</v>
      </c>
      <c r="B3340" s="3" t="s">
        <v>1176</v>
      </c>
      <c r="C3340" s="3" t="s">
        <v>221</v>
      </c>
      <c r="D3340" s="3" t="s">
        <v>38</v>
      </c>
      <c r="E3340" s="3" t="s">
        <v>39</v>
      </c>
      <c r="F3340" s="3">
        <v>22</v>
      </c>
      <c r="G3340" s="3" t="s">
        <v>455</v>
      </c>
      <c r="H3340" s="3" t="s">
        <v>21</v>
      </c>
      <c r="I3340" s="3" t="s">
        <v>22</v>
      </c>
      <c r="J3340" s="3" t="s">
        <v>21</v>
      </c>
      <c r="K3340" s="3"/>
      <c r="L3340" s="3" t="s">
        <v>160</v>
      </c>
      <c r="M3340" s="3" t="s">
        <v>88</v>
      </c>
      <c r="N3340" s="3">
        <v>7</v>
      </c>
      <c r="O3340" s="3">
        <v>108</v>
      </c>
    </row>
    <row r="3341" spans="1:15" ht="17.100000000000001">
      <c r="A3341" s="3" t="s">
        <v>4080</v>
      </c>
      <c r="B3341" s="3" t="s">
        <v>131</v>
      </c>
      <c r="C3341" s="3" t="s">
        <v>4081</v>
      </c>
      <c r="D3341" s="3" t="s">
        <v>1311</v>
      </c>
      <c r="E3341" s="3" t="s">
        <v>1312</v>
      </c>
      <c r="F3341" s="3">
        <v>22</v>
      </c>
      <c r="G3341" s="3" t="s">
        <v>20</v>
      </c>
      <c r="H3341" s="3" t="s">
        <v>21</v>
      </c>
      <c r="I3341" s="3" t="s">
        <v>22</v>
      </c>
      <c r="J3341" s="3" t="s">
        <v>21</v>
      </c>
      <c r="K3341" s="3"/>
      <c r="L3341" s="3" t="s">
        <v>104</v>
      </c>
      <c r="M3341" s="3" t="s">
        <v>266</v>
      </c>
      <c r="N3341" s="3">
        <v>0</v>
      </c>
      <c r="O3341" s="3">
        <v>0</v>
      </c>
    </row>
    <row r="3342" spans="1:15" ht="17.100000000000001">
      <c r="A3342" s="3" t="s">
        <v>4082</v>
      </c>
      <c r="B3342" s="3" t="s">
        <v>42</v>
      </c>
      <c r="C3342" s="3" t="s">
        <v>187</v>
      </c>
      <c r="D3342" s="3" t="s">
        <v>18</v>
      </c>
      <c r="E3342" s="3" t="s">
        <v>19</v>
      </c>
      <c r="F3342" s="3">
        <v>22</v>
      </c>
      <c r="G3342" s="3" t="s">
        <v>163</v>
      </c>
      <c r="H3342" s="3" t="s">
        <v>21</v>
      </c>
      <c r="I3342" s="3" t="s">
        <v>22</v>
      </c>
      <c r="J3342" s="3" t="s">
        <v>21</v>
      </c>
      <c r="K3342" s="3"/>
      <c r="L3342" s="3" t="s">
        <v>218</v>
      </c>
      <c r="M3342" s="3" t="s">
        <v>109</v>
      </c>
      <c r="N3342" s="3">
        <v>4</v>
      </c>
      <c r="O3342" s="3">
        <v>67</v>
      </c>
    </row>
    <row r="3343" spans="1:15" ht="17.100000000000001">
      <c r="A3343" s="3" t="s">
        <v>4083</v>
      </c>
      <c r="B3343" s="3" t="s">
        <v>16</v>
      </c>
      <c r="C3343" s="3" t="s">
        <v>1146</v>
      </c>
      <c r="D3343" s="3" t="s">
        <v>20</v>
      </c>
      <c r="E3343" s="3" t="s">
        <v>339</v>
      </c>
      <c r="F3343" s="3">
        <v>22</v>
      </c>
      <c r="G3343" s="3" t="s">
        <v>40</v>
      </c>
      <c r="H3343" s="3" t="s">
        <v>21</v>
      </c>
      <c r="I3343" s="3" t="s">
        <v>22</v>
      </c>
      <c r="J3343" s="3" t="s">
        <v>21</v>
      </c>
      <c r="K3343" s="3"/>
      <c r="L3343" s="3" t="s">
        <v>87</v>
      </c>
      <c r="M3343" s="3" t="s">
        <v>227</v>
      </c>
      <c r="N3343" s="3">
        <v>19</v>
      </c>
      <c r="O3343" s="3">
        <v>119</v>
      </c>
    </row>
    <row r="3344" spans="1:15" ht="17.100000000000001">
      <c r="A3344" s="3" t="s">
        <v>4084</v>
      </c>
      <c r="B3344" s="3" t="s">
        <v>81</v>
      </c>
      <c r="C3344" s="3"/>
      <c r="D3344" s="3" t="s">
        <v>20</v>
      </c>
      <c r="E3344" s="3" t="s">
        <v>339</v>
      </c>
      <c r="F3344" s="3">
        <v>22</v>
      </c>
      <c r="G3344" s="3" t="s">
        <v>20</v>
      </c>
      <c r="H3344" s="3" t="s">
        <v>21</v>
      </c>
      <c r="I3344" s="3" t="s">
        <v>22</v>
      </c>
      <c r="J3344" s="3" t="s">
        <v>21</v>
      </c>
      <c r="K3344" s="3"/>
      <c r="L3344" s="3" t="s">
        <v>122</v>
      </c>
      <c r="M3344" s="3" t="s">
        <v>367</v>
      </c>
      <c r="N3344" s="3">
        <v>0</v>
      </c>
      <c r="O3344" s="3">
        <v>17</v>
      </c>
    </row>
    <row r="3345" spans="1:15" ht="17.100000000000001">
      <c r="A3345" s="3" t="s">
        <v>4085</v>
      </c>
      <c r="B3345" s="3" t="s">
        <v>360</v>
      </c>
      <c r="C3345" s="3" t="s">
        <v>282</v>
      </c>
      <c r="D3345" s="3" t="s">
        <v>62</v>
      </c>
      <c r="E3345" s="3" t="s">
        <v>63</v>
      </c>
      <c r="F3345" s="3">
        <v>22</v>
      </c>
      <c r="G3345" s="3" t="s">
        <v>113</v>
      </c>
      <c r="H3345" s="3" t="s">
        <v>21</v>
      </c>
      <c r="I3345" s="3" t="s">
        <v>22</v>
      </c>
      <c r="J3345" s="3" t="s">
        <v>21</v>
      </c>
      <c r="K3345" s="3"/>
      <c r="L3345" s="3" t="s">
        <v>44</v>
      </c>
      <c r="M3345" s="3" t="s">
        <v>88</v>
      </c>
      <c r="N3345" s="3">
        <v>0</v>
      </c>
      <c r="O3345" s="3">
        <v>30</v>
      </c>
    </row>
    <row r="3346" spans="1:15" ht="17.100000000000001">
      <c r="A3346" s="3" t="s">
        <v>4086</v>
      </c>
      <c r="B3346" s="3" t="s">
        <v>16</v>
      </c>
      <c r="C3346" s="3" t="s">
        <v>470</v>
      </c>
      <c r="D3346" s="3" t="s">
        <v>18</v>
      </c>
      <c r="E3346" s="3" t="s">
        <v>19</v>
      </c>
      <c r="F3346" s="3">
        <v>22</v>
      </c>
      <c r="G3346" s="3" t="s">
        <v>40</v>
      </c>
      <c r="H3346" s="3" t="s">
        <v>21</v>
      </c>
      <c r="I3346" s="3" t="s">
        <v>22</v>
      </c>
      <c r="J3346" s="3" t="s">
        <v>21</v>
      </c>
      <c r="K3346" s="3"/>
      <c r="L3346" s="3" t="s">
        <v>108</v>
      </c>
      <c r="M3346" s="3" t="s">
        <v>639</v>
      </c>
      <c r="N3346" s="3">
        <v>5</v>
      </c>
      <c r="O3346" s="3">
        <v>64</v>
      </c>
    </row>
    <row r="3347" spans="1:15" ht="17.100000000000001">
      <c r="A3347" s="3" t="s">
        <v>4087</v>
      </c>
      <c r="B3347" s="3" t="s">
        <v>81</v>
      </c>
      <c r="C3347" s="3" t="s">
        <v>3353</v>
      </c>
      <c r="D3347" s="3" t="s">
        <v>2190</v>
      </c>
      <c r="E3347" s="3" t="s">
        <v>2191</v>
      </c>
      <c r="F3347" s="3">
        <v>22</v>
      </c>
      <c r="G3347" s="3" t="s">
        <v>534</v>
      </c>
      <c r="H3347" s="3" t="s">
        <v>21</v>
      </c>
      <c r="I3347" s="3" t="s">
        <v>22</v>
      </c>
      <c r="J3347" s="3" t="s">
        <v>21</v>
      </c>
      <c r="K3347" s="3"/>
      <c r="L3347" s="3" t="s">
        <v>104</v>
      </c>
      <c r="M3347" s="3" t="s">
        <v>266</v>
      </c>
      <c r="N3347" s="3">
        <v>4</v>
      </c>
      <c r="O3347" s="3">
        <v>124</v>
      </c>
    </row>
    <row r="3348" spans="1:15" ht="17.100000000000001">
      <c r="A3348" s="3" t="s">
        <v>4088</v>
      </c>
      <c r="B3348" s="3" t="s">
        <v>480</v>
      </c>
      <c r="C3348" s="3" t="s">
        <v>338</v>
      </c>
      <c r="D3348" s="3" t="s">
        <v>20</v>
      </c>
      <c r="E3348" s="3" t="s">
        <v>339</v>
      </c>
      <c r="F3348" s="3">
        <v>22</v>
      </c>
      <c r="G3348" s="3" t="s">
        <v>57</v>
      </c>
      <c r="H3348" s="3" t="s">
        <v>21</v>
      </c>
      <c r="I3348" s="3" t="s">
        <v>22</v>
      </c>
      <c r="J3348" s="3" t="s">
        <v>21</v>
      </c>
      <c r="K3348" s="3"/>
      <c r="L3348" s="3" t="s">
        <v>44</v>
      </c>
      <c r="M3348" s="3" t="s">
        <v>173</v>
      </c>
      <c r="N3348" s="3">
        <v>8</v>
      </c>
      <c r="O3348" s="3">
        <v>108</v>
      </c>
    </row>
    <row r="3349" spans="1:15" ht="17.100000000000001">
      <c r="A3349" s="3" t="s">
        <v>4089</v>
      </c>
      <c r="B3349" s="3" t="s">
        <v>16</v>
      </c>
      <c r="C3349" s="3" t="s">
        <v>157</v>
      </c>
      <c r="D3349" s="3" t="s">
        <v>91</v>
      </c>
      <c r="E3349" s="3" t="s">
        <v>92</v>
      </c>
      <c r="F3349" s="3">
        <v>22</v>
      </c>
      <c r="G3349" s="3" t="s">
        <v>20</v>
      </c>
      <c r="H3349" s="3" t="s">
        <v>21</v>
      </c>
      <c r="I3349" s="3" t="s">
        <v>22</v>
      </c>
      <c r="J3349" s="3" t="s">
        <v>21</v>
      </c>
      <c r="K3349" s="3"/>
      <c r="L3349" s="3" t="s">
        <v>467</v>
      </c>
      <c r="M3349" s="3" t="s">
        <v>343</v>
      </c>
      <c r="N3349" s="3">
        <v>0</v>
      </c>
      <c r="O3349" s="3">
        <v>0</v>
      </c>
    </row>
    <row r="3350" spans="1:15" ht="17.100000000000001">
      <c r="A3350" s="3" t="s">
        <v>4090</v>
      </c>
      <c r="B3350" s="3" t="s">
        <v>245</v>
      </c>
      <c r="C3350" s="3"/>
      <c r="D3350" s="3" t="s">
        <v>20</v>
      </c>
      <c r="E3350" s="3" t="s">
        <v>339</v>
      </c>
      <c r="F3350" s="3">
        <v>22</v>
      </c>
      <c r="G3350" s="3" t="s">
        <v>20</v>
      </c>
      <c r="H3350" s="3" t="s">
        <v>21</v>
      </c>
      <c r="I3350" s="3" t="s">
        <v>22</v>
      </c>
      <c r="J3350" s="3" t="s">
        <v>21</v>
      </c>
      <c r="K3350" s="3" t="s">
        <v>4091</v>
      </c>
      <c r="L3350" s="3" t="s">
        <v>128</v>
      </c>
      <c r="M3350" s="3" t="s">
        <v>29</v>
      </c>
      <c r="N3350" s="3">
        <v>0</v>
      </c>
      <c r="O3350" s="3">
        <v>0</v>
      </c>
    </row>
    <row r="3351" spans="1:15" ht="17.100000000000001">
      <c r="A3351" s="3" t="s">
        <v>4092</v>
      </c>
      <c r="B3351" s="3" t="s">
        <v>1380</v>
      </c>
      <c r="C3351" s="3" t="s">
        <v>252</v>
      </c>
      <c r="D3351" s="3" t="s">
        <v>91</v>
      </c>
      <c r="E3351" s="3" t="s">
        <v>92</v>
      </c>
      <c r="F3351" s="3">
        <v>22</v>
      </c>
      <c r="G3351" s="3" t="s">
        <v>2010</v>
      </c>
      <c r="H3351" s="3" t="s">
        <v>21</v>
      </c>
      <c r="I3351" s="3" t="s">
        <v>22</v>
      </c>
      <c r="J3351" s="3" t="s">
        <v>21</v>
      </c>
      <c r="K3351" s="3"/>
      <c r="L3351" s="3" t="s">
        <v>49</v>
      </c>
      <c r="M3351" s="3" t="s">
        <v>109</v>
      </c>
      <c r="N3351" s="3">
        <v>14</v>
      </c>
      <c r="O3351" s="3">
        <v>44</v>
      </c>
    </row>
    <row r="3352" spans="1:15" ht="17.100000000000001">
      <c r="A3352" s="3" t="s">
        <v>4093</v>
      </c>
      <c r="B3352" s="3" t="s">
        <v>4094</v>
      </c>
      <c r="C3352" s="3" t="s">
        <v>4095</v>
      </c>
      <c r="D3352" s="3" t="s">
        <v>20</v>
      </c>
      <c r="E3352" s="3" t="s">
        <v>4096</v>
      </c>
      <c r="F3352" s="3">
        <v>22</v>
      </c>
      <c r="G3352" s="3" t="s">
        <v>20</v>
      </c>
      <c r="H3352" s="3" t="s">
        <v>21</v>
      </c>
      <c r="I3352" s="3" t="s">
        <v>22</v>
      </c>
      <c r="J3352" s="3" t="s">
        <v>21</v>
      </c>
      <c r="K3352" s="3"/>
      <c r="L3352" s="3" t="s">
        <v>333</v>
      </c>
      <c r="M3352" s="3" t="s">
        <v>266</v>
      </c>
      <c r="N3352" s="3">
        <v>0</v>
      </c>
      <c r="O3352" s="3">
        <v>18</v>
      </c>
    </row>
    <row r="3353" spans="1:15" ht="17.100000000000001">
      <c r="A3353" s="3" t="s">
        <v>4097</v>
      </c>
      <c r="B3353" s="3" t="s">
        <v>16</v>
      </c>
      <c r="C3353" s="3" t="s">
        <v>357</v>
      </c>
      <c r="D3353" s="3" t="s">
        <v>62</v>
      </c>
      <c r="E3353" s="3" t="s">
        <v>63</v>
      </c>
      <c r="F3353" s="3">
        <v>22</v>
      </c>
      <c r="G3353" s="3" t="s">
        <v>3114</v>
      </c>
      <c r="H3353" s="3" t="s">
        <v>21</v>
      </c>
      <c r="I3353" s="3" t="s">
        <v>22</v>
      </c>
      <c r="J3353" s="3" t="s">
        <v>21</v>
      </c>
      <c r="K3353" s="3"/>
      <c r="L3353" s="3" t="s">
        <v>108</v>
      </c>
      <c r="M3353" s="3" t="s">
        <v>367</v>
      </c>
      <c r="N3353" s="3">
        <v>42</v>
      </c>
      <c r="O3353" s="3">
        <v>137</v>
      </c>
    </row>
    <row r="3354" spans="1:15" ht="17.100000000000001">
      <c r="A3354" s="3" t="s">
        <v>4098</v>
      </c>
      <c r="B3354" s="3" t="s">
        <v>55</v>
      </c>
      <c r="C3354" s="3" t="s">
        <v>329</v>
      </c>
      <c r="D3354" s="3" t="s">
        <v>62</v>
      </c>
      <c r="E3354" s="3" t="s">
        <v>63</v>
      </c>
      <c r="F3354" s="3">
        <v>22</v>
      </c>
      <c r="G3354" s="3" t="s">
        <v>330</v>
      </c>
      <c r="H3354" s="3" t="s">
        <v>21</v>
      </c>
      <c r="I3354" s="3" t="s">
        <v>22</v>
      </c>
      <c r="J3354" s="3" t="s">
        <v>21</v>
      </c>
      <c r="K3354" s="3"/>
      <c r="L3354" s="3" t="s">
        <v>49</v>
      </c>
      <c r="M3354" s="3" t="s">
        <v>266</v>
      </c>
      <c r="N3354" s="3">
        <v>2</v>
      </c>
      <c r="O3354" s="3">
        <v>17</v>
      </c>
    </row>
    <row r="3355" spans="1:15" ht="17.100000000000001">
      <c r="A3355" s="3" t="s">
        <v>4099</v>
      </c>
      <c r="B3355" s="3" t="s">
        <v>2424</v>
      </c>
      <c r="C3355" s="3" t="s">
        <v>470</v>
      </c>
      <c r="D3355" s="3" t="s">
        <v>18</v>
      </c>
      <c r="E3355" s="3" t="s">
        <v>19</v>
      </c>
      <c r="F3355" s="3">
        <v>22</v>
      </c>
      <c r="G3355" s="3" t="s">
        <v>265</v>
      </c>
      <c r="H3355" s="3" t="s">
        <v>21</v>
      </c>
      <c r="I3355" s="3" t="s">
        <v>22</v>
      </c>
      <c r="J3355" s="3" t="s">
        <v>21</v>
      </c>
      <c r="K3355" s="3"/>
      <c r="L3355" s="3" t="s">
        <v>104</v>
      </c>
      <c r="M3355" s="3" t="s">
        <v>306</v>
      </c>
      <c r="N3355" s="3">
        <v>16</v>
      </c>
      <c r="O3355" s="3">
        <v>149</v>
      </c>
    </row>
    <row r="3356" spans="1:15" ht="17.100000000000001">
      <c r="A3356" s="3" t="s">
        <v>4100</v>
      </c>
      <c r="B3356" s="3" t="s">
        <v>1176</v>
      </c>
      <c r="C3356" s="3" t="s">
        <v>627</v>
      </c>
      <c r="D3356" s="3" t="s">
        <v>20</v>
      </c>
      <c r="E3356" s="3" t="s">
        <v>339</v>
      </c>
      <c r="F3356" s="3">
        <v>22</v>
      </c>
      <c r="G3356" s="3" t="s">
        <v>74</v>
      </c>
      <c r="H3356" s="3" t="s">
        <v>21</v>
      </c>
      <c r="I3356" s="3" t="s">
        <v>22</v>
      </c>
      <c r="J3356" s="3" t="s">
        <v>21</v>
      </c>
      <c r="K3356" s="3"/>
      <c r="L3356" s="3" t="s">
        <v>160</v>
      </c>
      <c r="M3356" s="3" t="s">
        <v>266</v>
      </c>
      <c r="N3356" s="3">
        <v>19</v>
      </c>
      <c r="O3356" s="3">
        <v>108</v>
      </c>
    </row>
    <row r="3357" spans="1:15" ht="17.100000000000001">
      <c r="A3357" s="3" t="s">
        <v>4101</v>
      </c>
      <c r="B3357" s="3" t="s">
        <v>166</v>
      </c>
      <c r="C3357" s="3" t="s">
        <v>762</v>
      </c>
      <c r="D3357" s="3" t="s">
        <v>91</v>
      </c>
      <c r="E3357" s="3" t="s">
        <v>92</v>
      </c>
      <c r="F3357" s="3">
        <v>22</v>
      </c>
      <c r="G3357" s="3" t="s">
        <v>962</v>
      </c>
      <c r="H3357" s="3" t="s">
        <v>21</v>
      </c>
      <c r="I3357" s="3" t="s">
        <v>22</v>
      </c>
      <c r="J3357" s="3" t="s">
        <v>21</v>
      </c>
      <c r="K3357" s="3"/>
      <c r="L3357" s="3" t="s">
        <v>108</v>
      </c>
      <c r="M3357" s="3" t="s">
        <v>70</v>
      </c>
      <c r="N3357" s="3">
        <v>0</v>
      </c>
      <c r="O3357" s="3">
        <v>3</v>
      </c>
    </row>
    <row r="3358" spans="1:15" ht="17.100000000000001">
      <c r="A3358" s="3" t="s">
        <v>4102</v>
      </c>
      <c r="B3358" s="3" t="s">
        <v>16</v>
      </c>
      <c r="C3358" s="3" t="s">
        <v>4103</v>
      </c>
      <c r="D3358" s="3" t="s">
        <v>20</v>
      </c>
      <c r="E3358" s="3" t="s">
        <v>4104</v>
      </c>
      <c r="F3358" s="3">
        <v>22</v>
      </c>
      <c r="G3358" s="3" t="s">
        <v>364</v>
      </c>
      <c r="H3358" s="3" t="s">
        <v>21</v>
      </c>
      <c r="I3358" s="3" t="s">
        <v>22</v>
      </c>
      <c r="J3358" s="3" t="s">
        <v>21</v>
      </c>
      <c r="K3358" s="3"/>
      <c r="L3358" s="3" t="s">
        <v>914</v>
      </c>
      <c r="M3358" s="3" t="s">
        <v>367</v>
      </c>
      <c r="N3358" s="3">
        <v>30</v>
      </c>
      <c r="O3358" s="3">
        <v>97</v>
      </c>
    </row>
    <row r="3359" spans="1:15" ht="17.100000000000001">
      <c r="A3359" s="3" t="s">
        <v>4105</v>
      </c>
      <c r="B3359" s="3" t="s">
        <v>131</v>
      </c>
      <c r="C3359" s="3" t="s">
        <v>1177</v>
      </c>
      <c r="D3359" s="3" t="s">
        <v>20</v>
      </c>
      <c r="E3359" s="3" t="s">
        <v>339</v>
      </c>
      <c r="F3359" s="3">
        <v>22</v>
      </c>
      <c r="G3359" s="3" t="s">
        <v>4106</v>
      </c>
      <c r="H3359" s="3" t="s">
        <v>21</v>
      </c>
      <c r="I3359" s="3" t="s">
        <v>171</v>
      </c>
      <c r="J3359" s="3" t="s">
        <v>21</v>
      </c>
      <c r="K3359" s="3" t="s">
        <v>491</v>
      </c>
      <c r="L3359" s="3" t="s">
        <v>268</v>
      </c>
      <c r="M3359" s="3" t="s">
        <v>227</v>
      </c>
      <c r="N3359" s="3">
        <v>38</v>
      </c>
      <c r="O3359" s="3">
        <v>142</v>
      </c>
    </row>
    <row r="3360" spans="1:15" ht="17.100000000000001">
      <c r="A3360" s="3" t="s">
        <v>4107</v>
      </c>
      <c r="B3360" s="3" t="s">
        <v>81</v>
      </c>
      <c r="C3360" s="3" t="s">
        <v>152</v>
      </c>
      <c r="D3360" s="3" t="s">
        <v>38</v>
      </c>
      <c r="E3360" s="3" t="s">
        <v>39</v>
      </c>
      <c r="F3360" s="3">
        <v>22</v>
      </c>
      <c r="G3360" s="3" t="s">
        <v>4108</v>
      </c>
      <c r="H3360" s="3" t="s">
        <v>21</v>
      </c>
      <c r="I3360" s="3" t="s">
        <v>22</v>
      </c>
      <c r="J3360" s="3" t="s">
        <v>21</v>
      </c>
      <c r="K3360" s="3"/>
      <c r="L3360" s="3" t="s">
        <v>49</v>
      </c>
      <c r="M3360" s="3" t="s">
        <v>88</v>
      </c>
      <c r="N3360" s="3">
        <v>15</v>
      </c>
      <c r="O3360" s="3">
        <v>102</v>
      </c>
    </row>
    <row r="3361" spans="1:15" ht="17.100000000000001">
      <c r="A3361" s="3" t="s">
        <v>4109</v>
      </c>
      <c r="B3361" s="3" t="s">
        <v>16</v>
      </c>
      <c r="C3361" s="3" t="s">
        <v>3854</v>
      </c>
      <c r="D3361" s="3" t="s">
        <v>20</v>
      </c>
      <c r="E3361" s="3" t="s">
        <v>339</v>
      </c>
      <c r="F3361" s="3">
        <v>22</v>
      </c>
      <c r="G3361" s="3" t="s">
        <v>284</v>
      </c>
      <c r="H3361" s="3" t="s">
        <v>21</v>
      </c>
      <c r="I3361" s="3" t="s">
        <v>22</v>
      </c>
      <c r="J3361" s="3" t="s">
        <v>21</v>
      </c>
      <c r="K3361" s="3"/>
      <c r="L3361" s="3" t="s">
        <v>333</v>
      </c>
      <c r="M3361" s="3" t="s">
        <v>347</v>
      </c>
      <c r="N3361" s="3">
        <v>65</v>
      </c>
      <c r="O3361" s="3">
        <v>117</v>
      </c>
    </row>
    <row r="3362" spans="1:15" ht="17.100000000000001">
      <c r="A3362" s="3" t="s">
        <v>4110</v>
      </c>
      <c r="B3362" s="3" t="s">
        <v>16</v>
      </c>
      <c r="C3362" s="3" t="s">
        <v>57</v>
      </c>
      <c r="D3362" s="3" t="s">
        <v>62</v>
      </c>
      <c r="E3362" s="3" t="s">
        <v>63</v>
      </c>
      <c r="F3362" s="3">
        <v>22</v>
      </c>
      <c r="G3362" s="3" t="s">
        <v>1221</v>
      </c>
      <c r="H3362" s="3" t="s">
        <v>21</v>
      </c>
      <c r="I3362" s="3" t="s">
        <v>22</v>
      </c>
      <c r="J3362" s="3" t="s">
        <v>21</v>
      </c>
      <c r="K3362" s="3"/>
      <c r="L3362" s="3" t="s">
        <v>49</v>
      </c>
      <c r="M3362" s="3" t="s">
        <v>254</v>
      </c>
      <c r="N3362" s="3">
        <v>48</v>
      </c>
      <c r="O3362" s="3">
        <v>158</v>
      </c>
    </row>
    <row r="3363" spans="1:15" ht="17.100000000000001">
      <c r="A3363" s="3" t="s">
        <v>4111</v>
      </c>
      <c r="B3363" s="3" t="s">
        <v>115</v>
      </c>
      <c r="C3363" s="3" t="s">
        <v>73</v>
      </c>
      <c r="D3363" s="3" t="s">
        <v>38</v>
      </c>
      <c r="E3363" s="3" t="s">
        <v>39</v>
      </c>
      <c r="F3363" s="3">
        <v>22</v>
      </c>
      <c r="G3363" s="3" t="s">
        <v>57</v>
      </c>
      <c r="H3363" s="3" t="s">
        <v>21</v>
      </c>
      <c r="I3363" s="3" t="s">
        <v>22</v>
      </c>
      <c r="J3363" s="3" t="s">
        <v>21</v>
      </c>
      <c r="K3363" s="3"/>
      <c r="L3363" s="3" t="s">
        <v>44</v>
      </c>
      <c r="M3363" s="3" t="s">
        <v>266</v>
      </c>
      <c r="N3363" s="3">
        <v>24</v>
      </c>
      <c r="O3363" s="3">
        <v>158</v>
      </c>
    </row>
    <row r="3364" spans="1:15" ht="17.100000000000001">
      <c r="A3364" s="3" t="s">
        <v>4112</v>
      </c>
      <c r="B3364" s="3" t="s">
        <v>31</v>
      </c>
      <c r="C3364" s="3"/>
      <c r="D3364" s="3" t="s">
        <v>20</v>
      </c>
      <c r="E3364" s="3" t="s">
        <v>339</v>
      </c>
      <c r="F3364" s="3">
        <v>22</v>
      </c>
      <c r="G3364" s="3" t="s">
        <v>162</v>
      </c>
      <c r="H3364" s="3" t="s">
        <v>21</v>
      </c>
      <c r="I3364" s="3" t="s">
        <v>22</v>
      </c>
      <c r="J3364" s="3" t="s">
        <v>21</v>
      </c>
      <c r="K3364" s="3"/>
      <c r="L3364" s="3" t="s">
        <v>138</v>
      </c>
      <c r="M3364" s="3" t="s">
        <v>109</v>
      </c>
      <c r="N3364" s="3">
        <v>0</v>
      </c>
      <c r="O3364" s="3">
        <v>0</v>
      </c>
    </row>
    <row r="3365" spans="1:15" ht="17.100000000000001">
      <c r="A3365" s="3" t="s">
        <v>4113</v>
      </c>
      <c r="B3365" s="3" t="s">
        <v>278</v>
      </c>
      <c r="C3365" s="3" t="s">
        <v>470</v>
      </c>
      <c r="D3365" s="3" t="s">
        <v>18</v>
      </c>
      <c r="E3365" s="3" t="s">
        <v>19</v>
      </c>
      <c r="F3365" s="3">
        <v>22</v>
      </c>
      <c r="G3365" s="3" t="s">
        <v>470</v>
      </c>
      <c r="H3365" s="3" t="s">
        <v>21</v>
      </c>
      <c r="I3365" s="3" t="s">
        <v>22</v>
      </c>
      <c r="J3365" s="3" t="s">
        <v>21</v>
      </c>
      <c r="K3365" s="3"/>
      <c r="L3365" s="3" t="s">
        <v>49</v>
      </c>
      <c r="M3365" s="3" t="s">
        <v>88</v>
      </c>
      <c r="N3365" s="3">
        <v>23</v>
      </c>
      <c r="O3365" s="3">
        <v>158</v>
      </c>
    </row>
    <row r="3366" spans="1:15" ht="17.100000000000001">
      <c r="A3366" s="3" t="s">
        <v>4114</v>
      </c>
      <c r="B3366" s="3" t="s">
        <v>102</v>
      </c>
      <c r="C3366" s="3" t="s">
        <v>231</v>
      </c>
      <c r="D3366" s="3" t="s">
        <v>18</v>
      </c>
      <c r="E3366" s="3" t="s">
        <v>19</v>
      </c>
      <c r="F3366" s="3">
        <v>22</v>
      </c>
      <c r="G3366" s="3" t="s">
        <v>4115</v>
      </c>
      <c r="H3366" s="3" t="s">
        <v>21</v>
      </c>
      <c r="I3366" s="3" t="s">
        <v>22</v>
      </c>
      <c r="J3366" s="3" t="s">
        <v>21</v>
      </c>
      <c r="K3366" s="3"/>
      <c r="L3366" s="3" t="s">
        <v>104</v>
      </c>
      <c r="M3366" s="3" t="s">
        <v>173</v>
      </c>
      <c r="N3366" s="3">
        <v>7</v>
      </c>
      <c r="O3366" s="3">
        <v>102</v>
      </c>
    </row>
    <row r="3367" spans="1:15" ht="17.100000000000001">
      <c r="A3367" s="3" t="s">
        <v>4116</v>
      </c>
      <c r="B3367" s="3" t="s">
        <v>36</v>
      </c>
      <c r="C3367" s="3" t="s">
        <v>27</v>
      </c>
      <c r="D3367" s="3" t="s">
        <v>18</v>
      </c>
      <c r="E3367" s="3" t="s">
        <v>19</v>
      </c>
      <c r="F3367" s="3">
        <v>23</v>
      </c>
      <c r="G3367" s="3" t="s">
        <v>397</v>
      </c>
      <c r="H3367" s="3" t="s">
        <v>21</v>
      </c>
      <c r="I3367" s="3" t="s">
        <v>22</v>
      </c>
      <c r="J3367" s="3" t="s">
        <v>21</v>
      </c>
      <c r="K3367" s="3"/>
      <c r="L3367" s="3" t="s">
        <v>44</v>
      </c>
      <c r="M3367" s="3" t="s">
        <v>205</v>
      </c>
      <c r="N3367" s="3">
        <v>15</v>
      </c>
      <c r="O3367" s="3">
        <v>169</v>
      </c>
    </row>
    <row r="3368" spans="1:15" ht="17.100000000000001">
      <c r="A3368" s="3" t="s">
        <v>4117</v>
      </c>
      <c r="B3368" s="3" t="s">
        <v>16</v>
      </c>
      <c r="C3368" s="3" t="s">
        <v>370</v>
      </c>
      <c r="D3368" s="3" t="s">
        <v>18</v>
      </c>
      <c r="E3368" s="3" t="s">
        <v>19</v>
      </c>
      <c r="F3368" s="3">
        <v>23</v>
      </c>
      <c r="G3368" s="3" t="s">
        <v>20</v>
      </c>
      <c r="H3368" s="3" t="s">
        <v>21</v>
      </c>
      <c r="I3368" s="3" t="s">
        <v>22</v>
      </c>
      <c r="J3368" s="3" t="s">
        <v>21</v>
      </c>
      <c r="K3368" s="3"/>
      <c r="L3368" s="3" t="s">
        <v>247</v>
      </c>
      <c r="M3368" s="3" t="s">
        <v>109</v>
      </c>
      <c r="N3368" s="3">
        <v>70</v>
      </c>
      <c r="O3368" s="3">
        <v>112</v>
      </c>
    </row>
    <row r="3369" spans="1:15" ht="17.100000000000001">
      <c r="A3369" s="3" t="s">
        <v>4118</v>
      </c>
      <c r="B3369" s="3" t="s">
        <v>81</v>
      </c>
      <c r="C3369" s="3" t="s">
        <v>402</v>
      </c>
      <c r="D3369" s="3" t="s">
        <v>38</v>
      </c>
      <c r="E3369" s="3" t="s">
        <v>39</v>
      </c>
      <c r="F3369" s="3">
        <v>23</v>
      </c>
      <c r="G3369" s="3" t="s">
        <v>1148</v>
      </c>
      <c r="H3369" s="3" t="s">
        <v>21</v>
      </c>
      <c r="I3369" s="3" t="s">
        <v>22</v>
      </c>
      <c r="J3369" s="3" t="s">
        <v>21</v>
      </c>
      <c r="K3369" s="3"/>
      <c r="L3369" s="3" t="s">
        <v>467</v>
      </c>
      <c r="M3369" s="3" t="s">
        <v>147</v>
      </c>
      <c r="N3369" s="3">
        <v>6</v>
      </c>
      <c r="O3369" s="3">
        <v>156</v>
      </c>
    </row>
    <row r="3370" spans="1:15" ht="17.100000000000001">
      <c r="A3370" s="3" t="s">
        <v>4119</v>
      </c>
      <c r="B3370" s="3" t="s">
        <v>42</v>
      </c>
      <c r="C3370" s="3" t="s">
        <v>116</v>
      </c>
      <c r="D3370" s="3" t="s">
        <v>62</v>
      </c>
      <c r="E3370" s="3" t="s">
        <v>63</v>
      </c>
      <c r="F3370" s="3">
        <v>23</v>
      </c>
      <c r="G3370" s="3" t="s">
        <v>285</v>
      </c>
      <c r="H3370" s="3" t="s">
        <v>21</v>
      </c>
      <c r="I3370" s="3" t="s">
        <v>22</v>
      </c>
      <c r="J3370" s="3" t="s">
        <v>21</v>
      </c>
      <c r="K3370" s="3"/>
      <c r="L3370" s="3" t="s">
        <v>333</v>
      </c>
      <c r="M3370" s="3" t="s">
        <v>343</v>
      </c>
      <c r="N3370" s="3">
        <v>7</v>
      </c>
      <c r="O3370" s="3">
        <v>58</v>
      </c>
    </row>
    <row r="3371" spans="1:15" ht="17.100000000000001">
      <c r="A3371" s="3" t="s">
        <v>4120</v>
      </c>
      <c r="B3371" s="3" t="s">
        <v>42</v>
      </c>
      <c r="C3371" s="3" t="s">
        <v>121</v>
      </c>
      <c r="D3371" s="3" t="s">
        <v>18</v>
      </c>
      <c r="E3371" s="3" t="s">
        <v>19</v>
      </c>
      <c r="F3371" s="3">
        <v>23</v>
      </c>
      <c r="G3371" s="3" t="s">
        <v>373</v>
      </c>
      <c r="H3371" s="3" t="s">
        <v>21</v>
      </c>
      <c r="I3371" s="3" t="s">
        <v>22</v>
      </c>
      <c r="J3371" s="3" t="s">
        <v>21</v>
      </c>
      <c r="K3371" s="3"/>
      <c r="L3371" s="3" t="s">
        <v>49</v>
      </c>
      <c r="M3371" s="3" t="s">
        <v>173</v>
      </c>
      <c r="N3371" s="3">
        <v>9</v>
      </c>
      <c r="O3371" s="3">
        <v>83</v>
      </c>
    </row>
    <row r="3372" spans="1:15" ht="17.100000000000001">
      <c r="A3372" s="3" t="s">
        <v>4121</v>
      </c>
      <c r="B3372" s="3" t="s">
        <v>189</v>
      </c>
      <c r="C3372" s="3" t="s">
        <v>1883</v>
      </c>
      <c r="D3372" s="3" t="s">
        <v>20</v>
      </c>
      <c r="E3372" s="3" t="s">
        <v>339</v>
      </c>
      <c r="F3372" s="3">
        <v>23</v>
      </c>
      <c r="G3372" s="3" t="s">
        <v>459</v>
      </c>
      <c r="H3372" s="3" t="s">
        <v>21</v>
      </c>
      <c r="I3372" s="3" t="s">
        <v>22</v>
      </c>
      <c r="J3372" s="3" t="s">
        <v>21</v>
      </c>
      <c r="K3372" s="3"/>
      <c r="L3372" s="3" t="s">
        <v>49</v>
      </c>
      <c r="M3372" s="3" t="s">
        <v>227</v>
      </c>
      <c r="N3372" s="3">
        <v>13</v>
      </c>
      <c r="O3372" s="3">
        <v>169</v>
      </c>
    </row>
    <row r="3373" spans="1:15" ht="17.100000000000001">
      <c r="A3373" s="3" t="s">
        <v>4122</v>
      </c>
      <c r="B3373" s="3" t="s">
        <v>47</v>
      </c>
      <c r="C3373" s="3" t="s">
        <v>4123</v>
      </c>
      <c r="D3373" s="3" t="s">
        <v>20</v>
      </c>
      <c r="E3373" s="3" t="s">
        <v>4124</v>
      </c>
      <c r="F3373" s="3">
        <v>23</v>
      </c>
      <c r="G3373" s="3" t="s">
        <v>52</v>
      </c>
      <c r="H3373" s="3" t="s">
        <v>21</v>
      </c>
      <c r="I3373" s="3" t="s">
        <v>22</v>
      </c>
      <c r="J3373" s="3" t="s">
        <v>21</v>
      </c>
      <c r="K3373" s="3"/>
      <c r="L3373" s="3" t="s">
        <v>218</v>
      </c>
      <c r="M3373" s="3" t="s">
        <v>306</v>
      </c>
      <c r="N3373" s="3">
        <v>19</v>
      </c>
      <c r="O3373" s="3">
        <v>82</v>
      </c>
    </row>
    <row r="3374" spans="1:15" ht="17.100000000000001">
      <c r="A3374" s="3" t="s">
        <v>4125</v>
      </c>
      <c r="B3374" s="3" t="s">
        <v>16</v>
      </c>
      <c r="C3374" s="3" t="s">
        <v>455</v>
      </c>
      <c r="D3374" s="3" t="s">
        <v>38</v>
      </c>
      <c r="E3374" s="3" t="s">
        <v>39</v>
      </c>
      <c r="F3374" s="3">
        <v>23</v>
      </c>
      <c r="G3374" s="3" t="s">
        <v>801</v>
      </c>
      <c r="H3374" s="3" t="s">
        <v>21</v>
      </c>
      <c r="I3374" s="3" t="s">
        <v>22</v>
      </c>
      <c r="J3374" s="3" t="s">
        <v>21</v>
      </c>
      <c r="K3374" s="3"/>
      <c r="L3374" s="3" t="s">
        <v>49</v>
      </c>
      <c r="M3374" s="3" t="s">
        <v>266</v>
      </c>
      <c r="N3374" s="3">
        <v>19</v>
      </c>
      <c r="O3374" s="3">
        <v>147</v>
      </c>
    </row>
    <row r="3375" spans="1:15" ht="17.100000000000001">
      <c r="A3375" s="3" t="s">
        <v>4126</v>
      </c>
      <c r="B3375" s="3" t="s">
        <v>166</v>
      </c>
      <c r="C3375" s="3" t="s">
        <v>836</v>
      </c>
      <c r="D3375" s="3" t="s">
        <v>62</v>
      </c>
      <c r="E3375" s="3" t="s">
        <v>63</v>
      </c>
      <c r="F3375" s="3">
        <v>23</v>
      </c>
      <c r="G3375" s="3" t="s">
        <v>2831</v>
      </c>
      <c r="H3375" s="3" t="s">
        <v>21</v>
      </c>
      <c r="I3375" s="3" t="s">
        <v>22</v>
      </c>
      <c r="J3375" s="3" t="s">
        <v>21</v>
      </c>
      <c r="K3375" s="3"/>
      <c r="L3375" s="3" t="s">
        <v>333</v>
      </c>
      <c r="M3375" s="3" t="s">
        <v>1559</v>
      </c>
      <c r="N3375" s="3">
        <v>0</v>
      </c>
      <c r="O3375" s="3">
        <v>75</v>
      </c>
    </row>
    <row r="3376" spans="1:15" ht="17.100000000000001">
      <c r="A3376" s="3" t="s">
        <v>4127</v>
      </c>
      <c r="B3376" s="3" t="s">
        <v>360</v>
      </c>
      <c r="C3376" s="3" t="s">
        <v>2443</v>
      </c>
      <c r="D3376" s="3" t="s">
        <v>20</v>
      </c>
      <c r="E3376" s="3" t="s">
        <v>339</v>
      </c>
      <c r="F3376" s="3">
        <v>23</v>
      </c>
      <c r="G3376" s="3" t="s">
        <v>74</v>
      </c>
      <c r="H3376" s="3" t="s">
        <v>21</v>
      </c>
      <c r="I3376" s="3" t="s">
        <v>22</v>
      </c>
      <c r="J3376" s="3" t="s">
        <v>21</v>
      </c>
      <c r="K3376" s="3"/>
      <c r="L3376" s="3" t="s">
        <v>108</v>
      </c>
      <c r="M3376" s="3" t="s">
        <v>3224</v>
      </c>
      <c r="N3376" s="3">
        <v>9</v>
      </c>
      <c r="O3376" s="3">
        <v>164</v>
      </c>
    </row>
    <row r="3377" spans="1:15" ht="17.100000000000001">
      <c r="A3377" s="3" t="s">
        <v>4128</v>
      </c>
      <c r="B3377" s="3" t="s">
        <v>3576</v>
      </c>
      <c r="C3377" s="3" t="s">
        <v>98</v>
      </c>
      <c r="D3377" s="3" t="s">
        <v>91</v>
      </c>
      <c r="E3377" s="3" t="s">
        <v>92</v>
      </c>
      <c r="F3377" s="3">
        <v>23</v>
      </c>
      <c r="G3377" s="3" t="s">
        <v>157</v>
      </c>
      <c r="H3377" s="3" t="s">
        <v>21</v>
      </c>
      <c r="I3377" s="3" t="s">
        <v>22</v>
      </c>
      <c r="J3377" s="3" t="s">
        <v>21</v>
      </c>
      <c r="K3377" s="3"/>
      <c r="L3377" s="3" t="s">
        <v>108</v>
      </c>
      <c r="M3377" s="3" t="s">
        <v>2098</v>
      </c>
      <c r="N3377" s="3">
        <v>9</v>
      </c>
      <c r="O3377" s="3">
        <v>69</v>
      </c>
    </row>
    <row r="3378" spans="1:15" ht="17.100000000000001">
      <c r="A3378" s="3" t="s">
        <v>4129</v>
      </c>
      <c r="B3378" s="3" t="s">
        <v>131</v>
      </c>
      <c r="C3378" s="3" t="s">
        <v>73</v>
      </c>
      <c r="D3378" s="3" t="s">
        <v>38</v>
      </c>
      <c r="E3378" s="3" t="s">
        <v>39</v>
      </c>
      <c r="F3378" s="3">
        <v>23</v>
      </c>
      <c r="G3378" s="3" t="s">
        <v>74</v>
      </c>
      <c r="H3378" s="3" t="s">
        <v>21</v>
      </c>
      <c r="I3378" s="3" t="s">
        <v>22</v>
      </c>
      <c r="J3378" s="3" t="s">
        <v>21</v>
      </c>
      <c r="K3378" s="3"/>
      <c r="L3378" s="3" t="s">
        <v>44</v>
      </c>
      <c r="M3378" s="3" t="s">
        <v>266</v>
      </c>
      <c r="N3378" s="3">
        <v>14</v>
      </c>
      <c r="O3378" s="3">
        <v>61</v>
      </c>
    </row>
    <row r="3379" spans="1:15" ht="17.100000000000001">
      <c r="A3379" s="3" t="s">
        <v>4130</v>
      </c>
      <c r="B3379" s="3" t="s">
        <v>1780</v>
      </c>
      <c r="C3379" s="3" t="s">
        <v>263</v>
      </c>
      <c r="D3379" s="3" t="s">
        <v>91</v>
      </c>
      <c r="E3379" s="3" t="s">
        <v>92</v>
      </c>
      <c r="F3379" s="3">
        <v>23</v>
      </c>
      <c r="G3379" s="3" t="s">
        <v>4131</v>
      </c>
      <c r="H3379" s="3" t="s">
        <v>21</v>
      </c>
      <c r="I3379" s="3" t="s">
        <v>22</v>
      </c>
      <c r="J3379" s="3" t="s">
        <v>21</v>
      </c>
      <c r="K3379" s="3"/>
      <c r="L3379" s="3" t="s">
        <v>44</v>
      </c>
      <c r="M3379" s="3" t="s">
        <v>147</v>
      </c>
      <c r="N3379" s="3">
        <v>8</v>
      </c>
      <c r="O3379" s="3">
        <v>111</v>
      </c>
    </row>
    <row r="3380" spans="1:15" ht="17.100000000000001">
      <c r="A3380" s="3" t="s">
        <v>4132</v>
      </c>
      <c r="B3380" s="3" t="s">
        <v>16</v>
      </c>
      <c r="C3380" s="3" t="s">
        <v>397</v>
      </c>
      <c r="D3380" s="3" t="s">
        <v>91</v>
      </c>
      <c r="E3380" s="3" t="s">
        <v>92</v>
      </c>
      <c r="F3380" s="3">
        <v>23</v>
      </c>
      <c r="G3380" s="3" t="s">
        <v>1699</v>
      </c>
      <c r="H3380" s="3" t="s">
        <v>21</v>
      </c>
      <c r="I3380" s="3" t="s">
        <v>22</v>
      </c>
      <c r="J3380" s="3" t="s">
        <v>21</v>
      </c>
      <c r="K3380" s="3"/>
      <c r="L3380" s="3" t="s">
        <v>104</v>
      </c>
      <c r="M3380" s="3" t="s">
        <v>82</v>
      </c>
      <c r="N3380" s="3">
        <v>12</v>
      </c>
      <c r="O3380" s="3">
        <v>43</v>
      </c>
    </row>
    <row r="3381" spans="1:15" ht="17.100000000000001">
      <c r="A3381" s="3" t="s">
        <v>4133</v>
      </c>
      <c r="B3381" s="3" t="s">
        <v>16</v>
      </c>
      <c r="C3381" s="3" t="s">
        <v>93</v>
      </c>
      <c r="D3381" s="3" t="s">
        <v>38</v>
      </c>
      <c r="E3381" s="3" t="s">
        <v>39</v>
      </c>
      <c r="F3381" s="3">
        <v>23</v>
      </c>
      <c r="G3381" s="3" t="s">
        <v>4134</v>
      </c>
      <c r="H3381" s="3" t="s">
        <v>21</v>
      </c>
      <c r="I3381" s="3" t="s">
        <v>171</v>
      </c>
      <c r="J3381" s="3" t="s">
        <v>21</v>
      </c>
      <c r="K3381" s="3" t="s">
        <v>491</v>
      </c>
      <c r="L3381" s="3" t="s">
        <v>160</v>
      </c>
      <c r="M3381" s="3" t="s">
        <v>50</v>
      </c>
      <c r="N3381" s="3">
        <v>28</v>
      </c>
      <c r="O3381" s="3">
        <v>95</v>
      </c>
    </row>
    <row r="3382" spans="1:15" ht="17.100000000000001">
      <c r="A3382" s="3" t="s">
        <v>2086</v>
      </c>
      <c r="B3382" s="3" t="s">
        <v>42</v>
      </c>
      <c r="C3382" s="3" t="s">
        <v>175</v>
      </c>
      <c r="D3382" s="3" t="s">
        <v>62</v>
      </c>
      <c r="E3382" s="3" t="s">
        <v>63</v>
      </c>
      <c r="F3382" s="3">
        <v>23</v>
      </c>
      <c r="G3382" s="3" t="s">
        <v>271</v>
      </c>
      <c r="H3382" s="3" t="s">
        <v>21</v>
      </c>
      <c r="I3382" s="3" t="s">
        <v>22</v>
      </c>
      <c r="J3382" s="3" t="s">
        <v>21</v>
      </c>
      <c r="K3382" s="3"/>
      <c r="L3382" s="3" t="s">
        <v>117</v>
      </c>
      <c r="M3382" s="3" t="s">
        <v>29</v>
      </c>
      <c r="N3382" s="3">
        <v>1</v>
      </c>
      <c r="O3382" s="3">
        <v>65</v>
      </c>
    </row>
    <row r="3383" spans="1:15" ht="17.100000000000001">
      <c r="A3383" s="3" t="s">
        <v>4135</v>
      </c>
      <c r="B3383" s="3" t="s">
        <v>946</v>
      </c>
      <c r="C3383" s="3" t="s">
        <v>364</v>
      </c>
      <c r="D3383" s="3" t="s">
        <v>20</v>
      </c>
      <c r="E3383" s="3" t="s">
        <v>339</v>
      </c>
      <c r="F3383" s="3">
        <v>23</v>
      </c>
      <c r="G3383" s="3" t="s">
        <v>275</v>
      </c>
      <c r="H3383" s="3" t="s">
        <v>21</v>
      </c>
      <c r="I3383" s="3" t="s">
        <v>22</v>
      </c>
      <c r="J3383" s="3" t="s">
        <v>21</v>
      </c>
      <c r="K3383" s="3"/>
      <c r="L3383" s="3" t="s">
        <v>160</v>
      </c>
      <c r="M3383" s="3" t="s">
        <v>109</v>
      </c>
      <c r="N3383" s="3">
        <v>3</v>
      </c>
      <c r="O3383" s="3">
        <v>120</v>
      </c>
    </row>
    <row r="3384" spans="1:15" ht="17.100000000000001">
      <c r="A3384" s="3" t="s">
        <v>4136</v>
      </c>
      <c r="B3384" s="3" t="s">
        <v>166</v>
      </c>
      <c r="C3384" s="3" t="s">
        <v>395</v>
      </c>
      <c r="D3384" s="3" t="s">
        <v>91</v>
      </c>
      <c r="E3384" s="3" t="s">
        <v>92</v>
      </c>
      <c r="F3384" s="3">
        <v>23</v>
      </c>
      <c r="G3384" s="3" t="s">
        <v>74</v>
      </c>
      <c r="H3384" s="3" t="s">
        <v>21</v>
      </c>
      <c r="I3384" s="3" t="s">
        <v>22</v>
      </c>
      <c r="J3384" s="3" t="s">
        <v>21</v>
      </c>
      <c r="K3384" s="3"/>
      <c r="L3384" s="3" t="s">
        <v>191</v>
      </c>
      <c r="M3384" s="3" t="s">
        <v>343</v>
      </c>
      <c r="N3384" s="3">
        <v>0</v>
      </c>
      <c r="O3384" s="3">
        <v>120</v>
      </c>
    </row>
    <row r="3385" spans="1:15" ht="17.100000000000001">
      <c r="A3385" s="3" t="s">
        <v>809</v>
      </c>
      <c r="B3385" s="3" t="s">
        <v>3765</v>
      </c>
      <c r="C3385" s="3" t="s">
        <v>43</v>
      </c>
      <c r="D3385" s="3" t="s">
        <v>38</v>
      </c>
      <c r="E3385" s="3" t="s">
        <v>39</v>
      </c>
      <c r="F3385" s="3">
        <v>23</v>
      </c>
      <c r="G3385" s="3" t="s">
        <v>142</v>
      </c>
      <c r="H3385" s="3" t="s">
        <v>21</v>
      </c>
      <c r="I3385" s="3" t="s">
        <v>22</v>
      </c>
      <c r="J3385" s="3" t="s">
        <v>21</v>
      </c>
      <c r="K3385" s="3"/>
      <c r="L3385" s="3" t="s">
        <v>87</v>
      </c>
      <c r="M3385" s="3" t="s">
        <v>147</v>
      </c>
      <c r="N3385" s="3">
        <v>12</v>
      </c>
      <c r="O3385" s="3">
        <v>126</v>
      </c>
    </row>
    <row r="3386" spans="1:15" ht="17.100000000000001">
      <c r="A3386" s="3" t="s">
        <v>4137</v>
      </c>
      <c r="B3386" s="3" t="s">
        <v>278</v>
      </c>
      <c r="C3386" s="3" t="s">
        <v>338</v>
      </c>
      <c r="D3386" s="3" t="s">
        <v>20</v>
      </c>
      <c r="E3386" s="3" t="s">
        <v>339</v>
      </c>
      <c r="F3386" s="3">
        <v>23</v>
      </c>
      <c r="G3386" s="3" t="s">
        <v>3060</v>
      </c>
      <c r="H3386" s="3" t="s">
        <v>21</v>
      </c>
      <c r="I3386" s="3" t="s">
        <v>22</v>
      </c>
      <c r="J3386" s="3" t="s">
        <v>21</v>
      </c>
      <c r="K3386" s="3"/>
      <c r="L3386" s="3" t="s">
        <v>23</v>
      </c>
      <c r="M3386" s="3" t="s">
        <v>76</v>
      </c>
      <c r="N3386" s="3">
        <v>30</v>
      </c>
      <c r="O3386" s="3">
        <v>132</v>
      </c>
    </row>
    <row r="3387" spans="1:15" ht="17.100000000000001">
      <c r="A3387" s="3" t="s">
        <v>4138</v>
      </c>
      <c r="B3387" s="3" t="s">
        <v>789</v>
      </c>
      <c r="C3387" s="3" t="s">
        <v>73</v>
      </c>
      <c r="D3387" s="3" t="s">
        <v>38</v>
      </c>
      <c r="E3387" s="3" t="s">
        <v>39</v>
      </c>
      <c r="F3387" s="3">
        <v>23</v>
      </c>
      <c r="G3387" s="3" t="s">
        <v>3531</v>
      </c>
      <c r="H3387" s="3" t="s">
        <v>21</v>
      </c>
      <c r="I3387" s="3" t="s">
        <v>22</v>
      </c>
      <c r="J3387" s="3" t="s">
        <v>21</v>
      </c>
      <c r="K3387" s="3"/>
      <c r="L3387" s="3" t="s">
        <v>49</v>
      </c>
      <c r="M3387" s="3" t="s">
        <v>254</v>
      </c>
      <c r="N3387" s="3">
        <v>72</v>
      </c>
      <c r="O3387" s="3">
        <v>145</v>
      </c>
    </row>
    <row r="3388" spans="1:15" ht="17.100000000000001">
      <c r="A3388" s="3" t="s">
        <v>4139</v>
      </c>
      <c r="B3388" s="3" t="s">
        <v>42</v>
      </c>
      <c r="C3388" s="3" t="s">
        <v>3064</v>
      </c>
      <c r="D3388" s="3" t="s">
        <v>20</v>
      </c>
      <c r="E3388" s="3" t="s">
        <v>339</v>
      </c>
      <c r="F3388" s="3">
        <v>23</v>
      </c>
      <c r="G3388" s="3" t="s">
        <v>149</v>
      </c>
      <c r="H3388" s="3" t="s">
        <v>21</v>
      </c>
      <c r="I3388" s="3" t="s">
        <v>22</v>
      </c>
      <c r="J3388" s="3" t="s">
        <v>21</v>
      </c>
      <c r="K3388" s="3"/>
      <c r="L3388" s="3" t="s">
        <v>247</v>
      </c>
      <c r="M3388" s="3" t="s">
        <v>639</v>
      </c>
      <c r="N3388" s="3">
        <v>19</v>
      </c>
      <c r="O3388" s="3">
        <v>167</v>
      </c>
    </row>
    <row r="3389" spans="1:15" ht="17.100000000000001">
      <c r="A3389" s="3" t="s">
        <v>4140</v>
      </c>
      <c r="B3389" s="3" t="s">
        <v>16</v>
      </c>
      <c r="C3389" s="3" t="s">
        <v>449</v>
      </c>
      <c r="D3389" s="3" t="s">
        <v>38</v>
      </c>
      <c r="E3389" s="3" t="s">
        <v>39</v>
      </c>
      <c r="F3389" s="3">
        <v>23</v>
      </c>
      <c r="G3389" s="3" t="s">
        <v>74</v>
      </c>
      <c r="H3389" s="3" t="s">
        <v>21</v>
      </c>
      <c r="I3389" s="3" t="s">
        <v>22</v>
      </c>
      <c r="J3389" s="3" t="s">
        <v>21</v>
      </c>
      <c r="K3389" s="3"/>
      <c r="L3389" s="3" t="s">
        <v>247</v>
      </c>
      <c r="M3389" s="3" t="s">
        <v>50</v>
      </c>
      <c r="N3389" s="3">
        <v>26</v>
      </c>
      <c r="O3389" s="3">
        <v>107</v>
      </c>
    </row>
    <row r="3390" spans="1:15" ht="17.100000000000001">
      <c r="A3390" s="3" t="s">
        <v>4141</v>
      </c>
      <c r="B3390" s="3" t="s">
        <v>16</v>
      </c>
      <c r="C3390" s="3" t="s">
        <v>3407</v>
      </c>
      <c r="D3390" s="3" t="s">
        <v>2190</v>
      </c>
      <c r="E3390" s="3" t="s">
        <v>2191</v>
      </c>
      <c r="F3390" s="3">
        <v>23</v>
      </c>
      <c r="G3390" s="3" t="s">
        <v>201</v>
      </c>
      <c r="H3390" s="3" t="s">
        <v>21</v>
      </c>
      <c r="I3390" s="3" t="s">
        <v>22</v>
      </c>
      <c r="J3390" s="3" t="s">
        <v>21</v>
      </c>
      <c r="K3390" s="3"/>
      <c r="L3390" s="3" t="s">
        <v>104</v>
      </c>
      <c r="M3390" s="3" t="s">
        <v>324</v>
      </c>
      <c r="N3390" s="3">
        <v>38</v>
      </c>
      <c r="O3390" s="3">
        <v>133</v>
      </c>
    </row>
    <row r="3391" spans="1:15" ht="17.100000000000001">
      <c r="A3391" s="3" t="s">
        <v>4142</v>
      </c>
      <c r="B3391" s="3" t="s">
        <v>3147</v>
      </c>
      <c r="C3391" s="3" t="s">
        <v>378</v>
      </c>
      <c r="D3391" s="3" t="s">
        <v>18</v>
      </c>
      <c r="E3391" s="3" t="s">
        <v>19</v>
      </c>
      <c r="F3391" s="3">
        <v>23</v>
      </c>
      <c r="G3391" s="3" t="s">
        <v>57</v>
      </c>
      <c r="H3391" s="3" t="s">
        <v>21</v>
      </c>
      <c r="I3391" s="3" t="s">
        <v>22</v>
      </c>
      <c r="J3391" s="3" t="s">
        <v>21</v>
      </c>
      <c r="K3391" s="3"/>
      <c r="L3391" s="3" t="s">
        <v>87</v>
      </c>
      <c r="M3391" s="3" t="s">
        <v>639</v>
      </c>
      <c r="N3391" s="3">
        <v>1</v>
      </c>
      <c r="O3391" s="3">
        <v>28</v>
      </c>
    </row>
    <row r="3392" spans="1:15" ht="17.100000000000001">
      <c r="A3392" s="3" t="s">
        <v>4143</v>
      </c>
      <c r="B3392" s="3" t="s">
        <v>81</v>
      </c>
      <c r="C3392" s="3" t="s">
        <v>395</v>
      </c>
      <c r="D3392" s="3" t="s">
        <v>91</v>
      </c>
      <c r="E3392" s="3" t="s">
        <v>92</v>
      </c>
      <c r="F3392" s="3">
        <v>23</v>
      </c>
      <c r="G3392" s="3" t="s">
        <v>4144</v>
      </c>
      <c r="H3392" s="3" t="s">
        <v>21</v>
      </c>
      <c r="I3392" s="3" t="s">
        <v>22</v>
      </c>
      <c r="J3392" s="3" t="s">
        <v>21</v>
      </c>
      <c r="K3392" s="3"/>
      <c r="L3392" s="3" t="s">
        <v>3080</v>
      </c>
      <c r="M3392" s="3" t="s">
        <v>1559</v>
      </c>
      <c r="N3392" s="3">
        <v>3</v>
      </c>
      <c r="O3392" s="3">
        <v>101</v>
      </c>
    </row>
    <row r="3393" spans="1:15" ht="17.100000000000001">
      <c r="A3393" s="3" t="s">
        <v>4145</v>
      </c>
      <c r="B3393" s="3" t="s">
        <v>42</v>
      </c>
      <c r="C3393" s="3" t="s">
        <v>3854</v>
      </c>
      <c r="D3393" s="3" t="s">
        <v>20</v>
      </c>
      <c r="E3393" s="3" t="s">
        <v>339</v>
      </c>
      <c r="F3393" s="3">
        <v>23</v>
      </c>
      <c r="G3393" s="3" t="s">
        <v>69</v>
      </c>
      <c r="H3393" s="3" t="s">
        <v>21</v>
      </c>
      <c r="I3393" s="3" t="s">
        <v>22</v>
      </c>
      <c r="J3393" s="3" t="s">
        <v>21</v>
      </c>
      <c r="K3393" s="3"/>
      <c r="L3393" s="3" t="s">
        <v>44</v>
      </c>
      <c r="M3393" s="3" t="s">
        <v>306</v>
      </c>
      <c r="N3393" s="3">
        <v>4</v>
      </c>
      <c r="O3393" s="3">
        <v>91</v>
      </c>
    </row>
    <row r="3394" spans="1:15" ht="17.100000000000001">
      <c r="A3394" s="3" t="s">
        <v>4146</v>
      </c>
      <c r="B3394" s="3" t="s">
        <v>16</v>
      </c>
      <c r="C3394" s="3" t="s">
        <v>1146</v>
      </c>
      <c r="D3394" s="3" t="s">
        <v>20</v>
      </c>
      <c r="E3394" s="3" t="s">
        <v>339</v>
      </c>
      <c r="F3394" s="3">
        <v>23</v>
      </c>
      <c r="G3394" s="3" t="s">
        <v>1391</v>
      </c>
      <c r="H3394" s="3" t="s">
        <v>21</v>
      </c>
      <c r="I3394" s="3" t="s">
        <v>22</v>
      </c>
      <c r="J3394" s="3" t="s">
        <v>21</v>
      </c>
      <c r="K3394" s="3"/>
      <c r="L3394" s="3" t="s">
        <v>333</v>
      </c>
      <c r="M3394" s="3" t="s">
        <v>367</v>
      </c>
      <c r="N3394" s="3">
        <v>54</v>
      </c>
      <c r="O3394" s="3">
        <v>182</v>
      </c>
    </row>
    <row r="3395" spans="1:15" ht="17.100000000000001">
      <c r="A3395" s="3" t="s">
        <v>4147</v>
      </c>
      <c r="B3395" s="3" t="s">
        <v>31</v>
      </c>
      <c r="C3395" s="3" t="s">
        <v>187</v>
      </c>
      <c r="D3395" s="3" t="s">
        <v>18</v>
      </c>
      <c r="E3395" s="3" t="s">
        <v>19</v>
      </c>
      <c r="F3395" s="3">
        <v>23</v>
      </c>
      <c r="G3395" s="3" t="s">
        <v>4148</v>
      </c>
      <c r="H3395" s="3" t="s">
        <v>21</v>
      </c>
      <c r="I3395" s="3" t="s">
        <v>653</v>
      </c>
      <c r="J3395" s="3" t="s">
        <v>21</v>
      </c>
      <c r="K3395" s="3"/>
      <c r="L3395" s="3" t="s">
        <v>44</v>
      </c>
      <c r="M3395" s="3" t="s">
        <v>139</v>
      </c>
      <c r="N3395" s="3">
        <v>6</v>
      </c>
      <c r="O3395" s="3">
        <v>105</v>
      </c>
    </row>
    <row r="3396" spans="1:15" ht="17.100000000000001">
      <c r="A3396" s="3" t="s">
        <v>4149</v>
      </c>
      <c r="B3396" s="3" t="s">
        <v>42</v>
      </c>
      <c r="C3396" s="3" t="s">
        <v>2443</v>
      </c>
      <c r="D3396" s="3" t="s">
        <v>20</v>
      </c>
      <c r="E3396" s="3" t="s">
        <v>339</v>
      </c>
      <c r="F3396" s="3">
        <v>23</v>
      </c>
      <c r="G3396" s="3" t="s">
        <v>20</v>
      </c>
      <c r="H3396" s="3" t="s">
        <v>21</v>
      </c>
      <c r="I3396" s="3" t="s">
        <v>22</v>
      </c>
      <c r="J3396" s="3" t="s">
        <v>21</v>
      </c>
      <c r="K3396" s="3"/>
      <c r="L3396" s="3" t="s">
        <v>44</v>
      </c>
      <c r="M3396" s="3" t="s">
        <v>306</v>
      </c>
      <c r="N3396" s="3">
        <v>9</v>
      </c>
      <c r="O3396" s="3">
        <v>128</v>
      </c>
    </row>
    <row r="3397" spans="1:15" ht="17.100000000000001">
      <c r="A3397" s="3" t="s">
        <v>4150</v>
      </c>
      <c r="B3397" s="3" t="s">
        <v>16</v>
      </c>
      <c r="C3397" s="3" t="s">
        <v>246</v>
      </c>
      <c r="D3397" s="3" t="s">
        <v>38</v>
      </c>
      <c r="E3397" s="3" t="s">
        <v>39</v>
      </c>
      <c r="F3397" s="3">
        <v>23</v>
      </c>
      <c r="G3397" s="3" t="s">
        <v>3043</v>
      </c>
      <c r="H3397" s="3" t="s">
        <v>21</v>
      </c>
      <c r="I3397" s="3" t="s">
        <v>22</v>
      </c>
      <c r="J3397" s="3" t="s">
        <v>21</v>
      </c>
      <c r="K3397" s="3"/>
      <c r="L3397" s="3" t="s">
        <v>160</v>
      </c>
      <c r="M3397" s="3" t="s">
        <v>205</v>
      </c>
      <c r="N3397" s="3">
        <v>27</v>
      </c>
      <c r="O3397" s="3">
        <v>128</v>
      </c>
    </row>
    <row r="3398" spans="1:15" ht="17.100000000000001">
      <c r="A3398" s="3" t="s">
        <v>4151</v>
      </c>
      <c r="B3398" s="3" t="s">
        <v>31</v>
      </c>
      <c r="C3398" s="3" t="s">
        <v>1308</v>
      </c>
      <c r="D3398" s="3" t="s">
        <v>20</v>
      </c>
      <c r="E3398" s="3" t="s">
        <v>339</v>
      </c>
      <c r="F3398" s="3">
        <v>23</v>
      </c>
      <c r="G3398" s="3" t="s">
        <v>113</v>
      </c>
      <c r="H3398" s="3" t="s">
        <v>21</v>
      </c>
      <c r="I3398" s="3" t="s">
        <v>22</v>
      </c>
      <c r="J3398" s="3" t="s">
        <v>21</v>
      </c>
      <c r="K3398" s="3"/>
      <c r="L3398" s="3" t="s">
        <v>104</v>
      </c>
      <c r="M3398" s="3" t="s">
        <v>173</v>
      </c>
      <c r="N3398" s="3">
        <v>1</v>
      </c>
      <c r="O3398" s="3">
        <v>170</v>
      </c>
    </row>
    <row r="3399" spans="1:15" ht="17.100000000000001">
      <c r="A3399" s="3" t="s">
        <v>4152</v>
      </c>
      <c r="B3399" s="3" t="s">
        <v>166</v>
      </c>
      <c r="C3399" s="3" t="s">
        <v>517</v>
      </c>
      <c r="D3399" s="3" t="s">
        <v>91</v>
      </c>
      <c r="E3399" s="3" t="s">
        <v>92</v>
      </c>
      <c r="F3399" s="3">
        <v>23</v>
      </c>
      <c r="G3399" s="3" t="s">
        <v>4153</v>
      </c>
      <c r="H3399" s="3" t="s">
        <v>21</v>
      </c>
      <c r="I3399" s="3" t="s">
        <v>22</v>
      </c>
      <c r="J3399" s="3" t="s">
        <v>21</v>
      </c>
      <c r="K3399" s="3"/>
      <c r="L3399" s="3" t="s">
        <v>914</v>
      </c>
      <c r="M3399" s="3" t="s">
        <v>266</v>
      </c>
      <c r="N3399" s="3">
        <v>0</v>
      </c>
      <c r="O3399" s="3">
        <v>86</v>
      </c>
    </row>
    <row r="3400" spans="1:15" ht="17.100000000000001">
      <c r="A3400" s="3" t="s">
        <v>1136</v>
      </c>
      <c r="B3400" s="3" t="s">
        <v>81</v>
      </c>
      <c r="C3400" s="3" t="s">
        <v>378</v>
      </c>
      <c r="D3400" s="3" t="s">
        <v>18</v>
      </c>
      <c r="E3400" s="3" t="s">
        <v>19</v>
      </c>
      <c r="F3400" s="3">
        <v>23</v>
      </c>
      <c r="G3400" s="3" t="s">
        <v>726</v>
      </c>
      <c r="H3400" s="3" t="s">
        <v>21</v>
      </c>
      <c r="I3400" s="3" t="s">
        <v>22</v>
      </c>
      <c r="J3400" s="3" t="s">
        <v>21</v>
      </c>
      <c r="K3400" s="3"/>
      <c r="L3400" s="3" t="s">
        <v>49</v>
      </c>
      <c r="M3400" s="3" t="s">
        <v>254</v>
      </c>
      <c r="N3400" s="3">
        <v>0</v>
      </c>
      <c r="O3400" s="3">
        <v>19</v>
      </c>
    </row>
    <row r="3401" spans="1:15" ht="17.100000000000001">
      <c r="A3401" s="3" t="s">
        <v>4154</v>
      </c>
      <c r="B3401" s="3" t="s">
        <v>42</v>
      </c>
      <c r="C3401" s="3" t="s">
        <v>27</v>
      </c>
      <c r="D3401" s="3" t="s">
        <v>18</v>
      </c>
      <c r="E3401" s="3" t="s">
        <v>19</v>
      </c>
      <c r="F3401" s="3">
        <v>23</v>
      </c>
      <c r="G3401" s="3" t="s">
        <v>763</v>
      </c>
      <c r="H3401" s="3" t="s">
        <v>21</v>
      </c>
      <c r="I3401" s="3" t="s">
        <v>22</v>
      </c>
      <c r="J3401" s="3" t="s">
        <v>21</v>
      </c>
      <c r="K3401" s="3"/>
      <c r="L3401" s="3" t="s">
        <v>160</v>
      </c>
      <c r="M3401" s="3" t="s">
        <v>50</v>
      </c>
      <c r="N3401" s="3">
        <v>7</v>
      </c>
      <c r="O3401" s="3">
        <v>93</v>
      </c>
    </row>
    <row r="3402" spans="1:15" ht="17.100000000000001">
      <c r="A3402" s="3" t="s">
        <v>4155</v>
      </c>
      <c r="B3402" s="3" t="s">
        <v>78</v>
      </c>
      <c r="C3402" s="3" t="s">
        <v>56</v>
      </c>
      <c r="D3402" s="3" t="s">
        <v>38</v>
      </c>
      <c r="E3402" s="3" t="s">
        <v>39</v>
      </c>
      <c r="F3402" s="3">
        <v>23</v>
      </c>
      <c r="G3402" s="3" t="s">
        <v>284</v>
      </c>
      <c r="H3402" s="3" t="s">
        <v>21</v>
      </c>
      <c r="I3402" s="3" t="s">
        <v>22</v>
      </c>
      <c r="J3402" s="3" t="s">
        <v>21</v>
      </c>
      <c r="K3402" s="3"/>
      <c r="L3402" s="3" t="s">
        <v>49</v>
      </c>
      <c r="M3402" s="3" t="s">
        <v>205</v>
      </c>
      <c r="N3402" s="3">
        <v>11</v>
      </c>
      <c r="O3402" s="3">
        <v>117</v>
      </c>
    </row>
    <row r="3403" spans="1:15" ht="17.100000000000001">
      <c r="A3403" s="3" t="s">
        <v>4156</v>
      </c>
      <c r="B3403" s="3" t="s">
        <v>102</v>
      </c>
      <c r="C3403" s="3" t="s">
        <v>252</v>
      </c>
      <c r="D3403" s="3" t="s">
        <v>91</v>
      </c>
      <c r="E3403" s="3" t="s">
        <v>92</v>
      </c>
      <c r="F3403" s="3">
        <v>23</v>
      </c>
      <c r="G3403" s="3" t="s">
        <v>726</v>
      </c>
      <c r="H3403" s="3" t="s">
        <v>21</v>
      </c>
      <c r="I3403" s="3" t="s">
        <v>22</v>
      </c>
      <c r="J3403" s="3" t="s">
        <v>21</v>
      </c>
      <c r="K3403" s="3"/>
      <c r="L3403" s="3" t="s">
        <v>247</v>
      </c>
      <c r="M3403" s="3" t="s">
        <v>205</v>
      </c>
      <c r="N3403" s="3">
        <v>0</v>
      </c>
      <c r="O3403" s="3">
        <v>65</v>
      </c>
    </row>
    <row r="3404" spans="1:15" ht="17.100000000000001">
      <c r="A3404" s="3" t="s">
        <v>4157</v>
      </c>
      <c r="B3404" s="3" t="s">
        <v>789</v>
      </c>
      <c r="C3404" s="3" t="s">
        <v>17</v>
      </c>
      <c r="D3404" s="3" t="s">
        <v>18</v>
      </c>
      <c r="E3404" s="3" t="s">
        <v>19</v>
      </c>
      <c r="F3404" s="3">
        <v>23</v>
      </c>
      <c r="G3404" s="3" t="s">
        <v>512</v>
      </c>
      <c r="H3404" s="3" t="s">
        <v>21</v>
      </c>
      <c r="I3404" s="3" t="s">
        <v>22</v>
      </c>
      <c r="J3404" s="3" t="s">
        <v>21</v>
      </c>
      <c r="K3404" s="3"/>
      <c r="L3404" s="3" t="s">
        <v>247</v>
      </c>
      <c r="M3404" s="3" t="s">
        <v>50</v>
      </c>
      <c r="N3404" s="3">
        <v>6</v>
      </c>
      <c r="O3404" s="3">
        <v>87</v>
      </c>
    </row>
    <row r="3405" spans="1:15" ht="17.100000000000001">
      <c r="A3405" s="3" t="s">
        <v>4158</v>
      </c>
      <c r="B3405" s="3" t="s">
        <v>457</v>
      </c>
      <c r="C3405" s="3" t="s">
        <v>290</v>
      </c>
      <c r="D3405" s="3" t="s">
        <v>91</v>
      </c>
      <c r="E3405" s="3" t="s">
        <v>92</v>
      </c>
      <c r="F3405" s="3">
        <v>23</v>
      </c>
      <c r="G3405" s="3" t="s">
        <v>586</v>
      </c>
      <c r="H3405" s="3" t="s">
        <v>21</v>
      </c>
      <c r="I3405" s="3" t="s">
        <v>22</v>
      </c>
      <c r="J3405" s="3" t="s">
        <v>21</v>
      </c>
      <c r="K3405" s="3"/>
      <c r="L3405" s="3" t="s">
        <v>49</v>
      </c>
      <c r="M3405" s="3" t="s">
        <v>82</v>
      </c>
      <c r="N3405" s="3">
        <v>29</v>
      </c>
      <c r="O3405" s="3">
        <v>73</v>
      </c>
    </row>
    <row r="3406" spans="1:15" ht="17.100000000000001">
      <c r="A3406" s="3" t="s">
        <v>4159</v>
      </c>
      <c r="B3406" s="3" t="s">
        <v>115</v>
      </c>
      <c r="C3406" s="3"/>
      <c r="D3406" s="3" t="s">
        <v>20</v>
      </c>
      <c r="E3406" s="3" t="s">
        <v>339</v>
      </c>
      <c r="F3406" s="3">
        <v>23</v>
      </c>
      <c r="G3406" s="3" t="s">
        <v>20</v>
      </c>
      <c r="H3406" s="3" t="s">
        <v>21</v>
      </c>
      <c r="I3406" s="3" t="s">
        <v>22</v>
      </c>
      <c r="J3406" s="3" t="s">
        <v>21</v>
      </c>
      <c r="K3406" s="3"/>
      <c r="L3406" s="3" t="s">
        <v>160</v>
      </c>
      <c r="M3406" s="3" t="s">
        <v>50</v>
      </c>
      <c r="N3406" s="3">
        <v>0</v>
      </c>
      <c r="O3406" s="3">
        <v>0</v>
      </c>
    </row>
    <row r="3407" spans="1:15" ht="17.100000000000001">
      <c r="A3407" s="3" t="s">
        <v>4160</v>
      </c>
      <c r="B3407" s="3" t="s">
        <v>81</v>
      </c>
      <c r="C3407" s="3" t="s">
        <v>149</v>
      </c>
      <c r="D3407" s="3" t="s">
        <v>18</v>
      </c>
      <c r="E3407" s="3" t="s">
        <v>19</v>
      </c>
      <c r="F3407" s="3">
        <v>23</v>
      </c>
      <c r="G3407" s="3" t="s">
        <v>57</v>
      </c>
      <c r="H3407" s="3" t="s">
        <v>21</v>
      </c>
      <c r="I3407" s="3" t="s">
        <v>22</v>
      </c>
      <c r="J3407" s="3" t="s">
        <v>21</v>
      </c>
      <c r="K3407" s="3"/>
      <c r="L3407" s="3" t="s">
        <v>108</v>
      </c>
      <c r="M3407" s="3" t="s">
        <v>3224</v>
      </c>
      <c r="N3407" s="3">
        <v>7</v>
      </c>
      <c r="O3407" s="3">
        <v>147</v>
      </c>
    </row>
    <row r="3408" spans="1:15" ht="17.100000000000001">
      <c r="A3408" s="3" t="s">
        <v>4161</v>
      </c>
      <c r="B3408" s="3" t="s">
        <v>16</v>
      </c>
      <c r="C3408" s="3" t="s">
        <v>2532</v>
      </c>
      <c r="D3408" s="3" t="s">
        <v>2190</v>
      </c>
      <c r="E3408" s="3" t="s">
        <v>2191</v>
      </c>
      <c r="F3408" s="3">
        <v>23</v>
      </c>
      <c r="G3408" s="3" t="s">
        <v>2583</v>
      </c>
      <c r="H3408" s="3" t="s">
        <v>21</v>
      </c>
      <c r="I3408" s="3" t="s">
        <v>22</v>
      </c>
      <c r="J3408" s="3" t="s">
        <v>21</v>
      </c>
      <c r="K3408" s="3"/>
      <c r="L3408" s="3" t="s">
        <v>87</v>
      </c>
      <c r="M3408" s="3" t="s">
        <v>70</v>
      </c>
      <c r="N3408" s="3">
        <v>26</v>
      </c>
      <c r="O3408" s="3">
        <v>70</v>
      </c>
    </row>
    <row r="3409" spans="1:15" ht="17.100000000000001">
      <c r="A3409" s="3" t="s">
        <v>4162</v>
      </c>
      <c r="B3409" s="3" t="s">
        <v>278</v>
      </c>
      <c r="C3409" s="3" t="s">
        <v>73</v>
      </c>
      <c r="D3409" s="3" t="s">
        <v>38</v>
      </c>
      <c r="E3409" s="3" t="s">
        <v>39</v>
      </c>
      <c r="F3409" s="3">
        <v>23</v>
      </c>
      <c r="G3409" s="3" t="s">
        <v>74</v>
      </c>
      <c r="H3409" s="3" t="s">
        <v>21</v>
      </c>
      <c r="I3409" s="3" t="s">
        <v>22</v>
      </c>
      <c r="J3409" s="3" t="s">
        <v>21</v>
      </c>
      <c r="K3409" s="3"/>
      <c r="L3409" s="3" t="s">
        <v>49</v>
      </c>
      <c r="M3409" s="3" t="s">
        <v>254</v>
      </c>
      <c r="N3409" s="3">
        <v>29</v>
      </c>
      <c r="O3409" s="3">
        <v>147</v>
      </c>
    </row>
    <row r="3410" spans="1:15" ht="17.100000000000001">
      <c r="A3410" s="3" t="s">
        <v>4163</v>
      </c>
      <c r="B3410" s="3" t="s">
        <v>166</v>
      </c>
      <c r="C3410" s="3" t="s">
        <v>370</v>
      </c>
      <c r="D3410" s="3" t="s">
        <v>18</v>
      </c>
      <c r="E3410" s="3" t="s">
        <v>19</v>
      </c>
      <c r="F3410" s="3">
        <v>23</v>
      </c>
      <c r="G3410" s="3" t="s">
        <v>530</v>
      </c>
      <c r="H3410" s="3" t="s">
        <v>21</v>
      </c>
      <c r="I3410" s="3" t="s">
        <v>22</v>
      </c>
      <c r="J3410" s="3" t="s">
        <v>21</v>
      </c>
      <c r="K3410" s="3"/>
      <c r="L3410" s="3" t="s">
        <v>333</v>
      </c>
      <c r="M3410" s="3" t="s">
        <v>639</v>
      </c>
      <c r="N3410" s="3">
        <v>0</v>
      </c>
      <c r="O3410" s="3">
        <v>70</v>
      </c>
    </row>
    <row r="3411" spans="1:15" ht="17.100000000000001">
      <c r="A3411" s="3" t="s">
        <v>4164</v>
      </c>
      <c r="B3411" s="3" t="s">
        <v>16</v>
      </c>
      <c r="C3411" s="3" t="s">
        <v>671</v>
      </c>
      <c r="D3411" s="3" t="s">
        <v>38</v>
      </c>
      <c r="E3411" s="3" t="s">
        <v>39</v>
      </c>
      <c r="F3411" s="3">
        <v>23</v>
      </c>
      <c r="G3411" s="3" t="s">
        <v>397</v>
      </c>
      <c r="H3411" s="3" t="s">
        <v>21</v>
      </c>
      <c r="I3411" s="3" t="s">
        <v>22</v>
      </c>
      <c r="J3411" s="3" t="s">
        <v>21</v>
      </c>
      <c r="K3411" s="3"/>
      <c r="L3411" s="3" t="s">
        <v>222</v>
      </c>
      <c r="M3411" s="3" t="s">
        <v>1319</v>
      </c>
      <c r="N3411" s="3">
        <v>25</v>
      </c>
      <c r="O3411" s="3">
        <v>149</v>
      </c>
    </row>
    <row r="3412" spans="1:15" ht="17.100000000000001">
      <c r="A3412" s="3" t="s">
        <v>4165</v>
      </c>
      <c r="B3412" s="3" t="s">
        <v>1617</v>
      </c>
      <c r="C3412" s="3" t="s">
        <v>236</v>
      </c>
      <c r="D3412" s="3" t="s">
        <v>91</v>
      </c>
      <c r="E3412" s="3" t="s">
        <v>92</v>
      </c>
      <c r="F3412" s="3">
        <v>23</v>
      </c>
      <c r="G3412" s="3" t="s">
        <v>911</v>
      </c>
      <c r="H3412" s="3" t="s">
        <v>21</v>
      </c>
      <c r="I3412" s="3" t="s">
        <v>22</v>
      </c>
      <c r="J3412" s="3" t="s">
        <v>21</v>
      </c>
      <c r="K3412" s="3"/>
      <c r="L3412" s="3" t="s">
        <v>160</v>
      </c>
      <c r="M3412" s="3" t="s">
        <v>82</v>
      </c>
      <c r="N3412" s="3">
        <v>24</v>
      </c>
      <c r="O3412" s="3">
        <v>170</v>
      </c>
    </row>
    <row r="3413" spans="1:15" ht="17.100000000000001">
      <c r="A3413" s="3" t="s">
        <v>4166</v>
      </c>
      <c r="B3413" s="3" t="s">
        <v>278</v>
      </c>
      <c r="C3413" s="3" t="s">
        <v>4144</v>
      </c>
      <c r="D3413" s="3" t="s">
        <v>20</v>
      </c>
      <c r="E3413" s="3" t="s">
        <v>339</v>
      </c>
      <c r="F3413" s="3">
        <v>23</v>
      </c>
      <c r="G3413" s="3" t="s">
        <v>530</v>
      </c>
      <c r="H3413" s="3" t="s">
        <v>21</v>
      </c>
      <c r="I3413" s="3" t="s">
        <v>22</v>
      </c>
      <c r="J3413" s="3" t="s">
        <v>21</v>
      </c>
      <c r="K3413" s="3"/>
      <c r="L3413" s="3" t="s">
        <v>49</v>
      </c>
      <c r="M3413" s="3" t="s">
        <v>70</v>
      </c>
      <c r="N3413" s="3">
        <v>10</v>
      </c>
      <c r="O3413" s="3">
        <v>52</v>
      </c>
    </row>
    <row r="3414" spans="1:15" ht="17.100000000000001">
      <c r="A3414" s="3" t="s">
        <v>4167</v>
      </c>
      <c r="B3414" s="3" t="s">
        <v>245</v>
      </c>
      <c r="C3414" s="3" t="s">
        <v>4168</v>
      </c>
      <c r="D3414" s="3" t="s">
        <v>20</v>
      </c>
      <c r="E3414" s="3" t="s">
        <v>339</v>
      </c>
      <c r="F3414" s="3">
        <v>23</v>
      </c>
      <c r="G3414" s="3" t="s">
        <v>3114</v>
      </c>
      <c r="H3414" s="3" t="s">
        <v>21</v>
      </c>
      <c r="I3414" s="3" t="s">
        <v>22</v>
      </c>
      <c r="J3414" s="3" t="s">
        <v>21</v>
      </c>
      <c r="K3414" s="3"/>
      <c r="L3414" s="3" t="s">
        <v>477</v>
      </c>
      <c r="M3414" s="3" t="s">
        <v>214</v>
      </c>
      <c r="N3414" s="3">
        <v>5</v>
      </c>
      <c r="O3414" s="3">
        <v>85</v>
      </c>
    </row>
    <row r="3415" spans="1:15" ht="17.100000000000001">
      <c r="A3415" s="3" t="s">
        <v>4169</v>
      </c>
      <c r="B3415" s="3" t="s">
        <v>278</v>
      </c>
      <c r="C3415" s="3" t="s">
        <v>671</v>
      </c>
      <c r="D3415" s="3" t="s">
        <v>38</v>
      </c>
      <c r="E3415" s="3" t="s">
        <v>39</v>
      </c>
      <c r="F3415" s="3">
        <v>23</v>
      </c>
      <c r="G3415" s="3" t="s">
        <v>113</v>
      </c>
      <c r="H3415" s="3" t="s">
        <v>21</v>
      </c>
      <c r="I3415" s="3" t="s">
        <v>22</v>
      </c>
      <c r="J3415" s="3" t="s">
        <v>21</v>
      </c>
      <c r="K3415" s="3" t="s">
        <v>4170</v>
      </c>
      <c r="L3415" s="3" t="s">
        <v>104</v>
      </c>
      <c r="M3415" s="3" t="s">
        <v>324</v>
      </c>
      <c r="N3415" s="3">
        <v>38</v>
      </c>
      <c r="O3415" s="3">
        <v>187</v>
      </c>
    </row>
    <row r="3416" spans="1:15" ht="17.100000000000001">
      <c r="A3416" s="3" t="s">
        <v>4171</v>
      </c>
      <c r="B3416" s="3" t="s">
        <v>72</v>
      </c>
      <c r="C3416" s="3" t="s">
        <v>3874</v>
      </c>
      <c r="D3416" s="3" t="s">
        <v>2190</v>
      </c>
      <c r="E3416" s="3" t="s">
        <v>2191</v>
      </c>
      <c r="F3416" s="3">
        <v>23</v>
      </c>
      <c r="G3416" s="3" t="s">
        <v>623</v>
      </c>
      <c r="H3416" s="3" t="s">
        <v>21</v>
      </c>
      <c r="I3416" s="3" t="s">
        <v>22</v>
      </c>
      <c r="J3416" s="3" t="s">
        <v>21</v>
      </c>
      <c r="K3416" s="3"/>
      <c r="L3416" s="3" t="s">
        <v>49</v>
      </c>
      <c r="M3416" s="3" t="s">
        <v>343</v>
      </c>
      <c r="N3416" s="3">
        <v>1</v>
      </c>
      <c r="O3416" s="3">
        <v>67</v>
      </c>
    </row>
    <row r="3417" spans="1:15" ht="17.100000000000001">
      <c r="A3417" s="3" t="s">
        <v>3116</v>
      </c>
      <c r="B3417" s="3" t="s">
        <v>106</v>
      </c>
      <c r="C3417" s="3" t="s">
        <v>1308</v>
      </c>
      <c r="D3417" s="3" t="s">
        <v>20</v>
      </c>
      <c r="E3417" s="3" t="s">
        <v>339</v>
      </c>
      <c r="F3417" s="3">
        <v>23</v>
      </c>
      <c r="G3417" s="3" t="s">
        <v>113</v>
      </c>
      <c r="H3417" s="3" t="s">
        <v>21</v>
      </c>
      <c r="I3417" s="3" t="s">
        <v>22</v>
      </c>
      <c r="J3417" s="3" t="s">
        <v>21</v>
      </c>
      <c r="K3417" s="3"/>
      <c r="L3417" s="3" t="s">
        <v>104</v>
      </c>
      <c r="M3417" s="3" t="s">
        <v>173</v>
      </c>
      <c r="N3417" s="3">
        <v>6</v>
      </c>
      <c r="O3417" s="3">
        <v>110</v>
      </c>
    </row>
    <row r="3418" spans="1:15" ht="17.100000000000001">
      <c r="A3418" s="3" t="s">
        <v>4172</v>
      </c>
      <c r="B3418" s="3" t="s">
        <v>16</v>
      </c>
      <c r="C3418" s="3"/>
      <c r="D3418" s="3" t="s">
        <v>20</v>
      </c>
      <c r="E3418" s="3" t="s">
        <v>339</v>
      </c>
      <c r="F3418" s="3">
        <v>23</v>
      </c>
      <c r="G3418" s="3" t="s">
        <v>1015</v>
      </c>
      <c r="H3418" s="3" t="s">
        <v>21</v>
      </c>
      <c r="I3418" s="3" t="s">
        <v>22</v>
      </c>
      <c r="J3418" s="3" t="s">
        <v>21</v>
      </c>
      <c r="K3418" s="3"/>
      <c r="L3418" s="3" t="s">
        <v>128</v>
      </c>
      <c r="M3418" s="3" t="s">
        <v>306</v>
      </c>
      <c r="N3418" s="3">
        <v>0</v>
      </c>
      <c r="O3418" s="3">
        <v>0</v>
      </c>
    </row>
    <row r="3419" spans="1:15" ht="17.100000000000001">
      <c r="A3419" s="3" t="s">
        <v>4173</v>
      </c>
      <c r="B3419" s="3" t="s">
        <v>81</v>
      </c>
      <c r="C3419" s="3" t="s">
        <v>868</v>
      </c>
      <c r="D3419" s="3" t="s">
        <v>20</v>
      </c>
      <c r="E3419" s="3" t="s">
        <v>339</v>
      </c>
      <c r="F3419" s="3">
        <v>23</v>
      </c>
      <c r="G3419" s="3" t="s">
        <v>20</v>
      </c>
      <c r="H3419" s="3" t="s">
        <v>21</v>
      </c>
      <c r="I3419" s="3" t="s">
        <v>22</v>
      </c>
      <c r="J3419" s="3" t="s">
        <v>21</v>
      </c>
      <c r="K3419" s="3"/>
      <c r="L3419" s="3" t="s">
        <v>87</v>
      </c>
      <c r="M3419" s="3" t="s">
        <v>291</v>
      </c>
      <c r="N3419" s="3">
        <v>4</v>
      </c>
      <c r="O3419" s="3">
        <v>96</v>
      </c>
    </row>
    <row r="3420" spans="1:15" ht="17.100000000000001">
      <c r="A3420" s="3" t="s">
        <v>1933</v>
      </c>
      <c r="B3420" s="3" t="s">
        <v>16</v>
      </c>
      <c r="C3420" s="3" t="s">
        <v>836</v>
      </c>
      <c r="D3420" s="3" t="s">
        <v>62</v>
      </c>
      <c r="E3420" s="3" t="s">
        <v>63</v>
      </c>
      <c r="F3420" s="3">
        <v>23</v>
      </c>
      <c r="G3420" s="3" t="s">
        <v>93</v>
      </c>
      <c r="H3420" s="3" t="s">
        <v>21</v>
      </c>
      <c r="I3420" s="3" t="s">
        <v>22</v>
      </c>
      <c r="J3420" s="3" t="s">
        <v>21</v>
      </c>
      <c r="K3420" s="3"/>
      <c r="L3420" s="3" t="s">
        <v>44</v>
      </c>
      <c r="M3420" s="3" t="s">
        <v>45</v>
      </c>
      <c r="N3420" s="3">
        <v>44</v>
      </c>
      <c r="O3420" s="3">
        <v>114</v>
      </c>
    </row>
    <row r="3421" spans="1:15" ht="17.100000000000001">
      <c r="A3421" s="3" t="s">
        <v>4174</v>
      </c>
      <c r="B3421" s="3" t="s">
        <v>42</v>
      </c>
      <c r="C3421" s="3" t="s">
        <v>1009</v>
      </c>
      <c r="D3421" s="3" t="s">
        <v>62</v>
      </c>
      <c r="E3421" s="3" t="s">
        <v>63</v>
      </c>
      <c r="F3421" s="3">
        <v>23</v>
      </c>
      <c r="G3421" s="3" t="s">
        <v>1395</v>
      </c>
      <c r="H3421" s="3" t="s">
        <v>21</v>
      </c>
      <c r="I3421" s="3" t="s">
        <v>22</v>
      </c>
      <c r="J3421" s="3" t="s">
        <v>21</v>
      </c>
      <c r="K3421" s="3" t="s">
        <v>870</v>
      </c>
      <c r="L3421" s="3" t="s">
        <v>87</v>
      </c>
      <c r="M3421" s="3" t="s">
        <v>367</v>
      </c>
      <c r="N3421" s="3">
        <v>24</v>
      </c>
      <c r="O3421" s="3">
        <v>162</v>
      </c>
    </row>
    <row r="3422" spans="1:15" ht="17.100000000000001">
      <c r="A3422" s="3" t="s">
        <v>4175</v>
      </c>
      <c r="B3422" s="3" t="s">
        <v>789</v>
      </c>
      <c r="C3422" s="3" t="s">
        <v>364</v>
      </c>
      <c r="D3422" s="3" t="s">
        <v>20</v>
      </c>
      <c r="E3422" s="3" t="s">
        <v>339</v>
      </c>
      <c r="F3422" s="3">
        <v>23</v>
      </c>
      <c r="G3422" s="3" t="s">
        <v>142</v>
      </c>
      <c r="H3422" s="3" t="s">
        <v>21</v>
      </c>
      <c r="I3422" s="3" t="s">
        <v>22</v>
      </c>
      <c r="J3422" s="3" t="s">
        <v>21</v>
      </c>
      <c r="K3422" s="3"/>
      <c r="L3422" s="3" t="s">
        <v>49</v>
      </c>
      <c r="M3422" s="3" t="s">
        <v>306</v>
      </c>
      <c r="N3422" s="3">
        <v>25</v>
      </c>
      <c r="O3422" s="3">
        <v>86</v>
      </c>
    </row>
    <row r="3423" spans="1:15" ht="17.100000000000001">
      <c r="A3423" s="3" t="s">
        <v>4176</v>
      </c>
      <c r="B3423" s="3" t="s">
        <v>946</v>
      </c>
      <c r="C3423" s="3" t="s">
        <v>190</v>
      </c>
      <c r="D3423" s="3" t="s">
        <v>18</v>
      </c>
      <c r="E3423" s="3" t="s">
        <v>19</v>
      </c>
      <c r="F3423" s="3">
        <v>23</v>
      </c>
      <c r="G3423" s="3" t="s">
        <v>284</v>
      </c>
      <c r="H3423" s="3" t="s">
        <v>21</v>
      </c>
      <c r="I3423" s="3" t="s">
        <v>22</v>
      </c>
      <c r="J3423" s="3" t="s">
        <v>21</v>
      </c>
      <c r="K3423" s="3"/>
      <c r="L3423" s="3" t="s">
        <v>333</v>
      </c>
      <c r="M3423" s="3" t="s">
        <v>324</v>
      </c>
      <c r="N3423" s="3">
        <v>1</v>
      </c>
      <c r="O3423" s="3">
        <v>49</v>
      </c>
    </row>
    <row r="3424" spans="1:15" ht="17.100000000000001">
      <c r="A3424" s="3" t="s">
        <v>4177</v>
      </c>
      <c r="B3424" s="3" t="s">
        <v>1061</v>
      </c>
      <c r="C3424" s="3" t="s">
        <v>182</v>
      </c>
      <c r="D3424" s="3" t="s">
        <v>62</v>
      </c>
      <c r="E3424" s="3" t="s">
        <v>63</v>
      </c>
      <c r="F3424" s="3">
        <v>23</v>
      </c>
      <c r="G3424" s="3" t="s">
        <v>397</v>
      </c>
      <c r="H3424" s="3" t="s">
        <v>21</v>
      </c>
      <c r="I3424" s="3" t="s">
        <v>22</v>
      </c>
      <c r="J3424" s="3" t="s">
        <v>21</v>
      </c>
      <c r="K3424" s="3"/>
      <c r="L3424" s="3" t="s">
        <v>87</v>
      </c>
      <c r="M3424" s="3" t="s">
        <v>109</v>
      </c>
      <c r="N3424" s="3">
        <v>2</v>
      </c>
      <c r="O3424" s="3">
        <v>129</v>
      </c>
    </row>
    <row r="3425" spans="1:15" ht="17.100000000000001">
      <c r="A3425" s="3" t="s">
        <v>4178</v>
      </c>
      <c r="B3425" s="3" t="s">
        <v>72</v>
      </c>
      <c r="C3425" s="3" t="s">
        <v>1177</v>
      </c>
      <c r="D3425" s="3" t="s">
        <v>20</v>
      </c>
      <c r="E3425" s="3" t="s">
        <v>339</v>
      </c>
      <c r="F3425" s="3">
        <v>23</v>
      </c>
      <c r="G3425" s="3" t="s">
        <v>265</v>
      </c>
      <c r="H3425" s="3" t="s">
        <v>21</v>
      </c>
      <c r="I3425" s="3" t="s">
        <v>22</v>
      </c>
      <c r="J3425" s="3" t="s">
        <v>21</v>
      </c>
      <c r="K3425" s="3"/>
      <c r="L3425" s="3" t="s">
        <v>44</v>
      </c>
      <c r="M3425" s="3" t="s">
        <v>306</v>
      </c>
      <c r="N3425" s="3">
        <v>0</v>
      </c>
      <c r="O3425" s="3">
        <v>156</v>
      </c>
    </row>
    <row r="3426" spans="1:15" ht="17.100000000000001">
      <c r="A3426" s="3" t="s">
        <v>4179</v>
      </c>
      <c r="B3426" s="3" t="s">
        <v>42</v>
      </c>
      <c r="C3426" s="3" t="s">
        <v>221</v>
      </c>
      <c r="D3426" s="3" t="s">
        <v>38</v>
      </c>
      <c r="E3426" s="3" t="s">
        <v>39</v>
      </c>
      <c r="F3426" s="3">
        <v>23</v>
      </c>
      <c r="G3426" s="3" t="s">
        <v>1662</v>
      </c>
      <c r="H3426" s="3" t="s">
        <v>21</v>
      </c>
      <c r="I3426" s="3" t="s">
        <v>22</v>
      </c>
      <c r="J3426" s="3" t="s">
        <v>21</v>
      </c>
      <c r="K3426" s="3"/>
      <c r="L3426" s="3" t="s">
        <v>160</v>
      </c>
      <c r="M3426" s="3" t="s">
        <v>88</v>
      </c>
      <c r="N3426" s="3">
        <v>12</v>
      </c>
      <c r="O3426" s="3">
        <v>110</v>
      </c>
    </row>
    <row r="3427" spans="1:15" ht="17.100000000000001">
      <c r="A3427" s="3" t="s">
        <v>4180</v>
      </c>
      <c r="B3427" s="3" t="s">
        <v>81</v>
      </c>
      <c r="C3427" s="3"/>
      <c r="D3427" s="3" t="s">
        <v>20</v>
      </c>
      <c r="E3427" s="3" t="s">
        <v>339</v>
      </c>
      <c r="F3427" s="3">
        <v>23</v>
      </c>
      <c r="G3427" s="3" t="s">
        <v>177</v>
      </c>
      <c r="H3427" s="3" t="s">
        <v>21</v>
      </c>
      <c r="I3427" s="3" t="s">
        <v>22</v>
      </c>
      <c r="J3427" s="3" t="s">
        <v>21</v>
      </c>
      <c r="K3427" s="3"/>
      <c r="L3427" s="3" t="s">
        <v>44</v>
      </c>
      <c r="M3427" s="3" t="s">
        <v>139</v>
      </c>
      <c r="N3427" s="3">
        <v>2</v>
      </c>
      <c r="O3427" s="3">
        <v>16</v>
      </c>
    </row>
    <row r="3428" spans="1:15" ht="17.100000000000001">
      <c r="A3428" s="3" t="s">
        <v>4181</v>
      </c>
      <c r="B3428" s="3" t="s">
        <v>42</v>
      </c>
      <c r="C3428" s="3" t="s">
        <v>1146</v>
      </c>
      <c r="D3428" s="3" t="s">
        <v>20</v>
      </c>
      <c r="E3428" s="3" t="s">
        <v>339</v>
      </c>
      <c r="F3428" s="3">
        <v>23</v>
      </c>
      <c r="G3428" s="3" t="s">
        <v>265</v>
      </c>
      <c r="H3428" s="3" t="s">
        <v>21</v>
      </c>
      <c r="I3428" s="3" t="s">
        <v>22</v>
      </c>
      <c r="J3428" s="3" t="s">
        <v>21</v>
      </c>
      <c r="K3428" s="3"/>
      <c r="L3428" s="3" t="s">
        <v>247</v>
      </c>
      <c r="M3428" s="3" t="s">
        <v>254</v>
      </c>
      <c r="N3428" s="3">
        <v>7</v>
      </c>
      <c r="O3428" s="3">
        <v>100</v>
      </c>
    </row>
    <row r="3429" spans="1:15" ht="17.100000000000001">
      <c r="A3429" s="3" t="s">
        <v>4182</v>
      </c>
      <c r="B3429" s="3" t="s">
        <v>81</v>
      </c>
      <c r="C3429" s="3" t="s">
        <v>190</v>
      </c>
      <c r="D3429" s="3" t="s">
        <v>18</v>
      </c>
      <c r="E3429" s="3" t="s">
        <v>19</v>
      </c>
      <c r="F3429" s="3">
        <v>23</v>
      </c>
      <c r="G3429" s="3" t="s">
        <v>623</v>
      </c>
      <c r="H3429" s="3" t="s">
        <v>21</v>
      </c>
      <c r="I3429" s="3" t="s">
        <v>22</v>
      </c>
      <c r="J3429" s="3" t="s">
        <v>21</v>
      </c>
      <c r="K3429" s="3"/>
      <c r="L3429" s="3" t="s">
        <v>333</v>
      </c>
      <c r="M3429" s="3" t="s">
        <v>324</v>
      </c>
      <c r="N3429" s="3">
        <v>19</v>
      </c>
      <c r="O3429" s="3">
        <v>191</v>
      </c>
    </row>
    <row r="3430" spans="1:15" ht="17.100000000000001">
      <c r="A3430" s="3" t="s">
        <v>4183</v>
      </c>
      <c r="B3430" s="3" t="s">
        <v>42</v>
      </c>
      <c r="C3430" s="3" t="s">
        <v>152</v>
      </c>
      <c r="D3430" s="3" t="s">
        <v>38</v>
      </c>
      <c r="E3430" s="3" t="s">
        <v>39</v>
      </c>
      <c r="F3430" s="3">
        <v>23</v>
      </c>
      <c r="G3430" s="3" t="s">
        <v>1217</v>
      </c>
      <c r="H3430" s="3" t="s">
        <v>21</v>
      </c>
      <c r="I3430" s="3" t="s">
        <v>22</v>
      </c>
      <c r="J3430" s="3" t="s">
        <v>21</v>
      </c>
      <c r="K3430" s="3"/>
      <c r="L3430" s="3" t="s">
        <v>87</v>
      </c>
      <c r="M3430" s="3" t="s">
        <v>173</v>
      </c>
      <c r="N3430" s="3">
        <v>8</v>
      </c>
      <c r="O3430" s="3">
        <v>85</v>
      </c>
    </row>
    <row r="3431" spans="1:15" ht="17.100000000000001">
      <c r="A3431" s="3" t="s">
        <v>4184</v>
      </c>
      <c r="B3431" s="3" t="s">
        <v>278</v>
      </c>
      <c r="C3431" s="3" t="s">
        <v>2611</v>
      </c>
      <c r="D3431" s="3" t="s">
        <v>20</v>
      </c>
      <c r="E3431" s="3" t="s">
        <v>339</v>
      </c>
      <c r="F3431" s="3">
        <v>23</v>
      </c>
      <c r="G3431" s="3" t="s">
        <v>745</v>
      </c>
      <c r="H3431" s="3" t="s">
        <v>21</v>
      </c>
      <c r="I3431" s="3" t="s">
        <v>22</v>
      </c>
      <c r="J3431" s="3" t="s">
        <v>21</v>
      </c>
      <c r="K3431" s="3" t="s">
        <v>340</v>
      </c>
      <c r="L3431" s="3" t="s">
        <v>58</v>
      </c>
      <c r="M3431" s="3" t="s">
        <v>24</v>
      </c>
      <c r="N3431" s="3">
        <v>72</v>
      </c>
      <c r="O3431" s="3">
        <v>166</v>
      </c>
    </row>
    <row r="3432" spans="1:15" ht="17.100000000000001">
      <c r="A3432" s="3" t="s">
        <v>4185</v>
      </c>
      <c r="B3432" s="3" t="s">
        <v>102</v>
      </c>
      <c r="C3432" s="3" t="s">
        <v>127</v>
      </c>
      <c r="D3432" s="3" t="s">
        <v>62</v>
      </c>
      <c r="E3432" s="3" t="s">
        <v>63</v>
      </c>
      <c r="F3432" s="3">
        <v>23</v>
      </c>
      <c r="G3432" s="3" t="s">
        <v>2301</v>
      </c>
      <c r="H3432" s="3" t="s">
        <v>21</v>
      </c>
      <c r="I3432" s="3" t="s">
        <v>22</v>
      </c>
      <c r="J3432" s="3" t="s">
        <v>21</v>
      </c>
      <c r="K3432" s="3" t="s">
        <v>1110</v>
      </c>
      <c r="L3432" s="3" t="s">
        <v>247</v>
      </c>
      <c r="M3432" s="3" t="s">
        <v>173</v>
      </c>
      <c r="N3432" s="3">
        <v>1</v>
      </c>
      <c r="O3432" s="3">
        <v>91</v>
      </c>
    </row>
    <row r="3433" spans="1:15" ht="17.100000000000001">
      <c r="A3433" s="3" t="s">
        <v>4186</v>
      </c>
      <c r="B3433" s="3" t="s">
        <v>278</v>
      </c>
      <c r="C3433" s="3" t="s">
        <v>250</v>
      </c>
      <c r="D3433" s="3" t="s">
        <v>38</v>
      </c>
      <c r="E3433" s="3" t="s">
        <v>39</v>
      </c>
      <c r="F3433" s="3">
        <v>23</v>
      </c>
      <c r="G3433" s="3" t="s">
        <v>57</v>
      </c>
      <c r="H3433" s="3" t="s">
        <v>21</v>
      </c>
      <c r="I3433" s="3" t="s">
        <v>22</v>
      </c>
      <c r="J3433" s="3" t="s">
        <v>21</v>
      </c>
      <c r="K3433" s="3"/>
      <c r="L3433" s="3" t="s">
        <v>49</v>
      </c>
      <c r="M3433" s="3" t="s">
        <v>254</v>
      </c>
      <c r="N3433" s="3">
        <v>34</v>
      </c>
      <c r="O3433" s="3">
        <v>133</v>
      </c>
    </row>
    <row r="3434" spans="1:15" ht="17.100000000000001">
      <c r="A3434" s="3" t="s">
        <v>4187</v>
      </c>
      <c r="B3434" s="3" t="s">
        <v>31</v>
      </c>
      <c r="C3434" s="3"/>
      <c r="D3434" s="3" t="s">
        <v>20</v>
      </c>
      <c r="E3434" s="3" t="s">
        <v>339</v>
      </c>
      <c r="F3434" s="3">
        <v>23</v>
      </c>
      <c r="G3434" s="3" t="s">
        <v>3534</v>
      </c>
      <c r="H3434" s="3" t="s">
        <v>21</v>
      </c>
      <c r="I3434" s="3" t="s">
        <v>22</v>
      </c>
      <c r="J3434" s="3" t="s">
        <v>21</v>
      </c>
      <c r="K3434" s="3"/>
      <c r="L3434" s="3" t="s">
        <v>183</v>
      </c>
      <c r="M3434" s="3" t="s">
        <v>205</v>
      </c>
      <c r="N3434" s="3">
        <v>0</v>
      </c>
      <c r="O3434" s="3">
        <v>0</v>
      </c>
    </row>
    <row r="3435" spans="1:15" ht="17.100000000000001">
      <c r="A3435" s="3" t="s">
        <v>4188</v>
      </c>
      <c r="B3435" s="3" t="s">
        <v>31</v>
      </c>
      <c r="C3435" s="3" t="s">
        <v>3353</v>
      </c>
      <c r="D3435" s="3" t="s">
        <v>2190</v>
      </c>
      <c r="E3435" s="3" t="s">
        <v>2191</v>
      </c>
      <c r="F3435" s="3">
        <v>23</v>
      </c>
      <c r="G3435" s="3" t="s">
        <v>530</v>
      </c>
      <c r="H3435" s="3" t="s">
        <v>21</v>
      </c>
      <c r="I3435" s="3" t="s">
        <v>22</v>
      </c>
      <c r="J3435" s="3" t="s">
        <v>21</v>
      </c>
      <c r="K3435" s="3"/>
      <c r="L3435" s="3" t="s">
        <v>33</v>
      </c>
      <c r="M3435" s="3" t="s">
        <v>100</v>
      </c>
      <c r="N3435" s="3">
        <v>3</v>
      </c>
      <c r="O3435" s="3">
        <v>62</v>
      </c>
    </row>
    <row r="3436" spans="1:15" ht="17.100000000000001">
      <c r="A3436" s="3" t="s">
        <v>4189</v>
      </c>
      <c r="B3436" s="3" t="s">
        <v>31</v>
      </c>
      <c r="C3436" s="3" t="s">
        <v>364</v>
      </c>
      <c r="D3436" s="3" t="s">
        <v>20</v>
      </c>
      <c r="E3436" s="3" t="s">
        <v>339</v>
      </c>
      <c r="F3436" s="3">
        <v>23</v>
      </c>
      <c r="G3436" s="3" t="s">
        <v>2831</v>
      </c>
      <c r="H3436" s="3" t="s">
        <v>21</v>
      </c>
      <c r="I3436" s="3" t="s">
        <v>22</v>
      </c>
      <c r="J3436" s="3" t="s">
        <v>21</v>
      </c>
      <c r="K3436" s="3"/>
      <c r="L3436" s="3" t="s">
        <v>247</v>
      </c>
      <c r="M3436" s="3" t="s">
        <v>639</v>
      </c>
      <c r="N3436" s="3">
        <v>5</v>
      </c>
      <c r="O3436" s="3">
        <v>103</v>
      </c>
    </row>
    <row r="3437" spans="1:15" ht="17.100000000000001">
      <c r="A3437" s="3" t="s">
        <v>4190</v>
      </c>
      <c r="B3437" s="3" t="s">
        <v>55</v>
      </c>
      <c r="C3437" s="3" t="s">
        <v>275</v>
      </c>
      <c r="D3437" s="3" t="s">
        <v>91</v>
      </c>
      <c r="E3437" s="3" t="s">
        <v>92</v>
      </c>
      <c r="F3437" s="3">
        <v>23</v>
      </c>
      <c r="G3437" s="3" t="s">
        <v>1148</v>
      </c>
      <c r="H3437" s="3" t="s">
        <v>21</v>
      </c>
      <c r="I3437" s="3" t="s">
        <v>22</v>
      </c>
      <c r="J3437" s="3" t="s">
        <v>21</v>
      </c>
      <c r="K3437" s="3"/>
      <c r="L3437" s="3" t="s">
        <v>49</v>
      </c>
      <c r="M3437" s="3" t="s">
        <v>70</v>
      </c>
      <c r="N3437" s="3">
        <v>45</v>
      </c>
      <c r="O3437" s="3">
        <v>145</v>
      </c>
    </row>
    <row r="3438" spans="1:15" ht="17.100000000000001">
      <c r="A3438" s="3" t="s">
        <v>4191</v>
      </c>
      <c r="B3438" s="3" t="s">
        <v>1061</v>
      </c>
      <c r="C3438" s="3" t="s">
        <v>2232</v>
      </c>
      <c r="D3438" s="3" t="s">
        <v>20</v>
      </c>
      <c r="E3438" s="3" t="s">
        <v>339</v>
      </c>
      <c r="F3438" s="3">
        <v>23</v>
      </c>
      <c r="G3438" s="3" t="s">
        <v>1609</v>
      </c>
      <c r="H3438" s="3" t="s">
        <v>21</v>
      </c>
      <c r="I3438" s="3" t="s">
        <v>22</v>
      </c>
      <c r="J3438" s="3" t="s">
        <v>21</v>
      </c>
      <c r="K3438" s="3"/>
      <c r="L3438" s="3" t="s">
        <v>44</v>
      </c>
      <c r="M3438" s="3" t="s">
        <v>306</v>
      </c>
      <c r="N3438" s="3">
        <v>5</v>
      </c>
      <c r="O3438" s="3">
        <v>57</v>
      </c>
    </row>
    <row r="3439" spans="1:15" ht="17.100000000000001">
      <c r="A3439" s="3" t="s">
        <v>4192</v>
      </c>
      <c r="B3439" s="3" t="s">
        <v>81</v>
      </c>
      <c r="C3439" s="3" t="s">
        <v>4193</v>
      </c>
      <c r="D3439" s="3" t="s">
        <v>20</v>
      </c>
      <c r="E3439" s="3" t="s">
        <v>339</v>
      </c>
      <c r="F3439" s="3">
        <v>23</v>
      </c>
      <c r="G3439" s="3" t="s">
        <v>52</v>
      </c>
      <c r="H3439" s="3" t="s">
        <v>21</v>
      </c>
      <c r="I3439" s="3" t="s">
        <v>22</v>
      </c>
      <c r="J3439" s="3" t="s">
        <v>21</v>
      </c>
      <c r="K3439" s="3"/>
      <c r="L3439" s="3" t="s">
        <v>333</v>
      </c>
      <c r="M3439" s="3" t="s">
        <v>324</v>
      </c>
      <c r="N3439" s="3">
        <v>4</v>
      </c>
      <c r="O3439" s="3">
        <v>50</v>
      </c>
    </row>
    <row r="3440" spans="1:15" ht="17.100000000000001">
      <c r="A3440" s="3" t="s">
        <v>4194</v>
      </c>
      <c r="B3440" s="3" t="s">
        <v>16</v>
      </c>
      <c r="C3440" s="3"/>
      <c r="D3440" s="3" t="s">
        <v>20</v>
      </c>
      <c r="E3440" s="3" t="s">
        <v>339</v>
      </c>
      <c r="F3440" s="3">
        <v>23</v>
      </c>
      <c r="G3440" s="3" t="s">
        <v>1003</v>
      </c>
      <c r="H3440" s="3" t="s">
        <v>21</v>
      </c>
      <c r="I3440" s="3" t="s">
        <v>22</v>
      </c>
      <c r="J3440" s="3" t="s">
        <v>21</v>
      </c>
      <c r="K3440" s="3"/>
      <c r="L3440" s="3" t="s">
        <v>104</v>
      </c>
      <c r="M3440" s="3" t="s">
        <v>254</v>
      </c>
      <c r="N3440" s="3">
        <v>40</v>
      </c>
      <c r="O3440" s="3">
        <v>118</v>
      </c>
    </row>
    <row r="3441" spans="1:15" ht="17.100000000000001">
      <c r="A3441" s="3" t="s">
        <v>4195</v>
      </c>
      <c r="B3441" s="3" t="s">
        <v>16</v>
      </c>
      <c r="C3441" s="3" t="s">
        <v>231</v>
      </c>
      <c r="D3441" s="3" t="s">
        <v>18</v>
      </c>
      <c r="E3441" s="3" t="s">
        <v>19</v>
      </c>
      <c r="F3441" s="3">
        <v>23</v>
      </c>
      <c r="G3441" s="3" t="s">
        <v>74</v>
      </c>
      <c r="H3441" s="3" t="s">
        <v>21</v>
      </c>
      <c r="I3441" s="3" t="s">
        <v>22</v>
      </c>
      <c r="J3441" s="3" t="s">
        <v>21</v>
      </c>
      <c r="K3441" s="3"/>
      <c r="L3441" s="3" t="s">
        <v>914</v>
      </c>
      <c r="M3441" s="3" t="s">
        <v>2098</v>
      </c>
      <c r="N3441" s="3">
        <v>52</v>
      </c>
      <c r="O3441" s="3">
        <v>163</v>
      </c>
    </row>
    <row r="3442" spans="1:15" ht="17.100000000000001">
      <c r="A3442" s="3" t="s">
        <v>4196</v>
      </c>
      <c r="B3442" s="3" t="s">
        <v>72</v>
      </c>
      <c r="C3442" s="3" t="s">
        <v>4197</v>
      </c>
      <c r="D3442" s="3" t="s">
        <v>20</v>
      </c>
      <c r="E3442" s="3" t="s">
        <v>3438</v>
      </c>
      <c r="F3442" s="3">
        <v>23</v>
      </c>
      <c r="G3442" s="3" t="s">
        <v>74</v>
      </c>
      <c r="H3442" s="3" t="s">
        <v>21</v>
      </c>
      <c r="I3442" s="3" t="s">
        <v>22</v>
      </c>
      <c r="J3442" s="3" t="s">
        <v>21</v>
      </c>
      <c r="K3442" s="3" t="s">
        <v>563</v>
      </c>
      <c r="L3442" s="3" t="s">
        <v>104</v>
      </c>
      <c r="M3442" s="3" t="s">
        <v>266</v>
      </c>
      <c r="N3442" s="3">
        <v>0</v>
      </c>
      <c r="O3442" s="3">
        <v>9</v>
      </c>
    </row>
    <row r="3443" spans="1:15" ht="17.100000000000001">
      <c r="A3443" s="3" t="s">
        <v>4198</v>
      </c>
      <c r="B3443" s="3" t="s">
        <v>278</v>
      </c>
      <c r="C3443" s="3" t="s">
        <v>4199</v>
      </c>
      <c r="D3443" s="3" t="s">
        <v>3898</v>
      </c>
      <c r="E3443" s="3" t="s">
        <v>3899</v>
      </c>
      <c r="F3443" s="3">
        <v>23</v>
      </c>
      <c r="G3443" s="3" t="s">
        <v>74</v>
      </c>
      <c r="H3443" s="3" t="s">
        <v>21</v>
      </c>
      <c r="I3443" s="3" t="s">
        <v>22</v>
      </c>
      <c r="J3443" s="3" t="s">
        <v>21</v>
      </c>
      <c r="K3443" s="3"/>
      <c r="L3443" s="3" t="s">
        <v>87</v>
      </c>
      <c r="M3443" s="3" t="s">
        <v>147</v>
      </c>
      <c r="N3443" s="3">
        <v>16</v>
      </c>
      <c r="O3443" s="3">
        <v>102</v>
      </c>
    </row>
    <row r="3444" spans="1:15" ht="17.100000000000001">
      <c r="A3444" s="3" t="s">
        <v>4200</v>
      </c>
      <c r="B3444" s="3" t="s">
        <v>81</v>
      </c>
      <c r="C3444" s="3" t="s">
        <v>121</v>
      </c>
      <c r="D3444" s="3" t="s">
        <v>18</v>
      </c>
      <c r="E3444" s="3" t="s">
        <v>19</v>
      </c>
      <c r="F3444" s="3">
        <v>23</v>
      </c>
      <c r="G3444" s="3" t="s">
        <v>32</v>
      </c>
      <c r="H3444" s="3" t="s">
        <v>21</v>
      </c>
      <c r="I3444" s="3" t="s">
        <v>22</v>
      </c>
      <c r="J3444" s="3" t="s">
        <v>21</v>
      </c>
      <c r="K3444" s="3"/>
      <c r="L3444" s="3" t="s">
        <v>333</v>
      </c>
      <c r="M3444" s="3" t="s">
        <v>227</v>
      </c>
      <c r="N3444" s="3">
        <v>7</v>
      </c>
      <c r="O3444" s="3">
        <v>176</v>
      </c>
    </row>
    <row r="3445" spans="1:15" ht="17.100000000000001">
      <c r="A3445" s="3" t="s">
        <v>4201</v>
      </c>
      <c r="B3445" s="3" t="s">
        <v>16</v>
      </c>
      <c r="C3445" s="3" t="s">
        <v>204</v>
      </c>
      <c r="D3445" s="3" t="s">
        <v>91</v>
      </c>
      <c r="E3445" s="3" t="s">
        <v>92</v>
      </c>
      <c r="F3445" s="3">
        <v>23</v>
      </c>
      <c r="G3445" s="3" t="s">
        <v>57</v>
      </c>
      <c r="H3445" s="3" t="s">
        <v>21</v>
      </c>
      <c r="I3445" s="3" t="s">
        <v>22</v>
      </c>
      <c r="J3445" s="3" t="s">
        <v>21</v>
      </c>
      <c r="K3445" s="3"/>
      <c r="L3445" s="3" t="s">
        <v>261</v>
      </c>
      <c r="M3445" s="3" t="s">
        <v>1319</v>
      </c>
      <c r="N3445" s="3">
        <v>16</v>
      </c>
      <c r="O3445" s="3">
        <v>91</v>
      </c>
    </row>
    <row r="3446" spans="1:15" ht="17.100000000000001">
      <c r="A3446" s="3" t="s">
        <v>4202</v>
      </c>
      <c r="B3446" s="3" t="s">
        <v>457</v>
      </c>
      <c r="C3446" s="3" t="s">
        <v>1184</v>
      </c>
      <c r="D3446" s="3" t="s">
        <v>20</v>
      </c>
      <c r="E3446" s="3" t="s">
        <v>339</v>
      </c>
      <c r="F3446" s="3">
        <v>23</v>
      </c>
      <c r="G3446" s="3" t="s">
        <v>103</v>
      </c>
      <c r="H3446" s="3" t="s">
        <v>21</v>
      </c>
      <c r="I3446" s="3" t="s">
        <v>22</v>
      </c>
      <c r="J3446" s="3" t="s">
        <v>21</v>
      </c>
      <c r="K3446" s="3"/>
      <c r="L3446" s="3" t="s">
        <v>44</v>
      </c>
      <c r="M3446" s="3" t="s">
        <v>173</v>
      </c>
      <c r="N3446" s="3">
        <v>23</v>
      </c>
      <c r="O3446" s="3">
        <v>140</v>
      </c>
    </row>
    <row r="3447" spans="1:15" ht="17.100000000000001">
      <c r="A3447" s="3" t="s">
        <v>4203</v>
      </c>
      <c r="B3447" s="3" t="s">
        <v>47</v>
      </c>
      <c r="C3447" s="3"/>
      <c r="D3447" s="3" t="s">
        <v>20</v>
      </c>
      <c r="E3447" s="3" t="s">
        <v>339</v>
      </c>
      <c r="F3447" s="3">
        <v>23</v>
      </c>
      <c r="G3447" s="3" t="s">
        <v>861</v>
      </c>
      <c r="H3447" s="3" t="s">
        <v>21</v>
      </c>
      <c r="I3447" s="3" t="s">
        <v>22</v>
      </c>
      <c r="J3447" s="3" t="s">
        <v>21</v>
      </c>
      <c r="K3447" s="3"/>
      <c r="L3447" s="3" t="s">
        <v>44</v>
      </c>
      <c r="M3447" s="3" t="s">
        <v>59</v>
      </c>
      <c r="N3447" s="3">
        <v>0</v>
      </c>
      <c r="O3447" s="3">
        <v>0</v>
      </c>
    </row>
    <row r="3448" spans="1:15" ht="17.100000000000001">
      <c r="A3448" s="3" t="s">
        <v>4204</v>
      </c>
      <c r="B3448" s="3" t="s">
        <v>31</v>
      </c>
      <c r="C3448" s="3" t="s">
        <v>1184</v>
      </c>
      <c r="D3448" s="3" t="s">
        <v>20</v>
      </c>
      <c r="E3448" s="3" t="s">
        <v>339</v>
      </c>
      <c r="F3448" s="3">
        <v>23</v>
      </c>
      <c r="G3448" s="3" t="s">
        <v>57</v>
      </c>
      <c r="H3448" s="3" t="s">
        <v>21</v>
      </c>
      <c r="I3448" s="3" t="s">
        <v>22</v>
      </c>
      <c r="J3448" s="3" t="s">
        <v>21</v>
      </c>
      <c r="K3448" s="3"/>
      <c r="L3448" s="3" t="s">
        <v>44</v>
      </c>
      <c r="M3448" s="3" t="s">
        <v>291</v>
      </c>
      <c r="N3448" s="3">
        <v>0</v>
      </c>
      <c r="O3448" s="3">
        <v>56</v>
      </c>
    </row>
    <row r="3449" spans="1:15" ht="17.100000000000001">
      <c r="A3449" s="3" t="s">
        <v>4205</v>
      </c>
      <c r="B3449" s="3" t="s">
        <v>278</v>
      </c>
      <c r="C3449" s="3" t="s">
        <v>61</v>
      </c>
      <c r="D3449" s="3" t="s">
        <v>62</v>
      </c>
      <c r="E3449" s="3" t="s">
        <v>63</v>
      </c>
      <c r="F3449" s="3">
        <v>23</v>
      </c>
      <c r="G3449" s="3" t="s">
        <v>259</v>
      </c>
      <c r="H3449" s="3" t="s">
        <v>21</v>
      </c>
      <c r="I3449" s="3" t="s">
        <v>22</v>
      </c>
      <c r="J3449" s="3" t="s">
        <v>21</v>
      </c>
      <c r="K3449" s="3"/>
      <c r="L3449" s="3" t="s">
        <v>128</v>
      </c>
      <c r="M3449" s="3" t="s">
        <v>24</v>
      </c>
      <c r="N3449" s="3">
        <v>7</v>
      </c>
      <c r="O3449" s="3">
        <v>113</v>
      </c>
    </row>
    <row r="3450" spans="1:15" ht="17.100000000000001">
      <c r="A3450" s="3" t="s">
        <v>4206</v>
      </c>
      <c r="B3450" s="3" t="s">
        <v>81</v>
      </c>
      <c r="C3450" s="3" t="s">
        <v>141</v>
      </c>
      <c r="D3450" s="3" t="s">
        <v>62</v>
      </c>
      <c r="E3450" s="3" t="s">
        <v>63</v>
      </c>
      <c r="F3450" s="3">
        <v>23</v>
      </c>
      <c r="G3450" s="3" t="s">
        <v>4207</v>
      </c>
      <c r="H3450" s="3" t="s">
        <v>21</v>
      </c>
      <c r="I3450" s="3" t="s">
        <v>22</v>
      </c>
      <c r="J3450" s="3" t="s">
        <v>21</v>
      </c>
      <c r="K3450" s="3" t="s">
        <v>421</v>
      </c>
      <c r="L3450" s="3" t="s">
        <v>108</v>
      </c>
      <c r="M3450" s="3" t="s">
        <v>173</v>
      </c>
      <c r="N3450" s="3">
        <v>10</v>
      </c>
      <c r="O3450" s="3">
        <v>190</v>
      </c>
    </row>
    <row r="3451" spans="1:15" ht="17.100000000000001">
      <c r="A3451" s="3" t="s">
        <v>4208</v>
      </c>
      <c r="B3451" s="3" t="s">
        <v>31</v>
      </c>
      <c r="C3451" s="3" t="s">
        <v>376</v>
      </c>
      <c r="D3451" s="3" t="s">
        <v>38</v>
      </c>
      <c r="E3451" s="3" t="s">
        <v>39</v>
      </c>
      <c r="F3451" s="3">
        <v>23</v>
      </c>
      <c r="G3451" s="3" t="s">
        <v>284</v>
      </c>
      <c r="H3451" s="3" t="s">
        <v>21</v>
      </c>
      <c r="I3451" s="3" t="s">
        <v>22</v>
      </c>
      <c r="J3451" s="3" t="s">
        <v>21</v>
      </c>
      <c r="K3451" s="3"/>
      <c r="L3451" s="3" t="s">
        <v>104</v>
      </c>
      <c r="M3451" s="3" t="s">
        <v>227</v>
      </c>
      <c r="N3451" s="3">
        <v>1</v>
      </c>
      <c r="O3451" s="3">
        <v>90</v>
      </c>
    </row>
    <row r="3452" spans="1:15" ht="17.100000000000001">
      <c r="A3452" s="3" t="s">
        <v>4209</v>
      </c>
      <c r="B3452" s="3" t="s">
        <v>16</v>
      </c>
      <c r="C3452" s="3" t="s">
        <v>4210</v>
      </c>
      <c r="D3452" s="3" t="s">
        <v>20</v>
      </c>
      <c r="E3452" s="3" t="s">
        <v>3694</v>
      </c>
      <c r="F3452" s="3">
        <v>23</v>
      </c>
      <c r="G3452" s="3" t="s">
        <v>74</v>
      </c>
      <c r="H3452" s="3" t="s">
        <v>21</v>
      </c>
      <c r="I3452" s="3" t="s">
        <v>22</v>
      </c>
      <c r="J3452" s="3" t="s">
        <v>21</v>
      </c>
      <c r="K3452" s="3"/>
      <c r="L3452" s="3" t="s">
        <v>87</v>
      </c>
      <c r="M3452" s="3" t="s">
        <v>266</v>
      </c>
      <c r="N3452" s="3">
        <v>9</v>
      </c>
      <c r="O3452" s="3">
        <v>85</v>
      </c>
    </row>
    <row r="3453" spans="1:15" ht="17.100000000000001">
      <c r="A3453" s="3" t="s">
        <v>4211</v>
      </c>
      <c r="B3453" s="3" t="s">
        <v>877</v>
      </c>
      <c r="C3453" s="3" t="s">
        <v>3854</v>
      </c>
      <c r="D3453" s="3" t="s">
        <v>20</v>
      </c>
      <c r="E3453" s="3" t="s">
        <v>339</v>
      </c>
      <c r="F3453" s="3">
        <v>23</v>
      </c>
      <c r="G3453" s="3" t="s">
        <v>155</v>
      </c>
      <c r="H3453" s="3" t="s">
        <v>21</v>
      </c>
      <c r="I3453" s="3" t="s">
        <v>22</v>
      </c>
      <c r="J3453" s="3" t="s">
        <v>21</v>
      </c>
      <c r="K3453" s="3"/>
      <c r="L3453" s="3" t="s">
        <v>117</v>
      </c>
      <c r="M3453" s="3" t="s">
        <v>50</v>
      </c>
      <c r="N3453" s="3">
        <v>1</v>
      </c>
      <c r="O3453" s="3">
        <v>41</v>
      </c>
    </row>
    <row r="3454" spans="1:15" ht="17.100000000000001">
      <c r="A3454" s="3" t="s">
        <v>4212</v>
      </c>
      <c r="B3454" s="3" t="s">
        <v>1277</v>
      </c>
      <c r="C3454" s="3" t="s">
        <v>1243</v>
      </c>
      <c r="D3454" s="3" t="s">
        <v>20</v>
      </c>
      <c r="E3454" s="3" t="s">
        <v>339</v>
      </c>
      <c r="F3454" s="3">
        <v>23</v>
      </c>
      <c r="G3454" s="3" t="s">
        <v>338</v>
      </c>
      <c r="H3454" s="3" t="s">
        <v>21</v>
      </c>
      <c r="I3454" s="3" t="s">
        <v>22</v>
      </c>
      <c r="J3454" s="3" t="s">
        <v>21</v>
      </c>
      <c r="K3454" s="3" t="s">
        <v>340</v>
      </c>
      <c r="L3454" s="3" t="s">
        <v>160</v>
      </c>
      <c r="M3454" s="3" t="s">
        <v>254</v>
      </c>
      <c r="N3454" s="3">
        <v>8</v>
      </c>
      <c r="O3454" s="3">
        <v>112</v>
      </c>
    </row>
    <row r="3455" spans="1:15" ht="17.100000000000001">
      <c r="A3455" s="3" t="s">
        <v>4213</v>
      </c>
      <c r="B3455" s="3" t="s">
        <v>3238</v>
      </c>
      <c r="C3455" s="3" t="s">
        <v>252</v>
      </c>
      <c r="D3455" s="3" t="s">
        <v>91</v>
      </c>
      <c r="E3455" s="3" t="s">
        <v>92</v>
      </c>
      <c r="F3455" s="3">
        <v>23</v>
      </c>
      <c r="G3455" s="3" t="s">
        <v>93</v>
      </c>
      <c r="H3455" s="3" t="s">
        <v>21</v>
      </c>
      <c r="I3455" s="3" t="s">
        <v>22</v>
      </c>
      <c r="J3455" s="3" t="s">
        <v>21</v>
      </c>
      <c r="K3455" s="3"/>
      <c r="L3455" s="3" t="s">
        <v>160</v>
      </c>
      <c r="M3455" s="3" t="s">
        <v>45</v>
      </c>
      <c r="N3455" s="3">
        <v>24</v>
      </c>
      <c r="O3455" s="3">
        <v>146</v>
      </c>
    </row>
    <row r="3456" spans="1:15" ht="17.100000000000001">
      <c r="A3456" s="3" t="s">
        <v>4214</v>
      </c>
      <c r="B3456" s="3" t="s">
        <v>36</v>
      </c>
      <c r="C3456" s="3" t="s">
        <v>250</v>
      </c>
      <c r="D3456" s="3" t="s">
        <v>38</v>
      </c>
      <c r="E3456" s="3" t="s">
        <v>39</v>
      </c>
      <c r="F3456" s="3">
        <v>23</v>
      </c>
      <c r="G3456" s="3" t="s">
        <v>57</v>
      </c>
      <c r="H3456" s="3" t="s">
        <v>21</v>
      </c>
      <c r="I3456" s="3" t="s">
        <v>22</v>
      </c>
      <c r="J3456" s="3" t="s">
        <v>21</v>
      </c>
      <c r="K3456" s="3"/>
      <c r="L3456" s="3" t="s">
        <v>218</v>
      </c>
      <c r="M3456" s="3" t="s">
        <v>147</v>
      </c>
      <c r="N3456" s="3">
        <v>7</v>
      </c>
      <c r="O3456" s="3">
        <v>82</v>
      </c>
    </row>
    <row r="3457" spans="1:15" ht="17.100000000000001">
      <c r="A3457" s="3" t="s">
        <v>4215</v>
      </c>
      <c r="B3457" s="3" t="s">
        <v>131</v>
      </c>
      <c r="C3457" s="3" t="s">
        <v>3718</v>
      </c>
      <c r="D3457" s="3" t="s">
        <v>20</v>
      </c>
      <c r="E3457" s="3" t="s">
        <v>339</v>
      </c>
      <c r="F3457" s="3">
        <v>23</v>
      </c>
      <c r="G3457" s="3" t="s">
        <v>3762</v>
      </c>
      <c r="H3457" s="3" t="s">
        <v>21</v>
      </c>
      <c r="I3457" s="3" t="s">
        <v>22</v>
      </c>
      <c r="J3457" s="3" t="s">
        <v>21</v>
      </c>
      <c r="K3457" s="3"/>
      <c r="L3457" s="3" t="s">
        <v>44</v>
      </c>
      <c r="M3457" s="3" t="s">
        <v>76</v>
      </c>
      <c r="N3457" s="3">
        <v>38</v>
      </c>
      <c r="O3457" s="3">
        <v>193</v>
      </c>
    </row>
    <row r="3458" spans="1:15" ht="17.100000000000001">
      <c r="A3458" s="3" t="s">
        <v>4216</v>
      </c>
      <c r="B3458" s="3" t="s">
        <v>946</v>
      </c>
      <c r="C3458" s="3" t="s">
        <v>107</v>
      </c>
      <c r="D3458" s="3" t="s">
        <v>91</v>
      </c>
      <c r="E3458" s="3" t="s">
        <v>92</v>
      </c>
      <c r="F3458" s="3">
        <v>23</v>
      </c>
      <c r="G3458" s="3" t="s">
        <v>69</v>
      </c>
      <c r="H3458" s="3" t="s">
        <v>21</v>
      </c>
      <c r="I3458" s="3" t="s">
        <v>22</v>
      </c>
      <c r="J3458" s="3" t="s">
        <v>21</v>
      </c>
      <c r="K3458" s="3" t="s">
        <v>1520</v>
      </c>
      <c r="L3458" s="3" t="s">
        <v>333</v>
      </c>
      <c r="M3458" s="3" t="s">
        <v>266</v>
      </c>
      <c r="N3458" s="3">
        <v>9</v>
      </c>
      <c r="O3458" s="3">
        <v>131</v>
      </c>
    </row>
    <row r="3459" spans="1:15" ht="17.100000000000001">
      <c r="A3459" s="3" t="s">
        <v>4217</v>
      </c>
      <c r="B3459" s="3" t="s">
        <v>16</v>
      </c>
      <c r="C3459" s="3" t="s">
        <v>68</v>
      </c>
      <c r="D3459" s="3" t="s">
        <v>18</v>
      </c>
      <c r="E3459" s="3" t="s">
        <v>19</v>
      </c>
      <c r="F3459" s="3">
        <v>23</v>
      </c>
      <c r="G3459" s="3" t="s">
        <v>124</v>
      </c>
      <c r="H3459" s="3" t="s">
        <v>21</v>
      </c>
      <c r="I3459" s="3" t="s">
        <v>22</v>
      </c>
      <c r="J3459" s="3" t="s">
        <v>21</v>
      </c>
      <c r="K3459" s="3"/>
      <c r="L3459" s="3" t="s">
        <v>247</v>
      </c>
      <c r="M3459" s="3" t="s">
        <v>227</v>
      </c>
      <c r="N3459" s="3">
        <v>28</v>
      </c>
      <c r="O3459" s="3">
        <v>119</v>
      </c>
    </row>
    <row r="3460" spans="1:15" ht="17.100000000000001">
      <c r="A3460" s="3" t="s">
        <v>4218</v>
      </c>
      <c r="B3460" s="3" t="s">
        <v>734</v>
      </c>
      <c r="C3460" s="3" t="s">
        <v>265</v>
      </c>
      <c r="D3460" s="3" t="s">
        <v>91</v>
      </c>
      <c r="E3460" s="3" t="s">
        <v>92</v>
      </c>
      <c r="F3460" s="3">
        <v>23</v>
      </c>
      <c r="G3460" s="3" t="s">
        <v>124</v>
      </c>
      <c r="H3460" s="3" t="s">
        <v>21</v>
      </c>
      <c r="I3460" s="3" t="s">
        <v>22</v>
      </c>
      <c r="J3460" s="3" t="s">
        <v>21</v>
      </c>
      <c r="K3460" s="3"/>
      <c r="L3460" s="3" t="s">
        <v>218</v>
      </c>
      <c r="M3460" s="3" t="s">
        <v>1090</v>
      </c>
      <c r="N3460" s="3">
        <v>29</v>
      </c>
      <c r="O3460" s="3">
        <v>177</v>
      </c>
    </row>
    <row r="3461" spans="1:15" ht="17.100000000000001">
      <c r="A3461" s="3" t="s">
        <v>4219</v>
      </c>
      <c r="B3461" s="3" t="s">
        <v>1915</v>
      </c>
      <c r="C3461" s="3" t="s">
        <v>48</v>
      </c>
      <c r="D3461" s="3" t="s">
        <v>18</v>
      </c>
      <c r="E3461" s="3" t="s">
        <v>19</v>
      </c>
      <c r="F3461" s="3">
        <v>23</v>
      </c>
      <c r="G3461" s="3" t="s">
        <v>74</v>
      </c>
      <c r="H3461" s="3" t="s">
        <v>21</v>
      </c>
      <c r="I3461" s="3" t="s">
        <v>22</v>
      </c>
      <c r="J3461" s="3" t="s">
        <v>21</v>
      </c>
      <c r="K3461" s="3"/>
      <c r="L3461" s="3" t="s">
        <v>44</v>
      </c>
      <c r="M3461" s="3" t="s">
        <v>205</v>
      </c>
      <c r="N3461" s="3">
        <v>16</v>
      </c>
      <c r="O3461" s="3">
        <v>193</v>
      </c>
    </row>
    <row r="3462" spans="1:15" ht="17.100000000000001">
      <c r="A3462" s="3" t="s">
        <v>3528</v>
      </c>
      <c r="B3462" s="3" t="s">
        <v>42</v>
      </c>
      <c r="C3462" s="3" t="s">
        <v>231</v>
      </c>
      <c r="D3462" s="3" t="s">
        <v>18</v>
      </c>
      <c r="E3462" s="3" t="s">
        <v>19</v>
      </c>
      <c r="F3462" s="3">
        <v>23</v>
      </c>
      <c r="G3462" s="3" t="s">
        <v>2802</v>
      </c>
      <c r="H3462" s="3" t="s">
        <v>21</v>
      </c>
      <c r="I3462" s="3" t="s">
        <v>22</v>
      </c>
      <c r="J3462" s="3" t="s">
        <v>21</v>
      </c>
      <c r="K3462" s="3"/>
      <c r="L3462" s="3" t="s">
        <v>28</v>
      </c>
      <c r="M3462" s="3" t="s">
        <v>129</v>
      </c>
      <c r="N3462" s="3">
        <v>10</v>
      </c>
      <c r="O3462" s="3">
        <v>189</v>
      </c>
    </row>
    <row r="3463" spans="1:15" ht="17.100000000000001">
      <c r="A3463" s="3" t="s">
        <v>4220</v>
      </c>
      <c r="B3463" s="3" t="s">
        <v>36</v>
      </c>
      <c r="C3463" s="3"/>
      <c r="D3463" s="3" t="s">
        <v>20</v>
      </c>
      <c r="E3463" s="3" t="s">
        <v>339</v>
      </c>
      <c r="F3463" s="3">
        <v>23</v>
      </c>
      <c r="G3463" s="3" t="s">
        <v>57</v>
      </c>
      <c r="H3463" s="3" t="s">
        <v>21</v>
      </c>
      <c r="I3463" s="3" t="s">
        <v>22</v>
      </c>
      <c r="J3463" s="3" t="s">
        <v>21</v>
      </c>
      <c r="K3463" s="3"/>
      <c r="L3463" s="3" t="s">
        <v>75</v>
      </c>
      <c r="M3463" s="3" t="s">
        <v>266</v>
      </c>
      <c r="N3463" s="3">
        <v>0</v>
      </c>
      <c r="O3463" s="3">
        <v>0</v>
      </c>
    </row>
    <row r="3464" spans="1:15" ht="17.100000000000001">
      <c r="A3464" s="3" t="s">
        <v>4221</v>
      </c>
      <c r="B3464" s="3" t="s">
        <v>42</v>
      </c>
      <c r="C3464" s="3" t="s">
        <v>1184</v>
      </c>
      <c r="D3464" s="3" t="s">
        <v>20</v>
      </c>
      <c r="E3464" s="3" t="s">
        <v>339</v>
      </c>
      <c r="F3464" s="3">
        <v>23</v>
      </c>
      <c r="G3464" s="3" t="s">
        <v>57</v>
      </c>
      <c r="H3464" s="3" t="s">
        <v>21</v>
      </c>
      <c r="I3464" s="3" t="s">
        <v>22</v>
      </c>
      <c r="J3464" s="3" t="s">
        <v>21</v>
      </c>
      <c r="K3464" s="3"/>
      <c r="L3464" s="3" t="s">
        <v>218</v>
      </c>
      <c r="M3464" s="3" t="s">
        <v>109</v>
      </c>
      <c r="N3464" s="3">
        <v>13</v>
      </c>
      <c r="O3464" s="3">
        <v>83</v>
      </c>
    </row>
    <row r="3465" spans="1:15" ht="17.100000000000001">
      <c r="A3465" s="3" t="s">
        <v>4222</v>
      </c>
      <c r="B3465" s="3" t="s">
        <v>680</v>
      </c>
      <c r="C3465" s="3" t="s">
        <v>259</v>
      </c>
      <c r="D3465" s="3" t="s">
        <v>18</v>
      </c>
      <c r="E3465" s="3" t="s">
        <v>19</v>
      </c>
      <c r="F3465" s="3">
        <v>23</v>
      </c>
      <c r="G3465" s="3" t="s">
        <v>271</v>
      </c>
      <c r="H3465" s="3" t="s">
        <v>21</v>
      </c>
      <c r="I3465" s="3" t="s">
        <v>22</v>
      </c>
      <c r="J3465" s="3" t="s">
        <v>21</v>
      </c>
      <c r="K3465" s="3"/>
      <c r="L3465" s="3" t="s">
        <v>33</v>
      </c>
      <c r="M3465" s="3" t="s">
        <v>82</v>
      </c>
      <c r="N3465" s="3">
        <v>56</v>
      </c>
      <c r="O3465" s="3">
        <v>196</v>
      </c>
    </row>
    <row r="3466" spans="1:15" ht="17.100000000000001">
      <c r="A3466" s="3" t="s">
        <v>4223</v>
      </c>
      <c r="B3466" s="3" t="s">
        <v>42</v>
      </c>
      <c r="C3466" s="3" t="s">
        <v>282</v>
      </c>
      <c r="D3466" s="3" t="s">
        <v>62</v>
      </c>
      <c r="E3466" s="3" t="s">
        <v>63</v>
      </c>
      <c r="F3466" s="3">
        <v>23</v>
      </c>
      <c r="G3466" s="3" t="s">
        <v>275</v>
      </c>
      <c r="H3466" s="3" t="s">
        <v>21</v>
      </c>
      <c r="I3466" s="3" t="s">
        <v>22</v>
      </c>
      <c r="J3466" s="3" t="s">
        <v>21</v>
      </c>
      <c r="K3466" s="3"/>
      <c r="L3466" s="3" t="s">
        <v>104</v>
      </c>
      <c r="M3466" s="3" t="s">
        <v>639</v>
      </c>
      <c r="N3466" s="3">
        <v>16</v>
      </c>
      <c r="O3466" s="3">
        <v>142</v>
      </c>
    </row>
    <row r="3467" spans="1:15" ht="17.100000000000001">
      <c r="A3467" s="3" t="s">
        <v>4224</v>
      </c>
      <c r="B3467" s="3" t="s">
        <v>166</v>
      </c>
      <c r="C3467" s="3" t="s">
        <v>207</v>
      </c>
      <c r="D3467" s="3" t="s">
        <v>18</v>
      </c>
      <c r="E3467" s="3" t="s">
        <v>19</v>
      </c>
      <c r="F3467" s="3">
        <v>23</v>
      </c>
      <c r="G3467" s="3" t="s">
        <v>74</v>
      </c>
      <c r="H3467" s="3" t="s">
        <v>21</v>
      </c>
      <c r="I3467" s="3" t="s">
        <v>22</v>
      </c>
      <c r="J3467" s="3" t="s">
        <v>21</v>
      </c>
      <c r="K3467" s="3"/>
      <c r="L3467" s="3" t="s">
        <v>333</v>
      </c>
      <c r="M3467" s="3" t="s">
        <v>306</v>
      </c>
      <c r="N3467" s="3">
        <v>0</v>
      </c>
      <c r="O3467" s="3">
        <v>32</v>
      </c>
    </row>
    <row r="3468" spans="1:15" ht="17.100000000000001">
      <c r="A3468" s="3" t="s">
        <v>4225</v>
      </c>
      <c r="B3468" s="3" t="s">
        <v>16</v>
      </c>
      <c r="C3468" s="3" t="s">
        <v>253</v>
      </c>
      <c r="D3468" s="3" t="s">
        <v>20</v>
      </c>
      <c r="E3468" s="3" t="s">
        <v>339</v>
      </c>
      <c r="F3468" s="3">
        <v>23</v>
      </c>
      <c r="G3468" s="3" t="s">
        <v>370</v>
      </c>
      <c r="H3468" s="3" t="s">
        <v>21</v>
      </c>
      <c r="I3468" s="3" t="s">
        <v>22</v>
      </c>
      <c r="J3468" s="3" t="s">
        <v>21</v>
      </c>
      <c r="K3468" s="3"/>
      <c r="L3468" s="3" t="s">
        <v>333</v>
      </c>
      <c r="M3468" s="3" t="s">
        <v>173</v>
      </c>
      <c r="N3468" s="3">
        <v>47</v>
      </c>
      <c r="O3468" s="3">
        <v>180</v>
      </c>
    </row>
    <row r="3469" spans="1:15" ht="17.100000000000001">
      <c r="A3469" s="3" t="s">
        <v>4226</v>
      </c>
      <c r="B3469" s="3" t="s">
        <v>81</v>
      </c>
      <c r="C3469" s="3" t="s">
        <v>229</v>
      </c>
      <c r="D3469" s="3" t="s">
        <v>91</v>
      </c>
      <c r="E3469" s="3" t="s">
        <v>92</v>
      </c>
      <c r="F3469" s="3">
        <v>23</v>
      </c>
      <c r="G3469" s="3" t="s">
        <v>229</v>
      </c>
      <c r="H3469" s="3" t="s">
        <v>21</v>
      </c>
      <c r="I3469" s="3" t="s">
        <v>22</v>
      </c>
      <c r="J3469" s="3" t="s">
        <v>21</v>
      </c>
      <c r="K3469" s="3"/>
      <c r="L3469" s="3" t="s">
        <v>108</v>
      </c>
      <c r="M3469" s="3" t="s">
        <v>266</v>
      </c>
      <c r="N3469" s="3">
        <v>5</v>
      </c>
      <c r="O3469" s="3">
        <v>91</v>
      </c>
    </row>
    <row r="3470" spans="1:15" ht="17.100000000000001">
      <c r="A3470" s="3" t="s">
        <v>4227</v>
      </c>
      <c r="B3470" s="3" t="s">
        <v>81</v>
      </c>
      <c r="C3470" s="3" t="s">
        <v>402</v>
      </c>
      <c r="D3470" s="3" t="s">
        <v>38</v>
      </c>
      <c r="E3470" s="3" t="s">
        <v>39</v>
      </c>
      <c r="F3470" s="3">
        <v>23</v>
      </c>
      <c r="G3470" s="3" t="s">
        <v>284</v>
      </c>
      <c r="H3470" s="3" t="s">
        <v>21</v>
      </c>
      <c r="I3470" s="3" t="s">
        <v>22</v>
      </c>
      <c r="J3470" s="3" t="s">
        <v>21</v>
      </c>
      <c r="K3470" s="3"/>
      <c r="L3470" s="3" t="s">
        <v>333</v>
      </c>
      <c r="M3470" s="3" t="s">
        <v>227</v>
      </c>
      <c r="N3470" s="3">
        <v>6</v>
      </c>
      <c r="O3470" s="3">
        <v>140</v>
      </c>
    </row>
    <row r="3471" spans="1:15" ht="17.100000000000001">
      <c r="A3471" s="3" t="s">
        <v>4228</v>
      </c>
      <c r="B3471" s="3" t="s">
        <v>31</v>
      </c>
      <c r="C3471" s="3" t="s">
        <v>134</v>
      </c>
      <c r="D3471" s="3" t="s">
        <v>38</v>
      </c>
      <c r="E3471" s="3" t="s">
        <v>39</v>
      </c>
      <c r="F3471" s="3">
        <v>23</v>
      </c>
      <c r="G3471" s="3" t="s">
        <v>93</v>
      </c>
      <c r="H3471" s="3" t="s">
        <v>21</v>
      </c>
      <c r="I3471" s="3" t="s">
        <v>22</v>
      </c>
      <c r="J3471" s="3" t="s">
        <v>21</v>
      </c>
      <c r="K3471" s="3"/>
      <c r="L3471" s="3" t="s">
        <v>104</v>
      </c>
      <c r="M3471" s="3" t="s">
        <v>50</v>
      </c>
      <c r="N3471" s="3">
        <v>6</v>
      </c>
      <c r="O3471" s="3">
        <v>153</v>
      </c>
    </row>
    <row r="3472" spans="1:15" ht="17.100000000000001">
      <c r="A3472" s="3" t="s">
        <v>4229</v>
      </c>
      <c r="B3472" s="3" t="s">
        <v>2324</v>
      </c>
      <c r="C3472" s="3" t="s">
        <v>1184</v>
      </c>
      <c r="D3472" s="3" t="s">
        <v>20</v>
      </c>
      <c r="E3472" s="3" t="s">
        <v>339</v>
      </c>
      <c r="F3472" s="3">
        <v>23</v>
      </c>
      <c r="G3472" s="3" t="s">
        <v>57</v>
      </c>
      <c r="H3472" s="3" t="s">
        <v>21</v>
      </c>
      <c r="I3472" s="3" t="s">
        <v>22</v>
      </c>
      <c r="J3472" s="3" t="s">
        <v>21</v>
      </c>
      <c r="K3472" s="3"/>
      <c r="L3472" s="3" t="s">
        <v>28</v>
      </c>
      <c r="M3472" s="3" t="s">
        <v>254</v>
      </c>
      <c r="N3472" s="3">
        <v>8</v>
      </c>
      <c r="O3472" s="3">
        <v>80</v>
      </c>
    </row>
    <row r="3473" spans="1:15" ht="17.100000000000001">
      <c r="A3473" s="3" t="s">
        <v>4230</v>
      </c>
      <c r="B3473" s="3" t="s">
        <v>42</v>
      </c>
      <c r="C3473" s="3" t="s">
        <v>259</v>
      </c>
      <c r="D3473" s="3" t="s">
        <v>18</v>
      </c>
      <c r="E3473" s="3" t="s">
        <v>19</v>
      </c>
      <c r="F3473" s="3">
        <v>23</v>
      </c>
      <c r="G3473" s="3" t="s">
        <v>74</v>
      </c>
      <c r="H3473" s="3" t="s">
        <v>21</v>
      </c>
      <c r="I3473" s="3" t="s">
        <v>22</v>
      </c>
      <c r="J3473" s="3" t="s">
        <v>21</v>
      </c>
      <c r="K3473" s="3"/>
      <c r="L3473" s="3" t="s">
        <v>28</v>
      </c>
      <c r="M3473" s="3" t="s">
        <v>139</v>
      </c>
      <c r="N3473" s="3">
        <v>9</v>
      </c>
      <c r="O3473" s="3">
        <v>76</v>
      </c>
    </row>
    <row r="3474" spans="1:15" ht="17.100000000000001">
      <c r="A3474" s="3" t="s">
        <v>4231</v>
      </c>
      <c r="B3474" s="3" t="s">
        <v>457</v>
      </c>
      <c r="C3474" s="3" t="s">
        <v>1895</v>
      </c>
      <c r="D3474" s="3" t="s">
        <v>20</v>
      </c>
      <c r="E3474" s="3" t="s">
        <v>339</v>
      </c>
      <c r="F3474" s="3">
        <v>23</v>
      </c>
      <c r="G3474" s="3" t="s">
        <v>1662</v>
      </c>
      <c r="H3474" s="3" t="s">
        <v>21</v>
      </c>
      <c r="I3474" s="3" t="s">
        <v>22</v>
      </c>
      <c r="J3474" s="3" t="s">
        <v>21</v>
      </c>
      <c r="K3474" s="3"/>
      <c r="L3474" s="3" t="s">
        <v>49</v>
      </c>
      <c r="M3474" s="3" t="s">
        <v>45</v>
      </c>
      <c r="N3474" s="3">
        <v>12</v>
      </c>
      <c r="O3474" s="3">
        <v>77</v>
      </c>
    </row>
    <row r="3475" spans="1:15" ht="17.100000000000001">
      <c r="A3475" s="3" t="s">
        <v>4232</v>
      </c>
      <c r="B3475" s="3" t="s">
        <v>1617</v>
      </c>
      <c r="C3475" s="3" t="s">
        <v>185</v>
      </c>
      <c r="D3475" s="3" t="s">
        <v>38</v>
      </c>
      <c r="E3475" s="3" t="s">
        <v>39</v>
      </c>
      <c r="F3475" s="3">
        <v>23</v>
      </c>
      <c r="G3475" s="3" t="s">
        <v>4233</v>
      </c>
      <c r="H3475" s="3" t="s">
        <v>21</v>
      </c>
      <c r="I3475" s="3" t="s">
        <v>22</v>
      </c>
      <c r="J3475" s="3" t="s">
        <v>21</v>
      </c>
      <c r="K3475" s="3"/>
      <c r="L3475" s="3" t="s">
        <v>160</v>
      </c>
      <c r="M3475" s="3" t="s">
        <v>254</v>
      </c>
      <c r="N3475" s="3">
        <v>22</v>
      </c>
      <c r="O3475" s="3">
        <v>179</v>
      </c>
    </row>
    <row r="3476" spans="1:15" ht="17.100000000000001">
      <c r="A3476" s="3" t="s">
        <v>2871</v>
      </c>
      <c r="B3476" s="3" t="s">
        <v>81</v>
      </c>
      <c r="C3476" s="3" t="s">
        <v>402</v>
      </c>
      <c r="D3476" s="3" t="s">
        <v>38</v>
      </c>
      <c r="E3476" s="3" t="s">
        <v>39</v>
      </c>
      <c r="F3476" s="3">
        <v>23</v>
      </c>
      <c r="G3476" s="3" t="s">
        <v>113</v>
      </c>
      <c r="H3476" s="3" t="s">
        <v>21</v>
      </c>
      <c r="I3476" s="3" t="s">
        <v>22</v>
      </c>
      <c r="J3476" s="3" t="s">
        <v>21</v>
      </c>
      <c r="K3476" s="3"/>
      <c r="L3476" s="3" t="s">
        <v>108</v>
      </c>
      <c r="M3476" s="3" t="s">
        <v>227</v>
      </c>
      <c r="N3476" s="3">
        <v>0</v>
      </c>
      <c r="O3476" s="3">
        <v>53</v>
      </c>
    </row>
    <row r="3477" spans="1:15" ht="17.100000000000001">
      <c r="A3477" s="3" t="s">
        <v>4234</v>
      </c>
      <c r="B3477" s="3" t="s">
        <v>2074</v>
      </c>
      <c r="C3477" s="3"/>
      <c r="D3477" s="3" t="s">
        <v>20</v>
      </c>
      <c r="E3477" s="3" t="s">
        <v>339</v>
      </c>
      <c r="F3477" s="3">
        <v>23</v>
      </c>
      <c r="G3477" s="3" t="s">
        <v>74</v>
      </c>
      <c r="H3477" s="3" t="s">
        <v>21</v>
      </c>
      <c r="I3477" s="3" t="s">
        <v>22</v>
      </c>
      <c r="J3477" s="3" t="s">
        <v>21</v>
      </c>
      <c r="K3477" s="3"/>
      <c r="L3477" s="3" t="s">
        <v>117</v>
      </c>
      <c r="M3477" s="3" t="s">
        <v>24</v>
      </c>
      <c r="N3477" s="3">
        <v>1</v>
      </c>
      <c r="O3477" s="3">
        <v>17</v>
      </c>
    </row>
    <row r="3478" spans="1:15" ht="17.100000000000001">
      <c r="A3478" s="3" t="s">
        <v>4235</v>
      </c>
      <c r="B3478" s="3" t="s">
        <v>946</v>
      </c>
      <c r="C3478" s="3" t="s">
        <v>1339</v>
      </c>
      <c r="D3478" s="3" t="s">
        <v>1311</v>
      </c>
      <c r="E3478" s="3" t="s">
        <v>1312</v>
      </c>
      <c r="F3478" s="3">
        <v>23</v>
      </c>
      <c r="G3478" s="3" t="s">
        <v>1391</v>
      </c>
      <c r="H3478" s="3" t="s">
        <v>21</v>
      </c>
      <c r="I3478" s="3" t="s">
        <v>22</v>
      </c>
      <c r="J3478" s="3" t="s">
        <v>21</v>
      </c>
      <c r="K3478" s="3"/>
      <c r="L3478" s="3" t="s">
        <v>87</v>
      </c>
      <c r="M3478" s="3" t="s">
        <v>227</v>
      </c>
      <c r="N3478" s="3">
        <v>9</v>
      </c>
      <c r="O3478" s="3">
        <v>96</v>
      </c>
    </row>
    <row r="3479" spans="1:15" ht="17.100000000000001">
      <c r="A3479" s="3" t="s">
        <v>4236</v>
      </c>
      <c r="B3479" s="3" t="s">
        <v>81</v>
      </c>
      <c r="C3479" s="3" t="s">
        <v>627</v>
      </c>
      <c r="D3479" s="3" t="s">
        <v>20</v>
      </c>
      <c r="E3479" s="3" t="s">
        <v>339</v>
      </c>
      <c r="F3479" s="3">
        <v>23</v>
      </c>
      <c r="G3479" s="3" t="s">
        <v>4237</v>
      </c>
      <c r="H3479" s="3" t="s">
        <v>21</v>
      </c>
      <c r="I3479" s="3" t="s">
        <v>22</v>
      </c>
      <c r="J3479" s="3" t="s">
        <v>21</v>
      </c>
      <c r="K3479" s="3"/>
      <c r="L3479" s="3" t="s">
        <v>222</v>
      </c>
      <c r="M3479" s="3" t="s">
        <v>2945</v>
      </c>
      <c r="N3479" s="3">
        <v>5</v>
      </c>
      <c r="O3479" s="3">
        <v>56</v>
      </c>
    </row>
    <row r="3480" spans="1:15" ht="17.100000000000001">
      <c r="A3480" s="3" t="s">
        <v>4238</v>
      </c>
      <c r="B3480" s="3" t="s">
        <v>2259</v>
      </c>
      <c r="C3480" s="3"/>
      <c r="D3480" s="3" t="s">
        <v>20</v>
      </c>
      <c r="E3480" s="3" t="s">
        <v>339</v>
      </c>
      <c r="F3480" s="3">
        <v>23</v>
      </c>
      <c r="G3480" s="3" t="s">
        <v>162</v>
      </c>
      <c r="H3480" s="3" t="s">
        <v>21</v>
      </c>
      <c r="I3480" s="3" t="s">
        <v>22</v>
      </c>
      <c r="J3480" s="3" t="s">
        <v>21</v>
      </c>
      <c r="K3480" s="3"/>
      <c r="L3480" s="3" t="s">
        <v>28</v>
      </c>
      <c r="M3480" s="3" t="s">
        <v>82</v>
      </c>
      <c r="N3480" s="3">
        <v>7</v>
      </c>
      <c r="O3480" s="3">
        <v>112</v>
      </c>
    </row>
    <row r="3481" spans="1:15" ht="17.100000000000001">
      <c r="A3481" s="3" t="s">
        <v>4239</v>
      </c>
      <c r="B3481" s="3" t="s">
        <v>16</v>
      </c>
      <c r="C3481" s="3" t="s">
        <v>2744</v>
      </c>
      <c r="D3481" s="3" t="s">
        <v>20</v>
      </c>
      <c r="E3481" s="3" t="s">
        <v>339</v>
      </c>
      <c r="F3481" s="3">
        <v>23</v>
      </c>
      <c r="G3481" s="3" t="s">
        <v>113</v>
      </c>
      <c r="H3481" s="3" t="s">
        <v>21</v>
      </c>
      <c r="I3481" s="3" t="s">
        <v>22</v>
      </c>
      <c r="J3481" s="3" t="s">
        <v>21</v>
      </c>
      <c r="K3481" s="3"/>
      <c r="L3481" s="3" t="s">
        <v>104</v>
      </c>
      <c r="M3481" s="3" t="s">
        <v>173</v>
      </c>
      <c r="N3481" s="3">
        <v>73</v>
      </c>
      <c r="O3481" s="3">
        <v>209</v>
      </c>
    </row>
    <row r="3482" spans="1:15" ht="17.100000000000001">
      <c r="A3482" s="3" t="s">
        <v>4240</v>
      </c>
      <c r="B3482" s="3" t="s">
        <v>102</v>
      </c>
      <c r="C3482" s="3" t="s">
        <v>98</v>
      </c>
      <c r="D3482" s="3" t="s">
        <v>91</v>
      </c>
      <c r="E3482" s="3" t="s">
        <v>92</v>
      </c>
      <c r="F3482" s="3">
        <v>23</v>
      </c>
      <c r="G3482" s="3" t="s">
        <v>229</v>
      </c>
      <c r="H3482" s="3" t="s">
        <v>21</v>
      </c>
      <c r="I3482" s="3" t="s">
        <v>22</v>
      </c>
      <c r="J3482" s="3" t="s">
        <v>21</v>
      </c>
      <c r="K3482" s="3"/>
      <c r="L3482" s="3" t="s">
        <v>286</v>
      </c>
      <c r="M3482" s="3" t="s">
        <v>50</v>
      </c>
      <c r="N3482" s="3">
        <v>1</v>
      </c>
      <c r="O3482" s="3">
        <v>61</v>
      </c>
    </row>
    <row r="3483" spans="1:15" ht="17.100000000000001">
      <c r="A3483" s="3" t="s">
        <v>4241</v>
      </c>
      <c r="B3483" s="3" t="s">
        <v>81</v>
      </c>
      <c r="C3483" s="3" t="s">
        <v>2744</v>
      </c>
      <c r="D3483" s="3" t="s">
        <v>20</v>
      </c>
      <c r="E3483" s="3" t="s">
        <v>339</v>
      </c>
      <c r="F3483" s="3">
        <v>23</v>
      </c>
      <c r="G3483" s="3" t="s">
        <v>1589</v>
      </c>
      <c r="H3483" s="3" t="s">
        <v>21</v>
      </c>
      <c r="I3483" s="3" t="s">
        <v>22</v>
      </c>
      <c r="J3483" s="3" t="s">
        <v>21</v>
      </c>
      <c r="K3483" s="3"/>
      <c r="L3483" s="3" t="s">
        <v>914</v>
      </c>
      <c r="M3483" s="3" t="s">
        <v>227</v>
      </c>
      <c r="N3483" s="3">
        <v>9</v>
      </c>
      <c r="O3483" s="3">
        <v>113</v>
      </c>
    </row>
    <row r="3484" spans="1:15" ht="17.100000000000001">
      <c r="A3484" s="3" t="s">
        <v>4242</v>
      </c>
      <c r="B3484" s="3" t="s">
        <v>81</v>
      </c>
      <c r="C3484" s="3" t="s">
        <v>221</v>
      </c>
      <c r="D3484" s="3" t="s">
        <v>38</v>
      </c>
      <c r="E3484" s="3" t="s">
        <v>39</v>
      </c>
      <c r="F3484" s="3">
        <v>23</v>
      </c>
      <c r="G3484" s="3" t="s">
        <v>1548</v>
      </c>
      <c r="H3484" s="3" t="s">
        <v>21</v>
      </c>
      <c r="I3484" s="3" t="s">
        <v>22</v>
      </c>
      <c r="J3484" s="3" t="s">
        <v>21</v>
      </c>
      <c r="K3484" s="3"/>
      <c r="L3484" s="3" t="s">
        <v>247</v>
      </c>
      <c r="M3484" s="3" t="s">
        <v>227</v>
      </c>
      <c r="N3484" s="3">
        <v>3</v>
      </c>
      <c r="O3484" s="3">
        <v>142</v>
      </c>
    </row>
    <row r="3485" spans="1:15" ht="17.100000000000001">
      <c r="A3485" s="3" t="s">
        <v>4243</v>
      </c>
      <c r="B3485" s="3" t="s">
        <v>645</v>
      </c>
      <c r="C3485" s="3" t="s">
        <v>3064</v>
      </c>
      <c r="D3485" s="3" t="s">
        <v>20</v>
      </c>
      <c r="E3485" s="3" t="s">
        <v>339</v>
      </c>
      <c r="F3485" s="3">
        <v>23</v>
      </c>
      <c r="G3485" s="3" t="s">
        <v>74</v>
      </c>
      <c r="H3485" s="3" t="s">
        <v>21</v>
      </c>
      <c r="I3485" s="3" t="s">
        <v>22</v>
      </c>
      <c r="J3485" s="3" t="s">
        <v>21</v>
      </c>
      <c r="K3485" s="3"/>
      <c r="L3485" s="3" t="s">
        <v>108</v>
      </c>
      <c r="M3485" s="3" t="s">
        <v>266</v>
      </c>
      <c r="N3485" s="3">
        <v>5</v>
      </c>
      <c r="O3485" s="3">
        <v>124</v>
      </c>
    </row>
    <row r="3486" spans="1:15" ht="17.100000000000001">
      <c r="A3486" s="3" t="s">
        <v>4244</v>
      </c>
      <c r="B3486" s="3" t="s">
        <v>16</v>
      </c>
      <c r="C3486" s="3"/>
      <c r="D3486" s="3" t="s">
        <v>20</v>
      </c>
      <c r="E3486" s="3" t="s">
        <v>339</v>
      </c>
      <c r="F3486" s="3">
        <v>23</v>
      </c>
      <c r="G3486" s="3" t="s">
        <v>57</v>
      </c>
      <c r="H3486" s="3" t="s">
        <v>21</v>
      </c>
      <c r="I3486" s="3" t="s">
        <v>22</v>
      </c>
      <c r="J3486" s="3" t="s">
        <v>21</v>
      </c>
      <c r="K3486" s="3"/>
      <c r="L3486" s="3" t="s">
        <v>28</v>
      </c>
      <c r="M3486" s="3" t="s">
        <v>266</v>
      </c>
      <c r="N3486" s="3">
        <v>19</v>
      </c>
      <c r="O3486" s="3">
        <v>102</v>
      </c>
    </row>
    <row r="3487" spans="1:15" ht="17.100000000000001">
      <c r="A3487" s="3" t="s">
        <v>4245</v>
      </c>
      <c r="B3487" s="3" t="s">
        <v>42</v>
      </c>
      <c r="C3487" s="3" t="s">
        <v>159</v>
      </c>
      <c r="D3487" s="3" t="s">
        <v>91</v>
      </c>
      <c r="E3487" s="3" t="s">
        <v>92</v>
      </c>
      <c r="F3487" s="3">
        <v>23</v>
      </c>
      <c r="G3487" s="3" t="s">
        <v>159</v>
      </c>
      <c r="H3487" s="3" t="s">
        <v>21</v>
      </c>
      <c r="I3487" s="3" t="s">
        <v>22</v>
      </c>
      <c r="J3487" s="3" t="s">
        <v>21</v>
      </c>
      <c r="K3487" s="3"/>
      <c r="L3487" s="3" t="s">
        <v>49</v>
      </c>
      <c r="M3487" s="3" t="s">
        <v>306</v>
      </c>
      <c r="N3487" s="3">
        <v>3</v>
      </c>
      <c r="O3487" s="3">
        <v>99</v>
      </c>
    </row>
    <row r="3488" spans="1:15" ht="17.100000000000001">
      <c r="A3488" s="3" t="s">
        <v>4246</v>
      </c>
      <c r="B3488" s="3" t="s">
        <v>36</v>
      </c>
      <c r="C3488" s="3" t="s">
        <v>124</v>
      </c>
      <c r="D3488" s="3" t="s">
        <v>91</v>
      </c>
      <c r="E3488" s="3" t="s">
        <v>92</v>
      </c>
      <c r="F3488" s="3">
        <v>23</v>
      </c>
      <c r="G3488" s="3" t="s">
        <v>657</v>
      </c>
      <c r="H3488" s="3" t="s">
        <v>21</v>
      </c>
      <c r="I3488" s="3" t="s">
        <v>22</v>
      </c>
      <c r="J3488" s="3" t="s">
        <v>21</v>
      </c>
      <c r="K3488" s="3" t="s">
        <v>491</v>
      </c>
      <c r="L3488" s="3" t="s">
        <v>247</v>
      </c>
      <c r="M3488" s="3" t="s">
        <v>266</v>
      </c>
      <c r="N3488" s="3">
        <v>10</v>
      </c>
      <c r="O3488" s="3">
        <v>146</v>
      </c>
    </row>
    <row r="3489" spans="1:15" ht="17.100000000000001">
      <c r="A3489" s="3" t="s">
        <v>4247</v>
      </c>
      <c r="B3489" s="3" t="s">
        <v>42</v>
      </c>
      <c r="C3489" s="3" t="s">
        <v>1279</v>
      </c>
      <c r="D3489" s="3" t="s">
        <v>20</v>
      </c>
      <c r="E3489" s="3" t="s">
        <v>339</v>
      </c>
      <c r="F3489" s="3">
        <v>23</v>
      </c>
      <c r="G3489" s="3" t="s">
        <v>190</v>
      </c>
      <c r="H3489" s="3" t="s">
        <v>21</v>
      </c>
      <c r="I3489" s="3" t="s">
        <v>22</v>
      </c>
      <c r="J3489" s="3" t="s">
        <v>21</v>
      </c>
      <c r="K3489" s="3"/>
      <c r="L3489" s="3" t="s">
        <v>218</v>
      </c>
      <c r="M3489" s="3" t="s">
        <v>24</v>
      </c>
      <c r="N3489" s="3">
        <v>3</v>
      </c>
      <c r="O3489" s="3">
        <v>69</v>
      </c>
    </row>
    <row r="3490" spans="1:15" ht="17.100000000000001">
      <c r="A3490" s="3" t="s">
        <v>4248</v>
      </c>
      <c r="B3490" s="3" t="s">
        <v>81</v>
      </c>
      <c r="C3490" s="3" t="s">
        <v>132</v>
      </c>
      <c r="D3490" s="3" t="s">
        <v>38</v>
      </c>
      <c r="E3490" s="3" t="s">
        <v>39</v>
      </c>
      <c r="F3490" s="3">
        <v>23</v>
      </c>
      <c r="G3490" s="3" t="s">
        <v>4249</v>
      </c>
      <c r="H3490" s="3" t="s">
        <v>21</v>
      </c>
      <c r="I3490" s="3" t="s">
        <v>22</v>
      </c>
      <c r="J3490" s="3" t="s">
        <v>21</v>
      </c>
      <c r="K3490" s="3"/>
      <c r="L3490" s="3" t="s">
        <v>108</v>
      </c>
      <c r="M3490" s="3" t="s">
        <v>1090</v>
      </c>
      <c r="N3490" s="3">
        <v>6</v>
      </c>
      <c r="O3490" s="3">
        <v>152</v>
      </c>
    </row>
    <row r="3491" spans="1:15" ht="17.100000000000001">
      <c r="A3491" s="3" t="s">
        <v>4250</v>
      </c>
      <c r="B3491" s="3" t="s">
        <v>42</v>
      </c>
      <c r="C3491" s="3" t="s">
        <v>1279</v>
      </c>
      <c r="D3491" s="3" t="s">
        <v>20</v>
      </c>
      <c r="E3491" s="3" t="s">
        <v>339</v>
      </c>
      <c r="F3491" s="3">
        <v>23</v>
      </c>
      <c r="G3491" s="3" t="s">
        <v>4251</v>
      </c>
      <c r="H3491" s="3" t="s">
        <v>21</v>
      </c>
      <c r="I3491" s="3" t="s">
        <v>22</v>
      </c>
      <c r="J3491" s="3" t="s">
        <v>21</v>
      </c>
      <c r="K3491" s="3"/>
      <c r="L3491" s="3" t="s">
        <v>467</v>
      </c>
      <c r="M3491" s="3" t="s">
        <v>324</v>
      </c>
      <c r="N3491" s="3">
        <v>16</v>
      </c>
      <c r="O3491" s="3">
        <v>169</v>
      </c>
    </row>
    <row r="3492" spans="1:15" ht="17.100000000000001">
      <c r="A3492" s="3" t="s">
        <v>4252</v>
      </c>
      <c r="B3492" s="3" t="s">
        <v>16</v>
      </c>
      <c r="C3492" s="3" t="s">
        <v>52</v>
      </c>
      <c r="D3492" s="3" t="s">
        <v>18</v>
      </c>
      <c r="E3492" s="3" t="s">
        <v>19</v>
      </c>
      <c r="F3492" s="3">
        <v>23</v>
      </c>
      <c r="G3492" s="3" t="s">
        <v>40</v>
      </c>
      <c r="H3492" s="3" t="s">
        <v>21</v>
      </c>
      <c r="I3492" s="3" t="s">
        <v>22</v>
      </c>
      <c r="J3492" s="3" t="s">
        <v>21</v>
      </c>
      <c r="K3492" s="3" t="s">
        <v>4253</v>
      </c>
      <c r="L3492" s="3" t="s">
        <v>333</v>
      </c>
      <c r="M3492" s="3" t="s">
        <v>147</v>
      </c>
      <c r="N3492" s="3">
        <v>21</v>
      </c>
      <c r="O3492" s="3">
        <v>101</v>
      </c>
    </row>
    <row r="3493" spans="1:15" ht="17.100000000000001">
      <c r="A3493" s="3" t="s">
        <v>4254</v>
      </c>
      <c r="B3493" s="3" t="s">
        <v>2157</v>
      </c>
      <c r="C3493" s="3" t="s">
        <v>378</v>
      </c>
      <c r="D3493" s="3" t="s">
        <v>18</v>
      </c>
      <c r="E3493" s="3" t="s">
        <v>19</v>
      </c>
      <c r="F3493" s="3">
        <v>23</v>
      </c>
      <c r="G3493" s="3" t="s">
        <v>208</v>
      </c>
      <c r="H3493" s="3" t="s">
        <v>21</v>
      </c>
      <c r="I3493" s="3" t="s">
        <v>22</v>
      </c>
      <c r="J3493" s="3" t="s">
        <v>21</v>
      </c>
      <c r="K3493" s="3" t="s">
        <v>465</v>
      </c>
      <c r="L3493" s="3" t="s">
        <v>23</v>
      </c>
      <c r="M3493" s="3" t="s">
        <v>76</v>
      </c>
      <c r="N3493" s="3">
        <v>12</v>
      </c>
      <c r="O3493" s="3">
        <v>105</v>
      </c>
    </row>
    <row r="3494" spans="1:15" ht="17.100000000000001">
      <c r="A3494" s="3" t="s">
        <v>4255</v>
      </c>
      <c r="B3494" s="3" t="s">
        <v>81</v>
      </c>
      <c r="C3494" s="3" t="s">
        <v>4256</v>
      </c>
      <c r="D3494" s="3" t="s">
        <v>2698</v>
      </c>
      <c r="E3494" s="3" t="s">
        <v>2699</v>
      </c>
      <c r="F3494" s="3">
        <v>23</v>
      </c>
      <c r="G3494" s="3" t="s">
        <v>284</v>
      </c>
      <c r="H3494" s="3" t="s">
        <v>21</v>
      </c>
      <c r="I3494" s="3" t="s">
        <v>22</v>
      </c>
      <c r="J3494" s="3" t="s">
        <v>21</v>
      </c>
      <c r="K3494" s="3"/>
      <c r="L3494" s="3" t="s">
        <v>914</v>
      </c>
      <c r="M3494" s="3" t="s">
        <v>2215</v>
      </c>
      <c r="N3494" s="3">
        <v>0</v>
      </c>
      <c r="O3494" s="3">
        <v>82</v>
      </c>
    </row>
    <row r="3495" spans="1:15" ht="17.100000000000001">
      <c r="A3495" s="3" t="s">
        <v>4257</v>
      </c>
      <c r="B3495" s="3" t="s">
        <v>16</v>
      </c>
      <c r="C3495" s="3" t="s">
        <v>376</v>
      </c>
      <c r="D3495" s="3" t="s">
        <v>38</v>
      </c>
      <c r="E3495" s="3" t="s">
        <v>39</v>
      </c>
      <c r="F3495" s="3">
        <v>23</v>
      </c>
      <c r="G3495" s="3" t="s">
        <v>530</v>
      </c>
      <c r="H3495" s="3" t="s">
        <v>21</v>
      </c>
      <c r="I3495" s="3" t="s">
        <v>22</v>
      </c>
      <c r="J3495" s="3" t="s">
        <v>21</v>
      </c>
      <c r="K3495" s="3"/>
      <c r="L3495" s="3" t="s">
        <v>467</v>
      </c>
      <c r="M3495" s="3" t="s">
        <v>324</v>
      </c>
      <c r="N3495" s="3">
        <v>44</v>
      </c>
      <c r="O3495" s="3">
        <v>142</v>
      </c>
    </row>
    <row r="3496" spans="1:15" ht="17.100000000000001">
      <c r="A3496" s="3" t="s">
        <v>4258</v>
      </c>
      <c r="B3496" s="3" t="s">
        <v>445</v>
      </c>
      <c r="C3496" s="3" t="s">
        <v>470</v>
      </c>
      <c r="D3496" s="3" t="s">
        <v>18</v>
      </c>
      <c r="E3496" s="3" t="s">
        <v>19</v>
      </c>
      <c r="F3496" s="3">
        <v>23</v>
      </c>
      <c r="G3496" s="3" t="s">
        <v>253</v>
      </c>
      <c r="H3496" s="3" t="s">
        <v>21</v>
      </c>
      <c r="I3496" s="3" t="s">
        <v>22</v>
      </c>
      <c r="J3496" s="3" t="s">
        <v>21</v>
      </c>
      <c r="K3496" s="3" t="s">
        <v>4259</v>
      </c>
      <c r="L3496" s="3" t="s">
        <v>44</v>
      </c>
      <c r="M3496" s="3" t="s">
        <v>88</v>
      </c>
      <c r="N3496" s="3">
        <v>6</v>
      </c>
      <c r="O3496" s="3">
        <v>66</v>
      </c>
    </row>
    <row r="3497" spans="1:15" ht="17.100000000000001">
      <c r="A3497" s="3" t="s">
        <v>4260</v>
      </c>
      <c r="B3497" s="3" t="s">
        <v>42</v>
      </c>
      <c r="C3497" s="3" t="s">
        <v>3718</v>
      </c>
      <c r="D3497" s="3" t="s">
        <v>20</v>
      </c>
      <c r="E3497" s="3" t="s">
        <v>339</v>
      </c>
      <c r="F3497" s="3">
        <v>23</v>
      </c>
      <c r="G3497" s="3" t="s">
        <v>74</v>
      </c>
      <c r="H3497" s="3" t="s">
        <v>21</v>
      </c>
      <c r="I3497" s="3" t="s">
        <v>22</v>
      </c>
      <c r="J3497" s="3" t="s">
        <v>21</v>
      </c>
      <c r="K3497" s="3"/>
      <c r="L3497" s="3" t="s">
        <v>138</v>
      </c>
      <c r="M3497" s="3" t="s">
        <v>227</v>
      </c>
      <c r="N3497" s="3">
        <v>11</v>
      </c>
      <c r="O3497" s="3">
        <v>120</v>
      </c>
    </row>
    <row r="3498" spans="1:15" ht="17.100000000000001">
      <c r="A3498" s="3" t="s">
        <v>4261</v>
      </c>
      <c r="B3498" s="3" t="s">
        <v>31</v>
      </c>
      <c r="C3498" s="3" t="s">
        <v>592</v>
      </c>
      <c r="D3498" s="3" t="s">
        <v>20</v>
      </c>
      <c r="E3498" s="3" t="s">
        <v>339</v>
      </c>
      <c r="F3498" s="3">
        <v>23</v>
      </c>
      <c r="G3498" s="3" t="s">
        <v>57</v>
      </c>
      <c r="H3498" s="3" t="s">
        <v>21</v>
      </c>
      <c r="I3498" s="3" t="s">
        <v>22</v>
      </c>
      <c r="J3498" s="3" t="s">
        <v>21</v>
      </c>
      <c r="K3498" s="3"/>
      <c r="L3498" s="3" t="s">
        <v>33</v>
      </c>
      <c r="M3498" s="3" t="s">
        <v>29</v>
      </c>
      <c r="N3498" s="3">
        <v>10</v>
      </c>
      <c r="O3498" s="3">
        <v>137</v>
      </c>
    </row>
    <row r="3499" spans="1:15" ht="17.100000000000001">
      <c r="A3499" s="3" t="s">
        <v>2323</v>
      </c>
      <c r="B3499" s="3" t="s">
        <v>31</v>
      </c>
      <c r="C3499" s="3" t="s">
        <v>402</v>
      </c>
      <c r="D3499" s="3" t="s">
        <v>38</v>
      </c>
      <c r="E3499" s="3" t="s">
        <v>39</v>
      </c>
      <c r="F3499" s="3">
        <v>23</v>
      </c>
      <c r="G3499" s="3" t="s">
        <v>113</v>
      </c>
      <c r="H3499" s="3" t="s">
        <v>21</v>
      </c>
      <c r="I3499" s="3" t="s">
        <v>22</v>
      </c>
      <c r="J3499" s="3" t="s">
        <v>21</v>
      </c>
      <c r="K3499" s="3"/>
      <c r="L3499" s="3" t="s">
        <v>104</v>
      </c>
      <c r="M3499" s="3" t="s">
        <v>214</v>
      </c>
      <c r="N3499" s="3">
        <v>1</v>
      </c>
      <c r="O3499" s="3">
        <v>42</v>
      </c>
    </row>
    <row r="3500" spans="1:15" ht="17.100000000000001">
      <c r="A3500" s="3" t="s">
        <v>4262</v>
      </c>
      <c r="B3500" s="3" t="s">
        <v>4263</v>
      </c>
      <c r="C3500" s="3" t="s">
        <v>1358</v>
      </c>
      <c r="D3500" s="3" t="s">
        <v>18</v>
      </c>
      <c r="E3500" s="3" t="s">
        <v>19</v>
      </c>
      <c r="F3500" s="3">
        <v>23</v>
      </c>
      <c r="G3500" s="3" t="s">
        <v>74</v>
      </c>
      <c r="H3500" s="3" t="s">
        <v>21</v>
      </c>
      <c r="I3500" s="3" t="s">
        <v>22</v>
      </c>
      <c r="J3500" s="3" t="s">
        <v>21</v>
      </c>
      <c r="K3500" s="3"/>
      <c r="L3500" s="3" t="s">
        <v>209</v>
      </c>
      <c r="M3500" s="3" t="s">
        <v>82</v>
      </c>
      <c r="N3500" s="3">
        <v>1</v>
      </c>
      <c r="O3500" s="3">
        <v>48</v>
      </c>
    </row>
    <row r="3501" spans="1:15" ht="17.100000000000001">
      <c r="A3501" s="3" t="s">
        <v>4264</v>
      </c>
      <c r="B3501" s="3" t="s">
        <v>1393</v>
      </c>
      <c r="C3501" s="3" t="s">
        <v>2359</v>
      </c>
      <c r="D3501" s="3" t="s">
        <v>20</v>
      </c>
      <c r="E3501" s="3" t="s">
        <v>339</v>
      </c>
      <c r="F3501" s="3">
        <v>23</v>
      </c>
      <c r="G3501" s="3" t="s">
        <v>975</v>
      </c>
      <c r="H3501" s="3" t="s">
        <v>21</v>
      </c>
      <c r="I3501" s="3" t="s">
        <v>22</v>
      </c>
      <c r="J3501" s="3" t="s">
        <v>21</v>
      </c>
      <c r="K3501" s="3"/>
      <c r="L3501" s="3" t="s">
        <v>33</v>
      </c>
      <c r="M3501" s="3" t="s">
        <v>82</v>
      </c>
      <c r="N3501" s="3">
        <v>7</v>
      </c>
      <c r="O3501" s="3">
        <v>110</v>
      </c>
    </row>
    <row r="3502" spans="1:15" ht="17.100000000000001">
      <c r="A3502" s="3" t="s">
        <v>4265</v>
      </c>
      <c r="B3502" s="3" t="s">
        <v>166</v>
      </c>
      <c r="C3502" s="3" t="s">
        <v>3874</v>
      </c>
      <c r="D3502" s="3" t="s">
        <v>2190</v>
      </c>
      <c r="E3502" s="3" t="s">
        <v>2191</v>
      </c>
      <c r="F3502" s="3">
        <v>23</v>
      </c>
      <c r="G3502" s="3" t="s">
        <v>69</v>
      </c>
      <c r="H3502" s="3" t="s">
        <v>21</v>
      </c>
      <c r="I3502" s="3" t="s">
        <v>22</v>
      </c>
      <c r="J3502" s="3" t="s">
        <v>21</v>
      </c>
      <c r="K3502" s="3"/>
      <c r="L3502" s="3" t="s">
        <v>914</v>
      </c>
      <c r="M3502" s="3" t="s">
        <v>3953</v>
      </c>
      <c r="N3502" s="3">
        <v>0</v>
      </c>
      <c r="O3502" s="3">
        <v>33</v>
      </c>
    </row>
    <row r="3503" spans="1:15" ht="17.100000000000001">
      <c r="A3503" s="3" t="s">
        <v>4266</v>
      </c>
      <c r="B3503" s="3" t="s">
        <v>494</v>
      </c>
      <c r="C3503" s="3" t="s">
        <v>2569</v>
      </c>
      <c r="D3503" s="3" t="s">
        <v>20</v>
      </c>
      <c r="E3503" s="3" t="s">
        <v>339</v>
      </c>
      <c r="F3503" s="3">
        <v>23</v>
      </c>
      <c r="G3503" s="3" t="s">
        <v>86</v>
      </c>
      <c r="H3503" s="3" t="s">
        <v>21</v>
      </c>
      <c r="I3503" s="3" t="s">
        <v>22</v>
      </c>
      <c r="J3503" s="3" t="s">
        <v>21</v>
      </c>
      <c r="K3503" s="3"/>
      <c r="L3503" s="3" t="s">
        <v>333</v>
      </c>
      <c r="M3503" s="3" t="s">
        <v>205</v>
      </c>
      <c r="N3503" s="3">
        <v>9</v>
      </c>
      <c r="O3503" s="3">
        <v>101</v>
      </c>
    </row>
    <row r="3504" spans="1:15" ht="17.100000000000001">
      <c r="A3504" s="3" t="s">
        <v>4267</v>
      </c>
      <c r="B3504" s="3" t="s">
        <v>445</v>
      </c>
      <c r="C3504" s="3" t="s">
        <v>136</v>
      </c>
      <c r="D3504" s="3" t="s">
        <v>91</v>
      </c>
      <c r="E3504" s="3" t="s">
        <v>92</v>
      </c>
      <c r="F3504" s="3">
        <v>23</v>
      </c>
      <c r="G3504" s="3" t="s">
        <v>57</v>
      </c>
      <c r="H3504" s="3" t="s">
        <v>21</v>
      </c>
      <c r="I3504" s="3" t="s">
        <v>22</v>
      </c>
      <c r="J3504" s="3" t="s">
        <v>21</v>
      </c>
      <c r="K3504" s="3"/>
      <c r="L3504" s="3" t="s">
        <v>87</v>
      </c>
      <c r="M3504" s="3" t="s">
        <v>50</v>
      </c>
      <c r="N3504" s="3">
        <v>12</v>
      </c>
      <c r="O3504" s="3">
        <v>124</v>
      </c>
    </row>
    <row r="3505" spans="1:15" ht="17.100000000000001">
      <c r="A3505" s="3" t="s">
        <v>4268</v>
      </c>
      <c r="B3505" s="3" t="s">
        <v>55</v>
      </c>
      <c r="C3505" s="3" t="s">
        <v>86</v>
      </c>
      <c r="D3505" s="3" t="s">
        <v>38</v>
      </c>
      <c r="E3505" s="3" t="s">
        <v>39</v>
      </c>
      <c r="F3505" s="3">
        <v>23</v>
      </c>
      <c r="G3505" s="3" t="s">
        <v>402</v>
      </c>
      <c r="H3505" s="3" t="s">
        <v>21</v>
      </c>
      <c r="I3505" s="3" t="s">
        <v>22</v>
      </c>
      <c r="J3505" s="3" t="s">
        <v>21</v>
      </c>
      <c r="K3505" s="3" t="s">
        <v>491</v>
      </c>
      <c r="L3505" s="3" t="s">
        <v>33</v>
      </c>
      <c r="M3505" s="3" t="s">
        <v>266</v>
      </c>
      <c r="N3505" s="3">
        <v>40</v>
      </c>
      <c r="O3505" s="3">
        <v>137</v>
      </c>
    </row>
    <row r="3506" spans="1:15" ht="17.100000000000001">
      <c r="A3506" s="3" t="s">
        <v>4269</v>
      </c>
      <c r="B3506" s="3" t="s">
        <v>81</v>
      </c>
      <c r="C3506" s="3" t="s">
        <v>326</v>
      </c>
      <c r="D3506" s="3" t="s">
        <v>18</v>
      </c>
      <c r="E3506" s="3" t="s">
        <v>19</v>
      </c>
      <c r="F3506" s="3">
        <v>23</v>
      </c>
      <c r="G3506" s="3" t="s">
        <v>2335</v>
      </c>
      <c r="H3506" s="3" t="s">
        <v>21</v>
      </c>
      <c r="I3506" s="3" t="s">
        <v>22</v>
      </c>
      <c r="J3506" s="3" t="s">
        <v>21</v>
      </c>
      <c r="K3506" s="3"/>
      <c r="L3506" s="3" t="s">
        <v>914</v>
      </c>
      <c r="M3506" s="3" t="s">
        <v>147</v>
      </c>
      <c r="N3506" s="3">
        <v>2</v>
      </c>
      <c r="O3506" s="3">
        <v>74</v>
      </c>
    </row>
    <row r="3507" spans="1:15" ht="17.100000000000001">
      <c r="A3507" s="3" t="s">
        <v>4270</v>
      </c>
      <c r="B3507" s="3" t="s">
        <v>111</v>
      </c>
      <c r="C3507" s="3"/>
      <c r="D3507" s="3" t="s">
        <v>20</v>
      </c>
      <c r="E3507" s="3" t="s">
        <v>339</v>
      </c>
      <c r="F3507" s="3">
        <v>23</v>
      </c>
      <c r="G3507" s="3" t="s">
        <v>20</v>
      </c>
      <c r="H3507" s="3" t="s">
        <v>21</v>
      </c>
      <c r="I3507" s="3" t="s">
        <v>22</v>
      </c>
      <c r="J3507" s="3" t="s">
        <v>21</v>
      </c>
      <c r="K3507" s="3"/>
      <c r="L3507" s="3" t="s">
        <v>104</v>
      </c>
      <c r="M3507" s="3" t="s">
        <v>227</v>
      </c>
      <c r="N3507" s="3">
        <v>0</v>
      </c>
      <c r="O3507" s="3">
        <v>0</v>
      </c>
    </row>
    <row r="3508" spans="1:15" ht="17.100000000000001">
      <c r="A3508" s="3" t="s">
        <v>4271</v>
      </c>
      <c r="B3508" s="3" t="s">
        <v>42</v>
      </c>
      <c r="C3508" s="3" t="s">
        <v>4272</v>
      </c>
      <c r="D3508" s="3" t="s">
        <v>20</v>
      </c>
      <c r="E3508" s="3" t="s">
        <v>339</v>
      </c>
      <c r="F3508" s="3">
        <v>23</v>
      </c>
      <c r="G3508" s="3" t="s">
        <v>149</v>
      </c>
      <c r="H3508" s="3" t="s">
        <v>21</v>
      </c>
      <c r="I3508" s="3" t="s">
        <v>22</v>
      </c>
      <c r="J3508" s="3" t="s">
        <v>21</v>
      </c>
      <c r="K3508" s="3"/>
      <c r="L3508" s="3" t="s">
        <v>160</v>
      </c>
      <c r="M3508" s="3" t="s">
        <v>254</v>
      </c>
      <c r="N3508" s="3">
        <v>16</v>
      </c>
      <c r="O3508" s="3">
        <v>88</v>
      </c>
    </row>
    <row r="3509" spans="1:15" ht="17.100000000000001">
      <c r="A3509" s="3" t="s">
        <v>4273</v>
      </c>
      <c r="B3509" s="3" t="s">
        <v>166</v>
      </c>
      <c r="C3509" s="3" t="s">
        <v>132</v>
      </c>
      <c r="D3509" s="3" t="s">
        <v>38</v>
      </c>
      <c r="E3509" s="3" t="s">
        <v>39</v>
      </c>
      <c r="F3509" s="3">
        <v>23</v>
      </c>
      <c r="G3509" s="3" t="s">
        <v>2802</v>
      </c>
      <c r="H3509" s="3" t="s">
        <v>21</v>
      </c>
      <c r="I3509" s="3" t="s">
        <v>22</v>
      </c>
      <c r="J3509" s="3" t="s">
        <v>21</v>
      </c>
      <c r="K3509" s="3"/>
      <c r="L3509" s="3" t="s">
        <v>2095</v>
      </c>
      <c r="M3509" s="3" t="s">
        <v>2945</v>
      </c>
      <c r="N3509" s="3">
        <v>0</v>
      </c>
      <c r="O3509" s="3">
        <v>169</v>
      </c>
    </row>
    <row r="3510" spans="1:15" ht="17.100000000000001">
      <c r="A3510" s="3" t="s">
        <v>4274</v>
      </c>
      <c r="B3510" s="3" t="s">
        <v>877</v>
      </c>
      <c r="C3510" s="3" t="s">
        <v>234</v>
      </c>
      <c r="D3510" s="3" t="s">
        <v>38</v>
      </c>
      <c r="E3510" s="3" t="s">
        <v>39</v>
      </c>
      <c r="F3510" s="3">
        <v>23</v>
      </c>
      <c r="G3510" s="3" t="s">
        <v>40</v>
      </c>
      <c r="H3510" s="3" t="s">
        <v>21</v>
      </c>
      <c r="I3510" s="3" t="s">
        <v>22</v>
      </c>
      <c r="J3510" s="3" t="s">
        <v>21</v>
      </c>
      <c r="K3510" s="3"/>
      <c r="L3510" s="3" t="s">
        <v>160</v>
      </c>
      <c r="M3510" s="3" t="s">
        <v>82</v>
      </c>
      <c r="N3510" s="3">
        <v>1</v>
      </c>
      <c r="O3510" s="3">
        <v>85</v>
      </c>
    </row>
    <row r="3511" spans="1:15" ht="17.100000000000001">
      <c r="A3511" s="3" t="s">
        <v>4275</v>
      </c>
      <c r="B3511" s="3" t="s">
        <v>106</v>
      </c>
      <c r="C3511" s="3" t="s">
        <v>496</v>
      </c>
      <c r="D3511" s="3" t="s">
        <v>38</v>
      </c>
      <c r="E3511" s="3" t="s">
        <v>39</v>
      </c>
      <c r="F3511" s="3">
        <v>23</v>
      </c>
      <c r="G3511" s="3" t="s">
        <v>397</v>
      </c>
      <c r="H3511" s="3" t="s">
        <v>21</v>
      </c>
      <c r="I3511" s="3" t="s">
        <v>22</v>
      </c>
      <c r="J3511" s="3" t="s">
        <v>21</v>
      </c>
      <c r="K3511" s="3"/>
      <c r="L3511" s="3" t="s">
        <v>160</v>
      </c>
      <c r="M3511" s="3" t="s">
        <v>82</v>
      </c>
      <c r="N3511" s="3">
        <v>10</v>
      </c>
      <c r="O3511" s="3">
        <v>96</v>
      </c>
    </row>
    <row r="3512" spans="1:15" ht="17.100000000000001">
      <c r="A3512" s="3" t="s">
        <v>4276</v>
      </c>
      <c r="B3512" s="3" t="s">
        <v>78</v>
      </c>
      <c r="C3512" s="3" t="s">
        <v>4059</v>
      </c>
      <c r="D3512" s="3" t="s">
        <v>20</v>
      </c>
      <c r="E3512" s="3" t="s">
        <v>339</v>
      </c>
      <c r="F3512" s="3">
        <v>23</v>
      </c>
      <c r="G3512" s="3" t="s">
        <v>74</v>
      </c>
      <c r="H3512" s="3" t="s">
        <v>21</v>
      </c>
      <c r="I3512" s="3" t="s">
        <v>22</v>
      </c>
      <c r="J3512" s="3" t="s">
        <v>21</v>
      </c>
      <c r="K3512" s="3"/>
      <c r="L3512" s="3" t="s">
        <v>23</v>
      </c>
      <c r="M3512" s="3" t="s">
        <v>205</v>
      </c>
      <c r="N3512" s="3">
        <v>16</v>
      </c>
      <c r="O3512" s="3">
        <v>97</v>
      </c>
    </row>
    <row r="3513" spans="1:15" ht="17.100000000000001">
      <c r="A3513" s="3" t="s">
        <v>4277</v>
      </c>
      <c r="B3513" s="3" t="s">
        <v>72</v>
      </c>
      <c r="C3513" s="3" t="s">
        <v>592</v>
      </c>
      <c r="D3513" s="3" t="s">
        <v>20</v>
      </c>
      <c r="E3513" s="3" t="s">
        <v>339</v>
      </c>
      <c r="F3513" s="3">
        <v>23</v>
      </c>
      <c r="G3513" s="3" t="s">
        <v>1662</v>
      </c>
      <c r="H3513" s="3" t="s">
        <v>21</v>
      </c>
      <c r="I3513" s="3" t="s">
        <v>22</v>
      </c>
      <c r="J3513" s="3" t="s">
        <v>21</v>
      </c>
      <c r="K3513" s="3" t="s">
        <v>340</v>
      </c>
      <c r="L3513" s="3" t="s">
        <v>138</v>
      </c>
      <c r="M3513" s="3" t="s">
        <v>266</v>
      </c>
      <c r="N3513" s="3">
        <v>9</v>
      </c>
      <c r="O3513" s="3">
        <v>48</v>
      </c>
    </row>
    <row r="3514" spans="1:15" ht="17.100000000000001">
      <c r="A3514" s="3" t="s">
        <v>4278</v>
      </c>
      <c r="B3514" s="3" t="s">
        <v>81</v>
      </c>
      <c r="C3514" s="3" t="s">
        <v>32</v>
      </c>
      <c r="D3514" s="3" t="s">
        <v>18</v>
      </c>
      <c r="E3514" s="3" t="s">
        <v>19</v>
      </c>
      <c r="F3514" s="3">
        <v>23</v>
      </c>
      <c r="G3514" s="3" t="s">
        <v>1496</v>
      </c>
      <c r="H3514" s="3" t="s">
        <v>21</v>
      </c>
      <c r="I3514" s="3" t="s">
        <v>22</v>
      </c>
      <c r="J3514" s="3" t="s">
        <v>21</v>
      </c>
      <c r="K3514" s="3" t="s">
        <v>4279</v>
      </c>
      <c r="L3514" s="3" t="s">
        <v>914</v>
      </c>
      <c r="M3514" s="3" t="s">
        <v>367</v>
      </c>
      <c r="N3514" s="3">
        <v>3</v>
      </c>
      <c r="O3514" s="3">
        <v>74</v>
      </c>
    </row>
    <row r="3515" spans="1:15" ht="17.100000000000001">
      <c r="A3515" s="3" t="s">
        <v>4280</v>
      </c>
      <c r="B3515" s="3" t="s">
        <v>72</v>
      </c>
      <c r="C3515" s="3" t="s">
        <v>229</v>
      </c>
      <c r="D3515" s="3" t="s">
        <v>91</v>
      </c>
      <c r="E3515" s="3" t="s">
        <v>92</v>
      </c>
      <c r="F3515" s="3">
        <v>23</v>
      </c>
      <c r="G3515" s="3" t="s">
        <v>163</v>
      </c>
      <c r="H3515" s="3" t="s">
        <v>21</v>
      </c>
      <c r="I3515" s="3" t="s">
        <v>22</v>
      </c>
      <c r="J3515" s="3" t="s">
        <v>21</v>
      </c>
      <c r="K3515" s="3"/>
      <c r="L3515" s="3" t="s">
        <v>33</v>
      </c>
      <c r="M3515" s="3" t="s">
        <v>254</v>
      </c>
      <c r="N3515" s="3">
        <v>3</v>
      </c>
      <c r="O3515" s="3">
        <v>93</v>
      </c>
    </row>
    <row r="3516" spans="1:15" ht="17.100000000000001">
      <c r="A3516" s="3" t="s">
        <v>4281</v>
      </c>
      <c r="B3516" s="3" t="s">
        <v>166</v>
      </c>
      <c r="C3516" s="3" t="s">
        <v>3064</v>
      </c>
      <c r="D3516" s="3" t="s">
        <v>20</v>
      </c>
      <c r="E3516" s="3" t="s">
        <v>339</v>
      </c>
      <c r="F3516" s="3">
        <v>23</v>
      </c>
      <c r="G3516" s="3" t="s">
        <v>836</v>
      </c>
      <c r="H3516" s="3" t="s">
        <v>21</v>
      </c>
      <c r="I3516" s="3" t="s">
        <v>22</v>
      </c>
      <c r="J3516" s="3" t="s">
        <v>21</v>
      </c>
      <c r="K3516" s="3"/>
      <c r="L3516" s="3" t="s">
        <v>333</v>
      </c>
      <c r="M3516" s="3" t="s">
        <v>147</v>
      </c>
      <c r="N3516" s="3">
        <v>0</v>
      </c>
      <c r="O3516" s="3">
        <v>57</v>
      </c>
    </row>
    <row r="3517" spans="1:15" ht="17.100000000000001">
      <c r="A3517" s="3" t="s">
        <v>4282</v>
      </c>
      <c r="B3517" s="3" t="s">
        <v>457</v>
      </c>
      <c r="C3517" s="3" t="s">
        <v>4283</v>
      </c>
      <c r="D3517" s="3" t="s">
        <v>20</v>
      </c>
      <c r="E3517" s="3" t="s">
        <v>4284</v>
      </c>
      <c r="F3517" s="3">
        <v>23</v>
      </c>
      <c r="G3517" s="3" t="s">
        <v>74</v>
      </c>
      <c r="H3517" s="3" t="s">
        <v>21</v>
      </c>
      <c r="I3517" s="3" t="s">
        <v>22</v>
      </c>
      <c r="J3517" s="3" t="s">
        <v>21</v>
      </c>
      <c r="K3517" s="3" t="s">
        <v>829</v>
      </c>
      <c r="L3517" s="3" t="s">
        <v>108</v>
      </c>
      <c r="M3517" s="3" t="s">
        <v>367</v>
      </c>
      <c r="N3517" s="3">
        <v>29</v>
      </c>
      <c r="O3517" s="3">
        <v>167</v>
      </c>
    </row>
    <row r="3518" spans="1:15" ht="17.100000000000001">
      <c r="A3518" s="3" t="s">
        <v>4285</v>
      </c>
      <c r="B3518" s="3" t="s">
        <v>81</v>
      </c>
      <c r="C3518" s="3" t="s">
        <v>152</v>
      </c>
      <c r="D3518" s="3" t="s">
        <v>38</v>
      </c>
      <c r="E3518" s="3" t="s">
        <v>39</v>
      </c>
      <c r="F3518" s="3">
        <v>23</v>
      </c>
      <c r="G3518" s="3" t="s">
        <v>107</v>
      </c>
      <c r="H3518" s="3" t="s">
        <v>21</v>
      </c>
      <c r="I3518" s="3" t="s">
        <v>22</v>
      </c>
      <c r="J3518" s="3" t="s">
        <v>21</v>
      </c>
      <c r="K3518" s="3"/>
      <c r="L3518" s="3" t="s">
        <v>87</v>
      </c>
      <c r="M3518" s="3" t="s">
        <v>367</v>
      </c>
      <c r="N3518" s="3">
        <v>10</v>
      </c>
      <c r="O3518" s="3">
        <v>175</v>
      </c>
    </row>
    <row r="3519" spans="1:15" ht="17.100000000000001">
      <c r="A3519" s="3" t="s">
        <v>4286</v>
      </c>
      <c r="B3519" s="3" t="s">
        <v>166</v>
      </c>
      <c r="C3519" s="3" t="s">
        <v>3718</v>
      </c>
      <c r="D3519" s="3" t="s">
        <v>20</v>
      </c>
      <c r="E3519" s="3" t="s">
        <v>339</v>
      </c>
      <c r="F3519" s="3">
        <v>23</v>
      </c>
      <c r="G3519" s="3" t="s">
        <v>4131</v>
      </c>
      <c r="H3519" s="3" t="s">
        <v>21</v>
      </c>
      <c r="I3519" s="3" t="s">
        <v>22</v>
      </c>
      <c r="J3519" s="3" t="s">
        <v>21</v>
      </c>
      <c r="K3519" s="3"/>
      <c r="L3519" s="3" t="s">
        <v>333</v>
      </c>
      <c r="M3519" s="3" t="s">
        <v>367</v>
      </c>
      <c r="N3519" s="3">
        <v>0</v>
      </c>
      <c r="O3519" s="3">
        <v>124</v>
      </c>
    </row>
    <row r="3520" spans="1:15" ht="17.100000000000001">
      <c r="A3520" s="3" t="s">
        <v>4287</v>
      </c>
      <c r="B3520" s="3" t="s">
        <v>131</v>
      </c>
      <c r="C3520" s="3" t="s">
        <v>142</v>
      </c>
      <c r="D3520" s="3" t="s">
        <v>18</v>
      </c>
      <c r="E3520" s="3" t="s">
        <v>19</v>
      </c>
      <c r="F3520" s="3">
        <v>23</v>
      </c>
      <c r="G3520" s="3" t="s">
        <v>623</v>
      </c>
      <c r="H3520" s="3" t="s">
        <v>21</v>
      </c>
      <c r="I3520" s="3" t="s">
        <v>22</v>
      </c>
      <c r="J3520" s="3" t="s">
        <v>21</v>
      </c>
      <c r="K3520" s="3"/>
      <c r="L3520" s="3" t="s">
        <v>286</v>
      </c>
      <c r="M3520" s="3" t="s">
        <v>343</v>
      </c>
      <c r="N3520" s="3">
        <v>16</v>
      </c>
      <c r="O3520" s="3">
        <v>83</v>
      </c>
    </row>
    <row r="3521" spans="1:15" ht="17.100000000000001">
      <c r="A3521" s="3" t="s">
        <v>4288</v>
      </c>
      <c r="B3521" s="3" t="s">
        <v>645</v>
      </c>
      <c r="C3521" s="3" t="s">
        <v>162</v>
      </c>
      <c r="D3521" s="3" t="s">
        <v>18</v>
      </c>
      <c r="E3521" s="3" t="s">
        <v>19</v>
      </c>
      <c r="F3521" s="3">
        <v>23</v>
      </c>
      <c r="G3521" s="3" t="s">
        <v>57</v>
      </c>
      <c r="H3521" s="3" t="s">
        <v>21</v>
      </c>
      <c r="I3521" s="3" t="s">
        <v>22</v>
      </c>
      <c r="J3521" s="3" t="s">
        <v>21</v>
      </c>
      <c r="K3521" s="3"/>
      <c r="L3521" s="3" t="s">
        <v>183</v>
      </c>
      <c r="M3521" s="3" t="s">
        <v>306</v>
      </c>
      <c r="N3521" s="3">
        <v>9</v>
      </c>
      <c r="O3521" s="3">
        <v>105</v>
      </c>
    </row>
    <row r="3522" spans="1:15" ht="17.100000000000001">
      <c r="A3522" s="3" t="s">
        <v>4289</v>
      </c>
      <c r="B3522" s="3" t="s">
        <v>360</v>
      </c>
      <c r="C3522" s="3" t="s">
        <v>1358</v>
      </c>
      <c r="D3522" s="3" t="s">
        <v>18</v>
      </c>
      <c r="E3522" s="3" t="s">
        <v>19</v>
      </c>
      <c r="F3522" s="3">
        <v>23</v>
      </c>
      <c r="G3522" s="3" t="s">
        <v>154</v>
      </c>
      <c r="H3522" s="3" t="s">
        <v>21</v>
      </c>
      <c r="I3522" s="3" t="s">
        <v>22</v>
      </c>
      <c r="J3522" s="3" t="s">
        <v>21</v>
      </c>
      <c r="K3522" s="3"/>
      <c r="L3522" s="3" t="s">
        <v>467</v>
      </c>
      <c r="M3522" s="3" t="s">
        <v>306</v>
      </c>
      <c r="N3522" s="3">
        <v>5</v>
      </c>
      <c r="O3522" s="3">
        <v>129</v>
      </c>
    </row>
    <row r="3523" spans="1:15" ht="17.100000000000001">
      <c r="A3523" s="3" t="s">
        <v>4290</v>
      </c>
      <c r="B3523" s="3" t="s">
        <v>567</v>
      </c>
      <c r="C3523" s="3" t="s">
        <v>124</v>
      </c>
      <c r="D3523" s="3" t="s">
        <v>91</v>
      </c>
      <c r="E3523" s="3" t="s">
        <v>92</v>
      </c>
      <c r="F3523" s="3">
        <v>23</v>
      </c>
      <c r="G3523" s="3" t="s">
        <v>390</v>
      </c>
      <c r="H3523" s="3" t="s">
        <v>21</v>
      </c>
      <c r="I3523" s="3" t="s">
        <v>22</v>
      </c>
      <c r="J3523" s="3" t="s">
        <v>21</v>
      </c>
      <c r="K3523" s="3"/>
      <c r="L3523" s="3" t="s">
        <v>247</v>
      </c>
      <c r="M3523" s="3" t="s">
        <v>367</v>
      </c>
      <c r="N3523" s="3">
        <v>2</v>
      </c>
      <c r="O3523" s="3">
        <v>83</v>
      </c>
    </row>
    <row r="3524" spans="1:15" ht="17.100000000000001">
      <c r="A3524" s="3" t="s">
        <v>4291</v>
      </c>
      <c r="B3524" s="3" t="s">
        <v>36</v>
      </c>
      <c r="C3524" s="3" t="s">
        <v>37</v>
      </c>
      <c r="D3524" s="3" t="s">
        <v>38</v>
      </c>
      <c r="E3524" s="3" t="s">
        <v>39</v>
      </c>
      <c r="F3524" s="3">
        <v>23</v>
      </c>
      <c r="G3524" s="3" t="s">
        <v>623</v>
      </c>
      <c r="H3524" s="3" t="s">
        <v>21</v>
      </c>
      <c r="I3524" s="3" t="s">
        <v>22</v>
      </c>
      <c r="J3524" s="3" t="s">
        <v>21</v>
      </c>
      <c r="K3524" s="3" t="s">
        <v>2724</v>
      </c>
      <c r="L3524" s="3" t="s">
        <v>160</v>
      </c>
      <c r="M3524" s="3" t="s">
        <v>227</v>
      </c>
      <c r="N3524" s="3">
        <v>7</v>
      </c>
      <c r="O3524" s="3">
        <v>150</v>
      </c>
    </row>
    <row r="3525" spans="1:15" ht="17.100000000000001">
      <c r="A3525" s="3" t="s">
        <v>4292</v>
      </c>
      <c r="B3525" s="3" t="s">
        <v>1305</v>
      </c>
      <c r="C3525" s="3" t="s">
        <v>79</v>
      </c>
      <c r="D3525" s="3" t="s">
        <v>18</v>
      </c>
      <c r="E3525" s="3" t="s">
        <v>19</v>
      </c>
      <c r="F3525" s="3">
        <v>23</v>
      </c>
      <c r="G3525" s="3" t="s">
        <v>2681</v>
      </c>
      <c r="H3525" s="3" t="s">
        <v>21</v>
      </c>
      <c r="I3525" s="3" t="s">
        <v>22</v>
      </c>
      <c r="J3525" s="3" t="s">
        <v>21</v>
      </c>
      <c r="K3525" s="3"/>
      <c r="L3525" s="3" t="s">
        <v>44</v>
      </c>
      <c r="M3525" s="3" t="s">
        <v>306</v>
      </c>
      <c r="N3525" s="3">
        <v>6</v>
      </c>
      <c r="O3525" s="3">
        <v>114</v>
      </c>
    </row>
    <row r="3526" spans="1:15" ht="17.100000000000001">
      <c r="A3526" s="3" t="s">
        <v>4293</v>
      </c>
      <c r="B3526" s="3" t="s">
        <v>115</v>
      </c>
      <c r="C3526" s="3" t="s">
        <v>338</v>
      </c>
      <c r="D3526" s="3" t="s">
        <v>20</v>
      </c>
      <c r="E3526" s="3" t="s">
        <v>339</v>
      </c>
      <c r="F3526" s="3">
        <v>23</v>
      </c>
      <c r="G3526" s="3" t="s">
        <v>40</v>
      </c>
      <c r="H3526" s="3" t="s">
        <v>21</v>
      </c>
      <c r="I3526" s="3" t="s">
        <v>22</v>
      </c>
      <c r="J3526" s="3" t="s">
        <v>21</v>
      </c>
      <c r="K3526" s="3"/>
      <c r="L3526" s="3" t="s">
        <v>49</v>
      </c>
      <c r="M3526" s="3" t="s">
        <v>291</v>
      </c>
      <c r="N3526" s="3">
        <v>8</v>
      </c>
      <c r="O3526" s="3">
        <v>75</v>
      </c>
    </row>
    <row r="3527" spans="1:15" ht="17.100000000000001">
      <c r="A3527" s="3" t="s">
        <v>4294</v>
      </c>
      <c r="B3527" s="3" t="s">
        <v>72</v>
      </c>
      <c r="C3527" s="3" t="s">
        <v>68</v>
      </c>
      <c r="D3527" s="3" t="s">
        <v>18</v>
      </c>
      <c r="E3527" s="3" t="s">
        <v>19</v>
      </c>
      <c r="F3527" s="3">
        <v>23</v>
      </c>
      <c r="G3527" s="3" t="s">
        <v>801</v>
      </c>
      <c r="H3527" s="3" t="s">
        <v>21</v>
      </c>
      <c r="I3527" s="3" t="s">
        <v>22</v>
      </c>
      <c r="J3527" s="3" t="s">
        <v>21</v>
      </c>
      <c r="K3527" s="3"/>
      <c r="L3527" s="3" t="s">
        <v>44</v>
      </c>
      <c r="M3527" s="3" t="s">
        <v>306</v>
      </c>
      <c r="N3527" s="3">
        <v>1</v>
      </c>
      <c r="O3527" s="3">
        <v>112</v>
      </c>
    </row>
    <row r="3528" spans="1:15" ht="17.100000000000001">
      <c r="A3528" s="3" t="s">
        <v>4295</v>
      </c>
      <c r="B3528" s="3" t="s">
        <v>42</v>
      </c>
      <c r="C3528" s="3"/>
      <c r="D3528" s="3" t="s">
        <v>20</v>
      </c>
      <c r="E3528" s="3" t="s">
        <v>339</v>
      </c>
      <c r="F3528" s="3">
        <v>23</v>
      </c>
      <c r="G3528" s="3" t="s">
        <v>1087</v>
      </c>
      <c r="H3528" s="3" t="s">
        <v>21</v>
      </c>
      <c r="I3528" s="3" t="s">
        <v>22</v>
      </c>
      <c r="J3528" s="3" t="s">
        <v>21</v>
      </c>
      <c r="K3528" s="3"/>
      <c r="L3528" s="3" t="s">
        <v>160</v>
      </c>
      <c r="M3528" s="3" t="s">
        <v>306</v>
      </c>
      <c r="N3528" s="3">
        <v>0</v>
      </c>
      <c r="O3528" s="3">
        <v>0</v>
      </c>
    </row>
    <row r="3529" spans="1:15" ht="17.100000000000001">
      <c r="A3529" s="3" t="s">
        <v>4296</v>
      </c>
      <c r="B3529" s="3" t="s">
        <v>31</v>
      </c>
      <c r="C3529" s="3" t="s">
        <v>2443</v>
      </c>
      <c r="D3529" s="3" t="s">
        <v>20</v>
      </c>
      <c r="E3529" s="3" t="s">
        <v>339</v>
      </c>
      <c r="F3529" s="3">
        <v>23</v>
      </c>
      <c r="G3529" s="3" t="s">
        <v>357</v>
      </c>
      <c r="H3529" s="3" t="s">
        <v>21</v>
      </c>
      <c r="I3529" s="3" t="s">
        <v>22</v>
      </c>
      <c r="J3529" s="3" t="s">
        <v>21</v>
      </c>
      <c r="K3529" s="3"/>
      <c r="L3529" s="3" t="s">
        <v>160</v>
      </c>
      <c r="M3529" s="3" t="s">
        <v>88</v>
      </c>
      <c r="N3529" s="3">
        <v>9</v>
      </c>
      <c r="O3529" s="3">
        <v>217</v>
      </c>
    </row>
    <row r="3530" spans="1:15" ht="17.100000000000001">
      <c r="A3530" s="3" t="s">
        <v>4297</v>
      </c>
      <c r="B3530" s="3" t="s">
        <v>42</v>
      </c>
      <c r="C3530" s="3" t="s">
        <v>103</v>
      </c>
      <c r="D3530" s="3" t="s">
        <v>91</v>
      </c>
      <c r="E3530" s="3" t="s">
        <v>92</v>
      </c>
      <c r="F3530" s="3">
        <v>23</v>
      </c>
      <c r="G3530" s="3" t="s">
        <v>20</v>
      </c>
      <c r="H3530" s="3" t="s">
        <v>21</v>
      </c>
      <c r="I3530" s="3" t="s">
        <v>22</v>
      </c>
      <c r="J3530" s="3" t="s">
        <v>21</v>
      </c>
      <c r="K3530" s="3"/>
      <c r="L3530" s="3" t="s">
        <v>49</v>
      </c>
      <c r="M3530" s="3" t="s">
        <v>347</v>
      </c>
      <c r="N3530" s="3">
        <v>3</v>
      </c>
      <c r="O3530" s="3">
        <v>127</v>
      </c>
    </row>
    <row r="3531" spans="1:15" ht="17.100000000000001">
      <c r="A3531" s="3" t="s">
        <v>4298</v>
      </c>
      <c r="B3531" s="3" t="s">
        <v>567</v>
      </c>
      <c r="C3531" s="3" t="s">
        <v>56</v>
      </c>
      <c r="D3531" s="3" t="s">
        <v>38</v>
      </c>
      <c r="E3531" s="3" t="s">
        <v>39</v>
      </c>
      <c r="F3531" s="3">
        <v>23</v>
      </c>
      <c r="G3531" s="3" t="s">
        <v>4299</v>
      </c>
      <c r="H3531" s="3" t="s">
        <v>21</v>
      </c>
      <c r="I3531" s="3" t="s">
        <v>22</v>
      </c>
      <c r="J3531" s="3" t="s">
        <v>21</v>
      </c>
      <c r="K3531" s="3"/>
      <c r="L3531" s="3" t="s">
        <v>467</v>
      </c>
      <c r="M3531" s="3" t="s">
        <v>2098</v>
      </c>
      <c r="N3531" s="3">
        <v>4</v>
      </c>
      <c r="O3531" s="3">
        <v>112</v>
      </c>
    </row>
    <row r="3532" spans="1:15" ht="17.100000000000001">
      <c r="A3532" s="3" t="s">
        <v>4300</v>
      </c>
      <c r="B3532" s="3" t="s">
        <v>16</v>
      </c>
      <c r="C3532" s="3"/>
      <c r="D3532" s="3" t="s">
        <v>20</v>
      </c>
      <c r="E3532" s="3" t="s">
        <v>339</v>
      </c>
      <c r="F3532" s="3">
        <v>23</v>
      </c>
      <c r="G3532" s="3" t="s">
        <v>370</v>
      </c>
      <c r="H3532" s="3" t="s">
        <v>21</v>
      </c>
      <c r="I3532" s="3" t="s">
        <v>22</v>
      </c>
      <c r="J3532" s="3" t="s">
        <v>21</v>
      </c>
      <c r="K3532" s="3"/>
      <c r="L3532" s="3" t="s">
        <v>104</v>
      </c>
      <c r="M3532" s="3" t="s">
        <v>82</v>
      </c>
      <c r="N3532" s="3">
        <v>8</v>
      </c>
      <c r="O3532" s="3">
        <v>52</v>
      </c>
    </row>
    <row r="3533" spans="1:15" ht="17.100000000000001">
      <c r="A3533" s="3" t="s">
        <v>4301</v>
      </c>
      <c r="B3533" s="3" t="s">
        <v>16</v>
      </c>
      <c r="C3533" s="3" t="s">
        <v>1883</v>
      </c>
      <c r="D3533" s="3" t="s">
        <v>20</v>
      </c>
      <c r="E3533" s="3" t="s">
        <v>339</v>
      </c>
      <c r="F3533" s="3">
        <v>23</v>
      </c>
      <c r="G3533" s="3" t="s">
        <v>74</v>
      </c>
      <c r="H3533" s="3" t="s">
        <v>21</v>
      </c>
      <c r="I3533" s="3" t="s">
        <v>22</v>
      </c>
      <c r="J3533" s="3" t="s">
        <v>21</v>
      </c>
      <c r="K3533" s="3" t="s">
        <v>491</v>
      </c>
      <c r="L3533" s="3" t="s">
        <v>108</v>
      </c>
      <c r="M3533" s="3" t="s">
        <v>1090</v>
      </c>
      <c r="N3533" s="3">
        <v>12</v>
      </c>
      <c r="O3533" s="3">
        <v>58</v>
      </c>
    </row>
    <row r="3534" spans="1:15" ht="17.100000000000001">
      <c r="A3534" s="3" t="s">
        <v>4302</v>
      </c>
      <c r="B3534" s="3" t="s">
        <v>1277</v>
      </c>
      <c r="C3534" s="3" t="s">
        <v>1177</v>
      </c>
      <c r="D3534" s="3" t="s">
        <v>20</v>
      </c>
      <c r="E3534" s="3" t="s">
        <v>339</v>
      </c>
      <c r="F3534" s="3">
        <v>23</v>
      </c>
      <c r="G3534" s="3" t="s">
        <v>259</v>
      </c>
      <c r="H3534" s="3" t="s">
        <v>21</v>
      </c>
      <c r="I3534" s="3" t="s">
        <v>22</v>
      </c>
      <c r="J3534" s="3" t="s">
        <v>21</v>
      </c>
      <c r="K3534" s="3"/>
      <c r="L3534" s="3" t="s">
        <v>247</v>
      </c>
      <c r="M3534" s="3" t="s">
        <v>306</v>
      </c>
      <c r="N3534" s="3">
        <v>25</v>
      </c>
      <c r="O3534" s="3">
        <v>201</v>
      </c>
    </row>
    <row r="3535" spans="1:15" ht="17.100000000000001">
      <c r="A3535" s="3" t="s">
        <v>4303</v>
      </c>
      <c r="B3535" s="3" t="s">
        <v>102</v>
      </c>
      <c r="C3535" s="3" t="s">
        <v>236</v>
      </c>
      <c r="D3535" s="3" t="s">
        <v>91</v>
      </c>
      <c r="E3535" s="3" t="s">
        <v>92</v>
      </c>
      <c r="F3535" s="3">
        <v>23</v>
      </c>
      <c r="G3535" s="3" t="s">
        <v>74</v>
      </c>
      <c r="H3535" s="3" t="s">
        <v>21</v>
      </c>
      <c r="I3535" s="3" t="s">
        <v>22</v>
      </c>
      <c r="J3535" s="3" t="s">
        <v>21</v>
      </c>
      <c r="K3535" s="3"/>
      <c r="L3535" s="3" t="s">
        <v>87</v>
      </c>
      <c r="M3535" s="3" t="s">
        <v>291</v>
      </c>
      <c r="N3535" s="3">
        <v>6</v>
      </c>
      <c r="O3535" s="3">
        <v>212</v>
      </c>
    </row>
    <row r="3536" spans="1:15" ht="17.100000000000001">
      <c r="A3536" s="3" t="s">
        <v>4304</v>
      </c>
      <c r="B3536" s="3" t="s">
        <v>877</v>
      </c>
      <c r="C3536" s="3" t="s">
        <v>43</v>
      </c>
      <c r="D3536" s="3" t="s">
        <v>38</v>
      </c>
      <c r="E3536" s="3" t="s">
        <v>39</v>
      </c>
      <c r="F3536" s="3">
        <v>23</v>
      </c>
      <c r="G3536" s="3" t="s">
        <v>1059</v>
      </c>
      <c r="H3536" s="3" t="s">
        <v>21</v>
      </c>
      <c r="I3536" s="3" t="s">
        <v>22</v>
      </c>
      <c r="J3536" s="3" t="s">
        <v>21</v>
      </c>
      <c r="K3536" s="3"/>
      <c r="L3536" s="3" t="s">
        <v>104</v>
      </c>
      <c r="M3536" s="3" t="s">
        <v>109</v>
      </c>
      <c r="N3536" s="3">
        <v>6</v>
      </c>
      <c r="O3536" s="3">
        <v>91</v>
      </c>
    </row>
    <row r="3537" spans="1:15" ht="17.100000000000001">
      <c r="A3537" s="3" t="s">
        <v>4305</v>
      </c>
      <c r="B3537" s="3" t="s">
        <v>16</v>
      </c>
      <c r="C3537" s="3" t="s">
        <v>3718</v>
      </c>
      <c r="D3537" s="3" t="s">
        <v>20</v>
      </c>
      <c r="E3537" s="3" t="s">
        <v>339</v>
      </c>
      <c r="F3537" s="3">
        <v>23</v>
      </c>
      <c r="G3537" s="3" t="s">
        <v>74</v>
      </c>
      <c r="H3537" s="3" t="s">
        <v>21</v>
      </c>
      <c r="I3537" s="3" t="s">
        <v>22</v>
      </c>
      <c r="J3537" s="3" t="s">
        <v>21</v>
      </c>
      <c r="K3537" s="3"/>
      <c r="L3537" s="3" t="s">
        <v>160</v>
      </c>
      <c r="M3537" s="3" t="s">
        <v>347</v>
      </c>
      <c r="N3537" s="3">
        <v>66</v>
      </c>
      <c r="O3537" s="3">
        <v>171</v>
      </c>
    </row>
    <row r="3538" spans="1:15" ht="17.100000000000001">
      <c r="A3538" s="3" t="s">
        <v>4306</v>
      </c>
      <c r="B3538" s="3" t="s">
        <v>81</v>
      </c>
      <c r="C3538" s="3" t="s">
        <v>592</v>
      </c>
      <c r="D3538" s="3" t="s">
        <v>20</v>
      </c>
      <c r="E3538" s="3" t="s">
        <v>339</v>
      </c>
      <c r="F3538" s="3">
        <v>23</v>
      </c>
      <c r="G3538" s="3" t="s">
        <v>221</v>
      </c>
      <c r="H3538" s="3" t="s">
        <v>21</v>
      </c>
      <c r="I3538" s="3" t="s">
        <v>22</v>
      </c>
      <c r="J3538" s="3" t="s">
        <v>21</v>
      </c>
      <c r="K3538" s="3"/>
      <c r="L3538" s="3" t="s">
        <v>104</v>
      </c>
      <c r="M3538" s="3" t="s">
        <v>139</v>
      </c>
      <c r="N3538" s="3">
        <v>2</v>
      </c>
      <c r="O3538" s="3">
        <v>36</v>
      </c>
    </row>
    <row r="3539" spans="1:15" ht="17.100000000000001">
      <c r="A3539" s="3" t="s">
        <v>4307</v>
      </c>
      <c r="B3539" s="3" t="s">
        <v>680</v>
      </c>
      <c r="C3539" s="3" t="s">
        <v>3718</v>
      </c>
      <c r="D3539" s="3" t="s">
        <v>20</v>
      </c>
      <c r="E3539" s="3" t="s">
        <v>339</v>
      </c>
      <c r="F3539" s="3">
        <v>23</v>
      </c>
      <c r="G3539" s="3" t="s">
        <v>74</v>
      </c>
      <c r="H3539" s="3" t="s">
        <v>21</v>
      </c>
      <c r="I3539" s="3" t="s">
        <v>22</v>
      </c>
      <c r="J3539" s="3" t="s">
        <v>21</v>
      </c>
      <c r="K3539" s="3" t="s">
        <v>491</v>
      </c>
      <c r="L3539" s="3" t="s">
        <v>128</v>
      </c>
      <c r="M3539" s="3" t="s">
        <v>205</v>
      </c>
      <c r="N3539" s="3">
        <v>5</v>
      </c>
      <c r="O3539" s="3">
        <v>84</v>
      </c>
    </row>
    <row r="3540" spans="1:15" ht="17.100000000000001">
      <c r="A3540" s="3" t="s">
        <v>4308</v>
      </c>
      <c r="B3540" s="3" t="s">
        <v>81</v>
      </c>
      <c r="C3540" s="3" t="s">
        <v>290</v>
      </c>
      <c r="D3540" s="3" t="s">
        <v>91</v>
      </c>
      <c r="E3540" s="3" t="s">
        <v>92</v>
      </c>
      <c r="F3540" s="3">
        <v>23</v>
      </c>
      <c r="G3540" s="3" t="s">
        <v>4309</v>
      </c>
      <c r="H3540" s="3" t="s">
        <v>21</v>
      </c>
      <c r="I3540" s="3" t="s">
        <v>22</v>
      </c>
      <c r="J3540" s="3" t="s">
        <v>21</v>
      </c>
      <c r="K3540" s="3"/>
      <c r="L3540" s="3" t="s">
        <v>108</v>
      </c>
      <c r="M3540" s="3" t="s">
        <v>205</v>
      </c>
      <c r="N3540" s="3">
        <v>15</v>
      </c>
      <c r="O3540" s="3">
        <v>217</v>
      </c>
    </row>
    <row r="3541" spans="1:15" ht="17.100000000000001">
      <c r="A3541" s="3" t="s">
        <v>4310</v>
      </c>
      <c r="B3541" s="3" t="s">
        <v>16</v>
      </c>
      <c r="C3541" s="3" t="s">
        <v>98</v>
      </c>
      <c r="D3541" s="3" t="s">
        <v>91</v>
      </c>
      <c r="E3541" s="3" t="s">
        <v>92</v>
      </c>
      <c r="F3541" s="3">
        <v>23</v>
      </c>
      <c r="G3541" s="3" t="s">
        <v>74</v>
      </c>
      <c r="H3541" s="3" t="s">
        <v>21</v>
      </c>
      <c r="I3541" s="3" t="s">
        <v>22</v>
      </c>
      <c r="J3541" s="3" t="s">
        <v>21</v>
      </c>
      <c r="K3541" s="3"/>
      <c r="L3541" s="3" t="s">
        <v>333</v>
      </c>
      <c r="M3541" s="3" t="s">
        <v>639</v>
      </c>
      <c r="N3541" s="3">
        <v>0</v>
      </c>
      <c r="O3541" s="3">
        <v>0</v>
      </c>
    </row>
    <row r="3542" spans="1:15" ht="17.100000000000001">
      <c r="A3542" s="3" t="s">
        <v>4311</v>
      </c>
      <c r="B3542" s="3" t="s">
        <v>42</v>
      </c>
      <c r="C3542" s="3" t="s">
        <v>357</v>
      </c>
      <c r="D3542" s="3" t="s">
        <v>62</v>
      </c>
      <c r="E3542" s="3" t="s">
        <v>63</v>
      </c>
      <c r="F3542" s="3">
        <v>23</v>
      </c>
      <c r="G3542" s="3" t="s">
        <v>3787</v>
      </c>
      <c r="H3542" s="3" t="s">
        <v>21</v>
      </c>
      <c r="I3542" s="3" t="s">
        <v>22</v>
      </c>
      <c r="J3542" s="3" t="s">
        <v>21</v>
      </c>
      <c r="K3542" s="3"/>
      <c r="L3542" s="3" t="s">
        <v>49</v>
      </c>
      <c r="M3542" s="3" t="s">
        <v>254</v>
      </c>
      <c r="N3542" s="3">
        <v>6</v>
      </c>
      <c r="O3542" s="3">
        <v>114</v>
      </c>
    </row>
    <row r="3543" spans="1:15" ht="17.100000000000001">
      <c r="A3543" s="3" t="s">
        <v>4312</v>
      </c>
      <c r="B3543" s="3" t="s">
        <v>166</v>
      </c>
      <c r="C3543" s="3" t="s">
        <v>412</v>
      </c>
      <c r="D3543" s="3" t="s">
        <v>38</v>
      </c>
      <c r="E3543" s="3" t="s">
        <v>39</v>
      </c>
      <c r="F3543" s="3">
        <v>23</v>
      </c>
      <c r="G3543" s="3" t="s">
        <v>3272</v>
      </c>
      <c r="H3543" s="3" t="s">
        <v>21</v>
      </c>
      <c r="I3543" s="3" t="s">
        <v>22</v>
      </c>
      <c r="J3543" s="3" t="s">
        <v>21</v>
      </c>
      <c r="K3543" s="3"/>
      <c r="L3543" s="3" t="s">
        <v>108</v>
      </c>
      <c r="M3543" s="3" t="s">
        <v>173</v>
      </c>
      <c r="N3543" s="3">
        <v>0</v>
      </c>
      <c r="O3543" s="3">
        <v>65</v>
      </c>
    </row>
    <row r="3544" spans="1:15" ht="17.100000000000001">
      <c r="A3544" s="3" t="s">
        <v>4313</v>
      </c>
      <c r="B3544" s="3" t="s">
        <v>166</v>
      </c>
      <c r="C3544" s="3" t="s">
        <v>376</v>
      </c>
      <c r="D3544" s="3" t="s">
        <v>38</v>
      </c>
      <c r="E3544" s="3" t="s">
        <v>39</v>
      </c>
      <c r="F3544" s="3">
        <v>23</v>
      </c>
      <c r="G3544" s="3" t="s">
        <v>4314</v>
      </c>
      <c r="H3544" s="3" t="s">
        <v>21</v>
      </c>
      <c r="I3544" s="3" t="s">
        <v>653</v>
      </c>
      <c r="J3544" s="3" t="s">
        <v>21</v>
      </c>
      <c r="K3544" s="3" t="s">
        <v>414</v>
      </c>
      <c r="L3544" s="3" t="s">
        <v>333</v>
      </c>
      <c r="M3544" s="3" t="s">
        <v>173</v>
      </c>
      <c r="N3544" s="3">
        <v>0</v>
      </c>
      <c r="O3544" s="3">
        <v>23</v>
      </c>
    </row>
    <row r="3545" spans="1:15" ht="17.100000000000001">
      <c r="A3545" s="3" t="s">
        <v>4315</v>
      </c>
      <c r="B3545" s="3" t="s">
        <v>47</v>
      </c>
      <c r="C3545" s="3" t="s">
        <v>175</v>
      </c>
      <c r="D3545" s="3" t="s">
        <v>62</v>
      </c>
      <c r="E3545" s="3" t="s">
        <v>63</v>
      </c>
      <c r="F3545" s="3">
        <v>23</v>
      </c>
      <c r="G3545" s="3" t="s">
        <v>2779</v>
      </c>
      <c r="H3545" s="3" t="s">
        <v>21</v>
      </c>
      <c r="I3545" s="3" t="s">
        <v>22</v>
      </c>
      <c r="J3545" s="3" t="s">
        <v>21</v>
      </c>
      <c r="K3545" s="3"/>
      <c r="L3545" s="3" t="s">
        <v>49</v>
      </c>
      <c r="M3545" s="3" t="s">
        <v>205</v>
      </c>
      <c r="N3545" s="3">
        <v>14</v>
      </c>
      <c r="O3545" s="3">
        <v>148</v>
      </c>
    </row>
    <row r="3546" spans="1:15" ht="17.100000000000001">
      <c r="A3546" s="3" t="s">
        <v>4316</v>
      </c>
      <c r="B3546" s="3" t="s">
        <v>36</v>
      </c>
      <c r="C3546" s="3" t="s">
        <v>162</v>
      </c>
      <c r="D3546" s="3" t="s">
        <v>18</v>
      </c>
      <c r="E3546" s="3" t="s">
        <v>19</v>
      </c>
      <c r="F3546" s="3">
        <v>23</v>
      </c>
      <c r="G3546" s="3" t="s">
        <v>1395</v>
      </c>
      <c r="H3546" s="3" t="s">
        <v>21</v>
      </c>
      <c r="I3546" s="3" t="s">
        <v>22</v>
      </c>
      <c r="J3546" s="3" t="s">
        <v>21</v>
      </c>
      <c r="K3546" s="3"/>
      <c r="L3546" s="3" t="s">
        <v>44</v>
      </c>
      <c r="M3546" s="3" t="s">
        <v>347</v>
      </c>
      <c r="N3546" s="3">
        <v>6</v>
      </c>
      <c r="O3546" s="3">
        <v>70</v>
      </c>
    </row>
    <row r="3547" spans="1:15" ht="17.100000000000001">
      <c r="A3547" s="3" t="s">
        <v>4317</v>
      </c>
      <c r="B3547" s="3" t="s">
        <v>131</v>
      </c>
      <c r="C3547" s="3" t="s">
        <v>265</v>
      </c>
      <c r="D3547" s="3" t="s">
        <v>91</v>
      </c>
      <c r="E3547" s="3" t="s">
        <v>92</v>
      </c>
      <c r="F3547" s="3">
        <v>23</v>
      </c>
      <c r="G3547" s="3" t="s">
        <v>69</v>
      </c>
      <c r="H3547" s="3" t="s">
        <v>21</v>
      </c>
      <c r="I3547" s="3" t="s">
        <v>22</v>
      </c>
      <c r="J3547" s="3" t="s">
        <v>21</v>
      </c>
      <c r="K3547" s="3" t="s">
        <v>1645</v>
      </c>
      <c r="L3547" s="3" t="s">
        <v>247</v>
      </c>
      <c r="M3547" s="3" t="s">
        <v>139</v>
      </c>
      <c r="N3547" s="3">
        <v>15</v>
      </c>
      <c r="O3547" s="3">
        <v>143</v>
      </c>
    </row>
    <row r="3548" spans="1:15" ht="17.100000000000001">
      <c r="A3548" s="3" t="s">
        <v>4318</v>
      </c>
      <c r="B3548" s="3" t="s">
        <v>645</v>
      </c>
      <c r="C3548" s="3" t="s">
        <v>3353</v>
      </c>
      <c r="D3548" s="3" t="s">
        <v>2190</v>
      </c>
      <c r="E3548" s="3" t="s">
        <v>2191</v>
      </c>
      <c r="F3548" s="3">
        <v>24</v>
      </c>
      <c r="G3548" s="3" t="s">
        <v>623</v>
      </c>
      <c r="H3548" s="3" t="s">
        <v>21</v>
      </c>
      <c r="I3548" s="3" t="s">
        <v>22</v>
      </c>
      <c r="J3548" s="3" t="s">
        <v>21</v>
      </c>
      <c r="K3548" s="3"/>
      <c r="L3548" s="3" t="s">
        <v>467</v>
      </c>
      <c r="M3548" s="3" t="s">
        <v>324</v>
      </c>
      <c r="N3548" s="3">
        <v>3</v>
      </c>
      <c r="O3548" s="3">
        <v>141</v>
      </c>
    </row>
    <row r="3549" spans="1:15" ht="17.100000000000001">
      <c r="A3549" s="3" t="s">
        <v>4319</v>
      </c>
      <c r="B3549" s="3" t="s">
        <v>645</v>
      </c>
      <c r="C3549" s="3" t="s">
        <v>412</v>
      </c>
      <c r="D3549" s="3" t="s">
        <v>38</v>
      </c>
      <c r="E3549" s="3" t="s">
        <v>39</v>
      </c>
      <c r="F3549" s="3">
        <v>24</v>
      </c>
      <c r="G3549" s="3" t="s">
        <v>2393</v>
      </c>
      <c r="H3549" s="3" t="s">
        <v>21</v>
      </c>
      <c r="I3549" s="3" t="s">
        <v>22</v>
      </c>
      <c r="J3549" s="3" t="s">
        <v>21</v>
      </c>
      <c r="K3549" s="3"/>
      <c r="L3549" s="3" t="s">
        <v>333</v>
      </c>
      <c r="M3549" s="3" t="s">
        <v>306</v>
      </c>
      <c r="N3549" s="3">
        <v>3</v>
      </c>
      <c r="O3549" s="3">
        <v>108</v>
      </c>
    </row>
    <row r="3550" spans="1:15" ht="17.100000000000001">
      <c r="A3550" s="3" t="s">
        <v>4320</v>
      </c>
      <c r="B3550" s="3" t="s">
        <v>131</v>
      </c>
      <c r="C3550" s="3" t="s">
        <v>107</v>
      </c>
      <c r="D3550" s="3" t="s">
        <v>91</v>
      </c>
      <c r="E3550" s="3" t="s">
        <v>92</v>
      </c>
      <c r="F3550" s="3">
        <v>24</v>
      </c>
      <c r="G3550" s="3" t="s">
        <v>623</v>
      </c>
      <c r="H3550" s="3" t="s">
        <v>21</v>
      </c>
      <c r="I3550" s="3" t="s">
        <v>22</v>
      </c>
      <c r="J3550" s="3" t="s">
        <v>21</v>
      </c>
      <c r="K3550" s="3"/>
      <c r="L3550" s="3" t="s">
        <v>44</v>
      </c>
      <c r="M3550" s="3" t="s">
        <v>306</v>
      </c>
      <c r="N3550" s="3">
        <v>98</v>
      </c>
      <c r="O3550" s="3">
        <v>224</v>
      </c>
    </row>
    <row r="3551" spans="1:15" ht="17.100000000000001">
      <c r="A3551" s="3" t="s">
        <v>4321</v>
      </c>
      <c r="B3551" s="3" t="s">
        <v>16</v>
      </c>
      <c r="C3551" s="3"/>
      <c r="D3551" s="3" t="s">
        <v>20</v>
      </c>
      <c r="E3551" s="3" t="s">
        <v>339</v>
      </c>
      <c r="F3551" s="3">
        <v>24</v>
      </c>
      <c r="G3551" s="3" t="s">
        <v>1784</v>
      </c>
      <c r="H3551" s="3" t="s">
        <v>21</v>
      </c>
      <c r="I3551" s="3" t="s">
        <v>22</v>
      </c>
      <c r="J3551" s="3" t="s">
        <v>21</v>
      </c>
      <c r="K3551" s="3"/>
      <c r="L3551" s="3" t="s">
        <v>75</v>
      </c>
      <c r="M3551" s="3" t="s">
        <v>324</v>
      </c>
      <c r="N3551" s="3">
        <v>0</v>
      </c>
      <c r="O3551" s="3">
        <v>9</v>
      </c>
    </row>
    <row r="3552" spans="1:15" ht="17.100000000000001">
      <c r="A3552" s="3" t="s">
        <v>4322</v>
      </c>
      <c r="B3552" s="3" t="s">
        <v>278</v>
      </c>
      <c r="C3552" s="3" t="s">
        <v>175</v>
      </c>
      <c r="D3552" s="3" t="s">
        <v>62</v>
      </c>
      <c r="E3552" s="3" t="s">
        <v>63</v>
      </c>
      <c r="F3552" s="3">
        <v>24</v>
      </c>
      <c r="G3552" s="3" t="s">
        <v>208</v>
      </c>
      <c r="H3552" s="3" t="s">
        <v>21</v>
      </c>
      <c r="I3552" s="3" t="s">
        <v>22</v>
      </c>
      <c r="J3552" s="3" t="s">
        <v>21</v>
      </c>
      <c r="K3552" s="3"/>
      <c r="L3552" s="3" t="s">
        <v>160</v>
      </c>
      <c r="M3552" s="3" t="s">
        <v>50</v>
      </c>
      <c r="N3552" s="3">
        <v>12</v>
      </c>
      <c r="O3552" s="3">
        <v>96</v>
      </c>
    </row>
    <row r="3553" spans="1:15" ht="17.100000000000001">
      <c r="A3553" s="3" t="s">
        <v>4323</v>
      </c>
      <c r="B3553" s="3" t="s">
        <v>445</v>
      </c>
      <c r="C3553" s="3" t="s">
        <v>177</v>
      </c>
      <c r="D3553" s="3" t="s">
        <v>18</v>
      </c>
      <c r="E3553" s="3" t="s">
        <v>19</v>
      </c>
      <c r="F3553" s="3">
        <v>24</v>
      </c>
      <c r="G3553" s="3" t="s">
        <v>338</v>
      </c>
      <c r="H3553" s="3" t="s">
        <v>21</v>
      </c>
      <c r="I3553" s="3" t="s">
        <v>22</v>
      </c>
      <c r="J3553" s="3" t="s">
        <v>21</v>
      </c>
      <c r="K3553" s="3" t="s">
        <v>421</v>
      </c>
      <c r="L3553" s="3" t="s">
        <v>104</v>
      </c>
      <c r="M3553" s="3" t="s">
        <v>205</v>
      </c>
      <c r="N3553" s="3">
        <v>2</v>
      </c>
      <c r="O3553" s="3">
        <v>14</v>
      </c>
    </row>
    <row r="3554" spans="1:15" ht="17.100000000000001">
      <c r="A3554" s="3" t="s">
        <v>4324</v>
      </c>
      <c r="B3554" s="3" t="s">
        <v>189</v>
      </c>
      <c r="C3554" s="3" t="s">
        <v>4325</v>
      </c>
      <c r="D3554" s="3" t="s">
        <v>2190</v>
      </c>
      <c r="E3554" s="3" t="s">
        <v>2191</v>
      </c>
      <c r="F3554" s="3">
        <v>24</v>
      </c>
      <c r="G3554" s="3" t="s">
        <v>4326</v>
      </c>
      <c r="H3554" s="3" t="s">
        <v>21</v>
      </c>
      <c r="I3554" s="3" t="s">
        <v>22</v>
      </c>
      <c r="J3554" s="3" t="s">
        <v>21</v>
      </c>
      <c r="K3554" s="3"/>
      <c r="L3554" s="3" t="s">
        <v>44</v>
      </c>
      <c r="M3554" s="3" t="s">
        <v>139</v>
      </c>
      <c r="N3554" s="3">
        <v>11</v>
      </c>
      <c r="O3554" s="3">
        <v>113</v>
      </c>
    </row>
    <row r="3555" spans="1:15" ht="17.100000000000001">
      <c r="A3555" s="3" t="s">
        <v>4327</v>
      </c>
      <c r="B3555" s="3" t="s">
        <v>81</v>
      </c>
      <c r="C3555" s="3" t="s">
        <v>1009</v>
      </c>
      <c r="D3555" s="3" t="s">
        <v>62</v>
      </c>
      <c r="E3555" s="3" t="s">
        <v>63</v>
      </c>
      <c r="F3555" s="3">
        <v>24</v>
      </c>
      <c r="G3555" s="3" t="s">
        <v>113</v>
      </c>
      <c r="H3555" s="3" t="s">
        <v>21</v>
      </c>
      <c r="I3555" s="3" t="s">
        <v>22</v>
      </c>
      <c r="J3555" s="3" t="s">
        <v>21</v>
      </c>
      <c r="K3555" s="3" t="s">
        <v>319</v>
      </c>
      <c r="L3555" s="3" t="s">
        <v>467</v>
      </c>
      <c r="M3555" s="3" t="s">
        <v>3953</v>
      </c>
      <c r="N3555" s="3">
        <v>4</v>
      </c>
      <c r="O3555" s="3">
        <v>86</v>
      </c>
    </row>
    <row r="3556" spans="1:15" ht="17.100000000000001">
      <c r="A3556" s="3" t="s">
        <v>4328</v>
      </c>
      <c r="B3556" s="3" t="s">
        <v>166</v>
      </c>
      <c r="C3556" s="3" t="s">
        <v>1177</v>
      </c>
      <c r="D3556" s="3" t="s">
        <v>20</v>
      </c>
      <c r="E3556" s="3" t="s">
        <v>339</v>
      </c>
      <c r="F3556" s="3">
        <v>24</v>
      </c>
      <c r="G3556" s="3" t="s">
        <v>259</v>
      </c>
      <c r="H3556" s="3" t="s">
        <v>21</v>
      </c>
      <c r="I3556" s="3" t="s">
        <v>22</v>
      </c>
      <c r="J3556" s="3" t="s">
        <v>21</v>
      </c>
      <c r="K3556" s="3"/>
      <c r="L3556" s="3" t="s">
        <v>104</v>
      </c>
      <c r="M3556" s="3" t="s">
        <v>2215</v>
      </c>
      <c r="N3556" s="3">
        <v>0</v>
      </c>
      <c r="O3556" s="3">
        <v>175</v>
      </c>
    </row>
    <row r="3557" spans="1:15" ht="17.100000000000001">
      <c r="A3557" s="3" t="s">
        <v>4329</v>
      </c>
      <c r="B3557" s="3" t="s">
        <v>16</v>
      </c>
      <c r="C3557" s="3"/>
      <c r="D3557" s="3" t="s">
        <v>20</v>
      </c>
      <c r="E3557" s="3" t="s">
        <v>339</v>
      </c>
      <c r="F3557" s="3">
        <v>24</v>
      </c>
      <c r="G3557" s="3" t="s">
        <v>4330</v>
      </c>
      <c r="H3557" s="3" t="s">
        <v>21</v>
      </c>
      <c r="I3557" s="3" t="s">
        <v>171</v>
      </c>
      <c r="J3557" s="3" t="s">
        <v>21</v>
      </c>
      <c r="K3557" s="3" t="s">
        <v>4331</v>
      </c>
      <c r="L3557" s="3" t="s">
        <v>44</v>
      </c>
      <c r="M3557" s="3" t="s">
        <v>88</v>
      </c>
      <c r="N3557" s="3">
        <v>1</v>
      </c>
      <c r="O3557" s="3">
        <v>30</v>
      </c>
    </row>
    <row r="3558" spans="1:15" ht="17.100000000000001">
      <c r="A3558" s="3" t="s">
        <v>4332</v>
      </c>
      <c r="B3558" s="3" t="s">
        <v>42</v>
      </c>
      <c r="C3558" s="3" t="s">
        <v>4333</v>
      </c>
      <c r="D3558" s="3" t="s">
        <v>20</v>
      </c>
      <c r="E3558" s="3" t="s">
        <v>339</v>
      </c>
      <c r="F3558" s="3">
        <v>24</v>
      </c>
      <c r="G3558" s="3" t="s">
        <v>187</v>
      </c>
      <c r="H3558" s="3" t="s">
        <v>21</v>
      </c>
      <c r="I3558" s="3" t="s">
        <v>22</v>
      </c>
      <c r="J3558" s="3" t="s">
        <v>21</v>
      </c>
      <c r="K3558" s="3" t="s">
        <v>4334</v>
      </c>
      <c r="L3558" s="3" t="s">
        <v>405</v>
      </c>
      <c r="M3558" s="3" t="s">
        <v>150</v>
      </c>
      <c r="N3558" s="3">
        <v>3</v>
      </c>
      <c r="O3558" s="3">
        <v>66</v>
      </c>
    </row>
    <row r="3559" spans="1:15" ht="17.100000000000001">
      <c r="A3559" s="3" t="s">
        <v>4335</v>
      </c>
      <c r="B3559" s="3" t="s">
        <v>278</v>
      </c>
      <c r="C3559" s="3" t="s">
        <v>68</v>
      </c>
      <c r="D3559" s="3" t="s">
        <v>18</v>
      </c>
      <c r="E3559" s="3" t="s">
        <v>19</v>
      </c>
      <c r="F3559" s="3">
        <v>24</v>
      </c>
      <c r="G3559" s="3" t="s">
        <v>530</v>
      </c>
      <c r="H3559" s="3" t="s">
        <v>21</v>
      </c>
      <c r="I3559" s="3" t="s">
        <v>22</v>
      </c>
      <c r="J3559" s="3" t="s">
        <v>21</v>
      </c>
      <c r="K3559" s="3"/>
      <c r="L3559" s="3" t="s">
        <v>33</v>
      </c>
      <c r="M3559" s="3" t="s">
        <v>70</v>
      </c>
      <c r="N3559" s="3">
        <v>24</v>
      </c>
      <c r="O3559" s="3">
        <v>164</v>
      </c>
    </row>
    <row r="3560" spans="1:15" ht="17.100000000000001">
      <c r="A3560" s="3" t="s">
        <v>4336</v>
      </c>
      <c r="B3560" s="3" t="s">
        <v>1141</v>
      </c>
      <c r="C3560" s="3" t="s">
        <v>470</v>
      </c>
      <c r="D3560" s="3" t="s">
        <v>18</v>
      </c>
      <c r="E3560" s="3" t="s">
        <v>19</v>
      </c>
      <c r="F3560" s="3">
        <v>24</v>
      </c>
      <c r="G3560" s="3" t="s">
        <v>530</v>
      </c>
      <c r="H3560" s="3" t="s">
        <v>21</v>
      </c>
      <c r="I3560" s="3" t="s">
        <v>22</v>
      </c>
      <c r="J3560" s="3" t="s">
        <v>21</v>
      </c>
      <c r="K3560" s="3"/>
      <c r="L3560" s="3" t="s">
        <v>49</v>
      </c>
      <c r="M3560" s="3" t="s">
        <v>254</v>
      </c>
      <c r="N3560" s="3">
        <v>17</v>
      </c>
      <c r="O3560" s="3">
        <v>122</v>
      </c>
    </row>
    <row r="3561" spans="1:15" ht="17.100000000000001">
      <c r="A3561" s="3" t="s">
        <v>4033</v>
      </c>
      <c r="B3561" s="3" t="s">
        <v>31</v>
      </c>
      <c r="C3561" s="3" t="s">
        <v>836</v>
      </c>
      <c r="D3561" s="3" t="s">
        <v>62</v>
      </c>
      <c r="E3561" s="3" t="s">
        <v>63</v>
      </c>
      <c r="F3561" s="3">
        <v>24</v>
      </c>
      <c r="G3561" s="3" t="s">
        <v>2779</v>
      </c>
      <c r="H3561" s="3" t="s">
        <v>21</v>
      </c>
      <c r="I3561" s="3" t="s">
        <v>22</v>
      </c>
      <c r="J3561" s="3" t="s">
        <v>21</v>
      </c>
      <c r="K3561" s="3"/>
      <c r="L3561" s="3" t="s">
        <v>218</v>
      </c>
      <c r="M3561" s="3" t="s">
        <v>227</v>
      </c>
      <c r="N3561" s="3">
        <v>4</v>
      </c>
      <c r="O3561" s="3">
        <v>137</v>
      </c>
    </row>
    <row r="3562" spans="1:15" ht="17.100000000000001">
      <c r="A3562" s="3" t="s">
        <v>4337</v>
      </c>
      <c r="B3562" s="3" t="s">
        <v>81</v>
      </c>
      <c r="C3562" s="3"/>
      <c r="D3562" s="3" t="s">
        <v>20</v>
      </c>
      <c r="E3562" s="3" t="s">
        <v>339</v>
      </c>
      <c r="F3562" s="3">
        <v>24</v>
      </c>
      <c r="G3562" s="3" t="s">
        <v>20</v>
      </c>
      <c r="H3562" s="3" t="s">
        <v>21</v>
      </c>
      <c r="I3562" s="3" t="s">
        <v>22</v>
      </c>
      <c r="J3562" s="3" t="s">
        <v>21</v>
      </c>
      <c r="K3562" s="3"/>
      <c r="L3562" s="3" t="s">
        <v>108</v>
      </c>
      <c r="M3562" s="3" t="s">
        <v>306</v>
      </c>
      <c r="N3562" s="3">
        <v>0</v>
      </c>
      <c r="O3562" s="3">
        <v>13</v>
      </c>
    </row>
    <row r="3563" spans="1:15" ht="17.100000000000001">
      <c r="A3563" s="3" t="s">
        <v>4338</v>
      </c>
      <c r="B3563" s="3" t="s">
        <v>47</v>
      </c>
      <c r="C3563" s="3" t="s">
        <v>225</v>
      </c>
      <c r="D3563" s="3" t="s">
        <v>62</v>
      </c>
      <c r="E3563" s="3" t="s">
        <v>63</v>
      </c>
      <c r="F3563" s="3">
        <v>24</v>
      </c>
      <c r="G3563" s="3" t="s">
        <v>330</v>
      </c>
      <c r="H3563" s="3" t="s">
        <v>21</v>
      </c>
      <c r="I3563" s="3" t="s">
        <v>22</v>
      </c>
      <c r="J3563" s="3" t="s">
        <v>21</v>
      </c>
      <c r="K3563" s="3"/>
      <c r="L3563" s="3" t="s">
        <v>28</v>
      </c>
      <c r="M3563" s="3" t="s">
        <v>109</v>
      </c>
      <c r="N3563" s="3">
        <v>12</v>
      </c>
      <c r="O3563" s="3">
        <v>102</v>
      </c>
    </row>
    <row r="3564" spans="1:15" ht="17.100000000000001">
      <c r="A3564" s="3" t="s">
        <v>4339</v>
      </c>
      <c r="B3564" s="3" t="s">
        <v>81</v>
      </c>
      <c r="C3564" s="3" t="s">
        <v>236</v>
      </c>
      <c r="D3564" s="3" t="s">
        <v>91</v>
      </c>
      <c r="E3564" s="3" t="s">
        <v>92</v>
      </c>
      <c r="F3564" s="3">
        <v>24</v>
      </c>
      <c r="G3564" s="3" t="s">
        <v>2611</v>
      </c>
      <c r="H3564" s="3" t="s">
        <v>21</v>
      </c>
      <c r="I3564" s="3" t="s">
        <v>22</v>
      </c>
      <c r="J3564" s="3" t="s">
        <v>21</v>
      </c>
      <c r="K3564" s="3"/>
      <c r="L3564" s="3" t="s">
        <v>108</v>
      </c>
      <c r="M3564" s="3" t="s">
        <v>639</v>
      </c>
      <c r="N3564" s="3">
        <v>0</v>
      </c>
      <c r="O3564" s="3">
        <v>97</v>
      </c>
    </row>
    <row r="3565" spans="1:15" ht="17.100000000000001">
      <c r="A3565" s="3" t="s">
        <v>4340</v>
      </c>
      <c r="B3565" s="3" t="s">
        <v>131</v>
      </c>
      <c r="C3565" s="3" t="s">
        <v>4325</v>
      </c>
      <c r="D3565" s="3" t="s">
        <v>2190</v>
      </c>
      <c r="E3565" s="3" t="s">
        <v>2191</v>
      </c>
      <c r="F3565" s="3">
        <v>24</v>
      </c>
      <c r="G3565" s="3" t="s">
        <v>74</v>
      </c>
      <c r="H3565" s="3" t="s">
        <v>21</v>
      </c>
      <c r="I3565" s="3" t="s">
        <v>22</v>
      </c>
      <c r="J3565" s="3" t="s">
        <v>21</v>
      </c>
      <c r="K3565" s="3" t="s">
        <v>491</v>
      </c>
      <c r="L3565" s="3" t="s">
        <v>49</v>
      </c>
      <c r="M3565" s="3" t="s">
        <v>173</v>
      </c>
      <c r="N3565" s="3">
        <v>19</v>
      </c>
      <c r="O3565" s="3">
        <v>135</v>
      </c>
    </row>
    <row r="3566" spans="1:15" ht="17.100000000000001">
      <c r="A3566" s="3" t="s">
        <v>4341</v>
      </c>
      <c r="B3566" s="3" t="s">
        <v>196</v>
      </c>
      <c r="C3566" s="3" t="s">
        <v>4342</v>
      </c>
      <c r="D3566" s="3" t="s">
        <v>20</v>
      </c>
      <c r="E3566" s="3" t="s">
        <v>4343</v>
      </c>
      <c r="F3566" s="3">
        <v>24</v>
      </c>
      <c r="G3566" s="3" t="s">
        <v>74</v>
      </c>
      <c r="H3566" s="3" t="s">
        <v>21</v>
      </c>
      <c r="I3566" s="3" t="s">
        <v>22</v>
      </c>
      <c r="J3566" s="3" t="s">
        <v>21</v>
      </c>
      <c r="K3566" s="3" t="s">
        <v>243</v>
      </c>
      <c r="L3566" s="3" t="s">
        <v>104</v>
      </c>
      <c r="M3566" s="3" t="s">
        <v>88</v>
      </c>
      <c r="N3566" s="3">
        <v>7</v>
      </c>
      <c r="O3566" s="3">
        <v>87</v>
      </c>
    </row>
    <row r="3567" spans="1:15" ht="17.100000000000001">
      <c r="A3567" s="3" t="s">
        <v>4344</v>
      </c>
      <c r="B3567" s="3" t="s">
        <v>72</v>
      </c>
      <c r="C3567" s="3" t="s">
        <v>1243</v>
      </c>
      <c r="D3567" s="3" t="s">
        <v>20</v>
      </c>
      <c r="E3567" s="3" t="s">
        <v>339</v>
      </c>
      <c r="F3567" s="3">
        <v>24</v>
      </c>
      <c r="G3567" s="3" t="s">
        <v>1217</v>
      </c>
      <c r="H3567" s="3" t="s">
        <v>21</v>
      </c>
      <c r="I3567" s="3" t="s">
        <v>22</v>
      </c>
      <c r="J3567" s="3" t="s">
        <v>21</v>
      </c>
      <c r="K3567" s="3"/>
      <c r="L3567" s="3" t="s">
        <v>49</v>
      </c>
      <c r="M3567" s="3" t="s">
        <v>306</v>
      </c>
      <c r="N3567" s="3">
        <v>2</v>
      </c>
      <c r="O3567" s="3">
        <v>140</v>
      </c>
    </row>
    <row r="3568" spans="1:15" ht="17.100000000000001">
      <c r="A3568" s="3" t="s">
        <v>4345</v>
      </c>
      <c r="B3568" s="3" t="s">
        <v>81</v>
      </c>
      <c r="C3568" s="3" t="s">
        <v>836</v>
      </c>
      <c r="D3568" s="3" t="s">
        <v>62</v>
      </c>
      <c r="E3568" s="3" t="s">
        <v>63</v>
      </c>
      <c r="F3568" s="3">
        <v>24</v>
      </c>
      <c r="G3568" s="3" t="s">
        <v>897</v>
      </c>
      <c r="H3568" s="3" t="s">
        <v>21</v>
      </c>
      <c r="I3568" s="3" t="s">
        <v>22</v>
      </c>
      <c r="J3568" s="3" t="s">
        <v>21</v>
      </c>
      <c r="K3568" s="3"/>
      <c r="L3568" s="3" t="s">
        <v>247</v>
      </c>
      <c r="M3568" s="3" t="s">
        <v>343</v>
      </c>
      <c r="N3568" s="3">
        <v>10</v>
      </c>
      <c r="O3568" s="3">
        <v>170</v>
      </c>
    </row>
    <row r="3569" spans="1:15" ht="17.100000000000001">
      <c r="A3569" s="3" t="s">
        <v>4346</v>
      </c>
      <c r="B3569" s="3" t="s">
        <v>72</v>
      </c>
      <c r="C3569" s="3" t="s">
        <v>52</v>
      </c>
      <c r="D3569" s="3" t="s">
        <v>18</v>
      </c>
      <c r="E3569" s="3" t="s">
        <v>19</v>
      </c>
      <c r="F3569" s="3">
        <v>24</v>
      </c>
      <c r="G3569" s="3" t="s">
        <v>74</v>
      </c>
      <c r="H3569" s="3" t="s">
        <v>21</v>
      </c>
      <c r="I3569" s="3" t="s">
        <v>22</v>
      </c>
      <c r="J3569" s="3" t="s">
        <v>21</v>
      </c>
      <c r="K3569" s="3"/>
      <c r="L3569" s="3" t="s">
        <v>247</v>
      </c>
      <c r="M3569" s="3" t="s">
        <v>139</v>
      </c>
      <c r="N3569" s="3">
        <v>3</v>
      </c>
      <c r="O3569" s="3">
        <v>180</v>
      </c>
    </row>
    <row r="3570" spans="1:15" ht="17.100000000000001">
      <c r="A3570" s="3" t="s">
        <v>4347</v>
      </c>
      <c r="B3570" s="3" t="s">
        <v>16</v>
      </c>
      <c r="C3570" s="3" t="s">
        <v>121</v>
      </c>
      <c r="D3570" s="3" t="s">
        <v>18</v>
      </c>
      <c r="E3570" s="3" t="s">
        <v>19</v>
      </c>
      <c r="F3570" s="3">
        <v>24</v>
      </c>
      <c r="G3570" s="3" t="s">
        <v>20</v>
      </c>
      <c r="H3570" s="3" t="s">
        <v>21</v>
      </c>
      <c r="I3570" s="3" t="s">
        <v>22</v>
      </c>
      <c r="J3570" s="3" t="s">
        <v>21</v>
      </c>
      <c r="K3570" s="3"/>
      <c r="L3570" s="3" t="s">
        <v>160</v>
      </c>
      <c r="M3570" s="3" t="s">
        <v>109</v>
      </c>
      <c r="N3570" s="3">
        <v>78</v>
      </c>
      <c r="O3570" s="3">
        <v>161</v>
      </c>
    </row>
    <row r="3571" spans="1:15" ht="17.100000000000001">
      <c r="A3571" s="3" t="s">
        <v>4348</v>
      </c>
      <c r="B3571" s="3" t="s">
        <v>16</v>
      </c>
      <c r="C3571" s="3" t="s">
        <v>259</v>
      </c>
      <c r="D3571" s="3" t="s">
        <v>18</v>
      </c>
      <c r="E3571" s="3" t="s">
        <v>19</v>
      </c>
      <c r="F3571" s="3">
        <v>24</v>
      </c>
      <c r="G3571" s="3" t="s">
        <v>534</v>
      </c>
      <c r="H3571" s="3" t="s">
        <v>21</v>
      </c>
      <c r="I3571" s="3" t="s">
        <v>22</v>
      </c>
      <c r="J3571" s="3" t="s">
        <v>21</v>
      </c>
      <c r="K3571" s="3"/>
      <c r="L3571" s="3" t="s">
        <v>160</v>
      </c>
      <c r="M3571" s="3" t="s">
        <v>88</v>
      </c>
      <c r="N3571" s="3">
        <v>76</v>
      </c>
      <c r="O3571" s="3">
        <v>144</v>
      </c>
    </row>
    <row r="3572" spans="1:15" ht="17.100000000000001">
      <c r="A3572" s="3" t="s">
        <v>4349</v>
      </c>
      <c r="B3572" s="3" t="s">
        <v>16</v>
      </c>
      <c r="C3572" s="3" t="s">
        <v>246</v>
      </c>
      <c r="D3572" s="3" t="s">
        <v>38</v>
      </c>
      <c r="E3572" s="3" t="s">
        <v>39</v>
      </c>
      <c r="F3572" s="3">
        <v>24</v>
      </c>
      <c r="G3572" s="3" t="s">
        <v>74</v>
      </c>
      <c r="H3572" s="3" t="s">
        <v>21</v>
      </c>
      <c r="I3572" s="3" t="s">
        <v>22</v>
      </c>
      <c r="J3572" s="3" t="s">
        <v>21</v>
      </c>
      <c r="K3572" s="3"/>
      <c r="L3572" s="3" t="s">
        <v>333</v>
      </c>
      <c r="M3572" s="3" t="s">
        <v>147</v>
      </c>
      <c r="N3572" s="3">
        <v>14</v>
      </c>
      <c r="O3572" s="3">
        <v>101</v>
      </c>
    </row>
    <row r="3573" spans="1:15" ht="17.100000000000001">
      <c r="A3573" s="3" t="s">
        <v>4350</v>
      </c>
      <c r="B3573" s="3" t="s">
        <v>4351</v>
      </c>
      <c r="C3573" s="3" t="s">
        <v>234</v>
      </c>
      <c r="D3573" s="3" t="s">
        <v>38</v>
      </c>
      <c r="E3573" s="3" t="s">
        <v>39</v>
      </c>
      <c r="F3573" s="3">
        <v>24</v>
      </c>
      <c r="G3573" s="3" t="s">
        <v>234</v>
      </c>
      <c r="H3573" s="3" t="s">
        <v>21</v>
      </c>
      <c r="I3573" s="3" t="s">
        <v>22</v>
      </c>
      <c r="J3573" s="3" t="s">
        <v>21</v>
      </c>
      <c r="K3573" s="3"/>
      <c r="L3573" s="3" t="s">
        <v>183</v>
      </c>
      <c r="M3573" s="3" t="s">
        <v>76</v>
      </c>
      <c r="N3573" s="3">
        <v>8</v>
      </c>
      <c r="O3573" s="3">
        <v>90</v>
      </c>
    </row>
    <row r="3574" spans="1:15" ht="17.100000000000001">
      <c r="A3574" s="3" t="s">
        <v>4352</v>
      </c>
      <c r="B3574" s="3" t="s">
        <v>47</v>
      </c>
      <c r="C3574" s="3" t="s">
        <v>455</v>
      </c>
      <c r="D3574" s="3" t="s">
        <v>38</v>
      </c>
      <c r="E3574" s="3" t="s">
        <v>39</v>
      </c>
      <c r="F3574" s="3">
        <v>24</v>
      </c>
      <c r="G3574" s="3" t="s">
        <v>113</v>
      </c>
      <c r="H3574" s="3" t="s">
        <v>21</v>
      </c>
      <c r="I3574" s="3" t="s">
        <v>22</v>
      </c>
      <c r="J3574" s="3" t="s">
        <v>21</v>
      </c>
      <c r="K3574" s="3" t="s">
        <v>421</v>
      </c>
      <c r="L3574" s="3" t="s">
        <v>99</v>
      </c>
      <c r="M3574" s="3" t="s">
        <v>109</v>
      </c>
      <c r="N3574" s="3">
        <v>4</v>
      </c>
      <c r="O3574" s="3">
        <v>101</v>
      </c>
    </row>
    <row r="3575" spans="1:15" ht="17.100000000000001">
      <c r="A3575" s="3" t="s">
        <v>4353</v>
      </c>
      <c r="B3575" s="3" t="s">
        <v>278</v>
      </c>
      <c r="C3575" s="3" t="s">
        <v>290</v>
      </c>
      <c r="D3575" s="3" t="s">
        <v>91</v>
      </c>
      <c r="E3575" s="3" t="s">
        <v>92</v>
      </c>
      <c r="F3575" s="3">
        <v>24</v>
      </c>
      <c r="G3575" s="3" t="s">
        <v>390</v>
      </c>
      <c r="H3575" s="3" t="s">
        <v>21</v>
      </c>
      <c r="I3575" s="3" t="s">
        <v>22</v>
      </c>
      <c r="J3575" s="3" t="s">
        <v>21</v>
      </c>
      <c r="K3575" s="3"/>
      <c r="L3575" s="3" t="s">
        <v>49</v>
      </c>
      <c r="M3575" s="3" t="s">
        <v>254</v>
      </c>
      <c r="N3575" s="3">
        <v>29</v>
      </c>
      <c r="O3575" s="3">
        <v>114</v>
      </c>
    </row>
    <row r="3576" spans="1:15" ht="17.100000000000001">
      <c r="A3576" s="3" t="s">
        <v>4354</v>
      </c>
      <c r="B3576" s="3" t="s">
        <v>494</v>
      </c>
      <c r="C3576" s="3" t="s">
        <v>2359</v>
      </c>
      <c r="D3576" s="3" t="s">
        <v>20</v>
      </c>
      <c r="E3576" s="3" t="s">
        <v>339</v>
      </c>
      <c r="F3576" s="3">
        <v>24</v>
      </c>
      <c r="G3576" s="3" t="s">
        <v>252</v>
      </c>
      <c r="H3576" s="3" t="s">
        <v>21</v>
      </c>
      <c r="I3576" s="3" t="s">
        <v>22</v>
      </c>
      <c r="J3576" s="3" t="s">
        <v>21</v>
      </c>
      <c r="K3576" s="3"/>
      <c r="L3576" s="3" t="s">
        <v>108</v>
      </c>
      <c r="M3576" s="3" t="s">
        <v>1559</v>
      </c>
      <c r="N3576" s="3">
        <v>8</v>
      </c>
      <c r="O3576" s="3">
        <v>75</v>
      </c>
    </row>
    <row r="3577" spans="1:15" ht="17.100000000000001">
      <c r="A3577" s="3" t="s">
        <v>4355</v>
      </c>
      <c r="B3577" s="3" t="s">
        <v>946</v>
      </c>
      <c r="C3577" s="3" t="s">
        <v>57</v>
      </c>
      <c r="D3577" s="3" t="s">
        <v>62</v>
      </c>
      <c r="E3577" s="3" t="s">
        <v>63</v>
      </c>
      <c r="F3577" s="3">
        <v>24</v>
      </c>
      <c r="G3577" s="3" t="s">
        <v>74</v>
      </c>
      <c r="H3577" s="3" t="s">
        <v>21</v>
      </c>
      <c r="I3577" s="3" t="s">
        <v>22</v>
      </c>
      <c r="J3577" s="3" t="s">
        <v>21</v>
      </c>
      <c r="K3577" s="3"/>
      <c r="L3577" s="3" t="s">
        <v>160</v>
      </c>
      <c r="M3577" s="3" t="s">
        <v>45</v>
      </c>
      <c r="N3577" s="3">
        <v>4</v>
      </c>
      <c r="O3577" s="3">
        <v>221</v>
      </c>
    </row>
    <row r="3578" spans="1:15" ht="17.100000000000001">
      <c r="A3578" s="3" t="s">
        <v>4356</v>
      </c>
      <c r="B3578" s="3" t="s">
        <v>322</v>
      </c>
      <c r="C3578" s="3" t="s">
        <v>2232</v>
      </c>
      <c r="D3578" s="3" t="s">
        <v>20</v>
      </c>
      <c r="E3578" s="3" t="s">
        <v>339</v>
      </c>
      <c r="F3578" s="3">
        <v>24</v>
      </c>
      <c r="G3578" s="3" t="s">
        <v>107</v>
      </c>
      <c r="H3578" s="3" t="s">
        <v>21</v>
      </c>
      <c r="I3578" s="3" t="s">
        <v>22</v>
      </c>
      <c r="J3578" s="3" t="s">
        <v>21</v>
      </c>
      <c r="K3578" s="3"/>
      <c r="L3578" s="3" t="s">
        <v>23</v>
      </c>
      <c r="M3578" s="3" t="s">
        <v>59</v>
      </c>
      <c r="N3578" s="3">
        <v>9</v>
      </c>
      <c r="O3578" s="3">
        <v>114</v>
      </c>
    </row>
    <row r="3579" spans="1:15" ht="17.100000000000001">
      <c r="A3579" s="3" t="s">
        <v>4357</v>
      </c>
      <c r="B3579" s="3" t="s">
        <v>360</v>
      </c>
      <c r="C3579" s="3" t="s">
        <v>3064</v>
      </c>
      <c r="D3579" s="3" t="s">
        <v>20</v>
      </c>
      <c r="E3579" s="3" t="s">
        <v>339</v>
      </c>
      <c r="F3579" s="3">
        <v>24</v>
      </c>
      <c r="G3579" s="3" t="s">
        <v>3914</v>
      </c>
      <c r="H3579" s="3" t="s">
        <v>21</v>
      </c>
      <c r="I3579" s="3" t="s">
        <v>22</v>
      </c>
      <c r="J3579" s="3" t="s">
        <v>21</v>
      </c>
      <c r="K3579" s="3"/>
      <c r="L3579" s="3" t="s">
        <v>108</v>
      </c>
      <c r="M3579" s="3" t="s">
        <v>254</v>
      </c>
      <c r="N3579" s="3">
        <v>1</v>
      </c>
      <c r="O3579" s="3">
        <v>82</v>
      </c>
    </row>
    <row r="3580" spans="1:15" ht="17.100000000000001">
      <c r="A3580" s="3" t="s">
        <v>4358</v>
      </c>
      <c r="B3580" s="3" t="s">
        <v>26</v>
      </c>
      <c r="C3580" s="3" t="s">
        <v>103</v>
      </c>
      <c r="D3580" s="3" t="s">
        <v>91</v>
      </c>
      <c r="E3580" s="3" t="s">
        <v>92</v>
      </c>
      <c r="F3580" s="3">
        <v>24</v>
      </c>
      <c r="G3580" s="3" t="s">
        <v>586</v>
      </c>
      <c r="H3580" s="3" t="s">
        <v>21</v>
      </c>
      <c r="I3580" s="3" t="s">
        <v>22</v>
      </c>
      <c r="J3580" s="3" t="s">
        <v>21</v>
      </c>
      <c r="K3580" s="3"/>
      <c r="L3580" s="3" t="s">
        <v>104</v>
      </c>
      <c r="M3580" s="3" t="s">
        <v>306</v>
      </c>
      <c r="N3580" s="3">
        <v>30</v>
      </c>
      <c r="O3580" s="3">
        <v>211</v>
      </c>
    </row>
    <row r="3581" spans="1:15" ht="17.100000000000001">
      <c r="A3581" s="3" t="s">
        <v>4359</v>
      </c>
      <c r="B3581" s="3" t="s">
        <v>42</v>
      </c>
      <c r="C3581" s="3" t="s">
        <v>4360</v>
      </c>
      <c r="D3581" s="3" t="s">
        <v>1311</v>
      </c>
      <c r="E3581" s="3" t="s">
        <v>1312</v>
      </c>
      <c r="F3581" s="3">
        <v>24</v>
      </c>
      <c r="G3581" s="3" t="s">
        <v>397</v>
      </c>
      <c r="H3581" s="3" t="s">
        <v>21</v>
      </c>
      <c r="I3581" s="3" t="s">
        <v>22</v>
      </c>
      <c r="J3581" s="3" t="s">
        <v>21</v>
      </c>
      <c r="K3581" s="3"/>
      <c r="L3581" s="3" t="s">
        <v>44</v>
      </c>
      <c r="M3581" s="3" t="s">
        <v>88</v>
      </c>
      <c r="N3581" s="3">
        <v>6</v>
      </c>
      <c r="O3581" s="3">
        <v>86</v>
      </c>
    </row>
    <row r="3582" spans="1:15" ht="17.100000000000001">
      <c r="A3582" s="3" t="s">
        <v>4361</v>
      </c>
      <c r="B3582" s="3" t="s">
        <v>36</v>
      </c>
      <c r="C3582" s="3" t="s">
        <v>236</v>
      </c>
      <c r="D3582" s="3" t="s">
        <v>91</v>
      </c>
      <c r="E3582" s="3" t="s">
        <v>92</v>
      </c>
      <c r="F3582" s="3">
        <v>24</v>
      </c>
      <c r="G3582" s="3" t="s">
        <v>326</v>
      </c>
      <c r="H3582" s="3" t="s">
        <v>21</v>
      </c>
      <c r="I3582" s="3" t="s">
        <v>22</v>
      </c>
      <c r="J3582" s="3" t="s">
        <v>21</v>
      </c>
      <c r="K3582" s="3"/>
      <c r="L3582" s="3" t="s">
        <v>333</v>
      </c>
      <c r="M3582" s="3" t="s">
        <v>254</v>
      </c>
      <c r="N3582" s="3">
        <v>15</v>
      </c>
      <c r="O3582" s="3">
        <v>193</v>
      </c>
    </row>
    <row r="3583" spans="1:15" ht="17.100000000000001">
      <c r="A3583" s="3" t="s">
        <v>4362</v>
      </c>
      <c r="B3583" s="3" t="s">
        <v>72</v>
      </c>
      <c r="C3583" s="3" t="s">
        <v>762</v>
      </c>
      <c r="D3583" s="3" t="s">
        <v>91</v>
      </c>
      <c r="E3583" s="3" t="s">
        <v>92</v>
      </c>
      <c r="F3583" s="3">
        <v>24</v>
      </c>
      <c r="G3583" s="3" t="s">
        <v>4363</v>
      </c>
      <c r="H3583" s="3" t="s">
        <v>21</v>
      </c>
      <c r="I3583" s="3" t="s">
        <v>22</v>
      </c>
      <c r="J3583" s="3" t="s">
        <v>21</v>
      </c>
      <c r="K3583" s="3"/>
      <c r="L3583" s="3" t="s">
        <v>222</v>
      </c>
      <c r="M3583" s="3" t="s">
        <v>205</v>
      </c>
      <c r="N3583" s="3">
        <v>10</v>
      </c>
      <c r="O3583" s="3">
        <v>156</v>
      </c>
    </row>
    <row r="3584" spans="1:15" ht="17.100000000000001">
      <c r="A3584" s="3" t="s">
        <v>4364</v>
      </c>
      <c r="B3584" s="3" t="s">
        <v>81</v>
      </c>
      <c r="C3584" s="3" t="s">
        <v>56</v>
      </c>
      <c r="D3584" s="3" t="s">
        <v>38</v>
      </c>
      <c r="E3584" s="3" t="s">
        <v>39</v>
      </c>
      <c r="F3584" s="3">
        <v>24</v>
      </c>
      <c r="G3584" s="3" t="s">
        <v>397</v>
      </c>
      <c r="H3584" s="3" t="s">
        <v>21</v>
      </c>
      <c r="I3584" s="3" t="s">
        <v>22</v>
      </c>
      <c r="J3584" s="3" t="s">
        <v>21</v>
      </c>
      <c r="K3584" s="3"/>
      <c r="L3584" s="3" t="s">
        <v>108</v>
      </c>
      <c r="M3584" s="3" t="s">
        <v>173</v>
      </c>
      <c r="N3584" s="3">
        <v>4</v>
      </c>
      <c r="O3584" s="3">
        <v>145</v>
      </c>
    </row>
    <row r="3585" spans="1:15" ht="17.100000000000001">
      <c r="A3585" s="3" t="s">
        <v>4365</v>
      </c>
      <c r="B3585" s="3" t="s">
        <v>16</v>
      </c>
      <c r="C3585" s="3" t="s">
        <v>1146</v>
      </c>
      <c r="D3585" s="3" t="s">
        <v>20</v>
      </c>
      <c r="E3585" s="3" t="s">
        <v>339</v>
      </c>
      <c r="F3585" s="3">
        <v>24</v>
      </c>
      <c r="G3585" s="3" t="s">
        <v>40</v>
      </c>
      <c r="H3585" s="3" t="s">
        <v>21</v>
      </c>
      <c r="I3585" s="3" t="s">
        <v>22</v>
      </c>
      <c r="J3585" s="3" t="s">
        <v>21</v>
      </c>
      <c r="K3585" s="3"/>
      <c r="L3585" s="3" t="s">
        <v>33</v>
      </c>
      <c r="M3585" s="3" t="s">
        <v>88</v>
      </c>
      <c r="N3585" s="3">
        <v>13</v>
      </c>
      <c r="O3585" s="3">
        <v>31</v>
      </c>
    </row>
    <row r="3586" spans="1:15" ht="17.100000000000001">
      <c r="A3586" s="3" t="s">
        <v>4366</v>
      </c>
      <c r="B3586" s="3" t="s">
        <v>47</v>
      </c>
      <c r="C3586" s="3" t="s">
        <v>579</v>
      </c>
      <c r="D3586" s="3" t="s">
        <v>91</v>
      </c>
      <c r="E3586" s="3" t="s">
        <v>92</v>
      </c>
      <c r="F3586" s="3">
        <v>24</v>
      </c>
      <c r="G3586" s="3" t="s">
        <v>162</v>
      </c>
      <c r="H3586" s="3" t="s">
        <v>21</v>
      </c>
      <c r="I3586" s="3" t="s">
        <v>22</v>
      </c>
      <c r="J3586" s="3" t="s">
        <v>21</v>
      </c>
      <c r="K3586" s="3"/>
      <c r="L3586" s="3" t="s">
        <v>333</v>
      </c>
      <c r="M3586" s="3" t="s">
        <v>147</v>
      </c>
      <c r="N3586" s="3">
        <v>39</v>
      </c>
      <c r="O3586" s="3">
        <v>216</v>
      </c>
    </row>
    <row r="3587" spans="1:15" ht="17.100000000000001">
      <c r="A3587" s="3" t="s">
        <v>4367</v>
      </c>
      <c r="B3587" s="3" t="s">
        <v>36</v>
      </c>
      <c r="C3587" s="3" t="s">
        <v>669</v>
      </c>
      <c r="D3587" s="3" t="s">
        <v>62</v>
      </c>
      <c r="E3587" s="3" t="s">
        <v>63</v>
      </c>
      <c r="F3587" s="3">
        <v>24</v>
      </c>
      <c r="G3587" s="3" t="s">
        <v>1184</v>
      </c>
      <c r="H3587" s="3" t="s">
        <v>21</v>
      </c>
      <c r="I3587" s="3" t="s">
        <v>22</v>
      </c>
      <c r="J3587" s="3" t="s">
        <v>21</v>
      </c>
      <c r="K3587" s="3"/>
      <c r="L3587" s="3" t="s">
        <v>333</v>
      </c>
      <c r="M3587" s="3" t="s">
        <v>347</v>
      </c>
      <c r="N3587" s="3">
        <v>9</v>
      </c>
      <c r="O3587" s="3">
        <v>124</v>
      </c>
    </row>
    <row r="3588" spans="1:15" ht="17.100000000000001">
      <c r="A3588" s="3" t="s">
        <v>4368</v>
      </c>
      <c r="B3588" s="3" t="s">
        <v>72</v>
      </c>
      <c r="C3588" s="3"/>
      <c r="D3588" s="3" t="s">
        <v>20</v>
      </c>
      <c r="E3588" s="3" t="s">
        <v>339</v>
      </c>
      <c r="F3588" s="3">
        <v>24</v>
      </c>
      <c r="G3588" s="3" t="s">
        <v>74</v>
      </c>
      <c r="H3588" s="3" t="s">
        <v>21</v>
      </c>
      <c r="I3588" s="3" t="s">
        <v>22</v>
      </c>
      <c r="J3588" s="3" t="s">
        <v>21</v>
      </c>
      <c r="K3588" s="3"/>
      <c r="L3588" s="3" t="s">
        <v>104</v>
      </c>
      <c r="M3588" s="3" t="s">
        <v>59</v>
      </c>
      <c r="N3588" s="3">
        <v>0</v>
      </c>
      <c r="O3588" s="3">
        <v>64</v>
      </c>
    </row>
    <row r="3589" spans="1:15" ht="17.100000000000001">
      <c r="A3589" s="3" t="s">
        <v>4369</v>
      </c>
      <c r="B3589" s="3" t="s">
        <v>72</v>
      </c>
      <c r="C3589" s="3" t="s">
        <v>93</v>
      </c>
      <c r="D3589" s="3" t="s">
        <v>38</v>
      </c>
      <c r="E3589" s="3" t="s">
        <v>39</v>
      </c>
      <c r="F3589" s="3">
        <v>24</v>
      </c>
      <c r="G3589" s="3" t="s">
        <v>4370</v>
      </c>
      <c r="H3589" s="3" t="s">
        <v>21</v>
      </c>
      <c r="I3589" s="3" t="s">
        <v>22</v>
      </c>
      <c r="J3589" s="3" t="s">
        <v>21</v>
      </c>
      <c r="K3589" s="3"/>
      <c r="L3589" s="3" t="s">
        <v>87</v>
      </c>
      <c r="M3589" s="3" t="s">
        <v>367</v>
      </c>
      <c r="N3589" s="3">
        <v>8</v>
      </c>
      <c r="O3589" s="3">
        <v>155</v>
      </c>
    </row>
    <row r="3590" spans="1:15" ht="17.100000000000001">
      <c r="A3590" s="3" t="s">
        <v>4371</v>
      </c>
      <c r="B3590" s="3" t="s">
        <v>36</v>
      </c>
      <c r="C3590" s="3" t="s">
        <v>762</v>
      </c>
      <c r="D3590" s="3" t="s">
        <v>91</v>
      </c>
      <c r="E3590" s="3" t="s">
        <v>92</v>
      </c>
      <c r="F3590" s="3">
        <v>24</v>
      </c>
      <c r="G3590" s="3" t="s">
        <v>657</v>
      </c>
      <c r="H3590" s="3" t="s">
        <v>21</v>
      </c>
      <c r="I3590" s="3" t="s">
        <v>22</v>
      </c>
      <c r="J3590" s="3" t="s">
        <v>21</v>
      </c>
      <c r="K3590" s="3"/>
      <c r="L3590" s="3" t="s">
        <v>33</v>
      </c>
      <c r="M3590" s="3" t="s">
        <v>24</v>
      </c>
      <c r="N3590" s="3">
        <v>1</v>
      </c>
      <c r="O3590" s="3">
        <v>63</v>
      </c>
    </row>
    <row r="3591" spans="1:15" ht="17.100000000000001">
      <c r="A3591" s="3" t="s">
        <v>4372</v>
      </c>
      <c r="B3591" s="3" t="s">
        <v>2396</v>
      </c>
      <c r="C3591" s="3" t="s">
        <v>207</v>
      </c>
      <c r="D3591" s="3" t="s">
        <v>18</v>
      </c>
      <c r="E3591" s="3" t="s">
        <v>19</v>
      </c>
      <c r="F3591" s="3">
        <v>24</v>
      </c>
      <c r="G3591" s="3" t="s">
        <v>74</v>
      </c>
      <c r="H3591" s="3" t="s">
        <v>21</v>
      </c>
      <c r="I3591" s="3" t="s">
        <v>22</v>
      </c>
      <c r="J3591" s="3" t="s">
        <v>21</v>
      </c>
      <c r="K3591" s="3"/>
      <c r="L3591" s="3" t="s">
        <v>209</v>
      </c>
      <c r="M3591" s="3" t="s">
        <v>306</v>
      </c>
      <c r="N3591" s="3">
        <v>10</v>
      </c>
      <c r="O3591" s="3">
        <v>132</v>
      </c>
    </row>
    <row r="3592" spans="1:15" ht="17.100000000000001">
      <c r="A3592" s="3" t="s">
        <v>4373</v>
      </c>
      <c r="B3592" s="3" t="s">
        <v>106</v>
      </c>
      <c r="C3592" s="3" t="s">
        <v>3000</v>
      </c>
      <c r="D3592" s="3" t="s">
        <v>2190</v>
      </c>
      <c r="E3592" s="3" t="s">
        <v>2191</v>
      </c>
      <c r="F3592" s="3">
        <v>24</v>
      </c>
      <c r="G3592" s="3" t="s">
        <v>57</v>
      </c>
      <c r="H3592" s="3" t="s">
        <v>21</v>
      </c>
      <c r="I3592" s="3" t="s">
        <v>22</v>
      </c>
      <c r="J3592" s="3" t="s">
        <v>21</v>
      </c>
      <c r="K3592" s="3"/>
      <c r="L3592" s="3" t="s">
        <v>268</v>
      </c>
      <c r="M3592" s="3" t="s">
        <v>45</v>
      </c>
      <c r="N3592" s="3">
        <v>7</v>
      </c>
      <c r="O3592" s="3">
        <v>56</v>
      </c>
    </row>
    <row r="3593" spans="1:15" ht="17.100000000000001">
      <c r="A3593" s="3" t="s">
        <v>4374</v>
      </c>
      <c r="B3593" s="3" t="s">
        <v>72</v>
      </c>
      <c r="C3593" s="3" t="s">
        <v>338</v>
      </c>
      <c r="D3593" s="3" t="s">
        <v>20</v>
      </c>
      <c r="E3593" s="3" t="s">
        <v>339</v>
      </c>
      <c r="F3593" s="3">
        <v>24</v>
      </c>
      <c r="G3593" s="3" t="s">
        <v>1391</v>
      </c>
      <c r="H3593" s="3" t="s">
        <v>21</v>
      </c>
      <c r="I3593" s="3" t="s">
        <v>22</v>
      </c>
      <c r="J3593" s="3" t="s">
        <v>21</v>
      </c>
      <c r="K3593" s="3"/>
      <c r="L3593" s="3" t="s">
        <v>44</v>
      </c>
      <c r="M3593" s="3" t="s">
        <v>227</v>
      </c>
      <c r="N3593" s="3">
        <v>2</v>
      </c>
      <c r="O3593" s="3">
        <v>104</v>
      </c>
    </row>
    <row r="3594" spans="1:15" ht="17.100000000000001">
      <c r="A3594" s="3" t="s">
        <v>4375</v>
      </c>
      <c r="B3594" s="3" t="s">
        <v>31</v>
      </c>
      <c r="C3594" s="3" t="s">
        <v>4376</v>
      </c>
      <c r="D3594" s="3" t="s">
        <v>2190</v>
      </c>
      <c r="E3594" s="3" t="s">
        <v>2191</v>
      </c>
      <c r="F3594" s="3">
        <v>24</v>
      </c>
      <c r="G3594" s="3" t="s">
        <v>2831</v>
      </c>
      <c r="H3594" s="3" t="s">
        <v>21</v>
      </c>
      <c r="I3594" s="3" t="s">
        <v>22</v>
      </c>
      <c r="J3594" s="3" t="s">
        <v>21</v>
      </c>
      <c r="K3594" s="3"/>
      <c r="L3594" s="3" t="s">
        <v>160</v>
      </c>
      <c r="M3594" s="3" t="s">
        <v>88</v>
      </c>
      <c r="N3594" s="3">
        <v>2</v>
      </c>
      <c r="O3594" s="3">
        <v>122</v>
      </c>
    </row>
    <row r="3595" spans="1:15" ht="17.100000000000001">
      <c r="A3595" s="3" t="s">
        <v>4377</v>
      </c>
      <c r="B3595" s="3" t="s">
        <v>31</v>
      </c>
      <c r="C3595" s="3" t="s">
        <v>4378</v>
      </c>
      <c r="D3595" s="3" t="s">
        <v>20</v>
      </c>
      <c r="E3595" s="3" t="s">
        <v>3867</v>
      </c>
      <c r="F3595" s="3">
        <v>24</v>
      </c>
      <c r="G3595" s="3" t="s">
        <v>4379</v>
      </c>
      <c r="H3595" s="3" t="s">
        <v>21</v>
      </c>
      <c r="I3595" s="3" t="s">
        <v>653</v>
      </c>
      <c r="J3595" s="3" t="s">
        <v>21</v>
      </c>
      <c r="K3595" s="3" t="s">
        <v>2625</v>
      </c>
      <c r="L3595" s="3" t="s">
        <v>28</v>
      </c>
      <c r="M3595" s="3" t="s">
        <v>88</v>
      </c>
      <c r="N3595" s="3">
        <v>0</v>
      </c>
      <c r="O3595" s="3">
        <v>45</v>
      </c>
    </row>
    <row r="3596" spans="1:15" ht="17.100000000000001">
      <c r="A3596" s="3" t="s">
        <v>4380</v>
      </c>
      <c r="B3596" s="3" t="s">
        <v>16</v>
      </c>
      <c r="C3596" s="3" t="s">
        <v>3407</v>
      </c>
      <c r="D3596" s="3" t="s">
        <v>2190</v>
      </c>
      <c r="E3596" s="3" t="s">
        <v>2191</v>
      </c>
      <c r="F3596" s="3">
        <v>24</v>
      </c>
      <c r="G3596" s="3" t="s">
        <v>1250</v>
      </c>
      <c r="H3596" s="3" t="s">
        <v>21</v>
      </c>
      <c r="I3596" s="3" t="s">
        <v>22</v>
      </c>
      <c r="J3596" s="3" t="s">
        <v>21</v>
      </c>
      <c r="K3596" s="3"/>
      <c r="L3596" s="3" t="s">
        <v>44</v>
      </c>
      <c r="M3596" s="3" t="s">
        <v>147</v>
      </c>
      <c r="N3596" s="3">
        <v>24</v>
      </c>
      <c r="O3596" s="3">
        <v>98</v>
      </c>
    </row>
    <row r="3597" spans="1:15" ht="17.100000000000001">
      <c r="A3597" s="3" t="s">
        <v>4381</v>
      </c>
      <c r="B3597" s="3" t="s">
        <v>42</v>
      </c>
      <c r="C3597" s="3" t="s">
        <v>152</v>
      </c>
      <c r="D3597" s="3" t="s">
        <v>38</v>
      </c>
      <c r="E3597" s="3" t="s">
        <v>39</v>
      </c>
      <c r="F3597" s="3">
        <v>24</v>
      </c>
      <c r="G3597" s="3" t="s">
        <v>74</v>
      </c>
      <c r="H3597" s="3" t="s">
        <v>21</v>
      </c>
      <c r="I3597" s="3" t="s">
        <v>22</v>
      </c>
      <c r="J3597" s="3" t="s">
        <v>21</v>
      </c>
      <c r="K3597" s="3"/>
      <c r="L3597" s="3" t="s">
        <v>44</v>
      </c>
      <c r="M3597" s="3" t="s">
        <v>291</v>
      </c>
      <c r="N3597" s="3">
        <v>8</v>
      </c>
      <c r="O3597" s="3">
        <v>121</v>
      </c>
    </row>
    <row r="3598" spans="1:15" ht="17.100000000000001">
      <c r="A3598" s="3" t="s">
        <v>4382</v>
      </c>
      <c r="B3598" s="3" t="s">
        <v>36</v>
      </c>
      <c r="C3598" s="3" t="s">
        <v>412</v>
      </c>
      <c r="D3598" s="3" t="s">
        <v>38</v>
      </c>
      <c r="E3598" s="3" t="s">
        <v>39</v>
      </c>
      <c r="F3598" s="3">
        <v>24</v>
      </c>
      <c r="G3598" s="3" t="s">
        <v>20</v>
      </c>
      <c r="H3598" s="3" t="s">
        <v>21</v>
      </c>
      <c r="I3598" s="3" t="s">
        <v>22</v>
      </c>
      <c r="J3598" s="3" t="s">
        <v>21</v>
      </c>
      <c r="K3598" s="3"/>
      <c r="L3598" s="3" t="s">
        <v>247</v>
      </c>
      <c r="M3598" s="3" t="s">
        <v>343</v>
      </c>
      <c r="N3598" s="3">
        <v>3</v>
      </c>
      <c r="O3598" s="3">
        <v>74</v>
      </c>
    </row>
    <row r="3599" spans="1:15" ht="17.100000000000001">
      <c r="A3599" s="3" t="s">
        <v>4383</v>
      </c>
      <c r="B3599" s="3" t="s">
        <v>81</v>
      </c>
      <c r="C3599" s="3" t="s">
        <v>1184</v>
      </c>
      <c r="D3599" s="3" t="s">
        <v>20</v>
      </c>
      <c r="E3599" s="3" t="s">
        <v>339</v>
      </c>
      <c r="F3599" s="3">
        <v>24</v>
      </c>
      <c r="G3599" s="3" t="s">
        <v>204</v>
      </c>
      <c r="H3599" s="3" t="s">
        <v>21</v>
      </c>
      <c r="I3599" s="3" t="s">
        <v>22</v>
      </c>
      <c r="J3599" s="3" t="s">
        <v>21</v>
      </c>
      <c r="K3599" s="3"/>
      <c r="L3599" s="3" t="s">
        <v>914</v>
      </c>
      <c r="M3599" s="3" t="s">
        <v>147</v>
      </c>
      <c r="N3599" s="3">
        <v>6</v>
      </c>
      <c r="O3599" s="3">
        <v>99</v>
      </c>
    </row>
    <row r="3600" spans="1:15" ht="17.100000000000001">
      <c r="A3600" s="3" t="s">
        <v>4384</v>
      </c>
      <c r="B3600" s="3" t="s">
        <v>81</v>
      </c>
      <c r="C3600" s="3"/>
      <c r="D3600" s="3" t="s">
        <v>20</v>
      </c>
      <c r="E3600" s="3" t="s">
        <v>339</v>
      </c>
      <c r="F3600" s="3">
        <v>24</v>
      </c>
      <c r="G3600" s="3" t="s">
        <v>20</v>
      </c>
      <c r="H3600" s="3" t="s">
        <v>21</v>
      </c>
      <c r="I3600" s="3" t="s">
        <v>22</v>
      </c>
      <c r="J3600" s="3" t="s">
        <v>21</v>
      </c>
      <c r="K3600" s="3"/>
      <c r="L3600" s="3" t="s">
        <v>222</v>
      </c>
      <c r="M3600" s="3" t="s">
        <v>343</v>
      </c>
      <c r="N3600" s="3">
        <v>0</v>
      </c>
      <c r="O3600" s="3">
        <v>0</v>
      </c>
    </row>
    <row r="3601" spans="1:15" ht="17.100000000000001">
      <c r="A3601" s="3" t="s">
        <v>4385</v>
      </c>
      <c r="B3601" s="3" t="s">
        <v>42</v>
      </c>
      <c r="C3601" s="3" t="s">
        <v>284</v>
      </c>
      <c r="D3601" s="3" t="s">
        <v>91</v>
      </c>
      <c r="E3601" s="3" t="s">
        <v>92</v>
      </c>
      <c r="F3601" s="3">
        <v>24</v>
      </c>
      <c r="G3601" s="3" t="s">
        <v>4386</v>
      </c>
      <c r="H3601" s="3" t="s">
        <v>21</v>
      </c>
      <c r="I3601" s="3" t="s">
        <v>22</v>
      </c>
      <c r="J3601" s="3" t="s">
        <v>21</v>
      </c>
      <c r="K3601" s="3"/>
      <c r="L3601" s="3" t="s">
        <v>33</v>
      </c>
      <c r="M3601" s="3" t="s">
        <v>266</v>
      </c>
      <c r="N3601" s="3">
        <v>6</v>
      </c>
      <c r="O3601" s="3">
        <v>140</v>
      </c>
    </row>
    <row r="3602" spans="1:15" ht="17.100000000000001">
      <c r="A3602" s="3" t="s">
        <v>4387</v>
      </c>
      <c r="B3602" s="3" t="s">
        <v>16</v>
      </c>
      <c r="C3602" s="3" t="s">
        <v>132</v>
      </c>
      <c r="D3602" s="3" t="s">
        <v>38</v>
      </c>
      <c r="E3602" s="3" t="s">
        <v>39</v>
      </c>
      <c r="F3602" s="3">
        <v>24</v>
      </c>
      <c r="G3602" s="3" t="s">
        <v>294</v>
      </c>
      <c r="H3602" s="3" t="s">
        <v>21</v>
      </c>
      <c r="I3602" s="3" t="s">
        <v>22</v>
      </c>
      <c r="J3602" s="3" t="s">
        <v>21</v>
      </c>
      <c r="K3602" s="3"/>
      <c r="L3602" s="3" t="s">
        <v>49</v>
      </c>
      <c r="M3602" s="3" t="s">
        <v>347</v>
      </c>
      <c r="N3602" s="3">
        <v>33</v>
      </c>
      <c r="O3602" s="3">
        <v>152</v>
      </c>
    </row>
    <row r="3603" spans="1:15" ht="17.100000000000001">
      <c r="A3603" s="3" t="s">
        <v>4388</v>
      </c>
      <c r="B3603" s="3" t="s">
        <v>47</v>
      </c>
      <c r="C3603" s="3" t="s">
        <v>4210</v>
      </c>
      <c r="D3603" s="3" t="s">
        <v>20</v>
      </c>
      <c r="E3603" s="3" t="s">
        <v>3694</v>
      </c>
      <c r="F3603" s="3">
        <v>24</v>
      </c>
      <c r="G3603" s="3" t="s">
        <v>74</v>
      </c>
      <c r="H3603" s="3" t="s">
        <v>21</v>
      </c>
      <c r="I3603" s="3" t="s">
        <v>22</v>
      </c>
      <c r="J3603" s="3" t="s">
        <v>21</v>
      </c>
      <c r="K3603" s="3" t="s">
        <v>340</v>
      </c>
      <c r="L3603" s="3" t="s">
        <v>44</v>
      </c>
      <c r="M3603" s="3" t="s">
        <v>173</v>
      </c>
      <c r="N3603" s="3">
        <v>11</v>
      </c>
      <c r="O3603" s="3">
        <v>99</v>
      </c>
    </row>
    <row r="3604" spans="1:15" ht="17.100000000000001">
      <c r="A3604" s="3" t="s">
        <v>4389</v>
      </c>
      <c r="B3604" s="3" t="s">
        <v>249</v>
      </c>
      <c r="C3604" s="3" t="s">
        <v>1883</v>
      </c>
      <c r="D3604" s="3" t="s">
        <v>20</v>
      </c>
      <c r="E3604" s="3" t="s">
        <v>339</v>
      </c>
      <c r="F3604" s="3">
        <v>24</v>
      </c>
      <c r="G3604" s="3" t="s">
        <v>132</v>
      </c>
      <c r="H3604" s="3" t="s">
        <v>21</v>
      </c>
      <c r="I3604" s="3" t="s">
        <v>22</v>
      </c>
      <c r="J3604" s="3" t="s">
        <v>21</v>
      </c>
      <c r="K3604" s="3"/>
      <c r="L3604" s="3" t="s">
        <v>104</v>
      </c>
      <c r="M3604" s="3" t="s">
        <v>291</v>
      </c>
      <c r="N3604" s="3">
        <v>8</v>
      </c>
      <c r="O3604" s="3">
        <v>114</v>
      </c>
    </row>
    <row r="3605" spans="1:15" ht="17.100000000000001">
      <c r="A3605" s="3" t="s">
        <v>4390</v>
      </c>
      <c r="B3605" s="3" t="s">
        <v>16</v>
      </c>
      <c r="C3605" s="3"/>
      <c r="D3605" s="3" t="s">
        <v>20</v>
      </c>
      <c r="E3605" s="3" t="s">
        <v>339</v>
      </c>
      <c r="F3605" s="3">
        <v>24</v>
      </c>
      <c r="G3605" s="3" t="s">
        <v>20</v>
      </c>
      <c r="H3605" s="3" t="s">
        <v>21</v>
      </c>
      <c r="I3605" s="3" t="s">
        <v>22</v>
      </c>
      <c r="J3605" s="3" t="s">
        <v>21</v>
      </c>
      <c r="K3605" s="3"/>
      <c r="L3605" s="3" t="s">
        <v>87</v>
      </c>
      <c r="M3605" s="3" t="s">
        <v>639</v>
      </c>
      <c r="N3605" s="3">
        <v>0</v>
      </c>
      <c r="O3605" s="3">
        <v>0</v>
      </c>
    </row>
    <row r="3606" spans="1:15" ht="17.100000000000001">
      <c r="A3606" s="3" t="s">
        <v>4391</v>
      </c>
      <c r="B3606" s="3" t="s">
        <v>16</v>
      </c>
      <c r="C3606" s="3" t="s">
        <v>674</v>
      </c>
      <c r="D3606" s="3" t="s">
        <v>20</v>
      </c>
      <c r="E3606" s="3" t="s">
        <v>339</v>
      </c>
      <c r="F3606" s="3">
        <v>24</v>
      </c>
      <c r="G3606" s="3" t="s">
        <v>20</v>
      </c>
      <c r="H3606" s="3" t="s">
        <v>21</v>
      </c>
      <c r="I3606" s="3" t="s">
        <v>22</v>
      </c>
      <c r="J3606" s="3" t="s">
        <v>21</v>
      </c>
      <c r="K3606" s="3"/>
      <c r="L3606" s="3" t="s">
        <v>333</v>
      </c>
      <c r="M3606" s="3" t="s">
        <v>639</v>
      </c>
      <c r="N3606" s="3">
        <v>13</v>
      </c>
      <c r="O3606" s="3">
        <v>14</v>
      </c>
    </row>
    <row r="3607" spans="1:15" ht="17.100000000000001">
      <c r="A3607" s="3" t="s">
        <v>4392</v>
      </c>
      <c r="B3607" s="3" t="s">
        <v>166</v>
      </c>
      <c r="C3607" s="3" t="s">
        <v>657</v>
      </c>
      <c r="D3607" s="3" t="s">
        <v>62</v>
      </c>
      <c r="E3607" s="3" t="s">
        <v>63</v>
      </c>
      <c r="F3607" s="3">
        <v>24</v>
      </c>
      <c r="G3607" s="3" t="s">
        <v>275</v>
      </c>
      <c r="H3607" s="3" t="s">
        <v>21</v>
      </c>
      <c r="I3607" s="3" t="s">
        <v>22</v>
      </c>
      <c r="J3607" s="3" t="s">
        <v>21</v>
      </c>
      <c r="K3607" s="3"/>
      <c r="L3607" s="3" t="s">
        <v>914</v>
      </c>
      <c r="M3607" s="3" t="s">
        <v>3953</v>
      </c>
      <c r="N3607" s="3">
        <v>0</v>
      </c>
      <c r="O3607" s="3">
        <v>72</v>
      </c>
    </row>
    <row r="3608" spans="1:15" ht="17.100000000000001">
      <c r="A3608" s="3" t="s">
        <v>4393</v>
      </c>
      <c r="B3608" s="3" t="s">
        <v>16</v>
      </c>
      <c r="C3608" s="3" t="s">
        <v>103</v>
      </c>
      <c r="D3608" s="3" t="s">
        <v>91</v>
      </c>
      <c r="E3608" s="3" t="s">
        <v>92</v>
      </c>
      <c r="F3608" s="3">
        <v>24</v>
      </c>
      <c r="G3608" s="3" t="s">
        <v>284</v>
      </c>
      <c r="H3608" s="3" t="s">
        <v>21</v>
      </c>
      <c r="I3608" s="3" t="s">
        <v>22</v>
      </c>
      <c r="J3608" s="3" t="s">
        <v>21</v>
      </c>
      <c r="K3608" s="3" t="s">
        <v>491</v>
      </c>
      <c r="L3608" s="3" t="s">
        <v>247</v>
      </c>
      <c r="M3608" s="3" t="s">
        <v>266</v>
      </c>
      <c r="N3608" s="3">
        <v>16</v>
      </c>
      <c r="O3608" s="3">
        <v>149</v>
      </c>
    </row>
    <row r="3609" spans="1:15" ht="17.100000000000001">
      <c r="A3609" s="3" t="s">
        <v>4394</v>
      </c>
      <c r="B3609" s="3" t="s">
        <v>36</v>
      </c>
      <c r="C3609" s="3" t="s">
        <v>236</v>
      </c>
      <c r="D3609" s="3" t="s">
        <v>91</v>
      </c>
      <c r="E3609" s="3" t="s">
        <v>92</v>
      </c>
      <c r="F3609" s="3">
        <v>24</v>
      </c>
      <c r="G3609" s="3" t="s">
        <v>162</v>
      </c>
      <c r="H3609" s="3" t="s">
        <v>21</v>
      </c>
      <c r="I3609" s="3" t="s">
        <v>22</v>
      </c>
      <c r="J3609" s="3" t="s">
        <v>21</v>
      </c>
      <c r="K3609" s="3"/>
      <c r="L3609" s="3" t="s">
        <v>104</v>
      </c>
      <c r="M3609" s="3" t="s">
        <v>266</v>
      </c>
      <c r="N3609" s="3">
        <v>5</v>
      </c>
      <c r="O3609" s="3">
        <v>192</v>
      </c>
    </row>
    <row r="3610" spans="1:15" ht="17.100000000000001">
      <c r="A3610" s="3" t="s">
        <v>4395</v>
      </c>
      <c r="B3610" s="3" t="s">
        <v>72</v>
      </c>
      <c r="C3610" s="3" t="s">
        <v>4396</v>
      </c>
      <c r="D3610" s="3" t="s">
        <v>3898</v>
      </c>
      <c r="E3610" s="3" t="s">
        <v>3899</v>
      </c>
      <c r="F3610" s="3">
        <v>24</v>
      </c>
      <c r="G3610" s="3" t="s">
        <v>1184</v>
      </c>
      <c r="H3610" s="3" t="s">
        <v>21</v>
      </c>
      <c r="I3610" s="3" t="s">
        <v>22</v>
      </c>
      <c r="J3610" s="3" t="s">
        <v>21</v>
      </c>
      <c r="K3610" s="3"/>
      <c r="L3610" s="3" t="s">
        <v>44</v>
      </c>
      <c r="M3610" s="3" t="s">
        <v>205</v>
      </c>
      <c r="N3610" s="3">
        <v>1</v>
      </c>
      <c r="O3610" s="3">
        <v>75</v>
      </c>
    </row>
    <row r="3611" spans="1:15" ht="17.100000000000001">
      <c r="A3611" s="3" t="s">
        <v>4397</v>
      </c>
      <c r="B3611" s="3" t="s">
        <v>81</v>
      </c>
      <c r="C3611" s="3" t="s">
        <v>4376</v>
      </c>
      <c r="D3611" s="3" t="s">
        <v>2190</v>
      </c>
      <c r="E3611" s="3" t="s">
        <v>2191</v>
      </c>
      <c r="F3611" s="3">
        <v>24</v>
      </c>
      <c r="G3611" s="3" t="s">
        <v>124</v>
      </c>
      <c r="H3611" s="3" t="s">
        <v>21</v>
      </c>
      <c r="I3611" s="3" t="s">
        <v>22</v>
      </c>
      <c r="J3611" s="3" t="s">
        <v>21</v>
      </c>
      <c r="K3611" s="3" t="s">
        <v>4398</v>
      </c>
      <c r="L3611" s="3" t="s">
        <v>247</v>
      </c>
      <c r="M3611" s="3" t="s">
        <v>173</v>
      </c>
      <c r="N3611" s="3">
        <v>12</v>
      </c>
      <c r="O3611" s="3">
        <v>138</v>
      </c>
    </row>
    <row r="3612" spans="1:15" ht="17.100000000000001">
      <c r="A3612" s="3" t="s">
        <v>4399</v>
      </c>
      <c r="B3612" s="3" t="s">
        <v>42</v>
      </c>
      <c r="C3612" s="3" t="s">
        <v>455</v>
      </c>
      <c r="D3612" s="3" t="s">
        <v>38</v>
      </c>
      <c r="E3612" s="3" t="s">
        <v>39</v>
      </c>
      <c r="F3612" s="3">
        <v>24</v>
      </c>
      <c r="G3612" s="3" t="s">
        <v>284</v>
      </c>
      <c r="H3612" s="3" t="s">
        <v>21</v>
      </c>
      <c r="I3612" s="3" t="s">
        <v>22</v>
      </c>
      <c r="J3612" s="3" t="s">
        <v>21</v>
      </c>
      <c r="K3612" s="3"/>
      <c r="L3612" s="3" t="s">
        <v>108</v>
      </c>
      <c r="M3612" s="3" t="s">
        <v>173</v>
      </c>
      <c r="N3612" s="3">
        <v>4</v>
      </c>
      <c r="O3612" s="3">
        <v>97</v>
      </c>
    </row>
    <row r="3613" spans="1:15" ht="17.100000000000001">
      <c r="A3613" s="3" t="s">
        <v>4400</v>
      </c>
      <c r="B3613" s="3" t="s">
        <v>946</v>
      </c>
      <c r="C3613" s="3" t="s">
        <v>142</v>
      </c>
      <c r="D3613" s="3" t="s">
        <v>18</v>
      </c>
      <c r="E3613" s="3" t="s">
        <v>19</v>
      </c>
      <c r="F3613" s="3">
        <v>24</v>
      </c>
      <c r="G3613" s="3" t="s">
        <v>152</v>
      </c>
      <c r="H3613" s="3" t="s">
        <v>21</v>
      </c>
      <c r="I3613" s="3" t="s">
        <v>22</v>
      </c>
      <c r="J3613" s="3" t="s">
        <v>21</v>
      </c>
      <c r="K3613" s="3"/>
      <c r="L3613" s="3" t="s">
        <v>222</v>
      </c>
      <c r="M3613" s="3" t="s">
        <v>227</v>
      </c>
      <c r="N3613" s="3">
        <v>9</v>
      </c>
      <c r="O3613" s="3">
        <v>157</v>
      </c>
    </row>
    <row r="3614" spans="1:15" ht="17.100000000000001">
      <c r="A3614" s="3" t="s">
        <v>4401</v>
      </c>
      <c r="B3614" s="3" t="s">
        <v>278</v>
      </c>
      <c r="C3614" s="3"/>
      <c r="D3614" s="3" t="s">
        <v>20</v>
      </c>
      <c r="E3614" s="3" t="s">
        <v>339</v>
      </c>
      <c r="F3614" s="3">
        <v>24</v>
      </c>
      <c r="G3614" s="3" t="s">
        <v>962</v>
      </c>
      <c r="H3614" s="3" t="s">
        <v>21</v>
      </c>
      <c r="I3614" s="3" t="s">
        <v>22</v>
      </c>
      <c r="J3614" s="3" t="s">
        <v>21</v>
      </c>
      <c r="K3614" s="3" t="s">
        <v>421</v>
      </c>
      <c r="L3614" s="3" t="s">
        <v>194</v>
      </c>
      <c r="M3614" s="3" t="s">
        <v>139</v>
      </c>
      <c r="N3614" s="3">
        <v>6</v>
      </c>
      <c r="O3614" s="3">
        <v>50</v>
      </c>
    </row>
    <row r="3615" spans="1:15" ht="17.100000000000001">
      <c r="A3615" s="3" t="s">
        <v>4402</v>
      </c>
      <c r="B3615" s="3" t="s">
        <v>946</v>
      </c>
      <c r="C3615" s="3" t="s">
        <v>517</v>
      </c>
      <c r="D3615" s="3" t="s">
        <v>91</v>
      </c>
      <c r="E3615" s="3" t="s">
        <v>92</v>
      </c>
      <c r="F3615" s="3">
        <v>24</v>
      </c>
      <c r="G3615" s="3" t="s">
        <v>3531</v>
      </c>
      <c r="H3615" s="3" t="s">
        <v>21</v>
      </c>
      <c r="I3615" s="3" t="s">
        <v>22</v>
      </c>
      <c r="J3615" s="3" t="s">
        <v>21</v>
      </c>
      <c r="K3615" s="3"/>
      <c r="L3615" s="3" t="s">
        <v>33</v>
      </c>
      <c r="M3615" s="3" t="s">
        <v>306</v>
      </c>
      <c r="N3615" s="3">
        <v>2</v>
      </c>
      <c r="O3615" s="3">
        <v>163</v>
      </c>
    </row>
    <row r="3616" spans="1:15" ht="17.100000000000001">
      <c r="A3616" s="3" t="s">
        <v>4403</v>
      </c>
      <c r="B3616" s="3" t="s">
        <v>16</v>
      </c>
      <c r="C3616" s="3" t="s">
        <v>376</v>
      </c>
      <c r="D3616" s="3" t="s">
        <v>38</v>
      </c>
      <c r="E3616" s="3" t="s">
        <v>39</v>
      </c>
      <c r="F3616" s="3">
        <v>24</v>
      </c>
      <c r="G3616" s="3" t="s">
        <v>623</v>
      </c>
      <c r="H3616" s="3" t="s">
        <v>21</v>
      </c>
      <c r="I3616" s="3" t="s">
        <v>22</v>
      </c>
      <c r="J3616" s="3" t="s">
        <v>21</v>
      </c>
      <c r="K3616" s="3"/>
      <c r="L3616" s="3" t="s">
        <v>28</v>
      </c>
      <c r="M3616" s="3" t="s">
        <v>109</v>
      </c>
      <c r="N3616" s="3">
        <v>41</v>
      </c>
      <c r="O3616" s="3">
        <v>110</v>
      </c>
    </row>
    <row r="3617" spans="1:15" ht="17.100000000000001">
      <c r="A3617" s="3" t="s">
        <v>4404</v>
      </c>
      <c r="B3617" s="3" t="s">
        <v>36</v>
      </c>
      <c r="C3617" s="3" t="s">
        <v>3634</v>
      </c>
      <c r="D3617" s="3" t="s">
        <v>3621</v>
      </c>
      <c r="E3617" s="3" t="s">
        <v>3622</v>
      </c>
      <c r="F3617" s="3">
        <v>24</v>
      </c>
      <c r="G3617" s="3" t="s">
        <v>74</v>
      </c>
      <c r="H3617" s="3" t="s">
        <v>21</v>
      </c>
      <c r="I3617" s="3" t="s">
        <v>22</v>
      </c>
      <c r="J3617" s="3" t="s">
        <v>21</v>
      </c>
      <c r="K3617" s="3"/>
      <c r="L3617" s="3" t="s">
        <v>49</v>
      </c>
      <c r="M3617" s="3" t="s">
        <v>205</v>
      </c>
      <c r="N3617" s="3">
        <v>4</v>
      </c>
      <c r="O3617" s="3">
        <v>59</v>
      </c>
    </row>
    <row r="3618" spans="1:15" ht="17.100000000000001">
      <c r="A3618" s="3" t="s">
        <v>4405</v>
      </c>
      <c r="B3618" s="3" t="s">
        <v>166</v>
      </c>
      <c r="C3618" s="3" t="s">
        <v>657</v>
      </c>
      <c r="D3618" s="3" t="s">
        <v>62</v>
      </c>
      <c r="E3618" s="3" t="s">
        <v>63</v>
      </c>
      <c r="F3618" s="3">
        <v>24</v>
      </c>
      <c r="G3618" s="3" t="s">
        <v>3013</v>
      </c>
      <c r="H3618" s="3" t="s">
        <v>21</v>
      </c>
      <c r="I3618" s="3" t="s">
        <v>22</v>
      </c>
      <c r="J3618" s="3" t="s">
        <v>21</v>
      </c>
      <c r="K3618" s="3"/>
      <c r="L3618" s="3" t="s">
        <v>108</v>
      </c>
      <c r="M3618" s="3" t="s">
        <v>324</v>
      </c>
      <c r="N3618" s="3">
        <v>0</v>
      </c>
      <c r="O3618" s="3">
        <v>70</v>
      </c>
    </row>
    <row r="3619" spans="1:15" ht="17.100000000000001">
      <c r="A3619" s="3" t="s">
        <v>4406</v>
      </c>
      <c r="B3619" s="3" t="s">
        <v>166</v>
      </c>
      <c r="C3619" s="3" t="s">
        <v>1339</v>
      </c>
      <c r="D3619" s="3" t="s">
        <v>1311</v>
      </c>
      <c r="E3619" s="3" t="s">
        <v>1312</v>
      </c>
      <c r="F3619" s="3">
        <v>24</v>
      </c>
      <c r="G3619" s="3" t="s">
        <v>74</v>
      </c>
      <c r="H3619" s="3" t="s">
        <v>21</v>
      </c>
      <c r="I3619" s="3" t="s">
        <v>22</v>
      </c>
      <c r="J3619" s="3" t="s">
        <v>21</v>
      </c>
      <c r="K3619" s="3"/>
      <c r="L3619" s="3" t="s">
        <v>247</v>
      </c>
      <c r="M3619" s="3" t="s">
        <v>205</v>
      </c>
      <c r="N3619" s="3">
        <v>0</v>
      </c>
      <c r="O3619" s="3">
        <v>200</v>
      </c>
    </row>
    <row r="3620" spans="1:15" ht="17.100000000000001">
      <c r="A3620" s="3" t="s">
        <v>4407</v>
      </c>
      <c r="B3620" s="3" t="s">
        <v>166</v>
      </c>
      <c r="C3620" s="3" t="s">
        <v>4408</v>
      </c>
      <c r="D3620" s="3" t="s">
        <v>20</v>
      </c>
      <c r="E3620" s="3" t="s">
        <v>3985</v>
      </c>
      <c r="F3620" s="3">
        <v>24</v>
      </c>
      <c r="G3620" s="3" t="s">
        <v>57</v>
      </c>
      <c r="H3620" s="3" t="s">
        <v>21</v>
      </c>
      <c r="I3620" s="3" t="s">
        <v>22</v>
      </c>
      <c r="J3620" s="3" t="s">
        <v>21</v>
      </c>
      <c r="K3620" s="3"/>
      <c r="L3620" s="3" t="s">
        <v>333</v>
      </c>
      <c r="M3620" s="3" t="s">
        <v>639</v>
      </c>
      <c r="N3620" s="3">
        <v>0</v>
      </c>
      <c r="O3620" s="3">
        <v>25</v>
      </c>
    </row>
    <row r="3621" spans="1:15" ht="17.100000000000001">
      <c r="A3621" s="3" t="s">
        <v>4409</v>
      </c>
      <c r="B3621" s="3" t="s">
        <v>278</v>
      </c>
      <c r="C3621" s="3" t="s">
        <v>402</v>
      </c>
      <c r="D3621" s="3" t="s">
        <v>38</v>
      </c>
      <c r="E3621" s="3" t="s">
        <v>39</v>
      </c>
      <c r="F3621" s="3">
        <v>24</v>
      </c>
      <c r="G3621" s="3" t="s">
        <v>69</v>
      </c>
      <c r="H3621" s="3" t="s">
        <v>21</v>
      </c>
      <c r="I3621" s="3" t="s">
        <v>22</v>
      </c>
      <c r="J3621" s="3" t="s">
        <v>21</v>
      </c>
      <c r="K3621" s="3"/>
      <c r="L3621" s="3" t="s">
        <v>194</v>
      </c>
      <c r="M3621" s="3" t="s">
        <v>343</v>
      </c>
      <c r="N3621" s="3">
        <v>10</v>
      </c>
      <c r="O3621" s="3">
        <v>109</v>
      </c>
    </row>
    <row r="3622" spans="1:15" ht="17.100000000000001">
      <c r="A3622" s="3" t="s">
        <v>4410</v>
      </c>
      <c r="B3622" s="3" t="s">
        <v>81</v>
      </c>
      <c r="C3622" s="3" t="s">
        <v>762</v>
      </c>
      <c r="D3622" s="3" t="s">
        <v>91</v>
      </c>
      <c r="E3622" s="3" t="s">
        <v>92</v>
      </c>
      <c r="F3622" s="3">
        <v>24</v>
      </c>
      <c r="G3622" s="3" t="s">
        <v>142</v>
      </c>
      <c r="H3622" s="3" t="s">
        <v>21</v>
      </c>
      <c r="I3622" s="3" t="s">
        <v>22</v>
      </c>
      <c r="J3622" s="3" t="s">
        <v>21</v>
      </c>
      <c r="K3622" s="3"/>
      <c r="L3622" s="3" t="s">
        <v>467</v>
      </c>
      <c r="M3622" s="3" t="s">
        <v>266</v>
      </c>
      <c r="N3622" s="3">
        <v>16</v>
      </c>
      <c r="O3622" s="3">
        <v>156</v>
      </c>
    </row>
    <row r="3623" spans="1:15" ht="17.100000000000001">
      <c r="A3623" s="3" t="s">
        <v>4411</v>
      </c>
      <c r="B3623" s="3" t="s">
        <v>111</v>
      </c>
      <c r="C3623" s="3" t="s">
        <v>455</v>
      </c>
      <c r="D3623" s="3" t="s">
        <v>38</v>
      </c>
      <c r="E3623" s="3" t="s">
        <v>39</v>
      </c>
      <c r="F3623" s="3">
        <v>24</v>
      </c>
      <c r="G3623" s="3" t="s">
        <v>163</v>
      </c>
      <c r="H3623" s="3" t="s">
        <v>21</v>
      </c>
      <c r="I3623" s="3" t="s">
        <v>22</v>
      </c>
      <c r="J3623" s="3" t="s">
        <v>21</v>
      </c>
      <c r="K3623" s="3"/>
      <c r="L3623" s="3" t="s">
        <v>49</v>
      </c>
      <c r="M3623" s="3" t="s">
        <v>254</v>
      </c>
      <c r="N3623" s="3">
        <v>15</v>
      </c>
      <c r="O3623" s="3">
        <v>109</v>
      </c>
    </row>
    <row r="3624" spans="1:15" ht="17.100000000000001">
      <c r="A3624" s="3" t="s">
        <v>4412</v>
      </c>
      <c r="B3624" s="3" t="s">
        <v>81</v>
      </c>
      <c r="C3624" s="3" t="s">
        <v>364</v>
      </c>
      <c r="D3624" s="3" t="s">
        <v>20</v>
      </c>
      <c r="E3624" s="3" t="s">
        <v>339</v>
      </c>
      <c r="F3624" s="3">
        <v>24</v>
      </c>
      <c r="G3624" s="3" t="s">
        <v>364</v>
      </c>
      <c r="H3624" s="3" t="s">
        <v>21</v>
      </c>
      <c r="I3624" s="3" t="s">
        <v>22</v>
      </c>
      <c r="J3624" s="3" t="s">
        <v>21</v>
      </c>
      <c r="K3624" s="3"/>
      <c r="L3624" s="3" t="s">
        <v>191</v>
      </c>
      <c r="M3624" s="3" t="s">
        <v>1319</v>
      </c>
      <c r="N3624" s="3">
        <v>11</v>
      </c>
      <c r="O3624" s="3">
        <v>145</v>
      </c>
    </row>
    <row r="3625" spans="1:15" ht="17.100000000000001">
      <c r="A3625" s="3" t="s">
        <v>4413</v>
      </c>
      <c r="B3625" s="3" t="s">
        <v>189</v>
      </c>
      <c r="C3625" s="3"/>
      <c r="D3625" s="3" t="s">
        <v>20</v>
      </c>
      <c r="E3625" s="3" t="s">
        <v>339</v>
      </c>
      <c r="F3625" s="3">
        <v>24</v>
      </c>
      <c r="G3625" s="3" t="s">
        <v>113</v>
      </c>
      <c r="H3625" s="3" t="s">
        <v>21</v>
      </c>
      <c r="I3625" s="3" t="s">
        <v>22</v>
      </c>
      <c r="J3625" s="3" t="s">
        <v>21</v>
      </c>
      <c r="K3625" s="3"/>
      <c r="L3625" s="3" t="s">
        <v>49</v>
      </c>
      <c r="M3625" s="3" t="s">
        <v>205</v>
      </c>
      <c r="N3625" s="3">
        <v>8</v>
      </c>
      <c r="O3625" s="3">
        <v>78</v>
      </c>
    </row>
    <row r="3626" spans="1:15" ht="17.100000000000001">
      <c r="A3626" s="3" t="s">
        <v>4414</v>
      </c>
      <c r="B3626" s="3" t="s">
        <v>36</v>
      </c>
      <c r="C3626" s="3" t="s">
        <v>265</v>
      </c>
      <c r="D3626" s="3" t="s">
        <v>91</v>
      </c>
      <c r="E3626" s="3" t="s">
        <v>92</v>
      </c>
      <c r="F3626" s="3">
        <v>24</v>
      </c>
      <c r="G3626" s="3" t="s">
        <v>136</v>
      </c>
      <c r="H3626" s="3" t="s">
        <v>21</v>
      </c>
      <c r="I3626" s="3" t="s">
        <v>22</v>
      </c>
      <c r="J3626" s="3" t="s">
        <v>21</v>
      </c>
      <c r="K3626" s="3"/>
      <c r="L3626" s="3" t="s">
        <v>44</v>
      </c>
      <c r="M3626" s="3" t="s">
        <v>173</v>
      </c>
      <c r="N3626" s="3">
        <v>4</v>
      </c>
      <c r="O3626" s="3">
        <v>121</v>
      </c>
    </row>
    <row r="3627" spans="1:15" ht="17.100000000000001">
      <c r="A3627" s="3" t="s">
        <v>4415</v>
      </c>
      <c r="B3627" s="3" t="s">
        <v>115</v>
      </c>
      <c r="C3627" s="3" t="s">
        <v>1358</v>
      </c>
      <c r="D3627" s="3" t="s">
        <v>18</v>
      </c>
      <c r="E3627" s="3" t="s">
        <v>19</v>
      </c>
      <c r="F3627" s="3">
        <v>24</v>
      </c>
      <c r="G3627" s="3" t="s">
        <v>74</v>
      </c>
      <c r="H3627" s="3" t="s">
        <v>21</v>
      </c>
      <c r="I3627" s="3" t="s">
        <v>22</v>
      </c>
      <c r="J3627" s="3" t="s">
        <v>21</v>
      </c>
      <c r="K3627" s="3"/>
      <c r="L3627" s="3" t="s">
        <v>49</v>
      </c>
      <c r="M3627" s="3" t="s">
        <v>50</v>
      </c>
      <c r="N3627" s="3">
        <v>12</v>
      </c>
      <c r="O3627" s="3">
        <v>141</v>
      </c>
    </row>
    <row r="3628" spans="1:15" ht="17.100000000000001">
      <c r="A3628" s="3" t="s">
        <v>4416</v>
      </c>
      <c r="B3628" s="3" t="s">
        <v>734</v>
      </c>
      <c r="C3628" s="3" t="s">
        <v>98</v>
      </c>
      <c r="D3628" s="3" t="s">
        <v>91</v>
      </c>
      <c r="E3628" s="3" t="s">
        <v>92</v>
      </c>
      <c r="F3628" s="3">
        <v>24</v>
      </c>
      <c r="G3628" s="3" t="s">
        <v>74</v>
      </c>
      <c r="H3628" s="3" t="s">
        <v>21</v>
      </c>
      <c r="I3628" s="3" t="s">
        <v>22</v>
      </c>
      <c r="J3628" s="3" t="s">
        <v>21</v>
      </c>
      <c r="K3628" s="3" t="s">
        <v>1433</v>
      </c>
      <c r="L3628" s="3" t="s">
        <v>108</v>
      </c>
      <c r="M3628" s="3" t="s">
        <v>324</v>
      </c>
      <c r="N3628" s="3">
        <v>40</v>
      </c>
      <c r="O3628" s="3">
        <v>192</v>
      </c>
    </row>
    <row r="3629" spans="1:15" ht="17.100000000000001">
      <c r="A3629" s="3" t="s">
        <v>4417</v>
      </c>
      <c r="B3629" s="3" t="s">
        <v>1393</v>
      </c>
      <c r="C3629" s="3" t="s">
        <v>3718</v>
      </c>
      <c r="D3629" s="3" t="s">
        <v>20</v>
      </c>
      <c r="E3629" s="3" t="s">
        <v>339</v>
      </c>
      <c r="F3629" s="3">
        <v>24</v>
      </c>
      <c r="G3629" s="3" t="s">
        <v>4418</v>
      </c>
      <c r="H3629" s="3" t="s">
        <v>21</v>
      </c>
      <c r="I3629" s="3" t="s">
        <v>3750</v>
      </c>
      <c r="J3629" s="3" t="s">
        <v>21</v>
      </c>
      <c r="K3629" s="3" t="s">
        <v>4419</v>
      </c>
      <c r="L3629" s="3" t="s">
        <v>218</v>
      </c>
      <c r="M3629" s="3" t="s">
        <v>45</v>
      </c>
      <c r="N3629" s="3">
        <v>8</v>
      </c>
      <c r="O3629" s="3">
        <v>145</v>
      </c>
    </row>
    <row r="3630" spans="1:15" ht="17.100000000000001">
      <c r="A3630" s="3" t="s">
        <v>4420</v>
      </c>
      <c r="B3630" s="3" t="s">
        <v>72</v>
      </c>
      <c r="C3630" s="3" t="s">
        <v>671</v>
      </c>
      <c r="D3630" s="3" t="s">
        <v>38</v>
      </c>
      <c r="E3630" s="3" t="s">
        <v>39</v>
      </c>
      <c r="F3630" s="3">
        <v>24</v>
      </c>
      <c r="G3630" s="3" t="s">
        <v>1838</v>
      </c>
      <c r="H3630" s="3" t="s">
        <v>21</v>
      </c>
      <c r="I3630" s="3" t="s">
        <v>22</v>
      </c>
      <c r="J3630" s="3" t="s">
        <v>21</v>
      </c>
      <c r="K3630" s="3"/>
      <c r="L3630" s="3" t="s">
        <v>44</v>
      </c>
      <c r="M3630" s="3" t="s">
        <v>306</v>
      </c>
      <c r="N3630" s="3">
        <v>13</v>
      </c>
      <c r="O3630" s="3">
        <v>169</v>
      </c>
    </row>
    <row r="3631" spans="1:15" ht="17.100000000000001">
      <c r="A3631" s="3" t="s">
        <v>4421</v>
      </c>
      <c r="B3631" s="3" t="s">
        <v>81</v>
      </c>
      <c r="C3631" s="3" t="s">
        <v>3718</v>
      </c>
      <c r="D3631" s="3" t="s">
        <v>20</v>
      </c>
      <c r="E3631" s="3" t="s">
        <v>339</v>
      </c>
      <c r="F3631" s="3">
        <v>24</v>
      </c>
      <c r="G3631" s="3" t="s">
        <v>69</v>
      </c>
      <c r="H3631" s="3" t="s">
        <v>21</v>
      </c>
      <c r="I3631" s="3" t="s">
        <v>22</v>
      </c>
      <c r="J3631" s="3" t="s">
        <v>21</v>
      </c>
      <c r="K3631" s="3"/>
      <c r="L3631" s="3" t="s">
        <v>467</v>
      </c>
      <c r="M3631" s="3" t="s">
        <v>227</v>
      </c>
      <c r="N3631" s="3">
        <v>1</v>
      </c>
      <c r="O3631" s="3">
        <v>102</v>
      </c>
    </row>
    <row r="3632" spans="1:15" ht="17.100000000000001">
      <c r="A3632" s="3" t="s">
        <v>4422</v>
      </c>
      <c r="B3632" s="3" t="s">
        <v>278</v>
      </c>
      <c r="C3632" s="3" t="s">
        <v>338</v>
      </c>
      <c r="D3632" s="3" t="s">
        <v>20</v>
      </c>
      <c r="E3632" s="3" t="s">
        <v>339</v>
      </c>
      <c r="F3632" s="3">
        <v>24</v>
      </c>
      <c r="G3632" s="3" t="s">
        <v>57</v>
      </c>
      <c r="H3632" s="3" t="s">
        <v>21</v>
      </c>
      <c r="I3632" s="3" t="s">
        <v>22</v>
      </c>
      <c r="J3632" s="3" t="s">
        <v>21</v>
      </c>
      <c r="K3632" s="3" t="s">
        <v>870</v>
      </c>
      <c r="L3632" s="3" t="s">
        <v>49</v>
      </c>
      <c r="M3632" s="3" t="s">
        <v>347</v>
      </c>
      <c r="N3632" s="3">
        <v>21</v>
      </c>
      <c r="O3632" s="3">
        <v>127</v>
      </c>
    </row>
    <row r="3633" spans="1:15" ht="17.100000000000001">
      <c r="A3633" s="3" t="s">
        <v>4423</v>
      </c>
      <c r="B3633" s="3" t="s">
        <v>2246</v>
      </c>
      <c r="C3633" s="3"/>
      <c r="D3633" s="3" t="s">
        <v>20</v>
      </c>
      <c r="E3633" s="3" t="s">
        <v>339</v>
      </c>
      <c r="F3633" s="3">
        <v>24</v>
      </c>
      <c r="G3633" s="3" t="s">
        <v>20</v>
      </c>
      <c r="H3633" s="3" t="s">
        <v>21</v>
      </c>
      <c r="I3633" s="3" t="s">
        <v>22</v>
      </c>
      <c r="J3633" s="3" t="s">
        <v>21</v>
      </c>
      <c r="K3633" s="3"/>
      <c r="L3633" s="3" t="s">
        <v>33</v>
      </c>
      <c r="M3633" s="3" t="s">
        <v>88</v>
      </c>
      <c r="N3633" s="3">
        <v>0</v>
      </c>
      <c r="O3633" s="3">
        <v>80</v>
      </c>
    </row>
    <row r="3634" spans="1:15" ht="17.100000000000001">
      <c r="A3634" s="3" t="s">
        <v>4424</v>
      </c>
      <c r="B3634" s="3" t="s">
        <v>36</v>
      </c>
      <c r="C3634" s="3" t="s">
        <v>627</v>
      </c>
      <c r="D3634" s="3" t="s">
        <v>20</v>
      </c>
      <c r="E3634" s="3" t="s">
        <v>339</v>
      </c>
      <c r="F3634" s="3">
        <v>24</v>
      </c>
      <c r="G3634" s="3" t="s">
        <v>20</v>
      </c>
      <c r="H3634" s="3" t="s">
        <v>21</v>
      </c>
      <c r="I3634" s="3" t="s">
        <v>22</v>
      </c>
      <c r="J3634" s="3" t="s">
        <v>21</v>
      </c>
      <c r="K3634" s="3" t="s">
        <v>4425</v>
      </c>
      <c r="L3634" s="3" t="s">
        <v>44</v>
      </c>
      <c r="M3634" s="3" t="s">
        <v>266</v>
      </c>
      <c r="N3634" s="3">
        <v>14</v>
      </c>
      <c r="O3634" s="3">
        <v>186</v>
      </c>
    </row>
    <row r="3635" spans="1:15" ht="17.100000000000001">
      <c r="A3635" s="3" t="s">
        <v>4426</v>
      </c>
      <c r="B3635" s="3" t="s">
        <v>36</v>
      </c>
      <c r="C3635" s="3" t="s">
        <v>4427</v>
      </c>
      <c r="D3635" s="3" t="s">
        <v>20</v>
      </c>
      <c r="E3635" s="3" t="s">
        <v>339</v>
      </c>
      <c r="F3635" s="3">
        <v>24</v>
      </c>
      <c r="G3635" s="3" t="s">
        <v>74</v>
      </c>
      <c r="H3635" s="3" t="s">
        <v>21</v>
      </c>
      <c r="I3635" s="3" t="s">
        <v>22</v>
      </c>
      <c r="J3635" s="3" t="s">
        <v>21</v>
      </c>
      <c r="K3635" s="3"/>
      <c r="L3635" s="3" t="s">
        <v>33</v>
      </c>
      <c r="M3635" s="3" t="s">
        <v>205</v>
      </c>
      <c r="N3635" s="3">
        <v>7</v>
      </c>
      <c r="O3635" s="3">
        <v>86</v>
      </c>
    </row>
    <row r="3636" spans="1:15" ht="17.100000000000001">
      <c r="A3636" s="3" t="s">
        <v>4428</v>
      </c>
      <c r="B3636" s="3" t="s">
        <v>36</v>
      </c>
      <c r="C3636" s="3"/>
      <c r="D3636" s="3" t="s">
        <v>20</v>
      </c>
      <c r="E3636" s="3" t="s">
        <v>339</v>
      </c>
      <c r="F3636" s="3">
        <v>24</v>
      </c>
      <c r="G3636" s="3" t="s">
        <v>715</v>
      </c>
      <c r="H3636" s="3" t="s">
        <v>21</v>
      </c>
      <c r="I3636" s="3" t="s">
        <v>22</v>
      </c>
      <c r="J3636" s="3" t="s">
        <v>21</v>
      </c>
      <c r="K3636" s="3"/>
      <c r="L3636" s="3" t="s">
        <v>28</v>
      </c>
      <c r="M3636" s="3" t="s">
        <v>306</v>
      </c>
      <c r="N3636" s="3">
        <v>0</v>
      </c>
      <c r="O3636" s="3">
        <v>7</v>
      </c>
    </row>
    <row r="3637" spans="1:15" ht="17.100000000000001">
      <c r="A3637" s="3" t="s">
        <v>4429</v>
      </c>
      <c r="B3637" s="3" t="s">
        <v>131</v>
      </c>
      <c r="C3637" s="3" t="s">
        <v>1243</v>
      </c>
      <c r="D3637" s="3" t="s">
        <v>20</v>
      </c>
      <c r="E3637" s="3" t="s">
        <v>339</v>
      </c>
      <c r="F3637" s="3">
        <v>24</v>
      </c>
      <c r="G3637" s="3" t="s">
        <v>373</v>
      </c>
      <c r="H3637" s="3" t="s">
        <v>21</v>
      </c>
      <c r="I3637" s="3" t="s">
        <v>22</v>
      </c>
      <c r="J3637" s="3" t="s">
        <v>21</v>
      </c>
      <c r="K3637" s="3" t="s">
        <v>319</v>
      </c>
      <c r="L3637" s="3" t="s">
        <v>333</v>
      </c>
      <c r="M3637" s="3" t="s">
        <v>639</v>
      </c>
      <c r="N3637" s="3">
        <v>15</v>
      </c>
      <c r="O3637" s="3">
        <v>124</v>
      </c>
    </row>
    <row r="3638" spans="1:15" ht="17.100000000000001">
      <c r="A3638" s="3" t="s">
        <v>4430</v>
      </c>
      <c r="B3638" s="3" t="s">
        <v>946</v>
      </c>
      <c r="C3638" s="3" t="s">
        <v>90</v>
      </c>
      <c r="D3638" s="3" t="s">
        <v>91</v>
      </c>
      <c r="E3638" s="3" t="s">
        <v>92</v>
      </c>
      <c r="F3638" s="3">
        <v>24</v>
      </c>
      <c r="G3638" s="3" t="s">
        <v>124</v>
      </c>
      <c r="H3638" s="3" t="s">
        <v>21</v>
      </c>
      <c r="I3638" s="3" t="s">
        <v>22</v>
      </c>
      <c r="J3638" s="3" t="s">
        <v>21</v>
      </c>
      <c r="K3638" s="3"/>
      <c r="L3638" s="3" t="s">
        <v>49</v>
      </c>
      <c r="M3638" s="3" t="s">
        <v>50</v>
      </c>
      <c r="N3638" s="3">
        <v>1</v>
      </c>
      <c r="O3638" s="3">
        <v>170</v>
      </c>
    </row>
    <row r="3639" spans="1:15" ht="17.100000000000001">
      <c r="A3639" s="3" t="s">
        <v>4431</v>
      </c>
      <c r="B3639" s="3" t="s">
        <v>102</v>
      </c>
      <c r="C3639" s="3" t="s">
        <v>112</v>
      </c>
      <c r="D3639" s="3" t="s">
        <v>38</v>
      </c>
      <c r="E3639" s="3" t="s">
        <v>39</v>
      </c>
      <c r="F3639" s="3">
        <v>24</v>
      </c>
      <c r="G3639" s="3" t="s">
        <v>284</v>
      </c>
      <c r="H3639" s="3" t="s">
        <v>21</v>
      </c>
      <c r="I3639" s="3" t="s">
        <v>22</v>
      </c>
      <c r="J3639" s="3" t="s">
        <v>21</v>
      </c>
      <c r="K3639" s="3" t="s">
        <v>3261</v>
      </c>
      <c r="L3639" s="3" t="s">
        <v>467</v>
      </c>
      <c r="M3639" s="3" t="s">
        <v>147</v>
      </c>
      <c r="N3639" s="3">
        <v>5</v>
      </c>
      <c r="O3639" s="3">
        <v>143</v>
      </c>
    </row>
    <row r="3640" spans="1:15" ht="17.100000000000001">
      <c r="A3640" s="3" t="s">
        <v>4432</v>
      </c>
      <c r="B3640" s="3" t="s">
        <v>1277</v>
      </c>
      <c r="C3640" s="3" t="s">
        <v>3407</v>
      </c>
      <c r="D3640" s="3" t="s">
        <v>2190</v>
      </c>
      <c r="E3640" s="3" t="s">
        <v>2191</v>
      </c>
      <c r="F3640" s="3">
        <v>24</v>
      </c>
      <c r="G3640" s="3" t="s">
        <v>285</v>
      </c>
      <c r="H3640" s="3" t="s">
        <v>21</v>
      </c>
      <c r="I3640" s="3" t="s">
        <v>22</v>
      </c>
      <c r="J3640" s="3" t="s">
        <v>21</v>
      </c>
      <c r="K3640" s="3"/>
      <c r="L3640" s="3" t="s">
        <v>222</v>
      </c>
      <c r="M3640" s="3" t="s">
        <v>343</v>
      </c>
      <c r="N3640" s="3">
        <v>21</v>
      </c>
      <c r="O3640" s="3">
        <v>128</v>
      </c>
    </row>
    <row r="3641" spans="1:15" ht="17.100000000000001">
      <c r="A3641" s="3" t="s">
        <v>4433</v>
      </c>
      <c r="B3641" s="3" t="s">
        <v>645</v>
      </c>
      <c r="C3641" s="3" t="s">
        <v>68</v>
      </c>
      <c r="D3641" s="3" t="s">
        <v>18</v>
      </c>
      <c r="E3641" s="3" t="s">
        <v>19</v>
      </c>
      <c r="F3641" s="3">
        <v>24</v>
      </c>
      <c r="G3641" s="3" t="s">
        <v>541</v>
      </c>
      <c r="H3641" s="3" t="s">
        <v>21</v>
      </c>
      <c r="I3641" s="3" t="s">
        <v>22</v>
      </c>
      <c r="J3641" s="3" t="s">
        <v>21</v>
      </c>
      <c r="K3641" s="3"/>
      <c r="L3641" s="3" t="s">
        <v>49</v>
      </c>
      <c r="M3641" s="3" t="s">
        <v>639</v>
      </c>
      <c r="N3641" s="3">
        <v>19</v>
      </c>
      <c r="O3641" s="3">
        <v>139</v>
      </c>
    </row>
    <row r="3642" spans="1:15" ht="17.100000000000001">
      <c r="A3642" s="3" t="s">
        <v>4434</v>
      </c>
      <c r="B3642" s="3" t="s">
        <v>102</v>
      </c>
      <c r="C3642" s="3" t="s">
        <v>90</v>
      </c>
      <c r="D3642" s="3" t="s">
        <v>91</v>
      </c>
      <c r="E3642" s="3" t="s">
        <v>92</v>
      </c>
      <c r="F3642" s="3">
        <v>24</v>
      </c>
      <c r="G3642" s="3" t="s">
        <v>310</v>
      </c>
      <c r="H3642" s="3" t="s">
        <v>21</v>
      </c>
      <c r="I3642" s="3" t="s">
        <v>22</v>
      </c>
      <c r="J3642" s="3" t="s">
        <v>21</v>
      </c>
      <c r="K3642" s="3"/>
      <c r="L3642" s="3" t="s">
        <v>104</v>
      </c>
      <c r="M3642" s="3" t="s">
        <v>306</v>
      </c>
      <c r="N3642" s="3">
        <v>7</v>
      </c>
      <c r="O3642" s="3">
        <v>251</v>
      </c>
    </row>
    <row r="3643" spans="1:15" ht="17.100000000000001">
      <c r="A3643" s="3" t="s">
        <v>4435</v>
      </c>
      <c r="B3643" s="3" t="s">
        <v>55</v>
      </c>
      <c r="C3643" s="3" t="s">
        <v>61</v>
      </c>
      <c r="D3643" s="3" t="s">
        <v>62</v>
      </c>
      <c r="E3643" s="3" t="s">
        <v>63</v>
      </c>
      <c r="F3643" s="3">
        <v>24</v>
      </c>
      <c r="G3643" s="3" t="s">
        <v>113</v>
      </c>
      <c r="H3643" s="3" t="s">
        <v>21</v>
      </c>
      <c r="I3643" s="3" t="s">
        <v>22</v>
      </c>
      <c r="J3643" s="3" t="s">
        <v>21</v>
      </c>
      <c r="K3643" s="3" t="s">
        <v>239</v>
      </c>
      <c r="L3643" s="3" t="s">
        <v>87</v>
      </c>
      <c r="M3643" s="3" t="s">
        <v>306</v>
      </c>
      <c r="N3643" s="3">
        <v>32</v>
      </c>
      <c r="O3643" s="3">
        <v>151</v>
      </c>
    </row>
    <row r="3644" spans="1:15" ht="17.100000000000001">
      <c r="A3644" s="3" t="s">
        <v>4436</v>
      </c>
      <c r="B3644" s="3" t="s">
        <v>42</v>
      </c>
      <c r="C3644" s="3" t="s">
        <v>2569</v>
      </c>
      <c r="D3644" s="3" t="s">
        <v>20</v>
      </c>
      <c r="E3644" s="3" t="s">
        <v>339</v>
      </c>
      <c r="F3644" s="3">
        <v>24</v>
      </c>
      <c r="G3644" s="3" t="s">
        <v>3534</v>
      </c>
      <c r="H3644" s="3" t="s">
        <v>21</v>
      </c>
      <c r="I3644" s="3" t="s">
        <v>22</v>
      </c>
      <c r="J3644" s="3" t="s">
        <v>21</v>
      </c>
      <c r="K3644" s="3"/>
      <c r="L3644" s="3" t="s">
        <v>104</v>
      </c>
      <c r="M3644" s="3" t="s">
        <v>347</v>
      </c>
      <c r="N3644" s="3">
        <v>16</v>
      </c>
      <c r="O3644" s="3">
        <v>156</v>
      </c>
    </row>
    <row r="3645" spans="1:15" ht="17.100000000000001">
      <c r="A3645" s="3" t="s">
        <v>4437</v>
      </c>
      <c r="B3645" s="3" t="s">
        <v>81</v>
      </c>
      <c r="C3645" s="3" t="s">
        <v>395</v>
      </c>
      <c r="D3645" s="3" t="s">
        <v>91</v>
      </c>
      <c r="E3645" s="3" t="s">
        <v>92</v>
      </c>
      <c r="F3645" s="3">
        <v>24</v>
      </c>
      <c r="G3645" s="3" t="s">
        <v>530</v>
      </c>
      <c r="H3645" s="3" t="s">
        <v>21</v>
      </c>
      <c r="I3645" s="3" t="s">
        <v>22</v>
      </c>
      <c r="J3645" s="3" t="s">
        <v>21</v>
      </c>
      <c r="K3645" s="3"/>
      <c r="L3645" s="3" t="s">
        <v>333</v>
      </c>
      <c r="M3645" s="3" t="s">
        <v>1319</v>
      </c>
      <c r="N3645" s="3">
        <v>9</v>
      </c>
      <c r="O3645" s="3">
        <v>146</v>
      </c>
    </row>
    <row r="3646" spans="1:15" ht="17.100000000000001">
      <c r="A3646" s="3" t="s">
        <v>4438</v>
      </c>
      <c r="B3646" s="3" t="s">
        <v>102</v>
      </c>
      <c r="C3646" s="3" t="s">
        <v>259</v>
      </c>
      <c r="D3646" s="3" t="s">
        <v>18</v>
      </c>
      <c r="E3646" s="3" t="s">
        <v>19</v>
      </c>
      <c r="F3646" s="3">
        <v>24</v>
      </c>
      <c r="G3646" s="3" t="s">
        <v>74</v>
      </c>
      <c r="H3646" s="3" t="s">
        <v>21</v>
      </c>
      <c r="I3646" s="3" t="s">
        <v>22</v>
      </c>
      <c r="J3646" s="3" t="s">
        <v>21</v>
      </c>
      <c r="K3646" s="3"/>
      <c r="L3646" s="3" t="s">
        <v>247</v>
      </c>
      <c r="M3646" s="3" t="s">
        <v>76</v>
      </c>
      <c r="N3646" s="3">
        <v>9</v>
      </c>
      <c r="O3646" s="3">
        <v>144</v>
      </c>
    </row>
    <row r="3647" spans="1:15" ht="17.100000000000001">
      <c r="A3647" s="3" t="s">
        <v>4439</v>
      </c>
      <c r="B3647" s="3" t="s">
        <v>16</v>
      </c>
      <c r="C3647" s="3" t="s">
        <v>246</v>
      </c>
      <c r="D3647" s="3" t="s">
        <v>38</v>
      </c>
      <c r="E3647" s="3" t="s">
        <v>39</v>
      </c>
      <c r="F3647" s="3">
        <v>24</v>
      </c>
      <c r="G3647" s="3" t="s">
        <v>586</v>
      </c>
      <c r="H3647" s="3" t="s">
        <v>21</v>
      </c>
      <c r="I3647" s="3" t="s">
        <v>22</v>
      </c>
      <c r="J3647" s="3" t="s">
        <v>21</v>
      </c>
      <c r="K3647" s="3"/>
      <c r="L3647" s="3" t="s">
        <v>58</v>
      </c>
      <c r="M3647" s="3" t="s">
        <v>82</v>
      </c>
      <c r="N3647" s="3">
        <v>49</v>
      </c>
      <c r="O3647" s="3">
        <v>151</v>
      </c>
    </row>
    <row r="3648" spans="1:15" ht="17.100000000000001">
      <c r="A3648" s="3" t="s">
        <v>4440</v>
      </c>
      <c r="B3648" s="3" t="s">
        <v>1154</v>
      </c>
      <c r="C3648" s="3"/>
      <c r="D3648" s="3" t="s">
        <v>20</v>
      </c>
      <c r="E3648" s="3" t="s">
        <v>339</v>
      </c>
      <c r="F3648" s="3">
        <v>24</v>
      </c>
      <c r="G3648" s="3" t="s">
        <v>74</v>
      </c>
      <c r="H3648" s="3" t="s">
        <v>21</v>
      </c>
      <c r="I3648" s="3" t="s">
        <v>22</v>
      </c>
      <c r="J3648" s="3" t="s">
        <v>21</v>
      </c>
      <c r="K3648" s="3" t="s">
        <v>319</v>
      </c>
      <c r="L3648" s="3" t="s">
        <v>49</v>
      </c>
      <c r="M3648" s="3" t="s">
        <v>139</v>
      </c>
      <c r="N3648" s="3">
        <v>0</v>
      </c>
      <c r="O3648" s="3">
        <v>30</v>
      </c>
    </row>
    <row r="3649" spans="1:15" ht="17.100000000000001">
      <c r="A3649" s="3" t="s">
        <v>4441</v>
      </c>
      <c r="B3649" s="3" t="s">
        <v>36</v>
      </c>
      <c r="C3649" s="3" t="s">
        <v>1358</v>
      </c>
      <c r="D3649" s="3" t="s">
        <v>18</v>
      </c>
      <c r="E3649" s="3" t="s">
        <v>19</v>
      </c>
      <c r="F3649" s="3">
        <v>24</v>
      </c>
      <c r="G3649" s="3" t="s">
        <v>271</v>
      </c>
      <c r="H3649" s="3" t="s">
        <v>21</v>
      </c>
      <c r="I3649" s="3" t="s">
        <v>22</v>
      </c>
      <c r="J3649" s="3" t="s">
        <v>21</v>
      </c>
      <c r="K3649" s="3"/>
      <c r="L3649" s="3" t="s">
        <v>44</v>
      </c>
      <c r="M3649" s="3" t="s">
        <v>639</v>
      </c>
      <c r="N3649" s="3">
        <v>4</v>
      </c>
      <c r="O3649" s="3">
        <v>88</v>
      </c>
    </row>
    <row r="3650" spans="1:15" ht="17.100000000000001">
      <c r="A3650" s="3" t="s">
        <v>4442</v>
      </c>
      <c r="B3650" s="3" t="s">
        <v>102</v>
      </c>
      <c r="C3650" s="3" t="s">
        <v>86</v>
      </c>
      <c r="D3650" s="3" t="s">
        <v>38</v>
      </c>
      <c r="E3650" s="3" t="s">
        <v>39</v>
      </c>
      <c r="F3650" s="3">
        <v>24</v>
      </c>
      <c r="G3650" s="3" t="s">
        <v>338</v>
      </c>
      <c r="H3650" s="3" t="s">
        <v>21</v>
      </c>
      <c r="I3650" s="3" t="s">
        <v>22</v>
      </c>
      <c r="J3650" s="3" t="s">
        <v>21</v>
      </c>
      <c r="K3650" s="3" t="s">
        <v>340</v>
      </c>
      <c r="L3650" s="3" t="s">
        <v>23</v>
      </c>
      <c r="M3650" s="3" t="s">
        <v>50</v>
      </c>
      <c r="N3650" s="3">
        <v>1</v>
      </c>
      <c r="O3650" s="3">
        <v>110</v>
      </c>
    </row>
    <row r="3651" spans="1:15" ht="17.100000000000001">
      <c r="A3651" s="3" t="s">
        <v>4443</v>
      </c>
      <c r="B3651" s="3" t="s">
        <v>16</v>
      </c>
      <c r="C3651" s="3" t="s">
        <v>79</v>
      </c>
      <c r="D3651" s="3" t="s">
        <v>18</v>
      </c>
      <c r="E3651" s="3" t="s">
        <v>19</v>
      </c>
      <c r="F3651" s="3">
        <v>24</v>
      </c>
      <c r="G3651" s="3" t="s">
        <v>124</v>
      </c>
      <c r="H3651" s="3" t="s">
        <v>21</v>
      </c>
      <c r="I3651" s="3" t="s">
        <v>22</v>
      </c>
      <c r="J3651" s="3" t="s">
        <v>21</v>
      </c>
      <c r="K3651" s="3"/>
      <c r="L3651" s="3" t="s">
        <v>467</v>
      </c>
      <c r="M3651" s="3" t="s">
        <v>50</v>
      </c>
      <c r="N3651" s="3">
        <v>34</v>
      </c>
      <c r="O3651" s="3">
        <v>146</v>
      </c>
    </row>
    <row r="3652" spans="1:15" ht="17.100000000000001">
      <c r="A3652" s="3" t="s">
        <v>4444</v>
      </c>
      <c r="B3652" s="3" t="s">
        <v>16</v>
      </c>
      <c r="C3652" s="3" t="s">
        <v>2359</v>
      </c>
      <c r="D3652" s="3" t="s">
        <v>20</v>
      </c>
      <c r="E3652" s="3" t="s">
        <v>339</v>
      </c>
      <c r="F3652" s="3">
        <v>24</v>
      </c>
      <c r="G3652" s="3" t="s">
        <v>4445</v>
      </c>
      <c r="H3652" s="3" t="s">
        <v>21</v>
      </c>
      <c r="I3652" s="3" t="s">
        <v>22</v>
      </c>
      <c r="J3652" s="3" t="s">
        <v>21</v>
      </c>
      <c r="K3652" s="3"/>
      <c r="L3652" s="3" t="s">
        <v>333</v>
      </c>
      <c r="M3652" s="3" t="s">
        <v>109</v>
      </c>
      <c r="N3652" s="3">
        <v>75</v>
      </c>
      <c r="O3652" s="3">
        <v>205</v>
      </c>
    </row>
    <row r="3653" spans="1:15" ht="17.100000000000001">
      <c r="A3653" s="3" t="s">
        <v>4446</v>
      </c>
      <c r="B3653" s="3" t="s">
        <v>42</v>
      </c>
      <c r="C3653" s="3" t="s">
        <v>132</v>
      </c>
      <c r="D3653" s="3" t="s">
        <v>38</v>
      </c>
      <c r="E3653" s="3" t="s">
        <v>39</v>
      </c>
      <c r="F3653" s="3">
        <v>24</v>
      </c>
      <c r="G3653" s="3" t="s">
        <v>373</v>
      </c>
      <c r="H3653" s="3" t="s">
        <v>21</v>
      </c>
      <c r="I3653" s="3" t="s">
        <v>22</v>
      </c>
      <c r="J3653" s="3" t="s">
        <v>21</v>
      </c>
      <c r="K3653" s="3"/>
      <c r="L3653" s="3" t="s">
        <v>33</v>
      </c>
      <c r="M3653" s="3" t="s">
        <v>306</v>
      </c>
      <c r="N3653" s="3">
        <v>3</v>
      </c>
      <c r="O3653" s="3">
        <v>144</v>
      </c>
    </row>
    <row r="3654" spans="1:15" ht="17.100000000000001">
      <c r="A3654" s="3" t="s">
        <v>2115</v>
      </c>
      <c r="B3654" s="3" t="s">
        <v>81</v>
      </c>
      <c r="C3654" s="3"/>
      <c r="D3654" s="3" t="s">
        <v>20</v>
      </c>
      <c r="E3654" s="3" t="s">
        <v>339</v>
      </c>
      <c r="F3654" s="3">
        <v>24</v>
      </c>
      <c r="G3654" s="3" t="s">
        <v>726</v>
      </c>
      <c r="H3654" s="3" t="s">
        <v>21</v>
      </c>
      <c r="I3654" s="3" t="s">
        <v>22</v>
      </c>
      <c r="J3654" s="3" t="s">
        <v>21</v>
      </c>
      <c r="K3654" s="3"/>
      <c r="L3654" s="3" t="s">
        <v>2095</v>
      </c>
      <c r="M3654" s="3" t="s">
        <v>4447</v>
      </c>
      <c r="N3654" s="3">
        <v>1</v>
      </c>
      <c r="O3654" s="3">
        <v>118</v>
      </c>
    </row>
    <row r="3655" spans="1:15" ht="17.100000000000001">
      <c r="A3655" s="3" t="s">
        <v>4448</v>
      </c>
      <c r="B3655" s="3" t="s">
        <v>249</v>
      </c>
      <c r="C3655" s="3" t="s">
        <v>4449</v>
      </c>
      <c r="D3655" s="3" t="s">
        <v>20</v>
      </c>
      <c r="E3655" s="3" t="s">
        <v>3438</v>
      </c>
      <c r="F3655" s="3">
        <v>24</v>
      </c>
      <c r="G3655" s="3" t="s">
        <v>57</v>
      </c>
      <c r="H3655" s="3" t="s">
        <v>21</v>
      </c>
      <c r="I3655" s="3" t="s">
        <v>22</v>
      </c>
      <c r="J3655" s="3" t="s">
        <v>21</v>
      </c>
      <c r="K3655" s="3"/>
      <c r="L3655" s="3" t="s">
        <v>160</v>
      </c>
      <c r="M3655" s="3" t="s">
        <v>76</v>
      </c>
      <c r="N3655" s="3">
        <v>6</v>
      </c>
      <c r="O3655" s="3">
        <v>52</v>
      </c>
    </row>
    <row r="3656" spans="1:15" ht="17.100000000000001">
      <c r="A3656" s="3" t="s">
        <v>4450</v>
      </c>
      <c r="B3656" s="3" t="s">
        <v>4451</v>
      </c>
      <c r="C3656" s="3" t="s">
        <v>470</v>
      </c>
      <c r="D3656" s="3" t="s">
        <v>18</v>
      </c>
      <c r="E3656" s="3" t="s">
        <v>19</v>
      </c>
      <c r="F3656" s="3">
        <v>24</v>
      </c>
      <c r="G3656" s="3" t="s">
        <v>74</v>
      </c>
      <c r="H3656" s="3" t="s">
        <v>21</v>
      </c>
      <c r="I3656" s="3" t="s">
        <v>22</v>
      </c>
      <c r="J3656" s="3" t="s">
        <v>21</v>
      </c>
      <c r="K3656" s="3"/>
      <c r="L3656" s="3" t="s">
        <v>247</v>
      </c>
      <c r="M3656" s="3" t="s">
        <v>347</v>
      </c>
      <c r="N3656" s="3">
        <v>19</v>
      </c>
      <c r="O3656" s="3">
        <v>179</v>
      </c>
    </row>
    <row r="3657" spans="1:15" ht="17.100000000000001">
      <c r="A3657" s="3" t="s">
        <v>4452</v>
      </c>
      <c r="B3657" s="3" t="s">
        <v>42</v>
      </c>
      <c r="C3657" s="3" t="s">
        <v>674</v>
      </c>
      <c r="D3657" s="3" t="s">
        <v>20</v>
      </c>
      <c r="E3657" s="3" t="s">
        <v>339</v>
      </c>
      <c r="F3657" s="3">
        <v>24</v>
      </c>
      <c r="G3657" s="3" t="s">
        <v>163</v>
      </c>
      <c r="H3657" s="3" t="s">
        <v>21</v>
      </c>
      <c r="I3657" s="3" t="s">
        <v>22</v>
      </c>
      <c r="J3657" s="3" t="s">
        <v>21</v>
      </c>
      <c r="K3657" s="3"/>
      <c r="L3657" s="3" t="s">
        <v>183</v>
      </c>
      <c r="M3657" s="3" t="s">
        <v>306</v>
      </c>
      <c r="N3657" s="3">
        <v>0</v>
      </c>
      <c r="O3657" s="3">
        <v>5</v>
      </c>
    </row>
    <row r="3658" spans="1:15" ht="17.100000000000001">
      <c r="A3658" s="3" t="s">
        <v>4453</v>
      </c>
      <c r="B3658" s="3" t="s">
        <v>16</v>
      </c>
      <c r="C3658" s="3" t="s">
        <v>4454</v>
      </c>
      <c r="D3658" s="3" t="s">
        <v>2698</v>
      </c>
      <c r="E3658" s="3" t="s">
        <v>2699</v>
      </c>
      <c r="F3658" s="3">
        <v>24</v>
      </c>
      <c r="G3658" s="3" t="s">
        <v>141</v>
      </c>
      <c r="H3658" s="3" t="s">
        <v>21</v>
      </c>
      <c r="I3658" s="3" t="s">
        <v>22</v>
      </c>
      <c r="J3658" s="3" t="s">
        <v>21</v>
      </c>
      <c r="K3658" s="3"/>
      <c r="L3658" s="3" t="s">
        <v>914</v>
      </c>
      <c r="M3658" s="3" t="s">
        <v>343</v>
      </c>
      <c r="N3658" s="3">
        <v>3</v>
      </c>
      <c r="O3658" s="3">
        <v>30</v>
      </c>
    </row>
    <row r="3659" spans="1:15" ht="17.100000000000001">
      <c r="A3659" s="3" t="s">
        <v>4455</v>
      </c>
      <c r="B3659" s="3" t="s">
        <v>78</v>
      </c>
      <c r="C3659" s="3" t="s">
        <v>402</v>
      </c>
      <c r="D3659" s="3" t="s">
        <v>38</v>
      </c>
      <c r="E3659" s="3" t="s">
        <v>39</v>
      </c>
      <c r="F3659" s="3">
        <v>24</v>
      </c>
      <c r="G3659" s="3" t="s">
        <v>397</v>
      </c>
      <c r="H3659" s="3" t="s">
        <v>21</v>
      </c>
      <c r="I3659" s="3" t="s">
        <v>22</v>
      </c>
      <c r="J3659" s="3" t="s">
        <v>21</v>
      </c>
      <c r="K3659" s="3"/>
      <c r="L3659" s="3" t="s">
        <v>104</v>
      </c>
      <c r="M3659" s="3" t="s">
        <v>139</v>
      </c>
      <c r="N3659" s="3">
        <v>15</v>
      </c>
      <c r="O3659" s="3">
        <v>166</v>
      </c>
    </row>
    <row r="3660" spans="1:15" ht="17.100000000000001">
      <c r="A3660" s="3" t="s">
        <v>4456</v>
      </c>
      <c r="B3660" s="3" t="s">
        <v>16</v>
      </c>
      <c r="C3660" s="3" t="s">
        <v>2232</v>
      </c>
      <c r="D3660" s="3" t="s">
        <v>20</v>
      </c>
      <c r="E3660" s="3" t="s">
        <v>339</v>
      </c>
      <c r="F3660" s="3">
        <v>24</v>
      </c>
      <c r="G3660" s="3" t="s">
        <v>962</v>
      </c>
      <c r="H3660" s="3" t="s">
        <v>21</v>
      </c>
      <c r="I3660" s="3" t="s">
        <v>22</v>
      </c>
      <c r="J3660" s="3" t="s">
        <v>21</v>
      </c>
      <c r="K3660" s="3"/>
      <c r="L3660" s="3" t="s">
        <v>247</v>
      </c>
      <c r="M3660" s="3" t="s">
        <v>109</v>
      </c>
      <c r="N3660" s="3">
        <v>60</v>
      </c>
      <c r="O3660" s="3">
        <v>211</v>
      </c>
    </row>
    <row r="3661" spans="1:15" ht="17.100000000000001">
      <c r="A3661" s="3" t="s">
        <v>4457</v>
      </c>
      <c r="B3661" s="3" t="s">
        <v>42</v>
      </c>
      <c r="C3661" s="3" t="s">
        <v>332</v>
      </c>
      <c r="D3661" s="3" t="s">
        <v>91</v>
      </c>
      <c r="E3661" s="3" t="s">
        <v>92</v>
      </c>
      <c r="F3661" s="3">
        <v>24</v>
      </c>
      <c r="G3661" s="3" t="s">
        <v>208</v>
      </c>
      <c r="H3661" s="3" t="s">
        <v>21</v>
      </c>
      <c r="I3661" s="3" t="s">
        <v>22</v>
      </c>
      <c r="J3661" s="3" t="s">
        <v>21</v>
      </c>
      <c r="K3661" s="3"/>
      <c r="L3661" s="3" t="s">
        <v>104</v>
      </c>
      <c r="M3661" s="3" t="s">
        <v>1319</v>
      </c>
      <c r="N3661" s="3">
        <v>36</v>
      </c>
      <c r="O3661" s="3">
        <v>198</v>
      </c>
    </row>
    <row r="3662" spans="1:15" ht="17.100000000000001">
      <c r="A3662" s="3" t="s">
        <v>4458</v>
      </c>
      <c r="B3662" s="3" t="s">
        <v>843</v>
      </c>
      <c r="C3662" s="3" t="s">
        <v>592</v>
      </c>
      <c r="D3662" s="3" t="s">
        <v>20</v>
      </c>
      <c r="E3662" s="3" t="s">
        <v>339</v>
      </c>
      <c r="F3662" s="3">
        <v>24</v>
      </c>
      <c r="G3662" s="3" t="s">
        <v>623</v>
      </c>
      <c r="H3662" s="3" t="s">
        <v>21</v>
      </c>
      <c r="I3662" s="3" t="s">
        <v>22</v>
      </c>
      <c r="J3662" s="3" t="s">
        <v>21</v>
      </c>
      <c r="K3662" s="3"/>
      <c r="L3662" s="3" t="s">
        <v>128</v>
      </c>
      <c r="M3662" s="3" t="s">
        <v>88</v>
      </c>
      <c r="N3662" s="3">
        <v>0</v>
      </c>
      <c r="O3662" s="3">
        <v>129</v>
      </c>
    </row>
    <row r="3663" spans="1:15" ht="17.100000000000001">
      <c r="A3663" s="3" t="s">
        <v>4459</v>
      </c>
      <c r="B3663" s="3" t="s">
        <v>946</v>
      </c>
      <c r="C3663" s="3" t="s">
        <v>112</v>
      </c>
      <c r="D3663" s="3" t="s">
        <v>38</v>
      </c>
      <c r="E3663" s="3" t="s">
        <v>39</v>
      </c>
      <c r="F3663" s="3">
        <v>24</v>
      </c>
      <c r="G3663" s="3" t="s">
        <v>2621</v>
      </c>
      <c r="H3663" s="3" t="s">
        <v>21</v>
      </c>
      <c r="I3663" s="3" t="s">
        <v>22</v>
      </c>
      <c r="J3663" s="3" t="s">
        <v>21</v>
      </c>
      <c r="K3663" s="3"/>
      <c r="L3663" s="3" t="s">
        <v>33</v>
      </c>
      <c r="M3663" s="3" t="s">
        <v>173</v>
      </c>
      <c r="N3663" s="3">
        <v>2</v>
      </c>
      <c r="O3663" s="3">
        <v>199</v>
      </c>
    </row>
    <row r="3664" spans="1:15" ht="17.100000000000001">
      <c r="A3664" s="3" t="s">
        <v>4460</v>
      </c>
      <c r="B3664" s="3" t="s">
        <v>457</v>
      </c>
      <c r="C3664" s="3" t="s">
        <v>4461</v>
      </c>
      <c r="D3664" s="3" t="s">
        <v>20</v>
      </c>
      <c r="E3664" s="3" t="s">
        <v>4462</v>
      </c>
      <c r="F3664" s="3">
        <v>24</v>
      </c>
      <c r="G3664" s="3" t="s">
        <v>1845</v>
      </c>
      <c r="H3664" s="3" t="s">
        <v>21</v>
      </c>
      <c r="I3664" s="3" t="s">
        <v>22</v>
      </c>
      <c r="J3664" s="3" t="s">
        <v>21</v>
      </c>
      <c r="K3664" s="3"/>
      <c r="L3664" s="3" t="s">
        <v>218</v>
      </c>
      <c r="M3664" s="3" t="s">
        <v>109</v>
      </c>
      <c r="N3664" s="3">
        <v>56</v>
      </c>
      <c r="O3664" s="3">
        <v>104</v>
      </c>
    </row>
    <row r="3665" spans="1:15" ht="17.100000000000001">
      <c r="A3665" s="3" t="s">
        <v>4463</v>
      </c>
      <c r="B3665" s="3" t="s">
        <v>166</v>
      </c>
      <c r="C3665" s="3" t="s">
        <v>530</v>
      </c>
      <c r="D3665" s="3" t="s">
        <v>62</v>
      </c>
      <c r="E3665" s="3" t="s">
        <v>63</v>
      </c>
      <c r="F3665" s="3">
        <v>24</v>
      </c>
      <c r="G3665" s="3" t="s">
        <v>149</v>
      </c>
      <c r="H3665" s="3" t="s">
        <v>21</v>
      </c>
      <c r="I3665" s="3" t="s">
        <v>22</v>
      </c>
      <c r="J3665" s="3" t="s">
        <v>21</v>
      </c>
      <c r="K3665" s="3" t="s">
        <v>340</v>
      </c>
      <c r="L3665" s="3" t="s">
        <v>247</v>
      </c>
      <c r="M3665" s="3" t="s">
        <v>227</v>
      </c>
      <c r="N3665" s="3">
        <v>0</v>
      </c>
      <c r="O3665" s="3">
        <v>123</v>
      </c>
    </row>
    <row r="3666" spans="1:15" ht="17.100000000000001">
      <c r="A3666" s="3" t="s">
        <v>4464</v>
      </c>
      <c r="B3666" s="3" t="s">
        <v>946</v>
      </c>
      <c r="C3666" s="3" t="s">
        <v>121</v>
      </c>
      <c r="D3666" s="3" t="s">
        <v>18</v>
      </c>
      <c r="E3666" s="3" t="s">
        <v>19</v>
      </c>
      <c r="F3666" s="3">
        <v>24</v>
      </c>
      <c r="G3666" s="3" t="s">
        <v>530</v>
      </c>
      <c r="H3666" s="3" t="s">
        <v>21</v>
      </c>
      <c r="I3666" s="3" t="s">
        <v>22</v>
      </c>
      <c r="J3666" s="3" t="s">
        <v>21</v>
      </c>
      <c r="K3666" s="3"/>
      <c r="L3666" s="3" t="s">
        <v>104</v>
      </c>
      <c r="M3666" s="3" t="s">
        <v>88</v>
      </c>
      <c r="N3666" s="3">
        <v>1</v>
      </c>
      <c r="O3666" s="3">
        <v>77</v>
      </c>
    </row>
    <row r="3667" spans="1:15" ht="17.100000000000001">
      <c r="A3667" s="3" t="s">
        <v>4465</v>
      </c>
      <c r="B3667" s="3" t="s">
        <v>748</v>
      </c>
      <c r="C3667" s="3" t="s">
        <v>449</v>
      </c>
      <c r="D3667" s="3" t="s">
        <v>38</v>
      </c>
      <c r="E3667" s="3" t="s">
        <v>39</v>
      </c>
      <c r="F3667" s="3">
        <v>24</v>
      </c>
      <c r="G3667" s="3" t="s">
        <v>1208</v>
      </c>
      <c r="H3667" s="3" t="s">
        <v>21</v>
      </c>
      <c r="I3667" s="3" t="s">
        <v>22</v>
      </c>
      <c r="J3667" s="3" t="s">
        <v>21</v>
      </c>
      <c r="K3667" s="3"/>
      <c r="L3667" s="3" t="s">
        <v>160</v>
      </c>
      <c r="M3667" s="3" t="s">
        <v>70</v>
      </c>
      <c r="N3667" s="3">
        <v>21</v>
      </c>
      <c r="O3667" s="3">
        <v>114</v>
      </c>
    </row>
    <row r="3668" spans="1:15" ht="17.100000000000001">
      <c r="A3668" s="3" t="s">
        <v>4466</v>
      </c>
      <c r="B3668" s="3" t="s">
        <v>115</v>
      </c>
      <c r="C3668" s="3" t="s">
        <v>177</v>
      </c>
      <c r="D3668" s="3" t="s">
        <v>18</v>
      </c>
      <c r="E3668" s="3" t="s">
        <v>19</v>
      </c>
      <c r="F3668" s="3">
        <v>24</v>
      </c>
      <c r="G3668" s="3" t="s">
        <v>229</v>
      </c>
      <c r="H3668" s="3" t="s">
        <v>21</v>
      </c>
      <c r="I3668" s="3" t="s">
        <v>22</v>
      </c>
      <c r="J3668" s="3" t="s">
        <v>21</v>
      </c>
      <c r="K3668" s="3"/>
      <c r="L3668" s="3" t="s">
        <v>218</v>
      </c>
      <c r="M3668" s="3" t="s">
        <v>45</v>
      </c>
      <c r="N3668" s="3">
        <v>43</v>
      </c>
      <c r="O3668" s="3">
        <v>241</v>
      </c>
    </row>
    <row r="3669" spans="1:15" ht="17.100000000000001">
      <c r="A3669" s="3" t="s">
        <v>4467</v>
      </c>
      <c r="B3669" s="3" t="s">
        <v>166</v>
      </c>
      <c r="C3669" s="3" t="s">
        <v>3874</v>
      </c>
      <c r="D3669" s="3" t="s">
        <v>2190</v>
      </c>
      <c r="E3669" s="3" t="s">
        <v>2191</v>
      </c>
      <c r="F3669" s="3">
        <v>24</v>
      </c>
      <c r="G3669" s="3" t="s">
        <v>1303</v>
      </c>
      <c r="H3669" s="3" t="s">
        <v>21</v>
      </c>
      <c r="I3669" s="3" t="s">
        <v>22</v>
      </c>
      <c r="J3669" s="3" t="s">
        <v>21</v>
      </c>
      <c r="K3669" s="3"/>
      <c r="L3669" s="3" t="s">
        <v>87</v>
      </c>
      <c r="M3669" s="3" t="s">
        <v>173</v>
      </c>
      <c r="N3669" s="3">
        <v>0</v>
      </c>
      <c r="O3669" s="3">
        <v>90</v>
      </c>
    </row>
    <row r="3670" spans="1:15" ht="17.100000000000001">
      <c r="A3670" s="3" t="s">
        <v>4468</v>
      </c>
      <c r="B3670" s="3" t="s">
        <v>1277</v>
      </c>
      <c r="C3670" s="3" t="s">
        <v>1177</v>
      </c>
      <c r="D3670" s="3" t="s">
        <v>20</v>
      </c>
      <c r="E3670" s="3" t="s">
        <v>339</v>
      </c>
      <c r="F3670" s="3">
        <v>24</v>
      </c>
      <c r="G3670" s="3" t="s">
        <v>4469</v>
      </c>
      <c r="H3670" s="3" t="s">
        <v>21</v>
      </c>
      <c r="I3670" s="3" t="s">
        <v>642</v>
      </c>
      <c r="J3670" s="3" t="s">
        <v>21</v>
      </c>
      <c r="K3670" s="3" t="s">
        <v>4470</v>
      </c>
      <c r="L3670" s="3" t="s">
        <v>49</v>
      </c>
      <c r="M3670" s="3" t="s">
        <v>88</v>
      </c>
      <c r="N3670" s="3">
        <v>5</v>
      </c>
      <c r="O3670" s="3">
        <v>38</v>
      </c>
    </row>
    <row r="3671" spans="1:15" ht="17.100000000000001">
      <c r="A3671" s="3" t="s">
        <v>4471</v>
      </c>
      <c r="B3671" s="3" t="s">
        <v>645</v>
      </c>
      <c r="C3671" s="3"/>
      <c r="D3671" s="3" t="s">
        <v>20</v>
      </c>
      <c r="E3671" s="3" t="s">
        <v>339</v>
      </c>
      <c r="F3671" s="3">
        <v>24</v>
      </c>
      <c r="G3671" s="3" t="s">
        <v>57</v>
      </c>
      <c r="H3671" s="3" t="s">
        <v>21</v>
      </c>
      <c r="I3671" s="3" t="s">
        <v>22</v>
      </c>
      <c r="J3671" s="3" t="s">
        <v>21</v>
      </c>
      <c r="K3671" s="3"/>
      <c r="L3671" s="3" t="s">
        <v>33</v>
      </c>
      <c r="M3671" s="3" t="s">
        <v>70</v>
      </c>
      <c r="N3671" s="3">
        <v>0</v>
      </c>
      <c r="O3671" s="3">
        <v>12</v>
      </c>
    </row>
    <row r="3672" spans="1:15" ht="17.100000000000001">
      <c r="A3672" s="3" t="s">
        <v>4472</v>
      </c>
      <c r="B3672" s="3" t="s">
        <v>81</v>
      </c>
      <c r="C3672" s="3" t="s">
        <v>162</v>
      </c>
      <c r="D3672" s="3" t="s">
        <v>18</v>
      </c>
      <c r="E3672" s="3" t="s">
        <v>19</v>
      </c>
      <c r="F3672" s="3">
        <v>24</v>
      </c>
      <c r="G3672" s="3" t="s">
        <v>4473</v>
      </c>
      <c r="H3672" s="3" t="s">
        <v>21</v>
      </c>
      <c r="I3672" s="3" t="s">
        <v>22</v>
      </c>
      <c r="J3672" s="3" t="s">
        <v>21</v>
      </c>
      <c r="K3672" s="3"/>
      <c r="L3672" s="3" t="s">
        <v>333</v>
      </c>
      <c r="M3672" s="3" t="s">
        <v>254</v>
      </c>
      <c r="N3672" s="3">
        <v>18</v>
      </c>
      <c r="O3672" s="3">
        <v>171</v>
      </c>
    </row>
    <row r="3673" spans="1:15" ht="17.100000000000001">
      <c r="A3673" s="3" t="s">
        <v>4474</v>
      </c>
      <c r="B3673" s="3" t="s">
        <v>81</v>
      </c>
      <c r="C3673" s="3" t="s">
        <v>1177</v>
      </c>
      <c r="D3673" s="3" t="s">
        <v>20</v>
      </c>
      <c r="E3673" s="3" t="s">
        <v>339</v>
      </c>
      <c r="F3673" s="3">
        <v>24</v>
      </c>
      <c r="G3673" s="3" t="s">
        <v>459</v>
      </c>
      <c r="H3673" s="3" t="s">
        <v>21</v>
      </c>
      <c r="I3673" s="3" t="s">
        <v>22</v>
      </c>
      <c r="J3673" s="3" t="s">
        <v>21</v>
      </c>
      <c r="K3673" s="3"/>
      <c r="L3673" s="3" t="s">
        <v>247</v>
      </c>
      <c r="M3673" s="3" t="s">
        <v>266</v>
      </c>
      <c r="N3673" s="3">
        <v>1</v>
      </c>
      <c r="O3673" s="3">
        <v>98</v>
      </c>
    </row>
    <row r="3674" spans="1:15" ht="17.100000000000001">
      <c r="A3674" s="3" t="s">
        <v>4475</v>
      </c>
      <c r="B3674" s="3" t="s">
        <v>81</v>
      </c>
      <c r="C3674" s="3" t="s">
        <v>868</v>
      </c>
      <c r="D3674" s="3" t="s">
        <v>20</v>
      </c>
      <c r="E3674" s="3" t="s">
        <v>339</v>
      </c>
      <c r="F3674" s="3">
        <v>24</v>
      </c>
      <c r="G3674" s="3" t="s">
        <v>2802</v>
      </c>
      <c r="H3674" s="3" t="s">
        <v>21</v>
      </c>
      <c r="I3674" s="3" t="s">
        <v>22</v>
      </c>
      <c r="J3674" s="3" t="s">
        <v>21</v>
      </c>
      <c r="K3674" s="3"/>
      <c r="L3674" s="3" t="s">
        <v>44</v>
      </c>
      <c r="M3674" s="3" t="s">
        <v>227</v>
      </c>
      <c r="N3674" s="3">
        <v>16</v>
      </c>
      <c r="O3674" s="3">
        <v>146</v>
      </c>
    </row>
    <row r="3675" spans="1:15" ht="17.100000000000001">
      <c r="A3675" s="3" t="s">
        <v>4476</v>
      </c>
      <c r="B3675" s="3" t="s">
        <v>249</v>
      </c>
      <c r="C3675" s="3" t="s">
        <v>154</v>
      </c>
      <c r="D3675" s="3" t="s">
        <v>91</v>
      </c>
      <c r="E3675" s="3" t="s">
        <v>92</v>
      </c>
      <c r="F3675" s="3">
        <v>24</v>
      </c>
      <c r="G3675" s="3" t="s">
        <v>2443</v>
      </c>
      <c r="H3675" s="3" t="s">
        <v>21</v>
      </c>
      <c r="I3675" s="3" t="s">
        <v>22</v>
      </c>
      <c r="J3675" s="3" t="s">
        <v>21</v>
      </c>
      <c r="K3675" s="3"/>
      <c r="L3675" s="3" t="s">
        <v>49</v>
      </c>
      <c r="M3675" s="3" t="s">
        <v>254</v>
      </c>
      <c r="N3675" s="3">
        <v>25</v>
      </c>
      <c r="O3675" s="3">
        <v>162</v>
      </c>
    </row>
    <row r="3676" spans="1:15" ht="17.100000000000001">
      <c r="A3676" s="3" t="s">
        <v>4477</v>
      </c>
      <c r="B3676" s="3" t="s">
        <v>946</v>
      </c>
      <c r="C3676" s="3" t="s">
        <v>4059</v>
      </c>
      <c r="D3676" s="3" t="s">
        <v>20</v>
      </c>
      <c r="E3676" s="3" t="s">
        <v>339</v>
      </c>
      <c r="F3676" s="3">
        <v>24</v>
      </c>
      <c r="G3676" s="3" t="s">
        <v>470</v>
      </c>
      <c r="H3676" s="3" t="s">
        <v>21</v>
      </c>
      <c r="I3676" s="3" t="s">
        <v>22</v>
      </c>
      <c r="J3676" s="3" t="s">
        <v>21</v>
      </c>
      <c r="K3676" s="3"/>
      <c r="L3676" s="3" t="s">
        <v>33</v>
      </c>
      <c r="M3676" s="3" t="s">
        <v>70</v>
      </c>
      <c r="N3676" s="3">
        <v>4</v>
      </c>
      <c r="O3676" s="3">
        <v>211</v>
      </c>
    </row>
    <row r="3677" spans="1:15" ht="17.100000000000001">
      <c r="A3677" s="3" t="s">
        <v>4478</v>
      </c>
      <c r="B3677" s="3" t="s">
        <v>16</v>
      </c>
      <c r="C3677" s="3" t="s">
        <v>868</v>
      </c>
      <c r="D3677" s="3" t="s">
        <v>20</v>
      </c>
      <c r="E3677" s="3" t="s">
        <v>339</v>
      </c>
      <c r="F3677" s="3">
        <v>24</v>
      </c>
      <c r="G3677" s="3" t="s">
        <v>3789</v>
      </c>
      <c r="H3677" s="3" t="s">
        <v>21</v>
      </c>
      <c r="I3677" s="3" t="s">
        <v>22</v>
      </c>
      <c r="J3677" s="3" t="s">
        <v>21</v>
      </c>
      <c r="K3677" s="3"/>
      <c r="L3677" s="3" t="s">
        <v>333</v>
      </c>
      <c r="M3677" s="3" t="s">
        <v>639</v>
      </c>
      <c r="N3677" s="3">
        <v>51</v>
      </c>
      <c r="O3677" s="3">
        <v>182</v>
      </c>
    </row>
    <row r="3678" spans="1:15" ht="17.100000000000001">
      <c r="A3678" s="3" t="s">
        <v>4479</v>
      </c>
      <c r="B3678" s="3" t="s">
        <v>42</v>
      </c>
      <c r="C3678" s="3" t="s">
        <v>402</v>
      </c>
      <c r="D3678" s="3" t="s">
        <v>38</v>
      </c>
      <c r="E3678" s="3" t="s">
        <v>39</v>
      </c>
      <c r="F3678" s="3">
        <v>24</v>
      </c>
      <c r="G3678" s="3" t="s">
        <v>330</v>
      </c>
      <c r="H3678" s="3" t="s">
        <v>21</v>
      </c>
      <c r="I3678" s="3" t="s">
        <v>22</v>
      </c>
      <c r="J3678" s="3" t="s">
        <v>21</v>
      </c>
      <c r="K3678" s="3"/>
      <c r="L3678" s="3" t="s">
        <v>160</v>
      </c>
      <c r="M3678" s="3" t="s">
        <v>76</v>
      </c>
      <c r="N3678" s="3">
        <v>16</v>
      </c>
      <c r="O3678" s="3">
        <v>176</v>
      </c>
    </row>
    <row r="3679" spans="1:15" ht="17.100000000000001">
      <c r="A3679" s="3" t="s">
        <v>4480</v>
      </c>
      <c r="B3679" s="3" t="s">
        <v>81</v>
      </c>
      <c r="C3679" s="3" t="s">
        <v>263</v>
      </c>
      <c r="D3679" s="3" t="s">
        <v>91</v>
      </c>
      <c r="E3679" s="3" t="s">
        <v>92</v>
      </c>
      <c r="F3679" s="3">
        <v>24</v>
      </c>
      <c r="G3679" s="3" t="s">
        <v>4481</v>
      </c>
      <c r="H3679" s="3" t="s">
        <v>21</v>
      </c>
      <c r="I3679" s="3" t="s">
        <v>22</v>
      </c>
      <c r="J3679" s="3" t="s">
        <v>21</v>
      </c>
      <c r="K3679" s="3" t="s">
        <v>226</v>
      </c>
      <c r="L3679" s="3" t="s">
        <v>108</v>
      </c>
      <c r="M3679" s="3" t="s">
        <v>324</v>
      </c>
      <c r="N3679" s="3">
        <v>10</v>
      </c>
      <c r="O3679" s="3">
        <v>174</v>
      </c>
    </row>
    <row r="3680" spans="1:15" ht="17.100000000000001">
      <c r="A3680" s="3" t="s">
        <v>4482</v>
      </c>
      <c r="B3680" s="3" t="s">
        <v>31</v>
      </c>
      <c r="C3680" s="3" t="s">
        <v>175</v>
      </c>
      <c r="D3680" s="3" t="s">
        <v>62</v>
      </c>
      <c r="E3680" s="3" t="s">
        <v>63</v>
      </c>
      <c r="F3680" s="3">
        <v>24</v>
      </c>
      <c r="G3680" s="3" t="s">
        <v>402</v>
      </c>
      <c r="H3680" s="3" t="s">
        <v>21</v>
      </c>
      <c r="I3680" s="3" t="s">
        <v>22</v>
      </c>
      <c r="J3680" s="3" t="s">
        <v>21</v>
      </c>
      <c r="K3680" s="3"/>
      <c r="L3680" s="3" t="s">
        <v>49</v>
      </c>
      <c r="M3680" s="3" t="s">
        <v>88</v>
      </c>
      <c r="N3680" s="3">
        <v>6</v>
      </c>
      <c r="O3680" s="3">
        <v>212</v>
      </c>
    </row>
    <row r="3681" spans="1:15" ht="17.100000000000001">
      <c r="A3681" s="3" t="s">
        <v>4483</v>
      </c>
      <c r="B3681" s="3" t="s">
        <v>166</v>
      </c>
      <c r="C3681" s="3" t="s">
        <v>112</v>
      </c>
      <c r="D3681" s="3" t="s">
        <v>38</v>
      </c>
      <c r="E3681" s="3" t="s">
        <v>39</v>
      </c>
      <c r="F3681" s="3">
        <v>24</v>
      </c>
      <c r="G3681" s="3" t="s">
        <v>246</v>
      </c>
      <c r="H3681" s="3" t="s">
        <v>21</v>
      </c>
      <c r="I3681" s="3" t="s">
        <v>22</v>
      </c>
      <c r="J3681" s="3" t="s">
        <v>21</v>
      </c>
      <c r="K3681" s="3"/>
      <c r="L3681" s="3" t="s">
        <v>108</v>
      </c>
      <c r="M3681" s="3" t="s">
        <v>2215</v>
      </c>
      <c r="N3681" s="3">
        <v>0</v>
      </c>
      <c r="O3681" s="3">
        <v>26</v>
      </c>
    </row>
    <row r="3682" spans="1:15" ht="17.100000000000001">
      <c r="A3682" s="3" t="s">
        <v>4484</v>
      </c>
      <c r="B3682" s="3" t="s">
        <v>16</v>
      </c>
      <c r="C3682" s="3" t="s">
        <v>86</v>
      </c>
      <c r="D3682" s="3" t="s">
        <v>38</v>
      </c>
      <c r="E3682" s="3" t="s">
        <v>39</v>
      </c>
      <c r="F3682" s="3">
        <v>24</v>
      </c>
      <c r="G3682" s="3" t="s">
        <v>208</v>
      </c>
      <c r="H3682" s="3" t="s">
        <v>21</v>
      </c>
      <c r="I3682" s="3" t="s">
        <v>22</v>
      </c>
      <c r="J3682" s="3" t="s">
        <v>21</v>
      </c>
      <c r="K3682" s="3" t="s">
        <v>491</v>
      </c>
      <c r="L3682" s="3" t="s">
        <v>104</v>
      </c>
      <c r="M3682" s="3" t="s">
        <v>173</v>
      </c>
      <c r="N3682" s="3">
        <v>30</v>
      </c>
      <c r="O3682" s="3">
        <v>143</v>
      </c>
    </row>
    <row r="3683" spans="1:15" ht="17.100000000000001">
      <c r="A3683" s="3" t="s">
        <v>4485</v>
      </c>
      <c r="B3683" s="3" t="s">
        <v>249</v>
      </c>
      <c r="C3683" s="3" t="s">
        <v>627</v>
      </c>
      <c r="D3683" s="3" t="s">
        <v>20</v>
      </c>
      <c r="E3683" s="3" t="s">
        <v>339</v>
      </c>
      <c r="F3683" s="3">
        <v>24</v>
      </c>
      <c r="G3683" s="3" t="s">
        <v>177</v>
      </c>
      <c r="H3683" s="3" t="s">
        <v>21</v>
      </c>
      <c r="I3683" s="3" t="s">
        <v>22</v>
      </c>
      <c r="J3683" s="3" t="s">
        <v>21</v>
      </c>
      <c r="K3683" s="3"/>
      <c r="L3683" s="3" t="s">
        <v>33</v>
      </c>
      <c r="M3683" s="3" t="s">
        <v>82</v>
      </c>
      <c r="N3683" s="3">
        <v>14</v>
      </c>
      <c r="O3683" s="3">
        <v>143</v>
      </c>
    </row>
    <row r="3684" spans="1:15" ht="17.100000000000001">
      <c r="A3684" s="3" t="s">
        <v>4486</v>
      </c>
      <c r="B3684" s="3" t="s">
        <v>26</v>
      </c>
      <c r="C3684" s="3" t="s">
        <v>326</v>
      </c>
      <c r="D3684" s="3" t="s">
        <v>18</v>
      </c>
      <c r="E3684" s="3" t="s">
        <v>19</v>
      </c>
      <c r="F3684" s="3">
        <v>24</v>
      </c>
      <c r="G3684" s="3" t="s">
        <v>1261</v>
      </c>
      <c r="H3684" s="3" t="s">
        <v>21</v>
      </c>
      <c r="I3684" s="3" t="s">
        <v>22</v>
      </c>
      <c r="J3684" s="3" t="s">
        <v>21</v>
      </c>
      <c r="K3684" s="3"/>
      <c r="L3684" s="3" t="s">
        <v>143</v>
      </c>
      <c r="M3684" s="3" t="s">
        <v>214</v>
      </c>
      <c r="N3684" s="3">
        <v>18</v>
      </c>
      <c r="O3684" s="3">
        <v>159</v>
      </c>
    </row>
    <row r="3685" spans="1:15" ht="17.100000000000001">
      <c r="A3685" s="3" t="s">
        <v>4487</v>
      </c>
      <c r="B3685" s="3" t="s">
        <v>1277</v>
      </c>
      <c r="C3685" s="3" t="s">
        <v>1243</v>
      </c>
      <c r="D3685" s="3" t="s">
        <v>20</v>
      </c>
      <c r="E3685" s="3" t="s">
        <v>339</v>
      </c>
      <c r="F3685" s="3">
        <v>24</v>
      </c>
      <c r="G3685" s="3" t="s">
        <v>3602</v>
      </c>
      <c r="H3685" s="3" t="s">
        <v>21</v>
      </c>
      <c r="I3685" s="3" t="s">
        <v>22</v>
      </c>
      <c r="J3685" s="3" t="s">
        <v>21</v>
      </c>
      <c r="K3685" s="3"/>
      <c r="L3685" s="3" t="s">
        <v>104</v>
      </c>
      <c r="M3685" s="3" t="s">
        <v>343</v>
      </c>
      <c r="N3685" s="3">
        <v>63</v>
      </c>
      <c r="O3685" s="3">
        <v>209</v>
      </c>
    </row>
    <row r="3686" spans="1:15" ht="17.100000000000001">
      <c r="A3686" s="3" t="s">
        <v>3385</v>
      </c>
      <c r="B3686" s="3" t="s">
        <v>1305</v>
      </c>
      <c r="C3686" s="3"/>
      <c r="D3686" s="3" t="s">
        <v>20</v>
      </c>
      <c r="E3686" s="3" t="s">
        <v>339</v>
      </c>
      <c r="F3686" s="3">
        <v>24</v>
      </c>
      <c r="G3686" s="3" t="s">
        <v>74</v>
      </c>
      <c r="H3686" s="3" t="s">
        <v>21</v>
      </c>
      <c r="I3686" s="3" t="s">
        <v>22</v>
      </c>
      <c r="J3686" s="3" t="s">
        <v>21</v>
      </c>
      <c r="K3686" s="3"/>
      <c r="L3686" s="3" t="s">
        <v>104</v>
      </c>
      <c r="M3686" s="3" t="s">
        <v>50</v>
      </c>
      <c r="N3686" s="3">
        <v>16</v>
      </c>
      <c r="O3686" s="3">
        <v>126</v>
      </c>
    </row>
    <row r="3687" spans="1:15" ht="17.100000000000001">
      <c r="A3687" s="3" t="s">
        <v>4488</v>
      </c>
      <c r="B3687" s="3" t="s">
        <v>81</v>
      </c>
      <c r="C3687" s="3" t="s">
        <v>627</v>
      </c>
      <c r="D3687" s="3" t="s">
        <v>20</v>
      </c>
      <c r="E3687" s="3" t="s">
        <v>339</v>
      </c>
      <c r="F3687" s="3">
        <v>24</v>
      </c>
      <c r="G3687" s="3" t="s">
        <v>1548</v>
      </c>
      <c r="H3687" s="3" t="s">
        <v>21</v>
      </c>
      <c r="I3687" s="3" t="s">
        <v>22</v>
      </c>
      <c r="J3687" s="3" t="s">
        <v>21</v>
      </c>
      <c r="K3687" s="3"/>
      <c r="L3687" s="3" t="s">
        <v>333</v>
      </c>
      <c r="M3687" s="3" t="s">
        <v>227</v>
      </c>
      <c r="N3687" s="3">
        <v>23</v>
      </c>
      <c r="O3687" s="3">
        <v>165</v>
      </c>
    </row>
    <row r="3688" spans="1:15" ht="17.100000000000001">
      <c r="A3688" s="3" t="s">
        <v>4489</v>
      </c>
      <c r="B3688" s="3" t="s">
        <v>16</v>
      </c>
      <c r="C3688" s="3" t="s">
        <v>1245</v>
      </c>
      <c r="D3688" s="3" t="s">
        <v>20</v>
      </c>
      <c r="E3688" s="3" t="s">
        <v>339</v>
      </c>
      <c r="F3688" s="3">
        <v>24</v>
      </c>
      <c r="G3688" s="3" t="s">
        <v>20</v>
      </c>
      <c r="H3688" s="3" t="s">
        <v>21</v>
      </c>
      <c r="I3688" s="3" t="s">
        <v>22</v>
      </c>
      <c r="J3688" s="3" t="s">
        <v>21</v>
      </c>
      <c r="K3688" s="3"/>
      <c r="L3688" s="3" t="s">
        <v>28</v>
      </c>
      <c r="M3688" s="3" t="s">
        <v>88</v>
      </c>
      <c r="N3688" s="3">
        <v>30</v>
      </c>
      <c r="O3688" s="3">
        <v>70</v>
      </c>
    </row>
    <row r="3689" spans="1:15" ht="17.100000000000001">
      <c r="A3689" s="3" t="s">
        <v>4490</v>
      </c>
      <c r="B3689" s="3" t="s">
        <v>36</v>
      </c>
      <c r="C3689" s="3" t="s">
        <v>207</v>
      </c>
      <c r="D3689" s="3" t="s">
        <v>18</v>
      </c>
      <c r="E3689" s="3" t="s">
        <v>19</v>
      </c>
      <c r="F3689" s="3">
        <v>24</v>
      </c>
      <c r="G3689" s="3" t="s">
        <v>596</v>
      </c>
      <c r="H3689" s="3" t="s">
        <v>21</v>
      </c>
      <c r="I3689" s="3" t="s">
        <v>22</v>
      </c>
      <c r="J3689" s="3" t="s">
        <v>21</v>
      </c>
      <c r="K3689" s="3"/>
      <c r="L3689" s="3" t="s">
        <v>333</v>
      </c>
      <c r="M3689" s="3" t="s">
        <v>306</v>
      </c>
      <c r="N3689" s="3">
        <v>25</v>
      </c>
      <c r="O3689" s="3">
        <v>167</v>
      </c>
    </row>
    <row r="3690" spans="1:15" ht="17.100000000000001">
      <c r="A3690" s="3" t="s">
        <v>4491</v>
      </c>
      <c r="B3690" s="3" t="s">
        <v>42</v>
      </c>
      <c r="C3690" s="3" t="s">
        <v>4256</v>
      </c>
      <c r="D3690" s="3" t="s">
        <v>2698</v>
      </c>
      <c r="E3690" s="3" t="s">
        <v>2699</v>
      </c>
      <c r="F3690" s="3">
        <v>24</v>
      </c>
      <c r="G3690" s="3" t="s">
        <v>124</v>
      </c>
      <c r="H3690" s="3" t="s">
        <v>21</v>
      </c>
      <c r="I3690" s="3" t="s">
        <v>22</v>
      </c>
      <c r="J3690" s="3" t="s">
        <v>21</v>
      </c>
      <c r="K3690" s="3"/>
      <c r="L3690" s="3" t="s">
        <v>58</v>
      </c>
      <c r="M3690" s="3" t="s">
        <v>45</v>
      </c>
      <c r="N3690" s="3">
        <v>28</v>
      </c>
      <c r="O3690" s="3">
        <v>163</v>
      </c>
    </row>
    <row r="3691" spans="1:15" ht="17.100000000000001">
      <c r="A3691" s="3" t="s">
        <v>4492</v>
      </c>
      <c r="B3691" s="3" t="s">
        <v>16</v>
      </c>
      <c r="C3691" s="3" t="s">
        <v>204</v>
      </c>
      <c r="D3691" s="3" t="s">
        <v>91</v>
      </c>
      <c r="E3691" s="3" t="s">
        <v>92</v>
      </c>
      <c r="F3691" s="3">
        <v>24</v>
      </c>
      <c r="G3691" s="3" t="s">
        <v>253</v>
      </c>
      <c r="H3691" s="3" t="s">
        <v>21</v>
      </c>
      <c r="I3691" s="3" t="s">
        <v>22</v>
      </c>
      <c r="J3691" s="3" t="s">
        <v>21</v>
      </c>
      <c r="K3691" s="3"/>
      <c r="L3691" s="3" t="s">
        <v>108</v>
      </c>
      <c r="M3691" s="3" t="s">
        <v>173</v>
      </c>
      <c r="N3691" s="3">
        <v>47</v>
      </c>
      <c r="O3691" s="3">
        <v>214</v>
      </c>
    </row>
    <row r="3692" spans="1:15" ht="17.100000000000001">
      <c r="A3692" s="3" t="s">
        <v>4493</v>
      </c>
      <c r="B3692" s="3" t="s">
        <v>281</v>
      </c>
      <c r="C3692" s="3" t="s">
        <v>338</v>
      </c>
      <c r="D3692" s="3" t="s">
        <v>20</v>
      </c>
      <c r="E3692" s="3" t="s">
        <v>339</v>
      </c>
      <c r="F3692" s="3">
        <v>24</v>
      </c>
      <c r="G3692" s="3" t="s">
        <v>57</v>
      </c>
      <c r="H3692" s="3" t="s">
        <v>21</v>
      </c>
      <c r="I3692" s="3" t="s">
        <v>22</v>
      </c>
      <c r="J3692" s="3" t="s">
        <v>21</v>
      </c>
      <c r="K3692" s="3"/>
      <c r="L3692" s="3" t="s">
        <v>44</v>
      </c>
      <c r="M3692" s="3" t="s">
        <v>24</v>
      </c>
      <c r="N3692" s="3">
        <v>14</v>
      </c>
      <c r="O3692" s="3">
        <v>118</v>
      </c>
    </row>
    <row r="3693" spans="1:15" ht="17.100000000000001">
      <c r="A3693" s="3" t="s">
        <v>4494</v>
      </c>
      <c r="B3693" s="3" t="s">
        <v>166</v>
      </c>
      <c r="C3693" s="3" t="s">
        <v>103</v>
      </c>
      <c r="D3693" s="3" t="s">
        <v>91</v>
      </c>
      <c r="E3693" s="3" t="s">
        <v>92</v>
      </c>
      <c r="F3693" s="3">
        <v>24</v>
      </c>
      <c r="G3693" s="3" t="s">
        <v>1699</v>
      </c>
      <c r="H3693" s="3" t="s">
        <v>21</v>
      </c>
      <c r="I3693" s="3" t="s">
        <v>22</v>
      </c>
      <c r="J3693" s="3" t="s">
        <v>21</v>
      </c>
      <c r="K3693" s="3"/>
      <c r="L3693" s="3" t="s">
        <v>467</v>
      </c>
      <c r="M3693" s="3" t="s">
        <v>227</v>
      </c>
      <c r="N3693" s="3">
        <v>0</v>
      </c>
      <c r="O3693" s="3">
        <v>174</v>
      </c>
    </row>
    <row r="3694" spans="1:15" ht="17.100000000000001">
      <c r="A3694" s="3" t="s">
        <v>4495</v>
      </c>
      <c r="B3694" s="3" t="s">
        <v>26</v>
      </c>
      <c r="C3694" s="3" t="s">
        <v>4496</v>
      </c>
      <c r="D3694" s="3" t="s">
        <v>20</v>
      </c>
      <c r="E3694" s="3" t="s">
        <v>4124</v>
      </c>
      <c r="F3694" s="3">
        <v>24</v>
      </c>
      <c r="G3694" s="3" t="s">
        <v>74</v>
      </c>
      <c r="H3694" s="3" t="s">
        <v>21</v>
      </c>
      <c r="I3694" s="3" t="s">
        <v>22</v>
      </c>
      <c r="J3694" s="3" t="s">
        <v>21</v>
      </c>
      <c r="K3694" s="3"/>
      <c r="L3694" s="3" t="s">
        <v>49</v>
      </c>
      <c r="M3694" s="3" t="s">
        <v>347</v>
      </c>
      <c r="N3694" s="3">
        <v>4</v>
      </c>
      <c r="O3694" s="3">
        <v>94</v>
      </c>
    </row>
    <row r="3695" spans="1:15" ht="17.100000000000001">
      <c r="A3695" s="3" t="s">
        <v>4497</v>
      </c>
      <c r="B3695" s="3" t="s">
        <v>166</v>
      </c>
      <c r="C3695" s="3" t="s">
        <v>616</v>
      </c>
      <c r="D3695" s="3" t="s">
        <v>18</v>
      </c>
      <c r="E3695" s="3" t="s">
        <v>19</v>
      </c>
      <c r="F3695" s="3">
        <v>24</v>
      </c>
      <c r="G3695" s="3" t="s">
        <v>229</v>
      </c>
      <c r="H3695" s="3" t="s">
        <v>21</v>
      </c>
      <c r="I3695" s="3" t="s">
        <v>22</v>
      </c>
      <c r="J3695" s="3" t="s">
        <v>21</v>
      </c>
      <c r="K3695" s="3"/>
      <c r="L3695" s="3" t="s">
        <v>104</v>
      </c>
      <c r="M3695" s="3" t="s">
        <v>139</v>
      </c>
      <c r="N3695" s="3">
        <v>0</v>
      </c>
      <c r="O3695" s="3">
        <v>95</v>
      </c>
    </row>
    <row r="3696" spans="1:15" ht="17.100000000000001">
      <c r="A3696" s="3" t="s">
        <v>4498</v>
      </c>
      <c r="B3696" s="3" t="s">
        <v>196</v>
      </c>
      <c r="C3696" s="3" t="s">
        <v>121</v>
      </c>
      <c r="D3696" s="3" t="s">
        <v>18</v>
      </c>
      <c r="E3696" s="3" t="s">
        <v>19</v>
      </c>
      <c r="F3696" s="3">
        <v>24</v>
      </c>
      <c r="G3696" s="3" t="s">
        <v>1003</v>
      </c>
      <c r="H3696" s="3" t="s">
        <v>21</v>
      </c>
      <c r="I3696" s="3" t="s">
        <v>22</v>
      </c>
      <c r="J3696" s="3" t="s">
        <v>21</v>
      </c>
      <c r="K3696" s="3"/>
      <c r="L3696" s="3" t="s">
        <v>104</v>
      </c>
      <c r="M3696" s="3" t="s">
        <v>227</v>
      </c>
      <c r="N3696" s="3">
        <v>20</v>
      </c>
      <c r="O3696" s="3">
        <v>212</v>
      </c>
    </row>
    <row r="3697" spans="1:15" ht="17.100000000000001">
      <c r="A3697" s="3" t="s">
        <v>4499</v>
      </c>
      <c r="B3697" s="3" t="s">
        <v>81</v>
      </c>
      <c r="C3697" s="3" t="s">
        <v>4500</v>
      </c>
      <c r="D3697" s="3" t="s">
        <v>4501</v>
      </c>
      <c r="E3697" s="3" t="s">
        <v>4502</v>
      </c>
      <c r="F3697" s="3">
        <v>24</v>
      </c>
      <c r="G3697" s="3" t="s">
        <v>3481</v>
      </c>
      <c r="H3697" s="3" t="s">
        <v>21</v>
      </c>
      <c r="I3697" s="3" t="s">
        <v>22</v>
      </c>
      <c r="J3697" s="3" t="s">
        <v>21</v>
      </c>
      <c r="K3697" s="3" t="s">
        <v>226</v>
      </c>
      <c r="L3697" s="3" t="s">
        <v>333</v>
      </c>
      <c r="M3697" s="3" t="s">
        <v>639</v>
      </c>
      <c r="N3697" s="3">
        <v>11</v>
      </c>
      <c r="O3697" s="3">
        <v>102</v>
      </c>
    </row>
    <row r="3698" spans="1:15" ht="17.100000000000001">
      <c r="A3698" s="3" t="s">
        <v>4503</v>
      </c>
      <c r="B3698" s="3" t="s">
        <v>4504</v>
      </c>
      <c r="C3698" s="3" t="s">
        <v>217</v>
      </c>
      <c r="D3698" s="3" t="s">
        <v>38</v>
      </c>
      <c r="E3698" s="3" t="s">
        <v>39</v>
      </c>
      <c r="F3698" s="3">
        <v>24</v>
      </c>
      <c r="G3698" s="3" t="s">
        <v>74</v>
      </c>
      <c r="H3698" s="3" t="s">
        <v>21</v>
      </c>
      <c r="I3698" s="3" t="s">
        <v>22</v>
      </c>
      <c r="J3698" s="3" t="s">
        <v>21</v>
      </c>
      <c r="K3698" s="3"/>
      <c r="L3698" s="3" t="s">
        <v>28</v>
      </c>
      <c r="M3698" s="3" t="s">
        <v>24</v>
      </c>
      <c r="N3698" s="3">
        <v>5</v>
      </c>
      <c r="O3698" s="3">
        <v>154</v>
      </c>
    </row>
    <row r="3699" spans="1:15" ht="17.100000000000001">
      <c r="A3699" s="3" t="s">
        <v>4505</v>
      </c>
      <c r="B3699" s="3" t="s">
        <v>81</v>
      </c>
      <c r="C3699" s="3" t="s">
        <v>2443</v>
      </c>
      <c r="D3699" s="3" t="s">
        <v>20</v>
      </c>
      <c r="E3699" s="3" t="s">
        <v>339</v>
      </c>
      <c r="F3699" s="3">
        <v>24</v>
      </c>
      <c r="G3699" s="3" t="s">
        <v>40</v>
      </c>
      <c r="H3699" s="3" t="s">
        <v>21</v>
      </c>
      <c r="I3699" s="3" t="s">
        <v>22</v>
      </c>
      <c r="J3699" s="3" t="s">
        <v>21</v>
      </c>
      <c r="K3699" s="3"/>
      <c r="L3699" s="3" t="s">
        <v>333</v>
      </c>
      <c r="M3699" s="3" t="s">
        <v>147</v>
      </c>
      <c r="N3699" s="3">
        <v>12</v>
      </c>
      <c r="O3699" s="3">
        <v>190</v>
      </c>
    </row>
    <row r="3700" spans="1:15" ht="17.100000000000001">
      <c r="A3700" s="3" t="s">
        <v>4506</v>
      </c>
      <c r="B3700" s="3" t="s">
        <v>16</v>
      </c>
      <c r="C3700" s="3" t="s">
        <v>4507</v>
      </c>
      <c r="D3700" s="3" t="s">
        <v>20</v>
      </c>
      <c r="E3700" s="3" t="s">
        <v>3438</v>
      </c>
      <c r="F3700" s="3">
        <v>24</v>
      </c>
      <c r="G3700" s="3" t="s">
        <v>74</v>
      </c>
      <c r="H3700" s="3" t="s">
        <v>21</v>
      </c>
      <c r="I3700" s="3" t="s">
        <v>22</v>
      </c>
      <c r="J3700" s="3" t="s">
        <v>21</v>
      </c>
      <c r="K3700" s="3" t="s">
        <v>563</v>
      </c>
      <c r="L3700" s="3" t="s">
        <v>160</v>
      </c>
      <c r="M3700" s="3" t="s">
        <v>343</v>
      </c>
      <c r="N3700" s="3">
        <v>45</v>
      </c>
      <c r="O3700" s="3">
        <v>92</v>
      </c>
    </row>
    <row r="3701" spans="1:15" ht="17.100000000000001">
      <c r="A3701" s="3" t="s">
        <v>4508</v>
      </c>
      <c r="B3701" s="3" t="s">
        <v>81</v>
      </c>
      <c r="C3701" s="3" t="s">
        <v>376</v>
      </c>
      <c r="D3701" s="3" t="s">
        <v>38</v>
      </c>
      <c r="E3701" s="3" t="s">
        <v>39</v>
      </c>
      <c r="F3701" s="3">
        <v>24</v>
      </c>
      <c r="G3701" s="3" t="s">
        <v>519</v>
      </c>
      <c r="H3701" s="3" t="s">
        <v>21</v>
      </c>
      <c r="I3701" s="3" t="s">
        <v>22</v>
      </c>
      <c r="J3701" s="3" t="s">
        <v>21</v>
      </c>
      <c r="K3701" s="3"/>
      <c r="L3701" s="3" t="s">
        <v>467</v>
      </c>
      <c r="M3701" s="3" t="s">
        <v>639</v>
      </c>
      <c r="N3701" s="3">
        <v>13</v>
      </c>
      <c r="O3701" s="3">
        <v>141</v>
      </c>
    </row>
    <row r="3702" spans="1:15" ht="17.100000000000001">
      <c r="A3702" s="3" t="s">
        <v>1048</v>
      </c>
      <c r="B3702" s="3" t="s">
        <v>115</v>
      </c>
      <c r="C3702" s="3"/>
      <c r="D3702" s="3" t="s">
        <v>20</v>
      </c>
      <c r="E3702" s="3" t="s">
        <v>339</v>
      </c>
      <c r="F3702" s="3">
        <v>24</v>
      </c>
      <c r="G3702" s="3" t="s">
        <v>1699</v>
      </c>
      <c r="H3702" s="3" t="s">
        <v>21</v>
      </c>
      <c r="I3702" s="3" t="s">
        <v>22</v>
      </c>
      <c r="J3702" s="3" t="s">
        <v>21</v>
      </c>
      <c r="K3702" s="3"/>
      <c r="L3702" s="3" t="s">
        <v>477</v>
      </c>
      <c r="M3702" s="3" t="s">
        <v>29</v>
      </c>
      <c r="N3702" s="3">
        <v>0</v>
      </c>
      <c r="O3702" s="3">
        <v>0</v>
      </c>
    </row>
    <row r="3703" spans="1:15" ht="17.100000000000001">
      <c r="A3703" s="3" t="s">
        <v>4509</v>
      </c>
      <c r="B3703" s="3" t="s">
        <v>36</v>
      </c>
      <c r="C3703" s="3" t="s">
        <v>1166</v>
      </c>
      <c r="D3703" s="3" t="s">
        <v>20</v>
      </c>
      <c r="E3703" s="3" t="s">
        <v>339</v>
      </c>
      <c r="F3703" s="3">
        <v>24</v>
      </c>
      <c r="G3703" s="3" t="s">
        <v>74</v>
      </c>
      <c r="H3703" s="3" t="s">
        <v>21</v>
      </c>
      <c r="I3703" s="3" t="s">
        <v>22</v>
      </c>
      <c r="J3703" s="3" t="s">
        <v>21</v>
      </c>
      <c r="K3703" s="3"/>
      <c r="L3703" s="3" t="s">
        <v>160</v>
      </c>
      <c r="M3703" s="3" t="s">
        <v>109</v>
      </c>
      <c r="N3703" s="3">
        <v>1</v>
      </c>
      <c r="O3703" s="3">
        <v>152</v>
      </c>
    </row>
    <row r="3704" spans="1:15" ht="17.100000000000001">
      <c r="A3704" s="3" t="s">
        <v>4510</v>
      </c>
      <c r="B3704" s="3" t="s">
        <v>166</v>
      </c>
      <c r="C3704" s="3" t="s">
        <v>162</v>
      </c>
      <c r="D3704" s="3" t="s">
        <v>18</v>
      </c>
      <c r="E3704" s="3" t="s">
        <v>19</v>
      </c>
      <c r="F3704" s="3">
        <v>24</v>
      </c>
      <c r="G3704" s="3" t="s">
        <v>4511</v>
      </c>
      <c r="H3704" s="3" t="s">
        <v>21</v>
      </c>
      <c r="I3704" s="3" t="s">
        <v>22</v>
      </c>
      <c r="J3704" s="3" t="s">
        <v>21</v>
      </c>
      <c r="K3704" s="3"/>
      <c r="L3704" s="3" t="s">
        <v>108</v>
      </c>
      <c r="M3704" s="3" t="s">
        <v>367</v>
      </c>
      <c r="N3704" s="3">
        <v>1</v>
      </c>
      <c r="O3704" s="3">
        <v>133</v>
      </c>
    </row>
    <row r="3705" spans="1:15" ht="17.100000000000001">
      <c r="A3705" s="3" t="s">
        <v>4512</v>
      </c>
      <c r="B3705" s="3" t="s">
        <v>102</v>
      </c>
      <c r="C3705" s="3" t="s">
        <v>3064</v>
      </c>
      <c r="D3705" s="3" t="s">
        <v>20</v>
      </c>
      <c r="E3705" s="3" t="s">
        <v>339</v>
      </c>
      <c r="F3705" s="3">
        <v>24</v>
      </c>
      <c r="G3705" s="3" t="s">
        <v>326</v>
      </c>
      <c r="H3705" s="3" t="s">
        <v>21</v>
      </c>
      <c r="I3705" s="3" t="s">
        <v>22</v>
      </c>
      <c r="J3705" s="3" t="s">
        <v>21</v>
      </c>
      <c r="K3705" s="3"/>
      <c r="L3705" s="3" t="s">
        <v>247</v>
      </c>
      <c r="M3705" s="3" t="s">
        <v>173</v>
      </c>
      <c r="N3705" s="3">
        <v>4</v>
      </c>
      <c r="O3705" s="3">
        <v>194</v>
      </c>
    </row>
    <row r="3706" spans="1:15" ht="17.100000000000001">
      <c r="A3706" s="3" t="s">
        <v>3752</v>
      </c>
      <c r="B3706" s="3" t="s">
        <v>1151</v>
      </c>
      <c r="C3706" s="3" t="s">
        <v>175</v>
      </c>
      <c r="D3706" s="3" t="s">
        <v>62</v>
      </c>
      <c r="E3706" s="3" t="s">
        <v>63</v>
      </c>
      <c r="F3706" s="3">
        <v>24</v>
      </c>
      <c r="G3706" s="3" t="s">
        <v>455</v>
      </c>
      <c r="H3706" s="3" t="s">
        <v>21</v>
      </c>
      <c r="I3706" s="3" t="s">
        <v>22</v>
      </c>
      <c r="J3706" s="3" t="s">
        <v>21</v>
      </c>
      <c r="K3706" s="3"/>
      <c r="L3706" s="3" t="s">
        <v>99</v>
      </c>
      <c r="M3706" s="3" t="s">
        <v>306</v>
      </c>
      <c r="N3706" s="3">
        <v>6</v>
      </c>
      <c r="O3706" s="3">
        <v>123</v>
      </c>
    </row>
    <row r="3707" spans="1:15" ht="17.100000000000001">
      <c r="A3707" s="3" t="s">
        <v>4513</v>
      </c>
      <c r="B3707" s="3" t="s">
        <v>3651</v>
      </c>
      <c r="C3707" s="3" t="s">
        <v>671</v>
      </c>
      <c r="D3707" s="3" t="s">
        <v>38</v>
      </c>
      <c r="E3707" s="3" t="s">
        <v>39</v>
      </c>
      <c r="F3707" s="3">
        <v>25</v>
      </c>
      <c r="G3707" s="3" t="s">
        <v>57</v>
      </c>
      <c r="H3707" s="3" t="s">
        <v>21</v>
      </c>
      <c r="I3707" s="3" t="s">
        <v>22</v>
      </c>
      <c r="J3707" s="3" t="s">
        <v>21</v>
      </c>
      <c r="K3707" s="3"/>
      <c r="L3707" s="3" t="s">
        <v>44</v>
      </c>
      <c r="M3707" s="3" t="s">
        <v>173</v>
      </c>
      <c r="N3707" s="3">
        <v>48</v>
      </c>
      <c r="O3707" s="3">
        <v>213</v>
      </c>
    </row>
    <row r="3708" spans="1:15" ht="17.100000000000001">
      <c r="A3708" s="3" t="s">
        <v>4514</v>
      </c>
      <c r="B3708" s="3" t="s">
        <v>16</v>
      </c>
      <c r="C3708" s="3" t="s">
        <v>52</v>
      </c>
      <c r="D3708" s="3" t="s">
        <v>18</v>
      </c>
      <c r="E3708" s="3" t="s">
        <v>19</v>
      </c>
      <c r="F3708" s="3">
        <v>25</v>
      </c>
      <c r="G3708" s="3" t="s">
        <v>4515</v>
      </c>
      <c r="H3708" s="3" t="s">
        <v>21</v>
      </c>
      <c r="I3708" s="3" t="s">
        <v>22</v>
      </c>
      <c r="J3708" s="3" t="s">
        <v>21</v>
      </c>
      <c r="K3708" s="3"/>
      <c r="L3708" s="3" t="s">
        <v>247</v>
      </c>
      <c r="M3708" s="3" t="s">
        <v>147</v>
      </c>
      <c r="N3708" s="3">
        <v>52</v>
      </c>
      <c r="O3708" s="3">
        <v>190</v>
      </c>
    </row>
    <row r="3709" spans="1:15" ht="17.100000000000001">
      <c r="A3709" s="3" t="s">
        <v>4516</v>
      </c>
      <c r="B3709" s="3" t="s">
        <v>281</v>
      </c>
      <c r="C3709" s="3" t="s">
        <v>370</v>
      </c>
      <c r="D3709" s="3" t="s">
        <v>18</v>
      </c>
      <c r="E3709" s="3" t="s">
        <v>19</v>
      </c>
      <c r="F3709" s="3">
        <v>25</v>
      </c>
      <c r="G3709" s="3" t="s">
        <v>4517</v>
      </c>
      <c r="H3709" s="3" t="s">
        <v>21</v>
      </c>
      <c r="I3709" s="3" t="s">
        <v>4518</v>
      </c>
      <c r="J3709" s="3" t="s">
        <v>21</v>
      </c>
      <c r="K3709" s="3" t="s">
        <v>4519</v>
      </c>
      <c r="L3709" s="3" t="s">
        <v>183</v>
      </c>
      <c r="M3709" s="3" t="s">
        <v>205</v>
      </c>
      <c r="N3709" s="3">
        <v>16</v>
      </c>
      <c r="O3709" s="3">
        <v>102</v>
      </c>
    </row>
    <row r="3710" spans="1:15" ht="17.100000000000001">
      <c r="A3710" s="3" t="s">
        <v>4520</v>
      </c>
      <c r="B3710" s="3" t="s">
        <v>16</v>
      </c>
      <c r="C3710" s="3" t="s">
        <v>364</v>
      </c>
      <c r="D3710" s="3" t="s">
        <v>20</v>
      </c>
      <c r="E3710" s="3" t="s">
        <v>339</v>
      </c>
      <c r="F3710" s="3">
        <v>25</v>
      </c>
      <c r="G3710" s="3" t="s">
        <v>74</v>
      </c>
      <c r="H3710" s="3" t="s">
        <v>21</v>
      </c>
      <c r="I3710" s="3" t="s">
        <v>22</v>
      </c>
      <c r="J3710" s="3" t="s">
        <v>21</v>
      </c>
      <c r="K3710" s="3"/>
      <c r="L3710" s="3" t="s">
        <v>333</v>
      </c>
      <c r="M3710" s="3" t="s">
        <v>173</v>
      </c>
      <c r="N3710" s="3">
        <v>37</v>
      </c>
      <c r="O3710" s="3">
        <v>118</v>
      </c>
    </row>
    <row r="3711" spans="1:15" ht="17.100000000000001">
      <c r="A3711" s="3" t="s">
        <v>4521</v>
      </c>
      <c r="B3711" s="3" t="s">
        <v>102</v>
      </c>
      <c r="C3711" s="3" t="s">
        <v>370</v>
      </c>
      <c r="D3711" s="3" t="s">
        <v>18</v>
      </c>
      <c r="E3711" s="3" t="s">
        <v>19</v>
      </c>
      <c r="F3711" s="3">
        <v>25</v>
      </c>
      <c r="G3711" s="3" t="s">
        <v>4522</v>
      </c>
      <c r="H3711" s="3" t="s">
        <v>21</v>
      </c>
      <c r="I3711" s="3" t="s">
        <v>22</v>
      </c>
      <c r="J3711" s="3" t="s">
        <v>21</v>
      </c>
      <c r="K3711" s="3"/>
      <c r="L3711" s="3" t="s">
        <v>333</v>
      </c>
      <c r="M3711" s="3" t="s">
        <v>109</v>
      </c>
      <c r="N3711" s="3">
        <v>13</v>
      </c>
      <c r="O3711" s="3">
        <v>182</v>
      </c>
    </row>
    <row r="3712" spans="1:15" ht="17.100000000000001">
      <c r="A3712" s="3" t="s">
        <v>4523</v>
      </c>
      <c r="B3712" s="3" t="s">
        <v>16</v>
      </c>
      <c r="C3712" s="3" t="s">
        <v>121</v>
      </c>
      <c r="D3712" s="3" t="s">
        <v>18</v>
      </c>
      <c r="E3712" s="3" t="s">
        <v>19</v>
      </c>
      <c r="F3712" s="3">
        <v>25</v>
      </c>
      <c r="G3712" s="3" t="s">
        <v>745</v>
      </c>
      <c r="H3712" s="3" t="s">
        <v>21</v>
      </c>
      <c r="I3712" s="3" t="s">
        <v>22</v>
      </c>
      <c r="J3712" s="3" t="s">
        <v>21</v>
      </c>
      <c r="K3712" s="3"/>
      <c r="L3712" s="3" t="s">
        <v>108</v>
      </c>
      <c r="M3712" s="3" t="s">
        <v>367</v>
      </c>
      <c r="N3712" s="3">
        <v>33</v>
      </c>
      <c r="O3712" s="3">
        <v>128</v>
      </c>
    </row>
    <row r="3713" spans="1:15" ht="17.100000000000001">
      <c r="A3713" s="3" t="s">
        <v>4524</v>
      </c>
      <c r="B3713" s="3" t="s">
        <v>36</v>
      </c>
      <c r="C3713" s="3" t="s">
        <v>142</v>
      </c>
      <c r="D3713" s="3" t="s">
        <v>18</v>
      </c>
      <c r="E3713" s="3" t="s">
        <v>19</v>
      </c>
      <c r="F3713" s="3">
        <v>25</v>
      </c>
      <c r="G3713" s="3" t="s">
        <v>357</v>
      </c>
      <c r="H3713" s="3" t="s">
        <v>21</v>
      </c>
      <c r="I3713" s="3" t="s">
        <v>22</v>
      </c>
      <c r="J3713" s="3" t="s">
        <v>21</v>
      </c>
      <c r="K3713" s="3"/>
      <c r="L3713" s="3" t="s">
        <v>28</v>
      </c>
      <c r="M3713" s="3" t="s">
        <v>227</v>
      </c>
      <c r="N3713" s="3">
        <v>4</v>
      </c>
      <c r="O3713" s="3">
        <v>135</v>
      </c>
    </row>
    <row r="3714" spans="1:15" ht="17.100000000000001">
      <c r="A3714" s="3" t="s">
        <v>4525</v>
      </c>
      <c r="B3714" s="3" t="s">
        <v>72</v>
      </c>
      <c r="C3714" s="3"/>
      <c r="D3714" s="3" t="s">
        <v>20</v>
      </c>
      <c r="E3714" s="3" t="s">
        <v>339</v>
      </c>
      <c r="F3714" s="3">
        <v>25</v>
      </c>
      <c r="G3714" s="3" t="s">
        <v>74</v>
      </c>
      <c r="H3714" s="3" t="s">
        <v>21</v>
      </c>
      <c r="I3714" s="3" t="s">
        <v>22</v>
      </c>
      <c r="J3714" s="3" t="s">
        <v>21</v>
      </c>
      <c r="K3714" s="3" t="s">
        <v>319</v>
      </c>
      <c r="L3714" s="3" t="s">
        <v>49</v>
      </c>
      <c r="M3714" s="3" t="s">
        <v>205</v>
      </c>
      <c r="N3714" s="3">
        <v>1</v>
      </c>
      <c r="O3714" s="3">
        <v>210</v>
      </c>
    </row>
    <row r="3715" spans="1:15" ht="17.100000000000001">
      <c r="A3715" s="3" t="s">
        <v>4526</v>
      </c>
      <c r="B3715" s="3" t="s">
        <v>42</v>
      </c>
      <c r="C3715" s="3" t="s">
        <v>57</v>
      </c>
      <c r="D3715" s="3" t="s">
        <v>62</v>
      </c>
      <c r="E3715" s="3" t="s">
        <v>63</v>
      </c>
      <c r="F3715" s="3">
        <v>25</v>
      </c>
      <c r="G3715" s="3" t="s">
        <v>669</v>
      </c>
      <c r="H3715" s="3" t="s">
        <v>21</v>
      </c>
      <c r="I3715" s="3" t="s">
        <v>22</v>
      </c>
      <c r="J3715" s="3" t="s">
        <v>21</v>
      </c>
      <c r="K3715" s="3"/>
      <c r="L3715" s="3" t="s">
        <v>104</v>
      </c>
      <c r="M3715" s="3" t="s">
        <v>45</v>
      </c>
      <c r="N3715" s="3">
        <v>22</v>
      </c>
      <c r="O3715" s="3">
        <v>220</v>
      </c>
    </row>
    <row r="3716" spans="1:15" ht="17.100000000000001">
      <c r="A3716" s="3" t="s">
        <v>4527</v>
      </c>
      <c r="B3716" s="3" t="s">
        <v>111</v>
      </c>
      <c r="C3716" s="3" t="s">
        <v>253</v>
      </c>
      <c r="D3716" s="3" t="s">
        <v>20</v>
      </c>
      <c r="E3716" s="3" t="s">
        <v>339</v>
      </c>
      <c r="F3716" s="3">
        <v>25</v>
      </c>
      <c r="G3716" s="3" t="s">
        <v>20</v>
      </c>
      <c r="H3716" s="3" t="s">
        <v>21</v>
      </c>
      <c r="I3716" s="3" t="s">
        <v>22</v>
      </c>
      <c r="J3716" s="3" t="s">
        <v>21</v>
      </c>
      <c r="K3716" s="3"/>
      <c r="L3716" s="3" t="s">
        <v>160</v>
      </c>
      <c r="M3716" s="3" t="s">
        <v>291</v>
      </c>
      <c r="N3716" s="3">
        <v>26</v>
      </c>
      <c r="O3716" s="3">
        <v>156</v>
      </c>
    </row>
    <row r="3717" spans="1:15" ht="17.100000000000001">
      <c r="A3717" s="3" t="s">
        <v>4528</v>
      </c>
      <c r="B3717" s="3" t="s">
        <v>115</v>
      </c>
      <c r="C3717" s="3" t="s">
        <v>43</v>
      </c>
      <c r="D3717" s="3" t="s">
        <v>38</v>
      </c>
      <c r="E3717" s="3" t="s">
        <v>39</v>
      </c>
      <c r="F3717" s="3">
        <v>25</v>
      </c>
      <c r="G3717" s="3" t="s">
        <v>113</v>
      </c>
      <c r="H3717" s="3" t="s">
        <v>21</v>
      </c>
      <c r="I3717" s="3" t="s">
        <v>22</v>
      </c>
      <c r="J3717" s="3" t="s">
        <v>21</v>
      </c>
      <c r="K3717" s="3"/>
      <c r="L3717" s="3" t="s">
        <v>104</v>
      </c>
      <c r="M3717" s="3" t="s">
        <v>50</v>
      </c>
      <c r="N3717" s="3">
        <v>19</v>
      </c>
      <c r="O3717" s="3">
        <v>238</v>
      </c>
    </row>
    <row r="3718" spans="1:15" ht="17.100000000000001">
      <c r="A3718" s="3" t="s">
        <v>4529</v>
      </c>
      <c r="B3718" s="3" t="s">
        <v>42</v>
      </c>
      <c r="C3718" s="3" t="s">
        <v>275</v>
      </c>
      <c r="D3718" s="3" t="s">
        <v>91</v>
      </c>
      <c r="E3718" s="3" t="s">
        <v>92</v>
      </c>
      <c r="F3718" s="3">
        <v>25</v>
      </c>
      <c r="G3718" s="3" t="s">
        <v>1391</v>
      </c>
      <c r="H3718" s="3" t="s">
        <v>21</v>
      </c>
      <c r="I3718" s="3" t="s">
        <v>22</v>
      </c>
      <c r="J3718" s="3" t="s">
        <v>21</v>
      </c>
      <c r="K3718" s="3"/>
      <c r="L3718" s="3" t="s">
        <v>44</v>
      </c>
      <c r="M3718" s="3" t="s">
        <v>266</v>
      </c>
      <c r="N3718" s="3">
        <v>17</v>
      </c>
      <c r="O3718" s="3">
        <v>178</v>
      </c>
    </row>
    <row r="3719" spans="1:15" ht="17.100000000000001">
      <c r="A3719" s="3" t="s">
        <v>4530</v>
      </c>
      <c r="B3719" s="3" t="s">
        <v>16</v>
      </c>
      <c r="C3719" s="3" t="s">
        <v>1166</v>
      </c>
      <c r="D3719" s="3" t="s">
        <v>20</v>
      </c>
      <c r="E3719" s="3" t="s">
        <v>339</v>
      </c>
      <c r="F3719" s="3">
        <v>25</v>
      </c>
      <c r="G3719" s="3" t="s">
        <v>149</v>
      </c>
      <c r="H3719" s="3" t="s">
        <v>21</v>
      </c>
      <c r="I3719" s="3" t="s">
        <v>22</v>
      </c>
      <c r="J3719" s="3" t="s">
        <v>21</v>
      </c>
      <c r="K3719" s="3"/>
      <c r="L3719" s="3" t="s">
        <v>44</v>
      </c>
      <c r="M3719" s="3" t="s">
        <v>50</v>
      </c>
      <c r="N3719" s="3">
        <v>102</v>
      </c>
      <c r="O3719" s="3">
        <v>202</v>
      </c>
    </row>
    <row r="3720" spans="1:15" ht="17.100000000000001">
      <c r="A3720" s="3" t="s">
        <v>4531</v>
      </c>
      <c r="B3720" s="3" t="s">
        <v>166</v>
      </c>
      <c r="C3720" s="3" t="s">
        <v>4081</v>
      </c>
      <c r="D3720" s="3" t="s">
        <v>1311</v>
      </c>
      <c r="E3720" s="3" t="s">
        <v>1312</v>
      </c>
      <c r="F3720" s="3">
        <v>25</v>
      </c>
      <c r="G3720" s="3" t="s">
        <v>40</v>
      </c>
      <c r="H3720" s="3" t="s">
        <v>21</v>
      </c>
      <c r="I3720" s="3" t="s">
        <v>22</v>
      </c>
      <c r="J3720" s="3" t="s">
        <v>21</v>
      </c>
      <c r="K3720" s="3"/>
      <c r="L3720" s="3" t="s">
        <v>108</v>
      </c>
      <c r="M3720" s="3" t="s">
        <v>254</v>
      </c>
      <c r="N3720" s="3">
        <v>1</v>
      </c>
      <c r="O3720" s="3">
        <v>83</v>
      </c>
    </row>
    <row r="3721" spans="1:15" ht="17.100000000000001">
      <c r="A3721" s="3" t="s">
        <v>4532</v>
      </c>
      <c r="B3721" s="3" t="s">
        <v>445</v>
      </c>
      <c r="C3721" s="3" t="s">
        <v>1895</v>
      </c>
      <c r="D3721" s="3" t="s">
        <v>20</v>
      </c>
      <c r="E3721" s="3" t="s">
        <v>339</v>
      </c>
      <c r="F3721" s="3">
        <v>25</v>
      </c>
      <c r="G3721" s="3" t="s">
        <v>1250</v>
      </c>
      <c r="H3721" s="3" t="s">
        <v>21</v>
      </c>
      <c r="I3721" s="3" t="s">
        <v>22</v>
      </c>
      <c r="J3721" s="3" t="s">
        <v>21</v>
      </c>
      <c r="K3721" s="3"/>
      <c r="L3721" s="3" t="s">
        <v>44</v>
      </c>
      <c r="M3721" s="3" t="s">
        <v>109</v>
      </c>
      <c r="N3721" s="3">
        <v>19</v>
      </c>
      <c r="O3721" s="3">
        <v>193</v>
      </c>
    </row>
    <row r="3722" spans="1:15" ht="17.100000000000001">
      <c r="A3722" s="3" t="s">
        <v>4533</v>
      </c>
      <c r="B3722" s="3" t="s">
        <v>166</v>
      </c>
      <c r="C3722" s="3" t="s">
        <v>37</v>
      </c>
      <c r="D3722" s="3" t="s">
        <v>38</v>
      </c>
      <c r="E3722" s="3" t="s">
        <v>39</v>
      </c>
      <c r="F3722" s="3">
        <v>25</v>
      </c>
      <c r="G3722" s="3" t="s">
        <v>265</v>
      </c>
      <c r="H3722" s="3" t="s">
        <v>21</v>
      </c>
      <c r="I3722" s="3" t="s">
        <v>22</v>
      </c>
      <c r="J3722" s="3" t="s">
        <v>21</v>
      </c>
      <c r="K3722" s="3"/>
      <c r="L3722" s="3" t="s">
        <v>4534</v>
      </c>
      <c r="M3722" s="3" t="s">
        <v>3918</v>
      </c>
      <c r="N3722" s="3">
        <v>0</v>
      </c>
      <c r="O3722" s="3">
        <v>51</v>
      </c>
    </row>
    <row r="3723" spans="1:15" ht="17.100000000000001">
      <c r="A3723" s="3" t="s">
        <v>4535</v>
      </c>
      <c r="B3723" s="3" t="s">
        <v>31</v>
      </c>
      <c r="C3723" s="3" t="s">
        <v>175</v>
      </c>
      <c r="D3723" s="3" t="s">
        <v>62</v>
      </c>
      <c r="E3723" s="3" t="s">
        <v>63</v>
      </c>
      <c r="F3723" s="3">
        <v>25</v>
      </c>
      <c r="G3723" s="3" t="s">
        <v>40</v>
      </c>
      <c r="H3723" s="3" t="s">
        <v>21</v>
      </c>
      <c r="I3723" s="3" t="s">
        <v>22</v>
      </c>
      <c r="J3723" s="3" t="s">
        <v>21</v>
      </c>
      <c r="K3723" s="3"/>
      <c r="L3723" s="3" t="s">
        <v>104</v>
      </c>
      <c r="M3723" s="3" t="s">
        <v>254</v>
      </c>
      <c r="N3723" s="3">
        <v>4</v>
      </c>
      <c r="O3723" s="3">
        <v>189</v>
      </c>
    </row>
    <row r="3724" spans="1:15" ht="17.100000000000001">
      <c r="A3724" s="3" t="s">
        <v>4536</v>
      </c>
      <c r="B3724" s="3" t="s">
        <v>3238</v>
      </c>
      <c r="C3724" s="3" t="s">
        <v>2232</v>
      </c>
      <c r="D3724" s="3" t="s">
        <v>20</v>
      </c>
      <c r="E3724" s="3" t="s">
        <v>339</v>
      </c>
      <c r="F3724" s="3">
        <v>25</v>
      </c>
      <c r="G3724" s="3" t="s">
        <v>103</v>
      </c>
      <c r="H3724" s="3" t="s">
        <v>21</v>
      </c>
      <c r="I3724" s="3" t="s">
        <v>22</v>
      </c>
      <c r="J3724" s="3" t="s">
        <v>21</v>
      </c>
      <c r="K3724" s="3" t="s">
        <v>870</v>
      </c>
      <c r="L3724" s="3" t="s">
        <v>160</v>
      </c>
      <c r="M3724" s="3" t="s">
        <v>205</v>
      </c>
      <c r="N3724" s="3">
        <v>11</v>
      </c>
      <c r="O3724" s="3">
        <v>117</v>
      </c>
    </row>
    <row r="3725" spans="1:15" ht="17.100000000000001">
      <c r="A3725" s="3" t="s">
        <v>4537</v>
      </c>
      <c r="B3725" s="3" t="s">
        <v>102</v>
      </c>
      <c r="C3725" s="3" t="s">
        <v>579</v>
      </c>
      <c r="D3725" s="3" t="s">
        <v>91</v>
      </c>
      <c r="E3725" s="3" t="s">
        <v>92</v>
      </c>
      <c r="F3725" s="3">
        <v>25</v>
      </c>
      <c r="G3725" s="3" t="s">
        <v>74</v>
      </c>
      <c r="H3725" s="3" t="s">
        <v>21</v>
      </c>
      <c r="I3725" s="3" t="s">
        <v>22</v>
      </c>
      <c r="J3725" s="3" t="s">
        <v>21</v>
      </c>
      <c r="K3725" s="3"/>
      <c r="L3725" s="3" t="s">
        <v>333</v>
      </c>
      <c r="M3725" s="3" t="s">
        <v>227</v>
      </c>
      <c r="N3725" s="3">
        <v>2</v>
      </c>
      <c r="O3725" s="3">
        <v>124</v>
      </c>
    </row>
    <row r="3726" spans="1:15" ht="17.100000000000001">
      <c r="A3726" s="3" t="s">
        <v>4538</v>
      </c>
      <c r="B3726" s="3" t="s">
        <v>55</v>
      </c>
      <c r="C3726" s="3" t="s">
        <v>253</v>
      </c>
      <c r="D3726" s="3" t="s">
        <v>20</v>
      </c>
      <c r="E3726" s="3" t="s">
        <v>339</v>
      </c>
      <c r="F3726" s="3">
        <v>25</v>
      </c>
      <c r="G3726" s="3" t="s">
        <v>530</v>
      </c>
      <c r="H3726" s="3" t="s">
        <v>21</v>
      </c>
      <c r="I3726" s="3" t="s">
        <v>22</v>
      </c>
      <c r="J3726" s="3" t="s">
        <v>21</v>
      </c>
      <c r="K3726" s="3"/>
      <c r="L3726" s="3" t="s">
        <v>160</v>
      </c>
      <c r="M3726" s="3" t="s">
        <v>306</v>
      </c>
      <c r="N3726" s="3">
        <v>13</v>
      </c>
      <c r="O3726" s="3">
        <v>141</v>
      </c>
    </row>
    <row r="3727" spans="1:15" ht="17.100000000000001">
      <c r="A3727" s="3" t="s">
        <v>4539</v>
      </c>
      <c r="B3727" s="3" t="s">
        <v>166</v>
      </c>
      <c r="C3727" s="3" t="s">
        <v>132</v>
      </c>
      <c r="D3727" s="3" t="s">
        <v>38</v>
      </c>
      <c r="E3727" s="3" t="s">
        <v>39</v>
      </c>
      <c r="F3727" s="3">
        <v>25</v>
      </c>
      <c r="G3727" s="3" t="s">
        <v>149</v>
      </c>
      <c r="H3727" s="3" t="s">
        <v>21</v>
      </c>
      <c r="I3727" s="3" t="s">
        <v>22</v>
      </c>
      <c r="J3727" s="3" t="s">
        <v>21</v>
      </c>
      <c r="K3727" s="3" t="s">
        <v>340</v>
      </c>
      <c r="L3727" s="3" t="s">
        <v>333</v>
      </c>
      <c r="M3727" s="3" t="s">
        <v>367</v>
      </c>
      <c r="N3727" s="3">
        <v>0</v>
      </c>
      <c r="O3727" s="3">
        <v>50</v>
      </c>
    </row>
    <row r="3728" spans="1:15" ht="17.100000000000001">
      <c r="A3728" s="3" t="s">
        <v>4540</v>
      </c>
      <c r="B3728" s="3" t="s">
        <v>166</v>
      </c>
      <c r="C3728" s="3" t="s">
        <v>762</v>
      </c>
      <c r="D3728" s="3" t="s">
        <v>91</v>
      </c>
      <c r="E3728" s="3" t="s">
        <v>92</v>
      </c>
      <c r="F3728" s="3">
        <v>25</v>
      </c>
      <c r="G3728" s="3" t="s">
        <v>20</v>
      </c>
      <c r="H3728" s="3" t="s">
        <v>21</v>
      </c>
      <c r="I3728" s="3" t="s">
        <v>22</v>
      </c>
      <c r="J3728" s="3" t="s">
        <v>21</v>
      </c>
      <c r="K3728" s="3"/>
      <c r="L3728" s="3" t="s">
        <v>108</v>
      </c>
      <c r="M3728" s="3" t="s">
        <v>367</v>
      </c>
      <c r="N3728" s="3">
        <v>0</v>
      </c>
      <c r="O3728" s="3">
        <v>85</v>
      </c>
    </row>
    <row r="3729" spans="1:15" ht="17.100000000000001">
      <c r="A3729" s="3" t="s">
        <v>4541</v>
      </c>
      <c r="B3729" s="3" t="s">
        <v>360</v>
      </c>
      <c r="C3729" s="3" t="s">
        <v>4542</v>
      </c>
      <c r="D3729" s="3" t="s">
        <v>20</v>
      </c>
      <c r="E3729" s="3" t="s">
        <v>3438</v>
      </c>
      <c r="F3729" s="3">
        <v>25</v>
      </c>
      <c r="G3729" s="3" t="s">
        <v>56</v>
      </c>
      <c r="H3729" s="3" t="s">
        <v>21</v>
      </c>
      <c r="I3729" s="3" t="s">
        <v>22</v>
      </c>
      <c r="J3729" s="3" t="s">
        <v>21</v>
      </c>
      <c r="K3729" s="3"/>
      <c r="L3729" s="3" t="s">
        <v>104</v>
      </c>
      <c r="M3729" s="3" t="s">
        <v>343</v>
      </c>
      <c r="N3729" s="3">
        <v>1</v>
      </c>
      <c r="O3729" s="3">
        <v>83</v>
      </c>
    </row>
    <row r="3730" spans="1:15" ht="17.100000000000001">
      <c r="A3730" s="3" t="s">
        <v>4543</v>
      </c>
      <c r="B3730" s="3" t="s">
        <v>72</v>
      </c>
      <c r="C3730" s="3" t="s">
        <v>265</v>
      </c>
      <c r="D3730" s="3" t="s">
        <v>91</v>
      </c>
      <c r="E3730" s="3" t="s">
        <v>92</v>
      </c>
      <c r="F3730" s="3">
        <v>25</v>
      </c>
      <c r="G3730" s="3" t="s">
        <v>357</v>
      </c>
      <c r="H3730" s="3" t="s">
        <v>21</v>
      </c>
      <c r="I3730" s="3" t="s">
        <v>22</v>
      </c>
      <c r="J3730" s="3" t="s">
        <v>21</v>
      </c>
      <c r="K3730" s="3"/>
      <c r="L3730" s="3" t="s">
        <v>44</v>
      </c>
      <c r="M3730" s="3" t="s">
        <v>266</v>
      </c>
      <c r="N3730" s="3">
        <v>4</v>
      </c>
      <c r="O3730" s="3">
        <v>187</v>
      </c>
    </row>
    <row r="3731" spans="1:15" ht="17.100000000000001">
      <c r="A3731" s="3" t="s">
        <v>4544</v>
      </c>
      <c r="B3731" s="3" t="s">
        <v>480</v>
      </c>
      <c r="C3731" s="3" t="s">
        <v>3718</v>
      </c>
      <c r="D3731" s="3" t="s">
        <v>20</v>
      </c>
      <c r="E3731" s="3" t="s">
        <v>339</v>
      </c>
      <c r="F3731" s="3">
        <v>25</v>
      </c>
      <c r="G3731" s="3" t="s">
        <v>4545</v>
      </c>
      <c r="H3731" s="3" t="s">
        <v>21</v>
      </c>
      <c r="I3731" s="3" t="s">
        <v>22</v>
      </c>
      <c r="J3731" s="3" t="s">
        <v>21</v>
      </c>
      <c r="K3731" s="3"/>
      <c r="L3731" s="3" t="s">
        <v>333</v>
      </c>
      <c r="M3731" s="3" t="s">
        <v>347</v>
      </c>
      <c r="N3731" s="3">
        <v>27</v>
      </c>
      <c r="O3731" s="3">
        <v>215</v>
      </c>
    </row>
    <row r="3732" spans="1:15" ht="17.100000000000001">
      <c r="A3732" s="3" t="s">
        <v>4546</v>
      </c>
      <c r="B3732" s="3" t="s">
        <v>81</v>
      </c>
      <c r="C3732" s="3" t="s">
        <v>73</v>
      </c>
      <c r="D3732" s="3" t="s">
        <v>38</v>
      </c>
      <c r="E3732" s="3" t="s">
        <v>39</v>
      </c>
      <c r="F3732" s="3">
        <v>25</v>
      </c>
      <c r="G3732" s="3" t="s">
        <v>1308</v>
      </c>
      <c r="H3732" s="3" t="s">
        <v>21</v>
      </c>
      <c r="I3732" s="3" t="s">
        <v>22</v>
      </c>
      <c r="J3732" s="3" t="s">
        <v>21</v>
      </c>
      <c r="K3732" s="3"/>
      <c r="L3732" s="3" t="s">
        <v>333</v>
      </c>
      <c r="M3732" s="3" t="s">
        <v>173</v>
      </c>
      <c r="N3732" s="3">
        <v>7</v>
      </c>
      <c r="O3732" s="3">
        <v>200</v>
      </c>
    </row>
    <row r="3733" spans="1:15" ht="17.100000000000001">
      <c r="A3733" s="3" t="s">
        <v>4547</v>
      </c>
      <c r="B3733" s="3" t="s">
        <v>102</v>
      </c>
      <c r="C3733" s="3" t="s">
        <v>225</v>
      </c>
      <c r="D3733" s="3" t="s">
        <v>62</v>
      </c>
      <c r="E3733" s="3" t="s">
        <v>63</v>
      </c>
      <c r="F3733" s="3">
        <v>25</v>
      </c>
      <c r="G3733" s="3" t="s">
        <v>56</v>
      </c>
      <c r="H3733" s="3" t="s">
        <v>21</v>
      </c>
      <c r="I3733" s="3" t="s">
        <v>22</v>
      </c>
      <c r="J3733" s="3" t="s">
        <v>21</v>
      </c>
      <c r="K3733" s="3"/>
      <c r="L3733" s="3" t="s">
        <v>333</v>
      </c>
      <c r="M3733" s="3" t="s">
        <v>367</v>
      </c>
      <c r="N3733" s="3">
        <v>40</v>
      </c>
      <c r="O3733" s="3">
        <v>226</v>
      </c>
    </row>
    <row r="3734" spans="1:15" ht="17.100000000000001">
      <c r="A3734" s="3" t="s">
        <v>1764</v>
      </c>
      <c r="B3734" s="3" t="s">
        <v>55</v>
      </c>
      <c r="C3734" s="3" t="s">
        <v>3064</v>
      </c>
      <c r="D3734" s="3" t="s">
        <v>20</v>
      </c>
      <c r="E3734" s="3" t="s">
        <v>339</v>
      </c>
      <c r="F3734" s="3">
        <v>25</v>
      </c>
      <c r="G3734" s="3" t="s">
        <v>163</v>
      </c>
      <c r="H3734" s="3" t="s">
        <v>21</v>
      </c>
      <c r="I3734" s="3" t="s">
        <v>22</v>
      </c>
      <c r="J3734" s="3" t="s">
        <v>21</v>
      </c>
      <c r="K3734" s="3"/>
      <c r="L3734" s="3" t="s">
        <v>44</v>
      </c>
      <c r="M3734" s="3" t="s">
        <v>139</v>
      </c>
      <c r="N3734" s="3">
        <v>23</v>
      </c>
      <c r="O3734" s="3">
        <v>166</v>
      </c>
    </row>
    <row r="3735" spans="1:15" ht="17.100000000000001">
      <c r="A3735" s="3" t="s">
        <v>4548</v>
      </c>
      <c r="B3735" s="3" t="s">
        <v>102</v>
      </c>
      <c r="C3735" s="3" t="s">
        <v>282</v>
      </c>
      <c r="D3735" s="3" t="s">
        <v>62</v>
      </c>
      <c r="E3735" s="3" t="s">
        <v>63</v>
      </c>
      <c r="F3735" s="3">
        <v>25</v>
      </c>
      <c r="G3735" s="3" t="s">
        <v>57</v>
      </c>
      <c r="H3735" s="3" t="s">
        <v>21</v>
      </c>
      <c r="I3735" s="3" t="s">
        <v>22</v>
      </c>
      <c r="J3735" s="3" t="s">
        <v>21</v>
      </c>
      <c r="K3735" s="3"/>
      <c r="L3735" s="3" t="s">
        <v>108</v>
      </c>
      <c r="M3735" s="3" t="s">
        <v>266</v>
      </c>
      <c r="N3735" s="3">
        <v>1</v>
      </c>
      <c r="O3735" s="3">
        <v>70</v>
      </c>
    </row>
    <row r="3736" spans="1:15" ht="17.100000000000001">
      <c r="A3736" s="3" t="s">
        <v>4549</v>
      </c>
      <c r="B3736" s="3" t="s">
        <v>115</v>
      </c>
      <c r="C3736" s="3" t="s">
        <v>2359</v>
      </c>
      <c r="D3736" s="3" t="s">
        <v>20</v>
      </c>
      <c r="E3736" s="3" t="s">
        <v>339</v>
      </c>
      <c r="F3736" s="3">
        <v>25</v>
      </c>
      <c r="G3736" s="3" t="s">
        <v>4550</v>
      </c>
      <c r="H3736" s="3" t="s">
        <v>21</v>
      </c>
      <c r="I3736" s="3" t="s">
        <v>22</v>
      </c>
      <c r="J3736" s="3" t="s">
        <v>21</v>
      </c>
      <c r="K3736" s="3"/>
      <c r="L3736" s="3" t="s">
        <v>44</v>
      </c>
      <c r="M3736" s="3" t="s">
        <v>254</v>
      </c>
      <c r="N3736" s="3">
        <v>41</v>
      </c>
      <c r="O3736" s="3">
        <v>196</v>
      </c>
    </row>
    <row r="3737" spans="1:15" ht="17.100000000000001">
      <c r="A3737" s="3" t="s">
        <v>4551</v>
      </c>
      <c r="B3737" s="3" t="s">
        <v>42</v>
      </c>
      <c r="C3737" s="3" t="s">
        <v>190</v>
      </c>
      <c r="D3737" s="3" t="s">
        <v>18</v>
      </c>
      <c r="E3737" s="3" t="s">
        <v>19</v>
      </c>
      <c r="F3737" s="3">
        <v>25</v>
      </c>
      <c r="G3737" s="3" t="s">
        <v>177</v>
      </c>
      <c r="H3737" s="3" t="s">
        <v>21</v>
      </c>
      <c r="I3737" s="3" t="s">
        <v>22</v>
      </c>
      <c r="J3737" s="3" t="s">
        <v>21</v>
      </c>
      <c r="K3737" s="3"/>
      <c r="L3737" s="3" t="s">
        <v>49</v>
      </c>
      <c r="M3737" s="3" t="s">
        <v>76</v>
      </c>
      <c r="N3737" s="3">
        <v>23</v>
      </c>
      <c r="O3737" s="3">
        <v>243</v>
      </c>
    </row>
    <row r="3738" spans="1:15" ht="17.100000000000001">
      <c r="A3738" s="3" t="s">
        <v>4552</v>
      </c>
      <c r="B3738" s="3" t="s">
        <v>166</v>
      </c>
      <c r="C3738" s="3" t="s">
        <v>4553</v>
      </c>
      <c r="D3738" s="3" t="s">
        <v>20</v>
      </c>
      <c r="E3738" s="3" t="s">
        <v>4124</v>
      </c>
      <c r="F3738" s="3">
        <v>25</v>
      </c>
      <c r="G3738" s="3" t="s">
        <v>2405</v>
      </c>
      <c r="H3738" s="3" t="s">
        <v>21</v>
      </c>
      <c r="I3738" s="3" t="s">
        <v>22</v>
      </c>
      <c r="J3738" s="3" t="s">
        <v>21</v>
      </c>
      <c r="K3738" s="3"/>
      <c r="L3738" s="3" t="s">
        <v>122</v>
      </c>
      <c r="M3738" s="3" t="s">
        <v>173</v>
      </c>
      <c r="N3738" s="3">
        <v>0</v>
      </c>
      <c r="O3738" s="3">
        <v>73</v>
      </c>
    </row>
    <row r="3739" spans="1:15" ht="17.100000000000001">
      <c r="A3739" s="3" t="s">
        <v>4554</v>
      </c>
      <c r="B3739" s="3" t="s">
        <v>166</v>
      </c>
      <c r="C3739" s="3" t="s">
        <v>204</v>
      </c>
      <c r="D3739" s="3" t="s">
        <v>91</v>
      </c>
      <c r="E3739" s="3" t="s">
        <v>92</v>
      </c>
      <c r="F3739" s="3">
        <v>25</v>
      </c>
      <c r="G3739" s="3" t="s">
        <v>1308</v>
      </c>
      <c r="H3739" s="3" t="s">
        <v>21</v>
      </c>
      <c r="I3739" s="3" t="s">
        <v>22</v>
      </c>
      <c r="J3739" s="3" t="s">
        <v>21</v>
      </c>
      <c r="K3739" s="3"/>
      <c r="L3739" s="3" t="s">
        <v>108</v>
      </c>
      <c r="M3739" s="3" t="s">
        <v>139</v>
      </c>
      <c r="N3739" s="3">
        <v>0</v>
      </c>
      <c r="O3739" s="3">
        <v>62</v>
      </c>
    </row>
    <row r="3740" spans="1:15" ht="17.100000000000001">
      <c r="A3740" s="3" t="s">
        <v>4555</v>
      </c>
      <c r="B3740" s="3" t="s">
        <v>16</v>
      </c>
      <c r="C3740" s="3" t="s">
        <v>187</v>
      </c>
      <c r="D3740" s="3" t="s">
        <v>18</v>
      </c>
      <c r="E3740" s="3" t="s">
        <v>19</v>
      </c>
      <c r="F3740" s="3">
        <v>25</v>
      </c>
      <c r="G3740" s="3" t="s">
        <v>253</v>
      </c>
      <c r="H3740" s="3" t="s">
        <v>21</v>
      </c>
      <c r="I3740" s="3" t="s">
        <v>22</v>
      </c>
      <c r="J3740" s="3" t="s">
        <v>21</v>
      </c>
      <c r="K3740" s="3"/>
      <c r="L3740" s="3" t="s">
        <v>75</v>
      </c>
      <c r="M3740" s="3" t="s">
        <v>1319</v>
      </c>
      <c r="N3740" s="3">
        <v>57</v>
      </c>
      <c r="O3740" s="3">
        <v>92</v>
      </c>
    </row>
    <row r="3741" spans="1:15" ht="17.100000000000001">
      <c r="A3741" s="3" t="s">
        <v>4556</v>
      </c>
      <c r="B3741" s="3" t="s">
        <v>131</v>
      </c>
      <c r="C3741" s="3" t="s">
        <v>3874</v>
      </c>
      <c r="D3741" s="3" t="s">
        <v>2190</v>
      </c>
      <c r="E3741" s="3" t="s">
        <v>2191</v>
      </c>
      <c r="F3741" s="3">
        <v>25</v>
      </c>
      <c r="G3741" s="3" t="s">
        <v>1699</v>
      </c>
      <c r="H3741" s="3" t="s">
        <v>21</v>
      </c>
      <c r="I3741" s="3" t="s">
        <v>22</v>
      </c>
      <c r="J3741" s="3" t="s">
        <v>21</v>
      </c>
      <c r="K3741" s="3"/>
      <c r="L3741" s="3" t="s">
        <v>49</v>
      </c>
      <c r="M3741" s="3" t="s">
        <v>306</v>
      </c>
      <c r="N3741" s="3">
        <v>17</v>
      </c>
      <c r="O3741" s="3">
        <v>172</v>
      </c>
    </row>
    <row r="3742" spans="1:15" ht="17.100000000000001">
      <c r="A3742" s="3" t="s">
        <v>4557</v>
      </c>
      <c r="B3742" s="3" t="s">
        <v>81</v>
      </c>
      <c r="C3742" s="3" t="s">
        <v>2569</v>
      </c>
      <c r="D3742" s="3" t="s">
        <v>20</v>
      </c>
      <c r="E3742" s="3" t="s">
        <v>339</v>
      </c>
      <c r="F3742" s="3">
        <v>25</v>
      </c>
      <c r="G3742" s="3" t="s">
        <v>20</v>
      </c>
      <c r="H3742" s="3" t="s">
        <v>21</v>
      </c>
      <c r="I3742" s="3" t="s">
        <v>22</v>
      </c>
      <c r="J3742" s="3" t="s">
        <v>21</v>
      </c>
      <c r="K3742" s="3"/>
      <c r="L3742" s="3" t="s">
        <v>87</v>
      </c>
      <c r="M3742" s="3" t="s">
        <v>343</v>
      </c>
      <c r="N3742" s="3">
        <v>13</v>
      </c>
      <c r="O3742" s="3">
        <v>181</v>
      </c>
    </row>
    <row r="3743" spans="1:15" ht="17.100000000000001">
      <c r="A3743" s="3" t="s">
        <v>4558</v>
      </c>
      <c r="B3743" s="3" t="s">
        <v>42</v>
      </c>
      <c r="C3743" s="3" t="s">
        <v>187</v>
      </c>
      <c r="D3743" s="3" t="s">
        <v>18</v>
      </c>
      <c r="E3743" s="3" t="s">
        <v>19</v>
      </c>
      <c r="F3743" s="3">
        <v>25</v>
      </c>
      <c r="G3743" s="3" t="s">
        <v>52</v>
      </c>
      <c r="H3743" s="3" t="s">
        <v>21</v>
      </c>
      <c r="I3743" s="3" t="s">
        <v>22</v>
      </c>
      <c r="J3743" s="3" t="s">
        <v>21</v>
      </c>
      <c r="K3743" s="3"/>
      <c r="L3743" s="3" t="s">
        <v>160</v>
      </c>
      <c r="M3743" s="3" t="s">
        <v>227</v>
      </c>
      <c r="N3743" s="3">
        <v>11</v>
      </c>
      <c r="O3743" s="3">
        <v>67</v>
      </c>
    </row>
    <row r="3744" spans="1:15" ht="17.100000000000001">
      <c r="A3744" s="3" t="s">
        <v>4559</v>
      </c>
      <c r="B3744" s="3" t="s">
        <v>3959</v>
      </c>
      <c r="C3744" s="3" t="s">
        <v>37</v>
      </c>
      <c r="D3744" s="3" t="s">
        <v>38</v>
      </c>
      <c r="E3744" s="3" t="s">
        <v>39</v>
      </c>
      <c r="F3744" s="3">
        <v>25</v>
      </c>
      <c r="G3744" s="3" t="s">
        <v>1530</v>
      </c>
      <c r="H3744" s="3" t="s">
        <v>21</v>
      </c>
      <c r="I3744" s="3" t="s">
        <v>22</v>
      </c>
      <c r="J3744" s="3" t="s">
        <v>21</v>
      </c>
      <c r="K3744" s="3"/>
      <c r="L3744" s="3" t="s">
        <v>87</v>
      </c>
      <c r="M3744" s="3" t="s">
        <v>347</v>
      </c>
      <c r="N3744" s="3">
        <v>40</v>
      </c>
      <c r="O3744" s="3">
        <v>154</v>
      </c>
    </row>
    <row r="3745" spans="1:15" ht="17.100000000000001">
      <c r="A3745" s="3" t="s">
        <v>4560</v>
      </c>
      <c r="B3745" s="3" t="s">
        <v>36</v>
      </c>
      <c r="C3745" s="3" t="s">
        <v>116</v>
      </c>
      <c r="D3745" s="3" t="s">
        <v>62</v>
      </c>
      <c r="E3745" s="3" t="s">
        <v>63</v>
      </c>
      <c r="F3745" s="3">
        <v>25</v>
      </c>
      <c r="G3745" s="3" t="s">
        <v>936</v>
      </c>
      <c r="H3745" s="3" t="s">
        <v>21</v>
      </c>
      <c r="I3745" s="3" t="s">
        <v>22</v>
      </c>
      <c r="J3745" s="3" t="s">
        <v>21</v>
      </c>
      <c r="K3745" s="3"/>
      <c r="L3745" s="3" t="s">
        <v>209</v>
      </c>
      <c r="M3745" s="3" t="s">
        <v>347</v>
      </c>
      <c r="N3745" s="3">
        <v>17</v>
      </c>
      <c r="O3745" s="3">
        <v>225</v>
      </c>
    </row>
    <row r="3746" spans="1:15" ht="17.100000000000001">
      <c r="A3746" s="3" t="s">
        <v>4561</v>
      </c>
      <c r="B3746" s="3" t="s">
        <v>115</v>
      </c>
      <c r="C3746" s="3" t="s">
        <v>236</v>
      </c>
      <c r="D3746" s="3" t="s">
        <v>91</v>
      </c>
      <c r="E3746" s="3" t="s">
        <v>92</v>
      </c>
      <c r="F3746" s="3">
        <v>25</v>
      </c>
      <c r="G3746" s="3" t="s">
        <v>3762</v>
      </c>
      <c r="H3746" s="3" t="s">
        <v>21</v>
      </c>
      <c r="I3746" s="3" t="s">
        <v>22</v>
      </c>
      <c r="J3746" s="3" t="s">
        <v>21</v>
      </c>
      <c r="K3746" s="3"/>
      <c r="L3746" s="3" t="s">
        <v>49</v>
      </c>
      <c r="M3746" s="3" t="s">
        <v>50</v>
      </c>
      <c r="N3746" s="3">
        <v>26</v>
      </c>
      <c r="O3746" s="3">
        <v>197</v>
      </c>
    </row>
    <row r="3747" spans="1:15" ht="17.100000000000001">
      <c r="A3747" s="3" t="s">
        <v>4562</v>
      </c>
      <c r="B3747" s="3" t="s">
        <v>196</v>
      </c>
      <c r="C3747" s="3" t="s">
        <v>836</v>
      </c>
      <c r="D3747" s="3" t="s">
        <v>62</v>
      </c>
      <c r="E3747" s="3" t="s">
        <v>63</v>
      </c>
      <c r="F3747" s="3">
        <v>25</v>
      </c>
      <c r="G3747" s="3" t="s">
        <v>52</v>
      </c>
      <c r="H3747" s="3" t="s">
        <v>21</v>
      </c>
      <c r="I3747" s="3" t="s">
        <v>22</v>
      </c>
      <c r="J3747" s="3" t="s">
        <v>21</v>
      </c>
      <c r="K3747" s="3"/>
      <c r="L3747" s="3" t="s">
        <v>49</v>
      </c>
      <c r="M3747" s="3" t="s">
        <v>205</v>
      </c>
      <c r="N3747" s="3">
        <v>2</v>
      </c>
      <c r="O3747" s="3">
        <v>156</v>
      </c>
    </row>
    <row r="3748" spans="1:15" ht="17.100000000000001">
      <c r="A3748" s="3" t="s">
        <v>4563</v>
      </c>
      <c r="B3748" s="3" t="s">
        <v>680</v>
      </c>
      <c r="C3748" s="3" t="s">
        <v>127</v>
      </c>
      <c r="D3748" s="3" t="s">
        <v>62</v>
      </c>
      <c r="E3748" s="3" t="s">
        <v>63</v>
      </c>
      <c r="F3748" s="3">
        <v>25</v>
      </c>
      <c r="G3748" s="3" t="s">
        <v>74</v>
      </c>
      <c r="H3748" s="3" t="s">
        <v>21</v>
      </c>
      <c r="I3748" s="3" t="s">
        <v>22</v>
      </c>
      <c r="J3748" s="3" t="s">
        <v>21</v>
      </c>
      <c r="K3748" s="3"/>
      <c r="L3748" s="3" t="s">
        <v>44</v>
      </c>
      <c r="M3748" s="3" t="s">
        <v>343</v>
      </c>
      <c r="N3748" s="3">
        <v>43</v>
      </c>
      <c r="O3748" s="3">
        <v>211</v>
      </c>
    </row>
    <row r="3749" spans="1:15" ht="17.100000000000001">
      <c r="A3749" s="3" t="s">
        <v>4564</v>
      </c>
      <c r="B3749" s="3" t="s">
        <v>47</v>
      </c>
      <c r="C3749" s="3" t="s">
        <v>221</v>
      </c>
      <c r="D3749" s="3" t="s">
        <v>38</v>
      </c>
      <c r="E3749" s="3" t="s">
        <v>39</v>
      </c>
      <c r="F3749" s="3">
        <v>25</v>
      </c>
      <c r="G3749" s="3" t="s">
        <v>4565</v>
      </c>
      <c r="H3749" s="3" t="s">
        <v>21</v>
      </c>
      <c r="I3749" s="3" t="s">
        <v>22</v>
      </c>
      <c r="J3749" s="3" t="s">
        <v>21</v>
      </c>
      <c r="K3749" s="3"/>
      <c r="L3749" s="3" t="s">
        <v>160</v>
      </c>
      <c r="M3749" s="3" t="s">
        <v>266</v>
      </c>
      <c r="N3749" s="3">
        <v>10</v>
      </c>
      <c r="O3749" s="3">
        <v>72</v>
      </c>
    </row>
    <row r="3750" spans="1:15" ht="17.100000000000001">
      <c r="A3750" s="3" t="s">
        <v>4566</v>
      </c>
      <c r="B3750" s="3" t="s">
        <v>249</v>
      </c>
      <c r="C3750" s="3" t="s">
        <v>616</v>
      </c>
      <c r="D3750" s="3" t="s">
        <v>18</v>
      </c>
      <c r="E3750" s="3" t="s">
        <v>19</v>
      </c>
      <c r="F3750" s="3">
        <v>25</v>
      </c>
      <c r="G3750" s="3" t="s">
        <v>1019</v>
      </c>
      <c r="H3750" s="3" t="s">
        <v>21</v>
      </c>
      <c r="I3750" s="3" t="s">
        <v>1020</v>
      </c>
      <c r="J3750" s="3" t="s">
        <v>21</v>
      </c>
      <c r="K3750" s="3" t="s">
        <v>145</v>
      </c>
      <c r="L3750" s="3" t="s">
        <v>194</v>
      </c>
      <c r="M3750" s="3" t="s">
        <v>109</v>
      </c>
      <c r="N3750" s="3">
        <v>31</v>
      </c>
      <c r="O3750" s="3">
        <v>227</v>
      </c>
    </row>
    <row r="3751" spans="1:15" ht="17.100000000000001">
      <c r="A3751" s="3" t="s">
        <v>4567</v>
      </c>
      <c r="B3751" s="3" t="s">
        <v>31</v>
      </c>
      <c r="C3751" s="3" t="s">
        <v>162</v>
      </c>
      <c r="D3751" s="3" t="s">
        <v>18</v>
      </c>
      <c r="E3751" s="3" t="s">
        <v>19</v>
      </c>
      <c r="F3751" s="3">
        <v>25</v>
      </c>
      <c r="G3751" s="3" t="s">
        <v>159</v>
      </c>
      <c r="H3751" s="3" t="s">
        <v>21</v>
      </c>
      <c r="I3751" s="3" t="s">
        <v>22</v>
      </c>
      <c r="J3751" s="3" t="s">
        <v>21</v>
      </c>
      <c r="K3751" s="3"/>
      <c r="L3751" s="3" t="s">
        <v>87</v>
      </c>
      <c r="M3751" s="3" t="s">
        <v>324</v>
      </c>
      <c r="N3751" s="3">
        <v>0</v>
      </c>
      <c r="O3751" s="3">
        <v>71</v>
      </c>
    </row>
    <row r="3752" spans="1:15" ht="17.100000000000001">
      <c r="A3752" s="3" t="s">
        <v>4568</v>
      </c>
      <c r="B3752" s="3" t="s">
        <v>81</v>
      </c>
      <c r="C3752" s="3" t="s">
        <v>1146</v>
      </c>
      <c r="D3752" s="3" t="s">
        <v>20</v>
      </c>
      <c r="E3752" s="3" t="s">
        <v>339</v>
      </c>
      <c r="F3752" s="3">
        <v>25</v>
      </c>
      <c r="G3752" s="3" t="s">
        <v>57</v>
      </c>
      <c r="H3752" s="3" t="s">
        <v>21</v>
      </c>
      <c r="I3752" s="3" t="s">
        <v>22</v>
      </c>
      <c r="J3752" s="3" t="s">
        <v>21</v>
      </c>
      <c r="K3752" s="3"/>
      <c r="L3752" s="3" t="s">
        <v>108</v>
      </c>
      <c r="M3752" s="3" t="s">
        <v>639</v>
      </c>
      <c r="N3752" s="3">
        <v>5</v>
      </c>
      <c r="O3752" s="3">
        <v>38</v>
      </c>
    </row>
    <row r="3753" spans="1:15" ht="17.100000000000001">
      <c r="A3753" s="3" t="s">
        <v>4569</v>
      </c>
      <c r="B3753" s="3" t="s">
        <v>16</v>
      </c>
      <c r="C3753" s="3" t="s">
        <v>1308</v>
      </c>
      <c r="D3753" s="3" t="s">
        <v>20</v>
      </c>
      <c r="E3753" s="3" t="s">
        <v>339</v>
      </c>
      <c r="F3753" s="3">
        <v>25</v>
      </c>
      <c r="G3753" s="3" t="s">
        <v>113</v>
      </c>
      <c r="H3753" s="3" t="s">
        <v>21</v>
      </c>
      <c r="I3753" s="3" t="s">
        <v>22</v>
      </c>
      <c r="J3753" s="3" t="s">
        <v>21</v>
      </c>
      <c r="K3753" s="3"/>
      <c r="L3753" s="3" t="s">
        <v>44</v>
      </c>
      <c r="M3753" s="3" t="s">
        <v>88</v>
      </c>
      <c r="N3753" s="3">
        <v>105</v>
      </c>
      <c r="O3753" s="3">
        <v>197</v>
      </c>
    </row>
    <row r="3754" spans="1:15" ht="17.100000000000001">
      <c r="A3754" s="3" t="s">
        <v>4570</v>
      </c>
      <c r="B3754" s="3" t="s">
        <v>72</v>
      </c>
      <c r="C3754" s="3" t="s">
        <v>470</v>
      </c>
      <c r="D3754" s="3" t="s">
        <v>18</v>
      </c>
      <c r="E3754" s="3" t="s">
        <v>19</v>
      </c>
      <c r="F3754" s="3">
        <v>25</v>
      </c>
      <c r="G3754" s="3" t="s">
        <v>229</v>
      </c>
      <c r="H3754" s="3" t="s">
        <v>21</v>
      </c>
      <c r="I3754" s="3" t="s">
        <v>22</v>
      </c>
      <c r="J3754" s="3" t="s">
        <v>21</v>
      </c>
      <c r="K3754" s="3"/>
      <c r="L3754" s="3" t="s">
        <v>333</v>
      </c>
      <c r="M3754" s="3" t="s">
        <v>227</v>
      </c>
      <c r="N3754" s="3">
        <v>12</v>
      </c>
      <c r="O3754" s="3">
        <v>188</v>
      </c>
    </row>
    <row r="3755" spans="1:15" ht="17.100000000000001">
      <c r="A3755" s="3" t="s">
        <v>4571</v>
      </c>
      <c r="B3755" s="3" t="s">
        <v>16</v>
      </c>
      <c r="C3755" s="3" t="s">
        <v>3064</v>
      </c>
      <c r="D3755" s="3" t="s">
        <v>20</v>
      </c>
      <c r="E3755" s="3" t="s">
        <v>339</v>
      </c>
      <c r="F3755" s="3">
        <v>25</v>
      </c>
      <c r="G3755" s="3" t="s">
        <v>20</v>
      </c>
      <c r="H3755" s="3" t="s">
        <v>21</v>
      </c>
      <c r="I3755" s="3" t="s">
        <v>22</v>
      </c>
      <c r="J3755" s="3" t="s">
        <v>21</v>
      </c>
      <c r="K3755" s="3"/>
      <c r="L3755" s="3" t="s">
        <v>49</v>
      </c>
      <c r="M3755" s="3" t="s">
        <v>254</v>
      </c>
      <c r="N3755" s="3">
        <v>0</v>
      </c>
      <c r="O3755" s="3">
        <v>3</v>
      </c>
    </row>
    <row r="3756" spans="1:15" ht="17.100000000000001">
      <c r="A3756" s="3" t="s">
        <v>4572</v>
      </c>
      <c r="B3756" s="3" t="s">
        <v>789</v>
      </c>
      <c r="C3756" s="3" t="s">
        <v>4573</v>
      </c>
      <c r="D3756" s="3" t="s">
        <v>20</v>
      </c>
      <c r="E3756" s="3" t="s">
        <v>4574</v>
      </c>
      <c r="F3756" s="3">
        <v>25</v>
      </c>
      <c r="G3756" s="3" t="s">
        <v>74</v>
      </c>
      <c r="H3756" s="3" t="s">
        <v>21</v>
      </c>
      <c r="I3756" s="3" t="s">
        <v>22</v>
      </c>
      <c r="J3756" s="3" t="s">
        <v>21</v>
      </c>
      <c r="K3756" s="3"/>
      <c r="L3756" s="3" t="s">
        <v>218</v>
      </c>
      <c r="M3756" s="3" t="s">
        <v>205</v>
      </c>
      <c r="N3756" s="3">
        <v>57</v>
      </c>
      <c r="O3756" s="3">
        <v>131</v>
      </c>
    </row>
    <row r="3757" spans="1:15" ht="17.100000000000001">
      <c r="A3757" s="3" t="s">
        <v>4575</v>
      </c>
      <c r="B3757" s="3" t="s">
        <v>1380</v>
      </c>
      <c r="C3757" s="3" t="s">
        <v>200</v>
      </c>
      <c r="D3757" s="3" t="s">
        <v>38</v>
      </c>
      <c r="E3757" s="3" t="s">
        <v>39</v>
      </c>
      <c r="F3757" s="3">
        <v>25</v>
      </c>
      <c r="G3757" s="3" t="s">
        <v>152</v>
      </c>
      <c r="H3757" s="3" t="s">
        <v>21</v>
      </c>
      <c r="I3757" s="3" t="s">
        <v>22</v>
      </c>
      <c r="J3757" s="3" t="s">
        <v>21</v>
      </c>
      <c r="K3757" s="3"/>
      <c r="L3757" s="3" t="s">
        <v>33</v>
      </c>
      <c r="M3757" s="3" t="s">
        <v>205</v>
      </c>
      <c r="N3757" s="3">
        <v>35</v>
      </c>
      <c r="O3757" s="3">
        <v>171</v>
      </c>
    </row>
    <row r="3758" spans="1:15" ht="17.100000000000001">
      <c r="A3758" s="3" t="s">
        <v>4576</v>
      </c>
      <c r="B3758" s="3" t="s">
        <v>81</v>
      </c>
      <c r="C3758" s="3" t="s">
        <v>657</v>
      </c>
      <c r="D3758" s="3" t="s">
        <v>62</v>
      </c>
      <c r="E3758" s="3" t="s">
        <v>63</v>
      </c>
      <c r="F3758" s="3">
        <v>25</v>
      </c>
      <c r="G3758" s="3" t="s">
        <v>4577</v>
      </c>
      <c r="H3758" s="3" t="s">
        <v>21</v>
      </c>
      <c r="I3758" s="3" t="s">
        <v>22</v>
      </c>
      <c r="J3758" s="3" t="s">
        <v>21</v>
      </c>
      <c r="K3758" s="3"/>
      <c r="L3758" s="3" t="s">
        <v>104</v>
      </c>
      <c r="M3758" s="3" t="s">
        <v>266</v>
      </c>
      <c r="N3758" s="3">
        <v>14</v>
      </c>
      <c r="O3758" s="3">
        <v>237</v>
      </c>
    </row>
    <row r="3759" spans="1:15" ht="17.100000000000001">
      <c r="A3759" s="3" t="s">
        <v>4578</v>
      </c>
      <c r="B3759" s="3" t="s">
        <v>166</v>
      </c>
      <c r="C3759" s="3" t="s">
        <v>98</v>
      </c>
      <c r="D3759" s="3" t="s">
        <v>91</v>
      </c>
      <c r="E3759" s="3" t="s">
        <v>92</v>
      </c>
      <c r="F3759" s="3">
        <v>25</v>
      </c>
      <c r="G3759" s="3" t="s">
        <v>252</v>
      </c>
      <c r="H3759" s="3" t="s">
        <v>21</v>
      </c>
      <c r="I3759" s="3" t="s">
        <v>22</v>
      </c>
      <c r="J3759" s="3" t="s">
        <v>21</v>
      </c>
      <c r="K3759" s="3"/>
      <c r="L3759" s="3" t="s">
        <v>333</v>
      </c>
      <c r="M3759" s="3" t="s">
        <v>147</v>
      </c>
      <c r="N3759" s="3">
        <v>0</v>
      </c>
      <c r="O3759" s="3">
        <v>247</v>
      </c>
    </row>
    <row r="3760" spans="1:15" ht="17.100000000000001">
      <c r="A3760" s="3" t="s">
        <v>4579</v>
      </c>
      <c r="B3760" s="3" t="s">
        <v>42</v>
      </c>
      <c r="C3760" s="3" t="s">
        <v>357</v>
      </c>
      <c r="D3760" s="3" t="s">
        <v>62</v>
      </c>
      <c r="E3760" s="3" t="s">
        <v>63</v>
      </c>
      <c r="F3760" s="3">
        <v>25</v>
      </c>
      <c r="G3760" s="3" t="s">
        <v>113</v>
      </c>
      <c r="H3760" s="3" t="s">
        <v>21</v>
      </c>
      <c r="I3760" s="3" t="s">
        <v>22</v>
      </c>
      <c r="J3760" s="3" t="s">
        <v>21</v>
      </c>
      <c r="K3760" s="3"/>
      <c r="L3760" s="3" t="s">
        <v>117</v>
      </c>
      <c r="M3760" s="3" t="s">
        <v>88</v>
      </c>
      <c r="N3760" s="3">
        <v>13</v>
      </c>
      <c r="O3760" s="3">
        <v>200</v>
      </c>
    </row>
    <row r="3761" spans="1:15" ht="17.100000000000001">
      <c r="A3761" s="3" t="s">
        <v>4580</v>
      </c>
      <c r="B3761" s="3" t="s">
        <v>55</v>
      </c>
      <c r="C3761" s="3" t="s">
        <v>207</v>
      </c>
      <c r="D3761" s="3" t="s">
        <v>18</v>
      </c>
      <c r="E3761" s="3" t="s">
        <v>19</v>
      </c>
      <c r="F3761" s="3">
        <v>25</v>
      </c>
      <c r="G3761" s="3" t="s">
        <v>357</v>
      </c>
      <c r="H3761" s="3" t="s">
        <v>21</v>
      </c>
      <c r="I3761" s="3" t="s">
        <v>22</v>
      </c>
      <c r="J3761" s="3" t="s">
        <v>21</v>
      </c>
      <c r="K3761" s="3"/>
      <c r="L3761" s="3" t="s">
        <v>49</v>
      </c>
      <c r="M3761" s="3" t="s">
        <v>306</v>
      </c>
      <c r="N3761" s="3">
        <v>26</v>
      </c>
      <c r="O3761" s="3">
        <v>177</v>
      </c>
    </row>
    <row r="3762" spans="1:15" ht="17.100000000000001">
      <c r="A3762" s="3" t="s">
        <v>4581</v>
      </c>
      <c r="B3762" s="3" t="s">
        <v>567</v>
      </c>
      <c r="C3762" s="3" t="s">
        <v>17</v>
      </c>
      <c r="D3762" s="3" t="s">
        <v>18</v>
      </c>
      <c r="E3762" s="3" t="s">
        <v>19</v>
      </c>
      <c r="F3762" s="3">
        <v>25</v>
      </c>
      <c r="G3762" s="3" t="s">
        <v>142</v>
      </c>
      <c r="H3762" s="3" t="s">
        <v>21</v>
      </c>
      <c r="I3762" s="3" t="s">
        <v>22</v>
      </c>
      <c r="J3762" s="3" t="s">
        <v>21</v>
      </c>
      <c r="K3762" s="3"/>
      <c r="L3762" s="3" t="s">
        <v>247</v>
      </c>
      <c r="M3762" s="3" t="s">
        <v>639</v>
      </c>
      <c r="N3762" s="3">
        <v>6</v>
      </c>
      <c r="O3762" s="3">
        <v>177</v>
      </c>
    </row>
    <row r="3763" spans="1:15" ht="17.100000000000001">
      <c r="A3763" s="3" t="s">
        <v>3394</v>
      </c>
      <c r="B3763" s="3" t="s">
        <v>72</v>
      </c>
      <c r="C3763" s="3" t="s">
        <v>1308</v>
      </c>
      <c r="D3763" s="3" t="s">
        <v>20</v>
      </c>
      <c r="E3763" s="3" t="s">
        <v>339</v>
      </c>
      <c r="F3763" s="3">
        <v>25</v>
      </c>
      <c r="G3763" s="3" t="s">
        <v>113</v>
      </c>
      <c r="H3763" s="3" t="s">
        <v>21</v>
      </c>
      <c r="I3763" s="3" t="s">
        <v>22</v>
      </c>
      <c r="J3763" s="3" t="s">
        <v>21</v>
      </c>
      <c r="K3763" s="3"/>
      <c r="L3763" s="3" t="s">
        <v>49</v>
      </c>
      <c r="M3763" s="3" t="s">
        <v>254</v>
      </c>
      <c r="N3763" s="3">
        <v>8</v>
      </c>
      <c r="O3763" s="3">
        <v>121</v>
      </c>
    </row>
    <row r="3764" spans="1:15" ht="17.100000000000001">
      <c r="A3764" s="3" t="s">
        <v>4582</v>
      </c>
      <c r="B3764" s="3" t="s">
        <v>445</v>
      </c>
      <c r="C3764" s="3" t="s">
        <v>3849</v>
      </c>
      <c r="D3764" s="3" t="s">
        <v>1311</v>
      </c>
      <c r="E3764" s="3" t="s">
        <v>1312</v>
      </c>
      <c r="F3764" s="3">
        <v>25</v>
      </c>
      <c r="G3764" s="3" t="s">
        <v>4583</v>
      </c>
      <c r="H3764" s="3" t="s">
        <v>21</v>
      </c>
      <c r="I3764" s="3" t="s">
        <v>22</v>
      </c>
      <c r="J3764" s="3" t="s">
        <v>21</v>
      </c>
      <c r="K3764" s="3" t="s">
        <v>491</v>
      </c>
      <c r="L3764" s="3" t="s">
        <v>33</v>
      </c>
      <c r="M3764" s="3" t="s">
        <v>45</v>
      </c>
      <c r="N3764" s="3">
        <v>9</v>
      </c>
      <c r="O3764" s="3">
        <v>201</v>
      </c>
    </row>
    <row r="3765" spans="1:15" ht="17.100000000000001">
      <c r="A3765" s="3" t="s">
        <v>4584</v>
      </c>
      <c r="B3765" s="3" t="s">
        <v>84</v>
      </c>
      <c r="C3765" s="3" t="s">
        <v>2443</v>
      </c>
      <c r="D3765" s="3" t="s">
        <v>20</v>
      </c>
      <c r="E3765" s="3" t="s">
        <v>339</v>
      </c>
      <c r="F3765" s="3">
        <v>25</v>
      </c>
      <c r="G3765" s="3" t="s">
        <v>69</v>
      </c>
      <c r="H3765" s="3" t="s">
        <v>21</v>
      </c>
      <c r="I3765" s="3" t="s">
        <v>22</v>
      </c>
      <c r="J3765" s="3" t="s">
        <v>21</v>
      </c>
      <c r="K3765" s="3"/>
      <c r="L3765" s="3" t="s">
        <v>160</v>
      </c>
      <c r="M3765" s="3" t="s">
        <v>88</v>
      </c>
      <c r="N3765" s="3">
        <v>29</v>
      </c>
      <c r="O3765" s="3">
        <v>174</v>
      </c>
    </row>
    <row r="3766" spans="1:15" ht="17.100000000000001">
      <c r="A3766" s="3" t="s">
        <v>4585</v>
      </c>
      <c r="B3766" s="3" t="s">
        <v>1593</v>
      </c>
      <c r="C3766" s="3" t="s">
        <v>27</v>
      </c>
      <c r="D3766" s="3" t="s">
        <v>18</v>
      </c>
      <c r="E3766" s="3" t="s">
        <v>19</v>
      </c>
      <c r="F3766" s="3">
        <v>25</v>
      </c>
      <c r="G3766" s="3" t="s">
        <v>57</v>
      </c>
      <c r="H3766" s="3" t="s">
        <v>21</v>
      </c>
      <c r="I3766" s="3" t="s">
        <v>22</v>
      </c>
      <c r="J3766" s="3" t="s">
        <v>21</v>
      </c>
      <c r="K3766" s="3"/>
      <c r="L3766" s="3" t="s">
        <v>247</v>
      </c>
      <c r="M3766" s="3" t="s">
        <v>109</v>
      </c>
      <c r="N3766" s="3">
        <v>25</v>
      </c>
      <c r="O3766" s="3">
        <v>197</v>
      </c>
    </row>
    <row r="3767" spans="1:15" ht="17.100000000000001">
      <c r="A3767" s="3" t="s">
        <v>4586</v>
      </c>
      <c r="B3767" s="3" t="s">
        <v>36</v>
      </c>
      <c r="C3767" s="3" t="s">
        <v>4587</v>
      </c>
      <c r="D3767" s="3" t="s">
        <v>20</v>
      </c>
      <c r="E3767" s="3" t="s">
        <v>3438</v>
      </c>
      <c r="F3767" s="3">
        <v>25</v>
      </c>
      <c r="G3767" s="3" t="s">
        <v>4588</v>
      </c>
      <c r="H3767" s="3" t="s">
        <v>21</v>
      </c>
      <c r="I3767" s="3" t="s">
        <v>4589</v>
      </c>
      <c r="J3767" s="3" t="s">
        <v>21</v>
      </c>
      <c r="K3767" s="3" t="s">
        <v>4590</v>
      </c>
      <c r="L3767" s="3" t="s">
        <v>333</v>
      </c>
      <c r="M3767" s="3" t="s">
        <v>266</v>
      </c>
      <c r="N3767" s="3">
        <v>13</v>
      </c>
      <c r="O3767" s="3">
        <v>90</v>
      </c>
    </row>
    <row r="3768" spans="1:15" ht="17.100000000000001">
      <c r="A3768" s="3" t="s">
        <v>4591</v>
      </c>
      <c r="B3768" s="3" t="s">
        <v>16</v>
      </c>
      <c r="C3768" s="3" t="s">
        <v>4592</v>
      </c>
      <c r="D3768" s="3" t="s">
        <v>20</v>
      </c>
      <c r="E3768" s="3" t="s">
        <v>4124</v>
      </c>
      <c r="F3768" s="3">
        <v>25</v>
      </c>
      <c r="G3768" s="3" t="s">
        <v>74</v>
      </c>
      <c r="H3768" s="3" t="s">
        <v>21</v>
      </c>
      <c r="I3768" s="3" t="s">
        <v>22</v>
      </c>
      <c r="J3768" s="3" t="s">
        <v>21</v>
      </c>
      <c r="K3768" s="3" t="s">
        <v>491</v>
      </c>
      <c r="L3768" s="3" t="s">
        <v>122</v>
      </c>
      <c r="M3768" s="3" t="s">
        <v>4046</v>
      </c>
      <c r="N3768" s="3">
        <v>64</v>
      </c>
      <c r="O3768" s="3">
        <v>188</v>
      </c>
    </row>
    <row r="3769" spans="1:15" ht="17.100000000000001">
      <c r="A3769" s="3" t="s">
        <v>4593</v>
      </c>
      <c r="B3769" s="3" t="s">
        <v>16</v>
      </c>
      <c r="C3769" s="3"/>
      <c r="D3769" s="3" t="s">
        <v>20</v>
      </c>
      <c r="E3769" s="3" t="s">
        <v>339</v>
      </c>
      <c r="F3769" s="3">
        <v>25</v>
      </c>
      <c r="G3769" s="3" t="s">
        <v>20</v>
      </c>
      <c r="H3769" s="3" t="s">
        <v>21</v>
      </c>
      <c r="I3769" s="3" t="s">
        <v>22</v>
      </c>
      <c r="J3769" s="3" t="s">
        <v>21</v>
      </c>
      <c r="K3769" s="3"/>
      <c r="L3769" s="3" t="s">
        <v>104</v>
      </c>
      <c r="M3769" s="3" t="s">
        <v>227</v>
      </c>
      <c r="N3769" s="3">
        <v>16</v>
      </c>
      <c r="O3769" s="3">
        <v>76</v>
      </c>
    </row>
    <row r="3770" spans="1:15" ht="17.100000000000001">
      <c r="A3770" s="3" t="s">
        <v>4594</v>
      </c>
      <c r="B3770" s="3" t="s">
        <v>102</v>
      </c>
      <c r="C3770" s="3" t="s">
        <v>4595</v>
      </c>
      <c r="D3770" s="3" t="s">
        <v>3621</v>
      </c>
      <c r="E3770" s="3" t="s">
        <v>3622</v>
      </c>
      <c r="F3770" s="3">
        <v>25</v>
      </c>
      <c r="G3770" s="3" t="s">
        <v>1221</v>
      </c>
      <c r="H3770" s="3" t="s">
        <v>21</v>
      </c>
      <c r="I3770" s="3" t="s">
        <v>22</v>
      </c>
      <c r="J3770" s="3" t="s">
        <v>21</v>
      </c>
      <c r="K3770" s="3"/>
      <c r="L3770" s="3" t="s">
        <v>247</v>
      </c>
      <c r="M3770" s="3" t="s">
        <v>227</v>
      </c>
      <c r="N3770" s="3">
        <v>8</v>
      </c>
      <c r="O3770" s="3">
        <v>108</v>
      </c>
    </row>
    <row r="3771" spans="1:15" ht="17.100000000000001">
      <c r="A3771" s="3" t="s">
        <v>4596</v>
      </c>
      <c r="B3771" s="3" t="s">
        <v>278</v>
      </c>
      <c r="C3771" s="3" t="s">
        <v>32</v>
      </c>
      <c r="D3771" s="3" t="s">
        <v>18</v>
      </c>
      <c r="E3771" s="3" t="s">
        <v>19</v>
      </c>
      <c r="F3771" s="3">
        <v>25</v>
      </c>
      <c r="G3771" s="3" t="s">
        <v>284</v>
      </c>
      <c r="H3771" s="3" t="s">
        <v>21</v>
      </c>
      <c r="I3771" s="3" t="s">
        <v>22</v>
      </c>
      <c r="J3771" s="3" t="s">
        <v>21</v>
      </c>
      <c r="K3771" s="3"/>
      <c r="L3771" s="3" t="s">
        <v>28</v>
      </c>
      <c r="M3771" s="3" t="s">
        <v>70</v>
      </c>
      <c r="N3771" s="3">
        <v>27</v>
      </c>
      <c r="O3771" s="3">
        <v>185</v>
      </c>
    </row>
    <row r="3772" spans="1:15" ht="17.100000000000001">
      <c r="A3772" s="3" t="s">
        <v>4597</v>
      </c>
      <c r="B3772" s="3" t="s">
        <v>42</v>
      </c>
      <c r="C3772" s="3" t="s">
        <v>836</v>
      </c>
      <c r="D3772" s="3" t="s">
        <v>62</v>
      </c>
      <c r="E3772" s="3" t="s">
        <v>63</v>
      </c>
      <c r="F3772" s="3">
        <v>25</v>
      </c>
      <c r="G3772" s="3" t="s">
        <v>364</v>
      </c>
      <c r="H3772" s="3" t="s">
        <v>21</v>
      </c>
      <c r="I3772" s="3" t="s">
        <v>22</v>
      </c>
      <c r="J3772" s="3" t="s">
        <v>21</v>
      </c>
      <c r="K3772" s="3"/>
      <c r="L3772" s="3" t="s">
        <v>44</v>
      </c>
      <c r="M3772" s="3" t="s">
        <v>266</v>
      </c>
      <c r="N3772" s="3">
        <v>9</v>
      </c>
      <c r="O3772" s="3">
        <v>100</v>
      </c>
    </row>
    <row r="3773" spans="1:15" ht="17.100000000000001">
      <c r="A3773" s="3" t="s">
        <v>4598</v>
      </c>
      <c r="B3773" s="3" t="s">
        <v>81</v>
      </c>
      <c r="C3773" s="3" t="s">
        <v>3634</v>
      </c>
      <c r="D3773" s="3" t="s">
        <v>3621</v>
      </c>
      <c r="E3773" s="3" t="s">
        <v>3622</v>
      </c>
      <c r="F3773" s="3">
        <v>25</v>
      </c>
      <c r="G3773" s="3" t="s">
        <v>4599</v>
      </c>
      <c r="H3773" s="3" t="s">
        <v>21</v>
      </c>
      <c r="I3773" s="3" t="s">
        <v>22</v>
      </c>
      <c r="J3773" s="3" t="s">
        <v>21</v>
      </c>
      <c r="K3773" s="3"/>
      <c r="L3773" s="3" t="s">
        <v>333</v>
      </c>
      <c r="M3773" s="3" t="s">
        <v>88</v>
      </c>
      <c r="N3773" s="3">
        <v>3</v>
      </c>
      <c r="O3773" s="3">
        <v>47</v>
      </c>
    </row>
    <row r="3774" spans="1:15" ht="17.100000000000001">
      <c r="A3774" s="3" t="s">
        <v>4600</v>
      </c>
      <c r="B3774" s="3" t="s">
        <v>106</v>
      </c>
      <c r="C3774" s="3" t="s">
        <v>1166</v>
      </c>
      <c r="D3774" s="3" t="s">
        <v>20</v>
      </c>
      <c r="E3774" s="3" t="s">
        <v>339</v>
      </c>
      <c r="F3774" s="3">
        <v>25</v>
      </c>
      <c r="G3774" s="3" t="s">
        <v>208</v>
      </c>
      <c r="H3774" s="3" t="s">
        <v>21</v>
      </c>
      <c r="I3774" s="3" t="s">
        <v>22</v>
      </c>
      <c r="J3774" s="3" t="s">
        <v>21</v>
      </c>
      <c r="K3774" s="3"/>
      <c r="L3774" s="3" t="s">
        <v>160</v>
      </c>
      <c r="M3774" s="3" t="s">
        <v>173</v>
      </c>
      <c r="N3774" s="3">
        <v>4</v>
      </c>
      <c r="O3774" s="3">
        <v>155</v>
      </c>
    </row>
    <row r="3775" spans="1:15" ht="17.100000000000001">
      <c r="A3775" s="3" t="s">
        <v>4601</v>
      </c>
      <c r="B3775" s="3" t="s">
        <v>81</v>
      </c>
      <c r="C3775" s="3" t="s">
        <v>1358</v>
      </c>
      <c r="D3775" s="3" t="s">
        <v>18</v>
      </c>
      <c r="E3775" s="3" t="s">
        <v>19</v>
      </c>
      <c r="F3775" s="3">
        <v>25</v>
      </c>
      <c r="G3775" s="3" t="s">
        <v>20</v>
      </c>
      <c r="H3775" s="3" t="s">
        <v>21</v>
      </c>
      <c r="I3775" s="3" t="s">
        <v>22</v>
      </c>
      <c r="J3775" s="3" t="s">
        <v>21</v>
      </c>
      <c r="K3775" s="3"/>
      <c r="L3775" s="3" t="s">
        <v>108</v>
      </c>
      <c r="M3775" s="3" t="s">
        <v>347</v>
      </c>
      <c r="N3775" s="3">
        <v>13</v>
      </c>
      <c r="O3775" s="3">
        <v>210</v>
      </c>
    </row>
    <row r="3776" spans="1:15" ht="17.100000000000001">
      <c r="A3776" s="3" t="s">
        <v>4602</v>
      </c>
      <c r="B3776" s="3" t="s">
        <v>16</v>
      </c>
      <c r="C3776" s="3" t="s">
        <v>1339</v>
      </c>
      <c r="D3776" s="3" t="s">
        <v>1311</v>
      </c>
      <c r="E3776" s="3" t="s">
        <v>1312</v>
      </c>
      <c r="F3776" s="3">
        <v>25</v>
      </c>
      <c r="G3776" s="3" t="s">
        <v>801</v>
      </c>
      <c r="H3776" s="3" t="s">
        <v>21</v>
      </c>
      <c r="I3776" s="3" t="s">
        <v>22</v>
      </c>
      <c r="J3776" s="3" t="s">
        <v>21</v>
      </c>
      <c r="K3776" s="3"/>
      <c r="L3776" s="3" t="s">
        <v>117</v>
      </c>
      <c r="M3776" s="3" t="s">
        <v>367</v>
      </c>
      <c r="N3776" s="3">
        <v>33</v>
      </c>
      <c r="O3776" s="3">
        <v>172</v>
      </c>
    </row>
    <row r="3777" spans="1:15" ht="17.100000000000001">
      <c r="A3777" s="3" t="s">
        <v>4603</v>
      </c>
      <c r="B3777" s="3" t="s">
        <v>42</v>
      </c>
      <c r="C3777" s="3"/>
      <c r="D3777" s="3" t="s">
        <v>20</v>
      </c>
      <c r="E3777" s="3" t="s">
        <v>339</v>
      </c>
      <c r="F3777" s="3">
        <v>25</v>
      </c>
      <c r="G3777" s="3" t="s">
        <v>2553</v>
      </c>
      <c r="H3777" s="3" t="s">
        <v>21</v>
      </c>
      <c r="I3777" s="3" t="s">
        <v>22</v>
      </c>
      <c r="J3777" s="3" t="s">
        <v>21</v>
      </c>
      <c r="K3777" s="3"/>
      <c r="L3777" s="3" t="s">
        <v>87</v>
      </c>
      <c r="M3777" s="3" t="s">
        <v>266</v>
      </c>
      <c r="N3777" s="3">
        <v>2</v>
      </c>
      <c r="O3777" s="3">
        <v>97</v>
      </c>
    </row>
    <row r="3778" spans="1:15" ht="17.100000000000001">
      <c r="A3778" s="3" t="s">
        <v>4604</v>
      </c>
      <c r="B3778" s="3" t="s">
        <v>72</v>
      </c>
      <c r="C3778" s="3" t="s">
        <v>470</v>
      </c>
      <c r="D3778" s="3" t="s">
        <v>18</v>
      </c>
      <c r="E3778" s="3" t="s">
        <v>19</v>
      </c>
      <c r="F3778" s="3">
        <v>25</v>
      </c>
      <c r="G3778" s="3" t="s">
        <v>512</v>
      </c>
      <c r="H3778" s="3" t="s">
        <v>21</v>
      </c>
      <c r="I3778" s="3" t="s">
        <v>22</v>
      </c>
      <c r="J3778" s="3" t="s">
        <v>21</v>
      </c>
      <c r="K3778" s="3"/>
      <c r="L3778" s="3" t="s">
        <v>247</v>
      </c>
      <c r="M3778" s="3" t="s">
        <v>173</v>
      </c>
      <c r="N3778" s="3">
        <v>5</v>
      </c>
      <c r="O3778" s="3">
        <v>221</v>
      </c>
    </row>
    <row r="3779" spans="1:15" ht="17.100000000000001">
      <c r="A3779" s="3" t="s">
        <v>4605</v>
      </c>
      <c r="B3779" s="3" t="s">
        <v>278</v>
      </c>
      <c r="C3779" s="3" t="s">
        <v>2569</v>
      </c>
      <c r="D3779" s="3" t="s">
        <v>20</v>
      </c>
      <c r="E3779" s="3" t="s">
        <v>339</v>
      </c>
      <c r="F3779" s="3">
        <v>25</v>
      </c>
      <c r="G3779" s="3" t="s">
        <v>947</v>
      </c>
      <c r="H3779" s="3" t="s">
        <v>21</v>
      </c>
      <c r="I3779" s="3" t="s">
        <v>22</v>
      </c>
      <c r="J3779" s="3" t="s">
        <v>21</v>
      </c>
      <c r="K3779" s="3"/>
      <c r="L3779" s="3" t="s">
        <v>218</v>
      </c>
      <c r="M3779" s="3" t="s">
        <v>343</v>
      </c>
      <c r="N3779" s="3">
        <v>62</v>
      </c>
      <c r="O3779" s="3">
        <v>255</v>
      </c>
    </row>
    <row r="3780" spans="1:15" ht="17.100000000000001">
      <c r="A3780" s="3" t="s">
        <v>4606</v>
      </c>
      <c r="B3780" s="3" t="s">
        <v>72</v>
      </c>
      <c r="C3780" s="3" t="s">
        <v>4607</v>
      </c>
      <c r="D3780" s="3" t="s">
        <v>20</v>
      </c>
      <c r="E3780" s="3" t="s">
        <v>309</v>
      </c>
      <c r="F3780" s="3">
        <v>25</v>
      </c>
      <c r="G3780" s="3" t="s">
        <v>74</v>
      </c>
      <c r="H3780" s="3" t="s">
        <v>21</v>
      </c>
      <c r="I3780" s="3" t="s">
        <v>22</v>
      </c>
      <c r="J3780" s="3" t="s">
        <v>21</v>
      </c>
      <c r="K3780" s="3"/>
      <c r="L3780" s="3" t="s">
        <v>104</v>
      </c>
      <c r="M3780" s="3" t="s">
        <v>347</v>
      </c>
      <c r="N3780" s="3">
        <v>1</v>
      </c>
      <c r="O3780" s="3">
        <v>32</v>
      </c>
    </row>
    <row r="3781" spans="1:15" ht="17.100000000000001">
      <c r="A3781" s="3" t="s">
        <v>4608</v>
      </c>
      <c r="B3781" s="3" t="s">
        <v>102</v>
      </c>
      <c r="C3781" s="3" t="s">
        <v>627</v>
      </c>
      <c r="D3781" s="3" t="s">
        <v>20</v>
      </c>
      <c r="E3781" s="3" t="s">
        <v>339</v>
      </c>
      <c r="F3781" s="3">
        <v>25</v>
      </c>
      <c r="G3781" s="3" t="s">
        <v>208</v>
      </c>
      <c r="H3781" s="3" t="s">
        <v>21</v>
      </c>
      <c r="I3781" s="3" t="s">
        <v>22</v>
      </c>
      <c r="J3781" s="3" t="s">
        <v>21</v>
      </c>
      <c r="K3781" s="3" t="s">
        <v>3679</v>
      </c>
      <c r="L3781" s="3" t="s">
        <v>44</v>
      </c>
      <c r="M3781" s="3" t="s">
        <v>227</v>
      </c>
      <c r="N3781" s="3">
        <v>4</v>
      </c>
      <c r="O3781" s="3">
        <v>108</v>
      </c>
    </row>
    <row r="3782" spans="1:15" ht="17.100000000000001">
      <c r="A3782" s="3" t="s">
        <v>4609</v>
      </c>
      <c r="B3782" s="3" t="s">
        <v>81</v>
      </c>
      <c r="C3782" s="3" t="s">
        <v>32</v>
      </c>
      <c r="D3782" s="3" t="s">
        <v>18</v>
      </c>
      <c r="E3782" s="3" t="s">
        <v>19</v>
      </c>
      <c r="F3782" s="3">
        <v>25</v>
      </c>
      <c r="G3782" s="3" t="s">
        <v>284</v>
      </c>
      <c r="H3782" s="3" t="s">
        <v>21</v>
      </c>
      <c r="I3782" s="3" t="s">
        <v>22</v>
      </c>
      <c r="J3782" s="3" t="s">
        <v>21</v>
      </c>
      <c r="K3782" s="3"/>
      <c r="L3782" s="3" t="s">
        <v>247</v>
      </c>
      <c r="M3782" s="3" t="s">
        <v>324</v>
      </c>
      <c r="N3782" s="3">
        <v>12</v>
      </c>
      <c r="O3782" s="3">
        <v>202</v>
      </c>
    </row>
    <row r="3783" spans="1:15" ht="17.100000000000001">
      <c r="A3783" s="3" t="s">
        <v>4610</v>
      </c>
      <c r="B3783" s="3" t="s">
        <v>16</v>
      </c>
      <c r="C3783" s="3" t="s">
        <v>616</v>
      </c>
      <c r="D3783" s="3" t="s">
        <v>18</v>
      </c>
      <c r="E3783" s="3" t="s">
        <v>19</v>
      </c>
      <c r="F3783" s="3">
        <v>25</v>
      </c>
      <c r="G3783" s="3" t="s">
        <v>40</v>
      </c>
      <c r="H3783" s="3" t="s">
        <v>21</v>
      </c>
      <c r="I3783" s="3" t="s">
        <v>22</v>
      </c>
      <c r="J3783" s="3" t="s">
        <v>21</v>
      </c>
      <c r="K3783" s="3"/>
      <c r="L3783" s="3" t="s">
        <v>44</v>
      </c>
      <c r="M3783" s="3" t="s">
        <v>88</v>
      </c>
      <c r="N3783" s="3">
        <v>47</v>
      </c>
      <c r="O3783" s="3">
        <v>209</v>
      </c>
    </row>
    <row r="3784" spans="1:15" ht="17.100000000000001">
      <c r="A3784" s="3" t="s">
        <v>4611</v>
      </c>
      <c r="B3784" s="3" t="s">
        <v>16</v>
      </c>
      <c r="C3784" s="3" t="s">
        <v>378</v>
      </c>
      <c r="D3784" s="3" t="s">
        <v>18</v>
      </c>
      <c r="E3784" s="3" t="s">
        <v>19</v>
      </c>
      <c r="F3784" s="3">
        <v>25</v>
      </c>
      <c r="G3784" s="3" t="s">
        <v>57</v>
      </c>
      <c r="H3784" s="3" t="s">
        <v>21</v>
      </c>
      <c r="I3784" s="3" t="s">
        <v>22</v>
      </c>
      <c r="J3784" s="3" t="s">
        <v>21</v>
      </c>
      <c r="K3784" s="3"/>
      <c r="L3784" s="3" t="s">
        <v>44</v>
      </c>
      <c r="M3784" s="3" t="s">
        <v>266</v>
      </c>
      <c r="N3784" s="3">
        <v>44</v>
      </c>
      <c r="O3784" s="3">
        <v>238</v>
      </c>
    </row>
    <row r="3785" spans="1:15" ht="17.100000000000001">
      <c r="A3785" s="3" t="s">
        <v>4612</v>
      </c>
      <c r="B3785" s="3" t="s">
        <v>72</v>
      </c>
      <c r="C3785" s="3" t="s">
        <v>127</v>
      </c>
      <c r="D3785" s="3" t="s">
        <v>62</v>
      </c>
      <c r="E3785" s="3" t="s">
        <v>63</v>
      </c>
      <c r="F3785" s="3">
        <v>25</v>
      </c>
      <c r="G3785" s="3" t="s">
        <v>57</v>
      </c>
      <c r="H3785" s="3" t="s">
        <v>21</v>
      </c>
      <c r="I3785" s="3" t="s">
        <v>22</v>
      </c>
      <c r="J3785" s="3" t="s">
        <v>21</v>
      </c>
      <c r="K3785" s="3"/>
      <c r="L3785" s="3" t="s">
        <v>23</v>
      </c>
      <c r="M3785" s="3" t="s">
        <v>45</v>
      </c>
      <c r="N3785" s="3">
        <v>13</v>
      </c>
      <c r="O3785" s="3">
        <v>240</v>
      </c>
    </row>
    <row r="3786" spans="1:15" ht="17.100000000000001">
      <c r="A3786" s="3" t="s">
        <v>4613</v>
      </c>
      <c r="B3786" s="3" t="s">
        <v>16</v>
      </c>
      <c r="C3786" s="3" t="s">
        <v>671</v>
      </c>
      <c r="D3786" s="3" t="s">
        <v>38</v>
      </c>
      <c r="E3786" s="3" t="s">
        <v>39</v>
      </c>
      <c r="F3786" s="3">
        <v>25</v>
      </c>
      <c r="G3786" s="3" t="s">
        <v>113</v>
      </c>
      <c r="H3786" s="3" t="s">
        <v>21</v>
      </c>
      <c r="I3786" s="3" t="s">
        <v>22</v>
      </c>
      <c r="J3786" s="3" t="s">
        <v>21</v>
      </c>
      <c r="K3786" s="3"/>
      <c r="L3786" s="3" t="s">
        <v>104</v>
      </c>
      <c r="M3786" s="3" t="s">
        <v>254</v>
      </c>
      <c r="N3786" s="3">
        <v>36</v>
      </c>
      <c r="O3786" s="3">
        <v>160</v>
      </c>
    </row>
    <row r="3787" spans="1:15" ht="17.100000000000001">
      <c r="A3787" s="3" t="s">
        <v>4614</v>
      </c>
      <c r="B3787" s="3" t="s">
        <v>166</v>
      </c>
      <c r="C3787" s="3" t="s">
        <v>671</v>
      </c>
      <c r="D3787" s="3" t="s">
        <v>38</v>
      </c>
      <c r="E3787" s="3" t="s">
        <v>39</v>
      </c>
      <c r="F3787" s="3">
        <v>25</v>
      </c>
      <c r="G3787" s="3" t="s">
        <v>27</v>
      </c>
      <c r="H3787" s="3" t="s">
        <v>21</v>
      </c>
      <c r="I3787" s="3" t="s">
        <v>22</v>
      </c>
      <c r="J3787" s="3" t="s">
        <v>21</v>
      </c>
      <c r="K3787" s="3"/>
      <c r="L3787" s="3" t="s">
        <v>75</v>
      </c>
      <c r="M3787" s="3" t="s">
        <v>347</v>
      </c>
      <c r="N3787" s="3">
        <v>0</v>
      </c>
      <c r="O3787" s="3">
        <v>37</v>
      </c>
    </row>
    <row r="3788" spans="1:15" ht="17.100000000000001">
      <c r="A3788" s="3" t="s">
        <v>4615</v>
      </c>
      <c r="B3788" s="3" t="s">
        <v>166</v>
      </c>
      <c r="C3788" s="3" t="s">
        <v>282</v>
      </c>
      <c r="D3788" s="3" t="s">
        <v>62</v>
      </c>
      <c r="E3788" s="3" t="s">
        <v>63</v>
      </c>
      <c r="F3788" s="3">
        <v>25</v>
      </c>
      <c r="G3788" s="3" t="s">
        <v>3502</v>
      </c>
      <c r="H3788" s="3" t="s">
        <v>21</v>
      </c>
      <c r="I3788" s="3" t="s">
        <v>22</v>
      </c>
      <c r="J3788" s="3" t="s">
        <v>21</v>
      </c>
      <c r="K3788" s="3" t="s">
        <v>870</v>
      </c>
      <c r="L3788" s="3" t="s">
        <v>467</v>
      </c>
      <c r="M3788" s="3" t="s">
        <v>227</v>
      </c>
      <c r="N3788" s="3">
        <v>0</v>
      </c>
      <c r="O3788" s="3">
        <v>144</v>
      </c>
    </row>
    <row r="3789" spans="1:15" ht="17.100000000000001">
      <c r="A3789" s="3" t="s">
        <v>4616</v>
      </c>
      <c r="B3789" s="3" t="s">
        <v>515</v>
      </c>
      <c r="C3789" s="3" t="s">
        <v>159</v>
      </c>
      <c r="D3789" s="3" t="s">
        <v>91</v>
      </c>
      <c r="E3789" s="3" t="s">
        <v>92</v>
      </c>
      <c r="F3789" s="3">
        <v>25</v>
      </c>
      <c r="G3789" s="3" t="s">
        <v>2681</v>
      </c>
      <c r="H3789" s="3" t="s">
        <v>21</v>
      </c>
      <c r="I3789" s="3" t="s">
        <v>22</v>
      </c>
      <c r="J3789" s="3" t="s">
        <v>21</v>
      </c>
      <c r="K3789" s="3"/>
      <c r="L3789" s="3" t="s">
        <v>33</v>
      </c>
      <c r="M3789" s="3" t="s">
        <v>82</v>
      </c>
      <c r="N3789" s="3">
        <v>42</v>
      </c>
      <c r="O3789" s="3">
        <v>206</v>
      </c>
    </row>
    <row r="3790" spans="1:15" ht="17.100000000000001">
      <c r="A3790" s="3" t="s">
        <v>4617</v>
      </c>
      <c r="B3790" s="3" t="s">
        <v>47</v>
      </c>
      <c r="C3790" s="3" t="s">
        <v>836</v>
      </c>
      <c r="D3790" s="3" t="s">
        <v>62</v>
      </c>
      <c r="E3790" s="3" t="s">
        <v>63</v>
      </c>
      <c r="F3790" s="3">
        <v>25</v>
      </c>
      <c r="G3790" s="3" t="s">
        <v>20</v>
      </c>
      <c r="H3790" s="3" t="s">
        <v>21</v>
      </c>
      <c r="I3790" s="3" t="s">
        <v>22</v>
      </c>
      <c r="J3790" s="3" t="s">
        <v>21</v>
      </c>
      <c r="K3790" s="3" t="s">
        <v>1433</v>
      </c>
      <c r="L3790" s="3" t="s">
        <v>104</v>
      </c>
      <c r="M3790" s="3" t="s">
        <v>173</v>
      </c>
      <c r="N3790" s="3">
        <v>14</v>
      </c>
      <c r="O3790" s="3">
        <v>154</v>
      </c>
    </row>
    <row r="3791" spans="1:15" ht="17.100000000000001">
      <c r="A3791" s="3" t="s">
        <v>4618</v>
      </c>
      <c r="B3791" s="3" t="s">
        <v>42</v>
      </c>
      <c r="C3791" s="3" t="s">
        <v>4619</v>
      </c>
      <c r="D3791" s="3" t="s">
        <v>1311</v>
      </c>
      <c r="E3791" s="3" t="s">
        <v>1312</v>
      </c>
      <c r="F3791" s="3">
        <v>25</v>
      </c>
      <c r="G3791" s="3" t="s">
        <v>57</v>
      </c>
      <c r="H3791" s="3" t="s">
        <v>21</v>
      </c>
      <c r="I3791" s="3" t="s">
        <v>22</v>
      </c>
      <c r="J3791" s="3" t="s">
        <v>21</v>
      </c>
      <c r="K3791" s="3"/>
      <c r="L3791" s="3" t="s">
        <v>49</v>
      </c>
      <c r="M3791" s="3" t="s">
        <v>306</v>
      </c>
      <c r="N3791" s="3">
        <v>6</v>
      </c>
      <c r="O3791" s="3">
        <v>119</v>
      </c>
    </row>
    <row r="3792" spans="1:15" ht="17.100000000000001">
      <c r="A3792" s="3" t="s">
        <v>4620</v>
      </c>
      <c r="B3792" s="3" t="s">
        <v>102</v>
      </c>
      <c r="C3792" s="3" t="s">
        <v>182</v>
      </c>
      <c r="D3792" s="3" t="s">
        <v>62</v>
      </c>
      <c r="E3792" s="3" t="s">
        <v>63</v>
      </c>
      <c r="F3792" s="3">
        <v>25</v>
      </c>
      <c r="G3792" s="3" t="s">
        <v>74</v>
      </c>
      <c r="H3792" s="3" t="s">
        <v>21</v>
      </c>
      <c r="I3792" s="3" t="s">
        <v>22</v>
      </c>
      <c r="J3792" s="3" t="s">
        <v>21</v>
      </c>
      <c r="K3792" s="3"/>
      <c r="L3792" s="3" t="s">
        <v>467</v>
      </c>
      <c r="M3792" s="3" t="s">
        <v>3224</v>
      </c>
      <c r="N3792" s="3">
        <v>7</v>
      </c>
      <c r="O3792" s="3">
        <v>125</v>
      </c>
    </row>
    <row r="3793" spans="1:15" ht="17.100000000000001">
      <c r="A3793" s="3" t="s">
        <v>4621</v>
      </c>
      <c r="B3793" s="3" t="s">
        <v>42</v>
      </c>
      <c r="C3793" s="3" t="s">
        <v>449</v>
      </c>
      <c r="D3793" s="3" t="s">
        <v>38</v>
      </c>
      <c r="E3793" s="3" t="s">
        <v>39</v>
      </c>
      <c r="F3793" s="3">
        <v>25</v>
      </c>
      <c r="G3793" s="3" t="s">
        <v>534</v>
      </c>
      <c r="H3793" s="3" t="s">
        <v>21</v>
      </c>
      <c r="I3793" s="3" t="s">
        <v>22</v>
      </c>
      <c r="J3793" s="3" t="s">
        <v>21</v>
      </c>
      <c r="K3793" s="3"/>
      <c r="L3793" s="3" t="s">
        <v>194</v>
      </c>
      <c r="M3793" s="3" t="s">
        <v>306</v>
      </c>
      <c r="N3793" s="3">
        <v>8</v>
      </c>
      <c r="O3793" s="3">
        <v>148</v>
      </c>
    </row>
    <row r="3794" spans="1:15" ht="17.100000000000001">
      <c r="A3794" s="3" t="s">
        <v>4622</v>
      </c>
      <c r="B3794" s="3" t="s">
        <v>360</v>
      </c>
      <c r="C3794" s="3" t="s">
        <v>449</v>
      </c>
      <c r="D3794" s="3" t="s">
        <v>38</v>
      </c>
      <c r="E3794" s="3" t="s">
        <v>39</v>
      </c>
      <c r="F3794" s="3">
        <v>25</v>
      </c>
      <c r="G3794" s="3" t="s">
        <v>376</v>
      </c>
      <c r="H3794" s="3" t="s">
        <v>21</v>
      </c>
      <c r="I3794" s="3" t="s">
        <v>22</v>
      </c>
      <c r="J3794" s="3" t="s">
        <v>21</v>
      </c>
      <c r="K3794" s="3"/>
      <c r="L3794" s="3" t="s">
        <v>191</v>
      </c>
      <c r="M3794" s="3" t="s">
        <v>347</v>
      </c>
      <c r="N3794" s="3">
        <v>5</v>
      </c>
      <c r="O3794" s="3">
        <v>241</v>
      </c>
    </row>
    <row r="3795" spans="1:15" ht="17.100000000000001">
      <c r="A3795" s="3" t="s">
        <v>4623</v>
      </c>
      <c r="B3795" s="3" t="s">
        <v>26</v>
      </c>
      <c r="C3795" s="3" t="s">
        <v>669</v>
      </c>
      <c r="D3795" s="3" t="s">
        <v>62</v>
      </c>
      <c r="E3795" s="3" t="s">
        <v>63</v>
      </c>
      <c r="F3795" s="3">
        <v>25</v>
      </c>
      <c r="G3795" s="3" t="s">
        <v>234</v>
      </c>
      <c r="H3795" s="3" t="s">
        <v>21</v>
      </c>
      <c r="I3795" s="3" t="s">
        <v>22</v>
      </c>
      <c r="J3795" s="3" t="s">
        <v>21</v>
      </c>
      <c r="K3795" s="3" t="s">
        <v>870</v>
      </c>
      <c r="L3795" s="3" t="s">
        <v>104</v>
      </c>
      <c r="M3795" s="3" t="s">
        <v>227</v>
      </c>
      <c r="N3795" s="3">
        <v>38</v>
      </c>
      <c r="O3795" s="3">
        <v>216</v>
      </c>
    </row>
    <row r="3796" spans="1:15" ht="17.100000000000001">
      <c r="A3796" s="3" t="s">
        <v>4624</v>
      </c>
      <c r="B3796" s="3" t="s">
        <v>42</v>
      </c>
      <c r="C3796" s="3" t="s">
        <v>490</v>
      </c>
      <c r="D3796" s="3" t="s">
        <v>62</v>
      </c>
      <c r="E3796" s="3" t="s">
        <v>63</v>
      </c>
      <c r="F3796" s="3">
        <v>25</v>
      </c>
      <c r="G3796" s="3" t="s">
        <v>1391</v>
      </c>
      <c r="H3796" s="3" t="s">
        <v>21</v>
      </c>
      <c r="I3796" s="3" t="s">
        <v>22</v>
      </c>
      <c r="J3796" s="3" t="s">
        <v>21</v>
      </c>
      <c r="K3796" s="3" t="s">
        <v>3261</v>
      </c>
      <c r="L3796" s="3" t="s">
        <v>128</v>
      </c>
      <c r="M3796" s="3" t="s">
        <v>59</v>
      </c>
      <c r="N3796" s="3">
        <v>9</v>
      </c>
      <c r="O3796" s="3">
        <v>161</v>
      </c>
    </row>
    <row r="3797" spans="1:15" ht="17.100000000000001">
      <c r="A3797" s="3" t="s">
        <v>4625</v>
      </c>
      <c r="B3797" s="3" t="s">
        <v>4626</v>
      </c>
      <c r="C3797" s="3" t="s">
        <v>357</v>
      </c>
      <c r="D3797" s="3" t="s">
        <v>62</v>
      </c>
      <c r="E3797" s="3" t="s">
        <v>63</v>
      </c>
      <c r="F3797" s="3">
        <v>25</v>
      </c>
      <c r="G3797" s="3" t="s">
        <v>1121</v>
      </c>
      <c r="H3797" s="3" t="s">
        <v>21</v>
      </c>
      <c r="I3797" s="3" t="s">
        <v>22</v>
      </c>
      <c r="J3797" s="3" t="s">
        <v>21</v>
      </c>
      <c r="K3797" s="3"/>
      <c r="L3797" s="3" t="s">
        <v>128</v>
      </c>
      <c r="M3797" s="3" t="s">
        <v>291</v>
      </c>
      <c r="N3797" s="3">
        <v>9</v>
      </c>
      <c r="O3797" s="3">
        <v>108</v>
      </c>
    </row>
    <row r="3798" spans="1:15" ht="17.100000000000001">
      <c r="A3798" s="3" t="s">
        <v>2642</v>
      </c>
      <c r="B3798" s="3" t="s">
        <v>102</v>
      </c>
      <c r="C3798" s="3" t="s">
        <v>121</v>
      </c>
      <c r="D3798" s="3" t="s">
        <v>18</v>
      </c>
      <c r="E3798" s="3" t="s">
        <v>19</v>
      </c>
      <c r="F3798" s="3">
        <v>25</v>
      </c>
      <c r="G3798" s="3" t="s">
        <v>2714</v>
      </c>
      <c r="H3798" s="3" t="s">
        <v>21</v>
      </c>
      <c r="I3798" s="3" t="s">
        <v>22</v>
      </c>
      <c r="J3798" s="3" t="s">
        <v>21</v>
      </c>
      <c r="K3798" s="3"/>
      <c r="L3798" s="3" t="s">
        <v>104</v>
      </c>
      <c r="M3798" s="3" t="s">
        <v>147</v>
      </c>
      <c r="N3798" s="3">
        <v>0</v>
      </c>
      <c r="O3798" s="3">
        <v>138</v>
      </c>
    </row>
    <row r="3799" spans="1:15" ht="17.100000000000001">
      <c r="A3799" s="3" t="s">
        <v>4627</v>
      </c>
      <c r="B3799" s="3" t="s">
        <v>36</v>
      </c>
      <c r="C3799" s="3" t="s">
        <v>154</v>
      </c>
      <c r="D3799" s="3" t="s">
        <v>91</v>
      </c>
      <c r="E3799" s="3" t="s">
        <v>92</v>
      </c>
      <c r="F3799" s="3">
        <v>25</v>
      </c>
      <c r="G3799" s="3" t="s">
        <v>208</v>
      </c>
      <c r="H3799" s="3" t="s">
        <v>21</v>
      </c>
      <c r="I3799" s="3" t="s">
        <v>22</v>
      </c>
      <c r="J3799" s="3" t="s">
        <v>21</v>
      </c>
      <c r="K3799" s="3"/>
      <c r="L3799" s="3" t="s">
        <v>44</v>
      </c>
      <c r="M3799" s="3" t="s">
        <v>306</v>
      </c>
      <c r="N3799" s="3">
        <v>6</v>
      </c>
      <c r="O3799" s="3">
        <v>153</v>
      </c>
    </row>
    <row r="3800" spans="1:15" ht="17.100000000000001">
      <c r="A3800" s="3" t="s">
        <v>4628</v>
      </c>
      <c r="B3800" s="3" t="s">
        <v>72</v>
      </c>
      <c r="C3800" s="3" t="s">
        <v>674</v>
      </c>
      <c r="D3800" s="3" t="s">
        <v>20</v>
      </c>
      <c r="E3800" s="3" t="s">
        <v>339</v>
      </c>
      <c r="F3800" s="3">
        <v>25</v>
      </c>
      <c r="G3800" s="3" t="s">
        <v>357</v>
      </c>
      <c r="H3800" s="3" t="s">
        <v>21</v>
      </c>
      <c r="I3800" s="3" t="s">
        <v>22</v>
      </c>
      <c r="J3800" s="3" t="s">
        <v>21</v>
      </c>
      <c r="K3800" s="3"/>
      <c r="L3800" s="3" t="s">
        <v>87</v>
      </c>
      <c r="M3800" s="3" t="s">
        <v>367</v>
      </c>
      <c r="N3800" s="3">
        <v>2</v>
      </c>
      <c r="O3800" s="3">
        <v>174</v>
      </c>
    </row>
    <row r="3801" spans="1:15" ht="17.100000000000001">
      <c r="A3801" s="3" t="s">
        <v>4629</v>
      </c>
      <c r="B3801" s="3" t="s">
        <v>55</v>
      </c>
      <c r="C3801" s="3" t="s">
        <v>157</v>
      </c>
      <c r="D3801" s="3" t="s">
        <v>91</v>
      </c>
      <c r="E3801" s="3" t="s">
        <v>92</v>
      </c>
      <c r="F3801" s="3">
        <v>25</v>
      </c>
      <c r="G3801" s="3" t="s">
        <v>1308</v>
      </c>
      <c r="H3801" s="3" t="s">
        <v>21</v>
      </c>
      <c r="I3801" s="3" t="s">
        <v>22</v>
      </c>
      <c r="J3801" s="3" t="s">
        <v>21</v>
      </c>
      <c r="K3801" s="3" t="s">
        <v>3799</v>
      </c>
      <c r="L3801" s="3" t="s">
        <v>333</v>
      </c>
      <c r="M3801" s="3" t="s">
        <v>254</v>
      </c>
      <c r="N3801" s="3">
        <v>33</v>
      </c>
      <c r="O3801" s="3">
        <v>169</v>
      </c>
    </row>
    <row r="3802" spans="1:15" ht="17.100000000000001">
      <c r="A3802" s="3" t="s">
        <v>4630</v>
      </c>
      <c r="B3802" s="3" t="s">
        <v>81</v>
      </c>
      <c r="C3802" s="3" t="s">
        <v>4059</v>
      </c>
      <c r="D3802" s="3" t="s">
        <v>20</v>
      </c>
      <c r="E3802" s="3" t="s">
        <v>339</v>
      </c>
      <c r="F3802" s="3">
        <v>25</v>
      </c>
      <c r="G3802" s="3" t="s">
        <v>162</v>
      </c>
      <c r="H3802" s="3" t="s">
        <v>21</v>
      </c>
      <c r="I3802" s="3" t="s">
        <v>22</v>
      </c>
      <c r="J3802" s="3" t="s">
        <v>21</v>
      </c>
      <c r="K3802" s="3"/>
      <c r="L3802" s="3" t="s">
        <v>104</v>
      </c>
      <c r="M3802" s="3" t="s">
        <v>266</v>
      </c>
      <c r="N3802" s="3">
        <v>12</v>
      </c>
      <c r="O3802" s="3">
        <v>167</v>
      </c>
    </row>
    <row r="3803" spans="1:15" ht="17.100000000000001">
      <c r="A3803" s="3" t="s">
        <v>4631</v>
      </c>
      <c r="B3803" s="3" t="s">
        <v>72</v>
      </c>
      <c r="C3803" s="3" t="s">
        <v>79</v>
      </c>
      <c r="D3803" s="3" t="s">
        <v>18</v>
      </c>
      <c r="E3803" s="3" t="s">
        <v>19</v>
      </c>
      <c r="F3803" s="3">
        <v>25</v>
      </c>
      <c r="G3803" s="3" t="s">
        <v>3088</v>
      </c>
      <c r="H3803" s="3" t="s">
        <v>21</v>
      </c>
      <c r="I3803" s="3" t="s">
        <v>22</v>
      </c>
      <c r="J3803" s="3" t="s">
        <v>21</v>
      </c>
      <c r="K3803" s="3"/>
      <c r="L3803" s="3" t="s">
        <v>247</v>
      </c>
      <c r="M3803" s="3" t="s">
        <v>639</v>
      </c>
      <c r="N3803" s="3">
        <v>1</v>
      </c>
      <c r="O3803" s="3">
        <v>106</v>
      </c>
    </row>
    <row r="3804" spans="1:15" ht="17.100000000000001">
      <c r="A3804" s="3" t="s">
        <v>4632</v>
      </c>
      <c r="B3804" s="3" t="s">
        <v>166</v>
      </c>
      <c r="C3804" s="3" t="s">
        <v>2985</v>
      </c>
      <c r="D3804" s="3" t="s">
        <v>20</v>
      </c>
      <c r="E3804" s="3" t="s">
        <v>339</v>
      </c>
      <c r="F3804" s="3">
        <v>25</v>
      </c>
      <c r="G3804" s="3" t="s">
        <v>40</v>
      </c>
      <c r="H3804" s="3" t="s">
        <v>21</v>
      </c>
      <c r="I3804" s="3" t="s">
        <v>22</v>
      </c>
      <c r="J3804" s="3" t="s">
        <v>21</v>
      </c>
      <c r="K3804" s="3"/>
      <c r="L3804" s="3" t="s">
        <v>108</v>
      </c>
      <c r="M3804" s="3" t="s">
        <v>147</v>
      </c>
      <c r="N3804" s="3">
        <v>0</v>
      </c>
      <c r="O3804" s="3">
        <v>68</v>
      </c>
    </row>
    <row r="3805" spans="1:15" ht="17.100000000000001">
      <c r="A3805" s="3" t="s">
        <v>4633</v>
      </c>
      <c r="B3805" s="3" t="s">
        <v>36</v>
      </c>
      <c r="C3805" s="3" t="s">
        <v>217</v>
      </c>
      <c r="D3805" s="3" t="s">
        <v>38</v>
      </c>
      <c r="E3805" s="3" t="s">
        <v>39</v>
      </c>
      <c r="F3805" s="3">
        <v>25</v>
      </c>
      <c r="G3805" s="3" t="s">
        <v>74</v>
      </c>
      <c r="H3805" s="3" t="s">
        <v>21</v>
      </c>
      <c r="I3805" s="3" t="s">
        <v>22</v>
      </c>
      <c r="J3805" s="3" t="s">
        <v>21</v>
      </c>
      <c r="K3805" s="3"/>
      <c r="L3805" s="3" t="s">
        <v>87</v>
      </c>
      <c r="M3805" s="3" t="s">
        <v>306</v>
      </c>
      <c r="N3805" s="3">
        <v>4</v>
      </c>
      <c r="O3805" s="3">
        <v>197</v>
      </c>
    </row>
    <row r="3806" spans="1:15" ht="17.100000000000001">
      <c r="A3806" s="3" t="s">
        <v>4634</v>
      </c>
      <c r="B3806" s="3" t="s">
        <v>281</v>
      </c>
      <c r="C3806" s="3"/>
      <c r="D3806" s="3" t="s">
        <v>20</v>
      </c>
      <c r="E3806" s="3" t="s">
        <v>339</v>
      </c>
      <c r="F3806" s="3">
        <v>25</v>
      </c>
      <c r="G3806" s="3" t="s">
        <v>253</v>
      </c>
      <c r="H3806" s="3" t="s">
        <v>21</v>
      </c>
      <c r="I3806" s="3" t="s">
        <v>22</v>
      </c>
      <c r="J3806" s="3" t="s">
        <v>21</v>
      </c>
      <c r="K3806" s="3"/>
      <c r="L3806" s="3" t="s">
        <v>33</v>
      </c>
      <c r="M3806" s="3" t="s">
        <v>147</v>
      </c>
      <c r="N3806" s="3">
        <v>1</v>
      </c>
      <c r="O3806" s="3">
        <v>26</v>
      </c>
    </row>
    <row r="3807" spans="1:15" ht="17.100000000000001">
      <c r="A3807" s="3" t="s">
        <v>4635</v>
      </c>
      <c r="B3807" s="3" t="s">
        <v>81</v>
      </c>
      <c r="C3807" s="3" t="s">
        <v>134</v>
      </c>
      <c r="D3807" s="3" t="s">
        <v>38</v>
      </c>
      <c r="E3807" s="3" t="s">
        <v>39</v>
      </c>
      <c r="F3807" s="3">
        <v>25</v>
      </c>
      <c r="G3807" s="3" t="s">
        <v>455</v>
      </c>
      <c r="H3807" s="3" t="s">
        <v>21</v>
      </c>
      <c r="I3807" s="3" t="s">
        <v>22</v>
      </c>
      <c r="J3807" s="3" t="s">
        <v>21</v>
      </c>
      <c r="K3807" s="3"/>
      <c r="L3807" s="3" t="s">
        <v>467</v>
      </c>
      <c r="M3807" s="3" t="s">
        <v>306</v>
      </c>
      <c r="N3807" s="3">
        <v>12</v>
      </c>
      <c r="O3807" s="3">
        <v>217</v>
      </c>
    </row>
    <row r="3808" spans="1:15" ht="17.100000000000001">
      <c r="A3808" s="3" t="s">
        <v>4636</v>
      </c>
      <c r="B3808" s="3" t="s">
        <v>181</v>
      </c>
      <c r="C3808" s="3" t="s">
        <v>112</v>
      </c>
      <c r="D3808" s="3" t="s">
        <v>38</v>
      </c>
      <c r="E3808" s="3" t="s">
        <v>39</v>
      </c>
      <c r="F3808" s="3">
        <v>25</v>
      </c>
      <c r="G3808" s="3" t="s">
        <v>715</v>
      </c>
      <c r="H3808" s="3" t="s">
        <v>21</v>
      </c>
      <c r="I3808" s="3" t="s">
        <v>22</v>
      </c>
      <c r="J3808" s="3" t="s">
        <v>21</v>
      </c>
      <c r="K3808" s="3"/>
      <c r="L3808" s="3" t="s">
        <v>218</v>
      </c>
      <c r="M3808" s="3" t="s">
        <v>82</v>
      </c>
      <c r="N3808" s="3">
        <v>18</v>
      </c>
      <c r="O3808" s="3">
        <v>224</v>
      </c>
    </row>
    <row r="3809" spans="1:15" ht="17.100000000000001">
      <c r="A3809" s="3" t="s">
        <v>4637</v>
      </c>
      <c r="B3809" s="3" t="s">
        <v>166</v>
      </c>
      <c r="C3809" s="3" t="s">
        <v>2443</v>
      </c>
      <c r="D3809" s="3" t="s">
        <v>20</v>
      </c>
      <c r="E3809" s="3" t="s">
        <v>339</v>
      </c>
      <c r="F3809" s="3">
        <v>25</v>
      </c>
      <c r="G3809" s="3" t="s">
        <v>530</v>
      </c>
      <c r="H3809" s="3" t="s">
        <v>21</v>
      </c>
      <c r="I3809" s="3" t="s">
        <v>22</v>
      </c>
      <c r="J3809" s="3" t="s">
        <v>21</v>
      </c>
      <c r="K3809" s="3"/>
      <c r="L3809" s="3" t="s">
        <v>914</v>
      </c>
      <c r="M3809" s="3" t="s">
        <v>2098</v>
      </c>
      <c r="N3809" s="3">
        <v>0</v>
      </c>
      <c r="O3809" s="3">
        <v>192</v>
      </c>
    </row>
    <row r="3810" spans="1:15" ht="17.100000000000001">
      <c r="A3810" s="3" t="s">
        <v>4638</v>
      </c>
      <c r="B3810" s="3" t="s">
        <v>457</v>
      </c>
      <c r="C3810" s="3" t="s">
        <v>48</v>
      </c>
      <c r="D3810" s="3" t="s">
        <v>18</v>
      </c>
      <c r="E3810" s="3" t="s">
        <v>19</v>
      </c>
      <c r="F3810" s="3">
        <v>25</v>
      </c>
      <c r="G3810" s="3" t="s">
        <v>1043</v>
      </c>
      <c r="H3810" s="3" t="s">
        <v>21</v>
      </c>
      <c r="I3810" s="3" t="s">
        <v>22</v>
      </c>
      <c r="J3810" s="3" t="s">
        <v>21</v>
      </c>
      <c r="K3810" s="3"/>
      <c r="L3810" s="3" t="s">
        <v>218</v>
      </c>
      <c r="M3810" s="3" t="s">
        <v>173</v>
      </c>
      <c r="N3810" s="3">
        <v>47</v>
      </c>
      <c r="O3810" s="3">
        <v>149</v>
      </c>
    </row>
    <row r="3811" spans="1:15" ht="17.100000000000001">
      <c r="A3811" s="3" t="s">
        <v>4639</v>
      </c>
      <c r="B3811" s="3" t="s">
        <v>372</v>
      </c>
      <c r="C3811" s="3" t="s">
        <v>234</v>
      </c>
      <c r="D3811" s="3" t="s">
        <v>38</v>
      </c>
      <c r="E3811" s="3" t="s">
        <v>39</v>
      </c>
      <c r="F3811" s="3">
        <v>25</v>
      </c>
      <c r="G3811" s="3" t="s">
        <v>86</v>
      </c>
      <c r="H3811" s="3" t="s">
        <v>21</v>
      </c>
      <c r="I3811" s="3" t="s">
        <v>22</v>
      </c>
      <c r="J3811" s="3" t="s">
        <v>21</v>
      </c>
      <c r="K3811" s="3"/>
      <c r="L3811" s="3" t="s">
        <v>160</v>
      </c>
      <c r="M3811" s="3" t="s">
        <v>88</v>
      </c>
      <c r="N3811" s="3">
        <v>2</v>
      </c>
      <c r="O3811" s="3">
        <v>137</v>
      </c>
    </row>
    <row r="3812" spans="1:15" ht="17.100000000000001">
      <c r="A3812" s="3" t="s">
        <v>4640</v>
      </c>
      <c r="B3812" s="3" t="s">
        <v>16</v>
      </c>
      <c r="C3812" s="3" t="s">
        <v>107</v>
      </c>
      <c r="D3812" s="3" t="s">
        <v>91</v>
      </c>
      <c r="E3812" s="3" t="s">
        <v>92</v>
      </c>
      <c r="F3812" s="3">
        <v>25</v>
      </c>
      <c r="G3812" s="3" t="s">
        <v>3220</v>
      </c>
      <c r="H3812" s="3" t="s">
        <v>21</v>
      </c>
      <c r="I3812" s="3" t="s">
        <v>22</v>
      </c>
      <c r="J3812" s="3" t="s">
        <v>21</v>
      </c>
      <c r="K3812" s="3" t="s">
        <v>4641</v>
      </c>
      <c r="L3812" s="3" t="s">
        <v>247</v>
      </c>
      <c r="M3812" s="3" t="s">
        <v>173</v>
      </c>
      <c r="N3812" s="3">
        <v>63</v>
      </c>
      <c r="O3812" s="3">
        <v>262</v>
      </c>
    </row>
    <row r="3813" spans="1:15" ht="17.100000000000001">
      <c r="A3813" s="3" t="s">
        <v>4642</v>
      </c>
      <c r="B3813" s="3" t="s">
        <v>4643</v>
      </c>
      <c r="C3813" s="3" t="s">
        <v>282</v>
      </c>
      <c r="D3813" s="3" t="s">
        <v>62</v>
      </c>
      <c r="E3813" s="3" t="s">
        <v>63</v>
      </c>
      <c r="F3813" s="3">
        <v>25</v>
      </c>
      <c r="G3813" s="3" t="s">
        <v>2106</v>
      </c>
      <c r="H3813" s="3" t="s">
        <v>21</v>
      </c>
      <c r="I3813" s="3" t="s">
        <v>22</v>
      </c>
      <c r="J3813" s="3" t="s">
        <v>21</v>
      </c>
      <c r="K3813" s="3"/>
      <c r="L3813" s="3" t="s">
        <v>333</v>
      </c>
      <c r="M3813" s="3" t="s">
        <v>367</v>
      </c>
      <c r="N3813" s="3">
        <v>8</v>
      </c>
      <c r="O3813" s="3">
        <v>207</v>
      </c>
    </row>
    <row r="3814" spans="1:15" ht="17.100000000000001">
      <c r="A3814" s="3" t="s">
        <v>4644</v>
      </c>
      <c r="B3814" s="3" t="s">
        <v>2396</v>
      </c>
      <c r="C3814" s="3" t="s">
        <v>4376</v>
      </c>
      <c r="D3814" s="3" t="s">
        <v>2190</v>
      </c>
      <c r="E3814" s="3" t="s">
        <v>2191</v>
      </c>
      <c r="F3814" s="3">
        <v>25</v>
      </c>
      <c r="G3814" s="3" t="s">
        <v>284</v>
      </c>
      <c r="H3814" s="3" t="s">
        <v>21</v>
      </c>
      <c r="I3814" s="3" t="s">
        <v>22</v>
      </c>
      <c r="J3814" s="3" t="s">
        <v>21</v>
      </c>
      <c r="K3814" s="3" t="s">
        <v>491</v>
      </c>
      <c r="L3814" s="3" t="s">
        <v>104</v>
      </c>
      <c r="M3814" s="3" t="s">
        <v>1559</v>
      </c>
      <c r="N3814" s="3">
        <v>14</v>
      </c>
      <c r="O3814" s="3">
        <v>108</v>
      </c>
    </row>
    <row r="3815" spans="1:15" ht="17.100000000000001">
      <c r="A3815" s="3" t="s">
        <v>4645</v>
      </c>
      <c r="B3815" s="3" t="s">
        <v>36</v>
      </c>
      <c r="C3815" s="3" t="s">
        <v>3064</v>
      </c>
      <c r="D3815" s="3" t="s">
        <v>20</v>
      </c>
      <c r="E3815" s="3" t="s">
        <v>339</v>
      </c>
      <c r="F3815" s="3">
        <v>25</v>
      </c>
      <c r="G3815" s="3" t="s">
        <v>259</v>
      </c>
      <c r="H3815" s="3" t="s">
        <v>21</v>
      </c>
      <c r="I3815" s="3" t="s">
        <v>22</v>
      </c>
      <c r="J3815" s="3" t="s">
        <v>21</v>
      </c>
      <c r="K3815" s="3"/>
      <c r="L3815" s="3" t="s">
        <v>44</v>
      </c>
      <c r="M3815" s="3" t="s">
        <v>50</v>
      </c>
      <c r="N3815" s="3">
        <v>1</v>
      </c>
      <c r="O3815" s="3">
        <v>150</v>
      </c>
    </row>
    <row r="3816" spans="1:15" ht="17.100000000000001">
      <c r="A3816" s="3" t="s">
        <v>4646</v>
      </c>
      <c r="B3816" s="3" t="s">
        <v>16</v>
      </c>
      <c r="C3816" s="3" t="s">
        <v>592</v>
      </c>
      <c r="D3816" s="3" t="s">
        <v>20</v>
      </c>
      <c r="E3816" s="3" t="s">
        <v>339</v>
      </c>
      <c r="F3816" s="3">
        <v>25</v>
      </c>
      <c r="G3816" s="3" t="s">
        <v>152</v>
      </c>
      <c r="H3816" s="3" t="s">
        <v>21</v>
      </c>
      <c r="I3816" s="3" t="s">
        <v>22</v>
      </c>
      <c r="J3816" s="3" t="s">
        <v>21</v>
      </c>
      <c r="K3816" s="3"/>
      <c r="L3816" s="3" t="s">
        <v>104</v>
      </c>
      <c r="M3816" s="3" t="s">
        <v>50</v>
      </c>
      <c r="N3816" s="3">
        <v>65</v>
      </c>
      <c r="O3816" s="3">
        <v>252</v>
      </c>
    </row>
    <row r="3817" spans="1:15" ht="17.100000000000001">
      <c r="A3817" s="3" t="s">
        <v>4647</v>
      </c>
      <c r="B3817" s="3" t="s">
        <v>36</v>
      </c>
      <c r="C3817" s="3" t="s">
        <v>530</v>
      </c>
      <c r="D3817" s="3" t="s">
        <v>62</v>
      </c>
      <c r="E3817" s="3" t="s">
        <v>63</v>
      </c>
      <c r="F3817" s="3">
        <v>25</v>
      </c>
      <c r="G3817" s="3" t="s">
        <v>530</v>
      </c>
      <c r="H3817" s="3" t="s">
        <v>21</v>
      </c>
      <c r="I3817" s="3" t="s">
        <v>22</v>
      </c>
      <c r="J3817" s="3" t="s">
        <v>21</v>
      </c>
      <c r="K3817" s="3"/>
      <c r="L3817" s="3" t="s">
        <v>160</v>
      </c>
      <c r="M3817" s="3" t="s">
        <v>306</v>
      </c>
      <c r="N3817" s="3">
        <v>12</v>
      </c>
      <c r="O3817" s="3">
        <v>200</v>
      </c>
    </row>
    <row r="3818" spans="1:15" ht="17.100000000000001">
      <c r="A3818" s="3" t="s">
        <v>4648</v>
      </c>
      <c r="B3818" s="3" t="s">
        <v>36</v>
      </c>
      <c r="C3818" s="3" t="s">
        <v>124</v>
      </c>
      <c r="D3818" s="3" t="s">
        <v>91</v>
      </c>
      <c r="E3818" s="3" t="s">
        <v>92</v>
      </c>
      <c r="F3818" s="3">
        <v>25</v>
      </c>
      <c r="G3818" s="3" t="s">
        <v>2405</v>
      </c>
      <c r="H3818" s="3" t="s">
        <v>21</v>
      </c>
      <c r="I3818" s="3" t="s">
        <v>22</v>
      </c>
      <c r="J3818" s="3" t="s">
        <v>21</v>
      </c>
      <c r="K3818" s="3"/>
      <c r="L3818" s="3" t="s">
        <v>247</v>
      </c>
      <c r="M3818" s="3" t="s">
        <v>347</v>
      </c>
      <c r="N3818" s="3">
        <v>27</v>
      </c>
      <c r="O3818" s="3">
        <v>228</v>
      </c>
    </row>
    <row r="3819" spans="1:15" ht="17.100000000000001">
      <c r="A3819" s="3" t="s">
        <v>4649</v>
      </c>
      <c r="B3819" s="3" t="s">
        <v>16</v>
      </c>
      <c r="C3819" s="3" t="s">
        <v>282</v>
      </c>
      <c r="D3819" s="3" t="s">
        <v>62</v>
      </c>
      <c r="E3819" s="3" t="s">
        <v>63</v>
      </c>
      <c r="F3819" s="3">
        <v>25</v>
      </c>
      <c r="G3819" s="3" t="s">
        <v>346</v>
      </c>
      <c r="H3819" s="3" t="s">
        <v>21</v>
      </c>
      <c r="I3819" s="3" t="s">
        <v>22</v>
      </c>
      <c r="J3819" s="3" t="s">
        <v>21</v>
      </c>
      <c r="K3819" s="3" t="s">
        <v>319</v>
      </c>
      <c r="L3819" s="3" t="s">
        <v>49</v>
      </c>
      <c r="M3819" s="3" t="s">
        <v>306</v>
      </c>
      <c r="N3819" s="3">
        <v>61</v>
      </c>
      <c r="O3819" s="3">
        <v>136</v>
      </c>
    </row>
    <row r="3820" spans="1:15" ht="17.100000000000001">
      <c r="A3820" s="3" t="s">
        <v>4650</v>
      </c>
      <c r="B3820" s="3" t="s">
        <v>72</v>
      </c>
      <c r="C3820" s="3" t="s">
        <v>868</v>
      </c>
      <c r="D3820" s="3" t="s">
        <v>20</v>
      </c>
      <c r="E3820" s="3" t="s">
        <v>339</v>
      </c>
      <c r="F3820" s="3">
        <v>25</v>
      </c>
      <c r="G3820" s="3" t="s">
        <v>74</v>
      </c>
      <c r="H3820" s="3" t="s">
        <v>21</v>
      </c>
      <c r="I3820" s="3" t="s">
        <v>22</v>
      </c>
      <c r="J3820" s="3" t="s">
        <v>21</v>
      </c>
      <c r="K3820" s="3"/>
      <c r="L3820" s="3" t="s">
        <v>104</v>
      </c>
      <c r="M3820" s="3" t="s">
        <v>266</v>
      </c>
      <c r="N3820" s="3">
        <v>5</v>
      </c>
      <c r="O3820" s="3">
        <v>188</v>
      </c>
    </row>
    <row r="3821" spans="1:15" ht="17.100000000000001">
      <c r="A3821" s="3" t="s">
        <v>4651</v>
      </c>
      <c r="B3821" s="3" t="s">
        <v>166</v>
      </c>
      <c r="C3821" s="3" t="s">
        <v>402</v>
      </c>
      <c r="D3821" s="3" t="s">
        <v>38</v>
      </c>
      <c r="E3821" s="3" t="s">
        <v>39</v>
      </c>
      <c r="F3821" s="3">
        <v>25</v>
      </c>
      <c r="G3821" s="3" t="s">
        <v>2553</v>
      </c>
      <c r="H3821" s="3" t="s">
        <v>21</v>
      </c>
      <c r="I3821" s="3" t="s">
        <v>22</v>
      </c>
      <c r="J3821" s="3" t="s">
        <v>21</v>
      </c>
      <c r="K3821" s="3"/>
      <c r="L3821" s="3" t="s">
        <v>333</v>
      </c>
      <c r="M3821" s="3" t="s">
        <v>227</v>
      </c>
      <c r="N3821" s="3">
        <v>0</v>
      </c>
      <c r="O3821" s="3">
        <v>35</v>
      </c>
    </row>
    <row r="3822" spans="1:15" ht="17.100000000000001">
      <c r="A3822" s="3" t="s">
        <v>4652</v>
      </c>
      <c r="B3822" s="3" t="s">
        <v>16</v>
      </c>
      <c r="C3822" s="3" t="s">
        <v>236</v>
      </c>
      <c r="D3822" s="3" t="s">
        <v>91</v>
      </c>
      <c r="E3822" s="3" t="s">
        <v>92</v>
      </c>
      <c r="F3822" s="3">
        <v>25</v>
      </c>
      <c r="G3822" s="3" t="s">
        <v>74</v>
      </c>
      <c r="H3822" s="3" t="s">
        <v>21</v>
      </c>
      <c r="I3822" s="3" t="s">
        <v>22</v>
      </c>
      <c r="J3822" s="3" t="s">
        <v>21</v>
      </c>
      <c r="K3822" s="3" t="s">
        <v>319</v>
      </c>
      <c r="L3822" s="3" t="s">
        <v>49</v>
      </c>
      <c r="M3822" s="3" t="s">
        <v>291</v>
      </c>
      <c r="N3822" s="3">
        <v>47</v>
      </c>
      <c r="O3822" s="3">
        <v>155</v>
      </c>
    </row>
    <row r="3823" spans="1:15" ht="17.100000000000001">
      <c r="A3823" s="3" t="s">
        <v>4653</v>
      </c>
      <c r="B3823" s="3" t="s">
        <v>31</v>
      </c>
      <c r="C3823" s="3" t="s">
        <v>868</v>
      </c>
      <c r="D3823" s="3" t="s">
        <v>20</v>
      </c>
      <c r="E3823" s="3" t="s">
        <v>339</v>
      </c>
      <c r="F3823" s="3">
        <v>25</v>
      </c>
      <c r="G3823" s="3" t="s">
        <v>74</v>
      </c>
      <c r="H3823" s="3" t="s">
        <v>21</v>
      </c>
      <c r="I3823" s="3" t="s">
        <v>22</v>
      </c>
      <c r="J3823" s="3" t="s">
        <v>21</v>
      </c>
      <c r="K3823" s="3"/>
      <c r="L3823" s="3" t="s">
        <v>104</v>
      </c>
      <c r="M3823" s="3" t="s">
        <v>324</v>
      </c>
      <c r="N3823" s="3">
        <v>1</v>
      </c>
      <c r="O3823" s="3">
        <v>149</v>
      </c>
    </row>
    <row r="3824" spans="1:15" ht="17.100000000000001">
      <c r="A3824" s="3" t="s">
        <v>4654</v>
      </c>
      <c r="B3824" s="3" t="s">
        <v>189</v>
      </c>
      <c r="C3824" s="3" t="s">
        <v>592</v>
      </c>
      <c r="D3824" s="3" t="s">
        <v>20</v>
      </c>
      <c r="E3824" s="3" t="s">
        <v>339</v>
      </c>
      <c r="F3824" s="3">
        <v>25</v>
      </c>
      <c r="G3824" s="3" t="s">
        <v>2553</v>
      </c>
      <c r="H3824" s="3" t="s">
        <v>21</v>
      </c>
      <c r="I3824" s="3" t="s">
        <v>22</v>
      </c>
      <c r="J3824" s="3" t="s">
        <v>21</v>
      </c>
      <c r="K3824" s="3"/>
      <c r="L3824" s="3" t="s">
        <v>104</v>
      </c>
      <c r="M3824" s="3" t="s">
        <v>109</v>
      </c>
      <c r="N3824" s="3">
        <v>16</v>
      </c>
      <c r="O3824" s="3">
        <v>184</v>
      </c>
    </row>
    <row r="3825" spans="1:15" ht="17.100000000000001">
      <c r="A3825" s="3" t="s">
        <v>4655</v>
      </c>
      <c r="B3825" s="3" t="s">
        <v>81</v>
      </c>
      <c r="C3825" s="3" t="s">
        <v>93</v>
      </c>
      <c r="D3825" s="3" t="s">
        <v>38</v>
      </c>
      <c r="E3825" s="3" t="s">
        <v>39</v>
      </c>
      <c r="F3825" s="3">
        <v>25</v>
      </c>
      <c r="G3825" s="3" t="s">
        <v>3572</v>
      </c>
      <c r="H3825" s="3" t="s">
        <v>21</v>
      </c>
      <c r="I3825" s="3" t="s">
        <v>22</v>
      </c>
      <c r="J3825" s="3" t="s">
        <v>21</v>
      </c>
      <c r="K3825" s="3"/>
      <c r="L3825" s="3" t="s">
        <v>108</v>
      </c>
      <c r="M3825" s="3" t="s">
        <v>173</v>
      </c>
      <c r="N3825" s="3">
        <v>9</v>
      </c>
      <c r="O3825" s="3">
        <v>123</v>
      </c>
    </row>
    <row r="3826" spans="1:15" ht="17.100000000000001">
      <c r="A3826" s="3" t="s">
        <v>4656</v>
      </c>
      <c r="B3826" s="3" t="s">
        <v>42</v>
      </c>
      <c r="C3826" s="3" t="s">
        <v>579</v>
      </c>
      <c r="D3826" s="3" t="s">
        <v>91</v>
      </c>
      <c r="E3826" s="3" t="s">
        <v>92</v>
      </c>
      <c r="F3826" s="3">
        <v>25</v>
      </c>
      <c r="G3826" s="3" t="s">
        <v>163</v>
      </c>
      <c r="H3826" s="3" t="s">
        <v>21</v>
      </c>
      <c r="I3826" s="3" t="s">
        <v>22</v>
      </c>
      <c r="J3826" s="3" t="s">
        <v>21</v>
      </c>
      <c r="K3826" s="3"/>
      <c r="L3826" s="3" t="s">
        <v>104</v>
      </c>
      <c r="M3826" s="3" t="s">
        <v>88</v>
      </c>
      <c r="N3826" s="3">
        <v>3</v>
      </c>
      <c r="O3826" s="3">
        <v>100</v>
      </c>
    </row>
    <row r="3827" spans="1:15" ht="17.100000000000001">
      <c r="A3827" s="3" t="s">
        <v>4657</v>
      </c>
      <c r="B3827" s="3" t="s">
        <v>111</v>
      </c>
      <c r="C3827" s="3" t="s">
        <v>3353</v>
      </c>
      <c r="D3827" s="3" t="s">
        <v>2190</v>
      </c>
      <c r="E3827" s="3" t="s">
        <v>2191</v>
      </c>
      <c r="F3827" s="3">
        <v>25</v>
      </c>
      <c r="G3827" s="3" t="s">
        <v>2090</v>
      </c>
      <c r="H3827" s="3" t="s">
        <v>21</v>
      </c>
      <c r="I3827" s="3" t="s">
        <v>22</v>
      </c>
      <c r="J3827" s="3" t="s">
        <v>21</v>
      </c>
      <c r="K3827" s="3"/>
      <c r="L3827" s="3" t="s">
        <v>44</v>
      </c>
      <c r="M3827" s="3" t="s">
        <v>88</v>
      </c>
      <c r="N3827" s="3">
        <v>10</v>
      </c>
      <c r="O3827" s="3">
        <v>179</v>
      </c>
    </row>
    <row r="3828" spans="1:15" ht="17.100000000000001">
      <c r="A3828" s="3" t="s">
        <v>4658</v>
      </c>
      <c r="B3828" s="3" t="s">
        <v>1162</v>
      </c>
      <c r="C3828" s="3" t="s">
        <v>1358</v>
      </c>
      <c r="D3828" s="3" t="s">
        <v>18</v>
      </c>
      <c r="E3828" s="3" t="s">
        <v>19</v>
      </c>
      <c r="F3828" s="3">
        <v>25</v>
      </c>
      <c r="G3828" s="3" t="s">
        <v>259</v>
      </c>
      <c r="H3828" s="3" t="s">
        <v>21</v>
      </c>
      <c r="I3828" s="3" t="s">
        <v>22</v>
      </c>
      <c r="J3828" s="3" t="s">
        <v>21</v>
      </c>
      <c r="K3828" s="3"/>
      <c r="L3828" s="3" t="s">
        <v>160</v>
      </c>
      <c r="M3828" s="3" t="s">
        <v>53</v>
      </c>
      <c r="N3828" s="3">
        <v>0</v>
      </c>
      <c r="O3828" s="3">
        <v>128</v>
      </c>
    </row>
    <row r="3829" spans="1:15" ht="17.100000000000001">
      <c r="A3829" s="3" t="s">
        <v>4659</v>
      </c>
      <c r="B3829" s="3" t="s">
        <v>1915</v>
      </c>
      <c r="C3829" s="3" t="s">
        <v>3718</v>
      </c>
      <c r="D3829" s="3" t="s">
        <v>20</v>
      </c>
      <c r="E3829" s="3" t="s">
        <v>339</v>
      </c>
      <c r="F3829" s="3">
        <v>25</v>
      </c>
      <c r="G3829" s="3" t="s">
        <v>74</v>
      </c>
      <c r="H3829" s="3" t="s">
        <v>21</v>
      </c>
      <c r="I3829" s="3" t="s">
        <v>22</v>
      </c>
      <c r="J3829" s="3" t="s">
        <v>21</v>
      </c>
      <c r="K3829" s="3"/>
      <c r="L3829" s="3" t="s">
        <v>128</v>
      </c>
      <c r="M3829" s="3" t="s">
        <v>50</v>
      </c>
      <c r="N3829" s="3">
        <v>3</v>
      </c>
      <c r="O3829" s="3">
        <v>65</v>
      </c>
    </row>
    <row r="3830" spans="1:15" ht="17.100000000000001">
      <c r="A3830" s="3" t="s">
        <v>4660</v>
      </c>
      <c r="B3830" s="3" t="s">
        <v>196</v>
      </c>
      <c r="C3830" s="3" t="s">
        <v>61</v>
      </c>
      <c r="D3830" s="3" t="s">
        <v>62</v>
      </c>
      <c r="E3830" s="3" t="s">
        <v>63</v>
      </c>
      <c r="F3830" s="3">
        <v>25</v>
      </c>
      <c r="G3830" s="3" t="s">
        <v>74</v>
      </c>
      <c r="H3830" s="3" t="s">
        <v>21</v>
      </c>
      <c r="I3830" s="3" t="s">
        <v>22</v>
      </c>
      <c r="J3830" s="3" t="s">
        <v>21</v>
      </c>
      <c r="K3830" s="3"/>
      <c r="L3830" s="3" t="s">
        <v>49</v>
      </c>
      <c r="M3830" s="3" t="s">
        <v>70</v>
      </c>
      <c r="N3830" s="3">
        <v>1</v>
      </c>
      <c r="O3830" s="3">
        <v>118</v>
      </c>
    </row>
    <row r="3831" spans="1:15" ht="17.100000000000001">
      <c r="A3831" s="3" t="s">
        <v>4661</v>
      </c>
      <c r="B3831" s="3" t="s">
        <v>360</v>
      </c>
      <c r="C3831" s="3" t="s">
        <v>107</v>
      </c>
      <c r="D3831" s="3" t="s">
        <v>91</v>
      </c>
      <c r="E3831" s="3" t="s">
        <v>92</v>
      </c>
      <c r="F3831" s="3">
        <v>25</v>
      </c>
      <c r="G3831" s="3" t="s">
        <v>1567</v>
      </c>
      <c r="H3831" s="3" t="s">
        <v>21</v>
      </c>
      <c r="I3831" s="3" t="s">
        <v>22</v>
      </c>
      <c r="J3831" s="3" t="s">
        <v>21</v>
      </c>
      <c r="K3831" s="3"/>
      <c r="L3831" s="3" t="s">
        <v>218</v>
      </c>
      <c r="M3831" s="3" t="s">
        <v>254</v>
      </c>
      <c r="N3831" s="3">
        <v>3</v>
      </c>
      <c r="O3831" s="3">
        <v>136</v>
      </c>
    </row>
    <row r="3832" spans="1:15" ht="17.100000000000001">
      <c r="A3832" s="3" t="s">
        <v>4662</v>
      </c>
      <c r="B3832" s="3" t="s">
        <v>249</v>
      </c>
      <c r="C3832" s="3" t="s">
        <v>253</v>
      </c>
      <c r="D3832" s="3" t="s">
        <v>20</v>
      </c>
      <c r="E3832" s="3" t="s">
        <v>339</v>
      </c>
      <c r="F3832" s="3">
        <v>25</v>
      </c>
      <c r="G3832" s="3" t="s">
        <v>201</v>
      </c>
      <c r="H3832" s="3" t="s">
        <v>21</v>
      </c>
      <c r="I3832" s="3" t="s">
        <v>22</v>
      </c>
      <c r="J3832" s="3" t="s">
        <v>21</v>
      </c>
      <c r="K3832" s="3"/>
      <c r="L3832" s="3" t="s">
        <v>23</v>
      </c>
      <c r="M3832" s="3" t="s">
        <v>88</v>
      </c>
      <c r="N3832" s="3">
        <v>3</v>
      </c>
      <c r="O3832" s="3">
        <v>126</v>
      </c>
    </row>
    <row r="3833" spans="1:15" ht="17.100000000000001">
      <c r="A3833" s="3" t="s">
        <v>4663</v>
      </c>
      <c r="B3833" s="3" t="s">
        <v>42</v>
      </c>
      <c r="C3833" s="3" t="s">
        <v>326</v>
      </c>
      <c r="D3833" s="3" t="s">
        <v>18</v>
      </c>
      <c r="E3833" s="3" t="s">
        <v>19</v>
      </c>
      <c r="F3833" s="3">
        <v>25</v>
      </c>
      <c r="G3833" s="3" t="s">
        <v>1003</v>
      </c>
      <c r="H3833" s="3" t="s">
        <v>21</v>
      </c>
      <c r="I3833" s="3" t="s">
        <v>22</v>
      </c>
      <c r="J3833" s="3" t="s">
        <v>21</v>
      </c>
      <c r="K3833" s="3"/>
      <c r="L3833" s="3" t="s">
        <v>218</v>
      </c>
      <c r="M3833" s="3" t="s">
        <v>76</v>
      </c>
      <c r="N3833" s="3">
        <v>12</v>
      </c>
      <c r="O3833" s="3">
        <v>208</v>
      </c>
    </row>
    <row r="3834" spans="1:15" ht="17.100000000000001">
      <c r="A3834" s="3" t="s">
        <v>4664</v>
      </c>
      <c r="B3834" s="3" t="s">
        <v>16</v>
      </c>
      <c r="C3834" s="3" t="s">
        <v>3957</v>
      </c>
      <c r="D3834" s="3" t="s">
        <v>1311</v>
      </c>
      <c r="E3834" s="3" t="s">
        <v>1312</v>
      </c>
      <c r="F3834" s="3">
        <v>25</v>
      </c>
      <c r="G3834" s="3" t="s">
        <v>74</v>
      </c>
      <c r="H3834" s="3" t="s">
        <v>21</v>
      </c>
      <c r="I3834" s="3" t="s">
        <v>22</v>
      </c>
      <c r="J3834" s="3" t="s">
        <v>21</v>
      </c>
      <c r="K3834" s="3"/>
      <c r="L3834" s="3" t="s">
        <v>914</v>
      </c>
      <c r="M3834" s="3" t="s">
        <v>4447</v>
      </c>
      <c r="N3834" s="3">
        <v>13</v>
      </c>
      <c r="O3834" s="3">
        <v>46</v>
      </c>
    </row>
    <row r="3835" spans="1:15" ht="17.100000000000001">
      <c r="A3835" s="3" t="s">
        <v>4665</v>
      </c>
      <c r="B3835" s="3" t="s">
        <v>102</v>
      </c>
      <c r="C3835" s="3" t="s">
        <v>48</v>
      </c>
      <c r="D3835" s="3" t="s">
        <v>18</v>
      </c>
      <c r="E3835" s="3" t="s">
        <v>19</v>
      </c>
      <c r="F3835" s="3">
        <v>25</v>
      </c>
      <c r="G3835" s="3" t="s">
        <v>74</v>
      </c>
      <c r="H3835" s="3" t="s">
        <v>21</v>
      </c>
      <c r="I3835" s="3" t="s">
        <v>22</v>
      </c>
      <c r="J3835" s="3" t="s">
        <v>21</v>
      </c>
      <c r="K3835" s="3" t="s">
        <v>145</v>
      </c>
      <c r="L3835" s="3" t="s">
        <v>122</v>
      </c>
      <c r="M3835" s="3" t="s">
        <v>3224</v>
      </c>
      <c r="N3835" s="3">
        <v>7</v>
      </c>
      <c r="O3835" s="3">
        <v>175</v>
      </c>
    </row>
    <row r="3836" spans="1:15" ht="17.100000000000001">
      <c r="A3836" s="3" t="s">
        <v>4666</v>
      </c>
      <c r="B3836" s="3" t="s">
        <v>42</v>
      </c>
      <c r="C3836" s="3"/>
      <c r="D3836" s="3" t="s">
        <v>20</v>
      </c>
      <c r="E3836" s="3" t="s">
        <v>339</v>
      </c>
      <c r="F3836" s="3">
        <v>25</v>
      </c>
      <c r="G3836" s="3" t="s">
        <v>3088</v>
      </c>
      <c r="H3836" s="3" t="s">
        <v>21</v>
      </c>
      <c r="I3836" s="3" t="s">
        <v>22</v>
      </c>
      <c r="J3836" s="3" t="s">
        <v>21</v>
      </c>
      <c r="K3836" s="3"/>
      <c r="L3836" s="3" t="s">
        <v>44</v>
      </c>
      <c r="M3836" s="3" t="s">
        <v>306</v>
      </c>
      <c r="N3836" s="3">
        <v>7</v>
      </c>
      <c r="O3836" s="3">
        <v>70</v>
      </c>
    </row>
    <row r="3837" spans="1:15" ht="17.100000000000001">
      <c r="A3837" s="3" t="s">
        <v>4667</v>
      </c>
      <c r="B3837" s="3" t="s">
        <v>102</v>
      </c>
      <c r="C3837" s="3" t="s">
        <v>338</v>
      </c>
      <c r="D3837" s="3" t="s">
        <v>20</v>
      </c>
      <c r="E3837" s="3" t="s">
        <v>339</v>
      </c>
      <c r="F3837" s="3">
        <v>25</v>
      </c>
      <c r="G3837" s="3" t="s">
        <v>2691</v>
      </c>
      <c r="H3837" s="3" t="s">
        <v>21</v>
      </c>
      <c r="I3837" s="3" t="s">
        <v>22</v>
      </c>
      <c r="J3837" s="3" t="s">
        <v>21</v>
      </c>
      <c r="K3837" s="3"/>
      <c r="L3837" s="3" t="s">
        <v>87</v>
      </c>
      <c r="M3837" s="3" t="s">
        <v>205</v>
      </c>
      <c r="N3837" s="3">
        <v>2</v>
      </c>
      <c r="O3837" s="3">
        <v>105</v>
      </c>
    </row>
    <row r="3838" spans="1:15" ht="17.100000000000001">
      <c r="A3838" s="3" t="s">
        <v>4668</v>
      </c>
      <c r="B3838" s="3" t="s">
        <v>36</v>
      </c>
      <c r="C3838" s="3" t="s">
        <v>4669</v>
      </c>
      <c r="D3838" s="3" t="s">
        <v>20</v>
      </c>
      <c r="E3838" s="3" t="s">
        <v>4670</v>
      </c>
      <c r="F3838" s="3">
        <v>25</v>
      </c>
      <c r="G3838" s="3" t="s">
        <v>4671</v>
      </c>
      <c r="H3838" s="3" t="s">
        <v>21</v>
      </c>
      <c r="I3838" s="3" t="s">
        <v>653</v>
      </c>
      <c r="J3838" s="3" t="s">
        <v>21</v>
      </c>
      <c r="K3838" s="3"/>
      <c r="L3838" s="3" t="s">
        <v>218</v>
      </c>
      <c r="M3838" s="3" t="s">
        <v>306</v>
      </c>
      <c r="N3838" s="3">
        <v>9</v>
      </c>
      <c r="O3838" s="3">
        <v>208</v>
      </c>
    </row>
    <row r="3839" spans="1:15" ht="17.100000000000001">
      <c r="A3839" s="3" t="s">
        <v>4672</v>
      </c>
      <c r="B3839" s="3" t="s">
        <v>36</v>
      </c>
      <c r="C3839" s="3"/>
      <c r="D3839" s="3" t="s">
        <v>20</v>
      </c>
      <c r="E3839" s="3" t="s">
        <v>339</v>
      </c>
      <c r="F3839" s="3">
        <v>25</v>
      </c>
      <c r="G3839" s="3" t="s">
        <v>530</v>
      </c>
      <c r="H3839" s="3" t="s">
        <v>21</v>
      </c>
      <c r="I3839" s="3" t="s">
        <v>22</v>
      </c>
      <c r="J3839" s="3" t="s">
        <v>21</v>
      </c>
      <c r="K3839" s="3"/>
      <c r="L3839" s="3" t="s">
        <v>183</v>
      </c>
      <c r="M3839" s="3" t="s">
        <v>205</v>
      </c>
      <c r="N3839" s="3">
        <v>7</v>
      </c>
      <c r="O3839" s="3">
        <v>101</v>
      </c>
    </row>
    <row r="3840" spans="1:15" ht="17.100000000000001">
      <c r="A3840" s="3" t="s">
        <v>4673</v>
      </c>
      <c r="B3840" s="3" t="s">
        <v>245</v>
      </c>
      <c r="C3840" s="3" t="s">
        <v>3854</v>
      </c>
      <c r="D3840" s="3" t="s">
        <v>20</v>
      </c>
      <c r="E3840" s="3" t="s">
        <v>339</v>
      </c>
      <c r="F3840" s="3">
        <v>25</v>
      </c>
      <c r="G3840" s="3" t="s">
        <v>69</v>
      </c>
      <c r="H3840" s="3" t="s">
        <v>21</v>
      </c>
      <c r="I3840" s="3" t="s">
        <v>22</v>
      </c>
      <c r="J3840" s="3" t="s">
        <v>21</v>
      </c>
      <c r="K3840" s="3"/>
      <c r="L3840" s="3" t="s">
        <v>49</v>
      </c>
      <c r="M3840" s="3" t="s">
        <v>343</v>
      </c>
      <c r="N3840" s="3">
        <v>9</v>
      </c>
      <c r="O3840" s="3">
        <v>158</v>
      </c>
    </row>
    <row r="3841" spans="1:15" ht="17.100000000000001">
      <c r="A3841" s="3" t="s">
        <v>4674</v>
      </c>
      <c r="B3841" s="3" t="s">
        <v>166</v>
      </c>
      <c r="C3841" s="3" t="s">
        <v>4059</v>
      </c>
      <c r="D3841" s="3" t="s">
        <v>20</v>
      </c>
      <c r="E3841" s="3" t="s">
        <v>339</v>
      </c>
      <c r="F3841" s="3">
        <v>25</v>
      </c>
      <c r="G3841" s="3" t="s">
        <v>3944</v>
      </c>
      <c r="H3841" s="3" t="s">
        <v>21</v>
      </c>
      <c r="I3841" s="3" t="s">
        <v>22</v>
      </c>
      <c r="J3841" s="3" t="s">
        <v>21</v>
      </c>
      <c r="K3841" s="3"/>
      <c r="L3841" s="3" t="s">
        <v>104</v>
      </c>
      <c r="M3841" s="3" t="s">
        <v>205</v>
      </c>
      <c r="N3841" s="3">
        <v>0</v>
      </c>
      <c r="O3841" s="3">
        <v>207</v>
      </c>
    </row>
    <row r="3842" spans="1:15" ht="17.100000000000001">
      <c r="A3842" s="3" t="s">
        <v>4675</v>
      </c>
      <c r="B3842" s="3" t="s">
        <v>16</v>
      </c>
      <c r="C3842" s="3" t="s">
        <v>57</v>
      </c>
      <c r="D3842" s="3" t="s">
        <v>62</v>
      </c>
      <c r="E3842" s="3" t="s">
        <v>63</v>
      </c>
      <c r="F3842" s="3">
        <v>25</v>
      </c>
      <c r="G3842" s="3" t="s">
        <v>284</v>
      </c>
      <c r="H3842" s="3" t="s">
        <v>21</v>
      </c>
      <c r="I3842" s="3" t="s">
        <v>22</v>
      </c>
      <c r="J3842" s="3" t="s">
        <v>21</v>
      </c>
      <c r="K3842" s="3" t="s">
        <v>319</v>
      </c>
      <c r="L3842" s="3" t="s">
        <v>104</v>
      </c>
      <c r="M3842" s="3" t="s">
        <v>227</v>
      </c>
      <c r="N3842" s="3">
        <v>61</v>
      </c>
      <c r="O3842" s="3">
        <v>151</v>
      </c>
    </row>
    <row r="3843" spans="1:15" ht="17.100000000000001">
      <c r="A3843" s="3" t="s">
        <v>4676</v>
      </c>
      <c r="B3843" s="3" t="s">
        <v>426</v>
      </c>
      <c r="C3843" s="3" t="s">
        <v>627</v>
      </c>
      <c r="D3843" s="3" t="s">
        <v>20</v>
      </c>
      <c r="E3843" s="3" t="s">
        <v>339</v>
      </c>
      <c r="F3843" s="3">
        <v>25</v>
      </c>
      <c r="G3843" s="3" t="s">
        <v>512</v>
      </c>
      <c r="H3843" s="3" t="s">
        <v>21</v>
      </c>
      <c r="I3843" s="3" t="s">
        <v>22</v>
      </c>
      <c r="J3843" s="3" t="s">
        <v>21</v>
      </c>
      <c r="K3843" s="3"/>
      <c r="L3843" s="3" t="s">
        <v>49</v>
      </c>
      <c r="M3843" s="3" t="s">
        <v>173</v>
      </c>
      <c r="N3843" s="3">
        <v>10</v>
      </c>
      <c r="O3843" s="3">
        <v>168</v>
      </c>
    </row>
    <row r="3844" spans="1:15" ht="17.100000000000001">
      <c r="A3844" s="3" t="s">
        <v>4677</v>
      </c>
      <c r="B3844" s="3" t="s">
        <v>734</v>
      </c>
      <c r="C3844" s="3" t="s">
        <v>3874</v>
      </c>
      <c r="D3844" s="3" t="s">
        <v>2190</v>
      </c>
      <c r="E3844" s="3" t="s">
        <v>2191</v>
      </c>
      <c r="F3844" s="3">
        <v>25</v>
      </c>
      <c r="G3844" s="3" t="s">
        <v>57</v>
      </c>
      <c r="H3844" s="3" t="s">
        <v>21</v>
      </c>
      <c r="I3844" s="3" t="s">
        <v>22</v>
      </c>
      <c r="J3844" s="3" t="s">
        <v>21</v>
      </c>
      <c r="K3844" s="3"/>
      <c r="L3844" s="3" t="s">
        <v>160</v>
      </c>
      <c r="M3844" s="3" t="s">
        <v>254</v>
      </c>
      <c r="N3844" s="3">
        <v>45</v>
      </c>
      <c r="O3844" s="3">
        <v>233</v>
      </c>
    </row>
    <row r="3845" spans="1:15" ht="17.100000000000001">
      <c r="A3845" s="3" t="s">
        <v>4678</v>
      </c>
      <c r="B3845" s="3" t="s">
        <v>166</v>
      </c>
      <c r="C3845" s="3" t="s">
        <v>627</v>
      </c>
      <c r="D3845" s="3" t="s">
        <v>20</v>
      </c>
      <c r="E3845" s="3" t="s">
        <v>339</v>
      </c>
      <c r="F3845" s="3">
        <v>25</v>
      </c>
      <c r="G3845" s="3" t="s">
        <v>4679</v>
      </c>
      <c r="H3845" s="3" t="s">
        <v>21</v>
      </c>
      <c r="I3845" s="3" t="s">
        <v>22</v>
      </c>
      <c r="J3845" s="3" t="s">
        <v>21</v>
      </c>
      <c r="K3845" s="3"/>
      <c r="L3845" s="3" t="s">
        <v>914</v>
      </c>
      <c r="M3845" s="3" t="s">
        <v>147</v>
      </c>
      <c r="N3845" s="3">
        <v>0</v>
      </c>
      <c r="O3845" s="3">
        <v>97</v>
      </c>
    </row>
    <row r="3846" spans="1:15" ht="17.100000000000001">
      <c r="A3846" s="3" t="s">
        <v>4680</v>
      </c>
      <c r="B3846" s="3" t="s">
        <v>857</v>
      </c>
      <c r="C3846" s="3" t="s">
        <v>378</v>
      </c>
      <c r="D3846" s="3" t="s">
        <v>18</v>
      </c>
      <c r="E3846" s="3" t="s">
        <v>19</v>
      </c>
      <c r="F3846" s="3">
        <v>25</v>
      </c>
      <c r="G3846" s="3" t="s">
        <v>185</v>
      </c>
      <c r="H3846" s="3" t="s">
        <v>21</v>
      </c>
      <c r="I3846" s="3" t="s">
        <v>22</v>
      </c>
      <c r="J3846" s="3" t="s">
        <v>21</v>
      </c>
      <c r="K3846" s="3"/>
      <c r="L3846" s="3" t="s">
        <v>160</v>
      </c>
      <c r="M3846" s="3" t="s">
        <v>24</v>
      </c>
      <c r="N3846" s="3">
        <v>5</v>
      </c>
      <c r="O3846" s="3">
        <v>237</v>
      </c>
    </row>
    <row r="3847" spans="1:15" ht="17.100000000000001">
      <c r="A3847" s="3" t="s">
        <v>4681</v>
      </c>
      <c r="B3847" s="3" t="s">
        <v>31</v>
      </c>
      <c r="C3847" s="3" t="s">
        <v>3407</v>
      </c>
      <c r="D3847" s="3" t="s">
        <v>2190</v>
      </c>
      <c r="E3847" s="3" t="s">
        <v>2191</v>
      </c>
      <c r="F3847" s="3">
        <v>25</v>
      </c>
      <c r="G3847" s="3" t="s">
        <v>69</v>
      </c>
      <c r="H3847" s="3" t="s">
        <v>21</v>
      </c>
      <c r="I3847" s="3" t="s">
        <v>22</v>
      </c>
      <c r="J3847" s="3" t="s">
        <v>21</v>
      </c>
      <c r="K3847" s="3"/>
      <c r="L3847" s="3" t="s">
        <v>44</v>
      </c>
      <c r="M3847" s="3" t="s">
        <v>88</v>
      </c>
      <c r="N3847" s="3">
        <v>23</v>
      </c>
      <c r="O3847" s="3">
        <v>298</v>
      </c>
    </row>
    <row r="3848" spans="1:15" ht="17.100000000000001">
      <c r="A3848" s="3" t="s">
        <v>4682</v>
      </c>
      <c r="B3848" s="3" t="s">
        <v>31</v>
      </c>
      <c r="C3848" s="3" t="s">
        <v>1146</v>
      </c>
      <c r="D3848" s="3" t="s">
        <v>20</v>
      </c>
      <c r="E3848" s="3" t="s">
        <v>339</v>
      </c>
      <c r="F3848" s="3">
        <v>25</v>
      </c>
      <c r="G3848" s="3" t="s">
        <v>57</v>
      </c>
      <c r="H3848" s="3" t="s">
        <v>21</v>
      </c>
      <c r="I3848" s="3" t="s">
        <v>22</v>
      </c>
      <c r="J3848" s="3" t="s">
        <v>21</v>
      </c>
      <c r="K3848" s="3"/>
      <c r="L3848" s="3" t="s">
        <v>33</v>
      </c>
      <c r="M3848" s="3" t="s">
        <v>173</v>
      </c>
      <c r="N3848" s="3">
        <v>10</v>
      </c>
      <c r="O3848" s="3">
        <v>237</v>
      </c>
    </row>
    <row r="3849" spans="1:15" ht="17.100000000000001">
      <c r="A3849" s="3" t="s">
        <v>4683</v>
      </c>
      <c r="B3849" s="3" t="s">
        <v>42</v>
      </c>
      <c r="C3849" s="3" t="s">
        <v>329</v>
      </c>
      <c r="D3849" s="3" t="s">
        <v>62</v>
      </c>
      <c r="E3849" s="3" t="s">
        <v>63</v>
      </c>
      <c r="F3849" s="3">
        <v>25</v>
      </c>
      <c r="G3849" s="3" t="s">
        <v>3534</v>
      </c>
      <c r="H3849" s="3" t="s">
        <v>21</v>
      </c>
      <c r="I3849" s="3" t="s">
        <v>22</v>
      </c>
      <c r="J3849" s="3" t="s">
        <v>21</v>
      </c>
      <c r="K3849" s="3"/>
      <c r="L3849" s="3" t="s">
        <v>28</v>
      </c>
      <c r="M3849" s="3" t="s">
        <v>45</v>
      </c>
      <c r="N3849" s="3">
        <v>23</v>
      </c>
      <c r="O3849" s="3">
        <v>158</v>
      </c>
    </row>
    <row r="3850" spans="1:15" ht="17.100000000000001">
      <c r="A3850" s="3" t="s">
        <v>4684</v>
      </c>
      <c r="B3850" s="3" t="s">
        <v>680</v>
      </c>
      <c r="C3850" s="3" t="s">
        <v>868</v>
      </c>
      <c r="D3850" s="3" t="s">
        <v>20</v>
      </c>
      <c r="E3850" s="3" t="s">
        <v>339</v>
      </c>
      <c r="F3850" s="3">
        <v>25</v>
      </c>
      <c r="G3850" s="3" t="s">
        <v>74</v>
      </c>
      <c r="H3850" s="3" t="s">
        <v>21</v>
      </c>
      <c r="I3850" s="3" t="s">
        <v>22</v>
      </c>
      <c r="J3850" s="3" t="s">
        <v>21</v>
      </c>
      <c r="K3850" s="3" t="s">
        <v>340</v>
      </c>
      <c r="L3850" s="3" t="s">
        <v>49</v>
      </c>
      <c r="M3850" s="3" t="s">
        <v>50</v>
      </c>
      <c r="N3850" s="3">
        <v>40</v>
      </c>
      <c r="O3850" s="3">
        <v>166</v>
      </c>
    </row>
    <row r="3851" spans="1:15" ht="17.100000000000001">
      <c r="A3851" s="3" t="s">
        <v>4685</v>
      </c>
      <c r="B3851" s="3" t="s">
        <v>72</v>
      </c>
      <c r="C3851" s="3" t="s">
        <v>3718</v>
      </c>
      <c r="D3851" s="3" t="s">
        <v>20</v>
      </c>
      <c r="E3851" s="3" t="s">
        <v>339</v>
      </c>
      <c r="F3851" s="3">
        <v>25</v>
      </c>
      <c r="G3851" s="3" t="s">
        <v>74</v>
      </c>
      <c r="H3851" s="3" t="s">
        <v>21</v>
      </c>
      <c r="I3851" s="3" t="s">
        <v>22</v>
      </c>
      <c r="J3851" s="3" t="s">
        <v>21</v>
      </c>
      <c r="K3851" s="3"/>
      <c r="L3851" s="3" t="s">
        <v>28</v>
      </c>
      <c r="M3851" s="3" t="s">
        <v>227</v>
      </c>
      <c r="N3851" s="3">
        <v>12</v>
      </c>
      <c r="O3851" s="3">
        <v>235</v>
      </c>
    </row>
    <row r="3852" spans="1:15" ht="17.100000000000001">
      <c r="A3852" s="3" t="s">
        <v>4686</v>
      </c>
      <c r="B3852" s="3" t="s">
        <v>3783</v>
      </c>
      <c r="C3852" s="3" t="s">
        <v>141</v>
      </c>
      <c r="D3852" s="3" t="s">
        <v>62</v>
      </c>
      <c r="E3852" s="3" t="s">
        <v>63</v>
      </c>
      <c r="F3852" s="3">
        <v>25</v>
      </c>
      <c r="G3852" s="3" t="s">
        <v>74</v>
      </c>
      <c r="H3852" s="3" t="s">
        <v>21</v>
      </c>
      <c r="I3852" s="3" t="s">
        <v>22</v>
      </c>
      <c r="J3852" s="3" t="s">
        <v>21</v>
      </c>
      <c r="K3852" s="3"/>
      <c r="L3852" s="3" t="s">
        <v>183</v>
      </c>
      <c r="M3852" s="3" t="s">
        <v>139</v>
      </c>
      <c r="N3852" s="3">
        <v>3</v>
      </c>
      <c r="O3852" s="3">
        <v>224</v>
      </c>
    </row>
    <row r="3853" spans="1:15" ht="17.100000000000001">
      <c r="A3853" s="3" t="s">
        <v>4687</v>
      </c>
      <c r="B3853" s="3" t="s">
        <v>360</v>
      </c>
      <c r="C3853" s="3" t="s">
        <v>4688</v>
      </c>
      <c r="D3853" s="3" t="s">
        <v>20</v>
      </c>
      <c r="E3853" s="3" t="s">
        <v>4104</v>
      </c>
      <c r="F3853" s="3">
        <v>25</v>
      </c>
      <c r="G3853" s="3" t="s">
        <v>221</v>
      </c>
      <c r="H3853" s="3" t="s">
        <v>21</v>
      </c>
      <c r="I3853" s="3" t="s">
        <v>22</v>
      </c>
      <c r="J3853" s="3" t="s">
        <v>21</v>
      </c>
      <c r="K3853" s="3" t="s">
        <v>226</v>
      </c>
      <c r="L3853" s="3" t="s">
        <v>104</v>
      </c>
      <c r="M3853" s="3" t="s">
        <v>139</v>
      </c>
      <c r="N3853" s="3">
        <v>5</v>
      </c>
      <c r="O3853" s="3">
        <v>107</v>
      </c>
    </row>
    <row r="3854" spans="1:15" ht="17.100000000000001">
      <c r="A3854" s="3" t="s">
        <v>4689</v>
      </c>
      <c r="B3854" s="3" t="s">
        <v>1061</v>
      </c>
      <c r="C3854" s="3" t="s">
        <v>90</v>
      </c>
      <c r="D3854" s="3" t="s">
        <v>91</v>
      </c>
      <c r="E3854" s="3" t="s">
        <v>92</v>
      </c>
      <c r="F3854" s="3">
        <v>25</v>
      </c>
      <c r="G3854" s="3" t="s">
        <v>1059</v>
      </c>
      <c r="H3854" s="3" t="s">
        <v>21</v>
      </c>
      <c r="I3854" s="3" t="s">
        <v>22</v>
      </c>
      <c r="J3854" s="3" t="s">
        <v>21</v>
      </c>
      <c r="K3854" s="3"/>
      <c r="L3854" s="3" t="s">
        <v>104</v>
      </c>
      <c r="M3854" s="3" t="s">
        <v>266</v>
      </c>
      <c r="N3854" s="3">
        <v>2</v>
      </c>
      <c r="O3854" s="3">
        <v>45</v>
      </c>
    </row>
    <row r="3855" spans="1:15" ht="17.100000000000001">
      <c r="A3855" s="3" t="s">
        <v>4690</v>
      </c>
      <c r="B3855" s="3" t="s">
        <v>748</v>
      </c>
      <c r="C3855" s="3" t="s">
        <v>141</v>
      </c>
      <c r="D3855" s="3" t="s">
        <v>62</v>
      </c>
      <c r="E3855" s="3" t="s">
        <v>63</v>
      </c>
      <c r="F3855" s="3">
        <v>25</v>
      </c>
      <c r="G3855" s="3" t="s">
        <v>107</v>
      </c>
      <c r="H3855" s="3" t="s">
        <v>21</v>
      </c>
      <c r="I3855" s="3" t="s">
        <v>22</v>
      </c>
      <c r="J3855" s="3" t="s">
        <v>21</v>
      </c>
      <c r="K3855" s="3"/>
      <c r="L3855" s="3" t="s">
        <v>247</v>
      </c>
      <c r="M3855" s="3" t="s">
        <v>88</v>
      </c>
      <c r="N3855" s="3">
        <v>56</v>
      </c>
      <c r="O3855" s="3">
        <v>190</v>
      </c>
    </row>
    <row r="3856" spans="1:15" ht="17.100000000000001">
      <c r="A3856" s="3" t="s">
        <v>4691</v>
      </c>
      <c r="B3856" s="3" t="s">
        <v>748</v>
      </c>
      <c r="C3856" s="3" t="s">
        <v>868</v>
      </c>
      <c r="D3856" s="3" t="s">
        <v>20</v>
      </c>
      <c r="E3856" s="3" t="s">
        <v>339</v>
      </c>
      <c r="F3856" s="3">
        <v>25</v>
      </c>
      <c r="G3856" s="3" t="s">
        <v>74</v>
      </c>
      <c r="H3856" s="3" t="s">
        <v>21</v>
      </c>
      <c r="I3856" s="3" t="s">
        <v>22</v>
      </c>
      <c r="J3856" s="3" t="s">
        <v>21</v>
      </c>
      <c r="K3856" s="3"/>
      <c r="L3856" s="3" t="s">
        <v>58</v>
      </c>
      <c r="M3856" s="3" t="s">
        <v>88</v>
      </c>
      <c r="N3856" s="3">
        <v>77</v>
      </c>
      <c r="O3856" s="3">
        <v>277</v>
      </c>
    </row>
    <row r="3857" spans="1:15" ht="17.100000000000001">
      <c r="A3857" s="3" t="s">
        <v>4692</v>
      </c>
      <c r="B3857" s="3" t="s">
        <v>72</v>
      </c>
      <c r="C3857" s="3" t="s">
        <v>190</v>
      </c>
      <c r="D3857" s="3" t="s">
        <v>18</v>
      </c>
      <c r="E3857" s="3" t="s">
        <v>19</v>
      </c>
      <c r="F3857" s="3">
        <v>25</v>
      </c>
      <c r="G3857" s="3" t="s">
        <v>252</v>
      </c>
      <c r="H3857" s="3" t="s">
        <v>21</v>
      </c>
      <c r="I3857" s="3" t="s">
        <v>22</v>
      </c>
      <c r="J3857" s="3" t="s">
        <v>21</v>
      </c>
      <c r="K3857" s="3"/>
      <c r="L3857" s="3" t="s">
        <v>104</v>
      </c>
      <c r="M3857" s="3" t="s">
        <v>367</v>
      </c>
      <c r="N3857" s="3">
        <v>5</v>
      </c>
      <c r="O3857" s="3">
        <v>285</v>
      </c>
    </row>
    <row r="3858" spans="1:15" ht="17.100000000000001">
      <c r="A3858" s="3" t="s">
        <v>4693</v>
      </c>
      <c r="B3858" s="3" t="s">
        <v>42</v>
      </c>
      <c r="C3858" s="3" t="s">
        <v>229</v>
      </c>
      <c r="D3858" s="3" t="s">
        <v>91</v>
      </c>
      <c r="E3858" s="3" t="s">
        <v>92</v>
      </c>
      <c r="F3858" s="3">
        <v>25</v>
      </c>
      <c r="G3858" s="3" t="s">
        <v>204</v>
      </c>
      <c r="H3858" s="3" t="s">
        <v>21</v>
      </c>
      <c r="I3858" s="3" t="s">
        <v>22</v>
      </c>
      <c r="J3858" s="3" t="s">
        <v>21</v>
      </c>
      <c r="K3858" s="3"/>
      <c r="L3858" s="3" t="s">
        <v>247</v>
      </c>
      <c r="M3858" s="3" t="s">
        <v>227</v>
      </c>
      <c r="N3858" s="3">
        <v>26</v>
      </c>
      <c r="O3858" s="3">
        <v>206</v>
      </c>
    </row>
    <row r="3859" spans="1:15" ht="17.100000000000001">
      <c r="A3859" s="3" t="s">
        <v>4694</v>
      </c>
      <c r="B3859" s="3" t="s">
        <v>81</v>
      </c>
      <c r="C3859" s="3" t="s">
        <v>236</v>
      </c>
      <c r="D3859" s="3" t="s">
        <v>91</v>
      </c>
      <c r="E3859" s="3" t="s">
        <v>92</v>
      </c>
      <c r="F3859" s="3">
        <v>25</v>
      </c>
      <c r="G3859" s="3" t="s">
        <v>69</v>
      </c>
      <c r="H3859" s="3" t="s">
        <v>21</v>
      </c>
      <c r="I3859" s="3" t="s">
        <v>22</v>
      </c>
      <c r="J3859" s="3" t="s">
        <v>21</v>
      </c>
      <c r="K3859" s="3"/>
      <c r="L3859" s="3" t="s">
        <v>2095</v>
      </c>
      <c r="M3859" s="3" t="s">
        <v>173</v>
      </c>
      <c r="N3859" s="3">
        <v>25</v>
      </c>
      <c r="O3859" s="3">
        <v>223</v>
      </c>
    </row>
    <row r="3860" spans="1:15" ht="17.100000000000001">
      <c r="A3860" s="3" t="s">
        <v>4695</v>
      </c>
      <c r="B3860" s="3" t="s">
        <v>16</v>
      </c>
      <c r="C3860" s="3" t="s">
        <v>48</v>
      </c>
      <c r="D3860" s="3" t="s">
        <v>18</v>
      </c>
      <c r="E3860" s="3" t="s">
        <v>19</v>
      </c>
      <c r="F3860" s="3">
        <v>25</v>
      </c>
      <c r="G3860" s="3" t="s">
        <v>2802</v>
      </c>
      <c r="H3860" s="3" t="s">
        <v>21</v>
      </c>
      <c r="I3860" s="3" t="s">
        <v>22</v>
      </c>
      <c r="J3860" s="3" t="s">
        <v>21</v>
      </c>
      <c r="K3860" s="3" t="s">
        <v>491</v>
      </c>
      <c r="L3860" s="3" t="s">
        <v>333</v>
      </c>
      <c r="M3860" s="3" t="s">
        <v>1559</v>
      </c>
      <c r="N3860" s="3">
        <v>69</v>
      </c>
      <c r="O3860" s="3">
        <v>222</v>
      </c>
    </row>
    <row r="3861" spans="1:15" ht="17.100000000000001">
      <c r="A3861" s="3" t="s">
        <v>4696</v>
      </c>
      <c r="B3861" s="3" t="s">
        <v>16</v>
      </c>
      <c r="C3861" s="3" t="s">
        <v>98</v>
      </c>
      <c r="D3861" s="3" t="s">
        <v>91</v>
      </c>
      <c r="E3861" s="3" t="s">
        <v>92</v>
      </c>
      <c r="F3861" s="3">
        <v>25</v>
      </c>
      <c r="G3861" s="3" t="s">
        <v>4697</v>
      </c>
      <c r="H3861" s="3" t="s">
        <v>21</v>
      </c>
      <c r="I3861" s="3" t="s">
        <v>22</v>
      </c>
      <c r="J3861" s="3" t="s">
        <v>21</v>
      </c>
      <c r="K3861" s="3"/>
      <c r="L3861" s="3" t="s">
        <v>333</v>
      </c>
      <c r="M3861" s="3" t="s">
        <v>147</v>
      </c>
      <c r="N3861" s="3">
        <v>161</v>
      </c>
      <c r="O3861" s="3">
        <v>275</v>
      </c>
    </row>
    <row r="3862" spans="1:15" ht="17.100000000000001">
      <c r="A3862" s="3" t="s">
        <v>4698</v>
      </c>
      <c r="B3862" s="3" t="s">
        <v>278</v>
      </c>
      <c r="C3862" s="3"/>
      <c r="D3862" s="3" t="s">
        <v>20</v>
      </c>
      <c r="E3862" s="3" t="s">
        <v>3438</v>
      </c>
      <c r="F3862" s="3">
        <v>26</v>
      </c>
      <c r="G3862" s="3" t="s">
        <v>157</v>
      </c>
      <c r="H3862" s="3" t="s">
        <v>21</v>
      </c>
      <c r="I3862" s="3" t="s">
        <v>22</v>
      </c>
      <c r="J3862" s="3" t="s">
        <v>21</v>
      </c>
      <c r="K3862" s="3" t="s">
        <v>563</v>
      </c>
      <c r="L3862" s="3" t="s">
        <v>247</v>
      </c>
      <c r="M3862" s="3" t="s">
        <v>266</v>
      </c>
      <c r="N3862" s="3">
        <v>1</v>
      </c>
      <c r="O3862" s="3">
        <v>43</v>
      </c>
    </row>
    <row r="3863" spans="1:15" ht="17.100000000000001">
      <c r="A3863" s="3" t="s">
        <v>4699</v>
      </c>
      <c r="B3863" s="3" t="s">
        <v>166</v>
      </c>
      <c r="C3863" s="3" t="s">
        <v>103</v>
      </c>
      <c r="D3863" s="3" t="s">
        <v>91</v>
      </c>
      <c r="E3863" s="3" t="s">
        <v>92</v>
      </c>
      <c r="F3863" s="3">
        <v>26</v>
      </c>
      <c r="G3863" s="3" t="s">
        <v>162</v>
      </c>
      <c r="H3863" s="3" t="s">
        <v>21</v>
      </c>
      <c r="I3863" s="3" t="s">
        <v>22</v>
      </c>
      <c r="J3863" s="3" t="s">
        <v>21</v>
      </c>
      <c r="K3863" s="3"/>
      <c r="L3863" s="3" t="s">
        <v>333</v>
      </c>
      <c r="M3863" s="3" t="s">
        <v>2215</v>
      </c>
      <c r="N3863" s="3">
        <v>0</v>
      </c>
      <c r="O3863" s="3">
        <v>114</v>
      </c>
    </row>
    <row r="3864" spans="1:15" ht="17.100000000000001">
      <c r="A3864" s="3" t="s">
        <v>4700</v>
      </c>
      <c r="B3864" s="3" t="s">
        <v>36</v>
      </c>
      <c r="C3864" s="3" t="s">
        <v>1009</v>
      </c>
      <c r="D3864" s="3" t="s">
        <v>62</v>
      </c>
      <c r="E3864" s="3" t="s">
        <v>63</v>
      </c>
      <c r="F3864" s="3">
        <v>26</v>
      </c>
      <c r="G3864" s="3" t="s">
        <v>1784</v>
      </c>
      <c r="H3864" s="3" t="s">
        <v>21</v>
      </c>
      <c r="I3864" s="3" t="s">
        <v>22</v>
      </c>
      <c r="J3864" s="3" t="s">
        <v>21</v>
      </c>
      <c r="K3864" s="3"/>
      <c r="L3864" s="3" t="s">
        <v>87</v>
      </c>
      <c r="M3864" s="3" t="s">
        <v>76</v>
      </c>
      <c r="N3864" s="3">
        <v>9</v>
      </c>
      <c r="O3864" s="3">
        <v>284</v>
      </c>
    </row>
    <row r="3865" spans="1:15" ht="17.100000000000001">
      <c r="A3865" s="3" t="s">
        <v>4701</v>
      </c>
      <c r="B3865" s="3" t="s">
        <v>680</v>
      </c>
      <c r="C3865" s="3" t="s">
        <v>32</v>
      </c>
      <c r="D3865" s="3" t="s">
        <v>18</v>
      </c>
      <c r="E3865" s="3" t="s">
        <v>19</v>
      </c>
      <c r="F3865" s="3">
        <v>26</v>
      </c>
      <c r="G3865" s="3" t="s">
        <v>310</v>
      </c>
      <c r="H3865" s="3" t="s">
        <v>21</v>
      </c>
      <c r="I3865" s="3" t="s">
        <v>22</v>
      </c>
      <c r="J3865" s="3" t="s">
        <v>21</v>
      </c>
      <c r="K3865" s="3" t="s">
        <v>421</v>
      </c>
      <c r="L3865" s="3" t="s">
        <v>49</v>
      </c>
      <c r="M3865" s="3" t="s">
        <v>254</v>
      </c>
      <c r="N3865" s="3">
        <v>46</v>
      </c>
      <c r="O3865" s="3">
        <v>247</v>
      </c>
    </row>
    <row r="3866" spans="1:15" ht="17.100000000000001">
      <c r="A3866" s="3" t="s">
        <v>4702</v>
      </c>
      <c r="B3866" s="3" t="s">
        <v>196</v>
      </c>
      <c r="C3866" s="3" t="s">
        <v>43</v>
      </c>
      <c r="D3866" s="3" t="s">
        <v>38</v>
      </c>
      <c r="E3866" s="3" t="s">
        <v>39</v>
      </c>
      <c r="F3866" s="3">
        <v>26</v>
      </c>
      <c r="G3866" s="3" t="s">
        <v>1015</v>
      </c>
      <c r="H3866" s="3" t="s">
        <v>21</v>
      </c>
      <c r="I3866" s="3" t="s">
        <v>22</v>
      </c>
      <c r="J3866" s="3" t="s">
        <v>21</v>
      </c>
      <c r="K3866" s="3"/>
      <c r="L3866" s="3" t="s">
        <v>44</v>
      </c>
      <c r="M3866" s="3" t="s">
        <v>254</v>
      </c>
      <c r="N3866" s="3">
        <v>20</v>
      </c>
      <c r="O3866" s="3">
        <v>207</v>
      </c>
    </row>
    <row r="3867" spans="1:15" ht="17.100000000000001">
      <c r="A3867" s="3" t="s">
        <v>4703</v>
      </c>
      <c r="B3867" s="3" t="s">
        <v>111</v>
      </c>
      <c r="C3867" s="3" t="s">
        <v>4376</v>
      </c>
      <c r="D3867" s="3" t="s">
        <v>2190</v>
      </c>
      <c r="E3867" s="3" t="s">
        <v>2191</v>
      </c>
      <c r="F3867" s="3">
        <v>26</v>
      </c>
      <c r="G3867" s="3" t="s">
        <v>586</v>
      </c>
      <c r="H3867" s="3" t="s">
        <v>21</v>
      </c>
      <c r="I3867" s="3" t="s">
        <v>22</v>
      </c>
      <c r="J3867" s="3" t="s">
        <v>21</v>
      </c>
      <c r="K3867" s="3"/>
      <c r="L3867" s="3" t="s">
        <v>49</v>
      </c>
      <c r="M3867" s="3" t="s">
        <v>76</v>
      </c>
      <c r="N3867" s="3">
        <v>25</v>
      </c>
      <c r="O3867" s="3">
        <v>225</v>
      </c>
    </row>
    <row r="3868" spans="1:15" ht="17.100000000000001">
      <c r="A3868" s="3" t="s">
        <v>4704</v>
      </c>
      <c r="B3868" s="3" t="s">
        <v>36</v>
      </c>
      <c r="C3868" s="3" t="s">
        <v>4705</v>
      </c>
      <c r="D3868" s="3" t="s">
        <v>20</v>
      </c>
      <c r="E3868" s="3" t="s">
        <v>4706</v>
      </c>
      <c r="F3868" s="3">
        <v>26</v>
      </c>
      <c r="G3868" s="3" t="s">
        <v>74</v>
      </c>
      <c r="H3868" s="3" t="s">
        <v>21</v>
      </c>
      <c r="I3868" s="3" t="s">
        <v>22</v>
      </c>
      <c r="J3868" s="3" t="s">
        <v>21</v>
      </c>
      <c r="K3868" s="3"/>
      <c r="L3868" s="3" t="s">
        <v>160</v>
      </c>
      <c r="M3868" s="3" t="s">
        <v>254</v>
      </c>
      <c r="N3868" s="3">
        <v>4</v>
      </c>
      <c r="O3868" s="3">
        <v>163</v>
      </c>
    </row>
    <row r="3869" spans="1:15" ht="17.100000000000001">
      <c r="A3869" s="3" t="s">
        <v>4707</v>
      </c>
      <c r="B3869" s="3" t="s">
        <v>115</v>
      </c>
      <c r="C3869" s="3" t="s">
        <v>263</v>
      </c>
      <c r="D3869" s="3" t="s">
        <v>91</v>
      </c>
      <c r="E3869" s="3" t="s">
        <v>92</v>
      </c>
      <c r="F3869" s="3">
        <v>26</v>
      </c>
      <c r="G3869" s="3" t="s">
        <v>157</v>
      </c>
      <c r="H3869" s="3" t="s">
        <v>21</v>
      </c>
      <c r="I3869" s="3" t="s">
        <v>22</v>
      </c>
      <c r="J3869" s="3" t="s">
        <v>21</v>
      </c>
      <c r="K3869" s="3" t="s">
        <v>421</v>
      </c>
      <c r="L3869" s="3" t="s">
        <v>87</v>
      </c>
      <c r="M3869" s="3" t="s">
        <v>266</v>
      </c>
      <c r="N3869" s="3">
        <v>37</v>
      </c>
      <c r="O3869" s="3">
        <v>239</v>
      </c>
    </row>
    <row r="3870" spans="1:15" ht="17.100000000000001">
      <c r="A3870" s="3" t="s">
        <v>4708</v>
      </c>
      <c r="B3870" s="3" t="s">
        <v>946</v>
      </c>
      <c r="C3870" s="3" t="s">
        <v>107</v>
      </c>
      <c r="D3870" s="3" t="s">
        <v>91</v>
      </c>
      <c r="E3870" s="3" t="s">
        <v>92</v>
      </c>
      <c r="F3870" s="3">
        <v>26</v>
      </c>
      <c r="G3870" s="3" t="s">
        <v>37</v>
      </c>
      <c r="H3870" s="3" t="s">
        <v>21</v>
      </c>
      <c r="I3870" s="3" t="s">
        <v>22</v>
      </c>
      <c r="J3870" s="3" t="s">
        <v>21</v>
      </c>
      <c r="K3870" s="3"/>
      <c r="L3870" s="3" t="s">
        <v>44</v>
      </c>
      <c r="M3870" s="3" t="s">
        <v>266</v>
      </c>
      <c r="N3870" s="3">
        <v>12</v>
      </c>
      <c r="O3870" s="3">
        <v>181</v>
      </c>
    </row>
    <row r="3871" spans="1:15" ht="17.100000000000001">
      <c r="A3871" s="3" t="s">
        <v>4709</v>
      </c>
      <c r="B3871" s="3" t="s">
        <v>16</v>
      </c>
      <c r="C3871" s="3" t="s">
        <v>395</v>
      </c>
      <c r="D3871" s="3" t="s">
        <v>91</v>
      </c>
      <c r="E3871" s="3" t="s">
        <v>92</v>
      </c>
      <c r="F3871" s="3">
        <v>26</v>
      </c>
      <c r="G3871" s="3" t="s">
        <v>284</v>
      </c>
      <c r="H3871" s="3" t="s">
        <v>21</v>
      </c>
      <c r="I3871" s="3" t="s">
        <v>22</v>
      </c>
      <c r="J3871" s="3" t="s">
        <v>21</v>
      </c>
      <c r="K3871" s="3" t="s">
        <v>488</v>
      </c>
      <c r="L3871" s="3" t="s">
        <v>2095</v>
      </c>
      <c r="M3871" s="3" t="s">
        <v>2215</v>
      </c>
      <c r="N3871" s="3">
        <v>62</v>
      </c>
      <c r="O3871" s="3">
        <v>173</v>
      </c>
    </row>
    <row r="3872" spans="1:15" ht="17.100000000000001">
      <c r="A3872" s="3" t="s">
        <v>4710</v>
      </c>
      <c r="B3872" s="3" t="s">
        <v>81</v>
      </c>
      <c r="C3872" s="3" t="s">
        <v>4711</v>
      </c>
      <c r="D3872" s="3" t="s">
        <v>20</v>
      </c>
      <c r="E3872" s="3" t="s">
        <v>339</v>
      </c>
      <c r="F3872" s="3">
        <v>26</v>
      </c>
      <c r="G3872" s="3" t="s">
        <v>107</v>
      </c>
      <c r="H3872" s="3" t="s">
        <v>21</v>
      </c>
      <c r="I3872" s="3" t="s">
        <v>22</v>
      </c>
      <c r="J3872" s="3" t="s">
        <v>21</v>
      </c>
      <c r="K3872" s="3"/>
      <c r="L3872" s="3" t="s">
        <v>247</v>
      </c>
      <c r="M3872" s="3" t="s">
        <v>347</v>
      </c>
      <c r="N3872" s="3">
        <v>0</v>
      </c>
      <c r="O3872" s="3">
        <v>29</v>
      </c>
    </row>
    <row r="3873" spans="1:15" ht="17.100000000000001">
      <c r="A3873" s="3" t="s">
        <v>4712</v>
      </c>
      <c r="B3873" s="3" t="s">
        <v>72</v>
      </c>
      <c r="C3873" s="3" t="s">
        <v>1146</v>
      </c>
      <c r="D3873" s="3" t="s">
        <v>20</v>
      </c>
      <c r="E3873" s="3" t="s">
        <v>339</v>
      </c>
      <c r="F3873" s="3">
        <v>26</v>
      </c>
      <c r="G3873" s="3" t="s">
        <v>113</v>
      </c>
      <c r="H3873" s="3" t="s">
        <v>21</v>
      </c>
      <c r="I3873" s="3" t="s">
        <v>22</v>
      </c>
      <c r="J3873" s="3" t="s">
        <v>21</v>
      </c>
      <c r="K3873" s="3" t="s">
        <v>421</v>
      </c>
      <c r="L3873" s="3" t="s">
        <v>104</v>
      </c>
      <c r="M3873" s="3" t="s">
        <v>88</v>
      </c>
      <c r="N3873" s="3">
        <v>11</v>
      </c>
      <c r="O3873" s="3">
        <v>205</v>
      </c>
    </row>
    <row r="3874" spans="1:15" ht="17.100000000000001">
      <c r="A3874" s="3" t="s">
        <v>4713</v>
      </c>
      <c r="B3874" s="3" t="s">
        <v>249</v>
      </c>
      <c r="C3874" s="3" t="s">
        <v>2443</v>
      </c>
      <c r="D3874" s="3" t="s">
        <v>20</v>
      </c>
      <c r="E3874" s="3" t="s">
        <v>339</v>
      </c>
      <c r="F3874" s="3">
        <v>26</v>
      </c>
      <c r="G3874" s="3" t="s">
        <v>134</v>
      </c>
      <c r="H3874" s="3" t="s">
        <v>21</v>
      </c>
      <c r="I3874" s="3" t="s">
        <v>22</v>
      </c>
      <c r="J3874" s="3" t="s">
        <v>21</v>
      </c>
      <c r="K3874" s="3"/>
      <c r="L3874" s="3" t="s">
        <v>160</v>
      </c>
      <c r="M3874" s="3" t="s">
        <v>173</v>
      </c>
      <c r="N3874" s="3">
        <v>70</v>
      </c>
      <c r="O3874" s="3">
        <v>182</v>
      </c>
    </row>
    <row r="3875" spans="1:15" ht="17.100000000000001">
      <c r="A3875" s="3" t="s">
        <v>4714</v>
      </c>
      <c r="B3875" s="3" t="s">
        <v>16</v>
      </c>
      <c r="C3875" s="3" t="s">
        <v>616</v>
      </c>
      <c r="D3875" s="3" t="s">
        <v>18</v>
      </c>
      <c r="E3875" s="3" t="s">
        <v>19</v>
      </c>
      <c r="F3875" s="3">
        <v>26</v>
      </c>
      <c r="G3875" s="3" t="s">
        <v>74</v>
      </c>
      <c r="H3875" s="3" t="s">
        <v>21</v>
      </c>
      <c r="I3875" s="3" t="s">
        <v>22</v>
      </c>
      <c r="J3875" s="3" t="s">
        <v>21</v>
      </c>
      <c r="K3875" s="3"/>
      <c r="L3875" s="3" t="s">
        <v>44</v>
      </c>
      <c r="M3875" s="3" t="s">
        <v>1559</v>
      </c>
      <c r="N3875" s="3">
        <v>40</v>
      </c>
      <c r="O3875" s="3">
        <v>247</v>
      </c>
    </row>
    <row r="3876" spans="1:15" ht="17.100000000000001">
      <c r="A3876" s="3" t="s">
        <v>4715</v>
      </c>
      <c r="B3876" s="3" t="s">
        <v>72</v>
      </c>
      <c r="C3876" s="3" t="s">
        <v>2569</v>
      </c>
      <c r="D3876" s="3" t="s">
        <v>20</v>
      </c>
      <c r="E3876" s="3" t="s">
        <v>339</v>
      </c>
      <c r="F3876" s="3">
        <v>26</v>
      </c>
      <c r="G3876" s="3" t="s">
        <v>141</v>
      </c>
      <c r="H3876" s="3" t="s">
        <v>21</v>
      </c>
      <c r="I3876" s="3" t="s">
        <v>22</v>
      </c>
      <c r="J3876" s="3" t="s">
        <v>21</v>
      </c>
      <c r="K3876" s="3"/>
      <c r="L3876" s="3" t="s">
        <v>104</v>
      </c>
      <c r="M3876" s="3" t="s">
        <v>147</v>
      </c>
      <c r="N3876" s="3">
        <v>4</v>
      </c>
      <c r="O3876" s="3">
        <v>184</v>
      </c>
    </row>
    <row r="3877" spans="1:15" ht="17.100000000000001">
      <c r="A3877" s="3" t="s">
        <v>4716</v>
      </c>
      <c r="B3877" s="3" t="s">
        <v>946</v>
      </c>
      <c r="C3877" s="3" t="s">
        <v>2744</v>
      </c>
      <c r="D3877" s="3" t="s">
        <v>20</v>
      </c>
      <c r="E3877" s="3" t="s">
        <v>339</v>
      </c>
      <c r="F3877" s="3">
        <v>26</v>
      </c>
      <c r="G3877" s="3" t="s">
        <v>113</v>
      </c>
      <c r="H3877" s="3" t="s">
        <v>21</v>
      </c>
      <c r="I3877" s="3" t="s">
        <v>22</v>
      </c>
      <c r="J3877" s="3" t="s">
        <v>21</v>
      </c>
      <c r="K3877" s="3"/>
      <c r="L3877" s="3" t="s">
        <v>49</v>
      </c>
      <c r="M3877" s="3" t="s">
        <v>76</v>
      </c>
      <c r="N3877" s="3">
        <v>2</v>
      </c>
      <c r="O3877" s="3">
        <v>51</v>
      </c>
    </row>
    <row r="3878" spans="1:15" ht="17.100000000000001">
      <c r="A3878" s="3" t="s">
        <v>4717</v>
      </c>
      <c r="B3878" s="3" t="s">
        <v>131</v>
      </c>
      <c r="C3878" s="3" t="s">
        <v>364</v>
      </c>
      <c r="D3878" s="3" t="s">
        <v>20</v>
      </c>
      <c r="E3878" s="3" t="s">
        <v>339</v>
      </c>
      <c r="F3878" s="3">
        <v>26</v>
      </c>
      <c r="G3878" s="3" t="s">
        <v>40</v>
      </c>
      <c r="H3878" s="3" t="s">
        <v>21</v>
      </c>
      <c r="I3878" s="3" t="s">
        <v>22</v>
      </c>
      <c r="J3878" s="3" t="s">
        <v>21</v>
      </c>
      <c r="K3878" s="3"/>
      <c r="L3878" s="3" t="s">
        <v>49</v>
      </c>
      <c r="M3878" s="3" t="s">
        <v>88</v>
      </c>
      <c r="N3878" s="3">
        <v>40</v>
      </c>
      <c r="O3878" s="3">
        <v>172</v>
      </c>
    </row>
    <row r="3879" spans="1:15" ht="17.100000000000001">
      <c r="A3879" s="3" t="s">
        <v>4718</v>
      </c>
      <c r="B3879" s="3" t="s">
        <v>249</v>
      </c>
      <c r="C3879" s="3" t="s">
        <v>112</v>
      </c>
      <c r="D3879" s="3" t="s">
        <v>38</v>
      </c>
      <c r="E3879" s="3" t="s">
        <v>39</v>
      </c>
      <c r="F3879" s="3">
        <v>26</v>
      </c>
      <c r="G3879" s="3" t="s">
        <v>152</v>
      </c>
      <c r="H3879" s="3" t="s">
        <v>21</v>
      </c>
      <c r="I3879" s="3" t="s">
        <v>22</v>
      </c>
      <c r="J3879" s="3" t="s">
        <v>21</v>
      </c>
      <c r="K3879" s="3"/>
      <c r="L3879" s="3" t="s">
        <v>160</v>
      </c>
      <c r="M3879" s="3" t="s">
        <v>76</v>
      </c>
      <c r="N3879" s="3">
        <v>28</v>
      </c>
      <c r="O3879" s="3">
        <v>199</v>
      </c>
    </row>
    <row r="3880" spans="1:15" ht="17.100000000000001">
      <c r="A3880" s="3" t="s">
        <v>4719</v>
      </c>
      <c r="B3880" s="3" t="s">
        <v>16</v>
      </c>
      <c r="C3880" s="3" t="s">
        <v>1883</v>
      </c>
      <c r="D3880" s="3" t="s">
        <v>20</v>
      </c>
      <c r="E3880" s="3" t="s">
        <v>339</v>
      </c>
      <c r="F3880" s="3">
        <v>26</v>
      </c>
      <c r="G3880" s="3" t="s">
        <v>74</v>
      </c>
      <c r="H3880" s="3" t="s">
        <v>21</v>
      </c>
      <c r="I3880" s="3" t="s">
        <v>22</v>
      </c>
      <c r="J3880" s="3" t="s">
        <v>21</v>
      </c>
      <c r="K3880" s="3"/>
      <c r="L3880" s="3" t="s">
        <v>247</v>
      </c>
      <c r="M3880" s="3" t="s">
        <v>367</v>
      </c>
      <c r="N3880" s="3">
        <v>43</v>
      </c>
      <c r="O3880" s="3">
        <v>275</v>
      </c>
    </row>
    <row r="3881" spans="1:15" ht="17.100000000000001">
      <c r="A3881" s="3" t="s">
        <v>4720</v>
      </c>
      <c r="B3881" s="3" t="s">
        <v>81</v>
      </c>
      <c r="C3881" s="3" t="s">
        <v>3854</v>
      </c>
      <c r="D3881" s="3" t="s">
        <v>20</v>
      </c>
      <c r="E3881" s="3" t="s">
        <v>339</v>
      </c>
      <c r="F3881" s="3">
        <v>26</v>
      </c>
      <c r="G3881" s="3" t="s">
        <v>52</v>
      </c>
      <c r="H3881" s="3" t="s">
        <v>21</v>
      </c>
      <c r="I3881" s="3" t="s">
        <v>22</v>
      </c>
      <c r="J3881" s="3" t="s">
        <v>21</v>
      </c>
      <c r="K3881" s="3"/>
      <c r="L3881" s="3" t="s">
        <v>333</v>
      </c>
      <c r="M3881" s="3" t="s">
        <v>639</v>
      </c>
      <c r="N3881" s="3">
        <v>28</v>
      </c>
      <c r="O3881" s="3">
        <v>213</v>
      </c>
    </row>
    <row r="3882" spans="1:15" ht="17.100000000000001">
      <c r="A3882" s="3" t="s">
        <v>4721</v>
      </c>
      <c r="B3882" s="3" t="s">
        <v>16</v>
      </c>
      <c r="C3882" s="3" t="s">
        <v>1177</v>
      </c>
      <c r="D3882" s="3" t="s">
        <v>20</v>
      </c>
      <c r="E3882" s="3" t="s">
        <v>339</v>
      </c>
      <c r="F3882" s="3">
        <v>26</v>
      </c>
      <c r="G3882" s="3" t="s">
        <v>74</v>
      </c>
      <c r="H3882" s="3" t="s">
        <v>21</v>
      </c>
      <c r="I3882" s="3" t="s">
        <v>22</v>
      </c>
      <c r="J3882" s="3" t="s">
        <v>21</v>
      </c>
      <c r="K3882" s="3"/>
      <c r="L3882" s="3" t="s">
        <v>44</v>
      </c>
      <c r="M3882" s="3" t="s">
        <v>173</v>
      </c>
      <c r="N3882" s="3">
        <v>63</v>
      </c>
      <c r="O3882" s="3">
        <v>98</v>
      </c>
    </row>
    <row r="3883" spans="1:15" ht="17.100000000000001">
      <c r="A3883" s="3" t="s">
        <v>4722</v>
      </c>
      <c r="B3883" s="3" t="s">
        <v>72</v>
      </c>
      <c r="C3883" s="3" t="s">
        <v>1308</v>
      </c>
      <c r="D3883" s="3" t="s">
        <v>20</v>
      </c>
      <c r="E3883" s="3" t="s">
        <v>339</v>
      </c>
      <c r="F3883" s="3">
        <v>26</v>
      </c>
      <c r="G3883" s="3" t="s">
        <v>74</v>
      </c>
      <c r="H3883" s="3" t="s">
        <v>21</v>
      </c>
      <c r="I3883" s="3" t="s">
        <v>22</v>
      </c>
      <c r="J3883" s="3" t="s">
        <v>21</v>
      </c>
      <c r="K3883" s="3"/>
      <c r="L3883" s="3" t="s">
        <v>333</v>
      </c>
      <c r="M3883" s="3" t="s">
        <v>109</v>
      </c>
      <c r="N3883" s="3">
        <v>4</v>
      </c>
      <c r="O3883" s="3">
        <v>109</v>
      </c>
    </row>
    <row r="3884" spans="1:15" ht="17.100000000000001">
      <c r="A3884" s="3" t="s">
        <v>4723</v>
      </c>
      <c r="B3884" s="3" t="s">
        <v>16</v>
      </c>
      <c r="C3884" s="3" t="s">
        <v>1883</v>
      </c>
      <c r="D3884" s="3" t="s">
        <v>20</v>
      </c>
      <c r="E3884" s="3" t="s">
        <v>339</v>
      </c>
      <c r="F3884" s="3">
        <v>26</v>
      </c>
      <c r="G3884" s="3" t="s">
        <v>373</v>
      </c>
      <c r="H3884" s="3" t="s">
        <v>21</v>
      </c>
      <c r="I3884" s="3" t="s">
        <v>22</v>
      </c>
      <c r="J3884" s="3" t="s">
        <v>21</v>
      </c>
      <c r="K3884" s="3"/>
      <c r="L3884" s="3" t="s">
        <v>997</v>
      </c>
      <c r="M3884" s="3" t="s">
        <v>205</v>
      </c>
      <c r="N3884" s="3">
        <v>45</v>
      </c>
      <c r="O3884" s="3">
        <v>164</v>
      </c>
    </row>
    <row r="3885" spans="1:15" ht="17.100000000000001">
      <c r="A3885" s="3" t="s">
        <v>4724</v>
      </c>
      <c r="B3885" s="3" t="s">
        <v>16</v>
      </c>
      <c r="C3885" s="3" t="s">
        <v>1279</v>
      </c>
      <c r="D3885" s="3" t="s">
        <v>20</v>
      </c>
      <c r="E3885" s="3" t="s">
        <v>339</v>
      </c>
      <c r="F3885" s="3">
        <v>26</v>
      </c>
      <c r="G3885" s="3" t="s">
        <v>623</v>
      </c>
      <c r="H3885" s="3" t="s">
        <v>21</v>
      </c>
      <c r="I3885" s="3" t="s">
        <v>22</v>
      </c>
      <c r="J3885" s="3" t="s">
        <v>21</v>
      </c>
      <c r="K3885" s="3"/>
      <c r="L3885" s="3" t="s">
        <v>104</v>
      </c>
      <c r="M3885" s="3" t="s">
        <v>324</v>
      </c>
      <c r="N3885" s="3">
        <v>58</v>
      </c>
      <c r="O3885" s="3">
        <v>193</v>
      </c>
    </row>
    <row r="3886" spans="1:15" ht="17.100000000000001">
      <c r="A3886" s="3" t="s">
        <v>4725</v>
      </c>
      <c r="B3886" s="3" t="s">
        <v>81</v>
      </c>
      <c r="C3886" s="3" t="s">
        <v>127</v>
      </c>
      <c r="D3886" s="3" t="s">
        <v>62</v>
      </c>
      <c r="E3886" s="3" t="s">
        <v>63</v>
      </c>
      <c r="F3886" s="3">
        <v>26</v>
      </c>
      <c r="G3886" s="3" t="s">
        <v>1245</v>
      </c>
      <c r="H3886" s="3" t="s">
        <v>21</v>
      </c>
      <c r="I3886" s="3" t="s">
        <v>22</v>
      </c>
      <c r="J3886" s="3" t="s">
        <v>21</v>
      </c>
      <c r="K3886" s="3"/>
      <c r="L3886" s="3" t="s">
        <v>108</v>
      </c>
      <c r="M3886" s="3" t="s">
        <v>227</v>
      </c>
      <c r="N3886" s="3">
        <v>8</v>
      </c>
      <c r="O3886" s="3">
        <v>193</v>
      </c>
    </row>
    <row r="3887" spans="1:15" ht="17.100000000000001">
      <c r="A3887" s="3" t="s">
        <v>4726</v>
      </c>
      <c r="B3887" s="3" t="s">
        <v>196</v>
      </c>
      <c r="C3887" s="3" t="s">
        <v>207</v>
      </c>
      <c r="D3887" s="3" t="s">
        <v>18</v>
      </c>
      <c r="E3887" s="3" t="s">
        <v>19</v>
      </c>
      <c r="F3887" s="3">
        <v>26</v>
      </c>
      <c r="G3887" s="3" t="s">
        <v>1395</v>
      </c>
      <c r="H3887" s="3" t="s">
        <v>21</v>
      </c>
      <c r="I3887" s="3" t="s">
        <v>22</v>
      </c>
      <c r="J3887" s="3" t="s">
        <v>21</v>
      </c>
      <c r="K3887" s="3"/>
      <c r="L3887" s="3" t="s">
        <v>104</v>
      </c>
      <c r="M3887" s="3" t="s">
        <v>173</v>
      </c>
      <c r="N3887" s="3">
        <v>1</v>
      </c>
      <c r="O3887" s="3">
        <v>218</v>
      </c>
    </row>
    <row r="3888" spans="1:15" ht="17.100000000000001">
      <c r="A3888" s="3" t="s">
        <v>4727</v>
      </c>
      <c r="B3888" s="3" t="s">
        <v>1277</v>
      </c>
      <c r="C3888" s="3" t="s">
        <v>116</v>
      </c>
      <c r="D3888" s="3" t="s">
        <v>62</v>
      </c>
      <c r="E3888" s="3" t="s">
        <v>63</v>
      </c>
      <c r="F3888" s="3">
        <v>26</v>
      </c>
      <c r="G3888" s="3" t="s">
        <v>3220</v>
      </c>
      <c r="H3888" s="3" t="s">
        <v>21</v>
      </c>
      <c r="I3888" s="3" t="s">
        <v>22</v>
      </c>
      <c r="J3888" s="3" t="s">
        <v>21</v>
      </c>
      <c r="K3888" s="3"/>
      <c r="L3888" s="3" t="s">
        <v>33</v>
      </c>
      <c r="M3888" s="3" t="s">
        <v>291</v>
      </c>
      <c r="N3888" s="3">
        <v>35</v>
      </c>
      <c r="O3888" s="3">
        <v>192</v>
      </c>
    </row>
    <row r="3889" spans="1:15" ht="17.100000000000001">
      <c r="A3889" s="3" t="s">
        <v>4728</v>
      </c>
      <c r="B3889" s="3" t="s">
        <v>42</v>
      </c>
      <c r="C3889" s="3" t="s">
        <v>253</v>
      </c>
      <c r="D3889" s="3" t="s">
        <v>20</v>
      </c>
      <c r="E3889" s="3" t="s">
        <v>339</v>
      </c>
      <c r="F3889" s="3">
        <v>26</v>
      </c>
      <c r="G3889" s="3" t="s">
        <v>801</v>
      </c>
      <c r="H3889" s="3" t="s">
        <v>21</v>
      </c>
      <c r="I3889" s="3" t="s">
        <v>22</v>
      </c>
      <c r="J3889" s="3" t="s">
        <v>21</v>
      </c>
      <c r="K3889" s="3"/>
      <c r="L3889" s="3" t="s">
        <v>209</v>
      </c>
      <c r="M3889" s="3" t="s">
        <v>50</v>
      </c>
      <c r="N3889" s="3">
        <v>21</v>
      </c>
      <c r="O3889" s="3">
        <v>186</v>
      </c>
    </row>
    <row r="3890" spans="1:15" ht="17.100000000000001">
      <c r="A3890" s="3" t="s">
        <v>4729</v>
      </c>
      <c r="B3890" s="3" t="s">
        <v>16</v>
      </c>
      <c r="C3890" s="3" t="s">
        <v>107</v>
      </c>
      <c r="D3890" s="3" t="s">
        <v>91</v>
      </c>
      <c r="E3890" s="3" t="s">
        <v>92</v>
      </c>
      <c r="F3890" s="3">
        <v>26</v>
      </c>
      <c r="G3890" s="3" t="s">
        <v>141</v>
      </c>
      <c r="H3890" s="3" t="s">
        <v>21</v>
      </c>
      <c r="I3890" s="3" t="s">
        <v>22</v>
      </c>
      <c r="J3890" s="3" t="s">
        <v>21</v>
      </c>
      <c r="K3890" s="3" t="s">
        <v>342</v>
      </c>
      <c r="L3890" s="3" t="s">
        <v>247</v>
      </c>
      <c r="M3890" s="3" t="s">
        <v>266</v>
      </c>
      <c r="N3890" s="3">
        <v>52</v>
      </c>
      <c r="O3890" s="3">
        <v>258</v>
      </c>
    </row>
    <row r="3891" spans="1:15" ht="17.100000000000001">
      <c r="A3891" s="3" t="s">
        <v>4730</v>
      </c>
      <c r="B3891" s="3" t="s">
        <v>72</v>
      </c>
      <c r="C3891" s="3" t="s">
        <v>2744</v>
      </c>
      <c r="D3891" s="3" t="s">
        <v>20</v>
      </c>
      <c r="E3891" s="3" t="s">
        <v>339</v>
      </c>
      <c r="F3891" s="3">
        <v>26</v>
      </c>
      <c r="G3891" s="3" t="s">
        <v>2779</v>
      </c>
      <c r="H3891" s="3" t="s">
        <v>21</v>
      </c>
      <c r="I3891" s="3" t="s">
        <v>22</v>
      </c>
      <c r="J3891" s="3" t="s">
        <v>21</v>
      </c>
      <c r="K3891" s="3"/>
      <c r="L3891" s="3" t="s">
        <v>104</v>
      </c>
      <c r="M3891" s="3" t="s">
        <v>266</v>
      </c>
      <c r="N3891" s="3">
        <v>6</v>
      </c>
      <c r="O3891" s="3">
        <v>207</v>
      </c>
    </row>
    <row r="3892" spans="1:15" ht="17.100000000000001">
      <c r="A3892" s="3" t="s">
        <v>4731</v>
      </c>
      <c r="B3892" s="3" t="s">
        <v>81</v>
      </c>
      <c r="C3892" s="3"/>
      <c r="D3892" s="3" t="s">
        <v>20</v>
      </c>
      <c r="E3892" s="3" t="s">
        <v>339</v>
      </c>
      <c r="F3892" s="3">
        <v>26</v>
      </c>
      <c r="G3892" s="3" t="s">
        <v>284</v>
      </c>
      <c r="H3892" s="3" t="s">
        <v>21</v>
      </c>
      <c r="I3892" s="3" t="s">
        <v>22</v>
      </c>
      <c r="J3892" s="3" t="s">
        <v>21</v>
      </c>
      <c r="K3892" s="3"/>
      <c r="L3892" s="3" t="s">
        <v>467</v>
      </c>
      <c r="M3892" s="3" t="s">
        <v>639</v>
      </c>
      <c r="N3892" s="3">
        <v>13</v>
      </c>
      <c r="O3892" s="3">
        <v>181</v>
      </c>
    </row>
    <row r="3893" spans="1:15" ht="17.100000000000001">
      <c r="A3893" s="3" t="s">
        <v>4732</v>
      </c>
      <c r="B3893" s="3" t="s">
        <v>420</v>
      </c>
      <c r="C3893" s="3" t="s">
        <v>61</v>
      </c>
      <c r="D3893" s="3" t="s">
        <v>62</v>
      </c>
      <c r="E3893" s="3" t="s">
        <v>63</v>
      </c>
      <c r="F3893" s="3">
        <v>26</v>
      </c>
      <c r="G3893" s="3" t="s">
        <v>3138</v>
      </c>
      <c r="H3893" s="3" t="s">
        <v>21</v>
      </c>
      <c r="I3893" s="3" t="s">
        <v>22</v>
      </c>
      <c r="J3893" s="3" t="s">
        <v>21</v>
      </c>
      <c r="K3893" s="3" t="s">
        <v>319</v>
      </c>
      <c r="L3893" s="3" t="s">
        <v>160</v>
      </c>
      <c r="M3893" s="3" t="s">
        <v>50</v>
      </c>
      <c r="N3893" s="3">
        <v>54</v>
      </c>
      <c r="O3893" s="3">
        <v>229</v>
      </c>
    </row>
    <row r="3894" spans="1:15" ht="17.100000000000001">
      <c r="A3894" s="3" t="s">
        <v>4733</v>
      </c>
      <c r="B3894" s="3" t="s">
        <v>131</v>
      </c>
      <c r="C3894" s="3" t="s">
        <v>1184</v>
      </c>
      <c r="D3894" s="3" t="s">
        <v>20</v>
      </c>
      <c r="E3894" s="3" t="s">
        <v>339</v>
      </c>
      <c r="F3894" s="3">
        <v>26</v>
      </c>
      <c r="G3894" s="3" t="s">
        <v>204</v>
      </c>
      <c r="H3894" s="3" t="s">
        <v>21</v>
      </c>
      <c r="I3894" s="3" t="s">
        <v>22</v>
      </c>
      <c r="J3894" s="3" t="s">
        <v>21</v>
      </c>
      <c r="K3894" s="3"/>
      <c r="L3894" s="3" t="s">
        <v>333</v>
      </c>
      <c r="M3894" s="3" t="s">
        <v>639</v>
      </c>
      <c r="N3894" s="3">
        <v>18</v>
      </c>
      <c r="O3894" s="3">
        <v>83</v>
      </c>
    </row>
    <row r="3895" spans="1:15" ht="17.100000000000001">
      <c r="A3895" s="3" t="s">
        <v>4734</v>
      </c>
      <c r="B3895" s="3" t="s">
        <v>16</v>
      </c>
      <c r="C3895" s="3" t="s">
        <v>229</v>
      </c>
      <c r="D3895" s="3" t="s">
        <v>91</v>
      </c>
      <c r="E3895" s="3" t="s">
        <v>92</v>
      </c>
      <c r="F3895" s="3">
        <v>26</v>
      </c>
      <c r="G3895" s="3" t="s">
        <v>512</v>
      </c>
      <c r="H3895" s="3" t="s">
        <v>21</v>
      </c>
      <c r="I3895" s="3" t="s">
        <v>22</v>
      </c>
      <c r="J3895" s="3" t="s">
        <v>21</v>
      </c>
      <c r="K3895" s="3"/>
      <c r="L3895" s="3" t="s">
        <v>23</v>
      </c>
      <c r="M3895" s="3" t="s">
        <v>45</v>
      </c>
      <c r="N3895" s="3">
        <v>79</v>
      </c>
      <c r="O3895" s="3">
        <v>229</v>
      </c>
    </row>
    <row r="3896" spans="1:15" ht="17.100000000000001">
      <c r="A3896" s="3" t="s">
        <v>4735</v>
      </c>
      <c r="B3896" s="3" t="s">
        <v>16</v>
      </c>
      <c r="C3896" s="3" t="s">
        <v>3718</v>
      </c>
      <c r="D3896" s="3" t="s">
        <v>20</v>
      </c>
      <c r="E3896" s="3" t="s">
        <v>339</v>
      </c>
      <c r="F3896" s="3">
        <v>26</v>
      </c>
      <c r="G3896" s="3" t="s">
        <v>4679</v>
      </c>
      <c r="H3896" s="3" t="s">
        <v>21</v>
      </c>
      <c r="I3896" s="3" t="s">
        <v>22</v>
      </c>
      <c r="J3896" s="3" t="s">
        <v>21</v>
      </c>
      <c r="K3896" s="3"/>
      <c r="L3896" s="3" t="s">
        <v>160</v>
      </c>
      <c r="M3896" s="3" t="s">
        <v>82</v>
      </c>
      <c r="N3896" s="3">
        <v>89</v>
      </c>
      <c r="O3896" s="3">
        <v>165</v>
      </c>
    </row>
    <row r="3897" spans="1:15" ht="17.100000000000001">
      <c r="A3897" s="3" t="s">
        <v>4736</v>
      </c>
      <c r="B3897" s="3" t="s">
        <v>877</v>
      </c>
      <c r="C3897" s="3" t="s">
        <v>234</v>
      </c>
      <c r="D3897" s="3" t="s">
        <v>38</v>
      </c>
      <c r="E3897" s="3" t="s">
        <v>39</v>
      </c>
      <c r="F3897" s="3">
        <v>26</v>
      </c>
      <c r="G3897" s="3" t="s">
        <v>586</v>
      </c>
      <c r="H3897" s="3" t="s">
        <v>21</v>
      </c>
      <c r="I3897" s="3" t="s">
        <v>22</v>
      </c>
      <c r="J3897" s="3" t="s">
        <v>21</v>
      </c>
      <c r="K3897" s="3"/>
      <c r="L3897" s="3" t="s">
        <v>160</v>
      </c>
      <c r="M3897" s="3" t="s">
        <v>173</v>
      </c>
      <c r="N3897" s="3">
        <v>0</v>
      </c>
      <c r="O3897" s="3">
        <v>105</v>
      </c>
    </row>
    <row r="3898" spans="1:15" ht="17.100000000000001">
      <c r="A3898" s="3" t="s">
        <v>4737</v>
      </c>
      <c r="B3898" s="3" t="s">
        <v>1157</v>
      </c>
      <c r="C3898" s="3" t="s">
        <v>378</v>
      </c>
      <c r="D3898" s="3" t="s">
        <v>18</v>
      </c>
      <c r="E3898" s="3" t="s">
        <v>19</v>
      </c>
      <c r="F3898" s="3">
        <v>26</v>
      </c>
      <c r="G3898" s="3" t="s">
        <v>57</v>
      </c>
      <c r="H3898" s="3" t="s">
        <v>21</v>
      </c>
      <c r="I3898" s="3" t="s">
        <v>22</v>
      </c>
      <c r="J3898" s="3" t="s">
        <v>21</v>
      </c>
      <c r="K3898" s="3"/>
      <c r="L3898" s="3" t="s">
        <v>44</v>
      </c>
      <c r="M3898" s="3" t="s">
        <v>306</v>
      </c>
      <c r="N3898" s="3">
        <v>53</v>
      </c>
      <c r="O3898" s="3">
        <v>221</v>
      </c>
    </row>
    <row r="3899" spans="1:15" ht="17.100000000000001">
      <c r="A3899" s="3" t="s">
        <v>4738</v>
      </c>
      <c r="B3899" s="3" t="s">
        <v>645</v>
      </c>
      <c r="C3899" s="3" t="s">
        <v>592</v>
      </c>
      <c r="D3899" s="3" t="s">
        <v>20</v>
      </c>
      <c r="E3899" s="3" t="s">
        <v>339</v>
      </c>
      <c r="F3899" s="3">
        <v>26</v>
      </c>
      <c r="G3899" s="3" t="s">
        <v>57</v>
      </c>
      <c r="H3899" s="3" t="s">
        <v>21</v>
      </c>
      <c r="I3899" s="3" t="s">
        <v>22</v>
      </c>
      <c r="J3899" s="3" t="s">
        <v>21</v>
      </c>
      <c r="K3899" s="3"/>
      <c r="L3899" s="3" t="s">
        <v>218</v>
      </c>
      <c r="M3899" s="3" t="s">
        <v>205</v>
      </c>
      <c r="N3899" s="3">
        <v>27</v>
      </c>
      <c r="O3899" s="3">
        <v>110</v>
      </c>
    </row>
    <row r="3900" spans="1:15" ht="17.100000000000001">
      <c r="A3900" s="3" t="s">
        <v>4739</v>
      </c>
      <c r="B3900" s="3" t="s">
        <v>189</v>
      </c>
      <c r="C3900" s="3" t="s">
        <v>370</v>
      </c>
      <c r="D3900" s="3" t="s">
        <v>18</v>
      </c>
      <c r="E3900" s="3" t="s">
        <v>19</v>
      </c>
      <c r="F3900" s="3">
        <v>26</v>
      </c>
      <c r="G3900" s="3" t="s">
        <v>56</v>
      </c>
      <c r="H3900" s="3" t="s">
        <v>21</v>
      </c>
      <c r="I3900" s="3" t="s">
        <v>22</v>
      </c>
      <c r="J3900" s="3" t="s">
        <v>21</v>
      </c>
      <c r="K3900" s="3"/>
      <c r="L3900" s="3" t="s">
        <v>104</v>
      </c>
      <c r="M3900" s="3" t="s">
        <v>82</v>
      </c>
      <c r="N3900" s="3">
        <v>18</v>
      </c>
      <c r="O3900" s="3">
        <v>178</v>
      </c>
    </row>
    <row r="3901" spans="1:15" ht="17.100000000000001">
      <c r="A3901" s="3" t="s">
        <v>4740</v>
      </c>
      <c r="B3901" s="3" t="s">
        <v>789</v>
      </c>
      <c r="C3901" s="3" t="s">
        <v>592</v>
      </c>
      <c r="D3901" s="3" t="s">
        <v>20</v>
      </c>
      <c r="E3901" s="3" t="s">
        <v>339</v>
      </c>
      <c r="F3901" s="3">
        <v>26</v>
      </c>
      <c r="G3901" s="3" t="s">
        <v>284</v>
      </c>
      <c r="H3901" s="3" t="s">
        <v>21</v>
      </c>
      <c r="I3901" s="3" t="s">
        <v>22</v>
      </c>
      <c r="J3901" s="3" t="s">
        <v>21</v>
      </c>
      <c r="K3901" s="3"/>
      <c r="L3901" s="3" t="s">
        <v>247</v>
      </c>
      <c r="M3901" s="3" t="s">
        <v>266</v>
      </c>
      <c r="N3901" s="3">
        <v>0</v>
      </c>
      <c r="O3901" s="3">
        <v>0</v>
      </c>
    </row>
    <row r="3902" spans="1:15" ht="17.100000000000001">
      <c r="A3902" s="3" t="s">
        <v>4741</v>
      </c>
      <c r="B3902" s="3" t="s">
        <v>81</v>
      </c>
      <c r="C3902" s="3" t="s">
        <v>3634</v>
      </c>
      <c r="D3902" s="3" t="s">
        <v>3621</v>
      </c>
      <c r="E3902" s="3" t="s">
        <v>3622</v>
      </c>
      <c r="F3902" s="3">
        <v>26</v>
      </c>
      <c r="G3902" s="3" t="s">
        <v>3043</v>
      </c>
      <c r="H3902" s="3" t="s">
        <v>21</v>
      </c>
      <c r="I3902" s="3" t="s">
        <v>22</v>
      </c>
      <c r="J3902" s="3" t="s">
        <v>21</v>
      </c>
      <c r="K3902" s="3"/>
      <c r="L3902" s="3" t="s">
        <v>333</v>
      </c>
      <c r="M3902" s="3" t="s">
        <v>1319</v>
      </c>
      <c r="N3902" s="3">
        <v>0</v>
      </c>
      <c r="O3902" s="3">
        <v>0</v>
      </c>
    </row>
    <row r="3903" spans="1:15" ht="17.100000000000001">
      <c r="A3903" s="3" t="s">
        <v>4742</v>
      </c>
      <c r="B3903" s="3" t="s">
        <v>166</v>
      </c>
      <c r="C3903" s="3" t="s">
        <v>290</v>
      </c>
      <c r="D3903" s="3" t="s">
        <v>91</v>
      </c>
      <c r="E3903" s="3" t="s">
        <v>92</v>
      </c>
      <c r="F3903" s="3">
        <v>26</v>
      </c>
      <c r="G3903" s="3" t="s">
        <v>259</v>
      </c>
      <c r="H3903" s="3" t="s">
        <v>21</v>
      </c>
      <c r="I3903" s="3" t="s">
        <v>22</v>
      </c>
      <c r="J3903" s="3" t="s">
        <v>21</v>
      </c>
      <c r="K3903" s="3"/>
      <c r="L3903" s="3" t="s">
        <v>286</v>
      </c>
      <c r="M3903" s="3" t="s">
        <v>147</v>
      </c>
      <c r="N3903" s="3">
        <v>0</v>
      </c>
      <c r="O3903" s="3">
        <v>197</v>
      </c>
    </row>
    <row r="3904" spans="1:15" ht="17.100000000000001">
      <c r="A3904" s="3" t="s">
        <v>4743</v>
      </c>
      <c r="B3904" s="3" t="s">
        <v>36</v>
      </c>
      <c r="C3904" s="3" t="s">
        <v>627</v>
      </c>
      <c r="D3904" s="3" t="s">
        <v>20</v>
      </c>
      <c r="E3904" s="3" t="s">
        <v>339</v>
      </c>
      <c r="F3904" s="3">
        <v>26</v>
      </c>
      <c r="G3904" s="3" t="s">
        <v>20</v>
      </c>
      <c r="H3904" s="3" t="s">
        <v>21</v>
      </c>
      <c r="I3904" s="3" t="s">
        <v>22</v>
      </c>
      <c r="J3904" s="3" t="s">
        <v>21</v>
      </c>
      <c r="K3904" s="3"/>
      <c r="L3904" s="3" t="s">
        <v>247</v>
      </c>
      <c r="M3904" s="3" t="s">
        <v>88</v>
      </c>
      <c r="N3904" s="3">
        <v>5</v>
      </c>
      <c r="O3904" s="3">
        <v>193</v>
      </c>
    </row>
    <row r="3905" spans="1:15" ht="17.100000000000001">
      <c r="A3905" s="3" t="s">
        <v>4744</v>
      </c>
      <c r="B3905" s="3" t="s">
        <v>115</v>
      </c>
      <c r="C3905" s="3" t="s">
        <v>412</v>
      </c>
      <c r="D3905" s="3" t="s">
        <v>38</v>
      </c>
      <c r="E3905" s="3" t="s">
        <v>39</v>
      </c>
      <c r="F3905" s="3">
        <v>26</v>
      </c>
      <c r="G3905" s="3" t="s">
        <v>252</v>
      </c>
      <c r="H3905" s="3" t="s">
        <v>21</v>
      </c>
      <c r="I3905" s="3" t="s">
        <v>22</v>
      </c>
      <c r="J3905" s="3" t="s">
        <v>21</v>
      </c>
      <c r="K3905" s="3"/>
      <c r="L3905" s="3" t="s">
        <v>44</v>
      </c>
      <c r="M3905" s="3" t="s">
        <v>227</v>
      </c>
      <c r="N3905" s="3">
        <v>31</v>
      </c>
      <c r="O3905" s="3">
        <v>224</v>
      </c>
    </row>
    <row r="3906" spans="1:15" ht="17.100000000000001">
      <c r="A3906" s="3" t="s">
        <v>4745</v>
      </c>
      <c r="B3906" s="3" t="s">
        <v>55</v>
      </c>
      <c r="C3906" s="3" t="s">
        <v>190</v>
      </c>
      <c r="D3906" s="3" t="s">
        <v>18</v>
      </c>
      <c r="E3906" s="3" t="s">
        <v>19</v>
      </c>
      <c r="F3906" s="3">
        <v>26</v>
      </c>
      <c r="G3906" s="3" t="s">
        <v>74</v>
      </c>
      <c r="H3906" s="3" t="s">
        <v>21</v>
      </c>
      <c r="I3906" s="3" t="s">
        <v>22</v>
      </c>
      <c r="J3906" s="3" t="s">
        <v>21</v>
      </c>
      <c r="K3906" s="3"/>
      <c r="L3906" s="3" t="s">
        <v>104</v>
      </c>
      <c r="M3906" s="3" t="s">
        <v>50</v>
      </c>
      <c r="N3906" s="3">
        <v>67</v>
      </c>
      <c r="O3906" s="3">
        <v>245</v>
      </c>
    </row>
    <row r="3907" spans="1:15" ht="17.100000000000001">
      <c r="A3907" s="3" t="s">
        <v>4746</v>
      </c>
      <c r="B3907" s="3" t="s">
        <v>4451</v>
      </c>
      <c r="C3907" s="3" t="s">
        <v>27</v>
      </c>
      <c r="D3907" s="3" t="s">
        <v>18</v>
      </c>
      <c r="E3907" s="3" t="s">
        <v>19</v>
      </c>
      <c r="F3907" s="3">
        <v>26</v>
      </c>
      <c r="G3907" s="3" t="s">
        <v>330</v>
      </c>
      <c r="H3907" s="3" t="s">
        <v>21</v>
      </c>
      <c r="I3907" s="3" t="s">
        <v>22</v>
      </c>
      <c r="J3907" s="3" t="s">
        <v>21</v>
      </c>
      <c r="K3907" s="3"/>
      <c r="L3907" s="3" t="s">
        <v>247</v>
      </c>
      <c r="M3907" s="3" t="s">
        <v>639</v>
      </c>
      <c r="N3907" s="3">
        <v>15</v>
      </c>
      <c r="O3907" s="3">
        <v>109</v>
      </c>
    </row>
    <row r="3908" spans="1:15" ht="17.100000000000001">
      <c r="A3908" s="3" t="s">
        <v>4747</v>
      </c>
      <c r="B3908" s="3" t="s">
        <v>166</v>
      </c>
      <c r="C3908" s="3" t="s">
        <v>397</v>
      </c>
      <c r="D3908" s="3" t="s">
        <v>91</v>
      </c>
      <c r="E3908" s="3" t="s">
        <v>92</v>
      </c>
      <c r="F3908" s="3">
        <v>26</v>
      </c>
      <c r="G3908" s="3" t="s">
        <v>57</v>
      </c>
      <c r="H3908" s="3" t="s">
        <v>21</v>
      </c>
      <c r="I3908" s="3" t="s">
        <v>22</v>
      </c>
      <c r="J3908" s="3" t="s">
        <v>21</v>
      </c>
      <c r="K3908" s="3"/>
      <c r="L3908" s="3" t="s">
        <v>108</v>
      </c>
      <c r="M3908" s="3" t="s">
        <v>4447</v>
      </c>
      <c r="N3908" s="3">
        <v>0</v>
      </c>
      <c r="O3908" s="3">
        <v>185</v>
      </c>
    </row>
    <row r="3909" spans="1:15" ht="17.100000000000001">
      <c r="A3909" s="3" t="s">
        <v>4748</v>
      </c>
      <c r="B3909" s="3" t="s">
        <v>31</v>
      </c>
      <c r="C3909" s="3"/>
      <c r="D3909" s="3" t="s">
        <v>20</v>
      </c>
      <c r="E3909" s="3" t="s">
        <v>339</v>
      </c>
      <c r="F3909" s="3">
        <v>26</v>
      </c>
      <c r="G3909" s="3" t="s">
        <v>113</v>
      </c>
      <c r="H3909" s="3" t="s">
        <v>21</v>
      </c>
      <c r="I3909" s="3" t="s">
        <v>22</v>
      </c>
      <c r="J3909" s="3" t="s">
        <v>21</v>
      </c>
      <c r="K3909" s="3" t="s">
        <v>239</v>
      </c>
      <c r="L3909" s="3" t="s">
        <v>33</v>
      </c>
      <c r="M3909" s="3" t="s">
        <v>45</v>
      </c>
      <c r="N3909" s="3">
        <v>2</v>
      </c>
      <c r="O3909" s="3">
        <v>116</v>
      </c>
    </row>
    <row r="3910" spans="1:15" ht="17.100000000000001">
      <c r="A3910" s="3" t="s">
        <v>4749</v>
      </c>
      <c r="B3910" s="3" t="s">
        <v>2396</v>
      </c>
      <c r="C3910" s="3" t="s">
        <v>4750</v>
      </c>
      <c r="D3910" s="3" t="s">
        <v>20</v>
      </c>
      <c r="E3910" s="3" t="s">
        <v>3438</v>
      </c>
      <c r="F3910" s="3">
        <v>26</v>
      </c>
      <c r="G3910" s="3" t="s">
        <v>962</v>
      </c>
      <c r="H3910" s="3" t="s">
        <v>21</v>
      </c>
      <c r="I3910" s="3" t="s">
        <v>22</v>
      </c>
      <c r="J3910" s="3" t="s">
        <v>21</v>
      </c>
      <c r="K3910" s="3"/>
      <c r="L3910" s="3" t="s">
        <v>49</v>
      </c>
      <c r="M3910" s="3" t="s">
        <v>139</v>
      </c>
      <c r="N3910" s="3">
        <v>22</v>
      </c>
      <c r="O3910" s="3">
        <v>76</v>
      </c>
    </row>
    <row r="3911" spans="1:15" ht="17.100000000000001">
      <c r="A3911" s="3" t="s">
        <v>4751</v>
      </c>
      <c r="B3911" s="3" t="s">
        <v>42</v>
      </c>
      <c r="C3911" s="3" t="s">
        <v>1895</v>
      </c>
      <c r="D3911" s="3" t="s">
        <v>20</v>
      </c>
      <c r="E3911" s="3" t="s">
        <v>339</v>
      </c>
      <c r="F3911" s="3">
        <v>26</v>
      </c>
      <c r="G3911" s="3" t="s">
        <v>201</v>
      </c>
      <c r="H3911" s="3" t="s">
        <v>21</v>
      </c>
      <c r="I3911" s="3" t="s">
        <v>22</v>
      </c>
      <c r="J3911" s="3" t="s">
        <v>21</v>
      </c>
      <c r="K3911" s="3"/>
      <c r="L3911" s="3" t="s">
        <v>49</v>
      </c>
      <c r="M3911" s="3" t="s">
        <v>45</v>
      </c>
      <c r="N3911" s="3">
        <v>30</v>
      </c>
      <c r="O3911" s="3">
        <v>206</v>
      </c>
    </row>
    <row r="3912" spans="1:15" ht="17.100000000000001">
      <c r="A3912" s="3" t="s">
        <v>4752</v>
      </c>
      <c r="B3912" s="3" t="s">
        <v>102</v>
      </c>
      <c r="C3912" s="3" t="s">
        <v>1243</v>
      </c>
      <c r="D3912" s="3" t="s">
        <v>20</v>
      </c>
      <c r="E3912" s="3" t="s">
        <v>339</v>
      </c>
      <c r="F3912" s="3">
        <v>26</v>
      </c>
      <c r="G3912" s="3" t="s">
        <v>586</v>
      </c>
      <c r="H3912" s="3" t="s">
        <v>21</v>
      </c>
      <c r="I3912" s="3" t="s">
        <v>22</v>
      </c>
      <c r="J3912" s="3" t="s">
        <v>21</v>
      </c>
      <c r="K3912" s="3"/>
      <c r="L3912" s="3" t="s">
        <v>104</v>
      </c>
      <c r="M3912" s="3" t="s">
        <v>266</v>
      </c>
      <c r="N3912" s="3">
        <v>1</v>
      </c>
      <c r="O3912" s="3">
        <v>86</v>
      </c>
    </row>
    <row r="3913" spans="1:15" ht="17.100000000000001">
      <c r="A3913" s="3" t="s">
        <v>4753</v>
      </c>
      <c r="B3913" s="3" t="s">
        <v>789</v>
      </c>
      <c r="C3913" s="3" t="s">
        <v>56</v>
      </c>
      <c r="D3913" s="3" t="s">
        <v>38</v>
      </c>
      <c r="E3913" s="3" t="s">
        <v>39</v>
      </c>
      <c r="F3913" s="3">
        <v>26</v>
      </c>
      <c r="G3913" s="3" t="s">
        <v>56</v>
      </c>
      <c r="H3913" s="3" t="s">
        <v>21</v>
      </c>
      <c r="I3913" s="3" t="s">
        <v>22</v>
      </c>
      <c r="J3913" s="3" t="s">
        <v>21</v>
      </c>
      <c r="K3913" s="3"/>
      <c r="L3913" s="3" t="s">
        <v>49</v>
      </c>
      <c r="M3913" s="3" t="s">
        <v>50</v>
      </c>
      <c r="N3913" s="3">
        <v>34</v>
      </c>
      <c r="O3913" s="3">
        <v>235</v>
      </c>
    </row>
    <row r="3914" spans="1:15" ht="17.100000000000001">
      <c r="A3914" s="3" t="s">
        <v>4754</v>
      </c>
      <c r="B3914" s="3" t="s">
        <v>81</v>
      </c>
      <c r="C3914" s="3" t="s">
        <v>470</v>
      </c>
      <c r="D3914" s="3" t="s">
        <v>18</v>
      </c>
      <c r="E3914" s="3" t="s">
        <v>19</v>
      </c>
      <c r="F3914" s="3">
        <v>26</v>
      </c>
      <c r="G3914" s="3" t="s">
        <v>470</v>
      </c>
      <c r="H3914" s="3" t="s">
        <v>21</v>
      </c>
      <c r="I3914" s="3" t="s">
        <v>22</v>
      </c>
      <c r="J3914" s="3" t="s">
        <v>21</v>
      </c>
      <c r="K3914" s="3"/>
      <c r="L3914" s="3" t="s">
        <v>108</v>
      </c>
      <c r="M3914" s="3" t="s">
        <v>367</v>
      </c>
      <c r="N3914" s="3">
        <v>13</v>
      </c>
      <c r="O3914" s="3">
        <v>242</v>
      </c>
    </row>
    <row r="3915" spans="1:15" ht="17.100000000000001">
      <c r="A3915" s="3" t="s">
        <v>4755</v>
      </c>
      <c r="B3915" s="3" t="s">
        <v>42</v>
      </c>
      <c r="C3915" s="3" t="s">
        <v>1308</v>
      </c>
      <c r="D3915" s="3" t="s">
        <v>20</v>
      </c>
      <c r="E3915" s="3" t="s">
        <v>339</v>
      </c>
      <c r="F3915" s="3">
        <v>26</v>
      </c>
      <c r="G3915" s="3" t="s">
        <v>1148</v>
      </c>
      <c r="H3915" s="3" t="s">
        <v>21</v>
      </c>
      <c r="I3915" s="3" t="s">
        <v>22</v>
      </c>
      <c r="J3915" s="3" t="s">
        <v>21</v>
      </c>
      <c r="K3915" s="3"/>
      <c r="L3915" s="3" t="s">
        <v>104</v>
      </c>
      <c r="M3915" s="3" t="s">
        <v>227</v>
      </c>
      <c r="N3915" s="3">
        <v>17</v>
      </c>
      <c r="O3915" s="3">
        <v>260</v>
      </c>
    </row>
    <row r="3916" spans="1:15" ht="17.100000000000001">
      <c r="A3916" s="3" t="s">
        <v>4756</v>
      </c>
      <c r="B3916" s="3" t="s">
        <v>789</v>
      </c>
      <c r="C3916" s="3" t="s">
        <v>627</v>
      </c>
      <c r="D3916" s="3" t="s">
        <v>20</v>
      </c>
      <c r="E3916" s="3" t="s">
        <v>339</v>
      </c>
      <c r="F3916" s="3">
        <v>26</v>
      </c>
      <c r="G3916" s="3" t="s">
        <v>74</v>
      </c>
      <c r="H3916" s="3" t="s">
        <v>21</v>
      </c>
      <c r="I3916" s="3" t="s">
        <v>22</v>
      </c>
      <c r="J3916" s="3" t="s">
        <v>21</v>
      </c>
      <c r="K3916" s="3"/>
      <c r="L3916" s="3" t="s">
        <v>333</v>
      </c>
      <c r="M3916" s="3" t="s">
        <v>324</v>
      </c>
      <c r="N3916" s="3">
        <v>56</v>
      </c>
      <c r="O3916" s="3">
        <v>202</v>
      </c>
    </row>
    <row r="3917" spans="1:15" ht="17.100000000000001">
      <c r="A3917" s="3" t="s">
        <v>4757</v>
      </c>
      <c r="B3917" s="3" t="s">
        <v>42</v>
      </c>
      <c r="C3917" s="3" t="s">
        <v>136</v>
      </c>
      <c r="D3917" s="3" t="s">
        <v>91</v>
      </c>
      <c r="E3917" s="3" t="s">
        <v>92</v>
      </c>
      <c r="F3917" s="3">
        <v>26</v>
      </c>
      <c r="G3917" s="3" t="s">
        <v>113</v>
      </c>
      <c r="H3917" s="3" t="s">
        <v>21</v>
      </c>
      <c r="I3917" s="3" t="s">
        <v>22</v>
      </c>
      <c r="J3917" s="3" t="s">
        <v>21</v>
      </c>
      <c r="K3917" s="3"/>
      <c r="L3917" s="3" t="s">
        <v>160</v>
      </c>
      <c r="M3917" s="3" t="s">
        <v>205</v>
      </c>
      <c r="N3917" s="3">
        <v>19</v>
      </c>
      <c r="O3917" s="3">
        <v>213</v>
      </c>
    </row>
    <row r="3918" spans="1:15" ht="17.100000000000001">
      <c r="A3918" s="3" t="s">
        <v>4758</v>
      </c>
      <c r="B3918" s="3" t="s">
        <v>111</v>
      </c>
      <c r="C3918" s="3" t="s">
        <v>836</v>
      </c>
      <c r="D3918" s="3" t="s">
        <v>62</v>
      </c>
      <c r="E3918" s="3" t="s">
        <v>63</v>
      </c>
      <c r="F3918" s="3">
        <v>26</v>
      </c>
      <c r="G3918" s="3" t="s">
        <v>357</v>
      </c>
      <c r="H3918" s="3" t="s">
        <v>21</v>
      </c>
      <c r="I3918" s="3" t="s">
        <v>22</v>
      </c>
      <c r="J3918" s="3" t="s">
        <v>21</v>
      </c>
      <c r="K3918" s="3"/>
      <c r="L3918" s="3" t="s">
        <v>218</v>
      </c>
      <c r="M3918" s="3" t="s">
        <v>254</v>
      </c>
      <c r="N3918" s="3">
        <v>70</v>
      </c>
      <c r="O3918" s="3">
        <v>352</v>
      </c>
    </row>
    <row r="3919" spans="1:15" ht="17.100000000000001">
      <c r="A3919" s="3" t="s">
        <v>4759</v>
      </c>
      <c r="B3919" s="3" t="s">
        <v>1264</v>
      </c>
      <c r="C3919" s="3" t="s">
        <v>868</v>
      </c>
      <c r="D3919" s="3" t="s">
        <v>20</v>
      </c>
      <c r="E3919" s="3" t="s">
        <v>339</v>
      </c>
      <c r="F3919" s="3">
        <v>26</v>
      </c>
      <c r="G3919" s="3" t="s">
        <v>20</v>
      </c>
      <c r="H3919" s="3" t="s">
        <v>21</v>
      </c>
      <c r="I3919" s="3" t="s">
        <v>22</v>
      </c>
      <c r="J3919" s="3" t="s">
        <v>21</v>
      </c>
      <c r="K3919" s="3"/>
      <c r="L3919" s="3" t="s">
        <v>108</v>
      </c>
      <c r="M3919" s="3" t="s">
        <v>367</v>
      </c>
      <c r="N3919" s="3">
        <v>0</v>
      </c>
      <c r="O3919" s="3">
        <v>119</v>
      </c>
    </row>
    <row r="3920" spans="1:15" ht="17.100000000000001">
      <c r="A3920" s="3" t="s">
        <v>4760</v>
      </c>
      <c r="B3920" s="3" t="s">
        <v>2157</v>
      </c>
      <c r="C3920" s="3" t="s">
        <v>149</v>
      </c>
      <c r="D3920" s="3" t="s">
        <v>18</v>
      </c>
      <c r="E3920" s="3" t="s">
        <v>19</v>
      </c>
      <c r="F3920" s="3">
        <v>26</v>
      </c>
      <c r="G3920" s="3" t="s">
        <v>74</v>
      </c>
      <c r="H3920" s="3" t="s">
        <v>21</v>
      </c>
      <c r="I3920" s="3" t="s">
        <v>22</v>
      </c>
      <c r="J3920" s="3" t="s">
        <v>21</v>
      </c>
      <c r="K3920" s="3"/>
      <c r="L3920" s="3" t="s">
        <v>209</v>
      </c>
      <c r="M3920" s="3" t="s">
        <v>45</v>
      </c>
      <c r="N3920" s="3">
        <v>29</v>
      </c>
      <c r="O3920" s="3">
        <v>234</v>
      </c>
    </row>
    <row r="3921" spans="1:15" ht="17.100000000000001">
      <c r="A3921" s="3" t="s">
        <v>4761</v>
      </c>
      <c r="B3921" s="3" t="s">
        <v>81</v>
      </c>
      <c r="C3921" s="3"/>
      <c r="D3921" s="3" t="s">
        <v>20</v>
      </c>
      <c r="E3921" s="3" t="s">
        <v>339</v>
      </c>
      <c r="F3921" s="3">
        <v>26</v>
      </c>
      <c r="G3921" s="3" t="s">
        <v>74</v>
      </c>
      <c r="H3921" s="3" t="s">
        <v>21</v>
      </c>
      <c r="I3921" s="3" t="s">
        <v>22</v>
      </c>
      <c r="J3921" s="3" t="s">
        <v>21</v>
      </c>
      <c r="K3921" s="3"/>
      <c r="L3921" s="3" t="s">
        <v>333</v>
      </c>
      <c r="M3921" s="3" t="s">
        <v>2945</v>
      </c>
      <c r="N3921" s="3">
        <v>4</v>
      </c>
      <c r="O3921" s="3">
        <v>114</v>
      </c>
    </row>
    <row r="3922" spans="1:15" ht="17.100000000000001">
      <c r="A3922" s="3" t="s">
        <v>4762</v>
      </c>
      <c r="B3922" s="3" t="s">
        <v>16</v>
      </c>
      <c r="C3922" s="3" t="s">
        <v>127</v>
      </c>
      <c r="D3922" s="3" t="s">
        <v>62</v>
      </c>
      <c r="E3922" s="3" t="s">
        <v>63</v>
      </c>
      <c r="F3922" s="3">
        <v>26</v>
      </c>
      <c r="G3922" s="3" t="s">
        <v>253</v>
      </c>
      <c r="H3922" s="3" t="s">
        <v>21</v>
      </c>
      <c r="I3922" s="3" t="s">
        <v>22</v>
      </c>
      <c r="J3922" s="3" t="s">
        <v>21</v>
      </c>
      <c r="K3922" s="3" t="s">
        <v>421</v>
      </c>
      <c r="L3922" s="3" t="s">
        <v>108</v>
      </c>
      <c r="M3922" s="3" t="s">
        <v>139</v>
      </c>
      <c r="N3922" s="3">
        <v>52</v>
      </c>
      <c r="O3922" s="3">
        <v>188</v>
      </c>
    </row>
    <row r="3923" spans="1:15" ht="17.100000000000001">
      <c r="A3923" s="3" t="s">
        <v>4763</v>
      </c>
      <c r="B3923" s="3" t="s">
        <v>31</v>
      </c>
      <c r="C3923" s="3" t="s">
        <v>616</v>
      </c>
      <c r="D3923" s="3" t="s">
        <v>18</v>
      </c>
      <c r="E3923" s="3" t="s">
        <v>19</v>
      </c>
      <c r="F3923" s="3">
        <v>26</v>
      </c>
      <c r="G3923" s="3" t="s">
        <v>390</v>
      </c>
      <c r="H3923" s="3" t="s">
        <v>21</v>
      </c>
      <c r="I3923" s="3" t="s">
        <v>22</v>
      </c>
      <c r="J3923" s="3" t="s">
        <v>21</v>
      </c>
      <c r="K3923" s="3"/>
      <c r="L3923" s="3" t="s">
        <v>104</v>
      </c>
      <c r="M3923" s="3" t="s">
        <v>173</v>
      </c>
      <c r="N3923" s="3">
        <v>7</v>
      </c>
      <c r="O3923" s="3">
        <v>206</v>
      </c>
    </row>
    <row r="3924" spans="1:15" ht="17.100000000000001">
      <c r="A3924" s="3" t="s">
        <v>4764</v>
      </c>
      <c r="B3924" s="3" t="s">
        <v>322</v>
      </c>
      <c r="C3924" s="3" t="s">
        <v>43</v>
      </c>
      <c r="D3924" s="3" t="s">
        <v>38</v>
      </c>
      <c r="E3924" s="3" t="s">
        <v>39</v>
      </c>
      <c r="F3924" s="3">
        <v>26</v>
      </c>
      <c r="G3924" s="3" t="s">
        <v>74</v>
      </c>
      <c r="H3924" s="3" t="s">
        <v>21</v>
      </c>
      <c r="I3924" s="3" t="s">
        <v>22</v>
      </c>
      <c r="J3924" s="3" t="s">
        <v>21</v>
      </c>
      <c r="K3924" s="3"/>
      <c r="L3924" s="3" t="s">
        <v>247</v>
      </c>
      <c r="M3924" s="3" t="s">
        <v>173</v>
      </c>
      <c r="N3924" s="3">
        <v>42</v>
      </c>
      <c r="O3924" s="3">
        <v>219</v>
      </c>
    </row>
    <row r="3925" spans="1:15" ht="17.100000000000001">
      <c r="A3925" s="3" t="s">
        <v>4765</v>
      </c>
      <c r="B3925" s="3" t="s">
        <v>372</v>
      </c>
      <c r="C3925" s="3" t="s">
        <v>402</v>
      </c>
      <c r="D3925" s="3" t="s">
        <v>38</v>
      </c>
      <c r="E3925" s="3" t="s">
        <v>39</v>
      </c>
      <c r="F3925" s="3">
        <v>26</v>
      </c>
      <c r="G3925" s="3" t="s">
        <v>74</v>
      </c>
      <c r="H3925" s="3" t="s">
        <v>21</v>
      </c>
      <c r="I3925" s="3" t="s">
        <v>22</v>
      </c>
      <c r="J3925" s="3" t="s">
        <v>21</v>
      </c>
      <c r="K3925" s="3"/>
      <c r="L3925" s="3" t="s">
        <v>247</v>
      </c>
      <c r="M3925" s="3" t="s">
        <v>205</v>
      </c>
      <c r="N3925" s="3">
        <v>6</v>
      </c>
      <c r="O3925" s="3">
        <v>235</v>
      </c>
    </row>
    <row r="3926" spans="1:15" ht="17.100000000000001">
      <c r="A3926" s="3" t="s">
        <v>4766</v>
      </c>
      <c r="B3926" s="3" t="s">
        <v>189</v>
      </c>
      <c r="C3926" s="3" t="s">
        <v>207</v>
      </c>
      <c r="D3926" s="3" t="s">
        <v>18</v>
      </c>
      <c r="E3926" s="3" t="s">
        <v>19</v>
      </c>
      <c r="F3926" s="3">
        <v>26</v>
      </c>
      <c r="G3926" s="3" t="s">
        <v>1187</v>
      </c>
      <c r="H3926" s="3" t="s">
        <v>21</v>
      </c>
      <c r="I3926" s="3" t="s">
        <v>1188</v>
      </c>
      <c r="J3926" s="3" t="s">
        <v>21</v>
      </c>
      <c r="K3926" s="3" t="s">
        <v>319</v>
      </c>
      <c r="L3926" s="3" t="s">
        <v>49</v>
      </c>
      <c r="M3926" s="3" t="s">
        <v>45</v>
      </c>
      <c r="N3926" s="3">
        <v>14</v>
      </c>
      <c r="O3926" s="3">
        <v>106</v>
      </c>
    </row>
    <row r="3927" spans="1:15" ht="17.100000000000001">
      <c r="A3927" s="3" t="s">
        <v>4767</v>
      </c>
      <c r="B3927" s="3" t="s">
        <v>16</v>
      </c>
      <c r="C3927" s="3" t="s">
        <v>217</v>
      </c>
      <c r="D3927" s="3" t="s">
        <v>38</v>
      </c>
      <c r="E3927" s="3" t="s">
        <v>39</v>
      </c>
      <c r="F3927" s="3">
        <v>26</v>
      </c>
      <c r="G3927" s="3" t="s">
        <v>74</v>
      </c>
      <c r="H3927" s="3" t="s">
        <v>21</v>
      </c>
      <c r="I3927" s="3" t="s">
        <v>22</v>
      </c>
      <c r="J3927" s="3" t="s">
        <v>21</v>
      </c>
      <c r="K3927" s="3"/>
      <c r="L3927" s="3" t="s">
        <v>218</v>
      </c>
      <c r="M3927" s="3" t="s">
        <v>139</v>
      </c>
      <c r="N3927" s="3">
        <v>42</v>
      </c>
      <c r="O3927" s="3">
        <v>200</v>
      </c>
    </row>
    <row r="3928" spans="1:15" ht="17.100000000000001">
      <c r="A3928" s="3" t="s">
        <v>4768</v>
      </c>
      <c r="B3928" s="3" t="s">
        <v>3959</v>
      </c>
      <c r="C3928" s="3" t="s">
        <v>657</v>
      </c>
      <c r="D3928" s="3" t="s">
        <v>62</v>
      </c>
      <c r="E3928" s="3" t="s">
        <v>63</v>
      </c>
      <c r="F3928" s="3">
        <v>26</v>
      </c>
      <c r="G3928" s="3" t="s">
        <v>1261</v>
      </c>
      <c r="H3928" s="3" t="s">
        <v>21</v>
      </c>
      <c r="I3928" s="3" t="s">
        <v>22</v>
      </c>
      <c r="J3928" s="3" t="s">
        <v>21</v>
      </c>
      <c r="K3928" s="3"/>
      <c r="L3928" s="3" t="s">
        <v>49</v>
      </c>
      <c r="M3928" s="3" t="s">
        <v>306</v>
      </c>
      <c r="N3928" s="3">
        <v>20</v>
      </c>
      <c r="O3928" s="3">
        <v>233</v>
      </c>
    </row>
    <row r="3929" spans="1:15" ht="17.100000000000001">
      <c r="A3929" s="3" t="s">
        <v>4769</v>
      </c>
      <c r="B3929" s="3" t="s">
        <v>857</v>
      </c>
      <c r="C3929" s="3" t="s">
        <v>470</v>
      </c>
      <c r="D3929" s="3" t="s">
        <v>18</v>
      </c>
      <c r="E3929" s="3" t="s">
        <v>19</v>
      </c>
      <c r="F3929" s="3">
        <v>26</v>
      </c>
      <c r="G3929" s="3" t="s">
        <v>74</v>
      </c>
      <c r="H3929" s="3" t="s">
        <v>21</v>
      </c>
      <c r="I3929" s="3" t="s">
        <v>22</v>
      </c>
      <c r="J3929" s="3" t="s">
        <v>21</v>
      </c>
      <c r="K3929" s="3" t="s">
        <v>491</v>
      </c>
      <c r="L3929" s="3" t="s">
        <v>44</v>
      </c>
      <c r="M3929" s="3" t="s">
        <v>639</v>
      </c>
      <c r="N3929" s="3">
        <v>0</v>
      </c>
      <c r="O3929" s="3">
        <v>157</v>
      </c>
    </row>
    <row r="3930" spans="1:15" ht="17.100000000000001">
      <c r="A3930" s="3" t="s">
        <v>4770</v>
      </c>
      <c r="B3930" s="3" t="s">
        <v>81</v>
      </c>
      <c r="C3930" s="3" t="s">
        <v>56</v>
      </c>
      <c r="D3930" s="3" t="s">
        <v>38</v>
      </c>
      <c r="E3930" s="3" t="s">
        <v>39</v>
      </c>
      <c r="F3930" s="3">
        <v>26</v>
      </c>
      <c r="G3930" s="3" t="s">
        <v>3534</v>
      </c>
      <c r="H3930" s="3" t="s">
        <v>21</v>
      </c>
      <c r="I3930" s="3" t="s">
        <v>22</v>
      </c>
      <c r="J3930" s="3" t="s">
        <v>21</v>
      </c>
      <c r="K3930" s="3"/>
      <c r="L3930" s="3" t="s">
        <v>247</v>
      </c>
      <c r="M3930" s="3" t="s">
        <v>205</v>
      </c>
      <c r="N3930" s="3">
        <v>2</v>
      </c>
      <c r="O3930" s="3">
        <v>157</v>
      </c>
    </row>
    <row r="3931" spans="1:15" ht="17.100000000000001">
      <c r="A3931" s="3" t="s">
        <v>4771</v>
      </c>
      <c r="B3931" s="3" t="s">
        <v>680</v>
      </c>
      <c r="C3931" s="3" t="s">
        <v>1279</v>
      </c>
      <c r="D3931" s="3" t="s">
        <v>20</v>
      </c>
      <c r="E3931" s="3" t="s">
        <v>339</v>
      </c>
      <c r="F3931" s="3">
        <v>26</v>
      </c>
      <c r="G3931" s="3" t="s">
        <v>74</v>
      </c>
      <c r="H3931" s="3" t="s">
        <v>21</v>
      </c>
      <c r="I3931" s="3" t="s">
        <v>22</v>
      </c>
      <c r="J3931" s="3" t="s">
        <v>21</v>
      </c>
      <c r="K3931" s="3"/>
      <c r="L3931" s="3" t="s">
        <v>99</v>
      </c>
      <c r="M3931" s="3" t="s">
        <v>82</v>
      </c>
      <c r="N3931" s="3">
        <v>11</v>
      </c>
      <c r="O3931" s="3">
        <v>138</v>
      </c>
    </row>
    <row r="3932" spans="1:15" ht="17.100000000000001">
      <c r="A3932" s="3" t="s">
        <v>4772</v>
      </c>
      <c r="B3932" s="3" t="s">
        <v>81</v>
      </c>
      <c r="C3932" s="3" t="s">
        <v>4773</v>
      </c>
      <c r="D3932" s="3" t="s">
        <v>20</v>
      </c>
      <c r="E3932" s="3" t="s">
        <v>3985</v>
      </c>
      <c r="F3932" s="3">
        <v>26</v>
      </c>
      <c r="G3932" s="3" t="s">
        <v>57</v>
      </c>
      <c r="H3932" s="3" t="s">
        <v>21</v>
      </c>
      <c r="I3932" s="3" t="s">
        <v>22</v>
      </c>
      <c r="J3932" s="3" t="s">
        <v>21</v>
      </c>
      <c r="K3932" s="3"/>
      <c r="L3932" s="3" t="s">
        <v>247</v>
      </c>
      <c r="M3932" s="3" t="s">
        <v>109</v>
      </c>
      <c r="N3932" s="3">
        <v>8</v>
      </c>
      <c r="O3932" s="3">
        <v>108</v>
      </c>
    </row>
    <row r="3933" spans="1:15" ht="17.100000000000001">
      <c r="A3933" s="3" t="s">
        <v>4774</v>
      </c>
      <c r="B3933" s="3" t="s">
        <v>81</v>
      </c>
      <c r="C3933" s="3" t="s">
        <v>1243</v>
      </c>
      <c r="D3933" s="3" t="s">
        <v>20</v>
      </c>
      <c r="E3933" s="3" t="s">
        <v>339</v>
      </c>
      <c r="F3933" s="3">
        <v>26</v>
      </c>
      <c r="G3933" s="3" t="s">
        <v>234</v>
      </c>
      <c r="H3933" s="3" t="s">
        <v>21</v>
      </c>
      <c r="I3933" s="3" t="s">
        <v>22</v>
      </c>
      <c r="J3933" s="3" t="s">
        <v>21</v>
      </c>
      <c r="K3933" s="3"/>
      <c r="L3933" s="3" t="s">
        <v>104</v>
      </c>
      <c r="M3933" s="3" t="s">
        <v>266</v>
      </c>
      <c r="N3933" s="3">
        <v>6</v>
      </c>
      <c r="O3933" s="3">
        <v>178</v>
      </c>
    </row>
    <row r="3934" spans="1:15" ht="17.100000000000001">
      <c r="A3934" s="3" t="s">
        <v>4775</v>
      </c>
      <c r="B3934" s="3" t="s">
        <v>36</v>
      </c>
      <c r="C3934" s="3" t="s">
        <v>252</v>
      </c>
      <c r="D3934" s="3" t="s">
        <v>91</v>
      </c>
      <c r="E3934" s="3" t="s">
        <v>92</v>
      </c>
      <c r="F3934" s="3">
        <v>26</v>
      </c>
      <c r="G3934" s="3" t="s">
        <v>136</v>
      </c>
      <c r="H3934" s="3" t="s">
        <v>21</v>
      </c>
      <c r="I3934" s="3" t="s">
        <v>22</v>
      </c>
      <c r="J3934" s="3" t="s">
        <v>21</v>
      </c>
      <c r="K3934" s="3"/>
      <c r="L3934" s="3" t="s">
        <v>49</v>
      </c>
      <c r="M3934" s="3" t="s">
        <v>254</v>
      </c>
      <c r="N3934" s="3">
        <v>1</v>
      </c>
      <c r="O3934" s="3">
        <v>167</v>
      </c>
    </row>
    <row r="3935" spans="1:15" ht="17.100000000000001">
      <c r="A3935" s="3" t="s">
        <v>4776</v>
      </c>
      <c r="B3935" s="3" t="s">
        <v>16</v>
      </c>
      <c r="C3935" s="3" t="s">
        <v>1177</v>
      </c>
      <c r="D3935" s="3" t="s">
        <v>20</v>
      </c>
      <c r="E3935" s="3" t="s">
        <v>339</v>
      </c>
      <c r="F3935" s="3">
        <v>26</v>
      </c>
      <c r="G3935" s="3" t="s">
        <v>74</v>
      </c>
      <c r="H3935" s="3" t="s">
        <v>21</v>
      </c>
      <c r="I3935" s="3" t="s">
        <v>22</v>
      </c>
      <c r="J3935" s="3" t="s">
        <v>21</v>
      </c>
      <c r="K3935" s="3"/>
      <c r="L3935" s="3" t="s">
        <v>3080</v>
      </c>
      <c r="M3935" s="3" t="s">
        <v>639</v>
      </c>
      <c r="N3935" s="3">
        <v>57</v>
      </c>
      <c r="O3935" s="3">
        <v>114</v>
      </c>
    </row>
    <row r="3936" spans="1:15" ht="17.100000000000001">
      <c r="A3936" s="3" t="s">
        <v>4777</v>
      </c>
      <c r="B3936" s="3" t="s">
        <v>131</v>
      </c>
      <c r="C3936" s="3" t="s">
        <v>231</v>
      </c>
      <c r="D3936" s="3" t="s">
        <v>18</v>
      </c>
      <c r="E3936" s="3" t="s">
        <v>19</v>
      </c>
      <c r="F3936" s="3">
        <v>26</v>
      </c>
      <c r="G3936" s="3" t="s">
        <v>74</v>
      </c>
      <c r="H3936" s="3" t="s">
        <v>21</v>
      </c>
      <c r="I3936" s="3" t="s">
        <v>22</v>
      </c>
      <c r="J3936" s="3" t="s">
        <v>21</v>
      </c>
      <c r="K3936" s="3"/>
      <c r="L3936" s="3" t="s">
        <v>44</v>
      </c>
      <c r="M3936" s="3" t="s">
        <v>147</v>
      </c>
      <c r="N3936" s="3">
        <v>41</v>
      </c>
      <c r="O3936" s="3">
        <v>232</v>
      </c>
    </row>
    <row r="3937" spans="1:15" ht="17.100000000000001">
      <c r="A3937" s="3" t="s">
        <v>4778</v>
      </c>
      <c r="B3937" s="3" t="s">
        <v>72</v>
      </c>
      <c r="C3937" s="3" t="s">
        <v>449</v>
      </c>
      <c r="D3937" s="3" t="s">
        <v>38</v>
      </c>
      <c r="E3937" s="3" t="s">
        <v>39</v>
      </c>
      <c r="F3937" s="3">
        <v>26</v>
      </c>
      <c r="G3937" s="3" t="s">
        <v>1237</v>
      </c>
      <c r="H3937" s="3" t="s">
        <v>21</v>
      </c>
      <c r="I3937" s="3" t="s">
        <v>22</v>
      </c>
      <c r="J3937" s="3" t="s">
        <v>21</v>
      </c>
      <c r="K3937" s="3"/>
      <c r="L3937" s="3" t="s">
        <v>104</v>
      </c>
      <c r="M3937" s="3" t="s">
        <v>367</v>
      </c>
      <c r="N3937" s="3">
        <v>8</v>
      </c>
      <c r="O3937" s="3">
        <v>183</v>
      </c>
    </row>
    <row r="3938" spans="1:15" ht="17.100000000000001">
      <c r="A3938" s="3" t="s">
        <v>4779</v>
      </c>
      <c r="B3938" s="3" t="s">
        <v>42</v>
      </c>
      <c r="C3938" s="3" t="s">
        <v>4780</v>
      </c>
      <c r="D3938" s="3" t="s">
        <v>20</v>
      </c>
      <c r="E3938" s="3" t="s">
        <v>4462</v>
      </c>
      <c r="F3938" s="3">
        <v>26</v>
      </c>
      <c r="G3938" s="3" t="s">
        <v>204</v>
      </c>
      <c r="H3938" s="3" t="s">
        <v>21</v>
      </c>
      <c r="I3938" s="3" t="s">
        <v>22</v>
      </c>
      <c r="J3938" s="3" t="s">
        <v>21</v>
      </c>
      <c r="K3938" s="3"/>
      <c r="L3938" s="3" t="s">
        <v>49</v>
      </c>
      <c r="M3938" s="3" t="s">
        <v>227</v>
      </c>
      <c r="N3938" s="3">
        <v>6</v>
      </c>
      <c r="O3938" s="3">
        <v>111</v>
      </c>
    </row>
    <row r="3939" spans="1:15" ht="17.100000000000001">
      <c r="A3939" s="3" t="s">
        <v>4781</v>
      </c>
      <c r="B3939" s="3" t="s">
        <v>72</v>
      </c>
      <c r="C3939" s="3"/>
      <c r="D3939" s="3" t="s">
        <v>20</v>
      </c>
      <c r="E3939" s="3" t="s">
        <v>339</v>
      </c>
      <c r="F3939" s="3">
        <v>26</v>
      </c>
      <c r="G3939" s="3" t="s">
        <v>57</v>
      </c>
      <c r="H3939" s="3" t="s">
        <v>21</v>
      </c>
      <c r="I3939" s="3" t="s">
        <v>22</v>
      </c>
      <c r="J3939" s="3" t="s">
        <v>21</v>
      </c>
      <c r="K3939" s="3"/>
      <c r="L3939" s="3" t="s">
        <v>44</v>
      </c>
      <c r="M3939" s="3" t="s">
        <v>50</v>
      </c>
      <c r="N3939" s="3">
        <v>4</v>
      </c>
      <c r="O3939" s="3">
        <v>129</v>
      </c>
    </row>
    <row r="3940" spans="1:15" ht="17.100000000000001">
      <c r="A3940" s="3" t="s">
        <v>4782</v>
      </c>
      <c r="B3940" s="3" t="s">
        <v>680</v>
      </c>
      <c r="C3940" s="3" t="s">
        <v>2232</v>
      </c>
      <c r="D3940" s="3" t="s">
        <v>20</v>
      </c>
      <c r="E3940" s="3" t="s">
        <v>339</v>
      </c>
      <c r="F3940" s="3">
        <v>26</v>
      </c>
      <c r="G3940" s="3" t="s">
        <v>568</v>
      </c>
      <c r="H3940" s="3" t="s">
        <v>21</v>
      </c>
      <c r="I3940" s="3" t="s">
        <v>22</v>
      </c>
      <c r="J3940" s="3" t="s">
        <v>21</v>
      </c>
      <c r="K3940" s="3"/>
      <c r="L3940" s="3" t="s">
        <v>44</v>
      </c>
      <c r="M3940" s="3" t="s">
        <v>205</v>
      </c>
      <c r="N3940" s="3">
        <v>7</v>
      </c>
      <c r="O3940" s="3">
        <v>118</v>
      </c>
    </row>
    <row r="3941" spans="1:15" ht="17.100000000000001">
      <c r="A3941" s="3" t="s">
        <v>4783</v>
      </c>
      <c r="B3941" s="3" t="s">
        <v>4784</v>
      </c>
      <c r="C3941" s="3" t="s">
        <v>4785</v>
      </c>
      <c r="D3941" s="3" t="s">
        <v>20</v>
      </c>
      <c r="E3941" s="3" t="s">
        <v>3438</v>
      </c>
      <c r="F3941" s="3">
        <v>26</v>
      </c>
      <c r="G3941" s="3" t="s">
        <v>40</v>
      </c>
      <c r="H3941" s="3" t="s">
        <v>21</v>
      </c>
      <c r="I3941" s="3" t="s">
        <v>22</v>
      </c>
      <c r="J3941" s="3" t="s">
        <v>21</v>
      </c>
      <c r="K3941" s="3" t="s">
        <v>563</v>
      </c>
      <c r="L3941" s="3" t="s">
        <v>247</v>
      </c>
      <c r="M3941" s="3" t="s">
        <v>147</v>
      </c>
      <c r="N3941" s="3">
        <v>5</v>
      </c>
      <c r="O3941" s="3">
        <v>125</v>
      </c>
    </row>
    <row r="3942" spans="1:15" ht="17.100000000000001">
      <c r="A3942" s="3" t="s">
        <v>4786</v>
      </c>
      <c r="B3942" s="3" t="s">
        <v>36</v>
      </c>
      <c r="C3942" s="3" t="s">
        <v>204</v>
      </c>
      <c r="D3942" s="3" t="s">
        <v>91</v>
      </c>
      <c r="E3942" s="3" t="s">
        <v>92</v>
      </c>
      <c r="F3942" s="3">
        <v>26</v>
      </c>
      <c r="G3942" s="3" t="s">
        <v>57</v>
      </c>
      <c r="H3942" s="3" t="s">
        <v>21</v>
      </c>
      <c r="I3942" s="3" t="s">
        <v>22</v>
      </c>
      <c r="J3942" s="3" t="s">
        <v>21</v>
      </c>
      <c r="K3942" s="3"/>
      <c r="L3942" s="3" t="s">
        <v>58</v>
      </c>
      <c r="M3942" s="3" t="s">
        <v>50</v>
      </c>
      <c r="N3942" s="3">
        <v>7</v>
      </c>
      <c r="O3942" s="3">
        <v>155</v>
      </c>
    </row>
    <row r="3943" spans="1:15" ht="17.100000000000001">
      <c r="A3943" s="3" t="s">
        <v>4787</v>
      </c>
      <c r="B3943" s="3" t="s">
        <v>81</v>
      </c>
      <c r="C3943" s="3" t="s">
        <v>187</v>
      </c>
      <c r="D3943" s="3" t="s">
        <v>18</v>
      </c>
      <c r="E3943" s="3" t="s">
        <v>19</v>
      </c>
      <c r="F3943" s="3">
        <v>26</v>
      </c>
      <c r="G3943" s="3" t="s">
        <v>726</v>
      </c>
      <c r="H3943" s="3" t="s">
        <v>21</v>
      </c>
      <c r="I3943" s="3" t="s">
        <v>22</v>
      </c>
      <c r="J3943" s="3" t="s">
        <v>21</v>
      </c>
      <c r="K3943" s="3"/>
      <c r="L3943" s="3" t="s">
        <v>286</v>
      </c>
      <c r="M3943" s="3" t="s">
        <v>324</v>
      </c>
      <c r="N3943" s="3">
        <v>7</v>
      </c>
      <c r="O3943" s="3">
        <v>135</v>
      </c>
    </row>
    <row r="3944" spans="1:15" ht="17.100000000000001">
      <c r="A3944" s="3" t="s">
        <v>4788</v>
      </c>
      <c r="B3944" s="3" t="s">
        <v>36</v>
      </c>
      <c r="C3944" s="3" t="s">
        <v>3353</v>
      </c>
      <c r="D3944" s="3" t="s">
        <v>2190</v>
      </c>
      <c r="E3944" s="3" t="s">
        <v>2191</v>
      </c>
      <c r="F3944" s="3">
        <v>26</v>
      </c>
      <c r="G3944" s="3" t="s">
        <v>330</v>
      </c>
      <c r="H3944" s="3" t="s">
        <v>21</v>
      </c>
      <c r="I3944" s="3" t="s">
        <v>22</v>
      </c>
      <c r="J3944" s="3" t="s">
        <v>21</v>
      </c>
      <c r="K3944" s="3"/>
      <c r="L3944" s="3" t="s">
        <v>247</v>
      </c>
      <c r="M3944" s="3" t="s">
        <v>266</v>
      </c>
      <c r="N3944" s="3">
        <v>33</v>
      </c>
      <c r="O3944" s="3">
        <v>247</v>
      </c>
    </row>
    <row r="3945" spans="1:15" ht="17.100000000000001">
      <c r="A3945" s="3" t="s">
        <v>4789</v>
      </c>
      <c r="B3945" s="3" t="s">
        <v>946</v>
      </c>
      <c r="C3945" s="3" t="s">
        <v>27</v>
      </c>
      <c r="D3945" s="3" t="s">
        <v>18</v>
      </c>
      <c r="E3945" s="3" t="s">
        <v>19</v>
      </c>
      <c r="F3945" s="3">
        <v>26</v>
      </c>
      <c r="G3945" s="3" t="s">
        <v>1148</v>
      </c>
      <c r="H3945" s="3" t="s">
        <v>21</v>
      </c>
      <c r="I3945" s="3" t="s">
        <v>22</v>
      </c>
      <c r="J3945" s="3" t="s">
        <v>21</v>
      </c>
      <c r="K3945" s="3"/>
      <c r="L3945" s="3" t="s">
        <v>49</v>
      </c>
      <c r="M3945" s="3" t="s">
        <v>109</v>
      </c>
      <c r="N3945" s="3">
        <v>3</v>
      </c>
      <c r="O3945" s="3">
        <v>234</v>
      </c>
    </row>
    <row r="3946" spans="1:15" ht="17.100000000000001">
      <c r="A3946" s="3" t="s">
        <v>4790</v>
      </c>
      <c r="B3946" s="3" t="s">
        <v>4791</v>
      </c>
      <c r="C3946" s="3" t="s">
        <v>1009</v>
      </c>
      <c r="D3946" s="3" t="s">
        <v>62</v>
      </c>
      <c r="E3946" s="3" t="s">
        <v>63</v>
      </c>
      <c r="F3946" s="3">
        <v>26</v>
      </c>
      <c r="G3946" s="3" t="s">
        <v>40</v>
      </c>
      <c r="H3946" s="3" t="s">
        <v>21</v>
      </c>
      <c r="I3946" s="3" t="s">
        <v>22</v>
      </c>
      <c r="J3946" s="3" t="s">
        <v>21</v>
      </c>
      <c r="K3946" s="3" t="s">
        <v>870</v>
      </c>
      <c r="L3946" s="3" t="s">
        <v>218</v>
      </c>
      <c r="M3946" s="3" t="s">
        <v>306</v>
      </c>
      <c r="N3946" s="3">
        <v>6</v>
      </c>
      <c r="O3946" s="3">
        <v>191</v>
      </c>
    </row>
    <row r="3947" spans="1:15" ht="17.100000000000001">
      <c r="A3947" s="3" t="s">
        <v>4792</v>
      </c>
      <c r="B3947" s="3" t="s">
        <v>946</v>
      </c>
      <c r="C3947" s="3" t="s">
        <v>1895</v>
      </c>
      <c r="D3947" s="3" t="s">
        <v>20</v>
      </c>
      <c r="E3947" s="3" t="s">
        <v>339</v>
      </c>
      <c r="F3947" s="3">
        <v>26</v>
      </c>
      <c r="G3947" s="3" t="s">
        <v>57</v>
      </c>
      <c r="H3947" s="3" t="s">
        <v>21</v>
      </c>
      <c r="I3947" s="3" t="s">
        <v>22</v>
      </c>
      <c r="J3947" s="3" t="s">
        <v>21</v>
      </c>
      <c r="K3947" s="3"/>
      <c r="L3947" s="3" t="s">
        <v>49</v>
      </c>
      <c r="M3947" s="3" t="s">
        <v>254</v>
      </c>
      <c r="N3947" s="3">
        <v>23</v>
      </c>
      <c r="O3947" s="3">
        <v>257</v>
      </c>
    </row>
    <row r="3948" spans="1:15" ht="17.100000000000001">
      <c r="A3948" s="3" t="s">
        <v>4793</v>
      </c>
      <c r="B3948" s="3" t="s">
        <v>81</v>
      </c>
      <c r="C3948" s="3" t="s">
        <v>2744</v>
      </c>
      <c r="D3948" s="3" t="s">
        <v>20</v>
      </c>
      <c r="E3948" s="3" t="s">
        <v>339</v>
      </c>
      <c r="F3948" s="3">
        <v>26</v>
      </c>
      <c r="G3948" s="3" t="s">
        <v>284</v>
      </c>
      <c r="H3948" s="3" t="s">
        <v>21</v>
      </c>
      <c r="I3948" s="3" t="s">
        <v>22</v>
      </c>
      <c r="J3948" s="3" t="s">
        <v>21</v>
      </c>
      <c r="K3948" s="3"/>
      <c r="L3948" s="3" t="s">
        <v>333</v>
      </c>
      <c r="M3948" s="3" t="s">
        <v>266</v>
      </c>
      <c r="N3948" s="3">
        <v>7</v>
      </c>
      <c r="O3948" s="3">
        <v>204</v>
      </c>
    </row>
    <row r="3949" spans="1:15" ht="17.100000000000001">
      <c r="A3949" s="3" t="s">
        <v>4794</v>
      </c>
      <c r="B3949" s="3" t="s">
        <v>81</v>
      </c>
      <c r="C3949" s="3" t="s">
        <v>4059</v>
      </c>
      <c r="D3949" s="3" t="s">
        <v>20</v>
      </c>
      <c r="E3949" s="3" t="s">
        <v>339</v>
      </c>
      <c r="F3949" s="3">
        <v>26</v>
      </c>
      <c r="G3949" s="3" t="s">
        <v>157</v>
      </c>
      <c r="H3949" s="3" t="s">
        <v>21</v>
      </c>
      <c r="I3949" s="3" t="s">
        <v>22</v>
      </c>
      <c r="J3949" s="3" t="s">
        <v>21</v>
      </c>
      <c r="K3949" s="3"/>
      <c r="L3949" s="3" t="s">
        <v>104</v>
      </c>
      <c r="M3949" s="3" t="s">
        <v>266</v>
      </c>
      <c r="N3949" s="3">
        <v>13</v>
      </c>
      <c r="O3949" s="3">
        <v>306</v>
      </c>
    </row>
    <row r="3950" spans="1:15" ht="17.100000000000001">
      <c r="A3950" s="3" t="s">
        <v>4795</v>
      </c>
      <c r="B3950" s="3" t="s">
        <v>42</v>
      </c>
      <c r="C3950" s="3" t="s">
        <v>90</v>
      </c>
      <c r="D3950" s="3" t="s">
        <v>91</v>
      </c>
      <c r="E3950" s="3" t="s">
        <v>92</v>
      </c>
      <c r="F3950" s="3">
        <v>26</v>
      </c>
      <c r="G3950" s="3" t="s">
        <v>69</v>
      </c>
      <c r="H3950" s="3" t="s">
        <v>21</v>
      </c>
      <c r="I3950" s="3" t="s">
        <v>22</v>
      </c>
      <c r="J3950" s="3" t="s">
        <v>21</v>
      </c>
      <c r="K3950" s="3"/>
      <c r="L3950" s="3" t="s">
        <v>49</v>
      </c>
      <c r="M3950" s="3" t="s">
        <v>173</v>
      </c>
      <c r="N3950" s="3">
        <v>53</v>
      </c>
      <c r="O3950" s="3">
        <v>264</v>
      </c>
    </row>
    <row r="3951" spans="1:15" ht="17.100000000000001">
      <c r="A3951" s="3" t="s">
        <v>4796</v>
      </c>
      <c r="B3951" s="3" t="s">
        <v>102</v>
      </c>
      <c r="C3951" s="3" t="s">
        <v>4797</v>
      </c>
      <c r="D3951" s="3" t="s">
        <v>20</v>
      </c>
      <c r="E3951" s="3" t="s">
        <v>4798</v>
      </c>
      <c r="F3951" s="3">
        <v>26</v>
      </c>
      <c r="G3951" s="3" t="s">
        <v>1253</v>
      </c>
      <c r="H3951" s="3" t="s">
        <v>21</v>
      </c>
      <c r="I3951" s="3" t="s">
        <v>22</v>
      </c>
      <c r="J3951" s="3" t="s">
        <v>21</v>
      </c>
      <c r="K3951" s="3"/>
      <c r="L3951" s="3" t="s">
        <v>467</v>
      </c>
      <c r="M3951" s="3" t="s">
        <v>1319</v>
      </c>
      <c r="N3951" s="3">
        <v>5</v>
      </c>
      <c r="O3951" s="3">
        <v>188</v>
      </c>
    </row>
    <row r="3952" spans="1:15" ht="17.100000000000001">
      <c r="A3952" s="3" t="s">
        <v>4799</v>
      </c>
      <c r="B3952" s="3" t="s">
        <v>42</v>
      </c>
      <c r="C3952" s="3"/>
      <c r="D3952" s="3" t="s">
        <v>20</v>
      </c>
      <c r="E3952" s="3" t="s">
        <v>339</v>
      </c>
      <c r="F3952" s="3">
        <v>26</v>
      </c>
      <c r="G3952" s="3" t="s">
        <v>204</v>
      </c>
      <c r="H3952" s="3" t="s">
        <v>21</v>
      </c>
      <c r="I3952" s="3" t="s">
        <v>22</v>
      </c>
      <c r="J3952" s="3" t="s">
        <v>21</v>
      </c>
      <c r="K3952" s="3"/>
      <c r="L3952" s="3" t="s">
        <v>33</v>
      </c>
      <c r="M3952" s="3" t="s">
        <v>205</v>
      </c>
      <c r="N3952" s="3">
        <v>0</v>
      </c>
      <c r="O3952" s="3">
        <v>0</v>
      </c>
    </row>
    <row r="3953" spans="1:15" ht="17.100000000000001">
      <c r="A3953" s="3" t="s">
        <v>4800</v>
      </c>
      <c r="B3953" s="3" t="s">
        <v>36</v>
      </c>
      <c r="C3953" s="3" t="s">
        <v>3353</v>
      </c>
      <c r="D3953" s="3" t="s">
        <v>2190</v>
      </c>
      <c r="E3953" s="3" t="s">
        <v>2191</v>
      </c>
      <c r="F3953" s="3">
        <v>26</v>
      </c>
      <c r="G3953" s="3" t="s">
        <v>623</v>
      </c>
      <c r="H3953" s="3" t="s">
        <v>21</v>
      </c>
      <c r="I3953" s="3" t="s">
        <v>22</v>
      </c>
      <c r="J3953" s="3" t="s">
        <v>21</v>
      </c>
      <c r="K3953" s="3"/>
      <c r="L3953" s="3" t="s">
        <v>333</v>
      </c>
      <c r="M3953" s="3" t="s">
        <v>347</v>
      </c>
      <c r="N3953" s="3">
        <v>21</v>
      </c>
      <c r="O3953" s="3">
        <v>267</v>
      </c>
    </row>
    <row r="3954" spans="1:15" ht="17.100000000000001">
      <c r="A3954" s="3" t="s">
        <v>4801</v>
      </c>
      <c r="B3954" s="3" t="s">
        <v>72</v>
      </c>
      <c r="C3954" s="3" t="s">
        <v>592</v>
      </c>
      <c r="D3954" s="3" t="s">
        <v>20</v>
      </c>
      <c r="E3954" s="3" t="s">
        <v>339</v>
      </c>
      <c r="F3954" s="3">
        <v>26</v>
      </c>
      <c r="G3954" s="3" t="s">
        <v>284</v>
      </c>
      <c r="H3954" s="3" t="s">
        <v>21</v>
      </c>
      <c r="I3954" s="3" t="s">
        <v>22</v>
      </c>
      <c r="J3954" s="3" t="s">
        <v>21</v>
      </c>
      <c r="K3954" s="3"/>
      <c r="L3954" s="3" t="s">
        <v>44</v>
      </c>
      <c r="M3954" s="3" t="s">
        <v>173</v>
      </c>
      <c r="N3954" s="3">
        <v>7</v>
      </c>
      <c r="O3954" s="3">
        <v>176</v>
      </c>
    </row>
    <row r="3955" spans="1:15" ht="17.100000000000001">
      <c r="A3955" s="3" t="s">
        <v>4802</v>
      </c>
      <c r="B3955" s="3" t="s">
        <v>166</v>
      </c>
      <c r="C3955" s="3" t="s">
        <v>2744</v>
      </c>
      <c r="D3955" s="3" t="s">
        <v>20</v>
      </c>
      <c r="E3955" s="3" t="s">
        <v>339</v>
      </c>
      <c r="F3955" s="3">
        <v>26</v>
      </c>
      <c r="G3955" s="3" t="s">
        <v>3114</v>
      </c>
      <c r="H3955" s="3" t="s">
        <v>21</v>
      </c>
      <c r="I3955" s="3" t="s">
        <v>22</v>
      </c>
      <c r="J3955" s="3" t="s">
        <v>21</v>
      </c>
      <c r="K3955" s="3"/>
      <c r="L3955" s="3" t="s">
        <v>44</v>
      </c>
      <c r="M3955" s="3" t="s">
        <v>639</v>
      </c>
      <c r="N3955" s="3">
        <v>0</v>
      </c>
      <c r="O3955" s="3">
        <v>152</v>
      </c>
    </row>
    <row r="3956" spans="1:15" ht="17.100000000000001">
      <c r="A3956" s="3" t="s">
        <v>4803</v>
      </c>
      <c r="B3956" s="3" t="s">
        <v>904</v>
      </c>
      <c r="C3956" s="3" t="s">
        <v>43</v>
      </c>
      <c r="D3956" s="3" t="s">
        <v>38</v>
      </c>
      <c r="E3956" s="3" t="s">
        <v>39</v>
      </c>
      <c r="F3956" s="3">
        <v>26</v>
      </c>
      <c r="G3956" s="3" t="s">
        <v>155</v>
      </c>
      <c r="H3956" s="3" t="s">
        <v>21</v>
      </c>
      <c r="I3956" s="3" t="s">
        <v>22</v>
      </c>
      <c r="J3956" s="3" t="s">
        <v>21</v>
      </c>
      <c r="K3956" s="3"/>
      <c r="L3956" s="3" t="s">
        <v>49</v>
      </c>
      <c r="M3956" s="3" t="s">
        <v>45</v>
      </c>
      <c r="N3956" s="3">
        <v>17</v>
      </c>
      <c r="O3956" s="3">
        <v>218</v>
      </c>
    </row>
    <row r="3957" spans="1:15" ht="17.100000000000001">
      <c r="A3957" s="3" t="s">
        <v>4804</v>
      </c>
      <c r="B3957" s="3" t="s">
        <v>42</v>
      </c>
      <c r="C3957" s="3"/>
      <c r="D3957" s="3" t="s">
        <v>20</v>
      </c>
      <c r="E3957" s="3" t="s">
        <v>339</v>
      </c>
      <c r="F3957" s="3">
        <v>26</v>
      </c>
      <c r="G3957" s="3" t="s">
        <v>1279</v>
      </c>
      <c r="H3957" s="3" t="s">
        <v>21</v>
      </c>
      <c r="I3957" s="3" t="s">
        <v>22</v>
      </c>
      <c r="J3957" s="3" t="s">
        <v>21</v>
      </c>
      <c r="K3957" s="3"/>
      <c r="L3957" s="3" t="s">
        <v>49</v>
      </c>
      <c r="M3957" s="3" t="s">
        <v>24</v>
      </c>
      <c r="N3957" s="3">
        <v>12</v>
      </c>
      <c r="O3957" s="3">
        <v>84</v>
      </c>
    </row>
    <row r="3958" spans="1:15" ht="17.100000000000001">
      <c r="A3958" s="3" t="s">
        <v>4805</v>
      </c>
      <c r="B3958" s="3" t="s">
        <v>166</v>
      </c>
      <c r="C3958" s="3"/>
      <c r="D3958" s="3" t="s">
        <v>20</v>
      </c>
      <c r="E3958" s="3" t="s">
        <v>339</v>
      </c>
      <c r="F3958" s="3">
        <v>26</v>
      </c>
      <c r="G3958" s="3" t="s">
        <v>4806</v>
      </c>
      <c r="H3958" s="3" t="s">
        <v>21</v>
      </c>
      <c r="I3958" s="3" t="s">
        <v>22</v>
      </c>
      <c r="J3958" s="3" t="s">
        <v>21</v>
      </c>
      <c r="K3958" s="3"/>
      <c r="L3958" s="3" t="s">
        <v>87</v>
      </c>
      <c r="M3958" s="3" t="s">
        <v>173</v>
      </c>
      <c r="N3958" s="3">
        <v>0</v>
      </c>
      <c r="O3958" s="3">
        <v>102</v>
      </c>
    </row>
    <row r="3959" spans="1:15" ht="17.100000000000001">
      <c r="A3959" s="3" t="s">
        <v>4807</v>
      </c>
      <c r="B3959" s="3" t="s">
        <v>196</v>
      </c>
      <c r="C3959" s="3"/>
      <c r="D3959" s="3" t="s">
        <v>20</v>
      </c>
      <c r="E3959" s="3" t="s">
        <v>339</v>
      </c>
      <c r="F3959" s="3">
        <v>26</v>
      </c>
      <c r="G3959" s="3" t="s">
        <v>74</v>
      </c>
      <c r="H3959" s="3" t="s">
        <v>21</v>
      </c>
      <c r="I3959" s="3" t="s">
        <v>22</v>
      </c>
      <c r="J3959" s="3" t="s">
        <v>21</v>
      </c>
      <c r="K3959" s="3"/>
      <c r="L3959" s="3" t="s">
        <v>183</v>
      </c>
      <c r="M3959" s="3" t="s">
        <v>173</v>
      </c>
      <c r="N3959" s="3">
        <v>5</v>
      </c>
      <c r="O3959" s="3">
        <v>177</v>
      </c>
    </row>
    <row r="3960" spans="1:15" ht="17.100000000000001">
      <c r="A3960" s="3" t="s">
        <v>4808</v>
      </c>
      <c r="B3960" s="3" t="s">
        <v>31</v>
      </c>
      <c r="C3960" s="3" t="s">
        <v>496</v>
      </c>
      <c r="D3960" s="3" t="s">
        <v>38</v>
      </c>
      <c r="E3960" s="3" t="s">
        <v>39</v>
      </c>
      <c r="F3960" s="3">
        <v>26</v>
      </c>
      <c r="G3960" s="3" t="s">
        <v>57</v>
      </c>
      <c r="H3960" s="3" t="s">
        <v>21</v>
      </c>
      <c r="I3960" s="3" t="s">
        <v>22</v>
      </c>
      <c r="J3960" s="3" t="s">
        <v>21</v>
      </c>
      <c r="K3960" s="3"/>
      <c r="L3960" s="3" t="s">
        <v>128</v>
      </c>
      <c r="M3960" s="3" t="s">
        <v>205</v>
      </c>
      <c r="N3960" s="3">
        <v>0</v>
      </c>
      <c r="O3960" s="3">
        <v>197</v>
      </c>
    </row>
    <row r="3961" spans="1:15" ht="17.100000000000001">
      <c r="A3961" s="3" t="s">
        <v>4809</v>
      </c>
      <c r="B3961" s="3" t="s">
        <v>81</v>
      </c>
      <c r="C3961" s="3" t="s">
        <v>370</v>
      </c>
      <c r="D3961" s="3" t="s">
        <v>18</v>
      </c>
      <c r="E3961" s="3" t="s">
        <v>19</v>
      </c>
      <c r="F3961" s="3">
        <v>26</v>
      </c>
      <c r="G3961" s="3" t="s">
        <v>74</v>
      </c>
      <c r="H3961" s="3" t="s">
        <v>21</v>
      </c>
      <c r="I3961" s="3" t="s">
        <v>22</v>
      </c>
      <c r="J3961" s="3" t="s">
        <v>21</v>
      </c>
      <c r="K3961" s="3"/>
      <c r="L3961" s="3" t="s">
        <v>333</v>
      </c>
      <c r="M3961" s="3" t="s">
        <v>347</v>
      </c>
      <c r="N3961" s="3">
        <v>4</v>
      </c>
      <c r="O3961" s="3">
        <v>162</v>
      </c>
    </row>
    <row r="3962" spans="1:15" ht="17.100000000000001">
      <c r="A3962" s="3" t="s">
        <v>4810</v>
      </c>
      <c r="B3962" s="3" t="s">
        <v>72</v>
      </c>
      <c r="C3962" s="3"/>
      <c r="D3962" s="3" t="s">
        <v>20</v>
      </c>
      <c r="E3962" s="3" t="s">
        <v>339</v>
      </c>
      <c r="F3962" s="3">
        <v>26</v>
      </c>
      <c r="G3962" s="3" t="s">
        <v>390</v>
      </c>
      <c r="H3962" s="3" t="s">
        <v>21</v>
      </c>
      <c r="I3962" s="3" t="s">
        <v>22</v>
      </c>
      <c r="J3962" s="3" t="s">
        <v>21</v>
      </c>
      <c r="K3962" s="3"/>
      <c r="L3962" s="3" t="s">
        <v>44</v>
      </c>
      <c r="M3962" s="3" t="s">
        <v>205</v>
      </c>
      <c r="N3962" s="3">
        <v>1</v>
      </c>
      <c r="O3962" s="3">
        <v>100</v>
      </c>
    </row>
    <row r="3963" spans="1:15" ht="17.100000000000001">
      <c r="A3963" s="3" t="s">
        <v>4811</v>
      </c>
      <c r="B3963" s="3" t="s">
        <v>565</v>
      </c>
      <c r="C3963" s="3" t="s">
        <v>79</v>
      </c>
      <c r="D3963" s="3" t="s">
        <v>18</v>
      </c>
      <c r="E3963" s="3" t="s">
        <v>19</v>
      </c>
      <c r="F3963" s="3">
        <v>26</v>
      </c>
      <c r="G3963" s="3" t="s">
        <v>373</v>
      </c>
      <c r="H3963" s="3" t="s">
        <v>21</v>
      </c>
      <c r="I3963" s="3" t="s">
        <v>22</v>
      </c>
      <c r="J3963" s="3" t="s">
        <v>21</v>
      </c>
      <c r="K3963" s="3"/>
      <c r="L3963" s="3" t="s">
        <v>28</v>
      </c>
      <c r="M3963" s="3" t="s">
        <v>266</v>
      </c>
      <c r="N3963" s="3">
        <v>36</v>
      </c>
      <c r="O3963" s="3">
        <v>288</v>
      </c>
    </row>
    <row r="3964" spans="1:15" ht="17.100000000000001">
      <c r="A3964" s="3" t="s">
        <v>4812</v>
      </c>
      <c r="B3964" s="3" t="s">
        <v>102</v>
      </c>
      <c r="C3964" s="3" t="s">
        <v>275</v>
      </c>
      <c r="D3964" s="3" t="s">
        <v>91</v>
      </c>
      <c r="E3964" s="3" t="s">
        <v>92</v>
      </c>
      <c r="F3964" s="3">
        <v>26</v>
      </c>
      <c r="G3964" s="3" t="s">
        <v>201</v>
      </c>
      <c r="H3964" s="3" t="s">
        <v>21</v>
      </c>
      <c r="I3964" s="3" t="s">
        <v>22</v>
      </c>
      <c r="J3964" s="3" t="s">
        <v>21</v>
      </c>
      <c r="K3964" s="3"/>
      <c r="L3964" s="3" t="s">
        <v>108</v>
      </c>
      <c r="M3964" s="3" t="s">
        <v>324</v>
      </c>
      <c r="N3964" s="3">
        <v>9</v>
      </c>
      <c r="O3964" s="3">
        <v>183</v>
      </c>
    </row>
    <row r="3965" spans="1:15" ht="17.100000000000001">
      <c r="A3965" s="3" t="s">
        <v>4813</v>
      </c>
      <c r="B3965" s="3" t="s">
        <v>81</v>
      </c>
      <c r="C3965" s="3" t="s">
        <v>112</v>
      </c>
      <c r="D3965" s="3" t="s">
        <v>38</v>
      </c>
      <c r="E3965" s="3" t="s">
        <v>39</v>
      </c>
      <c r="F3965" s="3">
        <v>26</v>
      </c>
      <c r="G3965" s="3" t="s">
        <v>142</v>
      </c>
      <c r="H3965" s="3" t="s">
        <v>21</v>
      </c>
      <c r="I3965" s="3" t="s">
        <v>22</v>
      </c>
      <c r="J3965" s="3" t="s">
        <v>21</v>
      </c>
      <c r="K3965" s="3"/>
      <c r="L3965" s="3" t="s">
        <v>333</v>
      </c>
      <c r="M3965" s="3" t="s">
        <v>266</v>
      </c>
      <c r="N3965" s="3">
        <v>20</v>
      </c>
      <c r="O3965" s="3">
        <v>239</v>
      </c>
    </row>
    <row r="3966" spans="1:15" ht="17.100000000000001">
      <c r="A3966" s="3" t="s">
        <v>4814</v>
      </c>
      <c r="B3966" s="3" t="s">
        <v>857</v>
      </c>
      <c r="C3966" s="3" t="s">
        <v>32</v>
      </c>
      <c r="D3966" s="3" t="s">
        <v>18</v>
      </c>
      <c r="E3966" s="3" t="s">
        <v>19</v>
      </c>
      <c r="F3966" s="3">
        <v>26</v>
      </c>
      <c r="G3966" s="3" t="s">
        <v>1261</v>
      </c>
      <c r="H3966" s="3" t="s">
        <v>21</v>
      </c>
      <c r="I3966" s="3" t="s">
        <v>22</v>
      </c>
      <c r="J3966" s="3" t="s">
        <v>21</v>
      </c>
      <c r="K3966" s="3" t="s">
        <v>870</v>
      </c>
      <c r="L3966" s="3" t="s">
        <v>247</v>
      </c>
      <c r="M3966" s="3" t="s">
        <v>76</v>
      </c>
      <c r="N3966" s="3">
        <v>5</v>
      </c>
      <c r="O3966" s="3">
        <v>247</v>
      </c>
    </row>
    <row r="3967" spans="1:15" ht="17.100000000000001">
      <c r="A3967" s="3" t="s">
        <v>4815</v>
      </c>
      <c r="B3967" s="3" t="s">
        <v>55</v>
      </c>
      <c r="C3967" s="3" t="s">
        <v>37</v>
      </c>
      <c r="D3967" s="3" t="s">
        <v>38</v>
      </c>
      <c r="E3967" s="3" t="s">
        <v>39</v>
      </c>
      <c r="F3967" s="3">
        <v>26</v>
      </c>
      <c r="G3967" s="3" t="s">
        <v>530</v>
      </c>
      <c r="H3967" s="3" t="s">
        <v>21</v>
      </c>
      <c r="I3967" s="3" t="s">
        <v>22</v>
      </c>
      <c r="J3967" s="3" t="s">
        <v>21</v>
      </c>
      <c r="K3967" s="3"/>
      <c r="L3967" s="3" t="s">
        <v>104</v>
      </c>
      <c r="M3967" s="3" t="s">
        <v>266</v>
      </c>
      <c r="N3967" s="3">
        <v>99</v>
      </c>
      <c r="O3967" s="3">
        <v>285</v>
      </c>
    </row>
    <row r="3968" spans="1:15" ht="17.100000000000001">
      <c r="A3968" s="3" t="s">
        <v>4816</v>
      </c>
      <c r="B3968" s="3" t="s">
        <v>81</v>
      </c>
      <c r="C3968" s="3" t="s">
        <v>1895</v>
      </c>
      <c r="D3968" s="3" t="s">
        <v>20</v>
      </c>
      <c r="E3968" s="3" t="s">
        <v>339</v>
      </c>
      <c r="F3968" s="3">
        <v>26</v>
      </c>
      <c r="G3968" s="3" t="s">
        <v>1148</v>
      </c>
      <c r="H3968" s="3" t="s">
        <v>21</v>
      </c>
      <c r="I3968" s="3" t="s">
        <v>22</v>
      </c>
      <c r="J3968" s="3" t="s">
        <v>21</v>
      </c>
      <c r="K3968" s="3" t="s">
        <v>465</v>
      </c>
      <c r="L3968" s="3" t="s">
        <v>87</v>
      </c>
      <c r="M3968" s="3" t="s">
        <v>367</v>
      </c>
      <c r="N3968" s="3">
        <v>10</v>
      </c>
      <c r="O3968" s="3">
        <v>204</v>
      </c>
    </row>
    <row r="3969" spans="1:15" ht="17.100000000000001">
      <c r="A3969" s="3" t="s">
        <v>4817</v>
      </c>
      <c r="B3969" s="3" t="s">
        <v>2074</v>
      </c>
      <c r="C3969" s="3" t="s">
        <v>263</v>
      </c>
      <c r="D3969" s="3" t="s">
        <v>91</v>
      </c>
      <c r="E3969" s="3" t="s">
        <v>92</v>
      </c>
      <c r="F3969" s="3">
        <v>26</v>
      </c>
      <c r="G3969" s="3" t="s">
        <v>113</v>
      </c>
      <c r="H3969" s="3" t="s">
        <v>21</v>
      </c>
      <c r="I3969" s="3" t="s">
        <v>22</v>
      </c>
      <c r="J3969" s="3" t="s">
        <v>21</v>
      </c>
      <c r="K3969" s="3"/>
      <c r="L3969" s="3" t="s">
        <v>218</v>
      </c>
      <c r="M3969" s="3" t="s">
        <v>639</v>
      </c>
      <c r="N3969" s="3">
        <v>36</v>
      </c>
      <c r="O3969" s="3">
        <v>262</v>
      </c>
    </row>
    <row r="3970" spans="1:15" ht="17.100000000000001">
      <c r="A3970" s="3" t="s">
        <v>4818</v>
      </c>
      <c r="B3970" s="3" t="s">
        <v>196</v>
      </c>
      <c r="C3970" s="3" t="s">
        <v>2744</v>
      </c>
      <c r="D3970" s="3" t="s">
        <v>20</v>
      </c>
      <c r="E3970" s="3" t="s">
        <v>339</v>
      </c>
      <c r="F3970" s="3">
        <v>26</v>
      </c>
      <c r="G3970" s="3" t="s">
        <v>57</v>
      </c>
      <c r="H3970" s="3" t="s">
        <v>21</v>
      </c>
      <c r="I3970" s="3" t="s">
        <v>22</v>
      </c>
      <c r="J3970" s="3" t="s">
        <v>21</v>
      </c>
      <c r="K3970" s="3"/>
      <c r="L3970" s="3" t="s">
        <v>333</v>
      </c>
      <c r="M3970" s="3" t="s">
        <v>367</v>
      </c>
      <c r="N3970" s="3">
        <v>24</v>
      </c>
      <c r="O3970" s="3">
        <v>310</v>
      </c>
    </row>
    <row r="3971" spans="1:15" ht="17.100000000000001">
      <c r="A3971" s="3" t="s">
        <v>4819</v>
      </c>
      <c r="B3971" s="3" t="s">
        <v>42</v>
      </c>
      <c r="C3971" s="3" t="s">
        <v>187</v>
      </c>
      <c r="D3971" s="3" t="s">
        <v>18</v>
      </c>
      <c r="E3971" s="3" t="s">
        <v>19</v>
      </c>
      <c r="F3971" s="3">
        <v>26</v>
      </c>
      <c r="G3971" s="3" t="s">
        <v>1097</v>
      </c>
      <c r="H3971" s="3" t="s">
        <v>21</v>
      </c>
      <c r="I3971" s="3" t="s">
        <v>22</v>
      </c>
      <c r="J3971" s="3" t="s">
        <v>21</v>
      </c>
      <c r="K3971" s="3"/>
      <c r="L3971" s="3" t="s">
        <v>23</v>
      </c>
      <c r="M3971" s="3" t="s">
        <v>50</v>
      </c>
      <c r="N3971" s="3">
        <v>3</v>
      </c>
      <c r="O3971" s="3">
        <v>168</v>
      </c>
    </row>
    <row r="3972" spans="1:15" ht="17.100000000000001">
      <c r="A3972" s="3" t="s">
        <v>4820</v>
      </c>
      <c r="B3972" s="3" t="s">
        <v>445</v>
      </c>
      <c r="C3972" s="3"/>
      <c r="D3972" s="3" t="s">
        <v>20</v>
      </c>
      <c r="E3972" s="3" t="s">
        <v>339</v>
      </c>
      <c r="F3972" s="3">
        <v>26</v>
      </c>
      <c r="G3972" s="3" t="s">
        <v>57</v>
      </c>
      <c r="H3972" s="3" t="s">
        <v>21</v>
      </c>
      <c r="I3972" s="3" t="s">
        <v>22</v>
      </c>
      <c r="J3972" s="3" t="s">
        <v>21</v>
      </c>
      <c r="K3972" s="3"/>
      <c r="L3972" s="3" t="s">
        <v>23</v>
      </c>
      <c r="M3972" s="3" t="s">
        <v>306</v>
      </c>
      <c r="N3972" s="3">
        <v>14</v>
      </c>
      <c r="O3972" s="3">
        <v>169</v>
      </c>
    </row>
    <row r="3973" spans="1:15" ht="17.100000000000001">
      <c r="A3973" s="3" t="s">
        <v>4821</v>
      </c>
      <c r="B3973" s="3" t="s">
        <v>36</v>
      </c>
      <c r="C3973" s="3" t="s">
        <v>4822</v>
      </c>
      <c r="D3973" s="3" t="s">
        <v>20</v>
      </c>
      <c r="E3973" s="3" t="s">
        <v>3694</v>
      </c>
      <c r="F3973" s="3">
        <v>26</v>
      </c>
      <c r="G3973" s="3" t="s">
        <v>1308</v>
      </c>
      <c r="H3973" s="3" t="s">
        <v>21</v>
      </c>
      <c r="I3973" s="3" t="s">
        <v>22</v>
      </c>
      <c r="J3973" s="3" t="s">
        <v>21</v>
      </c>
      <c r="K3973" s="3"/>
      <c r="L3973" s="3" t="s">
        <v>104</v>
      </c>
      <c r="M3973" s="3" t="s">
        <v>227</v>
      </c>
      <c r="N3973" s="3">
        <v>3</v>
      </c>
      <c r="O3973" s="3">
        <v>162</v>
      </c>
    </row>
    <row r="3974" spans="1:15" ht="17.100000000000001">
      <c r="A3974" s="3" t="s">
        <v>4823</v>
      </c>
      <c r="B3974" s="3" t="s">
        <v>680</v>
      </c>
      <c r="C3974" s="3" t="s">
        <v>1895</v>
      </c>
      <c r="D3974" s="3" t="s">
        <v>20</v>
      </c>
      <c r="E3974" s="3" t="s">
        <v>339</v>
      </c>
      <c r="F3974" s="3">
        <v>26</v>
      </c>
      <c r="G3974" s="3" t="s">
        <v>1148</v>
      </c>
      <c r="H3974" s="3" t="s">
        <v>21</v>
      </c>
      <c r="I3974" s="3" t="s">
        <v>22</v>
      </c>
      <c r="J3974" s="3" t="s">
        <v>21</v>
      </c>
      <c r="K3974" s="3"/>
      <c r="L3974" s="3" t="s">
        <v>44</v>
      </c>
      <c r="M3974" s="3" t="s">
        <v>88</v>
      </c>
      <c r="N3974" s="3">
        <v>23</v>
      </c>
      <c r="O3974" s="3">
        <v>141</v>
      </c>
    </row>
    <row r="3975" spans="1:15" ht="17.100000000000001">
      <c r="A3975" s="3" t="s">
        <v>4824</v>
      </c>
      <c r="B3975" s="3" t="s">
        <v>166</v>
      </c>
      <c r="C3975" s="3" t="s">
        <v>185</v>
      </c>
      <c r="D3975" s="3" t="s">
        <v>38</v>
      </c>
      <c r="E3975" s="3" t="s">
        <v>39</v>
      </c>
      <c r="F3975" s="3">
        <v>26</v>
      </c>
      <c r="G3975" s="3" t="s">
        <v>40</v>
      </c>
      <c r="H3975" s="3" t="s">
        <v>21</v>
      </c>
      <c r="I3975" s="3" t="s">
        <v>22</v>
      </c>
      <c r="J3975" s="3" t="s">
        <v>21</v>
      </c>
      <c r="K3975" s="3"/>
      <c r="L3975" s="3" t="s">
        <v>333</v>
      </c>
      <c r="M3975" s="3" t="s">
        <v>324</v>
      </c>
      <c r="N3975" s="3">
        <v>0</v>
      </c>
      <c r="O3975" s="3">
        <v>167</v>
      </c>
    </row>
    <row r="3976" spans="1:15" ht="17.100000000000001">
      <c r="A3976" s="3" t="s">
        <v>4825</v>
      </c>
      <c r="B3976" s="3" t="s">
        <v>420</v>
      </c>
      <c r="C3976" s="3" t="s">
        <v>142</v>
      </c>
      <c r="D3976" s="3" t="s">
        <v>18</v>
      </c>
      <c r="E3976" s="3" t="s">
        <v>19</v>
      </c>
      <c r="F3976" s="3">
        <v>26</v>
      </c>
      <c r="G3976" s="3" t="s">
        <v>234</v>
      </c>
      <c r="H3976" s="3" t="s">
        <v>21</v>
      </c>
      <c r="I3976" s="3" t="s">
        <v>22</v>
      </c>
      <c r="J3976" s="3" t="s">
        <v>21</v>
      </c>
      <c r="K3976" s="3"/>
      <c r="L3976" s="3" t="s">
        <v>138</v>
      </c>
      <c r="M3976" s="3" t="s">
        <v>3224</v>
      </c>
      <c r="N3976" s="3">
        <v>36</v>
      </c>
      <c r="O3976" s="3">
        <v>247</v>
      </c>
    </row>
    <row r="3977" spans="1:15" ht="17.100000000000001">
      <c r="A3977" s="3" t="s">
        <v>4826</v>
      </c>
      <c r="B3977" s="3" t="s">
        <v>47</v>
      </c>
      <c r="C3977" s="3" t="s">
        <v>252</v>
      </c>
      <c r="D3977" s="3" t="s">
        <v>91</v>
      </c>
      <c r="E3977" s="3" t="s">
        <v>92</v>
      </c>
      <c r="F3977" s="3">
        <v>26</v>
      </c>
      <c r="G3977" s="3" t="s">
        <v>4827</v>
      </c>
      <c r="H3977" s="3" t="s">
        <v>21</v>
      </c>
      <c r="I3977" s="3" t="s">
        <v>171</v>
      </c>
      <c r="J3977" s="3" t="s">
        <v>21</v>
      </c>
      <c r="K3977" s="3" t="s">
        <v>1988</v>
      </c>
      <c r="L3977" s="3" t="s">
        <v>49</v>
      </c>
      <c r="M3977" s="3" t="s">
        <v>205</v>
      </c>
      <c r="N3977" s="3">
        <v>26</v>
      </c>
      <c r="O3977" s="3">
        <v>199</v>
      </c>
    </row>
    <row r="3978" spans="1:15" ht="17.100000000000001">
      <c r="A3978" s="3" t="s">
        <v>4828</v>
      </c>
      <c r="B3978" s="3" t="s">
        <v>16</v>
      </c>
      <c r="C3978" s="3" t="s">
        <v>449</v>
      </c>
      <c r="D3978" s="3" t="s">
        <v>38</v>
      </c>
      <c r="E3978" s="3" t="s">
        <v>39</v>
      </c>
      <c r="F3978" s="3">
        <v>26</v>
      </c>
      <c r="G3978" s="3" t="s">
        <v>40</v>
      </c>
      <c r="H3978" s="3" t="s">
        <v>21</v>
      </c>
      <c r="I3978" s="3" t="s">
        <v>22</v>
      </c>
      <c r="J3978" s="3" t="s">
        <v>21</v>
      </c>
      <c r="K3978" s="3"/>
      <c r="L3978" s="3" t="s">
        <v>333</v>
      </c>
      <c r="M3978" s="3" t="s">
        <v>266</v>
      </c>
      <c r="N3978" s="3">
        <v>100</v>
      </c>
      <c r="O3978" s="3">
        <v>183</v>
      </c>
    </row>
    <row r="3979" spans="1:15" ht="17.100000000000001">
      <c r="A3979" s="3" t="s">
        <v>4829</v>
      </c>
      <c r="B3979" s="3" t="s">
        <v>278</v>
      </c>
      <c r="C3979" s="3" t="s">
        <v>204</v>
      </c>
      <c r="D3979" s="3" t="s">
        <v>91</v>
      </c>
      <c r="E3979" s="3" t="s">
        <v>92</v>
      </c>
      <c r="F3979" s="3">
        <v>26</v>
      </c>
      <c r="G3979" s="3" t="s">
        <v>159</v>
      </c>
      <c r="H3979" s="3" t="s">
        <v>21</v>
      </c>
      <c r="I3979" s="3" t="s">
        <v>22</v>
      </c>
      <c r="J3979" s="3" t="s">
        <v>21</v>
      </c>
      <c r="K3979" s="3"/>
      <c r="L3979" s="3" t="s">
        <v>333</v>
      </c>
      <c r="M3979" s="3" t="s">
        <v>173</v>
      </c>
      <c r="N3979" s="3">
        <v>30</v>
      </c>
      <c r="O3979" s="3">
        <v>232</v>
      </c>
    </row>
    <row r="3980" spans="1:15" ht="17.100000000000001">
      <c r="A3980" s="3" t="s">
        <v>4830</v>
      </c>
      <c r="B3980" s="3" t="s">
        <v>55</v>
      </c>
      <c r="C3980" s="3" t="s">
        <v>200</v>
      </c>
      <c r="D3980" s="3" t="s">
        <v>38</v>
      </c>
      <c r="E3980" s="3" t="s">
        <v>39</v>
      </c>
      <c r="F3980" s="3">
        <v>26</v>
      </c>
      <c r="G3980" s="3" t="s">
        <v>201</v>
      </c>
      <c r="H3980" s="3" t="s">
        <v>21</v>
      </c>
      <c r="I3980" s="3" t="s">
        <v>22</v>
      </c>
      <c r="J3980" s="3" t="s">
        <v>21</v>
      </c>
      <c r="K3980" s="3"/>
      <c r="L3980" s="3" t="s">
        <v>28</v>
      </c>
      <c r="M3980" s="3" t="s">
        <v>109</v>
      </c>
      <c r="N3980" s="3">
        <v>38</v>
      </c>
      <c r="O3980" s="3">
        <v>295</v>
      </c>
    </row>
    <row r="3981" spans="1:15" ht="17.100000000000001">
      <c r="A3981" s="3" t="s">
        <v>4831</v>
      </c>
      <c r="B3981" s="3" t="s">
        <v>166</v>
      </c>
      <c r="C3981" s="3"/>
      <c r="D3981" s="3" t="s">
        <v>20</v>
      </c>
      <c r="E3981" s="3" t="s">
        <v>339</v>
      </c>
      <c r="F3981" s="3">
        <v>26</v>
      </c>
      <c r="G3981" s="3" t="s">
        <v>459</v>
      </c>
      <c r="H3981" s="3" t="s">
        <v>21</v>
      </c>
      <c r="I3981" s="3" t="s">
        <v>22</v>
      </c>
      <c r="J3981" s="3" t="s">
        <v>21</v>
      </c>
      <c r="K3981" s="3"/>
      <c r="L3981" s="3" t="s">
        <v>333</v>
      </c>
      <c r="M3981" s="3" t="s">
        <v>173</v>
      </c>
      <c r="N3981" s="3">
        <v>0</v>
      </c>
      <c r="O3981" s="3">
        <v>167</v>
      </c>
    </row>
    <row r="3982" spans="1:15" ht="17.100000000000001">
      <c r="A3982" s="3" t="s">
        <v>4832</v>
      </c>
      <c r="B3982" s="3" t="s">
        <v>946</v>
      </c>
      <c r="C3982" s="3" t="s">
        <v>236</v>
      </c>
      <c r="D3982" s="3" t="s">
        <v>91</v>
      </c>
      <c r="E3982" s="3" t="s">
        <v>92</v>
      </c>
      <c r="F3982" s="3">
        <v>26</v>
      </c>
      <c r="G3982" s="3" t="s">
        <v>2611</v>
      </c>
      <c r="H3982" s="3" t="s">
        <v>21</v>
      </c>
      <c r="I3982" s="3" t="s">
        <v>22</v>
      </c>
      <c r="J3982" s="3" t="s">
        <v>21</v>
      </c>
      <c r="K3982" s="3"/>
      <c r="L3982" s="3" t="s">
        <v>87</v>
      </c>
      <c r="M3982" s="3" t="s">
        <v>639</v>
      </c>
      <c r="N3982" s="3">
        <v>4</v>
      </c>
      <c r="O3982" s="3">
        <v>260</v>
      </c>
    </row>
    <row r="3983" spans="1:15" ht="17.100000000000001">
      <c r="A3983" s="3" t="s">
        <v>4833</v>
      </c>
      <c r="B3983" s="3" t="s">
        <v>81</v>
      </c>
      <c r="C3983" s="3" t="s">
        <v>332</v>
      </c>
      <c r="D3983" s="3" t="s">
        <v>91</v>
      </c>
      <c r="E3983" s="3" t="s">
        <v>92</v>
      </c>
      <c r="F3983" s="3">
        <v>26</v>
      </c>
      <c r="G3983" s="3" t="s">
        <v>326</v>
      </c>
      <c r="H3983" s="3" t="s">
        <v>21</v>
      </c>
      <c r="I3983" s="3" t="s">
        <v>22</v>
      </c>
      <c r="J3983" s="3" t="s">
        <v>21</v>
      </c>
      <c r="K3983" s="3"/>
      <c r="L3983" s="3" t="s">
        <v>108</v>
      </c>
      <c r="M3983" s="3" t="s">
        <v>147</v>
      </c>
      <c r="N3983" s="3">
        <v>4</v>
      </c>
      <c r="O3983" s="3">
        <v>245</v>
      </c>
    </row>
    <row r="3984" spans="1:15" ht="17.100000000000001">
      <c r="A3984" s="3" t="s">
        <v>4834</v>
      </c>
      <c r="B3984" s="3" t="s">
        <v>16</v>
      </c>
      <c r="C3984" s="3" t="s">
        <v>4835</v>
      </c>
      <c r="D3984" s="3" t="s">
        <v>20</v>
      </c>
      <c r="E3984" s="3" t="s">
        <v>3438</v>
      </c>
      <c r="F3984" s="3">
        <v>26</v>
      </c>
      <c r="G3984" s="3" t="s">
        <v>530</v>
      </c>
      <c r="H3984" s="3" t="s">
        <v>21</v>
      </c>
      <c r="I3984" s="3" t="s">
        <v>22</v>
      </c>
      <c r="J3984" s="3" t="s">
        <v>21</v>
      </c>
      <c r="K3984" s="3" t="s">
        <v>491</v>
      </c>
      <c r="L3984" s="3" t="s">
        <v>247</v>
      </c>
      <c r="M3984" s="3" t="s">
        <v>173</v>
      </c>
      <c r="N3984" s="3">
        <v>34</v>
      </c>
      <c r="O3984" s="3">
        <v>137</v>
      </c>
    </row>
    <row r="3985" spans="1:15" ht="17.100000000000001">
      <c r="A3985" s="3" t="s">
        <v>4836</v>
      </c>
      <c r="B3985" s="3" t="s">
        <v>426</v>
      </c>
      <c r="C3985" s="3" t="s">
        <v>4837</v>
      </c>
      <c r="D3985" s="3" t="s">
        <v>20</v>
      </c>
      <c r="E3985" s="3" t="s">
        <v>3438</v>
      </c>
      <c r="F3985" s="3">
        <v>26</v>
      </c>
      <c r="G3985" s="3" t="s">
        <v>397</v>
      </c>
      <c r="H3985" s="3" t="s">
        <v>21</v>
      </c>
      <c r="I3985" s="3" t="s">
        <v>22</v>
      </c>
      <c r="J3985" s="3" t="s">
        <v>21</v>
      </c>
      <c r="K3985" s="3" t="s">
        <v>563</v>
      </c>
      <c r="L3985" s="3" t="s">
        <v>44</v>
      </c>
      <c r="M3985" s="3" t="s">
        <v>205</v>
      </c>
      <c r="N3985" s="3">
        <v>43</v>
      </c>
      <c r="O3985" s="3">
        <v>153</v>
      </c>
    </row>
    <row r="3986" spans="1:15" ht="17.100000000000001">
      <c r="A3986" s="3" t="s">
        <v>4838</v>
      </c>
      <c r="B3986" s="3" t="s">
        <v>42</v>
      </c>
      <c r="C3986" s="3" t="s">
        <v>4839</v>
      </c>
      <c r="D3986" s="3" t="s">
        <v>20</v>
      </c>
      <c r="E3986" s="3" t="s">
        <v>4840</v>
      </c>
      <c r="F3986" s="3">
        <v>26</v>
      </c>
      <c r="G3986" s="3" t="s">
        <v>461</v>
      </c>
      <c r="H3986" s="3" t="s">
        <v>21</v>
      </c>
      <c r="I3986" s="3" t="s">
        <v>22</v>
      </c>
      <c r="J3986" s="3" t="s">
        <v>21</v>
      </c>
      <c r="K3986" s="3"/>
      <c r="L3986" s="3" t="s">
        <v>28</v>
      </c>
      <c r="M3986" s="3" t="s">
        <v>45</v>
      </c>
      <c r="N3986" s="3">
        <v>21</v>
      </c>
      <c r="O3986" s="3">
        <v>154</v>
      </c>
    </row>
    <row r="3987" spans="1:15" ht="17.100000000000001">
      <c r="A3987" s="3" t="s">
        <v>4841</v>
      </c>
      <c r="B3987" s="3" t="s">
        <v>16</v>
      </c>
      <c r="C3987" s="3" t="s">
        <v>142</v>
      </c>
      <c r="D3987" s="3" t="s">
        <v>18</v>
      </c>
      <c r="E3987" s="3" t="s">
        <v>19</v>
      </c>
      <c r="F3987" s="3">
        <v>26</v>
      </c>
      <c r="G3987" s="3" t="s">
        <v>373</v>
      </c>
      <c r="H3987" s="3" t="s">
        <v>21</v>
      </c>
      <c r="I3987" s="3" t="s">
        <v>22</v>
      </c>
      <c r="J3987" s="3" t="s">
        <v>21</v>
      </c>
      <c r="K3987" s="3" t="s">
        <v>319</v>
      </c>
      <c r="L3987" s="3" t="s">
        <v>104</v>
      </c>
      <c r="M3987" s="3" t="s">
        <v>3953</v>
      </c>
      <c r="N3987" s="3">
        <v>75</v>
      </c>
      <c r="O3987" s="3">
        <v>283</v>
      </c>
    </row>
    <row r="3988" spans="1:15" ht="17.100000000000001">
      <c r="A3988" s="3" t="s">
        <v>4842</v>
      </c>
      <c r="B3988" s="3" t="s">
        <v>322</v>
      </c>
      <c r="C3988" s="3" t="s">
        <v>395</v>
      </c>
      <c r="D3988" s="3" t="s">
        <v>91</v>
      </c>
      <c r="E3988" s="3" t="s">
        <v>92</v>
      </c>
      <c r="F3988" s="3">
        <v>26</v>
      </c>
      <c r="G3988" s="3" t="s">
        <v>530</v>
      </c>
      <c r="H3988" s="3" t="s">
        <v>21</v>
      </c>
      <c r="I3988" s="3" t="s">
        <v>22</v>
      </c>
      <c r="J3988" s="3" t="s">
        <v>21</v>
      </c>
      <c r="K3988" s="3"/>
      <c r="L3988" s="3" t="s">
        <v>33</v>
      </c>
      <c r="M3988" s="3" t="s">
        <v>205</v>
      </c>
      <c r="N3988" s="3">
        <v>23</v>
      </c>
      <c r="O3988" s="3">
        <v>214</v>
      </c>
    </row>
    <row r="3989" spans="1:15" ht="17.100000000000001">
      <c r="A3989" s="3" t="s">
        <v>4843</v>
      </c>
      <c r="B3989" s="3" t="s">
        <v>3857</v>
      </c>
      <c r="C3989" s="3" t="s">
        <v>592</v>
      </c>
      <c r="D3989" s="3" t="s">
        <v>20</v>
      </c>
      <c r="E3989" s="3" t="s">
        <v>339</v>
      </c>
      <c r="F3989" s="3">
        <v>26</v>
      </c>
      <c r="G3989" s="3" t="s">
        <v>402</v>
      </c>
      <c r="H3989" s="3" t="s">
        <v>21</v>
      </c>
      <c r="I3989" s="3" t="s">
        <v>22</v>
      </c>
      <c r="J3989" s="3" t="s">
        <v>21</v>
      </c>
      <c r="K3989" s="3"/>
      <c r="L3989" s="3" t="s">
        <v>49</v>
      </c>
      <c r="M3989" s="3" t="s">
        <v>88</v>
      </c>
      <c r="N3989" s="3">
        <v>2</v>
      </c>
      <c r="O3989" s="3">
        <v>269</v>
      </c>
    </row>
    <row r="3990" spans="1:15" ht="17.100000000000001">
      <c r="A3990" s="3" t="s">
        <v>4844</v>
      </c>
      <c r="B3990" s="3" t="s">
        <v>115</v>
      </c>
      <c r="C3990" s="3" t="s">
        <v>496</v>
      </c>
      <c r="D3990" s="3" t="s">
        <v>38</v>
      </c>
      <c r="E3990" s="3" t="s">
        <v>39</v>
      </c>
      <c r="F3990" s="3">
        <v>26</v>
      </c>
      <c r="G3990" s="3" t="s">
        <v>357</v>
      </c>
      <c r="H3990" s="3" t="s">
        <v>21</v>
      </c>
      <c r="I3990" s="3" t="s">
        <v>22</v>
      </c>
      <c r="J3990" s="3" t="s">
        <v>21</v>
      </c>
      <c r="K3990" s="3"/>
      <c r="L3990" s="3" t="s">
        <v>160</v>
      </c>
      <c r="M3990" s="3" t="s">
        <v>24</v>
      </c>
      <c r="N3990" s="3">
        <v>25</v>
      </c>
      <c r="O3990" s="3">
        <v>242</v>
      </c>
    </row>
    <row r="3991" spans="1:15" ht="17.100000000000001">
      <c r="A3991" s="3" t="s">
        <v>4845</v>
      </c>
      <c r="B3991" s="3" t="s">
        <v>16</v>
      </c>
      <c r="C3991" s="3"/>
      <c r="D3991" s="3" t="s">
        <v>20</v>
      </c>
      <c r="E3991" s="3" t="s">
        <v>339</v>
      </c>
      <c r="F3991" s="3">
        <v>26</v>
      </c>
      <c r="G3991" s="3" t="s">
        <v>40</v>
      </c>
      <c r="H3991" s="3" t="s">
        <v>21</v>
      </c>
      <c r="I3991" s="3" t="s">
        <v>22</v>
      </c>
      <c r="J3991" s="3" t="s">
        <v>21</v>
      </c>
      <c r="K3991" s="3"/>
      <c r="L3991" s="3" t="s">
        <v>49</v>
      </c>
      <c r="M3991" s="3" t="s">
        <v>50</v>
      </c>
      <c r="N3991" s="3">
        <v>14</v>
      </c>
      <c r="O3991" s="3">
        <v>85</v>
      </c>
    </row>
    <row r="3992" spans="1:15" ht="17.100000000000001">
      <c r="A3992" s="3" t="s">
        <v>4846</v>
      </c>
      <c r="B3992" s="3" t="s">
        <v>480</v>
      </c>
      <c r="C3992" s="3" t="s">
        <v>250</v>
      </c>
      <c r="D3992" s="3" t="s">
        <v>38</v>
      </c>
      <c r="E3992" s="3" t="s">
        <v>39</v>
      </c>
      <c r="F3992" s="3">
        <v>26</v>
      </c>
      <c r="G3992" s="3" t="s">
        <v>253</v>
      </c>
      <c r="H3992" s="3" t="s">
        <v>21</v>
      </c>
      <c r="I3992" s="3" t="s">
        <v>22</v>
      </c>
      <c r="J3992" s="3" t="s">
        <v>21</v>
      </c>
      <c r="K3992" s="3"/>
      <c r="L3992" s="3" t="s">
        <v>44</v>
      </c>
      <c r="M3992" s="3" t="s">
        <v>347</v>
      </c>
      <c r="N3992" s="3">
        <v>6</v>
      </c>
      <c r="O3992" s="3">
        <v>144</v>
      </c>
    </row>
    <row r="3993" spans="1:15" ht="17.100000000000001">
      <c r="A3993" s="3" t="s">
        <v>4847</v>
      </c>
      <c r="B3993" s="3" t="s">
        <v>166</v>
      </c>
      <c r="C3993" s="3"/>
      <c r="D3993" s="3" t="s">
        <v>20</v>
      </c>
      <c r="E3993" s="3" t="s">
        <v>339</v>
      </c>
      <c r="F3993" s="3">
        <v>26</v>
      </c>
      <c r="G3993" s="3" t="s">
        <v>252</v>
      </c>
      <c r="H3993" s="3" t="s">
        <v>21</v>
      </c>
      <c r="I3993" s="3" t="s">
        <v>22</v>
      </c>
      <c r="J3993" s="3" t="s">
        <v>21</v>
      </c>
      <c r="K3993" s="3"/>
      <c r="L3993" s="3" t="s">
        <v>914</v>
      </c>
      <c r="M3993" s="3" t="s">
        <v>324</v>
      </c>
      <c r="N3993" s="3">
        <v>0</v>
      </c>
      <c r="O3993" s="3">
        <v>85</v>
      </c>
    </row>
    <row r="3994" spans="1:15" ht="17.100000000000001">
      <c r="A3994" s="3" t="s">
        <v>4848</v>
      </c>
      <c r="B3994" s="3" t="s">
        <v>72</v>
      </c>
      <c r="C3994" s="3" t="s">
        <v>4849</v>
      </c>
      <c r="D3994" s="3" t="s">
        <v>20</v>
      </c>
      <c r="E3994" s="3" t="s">
        <v>4124</v>
      </c>
      <c r="F3994" s="3">
        <v>26</v>
      </c>
      <c r="G3994" s="3" t="s">
        <v>74</v>
      </c>
      <c r="H3994" s="3" t="s">
        <v>21</v>
      </c>
      <c r="I3994" s="3" t="s">
        <v>22</v>
      </c>
      <c r="J3994" s="3" t="s">
        <v>21</v>
      </c>
      <c r="K3994" s="3" t="s">
        <v>491</v>
      </c>
      <c r="L3994" s="3" t="s">
        <v>143</v>
      </c>
      <c r="M3994" s="3" t="s">
        <v>50</v>
      </c>
      <c r="N3994" s="3">
        <v>8</v>
      </c>
      <c r="O3994" s="3">
        <v>82</v>
      </c>
    </row>
    <row r="3995" spans="1:15" ht="17.100000000000001">
      <c r="A3995" s="3" t="s">
        <v>4850</v>
      </c>
      <c r="B3995" s="3" t="s">
        <v>16</v>
      </c>
      <c r="C3995" s="3" t="s">
        <v>252</v>
      </c>
      <c r="D3995" s="3" t="s">
        <v>91</v>
      </c>
      <c r="E3995" s="3" t="s">
        <v>92</v>
      </c>
      <c r="F3995" s="3">
        <v>26</v>
      </c>
      <c r="G3995" s="3" t="s">
        <v>284</v>
      </c>
      <c r="H3995" s="3" t="s">
        <v>21</v>
      </c>
      <c r="I3995" s="3" t="s">
        <v>22</v>
      </c>
      <c r="J3995" s="3" t="s">
        <v>21</v>
      </c>
      <c r="K3995" s="3"/>
      <c r="L3995" s="3" t="s">
        <v>44</v>
      </c>
      <c r="M3995" s="3" t="s">
        <v>347</v>
      </c>
      <c r="N3995" s="3">
        <v>48</v>
      </c>
      <c r="O3995" s="3">
        <v>174</v>
      </c>
    </row>
    <row r="3996" spans="1:15" ht="17.100000000000001">
      <c r="A3996" s="3" t="s">
        <v>4851</v>
      </c>
      <c r="B3996" s="3" t="s">
        <v>81</v>
      </c>
      <c r="C3996" s="3" t="s">
        <v>3718</v>
      </c>
      <c r="D3996" s="3" t="s">
        <v>20</v>
      </c>
      <c r="E3996" s="3" t="s">
        <v>339</v>
      </c>
      <c r="F3996" s="3">
        <v>26</v>
      </c>
      <c r="G3996" s="3" t="s">
        <v>74</v>
      </c>
      <c r="H3996" s="3" t="s">
        <v>21</v>
      </c>
      <c r="I3996" s="3" t="s">
        <v>22</v>
      </c>
      <c r="J3996" s="3" t="s">
        <v>21</v>
      </c>
      <c r="K3996" s="3"/>
      <c r="L3996" s="3" t="s">
        <v>467</v>
      </c>
      <c r="M3996" s="3" t="s">
        <v>1319</v>
      </c>
      <c r="N3996" s="3">
        <v>9</v>
      </c>
      <c r="O3996" s="3">
        <v>265</v>
      </c>
    </row>
    <row r="3997" spans="1:15" ht="17.100000000000001">
      <c r="A3997" s="3" t="s">
        <v>4852</v>
      </c>
      <c r="B3997" s="3" t="s">
        <v>115</v>
      </c>
      <c r="C3997" s="3" t="s">
        <v>162</v>
      </c>
      <c r="D3997" s="3" t="s">
        <v>18</v>
      </c>
      <c r="E3997" s="3" t="s">
        <v>19</v>
      </c>
      <c r="F3997" s="3">
        <v>26</v>
      </c>
      <c r="G3997" s="3" t="s">
        <v>2301</v>
      </c>
      <c r="H3997" s="3" t="s">
        <v>21</v>
      </c>
      <c r="I3997" s="3" t="s">
        <v>22</v>
      </c>
      <c r="J3997" s="3" t="s">
        <v>21</v>
      </c>
      <c r="K3997" s="3"/>
      <c r="L3997" s="3" t="s">
        <v>160</v>
      </c>
      <c r="M3997" s="3" t="s">
        <v>367</v>
      </c>
      <c r="N3997" s="3">
        <v>32</v>
      </c>
      <c r="O3997" s="3">
        <v>194</v>
      </c>
    </row>
    <row r="3998" spans="1:15" ht="17.100000000000001">
      <c r="A3998" s="3" t="s">
        <v>4853</v>
      </c>
      <c r="B3998" s="3" t="s">
        <v>16</v>
      </c>
      <c r="C3998" s="3" t="s">
        <v>4854</v>
      </c>
      <c r="D3998" s="3" t="s">
        <v>20</v>
      </c>
      <c r="E3998" s="3" t="s">
        <v>4855</v>
      </c>
      <c r="F3998" s="3">
        <v>27</v>
      </c>
      <c r="G3998" s="3" t="s">
        <v>1217</v>
      </c>
      <c r="H3998" s="3" t="s">
        <v>21</v>
      </c>
      <c r="I3998" s="3" t="s">
        <v>22</v>
      </c>
      <c r="J3998" s="3" t="s">
        <v>21</v>
      </c>
      <c r="K3998" s="3"/>
      <c r="L3998" s="3" t="s">
        <v>58</v>
      </c>
      <c r="M3998" s="3" t="s">
        <v>24</v>
      </c>
      <c r="N3998" s="3">
        <v>7</v>
      </c>
      <c r="O3998" s="3">
        <v>57</v>
      </c>
    </row>
    <row r="3999" spans="1:15" ht="17.100000000000001">
      <c r="A3999" s="3" t="s">
        <v>4856</v>
      </c>
      <c r="B3999" s="3" t="s">
        <v>16</v>
      </c>
      <c r="C3999" s="3" t="s">
        <v>271</v>
      </c>
      <c r="D3999" s="3" t="s">
        <v>62</v>
      </c>
      <c r="E3999" s="3" t="s">
        <v>63</v>
      </c>
      <c r="F3999" s="3">
        <v>27</v>
      </c>
      <c r="G3999" s="3" t="s">
        <v>284</v>
      </c>
      <c r="H3999" s="3" t="s">
        <v>21</v>
      </c>
      <c r="I3999" s="3" t="s">
        <v>22</v>
      </c>
      <c r="J3999" s="3" t="s">
        <v>21</v>
      </c>
      <c r="K3999" s="3"/>
      <c r="L3999" s="3" t="s">
        <v>44</v>
      </c>
      <c r="M3999" s="3" t="s">
        <v>173</v>
      </c>
      <c r="N3999" s="3">
        <v>112</v>
      </c>
      <c r="O3999" s="3">
        <v>336</v>
      </c>
    </row>
    <row r="4000" spans="1:15" ht="17.100000000000001">
      <c r="A4000" s="3" t="s">
        <v>4857</v>
      </c>
      <c r="B4000" s="3" t="s">
        <v>181</v>
      </c>
      <c r="C4000" s="3" t="s">
        <v>674</v>
      </c>
      <c r="D4000" s="3" t="s">
        <v>20</v>
      </c>
      <c r="E4000" s="3" t="s">
        <v>339</v>
      </c>
      <c r="F4000" s="3">
        <v>27</v>
      </c>
      <c r="G4000" s="3" t="s">
        <v>284</v>
      </c>
      <c r="H4000" s="3" t="s">
        <v>21</v>
      </c>
      <c r="I4000" s="3" t="s">
        <v>22</v>
      </c>
      <c r="J4000" s="3" t="s">
        <v>21</v>
      </c>
      <c r="K4000" s="3"/>
      <c r="L4000" s="3" t="s">
        <v>44</v>
      </c>
      <c r="M4000" s="3" t="s">
        <v>347</v>
      </c>
      <c r="N4000" s="3">
        <v>13</v>
      </c>
      <c r="O4000" s="3">
        <v>157</v>
      </c>
    </row>
    <row r="4001" spans="1:15" ht="17.100000000000001">
      <c r="A4001" s="3" t="s">
        <v>4858</v>
      </c>
      <c r="B4001" s="3" t="s">
        <v>102</v>
      </c>
      <c r="C4001" s="3" t="s">
        <v>116</v>
      </c>
      <c r="D4001" s="3" t="s">
        <v>62</v>
      </c>
      <c r="E4001" s="3" t="s">
        <v>63</v>
      </c>
      <c r="F4001" s="3">
        <v>27</v>
      </c>
      <c r="G4001" s="3" t="s">
        <v>284</v>
      </c>
      <c r="H4001" s="3" t="s">
        <v>21</v>
      </c>
      <c r="I4001" s="3" t="s">
        <v>22</v>
      </c>
      <c r="J4001" s="3" t="s">
        <v>21</v>
      </c>
      <c r="K4001" s="3"/>
      <c r="L4001" s="3" t="s">
        <v>44</v>
      </c>
      <c r="M4001" s="3" t="s">
        <v>367</v>
      </c>
      <c r="N4001" s="3">
        <v>7</v>
      </c>
      <c r="O4001" s="3">
        <v>184</v>
      </c>
    </row>
    <row r="4002" spans="1:15" ht="17.100000000000001">
      <c r="A4002" s="3" t="s">
        <v>4859</v>
      </c>
      <c r="B4002" s="3" t="s">
        <v>42</v>
      </c>
      <c r="C4002" s="3" t="s">
        <v>90</v>
      </c>
      <c r="D4002" s="3" t="s">
        <v>91</v>
      </c>
      <c r="E4002" s="3" t="s">
        <v>92</v>
      </c>
      <c r="F4002" s="3">
        <v>27</v>
      </c>
      <c r="G4002" s="3" t="s">
        <v>3208</v>
      </c>
      <c r="H4002" s="3" t="s">
        <v>21</v>
      </c>
      <c r="I4002" s="3" t="s">
        <v>22</v>
      </c>
      <c r="J4002" s="3" t="s">
        <v>21</v>
      </c>
      <c r="K4002" s="3"/>
      <c r="L4002" s="3" t="s">
        <v>247</v>
      </c>
      <c r="M4002" s="3" t="s">
        <v>173</v>
      </c>
      <c r="N4002" s="3">
        <v>12</v>
      </c>
      <c r="O4002" s="3">
        <v>208</v>
      </c>
    </row>
    <row r="4003" spans="1:15" ht="17.100000000000001">
      <c r="A4003" s="3" t="s">
        <v>4860</v>
      </c>
      <c r="B4003" s="3" t="s">
        <v>4861</v>
      </c>
      <c r="C4003" s="3" t="s">
        <v>250</v>
      </c>
      <c r="D4003" s="3" t="s">
        <v>38</v>
      </c>
      <c r="E4003" s="3" t="s">
        <v>39</v>
      </c>
      <c r="F4003" s="3">
        <v>27</v>
      </c>
      <c r="G4003" s="3" t="s">
        <v>1437</v>
      </c>
      <c r="H4003" s="3" t="s">
        <v>21</v>
      </c>
      <c r="I4003" s="3" t="s">
        <v>22</v>
      </c>
      <c r="J4003" s="3" t="s">
        <v>21</v>
      </c>
      <c r="K4003" s="3" t="s">
        <v>340</v>
      </c>
      <c r="L4003" s="3" t="s">
        <v>49</v>
      </c>
      <c r="M4003" s="3" t="s">
        <v>24</v>
      </c>
      <c r="N4003" s="3">
        <v>27</v>
      </c>
      <c r="O4003" s="3">
        <v>281</v>
      </c>
    </row>
    <row r="4004" spans="1:15" ht="17.100000000000001">
      <c r="A4004" s="3" t="s">
        <v>4862</v>
      </c>
      <c r="B4004" s="3" t="s">
        <v>102</v>
      </c>
      <c r="C4004" s="3" t="s">
        <v>27</v>
      </c>
      <c r="D4004" s="3" t="s">
        <v>18</v>
      </c>
      <c r="E4004" s="3" t="s">
        <v>19</v>
      </c>
      <c r="F4004" s="3">
        <v>27</v>
      </c>
      <c r="G4004" s="3" t="s">
        <v>204</v>
      </c>
      <c r="H4004" s="3" t="s">
        <v>21</v>
      </c>
      <c r="I4004" s="3" t="s">
        <v>22</v>
      </c>
      <c r="J4004" s="3" t="s">
        <v>21</v>
      </c>
      <c r="K4004" s="3"/>
      <c r="L4004" s="3" t="s">
        <v>104</v>
      </c>
      <c r="M4004" s="3" t="s">
        <v>254</v>
      </c>
      <c r="N4004" s="3">
        <v>2</v>
      </c>
      <c r="O4004" s="3">
        <v>278</v>
      </c>
    </row>
    <row r="4005" spans="1:15" ht="17.100000000000001">
      <c r="A4005" s="3" t="s">
        <v>4863</v>
      </c>
      <c r="B4005" s="3" t="s">
        <v>16</v>
      </c>
      <c r="C4005" s="3" t="s">
        <v>592</v>
      </c>
      <c r="D4005" s="3" t="s">
        <v>20</v>
      </c>
      <c r="E4005" s="3" t="s">
        <v>339</v>
      </c>
      <c r="F4005" s="3">
        <v>27</v>
      </c>
      <c r="G4005" s="3" t="s">
        <v>4864</v>
      </c>
      <c r="H4005" s="3" t="s">
        <v>21</v>
      </c>
      <c r="I4005" s="3" t="s">
        <v>22</v>
      </c>
      <c r="J4005" s="3" t="s">
        <v>21</v>
      </c>
      <c r="K4005" s="3"/>
      <c r="L4005" s="3" t="s">
        <v>44</v>
      </c>
      <c r="M4005" s="3" t="s">
        <v>139</v>
      </c>
      <c r="N4005" s="3">
        <v>19</v>
      </c>
      <c r="O4005" s="3">
        <v>93</v>
      </c>
    </row>
    <row r="4006" spans="1:15" ht="17.100000000000001">
      <c r="A4006" s="3" t="s">
        <v>4865</v>
      </c>
      <c r="B4006" s="3" t="s">
        <v>72</v>
      </c>
      <c r="C4006" s="3" t="s">
        <v>259</v>
      </c>
      <c r="D4006" s="3" t="s">
        <v>18</v>
      </c>
      <c r="E4006" s="3" t="s">
        <v>19</v>
      </c>
      <c r="F4006" s="3">
        <v>27</v>
      </c>
      <c r="G4006" s="3" t="s">
        <v>74</v>
      </c>
      <c r="H4006" s="3" t="s">
        <v>21</v>
      </c>
      <c r="I4006" s="3" t="s">
        <v>22</v>
      </c>
      <c r="J4006" s="3" t="s">
        <v>21</v>
      </c>
      <c r="K4006" s="3"/>
      <c r="L4006" s="3" t="s">
        <v>49</v>
      </c>
      <c r="M4006" s="3" t="s">
        <v>88</v>
      </c>
      <c r="N4006" s="3">
        <v>2</v>
      </c>
      <c r="O4006" s="3">
        <v>180</v>
      </c>
    </row>
    <row r="4007" spans="1:15" ht="17.100000000000001">
      <c r="A4007" s="3" t="s">
        <v>4866</v>
      </c>
      <c r="B4007" s="3" t="s">
        <v>166</v>
      </c>
      <c r="C4007" s="3" t="s">
        <v>190</v>
      </c>
      <c r="D4007" s="3" t="s">
        <v>18</v>
      </c>
      <c r="E4007" s="3" t="s">
        <v>19</v>
      </c>
      <c r="F4007" s="3">
        <v>27</v>
      </c>
      <c r="G4007" s="3" t="s">
        <v>134</v>
      </c>
      <c r="H4007" s="3" t="s">
        <v>21</v>
      </c>
      <c r="I4007" s="3" t="s">
        <v>22</v>
      </c>
      <c r="J4007" s="3" t="s">
        <v>21</v>
      </c>
      <c r="K4007" s="3"/>
      <c r="L4007" s="3" t="s">
        <v>247</v>
      </c>
      <c r="M4007" s="3" t="s">
        <v>205</v>
      </c>
      <c r="N4007" s="3">
        <v>0</v>
      </c>
      <c r="O4007" s="3">
        <v>115</v>
      </c>
    </row>
    <row r="4008" spans="1:15" ht="17.100000000000001">
      <c r="A4008" s="3" t="s">
        <v>4867</v>
      </c>
      <c r="B4008" s="3" t="s">
        <v>2424</v>
      </c>
      <c r="C4008" s="3"/>
      <c r="D4008" s="3" t="s">
        <v>20</v>
      </c>
      <c r="E4008" s="3" t="s">
        <v>339</v>
      </c>
      <c r="F4008" s="3">
        <v>27</v>
      </c>
      <c r="G4008" s="3" t="s">
        <v>650</v>
      </c>
      <c r="H4008" s="3" t="s">
        <v>21</v>
      </c>
      <c r="I4008" s="3" t="s">
        <v>22</v>
      </c>
      <c r="J4008" s="3" t="s">
        <v>21</v>
      </c>
      <c r="K4008" s="3"/>
      <c r="L4008" s="3" t="s">
        <v>49</v>
      </c>
      <c r="M4008" s="3" t="s">
        <v>306</v>
      </c>
      <c r="N4008" s="3">
        <v>6</v>
      </c>
      <c r="O4008" s="3">
        <v>50</v>
      </c>
    </row>
    <row r="4009" spans="1:15" ht="17.100000000000001">
      <c r="A4009" s="3" t="s">
        <v>4868</v>
      </c>
      <c r="B4009" s="3" t="s">
        <v>42</v>
      </c>
      <c r="C4009" s="3" t="s">
        <v>3718</v>
      </c>
      <c r="D4009" s="3" t="s">
        <v>20</v>
      </c>
      <c r="E4009" s="3" t="s">
        <v>339</v>
      </c>
      <c r="F4009" s="3">
        <v>27</v>
      </c>
      <c r="G4009" s="3" t="s">
        <v>3718</v>
      </c>
      <c r="H4009" s="3" t="s">
        <v>21</v>
      </c>
      <c r="I4009" s="3" t="s">
        <v>22</v>
      </c>
      <c r="J4009" s="3" t="s">
        <v>21</v>
      </c>
      <c r="K4009" s="3"/>
      <c r="L4009" s="3" t="s">
        <v>104</v>
      </c>
      <c r="M4009" s="3" t="s">
        <v>88</v>
      </c>
      <c r="N4009" s="3">
        <v>0</v>
      </c>
      <c r="O4009" s="3">
        <v>29</v>
      </c>
    </row>
    <row r="4010" spans="1:15" ht="17.100000000000001">
      <c r="A4010" s="3" t="s">
        <v>4869</v>
      </c>
      <c r="B4010" s="3" t="s">
        <v>81</v>
      </c>
      <c r="C4010" s="3" t="s">
        <v>4785</v>
      </c>
      <c r="D4010" s="3" t="s">
        <v>20</v>
      </c>
      <c r="E4010" s="3" t="s">
        <v>3438</v>
      </c>
      <c r="F4010" s="3">
        <v>27</v>
      </c>
      <c r="G4010" s="3" t="s">
        <v>1659</v>
      </c>
      <c r="H4010" s="3" t="s">
        <v>21</v>
      </c>
      <c r="I4010" s="3" t="s">
        <v>22</v>
      </c>
      <c r="J4010" s="3" t="s">
        <v>21</v>
      </c>
      <c r="K4010" s="3" t="s">
        <v>563</v>
      </c>
      <c r="L4010" s="3" t="s">
        <v>333</v>
      </c>
      <c r="M4010" s="3" t="s">
        <v>266</v>
      </c>
      <c r="N4010" s="3">
        <v>6</v>
      </c>
      <c r="O4010" s="3">
        <v>98</v>
      </c>
    </row>
    <row r="4011" spans="1:15" ht="17.100000000000001">
      <c r="A4011" s="3" t="s">
        <v>4870</v>
      </c>
      <c r="B4011" s="3" t="s">
        <v>360</v>
      </c>
      <c r="C4011" s="3" t="s">
        <v>43</v>
      </c>
      <c r="D4011" s="3" t="s">
        <v>38</v>
      </c>
      <c r="E4011" s="3" t="s">
        <v>39</v>
      </c>
      <c r="F4011" s="3">
        <v>27</v>
      </c>
      <c r="G4011" s="3" t="s">
        <v>208</v>
      </c>
      <c r="H4011" s="3" t="s">
        <v>21</v>
      </c>
      <c r="I4011" s="3" t="s">
        <v>22</v>
      </c>
      <c r="J4011" s="3" t="s">
        <v>21</v>
      </c>
      <c r="K4011" s="3"/>
      <c r="L4011" s="3" t="s">
        <v>333</v>
      </c>
      <c r="M4011" s="3" t="s">
        <v>266</v>
      </c>
      <c r="N4011" s="3">
        <v>8</v>
      </c>
      <c r="O4011" s="3">
        <v>184</v>
      </c>
    </row>
    <row r="4012" spans="1:15" ht="17.100000000000001">
      <c r="A4012" s="3" t="s">
        <v>4871</v>
      </c>
      <c r="B4012" s="3" t="s">
        <v>166</v>
      </c>
      <c r="C4012" s="3" t="s">
        <v>68</v>
      </c>
      <c r="D4012" s="3" t="s">
        <v>18</v>
      </c>
      <c r="E4012" s="3" t="s">
        <v>19</v>
      </c>
      <c r="F4012" s="3">
        <v>27</v>
      </c>
      <c r="G4012" s="3" t="s">
        <v>69</v>
      </c>
      <c r="H4012" s="3" t="s">
        <v>21</v>
      </c>
      <c r="I4012" s="3" t="s">
        <v>22</v>
      </c>
      <c r="J4012" s="3" t="s">
        <v>21</v>
      </c>
      <c r="K4012" s="3"/>
      <c r="L4012" s="3" t="s">
        <v>467</v>
      </c>
      <c r="M4012" s="3" t="s">
        <v>3953</v>
      </c>
      <c r="N4012" s="3">
        <v>0</v>
      </c>
      <c r="O4012" s="3">
        <v>230</v>
      </c>
    </row>
    <row r="4013" spans="1:15" ht="17.100000000000001">
      <c r="A4013" s="3" t="s">
        <v>4872</v>
      </c>
      <c r="B4013" s="3" t="s">
        <v>166</v>
      </c>
      <c r="C4013" s="3" t="s">
        <v>3718</v>
      </c>
      <c r="D4013" s="3" t="s">
        <v>20</v>
      </c>
      <c r="E4013" s="3" t="s">
        <v>339</v>
      </c>
      <c r="F4013" s="3">
        <v>27</v>
      </c>
      <c r="G4013" s="3" t="s">
        <v>3252</v>
      </c>
      <c r="H4013" s="3" t="s">
        <v>21</v>
      </c>
      <c r="I4013" s="3" t="s">
        <v>22</v>
      </c>
      <c r="J4013" s="3" t="s">
        <v>21</v>
      </c>
      <c r="K4013" s="3"/>
      <c r="L4013" s="3" t="s">
        <v>2095</v>
      </c>
      <c r="M4013" s="3" t="s">
        <v>1319</v>
      </c>
      <c r="N4013" s="3">
        <v>0</v>
      </c>
      <c r="O4013" s="3">
        <v>30</v>
      </c>
    </row>
    <row r="4014" spans="1:15" ht="17.100000000000001">
      <c r="A4014" s="3" t="s">
        <v>4873</v>
      </c>
      <c r="B4014" s="3" t="s">
        <v>278</v>
      </c>
      <c r="C4014" s="3" t="s">
        <v>657</v>
      </c>
      <c r="D4014" s="3" t="s">
        <v>62</v>
      </c>
      <c r="E4014" s="3" t="s">
        <v>63</v>
      </c>
      <c r="F4014" s="3">
        <v>27</v>
      </c>
      <c r="G4014" s="3" t="s">
        <v>124</v>
      </c>
      <c r="H4014" s="3" t="s">
        <v>21</v>
      </c>
      <c r="I4014" s="3" t="s">
        <v>22</v>
      </c>
      <c r="J4014" s="3" t="s">
        <v>21</v>
      </c>
      <c r="K4014" s="3"/>
      <c r="L4014" s="3" t="s">
        <v>44</v>
      </c>
      <c r="M4014" s="3" t="s">
        <v>639</v>
      </c>
      <c r="N4014" s="3">
        <v>36</v>
      </c>
      <c r="O4014" s="3">
        <v>288</v>
      </c>
    </row>
    <row r="4015" spans="1:15" ht="17.100000000000001">
      <c r="A4015" s="3" t="s">
        <v>4874</v>
      </c>
      <c r="B4015" s="3" t="s">
        <v>480</v>
      </c>
      <c r="C4015" s="3" t="s">
        <v>73</v>
      </c>
      <c r="D4015" s="3" t="s">
        <v>38</v>
      </c>
      <c r="E4015" s="3" t="s">
        <v>39</v>
      </c>
      <c r="F4015" s="3">
        <v>27</v>
      </c>
      <c r="G4015" s="3" t="s">
        <v>74</v>
      </c>
      <c r="H4015" s="3" t="s">
        <v>21</v>
      </c>
      <c r="I4015" s="3" t="s">
        <v>22</v>
      </c>
      <c r="J4015" s="3" t="s">
        <v>21</v>
      </c>
      <c r="K4015" s="3"/>
      <c r="L4015" s="3" t="s">
        <v>191</v>
      </c>
      <c r="M4015" s="3" t="s">
        <v>2215</v>
      </c>
      <c r="N4015" s="3">
        <v>43</v>
      </c>
      <c r="O4015" s="3">
        <v>368</v>
      </c>
    </row>
    <row r="4016" spans="1:15" ht="17.100000000000001">
      <c r="A4016" s="3" t="s">
        <v>4875</v>
      </c>
      <c r="B4016" s="3" t="s">
        <v>47</v>
      </c>
      <c r="C4016" s="3" t="s">
        <v>4876</v>
      </c>
      <c r="D4016" s="3" t="s">
        <v>20</v>
      </c>
      <c r="E4016" s="3" t="s">
        <v>4877</v>
      </c>
      <c r="F4016" s="3">
        <v>27</v>
      </c>
      <c r="G4016" s="3" t="s">
        <v>74</v>
      </c>
      <c r="H4016" s="3" t="s">
        <v>21</v>
      </c>
      <c r="I4016" s="3" t="s">
        <v>22</v>
      </c>
      <c r="J4016" s="3" t="s">
        <v>21</v>
      </c>
      <c r="K4016" s="3"/>
      <c r="L4016" s="3" t="s">
        <v>104</v>
      </c>
      <c r="M4016" s="3" t="s">
        <v>173</v>
      </c>
      <c r="N4016" s="3">
        <v>33</v>
      </c>
      <c r="O4016" s="3">
        <v>260</v>
      </c>
    </row>
    <row r="4017" spans="1:15" ht="17.100000000000001">
      <c r="A4017" s="3" t="s">
        <v>4878</v>
      </c>
      <c r="B4017" s="3" t="s">
        <v>2157</v>
      </c>
      <c r="C4017" s="3" t="s">
        <v>57</v>
      </c>
      <c r="D4017" s="3" t="s">
        <v>62</v>
      </c>
      <c r="E4017" s="3" t="s">
        <v>63</v>
      </c>
      <c r="F4017" s="3">
        <v>27</v>
      </c>
      <c r="G4017" s="3" t="s">
        <v>4131</v>
      </c>
      <c r="H4017" s="3" t="s">
        <v>21</v>
      </c>
      <c r="I4017" s="3" t="s">
        <v>22</v>
      </c>
      <c r="J4017" s="3" t="s">
        <v>21</v>
      </c>
      <c r="K4017" s="3"/>
      <c r="L4017" s="3" t="s">
        <v>33</v>
      </c>
      <c r="M4017" s="3" t="s">
        <v>306</v>
      </c>
      <c r="N4017" s="3">
        <v>53</v>
      </c>
      <c r="O4017" s="3">
        <v>265</v>
      </c>
    </row>
    <row r="4018" spans="1:15" ht="17.100000000000001">
      <c r="A4018" s="3" t="s">
        <v>4879</v>
      </c>
      <c r="B4018" s="3" t="s">
        <v>42</v>
      </c>
      <c r="C4018" s="3" t="s">
        <v>1883</v>
      </c>
      <c r="D4018" s="3" t="s">
        <v>20</v>
      </c>
      <c r="E4018" s="3" t="s">
        <v>339</v>
      </c>
      <c r="F4018" s="3">
        <v>27</v>
      </c>
      <c r="G4018" s="3" t="s">
        <v>74</v>
      </c>
      <c r="H4018" s="3" t="s">
        <v>21</v>
      </c>
      <c r="I4018" s="3" t="s">
        <v>22</v>
      </c>
      <c r="J4018" s="3" t="s">
        <v>21</v>
      </c>
      <c r="K4018" s="3"/>
      <c r="L4018" s="3" t="s">
        <v>467</v>
      </c>
      <c r="M4018" s="3" t="s">
        <v>347</v>
      </c>
      <c r="N4018" s="3">
        <v>30</v>
      </c>
      <c r="O4018" s="3">
        <v>300</v>
      </c>
    </row>
    <row r="4019" spans="1:15" ht="17.100000000000001">
      <c r="A4019" s="3" t="s">
        <v>4880</v>
      </c>
      <c r="B4019" s="3" t="s">
        <v>16</v>
      </c>
      <c r="C4019" s="3" t="s">
        <v>190</v>
      </c>
      <c r="D4019" s="3" t="s">
        <v>18</v>
      </c>
      <c r="E4019" s="3" t="s">
        <v>19</v>
      </c>
      <c r="F4019" s="3">
        <v>27</v>
      </c>
      <c r="G4019" s="3" t="s">
        <v>265</v>
      </c>
      <c r="H4019" s="3" t="s">
        <v>21</v>
      </c>
      <c r="I4019" s="3" t="s">
        <v>22</v>
      </c>
      <c r="J4019" s="3" t="s">
        <v>21</v>
      </c>
      <c r="K4019" s="3"/>
      <c r="L4019" s="3" t="s">
        <v>333</v>
      </c>
      <c r="M4019" s="3" t="s">
        <v>76</v>
      </c>
      <c r="N4019" s="3">
        <v>40</v>
      </c>
      <c r="O4019" s="3">
        <v>239</v>
      </c>
    </row>
    <row r="4020" spans="1:15" ht="17.100000000000001">
      <c r="A4020" s="3" t="s">
        <v>4881</v>
      </c>
      <c r="B4020" s="3" t="s">
        <v>81</v>
      </c>
      <c r="C4020" s="3" t="s">
        <v>4882</v>
      </c>
      <c r="D4020" s="3" t="s">
        <v>20</v>
      </c>
      <c r="E4020" s="3" t="s">
        <v>3867</v>
      </c>
      <c r="F4020" s="3">
        <v>27</v>
      </c>
      <c r="G4020" s="3" t="s">
        <v>530</v>
      </c>
      <c r="H4020" s="3" t="s">
        <v>21</v>
      </c>
      <c r="I4020" s="3" t="s">
        <v>22</v>
      </c>
      <c r="J4020" s="3" t="s">
        <v>21</v>
      </c>
      <c r="K4020" s="3"/>
      <c r="L4020" s="3" t="s">
        <v>87</v>
      </c>
      <c r="M4020" s="3" t="s">
        <v>205</v>
      </c>
      <c r="N4020" s="3">
        <v>7</v>
      </c>
      <c r="O4020" s="3">
        <v>133</v>
      </c>
    </row>
    <row r="4021" spans="1:15" ht="17.100000000000001">
      <c r="A4021" s="3" t="s">
        <v>4883</v>
      </c>
      <c r="B4021" s="3" t="s">
        <v>680</v>
      </c>
      <c r="C4021" s="3" t="s">
        <v>326</v>
      </c>
      <c r="D4021" s="3" t="s">
        <v>18</v>
      </c>
      <c r="E4021" s="3" t="s">
        <v>19</v>
      </c>
      <c r="F4021" s="3">
        <v>27</v>
      </c>
      <c r="G4021" s="3" t="s">
        <v>1308</v>
      </c>
      <c r="H4021" s="3" t="s">
        <v>21</v>
      </c>
      <c r="I4021" s="3" t="s">
        <v>22</v>
      </c>
      <c r="J4021" s="3" t="s">
        <v>21</v>
      </c>
      <c r="K4021" s="3"/>
      <c r="L4021" s="3" t="s">
        <v>104</v>
      </c>
      <c r="M4021" s="3" t="s">
        <v>347</v>
      </c>
      <c r="N4021" s="3">
        <v>53</v>
      </c>
      <c r="O4021" s="3">
        <v>309</v>
      </c>
    </row>
    <row r="4022" spans="1:15" ht="17.100000000000001">
      <c r="A4022" s="3" t="s">
        <v>4884</v>
      </c>
      <c r="B4022" s="3" t="s">
        <v>42</v>
      </c>
      <c r="C4022" s="3" t="s">
        <v>103</v>
      </c>
      <c r="D4022" s="3" t="s">
        <v>91</v>
      </c>
      <c r="E4022" s="3" t="s">
        <v>92</v>
      </c>
      <c r="F4022" s="3">
        <v>27</v>
      </c>
      <c r="G4022" s="3" t="s">
        <v>112</v>
      </c>
      <c r="H4022" s="3" t="s">
        <v>21</v>
      </c>
      <c r="I4022" s="3" t="s">
        <v>22</v>
      </c>
      <c r="J4022" s="3" t="s">
        <v>21</v>
      </c>
      <c r="K4022" s="3"/>
      <c r="L4022" s="3" t="s">
        <v>160</v>
      </c>
      <c r="M4022" s="3" t="s">
        <v>205</v>
      </c>
      <c r="N4022" s="3">
        <v>12</v>
      </c>
      <c r="O4022" s="3">
        <v>198</v>
      </c>
    </row>
    <row r="4023" spans="1:15" ht="17.100000000000001">
      <c r="A4023" s="3" t="s">
        <v>4885</v>
      </c>
      <c r="B4023" s="3" t="s">
        <v>42</v>
      </c>
      <c r="C4023" s="3" t="s">
        <v>1177</v>
      </c>
      <c r="D4023" s="3" t="s">
        <v>20</v>
      </c>
      <c r="E4023" s="3" t="s">
        <v>339</v>
      </c>
      <c r="F4023" s="3">
        <v>27</v>
      </c>
      <c r="G4023" s="3" t="s">
        <v>74</v>
      </c>
      <c r="H4023" s="3" t="s">
        <v>21</v>
      </c>
      <c r="I4023" s="3" t="s">
        <v>22</v>
      </c>
      <c r="J4023" s="3" t="s">
        <v>21</v>
      </c>
      <c r="K4023" s="3"/>
      <c r="L4023" s="3" t="s">
        <v>28</v>
      </c>
      <c r="M4023" s="3" t="s">
        <v>82</v>
      </c>
      <c r="N4023" s="3">
        <v>35</v>
      </c>
      <c r="O4023" s="3">
        <v>258</v>
      </c>
    </row>
    <row r="4024" spans="1:15" ht="17.100000000000001">
      <c r="A4024" s="3" t="s">
        <v>4886</v>
      </c>
      <c r="B4024" s="3" t="s">
        <v>189</v>
      </c>
      <c r="C4024" s="3" t="s">
        <v>217</v>
      </c>
      <c r="D4024" s="3" t="s">
        <v>38</v>
      </c>
      <c r="E4024" s="3" t="s">
        <v>39</v>
      </c>
      <c r="F4024" s="3">
        <v>27</v>
      </c>
      <c r="G4024" s="3" t="s">
        <v>4887</v>
      </c>
      <c r="H4024" s="3" t="s">
        <v>21</v>
      </c>
      <c r="I4024" s="3" t="s">
        <v>22</v>
      </c>
      <c r="J4024" s="3" t="s">
        <v>21</v>
      </c>
      <c r="K4024" s="3"/>
      <c r="L4024" s="3" t="s">
        <v>23</v>
      </c>
      <c r="M4024" s="3" t="s">
        <v>59</v>
      </c>
      <c r="N4024" s="3">
        <v>22</v>
      </c>
      <c r="O4024" s="3">
        <v>232</v>
      </c>
    </row>
    <row r="4025" spans="1:15" ht="17.100000000000001">
      <c r="A4025" s="3" t="s">
        <v>4888</v>
      </c>
      <c r="B4025" s="3" t="s">
        <v>445</v>
      </c>
      <c r="C4025" s="3" t="s">
        <v>17</v>
      </c>
      <c r="D4025" s="3" t="s">
        <v>18</v>
      </c>
      <c r="E4025" s="3" t="s">
        <v>19</v>
      </c>
      <c r="F4025" s="3">
        <v>27</v>
      </c>
      <c r="G4025" s="3" t="s">
        <v>229</v>
      </c>
      <c r="H4025" s="3" t="s">
        <v>21</v>
      </c>
      <c r="I4025" s="3" t="s">
        <v>22</v>
      </c>
      <c r="J4025" s="3" t="s">
        <v>21</v>
      </c>
      <c r="K4025" s="3"/>
      <c r="L4025" s="3" t="s">
        <v>160</v>
      </c>
      <c r="M4025" s="3" t="s">
        <v>306</v>
      </c>
      <c r="N4025" s="3">
        <v>43</v>
      </c>
      <c r="O4025" s="3">
        <v>230</v>
      </c>
    </row>
    <row r="4026" spans="1:15" ht="17.100000000000001">
      <c r="A4026" s="3" t="s">
        <v>4889</v>
      </c>
      <c r="B4026" s="3" t="s">
        <v>16</v>
      </c>
      <c r="C4026" s="3" t="s">
        <v>397</v>
      </c>
      <c r="D4026" s="3" t="s">
        <v>91</v>
      </c>
      <c r="E4026" s="3" t="s">
        <v>92</v>
      </c>
      <c r="F4026" s="3">
        <v>27</v>
      </c>
      <c r="G4026" s="3" t="s">
        <v>103</v>
      </c>
      <c r="H4026" s="3" t="s">
        <v>21</v>
      </c>
      <c r="I4026" s="3" t="s">
        <v>22</v>
      </c>
      <c r="J4026" s="3" t="s">
        <v>21</v>
      </c>
      <c r="K4026" s="3"/>
      <c r="L4026" s="3" t="s">
        <v>49</v>
      </c>
      <c r="M4026" s="3" t="s">
        <v>139</v>
      </c>
      <c r="N4026" s="3">
        <v>78</v>
      </c>
      <c r="O4026" s="3">
        <v>239</v>
      </c>
    </row>
    <row r="4027" spans="1:15" ht="17.100000000000001">
      <c r="A4027" s="3" t="s">
        <v>4890</v>
      </c>
      <c r="B4027" s="3" t="s">
        <v>166</v>
      </c>
      <c r="C4027" s="3" t="s">
        <v>470</v>
      </c>
      <c r="D4027" s="3" t="s">
        <v>18</v>
      </c>
      <c r="E4027" s="3" t="s">
        <v>19</v>
      </c>
      <c r="F4027" s="3">
        <v>27</v>
      </c>
      <c r="G4027" s="3" t="s">
        <v>74</v>
      </c>
      <c r="H4027" s="3" t="s">
        <v>21</v>
      </c>
      <c r="I4027" s="3" t="s">
        <v>22</v>
      </c>
      <c r="J4027" s="3" t="s">
        <v>21</v>
      </c>
      <c r="K4027" s="3"/>
      <c r="L4027" s="3" t="s">
        <v>914</v>
      </c>
      <c r="M4027" s="3" t="s">
        <v>343</v>
      </c>
      <c r="N4027" s="3">
        <v>0</v>
      </c>
      <c r="O4027" s="3">
        <v>67</v>
      </c>
    </row>
    <row r="4028" spans="1:15" ht="17.100000000000001">
      <c r="A4028" s="3" t="s">
        <v>4891</v>
      </c>
      <c r="B4028" s="3" t="s">
        <v>47</v>
      </c>
      <c r="C4028" s="3" t="s">
        <v>52</v>
      </c>
      <c r="D4028" s="3" t="s">
        <v>18</v>
      </c>
      <c r="E4028" s="3" t="s">
        <v>19</v>
      </c>
      <c r="F4028" s="3">
        <v>27</v>
      </c>
      <c r="G4028" s="3" t="s">
        <v>1445</v>
      </c>
      <c r="H4028" s="3" t="s">
        <v>21</v>
      </c>
      <c r="I4028" s="3" t="s">
        <v>22</v>
      </c>
      <c r="J4028" s="3" t="s">
        <v>21</v>
      </c>
      <c r="K4028" s="3"/>
      <c r="L4028" s="3" t="s">
        <v>49</v>
      </c>
      <c r="M4028" s="3" t="s">
        <v>82</v>
      </c>
      <c r="N4028" s="3">
        <v>47</v>
      </c>
      <c r="O4028" s="3">
        <v>263</v>
      </c>
    </row>
    <row r="4029" spans="1:15" ht="17.100000000000001">
      <c r="A4029" s="3" t="s">
        <v>4892</v>
      </c>
      <c r="B4029" s="3" t="s">
        <v>166</v>
      </c>
      <c r="C4029" s="3" t="s">
        <v>236</v>
      </c>
      <c r="D4029" s="3" t="s">
        <v>91</v>
      </c>
      <c r="E4029" s="3" t="s">
        <v>92</v>
      </c>
      <c r="F4029" s="3">
        <v>27</v>
      </c>
      <c r="G4029" s="3" t="s">
        <v>103</v>
      </c>
      <c r="H4029" s="3" t="s">
        <v>21</v>
      </c>
      <c r="I4029" s="3" t="s">
        <v>22</v>
      </c>
      <c r="J4029" s="3" t="s">
        <v>21</v>
      </c>
      <c r="K4029" s="3"/>
      <c r="L4029" s="3" t="s">
        <v>247</v>
      </c>
      <c r="M4029" s="3" t="s">
        <v>173</v>
      </c>
      <c r="N4029" s="3">
        <v>0</v>
      </c>
      <c r="O4029" s="3">
        <v>214</v>
      </c>
    </row>
    <row r="4030" spans="1:15" ht="17.100000000000001">
      <c r="A4030" s="3" t="s">
        <v>4893</v>
      </c>
      <c r="B4030" s="3" t="s">
        <v>337</v>
      </c>
      <c r="C4030" s="3" t="s">
        <v>142</v>
      </c>
      <c r="D4030" s="3" t="s">
        <v>18</v>
      </c>
      <c r="E4030" s="3" t="s">
        <v>19</v>
      </c>
      <c r="F4030" s="3">
        <v>27</v>
      </c>
      <c r="G4030" s="3" t="s">
        <v>187</v>
      </c>
      <c r="H4030" s="3" t="s">
        <v>21</v>
      </c>
      <c r="I4030" s="3" t="s">
        <v>22</v>
      </c>
      <c r="J4030" s="3" t="s">
        <v>21</v>
      </c>
      <c r="K4030" s="3"/>
      <c r="L4030" s="3" t="s">
        <v>75</v>
      </c>
      <c r="M4030" s="3" t="s">
        <v>4447</v>
      </c>
      <c r="N4030" s="3">
        <v>16</v>
      </c>
      <c r="O4030" s="3">
        <v>248</v>
      </c>
    </row>
    <row r="4031" spans="1:15" ht="17.100000000000001">
      <c r="A4031" s="3" t="s">
        <v>4894</v>
      </c>
      <c r="B4031" s="3" t="s">
        <v>78</v>
      </c>
      <c r="C4031" s="3" t="s">
        <v>364</v>
      </c>
      <c r="D4031" s="3" t="s">
        <v>20</v>
      </c>
      <c r="E4031" s="3" t="s">
        <v>339</v>
      </c>
      <c r="F4031" s="3">
        <v>27</v>
      </c>
      <c r="G4031" s="3" t="s">
        <v>2583</v>
      </c>
      <c r="H4031" s="3" t="s">
        <v>21</v>
      </c>
      <c r="I4031" s="3" t="s">
        <v>22</v>
      </c>
      <c r="J4031" s="3" t="s">
        <v>21</v>
      </c>
      <c r="K4031" s="3"/>
      <c r="L4031" s="3" t="s">
        <v>104</v>
      </c>
      <c r="M4031" s="3" t="s">
        <v>1319</v>
      </c>
      <c r="N4031" s="3">
        <v>59</v>
      </c>
      <c r="O4031" s="3">
        <v>270</v>
      </c>
    </row>
    <row r="4032" spans="1:15" ht="17.100000000000001">
      <c r="A4032" s="3" t="s">
        <v>4895</v>
      </c>
      <c r="B4032" s="3" t="s">
        <v>1141</v>
      </c>
      <c r="C4032" s="3"/>
      <c r="D4032" s="3" t="s">
        <v>20</v>
      </c>
      <c r="E4032" s="3" t="s">
        <v>339</v>
      </c>
      <c r="F4032" s="3">
        <v>27</v>
      </c>
      <c r="G4032" s="3" t="s">
        <v>74</v>
      </c>
      <c r="H4032" s="3" t="s">
        <v>21</v>
      </c>
      <c r="I4032" s="3" t="s">
        <v>22</v>
      </c>
      <c r="J4032" s="3" t="s">
        <v>21</v>
      </c>
      <c r="K4032" s="3" t="s">
        <v>870</v>
      </c>
      <c r="L4032" s="3" t="s">
        <v>28</v>
      </c>
      <c r="M4032" s="3" t="s">
        <v>88</v>
      </c>
      <c r="N4032" s="3">
        <v>12</v>
      </c>
      <c r="O4032" s="3">
        <v>179</v>
      </c>
    </row>
    <row r="4033" spans="1:15" ht="17.100000000000001">
      <c r="A4033" s="3" t="s">
        <v>4896</v>
      </c>
      <c r="B4033" s="3" t="s">
        <v>278</v>
      </c>
      <c r="C4033" s="3" t="s">
        <v>1339</v>
      </c>
      <c r="D4033" s="3" t="s">
        <v>1311</v>
      </c>
      <c r="E4033" s="3" t="s">
        <v>1312</v>
      </c>
      <c r="F4033" s="3">
        <v>27</v>
      </c>
      <c r="G4033" s="3" t="s">
        <v>69</v>
      </c>
      <c r="H4033" s="3" t="s">
        <v>21</v>
      </c>
      <c r="I4033" s="3" t="s">
        <v>22</v>
      </c>
      <c r="J4033" s="3" t="s">
        <v>21</v>
      </c>
      <c r="K4033" s="3"/>
      <c r="L4033" s="3" t="s">
        <v>49</v>
      </c>
      <c r="M4033" s="3" t="s">
        <v>306</v>
      </c>
      <c r="N4033" s="3">
        <v>41</v>
      </c>
      <c r="O4033" s="3">
        <v>284</v>
      </c>
    </row>
    <row r="4034" spans="1:15" ht="17.100000000000001">
      <c r="A4034" s="3" t="s">
        <v>4897</v>
      </c>
      <c r="B4034" s="3" t="s">
        <v>81</v>
      </c>
      <c r="C4034" s="3" t="s">
        <v>52</v>
      </c>
      <c r="D4034" s="3" t="s">
        <v>18</v>
      </c>
      <c r="E4034" s="3" t="s">
        <v>19</v>
      </c>
      <c r="F4034" s="3">
        <v>27</v>
      </c>
      <c r="G4034" s="3" t="s">
        <v>3064</v>
      </c>
      <c r="H4034" s="3" t="s">
        <v>21</v>
      </c>
      <c r="I4034" s="3" t="s">
        <v>22</v>
      </c>
      <c r="J4034" s="3" t="s">
        <v>21</v>
      </c>
      <c r="K4034" s="3"/>
      <c r="L4034" s="3" t="s">
        <v>108</v>
      </c>
      <c r="M4034" s="3" t="s">
        <v>1319</v>
      </c>
      <c r="N4034" s="3">
        <v>12</v>
      </c>
      <c r="O4034" s="3">
        <v>223</v>
      </c>
    </row>
    <row r="4035" spans="1:15" ht="17.100000000000001">
      <c r="A4035" s="3" t="s">
        <v>4898</v>
      </c>
      <c r="B4035" s="3" t="s">
        <v>680</v>
      </c>
      <c r="C4035" s="3" t="s">
        <v>1308</v>
      </c>
      <c r="D4035" s="3" t="s">
        <v>20</v>
      </c>
      <c r="E4035" s="3" t="s">
        <v>339</v>
      </c>
      <c r="F4035" s="3">
        <v>27</v>
      </c>
      <c r="G4035" s="3" t="s">
        <v>69</v>
      </c>
      <c r="H4035" s="3" t="s">
        <v>21</v>
      </c>
      <c r="I4035" s="3" t="s">
        <v>22</v>
      </c>
      <c r="J4035" s="3" t="s">
        <v>21</v>
      </c>
      <c r="K4035" s="3" t="s">
        <v>319</v>
      </c>
      <c r="L4035" s="3" t="s">
        <v>58</v>
      </c>
      <c r="M4035" s="3" t="s">
        <v>88</v>
      </c>
      <c r="N4035" s="3">
        <v>66</v>
      </c>
      <c r="O4035" s="3">
        <v>359</v>
      </c>
    </row>
    <row r="4036" spans="1:15" ht="17.100000000000001">
      <c r="A4036" s="3" t="s">
        <v>4899</v>
      </c>
      <c r="B4036" s="3" t="s">
        <v>36</v>
      </c>
      <c r="C4036" s="3" t="s">
        <v>669</v>
      </c>
      <c r="D4036" s="3" t="s">
        <v>62</v>
      </c>
      <c r="E4036" s="3" t="s">
        <v>63</v>
      </c>
      <c r="F4036" s="3">
        <v>27</v>
      </c>
      <c r="G4036" s="3" t="s">
        <v>1699</v>
      </c>
      <c r="H4036" s="3" t="s">
        <v>21</v>
      </c>
      <c r="I4036" s="3" t="s">
        <v>22</v>
      </c>
      <c r="J4036" s="3" t="s">
        <v>21</v>
      </c>
      <c r="K4036" s="3"/>
      <c r="L4036" s="3" t="s">
        <v>49</v>
      </c>
      <c r="M4036" s="3" t="s">
        <v>173</v>
      </c>
      <c r="N4036" s="3">
        <v>6</v>
      </c>
      <c r="O4036" s="3">
        <v>232</v>
      </c>
    </row>
    <row r="4037" spans="1:15" ht="17.100000000000001">
      <c r="A4037" s="3" t="s">
        <v>4900</v>
      </c>
      <c r="B4037" s="3" t="s">
        <v>81</v>
      </c>
      <c r="C4037" s="3" t="s">
        <v>79</v>
      </c>
      <c r="D4037" s="3" t="s">
        <v>18</v>
      </c>
      <c r="E4037" s="3" t="s">
        <v>19</v>
      </c>
      <c r="F4037" s="3">
        <v>27</v>
      </c>
      <c r="G4037" s="3" t="s">
        <v>1900</v>
      </c>
      <c r="H4037" s="3" t="s">
        <v>21</v>
      </c>
      <c r="I4037" s="3" t="s">
        <v>22</v>
      </c>
      <c r="J4037" s="3" t="s">
        <v>21</v>
      </c>
      <c r="K4037" s="3"/>
      <c r="L4037" s="3" t="s">
        <v>333</v>
      </c>
      <c r="M4037" s="3" t="s">
        <v>639</v>
      </c>
      <c r="N4037" s="3">
        <v>11</v>
      </c>
      <c r="O4037" s="3">
        <v>227</v>
      </c>
    </row>
    <row r="4038" spans="1:15" ht="17.100000000000001">
      <c r="A4038" s="3" t="s">
        <v>4901</v>
      </c>
      <c r="B4038" s="3" t="s">
        <v>166</v>
      </c>
      <c r="C4038" s="3" t="s">
        <v>141</v>
      </c>
      <c r="D4038" s="3" t="s">
        <v>62</v>
      </c>
      <c r="E4038" s="3" t="s">
        <v>63</v>
      </c>
      <c r="F4038" s="3">
        <v>27</v>
      </c>
      <c r="G4038" s="3" t="s">
        <v>530</v>
      </c>
      <c r="H4038" s="3" t="s">
        <v>21</v>
      </c>
      <c r="I4038" s="3" t="s">
        <v>22</v>
      </c>
      <c r="J4038" s="3" t="s">
        <v>21</v>
      </c>
      <c r="K4038" s="3"/>
      <c r="L4038" s="3" t="s">
        <v>3080</v>
      </c>
      <c r="M4038" s="3" t="s">
        <v>4902</v>
      </c>
      <c r="N4038" s="3">
        <v>0</v>
      </c>
      <c r="O4038" s="3">
        <v>218</v>
      </c>
    </row>
    <row r="4039" spans="1:15" ht="17.100000000000001">
      <c r="A4039" s="3" t="s">
        <v>4903</v>
      </c>
      <c r="B4039" s="3" t="s">
        <v>249</v>
      </c>
      <c r="C4039" s="3" t="s">
        <v>43</v>
      </c>
      <c r="D4039" s="3" t="s">
        <v>38</v>
      </c>
      <c r="E4039" s="3" t="s">
        <v>39</v>
      </c>
      <c r="F4039" s="3">
        <v>27</v>
      </c>
      <c r="G4039" s="3" t="s">
        <v>74</v>
      </c>
      <c r="H4039" s="3" t="s">
        <v>21</v>
      </c>
      <c r="I4039" s="3" t="s">
        <v>22</v>
      </c>
      <c r="J4039" s="3" t="s">
        <v>21</v>
      </c>
      <c r="K4039" s="3"/>
      <c r="L4039" s="3" t="s">
        <v>44</v>
      </c>
      <c r="M4039" s="3" t="s">
        <v>205</v>
      </c>
      <c r="N4039" s="3">
        <v>27</v>
      </c>
      <c r="O4039" s="3">
        <v>290</v>
      </c>
    </row>
    <row r="4040" spans="1:15" ht="17.100000000000001">
      <c r="A4040" s="3" t="s">
        <v>4904</v>
      </c>
      <c r="B4040" s="3" t="s">
        <v>84</v>
      </c>
      <c r="C4040" s="3" t="s">
        <v>4059</v>
      </c>
      <c r="D4040" s="3" t="s">
        <v>20</v>
      </c>
      <c r="E4040" s="3" t="s">
        <v>339</v>
      </c>
      <c r="F4040" s="3">
        <v>27</v>
      </c>
      <c r="G4040" s="3" t="s">
        <v>208</v>
      </c>
      <c r="H4040" s="3" t="s">
        <v>21</v>
      </c>
      <c r="I4040" s="3" t="s">
        <v>22</v>
      </c>
      <c r="J4040" s="3" t="s">
        <v>21</v>
      </c>
      <c r="K4040" s="3"/>
      <c r="L4040" s="3" t="s">
        <v>247</v>
      </c>
      <c r="M4040" s="3" t="s">
        <v>50</v>
      </c>
      <c r="N4040" s="3">
        <v>47</v>
      </c>
      <c r="O4040" s="3">
        <v>267</v>
      </c>
    </row>
    <row r="4041" spans="1:15" ht="17.100000000000001">
      <c r="A4041" s="3" t="s">
        <v>4905</v>
      </c>
      <c r="B4041" s="3" t="s">
        <v>81</v>
      </c>
      <c r="C4041" s="3" t="s">
        <v>284</v>
      </c>
      <c r="D4041" s="3" t="s">
        <v>91</v>
      </c>
      <c r="E4041" s="3" t="s">
        <v>92</v>
      </c>
      <c r="F4041" s="3">
        <v>27</v>
      </c>
      <c r="G4041" s="3" t="s">
        <v>2660</v>
      </c>
      <c r="H4041" s="3" t="s">
        <v>21</v>
      </c>
      <c r="I4041" s="3" t="s">
        <v>22</v>
      </c>
      <c r="J4041" s="3" t="s">
        <v>21</v>
      </c>
      <c r="K4041" s="3"/>
      <c r="L4041" s="3" t="s">
        <v>104</v>
      </c>
      <c r="M4041" s="3" t="s">
        <v>324</v>
      </c>
      <c r="N4041" s="3">
        <v>13</v>
      </c>
      <c r="O4041" s="3">
        <v>354</v>
      </c>
    </row>
    <row r="4042" spans="1:15" ht="17.100000000000001">
      <c r="A4042" s="3" t="s">
        <v>4906</v>
      </c>
      <c r="B4042" s="3" t="s">
        <v>196</v>
      </c>
      <c r="C4042" s="3" t="s">
        <v>263</v>
      </c>
      <c r="D4042" s="3" t="s">
        <v>91</v>
      </c>
      <c r="E4042" s="3" t="s">
        <v>92</v>
      </c>
      <c r="F4042" s="3">
        <v>27</v>
      </c>
      <c r="G4042" s="3" t="s">
        <v>373</v>
      </c>
      <c r="H4042" s="3" t="s">
        <v>21</v>
      </c>
      <c r="I4042" s="3" t="s">
        <v>22</v>
      </c>
      <c r="J4042" s="3" t="s">
        <v>21</v>
      </c>
      <c r="K4042" s="3"/>
      <c r="L4042" s="3" t="s">
        <v>160</v>
      </c>
      <c r="M4042" s="3" t="s">
        <v>291</v>
      </c>
      <c r="N4042" s="3">
        <v>6</v>
      </c>
      <c r="O4042" s="3">
        <v>287</v>
      </c>
    </row>
    <row r="4043" spans="1:15" ht="17.100000000000001">
      <c r="A4043" s="3" t="s">
        <v>4907</v>
      </c>
      <c r="B4043" s="3" t="s">
        <v>81</v>
      </c>
      <c r="C4043" s="3" t="s">
        <v>868</v>
      </c>
      <c r="D4043" s="3" t="s">
        <v>20</v>
      </c>
      <c r="E4043" s="3" t="s">
        <v>339</v>
      </c>
      <c r="F4043" s="3">
        <v>27</v>
      </c>
      <c r="G4043" s="3" t="s">
        <v>1245</v>
      </c>
      <c r="H4043" s="3" t="s">
        <v>21</v>
      </c>
      <c r="I4043" s="3" t="s">
        <v>22</v>
      </c>
      <c r="J4043" s="3" t="s">
        <v>21</v>
      </c>
      <c r="K4043" s="3"/>
      <c r="L4043" s="3" t="s">
        <v>914</v>
      </c>
      <c r="M4043" s="3" t="s">
        <v>4447</v>
      </c>
      <c r="N4043" s="3">
        <v>38</v>
      </c>
      <c r="O4043" s="3">
        <v>267</v>
      </c>
    </row>
    <row r="4044" spans="1:15" ht="17.100000000000001">
      <c r="A4044" s="3" t="s">
        <v>4908</v>
      </c>
      <c r="B4044" s="3" t="s">
        <v>16</v>
      </c>
      <c r="C4044" s="3" t="s">
        <v>338</v>
      </c>
      <c r="D4044" s="3" t="s">
        <v>20</v>
      </c>
      <c r="E4044" s="3" t="s">
        <v>339</v>
      </c>
      <c r="F4044" s="3">
        <v>27</v>
      </c>
      <c r="G4044" s="3" t="s">
        <v>113</v>
      </c>
      <c r="H4044" s="3" t="s">
        <v>21</v>
      </c>
      <c r="I4044" s="3" t="s">
        <v>22</v>
      </c>
      <c r="J4044" s="3" t="s">
        <v>21</v>
      </c>
      <c r="K4044" s="3"/>
      <c r="L4044" s="3" t="s">
        <v>333</v>
      </c>
      <c r="M4044" s="3" t="s">
        <v>227</v>
      </c>
      <c r="N4044" s="3">
        <v>34</v>
      </c>
      <c r="O4044" s="3">
        <v>179</v>
      </c>
    </row>
    <row r="4045" spans="1:15" ht="17.100000000000001">
      <c r="A4045" s="3" t="s">
        <v>3752</v>
      </c>
      <c r="B4045" s="3" t="s">
        <v>36</v>
      </c>
      <c r="C4045" s="3" t="s">
        <v>190</v>
      </c>
      <c r="D4045" s="3" t="s">
        <v>18</v>
      </c>
      <c r="E4045" s="3" t="s">
        <v>19</v>
      </c>
      <c r="F4045" s="3">
        <v>27</v>
      </c>
      <c r="G4045" s="3" t="s">
        <v>373</v>
      </c>
      <c r="H4045" s="3" t="s">
        <v>21</v>
      </c>
      <c r="I4045" s="3" t="s">
        <v>22</v>
      </c>
      <c r="J4045" s="3" t="s">
        <v>21</v>
      </c>
      <c r="K4045" s="3"/>
      <c r="L4045" s="3" t="s">
        <v>128</v>
      </c>
      <c r="M4045" s="3" t="s">
        <v>266</v>
      </c>
      <c r="N4045" s="3">
        <v>45</v>
      </c>
      <c r="O4045" s="3">
        <v>304</v>
      </c>
    </row>
    <row r="4046" spans="1:15" ht="17.100000000000001">
      <c r="A4046" s="3" t="s">
        <v>4909</v>
      </c>
      <c r="B4046" s="3" t="s">
        <v>78</v>
      </c>
      <c r="C4046" s="3" t="s">
        <v>3718</v>
      </c>
      <c r="D4046" s="3" t="s">
        <v>20</v>
      </c>
      <c r="E4046" s="3" t="s">
        <v>339</v>
      </c>
      <c r="F4046" s="3">
        <v>27</v>
      </c>
      <c r="G4046" s="3" t="s">
        <v>1237</v>
      </c>
      <c r="H4046" s="3" t="s">
        <v>21</v>
      </c>
      <c r="I4046" s="3" t="s">
        <v>22</v>
      </c>
      <c r="J4046" s="3" t="s">
        <v>21</v>
      </c>
      <c r="K4046" s="3"/>
      <c r="L4046" s="3" t="s">
        <v>128</v>
      </c>
      <c r="M4046" s="3" t="s">
        <v>29</v>
      </c>
      <c r="N4046" s="3">
        <v>20</v>
      </c>
      <c r="O4046" s="3">
        <v>159</v>
      </c>
    </row>
    <row r="4047" spans="1:15" ht="17.100000000000001">
      <c r="A4047" s="3" t="s">
        <v>4910</v>
      </c>
      <c r="B4047" s="3" t="s">
        <v>42</v>
      </c>
      <c r="C4047" s="3" t="s">
        <v>204</v>
      </c>
      <c r="D4047" s="3" t="s">
        <v>91</v>
      </c>
      <c r="E4047" s="3" t="s">
        <v>92</v>
      </c>
      <c r="F4047" s="3">
        <v>27</v>
      </c>
      <c r="G4047" s="3" t="s">
        <v>623</v>
      </c>
      <c r="H4047" s="3" t="s">
        <v>21</v>
      </c>
      <c r="I4047" s="3" t="s">
        <v>22</v>
      </c>
      <c r="J4047" s="3" t="s">
        <v>21</v>
      </c>
      <c r="K4047" s="3"/>
      <c r="L4047" s="3" t="s">
        <v>218</v>
      </c>
      <c r="M4047" s="3" t="s">
        <v>254</v>
      </c>
      <c r="N4047" s="3">
        <v>16</v>
      </c>
      <c r="O4047" s="3">
        <v>178</v>
      </c>
    </row>
    <row r="4048" spans="1:15" ht="17.100000000000001">
      <c r="A4048" s="3" t="s">
        <v>4911</v>
      </c>
      <c r="B4048" s="3" t="s">
        <v>249</v>
      </c>
      <c r="C4048" s="3" t="s">
        <v>200</v>
      </c>
      <c r="D4048" s="3" t="s">
        <v>38</v>
      </c>
      <c r="E4048" s="3" t="s">
        <v>39</v>
      </c>
      <c r="F4048" s="3">
        <v>27</v>
      </c>
      <c r="G4048" s="3" t="s">
        <v>69</v>
      </c>
      <c r="H4048" s="3" t="s">
        <v>21</v>
      </c>
      <c r="I4048" s="3" t="s">
        <v>22</v>
      </c>
      <c r="J4048" s="3" t="s">
        <v>21</v>
      </c>
      <c r="K4048" s="3"/>
      <c r="L4048" s="3" t="s">
        <v>218</v>
      </c>
      <c r="M4048" s="3" t="s">
        <v>306</v>
      </c>
      <c r="N4048" s="3">
        <v>41</v>
      </c>
      <c r="O4048" s="3">
        <v>334</v>
      </c>
    </row>
    <row r="4049" spans="1:15" ht="17.100000000000001">
      <c r="A4049" s="3" t="s">
        <v>4912</v>
      </c>
      <c r="B4049" s="3" t="s">
        <v>445</v>
      </c>
      <c r="C4049" s="3" t="s">
        <v>3064</v>
      </c>
      <c r="D4049" s="3" t="s">
        <v>20</v>
      </c>
      <c r="E4049" s="3" t="s">
        <v>339</v>
      </c>
      <c r="F4049" s="3">
        <v>27</v>
      </c>
      <c r="G4049" s="3" t="s">
        <v>4131</v>
      </c>
      <c r="H4049" s="3" t="s">
        <v>21</v>
      </c>
      <c r="I4049" s="3" t="s">
        <v>22</v>
      </c>
      <c r="J4049" s="3" t="s">
        <v>21</v>
      </c>
      <c r="K4049" s="3"/>
      <c r="L4049" s="3" t="s">
        <v>44</v>
      </c>
      <c r="M4049" s="3" t="s">
        <v>306</v>
      </c>
      <c r="N4049" s="3">
        <v>34</v>
      </c>
      <c r="O4049" s="3">
        <v>314</v>
      </c>
    </row>
    <row r="4050" spans="1:15" ht="17.100000000000001">
      <c r="A4050" s="3" t="s">
        <v>4913</v>
      </c>
      <c r="B4050" s="3" t="s">
        <v>360</v>
      </c>
      <c r="C4050" s="3" t="s">
        <v>284</v>
      </c>
      <c r="D4050" s="3" t="s">
        <v>91</v>
      </c>
      <c r="E4050" s="3" t="s">
        <v>92</v>
      </c>
      <c r="F4050" s="3">
        <v>27</v>
      </c>
      <c r="G4050" s="3" t="s">
        <v>1699</v>
      </c>
      <c r="H4050" s="3" t="s">
        <v>21</v>
      </c>
      <c r="I4050" s="3" t="s">
        <v>22</v>
      </c>
      <c r="J4050" s="3" t="s">
        <v>21</v>
      </c>
      <c r="K4050" s="3"/>
      <c r="L4050" s="3" t="s">
        <v>247</v>
      </c>
      <c r="M4050" s="3" t="s">
        <v>88</v>
      </c>
      <c r="N4050" s="3">
        <v>7</v>
      </c>
      <c r="O4050" s="3">
        <v>210</v>
      </c>
    </row>
    <row r="4051" spans="1:15" ht="17.100000000000001">
      <c r="A4051" s="3" t="s">
        <v>4914</v>
      </c>
      <c r="B4051" s="3" t="s">
        <v>16</v>
      </c>
      <c r="C4051" s="3" t="s">
        <v>159</v>
      </c>
      <c r="D4051" s="3" t="s">
        <v>91</v>
      </c>
      <c r="E4051" s="3" t="s">
        <v>92</v>
      </c>
      <c r="F4051" s="3">
        <v>27</v>
      </c>
      <c r="G4051" s="3" t="s">
        <v>3934</v>
      </c>
      <c r="H4051" s="3" t="s">
        <v>21</v>
      </c>
      <c r="I4051" s="3" t="s">
        <v>22</v>
      </c>
      <c r="J4051" s="3" t="s">
        <v>21</v>
      </c>
      <c r="K4051" s="3"/>
      <c r="L4051" s="3" t="s">
        <v>104</v>
      </c>
      <c r="M4051" s="3" t="s">
        <v>88</v>
      </c>
      <c r="N4051" s="3">
        <v>116</v>
      </c>
      <c r="O4051" s="3">
        <v>341</v>
      </c>
    </row>
    <row r="4052" spans="1:15" ht="17.100000000000001">
      <c r="A4052" s="3" t="s">
        <v>4915</v>
      </c>
      <c r="B4052" s="3" t="s">
        <v>31</v>
      </c>
      <c r="C4052" s="3" t="s">
        <v>2189</v>
      </c>
      <c r="D4052" s="3" t="s">
        <v>2190</v>
      </c>
      <c r="E4052" s="3" t="s">
        <v>2191</v>
      </c>
      <c r="F4052" s="3">
        <v>27</v>
      </c>
      <c r="G4052" s="3" t="s">
        <v>113</v>
      </c>
      <c r="H4052" s="3" t="s">
        <v>21</v>
      </c>
      <c r="I4052" s="3" t="s">
        <v>22</v>
      </c>
      <c r="J4052" s="3" t="s">
        <v>21</v>
      </c>
      <c r="K4052" s="3"/>
      <c r="L4052" s="3" t="s">
        <v>33</v>
      </c>
      <c r="M4052" s="3" t="s">
        <v>88</v>
      </c>
      <c r="N4052" s="3">
        <v>10</v>
      </c>
      <c r="O4052" s="3">
        <v>189</v>
      </c>
    </row>
    <row r="4053" spans="1:15" ht="17.100000000000001">
      <c r="A4053" s="3" t="s">
        <v>4916</v>
      </c>
      <c r="B4053" s="3" t="s">
        <v>16</v>
      </c>
      <c r="C4053" s="3" t="s">
        <v>657</v>
      </c>
      <c r="D4053" s="3" t="s">
        <v>62</v>
      </c>
      <c r="E4053" s="3" t="s">
        <v>63</v>
      </c>
      <c r="F4053" s="3">
        <v>27</v>
      </c>
      <c r="G4053" s="3" t="s">
        <v>2301</v>
      </c>
      <c r="H4053" s="3" t="s">
        <v>21</v>
      </c>
      <c r="I4053" s="3" t="s">
        <v>22</v>
      </c>
      <c r="J4053" s="3" t="s">
        <v>21</v>
      </c>
      <c r="K4053" s="3"/>
      <c r="L4053" s="3" t="s">
        <v>160</v>
      </c>
      <c r="M4053" s="3" t="s">
        <v>50</v>
      </c>
      <c r="N4053" s="3">
        <v>161</v>
      </c>
      <c r="O4053" s="3">
        <v>375</v>
      </c>
    </row>
    <row r="4054" spans="1:15" ht="17.100000000000001">
      <c r="A4054" s="3" t="s">
        <v>4917</v>
      </c>
      <c r="B4054" s="3" t="s">
        <v>78</v>
      </c>
      <c r="C4054" s="3"/>
      <c r="D4054" s="3" t="s">
        <v>20</v>
      </c>
      <c r="E4054" s="3" t="s">
        <v>339</v>
      </c>
      <c r="F4054" s="3">
        <v>27</v>
      </c>
      <c r="G4054" s="3" t="s">
        <v>57</v>
      </c>
      <c r="H4054" s="3" t="s">
        <v>21</v>
      </c>
      <c r="I4054" s="3" t="s">
        <v>22</v>
      </c>
      <c r="J4054" s="3" t="s">
        <v>21</v>
      </c>
      <c r="K4054" s="3" t="s">
        <v>870</v>
      </c>
      <c r="L4054" s="3" t="s">
        <v>44</v>
      </c>
      <c r="M4054" s="3" t="s">
        <v>254</v>
      </c>
      <c r="N4054" s="3">
        <v>21</v>
      </c>
      <c r="O4054" s="3">
        <v>250</v>
      </c>
    </row>
    <row r="4055" spans="1:15" ht="17.100000000000001">
      <c r="A4055" s="3" t="s">
        <v>4918</v>
      </c>
      <c r="B4055" s="3" t="s">
        <v>2259</v>
      </c>
      <c r="C4055" s="3" t="s">
        <v>3353</v>
      </c>
      <c r="D4055" s="3" t="s">
        <v>2190</v>
      </c>
      <c r="E4055" s="3" t="s">
        <v>3473</v>
      </c>
      <c r="F4055" s="3">
        <v>27</v>
      </c>
      <c r="G4055" s="3" t="s">
        <v>113</v>
      </c>
      <c r="H4055" s="3" t="s">
        <v>21</v>
      </c>
      <c r="I4055" s="3" t="s">
        <v>22</v>
      </c>
      <c r="J4055" s="3" t="s">
        <v>21</v>
      </c>
      <c r="K4055" s="3"/>
      <c r="L4055" s="3" t="s">
        <v>160</v>
      </c>
      <c r="M4055" s="3" t="s">
        <v>45</v>
      </c>
      <c r="N4055" s="3">
        <v>12</v>
      </c>
      <c r="O4055" s="3">
        <v>146</v>
      </c>
    </row>
    <row r="4056" spans="1:15" ht="17.100000000000001">
      <c r="A4056" s="3" t="s">
        <v>4919</v>
      </c>
      <c r="B4056" s="3" t="s">
        <v>81</v>
      </c>
      <c r="C4056" s="3" t="s">
        <v>762</v>
      </c>
      <c r="D4056" s="3" t="s">
        <v>91</v>
      </c>
      <c r="E4056" s="3" t="s">
        <v>92</v>
      </c>
      <c r="F4056" s="3">
        <v>27</v>
      </c>
      <c r="G4056" s="3" t="s">
        <v>284</v>
      </c>
      <c r="H4056" s="3" t="s">
        <v>21</v>
      </c>
      <c r="I4056" s="3" t="s">
        <v>22</v>
      </c>
      <c r="J4056" s="3" t="s">
        <v>21</v>
      </c>
      <c r="K4056" s="3" t="s">
        <v>340</v>
      </c>
      <c r="L4056" s="3" t="s">
        <v>467</v>
      </c>
      <c r="M4056" s="3" t="s">
        <v>4447</v>
      </c>
      <c r="N4056" s="3">
        <v>7</v>
      </c>
      <c r="O4056" s="3">
        <v>189</v>
      </c>
    </row>
    <row r="4057" spans="1:15" ht="17.100000000000001">
      <c r="A4057" s="3" t="s">
        <v>4920</v>
      </c>
      <c r="B4057" s="3" t="s">
        <v>2424</v>
      </c>
      <c r="C4057" s="3" t="s">
        <v>4921</v>
      </c>
      <c r="D4057" s="3" t="s">
        <v>20</v>
      </c>
      <c r="E4057" s="3" t="s">
        <v>339</v>
      </c>
      <c r="F4057" s="3">
        <v>27</v>
      </c>
      <c r="G4057" s="3" t="s">
        <v>390</v>
      </c>
      <c r="H4057" s="3" t="s">
        <v>21</v>
      </c>
      <c r="I4057" s="3" t="s">
        <v>22</v>
      </c>
      <c r="J4057" s="3" t="s">
        <v>21</v>
      </c>
      <c r="K4057" s="3"/>
      <c r="L4057" s="3" t="s">
        <v>44</v>
      </c>
      <c r="M4057" s="3" t="s">
        <v>306</v>
      </c>
      <c r="N4057" s="3">
        <v>34</v>
      </c>
      <c r="O4057" s="3">
        <v>207</v>
      </c>
    </row>
    <row r="4058" spans="1:15" ht="17.100000000000001">
      <c r="A4058" s="3" t="s">
        <v>4922</v>
      </c>
      <c r="B4058" s="3" t="s">
        <v>16</v>
      </c>
      <c r="C4058" s="3" t="s">
        <v>657</v>
      </c>
      <c r="D4058" s="3" t="s">
        <v>62</v>
      </c>
      <c r="E4058" s="3" t="s">
        <v>63</v>
      </c>
      <c r="F4058" s="3">
        <v>27</v>
      </c>
      <c r="G4058" s="3" t="s">
        <v>596</v>
      </c>
      <c r="H4058" s="3" t="s">
        <v>21</v>
      </c>
      <c r="I4058" s="3" t="s">
        <v>22</v>
      </c>
      <c r="J4058" s="3" t="s">
        <v>21</v>
      </c>
      <c r="K4058" s="3"/>
      <c r="L4058" s="3" t="s">
        <v>104</v>
      </c>
      <c r="M4058" s="3" t="s">
        <v>50</v>
      </c>
      <c r="N4058" s="3">
        <v>82</v>
      </c>
      <c r="O4058" s="3">
        <v>268</v>
      </c>
    </row>
    <row r="4059" spans="1:15" ht="17.100000000000001">
      <c r="A4059" s="3" t="s">
        <v>4923</v>
      </c>
      <c r="B4059" s="3" t="s">
        <v>16</v>
      </c>
      <c r="C4059" s="3" t="s">
        <v>1166</v>
      </c>
      <c r="D4059" s="3" t="s">
        <v>20</v>
      </c>
      <c r="E4059" s="3" t="s">
        <v>339</v>
      </c>
      <c r="F4059" s="3">
        <v>27</v>
      </c>
      <c r="G4059" s="3" t="s">
        <v>1166</v>
      </c>
      <c r="H4059" s="3" t="s">
        <v>21</v>
      </c>
      <c r="I4059" s="3" t="s">
        <v>22</v>
      </c>
      <c r="J4059" s="3" t="s">
        <v>21</v>
      </c>
      <c r="K4059" s="3" t="s">
        <v>465</v>
      </c>
      <c r="L4059" s="3" t="s">
        <v>104</v>
      </c>
      <c r="M4059" s="3" t="s">
        <v>88</v>
      </c>
      <c r="N4059" s="3">
        <v>95</v>
      </c>
      <c r="O4059" s="3">
        <v>312</v>
      </c>
    </row>
    <row r="4060" spans="1:15" ht="17.100000000000001">
      <c r="A4060" s="3" t="s">
        <v>4924</v>
      </c>
      <c r="B4060" s="3" t="s">
        <v>81</v>
      </c>
      <c r="C4060" s="3" t="s">
        <v>332</v>
      </c>
      <c r="D4060" s="3" t="s">
        <v>91</v>
      </c>
      <c r="E4060" s="3" t="s">
        <v>92</v>
      </c>
      <c r="F4060" s="3">
        <v>27</v>
      </c>
      <c r="G4060" s="3" t="s">
        <v>2162</v>
      </c>
      <c r="H4060" s="3" t="s">
        <v>21</v>
      </c>
      <c r="I4060" s="3" t="s">
        <v>22</v>
      </c>
      <c r="J4060" s="3" t="s">
        <v>21</v>
      </c>
      <c r="K4060" s="3" t="s">
        <v>4925</v>
      </c>
      <c r="L4060" s="3" t="s">
        <v>75</v>
      </c>
      <c r="M4060" s="3" t="s">
        <v>347</v>
      </c>
      <c r="N4060" s="3">
        <v>0</v>
      </c>
      <c r="O4060" s="3">
        <v>205</v>
      </c>
    </row>
    <row r="4061" spans="1:15" ht="17.100000000000001">
      <c r="A4061" s="3" t="s">
        <v>4926</v>
      </c>
      <c r="B4061" s="3" t="s">
        <v>166</v>
      </c>
      <c r="C4061" s="3" t="s">
        <v>134</v>
      </c>
      <c r="D4061" s="3" t="s">
        <v>38</v>
      </c>
      <c r="E4061" s="3" t="s">
        <v>39</v>
      </c>
      <c r="F4061" s="3">
        <v>27</v>
      </c>
      <c r="G4061" s="3" t="s">
        <v>204</v>
      </c>
      <c r="H4061" s="3" t="s">
        <v>21</v>
      </c>
      <c r="I4061" s="3" t="s">
        <v>22</v>
      </c>
      <c r="J4061" s="3" t="s">
        <v>21</v>
      </c>
      <c r="K4061" s="3"/>
      <c r="L4061" s="3" t="s">
        <v>914</v>
      </c>
      <c r="M4061" s="3" t="s">
        <v>3224</v>
      </c>
      <c r="N4061" s="3">
        <v>0</v>
      </c>
      <c r="O4061" s="3">
        <v>120</v>
      </c>
    </row>
    <row r="4062" spans="1:15" ht="17.100000000000001">
      <c r="A4062" s="3" t="s">
        <v>4927</v>
      </c>
      <c r="B4062" s="3" t="s">
        <v>281</v>
      </c>
      <c r="C4062" s="3" t="s">
        <v>162</v>
      </c>
      <c r="D4062" s="3" t="s">
        <v>18</v>
      </c>
      <c r="E4062" s="3" t="s">
        <v>19</v>
      </c>
      <c r="F4062" s="3">
        <v>27</v>
      </c>
      <c r="G4062" s="3" t="s">
        <v>74</v>
      </c>
      <c r="H4062" s="3" t="s">
        <v>21</v>
      </c>
      <c r="I4062" s="3" t="s">
        <v>22</v>
      </c>
      <c r="J4062" s="3" t="s">
        <v>21</v>
      </c>
      <c r="K4062" s="3"/>
      <c r="L4062" s="3" t="s">
        <v>49</v>
      </c>
      <c r="M4062" s="3" t="s">
        <v>24</v>
      </c>
      <c r="N4062" s="3">
        <v>42</v>
      </c>
      <c r="O4062" s="3">
        <v>199</v>
      </c>
    </row>
    <row r="4063" spans="1:15" ht="17.100000000000001">
      <c r="A4063" s="3" t="s">
        <v>4928</v>
      </c>
      <c r="B4063" s="3" t="s">
        <v>565</v>
      </c>
      <c r="C4063" s="3" t="s">
        <v>496</v>
      </c>
      <c r="D4063" s="3" t="s">
        <v>38</v>
      </c>
      <c r="E4063" s="3" t="s">
        <v>39</v>
      </c>
      <c r="F4063" s="3">
        <v>27</v>
      </c>
      <c r="G4063" s="3" t="s">
        <v>57</v>
      </c>
      <c r="H4063" s="3" t="s">
        <v>21</v>
      </c>
      <c r="I4063" s="3" t="s">
        <v>22</v>
      </c>
      <c r="J4063" s="3" t="s">
        <v>21</v>
      </c>
      <c r="K4063" s="3"/>
      <c r="L4063" s="3" t="s">
        <v>104</v>
      </c>
      <c r="M4063" s="3" t="s">
        <v>173</v>
      </c>
      <c r="N4063" s="3">
        <v>48</v>
      </c>
      <c r="O4063" s="3">
        <v>238</v>
      </c>
    </row>
    <row r="4064" spans="1:15" ht="17.100000000000001">
      <c r="A4064" s="3" t="s">
        <v>4929</v>
      </c>
      <c r="B4064" s="3" t="s">
        <v>1264</v>
      </c>
      <c r="C4064" s="3" t="s">
        <v>250</v>
      </c>
      <c r="D4064" s="3" t="s">
        <v>38</v>
      </c>
      <c r="E4064" s="3" t="s">
        <v>39</v>
      </c>
      <c r="F4064" s="3">
        <v>27</v>
      </c>
      <c r="G4064" s="3" t="s">
        <v>201</v>
      </c>
      <c r="H4064" s="3" t="s">
        <v>21</v>
      </c>
      <c r="I4064" s="3" t="s">
        <v>22</v>
      </c>
      <c r="J4064" s="3" t="s">
        <v>21</v>
      </c>
      <c r="K4064" s="3"/>
      <c r="L4064" s="3" t="s">
        <v>33</v>
      </c>
      <c r="M4064" s="3" t="s">
        <v>88</v>
      </c>
      <c r="N4064" s="3">
        <v>13</v>
      </c>
      <c r="O4064" s="3">
        <v>331</v>
      </c>
    </row>
    <row r="4065" spans="1:15" ht="17.100000000000001">
      <c r="A4065" s="3" t="s">
        <v>4930</v>
      </c>
      <c r="B4065" s="3" t="s">
        <v>16</v>
      </c>
      <c r="C4065" s="3" t="s">
        <v>52</v>
      </c>
      <c r="D4065" s="3" t="s">
        <v>18</v>
      </c>
      <c r="E4065" s="3" t="s">
        <v>19</v>
      </c>
      <c r="F4065" s="3">
        <v>27</v>
      </c>
      <c r="G4065" s="3" t="s">
        <v>124</v>
      </c>
      <c r="H4065" s="3" t="s">
        <v>21</v>
      </c>
      <c r="I4065" s="3" t="s">
        <v>22</v>
      </c>
      <c r="J4065" s="3" t="s">
        <v>21</v>
      </c>
      <c r="K4065" s="3"/>
      <c r="L4065" s="3" t="s">
        <v>104</v>
      </c>
      <c r="M4065" s="3" t="s">
        <v>109</v>
      </c>
      <c r="N4065" s="3">
        <v>40</v>
      </c>
      <c r="O4065" s="3">
        <v>241</v>
      </c>
    </row>
    <row r="4066" spans="1:15" ht="17.100000000000001">
      <c r="A4066" s="3" t="s">
        <v>4931</v>
      </c>
      <c r="B4066" s="3" t="s">
        <v>480</v>
      </c>
      <c r="C4066" s="3" t="s">
        <v>1177</v>
      </c>
      <c r="D4066" s="3" t="s">
        <v>20</v>
      </c>
      <c r="E4066" s="3" t="s">
        <v>339</v>
      </c>
      <c r="F4066" s="3">
        <v>27</v>
      </c>
      <c r="G4066" s="3" t="s">
        <v>459</v>
      </c>
      <c r="H4066" s="3" t="s">
        <v>21</v>
      </c>
      <c r="I4066" s="3" t="s">
        <v>22</v>
      </c>
      <c r="J4066" s="3" t="s">
        <v>21</v>
      </c>
      <c r="K4066" s="3"/>
      <c r="L4066" s="3" t="s">
        <v>247</v>
      </c>
      <c r="M4066" s="3" t="s">
        <v>343</v>
      </c>
      <c r="N4066" s="3">
        <v>14</v>
      </c>
      <c r="O4066" s="3">
        <v>317</v>
      </c>
    </row>
    <row r="4067" spans="1:15" ht="17.100000000000001">
      <c r="A4067" s="3" t="s">
        <v>4932</v>
      </c>
      <c r="B4067" s="3" t="s">
        <v>81</v>
      </c>
      <c r="C4067" s="3" t="s">
        <v>149</v>
      </c>
      <c r="D4067" s="3" t="s">
        <v>18</v>
      </c>
      <c r="E4067" s="3" t="s">
        <v>19</v>
      </c>
      <c r="F4067" s="3">
        <v>27</v>
      </c>
      <c r="G4067" s="3" t="s">
        <v>265</v>
      </c>
      <c r="H4067" s="3" t="s">
        <v>21</v>
      </c>
      <c r="I4067" s="3" t="s">
        <v>22</v>
      </c>
      <c r="J4067" s="3" t="s">
        <v>21</v>
      </c>
      <c r="K4067" s="3"/>
      <c r="L4067" s="3" t="s">
        <v>247</v>
      </c>
      <c r="M4067" s="3" t="s">
        <v>347</v>
      </c>
      <c r="N4067" s="3">
        <v>22</v>
      </c>
      <c r="O4067" s="3">
        <v>227</v>
      </c>
    </row>
    <row r="4068" spans="1:15" ht="17.100000000000001">
      <c r="A4068" s="3" t="s">
        <v>4933</v>
      </c>
      <c r="B4068" s="3" t="s">
        <v>102</v>
      </c>
      <c r="C4068" s="3" t="s">
        <v>397</v>
      </c>
      <c r="D4068" s="3" t="s">
        <v>91</v>
      </c>
      <c r="E4068" s="3" t="s">
        <v>92</v>
      </c>
      <c r="F4068" s="3">
        <v>27</v>
      </c>
      <c r="G4068" s="3" t="s">
        <v>1217</v>
      </c>
      <c r="H4068" s="3" t="s">
        <v>21</v>
      </c>
      <c r="I4068" s="3" t="s">
        <v>22</v>
      </c>
      <c r="J4068" s="3" t="s">
        <v>21</v>
      </c>
      <c r="K4068" s="3"/>
      <c r="L4068" s="3" t="s">
        <v>44</v>
      </c>
      <c r="M4068" s="3" t="s">
        <v>266</v>
      </c>
      <c r="N4068" s="3">
        <v>9</v>
      </c>
      <c r="O4068" s="3">
        <v>205</v>
      </c>
    </row>
    <row r="4069" spans="1:15" ht="17.100000000000001">
      <c r="A4069" s="3" t="s">
        <v>4934</v>
      </c>
      <c r="B4069" s="3" t="s">
        <v>4935</v>
      </c>
      <c r="C4069" s="3" t="s">
        <v>412</v>
      </c>
      <c r="D4069" s="3" t="s">
        <v>38</v>
      </c>
      <c r="E4069" s="3" t="s">
        <v>39</v>
      </c>
      <c r="F4069" s="3">
        <v>27</v>
      </c>
      <c r="G4069" s="3" t="s">
        <v>1900</v>
      </c>
      <c r="H4069" s="3" t="s">
        <v>21</v>
      </c>
      <c r="I4069" s="3" t="s">
        <v>22</v>
      </c>
      <c r="J4069" s="3" t="s">
        <v>21</v>
      </c>
      <c r="K4069" s="3"/>
      <c r="L4069" s="3" t="s">
        <v>247</v>
      </c>
      <c r="M4069" s="3" t="s">
        <v>324</v>
      </c>
      <c r="N4069" s="3">
        <v>13</v>
      </c>
      <c r="O4069" s="3">
        <v>286</v>
      </c>
    </row>
    <row r="4070" spans="1:15" ht="17.100000000000001">
      <c r="A4070" s="3" t="s">
        <v>4936</v>
      </c>
      <c r="B4070" s="3" t="s">
        <v>420</v>
      </c>
      <c r="C4070" s="3" t="s">
        <v>177</v>
      </c>
      <c r="D4070" s="3" t="s">
        <v>18</v>
      </c>
      <c r="E4070" s="3" t="s">
        <v>19</v>
      </c>
      <c r="F4070" s="3">
        <v>27</v>
      </c>
      <c r="G4070" s="3" t="s">
        <v>1662</v>
      </c>
      <c r="H4070" s="3" t="s">
        <v>21</v>
      </c>
      <c r="I4070" s="3" t="s">
        <v>22</v>
      </c>
      <c r="J4070" s="3" t="s">
        <v>21</v>
      </c>
      <c r="K4070" s="3"/>
      <c r="L4070" s="3" t="s">
        <v>49</v>
      </c>
      <c r="M4070" s="3" t="s">
        <v>88</v>
      </c>
      <c r="N4070" s="3">
        <v>38</v>
      </c>
      <c r="O4070" s="3">
        <v>263</v>
      </c>
    </row>
    <row r="4071" spans="1:15" ht="17.100000000000001">
      <c r="A4071" s="3" t="s">
        <v>4937</v>
      </c>
      <c r="B4071" s="3" t="s">
        <v>857</v>
      </c>
      <c r="C4071" s="3" t="s">
        <v>250</v>
      </c>
      <c r="D4071" s="3" t="s">
        <v>38</v>
      </c>
      <c r="E4071" s="3" t="s">
        <v>39</v>
      </c>
      <c r="F4071" s="3">
        <v>27</v>
      </c>
      <c r="G4071" s="3" t="s">
        <v>541</v>
      </c>
      <c r="H4071" s="3" t="s">
        <v>21</v>
      </c>
      <c r="I4071" s="3" t="s">
        <v>22</v>
      </c>
      <c r="J4071" s="3" t="s">
        <v>21</v>
      </c>
      <c r="K4071" s="3"/>
      <c r="L4071" s="3" t="s">
        <v>33</v>
      </c>
      <c r="M4071" s="3" t="s">
        <v>88</v>
      </c>
      <c r="N4071" s="3">
        <v>3</v>
      </c>
      <c r="O4071" s="3">
        <v>247</v>
      </c>
    </row>
    <row r="4072" spans="1:15" ht="17.100000000000001">
      <c r="A4072" s="3" t="s">
        <v>4938</v>
      </c>
      <c r="B4072" s="3" t="s">
        <v>360</v>
      </c>
      <c r="C4072" s="3" t="s">
        <v>185</v>
      </c>
      <c r="D4072" s="3" t="s">
        <v>38</v>
      </c>
      <c r="E4072" s="3" t="s">
        <v>39</v>
      </c>
      <c r="F4072" s="3">
        <v>27</v>
      </c>
      <c r="G4072" s="3" t="s">
        <v>1208</v>
      </c>
      <c r="H4072" s="3" t="s">
        <v>21</v>
      </c>
      <c r="I4072" s="3" t="s">
        <v>22</v>
      </c>
      <c r="J4072" s="3" t="s">
        <v>21</v>
      </c>
      <c r="K4072" s="3"/>
      <c r="L4072" s="3" t="s">
        <v>247</v>
      </c>
      <c r="M4072" s="3" t="s">
        <v>50</v>
      </c>
      <c r="N4072" s="3">
        <v>15</v>
      </c>
      <c r="O4072" s="3">
        <v>352</v>
      </c>
    </row>
    <row r="4073" spans="1:15" ht="17.100000000000001">
      <c r="A4073" s="3" t="s">
        <v>4939</v>
      </c>
      <c r="B4073" s="3" t="s">
        <v>42</v>
      </c>
      <c r="C4073" s="3" t="s">
        <v>52</v>
      </c>
      <c r="D4073" s="3" t="s">
        <v>18</v>
      </c>
      <c r="E4073" s="3" t="s">
        <v>19</v>
      </c>
      <c r="F4073" s="3">
        <v>27</v>
      </c>
      <c r="G4073" s="3" t="s">
        <v>142</v>
      </c>
      <c r="H4073" s="3" t="s">
        <v>21</v>
      </c>
      <c r="I4073" s="3" t="s">
        <v>22</v>
      </c>
      <c r="J4073" s="3" t="s">
        <v>21</v>
      </c>
      <c r="K4073" s="3"/>
      <c r="L4073" s="3" t="s">
        <v>49</v>
      </c>
      <c r="M4073" s="3" t="s">
        <v>306</v>
      </c>
      <c r="N4073" s="3">
        <v>16</v>
      </c>
      <c r="O4073" s="3">
        <v>237</v>
      </c>
    </row>
    <row r="4074" spans="1:15" ht="17.100000000000001">
      <c r="A4074" s="3" t="s">
        <v>4940</v>
      </c>
      <c r="B4074" s="3" t="s">
        <v>16</v>
      </c>
      <c r="C4074" s="3" t="s">
        <v>259</v>
      </c>
      <c r="D4074" s="3" t="s">
        <v>18</v>
      </c>
      <c r="E4074" s="3" t="s">
        <v>19</v>
      </c>
      <c r="F4074" s="3">
        <v>27</v>
      </c>
      <c r="G4074" s="3" t="s">
        <v>141</v>
      </c>
      <c r="H4074" s="3" t="s">
        <v>21</v>
      </c>
      <c r="I4074" s="3" t="s">
        <v>22</v>
      </c>
      <c r="J4074" s="3" t="s">
        <v>21</v>
      </c>
      <c r="K4074" s="3"/>
      <c r="L4074" s="3" t="s">
        <v>333</v>
      </c>
      <c r="M4074" s="3" t="s">
        <v>639</v>
      </c>
      <c r="N4074" s="3">
        <v>55</v>
      </c>
      <c r="O4074" s="3">
        <v>189</v>
      </c>
    </row>
    <row r="4075" spans="1:15" ht="17.100000000000001">
      <c r="A4075" s="3" t="s">
        <v>4941</v>
      </c>
      <c r="B4075" s="3" t="s">
        <v>278</v>
      </c>
      <c r="C4075" s="3" t="s">
        <v>134</v>
      </c>
      <c r="D4075" s="3" t="s">
        <v>38</v>
      </c>
      <c r="E4075" s="3" t="s">
        <v>39</v>
      </c>
      <c r="F4075" s="3">
        <v>27</v>
      </c>
      <c r="G4075" s="3" t="s">
        <v>124</v>
      </c>
      <c r="H4075" s="3" t="s">
        <v>21</v>
      </c>
      <c r="I4075" s="3" t="s">
        <v>22</v>
      </c>
      <c r="J4075" s="3" t="s">
        <v>21</v>
      </c>
      <c r="K4075" s="3"/>
      <c r="L4075" s="3" t="s">
        <v>104</v>
      </c>
      <c r="M4075" s="3" t="s">
        <v>306</v>
      </c>
      <c r="N4075" s="3">
        <v>30</v>
      </c>
      <c r="O4075" s="3">
        <v>161</v>
      </c>
    </row>
    <row r="4076" spans="1:15" ht="17.100000000000001">
      <c r="A4076" s="3" t="s">
        <v>4942</v>
      </c>
      <c r="B4076" s="3" t="s">
        <v>115</v>
      </c>
      <c r="C4076" s="3" t="s">
        <v>357</v>
      </c>
      <c r="D4076" s="3" t="s">
        <v>62</v>
      </c>
      <c r="E4076" s="3" t="s">
        <v>63</v>
      </c>
      <c r="F4076" s="3">
        <v>27</v>
      </c>
      <c r="G4076" s="3" t="s">
        <v>3524</v>
      </c>
      <c r="H4076" s="3" t="s">
        <v>21</v>
      </c>
      <c r="I4076" s="3" t="s">
        <v>22</v>
      </c>
      <c r="J4076" s="3" t="s">
        <v>21</v>
      </c>
      <c r="K4076" s="3"/>
      <c r="L4076" s="3" t="s">
        <v>405</v>
      </c>
      <c r="M4076" s="3" t="s">
        <v>59</v>
      </c>
      <c r="N4076" s="3">
        <v>27</v>
      </c>
      <c r="O4076" s="3">
        <v>301</v>
      </c>
    </row>
    <row r="4077" spans="1:15" ht="17.100000000000001">
      <c r="A4077" s="3" t="s">
        <v>4943</v>
      </c>
      <c r="B4077" s="3" t="s">
        <v>249</v>
      </c>
      <c r="C4077" s="3" t="s">
        <v>397</v>
      </c>
      <c r="D4077" s="3" t="s">
        <v>91</v>
      </c>
      <c r="E4077" s="3" t="s">
        <v>92</v>
      </c>
      <c r="F4077" s="3">
        <v>27</v>
      </c>
      <c r="G4077" s="3" t="s">
        <v>74</v>
      </c>
      <c r="H4077" s="3" t="s">
        <v>21</v>
      </c>
      <c r="I4077" s="3" t="s">
        <v>22</v>
      </c>
      <c r="J4077" s="3" t="s">
        <v>21</v>
      </c>
      <c r="K4077" s="3"/>
      <c r="L4077" s="3" t="s">
        <v>44</v>
      </c>
      <c r="M4077" s="3" t="s">
        <v>227</v>
      </c>
      <c r="N4077" s="3">
        <v>18</v>
      </c>
      <c r="O4077" s="3">
        <v>211</v>
      </c>
    </row>
    <row r="4078" spans="1:15" ht="17.100000000000001">
      <c r="A4078" s="3" t="s">
        <v>4944</v>
      </c>
      <c r="B4078" s="3" t="s">
        <v>3074</v>
      </c>
      <c r="C4078" s="3" t="s">
        <v>3718</v>
      </c>
      <c r="D4078" s="3" t="s">
        <v>20</v>
      </c>
      <c r="E4078" s="3" t="s">
        <v>339</v>
      </c>
      <c r="F4078" s="3">
        <v>27</v>
      </c>
      <c r="G4078" s="3" t="s">
        <v>530</v>
      </c>
      <c r="H4078" s="3" t="s">
        <v>21</v>
      </c>
      <c r="I4078" s="3" t="s">
        <v>22</v>
      </c>
      <c r="J4078" s="3" t="s">
        <v>21</v>
      </c>
      <c r="K4078" s="3"/>
      <c r="L4078" s="3" t="s">
        <v>160</v>
      </c>
      <c r="M4078" s="3" t="s">
        <v>76</v>
      </c>
      <c r="N4078" s="3">
        <v>24</v>
      </c>
      <c r="O4078" s="3">
        <v>245</v>
      </c>
    </row>
    <row r="4079" spans="1:15" ht="17.100000000000001">
      <c r="A4079" s="3" t="s">
        <v>4945</v>
      </c>
      <c r="B4079" s="3" t="s">
        <v>84</v>
      </c>
      <c r="C4079" s="3"/>
      <c r="D4079" s="3" t="s">
        <v>20</v>
      </c>
      <c r="E4079" s="3" t="s">
        <v>339</v>
      </c>
      <c r="F4079" s="3">
        <v>27</v>
      </c>
      <c r="G4079" s="3" t="s">
        <v>74</v>
      </c>
      <c r="H4079" s="3" t="s">
        <v>21</v>
      </c>
      <c r="I4079" s="3" t="s">
        <v>22</v>
      </c>
      <c r="J4079" s="3" t="s">
        <v>21</v>
      </c>
      <c r="K4079" s="3"/>
      <c r="L4079" s="3" t="s">
        <v>128</v>
      </c>
      <c r="M4079" s="3" t="s">
        <v>29</v>
      </c>
      <c r="N4079" s="3">
        <v>26</v>
      </c>
      <c r="O4079" s="3">
        <v>295</v>
      </c>
    </row>
    <row r="4080" spans="1:15" ht="17.100000000000001">
      <c r="A4080" s="3" t="s">
        <v>4946</v>
      </c>
      <c r="B4080" s="3" t="s">
        <v>166</v>
      </c>
      <c r="C4080" s="3" t="s">
        <v>236</v>
      </c>
      <c r="D4080" s="3" t="s">
        <v>91</v>
      </c>
      <c r="E4080" s="3" t="s">
        <v>92</v>
      </c>
      <c r="F4080" s="3">
        <v>27</v>
      </c>
      <c r="G4080" s="3" t="s">
        <v>1548</v>
      </c>
      <c r="H4080" s="3" t="s">
        <v>21</v>
      </c>
      <c r="I4080" s="3" t="s">
        <v>22</v>
      </c>
      <c r="J4080" s="3" t="s">
        <v>21</v>
      </c>
      <c r="K4080" s="3"/>
      <c r="L4080" s="3" t="s">
        <v>191</v>
      </c>
      <c r="M4080" s="3" t="s">
        <v>266</v>
      </c>
      <c r="N4080" s="3">
        <v>0</v>
      </c>
      <c r="O4080" s="3">
        <v>261</v>
      </c>
    </row>
    <row r="4081" spans="1:15" ht="17.100000000000001">
      <c r="A4081" s="3" t="s">
        <v>4947</v>
      </c>
      <c r="B4081" s="3" t="s">
        <v>680</v>
      </c>
      <c r="C4081" s="3" t="s">
        <v>762</v>
      </c>
      <c r="D4081" s="3" t="s">
        <v>91</v>
      </c>
      <c r="E4081" s="3" t="s">
        <v>92</v>
      </c>
      <c r="F4081" s="3">
        <v>27</v>
      </c>
      <c r="G4081" s="3" t="s">
        <v>57</v>
      </c>
      <c r="H4081" s="3" t="s">
        <v>21</v>
      </c>
      <c r="I4081" s="3" t="s">
        <v>22</v>
      </c>
      <c r="J4081" s="3" t="s">
        <v>21</v>
      </c>
      <c r="K4081" s="3"/>
      <c r="L4081" s="3" t="s">
        <v>117</v>
      </c>
      <c r="M4081" s="3" t="s">
        <v>76</v>
      </c>
      <c r="N4081" s="3">
        <v>24</v>
      </c>
      <c r="O4081" s="3">
        <v>232</v>
      </c>
    </row>
    <row r="4082" spans="1:15" ht="17.100000000000001">
      <c r="A4082" s="3" t="s">
        <v>4948</v>
      </c>
      <c r="B4082" s="3" t="s">
        <v>81</v>
      </c>
      <c r="C4082" s="3" t="s">
        <v>1895</v>
      </c>
      <c r="D4082" s="3" t="s">
        <v>20</v>
      </c>
      <c r="E4082" s="3" t="s">
        <v>339</v>
      </c>
      <c r="F4082" s="3">
        <v>27</v>
      </c>
      <c r="G4082" s="3" t="s">
        <v>4949</v>
      </c>
      <c r="H4082" s="3" t="s">
        <v>21</v>
      </c>
      <c r="I4082" s="3" t="s">
        <v>22</v>
      </c>
      <c r="J4082" s="3" t="s">
        <v>21</v>
      </c>
      <c r="K4082" s="3"/>
      <c r="L4082" s="3" t="s">
        <v>108</v>
      </c>
      <c r="M4082" s="3" t="s">
        <v>1319</v>
      </c>
      <c r="N4082" s="3">
        <v>19</v>
      </c>
      <c r="O4082" s="3">
        <v>297</v>
      </c>
    </row>
    <row r="4083" spans="1:15" ht="17.100000000000001">
      <c r="A4083" s="3" t="s">
        <v>4950</v>
      </c>
      <c r="B4083" s="3" t="s">
        <v>16</v>
      </c>
      <c r="C4083" s="3" t="s">
        <v>17</v>
      </c>
      <c r="D4083" s="3" t="s">
        <v>18</v>
      </c>
      <c r="E4083" s="3" t="s">
        <v>19</v>
      </c>
      <c r="F4083" s="3">
        <v>27</v>
      </c>
      <c r="G4083" s="3" t="s">
        <v>1059</v>
      </c>
      <c r="H4083" s="3" t="s">
        <v>21</v>
      </c>
      <c r="I4083" s="3" t="s">
        <v>22</v>
      </c>
      <c r="J4083" s="3" t="s">
        <v>21</v>
      </c>
      <c r="K4083" s="3"/>
      <c r="L4083" s="3" t="s">
        <v>467</v>
      </c>
      <c r="M4083" s="3" t="s">
        <v>227</v>
      </c>
      <c r="N4083" s="3">
        <v>96</v>
      </c>
      <c r="O4083" s="3">
        <v>217</v>
      </c>
    </row>
    <row r="4084" spans="1:15" ht="17.100000000000001">
      <c r="A4084" s="3" t="s">
        <v>4951</v>
      </c>
      <c r="B4084" s="3" t="s">
        <v>16</v>
      </c>
      <c r="C4084" s="3" t="s">
        <v>496</v>
      </c>
      <c r="D4084" s="3" t="s">
        <v>38</v>
      </c>
      <c r="E4084" s="3" t="s">
        <v>39</v>
      </c>
      <c r="F4084" s="3">
        <v>27</v>
      </c>
      <c r="G4084" s="3" t="s">
        <v>124</v>
      </c>
      <c r="H4084" s="3" t="s">
        <v>21</v>
      </c>
      <c r="I4084" s="3" t="s">
        <v>22</v>
      </c>
      <c r="J4084" s="3" t="s">
        <v>21</v>
      </c>
      <c r="K4084" s="3"/>
      <c r="L4084" s="3" t="s">
        <v>467</v>
      </c>
      <c r="M4084" s="3" t="s">
        <v>266</v>
      </c>
      <c r="N4084" s="3">
        <v>115</v>
      </c>
      <c r="O4084" s="3">
        <v>321</v>
      </c>
    </row>
    <row r="4085" spans="1:15" ht="17.100000000000001">
      <c r="A4085" s="3" t="s">
        <v>4952</v>
      </c>
      <c r="B4085" s="3" t="s">
        <v>445</v>
      </c>
      <c r="C4085" s="3" t="s">
        <v>121</v>
      </c>
      <c r="D4085" s="3" t="s">
        <v>18</v>
      </c>
      <c r="E4085" s="3" t="s">
        <v>19</v>
      </c>
      <c r="F4085" s="3">
        <v>27</v>
      </c>
      <c r="G4085" s="3" t="s">
        <v>162</v>
      </c>
      <c r="H4085" s="3" t="s">
        <v>21</v>
      </c>
      <c r="I4085" s="3" t="s">
        <v>22</v>
      </c>
      <c r="J4085" s="3" t="s">
        <v>21</v>
      </c>
      <c r="K4085" s="3"/>
      <c r="L4085" s="3" t="s">
        <v>23</v>
      </c>
      <c r="M4085" s="3" t="s">
        <v>82</v>
      </c>
      <c r="N4085" s="3">
        <v>7</v>
      </c>
      <c r="O4085" s="3">
        <v>145</v>
      </c>
    </row>
    <row r="4086" spans="1:15" ht="17.100000000000001">
      <c r="A4086" s="3" t="s">
        <v>4953</v>
      </c>
      <c r="B4086" s="3" t="s">
        <v>72</v>
      </c>
      <c r="C4086" s="3" t="s">
        <v>2359</v>
      </c>
      <c r="D4086" s="3" t="s">
        <v>20</v>
      </c>
      <c r="E4086" s="3" t="s">
        <v>339</v>
      </c>
      <c r="F4086" s="3">
        <v>27</v>
      </c>
      <c r="G4086" s="3" t="s">
        <v>1530</v>
      </c>
      <c r="H4086" s="3" t="s">
        <v>21</v>
      </c>
      <c r="I4086" s="3" t="s">
        <v>22</v>
      </c>
      <c r="J4086" s="3" t="s">
        <v>21</v>
      </c>
      <c r="K4086" s="3"/>
      <c r="L4086" s="3" t="s">
        <v>44</v>
      </c>
      <c r="M4086" s="3" t="s">
        <v>306</v>
      </c>
      <c r="N4086" s="3">
        <v>1</v>
      </c>
      <c r="O4086" s="3">
        <v>140</v>
      </c>
    </row>
    <row r="4087" spans="1:15" ht="17.100000000000001">
      <c r="A4087" s="3" t="s">
        <v>4954</v>
      </c>
      <c r="B4087" s="3" t="s">
        <v>55</v>
      </c>
      <c r="C4087" s="3" t="s">
        <v>2359</v>
      </c>
      <c r="D4087" s="3" t="s">
        <v>20</v>
      </c>
      <c r="E4087" s="3" t="s">
        <v>339</v>
      </c>
      <c r="F4087" s="3">
        <v>27</v>
      </c>
      <c r="G4087" s="3" t="s">
        <v>519</v>
      </c>
      <c r="H4087" s="3" t="s">
        <v>21</v>
      </c>
      <c r="I4087" s="3" t="s">
        <v>22</v>
      </c>
      <c r="J4087" s="3" t="s">
        <v>21</v>
      </c>
      <c r="K4087" s="3"/>
      <c r="L4087" s="3" t="s">
        <v>104</v>
      </c>
      <c r="M4087" s="3" t="s">
        <v>173</v>
      </c>
      <c r="N4087" s="3">
        <v>27</v>
      </c>
      <c r="O4087" s="3">
        <v>148</v>
      </c>
    </row>
    <row r="4088" spans="1:15" ht="17.100000000000001">
      <c r="A4088" s="3" t="s">
        <v>4955</v>
      </c>
      <c r="B4088" s="3" t="s">
        <v>42</v>
      </c>
      <c r="C4088" s="3" t="s">
        <v>221</v>
      </c>
      <c r="D4088" s="3" t="s">
        <v>38</v>
      </c>
      <c r="E4088" s="3" t="s">
        <v>39</v>
      </c>
      <c r="F4088" s="3">
        <v>27</v>
      </c>
      <c r="G4088" s="3" t="s">
        <v>284</v>
      </c>
      <c r="H4088" s="3" t="s">
        <v>21</v>
      </c>
      <c r="I4088" s="3" t="s">
        <v>22</v>
      </c>
      <c r="J4088" s="3" t="s">
        <v>21</v>
      </c>
      <c r="K4088" s="3"/>
      <c r="L4088" s="3" t="s">
        <v>333</v>
      </c>
      <c r="M4088" s="3" t="s">
        <v>347</v>
      </c>
      <c r="N4088" s="3">
        <v>3</v>
      </c>
      <c r="O4088" s="3">
        <v>156</v>
      </c>
    </row>
    <row r="4089" spans="1:15" ht="17.100000000000001">
      <c r="A4089" s="3" t="s">
        <v>4956</v>
      </c>
      <c r="B4089" s="3" t="s">
        <v>16</v>
      </c>
      <c r="C4089" s="3"/>
      <c r="D4089" s="3" t="s">
        <v>20</v>
      </c>
      <c r="E4089" s="3" t="s">
        <v>339</v>
      </c>
      <c r="F4089" s="3">
        <v>27</v>
      </c>
      <c r="G4089" s="3" t="s">
        <v>512</v>
      </c>
      <c r="H4089" s="3" t="s">
        <v>21</v>
      </c>
      <c r="I4089" s="3" t="s">
        <v>22</v>
      </c>
      <c r="J4089" s="3" t="s">
        <v>21</v>
      </c>
      <c r="K4089" s="3"/>
      <c r="L4089" s="3" t="s">
        <v>44</v>
      </c>
      <c r="M4089" s="3" t="s">
        <v>88</v>
      </c>
      <c r="N4089" s="3">
        <v>0</v>
      </c>
      <c r="O4089" s="3">
        <v>0</v>
      </c>
    </row>
    <row r="4090" spans="1:15" ht="17.100000000000001">
      <c r="A4090" s="3" t="s">
        <v>4957</v>
      </c>
      <c r="B4090" s="3" t="s">
        <v>36</v>
      </c>
      <c r="C4090" s="3"/>
      <c r="D4090" s="3" t="s">
        <v>20</v>
      </c>
      <c r="E4090" s="3" t="s">
        <v>339</v>
      </c>
      <c r="F4090" s="3">
        <v>27</v>
      </c>
      <c r="G4090" s="3" t="s">
        <v>1391</v>
      </c>
      <c r="H4090" s="3" t="s">
        <v>21</v>
      </c>
      <c r="I4090" s="3" t="s">
        <v>22</v>
      </c>
      <c r="J4090" s="3" t="s">
        <v>21</v>
      </c>
      <c r="K4090" s="3" t="s">
        <v>226</v>
      </c>
      <c r="L4090" s="3" t="s">
        <v>23</v>
      </c>
      <c r="M4090" s="3" t="s">
        <v>88</v>
      </c>
      <c r="N4090" s="3">
        <v>0</v>
      </c>
      <c r="O4090" s="3">
        <v>42</v>
      </c>
    </row>
    <row r="4091" spans="1:15" ht="17.100000000000001">
      <c r="A4091" s="3" t="s">
        <v>4958</v>
      </c>
      <c r="B4091" s="3" t="s">
        <v>166</v>
      </c>
      <c r="C4091" s="3" t="s">
        <v>470</v>
      </c>
      <c r="D4091" s="3" t="s">
        <v>18</v>
      </c>
      <c r="E4091" s="3" t="s">
        <v>19</v>
      </c>
      <c r="F4091" s="3">
        <v>27</v>
      </c>
      <c r="G4091" s="3" t="s">
        <v>20</v>
      </c>
      <c r="H4091" s="3" t="s">
        <v>21</v>
      </c>
      <c r="I4091" s="3" t="s">
        <v>22</v>
      </c>
      <c r="J4091" s="3" t="s">
        <v>21</v>
      </c>
      <c r="K4091" s="3"/>
      <c r="L4091" s="3" t="s">
        <v>2095</v>
      </c>
      <c r="M4091" s="3" t="s">
        <v>1090</v>
      </c>
      <c r="N4091" s="3">
        <v>0</v>
      </c>
      <c r="O4091" s="3">
        <v>152</v>
      </c>
    </row>
    <row r="4092" spans="1:15" ht="17.100000000000001">
      <c r="A4092" s="3" t="s">
        <v>4959</v>
      </c>
      <c r="B4092" s="3" t="s">
        <v>1780</v>
      </c>
      <c r="C4092" s="3" t="s">
        <v>4123</v>
      </c>
      <c r="D4092" s="3" t="s">
        <v>20</v>
      </c>
      <c r="E4092" s="3" t="s">
        <v>4124</v>
      </c>
      <c r="F4092" s="3">
        <v>27</v>
      </c>
      <c r="G4092" s="3" t="s">
        <v>530</v>
      </c>
      <c r="H4092" s="3" t="s">
        <v>21</v>
      </c>
      <c r="I4092" s="3" t="s">
        <v>22</v>
      </c>
      <c r="J4092" s="3" t="s">
        <v>21</v>
      </c>
      <c r="K4092" s="3" t="s">
        <v>443</v>
      </c>
      <c r="L4092" s="3" t="s">
        <v>28</v>
      </c>
      <c r="M4092" s="3" t="s">
        <v>227</v>
      </c>
      <c r="N4092" s="3">
        <v>6</v>
      </c>
      <c r="O4092" s="3">
        <v>78</v>
      </c>
    </row>
    <row r="4093" spans="1:15" ht="17.100000000000001">
      <c r="A4093" s="3" t="s">
        <v>4960</v>
      </c>
      <c r="B4093" s="3" t="s">
        <v>196</v>
      </c>
      <c r="C4093" s="3" t="s">
        <v>136</v>
      </c>
      <c r="D4093" s="3" t="s">
        <v>91</v>
      </c>
      <c r="E4093" s="3" t="s">
        <v>92</v>
      </c>
      <c r="F4093" s="3">
        <v>27</v>
      </c>
      <c r="G4093" s="3" t="s">
        <v>1155</v>
      </c>
      <c r="H4093" s="3" t="s">
        <v>21</v>
      </c>
      <c r="I4093" s="3" t="s">
        <v>22</v>
      </c>
      <c r="J4093" s="3" t="s">
        <v>21</v>
      </c>
      <c r="K4093" s="3"/>
      <c r="L4093" s="3" t="s">
        <v>333</v>
      </c>
      <c r="M4093" s="3" t="s">
        <v>1090</v>
      </c>
      <c r="N4093" s="3">
        <v>8</v>
      </c>
      <c r="O4093" s="3">
        <v>261</v>
      </c>
    </row>
    <row r="4094" spans="1:15" ht="17.100000000000001">
      <c r="A4094" s="3" t="s">
        <v>4961</v>
      </c>
      <c r="B4094" s="3" t="s">
        <v>81</v>
      </c>
      <c r="C4094" s="3" t="s">
        <v>370</v>
      </c>
      <c r="D4094" s="3" t="s">
        <v>18</v>
      </c>
      <c r="E4094" s="3" t="s">
        <v>19</v>
      </c>
      <c r="F4094" s="3">
        <v>27</v>
      </c>
      <c r="G4094" s="3" t="s">
        <v>113</v>
      </c>
      <c r="H4094" s="3" t="s">
        <v>21</v>
      </c>
      <c r="I4094" s="3" t="s">
        <v>22</v>
      </c>
      <c r="J4094" s="3" t="s">
        <v>21</v>
      </c>
      <c r="K4094" s="3"/>
      <c r="L4094" s="3" t="s">
        <v>191</v>
      </c>
      <c r="M4094" s="3" t="s">
        <v>139</v>
      </c>
      <c r="N4094" s="3">
        <v>8</v>
      </c>
      <c r="O4094" s="3">
        <v>287</v>
      </c>
    </row>
    <row r="4095" spans="1:15" ht="17.100000000000001">
      <c r="A4095" s="3" t="s">
        <v>4962</v>
      </c>
      <c r="B4095" s="3" t="s">
        <v>166</v>
      </c>
      <c r="C4095" s="3" t="s">
        <v>395</v>
      </c>
      <c r="D4095" s="3" t="s">
        <v>91</v>
      </c>
      <c r="E4095" s="3" t="s">
        <v>92</v>
      </c>
      <c r="F4095" s="3">
        <v>27</v>
      </c>
      <c r="G4095" s="3" t="s">
        <v>534</v>
      </c>
      <c r="H4095" s="3" t="s">
        <v>21</v>
      </c>
      <c r="I4095" s="3" t="s">
        <v>22</v>
      </c>
      <c r="J4095" s="3" t="s">
        <v>21</v>
      </c>
      <c r="K4095" s="3"/>
      <c r="L4095" s="3" t="s">
        <v>2095</v>
      </c>
      <c r="M4095" s="3" t="s">
        <v>324</v>
      </c>
      <c r="N4095" s="3">
        <v>0</v>
      </c>
      <c r="O4095" s="3">
        <v>226</v>
      </c>
    </row>
    <row r="4096" spans="1:15" ht="17.100000000000001">
      <c r="A4096" s="3" t="s">
        <v>4963</v>
      </c>
      <c r="B4096" s="3" t="s">
        <v>42</v>
      </c>
      <c r="C4096" s="3" t="s">
        <v>27</v>
      </c>
      <c r="D4096" s="3" t="s">
        <v>18</v>
      </c>
      <c r="E4096" s="3" t="s">
        <v>19</v>
      </c>
      <c r="F4096" s="3">
        <v>27</v>
      </c>
      <c r="G4096" s="3" t="s">
        <v>57</v>
      </c>
      <c r="H4096" s="3" t="s">
        <v>21</v>
      </c>
      <c r="I4096" s="3" t="s">
        <v>22</v>
      </c>
      <c r="J4096" s="3" t="s">
        <v>21</v>
      </c>
      <c r="K4096" s="3"/>
      <c r="L4096" s="3" t="s">
        <v>44</v>
      </c>
      <c r="M4096" s="3" t="s">
        <v>45</v>
      </c>
      <c r="N4096" s="3">
        <v>16</v>
      </c>
      <c r="O4096" s="3">
        <v>216</v>
      </c>
    </row>
    <row r="4097" spans="1:15" ht="17.100000000000001">
      <c r="A4097" s="3" t="s">
        <v>4964</v>
      </c>
      <c r="B4097" s="3" t="s">
        <v>166</v>
      </c>
      <c r="C4097" s="3" t="s">
        <v>121</v>
      </c>
      <c r="D4097" s="3" t="s">
        <v>18</v>
      </c>
      <c r="E4097" s="3" t="s">
        <v>19</v>
      </c>
      <c r="F4097" s="3">
        <v>27</v>
      </c>
      <c r="G4097" s="3" t="s">
        <v>4965</v>
      </c>
      <c r="H4097" s="3" t="s">
        <v>21</v>
      </c>
      <c r="I4097" s="3" t="s">
        <v>22</v>
      </c>
      <c r="J4097" s="3" t="s">
        <v>21</v>
      </c>
      <c r="K4097" s="3" t="s">
        <v>2638</v>
      </c>
      <c r="L4097" s="3" t="s">
        <v>44</v>
      </c>
      <c r="M4097" s="3" t="s">
        <v>306</v>
      </c>
      <c r="N4097" s="3">
        <v>0</v>
      </c>
      <c r="O4097" s="3">
        <v>171</v>
      </c>
    </row>
    <row r="4098" spans="1:15" ht="17.100000000000001">
      <c r="A4098" s="3" t="s">
        <v>4966</v>
      </c>
      <c r="B4098" s="3" t="s">
        <v>81</v>
      </c>
      <c r="C4098" s="3" t="s">
        <v>537</v>
      </c>
      <c r="D4098" s="3" t="s">
        <v>62</v>
      </c>
      <c r="E4098" s="3" t="s">
        <v>63</v>
      </c>
      <c r="F4098" s="3">
        <v>27</v>
      </c>
      <c r="G4098" s="3" t="s">
        <v>338</v>
      </c>
      <c r="H4098" s="3" t="s">
        <v>21</v>
      </c>
      <c r="I4098" s="3" t="s">
        <v>22</v>
      </c>
      <c r="J4098" s="3" t="s">
        <v>21</v>
      </c>
      <c r="K4098" s="3" t="s">
        <v>340</v>
      </c>
      <c r="L4098" s="3" t="s">
        <v>108</v>
      </c>
      <c r="M4098" s="3" t="s">
        <v>173</v>
      </c>
      <c r="N4098" s="3">
        <v>21</v>
      </c>
      <c r="O4098" s="3">
        <v>289</v>
      </c>
    </row>
    <row r="4099" spans="1:15" ht="17.100000000000001">
      <c r="A4099" s="3" t="s">
        <v>4967</v>
      </c>
      <c r="B4099" s="3" t="s">
        <v>3651</v>
      </c>
      <c r="C4099" s="3"/>
      <c r="D4099" s="3" t="s">
        <v>20</v>
      </c>
      <c r="E4099" s="3" t="s">
        <v>339</v>
      </c>
      <c r="F4099" s="3">
        <v>27</v>
      </c>
      <c r="G4099" s="3" t="s">
        <v>57</v>
      </c>
      <c r="H4099" s="3" t="s">
        <v>21</v>
      </c>
      <c r="I4099" s="3" t="s">
        <v>22</v>
      </c>
      <c r="J4099" s="3" t="s">
        <v>21</v>
      </c>
      <c r="K4099" s="3"/>
      <c r="L4099" s="3" t="s">
        <v>33</v>
      </c>
      <c r="M4099" s="3" t="s">
        <v>50</v>
      </c>
      <c r="N4099" s="3">
        <v>38</v>
      </c>
      <c r="O4099" s="3">
        <v>163</v>
      </c>
    </row>
    <row r="4100" spans="1:15" ht="17.100000000000001">
      <c r="A4100" s="3" t="s">
        <v>4968</v>
      </c>
      <c r="B4100" s="3" t="s">
        <v>1162</v>
      </c>
      <c r="C4100" s="3" t="s">
        <v>3407</v>
      </c>
      <c r="D4100" s="3" t="s">
        <v>2190</v>
      </c>
      <c r="E4100" s="3" t="s">
        <v>2191</v>
      </c>
      <c r="F4100" s="3">
        <v>27</v>
      </c>
      <c r="G4100" s="3" t="s">
        <v>69</v>
      </c>
      <c r="H4100" s="3" t="s">
        <v>21</v>
      </c>
      <c r="I4100" s="3" t="s">
        <v>22</v>
      </c>
      <c r="J4100" s="3" t="s">
        <v>21</v>
      </c>
      <c r="K4100" s="3"/>
      <c r="L4100" s="3" t="s">
        <v>160</v>
      </c>
      <c r="M4100" s="3" t="s">
        <v>214</v>
      </c>
      <c r="N4100" s="3">
        <v>36</v>
      </c>
      <c r="O4100" s="3">
        <v>238</v>
      </c>
    </row>
    <row r="4101" spans="1:15" ht="17.100000000000001">
      <c r="A4101" s="3" t="s">
        <v>4969</v>
      </c>
      <c r="B4101" s="3" t="s">
        <v>426</v>
      </c>
      <c r="C4101" s="3" t="s">
        <v>2359</v>
      </c>
      <c r="D4101" s="3" t="s">
        <v>20</v>
      </c>
      <c r="E4101" s="3" t="s">
        <v>339</v>
      </c>
      <c r="F4101" s="3">
        <v>27</v>
      </c>
      <c r="G4101" s="3" t="s">
        <v>124</v>
      </c>
      <c r="H4101" s="3" t="s">
        <v>21</v>
      </c>
      <c r="I4101" s="3" t="s">
        <v>22</v>
      </c>
      <c r="J4101" s="3" t="s">
        <v>21</v>
      </c>
      <c r="K4101" s="3"/>
      <c r="L4101" s="3" t="s">
        <v>160</v>
      </c>
      <c r="M4101" s="3" t="s">
        <v>76</v>
      </c>
      <c r="N4101" s="3">
        <v>38</v>
      </c>
      <c r="O4101" s="3">
        <v>162</v>
      </c>
    </row>
    <row r="4102" spans="1:15" ht="17.100000000000001">
      <c r="A4102" s="3" t="s">
        <v>4970</v>
      </c>
      <c r="B4102" s="3" t="s">
        <v>16</v>
      </c>
      <c r="C4102" s="3" t="s">
        <v>27</v>
      </c>
      <c r="D4102" s="3" t="s">
        <v>18</v>
      </c>
      <c r="E4102" s="3" t="s">
        <v>19</v>
      </c>
      <c r="F4102" s="3">
        <v>27</v>
      </c>
      <c r="G4102" s="3" t="s">
        <v>2405</v>
      </c>
      <c r="H4102" s="3" t="s">
        <v>21</v>
      </c>
      <c r="I4102" s="3" t="s">
        <v>22</v>
      </c>
      <c r="J4102" s="3" t="s">
        <v>21</v>
      </c>
      <c r="K4102" s="3"/>
      <c r="L4102" s="3" t="s">
        <v>33</v>
      </c>
      <c r="M4102" s="3" t="s">
        <v>50</v>
      </c>
      <c r="N4102" s="3">
        <v>48</v>
      </c>
      <c r="O4102" s="3">
        <v>228</v>
      </c>
    </row>
    <row r="4103" spans="1:15" ht="17.100000000000001">
      <c r="A4103" s="3" t="s">
        <v>4971</v>
      </c>
      <c r="B4103" s="3" t="s">
        <v>81</v>
      </c>
      <c r="C4103" s="3" t="s">
        <v>762</v>
      </c>
      <c r="D4103" s="3" t="s">
        <v>91</v>
      </c>
      <c r="E4103" s="3" t="s">
        <v>92</v>
      </c>
      <c r="F4103" s="3">
        <v>27</v>
      </c>
      <c r="G4103" s="3" t="s">
        <v>74</v>
      </c>
      <c r="H4103" s="3" t="s">
        <v>21</v>
      </c>
      <c r="I4103" s="3" t="s">
        <v>22</v>
      </c>
      <c r="J4103" s="3" t="s">
        <v>21</v>
      </c>
      <c r="K4103" s="3"/>
      <c r="L4103" s="3" t="s">
        <v>333</v>
      </c>
      <c r="M4103" s="3" t="s">
        <v>147</v>
      </c>
      <c r="N4103" s="3">
        <v>11</v>
      </c>
      <c r="O4103" s="3">
        <v>209</v>
      </c>
    </row>
    <row r="4104" spans="1:15" ht="17.100000000000001">
      <c r="A4104" s="3" t="s">
        <v>4972</v>
      </c>
      <c r="B4104" s="3" t="s">
        <v>81</v>
      </c>
      <c r="C4104" s="3" t="s">
        <v>397</v>
      </c>
      <c r="D4104" s="3" t="s">
        <v>91</v>
      </c>
      <c r="E4104" s="3" t="s">
        <v>92</v>
      </c>
      <c r="F4104" s="3">
        <v>27</v>
      </c>
      <c r="G4104" s="3" t="s">
        <v>370</v>
      </c>
      <c r="H4104" s="3" t="s">
        <v>21</v>
      </c>
      <c r="I4104" s="3" t="s">
        <v>22</v>
      </c>
      <c r="J4104" s="3" t="s">
        <v>21</v>
      </c>
      <c r="K4104" s="3"/>
      <c r="L4104" s="3" t="s">
        <v>467</v>
      </c>
      <c r="M4104" s="3" t="s">
        <v>347</v>
      </c>
      <c r="N4104" s="3">
        <v>18</v>
      </c>
      <c r="O4104" s="3">
        <v>227</v>
      </c>
    </row>
    <row r="4105" spans="1:15" ht="17.100000000000001">
      <c r="A4105" s="3" t="s">
        <v>4973</v>
      </c>
      <c r="B4105" s="3" t="s">
        <v>249</v>
      </c>
      <c r="C4105" s="3" t="s">
        <v>592</v>
      </c>
      <c r="D4105" s="3" t="s">
        <v>20</v>
      </c>
      <c r="E4105" s="3" t="s">
        <v>339</v>
      </c>
      <c r="F4105" s="3">
        <v>27</v>
      </c>
      <c r="G4105" s="3" t="s">
        <v>57</v>
      </c>
      <c r="H4105" s="3" t="s">
        <v>21</v>
      </c>
      <c r="I4105" s="3" t="s">
        <v>22</v>
      </c>
      <c r="J4105" s="3" t="s">
        <v>21</v>
      </c>
      <c r="K4105" s="3" t="s">
        <v>870</v>
      </c>
      <c r="L4105" s="3" t="s">
        <v>33</v>
      </c>
      <c r="M4105" s="3" t="s">
        <v>29</v>
      </c>
      <c r="N4105" s="3">
        <v>41</v>
      </c>
      <c r="O4105" s="3">
        <v>245</v>
      </c>
    </row>
    <row r="4106" spans="1:15" ht="17.100000000000001">
      <c r="A4106" s="3" t="s">
        <v>4974</v>
      </c>
      <c r="B4106" s="3" t="s">
        <v>72</v>
      </c>
      <c r="C4106" s="3" t="s">
        <v>103</v>
      </c>
      <c r="D4106" s="3" t="s">
        <v>91</v>
      </c>
      <c r="E4106" s="3" t="s">
        <v>92</v>
      </c>
      <c r="F4106" s="3">
        <v>27</v>
      </c>
      <c r="G4106" s="3" t="s">
        <v>124</v>
      </c>
      <c r="H4106" s="3" t="s">
        <v>21</v>
      </c>
      <c r="I4106" s="3" t="s">
        <v>22</v>
      </c>
      <c r="J4106" s="3" t="s">
        <v>21</v>
      </c>
      <c r="K4106" s="3"/>
      <c r="L4106" s="3" t="s">
        <v>247</v>
      </c>
      <c r="M4106" s="3" t="s">
        <v>109</v>
      </c>
      <c r="N4106" s="3">
        <v>9</v>
      </c>
      <c r="O4106" s="3">
        <v>310</v>
      </c>
    </row>
    <row r="4107" spans="1:15" ht="17.100000000000001">
      <c r="A4107" s="3" t="s">
        <v>4975</v>
      </c>
      <c r="B4107" s="3" t="s">
        <v>16</v>
      </c>
      <c r="C4107" s="3" t="s">
        <v>282</v>
      </c>
      <c r="D4107" s="3" t="s">
        <v>62</v>
      </c>
      <c r="E4107" s="3" t="s">
        <v>63</v>
      </c>
      <c r="F4107" s="3">
        <v>27</v>
      </c>
      <c r="G4107" s="3" t="s">
        <v>252</v>
      </c>
      <c r="H4107" s="3" t="s">
        <v>21</v>
      </c>
      <c r="I4107" s="3" t="s">
        <v>22</v>
      </c>
      <c r="J4107" s="3" t="s">
        <v>21</v>
      </c>
      <c r="K4107" s="3"/>
      <c r="L4107" s="3" t="s">
        <v>99</v>
      </c>
      <c r="M4107" s="3" t="s">
        <v>343</v>
      </c>
      <c r="N4107" s="3">
        <v>60</v>
      </c>
      <c r="O4107" s="3">
        <v>203</v>
      </c>
    </row>
    <row r="4108" spans="1:15" ht="17.100000000000001">
      <c r="A4108" s="3" t="s">
        <v>4976</v>
      </c>
      <c r="B4108" s="3" t="s">
        <v>36</v>
      </c>
      <c r="C4108" s="3" t="s">
        <v>1358</v>
      </c>
      <c r="D4108" s="3" t="s">
        <v>18</v>
      </c>
      <c r="E4108" s="3" t="s">
        <v>19</v>
      </c>
      <c r="F4108" s="3">
        <v>27</v>
      </c>
      <c r="G4108" s="3" t="s">
        <v>124</v>
      </c>
      <c r="H4108" s="3" t="s">
        <v>21</v>
      </c>
      <c r="I4108" s="3" t="s">
        <v>22</v>
      </c>
      <c r="J4108" s="3" t="s">
        <v>21</v>
      </c>
      <c r="K4108" s="3"/>
      <c r="L4108" s="3" t="s">
        <v>333</v>
      </c>
      <c r="M4108" s="3" t="s">
        <v>3953</v>
      </c>
      <c r="N4108" s="3">
        <v>26</v>
      </c>
      <c r="O4108" s="3">
        <v>269</v>
      </c>
    </row>
    <row r="4109" spans="1:15" ht="17.100000000000001">
      <c r="A4109" s="3" t="s">
        <v>4977</v>
      </c>
      <c r="B4109" s="3" t="s">
        <v>81</v>
      </c>
      <c r="C4109" s="3" t="s">
        <v>27</v>
      </c>
      <c r="D4109" s="3" t="s">
        <v>18</v>
      </c>
      <c r="E4109" s="3" t="s">
        <v>19</v>
      </c>
      <c r="F4109" s="3">
        <v>27</v>
      </c>
      <c r="G4109" s="3" t="s">
        <v>57</v>
      </c>
      <c r="H4109" s="3" t="s">
        <v>21</v>
      </c>
      <c r="I4109" s="3" t="s">
        <v>22</v>
      </c>
      <c r="J4109" s="3" t="s">
        <v>21</v>
      </c>
      <c r="K4109" s="3"/>
      <c r="L4109" s="3" t="s">
        <v>108</v>
      </c>
      <c r="M4109" s="3" t="s">
        <v>139</v>
      </c>
      <c r="N4109" s="3">
        <v>9</v>
      </c>
      <c r="O4109" s="3">
        <v>204</v>
      </c>
    </row>
    <row r="4110" spans="1:15" ht="17.100000000000001">
      <c r="A4110" s="3" t="s">
        <v>4978</v>
      </c>
      <c r="B4110" s="3" t="s">
        <v>843</v>
      </c>
      <c r="C4110" s="3" t="s">
        <v>204</v>
      </c>
      <c r="D4110" s="3" t="s">
        <v>91</v>
      </c>
      <c r="E4110" s="3" t="s">
        <v>92</v>
      </c>
      <c r="F4110" s="3">
        <v>27</v>
      </c>
      <c r="G4110" s="3" t="s">
        <v>74</v>
      </c>
      <c r="H4110" s="3" t="s">
        <v>21</v>
      </c>
      <c r="I4110" s="3" t="s">
        <v>22</v>
      </c>
      <c r="J4110" s="3" t="s">
        <v>21</v>
      </c>
      <c r="K4110" s="3"/>
      <c r="L4110" s="3" t="s">
        <v>49</v>
      </c>
      <c r="M4110" s="3" t="s">
        <v>227</v>
      </c>
      <c r="N4110" s="3">
        <v>18</v>
      </c>
      <c r="O4110" s="3">
        <v>258</v>
      </c>
    </row>
    <row r="4111" spans="1:15" ht="17.100000000000001">
      <c r="A4111" s="3" t="s">
        <v>4979</v>
      </c>
      <c r="B4111" s="3" t="s">
        <v>36</v>
      </c>
      <c r="C4111" s="3" t="s">
        <v>231</v>
      </c>
      <c r="D4111" s="3" t="s">
        <v>18</v>
      </c>
      <c r="E4111" s="3" t="s">
        <v>19</v>
      </c>
      <c r="F4111" s="3">
        <v>27</v>
      </c>
      <c r="G4111" s="3" t="s">
        <v>3718</v>
      </c>
      <c r="H4111" s="3" t="s">
        <v>21</v>
      </c>
      <c r="I4111" s="3" t="s">
        <v>22</v>
      </c>
      <c r="J4111" s="3" t="s">
        <v>21</v>
      </c>
      <c r="K4111" s="3"/>
      <c r="L4111" s="3" t="s">
        <v>33</v>
      </c>
      <c r="M4111" s="3" t="s">
        <v>88</v>
      </c>
      <c r="N4111" s="3">
        <v>33</v>
      </c>
      <c r="O4111" s="3">
        <v>266</v>
      </c>
    </row>
    <row r="4112" spans="1:15" ht="17.100000000000001">
      <c r="A4112" s="3" t="s">
        <v>4980</v>
      </c>
      <c r="B4112" s="3" t="s">
        <v>81</v>
      </c>
      <c r="C4112" s="3" t="s">
        <v>836</v>
      </c>
      <c r="D4112" s="3" t="s">
        <v>62</v>
      </c>
      <c r="E4112" s="3" t="s">
        <v>63</v>
      </c>
      <c r="F4112" s="3">
        <v>27</v>
      </c>
      <c r="G4112" s="3" t="s">
        <v>229</v>
      </c>
      <c r="H4112" s="3" t="s">
        <v>21</v>
      </c>
      <c r="I4112" s="3" t="s">
        <v>22</v>
      </c>
      <c r="J4112" s="3" t="s">
        <v>21</v>
      </c>
      <c r="K4112" s="3"/>
      <c r="L4112" s="3" t="s">
        <v>44</v>
      </c>
      <c r="M4112" s="3" t="s">
        <v>306</v>
      </c>
      <c r="N4112" s="3">
        <v>11</v>
      </c>
      <c r="O4112" s="3">
        <v>301</v>
      </c>
    </row>
    <row r="4113" spans="1:15" ht="17.100000000000001">
      <c r="A4113" s="3" t="s">
        <v>4981</v>
      </c>
      <c r="B4113" s="3" t="s">
        <v>16</v>
      </c>
      <c r="C4113" s="3" t="s">
        <v>4982</v>
      </c>
      <c r="D4113" s="3" t="s">
        <v>20</v>
      </c>
      <c r="E4113" s="3" t="s">
        <v>4877</v>
      </c>
      <c r="F4113" s="3">
        <v>27</v>
      </c>
      <c r="G4113" s="3" t="s">
        <v>3854</v>
      </c>
      <c r="H4113" s="3" t="s">
        <v>21</v>
      </c>
      <c r="I4113" s="3" t="s">
        <v>22</v>
      </c>
      <c r="J4113" s="3" t="s">
        <v>21</v>
      </c>
      <c r="K4113" s="3"/>
      <c r="L4113" s="3" t="s">
        <v>160</v>
      </c>
      <c r="M4113" s="3" t="s">
        <v>347</v>
      </c>
      <c r="N4113" s="3">
        <v>66</v>
      </c>
      <c r="O4113" s="3">
        <v>196</v>
      </c>
    </row>
    <row r="4114" spans="1:15" ht="17.100000000000001">
      <c r="A4114" s="3" t="s">
        <v>4983</v>
      </c>
      <c r="B4114" s="3" t="s">
        <v>567</v>
      </c>
      <c r="C4114" s="3" t="s">
        <v>37</v>
      </c>
      <c r="D4114" s="3" t="s">
        <v>38</v>
      </c>
      <c r="E4114" s="3" t="s">
        <v>39</v>
      </c>
      <c r="F4114" s="3">
        <v>27</v>
      </c>
      <c r="G4114" s="3" t="s">
        <v>455</v>
      </c>
      <c r="H4114" s="3" t="s">
        <v>21</v>
      </c>
      <c r="I4114" s="3" t="s">
        <v>22</v>
      </c>
      <c r="J4114" s="3" t="s">
        <v>21</v>
      </c>
      <c r="K4114" s="3"/>
      <c r="L4114" s="3" t="s">
        <v>104</v>
      </c>
      <c r="M4114" s="3" t="s">
        <v>173</v>
      </c>
      <c r="N4114" s="3">
        <v>9</v>
      </c>
      <c r="O4114" s="3">
        <v>268</v>
      </c>
    </row>
    <row r="4115" spans="1:15" ht="17.100000000000001">
      <c r="A4115" s="3" t="s">
        <v>4984</v>
      </c>
      <c r="B4115" s="3" t="s">
        <v>72</v>
      </c>
      <c r="C4115" s="3" t="s">
        <v>627</v>
      </c>
      <c r="D4115" s="3" t="s">
        <v>20</v>
      </c>
      <c r="E4115" s="3" t="s">
        <v>339</v>
      </c>
      <c r="F4115" s="3">
        <v>27</v>
      </c>
      <c r="G4115" s="3" t="s">
        <v>1308</v>
      </c>
      <c r="H4115" s="3" t="s">
        <v>21</v>
      </c>
      <c r="I4115" s="3" t="s">
        <v>22</v>
      </c>
      <c r="J4115" s="3" t="s">
        <v>21</v>
      </c>
      <c r="K4115" s="3"/>
      <c r="L4115" s="3" t="s">
        <v>49</v>
      </c>
      <c r="M4115" s="3" t="s">
        <v>266</v>
      </c>
      <c r="N4115" s="3">
        <v>14</v>
      </c>
      <c r="O4115" s="3">
        <v>231</v>
      </c>
    </row>
    <row r="4116" spans="1:15" ht="17.100000000000001">
      <c r="A4116" s="3" t="s">
        <v>4985</v>
      </c>
      <c r="B4116" s="3" t="s">
        <v>16</v>
      </c>
      <c r="C4116" s="3" t="s">
        <v>2232</v>
      </c>
      <c r="D4116" s="3" t="s">
        <v>20</v>
      </c>
      <c r="E4116" s="3" t="s">
        <v>339</v>
      </c>
      <c r="F4116" s="3">
        <v>27</v>
      </c>
      <c r="G4116" s="3" t="s">
        <v>40</v>
      </c>
      <c r="H4116" s="3" t="s">
        <v>21</v>
      </c>
      <c r="I4116" s="3" t="s">
        <v>22</v>
      </c>
      <c r="J4116" s="3" t="s">
        <v>21</v>
      </c>
      <c r="K4116" s="3"/>
      <c r="L4116" s="3" t="s">
        <v>247</v>
      </c>
      <c r="M4116" s="3" t="s">
        <v>173</v>
      </c>
      <c r="N4116" s="3">
        <v>65</v>
      </c>
      <c r="O4116" s="3">
        <v>166</v>
      </c>
    </row>
    <row r="4117" spans="1:15" ht="17.100000000000001">
      <c r="A4117" s="3" t="s">
        <v>4986</v>
      </c>
      <c r="B4117" s="3" t="s">
        <v>42</v>
      </c>
      <c r="C4117" s="3" t="s">
        <v>134</v>
      </c>
      <c r="D4117" s="3" t="s">
        <v>38</v>
      </c>
      <c r="E4117" s="3" t="s">
        <v>39</v>
      </c>
      <c r="F4117" s="3">
        <v>27</v>
      </c>
      <c r="G4117" s="3" t="s">
        <v>204</v>
      </c>
      <c r="H4117" s="3" t="s">
        <v>21</v>
      </c>
      <c r="I4117" s="3" t="s">
        <v>22</v>
      </c>
      <c r="J4117" s="3" t="s">
        <v>21</v>
      </c>
      <c r="K4117" s="3"/>
      <c r="L4117" s="3" t="s">
        <v>33</v>
      </c>
      <c r="M4117" s="3" t="s">
        <v>24</v>
      </c>
      <c r="N4117" s="3">
        <v>5</v>
      </c>
      <c r="O4117" s="3">
        <v>183</v>
      </c>
    </row>
    <row r="4118" spans="1:15" ht="17.100000000000001">
      <c r="A4118" s="3" t="s">
        <v>4987</v>
      </c>
      <c r="B4118" s="3" t="s">
        <v>2259</v>
      </c>
      <c r="C4118" s="3" t="s">
        <v>234</v>
      </c>
      <c r="D4118" s="3" t="s">
        <v>38</v>
      </c>
      <c r="E4118" s="3" t="s">
        <v>39</v>
      </c>
      <c r="F4118" s="3">
        <v>27</v>
      </c>
      <c r="G4118" s="3" t="s">
        <v>390</v>
      </c>
      <c r="H4118" s="3" t="s">
        <v>21</v>
      </c>
      <c r="I4118" s="3" t="s">
        <v>22</v>
      </c>
      <c r="J4118" s="3" t="s">
        <v>21</v>
      </c>
      <c r="K4118" s="3"/>
      <c r="L4118" s="3" t="s">
        <v>104</v>
      </c>
      <c r="M4118" s="3" t="s">
        <v>266</v>
      </c>
      <c r="N4118" s="3">
        <v>32</v>
      </c>
      <c r="O4118" s="3">
        <v>313</v>
      </c>
    </row>
    <row r="4119" spans="1:15" ht="17.100000000000001">
      <c r="A4119" s="3" t="s">
        <v>4988</v>
      </c>
      <c r="B4119" s="3" t="s">
        <v>249</v>
      </c>
      <c r="C4119" s="3" t="s">
        <v>231</v>
      </c>
      <c r="D4119" s="3" t="s">
        <v>18</v>
      </c>
      <c r="E4119" s="3" t="s">
        <v>19</v>
      </c>
      <c r="F4119" s="3">
        <v>27</v>
      </c>
      <c r="G4119" s="3" t="s">
        <v>229</v>
      </c>
      <c r="H4119" s="3" t="s">
        <v>21</v>
      </c>
      <c r="I4119" s="3" t="s">
        <v>22</v>
      </c>
      <c r="J4119" s="3" t="s">
        <v>21</v>
      </c>
      <c r="K4119" s="3"/>
      <c r="L4119" s="3" t="s">
        <v>477</v>
      </c>
      <c r="M4119" s="3" t="s">
        <v>76</v>
      </c>
      <c r="N4119" s="3">
        <v>56</v>
      </c>
      <c r="O4119" s="3">
        <v>366</v>
      </c>
    </row>
    <row r="4120" spans="1:15" ht="17.100000000000001">
      <c r="A4120" s="3" t="s">
        <v>4989</v>
      </c>
      <c r="B4120" s="3" t="s">
        <v>115</v>
      </c>
      <c r="C4120" s="3" t="s">
        <v>112</v>
      </c>
      <c r="D4120" s="3" t="s">
        <v>38</v>
      </c>
      <c r="E4120" s="3" t="s">
        <v>39</v>
      </c>
      <c r="F4120" s="3">
        <v>27</v>
      </c>
      <c r="G4120" s="3" t="s">
        <v>2764</v>
      </c>
      <c r="H4120" s="3" t="s">
        <v>21</v>
      </c>
      <c r="I4120" s="3" t="s">
        <v>22</v>
      </c>
      <c r="J4120" s="3" t="s">
        <v>21</v>
      </c>
      <c r="K4120" s="3"/>
      <c r="L4120" s="3" t="s">
        <v>160</v>
      </c>
      <c r="M4120" s="3" t="s">
        <v>45</v>
      </c>
      <c r="N4120" s="3">
        <v>72</v>
      </c>
      <c r="O4120" s="3">
        <v>311</v>
      </c>
    </row>
    <row r="4121" spans="1:15" ht="17.100000000000001">
      <c r="A4121" s="3" t="s">
        <v>4990</v>
      </c>
      <c r="B4121" s="3" t="s">
        <v>36</v>
      </c>
      <c r="C4121" s="3"/>
      <c r="D4121" s="3" t="s">
        <v>20</v>
      </c>
      <c r="E4121" s="3" t="s">
        <v>339</v>
      </c>
      <c r="F4121" s="3">
        <v>27</v>
      </c>
      <c r="G4121" s="3" t="s">
        <v>74</v>
      </c>
      <c r="H4121" s="3" t="s">
        <v>21</v>
      </c>
      <c r="I4121" s="3" t="s">
        <v>22</v>
      </c>
      <c r="J4121" s="3" t="s">
        <v>21</v>
      </c>
      <c r="K4121" s="3"/>
      <c r="L4121" s="3" t="s">
        <v>247</v>
      </c>
      <c r="M4121" s="3" t="s">
        <v>147</v>
      </c>
      <c r="N4121" s="3">
        <v>8</v>
      </c>
      <c r="O4121" s="3">
        <v>94</v>
      </c>
    </row>
    <row r="4122" spans="1:15" ht="17.100000000000001">
      <c r="A4122" s="3" t="s">
        <v>4991</v>
      </c>
      <c r="B4122" s="3" t="s">
        <v>106</v>
      </c>
      <c r="C4122" s="3" t="s">
        <v>3854</v>
      </c>
      <c r="D4122" s="3" t="s">
        <v>20</v>
      </c>
      <c r="E4122" s="3" t="s">
        <v>339</v>
      </c>
      <c r="F4122" s="3">
        <v>27</v>
      </c>
      <c r="G4122" s="3" t="s">
        <v>32</v>
      </c>
      <c r="H4122" s="3" t="s">
        <v>21</v>
      </c>
      <c r="I4122" s="3" t="s">
        <v>22</v>
      </c>
      <c r="J4122" s="3" t="s">
        <v>21</v>
      </c>
      <c r="K4122" s="3"/>
      <c r="L4122" s="3" t="s">
        <v>23</v>
      </c>
      <c r="M4122" s="3" t="s">
        <v>24</v>
      </c>
      <c r="N4122" s="3">
        <v>52</v>
      </c>
      <c r="O4122" s="3">
        <v>301</v>
      </c>
    </row>
    <row r="4123" spans="1:15" ht="17.100000000000001">
      <c r="A4123" s="3" t="s">
        <v>2513</v>
      </c>
      <c r="B4123" s="3" t="s">
        <v>680</v>
      </c>
      <c r="C4123" s="3" t="s">
        <v>669</v>
      </c>
      <c r="D4123" s="3" t="s">
        <v>62</v>
      </c>
      <c r="E4123" s="3" t="s">
        <v>63</v>
      </c>
      <c r="F4123" s="3">
        <v>27</v>
      </c>
      <c r="G4123" s="3" t="s">
        <v>669</v>
      </c>
      <c r="H4123" s="3" t="s">
        <v>21</v>
      </c>
      <c r="I4123" s="3" t="s">
        <v>22</v>
      </c>
      <c r="J4123" s="3" t="s">
        <v>21</v>
      </c>
      <c r="K4123" s="3"/>
      <c r="L4123" s="3" t="s">
        <v>160</v>
      </c>
      <c r="M4123" s="3" t="s">
        <v>214</v>
      </c>
      <c r="N4123" s="3">
        <v>46</v>
      </c>
      <c r="O4123" s="3">
        <v>289</v>
      </c>
    </row>
    <row r="4124" spans="1:15" ht="17.100000000000001">
      <c r="A4124" s="3" t="s">
        <v>4992</v>
      </c>
      <c r="B4124" s="3" t="s">
        <v>115</v>
      </c>
      <c r="C4124" s="3" t="s">
        <v>1184</v>
      </c>
      <c r="D4124" s="3" t="s">
        <v>20</v>
      </c>
      <c r="E4124" s="3" t="s">
        <v>339</v>
      </c>
      <c r="F4124" s="3">
        <v>27</v>
      </c>
      <c r="G4124" s="3" t="s">
        <v>390</v>
      </c>
      <c r="H4124" s="3" t="s">
        <v>21</v>
      </c>
      <c r="I4124" s="3" t="s">
        <v>22</v>
      </c>
      <c r="J4124" s="3" t="s">
        <v>21</v>
      </c>
      <c r="K4124" s="3"/>
      <c r="L4124" s="3" t="s">
        <v>23</v>
      </c>
      <c r="M4124" s="3" t="s">
        <v>88</v>
      </c>
      <c r="N4124" s="3">
        <v>13</v>
      </c>
      <c r="O4124" s="3">
        <v>280</v>
      </c>
    </row>
    <row r="4125" spans="1:15" ht="17.100000000000001">
      <c r="A4125" s="3" t="s">
        <v>4993</v>
      </c>
      <c r="B4125" s="3" t="s">
        <v>36</v>
      </c>
      <c r="C4125" s="3" t="s">
        <v>370</v>
      </c>
      <c r="D4125" s="3" t="s">
        <v>18</v>
      </c>
      <c r="E4125" s="3" t="s">
        <v>19</v>
      </c>
      <c r="F4125" s="3">
        <v>27</v>
      </c>
      <c r="G4125" s="3" t="s">
        <v>204</v>
      </c>
      <c r="H4125" s="3" t="s">
        <v>21</v>
      </c>
      <c r="I4125" s="3" t="s">
        <v>22</v>
      </c>
      <c r="J4125" s="3" t="s">
        <v>21</v>
      </c>
      <c r="K4125" s="3"/>
      <c r="L4125" s="3" t="s">
        <v>160</v>
      </c>
      <c r="M4125" s="3" t="s">
        <v>266</v>
      </c>
      <c r="N4125" s="3">
        <v>12</v>
      </c>
      <c r="O4125" s="3">
        <v>278</v>
      </c>
    </row>
    <row r="4126" spans="1:15" ht="17.100000000000001">
      <c r="A4126" s="3" t="s">
        <v>4994</v>
      </c>
      <c r="B4126" s="3" t="s">
        <v>1915</v>
      </c>
      <c r="C4126" s="3" t="s">
        <v>592</v>
      </c>
      <c r="D4126" s="3" t="s">
        <v>20</v>
      </c>
      <c r="E4126" s="3" t="s">
        <v>339</v>
      </c>
      <c r="F4126" s="3">
        <v>27</v>
      </c>
      <c r="G4126" s="3" t="s">
        <v>1225</v>
      </c>
      <c r="H4126" s="3" t="s">
        <v>21</v>
      </c>
      <c r="I4126" s="3" t="s">
        <v>22</v>
      </c>
      <c r="J4126" s="3" t="s">
        <v>21</v>
      </c>
      <c r="K4126" s="3"/>
      <c r="L4126" s="3" t="s">
        <v>58</v>
      </c>
      <c r="M4126" s="3" t="s">
        <v>82</v>
      </c>
      <c r="N4126" s="3">
        <v>24</v>
      </c>
      <c r="O4126" s="3">
        <v>282</v>
      </c>
    </row>
    <row r="4127" spans="1:15" ht="17.100000000000001">
      <c r="A4127" s="3" t="s">
        <v>4995</v>
      </c>
      <c r="B4127" s="3" t="s">
        <v>16</v>
      </c>
      <c r="C4127" s="3" t="s">
        <v>3064</v>
      </c>
      <c r="D4127" s="3" t="s">
        <v>20</v>
      </c>
      <c r="E4127" s="3" t="s">
        <v>339</v>
      </c>
      <c r="F4127" s="3">
        <v>27</v>
      </c>
      <c r="G4127" s="3" t="s">
        <v>253</v>
      </c>
      <c r="H4127" s="3" t="s">
        <v>21</v>
      </c>
      <c r="I4127" s="3" t="s">
        <v>22</v>
      </c>
      <c r="J4127" s="3" t="s">
        <v>21</v>
      </c>
      <c r="K4127" s="3"/>
      <c r="L4127" s="3" t="s">
        <v>333</v>
      </c>
      <c r="M4127" s="3" t="s">
        <v>367</v>
      </c>
      <c r="N4127" s="3">
        <v>121</v>
      </c>
      <c r="O4127" s="3">
        <v>375</v>
      </c>
    </row>
    <row r="4128" spans="1:15" ht="17.100000000000001">
      <c r="A4128" s="3" t="s">
        <v>4996</v>
      </c>
      <c r="B4128" s="3" t="s">
        <v>36</v>
      </c>
      <c r="C4128" s="3" t="s">
        <v>868</v>
      </c>
      <c r="D4128" s="3" t="s">
        <v>20</v>
      </c>
      <c r="E4128" s="3" t="s">
        <v>339</v>
      </c>
      <c r="F4128" s="3">
        <v>28</v>
      </c>
      <c r="G4128" s="3" t="s">
        <v>947</v>
      </c>
      <c r="H4128" s="3" t="s">
        <v>21</v>
      </c>
      <c r="I4128" s="3" t="s">
        <v>22</v>
      </c>
      <c r="J4128" s="3" t="s">
        <v>21</v>
      </c>
      <c r="K4128" s="3"/>
      <c r="L4128" s="3" t="s">
        <v>49</v>
      </c>
      <c r="M4128" s="3" t="s">
        <v>266</v>
      </c>
      <c r="N4128" s="3">
        <v>20</v>
      </c>
      <c r="O4128" s="3">
        <v>300</v>
      </c>
    </row>
    <row r="4129" spans="1:15" ht="17.100000000000001">
      <c r="A4129" s="3" t="s">
        <v>4997</v>
      </c>
      <c r="B4129" s="3" t="s">
        <v>166</v>
      </c>
      <c r="C4129" s="3" t="s">
        <v>56</v>
      </c>
      <c r="D4129" s="3" t="s">
        <v>38</v>
      </c>
      <c r="E4129" s="3" t="s">
        <v>39</v>
      </c>
      <c r="F4129" s="3">
        <v>28</v>
      </c>
      <c r="G4129" s="3" t="s">
        <v>275</v>
      </c>
      <c r="H4129" s="3" t="s">
        <v>21</v>
      </c>
      <c r="I4129" s="3" t="s">
        <v>22</v>
      </c>
      <c r="J4129" s="3" t="s">
        <v>21</v>
      </c>
      <c r="K4129" s="3"/>
      <c r="L4129" s="3" t="s">
        <v>104</v>
      </c>
      <c r="M4129" s="3" t="s">
        <v>347</v>
      </c>
      <c r="N4129" s="3">
        <v>0</v>
      </c>
      <c r="O4129" s="3">
        <v>179</v>
      </c>
    </row>
    <row r="4130" spans="1:15" ht="17.100000000000001">
      <c r="A4130" s="3" t="s">
        <v>4998</v>
      </c>
      <c r="B4130" s="3" t="s">
        <v>249</v>
      </c>
      <c r="C4130" s="3" t="s">
        <v>149</v>
      </c>
      <c r="D4130" s="3" t="s">
        <v>18</v>
      </c>
      <c r="E4130" s="3" t="s">
        <v>19</v>
      </c>
      <c r="F4130" s="3">
        <v>28</v>
      </c>
      <c r="G4130" s="3" t="s">
        <v>4999</v>
      </c>
      <c r="H4130" s="3" t="s">
        <v>21</v>
      </c>
      <c r="I4130" s="3" t="s">
        <v>22</v>
      </c>
      <c r="J4130" s="3" t="s">
        <v>21</v>
      </c>
      <c r="K4130" s="3"/>
      <c r="L4130" s="3" t="s">
        <v>33</v>
      </c>
      <c r="M4130" s="3" t="s">
        <v>205</v>
      </c>
      <c r="N4130" s="3">
        <v>65</v>
      </c>
      <c r="O4130" s="3">
        <v>304</v>
      </c>
    </row>
    <row r="4131" spans="1:15" ht="17.100000000000001">
      <c r="A4131" s="3" t="s">
        <v>5000</v>
      </c>
      <c r="B4131" s="3" t="s">
        <v>16</v>
      </c>
      <c r="C4131" s="3" t="s">
        <v>37</v>
      </c>
      <c r="D4131" s="3" t="s">
        <v>38</v>
      </c>
      <c r="E4131" s="3" t="s">
        <v>39</v>
      </c>
      <c r="F4131" s="3">
        <v>28</v>
      </c>
      <c r="G4131" s="3" t="s">
        <v>74</v>
      </c>
      <c r="H4131" s="3" t="s">
        <v>21</v>
      </c>
      <c r="I4131" s="3" t="s">
        <v>22</v>
      </c>
      <c r="J4131" s="3" t="s">
        <v>21</v>
      </c>
      <c r="K4131" s="3"/>
      <c r="L4131" s="3" t="s">
        <v>108</v>
      </c>
      <c r="M4131" s="3" t="s">
        <v>147</v>
      </c>
      <c r="N4131" s="3">
        <v>111</v>
      </c>
      <c r="O4131" s="3">
        <v>334</v>
      </c>
    </row>
    <row r="4132" spans="1:15" ht="17.100000000000001">
      <c r="A4132" s="3" t="s">
        <v>5001</v>
      </c>
      <c r="B4132" s="3" t="s">
        <v>1593</v>
      </c>
      <c r="C4132" s="3" t="s">
        <v>200</v>
      </c>
      <c r="D4132" s="3" t="s">
        <v>38</v>
      </c>
      <c r="E4132" s="3" t="s">
        <v>39</v>
      </c>
      <c r="F4132" s="3">
        <v>28</v>
      </c>
      <c r="G4132" s="3" t="s">
        <v>74</v>
      </c>
      <c r="H4132" s="3" t="s">
        <v>21</v>
      </c>
      <c r="I4132" s="3" t="s">
        <v>22</v>
      </c>
      <c r="J4132" s="3" t="s">
        <v>21</v>
      </c>
      <c r="K4132" s="3"/>
      <c r="L4132" s="3" t="s">
        <v>49</v>
      </c>
      <c r="M4132" s="3" t="s">
        <v>50</v>
      </c>
      <c r="N4132" s="3">
        <v>14</v>
      </c>
      <c r="O4132" s="3">
        <v>328</v>
      </c>
    </row>
    <row r="4133" spans="1:15" ht="17.100000000000001">
      <c r="A4133" s="3" t="s">
        <v>5002</v>
      </c>
      <c r="B4133" s="3" t="s">
        <v>16</v>
      </c>
      <c r="C4133" s="3" t="s">
        <v>5003</v>
      </c>
      <c r="D4133" s="3" t="s">
        <v>20</v>
      </c>
      <c r="E4133" s="3" t="s">
        <v>5004</v>
      </c>
      <c r="F4133" s="3">
        <v>28</v>
      </c>
      <c r="G4133" s="3" t="s">
        <v>113</v>
      </c>
      <c r="H4133" s="3" t="s">
        <v>21</v>
      </c>
      <c r="I4133" s="3" t="s">
        <v>22</v>
      </c>
      <c r="J4133" s="3" t="s">
        <v>21</v>
      </c>
      <c r="K4133" s="3"/>
      <c r="L4133" s="3" t="s">
        <v>33</v>
      </c>
      <c r="M4133" s="3" t="s">
        <v>129</v>
      </c>
      <c r="N4133" s="3">
        <v>14</v>
      </c>
      <c r="O4133" s="3">
        <v>55</v>
      </c>
    </row>
    <row r="4134" spans="1:15" ht="17.100000000000001">
      <c r="A4134" s="3" t="s">
        <v>5005</v>
      </c>
      <c r="B4134" s="3" t="s">
        <v>16</v>
      </c>
      <c r="C4134" s="3" t="s">
        <v>5006</v>
      </c>
      <c r="D4134" s="3" t="s">
        <v>20</v>
      </c>
      <c r="E4134" s="3" t="s">
        <v>339</v>
      </c>
      <c r="F4134" s="3">
        <v>28</v>
      </c>
      <c r="G4134" s="3" t="s">
        <v>113</v>
      </c>
      <c r="H4134" s="3" t="s">
        <v>21</v>
      </c>
      <c r="I4134" s="3" t="s">
        <v>22</v>
      </c>
      <c r="J4134" s="3" t="s">
        <v>21</v>
      </c>
      <c r="K4134" s="3"/>
      <c r="L4134" s="3" t="s">
        <v>333</v>
      </c>
      <c r="M4134" s="3" t="s">
        <v>324</v>
      </c>
      <c r="N4134" s="3">
        <v>81</v>
      </c>
      <c r="O4134" s="3">
        <v>124</v>
      </c>
    </row>
    <row r="4135" spans="1:15" ht="17.100000000000001">
      <c r="A4135" s="3" t="s">
        <v>5007</v>
      </c>
      <c r="B4135" s="3" t="s">
        <v>5008</v>
      </c>
      <c r="C4135" s="3"/>
      <c r="D4135" s="3" t="s">
        <v>20</v>
      </c>
      <c r="E4135" s="3" t="s">
        <v>339</v>
      </c>
      <c r="F4135" s="3">
        <v>28</v>
      </c>
      <c r="G4135" s="3" t="s">
        <v>801</v>
      </c>
      <c r="H4135" s="3" t="s">
        <v>21</v>
      </c>
      <c r="I4135" s="3" t="s">
        <v>22</v>
      </c>
      <c r="J4135" s="3" t="s">
        <v>21</v>
      </c>
      <c r="K4135" s="3"/>
      <c r="L4135" s="3" t="s">
        <v>58</v>
      </c>
      <c r="M4135" s="3" t="s">
        <v>82</v>
      </c>
      <c r="N4135" s="3">
        <v>25</v>
      </c>
      <c r="O4135" s="3">
        <v>175</v>
      </c>
    </row>
    <row r="4136" spans="1:15" ht="17.100000000000001">
      <c r="A4136" s="3" t="s">
        <v>5009</v>
      </c>
      <c r="B4136" s="3" t="s">
        <v>36</v>
      </c>
      <c r="C4136" s="3" t="s">
        <v>127</v>
      </c>
      <c r="D4136" s="3" t="s">
        <v>62</v>
      </c>
      <c r="E4136" s="3" t="s">
        <v>63</v>
      </c>
      <c r="F4136" s="3">
        <v>28</v>
      </c>
      <c r="G4136" s="3" t="s">
        <v>74</v>
      </c>
      <c r="H4136" s="3" t="s">
        <v>21</v>
      </c>
      <c r="I4136" s="3" t="s">
        <v>22</v>
      </c>
      <c r="J4136" s="3" t="s">
        <v>21</v>
      </c>
      <c r="K4136" s="3" t="s">
        <v>870</v>
      </c>
      <c r="L4136" s="3" t="s">
        <v>44</v>
      </c>
      <c r="M4136" s="3" t="s">
        <v>173</v>
      </c>
      <c r="N4136" s="3">
        <v>32</v>
      </c>
      <c r="O4136" s="3">
        <v>299</v>
      </c>
    </row>
    <row r="4137" spans="1:15" ht="17.100000000000001">
      <c r="A4137" s="3" t="s">
        <v>5010</v>
      </c>
      <c r="B4137" s="3" t="s">
        <v>181</v>
      </c>
      <c r="C4137" s="3" t="s">
        <v>2744</v>
      </c>
      <c r="D4137" s="3" t="s">
        <v>20</v>
      </c>
      <c r="E4137" s="3" t="s">
        <v>339</v>
      </c>
      <c r="F4137" s="3">
        <v>28</v>
      </c>
      <c r="G4137" s="3" t="s">
        <v>726</v>
      </c>
      <c r="H4137" s="3" t="s">
        <v>21</v>
      </c>
      <c r="I4137" s="3" t="s">
        <v>22</v>
      </c>
      <c r="J4137" s="3" t="s">
        <v>21</v>
      </c>
      <c r="K4137" s="3"/>
      <c r="L4137" s="3" t="s">
        <v>104</v>
      </c>
      <c r="M4137" s="3" t="s">
        <v>88</v>
      </c>
      <c r="N4137" s="3">
        <v>17</v>
      </c>
      <c r="O4137" s="3">
        <v>200</v>
      </c>
    </row>
    <row r="4138" spans="1:15" ht="17.100000000000001">
      <c r="A4138" s="3" t="s">
        <v>5011</v>
      </c>
      <c r="B4138" s="3" t="s">
        <v>42</v>
      </c>
      <c r="C4138" s="3" t="s">
        <v>364</v>
      </c>
      <c r="D4138" s="3" t="s">
        <v>20</v>
      </c>
      <c r="E4138" s="3" t="s">
        <v>339</v>
      </c>
      <c r="F4138" s="3">
        <v>28</v>
      </c>
      <c r="G4138" s="3" t="s">
        <v>52</v>
      </c>
      <c r="H4138" s="3" t="s">
        <v>21</v>
      </c>
      <c r="I4138" s="3" t="s">
        <v>22</v>
      </c>
      <c r="J4138" s="3" t="s">
        <v>21</v>
      </c>
      <c r="K4138" s="3"/>
      <c r="L4138" s="3" t="s">
        <v>218</v>
      </c>
      <c r="M4138" s="3" t="s">
        <v>88</v>
      </c>
      <c r="N4138" s="3">
        <v>18</v>
      </c>
      <c r="O4138" s="3">
        <v>257</v>
      </c>
    </row>
    <row r="4139" spans="1:15" ht="17.100000000000001">
      <c r="A4139" s="3" t="s">
        <v>5012</v>
      </c>
      <c r="B4139" s="3" t="s">
        <v>42</v>
      </c>
      <c r="C4139" s="3" t="s">
        <v>1279</v>
      </c>
      <c r="D4139" s="3" t="s">
        <v>20</v>
      </c>
      <c r="E4139" s="3" t="s">
        <v>339</v>
      </c>
      <c r="F4139" s="3">
        <v>28</v>
      </c>
      <c r="G4139" s="3" t="s">
        <v>3114</v>
      </c>
      <c r="H4139" s="3" t="s">
        <v>21</v>
      </c>
      <c r="I4139" s="3" t="s">
        <v>22</v>
      </c>
      <c r="J4139" s="3" t="s">
        <v>21</v>
      </c>
      <c r="K4139" s="3"/>
      <c r="L4139" s="3" t="s">
        <v>44</v>
      </c>
      <c r="M4139" s="3" t="s">
        <v>205</v>
      </c>
      <c r="N4139" s="3">
        <v>38</v>
      </c>
      <c r="O4139" s="3">
        <v>339</v>
      </c>
    </row>
    <row r="4140" spans="1:15" ht="17.100000000000001">
      <c r="A4140" s="3" t="s">
        <v>5013</v>
      </c>
      <c r="B4140" s="3" t="s">
        <v>81</v>
      </c>
      <c r="C4140" s="3" t="s">
        <v>2359</v>
      </c>
      <c r="D4140" s="3" t="s">
        <v>20</v>
      </c>
      <c r="E4140" s="3" t="s">
        <v>339</v>
      </c>
      <c r="F4140" s="3">
        <v>28</v>
      </c>
      <c r="G4140" s="3" t="s">
        <v>155</v>
      </c>
      <c r="H4140" s="3" t="s">
        <v>21</v>
      </c>
      <c r="I4140" s="3" t="s">
        <v>22</v>
      </c>
      <c r="J4140" s="3" t="s">
        <v>21</v>
      </c>
      <c r="K4140" s="3"/>
      <c r="L4140" s="3" t="s">
        <v>247</v>
      </c>
      <c r="M4140" s="3" t="s">
        <v>266</v>
      </c>
      <c r="N4140" s="3">
        <v>15</v>
      </c>
      <c r="O4140" s="3">
        <v>259</v>
      </c>
    </row>
    <row r="4141" spans="1:15" ht="17.100000000000001">
      <c r="A4141" s="3" t="s">
        <v>5014</v>
      </c>
      <c r="B4141" s="3" t="s">
        <v>322</v>
      </c>
      <c r="C4141" s="3" t="s">
        <v>275</v>
      </c>
      <c r="D4141" s="3" t="s">
        <v>91</v>
      </c>
      <c r="E4141" s="3" t="s">
        <v>92</v>
      </c>
      <c r="F4141" s="3">
        <v>28</v>
      </c>
      <c r="G4141" s="3" t="s">
        <v>74</v>
      </c>
      <c r="H4141" s="3" t="s">
        <v>21</v>
      </c>
      <c r="I4141" s="3" t="s">
        <v>22</v>
      </c>
      <c r="J4141" s="3" t="s">
        <v>21</v>
      </c>
      <c r="K4141" s="3" t="s">
        <v>563</v>
      </c>
      <c r="L4141" s="3" t="s">
        <v>49</v>
      </c>
      <c r="M4141" s="3" t="s">
        <v>76</v>
      </c>
      <c r="N4141" s="3">
        <v>55</v>
      </c>
      <c r="O4141" s="3">
        <v>352</v>
      </c>
    </row>
    <row r="4142" spans="1:15" ht="17.100000000000001">
      <c r="A4142" s="3" t="s">
        <v>5015</v>
      </c>
      <c r="B4142" s="3" t="s">
        <v>81</v>
      </c>
      <c r="C4142" s="3"/>
      <c r="D4142" s="3" t="s">
        <v>20</v>
      </c>
      <c r="E4142" s="3" t="s">
        <v>339</v>
      </c>
      <c r="F4142" s="3">
        <v>28</v>
      </c>
      <c r="G4142" s="3" t="s">
        <v>113</v>
      </c>
      <c r="H4142" s="3" t="s">
        <v>21</v>
      </c>
      <c r="I4142" s="3" t="s">
        <v>22</v>
      </c>
      <c r="J4142" s="3" t="s">
        <v>21</v>
      </c>
      <c r="K4142" s="3"/>
      <c r="L4142" s="3" t="s">
        <v>333</v>
      </c>
      <c r="M4142" s="3" t="s">
        <v>3953</v>
      </c>
      <c r="N4142" s="3">
        <v>12</v>
      </c>
      <c r="O4142" s="3">
        <v>222</v>
      </c>
    </row>
    <row r="4143" spans="1:15" ht="17.100000000000001">
      <c r="A4143" s="3" t="s">
        <v>5016</v>
      </c>
      <c r="B4143" s="3" t="s">
        <v>81</v>
      </c>
      <c r="C4143" s="3" t="s">
        <v>2232</v>
      </c>
      <c r="D4143" s="3" t="s">
        <v>20</v>
      </c>
      <c r="E4143" s="3" t="s">
        <v>339</v>
      </c>
      <c r="F4143" s="3">
        <v>28</v>
      </c>
      <c r="G4143" s="3" t="s">
        <v>397</v>
      </c>
      <c r="H4143" s="3" t="s">
        <v>21</v>
      </c>
      <c r="I4143" s="3" t="s">
        <v>22</v>
      </c>
      <c r="J4143" s="3" t="s">
        <v>21</v>
      </c>
      <c r="K4143" s="3"/>
      <c r="L4143" s="3" t="s">
        <v>108</v>
      </c>
      <c r="M4143" s="3" t="s">
        <v>1319</v>
      </c>
      <c r="N4143" s="3">
        <v>12</v>
      </c>
      <c r="O4143" s="3">
        <v>150</v>
      </c>
    </row>
    <row r="4144" spans="1:15" ht="17.100000000000001">
      <c r="A4144" s="3" t="s">
        <v>5017</v>
      </c>
      <c r="B4144" s="3" t="s">
        <v>166</v>
      </c>
      <c r="C4144" s="3" t="s">
        <v>490</v>
      </c>
      <c r="D4144" s="3" t="s">
        <v>62</v>
      </c>
      <c r="E4144" s="3" t="s">
        <v>63</v>
      </c>
      <c r="F4144" s="3">
        <v>28</v>
      </c>
      <c r="G4144" s="3" t="s">
        <v>112</v>
      </c>
      <c r="H4144" s="3" t="s">
        <v>21</v>
      </c>
      <c r="I4144" s="3" t="s">
        <v>22</v>
      </c>
      <c r="J4144" s="3" t="s">
        <v>21</v>
      </c>
      <c r="K4144" s="3"/>
      <c r="L4144" s="3" t="s">
        <v>914</v>
      </c>
      <c r="M4144" s="3" t="s">
        <v>639</v>
      </c>
      <c r="N4144" s="3">
        <v>0</v>
      </c>
      <c r="O4144" s="3">
        <v>332</v>
      </c>
    </row>
    <row r="4145" spans="1:15" ht="17.100000000000001">
      <c r="A4145" s="3" t="s">
        <v>5018</v>
      </c>
      <c r="B4145" s="3" t="s">
        <v>680</v>
      </c>
      <c r="C4145" s="3" t="s">
        <v>329</v>
      </c>
      <c r="D4145" s="3" t="s">
        <v>62</v>
      </c>
      <c r="E4145" s="3" t="s">
        <v>63</v>
      </c>
      <c r="F4145" s="3">
        <v>28</v>
      </c>
      <c r="G4145" s="3" t="s">
        <v>124</v>
      </c>
      <c r="H4145" s="3" t="s">
        <v>21</v>
      </c>
      <c r="I4145" s="3" t="s">
        <v>22</v>
      </c>
      <c r="J4145" s="3" t="s">
        <v>21</v>
      </c>
      <c r="K4145" s="3"/>
      <c r="L4145" s="3" t="s">
        <v>315</v>
      </c>
      <c r="M4145" s="3" t="s">
        <v>291</v>
      </c>
      <c r="N4145" s="3">
        <v>29</v>
      </c>
      <c r="O4145" s="3">
        <v>318</v>
      </c>
    </row>
    <row r="4146" spans="1:15" ht="17.100000000000001">
      <c r="A4146" s="3" t="s">
        <v>5019</v>
      </c>
      <c r="B4146" s="3" t="s">
        <v>42</v>
      </c>
      <c r="C4146" s="3" t="s">
        <v>1243</v>
      </c>
      <c r="D4146" s="3" t="s">
        <v>20</v>
      </c>
      <c r="E4146" s="3" t="s">
        <v>339</v>
      </c>
      <c r="F4146" s="3">
        <v>28</v>
      </c>
      <c r="G4146" s="3" t="s">
        <v>57</v>
      </c>
      <c r="H4146" s="3" t="s">
        <v>21</v>
      </c>
      <c r="I4146" s="3" t="s">
        <v>22</v>
      </c>
      <c r="J4146" s="3" t="s">
        <v>21</v>
      </c>
      <c r="K4146" s="3"/>
      <c r="L4146" s="3" t="s">
        <v>23</v>
      </c>
      <c r="M4146" s="3" t="s">
        <v>306</v>
      </c>
      <c r="N4146" s="3">
        <v>18</v>
      </c>
      <c r="O4146" s="3">
        <v>281</v>
      </c>
    </row>
    <row r="4147" spans="1:15" ht="17.100000000000001">
      <c r="A4147" s="3" t="s">
        <v>4273</v>
      </c>
      <c r="B4147" s="3" t="s">
        <v>36</v>
      </c>
      <c r="C4147" s="3" t="s">
        <v>1146</v>
      </c>
      <c r="D4147" s="3" t="s">
        <v>20</v>
      </c>
      <c r="E4147" s="3" t="s">
        <v>339</v>
      </c>
      <c r="F4147" s="3">
        <v>28</v>
      </c>
      <c r="G4147" s="3" t="s">
        <v>1148</v>
      </c>
      <c r="H4147" s="3" t="s">
        <v>21</v>
      </c>
      <c r="I4147" s="3" t="s">
        <v>22</v>
      </c>
      <c r="J4147" s="3" t="s">
        <v>21</v>
      </c>
      <c r="K4147" s="3"/>
      <c r="L4147" s="3" t="s">
        <v>160</v>
      </c>
      <c r="M4147" s="3" t="s">
        <v>306</v>
      </c>
      <c r="N4147" s="3">
        <v>31</v>
      </c>
      <c r="O4147" s="3">
        <v>163</v>
      </c>
    </row>
    <row r="4148" spans="1:15" ht="17.100000000000001">
      <c r="A4148" s="3" t="s">
        <v>5020</v>
      </c>
      <c r="B4148" s="3" t="s">
        <v>102</v>
      </c>
      <c r="C4148" s="3"/>
      <c r="D4148" s="3" t="s">
        <v>20</v>
      </c>
      <c r="E4148" s="3" t="s">
        <v>339</v>
      </c>
      <c r="F4148" s="3">
        <v>28</v>
      </c>
      <c r="G4148" s="3" t="s">
        <v>103</v>
      </c>
      <c r="H4148" s="3" t="s">
        <v>21</v>
      </c>
      <c r="I4148" s="3" t="s">
        <v>22</v>
      </c>
      <c r="J4148" s="3" t="s">
        <v>21</v>
      </c>
      <c r="K4148" s="3"/>
      <c r="L4148" s="3" t="s">
        <v>209</v>
      </c>
      <c r="M4148" s="3" t="s">
        <v>254</v>
      </c>
      <c r="N4148" s="3">
        <v>17</v>
      </c>
      <c r="O4148" s="3">
        <v>220</v>
      </c>
    </row>
    <row r="4149" spans="1:15" ht="17.100000000000001">
      <c r="A4149" s="3" t="s">
        <v>5021</v>
      </c>
      <c r="B4149" s="3" t="s">
        <v>1277</v>
      </c>
      <c r="C4149" s="3" t="s">
        <v>177</v>
      </c>
      <c r="D4149" s="3" t="s">
        <v>18</v>
      </c>
      <c r="E4149" s="3" t="s">
        <v>19</v>
      </c>
      <c r="F4149" s="3">
        <v>28</v>
      </c>
      <c r="G4149" s="3" t="s">
        <v>32</v>
      </c>
      <c r="H4149" s="3" t="s">
        <v>21</v>
      </c>
      <c r="I4149" s="3" t="s">
        <v>22</v>
      </c>
      <c r="J4149" s="3" t="s">
        <v>21</v>
      </c>
      <c r="K4149" s="3"/>
      <c r="L4149" s="3" t="s">
        <v>160</v>
      </c>
      <c r="M4149" s="3" t="s">
        <v>45</v>
      </c>
      <c r="N4149" s="3">
        <v>17</v>
      </c>
      <c r="O4149" s="3">
        <v>216</v>
      </c>
    </row>
    <row r="4150" spans="1:15" ht="17.100000000000001">
      <c r="A4150" s="3" t="s">
        <v>5022</v>
      </c>
      <c r="B4150" s="3" t="s">
        <v>680</v>
      </c>
      <c r="C4150" s="3" t="s">
        <v>836</v>
      </c>
      <c r="D4150" s="3" t="s">
        <v>62</v>
      </c>
      <c r="E4150" s="3" t="s">
        <v>63</v>
      </c>
      <c r="F4150" s="3">
        <v>28</v>
      </c>
      <c r="G4150" s="3" t="s">
        <v>3787</v>
      </c>
      <c r="H4150" s="3" t="s">
        <v>21</v>
      </c>
      <c r="I4150" s="3" t="s">
        <v>22</v>
      </c>
      <c r="J4150" s="3" t="s">
        <v>21</v>
      </c>
      <c r="K4150" s="3"/>
      <c r="L4150" s="3" t="s">
        <v>218</v>
      </c>
      <c r="M4150" s="3" t="s">
        <v>306</v>
      </c>
      <c r="N4150" s="3">
        <v>65</v>
      </c>
      <c r="O4150" s="3">
        <v>348</v>
      </c>
    </row>
    <row r="4151" spans="1:15" ht="17.100000000000001">
      <c r="A4151" s="3" t="s">
        <v>5023</v>
      </c>
      <c r="B4151" s="3" t="s">
        <v>81</v>
      </c>
      <c r="C4151" s="3" t="s">
        <v>449</v>
      </c>
      <c r="D4151" s="3" t="s">
        <v>38</v>
      </c>
      <c r="E4151" s="3" t="s">
        <v>39</v>
      </c>
      <c r="F4151" s="3">
        <v>28</v>
      </c>
      <c r="G4151" s="3" t="s">
        <v>52</v>
      </c>
      <c r="H4151" s="3" t="s">
        <v>21</v>
      </c>
      <c r="I4151" s="3" t="s">
        <v>22</v>
      </c>
      <c r="J4151" s="3" t="s">
        <v>21</v>
      </c>
      <c r="K4151" s="3"/>
      <c r="L4151" s="3" t="s">
        <v>108</v>
      </c>
      <c r="M4151" s="3" t="s">
        <v>1090</v>
      </c>
      <c r="N4151" s="3">
        <v>13</v>
      </c>
      <c r="O4151" s="3">
        <v>227</v>
      </c>
    </row>
    <row r="4152" spans="1:15" ht="17.100000000000001">
      <c r="A4152" s="3" t="s">
        <v>5024</v>
      </c>
      <c r="B4152" s="3" t="s">
        <v>360</v>
      </c>
      <c r="C4152" s="3" t="s">
        <v>112</v>
      </c>
      <c r="D4152" s="3" t="s">
        <v>38</v>
      </c>
      <c r="E4152" s="3" t="s">
        <v>39</v>
      </c>
      <c r="F4152" s="3">
        <v>28</v>
      </c>
      <c r="G4152" s="3" t="s">
        <v>470</v>
      </c>
      <c r="H4152" s="3" t="s">
        <v>21</v>
      </c>
      <c r="I4152" s="3" t="s">
        <v>22</v>
      </c>
      <c r="J4152" s="3" t="s">
        <v>21</v>
      </c>
      <c r="K4152" s="3"/>
      <c r="L4152" s="3" t="s">
        <v>194</v>
      </c>
      <c r="M4152" s="3" t="s">
        <v>306</v>
      </c>
      <c r="N4152" s="3">
        <v>40</v>
      </c>
      <c r="O4152" s="3">
        <v>337</v>
      </c>
    </row>
    <row r="4153" spans="1:15" ht="17.100000000000001">
      <c r="A4153" s="3" t="s">
        <v>5025</v>
      </c>
      <c r="B4153" s="3" t="s">
        <v>72</v>
      </c>
      <c r="C4153" s="3" t="s">
        <v>200</v>
      </c>
      <c r="D4153" s="3" t="s">
        <v>38</v>
      </c>
      <c r="E4153" s="3" t="s">
        <v>39</v>
      </c>
      <c r="F4153" s="3">
        <v>28</v>
      </c>
      <c r="G4153" s="3" t="s">
        <v>5026</v>
      </c>
      <c r="H4153" s="3" t="s">
        <v>21</v>
      </c>
      <c r="I4153" s="3" t="s">
        <v>22</v>
      </c>
      <c r="J4153" s="3" t="s">
        <v>21</v>
      </c>
      <c r="K4153" s="3"/>
      <c r="L4153" s="3" t="s">
        <v>247</v>
      </c>
      <c r="M4153" s="3" t="s">
        <v>173</v>
      </c>
      <c r="N4153" s="3">
        <v>4</v>
      </c>
      <c r="O4153" s="3">
        <v>270</v>
      </c>
    </row>
    <row r="4154" spans="1:15" ht="17.100000000000001">
      <c r="A4154" s="3" t="s">
        <v>5027</v>
      </c>
      <c r="B4154" s="3" t="s">
        <v>946</v>
      </c>
      <c r="C4154" s="3" t="s">
        <v>669</v>
      </c>
      <c r="D4154" s="3" t="s">
        <v>62</v>
      </c>
      <c r="E4154" s="3" t="s">
        <v>63</v>
      </c>
      <c r="F4154" s="3">
        <v>28</v>
      </c>
      <c r="G4154" s="3" t="s">
        <v>112</v>
      </c>
      <c r="H4154" s="3" t="s">
        <v>21</v>
      </c>
      <c r="I4154" s="3" t="s">
        <v>22</v>
      </c>
      <c r="J4154" s="3" t="s">
        <v>21</v>
      </c>
      <c r="K4154" s="3"/>
      <c r="L4154" s="3" t="s">
        <v>104</v>
      </c>
      <c r="M4154" s="3" t="s">
        <v>227</v>
      </c>
      <c r="N4154" s="3">
        <v>22</v>
      </c>
      <c r="O4154" s="3">
        <v>371</v>
      </c>
    </row>
    <row r="4155" spans="1:15" ht="17.100000000000001">
      <c r="A4155" s="3" t="s">
        <v>5028</v>
      </c>
      <c r="B4155" s="3" t="s">
        <v>36</v>
      </c>
      <c r="C4155" s="3"/>
      <c r="D4155" s="3" t="s">
        <v>20</v>
      </c>
      <c r="E4155" s="3" t="s">
        <v>339</v>
      </c>
      <c r="F4155" s="3">
        <v>28</v>
      </c>
      <c r="G4155" s="3" t="s">
        <v>2714</v>
      </c>
      <c r="H4155" s="3" t="s">
        <v>21</v>
      </c>
      <c r="I4155" s="3" t="s">
        <v>22</v>
      </c>
      <c r="J4155" s="3" t="s">
        <v>21</v>
      </c>
      <c r="K4155" s="3"/>
      <c r="L4155" s="3" t="s">
        <v>247</v>
      </c>
      <c r="M4155" s="3" t="s">
        <v>254</v>
      </c>
      <c r="N4155" s="3">
        <v>7</v>
      </c>
      <c r="O4155" s="3">
        <v>232</v>
      </c>
    </row>
    <row r="4156" spans="1:15" ht="17.100000000000001">
      <c r="A4156" s="3" t="s">
        <v>5029</v>
      </c>
      <c r="B4156" s="3" t="s">
        <v>42</v>
      </c>
      <c r="C4156" s="3" t="s">
        <v>142</v>
      </c>
      <c r="D4156" s="3" t="s">
        <v>18</v>
      </c>
      <c r="E4156" s="3" t="s">
        <v>19</v>
      </c>
      <c r="F4156" s="3">
        <v>28</v>
      </c>
      <c r="G4156" s="3" t="s">
        <v>470</v>
      </c>
      <c r="H4156" s="3" t="s">
        <v>21</v>
      </c>
      <c r="I4156" s="3" t="s">
        <v>22</v>
      </c>
      <c r="J4156" s="3" t="s">
        <v>21</v>
      </c>
      <c r="K4156" s="3"/>
      <c r="L4156" s="3" t="s">
        <v>104</v>
      </c>
      <c r="M4156" s="3" t="s">
        <v>173</v>
      </c>
      <c r="N4156" s="3">
        <v>37</v>
      </c>
      <c r="O4156" s="3">
        <v>352</v>
      </c>
    </row>
    <row r="4157" spans="1:15" ht="17.100000000000001">
      <c r="A4157" s="3" t="s">
        <v>5030</v>
      </c>
      <c r="B4157" s="3" t="s">
        <v>16</v>
      </c>
      <c r="C4157" s="3" t="s">
        <v>252</v>
      </c>
      <c r="D4157" s="3" t="s">
        <v>91</v>
      </c>
      <c r="E4157" s="3" t="s">
        <v>92</v>
      </c>
      <c r="F4157" s="3">
        <v>28</v>
      </c>
      <c r="G4157" s="3" t="s">
        <v>113</v>
      </c>
      <c r="H4157" s="3" t="s">
        <v>21</v>
      </c>
      <c r="I4157" s="3" t="s">
        <v>22</v>
      </c>
      <c r="J4157" s="3" t="s">
        <v>21</v>
      </c>
      <c r="K4157" s="3"/>
      <c r="L4157" s="3" t="s">
        <v>108</v>
      </c>
      <c r="M4157" s="3" t="s">
        <v>2215</v>
      </c>
      <c r="N4157" s="3">
        <v>38</v>
      </c>
      <c r="O4157" s="3">
        <v>205</v>
      </c>
    </row>
    <row r="4158" spans="1:15" ht="17.100000000000001">
      <c r="A4158" s="3" t="s">
        <v>5031</v>
      </c>
      <c r="B4158" s="3" t="s">
        <v>81</v>
      </c>
      <c r="C4158" s="3" t="s">
        <v>4325</v>
      </c>
      <c r="D4158" s="3" t="s">
        <v>2190</v>
      </c>
      <c r="E4158" s="3" t="s">
        <v>2191</v>
      </c>
      <c r="F4158" s="3">
        <v>28</v>
      </c>
      <c r="G4158" s="3" t="s">
        <v>2720</v>
      </c>
      <c r="H4158" s="3" t="s">
        <v>21</v>
      </c>
      <c r="I4158" s="3" t="s">
        <v>22</v>
      </c>
      <c r="J4158" s="3" t="s">
        <v>21</v>
      </c>
      <c r="K4158" s="3"/>
      <c r="L4158" s="3" t="s">
        <v>104</v>
      </c>
      <c r="M4158" s="3" t="s">
        <v>205</v>
      </c>
      <c r="N4158" s="3">
        <v>10</v>
      </c>
      <c r="O4158" s="3">
        <v>206</v>
      </c>
    </row>
    <row r="4159" spans="1:15" ht="17.100000000000001">
      <c r="A4159" s="3" t="s">
        <v>5032</v>
      </c>
      <c r="B4159" s="3" t="s">
        <v>2074</v>
      </c>
      <c r="C4159" s="3" t="s">
        <v>332</v>
      </c>
      <c r="D4159" s="3" t="s">
        <v>91</v>
      </c>
      <c r="E4159" s="3" t="s">
        <v>92</v>
      </c>
      <c r="F4159" s="3">
        <v>28</v>
      </c>
      <c r="G4159" s="3" t="s">
        <v>657</v>
      </c>
      <c r="H4159" s="3" t="s">
        <v>21</v>
      </c>
      <c r="I4159" s="3" t="s">
        <v>22</v>
      </c>
      <c r="J4159" s="3" t="s">
        <v>21</v>
      </c>
      <c r="K4159" s="3"/>
      <c r="L4159" s="3" t="s">
        <v>49</v>
      </c>
      <c r="M4159" s="3" t="s">
        <v>76</v>
      </c>
      <c r="N4159" s="3">
        <v>19</v>
      </c>
      <c r="O4159" s="3">
        <v>334</v>
      </c>
    </row>
    <row r="4160" spans="1:15" ht="17.100000000000001">
      <c r="A4160" s="3" t="s">
        <v>5033</v>
      </c>
      <c r="B4160" s="3" t="s">
        <v>81</v>
      </c>
      <c r="C4160" s="3" t="s">
        <v>579</v>
      </c>
      <c r="D4160" s="3" t="s">
        <v>91</v>
      </c>
      <c r="E4160" s="3" t="s">
        <v>92</v>
      </c>
      <c r="F4160" s="3">
        <v>28</v>
      </c>
      <c r="G4160" s="3" t="s">
        <v>40</v>
      </c>
      <c r="H4160" s="3" t="s">
        <v>21</v>
      </c>
      <c r="I4160" s="3" t="s">
        <v>22</v>
      </c>
      <c r="J4160" s="3" t="s">
        <v>21</v>
      </c>
      <c r="K4160" s="3"/>
      <c r="L4160" s="3" t="s">
        <v>247</v>
      </c>
      <c r="M4160" s="3" t="s">
        <v>147</v>
      </c>
      <c r="N4160" s="3">
        <v>14</v>
      </c>
      <c r="O4160" s="3">
        <v>255</v>
      </c>
    </row>
    <row r="4161" spans="1:15" ht="17.100000000000001">
      <c r="A4161" s="3" t="s">
        <v>5034</v>
      </c>
      <c r="B4161" s="3" t="s">
        <v>166</v>
      </c>
      <c r="C4161" s="3" t="s">
        <v>1243</v>
      </c>
      <c r="D4161" s="3" t="s">
        <v>20</v>
      </c>
      <c r="E4161" s="3" t="s">
        <v>339</v>
      </c>
      <c r="F4161" s="3">
        <v>28</v>
      </c>
      <c r="G4161" s="3" t="s">
        <v>246</v>
      </c>
      <c r="H4161" s="3" t="s">
        <v>21</v>
      </c>
      <c r="I4161" s="3" t="s">
        <v>22</v>
      </c>
      <c r="J4161" s="3" t="s">
        <v>21</v>
      </c>
      <c r="K4161" s="3"/>
      <c r="L4161" s="3" t="s">
        <v>104</v>
      </c>
      <c r="M4161" s="3" t="s">
        <v>88</v>
      </c>
      <c r="N4161" s="3">
        <v>0</v>
      </c>
      <c r="O4161" s="3">
        <v>201</v>
      </c>
    </row>
    <row r="4162" spans="1:15" ht="17.100000000000001">
      <c r="A4162" s="3" t="s">
        <v>5035</v>
      </c>
      <c r="B4162" s="3" t="s">
        <v>16</v>
      </c>
      <c r="C4162" s="3" t="s">
        <v>48</v>
      </c>
      <c r="D4162" s="3" t="s">
        <v>18</v>
      </c>
      <c r="E4162" s="3" t="s">
        <v>19</v>
      </c>
      <c r="F4162" s="3">
        <v>28</v>
      </c>
      <c r="G4162" s="3" t="s">
        <v>2301</v>
      </c>
      <c r="H4162" s="3" t="s">
        <v>21</v>
      </c>
      <c r="I4162" s="3" t="s">
        <v>22</v>
      </c>
      <c r="J4162" s="3" t="s">
        <v>21</v>
      </c>
      <c r="K4162" s="3"/>
      <c r="L4162" s="3" t="s">
        <v>333</v>
      </c>
      <c r="M4162" s="3" t="s">
        <v>639</v>
      </c>
      <c r="N4162" s="3">
        <v>35</v>
      </c>
      <c r="O4162" s="3">
        <v>237</v>
      </c>
    </row>
    <row r="4163" spans="1:15" ht="17.100000000000001">
      <c r="A4163" s="3" t="s">
        <v>5036</v>
      </c>
      <c r="B4163" s="3" t="s">
        <v>680</v>
      </c>
      <c r="C4163" s="3" t="s">
        <v>616</v>
      </c>
      <c r="D4163" s="3" t="s">
        <v>18</v>
      </c>
      <c r="E4163" s="3" t="s">
        <v>19</v>
      </c>
      <c r="F4163" s="3">
        <v>28</v>
      </c>
      <c r="G4163" s="3" t="s">
        <v>93</v>
      </c>
      <c r="H4163" s="3" t="s">
        <v>21</v>
      </c>
      <c r="I4163" s="3" t="s">
        <v>22</v>
      </c>
      <c r="J4163" s="3" t="s">
        <v>21</v>
      </c>
      <c r="K4163" s="3"/>
      <c r="L4163" s="3" t="s">
        <v>104</v>
      </c>
      <c r="M4163" s="3" t="s">
        <v>347</v>
      </c>
      <c r="N4163" s="3">
        <v>54</v>
      </c>
      <c r="O4163" s="3">
        <v>300</v>
      </c>
    </row>
    <row r="4164" spans="1:15" ht="17.100000000000001">
      <c r="A4164" s="3" t="s">
        <v>5037</v>
      </c>
      <c r="B4164" s="3" t="s">
        <v>81</v>
      </c>
      <c r="C4164" s="3" t="s">
        <v>282</v>
      </c>
      <c r="D4164" s="3" t="s">
        <v>62</v>
      </c>
      <c r="E4164" s="3" t="s">
        <v>63</v>
      </c>
      <c r="F4164" s="3">
        <v>28</v>
      </c>
      <c r="G4164" s="3" t="s">
        <v>57</v>
      </c>
      <c r="H4164" s="3" t="s">
        <v>21</v>
      </c>
      <c r="I4164" s="3" t="s">
        <v>22</v>
      </c>
      <c r="J4164" s="3" t="s">
        <v>21</v>
      </c>
      <c r="K4164" s="3"/>
      <c r="L4164" s="3" t="s">
        <v>261</v>
      </c>
      <c r="M4164" s="3" t="s">
        <v>227</v>
      </c>
      <c r="N4164" s="3">
        <v>21</v>
      </c>
      <c r="O4164" s="3">
        <v>309</v>
      </c>
    </row>
    <row r="4165" spans="1:15" ht="17.100000000000001">
      <c r="A4165" s="3" t="s">
        <v>5038</v>
      </c>
      <c r="B4165" s="3" t="s">
        <v>81</v>
      </c>
      <c r="C4165" s="3" t="s">
        <v>204</v>
      </c>
      <c r="D4165" s="3" t="s">
        <v>91</v>
      </c>
      <c r="E4165" s="3" t="s">
        <v>92</v>
      </c>
      <c r="F4165" s="3">
        <v>28</v>
      </c>
      <c r="G4165" s="3" t="s">
        <v>5039</v>
      </c>
      <c r="H4165" s="3" t="s">
        <v>21</v>
      </c>
      <c r="I4165" s="3" t="s">
        <v>22</v>
      </c>
      <c r="J4165" s="3" t="s">
        <v>21</v>
      </c>
      <c r="K4165" s="3"/>
      <c r="L4165" s="3" t="s">
        <v>914</v>
      </c>
      <c r="M4165" s="3" t="s">
        <v>343</v>
      </c>
      <c r="N4165" s="3">
        <v>16</v>
      </c>
      <c r="O4165" s="3">
        <v>237</v>
      </c>
    </row>
    <row r="4166" spans="1:15" ht="17.100000000000001">
      <c r="A4166" s="3" t="s">
        <v>5040</v>
      </c>
      <c r="B4166" s="3" t="s">
        <v>26</v>
      </c>
      <c r="C4166" s="3" t="s">
        <v>449</v>
      </c>
      <c r="D4166" s="3" t="s">
        <v>38</v>
      </c>
      <c r="E4166" s="3" t="s">
        <v>39</v>
      </c>
      <c r="F4166" s="3">
        <v>28</v>
      </c>
      <c r="G4166" s="3" t="s">
        <v>1548</v>
      </c>
      <c r="H4166" s="3" t="s">
        <v>21</v>
      </c>
      <c r="I4166" s="3" t="s">
        <v>22</v>
      </c>
      <c r="J4166" s="3" t="s">
        <v>21</v>
      </c>
      <c r="K4166" s="3"/>
      <c r="L4166" s="3" t="s">
        <v>218</v>
      </c>
      <c r="M4166" s="3" t="s">
        <v>24</v>
      </c>
      <c r="N4166" s="3">
        <v>15</v>
      </c>
      <c r="O4166" s="3">
        <v>239</v>
      </c>
    </row>
    <row r="4167" spans="1:15" ht="17.100000000000001">
      <c r="A4167" s="3" t="s">
        <v>5041</v>
      </c>
      <c r="B4167" s="3" t="s">
        <v>102</v>
      </c>
      <c r="C4167" s="3" t="s">
        <v>4059</v>
      </c>
      <c r="D4167" s="3" t="s">
        <v>20</v>
      </c>
      <c r="E4167" s="3" t="s">
        <v>339</v>
      </c>
      <c r="F4167" s="3">
        <v>28</v>
      </c>
      <c r="G4167" s="3" t="s">
        <v>74</v>
      </c>
      <c r="H4167" s="3" t="s">
        <v>21</v>
      </c>
      <c r="I4167" s="3" t="s">
        <v>22</v>
      </c>
      <c r="J4167" s="3" t="s">
        <v>21</v>
      </c>
      <c r="K4167" s="3" t="s">
        <v>5042</v>
      </c>
      <c r="L4167" s="3" t="s">
        <v>333</v>
      </c>
      <c r="M4167" s="3" t="s">
        <v>173</v>
      </c>
      <c r="N4167" s="3">
        <v>5</v>
      </c>
      <c r="O4167" s="3">
        <v>313</v>
      </c>
    </row>
    <row r="4168" spans="1:15" ht="17.100000000000001">
      <c r="A4168" s="3" t="s">
        <v>5043</v>
      </c>
      <c r="B4168" s="3" t="s">
        <v>4791</v>
      </c>
      <c r="C4168" s="3" t="s">
        <v>397</v>
      </c>
      <c r="D4168" s="3" t="s">
        <v>91</v>
      </c>
      <c r="E4168" s="3" t="s">
        <v>92</v>
      </c>
      <c r="F4168" s="3">
        <v>28</v>
      </c>
      <c r="G4168" s="3" t="s">
        <v>57</v>
      </c>
      <c r="H4168" s="3" t="s">
        <v>21</v>
      </c>
      <c r="I4168" s="3" t="s">
        <v>22</v>
      </c>
      <c r="J4168" s="3" t="s">
        <v>21</v>
      </c>
      <c r="K4168" s="3"/>
      <c r="L4168" s="3" t="s">
        <v>44</v>
      </c>
      <c r="M4168" s="3" t="s">
        <v>306</v>
      </c>
      <c r="N4168" s="3">
        <v>11</v>
      </c>
      <c r="O4168" s="3">
        <v>218</v>
      </c>
    </row>
    <row r="4169" spans="1:15" ht="17.100000000000001">
      <c r="A4169" s="3" t="s">
        <v>5044</v>
      </c>
      <c r="B4169" s="3" t="s">
        <v>36</v>
      </c>
      <c r="C4169" s="3" t="s">
        <v>149</v>
      </c>
      <c r="D4169" s="3" t="s">
        <v>18</v>
      </c>
      <c r="E4169" s="3" t="s">
        <v>19</v>
      </c>
      <c r="F4169" s="3">
        <v>28</v>
      </c>
      <c r="G4169" s="3" t="s">
        <v>2553</v>
      </c>
      <c r="H4169" s="3" t="s">
        <v>21</v>
      </c>
      <c r="I4169" s="3" t="s">
        <v>22</v>
      </c>
      <c r="J4169" s="3" t="s">
        <v>21</v>
      </c>
      <c r="K4169" s="3"/>
      <c r="L4169" s="3" t="s">
        <v>247</v>
      </c>
      <c r="M4169" s="3" t="s">
        <v>50</v>
      </c>
      <c r="N4169" s="3">
        <v>19</v>
      </c>
      <c r="O4169" s="3">
        <v>331</v>
      </c>
    </row>
    <row r="4170" spans="1:15" ht="17.100000000000001">
      <c r="A4170" s="3" t="s">
        <v>5045</v>
      </c>
      <c r="B4170" s="3" t="s">
        <v>245</v>
      </c>
      <c r="C4170" s="3" t="s">
        <v>259</v>
      </c>
      <c r="D4170" s="3" t="s">
        <v>18</v>
      </c>
      <c r="E4170" s="3" t="s">
        <v>19</v>
      </c>
      <c r="F4170" s="3">
        <v>28</v>
      </c>
      <c r="G4170" s="3" t="s">
        <v>5046</v>
      </c>
      <c r="H4170" s="3" t="s">
        <v>21</v>
      </c>
      <c r="I4170" s="3" t="s">
        <v>22</v>
      </c>
      <c r="J4170" s="3" t="s">
        <v>21</v>
      </c>
      <c r="K4170" s="3"/>
      <c r="L4170" s="3" t="s">
        <v>104</v>
      </c>
      <c r="M4170" s="3" t="s">
        <v>347</v>
      </c>
      <c r="N4170" s="3">
        <v>53</v>
      </c>
      <c r="O4170" s="3">
        <v>304</v>
      </c>
    </row>
    <row r="4171" spans="1:15" ht="17.100000000000001">
      <c r="A4171" s="3" t="s">
        <v>5047</v>
      </c>
      <c r="B4171" s="3" t="s">
        <v>36</v>
      </c>
      <c r="C4171" s="3" t="s">
        <v>48</v>
      </c>
      <c r="D4171" s="3" t="s">
        <v>18</v>
      </c>
      <c r="E4171" s="3" t="s">
        <v>19</v>
      </c>
      <c r="F4171" s="3">
        <v>28</v>
      </c>
      <c r="G4171" s="3" t="s">
        <v>74</v>
      </c>
      <c r="H4171" s="3" t="s">
        <v>21</v>
      </c>
      <c r="I4171" s="3" t="s">
        <v>22</v>
      </c>
      <c r="J4171" s="3" t="s">
        <v>21</v>
      </c>
      <c r="K4171" s="3"/>
      <c r="L4171" s="3" t="s">
        <v>44</v>
      </c>
      <c r="M4171" s="3" t="s">
        <v>254</v>
      </c>
      <c r="N4171" s="3">
        <v>32</v>
      </c>
      <c r="O4171" s="3">
        <v>306</v>
      </c>
    </row>
    <row r="4172" spans="1:15" ht="17.100000000000001">
      <c r="A4172" s="3" t="s">
        <v>5048</v>
      </c>
      <c r="B4172" s="3" t="s">
        <v>16</v>
      </c>
      <c r="C4172" s="3" t="s">
        <v>86</v>
      </c>
      <c r="D4172" s="3" t="s">
        <v>38</v>
      </c>
      <c r="E4172" s="3" t="s">
        <v>39</v>
      </c>
      <c r="F4172" s="3">
        <v>28</v>
      </c>
      <c r="G4172" s="3" t="s">
        <v>2335</v>
      </c>
      <c r="H4172" s="3" t="s">
        <v>21</v>
      </c>
      <c r="I4172" s="3" t="s">
        <v>22</v>
      </c>
      <c r="J4172" s="3" t="s">
        <v>21</v>
      </c>
      <c r="K4172" s="3"/>
      <c r="L4172" s="3" t="s">
        <v>218</v>
      </c>
      <c r="M4172" s="3" t="s">
        <v>173</v>
      </c>
      <c r="N4172" s="3">
        <v>104</v>
      </c>
      <c r="O4172" s="3">
        <v>315</v>
      </c>
    </row>
    <row r="4173" spans="1:15" ht="17.100000000000001">
      <c r="A4173" s="3" t="s">
        <v>5049</v>
      </c>
      <c r="B4173" s="3" t="s">
        <v>189</v>
      </c>
      <c r="C4173" s="3" t="s">
        <v>204</v>
      </c>
      <c r="D4173" s="3" t="s">
        <v>91</v>
      </c>
      <c r="E4173" s="3" t="s">
        <v>92</v>
      </c>
      <c r="F4173" s="3">
        <v>28</v>
      </c>
      <c r="G4173" s="3" t="s">
        <v>74</v>
      </c>
      <c r="H4173" s="3" t="s">
        <v>21</v>
      </c>
      <c r="I4173" s="3" t="s">
        <v>22</v>
      </c>
      <c r="J4173" s="3" t="s">
        <v>21</v>
      </c>
      <c r="K4173" s="3" t="s">
        <v>443</v>
      </c>
      <c r="L4173" s="3" t="s">
        <v>104</v>
      </c>
      <c r="M4173" s="3" t="s">
        <v>173</v>
      </c>
      <c r="N4173" s="3">
        <v>42</v>
      </c>
      <c r="O4173" s="3">
        <v>366</v>
      </c>
    </row>
    <row r="4174" spans="1:15" ht="17.100000000000001">
      <c r="A4174" s="3" t="s">
        <v>5050</v>
      </c>
      <c r="B4174" s="3" t="s">
        <v>36</v>
      </c>
      <c r="C4174" s="3" t="s">
        <v>162</v>
      </c>
      <c r="D4174" s="3" t="s">
        <v>18</v>
      </c>
      <c r="E4174" s="3" t="s">
        <v>19</v>
      </c>
      <c r="F4174" s="3">
        <v>28</v>
      </c>
      <c r="G4174" s="3" t="s">
        <v>275</v>
      </c>
      <c r="H4174" s="3" t="s">
        <v>21</v>
      </c>
      <c r="I4174" s="3" t="s">
        <v>22</v>
      </c>
      <c r="J4174" s="3" t="s">
        <v>21</v>
      </c>
      <c r="K4174" s="3"/>
      <c r="L4174" s="3" t="s">
        <v>44</v>
      </c>
      <c r="M4174" s="3" t="s">
        <v>139</v>
      </c>
      <c r="N4174" s="3">
        <v>4</v>
      </c>
      <c r="O4174" s="3">
        <v>260</v>
      </c>
    </row>
    <row r="4175" spans="1:15" ht="17.100000000000001">
      <c r="A4175" s="3" t="s">
        <v>5051</v>
      </c>
      <c r="B4175" s="3" t="s">
        <v>131</v>
      </c>
      <c r="C4175" s="3" t="s">
        <v>357</v>
      </c>
      <c r="D4175" s="3" t="s">
        <v>62</v>
      </c>
      <c r="E4175" s="3" t="s">
        <v>63</v>
      </c>
      <c r="F4175" s="3">
        <v>28</v>
      </c>
      <c r="G4175" s="3" t="s">
        <v>40</v>
      </c>
      <c r="H4175" s="3" t="s">
        <v>21</v>
      </c>
      <c r="I4175" s="3" t="s">
        <v>22</v>
      </c>
      <c r="J4175" s="3" t="s">
        <v>21</v>
      </c>
      <c r="K4175" s="3"/>
      <c r="L4175" s="3" t="s">
        <v>49</v>
      </c>
      <c r="M4175" s="3" t="s">
        <v>173</v>
      </c>
      <c r="N4175" s="3">
        <v>82</v>
      </c>
      <c r="O4175" s="3">
        <v>170</v>
      </c>
    </row>
    <row r="4176" spans="1:15" ht="17.100000000000001">
      <c r="A4176" s="3" t="s">
        <v>5052</v>
      </c>
      <c r="B4176" s="3" t="s">
        <v>166</v>
      </c>
      <c r="C4176" s="3" t="s">
        <v>207</v>
      </c>
      <c r="D4176" s="3" t="s">
        <v>18</v>
      </c>
      <c r="E4176" s="3" t="s">
        <v>19</v>
      </c>
      <c r="F4176" s="3">
        <v>28</v>
      </c>
      <c r="G4176" s="3" t="s">
        <v>1500</v>
      </c>
      <c r="H4176" s="3" t="s">
        <v>21</v>
      </c>
      <c r="I4176" s="3" t="s">
        <v>22</v>
      </c>
      <c r="J4176" s="3" t="s">
        <v>21</v>
      </c>
      <c r="K4176" s="3"/>
      <c r="L4176" s="3" t="s">
        <v>247</v>
      </c>
      <c r="M4176" s="3" t="s">
        <v>50</v>
      </c>
      <c r="N4176" s="3">
        <v>0</v>
      </c>
      <c r="O4176" s="3">
        <v>107</v>
      </c>
    </row>
    <row r="4177" spans="1:15" ht="17.100000000000001">
      <c r="A4177" s="3" t="s">
        <v>5053</v>
      </c>
      <c r="B4177" s="3" t="s">
        <v>42</v>
      </c>
      <c r="C4177" s="3" t="s">
        <v>1358</v>
      </c>
      <c r="D4177" s="3" t="s">
        <v>18</v>
      </c>
      <c r="E4177" s="3" t="s">
        <v>19</v>
      </c>
      <c r="F4177" s="3">
        <v>28</v>
      </c>
      <c r="G4177" s="3" t="s">
        <v>74</v>
      </c>
      <c r="H4177" s="3" t="s">
        <v>21</v>
      </c>
      <c r="I4177" s="3" t="s">
        <v>22</v>
      </c>
      <c r="J4177" s="3" t="s">
        <v>21</v>
      </c>
      <c r="K4177" s="3"/>
      <c r="L4177" s="3" t="s">
        <v>104</v>
      </c>
      <c r="M4177" s="3" t="s">
        <v>50</v>
      </c>
      <c r="N4177" s="3">
        <v>28</v>
      </c>
      <c r="O4177" s="3">
        <v>289</v>
      </c>
    </row>
    <row r="4178" spans="1:15" ht="17.100000000000001">
      <c r="A4178" s="3" t="s">
        <v>5054</v>
      </c>
      <c r="B4178" s="3" t="s">
        <v>42</v>
      </c>
      <c r="C4178" s="3" t="s">
        <v>259</v>
      </c>
      <c r="D4178" s="3" t="s">
        <v>18</v>
      </c>
      <c r="E4178" s="3" t="s">
        <v>19</v>
      </c>
      <c r="F4178" s="3">
        <v>28</v>
      </c>
      <c r="G4178" s="3" t="s">
        <v>74</v>
      </c>
      <c r="H4178" s="3" t="s">
        <v>21</v>
      </c>
      <c r="I4178" s="3" t="s">
        <v>22</v>
      </c>
      <c r="J4178" s="3" t="s">
        <v>21</v>
      </c>
      <c r="K4178" s="3"/>
      <c r="L4178" s="3" t="s">
        <v>160</v>
      </c>
      <c r="M4178" s="3" t="s">
        <v>227</v>
      </c>
      <c r="N4178" s="3">
        <v>34</v>
      </c>
      <c r="O4178" s="3">
        <v>301</v>
      </c>
    </row>
    <row r="4179" spans="1:15" ht="17.100000000000001">
      <c r="A4179" s="3" t="s">
        <v>5055</v>
      </c>
      <c r="B4179" s="3" t="s">
        <v>42</v>
      </c>
      <c r="C4179" s="3" t="s">
        <v>4059</v>
      </c>
      <c r="D4179" s="3" t="s">
        <v>20</v>
      </c>
      <c r="E4179" s="3" t="s">
        <v>339</v>
      </c>
      <c r="F4179" s="3">
        <v>28</v>
      </c>
      <c r="G4179" s="3" t="s">
        <v>1358</v>
      </c>
      <c r="H4179" s="3" t="s">
        <v>21</v>
      </c>
      <c r="I4179" s="3" t="s">
        <v>22</v>
      </c>
      <c r="J4179" s="3" t="s">
        <v>21</v>
      </c>
      <c r="K4179" s="3"/>
      <c r="L4179" s="3" t="s">
        <v>44</v>
      </c>
      <c r="M4179" s="3" t="s">
        <v>70</v>
      </c>
      <c r="N4179" s="3">
        <v>23</v>
      </c>
      <c r="O4179" s="3">
        <v>227</v>
      </c>
    </row>
    <row r="4180" spans="1:15" ht="17.100000000000001">
      <c r="A4180" s="3" t="s">
        <v>5056</v>
      </c>
      <c r="B4180" s="3" t="s">
        <v>31</v>
      </c>
      <c r="C4180" s="3" t="s">
        <v>357</v>
      </c>
      <c r="D4180" s="3" t="s">
        <v>62</v>
      </c>
      <c r="E4180" s="3" t="s">
        <v>63</v>
      </c>
      <c r="F4180" s="3">
        <v>28</v>
      </c>
      <c r="G4180" s="3" t="s">
        <v>586</v>
      </c>
      <c r="H4180" s="3" t="s">
        <v>21</v>
      </c>
      <c r="I4180" s="3" t="s">
        <v>22</v>
      </c>
      <c r="J4180" s="3" t="s">
        <v>21</v>
      </c>
      <c r="K4180" s="3" t="s">
        <v>319</v>
      </c>
      <c r="L4180" s="3" t="s">
        <v>33</v>
      </c>
      <c r="M4180" s="3" t="s">
        <v>173</v>
      </c>
      <c r="N4180" s="3">
        <v>3</v>
      </c>
      <c r="O4180" s="3">
        <v>238</v>
      </c>
    </row>
    <row r="4181" spans="1:15" ht="17.100000000000001">
      <c r="A4181" s="3" t="s">
        <v>5057</v>
      </c>
      <c r="B4181" s="3" t="s">
        <v>111</v>
      </c>
      <c r="C4181" s="3" t="s">
        <v>674</v>
      </c>
      <c r="D4181" s="3" t="s">
        <v>20</v>
      </c>
      <c r="E4181" s="3" t="s">
        <v>339</v>
      </c>
      <c r="F4181" s="3">
        <v>28</v>
      </c>
      <c r="G4181" s="3" t="s">
        <v>357</v>
      </c>
      <c r="H4181" s="3" t="s">
        <v>21</v>
      </c>
      <c r="I4181" s="3" t="s">
        <v>22</v>
      </c>
      <c r="J4181" s="3" t="s">
        <v>21</v>
      </c>
      <c r="K4181" s="3" t="s">
        <v>226</v>
      </c>
      <c r="L4181" s="3" t="s">
        <v>87</v>
      </c>
      <c r="M4181" s="3" t="s">
        <v>367</v>
      </c>
      <c r="N4181" s="3">
        <v>29</v>
      </c>
      <c r="O4181" s="3">
        <v>183</v>
      </c>
    </row>
    <row r="4182" spans="1:15" ht="17.100000000000001">
      <c r="A4182" s="3" t="s">
        <v>5058</v>
      </c>
      <c r="B4182" s="3" t="s">
        <v>81</v>
      </c>
      <c r="C4182" s="3"/>
      <c r="D4182" s="3" t="s">
        <v>20</v>
      </c>
      <c r="E4182" s="3" t="s">
        <v>339</v>
      </c>
      <c r="F4182" s="3">
        <v>28</v>
      </c>
      <c r="G4182" s="3" t="s">
        <v>57</v>
      </c>
      <c r="H4182" s="3" t="s">
        <v>21</v>
      </c>
      <c r="I4182" s="3" t="s">
        <v>22</v>
      </c>
      <c r="J4182" s="3" t="s">
        <v>21</v>
      </c>
      <c r="K4182" s="3"/>
      <c r="L4182" s="3" t="s">
        <v>914</v>
      </c>
      <c r="M4182" s="3" t="s">
        <v>205</v>
      </c>
      <c r="N4182" s="3">
        <v>6</v>
      </c>
      <c r="O4182" s="3">
        <v>86</v>
      </c>
    </row>
    <row r="4183" spans="1:15" ht="17.100000000000001">
      <c r="A4183" s="3" t="s">
        <v>5059</v>
      </c>
      <c r="B4183" s="3" t="s">
        <v>42</v>
      </c>
      <c r="C4183" s="3" t="s">
        <v>68</v>
      </c>
      <c r="D4183" s="3" t="s">
        <v>18</v>
      </c>
      <c r="E4183" s="3" t="s">
        <v>19</v>
      </c>
      <c r="F4183" s="3">
        <v>28</v>
      </c>
      <c r="G4183" s="3" t="s">
        <v>3010</v>
      </c>
      <c r="H4183" s="3" t="s">
        <v>21</v>
      </c>
      <c r="I4183" s="3" t="s">
        <v>22</v>
      </c>
      <c r="J4183" s="3" t="s">
        <v>21</v>
      </c>
      <c r="K4183" s="3"/>
      <c r="L4183" s="3" t="s">
        <v>49</v>
      </c>
      <c r="M4183" s="3" t="s">
        <v>306</v>
      </c>
      <c r="N4183" s="3">
        <v>3</v>
      </c>
      <c r="O4183" s="3">
        <v>116</v>
      </c>
    </row>
    <row r="4184" spans="1:15" ht="17.100000000000001">
      <c r="A4184" s="3" t="s">
        <v>5060</v>
      </c>
      <c r="B4184" s="3" t="s">
        <v>131</v>
      </c>
      <c r="C4184" s="3" t="s">
        <v>32</v>
      </c>
      <c r="D4184" s="3" t="s">
        <v>18</v>
      </c>
      <c r="E4184" s="3" t="s">
        <v>19</v>
      </c>
      <c r="F4184" s="3">
        <v>28</v>
      </c>
      <c r="G4184" s="3" t="s">
        <v>3220</v>
      </c>
      <c r="H4184" s="3" t="s">
        <v>21</v>
      </c>
      <c r="I4184" s="3" t="s">
        <v>22</v>
      </c>
      <c r="J4184" s="3" t="s">
        <v>21</v>
      </c>
      <c r="K4184" s="3"/>
      <c r="L4184" s="3" t="s">
        <v>104</v>
      </c>
      <c r="M4184" s="3" t="s">
        <v>639</v>
      </c>
      <c r="N4184" s="3">
        <v>91</v>
      </c>
      <c r="O4184" s="3">
        <v>268</v>
      </c>
    </row>
    <row r="4185" spans="1:15" ht="17.100000000000001">
      <c r="A4185" s="3" t="s">
        <v>5061</v>
      </c>
      <c r="B4185" s="3" t="s">
        <v>278</v>
      </c>
      <c r="C4185" s="3" t="s">
        <v>616</v>
      </c>
      <c r="D4185" s="3" t="s">
        <v>18</v>
      </c>
      <c r="E4185" s="3" t="s">
        <v>19</v>
      </c>
      <c r="F4185" s="3">
        <v>28</v>
      </c>
      <c r="G4185" s="3" t="s">
        <v>5062</v>
      </c>
      <c r="H4185" s="3" t="s">
        <v>21</v>
      </c>
      <c r="I4185" s="3" t="s">
        <v>22</v>
      </c>
      <c r="J4185" s="3" t="s">
        <v>21</v>
      </c>
      <c r="K4185" s="3"/>
      <c r="L4185" s="3" t="s">
        <v>87</v>
      </c>
      <c r="M4185" s="3" t="s">
        <v>324</v>
      </c>
      <c r="N4185" s="3">
        <v>66</v>
      </c>
      <c r="O4185" s="3">
        <v>275</v>
      </c>
    </row>
    <row r="4186" spans="1:15" ht="17.100000000000001">
      <c r="A4186" s="3" t="s">
        <v>5063</v>
      </c>
      <c r="B4186" s="3" t="s">
        <v>166</v>
      </c>
      <c r="C4186" s="3" t="s">
        <v>73</v>
      </c>
      <c r="D4186" s="3" t="s">
        <v>38</v>
      </c>
      <c r="E4186" s="3" t="s">
        <v>39</v>
      </c>
      <c r="F4186" s="3">
        <v>28</v>
      </c>
      <c r="G4186" s="3" t="s">
        <v>253</v>
      </c>
      <c r="H4186" s="3" t="s">
        <v>21</v>
      </c>
      <c r="I4186" s="3" t="s">
        <v>22</v>
      </c>
      <c r="J4186" s="3" t="s">
        <v>21</v>
      </c>
      <c r="K4186" s="3"/>
      <c r="L4186" s="3" t="s">
        <v>333</v>
      </c>
      <c r="M4186" s="3" t="s">
        <v>3918</v>
      </c>
      <c r="N4186" s="3">
        <v>0</v>
      </c>
      <c r="O4186" s="3">
        <v>98</v>
      </c>
    </row>
    <row r="4187" spans="1:15" ht="17.100000000000001">
      <c r="A4187" s="3" t="s">
        <v>5064</v>
      </c>
      <c r="B4187" s="3" t="s">
        <v>281</v>
      </c>
      <c r="C4187" s="3" t="s">
        <v>5065</v>
      </c>
      <c r="D4187" s="3" t="s">
        <v>20</v>
      </c>
      <c r="E4187" s="3" t="s">
        <v>339</v>
      </c>
      <c r="F4187" s="3">
        <v>28</v>
      </c>
      <c r="G4187" s="3" t="s">
        <v>519</v>
      </c>
      <c r="H4187" s="3" t="s">
        <v>21</v>
      </c>
      <c r="I4187" s="3" t="s">
        <v>22</v>
      </c>
      <c r="J4187" s="3" t="s">
        <v>21</v>
      </c>
      <c r="K4187" s="3"/>
      <c r="L4187" s="3" t="s">
        <v>183</v>
      </c>
      <c r="M4187" s="3" t="s">
        <v>254</v>
      </c>
      <c r="N4187" s="3">
        <v>44</v>
      </c>
      <c r="O4187" s="3">
        <v>229</v>
      </c>
    </row>
    <row r="4188" spans="1:15" ht="17.100000000000001">
      <c r="A4188" s="3" t="s">
        <v>5066</v>
      </c>
      <c r="B4188" s="3" t="s">
        <v>166</v>
      </c>
      <c r="C4188" s="3" t="s">
        <v>134</v>
      </c>
      <c r="D4188" s="3" t="s">
        <v>38</v>
      </c>
      <c r="E4188" s="3" t="s">
        <v>39</v>
      </c>
      <c r="F4188" s="3">
        <v>28</v>
      </c>
      <c r="G4188" s="3" t="s">
        <v>103</v>
      </c>
      <c r="H4188" s="3" t="s">
        <v>21</v>
      </c>
      <c r="I4188" s="3" t="s">
        <v>22</v>
      </c>
      <c r="J4188" s="3" t="s">
        <v>21</v>
      </c>
      <c r="K4188" s="3"/>
      <c r="L4188" s="3" t="s">
        <v>333</v>
      </c>
      <c r="M4188" s="3" t="s">
        <v>266</v>
      </c>
      <c r="N4188" s="3">
        <v>0</v>
      </c>
      <c r="O4188" s="3">
        <v>201</v>
      </c>
    </row>
    <row r="4189" spans="1:15" ht="17.100000000000001">
      <c r="A4189" s="3" t="s">
        <v>5067</v>
      </c>
      <c r="B4189" s="3" t="s">
        <v>36</v>
      </c>
      <c r="C4189" s="3" t="s">
        <v>154</v>
      </c>
      <c r="D4189" s="3" t="s">
        <v>91</v>
      </c>
      <c r="E4189" s="3" t="s">
        <v>92</v>
      </c>
      <c r="F4189" s="3">
        <v>28</v>
      </c>
      <c r="G4189" s="3" t="s">
        <v>69</v>
      </c>
      <c r="H4189" s="3" t="s">
        <v>21</v>
      </c>
      <c r="I4189" s="3" t="s">
        <v>22</v>
      </c>
      <c r="J4189" s="3" t="s">
        <v>21</v>
      </c>
      <c r="K4189" s="3"/>
      <c r="L4189" s="3" t="s">
        <v>108</v>
      </c>
      <c r="M4189" s="3" t="s">
        <v>5068</v>
      </c>
      <c r="N4189" s="3">
        <v>12</v>
      </c>
      <c r="O4189" s="3">
        <v>312</v>
      </c>
    </row>
    <row r="4190" spans="1:15" ht="17.100000000000001">
      <c r="A4190" s="3" t="s">
        <v>5069</v>
      </c>
      <c r="B4190" s="3" t="s">
        <v>278</v>
      </c>
      <c r="C4190" s="3" t="s">
        <v>217</v>
      </c>
      <c r="D4190" s="3" t="s">
        <v>38</v>
      </c>
      <c r="E4190" s="3" t="s">
        <v>39</v>
      </c>
      <c r="F4190" s="3">
        <v>28</v>
      </c>
      <c r="G4190" s="3" t="s">
        <v>3762</v>
      </c>
      <c r="H4190" s="3" t="s">
        <v>21</v>
      </c>
      <c r="I4190" s="3" t="s">
        <v>22</v>
      </c>
      <c r="J4190" s="3" t="s">
        <v>21</v>
      </c>
      <c r="K4190" s="3"/>
      <c r="L4190" s="3" t="s">
        <v>104</v>
      </c>
      <c r="M4190" s="3" t="s">
        <v>173</v>
      </c>
      <c r="N4190" s="3">
        <v>22</v>
      </c>
      <c r="O4190" s="3">
        <v>271</v>
      </c>
    </row>
    <row r="4191" spans="1:15" ht="17.100000000000001">
      <c r="A4191" s="3" t="s">
        <v>5070</v>
      </c>
      <c r="B4191" s="3" t="s">
        <v>5071</v>
      </c>
      <c r="C4191" s="3" t="s">
        <v>103</v>
      </c>
      <c r="D4191" s="3" t="s">
        <v>91</v>
      </c>
      <c r="E4191" s="3" t="s">
        <v>92</v>
      </c>
      <c r="F4191" s="3">
        <v>28</v>
      </c>
      <c r="G4191" s="3" t="s">
        <v>234</v>
      </c>
      <c r="H4191" s="3" t="s">
        <v>21</v>
      </c>
      <c r="I4191" s="3" t="s">
        <v>22</v>
      </c>
      <c r="J4191" s="3" t="s">
        <v>21</v>
      </c>
      <c r="K4191" s="3"/>
      <c r="L4191" s="3" t="s">
        <v>104</v>
      </c>
      <c r="M4191" s="3" t="s">
        <v>639</v>
      </c>
      <c r="N4191" s="3">
        <v>37</v>
      </c>
      <c r="O4191" s="3">
        <v>326</v>
      </c>
    </row>
    <row r="4192" spans="1:15" ht="17.100000000000001">
      <c r="A4192" s="3" t="s">
        <v>5072</v>
      </c>
      <c r="B4192" s="3" t="s">
        <v>16</v>
      </c>
      <c r="C4192" s="3" t="s">
        <v>56</v>
      </c>
      <c r="D4192" s="3" t="s">
        <v>38</v>
      </c>
      <c r="E4192" s="3" t="s">
        <v>39</v>
      </c>
      <c r="F4192" s="3">
        <v>28</v>
      </c>
      <c r="G4192" s="3" t="s">
        <v>162</v>
      </c>
      <c r="H4192" s="3" t="s">
        <v>21</v>
      </c>
      <c r="I4192" s="3" t="s">
        <v>22</v>
      </c>
      <c r="J4192" s="3" t="s">
        <v>21</v>
      </c>
      <c r="K4192" s="3"/>
      <c r="L4192" s="3" t="s">
        <v>333</v>
      </c>
      <c r="M4192" s="3" t="s">
        <v>639</v>
      </c>
      <c r="N4192" s="3">
        <v>19</v>
      </c>
      <c r="O4192" s="3">
        <v>228</v>
      </c>
    </row>
    <row r="4193" spans="1:15" ht="17.100000000000001">
      <c r="A4193" s="3" t="s">
        <v>5073</v>
      </c>
      <c r="B4193" s="3" t="s">
        <v>81</v>
      </c>
      <c r="C4193" s="3" t="s">
        <v>1166</v>
      </c>
      <c r="D4193" s="3" t="s">
        <v>20</v>
      </c>
      <c r="E4193" s="3" t="s">
        <v>339</v>
      </c>
      <c r="F4193" s="3">
        <v>28</v>
      </c>
      <c r="G4193" s="3" t="s">
        <v>1395</v>
      </c>
      <c r="H4193" s="3" t="s">
        <v>21</v>
      </c>
      <c r="I4193" s="3" t="s">
        <v>22</v>
      </c>
      <c r="J4193" s="3" t="s">
        <v>21</v>
      </c>
      <c r="K4193" s="3"/>
      <c r="L4193" s="3" t="s">
        <v>108</v>
      </c>
      <c r="M4193" s="3" t="s">
        <v>266</v>
      </c>
      <c r="N4193" s="3">
        <v>9</v>
      </c>
      <c r="O4193" s="3">
        <v>320</v>
      </c>
    </row>
    <row r="4194" spans="1:15" ht="17.100000000000001">
      <c r="A4194" s="3" t="s">
        <v>5074</v>
      </c>
      <c r="B4194" s="3" t="s">
        <v>249</v>
      </c>
      <c r="C4194" s="3" t="s">
        <v>79</v>
      </c>
      <c r="D4194" s="3" t="s">
        <v>18</v>
      </c>
      <c r="E4194" s="3" t="s">
        <v>19</v>
      </c>
      <c r="F4194" s="3">
        <v>28</v>
      </c>
      <c r="G4194" s="3" t="s">
        <v>1245</v>
      </c>
      <c r="H4194" s="3" t="s">
        <v>21</v>
      </c>
      <c r="I4194" s="3" t="s">
        <v>22</v>
      </c>
      <c r="J4194" s="3" t="s">
        <v>21</v>
      </c>
      <c r="K4194" s="3"/>
      <c r="L4194" s="3" t="s">
        <v>33</v>
      </c>
      <c r="M4194" s="3" t="s">
        <v>205</v>
      </c>
      <c r="N4194" s="3">
        <v>33</v>
      </c>
      <c r="O4194" s="3">
        <v>249</v>
      </c>
    </row>
    <row r="4195" spans="1:15" ht="17.100000000000001">
      <c r="A4195" s="3" t="s">
        <v>5075</v>
      </c>
      <c r="B4195" s="3" t="s">
        <v>1151</v>
      </c>
      <c r="C4195" s="3" t="s">
        <v>17</v>
      </c>
      <c r="D4195" s="3" t="s">
        <v>18</v>
      </c>
      <c r="E4195" s="3" t="s">
        <v>19</v>
      </c>
      <c r="F4195" s="3">
        <v>28</v>
      </c>
      <c r="G4195" s="3" t="s">
        <v>142</v>
      </c>
      <c r="H4195" s="3" t="s">
        <v>21</v>
      </c>
      <c r="I4195" s="3" t="s">
        <v>22</v>
      </c>
      <c r="J4195" s="3" t="s">
        <v>21</v>
      </c>
      <c r="K4195" s="3"/>
      <c r="L4195" s="3" t="s">
        <v>49</v>
      </c>
      <c r="M4195" s="3" t="s">
        <v>306</v>
      </c>
      <c r="N4195" s="3">
        <v>7</v>
      </c>
      <c r="O4195" s="3">
        <v>196</v>
      </c>
    </row>
    <row r="4196" spans="1:15" ht="17.100000000000001">
      <c r="A4196" s="3" t="s">
        <v>5076</v>
      </c>
      <c r="B4196" s="3" t="s">
        <v>946</v>
      </c>
      <c r="C4196" s="3" t="s">
        <v>231</v>
      </c>
      <c r="D4196" s="3" t="s">
        <v>18</v>
      </c>
      <c r="E4196" s="3" t="s">
        <v>19</v>
      </c>
      <c r="F4196" s="3">
        <v>28</v>
      </c>
      <c r="G4196" s="3" t="s">
        <v>596</v>
      </c>
      <c r="H4196" s="3" t="s">
        <v>21</v>
      </c>
      <c r="I4196" s="3" t="s">
        <v>22</v>
      </c>
      <c r="J4196" s="3" t="s">
        <v>21</v>
      </c>
      <c r="K4196" s="3"/>
      <c r="L4196" s="3" t="s">
        <v>44</v>
      </c>
      <c r="M4196" s="3" t="s">
        <v>227</v>
      </c>
      <c r="N4196" s="3">
        <v>12</v>
      </c>
      <c r="O4196" s="3">
        <v>312</v>
      </c>
    </row>
    <row r="4197" spans="1:15" ht="17.100000000000001">
      <c r="A4197" s="3" t="s">
        <v>5077</v>
      </c>
      <c r="B4197" s="3" t="s">
        <v>946</v>
      </c>
      <c r="C4197" s="3" t="s">
        <v>762</v>
      </c>
      <c r="D4197" s="3" t="s">
        <v>91</v>
      </c>
      <c r="E4197" s="3" t="s">
        <v>92</v>
      </c>
      <c r="F4197" s="3">
        <v>28</v>
      </c>
      <c r="G4197" s="3" t="s">
        <v>57</v>
      </c>
      <c r="H4197" s="3" t="s">
        <v>21</v>
      </c>
      <c r="I4197" s="3" t="s">
        <v>22</v>
      </c>
      <c r="J4197" s="3" t="s">
        <v>21</v>
      </c>
      <c r="K4197" s="3"/>
      <c r="L4197" s="3" t="s">
        <v>49</v>
      </c>
      <c r="M4197" s="3" t="s">
        <v>306</v>
      </c>
      <c r="N4197" s="3">
        <v>4</v>
      </c>
      <c r="O4197" s="3">
        <v>294</v>
      </c>
    </row>
    <row r="4198" spans="1:15" ht="17.100000000000001">
      <c r="A4198" s="3" t="s">
        <v>5078</v>
      </c>
      <c r="B4198" s="3" t="s">
        <v>16</v>
      </c>
      <c r="C4198" s="3" t="s">
        <v>579</v>
      </c>
      <c r="D4198" s="3" t="s">
        <v>91</v>
      </c>
      <c r="E4198" s="3" t="s">
        <v>92</v>
      </c>
      <c r="F4198" s="3">
        <v>28</v>
      </c>
      <c r="G4198" s="3" t="s">
        <v>2468</v>
      </c>
      <c r="H4198" s="3" t="s">
        <v>21</v>
      </c>
      <c r="I4198" s="3" t="s">
        <v>22</v>
      </c>
      <c r="J4198" s="3" t="s">
        <v>21</v>
      </c>
      <c r="K4198" s="3"/>
      <c r="L4198" s="3" t="s">
        <v>218</v>
      </c>
      <c r="M4198" s="3" t="s">
        <v>88</v>
      </c>
      <c r="N4198" s="3">
        <v>87</v>
      </c>
      <c r="O4198" s="3">
        <v>244</v>
      </c>
    </row>
    <row r="4199" spans="1:15" ht="17.100000000000001">
      <c r="A4199" s="3" t="s">
        <v>5079</v>
      </c>
      <c r="B4199" s="3" t="s">
        <v>102</v>
      </c>
      <c r="C4199" s="3" t="s">
        <v>187</v>
      </c>
      <c r="D4199" s="3" t="s">
        <v>18</v>
      </c>
      <c r="E4199" s="3" t="s">
        <v>19</v>
      </c>
      <c r="F4199" s="3">
        <v>28</v>
      </c>
      <c r="G4199" s="3" t="s">
        <v>1699</v>
      </c>
      <c r="H4199" s="3" t="s">
        <v>21</v>
      </c>
      <c r="I4199" s="3" t="s">
        <v>22</v>
      </c>
      <c r="J4199" s="3" t="s">
        <v>21</v>
      </c>
      <c r="K4199" s="3"/>
      <c r="L4199" s="3" t="s">
        <v>49</v>
      </c>
      <c r="M4199" s="3" t="s">
        <v>266</v>
      </c>
      <c r="N4199" s="3">
        <v>7</v>
      </c>
      <c r="O4199" s="3">
        <v>173</v>
      </c>
    </row>
    <row r="4200" spans="1:15" ht="17.100000000000001">
      <c r="A4200" s="3" t="s">
        <v>5080</v>
      </c>
      <c r="B4200" s="3" t="s">
        <v>81</v>
      </c>
      <c r="C4200" s="3" t="s">
        <v>259</v>
      </c>
      <c r="D4200" s="3" t="s">
        <v>18</v>
      </c>
      <c r="E4200" s="3" t="s">
        <v>19</v>
      </c>
      <c r="F4200" s="3">
        <v>28</v>
      </c>
      <c r="G4200" s="3" t="s">
        <v>57</v>
      </c>
      <c r="H4200" s="3" t="s">
        <v>21</v>
      </c>
      <c r="I4200" s="3" t="s">
        <v>22</v>
      </c>
      <c r="J4200" s="3" t="s">
        <v>21</v>
      </c>
      <c r="K4200" s="3"/>
      <c r="L4200" s="3" t="s">
        <v>333</v>
      </c>
      <c r="M4200" s="3" t="s">
        <v>367</v>
      </c>
      <c r="N4200" s="3">
        <v>18</v>
      </c>
      <c r="O4200" s="3">
        <v>293</v>
      </c>
    </row>
    <row r="4201" spans="1:15" ht="17.100000000000001">
      <c r="A4201" s="3" t="s">
        <v>5081</v>
      </c>
      <c r="B4201" s="3" t="s">
        <v>789</v>
      </c>
      <c r="C4201" s="3" t="s">
        <v>2232</v>
      </c>
      <c r="D4201" s="3" t="s">
        <v>20</v>
      </c>
      <c r="E4201" s="3" t="s">
        <v>339</v>
      </c>
      <c r="F4201" s="3">
        <v>28</v>
      </c>
      <c r="G4201" s="3" t="s">
        <v>586</v>
      </c>
      <c r="H4201" s="3" t="s">
        <v>21</v>
      </c>
      <c r="I4201" s="3" t="s">
        <v>22</v>
      </c>
      <c r="J4201" s="3" t="s">
        <v>21</v>
      </c>
      <c r="K4201" s="3"/>
      <c r="L4201" s="3" t="s">
        <v>44</v>
      </c>
      <c r="M4201" s="3" t="s">
        <v>50</v>
      </c>
      <c r="N4201" s="3">
        <v>37</v>
      </c>
      <c r="O4201" s="3">
        <v>172</v>
      </c>
    </row>
    <row r="4202" spans="1:15" ht="17.100000000000001">
      <c r="A4202" s="3" t="s">
        <v>5082</v>
      </c>
      <c r="B4202" s="3" t="s">
        <v>81</v>
      </c>
      <c r="C4202" s="3" t="s">
        <v>1243</v>
      </c>
      <c r="D4202" s="3" t="s">
        <v>20</v>
      </c>
      <c r="E4202" s="3" t="s">
        <v>339</v>
      </c>
      <c r="F4202" s="3">
        <v>28</v>
      </c>
      <c r="G4202" s="3" t="s">
        <v>623</v>
      </c>
      <c r="H4202" s="3" t="s">
        <v>21</v>
      </c>
      <c r="I4202" s="3" t="s">
        <v>22</v>
      </c>
      <c r="J4202" s="3" t="s">
        <v>21</v>
      </c>
      <c r="K4202" s="3"/>
      <c r="L4202" s="3" t="s">
        <v>333</v>
      </c>
      <c r="M4202" s="3" t="s">
        <v>147</v>
      </c>
      <c r="N4202" s="3">
        <v>6</v>
      </c>
      <c r="O4202" s="3">
        <v>221</v>
      </c>
    </row>
    <row r="4203" spans="1:15" ht="17.100000000000001">
      <c r="A4203" s="3" t="s">
        <v>5083</v>
      </c>
      <c r="B4203" s="3" t="s">
        <v>16</v>
      </c>
      <c r="C4203" s="3" t="s">
        <v>263</v>
      </c>
      <c r="D4203" s="3" t="s">
        <v>91</v>
      </c>
      <c r="E4203" s="3" t="s">
        <v>92</v>
      </c>
      <c r="F4203" s="3">
        <v>28</v>
      </c>
      <c r="G4203" s="3" t="s">
        <v>1148</v>
      </c>
      <c r="H4203" s="3" t="s">
        <v>21</v>
      </c>
      <c r="I4203" s="3" t="s">
        <v>22</v>
      </c>
      <c r="J4203" s="3" t="s">
        <v>21</v>
      </c>
      <c r="K4203" s="3" t="s">
        <v>488</v>
      </c>
      <c r="L4203" s="3" t="s">
        <v>49</v>
      </c>
      <c r="M4203" s="3" t="s">
        <v>306</v>
      </c>
      <c r="N4203" s="3">
        <v>158</v>
      </c>
      <c r="O4203" s="3">
        <v>396</v>
      </c>
    </row>
    <row r="4204" spans="1:15" ht="17.100000000000001">
      <c r="A4204" s="3" t="s">
        <v>5084</v>
      </c>
      <c r="B4204" s="3" t="s">
        <v>457</v>
      </c>
      <c r="C4204" s="3" t="s">
        <v>1883</v>
      </c>
      <c r="D4204" s="3" t="s">
        <v>20</v>
      </c>
      <c r="E4204" s="3" t="s">
        <v>339</v>
      </c>
      <c r="F4204" s="3">
        <v>28</v>
      </c>
      <c r="G4204" s="3" t="s">
        <v>74</v>
      </c>
      <c r="H4204" s="3" t="s">
        <v>21</v>
      </c>
      <c r="I4204" s="3" t="s">
        <v>22</v>
      </c>
      <c r="J4204" s="3" t="s">
        <v>21</v>
      </c>
      <c r="K4204" s="3"/>
      <c r="L4204" s="3" t="s">
        <v>44</v>
      </c>
      <c r="M4204" s="3" t="s">
        <v>205</v>
      </c>
      <c r="N4204" s="3">
        <v>33</v>
      </c>
      <c r="O4204" s="3">
        <v>161</v>
      </c>
    </row>
    <row r="4205" spans="1:15" ht="17.100000000000001">
      <c r="A4205" s="3" t="s">
        <v>5085</v>
      </c>
      <c r="B4205" s="3" t="s">
        <v>42</v>
      </c>
      <c r="C4205" s="3" t="s">
        <v>338</v>
      </c>
      <c r="D4205" s="3" t="s">
        <v>20</v>
      </c>
      <c r="E4205" s="3" t="s">
        <v>339</v>
      </c>
      <c r="F4205" s="3">
        <v>28</v>
      </c>
      <c r="G4205" s="3" t="s">
        <v>69</v>
      </c>
      <c r="H4205" s="3" t="s">
        <v>21</v>
      </c>
      <c r="I4205" s="3" t="s">
        <v>22</v>
      </c>
      <c r="J4205" s="3" t="s">
        <v>21</v>
      </c>
      <c r="K4205" s="3"/>
      <c r="L4205" s="3" t="s">
        <v>104</v>
      </c>
      <c r="M4205" s="3" t="s">
        <v>254</v>
      </c>
      <c r="N4205" s="3">
        <v>40</v>
      </c>
      <c r="O4205" s="3">
        <v>329</v>
      </c>
    </row>
    <row r="4206" spans="1:15" ht="17.100000000000001">
      <c r="A4206" s="3" t="s">
        <v>5086</v>
      </c>
      <c r="B4206" s="3" t="s">
        <v>278</v>
      </c>
      <c r="C4206" s="3" t="s">
        <v>1279</v>
      </c>
      <c r="D4206" s="3" t="s">
        <v>20</v>
      </c>
      <c r="E4206" s="3" t="s">
        <v>339</v>
      </c>
      <c r="F4206" s="3">
        <v>28</v>
      </c>
      <c r="G4206" s="3" t="s">
        <v>745</v>
      </c>
      <c r="H4206" s="3" t="s">
        <v>21</v>
      </c>
      <c r="I4206" s="3" t="s">
        <v>22</v>
      </c>
      <c r="J4206" s="3" t="s">
        <v>21</v>
      </c>
      <c r="K4206" s="3"/>
      <c r="L4206" s="3" t="s">
        <v>247</v>
      </c>
      <c r="M4206" s="3" t="s">
        <v>88</v>
      </c>
      <c r="N4206" s="3">
        <v>34</v>
      </c>
      <c r="O4206" s="3">
        <v>244</v>
      </c>
    </row>
    <row r="4207" spans="1:15" ht="17.100000000000001">
      <c r="A4207" s="3" t="s">
        <v>5087</v>
      </c>
      <c r="B4207" s="3" t="s">
        <v>5088</v>
      </c>
      <c r="C4207" s="3" t="s">
        <v>225</v>
      </c>
      <c r="D4207" s="3" t="s">
        <v>62</v>
      </c>
      <c r="E4207" s="3" t="s">
        <v>63</v>
      </c>
      <c r="F4207" s="3">
        <v>28</v>
      </c>
      <c r="G4207" s="3" t="s">
        <v>285</v>
      </c>
      <c r="H4207" s="3" t="s">
        <v>21</v>
      </c>
      <c r="I4207" s="3" t="s">
        <v>22</v>
      </c>
      <c r="J4207" s="3" t="s">
        <v>21</v>
      </c>
      <c r="K4207" s="3"/>
      <c r="L4207" s="3" t="s">
        <v>49</v>
      </c>
      <c r="M4207" s="3" t="s">
        <v>109</v>
      </c>
      <c r="N4207" s="3">
        <v>28</v>
      </c>
      <c r="O4207" s="3">
        <v>217</v>
      </c>
    </row>
    <row r="4208" spans="1:15" ht="17.100000000000001">
      <c r="A4208" s="3" t="s">
        <v>5089</v>
      </c>
      <c r="B4208" s="3" t="s">
        <v>1151</v>
      </c>
      <c r="C4208" s="3"/>
      <c r="D4208" s="3" t="s">
        <v>20</v>
      </c>
      <c r="E4208" s="3" t="s">
        <v>339</v>
      </c>
      <c r="F4208" s="3">
        <v>28</v>
      </c>
      <c r="G4208" s="3" t="s">
        <v>74</v>
      </c>
      <c r="H4208" s="3" t="s">
        <v>21</v>
      </c>
      <c r="I4208" s="3" t="s">
        <v>22</v>
      </c>
      <c r="J4208" s="3" t="s">
        <v>21</v>
      </c>
      <c r="K4208" s="3"/>
      <c r="L4208" s="3" t="s">
        <v>87</v>
      </c>
      <c r="M4208" s="3" t="s">
        <v>306</v>
      </c>
      <c r="N4208" s="3">
        <v>12</v>
      </c>
      <c r="O4208" s="3">
        <v>198</v>
      </c>
    </row>
    <row r="4209" spans="1:15" ht="17.100000000000001">
      <c r="A4209" s="3" t="s">
        <v>5090</v>
      </c>
      <c r="B4209" s="3" t="s">
        <v>166</v>
      </c>
      <c r="C4209" s="3" t="s">
        <v>284</v>
      </c>
      <c r="D4209" s="3" t="s">
        <v>91</v>
      </c>
      <c r="E4209" s="3" t="s">
        <v>92</v>
      </c>
      <c r="F4209" s="3">
        <v>28</v>
      </c>
      <c r="G4209" s="3" t="s">
        <v>1225</v>
      </c>
      <c r="H4209" s="3" t="s">
        <v>21</v>
      </c>
      <c r="I4209" s="3" t="s">
        <v>22</v>
      </c>
      <c r="J4209" s="3" t="s">
        <v>21</v>
      </c>
      <c r="K4209" s="3" t="s">
        <v>4091</v>
      </c>
      <c r="L4209" s="3" t="s">
        <v>108</v>
      </c>
      <c r="M4209" s="3" t="s">
        <v>266</v>
      </c>
      <c r="N4209" s="3">
        <v>0</v>
      </c>
      <c r="O4209" s="3">
        <v>150</v>
      </c>
    </row>
    <row r="4210" spans="1:15" ht="17.100000000000001">
      <c r="A4210" s="3" t="s">
        <v>5091</v>
      </c>
      <c r="B4210" s="3" t="s">
        <v>166</v>
      </c>
      <c r="C4210" s="3" t="s">
        <v>2232</v>
      </c>
      <c r="D4210" s="3" t="s">
        <v>20</v>
      </c>
      <c r="E4210" s="3" t="s">
        <v>339</v>
      </c>
      <c r="F4210" s="3">
        <v>28</v>
      </c>
      <c r="G4210" s="3" t="s">
        <v>370</v>
      </c>
      <c r="H4210" s="3" t="s">
        <v>21</v>
      </c>
      <c r="I4210" s="3" t="s">
        <v>22</v>
      </c>
      <c r="J4210" s="3" t="s">
        <v>21</v>
      </c>
      <c r="K4210" s="3"/>
      <c r="L4210" s="3" t="s">
        <v>218</v>
      </c>
      <c r="M4210" s="3" t="s">
        <v>205</v>
      </c>
      <c r="N4210" s="3">
        <v>0</v>
      </c>
      <c r="O4210" s="3">
        <v>142</v>
      </c>
    </row>
    <row r="4211" spans="1:15" ht="17.100000000000001">
      <c r="A4211" s="3" t="s">
        <v>4763</v>
      </c>
      <c r="B4211" s="3" t="s">
        <v>42</v>
      </c>
      <c r="C4211" s="3"/>
      <c r="D4211" s="3" t="s">
        <v>20</v>
      </c>
      <c r="E4211" s="3" t="s">
        <v>339</v>
      </c>
      <c r="F4211" s="3">
        <v>28</v>
      </c>
      <c r="G4211" s="3" t="s">
        <v>2583</v>
      </c>
      <c r="H4211" s="3" t="s">
        <v>21</v>
      </c>
      <c r="I4211" s="3" t="s">
        <v>22</v>
      </c>
      <c r="J4211" s="3" t="s">
        <v>21</v>
      </c>
      <c r="K4211" s="3"/>
      <c r="L4211" s="3" t="s">
        <v>104</v>
      </c>
      <c r="M4211" s="3" t="s">
        <v>173</v>
      </c>
      <c r="N4211" s="3">
        <v>12</v>
      </c>
      <c r="O4211" s="3">
        <v>160</v>
      </c>
    </row>
    <row r="4212" spans="1:15" ht="17.100000000000001">
      <c r="A4212" s="3" t="s">
        <v>5092</v>
      </c>
      <c r="B4212" s="3" t="s">
        <v>31</v>
      </c>
      <c r="C4212" s="3" t="s">
        <v>674</v>
      </c>
      <c r="D4212" s="3" t="s">
        <v>20</v>
      </c>
      <c r="E4212" s="3" t="s">
        <v>339</v>
      </c>
      <c r="F4212" s="3">
        <v>28</v>
      </c>
      <c r="G4212" s="3" t="s">
        <v>1225</v>
      </c>
      <c r="H4212" s="3" t="s">
        <v>21</v>
      </c>
      <c r="I4212" s="3" t="s">
        <v>22</v>
      </c>
      <c r="J4212" s="3" t="s">
        <v>21</v>
      </c>
      <c r="K4212" s="3"/>
      <c r="L4212" s="3" t="s">
        <v>209</v>
      </c>
      <c r="M4212" s="3" t="s">
        <v>109</v>
      </c>
      <c r="N4212" s="3">
        <v>5</v>
      </c>
      <c r="O4212" s="3">
        <v>236</v>
      </c>
    </row>
    <row r="4213" spans="1:15" ht="17.100000000000001">
      <c r="A4213" s="3" t="s">
        <v>5093</v>
      </c>
      <c r="B4213" s="3" t="s">
        <v>102</v>
      </c>
      <c r="C4213" s="3" t="s">
        <v>98</v>
      </c>
      <c r="D4213" s="3" t="s">
        <v>91</v>
      </c>
      <c r="E4213" s="3" t="s">
        <v>92</v>
      </c>
      <c r="F4213" s="3">
        <v>28</v>
      </c>
      <c r="G4213" s="3" t="s">
        <v>5094</v>
      </c>
      <c r="H4213" s="3" t="s">
        <v>21</v>
      </c>
      <c r="I4213" s="3" t="s">
        <v>171</v>
      </c>
      <c r="J4213" s="3" t="s">
        <v>21</v>
      </c>
      <c r="K4213" s="3" t="s">
        <v>491</v>
      </c>
      <c r="L4213" s="3" t="s">
        <v>333</v>
      </c>
      <c r="M4213" s="3" t="s">
        <v>2945</v>
      </c>
      <c r="N4213" s="3">
        <v>5</v>
      </c>
      <c r="O4213" s="3">
        <v>208</v>
      </c>
    </row>
    <row r="4214" spans="1:15" ht="17.100000000000001">
      <c r="A4214" s="3" t="s">
        <v>3081</v>
      </c>
      <c r="B4214" s="3" t="s">
        <v>166</v>
      </c>
      <c r="C4214" s="3" t="s">
        <v>5095</v>
      </c>
      <c r="D4214" s="3" t="s">
        <v>5096</v>
      </c>
      <c r="E4214" s="3" t="s">
        <v>5097</v>
      </c>
      <c r="F4214" s="3">
        <v>28</v>
      </c>
      <c r="G4214" s="3" t="s">
        <v>201</v>
      </c>
      <c r="H4214" s="3" t="s">
        <v>21</v>
      </c>
      <c r="I4214" s="3" t="s">
        <v>22</v>
      </c>
      <c r="J4214" s="3" t="s">
        <v>21</v>
      </c>
      <c r="K4214" s="3"/>
      <c r="L4214" s="3" t="s">
        <v>122</v>
      </c>
      <c r="M4214" s="3" t="s">
        <v>639</v>
      </c>
      <c r="N4214" s="3">
        <v>1</v>
      </c>
      <c r="O4214" s="3">
        <v>209</v>
      </c>
    </row>
    <row r="4215" spans="1:15" ht="17.100000000000001">
      <c r="A4215" s="3" t="s">
        <v>5098</v>
      </c>
      <c r="B4215" s="3" t="s">
        <v>166</v>
      </c>
      <c r="C4215" s="3" t="s">
        <v>657</v>
      </c>
      <c r="D4215" s="3" t="s">
        <v>62</v>
      </c>
      <c r="E4215" s="3" t="s">
        <v>63</v>
      </c>
      <c r="F4215" s="3">
        <v>28</v>
      </c>
      <c r="G4215" s="3" t="s">
        <v>5099</v>
      </c>
      <c r="H4215" s="3" t="s">
        <v>21</v>
      </c>
      <c r="I4215" s="3" t="s">
        <v>22</v>
      </c>
      <c r="J4215" s="3" t="s">
        <v>21</v>
      </c>
      <c r="K4215" s="3"/>
      <c r="L4215" s="3" t="s">
        <v>467</v>
      </c>
      <c r="M4215" s="3" t="s">
        <v>5100</v>
      </c>
      <c r="N4215" s="3">
        <v>0</v>
      </c>
      <c r="O4215" s="3">
        <v>316</v>
      </c>
    </row>
    <row r="4216" spans="1:15" ht="17.100000000000001">
      <c r="A4216" s="3" t="s">
        <v>5101</v>
      </c>
      <c r="B4216" s="3" t="s">
        <v>16</v>
      </c>
      <c r="C4216" s="3" t="s">
        <v>1308</v>
      </c>
      <c r="D4216" s="3" t="s">
        <v>20</v>
      </c>
      <c r="E4216" s="3" t="s">
        <v>339</v>
      </c>
      <c r="F4216" s="3">
        <v>28</v>
      </c>
      <c r="G4216" s="3" t="s">
        <v>1308</v>
      </c>
      <c r="H4216" s="3" t="s">
        <v>21</v>
      </c>
      <c r="I4216" s="3" t="s">
        <v>22</v>
      </c>
      <c r="J4216" s="3" t="s">
        <v>21</v>
      </c>
      <c r="K4216" s="3"/>
      <c r="L4216" s="3" t="s">
        <v>44</v>
      </c>
      <c r="M4216" s="3" t="s">
        <v>266</v>
      </c>
      <c r="N4216" s="3">
        <v>54</v>
      </c>
      <c r="O4216" s="3">
        <v>288</v>
      </c>
    </row>
    <row r="4217" spans="1:15" ht="17.100000000000001">
      <c r="A4217" s="3" t="s">
        <v>5102</v>
      </c>
      <c r="B4217" s="3" t="s">
        <v>16</v>
      </c>
      <c r="C4217" s="3"/>
      <c r="D4217" s="3" t="s">
        <v>20</v>
      </c>
      <c r="E4217" s="3" t="s">
        <v>339</v>
      </c>
      <c r="F4217" s="3">
        <v>28</v>
      </c>
      <c r="G4217" s="3" t="s">
        <v>512</v>
      </c>
      <c r="H4217" s="3" t="s">
        <v>21</v>
      </c>
      <c r="I4217" s="3" t="s">
        <v>22</v>
      </c>
      <c r="J4217" s="3" t="s">
        <v>21</v>
      </c>
      <c r="K4217" s="3"/>
      <c r="L4217" s="3" t="s">
        <v>104</v>
      </c>
      <c r="M4217" s="3" t="s">
        <v>2215</v>
      </c>
      <c r="N4217" s="3">
        <v>115</v>
      </c>
      <c r="O4217" s="3">
        <v>372</v>
      </c>
    </row>
    <row r="4218" spans="1:15" ht="17.100000000000001">
      <c r="A4218" s="3" t="s">
        <v>5103</v>
      </c>
      <c r="B4218" s="3" t="s">
        <v>16</v>
      </c>
      <c r="C4218" s="3" t="s">
        <v>1166</v>
      </c>
      <c r="D4218" s="3" t="s">
        <v>20</v>
      </c>
      <c r="E4218" s="3" t="s">
        <v>339</v>
      </c>
      <c r="F4218" s="3">
        <v>28</v>
      </c>
      <c r="G4218" s="3" t="s">
        <v>785</v>
      </c>
      <c r="H4218" s="3" t="s">
        <v>21</v>
      </c>
      <c r="I4218" s="3" t="s">
        <v>22</v>
      </c>
      <c r="J4218" s="3" t="s">
        <v>21</v>
      </c>
      <c r="K4218" s="3"/>
      <c r="L4218" s="3" t="s">
        <v>247</v>
      </c>
      <c r="M4218" s="3" t="s">
        <v>227</v>
      </c>
      <c r="N4218" s="3">
        <v>126</v>
      </c>
      <c r="O4218" s="3">
        <v>356</v>
      </c>
    </row>
    <row r="4219" spans="1:15" ht="17.100000000000001">
      <c r="A4219" s="3" t="s">
        <v>5104</v>
      </c>
      <c r="B4219" s="3" t="s">
        <v>42</v>
      </c>
      <c r="C4219" s="3" t="s">
        <v>162</v>
      </c>
      <c r="D4219" s="3" t="s">
        <v>18</v>
      </c>
      <c r="E4219" s="3" t="s">
        <v>19</v>
      </c>
      <c r="F4219" s="3">
        <v>28</v>
      </c>
      <c r="G4219" s="3" t="s">
        <v>397</v>
      </c>
      <c r="H4219" s="3" t="s">
        <v>21</v>
      </c>
      <c r="I4219" s="3" t="s">
        <v>22</v>
      </c>
      <c r="J4219" s="3" t="s">
        <v>21</v>
      </c>
      <c r="K4219" s="3"/>
      <c r="L4219" s="3" t="s">
        <v>104</v>
      </c>
      <c r="M4219" s="3" t="s">
        <v>227</v>
      </c>
      <c r="N4219" s="3">
        <v>28</v>
      </c>
      <c r="O4219" s="3">
        <v>283</v>
      </c>
    </row>
    <row r="4220" spans="1:15" ht="17.100000000000001">
      <c r="A4220" s="3" t="s">
        <v>5105</v>
      </c>
      <c r="B4220" s="3" t="s">
        <v>16</v>
      </c>
      <c r="C4220" s="3" t="s">
        <v>657</v>
      </c>
      <c r="D4220" s="3" t="s">
        <v>62</v>
      </c>
      <c r="E4220" s="3" t="s">
        <v>63</v>
      </c>
      <c r="F4220" s="3">
        <v>28</v>
      </c>
      <c r="G4220" s="3" t="s">
        <v>252</v>
      </c>
      <c r="H4220" s="3" t="s">
        <v>21</v>
      </c>
      <c r="I4220" s="3" t="s">
        <v>22</v>
      </c>
      <c r="J4220" s="3" t="s">
        <v>21</v>
      </c>
      <c r="K4220" s="3" t="s">
        <v>3261</v>
      </c>
      <c r="L4220" s="3" t="s">
        <v>87</v>
      </c>
      <c r="M4220" s="3" t="s">
        <v>1319</v>
      </c>
      <c r="N4220" s="3">
        <v>87</v>
      </c>
      <c r="O4220" s="3">
        <v>372</v>
      </c>
    </row>
    <row r="4221" spans="1:15" ht="17.100000000000001">
      <c r="A4221" s="3" t="s">
        <v>5106</v>
      </c>
      <c r="B4221" s="3" t="s">
        <v>457</v>
      </c>
      <c r="C4221" s="3" t="s">
        <v>2359</v>
      </c>
      <c r="D4221" s="3" t="s">
        <v>20</v>
      </c>
      <c r="E4221" s="3" t="s">
        <v>339</v>
      </c>
      <c r="F4221" s="3">
        <v>28</v>
      </c>
      <c r="G4221" s="3" t="s">
        <v>1845</v>
      </c>
      <c r="H4221" s="3" t="s">
        <v>21</v>
      </c>
      <c r="I4221" s="3" t="s">
        <v>22</v>
      </c>
      <c r="J4221" s="3" t="s">
        <v>21</v>
      </c>
      <c r="K4221" s="3"/>
      <c r="L4221" s="3" t="s">
        <v>218</v>
      </c>
      <c r="M4221" s="3" t="s">
        <v>205</v>
      </c>
      <c r="N4221" s="3">
        <v>63</v>
      </c>
      <c r="O4221" s="3">
        <v>173</v>
      </c>
    </row>
    <row r="4222" spans="1:15" ht="17.100000000000001">
      <c r="A4222" s="3" t="s">
        <v>5107</v>
      </c>
      <c r="B4222" s="3" t="s">
        <v>748</v>
      </c>
      <c r="C4222" s="3" t="s">
        <v>116</v>
      </c>
      <c r="D4222" s="3" t="s">
        <v>62</v>
      </c>
      <c r="E4222" s="3" t="s">
        <v>63</v>
      </c>
      <c r="F4222" s="3">
        <v>28</v>
      </c>
      <c r="G4222" s="3" t="s">
        <v>2831</v>
      </c>
      <c r="H4222" s="3" t="s">
        <v>21</v>
      </c>
      <c r="I4222" s="3" t="s">
        <v>22</v>
      </c>
      <c r="J4222" s="3" t="s">
        <v>21</v>
      </c>
      <c r="K4222" s="3" t="s">
        <v>491</v>
      </c>
      <c r="L4222" s="3" t="s">
        <v>218</v>
      </c>
      <c r="M4222" s="3" t="s">
        <v>227</v>
      </c>
      <c r="N4222" s="3">
        <v>73</v>
      </c>
      <c r="O4222" s="3">
        <v>317</v>
      </c>
    </row>
    <row r="4223" spans="1:15" ht="17.100000000000001">
      <c r="A4223" s="3" t="s">
        <v>5108</v>
      </c>
      <c r="B4223" s="3" t="s">
        <v>4451</v>
      </c>
      <c r="C4223" s="3" t="s">
        <v>27</v>
      </c>
      <c r="D4223" s="3" t="s">
        <v>18</v>
      </c>
      <c r="E4223" s="3" t="s">
        <v>19</v>
      </c>
      <c r="F4223" s="3">
        <v>28</v>
      </c>
      <c r="G4223" s="3" t="s">
        <v>57</v>
      </c>
      <c r="H4223" s="3" t="s">
        <v>21</v>
      </c>
      <c r="I4223" s="3" t="s">
        <v>22</v>
      </c>
      <c r="J4223" s="3" t="s">
        <v>21</v>
      </c>
      <c r="K4223" s="3"/>
      <c r="L4223" s="3" t="s">
        <v>49</v>
      </c>
      <c r="M4223" s="3" t="s">
        <v>88</v>
      </c>
      <c r="N4223" s="3">
        <v>17</v>
      </c>
      <c r="O4223" s="3">
        <v>316</v>
      </c>
    </row>
    <row r="4224" spans="1:15" ht="17.100000000000001">
      <c r="A4224" s="3" t="s">
        <v>5109</v>
      </c>
      <c r="B4224" s="3" t="s">
        <v>115</v>
      </c>
      <c r="C4224" s="3" t="s">
        <v>200</v>
      </c>
      <c r="D4224" s="3" t="s">
        <v>38</v>
      </c>
      <c r="E4224" s="3" t="s">
        <v>39</v>
      </c>
      <c r="F4224" s="3">
        <v>28</v>
      </c>
      <c r="G4224" s="3" t="s">
        <v>40</v>
      </c>
      <c r="H4224" s="3" t="s">
        <v>21</v>
      </c>
      <c r="I4224" s="3" t="s">
        <v>22</v>
      </c>
      <c r="J4224" s="3" t="s">
        <v>21</v>
      </c>
      <c r="K4224" s="3"/>
      <c r="L4224" s="3" t="s">
        <v>44</v>
      </c>
      <c r="M4224" s="3" t="s">
        <v>347</v>
      </c>
      <c r="N4224" s="3">
        <v>57</v>
      </c>
      <c r="O4224" s="3">
        <v>322</v>
      </c>
    </row>
    <row r="4225" spans="1:15" ht="17.100000000000001">
      <c r="A4225" s="3" t="s">
        <v>849</v>
      </c>
      <c r="B4225" s="3" t="s">
        <v>72</v>
      </c>
      <c r="C4225" s="3"/>
      <c r="D4225" s="3" t="s">
        <v>20</v>
      </c>
      <c r="E4225" s="3" t="s">
        <v>339</v>
      </c>
      <c r="F4225" s="3">
        <v>28</v>
      </c>
      <c r="G4225" s="3" t="s">
        <v>669</v>
      </c>
      <c r="H4225" s="3" t="s">
        <v>21</v>
      </c>
      <c r="I4225" s="3" t="s">
        <v>22</v>
      </c>
      <c r="J4225" s="3" t="s">
        <v>21</v>
      </c>
      <c r="K4225" s="3"/>
      <c r="L4225" s="3" t="s">
        <v>49</v>
      </c>
      <c r="M4225" s="3" t="s">
        <v>88</v>
      </c>
      <c r="N4225" s="3">
        <v>0</v>
      </c>
      <c r="O4225" s="3">
        <v>48</v>
      </c>
    </row>
    <row r="4226" spans="1:15" ht="17.100000000000001">
      <c r="A4226" s="3" t="s">
        <v>5110</v>
      </c>
      <c r="B4226" s="3" t="s">
        <v>42</v>
      </c>
      <c r="C4226" s="3" t="s">
        <v>5111</v>
      </c>
      <c r="D4226" s="3" t="s">
        <v>20</v>
      </c>
      <c r="E4226" s="3" t="s">
        <v>3985</v>
      </c>
      <c r="F4226" s="3">
        <v>28</v>
      </c>
      <c r="G4226" s="3" t="s">
        <v>86</v>
      </c>
      <c r="H4226" s="3" t="s">
        <v>21</v>
      </c>
      <c r="I4226" s="3" t="s">
        <v>22</v>
      </c>
      <c r="J4226" s="3" t="s">
        <v>21</v>
      </c>
      <c r="K4226" s="3"/>
      <c r="L4226" s="3" t="s">
        <v>218</v>
      </c>
      <c r="M4226" s="3" t="s">
        <v>343</v>
      </c>
      <c r="N4226" s="3">
        <v>20</v>
      </c>
      <c r="O4226" s="3">
        <v>151</v>
      </c>
    </row>
    <row r="4227" spans="1:15" ht="17.100000000000001">
      <c r="A4227" s="3" t="s">
        <v>5112</v>
      </c>
      <c r="B4227" s="3" t="s">
        <v>16</v>
      </c>
      <c r="C4227" s="3"/>
      <c r="D4227" s="3" t="s">
        <v>20</v>
      </c>
      <c r="E4227" s="3" t="s">
        <v>339</v>
      </c>
      <c r="F4227" s="3">
        <v>28</v>
      </c>
      <c r="G4227" s="3" t="s">
        <v>4326</v>
      </c>
      <c r="H4227" s="3" t="s">
        <v>21</v>
      </c>
      <c r="I4227" s="3" t="s">
        <v>22</v>
      </c>
      <c r="J4227" s="3" t="s">
        <v>21</v>
      </c>
      <c r="K4227" s="3"/>
      <c r="L4227" s="3" t="s">
        <v>49</v>
      </c>
      <c r="M4227" s="3" t="s">
        <v>88</v>
      </c>
      <c r="N4227" s="3">
        <v>36</v>
      </c>
      <c r="O4227" s="3">
        <v>169</v>
      </c>
    </row>
    <row r="4228" spans="1:15" ht="17.100000000000001">
      <c r="A4228" s="3" t="s">
        <v>5113</v>
      </c>
      <c r="B4228" s="3" t="s">
        <v>31</v>
      </c>
      <c r="C4228" s="3" t="s">
        <v>253</v>
      </c>
      <c r="D4228" s="3" t="s">
        <v>20</v>
      </c>
      <c r="E4228" s="3" t="s">
        <v>339</v>
      </c>
      <c r="F4228" s="3">
        <v>28</v>
      </c>
      <c r="G4228" s="3" t="s">
        <v>530</v>
      </c>
      <c r="H4228" s="3" t="s">
        <v>21</v>
      </c>
      <c r="I4228" s="3" t="s">
        <v>22</v>
      </c>
      <c r="J4228" s="3" t="s">
        <v>21</v>
      </c>
      <c r="K4228" s="3"/>
      <c r="L4228" s="3" t="s">
        <v>49</v>
      </c>
      <c r="M4228" s="3" t="s">
        <v>306</v>
      </c>
      <c r="N4228" s="3">
        <v>6</v>
      </c>
      <c r="O4228" s="3">
        <v>287</v>
      </c>
    </row>
    <row r="4229" spans="1:15" ht="17.100000000000001">
      <c r="A4229" s="3" t="s">
        <v>5114</v>
      </c>
      <c r="B4229" s="3" t="s">
        <v>445</v>
      </c>
      <c r="C4229" s="3" t="s">
        <v>4835</v>
      </c>
      <c r="D4229" s="3" t="s">
        <v>20</v>
      </c>
      <c r="E4229" s="3" t="s">
        <v>3438</v>
      </c>
      <c r="F4229" s="3">
        <v>28</v>
      </c>
      <c r="G4229" s="3" t="s">
        <v>1148</v>
      </c>
      <c r="H4229" s="3" t="s">
        <v>21</v>
      </c>
      <c r="I4229" s="3" t="s">
        <v>22</v>
      </c>
      <c r="J4229" s="3" t="s">
        <v>21</v>
      </c>
      <c r="K4229" s="3"/>
      <c r="L4229" s="3" t="s">
        <v>104</v>
      </c>
      <c r="M4229" s="3" t="s">
        <v>88</v>
      </c>
      <c r="N4229" s="3">
        <v>12</v>
      </c>
      <c r="O4229" s="3">
        <v>186</v>
      </c>
    </row>
    <row r="4230" spans="1:15" ht="17.100000000000001">
      <c r="A4230" s="3" t="s">
        <v>5115</v>
      </c>
      <c r="B4230" s="3" t="s">
        <v>567</v>
      </c>
      <c r="C4230" s="3" t="s">
        <v>252</v>
      </c>
      <c r="D4230" s="3" t="s">
        <v>91</v>
      </c>
      <c r="E4230" s="3" t="s">
        <v>92</v>
      </c>
      <c r="F4230" s="3">
        <v>28</v>
      </c>
      <c r="G4230" s="3" t="s">
        <v>17</v>
      </c>
      <c r="H4230" s="3" t="s">
        <v>21</v>
      </c>
      <c r="I4230" s="3" t="s">
        <v>22</v>
      </c>
      <c r="J4230" s="3" t="s">
        <v>21</v>
      </c>
      <c r="K4230" s="3" t="s">
        <v>421</v>
      </c>
      <c r="L4230" s="3" t="s">
        <v>104</v>
      </c>
      <c r="M4230" s="3" t="s">
        <v>266</v>
      </c>
      <c r="N4230" s="3">
        <v>2</v>
      </c>
      <c r="O4230" s="3">
        <v>286</v>
      </c>
    </row>
    <row r="4231" spans="1:15" ht="17.100000000000001">
      <c r="A4231" s="3" t="s">
        <v>5116</v>
      </c>
      <c r="B4231" s="3" t="s">
        <v>36</v>
      </c>
      <c r="C4231" s="3" t="s">
        <v>395</v>
      </c>
      <c r="D4231" s="3" t="s">
        <v>91</v>
      </c>
      <c r="E4231" s="3" t="s">
        <v>92</v>
      </c>
      <c r="F4231" s="3">
        <v>28</v>
      </c>
      <c r="G4231" s="3" t="s">
        <v>74</v>
      </c>
      <c r="H4231" s="3" t="s">
        <v>21</v>
      </c>
      <c r="I4231" s="3" t="s">
        <v>22</v>
      </c>
      <c r="J4231" s="3" t="s">
        <v>21</v>
      </c>
      <c r="K4231" s="3" t="s">
        <v>870</v>
      </c>
      <c r="L4231" s="3" t="s">
        <v>44</v>
      </c>
      <c r="M4231" s="3" t="s">
        <v>266</v>
      </c>
      <c r="N4231" s="3">
        <v>18</v>
      </c>
      <c r="O4231" s="3">
        <v>175</v>
      </c>
    </row>
    <row r="4232" spans="1:15" ht="17.100000000000001">
      <c r="A4232" s="3" t="s">
        <v>5117</v>
      </c>
      <c r="B4232" s="3" t="s">
        <v>166</v>
      </c>
      <c r="C4232" s="3" t="s">
        <v>250</v>
      </c>
      <c r="D4232" s="3" t="s">
        <v>38</v>
      </c>
      <c r="E4232" s="3" t="s">
        <v>39</v>
      </c>
      <c r="F4232" s="3">
        <v>28</v>
      </c>
      <c r="G4232" s="3" t="s">
        <v>74</v>
      </c>
      <c r="H4232" s="3" t="s">
        <v>21</v>
      </c>
      <c r="I4232" s="3" t="s">
        <v>22</v>
      </c>
      <c r="J4232" s="3" t="s">
        <v>21</v>
      </c>
      <c r="K4232" s="3"/>
      <c r="L4232" s="3" t="s">
        <v>104</v>
      </c>
      <c r="M4232" s="3" t="s">
        <v>639</v>
      </c>
      <c r="N4232" s="3">
        <v>0</v>
      </c>
      <c r="O4232" s="3">
        <v>132</v>
      </c>
    </row>
    <row r="4233" spans="1:15" ht="17.100000000000001">
      <c r="A4233" s="3" t="s">
        <v>5118</v>
      </c>
      <c r="B4233" s="3" t="s">
        <v>42</v>
      </c>
      <c r="C4233" s="3" t="s">
        <v>149</v>
      </c>
      <c r="D4233" s="3" t="s">
        <v>18</v>
      </c>
      <c r="E4233" s="3" t="s">
        <v>19</v>
      </c>
      <c r="F4233" s="3">
        <v>28</v>
      </c>
      <c r="G4233" s="3" t="s">
        <v>103</v>
      </c>
      <c r="H4233" s="3" t="s">
        <v>21</v>
      </c>
      <c r="I4233" s="3" t="s">
        <v>22</v>
      </c>
      <c r="J4233" s="3" t="s">
        <v>21</v>
      </c>
      <c r="K4233" s="3"/>
      <c r="L4233" s="3" t="s">
        <v>104</v>
      </c>
      <c r="M4233" s="3" t="s">
        <v>266</v>
      </c>
      <c r="N4233" s="3">
        <v>41</v>
      </c>
      <c r="O4233" s="3">
        <v>246</v>
      </c>
    </row>
    <row r="4234" spans="1:15" ht="17.100000000000001">
      <c r="A4234" s="3" t="s">
        <v>5119</v>
      </c>
      <c r="B4234" s="3" t="s">
        <v>42</v>
      </c>
      <c r="C4234" s="3" t="s">
        <v>370</v>
      </c>
      <c r="D4234" s="3" t="s">
        <v>18</v>
      </c>
      <c r="E4234" s="3" t="s">
        <v>19</v>
      </c>
      <c r="F4234" s="3">
        <v>28</v>
      </c>
      <c r="G4234" s="3" t="s">
        <v>1699</v>
      </c>
      <c r="H4234" s="3" t="s">
        <v>21</v>
      </c>
      <c r="I4234" s="3" t="s">
        <v>22</v>
      </c>
      <c r="J4234" s="3" t="s">
        <v>21</v>
      </c>
      <c r="K4234" s="3"/>
      <c r="L4234" s="3" t="s">
        <v>247</v>
      </c>
      <c r="M4234" s="3" t="s">
        <v>205</v>
      </c>
      <c r="N4234" s="3">
        <v>28</v>
      </c>
      <c r="O4234" s="3">
        <v>329</v>
      </c>
    </row>
    <row r="4235" spans="1:15" ht="17.100000000000001">
      <c r="A4235" s="3" t="s">
        <v>5120</v>
      </c>
      <c r="B4235" s="3" t="s">
        <v>196</v>
      </c>
      <c r="C4235" s="3" t="s">
        <v>836</v>
      </c>
      <c r="D4235" s="3" t="s">
        <v>62</v>
      </c>
      <c r="E4235" s="3" t="s">
        <v>63</v>
      </c>
      <c r="F4235" s="3">
        <v>28</v>
      </c>
      <c r="G4235" s="3" t="s">
        <v>2301</v>
      </c>
      <c r="H4235" s="3" t="s">
        <v>21</v>
      </c>
      <c r="I4235" s="3" t="s">
        <v>22</v>
      </c>
      <c r="J4235" s="3" t="s">
        <v>21</v>
      </c>
      <c r="K4235" s="3"/>
      <c r="L4235" s="3" t="s">
        <v>49</v>
      </c>
      <c r="M4235" s="3" t="s">
        <v>205</v>
      </c>
      <c r="N4235" s="3">
        <v>12</v>
      </c>
      <c r="O4235" s="3">
        <v>278</v>
      </c>
    </row>
    <row r="4236" spans="1:15" ht="17.100000000000001">
      <c r="A4236" s="3" t="s">
        <v>5121</v>
      </c>
      <c r="B4236" s="3" t="s">
        <v>16</v>
      </c>
      <c r="C4236" s="3" t="s">
        <v>48</v>
      </c>
      <c r="D4236" s="3" t="s">
        <v>18</v>
      </c>
      <c r="E4236" s="3" t="s">
        <v>19</v>
      </c>
      <c r="F4236" s="3">
        <v>28</v>
      </c>
      <c r="G4236" s="3" t="s">
        <v>5122</v>
      </c>
      <c r="H4236" s="3" t="s">
        <v>21</v>
      </c>
      <c r="I4236" s="3" t="s">
        <v>653</v>
      </c>
      <c r="J4236" s="3" t="s">
        <v>21</v>
      </c>
      <c r="K4236" s="3"/>
      <c r="L4236" s="3" t="s">
        <v>49</v>
      </c>
      <c r="M4236" s="3" t="s">
        <v>266</v>
      </c>
      <c r="N4236" s="3">
        <v>110</v>
      </c>
      <c r="O4236" s="3">
        <v>386</v>
      </c>
    </row>
    <row r="4237" spans="1:15" ht="17.100000000000001">
      <c r="A4237" s="3" t="s">
        <v>5123</v>
      </c>
      <c r="B4237" s="3" t="s">
        <v>16</v>
      </c>
      <c r="C4237" s="3" t="s">
        <v>1243</v>
      </c>
      <c r="D4237" s="3" t="s">
        <v>20</v>
      </c>
      <c r="E4237" s="3" t="s">
        <v>339</v>
      </c>
      <c r="F4237" s="3">
        <v>28</v>
      </c>
      <c r="G4237" s="3" t="s">
        <v>57</v>
      </c>
      <c r="H4237" s="3" t="s">
        <v>21</v>
      </c>
      <c r="I4237" s="3" t="s">
        <v>22</v>
      </c>
      <c r="J4237" s="3" t="s">
        <v>21</v>
      </c>
      <c r="K4237" s="3"/>
      <c r="L4237" s="3" t="s">
        <v>104</v>
      </c>
      <c r="M4237" s="3" t="s">
        <v>254</v>
      </c>
      <c r="N4237" s="3">
        <v>95</v>
      </c>
      <c r="O4237" s="3">
        <v>304</v>
      </c>
    </row>
    <row r="4238" spans="1:15" ht="17.100000000000001">
      <c r="A4238" s="3" t="s">
        <v>5124</v>
      </c>
      <c r="B4238" s="3" t="s">
        <v>47</v>
      </c>
      <c r="C4238" s="3" t="s">
        <v>5125</v>
      </c>
      <c r="D4238" s="3" t="s">
        <v>20</v>
      </c>
      <c r="E4238" s="3" t="s">
        <v>339</v>
      </c>
      <c r="F4238" s="3">
        <v>28</v>
      </c>
      <c r="G4238" s="3" t="s">
        <v>397</v>
      </c>
      <c r="H4238" s="3" t="s">
        <v>21</v>
      </c>
      <c r="I4238" s="3" t="s">
        <v>22</v>
      </c>
      <c r="J4238" s="3" t="s">
        <v>21</v>
      </c>
      <c r="K4238" s="3"/>
      <c r="L4238" s="3" t="s">
        <v>33</v>
      </c>
      <c r="M4238" s="3" t="s">
        <v>45</v>
      </c>
      <c r="N4238" s="3">
        <v>14</v>
      </c>
      <c r="O4238" s="3">
        <v>75</v>
      </c>
    </row>
    <row r="4239" spans="1:15" ht="17.100000000000001">
      <c r="A4239" s="3" t="s">
        <v>5126</v>
      </c>
      <c r="B4239" s="3" t="s">
        <v>36</v>
      </c>
      <c r="C4239" s="3" t="s">
        <v>836</v>
      </c>
      <c r="D4239" s="3" t="s">
        <v>62</v>
      </c>
      <c r="E4239" s="3" t="s">
        <v>63</v>
      </c>
      <c r="F4239" s="3">
        <v>28</v>
      </c>
      <c r="G4239" s="3" t="s">
        <v>5127</v>
      </c>
      <c r="H4239" s="3" t="s">
        <v>21</v>
      </c>
      <c r="I4239" s="3" t="s">
        <v>2172</v>
      </c>
      <c r="J4239" s="3" t="s">
        <v>21</v>
      </c>
      <c r="K4239" s="3" t="s">
        <v>2173</v>
      </c>
      <c r="L4239" s="3" t="s">
        <v>49</v>
      </c>
      <c r="M4239" s="3" t="s">
        <v>306</v>
      </c>
      <c r="N4239" s="3">
        <v>33</v>
      </c>
      <c r="O4239" s="3">
        <v>304</v>
      </c>
    </row>
    <row r="4240" spans="1:15" ht="17.100000000000001">
      <c r="A4240" s="3" t="s">
        <v>5128</v>
      </c>
      <c r="B4240" s="3" t="s">
        <v>16</v>
      </c>
      <c r="C4240" s="3" t="s">
        <v>455</v>
      </c>
      <c r="D4240" s="3" t="s">
        <v>38</v>
      </c>
      <c r="E4240" s="3" t="s">
        <v>39</v>
      </c>
      <c r="F4240" s="3">
        <v>28</v>
      </c>
      <c r="G4240" s="3" t="s">
        <v>763</v>
      </c>
      <c r="H4240" s="3" t="s">
        <v>21</v>
      </c>
      <c r="I4240" s="3" t="s">
        <v>22</v>
      </c>
      <c r="J4240" s="3" t="s">
        <v>21</v>
      </c>
      <c r="K4240" s="3"/>
      <c r="L4240" s="3" t="s">
        <v>333</v>
      </c>
      <c r="M4240" s="3" t="s">
        <v>76</v>
      </c>
      <c r="N4240" s="3">
        <v>84</v>
      </c>
      <c r="O4240" s="3">
        <v>356</v>
      </c>
    </row>
    <row r="4241" spans="1:15" ht="17.100000000000001">
      <c r="A4241" s="3" t="s">
        <v>5129</v>
      </c>
      <c r="B4241" s="3" t="s">
        <v>1393</v>
      </c>
      <c r="C4241" s="3" t="s">
        <v>2359</v>
      </c>
      <c r="D4241" s="3" t="s">
        <v>20</v>
      </c>
      <c r="E4241" s="3" t="s">
        <v>339</v>
      </c>
      <c r="F4241" s="3">
        <v>28</v>
      </c>
      <c r="G4241" s="3" t="s">
        <v>1391</v>
      </c>
      <c r="H4241" s="3" t="s">
        <v>21</v>
      </c>
      <c r="I4241" s="3" t="s">
        <v>22</v>
      </c>
      <c r="J4241" s="3" t="s">
        <v>21</v>
      </c>
      <c r="K4241" s="3"/>
      <c r="L4241" s="3" t="s">
        <v>104</v>
      </c>
      <c r="M4241" s="3" t="s">
        <v>266</v>
      </c>
      <c r="N4241" s="3">
        <v>25</v>
      </c>
      <c r="O4241" s="3">
        <v>107</v>
      </c>
    </row>
    <row r="4242" spans="1:15" ht="17.100000000000001">
      <c r="A4242" s="3" t="s">
        <v>5130</v>
      </c>
      <c r="B4242" s="3" t="s">
        <v>212</v>
      </c>
      <c r="C4242" s="3" t="s">
        <v>5131</v>
      </c>
      <c r="D4242" s="3" t="s">
        <v>20</v>
      </c>
      <c r="E4242" s="3" t="s">
        <v>3438</v>
      </c>
      <c r="F4242" s="3">
        <v>28</v>
      </c>
      <c r="G4242" s="3" t="s">
        <v>2088</v>
      </c>
      <c r="H4242" s="3" t="s">
        <v>21</v>
      </c>
      <c r="I4242" s="3" t="s">
        <v>22</v>
      </c>
      <c r="J4242" s="3" t="s">
        <v>21</v>
      </c>
      <c r="K4242" s="3"/>
      <c r="L4242" s="3" t="s">
        <v>49</v>
      </c>
      <c r="M4242" s="3" t="s">
        <v>306</v>
      </c>
      <c r="N4242" s="3">
        <v>10</v>
      </c>
      <c r="O4242" s="3">
        <v>125</v>
      </c>
    </row>
    <row r="4243" spans="1:15" ht="17.100000000000001">
      <c r="A4243" s="3" t="s">
        <v>5132</v>
      </c>
      <c r="B4243" s="3" t="s">
        <v>1154</v>
      </c>
      <c r="C4243" s="3" t="s">
        <v>3117</v>
      </c>
      <c r="D4243" s="3" t="s">
        <v>18</v>
      </c>
      <c r="E4243" s="3" t="s">
        <v>19</v>
      </c>
      <c r="F4243" s="3">
        <v>28</v>
      </c>
      <c r="G4243" s="3" t="s">
        <v>74</v>
      </c>
      <c r="H4243" s="3" t="s">
        <v>21</v>
      </c>
      <c r="I4243" s="3" t="s">
        <v>22</v>
      </c>
      <c r="J4243" s="3" t="s">
        <v>21</v>
      </c>
      <c r="K4243" s="3"/>
      <c r="L4243" s="3" t="s">
        <v>104</v>
      </c>
      <c r="M4243" s="3" t="s">
        <v>109</v>
      </c>
      <c r="N4243" s="3">
        <v>33</v>
      </c>
      <c r="O4243" s="3">
        <v>422</v>
      </c>
    </row>
    <row r="4244" spans="1:15" ht="17.100000000000001">
      <c r="A4244" s="3" t="s">
        <v>5133</v>
      </c>
      <c r="B4244" s="3" t="s">
        <v>72</v>
      </c>
      <c r="C4244" s="3" t="s">
        <v>157</v>
      </c>
      <c r="D4244" s="3" t="s">
        <v>91</v>
      </c>
      <c r="E4244" s="3" t="s">
        <v>92</v>
      </c>
      <c r="F4244" s="3">
        <v>28</v>
      </c>
      <c r="G4244" s="3" t="s">
        <v>187</v>
      </c>
      <c r="H4244" s="3" t="s">
        <v>21</v>
      </c>
      <c r="I4244" s="3" t="s">
        <v>22</v>
      </c>
      <c r="J4244" s="3" t="s">
        <v>21</v>
      </c>
      <c r="K4244" s="3"/>
      <c r="L4244" s="3" t="s">
        <v>49</v>
      </c>
      <c r="M4244" s="3" t="s">
        <v>76</v>
      </c>
      <c r="N4244" s="3">
        <v>6</v>
      </c>
      <c r="O4244" s="3">
        <v>296</v>
      </c>
    </row>
    <row r="4245" spans="1:15" ht="17.100000000000001">
      <c r="A4245" s="3" t="s">
        <v>5134</v>
      </c>
      <c r="B4245" s="3" t="s">
        <v>72</v>
      </c>
      <c r="C4245" s="3" t="s">
        <v>370</v>
      </c>
      <c r="D4245" s="3" t="s">
        <v>18</v>
      </c>
      <c r="E4245" s="3" t="s">
        <v>5135</v>
      </c>
      <c r="F4245" s="3">
        <v>28</v>
      </c>
      <c r="G4245" s="3" t="s">
        <v>370</v>
      </c>
      <c r="H4245" s="3" t="s">
        <v>21</v>
      </c>
      <c r="I4245" s="3" t="s">
        <v>22</v>
      </c>
      <c r="J4245" s="3" t="s">
        <v>21</v>
      </c>
      <c r="K4245" s="3"/>
      <c r="L4245" s="3" t="s">
        <v>49</v>
      </c>
      <c r="M4245" s="3" t="s">
        <v>76</v>
      </c>
      <c r="N4245" s="3">
        <v>11</v>
      </c>
      <c r="O4245" s="3">
        <v>259</v>
      </c>
    </row>
    <row r="4246" spans="1:15" ht="17.100000000000001">
      <c r="A4246" s="3" t="s">
        <v>5136</v>
      </c>
      <c r="B4246" s="3" t="s">
        <v>877</v>
      </c>
      <c r="C4246" s="3" t="s">
        <v>43</v>
      </c>
      <c r="D4246" s="3" t="s">
        <v>38</v>
      </c>
      <c r="E4246" s="3" t="s">
        <v>39</v>
      </c>
      <c r="F4246" s="3">
        <v>28</v>
      </c>
      <c r="G4246" s="3" t="s">
        <v>132</v>
      </c>
      <c r="H4246" s="3" t="s">
        <v>21</v>
      </c>
      <c r="I4246" s="3" t="s">
        <v>22</v>
      </c>
      <c r="J4246" s="3" t="s">
        <v>21</v>
      </c>
      <c r="K4246" s="3"/>
      <c r="L4246" s="3" t="s">
        <v>104</v>
      </c>
      <c r="M4246" s="3" t="s">
        <v>50</v>
      </c>
      <c r="N4246" s="3">
        <v>1</v>
      </c>
      <c r="O4246" s="3">
        <v>311</v>
      </c>
    </row>
    <row r="4247" spans="1:15" ht="17.100000000000001">
      <c r="A4247" s="3" t="s">
        <v>5137</v>
      </c>
      <c r="B4247" s="3" t="s">
        <v>843</v>
      </c>
      <c r="C4247" s="3" t="s">
        <v>37</v>
      </c>
      <c r="D4247" s="3" t="s">
        <v>38</v>
      </c>
      <c r="E4247" s="3" t="s">
        <v>39</v>
      </c>
      <c r="F4247" s="3">
        <v>28</v>
      </c>
      <c r="G4247" s="3" t="s">
        <v>40</v>
      </c>
      <c r="H4247" s="3" t="s">
        <v>21</v>
      </c>
      <c r="I4247" s="3" t="s">
        <v>22</v>
      </c>
      <c r="J4247" s="3" t="s">
        <v>21</v>
      </c>
      <c r="K4247" s="3"/>
      <c r="L4247" s="3" t="s">
        <v>49</v>
      </c>
      <c r="M4247" s="3" t="s">
        <v>88</v>
      </c>
      <c r="N4247" s="3">
        <v>23</v>
      </c>
      <c r="O4247" s="3">
        <v>291</v>
      </c>
    </row>
    <row r="4248" spans="1:15" ht="17.100000000000001">
      <c r="A4248" s="3" t="s">
        <v>5138</v>
      </c>
      <c r="B4248" s="3" t="s">
        <v>16</v>
      </c>
      <c r="C4248" s="3" t="s">
        <v>5139</v>
      </c>
      <c r="D4248" s="3" t="s">
        <v>20</v>
      </c>
      <c r="E4248" s="3" t="s">
        <v>339</v>
      </c>
      <c r="F4248" s="3">
        <v>28</v>
      </c>
      <c r="G4248" s="3" t="s">
        <v>3534</v>
      </c>
      <c r="H4248" s="3" t="s">
        <v>21</v>
      </c>
      <c r="I4248" s="3" t="s">
        <v>22</v>
      </c>
      <c r="J4248" s="3" t="s">
        <v>21</v>
      </c>
      <c r="K4248" s="3"/>
      <c r="L4248" s="3" t="s">
        <v>128</v>
      </c>
      <c r="M4248" s="3" t="s">
        <v>50</v>
      </c>
      <c r="N4248" s="3">
        <v>0</v>
      </c>
      <c r="O4248" s="3">
        <v>1</v>
      </c>
    </row>
    <row r="4249" spans="1:15" ht="17.100000000000001">
      <c r="A4249" s="3" t="s">
        <v>5140</v>
      </c>
      <c r="B4249" s="3" t="s">
        <v>946</v>
      </c>
      <c r="C4249" s="3" t="s">
        <v>1279</v>
      </c>
      <c r="D4249" s="3" t="s">
        <v>20</v>
      </c>
      <c r="E4249" s="3" t="s">
        <v>339</v>
      </c>
      <c r="F4249" s="3">
        <v>28</v>
      </c>
      <c r="G4249" s="3" t="s">
        <v>20</v>
      </c>
      <c r="H4249" s="3" t="s">
        <v>21</v>
      </c>
      <c r="I4249" s="3" t="s">
        <v>22</v>
      </c>
      <c r="J4249" s="3" t="s">
        <v>21</v>
      </c>
      <c r="K4249" s="3"/>
      <c r="L4249" s="3" t="s">
        <v>23</v>
      </c>
      <c r="M4249" s="3" t="s">
        <v>45</v>
      </c>
      <c r="N4249" s="3">
        <v>13</v>
      </c>
      <c r="O4249" s="3">
        <v>343</v>
      </c>
    </row>
    <row r="4250" spans="1:15" ht="17.100000000000001">
      <c r="A4250" s="3" t="s">
        <v>5141</v>
      </c>
      <c r="B4250" s="3" t="s">
        <v>372</v>
      </c>
      <c r="C4250" s="3" t="s">
        <v>37</v>
      </c>
      <c r="D4250" s="3" t="s">
        <v>38</v>
      </c>
      <c r="E4250" s="3" t="s">
        <v>39</v>
      </c>
      <c r="F4250" s="3">
        <v>28</v>
      </c>
      <c r="G4250" s="3" t="s">
        <v>1662</v>
      </c>
      <c r="H4250" s="3" t="s">
        <v>21</v>
      </c>
      <c r="I4250" s="3" t="s">
        <v>22</v>
      </c>
      <c r="J4250" s="3" t="s">
        <v>21</v>
      </c>
      <c r="K4250" s="3"/>
      <c r="L4250" s="3" t="s">
        <v>333</v>
      </c>
      <c r="M4250" s="3" t="s">
        <v>367</v>
      </c>
      <c r="N4250" s="3">
        <v>5</v>
      </c>
      <c r="O4250" s="3">
        <v>199</v>
      </c>
    </row>
    <row r="4251" spans="1:15" ht="17.100000000000001">
      <c r="A4251" s="3" t="s">
        <v>5142</v>
      </c>
      <c r="B4251" s="3" t="s">
        <v>81</v>
      </c>
      <c r="C4251" s="3" t="s">
        <v>332</v>
      </c>
      <c r="D4251" s="3" t="s">
        <v>91</v>
      </c>
      <c r="E4251" s="3" t="s">
        <v>92</v>
      </c>
      <c r="F4251" s="3">
        <v>28</v>
      </c>
      <c r="G4251" s="3" t="s">
        <v>357</v>
      </c>
      <c r="H4251" s="3" t="s">
        <v>21</v>
      </c>
      <c r="I4251" s="3" t="s">
        <v>22</v>
      </c>
      <c r="J4251" s="3" t="s">
        <v>21</v>
      </c>
      <c r="K4251" s="3"/>
      <c r="L4251" s="3" t="s">
        <v>108</v>
      </c>
      <c r="M4251" s="3" t="s">
        <v>343</v>
      </c>
      <c r="N4251" s="3">
        <v>17</v>
      </c>
      <c r="O4251" s="3">
        <v>278</v>
      </c>
    </row>
    <row r="4252" spans="1:15" ht="17.100000000000001">
      <c r="A4252" s="3" t="s">
        <v>5143</v>
      </c>
      <c r="B4252" s="3" t="s">
        <v>42</v>
      </c>
      <c r="C4252" s="3" t="s">
        <v>402</v>
      </c>
      <c r="D4252" s="3" t="s">
        <v>38</v>
      </c>
      <c r="E4252" s="3" t="s">
        <v>39</v>
      </c>
      <c r="F4252" s="3">
        <v>28</v>
      </c>
      <c r="G4252" s="3" t="s">
        <v>157</v>
      </c>
      <c r="H4252" s="3" t="s">
        <v>21</v>
      </c>
      <c r="I4252" s="3" t="s">
        <v>22</v>
      </c>
      <c r="J4252" s="3" t="s">
        <v>21</v>
      </c>
      <c r="K4252" s="3" t="s">
        <v>3799</v>
      </c>
      <c r="L4252" s="3" t="s">
        <v>104</v>
      </c>
      <c r="M4252" s="3" t="s">
        <v>306</v>
      </c>
      <c r="N4252" s="3">
        <v>31</v>
      </c>
      <c r="O4252" s="3">
        <v>301</v>
      </c>
    </row>
    <row r="4253" spans="1:15" ht="17.100000000000001">
      <c r="A4253" s="3" t="s">
        <v>5144</v>
      </c>
      <c r="B4253" s="3" t="s">
        <v>1176</v>
      </c>
      <c r="C4253" s="3" t="s">
        <v>56</v>
      </c>
      <c r="D4253" s="3" t="s">
        <v>38</v>
      </c>
      <c r="E4253" s="3" t="s">
        <v>39</v>
      </c>
      <c r="F4253" s="3">
        <v>28</v>
      </c>
      <c r="G4253" s="3" t="s">
        <v>3934</v>
      </c>
      <c r="H4253" s="3" t="s">
        <v>21</v>
      </c>
      <c r="I4253" s="3" t="s">
        <v>22</v>
      </c>
      <c r="J4253" s="3" t="s">
        <v>21</v>
      </c>
      <c r="K4253" s="3"/>
      <c r="L4253" s="3" t="s">
        <v>108</v>
      </c>
      <c r="M4253" s="3" t="s">
        <v>173</v>
      </c>
      <c r="N4253" s="3">
        <v>38</v>
      </c>
      <c r="O4253" s="3">
        <v>249</v>
      </c>
    </row>
    <row r="4254" spans="1:15" ht="17.100000000000001">
      <c r="A4254" s="3" t="s">
        <v>5145</v>
      </c>
      <c r="B4254" s="3" t="s">
        <v>480</v>
      </c>
      <c r="C4254" s="3" t="s">
        <v>4081</v>
      </c>
      <c r="D4254" s="3" t="s">
        <v>1311</v>
      </c>
      <c r="E4254" s="3" t="s">
        <v>1312</v>
      </c>
      <c r="F4254" s="3">
        <v>28</v>
      </c>
      <c r="G4254" s="3" t="s">
        <v>157</v>
      </c>
      <c r="H4254" s="3" t="s">
        <v>21</v>
      </c>
      <c r="I4254" s="3" t="s">
        <v>22</v>
      </c>
      <c r="J4254" s="3" t="s">
        <v>21</v>
      </c>
      <c r="K4254" s="3" t="s">
        <v>319</v>
      </c>
      <c r="L4254" s="3" t="s">
        <v>218</v>
      </c>
      <c r="M4254" s="3" t="s">
        <v>227</v>
      </c>
      <c r="N4254" s="3">
        <v>12</v>
      </c>
      <c r="O4254" s="3">
        <v>313</v>
      </c>
    </row>
    <row r="4255" spans="1:15" ht="17.100000000000001">
      <c r="A4255" s="3" t="s">
        <v>5146</v>
      </c>
      <c r="B4255" s="3" t="s">
        <v>166</v>
      </c>
      <c r="C4255" s="3"/>
      <c r="D4255" s="3" t="s">
        <v>20</v>
      </c>
      <c r="E4255" s="3" t="s">
        <v>4798</v>
      </c>
      <c r="F4255" s="3">
        <v>28</v>
      </c>
      <c r="G4255" s="3" t="s">
        <v>669</v>
      </c>
      <c r="H4255" s="3" t="s">
        <v>21</v>
      </c>
      <c r="I4255" s="3" t="s">
        <v>22</v>
      </c>
      <c r="J4255" s="3" t="s">
        <v>21</v>
      </c>
      <c r="K4255" s="3"/>
      <c r="L4255" s="3" t="s">
        <v>44</v>
      </c>
      <c r="M4255" s="3" t="s">
        <v>173</v>
      </c>
      <c r="N4255" s="3">
        <v>0</v>
      </c>
      <c r="O4255" s="3">
        <v>134</v>
      </c>
    </row>
    <row r="4256" spans="1:15" ht="17.100000000000001">
      <c r="A4256" s="3" t="s">
        <v>5147</v>
      </c>
      <c r="B4256" s="3" t="s">
        <v>166</v>
      </c>
      <c r="C4256" s="3" t="s">
        <v>326</v>
      </c>
      <c r="D4256" s="3" t="s">
        <v>18</v>
      </c>
      <c r="E4256" s="3" t="s">
        <v>19</v>
      </c>
      <c r="F4256" s="3">
        <v>29</v>
      </c>
      <c r="G4256" s="3" t="s">
        <v>3762</v>
      </c>
      <c r="H4256" s="3" t="s">
        <v>21</v>
      </c>
      <c r="I4256" s="3" t="s">
        <v>22</v>
      </c>
      <c r="J4256" s="3" t="s">
        <v>21</v>
      </c>
      <c r="K4256" s="3"/>
      <c r="L4256" s="3" t="s">
        <v>108</v>
      </c>
      <c r="M4256" s="3" t="s">
        <v>1090</v>
      </c>
      <c r="N4256" s="3">
        <v>0</v>
      </c>
      <c r="O4256" s="3">
        <v>356</v>
      </c>
    </row>
    <row r="4257" spans="1:15" ht="17.100000000000001">
      <c r="A4257" s="3" t="s">
        <v>5148</v>
      </c>
      <c r="B4257" s="3" t="s">
        <v>3238</v>
      </c>
      <c r="C4257" s="3" t="s">
        <v>282</v>
      </c>
      <c r="D4257" s="3" t="s">
        <v>62</v>
      </c>
      <c r="E4257" s="3" t="s">
        <v>63</v>
      </c>
      <c r="F4257" s="3">
        <v>29</v>
      </c>
      <c r="G4257" s="3" t="s">
        <v>596</v>
      </c>
      <c r="H4257" s="3" t="s">
        <v>21</v>
      </c>
      <c r="I4257" s="3" t="s">
        <v>22</v>
      </c>
      <c r="J4257" s="3" t="s">
        <v>21</v>
      </c>
      <c r="K4257" s="3" t="s">
        <v>319</v>
      </c>
      <c r="L4257" s="3" t="s">
        <v>33</v>
      </c>
      <c r="M4257" s="3" t="s">
        <v>50</v>
      </c>
      <c r="N4257" s="3">
        <v>57</v>
      </c>
      <c r="O4257" s="3">
        <v>336</v>
      </c>
    </row>
    <row r="4258" spans="1:15" ht="17.100000000000001">
      <c r="A4258" s="3" t="s">
        <v>5149</v>
      </c>
      <c r="B4258" s="3" t="s">
        <v>322</v>
      </c>
      <c r="C4258" s="3" t="s">
        <v>4408</v>
      </c>
      <c r="D4258" s="3" t="s">
        <v>20</v>
      </c>
      <c r="E4258" s="3" t="s">
        <v>3985</v>
      </c>
      <c r="F4258" s="3">
        <v>29</v>
      </c>
      <c r="G4258" s="3" t="s">
        <v>519</v>
      </c>
      <c r="H4258" s="3" t="s">
        <v>21</v>
      </c>
      <c r="I4258" s="3" t="s">
        <v>22</v>
      </c>
      <c r="J4258" s="3" t="s">
        <v>21</v>
      </c>
      <c r="K4258" s="3"/>
      <c r="L4258" s="3" t="s">
        <v>49</v>
      </c>
      <c r="M4258" s="3" t="s">
        <v>88</v>
      </c>
      <c r="N4258" s="3">
        <v>23</v>
      </c>
      <c r="O4258" s="3">
        <v>121</v>
      </c>
    </row>
    <row r="4259" spans="1:15" ht="17.100000000000001">
      <c r="A4259" s="3" t="s">
        <v>5150</v>
      </c>
      <c r="B4259" s="3" t="s">
        <v>892</v>
      </c>
      <c r="C4259" s="3"/>
      <c r="D4259" s="3" t="s">
        <v>20</v>
      </c>
      <c r="E4259" s="3" t="s">
        <v>339</v>
      </c>
      <c r="F4259" s="3">
        <v>29</v>
      </c>
      <c r="G4259" s="3" t="s">
        <v>284</v>
      </c>
      <c r="H4259" s="3" t="s">
        <v>21</v>
      </c>
      <c r="I4259" s="3" t="s">
        <v>22</v>
      </c>
      <c r="J4259" s="3" t="s">
        <v>21</v>
      </c>
      <c r="K4259" s="3"/>
      <c r="L4259" s="3" t="s">
        <v>49</v>
      </c>
      <c r="M4259" s="3" t="s">
        <v>343</v>
      </c>
      <c r="N4259" s="3">
        <v>1</v>
      </c>
      <c r="O4259" s="3">
        <v>193</v>
      </c>
    </row>
    <row r="4260" spans="1:15" ht="17.100000000000001">
      <c r="A4260" s="3" t="s">
        <v>5151</v>
      </c>
      <c r="B4260" s="3" t="s">
        <v>734</v>
      </c>
      <c r="C4260" s="3" t="s">
        <v>579</v>
      </c>
      <c r="D4260" s="3" t="s">
        <v>91</v>
      </c>
      <c r="E4260" s="3" t="s">
        <v>92</v>
      </c>
      <c r="F4260" s="3">
        <v>29</v>
      </c>
      <c r="G4260" s="3" t="s">
        <v>3977</v>
      </c>
      <c r="H4260" s="3" t="s">
        <v>21</v>
      </c>
      <c r="I4260" s="3" t="s">
        <v>22</v>
      </c>
      <c r="J4260" s="3" t="s">
        <v>21</v>
      </c>
      <c r="K4260" s="3"/>
      <c r="L4260" s="3" t="s">
        <v>44</v>
      </c>
      <c r="M4260" s="3" t="s">
        <v>306</v>
      </c>
      <c r="N4260" s="3">
        <v>71</v>
      </c>
      <c r="O4260" s="3">
        <v>310</v>
      </c>
    </row>
    <row r="4261" spans="1:15" ht="17.100000000000001">
      <c r="A4261" s="3" t="s">
        <v>5152</v>
      </c>
      <c r="B4261" s="3" t="s">
        <v>480</v>
      </c>
      <c r="C4261" s="3" t="s">
        <v>496</v>
      </c>
      <c r="D4261" s="3" t="s">
        <v>38</v>
      </c>
      <c r="E4261" s="3" t="s">
        <v>39</v>
      </c>
      <c r="F4261" s="3">
        <v>29</v>
      </c>
      <c r="G4261" s="3" t="s">
        <v>136</v>
      </c>
      <c r="H4261" s="3" t="s">
        <v>21</v>
      </c>
      <c r="I4261" s="3" t="s">
        <v>22</v>
      </c>
      <c r="J4261" s="3" t="s">
        <v>21</v>
      </c>
      <c r="K4261" s="3"/>
      <c r="L4261" s="3" t="s">
        <v>247</v>
      </c>
      <c r="M4261" s="3" t="s">
        <v>227</v>
      </c>
      <c r="N4261" s="3">
        <v>23</v>
      </c>
      <c r="O4261" s="3">
        <v>368</v>
      </c>
    </row>
    <row r="4262" spans="1:15" ht="17.100000000000001">
      <c r="A4262" s="3" t="s">
        <v>5153</v>
      </c>
      <c r="B4262" s="3" t="s">
        <v>166</v>
      </c>
      <c r="C4262" s="3" t="s">
        <v>52</v>
      </c>
      <c r="D4262" s="3" t="s">
        <v>18</v>
      </c>
      <c r="E4262" s="3" t="s">
        <v>19</v>
      </c>
      <c r="F4262" s="3">
        <v>29</v>
      </c>
      <c r="G4262" s="3" t="s">
        <v>265</v>
      </c>
      <c r="H4262" s="3" t="s">
        <v>21</v>
      </c>
      <c r="I4262" s="3" t="s">
        <v>22</v>
      </c>
      <c r="J4262" s="3" t="s">
        <v>21</v>
      </c>
      <c r="K4262" s="3"/>
      <c r="L4262" s="3" t="s">
        <v>467</v>
      </c>
      <c r="M4262" s="3" t="s">
        <v>347</v>
      </c>
      <c r="N4262" s="3">
        <v>1</v>
      </c>
      <c r="O4262" s="3">
        <v>312</v>
      </c>
    </row>
    <row r="4263" spans="1:15" ht="17.100000000000001">
      <c r="A4263" s="3" t="s">
        <v>5154</v>
      </c>
      <c r="B4263" s="3" t="s">
        <v>42</v>
      </c>
      <c r="C4263" s="3" t="s">
        <v>159</v>
      </c>
      <c r="D4263" s="3" t="s">
        <v>91</v>
      </c>
      <c r="E4263" s="3" t="s">
        <v>92</v>
      </c>
      <c r="F4263" s="3">
        <v>29</v>
      </c>
      <c r="G4263" s="3" t="s">
        <v>74</v>
      </c>
      <c r="H4263" s="3" t="s">
        <v>21</v>
      </c>
      <c r="I4263" s="3" t="s">
        <v>22</v>
      </c>
      <c r="J4263" s="3" t="s">
        <v>21</v>
      </c>
      <c r="K4263" s="3" t="s">
        <v>239</v>
      </c>
      <c r="L4263" s="3" t="s">
        <v>104</v>
      </c>
      <c r="M4263" s="3" t="s">
        <v>205</v>
      </c>
      <c r="N4263" s="3">
        <v>26</v>
      </c>
      <c r="O4263" s="3">
        <v>313</v>
      </c>
    </row>
    <row r="4264" spans="1:15" ht="17.100000000000001">
      <c r="A4264" s="3" t="s">
        <v>5155</v>
      </c>
      <c r="B4264" s="3" t="s">
        <v>16</v>
      </c>
      <c r="C4264" s="3" t="s">
        <v>217</v>
      </c>
      <c r="D4264" s="3" t="s">
        <v>38</v>
      </c>
      <c r="E4264" s="3" t="s">
        <v>39</v>
      </c>
      <c r="F4264" s="3">
        <v>29</v>
      </c>
      <c r="G4264" s="3" t="s">
        <v>1500</v>
      </c>
      <c r="H4264" s="3" t="s">
        <v>21</v>
      </c>
      <c r="I4264" s="3" t="s">
        <v>22</v>
      </c>
      <c r="J4264" s="3" t="s">
        <v>21</v>
      </c>
      <c r="K4264" s="3"/>
      <c r="L4264" s="3" t="s">
        <v>49</v>
      </c>
      <c r="M4264" s="3" t="s">
        <v>88</v>
      </c>
      <c r="N4264" s="3">
        <v>94</v>
      </c>
      <c r="O4264" s="3">
        <v>267</v>
      </c>
    </row>
    <row r="4265" spans="1:15" ht="17.100000000000001">
      <c r="A4265" s="3" t="s">
        <v>5156</v>
      </c>
      <c r="B4265" s="3" t="s">
        <v>36</v>
      </c>
      <c r="C4265" s="3" t="s">
        <v>378</v>
      </c>
      <c r="D4265" s="3" t="s">
        <v>18</v>
      </c>
      <c r="E4265" s="3" t="s">
        <v>19</v>
      </c>
      <c r="F4265" s="3">
        <v>29</v>
      </c>
      <c r="G4265" s="3" t="s">
        <v>57</v>
      </c>
      <c r="H4265" s="3" t="s">
        <v>21</v>
      </c>
      <c r="I4265" s="3" t="s">
        <v>22</v>
      </c>
      <c r="J4265" s="3" t="s">
        <v>21</v>
      </c>
      <c r="K4265" s="3"/>
      <c r="L4265" s="3" t="s">
        <v>23</v>
      </c>
      <c r="M4265" s="3" t="s">
        <v>82</v>
      </c>
      <c r="N4265" s="3">
        <v>9</v>
      </c>
      <c r="O4265" s="3">
        <v>271</v>
      </c>
    </row>
    <row r="4266" spans="1:15" ht="17.100000000000001">
      <c r="A4266" s="3" t="s">
        <v>5157</v>
      </c>
      <c r="B4266" s="3" t="s">
        <v>249</v>
      </c>
      <c r="C4266" s="3" t="s">
        <v>657</v>
      </c>
      <c r="D4266" s="3" t="s">
        <v>62</v>
      </c>
      <c r="E4266" s="3" t="s">
        <v>63</v>
      </c>
      <c r="F4266" s="3">
        <v>29</v>
      </c>
      <c r="G4266" s="3" t="s">
        <v>136</v>
      </c>
      <c r="H4266" s="3" t="s">
        <v>21</v>
      </c>
      <c r="I4266" s="3" t="s">
        <v>22</v>
      </c>
      <c r="J4266" s="3" t="s">
        <v>21</v>
      </c>
      <c r="K4266" s="3"/>
      <c r="L4266" s="3" t="s">
        <v>33</v>
      </c>
      <c r="M4266" s="3" t="s">
        <v>88</v>
      </c>
      <c r="N4266" s="3">
        <v>35</v>
      </c>
      <c r="O4266" s="3">
        <v>351</v>
      </c>
    </row>
    <row r="4267" spans="1:15" ht="17.100000000000001">
      <c r="A4267" s="3" t="s">
        <v>5158</v>
      </c>
      <c r="B4267" s="3" t="s">
        <v>36</v>
      </c>
      <c r="C4267" s="3" t="s">
        <v>48</v>
      </c>
      <c r="D4267" s="3" t="s">
        <v>18</v>
      </c>
      <c r="E4267" s="3" t="s">
        <v>19</v>
      </c>
      <c r="F4267" s="3">
        <v>29</v>
      </c>
      <c r="G4267" s="3" t="s">
        <v>74</v>
      </c>
      <c r="H4267" s="3" t="s">
        <v>21</v>
      </c>
      <c r="I4267" s="3" t="s">
        <v>22</v>
      </c>
      <c r="J4267" s="3" t="s">
        <v>21</v>
      </c>
      <c r="K4267" s="3"/>
      <c r="L4267" s="3" t="s">
        <v>104</v>
      </c>
      <c r="M4267" s="3" t="s">
        <v>50</v>
      </c>
      <c r="N4267" s="3">
        <v>12</v>
      </c>
      <c r="O4267" s="3">
        <v>334</v>
      </c>
    </row>
    <row r="4268" spans="1:15" ht="17.100000000000001">
      <c r="A4268" s="3" t="s">
        <v>5159</v>
      </c>
      <c r="B4268" s="3" t="s">
        <v>16</v>
      </c>
      <c r="C4268" s="3" t="s">
        <v>338</v>
      </c>
      <c r="D4268" s="3" t="s">
        <v>20</v>
      </c>
      <c r="E4268" s="3" t="s">
        <v>339</v>
      </c>
      <c r="F4268" s="3">
        <v>29</v>
      </c>
      <c r="G4268" s="3" t="s">
        <v>40</v>
      </c>
      <c r="H4268" s="3" t="s">
        <v>21</v>
      </c>
      <c r="I4268" s="3" t="s">
        <v>22</v>
      </c>
      <c r="J4268" s="3" t="s">
        <v>21</v>
      </c>
      <c r="K4268" s="3"/>
      <c r="L4268" s="3" t="s">
        <v>160</v>
      </c>
      <c r="M4268" s="3" t="s">
        <v>205</v>
      </c>
      <c r="N4268" s="3">
        <v>150</v>
      </c>
      <c r="O4268" s="3">
        <v>300</v>
      </c>
    </row>
    <row r="4269" spans="1:15" ht="17.100000000000001">
      <c r="A4269" s="3" t="s">
        <v>5160</v>
      </c>
      <c r="B4269" s="3" t="s">
        <v>16</v>
      </c>
      <c r="C4269" s="3" t="s">
        <v>177</v>
      </c>
      <c r="D4269" s="3" t="s">
        <v>18</v>
      </c>
      <c r="E4269" s="3" t="s">
        <v>19</v>
      </c>
      <c r="F4269" s="3">
        <v>29</v>
      </c>
      <c r="G4269" s="3" t="s">
        <v>69</v>
      </c>
      <c r="H4269" s="3" t="s">
        <v>21</v>
      </c>
      <c r="I4269" s="3" t="s">
        <v>22</v>
      </c>
      <c r="J4269" s="3" t="s">
        <v>21</v>
      </c>
      <c r="K4269" s="3"/>
      <c r="L4269" s="3" t="s">
        <v>49</v>
      </c>
      <c r="M4269" s="3" t="s">
        <v>266</v>
      </c>
      <c r="N4269" s="3">
        <v>52</v>
      </c>
      <c r="O4269" s="3">
        <v>221</v>
      </c>
    </row>
    <row r="4270" spans="1:15" ht="17.100000000000001">
      <c r="A4270" s="3" t="s">
        <v>5161</v>
      </c>
      <c r="B4270" s="3" t="s">
        <v>480</v>
      </c>
      <c r="C4270" s="3" t="s">
        <v>412</v>
      </c>
      <c r="D4270" s="3" t="s">
        <v>38</v>
      </c>
      <c r="E4270" s="3" t="s">
        <v>39</v>
      </c>
      <c r="F4270" s="3">
        <v>29</v>
      </c>
      <c r="G4270" s="3" t="s">
        <v>5162</v>
      </c>
      <c r="H4270" s="3" t="s">
        <v>21</v>
      </c>
      <c r="I4270" s="3" t="s">
        <v>22</v>
      </c>
      <c r="J4270" s="3" t="s">
        <v>21</v>
      </c>
      <c r="K4270" s="3" t="s">
        <v>706</v>
      </c>
      <c r="L4270" s="3" t="s">
        <v>247</v>
      </c>
      <c r="M4270" s="3" t="s">
        <v>227</v>
      </c>
      <c r="N4270" s="3">
        <v>19</v>
      </c>
      <c r="O4270" s="3">
        <v>293</v>
      </c>
    </row>
    <row r="4271" spans="1:15" ht="17.100000000000001">
      <c r="A4271" s="3" t="s">
        <v>5163</v>
      </c>
      <c r="B4271" s="3" t="s">
        <v>102</v>
      </c>
      <c r="C4271" s="3" t="s">
        <v>1243</v>
      </c>
      <c r="D4271" s="3" t="s">
        <v>20</v>
      </c>
      <c r="E4271" s="3" t="s">
        <v>339</v>
      </c>
      <c r="F4271" s="3">
        <v>29</v>
      </c>
      <c r="G4271" s="3" t="s">
        <v>201</v>
      </c>
      <c r="H4271" s="3" t="s">
        <v>21</v>
      </c>
      <c r="I4271" s="3" t="s">
        <v>22</v>
      </c>
      <c r="J4271" s="3" t="s">
        <v>21</v>
      </c>
      <c r="K4271" s="3"/>
      <c r="L4271" s="3" t="s">
        <v>104</v>
      </c>
      <c r="M4271" s="3" t="s">
        <v>306</v>
      </c>
      <c r="N4271" s="3">
        <v>0</v>
      </c>
      <c r="O4271" s="3">
        <v>279</v>
      </c>
    </row>
    <row r="4272" spans="1:15" ht="17.100000000000001">
      <c r="A4272" s="3" t="s">
        <v>5164</v>
      </c>
      <c r="B4272" s="3" t="s">
        <v>16</v>
      </c>
      <c r="C4272" s="3" t="s">
        <v>4210</v>
      </c>
      <c r="D4272" s="3" t="s">
        <v>20</v>
      </c>
      <c r="E4272" s="3" t="s">
        <v>3694</v>
      </c>
      <c r="F4272" s="3">
        <v>29</v>
      </c>
      <c r="G4272" s="3" t="s">
        <v>390</v>
      </c>
      <c r="H4272" s="3" t="s">
        <v>21</v>
      </c>
      <c r="I4272" s="3" t="s">
        <v>22</v>
      </c>
      <c r="J4272" s="3" t="s">
        <v>21</v>
      </c>
      <c r="K4272" s="3"/>
      <c r="L4272" s="3" t="s">
        <v>49</v>
      </c>
      <c r="M4272" s="3" t="s">
        <v>76</v>
      </c>
      <c r="N4272" s="3">
        <v>100</v>
      </c>
      <c r="O4272" s="3">
        <v>385</v>
      </c>
    </row>
    <row r="4273" spans="1:15" ht="17.100000000000001">
      <c r="A4273" s="3" t="s">
        <v>5165</v>
      </c>
      <c r="B4273" s="3" t="s">
        <v>102</v>
      </c>
      <c r="C4273" s="3"/>
      <c r="D4273" s="3" t="s">
        <v>20</v>
      </c>
      <c r="E4273" s="3" t="s">
        <v>339</v>
      </c>
      <c r="F4273" s="3">
        <v>29</v>
      </c>
      <c r="G4273" s="3" t="s">
        <v>326</v>
      </c>
      <c r="H4273" s="3" t="s">
        <v>21</v>
      </c>
      <c r="I4273" s="3" t="s">
        <v>22</v>
      </c>
      <c r="J4273" s="3" t="s">
        <v>21</v>
      </c>
      <c r="K4273" s="3"/>
      <c r="L4273" s="3" t="s">
        <v>104</v>
      </c>
      <c r="M4273" s="3" t="s">
        <v>173</v>
      </c>
      <c r="N4273" s="3">
        <v>10</v>
      </c>
      <c r="O4273" s="3">
        <v>118</v>
      </c>
    </row>
    <row r="4274" spans="1:15" ht="17.100000000000001">
      <c r="A4274" s="3" t="s">
        <v>5166</v>
      </c>
      <c r="B4274" s="3" t="s">
        <v>166</v>
      </c>
      <c r="C4274" s="3" t="s">
        <v>107</v>
      </c>
      <c r="D4274" s="3" t="s">
        <v>91</v>
      </c>
      <c r="E4274" s="3" t="s">
        <v>92</v>
      </c>
      <c r="F4274" s="3">
        <v>29</v>
      </c>
      <c r="G4274" s="3" t="s">
        <v>338</v>
      </c>
      <c r="H4274" s="3" t="s">
        <v>21</v>
      </c>
      <c r="I4274" s="3" t="s">
        <v>22</v>
      </c>
      <c r="J4274" s="3" t="s">
        <v>21</v>
      </c>
      <c r="K4274" s="3"/>
      <c r="L4274" s="3" t="s">
        <v>333</v>
      </c>
      <c r="M4274" s="3" t="s">
        <v>1319</v>
      </c>
      <c r="N4274" s="3">
        <v>0</v>
      </c>
      <c r="O4274" s="3">
        <v>223</v>
      </c>
    </row>
    <row r="4275" spans="1:15" ht="17.100000000000001">
      <c r="A4275" s="3" t="s">
        <v>5167</v>
      </c>
      <c r="B4275" s="3" t="s">
        <v>16</v>
      </c>
      <c r="C4275" s="3" t="s">
        <v>265</v>
      </c>
      <c r="D4275" s="3" t="s">
        <v>91</v>
      </c>
      <c r="E4275" s="3" t="s">
        <v>92</v>
      </c>
      <c r="F4275" s="3">
        <v>29</v>
      </c>
      <c r="G4275" s="3" t="s">
        <v>103</v>
      </c>
      <c r="H4275" s="3" t="s">
        <v>21</v>
      </c>
      <c r="I4275" s="3" t="s">
        <v>22</v>
      </c>
      <c r="J4275" s="3" t="s">
        <v>21</v>
      </c>
      <c r="K4275" s="3"/>
      <c r="L4275" s="3" t="s">
        <v>49</v>
      </c>
      <c r="M4275" s="3" t="s">
        <v>50</v>
      </c>
      <c r="N4275" s="3">
        <v>51</v>
      </c>
      <c r="O4275" s="3">
        <v>234</v>
      </c>
    </row>
    <row r="4276" spans="1:15" ht="17.100000000000001">
      <c r="A4276" s="3" t="s">
        <v>5168</v>
      </c>
      <c r="B4276" s="3" t="s">
        <v>72</v>
      </c>
      <c r="C4276" s="3" t="s">
        <v>4210</v>
      </c>
      <c r="D4276" s="3" t="s">
        <v>20</v>
      </c>
      <c r="E4276" s="3" t="s">
        <v>3694</v>
      </c>
      <c r="F4276" s="3">
        <v>29</v>
      </c>
      <c r="G4276" s="3" t="s">
        <v>455</v>
      </c>
      <c r="H4276" s="3" t="s">
        <v>21</v>
      </c>
      <c r="I4276" s="3" t="s">
        <v>22</v>
      </c>
      <c r="J4276" s="3" t="s">
        <v>21</v>
      </c>
      <c r="K4276" s="3"/>
      <c r="L4276" s="3" t="s">
        <v>33</v>
      </c>
      <c r="M4276" s="3" t="s">
        <v>291</v>
      </c>
      <c r="N4276" s="3">
        <v>0</v>
      </c>
      <c r="O4276" s="3">
        <v>275</v>
      </c>
    </row>
    <row r="4277" spans="1:15" ht="17.100000000000001">
      <c r="A4277" s="3" t="s">
        <v>5169</v>
      </c>
      <c r="B4277" s="3" t="s">
        <v>36</v>
      </c>
      <c r="C4277" s="3" t="s">
        <v>159</v>
      </c>
      <c r="D4277" s="3" t="s">
        <v>91</v>
      </c>
      <c r="E4277" s="3" t="s">
        <v>92</v>
      </c>
      <c r="F4277" s="3">
        <v>29</v>
      </c>
      <c r="G4277" s="3" t="s">
        <v>373</v>
      </c>
      <c r="H4277" s="3" t="s">
        <v>21</v>
      </c>
      <c r="I4277" s="3" t="s">
        <v>22</v>
      </c>
      <c r="J4277" s="3" t="s">
        <v>21</v>
      </c>
      <c r="K4277" s="3"/>
      <c r="L4277" s="3" t="s">
        <v>247</v>
      </c>
      <c r="M4277" s="3" t="s">
        <v>306</v>
      </c>
      <c r="N4277" s="3">
        <v>10</v>
      </c>
      <c r="O4277" s="3">
        <v>362</v>
      </c>
    </row>
    <row r="4278" spans="1:15" ht="17.100000000000001">
      <c r="A4278" s="3" t="s">
        <v>5170</v>
      </c>
      <c r="B4278" s="3" t="s">
        <v>16</v>
      </c>
      <c r="C4278" s="3" t="s">
        <v>37</v>
      </c>
      <c r="D4278" s="3" t="s">
        <v>38</v>
      </c>
      <c r="E4278" s="3" t="s">
        <v>39</v>
      </c>
      <c r="F4278" s="3">
        <v>29</v>
      </c>
      <c r="G4278" s="3" t="s">
        <v>470</v>
      </c>
      <c r="H4278" s="3" t="s">
        <v>21</v>
      </c>
      <c r="I4278" s="3" t="s">
        <v>22</v>
      </c>
      <c r="J4278" s="3" t="s">
        <v>21</v>
      </c>
      <c r="K4278" s="3" t="s">
        <v>319</v>
      </c>
      <c r="L4278" s="3" t="s">
        <v>33</v>
      </c>
      <c r="M4278" s="3" t="s">
        <v>147</v>
      </c>
      <c r="N4278" s="3">
        <v>86</v>
      </c>
      <c r="O4278" s="3">
        <v>270</v>
      </c>
    </row>
    <row r="4279" spans="1:15" ht="17.100000000000001">
      <c r="A4279" s="3" t="s">
        <v>5171</v>
      </c>
      <c r="B4279" s="3" t="s">
        <v>31</v>
      </c>
      <c r="C4279" s="3" t="s">
        <v>496</v>
      </c>
      <c r="D4279" s="3" t="s">
        <v>38</v>
      </c>
      <c r="E4279" s="3" t="s">
        <v>39</v>
      </c>
      <c r="F4279" s="3">
        <v>29</v>
      </c>
      <c r="G4279" s="3" t="s">
        <v>2243</v>
      </c>
      <c r="H4279" s="3" t="s">
        <v>21</v>
      </c>
      <c r="I4279" s="3" t="s">
        <v>22</v>
      </c>
      <c r="J4279" s="3" t="s">
        <v>21</v>
      </c>
      <c r="K4279" s="3"/>
      <c r="L4279" s="3" t="s">
        <v>44</v>
      </c>
      <c r="M4279" s="3" t="s">
        <v>109</v>
      </c>
      <c r="N4279" s="3">
        <v>8</v>
      </c>
      <c r="O4279" s="3">
        <v>254</v>
      </c>
    </row>
    <row r="4280" spans="1:15" ht="17.100000000000001">
      <c r="A4280" s="3" t="s">
        <v>5172</v>
      </c>
      <c r="B4280" s="3" t="s">
        <v>5173</v>
      </c>
      <c r="C4280" s="3" t="s">
        <v>627</v>
      </c>
      <c r="D4280" s="3" t="s">
        <v>20</v>
      </c>
      <c r="E4280" s="3" t="s">
        <v>339</v>
      </c>
      <c r="F4280" s="3">
        <v>29</v>
      </c>
      <c r="G4280" s="3" t="s">
        <v>1303</v>
      </c>
      <c r="H4280" s="3" t="s">
        <v>21</v>
      </c>
      <c r="I4280" s="3" t="s">
        <v>22</v>
      </c>
      <c r="J4280" s="3" t="s">
        <v>21</v>
      </c>
      <c r="K4280" s="3"/>
      <c r="L4280" s="3" t="s">
        <v>209</v>
      </c>
      <c r="M4280" s="3" t="s">
        <v>70</v>
      </c>
      <c r="N4280" s="3">
        <v>27</v>
      </c>
      <c r="O4280" s="3">
        <v>356</v>
      </c>
    </row>
    <row r="4281" spans="1:15" ht="17.100000000000001">
      <c r="A4281" s="3" t="s">
        <v>5174</v>
      </c>
      <c r="B4281" s="3" t="s">
        <v>360</v>
      </c>
      <c r="C4281" s="3" t="s">
        <v>221</v>
      </c>
      <c r="D4281" s="3" t="s">
        <v>38</v>
      </c>
      <c r="E4281" s="3" t="s">
        <v>39</v>
      </c>
      <c r="F4281" s="3">
        <v>29</v>
      </c>
      <c r="G4281" s="3" t="s">
        <v>103</v>
      </c>
      <c r="H4281" s="3" t="s">
        <v>21</v>
      </c>
      <c r="I4281" s="3" t="s">
        <v>22</v>
      </c>
      <c r="J4281" s="3" t="s">
        <v>21</v>
      </c>
      <c r="K4281" s="3"/>
      <c r="L4281" s="3" t="s">
        <v>104</v>
      </c>
      <c r="M4281" s="3" t="s">
        <v>139</v>
      </c>
      <c r="N4281" s="3">
        <v>7</v>
      </c>
      <c r="O4281" s="3">
        <v>237</v>
      </c>
    </row>
    <row r="4282" spans="1:15" ht="17.100000000000001">
      <c r="A4282" s="3" t="s">
        <v>2605</v>
      </c>
      <c r="B4282" s="3" t="s">
        <v>81</v>
      </c>
      <c r="C4282" s="3" t="s">
        <v>190</v>
      </c>
      <c r="D4282" s="3" t="s">
        <v>18</v>
      </c>
      <c r="E4282" s="3" t="s">
        <v>19</v>
      </c>
      <c r="F4282" s="3">
        <v>29</v>
      </c>
      <c r="G4282" s="3" t="s">
        <v>1391</v>
      </c>
      <c r="H4282" s="3" t="s">
        <v>21</v>
      </c>
      <c r="I4282" s="3" t="s">
        <v>22</v>
      </c>
      <c r="J4282" s="3" t="s">
        <v>21</v>
      </c>
      <c r="K4282" s="3"/>
      <c r="L4282" s="3" t="s">
        <v>87</v>
      </c>
      <c r="M4282" s="3" t="s">
        <v>88</v>
      </c>
      <c r="N4282" s="3">
        <v>2</v>
      </c>
      <c r="O4282" s="3">
        <v>339</v>
      </c>
    </row>
    <row r="4283" spans="1:15" ht="17.100000000000001">
      <c r="A4283" s="3" t="s">
        <v>5175</v>
      </c>
      <c r="B4283" s="3" t="s">
        <v>196</v>
      </c>
      <c r="C4283" s="3" t="s">
        <v>149</v>
      </c>
      <c r="D4283" s="3" t="s">
        <v>18</v>
      </c>
      <c r="E4283" s="3" t="s">
        <v>19</v>
      </c>
      <c r="F4283" s="3">
        <v>29</v>
      </c>
      <c r="G4283" s="3" t="s">
        <v>187</v>
      </c>
      <c r="H4283" s="3" t="s">
        <v>21</v>
      </c>
      <c r="I4283" s="3" t="s">
        <v>22</v>
      </c>
      <c r="J4283" s="3" t="s">
        <v>21</v>
      </c>
      <c r="K4283" s="3"/>
      <c r="L4283" s="3" t="s">
        <v>104</v>
      </c>
      <c r="M4283" s="3" t="s">
        <v>173</v>
      </c>
      <c r="N4283" s="3">
        <v>6</v>
      </c>
      <c r="O4283" s="3">
        <v>300</v>
      </c>
    </row>
    <row r="4284" spans="1:15" ht="17.100000000000001">
      <c r="A4284" s="3" t="s">
        <v>5176</v>
      </c>
      <c r="B4284" s="3" t="s">
        <v>16</v>
      </c>
      <c r="C4284" s="3" t="s">
        <v>332</v>
      </c>
      <c r="D4284" s="3" t="s">
        <v>91</v>
      </c>
      <c r="E4284" s="3" t="s">
        <v>92</v>
      </c>
      <c r="F4284" s="3">
        <v>29</v>
      </c>
      <c r="G4284" s="3" t="s">
        <v>3114</v>
      </c>
      <c r="H4284" s="3" t="s">
        <v>21</v>
      </c>
      <c r="I4284" s="3" t="s">
        <v>22</v>
      </c>
      <c r="J4284" s="3" t="s">
        <v>21</v>
      </c>
      <c r="K4284" s="3"/>
      <c r="L4284" s="3" t="s">
        <v>49</v>
      </c>
      <c r="M4284" s="3" t="s">
        <v>88</v>
      </c>
      <c r="N4284" s="3">
        <v>116</v>
      </c>
      <c r="O4284" s="3">
        <v>364</v>
      </c>
    </row>
    <row r="4285" spans="1:15" ht="17.100000000000001">
      <c r="A4285" s="3" t="s">
        <v>5177</v>
      </c>
      <c r="B4285" s="3" t="s">
        <v>166</v>
      </c>
      <c r="C4285" s="3" t="s">
        <v>187</v>
      </c>
      <c r="D4285" s="3" t="s">
        <v>18</v>
      </c>
      <c r="E4285" s="3" t="s">
        <v>19</v>
      </c>
      <c r="F4285" s="3">
        <v>29</v>
      </c>
      <c r="G4285" s="3" t="s">
        <v>530</v>
      </c>
      <c r="H4285" s="3" t="s">
        <v>21</v>
      </c>
      <c r="I4285" s="3" t="s">
        <v>22</v>
      </c>
      <c r="J4285" s="3" t="s">
        <v>21</v>
      </c>
      <c r="K4285" s="3"/>
      <c r="L4285" s="3" t="s">
        <v>104</v>
      </c>
      <c r="M4285" s="3" t="s">
        <v>205</v>
      </c>
      <c r="N4285" s="3">
        <v>0</v>
      </c>
      <c r="O4285" s="3">
        <v>376</v>
      </c>
    </row>
    <row r="4286" spans="1:15" ht="17.100000000000001">
      <c r="A4286" s="3" t="s">
        <v>5178</v>
      </c>
      <c r="B4286" s="3" t="s">
        <v>81</v>
      </c>
      <c r="C4286" s="3" t="s">
        <v>162</v>
      </c>
      <c r="D4286" s="3" t="s">
        <v>18</v>
      </c>
      <c r="E4286" s="3" t="s">
        <v>19</v>
      </c>
      <c r="F4286" s="3">
        <v>29</v>
      </c>
      <c r="G4286" s="3" t="s">
        <v>596</v>
      </c>
      <c r="H4286" s="3" t="s">
        <v>21</v>
      </c>
      <c r="I4286" s="3" t="s">
        <v>22</v>
      </c>
      <c r="J4286" s="3" t="s">
        <v>21</v>
      </c>
      <c r="K4286" s="3" t="s">
        <v>491</v>
      </c>
      <c r="L4286" s="3" t="s">
        <v>108</v>
      </c>
      <c r="M4286" s="3" t="s">
        <v>147</v>
      </c>
      <c r="N4286" s="3">
        <v>13</v>
      </c>
      <c r="O4286" s="3">
        <v>326</v>
      </c>
    </row>
    <row r="4287" spans="1:15" ht="17.100000000000001">
      <c r="A4287" s="3" t="s">
        <v>5179</v>
      </c>
      <c r="B4287" s="3" t="s">
        <v>16</v>
      </c>
      <c r="C4287" s="3" t="s">
        <v>5180</v>
      </c>
      <c r="D4287" s="3" t="s">
        <v>20</v>
      </c>
      <c r="E4287" s="3" t="s">
        <v>3438</v>
      </c>
      <c r="F4287" s="3">
        <v>29</v>
      </c>
      <c r="G4287" s="3" t="s">
        <v>284</v>
      </c>
      <c r="H4287" s="3" t="s">
        <v>21</v>
      </c>
      <c r="I4287" s="3" t="s">
        <v>22</v>
      </c>
      <c r="J4287" s="3" t="s">
        <v>21</v>
      </c>
      <c r="K4287" s="3"/>
      <c r="L4287" s="3" t="s">
        <v>44</v>
      </c>
      <c r="M4287" s="3" t="s">
        <v>139</v>
      </c>
      <c r="N4287" s="3">
        <v>41</v>
      </c>
      <c r="O4287" s="3">
        <v>269</v>
      </c>
    </row>
    <row r="4288" spans="1:15" ht="17.100000000000001">
      <c r="A4288" s="3" t="s">
        <v>5181</v>
      </c>
      <c r="B4288" s="3" t="s">
        <v>16</v>
      </c>
      <c r="C4288" s="3" t="s">
        <v>250</v>
      </c>
      <c r="D4288" s="3" t="s">
        <v>38</v>
      </c>
      <c r="E4288" s="3" t="s">
        <v>39</v>
      </c>
      <c r="F4288" s="3">
        <v>29</v>
      </c>
      <c r="G4288" s="3" t="s">
        <v>40</v>
      </c>
      <c r="H4288" s="3" t="s">
        <v>21</v>
      </c>
      <c r="I4288" s="3" t="s">
        <v>22</v>
      </c>
      <c r="J4288" s="3" t="s">
        <v>21</v>
      </c>
      <c r="K4288" s="3"/>
      <c r="L4288" s="3" t="s">
        <v>160</v>
      </c>
      <c r="M4288" s="3" t="s">
        <v>88</v>
      </c>
      <c r="N4288" s="3">
        <v>140</v>
      </c>
      <c r="O4288" s="3">
        <v>348</v>
      </c>
    </row>
    <row r="4289" spans="1:15" ht="17.100000000000001">
      <c r="A4289" s="3" t="s">
        <v>5182</v>
      </c>
      <c r="B4289" s="3" t="s">
        <v>102</v>
      </c>
      <c r="C4289" s="3" t="s">
        <v>136</v>
      </c>
      <c r="D4289" s="3" t="s">
        <v>91</v>
      </c>
      <c r="E4289" s="3" t="s">
        <v>92</v>
      </c>
      <c r="F4289" s="3">
        <v>29</v>
      </c>
      <c r="G4289" s="3" t="s">
        <v>32</v>
      </c>
      <c r="H4289" s="3" t="s">
        <v>21</v>
      </c>
      <c r="I4289" s="3" t="s">
        <v>22</v>
      </c>
      <c r="J4289" s="3" t="s">
        <v>21</v>
      </c>
      <c r="K4289" s="3"/>
      <c r="L4289" s="3" t="s">
        <v>44</v>
      </c>
      <c r="M4289" s="3" t="s">
        <v>254</v>
      </c>
      <c r="N4289" s="3">
        <v>20</v>
      </c>
      <c r="O4289" s="3">
        <v>423</v>
      </c>
    </row>
    <row r="4290" spans="1:15" ht="17.100000000000001">
      <c r="A4290" s="3" t="s">
        <v>5183</v>
      </c>
      <c r="B4290" s="3" t="s">
        <v>16</v>
      </c>
      <c r="C4290" s="3" t="s">
        <v>592</v>
      </c>
      <c r="D4290" s="3" t="s">
        <v>20</v>
      </c>
      <c r="E4290" s="3" t="s">
        <v>339</v>
      </c>
      <c r="F4290" s="3">
        <v>29</v>
      </c>
      <c r="G4290" s="3" t="s">
        <v>201</v>
      </c>
      <c r="H4290" s="3" t="s">
        <v>21</v>
      </c>
      <c r="I4290" s="3" t="s">
        <v>22</v>
      </c>
      <c r="J4290" s="3" t="s">
        <v>21</v>
      </c>
      <c r="K4290" s="3"/>
      <c r="L4290" s="3" t="s">
        <v>333</v>
      </c>
      <c r="M4290" s="3" t="s">
        <v>227</v>
      </c>
      <c r="N4290" s="3">
        <v>48</v>
      </c>
      <c r="O4290" s="3">
        <v>233</v>
      </c>
    </row>
    <row r="4291" spans="1:15" ht="17.100000000000001">
      <c r="A4291" s="3" t="s">
        <v>5184</v>
      </c>
      <c r="B4291" s="3" t="s">
        <v>16</v>
      </c>
      <c r="C4291" s="3" t="s">
        <v>3064</v>
      </c>
      <c r="D4291" s="3" t="s">
        <v>20</v>
      </c>
      <c r="E4291" s="3" t="s">
        <v>339</v>
      </c>
      <c r="F4291" s="3">
        <v>29</v>
      </c>
      <c r="G4291" s="3" t="s">
        <v>284</v>
      </c>
      <c r="H4291" s="3" t="s">
        <v>21</v>
      </c>
      <c r="I4291" s="3" t="s">
        <v>22</v>
      </c>
      <c r="J4291" s="3" t="s">
        <v>21</v>
      </c>
      <c r="K4291" s="3"/>
      <c r="L4291" s="3" t="s">
        <v>44</v>
      </c>
      <c r="M4291" s="3" t="s">
        <v>227</v>
      </c>
      <c r="N4291" s="3">
        <v>108</v>
      </c>
      <c r="O4291" s="3">
        <v>354</v>
      </c>
    </row>
    <row r="4292" spans="1:15" ht="17.100000000000001">
      <c r="A4292" s="3" t="s">
        <v>5185</v>
      </c>
      <c r="B4292" s="3" t="s">
        <v>16</v>
      </c>
      <c r="C4292" s="3" t="s">
        <v>332</v>
      </c>
      <c r="D4292" s="3" t="s">
        <v>91</v>
      </c>
      <c r="E4292" s="3" t="s">
        <v>92</v>
      </c>
      <c r="F4292" s="3">
        <v>29</v>
      </c>
      <c r="G4292" s="3" t="s">
        <v>69</v>
      </c>
      <c r="H4292" s="3" t="s">
        <v>21</v>
      </c>
      <c r="I4292" s="3" t="s">
        <v>22</v>
      </c>
      <c r="J4292" s="3" t="s">
        <v>21</v>
      </c>
      <c r="K4292" s="3"/>
      <c r="L4292" s="3" t="s">
        <v>108</v>
      </c>
      <c r="M4292" s="3" t="s">
        <v>266</v>
      </c>
      <c r="N4292" s="3">
        <v>84</v>
      </c>
      <c r="O4292" s="3">
        <v>380</v>
      </c>
    </row>
    <row r="4293" spans="1:15" ht="17.100000000000001">
      <c r="A4293" s="3" t="s">
        <v>5186</v>
      </c>
      <c r="B4293" s="3" t="s">
        <v>115</v>
      </c>
      <c r="C4293" s="3" t="s">
        <v>107</v>
      </c>
      <c r="D4293" s="3" t="s">
        <v>91</v>
      </c>
      <c r="E4293" s="3" t="s">
        <v>92</v>
      </c>
      <c r="F4293" s="3">
        <v>29</v>
      </c>
      <c r="G4293" s="3" t="s">
        <v>132</v>
      </c>
      <c r="H4293" s="3" t="s">
        <v>21</v>
      </c>
      <c r="I4293" s="3" t="s">
        <v>22</v>
      </c>
      <c r="J4293" s="3" t="s">
        <v>21</v>
      </c>
      <c r="K4293" s="3"/>
      <c r="L4293" s="3" t="s">
        <v>33</v>
      </c>
      <c r="M4293" s="3" t="s">
        <v>50</v>
      </c>
      <c r="N4293" s="3">
        <v>59</v>
      </c>
      <c r="O4293" s="3">
        <v>278</v>
      </c>
    </row>
    <row r="4294" spans="1:15" ht="17.100000000000001">
      <c r="A4294" s="3" t="s">
        <v>5187</v>
      </c>
      <c r="B4294" s="3" t="s">
        <v>81</v>
      </c>
      <c r="C4294" s="3" t="s">
        <v>530</v>
      </c>
      <c r="D4294" s="3" t="s">
        <v>62</v>
      </c>
      <c r="E4294" s="3" t="s">
        <v>63</v>
      </c>
      <c r="F4294" s="3">
        <v>29</v>
      </c>
      <c r="G4294" s="3" t="s">
        <v>74</v>
      </c>
      <c r="H4294" s="3" t="s">
        <v>21</v>
      </c>
      <c r="I4294" s="3" t="s">
        <v>22</v>
      </c>
      <c r="J4294" s="3" t="s">
        <v>21</v>
      </c>
      <c r="K4294" s="3"/>
      <c r="L4294" s="3" t="s">
        <v>333</v>
      </c>
      <c r="M4294" s="3" t="s">
        <v>2098</v>
      </c>
      <c r="N4294" s="3">
        <v>13</v>
      </c>
      <c r="O4294" s="3">
        <v>211</v>
      </c>
    </row>
    <row r="4295" spans="1:15" ht="17.100000000000001">
      <c r="A4295" s="3" t="s">
        <v>5188</v>
      </c>
      <c r="B4295" s="3" t="s">
        <v>166</v>
      </c>
      <c r="C4295" s="3" t="s">
        <v>579</v>
      </c>
      <c r="D4295" s="3" t="s">
        <v>91</v>
      </c>
      <c r="E4295" s="3" t="s">
        <v>92</v>
      </c>
      <c r="F4295" s="3">
        <v>29</v>
      </c>
      <c r="G4295" s="3" t="s">
        <v>1395</v>
      </c>
      <c r="H4295" s="3" t="s">
        <v>21</v>
      </c>
      <c r="I4295" s="3" t="s">
        <v>22</v>
      </c>
      <c r="J4295" s="3" t="s">
        <v>21</v>
      </c>
      <c r="K4295" s="3"/>
      <c r="L4295" s="3" t="s">
        <v>333</v>
      </c>
      <c r="M4295" s="3" t="s">
        <v>147</v>
      </c>
      <c r="N4295" s="3">
        <v>0</v>
      </c>
      <c r="O4295" s="3">
        <v>252</v>
      </c>
    </row>
    <row r="4296" spans="1:15" ht="17.100000000000001">
      <c r="A4296" s="3" t="s">
        <v>5189</v>
      </c>
      <c r="B4296" s="3" t="s">
        <v>196</v>
      </c>
      <c r="C4296" s="3" t="s">
        <v>204</v>
      </c>
      <c r="D4296" s="3" t="s">
        <v>91</v>
      </c>
      <c r="E4296" s="3" t="s">
        <v>92</v>
      </c>
      <c r="F4296" s="3">
        <v>29</v>
      </c>
      <c r="G4296" s="3" t="s">
        <v>177</v>
      </c>
      <c r="H4296" s="3" t="s">
        <v>21</v>
      </c>
      <c r="I4296" s="3" t="s">
        <v>22</v>
      </c>
      <c r="J4296" s="3" t="s">
        <v>21</v>
      </c>
      <c r="K4296" s="3"/>
      <c r="L4296" s="3" t="s">
        <v>333</v>
      </c>
      <c r="M4296" s="3" t="s">
        <v>88</v>
      </c>
      <c r="N4296" s="3">
        <v>25</v>
      </c>
      <c r="O4296" s="3">
        <v>347</v>
      </c>
    </row>
    <row r="4297" spans="1:15" ht="17.100000000000001">
      <c r="A4297" s="3" t="s">
        <v>5190</v>
      </c>
      <c r="B4297" s="3" t="s">
        <v>42</v>
      </c>
      <c r="C4297" s="3" t="s">
        <v>136</v>
      </c>
      <c r="D4297" s="3" t="s">
        <v>91</v>
      </c>
      <c r="E4297" s="3" t="s">
        <v>92</v>
      </c>
      <c r="F4297" s="3">
        <v>29</v>
      </c>
      <c r="G4297" s="3" t="s">
        <v>2446</v>
      </c>
      <c r="H4297" s="3" t="s">
        <v>21</v>
      </c>
      <c r="I4297" s="3" t="s">
        <v>22</v>
      </c>
      <c r="J4297" s="3" t="s">
        <v>21</v>
      </c>
      <c r="K4297" s="3"/>
      <c r="L4297" s="3" t="s">
        <v>160</v>
      </c>
      <c r="M4297" s="3" t="s">
        <v>24</v>
      </c>
      <c r="N4297" s="3">
        <v>46</v>
      </c>
      <c r="O4297" s="3">
        <v>356</v>
      </c>
    </row>
    <row r="4298" spans="1:15" ht="17.100000000000001">
      <c r="A4298" s="3" t="s">
        <v>5191</v>
      </c>
      <c r="B4298" s="3" t="s">
        <v>81</v>
      </c>
      <c r="C4298" s="3" t="s">
        <v>4081</v>
      </c>
      <c r="D4298" s="3" t="s">
        <v>1311</v>
      </c>
      <c r="E4298" s="3" t="s">
        <v>1312</v>
      </c>
      <c r="F4298" s="3">
        <v>29</v>
      </c>
      <c r="G4298" s="3" t="s">
        <v>20</v>
      </c>
      <c r="H4298" s="3" t="s">
        <v>21</v>
      </c>
      <c r="I4298" s="3" t="s">
        <v>22</v>
      </c>
      <c r="J4298" s="3" t="s">
        <v>21</v>
      </c>
      <c r="K4298" s="3"/>
      <c r="L4298" s="3" t="s">
        <v>218</v>
      </c>
      <c r="M4298" s="3" t="s">
        <v>205</v>
      </c>
      <c r="N4298" s="3">
        <v>7</v>
      </c>
      <c r="O4298" s="3">
        <v>324</v>
      </c>
    </row>
    <row r="4299" spans="1:15" ht="17.100000000000001">
      <c r="A4299" s="3" t="s">
        <v>5192</v>
      </c>
      <c r="B4299" s="3" t="s">
        <v>5071</v>
      </c>
      <c r="C4299" s="3" t="s">
        <v>57</v>
      </c>
      <c r="D4299" s="3" t="s">
        <v>62</v>
      </c>
      <c r="E4299" s="3" t="s">
        <v>63</v>
      </c>
      <c r="F4299" s="3">
        <v>29</v>
      </c>
      <c r="G4299" s="3" t="s">
        <v>124</v>
      </c>
      <c r="H4299" s="3" t="s">
        <v>21</v>
      </c>
      <c r="I4299" s="3" t="s">
        <v>22</v>
      </c>
      <c r="J4299" s="3" t="s">
        <v>21</v>
      </c>
      <c r="K4299" s="3"/>
      <c r="L4299" s="3" t="s">
        <v>160</v>
      </c>
      <c r="M4299" s="3" t="s">
        <v>88</v>
      </c>
      <c r="N4299" s="3">
        <v>38</v>
      </c>
      <c r="O4299" s="3">
        <v>395</v>
      </c>
    </row>
    <row r="4300" spans="1:15" ht="17.100000000000001">
      <c r="A4300" s="3" t="s">
        <v>5193</v>
      </c>
      <c r="B4300" s="3" t="s">
        <v>166</v>
      </c>
      <c r="C4300" s="3" t="s">
        <v>37</v>
      </c>
      <c r="D4300" s="3" t="s">
        <v>38</v>
      </c>
      <c r="E4300" s="3" t="s">
        <v>39</v>
      </c>
      <c r="F4300" s="3">
        <v>29</v>
      </c>
      <c r="G4300" s="3" t="s">
        <v>1391</v>
      </c>
      <c r="H4300" s="3" t="s">
        <v>21</v>
      </c>
      <c r="I4300" s="3" t="s">
        <v>22</v>
      </c>
      <c r="J4300" s="3" t="s">
        <v>21</v>
      </c>
      <c r="K4300" s="3"/>
      <c r="L4300" s="3" t="s">
        <v>333</v>
      </c>
      <c r="M4300" s="3" t="s">
        <v>173</v>
      </c>
      <c r="N4300" s="3">
        <v>0</v>
      </c>
      <c r="O4300" s="3">
        <v>352</v>
      </c>
    </row>
    <row r="4301" spans="1:15" ht="17.100000000000001">
      <c r="A4301" s="3" t="s">
        <v>5194</v>
      </c>
      <c r="B4301" s="3" t="s">
        <v>16</v>
      </c>
      <c r="C4301" s="3" t="s">
        <v>5195</v>
      </c>
      <c r="D4301" s="3" t="s">
        <v>20</v>
      </c>
      <c r="E4301" s="3" t="s">
        <v>4124</v>
      </c>
      <c r="F4301" s="3">
        <v>29</v>
      </c>
      <c r="G4301" s="3" t="s">
        <v>373</v>
      </c>
      <c r="H4301" s="3" t="s">
        <v>21</v>
      </c>
      <c r="I4301" s="3" t="s">
        <v>22</v>
      </c>
      <c r="J4301" s="3" t="s">
        <v>21</v>
      </c>
      <c r="K4301" s="3"/>
      <c r="L4301" s="3" t="s">
        <v>183</v>
      </c>
      <c r="M4301" s="3" t="s">
        <v>254</v>
      </c>
      <c r="N4301" s="3">
        <v>53</v>
      </c>
      <c r="O4301" s="3">
        <v>257</v>
      </c>
    </row>
    <row r="4302" spans="1:15" ht="17.100000000000001">
      <c r="A4302" s="3" t="s">
        <v>5196</v>
      </c>
      <c r="B4302" s="3" t="s">
        <v>42</v>
      </c>
      <c r="C4302" s="3" t="s">
        <v>868</v>
      </c>
      <c r="D4302" s="3" t="s">
        <v>20</v>
      </c>
      <c r="E4302" s="3" t="s">
        <v>339</v>
      </c>
      <c r="F4302" s="3">
        <v>29</v>
      </c>
      <c r="G4302" s="3" t="s">
        <v>74</v>
      </c>
      <c r="H4302" s="3" t="s">
        <v>21</v>
      </c>
      <c r="I4302" s="3" t="s">
        <v>22</v>
      </c>
      <c r="J4302" s="3" t="s">
        <v>21</v>
      </c>
      <c r="K4302" s="3"/>
      <c r="L4302" s="3" t="s">
        <v>247</v>
      </c>
      <c r="M4302" s="3" t="s">
        <v>347</v>
      </c>
      <c r="N4302" s="3">
        <v>45</v>
      </c>
      <c r="O4302" s="3">
        <v>243</v>
      </c>
    </row>
    <row r="4303" spans="1:15" ht="17.100000000000001">
      <c r="A4303" s="3" t="s">
        <v>5197</v>
      </c>
      <c r="B4303" s="3" t="s">
        <v>81</v>
      </c>
      <c r="C4303" s="3" t="s">
        <v>169</v>
      </c>
      <c r="D4303" s="3" t="s">
        <v>62</v>
      </c>
      <c r="E4303" s="3" t="s">
        <v>63</v>
      </c>
      <c r="F4303" s="3">
        <v>29</v>
      </c>
      <c r="G4303" s="3" t="s">
        <v>40</v>
      </c>
      <c r="H4303" s="3" t="s">
        <v>21</v>
      </c>
      <c r="I4303" s="3" t="s">
        <v>22</v>
      </c>
      <c r="J4303" s="3" t="s">
        <v>21</v>
      </c>
      <c r="K4303" s="3" t="s">
        <v>870</v>
      </c>
      <c r="L4303" s="3" t="s">
        <v>191</v>
      </c>
      <c r="M4303" s="3" t="s">
        <v>1319</v>
      </c>
      <c r="N4303" s="3">
        <v>22</v>
      </c>
      <c r="O4303" s="3">
        <v>303</v>
      </c>
    </row>
    <row r="4304" spans="1:15" ht="17.100000000000001">
      <c r="A4304" s="3" t="s">
        <v>5198</v>
      </c>
      <c r="B4304" s="3" t="s">
        <v>16</v>
      </c>
      <c r="C4304" s="3" t="s">
        <v>1895</v>
      </c>
      <c r="D4304" s="3" t="s">
        <v>20</v>
      </c>
      <c r="E4304" s="3" t="s">
        <v>339</v>
      </c>
      <c r="F4304" s="3">
        <v>29</v>
      </c>
      <c r="G4304" s="3" t="s">
        <v>455</v>
      </c>
      <c r="H4304" s="3" t="s">
        <v>21</v>
      </c>
      <c r="I4304" s="3" t="s">
        <v>22</v>
      </c>
      <c r="J4304" s="3" t="s">
        <v>21</v>
      </c>
      <c r="K4304" s="3"/>
      <c r="L4304" s="3" t="s">
        <v>160</v>
      </c>
      <c r="M4304" s="3" t="s">
        <v>205</v>
      </c>
      <c r="N4304" s="3">
        <v>156</v>
      </c>
      <c r="O4304" s="3">
        <v>318</v>
      </c>
    </row>
    <row r="4305" spans="1:15" ht="17.100000000000001">
      <c r="A4305" s="3" t="s">
        <v>5199</v>
      </c>
      <c r="B4305" s="3" t="s">
        <v>16</v>
      </c>
      <c r="C4305" s="3"/>
      <c r="D4305" s="3" t="s">
        <v>20</v>
      </c>
      <c r="E4305" s="3" t="s">
        <v>339</v>
      </c>
      <c r="F4305" s="3">
        <v>29</v>
      </c>
      <c r="G4305" s="3" t="s">
        <v>93</v>
      </c>
      <c r="H4305" s="3" t="s">
        <v>21</v>
      </c>
      <c r="I4305" s="3" t="s">
        <v>22</v>
      </c>
      <c r="J4305" s="3" t="s">
        <v>21</v>
      </c>
      <c r="K4305" s="3"/>
      <c r="L4305" s="3" t="s">
        <v>49</v>
      </c>
      <c r="M4305" s="3" t="s">
        <v>254</v>
      </c>
      <c r="N4305" s="3">
        <v>82</v>
      </c>
      <c r="O4305" s="3">
        <v>248</v>
      </c>
    </row>
    <row r="4306" spans="1:15" ht="17.100000000000001">
      <c r="A4306" s="3" t="s">
        <v>5200</v>
      </c>
      <c r="B4306" s="3" t="s">
        <v>166</v>
      </c>
      <c r="C4306" s="3" t="s">
        <v>3353</v>
      </c>
      <c r="D4306" s="3" t="s">
        <v>2190</v>
      </c>
      <c r="E4306" s="3" t="s">
        <v>2191</v>
      </c>
      <c r="F4306" s="3">
        <v>29</v>
      </c>
      <c r="G4306" s="3" t="s">
        <v>162</v>
      </c>
      <c r="H4306" s="3" t="s">
        <v>21</v>
      </c>
      <c r="I4306" s="3" t="s">
        <v>22</v>
      </c>
      <c r="J4306" s="3" t="s">
        <v>21</v>
      </c>
      <c r="K4306" s="3"/>
      <c r="L4306" s="3" t="s">
        <v>333</v>
      </c>
      <c r="M4306" s="3" t="s">
        <v>266</v>
      </c>
      <c r="N4306" s="3">
        <v>0</v>
      </c>
      <c r="O4306" s="3">
        <v>251</v>
      </c>
    </row>
    <row r="4307" spans="1:15" ht="17.100000000000001">
      <c r="A4307" s="3" t="s">
        <v>5201</v>
      </c>
      <c r="B4307" s="3" t="s">
        <v>42</v>
      </c>
      <c r="C4307" s="3" t="s">
        <v>121</v>
      </c>
      <c r="D4307" s="3" t="s">
        <v>18</v>
      </c>
      <c r="E4307" s="3" t="s">
        <v>19</v>
      </c>
      <c r="F4307" s="3">
        <v>29</v>
      </c>
      <c r="G4307" s="3" t="s">
        <v>373</v>
      </c>
      <c r="H4307" s="3" t="s">
        <v>21</v>
      </c>
      <c r="I4307" s="3" t="s">
        <v>22</v>
      </c>
      <c r="J4307" s="3" t="s">
        <v>21</v>
      </c>
      <c r="K4307" s="3"/>
      <c r="L4307" s="3" t="s">
        <v>333</v>
      </c>
      <c r="M4307" s="3" t="s">
        <v>173</v>
      </c>
      <c r="N4307" s="3">
        <v>28</v>
      </c>
      <c r="O4307" s="3">
        <v>299</v>
      </c>
    </row>
    <row r="4308" spans="1:15" ht="17.100000000000001">
      <c r="A4308" s="3" t="s">
        <v>5202</v>
      </c>
      <c r="B4308" s="3" t="s">
        <v>81</v>
      </c>
      <c r="C4308" s="3" t="s">
        <v>185</v>
      </c>
      <c r="D4308" s="3" t="s">
        <v>38</v>
      </c>
      <c r="E4308" s="3" t="s">
        <v>39</v>
      </c>
      <c r="F4308" s="3">
        <v>29</v>
      </c>
      <c r="G4308" s="3" t="s">
        <v>162</v>
      </c>
      <c r="H4308" s="3" t="s">
        <v>21</v>
      </c>
      <c r="I4308" s="3" t="s">
        <v>22</v>
      </c>
      <c r="J4308" s="3" t="s">
        <v>21</v>
      </c>
      <c r="K4308" s="3"/>
      <c r="L4308" s="3" t="s">
        <v>247</v>
      </c>
      <c r="M4308" s="3" t="s">
        <v>109</v>
      </c>
      <c r="N4308" s="3">
        <v>12</v>
      </c>
      <c r="O4308" s="3">
        <v>249</v>
      </c>
    </row>
    <row r="4309" spans="1:15" ht="17.100000000000001">
      <c r="A4309" s="3" t="s">
        <v>5203</v>
      </c>
      <c r="B4309" s="3" t="s">
        <v>196</v>
      </c>
      <c r="C4309" s="3" t="s">
        <v>162</v>
      </c>
      <c r="D4309" s="3" t="s">
        <v>18</v>
      </c>
      <c r="E4309" s="3" t="s">
        <v>19</v>
      </c>
      <c r="F4309" s="3">
        <v>29</v>
      </c>
      <c r="G4309" s="3" t="s">
        <v>74</v>
      </c>
      <c r="H4309" s="3" t="s">
        <v>21</v>
      </c>
      <c r="I4309" s="3" t="s">
        <v>22</v>
      </c>
      <c r="J4309" s="3" t="s">
        <v>21</v>
      </c>
      <c r="K4309" s="3"/>
      <c r="L4309" s="3" t="s">
        <v>160</v>
      </c>
      <c r="M4309" s="3" t="s">
        <v>205</v>
      </c>
      <c r="N4309" s="3">
        <v>15</v>
      </c>
      <c r="O4309" s="3">
        <v>397</v>
      </c>
    </row>
    <row r="4310" spans="1:15" ht="17.100000000000001">
      <c r="A4310" s="3" t="s">
        <v>5204</v>
      </c>
      <c r="B4310" s="3" t="s">
        <v>16</v>
      </c>
      <c r="C4310" s="3" t="s">
        <v>1177</v>
      </c>
      <c r="D4310" s="3" t="s">
        <v>20</v>
      </c>
      <c r="E4310" s="3" t="s">
        <v>339</v>
      </c>
      <c r="F4310" s="3">
        <v>29</v>
      </c>
      <c r="G4310" s="3" t="s">
        <v>2301</v>
      </c>
      <c r="H4310" s="3" t="s">
        <v>21</v>
      </c>
      <c r="I4310" s="3" t="s">
        <v>22</v>
      </c>
      <c r="J4310" s="3" t="s">
        <v>21</v>
      </c>
      <c r="K4310" s="3"/>
      <c r="L4310" s="3" t="s">
        <v>247</v>
      </c>
      <c r="M4310" s="3" t="s">
        <v>1559</v>
      </c>
      <c r="N4310" s="3">
        <v>123</v>
      </c>
      <c r="O4310" s="3">
        <v>400</v>
      </c>
    </row>
    <row r="4311" spans="1:15" ht="17.100000000000001">
      <c r="A4311" s="3" t="s">
        <v>5205</v>
      </c>
      <c r="B4311" s="3" t="s">
        <v>16</v>
      </c>
      <c r="C4311" s="3" t="s">
        <v>2569</v>
      </c>
      <c r="D4311" s="3" t="s">
        <v>20</v>
      </c>
      <c r="E4311" s="3" t="s">
        <v>339</v>
      </c>
      <c r="F4311" s="3">
        <v>29</v>
      </c>
      <c r="G4311" s="3" t="s">
        <v>20</v>
      </c>
      <c r="H4311" s="3" t="s">
        <v>21</v>
      </c>
      <c r="I4311" s="3" t="s">
        <v>22</v>
      </c>
      <c r="J4311" s="3" t="s">
        <v>21</v>
      </c>
      <c r="K4311" s="3"/>
      <c r="L4311" s="3" t="s">
        <v>333</v>
      </c>
      <c r="M4311" s="3" t="s">
        <v>343</v>
      </c>
      <c r="N4311" s="3">
        <v>64</v>
      </c>
      <c r="O4311" s="3">
        <v>205</v>
      </c>
    </row>
    <row r="4312" spans="1:15" ht="17.100000000000001">
      <c r="A4312" s="3" t="s">
        <v>5206</v>
      </c>
      <c r="B4312" s="3" t="s">
        <v>166</v>
      </c>
      <c r="C4312" s="3" t="s">
        <v>2569</v>
      </c>
      <c r="D4312" s="3" t="s">
        <v>20</v>
      </c>
      <c r="E4312" s="3" t="s">
        <v>339</v>
      </c>
      <c r="F4312" s="3">
        <v>29</v>
      </c>
      <c r="G4312" s="3" t="s">
        <v>3502</v>
      </c>
      <c r="H4312" s="3" t="s">
        <v>21</v>
      </c>
      <c r="I4312" s="3" t="s">
        <v>22</v>
      </c>
      <c r="J4312" s="3" t="s">
        <v>21</v>
      </c>
      <c r="K4312" s="3"/>
      <c r="L4312" s="3" t="s">
        <v>104</v>
      </c>
      <c r="M4312" s="3" t="s">
        <v>266</v>
      </c>
      <c r="N4312" s="3">
        <v>0</v>
      </c>
      <c r="O4312" s="3">
        <v>118</v>
      </c>
    </row>
    <row r="4313" spans="1:15" ht="17.100000000000001">
      <c r="A4313" s="3" t="s">
        <v>5207</v>
      </c>
      <c r="B4313" s="3" t="s">
        <v>2157</v>
      </c>
      <c r="C4313" s="3" t="s">
        <v>402</v>
      </c>
      <c r="D4313" s="3" t="s">
        <v>38</v>
      </c>
      <c r="E4313" s="3" t="s">
        <v>39</v>
      </c>
      <c r="F4313" s="3">
        <v>29</v>
      </c>
      <c r="G4313" s="3" t="s">
        <v>562</v>
      </c>
      <c r="H4313" s="3" t="s">
        <v>21</v>
      </c>
      <c r="I4313" s="3" t="s">
        <v>22</v>
      </c>
      <c r="J4313" s="3" t="s">
        <v>21</v>
      </c>
      <c r="K4313" s="3"/>
      <c r="L4313" s="3" t="s">
        <v>104</v>
      </c>
      <c r="M4313" s="3" t="s">
        <v>45</v>
      </c>
      <c r="N4313" s="3">
        <v>49</v>
      </c>
      <c r="O4313" s="3">
        <v>310</v>
      </c>
    </row>
    <row r="4314" spans="1:15" ht="17.100000000000001">
      <c r="A4314" s="3" t="s">
        <v>5208</v>
      </c>
      <c r="B4314" s="3" t="s">
        <v>31</v>
      </c>
      <c r="C4314" s="3" t="s">
        <v>2359</v>
      </c>
      <c r="D4314" s="3" t="s">
        <v>20</v>
      </c>
      <c r="E4314" s="3" t="s">
        <v>339</v>
      </c>
      <c r="F4314" s="3">
        <v>29</v>
      </c>
      <c r="G4314" s="3" t="s">
        <v>1391</v>
      </c>
      <c r="H4314" s="3" t="s">
        <v>21</v>
      </c>
      <c r="I4314" s="3" t="s">
        <v>22</v>
      </c>
      <c r="J4314" s="3" t="s">
        <v>21</v>
      </c>
      <c r="K4314" s="3"/>
      <c r="L4314" s="3" t="s">
        <v>247</v>
      </c>
      <c r="M4314" s="3" t="s">
        <v>347</v>
      </c>
      <c r="N4314" s="3">
        <v>3</v>
      </c>
      <c r="O4314" s="3">
        <v>274</v>
      </c>
    </row>
    <row r="4315" spans="1:15" ht="17.100000000000001">
      <c r="A4315" s="3" t="s">
        <v>5209</v>
      </c>
      <c r="B4315" s="3" t="s">
        <v>42</v>
      </c>
      <c r="C4315" s="3" t="s">
        <v>868</v>
      </c>
      <c r="D4315" s="3" t="s">
        <v>20</v>
      </c>
      <c r="E4315" s="3" t="s">
        <v>339</v>
      </c>
      <c r="F4315" s="3">
        <v>29</v>
      </c>
      <c r="G4315" s="3" t="s">
        <v>3531</v>
      </c>
      <c r="H4315" s="3" t="s">
        <v>21</v>
      </c>
      <c r="I4315" s="3" t="s">
        <v>22</v>
      </c>
      <c r="J4315" s="3" t="s">
        <v>21</v>
      </c>
      <c r="K4315" s="3"/>
      <c r="L4315" s="3" t="s">
        <v>333</v>
      </c>
      <c r="M4315" s="3" t="s">
        <v>2098</v>
      </c>
      <c r="N4315" s="3">
        <v>41</v>
      </c>
      <c r="O4315" s="3">
        <v>298</v>
      </c>
    </row>
    <row r="4316" spans="1:15" ht="17.100000000000001">
      <c r="A4316" s="3" t="s">
        <v>5210</v>
      </c>
      <c r="B4316" s="3" t="s">
        <v>36</v>
      </c>
      <c r="C4316" s="3" t="s">
        <v>52</v>
      </c>
      <c r="D4316" s="3" t="s">
        <v>18</v>
      </c>
      <c r="E4316" s="3" t="s">
        <v>19</v>
      </c>
      <c r="F4316" s="3">
        <v>29</v>
      </c>
      <c r="G4316" s="3" t="s">
        <v>1662</v>
      </c>
      <c r="H4316" s="3" t="s">
        <v>21</v>
      </c>
      <c r="I4316" s="3" t="s">
        <v>22</v>
      </c>
      <c r="J4316" s="3" t="s">
        <v>21</v>
      </c>
      <c r="K4316" s="3"/>
      <c r="L4316" s="3" t="s">
        <v>44</v>
      </c>
      <c r="M4316" s="3" t="s">
        <v>109</v>
      </c>
      <c r="N4316" s="3">
        <v>31</v>
      </c>
      <c r="O4316" s="3">
        <v>402</v>
      </c>
    </row>
    <row r="4317" spans="1:15" ht="17.100000000000001">
      <c r="A4317" s="3" t="s">
        <v>5211</v>
      </c>
      <c r="B4317" s="3" t="s">
        <v>31</v>
      </c>
      <c r="C4317" s="3" t="s">
        <v>412</v>
      </c>
      <c r="D4317" s="3" t="s">
        <v>38</v>
      </c>
      <c r="E4317" s="3" t="s">
        <v>39</v>
      </c>
      <c r="F4317" s="3">
        <v>29</v>
      </c>
      <c r="G4317" s="3" t="s">
        <v>57</v>
      </c>
      <c r="H4317" s="3" t="s">
        <v>21</v>
      </c>
      <c r="I4317" s="3" t="s">
        <v>22</v>
      </c>
      <c r="J4317" s="3" t="s">
        <v>21</v>
      </c>
      <c r="K4317" s="3"/>
      <c r="L4317" s="3" t="s">
        <v>33</v>
      </c>
      <c r="M4317" s="3" t="s">
        <v>50</v>
      </c>
      <c r="N4317" s="3">
        <v>31</v>
      </c>
      <c r="O4317" s="3">
        <v>379</v>
      </c>
    </row>
    <row r="4318" spans="1:15" ht="17.100000000000001">
      <c r="A4318" s="3" t="s">
        <v>5212</v>
      </c>
      <c r="B4318" s="3" t="s">
        <v>36</v>
      </c>
      <c r="C4318" s="3" t="s">
        <v>326</v>
      </c>
      <c r="D4318" s="3" t="s">
        <v>18</v>
      </c>
      <c r="E4318" s="3" t="s">
        <v>19</v>
      </c>
      <c r="F4318" s="3">
        <v>29</v>
      </c>
      <c r="G4318" s="3" t="s">
        <v>785</v>
      </c>
      <c r="H4318" s="3" t="s">
        <v>21</v>
      </c>
      <c r="I4318" s="3" t="s">
        <v>22</v>
      </c>
      <c r="J4318" s="3" t="s">
        <v>21</v>
      </c>
      <c r="K4318" s="3"/>
      <c r="L4318" s="3" t="s">
        <v>104</v>
      </c>
      <c r="M4318" s="3" t="s">
        <v>367</v>
      </c>
      <c r="N4318" s="3">
        <v>41</v>
      </c>
      <c r="O4318" s="3">
        <v>337</v>
      </c>
    </row>
    <row r="4319" spans="1:15" ht="17.100000000000001">
      <c r="A4319" s="3" t="s">
        <v>5213</v>
      </c>
      <c r="B4319" s="3" t="s">
        <v>1593</v>
      </c>
      <c r="C4319" s="3" t="s">
        <v>17</v>
      </c>
      <c r="D4319" s="3" t="s">
        <v>18</v>
      </c>
      <c r="E4319" s="3" t="s">
        <v>19</v>
      </c>
      <c r="F4319" s="3">
        <v>29</v>
      </c>
      <c r="G4319" s="3" t="s">
        <v>190</v>
      </c>
      <c r="H4319" s="3" t="s">
        <v>21</v>
      </c>
      <c r="I4319" s="3" t="s">
        <v>22</v>
      </c>
      <c r="J4319" s="3" t="s">
        <v>21</v>
      </c>
      <c r="K4319" s="3"/>
      <c r="L4319" s="3" t="s">
        <v>23</v>
      </c>
      <c r="M4319" s="3" t="s">
        <v>88</v>
      </c>
      <c r="N4319" s="3">
        <v>10</v>
      </c>
      <c r="O4319" s="3">
        <v>202</v>
      </c>
    </row>
    <row r="4320" spans="1:15" ht="17.100000000000001">
      <c r="A4320" s="3" t="s">
        <v>5214</v>
      </c>
      <c r="B4320" s="3" t="s">
        <v>645</v>
      </c>
      <c r="C4320" s="3" t="s">
        <v>190</v>
      </c>
      <c r="D4320" s="3" t="s">
        <v>18</v>
      </c>
      <c r="E4320" s="3" t="s">
        <v>19</v>
      </c>
      <c r="F4320" s="3">
        <v>29</v>
      </c>
      <c r="G4320" s="3" t="s">
        <v>74</v>
      </c>
      <c r="H4320" s="3" t="s">
        <v>21</v>
      </c>
      <c r="I4320" s="3" t="s">
        <v>22</v>
      </c>
      <c r="J4320" s="3" t="s">
        <v>21</v>
      </c>
      <c r="K4320" s="3"/>
      <c r="L4320" s="3" t="s">
        <v>44</v>
      </c>
      <c r="M4320" s="3" t="s">
        <v>227</v>
      </c>
      <c r="N4320" s="3">
        <v>26</v>
      </c>
      <c r="O4320" s="3">
        <v>384</v>
      </c>
    </row>
    <row r="4321" spans="1:15" ht="17.100000000000001">
      <c r="A4321" s="3" t="s">
        <v>5215</v>
      </c>
      <c r="B4321" s="3" t="s">
        <v>16</v>
      </c>
      <c r="C4321" s="3" t="s">
        <v>112</v>
      </c>
      <c r="D4321" s="3" t="s">
        <v>38</v>
      </c>
      <c r="E4321" s="3" t="s">
        <v>39</v>
      </c>
      <c r="F4321" s="3">
        <v>29</v>
      </c>
      <c r="G4321" s="3" t="s">
        <v>284</v>
      </c>
      <c r="H4321" s="3" t="s">
        <v>21</v>
      </c>
      <c r="I4321" s="3" t="s">
        <v>22</v>
      </c>
      <c r="J4321" s="3" t="s">
        <v>21</v>
      </c>
      <c r="K4321" s="3"/>
      <c r="L4321" s="3" t="s">
        <v>108</v>
      </c>
      <c r="M4321" s="3" t="s">
        <v>324</v>
      </c>
      <c r="N4321" s="3">
        <v>124</v>
      </c>
      <c r="O4321" s="3">
        <v>347</v>
      </c>
    </row>
    <row r="4322" spans="1:15" ht="17.100000000000001">
      <c r="A4322" s="3" t="s">
        <v>5216</v>
      </c>
      <c r="B4322" s="3" t="s">
        <v>789</v>
      </c>
      <c r="C4322" s="3" t="s">
        <v>182</v>
      </c>
      <c r="D4322" s="3" t="s">
        <v>62</v>
      </c>
      <c r="E4322" s="3" t="s">
        <v>63</v>
      </c>
      <c r="F4322" s="3">
        <v>29</v>
      </c>
      <c r="G4322" s="3" t="s">
        <v>57</v>
      </c>
      <c r="H4322" s="3" t="s">
        <v>21</v>
      </c>
      <c r="I4322" s="3" t="s">
        <v>22</v>
      </c>
      <c r="J4322" s="3" t="s">
        <v>21</v>
      </c>
      <c r="K4322" s="3" t="s">
        <v>870</v>
      </c>
      <c r="L4322" s="3" t="s">
        <v>49</v>
      </c>
      <c r="M4322" s="3" t="s">
        <v>266</v>
      </c>
      <c r="N4322" s="3">
        <v>185</v>
      </c>
      <c r="O4322" s="3">
        <v>407</v>
      </c>
    </row>
    <row r="4323" spans="1:15" ht="17.100000000000001">
      <c r="A4323" s="3" t="s">
        <v>5217</v>
      </c>
      <c r="B4323" s="3" t="s">
        <v>166</v>
      </c>
      <c r="C4323" s="3" t="s">
        <v>200</v>
      </c>
      <c r="D4323" s="3" t="s">
        <v>38</v>
      </c>
      <c r="E4323" s="3" t="s">
        <v>39</v>
      </c>
      <c r="F4323" s="3">
        <v>29</v>
      </c>
      <c r="G4323" s="3" t="s">
        <v>4131</v>
      </c>
      <c r="H4323" s="3" t="s">
        <v>21</v>
      </c>
      <c r="I4323" s="3" t="s">
        <v>22</v>
      </c>
      <c r="J4323" s="3" t="s">
        <v>21</v>
      </c>
      <c r="K4323" s="3"/>
      <c r="L4323" s="3" t="s">
        <v>333</v>
      </c>
      <c r="M4323" s="3" t="s">
        <v>227</v>
      </c>
      <c r="N4323" s="3">
        <v>0</v>
      </c>
      <c r="O4323" s="3">
        <v>187</v>
      </c>
    </row>
    <row r="4324" spans="1:15" ht="17.100000000000001">
      <c r="A4324" s="3" t="s">
        <v>1902</v>
      </c>
      <c r="B4324" s="3" t="s">
        <v>337</v>
      </c>
      <c r="C4324" s="3"/>
      <c r="D4324" s="3" t="s">
        <v>20</v>
      </c>
      <c r="E4324" s="3" t="s">
        <v>339</v>
      </c>
      <c r="F4324" s="3">
        <v>29</v>
      </c>
      <c r="G4324" s="3" t="s">
        <v>57</v>
      </c>
      <c r="H4324" s="3" t="s">
        <v>21</v>
      </c>
      <c r="I4324" s="3" t="s">
        <v>22</v>
      </c>
      <c r="J4324" s="3" t="s">
        <v>21</v>
      </c>
      <c r="K4324" s="3"/>
      <c r="L4324" s="3" t="s">
        <v>49</v>
      </c>
      <c r="M4324" s="3" t="s">
        <v>254</v>
      </c>
      <c r="N4324" s="3">
        <v>1</v>
      </c>
      <c r="O4324" s="3">
        <v>226</v>
      </c>
    </row>
    <row r="4325" spans="1:15" ht="17.100000000000001">
      <c r="A4325" s="3" t="s">
        <v>5218</v>
      </c>
      <c r="B4325" s="3" t="s">
        <v>249</v>
      </c>
      <c r="C4325" s="3" t="s">
        <v>250</v>
      </c>
      <c r="D4325" s="3" t="s">
        <v>38</v>
      </c>
      <c r="E4325" s="3" t="s">
        <v>39</v>
      </c>
      <c r="F4325" s="3">
        <v>29</v>
      </c>
      <c r="G4325" s="3" t="s">
        <v>1530</v>
      </c>
      <c r="H4325" s="3" t="s">
        <v>21</v>
      </c>
      <c r="I4325" s="3" t="s">
        <v>22</v>
      </c>
      <c r="J4325" s="3" t="s">
        <v>21</v>
      </c>
      <c r="K4325" s="3"/>
      <c r="L4325" s="3" t="s">
        <v>104</v>
      </c>
      <c r="M4325" s="3" t="s">
        <v>254</v>
      </c>
      <c r="N4325" s="3">
        <v>64</v>
      </c>
      <c r="O4325" s="3">
        <v>378</v>
      </c>
    </row>
    <row r="4326" spans="1:15" ht="17.100000000000001">
      <c r="A4326" s="3" t="s">
        <v>5219</v>
      </c>
      <c r="B4326" s="3" t="s">
        <v>360</v>
      </c>
      <c r="C4326" s="3" t="s">
        <v>3353</v>
      </c>
      <c r="D4326" s="3" t="s">
        <v>2190</v>
      </c>
      <c r="E4326" s="3" t="s">
        <v>2191</v>
      </c>
      <c r="F4326" s="3">
        <v>29</v>
      </c>
      <c r="G4326" s="3" t="s">
        <v>57</v>
      </c>
      <c r="H4326" s="3" t="s">
        <v>21</v>
      </c>
      <c r="I4326" s="3" t="s">
        <v>22</v>
      </c>
      <c r="J4326" s="3" t="s">
        <v>21</v>
      </c>
      <c r="K4326" s="3"/>
      <c r="L4326" s="3" t="s">
        <v>44</v>
      </c>
      <c r="M4326" s="3" t="s">
        <v>266</v>
      </c>
      <c r="N4326" s="3">
        <v>2</v>
      </c>
      <c r="O4326" s="3">
        <v>224</v>
      </c>
    </row>
    <row r="4327" spans="1:15" ht="17.100000000000001">
      <c r="A4327" s="3" t="s">
        <v>5220</v>
      </c>
      <c r="B4327" s="3" t="s">
        <v>3238</v>
      </c>
      <c r="C4327" s="3" t="s">
        <v>412</v>
      </c>
      <c r="D4327" s="3" t="s">
        <v>38</v>
      </c>
      <c r="E4327" s="3" t="s">
        <v>39</v>
      </c>
      <c r="F4327" s="3">
        <v>29</v>
      </c>
      <c r="G4327" s="3" t="s">
        <v>57</v>
      </c>
      <c r="H4327" s="3" t="s">
        <v>21</v>
      </c>
      <c r="I4327" s="3" t="s">
        <v>22</v>
      </c>
      <c r="J4327" s="3" t="s">
        <v>21</v>
      </c>
      <c r="K4327" s="3"/>
      <c r="L4327" s="3" t="s">
        <v>160</v>
      </c>
      <c r="M4327" s="3" t="s">
        <v>50</v>
      </c>
      <c r="N4327" s="3">
        <v>38</v>
      </c>
      <c r="O4327" s="3">
        <v>343</v>
      </c>
    </row>
    <row r="4328" spans="1:15" ht="17.100000000000001">
      <c r="A4328" s="3" t="s">
        <v>5221</v>
      </c>
      <c r="B4328" s="3" t="s">
        <v>16</v>
      </c>
      <c r="C4328" s="3" t="s">
        <v>2359</v>
      </c>
      <c r="D4328" s="3" t="s">
        <v>20</v>
      </c>
      <c r="E4328" s="3" t="s">
        <v>339</v>
      </c>
      <c r="F4328" s="3">
        <v>29</v>
      </c>
      <c r="G4328" s="3" t="s">
        <v>586</v>
      </c>
      <c r="H4328" s="3" t="s">
        <v>21</v>
      </c>
      <c r="I4328" s="3" t="s">
        <v>22</v>
      </c>
      <c r="J4328" s="3" t="s">
        <v>21</v>
      </c>
      <c r="K4328" s="3"/>
      <c r="L4328" s="3" t="s">
        <v>467</v>
      </c>
      <c r="M4328" s="3" t="s">
        <v>306</v>
      </c>
      <c r="N4328" s="3">
        <v>84</v>
      </c>
      <c r="O4328" s="3">
        <v>309</v>
      </c>
    </row>
    <row r="4329" spans="1:15" ht="17.100000000000001">
      <c r="A4329" s="3" t="s">
        <v>5222</v>
      </c>
      <c r="B4329" s="3" t="s">
        <v>166</v>
      </c>
      <c r="C4329" s="3" t="s">
        <v>1895</v>
      </c>
      <c r="D4329" s="3" t="s">
        <v>20</v>
      </c>
      <c r="E4329" s="3" t="s">
        <v>339</v>
      </c>
      <c r="F4329" s="3">
        <v>29</v>
      </c>
      <c r="G4329" s="3" t="s">
        <v>586</v>
      </c>
      <c r="H4329" s="3" t="s">
        <v>21</v>
      </c>
      <c r="I4329" s="3" t="s">
        <v>22</v>
      </c>
      <c r="J4329" s="3" t="s">
        <v>21</v>
      </c>
      <c r="K4329" s="3"/>
      <c r="L4329" s="3" t="s">
        <v>104</v>
      </c>
      <c r="M4329" s="3" t="s">
        <v>227</v>
      </c>
      <c r="N4329" s="3">
        <v>0</v>
      </c>
      <c r="O4329" s="3">
        <v>259</v>
      </c>
    </row>
    <row r="4330" spans="1:15" ht="17.100000000000001">
      <c r="A4330" s="3" t="s">
        <v>5223</v>
      </c>
      <c r="B4330" s="3" t="s">
        <v>72</v>
      </c>
      <c r="C4330" s="3" t="s">
        <v>4256</v>
      </c>
      <c r="D4330" s="3" t="s">
        <v>2698</v>
      </c>
      <c r="E4330" s="3" t="s">
        <v>2699</v>
      </c>
      <c r="F4330" s="3">
        <v>29</v>
      </c>
      <c r="G4330" s="3" t="s">
        <v>113</v>
      </c>
      <c r="H4330" s="3" t="s">
        <v>21</v>
      </c>
      <c r="I4330" s="3" t="s">
        <v>22</v>
      </c>
      <c r="J4330" s="3" t="s">
        <v>21</v>
      </c>
      <c r="K4330" s="3"/>
      <c r="L4330" s="3" t="s">
        <v>33</v>
      </c>
      <c r="M4330" s="3" t="s">
        <v>82</v>
      </c>
      <c r="N4330" s="3">
        <v>4</v>
      </c>
      <c r="O4330" s="3">
        <v>241</v>
      </c>
    </row>
    <row r="4331" spans="1:15" ht="17.100000000000001">
      <c r="A4331" s="3" t="s">
        <v>5224</v>
      </c>
      <c r="B4331" s="3" t="s">
        <v>567</v>
      </c>
      <c r="C4331" s="3" t="s">
        <v>98</v>
      </c>
      <c r="D4331" s="3" t="s">
        <v>91</v>
      </c>
      <c r="E4331" s="3" t="s">
        <v>92</v>
      </c>
      <c r="F4331" s="3">
        <v>29</v>
      </c>
      <c r="G4331" s="3" t="s">
        <v>32</v>
      </c>
      <c r="H4331" s="3" t="s">
        <v>21</v>
      </c>
      <c r="I4331" s="3" t="s">
        <v>22</v>
      </c>
      <c r="J4331" s="3" t="s">
        <v>21</v>
      </c>
      <c r="K4331" s="3" t="s">
        <v>3799</v>
      </c>
      <c r="L4331" s="3" t="s">
        <v>44</v>
      </c>
      <c r="M4331" s="3" t="s">
        <v>639</v>
      </c>
      <c r="N4331" s="3">
        <v>16</v>
      </c>
      <c r="O4331" s="3">
        <v>335</v>
      </c>
    </row>
    <row r="4332" spans="1:15" ht="17.100000000000001">
      <c r="A4332" s="3" t="s">
        <v>5225</v>
      </c>
      <c r="B4332" s="3" t="s">
        <v>42</v>
      </c>
      <c r="C4332" s="3" t="s">
        <v>68</v>
      </c>
      <c r="D4332" s="3" t="s">
        <v>18</v>
      </c>
      <c r="E4332" s="3" t="s">
        <v>19</v>
      </c>
      <c r="F4332" s="3">
        <v>29</v>
      </c>
      <c r="G4332" s="3" t="s">
        <v>40</v>
      </c>
      <c r="H4332" s="3" t="s">
        <v>21</v>
      </c>
      <c r="I4332" s="3" t="s">
        <v>22</v>
      </c>
      <c r="J4332" s="3" t="s">
        <v>21</v>
      </c>
      <c r="K4332" s="3"/>
      <c r="L4332" s="3" t="s">
        <v>44</v>
      </c>
      <c r="M4332" s="3" t="s">
        <v>45</v>
      </c>
      <c r="N4332" s="3">
        <v>42</v>
      </c>
      <c r="O4332" s="3">
        <v>327</v>
      </c>
    </row>
    <row r="4333" spans="1:15" ht="17.100000000000001">
      <c r="A4333" s="3" t="s">
        <v>5226</v>
      </c>
      <c r="B4333" s="3" t="s">
        <v>102</v>
      </c>
      <c r="C4333" s="3" t="s">
        <v>159</v>
      </c>
      <c r="D4333" s="3" t="s">
        <v>91</v>
      </c>
      <c r="E4333" s="3" t="s">
        <v>92</v>
      </c>
      <c r="F4333" s="3">
        <v>29</v>
      </c>
      <c r="G4333" s="3" t="s">
        <v>1303</v>
      </c>
      <c r="H4333" s="3" t="s">
        <v>21</v>
      </c>
      <c r="I4333" s="3" t="s">
        <v>22</v>
      </c>
      <c r="J4333" s="3" t="s">
        <v>21</v>
      </c>
      <c r="K4333" s="3" t="s">
        <v>870</v>
      </c>
      <c r="L4333" s="3" t="s">
        <v>247</v>
      </c>
      <c r="M4333" s="3" t="s">
        <v>1090</v>
      </c>
      <c r="N4333" s="3">
        <v>25</v>
      </c>
      <c r="O4333" s="3">
        <v>464</v>
      </c>
    </row>
    <row r="4334" spans="1:15" ht="17.100000000000001">
      <c r="A4334" s="3" t="s">
        <v>5227</v>
      </c>
      <c r="B4334" s="3" t="s">
        <v>166</v>
      </c>
      <c r="C4334" s="3" t="s">
        <v>229</v>
      </c>
      <c r="D4334" s="3" t="s">
        <v>91</v>
      </c>
      <c r="E4334" s="3" t="s">
        <v>92</v>
      </c>
      <c r="F4334" s="3">
        <v>29</v>
      </c>
      <c r="G4334" s="3" t="s">
        <v>124</v>
      </c>
      <c r="H4334" s="3" t="s">
        <v>21</v>
      </c>
      <c r="I4334" s="3" t="s">
        <v>22</v>
      </c>
      <c r="J4334" s="3" t="s">
        <v>21</v>
      </c>
      <c r="K4334" s="3"/>
      <c r="L4334" s="3" t="s">
        <v>333</v>
      </c>
      <c r="M4334" s="3" t="s">
        <v>5100</v>
      </c>
      <c r="N4334" s="3">
        <v>0</v>
      </c>
      <c r="O4334" s="3">
        <v>244</v>
      </c>
    </row>
    <row r="4335" spans="1:15" ht="17.100000000000001">
      <c r="A4335" s="3" t="s">
        <v>5228</v>
      </c>
      <c r="B4335" s="3" t="s">
        <v>81</v>
      </c>
      <c r="C4335" s="3" t="s">
        <v>52</v>
      </c>
      <c r="D4335" s="3" t="s">
        <v>18</v>
      </c>
      <c r="E4335" s="3" t="s">
        <v>19</v>
      </c>
      <c r="F4335" s="3">
        <v>29</v>
      </c>
      <c r="G4335" s="3" t="s">
        <v>623</v>
      </c>
      <c r="H4335" s="3" t="s">
        <v>21</v>
      </c>
      <c r="I4335" s="3" t="s">
        <v>22</v>
      </c>
      <c r="J4335" s="3" t="s">
        <v>21</v>
      </c>
      <c r="K4335" s="3"/>
      <c r="L4335" s="3" t="s">
        <v>333</v>
      </c>
      <c r="M4335" s="3" t="s">
        <v>1090</v>
      </c>
      <c r="N4335" s="3">
        <v>22</v>
      </c>
      <c r="O4335" s="3">
        <v>328</v>
      </c>
    </row>
    <row r="4336" spans="1:15" ht="17.100000000000001">
      <c r="A4336" s="3" t="s">
        <v>5229</v>
      </c>
      <c r="B4336" s="3" t="s">
        <v>166</v>
      </c>
      <c r="C4336" s="3" t="s">
        <v>1166</v>
      </c>
      <c r="D4336" s="3" t="s">
        <v>20</v>
      </c>
      <c r="E4336" s="3" t="s">
        <v>339</v>
      </c>
      <c r="F4336" s="3">
        <v>29</v>
      </c>
      <c r="G4336" s="3" t="s">
        <v>1900</v>
      </c>
      <c r="H4336" s="3" t="s">
        <v>21</v>
      </c>
      <c r="I4336" s="3" t="s">
        <v>22</v>
      </c>
      <c r="J4336" s="3" t="s">
        <v>21</v>
      </c>
      <c r="K4336" s="3"/>
      <c r="L4336" s="3" t="s">
        <v>108</v>
      </c>
      <c r="M4336" s="3" t="s">
        <v>3953</v>
      </c>
      <c r="N4336" s="3">
        <v>0</v>
      </c>
      <c r="O4336" s="3">
        <v>231</v>
      </c>
    </row>
    <row r="4337" spans="1:15" ht="17.100000000000001">
      <c r="A4337" s="3" t="s">
        <v>5230</v>
      </c>
      <c r="B4337" s="3" t="s">
        <v>166</v>
      </c>
      <c r="C4337" s="3" t="s">
        <v>2359</v>
      </c>
      <c r="D4337" s="3" t="s">
        <v>20</v>
      </c>
      <c r="E4337" s="3" t="s">
        <v>339</v>
      </c>
      <c r="F4337" s="3">
        <v>29</v>
      </c>
      <c r="G4337" s="3" t="s">
        <v>586</v>
      </c>
      <c r="H4337" s="3" t="s">
        <v>21</v>
      </c>
      <c r="I4337" s="3" t="s">
        <v>22</v>
      </c>
      <c r="J4337" s="3" t="s">
        <v>21</v>
      </c>
      <c r="K4337" s="3"/>
      <c r="L4337" s="3" t="s">
        <v>247</v>
      </c>
      <c r="M4337" s="3" t="s">
        <v>347</v>
      </c>
      <c r="N4337" s="3">
        <v>0</v>
      </c>
      <c r="O4337" s="3">
        <v>332</v>
      </c>
    </row>
    <row r="4338" spans="1:15" ht="17.100000000000001">
      <c r="A4338" s="3" t="s">
        <v>5231</v>
      </c>
      <c r="B4338" s="3" t="s">
        <v>645</v>
      </c>
      <c r="C4338" s="3" t="s">
        <v>1184</v>
      </c>
      <c r="D4338" s="3" t="s">
        <v>20</v>
      </c>
      <c r="E4338" s="3" t="s">
        <v>339</v>
      </c>
      <c r="F4338" s="3">
        <v>29</v>
      </c>
      <c r="G4338" s="3" t="s">
        <v>376</v>
      </c>
      <c r="H4338" s="3" t="s">
        <v>21</v>
      </c>
      <c r="I4338" s="3" t="s">
        <v>22</v>
      </c>
      <c r="J4338" s="3" t="s">
        <v>21</v>
      </c>
      <c r="K4338" s="3"/>
      <c r="L4338" s="3" t="s">
        <v>333</v>
      </c>
      <c r="M4338" s="3" t="s">
        <v>347</v>
      </c>
      <c r="N4338" s="3">
        <v>15</v>
      </c>
      <c r="O4338" s="3">
        <v>277</v>
      </c>
    </row>
    <row r="4339" spans="1:15" ht="17.100000000000001">
      <c r="A4339" s="3" t="s">
        <v>5232</v>
      </c>
      <c r="B4339" s="3" t="s">
        <v>196</v>
      </c>
      <c r="C4339" s="3" t="s">
        <v>4081</v>
      </c>
      <c r="D4339" s="3" t="s">
        <v>1311</v>
      </c>
      <c r="E4339" s="3" t="s">
        <v>1312</v>
      </c>
      <c r="F4339" s="3">
        <v>29</v>
      </c>
      <c r="G4339" s="3" t="s">
        <v>113</v>
      </c>
      <c r="H4339" s="3" t="s">
        <v>21</v>
      </c>
      <c r="I4339" s="3" t="s">
        <v>22</v>
      </c>
      <c r="J4339" s="3" t="s">
        <v>21</v>
      </c>
      <c r="K4339" s="3"/>
      <c r="L4339" s="3" t="s">
        <v>218</v>
      </c>
      <c r="M4339" s="3" t="s">
        <v>139</v>
      </c>
      <c r="N4339" s="3">
        <v>11</v>
      </c>
      <c r="O4339" s="3">
        <v>187</v>
      </c>
    </row>
    <row r="4340" spans="1:15" ht="17.100000000000001">
      <c r="A4340" s="3" t="s">
        <v>5233</v>
      </c>
      <c r="B4340" s="3" t="s">
        <v>166</v>
      </c>
      <c r="C4340" s="3" t="s">
        <v>275</v>
      </c>
      <c r="D4340" s="3" t="s">
        <v>91</v>
      </c>
      <c r="E4340" s="3" t="s">
        <v>92</v>
      </c>
      <c r="F4340" s="3">
        <v>29</v>
      </c>
      <c r="G4340" s="3" t="s">
        <v>2088</v>
      </c>
      <c r="H4340" s="3" t="s">
        <v>21</v>
      </c>
      <c r="I4340" s="3" t="s">
        <v>22</v>
      </c>
      <c r="J4340" s="3" t="s">
        <v>21</v>
      </c>
      <c r="K4340" s="3"/>
      <c r="L4340" s="3" t="s">
        <v>104</v>
      </c>
      <c r="M4340" s="3" t="s">
        <v>1319</v>
      </c>
      <c r="N4340" s="3">
        <v>0</v>
      </c>
      <c r="O4340" s="3">
        <v>313</v>
      </c>
    </row>
    <row r="4341" spans="1:15" ht="17.100000000000001">
      <c r="A4341" s="3" t="s">
        <v>5234</v>
      </c>
      <c r="B4341" s="3" t="s">
        <v>81</v>
      </c>
      <c r="C4341" s="3" t="s">
        <v>332</v>
      </c>
      <c r="D4341" s="3" t="s">
        <v>91</v>
      </c>
      <c r="E4341" s="3" t="s">
        <v>92</v>
      </c>
      <c r="F4341" s="3">
        <v>29</v>
      </c>
      <c r="G4341" s="3" t="s">
        <v>69</v>
      </c>
      <c r="H4341" s="3" t="s">
        <v>21</v>
      </c>
      <c r="I4341" s="3" t="s">
        <v>22</v>
      </c>
      <c r="J4341" s="3" t="s">
        <v>21</v>
      </c>
      <c r="K4341" s="3"/>
      <c r="L4341" s="3" t="s">
        <v>333</v>
      </c>
      <c r="M4341" s="3" t="s">
        <v>266</v>
      </c>
      <c r="N4341" s="3">
        <v>4</v>
      </c>
      <c r="O4341" s="3">
        <v>308</v>
      </c>
    </row>
    <row r="4342" spans="1:15" ht="17.100000000000001">
      <c r="A4342" s="3" t="s">
        <v>5235</v>
      </c>
      <c r="B4342" s="3" t="s">
        <v>16</v>
      </c>
      <c r="C4342" s="3" t="s">
        <v>402</v>
      </c>
      <c r="D4342" s="3" t="s">
        <v>38</v>
      </c>
      <c r="E4342" s="3" t="s">
        <v>39</v>
      </c>
      <c r="F4342" s="3">
        <v>29</v>
      </c>
      <c r="G4342" s="3" t="s">
        <v>201</v>
      </c>
      <c r="H4342" s="3" t="s">
        <v>21</v>
      </c>
      <c r="I4342" s="3" t="s">
        <v>22</v>
      </c>
      <c r="J4342" s="3" t="s">
        <v>21</v>
      </c>
      <c r="K4342" s="3"/>
      <c r="L4342" s="3" t="s">
        <v>108</v>
      </c>
      <c r="M4342" s="3" t="s">
        <v>50</v>
      </c>
      <c r="N4342" s="3">
        <v>133</v>
      </c>
      <c r="O4342" s="3">
        <v>411</v>
      </c>
    </row>
    <row r="4343" spans="1:15" ht="17.100000000000001">
      <c r="A4343" s="3" t="s">
        <v>5236</v>
      </c>
      <c r="B4343" s="3" t="s">
        <v>5237</v>
      </c>
      <c r="C4343" s="3" t="s">
        <v>43</v>
      </c>
      <c r="D4343" s="3" t="s">
        <v>38</v>
      </c>
      <c r="E4343" s="3" t="s">
        <v>39</v>
      </c>
      <c r="F4343" s="3">
        <v>29</v>
      </c>
      <c r="G4343" s="3" t="s">
        <v>37</v>
      </c>
      <c r="H4343" s="3" t="s">
        <v>21</v>
      </c>
      <c r="I4343" s="3" t="s">
        <v>22</v>
      </c>
      <c r="J4343" s="3" t="s">
        <v>21</v>
      </c>
      <c r="K4343" s="3"/>
      <c r="L4343" s="3" t="s">
        <v>49</v>
      </c>
      <c r="M4343" s="3" t="s">
        <v>306</v>
      </c>
      <c r="N4343" s="3">
        <v>35</v>
      </c>
      <c r="O4343" s="3">
        <v>353</v>
      </c>
    </row>
    <row r="4344" spans="1:15" ht="17.100000000000001">
      <c r="A4344" s="3" t="s">
        <v>5238</v>
      </c>
      <c r="B4344" s="3" t="s">
        <v>16</v>
      </c>
      <c r="C4344" s="3" t="s">
        <v>2443</v>
      </c>
      <c r="D4344" s="3" t="s">
        <v>20</v>
      </c>
      <c r="E4344" s="3" t="s">
        <v>339</v>
      </c>
      <c r="F4344" s="3">
        <v>29</v>
      </c>
      <c r="G4344" s="3" t="s">
        <v>69</v>
      </c>
      <c r="H4344" s="3" t="s">
        <v>21</v>
      </c>
      <c r="I4344" s="3" t="s">
        <v>22</v>
      </c>
      <c r="J4344" s="3" t="s">
        <v>21</v>
      </c>
      <c r="K4344" s="3"/>
      <c r="L4344" s="3" t="s">
        <v>44</v>
      </c>
      <c r="M4344" s="3" t="s">
        <v>343</v>
      </c>
      <c r="N4344" s="3">
        <v>128</v>
      </c>
      <c r="O4344" s="3">
        <v>213</v>
      </c>
    </row>
    <row r="4345" spans="1:15" ht="17.100000000000001">
      <c r="A4345" s="3" t="s">
        <v>5239</v>
      </c>
      <c r="B4345" s="3" t="s">
        <v>645</v>
      </c>
      <c r="C4345" s="3" t="s">
        <v>134</v>
      </c>
      <c r="D4345" s="3" t="s">
        <v>38</v>
      </c>
      <c r="E4345" s="3" t="s">
        <v>39</v>
      </c>
      <c r="F4345" s="3">
        <v>29</v>
      </c>
      <c r="G4345" s="3" t="s">
        <v>190</v>
      </c>
      <c r="H4345" s="3" t="s">
        <v>21</v>
      </c>
      <c r="I4345" s="3" t="s">
        <v>22</v>
      </c>
      <c r="J4345" s="3" t="s">
        <v>21</v>
      </c>
      <c r="K4345" s="3"/>
      <c r="L4345" s="3" t="s">
        <v>104</v>
      </c>
      <c r="M4345" s="3" t="s">
        <v>205</v>
      </c>
      <c r="N4345" s="3">
        <v>59</v>
      </c>
      <c r="O4345" s="3">
        <v>266</v>
      </c>
    </row>
    <row r="4346" spans="1:15" ht="17.100000000000001">
      <c r="A4346" s="3" t="s">
        <v>5240</v>
      </c>
      <c r="B4346" s="3" t="s">
        <v>16</v>
      </c>
      <c r="C4346" s="3" t="s">
        <v>669</v>
      </c>
      <c r="D4346" s="3" t="s">
        <v>62</v>
      </c>
      <c r="E4346" s="3" t="s">
        <v>63</v>
      </c>
      <c r="F4346" s="3">
        <v>29</v>
      </c>
      <c r="G4346" s="3" t="s">
        <v>253</v>
      </c>
      <c r="H4346" s="3" t="s">
        <v>21</v>
      </c>
      <c r="I4346" s="3" t="s">
        <v>22</v>
      </c>
      <c r="J4346" s="3" t="s">
        <v>21</v>
      </c>
      <c r="K4346" s="3"/>
      <c r="L4346" s="3" t="s">
        <v>247</v>
      </c>
      <c r="M4346" s="3" t="s">
        <v>1559</v>
      </c>
      <c r="N4346" s="3">
        <v>102</v>
      </c>
      <c r="O4346" s="3">
        <v>358</v>
      </c>
    </row>
    <row r="4347" spans="1:15" ht="17.100000000000001">
      <c r="A4347" s="3" t="s">
        <v>5241</v>
      </c>
      <c r="B4347" s="3" t="s">
        <v>36</v>
      </c>
      <c r="C4347" s="3" t="s">
        <v>271</v>
      </c>
      <c r="D4347" s="3" t="s">
        <v>62</v>
      </c>
      <c r="E4347" s="3" t="s">
        <v>63</v>
      </c>
      <c r="F4347" s="3">
        <v>29</v>
      </c>
      <c r="G4347" s="3" t="s">
        <v>74</v>
      </c>
      <c r="H4347" s="3" t="s">
        <v>21</v>
      </c>
      <c r="I4347" s="3" t="s">
        <v>22</v>
      </c>
      <c r="J4347" s="3" t="s">
        <v>21</v>
      </c>
      <c r="K4347" s="3"/>
      <c r="L4347" s="3" t="s">
        <v>49</v>
      </c>
      <c r="M4347" s="3" t="s">
        <v>76</v>
      </c>
      <c r="N4347" s="3">
        <v>34</v>
      </c>
      <c r="O4347" s="3">
        <v>323</v>
      </c>
    </row>
    <row r="4348" spans="1:15" ht="17.100000000000001">
      <c r="A4348" s="3" t="s">
        <v>5242</v>
      </c>
      <c r="B4348" s="3" t="s">
        <v>3654</v>
      </c>
      <c r="C4348" s="3" t="s">
        <v>182</v>
      </c>
      <c r="D4348" s="3" t="s">
        <v>62</v>
      </c>
      <c r="E4348" s="3" t="s">
        <v>63</v>
      </c>
      <c r="F4348" s="3">
        <v>29</v>
      </c>
      <c r="G4348" s="3" t="s">
        <v>259</v>
      </c>
      <c r="H4348" s="3" t="s">
        <v>21</v>
      </c>
      <c r="I4348" s="3" t="s">
        <v>22</v>
      </c>
      <c r="J4348" s="3" t="s">
        <v>21</v>
      </c>
      <c r="K4348" s="3"/>
      <c r="L4348" s="3" t="s">
        <v>28</v>
      </c>
      <c r="M4348" s="3" t="s">
        <v>24</v>
      </c>
      <c r="N4348" s="3">
        <v>59</v>
      </c>
      <c r="O4348" s="3">
        <v>348</v>
      </c>
    </row>
    <row r="4349" spans="1:15" ht="17.100000000000001">
      <c r="A4349" s="3" t="s">
        <v>5243</v>
      </c>
      <c r="B4349" s="3" t="s">
        <v>360</v>
      </c>
      <c r="C4349" s="3" t="s">
        <v>142</v>
      </c>
      <c r="D4349" s="3" t="s">
        <v>18</v>
      </c>
      <c r="E4349" s="3" t="s">
        <v>19</v>
      </c>
      <c r="F4349" s="3">
        <v>29</v>
      </c>
      <c r="G4349" s="3" t="s">
        <v>208</v>
      </c>
      <c r="H4349" s="3" t="s">
        <v>21</v>
      </c>
      <c r="I4349" s="3" t="s">
        <v>22</v>
      </c>
      <c r="J4349" s="3" t="s">
        <v>21</v>
      </c>
      <c r="K4349" s="3"/>
      <c r="L4349" s="3" t="s">
        <v>194</v>
      </c>
      <c r="M4349" s="3" t="s">
        <v>205</v>
      </c>
      <c r="N4349" s="3">
        <v>8</v>
      </c>
      <c r="O4349" s="3">
        <v>290</v>
      </c>
    </row>
    <row r="4350" spans="1:15" ht="17.100000000000001">
      <c r="A4350" s="3" t="s">
        <v>5244</v>
      </c>
      <c r="B4350" s="3" t="s">
        <v>81</v>
      </c>
      <c r="C4350" s="3" t="s">
        <v>265</v>
      </c>
      <c r="D4350" s="3" t="s">
        <v>91</v>
      </c>
      <c r="E4350" s="3" t="s">
        <v>92</v>
      </c>
      <c r="F4350" s="3">
        <v>29</v>
      </c>
      <c r="G4350" s="3" t="s">
        <v>5245</v>
      </c>
      <c r="H4350" s="3" t="s">
        <v>21</v>
      </c>
      <c r="I4350" s="3" t="s">
        <v>22</v>
      </c>
      <c r="J4350" s="3" t="s">
        <v>21</v>
      </c>
      <c r="K4350" s="3"/>
      <c r="L4350" s="3" t="s">
        <v>108</v>
      </c>
      <c r="M4350" s="3" t="s">
        <v>367</v>
      </c>
      <c r="N4350" s="3">
        <v>18</v>
      </c>
      <c r="O4350" s="3">
        <v>322</v>
      </c>
    </row>
    <row r="4351" spans="1:15" ht="17.100000000000001">
      <c r="A4351" s="3" t="s">
        <v>5246</v>
      </c>
      <c r="B4351" s="3" t="s">
        <v>360</v>
      </c>
      <c r="C4351" s="3" t="s">
        <v>2359</v>
      </c>
      <c r="D4351" s="3" t="s">
        <v>20</v>
      </c>
      <c r="E4351" s="3" t="s">
        <v>339</v>
      </c>
      <c r="F4351" s="3">
        <v>29</v>
      </c>
      <c r="G4351" s="3" t="s">
        <v>376</v>
      </c>
      <c r="H4351" s="3" t="s">
        <v>21</v>
      </c>
      <c r="I4351" s="3" t="s">
        <v>22</v>
      </c>
      <c r="J4351" s="3" t="s">
        <v>21</v>
      </c>
      <c r="K4351" s="3"/>
      <c r="L4351" s="3" t="s">
        <v>44</v>
      </c>
      <c r="M4351" s="3" t="s">
        <v>173</v>
      </c>
      <c r="N4351" s="3">
        <v>21</v>
      </c>
      <c r="O4351" s="3">
        <v>297</v>
      </c>
    </row>
    <row r="4352" spans="1:15" ht="17.100000000000001">
      <c r="A4352" s="3" t="s">
        <v>5247</v>
      </c>
      <c r="B4352" s="3" t="s">
        <v>360</v>
      </c>
      <c r="C4352" s="3" t="s">
        <v>56</v>
      </c>
      <c r="D4352" s="3" t="s">
        <v>38</v>
      </c>
      <c r="E4352" s="3" t="s">
        <v>39</v>
      </c>
      <c r="F4352" s="3">
        <v>30</v>
      </c>
      <c r="G4352" s="3" t="s">
        <v>402</v>
      </c>
      <c r="H4352" s="3" t="s">
        <v>21</v>
      </c>
      <c r="I4352" s="3" t="s">
        <v>22</v>
      </c>
      <c r="J4352" s="3" t="s">
        <v>21</v>
      </c>
      <c r="K4352" s="3"/>
      <c r="L4352" s="3" t="s">
        <v>28</v>
      </c>
      <c r="M4352" s="3" t="s">
        <v>266</v>
      </c>
      <c r="N4352" s="3">
        <v>16</v>
      </c>
      <c r="O4352" s="3">
        <v>412</v>
      </c>
    </row>
    <row r="4353" spans="1:15" ht="17.100000000000001">
      <c r="A4353" s="3" t="s">
        <v>5248</v>
      </c>
      <c r="B4353" s="3" t="s">
        <v>115</v>
      </c>
      <c r="C4353" s="3" t="s">
        <v>234</v>
      </c>
      <c r="D4353" s="3" t="s">
        <v>38</v>
      </c>
      <c r="E4353" s="3" t="s">
        <v>39</v>
      </c>
      <c r="F4353" s="3">
        <v>30</v>
      </c>
      <c r="G4353" s="3" t="s">
        <v>185</v>
      </c>
      <c r="H4353" s="3" t="s">
        <v>21</v>
      </c>
      <c r="I4353" s="3" t="s">
        <v>22</v>
      </c>
      <c r="J4353" s="3" t="s">
        <v>21</v>
      </c>
      <c r="K4353" s="3"/>
      <c r="L4353" s="3" t="s">
        <v>160</v>
      </c>
      <c r="M4353" s="3" t="s">
        <v>639</v>
      </c>
      <c r="N4353" s="3">
        <v>16</v>
      </c>
      <c r="O4353" s="3">
        <v>296</v>
      </c>
    </row>
    <row r="4354" spans="1:15" ht="17.100000000000001">
      <c r="A4354" s="3" t="s">
        <v>5249</v>
      </c>
      <c r="B4354" s="3" t="s">
        <v>166</v>
      </c>
      <c r="C4354" s="3" t="s">
        <v>159</v>
      </c>
      <c r="D4354" s="3" t="s">
        <v>91</v>
      </c>
      <c r="E4354" s="3" t="s">
        <v>92</v>
      </c>
      <c r="F4354" s="3">
        <v>30</v>
      </c>
      <c r="G4354" s="3" t="s">
        <v>947</v>
      </c>
      <c r="H4354" s="3" t="s">
        <v>21</v>
      </c>
      <c r="I4354" s="3" t="s">
        <v>22</v>
      </c>
      <c r="J4354" s="3" t="s">
        <v>21</v>
      </c>
      <c r="K4354" s="3"/>
      <c r="L4354" s="3" t="s">
        <v>104</v>
      </c>
      <c r="M4354" s="3" t="s">
        <v>173</v>
      </c>
      <c r="N4354" s="3">
        <v>0</v>
      </c>
      <c r="O4354" s="3">
        <v>238</v>
      </c>
    </row>
    <row r="4355" spans="1:15" ht="17.100000000000001">
      <c r="A4355" s="3" t="s">
        <v>5250</v>
      </c>
      <c r="B4355" s="3" t="s">
        <v>42</v>
      </c>
      <c r="C4355" s="3" t="s">
        <v>3854</v>
      </c>
      <c r="D4355" s="3" t="s">
        <v>20</v>
      </c>
      <c r="E4355" s="3" t="s">
        <v>339</v>
      </c>
      <c r="F4355" s="3">
        <v>30</v>
      </c>
      <c r="G4355" s="3" t="s">
        <v>338</v>
      </c>
      <c r="H4355" s="3" t="s">
        <v>21</v>
      </c>
      <c r="I4355" s="3" t="s">
        <v>22</v>
      </c>
      <c r="J4355" s="3" t="s">
        <v>21</v>
      </c>
      <c r="K4355" s="3"/>
      <c r="L4355" s="3" t="s">
        <v>160</v>
      </c>
      <c r="M4355" s="3" t="s">
        <v>24</v>
      </c>
      <c r="N4355" s="3">
        <v>15</v>
      </c>
      <c r="O4355" s="3">
        <v>254</v>
      </c>
    </row>
    <row r="4356" spans="1:15" ht="17.100000000000001">
      <c r="A4356" s="3" t="s">
        <v>5251</v>
      </c>
      <c r="B4356" s="3" t="s">
        <v>81</v>
      </c>
      <c r="C4356" s="3" t="s">
        <v>52</v>
      </c>
      <c r="D4356" s="3" t="s">
        <v>18</v>
      </c>
      <c r="E4356" s="3" t="s">
        <v>19</v>
      </c>
      <c r="F4356" s="3">
        <v>30</v>
      </c>
      <c r="G4356" s="3" t="s">
        <v>1530</v>
      </c>
      <c r="H4356" s="3" t="s">
        <v>21</v>
      </c>
      <c r="I4356" s="3" t="s">
        <v>22</v>
      </c>
      <c r="J4356" s="3" t="s">
        <v>21</v>
      </c>
      <c r="K4356" s="3"/>
      <c r="L4356" s="3" t="s">
        <v>333</v>
      </c>
      <c r="M4356" s="3" t="s">
        <v>367</v>
      </c>
      <c r="N4356" s="3">
        <v>19</v>
      </c>
      <c r="O4356" s="3">
        <v>286</v>
      </c>
    </row>
    <row r="4357" spans="1:15" ht="17.100000000000001">
      <c r="A4357" s="3" t="s">
        <v>5252</v>
      </c>
      <c r="B4357" s="3" t="s">
        <v>946</v>
      </c>
      <c r="C4357" s="3"/>
      <c r="D4357" s="3" t="s">
        <v>20</v>
      </c>
      <c r="E4357" s="3" t="s">
        <v>339</v>
      </c>
      <c r="F4357" s="3">
        <v>30</v>
      </c>
      <c r="G4357" s="3" t="s">
        <v>455</v>
      </c>
      <c r="H4357" s="3" t="s">
        <v>21</v>
      </c>
      <c r="I4357" s="3" t="s">
        <v>22</v>
      </c>
      <c r="J4357" s="3" t="s">
        <v>21</v>
      </c>
      <c r="K4357" s="3"/>
      <c r="L4357" s="3" t="s">
        <v>49</v>
      </c>
      <c r="M4357" s="3" t="s">
        <v>45</v>
      </c>
      <c r="N4357" s="3">
        <v>1</v>
      </c>
      <c r="O4357" s="3">
        <v>266</v>
      </c>
    </row>
    <row r="4358" spans="1:15" ht="17.100000000000001">
      <c r="A4358" s="3" t="s">
        <v>5253</v>
      </c>
      <c r="B4358" s="3" t="s">
        <v>16</v>
      </c>
      <c r="C4358" s="3" t="s">
        <v>136</v>
      </c>
      <c r="D4358" s="3" t="s">
        <v>91</v>
      </c>
      <c r="E4358" s="3" t="s">
        <v>92</v>
      </c>
      <c r="F4358" s="3">
        <v>30</v>
      </c>
      <c r="G4358" s="3" t="s">
        <v>330</v>
      </c>
      <c r="H4358" s="3" t="s">
        <v>21</v>
      </c>
      <c r="I4358" s="3" t="s">
        <v>22</v>
      </c>
      <c r="J4358" s="3" t="s">
        <v>21</v>
      </c>
      <c r="K4358" s="3"/>
      <c r="L4358" s="3" t="s">
        <v>218</v>
      </c>
      <c r="M4358" s="3" t="s">
        <v>639</v>
      </c>
      <c r="N4358" s="3">
        <v>128</v>
      </c>
      <c r="O4358" s="3">
        <v>451</v>
      </c>
    </row>
    <row r="4359" spans="1:15" ht="17.100000000000001">
      <c r="A4359" s="3" t="s">
        <v>5254</v>
      </c>
      <c r="B4359" s="3" t="s">
        <v>81</v>
      </c>
      <c r="C4359" s="3" t="s">
        <v>671</v>
      </c>
      <c r="D4359" s="3" t="s">
        <v>38</v>
      </c>
      <c r="E4359" s="3" t="s">
        <v>39</v>
      </c>
      <c r="F4359" s="3">
        <v>30</v>
      </c>
      <c r="G4359" s="3" t="s">
        <v>246</v>
      </c>
      <c r="H4359" s="3" t="s">
        <v>21</v>
      </c>
      <c r="I4359" s="3" t="s">
        <v>22</v>
      </c>
      <c r="J4359" s="3" t="s">
        <v>21</v>
      </c>
      <c r="K4359" s="3"/>
      <c r="L4359" s="3" t="s">
        <v>108</v>
      </c>
      <c r="M4359" s="3" t="s">
        <v>88</v>
      </c>
      <c r="N4359" s="3">
        <v>25</v>
      </c>
      <c r="O4359" s="3">
        <v>297</v>
      </c>
    </row>
    <row r="4360" spans="1:15" ht="17.100000000000001">
      <c r="A4360" s="3" t="s">
        <v>5255</v>
      </c>
      <c r="B4360" s="3" t="s">
        <v>81</v>
      </c>
      <c r="C4360" s="3" t="s">
        <v>470</v>
      </c>
      <c r="D4360" s="3" t="s">
        <v>18</v>
      </c>
      <c r="E4360" s="3" t="s">
        <v>19</v>
      </c>
      <c r="F4360" s="3">
        <v>30</v>
      </c>
      <c r="G4360" s="3" t="s">
        <v>74</v>
      </c>
      <c r="H4360" s="3" t="s">
        <v>21</v>
      </c>
      <c r="I4360" s="3" t="s">
        <v>22</v>
      </c>
      <c r="J4360" s="3" t="s">
        <v>21</v>
      </c>
      <c r="K4360" s="3"/>
      <c r="L4360" s="3" t="s">
        <v>247</v>
      </c>
      <c r="M4360" s="3" t="s">
        <v>347</v>
      </c>
      <c r="N4360" s="3">
        <v>30</v>
      </c>
      <c r="O4360" s="3">
        <v>273</v>
      </c>
    </row>
    <row r="4361" spans="1:15" ht="17.100000000000001">
      <c r="A4361" s="3" t="s">
        <v>5250</v>
      </c>
      <c r="B4361" s="3" t="s">
        <v>166</v>
      </c>
      <c r="C4361" s="3" t="s">
        <v>2189</v>
      </c>
      <c r="D4361" s="3" t="s">
        <v>2190</v>
      </c>
      <c r="E4361" s="3" t="s">
        <v>2191</v>
      </c>
      <c r="F4361" s="3">
        <v>30</v>
      </c>
      <c r="G4361" s="3" t="s">
        <v>623</v>
      </c>
      <c r="H4361" s="3" t="s">
        <v>21</v>
      </c>
      <c r="I4361" s="3" t="s">
        <v>22</v>
      </c>
      <c r="J4361" s="3" t="s">
        <v>21</v>
      </c>
      <c r="K4361" s="3"/>
      <c r="L4361" s="3" t="s">
        <v>75</v>
      </c>
      <c r="M4361" s="3" t="s">
        <v>3918</v>
      </c>
      <c r="N4361" s="3">
        <v>0</v>
      </c>
      <c r="O4361" s="3">
        <v>291</v>
      </c>
    </row>
    <row r="4362" spans="1:15" ht="17.100000000000001">
      <c r="A4362" s="3" t="s">
        <v>5256</v>
      </c>
      <c r="B4362" s="3" t="s">
        <v>81</v>
      </c>
      <c r="C4362" s="3" t="s">
        <v>449</v>
      </c>
      <c r="D4362" s="3" t="s">
        <v>38</v>
      </c>
      <c r="E4362" s="3" t="s">
        <v>39</v>
      </c>
      <c r="F4362" s="3">
        <v>30</v>
      </c>
      <c r="G4362" s="3" t="s">
        <v>74</v>
      </c>
      <c r="H4362" s="3" t="s">
        <v>21</v>
      </c>
      <c r="I4362" s="3" t="s">
        <v>22</v>
      </c>
      <c r="J4362" s="3" t="s">
        <v>21</v>
      </c>
      <c r="K4362" s="3"/>
      <c r="L4362" s="3" t="s">
        <v>87</v>
      </c>
      <c r="M4362" s="3" t="s">
        <v>227</v>
      </c>
      <c r="N4362" s="3">
        <v>7</v>
      </c>
      <c r="O4362" s="3">
        <v>346</v>
      </c>
    </row>
    <row r="4363" spans="1:15" ht="17.100000000000001">
      <c r="A4363" s="3" t="s">
        <v>5257</v>
      </c>
      <c r="B4363" s="3" t="s">
        <v>81</v>
      </c>
      <c r="C4363" s="3" t="s">
        <v>134</v>
      </c>
      <c r="D4363" s="3" t="s">
        <v>38</v>
      </c>
      <c r="E4363" s="3" t="s">
        <v>39</v>
      </c>
      <c r="F4363" s="3">
        <v>30</v>
      </c>
      <c r="G4363" s="3" t="s">
        <v>40</v>
      </c>
      <c r="H4363" s="3" t="s">
        <v>21</v>
      </c>
      <c r="I4363" s="3" t="s">
        <v>22</v>
      </c>
      <c r="J4363" s="3" t="s">
        <v>21</v>
      </c>
      <c r="K4363" s="3"/>
      <c r="L4363" s="3" t="s">
        <v>247</v>
      </c>
      <c r="M4363" s="3" t="s">
        <v>4447</v>
      </c>
      <c r="N4363" s="3">
        <v>16</v>
      </c>
      <c r="O4363" s="3">
        <v>367</v>
      </c>
    </row>
    <row r="4364" spans="1:15" ht="17.100000000000001">
      <c r="A4364" s="3" t="s">
        <v>5258</v>
      </c>
      <c r="B4364" s="3" t="s">
        <v>72</v>
      </c>
      <c r="C4364" s="3" t="s">
        <v>4780</v>
      </c>
      <c r="D4364" s="3" t="s">
        <v>20</v>
      </c>
      <c r="E4364" s="3" t="s">
        <v>4462</v>
      </c>
      <c r="F4364" s="3">
        <v>30</v>
      </c>
      <c r="G4364" s="3" t="s">
        <v>3138</v>
      </c>
      <c r="H4364" s="3" t="s">
        <v>21</v>
      </c>
      <c r="I4364" s="3" t="s">
        <v>22</v>
      </c>
      <c r="J4364" s="3" t="s">
        <v>21</v>
      </c>
      <c r="K4364" s="3"/>
      <c r="L4364" s="3" t="s">
        <v>160</v>
      </c>
      <c r="M4364" s="3" t="s">
        <v>45</v>
      </c>
      <c r="N4364" s="3">
        <v>7</v>
      </c>
      <c r="O4364" s="3">
        <v>188</v>
      </c>
    </row>
    <row r="4365" spans="1:15" ht="17.100000000000001">
      <c r="A4365" s="3" t="s">
        <v>5259</v>
      </c>
      <c r="B4365" s="3" t="s">
        <v>81</v>
      </c>
      <c r="C4365" s="3" t="s">
        <v>259</v>
      </c>
      <c r="D4365" s="3" t="s">
        <v>18</v>
      </c>
      <c r="E4365" s="3" t="s">
        <v>19</v>
      </c>
      <c r="F4365" s="3">
        <v>30</v>
      </c>
      <c r="G4365" s="3" t="s">
        <v>2162</v>
      </c>
      <c r="H4365" s="3" t="s">
        <v>21</v>
      </c>
      <c r="I4365" s="3" t="s">
        <v>22</v>
      </c>
      <c r="J4365" s="3" t="s">
        <v>21</v>
      </c>
      <c r="K4365" s="3"/>
      <c r="L4365" s="3" t="s">
        <v>104</v>
      </c>
      <c r="M4365" s="3" t="s">
        <v>2215</v>
      </c>
      <c r="N4365" s="3">
        <v>24</v>
      </c>
      <c r="O4365" s="3">
        <v>423</v>
      </c>
    </row>
    <row r="4366" spans="1:15" ht="17.100000000000001">
      <c r="A4366" s="3" t="s">
        <v>5260</v>
      </c>
      <c r="B4366" s="3" t="s">
        <v>81</v>
      </c>
      <c r="C4366" s="3" t="s">
        <v>674</v>
      </c>
      <c r="D4366" s="3" t="s">
        <v>20</v>
      </c>
      <c r="E4366" s="3" t="s">
        <v>339</v>
      </c>
      <c r="F4366" s="3">
        <v>30</v>
      </c>
      <c r="G4366" s="3" t="s">
        <v>284</v>
      </c>
      <c r="H4366" s="3" t="s">
        <v>21</v>
      </c>
      <c r="I4366" s="3" t="s">
        <v>22</v>
      </c>
      <c r="J4366" s="3" t="s">
        <v>21</v>
      </c>
      <c r="K4366" s="3"/>
      <c r="L4366" s="3" t="s">
        <v>247</v>
      </c>
      <c r="M4366" s="3" t="s">
        <v>1319</v>
      </c>
      <c r="N4366" s="3">
        <v>35</v>
      </c>
      <c r="O4366" s="3">
        <v>391</v>
      </c>
    </row>
    <row r="4367" spans="1:15" ht="17.100000000000001">
      <c r="A4367" s="3" t="s">
        <v>5261</v>
      </c>
      <c r="B4367" s="3" t="s">
        <v>198</v>
      </c>
      <c r="C4367" s="3" t="s">
        <v>470</v>
      </c>
      <c r="D4367" s="3" t="s">
        <v>18</v>
      </c>
      <c r="E4367" s="3" t="s">
        <v>19</v>
      </c>
      <c r="F4367" s="3">
        <v>30</v>
      </c>
      <c r="G4367" s="3" t="s">
        <v>1062</v>
      </c>
      <c r="H4367" s="3" t="s">
        <v>21</v>
      </c>
      <c r="I4367" s="3" t="s">
        <v>22</v>
      </c>
      <c r="J4367" s="3" t="s">
        <v>21</v>
      </c>
      <c r="K4367" s="3"/>
      <c r="L4367" s="3" t="s">
        <v>247</v>
      </c>
      <c r="M4367" s="3" t="s">
        <v>205</v>
      </c>
      <c r="N4367" s="3">
        <v>74</v>
      </c>
      <c r="O4367" s="3">
        <v>369</v>
      </c>
    </row>
    <row r="4368" spans="1:15" ht="17.100000000000001">
      <c r="A4368" s="3" t="s">
        <v>5262</v>
      </c>
      <c r="B4368" s="3" t="s">
        <v>81</v>
      </c>
      <c r="C4368" s="3" t="s">
        <v>154</v>
      </c>
      <c r="D4368" s="3" t="s">
        <v>91</v>
      </c>
      <c r="E4368" s="3" t="s">
        <v>92</v>
      </c>
      <c r="F4368" s="3">
        <v>30</v>
      </c>
      <c r="G4368" s="3" t="s">
        <v>74</v>
      </c>
      <c r="H4368" s="3" t="s">
        <v>21</v>
      </c>
      <c r="I4368" s="3" t="s">
        <v>22</v>
      </c>
      <c r="J4368" s="3" t="s">
        <v>21</v>
      </c>
      <c r="K4368" s="3" t="s">
        <v>172</v>
      </c>
      <c r="L4368" s="3" t="s">
        <v>333</v>
      </c>
      <c r="M4368" s="3" t="s">
        <v>139</v>
      </c>
      <c r="N4368" s="3">
        <v>20</v>
      </c>
      <c r="O4368" s="3">
        <v>329</v>
      </c>
    </row>
    <row r="4369" spans="1:15" ht="17.100000000000001">
      <c r="A4369" s="3" t="s">
        <v>5263</v>
      </c>
      <c r="B4369" s="3" t="s">
        <v>16</v>
      </c>
      <c r="C4369" s="3" t="s">
        <v>5264</v>
      </c>
      <c r="D4369" s="3" t="s">
        <v>20</v>
      </c>
      <c r="E4369" s="3" t="s">
        <v>3438</v>
      </c>
      <c r="F4369" s="3">
        <v>30</v>
      </c>
      <c r="G4369" s="3" t="s">
        <v>74</v>
      </c>
      <c r="H4369" s="3" t="s">
        <v>21</v>
      </c>
      <c r="I4369" s="3" t="s">
        <v>22</v>
      </c>
      <c r="J4369" s="3" t="s">
        <v>21</v>
      </c>
      <c r="K4369" s="3" t="s">
        <v>5265</v>
      </c>
      <c r="L4369" s="3" t="s">
        <v>33</v>
      </c>
      <c r="M4369" s="3" t="s">
        <v>50</v>
      </c>
      <c r="N4369" s="3">
        <v>112</v>
      </c>
      <c r="O4369" s="3">
        <v>328</v>
      </c>
    </row>
    <row r="4370" spans="1:15" ht="17.100000000000001">
      <c r="A4370" s="3" t="s">
        <v>5266</v>
      </c>
      <c r="B4370" s="3" t="s">
        <v>946</v>
      </c>
      <c r="C4370" s="3" t="s">
        <v>3353</v>
      </c>
      <c r="D4370" s="3" t="s">
        <v>2190</v>
      </c>
      <c r="E4370" s="3" t="s">
        <v>2191</v>
      </c>
      <c r="F4370" s="3">
        <v>30</v>
      </c>
      <c r="G4370" s="3" t="s">
        <v>390</v>
      </c>
      <c r="H4370" s="3" t="s">
        <v>21</v>
      </c>
      <c r="I4370" s="3" t="s">
        <v>22</v>
      </c>
      <c r="J4370" s="3" t="s">
        <v>21</v>
      </c>
      <c r="K4370" s="3"/>
      <c r="L4370" s="3" t="s">
        <v>104</v>
      </c>
      <c r="M4370" s="3" t="s">
        <v>306</v>
      </c>
      <c r="N4370" s="3">
        <v>2</v>
      </c>
      <c r="O4370" s="3">
        <v>284</v>
      </c>
    </row>
    <row r="4371" spans="1:15" ht="17.100000000000001">
      <c r="A4371" s="3" t="s">
        <v>5267</v>
      </c>
      <c r="B4371" s="3" t="s">
        <v>81</v>
      </c>
      <c r="C4371" s="3" t="s">
        <v>275</v>
      </c>
      <c r="D4371" s="3" t="s">
        <v>91</v>
      </c>
      <c r="E4371" s="3" t="s">
        <v>92</v>
      </c>
      <c r="F4371" s="3">
        <v>30</v>
      </c>
      <c r="G4371" s="3" t="s">
        <v>2393</v>
      </c>
      <c r="H4371" s="3" t="s">
        <v>21</v>
      </c>
      <c r="I4371" s="3" t="s">
        <v>22</v>
      </c>
      <c r="J4371" s="3" t="s">
        <v>21</v>
      </c>
      <c r="K4371" s="3"/>
      <c r="L4371" s="3" t="s">
        <v>218</v>
      </c>
      <c r="M4371" s="3" t="s">
        <v>367</v>
      </c>
      <c r="N4371" s="3">
        <v>17</v>
      </c>
      <c r="O4371" s="3">
        <v>327</v>
      </c>
    </row>
    <row r="4372" spans="1:15" ht="17.100000000000001">
      <c r="A4372" s="3" t="s">
        <v>5268</v>
      </c>
      <c r="B4372" s="3" t="s">
        <v>645</v>
      </c>
      <c r="C4372" s="3" t="s">
        <v>364</v>
      </c>
      <c r="D4372" s="3" t="s">
        <v>20</v>
      </c>
      <c r="E4372" s="3" t="s">
        <v>339</v>
      </c>
      <c r="F4372" s="3">
        <v>30</v>
      </c>
      <c r="G4372" s="3" t="s">
        <v>284</v>
      </c>
      <c r="H4372" s="3" t="s">
        <v>21</v>
      </c>
      <c r="I4372" s="3" t="s">
        <v>22</v>
      </c>
      <c r="J4372" s="3" t="s">
        <v>21</v>
      </c>
      <c r="K4372" s="3"/>
      <c r="L4372" s="3" t="s">
        <v>914</v>
      </c>
      <c r="M4372" s="3" t="s">
        <v>205</v>
      </c>
      <c r="N4372" s="3">
        <v>9</v>
      </c>
      <c r="O4372" s="3">
        <v>221</v>
      </c>
    </row>
    <row r="4373" spans="1:15" ht="17.100000000000001">
      <c r="A4373" s="3" t="s">
        <v>5269</v>
      </c>
      <c r="B4373" s="3" t="s">
        <v>72</v>
      </c>
      <c r="C4373" s="3" t="s">
        <v>112</v>
      </c>
      <c r="D4373" s="3" t="s">
        <v>38</v>
      </c>
      <c r="E4373" s="3" t="s">
        <v>39</v>
      </c>
      <c r="F4373" s="3">
        <v>30</v>
      </c>
      <c r="G4373" s="3" t="s">
        <v>285</v>
      </c>
      <c r="H4373" s="3" t="s">
        <v>21</v>
      </c>
      <c r="I4373" s="3" t="s">
        <v>22</v>
      </c>
      <c r="J4373" s="3" t="s">
        <v>21</v>
      </c>
      <c r="K4373" s="3"/>
      <c r="L4373" s="3" t="s">
        <v>104</v>
      </c>
      <c r="M4373" s="3" t="s">
        <v>639</v>
      </c>
      <c r="N4373" s="3">
        <v>3</v>
      </c>
      <c r="O4373" s="3">
        <v>309</v>
      </c>
    </row>
    <row r="4374" spans="1:15" ht="17.100000000000001">
      <c r="A4374" s="3" t="s">
        <v>4033</v>
      </c>
      <c r="B4374" s="3" t="s">
        <v>115</v>
      </c>
      <c r="C4374" s="3" t="s">
        <v>2744</v>
      </c>
      <c r="D4374" s="3" t="s">
        <v>20</v>
      </c>
      <c r="E4374" s="3" t="s">
        <v>339</v>
      </c>
      <c r="F4374" s="3">
        <v>30</v>
      </c>
      <c r="G4374" s="3" t="s">
        <v>252</v>
      </c>
      <c r="H4374" s="3" t="s">
        <v>21</v>
      </c>
      <c r="I4374" s="3" t="s">
        <v>22</v>
      </c>
      <c r="J4374" s="3" t="s">
        <v>21</v>
      </c>
      <c r="K4374" s="3"/>
      <c r="L4374" s="3" t="s">
        <v>44</v>
      </c>
      <c r="M4374" s="3" t="s">
        <v>173</v>
      </c>
      <c r="N4374" s="3">
        <v>22</v>
      </c>
      <c r="O4374" s="3">
        <v>292</v>
      </c>
    </row>
    <row r="4375" spans="1:15" ht="17.100000000000001">
      <c r="A4375" s="3" t="s">
        <v>5270</v>
      </c>
      <c r="B4375" s="3" t="s">
        <v>81</v>
      </c>
      <c r="C4375" s="3" t="s">
        <v>157</v>
      </c>
      <c r="D4375" s="3" t="s">
        <v>91</v>
      </c>
      <c r="E4375" s="3" t="s">
        <v>92</v>
      </c>
      <c r="F4375" s="3">
        <v>30</v>
      </c>
      <c r="G4375" s="3" t="s">
        <v>74</v>
      </c>
      <c r="H4375" s="3" t="s">
        <v>21</v>
      </c>
      <c r="I4375" s="3" t="s">
        <v>22</v>
      </c>
      <c r="J4375" s="3" t="s">
        <v>21</v>
      </c>
      <c r="K4375" s="3" t="s">
        <v>1433</v>
      </c>
      <c r="L4375" s="3" t="s">
        <v>122</v>
      </c>
      <c r="M4375" s="3" t="s">
        <v>324</v>
      </c>
      <c r="N4375" s="3">
        <v>5</v>
      </c>
      <c r="O4375" s="3">
        <v>286</v>
      </c>
    </row>
    <row r="4376" spans="1:15" ht="17.100000000000001">
      <c r="A4376" s="3" t="s">
        <v>5271</v>
      </c>
      <c r="B4376" s="3" t="s">
        <v>31</v>
      </c>
      <c r="C4376" s="3" t="s">
        <v>836</v>
      </c>
      <c r="D4376" s="3" t="s">
        <v>62</v>
      </c>
      <c r="E4376" s="3" t="s">
        <v>63</v>
      </c>
      <c r="F4376" s="3">
        <v>30</v>
      </c>
      <c r="G4376" s="3" t="s">
        <v>69</v>
      </c>
      <c r="H4376" s="3" t="s">
        <v>21</v>
      </c>
      <c r="I4376" s="3" t="s">
        <v>22</v>
      </c>
      <c r="J4376" s="3" t="s">
        <v>21</v>
      </c>
      <c r="K4376" s="3"/>
      <c r="L4376" s="3" t="s">
        <v>333</v>
      </c>
      <c r="M4376" s="3" t="s">
        <v>3224</v>
      </c>
      <c r="N4376" s="3">
        <v>9</v>
      </c>
      <c r="O4376" s="3">
        <v>439</v>
      </c>
    </row>
    <row r="4377" spans="1:15" ht="17.100000000000001">
      <c r="A4377" s="3" t="s">
        <v>5272</v>
      </c>
      <c r="B4377" s="3" t="s">
        <v>16</v>
      </c>
      <c r="C4377" s="3" t="s">
        <v>402</v>
      </c>
      <c r="D4377" s="3" t="s">
        <v>38</v>
      </c>
      <c r="E4377" s="3" t="s">
        <v>39</v>
      </c>
      <c r="F4377" s="3">
        <v>30</v>
      </c>
      <c r="G4377" s="3" t="s">
        <v>623</v>
      </c>
      <c r="H4377" s="3" t="s">
        <v>21</v>
      </c>
      <c r="I4377" s="3" t="s">
        <v>22</v>
      </c>
      <c r="J4377" s="3" t="s">
        <v>21</v>
      </c>
      <c r="K4377" s="3"/>
      <c r="L4377" s="3" t="s">
        <v>333</v>
      </c>
      <c r="M4377" s="3" t="s">
        <v>3224</v>
      </c>
      <c r="N4377" s="3">
        <v>90</v>
      </c>
      <c r="O4377" s="3">
        <v>321</v>
      </c>
    </row>
    <row r="4378" spans="1:15" ht="17.100000000000001">
      <c r="A4378" s="3" t="s">
        <v>5273</v>
      </c>
      <c r="B4378" s="3" t="s">
        <v>42</v>
      </c>
      <c r="C4378" s="3" t="s">
        <v>455</v>
      </c>
      <c r="D4378" s="3" t="s">
        <v>38</v>
      </c>
      <c r="E4378" s="3" t="s">
        <v>39</v>
      </c>
      <c r="F4378" s="3">
        <v>30</v>
      </c>
      <c r="G4378" s="3" t="s">
        <v>378</v>
      </c>
      <c r="H4378" s="3" t="s">
        <v>21</v>
      </c>
      <c r="I4378" s="3" t="s">
        <v>22</v>
      </c>
      <c r="J4378" s="3" t="s">
        <v>21</v>
      </c>
      <c r="K4378" s="3"/>
      <c r="L4378" s="3" t="s">
        <v>160</v>
      </c>
      <c r="M4378" s="3" t="s">
        <v>88</v>
      </c>
      <c r="N4378" s="3">
        <v>28</v>
      </c>
      <c r="O4378" s="3">
        <v>285</v>
      </c>
    </row>
    <row r="4379" spans="1:15" ht="17.100000000000001">
      <c r="A4379" s="3" t="s">
        <v>5274</v>
      </c>
      <c r="B4379" s="3" t="s">
        <v>789</v>
      </c>
      <c r="C4379" s="3" t="s">
        <v>32</v>
      </c>
      <c r="D4379" s="3" t="s">
        <v>18</v>
      </c>
      <c r="E4379" s="3" t="s">
        <v>19</v>
      </c>
      <c r="F4379" s="3">
        <v>30</v>
      </c>
      <c r="G4379" s="3" t="s">
        <v>69</v>
      </c>
      <c r="H4379" s="3" t="s">
        <v>21</v>
      </c>
      <c r="I4379" s="3" t="s">
        <v>22</v>
      </c>
      <c r="J4379" s="3" t="s">
        <v>21</v>
      </c>
      <c r="K4379" s="3"/>
      <c r="L4379" s="3" t="s">
        <v>44</v>
      </c>
      <c r="M4379" s="3" t="s">
        <v>227</v>
      </c>
      <c r="N4379" s="3">
        <v>78</v>
      </c>
      <c r="O4379" s="3">
        <v>381</v>
      </c>
    </row>
    <row r="4380" spans="1:15" ht="17.100000000000001">
      <c r="A4380" s="3" t="s">
        <v>5275</v>
      </c>
      <c r="B4380" s="3" t="s">
        <v>734</v>
      </c>
      <c r="C4380" s="3" t="s">
        <v>56</v>
      </c>
      <c r="D4380" s="3" t="s">
        <v>38</v>
      </c>
      <c r="E4380" s="3" t="s">
        <v>39</v>
      </c>
      <c r="F4380" s="3">
        <v>30</v>
      </c>
      <c r="G4380" s="3" t="s">
        <v>657</v>
      </c>
      <c r="H4380" s="3" t="s">
        <v>21</v>
      </c>
      <c r="I4380" s="3" t="s">
        <v>22</v>
      </c>
      <c r="J4380" s="3" t="s">
        <v>21</v>
      </c>
      <c r="K4380" s="3" t="s">
        <v>421</v>
      </c>
      <c r="L4380" s="3" t="s">
        <v>49</v>
      </c>
      <c r="M4380" s="3" t="s">
        <v>45</v>
      </c>
      <c r="N4380" s="3">
        <v>68</v>
      </c>
      <c r="O4380" s="3">
        <v>352</v>
      </c>
    </row>
    <row r="4381" spans="1:15" ht="17.100000000000001">
      <c r="A4381" s="3" t="s">
        <v>5276</v>
      </c>
      <c r="B4381" s="3" t="s">
        <v>951</v>
      </c>
      <c r="C4381" s="3"/>
      <c r="D4381" s="3" t="s">
        <v>20</v>
      </c>
      <c r="E4381" s="3" t="s">
        <v>339</v>
      </c>
      <c r="F4381" s="3">
        <v>30</v>
      </c>
      <c r="G4381" s="3" t="s">
        <v>962</v>
      </c>
      <c r="H4381" s="3" t="s">
        <v>21</v>
      </c>
      <c r="I4381" s="3" t="s">
        <v>22</v>
      </c>
      <c r="J4381" s="3" t="s">
        <v>21</v>
      </c>
      <c r="K4381" s="3"/>
      <c r="L4381" s="3" t="s">
        <v>160</v>
      </c>
      <c r="M4381" s="3" t="s">
        <v>50</v>
      </c>
      <c r="N4381" s="3">
        <v>33</v>
      </c>
      <c r="O4381" s="3">
        <v>325</v>
      </c>
    </row>
    <row r="4382" spans="1:15" ht="17.100000000000001">
      <c r="A4382" s="3" t="s">
        <v>5277</v>
      </c>
      <c r="B4382" s="3" t="s">
        <v>278</v>
      </c>
      <c r="C4382" s="3" t="s">
        <v>177</v>
      </c>
      <c r="D4382" s="3" t="s">
        <v>18</v>
      </c>
      <c r="E4382" s="3" t="s">
        <v>19</v>
      </c>
      <c r="F4382" s="3">
        <v>30</v>
      </c>
      <c r="G4382" s="3" t="s">
        <v>373</v>
      </c>
      <c r="H4382" s="3" t="s">
        <v>21</v>
      </c>
      <c r="I4382" s="3" t="s">
        <v>22</v>
      </c>
      <c r="J4382" s="3" t="s">
        <v>21</v>
      </c>
      <c r="K4382" s="3"/>
      <c r="L4382" s="3" t="s">
        <v>160</v>
      </c>
      <c r="M4382" s="3" t="s">
        <v>88</v>
      </c>
      <c r="N4382" s="3">
        <v>38</v>
      </c>
      <c r="O4382" s="3">
        <v>227</v>
      </c>
    </row>
    <row r="4383" spans="1:15" ht="17.100000000000001">
      <c r="A4383" s="3" t="s">
        <v>5278</v>
      </c>
      <c r="B4383" s="3" t="s">
        <v>81</v>
      </c>
      <c r="C4383" s="3" t="s">
        <v>836</v>
      </c>
      <c r="D4383" s="3" t="s">
        <v>62</v>
      </c>
      <c r="E4383" s="3" t="s">
        <v>63</v>
      </c>
      <c r="F4383" s="3">
        <v>30</v>
      </c>
      <c r="G4383" s="3" t="s">
        <v>294</v>
      </c>
      <c r="H4383" s="3" t="s">
        <v>21</v>
      </c>
      <c r="I4383" s="3" t="s">
        <v>22</v>
      </c>
      <c r="J4383" s="3" t="s">
        <v>21</v>
      </c>
      <c r="K4383" s="3"/>
      <c r="L4383" s="3" t="s">
        <v>247</v>
      </c>
      <c r="M4383" s="3" t="s">
        <v>147</v>
      </c>
      <c r="N4383" s="3">
        <v>19</v>
      </c>
      <c r="O4383" s="3">
        <v>269</v>
      </c>
    </row>
    <row r="4384" spans="1:15" ht="17.100000000000001">
      <c r="A4384" s="3" t="s">
        <v>5279</v>
      </c>
      <c r="B4384" s="3" t="s">
        <v>106</v>
      </c>
      <c r="C4384" s="3" t="s">
        <v>674</v>
      </c>
      <c r="D4384" s="3" t="s">
        <v>20</v>
      </c>
      <c r="E4384" s="3" t="s">
        <v>339</v>
      </c>
      <c r="F4384" s="3">
        <v>30</v>
      </c>
      <c r="G4384" s="3" t="s">
        <v>112</v>
      </c>
      <c r="H4384" s="3" t="s">
        <v>21</v>
      </c>
      <c r="I4384" s="3" t="s">
        <v>22</v>
      </c>
      <c r="J4384" s="3" t="s">
        <v>21</v>
      </c>
      <c r="K4384" s="3"/>
      <c r="L4384" s="3" t="s">
        <v>104</v>
      </c>
      <c r="M4384" s="3" t="s">
        <v>347</v>
      </c>
      <c r="N4384" s="3">
        <v>25</v>
      </c>
      <c r="O4384" s="3">
        <v>276</v>
      </c>
    </row>
    <row r="4385" spans="1:15" ht="17.100000000000001">
      <c r="A4385" s="3" t="s">
        <v>2580</v>
      </c>
      <c r="B4385" s="3" t="s">
        <v>42</v>
      </c>
      <c r="C4385" s="3" t="s">
        <v>1184</v>
      </c>
      <c r="D4385" s="3" t="s">
        <v>20</v>
      </c>
      <c r="E4385" s="3" t="s">
        <v>339</v>
      </c>
      <c r="F4385" s="3">
        <v>30</v>
      </c>
      <c r="G4385" s="3" t="s">
        <v>1184</v>
      </c>
      <c r="H4385" s="3" t="s">
        <v>21</v>
      </c>
      <c r="I4385" s="3" t="s">
        <v>22</v>
      </c>
      <c r="J4385" s="3" t="s">
        <v>21</v>
      </c>
      <c r="K4385" s="3"/>
      <c r="L4385" s="3" t="s">
        <v>87</v>
      </c>
      <c r="M4385" s="3" t="s">
        <v>205</v>
      </c>
      <c r="N4385" s="3">
        <v>2</v>
      </c>
      <c r="O4385" s="3">
        <v>192</v>
      </c>
    </row>
    <row r="4386" spans="1:15" ht="17.100000000000001">
      <c r="A4386" s="3" t="s">
        <v>5280</v>
      </c>
      <c r="B4386" s="3" t="s">
        <v>16</v>
      </c>
      <c r="C4386" s="3" t="s">
        <v>1895</v>
      </c>
      <c r="D4386" s="3" t="s">
        <v>20</v>
      </c>
      <c r="E4386" s="3" t="s">
        <v>339</v>
      </c>
      <c r="F4386" s="3">
        <v>30</v>
      </c>
      <c r="G4386" s="3" t="s">
        <v>455</v>
      </c>
      <c r="H4386" s="3" t="s">
        <v>21</v>
      </c>
      <c r="I4386" s="3" t="s">
        <v>22</v>
      </c>
      <c r="J4386" s="3" t="s">
        <v>21</v>
      </c>
      <c r="K4386" s="3"/>
      <c r="L4386" s="3" t="s">
        <v>247</v>
      </c>
      <c r="M4386" s="3" t="s">
        <v>3953</v>
      </c>
      <c r="N4386" s="3">
        <v>79</v>
      </c>
      <c r="O4386" s="3">
        <v>403</v>
      </c>
    </row>
    <row r="4387" spans="1:15" ht="17.100000000000001">
      <c r="A4387" s="3" t="s">
        <v>5281</v>
      </c>
      <c r="B4387" s="3" t="s">
        <v>72</v>
      </c>
      <c r="C4387" s="3" t="s">
        <v>2232</v>
      </c>
      <c r="D4387" s="3" t="s">
        <v>20</v>
      </c>
      <c r="E4387" s="3" t="s">
        <v>339</v>
      </c>
      <c r="F4387" s="3">
        <v>30</v>
      </c>
      <c r="G4387" s="3" t="s">
        <v>57</v>
      </c>
      <c r="H4387" s="3" t="s">
        <v>21</v>
      </c>
      <c r="I4387" s="3" t="s">
        <v>22</v>
      </c>
      <c r="J4387" s="3" t="s">
        <v>21</v>
      </c>
      <c r="K4387" s="3"/>
      <c r="L4387" s="3" t="s">
        <v>160</v>
      </c>
      <c r="M4387" s="3" t="s">
        <v>88</v>
      </c>
      <c r="N4387" s="3">
        <v>13</v>
      </c>
      <c r="O4387" s="3">
        <v>382</v>
      </c>
    </row>
    <row r="4388" spans="1:15" ht="17.100000000000001">
      <c r="A4388" s="3" t="s">
        <v>5282</v>
      </c>
      <c r="B4388" s="3" t="s">
        <v>680</v>
      </c>
      <c r="C4388" s="3" t="s">
        <v>1009</v>
      </c>
      <c r="D4388" s="3" t="s">
        <v>62</v>
      </c>
      <c r="E4388" s="3" t="s">
        <v>63</v>
      </c>
      <c r="F4388" s="3">
        <v>30</v>
      </c>
      <c r="G4388" s="3" t="s">
        <v>459</v>
      </c>
      <c r="H4388" s="3" t="s">
        <v>21</v>
      </c>
      <c r="I4388" s="3" t="s">
        <v>22</v>
      </c>
      <c r="J4388" s="3" t="s">
        <v>21</v>
      </c>
      <c r="K4388" s="3"/>
      <c r="L4388" s="3" t="s">
        <v>209</v>
      </c>
      <c r="M4388" s="3" t="s">
        <v>139</v>
      </c>
      <c r="N4388" s="3">
        <v>34</v>
      </c>
      <c r="O4388" s="3">
        <v>389</v>
      </c>
    </row>
    <row r="4389" spans="1:15" ht="17.100000000000001">
      <c r="A4389" s="3" t="s">
        <v>5283</v>
      </c>
      <c r="B4389" s="3" t="s">
        <v>166</v>
      </c>
      <c r="C4389" s="3" t="s">
        <v>124</v>
      </c>
      <c r="D4389" s="3" t="s">
        <v>91</v>
      </c>
      <c r="E4389" s="3" t="s">
        <v>92</v>
      </c>
      <c r="F4389" s="3">
        <v>30</v>
      </c>
      <c r="G4389" s="3" t="s">
        <v>2243</v>
      </c>
      <c r="H4389" s="3" t="s">
        <v>21</v>
      </c>
      <c r="I4389" s="3" t="s">
        <v>22</v>
      </c>
      <c r="J4389" s="3" t="s">
        <v>21</v>
      </c>
      <c r="K4389" s="3"/>
      <c r="L4389" s="3" t="s">
        <v>191</v>
      </c>
      <c r="M4389" s="3" t="s">
        <v>3918</v>
      </c>
      <c r="N4389" s="3">
        <v>0</v>
      </c>
      <c r="O4389" s="3">
        <v>148</v>
      </c>
    </row>
    <row r="4390" spans="1:15" ht="17.100000000000001">
      <c r="A4390" s="3" t="s">
        <v>5284</v>
      </c>
      <c r="B4390" s="3" t="s">
        <v>278</v>
      </c>
      <c r="C4390" s="3" t="s">
        <v>5285</v>
      </c>
      <c r="D4390" s="3" t="s">
        <v>20</v>
      </c>
      <c r="E4390" s="3" t="s">
        <v>3438</v>
      </c>
      <c r="F4390" s="3">
        <v>30</v>
      </c>
      <c r="G4390" s="3" t="s">
        <v>2010</v>
      </c>
      <c r="H4390" s="3" t="s">
        <v>21</v>
      </c>
      <c r="I4390" s="3" t="s">
        <v>22</v>
      </c>
      <c r="J4390" s="3" t="s">
        <v>21</v>
      </c>
      <c r="K4390" s="3" t="s">
        <v>563</v>
      </c>
      <c r="L4390" s="3" t="s">
        <v>104</v>
      </c>
      <c r="M4390" s="3" t="s">
        <v>347</v>
      </c>
      <c r="N4390" s="3">
        <v>18</v>
      </c>
      <c r="O4390" s="3">
        <v>203</v>
      </c>
    </row>
    <row r="4391" spans="1:15" ht="17.100000000000001">
      <c r="A4391" s="3" t="s">
        <v>5286</v>
      </c>
      <c r="B4391" s="3" t="s">
        <v>81</v>
      </c>
      <c r="C4391" s="3" t="s">
        <v>2232</v>
      </c>
      <c r="D4391" s="3" t="s">
        <v>20</v>
      </c>
      <c r="E4391" s="3" t="s">
        <v>339</v>
      </c>
      <c r="F4391" s="3">
        <v>30</v>
      </c>
      <c r="G4391" s="3" t="s">
        <v>586</v>
      </c>
      <c r="H4391" s="3" t="s">
        <v>21</v>
      </c>
      <c r="I4391" s="3" t="s">
        <v>22</v>
      </c>
      <c r="J4391" s="3" t="s">
        <v>21</v>
      </c>
      <c r="K4391" s="3"/>
      <c r="L4391" s="3" t="s">
        <v>108</v>
      </c>
      <c r="M4391" s="3" t="s">
        <v>147</v>
      </c>
      <c r="N4391" s="3">
        <v>20</v>
      </c>
      <c r="O4391" s="3">
        <v>366</v>
      </c>
    </row>
    <row r="4392" spans="1:15" ht="17.100000000000001">
      <c r="A4392" s="3" t="s">
        <v>5287</v>
      </c>
      <c r="B4392" s="3" t="s">
        <v>16</v>
      </c>
      <c r="C4392" s="3" t="s">
        <v>5288</v>
      </c>
      <c r="D4392" s="3" t="s">
        <v>20</v>
      </c>
      <c r="E4392" s="3" t="s">
        <v>5289</v>
      </c>
      <c r="F4392" s="3">
        <v>30</v>
      </c>
      <c r="G4392" s="3" t="s">
        <v>1019</v>
      </c>
      <c r="H4392" s="3" t="s">
        <v>21</v>
      </c>
      <c r="I4392" s="3" t="s">
        <v>1020</v>
      </c>
      <c r="J4392" s="3" t="s">
        <v>21</v>
      </c>
      <c r="K4392" s="3" t="s">
        <v>145</v>
      </c>
      <c r="L4392" s="3" t="s">
        <v>160</v>
      </c>
      <c r="M4392" s="3" t="s">
        <v>639</v>
      </c>
      <c r="N4392" s="3">
        <v>95</v>
      </c>
      <c r="O4392" s="3">
        <v>337</v>
      </c>
    </row>
    <row r="4393" spans="1:15" ht="17.100000000000001">
      <c r="A4393" s="3" t="s">
        <v>5290</v>
      </c>
      <c r="B4393" s="3" t="s">
        <v>42</v>
      </c>
      <c r="C4393" s="3" t="s">
        <v>207</v>
      </c>
      <c r="D4393" s="3" t="s">
        <v>18</v>
      </c>
      <c r="E4393" s="3" t="s">
        <v>19</v>
      </c>
      <c r="F4393" s="3">
        <v>30</v>
      </c>
      <c r="G4393" s="3" t="s">
        <v>2301</v>
      </c>
      <c r="H4393" s="3" t="s">
        <v>21</v>
      </c>
      <c r="I4393" s="3" t="s">
        <v>22</v>
      </c>
      <c r="J4393" s="3" t="s">
        <v>21</v>
      </c>
      <c r="K4393" s="3"/>
      <c r="L4393" s="3" t="s">
        <v>33</v>
      </c>
      <c r="M4393" s="3" t="s">
        <v>88</v>
      </c>
      <c r="N4393" s="3">
        <v>41</v>
      </c>
      <c r="O4393" s="3">
        <v>461</v>
      </c>
    </row>
    <row r="4394" spans="1:15" ht="17.100000000000001">
      <c r="A4394" s="3" t="s">
        <v>5291</v>
      </c>
      <c r="B4394" s="3" t="s">
        <v>196</v>
      </c>
      <c r="C4394" s="3" t="s">
        <v>329</v>
      </c>
      <c r="D4394" s="3" t="s">
        <v>62</v>
      </c>
      <c r="E4394" s="3" t="s">
        <v>63</v>
      </c>
      <c r="F4394" s="3">
        <v>30</v>
      </c>
      <c r="G4394" s="3" t="s">
        <v>57</v>
      </c>
      <c r="H4394" s="3" t="s">
        <v>21</v>
      </c>
      <c r="I4394" s="3" t="s">
        <v>22</v>
      </c>
      <c r="J4394" s="3" t="s">
        <v>21</v>
      </c>
      <c r="K4394" s="3"/>
      <c r="L4394" s="3" t="s">
        <v>209</v>
      </c>
      <c r="M4394" s="3" t="s">
        <v>88</v>
      </c>
      <c r="N4394" s="3">
        <v>27</v>
      </c>
      <c r="O4394" s="3">
        <v>408</v>
      </c>
    </row>
    <row r="4395" spans="1:15" ht="17.100000000000001">
      <c r="A4395" s="3" t="s">
        <v>5292</v>
      </c>
      <c r="B4395" s="3" t="s">
        <v>16</v>
      </c>
      <c r="C4395" s="3" t="s">
        <v>103</v>
      </c>
      <c r="D4395" s="3" t="s">
        <v>91</v>
      </c>
      <c r="E4395" s="3" t="s">
        <v>92</v>
      </c>
      <c r="F4395" s="3">
        <v>30</v>
      </c>
      <c r="G4395" s="3" t="s">
        <v>455</v>
      </c>
      <c r="H4395" s="3" t="s">
        <v>21</v>
      </c>
      <c r="I4395" s="3" t="s">
        <v>22</v>
      </c>
      <c r="J4395" s="3" t="s">
        <v>21</v>
      </c>
      <c r="K4395" s="3"/>
      <c r="L4395" s="3" t="s">
        <v>108</v>
      </c>
      <c r="M4395" s="3" t="s">
        <v>88</v>
      </c>
      <c r="N4395" s="3">
        <v>58</v>
      </c>
      <c r="O4395" s="3">
        <v>332</v>
      </c>
    </row>
    <row r="4396" spans="1:15" ht="17.100000000000001">
      <c r="A4396" s="3" t="s">
        <v>5293</v>
      </c>
      <c r="B4396" s="3" t="s">
        <v>166</v>
      </c>
      <c r="C4396" s="3" t="s">
        <v>265</v>
      </c>
      <c r="D4396" s="3" t="s">
        <v>91</v>
      </c>
      <c r="E4396" s="3" t="s">
        <v>92</v>
      </c>
      <c r="F4396" s="3">
        <v>30</v>
      </c>
      <c r="G4396" s="3" t="s">
        <v>370</v>
      </c>
      <c r="H4396" s="3" t="s">
        <v>21</v>
      </c>
      <c r="I4396" s="3" t="s">
        <v>22</v>
      </c>
      <c r="J4396" s="3" t="s">
        <v>21</v>
      </c>
      <c r="K4396" s="3"/>
      <c r="L4396" s="3" t="s">
        <v>261</v>
      </c>
      <c r="M4396" s="3" t="s">
        <v>254</v>
      </c>
      <c r="N4396" s="3">
        <v>0</v>
      </c>
      <c r="O4396" s="3">
        <v>404</v>
      </c>
    </row>
    <row r="4397" spans="1:15" ht="17.100000000000001">
      <c r="A4397" s="3" t="s">
        <v>5294</v>
      </c>
      <c r="B4397" s="3" t="s">
        <v>102</v>
      </c>
      <c r="C4397" s="3" t="s">
        <v>265</v>
      </c>
      <c r="D4397" s="3" t="s">
        <v>91</v>
      </c>
      <c r="E4397" s="3" t="s">
        <v>92</v>
      </c>
      <c r="F4397" s="3">
        <v>30</v>
      </c>
      <c r="G4397" s="3" t="s">
        <v>1500</v>
      </c>
      <c r="H4397" s="3" t="s">
        <v>21</v>
      </c>
      <c r="I4397" s="3" t="s">
        <v>22</v>
      </c>
      <c r="J4397" s="3" t="s">
        <v>21</v>
      </c>
      <c r="K4397" s="3"/>
      <c r="L4397" s="3" t="s">
        <v>467</v>
      </c>
      <c r="M4397" s="3" t="s">
        <v>639</v>
      </c>
      <c r="N4397" s="3">
        <v>43</v>
      </c>
      <c r="O4397" s="3">
        <v>385</v>
      </c>
    </row>
    <row r="4398" spans="1:15" ht="17.100000000000001">
      <c r="A4398" s="3" t="s">
        <v>5295</v>
      </c>
      <c r="B4398" s="3" t="s">
        <v>166</v>
      </c>
      <c r="C4398" s="3" t="s">
        <v>116</v>
      </c>
      <c r="D4398" s="3" t="s">
        <v>62</v>
      </c>
      <c r="E4398" s="3" t="s">
        <v>63</v>
      </c>
      <c r="F4398" s="3">
        <v>30</v>
      </c>
      <c r="G4398" s="3" t="s">
        <v>149</v>
      </c>
      <c r="H4398" s="3" t="s">
        <v>21</v>
      </c>
      <c r="I4398" s="3" t="s">
        <v>22</v>
      </c>
      <c r="J4398" s="3" t="s">
        <v>21</v>
      </c>
      <c r="K4398" s="3"/>
      <c r="L4398" s="3" t="s">
        <v>104</v>
      </c>
      <c r="M4398" s="3" t="s">
        <v>266</v>
      </c>
      <c r="N4398" s="3">
        <v>0</v>
      </c>
      <c r="O4398" s="3">
        <v>166</v>
      </c>
    </row>
    <row r="4399" spans="1:15" ht="17.100000000000001">
      <c r="A4399" s="3" t="s">
        <v>5296</v>
      </c>
      <c r="B4399" s="3" t="s">
        <v>42</v>
      </c>
      <c r="C4399" s="3" t="s">
        <v>107</v>
      </c>
      <c r="D4399" s="3" t="s">
        <v>91</v>
      </c>
      <c r="E4399" s="3" t="s">
        <v>92</v>
      </c>
      <c r="F4399" s="3">
        <v>30</v>
      </c>
      <c r="G4399" s="3" t="s">
        <v>1184</v>
      </c>
      <c r="H4399" s="3" t="s">
        <v>21</v>
      </c>
      <c r="I4399" s="3" t="s">
        <v>22</v>
      </c>
      <c r="J4399" s="3" t="s">
        <v>21</v>
      </c>
      <c r="K4399" s="3" t="s">
        <v>340</v>
      </c>
      <c r="L4399" s="3" t="s">
        <v>218</v>
      </c>
      <c r="M4399" s="3" t="s">
        <v>82</v>
      </c>
      <c r="N4399" s="3">
        <v>25</v>
      </c>
      <c r="O4399" s="3">
        <v>271</v>
      </c>
    </row>
    <row r="4400" spans="1:15" ht="17.100000000000001">
      <c r="A4400" s="3" t="s">
        <v>5297</v>
      </c>
      <c r="B4400" s="3" t="s">
        <v>36</v>
      </c>
      <c r="C4400" s="3" t="s">
        <v>1243</v>
      </c>
      <c r="D4400" s="3" t="s">
        <v>20</v>
      </c>
      <c r="E4400" s="3" t="s">
        <v>339</v>
      </c>
      <c r="F4400" s="3">
        <v>30</v>
      </c>
      <c r="G4400" s="3" t="s">
        <v>57</v>
      </c>
      <c r="H4400" s="3" t="s">
        <v>21</v>
      </c>
      <c r="I4400" s="3" t="s">
        <v>22</v>
      </c>
      <c r="J4400" s="3" t="s">
        <v>21</v>
      </c>
      <c r="K4400" s="3"/>
      <c r="L4400" s="3" t="s">
        <v>23</v>
      </c>
      <c r="M4400" s="3" t="s">
        <v>173</v>
      </c>
      <c r="N4400" s="3">
        <v>11</v>
      </c>
      <c r="O4400" s="3">
        <v>343</v>
      </c>
    </row>
    <row r="4401" spans="1:15" ht="17.100000000000001">
      <c r="A4401" s="3" t="s">
        <v>5298</v>
      </c>
      <c r="B4401" s="3" t="s">
        <v>5299</v>
      </c>
      <c r="C4401" s="3" t="s">
        <v>116</v>
      </c>
      <c r="D4401" s="3" t="s">
        <v>62</v>
      </c>
      <c r="E4401" s="3" t="s">
        <v>63</v>
      </c>
      <c r="F4401" s="3">
        <v>30</v>
      </c>
      <c r="G4401" s="3" t="s">
        <v>74</v>
      </c>
      <c r="H4401" s="3" t="s">
        <v>21</v>
      </c>
      <c r="I4401" s="3" t="s">
        <v>22</v>
      </c>
      <c r="J4401" s="3" t="s">
        <v>21</v>
      </c>
      <c r="K4401" s="3" t="s">
        <v>870</v>
      </c>
      <c r="L4401" s="3" t="s">
        <v>49</v>
      </c>
      <c r="M4401" s="3" t="s">
        <v>76</v>
      </c>
      <c r="N4401" s="3">
        <v>25</v>
      </c>
      <c r="O4401" s="3">
        <v>253</v>
      </c>
    </row>
    <row r="4402" spans="1:15" ht="17.100000000000001">
      <c r="A4402" s="3" t="s">
        <v>5300</v>
      </c>
      <c r="B4402" s="3" t="s">
        <v>81</v>
      </c>
      <c r="C4402" s="3" t="s">
        <v>3874</v>
      </c>
      <c r="D4402" s="3" t="s">
        <v>2190</v>
      </c>
      <c r="E4402" s="3" t="s">
        <v>2191</v>
      </c>
      <c r="F4402" s="3">
        <v>30</v>
      </c>
      <c r="G4402" s="3" t="s">
        <v>1699</v>
      </c>
      <c r="H4402" s="3" t="s">
        <v>21</v>
      </c>
      <c r="I4402" s="3" t="s">
        <v>22</v>
      </c>
      <c r="J4402" s="3" t="s">
        <v>21</v>
      </c>
      <c r="K4402" s="3" t="s">
        <v>340</v>
      </c>
      <c r="L4402" s="3" t="s">
        <v>333</v>
      </c>
      <c r="M4402" s="3" t="s">
        <v>367</v>
      </c>
      <c r="N4402" s="3">
        <v>10</v>
      </c>
      <c r="O4402" s="3">
        <v>242</v>
      </c>
    </row>
    <row r="4403" spans="1:15" ht="17.100000000000001">
      <c r="A4403" s="3" t="s">
        <v>5301</v>
      </c>
      <c r="B4403" s="3" t="s">
        <v>16</v>
      </c>
      <c r="C4403" s="3" t="s">
        <v>68</v>
      </c>
      <c r="D4403" s="3" t="s">
        <v>18</v>
      </c>
      <c r="E4403" s="3" t="s">
        <v>19</v>
      </c>
      <c r="F4403" s="3">
        <v>30</v>
      </c>
      <c r="G4403" s="3" t="s">
        <v>284</v>
      </c>
      <c r="H4403" s="3" t="s">
        <v>21</v>
      </c>
      <c r="I4403" s="3" t="s">
        <v>22</v>
      </c>
      <c r="J4403" s="3" t="s">
        <v>21</v>
      </c>
      <c r="K4403" s="3"/>
      <c r="L4403" s="3" t="s">
        <v>104</v>
      </c>
      <c r="M4403" s="3" t="s">
        <v>50</v>
      </c>
      <c r="N4403" s="3">
        <v>133</v>
      </c>
      <c r="O4403" s="3">
        <v>400</v>
      </c>
    </row>
    <row r="4404" spans="1:15" ht="17.100000000000001">
      <c r="A4404" s="3" t="s">
        <v>5302</v>
      </c>
      <c r="B4404" s="3" t="s">
        <v>36</v>
      </c>
      <c r="C4404" s="3" t="s">
        <v>48</v>
      </c>
      <c r="D4404" s="3" t="s">
        <v>18</v>
      </c>
      <c r="E4404" s="3" t="s">
        <v>19</v>
      </c>
      <c r="F4404" s="3">
        <v>30</v>
      </c>
      <c r="G4404" s="3" t="s">
        <v>4515</v>
      </c>
      <c r="H4404" s="3" t="s">
        <v>21</v>
      </c>
      <c r="I4404" s="3" t="s">
        <v>22</v>
      </c>
      <c r="J4404" s="3" t="s">
        <v>21</v>
      </c>
      <c r="K4404" s="3"/>
      <c r="L4404" s="3" t="s">
        <v>44</v>
      </c>
      <c r="M4404" s="3" t="s">
        <v>266</v>
      </c>
      <c r="N4404" s="3">
        <v>12</v>
      </c>
      <c r="O4404" s="3">
        <v>362</v>
      </c>
    </row>
    <row r="4405" spans="1:15" ht="17.100000000000001">
      <c r="A4405" s="3" t="s">
        <v>5303</v>
      </c>
      <c r="B4405" s="3" t="s">
        <v>892</v>
      </c>
      <c r="C4405" s="3" t="s">
        <v>1166</v>
      </c>
      <c r="D4405" s="3" t="s">
        <v>20</v>
      </c>
      <c r="E4405" s="3" t="s">
        <v>339</v>
      </c>
      <c r="F4405" s="3">
        <v>30</v>
      </c>
      <c r="G4405" s="3" t="s">
        <v>459</v>
      </c>
      <c r="H4405" s="3" t="s">
        <v>21</v>
      </c>
      <c r="I4405" s="3" t="s">
        <v>22</v>
      </c>
      <c r="J4405" s="3" t="s">
        <v>21</v>
      </c>
      <c r="K4405" s="3"/>
      <c r="L4405" s="3" t="s">
        <v>104</v>
      </c>
      <c r="M4405" s="3" t="s">
        <v>50</v>
      </c>
      <c r="N4405" s="3">
        <v>3</v>
      </c>
      <c r="O4405" s="3">
        <v>307</v>
      </c>
    </row>
    <row r="4406" spans="1:15" ht="17.100000000000001">
      <c r="A4406" s="3" t="s">
        <v>5304</v>
      </c>
      <c r="B4406" s="3" t="s">
        <v>131</v>
      </c>
      <c r="C4406" s="3" t="s">
        <v>2569</v>
      </c>
      <c r="D4406" s="3" t="s">
        <v>20</v>
      </c>
      <c r="E4406" s="3" t="s">
        <v>339</v>
      </c>
      <c r="F4406" s="3">
        <v>30</v>
      </c>
      <c r="G4406" s="3" t="s">
        <v>5305</v>
      </c>
      <c r="H4406" s="3" t="s">
        <v>21</v>
      </c>
      <c r="I4406" s="3" t="s">
        <v>22</v>
      </c>
      <c r="J4406" s="3" t="s">
        <v>21</v>
      </c>
      <c r="K4406" s="3"/>
      <c r="L4406" s="3" t="s">
        <v>333</v>
      </c>
      <c r="M4406" s="3" t="s">
        <v>367</v>
      </c>
      <c r="N4406" s="3">
        <v>168</v>
      </c>
      <c r="O4406" s="3">
        <v>424</v>
      </c>
    </row>
    <row r="4407" spans="1:15" ht="17.100000000000001">
      <c r="A4407" s="3" t="s">
        <v>5306</v>
      </c>
      <c r="B4407" s="3" t="s">
        <v>115</v>
      </c>
      <c r="C4407" s="3" t="s">
        <v>5264</v>
      </c>
      <c r="D4407" s="3" t="s">
        <v>20</v>
      </c>
      <c r="E4407" s="3" t="s">
        <v>3438</v>
      </c>
      <c r="F4407" s="3">
        <v>30</v>
      </c>
      <c r="G4407" s="3" t="s">
        <v>124</v>
      </c>
      <c r="H4407" s="3" t="s">
        <v>21</v>
      </c>
      <c r="I4407" s="3" t="s">
        <v>22</v>
      </c>
      <c r="J4407" s="3" t="s">
        <v>21</v>
      </c>
      <c r="K4407" s="3" t="s">
        <v>239</v>
      </c>
      <c r="L4407" s="3" t="s">
        <v>99</v>
      </c>
      <c r="M4407" s="3" t="s">
        <v>254</v>
      </c>
      <c r="N4407" s="3">
        <v>22</v>
      </c>
      <c r="O4407" s="3">
        <v>241</v>
      </c>
    </row>
    <row r="4408" spans="1:15" ht="17.100000000000001">
      <c r="A4408" s="3" t="s">
        <v>5307</v>
      </c>
      <c r="B4408" s="3" t="s">
        <v>166</v>
      </c>
      <c r="C4408" s="3" t="s">
        <v>5308</v>
      </c>
      <c r="D4408" s="3" t="s">
        <v>20</v>
      </c>
      <c r="E4408" s="3" t="s">
        <v>5289</v>
      </c>
      <c r="F4408" s="3">
        <v>30</v>
      </c>
      <c r="G4408" s="3" t="s">
        <v>73</v>
      </c>
      <c r="H4408" s="3" t="s">
        <v>21</v>
      </c>
      <c r="I4408" s="3" t="s">
        <v>22</v>
      </c>
      <c r="J4408" s="3" t="s">
        <v>21</v>
      </c>
      <c r="K4408" s="3"/>
      <c r="L4408" s="3" t="s">
        <v>333</v>
      </c>
      <c r="M4408" s="3" t="s">
        <v>343</v>
      </c>
      <c r="N4408" s="3">
        <v>0</v>
      </c>
      <c r="O4408" s="3">
        <v>283</v>
      </c>
    </row>
    <row r="4409" spans="1:15" ht="17.100000000000001">
      <c r="A4409" s="3" t="s">
        <v>5309</v>
      </c>
      <c r="B4409" s="3" t="s">
        <v>946</v>
      </c>
      <c r="C4409" s="3"/>
      <c r="D4409" s="3" t="s">
        <v>20</v>
      </c>
      <c r="E4409" s="3" t="s">
        <v>339</v>
      </c>
      <c r="F4409" s="3">
        <v>30</v>
      </c>
      <c r="G4409" s="3" t="s">
        <v>1015</v>
      </c>
      <c r="H4409" s="3" t="s">
        <v>21</v>
      </c>
      <c r="I4409" s="3" t="s">
        <v>22</v>
      </c>
      <c r="J4409" s="3" t="s">
        <v>21</v>
      </c>
      <c r="K4409" s="3"/>
      <c r="L4409" s="3" t="s">
        <v>49</v>
      </c>
      <c r="M4409" s="3" t="s">
        <v>306</v>
      </c>
      <c r="N4409" s="3">
        <v>8</v>
      </c>
      <c r="O4409" s="3">
        <v>297</v>
      </c>
    </row>
    <row r="4410" spans="1:15" ht="17.100000000000001">
      <c r="A4410" s="3" t="s">
        <v>5310</v>
      </c>
      <c r="B4410" s="3" t="s">
        <v>16</v>
      </c>
      <c r="C4410" s="3"/>
      <c r="D4410" s="3" t="s">
        <v>20</v>
      </c>
      <c r="E4410" s="3" t="s">
        <v>339</v>
      </c>
      <c r="F4410" s="3">
        <v>30</v>
      </c>
      <c r="G4410" s="3" t="s">
        <v>326</v>
      </c>
      <c r="H4410" s="3" t="s">
        <v>21</v>
      </c>
      <c r="I4410" s="3" t="s">
        <v>22</v>
      </c>
      <c r="J4410" s="3" t="s">
        <v>21</v>
      </c>
      <c r="K4410" s="3"/>
      <c r="L4410" s="3" t="s">
        <v>33</v>
      </c>
      <c r="M4410" s="3" t="s">
        <v>306</v>
      </c>
      <c r="N4410" s="3">
        <v>42</v>
      </c>
      <c r="O4410" s="3">
        <v>196</v>
      </c>
    </row>
    <row r="4411" spans="1:15" ht="17.100000000000001">
      <c r="A4411" s="3" t="s">
        <v>2794</v>
      </c>
      <c r="B4411" s="3" t="s">
        <v>16</v>
      </c>
      <c r="C4411" s="3" t="s">
        <v>1279</v>
      </c>
      <c r="D4411" s="3" t="s">
        <v>20</v>
      </c>
      <c r="E4411" s="3" t="s">
        <v>339</v>
      </c>
      <c r="F4411" s="3">
        <v>30</v>
      </c>
      <c r="G4411" s="3" t="s">
        <v>20</v>
      </c>
      <c r="H4411" s="3" t="s">
        <v>21</v>
      </c>
      <c r="I4411" s="3" t="s">
        <v>22</v>
      </c>
      <c r="J4411" s="3" t="s">
        <v>21</v>
      </c>
      <c r="K4411" s="3"/>
      <c r="L4411" s="3" t="s">
        <v>108</v>
      </c>
      <c r="M4411" s="3" t="s">
        <v>1319</v>
      </c>
      <c r="N4411" s="3">
        <v>88</v>
      </c>
      <c r="O4411" s="3">
        <v>308</v>
      </c>
    </row>
    <row r="4412" spans="1:15" ht="17.100000000000001">
      <c r="A4412" s="3" t="s">
        <v>5311</v>
      </c>
      <c r="B4412" s="3" t="s">
        <v>322</v>
      </c>
      <c r="C4412" s="3" t="s">
        <v>762</v>
      </c>
      <c r="D4412" s="3" t="s">
        <v>91</v>
      </c>
      <c r="E4412" s="3" t="s">
        <v>92</v>
      </c>
      <c r="F4412" s="3">
        <v>30</v>
      </c>
      <c r="G4412" s="3" t="s">
        <v>3114</v>
      </c>
      <c r="H4412" s="3" t="s">
        <v>21</v>
      </c>
      <c r="I4412" s="3" t="s">
        <v>22</v>
      </c>
      <c r="J4412" s="3" t="s">
        <v>21</v>
      </c>
      <c r="K4412" s="3"/>
      <c r="L4412" s="3" t="s">
        <v>49</v>
      </c>
      <c r="M4412" s="3" t="s">
        <v>82</v>
      </c>
      <c r="N4412" s="3">
        <v>73</v>
      </c>
      <c r="O4412" s="3">
        <v>410</v>
      </c>
    </row>
    <row r="4413" spans="1:15" ht="17.100000000000001">
      <c r="A4413" s="3" t="s">
        <v>5312</v>
      </c>
      <c r="B4413" s="3" t="s">
        <v>1151</v>
      </c>
      <c r="C4413" s="3" t="s">
        <v>1895</v>
      </c>
      <c r="D4413" s="3" t="s">
        <v>20</v>
      </c>
      <c r="E4413" s="3" t="s">
        <v>339</v>
      </c>
      <c r="F4413" s="3">
        <v>30</v>
      </c>
      <c r="G4413" s="3" t="s">
        <v>586</v>
      </c>
      <c r="H4413" s="3" t="s">
        <v>21</v>
      </c>
      <c r="I4413" s="3" t="s">
        <v>22</v>
      </c>
      <c r="J4413" s="3" t="s">
        <v>21</v>
      </c>
      <c r="K4413" s="3"/>
      <c r="L4413" s="3" t="s">
        <v>23</v>
      </c>
      <c r="M4413" s="3" t="s">
        <v>24</v>
      </c>
      <c r="N4413" s="3">
        <v>16</v>
      </c>
      <c r="O4413" s="3">
        <v>405</v>
      </c>
    </row>
    <row r="4414" spans="1:15" ht="17.100000000000001">
      <c r="A4414" s="3" t="s">
        <v>5313</v>
      </c>
      <c r="B4414" s="3" t="s">
        <v>31</v>
      </c>
      <c r="C4414" s="3" t="s">
        <v>79</v>
      </c>
      <c r="D4414" s="3" t="s">
        <v>18</v>
      </c>
      <c r="E4414" s="3" t="s">
        <v>19</v>
      </c>
      <c r="F4414" s="3">
        <v>30</v>
      </c>
      <c r="G4414" s="3" t="s">
        <v>785</v>
      </c>
      <c r="H4414" s="3" t="s">
        <v>21</v>
      </c>
      <c r="I4414" s="3" t="s">
        <v>22</v>
      </c>
      <c r="J4414" s="3" t="s">
        <v>21</v>
      </c>
      <c r="K4414" s="3"/>
      <c r="L4414" s="3" t="s">
        <v>49</v>
      </c>
      <c r="M4414" s="3" t="s">
        <v>205</v>
      </c>
      <c r="N4414" s="3">
        <v>3</v>
      </c>
      <c r="O4414" s="3">
        <v>325</v>
      </c>
    </row>
    <row r="4415" spans="1:15" ht="17.100000000000001">
      <c r="A4415" s="3" t="s">
        <v>5314</v>
      </c>
      <c r="B4415" s="3" t="s">
        <v>31</v>
      </c>
      <c r="C4415" s="3" t="s">
        <v>537</v>
      </c>
      <c r="D4415" s="3" t="s">
        <v>62</v>
      </c>
      <c r="E4415" s="3" t="s">
        <v>63</v>
      </c>
      <c r="F4415" s="3">
        <v>30</v>
      </c>
      <c r="G4415" s="3" t="s">
        <v>74</v>
      </c>
      <c r="H4415" s="3" t="s">
        <v>21</v>
      </c>
      <c r="I4415" s="3" t="s">
        <v>22</v>
      </c>
      <c r="J4415" s="3" t="s">
        <v>21</v>
      </c>
      <c r="K4415" s="3"/>
      <c r="L4415" s="3" t="s">
        <v>194</v>
      </c>
      <c r="M4415" s="3" t="s">
        <v>88</v>
      </c>
      <c r="N4415" s="3">
        <v>15</v>
      </c>
      <c r="O4415" s="3">
        <v>309</v>
      </c>
    </row>
    <row r="4416" spans="1:15" ht="17.100000000000001">
      <c r="A4416" s="3" t="s">
        <v>4880</v>
      </c>
      <c r="B4416" s="3" t="s">
        <v>877</v>
      </c>
      <c r="C4416" s="3" t="s">
        <v>154</v>
      </c>
      <c r="D4416" s="3" t="s">
        <v>91</v>
      </c>
      <c r="E4416" s="3" t="s">
        <v>92</v>
      </c>
      <c r="F4416" s="3">
        <v>30</v>
      </c>
      <c r="G4416" s="3" t="s">
        <v>57</v>
      </c>
      <c r="H4416" s="3" t="s">
        <v>21</v>
      </c>
      <c r="I4416" s="3" t="s">
        <v>22</v>
      </c>
      <c r="J4416" s="3" t="s">
        <v>21</v>
      </c>
      <c r="K4416" s="3"/>
      <c r="L4416" s="3" t="s">
        <v>49</v>
      </c>
      <c r="M4416" s="3" t="s">
        <v>639</v>
      </c>
      <c r="N4416" s="3">
        <v>26</v>
      </c>
      <c r="O4416" s="3">
        <v>246</v>
      </c>
    </row>
    <row r="4417" spans="1:15" ht="17.100000000000001">
      <c r="A4417" s="3" t="s">
        <v>5315</v>
      </c>
      <c r="B4417" s="3" t="s">
        <v>81</v>
      </c>
      <c r="C4417" s="3" t="s">
        <v>3353</v>
      </c>
      <c r="D4417" s="3" t="s">
        <v>2190</v>
      </c>
      <c r="E4417" s="3" t="s">
        <v>2191</v>
      </c>
      <c r="F4417" s="3">
        <v>30</v>
      </c>
      <c r="G4417" s="3" t="s">
        <v>373</v>
      </c>
      <c r="H4417" s="3" t="s">
        <v>21</v>
      </c>
      <c r="I4417" s="3" t="s">
        <v>22</v>
      </c>
      <c r="J4417" s="3" t="s">
        <v>21</v>
      </c>
      <c r="K4417" s="3"/>
      <c r="L4417" s="3" t="s">
        <v>247</v>
      </c>
      <c r="M4417" s="3" t="s">
        <v>347</v>
      </c>
      <c r="N4417" s="3">
        <v>37</v>
      </c>
      <c r="O4417" s="3">
        <v>356</v>
      </c>
    </row>
    <row r="4418" spans="1:15" ht="17.100000000000001">
      <c r="A4418" s="3" t="s">
        <v>5316</v>
      </c>
      <c r="B4418" s="3" t="s">
        <v>102</v>
      </c>
      <c r="C4418" s="3" t="s">
        <v>537</v>
      </c>
      <c r="D4418" s="3" t="s">
        <v>62</v>
      </c>
      <c r="E4418" s="3" t="s">
        <v>63</v>
      </c>
      <c r="F4418" s="3">
        <v>30</v>
      </c>
      <c r="G4418" s="3" t="s">
        <v>201</v>
      </c>
      <c r="H4418" s="3" t="s">
        <v>21</v>
      </c>
      <c r="I4418" s="3" t="s">
        <v>22</v>
      </c>
      <c r="J4418" s="3" t="s">
        <v>21</v>
      </c>
      <c r="K4418" s="3"/>
      <c r="L4418" s="3" t="s">
        <v>44</v>
      </c>
      <c r="M4418" s="3" t="s">
        <v>88</v>
      </c>
      <c r="N4418" s="3">
        <v>1</v>
      </c>
      <c r="O4418" s="3">
        <v>204</v>
      </c>
    </row>
    <row r="4419" spans="1:15" ht="17.100000000000001">
      <c r="A4419" s="3" t="s">
        <v>5317</v>
      </c>
      <c r="B4419" s="3" t="s">
        <v>16</v>
      </c>
      <c r="C4419" s="3" t="s">
        <v>1358</v>
      </c>
      <c r="D4419" s="3" t="s">
        <v>18</v>
      </c>
      <c r="E4419" s="3" t="s">
        <v>19</v>
      </c>
      <c r="F4419" s="3">
        <v>30</v>
      </c>
      <c r="G4419" s="3" t="s">
        <v>2779</v>
      </c>
      <c r="H4419" s="3" t="s">
        <v>21</v>
      </c>
      <c r="I4419" s="3" t="s">
        <v>22</v>
      </c>
      <c r="J4419" s="3" t="s">
        <v>21</v>
      </c>
      <c r="K4419" s="3"/>
      <c r="L4419" s="3" t="s">
        <v>247</v>
      </c>
      <c r="M4419" s="3" t="s">
        <v>205</v>
      </c>
      <c r="N4419" s="3">
        <v>79</v>
      </c>
      <c r="O4419" s="3">
        <v>381</v>
      </c>
    </row>
    <row r="4420" spans="1:15" ht="17.100000000000001">
      <c r="A4420" s="3" t="s">
        <v>5318</v>
      </c>
      <c r="B4420" s="3" t="s">
        <v>946</v>
      </c>
      <c r="C4420" s="3" t="s">
        <v>1883</v>
      </c>
      <c r="D4420" s="3" t="s">
        <v>20</v>
      </c>
      <c r="E4420" s="3" t="s">
        <v>339</v>
      </c>
      <c r="F4420" s="3">
        <v>30</v>
      </c>
      <c r="G4420" s="3" t="s">
        <v>1221</v>
      </c>
      <c r="H4420" s="3" t="s">
        <v>21</v>
      </c>
      <c r="I4420" s="3" t="s">
        <v>22</v>
      </c>
      <c r="J4420" s="3" t="s">
        <v>21</v>
      </c>
      <c r="K4420" s="3"/>
      <c r="L4420" s="3" t="s">
        <v>315</v>
      </c>
      <c r="M4420" s="3" t="s">
        <v>45</v>
      </c>
      <c r="N4420" s="3">
        <v>31</v>
      </c>
      <c r="O4420" s="3">
        <v>297</v>
      </c>
    </row>
    <row r="4421" spans="1:15" ht="17.100000000000001">
      <c r="A4421" s="3" t="s">
        <v>5319</v>
      </c>
      <c r="B4421" s="3" t="s">
        <v>1239</v>
      </c>
      <c r="C4421" s="3" t="s">
        <v>136</v>
      </c>
      <c r="D4421" s="3" t="s">
        <v>91</v>
      </c>
      <c r="E4421" s="3" t="s">
        <v>92</v>
      </c>
      <c r="F4421" s="3">
        <v>30</v>
      </c>
      <c r="G4421" s="3" t="s">
        <v>136</v>
      </c>
      <c r="H4421" s="3" t="s">
        <v>21</v>
      </c>
      <c r="I4421" s="3" t="s">
        <v>22</v>
      </c>
      <c r="J4421" s="3" t="s">
        <v>21</v>
      </c>
      <c r="K4421" s="3"/>
      <c r="L4421" s="3" t="s">
        <v>218</v>
      </c>
      <c r="M4421" s="3" t="s">
        <v>24</v>
      </c>
      <c r="N4421" s="3">
        <v>39</v>
      </c>
      <c r="O4421" s="3">
        <v>385</v>
      </c>
    </row>
    <row r="4422" spans="1:15" ht="17.100000000000001">
      <c r="A4422" s="3" t="s">
        <v>5320</v>
      </c>
      <c r="B4422" s="3" t="s">
        <v>81</v>
      </c>
      <c r="C4422" s="3" t="s">
        <v>5321</v>
      </c>
      <c r="D4422" s="3" t="s">
        <v>20</v>
      </c>
      <c r="E4422" s="3" t="s">
        <v>3438</v>
      </c>
      <c r="F4422" s="3">
        <v>30</v>
      </c>
      <c r="G4422" s="3" t="s">
        <v>74</v>
      </c>
      <c r="H4422" s="3" t="s">
        <v>21</v>
      </c>
      <c r="I4422" s="3" t="s">
        <v>22</v>
      </c>
      <c r="J4422" s="3" t="s">
        <v>21</v>
      </c>
      <c r="K4422" s="3"/>
      <c r="L4422" s="3" t="s">
        <v>333</v>
      </c>
      <c r="M4422" s="3" t="s">
        <v>347</v>
      </c>
      <c r="N4422" s="3">
        <v>19</v>
      </c>
      <c r="O4422" s="3">
        <v>341</v>
      </c>
    </row>
    <row r="4423" spans="1:15" ht="17.100000000000001">
      <c r="A4423" s="3" t="s">
        <v>5322</v>
      </c>
      <c r="B4423" s="3" t="s">
        <v>16</v>
      </c>
      <c r="C4423" s="3" t="s">
        <v>1358</v>
      </c>
      <c r="D4423" s="3" t="s">
        <v>18</v>
      </c>
      <c r="E4423" s="3" t="s">
        <v>19</v>
      </c>
      <c r="F4423" s="3">
        <v>30</v>
      </c>
      <c r="G4423" s="3" t="s">
        <v>1395</v>
      </c>
      <c r="H4423" s="3" t="s">
        <v>21</v>
      </c>
      <c r="I4423" s="3" t="s">
        <v>22</v>
      </c>
      <c r="J4423" s="3" t="s">
        <v>21</v>
      </c>
      <c r="K4423" s="3"/>
      <c r="L4423" s="3" t="s">
        <v>49</v>
      </c>
      <c r="M4423" s="3" t="s">
        <v>76</v>
      </c>
      <c r="N4423" s="3">
        <v>74</v>
      </c>
      <c r="O4423" s="3">
        <v>226</v>
      </c>
    </row>
    <row r="4424" spans="1:15" ht="17.100000000000001">
      <c r="A4424" s="3" t="s">
        <v>5323</v>
      </c>
      <c r="B4424" s="3" t="s">
        <v>81</v>
      </c>
      <c r="C4424" s="3" t="s">
        <v>5324</v>
      </c>
      <c r="D4424" s="3" t="s">
        <v>20</v>
      </c>
      <c r="E4424" s="3" t="s">
        <v>339</v>
      </c>
      <c r="F4424" s="3">
        <v>30</v>
      </c>
      <c r="G4424" s="3" t="s">
        <v>74</v>
      </c>
      <c r="H4424" s="3" t="s">
        <v>21</v>
      </c>
      <c r="I4424" s="3" t="s">
        <v>22</v>
      </c>
      <c r="J4424" s="3" t="s">
        <v>21</v>
      </c>
      <c r="K4424" s="3"/>
      <c r="L4424" s="3" t="s">
        <v>286</v>
      </c>
      <c r="M4424" s="3" t="s">
        <v>1090</v>
      </c>
      <c r="N4424" s="3">
        <v>6</v>
      </c>
      <c r="O4424" s="3">
        <v>298</v>
      </c>
    </row>
    <row r="4425" spans="1:15" ht="17.100000000000001">
      <c r="A4425" s="3" t="s">
        <v>5325</v>
      </c>
      <c r="B4425" s="3" t="s">
        <v>16</v>
      </c>
      <c r="C4425" s="3" t="s">
        <v>326</v>
      </c>
      <c r="D4425" s="3" t="s">
        <v>18</v>
      </c>
      <c r="E4425" s="3" t="s">
        <v>19</v>
      </c>
      <c r="F4425" s="3">
        <v>30</v>
      </c>
      <c r="G4425" s="3" t="s">
        <v>4965</v>
      </c>
      <c r="H4425" s="3" t="s">
        <v>21</v>
      </c>
      <c r="I4425" s="3" t="s">
        <v>22</v>
      </c>
      <c r="J4425" s="3" t="s">
        <v>21</v>
      </c>
      <c r="K4425" s="3"/>
      <c r="L4425" s="3" t="s">
        <v>28</v>
      </c>
      <c r="M4425" s="3" t="s">
        <v>88</v>
      </c>
      <c r="N4425" s="3">
        <v>198</v>
      </c>
      <c r="O4425" s="3">
        <v>439</v>
      </c>
    </row>
    <row r="4426" spans="1:15" ht="17.100000000000001">
      <c r="A4426" s="3" t="s">
        <v>5326</v>
      </c>
      <c r="B4426" s="3" t="s">
        <v>16</v>
      </c>
      <c r="C4426" s="3" t="s">
        <v>187</v>
      </c>
      <c r="D4426" s="3" t="s">
        <v>18</v>
      </c>
      <c r="E4426" s="3" t="s">
        <v>19</v>
      </c>
      <c r="F4426" s="3">
        <v>30</v>
      </c>
      <c r="G4426" s="3" t="s">
        <v>57</v>
      </c>
      <c r="H4426" s="3" t="s">
        <v>21</v>
      </c>
      <c r="I4426" s="3" t="s">
        <v>22</v>
      </c>
      <c r="J4426" s="3" t="s">
        <v>21</v>
      </c>
      <c r="K4426" s="3"/>
      <c r="L4426" s="3" t="s">
        <v>247</v>
      </c>
      <c r="M4426" s="3" t="s">
        <v>227</v>
      </c>
      <c r="N4426" s="3">
        <v>100</v>
      </c>
      <c r="O4426" s="3">
        <v>423</v>
      </c>
    </row>
    <row r="4427" spans="1:15" ht="17.100000000000001">
      <c r="A4427" s="3" t="s">
        <v>5327</v>
      </c>
      <c r="B4427" s="3" t="s">
        <v>281</v>
      </c>
      <c r="C4427" s="3"/>
      <c r="D4427" s="3" t="s">
        <v>20</v>
      </c>
      <c r="E4427" s="3" t="s">
        <v>339</v>
      </c>
      <c r="F4427" s="3">
        <v>30</v>
      </c>
      <c r="G4427" s="3" t="s">
        <v>74</v>
      </c>
      <c r="H4427" s="3" t="s">
        <v>21</v>
      </c>
      <c r="I4427" s="3" t="s">
        <v>22</v>
      </c>
      <c r="J4427" s="3" t="s">
        <v>21</v>
      </c>
      <c r="K4427" s="3"/>
      <c r="L4427" s="3" t="s">
        <v>58</v>
      </c>
      <c r="M4427" s="3" t="s">
        <v>24</v>
      </c>
      <c r="N4427" s="3">
        <v>8</v>
      </c>
      <c r="O4427" s="3">
        <v>253</v>
      </c>
    </row>
    <row r="4428" spans="1:15" ht="17.100000000000001">
      <c r="A4428" s="3" t="s">
        <v>5328</v>
      </c>
      <c r="B4428" s="3" t="s">
        <v>843</v>
      </c>
      <c r="C4428" s="3" t="s">
        <v>229</v>
      </c>
      <c r="D4428" s="3" t="s">
        <v>91</v>
      </c>
      <c r="E4428" s="3" t="s">
        <v>92</v>
      </c>
      <c r="F4428" s="3">
        <v>30</v>
      </c>
      <c r="G4428" s="3" t="s">
        <v>74</v>
      </c>
      <c r="H4428" s="3" t="s">
        <v>21</v>
      </c>
      <c r="I4428" s="3" t="s">
        <v>22</v>
      </c>
      <c r="J4428" s="3" t="s">
        <v>21</v>
      </c>
      <c r="K4428" s="3" t="s">
        <v>172</v>
      </c>
      <c r="L4428" s="3" t="s">
        <v>49</v>
      </c>
      <c r="M4428" s="3" t="s">
        <v>306</v>
      </c>
      <c r="N4428" s="3">
        <v>5</v>
      </c>
      <c r="O4428" s="3">
        <v>344</v>
      </c>
    </row>
    <row r="4429" spans="1:15" ht="17.100000000000001">
      <c r="A4429" s="3" t="s">
        <v>5329</v>
      </c>
      <c r="B4429" s="3" t="s">
        <v>36</v>
      </c>
      <c r="C4429" s="3" t="s">
        <v>5330</v>
      </c>
      <c r="D4429" s="3" t="s">
        <v>20</v>
      </c>
      <c r="E4429" s="3" t="s">
        <v>3985</v>
      </c>
      <c r="F4429" s="3">
        <v>31</v>
      </c>
      <c r="G4429" s="3" t="s">
        <v>154</v>
      </c>
      <c r="H4429" s="3" t="s">
        <v>21</v>
      </c>
      <c r="I4429" s="3" t="s">
        <v>22</v>
      </c>
      <c r="J4429" s="3" t="s">
        <v>21</v>
      </c>
      <c r="K4429" s="3" t="s">
        <v>4590</v>
      </c>
      <c r="L4429" s="3" t="s">
        <v>222</v>
      </c>
      <c r="M4429" s="3" t="s">
        <v>1319</v>
      </c>
      <c r="N4429" s="3">
        <v>15</v>
      </c>
      <c r="O4429" s="3">
        <v>57</v>
      </c>
    </row>
    <row r="4430" spans="1:15" ht="17.100000000000001">
      <c r="A4430" s="3" t="s">
        <v>5331</v>
      </c>
      <c r="B4430" s="3" t="s">
        <v>81</v>
      </c>
      <c r="C4430" s="3" t="s">
        <v>5332</v>
      </c>
      <c r="D4430" s="3" t="s">
        <v>20</v>
      </c>
      <c r="E4430" s="3" t="s">
        <v>339</v>
      </c>
      <c r="F4430" s="3">
        <v>31</v>
      </c>
      <c r="G4430" s="3" t="s">
        <v>596</v>
      </c>
      <c r="H4430" s="3" t="s">
        <v>21</v>
      </c>
      <c r="I4430" s="3" t="s">
        <v>22</v>
      </c>
      <c r="J4430" s="3" t="s">
        <v>21</v>
      </c>
      <c r="K4430" s="3" t="s">
        <v>3799</v>
      </c>
      <c r="L4430" s="3" t="s">
        <v>222</v>
      </c>
      <c r="M4430" s="3" t="s">
        <v>266</v>
      </c>
      <c r="N4430" s="3">
        <v>4</v>
      </c>
      <c r="O4430" s="3">
        <v>245</v>
      </c>
    </row>
    <row r="4431" spans="1:15" ht="17.100000000000001">
      <c r="A4431" s="3" t="s">
        <v>5333</v>
      </c>
      <c r="B4431" s="3" t="s">
        <v>36</v>
      </c>
      <c r="C4431" s="3" t="s">
        <v>48</v>
      </c>
      <c r="D4431" s="3" t="s">
        <v>18</v>
      </c>
      <c r="E4431" s="3" t="s">
        <v>19</v>
      </c>
      <c r="F4431" s="3">
        <v>31</v>
      </c>
      <c r="G4431" s="3" t="s">
        <v>74</v>
      </c>
      <c r="H4431" s="3" t="s">
        <v>21</v>
      </c>
      <c r="I4431" s="3" t="s">
        <v>22</v>
      </c>
      <c r="J4431" s="3" t="s">
        <v>21</v>
      </c>
      <c r="K4431" s="3"/>
      <c r="L4431" s="3" t="s">
        <v>49</v>
      </c>
      <c r="M4431" s="3" t="s">
        <v>347</v>
      </c>
      <c r="N4431" s="3">
        <v>88</v>
      </c>
      <c r="O4431" s="3">
        <v>462</v>
      </c>
    </row>
    <row r="4432" spans="1:15" ht="17.100000000000001">
      <c r="A4432" s="3" t="s">
        <v>5334</v>
      </c>
      <c r="B4432" s="3" t="s">
        <v>166</v>
      </c>
      <c r="C4432" s="3" t="s">
        <v>2569</v>
      </c>
      <c r="D4432" s="3" t="s">
        <v>20</v>
      </c>
      <c r="E4432" s="3" t="s">
        <v>339</v>
      </c>
      <c r="F4432" s="3">
        <v>31</v>
      </c>
      <c r="G4432" s="3" t="s">
        <v>5335</v>
      </c>
      <c r="H4432" s="3" t="s">
        <v>21</v>
      </c>
      <c r="I4432" s="3" t="s">
        <v>22</v>
      </c>
      <c r="J4432" s="3" t="s">
        <v>21</v>
      </c>
      <c r="K4432" s="3"/>
      <c r="L4432" s="3" t="s">
        <v>333</v>
      </c>
      <c r="M4432" s="3" t="s">
        <v>147</v>
      </c>
      <c r="N4432" s="3">
        <v>0</v>
      </c>
      <c r="O4432" s="3">
        <v>302</v>
      </c>
    </row>
    <row r="4433" spans="1:15" ht="17.100000000000001">
      <c r="A4433" s="3" t="s">
        <v>5336</v>
      </c>
      <c r="B4433" s="3" t="s">
        <v>16</v>
      </c>
      <c r="C4433" s="3" t="s">
        <v>2443</v>
      </c>
      <c r="D4433" s="3" t="s">
        <v>20</v>
      </c>
      <c r="E4433" s="3" t="s">
        <v>339</v>
      </c>
      <c r="F4433" s="3">
        <v>31</v>
      </c>
      <c r="G4433" s="3" t="s">
        <v>201</v>
      </c>
      <c r="H4433" s="3" t="s">
        <v>21</v>
      </c>
      <c r="I4433" s="3" t="s">
        <v>22</v>
      </c>
      <c r="J4433" s="3" t="s">
        <v>21</v>
      </c>
      <c r="K4433" s="3"/>
      <c r="L4433" s="3" t="s">
        <v>467</v>
      </c>
      <c r="M4433" s="3" t="s">
        <v>5337</v>
      </c>
      <c r="N4433" s="3">
        <v>23</v>
      </c>
      <c r="O4433" s="3">
        <v>142</v>
      </c>
    </row>
    <row r="4434" spans="1:15" ht="17.100000000000001">
      <c r="A4434" s="3" t="s">
        <v>5338</v>
      </c>
      <c r="B4434" s="3" t="s">
        <v>72</v>
      </c>
      <c r="C4434" s="3" t="s">
        <v>579</v>
      </c>
      <c r="D4434" s="3" t="s">
        <v>91</v>
      </c>
      <c r="E4434" s="3" t="s">
        <v>92</v>
      </c>
      <c r="F4434" s="3">
        <v>31</v>
      </c>
      <c r="G4434" s="3" t="s">
        <v>461</v>
      </c>
      <c r="H4434" s="3" t="s">
        <v>21</v>
      </c>
      <c r="I4434" s="3" t="s">
        <v>22</v>
      </c>
      <c r="J4434" s="3" t="s">
        <v>21</v>
      </c>
      <c r="K4434" s="3"/>
      <c r="L4434" s="3" t="s">
        <v>44</v>
      </c>
      <c r="M4434" s="3" t="s">
        <v>88</v>
      </c>
      <c r="N4434" s="3">
        <v>19</v>
      </c>
      <c r="O4434" s="3">
        <v>501</v>
      </c>
    </row>
    <row r="4435" spans="1:15" ht="17.100000000000001">
      <c r="A4435" s="3" t="s">
        <v>5339</v>
      </c>
      <c r="B4435" s="3" t="s">
        <v>892</v>
      </c>
      <c r="C4435" s="3" t="s">
        <v>5340</v>
      </c>
      <c r="D4435" s="3" t="s">
        <v>20</v>
      </c>
      <c r="E4435" s="3" t="s">
        <v>3438</v>
      </c>
      <c r="F4435" s="3">
        <v>31</v>
      </c>
      <c r="G4435" s="3" t="s">
        <v>74</v>
      </c>
      <c r="H4435" s="3" t="s">
        <v>21</v>
      </c>
      <c r="I4435" s="3" t="s">
        <v>22</v>
      </c>
      <c r="J4435" s="3" t="s">
        <v>21</v>
      </c>
      <c r="K4435" s="3" t="s">
        <v>172</v>
      </c>
      <c r="L4435" s="3" t="s">
        <v>28</v>
      </c>
      <c r="M4435" s="3" t="s">
        <v>173</v>
      </c>
      <c r="N4435" s="3">
        <v>23</v>
      </c>
      <c r="O4435" s="3">
        <v>388</v>
      </c>
    </row>
    <row r="4436" spans="1:15" ht="17.100000000000001">
      <c r="A4436" s="3" t="s">
        <v>5341</v>
      </c>
      <c r="B4436" s="3" t="s">
        <v>16</v>
      </c>
      <c r="C4436" s="3"/>
      <c r="D4436" s="3" t="s">
        <v>20</v>
      </c>
      <c r="E4436" s="3" t="s">
        <v>339</v>
      </c>
      <c r="F4436" s="3">
        <v>31</v>
      </c>
      <c r="G4436" s="3" t="s">
        <v>1496</v>
      </c>
      <c r="H4436" s="3" t="s">
        <v>21</v>
      </c>
      <c r="I4436" s="3" t="s">
        <v>22</v>
      </c>
      <c r="J4436" s="3" t="s">
        <v>21</v>
      </c>
      <c r="K4436" s="3"/>
      <c r="L4436" s="3" t="s">
        <v>333</v>
      </c>
      <c r="M4436" s="3" t="s">
        <v>205</v>
      </c>
      <c r="N4436" s="3">
        <v>81</v>
      </c>
      <c r="O4436" s="3">
        <v>349</v>
      </c>
    </row>
    <row r="4437" spans="1:15" ht="17.100000000000001">
      <c r="A4437" s="3" t="s">
        <v>5342</v>
      </c>
      <c r="B4437" s="3" t="s">
        <v>16</v>
      </c>
      <c r="C4437" s="3" t="s">
        <v>412</v>
      </c>
      <c r="D4437" s="3" t="s">
        <v>38</v>
      </c>
      <c r="E4437" s="3" t="s">
        <v>39</v>
      </c>
      <c r="F4437" s="3">
        <v>31</v>
      </c>
      <c r="G4437" s="3" t="s">
        <v>157</v>
      </c>
      <c r="H4437" s="3" t="s">
        <v>21</v>
      </c>
      <c r="I4437" s="3" t="s">
        <v>22</v>
      </c>
      <c r="J4437" s="3" t="s">
        <v>21</v>
      </c>
      <c r="K4437" s="3"/>
      <c r="L4437" s="3" t="s">
        <v>23</v>
      </c>
      <c r="M4437" s="3" t="s">
        <v>76</v>
      </c>
      <c r="N4437" s="3">
        <v>67</v>
      </c>
      <c r="O4437" s="3">
        <v>304</v>
      </c>
    </row>
    <row r="4438" spans="1:15" ht="17.100000000000001">
      <c r="A4438" s="3" t="s">
        <v>5343</v>
      </c>
      <c r="B4438" s="3" t="s">
        <v>42</v>
      </c>
      <c r="C4438" s="3" t="s">
        <v>259</v>
      </c>
      <c r="D4438" s="3" t="s">
        <v>18</v>
      </c>
      <c r="E4438" s="3" t="s">
        <v>19</v>
      </c>
      <c r="F4438" s="3">
        <v>31</v>
      </c>
      <c r="G4438" s="3" t="s">
        <v>57</v>
      </c>
      <c r="H4438" s="3" t="s">
        <v>21</v>
      </c>
      <c r="I4438" s="3" t="s">
        <v>22</v>
      </c>
      <c r="J4438" s="3" t="s">
        <v>21</v>
      </c>
      <c r="K4438" s="3"/>
      <c r="L4438" s="3" t="s">
        <v>104</v>
      </c>
      <c r="M4438" s="3" t="s">
        <v>306</v>
      </c>
      <c r="N4438" s="3">
        <v>47</v>
      </c>
      <c r="O4438" s="3">
        <v>379</v>
      </c>
    </row>
    <row r="4439" spans="1:15" ht="17.100000000000001">
      <c r="A4439" s="3" t="s">
        <v>5344</v>
      </c>
      <c r="B4439" s="3" t="s">
        <v>36</v>
      </c>
      <c r="C4439" s="3"/>
      <c r="D4439" s="3" t="s">
        <v>20</v>
      </c>
      <c r="E4439" s="3" t="s">
        <v>339</v>
      </c>
      <c r="F4439" s="3">
        <v>31</v>
      </c>
      <c r="G4439" s="3" t="s">
        <v>57</v>
      </c>
      <c r="H4439" s="3" t="s">
        <v>21</v>
      </c>
      <c r="I4439" s="3" t="s">
        <v>22</v>
      </c>
      <c r="J4439" s="3" t="s">
        <v>21</v>
      </c>
      <c r="K4439" s="3"/>
      <c r="L4439" s="3" t="s">
        <v>33</v>
      </c>
      <c r="M4439" s="3" t="s">
        <v>88</v>
      </c>
      <c r="N4439" s="3">
        <v>8</v>
      </c>
      <c r="O4439" s="3">
        <v>210</v>
      </c>
    </row>
    <row r="4440" spans="1:15" ht="17.100000000000001">
      <c r="A4440" s="3" t="s">
        <v>5345</v>
      </c>
      <c r="B4440" s="3" t="s">
        <v>360</v>
      </c>
      <c r="C4440" s="3" t="s">
        <v>5346</v>
      </c>
      <c r="D4440" s="3" t="s">
        <v>20</v>
      </c>
      <c r="E4440" s="3" t="s">
        <v>4462</v>
      </c>
      <c r="F4440" s="3">
        <v>31</v>
      </c>
      <c r="G4440" s="3" t="s">
        <v>726</v>
      </c>
      <c r="H4440" s="3" t="s">
        <v>21</v>
      </c>
      <c r="I4440" s="3" t="s">
        <v>22</v>
      </c>
      <c r="J4440" s="3" t="s">
        <v>21</v>
      </c>
      <c r="K4440" s="3"/>
      <c r="L4440" s="3" t="s">
        <v>44</v>
      </c>
      <c r="M4440" s="3" t="s">
        <v>306</v>
      </c>
      <c r="N4440" s="3">
        <v>4</v>
      </c>
      <c r="O4440" s="3">
        <v>202</v>
      </c>
    </row>
    <row r="4441" spans="1:15" ht="17.100000000000001">
      <c r="A4441" s="3" t="s">
        <v>5347</v>
      </c>
      <c r="B4441" s="3" t="s">
        <v>31</v>
      </c>
      <c r="C4441" s="3" t="s">
        <v>200</v>
      </c>
      <c r="D4441" s="3" t="s">
        <v>38</v>
      </c>
      <c r="E4441" s="3" t="s">
        <v>39</v>
      </c>
      <c r="F4441" s="3">
        <v>31</v>
      </c>
      <c r="G4441" s="3" t="s">
        <v>40</v>
      </c>
      <c r="H4441" s="3" t="s">
        <v>21</v>
      </c>
      <c r="I4441" s="3" t="s">
        <v>22</v>
      </c>
      <c r="J4441" s="3" t="s">
        <v>21</v>
      </c>
      <c r="K4441" s="3"/>
      <c r="L4441" s="3" t="s">
        <v>108</v>
      </c>
      <c r="M4441" s="3" t="s">
        <v>367</v>
      </c>
      <c r="N4441" s="3">
        <v>3</v>
      </c>
      <c r="O4441" s="3">
        <v>354</v>
      </c>
    </row>
    <row r="4442" spans="1:15" ht="17.100000000000001">
      <c r="A4442" s="3" t="s">
        <v>5348</v>
      </c>
      <c r="B4442" s="3" t="s">
        <v>3238</v>
      </c>
      <c r="C4442" s="3" t="s">
        <v>326</v>
      </c>
      <c r="D4442" s="3" t="s">
        <v>18</v>
      </c>
      <c r="E4442" s="3" t="s">
        <v>19</v>
      </c>
      <c r="F4442" s="3">
        <v>31</v>
      </c>
      <c r="G4442" s="3" t="s">
        <v>57</v>
      </c>
      <c r="H4442" s="3" t="s">
        <v>21</v>
      </c>
      <c r="I4442" s="3" t="s">
        <v>22</v>
      </c>
      <c r="J4442" s="3" t="s">
        <v>21</v>
      </c>
      <c r="K4442" s="3"/>
      <c r="L4442" s="3" t="s">
        <v>49</v>
      </c>
      <c r="M4442" s="3" t="s">
        <v>254</v>
      </c>
      <c r="N4442" s="3">
        <v>90</v>
      </c>
      <c r="O4442" s="3">
        <v>441</v>
      </c>
    </row>
    <row r="4443" spans="1:15" ht="17.100000000000001">
      <c r="A4443" s="3" t="s">
        <v>5349</v>
      </c>
      <c r="B4443" s="3" t="s">
        <v>16</v>
      </c>
      <c r="C4443" s="3" t="s">
        <v>868</v>
      </c>
      <c r="D4443" s="3" t="s">
        <v>20</v>
      </c>
      <c r="E4443" s="3" t="s">
        <v>339</v>
      </c>
      <c r="F4443" s="3">
        <v>31</v>
      </c>
      <c r="G4443" s="3" t="s">
        <v>2802</v>
      </c>
      <c r="H4443" s="3" t="s">
        <v>21</v>
      </c>
      <c r="I4443" s="3" t="s">
        <v>22</v>
      </c>
      <c r="J4443" s="3" t="s">
        <v>21</v>
      </c>
      <c r="K4443" s="3"/>
      <c r="L4443" s="3" t="s">
        <v>247</v>
      </c>
      <c r="M4443" s="3" t="s">
        <v>173</v>
      </c>
      <c r="N4443" s="3">
        <v>56</v>
      </c>
      <c r="O4443" s="3">
        <v>310</v>
      </c>
    </row>
    <row r="4444" spans="1:15" ht="17.100000000000001">
      <c r="A4444" s="3" t="s">
        <v>5350</v>
      </c>
      <c r="B4444" s="3" t="s">
        <v>426</v>
      </c>
      <c r="C4444" s="3" t="s">
        <v>132</v>
      </c>
      <c r="D4444" s="3" t="s">
        <v>38</v>
      </c>
      <c r="E4444" s="3" t="s">
        <v>39</v>
      </c>
      <c r="F4444" s="3">
        <v>31</v>
      </c>
      <c r="G4444" s="3" t="s">
        <v>2301</v>
      </c>
      <c r="H4444" s="3" t="s">
        <v>21</v>
      </c>
      <c r="I4444" s="3" t="s">
        <v>22</v>
      </c>
      <c r="J4444" s="3" t="s">
        <v>21</v>
      </c>
      <c r="K4444" s="3"/>
      <c r="L4444" s="3" t="s">
        <v>104</v>
      </c>
      <c r="M4444" s="3" t="s">
        <v>266</v>
      </c>
      <c r="N4444" s="3">
        <v>64</v>
      </c>
      <c r="O4444" s="3">
        <v>329</v>
      </c>
    </row>
    <row r="4445" spans="1:15" ht="17.100000000000001">
      <c r="A4445" s="3" t="s">
        <v>5351</v>
      </c>
      <c r="B4445" s="3" t="s">
        <v>16</v>
      </c>
      <c r="C4445" s="3" t="s">
        <v>32</v>
      </c>
      <c r="D4445" s="3" t="s">
        <v>18</v>
      </c>
      <c r="E4445" s="3" t="s">
        <v>19</v>
      </c>
      <c r="F4445" s="3">
        <v>31</v>
      </c>
      <c r="G4445" s="3" t="s">
        <v>275</v>
      </c>
      <c r="H4445" s="3" t="s">
        <v>21</v>
      </c>
      <c r="I4445" s="3" t="s">
        <v>22</v>
      </c>
      <c r="J4445" s="3" t="s">
        <v>21</v>
      </c>
      <c r="K4445" s="3"/>
      <c r="L4445" s="3" t="s">
        <v>104</v>
      </c>
      <c r="M4445" s="3" t="s">
        <v>147</v>
      </c>
      <c r="N4445" s="3">
        <v>44</v>
      </c>
      <c r="O4445" s="3">
        <v>306</v>
      </c>
    </row>
    <row r="4446" spans="1:15" ht="17.100000000000001">
      <c r="A4446" s="3" t="s">
        <v>5352</v>
      </c>
      <c r="B4446" s="3" t="s">
        <v>81</v>
      </c>
      <c r="C4446" s="3" t="s">
        <v>2232</v>
      </c>
      <c r="D4446" s="3" t="s">
        <v>20</v>
      </c>
      <c r="E4446" s="3" t="s">
        <v>339</v>
      </c>
      <c r="F4446" s="3">
        <v>31</v>
      </c>
      <c r="G4446" s="3" t="s">
        <v>5353</v>
      </c>
      <c r="H4446" s="3" t="s">
        <v>21</v>
      </c>
      <c r="I4446" s="3" t="s">
        <v>22</v>
      </c>
      <c r="J4446" s="3" t="s">
        <v>21</v>
      </c>
      <c r="K4446" s="3"/>
      <c r="L4446" s="3" t="s">
        <v>247</v>
      </c>
      <c r="M4446" s="3" t="s">
        <v>24</v>
      </c>
      <c r="N4446" s="3">
        <v>31</v>
      </c>
      <c r="O4446" s="3">
        <v>330</v>
      </c>
    </row>
    <row r="4447" spans="1:15" ht="17.100000000000001">
      <c r="A4447" s="3" t="s">
        <v>5354</v>
      </c>
      <c r="B4447" s="3" t="s">
        <v>16</v>
      </c>
      <c r="C4447" s="3" t="s">
        <v>2232</v>
      </c>
      <c r="D4447" s="3" t="s">
        <v>20</v>
      </c>
      <c r="E4447" s="3" t="s">
        <v>339</v>
      </c>
      <c r="F4447" s="3">
        <v>31</v>
      </c>
      <c r="G4447" s="3" t="s">
        <v>1609</v>
      </c>
      <c r="H4447" s="3" t="s">
        <v>21</v>
      </c>
      <c r="I4447" s="3" t="s">
        <v>22</v>
      </c>
      <c r="J4447" s="3" t="s">
        <v>21</v>
      </c>
      <c r="K4447" s="3"/>
      <c r="L4447" s="3" t="s">
        <v>160</v>
      </c>
      <c r="M4447" s="3" t="s">
        <v>88</v>
      </c>
      <c r="N4447" s="3">
        <v>111</v>
      </c>
      <c r="O4447" s="3">
        <v>373</v>
      </c>
    </row>
    <row r="4448" spans="1:15" ht="17.100000000000001">
      <c r="A4448" s="3" t="s">
        <v>5355</v>
      </c>
      <c r="B4448" s="3" t="s">
        <v>36</v>
      </c>
      <c r="C4448" s="3" t="s">
        <v>3117</v>
      </c>
      <c r="D4448" s="3" t="s">
        <v>18</v>
      </c>
      <c r="E4448" s="3" t="s">
        <v>19</v>
      </c>
      <c r="F4448" s="3">
        <v>31</v>
      </c>
      <c r="G4448" s="3" t="s">
        <v>159</v>
      </c>
      <c r="H4448" s="3" t="s">
        <v>21</v>
      </c>
      <c r="I4448" s="3" t="s">
        <v>22</v>
      </c>
      <c r="J4448" s="3" t="s">
        <v>21</v>
      </c>
      <c r="K4448" s="3"/>
      <c r="L4448" s="3" t="s">
        <v>160</v>
      </c>
      <c r="M4448" s="3" t="s">
        <v>88</v>
      </c>
      <c r="N4448" s="3">
        <v>25</v>
      </c>
      <c r="O4448" s="3">
        <v>321</v>
      </c>
    </row>
    <row r="4449" spans="1:15" ht="17.100000000000001">
      <c r="A4449" s="3" t="s">
        <v>5356</v>
      </c>
      <c r="B4449" s="3" t="s">
        <v>16</v>
      </c>
      <c r="C4449" s="3" t="s">
        <v>284</v>
      </c>
      <c r="D4449" s="3" t="s">
        <v>91</v>
      </c>
      <c r="E4449" s="3" t="s">
        <v>92</v>
      </c>
      <c r="F4449" s="3">
        <v>31</v>
      </c>
      <c r="G4449" s="3" t="s">
        <v>1391</v>
      </c>
      <c r="H4449" s="3" t="s">
        <v>21</v>
      </c>
      <c r="I4449" s="3" t="s">
        <v>22</v>
      </c>
      <c r="J4449" s="3" t="s">
        <v>21</v>
      </c>
      <c r="K4449" s="3" t="s">
        <v>319</v>
      </c>
      <c r="L4449" s="3" t="s">
        <v>87</v>
      </c>
      <c r="M4449" s="3" t="s">
        <v>347</v>
      </c>
      <c r="N4449" s="3">
        <v>166</v>
      </c>
      <c r="O4449" s="3">
        <v>434</v>
      </c>
    </row>
    <row r="4450" spans="1:15" ht="17.100000000000001">
      <c r="A4450" s="3" t="s">
        <v>5357</v>
      </c>
      <c r="B4450" s="3" t="s">
        <v>166</v>
      </c>
      <c r="C4450" s="3"/>
      <c r="D4450" s="3" t="s">
        <v>20</v>
      </c>
      <c r="E4450" s="3" t="s">
        <v>339</v>
      </c>
      <c r="F4450" s="3">
        <v>31</v>
      </c>
      <c r="G4450" s="3" t="s">
        <v>20</v>
      </c>
      <c r="H4450" s="3" t="s">
        <v>21</v>
      </c>
      <c r="I4450" s="3" t="s">
        <v>22</v>
      </c>
      <c r="J4450" s="3" t="s">
        <v>21</v>
      </c>
      <c r="K4450" s="3"/>
      <c r="L4450" s="3" t="s">
        <v>108</v>
      </c>
      <c r="M4450" s="3" t="s">
        <v>1559</v>
      </c>
      <c r="N4450" s="3">
        <v>0</v>
      </c>
      <c r="O4450" s="3">
        <v>237</v>
      </c>
    </row>
    <row r="4451" spans="1:15" ht="17.100000000000001">
      <c r="A4451" s="3" t="s">
        <v>5358</v>
      </c>
      <c r="B4451" s="3" t="s">
        <v>16</v>
      </c>
      <c r="C4451" s="3" t="s">
        <v>275</v>
      </c>
      <c r="D4451" s="3" t="s">
        <v>91</v>
      </c>
      <c r="E4451" s="3" t="s">
        <v>92</v>
      </c>
      <c r="F4451" s="3">
        <v>31</v>
      </c>
      <c r="G4451" s="3" t="s">
        <v>74</v>
      </c>
      <c r="H4451" s="3" t="s">
        <v>21</v>
      </c>
      <c r="I4451" s="3" t="s">
        <v>22</v>
      </c>
      <c r="J4451" s="3" t="s">
        <v>21</v>
      </c>
      <c r="K4451" s="3"/>
      <c r="L4451" s="3" t="s">
        <v>218</v>
      </c>
      <c r="M4451" s="3" t="s">
        <v>254</v>
      </c>
      <c r="N4451" s="3">
        <v>164</v>
      </c>
      <c r="O4451" s="3">
        <v>408</v>
      </c>
    </row>
    <row r="4452" spans="1:15" ht="17.100000000000001">
      <c r="A4452" s="3" t="s">
        <v>5359</v>
      </c>
      <c r="B4452" s="3" t="s">
        <v>42</v>
      </c>
      <c r="C4452" s="3" t="s">
        <v>107</v>
      </c>
      <c r="D4452" s="3" t="s">
        <v>91</v>
      </c>
      <c r="E4452" s="3" t="s">
        <v>92</v>
      </c>
      <c r="F4452" s="3">
        <v>31</v>
      </c>
      <c r="G4452" s="3" t="s">
        <v>2335</v>
      </c>
      <c r="H4452" s="3" t="s">
        <v>21</v>
      </c>
      <c r="I4452" s="3" t="s">
        <v>22</v>
      </c>
      <c r="J4452" s="3" t="s">
        <v>21</v>
      </c>
      <c r="K4452" s="3"/>
      <c r="L4452" s="3" t="s">
        <v>104</v>
      </c>
      <c r="M4452" s="3" t="s">
        <v>109</v>
      </c>
      <c r="N4452" s="3">
        <v>19</v>
      </c>
      <c r="O4452" s="3">
        <v>331</v>
      </c>
    </row>
    <row r="4453" spans="1:15" ht="17.100000000000001">
      <c r="A4453" s="3" t="s">
        <v>5360</v>
      </c>
      <c r="B4453" s="3" t="s">
        <v>393</v>
      </c>
      <c r="C4453" s="3"/>
      <c r="D4453" s="3" t="s">
        <v>20</v>
      </c>
      <c r="E4453" s="3" t="s">
        <v>339</v>
      </c>
      <c r="F4453" s="3">
        <v>31</v>
      </c>
      <c r="G4453" s="3" t="s">
        <v>1530</v>
      </c>
      <c r="H4453" s="3" t="s">
        <v>21</v>
      </c>
      <c r="I4453" s="3" t="s">
        <v>22</v>
      </c>
      <c r="J4453" s="3" t="s">
        <v>21</v>
      </c>
      <c r="K4453" s="3"/>
      <c r="L4453" s="3" t="s">
        <v>160</v>
      </c>
      <c r="M4453" s="3" t="s">
        <v>254</v>
      </c>
      <c r="N4453" s="3">
        <v>17</v>
      </c>
      <c r="O4453" s="3">
        <v>406</v>
      </c>
    </row>
    <row r="4454" spans="1:15" ht="17.100000000000001">
      <c r="A4454" s="3" t="s">
        <v>5361</v>
      </c>
      <c r="B4454" s="3" t="s">
        <v>36</v>
      </c>
      <c r="C4454" s="3" t="s">
        <v>397</v>
      </c>
      <c r="D4454" s="3" t="s">
        <v>91</v>
      </c>
      <c r="E4454" s="3" t="s">
        <v>92</v>
      </c>
      <c r="F4454" s="3">
        <v>31</v>
      </c>
      <c r="G4454" s="3" t="s">
        <v>57</v>
      </c>
      <c r="H4454" s="3" t="s">
        <v>21</v>
      </c>
      <c r="I4454" s="3" t="s">
        <v>22</v>
      </c>
      <c r="J4454" s="3" t="s">
        <v>21</v>
      </c>
      <c r="K4454" s="3"/>
      <c r="L4454" s="3" t="s">
        <v>23</v>
      </c>
      <c r="M4454" s="3" t="s">
        <v>306</v>
      </c>
      <c r="N4454" s="3">
        <v>17</v>
      </c>
      <c r="O4454" s="3">
        <v>304</v>
      </c>
    </row>
    <row r="4455" spans="1:15" ht="17.100000000000001">
      <c r="A4455" s="3" t="s">
        <v>5362</v>
      </c>
      <c r="B4455" s="3" t="s">
        <v>81</v>
      </c>
      <c r="C4455" s="3" t="s">
        <v>103</v>
      </c>
      <c r="D4455" s="3" t="s">
        <v>91</v>
      </c>
      <c r="E4455" s="3" t="s">
        <v>92</v>
      </c>
      <c r="F4455" s="3">
        <v>31</v>
      </c>
      <c r="G4455" s="3" t="s">
        <v>52</v>
      </c>
      <c r="H4455" s="3" t="s">
        <v>21</v>
      </c>
      <c r="I4455" s="3" t="s">
        <v>22</v>
      </c>
      <c r="J4455" s="3" t="s">
        <v>21</v>
      </c>
      <c r="K4455" s="3"/>
      <c r="L4455" s="3" t="s">
        <v>333</v>
      </c>
      <c r="M4455" s="3" t="s">
        <v>227</v>
      </c>
      <c r="N4455" s="3">
        <v>9</v>
      </c>
      <c r="O4455" s="3">
        <v>274</v>
      </c>
    </row>
    <row r="4456" spans="1:15" ht="17.100000000000001">
      <c r="A4456" s="3" t="s">
        <v>5363</v>
      </c>
      <c r="B4456" s="3" t="s">
        <v>102</v>
      </c>
      <c r="C4456" s="3" t="s">
        <v>259</v>
      </c>
      <c r="D4456" s="3" t="s">
        <v>18</v>
      </c>
      <c r="E4456" s="3" t="s">
        <v>19</v>
      </c>
      <c r="F4456" s="3">
        <v>31</v>
      </c>
      <c r="G4456" s="3" t="s">
        <v>562</v>
      </c>
      <c r="H4456" s="3" t="s">
        <v>21</v>
      </c>
      <c r="I4456" s="3" t="s">
        <v>22</v>
      </c>
      <c r="J4456" s="3" t="s">
        <v>21</v>
      </c>
      <c r="K4456" s="3"/>
      <c r="L4456" s="3" t="s">
        <v>44</v>
      </c>
      <c r="M4456" s="3" t="s">
        <v>88</v>
      </c>
      <c r="N4456" s="3">
        <v>3</v>
      </c>
      <c r="O4456" s="3">
        <v>403</v>
      </c>
    </row>
    <row r="4457" spans="1:15" ht="17.100000000000001">
      <c r="A4457" s="3" t="s">
        <v>5364</v>
      </c>
      <c r="B4457" s="3" t="s">
        <v>16</v>
      </c>
      <c r="C4457" s="3" t="s">
        <v>3669</v>
      </c>
      <c r="D4457" s="3" t="s">
        <v>2190</v>
      </c>
      <c r="E4457" s="3" t="s">
        <v>2191</v>
      </c>
      <c r="F4457" s="3">
        <v>31</v>
      </c>
      <c r="G4457" s="3" t="s">
        <v>657</v>
      </c>
      <c r="H4457" s="3" t="s">
        <v>21</v>
      </c>
      <c r="I4457" s="3" t="s">
        <v>22</v>
      </c>
      <c r="J4457" s="3" t="s">
        <v>21</v>
      </c>
      <c r="K4457" s="3"/>
      <c r="L4457" s="3" t="s">
        <v>333</v>
      </c>
      <c r="M4457" s="3" t="s">
        <v>324</v>
      </c>
      <c r="N4457" s="3">
        <v>132</v>
      </c>
      <c r="O4457" s="3">
        <v>393</v>
      </c>
    </row>
    <row r="4458" spans="1:15" ht="17.100000000000001">
      <c r="A4458" s="3" t="s">
        <v>5365</v>
      </c>
      <c r="B4458" s="3" t="s">
        <v>196</v>
      </c>
      <c r="C4458" s="3" t="s">
        <v>2569</v>
      </c>
      <c r="D4458" s="3" t="s">
        <v>20</v>
      </c>
      <c r="E4458" s="3" t="s">
        <v>339</v>
      </c>
      <c r="F4458" s="3">
        <v>31</v>
      </c>
      <c r="G4458" s="3" t="s">
        <v>1967</v>
      </c>
      <c r="H4458" s="3" t="s">
        <v>21</v>
      </c>
      <c r="I4458" s="3" t="s">
        <v>22</v>
      </c>
      <c r="J4458" s="3" t="s">
        <v>21</v>
      </c>
      <c r="K4458" s="3"/>
      <c r="L4458" s="3" t="s">
        <v>104</v>
      </c>
      <c r="M4458" s="3" t="s">
        <v>205</v>
      </c>
      <c r="N4458" s="3">
        <v>7</v>
      </c>
      <c r="O4458" s="3">
        <v>350</v>
      </c>
    </row>
    <row r="4459" spans="1:15" ht="17.100000000000001">
      <c r="A4459" s="3" t="s">
        <v>5366</v>
      </c>
      <c r="B4459" s="3" t="s">
        <v>16</v>
      </c>
      <c r="C4459" s="3" t="s">
        <v>3957</v>
      </c>
      <c r="D4459" s="3" t="s">
        <v>1311</v>
      </c>
      <c r="E4459" s="3" t="s">
        <v>1312</v>
      </c>
      <c r="F4459" s="3">
        <v>31</v>
      </c>
      <c r="G4459" s="3" t="s">
        <v>530</v>
      </c>
      <c r="H4459" s="3" t="s">
        <v>21</v>
      </c>
      <c r="I4459" s="3" t="s">
        <v>22</v>
      </c>
      <c r="J4459" s="3" t="s">
        <v>21</v>
      </c>
      <c r="K4459" s="3" t="s">
        <v>226</v>
      </c>
      <c r="L4459" s="3" t="s">
        <v>160</v>
      </c>
      <c r="M4459" s="3" t="s">
        <v>24</v>
      </c>
      <c r="N4459" s="3">
        <v>106</v>
      </c>
      <c r="O4459" s="3">
        <v>363</v>
      </c>
    </row>
    <row r="4460" spans="1:15" ht="17.100000000000001">
      <c r="A4460" s="3" t="s">
        <v>5367</v>
      </c>
      <c r="B4460" s="3" t="s">
        <v>166</v>
      </c>
      <c r="C4460" s="3" t="s">
        <v>217</v>
      </c>
      <c r="D4460" s="3" t="s">
        <v>38</v>
      </c>
      <c r="E4460" s="3" t="s">
        <v>39</v>
      </c>
      <c r="F4460" s="3">
        <v>31</v>
      </c>
      <c r="G4460" s="3" t="s">
        <v>74</v>
      </c>
      <c r="H4460" s="3" t="s">
        <v>21</v>
      </c>
      <c r="I4460" s="3" t="s">
        <v>22</v>
      </c>
      <c r="J4460" s="3" t="s">
        <v>21</v>
      </c>
      <c r="K4460" s="3"/>
      <c r="L4460" s="3" t="s">
        <v>104</v>
      </c>
      <c r="M4460" s="3" t="s">
        <v>88</v>
      </c>
      <c r="N4460" s="3">
        <v>0</v>
      </c>
      <c r="O4460" s="3">
        <v>228</v>
      </c>
    </row>
    <row r="4461" spans="1:15" ht="17.100000000000001">
      <c r="A4461" s="3" t="s">
        <v>5368</v>
      </c>
      <c r="B4461" s="3" t="s">
        <v>42</v>
      </c>
      <c r="C4461" s="3" t="s">
        <v>627</v>
      </c>
      <c r="D4461" s="3" t="s">
        <v>20</v>
      </c>
      <c r="E4461" s="3" t="s">
        <v>339</v>
      </c>
      <c r="F4461" s="3">
        <v>31</v>
      </c>
      <c r="G4461" s="3" t="s">
        <v>285</v>
      </c>
      <c r="H4461" s="3" t="s">
        <v>21</v>
      </c>
      <c r="I4461" s="3" t="s">
        <v>22</v>
      </c>
      <c r="J4461" s="3" t="s">
        <v>21</v>
      </c>
      <c r="K4461" s="3"/>
      <c r="L4461" s="3" t="s">
        <v>333</v>
      </c>
      <c r="M4461" s="3" t="s">
        <v>266</v>
      </c>
      <c r="N4461" s="3">
        <v>24</v>
      </c>
      <c r="O4461" s="3">
        <v>306</v>
      </c>
    </row>
    <row r="4462" spans="1:15" ht="17.100000000000001">
      <c r="A4462" s="3" t="s">
        <v>5369</v>
      </c>
      <c r="B4462" s="3" t="s">
        <v>16</v>
      </c>
      <c r="C4462" s="3" t="s">
        <v>112</v>
      </c>
      <c r="D4462" s="3" t="s">
        <v>38</v>
      </c>
      <c r="E4462" s="3" t="s">
        <v>39</v>
      </c>
      <c r="F4462" s="3">
        <v>31</v>
      </c>
      <c r="G4462" s="3" t="s">
        <v>113</v>
      </c>
      <c r="H4462" s="3" t="s">
        <v>21</v>
      </c>
      <c r="I4462" s="3" t="s">
        <v>22</v>
      </c>
      <c r="J4462" s="3" t="s">
        <v>21</v>
      </c>
      <c r="K4462" s="3"/>
      <c r="L4462" s="3" t="s">
        <v>247</v>
      </c>
      <c r="M4462" s="3" t="s">
        <v>306</v>
      </c>
      <c r="N4462" s="3">
        <v>87</v>
      </c>
      <c r="O4462" s="3">
        <v>387</v>
      </c>
    </row>
    <row r="4463" spans="1:15" ht="17.100000000000001">
      <c r="A4463" s="3" t="s">
        <v>5370</v>
      </c>
      <c r="B4463" s="3" t="s">
        <v>36</v>
      </c>
      <c r="C4463" s="3" t="s">
        <v>152</v>
      </c>
      <c r="D4463" s="3" t="s">
        <v>38</v>
      </c>
      <c r="E4463" s="3" t="s">
        <v>39</v>
      </c>
      <c r="F4463" s="3">
        <v>31</v>
      </c>
      <c r="G4463" s="3" t="s">
        <v>5371</v>
      </c>
      <c r="H4463" s="3" t="s">
        <v>21</v>
      </c>
      <c r="I4463" s="3" t="s">
        <v>22</v>
      </c>
      <c r="J4463" s="3" t="s">
        <v>21</v>
      </c>
      <c r="K4463" s="3"/>
      <c r="L4463" s="3" t="s">
        <v>160</v>
      </c>
      <c r="M4463" s="3" t="s">
        <v>173</v>
      </c>
      <c r="N4463" s="3">
        <v>13</v>
      </c>
      <c r="O4463" s="3">
        <v>215</v>
      </c>
    </row>
    <row r="4464" spans="1:15" ht="17.100000000000001">
      <c r="A4464" s="3" t="s">
        <v>5372</v>
      </c>
      <c r="B4464" s="3" t="s">
        <v>16</v>
      </c>
      <c r="C4464" s="3" t="s">
        <v>132</v>
      </c>
      <c r="D4464" s="3" t="s">
        <v>38</v>
      </c>
      <c r="E4464" s="3" t="s">
        <v>39</v>
      </c>
      <c r="F4464" s="3">
        <v>31</v>
      </c>
      <c r="G4464" s="3" t="s">
        <v>185</v>
      </c>
      <c r="H4464" s="3" t="s">
        <v>21</v>
      </c>
      <c r="I4464" s="3" t="s">
        <v>22</v>
      </c>
      <c r="J4464" s="3" t="s">
        <v>21</v>
      </c>
      <c r="K4464" s="3"/>
      <c r="L4464" s="3" t="s">
        <v>247</v>
      </c>
      <c r="M4464" s="3" t="s">
        <v>147</v>
      </c>
      <c r="N4464" s="3">
        <v>101</v>
      </c>
      <c r="O4464" s="3">
        <v>355</v>
      </c>
    </row>
    <row r="4465" spans="1:15" ht="17.100000000000001">
      <c r="A4465" s="3" t="s">
        <v>5373</v>
      </c>
      <c r="B4465" s="3" t="s">
        <v>877</v>
      </c>
      <c r="C4465" s="3" t="s">
        <v>265</v>
      </c>
      <c r="D4465" s="3" t="s">
        <v>91</v>
      </c>
      <c r="E4465" s="3" t="s">
        <v>92</v>
      </c>
      <c r="F4465" s="3">
        <v>31</v>
      </c>
      <c r="G4465" s="3" t="s">
        <v>3572</v>
      </c>
      <c r="H4465" s="3" t="s">
        <v>21</v>
      </c>
      <c r="I4465" s="3" t="s">
        <v>22</v>
      </c>
      <c r="J4465" s="3" t="s">
        <v>21</v>
      </c>
      <c r="K4465" s="3"/>
      <c r="L4465" s="3" t="s">
        <v>247</v>
      </c>
      <c r="M4465" s="3" t="s">
        <v>1090</v>
      </c>
      <c r="N4465" s="3">
        <v>8</v>
      </c>
      <c r="O4465" s="3">
        <v>326</v>
      </c>
    </row>
    <row r="4466" spans="1:15" ht="17.100000000000001">
      <c r="A4466" s="3" t="s">
        <v>5374</v>
      </c>
      <c r="B4466" s="3" t="s">
        <v>81</v>
      </c>
      <c r="C4466" s="3" t="s">
        <v>496</v>
      </c>
      <c r="D4466" s="3" t="s">
        <v>38</v>
      </c>
      <c r="E4466" s="3" t="s">
        <v>39</v>
      </c>
      <c r="F4466" s="3">
        <v>31</v>
      </c>
      <c r="G4466" s="3" t="s">
        <v>1217</v>
      </c>
      <c r="H4466" s="3" t="s">
        <v>21</v>
      </c>
      <c r="I4466" s="3" t="s">
        <v>22</v>
      </c>
      <c r="J4466" s="3" t="s">
        <v>21</v>
      </c>
      <c r="K4466" s="3"/>
      <c r="L4466" s="3" t="s">
        <v>333</v>
      </c>
      <c r="M4466" s="3" t="s">
        <v>173</v>
      </c>
      <c r="N4466" s="3">
        <v>11</v>
      </c>
      <c r="O4466" s="3">
        <v>421</v>
      </c>
    </row>
    <row r="4467" spans="1:15" ht="17.100000000000001">
      <c r="A4467" s="3" t="s">
        <v>5375</v>
      </c>
      <c r="B4467" s="3" t="s">
        <v>81</v>
      </c>
      <c r="C4467" s="3" t="s">
        <v>3854</v>
      </c>
      <c r="D4467" s="3" t="s">
        <v>20</v>
      </c>
      <c r="E4467" s="3" t="s">
        <v>339</v>
      </c>
      <c r="F4467" s="3">
        <v>31</v>
      </c>
      <c r="G4467" s="3" t="s">
        <v>93</v>
      </c>
      <c r="H4467" s="3" t="s">
        <v>21</v>
      </c>
      <c r="I4467" s="3" t="s">
        <v>22</v>
      </c>
      <c r="J4467" s="3" t="s">
        <v>21</v>
      </c>
      <c r="K4467" s="3"/>
      <c r="L4467" s="3" t="s">
        <v>108</v>
      </c>
      <c r="M4467" s="3" t="s">
        <v>347</v>
      </c>
      <c r="N4467" s="3">
        <v>12</v>
      </c>
      <c r="O4467" s="3">
        <v>315</v>
      </c>
    </row>
    <row r="4468" spans="1:15" ht="17.100000000000001">
      <c r="A4468" s="3" t="s">
        <v>5376</v>
      </c>
      <c r="B4468" s="3" t="s">
        <v>445</v>
      </c>
      <c r="C4468" s="3" t="s">
        <v>2569</v>
      </c>
      <c r="D4468" s="3" t="s">
        <v>20</v>
      </c>
      <c r="E4468" s="3" t="s">
        <v>339</v>
      </c>
      <c r="F4468" s="3">
        <v>31</v>
      </c>
      <c r="G4468" s="3" t="s">
        <v>3531</v>
      </c>
      <c r="H4468" s="3" t="s">
        <v>21</v>
      </c>
      <c r="I4468" s="3" t="s">
        <v>22</v>
      </c>
      <c r="J4468" s="3" t="s">
        <v>21</v>
      </c>
      <c r="K4468" s="3"/>
      <c r="L4468" s="3" t="s">
        <v>44</v>
      </c>
      <c r="M4468" s="3" t="s">
        <v>227</v>
      </c>
      <c r="N4468" s="3">
        <v>72</v>
      </c>
      <c r="O4468" s="3">
        <v>448</v>
      </c>
    </row>
    <row r="4469" spans="1:15" ht="17.100000000000001">
      <c r="A4469" s="3" t="s">
        <v>5377</v>
      </c>
      <c r="B4469" s="3" t="s">
        <v>81</v>
      </c>
      <c r="C4469" s="3" t="s">
        <v>1177</v>
      </c>
      <c r="D4469" s="3" t="s">
        <v>20</v>
      </c>
      <c r="E4469" s="3" t="s">
        <v>339</v>
      </c>
      <c r="F4469" s="3">
        <v>31</v>
      </c>
      <c r="G4469" s="3" t="s">
        <v>132</v>
      </c>
      <c r="H4469" s="3" t="s">
        <v>21</v>
      </c>
      <c r="I4469" s="3" t="s">
        <v>22</v>
      </c>
      <c r="J4469" s="3" t="s">
        <v>21</v>
      </c>
      <c r="K4469" s="3"/>
      <c r="L4469" s="3" t="s">
        <v>333</v>
      </c>
      <c r="M4469" s="3" t="s">
        <v>173</v>
      </c>
      <c r="N4469" s="3">
        <v>22</v>
      </c>
      <c r="O4469" s="3">
        <v>342</v>
      </c>
    </row>
    <row r="4470" spans="1:15" ht="17.100000000000001">
      <c r="A4470" s="3" t="s">
        <v>5378</v>
      </c>
      <c r="B4470" s="3" t="s">
        <v>81</v>
      </c>
      <c r="C4470" s="3" t="s">
        <v>4210</v>
      </c>
      <c r="D4470" s="3" t="s">
        <v>20</v>
      </c>
      <c r="E4470" s="3" t="s">
        <v>3694</v>
      </c>
      <c r="F4470" s="3">
        <v>31</v>
      </c>
      <c r="G4470" s="3" t="s">
        <v>3043</v>
      </c>
      <c r="H4470" s="3" t="s">
        <v>21</v>
      </c>
      <c r="I4470" s="3" t="s">
        <v>22</v>
      </c>
      <c r="J4470" s="3" t="s">
        <v>21</v>
      </c>
      <c r="K4470" s="3"/>
      <c r="L4470" s="3" t="s">
        <v>87</v>
      </c>
      <c r="M4470" s="3" t="s">
        <v>173</v>
      </c>
      <c r="N4470" s="3">
        <v>8</v>
      </c>
      <c r="O4470" s="3">
        <v>233</v>
      </c>
    </row>
    <row r="4471" spans="1:15" ht="17.100000000000001">
      <c r="A4471" s="3" t="s">
        <v>5379</v>
      </c>
      <c r="B4471" s="3" t="s">
        <v>81</v>
      </c>
      <c r="C4471" s="3" t="s">
        <v>154</v>
      </c>
      <c r="D4471" s="3" t="s">
        <v>91</v>
      </c>
      <c r="E4471" s="3" t="s">
        <v>92</v>
      </c>
      <c r="F4471" s="3">
        <v>31</v>
      </c>
      <c r="G4471" s="3" t="s">
        <v>5380</v>
      </c>
      <c r="H4471" s="3" t="s">
        <v>21</v>
      </c>
      <c r="I4471" s="3" t="s">
        <v>22</v>
      </c>
      <c r="J4471" s="3" t="s">
        <v>21</v>
      </c>
      <c r="K4471" s="3"/>
      <c r="L4471" s="3" t="s">
        <v>108</v>
      </c>
      <c r="M4471" s="3" t="s">
        <v>2215</v>
      </c>
      <c r="N4471" s="3">
        <v>15</v>
      </c>
      <c r="O4471" s="3">
        <v>347</v>
      </c>
    </row>
    <row r="4472" spans="1:15" ht="17.100000000000001">
      <c r="A4472" s="3" t="s">
        <v>5381</v>
      </c>
      <c r="B4472" s="3" t="s">
        <v>81</v>
      </c>
      <c r="C4472" s="3" t="s">
        <v>2359</v>
      </c>
      <c r="D4472" s="3" t="s">
        <v>20</v>
      </c>
      <c r="E4472" s="3" t="s">
        <v>339</v>
      </c>
      <c r="F4472" s="3">
        <v>31</v>
      </c>
      <c r="G4472" s="3" t="s">
        <v>2553</v>
      </c>
      <c r="H4472" s="3" t="s">
        <v>21</v>
      </c>
      <c r="I4472" s="3" t="s">
        <v>22</v>
      </c>
      <c r="J4472" s="3" t="s">
        <v>21</v>
      </c>
      <c r="K4472" s="3"/>
      <c r="L4472" s="3" t="s">
        <v>333</v>
      </c>
      <c r="M4472" s="3" t="s">
        <v>639</v>
      </c>
      <c r="N4472" s="3">
        <v>10</v>
      </c>
      <c r="O4472" s="3">
        <v>314</v>
      </c>
    </row>
    <row r="4473" spans="1:15" ht="17.100000000000001">
      <c r="A4473" s="3" t="s">
        <v>5382</v>
      </c>
      <c r="B4473" s="3" t="s">
        <v>3765</v>
      </c>
      <c r="C4473" s="3" t="s">
        <v>32</v>
      </c>
      <c r="D4473" s="3" t="s">
        <v>18</v>
      </c>
      <c r="E4473" s="3" t="s">
        <v>19</v>
      </c>
      <c r="F4473" s="3">
        <v>31</v>
      </c>
      <c r="G4473" s="3" t="s">
        <v>390</v>
      </c>
      <c r="H4473" s="3" t="s">
        <v>21</v>
      </c>
      <c r="I4473" s="3" t="s">
        <v>22</v>
      </c>
      <c r="J4473" s="3" t="s">
        <v>21</v>
      </c>
      <c r="K4473" s="3"/>
      <c r="L4473" s="3" t="s">
        <v>23</v>
      </c>
      <c r="M4473" s="3" t="s">
        <v>50</v>
      </c>
      <c r="N4473" s="3">
        <v>24</v>
      </c>
      <c r="O4473" s="3">
        <v>277</v>
      </c>
    </row>
    <row r="4474" spans="1:15" ht="17.100000000000001">
      <c r="A4474" s="3" t="s">
        <v>5383</v>
      </c>
      <c r="B4474" s="3" t="s">
        <v>322</v>
      </c>
      <c r="C4474" s="3" t="s">
        <v>5384</v>
      </c>
      <c r="D4474" s="3" t="s">
        <v>20</v>
      </c>
      <c r="E4474" s="3" t="s">
        <v>339</v>
      </c>
      <c r="F4474" s="3">
        <v>31</v>
      </c>
      <c r="G4474" s="3" t="s">
        <v>4249</v>
      </c>
      <c r="H4474" s="3" t="s">
        <v>21</v>
      </c>
      <c r="I4474" s="3" t="s">
        <v>22</v>
      </c>
      <c r="J4474" s="3" t="s">
        <v>21</v>
      </c>
      <c r="K4474" s="3"/>
      <c r="L4474" s="3" t="s">
        <v>160</v>
      </c>
      <c r="M4474" s="3" t="s">
        <v>173</v>
      </c>
      <c r="N4474" s="3">
        <v>29</v>
      </c>
      <c r="O4474" s="3">
        <v>242</v>
      </c>
    </row>
    <row r="4475" spans="1:15" ht="17.100000000000001">
      <c r="A4475" s="3" t="s">
        <v>5385</v>
      </c>
      <c r="B4475" s="3" t="s">
        <v>16</v>
      </c>
      <c r="C4475" s="3" t="s">
        <v>253</v>
      </c>
      <c r="D4475" s="3" t="s">
        <v>20</v>
      </c>
      <c r="E4475" s="3" t="s">
        <v>339</v>
      </c>
      <c r="F4475" s="3">
        <v>31</v>
      </c>
      <c r="G4475" s="3" t="s">
        <v>40</v>
      </c>
      <c r="H4475" s="3" t="s">
        <v>21</v>
      </c>
      <c r="I4475" s="3" t="s">
        <v>22</v>
      </c>
      <c r="J4475" s="3" t="s">
        <v>21</v>
      </c>
      <c r="K4475" s="3"/>
      <c r="L4475" s="3" t="s">
        <v>247</v>
      </c>
      <c r="M4475" s="3" t="s">
        <v>147</v>
      </c>
      <c r="N4475" s="3">
        <v>123</v>
      </c>
      <c r="O4475" s="3">
        <v>369</v>
      </c>
    </row>
    <row r="4476" spans="1:15" ht="17.100000000000001">
      <c r="A4476" s="3" t="s">
        <v>5386</v>
      </c>
      <c r="B4476" s="3" t="s">
        <v>81</v>
      </c>
      <c r="C4476" s="3" t="s">
        <v>90</v>
      </c>
      <c r="D4476" s="3" t="s">
        <v>91</v>
      </c>
      <c r="E4476" s="3" t="s">
        <v>92</v>
      </c>
      <c r="F4476" s="3">
        <v>31</v>
      </c>
      <c r="G4476" s="3" t="s">
        <v>74</v>
      </c>
      <c r="H4476" s="3" t="s">
        <v>21</v>
      </c>
      <c r="I4476" s="3" t="s">
        <v>22</v>
      </c>
      <c r="J4476" s="3" t="s">
        <v>21</v>
      </c>
      <c r="K4476" s="3"/>
      <c r="L4476" s="3" t="s">
        <v>467</v>
      </c>
      <c r="M4476" s="3" t="s">
        <v>324</v>
      </c>
      <c r="N4476" s="3">
        <v>24</v>
      </c>
      <c r="O4476" s="3">
        <v>376</v>
      </c>
    </row>
    <row r="4477" spans="1:15" ht="17.100000000000001">
      <c r="A4477" s="3" t="s">
        <v>5387</v>
      </c>
      <c r="B4477" s="3" t="s">
        <v>81</v>
      </c>
      <c r="C4477" s="3" t="s">
        <v>530</v>
      </c>
      <c r="D4477" s="3" t="s">
        <v>62</v>
      </c>
      <c r="E4477" s="3" t="s">
        <v>63</v>
      </c>
      <c r="F4477" s="3">
        <v>31</v>
      </c>
      <c r="G4477" s="3" t="s">
        <v>201</v>
      </c>
      <c r="H4477" s="3" t="s">
        <v>21</v>
      </c>
      <c r="I4477" s="3" t="s">
        <v>22</v>
      </c>
      <c r="J4477" s="3" t="s">
        <v>21</v>
      </c>
      <c r="K4477" s="3"/>
      <c r="L4477" s="3" t="s">
        <v>467</v>
      </c>
      <c r="M4477" s="3" t="s">
        <v>4447</v>
      </c>
      <c r="N4477" s="3">
        <v>15</v>
      </c>
      <c r="O4477" s="3">
        <v>328</v>
      </c>
    </row>
    <row r="4478" spans="1:15" ht="17.100000000000001">
      <c r="A4478" s="3" t="s">
        <v>5388</v>
      </c>
      <c r="B4478" s="3" t="s">
        <v>81</v>
      </c>
      <c r="C4478" s="3" t="s">
        <v>455</v>
      </c>
      <c r="D4478" s="3" t="s">
        <v>38</v>
      </c>
      <c r="E4478" s="3" t="s">
        <v>39</v>
      </c>
      <c r="F4478" s="3">
        <v>31</v>
      </c>
      <c r="G4478" s="3" t="s">
        <v>455</v>
      </c>
      <c r="H4478" s="3" t="s">
        <v>21</v>
      </c>
      <c r="I4478" s="3" t="s">
        <v>22</v>
      </c>
      <c r="J4478" s="3" t="s">
        <v>21</v>
      </c>
      <c r="K4478" s="3"/>
      <c r="L4478" s="3" t="s">
        <v>104</v>
      </c>
      <c r="M4478" s="3" t="s">
        <v>367</v>
      </c>
      <c r="N4478" s="3">
        <v>35</v>
      </c>
      <c r="O4478" s="3">
        <v>391</v>
      </c>
    </row>
    <row r="4479" spans="1:15" ht="17.100000000000001">
      <c r="A4479" s="3" t="s">
        <v>5389</v>
      </c>
      <c r="B4479" s="3" t="s">
        <v>16</v>
      </c>
      <c r="C4479" s="3"/>
      <c r="D4479" s="3" t="s">
        <v>20</v>
      </c>
      <c r="E4479" s="3" t="s">
        <v>339</v>
      </c>
      <c r="F4479" s="3">
        <v>31</v>
      </c>
      <c r="G4479" s="3" t="s">
        <v>666</v>
      </c>
      <c r="H4479" s="3" t="s">
        <v>21</v>
      </c>
      <c r="I4479" s="3" t="s">
        <v>22</v>
      </c>
      <c r="J4479" s="3" t="s">
        <v>21</v>
      </c>
      <c r="K4479" s="3"/>
      <c r="L4479" s="3" t="s">
        <v>108</v>
      </c>
      <c r="M4479" s="3" t="s">
        <v>227</v>
      </c>
      <c r="N4479" s="3">
        <v>55</v>
      </c>
      <c r="O4479" s="3">
        <v>242</v>
      </c>
    </row>
    <row r="4480" spans="1:15" ht="17.100000000000001">
      <c r="A4480" s="3" t="s">
        <v>5390</v>
      </c>
      <c r="B4480" s="3" t="s">
        <v>166</v>
      </c>
      <c r="C4480" s="3" t="s">
        <v>395</v>
      </c>
      <c r="D4480" s="3" t="s">
        <v>91</v>
      </c>
      <c r="E4480" s="3" t="s">
        <v>92</v>
      </c>
      <c r="F4480" s="3">
        <v>31</v>
      </c>
      <c r="G4480" s="3" t="s">
        <v>397</v>
      </c>
      <c r="H4480" s="3" t="s">
        <v>21</v>
      </c>
      <c r="I4480" s="3" t="s">
        <v>22</v>
      </c>
      <c r="J4480" s="3" t="s">
        <v>21</v>
      </c>
      <c r="K4480" s="3" t="s">
        <v>870</v>
      </c>
      <c r="L4480" s="3" t="s">
        <v>108</v>
      </c>
      <c r="M4480" s="3" t="s">
        <v>173</v>
      </c>
      <c r="N4480" s="3">
        <v>1</v>
      </c>
      <c r="O4480" s="3">
        <v>299</v>
      </c>
    </row>
    <row r="4481" spans="1:15" ht="17.100000000000001">
      <c r="A4481" s="3" t="s">
        <v>5391</v>
      </c>
      <c r="B4481" s="3" t="s">
        <v>81</v>
      </c>
      <c r="C4481" s="3" t="s">
        <v>470</v>
      </c>
      <c r="D4481" s="3" t="s">
        <v>18</v>
      </c>
      <c r="E4481" s="3" t="s">
        <v>19</v>
      </c>
      <c r="F4481" s="3">
        <v>31</v>
      </c>
      <c r="G4481" s="3" t="s">
        <v>2909</v>
      </c>
      <c r="H4481" s="3" t="s">
        <v>21</v>
      </c>
      <c r="I4481" s="3" t="s">
        <v>22</v>
      </c>
      <c r="J4481" s="3" t="s">
        <v>21</v>
      </c>
      <c r="K4481" s="3"/>
      <c r="L4481" s="3" t="s">
        <v>247</v>
      </c>
      <c r="M4481" s="3" t="s">
        <v>367</v>
      </c>
      <c r="N4481" s="3">
        <v>29</v>
      </c>
      <c r="O4481" s="3">
        <v>392</v>
      </c>
    </row>
    <row r="4482" spans="1:15" ht="17.100000000000001">
      <c r="A4482" s="3" t="s">
        <v>5392</v>
      </c>
      <c r="B4482" s="3" t="s">
        <v>16</v>
      </c>
      <c r="C4482" s="3" t="s">
        <v>3671</v>
      </c>
      <c r="D4482" s="3" t="s">
        <v>2190</v>
      </c>
      <c r="E4482" s="3" t="s">
        <v>3473</v>
      </c>
      <c r="F4482" s="3">
        <v>31</v>
      </c>
      <c r="G4482" s="3" t="s">
        <v>74</v>
      </c>
      <c r="H4482" s="3" t="s">
        <v>21</v>
      </c>
      <c r="I4482" s="3" t="s">
        <v>22</v>
      </c>
      <c r="J4482" s="3" t="s">
        <v>21</v>
      </c>
      <c r="K4482" s="3" t="s">
        <v>491</v>
      </c>
      <c r="L4482" s="3" t="s">
        <v>122</v>
      </c>
      <c r="M4482" s="3" t="s">
        <v>266</v>
      </c>
      <c r="N4482" s="3">
        <v>68</v>
      </c>
      <c r="O4482" s="3">
        <v>338</v>
      </c>
    </row>
    <row r="4483" spans="1:15" ht="17.100000000000001">
      <c r="A4483" s="3" t="s">
        <v>5393</v>
      </c>
      <c r="B4483" s="3" t="s">
        <v>31</v>
      </c>
      <c r="C4483" s="3" t="s">
        <v>4059</v>
      </c>
      <c r="D4483" s="3" t="s">
        <v>20</v>
      </c>
      <c r="E4483" s="3" t="s">
        <v>339</v>
      </c>
      <c r="F4483" s="3">
        <v>31</v>
      </c>
      <c r="G4483" s="3" t="s">
        <v>5394</v>
      </c>
      <c r="H4483" s="3" t="s">
        <v>21</v>
      </c>
      <c r="I4483" s="3" t="s">
        <v>22</v>
      </c>
      <c r="J4483" s="3" t="s">
        <v>21</v>
      </c>
      <c r="K4483" s="3"/>
      <c r="L4483" s="3" t="s">
        <v>44</v>
      </c>
      <c r="M4483" s="3" t="s">
        <v>50</v>
      </c>
      <c r="N4483" s="3">
        <v>5</v>
      </c>
      <c r="O4483" s="3">
        <v>280</v>
      </c>
    </row>
    <row r="4484" spans="1:15" ht="17.100000000000001">
      <c r="A4484" s="3" t="s">
        <v>5395</v>
      </c>
      <c r="B4484" s="3" t="s">
        <v>81</v>
      </c>
      <c r="C4484" s="3" t="s">
        <v>162</v>
      </c>
      <c r="D4484" s="3" t="s">
        <v>18</v>
      </c>
      <c r="E4484" s="3" t="s">
        <v>19</v>
      </c>
      <c r="F4484" s="3">
        <v>31</v>
      </c>
      <c r="G4484" s="3" t="s">
        <v>57</v>
      </c>
      <c r="H4484" s="3" t="s">
        <v>21</v>
      </c>
      <c r="I4484" s="3" t="s">
        <v>22</v>
      </c>
      <c r="J4484" s="3" t="s">
        <v>21</v>
      </c>
      <c r="K4484" s="3"/>
      <c r="L4484" s="3" t="s">
        <v>247</v>
      </c>
      <c r="M4484" s="3" t="s">
        <v>1090</v>
      </c>
      <c r="N4484" s="3">
        <v>36</v>
      </c>
      <c r="O4484" s="3">
        <v>462</v>
      </c>
    </row>
    <row r="4485" spans="1:15" ht="17.100000000000001">
      <c r="A4485" s="3" t="s">
        <v>5396</v>
      </c>
      <c r="B4485" s="3" t="s">
        <v>81</v>
      </c>
      <c r="C4485" s="3" t="s">
        <v>275</v>
      </c>
      <c r="D4485" s="3" t="s">
        <v>91</v>
      </c>
      <c r="E4485" s="3" t="s">
        <v>92</v>
      </c>
      <c r="F4485" s="3">
        <v>31</v>
      </c>
      <c r="G4485" s="3" t="s">
        <v>259</v>
      </c>
      <c r="H4485" s="3" t="s">
        <v>21</v>
      </c>
      <c r="I4485" s="3" t="s">
        <v>22</v>
      </c>
      <c r="J4485" s="3" t="s">
        <v>21</v>
      </c>
      <c r="K4485" s="3"/>
      <c r="L4485" s="3" t="s">
        <v>467</v>
      </c>
      <c r="M4485" s="3" t="s">
        <v>147</v>
      </c>
      <c r="N4485" s="3">
        <v>12</v>
      </c>
      <c r="O4485" s="3">
        <v>381</v>
      </c>
    </row>
    <row r="4486" spans="1:15" ht="17.100000000000001">
      <c r="A4486" s="3" t="s">
        <v>5397</v>
      </c>
      <c r="B4486" s="3" t="s">
        <v>16</v>
      </c>
      <c r="C4486" s="3" t="s">
        <v>836</v>
      </c>
      <c r="D4486" s="3" t="s">
        <v>62</v>
      </c>
      <c r="E4486" s="3" t="s">
        <v>63</v>
      </c>
      <c r="F4486" s="3">
        <v>31</v>
      </c>
      <c r="G4486" s="3" t="s">
        <v>3713</v>
      </c>
      <c r="H4486" s="3" t="s">
        <v>21</v>
      </c>
      <c r="I4486" s="3" t="s">
        <v>22</v>
      </c>
      <c r="J4486" s="3" t="s">
        <v>21</v>
      </c>
      <c r="K4486" s="3"/>
      <c r="L4486" s="3" t="s">
        <v>247</v>
      </c>
      <c r="M4486" s="3" t="s">
        <v>147</v>
      </c>
      <c r="N4486" s="3">
        <v>181</v>
      </c>
      <c r="O4486" s="3">
        <v>430</v>
      </c>
    </row>
    <row r="4487" spans="1:15" ht="17.100000000000001">
      <c r="A4487" s="3" t="s">
        <v>5398</v>
      </c>
      <c r="B4487" s="3" t="s">
        <v>789</v>
      </c>
      <c r="C4487" s="3" t="s">
        <v>3117</v>
      </c>
      <c r="D4487" s="3" t="s">
        <v>18</v>
      </c>
      <c r="E4487" s="3" t="s">
        <v>19</v>
      </c>
      <c r="F4487" s="3">
        <v>31</v>
      </c>
      <c r="G4487" s="3" t="s">
        <v>1237</v>
      </c>
      <c r="H4487" s="3" t="s">
        <v>21</v>
      </c>
      <c r="I4487" s="3" t="s">
        <v>22</v>
      </c>
      <c r="J4487" s="3" t="s">
        <v>21</v>
      </c>
      <c r="K4487" s="3"/>
      <c r="L4487" s="3" t="s">
        <v>104</v>
      </c>
      <c r="M4487" s="3" t="s">
        <v>343</v>
      </c>
      <c r="N4487" s="3">
        <v>107</v>
      </c>
      <c r="O4487" s="3">
        <v>457</v>
      </c>
    </row>
    <row r="4488" spans="1:15" ht="17.100000000000001">
      <c r="A4488" s="3" t="s">
        <v>5399</v>
      </c>
      <c r="B4488" s="3" t="s">
        <v>278</v>
      </c>
      <c r="C4488" s="3" t="s">
        <v>370</v>
      </c>
      <c r="D4488" s="3" t="s">
        <v>18</v>
      </c>
      <c r="E4488" s="3" t="s">
        <v>19</v>
      </c>
      <c r="F4488" s="3">
        <v>31</v>
      </c>
      <c r="G4488" s="3" t="s">
        <v>1699</v>
      </c>
      <c r="H4488" s="3" t="s">
        <v>21</v>
      </c>
      <c r="I4488" s="3" t="s">
        <v>22</v>
      </c>
      <c r="J4488" s="3" t="s">
        <v>21</v>
      </c>
      <c r="K4488" s="3"/>
      <c r="L4488" s="3" t="s">
        <v>247</v>
      </c>
      <c r="M4488" s="3" t="s">
        <v>306</v>
      </c>
      <c r="N4488" s="3">
        <v>51</v>
      </c>
      <c r="O4488" s="3">
        <v>372</v>
      </c>
    </row>
    <row r="4489" spans="1:15" ht="17.100000000000001">
      <c r="A4489" s="3" t="s">
        <v>5400</v>
      </c>
      <c r="B4489" s="3" t="s">
        <v>31</v>
      </c>
      <c r="C4489" s="3" t="s">
        <v>32</v>
      </c>
      <c r="D4489" s="3" t="s">
        <v>18</v>
      </c>
      <c r="E4489" s="3" t="s">
        <v>19</v>
      </c>
      <c r="F4489" s="3">
        <v>31</v>
      </c>
      <c r="G4489" s="3" t="s">
        <v>204</v>
      </c>
      <c r="H4489" s="3" t="s">
        <v>21</v>
      </c>
      <c r="I4489" s="3" t="s">
        <v>22</v>
      </c>
      <c r="J4489" s="3" t="s">
        <v>21</v>
      </c>
      <c r="K4489" s="3"/>
      <c r="L4489" s="3" t="s">
        <v>247</v>
      </c>
      <c r="M4489" s="3" t="s">
        <v>88</v>
      </c>
      <c r="N4489" s="3">
        <v>2</v>
      </c>
      <c r="O4489" s="3">
        <v>271</v>
      </c>
    </row>
    <row r="4490" spans="1:15" ht="17.100000000000001">
      <c r="A4490" s="3" t="s">
        <v>5401</v>
      </c>
      <c r="B4490" s="3" t="s">
        <v>36</v>
      </c>
      <c r="C4490" s="3"/>
      <c r="D4490" s="3" t="s">
        <v>20</v>
      </c>
      <c r="E4490" s="3" t="s">
        <v>339</v>
      </c>
      <c r="F4490" s="3">
        <v>31</v>
      </c>
      <c r="G4490" s="3" t="s">
        <v>3743</v>
      </c>
      <c r="H4490" s="3" t="s">
        <v>21</v>
      </c>
      <c r="I4490" s="3" t="s">
        <v>22</v>
      </c>
      <c r="J4490" s="3" t="s">
        <v>21</v>
      </c>
      <c r="K4490" s="3"/>
      <c r="L4490" s="3" t="s">
        <v>138</v>
      </c>
      <c r="M4490" s="3" t="s">
        <v>324</v>
      </c>
      <c r="N4490" s="3">
        <v>13</v>
      </c>
      <c r="O4490" s="3">
        <v>253</v>
      </c>
    </row>
    <row r="4491" spans="1:15" ht="17.100000000000001">
      <c r="A4491" s="3" t="s">
        <v>5402</v>
      </c>
      <c r="B4491" s="3" t="s">
        <v>16</v>
      </c>
      <c r="C4491" s="3" t="s">
        <v>250</v>
      </c>
      <c r="D4491" s="3" t="s">
        <v>38</v>
      </c>
      <c r="E4491" s="3" t="s">
        <v>39</v>
      </c>
      <c r="F4491" s="3">
        <v>31</v>
      </c>
      <c r="G4491" s="3" t="s">
        <v>57</v>
      </c>
      <c r="H4491" s="3" t="s">
        <v>21</v>
      </c>
      <c r="I4491" s="3" t="s">
        <v>22</v>
      </c>
      <c r="J4491" s="3" t="s">
        <v>21</v>
      </c>
      <c r="K4491" s="3"/>
      <c r="L4491" s="3" t="s">
        <v>87</v>
      </c>
      <c r="M4491" s="3" t="s">
        <v>347</v>
      </c>
      <c r="N4491" s="3">
        <v>99</v>
      </c>
      <c r="O4491" s="3">
        <v>321</v>
      </c>
    </row>
    <row r="4492" spans="1:15" ht="17.100000000000001">
      <c r="A4492" s="3" t="s">
        <v>5403</v>
      </c>
      <c r="B4492" s="3" t="s">
        <v>249</v>
      </c>
      <c r="C4492" s="3" t="s">
        <v>1895</v>
      </c>
      <c r="D4492" s="3" t="s">
        <v>20</v>
      </c>
      <c r="E4492" s="3" t="s">
        <v>339</v>
      </c>
      <c r="F4492" s="3">
        <v>31</v>
      </c>
      <c r="G4492" s="3" t="s">
        <v>252</v>
      </c>
      <c r="H4492" s="3" t="s">
        <v>21</v>
      </c>
      <c r="I4492" s="3" t="s">
        <v>22</v>
      </c>
      <c r="J4492" s="3" t="s">
        <v>21</v>
      </c>
      <c r="K4492" s="3"/>
      <c r="L4492" s="3" t="s">
        <v>104</v>
      </c>
      <c r="M4492" s="3" t="s">
        <v>266</v>
      </c>
      <c r="N4492" s="3">
        <v>49</v>
      </c>
      <c r="O4492" s="3">
        <v>353</v>
      </c>
    </row>
    <row r="4493" spans="1:15" ht="17.100000000000001">
      <c r="A4493" s="3" t="s">
        <v>5404</v>
      </c>
      <c r="B4493" s="3" t="s">
        <v>115</v>
      </c>
      <c r="C4493" s="3" t="s">
        <v>290</v>
      </c>
      <c r="D4493" s="3" t="s">
        <v>91</v>
      </c>
      <c r="E4493" s="3" t="s">
        <v>92</v>
      </c>
      <c r="F4493" s="3">
        <v>31</v>
      </c>
      <c r="G4493" s="3" t="s">
        <v>74</v>
      </c>
      <c r="H4493" s="3" t="s">
        <v>21</v>
      </c>
      <c r="I4493" s="3" t="s">
        <v>22</v>
      </c>
      <c r="J4493" s="3" t="s">
        <v>21</v>
      </c>
      <c r="K4493" s="3"/>
      <c r="L4493" s="3" t="s">
        <v>33</v>
      </c>
      <c r="M4493" s="3" t="s">
        <v>88</v>
      </c>
      <c r="N4493" s="3">
        <v>58</v>
      </c>
      <c r="O4493" s="3">
        <v>379</v>
      </c>
    </row>
    <row r="4494" spans="1:15" ht="17.100000000000001">
      <c r="A4494" s="3" t="s">
        <v>5405</v>
      </c>
      <c r="B4494" s="3" t="s">
        <v>16</v>
      </c>
      <c r="C4494" s="3" t="s">
        <v>1358</v>
      </c>
      <c r="D4494" s="3" t="s">
        <v>18</v>
      </c>
      <c r="E4494" s="3" t="s">
        <v>19</v>
      </c>
      <c r="F4494" s="3">
        <v>31</v>
      </c>
      <c r="G4494" s="3" t="s">
        <v>217</v>
      </c>
      <c r="H4494" s="3" t="s">
        <v>21</v>
      </c>
      <c r="I4494" s="3" t="s">
        <v>22</v>
      </c>
      <c r="J4494" s="3" t="s">
        <v>21</v>
      </c>
      <c r="K4494" s="3"/>
      <c r="L4494" s="3" t="s">
        <v>49</v>
      </c>
      <c r="M4494" s="3" t="s">
        <v>266</v>
      </c>
      <c r="N4494" s="3">
        <v>79</v>
      </c>
      <c r="O4494" s="3">
        <v>348</v>
      </c>
    </row>
    <row r="4495" spans="1:15" ht="17.100000000000001">
      <c r="A4495" s="3" t="s">
        <v>533</v>
      </c>
      <c r="B4495" s="3" t="s">
        <v>166</v>
      </c>
      <c r="C4495" s="3" t="s">
        <v>142</v>
      </c>
      <c r="D4495" s="3" t="s">
        <v>18</v>
      </c>
      <c r="E4495" s="3" t="s">
        <v>19</v>
      </c>
      <c r="F4495" s="3">
        <v>31</v>
      </c>
      <c r="G4495" s="3" t="s">
        <v>93</v>
      </c>
      <c r="H4495" s="3" t="s">
        <v>21</v>
      </c>
      <c r="I4495" s="3" t="s">
        <v>22</v>
      </c>
      <c r="J4495" s="3" t="s">
        <v>21</v>
      </c>
      <c r="K4495" s="3"/>
      <c r="L4495" s="3" t="s">
        <v>75</v>
      </c>
      <c r="M4495" s="3" t="s">
        <v>2945</v>
      </c>
      <c r="N4495" s="3">
        <v>0</v>
      </c>
      <c r="O4495" s="3">
        <v>238</v>
      </c>
    </row>
    <row r="4496" spans="1:15" ht="17.100000000000001">
      <c r="A4496" s="3" t="s">
        <v>5406</v>
      </c>
      <c r="B4496" s="3" t="s">
        <v>166</v>
      </c>
      <c r="C4496" s="3" t="s">
        <v>1308</v>
      </c>
      <c r="D4496" s="3" t="s">
        <v>20</v>
      </c>
      <c r="E4496" s="3" t="s">
        <v>339</v>
      </c>
      <c r="F4496" s="3">
        <v>31</v>
      </c>
      <c r="G4496" s="3" t="s">
        <v>5407</v>
      </c>
      <c r="H4496" s="3" t="s">
        <v>21</v>
      </c>
      <c r="I4496" s="3" t="s">
        <v>5408</v>
      </c>
      <c r="J4496" s="3" t="s">
        <v>21</v>
      </c>
      <c r="K4496" s="3" t="s">
        <v>5409</v>
      </c>
      <c r="L4496" s="3" t="s">
        <v>333</v>
      </c>
      <c r="M4496" s="3" t="s">
        <v>2215</v>
      </c>
      <c r="N4496" s="3">
        <v>0</v>
      </c>
      <c r="O4496" s="3">
        <v>281</v>
      </c>
    </row>
    <row r="4497" spans="1:15" ht="17.100000000000001">
      <c r="A4497" s="3" t="s">
        <v>5410</v>
      </c>
      <c r="B4497" s="3" t="s">
        <v>131</v>
      </c>
      <c r="C4497" s="3" t="s">
        <v>627</v>
      </c>
      <c r="D4497" s="3" t="s">
        <v>20</v>
      </c>
      <c r="E4497" s="3" t="s">
        <v>339</v>
      </c>
      <c r="F4497" s="3">
        <v>31</v>
      </c>
      <c r="G4497" s="3" t="s">
        <v>69</v>
      </c>
      <c r="H4497" s="3" t="s">
        <v>21</v>
      </c>
      <c r="I4497" s="3" t="s">
        <v>22</v>
      </c>
      <c r="J4497" s="3" t="s">
        <v>21</v>
      </c>
      <c r="K4497" s="3"/>
      <c r="L4497" s="3" t="s">
        <v>160</v>
      </c>
      <c r="M4497" s="3" t="s">
        <v>109</v>
      </c>
      <c r="N4497" s="3">
        <v>75</v>
      </c>
      <c r="O4497" s="3">
        <v>283</v>
      </c>
    </row>
    <row r="4498" spans="1:15" ht="17.100000000000001">
      <c r="A4498" s="3" t="s">
        <v>5411</v>
      </c>
      <c r="B4498" s="3" t="s">
        <v>16</v>
      </c>
      <c r="C4498" s="3" t="s">
        <v>5412</v>
      </c>
      <c r="D4498" s="3" t="s">
        <v>20</v>
      </c>
      <c r="E4498" s="3" t="s">
        <v>339</v>
      </c>
      <c r="F4498" s="3">
        <v>31</v>
      </c>
      <c r="G4498" s="3" t="s">
        <v>217</v>
      </c>
      <c r="H4498" s="3" t="s">
        <v>21</v>
      </c>
      <c r="I4498" s="3" t="s">
        <v>22</v>
      </c>
      <c r="J4498" s="3" t="s">
        <v>21</v>
      </c>
      <c r="K4498" s="3"/>
      <c r="L4498" s="3" t="s">
        <v>333</v>
      </c>
      <c r="M4498" s="3" t="s">
        <v>2215</v>
      </c>
      <c r="N4498" s="3">
        <v>133</v>
      </c>
      <c r="O4498" s="3">
        <v>340</v>
      </c>
    </row>
    <row r="4499" spans="1:15" ht="17.100000000000001">
      <c r="A4499" s="3" t="s">
        <v>5413</v>
      </c>
      <c r="B4499" s="3" t="s">
        <v>16</v>
      </c>
      <c r="C4499" s="3" t="s">
        <v>2569</v>
      </c>
      <c r="D4499" s="3" t="s">
        <v>20</v>
      </c>
      <c r="E4499" s="3" t="s">
        <v>339</v>
      </c>
      <c r="F4499" s="3">
        <v>31</v>
      </c>
      <c r="G4499" s="3" t="s">
        <v>259</v>
      </c>
      <c r="H4499" s="3" t="s">
        <v>21</v>
      </c>
      <c r="I4499" s="3" t="s">
        <v>22</v>
      </c>
      <c r="J4499" s="3" t="s">
        <v>21</v>
      </c>
      <c r="K4499" s="3"/>
      <c r="L4499" s="3" t="s">
        <v>333</v>
      </c>
      <c r="M4499" s="3" t="s">
        <v>306</v>
      </c>
      <c r="N4499" s="3">
        <v>136</v>
      </c>
      <c r="O4499" s="3">
        <v>488</v>
      </c>
    </row>
    <row r="4500" spans="1:15" ht="17.100000000000001">
      <c r="A4500" s="3" t="s">
        <v>5414</v>
      </c>
      <c r="B4500" s="3" t="s">
        <v>16</v>
      </c>
      <c r="C4500" s="3" t="s">
        <v>762</v>
      </c>
      <c r="D4500" s="3" t="s">
        <v>91</v>
      </c>
      <c r="E4500" s="3" t="s">
        <v>92</v>
      </c>
      <c r="F4500" s="3">
        <v>31</v>
      </c>
      <c r="G4500" s="3" t="s">
        <v>470</v>
      </c>
      <c r="H4500" s="3" t="s">
        <v>21</v>
      </c>
      <c r="I4500" s="3" t="s">
        <v>22</v>
      </c>
      <c r="J4500" s="3" t="s">
        <v>21</v>
      </c>
      <c r="K4500" s="3"/>
      <c r="L4500" s="3" t="s">
        <v>108</v>
      </c>
      <c r="M4500" s="3" t="s">
        <v>367</v>
      </c>
      <c r="N4500" s="3">
        <v>109</v>
      </c>
      <c r="O4500" s="3">
        <v>417</v>
      </c>
    </row>
    <row r="4501" spans="1:15" ht="17.100000000000001">
      <c r="A4501" s="3" t="s">
        <v>5415</v>
      </c>
      <c r="B4501" s="3" t="s">
        <v>31</v>
      </c>
      <c r="C4501" s="3" t="s">
        <v>200</v>
      </c>
      <c r="D4501" s="3" t="s">
        <v>38</v>
      </c>
      <c r="E4501" s="3" t="s">
        <v>39</v>
      </c>
      <c r="F4501" s="3">
        <v>32</v>
      </c>
      <c r="G4501" s="3" t="s">
        <v>201</v>
      </c>
      <c r="H4501" s="3" t="s">
        <v>21</v>
      </c>
      <c r="I4501" s="3" t="s">
        <v>22</v>
      </c>
      <c r="J4501" s="3" t="s">
        <v>21</v>
      </c>
      <c r="K4501" s="3"/>
      <c r="L4501" s="3" t="s">
        <v>49</v>
      </c>
      <c r="M4501" s="3" t="s">
        <v>45</v>
      </c>
      <c r="N4501" s="3">
        <v>10</v>
      </c>
      <c r="O4501" s="3">
        <v>433</v>
      </c>
    </row>
    <row r="4502" spans="1:15" ht="17.100000000000001">
      <c r="A4502" s="3" t="s">
        <v>5416</v>
      </c>
      <c r="B4502" s="3" t="s">
        <v>5417</v>
      </c>
      <c r="C4502" s="3" t="s">
        <v>5418</v>
      </c>
      <c r="D4502" s="3" t="s">
        <v>20</v>
      </c>
      <c r="E4502" s="3" t="s">
        <v>3438</v>
      </c>
      <c r="F4502" s="3">
        <v>32</v>
      </c>
      <c r="G4502" s="3" t="s">
        <v>5419</v>
      </c>
      <c r="H4502" s="3" t="s">
        <v>21</v>
      </c>
      <c r="I4502" s="3" t="s">
        <v>2172</v>
      </c>
      <c r="J4502" s="3" t="s">
        <v>21</v>
      </c>
      <c r="K4502" s="3" t="s">
        <v>5420</v>
      </c>
      <c r="L4502" s="3" t="s">
        <v>247</v>
      </c>
      <c r="M4502" s="3" t="s">
        <v>1319</v>
      </c>
      <c r="N4502" s="3">
        <v>32</v>
      </c>
      <c r="O4502" s="3">
        <v>360</v>
      </c>
    </row>
    <row r="4503" spans="1:15" ht="17.100000000000001">
      <c r="A4503" s="3" t="s">
        <v>5421</v>
      </c>
      <c r="B4503" s="3" t="s">
        <v>16</v>
      </c>
      <c r="C4503" s="3" t="s">
        <v>48</v>
      </c>
      <c r="D4503" s="3" t="s">
        <v>18</v>
      </c>
      <c r="E4503" s="3" t="s">
        <v>19</v>
      </c>
      <c r="F4503" s="3">
        <v>32</v>
      </c>
      <c r="G4503" s="3" t="s">
        <v>74</v>
      </c>
      <c r="H4503" s="3" t="s">
        <v>21</v>
      </c>
      <c r="I4503" s="3" t="s">
        <v>22</v>
      </c>
      <c r="J4503" s="3" t="s">
        <v>21</v>
      </c>
      <c r="K4503" s="3"/>
      <c r="L4503" s="3" t="s">
        <v>23</v>
      </c>
      <c r="M4503" s="3" t="s">
        <v>266</v>
      </c>
      <c r="N4503" s="3">
        <v>132</v>
      </c>
      <c r="O4503" s="3">
        <v>475</v>
      </c>
    </row>
    <row r="4504" spans="1:15" ht="17.100000000000001">
      <c r="A4504" s="3" t="s">
        <v>5422</v>
      </c>
      <c r="B4504" s="3" t="s">
        <v>3765</v>
      </c>
      <c r="C4504" s="3" t="s">
        <v>657</v>
      </c>
      <c r="D4504" s="3" t="s">
        <v>62</v>
      </c>
      <c r="E4504" s="3" t="s">
        <v>63</v>
      </c>
      <c r="F4504" s="3">
        <v>32</v>
      </c>
      <c r="G4504" s="3" t="s">
        <v>74</v>
      </c>
      <c r="H4504" s="3" t="s">
        <v>21</v>
      </c>
      <c r="I4504" s="3" t="s">
        <v>22</v>
      </c>
      <c r="J4504" s="3" t="s">
        <v>21</v>
      </c>
      <c r="K4504" s="3"/>
      <c r="L4504" s="3" t="s">
        <v>49</v>
      </c>
      <c r="M4504" s="3" t="s">
        <v>88</v>
      </c>
      <c r="N4504" s="3">
        <v>29</v>
      </c>
      <c r="O4504" s="3">
        <v>395</v>
      </c>
    </row>
    <row r="4505" spans="1:15" ht="17.100000000000001">
      <c r="A4505" s="3" t="s">
        <v>5423</v>
      </c>
      <c r="B4505" s="3" t="s">
        <v>31</v>
      </c>
      <c r="C4505" s="3" t="s">
        <v>234</v>
      </c>
      <c r="D4505" s="3" t="s">
        <v>38</v>
      </c>
      <c r="E4505" s="3" t="s">
        <v>39</v>
      </c>
      <c r="F4505" s="3">
        <v>32</v>
      </c>
      <c r="G4505" s="3" t="s">
        <v>113</v>
      </c>
      <c r="H4505" s="3" t="s">
        <v>21</v>
      </c>
      <c r="I4505" s="3" t="s">
        <v>22</v>
      </c>
      <c r="J4505" s="3" t="s">
        <v>21</v>
      </c>
      <c r="K4505" s="3"/>
      <c r="L4505" s="3" t="s">
        <v>49</v>
      </c>
      <c r="M4505" s="3" t="s">
        <v>88</v>
      </c>
      <c r="N4505" s="3">
        <v>16</v>
      </c>
      <c r="O4505" s="3">
        <v>375</v>
      </c>
    </row>
    <row r="4506" spans="1:15" ht="17.100000000000001">
      <c r="A4506" s="3" t="s">
        <v>5424</v>
      </c>
      <c r="B4506" s="3" t="s">
        <v>81</v>
      </c>
      <c r="C4506" s="3" t="s">
        <v>4822</v>
      </c>
      <c r="D4506" s="3" t="s">
        <v>20</v>
      </c>
      <c r="E4506" s="3" t="s">
        <v>3694</v>
      </c>
      <c r="F4506" s="3">
        <v>32</v>
      </c>
      <c r="G4506" s="3" t="s">
        <v>785</v>
      </c>
      <c r="H4506" s="3" t="s">
        <v>21</v>
      </c>
      <c r="I4506" s="3" t="s">
        <v>22</v>
      </c>
      <c r="J4506" s="3" t="s">
        <v>21</v>
      </c>
      <c r="K4506" s="3"/>
      <c r="L4506" s="3" t="s">
        <v>108</v>
      </c>
      <c r="M4506" s="3" t="s">
        <v>88</v>
      </c>
      <c r="N4506" s="3">
        <v>35</v>
      </c>
      <c r="O4506" s="3">
        <v>457</v>
      </c>
    </row>
    <row r="4507" spans="1:15" ht="17.100000000000001">
      <c r="A4507" s="3" t="s">
        <v>5425</v>
      </c>
      <c r="B4507" s="3" t="s">
        <v>877</v>
      </c>
      <c r="C4507" s="3" t="s">
        <v>5426</v>
      </c>
      <c r="D4507" s="3" t="s">
        <v>20</v>
      </c>
      <c r="E4507" s="3" t="s">
        <v>339</v>
      </c>
      <c r="F4507" s="3">
        <v>32</v>
      </c>
      <c r="G4507" s="3" t="s">
        <v>376</v>
      </c>
      <c r="H4507" s="3" t="s">
        <v>21</v>
      </c>
      <c r="I4507" s="3" t="s">
        <v>22</v>
      </c>
      <c r="J4507" s="3" t="s">
        <v>21</v>
      </c>
      <c r="K4507" s="3"/>
      <c r="L4507" s="3" t="s">
        <v>49</v>
      </c>
      <c r="M4507" s="3" t="s">
        <v>88</v>
      </c>
      <c r="N4507" s="3">
        <v>15</v>
      </c>
      <c r="O4507" s="3">
        <v>437</v>
      </c>
    </row>
    <row r="4508" spans="1:15" ht="17.100000000000001">
      <c r="A4508" s="3" t="s">
        <v>5427</v>
      </c>
      <c r="B4508" s="3" t="s">
        <v>445</v>
      </c>
      <c r="C4508" s="3" t="s">
        <v>259</v>
      </c>
      <c r="D4508" s="3" t="s">
        <v>18</v>
      </c>
      <c r="E4508" s="3" t="s">
        <v>19</v>
      </c>
      <c r="F4508" s="3">
        <v>32</v>
      </c>
      <c r="G4508" s="3" t="s">
        <v>113</v>
      </c>
      <c r="H4508" s="3" t="s">
        <v>21</v>
      </c>
      <c r="I4508" s="3" t="s">
        <v>22</v>
      </c>
      <c r="J4508" s="3" t="s">
        <v>21</v>
      </c>
      <c r="K4508" s="3"/>
      <c r="L4508" s="3" t="s">
        <v>104</v>
      </c>
      <c r="M4508" s="3" t="s">
        <v>205</v>
      </c>
      <c r="N4508" s="3">
        <v>28</v>
      </c>
      <c r="O4508" s="3">
        <v>385</v>
      </c>
    </row>
    <row r="4509" spans="1:15" ht="17.100000000000001">
      <c r="A4509" s="3" t="s">
        <v>5428</v>
      </c>
      <c r="B4509" s="3" t="s">
        <v>16</v>
      </c>
      <c r="C4509" s="3" t="s">
        <v>68</v>
      </c>
      <c r="D4509" s="3" t="s">
        <v>18</v>
      </c>
      <c r="E4509" s="3" t="s">
        <v>19</v>
      </c>
      <c r="F4509" s="3">
        <v>32</v>
      </c>
      <c r="G4509" s="3" t="s">
        <v>252</v>
      </c>
      <c r="H4509" s="3" t="s">
        <v>21</v>
      </c>
      <c r="I4509" s="3" t="s">
        <v>22</v>
      </c>
      <c r="J4509" s="3" t="s">
        <v>21</v>
      </c>
      <c r="K4509" s="3"/>
      <c r="L4509" s="3" t="s">
        <v>108</v>
      </c>
      <c r="M4509" s="3" t="s">
        <v>173</v>
      </c>
      <c r="N4509" s="3">
        <v>93</v>
      </c>
      <c r="O4509" s="3">
        <v>418</v>
      </c>
    </row>
    <row r="4510" spans="1:15" ht="17.100000000000001">
      <c r="A4510" s="3" t="s">
        <v>5429</v>
      </c>
      <c r="B4510" s="3" t="s">
        <v>166</v>
      </c>
      <c r="C4510" s="3" t="s">
        <v>225</v>
      </c>
      <c r="D4510" s="3" t="s">
        <v>62</v>
      </c>
      <c r="E4510" s="3" t="s">
        <v>63</v>
      </c>
      <c r="F4510" s="3">
        <v>32</v>
      </c>
      <c r="G4510" s="3" t="s">
        <v>3481</v>
      </c>
      <c r="H4510" s="3" t="s">
        <v>21</v>
      </c>
      <c r="I4510" s="3" t="s">
        <v>22</v>
      </c>
      <c r="J4510" s="3" t="s">
        <v>21</v>
      </c>
      <c r="K4510" s="3"/>
      <c r="L4510" s="3" t="s">
        <v>191</v>
      </c>
      <c r="M4510" s="3" t="s">
        <v>3224</v>
      </c>
      <c r="N4510" s="3">
        <v>0</v>
      </c>
      <c r="O4510" s="3">
        <v>296</v>
      </c>
    </row>
    <row r="4511" spans="1:15" ht="17.100000000000001">
      <c r="A4511" s="3" t="s">
        <v>5430</v>
      </c>
      <c r="B4511" s="3" t="s">
        <v>31</v>
      </c>
      <c r="C4511" s="3"/>
      <c r="D4511" s="3" t="s">
        <v>20</v>
      </c>
      <c r="E4511" s="3" t="s">
        <v>339</v>
      </c>
      <c r="F4511" s="3">
        <v>32</v>
      </c>
      <c r="G4511" s="3" t="s">
        <v>57</v>
      </c>
      <c r="H4511" s="3" t="s">
        <v>21</v>
      </c>
      <c r="I4511" s="3" t="s">
        <v>22</v>
      </c>
      <c r="J4511" s="3" t="s">
        <v>21</v>
      </c>
      <c r="K4511" s="3" t="s">
        <v>491</v>
      </c>
      <c r="L4511" s="3" t="s">
        <v>49</v>
      </c>
      <c r="M4511" s="3" t="s">
        <v>227</v>
      </c>
      <c r="N4511" s="3">
        <v>7</v>
      </c>
      <c r="O4511" s="3">
        <v>254</v>
      </c>
    </row>
    <row r="4512" spans="1:15" ht="17.100000000000001">
      <c r="A4512" s="3" t="s">
        <v>5431</v>
      </c>
      <c r="B4512" s="3" t="s">
        <v>1277</v>
      </c>
      <c r="C4512" s="3"/>
      <c r="D4512" s="3" t="s">
        <v>20</v>
      </c>
      <c r="E4512" s="3" t="s">
        <v>339</v>
      </c>
      <c r="F4512" s="3">
        <v>32</v>
      </c>
      <c r="G4512" s="3" t="s">
        <v>74</v>
      </c>
      <c r="H4512" s="3" t="s">
        <v>21</v>
      </c>
      <c r="I4512" s="3" t="s">
        <v>22</v>
      </c>
      <c r="J4512" s="3" t="s">
        <v>21</v>
      </c>
      <c r="K4512" s="3" t="s">
        <v>3261</v>
      </c>
      <c r="L4512" s="3" t="s">
        <v>49</v>
      </c>
      <c r="M4512" s="3" t="s">
        <v>227</v>
      </c>
      <c r="N4512" s="3">
        <v>22</v>
      </c>
      <c r="O4512" s="3">
        <v>231</v>
      </c>
    </row>
    <row r="4513" spans="1:15" ht="17.100000000000001">
      <c r="A4513" s="3" t="s">
        <v>5432</v>
      </c>
      <c r="B4513" s="3" t="s">
        <v>36</v>
      </c>
      <c r="C4513" s="3" t="s">
        <v>378</v>
      </c>
      <c r="D4513" s="3" t="s">
        <v>18</v>
      </c>
      <c r="E4513" s="3" t="s">
        <v>19</v>
      </c>
      <c r="F4513" s="3">
        <v>32</v>
      </c>
      <c r="G4513" s="3" t="s">
        <v>103</v>
      </c>
      <c r="H4513" s="3" t="s">
        <v>21</v>
      </c>
      <c r="I4513" s="3" t="s">
        <v>22</v>
      </c>
      <c r="J4513" s="3" t="s">
        <v>21</v>
      </c>
      <c r="K4513" s="3"/>
      <c r="L4513" s="3" t="s">
        <v>333</v>
      </c>
      <c r="M4513" s="3" t="s">
        <v>266</v>
      </c>
      <c r="N4513" s="3">
        <v>39</v>
      </c>
      <c r="O4513" s="3">
        <v>425</v>
      </c>
    </row>
    <row r="4514" spans="1:15" ht="17.100000000000001">
      <c r="A4514" s="3" t="s">
        <v>5433</v>
      </c>
      <c r="B4514" s="3" t="s">
        <v>36</v>
      </c>
      <c r="C4514" s="3" t="s">
        <v>357</v>
      </c>
      <c r="D4514" s="3" t="s">
        <v>62</v>
      </c>
      <c r="E4514" s="3" t="s">
        <v>63</v>
      </c>
      <c r="F4514" s="3">
        <v>32</v>
      </c>
      <c r="G4514" s="3" t="s">
        <v>897</v>
      </c>
      <c r="H4514" s="3" t="s">
        <v>21</v>
      </c>
      <c r="I4514" s="3" t="s">
        <v>22</v>
      </c>
      <c r="J4514" s="3" t="s">
        <v>21</v>
      </c>
      <c r="K4514" s="3"/>
      <c r="L4514" s="3" t="s">
        <v>194</v>
      </c>
      <c r="M4514" s="3" t="s">
        <v>254</v>
      </c>
      <c r="N4514" s="3">
        <v>39</v>
      </c>
      <c r="O4514" s="3">
        <v>409</v>
      </c>
    </row>
    <row r="4515" spans="1:15" ht="17.100000000000001">
      <c r="A4515" s="3" t="s">
        <v>5434</v>
      </c>
      <c r="B4515" s="3" t="s">
        <v>212</v>
      </c>
      <c r="C4515" s="3" t="s">
        <v>2443</v>
      </c>
      <c r="D4515" s="3" t="s">
        <v>20</v>
      </c>
      <c r="E4515" s="3" t="s">
        <v>339</v>
      </c>
      <c r="F4515" s="3">
        <v>32</v>
      </c>
      <c r="G4515" s="3" t="s">
        <v>5435</v>
      </c>
      <c r="H4515" s="3" t="s">
        <v>21</v>
      </c>
      <c r="I4515" s="3" t="s">
        <v>22</v>
      </c>
      <c r="J4515" s="3" t="s">
        <v>21</v>
      </c>
      <c r="K4515" s="3"/>
      <c r="L4515" s="3" t="s">
        <v>33</v>
      </c>
      <c r="M4515" s="3" t="s">
        <v>45</v>
      </c>
      <c r="N4515" s="3">
        <v>30</v>
      </c>
      <c r="O4515" s="3">
        <v>418</v>
      </c>
    </row>
    <row r="4516" spans="1:15" ht="17.100000000000001">
      <c r="A4516" s="3" t="s">
        <v>5436</v>
      </c>
      <c r="B4516" s="3" t="s">
        <v>115</v>
      </c>
      <c r="C4516" s="3" t="s">
        <v>149</v>
      </c>
      <c r="D4516" s="3" t="s">
        <v>18</v>
      </c>
      <c r="E4516" s="3" t="s">
        <v>19</v>
      </c>
      <c r="F4516" s="3">
        <v>32</v>
      </c>
      <c r="G4516" s="3" t="s">
        <v>190</v>
      </c>
      <c r="H4516" s="3" t="s">
        <v>21</v>
      </c>
      <c r="I4516" s="3" t="s">
        <v>22</v>
      </c>
      <c r="J4516" s="3" t="s">
        <v>21</v>
      </c>
      <c r="K4516" s="3"/>
      <c r="L4516" s="3" t="s">
        <v>104</v>
      </c>
      <c r="M4516" s="3" t="s">
        <v>347</v>
      </c>
      <c r="N4516" s="3">
        <v>25</v>
      </c>
      <c r="O4516" s="3">
        <v>375</v>
      </c>
    </row>
    <row r="4517" spans="1:15" ht="17.100000000000001">
      <c r="A4517" s="3" t="s">
        <v>5437</v>
      </c>
      <c r="B4517" s="3" t="s">
        <v>31</v>
      </c>
      <c r="C4517" s="3" t="s">
        <v>4587</v>
      </c>
      <c r="D4517" s="3" t="s">
        <v>20</v>
      </c>
      <c r="E4517" s="3" t="s">
        <v>3438</v>
      </c>
      <c r="F4517" s="3">
        <v>32</v>
      </c>
      <c r="G4517" s="3" t="s">
        <v>1148</v>
      </c>
      <c r="H4517" s="3" t="s">
        <v>21</v>
      </c>
      <c r="I4517" s="3" t="s">
        <v>22</v>
      </c>
      <c r="J4517" s="3" t="s">
        <v>21</v>
      </c>
      <c r="K4517" s="3" t="s">
        <v>172</v>
      </c>
      <c r="L4517" s="3" t="s">
        <v>218</v>
      </c>
      <c r="M4517" s="3" t="s">
        <v>254</v>
      </c>
      <c r="N4517" s="3">
        <v>7</v>
      </c>
      <c r="O4517" s="3">
        <v>235</v>
      </c>
    </row>
    <row r="4518" spans="1:15" ht="17.100000000000001">
      <c r="A4518" s="3" t="s">
        <v>5438</v>
      </c>
      <c r="B4518" s="3" t="s">
        <v>131</v>
      </c>
      <c r="C4518" s="3" t="s">
        <v>93</v>
      </c>
      <c r="D4518" s="3" t="s">
        <v>38</v>
      </c>
      <c r="E4518" s="3" t="s">
        <v>39</v>
      </c>
      <c r="F4518" s="3">
        <v>32</v>
      </c>
      <c r="G4518" s="3" t="s">
        <v>5439</v>
      </c>
      <c r="H4518" s="3" t="s">
        <v>21</v>
      </c>
      <c r="I4518" s="3" t="s">
        <v>22</v>
      </c>
      <c r="J4518" s="3" t="s">
        <v>21</v>
      </c>
      <c r="K4518" s="3"/>
      <c r="L4518" s="3" t="s">
        <v>49</v>
      </c>
      <c r="M4518" s="3" t="s">
        <v>227</v>
      </c>
      <c r="N4518" s="3">
        <v>87</v>
      </c>
      <c r="O4518" s="3">
        <v>386</v>
      </c>
    </row>
    <row r="4519" spans="1:15" ht="17.100000000000001">
      <c r="A4519" s="3" t="s">
        <v>5440</v>
      </c>
      <c r="B4519" s="3" t="s">
        <v>16</v>
      </c>
      <c r="C4519" s="3" t="s">
        <v>370</v>
      </c>
      <c r="D4519" s="3" t="s">
        <v>18</v>
      </c>
      <c r="E4519" s="3" t="s">
        <v>19</v>
      </c>
      <c r="F4519" s="3">
        <v>32</v>
      </c>
      <c r="G4519" s="3" t="s">
        <v>74</v>
      </c>
      <c r="H4519" s="3" t="s">
        <v>21</v>
      </c>
      <c r="I4519" s="3" t="s">
        <v>22</v>
      </c>
      <c r="J4519" s="3" t="s">
        <v>21</v>
      </c>
      <c r="K4519" s="3" t="s">
        <v>491</v>
      </c>
      <c r="L4519" s="3" t="s">
        <v>333</v>
      </c>
      <c r="M4519" s="3" t="s">
        <v>639</v>
      </c>
      <c r="N4519" s="3">
        <v>82</v>
      </c>
      <c r="O4519" s="3">
        <v>455</v>
      </c>
    </row>
    <row r="4520" spans="1:15" ht="17.100000000000001">
      <c r="A4520" s="3" t="s">
        <v>5441</v>
      </c>
      <c r="B4520" s="3" t="s">
        <v>166</v>
      </c>
      <c r="C4520" s="3" t="s">
        <v>275</v>
      </c>
      <c r="D4520" s="3" t="s">
        <v>91</v>
      </c>
      <c r="E4520" s="3" t="s">
        <v>92</v>
      </c>
      <c r="F4520" s="3">
        <v>32</v>
      </c>
      <c r="G4520" s="3" t="s">
        <v>562</v>
      </c>
      <c r="H4520" s="3" t="s">
        <v>21</v>
      </c>
      <c r="I4520" s="3" t="s">
        <v>22</v>
      </c>
      <c r="J4520" s="3" t="s">
        <v>21</v>
      </c>
      <c r="K4520" s="3"/>
      <c r="L4520" s="3" t="s">
        <v>108</v>
      </c>
      <c r="M4520" s="3" t="s">
        <v>147</v>
      </c>
      <c r="N4520" s="3">
        <v>0</v>
      </c>
      <c r="O4520" s="3">
        <v>427</v>
      </c>
    </row>
    <row r="4521" spans="1:15" ht="17.100000000000001">
      <c r="A4521" s="3" t="s">
        <v>5442</v>
      </c>
      <c r="B4521" s="3" t="s">
        <v>81</v>
      </c>
      <c r="C4521" s="3" t="s">
        <v>253</v>
      </c>
      <c r="D4521" s="3" t="s">
        <v>20</v>
      </c>
      <c r="E4521" s="3" t="s">
        <v>339</v>
      </c>
      <c r="F4521" s="3">
        <v>32</v>
      </c>
      <c r="G4521" s="3" t="s">
        <v>2691</v>
      </c>
      <c r="H4521" s="3" t="s">
        <v>21</v>
      </c>
      <c r="I4521" s="3" t="s">
        <v>22</v>
      </c>
      <c r="J4521" s="3" t="s">
        <v>21</v>
      </c>
      <c r="K4521" s="3"/>
      <c r="L4521" s="3" t="s">
        <v>333</v>
      </c>
      <c r="M4521" s="3" t="s">
        <v>227</v>
      </c>
      <c r="N4521" s="3">
        <v>10</v>
      </c>
      <c r="O4521" s="3">
        <v>364</v>
      </c>
    </row>
    <row r="4522" spans="1:15" ht="17.100000000000001">
      <c r="A4522" s="3" t="s">
        <v>5443</v>
      </c>
      <c r="B4522" s="3" t="s">
        <v>278</v>
      </c>
      <c r="C4522" s="3"/>
      <c r="D4522" s="3" t="s">
        <v>20</v>
      </c>
      <c r="E4522" s="3" t="s">
        <v>339</v>
      </c>
      <c r="F4522" s="3">
        <v>32</v>
      </c>
      <c r="G4522" s="3" t="s">
        <v>141</v>
      </c>
      <c r="H4522" s="3" t="s">
        <v>21</v>
      </c>
      <c r="I4522" s="3" t="s">
        <v>22</v>
      </c>
      <c r="J4522" s="3" t="s">
        <v>21</v>
      </c>
      <c r="K4522" s="3"/>
      <c r="L4522" s="3" t="s">
        <v>33</v>
      </c>
      <c r="M4522" s="3" t="s">
        <v>205</v>
      </c>
      <c r="N4522" s="3">
        <v>41</v>
      </c>
      <c r="O4522" s="3">
        <v>363</v>
      </c>
    </row>
    <row r="4523" spans="1:15" ht="17.100000000000001">
      <c r="A4523" s="3" t="s">
        <v>5444</v>
      </c>
      <c r="B4523" s="3" t="s">
        <v>115</v>
      </c>
      <c r="C4523" s="3"/>
      <c r="D4523" s="3" t="s">
        <v>20</v>
      </c>
      <c r="E4523" s="3" t="s">
        <v>339</v>
      </c>
      <c r="F4523" s="3">
        <v>32</v>
      </c>
      <c r="G4523" s="3" t="s">
        <v>69</v>
      </c>
      <c r="H4523" s="3" t="s">
        <v>21</v>
      </c>
      <c r="I4523" s="3" t="s">
        <v>22</v>
      </c>
      <c r="J4523" s="3" t="s">
        <v>21</v>
      </c>
      <c r="K4523" s="3" t="s">
        <v>319</v>
      </c>
      <c r="L4523" s="3" t="s">
        <v>28</v>
      </c>
      <c r="M4523" s="3" t="s">
        <v>291</v>
      </c>
      <c r="N4523" s="3">
        <v>19</v>
      </c>
      <c r="O4523" s="3">
        <v>311</v>
      </c>
    </row>
    <row r="4524" spans="1:15" ht="17.100000000000001">
      <c r="A4524" s="3" t="s">
        <v>5445</v>
      </c>
      <c r="B4524" s="3" t="s">
        <v>166</v>
      </c>
      <c r="C4524" s="3" t="s">
        <v>338</v>
      </c>
      <c r="D4524" s="3" t="s">
        <v>20</v>
      </c>
      <c r="E4524" s="3" t="s">
        <v>339</v>
      </c>
      <c r="F4524" s="3">
        <v>32</v>
      </c>
      <c r="G4524" s="3" t="s">
        <v>1391</v>
      </c>
      <c r="H4524" s="3" t="s">
        <v>21</v>
      </c>
      <c r="I4524" s="3" t="s">
        <v>22</v>
      </c>
      <c r="J4524" s="3" t="s">
        <v>21</v>
      </c>
      <c r="K4524" s="3"/>
      <c r="L4524" s="3" t="s">
        <v>104</v>
      </c>
      <c r="M4524" s="3" t="s">
        <v>291</v>
      </c>
      <c r="N4524" s="3">
        <v>0</v>
      </c>
      <c r="O4524" s="3">
        <v>179</v>
      </c>
    </row>
    <row r="4525" spans="1:15" ht="17.100000000000001">
      <c r="A4525" s="3" t="s">
        <v>5446</v>
      </c>
      <c r="B4525" s="3" t="s">
        <v>81</v>
      </c>
      <c r="C4525" s="3" t="s">
        <v>259</v>
      </c>
      <c r="D4525" s="3" t="s">
        <v>18</v>
      </c>
      <c r="E4525" s="3" t="s">
        <v>19</v>
      </c>
      <c r="F4525" s="3">
        <v>32</v>
      </c>
      <c r="G4525" s="3" t="s">
        <v>1530</v>
      </c>
      <c r="H4525" s="3" t="s">
        <v>21</v>
      </c>
      <c r="I4525" s="3" t="s">
        <v>22</v>
      </c>
      <c r="J4525" s="3" t="s">
        <v>21</v>
      </c>
      <c r="K4525" s="3"/>
      <c r="L4525" s="3" t="s">
        <v>914</v>
      </c>
      <c r="M4525" s="3" t="s">
        <v>227</v>
      </c>
      <c r="N4525" s="3">
        <v>28</v>
      </c>
      <c r="O4525" s="3">
        <v>389</v>
      </c>
    </row>
    <row r="4526" spans="1:15" ht="17.100000000000001">
      <c r="A4526" s="3" t="s">
        <v>5447</v>
      </c>
      <c r="B4526" s="3" t="s">
        <v>2157</v>
      </c>
      <c r="C4526" s="3" t="s">
        <v>579</v>
      </c>
      <c r="D4526" s="3" t="s">
        <v>91</v>
      </c>
      <c r="E4526" s="3" t="s">
        <v>92</v>
      </c>
      <c r="F4526" s="3">
        <v>32</v>
      </c>
      <c r="G4526" s="3" t="s">
        <v>1689</v>
      </c>
      <c r="H4526" s="3" t="s">
        <v>21</v>
      </c>
      <c r="I4526" s="3" t="s">
        <v>22</v>
      </c>
      <c r="J4526" s="3" t="s">
        <v>21</v>
      </c>
      <c r="K4526" s="3"/>
      <c r="L4526" s="3" t="s">
        <v>333</v>
      </c>
      <c r="M4526" s="3" t="s">
        <v>227</v>
      </c>
      <c r="N4526" s="3">
        <v>93</v>
      </c>
      <c r="O4526" s="3">
        <v>407</v>
      </c>
    </row>
    <row r="4527" spans="1:15" ht="17.100000000000001">
      <c r="A4527" s="3" t="s">
        <v>5448</v>
      </c>
      <c r="B4527" s="3" t="s">
        <v>196</v>
      </c>
      <c r="C4527" s="3" t="s">
        <v>177</v>
      </c>
      <c r="D4527" s="3" t="s">
        <v>18</v>
      </c>
      <c r="E4527" s="3" t="s">
        <v>19</v>
      </c>
      <c r="F4527" s="3">
        <v>32</v>
      </c>
      <c r="G4527" s="3" t="s">
        <v>1211</v>
      </c>
      <c r="H4527" s="3" t="s">
        <v>21</v>
      </c>
      <c r="I4527" s="3" t="s">
        <v>22</v>
      </c>
      <c r="J4527" s="3" t="s">
        <v>21</v>
      </c>
      <c r="K4527" s="3"/>
      <c r="L4527" s="3" t="s">
        <v>160</v>
      </c>
      <c r="M4527" s="3" t="s">
        <v>76</v>
      </c>
      <c r="N4527" s="3">
        <v>7</v>
      </c>
      <c r="O4527" s="3">
        <v>415</v>
      </c>
    </row>
    <row r="4528" spans="1:15" ht="17.100000000000001">
      <c r="A4528" s="3" t="s">
        <v>5449</v>
      </c>
      <c r="B4528" s="3" t="s">
        <v>42</v>
      </c>
      <c r="C4528" s="3"/>
      <c r="D4528" s="3" t="s">
        <v>20</v>
      </c>
      <c r="E4528" s="3" t="s">
        <v>339</v>
      </c>
      <c r="F4528" s="3">
        <v>32</v>
      </c>
      <c r="G4528" s="3" t="s">
        <v>74</v>
      </c>
      <c r="H4528" s="3" t="s">
        <v>21</v>
      </c>
      <c r="I4528" s="3" t="s">
        <v>22</v>
      </c>
      <c r="J4528" s="3" t="s">
        <v>21</v>
      </c>
      <c r="K4528" s="3"/>
      <c r="L4528" s="3" t="s">
        <v>49</v>
      </c>
      <c r="M4528" s="3" t="s">
        <v>109</v>
      </c>
      <c r="N4528" s="3">
        <v>11</v>
      </c>
      <c r="O4528" s="3">
        <v>199</v>
      </c>
    </row>
    <row r="4529" spans="1:15" ht="17.100000000000001">
      <c r="A4529" s="3" t="s">
        <v>5450</v>
      </c>
      <c r="B4529" s="3" t="s">
        <v>42</v>
      </c>
      <c r="C4529" s="3" t="s">
        <v>537</v>
      </c>
      <c r="D4529" s="3" t="s">
        <v>62</v>
      </c>
      <c r="E4529" s="3" t="s">
        <v>63</v>
      </c>
      <c r="F4529" s="3">
        <v>32</v>
      </c>
      <c r="G4529" s="3" t="s">
        <v>74</v>
      </c>
      <c r="H4529" s="3" t="s">
        <v>21</v>
      </c>
      <c r="I4529" s="3" t="s">
        <v>22</v>
      </c>
      <c r="J4529" s="3" t="s">
        <v>21</v>
      </c>
      <c r="K4529" s="3"/>
      <c r="L4529" s="3" t="s">
        <v>49</v>
      </c>
      <c r="M4529" s="3" t="s">
        <v>88</v>
      </c>
      <c r="N4529" s="3">
        <v>55</v>
      </c>
      <c r="O4529" s="3">
        <v>376</v>
      </c>
    </row>
    <row r="4530" spans="1:15" ht="17.100000000000001">
      <c r="A4530" s="3" t="s">
        <v>5451</v>
      </c>
      <c r="B4530" s="3" t="s">
        <v>36</v>
      </c>
      <c r="C4530" s="3" t="s">
        <v>98</v>
      </c>
      <c r="D4530" s="3" t="s">
        <v>91</v>
      </c>
      <c r="E4530" s="3" t="s">
        <v>92</v>
      </c>
      <c r="F4530" s="3">
        <v>32</v>
      </c>
      <c r="G4530" s="3" t="s">
        <v>623</v>
      </c>
      <c r="H4530" s="3" t="s">
        <v>21</v>
      </c>
      <c r="I4530" s="3" t="s">
        <v>22</v>
      </c>
      <c r="J4530" s="3" t="s">
        <v>21</v>
      </c>
      <c r="K4530" s="3" t="s">
        <v>319</v>
      </c>
      <c r="L4530" s="3" t="s">
        <v>104</v>
      </c>
      <c r="M4530" s="3" t="s">
        <v>109</v>
      </c>
      <c r="N4530" s="3">
        <v>9</v>
      </c>
      <c r="O4530" s="3">
        <v>439</v>
      </c>
    </row>
    <row r="4531" spans="1:15" ht="17.100000000000001">
      <c r="A4531" s="3" t="s">
        <v>5452</v>
      </c>
      <c r="B4531" s="3" t="s">
        <v>81</v>
      </c>
      <c r="C4531" s="3"/>
      <c r="D4531" s="3" t="s">
        <v>20</v>
      </c>
      <c r="E4531" s="3" t="s">
        <v>339</v>
      </c>
      <c r="F4531" s="3">
        <v>32</v>
      </c>
      <c r="G4531" s="3" t="s">
        <v>74</v>
      </c>
      <c r="H4531" s="3" t="s">
        <v>21</v>
      </c>
      <c r="I4531" s="3" t="s">
        <v>22</v>
      </c>
      <c r="J4531" s="3" t="s">
        <v>21</v>
      </c>
      <c r="K4531" s="3"/>
      <c r="L4531" s="3" t="s">
        <v>108</v>
      </c>
      <c r="M4531" s="3" t="s">
        <v>227</v>
      </c>
      <c r="N4531" s="3">
        <v>3</v>
      </c>
      <c r="O4531" s="3">
        <v>319</v>
      </c>
    </row>
    <row r="4532" spans="1:15" ht="17.100000000000001">
      <c r="A4532" s="3" t="s">
        <v>5453</v>
      </c>
      <c r="B4532" s="3" t="s">
        <v>72</v>
      </c>
      <c r="C4532" s="3"/>
      <c r="D4532" s="3" t="s">
        <v>20</v>
      </c>
      <c r="E4532" s="3" t="s">
        <v>339</v>
      </c>
      <c r="F4532" s="3">
        <v>32</v>
      </c>
      <c r="G4532" s="3" t="s">
        <v>40</v>
      </c>
      <c r="H4532" s="3" t="s">
        <v>21</v>
      </c>
      <c r="I4532" s="3" t="s">
        <v>22</v>
      </c>
      <c r="J4532" s="3" t="s">
        <v>21</v>
      </c>
      <c r="K4532" s="3"/>
      <c r="L4532" s="3" t="s">
        <v>49</v>
      </c>
      <c r="M4532" s="3" t="s">
        <v>24</v>
      </c>
      <c r="N4532" s="3">
        <v>8</v>
      </c>
      <c r="O4532" s="3">
        <v>425</v>
      </c>
    </row>
    <row r="4533" spans="1:15" ht="17.100000000000001">
      <c r="A4533" s="3" t="s">
        <v>5454</v>
      </c>
      <c r="B4533" s="3" t="s">
        <v>166</v>
      </c>
      <c r="C4533" s="3"/>
      <c r="D4533" s="3" t="s">
        <v>20</v>
      </c>
      <c r="E4533" s="3" t="s">
        <v>339</v>
      </c>
      <c r="F4533" s="3">
        <v>32</v>
      </c>
      <c r="G4533" s="3" t="s">
        <v>252</v>
      </c>
      <c r="H4533" s="3" t="s">
        <v>21</v>
      </c>
      <c r="I4533" s="3" t="s">
        <v>22</v>
      </c>
      <c r="J4533" s="3" t="s">
        <v>21</v>
      </c>
      <c r="K4533" s="3"/>
      <c r="L4533" s="3" t="s">
        <v>44</v>
      </c>
      <c r="M4533" s="3" t="s">
        <v>88</v>
      </c>
      <c r="N4533" s="3">
        <v>0</v>
      </c>
      <c r="O4533" s="3">
        <v>86</v>
      </c>
    </row>
    <row r="4534" spans="1:15" ht="17.100000000000001">
      <c r="A4534" s="3" t="s">
        <v>5455</v>
      </c>
      <c r="B4534" s="3" t="s">
        <v>31</v>
      </c>
      <c r="C4534" s="3" t="s">
        <v>265</v>
      </c>
      <c r="D4534" s="3" t="s">
        <v>91</v>
      </c>
      <c r="E4534" s="3" t="s">
        <v>92</v>
      </c>
      <c r="F4534" s="3">
        <v>32</v>
      </c>
      <c r="G4534" s="3" t="s">
        <v>265</v>
      </c>
      <c r="H4534" s="3" t="s">
        <v>21</v>
      </c>
      <c r="I4534" s="3" t="s">
        <v>22</v>
      </c>
      <c r="J4534" s="3" t="s">
        <v>21</v>
      </c>
      <c r="K4534" s="3"/>
      <c r="L4534" s="3" t="s">
        <v>44</v>
      </c>
      <c r="M4534" s="3" t="s">
        <v>139</v>
      </c>
      <c r="N4534" s="3">
        <v>5</v>
      </c>
      <c r="O4534" s="3">
        <v>301</v>
      </c>
    </row>
    <row r="4535" spans="1:15" ht="17.100000000000001">
      <c r="A4535" s="3" t="s">
        <v>5456</v>
      </c>
      <c r="B4535" s="3" t="s">
        <v>81</v>
      </c>
      <c r="C4535" s="3" t="s">
        <v>579</v>
      </c>
      <c r="D4535" s="3" t="s">
        <v>91</v>
      </c>
      <c r="E4535" s="3" t="s">
        <v>92</v>
      </c>
      <c r="F4535" s="3">
        <v>32</v>
      </c>
      <c r="G4535" s="3" t="s">
        <v>376</v>
      </c>
      <c r="H4535" s="3" t="s">
        <v>21</v>
      </c>
      <c r="I4535" s="3" t="s">
        <v>22</v>
      </c>
      <c r="J4535" s="3" t="s">
        <v>21</v>
      </c>
      <c r="K4535" s="3"/>
      <c r="L4535" s="3" t="s">
        <v>44</v>
      </c>
      <c r="M4535" s="3" t="s">
        <v>254</v>
      </c>
      <c r="N4535" s="3">
        <v>42</v>
      </c>
      <c r="O4535" s="3">
        <v>459</v>
      </c>
    </row>
    <row r="4536" spans="1:15" ht="17.100000000000001">
      <c r="A4536" s="3" t="s">
        <v>5457</v>
      </c>
      <c r="B4536" s="3" t="s">
        <v>1151</v>
      </c>
      <c r="C4536" s="3" t="s">
        <v>402</v>
      </c>
      <c r="D4536" s="3" t="s">
        <v>38</v>
      </c>
      <c r="E4536" s="3" t="s">
        <v>39</v>
      </c>
      <c r="F4536" s="3">
        <v>32</v>
      </c>
      <c r="G4536" s="3" t="s">
        <v>113</v>
      </c>
      <c r="H4536" s="3" t="s">
        <v>21</v>
      </c>
      <c r="I4536" s="3" t="s">
        <v>22</v>
      </c>
      <c r="J4536" s="3" t="s">
        <v>21</v>
      </c>
      <c r="K4536" s="3"/>
      <c r="L4536" s="3" t="s">
        <v>104</v>
      </c>
      <c r="M4536" s="3" t="s">
        <v>173</v>
      </c>
      <c r="N4536" s="3">
        <v>15</v>
      </c>
      <c r="O4536" s="3">
        <v>251</v>
      </c>
    </row>
    <row r="4537" spans="1:15" ht="17.100000000000001">
      <c r="A4537" s="3" t="s">
        <v>5458</v>
      </c>
      <c r="B4537" s="3" t="s">
        <v>16</v>
      </c>
      <c r="C4537" s="3" t="s">
        <v>1184</v>
      </c>
      <c r="D4537" s="3" t="s">
        <v>20</v>
      </c>
      <c r="E4537" s="3" t="s">
        <v>339</v>
      </c>
      <c r="F4537" s="3">
        <v>32</v>
      </c>
      <c r="G4537" s="3" t="s">
        <v>1225</v>
      </c>
      <c r="H4537" s="3" t="s">
        <v>21</v>
      </c>
      <c r="I4537" s="3" t="s">
        <v>22</v>
      </c>
      <c r="J4537" s="3" t="s">
        <v>21</v>
      </c>
      <c r="K4537" s="3"/>
      <c r="L4537" s="3" t="s">
        <v>104</v>
      </c>
      <c r="M4537" s="3" t="s">
        <v>76</v>
      </c>
      <c r="N4537" s="3">
        <v>127</v>
      </c>
      <c r="O4537" s="3">
        <v>445</v>
      </c>
    </row>
    <row r="4538" spans="1:15" ht="17.100000000000001">
      <c r="A4538" s="3" t="s">
        <v>5459</v>
      </c>
      <c r="B4538" s="3" t="s">
        <v>16</v>
      </c>
      <c r="C4538" s="3" t="s">
        <v>669</v>
      </c>
      <c r="D4538" s="3" t="s">
        <v>62</v>
      </c>
      <c r="E4538" s="3" t="s">
        <v>63</v>
      </c>
      <c r="F4538" s="3">
        <v>32</v>
      </c>
      <c r="G4538" s="3" t="s">
        <v>74</v>
      </c>
      <c r="H4538" s="3" t="s">
        <v>21</v>
      </c>
      <c r="I4538" s="3" t="s">
        <v>22</v>
      </c>
      <c r="J4538" s="3" t="s">
        <v>21</v>
      </c>
      <c r="K4538" s="3"/>
      <c r="L4538" s="3" t="s">
        <v>315</v>
      </c>
      <c r="M4538" s="3" t="s">
        <v>50</v>
      </c>
      <c r="N4538" s="3">
        <v>168</v>
      </c>
      <c r="O4538" s="3">
        <v>465</v>
      </c>
    </row>
    <row r="4539" spans="1:15" ht="17.100000000000001">
      <c r="A4539" s="3" t="s">
        <v>5460</v>
      </c>
      <c r="B4539" s="3" t="s">
        <v>166</v>
      </c>
      <c r="C4539" s="3" t="s">
        <v>253</v>
      </c>
      <c r="D4539" s="3" t="s">
        <v>20</v>
      </c>
      <c r="E4539" s="3" t="s">
        <v>339</v>
      </c>
      <c r="F4539" s="3">
        <v>32</v>
      </c>
      <c r="G4539" s="3" t="s">
        <v>136</v>
      </c>
      <c r="H4539" s="3" t="s">
        <v>21</v>
      </c>
      <c r="I4539" s="3" t="s">
        <v>22</v>
      </c>
      <c r="J4539" s="3" t="s">
        <v>21</v>
      </c>
      <c r="K4539" s="3"/>
      <c r="L4539" s="3" t="s">
        <v>104</v>
      </c>
      <c r="M4539" s="3" t="s">
        <v>76</v>
      </c>
      <c r="N4539" s="3">
        <v>0</v>
      </c>
      <c r="O4539" s="3">
        <v>402</v>
      </c>
    </row>
    <row r="4540" spans="1:15" ht="17.100000000000001">
      <c r="A4540" s="3" t="s">
        <v>5461</v>
      </c>
      <c r="B4540" s="3" t="s">
        <v>81</v>
      </c>
      <c r="C4540" s="3" t="s">
        <v>1358</v>
      </c>
      <c r="D4540" s="3" t="s">
        <v>18</v>
      </c>
      <c r="E4540" s="3" t="s">
        <v>19</v>
      </c>
      <c r="F4540" s="3">
        <v>32</v>
      </c>
      <c r="G4540" s="3" t="s">
        <v>3114</v>
      </c>
      <c r="H4540" s="3" t="s">
        <v>21</v>
      </c>
      <c r="I4540" s="3" t="s">
        <v>22</v>
      </c>
      <c r="J4540" s="3" t="s">
        <v>21</v>
      </c>
      <c r="K4540" s="3"/>
      <c r="L4540" s="3" t="s">
        <v>333</v>
      </c>
      <c r="M4540" s="3" t="s">
        <v>2215</v>
      </c>
      <c r="N4540" s="3">
        <v>9</v>
      </c>
      <c r="O4540" s="3">
        <v>399</v>
      </c>
    </row>
    <row r="4541" spans="1:15" ht="17.100000000000001">
      <c r="A4541" s="3" t="s">
        <v>5462</v>
      </c>
      <c r="B4541" s="3" t="s">
        <v>81</v>
      </c>
      <c r="C4541" s="3" t="s">
        <v>868</v>
      </c>
      <c r="D4541" s="3" t="s">
        <v>20</v>
      </c>
      <c r="E4541" s="3" t="s">
        <v>339</v>
      </c>
      <c r="F4541" s="3">
        <v>32</v>
      </c>
      <c r="G4541" s="3" t="s">
        <v>459</v>
      </c>
      <c r="H4541" s="3" t="s">
        <v>21</v>
      </c>
      <c r="I4541" s="3" t="s">
        <v>22</v>
      </c>
      <c r="J4541" s="3" t="s">
        <v>21</v>
      </c>
      <c r="K4541" s="3"/>
      <c r="L4541" s="3" t="s">
        <v>108</v>
      </c>
      <c r="M4541" s="3" t="s">
        <v>147</v>
      </c>
      <c r="N4541" s="3">
        <v>15</v>
      </c>
      <c r="O4541" s="3">
        <v>401</v>
      </c>
    </row>
    <row r="4542" spans="1:15" ht="17.100000000000001">
      <c r="A4542" s="3" t="s">
        <v>5463</v>
      </c>
      <c r="B4542" s="3" t="s">
        <v>55</v>
      </c>
      <c r="C4542" s="3"/>
      <c r="D4542" s="3" t="s">
        <v>20</v>
      </c>
      <c r="E4542" s="3" t="s">
        <v>339</v>
      </c>
      <c r="F4542" s="3">
        <v>32</v>
      </c>
      <c r="G4542" s="3" t="s">
        <v>357</v>
      </c>
      <c r="H4542" s="3" t="s">
        <v>21</v>
      </c>
      <c r="I4542" s="3" t="s">
        <v>22</v>
      </c>
      <c r="J4542" s="3" t="s">
        <v>21</v>
      </c>
      <c r="K4542" s="3"/>
      <c r="L4542" s="3" t="s">
        <v>44</v>
      </c>
      <c r="M4542" s="3" t="s">
        <v>88</v>
      </c>
      <c r="N4542" s="3">
        <v>92</v>
      </c>
      <c r="O4542" s="3">
        <v>376</v>
      </c>
    </row>
    <row r="4543" spans="1:15" ht="17.100000000000001">
      <c r="A4543" s="3" t="s">
        <v>5464</v>
      </c>
      <c r="B4543" s="3" t="s">
        <v>42</v>
      </c>
      <c r="C4543" s="3" t="s">
        <v>121</v>
      </c>
      <c r="D4543" s="3" t="s">
        <v>18</v>
      </c>
      <c r="E4543" s="3" t="s">
        <v>19</v>
      </c>
      <c r="F4543" s="3">
        <v>32</v>
      </c>
      <c r="G4543" s="3" t="s">
        <v>1967</v>
      </c>
      <c r="H4543" s="3" t="s">
        <v>21</v>
      </c>
      <c r="I4543" s="3" t="s">
        <v>22</v>
      </c>
      <c r="J4543" s="3" t="s">
        <v>21</v>
      </c>
      <c r="K4543" s="3"/>
      <c r="L4543" s="3" t="s">
        <v>49</v>
      </c>
      <c r="M4543" s="3" t="s">
        <v>76</v>
      </c>
      <c r="N4543" s="3">
        <v>39</v>
      </c>
      <c r="O4543" s="3">
        <v>476</v>
      </c>
    </row>
    <row r="4544" spans="1:15" ht="17.100000000000001">
      <c r="A4544" s="3" t="s">
        <v>5465</v>
      </c>
      <c r="B4544" s="3" t="s">
        <v>131</v>
      </c>
      <c r="C4544" s="3"/>
      <c r="D4544" s="3" t="s">
        <v>20</v>
      </c>
      <c r="E4544" s="3" t="s">
        <v>339</v>
      </c>
      <c r="F4544" s="3">
        <v>32</v>
      </c>
      <c r="G4544" s="3" t="s">
        <v>3534</v>
      </c>
      <c r="H4544" s="3" t="s">
        <v>21</v>
      </c>
      <c r="I4544" s="3" t="s">
        <v>22</v>
      </c>
      <c r="J4544" s="3" t="s">
        <v>21</v>
      </c>
      <c r="K4544" s="3"/>
      <c r="L4544" s="3" t="s">
        <v>87</v>
      </c>
      <c r="M4544" s="3" t="s">
        <v>139</v>
      </c>
      <c r="N4544" s="3">
        <v>71</v>
      </c>
      <c r="O4544" s="3">
        <v>369</v>
      </c>
    </row>
    <row r="4545" spans="1:15" ht="17.100000000000001">
      <c r="A4545" s="3" t="s">
        <v>5466</v>
      </c>
      <c r="B4545" s="3" t="s">
        <v>181</v>
      </c>
      <c r="C4545" s="3" t="s">
        <v>3642</v>
      </c>
      <c r="D4545" s="3" t="s">
        <v>3621</v>
      </c>
      <c r="E4545" s="3" t="s">
        <v>3622</v>
      </c>
      <c r="F4545" s="3">
        <v>32</v>
      </c>
      <c r="G4545" s="3" t="s">
        <v>669</v>
      </c>
      <c r="H4545" s="3" t="s">
        <v>21</v>
      </c>
      <c r="I4545" s="3" t="s">
        <v>22</v>
      </c>
      <c r="J4545" s="3" t="s">
        <v>21</v>
      </c>
      <c r="K4545" s="3"/>
      <c r="L4545" s="3" t="s">
        <v>333</v>
      </c>
      <c r="M4545" s="3" t="s">
        <v>266</v>
      </c>
      <c r="N4545" s="3">
        <v>10</v>
      </c>
      <c r="O4545" s="3">
        <v>323</v>
      </c>
    </row>
    <row r="4546" spans="1:15" ht="17.100000000000001">
      <c r="A4546" s="3" t="s">
        <v>5467</v>
      </c>
      <c r="B4546" s="3" t="s">
        <v>36</v>
      </c>
      <c r="C4546" s="3" t="s">
        <v>1009</v>
      </c>
      <c r="D4546" s="3" t="s">
        <v>62</v>
      </c>
      <c r="E4546" s="3" t="s">
        <v>63</v>
      </c>
      <c r="F4546" s="3">
        <v>32</v>
      </c>
      <c r="G4546" s="3" t="s">
        <v>74</v>
      </c>
      <c r="H4546" s="3" t="s">
        <v>21</v>
      </c>
      <c r="I4546" s="3" t="s">
        <v>22</v>
      </c>
      <c r="J4546" s="3" t="s">
        <v>21</v>
      </c>
      <c r="K4546" s="3"/>
      <c r="L4546" s="3" t="s">
        <v>58</v>
      </c>
      <c r="M4546" s="3" t="s">
        <v>82</v>
      </c>
      <c r="N4546" s="3">
        <v>11</v>
      </c>
      <c r="O4546" s="3">
        <v>439</v>
      </c>
    </row>
    <row r="4547" spans="1:15" ht="17.100000000000001">
      <c r="A4547" s="3" t="s">
        <v>5468</v>
      </c>
      <c r="B4547" s="3" t="s">
        <v>680</v>
      </c>
      <c r="C4547" s="3" t="s">
        <v>271</v>
      </c>
      <c r="D4547" s="3" t="s">
        <v>62</v>
      </c>
      <c r="E4547" s="3" t="s">
        <v>63</v>
      </c>
      <c r="F4547" s="3">
        <v>32</v>
      </c>
      <c r="G4547" s="3" t="s">
        <v>284</v>
      </c>
      <c r="H4547" s="3" t="s">
        <v>21</v>
      </c>
      <c r="I4547" s="3" t="s">
        <v>22</v>
      </c>
      <c r="J4547" s="3" t="s">
        <v>21</v>
      </c>
      <c r="K4547" s="3" t="s">
        <v>3057</v>
      </c>
      <c r="L4547" s="3" t="s">
        <v>33</v>
      </c>
      <c r="M4547" s="3" t="s">
        <v>88</v>
      </c>
      <c r="N4547" s="3">
        <v>51</v>
      </c>
      <c r="O4547" s="3">
        <v>404</v>
      </c>
    </row>
    <row r="4548" spans="1:15" ht="17.100000000000001">
      <c r="A4548" s="3" t="s">
        <v>5469</v>
      </c>
      <c r="B4548" s="3" t="s">
        <v>81</v>
      </c>
      <c r="C4548" s="3" t="s">
        <v>3064</v>
      </c>
      <c r="D4548" s="3" t="s">
        <v>20</v>
      </c>
      <c r="E4548" s="3" t="s">
        <v>339</v>
      </c>
      <c r="F4548" s="3">
        <v>32</v>
      </c>
      <c r="G4548" s="3" t="s">
        <v>74</v>
      </c>
      <c r="H4548" s="3" t="s">
        <v>21</v>
      </c>
      <c r="I4548" s="3" t="s">
        <v>22</v>
      </c>
      <c r="J4548" s="3" t="s">
        <v>21</v>
      </c>
      <c r="K4548" s="3"/>
      <c r="L4548" s="3" t="s">
        <v>3080</v>
      </c>
      <c r="M4548" s="3" t="s">
        <v>367</v>
      </c>
      <c r="N4548" s="3">
        <v>16</v>
      </c>
      <c r="O4548" s="3">
        <v>306</v>
      </c>
    </row>
    <row r="4549" spans="1:15" ht="17.100000000000001">
      <c r="A4549" s="3" t="s">
        <v>5470</v>
      </c>
      <c r="B4549" s="3" t="s">
        <v>36</v>
      </c>
      <c r="C4549" s="3" t="s">
        <v>107</v>
      </c>
      <c r="D4549" s="3" t="s">
        <v>91</v>
      </c>
      <c r="E4549" s="3" t="s">
        <v>92</v>
      </c>
      <c r="F4549" s="3">
        <v>32</v>
      </c>
      <c r="G4549" s="3" t="s">
        <v>330</v>
      </c>
      <c r="H4549" s="3" t="s">
        <v>21</v>
      </c>
      <c r="I4549" s="3" t="s">
        <v>22</v>
      </c>
      <c r="J4549" s="3" t="s">
        <v>21</v>
      </c>
      <c r="K4549" s="3"/>
      <c r="L4549" s="3" t="s">
        <v>218</v>
      </c>
      <c r="M4549" s="3" t="s">
        <v>88</v>
      </c>
      <c r="N4549" s="3">
        <v>29</v>
      </c>
      <c r="O4549" s="3">
        <v>327</v>
      </c>
    </row>
    <row r="4550" spans="1:15" ht="17.100000000000001">
      <c r="A4550" s="3" t="s">
        <v>5471</v>
      </c>
      <c r="B4550" s="3" t="s">
        <v>102</v>
      </c>
      <c r="C4550" s="3" t="s">
        <v>5472</v>
      </c>
      <c r="D4550" s="3" t="s">
        <v>20</v>
      </c>
      <c r="E4550" s="3" t="s">
        <v>2535</v>
      </c>
      <c r="F4550" s="3">
        <v>32</v>
      </c>
      <c r="G4550" s="3" t="s">
        <v>4565</v>
      </c>
      <c r="H4550" s="3" t="s">
        <v>21</v>
      </c>
      <c r="I4550" s="3" t="s">
        <v>22</v>
      </c>
      <c r="J4550" s="3" t="s">
        <v>21</v>
      </c>
      <c r="K4550" s="3"/>
      <c r="L4550" s="3" t="s">
        <v>247</v>
      </c>
      <c r="M4550" s="3" t="s">
        <v>324</v>
      </c>
      <c r="N4550" s="3">
        <v>5</v>
      </c>
      <c r="O4550" s="3">
        <v>344</v>
      </c>
    </row>
    <row r="4551" spans="1:15" ht="17.100000000000001">
      <c r="A4551" s="3" t="s">
        <v>5473</v>
      </c>
      <c r="B4551" s="3" t="s">
        <v>166</v>
      </c>
      <c r="C4551" s="3" t="s">
        <v>496</v>
      </c>
      <c r="D4551" s="3" t="s">
        <v>38</v>
      </c>
      <c r="E4551" s="3" t="s">
        <v>39</v>
      </c>
      <c r="F4551" s="3">
        <v>32</v>
      </c>
      <c r="G4551" s="3" t="s">
        <v>113</v>
      </c>
      <c r="H4551" s="3" t="s">
        <v>21</v>
      </c>
      <c r="I4551" s="3" t="s">
        <v>22</v>
      </c>
      <c r="J4551" s="3" t="s">
        <v>21</v>
      </c>
      <c r="K4551" s="3"/>
      <c r="L4551" s="3" t="s">
        <v>333</v>
      </c>
      <c r="M4551" s="3" t="s">
        <v>1319</v>
      </c>
      <c r="N4551" s="3">
        <v>0</v>
      </c>
      <c r="O4551" s="3">
        <v>383</v>
      </c>
    </row>
    <row r="4552" spans="1:15" ht="17.100000000000001">
      <c r="A4552" s="3" t="s">
        <v>5474</v>
      </c>
      <c r="B4552" s="3" t="s">
        <v>81</v>
      </c>
      <c r="C4552" s="3" t="s">
        <v>329</v>
      </c>
      <c r="D4552" s="3" t="s">
        <v>62</v>
      </c>
      <c r="E4552" s="3" t="s">
        <v>63</v>
      </c>
      <c r="F4552" s="3">
        <v>32</v>
      </c>
      <c r="G4552" s="3" t="s">
        <v>113</v>
      </c>
      <c r="H4552" s="3" t="s">
        <v>21</v>
      </c>
      <c r="I4552" s="3" t="s">
        <v>22</v>
      </c>
      <c r="J4552" s="3" t="s">
        <v>21</v>
      </c>
      <c r="K4552" s="3" t="s">
        <v>342</v>
      </c>
      <c r="L4552" s="3" t="s">
        <v>218</v>
      </c>
      <c r="M4552" s="3" t="s">
        <v>1559</v>
      </c>
      <c r="N4552" s="3">
        <v>28</v>
      </c>
      <c r="O4552" s="3">
        <v>496</v>
      </c>
    </row>
    <row r="4553" spans="1:15" ht="17.100000000000001">
      <c r="A4553" s="3" t="s">
        <v>5475</v>
      </c>
      <c r="B4553" s="3" t="s">
        <v>360</v>
      </c>
      <c r="C4553" s="3" t="s">
        <v>116</v>
      </c>
      <c r="D4553" s="3" t="s">
        <v>62</v>
      </c>
      <c r="E4553" s="3" t="s">
        <v>63</v>
      </c>
      <c r="F4553" s="3">
        <v>32</v>
      </c>
      <c r="G4553" s="3" t="s">
        <v>284</v>
      </c>
      <c r="H4553" s="3" t="s">
        <v>21</v>
      </c>
      <c r="I4553" s="3" t="s">
        <v>22</v>
      </c>
      <c r="J4553" s="3" t="s">
        <v>21</v>
      </c>
      <c r="K4553" s="3"/>
      <c r="L4553" s="3" t="s">
        <v>122</v>
      </c>
      <c r="M4553" s="3" t="s">
        <v>2215</v>
      </c>
      <c r="N4553" s="3">
        <v>34</v>
      </c>
      <c r="O4553" s="3">
        <v>468</v>
      </c>
    </row>
    <row r="4554" spans="1:15" ht="17.100000000000001">
      <c r="A4554" s="3" t="s">
        <v>5476</v>
      </c>
      <c r="B4554" s="3" t="s">
        <v>42</v>
      </c>
      <c r="C4554" s="3" t="s">
        <v>517</v>
      </c>
      <c r="D4554" s="3" t="s">
        <v>91</v>
      </c>
      <c r="E4554" s="3" t="s">
        <v>92</v>
      </c>
      <c r="F4554" s="3">
        <v>32</v>
      </c>
      <c r="G4554" s="3" t="s">
        <v>74</v>
      </c>
      <c r="H4554" s="3" t="s">
        <v>21</v>
      </c>
      <c r="I4554" s="3" t="s">
        <v>22</v>
      </c>
      <c r="J4554" s="3" t="s">
        <v>21</v>
      </c>
      <c r="K4554" s="3"/>
      <c r="L4554" s="3" t="s">
        <v>247</v>
      </c>
      <c r="M4554" s="3" t="s">
        <v>639</v>
      </c>
      <c r="N4554" s="3">
        <v>63</v>
      </c>
      <c r="O4554" s="3">
        <v>375</v>
      </c>
    </row>
    <row r="4555" spans="1:15" ht="17.100000000000001">
      <c r="A4555" s="3" t="s">
        <v>5477</v>
      </c>
      <c r="B4555" s="3" t="s">
        <v>5478</v>
      </c>
      <c r="C4555" s="3" t="s">
        <v>134</v>
      </c>
      <c r="D4555" s="3" t="s">
        <v>38</v>
      </c>
      <c r="E4555" s="3" t="s">
        <v>39</v>
      </c>
      <c r="F4555" s="3">
        <v>32</v>
      </c>
      <c r="G4555" s="3" t="s">
        <v>93</v>
      </c>
      <c r="H4555" s="3" t="s">
        <v>21</v>
      </c>
      <c r="I4555" s="3" t="s">
        <v>22</v>
      </c>
      <c r="J4555" s="3" t="s">
        <v>21</v>
      </c>
      <c r="K4555" s="3" t="s">
        <v>870</v>
      </c>
      <c r="L4555" s="3" t="s">
        <v>33</v>
      </c>
      <c r="M4555" s="3" t="s">
        <v>45</v>
      </c>
      <c r="N4555" s="3">
        <v>97</v>
      </c>
      <c r="O4555" s="3">
        <v>441</v>
      </c>
    </row>
    <row r="4556" spans="1:15" ht="17.100000000000001">
      <c r="A4556" s="3" t="s">
        <v>5479</v>
      </c>
      <c r="B4556" s="3" t="s">
        <v>249</v>
      </c>
      <c r="C4556" s="3" t="s">
        <v>2569</v>
      </c>
      <c r="D4556" s="3" t="s">
        <v>20</v>
      </c>
      <c r="E4556" s="3" t="s">
        <v>339</v>
      </c>
      <c r="F4556" s="3">
        <v>32</v>
      </c>
      <c r="G4556" s="3" t="s">
        <v>74</v>
      </c>
      <c r="H4556" s="3" t="s">
        <v>21</v>
      </c>
      <c r="I4556" s="3" t="s">
        <v>22</v>
      </c>
      <c r="J4556" s="3" t="s">
        <v>21</v>
      </c>
      <c r="K4556" s="3"/>
      <c r="L4556" s="3" t="s">
        <v>160</v>
      </c>
      <c r="M4556" s="3" t="s">
        <v>109</v>
      </c>
      <c r="N4556" s="3">
        <v>37</v>
      </c>
      <c r="O4556" s="3">
        <v>355</v>
      </c>
    </row>
    <row r="4557" spans="1:15" ht="17.100000000000001">
      <c r="A4557" s="3" t="s">
        <v>5480</v>
      </c>
      <c r="B4557" s="3" t="s">
        <v>5481</v>
      </c>
      <c r="C4557" s="3" t="s">
        <v>56</v>
      </c>
      <c r="D4557" s="3" t="s">
        <v>38</v>
      </c>
      <c r="E4557" s="3" t="s">
        <v>39</v>
      </c>
      <c r="F4557" s="3">
        <v>32</v>
      </c>
      <c r="G4557" s="3" t="s">
        <v>113</v>
      </c>
      <c r="H4557" s="3" t="s">
        <v>21</v>
      </c>
      <c r="I4557" s="3" t="s">
        <v>22</v>
      </c>
      <c r="J4557" s="3" t="s">
        <v>21</v>
      </c>
      <c r="K4557" s="3"/>
      <c r="L4557" s="3" t="s">
        <v>44</v>
      </c>
      <c r="M4557" s="3" t="s">
        <v>266</v>
      </c>
      <c r="N4557" s="3">
        <v>32</v>
      </c>
      <c r="O4557" s="3">
        <v>445</v>
      </c>
    </row>
    <row r="4558" spans="1:15" ht="17.100000000000001">
      <c r="A4558" s="3" t="s">
        <v>5482</v>
      </c>
      <c r="B4558" s="3" t="s">
        <v>16</v>
      </c>
      <c r="C4558" s="3" t="s">
        <v>149</v>
      </c>
      <c r="D4558" s="3" t="s">
        <v>18</v>
      </c>
      <c r="E4558" s="3" t="s">
        <v>19</v>
      </c>
      <c r="F4558" s="3">
        <v>32</v>
      </c>
      <c r="G4558" s="3" t="s">
        <v>623</v>
      </c>
      <c r="H4558" s="3" t="s">
        <v>21</v>
      </c>
      <c r="I4558" s="3" t="s">
        <v>22</v>
      </c>
      <c r="J4558" s="3" t="s">
        <v>21</v>
      </c>
      <c r="K4558" s="3"/>
      <c r="L4558" s="3" t="s">
        <v>247</v>
      </c>
      <c r="M4558" s="3" t="s">
        <v>173</v>
      </c>
      <c r="N4558" s="3">
        <v>143</v>
      </c>
      <c r="O4558" s="3">
        <v>439</v>
      </c>
    </row>
    <row r="4559" spans="1:15" ht="17.100000000000001">
      <c r="A4559" s="3" t="s">
        <v>5483</v>
      </c>
      <c r="B4559" s="3" t="s">
        <v>81</v>
      </c>
      <c r="C4559" s="3" t="s">
        <v>4542</v>
      </c>
      <c r="D4559" s="3" t="s">
        <v>20</v>
      </c>
      <c r="E4559" s="3" t="s">
        <v>4798</v>
      </c>
      <c r="F4559" s="3">
        <v>33</v>
      </c>
      <c r="G4559" s="3" t="s">
        <v>5484</v>
      </c>
      <c r="H4559" s="3" t="s">
        <v>21</v>
      </c>
      <c r="I4559" s="3" t="s">
        <v>653</v>
      </c>
      <c r="J4559" s="3" t="s">
        <v>21</v>
      </c>
      <c r="K4559" s="3" t="s">
        <v>414</v>
      </c>
      <c r="L4559" s="3" t="s">
        <v>247</v>
      </c>
      <c r="M4559" s="3" t="s">
        <v>227</v>
      </c>
      <c r="N4559" s="3">
        <v>41</v>
      </c>
      <c r="O4559" s="3">
        <v>410</v>
      </c>
    </row>
    <row r="4560" spans="1:15" ht="17.100000000000001">
      <c r="A4560" s="3" t="s">
        <v>5485</v>
      </c>
      <c r="B4560" s="3" t="s">
        <v>278</v>
      </c>
      <c r="C4560" s="3"/>
      <c r="D4560" s="3" t="s">
        <v>20</v>
      </c>
      <c r="E4560" s="3" t="s">
        <v>339</v>
      </c>
      <c r="F4560" s="3">
        <v>33</v>
      </c>
      <c r="G4560" s="3" t="s">
        <v>57</v>
      </c>
      <c r="H4560" s="3" t="s">
        <v>21</v>
      </c>
      <c r="I4560" s="3" t="s">
        <v>22</v>
      </c>
      <c r="J4560" s="3" t="s">
        <v>21</v>
      </c>
      <c r="K4560" s="3" t="s">
        <v>870</v>
      </c>
      <c r="L4560" s="3" t="s">
        <v>104</v>
      </c>
      <c r="M4560" s="3" t="s">
        <v>2215</v>
      </c>
      <c r="N4560" s="3">
        <v>100</v>
      </c>
      <c r="O4560" s="3">
        <v>532</v>
      </c>
    </row>
    <row r="4561" spans="1:15" ht="17.100000000000001">
      <c r="A4561" s="3" t="s">
        <v>5486</v>
      </c>
      <c r="B4561" s="3" t="s">
        <v>42</v>
      </c>
      <c r="C4561" s="3" t="s">
        <v>185</v>
      </c>
      <c r="D4561" s="3" t="s">
        <v>38</v>
      </c>
      <c r="E4561" s="3" t="s">
        <v>39</v>
      </c>
      <c r="F4561" s="3">
        <v>33</v>
      </c>
      <c r="G4561" s="3" t="s">
        <v>27</v>
      </c>
      <c r="H4561" s="3" t="s">
        <v>21</v>
      </c>
      <c r="I4561" s="3" t="s">
        <v>22</v>
      </c>
      <c r="J4561" s="3" t="s">
        <v>21</v>
      </c>
      <c r="K4561" s="3" t="s">
        <v>340</v>
      </c>
      <c r="L4561" s="3" t="s">
        <v>58</v>
      </c>
      <c r="M4561" s="3" t="s">
        <v>173</v>
      </c>
      <c r="N4561" s="3">
        <v>15</v>
      </c>
      <c r="O4561" s="3">
        <v>499</v>
      </c>
    </row>
    <row r="4562" spans="1:15" ht="17.100000000000001">
      <c r="A4562" s="3" t="s">
        <v>5487</v>
      </c>
      <c r="B4562" s="3" t="s">
        <v>457</v>
      </c>
      <c r="C4562" s="3" t="s">
        <v>455</v>
      </c>
      <c r="D4562" s="3" t="s">
        <v>38</v>
      </c>
      <c r="E4562" s="3" t="s">
        <v>39</v>
      </c>
      <c r="F4562" s="3">
        <v>33</v>
      </c>
      <c r="G4562" s="3" t="s">
        <v>157</v>
      </c>
      <c r="H4562" s="3" t="s">
        <v>21</v>
      </c>
      <c r="I4562" s="3" t="s">
        <v>22</v>
      </c>
      <c r="J4562" s="3" t="s">
        <v>21</v>
      </c>
      <c r="K4562" s="3"/>
      <c r="L4562" s="3" t="s">
        <v>104</v>
      </c>
      <c r="M4562" s="3" t="s">
        <v>82</v>
      </c>
      <c r="N4562" s="3">
        <v>94</v>
      </c>
      <c r="O4562" s="3">
        <v>419</v>
      </c>
    </row>
    <row r="4563" spans="1:15" ht="17.100000000000001">
      <c r="A4563" s="3" t="s">
        <v>5488</v>
      </c>
      <c r="B4563" s="3" t="s">
        <v>166</v>
      </c>
      <c r="C4563" s="3" t="s">
        <v>149</v>
      </c>
      <c r="D4563" s="3" t="s">
        <v>18</v>
      </c>
      <c r="E4563" s="3" t="s">
        <v>19</v>
      </c>
      <c r="F4563" s="3">
        <v>33</v>
      </c>
      <c r="G4563" s="3" t="s">
        <v>373</v>
      </c>
      <c r="H4563" s="3" t="s">
        <v>21</v>
      </c>
      <c r="I4563" s="3" t="s">
        <v>22</v>
      </c>
      <c r="J4563" s="3" t="s">
        <v>21</v>
      </c>
      <c r="K4563" s="3"/>
      <c r="L4563" s="3" t="s">
        <v>333</v>
      </c>
      <c r="M4563" s="3" t="s">
        <v>367</v>
      </c>
      <c r="N4563" s="3">
        <v>0</v>
      </c>
      <c r="O4563" s="3">
        <v>413</v>
      </c>
    </row>
    <row r="4564" spans="1:15" ht="17.100000000000001">
      <c r="A4564" s="3" t="s">
        <v>5489</v>
      </c>
      <c r="B4564" s="3" t="s">
        <v>81</v>
      </c>
      <c r="C4564" s="3" t="s">
        <v>253</v>
      </c>
      <c r="D4564" s="3" t="s">
        <v>20</v>
      </c>
      <c r="E4564" s="3" t="s">
        <v>339</v>
      </c>
      <c r="F4564" s="3">
        <v>33</v>
      </c>
      <c r="G4564" s="3" t="s">
        <v>669</v>
      </c>
      <c r="H4564" s="3" t="s">
        <v>21</v>
      </c>
      <c r="I4564" s="3" t="s">
        <v>22</v>
      </c>
      <c r="J4564" s="3" t="s">
        <v>21</v>
      </c>
      <c r="K4564" s="3"/>
      <c r="L4564" s="3" t="s">
        <v>3080</v>
      </c>
      <c r="M4564" s="3" t="s">
        <v>2215</v>
      </c>
      <c r="N4564" s="3">
        <v>14</v>
      </c>
      <c r="O4564" s="3">
        <v>453</v>
      </c>
    </row>
    <row r="4565" spans="1:15" ht="17.100000000000001">
      <c r="A4565" s="3" t="s">
        <v>5490</v>
      </c>
      <c r="B4565" s="3" t="s">
        <v>81</v>
      </c>
      <c r="C4565" s="3" t="s">
        <v>252</v>
      </c>
      <c r="D4565" s="3" t="s">
        <v>91</v>
      </c>
      <c r="E4565" s="3" t="s">
        <v>92</v>
      </c>
      <c r="F4565" s="3">
        <v>33</v>
      </c>
      <c r="G4565" s="3" t="s">
        <v>3502</v>
      </c>
      <c r="H4565" s="3" t="s">
        <v>21</v>
      </c>
      <c r="I4565" s="3" t="s">
        <v>22</v>
      </c>
      <c r="J4565" s="3" t="s">
        <v>21</v>
      </c>
      <c r="K4565" s="3"/>
      <c r="L4565" s="3" t="s">
        <v>247</v>
      </c>
      <c r="M4565" s="3" t="s">
        <v>173</v>
      </c>
      <c r="N4565" s="3">
        <v>23</v>
      </c>
      <c r="O4565" s="3">
        <v>363</v>
      </c>
    </row>
    <row r="4566" spans="1:15" ht="17.100000000000001">
      <c r="A4566" s="3" t="s">
        <v>5491</v>
      </c>
      <c r="B4566" s="3" t="s">
        <v>42</v>
      </c>
      <c r="C4566" s="3" t="s">
        <v>162</v>
      </c>
      <c r="D4566" s="3" t="s">
        <v>18</v>
      </c>
      <c r="E4566" s="3" t="s">
        <v>19</v>
      </c>
      <c r="F4566" s="3">
        <v>33</v>
      </c>
      <c r="G4566" s="3" t="s">
        <v>2720</v>
      </c>
      <c r="H4566" s="3" t="s">
        <v>21</v>
      </c>
      <c r="I4566" s="3" t="s">
        <v>22</v>
      </c>
      <c r="J4566" s="3" t="s">
        <v>21</v>
      </c>
      <c r="K4566" s="3"/>
      <c r="L4566" s="3" t="s">
        <v>23</v>
      </c>
      <c r="M4566" s="3" t="s">
        <v>76</v>
      </c>
      <c r="N4566" s="3">
        <v>61</v>
      </c>
      <c r="O4566" s="3">
        <v>453</v>
      </c>
    </row>
    <row r="4567" spans="1:15" ht="17.100000000000001">
      <c r="A4567" s="3" t="s">
        <v>5492</v>
      </c>
      <c r="B4567" s="3" t="s">
        <v>360</v>
      </c>
      <c r="C4567" s="3" t="s">
        <v>671</v>
      </c>
      <c r="D4567" s="3" t="s">
        <v>38</v>
      </c>
      <c r="E4567" s="3" t="s">
        <v>39</v>
      </c>
      <c r="F4567" s="3">
        <v>33</v>
      </c>
      <c r="G4567" s="3" t="s">
        <v>726</v>
      </c>
      <c r="H4567" s="3" t="s">
        <v>21</v>
      </c>
      <c r="I4567" s="3" t="s">
        <v>22</v>
      </c>
      <c r="J4567" s="3" t="s">
        <v>21</v>
      </c>
      <c r="K4567" s="3"/>
      <c r="L4567" s="3" t="s">
        <v>247</v>
      </c>
      <c r="M4567" s="3" t="s">
        <v>367</v>
      </c>
      <c r="N4567" s="3">
        <v>2</v>
      </c>
      <c r="O4567" s="3">
        <v>249</v>
      </c>
    </row>
    <row r="4568" spans="1:15" ht="17.100000000000001">
      <c r="A4568" s="3" t="s">
        <v>5493</v>
      </c>
      <c r="B4568" s="3" t="s">
        <v>1151</v>
      </c>
      <c r="C4568" s="3" t="s">
        <v>5494</v>
      </c>
      <c r="D4568" s="3" t="s">
        <v>20</v>
      </c>
      <c r="E4568" s="3" t="s">
        <v>3438</v>
      </c>
      <c r="F4568" s="3">
        <v>33</v>
      </c>
      <c r="G4568" s="3" t="s">
        <v>284</v>
      </c>
      <c r="H4568" s="3" t="s">
        <v>21</v>
      </c>
      <c r="I4568" s="3" t="s">
        <v>22</v>
      </c>
      <c r="J4568" s="3" t="s">
        <v>21</v>
      </c>
      <c r="K4568" s="3" t="s">
        <v>563</v>
      </c>
      <c r="L4568" s="3" t="s">
        <v>104</v>
      </c>
      <c r="M4568" s="3" t="s">
        <v>266</v>
      </c>
      <c r="N4568" s="3">
        <v>11</v>
      </c>
      <c r="O4568" s="3">
        <v>350</v>
      </c>
    </row>
    <row r="4569" spans="1:15" ht="17.100000000000001">
      <c r="A4569" s="3" t="s">
        <v>5495</v>
      </c>
      <c r="B4569" s="3" t="s">
        <v>81</v>
      </c>
      <c r="C4569" s="3" t="s">
        <v>2569</v>
      </c>
      <c r="D4569" s="3" t="s">
        <v>20</v>
      </c>
      <c r="E4569" s="3" t="s">
        <v>339</v>
      </c>
      <c r="F4569" s="3">
        <v>33</v>
      </c>
      <c r="G4569" s="3" t="s">
        <v>370</v>
      </c>
      <c r="H4569" s="3" t="s">
        <v>21</v>
      </c>
      <c r="I4569" s="3" t="s">
        <v>22</v>
      </c>
      <c r="J4569" s="3" t="s">
        <v>21</v>
      </c>
      <c r="K4569" s="3"/>
      <c r="L4569" s="3" t="s">
        <v>333</v>
      </c>
      <c r="M4569" s="3" t="s">
        <v>254</v>
      </c>
      <c r="N4569" s="3">
        <v>12</v>
      </c>
      <c r="O4569" s="3">
        <v>388</v>
      </c>
    </row>
    <row r="4570" spans="1:15" ht="17.100000000000001">
      <c r="A4570" s="3" t="s">
        <v>5496</v>
      </c>
      <c r="B4570" s="3" t="s">
        <v>789</v>
      </c>
      <c r="C4570" s="3" t="s">
        <v>225</v>
      </c>
      <c r="D4570" s="3" t="s">
        <v>62</v>
      </c>
      <c r="E4570" s="3" t="s">
        <v>63</v>
      </c>
      <c r="F4570" s="3">
        <v>33</v>
      </c>
      <c r="G4570" s="3" t="s">
        <v>57</v>
      </c>
      <c r="H4570" s="3" t="s">
        <v>21</v>
      </c>
      <c r="I4570" s="3" t="s">
        <v>22</v>
      </c>
      <c r="J4570" s="3" t="s">
        <v>21</v>
      </c>
      <c r="K4570" s="3"/>
      <c r="L4570" s="3" t="s">
        <v>333</v>
      </c>
      <c r="M4570" s="3" t="s">
        <v>173</v>
      </c>
      <c r="N4570" s="3">
        <v>214</v>
      </c>
      <c r="O4570" s="3">
        <v>569</v>
      </c>
    </row>
    <row r="4571" spans="1:15" ht="17.100000000000001">
      <c r="A4571" s="3" t="s">
        <v>5497</v>
      </c>
      <c r="B4571" s="3" t="s">
        <v>166</v>
      </c>
      <c r="C4571" s="3" t="s">
        <v>17</v>
      </c>
      <c r="D4571" s="3" t="s">
        <v>18</v>
      </c>
      <c r="E4571" s="3" t="s">
        <v>19</v>
      </c>
      <c r="F4571" s="3">
        <v>33</v>
      </c>
      <c r="G4571" s="3" t="s">
        <v>17</v>
      </c>
      <c r="H4571" s="3" t="s">
        <v>21</v>
      </c>
      <c r="I4571" s="3" t="s">
        <v>22</v>
      </c>
      <c r="J4571" s="3" t="s">
        <v>21</v>
      </c>
      <c r="K4571" s="3"/>
      <c r="L4571" s="3" t="s">
        <v>333</v>
      </c>
      <c r="M4571" s="3" t="s">
        <v>147</v>
      </c>
      <c r="N4571" s="3">
        <v>1</v>
      </c>
      <c r="O4571" s="3">
        <v>351</v>
      </c>
    </row>
    <row r="4572" spans="1:15" ht="17.100000000000001">
      <c r="A4572" s="3" t="s">
        <v>5498</v>
      </c>
      <c r="B4572" s="3" t="s">
        <v>166</v>
      </c>
      <c r="C4572" s="3" t="s">
        <v>142</v>
      </c>
      <c r="D4572" s="3" t="s">
        <v>18</v>
      </c>
      <c r="E4572" s="3" t="s">
        <v>19</v>
      </c>
      <c r="F4572" s="3">
        <v>33</v>
      </c>
      <c r="G4572" s="3" t="s">
        <v>4108</v>
      </c>
      <c r="H4572" s="3" t="s">
        <v>21</v>
      </c>
      <c r="I4572" s="3" t="s">
        <v>22</v>
      </c>
      <c r="J4572" s="3" t="s">
        <v>21</v>
      </c>
      <c r="K4572" s="3" t="s">
        <v>414</v>
      </c>
      <c r="L4572" s="3" t="s">
        <v>333</v>
      </c>
      <c r="M4572" s="3" t="s">
        <v>1319</v>
      </c>
      <c r="N4572" s="3">
        <v>0</v>
      </c>
      <c r="O4572" s="3">
        <v>316</v>
      </c>
    </row>
    <row r="4573" spans="1:15" ht="17.100000000000001">
      <c r="A4573" s="3" t="s">
        <v>5499</v>
      </c>
      <c r="B4573" s="3" t="s">
        <v>81</v>
      </c>
      <c r="C4573" s="3" t="s">
        <v>616</v>
      </c>
      <c r="D4573" s="3" t="s">
        <v>18</v>
      </c>
      <c r="E4573" s="3" t="s">
        <v>19</v>
      </c>
      <c r="F4573" s="3">
        <v>33</v>
      </c>
      <c r="G4573" s="3" t="s">
        <v>5353</v>
      </c>
      <c r="H4573" s="3" t="s">
        <v>21</v>
      </c>
      <c r="I4573" s="3" t="s">
        <v>22</v>
      </c>
      <c r="J4573" s="3" t="s">
        <v>21</v>
      </c>
      <c r="K4573" s="3"/>
      <c r="L4573" s="3" t="s">
        <v>333</v>
      </c>
      <c r="M4573" s="3" t="s">
        <v>1319</v>
      </c>
      <c r="N4573" s="3">
        <v>19</v>
      </c>
      <c r="O4573" s="3">
        <v>391</v>
      </c>
    </row>
    <row r="4574" spans="1:15" ht="17.100000000000001">
      <c r="A4574" s="3" t="s">
        <v>5500</v>
      </c>
      <c r="B4574" s="3" t="s">
        <v>81</v>
      </c>
      <c r="C4574" s="3" t="s">
        <v>1177</v>
      </c>
      <c r="D4574" s="3" t="s">
        <v>20</v>
      </c>
      <c r="E4574" s="3" t="s">
        <v>339</v>
      </c>
      <c r="F4574" s="3">
        <v>33</v>
      </c>
      <c r="G4574" s="3" t="s">
        <v>74</v>
      </c>
      <c r="H4574" s="3" t="s">
        <v>21</v>
      </c>
      <c r="I4574" s="3" t="s">
        <v>22</v>
      </c>
      <c r="J4574" s="3" t="s">
        <v>21</v>
      </c>
      <c r="K4574" s="3"/>
      <c r="L4574" s="3" t="s">
        <v>333</v>
      </c>
      <c r="M4574" s="3" t="s">
        <v>50</v>
      </c>
      <c r="N4574" s="3">
        <v>15</v>
      </c>
      <c r="O4574" s="3">
        <v>232</v>
      </c>
    </row>
    <row r="4575" spans="1:15" ht="17.100000000000001">
      <c r="A4575" s="3" t="s">
        <v>5501</v>
      </c>
      <c r="B4575" s="3" t="s">
        <v>36</v>
      </c>
      <c r="C4575" s="3" t="s">
        <v>252</v>
      </c>
      <c r="D4575" s="3" t="s">
        <v>91</v>
      </c>
      <c r="E4575" s="3" t="s">
        <v>92</v>
      </c>
      <c r="F4575" s="3">
        <v>33</v>
      </c>
      <c r="G4575" s="3" t="s">
        <v>190</v>
      </c>
      <c r="H4575" s="3" t="s">
        <v>21</v>
      </c>
      <c r="I4575" s="3" t="s">
        <v>22</v>
      </c>
      <c r="J4575" s="3" t="s">
        <v>21</v>
      </c>
      <c r="K4575" s="3"/>
      <c r="L4575" s="3" t="s">
        <v>104</v>
      </c>
      <c r="M4575" s="3" t="s">
        <v>173</v>
      </c>
      <c r="N4575" s="3">
        <v>26</v>
      </c>
      <c r="O4575" s="3">
        <v>498</v>
      </c>
    </row>
    <row r="4576" spans="1:15" ht="17.100000000000001">
      <c r="A4576" s="3" t="s">
        <v>5502</v>
      </c>
      <c r="B4576" s="3" t="s">
        <v>81</v>
      </c>
      <c r="C4576" s="3" t="s">
        <v>79</v>
      </c>
      <c r="D4576" s="3" t="s">
        <v>18</v>
      </c>
      <c r="E4576" s="3" t="s">
        <v>19</v>
      </c>
      <c r="F4576" s="3">
        <v>33</v>
      </c>
      <c r="G4576" s="3" t="s">
        <v>74</v>
      </c>
      <c r="H4576" s="3" t="s">
        <v>21</v>
      </c>
      <c r="I4576" s="3" t="s">
        <v>22</v>
      </c>
      <c r="J4576" s="3" t="s">
        <v>21</v>
      </c>
      <c r="K4576" s="3"/>
      <c r="L4576" s="3" t="s">
        <v>87</v>
      </c>
      <c r="M4576" s="3" t="s">
        <v>254</v>
      </c>
      <c r="N4576" s="3">
        <v>19</v>
      </c>
      <c r="O4576" s="3">
        <v>355</v>
      </c>
    </row>
    <row r="4577" spans="1:15" ht="17.100000000000001">
      <c r="A4577" s="3" t="s">
        <v>5503</v>
      </c>
      <c r="B4577" s="3" t="s">
        <v>81</v>
      </c>
      <c r="C4577" s="3" t="s">
        <v>402</v>
      </c>
      <c r="D4577" s="3" t="s">
        <v>38</v>
      </c>
      <c r="E4577" s="3" t="s">
        <v>39</v>
      </c>
      <c r="F4577" s="3">
        <v>33</v>
      </c>
      <c r="G4577" s="3" t="s">
        <v>1184</v>
      </c>
      <c r="H4577" s="3" t="s">
        <v>21</v>
      </c>
      <c r="I4577" s="3" t="s">
        <v>22</v>
      </c>
      <c r="J4577" s="3" t="s">
        <v>21</v>
      </c>
      <c r="K4577" s="3"/>
      <c r="L4577" s="3" t="s">
        <v>333</v>
      </c>
      <c r="M4577" s="3" t="s">
        <v>147</v>
      </c>
      <c r="N4577" s="3">
        <v>36</v>
      </c>
      <c r="O4577" s="3">
        <v>483</v>
      </c>
    </row>
    <row r="4578" spans="1:15" ht="17.100000000000001">
      <c r="A4578" s="3" t="s">
        <v>5504</v>
      </c>
      <c r="B4578" s="3" t="s">
        <v>16</v>
      </c>
      <c r="C4578" s="3" t="s">
        <v>627</v>
      </c>
      <c r="D4578" s="3" t="s">
        <v>20</v>
      </c>
      <c r="E4578" s="3" t="s">
        <v>339</v>
      </c>
      <c r="F4578" s="3">
        <v>33</v>
      </c>
      <c r="G4578" s="3" t="s">
        <v>376</v>
      </c>
      <c r="H4578" s="3" t="s">
        <v>21</v>
      </c>
      <c r="I4578" s="3" t="s">
        <v>22</v>
      </c>
      <c r="J4578" s="3" t="s">
        <v>21</v>
      </c>
      <c r="K4578" s="3"/>
      <c r="L4578" s="3" t="s">
        <v>467</v>
      </c>
      <c r="M4578" s="3" t="s">
        <v>2098</v>
      </c>
      <c r="N4578" s="3">
        <v>137</v>
      </c>
      <c r="O4578" s="3">
        <v>462</v>
      </c>
    </row>
    <row r="4579" spans="1:15" ht="17.100000000000001">
      <c r="A4579" s="3" t="s">
        <v>5505</v>
      </c>
      <c r="B4579" s="3" t="s">
        <v>1264</v>
      </c>
      <c r="C4579" s="3" t="s">
        <v>253</v>
      </c>
      <c r="D4579" s="3" t="s">
        <v>20</v>
      </c>
      <c r="E4579" s="3" t="s">
        <v>339</v>
      </c>
      <c r="F4579" s="3">
        <v>33</v>
      </c>
      <c r="G4579" s="3" t="s">
        <v>2243</v>
      </c>
      <c r="H4579" s="3" t="s">
        <v>21</v>
      </c>
      <c r="I4579" s="3" t="s">
        <v>22</v>
      </c>
      <c r="J4579" s="3" t="s">
        <v>21</v>
      </c>
      <c r="K4579" s="3"/>
      <c r="L4579" s="3" t="s">
        <v>104</v>
      </c>
      <c r="M4579" s="3" t="s">
        <v>227</v>
      </c>
      <c r="N4579" s="3">
        <v>8</v>
      </c>
      <c r="O4579" s="3">
        <v>300</v>
      </c>
    </row>
    <row r="4580" spans="1:15" ht="17.100000000000001">
      <c r="A4580" s="3" t="s">
        <v>5506</v>
      </c>
      <c r="B4580" s="3" t="s">
        <v>72</v>
      </c>
      <c r="C4580" s="3" t="s">
        <v>275</v>
      </c>
      <c r="D4580" s="3" t="s">
        <v>91</v>
      </c>
      <c r="E4580" s="3" t="s">
        <v>92</v>
      </c>
      <c r="F4580" s="3">
        <v>33</v>
      </c>
      <c r="G4580" s="3" t="s">
        <v>1250</v>
      </c>
      <c r="H4580" s="3" t="s">
        <v>21</v>
      </c>
      <c r="I4580" s="3" t="s">
        <v>22</v>
      </c>
      <c r="J4580" s="3" t="s">
        <v>21</v>
      </c>
      <c r="K4580" s="3"/>
      <c r="L4580" s="3" t="s">
        <v>49</v>
      </c>
      <c r="M4580" s="3" t="s">
        <v>139</v>
      </c>
      <c r="N4580" s="3">
        <v>14</v>
      </c>
      <c r="O4580" s="3">
        <v>353</v>
      </c>
    </row>
    <row r="4581" spans="1:15" ht="17.100000000000001">
      <c r="A4581" s="3" t="s">
        <v>5507</v>
      </c>
      <c r="B4581" s="3" t="s">
        <v>212</v>
      </c>
      <c r="C4581" s="3" t="s">
        <v>27</v>
      </c>
      <c r="D4581" s="3" t="s">
        <v>18</v>
      </c>
      <c r="E4581" s="3" t="s">
        <v>19</v>
      </c>
      <c r="F4581" s="3">
        <v>33</v>
      </c>
      <c r="G4581" s="3" t="s">
        <v>390</v>
      </c>
      <c r="H4581" s="3" t="s">
        <v>21</v>
      </c>
      <c r="I4581" s="3" t="s">
        <v>22</v>
      </c>
      <c r="J4581" s="3" t="s">
        <v>21</v>
      </c>
      <c r="K4581" s="3"/>
      <c r="L4581" s="3" t="s">
        <v>33</v>
      </c>
      <c r="M4581" s="3" t="s">
        <v>88</v>
      </c>
      <c r="N4581" s="3">
        <v>26</v>
      </c>
      <c r="O4581" s="3">
        <v>425</v>
      </c>
    </row>
    <row r="4582" spans="1:15" ht="17.100000000000001">
      <c r="A4582" s="3" t="s">
        <v>4347</v>
      </c>
      <c r="B4582" s="3" t="s">
        <v>106</v>
      </c>
      <c r="C4582" s="3" t="s">
        <v>107</v>
      </c>
      <c r="D4582" s="3" t="s">
        <v>91</v>
      </c>
      <c r="E4582" s="3" t="s">
        <v>92</v>
      </c>
      <c r="F4582" s="3">
        <v>33</v>
      </c>
      <c r="G4582" s="3" t="s">
        <v>190</v>
      </c>
      <c r="H4582" s="3" t="s">
        <v>21</v>
      </c>
      <c r="I4582" s="3" t="s">
        <v>22</v>
      </c>
      <c r="J4582" s="3" t="s">
        <v>21</v>
      </c>
      <c r="K4582" s="3"/>
      <c r="L4582" s="3" t="s">
        <v>49</v>
      </c>
      <c r="M4582" s="3" t="s">
        <v>254</v>
      </c>
      <c r="N4582" s="3">
        <v>64</v>
      </c>
      <c r="O4582" s="3">
        <v>520</v>
      </c>
    </row>
    <row r="4583" spans="1:15" ht="17.100000000000001">
      <c r="A4583" s="3" t="s">
        <v>5508</v>
      </c>
      <c r="B4583" s="3" t="s">
        <v>81</v>
      </c>
      <c r="C4583" s="3" t="s">
        <v>37</v>
      </c>
      <c r="D4583" s="3" t="s">
        <v>38</v>
      </c>
      <c r="E4583" s="3" t="s">
        <v>39</v>
      </c>
      <c r="F4583" s="3">
        <v>33</v>
      </c>
      <c r="G4583" s="3" t="s">
        <v>93</v>
      </c>
      <c r="H4583" s="3" t="s">
        <v>21</v>
      </c>
      <c r="I4583" s="3" t="s">
        <v>22</v>
      </c>
      <c r="J4583" s="3" t="s">
        <v>21</v>
      </c>
      <c r="K4583" s="3"/>
      <c r="L4583" s="3" t="s">
        <v>108</v>
      </c>
      <c r="M4583" s="3" t="s">
        <v>1090</v>
      </c>
      <c r="N4583" s="3">
        <v>20</v>
      </c>
      <c r="O4583" s="3">
        <v>457</v>
      </c>
    </row>
    <row r="4584" spans="1:15" ht="17.100000000000001">
      <c r="A4584" s="3" t="s">
        <v>5509</v>
      </c>
      <c r="B4584" s="3" t="s">
        <v>55</v>
      </c>
      <c r="C4584" s="3"/>
      <c r="D4584" s="3" t="s">
        <v>20</v>
      </c>
      <c r="E4584" s="3" t="s">
        <v>339</v>
      </c>
      <c r="F4584" s="3">
        <v>33</v>
      </c>
      <c r="G4584" s="3" t="s">
        <v>74</v>
      </c>
      <c r="H4584" s="3" t="s">
        <v>21</v>
      </c>
      <c r="I4584" s="3" t="s">
        <v>22</v>
      </c>
      <c r="J4584" s="3" t="s">
        <v>21</v>
      </c>
      <c r="K4584" s="3"/>
      <c r="L4584" s="3" t="s">
        <v>49</v>
      </c>
      <c r="M4584" s="3" t="s">
        <v>88</v>
      </c>
      <c r="N4584" s="3">
        <v>159</v>
      </c>
      <c r="O4584" s="3">
        <v>392</v>
      </c>
    </row>
    <row r="4585" spans="1:15" ht="17.100000000000001">
      <c r="A4585" s="3" t="s">
        <v>5510</v>
      </c>
      <c r="B4585" s="3" t="s">
        <v>1141</v>
      </c>
      <c r="C4585" s="3" t="s">
        <v>116</v>
      </c>
      <c r="D4585" s="3" t="s">
        <v>62</v>
      </c>
      <c r="E4585" s="3" t="s">
        <v>63</v>
      </c>
      <c r="F4585" s="3">
        <v>33</v>
      </c>
      <c r="G4585" s="3" t="s">
        <v>1395</v>
      </c>
      <c r="H4585" s="3" t="s">
        <v>21</v>
      </c>
      <c r="I4585" s="3" t="s">
        <v>22</v>
      </c>
      <c r="J4585" s="3" t="s">
        <v>21</v>
      </c>
      <c r="K4585" s="3"/>
      <c r="L4585" s="3" t="s">
        <v>160</v>
      </c>
      <c r="M4585" s="3" t="s">
        <v>88</v>
      </c>
      <c r="N4585" s="3">
        <v>50</v>
      </c>
      <c r="O4585" s="3">
        <v>411</v>
      </c>
    </row>
    <row r="4586" spans="1:15" ht="17.100000000000001">
      <c r="A4586" s="3" t="s">
        <v>5511</v>
      </c>
      <c r="B4586" s="3" t="s">
        <v>81</v>
      </c>
      <c r="C4586" s="3" t="s">
        <v>1308</v>
      </c>
      <c r="D4586" s="3" t="s">
        <v>20</v>
      </c>
      <c r="E4586" s="3" t="s">
        <v>339</v>
      </c>
      <c r="F4586" s="3">
        <v>33</v>
      </c>
      <c r="G4586" s="3" t="s">
        <v>1225</v>
      </c>
      <c r="H4586" s="3" t="s">
        <v>21</v>
      </c>
      <c r="I4586" s="3" t="s">
        <v>22</v>
      </c>
      <c r="J4586" s="3" t="s">
        <v>21</v>
      </c>
      <c r="K4586" s="3"/>
      <c r="L4586" s="3" t="s">
        <v>104</v>
      </c>
      <c r="M4586" s="3" t="s">
        <v>227</v>
      </c>
      <c r="N4586" s="3">
        <v>23</v>
      </c>
      <c r="O4586" s="3">
        <v>446</v>
      </c>
    </row>
    <row r="4587" spans="1:15" ht="17.100000000000001">
      <c r="A4587" s="3" t="s">
        <v>5512</v>
      </c>
      <c r="B4587" s="3" t="s">
        <v>81</v>
      </c>
      <c r="C4587" s="3"/>
      <c r="D4587" s="3" t="s">
        <v>20</v>
      </c>
      <c r="E4587" s="3" t="s">
        <v>339</v>
      </c>
      <c r="F4587" s="3">
        <v>33</v>
      </c>
      <c r="G4587" s="3" t="s">
        <v>1500</v>
      </c>
      <c r="H4587" s="3" t="s">
        <v>21</v>
      </c>
      <c r="I4587" s="3" t="s">
        <v>22</v>
      </c>
      <c r="J4587" s="3" t="s">
        <v>21</v>
      </c>
      <c r="K4587" s="3"/>
      <c r="L4587" s="3" t="s">
        <v>104</v>
      </c>
      <c r="M4587" s="3" t="s">
        <v>266</v>
      </c>
      <c r="N4587" s="3">
        <v>8</v>
      </c>
      <c r="O4587" s="3">
        <v>323</v>
      </c>
    </row>
    <row r="4588" spans="1:15" ht="17.100000000000001">
      <c r="A4588" s="3" t="s">
        <v>5513</v>
      </c>
      <c r="B4588" s="3" t="s">
        <v>81</v>
      </c>
      <c r="C4588" s="3" t="s">
        <v>2359</v>
      </c>
      <c r="D4588" s="3" t="s">
        <v>20</v>
      </c>
      <c r="E4588" s="3" t="s">
        <v>339</v>
      </c>
      <c r="F4588" s="3">
        <v>33</v>
      </c>
      <c r="G4588" s="3" t="s">
        <v>519</v>
      </c>
      <c r="H4588" s="3" t="s">
        <v>21</v>
      </c>
      <c r="I4588" s="3" t="s">
        <v>22</v>
      </c>
      <c r="J4588" s="3" t="s">
        <v>21</v>
      </c>
      <c r="K4588" s="3"/>
      <c r="L4588" s="3" t="s">
        <v>104</v>
      </c>
      <c r="M4588" s="3" t="s">
        <v>139</v>
      </c>
      <c r="N4588" s="3">
        <v>22</v>
      </c>
      <c r="O4588" s="3">
        <v>374</v>
      </c>
    </row>
    <row r="4589" spans="1:15" ht="17.100000000000001">
      <c r="A4589" s="3" t="s">
        <v>5514</v>
      </c>
      <c r="B4589" s="3" t="s">
        <v>115</v>
      </c>
      <c r="C4589" s="3" t="s">
        <v>5264</v>
      </c>
      <c r="D4589" s="3" t="s">
        <v>20</v>
      </c>
      <c r="E4589" s="3" t="s">
        <v>3438</v>
      </c>
      <c r="F4589" s="3">
        <v>33</v>
      </c>
      <c r="G4589" s="3" t="s">
        <v>74</v>
      </c>
      <c r="H4589" s="3" t="s">
        <v>21</v>
      </c>
      <c r="I4589" s="3" t="s">
        <v>22</v>
      </c>
      <c r="J4589" s="3" t="s">
        <v>21</v>
      </c>
      <c r="K4589" s="3"/>
      <c r="L4589" s="3" t="s">
        <v>143</v>
      </c>
      <c r="M4589" s="3" t="s">
        <v>24</v>
      </c>
      <c r="N4589" s="3">
        <v>41</v>
      </c>
      <c r="O4589" s="3">
        <v>369</v>
      </c>
    </row>
    <row r="4590" spans="1:15" ht="17.100000000000001">
      <c r="A4590" s="3" t="s">
        <v>5515</v>
      </c>
      <c r="B4590" s="3" t="s">
        <v>42</v>
      </c>
      <c r="C4590" s="3" t="s">
        <v>2443</v>
      </c>
      <c r="D4590" s="3" t="s">
        <v>20</v>
      </c>
      <c r="E4590" s="3" t="s">
        <v>339</v>
      </c>
      <c r="F4590" s="3">
        <v>33</v>
      </c>
      <c r="G4590" s="3" t="s">
        <v>74</v>
      </c>
      <c r="H4590" s="3" t="s">
        <v>21</v>
      </c>
      <c r="I4590" s="3" t="s">
        <v>22</v>
      </c>
      <c r="J4590" s="3" t="s">
        <v>21</v>
      </c>
      <c r="K4590" s="3"/>
      <c r="L4590" s="3" t="s">
        <v>49</v>
      </c>
      <c r="M4590" s="3" t="s">
        <v>306</v>
      </c>
      <c r="N4590" s="3">
        <v>50</v>
      </c>
      <c r="O4590" s="3">
        <v>424</v>
      </c>
    </row>
    <row r="4591" spans="1:15" ht="17.100000000000001">
      <c r="A4591" s="3" t="s">
        <v>5516</v>
      </c>
      <c r="B4591" s="3" t="s">
        <v>278</v>
      </c>
      <c r="C4591" s="3" t="s">
        <v>32</v>
      </c>
      <c r="D4591" s="3" t="s">
        <v>18</v>
      </c>
      <c r="E4591" s="3" t="s">
        <v>19</v>
      </c>
      <c r="F4591" s="3">
        <v>33</v>
      </c>
      <c r="G4591" s="3" t="s">
        <v>284</v>
      </c>
      <c r="H4591" s="3" t="s">
        <v>21</v>
      </c>
      <c r="I4591" s="3" t="s">
        <v>22</v>
      </c>
      <c r="J4591" s="3" t="s">
        <v>21</v>
      </c>
      <c r="K4591" s="3"/>
      <c r="L4591" s="3" t="s">
        <v>160</v>
      </c>
      <c r="M4591" s="3" t="s">
        <v>82</v>
      </c>
      <c r="N4591" s="3">
        <v>39</v>
      </c>
      <c r="O4591" s="3">
        <v>463</v>
      </c>
    </row>
    <row r="4592" spans="1:15" ht="17.100000000000001">
      <c r="A4592" s="3" t="s">
        <v>5517</v>
      </c>
      <c r="B4592" s="3" t="s">
        <v>166</v>
      </c>
      <c r="C4592" s="3" t="s">
        <v>217</v>
      </c>
      <c r="D4592" s="3" t="s">
        <v>38</v>
      </c>
      <c r="E4592" s="3" t="s">
        <v>39</v>
      </c>
      <c r="F4592" s="3">
        <v>33</v>
      </c>
      <c r="G4592" s="3" t="s">
        <v>5518</v>
      </c>
      <c r="H4592" s="3" t="s">
        <v>21</v>
      </c>
      <c r="I4592" s="3" t="s">
        <v>22</v>
      </c>
      <c r="J4592" s="3" t="s">
        <v>21</v>
      </c>
      <c r="K4592" s="3"/>
      <c r="L4592" s="3" t="s">
        <v>333</v>
      </c>
      <c r="M4592" s="3" t="s">
        <v>1319</v>
      </c>
      <c r="N4592" s="3">
        <v>0</v>
      </c>
      <c r="O4592" s="3">
        <v>400</v>
      </c>
    </row>
    <row r="4593" spans="1:15" ht="17.100000000000001">
      <c r="A4593" s="3" t="s">
        <v>5519</v>
      </c>
      <c r="B4593" s="3" t="s">
        <v>16</v>
      </c>
      <c r="C4593" s="3" t="s">
        <v>134</v>
      </c>
      <c r="D4593" s="3" t="s">
        <v>38</v>
      </c>
      <c r="E4593" s="3" t="s">
        <v>39</v>
      </c>
      <c r="F4593" s="3">
        <v>33</v>
      </c>
      <c r="G4593" s="3" t="s">
        <v>1496</v>
      </c>
      <c r="H4593" s="3" t="s">
        <v>21</v>
      </c>
      <c r="I4593" s="3" t="s">
        <v>22</v>
      </c>
      <c r="J4593" s="3" t="s">
        <v>21</v>
      </c>
      <c r="K4593" s="3"/>
      <c r="L4593" s="3" t="s">
        <v>108</v>
      </c>
      <c r="M4593" s="3" t="s">
        <v>3224</v>
      </c>
      <c r="N4593" s="3">
        <v>117</v>
      </c>
      <c r="O4593" s="3">
        <v>412</v>
      </c>
    </row>
    <row r="4594" spans="1:15" ht="17.100000000000001">
      <c r="A4594" s="3" t="s">
        <v>5520</v>
      </c>
      <c r="B4594" s="3" t="s">
        <v>42</v>
      </c>
      <c r="C4594" s="3" t="s">
        <v>3854</v>
      </c>
      <c r="D4594" s="3" t="s">
        <v>20</v>
      </c>
      <c r="E4594" s="3" t="s">
        <v>339</v>
      </c>
      <c r="F4594" s="3">
        <v>33</v>
      </c>
      <c r="G4594" s="3" t="s">
        <v>1043</v>
      </c>
      <c r="H4594" s="3" t="s">
        <v>21</v>
      </c>
      <c r="I4594" s="3" t="s">
        <v>22</v>
      </c>
      <c r="J4594" s="3" t="s">
        <v>21</v>
      </c>
      <c r="K4594" s="3"/>
      <c r="L4594" s="3" t="s">
        <v>44</v>
      </c>
      <c r="M4594" s="3" t="s">
        <v>88</v>
      </c>
      <c r="N4594" s="3">
        <v>70</v>
      </c>
      <c r="O4594" s="3">
        <v>544</v>
      </c>
    </row>
    <row r="4595" spans="1:15" ht="17.100000000000001">
      <c r="A4595" s="3" t="s">
        <v>5521</v>
      </c>
      <c r="B4595" s="3" t="s">
        <v>42</v>
      </c>
      <c r="C4595" s="3" t="s">
        <v>134</v>
      </c>
      <c r="D4595" s="3" t="s">
        <v>38</v>
      </c>
      <c r="E4595" s="3" t="s">
        <v>39</v>
      </c>
      <c r="F4595" s="3">
        <v>33</v>
      </c>
      <c r="G4595" s="3" t="s">
        <v>1699</v>
      </c>
      <c r="H4595" s="3" t="s">
        <v>21</v>
      </c>
      <c r="I4595" s="3" t="s">
        <v>22</v>
      </c>
      <c r="J4595" s="3" t="s">
        <v>21</v>
      </c>
      <c r="K4595" s="3"/>
      <c r="L4595" s="3" t="s">
        <v>247</v>
      </c>
      <c r="M4595" s="3" t="s">
        <v>639</v>
      </c>
      <c r="N4595" s="3">
        <v>31</v>
      </c>
      <c r="O4595" s="3">
        <v>496</v>
      </c>
    </row>
    <row r="4596" spans="1:15" ht="17.100000000000001">
      <c r="A4596" s="3" t="s">
        <v>5522</v>
      </c>
      <c r="B4596" s="3" t="s">
        <v>36</v>
      </c>
      <c r="C4596" s="3" t="s">
        <v>182</v>
      </c>
      <c r="D4596" s="3" t="s">
        <v>62</v>
      </c>
      <c r="E4596" s="3" t="s">
        <v>63</v>
      </c>
      <c r="F4596" s="3">
        <v>33</v>
      </c>
      <c r="G4596" s="3" t="s">
        <v>530</v>
      </c>
      <c r="H4596" s="3" t="s">
        <v>21</v>
      </c>
      <c r="I4596" s="3" t="s">
        <v>22</v>
      </c>
      <c r="J4596" s="3" t="s">
        <v>21</v>
      </c>
      <c r="K4596" s="3"/>
      <c r="L4596" s="3" t="s">
        <v>87</v>
      </c>
      <c r="M4596" s="3" t="s">
        <v>254</v>
      </c>
      <c r="N4596" s="3">
        <v>27</v>
      </c>
      <c r="O4596" s="3">
        <v>471</v>
      </c>
    </row>
    <row r="4597" spans="1:15" ht="17.100000000000001">
      <c r="A4597" s="3" t="s">
        <v>5523</v>
      </c>
      <c r="B4597" s="3" t="s">
        <v>3074</v>
      </c>
      <c r="C4597" s="3" t="s">
        <v>4785</v>
      </c>
      <c r="D4597" s="3" t="s">
        <v>20</v>
      </c>
      <c r="E4597" s="3" t="s">
        <v>3438</v>
      </c>
      <c r="F4597" s="3">
        <v>33</v>
      </c>
      <c r="G4597" s="3" t="s">
        <v>357</v>
      </c>
      <c r="H4597" s="3" t="s">
        <v>21</v>
      </c>
      <c r="I4597" s="3" t="s">
        <v>22</v>
      </c>
      <c r="J4597" s="3" t="s">
        <v>21</v>
      </c>
      <c r="K4597" s="3" t="s">
        <v>563</v>
      </c>
      <c r="L4597" s="3" t="s">
        <v>160</v>
      </c>
      <c r="M4597" s="3" t="s">
        <v>88</v>
      </c>
      <c r="N4597" s="3">
        <v>20</v>
      </c>
      <c r="O4597" s="3">
        <v>266</v>
      </c>
    </row>
    <row r="4598" spans="1:15" ht="17.100000000000001">
      <c r="A4598" s="3" t="s">
        <v>5524</v>
      </c>
      <c r="B4598" s="3" t="s">
        <v>81</v>
      </c>
      <c r="C4598" s="3" t="s">
        <v>2443</v>
      </c>
      <c r="D4598" s="3" t="s">
        <v>20</v>
      </c>
      <c r="E4598" s="3" t="s">
        <v>339</v>
      </c>
      <c r="F4598" s="3">
        <v>34</v>
      </c>
      <c r="G4598" s="3" t="s">
        <v>40</v>
      </c>
      <c r="H4598" s="3" t="s">
        <v>21</v>
      </c>
      <c r="I4598" s="3" t="s">
        <v>22</v>
      </c>
      <c r="J4598" s="3" t="s">
        <v>21</v>
      </c>
      <c r="K4598" s="3"/>
      <c r="L4598" s="3" t="s">
        <v>333</v>
      </c>
      <c r="M4598" s="3" t="s">
        <v>227</v>
      </c>
      <c r="N4598" s="3">
        <v>24</v>
      </c>
      <c r="O4598" s="3">
        <v>438</v>
      </c>
    </row>
    <row r="4599" spans="1:15" ht="17.100000000000001">
      <c r="A4599" s="3" t="s">
        <v>5525</v>
      </c>
      <c r="B4599" s="3" t="s">
        <v>166</v>
      </c>
      <c r="C4599" s="3" t="s">
        <v>4210</v>
      </c>
      <c r="D4599" s="3" t="s">
        <v>20</v>
      </c>
      <c r="E4599" s="3" t="s">
        <v>3694</v>
      </c>
      <c r="F4599" s="3">
        <v>34</v>
      </c>
      <c r="G4599" s="3" t="s">
        <v>113</v>
      </c>
      <c r="H4599" s="3" t="s">
        <v>21</v>
      </c>
      <c r="I4599" s="3" t="s">
        <v>22</v>
      </c>
      <c r="J4599" s="3" t="s">
        <v>21</v>
      </c>
      <c r="K4599" s="3"/>
      <c r="L4599" s="3" t="s">
        <v>333</v>
      </c>
      <c r="M4599" s="3" t="s">
        <v>639</v>
      </c>
      <c r="N4599" s="3">
        <v>0</v>
      </c>
      <c r="O4599" s="3">
        <v>317</v>
      </c>
    </row>
    <row r="4600" spans="1:15" ht="17.100000000000001">
      <c r="A4600" s="3" t="s">
        <v>5526</v>
      </c>
      <c r="B4600" s="3" t="s">
        <v>1380</v>
      </c>
      <c r="C4600" s="3" t="s">
        <v>1243</v>
      </c>
      <c r="D4600" s="3" t="s">
        <v>20</v>
      </c>
      <c r="E4600" s="3" t="s">
        <v>339</v>
      </c>
      <c r="F4600" s="3">
        <v>34</v>
      </c>
      <c r="G4600" s="3" t="s">
        <v>2621</v>
      </c>
      <c r="H4600" s="3" t="s">
        <v>21</v>
      </c>
      <c r="I4600" s="3" t="s">
        <v>22</v>
      </c>
      <c r="J4600" s="3" t="s">
        <v>21</v>
      </c>
      <c r="K4600" s="3"/>
      <c r="L4600" s="3" t="s">
        <v>104</v>
      </c>
      <c r="M4600" s="3" t="s">
        <v>173</v>
      </c>
      <c r="N4600" s="3">
        <v>99</v>
      </c>
      <c r="O4600" s="3">
        <v>490</v>
      </c>
    </row>
    <row r="4601" spans="1:15" ht="17.100000000000001">
      <c r="A4601" s="3" t="s">
        <v>3270</v>
      </c>
      <c r="B4601" s="3" t="s">
        <v>843</v>
      </c>
      <c r="C4601" s="3" t="s">
        <v>326</v>
      </c>
      <c r="D4601" s="3" t="s">
        <v>18</v>
      </c>
      <c r="E4601" s="3" t="s">
        <v>19</v>
      </c>
      <c r="F4601" s="3">
        <v>34</v>
      </c>
      <c r="G4601" s="3" t="s">
        <v>221</v>
      </c>
      <c r="H4601" s="3" t="s">
        <v>21</v>
      </c>
      <c r="I4601" s="3" t="s">
        <v>22</v>
      </c>
      <c r="J4601" s="3" t="s">
        <v>21</v>
      </c>
      <c r="K4601" s="3"/>
      <c r="L4601" s="3" t="s">
        <v>23</v>
      </c>
      <c r="M4601" s="3" t="s">
        <v>45</v>
      </c>
      <c r="N4601" s="3">
        <v>76</v>
      </c>
      <c r="O4601" s="3">
        <v>452</v>
      </c>
    </row>
    <row r="4602" spans="1:15" ht="17.100000000000001">
      <c r="A4602" s="3" t="s">
        <v>5527</v>
      </c>
      <c r="B4602" s="3" t="s">
        <v>166</v>
      </c>
      <c r="C4602" s="3" t="s">
        <v>204</v>
      </c>
      <c r="D4602" s="3" t="s">
        <v>91</v>
      </c>
      <c r="E4602" s="3" t="s">
        <v>92</v>
      </c>
      <c r="F4602" s="3">
        <v>34</v>
      </c>
      <c r="G4602" s="3" t="s">
        <v>5528</v>
      </c>
      <c r="H4602" s="3" t="s">
        <v>21</v>
      </c>
      <c r="I4602" s="3" t="s">
        <v>642</v>
      </c>
      <c r="J4602" s="3" t="s">
        <v>21</v>
      </c>
      <c r="K4602" s="3" t="s">
        <v>563</v>
      </c>
      <c r="L4602" s="3" t="s">
        <v>247</v>
      </c>
      <c r="M4602" s="3" t="s">
        <v>324</v>
      </c>
      <c r="N4602" s="3">
        <v>0</v>
      </c>
      <c r="O4602" s="3">
        <v>317</v>
      </c>
    </row>
    <row r="4603" spans="1:15" ht="17.100000000000001">
      <c r="A4603" s="3" t="s">
        <v>5529</v>
      </c>
      <c r="B4603" s="3" t="s">
        <v>278</v>
      </c>
      <c r="C4603" s="3" t="s">
        <v>329</v>
      </c>
      <c r="D4603" s="3" t="s">
        <v>62</v>
      </c>
      <c r="E4603" s="3" t="s">
        <v>63</v>
      </c>
      <c r="F4603" s="3">
        <v>34</v>
      </c>
      <c r="G4603" s="3" t="s">
        <v>185</v>
      </c>
      <c r="H4603" s="3" t="s">
        <v>21</v>
      </c>
      <c r="I4603" s="3" t="s">
        <v>22</v>
      </c>
      <c r="J4603" s="3" t="s">
        <v>21</v>
      </c>
      <c r="K4603" s="3" t="s">
        <v>594</v>
      </c>
      <c r="L4603" s="3" t="s">
        <v>33</v>
      </c>
      <c r="M4603" s="3" t="s">
        <v>82</v>
      </c>
      <c r="N4603" s="3">
        <v>48</v>
      </c>
      <c r="O4603" s="3">
        <v>372</v>
      </c>
    </row>
    <row r="4604" spans="1:15" ht="17.100000000000001">
      <c r="A4604" s="3" t="s">
        <v>5530</v>
      </c>
      <c r="B4604" s="3" t="s">
        <v>196</v>
      </c>
      <c r="C4604" s="3" t="s">
        <v>98</v>
      </c>
      <c r="D4604" s="3" t="s">
        <v>91</v>
      </c>
      <c r="E4604" s="3" t="s">
        <v>92</v>
      </c>
      <c r="F4604" s="3">
        <v>34</v>
      </c>
      <c r="G4604" s="3" t="s">
        <v>2335</v>
      </c>
      <c r="H4604" s="3" t="s">
        <v>21</v>
      </c>
      <c r="I4604" s="3" t="s">
        <v>22</v>
      </c>
      <c r="J4604" s="3" t="s">
        <v>21</v>
      </c>
      <c r="K4604" s="3"/>
      <c r="L4604" s="3" t="s">
        <v>49</v>
      </c>
      <c r="M4604" s="3" t="s">
        <v>76</v>
      </c>
      <c r="N4604" s="3">
        <v>14</v>
      </c>
      <c r="O4604" s="3">
        <v>485</v>
      </c>
    </row>
    <row r="4605" spans="1:15" ht="17.100000000000001">
      <c r="A4605" s="3" t="s">
        <v>5531</v>
      </c>
      <c r="B4605" s="3" t="s">
        <v>166</v>
      </c>
      <c r="C4605" s="3" t="s">
        <v>397</v>
      </c>
      <c r="D4605" s="3" t="s">
        <v>91</v>
      </c>
      <c r="E4605" s="3" t="s">
        <v>92</v>
      </c>
      <c r="F4605" s="3">
        <v>34</v>
      </c>
      <c r="G4605" s="3" t="s">
        <v>357</v>
      </c>
      <c r="H4605" s="3" t="s">
        <v>21</v>
      </c>
      <c r="I4605" s="3" t="s">
        <v>22</v>
      </c>
      <c r="J4605" s="3" t="s">
        <v>21</v>
      </c>
      <c r="K4605" s="3"/>
      <c r="L4605" s="3" t="s">
        <v>2095</v>
      </c>
      <c r="M4605" s="3" t="s">
        <v>2098</v>
      </c>
      <c r="N4605" s="3">
        <v>0</v>
      </c>
      <c r="O4605" s="3">
        <v>270</v>
      </c>
    </row>
    <row r="4606" spans="1:15" ht="17.100000000000001">
      <c r="A4606" s="3" t="s">
        <v>5532</v>
      </c>
      <c r="B4606" s="3" t="s">
        <v>36</v>
      </c>
      <c r="C4606" s="3" t="s">
        <v>671</v>
      </c>
      <c r="D4606" s="3" t="s">
        <v>38</v>
      </c>
      <c r="E4606" s="3" t="s">
        <v>39</v>
      </c>
      <c r="F4606" s="3">
        <v>34</v>
      </c>
      <c r="G4606" s="3" t="s">
        <v>253</v>
      </c>
      <c r="H4606" s="3" t="s">
        <v>21</v>
      </c>
      <c r="I4606" s="3" t="s">
        <v>22</v>
      </c>
      <c r="J4606" s="3" t="s">
        <v>21</v>
      </c>
      <c r="K4606" s="3"/>
      <c r="L4606" s="3" t="s">
        <v>49</v>
      </c>
      <c r="M4606" s="3" t="s">
        <v>266</v>
      </c>
      <c r="N4606" s="3">
        <v>28</v>
      </c>
      <c r="O4606" s="3">
        <v>378</v>
      </c>
    </row>
    <row r="4607" spans="1:15" ht="17.100000000000001">
      <c r="A4607" s="3" t="s">
        <v>5533</v>
      </c>
      <c r="B4607" s="3" t="s">
        <v>16</v>
      </c>
      <c r="C4607" s="3" t="s">
        <v>185</v>
      </c>
      <c r="D4607" s="3" t="s">
        <v>38</v>
      </c>
      <c r="E4607" s="3" t="s">
        <v>39</v>
      </c>
      <c r="F4607" s="3">
        <v>34</v>
      </c>
      <c r="G4607" s="3" t="s">
        <v>370</v>
      </c>
      <c r="H4607" s="3" t="s">
        <v>21</v>
      </c>
      <c r="I4607" s="3" t="s">
        <v>22</v>
      </c>
      <c r="J4607" s="3" t="s">
        <v>21</v>
      </c>
      <c r="K4607" s="3"/>
      <c r="L4607" s="3" t="s">
        <v>247</v>
      </c>
      <c r="M4607" s="3" t="s">
        <v>3224</v>
      </c>
      <c r="N4607" s="3">
        <v>199</v>
      </c>
      <c r="O4607" s="3">
        <v>529</v>
      </c>
    </row>
    <row r="4608" spans="1:15" ht="17.100000000000001">
      <c r="A4608" s="3" t="s">
        <v>5534</v>
      </c>
      <c r="B4608" s="3" t="s">
        <v>5535</v>
      </c>
      <c r="C4608" s="3" t="s">
        <v>1310</v>
      </c>
      <c r="D4608" s="3" t="s">
        <v>1311</v>
      </c>
      <c r="E4608" s="3" t="s">
        <v>3278</v>
      </c>
      <c r="F4608" s="3">
        <v>34</v>
      </c>
      <c r="G4608" s="3" t="s">
        <v>370</v>
      </c>
      <c r="H4608" s="3" t="s">
        <v>21</v>
      </c>
      <c r="I4608" s="3" t="s">
        <v>22</v>
      </c>
      <c r="J4608" s="3" t="s">
        <v>21</v>
      </c>
      <c r="K4608" s="3"/>
      <c r="L4608" s="3" t="s">
        <v>160</v>
      </c>
      <c r="M4608" s="3" t="s">
        <v>88</v>
      </c>
      <c r="N4608" s="3">
        <v>37</v>
      </c>
      <c r="O4608" s="3">
        <v>430</v>
      </c>
    </row>
    <row r="4609" spans="1:15" ht="17.100000000000001">
      <c r="A4609" s="3" t="s">
        <v>5536</v>
      </c>
      <c r="B4609" s="3" t="s">
        <v>72</v>
      </c>
      <c r="C4609" s="3" t="s">
        <v>1243</v>
      </c>
      <c r="D4609" s="3" t="s">
        <v>20</v>
      </c>
      <c r="E4609" s="3" t="s">
        <v>339</v>
      </c>
      <c r="F4609" s="3">
        <v>34</v>
      </c>
      <c r="G4609" s="3" t="s">
        <v>373</v>
      </c>
      <c r="H4609" s="3" t="s">
        <v>21</v>
      </c>
      <c r="I4609" s="3" t="s">
        <v>22</v>
      </c>
      <c r="J4609" s="3" t="s">
        <v>21</v>
      </c>
      <c r="K4609" s="3"/>
      <c r="L4609" s="3" t="s">
        <v>33</v>
      </c>
      <c r="M4609" s="3" t="s">
        <v>139</v>
      </c>
      <c r="N4609" s="3">
        <v>8</v>
      </c>
      <c r="O4609" s="3">
        <v>451</v>
      </c>
    </row>
    <row r="4610" spans="1:15" ht="17.100000000000001">
      <c r="A4610" s="3" t="s">
        <v>5537</v>
      </c>
      <c r="B4610" s="3" t="s">
        <v>166</v>
      </c>
      <c r="C4610" s="3" t="s">
        <v>56</v>
      </c>
      <c r="D4610" s="3" t="s">
        <v>38</v>
      </c>
      <c r="E4610" s="3" t="s">
        <v>39</v>
      </c>
      <c r="F4610" s="3">
        <v>34</v>
      </c>
      <c r="G4610" s="3" t="s">
        <v>294</v>
      </c>
      <c r="H4610" s="3" t="s">
        <v>21</v>
      </c>
      <c r="I4610" s="3" t="s">
        <v>22</v>
      </c>
      <c r="J4610" s="3" t="s">
        <v>21</v>
      </c>
      <c r="K4610" s="3"/>
      <c r="L4610" s="3" t="s">
        <v>333</v>
      </c>
      <c r="M4610" s="3" t="s">
        <v>367</v>
      </c>
      <c r="N4610" s="3">
        <v>0</v>
      </c>
      <c r="O4610" s="3">
        <v>100</v>
      </c>
    </row>
    <row r="4611" spans="1:15" ht="17.100000000000001">
      <c r="A4611" s="3" t="s">
        <v>5538</v>
      </c>
      <c r="B4611" s="3" t="s">
        <v>36</v>
      </c>
      <c r="C4611" s="3" t="s">
        <v>329</v>
      </c>
      <c r="D4611" s="3" t="s">
        <v>62</v>
      </c>
      <c r="E4611" s="3" t="s">
        <v>63</v>
      </c>
      <c r="F4611" s="3">
        <v>34</v>
      </c>
      <c r="G4611" s="3" t="s">
        <v>897</v>
      </c>
      <c r="H4611" s="3" t="s">
        <v>21</v>
      </c>
      <c r="I4611" s="3" t="s">
        <v>22</v>
      </c>
      <c r="J4611" s="3" t="s">
        <v>21</v>
      </c>
      <c r="K4611" s="3"/>
      <c r="L4611" s="3" t="s">
        <v>104</v>
      </c>
      <c r="M4611" s="3" t="s">
        <v>266</v>
      </c>
      <c r="N4611" s="3">
        <v>50</v>
      </c>
      <c r="O4611" s="3">
        <v>562</v>
      </c>
    </row>
    <row r="4612" spans="1:15" ht="17.100000000000001">
      <c r="A4612" s="3" t="s">
        <v>5539</v>
      </c>
      <c r="B4612" s="3" t="s">
        <v>31</v>
      </c>
      <c r="C4612" s="3" t="s">
        <v>329</v>
      </c>
      <c r="D4612" s="3" t="s">
        <v>62</v>
      </c>
      <c r="E4612" s="3" t="s">
        <v>63</v>
      </c>
      <c r="F4612" s="3">
        <v>34</v>
      </c>
      <c r="G4612" s="3" t="s">
        <v>330</v>
      </c>
      <c r="H4612" s="3" t="s">
        <v>21</v>
      </c>
      <c r="I4612" s="3" t="s">
        <v>22</v>
      </c>
      <c r="J4612" s="3" t="s">
        <v>21</v>
      </c>
      <c r="K4612" s="3"/>
      <c r="L4612" s="3" t="s">
        <v>33</v>
      </c>
      <c r="M4612" s="3" t="s">
        <v>50</v>
      </c>
      <c r="N4612" s="3">
        <v>0</v>
      </c>
      <c r="O4612" s="3">
        <v>264</v>
      </c>
    </row>
    <row r="4613" spans="1:15" ht="17.100000000000001">
      <c r="A4613" s="3" t="s">
        <v>5540</v>
      </c>
      <c r="B4613" s="3" t="s">
        <v>196</v>
      </c>
      <c r="C4613" s="3" t="s">
        <v>4822</v>
      </c>
      <c r="D4613" s="3" t="s">
        <v>20</v>
      </c>
      <c r="E4613" s="3" t="s">
        <v>3694</v>
      </c>
      <c r="F4613" s="3">
        <v>34</v>
      </c>
      <c r="G4613" s="3" t="s">
        <v>1395</v>
      </c>
      <c r="H4613" s="3" t="s">
        <v>21</v>
      </c>
      <c r="I4613" s="3" t="s">
        <v>22</v>
      </c>
      <c r="J4613" s="3" t="s">
        <v>21</v>
      </c>
      <c r="K4613" s="3"/>
      <c r="L4613" s="3" t="s">
        <v>28</v>
      </c>
      <c r="M4613" s="3" t="s">
        <v>291</v>
      </c>
      <c r="N4613" s="3">
        <v>13</v>
      </c>
      <c r="O4613" s="3">
        <v>449</v>
      </c>
    </row>
    <row r="4614" spans="1:15" ht="17.100000000000001">
      <c r="A4614" s="3" t="s">
        <v>5541</v>
      </c>
      <c r="B4614" s="3" t="s">
        <v>16</v>
      </c>
      <c r="C4614" s="3" t="s">
        <v>4059</v>
      </c>
      <c r="D4614" s="3" t="s">
        <v>20</v>
      </c>
      <c r="E4614" s="3" t="s">
        <v>339</v>
      </c>
      <c r="F4614" s="3">
        <v>34</v>
      </c>
      <c r="G4614" s="3" t="s">
        <v>74</v>
      </c>
      <c r="H4614" s="3" t="s">
        <v>21</v>
      </c>
      <c r="I4614" s="3" t="s">
        <v>22</v>
      </c>
      <c r="J4614" s="3" t="s">
        <v>21</v>
      </c>
      <c r="K4614" s="3"/>
      <c r="L4614" s="3" t="s">
        <v>49</v>
      </c>
      <c r="M4614" s="3" t="s">
        <v>639</v>
      </c>
      <c r="N4614" s="3">
        <v>145</v>
      </c>
      <c r="O4614" s="3">
        <v>439</v>
      </c>
    </row>
    <row r="4615" spans="1:15" ht="17.100000000000001">
      <c r="A4615" s="3" t="s">
        <v>5542</v>
      </c>
      <c r="B4615" s="3" t="s">
        <v>16</v>
      </c>
      <c r="C4615" s="3"/>
      <c r="D4615" s="3" t="s">
        <v>20</v>
      </c>
      <c r="E4615" s="3" t="s">
        <v>339</v>
      </c>
      <c r="F4615" s="3">
        <v>34</v>
      </c>
      <c r="G4615" s="3" t="s">
        <v>512</v>
      </c>
      <c r="H4615" s="3" t="s">
        <v>21</v>
      </c>
      <c r="I4615" s="3" t="s">
        <v>22</v>
      </c>
      <c r="J4615" s="3" t="s">
        <v>21</v>
      </c>
      <c r="K4615" s="3" t="s">
        <v>342</v>
      </c>
      <c r="L4615" s="3" t="s">
        <v>23</v>
      </c>
      <c r="M4615" s="3" t="s">
        <v>82</v>
      </c>
      <c r="N4615" s="3">
        <v>114</v>
      </c>
      <c r="O4615" s="3">
        <v>382</v>
      </c>
    </row>
    <row r="4616" spans="1:15" ht="17.100000000000001">
      <c r="A4616" s="3" t="s">
        <v>5543</v>
      </c>
      <c r="B4616" s="3" t="s">
        <v>16</v>
      </c>
      <c r="C4616" s="3" t="s">
        <v>537</v>
      </c>
      <c r="D4616" s="3" t="s">
        <v>62</v>
      </c>
      <c r="E4616" s="3" t="s">
        <v>63</v>
      </c>
      <c r="F4616" s="3">
        <v>34</v>
      </c>
      <c r="G4616" s="3" t="s">
        <v>1308</v>
      </c>
      <c r="H4616" s="3" t="s">
        <v>21</v>
      </c>
      <c r="I4616" s="3" t="s">
        <v>22</v>
      </c>
      <c r="J4616" s="3" t="s">
        <v>21</v>
      </c>
      <c r="K4616" s="3"/>
      <c r="L4616" s="3" t="s">
        <v>146</v>
      </c>
      <c r="M4616" s="3" t="s">
        <v>147</v>
      </c>
      <c r="N4616" s="3">
        <v>131</v>
      </c>
      <c r="O4616" s="3">
        <v>500</v>
      </c>
    </row>
    <row r="4617" spans="1:15" ht="17.100000000000001">
      <c r="A4617" s="3" t="s">
        <v>5544</v>
      </c>
      <c r="B4617" s="3" t="s">
        <v>16</v>
      </c>
      <c r="C4617" s="3" t="s">
        <v>229</v>
      </c>
      <c r="D4617" s="3" t="s">
        <v>91</v>
      </c>
      <c r="E4617" s="3" t="s">
        <v>92</v>
      </c>
      <c r="F4617" s="3">
        <v>34</v>
      </c>
      <c r="G4617" s="3" t="s">
        <v>74</v>
      </c>
      <c r="H4617" s="3" t="s">
        <v>21</v>
      </c>
      <c r="I4617" s="3" t="s">
        <v>22</v>
      </c>
      <c r="J4617" s="3" t="s">
        <v>21</v>
      </c>
      <c r="K4617" s="3" t="s">
        <v>3679</v>
      </c>
      <c r="L4617" s="3" t="s">
        <v>247</v>
      </c>
      <c r="M4617" s="3" t="s">
        <v>205</v>
      </c>
      <c r="N4617" s="3">
        <v>138</v>
      </c>
      <c r="O4617" s="3">
        <v>450</v>
      </c>
    </row>
    <row r="4618" spans="1:15" ht="17.100000000000001">
      <c r="A4618" s="3" t="s">
        <v>5545</v>
      </c>
      <c r="B4618" s="3" t="s">
        <v>36</v>
      </c>
      <c r="C4618" s="3" t="s">
        <v>2985</v>
      </c>
      <c r="D4618" s="3" t="s">
        <v>20</v>
      </c>
      <c r="E4618" s="3" t="s">
        <v>339</v>
      </c>
      <c r="F4618" s="3">
        <v>34</v>
      </c>
      <c r="G4618" s="3" t="s">
        <v>455</v>
      </c>
      <c r="H4618" s="3" t="s">
        <v>21</v>
      </c>
      <c r="I4618" s="3" t="s">
        <v>22</v>
      </c>
      <c r="J4618" s="3" t="s">
        <v>21</v>
      </c>
      <c r="K4618" s="3"/>
      <c r="L4618" s="3" t="s">
        <v>49</v>
      </c>
      <c r="M4618" s="3" t="s">
        <v>306</v>
      </c>
      <c r="N4618" s="3">
        <v>22</v>
      </c>
      <c r="O4618" s="3">
        <v>426</v>
      </c>
    </row>
    <row r="4619" spans="1:15" ht="17.100000000000001">
      <c r="A4619" s="3" t="s">
        <v>5546</v>
      </c>
      <c r="B4619" s="3" t="s">
        <v>3959</v>
      </c>
      <c r="C4619" s="3" t="s">
        <v>455</v>
      </c>
      <c r="D4619" s="3" t="s">
        <v>38</v>
      </c>
      <c r="E4619" s="3" t="s">
        <v>39</v>
      </c>
      <c r="F4619" s="3">
        <v>34</v>
      </c>
      <c r="G4619" s="3" t="s">
        <v>136</v>
      </c>
      <c r="H4619" s="3" t="s">
        <v>21</v>
      </c>
      <c r="I4619" s="3" t="s">
        <v>22</v>
      </c>
      <c r="J4619" s="3" t="s">
        <v>21</v>
      </c>
      <c r="K4619" s="3"/>
      <c r="L4619" s="3" t="s">
        <v>209</v>
      </c>
      <c r="M4619" s="3" t="s">
        <v>24</v>
      </c>
      <c r="N4619" s="3">
        <v>58</v>
      </c>
      <c r="O4619" s="3">
        <v>507</v>
      </c>
    </row>
    <row r="4620" spans="1:15" ht="17.100000000000001">
      <c r="A4620" s="3" t="s">
        <v>5547</v>
      </c>
      <c r="B4620" s="3" t="s">
        <v>166</v>
      </c>
      <c r="C4620" s="3" t="s">
        <v>5548</v>
      </c>
      <c r="D4620" s="3" t="s">
        <v>3621</v>
      </c>
      <c r="E4620" s="3" t="s">
        <v>3622</v>
      </c>
      <c r="F4620" s="3">
        <v>34</v>
      </c>
      <c r="G4620" s="3" t="s">
        <v>20</v>
      </c>
      <c r="H4620" s="3" t="s">
        <v>21</v>
      </c>
      <c r="I4620" s="3" t="s">
        <v>22</v>
      </c>
      <c r="J4620" s="3" t="s">
        <v>21</v>
      </c>
      <c r="K4620" s="3" t="s">
        <v>421</v>
      </c>
      <c r="L4620" s="3" t="s">
        <v>33</v>
      </c>
      <c r="M4620" s="3" t="s">
        <v>109</v>
      </c>
      <c r="N4620" s="3">
        <v>0</v>
      </c>
      <c r="O4620" s="3">
        <v>86</v>
      </c>
    </row>
    <row r="4621" spans="1:15" ht="17.100000000000001">
      <c r="A4621" s="3" t="s">
        <v>5549</v>
      </c>
      <c r="B4621" s="3" t="s">
        <v>72</v>
      </c>
      <c r="C4621" s="3" t="s">
        <v>5550</v>
      </c>
      <c r="D4621" s="3" t="s">
        <v>2020</v>
      </c>
      <c r="E4621" s="3" t="s">
        <v>2021</v>
      </c>
      <c r="F4621" s="3">
        <v>34</v>
      </c>
      <c r="G4621" s="3" t="s">
        <v>74</v>
      </c>
      <c r="H4621" s="3" t="s">
        <v>21</v>
      </c>
      <c r="I4621" s="3" t="s">
        <v>22</v>
      </c>
      <c r="J4621" s="3" t="s">
        <v>21</v>
      </c>
      <c r="K4621" s="3" t="s">
        <v>3799</v>
      </c>
      <c r="L4621" s="3" t="s">
        <v>160</v>
      </c>
      <c r="M4621" s="3" t="s">
        <v>70</v>
      </c>
      <c r="N4621" s="3">
        <v>16</v>
      </c>
      <c r="O4621" s="3">
        <v>410</v>
      </c>
    </row>
    <row r="4622" spans="1:15" ht="17.100000000000001">
      <c r="A4622" s="3" t="s">
        <v>2556</v>
      </c>
      <c r="B4622" s="3" t="s">
        <v>81</v>
      </c>
      <c r="C4622" s="3"/>
      <c r="D4622" s="3" t="s">
        <v>20</v>
      </c>
      <c r="E4622" s="3" t="s">
        <v>339</v>
      </c>
      <c r="F4622" s="3">
        <v>34</v>
      </c>
      <c r="G4622" s="3" t="s">
        <v>124</v>
      </c>
      <c r="H4622" s="3" t="s">
        <v>21</v>
      </c>
      <c r="I4622" s="3" t="s">
        <v>22</v>
      </c>
      <c r="J4622" s="3" t="s">
        <v>21</v>
      </c>
      <c r="K4622" s="3"/>
      <c r="L4622" s="3" t="s">
        <v>108</v>
      </c>
      <c r="M4622" s="3" t="s">
        <v>367</v>
      </c>
      <c r="N4622" s="3">
        <v>21</v>
      </c>
      <c r="O4622" s="3">
        <v>363</v>
      </c>
    </row>
    <row r="4623" spans="1:15" ht="17.100000000000001">
      <c r="A4623" s="3" t="s">
        <v>5551</v>
      </c>
      <c r="B4623" s="3" t="s">
        <v>81</v>
      </c>
      <c r="C4623" s="3" t="s">
        <v>169</v>
      </c>
      <c r="D4623" s="3" t="s">
        <v>62</v>
      </c>
      <c r="E4623" s="3" t="s">
        <v>63</v>
      </c>
      <c r="F4623" s="3">
        <v>34</v>
      </c>
      <c r="G4623" s="3" t="s">
        <v>2335</v>
      </c>
      <c r="H4623" s="3" t="s">
        <v>21</v>
      </c>
      <c r="I4623" s="3" t="s">
        <v>22</v>
      </c>
      <c r="J4623" s="3" t="s">
        <v>21</v>
      </c>
      <c r="K4623" s="3"/>
      <c r="L4623" s="3" t="s">
        <v>138</v>
      </c>
      <c r="M4623" s="3" t="s">
        <v>3224</v>
      </c>
      <c r="N4623" s="3">
        <v>39</v>
      </c>
      <c r="O4623" s="3">
        <v>466</v>
      </c>
    </row>
    <row r="4624" spans="1:15" ht="17.100000000000001">
      <c r="A4624" s="3" t="s">
        <v>5552</v>
      </c>
      <c r="B4624" s="3" t="s">
        <v>166</v>
      </c>
      <c r="C4624" s="3"/>
      <c r="D4624" s="3" t="s">
        <v>20</v>
      </c>
      <c r="E4624" s="3" t="s">
        <v>339</v>
      </c>
      <c r="F4624" s="3">
        <v>34</v>
      </c>
      <c r="G4624" s="3" t="s">
        <v>1395</v>
      </c>
      <c r="H4624" s="3" t="s">
        <v>21</v>
      </c>
      <c r="I4624" s="3" t="s">
        <v>22</v>
      </c>
      <c r="J4624" s="3" t="s">
        <v>21</v>
      </c>
      <c r="K4624" s="3"/>
      <c r="L4624" s="3" t="s">
        <v>914</v>
      </c>
      <c r="M4624" s="3" t="s">
        <v>1319</v>
      </c>
      <c r="N4624" s="3">
        <v>0</v>
      </c>
      <c r="O4624" s="3">
        <v>75</v>
      </c>
    </row>
    <row r="4625" spans="1:15" ht="17.100000000000001">
      <c r="A4625" s="3" t="s">
        <v>5553</v>
      </c>
      <c r="B4625" s="3" t="s">
        <v>420</v>
      </c>
      <c r="C4625" s="3" t="s">
        <v>3117</v>
      </c>
      <c r="D4625" s="3" t="s">
        <v>18</v>
      </c>
      <c r="E4625" s="3" t="s">
        <v>19</v>
      </c>
      <c r="F4625" s="3">
        <v>34</v>
      </c>
      <c r="G4625" s="3" t="s">
        <v>3469</v>
      </c>
      <c r="H4625" s="3" t="s">
        <v>21</v>
      </c>
      <c r="I4625" s="3" t="s">
        <v>22</v>
      </c>
      <c r="J4625" s="3" t="s">
        <v>21</v>
      </c>
      <c r="K4625" s="3"/>
      <c r="L4625" s="3" t="s">
        <v>49</v>
      </c>
      <c r="M4625" s="3" t="s">
        <v>139</v>
      </c>
      <c r="N4625" s="3">
        <v>95</v>
      </c>
      <c r="O4625" s="3">
        <v>528</v>
      </c>
    </row>
    <row r="4626" spans="1:15" ht="17.100000000000001">
      <c r="A4626" s="3" t="s">
        <v>5554</v>
      </c>
      <c r="B4626" s="3" t="s">
        <v>36</v>
      </c>
      <c r="C4626" s="3" t="s">
        <v>221</v>
      </c>
      <c r="D4626" s="3" t="s">
        <v>38</v>
      </c>
      <c r="E4626" s="3" t="s">
        <v>39</v>
      </c>
      <c r="F4626" s="3">
        <v>34</v>
      </c>
      <c r="G4626" s="3" t="s">
        <v>745</v>
      </c>
      <c r="H4626" s="3" t="s">
        <v>21</v>
      </c>
      <c r="I4626" s="3" t="s">
        <v>22</v>
      </c>
      <c r="J4626" s="3" t="s">
        <v>21</v>
      </c>
      <c r="K4626" s="3"/>
      <c r="L4626" s="3" t="s">
        <v>49</v>
      </c>
      <c r="M4626" s="3" t="s">
        <v>50</v>
      </c>
      <c r="N4626" s="3">
        <v>12</v>
      </c>
      <c r="O4626" s="3">
        <v>399</v>
      </c>
    </row>
    <row r="4627" spans="1:15" ht="17.100000000000001">
      <c r="A4627" s="3" t="s">
        <v>5555</v>
      </c>
      <c r="B4627" s="3" t="s">
        <v>115</v>
      </c>
      <c r="C4627" s="3"/>
      <c r="D4627" s="3" t="s">
        <v>20</v>
      </c>
      <c r="E4627" s="3" t="s">
        <v>339</v>
      </c>
      <c r="F4627" s="3">
        <v>34</v>
      </c>
      <c r="G4627" s="3" t="s">
        <v>470</v>
      </c>
      <c r="H4627" s="3" t="s">
        <v>21</v>
      </c>
      <c r="I4627" s="3" t="s">
        <v>22</v>
      </c>
      <c r="J4627" s="3" t="s">
        <v>21</v>
      </c>
      <c r="K4627" s="3"/>
      <c r="L4627" s="3" t="s">
        <v>218</v>
      </c>
      <c r="M4627" s="3" t="s">
        <v>254</v>
      </c>
      <c r="N4627" s="3">
        <v>45</v>
      </c>
      <c r="O4627" s="3">
        <v>442</v>
      </c>
    </row>
    <row r="4628" spans="1:15" ht="17.100000000000001">
      <c r="A4628" s="3" t="s">
        <v>5556</v>
      </c>
      <c r="B4628" s="3" t="s">
        <v>42</v>
      </c>
      <c r="C4628" s="3" t="s">
        <v>1308</v>
      </c>
      <c r="D4628" s="3" t="s">
        <v>20</v>
      </c>
      <c r="E4628" s="3" t="s">
        <v>339</v>
      </c>
      <c r="F4628" s="3">
        <v>34</v>
      </c>
      <c r="G4628" s="3" t="s">
        <v>1308</v>
      </c>
      <c r="H4628" s="3" t="s">
        <v>21</v>
      </c>
      <c r="I4628" s="3" t="s">
        <v>22</v>
      </c>
      <c r="J4628" s="3" t="s">
        <v>21</v>
      </c>
      <c r="K4628" s="3"/>
      <c r="L4628" s="3" t="s">
        <v>49</v>
      </c>
      <c r="M4628" s="3" t="s">
        <v>50</v>
      </c>
      <c r="N4628" s="3">
        <v>75</v>
      </c>
      <c r="O4628" s="3">
        <v>516</v>
      </c>
    </row>
    <row r="4629" spans="1:15" ht="17.100000000000001">
      <c r="A4629" s="3" t="s">
        <v>5557</v>
      </c>
      <c r="B4629" s="3" t="s">
        <v>36</v>
      </c>
      <c r="C4629" s="3" t="s">
        <v>68</v>
      </c>
      <c r="D4629" s="3" t="s">
        <v>18</v>
      </c>
      <c r="E4629" s="3" t="s">
        <v>19</v>
      </c>
      <c r="F4629" s="3">
        <v>34</v>
      </c>
      <c r="G4629" s="3" t="s">
        <v>519</v>
      </c>
      <c r="H4629" s="3" t="s">
        <v>21</v>
      </c>
      <c r="I4629" s="3" t="s">
        <v>22</v>
      </c>
      <c r="J4629" s="3" t="s">
        <v>21</v>
      </c>
      <c r="K4629" s="3"/>
      <c r="L4629" s="3" t="s">
        <v>49</v>
      </c>
      <c r="M4629" s="3" t="s">
        <v>76</v>
      </c>
      <c r="N4629" s="3">
        <v>47</v>
      </c>
      <c r="O4629" s="3">
        <v>404</v>
      </c>
    </row>
    <row r="4630" spans="1:15" ht="17.100000000000001">
      <c r="A4630" s="3" t="s">
        <v>5558</v>
      </c>
      <c r="B4630" s="3" t="s">
        <v>81</v>
      </c>
      <c r="C4630" s="3" t="s">
        <v>338</v>
      </c>
      <c r="D4630" s="3" t="s">
        <v>20</v>
      </c>
      <c r="E4630" s="3" t="s">
        <v>339</v>
      </c>
      <c r="F4630" s="3">
        <v>34</v>
      </c>
      <c r="G4630" s="3" t="s">
        <v>726</v>
      </c>
      <c r="H4630" s="3" t="s">
        <v>21</v>
      </c>
      <c r="I4630" s="3" t="s">
        <v>22</v>
      </c>
      <c r="J4630" s="3" t="s">
        <v>21</v>
      </c>
      <c r="K4630" s="3"/>
      <c r="L4630" s="3" t="s">
        <v>108</v>
      </c>
      <c r="M4630" s="3" t="s">
        <v>3224</v>
      </c>
      <c r="N4630" s="3">
        <v>18</v>
      </c>
      <c r="O4630" s="3">
        <v>527</v>
      </c>
    </row>
    <row r="4631" spans="1:15" ht="17.100000000000001">
      <c r="A4631" s="3" t="s">
        <v>5559</v>
      </c>
      <c r="B4631" s="3" t="s">
        <v>249</v>
      </c>
      <c r="C4631" s="3" t="s">
        <v>3854</v>
      </c>
      <c r="D4631" s="3" t="s">
        <v>20</v>
      </c>
      <c r="E4631" s="3" t="s">
        <v>339</v>
      </c>
      <c r="F4631" s="3">
        <v>34</v>
      </c>
      <c r="G4631" s="3" t="s">
        <v>124</v>
      </c>
      <c r="H4631" s="3" t="s">
        <v>21</v>
      </c>
      <c r="I4631" s="3" t="s">
        <v>22</v>
      </c>
      <c r="J4631" s="3" t="s">
        <v>21</v>
      </c>
      <c r="K4631" s="3"/>
      <c r="L4631" s="3" t="s">
        <v>333</v>
      </c>
      <c r="M4631" s="3" t="s">
        <v>1559</v>
      </c>
      <c r="N4631" s="3">
        <v>66</v>
      </c>
      <c r="O4631" s="3">
        <v>475</v>
      </c>
    </row>
    <row r="4632" spans="1:15" ht="17.100000000000001">
      <c r="A4632" s="3" t="s">
        <v>5560</v>
      </c>
      <c r="B4632" s="3" t="s">
        <v>36</v>
      </c>
      <c r="C4632" s="3" t="s">
        <v>395</v>
      </c>
      <c r="D4632" s="3" t="s">
        <v>91</v>
      </c>
      <c r="E4632" s="3" t="s">
        <v>92</v>
      </c>
      <c r="F4632" s="3">
        <v>34</v>
      </c>
      <c r="G4632" s="3" t="s">
        <v>74</v>
      </c>
      <c r="H4632" s="3" t="s">
        <v>21</v>
      </c>
      <c r="I4632" s="3" t="s">
        <v>22</v>
      </c>
      <c r="J4632" s="3" t="s">
        <v>21</v>
      </c>
      <c r="K4632" s="3"/>
      <c r="L4632" s="3" t="s">
        <v>218</v>
      </c>
      <c r="M4632" s="3" t="s">
        <v>88</v>
      </c>
      <c r="N4632" s="3">
        <v>30</v>
      </c>
      <c r="O4632" s="3">
        <v>431</v>
      </c>
    </row>
    <row r="4633" spans="1:15" ht="17.100000000000001">
      <c r="A4633" s="3" t="s">
        <v>5561</v>
      </c>
      <c r="B4633" s="3" t="s">
        <v>72</v>
      </c>
      <c r="C4633" s="3" t="s">
        <v>364</v>
      </c>
      <c r="D4633" s="3" t="s">
        <v>20</v>
      </c>
      <c r="E4633" s="3" t="s">
        <v>339</v>
      </c>
      <c r="F4633" s="3">
        <v>34</v>
      </c>
      <c r="G4633" s="3" t="s">
        <v>275</v>
      </c>
      <c r="H4633" s="3" t="s">
        <v>21</v>
      </c>
      <c r="I4633" s="3" t="s">
        <v>22</v>
      </c>
      <c r="J4633" s="3" t="s">
        <v>21</v>
      </c>
      <c r="K4633" s="3"/>
      <c r="L4633" s="3" t="s">
        <v>49</v>
      </c>
      <c r="M4633" s="3" t="s">
        <v>306</v>
      </c>
      <c r="N4633" s="3">
        <v>28</v>
      </c>
      <c r="O4633" s="3">
        <v>571</v>
      </c>
    </row>
    <row r="4634" spans="1:15" ht="17.100000000000001">
      <c r="A4634" s="3" t="s">
        <v>5562</v>
      </c>
      <c r="B4634" s="3" t="s">
        <v>166</v>
      </c>
      <c r="C4634" s="3" t="s">
        <v>5563</v>
      </c>
      <c r="D4634" s="3" t="s">
        <v>20</v>
      </c>
      <c r="E4634" s="3" t="s">
        <v>4798</v>
      </c>
      <c r="F4634" s="3">
        <v>34</v>
      </c>
      <c r="G4634" s="3" t="s">
        <v>715</v>
      </c>
      <c r="H4634" s="3" t="s">
        <v>21</v>
      </c>
      <c r="I4634" s="3" t="s">
        <v>22</v>
      </c>
      <c r="J4634" s="3" t="s">
        <v>21</v>
      </c>
      <c r="K4634" s="3" t="s">
        <v>340</v>
      </c>
      <c r="L4634" s="3" t="s">
        <v>247</v>
      </c>
      <c r="M4634" s="3" t="s">
        <v>173</v>
      </c>
      <c r="N4634" s="3">
        <v>0</v>
      </c>
      <c r="O4634" s="3">
        <v>234</v>
      </c>
    </row>
    <row r="4635" spans="1:15" ht="17.100000000000001">
      <c r="A4635" s="3" t="s">
        <v>5564</v>
      </c>
      <c r="B4635" s="3" t="s">
        <v>567</v>
      </c>
      <c r="C4635" s="3" t="s">
        <v>5565</v>
      </c>
      <c r="D4635" s="3" t="s">
        <v>20</v>
      </c>
      <c r="E4635" s="3" t="s">
        <v>3694</v>
      </c>
      <c r="F4635" s="3">
        <v>35</v>
      </c>
      <c r="G4635" s="3" t="s">
        <v>275</v>
      </c>
      <c r="H4635" s="3" t="s">
        <v>21</v>
      </c>
      <c r="I4635" s="3" t="s">
        <v>22</v>
      </c>
      <c r="J4635" s="3" t="s">
        <v>21</v>
      </c>
      <c r="K4635" s="3"/>
      <c r="L4635" s="3" t="s">
        <v>49</v>
      </c>
      <c r="M4635" s="3" t="s">
        <v>139</v>
      </c>
      <c r="N4635" s="3">
        <v>11</v>
      </c>
      <c r="O4635" s="3">
        <v>449</v>
      </c>
    </row>
    <row r="4636" spans="1:15" ht="17.100000000000001">
      <c r="A4636" s="3" t="s">
        <v>5566</v>
      </c>
      <c r="B4636" s="3" t="s">
        <v>36</v>
      </c>
      <c r="C4636" s="3" t="s">
        <v>5567</v>
      </c>
      <c r="D4636" s="3" t="s">
        <v>20</v>
      </c>
      <c r="E4636" s="3" t="s">
        <v>3438</v>
      </c>
      <c r="F4636" s="3">
        <v>35</v>
      </c>
      <c r="G4636" s="3" t="s">
        <v>330</v>
      </c>
      <c r="H4636" s="3" t="s">
        <v>21</v>
      </c>
      <c r="I4636" s="3" t="s">
        <v>22</v>
      </c>
      <c r="J4636" s="3" t="s">
        <v>21</v>
      </c>
      <c r="K4636" s="3"/>
      <c r="L4636" s="3" t="s">
        <v>247</v>
      </c>
      <c r="M4636" s="3" t="s">
        <v>227</v>
      </c>
      <c r="N4636" s="3">
        <v>124</v>
      </c>
      <c r="O4636" s="3">
        <v>521</v>
      </c>
    </row>
    <row r="4637" spans="1:15" ht="17.100000000000001">
      <c r="A4637" s="3" t="s">
        <v>5568</v>
      </c>
      <c r="B4637" s="3" t="s">
        <v>16</v>
      </c>
      <c r="C4637" s="3" t="s">
        <v>3620</v>
      </c>
      <c r="D4637" s="3" t="s">
        <v>3621</v>
      </c>
      <c r="E4637" s="3" t="s">
        <v>3622</v>
      </c>
      <c r="F4637" s="3">
        <v>35</v>
      </c>
      <c r="G4637" s="3" t="s">
        <v>530</v>
      </c>
      <c r="H4637" s="3" t="s">
        <v>21</v>
      </c>
      <c r="I4637" s="3" t="s">
        <v>22</v>
      </c>
      <c r="J4637" s="3" t="s">
        <v>21</v>
      </c>
      <c r="K4637" s="3"/>
      <c r="L4637" s="3" t="s">
        <v>104</v>
      </c>
      <c r="M4637" s="3" t="s">
        <v>266</v>
      </c>
      <c r="N4637" s="3">
        <v>155</v>
      </c>
      <c r="O4637" s="3">
        <v>464</v>
      </c>
    </row>
    <row r="4638" spans="1:15" ht="17.100000000000001">
      <c r="A4638" s="3" t="s">
        <v>5569</v>
      </c>
      <c r="B4638" s="3" t="s">
        <v>166</v>
      </c>
      <c r="C4638" s="3"/>
      <c r="D4638" s="3" t="s">
        <v>20</v>
      </c>
      <c r="E4638" s="3" t="s">
        <v>339</v>
      </c>
      <c r="F4638" s="3">
        <v>35</v>
      </c>
      <c r="G4638" s="3" t="s">
        <v>57</v>
      </c>
      <c r="H4638" s="3" t="s">
        <v>21</v>
      </c>
      <c r="I4638" s="3" t="s">
        <v>22</v>
      </c>
      <c r="J4638" s="3" t="s">
        <v>21</v>
      </c>
      <c r="K4638" s="3"/>
      <c r="L4638" s="3" t="s">
        <v>333</v>
      </c>
      <c r="M4638" s="3" t="s">
        <v>367</v>
      </c>
      <c r="N4638" s="3">
        <v>0</v>
      </c>
      <c r="O4638" s="3">
        <v>321</v>
      </c>
    </row>
    <row r="4639" spans="1:15" ht="17.100000000000001">
      <c r="A4639" s="3" t="s">
        <v>5570</v>
      </c>
      <c r="B4639" s="3" t="s">
        <v>16</v>
      </c>
      <c r="C4639" s="3" t="s">
        <v>2569</v>
      </c>
      <c r="D4639" s="3" t="s">
        <v>20</v>
      </c>
      <c r="E4639" s="3" t="s">
        <v>339</v>
      </c>
      <c r="F4639" s="3">
        <v>35</v>
      </c>
      <c r="G4639" s="3" t="s">
        <v>1126</v>
      </c>
      <c r="H4639" s="3" t="s">
        <v>21</v>
      </c>
      <c r="I4639" s="3" t="s">
        <v>22</v>
      </c>
      <c r="J4639" s="3" t="s">
        <v>21</v>
      </c>
      <c r="K4639" s="3"/>
      <c r="L4639" s="3" t="s">
        <v>247</v>
      </c>
      <c r="M4639" s="3" t="s">
        <v>88</v>
      </c>
      <c r="N4639" s="3">
        <v>117</v>
      </c>
      <c r="O4639" s="3">
        <v>543</v>
      </c>
    </row>
    <row r="4640" spans="1:15" ht="17.100000000000001">
      <c r="A4640" s="3" t="s">
        <v>5571</v>
      </c>
      <c r="B4640" s="3" t="s">
        <v>445</v>
      </c>
      <c r="C4640" s="3" t="s">
        <v>402</v>
      </c>
      <c r="D4640" s="3" t="s">
        <v>38</v>
      </c>
      <c r="E4640" s="3" t="s">
        <v>39</v>
      </c>
      <c r="F4640" s="3">
        <v>35</v>
      </c>
      <c r="G4640" s="3" t="s">
        <v>40</v>
      </c>
      <c r="H4640" s="3" t="s">
        <v>21</v>
      </c>
      <c r="I4640" s="3" t="s">
        <v>22</v>
      </c>
      <c r="J4640" s="3" t="s">
        <v>21</v>
      </c>
      <c r="K4640" s="3"/>
      <c r="L4640" s="3" t="s">
        <v>104</v>
      </c>
      <c r="M4640" s="3" t="s">
        <v>266</v>
      </c>
      <c r="N4640" s="3">
        <v>38</v>
      </c>
      <c r="O4640" s="3">
        <v>599</v>
      </c>
    </row>
    <row r="4641" spans="1:15" ht="17.100000000000001">
      <c r="A4641" s="3" t="s">
        <v>5572</v>
      </c>
      <c r="B4641" s="3" t="s">
        <v>81</v>
      </c>
      <c r="C4641" s="3" t="s">
        <v>68</v>
      </c>
      <c r="D4641" s="3" t="s">
        <v>18</v>
      </c>
      <c r="E4641" s="3" t="s">
        <v>19</v>
      </c>
      <c r="F4641" s="3">
        <v>35</v>
      </c>
      <c r="G4641" s="3" t="s">
        <v>154</v>
      </c>
      <c r="H4641" s="3" t="s">
        <v>21</v>
      </c>
      <c r="I4641" s="3" t="s">
        <v>22</v>
      </c>
      <c r="J4641" s="3" t="s">
        <v>21</v>
      </c>
      <c r="K4641" s="3"/>
      <c r="L4641" s="3" t="s">
        <v>247</v>
      </c>
      <c r="M4641" s="3" t="s">
        <v>324</v>
      </c>
      <c r="N4641" s="3">
        <v>28</v>
      </c>
      <c r="O4641" s="3">
        <v>533</v>
      </c>
    </row>
    <row r="4642" spans="1:15" ht="17.100000000000001">
      <c r="A4642" s="3" t="s">
        <v>5573</v>
      </c>
      <c r="B4642" s="3" t="s">
        <v>81</v>
      </c>
      <c r="C4642" s="3" t="s">
        <v>48</v>
      </c>
      <c r="D4642" s="3" t="s">
        <v>18</v>
      </c>
      <c r="E4642" s="3" t="s">
        <v>19</v>
      </c>
      <c r="F4642" s="3">
        <v>35</v>
      </c>
      <c r="G4642" s="3" t="s">
        <v>253</v>
      </c>
      <c r="H4642" s="3" t="s">
        <v>21</v>
      </c>
      <c r="I4642" s="3" t="s">
        <v>22</v>
      </c>
      <c r="J4642" s="3" t="s">
        <v>21</v>
      </c>
      <c r="K4642" s="3"/>
      <c r="L4642" s="3" t="s">
        <v>333</v>
      </c>
      <c r="M4642" s="3" t="s">
        <v>147</v>
      </c>
      <c r="N4642" s="3">
        <v>35</v>
      </c>
      <c r="O4642" s="3">
        <v>517</v>
      </c>
    </row>
    <row r="4643" spans="1:15" ht="17.100000000000001">
      <c r="A4643" s="3" t="s">
        <v>5574</v>
      </c>
      <c r="B4643" s="3" t="s">
        <v>36</v>
      </c>
      <c r="C4643" s="3" t="s">
        <v>455</v>
      </c>
      <c r="D4643" s="3" t="s">
        <v>38</v>
      </c>
      <c r="E4643" s="3" t="s">
        <v>39</v>
      </c>
      <c r="F4643" s="3">
        <v>35</v>
      </c>
      <c r="G4643" s="3" t="s">
        <v>113</v>
      </c>
      <c r="H4643" s="3" t="s">
        <v>21</v>
      </c>
      <c r="I4643" s="3" t="s">
        <v>22</v>
      </c>
      <c r="J4643" s="3" t="s">
        <v>21</v>
      </c>
      <c r="K4643" s="3"/>
      <c r="L4643" s="3" t="s">
        <v>160</v>
      </c>
      <c r="M4643" s="3" t="s">
        <v>306</v>
      </c>
      <c r="N4643" s="3">
        <v>41</v>
      </c>
      <c r="O4643" s="3">
        <v>571</v>
      </c>
    </row>
    <row r="4644" spans="1:15" ht="17.100000000000001">
      <c r="A4644" s="3" t="s">
        <v>5575</v>
      </c>
      <c r="B4644" s="3" t="s">
        <v>72</v>
      </c>
      <c r="C4644" s="3"/>
      <c r="D4644" s="3" t="s">
        <v>20</v>
      </c>
      <c r="E4644" s="3" t="s">
        <v>339</v>
      </c>
      <c r="F4644" s="3">
        <v>35</v>
      </c>
      <c r="G4644" s="3" t="s">
        <v>5576</v>
      </c>
      <c r="H4644" s="3" t="s">
        <v>21</v>
      </c>
      <c r="I4644" s="3" t="s">
        <v>22</v>
      </c>
      <c r="J4644" s="3" t="s">
        <v>21</v>
      </c>
      <c r="K4644" s="3"/>
      <c r="L4644" s="3" t="s">
        <v>49</v>
      </c>
      <c r="M4644" s="3" t="s">
        <v>173</v>
      </c>
      <c r="N4644" s="3">
        <v>12</v>
      </c>
      <c r="O4644" s="3">
        <v>436</v>
      </c>
    </row>
    <row r="4645" spans="1:15" ht="17.100000000000001">
      <c r="A4645" s="3" t="s">
        <v>5577</v>
      </c>
      <c r="B4645" s="3" t="s">
        <v>946</v>
      </c>
      <c r="C4645" s="3" t="s">
        <v>541</v>
      </c>
      <c r="D4645" s="3" t="s">
        <v>20</v>
      </c>
      <c r="E4645" s="3" t="s">
        <v>339</v>
      </c>
      <c r="F4645" s="3">
        <v>35</v>
      </c>
      <c r="G4645" s="3" t="s">
        <v>364</v>
      </c>
      <c r="H4645" s="3" t="s">
        <v>21</v>
      </c>
      <c r="I4645" s="3" t="s">
        <v>22</v>
      </c>
      <c r="J4645" s="3" t="s">
        <v>21</v>
      </c>
      <c r="K4645" s="3"/>
      <c r="L4645" s="3" t="s">
        <v>160</v>
      </c>
      <c r="M4645" s="3" t="s">
        <v>88</v>
      </c>
      <c r="N4645" s="3">
        <v>21</v>
      </c>
      <c r="O4645" s="3">
        <v>561</v>
      </c>
    </row>
    <row r="4646" spans="1:15" ht="17.100000000000001">
      <c r="A4646" s="3" t="s">
        <v>5578</v>
      </c>
      <c r="B4646" s="3" t="s">
        <v>166</v>
      </c>
      <c r="C4646" s="3" t="s">
        <v>592</v>
      </c>
      <c r="D4646" s="3" t="s">
        <v>20</v>
      </c>
      <c r="E4646" s="3" t="s">
        <v>339</v>
      </c>
      <c r="F4646" s="3">
        <v>35</v>
      </c>
      <c r="G4646" s="3" t="s">
        <v>112</v>
      </c>
      <c r="H4646" s="3" t="s">
        <v>21</v>
      </c>
      <c r="I4646" s="3" t="s">
        <v>22</v>
      </c>
      <c r="J4646" s="3" t="s">
        <v>21</v>
      </c>
      <c r="K4646" s="3" t="s">
        <v>340</v>
      </c>
      <c r="L4646" s="3" t="s">
        <v>333</v>
      </c>
      <c r="M4646" s="3" t="s">
        <v>367</v>
      </c>
      <c r="N4646" s="3">
        <v>0</v>
      </c>
      <c r="O4646" s="3">
        <v>2</v>
      </c>
    </row>
    <row r="4647" spans="1:15" ht="17.100000000000001">
      <c r="A4647" s="3" t="s">
        <v>5579</v>
      </c>
      <c r="B4647" s="3" t="s">
        <v>337</v>
      </c>
      <c r="C4647" s="3" t="s">
        <v>136</v>
      </c>
      <c r="D4647" s="3" t="s">
        <v>91</v>
      </c>
      <c r="E4647" s="3" t="s">
        <v>92</v>
      </c>
      <c r="F4647" s="3">
        <v>35</v>
      </c>
      <c r="G4647" s="3" t="s">
        <v>136</v>
      </c>
      <c r="H4647" s="3" t="s">
        <v>21</v>
      </c>
      <c r="I4647" s="3" t="s">
        <v>22</v>
      </c>
      <c r="J4647" s="3" t="s">
        <v>21</v>
      </c>
      <c r="K4647" s="3"/>
      <c r="L4647" s="3" t="s">
        <v>333</v>
      </c>
      <c r="M4647" s="3" t="s">
        <v>324</v>
      </c>
      <c r="N4647" s="3">
        <v>8</v>
      </c>
      <c r="O4647" s="3">
        <v>309</v>
      </c>
    </row>
    <row r="4648" spans="1:15" ht="17.100000000000001">
      <c r="A4648" s="3" t="s">
        <v>5580</v>
      </c>
      <c r="B4648" s="3" t="s">
        <v>166</v>
      </c>
      <c r="C4648" s="3" t="s">
        <v>98</v>
      </c>
      <c r="D4648" s="3" t="s">
        <v>91</v>
      </c>
      <c r="E4648" s="3" t="s">
        <v>92</v>
      </c>
      <c r="F4648" s="3">
        <v>35</v>
      </c>
      <c r="G4648" s="3" t="s">
        <v>3088</v>
      </c>
      <c r="H4648" s="3" t="s">
        <v>21</v>
      </c>
      <c r="I4648" s="3" t="s">
        <v>22</v>
      </c>
      <c r="J4648" s="3" t="s">
        <v>21</v>
      </c>
      <c r="K4648" s="3"/>
      <c r="L4648" s="3" t="s">
        <v>108</v>
      </c>
      <c r="M4648" s="3" t="s">
        <v>2154</v>
      </c>
      <c r="N4648" s="3">
        <v>0</v>
      </c>
      <c r="O4648" s="3">
        <v>538</v>
      </c>
    </row>
    <row r="4649" spans="1:15" ht="17.100000000000001">
      <c r="A4649" s="3" t="s">
        <v>5581</v>
      </c>
      <c r="B4649" s="3" t="s">
        <v>278</v>
      </c>
      <c r="C4649" s="3" t="s">
        <v>234</v>
      </c>
      <c r="D4649" s="3" t="s">
        <v>38</v>
      </c>
      <c r="E4649" s="3" t="s">
        <v>39</v>
      </c>
      <c r="F4649" s="3">
        <v>35</v>
      </c>
      <c r="G4649" s="3" t="s">
        <v>103</v>
      </c>
      <c r="H4649" s="3" t="s">
        <v>21</v>
      </c>
      <c r="I4649" s="3" t="s">
        <v>22</v>
      </c>
      <c r="J4649" s="3" t="s">
        <v>21</v>
      </c>
      <c r="K4649" s="3"/>
      <c r="L4649" s="3" t="s">
        <v>49</v>
      </c>
      <c r="M4649" s="3" t="s">
        <v>1090</v>
      </c>
      <c r="N4649" s="3">
        <v>61</v>
      </c>
      <c r="O4649" s="3">
        <v>390</v>
      </c>
    </row>
    <row r="4650" spans="1:15" ht="17.100000000000001">
      <c r="A4650" s="3" t="s">
        <v>4229</v>
      </c>
      <c r="B4650" s="3" t="s">
        <v>166</v>
      </c>
      <c r="C4650" s="3" t="s">
        <v>43</v>
      </c>
      <c r="D4650" s="3" t="s">
        <v>38</v>
      </c>
      <c r="E4650" s="3" t="s">
        <v>39</v>
      </c>
      <c r="F4650" s="3">
        <v>35</v>
      </c>
      <c r="G4650" s="3" t="s">
        <v>74</v>
      </c>
      <c r="H4650" s="3" t="s">
        <v>21</v>
      </c>
      <c r="I4650" s="3" t="s">
        <v>22</v>
      </c>
      <c r="J4650" s="3" t="s">
        <v>21</v>
      </c>
      <c r="K4650" s="3"/>
      <c r="L4650" s="3" t="s">
        <v>108</v>
      </c>
      <c r="M4650" s="3" t="s">
        <v>2215</v>
      </c>
      <c r="N4650" s="3">
        <v>0</v>
      </c>
      <c r="O4650" s="3">
        <v>269</v>
      </c>
    </row>
    <row r="4651" spans="1:15" ht="17.100000000000001">
      <c r="A4651" s="3" t="s">
        <v>5582</v>
      </c>
      <c r="B4651" s="3" t="s">
        <v>166</v>
      </c>
      <c r="C4651" s="3" t="s">
        <v>3064</v>
      </c>
      <c r="D4651" s="3" t="s">
        <v>20</v>
      </c>
      <c r="E4651" s="3" t="s">
        <v>339</v>
      </c>
      <c r="F4651" s="3">
        <v>35</v>
      </c>
      <c r="G4651" s="3" t="s">
        <v>294</v>
      </c>
      <c r="H4651" s="3" t="s">
        <v>21</v>
      </c>
      <c r="I4651" s="3" t="s">
        <v>22</v>
      </c>
      <c r="J4651" s="3" t="s">
        <v>21</v>
      </c>
      <c r="K4651" s="3"/>
      <c r="L4651" s="3" t="s">
        <v>247</v>
      </c>
      <c r="M4651" s="3" t="s">
        <v>367</v>
      </c>
      <c r="N4651" s="3">
        <v>0</v>
      </c>
      <c r="O4651" s="3">
        <v>310</v>
      </c>
    </row>
    <row r="4652" spans="1:15" ht="17.100000000000001">
      <c r="A4652" s="3" t="s">
        <v>5583</v>
      </c>
      <c r="B4652" s="3" t="s">
        <v>81</v>
      </c>
      <c r="C4652" s="3" t="s">
        <v>43</v>
      </c>
      <c r="D4652" s="3" t="s">
        <v>38</v>
      </c>
      <c r="E4652" s="3" t="s">
        <v>39</v>
      </c>
      <c r="F4652" s="3">
        <v>35</v>
      </c>
      <c r="G4652" s="3" t="s">
        <v>1237</v>
      </c>
      <c r="H4652" s="3" t="s">
        <v>21</v>
      </c>
      <c r="I4652" s="3" t="s">
        <v>22</v>
      </c>
      <c r="J4652" s="3" t="s">
        <v>21</v>
      </c>
      <c r="K4652" s="3"/>
      <c r="L4652" s="3" t="s">
        <v>49</v>
      </c>
      <c r="M4652" s="3" t="s">
        <v>173</v>
      </c>
      <c r="N4652" s="3">
        <v>40</v>
      </c>
      <c r="O4652" s="3">
        <v>595</v>
      </c>
    </row>
    <row r="4653" spans="1:15" ht="17.100000000000001">
      <c r="A4653" s="3" t="s">
        <v>5584</v>
      </c>
      <c r="B4653" s="3" t="s">
        <v>102</v>
      </c>
      <c r="C4653" s="3" t="s">
        <v>177</v>
      </c>
      <c r="D4653" s="3" t="s">
        <v>18</v>
      </c>
      <c r="E4653" s="3" t="s">
        <v>19</v>
      </c>
      <c r="F4653" s="3">
        <v>35</v>
      </c>
      <c r="G4653" s="3" t="s">
        <v>1838</v>
      </c>
      <c r="H4653" s="3" t="s">
        <v>21</v>
      </c>
      <c r="I4653" s="3" t="s">
        <v>22</v>
      </c>
      <c r="J4653" s="3" t="s">
        <v>21</v>
      </c>
      <c r="K4653" s="3"/>
      <c r="L4653" s="3" t="s">
        <v>218</v>
      </c>
      <c r="M4653" s="3" t="s">
        <v>109</v>
      </c>
      <c r="N4653" s="3">
        <v>9</v>
      </c>
      <c r="O4653" s="3">
        <v>478</v>
      </c>
    </row>
    <row r="4654" spans="1:15" ht="17.100000000000001">
      <c r="A4654" s="3" t="s">
        <v>5585</v>
      </c>
      <c r="B4654" s="3" t="s">
        <v>81</v>
      </c>
      <c r="C4654" s="3" t="s">
        <v>455</v>
      </c>
      <c r="D4654" s="3" t="s">
        <v>38</v>
      </c>
      <c r="E4654" s="3" t="s">
        <v>39</v>
      </c>
      <c r="F4654" s="3">
        <v>35</v>
      </c>
      <c r="G4654" s="3" t="s">
        <v>1699</v>
      </c>
      <c r="H4654" s="3" t="s">
        <v>21</v>
      </c>
      <c r="I4654" s="3" t="s">
        <v>22</v>
      </c>
      <c r="J4654" s="3" t="s">
        <v>21</v>
      </c>
      <c r="K4654" s="3"/>
      <c r="L4654" s="3" t="s">
        <v>3080</v>
      </c>
      <c r="M4654" s="3" t="s">
        <v>367</v>
      </c>
      <c r="N4654" s="3">
        <v>46</v>
      </c>
      <c r="O4654" s="3">
        <v>441</v>
      </c>
    </row>
    <row r="4655" spans="1:15" ht="17.100000000000001">
      <c r="A4655" s="3" t="s">
        <v>5586</v>
      </c>
      <c r="B4655" s="3" t="s">
        <v>36</v>
      </c>
      <c r="C4655" s="3"/>
      <c r="D4655" s="3" t="s">
        <v>20</v>
      </c>
      <c r="E4655" s="3" t="s">
        <v>339</v>
      </c>
      <c r="F4655" s="3">
        <v>35</v>
      </c>
      <c r="G4655" s="3" t="s">
        <v>285</v>
      </c>
      <c r="H4655" s="3" t="s">
        <v>21</v>
      </c>
      <c r="I4655" s="3" t="s">
        <v>22</v>
      </c>
      <c r="J4655" s="3" t="s">
        <v>21</v>
      </c>
      <c r="K4655" s="3"/>
      <c r="L4655" s="3" t="s">
        <v>44</v>
      </c>
      <c r="M4655" s="3" t="s">
        <v>205</v>
      </c>
      <c r="N4655" s="3">
        <v>31</v>
      </c>
      <c r="O4655" s="3">
        <v>392</v>
      </c>
    </row>
    <row r="4656" spans="1:15" ht="17.100000000000001">
      <c r="A4656" s="3" t="s">
        <v>5587</v>
      </c>
      <c r="B4656" s="3" t="s">
        <v>16</v>
      </c>
      <c r="C4656" s="3" t="s">
        <v>236</v>
      </c>
      <c r="D4656" s="3" t="s">
        <v>91</v>
      </c>
      <c r="E4656" s="3" t="s">
        <v>92</v>
      </c>
      <c r="F4656" s="3">
        <v>35</v>
      </c>
      <c r="G4656" s="3" t="s">
        <v>5588</v>
      </c>
      <c r="H4656" s="3" t="s">
        <v>21</v>
      </c>
      <c r="I4656" s="3" t="s">
        <v>22</v>
      </c>
      <c r="J4656" s="3" t="s">
        <v>21</v>
      </c>
      <c r="K4656" s="3"/>
      <c r="L4656" s="3" t="s">
        <v>108</v>
      </c>
      <c r="M4656" s="3" t="s">
        <v>266</v>
      </c>
      <c r="N4656" s="3">
        <v>110</v>
      </c>
      <c r="O4656" s="3">
        <v>470</v>
      </c>
    </row>
    <row r="4657" spans="1:15" ht="17.100000000000001">
      <c r="A4657" s="3" t="s">
        <v>5502</v>
      </c>
      <c r="B4657" s="3" t="s">
        <v>166</v>
      </c>
      <c r="C4657" s="3"/>
      <c r="D4657" s="3" t="s">
        <v>20</v>
      </c>
      <c r="E4657" s="3" t="s">
        <v>339</v>
      </c>
      <c r="F4657" s="3">
        <v>35</v>
      </c>
      <c r="G4657" s="3" t="s">
        <v>155</v>
      </c>
      <c r="H4657" s="3" t="s">
        <v>21</v>
      </c>
      <c r="I4657" s="3" t="s">
        <v>22</v>
      </c>
      <c r="J4657" s="3" t="s">
        <v>21</v>
      </c>
      <c r="K4657" s="3"/>
      <c r="L4657" s="3" t="s">
        <v>467</v>
      </c>
      <c r="M4657" s="3" t="s">
        <v>3224</v>
      </c>
      <c r="N4657" s="3">
        <v>1</v>
      </c>
      <c r="O4657" s="3">
        <v>421</v>
      </c>
    </row>
    <row r="4658" spans="1:15" ht="17.100000000000001">
      <c r="A4658" s="3" t="s">
        <v>5589</v>
      </c>
      <c r="B4658" s="3" t="s">
        <v>102</v>
      </c>
      <c r="C4658" s="3" t="s">
        <v>669</v>
      </c>
      <c r="D4658" s="3" t="s">
        <v>62</v>
      </c>
      <c r="E4658" s="3" t="s">
        <v>63</v>
      </c>
      <c r="F4658" s="3">
        <v>35</v>
      </c>
      <c r="G4658" s="3" t="s">
        <v>113</v>
      </c>
      <c r="H4658" s="3" t="s">
        <v>21</v>
      </c>
      <c r="I4658" s="3" t="s">
        <v>22</v>
      </c>
      <c r="J4658" s="3" t="s">
        <v>21</v>
      </c>
      <c r="K4658" s="3"/>
      <c r="L4658" s="3" t="s">
        <v>87</v>
      </c>
      <c r="M4658" s="3" t="s">
        <v>173</v>
      </c>
      <c r="N4658" s="3">
        <v>4</v>
      </c>
      <c r="O4658" s="3">
        <v>302</v>
      </c>
    </row>
    <row r="4659" spans="1:15" ht="17.100000000000001">
      <c r="A4659" s="3" t="s">
        <v>5590</v>
      </c>
      <c r="B4659" s="3" t="s">
        <v>16</v>
      </c>
      <c r="C4659" s="3" t="s">
        <v>162</v>
      </c>
      <c r="D4659" s="3" t="s">
        <v>18</v>
      </c>
      <c r="E4659" s="3" t="s">
        <v>19</v>
      </c>
      <c r="F4659" s="3">
        <v>35</v>
      </c>
      <c r="G4659" s="3" t="s">
        <v>947</v>
      </c>
      <c r="H4659" s="3" t="s">
        <v>21</v>
      </c>
      <c r="I4659" s="3" t="s">
        <v>22</v>
      </c>
      <c r="J4659" s="3" t="s">
        <v>21</v>
      </c>
      <c r="K4659" s="3"/>
      <c r="L4659" s="3" t="s">
        <v>247</v>
      </c>
      <c r="M4659" s="3" t="s">
        <v>50</v>
      </c>
      <c r="N4659" s="3">
        <v>116</v>
      </c>
      <c r="O4659" s="3">
        <v>319</v>
      </c>
    </row>
    <row r="4660" spans="1:15" ht="17.100000000000001">
      <c r="A4660" s="3" t="s">
        <v>5591</v>
      </c>
      <c r="B4660" s="3" t="s">
        <v>67</v>
      </c>
      <c r="C4660" s="3" t="s">
        <v>5592</v>
      </c>
      <c r="D4660" s="3" t="s">
        <v>20</v>
      </c>
      <c r="E4660" s="3" t="s">
        <v>4124</v>
      </c>
      <c r="F4660" s="3">
        <v>35</v>
      </c>
      <c r="G4660" s="3" t="s">
        <v>74</v>
      </c>
      <c r="H4660" s="3" t="s">
        <v>21</v>
      </c>
      <c r="I4660" s="3" t="s">
        <v>22</v>
      </c>
      <c r="J4660" s="3" t="s">
        <v>21</v>
      </c>
      <c r="K4660" s="3"/>
      <c r="L4660" s="3" t="s">
        <v>49</v>
      </c>
      <c r="M4660" s="3" t="s">
        <v>139</v>
      </c>
      <c r="N4660" s="3">
        <v>51</v>
      </c>
      <c r="O4660" s="3">
        <v>318</v>
      </c>
    </row>
    <row r="4661" spans="1:15" ht="17.100000000000001">
      <c r="A4661" s="3" t="s">
        <v>5593</v>
      </c>
      <c r="B4661" s="3" t="s">
        <v>81</v>
      </c>
      <c r="C4661" s="3" t="s">
        <v>579</v>
      </c>
      <c r="D4661" s="3" t="s">
        <v>91</v>
      </c>
      <c r="E4661" s="3" t="s">
        <v>92</v>
      </c>
      <c r="F4661" s="3">
        <v>36</v>
      </c>
      <c r="G4661" s="3" t="s">
        <v>5594</v>
      </c>
      <c r="H4661" s="3" t="s">
        <v>21</v>
      </c>
      <c r="I4661" s="3" t="s">
        <v>22</v>
      </c>
      <c r="J4661" s="3" t="s">
        <v>21</v>
      </c>
      <c r="K4661" s="3"/>
      <c r="L4661" s="3" t="s">
        <v>87</v>
      </c>
      <c r="M4661" s="3" t="s">
        <v>109</v>
      </c>
      <c r="N4661" s="3">
        <v>14</v>
      </c>
      <c r="O4661" s="3">
        <v>381</v>
      </c>
    </row>
    <row r="4662" spans="1:15" ht="17.100000000000001">
      <c r="A4662" s="3" t="s">
        <v>5595</v>
      </c>
      <c r="B4662" s="3" t="s">
        <v>166</v>
      </c>
      <c r="C4662" s="3" t="s">
        <v>4822</v>
      </c>
      <c r="D4662" s="3" t="s">
        <v>20</v>
      </c>
      <c r="E4662" s="3" t="s">
        <v>3694</v>
      </c>
      <c r="F4662" s="3">
        <v>36</v>
      </c>
      <c r="G4662" s="3" t="s">
        <v>669</v>
      </c>
      <c r="H4662" s="3" t="s">
        <v>21</v>
      </c>
      <c r="I4662" s="3" t="s">
        <v>22</v>
      </c>
      <c r="J4662" s="3" t="s">
        <v>21</v>
      </c>
      <c r="K4662" s="3" t="s">
        <v>5596</v>
      </c>
      <c r="L4662" s="3" t="s">
        <v>333</v>
      </c>
      <c r="M4662" s="3" t="s">
        <v>347</v>
      </c>
      <c r="N4662" s="3">
        <v>0</v>
      </c>
      <c r="O4662" s="3">
        <v>365</v>
      </c>
    </row>
    <row r="4663" spans="1:15" ht="17.100000000000001">
      <c r="A4663" s="3" t="s">
        <v>5597</v>
      </c>
      <c r="B4663" s="3" t="s">
        <v>3386</v>
      </c>
      <c r="C4663" s="3"/>
      <c r="D4663" s="3" t="s">
        <v>20</v>
      </c>
      <c r="E4663" s="3" t="s">
        <v>339</v>
      </c>
      <c r="F4663" s="3">
        <v>36</v>
      </c>
      <c r="G4663" s="3" t="s">
        <v>157</v>
      </c>
      <c r="H4663" s="3" t="s">
        <v>21</v>
      </c>
      <c r="I4663" s="3" t="s">
        <v>22</v>
      </c>
      <c r="J4663" s="3" t="s">
        <v>21</v>
      </c>
      <c r="K4663" s="3"/>
      <c r="L4663" s="3" t="s">
        <v>218</v>
      </c>
      <c r="M4663" s="3" t="s">
        <v>50</v>
      </c>
      <c r="N4663" s="3">
        <v>28</v>
      </c>
      <c r="O4663" s="3">
        <v>608</v>
      </c>
    </row>
    <row r="4664" spans="1:15" ht="17.100000000000001">
      <c r="A4664" s="3" t="s">
        <v>5598</v>
      </c>
      <c r="B4664" s="3" t="s">
        <v>42</v>
      </c>
      <c r="C4664" s="3"/>
      <c r="D4664" s="3" t="s">
        <v>20</v>
      </c>
      <c r="E4664" s="3" t="s">
        <v>339</v>
      </c>
      <c r="F4664" s="3">
        <v>36</v>
      </c>
      <c r="G4664" s="3" t="s">
        <v>74</v>
      </c>
      <c r="H4664" s="3" t="s">
        <v>21</v>
      </c>
      <c r="I4664" s="3" t="s">
        <v>22</v>
      </c>
      <c r="J4664" s="3" t="s">
        <v>21</v>
      </c>
      <c r="K4664" s="3"/>
      <c r="L4664" s="3" t="s">
        <v>44</v>
      </c>
      <c r="M4664" s="3" t="s">
        <v>266</v>
      </c>
      <c r="N4664" s="3">
        <v>32</v>
      </c>
      <c r="O4664" s="3">
        <v>317</v>
      </c>
    </row>
    <row r="4665" spans="1:15" ht="17.100000000000001">
      <c r="A4665" s="3" t="s">
        <v>5599</v>
      </c>
      <c r="B4665" s="3" t="s">
        <v>457</v>
      </c>
      <c r="C4665" s="3" t="s">
        <v>27</v>
      </c>
      <c r="D4665" s="3" t="s">
        <v>18</v>
      </c>
      <c r="E4665" s="3" t="s">
        <v>19</v>
      </c>
      <c r="F4665" s="3">
        <v>36</v>
      </c>
      <c r="G4665" s="3" t="s">
        <v>57</v>
      </c>
      <c r="H4665" s="3" t="s">
        <v>21</v>
      </c>
      <c r="I4665" s="3" t="s">
        <v>22</v>
      </c>
      <c r="J4665" s="3" t="s">
        <v>21</v>
      </c>
      <c r="K4665" s="3"/>
      <c r="L4665" s="3" t="s">
        <v>247</v>
      </c>
      <c r="M4665" s="3" t="s">
        <v>347</v>
      </c>
      <c r="N4665" s="3">
        <v>120</v>
      </c>
      <c r="O4665" s="3">
        <v>517</v>
      </c>
    </row>
    <row r="4666" spans="1:15" ht="17.100000000000001">
      <c r="A4666" s="3" t="s">
        <v>5600</v>
      </c>
      <c r="B4666" s="3" t="s">
        <v>36</v>
      </c>
      <c r="C4666" s="3" t="s">
        <v>79</v>
      </c>
      <c r="D4666" s="3" t="s">
        <v>18</v>
      </c>
      <c r="E4666" s="3" t="s">
        <v>19</v>
      </c>
      <c r="F4666" s="3">
        <v>36</v>
      </c>
      <c r="G4666" s="3" t="s">
        <v>785</v>
      </c>
      <c r="H4666" s="3" t="s">
        <v>21</v>
      </c>
      <c r="I4666" s="3" t="s">
        <v>22</v>
      </c>
      <c r="J4666" s="3" t="s">
        <v>21</v>
      </c>
      <c r="K4666" s="3"/>
      <c r="L4666" s="3" t="s">
        <v>49</v>
      </c>
      <c r="M4666" s="3" t="s">
        <v>205</v>
      </c>
      <c r="N4666" s="3">
        <v>32</v>
      </c>
      <c r="O4666" s="3">
        <v>645</v>
      </c>
    </row>
    <row r="4667" spans="1:15" ht="17.100000000000001">
      <c r="A4667" s="3" t="s">
        <v>5601</v>
      </c>
      <c r="B4667" s="3" t="s">
        <v>36</v>
      </c>
      <c r="C4667" s="3" t="s">
        <v>1146</v>
      </c>
      <c r="D4667" s="3" t="s">
        <v>20</v>
      </c>
      <c r="E4667" s="3" t="s">
        <v>339</v>
      </c>
      <c r="F4667" s="3">
        <v>36</v>
      </c>
      <c r="G4667" s="3" t="s">
        <v>4565</v>
      </c>
      <c r="H4667" s="3" t="s">
        <v>21</v>
      </c>
      <c r="I4667" s="3" t="s">
        <v>22</v>
      </c>
      <c r="J4667" s="3" t="s">
        <v>21</v>
      </c>
      <c r="K4667" s="3" t="s">
        <v>421</v>
      </c>
      <c r="L4667" s="3" t="s">
        <v>104</v>
      </c>
      <c r="M4667" s="3" t="s">
        <v>50</v>
      </c>
      <c r="N4667" s="3">
        <v>90</v>
      </c>
      <c r="O4667" s="3">
        <v>522</v>
      </c>
    </row>
    <row r="4668" spans="1:15" ht="17.100000000000001">
      <c r="A4668" s="3" t="s">
        <v>5502</v>
      </c>
      <c r="B4668" s="3" t="s">
        <v>81</v>
      </c>
      <c r="C4668" s="3" t="s">
        <v>284</v>
      </c>
      <c r="D4668" s="3" t="s">
        <v>91</v>
      </c>
      <c r="E4668" s="3" t="s">
        <v>92</v>
      </c>
      <c r="F4668" s="3">
        <v>36</v>
      </c>
      <c r="G4668" s="3" t="s">
        <v>271</v>
      </c>
      <c r="H4668" s="3" t="s">
        <v>21</v>
      </c>
      <c r="I4668" s="3" t="s">
        <v>22</v>
      </c>
      <c r="J4668" s="3" t="s">
        <v>21</v>
      </c>
      <c r="K4668" s="3"/>
      <c r="L4668" s="3" t="s">
        <v>160</v>
      </c>
      <c r="M4668" s="3" t="s">
        <v>306</v>
      </c>
      <c r="N4668" s="3">
        <v>12</v>
      </c>
      <c r="O4668" s="3">
        <v>632</v>
      </c>
    </row>
    <row r="4669" spans="1:15" ht="17.100000000000001">
      <c r="A4669" s="3" t="s">
        <v>5602</v>
      </c>
      <c r="B4669" s="3" t="s">
        <v>360</v>
      </c>
      <c r="C4669" s="3" t="s">
        <v>98</v>
      </c>
      <c r="D4669" s="3" t="s">
        <v>91</v>
      </c>
      <c r="E4669" s="3" t="s">
        <v>92</v>
      </c>
      <c r="F4669" s="3">
        <v>36</v>
      </c>
      <c r="G4669" s="3" t="s">
        <v>330</v>
      </c>
      <c r="H4669" s="3" t="s">
        <v>21</v>
      </c>
      <c r="I4669" s="3" t="s">
        <v>22</v>
      </c>
      <c r="J4669" s="3" t="s">
        <v>21</v>
      </c>
      <c r="K4669" s="3"/>
      <c r="L4669" s="3" t="s">
        <v>104</v>
      </c>
      <c r="M4669" s="3" t="s">
        <v>306</v>
      </c>
      <c r="N4669" s="3">
        <v>29</v>
      </c>
      <c r="O4669" s="3">
        <v>512</v>
      </c>
    </row>
    <row r="4670" spans="1:15" ht="17.100000000000001">
      <c r="A4670" s="3" t="s">
        <v>5603</v>
      </c>
      <c r="B4670" s="3" t="s">
        <v>166</v>
      </c>
      <c r="C4670" s="3" t="s">
        <v>1146</v>
      </c>
      <c r="D4670" s="3" t="s">
        <v>20</v>
      </c>
      <c r="E4670" s="3" t="s">
        <v>339</v>
      </c>
      <c r="F4670" s="3">
        <v>36</v>
      </c>
      <c r="G4670" s="3" t="s">
        <v>1148</v>
      </c>
      <c r="H4670" s="3" t="s">
        <v>21</v>
      </c>
      <c r="I4670" s="3" t="s">
        <v>22</v>
      </c>
      <c r="J4670" s="3" t="s">
        <v>21</v>
      </c>
      <c r="K4670" s="3"/>
      <c r="L4670" s="3" t="s">
        <v>333</v>
      </c>
      <c r="M4670" s="3" t="s">
        <v>3224</v>
      </c>
      <c r="N4670" s="3">
        <v>1</v>
      </c>
      <c r="O4670" s="3">
        <v>543</v>
      </c>
    </row>
    <row r="4671" spans="1:15" ht="17.100000000000001">
      <c r="A4671" s="3" t="s">
        <v>5604</v>
      </c>
      <c r="B4671" s="3" t="s">
        <v>16</v>
      </c>
      <c r="C4671" s="3" t="s">
        <v>402</v>
      </c>
      <c r="D4671" s="3" t="s">
        <v>38</v>
      </c>
      <c r="E4671" s="3" t="s">
        <v>39</v>
      </c>
      <c r="F4671" s="3">
        <v>36</v>
      </c>
      <c r="G4671" s="3" t="s">
        <v>57</v>
      </c>
      <c r="H4671" s="3" t="s">
        <v>21</v>
      </c>
      <c r="I4671" s="3" t="s">
        <v>22</v>
      </c>
      <c r="J4671" s="3" t="s">
        <v>21</v>
      </c>
      <c r="K4671" s="3"/>
      <c r="L4671" s="3" t="s">
        <v>49</v>
      </c>
      <c r="M4671" s="3" t="s">
        <v>347</v>
      </c>
      <c r="N4671" s="3">
        <v>171</v>
      </c>
      <c r="O4671" s="3">
        <v>560</v>
      </c>
    </row>
    <row r="4672" spans="1:15" ht="17.100000000000001">
      <c r="A4672" s="3" t="s">
        <v>5605</v>
      </c>
      <c r="B4672" s="3" t="s">
        <v>81</v>
      </c>
      <c r="C4672" s="3" t="s">
        <v>17</v>
      </c>
      <c r="D4672" s="3" t="s">
        <v>18</v>
      </c>
      <c r="E4672" s="3" t="s">
        <v>19</v>
      </c>
      <c r="F4672" s="3">
        <v>36</v>
      </c>
      <c r="G4672" s="3" t="s">
        <v>294</v>
      </c>
      <c r="H4672" s="3" t="s">
        <v>21</v>
      </c>
      <c r="I4672" s="3" t="s">
        <v>22</v>
      </c>
      <c r="J4672" s="3" t="s">
        <v>21</v>
      </c>
      <c r="K4672" s="3"/>
      <c r="L4672" s="3" t="s">
        <v>108</v>
      </c>
      <c r="M4672" s="3" t="s">
        <v>2098</v>
      </c>
      <c r="N4672" s="3">
        <v>17</v>
      </c>
      <c r="O4672" s="3">
        <v>523</v>
      </c>
    </row>
    <row r="4673" spans="1:15" ht="17.100000000000001">
      <c r="A4673" s="3" t="s">
        <v>5606</v>
      </c>
      <c r="B4673" s="3" t="s">
        <v>42</v>
      </c>
      <c r="C4673" s="3" t="s">
        <v>3437</v>
      </c>
      <c r="D4673" s="3" t="s">
        <v>20</v>
      </c>
      <c r="E4673" s="3" t="s">
        <v>3438</v>
      </c>
      <c r="F4673" s="3">
        <v>37</v>
      </c>
      <c r="G4673" s="3" t="s">
        <v>1395</v>
      </c>
      <c r="H4673" s="3" t="s">
        <v>21</v>
      </c>
      <c r="I4673" s="3" t="s">
        <v>22</v>
      </c>
      <c r="J4673" s="3" t="s">
        <v>21</v>
      </c>
      <c r="K4673" s="3"/>
      <c r="L4673" s="3" t="s">
        <v>75</v>
      </c>
      <c r="M4673" s="3" t="s">
        <v>1090</v>
      </c>
      <c r="N4673" s="3">
        <v>178</v>
      </c>
      <c r="O4673" s="3">
        <v>634</v>
      </c>
    </row>
    <row r="4674" spans="1:15" ht="17.100000000000001">
      <c r="A4674" s="3" t="s">
        <v>5607</v>
      </c>
      <c r="B4674" s="3" t="s">
        <v>166</v>
      </c>
      <c r="C4674" s="3" t="s">
        <v>121</v>
      </c>
      <c r="D4674" s="3" t="s">
        <v>18</v>
      </c>
      <c r="E4674" s="3" t="s">
        <v>19</v>
      </c>
      <c r="F4674" s="3">
        <v>37</v>
      </c>
      <c r="G4674" s="3" t="s">
        <v>86</v>
      </c>
      <c r="H4674" s="3" t="s">
        <v>21</v>
      </c>
      <c r="I4674" s="3" t="s">
        <v>22</v>
      </c>
      <c r="J4674" s="3" t="s">
        <v>21</v>
      </c>
      <c r="K4674" s="3"/>
      <c r="L4674" s="3" t="s">
        <v>467</v>
      </c>
      <c r="M4674" s="3" t="s">
        <v>3224</v>
      </c>
      <c r="N4674" s="3">
        <v>0</v>
      </c>
      <c r="O4674" s="3">
        <v>439</v>
      </c>
    </row>
    <row r="4675" spans="1:15" ht="17.100000000000001">
      <c r="A4675" s="3" t="s">
        <v>5608</v>
      </c>
      <c r="B4675" s="3" t="s">
        <v>115</v>
      </c>
      <c r="C4675" s="3"/>
      <c r="D4675" s="3" t="s">
        <v>20</v>
      </c>
      <c r="E4675" s="3" t="s">
        <v>339</v>
      </c>
      <c r="F4675" s="3">
        <v>37</v>
      </c>
      <c r="G4675" s="3" t="s">
        <v>5335</v>
      </c>
      <c r="H4675" s="3" t="s">
        <v>21</v>
      </c>
      <c r="I4675" s="3" t="s">
        <v>22</v>
      </c>
      <c r="J4675" s="3" t="s">
        <v>21</v>
      </c>
      <c r="K4675" s="3"/>
      <c r="L4675" s="3" t="s">
        <v>218</v>
      </c>
      <c r="M4675" s="3" t="s">
        <v>306</v>
      </c>
      <c r="N4675" s="3">
        <v>47</v>
      </c>
      <c r="O4675" s="3">
        <v>526</v>
      </c>
    </row>
    <row r="4676" spans="1:15" ht="17.100000000000001">
      <c r="A4676" s="3" t="s">
        <v>5609</v>
      </c>
      <c r="B4676" s="3" t="s">
        <v>16</v>
      </c>
      <c r="C4676" s="3" t="s">
        <v>204</v>
      </c>
      <c r="D4676" s="3" t="s">
        <v>91</v>
      </c>
      <c r="E4676" s="3" t="s">
        <v>92</v>
      </c>
      <c r="F4676" s="3">
        <v>37</v>
      </c>
      <c r="G4676" s="3" t="s">
        <v>357</v>
      </c>
      <c r="H4676" s="3" t="s">
        <v>21</v>
      </c>
      <c r="I4676" s="3" t="s">
        <v>22</v>
      </c>
      <c r="J4676" s="3" t="s">
        <v>21</v>
      </c>
      <c r="K4676" s="3" t="s">
        <v>909</v>
      </c>
      <c r="L4676" s="3" t="s">
        <v>247</v>
      </c>
      <c r="M4676" s="3" t="s">
        <v>2945</v>
      </c>
      <c r="N4676" s="3">
        <v>128</v>
      </c>
      <c r="O4676" s="3">
        <v>603</v>
      </c>
    </row>
    <row r="4677" spans="1:15" ht="17.100000000000001">
      <c r="A4677" s="3" t="s">
        <v>5610</v>
      </c>
      <c r="B4677" s="3" t="s">
        <v>2246</v>
      </c>
      <c r="C4677" s="3" t="s">
        <v>37</v>
      </c>
      <c r="D4677" s="3" t="s">
        <v>38</v>
      </c>
      <c r="E4677" s="3" t="s">
        <v>39</v>
      </c>
      <c r="F4677" s="3">
        <v>37</v>
      </c>
      <c r="G4677" s="3" t="s">
        <v>40</v>
      </c>
      <c r="H4677" s="3" t="s">
        <v>21</v>
      </c>
      <c r="I4677" s="3" t="s">
        <v>22</v>
      </c>
      <c r="J4677" s="3" t="s">
        <v>21</v>
      </c>
      <c r="K4677" s="3"/>
      <c r="L4677" s="3" t="s">
        <v>49</v>
      </c>
      <c r="M4677" s="3" t="s">
        <v>227</v>
      </c>
      <c r="N4677" s="3">
        <v>53</v>
      </c>
      <c r="O4677" s="3">
        <v>632</v>
      </c>
    </row>
    <row r="4678" spans="1:15" ht="17.100000000000001">
      <c r="A4678" s="3" t="s">
        <v>5611</v>
      </c>
      <c r="B4678" s="3" t="s">
        <v>166</v>
      </c>
      <c r="C4678" s="3" t="s">
        <v>671</v>
      </c>
      <c r="D4678" s="3" t="s">
        <v>38</v>
      </c>
      <c r="E4678" s="3" t="s">
        <v>39</v>
      </c>
      <c r="F4678" s="3">
        <v>37</v>
      </c>
      <c r="G4678" s="3" t="s">
        <v>397</v>
      </c>
      <c r="H4678" s="3" t="s">
        <v>21</v>
      </c>
      <c r="I4678" s="3" t="s">
        <v>22</v>
      </c>
      <c r="J4678" s="3" t="s">
        <v>21</v>
      </c>
      <c r="K4678" s="3"/>
      <c r="L4678" s="3" t="s">
        <v>247</v>
      </c>
      <c r="M4678" s="3" t="s">
        <v>5612</v>
      </c>
      <c r="N4678" s="3">
        <v>0</v>
      </c>
      <c r="O4678" s="3">
        <v>308</v>
      </c>
    </row>
    <row r="4679" spans="1:15" ht="17.100000000000001">
      <c r="A4679" s="3" t="s">
        <v>3559</v>
      </c>
      <c r="B4679" s="3" t="s">
        <v>166</v>
      </c>
      <c r="C4679" s="3" t="s">
        <v>490</v>
      </c>
      <c r="D4679" s="3" t="s">
        <v>62</v>
      </c>
      <c r="E4679" s="3" t="s">
        <v>63</v>
      </c>
      <c r="F4679" s="3">
        <v>37</v>
      </c>
      <c r="G4679" s="3" t="s">
        <v>159</v>
      </c>
      <c r="H4679" s="3" t="s">
        <v>21</v>
      </c>
      <c r="I4679" s="3" t="s">
        <v>22</v>
      </c>
      <c r="J4679" s="3" t="s">
        <v>21</v>
      </c>
      <c r="K4679" s="3"/>
      <c r="L4679" s="3" t="s">
        <v>333</v>
      </c>
      <c r="M4679" s="3" t="s">
        <v>2215</v>
      </c>
      <c r="N4679" s="3">
        <v>0</v>
      </c>
      <c r="O4679" s="3">
        <v>380</v>
      </c>
    </row>
    <row r="4680" spans="1:15" ht="17.100000000000001">
      <c r="A4680" s="3" t="s">
        <v>5613</v>
      </c>
      <c r="B4680" s="3" t="s">
        <v>42</v>
      </c>
      <c r="C4680" s="3" t="s">
        <v>5614</v>
      </c>
      <c r="D4680" s="3" t="s">
        <v>20</v>
      </c>
      <c r="E4680" s="3" t="s">
        <v>339</v>
      </c>
      <c r="F4680" s="3">
        <v>37</v>
      </c>
      <c r="G4680" s="3" t="s">
        <v>397</v>
      </c>
      <c r="H4680" s="3" t="s">
        <v>21</v>
      </c>
      <c r="I4680" s="3" t="s">
        <v>22</v>
      </c>
      <c r="J4680" s="3" t="s">
        <v>21</v>
      </c>
      <c r="K4680" s="3"/>
      <c r="L4680" s="3" t="s">
        <v>23</v>
      </c>
      <c r="M4680" s="3" t="s">
        <v>266</v>
      </c>
      <c r="N4680" s="3">
        <v>38</v>
      </c>
      <c r="O4680" s="3">
        <v>586</v>
      </c>
    </row>
    <row r="4681" spans="1:15" ht="17.100000000000001">
      <c r="A4681" s="3" t="s">
        <v>5615</v>
      </c>
      <c r="B4681" s="3" t="s">
        <v>166</v>
      </c>
      <c r="C4681" s="3" t="s">
        <v>1358</v>
      </c>
      <c r="D4681" s="3" t="s">
        <v>18</v>
      </c>
      <c r="E4681" s="3" t="s">
        <v>19</v>
      </c>
      <c r="F4681" s="3">
        <v>37</v>
      </c>
      <c r="G4681" s="3" t="s">
        <v>141</v>
      </c>
      <c r="H4681" s="3" t="s">
        <v>21</v>
      </c>
      <c r="I4681" s="3" t="s">
        <v>22</v>
      </c>
      <c r="J4681" s="3" t="s">
        <v>21</v>
      </c>
      <c r="K4681" s="3"/>
      <c r="L4681" s="3" t="s">
        <v>218</v>
      </c>
      <c r="M4681" s="3" t="s">
        <v>227</v>
      </c>
      <c r="N4681" s="3">
        <v>0</v>
      </c>
      <c r="O4681" s="3">
        <v>389</v>
      </c>
    </row>
    <row r="4682" spans="1:15" ht="17.100000000000001">
      <c r="A4682" s="3" t="s">
        <v>5616</v>
      </c>
      <c r="B4682" s="3" t="s">
        <v>494</v>
      </c>
      <c r="C4682" s="3" t="s">
        <v>177</v>
      </c>
      <c r="D4682" s="3" t="s">
        <v>18</v>
      </c>
      <c r="E4682" s="3" t="s">
        <v>19</v>
      </c>
      <c r="F4682" s="3">
        <v>37</v>
      </c>
      <c r="G4682" s="3" t="s">
        <v>73</v>
      </c>
      <c r="H4682" s="3" t="s">
        <v>21</v>
      </c>
      <c r="I4682" s="3" t="s">
        <v>22</v>
      </c>
      <c r="J4682" s="3" t="s">
        <v>21</v>
      </c>
      <c r="K4682" s="3"/>
      <c r="L4682" s="3" t="s">
        <v>49</v>
      </c>
      <c r="M4682" s="3" t="s">
        <v>88</v>
      </c>
      <c r="N4682" s="3">
        <v>33</v>
      </c>
      <c r="O4682" s="3">
        <v>566</v>
      </c>
    </row>
    <row r="4683" spans="1:15" ht="17.100000000000001">
      <c r="A4683" s="3" t="s">
        <v>5617</v>
      </c>
      <c r="B4683" s="3" t="s">
        <v>166</v>
      </c>
      <c r="C4683" s="3" t="s">
        <v>5618</v>
      </c>
      <c r="D4683" s="3" t="s">
        <v>20</v>
      </c>
      <c r="E4683" s="3" t="s">
        <v>339</v>
      </c>
      <c r="F4683" s="3">
        <v>38</v>
      </c>
      <c r="G4683" s="3" t="s">
        <v>40</v>
      </c>
      <c r="H4683" s="3" t="s">
        <v>21</v>
      </c>
      <c r="I4683" s="3" t="s">
        <v>22</v>
      </c>
      <c r="J4683" s="3" t="s">
        <v>21</v>
      </c>
      <c r="K4683" s="3"/>
      <c r="L4683" s="3" t="s">
        <v>914</v>
      </c>
      <c r="M4683" s="3" t="s">
        <v>147</v>
      </c>
      <c r="N4683" s="3">
        <v>1</v>
      </c>
      <c r="O4683" s="3">
        <v>305</v>
      </c>
    </row>
    <row r="4684" spans="1:15" ht="17.100000000000001">
      <c r="A4684" s="3" t="s">
        <v>5619</v>
      </c>
      <c r="B4684" s="3" t="s">
        <v>81</v>
      </c>
      <c r="C4684" s="3" t="s">
        <v>187</v>
      </c>
      <c r="D4684" s="3" t="s">
        <v>18</v>
      </c>
      <c r="E4684" s="3" t="s">
        <v>19</v>
      </c>
      <c r="F4684" s="3">
        <v>38</v>
      </c>
      <c r="G4684" s="3" t="s">
        <v>1530</v>
      </c>
      <c r="H4684" s="3" t="s">
        <v>21</v>
      </c>
      <c r="I4684" s="3" t="s">
        <v>22</v>
      </c>
      <c r="J4684" s="3" t="s">
        <v>21</v>
      </c>
      <c r="K4684" s="3"/>
      <c r="L4684" s="3" t="s">
        <v>333</v>
      </c>
      <c r="M4684" s="3" t="s">
        <v>324</v>
      </c>
      <c r="N4684" s="3">
        <v>16</v>
      </c>
      <c r="O4684" s="3">
        <v>527</v>
      </c>
    </row>
    <row r="4685" spans="1:15" ht="17.100000000000001">
      <c r="A4685" s="3" t="s">
        <v>5620</v>
      </c>
      <c r="B4685" s="3" t="s">
        <v>42</v>
      </c>
      <c r="C4685" s="3" t="s">
        <v>1184</v>
      </c>
      <c r="D4685" s="3" t="s">
        <v>20</v>
      </c>
      <c r="E4685" s="3" t="s">
        <v>339</v>
      </c>
      <c r="F4685" s="3">
        <v>38</v>
      </c>
      <c r="G4685" s="3" t="s">
        <v>390</v>
      </c>
      <c r="H4685" s="3" t="s">
        <v>21</v>
      </c>
      <c r="I4685" s="3" t="s">
        <v>22</v>
      </c>
      <c r="J4685" s="3" t="s">
        <v>21</v>
      </c>
      <c r="K4685" s="3" t="s">
        <v>340</v>
      </c>
      <c r="L4685" s="3" t="s">
        <v>44</v>
      </c>
      <c r="M4685" s="3" t="s">
        <v>173</v>
      </c>
      <c r="N4685" s="3">
        <v>91</v>
      </c>
      <c r="O4685" s="3">
        <v>679</v>
      </c>
    </row>
    <row r="4686" spans="1:15" ht="17.100000000000001">
      <c r="A4686" s="3" t="s">
        <v>5621</v>
      </c>
      <c r="B4686" s="3" t="s">
        <v>42</v>
      </c>
      <c r="C4686" s="3"/>
      <c r="D4686" s="3" t="s">
        <v>20</v>
      </c>
      <c r="E4686" s="3" t="s">
        <v>339</v>
      </c>
      <c r="F4686" s="3">
        <v>38</v>
      </c>
      <c r="G4686" s="3" t="s">
        <v>284</v>
      </c>
      <c r="H4686" s="3" t="s">
        <v>21</v>
      </c>
      <c r="I4686" s="3" t="s">
        <v>22</v>
      </c>
      <c r="J4686" s="3" t="s">
        <v>21</v>
      </c>
      <c r="K4686" s="3" t="s">
        <v>421</v>
      </c>
      <c r="L4686" s="3" t="s">
        <v>49</v>
      </c>
      <c r="M4686" s="3" t="s">
        <v>24</v>
      </c>
      <c r="N4686" s="3">
        <v>42</v>
      </c>
      <c r="O4686" s="3">
        <v>407</v>
      </c>
    </row>
    <row r="4687" spans="1:15" ht="17.100000000000001">
      <c r="A4687" s="3" t="s">
        <v>5622</v>
      </c>
      <c r="B4687" s="3" t="s">
        <v>166</v>
      </c>
      <c r="C4687" s="3" t="s">
        <v>162</v>
      </c>
      <c r="D4687" s="3" t="s">
        <v>18</v>
      </c>
      <c r="E4687" s="3" t="s">
        <v>19</v>
      </c>
      <c r="F4687" s="3">
        <v>38</v>
      </c>
      <c r="G4687" s="3" t="s">
        <v>657</v>
      </c>
      <c r="H4687" s="3" t="s">
        <v>21</v>
      </c>
      <c r="I4687" s="3" t="s">
        <v>22</v>
      </c>
      <c r="J4687" s="3" t="s">
        <v>21</v>
      </c>
      <c r="K4687" s="3"/>
      <c r="L4687" s="3" t="s">
        <v>44</v>
      </c>
      <c r="M4687" s="3" t="s">
        <v>147</v>
      </c>
      <c r="N4687" s="3">
        <v>0</v>
      </c>
      <c r="O4687" s="3">
        <v>658</v>
      </c>
    </row>
    <row r="4688" spans="1:15" ht="17.100000000000001">
      <c r="A4688" s="3" t="s">
        <v>5623</v>
      </c>
      <c r="B4688" s="3" t="s">
        <v>36</v>
      </c>
      <c r="C4688" s="3" t="s">
        <v>200</v>
      </c>
      <c r="D4688" s="3" t="s">
        <v>38</v>
      </c>
      <c r="E4688" s="3" t="s">
        <v>39</v>
      </c>
      <c r="F4688" s="3">
        <v>38</v>
      </c>
      <c r="G4688" s="3" t="s">
        <v>187</v>
      </c>
      <c r="H4688" s="3" t="s">
        <v>21</v>
      </c>
      <c r="I4688" s="3" t="s">
        <v>22</v>
      </c>
      <c r="J4688" s="3" t="s">
        <v>21</v>
      </c>
      <c r="K4688" s="3"/>
      <c r="L4688" s="3" t="s">
        <v>160</v>
      </c>
      <c r="M4688" s="3" t="s">
        <v>266</v>
      </c>
      <c r="N4688" s="3">
        <v>45</v>
      </c>
      <c r="O4688" s="3">
        <v>548</v>
      </c>
    </row>
    <row r="4689" spans="1:15" ht="17.100000000000001">
      <c r="A4689" s="3" t="s">
        <v>5624</v>
      </c>
      <c r="B4689" s="3" t="s">
        <v>166</v>
      </c>
      <c r="C4689" s="3" t="s">
        <v>141</v>
      </c>
      <c r="D4689" s="3" t="s">
        <v>62</v>
      </c>
      <c r="E4689" s="3" t="s">
        <v>63</v>
      </c>
      <c r="F4689" s="3">
        <v>38</v>
      </c>
      <c r="G4689" s="3" t="s">
        <v>512</v>
      </c>
      <c r="H4689" s="3" t="s">
        <v>21</v>
      </c>
      <c r="I4689" s="3" t="s">
        <v>22</v>
      </c>
      <c r="J4689" s="3" t="s">
        <v>21</v>
      </c>
      <c r="K4689" s="3"/>
      <c r="L4689" s="3" t="s">
        <v>247</v>
      </c>
      <c r="M4689" s="3" t="s">
        <v>367</v>
      </c>
      <c r="N4689" s="3">
        <v>0</v>
      </c>
      <c r="O4689" s="3">
        <v>613</v>
      </c>
    </row>
    <row r="4690" spans="1:15" ht="17.100000000000001">
      <c r="A4690" s="3" t="s">
        <v>5625</v>
      </c>
      <c r="B4690" s="3" t="s">
        <v>166</v>
      </c>
      <c r="C4690" s="3" t="s">
        <v>1895</v>
      </c>
      <c r="D4690" s="3" t="s">
        <v>20</v>
      </c>
      <c r="E4690" s="3" t="s">
        <v>339</v>
      </c>
      <c r="F4690" s="3">
        <v>39</v>
      </c>
      <c r="G4690" s="3" t="s">
        <v>113</v>
      </c>
      <c r="H4690" s="3" t="s">
        <v>21</v>
      </c>
      <c r="I4690" s="3" t="s">
        <v>22</v>
      </c>
      <c r="J4690" s="3" t="s">
        <v>21</v>
      </c>
      <c r="K4690" s="3"/>
      <c r="L4690" s="3" t="s">
        <v>247</v>
      </c>
      <c r="M4690" s="3" t="s">
        <v>2215</v>
      </c>
      <c r="N4690" s="3">
        <v>1</v>
      </c>
      <c r="O4690" s="3">
        <v>599</v>
      </c>
    </row>
    <row r="4691" spans="1:15" ht="17.100000000000001">
      <c r="A4691" s="3" t="s">
        <v>5626</v>
      </c>
      <c r="B4691" s="3" t="s">
        <v>16</v>
      </c>
      <c r="C4691" s="3" t="s">
        <v>207</v>
      </c>
      <c r="D4691" s="3" t="s">
        <v>18</v>
      </c>
      <c r="E4691" s="3" t="s">
        <v>19</v>
      </c>
      <c r="F4691" s="3">
        <v>39</v>
      </c>
      <c r="G4691" s="3" t="s">
        <v>373</v>
      </c>
      <c r="H4691" s="3" t="s">
        <v>21</v>
      </c>
      <c r="I4691" s="3" t="s">
        <v>22</v>
      </c>
      <c r="J4691" s="3" t="s">
        <v>21</v>
      </c>
      <c r="K4691" s="3"/>
      <c r="L4691" s="3" t="s">
        <v>33</v>
      </c>
      <c r="M4691" s="3" t="s">
        <v>45</v>
      </c>
      <c r="N4691" s="3">
        <v>258</v>
      </c>
      <c r="O4691" s="3">
        <v>727</v>
      </c>
    </row>
    <row r="4692" spans="1:15" ht="17.100000000000001">
      <c r="A4692" s="3" t="s">
        <v>5627</v>
      </c>
      <c r="B4692" s="3" t="s">
        <v>166</v>
      </c>
      <c r="C4692" s="3" t="s">
        <v>259</v>
      </c>
      <c r="D4692" s="3" t="s">
        <v>18</v>
      </c>
      <c r="E4692" s="3" t="s">
        <v>19</v>
      </c>
      <c r="F4692" s="3">
        <v>39</v>
      </c>
      <c r="G4692" s="3" t="s">
        <v>74</v>
      </c>
      <c r="H4692" s="3" t="s">
        <v>21</v>
      </c>
      <c r="I4692" s="3" t="s">
        <v>22</v>
      </c>
      <c r="J4692" s="3" t="s">
        <v>21</v>
      </c>
      <c r="K4692" s="3"/>
      <c r="L4692" s="3" t="s">
        <v>108</v>
      </c>
      <c r="M4692" s="3" t="s">
        <v>1319</v>
      </c>
      <c r="N4692" s="3">
        <v>0</v>
      </c>
      <c r="O4692" s="3">
        <v>465</v>
      </c>
    </row>
    <row r="4693" spans="1:15" ht="17.100000000000001">
      <c r="A4693" s="3" t="s">
        <v>5628</v>
      </c>
      <c r="B4693" s="3" t="s">
        <v>166</v>
      </c>
      <c r="C4693" s="3"/>
      <c r="D4693" s="3" t="s">
        <v>20</v>
      </c>
      <c r="E4693" s="3" t="s">
        <v>339</v>
      </c>
      <c r="F4693" s="3">
        <v>40</v>
      </c>
      <c r="G4693" s="3" t="s">
        <v>4565</v>
      </c>
      <c r="H4693" s="3" t="s">
        <v>21</v>
      </c>
      <c r="I4693" s="3" t="s">
        <v>22</v>
      </c>
      <c r="J4693" s="3" t="s">
        <v>21</v>
      </c>
      <c r="K4693" s="3"/>
      <c r="L4693" s="3" t="s">
        <v>333</v>
      </c>
      <c r="M4693" s="3" t="s">
        <v>367</v>
      </c>
      <c r="N4693" s="3">
        <v>0</v>
      </c>
      <c r="O4693" s="3">
        <v>237</v>
      </c>
    </row>
    <row r="4694" spans="1:15" ht="17.100000000000001">
      <c r="A4694" s="3" t="s">
        <v>5629</v>
      </c>
      <c r="B4694" s="3" t="s">
        <v>16</v>
      </c>
      <c r="C4694" s="3" t="s">
        <v>1121</v>
      </c>
      <c r="D4694" s="3" t="s">
        <v>20</v>
      </c>
      <c r="E4694" s="3" t="s">
        <v>339</v>
      </c>
      <c r="F4694" s="3">
        <v>40</v>
      </c>
      <c r="G4694" s="3" t="s">
        <v>455</v>
      </c>
      <c r="H4694" s="3" t="s">
        <v>21</v>
      </c>
      <c r="I4694" s="3" t="s">
        <v>22</v>
      </c>
      <c r="J4694" s="3" t="s">
        <v>21</v>
      </c>
      <c r="K4694" s="3"/>
      <c r="L4694" s="3" t="s">
        <v>44</v>
      </c>
      <c r="M4694" s="3" t="s">
        <v>306</v>
      </c>
      <c r="N4694" s="3">
        <v>148</v>
      </c>
      <c r="O4694" s="3">
        <v>511</v>
      </c>
    </row>
    <row r="4695" spans="1:15" ht="17.100000000000001">
      <c r="A4695" s="3" t="s">
        <v>5630</v>
      </c>
      <c r="B4695" s="3" t="s">
        <v>166</v>
      </c>
      <c r="C4695" s="3" t="s">
        <v>68</v>
      </c>
      <c r="D4695" s="3" t="s">
        <v>18</v>
      </c>
      <c r="E4695" s="3" t="s">
        <v>19</v>
      </c>
      <c r="F4695" s="3">
        <v>41</v>
      </c>
      <c r="G4695" s="3" t="s">
        <v>5335</v>
      </c>
      <c r="H4695" s="3" t="s">
        <v>21</v>
      </c>
      <c r="I4695" s="3" t="s">
        <v>22</v>
      </c>
      <c r="J4695" s="3" t="s">
        <v>21</v>
      </c>
      <c r="K4695" s="3"/>
      <c r="L4695" s="3" t="s">
        <v>87</v>
      </c>
      <c r="M4695" s="3" t="s">
        <v>1559</v>
      </c>
      <c r="N4695" s="3">
        <v>0</v>
      </c>
      <c r="O4695" s="3">
        <v>397</v>
      </c>
    </row>
    <row r="4696" spans="1:15" ht="17.100000000000001">
      <c r="A4696" s="3" t="s">
        <v>5631</v>
      </c>
      <c r="B4696" s="3" t="s">
        <v>166</v>
      </c>
      <c r="C4696" s="3"/>
      <c r="D4696" s="3" t="s">
        <v>20</v>
      </c>
      <c r="E4696" s="3" t="s">
        <v>339</v>
      </c>
      <c r="F4696" s="3">
        <v>41</v>
      </c>
      <c r="G4696" s="3" t="s">
        <v>623</v>
      </c>
      <c r="H4696" s="3" t="s">
        <v>21</v>
      </c>
      <c r="I4696" s="3" t="s">
        <v>22</v>
      </c>
      <c r="J4696" s="3" t="s">
        <v>21</v>
      </c>
      <c r="K4696" s="3"/>
      <c r="L4696" s="3" t="s">
        <v>467</v>
      </c>
      <c r="M4696" s="3" t="s">
        <v>5068</v>
      </c>
      <c r="N4696" s="3">
        <v>0</v>
      </c>
      <c r="O4696" s="3">
        <v>484</v>
      </c>
    </row>
    <row r="4697" spans="1:15" ht="17.100000000000001">
      <c r="A4697" s="3" t="s">
        <v>5632</v>
      </c>
      <c r="B4697" s="3" t="s">
        <v>115</v>
      </c>
      <c r="C4697" s="3" t="s">
        <v>3117</v>
      </c>
      <c r="D4697" s="3" t="s">
        <v>18</v>
      </c>
      <c r="E4697" s="3" t="s">
        <v>19</v>
      </c>
      <c r="F4697" s="3">
        <v>42</v>
      </c>
      <c r="G4697" s="3" t="s">
        <v>103</v>
      </c>
      <c r="H4697" s="3" t="s">
        <v>21</v>
      </c>
      <c r="I4697" s="3" t="s">
        <v>22</v>
      </c>
      <c r="J4697" s="3" t="s">
        <v>21</v>
      </c>
      <c r="K4697" s="3"/>
      <c r="L4697" s="3" t="s">
        <v>49</v>
      </c>
      <c r="M4697" s="3" t="s">
        <v>227</v>
      </c>
      <c r="N4697" s="3">
        <v>108</v>
      </c>
      <c r="O4697" s="3">
        <v>540</v>
      </c>
    </row>
    <row r="4698" spans="1:15" ht="17.100000000000001">
      <c r="A4698" s="3" t="s">
        <v>5633</v>
      </c>
      <c r="B4698" s="3" t="s">
        <v>166</v>
      </c>
      <c r="C4698" s="3" t="s">
        <v>79</v>
      </c>
      <c r="D4698" s="3" t="s">
        <v>18</v>
      </c>
      <c r="E4698" s="3" t="s">
        <v>19</v>
      </c>
      <c r="F4698" s="3">
        <v>43</v>
      </c>
      <c r="G4698" s="3" t="s">
        <v>2443</v>
      </c>
      <c r="H4698" s="3" t="s">
        <v>21</v>
      </c>
      <c r="I4698" s="3" t="s">
        <v>22</v>
      </c>
      <c r="J4698" s="3" t="s">
        <v>21</v>
      </c>
      <c r="K4698" s="3"/>
      <c r="L4698" s="3" t="s">
        <v>247</v>
      </c>
      <c r="M4698" s="3" t="s">
        <v>1090</v>
      </c>
      <c r="N4698" s="3">
        <v>0</v>
      </c>
      <c r="O4698" s="3">
        <v>626</v>
      </c>
    </row>
    <row r="4699" spans="1:15" ht="17.100000000000001">
      <c r="A4699" s="3" t="s">
        <v>5634</v>
      </c>
      <c r="B4699" s="3" t="s">
        <v>166</v>
      </c>
      <c r="C4699" s="3" t="s">
        <v>3117</v>
      </c>
      <c r="D4699" s="3" t="s">
        <v>18</v>
      </c>
      <c r="E4699" s="3" t="s">
        <v>19</v>
      </c>
      <c r="F4699" s="3">
        <v>45</v>
      </c>
      <c r="G4699" s="3" t="s">
        <v>530</v>
      </c>
      <c r="H4699" s="3" t="s">
        <v>21</v>
      </c>
      <c r="I4699" s="3" t="s">
        <v>22</v>
      </c>
      <c r="J4699" s="3" t="s">
        <v>21</v>
      </c>
      <c r="K4699" s="3"/>
      <c r="L4699" s="3" t="s">
        <v>247</v>
      </c>
      <c r="M4699" s="3" t="s">
        <v>173</v>
      </c>
      <c r="N4699" s="3">
        <v>0</v>
      </c>
      <c r="O4699" s="3">
        <v>376</v>
      </c>
    </row>
    <row r="4701" spans="1:15" ht="15.95" customHeight="1">
      <c r="A4701" s="29"/>
      <c r="B4701" s="29"/>
      <c r="C4701" s="29"/>
      <c r="D4701" s="29"/>
      <c r="E4701" s="29"/>
      <c r="F4701" s="29"/>
      <c r="G4701" s="29"/>
      <c r="H4701" s="29"/>
      <c r="I4701" s="29"/>
      <c r="J4701" s="29"/>
      <c r="K4701" s="29"/>
      <c r="L4701" s="29"/>
      <c r="M4701" s="29"/>
      <c r="N4701" s="29"/>
      <c r="O4701" s="29"/>
    </row>
  </sheetData>
  <mergeCells count="1">
    <mergeCell ref="A4701:O470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EEABD-707B-4A79-BEEE-0280DD0059DC}">
  <dimension ref="A1:AD4699"/>
  <sheetViews>
    <sheetView topLeftCell="N2" workbookViewId="0">
      <selection activeCell="AF2" sqref="AF2:AG10"/>
    </sheetView>
  </sheetViews>
  <sheetFormatPr defaultColWidth="8.875" defaultRowHeight="15.75" customHeight="1"/>
  <cols>
    <col min="1" max="1" width="25.625" bestFit="1" customWidth="1"/>
    <col min="4" max="4" width="22.625" bestFit="1" customWidth="1"/>
    <col min="5" max="5" width="23.125" bestFit="1" customWidth="1"/>
    <col min="9" max="9" width="29.125" customWidth="1"/>
    <col min="10" max="11" width="8.875" bestFit="1" customWidth="1"/>
  </cols>
  <sheetData>
    <row r="1" spans="1:30" ht="15.95">
      <c r="A1" t="s">
        <v>5635</v>
      </c>
      <c r="B1" t="s">
        <v>5636</v>
      </c>
      <c r="C1" t="s">
        <v>5637</v>
      </c>
      <c r="D1" t="s">
        <v>5638</v>
      </c>
      <c r="E1" t="s">
        <v>5639</v>
      </c>
      <c r="F1" t="s">
        <v>5640</v>
      </c>
      <c r="G1" t="s">
        <v>5641</v>
      </c>
      <c r="H1" t="s">
        <v>5642</v>
      </c>
      <c r="K1" t="s">
        <v>5643</v>
      </c>
      <c r="L1" t="s">
        <v>5644</v>
      </c>
      <c r="M1" t="s">
        <v>5645</v>
      </c>
      <c r="N1" t="s">
        <v>5646</v>
      </c>
      <c r="O1" t="s">
        <v>5647</v>
      </c>
      <c r="P1" t="s">
        <v>5648</v>
      </c>
      <c r="Q1" t="s">
        <v>5649</v>
      </c>
      <c r="R1" t="s">
        <v>5650</v>
      </c>
      <c r="S1" t="s">
        <v>5651</v>
      </c>
      <c r="T1" t="s">
        <v>5652</v>
      </c>
      <c r="U1" t="s">
        <v>5653</v>
      </c>
      <c r="V1" t="s">
        <v>5654</v>
      </c>
      <c r="W1" t="s">
        <v>5655</v>
      </c>
      <c r="X1" t="s">
        <v>5656</v>
      </c>
      <c r="Y1" t="s">
        <v>5657</v>
      </c>
      <c r="Z1" t="s">
        <v>5658</v>
      </c>
      <c r="AA1" t="s">
        <v>5659</v>
      </c>
      <c r="AB1" t="s">
        <v>5660</v>
      </c>
      <c r="AC1" t="s">
        <v>5661</v>
      </c>
      <c r="AD1" t="s">
        <v>5662</v>
      </c>
    </row>
    <row r="2" spans="1:30" ht="15.95">
      <c r="A2" t="s">
        <v>15</v>
      </c>
      <c r="B2" t="s">
        <v>16</v>
      </c>
      <c r="C2" t="e">
        <f>VLOOKUP(B2, Positions!A$1:B$134, 2, FALSE)</f>
        <v>#N/A</v>
      </c>
      <c r="D2" t="s">
        <v>17</v>
      </c>
      <c r="E2" t="s">
        <v>5663</v>
      </c>
      <c r="F2" t="s">
        <v>21</v>
      </c>
      <c r="G2" t="str">
        <f>VLOOKUP(E2, Tiers!M$1:P$134, 3, FALSE)</f>
        <v>ENG4</v>
      </c>
      <c r="H2">
        <f>VLOOKUP(G2, Tiers!B$1:C$134, 2, FALSE)</f>
        <v>5</v>
      </c>
      <c r="I2" s="21">
        <v>36403</v>
      </c>
      <c r="J2" t="str">
        <f t="shared" ref="J2:J65" si="0">A2 &amp; D2</f>
        <v>Lewis NymanYeovil</v>
      </c>
      <c r="P2">
        <v>15</v>
      </c>
      <c r="Q2" t="s">
        <v>20</v>
      </c>
      <c r="R2" t="s">
        <v>21</v>
      </c>
      <c r="S2" t="s">
        <v>22</v>
      </c>
      <c r="T2" t="s">
        <v>21</v>
      </c>
      <c r="Y2">
        <v>171</v>
      </c>
      <c r="Z2">
        <v>65</v>
      </c>
      <c r="AA2">
        <v>0</v>
      </c>
      <c r="AB2">
        <v>0</v>
      </c>
    </row>
    <row r="3" spans="1:30" ht="15.95">
      <c r="A3" t="s">
        <v>25</v>
      </c>
      <c r="B3" t="s">
        <v>26</v>
      </c>
      <c r="C3" t="str">
        <f>VLOOKUP(B3, Positions!A$1:B$134, 2, FALSE)</f>
        <v>Forward</v>
      </c>
      <c r="D3" t="s">
        <v>27</v>
      </c>
      <c r="E3" t="s">
        <v>5663</v>
      </c>
      <c r="F3" t="s">
        <v>21</v>
      </c>
      <c r="G3" t="str">
        <f>VLOOKUP(E3, Tiers!M$1:P$134, 3, FALSE)</f>
        <v>ENG4</v>
      </c>
      <c r="H3">
        <f>VLOOKUP(G3, Tiers!B$1:C$134, 2, FALSE)</f>
        <v>5</v>
      </c>
      <c r="I3" s="21">
        <v>36403</v>
      </c>
      <c r="J3" t="str">
        <f t="shared" si="0"/>
        <v>Steven YawsonMorecambe</v>
      </c>
      <c r="P3">
        <v>15</v>
      </c>
      <c r="Q3" t="s">
        <v>20</v>
      </c>
      <c r="R3" t="s">
        <v>21</v>
      </c>
      <c r="S3" t="s">
        <v>22</v>
      </c>
      <c r="T3" t="s">
        <v>21</v>
      </c>
      <c r="Y3">
        <v>175</v>
      </c>
      <c r="Z3">
        <v>63</v>
      </c>
      <c r="AA3">
        <v>0</v>
      </c>
      <c r="AB3">
        <v>0</v>
      </c>
    </row>
    <row r="4" spans="1:30" ht="15.95">
      <c r="A4" t="s">
        <v>30</v>
      </c>
      <c r="B4" t="s">
        <v>31</v>
      </c>
      <c r="C4" t="str">
        <f>VLOOKUP(B4, Positions!A$1:B$134, 2, FALSE)</f>
        <v>Defender</v>
      </c>
      <c r="D4" t="s">
        <v>32</v>
      </c>
      <c r="E4" t="s">
        <v>5663</v>
      </c>
      <c r="F4" t="s">
        <v>21</v>
      </c>
      <c r="G4" t="str">
        <f>VLOOKUP(E4, Tiers!M$1:P$134, 3, FALSE)</f>
        <v>ENG4</v>
      </c>
      <c r="H4">
        <f>VLOOKUP(G4, Tiers!B$1:C$134, 2, FALSE)</f>
        <v>5</v>
      </c>
      <c r="I4" s="21">
        <v>36402</v>
      </c>
      <c r="J4" t="str">
        <f t="shared" si="0"/>
        <v>Teddy BloorMansfield</v>
      </c>
      <c r="P4">
        <v>15</v>
      </c>
      <c r="Q4" t="s">
        <v>20</v>
      </c>
      <c r="R4" t="s">
        <v>21</v>
      </c>
      <c r="S4" t="s">
        <v>22</v>
      </c>
      <c r="T4" t="s">
        <v>21</v>
      </c>
      <c r="Y4">
        <v>173</v>
      </c>
      <c r="Z4">
        <v>57</v>
      </c>
      <c r="AA4">
        <v>0</v>
      </c>
      <c r="AB4">
        <v>0</v>
      </c>
    </row>
    <row r="5" spans="1:30" ht="15.95">
      <c r="A5" t="s">
        <v>35</v>
      </c>
      <c r="B5" t="s">
        <v>36</v>
      </c>
      <c r="C5" t="str">
        <f>VLOOKUP(B5, Positions!A$1:B$134, 2, FALSE)</f>
        <v>Midfielder</v>
      </c>
      <c r="D5" t="s">
        <v>37</v>
      </c>
      <c r="E5" t="s">
        <v>5664</v>
      </c>
      <c r="F5" t="s">
        <v>21</v>
      </c>
      <c r="G5" t="str">
        <f>VLOOKUP(E5, Tiers!M$1:P$134, 3, FALSE)</f>
        <v>ENG3</v>
      </c>
      <c r="H5">
        <f>VLOOKUP(G5, Tiers!B$1:C$134, 2, FALSE)</f>
        <v>4</v>
      </c>
      <c r="I5" s="21">
        <v>36402</v>
      </c>
      <c r="J5" t="str">
        <f t="shared" si="0"/>
        <v>Jack BrownellChesterfield</v>
      </c>
      <c r="P5">
        <v>15</v>
      </c>
      <c r="Q5" t="s">
        <v>40</v>
      </c>
      <c r="R5" t="s">
        <v>21</v>
      </c>
      <c r="S5" t="s">
        <v>22</v>
      </c>
      <c r="T5" t="s">
        <v>21</v>
      </c>
      <c r="Y5">
        <v>173</v>
      </c>
      <c r="Z5">
        <v>57</v>
      </c>
      <c r="AA5">
        <v>0</v>
      </c>
      <c r="AB5">
        <v>0</v>
      </c>
    </row>
    <row r="6" spans="1:30" ht="15.95">
      <c r="A6" t="s">
        <v>41</v>
      </c>
      <c r="B6" t="s">
        <v>42</v>
      </c>
      <c r="C6" t="str">
        <f>VLOOKUP(B6, Positions!A$1:B$134, 2, FALSE)</f>
        <v>Midfielder</v>
      </c>
      <c r="D6" t="s">
        <v>43</v>
      </c>
      <c r="E6" t="s">
        <v>5664</v>
      </c>
      <c r="F6" t="s">
        <v>21</v>
      </c>
      <c r="G6" t="str">
        <f>VLOOKUP(E6, Tiers!M$1:P$134, 3, FALSE)</f>
        <v>ENG3</v>
      </c>
      <c r="H6">
        <f>VLOOKUP(G6, Tiers!B$1:C$134, 2, FALSE)</f>
        <v>4</v>
      </c>
      <c r="I6" s="21">
        <v>36398</v>
      </c>
      <c r="J6" t="str">
        <f t="shared" si="0"/>
        <v>Lewis GardSouthend</v>
      </c>
      <c r="P6">
        <v>15</v>
      </c>
      <c r="Q6" t="s">
        <v>20</v>
      </c>
      <c r="R6" t="s">
        <v>21</v>
      </c>
      <c r="S6" t="s">
        <v>22</v>
      </c>
      <c r="T6" t="s">
        <v>21</v>
      </c>
      <c r="Y6">
        <v>181</v>
      </c>
      <c r="Z6">
        <v>67</v>
      </c>
      <c r="AA6">
        <v>0</v>
      </c>
      <c r="AB6">
        <v>0</v>
      </c>
    </row>
    <row r="7" spans="1:30" ht="15.95">
      <c r="A7" t="s">
        <v>46</v>
      </c>
      <c r="B7" t="s">
        <v>47</v>
      </c>
      <c r="C7" t="str">
        <f>VLOOKUP(B7, Positions!A$1:B$134, 2, FALSE)</f>
        <v>Forward</v>
      </c>
      <c r="D7" t="s">
        <v>48</v>
      </c>
      <c r="E7" t="s">
        <v>5663</v>
      </c>
      <c r="F7" t="s">
        <v>21</v>
      </c>
      <c r="G7" t="str">
        <f>VLOOKUP(E7, Tiers!M$1:P$134, 3, FALSE)</f>
        <v>ENG4</v>
      </c>
      <c r="H7">
        <f>VLOOKUP(G7, Tiers!B$1:C$134, 2, FALSE)</f>
        <v>5</v>
      </c>
      <c r="I7" s="21">
        <v>36397</v>
      </c>
      <c r="J7" t="str">
        <f t="shared" si="0"/>
        <v>Ephron Mason-ClarkeBarnet</v>
      </c>
      <c r="P7">
        <v>15</v>
      </c>
      <c r="Q7" t="s">
        <v>20</v>
      </c>
      <c r="R7" t="s">
        <v>21</v>
      </c>
      <c r="S7" t="s">
        <v>22</v>
      </c>
      <c r="T7" t="s">
        <v>21</v>
      </c>
      <c r="Y7">
        <v>178</v>
      </c>
      <c r="Z7">
        <v>71</v>
      </c>
      <c r="AA7">
        <v>0</v>
      </c>
      <c r="AB7">
        <v>0</v>
      </c>
    </row>
    <row r="8" spans="1:30" ht="15.95">
      <c r="A8" t="s">
        <v>51</v>
      </c>
      <c r="B8" t="s">
        <v>16</v>
      </c>
      <c r="C8" t="e">
        <f>VLOOKUP(B8, Positions!A$1:B$134, 2, FALSE)</f>
        <v>#N/A</v>
      </c>
      <c r="D8" t="s">
        <v>52</v>
      </c>
      <c r="E8" t="s">
        <v>5663</v>
      </c>
      <c r="F8" t="s">
        <v>21</v>
      </c>
      <c r="G8" t="str">
        <f>VLOOKUP(E8, Tiers!M$1:P$134, 3, FALSE)</f>
        <v>ENG4</v>
      </c>
      <c r="H8">
        <f>VLOOKUP(G8, Tiers!B$1:C$134, 2, FALSE)</f>
        <v>5</v>
      </c>
      <c r="I8" s="21">
        <v>36393</v>
      </c>
      <c r="J8" t="str">
        <f t="shared" si="0"/>
        <v>Alex BrutonYork</v>
      </c>
      <c r="P8">
        <v>15</v>
      </c>
      <c r="Q8" t="s">
        <v>20</v>
      </c>
      <c r="R8" t="s">
        <v>21</v>
      </c>
      <c r="S8" t="s">
        <v>22</v>
      </c>
      <c r="T8" t="s">
        <v>21</v>
      </c>
      <c r="Y8">
        <v>173</v>
      </c>
      <c r="Z8">
        <v>61</v>
      </c>
      <c r="AA8">
        <v>0</v>
      </c>
      <c r="AB8">
        <v>0</v>
      </c>
    </row>
    <row r="9" spans="1:30" ht="15.95">
      <c r="A9" t="s">
        <v>54</v>
      </c>
      <c r="B9" t="s">
        <v>55</v>
      </c>
      <c r="C9" t="str">
        <f>VLOOKUP(B9, Positions!A$1:B$134, 2, FALSE)</f>
        <v>Forward</v>
      </c>
      <c r="D9" t="s">
        <v>56</v>
      </c>
      <c r="E9" t="s">
        <v>5664</v>
      </c>
      <c r="F9" t="s">
        <v>21</v>
      </c>
      <c r="G9" t="str">
        <f>VLOOKUP(E9, Tiers!M$1:P$134, 3, FALSE)</f>
        <v>ENG3</v>
      </c>
      <c r="H9">
        <f>VLOOKUP(G9, Tiers!B$1:C$134, 2, FALSE)</f>
        <v>4</v>
      </c>
      <c r="I9" s="21">
        <v>36393</v>
      </c>
      <c r="J9" t="str">
        <f t="shared" si="0"/>
        <v>Jack StewartRochdale</v>
      </c>
      <c r="P9">
        <v>15</v>
      </c>
      <c r="Q9" t="s">
        <v>57</v>
      </c>
      <c r="R9" t="s">
        <v>21</v>
      </c>
      <c r="S9" t="s">
        <v>22</v>
      </c>
      <c r="T9" t="s">
        <v>21</v>
      </c>
      <c r="Y9">
        <v>168</v>
      </c>
      <c r="Z9">
        <v>60</v>
      </c>
      <c r="AA9">
        <v>0</v>
      </c>
      <c r="AB9">
        <v>0</v>
      </c>
    </row>
    <row r="10" spans="1:30" ht="15.95">
      <c r="A10" t="s">
        <v>60</v>
      </c>
      <c r="B10" t="s">
        <v>26</v>
      </c>
      <c r="C10" t="str">
        <f>VLOOKUP(B10, Positions!A$1:B$134, 2, FALSE)</f>
        <v>Forward</v>
      </c>
      <c r="D10" t="s">
        <v>61</v>
      </c>
      <c r="E10" t="s">
        <v>62</v>
      </c>
      <c r="F10" t="s">
        <v>21</v>
      </c>
      <c r="G10" t="str">
        <f>VLOOKUP(E10, Tiers!M$1:P$134, 3, FALSE)</f>
        <v>ENG1</v>
      </c>
      <c r="H10">
        <f>VLOOKUP(G10, Tiers!B$1:C$134, 2, FALSE)</f>
        <v>1</v>
      </c>
      <c r="I10" s="21">
        <v>36392</v>
      </c>
      <c r="J10" t="str">
        <f t="shared" si="0"/>
        <v>Joe WillockArsenal</v>
      </c>
      <c r="P10">
        <v>15</v>
      </c>
      <c r="Q10" t="s">
        <v>20</v>
      </c>
      <c r="R10" t="s">
        <v>21</v>
      </c>
      <c r="S10" t="s">
        <v>22</v>
      </c>
      <c r="T10" t="s">
        <v>21</v>
      </c>
      <c r="Y10">
        <v>164</v>
      </c>
      <c r="Z10">
        <v>54</v>
      </c>
      <c r="AA10">
        <v>0</v>
      </c>
      <c r="AB10">
        <v>0</v>
      </c>
    </row>
    <row r="11" spans="1:30" ht="15.95">
      <c r="A11" t="s">
        <v>66</v>
      </c>
      <c r="B11" t="s">
        <v>67</v>
      </c>
      <c r="C11" t="str">
        <f>VLOOKUP(B11, Positions!A$1:B$134, 2, FALSE)</f>
        <v>Defender</v>
      </c>
      <c r="D11" t="s">
        <v>68</v>
      </c>
      <c r="E11" t="s">
        <v>5663</v>
      </c>
      <c r="F11" t="s">
        <v>21</v>
      </c>
      <c r="G11" t="str">
        <f>VLOOKUP(E11, Tiers!M$1:P$134, 3, FALSE)</f>
        <v>ENG4</v>
      </c>
      <c r="H11">
        <f>VLOOKUP(G11, Tiers!B$1:C$134, 2, FALSE)</f>
        <v>5</v>
      </c>
      <c r="I11" s="21">
        <v>36389</v>
      </c>
      <c r="J11" t="str">
        <f t="shared" si="0"/>
        <v>Jordan RichardsNotts Co</v>
      </c>
      <c r="P11">
        <v>15</v>
      </c>
      <c r="Q11" t="s">
        <v>69</v>
      </c>
      <c r="R11" t="s">
        <v>21</v>
      </c>
      <c r="S11" t="s">
        <v>22</v>
      </c>
      <c r="T11" t="s">
        <v>21</v>
      </c>
      <c r="Y11">
        <v>173</v>
      </c>
      <c r="Z11">
        <v>66</v>
      </c>
      <c r="AA11">
        <v>0</v>
      </c>
      <c r="AB11">
        <v>0</v>
      </c>
    </row>
    <row r="12" spans="1:30" ht="15.95">
      <c r="A12" t="s">
        <v>71</v>
      </c>
      <c r="B12" t="s">
        <v>72</v>
      </c>
      <c r="C12" t="str">
        <f>VLOOKUP(B12, Positions!A$1:B$134, 2, FALSE)</f>
        <v>Defender</v>
      </c>
      <c r="D12" t="s">
        <v>73</v>
      </c>
      <c r="E12" t="s">
        <v>5664</v>
      </c>
      <c r="F12" t="s">
        <v>21</v>
      </c>
      <c r="G12" t="str">
        <f>VLOOKUP(E12, Tiers!M$1:P$134, 3, FALSE)</f>
        <v>ENG3</v>
      </c>
      <c r="H12">
        <f>VLOOKUP(G12, Tiers!B$1:C$134, 2, FALSE)</f>
        <v>4</v>
      </c>
      <c r="I12" s="21">
        <v>36382</v>
      </c>
      <c r="J12" t="str">
        <f t="shared" si="0"/>
        <v>Sam PiessePeterborough</v>
      </c>
      <c r="P12">
        <v>15</v>
      </c>
      <c r="Q12" t="s">
        <v>74</v>
      </c>
      <c r="R12" t="s">
        <v>21</v>
      </c>
      <c r="S12" t="s">
        <v>22</v>
      </c>
      <c r="T12" t="s">
        <v>21</v>
      </c>
      <c r="Y12">
        <v>184</v>
      </c>
      <c r="Z12">
        <v>69</v>
      </c>
      <c r="AA12">
        <v>0</v>
      </c>
      <c r="AB12">
        <v>0</v>
      </c>
    </row>
    <row r="13" spans="1:30" ht="15.95">
      <c r="A13" t="s">
        <v>77</v>
      </c>
      <c r="B13" t="s">
        <v>78</v>
      </c>
      <c r="C13" t="str">
        <f>VLOOKUP(B13, Positions!A$1:B$134, 2, FALSE)</f>
        <v>Midfielder</v>
      </c>
      <c r="D13" t="s">
        <v>79</v>
      </c>
      <c r="E13" t="s">
        <v>5663</v>
      </c>
      <c r="F13" t="s">
        <v>21</v>
      </c>
      <c r="G13" t="str">
        <f>VLOOKUP(E13, Tiers!M$1:P$134, 3, FALSE)</f>
        <v>ENG4</v>
      </c>
      <c r="H13">
        <f>VLOOKUP(G13, Tiers!B$1:C$134, 2, FALSE)</f>
        <v>5</v>
      </c>
      <c r="I13" s="21">
        <v>36382</v>
      </c>
      <c r="J13" t="str">
        <f t="shared" si="0"/>
        <v>Nathan WoodAFC Wimbledon</v>
      </c>
      <c r="P13">
        <v>15</v>
      </c>
      <c r="Q13" t="s">
        <v>20</v>
      </c>
      <c r="R13" t="s">
        <v>21</v>
      </c>
      <c r="S13" t="s">
        <v>22</v>
      </c>
      <c r="T13" t="s">
        <v>21</v>
      </c>
      <c r="Y13">
        <v>173</v>
      </c>
      <c r="Z13">
        <v>57</v>
      </c>
      <c r="AA13">
        <v>0</v>
      </c>
      <c r="AB13">
        <v>0</v>
      </c>
    </row>
    <row r="14" spans="1:30" ht="15.95">
      <c r="A14" t="s">
        <v>80</v>
      </c>
      <c r="B14" t="s">
        <v>81</v>
      </c>
      <c r="C14" t="str">
        <f>VLOOKUP(B14, Positions!A$1:B$134, 2, FALSE)</f>
        <v>Defender</v>
      </c>
      <c r="D14" t="s">
        <v>17</v>
      </c>
      <c r="E14" t="s">
        <v>5663</v>
      </c>
      <c r="F14" t="s">
        <v>21</v>
      </c>
      <c r="G14" t="str">
        <f>VLOOKUP(E14, Tiers!M$1:P$134, 3, FALSE)</f>
        <v>ENG4</v>
      </c>
      <c r="H14">
        <f>VLOOKUP(G14, Tiers!B$1:C$134, 2, FALSE)</f>
        <v>5</v>
      </c>
      <c r="I14" s="21">
        <v>36378</v>
      </c>
      <c r="J14" t="str">
        <f t="shared" si="0"/>
        <v>Jayden CorbridgeYeovil</v>
      </c>
      <c r="P14">
        <v>15</v>
      </c>
      <c r="Q14" t="s">
        <v>20</v>
      </c>
      <c r="R14" t="s">
        <v>21</v>
      </c>
      <c r="S14" t="s">
        <v>22</v>
      </c>
      <c r="T14" t="s">
        <v>21</v>
      </c>
      <c r="Y14">
        <v>181</v>
      </c>
      <c r="Z14">
        <v>64</v>
      </c>
      <c r="AA14">
        <v>0</v>
      </c>
      <c r="AB14">
        <v>0</v>
      </c>
    </row>
    <row r="15" spans="1:30" ht="15.95">
      <c r="A15" t="s">
        <v>83</v>
      </c>
      <c r="B15" t="s">
        <v>84</v>
      </c>
      <c r="C15" t="str">
        <f>VLOOKUP(B15, Positions!A$1:B$134, 2, FALSE)</f>
        <v>Midfielder</v>
      </c>
      <c r="D15" t="s">
        <v>32</v>
      </c>
      <c r="E15" t="s">
        <v>5663</v>
      </c>
      <c r="F15" t="s">
        <v>21</v>
      </c>
      <c r="G15" t="str">
        <f>VLOOKUP(E15, Tiers!M$1:P$134, 3, FALSE)</f>
        <v>ENG4</v>
      </c>
      <c r="H15">
        <f>VLOOKUP(G15, Tiers!B$1:C$134, 2, FALSE)</f>
        <v>5</v>
      </c>
      <c r="I15" s="21">
        <v>36375</v>
      </c>
      <c r="J15" t="str">
        <f t="shared" si="0"/>
        <v>Joel McLeanMansfield</v>
      </c>
      <c r="P15">
        <v>15</v>
      </c>
      <c r="Q15" t="s">
        <v>20</v>
      </c>
      <c r="R15" t="s">
        <v>21</v>
      </c>
      <c r="S15" t="s">
        <v>22</v>
      </c>
      <c r="T15" t="s">
        <v>21</v>
      </c>
      <c r="Y15">
        <v>184</v>
      </c>
      <c r="Z15">
        <v>57</v>
      </c>
      <c r="AA15">
        <v>0</v>
      </c>
      <c r="AB15">
        <v>0</v>
      </c>
    </row>
    <row r="16" spans="1:30" ht="15.95">
      <c r="A16" t="s">
        <v>85</v>
      </c>
      <c r="B16" t="s">
        <v>16</v>
      </c>
      <c r="C16" t="e">
        <f>VLOOKUP(B16, Positions!A$1:B$134, 2, FALSE)</f>
        <v>#N/A</v>
      </c>
      <c r="D16" t="s">
        <v>86</v>
      </c>
      <c r="E16" t="s">
        <v>5664</v>
      </c>
      <c r="F16" t="s">
        <v>21</v>
      </c>
      <c r="G16" t="str">
        <f>VLOOKUP(E16, Tiers!M$1:P$134, 3, FALSE)</f>
        <v>ENG3</v>
      </c>
      <c r="H16">
        <f>VLOOKUP(G16, Tiers!B$1:C$134, 2, FALSE)</f>
        <v>4</v>
      </c>
      <c r="I16" s="21">
        <v>36372</v>
      </c>
      <c r="J16" t="str">
        <f t="shared" si="0"/>
        <v>Jordan YoungSwindon</v>
      </c>
      <c r="P16">
        <v>15</v>
      </c>
      <c r="Q16" t="s">
        <v>20</v>
      </c>
      <c r="R16" t="s">
        <v>21</v>
      </c>
      <c r="S16" t="s">
        <v>22</v>
      </c>
      <c r="T16" t="s">
        <v>21</v>
      </c>
      <c r="Y16">
        <v>185</v>
      </c>
      <c r="Z16">
        <v>70</v>
      </c>
      <c r="AA16">
        <v>0</v>
      </c>
      <c r="AB16">
        <v>0</v>
      </c>
    </row>
    <row r="17" spans="1:28" ht="15.95">
      <c r="A17" t="s">
        <v>89</v>
      </c>
      <c r="B17" t="s">
        <v>81</v>
      </c>
      <c r="C17" t="str">
        <f>VLOOKUP(B17, Positions!A$1:B$134, 2, FALSE)</f>
        <v>Defender</v>
      </c>
      <c r="D17" t="s">
        <v>90</v>
      </c>
      <c r="E17" t="s">
        <v>5665</v>
      </c>
      <c r="F17" t="s">
        <v>21</v>
      </c>
      <c r="G17" t="str">
        <f>VLOOKUP(E17, Tiers!M$1:P$134, 3, FALSE)</f>
        <v>ENG2</v>
      </c>
      <c r="H17">
        <f>VLOOKUP(G17, Tiers!B$1:C$134, 2, FALSE)</f>
        <v>3</v>
      </c>
      <c r="I17" s="21">
        <v>36372</v>
      </c>
      <c r="J17" t="str">
        <f t="shared" si="0"/>
        <v>Joe CookSheff Wed</v>
      </c>
      <c r="P17">
        <v>15</v>
      </c>
      <c r="Q17" t="s">
        <v>93</v>
      </c>
      <c r="R17" t="s">
        <v>21</v>
      </c>
      <c r="S17" t="s">
        <v>22</v>
      </c>
      <c r="T17" t="s">
        <v>21</v>
      </c>
      <c r="Y17">
        <v>184</v>
      </c>
      <c r="Z17">
        <v>66</v>
      </c>
      <c r="AA17">
        <v>0</v>
      </c>
      <c r="AB17">
        <v>0</v>
      </c>
    </row>
    <row r="18" spans="1:28" ht="15.95">
      <c r="A18" t="s">
        <v>94</v>
      </c>
      <c r="B18" t="s">
        <v>31</v>
      </c>
      <c r="C18" t="str">
        <f>VLOOKUP(B18, Positions!A$1:B$134, 2, FALSE)</f>
        <v>Defender</v>
      </c>
      <c r="D18" t="s">
        <v>86</v>
      </c>
      <c r="E18" t="s">
        <v>5664</v>
      </c>
      <c r="F18" t="s">
        <v>21</v>
      </c>
      <c r="G18" t="str">
        <f>VLOOKUP(E18, Tiers!M$1:P$134, 3, FALSE)</f>
        <v>ENG3</v>
      </c>
      <c r="H18">
        <f>VLOOKUP(G18, Tiers!B$1:C$134, 2, FALSE)</f>
        <v>4</v>
      </c>
      <c r="I18" s="21">
        <v>36371</v>
      </c>
      <c r="J18" t="str">
        <f t="shared" si="0"/>
        <v>Louis SpaldingSwindon</v>
      </c>
      <c r="P18">
        <v>15</v>
      </c>
      <c r="Q18" t="s">
        <v>20</v>
      </c>
      <c r="R18" t="s">
        <v>21</v>
      </c>
      <c r="S18" t="s">
        <v>22</v>
      </c>
      <c r="T18" t="s">
        <v>21</v>
      </c>
      <c r="Y18">
        <v>158</v>
      </c>
      <c r="Z18">
        <v>50</v>
      </c>
      <c r="AA18">
        <v>0</v>
      </c>
      <c r="AB18">
        <v>0</v>
      </c>
    </row>
    <row r="19" spans="1:28" ht="15.95">
      <c r="A19" t="s">
        <v>97</v>
      </c>
      <c r="B19" t="s">
        <v>31</v>
      </c>
      <c r="C19" t="str">
        <f>VLOOKUP(B19, Positions!A$1:B$134, 2, FALSE)</f>
        <v>Defender</v>
      </c>
      <c r="D19" t="s">
        <v>98</v>
      </c>
      <c r="E19" t="s">
        <v>5665</v>
      </c>
      <c r="F19" t="s">
        <v>21</v>
      </c>
      <c r="G19" t="str">
        <f>VLOOKUP(E19, Tiers!M$1:P$134, 3, FALSE)</f>
        <v>ENG2</v>
      </c>
      <c r="H19">
        <f>VLOOKUP(G19, Tiers!B$1:C$134, 2, FALSE)</f>
        <v>3</v>
      </c>
      <c r="I19" s="21">
        <v>36368</v>
      </c>
      <c r="J19" t="str">
        <f t="shared" si="0"/>
        <v>Brandon BarzeyQ.P.R.</v>
      </c>
      <c r="P19">
        <v>15</v>
      </c>
      <c r="Q19" t="s">
        <v>20</v>
      </c>
      <c r="R19" t="s">
        <v>21</v>
      </c>
      <c r="S19" t="s">
        <v>22</v>
      </c>
      <c r="T19" t="s">
        <v>21</v>
      </c>
      <c r="Y19">
        <v>172</v>
      </c>
      <c r="Z19">
        <v>59</v>
      </c>
      <c r="AA19">
        <v>0</v>
      </c>
      <c r="AB19">
        <v>0</v>
      </c>
    </row>
    <row r="20" spans="1:28" ht="15.95">
      <c r="A20" t="s">
        <v>101</v>
      </c>
      <c r="B20" t="s">
        <v>102</v>
      </c>
      <c r="C20" t="str">
        <f>VLOOKUP(B20, Positions!A$1:B$134, 2, FALSE)</f>
        <v>Defender</v>
      </c>
      <c r="D20" t="s">
        <v>103</v>
      </c>
      <c r="E20" t="s">
        <v>5665</v>
      </c>
      <c r="F20" t="s">
        <v>21</v>
      </c>
      <c r="G20" t="str">
        <f>VLOOKUP(E20, Tiers!M$1:P$134, 3, FALSE)</f>
        <v>ENG2</v>
      </c>
      <c r="H20">
        <f>VLOOKUP(G20, Tiers!B$1:C$134, 2, FALSE)</f>
        <v>3</v>
      </c>
      <c r="I20" s="21">
        <v>36367</v>
      </c>
      <c r="J20" t="str">
        <f t="shared" si="0"/>
        <v>Joe Rankin-CostelloBlackburn</v>
      </c>
      <c r="P20">
        <v>15</v>
      </c>
      <c r="Q20" t="s">
        <v>20</v>
      </c>
      <c r="R20" t="s">
        <v>21</v>
      </c>
      <c r="S20" t="s">
        <v>22</v>
      </c>
      <c r="T20" t="s">
        <v>21</v>
      </c>
      <c r="Y20">
        <v>183</v>
      </c>
      <c r="Z20">
        <v>64</v>
      </c>
      <c r="AA20">
        <v>0</v>
      </c>
      <c r="AB20">
        <v>0</v>
      </c>
    </row>
    <row r="21" spans="1:28" ht="15.95">
      <c r="A21" t="s">
        <v>105</v>
      </c>
      <c r="B21" t="s">
        <v>106</v>
      </c>
      <c r="C21" t="str">
        <f>VLOOKUP(B21, Positions!A$1:B$134, 2, FALSE)</f>
        <v>Midfielder</v>
      </c>
      <c r="D21" t="s">
        <v>107</v>
      </c>
      <c r="E21" t="s">
        <v>5665</v>
      </c>
      <c r="F21" t="s">
        <v>21</v>
      </c>
      <c r="G21" t="str">
        <f>VLOOKUP(E21, Tiers!M$1:P$134, 3, FALSE)</f>
        <v>ENG2</v>
      </c>
      <c r="H21">
        <f>VLOOKUP(G21, Tiers!B$1:C$134, 2, FALSE)</f>
        <v>3</v>
      </c>
      <c r="I21" s="21">
        <v>36366</v>
      </c>
      <c r="J21" t="str">
        <f t="shared" si="0"/>
        <v>Tyler ShrimptonBurnley</v>
      </c>
      <c r="P21">
        <v>15</v>
      </c>
      <c r="Q21" t="s">
        <v>20</v>
      </c>
      <c r="R21" t="s">
        <v>21</v>
      </c>
      <c r="S21" t="s">
        <v>22</v>
      </c>
      <c r="T21" t="s">
        <v>21</v>
      </c>
      <c r="Y21">
        <v>191</v>
      </c>
      <c r="Z21">
        <v>72</v>
      </c>
      <c r="AA21">
        <v>0</v>
      </c>
      <c r="AB21">
        <v>0</v>
      </c>
    </row>
    <row r="22" spans="1:28" ht="15.95">
      <c r="A22" t="s">
        <v>110</v>
      </c>
      <c r="B22" t="s">
        <v>111</v>
      </c>
      <c r="C22" t="str">
        <f>VLOOKUP(B22, Positions!A$1:B$134, 2, FALSE)</f>
        <v>Forward</v>
      </c>
      <c r="D22" t="s">
        <v>112</v>
      </c>
      <c r="E22" t="s">
        <v>5664</v>
      </c>
      <c r="F22" t="s">
        <v>21</v>
      </c>
      <c r="G22" t="str">
        <f>VLOOKUP(E22, Tiers!M$1:P$134, 3, FALSE)</f>
        <v>ENG3</v>
      </c>
      <c r="H22">
        <f>VLOOKUP(G22, Tiers!B$1:C$134, 2, FALSE)</f>
        <v>4</v>
      </c>
      <c r="I22" s="21">
        <v>36364</v>
      </c>
      <c r="J22" t="str">
        <f t="shared" si="0"/>
        <v>John McAteeShrewsbury</v>
      </c>
      <c r="P22">
        <v>15</v>
      </c>
      <c r="Q22" t="s">
        <v>113</v>
      </c>
      <c r="R22" t="s">
        <v>21</v>
      </c>
      <c r="S22" t="s">
        <v>22</v>
      </c>
      <c r="T22" t="s">
        <v>21</v>
      </c>
      <c r="Y22">
        <v>181</v>
      </c>
      <c r="Z22">
        <v>66</v>
      </c>
      <c r="AA22">
        <v>0</v>
      </c>
      <c r="AB22">
        <v>0</v>
      </c>
    </row>
    <row r="23" spans="1:28" ht="15.95">
      <c r="A23" t="s">
        <v>114</v>
      </c>
      <c r="B23" t="s">
        <v>115</v>
      </c>
      <c r="C23" t="e">
        <f>VLOOKUP(B23, Positions!A$1:B$134, 2, FALSE)</f>
        <v>#N/A</v>
      </c>
      <c r="D23" t="s">
        <v>116</v>
      </c>
      <c r="E23" t="s">
        <v>62</v>
      </c>
      <c r="F23" t="s">
        <v>21</v>
      </c>
      <c r="G23" t="str">
        <f>VLOOKUP(E23, Tiers!M$1:P$134, 3, FALSE)</f>
        <v>ENG1</v>
      </c>
      <c r="H23">
        <f>VLOOKUP(G23, Tiers!B$1:C$134, 2, FALSE)</f>
        <v>1</v>
      </c>
      <c r="I23" s="21">
        <v>36362</v>
      </c>
      <c r="J23" t="str">
        <f t="shared" si="0"/>
        <v>Kelsey MooneyAston Villa</v>
      </c>
      <c r="P23">
        <v>15</v>
      </c>
      <c r="Q23" t="s">
        <v>20</v>
      </c>
      <c r="R23" t="s">
        <v>21</v>
      </c>
      <c r="S23" t="s">
        <v>22</v>
      </c>
      <c r="T23" t="s">
        <v>21</v>
      </c>
      <c r="Y23">
        <v>177</v>
      </c>
      <c r="Z23">
        <v>65</v>
      </c>
      <c r="AA23">
        <v>0</v>
      </c>
      <c r="AB23">
        <v>0</v>
      </c>
    </row>
    <row r="24" spans="1:28" ht="15.95">
      <c r="A24" t="s">
        <v>118</v>
      </c>
      <c r="B24" t="s">
        <v>47</v>
      </c>
      <c r="C24" t="str">
        <f>VLOOKUP(B24, Positions!A$1:B$134, 2, FALSE)</f>
        <v>Forward</v>
      </c>
      <c r="D24" t="s">
        <v>68</v>
      </c>
      <c r="E24" t="s">
        <v>5663</v>
      </c>
      <c r="F24" t="s">
        <v>21</v>
      </c>
      <c r="G24" t="str">
        <f>VLOOKUP(E24, Tiers!M$1:P$134, 3, FALSE)</f>
        <v>ENG4</v>
      </c>
      <c r="H24">
        <f>VLOOKUP(G24, Tiers!B$1:C$134, 2, FALSE)</f>
        <v>5</v>
      </c>
      <c r="I24" s="21">
        <v>36362</v>
      </c>
      <c r="J24" t="str">
        <f t="shared" si="0"/>
        <v>Tamar Clayton-NauteNotts Co</v>
      </c>
      <c r="P24">
        <v>15</v>
      </c>
      <c r="Q24" t="s">
        <v>20</v>
      </c>
      <c r="R24" t="s">
        <v>21</v>
      </c>
      <c r="S24" t="s">
        <v>22</v>
      </c>
      <c r="T24" t="s">
        <v>21</v>
      </c>
      <c r="Y24">
        <v>164</v>
      </c>
      <c r="Z24">
        <v>53</v>
      </c>
      <c r="AA24">
        <v>0</v>
      </c>
      <c r="AB24">
        <v>0</v>
      </c>
    </row>
    <row r="25" spans="1:28" ht="15.95">
      <c r="A25" t="s">
        <v>120</v>
      </c>
      <c r="B25" t="s">
        <v>36</v>
      </c>
      <c r="C25" t="str">
        <f>VLOOKUP(B25, Positions!A$1:B$134, 2, FALSE)</f>
        <v>Midfielder</v>
      </c>
      <c r="D25" t="s">
        <v>121</v>
      </c>
      <c r="E25" t="s">
        <v>5663</v>
      </c>
      <c r="F25" t="s">
        <v>21</v>
      </c>
      <c r="G25" t="str">
        <f>VLOOKUP(E25, Tiers!M$1:P$134, 3, FALSE)</f>
        <v>ENG4</v>
      </c>
      <c r="H25">
        <f>VLOOKUP(G25, Tiers!B$1:C$134, 2, FALSE)</f>
        <v>5</v>
      </c>
      <c r="I25" s="21">
        <v>36360</v>
      </c>
      <c r="J25" t="str">
        <f t="shared" si="0"/>
        <v>Luke RusseBristol Rovers</v>
      </c>
      <c r="P25">
        <v>15</v>
      </c>
      <c r="Q25" t="s">
        <v>20</v>
      </c>
      <c r="R25" t="s">
        <v>21</v>
      </c>
      <c r="S25" t="s">
        <v>22</v>
      </c>
      <c r="T25" t="s">
        <v>21</v>
      </c>
      <c r="Y25">
        <v>190</v>
      </c>
      <c r="Z25">
        <v>72</v>
      </c>
      <c r="AA25">
        <v>0</v>
      </c>
      <c r="AB25">
        <v>0</v>
      </c>
    </row>
    <row r="26" spans="1:28" ht="15.95">
      <c r="A26" t="s">
        <v>123</v>
      </c>
      <c r="B26" t="s">
        <v>72</v>
      </c>
      <c r="C26" t="str">
        <f>VLOOKUP(B26, Positions!A$1:B$134, 2, FALSE)</f>
        <v>Defender</v>
      </c>
      <c r="D26" t="s">
        <v>124</v>
      </c>
      <c r="E26" t="s">
        <v>5665</v>
      </c>
      <c r="F26" t="s">
        <v>21</v>
      </c>
      <c r="G26" t="str">
        <f>VLOOKUP(E26, Tiers!M$1:P$134, 3, FALSE)</f>
        <v>ENG2</v>
      </c>
      <c r="H26">
        <f>VLOOKUP(G26, Tiers!B$1:C$134, 2, FALSE)</f>
        <v>3</v>
      </c>
      <c r="I26" s="21">
        <v>36360</v>
      </c>
      <c r="J26" t="str">
        <f t="shared" si="0"/>
        <v>Matty DowningLeeds</v>
      </c>
      <c r="P26">
        <v>15</v>
      </c>
      <c r="Q26" t="s">
        <v>124</v>
      </c>
      <c r="R26" t="s">
        <v>21</v>
      </c>
      <c r="S26" t="s">
        <v>22</v>
      </c>
      <c r="T26" t="s">
        <v>21</v>
      </c>
      <c r="Y26">
        <v>169</v>
      </c>
      <c r="Z26">
        <v>57</v>
      </c>
      <c r="AA26">
        <v>0</v>
      </c>
      <c r="AB26">
        <v>0</v>
      </c>
    </row>
    <row r="27" spans="1:28" ht="15.95">
      <c r="A27" t="s">
        <v>126</v>
      </c>
      <c r="B27" t="s">
        <v>72</v>
      </c>
      <c r="C27" t="str">
        <f>VLOOKUP(B27, Positions!A$1:B$134, 2, FALSE)</f>
        <v>Defender</v>
      </c>
      <c r="D27" t="s">
        <v>127</v>
      </c>
      <c r="E27" t="s">
        <v>62</v>
      </c>
      <c r="F27" t="s">
        <v>21</v>
      </c>
      <c r="G27" t="str">
        <f>VLOOKUP(E27, Tiers!M$1:P$134, 3, FALSE)</f>
        <v>ENG1</v>
      </c>
      <c r="H27">
        <f>VLOOKUP(G27, Tiers!B$1:C$134, 2, FALSE)</f>
        <v>1</v>
      </c>
      <c r="I27" s="21">
        <v>36359</v>
      </c>
      <c r="J27" t="str">
        <f t="shared" si="0"/>
        <v>Vashon NeufvilleWest Ham</v>
      </c>
      <c r="P27">
        <v>15</v>
      </c>
      <c r="Q27" t="s">
        <v>20</v>
      </c>
      <c r="R27" t="s">
        <v>21</v>
      </c>
      <c r="S27" t="s">
        <v>22</v>
      </c>
      <c r="T27" t="s">
        <v>21</v>
      </c>
      <c r="Y27">
        <v>174</v>
      </c>
      <c r="Z27">
        <v>58</v>
      </c>
      <c r="AA27">
        <v>0</v>
      </c>
      <c r="AB27">
        <v>0</v>
      </c>
    </row>
    <row r="28" spans="1:28" ht="15.95">
      <c r="A28" t="s">
        <v>130</v>
      </c>
      <c r="B28" t="s">
        <v>131</v>
      </c>
      <c r="C28" t="str">
        <f>VLOOKUP(B28, Positions!A$1:B$134, 2, FALSE)</f>
        <v>Forward</v>
      </c>
      <c r="D28" t="s">
        <v>132</v>
      </c>
      <c r="E28" t="s">
        <v>5664</v>
      </c>
      <c r="F28" t="s">
        <v>21</v>
      </c>
      <c r="G28" t="str">
        <f>VLOOKUP(E28, Tiers!M$1:P$134, 3, FALSE)</f>
        <v>ENG3</v>
      </c>
      <c r="H28">
        <f>VLOOKUP(G28, Tiers!B$1:C$134, 2, FALSE)</f>
        <v>4</v>
      </c>
      <c r="I28" s="21">
        <v>36358</v>
      </c>
      <c r="J28" t="str">
        <f t="shared" si="0"/>
        <v>Aaron CosgraveColchester</v>
      </c>
      <c r="P28">
        <v>15</v>
      </c>
      <c r="Q28" t="s">
        <v>20</v>
      </c>
      <c r="R28" t="s">
        <v>21</v>
      </c>
      <c r="S28" t="s">
        <v>22</v>
      </c>
      <c r="T28" t="s">
        <v>21</v>
      </c>
      <c r="Y28">
        <v>173</v>
      </c>
      <c r="Z28">
        <v>60</v>
      </c>
      <c r="AA28">
        <v>0</v>
      </c>
      <c r="AB28">
        <v>0</v>
      </c>
    </row>
    <row r="29" spans="1:28" ht="15.95">
      <c r="A29" t="s">
        <v>133</v>
      </c>
      <c r="B29" t="s">
        <v>115</v>
      </c>
      <c r="C29" t="e">
        <f>VLOOKUP(B29, Positions!A$1:B$134, 2, FALSE)</f>
        <v>#N/A</v>
      </c>
      <c r="D29" t="s">
        <v>134</v>
      </c>
      <c r="E29" t="s">
        <v>5664</v>
      </c>
      <c r="F29" t="s">
        <v>21</v>
      </c>
      <c r="G29" t="str">
        <f>VLOOKUP(E29, Tiers!M$1:P$134, 3, FALSE)</f>
        <v>ENG3</v>
      </c>
      <c r="H29">
        <f>VLOOKUP(G29, Tiers!B$1:C$134, 2, FALSE)</f>
        <v>4</v>
      </c>
      <c r="I29" s="21">
        <v>36356</v>
      </c>
      <c r="J29" t="str">
        <f t="shared" si="0"/>
        <v>George BarmbyScunthorpe</v>
      </c>
      <c r="P29">
        <v>15</v>
      </c>
      <c r="Q29" t="s">
        <v>20</v>
      </c>
      <c r="R29" t="s">
        <v>21</v>
      </c>
      <c r="S29" t="s">
        <v>22</v>
      </c>
      <c r="T29" t="s">
        <v>21</v>
      </c>
      <c r="Y29">
        <v>168</v>
      </c>
      <c r="Z29">
        <v>57</v>
      </c>
      <c r="AA29">
        <v>0</v>
      </c>
      <c r="AB29">
        <v>0</v>
      </c>
    </row>
    <row r="30" spans="1:28" ht="15.95">
      <c r="A30" t="s">
        <v>135</v>
      </c>
      <c r="B30" t="s">
        <v>131</v>
      </c>
      <c r="C30" t="str">
        <f>VLOOKUP(B30, Positions!A$1:B$134, 2, FALSE)</f>
        <v>Forward</v>
      </c>
      <c r="D30" t="s">
        <v>136</v>
      </c>
      <c r="E30" t="s">
        <v>5665</v>
      </c>
      <c r="F30" t="s">
        <v>21</v>
      </c>
      <c r="G30" t="str">
        <f>VLOOKUP(E30, Tiers!M$1:P$134, 3, FALSE)</f>
        <v>ENG2</v>
      </c>
      <c r="H30">
        <f>VLOOKUP(G30, Tiers!B$1:C$134, 2, FALSE)</f>
        <v>3</v>
      </c>
      <c r="I30" s="21">
        <v>36355</v>
      </c>
      <c r="J30" t="str">
        <f t="shared" si="0"/>
        <v>Mitchell CurryMiddlesbrough</v>
      </c>
      <c r="P30">
        <v>15</v>
      </c>
      <c r="Q30" t="s">
        <v>20</v>
      </c>
      <c r="R30" t="s">
        <v>21</v>
      </c>
      <c r="S30" t="s">
        <v>22</v>
      </c>
      <c r="T30" t="s">
        <v>21</v>
      </c>
      <c r="Y30">
        <v>178</v>
      </c>
      <c r="Z30">
        <v>63</v>
      </c>
      <c r="AA30">
        <v>0</v>
      </c>
      <c r="AB30">
        <v>0</v>
      </c>
    </row>
    <row r="31" spans="1:28" ht="15.95">
      <c r="A31" t="s">
        <v>137</v>
      </c>
      <c r="B31" t="s">
        <v>16</v>
      </c>
      <c r="C31" t="e">
        <f>VLOOKUP(B31, Positions!A$1:B$134, 2, FALSE)</f>
        <v>#N/A</v>
      </c>
      <c r="D31" t="s">
        <v>86</v>
      </c>
      <c r="E31" t="s">
        <v>5664</v>
      </c>
      <c r="F31" t="s">
        <v>21</v>
      </c>
      <c r="G31" t="str">
        <f>VLOOKUP(E31, Tiers!M$1:P$134, 3, FALSE)</f>
        <v>ENG3</v>
      </c>
      <c r="H31">
        <f>VLOOKUP(G31, Tiers!B$1:C$134, 2, FALSE)</f>
        <v>4</v>
      </c>
      <c r="I31" s="21">
        <v>36355</v>
      </c>
      <c r="J31" t="str">
        <f t="shared" si="0"/>
        <v>Scott TwineSwindon</v>
      </c>
      <c r="P31">
        <v>15</v>
      </c>
      <c r="Q31" t="s">
        <v>20</v>
      </c>
      <c r="R31" t="s">
        <v>21</v>
      </c>
      <c r="S31" t="s">
        <v>22</v>
      </c>
      <c r="T31" t="s">
        <v>21</v>
      </c>
      <c r="Y31">
        <v>187</v>
      </c>
      <c r="Z31">
        <v>76</v>
      </c>
      <c r="AA31">
        <v>0</v>
      </c>
      <c r="AB31">
        <v>0</v>
      </c>
    </row>
    <row r="32" spans="1:28" ht="15.95">
      <c r="A32" t="s">
        <v>140</v>
      </c>
      <c r="B32" t="s">
        <v>42</v>
      </c>
      <c r="C32" t="str">
        <f>VLOOKUP(B32, Positions!A$1:B$134, 2, FALSE)</f>
        <v>Midfielder</v>
      </c>
      <c r="D32" t="s">
        <v>141</v>
      </c>
      <c r="E32" t="s">
        <v>62</v>
      </c>
      <c r="F32" t="s">
        <v>21</v>
      </c>
      <c r="G32" t="str">
        <f>VLOOKUP(E32, Tiers!M$1:P$134, 3, FALSE)</f>
        <v>ENG1</v>
      </c>
      <c r="H32">
        <f>VLOOKUP(G32, Tiers!B$1:C$134, 2, FALSE)</f>
        <v>1</v>
      </c>
      <c r="I32" s="21">
        <v>36353</v>
      </c>
      <c r="J32" t="str">
        <f t="shared" si="0"/>
        <v>Archie ThomasSouthampton</v>
      </c>
      <c r="P32">
        <v>15</v>
      </c>
      <c r="Q32" t="s">
        <v>142</v>
      </c>
      <c r="R32" t="s">
        <v>21</v>
      </c>
      <c r="S32" t="s">
        <v>22</v>
      </c>
      <c r="T32" t="s">
        <v>21</v>
      </c>
      <c r="Y32">
        <v>166</v>
      </c>
      <c r="Z32">
        <v>58</v>
      </c>
      <c r="AA32">
        <v>0</v>
      </c>
      <c r="AB32">
        <v>0</v>
      </c>
    </row>
    <row r="33" spans="1:28" ht="15.95">
      <c r="A33" t="s">
        <v>144</v>
      </c>
      <c r="B33" t="s">
        <v>81</v>
      </c>
      <c r="C33" t="str">
        <f>VLOOKUP(B33, Positions!A$1:B$134, 2, FALSE)</f>
        <v>Defender</v>
      </c>
      <c r="D33" t="s">
        <v>79</v>
      </c>
      <c r="E33" t="s">
        <v>5663</v>
      </c>
      <c r="F33" t="s">
        <v>21</v>
      </c>
      <c r="G33" t="str">
        <f>VLOOKUP(E33, Tiers!M$1:P$134, 3, FALSE)</f>
        <v>ENG4</v>
      </c>
      <c r="H33">
        <f>VLOOKUP(G33, Tiers!B$1:C$134, 2, FALSE)</f>
        <v>5</v>
      </c>
      <c r="I33" s="21">
        <v>36350</v>
      </c>
      <c r="J33" t="str">
        <f t="shared" si="0"/>
        <v>Paul KalambayiAFC Wimbledon</v>
      </c>
      <c r="P33">
        <v>15</v>
      </c>
      <c r="Q33" t="s">
        <v>20</v>
      </c>
      <c r="R33" t="s">
        <v>21</v>
      </c>
      <c r="S33" t="s">
        <v>22</v>
      </c>
      <c r="T33" t="s">
        <v>21</v>
      </c>
      <c r="U33" t="s">
        <v>145</v>
      </c>
      <c r="Y33">
        <v>200</v>
      </c>
      <c r="Z33">
        <v>84</v>
      </c>
      <c r="AA33">
        <v>0</v>
      </c>
      <c r="AB33">
        <v>0</v>
      </c>
    </row>
    <row r="34" spans="1:28" ht="15.95">
      <c r="A34" t="s">
        <v>148</v>
      </c>
      <c r="B34" t="s">
        <v>31</v>
      </c>
      <c r="C34" t="str">
        <f>VLOOKUP(B34, Positions!A$1:B$134, 2, FALSE)</f>
        <v>Defender</v>
      </c>
      <c r="D34" t="s">
        <v>149</v>
      </c>
      <c r="E34" t="s">
        <v>5663</v>
      </c>
      <c r="F34" t="s">
        <v>21</v>
      </c>
      <c r="G34" t="str">
        <f>VLOOKUP(E34, Tiers!M$1:P$134, 3, FALSE)</f>
        <v>ENG4</v>
      </c>
      <c r="H34">
        <f>VLOOKUP(G34, Tiers!B$1:C$134, 2, FALSE)</f>
        <v>5</v>
      </c>
      <c r="I34" s="21">
        <v>36348</v>
      </c>
      <c r="J34" t="str">
        <f t="shared" si="0"/>
        <v>Josh McCammonNorthampton</v>
      </c>
      <c r="P34">
        <v>15</v>
      </c>
      <c r="Q34" t="s">
        <v>20</v>
      </c>
      <c r="R34" t="s">
        <v>21</v>
      </c>
      <c r="S34" t="s">
        <v>22</v>
      </c>
      <c r="T34" t="s">
        <v>21</v>
      </c>
      <c r="Y34">
        <v>164</v>
      </c>
      <c r="Z34">
        <v>55</v>
      </c>
      <c r="AA34">
        <v>0</v>
      </c>
      <c r="AB34">
        <v>0</v>
      </c>
    </row>
    <row r="35" spans="1:28" ht="15.95">
      <c r="A35" t="s">
        <v>151</v>
      </c>
      <c r="B35" t="s">
        <v>42</v>
      </c>
      <c r="C35" t="str">
        <f>VLOOKUP(B35, Positions!A$1:B$134, 2, FALSE)</f>
        <v>Midfielder</v>
      </c>
      <c r="D35" t="s">
        <v>152</v>
      </c>
      <c r="E35" t="s">
        <v>5664</v>
      </c>
      <c r="F35" t="s">
        <v>21</v>
      </c>
      <c r="G35" t="str">
        <f>VLOOKUP(E35, Tiers!M$1:P$134, 3, FALSE)</f>
        <v>ENG3</v>
      </c>
      <c r="H35">
        <f>VLOOKUP(G35, Tiers!B$1:C$134, 2, FALSE)</f>
        <v>4</v>
      </c>
      <c r="I35" s="21">
        <v>36348</v>
      </c>
      <c r="J35" t="str">
        <f t="shared" si="0"/>
        <v>Lewis ReillyCrewe</v>
      </c>
      <c r="P35">
        <v>15</v>
      </c>
      <c r="Q35" t="s">
        <v>57</v>
      </c>
      <c r="R35" t="s">
        <v>21</v>
      </c>
      <c r="S35" t="s">
        <v>22</v>
      </c>
      <c r="T35" t="s">
        <v>21</v>
      </c>
      <c r="Y35">
        <v>184</v>
      </c>
      <c r="Z35">
        <v>72</v>
      </c>
      <c r="AA35">
        <v>0</v>
      </c>
      <c r="AB35">
        <v>0</v>
      </c>
    </row>
    <row r="36" spans="1:28" ht="15.95">
      <c r="A36" t="s">
        <v>153</v>
      </c>
      <c r="B36" t="s">
        <v>16</v>
      </c>
      <c r="C36" t="e">
        <f>VLOOKUP(B36, Positions!A$1:B$134, 2, FALSE)</f>
        <v>#N/A</v>
      </c>
      <c r="D36" t="s">
        <v>154</v>
      </c>
      <c r="E36" t="s">
        <v>5665</v>
      </c>
      <c r="F36" t="s">
        <v>21</v>
      </c>
      <c r="G36" t="str">
        <f>VLOOKUP(E36, Tiers!M$1:P$134, 3, FALSE)</f>
        <v>ENG2</v>
      </c>
      <c r="H36">
        <f>VLOOKUP(G36, Tiers!B$1:C$134, 2, FALSE)</f>
        <v>3</v>
      </c>
      <c r="I36" s="21">
        <v>36348</v>
      </c>
      <c r="J36" t="str">
        <f t="shared" si="0"/>
        <v>Charlie DunkerleyHull</v>
      </c>
      <c r="P36">
        <v>15</v>
      </c>
      <c r="Q36" t="s">
        <v>155</v>
      </c>
      <c r="R36" t="s">
        <v>21</v>
      </c>
      <c r="S36" t="s">
        <v>22</v>
      </c>
      <c r="T36" t="s">
        <v>21</v>
      </c>
      <c r="Y36">
        <v>172</v>
      </c>
      <c r="Z36">
        <v>61</v>
      </c>
      <c r="AA36">
        <v>0</v>
      </c>
      <c r="AB36">
        <v>0</v>
      </c>
    </row>
    <row r="37" spans="1:28" ht="15.95">
      <c r="A37" t="s">
        <v>156</v>
      </c>
      <c r="B37" t="s">
        <v>115</v>
      </c>
      <c r="C37" t="e">
        <f>VLOOKUP(B37, Positions!A$1:B$134, 2, FALSE)</f>
        <v>#N/A</v>
      </c>
      <c r="D37" t="s">
        <v>157</v>
      </c>
      <c r="E37" t="s">
        <v>5665</v>
      </c>
      <c r="F37" t="s">
        <v>21</v>
      </c>
      <c r="G37" t="str">
        <f>VLOOKUP(E37, Tiers!M$1:P$134, 3, FALSE)</f>
        <v>ENG2</v>
      </c>
      <c r="H37">
        <f>VLOOKUP(G37, Tiers!B$1:C$134, 2, FALSE)</f>
        <v>3</v>
      </c>
      <c r="I37" s="21">
        <v>36348</v>
      </c>
      <c r="J37" t="str">
        <f t="shared" si="0"/>
        <v>Tyler FrostReading</v>
      </c>
      <c r="P37">
        <v>15</v>
      </c>
      <c r="Q37" t="s">
        <v>20</v>
      </c>
      <c r="R37" t="s">
        <v>21</v>
      </c>
      <c r="S37" t="s">
        <v>22</v>
      </c>
      <c r="T37" t="s">
        <v>21</v>
      </c>
      <c r="Y37">
        <v>184</v>
      </c>
      <c r="Z37">
        <v>67</v>
      </c>
      <c r="AA37">
        <v>0</v>
      </c>
      <c r="AB37">
        <v>0</v>
      </c>
    </row>
    <row r="38" spans="1:28" ht="15.95">
      <c r="A38" t="s">
        <v>158</v>
      </c>
      <c r="B38" t="s">
        <v>131</v>
      </c>
      <c r="C38" t="str">
        <f>VLOOKUP(B38, Positions!A$1:B$134, 2, FALSE)</f>
        <v>Forward</v>
      </c>
      <c r="D38" t="s">
        <v>159</v>
      </c>
      <c r="E38" t="s">
        <v>5665</v>
      </c>
      <c r="F38" t="s">
        <v>21</v>
      </c>
      <c r="G38" t="str">
        <f>VLOOKUP(E38, Tiers!M$1:P$134, 3, FALSE)</f>
        <v>ENG2</v>
      </c>
      <c r="H38">
        <f>VLOOKUP(G38, Tiers!B$1:C$134, 2, FALSE)</f>
        <v>3</v>
      </c>
      <c r="I38" s="21">
        <v>36347</v>
      </c>
      <c r="J38" t="str">
        <f t="shared" si="0"/>
        <v>Ben MorrisIpswich</v>
      </c>
      <c r="P38">
        <v>15</v>
      </c>
      <c r="Q38" t="s">
        <v>132</v>
      </c>
      <c r="R38" t="s">
        <v>21</v>
      </c>
      <c r="S38" t="s">
        <v>22</v>
      </c>
      <c r="T38" t="s">
        <v>21</v>
      </c>
      <c r="Y38">
        <v>176</v>
      </c>
      <c r="Z38">
        <v>64</v>
      </c>
      <c r="AA38">
        <v>0</v>
      </c>
      <c r="AB38">
        <v>0</v>
      </c>
    </row>
    <row r="39" spans="1:28" ht="15.95">
      <c r="A39" t="s">
        <v>161</v>
      </c>
      <c r="B39" t="s">
        <v>42</v>
      </c>
      <c r="C39" t="str">
        <f>VLOOKUP(B39, Positions!A$1:B$134, 2, FALSE)</f>
        <v>Midfielder</v>
      </c>
      <c r="D39" t="s">
        <v>162</v>
      </c>
      <c r="E39" t="s">
        <v>5663</v>
      </c>
      <c r="F39" t="s">
        <v>21</v>
      </c>
      <c r="G39" t="str">
        <f>VLOOKUP(E39, Tiers!M$1:P$134, 3, FALSE)</f>
        <v>ENG4</v>
      </c>
      <c r="H39">
        <f>VLOOKUP(G39, Tiers!B$1:C$134, 2, FALSE)</f>
        <v>5</v>
      </c>
      <c r="I39" s="21">
        <v>36346</v>
      </c>
      <c r="J39" t="str">
        <f t="shared" si="0"/>
        <v>Jack SnelusLuton</v>
      </c>
      <c r="P39">
        <v>15</v>
      </c>
      <c r="Q39" t="s">
        <v>163</v>
      </c>
      <c r="R39" t="s">
        <v>21</v>
      </c>
      <c r="S39" t="s">
        <v>22</v>
      </c>
      <c r="T39" t="s">
        <v>21</v>
      </c>
      <c r="Y39">
        <v>173</v>
      </c>
      <c r="Z39">
        <v>61</v>
      </c>
      <c r="AA39">
        <v>0</v>
      </c>
      <c r="AB39">
        <v>0</v>
      </c>
    </row>
    <row r="40" spans="1:28" ht="15.95">
      <c r="A40" t="s">
        <v>164</v>
      </c>
      <c r="B40" t="s">
        <v>115</v>
      </c>
      <c r="C40" t="e">
        <f>VLOOKUP(B40, Positions!A$1:B$134, 2, FALSE)</f>
        <v>#N/A</v>
      </c>
      <c r="D40" t="s">
        <v>61</v>
      </c>
      <c r="E40" t="s">
        <v>62</v>
      </c>
      <c r="F40" t="s">
        <v>21</v>
      </c>
      <c r="G40" t="str">
        <f>VLOOKUP(E40, Tiers!M$1:P$134, 3, FALSE)</f>
        <v>ENG1</v>
      </c>
      <c r="H40">
        <f>VLOOKUP(G40, Tiers!B$1:C$134, 2, FALSE)</f>
        <v>1</v>
      </c>
      <c r="I40" s="21">
        <v>36346</v>
      </c>
      <c r="J40" t="str">
        <f t="shared" si="0"/>
        <v>Nathan TellaArsenal</v>
      </c>
      <c r="P40">
        <v>15</v>
      </c>
      <c r="Q40" t="s">
        <v>20</v>
      </c>
      <c r="R40" t="s">
        <v>21</v>
      </c>
      <c r="S40" t="s">
        <v>22</v>
      </c>
      <c r="T40" t="s">
        <v>21</v>
      </c>
      <c r="Y40">
        <v>175</v>
      </c>
      <c r="Z40">
        <v>60</v>
      </c>
      <c r="AA40">
        <v>0</v>
      </c>
      <c r="AB40">
        <v>0</v>
      </c>
    </row>
    <row r="41" spans="1:28" ht="15.95">
      <c r="A41" t="s">
        <v>165</v>
      </c>
      <c r="B41" t="s">
        <v>166</v>
      </c>
      <c r="C41" t="str">
        <f>VLOOKUP(B41, Positions!A$1:B$134, 2, FALSE)</f>
        <v>Goalkeeper</v>
      </c>
      <c r="D41" t="s">
        <v>136</v>
      </c>
      <c r="E41" t="s">
        <v>5665</v>
      </c>
      <c r="F41" t="s">
        <v>21</v>
      </c>
      <c r="G41" t="str">
        <f>VLOOKUP(E41, Tiers!M$1:P$134, 3, FALSE)</f>
        <v>ENG2</v>
      </c>
      <c r="H41">
        <f>VLOOKUP(G41, Tiers!B$1:C$134, 2, FALSE)</f>
        <v>3</v>
      </c>
      <c r="I41" s="21">
        <v>36346</v>
      </c>
      <c r="J41" t="str">
        <f t="shared" si="0"/>
        <v>Bradley JamesMiddlesbrough</v>
      </c>
      <c r="P41">
        <v>15</v>
      </c>
      <c r="Q41" t="s">
        <v>20</v>
      </c>
      <c r="R41" t="s">
        <v>21</v>
      </c>
      <c r="S41" t="s">
        <v>22</v>
      </c>
      <c r="T41" t="s">
        <v>21</v>
      </c>
      <c r="Y41">
        <v>178</v>
      </c>
      <c r="Z41">
        <v>64</v>
      </c>
      <c r="AA41">
        <v>0</v>
      </c>
      <c r="AB41">
        <v>0</v>
      </c>
    </row>
    <row r="42" spans="1:28" ht="15.95">
      <c r="A42" t="s">
        <v>167</v>
      </c>
      <c r="B42" t="s">
        <v>168</v>
      </c>
      <c r="C42" t="str">
        <f>VLOOKUP(B42, Positions!A$1:B$134, 2, FALSE)</f>
        <v>Defender</v>
      </c>
      <c r="D42" t="s">
        <v>169</v>
      </c>
      <c r="E42" t="s">
        <v>62</v>
      </c>
      <c r="F42" t="s">
        <v>21</v>
      </c>
      <c r="G42" t="str">
        <f>VLOOKUP(E42, Tiers!M$1:P$134, 3, FALSE)</f>
        <v>ENG1</v>
      </c>
      <c r="H42">
        <f>VLOOKUP(G42, Tiers!B$1:C$134, 2, FALSE)</f>
        <v>1</v>
      </c>
      <c r="I42" s="21">
        <v>36346</v>
      </c>
      <c r="J42" t="str">
        <f t="shared" si="0"/>
        <v>Trevoh ChalobahChelsea</v>
      </c>
      <c r="P42">
        <v>15</v>
      </c>
      <c r="Q42" t="s">
        <v>170</v>
      </c>
      <c r="R42" t="s">
        <v>21</v>
      </c>
      <c r="S42" t="s">
        <v>171</v>
      </c>
      <c r="T42" t="s">
        <v>21</v>
      </c>
      <c r="U42" t="s">
        <v>172</v>
      </c>
      <c r="Y42">
        <v>190</v>
      </c>
      <c r="Z42">
        <v>77</v>
      </c>
      <c r="AA42">
        <v>0</v>
      </c>
      <c r="AB42">
        <v>0</v>
      </c>
    </row>
    <row r="43" spans="1:28" ht="15.95">
      <c r="A43" t="s">
        <v>174</v>
      </c>
      <c r="B43" t="s">
        <v>81</v>
      </c>
      <c r="C43" t="str">
        <f>VLOOKUP(B43, Positions!A$1:B$134, 2, FALSE)</f>
        <v>Defender</v>
      </c>
      <c r="D43" t="s">
        <v>175</v>
      </c>
      <c r="E43" t="s">
        <v>62</v>
      </c>
      <c r="F43" t="s">
        <v>21</v>
      </c>
      <c r="G43" t="str">
        <f>VLOOKUP(E43, Tiers!M$1:P$134, 3, FALSE)</f>
        <v>ENG1</v>
      </c>
      <c r="H43">
        <f>VLOOKUP(G43, Tiers!B$1:C$134, 2, FALSE)</f>
        <v>1</v>
      </c>
      <c r="I43" s="21">
        <v>36344</v>
      </c>
      <c r="J43" t="str">
        <f t="shared" si="0"/>
        <v>Joy MukenaTottenham</v>
      </c>
      <c r="P43">
        <v>15</v>
      </c>
      <c r="Q43" t="s">
        <v>74</v>
      </c>
      <c r="R43" t="s">
        <v>21</v>
      </c>
      <c r="S43" t="s">
        <v>22</v>
      </c>
      <c r="T43" t="s">
        <v>21</v>
      </c>
      <c r="Y43">
        <v>181</v>
      </c>
      <c r="Z43">
        <v>70</v>
      </c>
      <c r="AA43">
        <v>0</v>
      </c>
      <c r="AB43">
        <v>0</v>
      </c>
    </row>
    <row r="44" spans="1:28" ht="15.95">
      <c r="A44" t="s">
        <v>176</v>
      </c>
      <c r="B44" t="s">
        <v>16</v>
      </c>
      <c r="C44" t="e">
        <f>VLOOKUP(B44, Positions!A$1:B$134, 2, FALSE)</f>
        <v>#N/A</v>
      </c>
      <c r="D44" t="s">
        <v>177</v>
      </c>
      <c r="E44" t="s">
        <v>5663</v>
      </c>
      <c r="F44" t="s">
        <v>21</v>
      </c>
      <c r="G44" t="str">
        <f>VLOOKUP(E44, Tiers!M$1:P$134, 3, FALSE)</f>
        <v>ENG4</v>
      </c>
      <c r="H44">
        <f>VLOOKUP(G44, Tiers!B$1:C$134, 2, FALSE)</f>
        <v>5</v>
      </c>
      <c r="I44" s="21">
        <v>36342</v>
      </c>
      <c r="J44" t="str">
        <f t="shared" si="0"/>
        <v>Lewis WilliamsExeter</v>
      </c>
      <c r="P44">
        <v>16</v>
      </c>
      <c r="Q44" t="s">
        <v>177</v>
      </c>
      <c r="R44" t="s">
        <v>21</v>
      </c>
      <c r="S44" t="s">
        <v>22</v>
      </c>
      <c r="T44" t="s">
        <v>21</v>
      </c>
      <c r="Y44">
        <v>168</v>
      </c>
      <c r="Z44">
        <v>60</v>
      </c>
      <c r="AA44">
        <v>0</v>
      </c>
      <c r="AB44">
        <v>0</v>
      </c>
    </row>
    <row r="45" spans="1:28" ht="15.95">
      <c r="A45" t="s">
        <v>178</v>
      </c>
      <c r="B45" t="s">
        <v>84</v>
      </c>
      <c r="C45" t="str">
        <f>VLOOKUP(B45, Positions!A$1:B$134, 2, FALSE)</f>
        <v>Midfielder</v>
      </c>
      <c r="D45" t="s">
        <v>32</v>
      </c>
      <c r="E45" t="s">
        <v>5663</v>
      </c>
      <c r="F45" t="s">
        <v>21</v>
      </c>
      <c r="G45" t="str">
        <f>VLOOKUP(E45, Tiers!M$1:P$134, 3, FALSE)</f>
        <v>ENG4</v>
      </c>
      <c r="H45">
        <f>VLOOKUP(G45, Tiers!B$1:C$134, 2, FALSE)</f>
        <v>5</v>
      </c>
      <c r="I45" s="21">
        <v>36341</v>
      </c>
      <c r="J45" t="str">
        <f t="shared" si="0"/>
        <v>Surafel BehailuMansfield</v>
      </c>
      <c r="P45">
        <v>16</v>
      </c>
      <c r="Q45" t="s">
        <v>20</v>
      </c>
      <c r="R45" t="s">
        <v>21</v>
      </c>
      <c r="S45" t="s">
        <v>22</v>
      </c>
      <c r="T45" t="s">
        <v>21</v>
      </c>
      <c r="Y45">
        <v>184</v>
      </c>
      <c r="Z45">
        <v>72</v>
      </c>
      <c r="AA45">
        <v>0</v>
      </c>
      <c r="AB45">
        <v>0</v>
      </c>
    </row>
    <row r="46" spans="1:28" ht="15.95">
      <c r="A46" t="s">
        <v>179</v>
      </c>
      <c r="B46" t="s">
        <v>81</v>
      </c>
      <c r="C46" t="str">
        <f>VLOOKUP(B46, Positions!A$1:B$134, 2, FALSE)</f>
        <v>Defender</v>
      </c>
      <c r="D46" t="s">
        <v>56</v>
      </c>
      <c r="E46" t="s">
        <v>5664</v>
      </c>
      <c r="F46" t="s">
        <v>21</v>
      </c>
      <c r="G46" t="str">
        <f>VLOOKUP(E46, Tiers!M$1:P$134, 3, FALSE)</f>
        <v>ENG3</v>
      </c>
      <c r="H46">
        <f>VLOOKUP(G46, Tiers!B$1:C$134, 2, FALSE)</f>
        <v>4</v>
      </c>
      <c r="I46" s="21">
        <v>36340</v>
      </c>
      <c r="J46" t="str">
        <f t="shared" si="0"/>
        <v>Declan EvansRochdale</v>
      </c>
      <c r="P46">
        <v>16</v>
      </c>
      <c r="Q46" t="s">
        <v>113</v>
      </c>
      <c r="R46" t="s">
        <v>21</v>
      </c>
      <c r="S46" t="s">
        <v>22</v>
      </c>
      <c r="T46" t="s">
        <v>21</v>
      </c>
      <c r="Y46">
        <v>178</v>
      </c>
      <c r="Z46">
        <v>72</v>
      </c>
      <c r="AA46">
        <v>0</v>
      </c>
      <c r="AB46">
        <v>0</v>
      </c>
    </row>
    <row r="47" spans="1:28" ht="15.95">
      <c r="A47" t="s">
        <v>180</v>
      </c>
      <c r="B47" t="s">
        <v>181</v>
      </c>
      <c r="C47" t="str">
        <f>VLOOKUP(B47, Positions!A$1:B$134, 2, FALSE)</f>
        <v>Defender</v>
      </c>
      <c r="D47" t="s">
        <v>182</v>
      </c>
      <c r="E47" t="s">
        <v>62</v>
      </c>
      <c r="F47" t="s">
        <v>21</v>
      </c>
      <c r="G47" t="str">
        <f>VLOOKUP(E47, Tiers!M$1:P$134, 3, FALSE)</f>
        <v>ENG1</v>
      </c>
      <c r="H47">
        <f>VLOOKUP(G47, Tiers!B$1:C$134, 2, FALSE)</f>
        <v>1</v>
      </c>
      <c r="I47" s="21">
        <v>36340</v>
      </c>
      <c r="J47" t="str">
        <f t="shared" si="0"/>
        <v>Thomas SangMan Utd</v>
      </c>
      <c r="P47">
        <v>16</v>
      </c>
      <c r="Q47" t="s">
        <v>57</v>
      </c>
      <c r="R47" t="s">
        <v>21</v>
      </c>
      <c r="S47" t="s">
        <v>22</v>
      </c>
      <c r="T47" t="s">
        <v>21</v>
      </c>
      <c r="Y47">
        <v>179</v>
      </c>
      <c r="Z47">
        <v>70</v>
      </c>
      <c r="AA47">
        <v>0</v>
      </c>
      <c r="AB47">
        <v>0</v>
      </c>
    </row>
    <row r="48" spans="1:28" ht="15.95">
      <c r="A48" t="s">
        <v>184</v>
      </c>
      <c r="B48" t="s">
        <v>16</v>
      </c>
      <c r="C48" t="e">
        <f>VLOOKUP(B48, Positions!A$1:B$134, 2, FALSE)</f>
        <v>#N/A</v>
      </c>
      <c r="D48" t="s">
        <v>185</v>
      </c>
      <c r="E48" t="s">
        <v>5664</v>
      </c>
      <c r="F48" t="s">
        <v>21</v>
      </c>
      <c r="G48" t="str">
        <f>VLOOKUP(E48, Tiers!M$1:P$134, 3, FALSE)</f>
        <v>ENG3</v>
      </c>
      <c r="H48">
        <f>VLOOKUP(G48, Tiers!B$1:C$134, 2, FALSE)</f>
        <v>4</v>
      </c>
      <c r="I48" s="21">
        <v>36337</v>
      </c>
      <c r="J48" t="str">
        <f t="shared" si="0"/>
        <v>Christopher SangWigan</v>
      </c>
      <c r="P48">
        <v>16</v>
      </c>
      <c r="Q48" t="s">
        <v>20</v>
      </c>
      <c r="R48" t="s">
        <v>21</v>
      </c>
      <c r="S48" t="s">
        <v>22</v>
      </c>
      <c r="T48" t="s">
        <v>21</v>
      </c>
      <c r="Y48">
        <v>190</v>
      </c>
      <c r="Z48">
        <v>69</v>
      </c>
      <c r="AA48">
        <v>0</v>
      </c>
      <c r="AB48">
        <v>0</v>
      </c>
    </row>
    <row r="49" spans="1:28" ht="15.95">
      <c r="A49" t="s">
        <v>186</v>
      </c>
      <c r="B49" t="s">
        <v>115</v>
      </c>
      <c r="C49" t="e">
        <f>VLOOKUP(B49, Positions!A$1:B$134, 2, FALSE)</f>
        <v>#N/A</v>
      </c>
      <c r="D49" t="s">
        <v>187</v>
      </c>
      <c r="E49" t="s">
        <v>5663</v>
      </c>
      <c r="F49" t="s">
        <v>21</v>
      </c>
      <c r="G49" t="str">
        <f>VLOOKUP(E49, Tiers!M$1:P$134, 3, FALSE)</f>
        <v>ENG4</v>
      </c>
      <c r="H49">
        <f>VLOOKUP(G49, Tiers!B$1:C$134, 2, FALSE)</f>
        <v>5</v>
      </c>
      <c r="I49" s="21">
        <v>36337</v>
      </c>
      <c r="J49" t="str">
        <f t="shared" si="0"/>
        <v>Kenton RichardsonHartlepool</v>
      </c>
      <c r="P49">
        <v>16</v>
      </c>
      <c r="Q49" t="s">
        <v>20</v>
      </c>
      <c r="R49" t="s">
        <v>21</v>
      </c>
      <c r="S49" t="s">
        <v>22</v>
      </c>
      <c r="T49" t="s">
        <v>21</v>
      </c>
      <c r="Y49">
        <v>175</v>
      </c>
      <c r="Z49">
        <v>66</v>
      </c>
      <c r="AA49">
        <v>0</v>
      </c>
      <c r="AB49">
        <v>0</v>
      </c>
    </row>
    <row r="50" spans="1:28" ht="15.95">
      <c r="A50" t="s">
        <v>188</v>
      </c>
      <c r="B50" t="s">
        <v>189</v>
      </c>
      <c r="C50" t="str">
        <f>VLOOKUP(B50, Positions!A$1:B$134, 2, FALSE)</f>
        <v>Forward</v>
      </c>
      <c r="D50" t="s">
        <v>190</v>
      </c>
      <c r="E50" t="s">
        <v>5663</v>
      </c>
      <c r="F50" t="s">
        <v>21</v>
      </c>
      <c r="G50" t="str">
        <f>VLOOKUP(E50, Tiers!M$1:P$134, 3, FALSE)</f>
        <v>ENG4</v>
      </c>
      <c r="H50">
        <f>VLOOKUP(G50, Tiers!B$1:C$134, 2, FALSE)</f>
        <v>5</v>
      </c>
      <c r="I50" s="21">
        <v>36337</v>
      </c>
      <c r="J50" t="str">
        <f t="shared" si="0"/>
        <v>Malachi NapaOxford</v>
      </c>
      <c r="P50">
        <v>16</v>
      </c>
      <c r="Q50" t="s">
        <v>74</v>
      </c>
      <c r="R50" t="s">
        <v>21</v>
      </c>
      <c r="S50" t="s">
        <v>22</v>
      </c>
      <c r="T50" t="s">
        <v>21</v>
      </c>
      <c r="Y50">
        <v>193</v>
      </c>
      <c r="Z50">
        <v>77</v>
      </c>
      <c r="AA50">
        <v>0</v>
      </c>
      <c r="AB50">
        <v>0</v>
      </c>
    </row>
    <row r="51" spans="1:28" ht="15.95">
      <c r="A51" t="s">
        <v>192</v>
      </c>
      <c r="B51" t="s">
        <v>115</v>
      </c>
      <c r="C51" t="e">
        <f>VLOOKUP(B51, Positions!A$1:B$134, 2, FALSE)</f>
        <v>#N/A</v>
      </c>
      <c r="D51" t="s">
        <v>124</v>
      </c>
      <c r="E51" t="s">
        <v>5665</v>
      </c>
      <c r="F51" t="s">
        <v>21</v>
      </c>
      <c r="G51" t="str">
        <f>VLOOKUP(E51, Tiers!M$1:P$134, 3, FALSE)</f>
        <v>ENG2</v>
      </c>
      <c r="H51">
        <f>VLOOKUP(G51, Tiers!B$1:C$134, 2, FALSE)</f>
        <v>3</v>
      </c>
      <c r="I51" s="21">
        <v>36336</v>
      </c>
      <c r="J51" t="str">
        <f t="shared" si="0"/>
        <v>Clarke OdourLeeds</v>
      </c>
      <c r="P51">
        <v>16</v>
      </c>
      <c r="Q51" t="s">
        <v>20</v>
      </c>
      <c r="R51" t="s">
        <v>21</v>
      </c>
      <c r="S51" t="s">
        <v>22</v>
      </c>
      <c r="T51" t="s">
        <v>21</v>
      </c>
      <c r="U51" t="s">
        <v>193</v>
      </c>
      <c r="Y51">
        <v>182</v>
      </c>
      <c r="Z51">
        <v>72</v>
      </c>
      <c r="AA51">
        <v>0</v>
      </c>
      <c r="AB51">
        <v>0</v>
      </c>
    </row>
    <row r="52" spans="1:28" ht="15.95">
      <c r="A52" t="s">
        <v>195</v>
      </c>
      <c r="B52" t="s">
        <v>196</v>
      </c>
      <c r="C52" t="str">
        <f>VLOOKUP(B52, Positions!A$1:B$134, 2, FALSE)</f>
        <v>Defender</v>
      </c>
      <c r="D52" t="s">
        <v>185</v>
      </c>
      <c r="E52" t="s">
        <v>5664</v>
      </c>
      <c r="F52" t="s">
        <v>21</v>
      </c>
      <c r="G52" t="str">
        <f>VLOOKUP(E52, Tiers!M$1:P$134, 3, FALSE)</f>
        <v>ENG3</v>
      </c>
      <c r="H52">
        <f>VLOOKUP(G52, Tiers!B$1:C$134, 2, FALSE)</f>
        <v>4</v>
      </c>
      <c r="I52" s="21">
        <v>36334</v>
      </c>
      <c r="J52" t="str">
        <f t="shared" si="0"/>
        <v>Matthew TaylorWigan</v>
      </c>
      <c r="P52">
        <v>16</v>
      </c>
      <c r="Q52" t="s">
        <v>20</v>
      </c>
      <c r="R52" t="s">
        <v>21</v>
      </c>
      <c r="S52" t="s">
        <v>22</v>
      </c>
      <c r="T52" t="s">
        <v>21</v>
      </c>
      <c r="Y52">
        <v>175</v>
      </c>
      <c r="Z52">
        <v>66</v>
      </c>
      <c r="AA52">
        <v>0</v>
      </c>
      <c r="AB52">
        <v>0</v>
      </c>
    </row>
    <row r="53" spans="1:28" ht="15.95">
      <c r="A53" t="s">
        <v>197</v>
      </c>
      <c r="B53" t="s">
        <v>198</v>
      </c>
      <c r="C53" t="e">
        <f>VLOOKUP(B53, Positions!A$1:B$134, 2, FALSE)</f>
        <v>#N/A</v>
      </c>
      <c r="D53" t="s">
        <v>56</v>
      </c>
      <c r="E53" t="s">
        <v>5664</v>
      </c>
      <c r="F53" t="s">
        <v>21</v>
      </c>
      <c r="G53" t="str">
        <f>VLOOKUP(E53, Tiers!M$1:P$134, 3, FALSE)</f>
        <v>ENG3</v>
      </c>
      <c r="H53">
        <f>VLOOKUP(G53, Tiers!B$1:C$134, 2, FALSE)</f>
        <v>4</v>
      </c>
      <c r="I53" s="21">
        <v>36334</v>
      </c>
      <c r="J53" t="str">
        <f t="shared" si="0"/>
        <v>Joe PiggottRochdale</v>
      </c>
      <c r="P53">
        <v>16</v>
      </c>
      <c r="Q53" t="s">
        <v>152</v>
      </c>
      <c r="R53" t="s">
        <v>21</v>
      </c>
      <c r="S53" t="s">
        <v>22</v>
      </c>
      <c r="T53" t="s">
        <v>21</v>
      </c>
      <c r="Y53">
        <v>176</v>
      </c>
      <c r="Z53">
        <v>65</v>
      </c>
      <c r="AA53">
        <v>0</v>
      </c>
      <c r="AB53">
        <v>0</v>
      </c>
    </row>
    <row r="54" spans="1:28" ht="15.95">
      <c r="A54" t="s">
        <v>199</v>
      </c>
      <c r="B54" t="s">
        <v>42</v>
      </c>
      <c r="C54" t="str">
        <f>VLOOKUP(B54, Positions!A$1:B$134, 2, FALSE)</f>
        <v>Midfielder</v>
      </c>
      <c r="D54" t="s">
        <v>200</v>
      </c>
      <c r="E54" t="s">
        <v>5664</v>
      </c>
      <c r="F54" t="s">
        <v>21</v>
      </c>
      <c r="G54" t="str">
        <f>VLOOKUP(E54, Tiers!M$1:P$134, 3, FALSE)</f>
        <v>ENG3</v>
      </c>
      <c r="H54">
        <f>VLOOKUP(G54, Tiers!B$1:C$134, 2, FALSE)</f>
        <v>4</v>
      </c>
      <c r="I54" s="21">
        <v>36333</v>
      </c>
      <c r="J54" t="str">
        <f t="shared" si="0"/>
        <v>Mike CalveleyPort Vale</v>
      </c>
      <c r="P54">
        <v>16</v>
      </c>
      <c r="Q54" t="s">
        <v>201</v>
      </c>
      <c r="R54" t="s">
        <v>21</v>
      </c>
      <c r="S54" t="s">
        <v>22</v>
      </c>
      <c r="T54" t="s">
        <v>21</v>
      </c>
      <c r="Y54">
        <v>171</v>
      </c>
      <c r="Z54">
        <v>72</v>
      </c>
      <c r="AA54">
        <v>0</v>
      </c>
      <c r="AB54">
        <v>0</v>
      </c>
    </row>
    <row r="55" spans="1:28" ht="15.95">
      <c r="A55" t="s">
        <v>202</v>
      </c>
      <c r="B55" t="s">
        <v>81</v>
      </c>
      <c r="C55" t="str">
        <f>VLOOKUP(B55, Positions!A$1:B$134, 2, FALSE)</f>
        <v>Defender</v>
      </c>
      <c r="D55" t="s">
        <v>136</v>
      </c>
      <c r="E55" t="s">
        <v>5665</v>
      </c>
      <c r="F55" t="s">
        <v>21</v>
      </c>
      <c r="G55" t="str">
        <f>VLOOKUP(E55, Tiers!M$1:P$134, 3, FALSE)</f>
        <v>ENG2</v>
      </c>
      <c r="H55">
        <f>VLOOKUP(G55, Tiers!B$1:C$134, 2, FALSE)</f>
        <v>3</v>
      </c>
      <c r="I55" s="21">
        <v>36332</v>
      </c>
      <c r="J55" t="str">
        <f t="shared" si="0"/>
        <v>Kieran StoreyMiddlesbrough</v>
      </c>
      <c r="P55">
        <v>16</v>
      </c>
      <c r="Q55" t="s">
        <v>20</v>
      </c>
      <c r="R55" t="s">
        <v>21</v>
      </c>
      <c r="S55" t="s">
        <v>22</v>
      </c>
      <c r="T55" t="s">
        <v>21</v>
      </c>
      <c r="Y55">
        <v>184</v>
      </c>
      <c r="Z55">
        <v>71</v>
      </c>
      <c r="AA55">
        <v>0</v>
      </c>
      <c r="AB55">
        <v>0</v>
      </c>
    </row>
    <row r="56" spans="1:28" ht="15.95">
      <c r="A56" t="s">
        <v>203</v>
      </c>
      <c r="B56" t="s">
        <v>81</v>
      </c>
      <c r="C56" t="str">
        <f>VLOOKUP(B56, Positions!A$1:B$134, 2, FALSE)</f>
        <v>Defender</v>
      </c>
      <c r="D56" t="s">
        <v>204</v>
      </c>
      <c r="E56" t="s">
        <v>5665</v>
      </c>
      <c r="F56" t="s">
        <v>21</v>
      </c>
      <c r="G56" t="str">
        <f>VLOOKUP(E56, Tiers!M$1:P$134, 3, FALSE)</f>
        <v>ENG2</v>
      </c>
      <c r="H56">
        <f>VLOOKUP(G56, Tiers!B$1:C$134, 2, FALSE)</f>
        <v>3</v>
      </c>
      <c r="I56" s="21">
        <v>36327</v>
      </c>
      <c r="J56" t="str">
        <f t="shared" si="0"/>
        <v>Cole LonsdaleBolton</v>
      </c>
      <c r="P56">
        <v>16</v>
      </c>
      <c r="Q56" t="s">
        <v>204</v>
      </c>
      <c r="R56" t="s">
        <v>21</v>
      </c>
      <c r="S56" t="s">
        <v>22</v>
      </c>
      <c r="T56" t="s">
        <v>21</v>
      </c>
      <c r="Y56">
        <v>187</v>
      </c>
      <c r="Z56">
        <v>75</v>
      </c>
      <c r="AA56">
        <v>0</v>
      </c>
      <c r="AB56">
        <v>0</v>
      </c>
    </row>
    <row r="57" spans="1:28" ht="15.95">
      <c r="A57" t="s">
        <v>206</v>
      </c>
      <c r="B57" t="s">
        <v>42</v>
      </c>
      <c r="C57" t="str">
        <f>VLOOKUP(B57, Positions!A$1:B$134, 2, FALSE)</f>
        <v>Midfielder</v>
      </c>
      <c r="D57" t="s">
        <v>207</v>
      </c>
      <c r="E57" t="s">
        <v>5663</v>
      </c>
      <c r="F57" t="s">
        <v>21</v>
      </c>
      <c r="G57" t="str">
        <f>VLOOKUP(E57, Tiers!M$1:P$134, 3, FALSE)</f>
        <v>ENG4</v>
      </c>
      <c r="H57">
        <f>VLOOKUP(G57, Tiers!B$1:C$134, 2, FALSE)</f>
        <v>5</v>
      </c>
      <c r="I57" s="21">
        <v>36326</v>
      </c>
      <c r="J57" t="str">
        <f t="shared" si="0"/>
        <v>Daniel AfolabiDag &amp; Red</v>
      </c>
      <c r="P57">
        <v>16</v>
      </c>
      <c r="Q57" t="s">
        <v>208</v>
      </c>
      <c r="R57" t="s">
        <v>21</v>
      </c>
      <c r="S57" t="s">
        <v>22</v>
      </c>
      <c r="T57" t="s">
        <v>21</v>
      </c>
      <c r="Y57">
        <v>170</v>
      </c>
      <c r="Z57">
        <v>61</v>
      </c>
      <c r="AA57">
        <v>0</v>
      </c>
      <c r="AB57">
        <v>0</v>
      </c>
    </row>
    <row r="58" spans="1:28" ht="15.95">
      <c r="A58" t="s">
        <v>210</v>
      </c>
      <c r="B58" t="s">
        <v>81</v>
      </c>
      <c r="C58" t="str">
        <f>VLOOKUP(B58, Positions!A$1:B$134, 2, FALSE)</f>
        <v>Defender</v>
      </c>
      <c r="D58" t="s">
        <v>204</v>
      </c>
      <c r="E58" t="s">
        <v>5665</v>
      </c>
      <c r="F58" t="s">
        <v>21</v>
      </c>
      <c r="G58" t="str">
        <f>VLOOKUP(E58, Tiers!M$1:P$134, 3, FALSE)</f>
        <v>ENG2</v>
      </c>
      <c r="H58">
        <f>VLOOKUP(G58, Tiers!B$1:C$134, 2, FALSE)</f>
        <v>3</v>
      </c>
      <c r="I58" s="21">
        <v>36326</v>
      </c>
      <c r="J58" t="str">
        <f t="shared" si="0"/>
        <v>Tom GrivostiBolton</v>
      </c>
      <c r="P58">
        <v>16</v>
      </c>
      <c r="Q58" t="s">
        <v>57</v>
      </c>
      <c r="R58" t="s">
        <v>21</v>
      </c>
      <c r="S58" t="s">
        <v>22</v>
      </c>
      <c r="T58" t="s">
        <v>21</v>
      </c>
      <c r="Y58">
        <v>184</v>
      </c>
      <c r="Z58">
        <v>71</v>
      </c>
      <c r="AA58">
        <v>0</v>
      </c>
      <c r="AB58">
        <v>0</v>
      </c>
    </row>
    <row r="59" spans="1:28" ht="15.95">
      <c r="A59" t="s">
        <v>211</v>
      </c>
      <c r="B59" t="s">
        <v>212</v>
      </c>
      <c r="C59" t="str">
        <f>VLOOKUP(B59, Positions!A$1:B$134, 2, FALSE)</f>
        <v>Midfielder</v>
      </c>
      <c r="D59" t="s">
        <v>73</v>
      </c>
      <c r="E59" t="s">
        <v>5664</v>
      </c>
      <c r="F59" t="s">
        <v>21</v>
      </c>
      <c r="G59" t="str">
        <f>VLOOKUP(E59, Tiers!M$1:P$134, 3, FALSE)</f>
        <v>ENG3</v>
      </c>
      <c r="H59">
        <f>VLOOKUP(G59, Tiers!B$1:C$134, 2, FALSE)</f>
        <v>4</v>
      </c>
      <c r="I59" s="21">
        <v>36324</v>
      </c>
      <c r="J59" t="str">
        <f t="shared" si="0"/>
        <v>Hugh Alban-JonesPeterborough</v>
      </c>
      <c r="P59">
        <v>16</v>
      </c>
      <c r="Q59" t="s">
        <v>213</v>
      </c>
      <c r="R59" t="s">
        <v>21</v>
      </c>
      <c r="S59" t="s">
        <v>22</v>
      </c>
      <c r="T59" t="s">
        <v>21</v>
      </c>
      <c r="Y59">
        <v>170</v>
      </c>
      <c r="Z59">
        <v>62</v>
      </c>
      <c r="AA59">
        <v>0</v>
      </c>
      <c r="AB59">
        <v>0</v>
      </c>
    </row>
    <row r="60" spans="1:28" ht="15.95">
      <c r="A60" t="s">
        <v>215</v>
      </c>
      <c r="B60" t="s">
        <v>216</v>
      </c>
      <c r="C60" t="str">
        <f>VLOOKUP(B60, Positions!A$1:B$134, 2, FALSE)</f>
        <v>Defender</v>
      </c>
      <c r="D60" t="s">
        <v>217</v>
      </c>
      <c r="E60" t="s">
        <v>5664</v>
      </c>
      <c r="F60" t="s">
        <v>21</v>
      </c>
      <c r="G60" t="str">
        <f>VLOOKUP(E60, Tiers!M$1:P$134, 3, FALSE)</f>
        <v>ENG3</v>
      </c>
      <c r="H60">
        <f>VLOOKUP(G60, Tiers!B$1:C$134, 2, FALSE)</f>
        <v>4</v>
      </c>
      <c r="I60" s="21">
        <v>36323</v>
      </c>
      <c r="J60" t="str">
        <f t="shared" si="0"/>
        <v>Aaron SimpsonGillingham</v>
      </c>
      <c r="P60">
        <v>16</v>
      </c>
      <c r="Q60" t="s">
        <v>20</v>
      </c>
      <c r="R60" t="s">
        <v>21</v>
      </c>
      <c r="S60" t="s">
        <v>22</v>
      </c>
      <c r="T60" t="s">
        <v>21</v>
      </c>
      <c r="Y60">
        <v>180</v>
      </c>
      <c r="Z60">
        <v>69</v>
      </c>
      <c r="AA60">
        <v>0</v>
      </c>
      <c r="AB60">
        <v>0</v>
      </c>
    </row>
    <row r="61" spans="1:28" ht="15.95">
      <c r="A61" t="s">
        <v>219</v>
      </c>
      <c r="B61" t="s">
        <v>42</v>
      </c>
      <c r="C61" t="str">
        <f>VLOOKUP(B61, Positions!A$1:B$134, 2, FALSE)</f>
        <v>Midfielder</v>
      </c>
      <c r="D61" t="s">
        <v>32</v>
      </c>
      <c r="E61" t="s">
        <v>5663</v>
      </c>
      <c r="F61" t="s">
        <v>21</v>
      </c>
      <c r="G61" t="str">
        <f>VLOOKUP(E61, Tiers!M$1:P$134, 3, FALSE)</f>
        <v>ENG4</v>
      </c>
      <c r="H61">
        <f>VLOOKUP(G61, Tiers!B$1:C$134, 2, FALSE)</f>
        <v>5</v>
      </c>
      <c r="I61" s="21">
        <v>36320</v>
      </c>
      <c r="J61" t="str">
        <f t="shared" si="0"/>
        <v>Kieran HarrisonMansfield</v>
      </c>
      <c r="P61">
        <v>16</v>
      </c>
      <c r="Q61" t="s">
        <v>20</v>
      </c>
      <c r="R61" t="s">
        <v>21</v>
      </c>
      <c r="S61" t="s">
        <v>22</v>
      </c>
      <c r="T61" t="s">
        <v>21</v>
      </c>
      <c r="Y61">
        <v>179</v>
      </c>
      <c r="Z61">
        <v>69</v>
      </c>
      <c r="AA61">
        <v>0</v>
      </c>
      <c r="AB61">
        <v>0</v>
      </c>
    </row>
    <row r="62" spans="1:28" ht="15.95">
      <c r="A62" t="s">
        <v>220</v>
      </c>
      <c r="B62" t="s">
        <v>81</v>
      </c>
      <c r="C62" t="str">
        <f>VLOOKUP(B62, Positions!A$1:B$134, 2, FALSE)</f>
        <v>Defender</v>
      </c>
      <c r="D62" t="s">
        <v>221</v>
      </c>
      <c r="E62" t="s">
        <v>5664</v>
      </c>
      <c r="F62" t="s">
        <v>21</v>
      </c>
      <c r="G62" t="str">
        <f>VLOOKUP(E62, Tiers!M$1:P$134, 3, FALSE)</f>
        <v>ENG3</v>
      </c>
      <c r="H62">
        <f>VLOOKUP(G62, Tiers!B$1:C$134, 2, FALSE)</f>
        <v>4</v>
      </c>
      <c r="I62" s="21">
        <v>36320</v>
      </c>
      <c r="J62" t="str">
        <f t="shared" si="0"/>
        <v>Daniel VannWalsall</v>
      </c>
      <c r="P62">
        <v>16</v>
      </c>
      <c r="Q62" t="s">
        <v>20</v>
      </c>
      <c r="R62" t="s">
        <v>21</v>
      </c>
      <c r="S62" t="s">
        <v>22</v>
      </c>
      <c r="T62" t="s">
        <v>21</v>
      </c>
      <c r="Y62">
        <v>189</v>
      </c>
      <c r="Z62">
        <v>76</v>
      </c>
      <c r="AA62">
        <v>0</v>
      </c>
      <c r="AB62">
        <v>0</v>
      </c>
    </row>
    <row r="63" spans="1:28" ht="15.95">
      <c r="A63" t="s">
        <v>223</v>
      </c>
      <c r="B63" t="s">
        <v>81</v>
      </c>
      <c r="C63" t="str">
        <f>VLOOKUP(B63, Positions!A$1:B$134, 2, FALSE)</f>
        <v>Defender</v>
      </c>
      <c r="D63" t="s">
        <v>200</v>
      </c>
      <c r="E63" t="s">
        <v>5664</v>
      </c>
      <c r="F63" t="s">
        <v>21</v>
      </c>
      <c r="G63" t="str">
        <f>VLOOKUP(E63, Tiers!M$1:P$134, 3, FALSE)</f>
        <v>ENG3</v>
      </c>
      <c r="H63">
        <f>VLOOKUP(G63, Tiers!B$1:C$134, 2, FALSE)</f>
        <v>4</v>
      </c>
      <c r="I63" s="21">
        <v>36318</v>
      </c>
      <c r="J63" t="str">
        <f t="shared" si="0"/>
        <v>Luke DennisPort Vale</v>
      </c>
      <c r="P63">
        <v>16</v>
      </c>
      <c r="Q63" t="s">
        <v>201</v>
      </c>
      <c r="R63" t="s">
        <v>21</v>
      </c>
      <c r="S63" t="s">
        <v>22</v>
      </c>
      <c r="T63" t="s">
        <v>21</v>
      </c>
      <c r="Y63">
        <v>178</v>
      </c>
      <c r="Z63">
        <v>66</v>
      </c>
      <c r="AA63">
        <v>0</v>
      </c>
      <c r="AB63">
        <v>0</v>
      </c>
    </row>
    <row r="64" spans="1:28" ht="15.95">
      <c r="A64" t="s">
        <v>224</v>
      </c>
      <c r="B64" t="s">
        <v>131</v>
      </c>
      <c r="C64" t="str">
        <f>VLOOKUP(B64, Positions!A$1:B$134, 2, FALSE)</f>
        <v>Forward</v>
      </c>
      <c r="D64" t="s">
        <v>225</v>
      </c>
      <c r="E64" t="s">
        <v>62</v>
      </c>
      <c r="F64" t="s">
        <v>21</v>
      </c>
      <c r="G64" t="str">
        <f>VLOOKUP(E64, Tiers!M$1:P$134, 3, FALSE)</f>
        <v>ENG1</v>
      </c>
      <c r="H64">
        <f>VLOOKUP(G64, Tiers!B$1:C$134, 2, FALSE)</f>
        <v>1</v>
      </c>
      <c r="I64" s="21">
        <v>36318</v>
      </c>
      <c r="J64" t="str">
        <f t="shared" si="0"/>
        <v>Sameron DoolWest Brom</v>
      </c>
      <c r="P64">
        <v>16</v>
      </c>
      <c r="Q64" t="s">
        <v>20</v>
      </c>
      <c r="R64" t="s">
        <v>21</v>
      </c>
      <c r="S64" t="s">
        <v>22</v>
      </c>
      <c r="T64" t="s">
        <v>21</v>
      </c>
      <c r="U64" t="s">
        <v>226</v>
      </c>
      <c r="Y64">
        <v>181</v>
      </c>
      <c r="Z64">
        <v>79</v>
      </c>
      <c r="AA64">
        <v>0</v>
      </c>
      <c r="AB64">
        <v>0</v>
      </c>
    </row>
    <row r="65" spans="1:28" ht="15.95">
      <c r="A65" t="s">
        <v>228</v>
      </c>
      <c r="B65" t="s">
        <v>81</v>
      </c>
      <c r="C65" t="str">
        <f>VLOOKUP(B65, Positions!A$1:B$134, 2, FALSE)</f>
        <v>Defender</v>
      </c>
      <c r="D65" t="s">
        <v>229</v>
      </c>
      <c r="E65" t="s">
        <v>5665</v>
      </c>
      <c r="F65" t="s">
        <v>21</v>
      </c>
      <c r="G65" t="str">
        <f>VLOOKUP(E65, Tiers!M$1:P$134, 3, FALSE)</f>
        <v>ENG2</v>
      </c>
      <c r="H65">
        <f>VLOOKUP(G65, Tiers!B$1:C$134, 2, FALSE)</f>
        <v>3</v>
      </c>
      <c r="I65" s="21">
        <v>36316</v>
      </c>
      <c r="J65" t="str">
        <f t="shared" si="0"/>
        <v>Danny BarkerBrighton</v>
      </c>
      <c r="P65">
        <v>16</v>
      </c>
      <c r="Q65" t="s">
        <v>229</v>
      </c>
      <c r="R65" t="s">
        <v>21</v>
      </c>
      <c r="S65" t="s">
        <v>22</v>
      </c>
      <c r="T65" t="s">
        <v>21</v>
      </c>
      <c r="Y65">
        <v>174</v>
      </c>
      <c r="Z65">
        <v>65</v>
      </c>
      <c r="AA65">
        <v>0</v>
      </c>
      <c r="AB65">
        <v>0</v>
      </c>
    </row>
    <row r="66" spans="1:28" ht="15.95">
      <c r="A66" t="s">
        <v>230</v>
      </c>
      <c r="B66" t="s">
        <v>72</v>
      </c>
      <c r="C66" t="str">
        <f>VLOOKUP(B66, Positions!A$1:B$134, 2, FALSE)</f>
        <v>Defender</v>
      </c>
      <c r="D66" t="s">
        <v>231</v>
      </c>
      <c r="E66" t="s">
        <v>5663</v>
      </c>
      <c r="F66" t="s">
        <v>21</v>
      </c>
      <c r="G66" t="str">
        <f>VLOOKUP(E66, Tiers!M$1:P$134, 3, FALSE)</f>
        <v>ENG4</v>
      </c>
      <c r="H66">
        <f>VLOOKUP(G66, Tiers!B$1:C$134, 2, FALSE)</f>
        <v>5</v>
      </c>
      <c r="I66" s="21">
        <v>36315</v>
      </c>
      <c r="J66" t="str">
        <f t="shared" ref="J66:J129" si="1">A66 &amp; D66</f>
        <v>Sam TellingLeyton Orient</v>
      </c>
      <c r="P66">
        <v>16</v>
      </c>
      <c r="Q66" t="s">
        <v>20</v>
      </c>
      <c r="R66" t="s">
        <v>21</v>
      </c>
      <c r="S66" t="s">
        <v>22</v>
      </c>
      <c r="T66" t="s">
        <v>21</v>
      </c>
      <c r="Y66">
        <v>173</v>
      </c>
      <c r="Z66">
        <v>63</v>
      </c>
      <c r="AA66">
        <v>0</v>
      </c>
      <c r="AB66">
        <v>0</v>
      </c>
    </row>
    <row r="67" spans="1:28" ht="15.95">
      <c r="A67" t="s">
        <v>232</v>
      </c>
      <c r="B67" t="s">
        <v>42</v>
      </c>
      <c r="C67" t="str">
        <f>VLOOKUP(B67, Positions!A$1:B$134, 2, FALSE)</f>
        <v>Midfielder</v>
      </c>
      <c r="D67" t="s">
        <v>37</v>
      </c>
      <c r="E67" t="s">
        <v>5664</v>
      </c>
      <c r="F67" t="s">
        <v>21</v>
      </c>
      <c r="G67" t="str">
        <f>VLOOKUP(E67, Tiers!M$1:P$134, 3, FALSE)</f>
        <v>ENG3</v>
      </c>
      <c r="H67">
        <f>VLOOKUP(G67, Tiers!B$1:C$134, 2, FALSE)</f>
        <v>4</v>
      </c>
      <c r="I67" s="21">
        <v>36314</v>
      </c>
      <c r="J67" t="str">
        <f t="shared" si="1"/>
        <v>Joe RowleyChesterfield</v>
      </c>
      <c r="P67">
        <v>16</v>
      </c>
      <c r="Q67" t="s">
        <v>40</v>
      </c>
      <c r="R67" t="s">
        <v>21</v>
      </c>
      <c r="S67" t="s">
        <v>22</v>
      </c>
      <c r="T67" t="s">
        <v>21</v>
      </c>
      <c r="Y67">
        <v>183</v>
      </c>
      <c r="Z67">
        <v>64</v>
      </c>
      <c r="AA67">
        <v>0</v>
      </c>
      <c r="AB67">
        <v>0</v>
      </c>
    </row>
    <row r="68" spans="1:28" ht="15.95">
      <c r="A68" t="s">
        <v>233</v>
      </c>
      <c r="B68" t="s">
        <v>72</v>
      </c>
      <c r="C68" t="str">
        <f>VLOOKUP(B68, Positions!A$1:B$134, 2, FALSE)</f>
        <v>Defender</v>
      </c>
      <c r="D68" t="s">
        <v>234</v>
      </c>
      <c r="E68" t="s">
        <v>5664</v>
      </c>
      <c r="F68" t="s">
        <v>21</v>
      </c>
      <c r="G68" t="str">
        <f>VLOOKUP(E68, Tiers!M$1:P$134, 3, FALSE)</f>
        <v>ENG3</v>
      </c>
      <c r="H68">
        <f>VLOOKUP(G68, Tiers!B$1:C$134, 2, FALSE)</f>
        <v>4</v>
      </c>
      <c r="I68" s="21">
        <v>36313</v>
      </c>
      <c r="J68" t="str">
        <f t="shared" si="1"/>
        <v>Mason FallonOldham</v>
      </c>
      <c r="P68">
        <v>16</v>
      </c>
      <c r="Q68" t="s">
        <v>20</v>
      </c>
      <c r="R68" t="s">
        <v>21</v>
      </c>
      <c r="S68" t="s">
        <v>22</v>
      </c>
      <c r="T68" t="s">
        <v>21</v>
      </c>
      <c r="Y68">
        <v>178</v>
      </c>
      <c r="Z68">
        <v>69</v>
      </c>
      <c r="AA68">
        <v>0</v>
      </c>
      <c r="AB68">
        <v>0</v>
      </c>
    </row>
    <row r="69" spans="1:28" ht="15.95">
      <c r="A69" t="s">
        <v>235</v>
      </c>
      <c r="B69" t="s">
        <v>42</v>
      </c>
      <c r="C69" t="str">
        <f>VLOOKUP(B69, Positions!A$1:B$134, 2, FALSE)</f>
        <v>Midfielder</v>
      </c>
      <c r="D69" t="s">
        <v>236</v>
      </c>
      <c r="E69" t="s">
        <v>5665</v>
      </c>
      <c r="F69" t="s">
        <v>21</v>
      </c>
      <c r="G69" t="str">
        <f>VLOOKUP(E69, Tiers!M$1:P$134, 3, FALSE)</f>
        <v>ENG2</v>
      </c>
      <c r="H69">
        <f>VLOOKUP(G69, Tiers!B$1:C$134, 2, FALSE)</f>
        <v>3</v>
      </c>
      <c r="I69" s="21">
        <v>36311</v>
      </c>
      <c r="J69" t="str">
        <f t="shared" si="1"/>
        <v>Tom RichardsBristol City</v>
      </c>
      <c r="P69">
        <v>16</v>
      </c>
      <c r="Q69" t="s">
        <v>20</v>
      </c>
      <c r="R69" t="s">
        <v>21</v>
      </c>
      <c r="S69" t="s">
        <v>22</v>
      </c>
      <c r="T69" t="s">
        <v>21</v>
      </c>
      <c r="Y69">
        <v>176</v>
      </c>
      <c r="Z69">
        <v>67</v>
      </c>
      <c r="AA69">
        <v>0</v>
      </c>
      <c r="AB69">
        <v>0</v>
      </c>
    </row>
    <row r="70" spans="1:28" ht="15.95">
      <c r="A70" t="s">
        <v>237</v>
      </c>
      <c r="B70" t="s">
        <v>42</v>
      </c>
      <c r="C70" t="str">
        <f>VLOOKUP(B70, Positions!A$1:B$134, 2, FALSE)</f>
        <v>Midfielder</v>
      </c>
      <c r="D70" t="s">
        <v>107</v>
      </c>
      <c r="E70" t="s">
        <v>5665</v>
      </c>
      <c r="F70" t="s">
        <v>21</v>
      </c>
      <c r="G70" t="str">
        <f>VLOOKUP(E70, Tiers!M$1:P$134, 3, FALSE)</f>
        <v>ENG2</v>
      </c>
      <c r="H70">
        <f>VLOOKUP(G70, Tiers!B$1:C$134, 2, FALSE)</f>
        <v>3</v>
      </c>
      <c r="I70" s="21">
        <v>36310</v>
      </c>
      <c r="J70" t="str">
        <f t="shared" si="1"/>
        <v>Mark HowarthBurnley</v>
      </c>
      <c r="P70">
        <v>16</v>
      </c>
      <c r="Q70" t="s">
        <v>107</v>
      </c>
      <c r="R70" t="s">
        <v>21</v>
      </c>
      <c r="S70" t="s">
        <v>22</v>
      </c>
      <c r="T70" t="s">
        <v>21</v>
      </c>
      <c r="Y70">
        <v>171</v>
      </c>
      <c r="Z70">
        <v>63</v>
      </c>
      <c r="AA70">
        <v>0</v>
      </c>
      <c r="AB70">
        <v>0</v>
      </c>
    </row>
    <row r="71" spans="1:28" ht="15.95">
      <c r="A71" t="s">
        <v>238</v>
      </c>
      <c r="B71" t="s">
        <v>16</v>
      </c>
      <c r="C71" t="e">
        <f>VLOOKUP(B71, Positions!A$1:B$134, 2, FALSE)</f>
        <v>#N/A</v>
      </c>
      <c r="D71" t="s">
        <v>61</v>
      </c>
      <c r="E71" t="s">
        <v>62</v>
      </c>
      <c r="F71" t="s">
        <v>21</v>
      </c>
      <c r="G71" t="str">
        <f>VLOOKUP(E71, Tiers!M$1:P$134, 3, FALSE)</f>
        <v>ENG1</v>
      </c>
      <c r="H71">
        <f>VLOOKUP(G71, Tiers!B$1:C$134, 2, FALSE)</f>
        <v>1</v>
      </c>
      <c r="I71" s="21">
        <v>36310</v>
      </c>
      <c r="J71" t="str">
        <f t="shared" si="1"/>
        <v>Eddie NketiahArsenal</v>
      </c>
      <c r="P71">
        <v>16</v>
      </c>
      <c r="Q71" t="s">
        <v>20</v>
      </c>
      <c r="R71" t="s">
        <v>21</v>
      </c>
      <c r="S71" t="s">
        <v>22</v>
      </c>
      <c r="T71" t="s">
        <v>21</v>
      </c>
      <c r="U71" t="s">
        <v>239</v>
      </c>
      <c r="Y71">
        <v>174</v>
      </c>
      <c r="Z71">
        <v>64</v>
      </c>
      <c r="AA71">
        <v>0</v>
      </c>
      <c r="AB71">
        <v>0</v>
      </c>
    </row>
    <row r="72" spans="1:28" ht="15.95">
      <c r="A72" t="s">
        <v>240</v>
      </c>
      <c r="B72" t="s">
        <v>72</v>
      </c>
      <c r="C72" t="str">
        <f>VLOOKUP(B72, Positions!A$1:B$134, 2, FALSE)</f>
        <v>Defender</v>
      </c>
      <c r="D72" t="s">
        <v>136</v>
      </c>
      <c r="E72" t="s">
        <v>5665</v>
      </c>
      <c r="F72" t="s">
        <v>21</v>
      </c>
      <c r="G72" t="str">
        <f>VLOOKUP(E72, Tiers!M$1:P$134, 3, FALSE)</f>
        <v>ENG2</v>
      </c>
      <c r="H72">
        <f>VLOOKUP(G72, Tiers!B$1:C$134, 2, FALSE)</f>
        <v>3</v>
      </c>
      <c r="I72" s="21">
        <v>36309</v>
      </c>
      <c r="J72" t="str">
        <f t="shared" si="1"/>
        <v>Patrick ReadingMiddlesbrough</v>
      </c>
      <c r="P72">
        <v>16</v>
      </c>
      <c r="Q72" t="s">
        <v>20</v>
      </c>
      <c r="R72" t="s">
        <v>21</v>
      </c>
      <c r="S72" t="s">
        <v>22</v>
      </c>
      <c r="T72" t="s">
        <v>21</v>
      </c>
      <c r="Y72">
        <v>171</v>
      </c>
      <c r="Z72">
        <v>61</v>
      </c>
      <c r="AA72">
        <v>0</v>
      </c>
      <c r="AB72">
        <v>0</v>
      </c>
    </row>
    <row r="73" spans="1:28" ht="15.95">
      <c r="A73" t="s">
        <v>241</v>
      </c>
      <c r="B73" t="s">
        <v>81</v>
      </c>
      <c r="C73" t="str">
        <f>VLOOKUP(B73, Positions!A$1:B$134, 2, FALSE)</f>
        <v>Defender</v>
      </c>
      <c r="D73" t="s">
        <v>124</v>
      </c>
      <c r="E73" t="s">
        <v>5665</v>
      </c>
      <c r="F73" t="s">
        <v>21</v>
      </c>
      <c r="G73" t="str">
        <f>VLOOKUP(E73, Tiers!M$1:P$134, 3, FALSE)</f>
        <v>ENG2</v>
      </c>
      <c r="H73">
        <f>VLOOKUP(G73, Tiers!B$1:C$134, 2, FALSE)</f>
        <v>3</v>
      </c>
      <c r="I73" s="21">
        <v>36307</v>
      </c>
      <c r="J73" t="str">
        <f t="shared" si="1"/>
        <v>Jovanni SterlingLeeds</v>
      </c>
      <c r="P73">
        <v>16</v>
      </c>
      <c r="Q73" t="s">
        <v>124</v>
      </c>
      <c r="R73" t="s">
        <v>21</v>
      </c>
      <c r="S73" t="s">
        <v>22</v>
      </c>
      <c r="T73" t="s">
        <v>21</v>
      </c>
      <c r="Y73">
        <v>184</v>
      </c>
      <c r="Z73">
        <v>70</v>
      </c>
      <c r="AA73">
        <v>0</v>
      </c>
      <c r="AB73">
        <v>0</v>
      </c>
    </row>
    <row r="74" spans="1:28" ht="15.95">
      <c r="A74" t="s">
        <v>242</v>
      </c>
      <c r="B74" t="s">
        <v>102</v>
      </c>
      <c r="C74" t="str">
        <f>VLOOKUP(B74, Positions!A$1:B$134, 2, FALSE)</f>
        <v>Defender</v>
      </c>
      <c r="D74" t="s">
        <v>121</v>
      </c>
      <c r="E74" t="s">
        <v>5663</v>
      </c>
      <c r="F74" t="s">
        <v>21</v>
      </c>
      <c r="G74" t="str">
        <f>VLOOKUP(E74, Tiers!M$1:P$134, 3, FALSE)</f>
        <v>ENG4</v>
      </c>
      <c r="H74">
        <f>VLOOKUP(G74, Tiers!B$1:C$134, 2, FALSE)</f>
        <v>5</v>
      </c>
      <c r="I74" s="21">
        <v>36306</v>
      </c>
      <c r="J74" t="str">
        <f t="shared" si="1"/>
        <v>Sam BlakeBristol Rovers</v>
      </c>
      <c r="P74">
        <v>16</v>
      </c>
      <c r="Q74" t="s">
        <v>20</v>
      </c>
      <c r="R74" t="s">
        <v>21</v>
      </c>
      <c r="S74" t="s">
        <v>22</v>
      </c>
      <c r="T74" t="s">
        <v>21</v>
      </c>
      <c r="U74" t="s">
        <v>243</v>
      </c>
      <c r="Y74">
        <v>166</v>
      </c>
      <c r="Z74">
        <v>59</v>
      </c>
      <c r="AA74">
        <v>0</v>
      </c>
      <c r="AB74">
        <v>0</v>
      </c>
    </row>
    <row r="75" spans="1:28" ht="15.95">
      <c r="A75" t="s">
        <v>244</v>
      </c>
      <c r="B75" t="s">
        <v>245</v>
      </c>
      <c r="C75" t="str">
        <f>VLOOKUP(B75, Positions!A$1:B$134, 2, FALSE)</f>
        <v>Midfielder</v>
      </c>
      <c r="D75" t="s">
        <v>246</v>
      </c>
      <c r="E75" t="s">
        <v>5664</v>
      </c>
      <c r="F75" t="s">
        <v>21</v>
      </c>
      <c r="G75" t="str">
        <f>VLOOKUP(E75, Tiers!M$1:P$134, 3, FALSE)</f>
        <v>ENG3</v>
      </c>
      <c r="H75">
        <f>VLOOKUP(G75, Tiers!B$1:C$134, 2, FALSE)</f>
        <v>4</v>
      </c>
      <c r="I75" s="21">
        <v>36306</v>
      </c>
      <c r="J75" t="str">
        <f t="shared" si="1"/>
        <v>Tyler RufusBlackpool</v>
      </c>
      <c r="P75">
        <v>16</v>
      </c>
      <c r="Q75" t="s">
        <v>20</v>
      </c>
      <c r="R75" t="s">
        <v>21</v>
      </c>
      <c r="S75" t="s">
        <v>22</v>
      </c>
      <c r="T75" t="s">
        <v>21</v>
      </c>
      <c r="Y75">
        <v>186</v>
      </c>
      <c r="Z75">
        <v>75</v>
      </c>
      <c r="AA75">
        <v>0</v>
      </c>
      <c r="AB75">
        <v>0</v>
      </c>
    </row>
    <row r="76" spans="1:28" ht="15.95">
      <c r="A76" t="s">
        <v>248</v>
      </c>
      <c r="B76" t="s">
        <v>249</v>
      </c>
      <c r="C76" t="e">
        <f>VLOOKUP(B76, Positions!A$1:B$134, 2, FALSE)</f>
        <v>#N/A</v>
      </c>
      <c r="D76" t="s">
        <v>250</v>
      </c>
      <c r="E76" t="s">
        <v>5664</v>
      </c>
      <c r="F76" t="s">
        <v>21</v>
      </c>
      <c r="G76" t="str">
        <f>VLOOKUP(E76, Tiers!M$1:P$134, 3, FALSE)</f>
        <v>ENG3</v>
      </c>
      <c r="H76">
        <f>VLOOKUP(G76, Tiers!B$1:C$134, 2, FALSE)</f>
        <v>4</v>
      </c>
      <c r="I76" s="21">
        <v>36305</v>
      </c>
      <c r="J76" t="str">
        <f t="shared" si="1"/>
        <v>Spencer MawSheff Utd</v>
      </c>
      <c r="P76">
        <v>16</v>
      </c>
      <c r="Q76" t="s">
        <v>20</v>
      </c>
      <c r="R76" t="s">
        <v>21</v>
      </c>
      <c r="S76" t="s">
        <v>22</v>
      </c>
      <c r="T76" t="s">
        <v>21</v>
      </c>
      <c r="Y76">
        <v>181</v>
      </c>
      <c r="Z76">
        <v>69</v>
      </c>
      <c r="AA76">
        <v>0</v>
      </c>
      <c r="AB76">
        <v>0</v>
      </c>
    </row>
    <row r="77" spans="1:28" ht="15.95">
      <c r="A77" t="s">
        <v>251</v>
      </c>
      <c r="B77" t="s">
        <v>81</v>
      </c>
      <c r="C77" t="str">
        <f>VLOOKUP(B77, Positions!A$1:B$134, 2, FALSE)</f>
        <v>Defender</v>
      </c>
      <c r="D77" t="s">
        <v>252</v>
      </c>
      <c r="E77" t="s">
        <v>5665</v>
      </c>
      <c r="F77" t="s">
        <v>21</v>
      </c>
      <c r="G77" t="str">
        <f>VLOOKUP(E77, Tiers!M$1:P$134, 3, FALSE)</f>
        <v>ENG2</v>
      </c>
      <c r="H77">
        <f>VLOOKUP(G77, Tiers!B$1:C$134, 2, FALSE)</f>
        <v>3</v>
      </c>
      <c r="I77" s="21">
        <v>36304</v>
      </c>
      <c r="J77" t="str">
        <f t="shared" si="1"/>
        <v>Callum ElliottHuddersfield</v>
      </c>
      <c r="P77">
        <v>16</v>
      </c>
      <c r="Q77" t="s">
        <v>253</v>
      </c>
      <c r="R77" t="s">
        <v>21</v>
      </c>
      <c r="S77" t="s">
        <v>22</v>
      </c>
      <c r="T77" t="s">
        <v>21</v>
      </c>
      <c r="Y77">
        <v>189</v>
      </c>
      <c r="Z77">
        <v>74</v>
      </c>
      <c r="AA77">
        <v>0</v>
      </c>
      <c r="AB77">
        <v>0</v>
      </c>
    </row>
    <row r="78" spans="1:28" ht="15.95">
      <c r="A78" t="s">
        <v>255</v>
      </c>
      <c r="B78" t="s">
        <v>81</v>
      </c>
      <c r="C78" t="str">
        <f>VLOOKUP(B78, Positions!A$1:B$134, 2, FALSE)</f>
        <v>Defender</v>
      </c>
      <c r="D78" t="s">
        <v>79</v>
      </c>
      <c r="E78" t="s">
        <v>5663</v>
      </c>
      <c r="F78" t="s">
        <v>21</v>
      </c>
      <c r="G78" t="str">
        <f>VLOOKUP(E78, Tiers!M$1:P$134, 3, FALSE)</f>
        <v>ENG4</v>
      </c>
      <c r="H78">
        <f>VLOOKUP(G78, Tiers!B$1:C$134, 2, FALSE)</f>
        <v>5</v>
      </c>
      <c r="I78" s="21">
        <v>36303</v>
      </c>
      <c r="J78" t="str">
        <f t="shared" si="1"/>
        <v>Toby SibbickAFC Wimbledon</v>
      </c>
      <c r="P78">
        <v>16</v>
      </c>
      <c r="Q78" t="s">
        <v>256</v>
      </c>
      <c r="R78" t="s">
        <v>21</v>
      </c>
      <c r="S78" t="s">
        <v>22</v>
      </c>
      <c r="T78" t="s">
        <v>21</v>
      </c>
      <c r="Y78">
        <v>190</v>
      </c>
      <c r="Z78">
        <v>69</v>
      </c>
      <c r="AA78">
        <v>0</v>
      </c>
      <c r="AB78">
        <v>0</v>
      </c>
    </row>
    <row r="79" spans="1:28" ht="15.95">
      <c r="A79" t="s">
        <v>257</v>
      </c>
      <c r="B79" t="s">
        <v>196</v>
      </c>
      <c r="C79" t="str">
        <f>VLOOKUP(B79, Positions!A$1:B$134, 2, FALSE)</f>
        <v>Defender</v>
      </c>
      <c r="D79" t="s">
        <v>154</v>
      </c>
      <c r="E79" t="s">
        <v>5665</v>
      </c>
      <c r="F79" t="s">
        <v>21</v>
      </c>
      <c r="G79" t="str">
        <f>VLOOKUP(E79, Tiers!M$1:P$134, 3, FALSE)</f>
        <v>ENG2</v>
      </c>
      <c r="H79">
        <f>VLOOKUP(G79, Tiers!B$1:C$134, 2, FALSE)</f>
        <v>3</v>
      </c>
      <c r="I79" s="21">
        <v>36302</v>
      </c>
      <c r="J79" t="str">
        <f t="shared" si="1"/>
        <v>Josh TymonHull</v>
      </c>
      <c r="P79">
        <v>16</v>
      </c>
      <c r="Q79" t="s">
        <v>154</v>
      </c>
      <c r="R79" t="s">
        <v>21</v>
      </c>
      <c r="S79" t="s">
        <v>22</v>
      </c>
      <c r="T79" t="s">
        <v>21</v>
      </c>
      <c r="Y79">
        <v>164</v>
      </c>
      <c r="Z79">
        <v>58</v>
      </c>
      <c r="AA79">
        <v>0</v>
      </c>
      <c r="AB79">
        <v>0</v>
      </c>
    </row>
    <row r="80" spans="1:28" ht="15.95">
      <c r="A80" t="s">
        <v>258</v>
      </c>
      <c r="B80" t="s">
        <v>166</v>
      </c>
      <c r="C80" t="str">
        <f>VLOOKUP(B80, Positions!A$1:B$134, 2, FALSE)</f>
        <v>Goalkeeper</v>
      </c>
      <c r="D80" t="s">
        <v>259</v>
      </c>
      <c r="E80" t="s">
        <v>5663</v>
      </c>
      <c r="F80" t="s">
        <v>21</v>
      </c>
      <c r="G80" t="str">
        <f>VLOOKUP(E80, Tiers!M$1:P$134, 3, FALSE)</f>
        <v>ENG4</v>
      </c>
      <c r="H80">
        <f>VLOOKUP(G80, Tiers!B$1:C$134, 2, FALSE)</f>
        <v>5</v>
      </c>
      <c r="I80" s="21">
        <v>36301</v>
      </c>
      <c r="J80" t="str">
        <f t="shared" si="1"/>
        <v>Ryan SchmidStevenage</v>
      </c>
      <c r="P80">
        <v>16</v>
      </c>
      <c r="Q80" t="s">
        <v>20</v>
      </c>
      <c r="R80" t="s">
        <v>21</v>
      </c>
      <c r="S80" t="s">
        <v>22</v>
      </c>
      <c r="T80" t="s">
        <v>21</v>
      </c>
      <c r="Y80">
        <v>189</v>
      </c>
      <c r="Z80">
        <v>77</v>
      </c>
      <c r="AA80">
        <v>0</v>
      </c>
      <c r="AB80">
        <v>0</v>
      </c>
    </row>
    <row r="81" spans="1:28" ht="15.95">
      <c r="A81" t="s">
        <v>260</v>
      </c>
      <c r="B81" t="s">
        <v>166</v>
      </c>
      <c r="C81" t="str">
        <f>VLOOKUP(B81, Positions!A$1:B$134, 2, FALSE)</f>
        <v>Goalkeeper</v>
      </c>
      <c r="D81" t="s">
        <v>187</v>
      </c>
      <c r="E81" t="s">
        <v>5663</v>
      </c>
      <c r="F81" t="s">
        <v>21</v>
      </c>
      <c r="G81" t="str">
        <f>VLOOKUP(E81, Tiers!M$1:P$134, 3, FALSE)</f>
        <v>ENG4</v>
      </c>
      <c r="H81">
        <f>VLOOKUP(G81, Tiers!B$1:C$134, 2, FALSE)</f>
        <v>5</v>
      </c>
      <c r="I81" s="21">
        <v>36301</v>
      </c>
      <c r="J81" t="str">
        <f t="shared" si="1"/>
        <v>Ryan CatterickHartlepool</v>
      </c>
      <c r="P81">
        <v>16</v>
      </c>
      <c r="Q81" t="s">
        <v>136</v>
      </c>
      <c r="R81" t="s">
        <v>21</v>
      </c>
      <c r="S81" t="s">
        <v>22</v>
      </c>
      <c r="T81" t="s">
        <v>21</v>
      </c>
      <c r="Y81">
        <v>195</v>
      </c>
      <c r="Z81">
        <v>79</v>
      </c>
      <c r="AA81">
        <v>0</v>
      </c>
      <c r="AB81">
        <v>0</v>
      </c>
    </row>
    <row r="82" spans="1:28" ht="15.95">
      <c r="A82" t="s">
        <v>262</v>
      </c>
      <c r="B82" t="s">
        <v>16</v>
      </c>
      <c r="C82" t="e">
        <f>VLOOKUP(B82, Positions!A$1:B$134, 2, FALSE)</f>
        <v>#N/A</v>
      </c>
      <c r="D82" t="s">
        <v>263</v>
      </c>
      <c r="E82" t="s">
        <v>5665</v>
      </c>
      <c r="F82" t="s">
        <v>21</v>
      </c>
      <c r="G82" t="str">
        <f>VLOOKUP(E82, Tiers!M$1:P$134, 3, FALSE)</f>
        <v>ENG2</v>
      </c>
      <c r="H82">
        <f>VLOOKUP(G82, Tiers!B$1:C$134, 2, FALSE)</f>
        <v>3</v>
      </c>
      <c r="I82" s="21">
        <v>36300</v>
      </c>
      <c r="J82" t="str">
        <f t="shared" si="1"/>
        <v>Niall EnnisWolves</v>
      </c>
      <c r="P82">
        <v>16</v>
      </c>
      <c r="Q82" t="s">
        <v>20</v>
      </c>
      <c r="R82" t="s">
        <v>21</v>
      </c>
      <c r="S82" t="s">
        <v>22</v>
      </c>
      <c r="T82" t="s">
        <v>21</v>
      </c>
      <c r="Y82">
        <v>175</v>
      </c>
      <c r="Z82">
        <v>64</v>
      </c>
      <c r="AA82">
        <v>0</v>
      </c>
      <c r="AB82">
        <v>0</v>
      </c>
    </row>
    <row r="83" spans="1:28" ht="15.95">
      <c r="A83" t="s">
        <v>264</v>
      </c>
      <c r="B83" t="s">
        <v>166</v>
      </c>
      <c r="C83" t="str">
        <f>VLOOKUP(B83, Positions!A$1:B$134, 2, FALSE)</f>
        <v>Goalkeeper</v>
      </c>
      <c r="D83" t="s">
        <v>265</v>
      </c>
      <c r="E83" t="s">
        <v>5665</v>
      </c>
      <c r="F83" t="s">
        <v>21</v>
      </c>
      <c r="G83" t="str">
        <f>VLOOKUP(E83, Tiers!M$1:P$134, 3, FALSE)</f>
        <v>ENG2</v>
      </c>
      <c r="H83">
        <f>VLOOKUP(G83, Tiers!B$1:C$134, 2, FALSE)</f>
        <v>3</v>
      </c>
      <c r="I83" s="21">
        <v>36296</v>
      </c>
      <c r="J83" t="str">
        <f t="shared" si="1"/>
        <v>Harry FidlerRotherham</v>
      </c>
      <c r="P83">
        <v>16</v>
      </c>
      <c r="Q83" t="s">
        <v>265</v>
      </c>
      <c r="R83" t="s">
        <v>21</v>
      </c>
      <c r="S83" t="s">
        <v>22</v>
      </c>
      <c r="T83" t="s">
        <v>21</v>
      </c>
      <c r="Y83">
        <v>190</v>
      </c>
      <c r="Z83">
        <v>78</v>
      </c>
      <c r="AA83">
        <v>0</v>
      </c>
      <c r="AB83">
        <v>0</v>
      </c>
    </row>
    <row r="84" spans="1:28" ht="15.95">
      <c r="A84" t="s">
        <v>267</v>
      </c>
      <c r="B84" t="s">
        <v>42</v>
      </c>
      <c r="C84" t="str">
        <f>VLOOKUP(B84, Positions!A$1:B$134, 2, FALSE)</f>
        <v>Midfielder</v>
      </c>
      <c r="D84" t="s">
        <v>93</v>
      </c>
      <c r="E84" t="s">
        <v>5664</v>
      </c>
      <c r="F84" t="s">
        <v>21</v>
      </c>
      <c r="G84" t="str">
        <f>VLOOKUP(E84, Tiers!M$1:P$134, 3, FALSE)</f>
        <v>ENG3</v>
      </c>
      <c r="H84">
        <f>VLOOKUP(G84, Tiers!B$1:C$134, 2, FALSE)</f>
        <v>4</v>
      </c>
      <c r="I84" s="21">
        <v>36295</v>
      </c>
      <c r="J84" t="str">
        <f t="shared" si="1"/>
        <v>Dagry MantsoungaCoventry</v>
      </c>
      <c r="P84">
        <v>16</v>
      </c>
      <c r="Q84" t="s">
        <v>20</v>
      </c>
      <c r="R84" t="s">
        <v>21</v>
      </c>
      <c r="S84" t="s">
        <v>22</v>
      </c>
      <c r="T84" t="s">
        <v>21</v>
      </c>
      <c r="Y84">
        <v>161</v>
      </c>
      <c r="Z84">
        <v>56</v>
      </c>
      <c r="AA84">
        <v>0</v>
      </c>
      <c r="AB84">
        <v>0</v>
      </c>
    </row>
    <row r="85" spans="1:28" ht="15.95">
      <c r="A85" t="s">
        <v>270</v>
      </c>
      <c r="B85" t="s">
        <v>42</v>
      </c>
      <c r="C85" t="str">
        <f>VLOOKUP(B85, Positions!A$1:B$134, 2, FALSE)</f>
        <v>Midfielder</v>
      </c>
      <c r="D85" t="s">
        <v>271</v>
      </c>
      <c r="E85" t="s">
        <v>62</v>
      </c>
      <c r="F85" t="s">
        <v>21</v>
      </c>
      <c r="G85" t="str">
        <f>VLOOKUP(E85, Tiers!M$1:P$134, 3, FALSE)</f>
        <v>ENG1</v>
      </c>
      <c r="H85">
        <f>VLOOKUP(G85, Tiers!B$1:C$134, 2, FALSE)</f>
        <v>1</v>
      </c>
      <c r="I85" s="21">
        <v>36295</v>
      </c>
      <c r="J85" t="str">
        <f t="shared" si="1"/>
        <v>Ashley CharlesWatford</v>
      </c>
      <c r="P85">
        <v>16</v>
      </c>
      <c r="Q85" t="s">
        <v>20</v>
      </c>
      <c r="R85" t="s">
        <v>21</v>
      </c>
      <c r="S85" t="s">
        <v>22</v>
      </c>
      <c r="T85" t="s">
        <v>21</v>
      </c>
      <c r="Y85">
        <v>172</v>
      </c>
      <c r="Z85">
        <v>64</v>
      </c>
      <c r="AA85">
        <v>0</v>
      </c>
      <c r="AB85">
        <v>0</v>
      </c>
    </row>
    <row r="86" spans="1:28" ht="15.95">
      <c r="A86" t="s">
        <v>272</v>
      </c>
      <c r="B86" t="s">
        <v>42</v>
      </c>
      <c r="C86" t="str">
        <f>VLOOKUP(B86, Positions!A$1:B$134, 2, FALSE)</f>
        <v>Midfielder</v>
      </c>
      <c r="D86" t="s">
        <v>246</v>
      </c>
      <c r="E86" t="s">
        <v>5664</v>
      </c>
      <c r="F86" t="s">
        <v>21</v>
      </c>
      <c r="G86" t="str">
        <f>VLOOKUP(E86, Tiers!M$1:P$134, 3, FALSE)</f>
        <v>ENG3</v>
      </c>
      <c r="H86">
        <f>VLOOKUP(G86, Tiers!B$1:C$134, 2, FALSE)</f>
        <v>4</v>
      </c>
      <c r="I86" s="21">
        <v>36295</v>
      </c>
      <c r="J86" t="str">
        <f t="shared" si="1"/>
        <v>Ralph CheaBlackpool</v>
      </c>
      <c r="P86">
        <v>16</v>
      </c>
      <c r="Q86" t="s">
        <v>20</v>
      </c>
      <c r="R86" t="s">
        <v>21</v>
      </c>
      <c r="S86" t="s">
        <v>22</v>
      </c>
      <c r="T86" t="s">
        <v>21</v>
      </c>
      <c r="Y86">
        <v>176</v>
      </c>
      <c r="Z86">
        <v>77</v>
      </c>
      <c r="AA86">
        <v>0</v>
      </c>
      <c r="AB86">
        <v>0</v>
      </c>
    </row>
    <row r="87" spans="1:28" ht="15.95">
      <c r="A87" t="s">
        <v>273</v>
      </c>
      <c r="B87" t="s">
        <v>102</v>
      </c>
      <c r="C87" t="str">
        <f>VLOOKUP(B87, Positions!A$1:B$134, 2, FALSE)</f>
        <v>Defender</v>
      </c>
      <c r="D87" t="s">
        <v>56</v>
      </c>
      <c r="E87" t="s">
        <v>5664</v>
      </c>
      <c r="F87" t="s">
        <v>21</v>
      </c>
      <c r="G87" t="str">
        <f>VLOOKUP(E87, Tiers!M$1:P$134, 3, FALSE)</f>
        <v>ENG3</v>
      </c>
      <c r="H87">
        <f>VLOOKUP(G87, Tiers!B$1:C$134, 2, FALSE)</f>
        <v>4</v>
      </c>
      <c r="I87" s="21">
        <v>36295</v>
      </c>
      <c r="J87" t="str">
        <f t="shared" si="1"/>
        <v>Rapheal CheaRochdale</v>
      </c>
      <c r="P87">
        <v>16</v>
      </c>
      <c r="Q87" t="s">
        <v>56</v>
      </c>
      <c r="R87" t="s">
        <v>21</v>
      </c>
      <c r="S87" t="s">
        <v>22</v>
      </c>
      <c r="T87" t="s">
        <v>21</v>
      </c>
      <c r="Y87">
        <v>166</v>
      </c>
      <c r="Z87">
        <v>61</v>
      </c>
      <c r="AA87">
        <v>0</v>
      </c>
      <c r="AB87">
        <v>0</v>
      </c>
    </row>
    <row r="88" spans="1:28" ht="15.95">
      <c r="A88" t="s">
        <v>274</v>
      </c>
      <c r="B88" t="s">
        <v>166</v>
      </c>
      <c r="C88" t="str">
        <f>VLOOKUP(B88, Positions!A$1:B$134, 2, FALSE)</f>
        <v>Goalkeeper</v>
      </c>
      <c r="D88" t="s">
        <v>275</v>
      </c>
      <c r="E88" t="s">
        <v>5665</v>
      </c>
      <c r="F88" t="s">
        <v>21</v>
      </c>
      <c r="G88" t="str">
        <f>VLOOKUP(E88, Tiers!M$1:P$134, 3, FALSE)</f>
        <v>ENG2</v>
      </c>
      <c r="H88">
        <f>VLOOKUP(G88, Tiers!B$1:C$134, 2, FALSE)</f>
        <v>3</v>
      </c>
      <c r="I88" s="21">
        <v>36294</v>
      </c>
      <c r="J88" t="str">
        <f t="shared" si="1"/>
        <v>Matthew YatesDerby</v>
      </c>
      <c r="P88">
        <v>16</v>
      </c>
      <c r="Q88" t="s">
        <v>20</v>
      </c>
      <c r="R88" t="s">
        <v>21</v>
      </c>
      <c r="S88" t="s">
        <v>22</v>
      </c>
      <c r="T88" t="s">
        <v>21</v>
      </c>
      <c r="Y88">
        <v>184</v>
      </c>
      <c r="Z88">
        <v>72</v>
      </c>
      <c r="AA88">
        <v>0</v>
      </c>
      <c r="AB88">
        <v>0</v>
      </c>
    </row>
    <row r="89" spans="1:28" ht="15.95">
      <c r="A89" t="s">
        <v>276</v>
      </c>
      <c r="B89" t="s">
        <v>16</v>
      </c>
      <c r="C89" t="e">
        <f>VLOOKUP(B89, Positions!A$1:B$134, 2, FALSE)</f>
        <v>#N/A</v>
      </c>
      <c r="D89" t="s">
        <v>73</v>
      </c>
      <c r="E89" t="s">
        <v>5664</v>
      </c>
      <c r="F89" t="s">
        <v>21</v>
      </c>
      <c r="G89" t="str">
        <f>VLOOKUP(E89, Tiers!M$1:P$134, 3, FALSE)</f>
        <v>ENG3</v>
      </c>
      <c r="H89">
        <f>VLOOKUP(G89, Tiers!B$1:C$134, 2, FALSE)</f>
        <v>4</v>
      </c>
      <c r="I89" s="21">
        <v>36294</v>
      </c>
      <c r="J89" t="str">
        <f t="shared" si="1"/>
        <v>Deon MoorePeterborough</v>
      </c>
      <c r="P89">
        <v>16</v>
      </c>
      <c r="Q89" t="s">
        <v>20</v>
      </c>
      <c r="R89" t="s">
        <v>21</v>
      </c>
      <c r="S89" t="s">
        <v>22</v>
      </c>
      <c r="T89" t="s">
        <v>21</v>
      </c>
      <c r="Y89">
        <v>174</v>
      </c>
      <c r="Z89">
        <v>63</v>
      </c>
      <c r="AA89">
        <v>0</v>
      </c>
      <c r="AB89">
        <v>0</v>
      </c>
    </row>
    <row r="90" spans="1:28" ht="15.95">
      <c r="A90" t="s">
        <v>277</v>
      </c>
      <c r="B90" t="s">
        <v>278</v>
      </c>
      <c r="C90" t="e">
        <f>VLOOKUP(B90, Positions!A$1:B$134, 2, FALSE)</f>
        <v>#N/A</v>
      </c>
      <c r="D90" t="s">
        <v>175</v>
      </c>
      <c r="E90" t="s">
        <v>62</v>
      </c>
      <c r="F90" t="s">
        <v>21</v>
      </c>
      <c r="G90" t="str">
        <f>VLOOKUP(E90, Tiers!M$1:P$134, 3, FALSE)</f>
        <v>ENG1</v>
      </c>
      <c r="H90">
        <f>VLOOKUP(G90, Tiers!B$1:C$134, 2, FALSE)</f>
        <v>1</v>
      </c>
      <c r="I90" s="21">
        <v>36293</v>
      </c>
      <c r="J90" t="str">
        <f t="shared" si="1"/>
        <v>Samuel ShashouaTottenham</v>
      </c>
      <c r="P90">
        <v>16</v>
      </c>
      <c r="Q90" t="s">
        <v>74</v>
      </c>
      <c r="R90" t="s">
        <v>21</v>
      </c>
      <c r="S90" t="s">
        <v>22</v>
      </c>
      <c r="T90" t="s">
        <v>21</v>
      </c>
      <c r="Y90">
        <v>176</v>
      </c>
      <c r="Z90">
        <v>66</v>
      </c>
      <c r="AA90">
        <v>0</v>
      </c>
      <c r="AB90">
        <v>0</v>
      </c>
    </row>
    <row r="91" spans="1:28" ht="15.95">
      <c r="A91" t="s">
        <v>279</v>
      </c>
      <c r="B91" t="s">
        <v>16</v>
      </c>
      <c r="C91" t="e">
        <f>VLOOKUP(B91, Positions!A$1:B$134, 2, FALSE)</f>
        <v>#N/A</v>
      </c>
      <c r="D91" t="s">
        <v>236</v>
      </c>
      <c r="E91" t="s">
        <v>5665</v>
      </c>
      <c r="F91" t="s">
        <v>21</v>
      </c>
      <c r="G91" t="str">
        <f>VLOOKUP(E91, Tiers!M$1:P$134, 3, FALSE)</f>
        <v>ENG2</v>
      </c>
      <c r="H91">
        <f>VLOOKUP(G91, Tiers!B$1:C$134, 2, FALSE)</f>
        <v>3</v>
      </c>
      <c r="I91" s="21">
        <v>36293</v>
      </c>
      <c r="J91" t="str">
        <f t="shared" si="1"/>
        <v>Kel AkpobireBristol City</v>
      </c>
      <c r="P91">
        <v>16</v>
      </c>
      <c r="Q91" t="s">
        <v>20</v>
      </c>
      <c r="R91" t="s">
        <v>21</v>
      </c>
      <c r="S91" t="s">
        <v>22</v>
      </c>
      <c r="T91" t="s">
        <v>21</v>
      </c>
      <c r="Y91">
        <v>168</v>
      </c>
      <c r="Z91">
        <v>62</v>
      </c>
      <c r="AA91">
        <v>0</v>
      </c>
      <c r="AB91">
        <v>0</v>
      </c>
    </row>
    <row r="92" spans="1:28" ht="15.95">
      <c r="A92" t="s">
        <v>280</v>
      </c>
      <c r="B92" t="s">
        <v>281</v>
      </c>
      <c r="C92" t="str">
        <f>VLOOKUP(B92, Positions!A$1:B$134, 2, FALSE)</f>
        <v>Forward</v>
      </c>
      <c r="D92" t="s">
        <v>282</v>
      </c>
      <c r="E92" t="s">
        <v>62</v>
      </c>
      <c r="F92" t="s">
        <v>21</v>
      </c>
      <c r="G92" t="str">
        <f>VLOOKUP(E92, Tiers!M$1:P$134, 3, FALSE)</f>
        <v>ENG1</v>
      </c>
      <c r="H92">
        <f>VLOOKUP(G92, Tiers!B$1:C$134, 2, FALSE)</f>
        <v>1</v>
      </c>
      <c r="I92" s="21">
        <v>36292</v>
      </c>
      <c r="J92" t="str">
        <f t="shared" si="1"/>
        <v>Nathan LintonCrystal Palace</v>
      </c>
      <c r="P92">
        <v>16</v>
      </c>
      <c r="Q92" t="s">
        <v>74</v>
      </c>
      <c r="R92" t="s">
        <v>21</v>
      </c>
      <c r="S92" t="s">
        <v>22</v>
      </c>
      <c r="T92" t="s">
        <v>21</v>
      </c>
      <c r="Y92">
        <v>175</v>
      </c>
      <c r="Z92">
        <v>59</v>
      </c>
      <c r="AA92">
        <v>0</v>
      </c>
      <c r="AB92">
        <v>0</v>
      </c>
    </row>
    <row r="93" spans="1:28" ht="15.95">
      <c r="A93" t="s">
        <v>283</v>
      </c>
      <c r="B93" t="s">
        <v>106</v>
      </c>
      <c r="C93" t="str">
        <f>VLOOKUP(B93, Positions!A$1:B$134, 2, FALSE)</f>
        <v>Midfielder</v>
      </c>
      <c r="D93" t="s">
        <v>284</v>
      </c>
      <c r="E93" t="s">
        <v>5665</v>
      </c>
      <c r="F93" t="s">
        <v>21</v>
      </c>
      <c r="G93" t="str">
        <f>VLOOKUP(E93, Tiers!M$1:P$134, 3, FALSE)</f>
        <v>ENG2</v>
      </c>
      <c r="H93">
        <f>VLOOKUP(G93, Tiers!B$1:C$134, 2, FALSE)</f>
        <v>3</v>
      </c>
      <c r="I93" s="21">
        <v>36288</v>
      </c>
      <c r="J93" t="str">
        <f t="shared" si="1"/>
        <v>Charlie LakinBirmingham</v>
      </c>
      <c r="P93">
        <v>16</v>
      </c>
      <c r="Q93" t="s">
        <v>285</v>
      </c>
      <c r="R93" t="s">
        <v>21</v>
      </c>
      <c r="S93" t="s">
        <v>22</v>
      </c>
      <c r="T93" t="s">
        <v>21</v>
      </c>
      <c r="Y93">
        <v>192</v>
      </c>
      <c r="Z93">
        <v>75</v>
      </c>
      <c r="AA93">
        <v>0</v>
      </c>
      <c r="AB93">
        <v>0</v>
      </c>
    </row>
    <row r="94" spans="1:28" ht="15.95">
      <c r="A94" t="s">
        <v>287</v>
      </c>
      <c r="B94" t="s">
        <v>102</v>
      </c>
      <c r="C94" t="str">
        <f>VLOOKUP(B94, Positions!A$1:B$134, 2, FALSE)</f>
        <v>Defender</v>
      </c>
      <c r="D94" t="s">
        <v>229</v>
      </c>
      <c r="E94" t="s">
        <v>5665</v>
      </c>
      <c r="F94" t="s">
        <v>21</v>
      </c>
      <c r="G94" t="str">
        <f>VLOOKUP(E94, Tiers!M$1:P$134, 3, FALSE)</f>
        <v>ENG2</v>
      </c>
      <c r="H94">
        <f>VLOOKUP(G94, Tiers!B$1:C$134, 2, FALSE)</f>
        <v>3</v>
      </c>
      <c r="I94" s="21">
        <v>36287</v>
      </c>
      <c r="J94" t="str">
        <f t="shared" si="1"/>
        <v>Owen MooreBrighton</v>
      </c>
      <c r="P94">
        <v>16</v>
      </c>
      <c r="Q94" t="s">
        <v>288</v>
      </c>
      <c r="R94" t="s">
        <v>21</v>
      </c>
      <c r="S94" t="s">
        <v>22</v>
      </c>
      <c r="T94" t="s">
        <v>21</v>
      </c>
      <c r="Y94">
        <v>181</v>
      </c>
      <c r="Z94">
        <v>70</v>
      </c>
      <c r="AA94">
        <v>0</v>
      </c>
      <c r="AB94">
        <v>0</v>
      </c>
    </row>
    <row r="95" spans="1:28" ht="15.95">
      <c r="A95" t="s">
        <v>289</v>
      </c>
      <c r="B95" t="s">
        <v>16</v>
      </c>
      <c r="C95" t="e">
        <f>VLOOKUP(B95, Positions!A$1:B$134, 2, FALSE)</f>
        <v>#N/A</v>
      </c>
      <c r="D95" t="s">
        <v>290</v>
      </c>
      <c r="E95" t="s">
        <v>5665</v>
      </c>
      <c r="F95" t="s">
        <v>21</v>
      </c>
      <c r="G95" t="str">
        <f>VLOOKUP(E95, Tiers!M$1:P$134, 3, FALSE)</f>
        <v>ENG2</v>
      </c>
      <c r="H95">
        <f>VLOOKUP(G95, Tiers!B$1:C$134, 2, FALSE)</f>
        <v>3</v>
      </c>
      <c r="I95" s="21">
        <v>36287</v>
      </c>
      <c r="J95" t="str">
        <f t="shared" si="1"/>
        <v>Kingsley EshunBrentford</v>
      </c>
      <c r="P95">
        <v>16</v>
      </c>
      <c r="Q95" t="s">
        <v>20</v>
      </c>
      <c r="R95" t="s">
        <v>21</v>
      </c>
      <c r="S95" t="s">
        <v>22</v>
      </c>
      <c r="T95" t="s">
        <v>21</v>
      </c>
      <c r="Y95">
        <v>177</v>
      </c>
      <c r="Z95">
        <v>68</v>
      </c>
      <c r="AA95">
        <v>0</v>
      </c>
      <c r="AB95">
        <v>0</v>
      </c>
    </row>
    <row r="96" spans="1:28" ht="15.95">
      <c r="A96" t="s">
        <v>292</v>
      </c>
      <c r="B96" t="s">
        <v>166</v>
      </c>
      <c r="C96" t="str">
        <f>VLOOKUP(B96, Positions!A$1:B$134, 2, FALSE)</f>
        <v>Goalkeeper</v>
      </c>
      <c r="D96" t="s">
        <v>27</v>
      </c>
      <c r="E96" t="s">
        <v>5663</v>
      </c>
      <c r="F96" t="s">
        <v>21</v>
      </c>
      <c r="G96" t="str">
        <f>VLOOKUP(E96, Tiers!M$1:P$134, 3, FALSE)</f>
        <v>ENG4</v>
      </c>
      <c r="H96">
        <f>VLOOKUP(G96, Tiers!B$1:C$134, 2, FALSE)</f>
        <v>5</v>
      </c>
      <c r="I96" s="21">
        <v>36283</v>
      </c>
      <c r="J96" t="str">
        <f t="shared" si="1"/>
        <v>Niall MaherMorecambe</v>
      </c>
      <c r="P96">
        <v>16</v>
      </c>
      <c r="Q96" t="s">
        <v>20</v>
      </c>
      <c r="R96" t="s">
        <v>21</v>
      </c>
      <c r="S96" t="s">
        <v>22</v>
      </c>
      <c r="T96" t="s">
        <v>21</v>
      </c>
      <c r="Y96">
        <v>192</v>
      </c>
      <c r="Z96">
        <v>79</v>
      </c>
      <c r="AA96">
        <v>0</v>
      </c>
      <c r="AB96">
        <v>0</v>
      </c>
    </row>
    <row r="97" spans="1:28" ht="15.95">
      <c r="A97" t="s">
        <v>293</v>
      </c>
      <c r="B97" t="s">
        <v>42</v>
      </c>
      <c r="C97" t="str">
        <f>VLOOKUP(B97, Positions!A$1:B$134, 2, FALSE)</f>
        <v>Midfielder</v>
      </c>
      <c r="D97" t="s">
        <v>162</v>
      </c>
      <c r="E97" t="s">
        <v>5663</v>
      </c>
      <c r="F97" t="s">
        <v>21</v>
      </c>
      <c r="G97" t="str">
        <f>VLOOKUP(E97, Tiers!M$1:P$134, 3, FALSE)</f>
        <v>ENG4</v>
      </c>
      <c r="H97">
        <f>VLOOKUP(G97, Tiers!B$1:C$134, 2, FALSE)</f>
        <v>5</v>
      </c>
      <c r="I97" s="21">
        <v>36283</v>
      </c>
      <c r="J97" t="str">
        <f t="shared" si="1"/>
        <v>Kavan CotterLuton</v>
      </c>
      <c r="P97">
        <v>16</v>
      </c>
      <c r="Q97" t="s">
        <v>294</v>
      </c>
      <c r="R97" t="s">
        <v>21</v>
      </c>
      <c r="S97" t="s">
        <v>22</v>
      </c>
      <c r="T97" t="s">
        <v>21</v>
      </c>
      <c r="Y97">
        <v>176</v>
      </c>
      <c r="Z97">
        <v>67</v>
      </c>
      <c r="AA97">
        <v>0</v>
      </c>
      <c r="AB97">
        <v>0</v>
      </c>
    </row>
    <row r="98" spans="1:28" ht="15.95">
      <c r="A98" t="s">
        <v>295</v>
      </c>
      <c r="B98" t="s">
        <v>42</v>
      </c>
      <c r="C98" t="str">
        <f>VLOOKUP(B98, Positions!A$1:B$134, 2, FALSE)</f>
        <v>Midfielder</v>
      </c>
      <c r="D98" t="s">
        <v>73</v>
      </c>
      <c r="E98" t="s">
        <v>5664</v>
      </c>
      <c r="F98" t="s">
        <v>21</v>
      </c>
      <c r="G98" t="str">
        <f>VLOOKUP(E98, Tiers!M$1:P$134, 3, FALSE)</f>
        <v>ENG3</v>
      </c>
      <c r="H98">
        <f>VLOOKUP(G98, Tiers!B$1:C$134, 2, FALSE)</f>
        <v>4</v>
      </c>
      <c r="I98" s="21">
        <v>36283</v>
      </c>
      <c r="J98" t="str">
        <f t="shared" si="1"/>
        <v>Daniel JarvisPeterborough</v>
      </c>
      <c r="P98">
        <v>16</v>
      </c>
      <c r="Q98" t="s">
        <v>20</v>
      </c>
      <c r="R98" t="s">
        <v>21</v>
      </c>
      <c r="S98" t="s">
        <v>22</v>
      </c>
      <c r="T98" t="s">
        <v>21</v>
      </c>
      <c r="Y98">
        <v>192</v>
      </c>
      <c r="Z98">
        <v>79</v>
      </c>
      <c r="AA98">
        <v>0</v>
      </c>
      <c r="AB98">
        <v>0</v>
      </c>
    </row>
    <row r="99" spans="1:28" ht="15.95">
      <c r="A99" t="s">
        <v>296</v>
      </c>
      <c r="B99" t="s">
        <v>42</v>
      </c>
      <c r="C99" t="str">
        <f>VLOOKUP(B99, Positions!A$1:B$134, 2, FALSE)</f>
        <v>Midfielder</v>
      </c>
      <c r="D99" t="s">
        <v>159</v>
      </c>
      <c r="E99" t="s">
        <v>5665</v>
      </c>
      <c r="F99" t="s">
        <v>21</v>
      </c>
      <c r="G99" t="str">
        <f>VLOOKUP(E99, Tiers!M$1:P$134, 3, FALSE)</f>
        <v>ENG2</v>
      </c>
      <c r="H99">
        <f>VLOOKUP(G99, Tiers!B$1:C$134, 2, FALSE)</f>
        <v>3</v>
      </c>
      <c r="I99" s="21">
        <v>36282</v>
      </c>
      <c r="J99" t="str">
        <f t="shared" si="1"/>
        <v>Andre DozzellIpswich</v>
      </c>
      <c r="P99">
        <v>16</v>
      </c>
      <c r="Q99" t="s">
        <v>159</v>
      </c>
      <c r="R99" t="s">
        <v>21</v>
      </c>
      <c r="S99" t="s">
        <v>22</v>
      </c>
      <c r="T99" t="s">
        <v>21</v>
      </c>
      <c r="Y99">
        <v>181</v>
      </c>
      <c r="Z99">
        <v>63</v>
      </c>
      <c r="AA99">
        <v>0</v>
      </c>
      <c r="AB99">
        <v>0</v>
      </c>
    </row>
    <row r="100" spans="1:28" ht="15.95">
      <c r="A100" t="s">
        <v>297</v>
      </c>
      <c r="B100" t="s">
        <v>298</v>
      </c>
      <c r="C100" t="e">
        <f>VLOOKUP(B100, Positions!A$1:B$134, 2, FALSE)</f>
        <v>#N/A</v>
      </c>
      <c r="D100" t="s">
        <v>236</v>
      </c>
      <c r="E100" t="s">
        <v>5665</v>
      </c>
      <c r="F100" t="s">
        <v>21</v>
      </c>
      <c r="G100" t="str">
        <f>VLOOKUP(E100, Tiers!M$1:P$134, 3, FALSE)</f>
        <v>ENG2</v>
      </c>
      <c r="H100">
        <f>VLOOKUP(G100, Tiers!B$1:C$134, 2, FALSE)</f>
        <v>3</v>
      </c>
      <c r="I100" s="21">
        <v>36280</v>
      </c>
      <c r="J100" t="str">
        <f t="shared" si="1"/>
        <v>George NurseBristol City</v>
      </c>
      <c r="P100">
        <v>16</v>
      </c>
      <c r="Q100" t="s">
        <v>20</v>
      </c>
      <c r="R100" t="s">
        <v>21</v>
      </c>
      <c r="S100" t="s">
        <v>22</v>
      </c>
      <c r="T100" t="s">
        <v>21</v>
      </c>
      <c r="Y100">
        <v>173</v>
      </c>
      <c r="Z100">
        <v>65</v>
      </c>
      <c r="AA100">
        <v>0</v>
      </c>
      <c r="AB100">
        <v>0</v>
      </c>
    </row>
    <row r="101" spans="1:28" ht="15.95">
      <c r="A101" t="s">
        <v>299</v>
      </c>
      <c r="B101" t="s">
        <v>300</v>
      </c>
      <c r="C101" t="str">
        <f>VLOOKUP(B101, Positions!A$1:B$134, 2, FALSE)</f>
        <v>Midfielder</v>
      </c>
      <c r="D101" t="s">
        <v>142</v>
      </c>
      <c r="E101" t="s">
        <v>5663</v>
      </c>
      <c r="F101" t="s">
        <v>21</v>
      </c>
      <c r="G101" t="str">
        <f>VLOOKUP(E101, Tiers!M$1:P$134, 3, FALSE)</f>
        <v>ENG4</v>
      </c>
      <c r="H101">
        <f>VLOOKUP(G101, Tiers!B$1:C$134, 2, FALSE)</f>
        <v>5</v>
      </c>
      <c r="I101" s="21">
        <v>36280</v>
      </c>
      <c r="J101" t="str">
        <f t="shared" si="1"/>
        <v>Sam RyanPlymouth</v>
      </c>
      <c r="P101">
        <v>16</v>
      </c>
      <c r="Q101" t="s">
        <v>142</v>
      </c>
      <c r="R101" t="s">
        <v>21</v>
      </c>
      <c r="S101" t="s">
        <v>22</v>
      </c>
      <c r="T101" t="s">
        <v>21</v>
      </c>
      <c r="Y101">
        <v>173</v>
      </c>
      <c r="Z101">
        <v>57</v>
      </c>
      <c r="AA101">
        <v>0</v>
      </c>
      <c r="AB101">
        <v>0</v>
      </c>
    </row>
    <row r="102" spans="1:28" ht="15.95">
      <c r="A102" t="s">
        <v>301</v>
      </c>
      <c r="B102" t="s">
        <v>81</v>
      </c>
      <c r="C102" t="str">
        <f>VLOOKUP(B102, Positions!A$1:B$134, 2, FALSE)</f>
        <v>Defender</v>
      </c>
      <c r="D102" t="s">
        <v>142</v>
      </c>
      <c r="E102" t="s">
        <v>5663</v>
      </c>
      <c r="F102" t="s">
        <v>21</v>
      </c>
      <c r="G102" t="str">
        <f>VLOOKUP(E102, Tiers!M$1:P$134, 3, FALSE)</f>
        <v>ENG4</v>
      </c>
      <c r="H102">
        <f>VLOOKUP(G102, Tiers!B$1:C$134, 2, FALSE)</f>
        <v>5</v>
      </c>
      <c r="I102" s="21">
        <v>36280</v>
      </c>
      <c r="J102" t="str">
        <f t="shared" si="1"/>
        <v>Jordan BentleyPlymouth</v>
      </c>
      <c r="P102">
        <v>16</v>
      </c>
      <c r="Q102" t="s">
        <v>142</v>
      </c>
      <c r="R102" t="s">
        <v>21</v>
      </c>
      <c r="S102" t="s">
        <v>22</v>
      </c>
      <c r="T102" t="s">
        <v>21</v>
      </c>
      <c r="Y102">
        <v>182</v>
      </c>
      <c r="Z102">
        <v>63</v>
      </c>
      <c r="AA102">
        <v>0</v>
      </c>
      <c r="AB102">
        <v>0</v>
      </c>
    </row>
    <row r="103" spans="1:28" ht="15.95">
      <c r="A103" t="s">
        <v>302</v>
      </c>
      <c r="B103" t="s">
        <v>16</v>
      </c>
      <c r="C103" t="e">
        <f>VLOOKUP(B103, Positions!A$1:B$134, 2, FALSE)</f>
        <v>#N/A</v>
      </c>
      <c r="D103" t="s">
        <v>121</v>
      </c>
      <c r="E103" t="s">
        <v>5663</v>
      </c>
      <c r="F103" t="s">
        <v>21</v>
      </c>
      <c r="G103" t="str">
        <f>VLOOKUP(E103, Tiers!M$1:P$134, 3, FALSE)</f>
        <v>ENG4</v>
      </c>
      <c r="H103">
        <f>VLOOKUP(G103, Tiers!B$1:C$134, 2, FALSE)</f>
        <v>5</v>
      </c>
      <c r="I103" s="21">
        <v>36280</v>
      </c>
      <c r="J103" t="str">
        <f t="shared" si="1"/>
        <v>Sam HedgesBristol Rovers</v>
      </c>
      <c r="P103">
        <v>16</v>
      </c>
      <c r="Q103" t="s">
        <v>20</v>
      </c>
      <c r="R103" t="s">
        <v>21</v>
      </c>
      <c r="S103" t="s">
        <v>22</v>
      </c>
      <c r="T103" t="s">
        <v>21</v>
      </c>
      <c r="Y103">
        <v>182</v>
      </c>
      <c r="Z103">
        <v>70</v>
      </c>
      <c r="AA103">
        <v>0</v>
      </c>
      <c r="AB103">
        <v>0</v>
      </c>
    </row>
    <row r="104" spans="1:28" ht="15.95">
      <c r="A104" t="s">
        <v>303</v>
      </c>
      <c r="B104" t="s">
        <v>304</v>
      </c>
      <c r="C104" t="e">
        <f>VLOOKUP(B104, Positions!A$1:B$134, 2, FALSE)</f>
        <v>#N/A</v>
      </c>
      <c r="D104" t="s">
        <v>236</v>
      </c>
      <c r="E104" t="s">
        <v>5665</v>
      </c>
      <c r="F104" t="s">
        <v>21</v>
      </c>
      <c r="G104" t="str">
        <f>VLOOKUP(E104, Tiers!M$1:P$134, 3, FALSE)</f>
        <v>ENG2</v>
      </c>
      <c r="H104">
        <f>VLOOKUP(G104, Tiers!B$1:C$134, 2, FALSE)</f>
        <v>3</v>
      </c>
      <c r="I104" s="21">
        <v>36280</v>
      </c>
      <c r="J104" t="str">
        <f t="shared" si="1"/>
        <v>Opanin EdwardsBristol City</v>
      </c>
      <c r="P104">
        <v>16</v>
      </c>
      <c r="Q104" t="s">
        <v>20</v>
      </c>
      <c r="R104" t="s">
        <v>21</v>
      </c>
      <c r="S104" t="s">
        <v>22</v>
      </c>
      <c r="T104" t="s">
        <v>21</v>
      </c>
      <c r="Y104">
        <v>171</v>
      </c>
      <c r="Z104">
        <v>63</v>
      </c>
      <c r="AA104">
        <v>0</v>
      </c>
      <c r="AB104">
        <v>0</v>
      </c>
    </row>
    <row r="105" spans="1:28" ht="15.95">
      <c r="A105" t="s">
        <v>305</v>
      </c>
      <c r="B105" t="s">
        <v>166</v>
      </c>
      <c r="C105" t="str">
        <f>VLOOKUP(B105, Positions!A$1:B$134, 2, FALSE)</f>
        <v>Goalkeeper</v>
      </c>
      <c r="D105" t="s">
        <v>121</v>
      </c>
      <c r="E105" t="s">
        <v>5663</v>
      </c>
      <c r="F105" t="s">
        <v>21</v>
      </c>
      <c r="G105" t="str">
        <f>VLOOKUP(E105, Tiers!M$1:P$134, 3, FALSE)</f>
        <v>ENG4</v>
      </c>
      <c r="H105">
        <f>VLOOKUP(G105, Tiers!B$1:C$134, 2, FALSE)</f>
        <v>5</v>
      </c>
      <c r="I105" s="21">
        <v>36279</v>
      </c>
      <c r="J105" t="str">
        <f t="shared" si="1"/>
        <v>Charlie PhillipsBristol Rovers</v>
      </c>
      <c r="P105">
        <v>16</v>
      </c>
      <c r="Q105" t="s">
        <v>20</v>
      </c>
      <c r="R105" t="s">
        <v>21</v>
      </c>
      <c r="S105" t="s">
        <v>22</v>
      </c>
      <c r="T105" t="s">
        <v>21</v>
      </c>
      <c r="Y105">
        <v>184</v>
      </c>
      <c r="Z105">
        <v>73</v>
      </c>
      <c r="AA105">
        <v>0</v>
      </c>
      <c r="AB105">
        <v>0</v>
      </c>
    </row>
    <row r="106" spans="1:28" ht="15.95">
      <c r="A106" t="s">
        <v>307</v>
      </c>
      <c r="B106" t="s">
        <v>31</v>
      </c>
      <c r="C106" t="str">
        <f>VLOOKUP(B106, Positions!A$1:B$134, 2, FALSE)</f>
        <v>Defender</v>
      </c>
      <c r="D106" t="s">
        <v>308</v>
      </c>
      <c r="E106" t="s">
        <v>5666</v>
      </c>
      <c r="F106" t="s">
        <v>465</v>
      </c>
      <c r="G106" t="str">
        <f>VLOOKUP(E106, Tiers!M$1:P$134, 3, FALSE)</f>
        <v>NONE</v>
      </c>
      <c r="H106">
        <f>VLOOKUP(G106, Tiers!B$1:C$134, 2, FALSE)</f>
        <v>7</v>
      </c>
      <c r="I106" s="21">
        <v>36279</v>
      </c>
      <c r="J106" t="str">
        <f t="shared" si="1"/>
        <v>Andrew McGranaghanCosenza</v>
      </c>
      <c r="P106">
        <v>16</v>
      </c>
      <c r="Q106" t="s">
        <v>310</v>
      </c>
      <c r="R106" t="s">
        <v>21</v>
      </c>
      <c r="S106" t="s">
        <v>22</v>
      </c>
      <c r="T106" t="s">
        <v>21</v>
      </c>
      <c r="Y106">
        <v>177</v>
      </c>
      <c r="Z106">
        <v>65</v>
      </c>
      <c r="AA106">
        <v>0</v>
      </c>
      <c r="AB106">
        <v>0</v>
      </c>
    </row>
    <row r="107" spans="1:28" ht="15.95">
      <c r="A107" t="s">
        <v>311</v>
      </c>
      <c r="B107" t="s">
        <v>42</v>
      </c>
      <c r="C107" t="str">
        <f>VLOOKUP(B107, Positions!A$1:B$134, 2, FALSE)</f>
        <v>Midfielder</v>
      </c>
      <c r="D107" t="s">
        <v>134</v>
      </c>
      <c r="E107" t="s">
        <v>5664</v>
      </c>
      <c r="F107" t="s">
        <v>21</v>
      </c>
      <c r="G107" t="str">
        <f>VLOOKUP(E107, Tiers!M$1:P$134, 3, FALSE)</f>
        <v>ENG3</v>
      </c>
      <c r="H107">
        <f>VLOOKUP(G107, Tiers!B$1:C$134, 2, FALSE)</f>
        <v>4</v>
      </c>
      <c r="I107" s="21">
        <v>36279</v>
      </c>
      <c r="J107" t="str">
        <f t="shared" si="1"/>
        <v>James Dean-AtkinsonScunthorpe</v>
      </c>
      <c r="P107">
        <v>16</v>
      </c>
      <c r="Q107" t="s">
        <v>312</v>
      </c>
      <c r="R107" t="s">
        <v>21</v>
      </c>
      <c r="S107" t="s">
        <v>22</v>
      </c>
      <c r="T107" t="s">
        <v>21</v>
      </c>
      <c r="Y107">
        <v>172</v>
      </c>
      <c r="Z107">
        <v>62</v>
      </c>
      <c r="AA107">
        <v>0</v>
      </c>
      <c r="AB107">
        <v>0</v>
      </c>
    </row>
    <row r="108" spans="1:28" ht="15.95">
      <c r="A108" t="s">
        <v>313</v>
      </c>
      <c r="B108" t="s">
        <v>106</v>
      </c>
      <c r="C108" t="str">
        <f>VLOOKUP(B108, Positions!A$1:B$134, 2, FALSE)</f>
        <v>Midfielder</v>
      </c>
      <c r="D108" t="s">
        <v>121</v>
      </c>
      <c r="E108" t="s">
        <v>5663</v>
      </c>
      <c r="F108" t="s">
        <v>21</v>
      </c>
      <c r="G108" t="str">
        <f>VLOOKUP(E108, Tiers!M$1:P$134, 3, FALSE)</f>
        <v>ENG4</v>
      </c>
      <c r="H108">
        <f>VLOOKUP(G108, Tiers!B$1:C$134, 2, FALSE)</f>
        <v>5</v>
      </c>
      <c r="I108" s="21">
        <v>36278</v>
      </c>
      <c r="J108" t="str">
        <f t="shared" si="1"/>
        <v>Dan LammimanBristol Rovers</v>
      </c>
      <c r="P108">
        <v>16</v>
      </c>
      <c r="Q108" t="s">
        <v>314</v>
      </c>
      <c r="R108" t="s">
        <v>21</v>
      </c>
      <c r="S108" t="s">
        <v>22</v>
      </c>
      <c r="T108" t="s">
        <v>21</v>
      </c>
      <c r="Y108">
        <v>167</v>
      </c>
      <c r="Z108">
        <v>61</v>
      </c>
      <c r="AA108">
        <v>0</v>
      </c>
      <c r="AB108">
        <v>0</v>
      </c>
    </row>
    <row r="109" spans="1:28" ht="15.95">
      <c r="A109" t="s">
        <v>316</v>
      </c>
      <c r="B109" t="s">
        <v>31</v>
      </c>
      <c r="C109" t="str">
        <f>VLOOKUP(B109, Positions!A$1:B$134, 2, FALSE)</f>
        <v>Defender</v>
      </c>
      <c r="D109" t="s">
        <v>271</v>
      </c>
      <c r="E109" t="s">
        <v>62</v>
      </c>
      <c r="F109" t="s">
        <v>21</v>
      </c>
      <c r="G109" t="str">
        <f>VLOOKUP(E109, Tiers!M$1:P$134, 3, FALSE)</f>
        <v>ENG1</v>
      </c>
      <c r="H109">
        <f>VLOOKUP(G109, Tiers!B$1:C$134, 2, FALSE)</f>
        <v>1</v>
      </c>
      <c r="I109" s="21">
        <v>36278</v>
      </c>
      <c r="J109" t="str">
        <f t="shared" si="1"/>
        <v>Louis RogersWatford</v>
      </c>
      <c r="P109">
        <v>16</v>
      </c>
      <c r="Q109" t="s">
        <v>20</v>
      </c>
      <c r="R109" t="s">
        <v>21</v>
      </c>
      <c r="S109" t="s">
        <v>22</v>
      </c>
      <c r="T109" t="s">
        <v>21</v>
      </c>
      <c r="Y109">
        <v>184</v>
      </c>
      <c r="Z109">
        <v>72</v>
      </c>
      <c r="AA109">
        <v>0</v>
      </c>
      <c r="AB109">
        <v>0</v>
      </c>
    </row>
    <row r="110" spans="1:28" ht="15.95">
      <c r="A110" t="s">
        <v>317</v>
      </c>
      <c r="B110" t="s">
        <v>166</v>
      </c>
      <c r="C110" t="str">
        <f>VLOOKUP(B110, Positions!A$1:B$134, 2, FALSE)</f>
        <v>Goalkeeper</v>
      </c>
      <c r="D110" t="s">
        <v>107</v>
      </c>
      <c r="E110" t="s">
        <v>5665</v>
      </c>
      <c r="F110" t="s">
        <v>21</v>
      </c>
      <c r="G110" t="str">
        <f>VLOOKUP(E110, Tiers!M$1:P$134, 3, FALSE)</f>
        <v>ENG2</v>
      </c>
      <c r="H110">
        <f>VLOOKUP(G110, Tiers!B$1:C$134, 2, FALSE)</f>
        <v>3</v>
      </c>
      <c r="I110" s="21">
        <v>36277</v>
      </c>
      <c r="J110" t="str">
        <f t="shared" si="1"/>
        <v>Connor KingBurnley</v>
      </c>
      <c r="P110">
        <v>16</v>
      </c>
      <c r="Q110" t="s">
        <v>20</v>
      </c>
      <c r="R110" t="s">
        <v>21</v>
      </c>
      <c r="S110" t="s">
        <v>22</v>
      </c>
      <c r="T110" t="s">
        <v>21</v>
      </c>
      <c r="Y110">
        <v>187</v>
      </c>
      <c r="Z110">
        <v>76</v>
      </c>
      <c r="AA110">
        <v>0</v>
      </c>
      <c r="AB110">
        <v>0</v>
      </c>
    </row>
    <row r="111" spans="1:28" ht="15.95">
      <c r="A111" t="s">
        <v>318</v>
      </c>
      <c r="B111" t="s">
        <v>16</v>
      </c>
      <c r="C111" t="e">
        <f>VLOOKUP(B111, Positions!A$1:B$134, 2, FALSE)</f>
        <v>#N/A</v>
      </c>
      <c r="D111" t="s">
        <v>116</v>
      </c>
      <c r="E111" t="s">
        <v>62</v>
      </c>
      <c r="F111" t="s">
        <v>21</v>
      </c>
      <c r="G111" t="str">
        <f>VLOOKUP(E111, Tiers!M$1:P$134, 3, FALSE)</f>
        <v>ENG1</v>
      </c>
      <c r="H111">
        <f>VLOOKUP(G111, Tiers!B$1:C$134, 2, FALSE)</f>
        <v>1</v>
      </c>
      <c r="I111" s="21">
        <v>36276</v>
      </c>
      <c r="J111" t="str">
        <f t="shared" si="1"/>
        <v>Harvey KnibbsAston Villa</v>
      </c>
      <c r="P111">
        <v>16</v>
      </c>
      <c r="Q111" t="s">
        <v>275</v>
      </c>
      <c r="R111" t="s">
        <v>21</v>
      </c>
      <c r="S111" t="s">
        <v>22</v>
      </c>
      <c r="T111" t="s">
        <v>21</v>
      </c>
      <c r="U111" t="s">
        <v>319</v>
      </c>
      <c r="Y111">
        <v>182</v>
      </c>
      <c r="Z111">
        <v>71</v>
      </c>
      <c r="AA111">
        <v>0</v>
      </c>
      <c r="AB111">
        <v>0</v>
      </c>
    </row>
    <row r="112" spans="1:28" ht="15.95">
      <c r="A112" t="s">
        <v>320</v>
      </c>
      <c r="B112" t="s">
        <v>81</v>
      </c>
      <c r="C112" t="str">
        <f>VLOOKUP(B112, Positions!A$1:B$134, 2, FALSE)</f>
        <v>Defender</v>
      </c>
      <c r="D112" t="s">
        <v>86</v>
      </c>
      <c r="E112" t="s">
        <v>5664</v>
      </c>
      <c r="F112" t="s">
        <v>21</v>
      </c>
      <c r="G112" t="str">
        <f>VLOOKUP(E112, Tiers!M$1:P$134, 3, FALSE)</f>
        <v>ENG3</v>
      </c>
      <c r="H112">
        <f>VLOOKUP(G112, Tiers!B$1:C$134, 2, FALSE)</f>
        <v>4</v>
      </c>
      <c r="I112" s="21">
        <v>36275</v>
      </c>
      <c r="J112" t="str">
        <f t="shared" si="1"/>
        <v>Jack StanleySwindon</v>
      </c>
      <c r="P112">
        <v>16</v>
      </c>
      <c r="Q112" t="s">
        <v>20</v>
      </c>
      <c r="R112" t="s">
        <v>21</v>
      </c>
      <c r="S112" t="s">
        <v>22</v>
      </c>
      <c r="T112" t="s">
        <v>21</v>
      </c>
      <c r="Y112">
        <v>180</v>
      </c>
      <c r="Z112">
        <v>68</v>
      </c>
      <c r="AA112">
        <v>0</v>
      </c>
      <c r="AB112">
        <v>0</v>
      </c>
    </row>
    <row r="113" spans="1:28" ht="15.95">
      <c r="A113" t="s">
        <v>321</v>
      </c>
      <c r="B113" t="s">
        <v>322</v>
      </c>
      <c r="C113" t="str">
        <f>VLOOKUP(B113, Positions!A$1:B$134, 2, FALSE)</f>
        <v>Midfielder</v>
      </c>
      <c r="D113" t="s">
        <v>236</v>
      </c>
      <c r="E113" t="s">
        <v>5665</v>
      </c>
      <c r="F113" t="s">
        <v>21</v>
      </c>
      <c r="G113" t="str">
        <f>VLOOKUP(E113, Tiers!M$1:P$134, 3, FALSE)</f>
        <v>ENG2</v>
      </c>
      <c r="H113">
        <f>VLOOKUP(G113, Tiers!B$1:C$134, 2, FALSE)</f>
        <v>3</v>
      </c>
      <c r="I113" s="21">
        <v>36272</v>
      </c>
      <c r="J113" t="str">
        <f t="shared" si="1"/>
        <v>James MortonBristol City</v>
      </c>
      <c r="P113">
        <v>16</v>
      </c>
      <c r="Q113" t="s">
        <v>20</v>
      </c>
      <c r="R113" t="s">
        <v>21</v>
      </c>
      <c r="S113" t="s">
        <v>22</v>
      </c>
      <c r="T113" t="s">
        <v>21</v>
      </c>
      <c r="Y113">
        <v>178</v>
      </c>
      <c r="Z113">
        <v>68</v>
      </c>
      <c r="AA113">
        <v>0</v>
      </c>
      <c r="AB113">
        <v>0</v>
      </c>
    </row>
    <row r="114" spans="1:28" ht="15.95">
      <c r="A114" t="s">
        <v>323</v>
      </c>
      <c r="B114" t="s">
        <v>81</v>
      </c>
      <c r="C114" t="str">
        <f>VLOOKUP(B114, Positions!A$1:B$134, 2, FALSE)</f>
        <v>Defender</v>
      </c>
      <c r="D114" t="s">
        <v>68</v>
      </c>
      <c r="E114" t="s">
        <v>5663</v>
      </c>
      <c r="F114" t="s">
        <v>21</v>
      </c>
      <c r="G114" t="str">
        <f>VLOOKUP(E114, Tiers!M$1:P$134, 3, FALSE)</f>
        <v>ENG4</v>
      </c>
      <c r="H114">
        <f>VLOOKUP(G114, Tiers!B$1:C$134, 2, FALSE)</f>
        <v>5</v>
      </c>
      <c r="I114" s="21">
        <v>36272</v>
      </c>
      <c r="J114" t="str">
        <f t="shared" si="1"/>
        <v>Nathan CobainNotts Co</v>
      </c>
      <c r="P114">
        <v>16</v>
      </c>
      <c r="Q114" t="s">
        <v>20</v>
      </c>
      <c r="R114" t="s">
        <v>21</v>
      </c>
      <c r="S114" t="s">
        <v>22</v>
      </c>
      <c r="T114" t="s">
        <v>21</v>
      </c>
      <c r="Y114">
        <v>189</v>
      </c>
      <c r="Z114">
        <v>85</v>
      </c>
      <c r="AA114">
        <v>0</v>
      </c>
      <c r="AB114">
        <v>0</v>
      </c>
    </row>
    <row r="115" spans="1:28" ht="15.95">
      <c r="A115" t="s">
        <v>325</v>
      </c>
      <c r="B115" t="s">
        <v>166</v>
      </c>
      <c r="C115" t="str">
        <f>VLOOKUP(B115, Positions!A$1:B$134, 2, FALSE)</f>
        <v>Goalkeeper</v>
      </c>
      <c r="D115" t="s">
        <v>326</v>
      </c>
      <c r="E115" t="s">
        <v>5663</v>
      </c>
      <c r="F115" t="s">
        <v>21</v>
      </c>
      <c r="G115" t="str">
        <f>VLOOKUP(E115, Tiers!M$1:P$134, 3, FALSE)</f>
        <v>ENG4</v>
      </c>
      <c r="H115">
        <f>VLOOKUP(G115, Tiers!B$1:C$134, 2, FALSE)</f>
        <v>5</v>
      </c>
      <c r="I115" s="21">
        <v>36270</v>
      </c>
      <c r="J115" t="str">
        <f t="shared" si="1"/>
        <v>Nick HallPortsmouth</v>
      </c>
      <c r="P115">
        <v>16</v>
      </c>
      <c r="Q115" t="s">
        <v>20</v>
      </c>
      <c r="R115" t="s">
        <v>21</v>
      </c>
      <c r="S115" t="s">
        <v>22</v>
      </c>
      <c r="T115" t="s">
        <v>21</v>
      </c>
      <c r="Y115">
        <v>182</v>
      </c>
      <c r="Z115">
        <v>72</v>
      </c>
      <c r="AA115">
        <v>0</v>
      </c>
      <c r="AB115">
        <v>0</v>
      </c>
    </row>
    <row r="116" spans="1:28" ht="15.95">
      <c r="A116" t="s">
        <v>327</v>
      </c>
      <c r="B116" t="s">
        <v>42</v>
      </c>
      <c r="C116" t="str">
        <f>VLOOKUP(B116, Positions!A$1:B$134, 2, FALSE)</f>
        <v>Midfielder</v>
      </c>
      <c r="D116" t="s">
        <v>207</v>
      </c>
      <c r="E116" t="s">
        <v>5663</v>
      </c>
      <c r="F116" t="s">
        <v>21</v>
      </c>
      <c r="G116" t="str">
        <f>VLOOKUP(E116, Tiers!M$1:P$134, 3, FALSE)</f>
        <v>ENG4</v>
      </c>
      <c r="H116">
        <f>VLOOKUP(G116, Tiers!B$1:C$134, 2, FALSE)</f>
        <v>5</v>
      </c>
      <c r="I116" s="21">
        <v>36270</v>
      </c>
      <c r="J116" t="str">
        <f t="shared" si="1"/>
        <v>Harvey BrownDag &amp; Red</v>
      </c>
      <c r="P116">
        <v>16</v>
      </c>
      <c r="Q116" t="s">
        <v>20</v>
      </c>
      <c r="R116" t="s">
        <v>21</v>
      </c>
      <c r="S116" t="s">
        <v>22</v>
      </c>
      <c r="T116" t="s">
        <v>21</v>
      </c>
      <c r="Y116">
        <v>171</v>
      </c>
      <c r="Z116">
        <v>63</v>
      </c>
      <c r="AA116">
        <v>0</v>
      </c>
      <c r="AB116">
        <v>0</v>
      </c>
    </row>
    <row r="117" spans="1:28" ht="15.95">
      <c r="A117" t="s">
        <v>328</v>
      </c>
      <c r="B117" t="s">
        <v>31</v>
      </c>
      <c r="C117" t="str">
        <f>VLOOKUP(B117, Positions!A$1:B$134, 2, FALSE)</f>
        <v>Defender</v>
      </c>
      <c r="D117" t="s">
        <v>329</v>
      </c>
      <c r="E117" t="s">
        <v>62</v>
      </c>
      <c r="F117" t="s">
        <v>21</v>
      </c>
      <c r="G117" t="str">
        <f>VLOOKUP(E117, Tiers!M$1:P$134, 3, FALSE)</f>
        <v>ENG1</v>
      </c>
      <c r="H117">
        <f>VLOOKUP(G117, Tiers!B$1:C$134, 2, FALSE)</f>
        <v>1</v>
      </c>
      <c r="I117" s="21">
        <v>36269</v>
      </c>
      <c r="J117" t="str">
        <f t="shared" si="1"/>
        <v>Liam MorrisEverton</v>
      </c>
      <c r="P117">
        <v>16</v>
      </c>
      <c r="Q117" t="s">
        <v>330</v>
      </c>
      <c r="R117" t="s">
        <v>21</v>
      </c>
      <c r="S117" t="s">
        <v>22</v>
      </c>
      <c r="T117" t="s">
        <v>21</v>
      </c>
      <c r="Y117">
        <v>187</v>
      </c>
      <c r="Z117">
        <v>73</v>
      </c>
      <c r="AA117">
        <v>0</v>
      </c>
      <c r="AB117">
        <v>0</v>
      </c>
    </row>
    <row r="118" spans="1:28" ht="15.95">
      <c r="A118" t="s">
        <v>331</v>
      </c>
      <c r="B118" t="s">
        <v>16</v>
      </c>
      <c r="C118" t="e">
        <f>VLOOKUP(B118, Positions!A$1:B$134, 2, FALSE)</f>
        <v>#N/A</v>
      </c>
      <c r="D118" t="s">
        <v>332</v>
      </c>
      <c r="E118" t="s">
        <v>5665</v>
      </c>
      <c r="F118" t="s">
        <v>21</v>
      </c>
      <c r="G118" t="str">
        <f>VLOOKUP(E118, Tiers!M$1:P$134, 3, FALSE)</f>
        <v>ENG2</v>
      </c>
      <c r="H118">
        <f>VLOOKUP(G118, Tiers!B$1:C$134, 2, FALSE)</f>
        <v>3</v>
      </c>
      <c r="I118" s="21">
        <v>36268</v>
      </c>
      <c r="J118" t="str">
        <f t="shared" si="1"/>
        <v>Ben BreretonNottm Forest</v>
      </c>
      <c r="P118">
        <v>16</v>
      </c>
      <c r="Q118" t="s">
        <v>201</v>
      </c>
      <c r="R118" t="s">
        <v>21</v>
      </c>
      <c r="S118" t="s">
        <v>22</v>
      </c>
      <c r="T118" t="s">
        <v>21</v>
      </c>
      <c r="Y118">
        <v>188</v>
      </c>
      <c r="Z118">
        <v>75</v>
      </c>
      <c r="AA118">
        <v>0</v>
      </c>
      <c r="AB118">
        <v>0</v>
      </c>
    </row>
    <row r="119" spans="1:28" ht="15.95">
      <c r="A119" t="s">
        <v>334</v>
      </c>
      <c r="B119" t="s">
        <v>42</v>
      </c>
      <c r="C119" t="str">
        <f>VLOOKUP(B119, Positions!A$1:B$134, 2, FALSE)</f>
        <v>Midfielder</v>
      </c>
      <c r="D119" t="s">
        <v>265</v>
      </c>
      <c r="E119" t="s">
        <v>5665</v>
      </c>
      <c r="F119" t="s">
        <v>21</v>
      </c>
      <c r="G119" t="str">
        <f>VLOOKUP(E119, Tiers!M$1:P$134, 3, FALSE)</f>
        <v>ENG2</v>
      </c>
      <c r="H119">
        <f>VLOOKUP(G119, Tiers!B$1:C$134, 2, FALSE)</f>
        <v>3</v>
      </c>
      <c r="I119" s="21">
        <v>36267</v>
      </c>
      <c r="J119" t="str">
        <f t="shared" si="1"/>
        <v>Ben WilesRotherham</v>
      </c>
      <c r="P119">
        <v>16</v>
      </c>
      <c r="Q119" t="s">
        <v>265</v>
      </c>
      <c r="R119" t="s">
        <v>21</v>
      </c>
      <c r="S119" t="s">
        <v>22</v>
      </c>
      <c r="T119" t="s">
        <v>21</v>
      </c>
      <c r="Y119">
        <v>168</v>
      </c>
      <c r="Z119">
        <v>60</v>
      </c>
      <c r="AA119">
        <v>0</v>
      </c>
      <c r="AB119">
        <v>0</v>
      </c>
    </row>
    <row r="120" spans="1:28" ht="15.95">
      <c r="A120" t="s">
        <v>335</v>
      </c>
      <c r="B120" t="s">
        <v>16</v>
      </c>
      <c r="C120" t="e">
        <f>VLOOKUP(B120, Positions!A$1:B$134, 2, FALSE)</f>
        <v>#N/A</v>
      </c>
      <c r="D120" t="s">
        <v>225</v>
      </c>
      <c r="E120" t="s">
        <v>62</v>
      </c>
      <c r="F120" t="s">
        <v>21</v>
      </c>
      <c r="G120" t="str">
        <f>VLOOKUP(E120, Tiers!M$1:P$134, 3, FALSE)</f>
        <v>ENG1</v>
      </c>
      <c r="H120">
        <f>VLOOKUP(G120, Tiers!B$1:C$134, 2, FALSE)</f>
        <v>1</v>
      </c>
      <c r="I120" s="21">
        <v>36262</v>
      </c>
      <c r="J120" t="str">
        <f t="shared" si="1"/>
        <v>Jonathan LekoWest Brom</v>
      </c>
      <c r="P120">
        <v>16</v>
      </c>
      <c r="Q120" t="s">
        <v>20</v>
      </c>
      <c r="R120" t="s">
        <v>21</v>
      </c>
      <c r="S120" t="s">
        <v>22</v>
      </c>
      <c r="T120" t="s">
        <v>21</v>
      </c>
      <c r="U120" t="s">
        <v>145</v>
      </c>
      <c r="Y120">
        <v>188</v>
      </c>
      <c r="Z120">
        <v>70</v>
      </c>
      <c r="AA120">
        <v>0</v>
      </c>
      <c r="AB120">
        <v>0</v>
      </c>
    </row>
    <row r="121" spans="1:28" ht="15.95">
      <c r="A121" t="s">
        <v>336</v>
      </c>
      <c r="B121" t="s">
        <v>337</v>
      </c>
      <c r="C121" t="e">
        <f>VLOOKUP(B121, Positions!A$1:B$134, 2, FALSE)</f>
        <v>#N/A</v>
      </c>
      <c r="D121" t="s">
        <v>338</v>
      </c>
      <c r="E121" t="s">
        <v>5666</v>
      </c>
      <c r="F121" t="s">
        <v>21</v>
      </c>
      <c r="G121" t="str">
        <f>VLOOKUP(E121, Tiers!M$1:P$134, 3, FALSE)</f>
        <v>NONE</v>
      </c>
      <c r="H121">
        <f>VLOOKUP(G121, Tiers!B$1:C$134, 2, FALSE)</f>
        <v>7</v>
      </c>
      <c r="I121" s="21">
        <v>36261</v>
      </c>
      <c r="J121" t="str">
        <f t="shared" si="1"/>
        <v>James JonesChester</v>
      </c>
      <c r="P121">
        <v>16</v>
      </c>
      <c r="Q121" t="s">
        <v>338</v>
      </c>
      <c r="R121" t="s">
        <v>21</v>
      </c>
      <c r="S121" t="s">
        <v>22</v>
      </c>
      <c r="T121" t="s">
        <v>21</v>
      </c>
      <c r="U121" t="s">
        <v>340</v>
      </c>
      <c r="Y121">
        <v>192</v>
      </c>
      <c r="Z121">
        <v>78</v>
      </c>
      <c r="AA121">
        <v>0</v>
      </c>
      <c r="AB121">
        <v>0</v>
      </c>
    </row>
    <row r="122" spans="1:28" ht="15.95">
      <c r="A122" t="s">
        <v>341</v>
      </c>
      <c r="B122" t="s">
        <v>166</v>
      </c>
      <c r="C122" t="str">
        <f>VLOOKUP(B122, Positions!A$1:B$134, 2, FALSE)</f>
        <v>Goalkeeper</v>
      </c>
      <c r="D122" t="s">
        <v>159</v>
      </c>
      <c r="E122" t="s">
        <v>5665</v>
      </c>
      <c r="F122" t="s">
        <v>21</v>
      </c>
      <c r="G122" t="str">
        <f>VLOOKUP(E122, Tiers!M$1:P$134, 3, FALSE)</f>
        <v>ENG2</v>
      </c>
      <c r="H122">
        <f>VLOOKUP(G122, Tiers!B$1:C$134, 2, FALSE)</f>
        <v>3</v>
      </c>
      <c r="I122" s="21">
        <v>36260</v>
      </c>
      <c r="J122" t="str">
        <f t="shared" si="1"/>
        <v>Nick HayesIpswich</v>
      </c>
      <c r="P122">
        <v>16</v>
      </c>
      <c r="Q122" t="s">
        <v>132</v>
      </c>
      <c r="R122" t="s">
        <v>21</v>
      </c>
      <c r="S122" t="s">
        <v>22</v>
      </c>
      <c r="T122" t="s">
        <v>21</v>
      </c>
      <c r="U122" t="s">
        <v>342</v>
      </c>
      <c r="Y122">
        <v>195</v>
      </c>
      <c r="Z122">
        <v>82</v>
      </c>
      <c r="AA122">
        <v>0</v>
      </c>
      <c r="AB122">
        <v>0</v>
      </c>
    </row>
    <row r="123" spans="1:28" ht="15.95">
      <c r="A123" t="s">
        <v>344</v>
      </c>
      <c r="B123" t="s">
        <v>42</v>
      </c>
      <c r="C123" t="str">
        <f>VLOOKUP(B123, Positions!A$1:B$134, 2, FALSE)</f>
        <v>Midfielder</v>
      </c>
      <c r="D123" t="s">
        <v>107</v>
      </c>
      <c r="E123" t="s">
        <v>5665</v>
      </c>
      <c r="F123" t="s">
        <v>21</v>
      </c>
      <c r="G123" t="str">
        <f>VLOOKUP(E123, Tiers!M$1:P$134, 3, FALSE)</f>
        <v>ENG2</v>
      </c>
      <c r="H123">
        <f>VLOOKUP(G123, Tiers!B$1:C$134, 2, FALSE)</f>
        <v>3</v>
      </c>
      <c r="I123" s="21">
        <v>36260</v>
      </c>
      <c r="J123" t="str">
        <f t="shared" si="1"/>
        <v>Miles FentonBurnley</v>
      </c>
      <c r="P123">
        <v>16</v>
      </c>
      <c r="Q123" t="s">
        <v>20</v>
      </c>
      <c r="R123" t="s">
        <v>21</v>
      </c>
      <c r="S123" t="s">
        <v>22</v>
      </c>
      <c r="T123" t="s">
        <v>21</v>
      </c>
      <c r="Y123">
        <v>182</v>
      </c>
      <c r="Z123">
        <v>70</v>
      </c>
      <c r="AA123">
        <v>0</v>
      </c>
      <c r="AB123">
        <v>0</v>
      </c>
    </row>
    <row r="124" spans="1:28" ht="15.95">
      <c r="A124" t="s">
        <v>345</v>
      </c>
      <c r="B124" t="s">
        <v>42</v>
      </c>
      <c r="C124" t="str">
        <f>VLOOKUP(B124, Positions!A$1:B$134, 2, FALSE)</f>
        <v>Midfielder</v>
      </c>
      <c r="D124" t="s">
        <v>159</v>
      </c>
      <c r="E124" t="s">
        <v>5665</v>
      </c>
      <c r="F124" t="s">
        <v>21</v>
      </c>
      <c r="G124" t="str">
        <f>VLOOKUP(E124, Tiers!M$1:P$134, 3, FALSE)</f>
        <v>ENG2</v>
      </c>
      <c r="H124">
        <f>VLOOKUP(G124, Tiers!B$1:C$134, 2, FALSE)</f>
        <v>3</v>
      </c>
      <c r="I124" s="21">
        <v>36259</v>
      </c>
      <c r="J124" t="str">
        <f t="shared" si="1"/>
        <v>Daniel MuambaIpswich</v>
      </c>
      <c r="P124">
        <v>16</v>
      </c>
      <c r="Q124" t="s">
        <v>346</v>
      </c>
      <c r="R124" t="s">
        <v>21</v>
      </c>
      <c r="S124" t="s">
        <v>22</v>
      </c>
      <c r="T124" t="s">
        <v>21</v>
      </c>
      <c r="U124" t="s">
        <v>145</v>
      </c>
      <c r="Y124">
        <v>173</v>
      </c>
      <c r="Z124">
        <v>80</v>
      </c>
      <c r="AA124">
        <v>0</v>
      </c>
      <c r="AB124">
        <v>0</v>
      </c>
    </row>
    <row r="125" spans="1:28" ht="15.95">
      <c r="A125" t="s">
        <v>348</v>
      </c>
      <c r="B125" t="s">
        <v>81</v>
      </c>
      <c r="C125" t="str">
        <f>VLOOKUP(B125, Positions!A$1:B$134, 2, FALSE)</f>
        <v>Defender</v>
      </c>
      <c r="D125" t="s">
        <v>32</v>
      </c>
      <c r="E125" t="s">
        <v>5663</v>
      </c>
      <c r="F125" t="s">
        <v>21</v>
      </c>
      <c r="G125" t="str">
        <f>VLOOKUP(E125, Tiers!M$1:P$134, 3, FALSE)</f>
        <v>ENG4</v>
      </c>
      <c r="H125">
        <f>VLOOKUP(G125, Tiers!B$1:C$134, 2, FALSE)</f>
        <v>5</v>
      </c>
      <c r="I125" s="21">
        <v>36259</v>
      </c>
      <c r="J125" t="str">
        <f t="shared" si="1"/>
        <v>Henry BrittijnMansfield</v>
      </c>
      <c r="P125">
        <v>16</v>
      </c>
      <c r="Q125" t="s">
        <v>20</v>
      </c>
      <c r="R125" t="s">
        <v>21</v>
      </c>
      <c r="S125" t="s">
        <v>22</v>
      </c>
      <c r="T125" t="s">
        <v>21</v>
      </c>
      <c r="Y125">
        <v>192</v>
      </c>
      <c r="Z125">
        <v>78</v>
      </c>
      <c r="AA125">
        <v>0</v>
      </c>
      <c r="AB125">
        <v>0</v>
      </c>
    </row>
    <row r="126" spans="1:28" ht="15.95">
      <c r="A126" t="s">
        <v>349</v>
      </c>
      <c r="B126" t="s">
        <v>72</v>
      </c>
      <c r="C126" t="str">
        <f>VLOOKUP(B126, Positions!A$1:B$134, 2, FALSE)</f>
        <v>Defender</v>
      </c>
      <c r="D126" t="s">
        <v>290</v>
      </c>
      <c r="E126" t="s">
        <v>5665</v>
      </c>
      <c r="F126" t="s">
        <v>21</v>
      </c>
      <c r="G126" t="str">
        <f>VLOOKUP(E126, Tiers!M$1:P$134, 3, FALSE)</f>
        <v>ENG2</v>
      </c>
      <c r="H126">
        <f>VLOOKUP(G126, Tiers!B$1:C$134, 2, FALSE)</f>
        <v>3</v>
      </c>
      <c r="I126" s="21">
        <v>36259</v>
      </c>
      <c r="J126" t="str">
        <f t="shared" si="1"/>
        <v>Luke DunnBrentford</v>
      </c>
      <c r="P126">
        <v>16</v>
      </c>
      <c r="Q126" t="s">
        <v>20</v>
      </c>
      <c r="R126" t="s">
        <v>21</v>
      </c>
      <c r="S126" t="s">
        <v>22</v>
      </c>
      <c r="T126" t="s">
        <v>21</v>
      </c>
      <c r="Y126">
        <v>170</v>
      </c>
      <c r="Z126">
        <v>55</v>
      </c>
      <c r="AA126">
        <v>0</v>
      </c>
      <c r="AB126">
        <v>0</v>
      </c>
    </row>
    <row r="127" spans="1:28" ht="15.95">
      <c r="A127" t="s">
        <v>350</v>
      </c>
      <c r="B127" t="s">
        <v>42</v>
      </c>
      <c r="C127" t="str">
        <f>VLOOKUP(B127, Positions!A$1:B$134, 2, FALSE)</f>
        <v>Midfielder</v>
      </c>
      <c r="D127" t="s">
        <v>207</v>
      </c>
      <c r="E127" t="s">
        <v>5663</v>
      </c>
      <c r="F127" t="s">
        <v>21</v>
      </c>
      <c r="G127" t="str">
        <f>VLOOKUP(E127, Tiers!M$1:P$134, 3, FALSE)</f>
        <v>ENG4</v>
      </c>
      <c r="H127">
        <f>VLOOKUP(G127, Tiers!B$1:C$134, 2, FALSE)</f>
        <v>5</v>
      </c>
      <c r="I127" s="21">
        <v>36258</v>
      </c>
      <c r="J127" t="str">
        <f t="shared" si="1"/>
        <v>Tyrique HydeDag &amp; Red</v>
      </c>
      <c r="P127">
        <v>16</v>
      </c>
      <c r="Q127" t="s">
        <v>20</v>
      </c>
      <c r="R127" t="s">
        <v>21</v>
      </c>
      <c r="S127" t="s">
        <v>22</v>
      </c>
      <c r="T127" t="s">
        <v>21</v>
      </c>
      <c r="U127" t="s">
        <v>319</v>
      </c>
      <c r="Y127">
        <v>179</v>
      </c>
      <c r="Z127">
        <v>69</v>
      </c>
      <c r="AA127">
        <v>0</v>
      </c>
      <c r="AB127">
        <v>0</v>
      </c>
    </row>
    <row r="128" spans="1:28" ht="15.95">
      <c r="A128" t="s">
        <v>351</v>
      </c>
      <c r="B128" t="s">
        <v>16</v>
      </c>
      <c r="C128" t="e">
        <f>VLOOKUP(B128, Positions!A$1:B$134, 2, FALSE)</f>
        <v>#N/A</v>
      </c>
      <c r="D128" t="s">
        <v>207</v>
      </c>
      <c r="E128" t="s">
        <v>5663</v>
      </c>
      <c r="F128" t="s">
        <v>21</v>
      </c>
      <c r="G128" t="str">
        <f>VLOOKUP(E128, Tiers!M$1:P$134, 3, FALSE)</f>
        <v>ENG4</v>
      </c>
      <c r="H128">
        <f>VLOOKUP(G128, Tiers!B$1:C$134, 2, FALSE)</f>
        <v>5</v>
      </c>
      <c r="I128" s="21">
        <v>36258</v>
      </c>
      <c r="J128" t="str">
        <f t="shared" si="1"/>
        <v>Jordy MongoyDag &amp; Red</v>
      </c>
      <c r="P128">
        <v>16</v>
      </c>
      <c r="Q128" t="s">
        <v>20</v>
      </c>
      <c r="R128" t="s">
        <v>21</v>
      </c>
      <c r="S128" t="s">
        <v>22</v>
      </c>
      <c r="T128" t="s">
        <v>21</v>
      </c>
      <c r="Y128">
        <v>178</v>
      </c>
      <c r="Z128">
        <v>69</v>
      </c>
      <c r="AA128">
        <v>0</v>
      </c>
      <c r="AB128">
        <v>0</v>
      </c>
    </row>
    <row r="129" spans="1:28" ht="15.95">
      <c r="A129" t="s">
        <v>352</v>
      </c>
      <c r="B129" t="s">
        <v>81</v>
      </c>
      <c r="C129" t="str">
        <f>VLOOKUP(B129, Positions!A$1:B$134, 2, FALSE)</f>
        <v>Defender</v>
      </c>
      <c r="D129" t="s">
        <v>93</v>
      </c>
      <c r="E129" t="s">
        <v>5664</v>
      </c>
      <c r="F129" t="s">
        <v>21</v>
      </c>
      <c r="G129" t="str">
        <f>VLOOKUP(E129, Tiers!M$1:P$134, 3, FALSE)</f>
        <v>ENG3</v>
      </c>
      <c r="H129">
        <f>VLOOKUP(G129, Tiers!B$1:C$134, 2, FALSE)</f>
        <v>4</v>
      </c>
      <c r="I129" s="21">
        <v>36258</v>
      </c>
      <c r="J129" t="str">
        <f t="shared" si="1"/>
        <v>Jordon ThompsonCoventry</v>
      </c>
      <c r="P129">
        <v>16</v>
      </c>
      <c r="Q129" t="s">
        <v>20</v>
      </c>
      <c r="R129" t="s">
        <v>21</v>
      </c>
      <c r="S129" t="s">
        <v>22</v>
      </c>
      <c r="T129" t="s">
        <v>21</v>
      </c>
      <c r="Y129">
        <v>191</v>
      </c>
      <c r="Z129">
        <v>74</v>
      </c>
      <c r="AA129">
        <v>0</v>
      </c>
      <c r="AB129">
        <v>0</v>
      </c>
    </row>
    <row r="130" spans="1:28" ht="15.95">
      <c r="A130" t="s">
        <v>353</v>
      </c>
      <c r="B130" t="s">
        <v>42</v>
      </c>
      <c r="C130" t="str">
        <f>VLOOKUP(B130, Positions!A$1:B$134, 2, FALSE)</f>
        <v>Midfielder</v>
      </c>
      <c r="D130" t="s">
        <v>326</v>
      </c>
      <c r="E130" t="s">
        <v>5663</v>
      </c>
      <c r="F130" t="s">
        <v>21</v>
      </c>
      <c r="G130" t="str">
        <f>VLOOKUP(E130, Tiers!M$1:P$134, 3, FALSE)</f>
        <v>ENG4</v>
      </c>
      <c r="H130">
        <f>VLOOKUP(G130, Tiers!B$1:C$134, 2, FALSE)</f>
        <v>5</v>
      </c>
      <c r="I130" s="21">
        <v>36256</v>
      </c>
      <c r="J130" t="str">
        <f t="shared" ref="J130:J193" si="2">A130 &amp; D130</f>
        <v>Theo WiddringtonPortsmouth</v>
      </c>
      <c r="P130">
        <v>16</v>
      </c>
      <c r="Q130" t="s">
        <v>20</v>
      </c>
      <c r="R130" t="s">
        <v>21</v>
      </c>
      <c r="S130" t="s">
        <v>22</v>
      </c>
      <c r="T130" t="s">
        <v>21</v>
      </c>
      <c r="Y130">
        <v>175</v>
      </c>
      <c r="Z130">
        <v>66</v>
      </c>
      <c r="AA130">
        <v>0</v>
      </c>
      <c r="AB130">
        <v>0</v>
      </c>
    </row>
    <row r="131" spans="1:28" ht="15.95">
      <c r="A131" t="s">
        <v>354</v>
      </c>
      <c r="B131" t="s">
        <v>42</v>
      </c>
      <c r="C131" t="str">
        <f>VLOOKUP(B131, Positions!A$1:B$134, 2, FALSE)</f>
        <v>Midfielder</v>
      </c>
      <c r="D131" t="s">
        <v>93</v>
      </c>
      <c r="E131" t="s">
        <v>5664</v>
      </c>
      <c r="F131" t="s">
        <v>21</v>
      </c>
      <c r="G131" t="str">
        <f>VLOOKUP(E131, Tiers!M$1:P$134, 3, FALSE)</f>
        <v>ENG3</v>
      </c>
      <c r="H131">
        <f>VLOOKUP(G131, Tiers!B$1:C$134, 2, FALSE)</f>
        <v>4</v>
      </c>
      <c r="I131" s="21">
        <v>36256</v>
      </c>
      <c r="J131" t="str">
        <f t="shared" si="2"/>
        <v>Tom BaylissCoventry</v>
      </c>
      <c r="P131">
        <v>16</v>
      </c>
      <c r="Q131" t="s">
        <v>20</v>
      </c>
      <c r="R131" t="s">
        <v>21</v>
      </c>
      <c r="S131" t="s">
        <v>22</v>
      </c>
      <c r="T131" t="s">
        <v>21</v>
      </c>
      <c r="Y131">
        <v>174</v>
      </c>
      <c r="Z131">
        <v>66</v>
      </c>
      <c r="AA131">
        <v>0</v>
      </c>
      <c r="AB131">
        <v>0</v>
      </c>
    </row>
    <row r="132" spans="1:28" ht="15.95">
      <c r="A132" t="s">
        <v>355</v>
      </c>
      <c r="B132" t="s">
        <v>166</v>
      </c>
      <c r="C132" t="str">
        <f>VLOOKUP(B132, Positions!A$1:B$134, 2, FALSE)</f>
        <v>Goalkeeper</v>
      </c>
      <c r="D132" t="s">
        <v>231</v>
      </c>
      <c r="E132" t="s">
        <v>5663</v>
      </c>
      <c r="F132" t="s">
        <v>21</v>
      </c>
      <c r="G132" t="str">
        <f>VLOOKUP(E132, Tiers!M$1:P$134, 3, FALSE)</f>
        <v>ENG4</v>
      </c>
      <c r="H132">
        <f>VLOOKUP(G132, Tiers!B$1:C$134, 2, FALSE)</f>
        <v>5</v>
      </c>
      <c r="I132" s="21">
        <v>36256</v>
      </c>
      <c r="J132" t="str">
        <f t="shared" si="2"/>
        <v>Sam RoachLeyton Orient</v>
      </c>
      <c r="P132">
        <v>16</v>
      </c>
      <c r="Q132" t="s">
        <v>20</v>
      </c>
      <c r="R132" t="s">
        <v>21</v>
      </c>
      <c r="S132" t="s">
        <v>22</v>
      </c>
      <c r="T132" t="s">
        <v>21</v>
      </c>
      <c r="Y132">
        <v>195</v>
      </c>
      <c r="Z132">
        <v>79</v>
      </c>
      <c r="AA132">
        <v>0</v>
      </c>
      <c r="AB132">
        <v>0</v>
      </c>
    </row>
    <row r="133" spans="1:28" ht="15.95">
      <c r="A133" t="s">
        <v>356</v>
      </c>
      <c r="B133" t="s">
        <v>166</v>
      </c>
      <c r="C133" t="str">
        <f>VLOOKUP(B133, Positions!A$1:B$134, 2, FALSE)</f>
        <v>Goalkeeper</v>
      </c>
      <c r="D133" t="s">
        <v>90</v>
      </c>
      <c r="E133" t="s">
        <v>5665</v>
      </c>
      <c r="F133" t="s">
        <v>21</v>
      </c>
      <c r="G133" t="str">
        <f>VLOOKUP(E133, Tiers!M$1:P$134, 3, FALSE)</f>
        <v>ENG2</v>
      </c>
      <c r="H133">
        <f>VLOOKUP(G133, Tiers!B$1:C$134, 2, FALSE)</f>
        <v>3</v>
      </c>
      <c r="I133" s="21">
        <v>36255</v>
      </c>
      <c r="J133" t="str">
        <f t="shared" si="2"/>
        <v>Dan WallisSheff Wed</v>
      </c>
      <c r="P133">
        <v>16</v>
      </c>
      <c r="Q133" t="s">
        <v>357</v>
      </c>
      <c r="R133" t="s">
        <v>21</v>
      </c>
      <c r="S133" t="s">
        <v>22</v>
      </c>
      <c r="T133" t="s">
        <v>21</v>
      </c>
      <c r="Y133">
        <v>180</v>
      </c>
      <c r="Z133">
        <v>71</v>
      </c>
      <c r="AA133">
        <v>0</v>
      </c>
      <c r="AB133">
        <v>0</v>
      </c>
    </row>
    <row r="134" spans="1:28" ht="15.95">
      <c r="A134" t="s">
        <v>358</v>
      </c>
      <c r="B134" t="s">
        <v>16</v>
      </c>
      <c r="C134" t="e">
        <f>VLOOKUP(B134, Positions!A$1:B$134, 2, FALSE)</f>
        <v>#N/A</v>
      </c>
      <c r="D134" t="s">
        <v>290</v>
      </c>
      <c r="E134" t="s">
        <v>5665</v>
      </c>
      <c r="F134" t="s">
        <v>21</v>
      </c>
      <c r="G134" t="str">
        <f>VLOOKUP(E134, Tiers!M$1:P$134, 3, FALSE)</f>
        <v>ENG2</v>
      </c>
      <c r="H134">
        <f>VLOOKUP(G134, Tiers!B$1:C$134, 2, FALSE)</f>
        <v>3</v>
      </c>
      <c r="I134" s="21">
        <v>36255</v>
      </c>
      <c r="J134" t="str">
        <f t="shared" si="2"/>
        <v>Julius Fenn-EvansBrentford</v>
      </c>
      <c r="P134">
        <v>16</v>
      </c>
      <c r="Q134" t="s">
        <v>20</v>
      </c>
      <c r="R134" t="s">
        <v>21</v>
      </c>
      <c r="S134" t="s">
        <v>22</v>
      </c>
      <c r="T134" t="s">
        <v>21</v>
      </c>
      <c r="U134" t="s">
        <v>340</v>
      </c>
      <c r="Y134">
        <v>168</v>
      </c>
      <c r="Z134">
        <v>61</v>
      </c>
      <c r="AA134">
        <v>0</v>
      </c>
      <c r="AB134">
        <v>0</v>
      </c>
    </row>
    <row r="135" spans="1:28" ht="15.95">
      <c r="A135" t="s">
        <v>359</v>
      </c>
      <c r="B135" t="s">
        <v>360</v>
      </c>
      <c r="C135" t="str">
        <f>VLOOKUP(B135, Positions!A$1:B$134, 2, FALSE)</f>
        <v>Defender</v>
      </c>
      <c r="D135" t="s">
        <v>48</v>
      </c>
      <c r="E135" t="s">
        <v>5663</v>
      </c>
      <c r="F135" t="s">
        <v>21</v>
      </c>
      <c r="G135" t="str">
        <f>VLOOKUP(E135, Tiers!M$1:P$134, 3, FALSE)</f>
        <v>ENG4</v>
      </c>
      <c r="H135">
        <f>VLOOKUP(G135, Tiers!B$1:C$134, 2, FALSE)</f>
        <v>5</v>
      </c>
      <c r="I135" s="21">
        <v>36252</v>
      </c>
      <c r="J135" t="str">
        <f t="shared" si="2"/>
        <v>Joe PayneBarnet</v>
      </c>
      <c r="P135">
        <v>16</v>
      </c>
      <c r="Q135" t="s">
        <v>20</v>
      </c>
      <c r="R135" t="s">
        <v>21</v>
      </c>
      <c r="S135" t="s">
        <v>22</v>
      </c>
      <c r="T135" t="s">
        <v>21</v>
      </c>
      <c r="Y135">
        <v>186</v>
      </c>
      <c r="Z135">
        <v>75</v>
      </c>
      <c r="AA135">
        <v>0</v>
      </c>
      <c r="AB135">
        <v>0</v>
      </c>
    </row>
    <row r="136" spans="1:28" ht="15.95">
      <c r="A136" t="s">
        <v>361</v>
      </c>
      <c r="B136" t="s">
        <v>42</v>
      </c>
      <c r="C136" t="str">
        <f>VLOOKUP(B136, Positions!A$1:B$134, 2, FALSE)</f>
        <v>Midfielder</v>
      </c>
      <c r="D136" t="s">
        <v>32</v>
      </c>
      <c r="E136" t="s">
        <v>5663</v>
      </c>
      <c r="F136" t="s">
        <v>21</v>
      </c>
      <c r="G136" t="str">
        <f>VLOOKUP(E136, Tiers!M$1:P$134, 3, FALSE)</f>
        <v>ENG4</v>
      </c>
      <c r="H136">
        <f>VLOOKUP(G136, Tiers!B$1:C$134, 2, FALSE)</f>
        <v>5</v>
      </c>
      <c r="I136" s="21">
        <v>36252</v>
      </c>
      <c r="J136" t="str">
        <f t="shared" si="2"/>
        <v>Callum DohertyMansfield</v>
      </c>
      <c r="P136">
        <v>16</v>
      </c>
      <c r="Q136" t="s">
        <v>20</v>
      </c>
      <c r="R136" t="s">
        <v>21</v>
      </c>
      <c r="S136" t="s">
        <v>22</v>
      </c>
      <c r="T136" t="s">
        <v>21</v>
      </c>
      <c r="Y136">
        <v>180</v>
      </c>
      <c r="Z136">
        <v>62</v>
      </c>
      <c r="AA136">
        <v>0</v>
      </c>
      <c r="AB136">
        <v>0</v>
      </c>
    </row>
    <row r="137" spans="1:28" ht="15.95">
      <c r="A137" t="s">
        <v>362</v>
      </c>
      <c r="B137" t="s">
        <v>42</v>
      </c>
      <c r="C137" t="str">
        <f>VLOOKUP(B137, Positions!A$1:B$134, 2, FALSE)</f>
        <v>Midfielder</v>
      </c>
      <c r="D137" t="s">
        <v>177</v>
      </c>
      <c r="E137" t="s">
        <v>5663</v>
      </c>
      <c r="F137" t="s">
        <v>21</v>
      </c>
      <c r="G137" t="str">
        <f>VLOOKUP(E137, Tiers!M$1:P$134, 3, FALSE)</f>
        <v>ENG4</v>
      </c>
      <c r="H137">
        <f>VLOOKUP(G137, Tiers!B$1:C$134, 2, FALSE)</f>
        <v>5</v>
      </c>
      <c r="I137" s="21">
        <v>36251</v>
      </c>
      <c r="J137" t="str">
        <f t="shared" si="2"/>
        <v>Max SmallcombeExeter</v>
      </c>
      <c r="P137">
        <v>16</v>
      </c>
      <c r="Q137" t="s">
        <v>20</v>
      </c>
      <c r="R137" t="s">
        <v>21</v>
      </c>
      <c r="S137" t="s">
        <v>22</v>
      </c>
      <c r="T137" t="s">
        <v>21</v>
      </c>
      <c r="U137" t="s">
        <v>340</v>
      </c>
      <c r="Y137">
        <v>179</v>
      </c>
      <c r="Z137">
        <v>55</v>
      </c>
      <c r="AA137">
        <v>0</v>
      </c>
      <c r="AB137">
        <v>0</v>
      </c>
    </row>
    <row r="138" spans="1:28" ht="15.95">
      <c r="A138" t="s">
        <v>363</v>
      </c>
      <c r="B138" t="s">
        <v>249</v>
      </c>
      <c r="C138" t="e">
        <f>VLOOKUP(B138, Positions!A$1:B$134, 2, FALSE)</f>
        <v>#N/A</v>
      </c>
      <c r="D138" t="s">
        <v>177</v>
      </c>
      <c r="E138" t="s">
        <v>5663</v>
      </c>
      <c r="F138" t="s">
        <v>21</v>
      </c>
      <c r="G138" t="str">
        <f>VLOOKUP(E138, Tiers!M$1:P$134, 3, FALSE)</f>
        <v>ENG4</v>
      </c>
      <c r="H138">
        <f>VLOOKUP(G138, Tiers!B$1:C$134, 2, FALSE)</f>
        <v>5</v>
      </c>
      <c r="I138" s="21">
        <v>36251</v>
      </c>
      <c r="J138" t="str">
        <f t="shared" si="2"/>
        <v>Alex HartridgeExeter</v>
      </c>
      <c r="P138">
        <v>16</v>
      </c>
      <c r="Q138" t="s">
        <v>364</v>
      </c>
      <c r="R138" t="s">
        <v>21</v>
      </c>
      <c r="S138" t="s">
        <v>22</v>
      </c>
      <c r="T138" t="s">
        <v>21</v>
      </c>
      <c r="Y138">
        <v>188</v>
      </c>
      <c r="Z138">
        <v>60</v>
      </c>
      <c r="AA138">
        <v>0</v>
      </c>
      <c r="AB138">
        <v>0</v>
      </c>
    </row>
    <row r="139" spans="1:28" ht="15.95">
      <c r="A139" t="s">
        <v>365</v>
      </c>
      <c r="B139" t="s">
        <v>115</v>
      </c>
      <c r="C139" t="e">
        <f>VLOOKUP(B139, Positions!A$1:B$134, 2, FALSE)</f>
        <v>#N/A</v>
      </c>
      <c r="D139" t="s">
        <v>73</v>
      </c>
      <c r="E139" t="s">
        <v>5664</v>
      </c>
      <c r="F139" t="s">
        <v>21</v>
      </c>
      <c r="G139" t="str">
        <f>VLOOKUP(E139, Tiers!M$1:P$134, 3, FALSE)</f>
        <v>ENG3</v>
      </c>
      <c r="H139">
        <f>VLOOKUP(G139, Tiers!B$1:C$134, 2, FALSE)</f>
        <v>4</v>
      </c>
      <c r="I139" s="21">
        <v>36250</v>
      </c>
      <c r="J139" t="str">
        <f t="shared" si="2"/>
        <v>Luke NoblePeterborough</v>
      </c>
      <c r="P139">
        <v>16</v>
      </c>
      <c r="Q139" t="s">
        <v>20</v>
      </c>
      <c r="R139" t="s">
        <v>21</v>
      </c>
      <c r="S139" t="s">
        <v>22</v>
      </c>
      <c r="T139" t="s">
        <v>21</v>
      </c>
      <c r="Y139">
        <v>175</v>
      </c>
      <c r="Z139">
        <v>66</v>
      </c>
      <c r="AA139">
        <v>0</v>
      </c>
      <c r="AB139">
        <v>0</v>
      </c>
    </row>
    <row r="140" spans="1:28" ht="15.95">
      <c r="A140" t="s">
        <v>366</v>
      </c>
      <c r="B140" t="s">
        <v>81</v>
      </c>
      <c r="C140" t="str">
        <f>VLOOKUP(B140, Positions!A$1:B$134, 2, FALSE)</f>
        <v>Defender</v>
      </c>
      <c r="D140" t="s">
        <v>175</v>
      </c>
      <c r="E140" t="s">
        <v>62</v>
      </c>
      <c r="F140" t="s">
        <v>21</v>
      </c>
      <c r="G140" t="str">
        <f>VLOOKUP(E140, Tiers!M$1:P$134, 3, FALSE)</f>
        <v>ENG1</v>
      </c>
      <c r="H140">
        <f>VLOOKUP(G140, Tiers!B$1:C$134, 2, FALSE)</f>
        <v>1</v>
      </c>
      <c r="I140" s="21">
        <v>36250</v>
      </c>
      <c r="J140" t="str">
        <f t="shared" si="2"/>
        <v>Japhet TangangaTottenham</v>
      </c>
      <c r="P140">
        <v>16</v>
      </c>
      <c r="Q140" t="s">
        <v>74</v>
      </c>
      <c r="R140" t="s">
        <v>21</v>
      </c>
      <c r="S140" t="s">
        <v>22</v>
      </c>
      <c r="T140" t="s">
        <v>21</v>
      </c>
      <c r="U140" t="s">
        <v>145</v>
      </c>
      <c r="Y140">
        <v>186</v>
      </c>
      <c r="Z140">
        <v>83</v>
      </c>
      <c r="AA140">
        <v>0</v>
      </c>
      <c r="AB140">
        <v>0</v>
      </c>
    </row>
    <row r="141" spans="1:28" ht="15.95">
      <c r="A141" t="s">
        <v>368</v>
      </c>
      <c r="B141" t="s">
        <v>16</v>
      </c>
      <c r="C141" t="e">
        <f>VLOOKUP(B141, Positions!A$1:B$134, 2, FALSE)</f>
        <v>#N/A</v>
      </c>
      <c r="D141" t="s">
        <v>252</v>
      </c>
      <c r="E141" t="s">
        <v>5665</v>
      </c>
      <c r="F141" t="s">
        <v>21</v>
      </c>
      <c r="G141" t="str">
        <f>VLOOKUP(E141, Tiers!M$1:P$134, 3, FALSE)</f>
        <v>ENG2</v>
      </c>
      <c r="H141">
        <f>VLOOKUP(G141, Tiers!B$1:C$134, 2, FALSE)</f>
        <v>3</v>
      </c>
      <c r="I141" s="21">
        <v>36249</v>
      </c>
      <c r="J141" t="str">
        <f t="shared" si="2"/>
        <v>Akeel FrancisHuddersfield</v>
      </c>
      <c r="P141">
        <v>16</v>
      </c>
      <c r="Q141" t="s">
        <v>124</v>
      </c>
      <c r="R141" t="s">
        <v>21</v>
      </c>
      <c r="S141" t="s">
        <v>22</v>
      </c>
      <c r="T141" t="s">
        <v>21</v>
      </c>
      <c r="Y141">
        <v>171</v>
      </c>
      <c r="Z141">
        <v>60</v>
      </c>
      <c r="AA141">
        <v>0</v>
      </c>
      <c r="AB141">
        <v>0</v>
      </c>
    </row>
    <row r="142" spans="1:28" ht="15.95">
      <c r="A142" t="s">
        <v>369</v>
      </c>
      <c r="B142" t="s">
        <v>16</v>
      </c>
      <c r="C142" t="e">
        <f>VLOOKUP(B142, Positions!A$1:B$134, 2, FALSE)</f>
        <v>#N/A</v>
      </c>
      <c r="D142" t="s">
        <v>370</v>
      </c>
      <c r="E142" t="s">
        <v>5663</v>
      </c>
      <c r="F142" t="s">
        <v>21</v>
      </c>
      <c r="G142" t="str">
        <f>VLOOKUP(E142, Tiers!M$1:P$134, 3, FALSE)</f>
        <v>ENG4</v>
      </c>
      <c r="H142">
        <f>VLOOKUP(G142, Tiers!B$1:C$134, 2, FALSE)</f>
        <v>5</v>
      </c>
      <c r="I142" s="21">
        <v>36248</v>
      </c>
      <c r="J142" t="str">
        <f t="shared" si="2"/>
        <v>Max BrownCarlisle</v>
      </c>
      <c r="P142">
        <v>16</v>
      </c>
      <c r="Q142" t="s">
        <v>20</v>
      </c>
      <c r="R142" t="s">
        <v>21</v>
      </c>
      <c r="S142" t="s">
        <v>22</v>
      </c>
      <c r="T142" t="s">
        <v>21</v>
      </c>
      <c r="Y142">
        <v>175</v>
      </c>
      <c r="Z142">
        <v>68</v>
      </c>
      <c r="AA142">
        <v>0</v>
      </c>
      <c r="AB142">
        <v>0</v>
      </c>
    </row>
    <row r="143" spans="1:28" ht="15.95">
      <c r="A143" t="s">
        <v>371</v>
      </c>
      <c r="B143" t="s">
        <v>372</v>
      </c>
      <c r="C143" t="str">
        <f>VLOOKUP(B143, Positions!A$1:B$134, 2, FALSE)</f>
        <v>Defender</v>
      </c>
      <c r="D143" t="s">
        <v>175</v>
      </c>
      <c r="E143" t="s">
        <v>62</v>
      </c>
      <c r="F143" t="s">
        <v>21</v>
      </c>
      <c r="G143" t="str">
        <f>VLOOKUP(E143, Tiers!M$1:P$134, 3, FALSE)</f>
        <v>ENG1</v>
      </c>
      <c r="H143">
        <f>VLOOKUP(G143, Tiers!B$1:C$134, 2, FALSE)</f>
        <v>1</v>
      </c>
      <c r="I143" s="21">
        <v>36248</v>
      </c>
      <c r="J143" t="str">
        <f t="shared" si="2"/>
        <v>Nick TsaroullaTottenham</v>
      </c>
      <c r="P143">
        <v>16</v>
      </c>
      <c r="Q143" t="s">
        <v>373</v>
      </c>
      <c r="R143" t="s">
        <v>21</v>
      </c>
      <c r="S143" t="s">
        <v>22</v>
      </c>
      <c r="T143" t="s">
        <v>21</v>
      </c>
      <c r="U143" t="s">
        <v>374</v>
      </c>
      <c r="Y143">
        <v>178</v>
      </c>
      <c r="Z143">
        <v>70</v>
      </c>
      <c r="AA143">
        <v>0</v>
      </c>
      <c r="AB143">
        <v>0</v>
      </c>
    </row>
    <row r="144" spans="1:28" ht="15.95">
      <c r="A144" t="s">
        <v>375</v>
      </c>
      <c r="B144" t="s">
        <v>31</v>
      </c>
      <c r="C144" t="str">
        <f>VLOOKUP(B144, Positions!A$1:B$134, 2, FALSE)</f>
        <v>Defender</v>
      </c>
      <c r="D144" t="s">
        <v>376</v>
      </c>
      <c r="E144" t="s">
        <v>5664</v>
      </c>
      <c r="F144" t="s">
        <v>21</v>
      </c>
      <c r="G144" t="str">
        <f>VLOOKUP(E144, Tiers!M$1:P$134, 3, FALSE)</f>
        <v>ENG3</v>
      </c>
      <c r="H144">
        <f>VLOOKUP(G144, Tiers!B$1:C$134, 2, FALSE)</f>
        <v>4</v>
      </c>
      <c r="I144" s="21">
        <v>36248</v>
      </c>
      <c r="J144" t="str">
        <f t="shared" si="2"/>
        <v>Louis WardleBarnsley</v>
      </c>
      <c r="P144">
        <v>16</v>
      </c>
      <c r="Q144" t="s">
        <v>376</v>
      </c>
      <c r="R144" t="s">
        <v>21</v>
      </c>
      <c r="S144" t="s">
        <v>22</v>
      </c>
      <c r="T144" t="s">
        <v>21</v>
      </c>
      <c r="Y144">
        <v>180</v>
      </c>
      <c r="Z144">
        <v>72</v>
      </c>
      <c r="AA144">
        <v>0</v>
      </c>
      <c r="AB144">
        <v>0</v>
      </c>
    </row>
    <row r="145" spans="1:28" ht="15.95">
      <c r="A145" t="s">
        <v>377</v>
      </c>
      <c r="B145" t="s">
        <v>72</v>
      </c>
      <c r="C145" t="str">
        <f>VLOOKUP(B145, Positions!A$1:B$134, 2, FALSE)</f>
        <v>Defender</v>
      </c>
      <c r="D145" t="s">
        <v>378</v>
      </c>
      <c r="E145" t="s">
        <v>5663</v>
      </c>
      <c r="F145" t="s">
        <v>21</v>
      </c>
      <c r="G145" t="str">
        <f>VLOOKUP(E145, Tiers!M$1:P$134, 3, FALSE)</f>
        <v>ENG4</v>
      </c>
      <c r="H145">
        <f>VLOOKUP(G145, Tiers!B$1:C$134, 2, FALSE)</f>
        <v>5</v>
      </c>
      <c r="I145" s="21">
        <v>36248</v>
      </c>
      <c r="J145" t="str">
        <f t="shared" si="2"/>
        <v>Reagan OgleAccrington</v>
      </c>
      <c r="P145">
        <v>16</v>
      </c>
      <c r="Q145" t="s">
        <v>20</v>
      </c>
      <c r="R145" t="s">
        <v>21</v>
      </c>
      <c r="S145" t="s">
        <v>22</v>
      </c>
      <c r="T145" t="s">
        <v>21</v>
      </c>
      <c r="Y145">
        <v>174</v>
      </c>
      <c r="Z145">
        <v>66</v>
      </c>
      <c r="AA145">
        <v>0</v>
      </c>
      <c r="AB145">
        <v>0</v>
      </c>
    </row>
    <row r="146" spans="1:28" ht="15.95">
      <c r="A146" t="s">
        <v>379</v>
      </c>
      <c r="B146" t="s">
        <v>42</v>
      </c>
      <c r="C146" t="str">
        <f>VLOOKUP(B146, Positions!A$1:B$134, 2, FALSE)</f>
        <v>Midfielder</v>
      </c>
      <c r="D146" t="s">
        <v>86</v>
      </c>
      <c r="E146" t="s">
        <v>5664</v>
      </c>
      <c r="F146" t="s">
        <v>21</v>
      </c>
      <c r="G146" t="str">
        <f>VLOOKUP(E146, Tiers!M$1:P$134, 3, FALSE)</f>
        <v>ENG3</v>
      </c>
      <c r="H146">
        <f>VLOOKUP(G146, Tiers!B$1:C$134, 2, FALSE)</f>
        <v>4</v>
      </c>
      <c r="I146" s="21">
        <v>36246</v>
      </c>
      <c r="J146" t="str">
        <f t="shared" si="2"/>
        <v>Callum GunnerSwindon</v>
      </c>
      <c r="P146">
        <v>16</v>
      </c>
      <c r="Q146" t="s">
        <v>20</v>
      </c>
      <c r="R146" t="s">
        <v>21</v>
      </c>
      <c r="S146" t="s">
        <v>22</v>
      </c>
      <c r="T146" t="s">
        <v>21</v>
      </c>
      <c r="Y146">
        <v>179</v>
      </c>
      <c r="Z146">
        <v>68</v>
      </c>
      <c r="AA146">
        <v>0</v>
      </c>
      <c r="AB146">
        <v>0</v>
      </c>
    </row>
    <row r="147" spans="1:28" ht="15.95">
      <c r="A147" t="s">
        <v>380</v>
      </c>
      <c r="B147" t="s">
        <v>81</v>
      </c>
      <c r="C147" t="str">
        <f>VLOOKUP(B147, Positions!A$1:B$134, 2, FALSE)</f>
        <v>Defender</v>
      </c>
      <c r="D147" t="s">
        <v>378</v>
      </c>
      <c r="E147" t="s">
        <v>5663</v>
      </c>
      <c r="F147" t="s">
        <v>21</v>
      </c>
      <c r="G147" t="str">
        <f>VLOOKUP(E147, Tiers!M$1:P$134, 3, FALSE)</f>
        <v>ENG4</v>
      </c>
      <c r="H147">
        <f>VLOOKUP(G147, Tiers!B$1:C$134, 2, FALSE)</f>
        <v>5</v>
      </c>
      <c r="I147" s="21">
        <v>36245</v>
      </c>
      <c r="J147" t="str">
        <f t="shared" si="2"/>
        <v>Ross SykesAccrington</v>
      </c>
      <c r="P147">
        <v>16</v>
      </c>
      <c r="Q147" t="s">
        <v>20</v>
      </c>
      <c r="R147" t="s">
        <v>21</v>
      </c>
      <c r="S147" t="s">
        <v>22</v>
      </c>
      <c r="T147" t="s">
        <v>21</v>
      </c>
      <c r="Y147">
        <v>188</v>
      </c>
      <c r="Z147">
        <v>74</v>
      </c>
      <c r="AA147">
        <v>0</v>
      </c>
      <c r="AB147">
        <v>0</v>
      </c>
    </row>
    <row r="148" spans="1:28" ht="15.95">
      <c r="A148" t="s">
        <v>381</v>
      </c>
      <c r="B148" t="s">
        <v>42</v>
      </c>
      <c r="C148" t="str">
        <f>VLOOKUP(B148, Positions!A$1:B$134, 2, FALSE)</f>
        <v>Midfielder</v>
      </c>
      <c r="D148" t="s">
        <v>103</v>
      </c>
      <c r="E148" t="s">
        <v>5665</v>
      </c>
      <c r="F148" t="s">
        <v>21</v>
      </c>
      <c r="G148" t="str">
        <f>VLOOKUP(E148, Tiers!M$1:P$134, 3, FALSE)</f>
        <v>ENG2</v>
      </c>
      <c r="H148">
        <f>VLOOKUP(G148, Tiers!B$1:C$134, 2, FALSE)</f>
        <v>3</v>
      </c>
      <c r="I148" s="21">
        <v>36245</v>
      </c>
      <c r="J148" t="str">
        <f t="shared" si="2"/>
        <v>Joe GraysonBlackburn</v>
      </c>
      <c r="P148">
        <v>16</v>
      </c>
      <c r="Q148" t="s">
        <v>20</v>
      </c>
      <c r="R148" t="s">
        <v>21</v>
      </c>
      <c r="S148" t="s">
        <v>22</v>
      </c>
      <c r="T148" t="s">
        <v>21</v>
      </c>
      <c r="Y148">
        <v>176</v>
      </c>
      <c r="Z148">
        <v>66</v>
      </c>
      <c r="AA148">
        <v>0</v>
      </c>
      <c r="AB148">
        <v>0</v>
      </c>
    </row>
    <row r="149" spans="1:28" ht="15.95">
      <c r="A149" t="s">
        <v>382</v>
      </c>
      <c r="B149" t="s">
        <v>281</v>
      </c>
      <c r="C149" t="str">
        <f>VLOOKUP(B149, Positions!A$1:B$134, 2, FALSE)</f>
        <v>Forward</v>
      </c>
      <c r="D149" t="s">
        <v>271</v>
      </c>
      <c r="E149" t="s">
        <v>62</v>
      </c>
      <c r="F149" t="s">
        <v>21</v>
      </c>
      <c r="G149" t="str">
        <f>VLOOKUP(E149, Tiers!M$1:P$134, 3, FALSE)</f>
        <v>ENG1</v>
      </c>
      <c r="H149">
        <f>VLOOKUP(G149, Tiers!B$1:C$134, 2, FALSE)</f>
        <v>1</v>
      </c>
      <c r="I149" s="21">
        <v>36244</v>
      </c>
      <c r="J149" t="str">
        <f t="shared" si="2"/>
        <v>Dion PereiraWatford</v>
      </c>
      <c r="P149">
        <v>16</v>
      </c>
      <c r="Q149" t="s">
        <v>20</v>
      </c>
      <c r="R149" t="s">
        <v>21</v>
      </c>
      <c r="S149" t="s">
        <v>22</v>
      </c>
      <c r="T149" t="s">
        <v>21</v>
      </c>
      <c r="Y149">
        <v>184</v>
      </c>
      <c r="Z149">
        <v>72</v>
      </c>
      <c r="AA149">
        <v>0</v>
      </c>
      <c r="AB149">
        <v>0</v>
      </c>
    </row>
    <row r="150" spans="1:28" ht="15.95">
      <c r="A150" t="s">
        <v>383</v>
      </c>
      <c r="B150" t="s">
        <v>81</v>
      </c>
      <c r="C150" t="str">
        <f>VLOOKUP(B150, Positions!A$1:B$134, 2, FALSE)</f>
        <v>Defender</v>
      </c>
      <c r="D150" t="s">
        <v>263</v>
      </c>
      <c r="E150" t="s">
        <v>5665</v>
      </c>
      <c r="F150" t="s">
        <v>21</v>
      </c>
      <c r="G150" t="str">
        <f>VLOOKUP(E150, Tiers!M$1:P$134, 3, FALSE)</f>
        <v>ENG2</v>
      </c>
      <c r="H150">
        <f>VLOOKUP(G150, Tiers!B$1:C$134, 2, FALSE)</f>
        <v>3</v>
      </c>
      <c r="I150" s="21">
        <v>36244</v>
      </c>
      <c r="J150" t="str">
        <f t="shared" si="2"/>
        <v>Nyeko SinclairWolves</v>
      </c>
      <c r="P150">
        <v>16</v>
      </c>
      <c r="Q150" t="s">
        <v>20</v>
      </c>
      <c r="R150" t="s">
        <v>21</v>
      </c>
      <c r="S150" t="s">
        <v>22</v>
      </c>
      <c r="T150" t="s">
        <v>21</v>
      </c>
      <c r="Y150">
        <v>192</v>
      </c>
      <c r="Z150">
        <v>80</v>
      </c>
      <c r="AA150">
        <v>0</v>
      </c>
      <c r="AB150">
        <v>0</v>
      </c>
    </row>
    <row r="151" spans="1:28" ht="15.95">
      <c r="A151" t="s">
        <v>384</v>
      </c>
      <c r="B151" t="s">
        <v>81</v>
      </c>
      <c r="C151" t="str">
        <f>VLOOKUP(B151, Positions!A$1:B$134, 2, FALSE)</f>
        <v>Defender</v>
      </c>
      <c r="D151" t="s">
        <v>37</v>
      </c>
      <c r="E151" t="s">
        <v>5664</v>
      </c>
      <c r="F151" t="s">
        <v>21</v>
      </c>
      <c r="G151" t="str">
        <f>VLOOKUP(E151, Tiers!M$1:P$134, 3, FALSE)</f>
        <v>ENG3</v>
      </c>
      <c r="H151">
        <f>VLOOKUP(G151, Tiers!B$1:C$134, 2, FALSE)</f>
        <v>4</v>
      </c>
      <c r="I151" s="21">
        <v>36243</v>
      </c>
      <c r="J151" t="str">
        <f t="shared" si="2"/>
        <v>Jay SmithChesterfield</v>
      </c>
      <c r="P151">
        <v>16</v>
      </c>
      <c r="Q151" t="s">
        <v>385</v>
      </c>
      <c r="R151" t="s">
        <v>21</v>
      </c>
      <c r="S151" t="s">
        <v>22</v>
      </c>
      <c r="T151" t="s">
        <v>21</v>
      </c>
      <c r="Y151">
        <v>187</v>
      </c>
      <c r="Z151">
        <v>75</v>
      </c>
      <c r="AA151">
        <v>0</v>
      </c>
      <c r="AB151">
        <v>0</v>
      </c>
    </row>
    <row r="152" spans="1:28" ht="15.95">
      <c r="A152" t="s">
        <v>386</v>
      </c>
      <c r="B152" t="s">
        <v>166</v>
      </c>
      <c r="C152" t="str">
        <f>VLOOKUP(B152, Positions!A$1:B$134, 2, FALSE)</f>
        <v>Goalkeeper</v>
      </c>
      <c r="D152" t="s">
        <v>207</v>
      </c>
      <c r="E152" t="s">
        <v>5663</v>
      </c>
      <c r="F152" t="s">
        <v>21</v>
      </c>
      <c r="G152" t="str">
        <f>VLOOKUP(E152, Tiers!M$1:P$134, 3, FALSE)</f>
        <v>ENG4</v>
      </c>
      <c r="H152">
        <f>VLOOKUP(G152, Tiers!B$1:C$134, 2, FALSE)</f>
        <v>5</v>
      </c>
      <c r="I152" s="21">
        <v>36243</v>
      </c>
      <c r="J152" t="str">
        <f t="shared" si="2"/>
        <v>Joe CarterDag &amp; Red</v>
      </c>
      <c r="P152">
        <v>16</v>
      </c>
      <c r="Q152" t="s">
        <v>20</v>
      </c>
      <c r="R152" t="s">
        <v>21</v>
      </c>
      <c r="S152" t="s">
        <v>22</v>
      </c>
      <c r="T152" t="s">
        <v>21</v>
      </c>
      <c r="Y152">
        <v>188</v>
      </c>
      <c r="Z152">
        <v>74</v>
      </c>
      <c r="AA152">
        <v>0</v>
      </c>
      <c r="AB152">
        <v>0</v>
      </c>
    </row>
    <row r="153" spans="1:28" ht="15.95">
      <c r="A153" t="s">
        <v>387</v>
      </c>
      <c r="B153" t="s">
        <v>81</v>
      </c>
      <c r="C153" t="str">
        <f>VLOOKUP(B153, Positions!A$1:B$134, 2, FALSE)</f>
        <v>Defender</v>
      </c>
      <c r="D153" t="s">
        <v>48</v>
      </c>
      <c r="E153" t="s">
        <v>5663</v>
      </c>
      <c r="F153" t="s">
        <v>21</v>
      </c>
      <c r="G153" t="str">
        <f>VLOOKUP(E153, Tiers!M$1:P$134, 3, FALSE)</f>
        <v>ENG4</v>
      </c>
      <c r="H153">
        <f>VLOOKUP(G153, Tiers!B$1:C$134, 2, FALSE)</f>
        <v>5</v>
      </c>
      <c r="I153" s="21">
        <v>36243</v>
      </c>
      <c r="J153" t="str">
        <f t="shared" si="2"/>
        <v>Darnell SmithBarnet</v>
      </c>
      <c r="P153">
        <v>16</v>
      </c>
      <c r="Q153" t="s">
        <v>20</v>
      </c>
      <c r="R153" t="s">
        <v>21</v>
      </c>
      <c r="S153" t="s">
        <v>22</v>
      </c>
      <c r="T153" t="s">
        <v>21</v>
      </c>
      <c r="Y153">
        <v>188</v>
      </c>
      <c r="Z153">
        <v>78</v>
      </c>
      <c r="AA153">
        <v>0</v>
      </c>
      <c r="AB153">
        <v>0</v>
      </c>
    </row>
    <row r="154" spans="1:28" ht="15.95">
      <c r="A154" t="s">
        <v>388</v>
      </c>
      <c r="B154" t="s">
        <v>42</v>
      </c>
      <c r="C154" t="str">
        <f>VLOOKUP(B154, Positions!A$1:B$134, 2, FALSE)</f>
        <v>Midfielder</v>
      </c>
      <c r="D154" t="s">
        <v>112</v>
      </c>
      <c r="E154" t="s">
        <v>5664</v>
      </c>
      <c r="F154" t="s">
        <v>21</v>
      </c>
      <c r="G154" t="str">
        <f>VLOOKUP(E154, Tiers!M$1:P$134, 3, FALSE)</f>
        <v>ENG3</v>
      </c>
      <c r="H154">
        <f>VLOOKUP(G154, Tiers!B$1:C$134, 2, FALSE)</f>
        <v>4</v>
      </c>
      <c r="I154" s="21">
        <v>36242</v>
      </c>
      <c r="J154" t="str">
        <f t="shared" si="2"/>
        <v>George HughesShrewsbury</v>
      </c>
      <c r="P154">
        <v>16</v>
      </c>
      <c r="Q154" t="s">
        <v>20</v>
      </c>
      <c r="R154" t="s">
        <v>21</v>
      </c>
      <c r="S154" t="s">
        <v>22</v>
      </c>
      <c r="T154" t="s">
        <v>21</v>
      </c>
      <c r="Y154">
        <v>177</v>
      </c>
      <c r="Z154">
        <v>64</v>
      </c>
      <c r="AA154">
        <v>0</v>
      </c>
      <c r="AB154">
        <v>0</v>
      </c>
    </row>
    <row r="155" spans="1:28" ht="15.95">
      <c r="A155" t="s">
        <v>389</v>
      </c>
      <c r="B155" t="s">
        <v>72</v>
      </c>
      <c r="C155" t="str">
        <f>VLOOKUP(B155, Positions!A$1:B$134, 2, FALSE)</f>
        <v>Defender</v>
      </c>
      <c r="D155" t="s">
        <v>57</v>
      </c>
      <c r="E155" t="s">
        <v>62</v>
      </c>
      <c r="F155" t="s">
        <v>21</v>
      </c>
      <c r="G155" t="str">
        <f>VLOOKUP(E155, Tiers!M$1:P$134, 3, FALSE)</f>
        <v>ENG1</v>
      </c>
      <c r="H155">
        <f>VLOOKUP(G155, Tiers!B$1:C$134, 2, FALSE)</f>
        <v>1</v>
      </c>
      <c r="I155" s="21">
        <v>36241</v>
      </c>
      <c r="J155" t="str">
        <f t="shared" si="2"/>
        <v>Suleman NaeemLiverpool</v>
      </c>
      <c r="P155">
        <v>16</v>
      </c>
      <c r="Q155" t="s">
        <v>390</v>
      </c>
      <c r="R155" t="s">
        <v>21</v>
      </c>
      <c r="S155" t="s">
        <v>22</v>
      </c>
      <c r="T155" t="s">
        <v>21</v>
      </c>
      <c r="U155" t="s">
        <v>391</v>
      </c>
      <c r="Y155">
        <v>171</v>
      </c>
      <c r="Z155">
        <v>63</v>
      </c>
      <c r="AA155">
        <v>0</v>
      </c>
      <c r="AB155">
        <v>0</v>
      </c>
    </row>
    <row r="156" spans="1:28" ht="15.95">
      <c r="A156" t="s">
        <v>392</v>
      </c>
      <c r="B156" t="s">
        <v>393</v>
      </c>
      <c r="C156" t="str">
        <f>VLOOKUP(B156, Positions!A$1:B$134, 2, FALSE)</f>
        <v>Defender</v>
      </c>
      <c r="D156" t="s">
        <v>136</v>
      </c>
      <c r="E156" t="s">
        <v>5665</v>
      </c>
      <c r="F156" t="s">
        <v>21</v>
      </c>
      <c r="G156" t="str">
        <f>VLOOKUP(E156, Tiers!M$1:P$134, 3, FALSE)</f>
        <v>ENG2</v>
      </c>
      <c r="H156">
        <f>VLOOKUP(G156, Tiers!B$1:C$134, 2, FALSE)</f>
        <v>3</v>
      </c>
      <c r="I156" s="21">
        <v>36241</v>
      </c>
      <c r="J156" t="str">
        <f t="shared" si="2"/>
        <v>Marcus TavernierMiddlesbrough</v>
      </c>
      <c r="P156">
        <v>16</v>
      </c>
      <c r="Q156" t="s">
        <v>20</v>
      </c>
      <c r="R156" t="s">
        <v>21</v>
      </c>
      <c r="S156" t="s">
        <v>22</v>
      </c>
      <c r="T156" t="s">
        <v>21</v>
      </c>
      <c r="Y156">
        <v>176</v>
      </c>
      <c r="Z156">
        <v>66</v>
      </c>
      <c r="AA156">
        <v>0</v>
      </c>
      <c r="AB156">
        <v>0</v>
      </c>
    </row>
    <row r="157" spans="1:28" ht="15.95">
      <c r="A157" t="s">
        <v>394</v>
      </c>
      <c r="B157" t="s">
        <v>166</v>
      </c>
      <c r="C157" t="str">
        <f>VLOOKUP(B157, Positions!A$1:B$134, 2, FALSE)</f>
        <v>Goalkeeper</v>
      </c>
      <c r="D157" t="s">
        <v>395</v>
      </c>
      <c r="E157" t="s">
        <v>5665</v>
      </c>
      <c r="F157" t="s">
        <v>21</v>
      </c>
      <c r="G157" t="str">
        <f>VLOOKUP(E157, Tiers!M$1:P$134, 3, FALSE)</f>
        <v>ENG2</v>
      </c>
      <c r="H157">
        <f>VLOOKUP(G157, Tiers!B$1:C$134, 2, FALSE)</f>
        <v>3</v>
      </c>
      <c r="I157" s="21">
        <v>36240</v>
      </c>
      <c r="J157" t="str">
        <f t="shared" si="2"/>
        <v>Taye Ashby-HammondFulham</v>
      </c>
      <c r="P157">
        <v>16</v>
      </c>
      <c r="Q157" t="s">
        <v>74</v>
      </c>
      <c r="R157" t="s">
        <v>21</v>
      </c>
      <c r="S157" t="s">
        <v>22</v>
      </c>
      <c r="T157" t="s">
        <v>21</v>
      </c>
      <c r="Y157">
        <v>188</v>
      </c>
      <c r="Z157">
        <v>74</v>
      </c>
      <c r="AA157">
        <v>0</v>
      </c>
      <c r="AB157">
        <v>0</v>
      </c>
    </row>
    <row r="158" spans="1:28" ht="15.95">
      <c r="A158" t="s">
        <v>396</v>
      </c>
      <c r="B158" t="s">
        <v>111</v>
      </c>
      <c r="C158" t="str">
        <f>VLOOKUP(B158, Positions!A$1:B$134, 2, FALSE)</f>
        <v>Forward</v>
      </c>
      <c r="D158" t="s">
        <v>397</v>
      </c>
      <c r="E158" t="s">
        <v>5665</v>
      </c>
      <c r="F158" t="s">
        <v>21</v>
      </c>
      <c r="G158" t="str">
        <f>VLOOKUP(E158, Tiers!M$1:P$134, 3, FALSE)</f>
        <v>ENG2</v>
      </c>
      <c r="H158">
        <f>VLOOKUP(G158, Tiers!B$1:C$134, 2, FALSE)</f>
        <v>3</v>
      </c>
      <c r="I158" s="21">
        <v>36239</v>
      </c>
      <c r="J158" t="str">
        <f t="shared" si="2"/>
        <v>Dylan DavidsonPreston</v>
      </c>
      <c r="P158">
        <v>16</v>
      </c>
      <c r="Q158" t="s">
        <v>20</v>
      </c>
      <c r="R158" t="s">
        <v>21</v>
      </c>
      <c r="S158" t="s">
        <v>22</v>
      </c>
      <c r="T158" t="s">
        <v>21</v>
      </c>
      <c r="Y158">
        <v>188</v>
      </c>
      <c r="Z158">
        <v>73</v>
      </c>
      <c r="AA158">
        <v>0</v>
      </c>
      <c r="AB158">
        <v>0</v>
      </c>
    </row>
    <row r="159" spans="1:28" ht="15.95">
      <c r="A159" t="s">
        <v>398</v>
      </c>
      <c r="B159" t="s">
        <v>16</v>
      </c>
      <c r="C159" t="e">
        <f>VLOOKUP(B159, Positions!A$1:B$134, 2, FALSE)</f>
        <v>#N/A</v>
      </c>
      <c r="D159" t="s">
        <v>73</v>
      </c>
      <c r="E159" t="s">
        <v>5664</v>
      </c>
      <c r="F159" t="s">
        <v>21</v>
      </c>
      <c r="G159" t="str">
        <f>VLOOKUP(E159, Tiers!M$1:P$134, 3, FALSE)</f>
        <v>ENG3</v>
      </c>
      <c r="H159">
        <f>VLOOKUP(G159, Tiers!B$1:C$134, 2, FALSE)</f>
        <v>4</v>
      </c>
      <c r="I159" s="21">
        <v>36238</v>
      </c>
      <c r="J159" t="str">
        <f t="shared" si="2"/>
        <v>Cameron StumpPeterborough</v>
      </c>
      <c r="P159">
        <v>16</v>
      </c>
      <c r="Q159" t="s">
        <v>399</v>
      </c>
      <c r="R159" t="s">
        <v>21</v>
      </c>
      <c r="S159" t="s">
        <v>22</v>
      </c>
      <c r="T159" t="s">
        <v>21</v>
      </c>
      <c r="Y159">
        <v>184</v>
      </c>
      <c r="Z159">
        <v>70</v>
      </c>
      <c r="AA159">
        <v>0</v>
      </c>
      <c r="AB159">
        <v>0</v>
      </c>
    </row>
    <row r="160" spans="1:28" ht="15.95">
      <c r="A160" t="s">
        <v>400</v>
      </c>
      <c r="B160" t="s">
        <v>42</v>
      </c>
      <c r="C160" t="str">
        <f>VLOOKUP(B160, Positions!A$1:B$134, 2, FALSE)</f>
        <v>Midfielder</v>
      </c>
      <c r="D160" t="s">
        <v>136</v>
      </c>
      <c r="E160" t="s">
        <v>5665</v>
      </c>
      <c r="F160" t="s">
        <v>21</v>
      </c>
      <c r="G160" t="str">
        <f>VLOOKUP(E160, Tiers!M$1:P$134, 3, FALSE)</f>
        <v>ENG2</v>
      </c>
      <c r="H160">
        <f>VLOOKUP(G160, Tiers!B$1:C$134, 2, FALSE)</f>
        <v>3</v>
      </c>
      <c r="I160" s="21">
        <v>36238</v>
      </c>
      <c r="J160" t="str">
        <f t="shared" si="2"/>
        <v>Jack LambertMiddlesbrough</v>
      </c>
      <c r="P160">
        <v>16</v>
      </c>
      <c r="Q160" t="s">
        <v>20</v>
      </c>
      <c r="R160" t="s">
        <v>21</v>
      </c>
      <c r="S160" t="s">
        <v>22</v>
      </c>
      <c r="T160" t="s">
        <v>21</v>
      </c>
      <c r="Y160">
        <v>173</v>
      </c>
      <c r="Z160">
        <v>64</v>
      </c>
      <c r="AA160">
        <v>0</v>
      </c>
      <c r="AB160">
        <v>0</v>
      </c>
    </row>
    <row r="161" spans="1:28" ht="15.95">
      <c r="A161" t="s">
        <v>401</v>
      </c>
      <c r="B161" t="s">
        <v>16</v>
      </c>
      <c r="C161" t="e">
        <f>VLOOKUP(B161, Positions!A$1:B$134, 2, FALSE)</f>
        <v>#N/A</v>
      </c>
      <c r="D161" t="s">
        <v>402</v>
      </c>
      <c r="E161" t="s">
        <v>5664</v>
      </c>
      <c r="F161" t="s">
        <v>21</v>
      </c>
      <c r="G161" t="str">
        <f>VLOOKUP(E161, Tiers!M$1:P$134, 3, FALSE)</f>
        <v>ENG3</v>
      </c>
      <c r="H161">
        <f>VLOOKUP(G161, Tiers!B$1:C$134, 2, FALSE)</f>
        <v>4</v>
      </c>
      <c r="I161" s="21">
        <v>36237</v>
      </c>
      <c r="J161" t="str">
        <f t="shared" si="2"/>
        <v>Nathan TurnerBury</v>
      </c>
      <c r="P161">
        <v>16</v>
      </c>
      <c r="Q161" t="s">
        <v>20</v>
      </c>
      <c r="R161" t="s">
        <v>21</v>
      </c>
      <c r="S161" t="s">
        <v>22</v>
      </c>
      <c r="T161" t="s">
        <v>21</v>
      </c>
      <c r="Y161">
        <v>186</v>
      </c>
      <c r="Z161">
        <v>73</v>
      </c>
      <c r="AA161">
        <v>0</v>
      </c>
      <c r="AB161">
        <v>0</v>
      </c>
    </row>
    <row r="162" spans="1:28" ht="15.95">
      <c r="A162" t="s">
        <v>403</v>
      </c>
      <c r="B162" t="s">
        <v>166</v>
      </c>
      <c r="C162" t="str">
        <f>VLOOKUP(B162, Positions!A$1:B$134, 2, FALSE)</f>
        <v>Goalkeeper</v>
      </c>
      <c r="D162" t="s">
        <v>149</v>
      </c>
      <c r="E162" t="s">
        <v>5663</v>
      </c>
      <c r="F162" t="s">
        <v>21</v>
      </c>
      <c r="G162" t="str">
        <f>VLOOKUP(E162, Tiers!M$1:P$134, 3, FALSE)</f>
        <v>ENG4</v>
      </c>
      <c r="H162">
        <f>VLOOKUP(G162, Tiers!B$1:C$134, 2, FALSE)</f>
        <v>5</v>
      </c>
      <c r="I162" s="21">
        <v>36237</v>
      </c>
      <c r="J162" t="str">
        <f t="shared" si="2"/>
        <v>James GoffNorthampton</v>
      </c>
      <c r="P162">
        <v>16</v>
      </c>
      <c r="Q162" t="s">
        <v>399</v>
      </c>
      <c r="R162" t="s">
        <v>21</v>
      </c>
      <c r="S162" t="s">
        <v>22</v>
      </c>
      <c r="T162" t="s">
        <v>21</v>
      </c>
      <c r="Y162">
        <v>183</v>
      </c>
      <c r="Z162">
        <v>71</v>
      </c>
      <c r="AA162">
        <v>0</v>
      </c>
      <c r="AB162">
        <v>0</v>
      </c>
    </row>
    <row r="163" spans="1:28" ht="15.95">
      <c r="A163" t="s">
        <v>404</v>
      </c>
      <c r="B163" t="s">
        <v>278</v>
      </c>
      <c r="C163" t="e">
        <f>VLOOKUP(B163, Positions!A$1:B$134, 2, FALSE)</f>
        <v>#N/A</v>
      </c>
      <c r="D163" t="s">
        <v>370</v>
      </c>
      <c r="E163" t="s">
        <v>5663</v>
      </c>
      <c r="F163" t="s">
        <v>21</v>
      </c>
      <c r="G163" t="str">
        <f>VLOOKUP(E163, Tiers!M$1:P$134, 3, FALSE)</f>
        <v>ENG4</v>
      </c>
      <c r="H163">
        <f>VLOOKUP(G163, Tiers!B$1:C$134, 2, FALSE)</f>
        <v>5</v>
      </c>
      <c r="I163" s="21">
        <v>36236</v>
      </c>
      <c r="J163" t="str">
        <f t="shared" si="2"/>
        <v>Jordan HoltCarlisle</v>
      </c>
      <c r="P163">
        <v>16</v>
      </c>
      <c r="Q163" t="s">
        <v>370</v>
      </c>
      <c r="R163" t="s">
        <v>21</v>
      </c>
      <c r="S163" t="s">
        <v>22</v>
      </c>
      <c r="T163" t="s">
        <v>21</v>
      </c>
      <c r="Y163">
        <v>165</v>
      </c>
      <c r="Z163">
        <v>57</v>
      </c>
      <c r="AA163">
        <v>0</v>
      </c>
      <c r="AB163">
        <v>0</v>
      </c>
    </row>
    <row r="164" spans="1:28" ht="15.95">
      <c r="A164" t="s">
        <v>406</v>
      </c>
      <c r="B164" t="s">
        <v>16</v>
      </c>
      <c r="C164" t="e">
        <f>VLOOKUP(B164, Positions!A$1:B$134, 2, FALSE)</f>
        <v>#N/A</v>
      </c>
      <c r="D164" t="s">
        <v>32</v>
      </c>
      <c r="E164" t="s">
        <v>5663</v>
      </c>
      <c r="F164" t="s">
        <v>21</v>
      </c>
      <c r="G164" t="str">
        <f>VLOOKUP(E164, Tiers!M$1:P$134, 3, FALSE)</f>
        <v>ENG4</v>
      </c>
      <c r="H164">
        <f>VLOOKUP(G164, Tiers!B$1:C$134, 2, FALSE)</f>
        <v>5</v>
      </c>
      <c r="I164" s="21">
        <v>36235</v>
      </c>
      <c r="J164" t="str">
        <f t="shared" si="2"/>
        <v>Devante ReittieMansfield</v>
      </c>
      <c r="P164">
        <v>16</v>
      </c>
      <c r="Q164" t="s">
        <v>20</v>
      </c>
      <c r="R164" t="s">
        <v>21</v>
      </c>
      <c r="S164" t="s">
        <v>22</v>
      </c>
      <c r="T164" t="s">
        <v>21</v>
      </c>
      <c r="Y164">
        <v>180</v>
      </c>
      <c r="Z164">
        <v>62</v>
      </c>
      <c r="AA164">
        <v>0</v>
      </c>
      <c r="AB164">
        <v>0</v>
      </c>
    </row>
    <row r="165" spans="1:28" ht="15.95">
      <c r="A165" t="s">
        <v>407</v>
      </c>
      <c r="B165" t="s">
        <v>42</v>
      </c>
      <c r="C165" t="str">
        <f>VLOOKUP(B165, Positions!A$1:B$134, 2, FALSE)</f>
        <v>Midfielder</v>
      </c>
      <c r="D165" t="s">
        <v>134</v>
      </c>
      <c r="E165" t="s">
        <v>5664</v>
      </c>
      <c r="F165" t="s">
        <v>21</v>
      </c>
      <c r="G165" t="str">
        <f>VLOOKUP(E165, Tiers!M$1:P$134, 3, FALSE)</f>
        <v>ENG3</v>
      </c>
      <c r="H165">
        <f>VLOOKUP(G165, Tiers!B$1:C$134, 2, FALSE)</f>
        <v>4</v>
      </c>
      <c r="I165" s="21">
        <v>36234</v>
      </c>
      <c r="J165" t="str">
        <f t="shared" si="2"/>
        <v>Lewis McMichaelScunthorpe</v>
      </c>
      <c r="P165">
        <v>16</v>
      </c>
      <c r="Q165" t="s">
        <v>20</v>
      </c>
      <c r="R165" t="s">
        <v>21</v>
      </c>
      <c r="S165" t="s">
        <v>22</v>
      </c>
      <c r="T165" t="s">
        <v>21</v>
      </c>
      <c r="Y165">
        <v>168</v>
      </c>
      <c r="Z165">
        <v>59</v>
      </c>
      <c r="AA165">
        <v>0</v>
      </c>
      <c r="AB165">
        <v>0</v>
      </c>
    </row>
    <row r="166" spans="1:28" ht="15.95">
      <c r="A166" t="s">
        <v>408</v>
      </c>
      <c r="B166" t="s">
        <v>16</v>
      </c>
      <c r="C166" t="e">
        <f>VLOOKUP(B166, Positions!A$1:B$134, 2, FALSE)</f>
        <v>#N/A</v>
      </c>
      <c r="D166" t="s">
        <v>217</v>
      </c>
      <c r="E166" t="s">
        <v>5664</v>
      </c>
      <c r="F166" t="s">
        <v>21</v>
      </c>
      <c r="G166" t="str">
        <f>VLOOKUP(E166, Tiers!M$1:P$134, 3, FALSE)</f>
        <v>ENG3</v>
      </c>
      <c r="H166">
        <f>VLOOKUP(G166, Tiers!B$1:C$134, 2, FALSE)</f>
        <v>4</v>
      </c>
      <c r="I166" s="21">
        <v>36233</v>
      </c>
      <c r="J166" t="str">
        <f t="shared" si="2"/>
        <v>Nole M'BoGillingham</v>
      </c>
      <c r="P166">
        <v>16</v>
      </c>
      <c r="Q166" t="s">
        <v>20</v>
      </c>
      <c r="R166" t="s">
        <v>21</v>
      </c>
      <c r="S166" t="s">
        <v>22</v>
      </c>
      <c r="T166" t="s">
        <v>21</v>
      </c>
      <c r="Y166">
        <v>188</v>
      </c>
      <c r="Z166">
        <v>78</v>
      </c>
      <c r="AA166">
        <v>0</v>
      </c>
      <c r="AB166">
        <v>0</v>
      </c>
    </row>
    <row r="167" spans="1:28" ht="15.95">
      <c r="A167" t="s">
        <v>409</v>
      </c>
      <c r="B167" t="s">
        <v>81</v>
      </c>
      <c r="C167" t="str">
        <f>VLOOKUP(B167, Positions!A$1:B$134, 2, FALSE)</f>
        <v>Defender</v>
      </c>
      <c r="D167" t="s">
        <v>402</v>
      </c>
      <c r="E167" t="s">
        <v>5664</v>
      </c>
      <c r="F167" t="s">
        <v>21</v>
      </c>
      <c r="G167" t="str">
        <f>VLOOKUP(E167, Tiers!M$1:P$134, 3, FALSE)</f>
        <v>ENG3</v>
      </c>
      <c r="H167">
        <f>VLOOKUP(G167, Tiers!B$1:C$134, 2, FALSE)</f>
        <v>4</v>
      </c>
      <c r="I167" s="21">
        <v>36230</v>
      </c>
      <c r="J167" t="str">
        <f t="shared" si="2"/>
        <v>Liam WilliamsBury</v>
      </c>
      <c r="P167">
        <v>16</v>
      </c>
      <c r="Q167" t="s">
        <v>20</v>
      </c>
      <c r="R167" t="s">
        <v>21</v>
      </c>
      <c r="S167" t="s">
        <v>22</v>
      </c>
      <c r="T167" t="s">
        <v>21</v>
      </c>
      <c r="Y167">
        <v>183</v>
      </c>
      <c r="Z167">
        <v>68</v>
      </c>
      <c r="AA167">
        <v>0</v>
      </c>
      <c r="AB167">
        <v>0</v>
      </c>
    </row>
    <row r="168" spans="1:28" ht="15.95">
      <c r="A168" t="s">
        <v>410</v>
      </c>
      <c r="B168" t="s">
        <v>166</v>
      </c>
      <c r="C168" t="str">
        <f>VLOOKUP(B168, Positions!A$1:B$134, 2, FALSE)</f>
        <v>Goalkeeper</v>
      </c>
      <c r="D168" t="s">
        <v>246</v>
      </c>
      <c r="E168" t="s">
        <v>5664</v>
      </c>
      <c r="F168" t="s">
        <v>21</v>
      </c>
      <c r="G168" t="str">
        <f>VLOOKUP(E168, Tiers!M$1:P$134, 3, FALSE)</f>
        <v>ENG3</v>
      </c>
      <c r="H168">
        <f>VLOOKUP(G168, Tiers!B$1:C$134, 2, FALSE)</f>
        <v>4</v>
      </c>
      <c r="I168" s="21">
        <v>36229</v>
      </c>
      <c r="J168" t="str">
        <f t="shared" si="2"/>
        <v>Jack SimsBlackpool</v>
      </c>
      <c r="P168">
        <v>16</v>
      </c>
      <c r="Q168" t="s">
        <v>20</v>
      </c>
      <c r="R168" t="s">
        <v>21</v>
      </c>
      <c r="S168" t="s">
        <v>22</v>
      </c>
      <c r="T168" t="s">
        <v>21</v>
      </c>
      <c r="Y168">
        <v>183</v>
      </c>
      <c r="Z168">
        <v>76</v>
      </c>
      <c r="AA168">
        <v>0</v>
      </c>
      <c r="AB168">
        <v>0</v>
      </c>
    </row>
    <row r="169" spans="1:28" ht="15.95">
      <c r="A169" t="s">
        <v>411</v>
      </c>
      <c r="B169" t="s">
        <v>166</v>
      </c>
      <c r="C169" t="str">
        <f>VLOOKUP(B169, Positions!A$1:B$134, 2, FALSE)</f>
        <v>Goalkeeper</v>
      </c>
      <c r="D169" t="s">
        <v>412</v>
      </c>
      <c r="E169" t="s">
        <v>5664</v>
      </c>
      <c r="F169" t="s">
        <v>21</v>
      </c>
      <c r="G169" t="str">
        <f>VLOOKUP(E169, Tiers!M$1:P$134, 3, FALSE)</f>
        <v>ENG3</v>
      </c>
      <c r="H169">
        <f>VLOOKUP(G169, Tiers!B$1:C$134, 2, FALSE)</f>
        <v>4</v>
      </c>
      <c r="I169" s="21">
        <v>36228</v>
      </c>
      <c r="J169" t="str">
        <f t="shared" si="2"/>
        <v>Lewis WalkerBurton</v>
      </c>
      <c r="P169">
        <v>16</v>
      </c>
      <c r="Q169" t="s">
        <v>20</v>
      </c>
      <c r="R169" t="s">
        <v>21</v>
      </c>
      <c r="S169" t="s">
        <v>22</v>
      </c>
      <c r="T169" t="s">
        <v>21</v>
      </c>
      <c r="Y169">
        <v>190</v>
      </c>
      <c r="Z169">
        <v>79</v>
      </c>
      <c r="AA169">
        <v>0</v>
      </c>
      <c r="AB169">
        <v>0</v>
      </c>
    </row>
    <row r="170" spans="1:28" ht="15.95">
      <c r="A170" t="s">
        <v>413</v>
      </c>
      <c r="B170" t="s">
        <v>47</v>
      </c>
      <c r="C170" t="str">
        <f>VLOOKUP(B170, Positions!A$1:B$134, 2, FALSE)</f>
        <v>Forward</v>
      </c>
      <c r="D170" t="s">
        <v>175</v>
      </c>
      <c r="E170" t="s">
        <v>62</v>
      </c>
      <c r="F170" t="s">
        <v>21</v>
      </c>
      <c r="G170" t="str">
        <f>VLOOKUP(E170, Tiers!M$1:P$134, 3, FALSE)</f>
        <v>ENG1</v>
      </c>
      <c r="H170">
        <f>VLOOKUP(G170, Tiers!B$1:C$134, 2, FALSE)</f>
        <v>1</v>
      </c>
      <c r="I170" s="21">
        <v>36228</v>
      </c>
      <c r="J170" t="str">
        <f t="shared" si="2"/>
        <v>Keanan BennettsTottenham</v>
      </c>
      <c r="P170">
        <v>16</v>
      </c>
      <c r="Q170" t="s">
        <v>74</v>
      </c>
      <c r="R170" t="s">
        <v>21</v>
      </c>
      <c r="S170" t="s">
        <v>22</v>
      </c>
      <c r="T170" t="s">
        <v>21</v>
      </c>
      <c r="U170" t="s">
        <v>414</v>
      </c>
      <c r="Y170">
        <v>178</v>
      </c>
      <c r="Z170">
        <v>79</v>
      </c>
      <c r="AA170">
        <v>0</v>
      </c>
      <c r="AB170">
        <v>0</v>
      </c>
    </row>
    <row r="171" spans="1:28" ht="15.95">
      <c r="A171" t="s">
        <v>415</v>
      </c>
      <c r="B171" t="s">
        <v>81</v>
      </c>
      <c r="C171" t="str">
        <f>VLOOKUP(B171, Positions!A$1:B$134, 2, FALSE)</f>
        <v>Defender</v>
      </c>
      <c r="D171" t="s">
        <v>412</v>
      </c>
      <c r="E171" t="s">
        <v>5664</v>
      </c>
      <c r="F171" t="s">
        <v>21</v>
      </c>
      <c r="G171" t="str">
        <f>VLOOKUP(E171, Tiers!M$1:P$134, 3, FALSE)</f>
        <v>ENG3</v>
      </c>
      <c r="H171">
        <f>VLOOKUP(G171, Tiers!B$1:C$134, 2, FALSE)</f>
        <v>4</v>
      </c>
      <c r="I171" s="21">
        <v>36227</v>
      </c>
      <c r="J171" t="str">
        <f t="shared" si="2"/>
        <v>Jayden CotterillBurton</v>
      </c>
      <c r="P171">
        <v>16</v>
      </c>
      <c r="Q171" t="s">
        <v>20</v>
      </c>
      <c r="R171" t="s">
        <v>21</v>
      </c>
      <c r="S171" t="s">
        <v>22</v>
      </c>
      <c r="T171" t="s">
        <v>21</v>
      </c>
      <c r="Y171">
        <v>183</v>
      </c>
      <c r="Z171">
        <v>70</v>
      </c>
      <c r="AA171">
        <v>0</v>
      </c>
      <c r="AB171">
        <v>0</v>
      </c>
    </row>
    <row r="172" spans="1:28" ht="15.95">
      <c r="A172" t="s">
        <v>416</v>
      </c>
      <c r="B172" t="s">
        <v>166</v>
      </c>
      <c r="C172" t="str">
        <f>VLOOKUP(B172, Positions!A$1:B$134, 2, FALSE)</f>
        <v>Goalkeeper</v>
      </c>
      <c r="D172" t="s">
        <v>152</v>
      </c>
      <c r="E172" t="s">
        <v>5664</v>
      </c>
      <c r="F172" t="s">
        <v>21</v>
      </c>
      <c r="G172" t="str">
        <f>VLOOKUP(E172, Tiers!M$1:P$134, 3, FALSE)</f>
        <v>ENG3</v>
      </c>
      <c r="H172">
        <f>VLOOKUP(G172, Tiers!B$1:C$134, 2, FALSE)</f>
        <v>4</v>
      </c>
      <c r="I172" s="21">
        <v>36226</v>
      </c>
      <c r="J172" t="str">
        <f t="shared" si="2"/>
        <v>Jake HiltonCrewe</v>
      </c>
      <c r="P172">
        <v>16</v>
      </c>
      <c r="Q172" t="s">
        <v>20</v>
      </c>
      <c r="R172" t="s">
        <v>21</v>
      </c>
      <c r="S172" t="s">
        <v>22</v>
      </c>
      <c r="T172" t="s">
        <v>21</v>
      </c>
      <c r="Y172">
        <v>183</v>
      </c>
      <c r="Z172">
        <v>72</v>
      </c>
      <c r="AA172">
        <v>0</v>
      </c>
      <c r="AB172">
        <v>0</v>
      </c>
    </row>
    <row r="173" spans="1:28" ht="15.95">
      <c r="A173" t="s">
        <v>417</v>
      </c>
      <c r="B173" t="s">
        <v>111</v>
      </c>
      <c r="C173" t="str">
        <f>VLOOKUP(B173, Positions!A$1:B$134, 2, FALSE)</f>
        <v>Forward</v>
      </c>
      <c r="D173" t="s">
        <v>357</v>
      </c>
      <c r="E173" t="s">
        <v>62</v>
      </c>
      <c r="F173" t="s">
        <v>21</v>
      </c>
      <c r="G173" t="str">
        <f>VLOOKUP(E173, Tiers!M$1:P$134, 3, FALSE)</f>
        <v>ENG1</v>
      </c>
      <c r="H173">
        <f>VLOOKUP(G173, Tiers!B$1:C$134, 2, FALSE)</f>
        <v>1</v>
      </c>
      <c r="I173" s="21">
        <v>36226</v>
      </c>
      <c r="J173" t="str">
        <f t="shared" si="2"/>
        <v>Elliot WebberLeicester</v>
      </c>
      <c r="P173">
        <v>16</v>
      </c>
      <c r="Q173" t="s">
        <v>20</v>
      </c>
      <c r="R173" t="s">
        <v>21</v>
      </c>
      <c r="S173" t="s">
        <v>22</v>
      </c>
      <c r="T173" t="s">
        <v>21</v>
      </c>
      <c r="Y173">
        <v>189</v>
      </c>
      <c r="Z173">
        <v>75</v>
      </c>
      <c r="AA173">
        <v>0</v>
      </c>
      <c r="AB173">
        <v>0</v>
      </c>
    </row>
    <row r="174" spans="1:28" ht="15.95">
      <c r="A174" t="s">
        <v>418</v>
      </c>
      <c r="B174" t="s">
        <v>106</v>
      </c>
      <c r="C174" t="str">
        <f>VLOOKUP(B174, Positions!A$1:B$134, 2, FALSE)</f>
        <v>Midfielder</v>
      </c>
      <c r="D174" t="s">
        <v>98</v>
      </c>
      <c r="E174" t="s">
        <v>5665</v>
      </c>
      <c r="F174" t="s">
        <v>21</v>
      </c>
      <c r="G174" t="str">
        <f>VLOOKUP(E174, Tiers!M$1:P$134, 3, FALSE)</f>
        <v>ENG2</v>
      </c>
      <c r="H174">
        <f>VLOOKUP(G174, Tiers!B$1:C$134, 2, FALSE)</f>
        <v>3</v>
      </c>
      <c r="I174" s="21">
        <v>36224</v>
      </c>
      <c r="J174" t="str">
        <f t="shared" si="2"/>
        <v>Josh BowlerQ.P.R.</v>
      </c>
      <c r="P174">
        <v>16</v>
      </c>
      <c r="Q174" t="s">
        <v>20</v>
      </c>
      <c r="R174" t="s">
        <v>21</v>
      </c>
      <c r="S174" t="s">
        <v>22</v>
      </c>
      <c r="T174" t="s">
        <v>21</v>
      </c>
      <c r="Y174">
        <v>179</v>
      </c>
      <c r="Z174">
        <v>69</v>
      </c>
      <c r="AA174">
        <v>0</v>
      </c>
      <c r="AB174">
        <v>0</v>
      </c>
    </row>
    <row r="175" spans="1:28" ht="15.95">
      <c r="A175" t="s">
        <v>419</v>
      </c>
      <c r="B175" t="s">
        <v>420</v>
      </c>
      <c r="C175" t="e">
        <f>VLOOKUP(B175, Positions!A$1:B$134, 2, FALSE)</f>
        <v>#N/A</v>
      </c>
      <c r="D175" t="s">
        <v>90</v>
      </c>
      <c r="E175" t="s">
        <v>5665</v>
      </c>
      <c r="F175" t="s">
        <v>21</v>
      </c>
      <c r="G175" t="str">
        <f>VLOOKUP(E175, Tiers!M$1:P$134, 3, FALSE)</f>
        <v>ENG2</v>
      </c>
      <c r="H175">
        <f>VLOOKUP(G175, Tiers!B$1:C$134, 2, FALSE)</f>
        <v>3</v>
      </c>
      <c r="I175" s="21">
        <v>36224</v>
      </c>
      <c r="J175" t="str">
        <f t="shared" si="2"/>
        <v>Fraser PrestonSheff Wed</v>
      </c>
      <c r="P175">
        <v>16</v>
      </c>
      <c r="Q175" t="s">
        <v>252</v>
      </c>
      <c r="R175" t="s">
        <v>21</v>
      </c>
      <c r="S175" t="s">
        <v>22</v>
      </c>
      <c r="T175" t="s">
        <v>21</v>
      </c>
      <c r="U175" t="s">
        <v>421</v>
      </c>
      <c r="Y175">
        <v>174</v>
      </c>
      <c r="Z175">
        <v>65</v>
      </c>
      <c r="AA175">
        <v>0</v>
      </c>
      <c r="AB175">
        <v>0</v>
      </c>
    </row>
    <row r="176" spans="1:28" ht="15.95">
      <c r="A176" t="s">
        <v>422</v>
      </c>
      <c r="B176" t="s">
        <v>16</v>
      </c>
      <c r="C176" t="e">
        <f>VLOOKUP(B176, Positions!A$1:B$134, 2, FALSE)</f>
        <v>#N/A</v>
      </c>
      <c r="D176" t="s">
        <v>204</v>
      </c>
      <c r="E176" t="s">
        <v>5665</v>
      </c>
      <c r="F176" t="s">
        <v>21</v>
      </c>
      <c r="G176" t="str">
        <f>VLOOKUP(E176, Tiers!M$1:P$134, 3, FALSE)</f>
        <v>ENG2</v>
      </c>
      <c r="H176">
        <f>VLOOKUP(G176, Tiers!B$1:C$134, 2, FALSE)</f>
        <v>3</v>
      </c>
      <c r="I176" s="21">
        <v>36224</v>
      </c>
      <c r="J176" t="str">
        <f t="shared" si="2"/>
        <v>Anas AbdoBolton</v>
      </c>
      <c r="P176">
        <v>16</v>
      </c>
      <c r="Q176" t="s">
        <v>113</v>
      </c>
      <c r="R176" t="s">
        <v>21</v>
      </c>
      <c r="S176" t="s">
        <v>22</v>
      </c>
      <c r="T176" t="s">
        <v>21</v>
      </c>
      <c r="Y176">
        <v>188</v>
      </c>
      <c r="Z176">
        <v>74</v>
      </c>
      <c r="AA176">
        <v>0</v>
      </c>
      <c r="AB176">
        <v>0</v>
      </c>
    </row>
    <row r="177" spans="1:28" ht="15.95">
      <c r="A177" t="s">
        <v>423</v>
      </c>
      <c r="B177" t="s">
        <v>81</v>
      </c>
      <c r="C177" t="str">
        <f>VLOOKUP(B177, Positions!A$1:B$134, 2, FALSE)</f>
        <v>Defender</v>
      </c>
      <c r="D177" t="s">
        <v>124</v>
      </c>
      <c r="E177" t="s">
        <v>5665</v>
      </c>
      <c r="F177" t="s">
        <v>21</v>
      </c>
      <c r="G177" t="str">
        <f>VLOOKUP(E177, Tiers!M$1:P$134, 3, FALSE)</f>
        <v>ENG2</v>
      </c>
      <c r="H177">
        <f>VLOOKUP(G177, Tiers!B$1:C$134, 2, FALSE)</f>
        <v>3</v>
      </c>
      <c r="I177" s="21">
        <v>36224</v>
      </c>
      <c r="J177" t="str">
        <f t="shared" si="2"/>
        <v>Max HillLeeds</v>
      </c>
      <c r="P177">
        <v>16</v>
      </c>
      <c r="Q177" t="s">
        <v>124</v>
      </c>
      <c r="R177" t="s">
        <v>21</v>
      </c>
      <c r="S177" t="s">
        <v>22</v>
      </c>
      <c r="T177" t="s">
        <v>21</v>
      </c>
      <c r="Y177">
        <v>183</v>
      </c>
      <c r="Z177">
        <v>72</v>
      </c>
      <c r="AA177">
        <v>0</v>
      </c>
      <c r="AB177">
        <v>0</v>
      </c>
    </row>
    <row r="178" spans="1:28" ht="15.95">
      <c r="A178" t="s">
        <v>424</v>
      </c>
      <c r="B178" t="s">
        <v>81</v>
      </c>
      <c r="C178" t="str">
        <f>VLOOKUP(B178, Positions!A$1:B$134, 2, FALSE)</f>
        <v>Defender</v>
      </c>
      <c r="D178" t="s">
        <v>52</v>
      </c>
      <c r="E178" t="s">
        <v>5663</v>
      </c>
      <c r="F178" t="s">
        <v>21</v>
      </c>
      <c r="G178" t="str">
        <f>VLOOKUP(E178, Tiers!M$1:P$134, 3, FALSE)</f>
        <v>ENG4</v>
      </c>
      <c r="H178">
        <f>VLOOKUP(G178, Tiers!B$1:C$134, 2, FALSE)</f>
        <v>5</v>
      </c>
      <c r="I178" s="21">
        <v>36222</v>
      </c>
      <c r="J178" t="str">
        <f t="shared" si="2"/>
        <v>Aaron BretellYork</v>
      </c>
      <c r="P178">
        <v>16</v>
      </c>
      <c r="Q178" t="s">
        <v>20</v>
      </c>
      <c r="R178" t="s">
        <v>21</v>
      </c>
      <c r="S178" t="s">
        <v>22</v>
      </c>
      <c r="T178" t="s">
        <v>21</v>
      </c>
      <c r="Y178">
        <v>188</v>
      </c>
      <c r="Z178">
        <v>74</v>
      </c>
      <c r="AA178">
        <v>0</v>
      </c>
      <c r="AB178">
        <v>0</v>
      </c>
    </row>
    <row r="179" spans="1:28" ht="15.95">
      <c r="A179" t="s">
        <v>425</v>
      </c>
      <c r="B179" t="s">
        <v>426</v>
      </c>
      <c r="C179" t="e">
        <f>VLOOKUP(B179, Positions!A$1:B$134, 2, FALSE)</f>
        <v>#N/A</v>
      </c>
      <c r="D179" t="s">
        <v>185</v>
      </c>
      <c r="E179" t="s">
        <v>5664</v>
      </c>
      <c r="F179" t="s">
        <v>21</v>
      </c>
      <c r="G179" t="str">
        <f>VLOOKUP(E179, Tiers!M$1:P$134, 3, FALSE)</f>
        <v>ENG3</v>
      </c>
      <c r="H179">
        <f>VLOOKUP(G179, Tiers!B$1:C$134, 2, FALSE)</f>
        <v>4</v>
      </c>
      <c r="I179" s="21">
        <v>36222</v>
      </c>
      <c r="J179" t="str">
        <f t="shared" si="2"/>
        <v>Luke BurgessWigan</v>
      </c>
      <c r="P179">
        <v>16</v>
      </c>
      <c r="Q179" t="s">
        <v>20</v>
      </c>
      <c r="R179" t="s">
        <v>21</v>
      </c>
      <c r="S179" t="s">
        <v>22</v>
      </c>
      <c r="T179" t="s">
        <v>21</v>
      </c>
      <c r="Y179">
        <v>176</v>
      </c>
      <c r="Z179">
        <v>59</v>
      </c>
      <c r="AA179">
        <v>0</v>
      </c>
      <c r="AB179">
        <v>0</v>
      </c>
    </row>
    <row r="180" spans="1:28" ht="15.95">
      <c r="A180" t="s">
        <v>427</v>
      </c>
      <c r="B180" t="s">
        <v>16</v>
      </c>
      <c r="C180" t="e">
        <f>VLOOKUP(B180, Positions!A$1:B$134, 2, FALSE)</f>
        <v>#N/A</v>
      </c>
      <c r="D180" t="s">
        <v>290</v>
      </c>
      <c r="E180" t="s">
        <v>5665</v>
      </c>
      <c r="F180" t="s">
        <v>21</v>
      </c>
      <c r="G180" t="str">
        <f>VLOOKUP(E180, Tiers!M$1:P$134, 3, FALSE)</f>
        <v>ENG2</v>
      </c>
      <c r="H180">
        <f>VLOOKUP(G180, Tiers!B$1:C$134, 2, FALSE)</f>
        <v>3</v>
      </c>
      <c r="I180" s="21">
        <v>36222</v>
      </c>
      <c r="J180" t="str">
        <f t="shared" si="2"/>
        <v>Joshua BohuiBrentford</v>
      </c>
      <c r="P180">
        <v>16</v>
      </c>
      <c r="Q180" t="s">
        <v>20</v>
      </c>
      <c r="R180" t="s">
        <v>21</v>
      </c>
      <c r="S180" t="s">
        <v>22</v>
      </c>
      <c r="T180" t="s">
        <v>21</v>
      </c>
      <c r="Y180">
        <v>177</v>
      </c>
      <c r="Z180">
        <v>67</v>
      </c>
      <c r="AA180">
        <v>0</v>
      </c>
      <c r="AB180">
        <v>0</v>
      </c>
    </row>
    <row r="181" spans="1:28" ht="15.95">
      <c r="A181" t="s">
        <v>428</v>
      </c>
      <c r="B181" t="s">
        <v>102</v>
      </c>
      <c r="C181" t="str">
        <f>VLOOKUP(B181, Positions!A$1:B$134, 2, FALSE)</f>
        <v>Defender</v>
      </c>
      <c r="D181" t="s">
        <v>121</v>
      </c>
      <c r="E181" t="s">
        <v>5663</v>
      </c>
      <c r="F181" t="s">
        <v>21</v>
      </c>
      <c r="G181" t="str">
        <f>VLOOKUP(E181, Tiers!M$1:P$134, 3, FALSE)</f>
        <v>ENG4</v>
      </c>
      <c r="H181">
        <f>VLOOKUP(G181, Tiers!B$1:C$134, 2, FALSE)</f>
        <v>5</v>
      </c>
      <c r="I181" s="21">
        <v>36222</v>
      </c>
      <c r="J181" t="str">
        <f t="shared" si="2"/>
        <v>Toby RennieBristol Rovers</v>
      </c>
      <c r="P181">
        <v>16</v>
      </c>
      <c r="Q181" t="s">
        <v>20</v>
      </c>
      <c r="R181" t="s">
        <v>21</v>
      </c>
      <c r="S181" t="s">
        <v>22</v>
      </c>
      <c r="T181" t="s">
        <v>21</v>
      </c>
      <c r="Y181">
        <v>184</v>
      </c>
      <c r="Z181">
        <v>72</v>
      </c>
      <c r="AA181">
        <v>0</v>
      </c>
      <c r="AB181">
        <v>0</v>
      </c>
    </row>
    <row r="182" spans="1:28" ht="15.95">
      <c r="A182" t="s">
        <v>429</v>
      </c>
      <c r="B182" t="s">
        <v>81</v>
      </c>
      <c r="C182" t="str">
        <f>VLOOKUP(B182, Positions!A$1:B$134, 2, FALSE)</f>
        <v>Defender</v>
      </c>
      <c r="D182" t="s">
        <v>159</v>
      </c>
      <c r="E182" t="s">
        <v>5665</v>
      </c>
      <c r="F182" t="s">
        <v>21</v>
      </c>
      <c r="G182" t="str">
        <f>VLOOKUP(E182, Tiers!M$1:P$134, 3, FALSE)</f>
        <v>ENG2</v>
      </c>
      <c r="H182">
        <f>VLOOKUP(G182, Tiers!B$1:C$134, 2, FALSE)</f>
        <v>3</v>
      </c>
      <c r="I182" s="21">
        <v>36221</v>
      </c>
      <c r="J182" t="str">
        <f t="shared" si="2"/>
        <v>Kieron CathlineIpswich</v>
      </c>
      <c r="P182">
        <v>16</v>
      </c>
      <c r="Q182" t="s">
        <v>74</v>
      </c>
      <c r="R182" t="s">
        <v>21</v>
      </c>
      <c r="S182" t="s">
        <v>22</v>
      </c>
      <c r="T182" t="s">
        <v>21</v>
      </c>
      <c r="U182" t="s">
        <v>239</v>
      </c>
      <c r="Y182">
        <v>181</v>
      </c>
      <c r="Z182">
        <v>78</v>
      </c>
      <c r="AA182">
        <v>0</v>
      </c>
      <c r="AB182">
        <v>0</v>
      </c>
    </row>
    <row r="183" spans="1:28" ht="15.95">
      <c r="A183" t="s">
        <v>430</v>
      </c>
      <c r="B183" t="s">
        <v>31</v>
      </c>
      <c r="C183" t="str">
        <f>VLOOKUP(B183, Positions!A$1:B$134, 2, FALSE)</f>
        <v>Defender</v>
      </c>
      <c r="D183" t="s">
        <v>162</v>
      </c>
      <c r="E183" t="s">
        <v>5663</v>
      </c>
      <c r="F183" t="s">
        <v>21</v>
      </c>
      <c r="G183" t="str">
        <f>VLOOKUP(E183, Tiers!M$1:P$134, 3, FALSE)</f>
        <v>ENG4</v>
      </c>
      <c r="H183">
        <f>VLOOKUP(G183, Tiers!B$1:C$134, 2, FALSE)</f>
        <v>5</v>
      </c>
      <c r="I183" s="21">
        <v>36221</v>
      </c>
      <c r="J183" t="str">
        <f t="shared" si="2"/>
        <v>Harry BeanLuton</v>
      </c>
      <c r="P183">
        <v>16</v>
      </c>
      <c r="Q183" t="s">
        <v>20</v>
      </c>
      <c r="R183" t="s">
        <v>21</v>
      </c>
      <c r="S183" t="s">
        <v>22</v>
      </c>
      <c r="T183" t="s">
        <v>21</v>
      </c>
      <c r="Y183">
        <v>173</v>
      </c>
      <c r="Z183">
        <v>62</v>
      </c>
      <c r="AA183">
        <v>0</v>
      </c>
      <c r="AB183">
        <v>0</v>
      </c>
    </row>
    <row r="184" spans="1:28" ht="15.95">
      <c r="A184" t="s">
        <v>431</v>
      </c>
      <c r="B184" t="s">
        <v>212</v>
      </c>
      <c r="C184" t="str">
        <f>VLOOKUP(B184, Positions!A$1:B$134, 2, FALSE)</f>
        <v>Midfielder</v>
      </c>
      <c r="D184" t="s">
        <v>263</v>
      </c>
      <c r="E184" t="s">
        <v>5665</v>
      </c>
      <c r="F184" t="s">
        <v>21</v>
      </c>
      <c r="G184" t="str">
        <f>VLOOKUP(E184, Tiers!M$1:P$134, 3, FALSE)</f>
        <v>ENG2</v>
      </c>
      <c r="H184">
        <f>VLOOKUP(G184, Tiers!B$1:C$134, 2, FALSE)</f>
        <v>3</v>
      </c>
      <c r="I184" s="21">
        <v>36220</v>
      </c>
      <c r="J184" t="str">
        <f t="shared" si="2"/>
        <v>Akeal RehmanWolves</v>
      </c>
      <c r="P184">
        <v>16</v>
      </c>
      <c r="Q184" t="s">
        <v>20</v>
      </c>
      <c r="R184" t="s">
        <v>21</v>
      </c>
      <c r="S184" t="s">
        <v>22</v>
      </c>
      <c r="T184" t="s">
        <v>21</v>
      </c>
      <c r="U184" t="s">
        <v>226</v>
      </c>
      <c r="Y184">
        <v>170</v>
      </c>
      <c r="Z184">
        <v>60</v>
      </c>
      <c r="AA184">
        <v>0</v>
      </c>
      <c r="AB184">
        <v>0</v>
      </c>
    </row>
    <row r="185" spans="1:28" ht="15.95">
      <c r="A185" t="s">
        <v>432</v>
      </c>
      <c r="B185" t="s">
        <v>245</v>
      </c>
      <c r="C185" t="str">
        <f>VLOOKUP(B185, Positions!A$1:B$134, 2, FALSE)</f>
        <v>Midfielder</v>
      </c>
      <c r="D185" t="s">
        <v>177</v>
      </c>
      <c r="E185" t="s">
        <v>5663</v>
      </c>
      <c r="F185" t="s">
        <v>21</v>
      </c>
      <c r="G185" t="str">
        <f>VLOOKUP(E185, Tiers!M$1:P$134, 3, FALSE)</f>
        <v>ENG4</v>
      </c>
      <c r="H185">
        <f>VLOOKUP(G185, Tiers!B$1:C$134, 2, FALSE)</f>
        <v>5</v>
      </c>
      <c r="I185" s="21">
        <v>36220</v>
      </c>
      <c r="J185" t="str">
        <f t="shared" si="2"/>
        <v>Brandon AkermanExeter</v>
      </c>
      <c r="P185">
        <v>16</v>
      </c>
      <c r="Q185" t="s">
        <v>142</v>
      </c>
      <c r="R185" t="s">
        <v>21</v>
      </c>
      <c r="S185" t="s">
        <v>22</v>
      </c>
      <c r="T185" t="s">
        <v>21</v>
      </c>
      <c r="Y185">
        <v>172</v>
      </c>
      <c r="Z185">
        <v>62</v>
      </c>
      <c r="AA185">
        <v>0</v>
      </c>
      <c r="AB185">
        <v>0</v>
      </c>
    </row>
    <row r="186" spans="1:28" ht="15.95">
      <c r="A186" t="s">
        <v>433</v>
      </c>
      <c r="B186" t="s">
        <v>42</v>
      </c>
      <c r="C186" t="str">
        <f>VLOOKUP(B186, Positions!A$1:B$134, 2, FALSE)</f>
        <v>Midfielder</v>
      </c>
      <c r="D186" t="s">
        <v>332</v>
      </c>
      <c r="E186" t="s">
        <v>5665</v>
      </c>
      <c r="F186" t="s">
        <v>21</v>
      </c>
      <c r="G186" t="str">
        <f>VLOOKUP(E186, Tiers!M$1:P$134, 3, FALSE)</f>
        <v>ENG2</v>
      </c>
      <c r="H186">
        <f>VLOOKUP(G186, Tiers!B$1:C$134, 2, FALSE)</f>
        <v>3</v>
      </c>
      <c r="I186" s="21">
        <v>36219</v>
      </c>
      <c r="J186" t="str">
        <f t="shared" si="2"/>
        <v>Toby EdserNottm Forest</v>
      </c>
      <c r="P186">
        <v>16</v>
      </c>
      <c r="Q186" t="s">
        <v>20</v>
      </c>
      <c r="R186" t="s">
        <v>21</v>
      </c>
      <c r="S186" t="s">
        <v>22</v>
      </c>
      <c r="T186" t="s">
        <v>21</v>
      </c>
      <c r="Y186">
        <v>172</v>
      </c>
      <c r="Z186">
        <v>64</v>
      </c>
      <c r="AA186">
        <v>0</v>
      </c>
      <c r="AB186">
        <v>0</v>
      </c>
    </row>
    <row r="187" spans="1:28" ht="15.95">
      <c r="A187" t="s">
        <v>434</v>
      </c>
      <c r="B187" t="s">
        <v>166</v>
      </c>
      <c r="C187" t="str">
        <f>VLOOKUP(B187, Positions!A$1:B$134, 2, FALSE)</f>
        <v>Goalkeeper</v>
      </c>
      <c r="D187" t="s">
        <v>332</v>
      </c>
      <c r="E187" t="s">
        <v>5665</v>
      </c>
      <c r="F187" t="s">
        <v>21</v>
      </c>
      <c r="G187" t="str">
        <f>VLOOKUP(E187, Tiers!M$1:P$134, 3, FALSE)</f>
        <v>ENG2</v>
      </c>
      <c r="H187">
        <f>VLOOKUP(G187, Tiers!B$1:C$134, 2, FALSE)</f>
        <v>3</v>
      </c>
      <c r="I187" s="21">
        <v>36218</v>
      </c>
      <c r="J187" t="str">
        <f t="shared" si="2"/>
        <v>Jordan WrightNottm Forest</v>
      </c>
      <c r="P187">
        <v>16</v>
      </c>
      <c r="Q187" t="s">
        <v>357</v>
      </c>
      <c r="R187" t="s">
        <v>21</v>
      </c>
      <c r="S187" t="s">
        <v>22</v>
      </c>
      <c r="T187" t="s">
        <v>21</v>
      </c>
      <c r="Y187">
        <v>191</v>
      </c>
      <c r="Z187">
        <v>77</v>
      </c>
      <c r="AA187">
        <v>0</v>
      </c>
      <c r="AB187">
        <v>0</v>
      </c>
    </row>
    <row r="188" spans="1:28" ht="15.95">
      <c r="A188" t="s">
        <v>435</v>
      </c>
      <c r="B188" t="s">
        <v>42</v>
      </c>
      <c r="C188" t="str">
        <f>VLOOKUP(B188, Positions!A$1:B$134, 2, FALSE)</f>
        <v>Midfielder</v>
      </c>
      <c r="D188" t="s">
        <v>175</v>
      </c>
      <c r="E188" t="s">
        <v>62</v>
      </c>
      <c r="F188" t="s">
        <v>21</v>
      </c>
      <c r="G188" t="str">
        <f>VLOOKUP(E188, Tiers!M$1:P$134, 3, FALSE)</f>
        <v>ENG1</v>
      </c>
      <c r="H188">
        <f>VLOOKUP(G188, Tiers!B$1:C$134, 2, FALSE)</f>
        <v>1</v>
      </c>
      <c r="I188" s="21">
        <v>36217</v>
      </c>
      <c r="J188" t="str">
        <f t="shared" si="2"/>
        <v>Jack RolesTottenham</v>
      </c>
      <c r="P188">
        <v>16</v>
      </c>
      <c r="Q188" t="s">
        <v>208</v>
      </c>
      <c r="R188" t="s">
        <v>21</v>
      </c>
      <c r="S188" t="s">
        <v>22</v>
      </c>
      <c r="T188" t="s">
        <v>21</v>
      </c>
      <c r="U188" t="s">
        <v>374</v>
      </c>
      <c r="Y188">
        <v>176</v>
      </c>
      <c r="Z188">
        <v>66</v>
      </c>
      <c r="AA188">
        <v>0</v>
      </c>
      <c r="AB188">
        <v>0</v>
      </c>
    </row>
    <row r="189" spans="1:28" ht="15.95">
      <c r="A189" t="s">
        <v>436</v>
      </c>
      <c r="B189" t="s">
        <v>281</v>
      </c>
      <c r="C189" t="str">
        <f>VLOOKUP(B189, Positions!A$1:B$134, 2, FALSE)</f>
        <v>Forward</v>
      </c>
      <c r="D189" t="s">
        <v>376</v>
      </c>
      <c r="E189" t="s">
        <v>5664</v>
      </c>
      <c r="F189" t="s">
        <v>21</v>
      </c>
      <c r="G189" t="str">
        <f>VLOOKUP(E189, Tiers!M$1:P$134, 3, FALSE)</f>
        <v>ENG3</v>
      </c>
      <c r="H189">
        <f>VLOOKUP(G189, Tiers!B$1:C$134, 2, FALSE)</f>
        <v>4</v>
      </c>
      <c r="I189" s="21">
        <v>36216</v>
      </c>
      <c r="J189" t="str">
        <f t="shared" si="2"/>
        <v>Shamaul BertieBarnsley</v>
      </c>
      <c r="P189">
        <v>16</v>
      </c>
      <c r="Q189" t="s">
        <v>124</v>
      </c>
      <c r="R189" t="s">
        <v>21</v>
      </c>
      <c r="S189" t="s">
        <v>22</v>
      </c>
      <c r="T189" t="s">
        <v>21</v>
      </c>
      <c r="Y189">
        <v>176</v>
      </c>
      <c r="Z189">
        <v>64</v>
      </c>
      <c r="AA189">
        <v>0</v>
      </c>
      <c r="AB189">
        <v>0</v>
      </c>
    </row>
    <row r="190" spans="1:28" ht="15.95">
      <c r="A190" t="s">
        <v>437</v>
      </c>
      <c r="B190" t="s">
        <v>31</v>
      </c>
      <c r="C190" t="str">
        <f>VLOOKUP(B190, Positions!A$1:B$134, 2, FALSE)</f>
        <v>Defender</v>
      </c>
      <c r="D190" t="s">
        <v>154</v>
      </c>
      <c r="E190" t="s">
        <v>5665</v>
      </c>
      <c r="F190" t="s">
        <v>21</v>
      </c>
      <c r="G190" t="str">
        <f>VLOOKUP(E190, Tiers!M$1:P$134, 3, FALSE)</f>
        <v>ENG2</v>
      </c>
      <c r="H190">
        <f>VLOOKUP(G190, Tiers!B$1:C$134, 2, FALSE)</f>
        <v>3</v>
      </c>
      <c r="I190" s="21">
        <v>36216</v>
      </c>
      <c r="J190" t="str">
        <f t="shared" si="2"/>
        <v>Stephen AkbasHull</v>
      </c>
      <c r="P190">
        <v>16</v>
      </c>
      <c r="Q190" t="s">
        <v>275</v>
      </c>
      <c r="R190" t="s">
        <v>21</v>
      </c>
      <c r="S190" t="s">
        <v>22</v>
      </c>
      <c r="T190" t="s">
        <v>21</v>
      </c>
      <c r="Y190">
        <v>184</v>
      </c>
      <c r="Z190">
        <v>72</v>
      </c>
      <c r="AA190">
        <v>0</v>
      </c>
      <c r="AB190">
        <v>0</v>
      </c>
    </row>
    <row r="191" spans="1:28" ht="15.95">
      <c r="A191" t="s">
        <v>438</v>
      </c>
      <c r="B191" t="s">
        <v>166</v>
      </c>
      <c r="C191" t="str">
        <f>VLOOKUP(B191, Positions!A$1:B$134, 2, FALSE)</f>
        <v>Goalkeeper</v>
      </c>
      <c r="D191" t="s">
        <v>204</v>
      </c>
      <c r="E191" t="s">
        <v>5665</v>
      </c>
      <c r="F191" t="s">
        <v>21</v>
      </c>
      <c r="G191" t="str">
        <f>VLOOKUP(E191, Tiers!M$1:P$134, 3, FALSE)</f>
        <v>ENG2</v>
      </c>
      <c r="H191">
        <f>VLOOKUP(G191, Tiers!B$1:C$134, 2, FALSE)</f>
        <v>3</v>
      </c>
      <c r="I191" s="21">
        <v>36216</v>
      </c>
      <c r="J191" t="str">
        <f t="shared" si="2"/>
        <v>Jake TurnerBolton</v>
      </c>
      <c r="P191">
        <v>16</v>
      </c>
      <c r="Q191" t="s">
        <v>20</v>
      </c>
      <c r="R191" t="s">
        <v>21</v>
      </c>
      <c r="S191" t="s">
        <v>22</v>
      </c>
      <c r="T191" t="s">
        <v>21</v>
      </c>
      <c r="Y191">
        <v>191</v>
      </c>
      <c r="Z191">
        <v>76</v>
      </c>
      <c r="AA191">
        <v>0</v>
      </c>
      <c r="AB191">
        <v>0</v>
      </c>
    </row>
    <row r="192" spans="1:28" ht="15.95">
      <c r="A192" t="s">
        <v>439</v>
      </c>
      <c r="B192" t="s">
        <v>31</v>
      </c>
      <c r="C192" t="str">
        <f>VLOOKUP(B192, Positions!A$1:B$134, 2, FALSE)</f>
        <v>Defender</v>
      </c>
      <c r="D192" t="s">
        <v>231</v>
      </c>
      <c r="E192" t="s">
        <v>5663</v>
      </c>
      <c r="F192" t="s">
        <v>21</v>
      </c>
      <c r="G192" t="str">
        <f>VLOOKUP(E192, Tiers!M$1:P$134, 3, FALSE)</f>
        <v>ENG4</v>
      </c>
      <c r="H192">
        <f>VLOOKUP(G192, Tiers!B$1:C$134, 2, FALSE)</f>
        <v>5</v>
      </c>
      <c r="I192" s="21">
        <v>36215</v>
      </c>
      <c r="J192" t="str">
        <f t="shared" si="2"/>
        <v>Myles JuddLeyton Orient</v>
      </c>
      <c r="P192">
        <v>16</v>
      </c>
      <c r="Q192" t="s">
        <v>20</v>
      </c>
      <c r="R192" t="s">
        <v>21</v>
      </c>
      <c r="S192" t="s">
        <v>22</v>
      </c>
      <c r="T192" t="s">
        <v>21</v>
      </c>
      <c r="Y192">
        <v>176</v>
      </c>
      <c r="Z192">
        <v>66</v>
      </c>
      <c r="AA192">
        <v>0</v>
      </c>
      <c r="AB192">
        <v>0</v>
      </c>
    </row>
    <row r="193" spans="1:28" ht="15.95">
      <c r="A193" t="s">
        <v>440</v>
      </c>
      <c r="B193" t="s">
        <v>16</v>
      </c>
      <c r="C193" t="e">
        <f>VLOOKUP(B193, Positions!A$1:B$134, 2, FALSE)</f>
        <v>#N/A</v>
      </c>
      <c r="D193" t="s">
        <v>412</v>
      </c>
      <c r="E193" t="s">
        <v>5664</v>
      </c>
      <c r="F193" t="s">
        <v>21</v>
      </c>
      <c r="G193" t="str">
        <f>VLOOKUP(E193, Tiers!M$1:P$134, 3, FALSE)</f>
        <v>ENG3</v>
      </c>
      <c r="H193">
        <f>VLOOKUP(G193, Tiers!B$1:C$134, 2, FALSE)</f>
        <v>4</v>
      </c>
      <c r="I193" s="21">
        <v>36214</v>
      </c>
      <c r="J193" t="str">
        <f t="shared" si="2"/>
        <v>Dylan GarnettBurton</v>
      </c>
      <c r="P193">
        <v>16</v>
      </c>
      <c r="Q193" t="s">
        <v>20</v>
      </c>
      <c r="R193" t="s">
        <v>21</v>
      </c>
      <c r="S193" t="s">
        <v>22</v>
      </c>
      <c r="T193" t="s">
        <v>21</v>
      </c>
      <c r="Y193">
        <v>179</v>
      </c>
      <c r="Z193">
        <v>67</v>
      </c>
      <c r="AA193">
        <v>0</v>
      </c>
      <c r="AB193">
        <v>0</v>
      </c>
    </row>
    <row r="194" spans="1:28" ht="15.95">
      <c r="A194" t="s">
        <v>441</v>
      </c>
      <c r="B194" t="s">
        <v>81</v>
      </c>
      <c r="C194" t="str">
        <f>VLOOKUP(B194, Positions!A$1:B$134, 2, FALSE)</f>
        <v>Defender</v>
      </c>
      <c r="D194" t="s">
        <v>43</v>
      </c>
      <c r="E194" t="s">
        <v>5664</v>
      </c>
      <c r="F194" t="s">
        <v>21</v>
      </c>
      <c r="G194" t="str">
        <f>VLOOKUP(E194, Tiers!M$1:P$134, 3, FALSE)</f>
        <v>ENG3</v>
      </c>
      <c r="H194">
        <f>VLOOKUP(G194, Tiers!B$1:C$134, 2, FALSE)</f>
        <v>4</v>
      </c>
      <c r="I194" s="21">
        <v>36214</v>
      </c>
      <c r="J194" t="str">
        <f t="shared" ref="J194:J257" si="3">A194 &amp; D194</f>
        <v>Joe McKenzieSouthend</v>
      </c>
      <c r="P194">
        <v>16</v>
      </c>
      <c r="Q194" t="s">
        <v>20</v>
      </c>
      <c r="R194" t="s">
        <v>21</v>
      </c>
      <c r="S194" t="s">
        <v>22</v>
      </c>
      <c r="T194" t="s">
        <v>21</v>
      </c>
      <c r="Y194">
        <v>175</v>
      </c>
      <c r="Z194">
        <v>67</v>
      </c>
      <c r="AA194">
        <v>0</v>
      </c>
      <c r="AB194">
        <v>0</v>
      </c>
    </row>
    <row r="195" spans="1:28" ht="15.95">
      <c r="A195" t="s">
        <v>442</v>
      </c>
      <c r="B195" t="s">
        <v>166</v>
      </c>
      <c r="C195" t="str">
        <f>VLOOKUP(B195, Positions!A$1:B$134, 2, FALSE)</f>
        <v>Goalkeeper</v>
      </c>
      <c r="D195" t="s">
        <v>169</v>
      </c>
      <c r="E195" t="s">
        <v>62</v>
      </c>
      <c r="F195" t="s">
        <v>21</v>
      </c>
      <c r="G195" t="str">
        <f>VLOOKUP(E195, Tiers!M$1:P$134, 3, FALSE)</f>
        <v>ENG1</v>
      </c>
      <c r="H195">
        <f>VLOOKUP(G195, Tiers!B$1:C$134, 2, FALSE)</f>
        <v>1</v>
      </c>
      <c r="I195" s="21">
        <v>36214</v>
      </c>
      <c r="J195" t="str">
        <f t="shared" si="3"/>
        <v>Jared ThompsonChelsea</v>
      </c>
      <c r="P195">
        <v>16</v>
      </c>
      <c r="Q195" t="s">
        <v>86</v>
      </c>
      <c r="R195" t="s">
        <v>21</v>
      </c>
      <c r="S195" t="s">
        <v>22</v>
      </c>
      <c r="T195" t="s">
        <v>21</v>
      </c>
      <c r="U195" t="s">
        <v>443</v>
      </c>
      <c r="Y195">
        <v>187</v>
      </c>
      <c r="Z195">
        <v>74</v>
      </c>
      <c r="AA195">
        <v>0</v>
      </c>
      <c r="AB195">
        <v>0</v>
      </c>
    </row>
    <row r="196" spans="1:28" ht="15.95">
      <c r="A196" t="s">
        <v>444</v>
      </c>
      <c r="B196" t="s">
        <v>445</v>
      </c>
      <c r="C196" t="str">
        <f>VLOOKUP(B196, Positions!A$1:B$134, 2, FALSE)</f>
        <v>Midfielder</v>
      </c>
      <c r="D196" t="s">
        <v>121</v>
      </c>
      <c r="E196" t="s">
        <v>5663</v>
      </c>
      <c r="F196" t="s">
        <v>21</v>
      </c>
      <c r="G196" t="str">
        <f>VLOOKUP(E196, Tiers!M$1:P$134, 3, FALSE)</f>
        <v>ENG4</v>
      </c>
      <c r="H196">
        <f>VLOOKUP(G196, Tiers!B$1:C$134, 2, FALSE)</f>
        <v>5</v>
      </c>
      <c r="I196" s="21">
        <v>36214</v>
      </c>
      <c r="J196" t="str">
        <f t="shared" si="3"/>
        <v>Lewis Leigh-GilchristBristol Rovers</v>
      </c>
      <c r="P196">
        <v>16</v>
      </c>
      <c r="Q196" t="s">
        <v>373</v>
      </c>
      <c r="R196" t="s">
        <v>21</v>
      </c>
      <c r="S196" t="s">
        <v>22</v>
      </c>
      <c r="T196" t="s">
        <v>21</v>
      </c>
      <c r="Y196">
        <v>168</v>
      </c>
      <c r="Z196">
        <v>62</v>
      </c>
      <c r="AA196">
        <v>0</v>
      </c>
      <c r="AB196">
        <v>0</v>
      </c>
    </row>
    <row r="197" spans="1:28" ht="15.95">
      <c r="A197" t="s">
        <v>446</v>
      </c>
      <c r="B197" t="s">
        <v>72</v>
      </c>
      <c r="C197" t="str">
        <f>VLOOKUP(B197, Positions!A$1:B$134, 2, FALSE)</f>
        <v>Defender</v>
      </c>
      <c r="D197" t="s">
        <v>284</v>
      </c>
      <c r="E197" t="s">
        <v>5665</v>
      </c>
      <c r="F197" t="s">
        <v>21</v>
      </c>
      <c r="G197" t="str">
        <f>VLOOKUP(E197, Tiers!M$1:P$134, 3, FALSE)</f>
        <v>ENG2</v>
      </c>
      <c r="H197">
        <f>VLOOKUP(G197, Tiers!B$1:C$134, 2, FALSE)</f>
        <v>3</v>
      </c>
      <c r="I197" s="21">
        <v>36213</v>
      </c>
      <c r="J197" t="str">
        <f t="shared" si="3"/>
        <v>Matthew TimmsBirmingham</v>
      </c>
      <c r="P197">
        <v>16</v>
      </c>
      <c r="Q197" t="s">
        <v>20</v>
      </c>
      <c r="R197" t="s">
        <v>21</v>
      </c>
      <c r="S197" t="s">
        <v>22</v>
      </c>
      <c r="T197" t="s">
        <v>21</v>
      </c>
      <c r="Y197">
        <v>184</v>
      </c>
      <c r="Z197">
        <v>70</v>
      </c>
      <c r="AA197">
        <v>0</v>
      </c>
      <c r="AB197">
        <v>0</v>
      </c>
    </row>
    <row r="198" spans="1:28" ht="15.95">
      <c r="A198" t="s">
        <v>447</v>
      </c>
      <c r="B198" t="s">
        <v>72</v>
      </c>
      <c r="C198" t="str">
        <f>VLOOKUP(B198, Positions!A$1:B$134, 2, FALSE)</f>
        <v>Defender</v>
      </c>
      <c r="D198" t="s">
        <v>402</v>
      </c>
      <c r="E198" t="s">
        <v>5664</v>
      </c>
      <c r="F198" t="s">
        <v>21</v>
      </c>
      <c r="G198" t="str">
        <f>VLOOKUP(E198, Tiers!M$1:P$134, 3, FALSE)</f>
        <v>ENG3</v>
      </c>
      <c r="H198">
        <f>VLOOKUP(G198, Tiers!B$1:C$134, 2, FALSE)</f>
        <v>4</v>
      </c>
      <c r="I198" s="21">
        <v>36212</v>
      </c>
      <c r="J198" t="str">
        <f t="shared" si="3"/>
        <v>Ciaron BestBury</v>
      </c>
      <c r="P198">
        <v>16</v>
      </c>
      <c r="Q198" t="s">
        <v>20</v>
      </c>
      <c r="R198" t="s">
        <v>21</v>
      </c>
      <c r="S198" t="s">
        <v>22</v>
      </c>
      <c r="T198" t="s">
        <v>21</v>
      </c>
      <c r="Y198">
        <v>169</v>
      </c>
      <c r="Z198">
        <v>58</v>
      </c>
      <c r="AA198">
        <v>0</v>
      </c>
      <c r="AB198">
        <v>0</v>
      </c>
    </row>
    <row r="199" spans="1:28" ht="15.95">
      <c r="A199" t="s">
        <v>448</v>
      </c>
      <c r="B199" t="s">
        <v>166</v>
      </c>
      <c r="C199" t="str">
        <f>VLOOKUP(B199, Positions!A$1:B$134, 2, FALSE)</f>
        <v>Goalkeeper</v>
      </c>
      <c r="D199" t="s">
        <v>449</v>
      </c>
      <c r="E199" t="s">
        <v>5664</v>
      </c>
      <c r="F199" t="s">
        <v>21</v>
      </c>
      <c r="G199" t="str">
        <f>VLOOKUP(E199, Tiers!M$1:P$134, 3, FALSE)</f>
        <v>ENG3</v>
      </c>
      <c r="H199">
        <f>VLOOKUP(G199, Tiers!B$1:C$134, 2, FALSE)</f>
        <v>4</v>
      </c>
      <c r="I199" s="21">
        <v>36212</v>
      </c>
      <c r="J199" t="str">
        <f t="shared" si="3"/>
        <v>Ryan SandfordMillwall</v>
      </c>
      <c r="P199">
        <v>16</v>
      </c>
      <c r="Q199" t="s">
        <v>74</v>
      </c>
      <c r="R199" t="s">
        <v>21</v>
      </c>
      <c r="S199" t="s">
        <v>22</v>
      </c>
      <c r="T199" t="s">
        <v>21</v>
      </c>
      <c r="Y199">
        <v>188</v>
      </c>
      <c r="Z199">
        <v>75</v>
      </c>
      <c r="AA199">
        <v>0</v>
      </c>
      <c r="AB199">
        <v>0</v>
      </c>
    </row>
    <row r="200" spans="1:28" ht="15.95">
      <c r="A200" t="s">
        <v>450</v>
      </c>
      <c r="B200" t="s">
        <v>106</v>
      </c>
      <c r="C200" t="str">
        <f>VLOOKUP(B200, Positions!A$1:B$134, 2, FALSE)</f>
        <v>Midfielder</v>
      </c>
      <c r="D200" t="s">
        <v>73</v>
      </c>
      <c r="E200" t="s">
        <v>5664</v>
      </c>
      <c r="F200" t="s">
        <v>21</v>
      </c>
      <c r="G200" t="str">
        <f>VLOOKUP(E200, Tiers!M$1:P$134, 3, FALSE)</f>
        <v>ENG3</v>
      </c>
      <c r="H200">
        <f>VLOOKUP(G200, Tiers!B$1:C$134, 2, FALSE)</f>
        <v>4</v>
      </c>
      <c r="I200" s="21">
        <v>36211</v>
      </c>
      <c r="J200" t="str">
        <f t="shared" si="3"/>
        <v>Cameron GowPeterborough</v>
      </c>
      <c r="P200">
        <v>16</v>
      </c>
      <c r="Q200" t="s">
        <v>20</v>
      </c>
      <c r="R200" t="s">
        <v>21</v>
      </c>
      <c r="S200" t="s">
        <v>22</v>
      </c>
      <c r="T200" t="s">
        <v>21</v>
      </c>
      <c r="Y200">
        <v>182</v>
      </c>
      <c r="Z200">
        <v>72</v>
      </c>
      <c r="AA200">
        <v>0</v>
      </c>
      <c r="AB200">
        <v>0</v>
      </c>
    </row>
    <row r="201" spans="1:28" ht="15.95">
      <c r="A201" t="s">
        <v>451</v>
      </c>
      <c r="B201" t="s">
        <v>42</v>
      </c>
      <c r="C201" t="str">
        <f>VLOOKUP(B201, Positions!A$1:B$134, 2, FALSE)</f>
        <v>Midfielder</v>
      </c>
      <c r="D201" t="s">
        <v>152</v>
      </c>
      <c r="E201" t="s">
        <v>5664</v>
      </c>
      <c r="F201" t="s">
        <v>21</v>
      </c>
      <c r="G201" t="str">
        <f>VLOOKUP(E201, Tiers!M$1:P$134, 3, FALSE)</f>
        <v>ENG3</v>
      </c>
      <c r="H201">
        <f>VLOOKUP(G201, Tiers!B$1:C$134, 2, FALSE)</f>
        <v>4</v>
      </c>
      <c r="I201" s="21">
        <v>36210</v>
      </c>
      <c r="J201" t="str">
        <f t="shared" si="3"/>
        <v>Josh LundstramCrewe</v>
      </c>
      <c r="P201">
        <v>16</v>
      </c>
      <c r="Q201" t="s">
        <v>201</v>
      </c>
      <c r="R201" t="s">
        <v>21</v>
      </c>
      <c r="S201" t="s">
        <v>22</v>
      </c>
      <c r="T201" t="s">
        <v>21</v>
      </c>
      <c r="Y201">
        <v>180</v>
      </c>
      <c r="Z201">
        <v>69</v>
      </c>
      <c r="AA201">
        <v>0</v>
      </c>
      <c r="AB201">
        <v>0</v>
      </c>
    </row>
    <row r="202" spans="1:28" ht="15.95">
      <c r="A202" t="s">
        <v>452</v>
      </c>
      <c r="B202" t="s">
        <v>166</v>
      </c>
      <c r="C202" t="str">
        <f>VLOOKUP(B202, Positions!A$1:B$134, 2, FALSE)</f>
        <v>Goalkeeper</v>
      </c>
      <c r="D202" t="s">
        <v>357</v>
      </c>
      <c r="E202" t="s">
        <v>62</v>
      </c>
      <c r="F202" t="s">
        <v>21</v>
      </c>
      <c r="G202" t="str">
        <f>VLOOKUP(E202, Tiers!M$1:P$134, 3, FALSE)</f>
        <v>ENG1</v>
      </c>
      <c r="H202">
        <f>VLOOKUP(G202, Tiers!B$1:C$134, 2, FALSE)</f>
        <v>1</v>
      </c>
      <c r="I202" s="21">
        <v>36210</v>
      </c>
      <c r="J202" t="str">
        <f t="shared" si="3"/>
        <v>Adam HarrisonLeicester</v>
      </c>
      <c r="P202">
        <v>16</v>
      </c>
      <c r="Q202" t="s">
        <v>20</v>
      </c>
      <c r="R202" t="s">
        <v>21</v>
      </c>
      <c r="S202" t="s">
        <v>22</v>
      </c>
      <c r="T202" t="s">
        <v>21</v>
      </c>
      <c r="Y202">
        <v>178</v>
      </c>
      <c r="Z202">
        <v>69</v>
      </c>
      <c r="AA202">
        <v>0</v>
      </c>
      <c r="AB202">
        <v>0</v>
      </c>
    </row>
    <row r="203" spans="1:28" ht="15.95">
      <c r="A203" t="s">
        <v>453</v>
      </c>
      <c r="B203" t="s">
        <v>16</v>
      </c>
      <c r="C203" t="e">
        <f>VLOOKUP(B203, Positions!A$1:B$134, 2, FALSE)</f>
        <v>#N/A</v>
      </c>
      <c r="D203" t="s">
        <v>221</v>
      </c>
      <c r="E203" t="s">
        <v>5664</v>
      </c>
      <c r="F203" t="s">
        <v>21</v>
      </c>
      <c r="G203" t="str">
        <f>VLOOKUP(E203, Tiers!M$1:P$134, 3, FALSE)</f>
        <v>ENG3</v>
      </c>
      <c r="H203">
        <f>VLOOKUP(G203, Tiers!B$1:C$134, 2, FALSE)</f>
        <v>4</v>
      </c>
      <c r="I203" s="21">
        <v>36210</v>
      </c>
      <c r="J203" t="str">
        <f t="shared" si="3"/>
        <v>Cameron PetersWalsall</v>
      </c>
      <c r="P203">
        <v>16</v>
      </c>
      <c r="Q203" t="s">
        <v>20</v>
      </c>
      <c r="R203" t="s">
        <v>21</v>
      </c>
      <c r="S203" t="s">
        <v>22</v>
      </c>
      <c r="T203" t="s">
        <v>21</v>
      </c>
      <c r="Y203">
        <v>177</v>
      </c>
      <c r="Z203">
        <v>67</v>
      </c>
      <c r="AA203">
        <v>0</v>
      </c>
      <c r="AB203">
        <v>0</v>
      </c>
    </row>
    <row r="204" spans="1:28" ht="15.95">
      <c r="A204" t="s">
        <v>454</v>
      </c>
      <c r="B204" t="s">
        <v>31</v>
      </c>
      <c r="C204" t="str">
        <f>VLOOKUP(B204, Positions!A$1:B$134, 2, FALSE)</f>
        <v>Defender</v>
      </c>
      <c r="D204" t="s">
        <v>455</v>
      </c>
      <c r="E204" t="s">
        <v>5664</v>
      </c>
      <c r="F204" t="s">
        <v>21</v>
      </c>
      <c r="G204" t="str">
        <f>VLOOKUP(E204, Tiers!M$1:P$134, 3, FALSE)</f>
        <v>ENG3</v>
      </c>
      <c r="H204">
        <f>VLOOKUP(G204, Tiers!B$1:C$134, 2, FALSE)</f>
        <v>4</v>
      </c>
      <c r="I204" s="21">
        <v>36209</v>
      </c>
      <c r="J204" t="str">
        <f t="shared" si="3"/>
        <v>Tyler WalkerDoncaster</v>
      </c>
      <c r="P204">
        <v>16</v>
      </c>
      <c r="Q204" t="s">
        <v>20</v>
      </c>
      <c r="R204" t="s">
        <v>21</v>
      </c>
      <c r="S204" t="s">
        <v>22</v>
      </c>
      <c r="T204" t="s">
        <v>21</v>
      </c>
      <c r="Y204">
        <v>170</v>
      </c>
      <c r="Z204">
        <v>62</v>
      </c>
      <c r="AA204">
        <v>0</v>
      </c>
      <c r="AB204">
        <v>0</v>
      </c>
    </row>
    <row r="205" spans="1:28" ht="15.95">
      <c r="A205" t="s">
        <v>456</v>
      </c>
      <c r="B205" t="s">
        <v>457</v>
      </c>
      <c r="C205" t="str">
        <f>VLOOKUP(B205, Positions!A$1:B$134, 2, FALSE)</f>
        <v>Forward</v>
      </c>
      <c r="D205" t="s">
        <v>449</v>
      </c>
      <c r="E205" t="s">
        <v>5664</v>
      </c>
      <c r="F205" t="s">
        <v>21</v>
      </c>
      <c r="G205" t="str">
        <f>VLOOKUP(E205, Tiers!M$1:P$134, 3, FALSE)</f>
        <v>ENG3</v>
      </c>
      <c r="H205">
        <f>VLOOKUP(G205, Tiers!B$1:C$134, 2, FALSE)</f>
        <v>4</v>
      </c>
      <c r="I205" s="21">
        <v>36209</v>
      </c>
      <c r="J205" t="str">
        <f t="shared" si="3"/>
        <v>Noel LeightonMillwall</v>
      </c>
      <c r="P205">
        <v>16</v>
      </c>
      <c r="Q205" t="s">
        <v>20</v>
      </c>
      <c r="R205" t="s">
        <v>21</v>
      </c>
      <c r="S205" t="s">
        <v>22</v>
      </c>
      <c r="T205" t="s">
        <v>21</v>
      </c>
      <c r="Y205">
        <v>181</v>
      </c>
      <c r="Z205">
        <v>68</v>
      </c>
      <c r="AA205">
        <v>0</v>
      </c>
      <c r="AB205">
        <v>0</v>
      </c>
    </row>
    <row r="206" spans="1:28" ht="15.95">
      <c r="A206" t="s">
        <v>458</v>
      </c>
      <c r="B206" t="s">
        <v>72</v>
      </c>
      <c r="C206" t="str">
        <f>VLOOKUP(B206, Positions!A$1:B$134, 2, FALSE)</f>
        <v>Defender</v>
      </c>
      <c r="D206" t="s">
        <v>282</v>
      </c>
      <c r="E206" t="s">
        <v>62</v>
      </c>
      <c r="F206" t="s">
        <v>21</v>
      </c>
      <c r="G206" t="str">
        <f>VLOOKUP(E206, Tiers!M$1:P$134, 3, FALSE)</f>
        <v>ENG1</v>
      </c>
      <c r="H206">
        <f>VLOOKUP(G206, Tiers!B$1:C$134, 2, FALSE)</f>
        <v>1</v>
      </c>
      <c r="I206" s="21">
        <v>36208</v>
      </c>
      <c r="J206" t="str">
        <f t="shared" si="3"/>
        <v>Calum SturgessCrystal Palace</v>
      </c>
      <c r="P206">
        <v>16</v>
      </c>
      <c r="Q206" t="s">
        <v>459</v>
      </c>
      <c r="R206" t="s">
        <v>21</v>
      </c>
      <c r="S206" t="s">
        <v>22</v>
      </c>
      <c r="T206" t="s">
        <v>21</v>
      </c>
      <c r="Y206">
        <v>179</v>
      </c>
      <c r="Z206">
        <v>69</v>
      </c>
      <c r="AA206">
        <v>0</v>
      </c>
      <c r="AB206">
        <v>0</v>
      </c>
    </row>
    <row r="207" spans="1:28" ht="15.95">
      <c r="A207" t="s">
        <v>460</v>
      </c>
      <c r="B207" t="s">
        <v>42</v>
      </c>
      <c r="C207" t="str">
        <f>VLOOKUP(B207, Positions!A$1:B$134, 2, FALSE)</f>
        <v>Midfielder</v>
      </c>
      <c r="D207" t="s">
        <v>79</v>
      </c>
      <c r="E207" t="s">
        <v>5663</v>
      </c>
      <c r="F207" t="s">
        <v>21</v>
      </c>
      <c r="G207" t="str">
        <f>VLOOKUP(E207, Tiers!M$1:P$134, 3, FALSE)</f>
        <v>ENG4</v>
      </c>
      <c r="H207">
        <f>VLOOKUP(G207, Tiers!B$1:C$134, 2, FALSE)</f>
        <v>5</v>
      </c>
      <c r="I207" s="21">
        <v>36208</v>
      </c>
      <c r="J207" t="str">
        <f t="shared" si="3"/>
        <v>Reece Williams-BowersAFC Wimbledon</v>
      </c>
      <c r="P207">
        <v>16</v>
      </c>
      <c r="Q207" t="s">
        <v>461</v>
      </c>
      <c r="R207" t="s">
        <v>21</v>
      </c>
      <c r="S207" t="s">
        <v>22</v>
      </c>
      <c r="T207" t="s">
        <v>21</v>
      </c>
      <c r="Y207">
        <v>166</v>
      </c>
      <c r="Z207">
        <v>59</v>
      </c>
      <c r="AA207">
        <v>0</v>
      </c>
      <c r="AB207">
        <v>0</v>
      </c>
    </row>
    <row r="208" spans="1:28" ht="15.95">
      <c r="A208" t="s">
        <v>462</v>
      </c>
      <c r="B208" t="s">
        <v>42</v>
      </c>
      <c r="C208" t="str">
        <f>VLOOKUP(B208, Positions!A$1:B$134, 2, FALSE)</f>
        <v>Midfielder</v>
      </c>
      <c r="D208" t="s">
        <v>252</v>
      </c>
      <c r="E208" t="s">
        <v>5665</v>
      </c>
      <c r="F208" t="s">
        <v>21</v>
      </c>
      <c r="G208" t="str">
        <f>VLOOKUP(E208, Tiers!M$1:P$134, 3, FALSE)</f>
        <v>ENG2</v>
      </c>
      <c r="H208">
        <f>VLOOKUP(G208, Tiers!B$1:C$134, 2, FALSE)</f>
        <v>3</v>
      </c>
      <c r="I208" s="21">
        <v>36208</v>
      </c>
      <c r="J208" t="str">
        <f t="shared" si="3"/>
        <v>Luca ColvilleHuddersfield</v>
      </c>
      <c r="P208">
        <v>16</v>
      </c>
      <c r="Q208" t="s">
        <v>52</v>
      </c>
      <c r="R208" t="s">
        <v>21</v>
      </c>
      <c r="S208" t="s">
        <v>22</v>
      </c>
      <c r="T208" t="s">
        <v>21</v>
      </c>
      <c r="Y208">
        <v>184</v>
      </c>
      <c r="Z208">
        <v>72</v>
      </c>
      <c r="AA208">
        <v>0</v>
      </c>
      <c r="AB208">
        <v>0</v>
      </c>
    </row>
    <row r="209" spans="1:28" ht="15.95">
      <c r="A209" t="s">
        <v>463</v>
      </c>
      <c r="B209" t="s">
        <v>16</v>
      </c>
      <c r="C209" t="e">
        <f>VLOOKUP(B209, Positions!A$1:B$134, 2, FALSE)</f>
        <v>#N/A</v>
      </c>
      <c r="D209" t="s">
        <v>90</v>
      </c>
      <c r="E209" t="s">
        <v>5665</v>
      </c>
      <c r="F209" t="s">
        <v>21</v>
      </c>
      <c r="G209" t="str">
        <f>VLOOKUP(E209, Tiers!M$1:P$134, 3, FALSE)</f>
        <v>ENG2</v>
      </c>
      <c r="H209">
        <f>VLOOKUP(G209, Tiers!B$1:C$134, 2, FALSE)</f>
        <v>3</v>
      </c>
      <c r="I209" s="21">
        <v>36206</v>
      </c>
      <c r="J209" t="str">
        <f t="shared" si="3"/>
        <v>George HirstSheff Wed</v>
      </c>
      <c r="P209">
        <v>16</v>
      </c>
      <c r="Q209" t="s">
        <v>40</v>
      </c>
      <c r="R209" t="s">
        <v>21</v>
      </c>
      <c r="S209" t="s">
        <v>22</v>
      </c>
      <c r="T209" t="s">
        <v>21</v>
      </c>
      <c r="Y209">
        <v>180</v>
      </c>
      <c r="Z209">
        <v>68</v>
      </c>
      <c r="AA209">
        <v>0</v>
      </c>
      <c r="AB209">
        <v>0</v>
      </c>
    </row>
    <row r="210" spans="1:28" ht="15.95">
      <c r="A210" t="s">
        <v>464</v>
      </c>
      <c r="B210" t="s">
        <v>189</v>
      </c>
      <c r="C210" t="str">
        <f>VLOOKUP(B210, Positions!A$1:B$134, 2, FALSE)</f>
        <v>Forward</v>
      </c>
      <c r="D210" t="s">
        <v>79</v>
      </c>
      <c r="E210" t="s">
        <v>5663</v>
      </c>
      <c r="F210" t="s">
        <v>21</v>
      </c>
      <c r="G210" t="str">
        <f>VLOOKUP(E210, Tiers!M$1:P$134, 3, FALSE)</f>
        <v>ENG4</v>
      </c>
      <c r="H210">
        <f>VLOOKUP(G210, Tiers!B$1:C$134, 2, FALSE)</f>
        <v>5</v>
      </c>
      <c r="I210" s="21">
        <v>36206</v>
      </c>
      <c r="J210" t="str">
        <f t="shared" si="3"/>
        <v>Antonio WalkerAFC Wimbledon</v>
      </c>
      <c r="P210">
        <v>16</v>
      </c>
      <c r="Q210" t="s">
        <v>20</v>
      </c>
      <c r="R210" t="s">
        <v>21</v>
      </c>
      <c r="S210" t="s">
        <v>22</v>
      </c>
      <c r="T210" t="s">
        <v>21</v>
      </c>
      <c r="U210" t="s">
        <v>465</v>
      </c>
      <c r="Y210">
        <v>181</v>
      </c>
      <c r="Z210">
        <v>63</v>
      </c>
      <c r="AA210">
        <v>0</v>
      </c>
      <c r="AB210">
        <v>0</v>
      </c>
    </row>
    <row r="211" spans="1:28" ht="15.95">
      <c r="A211" t="s">
        <v>466</v>
      </c>
      <c r="B211" t="s">
        <v>166</v>
      </c>
      <c r="C211" t="str">
        <f>VLOOKUP(B211, Positions!A$1:B$134, 2, FALSE)</f>
        <v>Goalkeeper</v>
      </c>
      <c r="D211" t="s">
        <v>378</v>
      </c>
      <c r="E211" t="s">
        <v>5663</v>
      </c>
      <c r="F211" t="s">
        <v>21</v>
      </c>
      <c r="G211" t="str">
        <f>VLOOKUP(E211, Tiers!M$1:P$134, 3, FALSE)</f>
        <v>ENG4</v>
      </c>
      <c r="H211">
        <f>VLOOKUP(G211, Tiers!B$1:C$134, 2, FALSE)</f>
        <v>5</v>
      </c>
      <c r="I211" s="21">
        <v>36206</v>
      </c>
      <c r="J211" t="str">
        <f t="shared" si="3"/>
        <v>Jack LittleAccrington</v>
      </c>
      <c r="P211">
        <v>16</v>
      </c>
      <c r="Q211" t="s">
        <v>107</v>
      </c>
      <c r="R211" t="s">
        <v>21</v>
      </c>
      <c r="S211" t="s">
        <v>22</v>
      </c>
      <c r="T211" t="s">
        <v>21</v>
      </c>
      <c r="Y211">
        <v>194</v>
      </c>
      <c r="Z211">
        <v>78</v>
      </c>
      <c r="AA211">
        <v>0</v>
      </c>
      <c r="AB211">
        <v>0</v>
      </c>
    </row>
    <row r="212" spans="1:28" ht="15.95">
      <c r="A212" t="s">
        <v>468</v>
      </c>
      <c r="B212" t="s">
        <v>420</v>
      </c>
      <c r="C212" t="e">
        <f>VLOOKUP(B212, Positions!A$1:B$134, 2, FALSE)</f>
        <v>#N/A</v>
      </c>
      <c r="D212" t="s">
        <v>32</v>
      </c>
      <c r="E212" t="s">
        <v>5663</v>
      </c>
      <c r="F212" t="s">
        <v>21</v>
      </c>
      <c r="G212" t="str">
        <f>VLOOKUP(E212, Tiers!M$1:P$134, 3, FALSE)</f>
        <v>ENG4</v>
      </c>
      <c r="H212">
        <f>VLOOKUP(G212, Tiers!B$1:C$134, 2, FALSE)</f>
        <v>5</v>
      </c>
      <c r="I212" s="21">
        <v>36206</v>
      </c>
      <c r="J212" t="str">
        <f t="shared" si="3"/>
        <v>Zayn HakeemMansfield</v>
      </c>
      <c r="P212">
        <v>16</v>
      </c>
      <c r="Q212" t="s">
        <v>20</v>
      </c>
      <c r="R212" t="s">
        <v>21</v>
      </c>
      <c r="S212" t="s">
        <v>22</v>
      </c>
      <c r="T212" t="s">
        <v>21</v>
      </c>
      <c r="Y212">
        <v>190</v>
      </c>
      <c r="Z212">
        <v>77</v>
      </c>
      <c r="AA212">
        <v>0</v>
      </c>
      <c r="AB212">
        <v>0</v>
      </c>
    </row>
    <row r="213" spans="1:28" ht="15.95">
      <c r="A213" t="s">
        <v>469</v>
      </c>
      <c r="B213" t="s">
        <v>42</v>
      </c>
      <c r="C213" t="str">
        <f>VLOOKUP(B213, Positions!A$1:B$134, 2, FALSE)</f>
        <v>Midfielder</v>
      </c>
      <c r="D213" t="s">
        <v>470</v>
      </c>
      <c r="E213" t="s">
        <v>5663</v>
      </c>
      <c r="F213" t="s">
        <v>21</v>
      </c>
      <c r="G213" t="str">
        <f>VLOOKUP(E213, Tiers!M$1:P$134, 3, FALSE)</f>
        <v>ENG4</v>
      </c>
      <c r="H213">
        <f>VLOOKUP(G213, Tiers!B$1:C$134, 2, FALSE)</f>
        <v>5</v>
      </c>
      <c r="I213" s="21">
        <v>36206</v>
      </c>
      <c r="J213" t="str">
        <f t="shared" si="3"/>
        <v>Fernando Bell-ToxtleCambridge</v>
      </c>
      <c r="P213">
        <v>16</v>
      </c>
      <c r="Q213" t="s">
        <v>163</v>
      </c>
      <c r="R213" t="s">
        <v>21</v>
      </c>
      <c r="S213" t="s">
        <v>22</v>
      </c>
      <c r="T213" t="s">
        <v>21</v>
      </c>
      <c r="Y213">
        <v>166</v>
      </c>
      <c r="Z213">
        <v>58</v>
      </c>
      <c r="AA213">
        <v>0</v>
      </c>
      <c r="AB213">
        <v>0</v>
      </c>
    </row>
    <row r="214" spans="1:28" ht="15.95">
      <c r="A214" t="s">
        <v>471</v>
      </c>
      <c r="B214" t="s">
        <v>72</v>
      </c>
      <c r="C214" t="str">
        <f>VLOOKUP(B214, Positions!A$1:B$134, 2, FALSE)</f>
        <v>Defender</v>
      </c>
      <c r="D214" t="s">
        <v>326</v>
      </c>
      <c r="E214" t="s">
        <v>5663</v>
      </c>
      <c r="F214" t="s">
        <v>21</v>
      </c>
      <c r="G214" t="str">
        <f>VLOOKUP(E214, Tiers!M$1:P$134, 3, FALSE)</f>
        <v>ENG4</v>
      </c>
      <c r="H214">
        <f>VLOOKUP(G214, Tiers!B$1:C$134, 2, FALSE)</f>
        <v>5</v>
      </c>
      <c r="I214" s="21">
        <v>36204</v>
      </c>
      <c r="J214" t="str">
        <f t="shared" si="3"/>
        <v>Kyle McDowellPortsmouth</v>
      </c>
      <c r="P214">
        <v>16</v>
      </c>
      <c r="Q214" t="s">
        <v>20</v>
      </c>
      <c r="R214" t="s">
        <v>21</v>
      </c>
      <c r="S214" t="s">
        <v>22</v>
      </c>
      <c r="T214" t="s">
        <v>21</v>
      </c>
      <c r="Y214">
        <v>175</v>
      </c>
      <c r="Z214">
        <v>67</v>
      </c>
      <c r="AA214">
        <v>0</v>
      </c>
      <c r="AB214">
        <v>0</v>
      </c>
    </row>
    <row r="215" spans="1:28" ht="15.95">
      <c r="A215" t="s">
        <v>472</v>
      </c>
      <c r="B215" t="s">
        <v>31</v>
      </c>
      <c r="C215" t="str">
        <f>VLOOKUP(B215, Positions!A$1:B$134, 2, FALSE)</f>
        <v>Defender</v>
      </c>
      <c r="D215" t="s">
        <v>136</v>
      </c>
      <c r="E215" t="s">
        <v>5665</v>
      </c>
      <c r="F215" t="s">
        <v>21</v>
      </c>
      <c r="G215" t="str">
        <f>VLOOKUP(E215, Tiers!M$1:P$134, 3, FALSE)</f>
        <v>ENG2</v>
      </c>
      <c r="H215">
        <f>VLOOKUP(G215, Tiers!B$1:C$134, 2, FALSE)</f>
        <v>3</v>
      </c>
      <c r="I215" s="21">
        <v>36203</v>
      </c>
      <c r="J215" t="str">
        <f t="shared" si="3"/>
        <v>Liam HegartyMiddlesbrough</v>
      </c>
      <c r="P215">
        <v>16</v>
      </c>
      <c r="Q215" t="s">
        <v>20</v>
      </c>
      <c r="R215" t="s">
        <v>21</v>
      </c>
      <c r="S215" t="s">
        <v>22</v>
      </c>
      <c r="T215" t="s">
        <v>21</v>
      </c>
      <c r="Y215">
        <v>184</v>
      </c>
      <c r="Z215">
        <v>71</v>
      </c>
      <c r="AA215">
        <v>0</v>
      </c>
      <c r="AB215">
        <v>0</v>
      </c>
    </row>
    <row r="216" spans="1:28" ht="15.95">
      <c r="A216" t="s">
        <v>473</v>
      </c>
      <c r="B216" t="s">
        <v>166</v>
      </c>
      <c r="C216" t="str">
        <f>VLOOKUP(B216, Positions!A$1:B$134, 2, FALSE)</f>
        <v>Goalkeeper</v>
      </c>
      <c r="D216" t="s">
        <v>32</v>
      </c>
      <c r="E216" t="s">
        <v>5663</v>
      </c>
      <c r="F216" t="s">
        <v>21</v>
      </c>
      <c r="G216" t="str">
        <f>VLOOKUP(E216, Tiers!M$1:P$134, 3, FALSE)</f>
        <v>ENG4</v>
      </c>
      <c r="H216">
        <f>VLOOKUP(G216, Tiers!B$1:C$134, 2, FALSE)</f>
        <v>5</v>
      </c>
      <c r="I216" s="21">
        <v>36202</v>
      </c>
      <c r="J216" t="str">
        <f t="shared" si="3"/>
        <v>Sam WilsonMansfield</v>
      </c>
      <c r="P216">
        <v>16</v>
      </c>
      <c r="Q216" t="s">
        <v>20</v>
      </c>
      <c r="R216" t="s">
        <v>21</v>
      </c>
      <c r="S216" t="s">
        <v>22</v>
      </c>
      <c r="T216" t="s">
        <v>21</v>
      </c>
      <c r="Y216">
        <v>182</v>
      </c>
      <c r="Z216">
        <v>63</v>
      </c>
      <c r="AA216">
        <v>0</v>
      </c>
      <c r="AB216">
        <v>0</v>
      </c>
    </row>
    <row r="217" spans="1:28" ht="15.95">
      <c r="A217" t="s">
        <v>474</v>
      </c>
      <c r="B217" t="s">
        <v>42</v>
      </c>
      <c r="C217" t="str">
        <f>VLOOKUP(B217, Positions!A$1:B$134, 2, FALSE)</f>
        <v>Midfielder</v>
      </c>
      <c r="D217" t="s">
        <v>61</v>
      </c>
      <c r="E217" t="s">
        <v>62</v>
      </c>
      <c r="F217" t="s">
        <v>21</v>
      </c>
      <c r="G217" t="str">
        <f>VLOOKUP(E217, Tiers!M$1:P$134, 3, FALSE)</f>
        <v>ENG1</v>
      </c>
      <c r="H217">
        <f>VLOOKUP(G217, Tiers!B$1:C$134, 2, FALSE)</f>
        <v>1</v>
      </c>
      <c r="I217" s="21">
        <v>36202</v>
      </c>
      <c r="J217" t="str">
        <f t="shared" si="3"/>
        <v>Charlie GilmourArsenal</v>
      </c>
      <c r="P217">
        <v>16</v>
      </c>
      <c r="Q217" t="s">
        <v>20</v>
      </c>
      <c r="R217" t="s">
        <v>21</v>
      </c>
      <c r="S217" t="s">
        <v>22</v>
      </c>
      <c r="T217" t="s">
        <v>21</v>
      </c>
      <c r="U217" t="s">
        <v>421</v>
      </c>
      <c r="Y217">
        <v>168</v>
      </c>
      <c r="Z217">
        <v>61</v>
      </c>
      <c r="AA217">
        <v>0</v>
      </c>
      <c r="AB217">
        <v>0</v>
      </c>
    </row>
    <row r="218" spans="1:28" ht="15.95">
      <c r="A218" t="s">
        <v>475</v>
      </c>
      <c r="B218" t="s">
        <v>42</v>
      </c>
      <c r="C218" t="str">
        <f>VLOOKUP(B218, Positions!A$1:B$134, 2, FALSE)</f>
        <v>Midfielder</v>
      </c>
      <c r="D218" t="s">
        <v>326</v>
      </c>
      <c r="E218" t="s">
        <v>5663</v>
      </c>
      <c r="F218" t="s">
        <v>21</v>
      </c>
      <c r="G218" t="str">
        <f>VLOOKUP(E218, Tiers!M$1:P$134, 3, FALSE)</f>
        <v>ENG4</v>
      </c>
      <c r="H218">
        <f>VLOOKUP(G218, Tiers!B$1:C$134, 2, FALSE)</f>
        <v>5</v>
      </c>
      <c r="I218" s="21">
        <v>36201</v>
      </c>
      <c r="J218" t="str">
        <f t="shared" si="3"/>
        <v>Jez BedfordPortsmouth</v>
      </c>
      <c r="P218">
        <v>16</v>
      </c>
      <c r="Q218" t="s">
        <v>20</v>
      </c>
      <c r="R218" t="s">
        <v>21</v>
      </c>
      <c r="S218" t="s">
        <v>22</v>
      </c>
      <c r="T218" t="s">
        <v>21</v>
      </c>
      <c r="Y218">
        <v>178</v>
      </c>
      <c r="Z218">
        <v>66</v>
      </c>
      <c r="AA218">
        <v>0</v>
      </c>
      <c r="AB218">
        <v>0</v>
      </c>
    </row>
    <row r="219" spans="1:28" ht="15.95">
      <c r="A219" t="s">
        <v>476</v>
      </c>
      <c r="B219" t="s">
        <v>72</v>
      </c>
      <c r="C219" t="str">
        <f>VLOOKUP(B219, Positions!A$1:B$134, 2, FALSE)</f>
        <v>Defender</v>
      </c>
      <c r="D219" t="s">
        <v>43</v>
      </c>
      <c r="E219" t="s">
        <v>5664</v>
      </c>
      <c r="F219" t="s">
        <v>21</v>
      </c>
      <c r="G219" t="str">
        <f>VLOOKUP(E219, Tiers!M$1:P$134, 3, FALSE)</f>
        <v>ENG3</v>
      </c>
      <c r="H219">
        <f>VLOOKUP(G219, Tiers!B$1:C$134, 2, FALSE)</f>
        <v>4</v>
      </c>
      <c r="I219" s="21">
        <v>36200</v>
      </c>
      <c r="J219" t="str">
        <f t="shared" si="3"/>
        <v>Tom CliffordSouthend</v>
      </c>
      <c r="P219">
        <v>16</v>
      </c>
      <c r="Q219" t="s">
        <v>20</v>
      </c>
      <c r="R219" t="s">
        <v>21</v>
      </c>
      <c r="S219" t="s">
        <v>22</v>
      </c>
      <c r="T219" t="s">
        <v>21</v>
      </c>
      <c r="Y219">
        <v>163</v>
      </c>
      <c r="Z219">
        <v>56</v>
      </c>
      <c r="AA219">
        <v>0</v>
      </c>
      <c r="AB219">
        <v>0</v>
      </c>
    </row>
    <row r="220" spans="1:28" ht="15.95">
      <c r="A220" t="s">
        <v>478</v>
      </c>
      <c r="B220" t="s">
        <v>55</v>
      </c>
      <c r="C220" t="str">
        <f>VLOOKUP(B220, Positions!A$1:B$134, 2, FALSE)</f>
        <v>Forward</v>
      </c>
      <c r="D220" t="s">
        <v>142</v>
      </c>
      <c r="E220" t="s">
        <v>5663</v>
      </c>
      <c r="F220" t="s">
        <v>21</v>
      </c>
      <c r="G220" t="str">
        <f>VLOOKUP(E220, Tiers!M$1:P$134, 3, FALSE)</f>
        <v>ENG4</v>
      </c>
      <c r="H220">
        <f>VLOOKUP(G220, Tiers!B$1:C$134, 2, FALSE)</f>
        <v>5</v>
      </c>
      <c r="I220" s="21">
        <v>36200</v>
      </c>
      <c r="J220" t="str">
        <f t="shared" si="3"/>
        <v>Alex FletcherPlymouth</v>
      </c>
      <c r="P220">
        <v>16</v>
      </c>
      <c r="Q220" t="s">
        <v>364</v>
      </c>
      <c r="R220" t="s">
        <v>21</v>
      </c>
      <c r="S220" t="s">
        <v>22</v>
      </c>
      <c r="T220" t="s">
        <v>21</v>
      </c>
      <c r="Y220">
        <v>168</v>
      </c>
      <c r="Z220">
        <v>61</v>
      </c>
      <c r="AA220">
        <v>0</v>
      </c>
      <c r="AB220">
        <v>0</v>
      </c>
    </row>
    <row r="221" spans="1:28" ht="15.95">
      <c r="A221" t="s">
        <v>479</v>
      </c>
      <c r="B221" t="s">
        <v>480</v>
      </c>
      <c r="C221" t="str">
        <f>VLOOKUP(B221, Positions!A$1:B$134, 2, FALSE)</f>
        <v>Defender</v>
      </c>
      <c r="D221" t="s">
        <v>221</v>
      </c>
      <c r="E221" t="s">
        <v>5664</v>
      </c>
      <c r="F221" t="s">
        <v>21</v>
      </c>
      <c r="G221" t="str">
        <f>VLOOKUP(E221, Tiers!M$1:P$134, 3, FALSE)</f>
        <v>ENG3</v>
      </c>
      <c r="H221">
        <f>VLOOKUP(G221, Tiers!B$1:C$134, 2, FALSE)</f>
        <v>4</v>
      </c>
      <c r="I221" s="21">
        <v>36200</v>
      </c>
      <c r="J221" t="str">
        <f t="shared" si="3"/>
        <v>Ashley MaddocksWalsall</v>
      </c>
      <c r="P221">
        <v>16</v>
      </c>
      <c r="Q221" t="s">
        <v>20</v>
      </c>
      <c r="R221" t="s">
        <v>21</v>
      </c>
      <c r="S221" t="s">
        <v>22</v>
      </c>
      <c r="T221" t="s">
        <v>21</v>
      </c>
      <c r="Y221">
        <v>177</v>
      </c>
      <c r="Z221">
        <v>68</v>
      </c>
      <c r="AA221">
        <v>0</v>
      </c>
      <c r="AB221">
        <v>0</v>
      </c>
    </row>
    <row r="222" spans="1:28" ht="15.95">
      <c r="A222" t="s">
        <v>481</v>
      </c>
      <c r="B222" t="s">
        <v>42</v>
      </c>
      <c r="C222" t="str">
        <f>VLOOKUP(B222, Positions!A$1:B$134, 2, FALSE)</f>
        <v>Midfielder</v>
      </c>
      <c r="D222" t="s">
        <v>98</v>
      </c>
      <c r="E222" t="s">
        <v>5665</v>
      </c>
      <c r="F222" t="s">
        <v>21</v>
      </c>
      <c r="G222" t="str">
        <f>VLOOKUP(E222, Tiers!M$1:P$134, 3, FALSE)</f>
        <v>ENG2</v>
      </c>
      <c r="H222">
        <f>VLOOKUP(G222, Tiers!B$1:C$134, 2, FALSE)</f>
        <v>3</v>
      </c>
      <c r="I222" s="21">
        <v>36200</v>
      </c>
      <c r="J222" t="str">
        <f t="shared" si="3"/>
        <v>Michael KlassQ.P.R.</v>
      </c>
      <c r="P222">
        <v>16</v>
      </c>
      <c r="Q222" t="s">
        <v>20</v>
      </c>
      <c r="R222" t="s">
        <v>21</v>
      </c>
      <c r="S222" t="s">
        <v>22</v>
      </c>
      <c r="T222" t="s">
        <v>21</v>
      </c>
      <c r="Y222">
        <v>181</v>
      </c>
      <c r="Z222">
        <v>70</v>
      </c>
      <c r="AA222">
        <v>0</v>
      </c>
      <c r="AB222">
        <v>0</v>
      </c>
    </row>
    <row r="223" spans="1:28" ht="15.95">
      <c r="A223" t="s">
        <v>482</v>
      </c>
      <c r="B223" t="s">
        <v>42</v>
      </c>
      <c r="C223" t="str">
        <f>VLOOKUP(B223, Positions!A$1:B$134, 2, FALSE)</f>
        <v>Midfielder</v>
      </c>
      <c r="D223" t="s">
        <v>141</v>
      </c>
      <c r="E223" t="s">
        <v>62</v>
      </c>
      <c r="F223" t="s">
        <v>21</v>
      </c>
      <c r="G223" t="str">
        <f>VLOOKUP(E223, Tiers!M$1:P$134, 3, FALSE)</f>
        <v>ENG1</v>
      </c>
      <c r="H223">
        <f>VLOOKUP(G223, Tiers!B$1:C$134, 2, FALSE)</f>
        <v>1</v>
      </c>
      <c r="I223" s="21">
        <v>36199</v>
      </c>
      <c r="J223" t="str">
        <f t="shared" si="3"/>
        <v>Callum SlatterySouthampton</v>
      </c>
      <c r="P223">
        <v>16</v>
      </c>
      <c r="Q223" t="s">
        <v>20</v>
      </c>
      <c r="R223" t="s">
        <v>21</v>
      </c>
      <c r="S223" t="s">
        <v>22</v>
      </c>
      <c r="T223" t="s">
        <v>21</v>
      </c>
      <c r="Y223">
        <v>189</v>
      </c>
      <c r="Z223">
        <v>76</v>
      </c>
      <c r="AA223">
        <v>0</v>
      </c>
      <c r="AB223">
        <v>0</v>
      </c>
    </row>
    <row r="224" spans="1:28" ht="15.95">
      <c r="A224" t="s">
        <v>483</v>
      </c>
      <c r="B224" t="s">
        <v>81</v>
      </c>
      <c r="C224" t="str">
        <f>VLOOKUP(B224, Positions!A$1:B$134, 2, FALSE)</f>
        <v>Defender</v>
      </c>
      <c r="D224" t="s">
        <v>329</v>
      </c>
      <c r="E224" t="s">
        <v>62</v>
      </c>
      <c r="F224" t="s">
        <v>21</v>
      </c>
      <c r="G224" t="str">
        <f>VLOOKUP(E224, Tiers!M$1:P$134, 3, FALSE)</f>
        <v>ENG1</v>
      </c>
      <c r="H224">
        <f>VLOOKUP(G224, Tiers!B$1:C$134, 2, FALSE)</f>
        <v>1</v>
      </c>
      <c r="I224" s="21">
        <v>36199</v>
      </c>
      <c r="J224" t="str">
        <f t="shared" si="3"/>
        <v>Morgan FeeneyEverton</v>
      </c>
      <c r="P224">
        <v>16</v>
      </c>
      <c r="Q224" t="s">
        <v>484</v>
      </c>
      <c r="R224" t="s">
        <v>21</v>
      </c>
      <c r="S224" t="s">
        <v>22</v>
      </c>
      <c r="T224" t="s">
        <v>21</v>
      </c>
      <c r="Y224">
        <v>180</v>
      </c>
      <c r="Z224">
        <v>69</v>
      </c>
      <c r="AA224">
        <v>0</v>
      </c>
      <c r="AB224">
        <v>0</v>
      </c>
    </row>
    <row r="225" spans="1:28" ht="15.95">
      <c r="A225" t="s">
        <v>485</v>
      </c>
      <c r="B225" t="s">
        <v>31</v>
      </c>
      <c r="C225" t="str">
        <f>VLOOKUP(B225, Positions!A$1:B$134, 2, FALSE)</f>
        <v>Defender</v>
      </c>
      <c r="D225" t="s">
        <v>107</v>
      </c>
      <c r="E225" t="s">
        <v>5665</v>
      </c>
      <c r="F225" t="s">
        <v>21</v>
      </c>
      <c r="G225" t="str">
        <f>VLOOKUP(E225, Tiers!M$1:P$134, 3, FALSE)</f>
        <v>ENG2</v>
      </c>
      <c r="H225">
        <f>VLOOKUP(G225, Tiers!B$1:C$134, 2, FALSE)</f>
        <v>3</v>
      </c>
      <c r="I225" s="21">
        <v>36198</v>
      </c>
      <c r="J225" t="str">
        <f t="shared" si="3"/>
        <v>Olatunde BayodeBurnley</v>
      </c>
      <c r="P225">
        <v>16</v>
      </c>
      <c r="Q225" t="s">
        <v>20</v>
      </c>
      <c r="R225" t="s">
        <v>21</v>
      </c>
      <c r="S225" t="s">
        <v>22</v>
      </c>
      <c r="T225" t="s">
        <v>21</v>
      </c>
      <c r="Y225">
        <v>178</v>
      </c>
      <c r="Z225">
        <v>65</v>
      </c>
      <c r="AA225">
        <v>0</v>
      </c>
      <c r="AB225">
        <v>0</v>
      </c>
    </row>
    <row r="226" spans="1:28" ht="15.95">
      <c r="A226" t="s">
        <v>486</v>
      </c>
      <c r="B226" t="s">
        <v>72</v>
      </c>
      <c r="C226" t="str">
        <f>VLOOKUP(B226, Positions!A$1:B$134, 2, FALSE)</f>
        <v>Defender</v>
      </c>
      <c r="D226" t="s">
        <v>52</v>
      </c>
      <c r="E226" t="s">
        <v>5663</v>
      </c>
      <c r="F226" t="s">
        <v>21</v>
      </c>
      <c r="G226" t="str">
        <f>VLOOKUP(E226, Tiers!M$1:P$134, 3, FALSE)</f>
        <v>ENG4</v>
      </c>
      <c r="H226">
        <f>VLOOKUP(G226, Tiers!B$1:C$134, 2, FALSE)</f>
        <v>5</v>
      </c>
      <c r="I226" s="21">
        <v>36197</v>
      </c>
      <c r="J226" t="str">
        <f t="shared" si="3"/>
        <v>Kyle TranterYork</v>
      </c>
      <c r="P226">
        <v>16</v>
      </c>
      <c r="Q226" t="s">
        <v>20</v>
      </c>
      <c r="R226" t="s">
        <v>21</v>
      </c>
      <c r="S226" t="s">
        <v>22</v>
      </c>
      <c r="T226" t="s">
        <v>21</v>
      </c>
      <c r="Y226">
        <v>175</v>
      </c>
      <c r="Z226">
        <v>65</v>
      </c>
      <c r="AA226">
        <v>0</v>
      </c>
      <c r="AB226">
        <v>0</v>
      </c>
    </row>
    <row r="227" spans="1:28" ht="15.95">
      <c r="A227" t="s">
        <v>487</v>
      </c>
      <c r="B227" t="s">
        <v>16</v>
      </c>
      <c r="C227" t="e">
        <f>VLOOKUP(B227, Positions!A$1:B$134, 2, FALSE)</f>
        <v>#N/A</v>
      </c>
      <c r="D227" t="s">
        <v>141</v>
      </c>
      <c r="E227" t="s">
        <v>62</v>
      </c>
      <c r="F227" t="s">
        <v>21</v>
      </c>
      <c r="G227" t="str">
        <f>VLOOKUP(E227, Tiers!M$1:P$134, 3, FALSE)</f>
        <v>ENG1</v>
      </c>
      <c r="H227">
        <f>VLOOKUP(G227, Tiers!B$1:C$134, 2, FALSE)</f>
        <v>1</v>
      </c>
      <c r="I227" s="21">
        <v>36196</v>
      </c>
      <c r="J227" t="str">
        <f t="shared" si="3"/>
        <v>Dan N'LunduluSouthampton</v>
      </c>
      <c r="P227">
        <v>16</v>
      </c>
      <c r="Q227" t="s">
        <v>20</v>
      </c>
      <c r="R227" t="s">
        <v>21</v>
      </c>
      <c r="S227" t="s">
        <v>22</v>
      </c>
      <c r="T227" t="s">
        <v>21</v>
      </c>
      <c r="U227" t="s">
        <v>488</v>
      </c>
      <c r="Y227">
        <v>192</v>
      </c>
      <c r="Z227">
        <v>70</v>
      </c>
      <c r="AA227">
        <v>0</v>
      </c>
      <c r="AB227">
        <v>0</v>
      </c>
    </row>
    <row r="228" spans="1:28" ht="15.95">
      <c r="A228" t="s">
        <v>489</v>
      </c>
      <c r="B228" t="s">
        <v>81</v>
      </c>
      <c r="C228" t="str">
        <f>VLOOKUP(B228, Positions!A$1:B$134, 2, FALSE)</f>
        <v>Defender</v>
      </c>
      <c r="D228" t="s">
        <v>490</v>
      </c>
      <c r="E228" t="s">
        <v>62</v>
      </c>
      <c r="F228" t="s">
        <v>21</v>
      </c>
      <c r="G228" t="str">
        <f>VLOOKUP(E228, Tiers!M$1:P$134, 3, FALSE)</f>
        <v>ENG1</v>
      </c>
      <c r="H228">
        <f>VLOOKUP(G228, Tiers!B$1:C$134, 2, FALSE)</f>
        <v>1</v>
      </c>
      <c r="I228" s="21">
        <v>36196</v>
      </c>
      <c r="J228" t="str">
        <f t="shared" si="3"/>
        <v>Ash KigbuMan City</v>
      </c>
      <c r="P228">
        <v>16</v>
      </c>
      <c r="Q228" t="s">
        <v>20</v>
      </c>
      <c r="R228" t="s">
        <v>21</v>
      </c>
      <c r="S228" t="s">
        <v>22</v>
      </c>
      <c r="T228" t="s">
        <v>21</v>
      </c>
      <c r="U228" t="s">
        <v>491</v>
      </c>
      <c r="Y228">
        <v>177</v>
      </c>
      <c r="Z228">
        <v>65</v>
      </c>
      <c r="AA228">
        <v>0</v>
      </c>
      <c r="AB228">
        <v>0</v>
      </c>
    </row>
    <row r="229" spans="1:28" ht="15.95">
      <c r="A229" t="s">
        <v>492</v>
      </c>
      <c r="B229" t="s">
        <v>16</v>
      </c>
      <c r="C229" t="e">
        <f>VLOOKUP(B229, Positions!A$1:B$134, 2, FALSE)</f>
        <v>#N/A</v>
      </c>
      <c r="D229" t="s">
        <v>397</v>
      </c>
      <c r="E229" t="s">
        <v>5665</v>
      </c>
      <c r="F229" t="s">
        <v>21</v>
      </c>
      <c r="G229" t="str">
        <f>VLOOKUP(E229, Tiers!M$1:P$134, 3, FALSE)</f>
        <v>ENG2</v>
      </c>
      <c r="H229">
        <f>VLOOKUP(G229, Tiers!B$1:C$134, 2, FALSE)</f>
        <v>3</v>
      </c>
      <c r="I229" s="21">
        <v>36195</v>
      </c>
      <c r="J229" t="str">
        <f t="shared" si="3"/>
        <v>Tom BarryPreston</v>
      </c>
      <c r="P229">
        <v>16</v>
      </c>
      <c r="Q229" t="s">
        <v>20</v>
      </c>
      <c r="R229" t="s">
        <v>21</v>
      </c>
      <c r="S229" t="s">
        <v>22</v>
      </c>
      <c r="T229" t="s">
        <v>21</v>
      </c>
      <c r="Y229">
        <v>176</v>
      </c>
      <c r="Z229">
        <v>66</v>
      </c>
      <c r="AA229">
        <v>0</v>
      </c>
      <c r="AB229">
        <v>0</v>
      </c>
    </row>
    <row r="230" spans="1:28" ht="15.95">
      <c r="A230" t="s">
        <v>493</v>
      </c>
      <c r="B230" t="s">
        <v>494</v>
      </c>
      <c r="C230" t="str">
        <f>VLOOKUP(B230, Positions!A$1:B$134, 2, FALSE)</f>
        <v>Defender</v>
      </c>
      <c r="D230" t="s">
        <v>134</v>
      </c>
      <c r="E230" t="s">
        <v>5664</v>
      </c>
      <c r="F230" t="s">
        <v>21</v>
      </c>
      <c r="G230" t="str">
        <f>VLOOKUP(E230, Tiers!M$1:P$134, 3, FALSE)</f>
        <v>ENG3</v>
      </c>
      <c r="H230">
        <f>VLOOKUP(G230, Tiers!B$1:C$134, 2, FALSE)</f>
        <v>4</v>
      </c>
      <c r="I230" s="21">
        <v>36195</v>
      </c>
      <c r="J230" t="str">
        <f t="shared" si="3"/>
        <v>William DuprayScunthorpe</v>
      </c>
      <c r="P230">
        <v>16</v>
      </c>
      <c r="Q230" t="s">
        <v>20</v>
      </c>
      <c r="R230" t="s">
        <v>21</v>
      </c>
      <c r="S230" t="s">
        <v>22</v>
      </c>
      <c r="T230" t="s">
        <v>21</v>
      </c>
      <c r="Y230">
        <v>186</v>
      </c>
      <c r="Z230">
        <v>74</v>
      </c>
      <c r="AA230">
        <v>0</v>
      </c>
      <c r="AB230">
        <v>0</v>
      </c>
    </row>
    <row r="231" spans="1:28" ht="15.95">
      <c r="A231" t="s">
        <v>495</v>
      </c>
      <c r="B231" t="s">
        <v>78</v>
      </c>
      <c r="C231" t="str">
        <f>VLOOKUP(B231, Positions!A$1:B$134, 2, FALSE)</f>
        <v>Midfielder</v>
      </c>
      <c r="D231" t="s">
        <v>496</v>
      </c>
      <c r="E231" t="s">
        <v>5664</v>
      </c>
      <c r="F231" t="s">
        <v>21</v>
      </c>
      <c r="G231" t="str">
        <f>VLOOKUP(E231, Tiers!M$1:P$134, 3, FALSE)</f>
        <v>ENG3</v>
      </c>
      <c r="H231">
        <f>VLOOKUP(G231, Tiers!B$1:C$134, 2, FALSE)</f>
        <v>4</v>
      </c>
      <c r="I231" s="21">
        <v>36195</v>
      </c>
      <c r="J231" t="str">
        <f t="shared" si="3"/>
        <v>Ellis HudsonBradford City</v>
      </c>
      <c r="P231">
        <v>16</v>
      </c>
      <c r="Q231" t="s">
        <v>20</v>
      </c>
      <c r="R231" t="s">
        <v>21</v>
      </c>
      <c r="S231" t="s">
        <v>22</v>
      </c>
      <c r="T231" t="s">
        <v>21</v>
      </c>
      <c r="Y231">
        <v>179</v>
      </c>
      <c r="Z231">
        <v>70</v>
      </c>
      <c r="AA231">
        <v>0</v>
      </c>
      <c r="AB231">
        <v>0</v>
      </c>
    </row>
    <row r="232" spans="1:28" ht="15.95">
      <c r="A232" t="s">
        <v>497</v>
      </c>
      <c r="B232" t="s">
        <v>72</v>
      </c>
      <c r="C232" t="str">
        <f>VLOOKUP(B232, Positions!A$1:B$134, 2, FALSE)</f>
        <v>Defender</v>
      </c>
      <c r="D232" t="s">
        <v>470</v>
      </c>
      <c r="E232" t="s">
        <v>5663</v>
      </c>
      <c r="F232" t="s">
        <v>21</v>
      </c>
      <c r="G232" t="str">
        <f>VLOOKUP(E232, Tiers!M$1:P$134, 3, FALSE)</f>
        <v>ENG4</v>
      </c>
      <c r="H232">
        <f>VLOOKUP(G232, Tiers!B$1:C$134, 2, FALSE)</f>
        <v>5</v>
      </c>
      <c r="I232" s="21">
        <v>36194</v>
      </c>
      <c r="J232" t="str">
        <f t="shared" si="3"/>
        <v>Joshua EmminsCambridge</v>
      </c>
      <c r="P232">
        <v>16</v>
      </c>
      <c r="Q232" t="s">
        <v>498</v>
      </c>
      <c r="R232" t="s">
        <v>21</v>
      </c>
      <c r="S232" t="s">
        <v>22</v>
      </c>
      <c r="T232" t="s">
        <v>21</v>
      </c>
      <c r="Y232">
        <v>171</v>
      </c>
      <c r="Z232">
        <v>63</v>
      </c>
      <c r="AA232">
        <v>0</v>
      </c>
      <c r="AB232">
        <v>0</v>
      </c>
    </row>
    <row r="233" spans="1:28" ht="15.95">
      <c r="A233" t="s">
        <v>499</v>
      </c>
      <c r="B233" t="s">
        <v>42</v>
      </c>
      <c r="C233" t="str">
        <f>VLOOKUP(B233, Positions!A$1:B$134, 2, FALSE)</f>
        <v>Midfielder</v>
      </c>
      <c r="D233" t="s">
        <v>86</v>
      </c>
      <c r="E233" t="s">
        <v>5664</v>
      </c>
      <c r="F233" t="s">
        <v>21</v>
      </c>
      <c r="G233" t="str">
        <f>VLOOKUP(E233, Tiers!M$1:P$134, 3, FALSE)</f>
        <v>ENG3</v>
      </c>
      <c r="H233">
        <f>VLOOKUP(G233, Tiers!B$1:C$134, 2, FALSE)</f>
        <v>4</v>
      </c>
      <c r="I233" s="21">
        <v>36191</v>
      </c>
      <c r="J233" t="str">
        <f t="shared" si="3"/>
        <v>Will ChristopherSwindon</v>
      </c>
      <c r="P233">
        <v>16</v>
      </c>
      <c r="Q233" t="s">
        <v>20</v>
      </c>
      <c r="R233" t="s">
        <v>21</v>
      </c>
      <c r="S233" t="s">
        <v>22</v>
      </c>
      <c r="T233" t="s">
        <v>21</v>
      </c>
      <c r="Y233">
        <v>173</v>
      </c>
      <c r="Z233">
        <v>64</v>
      </c>
      <c r="AA233">
        <v>0</v>
      </c>
      <c r="AB233">
        <v>0</v>
      </c>
    </row>
    <row r="234" spans="1:28" ht="15.95">
      <c r="A234" t="s">
        <v>500</v>
      </c>
      <c r="B234" t="s">
        <v>16</v>
      </c>
      <c r="C234" t="e">
        <f>VLOOKUP(B234, Positions!A$1:B$134, 2, FALSE)</f>
        <v>#N/A</v>
      </c>
      <c r="D234" t="s">
        <v>284</v>
      </c>
      <c r="E234" t="s">
        <v>5665</v>
      </c>
      <c r="F234" t="s">
        <v>21</v>
      </c>
      <c r="G234" t="str">
        <f>VLOOKUP(E234, Tiers!M$1:P$134, 3, FALSE)</f>
        <v>ENG2</v>
      </c>
      <c r="H234">
        <f>VLOOKUP(G234, Tiers!B$1:C$134, 2, FALSE)</f>
        <v>3</v>
      </c>
      <c r="I234" s="21">
        <v>36191</v>
      </c>
      <c r="J234" t="str">
        <f t="shared" si="3"/>
        <v>Cameron EbbuttBirmingham</v>
      </c>
      <c r="P234">
        <v>16</v>
      </c>
      <c r="Q234" t="s">
        <v>20</v>
      </c>
      <c r="R234" t="s">
        <v>21</v>
      </c>
      <c r="S234" t="s">
        <v>22</v>
      </c>
      <c r="T234" t="s">
        <v>21</v>
      </c>
      <c r="Y234">
        <v>182</v>
      </c>
      <c r="Z234">
        <v>70</v>
      </c>
      <c r="AA234">
        <v>0</v>
      </c>
      <c r="AB234">
        <v>0</v>
      </c>
    </row>
    <row r="235" spans="1:28" ht="15.95">
      <c r="A235" t="s">
        <v>501</v>
      </c>
      <c r="B235" t="s">
        <v>16</v>
      </c>
      <c r="C235" t="e">
        <f>VLOOKUP(B235, Positions!A$1:B$134, 2, FALSE)</f>
        <v>#N/A</v>
      </c>
      <c r="D235" t="s">
        <v>217</v>
      </c>
      <c r="E235" t="s">
        <v>5664</v>
      </c>
      <c r="F235" t="s">
        <v>21</v>
      </c>
      <c r="G235" t="str">
        <f>VLOOKUP(E235, Tiers!M$1:P$134, 3, FALSE)</f>
        <v>ENG3</v>
      </c>
      <c r="H235">
        <f>VLOOKUP(G235, Tiers!B$1:C$134, 2, FALSE)</f>
        <v>4</v>
      </c>
      <c r="I235" s="21">
        <v>36191</v>
      </c>
      <c r="J235" t="str">
        <f t="shared" si="3"/>
        <v>Sam LawfordGillingham</v>
      </c>
      <c r="P235">
        <v>16</v>
      </c>
      <c r="Q235" t="s">
        <v>20</v>
      </c>
      <c r="R235" t="s">
        <v>21</v>
      </c>
      <c r="S235" t="s">
        <v>22</v>
      </c>
      <c r="T235" t="s">
        <v>21</v>
      </c>
      <c r="Y235">
        <v>174</v>
      </c>
      <c r="Z235">
        <v>63</v>
      </c>
      <c r="AA235">
        <v>0</v>
      </c>
      <c r="AB235">
        <v>0</v>
      </c>
    </row>
    <row r="236" spans="1:28" ht="15.95">
      <c r="A236" t="s">
        <v>502</v>
      </c>
      <c r="B236" t="s">
        <v>115</v>
      </c>
      <c r="C236" t="e">
        <f>VLOOKUP(B236, Positions!A$1:B$134, 2, FALSE)</f>
        <v>#N/A</v>
      </c>
      <c r="D236" t="s">
        <v>136</v>
      </c>
      <c r="E236" t="s">
        <v>5665</v>
      </c>
      <c r="F236" t="s">
        <v>21</v>
      </c>
      <c r="G236" t="str">
        <f>VLOOKUP(E236, Tiers!M$1:P$134, 3, FALSE)</f>
        <v>ENG2</v>
      </c>
      <c r="H236">
        <f>VLOOKUP(G236, Tiers!B$1:C$134, 2, FALSE)</f>
        <v>3</v>
      </c>
      <c r="I236" s="21">
        <v>36190</v>
      </c>
      <c r="J236" t="str">
        <f t="shared" si="3"/>
        <v>Jay WilsonMiddlesbrough</v>
      </c>
      <c r="P236">
        <v>16</v>
      </c>
      <c r="Q236" t="s">
        <v>20</v>
      </c>
      <c r="R236" t="s">
        <v>21</v>
      </c>
      <c r="S236" t="s">
        <v>22</v>
      </c>
      <c r="T236" t="s">
        <v>21</v>
      </c>
      <c r="Y236">
        <v>181</v>
      </c>
      <c r="Z236">
        <v>70</v>
      </c>
      <c r="AA236">
        <v>0</v>
      </c>
      <c r="AB236">
        <v>0</v>
      </c>
    </row>
    <row r="237" spans="1:28" ht="15.95">
      <c r="A237" t="s">
        <v>503</v>
      </c>
      <c r="B237" t="s">
        <v>131</v>
      </c>
      <c r="C237" t="str">
        <f>VLOOKUP(B237, Positions!A$1:B$134, 2, FALSE)</f>
        <v>Forward</v>
      </c>
      <c r="D237" t="s">
        <v>221</v>
      </c>
      <c r="E237" t="s">
        <v>5664</v>
      </c>
      <c r="F237" t="s">
        <v>21</v>
      </c>
      <c r="G237" t="str">
        <f>VLOOKUP(E237, Tiers!M$1:P$134, 3, FALSE)</f>
        <v>ENG3</v>
      </c>
      <c r="H237">
        <f>VLOOKUP(G237, Tiers!B$1:C$134, 2, FALSE)</f>
        <v>4</v>
      </c>
      <c r="I237" s="21">
        <v>36190</v>
      </c>
      <c r="J237" t="str">
        <f t="shared" si="3"/>
        <v>Tobias Hayles-DochertyWalsall</v>
      </c>
      <c r="P237">
        <v>16</v>
      </c>
      <c r="Q237" t="s">
        <v>20</v>
      </c>
      <c r="R237" t="s">
        <v>21</v>
      </c>
      <c r="S237" t="s">
        <v>22</v>
      </c>
      <c r="T237" t="s">
        <v>21</v>
      </c>
      <c r="Y237">
        <v>174</v>
      </c>
      <c r="Z237">
        <v>64</v>
      </c>
      <c r="AA237">
        <v>0</v>
      </c>
      <c r="AB237">
        <v>0</v>
      </c>
    </row>
    <row r="238" spans="1:28" ht="15.95">
      <c r="A238" t="s">
        <v>504</v>
      </c>
      <c r="B238" t="s">
        <v>42</v>
      </c>
      <c r="C238" t="str">
        <f>VLOOKUP(B238, Positions!A$1:B$134, 2, FALSE)</f>
        <v>Midfielder</v>
      </c>
      <c r="D238" t="s">
        <v>221</v>
      </c>
      <c r="E238" t="s">
        <v>5664</v>
      </c>
      <c r="F238" t="s">
        <v>21</v>
      </c>
      <c r="G238" t="str">
        <f>VLOOKUP(E238, Tiers!M$1:P$134, 3, FALSE)</f>
        <v>ENG3</v>
      </c>
      <c r="H238">
        <f>VLOOKUP(G238, Tiers!B$1:C$134, 2, FALSE)</f>
        <v>4</v>
      </c>
      <c r="I238" s="21">
        <v>36190</v>
      </c>
      <c r="J238" t="str">
        <f t="shared" si="3"/>
        <v>William ShorrockWalsall</v>
      </c>
      <c r="P238">
        <v>16</v>
      </c>
      <c r="Q238" t="s">
        <v>20</v>
      </c>
      <c r="R238" t="s">
        <v>21</v>
      </c>
      <c r="S238" t="s">
        <v>22</v>
      </c>
      <c r="T238" t="s">
        <v>21</v>
      </c>
      <c r="Y238">
        <v>178</v>
      </c>
      <c r="Z238">
        <v>68</v>
      </c>
      <c r="AA238">
        <v>0</v>
      </c>
      <c r="AB238">
        <v>0</v>
      </c>
    </row>
    <row r="239" spans="1:28" ht="15.95">
      <c r="A239" t="s">
        <v>505</v>
      </c>
      <c r="B239" t="s">
        <v>81</v>
      </c>
      <c r="C239" t="str">
        <f>VLOOKUP(B239, Positions!A$1:B$134, 2, FALSE)</f>
        <v>Defender</v>
      </c>
      <c r="D239" t="s">
        <v>56</v>
      </c>
      <c r="E239" t="s">
        <v>5664</v>
      </c>
      <c r="F239" t="s">
        <v>21</v>
      </c>
      <c r="G239" t="str">
        <f>VLOOKUP(E239, Tiers!M$1:P$134, 3, FALSE)</f>
        <v>ENG3</v>
      </c>
      <c r="H239">
        <f>VLOOKUP(G239, Tiers!B$1:C$134, 2, FALSE)</f>
        <v>4</v>
      </c>
      <c r="I239" s="21">
        <v>36189</v>
      </c>
      <c r="J239" t="str">
        <f t="shared" si="3"/>
        <v>Andrew HollinsRochdale</v>
      </c>
      <c r="P239">
        <v>16</v>
      </c>
      <c r="Q239" t="s">
        <v>57</v>
      </c>
      <c r="R239" t="s">
        <v>21</v>
      </c>
      <c r="S239" t="s">
        <v>22</v>
      </c>
      <c r="T239" t="s">
        <v>21</v>
      </c>
      <c r="Y239">
        <v>186</v>
      </c>
      <c r="Z239">
        <v>75</v>
      </c>
      <c r="AA239">
        <v>0</v>
      </c>
      <c r="AB239">
        <v>0</v>
      </c>
    </row>
    <row r="240" spans="1:28" ht="15.95">
      <c r="A240" t="s">
        <v>506</v>
      </c>
      <c r="B240" t="s">
        <v>166</v>
      </c>
      <c r="C240" t="str">
        <f>VLOOKUP(B240, Positions!A$1:B$134, 2, FALSE)</f>
        <v>Goalkeeper</v>
      </c>
      <c r="D240" t="s">
        <v>154</v>
      </c>
      <c r="E240" t="s">
        <v>5665</v>
      </c>
      <c r="F240" t="s">
        <v>21</v>
      </c>
      <c r="G240" t="str">
        <f>VLOOKUP(E240, Tiers!M$1:P$134, 3, FALSE)</f>
        <v>ENG2</v>
      </c>
      <c r="H240">
        <f>VLOOKUP(G240, Tiers!B$1:C$134, 2, FALSE)</f>
        <v>3</v>
      </c>
      <c r="I240" s="21">
        <v>36189</v>
      </c>
      <c r="J240" t="str">
        <f t="shared" si="3"/>
        <v>Jonathan SaltmerHull</v>
      </c>
      <c r="P240">
        <v>16</v>
      </c>
      <c r="Q240" t="s">
        <v>20</v>
      </c>
      <c r="R240" t="s">
        <v>21</v>
      </c>
      <c r="S240" t="s">
        <v>22</v>
      </c>
      <c r="T240" t="s">
        <v>21</v>
      </c>
      <c r="Y240">
        <v>181</v>
      </c>
      <c r="Z240">
        <v>73</v>
      </c>
      <c r="AA240">
        <v>0</v>
      </c>
      <c r="AB240">
        <v>0</v>
      </c>
    </row>
    <row r="241" spans="1:28" ht="15.95">
      <c r="A241" t="s">
        <v>507</v>
      </c>
      <c r="B241" t="s">
        <v>281</v>
      </c>
      <c r="C241" t="str">
        <f>VLOOKUP(B241, Positions!A$1:B$134, 2, FALSE)</f>
        <v>Forward</v>
      </c>
      <c r="D241" t="s">
        <v>132</v>
      </c>
      <c r="E241" t="s">
        <v>5664</v>
      </c>
      <c r="F241" t="s">
        <v>21</v>
      </c>
      <c r="G241" t="str">
        <f>VLOOKUP(E241, Tiers!M$1:P$134, 3, FALSE)</f>
        <v>ENG3</v>
      </c>
      <c r="H241">
        <f>VLOOKUP(G241, Tiers!B$1:C$134, 2, FALSE)</f>
        <v>4</v>
      </c>
      <c r="I241" s="21">
        <v>36189</v>
      </c>
      <c r="J241" t="str">
        <f t="shared" si="3"/>
        <v>Ryan ClampinColchester</v>
      </c>
      <c r="P241">
        <v>16</v>
      </c>
      <c r="Q241" t="s">
        <v>132</v>
      </c>
      <c r="R241" t="s">
        <v>21</v>
      </c>
      <c r="S241" t="s">
        <v>22</v>
      </c>
      <c r="T241" t="s">
        <v>21</v>
      </c>
      <c r="Y241">
        <v>176</v>
      </c>
      <c r="Z241">
        <v>66</v>
      </c>
      <c r="AA241">
        <v>0</v>
      </c>
      <c r="AB241">
        <v>0</v>
      </c>
    </row>
    <row r="242" spans="1:28" ht="15.95">
      <c r="A242" t="s">
        <v>508</v>
      </c>
      <c r="B242" t="s">
        <v>72</v>
      </c>
      <c r="C242" t="str">
        <f>VLOOKUP(B242, Positions!A$1:B$134, 2, FALSE)</f>
        <v>Defender</v>
      </c>
      <c r="D242" t="s">
        <v>32</v>
      </c>
      <c r="E242" t="s">
        <v>5663</v>
      </c>
      <c r="F242" t="s">
        <v>21</v>
      </c>
      <c r="G242" t="str">
        <f>VLOOKUP(E242, Tiers!M$1:P$134, 3, FALSE)</f>
        <v>ENG4</v>
      </c>
      <c r="H242">
        <f>VLOOKUP(G242, Tiers!B$1:C$134, 2, FALSE)</f>
        <v>5</v>
      </c>
      <c r="I242" s="21">
        <v>36188</v>
      </c>
      <c r="J242" t="str">
        <f t="shared" si="3"/>
        <v>Jacub TabrehamMansfield</v>
      </c>
      <c r="P242">
        <v>16</v>
      </c>
      <c r="Q242" t="s">
        <v>20</v>
      </c>
      <c r="R242" t="s">
        <v>21</v>
      </c>
      <c r="S242" t="s">
        <v>22</v>
      </c>
      <c r="T242" t="s">
        <v>21</v>
      </c>
      <c r="Y242">
        <v>188</v>
      </c>
      <c r="Z242">
        <v>67</v>
      </c>
      <c r="AA242">
        <v>0</v>
      </c>
      <c r="AB242">
        <v>0</v>
      </c>
    </row>
    <row r="243" spans="1:28" ht="15.95">
      <c r="A243" t="s">
        <v>509</v>
      </c>
      <c r="B243" t="s">
        <v>42</v>
      </c>
      <c r="C243" t="str">
        <f>VLOOKUP(B243, Positions!A$1:B$134, 2, FALSE)</f>
        <v>Midfielder</v>
      </c>
      <c r="D243" t="s">
        <v>185</v>
      </c>
      <c r="E243" t="s">
        <v>5664</v>
      </c>
      <c r="F243" t="s">
        <v>21</v>
      </c>
      <c r="G243" t="str">
        <f>VLOOKUP(E243, Tiers!M$1:P$134, 3, FALSE)</f>
        <v>ENG3</v>
      </c>
      <c r="H243">
        <f>VLOOKUP(G243, Tiers!B$1:C$134, 2, FALSE)</f>
        <v>4</v>
      </c>
      <c r="I243" s="21">
        <v>36188</v>
      </c>
      <c r="J243" t="str">
        <f t="shared" si="3"/>
        <v>Jamie CotterWigan</v>
      </c>
      <c r="P243">
        <v>16</v>
      </c>
      <c r="Q243" t="s">
        <v>20</v>
      </c>
      <c r="R243" t="s">
        <v>21</v>
      </c>
      <c r="S243" t="s">
        <v>22</v>
      </c>
      <c r="T243" t="s">
        <v>21</v>
      </c>
      <c r="Y243">
        <v>187</v>
      </c>
      <c r="Z243">
        <v>73</v>
      </c>
      <c r="AA243">
        <v>0</v>
      </c>
      <c r="AB243">
        <v>0</v>
      </c>
    </row>
    <row r="244" spans="1:28" ht="15.95">
      <c r="A244" t="s">
        <v>510</v>
      </c>
      <c r="B244" t="s">
        <v>42</v>
      </c>
      <c r="C244" t="str">
        <f>VLOOKUP(B244, Positions!A$1:B$134, 2, FALSE)</f>
        <v>Midfielder</v>
      </c>
      <c r="D244" t="s">
        <v>234</v>
      </c>
      <c r="E244" t="s">
        <v>5664</v>
      </c>
      <c r="F244" t="s">
        <v>21</v>
      </c>
      <c r="G244" t="str">
        <f>VLOOKUP(E244, Tiers!M$1:P$134, 3, FALSE)</f>
        <v>ENG3</v>
      </c>
      <c r="H244">
        <f>VLOOKUP(G244, Tiers!B$1:C$134, 2, FALSE)</f>
        <v>4</v>
      </c>
      <c r="I244" s="21">
        <v>36188</v>
      </c>
      <c r="J244" t="str">
        <f t="shared" si="3"/>
        <v>Rory MiddletonOldham</v>
      </c>
      <c r="P244">
        <v>16</v>
      </c>
      <c r="Q244" t="s">
        <v>20</v>
      </c>
      <c r="R244" t="s">
        <v>21</v>
      </c>
      <c r="S244" t="s">
        <v>22</v>
      </c>
      <c r="T244" t="s">
        <v>21</v>
      </c>
      <c r="Y244">
        <v>167</v>
      </c>
      <c r="Z244">
        <v>60</v>
      </c>
      <c r="AA244">
        <v>0</v>
      </c>
      <c r="AB244">
        <v>0</v>
      </c>
    </row>
    <row r="245" spans="1:28" ht="15.95">
      <c r="A245" t="s">
        <v>511</v>
      </c>
      <c r="B245" t="s">
        <v>16</v>
      </c>
      <c r="C245" t="e">
        <f>VLOOKUP(B245, Positions!A$1:B$134, 2, FALSE)</f>
        <v>#N/A</v>
      </c>
      <c r="D245" t="s">
        <v>162</v>
      </c>
      <c r="E245" t="s">
        <v>5663</v>
      </c>
      <c r="F245" t="s">
        <v>21</v>
      </c>
      <c r="G245" t="str">
        <f>VLOOKUP(E245, Tiers!M$1:P$134, 3, FALSE)</f>
        <v>ENG4</v>
      </c>
      <c r="H245">
        <f>VLOOKUP(G245, Tiers!B$1:C$134, 2, FALSE)</f>
        <v>5</v>
      </c>
      <c r="I245" s="21">
        <v>36188</v>
      </c>
      <c r="J245" t="str">
        <f t="shared" si="3"/>
        <v>Freddie HindsLuton</v>
      </c>
      <c r="P245">
        <v>16</v>
      </c>
      <c r="Q245" t="s">
        <v>512</v>
      </c>
      <c r="R245" t="s">
        <v>21</v>
      </c>
      <c r="S245" t="s">
        <v>22</v>
      </c>
      <c r="T245" t="s">
        <v>21</v>
      </c>
      <c r="Y245">
        <v>180</v>
      </c>
      <c r="Z245">
        <v>67</v>
      </c>
      <c r="AA245">
        <v>0</v>
      </c>
      <c r="AB245">
        <v>0</v>
      </c>
    </row>
    <row r="246" spans="1:28" ht="15.95">
      <c r="A246" t="s">
        <v>513</v>
      </c>
      <c r="B246" t="s">
        <v>111</v>
      </c>
      <c r="C246" t="str">
        <f>VLOOKUP(B246, Positions!A$1:B$134, 2, FALSE)</f>
        <v>Forward</v>
      </c>
      <c r="D246" t="s">
        <v>187</v>
      </c>
      <c r="E246" t="s">
        <v>5663</v>
      </c>
      <c r="F246" t="s">
        <v>21</v>
      </c>
      <c r="G246" t="str">
        <f>VLOOKUP(E246, Tiers!M$1:P$134, 3, FALSE)</f>
        <v>ENG4</v>
      </c>
      <c r="H246">
        <f>VLOOKUP(G246, Tiers!B$1:C$134, 2, FALSE)</f>
        <v>5</v>
      </c>
      <c r="I246" s="21">
        <v>36188</v>
      </c>
      <c r="J246" t="str">
        <f t="shared" si="3"/>
        <v>Josh HawkesHartlepool</v>
      </c>
      <c r="P246">
        <v>16</v>
      </c>
      <c r="Q246" t="s">
        <v>20</v>
      </c>
      <c r="R246" t="s">
        <v>21</v>
      </c>
      <c r="S246" t="s">
        <v>22</v>
      </c>
      <c r="T246" t="s">
        <v>21</v>
      </c>
      <c r="Y246">
        <v>184</v>
      </c>
      <c r="Z246">
        <v>70</v>
      </c>
      <c r="AA246">
        <v>0</v>
      </c>
      <c r="AB246">
        <v>0</v>
      </c>
    </row>
    <row r="247" spans="1:28" ht="15.95">
      <c r="A247" t="s">
        <v>514</v>
      </c>
      <c r="B247" t="s">
        <v>515</v>
      </c>
      <c r="C247" t="str">
        <f>VLOOKUP(B247, Positions!A$1:B$134, 2, FALSE)</f>
        <v>Midfielder</v>
      </c>
      <c r="D247" t="s">
        <v>357</v>
      </c>
      <c r="E247" t="s">
        <v>62</v>
      </c>
      <c r="F247" t="s">
        <v>21</v>
      </c>
      <c r="G247" t="str">
        <f>VLOOKUP(E247, Tiers!M$1:P$134, 3, FALSE)</f>
        <v>ENG1</v>
      </c>
      <c r="H247">
        <f>VLOOKUP(G247, Tiers!B$1:C$134, 2, FALSE)</f>
        <v>1</v>
      </c>
      <c r="I247" s="21">
        <v>36187</v>
      </c>
      <c r="J247" t="str">
        <f t="shared" si="3"/>
        <v>Ethan HodbyLeicester</v>
      </c>
      <c r="P247">
        <v>16</v>
      </c>
      <c r="Q247" t="s">
        <v>20</v>
      </c>
      <c r="R247" t="s">
        <v>21</v>
      </c>
      <c r="S247" t="s">
        <v>22</v>
      </c>
      <c r="T247" t="s">
        <v>21</v>
      </c>
      <c r="Y247">
        <v>186</v>
      </c>
      <c r="Z247">
        <v>72</v>
      </c>
      <c r="AA247">
        <v>0</v>
      </c>
      <c r="AB247">
        <v>0</v>
      </c>
    </row>
    <row r="248" spans="1:28" ht="15.95">
      <c r="A248" t="s">
        <v>516</v>
      </c>
      <c r="B248" t="s">
        <v>102</v>
      </c>
      <c r="C248" t="str">
        <f>VLOOKUP(B248, Positions!A$1:B$134, 2, FALSE)</f>
        <v>Defender</v>
      </c>
      <c r="D248" t="s">
        <v>517</v>
      </c>
      <c r="E248" t="s">
        <v>5665</v>
      </c>
      <c r="F248" t="s">
        <v>21</v>
      </c>
      <c r="G248" t="str">
        <f>VLOOKUP(E248, Tiers!M$1:P$134, 3, FALSE)</f>
        <v>ENG2</v>
      </c>
      <c r="H248">
        <f>VLOOKUP(G248, Tiers!B$1:C$134, 2, FALSE)</f>
        <v>3</v>
      </c>
      <c r="I248" s="21">
        <v>36187</v>
      </c>
      <c r="J248" t="str">
        <f t="shared" si="3"/>
        <v>Romarno SimpsonCharlton</v>
      </c>
      <c r="P248">
        <v>16</v>
      </c>
      <c r="Q248" t="s">
        <v>20</v>
      </c>
      <c r="R248" t="s">
        <v>21</v>
      </c>
      <c r="S248" t="s">
        <v>22</v>
      </c>
      <c r="T248" t="s">
        <v>21</v>
      </c>
      <c r="Y248">
        <v>189</v>
      </c>
      <c r="Z248">
        <v>74</v>
      </c>
      <c r="AA248">
        <v>0</v>
      </c>
      <c r="AB248">
        <v>0</v>
      </c>
    </row>
    <row r="249" spans="1:28" ht="15.95">
      <c r="A249" t="s">
        <v>518</v>
      </c>
      <c r="B249" t="s">
        <v>72</v>
      </c>
      <c r="C249" t="str">
        <f>VLOOKUP(B249, Positions!A$1:B$134, 2, FALSE)</f>
        <v>Defender</v>
      </c>
      <c r="D249" t="s">
        <v>252</v>
      </c>
      <c r="E249" t="s">
        <v>5665</v>
      </c>
      <c r="F249" t="s">
        <v>21</v>
      </c>
      <c r="G249" t="str">
        <f>VLOOKUP(E249, Tiers!M$1:P$134, 3, FALSE)</f>
        <v>ENG2</v>
      </c>
      <c r="H249">
        <f>VLOOKUP(G249, Tiers!B$1:C$134, 2, FALSE)</f>
        <v>3</v>
      </c>
      <c r="I249" s="21">
        <v>36187</v>
      </c>
      <c r="J249" t="str">
        <f t="shared" si="3"/>
        <v>Harry ClibbensHuddersfield</v>
      </c>
      <c r="P249">
        <v>16</v>
      </c>
      <c r="Q249" t="s">
        <v>519</v>
      </c>
      <c r="R249" t="s">
        <v>21</v>
      </c>
      <c r="S249" t="s">
        <v>22</v>
      </c>
      <c r="T249" t="s">
        <v>21</v>
      </c>
      <c r="Y249">
        <v>172</v>
      </c>
      <c r="Z249">
        <v>65</v>
      </c>
      <c r="AA249">
        <v>0</v>
      </c>
      <c r="AB249">
        <v>0</v>
      </c>
    </row>
    <row r="250" spans="1:28" ht="15.95">
      <c r="A250" t="s">
        <v>520</v>
      </c>
      <c r="B250" t="s">
        <v>81</v>
      </c>
      <c r="C250" t="str">
        <f>VLOOKUP(B250, Positions!A$1:B$134, 2, FALSE)</f>
        <v>Defender</v>
      </c>
      <c r="D250" t="s">
        <v>329</v>
      </c>
      <c r="E250" t="s">
        <v>62</v>
      </c>
      <c r="F250" t="s">
        <v>21</v>
      </c>
      <c r="G250" t="str">
        <f>VLOOKUP(E250, Tiers!M$1:P$134, 3, FALSE)</f>
        <v>ENG1</v>
      </c>
      <c r="H250">
        <f>VLOOKUP(G250, Tiers!B$1:C$134, 2, FALSE)</f>
        <v>1</v>
      </c>
      <c r="I250" s="21">
        <v>36186</v>
      </c>
      <c r="J250" t="str">
        <f t="shared" si="3"/>
        <v>Callum LeesEverton</v>
      </c>
      <c r="P250">
        <v>16</v>
      </c>
      <c r="Q250" t="s">
        <v>521</v>
      </c>
      <c r="R250" t="s">
        <v>21</v>
      </c>
      <c r="S250" t="s">
        <v>22</v>
      </c>
      <c r="T250" t="s">
        <v>21</v>
      </c>
      <c r="Y250">
        <v>185</v>
      </c>
      <c r="Z250">
        <v>72</v>
      </c>
      <c r="AA250">
        <v>0</v>
      </c>
      <c r="AB250">
        <v>0</v>
      </c>
    </row>
    <row r="251" spans="1:28" ht="15.95">
      <c r="A251" t="s">
        <v>522</v>
      </c>
      <c r="B251" t="s">
        <v>16</v>
      </c>
      <c r="C251" t="e">
        <f>VLOOKUP(B251, Positions!A$1:B$134, 2, FALSE)</f>
        <v>#N/A</v>
      </c>
      <c r="D251" t="s">
        <v>234</v>
      </c>
      <c r="E251" t="s">
        <v>5664</v>
      </c>
      <c r="F251" t="s">
        <v>21</v>
      </c>
      <c r="G251" t="str">
        <f>VLOOKUP(E251, Tiers!M$1:P$134, 3, FALSE)</f>
        <v>ENG3</v>
      </c>
      <c r="H251">
        <f>VLOOKUP(G251, Tiers!B$1:C$134, 2, FALSE)</f>
        <v>4</v>
      </c>
      <c r="I251" s="21">
        <v>36185</v>
      </c>
      <c r="J251" t="str">
        <f t="shared" si="3"/>
        <v>James SloaneOldham</v>
      </c>
      <c r="P251">
        <v>16</v>
      </c>
      <c r="Q251" t="s">
        <v>20</v>
      </c>
      <c r="R251" t="s">
        <v>21</v>
      </c>
      <c r="S251" t="s">
        <v>22</v>
      </c>
      <c r="T251" t="s">
        <v>21</v>
      </c>
      <c r="Y251">
        <v>180</v>
      </c>
      <c r="Z251">
        <v>70</v>
      </c>
      <c r="AA251">
        <v>0</v>
      </c>
      <c r="AB251">
        <v>0</v>
      </c>
    </row>
    <row r="252" spans="1:28" ht="15.95">
      <c r="A252" t="s">
        <v>523</v>
      </c>
      <c r="B252" t="s">
        <v>111</v>
      </c>
      <c r="C252" t="str">
        <f>VLOOKUP(B252, Positions!A$1:B$134, 2, FALSE)</f>
        <v>Forward</v>
      </c>
      <c r="D252" t="s">
        <v>175</v>
      </c>
      <c r="E252" t="s">
        <v>62</v>
      </c>
      <c r="F252" t="s">
        <v>21</v>
      </c>
      <c r="G252" t="str">
        <f>VLOOKUP(E252, Tiers!M$1:P$134, 3, FALSE)</f>
        <v>ENG1</v>
      </c>
      <c r="H252">
        <f>VLOOKUP(G252, Tiers!B$1:C$134, 2, FALSE)</f>
        <v>1</v>
      </c>
      <c r="I252" s="21">
        <v>36185</v>
      </c>
      <c r="J252" t="str">
        <f t="shared" si="3"/>
        <v>Dylan DuncanTottenham</v>
      </c>
      <c r="P252">
        <v>16</v>
      </c>
      <c r="Q252" t="s">
        <v>74</v>
      </c>
      <c r="R252" t="s">
        <v>21</v>
      </c>
      <c r="S252" t="s">
        <v>22</v>
      </c>
      <c r="T252" t="s">
        <v>21</v>
      </c>
      <c r="Y252">
        <v>178</v>
      </c>
      <c r="Z252">
        <v>73</v>
      </c>
      <c r="AA252">
        <v>0</v>
      </c>
      <c r="AB252">
        <v>0</v>
      </c>
    </row>
    <row r="253" spans="1:28" ht="15.95">
      <c r="A253" t="s">
        <v>524</v>
      </c>
      <c r="B253" t="s">
        <v>360</v>
      </c>
      <c r="C253" t="str">
        <f>VLOOKUP(B253, Positions!A$1:B$134, 2, FALSE)</f>
        <v>Defender</v>
      </c>
      <c r="D253" t="s">
        <v>175</v>
      </c>
      <c r="E253" t="s">
        <v>62</v>
      </c>
      <c r="F253" t="s">
        <v>21</v>
      </c>
      <c r="G253" t="str">
        <f>VLOOKUP(E253, Tiers!M$1:P$134, 3, FALSE)</f>
        <v>ENG1</v>
      </c>
      <c r="H253">
        <f>VLOOKUP(G253, Tiers!B$1:C$134, 2, FALSE)</f>
        <v>1</v>
      </c>
      <c r="I253" s="21">
        <v>36184</v>
      </c>
      <c r="J253" t="str">
        <f t="shared" si="3"/>
        <v>Jaden BrownTottenham</v>
      </c>
      <c r="P253">
        <v>16</v>
      </c>
      <c r="Q253" t="s">
        <v>74</v>
      </c>
      <c r="R253" t="s">
        <v>21</v>
      </c>
      <c r="S253" t="s">
        <v>22</v>
      </c>
      <c r="T253" t="s">
        <v>21</v>
      </c>
      <c r="Y253">
        <v>183</v>
      </c>
      <c r="Z253">
        <v>77</v>
      </c>
      <c r="AA253">
        <v>0</v>
      </c>
      <c r="AB253">
        <v>0</v>
      </c>
    </row>
    <row r="254" spans="1:28" ht="15.95">
      <c r="A254" t="s">
        <v>525</v>
      </c>
      <c r="B254" t="s">
        <v>55</v>
      </c>
      <c r="C254" t="str">
        <f>VLOOKUP(B254, Positions!A$1:B$134, 2, FALSE)</f>
        <v>Forward</v>
      </c>
      <c r="D254" t="s">
        <v>142</v>
      </c>
      <c r="E254" t="s">
        <v>5663</v>
      </c>
      <c r="F254" t="s">
        <v>21</v>
      </c>
      <c r="G254" t="str">
        <f>VLOOKUP(E254, Tiers!M$1:P$134, 3, FALSE)</f>
        <v>ENG4</v>
      </c>
      <c r="H254">
        <f>VLOOKUP(G254, Tiers!B$1:C$134, 2, FALSE)</f>
        <v>5</v>
      </c>
      <c r="I254" s="21">
        <v>36183</v>
      </c>
      <c r="J254" t="str">
        <f t="shared" si="3"/>
        <v>Alex BattlePlymouth</v>
      </c>
      <c r="P254">
        <v>16</v>
      </c>
      <c r="Q254" t="s">
        <v>142</v>
      </c>
      <c r="R254" t="s">
        <v>21</v>
      </c>
      <c r="S254" t="s">
        <v>22</v>
      </c>
      <c r="T254" t="s">
        <v>21</v>
      </c>
      <c r="Y254">
        <v>182</v>
      </c>
      <c r="Z254">
        <v>63</v>
      </c>
      <c r="AA254">
        <v>0</v>
      </c>
      <c r="AB254">
        <v>0</v>
      </c>
    </row>
    <row r="255" spans="1:28" ht="15.95">
      <c r="A255" t="s">
        <v>526</v>
      </c>
      <c r="B255" t="s">
        <v>166</v>
      </c>
      <c r="C255" t="str">
        <f>VLOOKUP(B255, Positions!A$1:B$134, 2, FALSE)</f>
        <v>Goalkeeper</v>
      </c>
      <c r="D255" t="s">
        <v>252</v>
      </c>
      <c r="E255" t="s">
        <v>5665</v>
      </c>
      <c r="F255" t="s">
        <v>21</v>
      </c>
      <c r="G255" t="str">
        <f>VLOOKUP(E255, Tiers!M$1:P$134, 3, FALSE)</f>
        <v>ENG2</v>
      </c>
      <c r="H255">
        <f>VLOOKUP(G255, Tiers!B$1:C$134, 2, FALSE)</f>
        <v>3</v>
      </c>
      <c r="I255" s="21">
        <v>36182</v>
      </c>
      <c r="J255" t="str">
        <f t="shared" si="3"/>
        <v>Owen BrookeHuddersfield</v>
      </c>
      <c r="P255">
        <v>16</v>
      </c>
      <c r="Q255" t="s">
        <v>527</v>
      </c>
      <c r="R255" t="s">
        <v>21</v>
      </c>
      <c r="S255" t="s">
        <v>22</v>
      </c>
      <c r="T255" t="s">
        <v>21</v>
      </c>
      <c r="Y255">
        <v>188</v>
      </c>
      <c r="Z255">
        <v>73</v>
      </c>
      <c r="AA255">
        <v>0</v>
      </c>
      <c r="AB255">
        <v>0</v>
      </c>
    </row>
    <row r="256" spans="1:28" ht="15.95">
      <c r="A256" t="s">
        <v>528</v>
      </c>
      <c r="B256" t="s">
        <v>42</v>
      </c>
      <c r="C256" t="str">
        <f>VLOOKUP(B256, Positions!A$1:B$134, 2, FALSE)</f>
        <v>Midfielder</v>
      </c>
      <c r="D256" t="s">
        <v>395</v>
      </c>
      <c r="E256" t="s">
        <v>5665</v>
      </c>
      <c r="F256" t="s">
        <v>21</v>
      </c>
      <c r="G256" t="str">
        <f>VLOOKUP(E256, Tiers!M$1:P$134, 3, FALSE)</f>
        <v>ENG2</v>
      </c>
      <c r="H256">
        <f>VLOOKUP(G256, Tiers!B$1:C$134, 2, FALSE)</f>
        <v>3</v>
      </c>
      <c r="I256" s="21">
        <v>36182</v>
      </c>
      <c r="J256" t="str">
        <f t="shared" si="3"/>
        <v>Cassian ThomasFulham</v>
      </c>
      <c r="P256">
        <v>16</v>
      </c>
      <c r="Q256" t="s">
        <v>74</v>
      </c>
      <c r="R256" t="s">
        <v>21</v>
      </c>
      <c r="S256" t="s">
        <v>22</v>
      </c>
      <c r="T256" t="s">
        <v>21</v>
      </c>
      <c r="Y256">
        <v>179</v>
      </c>
      <c r="Z256">
        <v>67</v>
      </c>
      <c r="AA256">
        <v>0</v>
      </c>
      <c r="AB256">
        <v>0</v>
      </c>
    </row>
    <row r="257" spans="1:28" ht="15.95">
      <c r="A257" t="s">
        <v>529</v>
      </c>
      <c r="B257" t="s">
        <v>42</v>
      </c>
      <c r="C257" t="str">
        <f>VLOOKUP(B257, Positions!A$1:B$134, 2, FALSE)</f>
        <v>Midfielder</v>
      </c>
      <c r="D257" t="s">
        <v>530</v>
      </c>
      <c r="E257" t="s">
        <v>62</v>
      </c>
      <c r="F257" t="s">
        <v>21</v>
      </c>
      <c r="G257" t="str">
        <f>VLOOKUP(E257, Tiers!M$1:P$134, 3, FALSE)</f>
        <v>ENG1</v>
      </c>
      <c r="H257">
        <f>VLOOKUP(G257, Tiers!B$1:C$134, 2, FALSE)</f>
        <v>1</v>
      </c>
      <c r="I257" s="21">
        <v>36182</v>
      </c>
      <c r="J257" t="str">
        <f t="shared" si="3"/>
        <v>Owen BaileyNewcastle</v>
      </c>
      <c r="P257">
        <v>16</v>
      </c>
      <c r="Q257" t="s">
        <v>530</v>
      </c>
      <c r="R257" t="s">
        <v>21</v>
      </c>
      <c r="S257" t="s">
        <v>22</v>
      </c>
      <c r="T257" t="s">
        <v>21</v>
      </c>
      <c r="Y257">
        <v>168</v>
      </c>
      <c r="Z257">
        <v>61</v>
      </c>
      <c r="AA257">
        <v>0</v>
      </c>
      <c r="AB257">
        <v>0</v>
      </c>
    </row>
    <row r="258" spans="1:28" ht="15.95">
      <c r="A258" t="s">
        <v>531</v>
      </c>
      <c r="B258" t="s">
        <v>81</v>
      </c>
      <c r="C258" t="str">
        <f>VLOOKUP(B258, Positions!A$1:B$134, 2, FALSE)</f>
        <v>Defender</v>
      </c>
      <c r="D258" t="s">
        <v>86</v>
      </c>
      <c r="E258" t="s">
        <v>5664</v>
      </c>
      <c r="F258" t="s">
        <v>21</v>
      </c>
      <c r="G258" t="str">
        <f>VLOOKUP(E258, Tiers!M$1:P$134, 3, FALSE)</f>
        <v>ENG3</v>
      </c>
      <c r="H258">
        <f>VLOOKUP(G258, Tiers!B$1:C$134, 2, FALSE)</f>
        <v>4</v>
      </c>
      <c r="I258" s="21">
        <v>36182</v>
      </c>
      <c r="J258" t="str">
        <f t="shared" ref="J258:J321" si="4">A258 &amp; D258</f>
        <v>Mason HathawaySwindon</v>
      </c>
      <c r="P258">
        <v>16</v>
      </c>
      <c r="Q258" t="s">
        <v>20</v>
      </c>
      <c r="R258" t="s">
        <v>21</v>
      </c>
      <c r="S258" t="s">
        <v>22</v>
      </c>
      <c r="T258" t="s">
        <v>21</v>
      </c>
      <c r="Y258">
        <v>188</v>
      </c>
      <c r="Z258">
        <v>75</v>
      </c>
      <c r="AA258">
        <v>0</v>
      </c>
      <c r="AB258">
        <v>0</v>
      </c>
    </row>
    <row r="259" spans="1:28" ht="15.95">
      <c r="A259" t="s">
        <v>532</v>
      </c>
      <c r="B259" t="s">
        <v>36</v>
      </c>
      <c r="C259" t="str">
        <f>VLOOKUP(B259, Positions!A$1:B$134, 2, FALSE)</f>
        <v>Midfielder</v>
      </c>
      <c r="D259" t="s">
        <v>517</v>
      </c>
      <c r="E259" t="s">
        <v>5665</v>
      </c>
      <c r="F259" t="s">
        <v>21</v>
      </c>
      <c r="G259" t="str">
        <f>VLOOKUP(E259, Tiers!M$1:P$134, 3, FALSE)</f>
        <v>ENG2</v>
      </c>
      <c r="H259">
        <f>VLOOKUP(G259, Tiers!B$1:C$134, 2, FALSE)</f>
        <v>3</v>
      </c>
      <c r="I259" s="21">
        <v>36181</v>
      </c>
      <c r="J259" t="str">
        <f t="shared" si="4"/>
        <v>Taylor MaloneyCharlton</v>
      </c>
      <c r="P259">
        <v>16</v>
      </c>
      <c r="Q259" t="s">
        <v>20</v>
      </c>
      <c r="R259" t="s">
        <v>21</v>
      </c>
      <c r="S259" t="s">
        <v>22</v>
      </c>
      <c r="T259" t="s">
        <v>21</v>
      </c>
      <c r="Y259">
        <v>179</v>
      </c>
      <c r="Z259">
        <v>70</v>
      </c>
      <c r="AA259">
        <v>0</v>
      </c>
      <c r="AB259">
        <v>0</v>
      </c>
    </row>
    <row r="260" spans="1:28" ht="15.95">
      <c r="A260" t="s">
        <v>533</v>
      </c>
      <c r="B260" t="s">
        <v>42</v>
      </c>
      <c r="C260" t="str">
        <f>VLOOKUP(B260, Positions!A$1:B$134, 2, FALSE)</f>
        <v>Midfielder</v>
      </c>
      <c r="D260" t="s">
        <v>169</v>
      </c>
      <c r="E260" t="s">
        <v>62</v>
      </c>
      <c r="F260" t="s">
        <v>21</v>
      </c>
      <c r="G260" t="str">
        <f>VLOOKUP(E260, Tiers!M$1:P$134, 3, FALSE)</f>
        <v>ENG1</v>
      </c>
      <c r="H260">
        <f>VLOOKUP(G260, Tiers!B$1:C$134, 2, FALSE)</f>
        <v>1</v>
      </c>
      <c r="I260" s="21">
        <v>36181</v>
      </c>
      <c r="J260" t="str">
        <f t="shared" si="4"/>
        <v>Luke McCormickChelsea</v>
      </c>
      <c r="P260">
        <v>16</v>
      </c>
      <c r="Q260" t="s">
        <v>534</v>
      </c>
      <c r="R260" t="s">
        <v>21</v>
      </c>
      <c r="S260" t="s">
        <v>22</v>
      </c>
      <c r="T260" t="s">
        <v>21</v>
      </c>
      <c r="U260" t="s">
        <v>421</v>
      </c>
      <c r="Y260">
        <v>171</v>
      </c>
      <c r="Z260">
        <v>61</v>
      </c>
      <c r="AA260">
        <v>0</v>
      </c>
      <c r="AB260">
        <v>0</v>
      </c>
    </row>
    <row r="261" spans="1:28" ht="15.95">
      <c r="A261" t="s">
        <v>535</v>
      </c>
      <c r="B261" t="s">
        <v>42</v>
      </c>
      <c r="C261" t="str">
        <f>VLOOKUP(B261, Positions!A$1:B$134, 2, FALSE)</f>
        <v>Midfielder</v>
      </c>
      <c r="D261" t="s">
        <v>204</v>
      </c>
      <c r="E261" t="s">
        <v>5665</v>
      </c>
      <c r="F261" t="s">
        <v>21</v>
      </c>
      <c r="G261" t="str">
        <f>VLOOKUP(E261, Tiers!M$1:P$134, 3, FALSE)</f>
        <v>ENG2</v>
      </c>
      <c r="H261">
        <f>VLOOKUP(G261, Tiers!B$1:C$134, 2, FALSE)</f>
        <v>3</v>
      </c>
      <c r="I261" s="21">
        <v>36181</v>
      </c>
      <c r="J261" t="str">
        <f t="shared" si="4"/>
        <v>Jack EaringBolton</v>
      </c>
      <c r="P261">
        <v>16</v>
      </c>
      <c r="Q261" t="s">
        <v>402</v>
      </c>
      <c r="R261" t="s">
        <v>21</v>
      </c>
      <c r="S261" t="s">
        <v>22</v>
      </c>
      <c r="T261" t="s">
        <v>21</v>
      </c>
      <c r="Y261">
        <v>179</v>
      </c>
      <c r="Z261">
        <v>69</v>
      </c>
      <c r="AA261">
        <v>0</v>
      </c>
      <c r="AB261">
        <v>0</v>
      </c>
    </row>
    <row r="262" spans="1:28" ht="15.95">
      <c r="A262" t="s">
        <v>536</v>
      </c>
      <c r="B262" t="s">
        <v>42</v>
      </c>
      <c r="C262" t="str">
        <f>VLOOKUP(B262, Positions!A$1:B$134, 2, FALSE)</f>
        <v>Midfielder</v>
      </c>
      <c r="D262" t="s">
        <v>537</v>
      </c>
      <c r="E262" t="s">
        <v>62</v>
      </c>
      <c r="F262" t="s">
        <v>21</v>
      </c>
      <c r="G262" t="str">
        <f>VLOOKUP(E262, Tiers!M$1:P$134, 3, FALSE)</f>
        <v>ENG1</v>
      </c>
      <c r="H262">
        <f>VLOOKUP(G262, Tiers!B$1:C$134, 2, FALSE)</f>
        <v>1</v>
      </c>
      <c r="I262" s="21">
        <v>36180</v>
      </c>
      <c r="J262" t="str">
        <f t="shared" si="4"/>
        <v>Jake DunwoodyStoke</v>
      </c>
      <c r="P262">
        <v>16</v>
      </c>
      <c r="Q262" t="s">
        <v>20</v>
      </c>
      <c r="R262" t="s">
        <v>21</v>
      </c>
      <c r="S262" t="s">
        <v>22</v>
      </c>
      <c r="T262" t="s">
        <v>21</v>
      </c>
      <c r="Y262">
        <v>169</v>
      </c>
      <c r="Z262">
        <v>60</v>
      </c>
      <c r="AA262">
        <v>0</v>
      </c>
      <c r="AB262">
        <v>0</v>
      </c>
    </row>
    <row r="263" spans="1:28" ht="15.95">
      <c r="A263" t="s">
        <v>538</v>
      </c>
      <c r="B263" t="s">
        <v>42</v>
      </c>
      <c r="C263" t="str">
        <f>VLOOKUP(B263, Positions!A$1:B$134, 2, FALSE)</f>
        <v>Midfielder</v>
      </c>
      <c r="D263" t="s">
        <v>159</v>
      </c>
      <c r="E263" t="s">
        <v>5665</v>
      </c>
      <c r="F263" t="s">
        <v>21</v>
      </c>
      <c r="G263" t="str">
        <f>VLOOKUP(E263, Tiers!M$1:P$134, 3, FALSE)</f>
        <v>ENG2</v>
      </c>
      <c r="H263">
        <f>VLOOKUP(G263, Tiers!B$1:C$134, 2, FALSE)</f>
        <v>3</v>
      </c>
      <c r="I263" s="21">
        <v>36180</v>
      </c>
      <c r="J263" t="str">
        <f t="shared" si="4"/>
        <v>Flynn DownesIpswich</v>
      </c>
      <c r="P263">
        <v>16</v>
      </c>
      <c r="Q263" t="s">
        <v>20</v>
      </c>
      <c r="R263" t="s">
        <v>21</v>
      </c>
      <c r="S263" t="s">
        <v>22</v>
      </c>
      <c r="T263" t="s">
        <v>21</v>
      </c>
      <c r="Y263">
        <v>179</v>
      </c>
      <c r="Z263">
        <v>62</v>
      </c>
      <c r="AA263">
        <v>0</v>
      </c>
      <c r="AB263">
        <v>0</v>
      </c>
    </row>
    <row r="264" spans="1:28" ht="15.95">
      <c r="A264" t="s">
        <v>539</v>
      </c>
      <c r="B264" t="s">
        <v>166</v>
      </c>
      <c r="C264" t="str">
        <f>VLOOKUP(B264, Positions!A$1:B$134, 2, FALSE)</f>
        <v>Goalkeeper</v>
      </c>
      <c r="D264" t="s">
        <v>395</v>
      </c>
      <c r="E264" t="s">
        <v>5665</v>
      </c>
      <c r="F264" t="s">
        <v>21</v>
      </c>
      <c r="G264" t="str">
        <f>VLOOKUP(E264, Tiers!M$1:P$134, 3, FALSE)</f>
        <v>ENG2</v>
      </c>
      <c r="H264">
        <f>VLOOKUP(G264, Tiers!B$1:C$134, 2, FALSE)</f>
        <v>3</v>
      </c>
      <c r="I264" s="21">
        <v>36179</v>
      </c>
      <c r="J264" t="str">
        <f t="shared" si="4"/>
        <v>Josh LukwataFulham</v>
      </c>
      <c r="P264">
        <v>16</v>
      </c>
      <c r="Q264" t="s">
        <v>74</v>
      </c>
      <c r="R264" t="s">
        <v>21</v>
      </c>
      <c r="S264" t="s">
        <v>22</v>
      </c>
      <c r="T264" t="s">
        <v>21</v>
      </c>
      <c r="Y264">
        <v>186</v>
      </c>
      <c r="Z264">
        <v>75</v>
      </c>
      <c r="AA264">
        <v>0</v>
      </c>
      <c r="AB264">
        <v>0</v>
      </c>
    </row>
    <row r="265" spans="1:28" ht="15.95">
      <c r="A265" t="s">
        <v>540</v>
      </c>
      <c r="B265" t="s">
        <v>36</v>
      </c>
      <c r="C265" t="str">
        <f>VLOOKUP(B265, Positions!A$1:B$134, 2, FALSE)</f>
        <v>Midfielder</v>
      </c>
      <c r="D265" t="s">
        <v>142</v>
      </c>
      <c r="E265" t="s">
        <v>5663</v>
      </c>
      <c r="F265" t="s">
        <v>21</v>
      </c>
      <c r="G265" t="str">
        <f>VLOOKUP(E265, Tiers!M$1:P$134, 3, FALSE)</f>
        <v>ENG4</v>
      </c>
      <c r="H265">
        <f>VLOOKUP(G265, Tiers!B$1:C$134, 2, FALSE)</f>
        <v>5</v>
      </c>
      <c r="I265" s="21">
        <v>36178</v>
      </c>
      <c r="J265" t="str">
        <f t="shared" si="4"/>
        <v>Josh RichardsPlymouth</v>
      </c>
      <c r="P265">
        <v>16</v>
      </c>
      <c r="Q265" t="s">
        <v>541</v>
      </c>
      <c r="R265" t="s">
        <v>21</v>
      </c>
      <c r="S265" t="s">
        <v>22</v>
      </c>
      <c r="T265" t="s">
        <v>21</v>
      </c>
      <c r="Y265">
        <v>165</v>
      </c>
      <c r="Z265">
        <v>58</v>
      </c>
      <c r="AA265">
        <v>0</v>
      </c>
      <c r="AB265">
        <v>0</v>
      </c>
    </row>
    <row r="266" spans="1:28" ht="15.95">
      <c r="A266" t="s">
        <v>542</v>
      </c>
      <c r="B266" t="s">
        <v>31</v>
      </c>
      <c r="C266" t="str">
        <f>VLOOKUP(B266, Positions!A$1:B$134, 2, FALSE)</f>
        <v>Defender</v>
      </c>
      <c r="D266" t="s">
        <v>496</v>
      </c>
      <c r="E266" t="s">
        <v>5664</v>
      </c>
      <c r="F266" t="s">
        <v>21</v>
      </c>
      <c r="G266" t="str">
        <f>VLOOKUP(E266, Tiers!M$1:P$134, 3, FALSE)</f>
        <v>ENG3</v>
      </c>
      <c r="H266">
        <f>VLOOKUP(G266, Tiers!B$1:C$134, 2, FALSE)</f>
        <v>4</v>
      </c>
      <c r="I266" s="21">
        <v>36177</v>
      </c>
      <c r="J266" t="str">
        <f t="shared" si="4"/>
        <v>Thomas WindleBradford City</v>
      </c>
      <c r="P266">
        <v>16</v>
      </c>
      <c r="Q266" t="s">
        <v>543</v>
      </c>
      <c r="R266" t="s">
        <v>21</v>
      </c>
      <c r="S266" t="s">
        <v>22</v>
      </c>
      <c r="T266" t="s">
        <v>21</v>
      </c>
      <c r="Y266">
        <v>184</v>
      </c>
      <c r="Z266">
        <v>73</v>
      </c>
      <c r="AA266">
        <v>0</v>
      </c>
      <c r="AB266">
        <v>0</v>
      </c>
    </row>
    <row r="267" spans="1:28" ht="15.95">
      <c r="A267" t="s">
        <v>544</v>
      </c>
      <c r="B267" t="s">
        <v>16</v>
      </c>
      <c r="C267" t="e">
        <f>VLOOKUP(B267, Positions!A$1:B$134, 2, FALSE)</f>
        <v>#N/A</v>
      </c>
      <c r="D267" t="s">
        <v>207</v>
      </c>
      <c r="E267" t="s">
        <v>5663</v>
      </c>
      <c r="F267" t="s">
        <v>21</v>
      </c>
      <c r="G267" t="str">
        <f>VLOOKUP(E267, Tiers!M$1:P$134, 3, FALSE)</f>
        <v>ENG4</v>
      </c>
      <c r="H267">
        <f>VLOOKUP(G267, Tiers!B$1:C$134, 2, FALSE)</f>
        <v>5</v>
      </c>
      <c r="I267" s="21">
        <v>36176</v>
      </c>
      <c r="J267" t="str">
        <f t="shared" si="4"/>
        <v>Joe WhiteDag &amp; Red</v>
      </c>
      <c r="P267">
        <v>16</v>
      </c>
      <c r="Q267" t="s">
        <v>20</v>
      </c>
      <c r="R267" t="s">
        <v>21</v>
      </c>
      <c r="S267" t="s">
        <v>22</v>
      </c>
      <c r="T267" t="s">
        <v>21</v>
      </c>
      <c r="Y267">
        <v>185</v>
      </c>
      <c r="Z267">
        <v>72</v>
      </c>
      <c r="AA267">
        <v>0</v>
      </c>
      <c r="AB267">
        <v>0</v>
      </c>
    </row>
    <row r="268" spans="1:28" ht="15.95">
      <c r="A268" t="s">
        <v>545</v>
      </c>
      <c r="B268" t="s">
        <v>72</v>
      </c>
      <c r="C268" t="str">
        <f>VLOOKUP(B268, Positions!A$1:B$134, 2, FALSE)</f>
        <v>Defender</v>
      </c>
      <c r="D268" t="s">
        <v>221</v>
      </c>
      <c r="E268" t="s">
        <v>5664</v>
      </c>
      <c r="F268" t="s">
        <v>21</v>
      </c>
      <c r="G268" t="str">
        <f>VLOOKUP(E268, Tiers!M$1:P$134, 3, FALSE)</f>
        <v>ENG3</v>
      </c>
      <c r="H268">
        <f>VLOOKUP(G268, Tiers!B$1:C$134, 2, FALSE)</f>
        <v>4</v>
      </c>
      <c r="I268" s="21">
        <v>36175</v>
      </c>
      <c r="J268" t="str">
        <f t="shared" si="4"/>
        <v>Callum Cockerill-MollettWalsall</v>
      </c>
      <c r="P268">
        <v>16</v>
      </c>
      <c r="Q268" t="s">
        <v>20</v>
      </c>
      <c r="R268" t="s">
        <v>21</v>
      </c>
      <c r="S268" t="s">
        <v>22</v>
      </c>
      <c r="T268" t="s">
        <v>21</v>
      </c>
      <c r="Y268">
        <v>172</v>
      </c>
      <c r="Z268">
        <v>66</v>
      </c>
      <c r="AA268">
        <v>0</v>
      </c>
      <c r="AB268">
        <v>0</v>
      </c>
    </row>
    <row r="269" spans="1:28" ht="15.95">
      <c r="A269" t="s">
        <v>546</v>
      </c>
      <c r="B269" t="s">
        <v>31</v>
      </c>
      <c r="C269" t="str">
        <f>VLOOKUP(B269, Positions!A$1:B$134, 2, FALSE)</f>
        <v>Defender</v>
      </c>
      <c r="D269" t="s">
        <v>207</v>
      </c>
      <c r="E269" t="s">
        <v>5663</v>
      </c>
      <c r="F269" t="s">
        <v>21</v>
      </c>
      <c r="G269" t="str">
        <f>VLOOKUP(E269, Tiers!M$1:P$134, 3, FALSE)</f>
        <v>ENG4</v>
      </c>
      <c r="H269">
        <f>VLOOKUP(G269, Tiers!B$1:C$134, 2, FALSE)</f>
        <v>5</v>
      </c>
      <c r="I269" s="21">
        <v>36174</v>
      </c>
      <c r="J269" t="str">
        <f t="shared" si="4"/>
        <v>Charlie HolmesDag &amp; Red</v>
      </c>
      <c r="P269">
        <v>16</v>
      </c>
      <c r="Q269" t="s">
        <v>20</v>
      </c>
      <c r="R269" t="s">
        <v>21</v>
      </c>
      <c r="S269" t="s">
        <v>22</v>
      </c>
      <c r="T269" t="s">
        <v>21</v>
      </c>
      <c r="Y269">
        <v>171</v>
      </c>
      <c r="Z269">
        <v>62</v>
      </c>
      <c r="AA269">
        <v>0</v>
      </c>
      <c r="AB269">
        <v>0</v>
      </c>
    </row>
    <row r="270" spans="1:28" ht="15.95">
      <c r="A270" t="s">
        <v>547</v>
      </c>
      <c r="B270" t="s">
        <v>42</v>
      </c>
      <c r="C270" t="str">
        <f>VLOOKUP(B270, Positions!A$1:B$134, 2, FALSE)</f>
        <v>Midfielder</v>
      </c>
      <c r="D270" t="s">
        <v>326</v>
      </c>
      <c r="E270" t="s">
        <v>5663</v>
      </c>
      <c r="F270" t="s">
        <v>21</v>
      </c>
      <c r="G270" t="str">
        <f>VLOOKUP(E270, Tiers!M$1:P$134, 3, FALSE)</f>
        <v>ENG4</v>
      </c>
      <c r="H270">
        <f>VLOOKUP(G270, Tiers!B$1:C$134, 2, FALSE)</f>
        <v>5</v>
      </c>
      <c r="I270" s="21">
        <v>36174</v>
      </c>
      <c r="J270" t="str">
        <f t="shared" si="4"/>
        <v>Tommy ScuttPortsmouth</v>
      </c>
      <c r="P270">
        <v>16</v>
      </c>
      <c r="Q270" t="s">
        <v>20</v>
      </c>
      <c r="R270" t="s">
        <v>21</v>
      </c>
      <c r="S270" t="s">
        <v>22</v>
      </c>
      <c r="T270" t="s">
        <v>21</v>
      </c>
      <c r="Y270">
        <v>180</v>
      </c>
      <c r="Z270">
        <v>66</v>
      </c>
      <c r="AA270">
        <v>0</v>
      </c>
      <c r="AB270">
        <v>0</v>
      </c>
    </row>
    <row r="271" spans="1:28" ht="15.95">
      <c r="A271" t="s">
        <v>548</v>
      </c>
      <c r="B271" t="s">
        <v>16</v>
      </c>
      <c r="C271" t="e">
        <f>VLOOKUP(B271, Positions!A$1:B$134, 2, FALSE)</f>
        <v>#N/A</v>
      </c>
      <c r="D271" t="s">
        <v>37</v>
      </c>
      <c r="E271" t="s">
        <v>5664</v>
      </c>
      <c r="F271" t="s">
        <v>21</v>
      </c>
      <c r="G271" t="str">
        <f>VLOOKUP(E271, Tiers!M$1:P$134, 3, FALSE)</f>
        <v>ENG3</v>
      </c>
      <c r="H271">
        <f>VLOOKUP(G271, Tiers!B$1:C$134, 2, FALSE)</f>
        <v>4</v>
      </c>
      <c r="I271" s="21">
        <v>36173</v>
      </c>
      <c r="J271" t="str">
        <f t="shared" si="4"/>
        <v>Riccardo GermanChesterfield</v>
      </c>
      <c r="P271">
        <v>16</v>
      </c>
      <c r="Q271" t="s">
        <v>74</v>
      </c>
      <c r="R271" t="s">
        <v>21</v>
      </c>
      <c r="S271" t="s">
        <v>22</v>
      </c>
      <c r="T271" t="s">
        <v>21</v>
      </c>
      <c r="Y271">
        <v>182</v>
      </c>
      <c r="Z271">
        <v>71</v>
      </c>
      <c r="AA271">
        <v>0</v>
      </c>
      <c r="AB271">
        <v>0</v>
      </c>
    </row>
    <row r="272" spans="1:28" ht="15.95">
      <c r="A272" t="s">
        <v>549</v>
      </c>
      <c r="B272" t="s">
        <v>42</v>
      </c>
      <c r="C272" t="str">
        <f>VLOOKUP(B272, Positions!A$1:B$134, 2, FALSE)</f>
        <v>Midfielder</v>
      </c>
      <c r="D272" t="s">
        <v>332</v>
      </c>
      <c r="E272" t="s">
        <v>5665</v>
      </c>
      <c r="F272" t="s">
        <v>21</v>
      </c>
      <c r="G272" t="str">
        <f>VLOOKUP(E272, Tiers!M$1:P$134, 3, FALSE)</f>
        <v>ENG2</v>
      </c>
      <c r="H272">
        <f>VLOOKUP(G272, Tiers!B$1:C$134, 2, FALSE)</f>
        <v>3</v>
      </c>
      <c r="I272" s="21">
        <v>36172</v>
      </c>
      <c r="J272" t="str">
        <f t="shared" si="4"/>
        <v>Joe ReNottm Forest</v>
      </c>
      <c r="P272">
        <v>16</v>
      </c>
      <c r="Q272" t="s">
        <v>20</v>
      </c>
      <c r="R272" t="s">
        <v>21</v>
      </c>
      <c r="S272" t="s">
        <v>22</v>
      </c>
      <c r="T272" t="s">
        <v>21</v>
      </c>
      <c r="Y272">
        <v>176</v>
      </c>
      <c r="Z272">
        <v>66</v>
      </c>
      <c r="AA272">
        <v>0</v>
      </c>
      <c r="AB272">
        <v>0</v>
      </c>
    </row>
    <row r="273" spans="1:28" ht="15.95">
      <c r="A273" t="s">
        <v>550</v>
      </c>
      <c r="B273" t="s">
        <v>81</v>
      </c>
      <c r="C273" t="str">
        <f>VLOOKUP(B273, Positions!A$1:B$134, 2, FALSE)</f>
        <v>Defender</v>
      </c>
      <c r="D273" t="s">
        <v>265</v>
      </c>
      <c r="E273" t="s">
        <v>5665</v>
      </c>
      <c r="F273" t="s">
        <v>21</v>
      </c>
      <c r="G273" t="str">
        <f>VLOOKUP(E273, Tiers!M$1:P$134, 3, FALSE)</f>
        <v>ENG2</v>
      </c>
      <c r="H273">
        <f>VLOOKUP(G273, Tiers!B$1:C$134, 2, FALSE)</f>
        <v>3</v>
      </c>
      <c r="I273" s="21">
        <v>36172</v>
      </c>
      <c r="J273" t="str">
        <f t="shared" si="4"/>
        <v>Adam SaxtonRotherham</v>
      </c>
      <c r="P273">
        <v>16</v>
      </c>
      <c r="Q273" t="s">
        <v>265</v>
      </c>
      <c r="R273" t="s">
        <v>21</v>
      </c>
      <c r="S273" t="s">
        <v>22</v>
      </c>
      <c r="T273" t="s">
        <v>21</v>
      </c>
      <c r="Y273">
        <v>181</v>
      </c>
      <c r="Z273">
        <v>68</v>
      </c>
      <c r="AA273">
        <v>0</v>
      </c>
      <c r="AB273">
        <v>0</v>
      </c>
    </row>
    <row r="274" spans="1:28" ht="15.95">
      <c r="A274" t="s">
        <v>551</v>
      </c>
      <c r="B274" t="s">
        <v>42</v>
      </c>
      <c r="C274" t="str">
        <f>VLOOKUP(B274, Positions!A$1:B$134, 2, FALSE)</f>
        <v>Midfielder</v>
      </c>
      <c r="D274" t="s">
        <v>402</v>
      </c>
      <c r="E274" t="s">
        <v>5664</v>
      </c>
      <c r="F274" t="s">
        <v>21</v>
      </c>
      <c r="G274" t="str">
        <f>VLOOKUP(E274, Tiers!M$1:P$134, 3, FALSE)</f>
        <v>ENG3</v>
      </c>
      <c r="H274">
        <f>VLOOKUP(G274, Tiers!B$1:C$134, 2, FALSE)</f>
        <v>4</v>
      </c>
      <c r="I274" s="21">
        <v>36171</v>
      </c>
      <c r="J274" t="str">
        <f t="shared" si="4"/>
        <v>Jesse ArizieBury</v>
      </c>
      <c r="P274">
        <v>16</v>
      </c>
      <c r="Q274" t="s">
        <v>20</v>
      </c>
      <c r="R274" t="s">
        <v>21</v>
      </c>
      <c r="S274" t="s">
        <v>22</v>
      </c>
      <c r="T274" t="s">
        <v>21</v>
      </c>
      <c r="Y274">
        <v>171</v>
      </c>
      <c r="Z274">
        <v>64</v>
      </c>
      <c r="AA274">
        <v>0</v>
      </c>
      <c r="AB274">
        <v>0</v>
      </c>
    </row>
    <row r="275" spans="1:28" ht="15.95">
      <c r="A275" t="s">
        <v>552</v>
      </c>
      <c r="B275" t="s">
        <v>16</v>
      </c>
      <c r="C275" t="e">
        <f>VLOOKUP(B275, Positions!A$1:B$134, 2, FALSE)</f>
        <v>#N/A</v>
      </c>
      <c r="D275" t="s">
        <v>159</v>
      </c>
      <c r="E275" t="s">
        <v>5665</v>
      </c>
      <c r="F275" t="s">
        <v>21</v>
      </c>
      <c r="G275" t="str">
        <f>VLOOKUP(E275, Tiers!M$1:P$134, 3, FALSE)</f>
        <v>ENG2</v>
      </c>
      <c r="H275">
        <f>VLOOKUP(G275, Tiers!B$1:C$134, 2, FALSE)</f>
        <v>3</v>
      </c>
      <c r="I275" s="21">
        <v>36171</v>
      </c>
      <c r="J275" t="str">
        <f t="shared" si="4"/>
        <v>Callum FullwoodIpswich</v>
      </c>
      <c r="P275">
        <v>16</v>
      </c>
      <c r="Q275" t="s">
        <v>229</v>
      </c>
      <c r="R275" t="s">
        <v>21</v>
      </c>
      <c r="S275" t="s">
        <v>22</v>
      </c>
      <c r="T275" t="s">
        <v>21</v>
      </c>
      <c r="Y275">
        <v>183</v>
      </c>
      <c r="Z275">
        <v>78</v>
      </c>
      <c r="AA275">
        <v>0</v>
      </c>
      <c r="AB275">
        <v>0</v>
      </c>
    </row>
    <row r="276" spans="1:28" ht="15.95">
      <c r="A276" t="s">
        <v>553</v>
      </c>
      <c r="B276" t="s">
        <v>26</v>
      </c>
      <c r="C276" t="str">
        <f>VLOOKUP(B276, Positions!A$1:B$134, 2, FALSE)</f>
        <v>Forward</v>
      </c>
      <c r="D276" t="s">
        <v>169</v>
      </c>
      <c r="E276" t="s">
        <v>62</v>
      </c>
      <c r="F276" t="s">
        <v>21</v>
      </c>
      <c r="G276" t="str">
        <f>VLOOKUP(E276, Tiers!M$1:P$134, 3, FALSE)</f>
        <v>ENG1</v>
      </c>
      <c r="H276">
        <f>VLOOKUP(G276, Tiers!B$1:C$134, 2, FALSE)</f>
        <v>1</v>
      </c>
      <c r="I276" s="21">
        <v>36171</v>
      </c>
      <c r="J276" t="str">
        <f t="shared" si="4"/>
        <v>Daniel KempChelsea</v>
      </c>
      <c r="P276">
        <v>16</v>
      </c>
      <c r="Q276" t="s">
        <v>459</v>
      </c>
      <c r="R276" t="s">
        <v>21</v>
      </c>
      <c r="S276" t="s">
        <v>22</v>
      </c>
      <c r="T276" t="s">
        <v>21</v>
      </c>
      <c r="Y276">
        <v>161</v>
      </c>
      <c r="Z276">
        <v>53</v>
      </c>
      <c r="AA276">
        <v>0</v>
      </c>
      <c r="AB276">
        <v>0</v>
      </c>
    </row>
    <row r="277" spans="1:28" ht="15.95">
      <c r="A277" t="s">
        <v>554</v>
      </c>
      <c r="B277" t="s">
        <v>111</v>
      </c>
      <c r="C277" t="str">
        <f>VLOOKUP(B277, Positions!A$1:B$134, 2, FALSE)</f>
        <v>Forward</v>
      </c>
      <c r="D277" t="s">
        <v>236</v>
      </c>
      <c r="E277" t="s">
        <v>5665</v>
      </c>
      <c r="F277" t="s">
        <v>21</v>
      </c>
      <c r="G277" t="str">
        <f>VLOOKUP(E277, Tiers!M$1:P$134, 3, FALSE)</f>
        <v>ENG2</v>
      </c>
      <c r="H277">
        <f>VLOOKUP(G277, Tiers!B$1:C$134, 2, FALSE)</f>
        <v>3</v>
      </c>
      <c r="I277" s="21">
        <v>36170</v>
      </c>
      <c r="J277" t="str">
        <f t="shared" si="4"/>
        <v>Harrison ReevesBristol City</v>
      </c>
      <c r="P277">
        <v>16</v>
      </c>
      <c r="Q277" t="s">
        <v>20</v>
      </c>
      <c r="R277" t="s">
        <v>21</v>
      </c>
      <c r="S277" t="s">
        <v>22</v>
      </c>
      <c r="T277" t="s">
        <v>21</v>
      </c>
      <c r="Y277">
        <v>158</v>
      </c>
      <c r="Z277">
        <v>52</v>
      </c>
      <c r="AA277">
        <v>0</v>
      </c>
      <c r="AB277">
        <v>0</v>
      </c>
    </row>
    <row r="278" spans="1:28" ht="15.95">
      <c r="A278" t="s">
        <v>556</v>
      </c>
      <c r="B278" t="s">
        <v>42</v>
      </c>
      <c r="C278" t="str">
        <f>VLOOKUP(B278, Positions!A$1:B$134, 2, FALSE)</f>
        <v>Midfielder</v>
      </c>
      <c r="D278" t="s">
        <v>490</v>
      </c>
      <c r="E278" t="s">
        <v>62</v>
      </c>
      <c r="F278" t="s">
        <v>21</v>
      </c>
      <c r="G278" t="str">
        <f>VLOOKUP(E278, Tiers!M$1:P$134, 3, FALSE)</f>
        <v>ENG1</v>
      </c>
      <c r="H278">
        <f>VLOOKUP(G278, Tiers!B$1:C$134, 2, FALSE)</f>
        <v>1</v>
      </c>
      <c r="I278" s="21">
        <v>36170</v>
      </c>
      <c r="J278" t="str">
        <f t="shared" si="4"/>
        <v>Sadou DialloMan City</v>
      </c>
      <c r="P278">
        <v>16</v>
      </c>
      <c r="Q278" t="s">
        <v>20</v>
      </c>
      <c r="R278" t="s">
        <v>21</v>
      </c>
      <c r="S278" t="s">
        <v>22</v>
      </c>
      <c r="T278" t="s">
        <v>21</v>
      </c>
      <c r="U278" t="s">
        <v>557</v>
      </c>
      <c r="Y278">
        <v>175</v>
      </c>
      <c r="Z278">
        <v>64</v>
      </c>
      <c r="AA278">
        <v>0</v>
      </c>
      <c r="AB278">
        <v>0</v>
      </c>
    </row>
    <row r="279" spans="1:28" ht="15.95">
      <c r="A279" t="s">
        <v>558</v>
      </c>
      <c r="B279" t="s">
        <v>42</v>
      </c>
      <c r="C279" t="str">
        <f>VLOOKUP(B279, Positions!A$1:B$134, 2, FALSE)</f>
        <v>Midfielder</v>
      </c>
      <c r="D279" t="s">
        <v>169</v>
      </c>
      <c r="E279" t="s">
        <v>62</v>
      </c>
      <c r="F279" t="s">
        <v>21</v>
      </c>
      <c r="G279" t="str">
        <f>VLOOKUP(E279, Tiers!M$1:P$134, 3, FALSE)</f>
        <v>ENG1</v>
      </c>
      <c r="H279">
        <f>VLOOKUP(G279, Tiers!B$1:C$134, 2, FALSE)</f>
        <v>1</v>
      </c>
      <c r="I279" s="21">
        <v>36170</v>
      </c>
      <c r="J279" t="str">
        <f t="shared" si="4"/>
        <v>Mason MountChelsea</v>
      </c>
      <c r="P279">
        <v>16</v>
      </c>
      <c r="Q279" t="s">
        <v>326</v>
      </c>
      <c r="R279" t="s">
        <v>21</v>
      </c>
      <c r="S279" t="s">
        <v>22</v>
      </c>
      <c r="T279" t="s">
        <v>21</v>
      </c>
      <c r="Y279">
        <v>175</v>
      </c>
      <c r="Z279">
        <v>57</v>
      </c>
      <c r="AA279">
        <v>0</v>
      </c>
      <c r="AB279">
        <v>0</v>
      </c>
    </row>
    <row r="280" spans="1:28" ht="15.95">
      <c r="A280" t="s">
        <v>559</v>
      </c>
      <c r="B280" t="s">
        <v>47</v>
      </c>
      <c r="C280" t="str">
        <f>VLOOKUP(B280, Positions!A$1:B$134, 2, FALSE)</f>
        <v>Forward</v>
      </c>
      <c r="D280" t="s">
        <v>103</v>
      </c>
      <c r="E280" t="s">
        <v>5665</v>
      </c>
      <c r="F280" t="s">
        <v>21</v>
      </c>
      <c r="G280" t="str">
        <f>VLOOKUP(E280, Tiers!M$1:P$134, 3, FALSE)</f>
        <v>ENG2</v>
      </c>
      <c r="H280">
        <f>VLOOKUP(G280, Tiers!B$1:C$134, 2, FALSE)</f>
        <v>3</v>
      </c>
      <c r="I280" s="21">
        <v>36170</v>
      </c>
      <c r="J280" t="str">
        <f t="shared" si="4"/>
        <v>Mason FawnsBlackburn</v>
      </c>
      <c r="P280">
        <v>16</v>
      </c>
      <c r="Q280" t="s">
        <v>20</v>
      </c>
      <c r="R280" t="s">
        <v>21</v>
      </c>
      <c r="S280" t="s">
        <v>22</v>
      </c>
      <c r="T280" t="s">
        <v>21</v>
      </c>
      <c r="Y280">
        <v>181</v>
      </c>
      <c r="Z280">
        <v>62</v>
      </c>
      <c r="AA280">
        <v>0</v>
      </c>
      <c r="AB280">
        <v>0</v>
      </c>
    </row>
    <row r="281" spans="1:28" ht="15.95">
      <c r="A281" t="s">
        <v>560</v>
      </c>
      <c r="B281" t="s">
        <v>42</v>
      </c>
      <c r="C281" t="str">
        <f>VLOOKUP(B281, Positions!A$1:B$134, 2, FALSE)</f>
        <v>Midfielder</v>
      </c>
      <c r="D281" t="s">
        <v>290</v>
      </c>
      <c r="E281" t="s">
        <v>5665</v>
      </c>
      <c r="F281" t="s">
        <v>21</v>
      </c>
      <c r="G281" t="str">
        <f>VLOOKUP(E281, Tiers!M$1:P$134, 3, FALSE)</f>
        <v>ENG2</v>
      </c>
      <c r="H281">
        <f>VLOOKUP(G281, Tiers!B$1:C$134, 2, FALSE)</f>
        <v>3</v>
      </c>
      <c r="I281" s="21">
        <v>36169</v>
      </c>
      <c r="J281" t="str">
        <f t="shared" si="4"/>
        <v>Giovanni McGregorBrentford</v>
      </c>
      <c r="P281">
        <v>16</v>
      </c>
      <c r="Q281" t="s">
        <v>20</v>
      </c>
      <c r="R281" t="s">
        <v>21</v>
      </c>
      <c r="S281" t="s">
        <v>22</v>
      </c>
      <c r="T281" t="s">
        <v>21</v>
      </c>
      <c r="Y281">
        <v>182</v>
      </c>
      <c r="Z281">
        <v>70</v>
      </c>
      <c r="AA281">
        <v>0</v>
      </c>
      <c r="AB281">
        <v>0</v>
      </c>
    </row>
    <row r="282" spans="1:28" ht="15.95">
      <c r="A282" t="s">
        <v>561</v>
      </c>
      <c r="B282" t="s">
        <v>166</v>
      </c>
      <c r="C282" t="str">
        <f>VLOOKUP(B282, Positions!A$1:B$134, 2, FALSE)</f>
        <v>Goalkeeper</v>
      </c>
      <c r="D282" t="s">
        <v>175</v>
      </c>
      <c r="E282" t="s">
        <v>62</v>
      </c>
      <c r="F282" t="s">
        <v>21</v>
      </c>
      <c r="G282" t="str">
        <f>VLOOKUP(E282, Tiers!M$1:P$134, 3, FALSE)</f>
        <v>ENG1</v>
      </c>
      <c r="H282">
        <f>VLOOKUP(G282, Tiers!B$1:C$134, 2, FALSE)</f>
        <v>1</v>
      </c>
      <c r="I282" s="21">
        <v>36168</v>
      </c>
      <c r="J282" t="str">
        <f t="shared" si="4"/>
        <v>Brandon AustinTottenham</v>
      </c>
      <c r="P282">
        <v>16</v>
      </c>
      <c r="Q282" t="s">
        <v>562</v>
      </c>
      <c r="R282" t="s">
        <v>21</v>
      </c>
      <c r="S282" t="s">
        <v>22</v>
      </c>
      <c r="T282" t="s">
        <v>21</v>
      </c>
      <c r="U282" t="s">
        <v>563</v>
      </c>
      <c r="Y282">
        <v>189</v>
      </c>
      <c r="Z282">
        <v>74</v>
      </c>
      <c r="AA282">
        <v>0</v>
      </c>
      <c r="AB282">
        <v>0</v>
      </c>
    </row>
    <row r="283" spans="1:28" ht="15.95">
      <c r="A283" t="s">
        <v>564</v>
      </c>
      <c r="B283" t="s">
        <v>565</v>
      </c>
      <c r="C283" t="e">
        <f>VLOOKUP(B283, Positions!A$1:B$134, 2, FALSE)</f>
        <v>#N/A</v>
      </c>
      <c r="D283" t="s">
        <v>357</v>
      </c>
      <c r="E283" t="s">
        <v>62</v>
      </c>
      <c r="F283" t="s">
        <v>21</v>
      </c>
      <c r="G283" t="str">
        <f>VLOOKUP(E283, Tiers!M$1:P$134, 3, FALSE)</f>
        <v>ENG1</v>
      </c>
      <c r="H283">
        <f>VLOOKUP(G283, Tiers!B$1:C$134, 2, FALSE)</f>
        <v>1</v>
      </c>
      <c r="I283" s="21">
        <v>36167</v>
      </c>
      <c r="J283" t="str">
        <f t="shared" si="4"/>
        <v>Lamine SherriffLeicester</v>
      </c>
      <c r="P283">
        <v>16</v>
      </c>
      <c r="Q283" t="s">
        <v>20</v>
      </c>
      <c r="R283" t="s">
        <v>21</v>
      </c>
      <c r="S283" t="s">
        <v>22</v>
      </c>
      <c r="T283" t="s">
        <v>21</v>
      </c>
      <c r="Y283">
        <v>170</v>
      </c>
      <c r="Z283">
        <v>61</v>
      </c>
      <c r="AA283">
        <v>0</v>
      </c>
      <c r="AB283">
        <v>0</v>
      </c>
    </row>
    <row r="284" spans="1:28" ht="15.95">
      <c r="A284" t="s">
        <v>566</v>
      </c>
      <c r="B284" t="s">
        <v>567</v>
      </c>
      <c r="C284" t="str">
        <f>VLOOKUP(B284, Positions!A$1:B$134, 2, FALSE)</f>
        <v>Defender</v>
      </c>
      <c r="D284" t="s">
        <v>27</v>
      </c>
      <c r="E284" t="s">
        <v>5663</v>
      </c>
      <c r="F284" t="s">
        <v>21</v>
      </c>
      <c r="G284" t="str">
        <f>VLOOKUP(E284, Tiers!M$1:P$134, 3, FALSE)</f>
        <v>ENG4</v>
      </c>
      <c r="H284">
        <f>VLOOKUP(G284, Tiers!B$1:C$134, 2, FALSE)</f>
        <v>5</v>
      </c>
      <c r="I284" s="21">
        <v>36167</v>
      </c>
      <c r="J284" t="str">
        <f t="shared" si="4"/>
        <v>Paul DawsonMorecambe</v>
      </c>
      <c r="P284">
        <v>16</v>
      </c>
      <c r="Q284" t="s">
        <v>568</v>
      </c>
      <c r="R284" t="s">
        <v>21</v>
      </c>
      <c r="S284" t="s">
        <v>22</v>
      </c>
      <c r="T284" t="s">
        <v>21</v>
      </c>
      <c r="Y284">
        <v>187</v>
      </c>
      <c r="Z284">
        <v>78</v>
      </c>
      <c r="AA284">
        <v>0</v>
      </c>
      <c r="AB284">
        <v>0</v>
      </c>
    </row>
    <row r="285" spans="1:28" ht="15.95">
      <c r="A285" t="s">
        <v>569</v>
      </c>
      <c r="B285" t="s">
        <v>84</v>
      </c>
      <c r="C285" t="str">
        <f>VLOOKUP(B285, Positions!A$1:B$134, 2, FALSE)</f>
        <v>Midfielder</v>
      </c>
      <c r="D285" t="s">
        <v>37</v>
      </c>
      <c r="E285" t="s">
        <v>5664</v>
      </c>
      <c r="F285" t="s">
        <v>21</v>
      </c>
      <c r="G285" t="str">
        <f>VLOOKUP(E285, Tiers!M$1:P$134, 3, FALSE)</f>
        <v>ENG3</v>
      </c>
      <c r="H285">
        <f>VLOOKUP(G285, Tiers!B$1:C$134, 2, FALSE)</f>
        <v>4</v>
      </c>
      <c r="I285" s="21">
        <v>36166</v>
      </c>
      <c r="J285" t="str">
        <f t="shared" si="4"/>
        <v>George LynamChesterfield</v>
      </c>
      <c r="P285">
        <v>16</v>
      </c>
      <c r="Q285" t="s">
        <v>275</v>
      </c>
      <c r="R285" t="s">
        <v>21</v>
      </c>
      <c r="S285" t="s">
        <v>22</v>
      </c>
      <c r="T285" t="s">
        <v>21</v>
      </c>
      <c r="Y285">
        <v>171</v>
      </c>
      <c r="Z285">
        <v>63</v>
      </c>
      <c r="AA285">
        <v>0</v>
      </c>
      <c r="AB285">
        <v>0</v>
      </c>
    </row>
    <row r="286" spans="1:28" ht="15.95">
      <c r="A286" t="s">
        <v>570</v>
      </c>
      <c r="B286" t="s">
        <v>196</v>
      </c>
      <c r="C286" t="str">
        <f>VLOOKUP(B286, Positions!A$1:B$134, 2, FALSE)</f>
        <v>Defender</v>
      </c>
      <c r="D286" t="s">
        <v>455</v>
      </c>
      <c r="E286" t="s">
        <v>5664</v>
      </c>
      <c r="F286" t="s">
        <v>21</v>
      </c>
      <c r="G286" t="str">
        <f>VLOOKUP(E286, Tiers!M$1:P$134, 3, FALSE)</f>
        <v>ENG3</v>
      </c>
      <c r="H286">
        <f>VLOOKUP(G286, Tiers!B$1:C$134, 2, FALSE)</f>
        <v>4</v>
      </c>
      <c r="I286" s="21">
        <v>36166</v>
      </c>
      <c r="J286" t="str">
        <f t="shared" si="4"/>
        <v>Matthew GainsDoncaster</v>
      </c>
      <c r="P286">
        <v>16</v>
      </c>
      <c r="Q286" t="s">
        <v>20</v>
      </c>
      <c r="R286" t="s">
        <v>21</v>
      </c>
      <c r="S286" t="s">
        <v>22</v>
      </c>
      <c r="T286" t="s">
        <v>21</v>
      </c>
      <c r="Y286">
        <v>179</v>
      </c>
      <c r="Z286">
        <v>70</v>
      </c>
      <c r="AA286">
        <v>0</v>
      </c>
      <c r="AB286">
        <v>0</v>
      </c>
    </row>
    <row r="287" spans="1:28" ht="15.95">
      <c r="A287" t="s">
        <v>571</v>
      </c>
      <c r="B287" t="s">
        <v>81</v>
      </c>
      <c r="C287" t="str">
        <f>VLOOKUP(B287, Positions!A$1:B$134, 2, FALSE)</f>
        <v>Defender</v>
      </c>
      <c r="D287" t="s">
        <v>98</v>
      </c>
      <c r="E287" t="s">
        <v>5665</v>
      </c>
      <c r="F287" t="s">
        <v>21</v>
      </c>
      <c r="G287" t="str">
        <f>VLOOKUP(E287, Tiers!M$1:P$134, 3, FALSE)</f>
        <v>ENG2</v>
      </c>
      <c r="H287">
        <f>VLOOKUP(G287, Tiers!B$1:C$134, 2, FALSE)</f>
        <v>3</v>
      </c>
      <c r="I287" s="21">
        <v>36165</v>
      </c>
      <c r="J287" t="str">
        <f t="shared" si="4"/>
        <v>Jake EalesQ.P.R.</v>
      </c>
      <c r="P287">
        <v>16</v>
      </c>
      <c r="Q287" t="s">
        <v>20</v>
      </c>
      <c r="R287" t="s">
        <v>21</v>
      </c>
      <c r="S287" t="s">
        <v>22</v>
      </c>
      <c r="T287" t="s">
        <v>21</v>
      </c>
      <c r="Y287">
        <v>182</v>
      </c>
      <c r="Z287">
        <v>70</v>
      </c>
      <c r="AA287">
        <v>0</v>
      </c>
      <c r="AB287">
        <v>0</v>
      </c>
    </row>
    <row r="288" spans="1:28" ht="15.95">
      <c r="A288" t="s">
        <v>572</v>
      </c>
      <c r="B288" t="s">
        <v>42</v>
      </c>
      <c r="C288" t="str">
        <f>VLOOKUP(B288, Positions!A$1:B$134, 2, FALSE)</f>
        <v>Midfielder</v>
      </c>
      <c r="D288" t="s">
        <v>154</v>
      </c>
      <c r="E288" t="s">
        <v>5665</v>
      </c>
      <c r="F288" t="s">
        <v>21</v>
      </c>
      <c r="G288" t="str">
        <f>VLOOKUP(E288, Tiers!M$1:P$134, 3, FALSE)</f>
        <v>ENG2</v>
      </c>
      <c r="H288">
        <f>VLOOKUP(G288, Tiers!B$1:C$134, 2, FALSE)</f>
        <v>3</v>
      </c>
      <c r="I288" s="21">
        <v>36165</v>
      </c>
      <c r="J288" t="str">
        <f t="shared" si="4"/>
        <v>Tyler HamiltonHull</v>
      </c>
      <c r="P288">
        <v>16</v>
      </c>
      <c r="Q288" t="s">
        <v>154</v>
      </c>
      <c r="R288" t="s">
        <v>21</v>
      </c>
      <c r="S288" t="s">
        <v>22</v>
      </c>
      <c r="T288" t="s">
        <v>21</v>
      </c>
      <c r="Y288">
        <v>163</v>
      </c>
      <c r="Z288">
        <v>55</v>
      </c>
      <c r="AA288">
        <v>0</v>
      </c>
      <c r="AB288">
        <v>0</v>
      </c>
    </row>
    <row r="289" spans="1:28" ht="15.95">
      <c r="A289" t="s">
        <v>573</v>
      </c>
      <c r="B289" t="s">
        <v>81</v>
      </c>
      <c r="C289" t="str">
        <f>VLOOKUP(B289, Positions!A$1:B$134, 2, FALSE)</f>
        <v>Defender</v>
      </c>
      <c r="D289" t="s">
        <v>290</v>
      </c>
      <c r="E289" t="s">
        <v>5665</v>
      </c>
      <c r="F289" t="s">
        <v>21</v>
      </c>
      <c r="G289" t="str">
        <f>VLOOKUP(E289, Tiers!M$1:P$134, 3, FALSE)</f>
        <v>ENG2</v>
      </c>
      <c r="H289">
        <f>VLOOKUP(G289, Tiers!B$1:C$134, 2, FALSE)</f>
        <v>3</v>
      </c>
      <c r="I289" s="21">
        <v>36165</v>
      </c>
      <c r="J289" t="str">
        <f t="shared" si="4"/>
        <v>Zachary BirseBrentford</v>
      </c>
      <c r="P289">
        <v>16</v>
      </c>
      <c r="Q289" t="s">
        <v>20</v>
      </c>
      <c r="R289" t="s">
        <v>21</v>
      </c>
      <c r="S289" t="s">
        <v>22</v>
      </c>
      <c r="T289" t="s">
        <v>21</v>
      </c>
      <c r="Y289">
        <v>191</v>
      </c>
      <c r="Z289">
        <v>69</v>
      </c>
      <c r="AA289">
        <v>0</v>
      </c>
      <c r="AB289">
        <v>0</v>
      </c>
    </row>
    <row r="290" spans="1:28" ht="15.95">
      <c r="A290" t="s">
        <v>574</v>
      </c>
      <c r="B290" t="s">
        <v>36</v>
      </c>
      <c r="C290" t="str">
        <f>VLOOKUP(B290, Positions!A$1:B$134, 2, FALSE)</f>
        <v>Midfielder</v>
      </c>
      <c r="D290" t="s">
        <v>217</v>
      </c>
      <c r="E290" t="s">
        <v>5664</v>
      </c>
      <c r="F290" t="s">
        <v>21</v>
      </c>
      <c r="G290" t="str">
        <f>VLOOKUP(E290, Tiers!M$1:P$134, 3, FALSE)</f>
        <v>ENG3</v>
      </c>
      <c r="H290">
        <f>VLOOKUP(G290, Tiers!B$1:C$134, 2, FALSE)</f>
        <v>4</v>
      </c>
      <c r="I290" s="21">
        <v>36164</v>
      </c>
      <c r="J290" t="str">
        <f t="shared" si="4"/>
        <v>Darren OldakerGillingham</v>
      </c>
      <c r="P290">
        <v>16</v>
      </c>
      <c r="Q290" t="s">
        <v>20</v>
      </c>
      <c r="R290" t="s">
        <v>21</v>
      </c>
      <c r="S290" t="s">
        <v>22</v>
      </c>
      <c r="T290" t="s">
        <v>21</v>
      </c>
      <c r="Y290">
        <v>174</v>
      </c>
      <c r="Z290">
        <v>65</v>
      </c>
      <c r="AA290">
        <v>0</v>
      </c>
      <c r="AB290">
        <v>0</v>
      </c>
    </row>
    <row r="291" spans="1:28" ht="15.95">
      <c r="A291" t="s">
        <v>575</v>
      </c>
      <c r="B291" t="s">
        <v>16</v>
      </c>
      <c r="C291" t="e">
        <f>VLOOKUP(B291, Positions!A$1:B$134, 2, FALSE)</f>
        <v>#N/A</v>
      </c>
      <c r="D291" t="s">
        <v>332</v>
      </c>
      <c r="E291" t="s">
        <v>5665</v>
      </c>
      <c r="F291" t="s">
        <v>21</v>
      </c>
      <c r="G291" t="str">
        <f>VLOOKUP(E291, Tiers!M$1:P$134, 3, FALSE)</f>
        <v>ENG2</v>
      </c>
      <c r="H291">
        <f>VLOOKUP(G291, Tiers!B$1:C$134, 2, FALSE)</f>
        <v>3</v>
      </c>
      <c r="I291" s="21">
        <v>36164</v>
      </c>
      <c r="J291" t="str">
        <f t="shared" si="4"/>
        <v>Kieran HayesNottm Forest</v>
      </c>
      <c r="P291">
        <v>16</v>
      </c>
      <c r="Q291" t="s">
        <v>20</v>
      </c>
      <c r="R291" t="s">
        <v>21</v>
      </c>
      <c r="S291" t="s">
        <v>22</v>
      </c>
      <c r="T291" t="s">
        <v>21</v>
      </c>
      <c r="Y291">
        <v>171</v>
      </c>
      <c r="Z291">
        <v>63</v>
      </c>
      <c r="AA291">
        <v>0</v>
      </c>
      <c r="AB291">
        <v>0</v>
      </c>
    </row>
    <row r="292" spans="1:28" ht="15.95">
      <c r="A292" t="s">
        <v>576</v>
      </c>
      <c r="B292" t="s">
        <v>278</v>
      </c>
      <c r="C292" t="e">
        <f>VLOOKUP(B292, Positions!A$1:B$134, 2, FALSE)</f>
        <v>#N/A</v>
      </c>
      <c r="D292" t="s">
        <v>229</v>
      </c>
      <c r="E292" t="s">
        <v>5665</v>
      </c>
      <c r="F292" t="s">
        <v>21</v>
      </c>
      <c r="G292" t="str">
        <f>VLOOKUP(E292, Tiers!M$1:P$134, 3, FALSE)</f>
        <v>ENG2</v>
      </c>
      <c r="H292">
        <f>VLOOKUP(G292, Tiers!B$1:C$134, 2, FALSE)</f>
        <v>3</v>
      </c>
      <c r="I292" s="21">
        <v>36164</v>
      </c>
      <c r="J292" t="str">
        <f t="shared" si="4"/>
        <v>Max SandersBrighton</v>
      </c>
      <c r="P292">
        <v>16</v>
      </c>
      <c r="Q292" t="s">
        <v>577</v>
      </c>
      <c r="R292" t="s">
        <v>21</v>
      </c>
      <c r="S292" t="s">
        <v>22</v>
      </c>
      <c r="T292" t="s">
        <v>21</v>
      </c>
      <c r="Y292">
        <v>173</v>
      </c>
      <c r="Z292">
        <v>64</v>
      </c>
      <c r="AA292">
        <v>0</v>
      </c>
      <c r="AB292">
        <v>0</v>
      </c>
    </row>
    <row r="293" spans="1:28" ht="15.95">
      <c r="A293" t="s">
        <v>578</v>
      </c>
      <c r="B293" t="s">
        <v>36</v>
      </c>
      <c r="C293" t="str">
        <f>VLOOKUP(B293, Positions!A$1:B$134, 2, FALSE)</f>
        <v>Midfielder</v>
      </c>
      <c r="D293" t="s">
        <v>579</v>
      </c>
      <c r="E293" t="s">
        <v>5665</v>
      </c>
      <c r="F293" t="s">
        <v>21</v>
      </c>
      <c r="G293" t="str">
        <f>VLOOKUP(E293, Tiers!M$1:P$134, 3, FALSE)</f>
        <v>ENG2</v>
      </c>
      <c r="H293">
        <f>VLOOKUP(G293, Tiers!B$1:C$134, 2, FALSE)</f>
        <v>3</v>
      </c>
      <c r="I293" s="21">
        <v>36164</v>
      </c>
      <c r="J293" t="str">
        <f t="shared" si="4"/>
        <v>Andrew Osei-BonsuMK Dons</v>
      </c>
      <c r="P293">
        <v>16</v>
      </c>
      <c r="Q293" t="s">
        <v>163</v>
      </c>
      <c r="R293" t="s">
        <v>21</v>
      </c>
      <c r="S293" t="s">
        <v>22</v>
      </c>
      <c r="T293" t="s">
        <v>21</v>
      </c>
      <c r="U293" t="s">
        <v>239</v>
      </c>
      <c r="Y293">
        <v>183</v>
      </c>
      <c r="Z293">
        <v>74</v>
      </c>
      <c r="AA293">
        <v>0</v>
      </c>
      <c r="AB293">
        <v>0</v>
      </c>
    </row>
    <row r="294" spans="1:28" ht="15.95">
      <c r="A294" t="s">
        <v>580</v>
      </c>
      <c r="B294" t="s">
        <v>81</v>
      </c>
      <c r="C294" t="str">
        <f>VLOOKUP(B294, Positions!A$1:B$134, 2, FALSE)</f>
        <v>Defender</v>
      </c>
      <c r="D294" t="s">
        <v>73</v>
      </c>
      <c r="E294" t="s">
        <v>5664</v>
      </c>
      <c r="F294" t="s">
        <v>21</v>
      </c>
      <c r="G294" t="str">
        <f>VLOOKUP(E294, Tiers!M$1:P$134, 3, FALSE)</f>
        <v>ENG3</v>
      </c>
      <c r="H294">
        <f>VLOOKUP(G294, Tiers!B$1:C$134, 2, FALSE)</f>
        <v>4</v>
      </c>
      <c r="I294" s="21">
        <v>36164</v>
      </c>
      <c r="J294" t="str">
        <f t="shared" si="4"/>
        <v>James GoodePeterborough</v>
      </c>
      <c r="P294">
        <v>16</v>
      </c>
      <c r="Q294" t="s">
        <v>20</v>
      </c>
      <c r="R294" t="s">
        <v>21</v>
      </c>
      <c r="S294" t="s">
        <v>22</v>
      </c>
      <c r="T294" t="s">
        <v>21</v>
      </c>
      <c r="Y294">
        <v>186</v>
      </c>
      <c r="Z294">
        <v>73</v>
      </c>
      <c r="AA294">
        <v>0</v>
      </c>
      <c r="AB294">
        <v>0</v>
      </c>
    </row>
    <row r="295" spans="1:28" ht="15.95">
      <c r="A295" t="s">
        <v>581</v>
      </c>
      <c r="B295" t="s">
        <v>36</v>
      </c>
      <c r="C295" t="str">
        <f>VLOOKUP(B295, Positions!A$1:B$134, 2, FALSE)</f>
        <v>Midfielder</v>
      </c>
      <c r="D295" t="s">
        <v>449</v>
      </c>
      <c r="E295" t="s">
        <v>5664</v>
      </c>
      <c r="F295" t="s">
        <v>21</v>
      </c>
      <c r="G295" t="str">
        <f>VLOOKUP(E295, Tiers!M$1:P$134, 3, FALSE)</f>
        <v>ENG3</v>
      </c>
      <c r="H295">
        <f>VLOOKUP(G295, Tiers!B$1:C$134, 2, FALSE)</f>
        <v>4</v>
      </c>
      <c r="I295" s="21">
        <v>36164</v>
      </c>
      <c r="J295" t="str">
        <f t="shared" si="4"/>
        <v>James WhiteMillwall</v>
      </c>
      <c r="P295">
        <v>16</v>
      </c>
      <c r="Q295" t="s">
        <v>20</v>
      </c>
      <c r="R295" t="s">
        <v>21</v>
      </c>
      <c r="S295" t="s">
        <v>22</v>
      </c>
      <c r="T295" t="s">
        <v>21</v>
      </c>
      <c r="Y295">
        <v>176</v>
      </c>
      <c r="Z295">
        <v>66</v>
      </c>
      <c r="AA295">
        <v>0</v>
      </c>
      <c r="AB295">
        <v>0</v>
      </c>
    </row>
    <row r="296" spans="1:28" ht="15.95">
      <c r="A296" t="s">
        <v>582</v>
      </c>
      <c r="B296" t="s">
        <v>360</v>
      </c>
      <c r="C296" t="str">
        <f>VLOOKUP(B296, Positions!A$1:B$134, 2, FALSE)</f>
        <v>Defender</v>
      </c>
      <c r="D296" t="s">
        <v>61</v>
      </c>
      <c r="E296" t="s">
        <v>62</v>
      </c>
      <c r="F296" t="s">
        <v>21</v>
      </c>
      <c r="G296" t="str">
        <f>VLOOKUP(E296, Tiers!M$1:P$134, 3, FALSE)</f>
        <v>ENG1</v>
      </c>
      <c r="H296">
        <f>VLOOKUP(G296, Tiers!B$1:C$134, 2, FALSE)</f>
        <v>1</v>
      </c>
      <c r="I296" s="21">
        <v>36164</v>
      </c>
      <c r="J296" t="str">
        <f t="shared" si="4"/>
        <v>Tolaji BolaArsenal</v>
      </c>
      <c r="P296">
        <v>16</v>
      </c>
      <c r="Q296" t="s">
        <v>20</v>
      </c>
      <c r="R296" t="s">
        <v>21</v>
      </c>
      <c r="S296" t="s">
        <v>22</v>
      </c>
      <c r="T296" t="s">
        <v>21</v>
      </c>
      <c r="Y296">
        <v>176</v>
      </c>
      <c r="Z296">
        <v>63</v>
      </c>
      <c r="AA296">
        <v>0</v>
      </c>
      <c r="AB296">
        <v>0</v>
      </c>
    </row>
    <row r="297" spans="1:28" ht="15.95">
      <c r="A297" t="s">
        <v>583</v>
      </c>
      <c r="B297" t="s">
        <v>47</v>
      </c>
      <c r="C297" t="str">
        <f>VLOOKUP(B297, Positions!A$1:B$134, 2, FALSE)</f>
        <v>Forward</v>
      </c>
      <c r="D297" t="s">
        <v>103</v>
      </c>
      <c r="E297" t="s">
        <v>5665</v>
      </c>
      <c r="F297" t="s">
        <v>21</v>
      </c>
      <c r="G297" t="str">
        <f>VLOOKUP(E297, Tiers!M$1:P$134, 3, FALSE)</f>
        <v>ENG2</v>
      </c>
      <c r="H297">
        <f>VLOOKUP(G297, Tiers!B$1:C$134, 2, FALSE)</f>
        <v>3</v>
      </c>
      <c r="I297" s="21">
        <v>36163</v>
      </c>
      <c r="J297" t="str">
        <f t="shared" si="4"/>
        <v>Tre PembertonBlackburn</v>
      </c>
      <c r="P297">
        <v>16</v>
      </c>
      <c r="Q297" t="s">
        <v>20</v>
      </c>
      <c r="R297" t="s">
        <v>21</v>
      </c>
      <c r="S297" t="s">
        <v>22</v>
      </c>
      <c r="T297" t="s">
        <v>21</v>
      </c>
      <c r="Y297">
        <v>181</v>
      </c>
      <c r="Z297">
        <v>62</v>
      </c>
      <c r="AA297">
        <v>0</v>
      </c>
      <c r="AB297">
        <v>0</v>
      </c>
    </row>
    <row r="298" spans="1:28" ht="15.95">
      <c r="A298" t="s">
        <v>584</v>
      </c>
      <c r="B298" t="s">
        <v>31</v>
      </c>
      <c r="C298" t="str">
        <f>VLOOKUP(B298, Positions!A$1:B$134, 2, FALSE)</f>
        <v>Defender</v>
      </c>
      <c r="D298" t="s">
        <v>412</v>
      </c>
      <c r="E298" t="s">
        <v>5664</v>
      </c>
      <c r="F298" t="s">
        <v>21</v>
      </c>
      <c r="G298" t="str">
        <f>VLOOKUP(E298, Tiers!M$1:P$134, 3, FALSE)</f>
        <v>ENG3</v>
      </c>
      <c r="H298">
        <f>VLOOKUP(G298, Tiers!B$1:C$134, 2, FALSE)</f>
        <v>4</v>
      </c>
      <c r="I298" s="21">
        <v>36163</v>
      </c>
      <c r="J298" t="str">
        <f t="shared" si="4"/>
        <v>Joseph HuntBurton</v>
      </c>
      <c r="P298">
        <v>16</v>
      </c>
      <c r="Q298" t="s">
        <v>20</v>
      </c>
      <c r="R298" t="s">
        <v>21</v>
      </c>
      <c r="S298" t="s">
        <v>22</v>
      </c>
      <c r="T298" t="s">
        <v>21</v>
      </c>
      <c r="Y298">
        <v>181</v>
      </c>
      <c r="Z298">
        <v>68</v>
      </c>
      <c r="AA298">
        <v>0</v>
      </c>
      <c r="AB298">
        <v>0</v>
      </c>
    </row>
    <row r="299" spans="1:28" ht="15.95">
      <c r="A299" t="s">
        <v>585</v>
      </c>
      <c r="B299" t="s">
        <v>249</v>
      </c>
      <c r="C299" t="e">
        <f>VLOOKUP(B299, Positions!A$1:B$134, 2, FALSE)</f>
        <v>#N/A</v>
      </c>
      <c r="D299" t="s">
        <v>182</v>
      </c>
      <c r="E299" t="s">
        <v>62</v>
      </c>
      <c r="F299" t="s">
        <v>21</v>
      </c>
      <c r="G299" t="str">
        <f>VLOOKUP(E299, Tiers!M$1:P$134, 3, FALSE)</f>
        <v>ENG1</v>
      </c>
      <c r="H299">
        <f>VLOOKUP(G299, Tiers!B$1:C$134, 2, FALSE)</f>
        <v>1</v>
      </c>
      <c r="I299" s="21">
        <v>36162</v>
      </c>
      <c r="J299" t="str">
        <f t="shared" si="4"/>
        <v>Jake KenyonMan Utd</v>
      </c>
      <c r="P299">
        <v>16</v>
      </c>
      <c r="Q299" t="s">
        <v>586</v>
      </c>
      <c r="R299" t="s">
        <v>21</v>
      </c>
      <c r="S299" t="s">
        <v>22</v>
      </c>
      <c r="T299" t="s">
        <v>21</v>
      </c>
      <c r="Y299">
        <v>184</v>
      </c>
      <c r="Z299">
        <v>72</v>
      </c>
      <c r="AA299">
        <v>0</v>
      </c>
      <c r="AB299">
        <v>0</v>
      </c>
    </row>
    <row r="300" spans="1:28" ht="15.95">
      <c r="A300" t="s">
        <v>587</v>
      </c>
      <c r="B300" t="s">
        <v>166</v>
      </c>
      <c r="C300" t="str">
        <f>VLOOKUP(B300, Positions!A$1:B$134, 2, FALSE)</f>
        <v>Goalkeeper</v>
      </c>
      <c r="D300" t="s">
        <v>141</v>
      </c>
      <c r="E300" t="s">
        <v>62</v>
      </c>
      <c r="F300" t="s">
        <v>21</v>
      </c>
      <c r="G300" t="str">
        <f>VLOOKUP(E300, Tiers!M$1:P$134, 3, FALSE)</f>
        <v>ENG1</v>
      </c>
      <c r="H300">
        <f>VLOOKUP(G300, Tiers!B$1:C$134, 2, FALSE)</f>
        <v>1</v>
      </c>
      <c r="I300" s="21">
        <v>36162</v>
      </c>
      <c r="J300" t="str">
        <f t="shared" si="4"/>
        <v>Neal OsbornSouthampton</v>
      </c>
      <c r="P300">
        <v>16</v>
      </c>
      <c r="Q300" t="s">
        <v>20</v>
      </c>
      <c r="R300" t="s">
        <v>21</v>
      </c>
      <c r="S300" t="s">
        <v>22</v>
      </c>
      <c r="T300" t="s">
        <v>21</v>
      </c>
      <c r="Y300">
        <v>191</v>
      </c>
      <c r="Z300">
        <v>75</v>
      </c>
      <c r="AA300">
        <v>0</v>
      </c>
      <c r="AB300">
        <v>0</v>
      </c>
    </row>
    <row r="301" spans="1:28" ht="15.95">
      <c r="A301" t="s">
        <v>588</v>
      </c>
      <c r="B301" t="s">
        <v>42</v>
      </c>
      <c r="C301" t="str">
        <f>VLOOKUP(B301, Positions!A$1:B$134, 2, FALSE)</f>
        <v>Midfielder</v>
      </c>
      <c r="D301" t="s">
        <v>530</v>
      </c>
      <c r="E301" t="s">
        <v>62</v>
      </c>
      <c r="F301" t="s">
        <v>21</v>
      </c>
      <c r="G301" t="str">
        <f>VLOOKUP(E301, Tiers!M$1:P$134, 3, FALSE)</f>
        <v>ENG1</v>
      </c>
      <c r="H301">
        <f>VLOOKUP(G301, Tiers!B$1:C$134, 2, FALSE)</f>
        <v>1</v>
      </c>
      <c r="I301" s="21">
        <v>36162</v>
      </c>
      <c r="J301" t="str">
        <f t="shared" si="4"/>
        <v>Mackenzie HeaneyNewcastle</v>
      </c>
      <c r="P301">
        <v>16</v>
      </c>
      <c r="Q301" t="s">
        <v>530</v>
      </c>
      <c r="R301" t="s">
        <v>21</v>
      </c>
      <c r="S301" t="s">
        <v>22</v>
      </c>
      <c r="T301" t="s">
        <v>21</v>
      </c>
      <c r="U301" t="s">
        <v>421</v>
      </c>
      <c r="Y301">
        <v>179</v>
      </c>
      <c r="Z301">
        <v>71</v>
      </c>
      <c r="AA301">
        <v>0</v>
      </c>
      <c r="AB301">
        <v>0</v>
      </c>
    </row>
    <row r="302" spans="1:28" ht="15.95">
      <c r="A302" t="s">
        <v>589</v>
      </c>
      <c r="B302" t="s">
        <v>278</v>
      </c>
      <c r="C302" t="e">
        <f>VLOOKUP(B302, Positions!A$1:B$134, 2, FALSE)</f>
        <v>#N/A</v>
      </c>
      <c r="D302" t="s">
        <v>395</v>
      </c>
      <c r="E302" t="s">
        <v>5665</v>
      </c>
      <c r="F302" t="s">
        <v>21</v>
      </c>
      <c r="G302" t="str">
        <f>VLOOKUP(E302, Tiers!M$1:P$134, 3, FALSE)</f>
        <v>ENG2</v>
      </c>
      <c r="H302">
        <f>VLOOKUP(G302, Tiers!B$1:C$134, 2, FALSE)</f>
        <v>3</v>
      </c>
      <c r="I302" s="21">
        <v>36162</v>
      </c>
      <c r="J302" t="str">
        <f t="shared" si="4"/>
        <v>Dennis AdeniranFulham</v>
      </c>
      <c r="P302">
        <v>16</v>
      </c>
      <c r="Q302" t="s">
        <v>74</v>
      </c>
      <c r="R302" t="s">
        <v>21</v>
      </c>
      <c r="S302" t="s">
        <v>22</v>
      </c>
      <c r="T302" t="s">
        <v>21</v>
      </c>
      <c r="U302" t="s">
        <v>491</v>
      </c>
      <c r="Y302">
        <v>173</v>
      </c>
      <c r="Z302">
        <v>60</v>
      </c>
      <c r="AA302">
        <v>0</v>
      </c>
      <c r="AB302">
        <v>0</v>
      </c>
    </row>
    <row r="303" spans="1:28" ht="15.95">
      <c r="A303" t="s">
        <v>590</v>
      </c>
      <c r="B303" t="s">
        <v>16</v>
      </c>
      <c r="C303" t="e">
        <f>VLOOKUP(B303, Positions!A$1:B$134, 2, FALSE)</f>
        <v>#N/A</v>
      </c>
      <c r="D303" t="s">
        <v>177</v>
      </c>
      <c r="E303" t="s">
        <v>5663</v>
      </c>
      <c r="F303" t="s">
        <v>21</v>
      </c>
      <c r="G303" t="str">
        <f>VLOOKUP(E303, Tiers!M$1:P$134, 3, FALSE)</f>
        <v>ENG4</v>
      </c>
      <c r="H303">
        <f>VLOOKUP(G303, Tiers!B$1:C$134, 2, FALSE)</f>
        <v>5</v>
      </c>
      <c r="I303" s="21">
        <v>36161</v>
      </c>
      <c r="J303" t="str">
        <f t="shared" si="4"/>
        <v>Ben SeymourExeter</v>
      </c>
      <c r="P303">
        <v>16</v>
      </c>
      <c r="Q303" t="s">
        <v>20</v>
      </c>
      <c r="R303" t="s">
        <v>21</v>
      </c>
      <c r="S303" t="s">
        <v>22</v>
      </c>
      <c r="T303" t="s">
        <v>21</v>
      </c>
      <c r="Y303">
        <v>184</v>
      </c>
      <c r="Z303">
        <v>57</v>
      </c>
      <c r="AA303">
        <v>0</v>
      </c>
      <c r="AB303">
        <v>0</v>
      </c>
    </row>
    <row r="304" spans="1:28" ht="15.95">
      <c r="A304" t="s">
        <v>591</v>
      </c>
      <c r="B304" t="s">
        <v>55</v>
      </c>
      <c r="C304" t="str">
        <f>VLOOKUP(B304, Positions!A$1:B$134, 2, FALSE)</f>
        <v>Forward</v>
      </c>
      <c r="D304" t="s">
        <v>592</v>
      </c>
      <c r="E304" t="s">
        <v>5666</v>
      </c>
      <c r="F304" t="s">
        <v>21</v>
      </c>
      <c r="G304" t="str">
        <f>VLOOKUP(E304, Tiers!M$1:P$134, 3, FALSE)</f>
        <v>NONE</v>
      </c>
      <c r="H304">
        <f>VLOOKUP(G304, Tiers!B$1:C$134, 2, FALSE)</f>
        <v>7</v>
      </c>
      <c r="I304" s="21">
        <v>36161</v>
      </c>
      <c r="J304" t="str">
        <f t="shared" si="4"/>
        <v>Eshan GreerAFC Telford</v>
      </c>
      <c r="P304">
        <v>16</v>
      </c>
      <c r="Q304" t="s">
        <v>20</v>
      </c>
      <c r="R304" t="s">
        <v>21</v>
      </c>
      <c r="S304" t="s">
        <v>22</v>
      </c>
      <c r="T304" t="s">
        <v>21</v>
      </c>
      <c r="Y304">
        <v>174</v>
      </c>
      <c r="Z304">
        <v>66</v>
      </c>
      <c r="AA304">
        <v>0</v>
      </c>
      <c r="AB304">
        <v>0</v>
      </c>
    </row>
    <row r="305" spans="1:28" ht="15.95">
      <c r="A305" t="s">
        <v>593</v>
      </c>
      <c r="B305" t="s">
        <v>360</v>
      </c>
      <c r="C305" t="str">
        <f>VLOOKUP(B305, Positions!A$1:B$134, 2, FALSE)</f>
        <v>Defender</v>
      </c>
      <c r="D305" t="s">
        <v>579</v>
      </c>
      <c r="E305" t="s">
        <v>5665</v>
      </c>
      <c r="F305" t="s">
        <v>21</v>
      </c>
      <c r="G305" t="str">
        <f>VLOOKUP(E305, Tiers!M$1:P$134, 3, FALSE)</f>
        <v>ENG2</v>
      </c>
      <c r="H305">
        <f>VLOOKUP(G305, Tiers!B$1:C$134, 2, FALSE)</f>
        <v>3</v>
      </c>
      <c r="I305" s="21">
        <v>36161</v>
      </c>
      <c r="J305" t="str">
        <f t="shared" si="4"/>
        <v>Juma OmarMK Dons</v>
      </c>
      <c r="P305">
        <v>16</v>
      </c>
      <c r="Q305" t="s">
        <v>163</v>
      </c>
      <c r="R305" t="s">
        <v>21</v>
      </c>
      <c r="S305" t="s">
        <v>22</v>
      </c>
      <c r="T305" t="s">
        <v>21</v>
      </c>
      <c r="U305" t="s">
        <v>594</v>
      </c>
      <c r="Y305">
        <v>178</v>
      </c>
      <c r="Z305">
        <v>78</v>
      </c>
      <c r="AA305">
        <v>0</v>
      </c>
      <c r="AB305">
        <v>0</v>
      </c>
    </row>
    <row r="306" spans="1:28" ht="15.95">
      <c r="A306" t="s">
        <v>595</v>
      </c>
      <c r="B306" t="s">
        <v>111</v>
      </c>
      <c r="C306" t="str">
        <f>VLOOKUP(B306, Positions!A$1:B$134, 2, FALSE)</f>
        <v>Forward</v>
      </c>
      <c r="D306" t="s">
        <v>154</v>
      </c>
      <c r="E306" t="s">
        <v>5665</v>
      </c>
      <c r="F306" t="s">
        <v>21</v>
      </c>
      <c r="G306" t="str">
        <f>VLOOKUP(E306, Tiers!M$1:P$134, 3, FALSE)</f>
        <v>ENG2</v>
      </c>
      <c r="H306">
        <f>VLOOKUP(G306, Tiers!B$1:C$134, 2, FALSE)</f>
        <v>3</v>
      </c>
      <c r="I306" s="21">
        <v>36161</v>
      </c>
      <c r="J306" t="str">
        <f t="shared" si="4"/>
        <v>Marc KelledyHull</v>
      </c>
      <c r="P306">
        <v>16</v>
      </c>
      <c r="Q306" t="s">
        <v>596</v>
      </c>
      <c r="R306" t="s">
        <v>21</v>
      </c>
      <c r="S306" t="s">
        <v>22</v>
      </c>
      <c r="T306" t="s">
        <v>21</v>
      </c>
      <c r="Y306">
        <v>176</v>
      </c>
      <c r="Z306">
        <v>64</v>
      </c>
      <c r="AA306">
        <v>0</v>
      </c>
      <c r="AB306">
        <v>0</v>
      </c>
    </row>
    <row r="307" spans="1:28" ht="15.95">
      <c r="A307" t="s">
        <v>597</v>
      </c>
      <c r="B307" t="s">
        <v>16</v>
      </c>
      <c r="C307" t="e">
        <f>VLOOKUP(B307, Positions!A$1:B$134, 2, FALSE)</f>
        <v>#N/A</v>
      </c>
      <c r="D307" t="s">
        <v>200</v>
      </c>
      <c r="E307" t="s">
        <v>5664</v>
      </c>
      <c r="F307" t="s">
        <v>21</v>
      </c>
      <c r="G307" t="str">
        <f>VLOOKUP(E307, Tiers!M$1:P$134, 3, FALSE)</f>
        <v>ENG3</v>
      </c>
      <c r="H307">
        <f>VLOOKUP(G307, Tiers!B$1:C$134, 2, FALSE)</f>
        <v>4</v>
      </c>
      <c r="I307" s="21">
        <v>36160</v>
      </c>
      <c r="J307" t="str">
        <f t="shared" si="4"/>
        <v>Liam MottramPort Vale</v>
      </c>
      <c r="P307">
        <v>16</v>
      </c>
      <c r="Q307" t="s">
        <v>201</v>
      </c>
      <c r="R307" t="s">
        <v>21</v>
      </c>
      <c r="S307" t="s">
        <v>22</v>
      </c>
      <c r="T307" t="s">
        <v>21</v>
      </c>
      <c r="Y307">
        <v>176</v>
      </c>
      <c r="Z307">
        <v>77</v>
      </c>
      <c r="AA307">
        <v>0</v>
      </c>
      <c r="AB307">
        <v>0</v>
      </c>
    </row>
    <row r="308" spans="1:28" ht="15.95">
      <c r="A308" t="s">
        <v>598</v>
      </c>
      <c r="B308" t="s">
        <v>31</v>
      </c>
      <c r="C308" t="str">
        <f>VLOOKUP(B308, Positions!A$1:B$134, 2, FALSE)</f>
        <v>Defender</v>
      </c>
      <c r="D308" t="s">
        <v>136</v>
      </c>
      <c r="E308" t="s">
        <v>5665</v>
      </c>
      <c r="F308" t="s">
        <v>21</v>
      </c>
      <c r="G308" t="str">
        <f>VLOOKUP(E308, Tiers!M$1:P$134, 3, FALSE)</f>
        <v>ENG2</v>
      </c>
      <c r="H308">
        <f>VLOOKUP(G308, Tiers!B$1:C$134, 2, FALSE)</f>
        <v>3</v>
      </c>
      <c r="I308" s="21">
        <v>36160</v>
      </c>
      <c r="J308" t="str">
        <f t="shared" si="4"/>
        <v>Nathan ConveryMiddlesbrough</v>
      </c>
      <c r="P308">
        <v>16</v>
      </c>
      <c r="Q308" t="s">
        <v>20</v>
      </c>
      <c r="R308" t="s">
        <v>21</v>
      </c>
      <c r="S308" t="s">
        <v>22</v>
      </c>
      <c r="T308" t="s">
        <v>21</v>
      </c>
      <c r="Y308">
        <v>181</v>
      </c>
      <c r="Z308">
        <v>69</v>
      </c>
      <c r="AA308">
        <v>0</v>
      </c>
      <c r="AB308">
        <v>0</v>
      </c>
    </row>
    <row r="309" spans="1:28" ht="15.95">
      <c r="A309" t="s">
        <v>599</v>
      </c>
      <c r="B309" t="s">
        <v>16</v>
      </c>
      <c r="C309" t="e">
        <f>VLOOKUP(B309, Positions!A$1:B$134, 2, FALSE)</f>
        <v>#N/A</v>
      </c>
      <c r="D309" t="s">
        <v>73</v>
      </c>
      <c r="E309" t="s">
        <v>5664</v>
      </c>
      <c r="F309" t="s">
        <v>21</v>
      </c>
      <c r="G309" t="str">
        <f>VLOOKUP(E309, Tiers!M$1:P$134, 3, FALSE)</f>
        <v>ENG3</v>
      </c>
      <c r="H309">
        <f>VLOOKUP(G309, Tiers!B$1:C$134, 2, FALSE)</f>
        <v>4</v>
      </c>
      <c r="I309" s="21">
        <v>36160</v>
      </c>
      <c r="J309" t="str">
        <f t="shared" si="4"/>
        <v>Morgan PenfoldPeterborough</v>
      </c>
      <c r="P309">
        <v>16</v>
      </c>
      <c r="Q309" t="s">
        <v>20</v>
      </c>
      <c r="R309" t="s">
        <v>21</v>
      </c>
      <c r="S309" t="s">
        <v>22</v>
      </c>
      <c r="T309" t="s">
        <v>21</v>
      </c>
      <c r="Y309">
        <v>181</v>
      </c>
      <c r="Z309">
        <v>70</v>
      </c>
      <c r="AA309">
        <v>0</v>
      </c>
      <c r="AB309">
        <v>0</v>
      </c>
    </row>
    <row r="310" spans="1:28" ht="15.95">
      <c r="A310" t="s">
        <v>600</v>
      </c>
      <c r="B310" t="s">
        <v>212</v>
      </c>
      <c r="C310" t="str">
        <f>VLOOKUP(B310, Positions!A$1:B$134, 2, FALSE)</f>
        <v>Midfielder</v>
      </c>
      <c r="D310" t="s">
        <v>217</v>
      </c>
      <c r="E310" t="s">
        <v>5664</v>
      </c>
      <c r="F310" t="s">
        <v>21</v>
      </c>
      <c r="G310" t="str">
        <f>VLOOKUP(E310, Tiers!M$1:P$134, 3, FALSE)</f>
        <v>ENG3</v>
      </c>
      <c r="H310">
        <f>VLOOKUP(G310, Tiers!B$1:C$134, 2, FALSE)</f>
        <v>4</v>
      </c>
      <c r="I310" s="21">
        <v>36160</v>
      </c>
      <c r="J310" t="str">
        <f t="shared" si="4"/>
        <v>Ben ChapmanGillingham</v>
      </c>
      <c r="P310">
        <v>16</v>
      </c>
      <c r="Q310" t="s">
        <v>20</v>
      </c>
      <c r="R310" t="s">
        <v>21</v>
      </c>
      <c r="S310" t="s">
        <v>22</v>
      </c>
      <c r="T310" t="s">
        <v>21</v>
      </c>
      <c r="Y310">
        <v>177</v>
      </c>
      <c r="Z310">
        <v>67</v>
      </c>
      <c r="AA310">
        <v>0</v>
      </c>
      <c r="AB310">
        <v>0</v>
      </c>
    </row>
    <row r="311" spans="1:28" ht="15.95">
      <c r="A311" t="s">
        <v>601</v>
      </c>
      <c r="B311" t="s">
        <v>42</v>
      </c>
      <c r="C311" t="str">
        <f>VLOOKUP(B311, Positions!A$1:B$134, 2, FALSE)</f>
        <v>Midfielder</v>
      </c>
      <c r="D311" t="s">
        <v>32</v>
      </c>
      <c r="E311" t="s">
        <v>5663</v>
      </c>
      <c r="F311" t="s">
        <v>21</v>
      </c>
      <c r="G311" t="str">
        <f>VLOOKUP(E311, Tiers!M$1:P$134, 3, FALSE)</f>
        <v>ENG4</v>
      </c>
      <c r="H311">
        <f>VLOOKUP(G311, Tiers!B$1:C$134, 2, FALSE)</f>
        <v>5</v>
      </c>
      <c r="I311" s="21">
        <v>36160</v>
      </c>
      <c r="J311" t="str">
        <f t="shared" si="4"/>
        <v>Cain SmithMansfield</v>
      </c>
      <c r="P311">
        <v>16</v>
      </c>
      <c r="Q311" t="s">
        <v>20</v>
      </c>
      <c r="R311" t="s">
        <v>21</v>
      </c>
      <c r="S311" t="s">
        <v>22</v>
      </c>
      <c r="T311" t="s">
        <v>21</v>
      </c>
      <c r="Y311">
        <v>184</v>
      </c>
      <c r="Z311">
        <v>72</v>
      </c>
      <c r="AA311">
        <v>0</v>
      </c>
      <c r="AB311">
        <v>0</v>
      </c>
    </row>
    <row r="312" spans="1:28" ht="15.95">
      <c r="A312" t="s">
        <v>602</v>
      </c>
      <c r="B312" t="s">
        <v>16</v>
      </c>
      <c r="C312" t="e">
        <f>VLOOKUP(B312, Positions!A$1:B$134, 2, FALSE)</f>
        <v>#N/A</v>
      </c>
      <c r="D312" t="s">
        <v>112</v>
      </c>
      <c r="E312" t="s">
        <v>5664</v>
      </c>
      <c r="F312" t="s">
        <v>21</v>
      </c>
      <c r="G312" t="str">
        <f>VLOOKUP(E312, Tiers!M$1:P$134, 3, FALSE)</f>
        <v>ENG3</v>
      </c>
      <c r="H312">
        <f>VLOOKUP(G312, Tiers!B$1:C$134, 2, FALSE)</f>
        <v>4</v>
      </c>
      <c r="I312" s="21">
        <v>36160</v>
      </c>
      <c r="J312" t="str">
        <f t="shared" si="4"/>
        <v>George HassallShrewsbury</v>
      </c>
      <c r="P312">
        <v>16</v>
      </c>
      <c r="Q312" t="s">
        <v>20</v>
      </c>
      <c r="R312" t="s">
        <v>21</v>
      </c>
      <c r="S312" t="s">
        <v>22</v>
      </c>
      <c r="T312" t="s">
        <v>21</v>
      </c>
      <c r="Y312">
        <v>182</v>
      </c>
      <c r="Z312">
        <v>68</v>
      </c>
      <c r="AA312">
        <v>0</v>
      </c>
      <c r="AB312">
        <v>0</v>
      </c>
    </row>
    <row r="313" spans="1:28" ht="15.95">
      <c r="A313" t="s">
        <v>603</v>
      </c>
      <c r="B313" t="s">
        <v>42</v>
      </c>
      <c r="C313" t="str">
        <f>VLOOKUP(B313, Positions!A$1:B$134, 2, FALSE)</f>
        <v>Midfielder</v>
      </c>
      <c r="D313" t="s">
        <v>252</v>
      </c>
      <c r="E313" t="s">
        <v>5665</v>
      </c>
      <c r="F313" t="s">
        <v>21</v>
      </c>
      <c r="G313" t="str">
        <f>VLOOKUP(E313, Tiers!M$1:P$134, 3, FALSE)</f>
        <v>ENG2</v>
      </c>
      <c r="H313">
        <f>VLOOKUP(G313, Tiers!B$1:C$134, 2, FALSE)</f>
        <v>3</v>
      </c>
      <c r="I313" s="21">
        <v>36159</v>
      </c>
      <c r="J313" t="str">
        <f t="shared" si="4"/>
        <v>Alfie RawHuddersfield</v>
      </c>
      <c r="P313">
        <v>16</v>
      </c>
      <c r="Q313" t="s">
        <v>124</v>
      </c>
      <c r="R313" t="s">
        <v>21</v>
      </c>
      <c r="S313" t="s">
        <v>22</v>
      </c>
      <c r="T313" t="s">
        <v>21</v>
      </c>
      <c r="Y313">
        <v>190</v>
      </c>
      <c r="Z313">
        <v>77</v>
      </c>
      <c r="AA313">
        <v>0</v>
      </c>
      <c r="AB313">
        <v>0</v>
      </c>
    </row>
    <row r="314" spans="1:28" ht="15.95">
      <c r="A314" t="s">
        <v>604</v>
      </c>
      <c r="B314" t="s">
        <v>249</v>
      </c>
      <c r="C314" t="e">
        <f>VLOOKUP(B314, Positions!A$1:B$134, 2, FALSE)</f>
        <v>#N/A</v>
      </c>
      <c r="D314" t="s">
        <v>229</v>
      </c>
      <c r="E314" t="s">
        <v>5665</v>
      </c>
      <c r="F314" t="s">
        <v>21</v>
      </c>
      <c r="G314" t="str">
        <f>VLOOKUP(E314, Tiers!M$1:P$134, 3, FALSE)</f>
        <v>ENG2</v>
      </c>
      <c r="H314">
        <f>VLOOKUP(G314, Tiers!B$1:C$134, 2, FALSE)</f>
        <v>3</v>
      </c>
      <c r="I314" s="21">
        <v>36159</v>
      </c>
      <c r="J314" t="str">
        <f t="shared" si="4"/>
        <v>Reece MeekumsBrighton</v>
      </c>
      <c r="P314">
        <v>16</v>
      </c>
      <c r="Q314" t="s">
        <v>229</v>
      </c>
      <c r="R314" t="s">
        <v>21</v>
      </c>
      <c r="S314" t="s">
        <v>22</v>
      </c>
      <c r="T314" t="s">
        <v>21</v>
      </c>
      <c r="Y314">
        <v>169</v>
      </c>
      <c r="Z314">
        <v>61</v>
      </c>
      <c r="AA314">
        <v>0</v>
      </c>
      <c r="AB314">
        <v>0</v>
      </c>
    </row>
    <row r="315" spans="1:28" ht="15.95">
      <c r="A315" t="s">
        <v>605</v>
      </c>
      <c r="B315" t="s">
        <v>212</v>
      </c>
      <c r="C315" t="str">
        <f>VLOOKUP(B315, Positions!A$1:B$134, 2, FALSE)</f>
        <v>Midfielder</v>
      </c>
      <c r="D315" t="s">
        <v>43</v>
      </c>
      <c r="E315" t="s">
        <v>5664</v>
      </c>
      <c r="F315" t="s">
        <v>21</v>
      </c>
      <c r="G315" t="str">
        <f>VLOOKUP(E315, Tiers!M$1:P$134, 3, FALSE)</f>
        <v>ENG3</v>
      </c>
      <c r="H315">
        <f>VLOOKUP(G315, Tiers!B$1:C$134, 2, FALSE)</f>
        <v>4</v>
      </c>
      <c r="I315" s="21">
        <v>36159</v>
      </c>
      <c r="J315" t="str">
        <f t="shared" si="4"/>
        <v>Ben MusselwhiteSouthend</v>
      </c>
      <c r="P315">
        <v>16</v>
      </c>
      <c r="Q315" t="s">
        <v>20</v>
      </c>
      <c r="R315" t="s">
        <v>21</v>
      </c>
      <c r="S315" t="s">
        <v>22</v>
      </c>
      <c r="T315" t="s">
        <v>21</v>
      </c>
      <c r="Y315">
        <v>177</v>
      </c>
      <c r="Z315">
        <v>66</v>
      </c>
      <c r="AA315">
        <v>0</v>
      </c>
      <c r="AB315">
        <v>0</v>
      </c>
    </row>
    <row r="316" spans="1:28" ht="15.95">
      <c r="A316" t="s">
        <v>606</v>
      </c>
      <c r="B316" t="s">
        <v>16</v>
      </c>
      <c r="C316" t="e">
        <f>VLOOKUP(B316, Positions!A$1:B$134, 2, FALSE)</f>
        <v>#N/A</v>
      </c>
      <c r="D316" t="s">
        <v>231</v>
      </c>
      <c r="E316" t="s">
        <v>5663</v>
      </c>
      <c r="F316" t="s">
        <v>21</v>
      </c>
      <c r="G316" t="str">
        <f>VLOOKUP(E316, Tiers!M$1:P$134, 3, FALSE)</f>
        <v>ENG4</v>
      </c>
      <c r="H316">
        <f>VLOOKUP(G316, Tiers!B$1:C$134, 2, FALSE)</f>
        <v>5</v>
      </c>
      <c r="I316" s="21">
        <v>36158</v>
      </c>
      <c r="J316" t="str">
        <f t="shared" si="4"/>
        <v>Tristan AbrahamsLeyton Orient</v>
      </c>
      <c r="P316">
        <v>16</v>
      </c>
      <c r="Q316" t="s">
        <v>20</v>
      </c>
      <c r="R316" t="s">
        <v>21</v>
      </c>
      <c r="S316" t="s">
        <v>22</v>
      </c>
      <c r="T316" t="s">
        <v>21</v>
      </c>
      <c r="Y316">
        <v>180</v>
      </c>
      <c r="Z316">
        <v>68</v>
      </c>
      <c r="AA316">
        <v>0</v>
      </c>
      <c r="AB316">
        <v>0</v>
      </c>
    </row>
    <row r="317" spans="1:28" ht="15.95">
      <c r="A317" t="s">
        <v>607</v>
      </c>
      <c r="B317" t="s">
        <v>106</v>
      </c>
      <c r="C317" t="str">
        <f>VLOOKUP(B317, Positions!A$1:B$134, 2, FALSE)</f>
        <v>Midfielder</v>
      </c>
      <c r="D317" t="s">
        <v>48</v>
      </c>
      <c r="E317" t="s">
        <v>5663</v>
      </c>
      <c r="F317" t="s">
        <v>21</v>
      </c>
      <c r="G317" t="str">
        <f>VLOOKUP(E317, Tiers!M$1:P$134, 3, FALSE)</f>
        <v>ENG4</v>
      </c>
      <c r="H317">
        <f>VLOOKUP(G317, Tiers!B$1:C$134, 2, FALSE)</f>
        <v>5</v>
      </c>
      <c r="I317" s="21">
        <v>36158</v>
      </c>
      <c r="J317" t="str">
        <f t="shared" si="4"/>
        <v>Daniel CheemaBarnet</v>
      </c>
      <c r="P317">
        <v>16</v>
      </c>
      <c r="Q317" t="s">
        <v>20</v>
      </c>
      <c r="R317" t="s">
        <v>21</v>
      </c>
      <c r="S317" t="s">
        <v>22</v>
      </c>
      <c r="T317" t="s">
        <v>21</v>
      </c>
      <c r="Y317">
        <v>176</v>
      </c>
      <c r="Z317">
        <v>67</v>
      </c>
      <c r="AA317">
        <v>0</v>
      </c>
      <c r="AB317">
        <v>0</v>
      </c>
    </row>
    <row r="318" spans="1:28" ht="15.95">
      <c r="A318" t="s">
        <v>608</v>
      </c>
      <c r="B318" t="s">
        <v>16</v>
      </c>
      <c r="C318" t="e">
        <f>VLOOKUP(B318, Positions!A$1:B$134, 2, FALSE)</f>
        <v>#N/A</v>
      </c>
      <c r="D318" t="s">
        <v>326</v>
      </c>
      <c r="E318" t="s">
        <v>5663</v>
      </c>
      <c r="F318" t="s">
        <v>21</v>
      </c>
      <c r="G318" t="str">
        <f>VLOOKUP(E318, Tiers!M$1:P$134, 3, FALSE)</f>
        <v>ENG4</v>
      </c>
      <c r="H318">
        <f>VLOOKUP(G318, Tiers!B$1:C$134, 2, FALSE)</f>
        <v>5</v>
      </c>
      <c r="I318" s="21">
        <v>36158</v>
      </c>
      <c r="J318" t="str">
        <f t="shared" si="4"/>
        <v>Harvey BradburyPortsmouth</v>
      </c>
      <c r="P318">
        <v>16</v>
      </c>
      <c r="Q318" t="s">
        <v>20</v>
      </c>
      <c r="R318" t="s">
        <v>21</v>
      </c>
      <c r="S318" t="s">
        <v>22</v>
      </c>
      <c r="T318" t="s">
        <v>21</v>
      </c>
      <c r="Y318">
        <v>191</v>
      </c>
      <c r="Z318">
        <v>78</v>
      </c>
      <c r="AA318">
        <v>0</v>
      </c>
      <c r="AB318">
        <v>0</v>
      </c>
    </row>
    <row r="319" spans="1:28" ht="15.95">
      <c r="A319" t="s">
        <v>609</v>
      </c>
      <c r="B319" t="s">
        <v>16</v>
      </c>
      <c r="C319" t="e">
        <f>VLOOKUP(B319, Positions!A$1:B$134, 2, FALSE)</f>
        <v>#N/A</v>
      </c>
      <c r="D319" t="s">
        <v>579</v>
      </c>
      <c r="E319" t="s">
        <v>5665</v>
      </c>
      <c r="F319" t="s">
        <v>21</v>
      </c>
      <c r="G319" t="str">
        <f>VLOOKUP(E319, Tiers!M$1:P$134, 3, FALSE)</f>
        <v>ENG2</v>
      </c>
      <c r="H319">
        <f>VLOOKUP(G319, Tiers!B$1:C$134, 2, FALSE)</f>
        <v>3</v>
      </c>
      <c r="I319" s="21">
        <v>36158</v>
      </c>
      <c r="J319" t="str">
        <f t="shared" si="4"/>
        <v>Solomon Thomas-AsanteMK Dons</v>
      </c>
      <c r="P319">
        <v>16</v>
      </c>
      <c r="Q319" t="s">
        <v>20</v>
      </c>
      <c r="R319" t="s">
        <v>21</v>
      </c>
      <c r="S319" t="s">
        <v>22</v>
      </c>
      <c r="T319" t="s">
        <v>21</v>
      </c>
      <c r="U319" t="s">
        <v>239</v>
      </c>
      <c r="Y319">
        <v>177</v>
      </c>
      <c r="Z319">
        <v>68</v>
      </c>
      <c r="AA319">
        <v>0</v>
      </c>
      <c r="AB319">
        <v>0</v>
      </c>
    </row>
    <row r="320" spans="1:28" ht="15.95">
      <c r="A320" t="s">
        <v>610</v>
      </c>
      <c r="B320" t="s">
        <v>42</v>
      </c>
      <c r="C320" t="str">
        <f>VLOOKUP(B320, Positions!A$1:B$134, 2, FALSE)</f>
        <v>Midfielder</v>
      </c>
      <c r="D320" t="s">
        <v>152</v>
      </c>
      <c r="E320" t="s">
        <v>5664</v>
      </c>
      <c r="F320" t="s">
        <v>21</v>
      </c>
      <c r="G320" t="str">
        <f>VLOOKUP(E320, Tiers!M$1:P$134, 3, FALSE)</f>
        <v>ENG3</v>
      </c>
      <c r="H320">
        <f>VLOOKUP(G320, Tiers!B$1:C$134, 2, FALSE)</f>
        <v>4</v>
      </c>
      <c r="I320" s="21">
        <v>36158</v>
      </c>
      <c r="J320" t="str">
        <f t="shared" si="4"/>
        <v>Harry PickeringCrewe</v>
      </c>
      <c r="P320">
        <v>16</v>
      </c>
      <c r="Q320" t="s">
        <v>20</v>
      </c>
      <c r="R320" t="s">
        <v>21</v>
      </c>
      <c r="S320" t="s">
        <v>22</v>
      </c>
      <c r="T320" t="s">
        <v>21</v>
      </c>
      <c r="Y320">
        <v>182</v>
      </c>
      <c r="Z320">
        <v>71</v>
      </c>
      <c r="AA320">
        <v>0</v>
      </c>
      <c r="AB320">
        <v>0</v>
      </c>
    </row>
    <row r="321" spans="1:28" ht="15.95">
      <c r="A321" t="s">
        <v>611</v>
      </c>
      <c r="B321" t="s">
        <v>36</v>
      </c>
      <c r="C321" t="str">
        <f>VLOOKUP(B321, Positions!A$1:B$134, 2, FALSE)</f>
        <v>Midfielder</v>
      </c>
      <c r="D321" t="s">
        <v>490</v>
      </c>
      <c r="E321" t="s">
        <v>62</v>
      </c>
      <c r="F321" t="s">
        <v>21</v>
      </c>
      <c r="G321" t="str">
        <f>VLOOKUP(E321, Tiers!M$1:P$134, 3, FALSE)</f>
        <v>ENG1</v>
      </c>
      <c r="H321">
        <f>VLOOKUP(G321, Tiers!B$1:C$134, 2, FALSE)</f>
        <v>1</v>
      </c>
      <c r="I321" s="21">
        <v>36157</v>
      </c>
      <c r="J321" t="str">
        <f t="shared" si="4"/>
        <v>Jacob DavenportMan City</v>
      </c>
      <c r="P321">
        <v>16</v>
      </c>
      <c r="Q321" t="s">
        <v>20</v>
      </c>
      <c r="R321" t="s">
        <v>21</v>
      </c>
      <c r="S321" t="s">
        <v>22</v>
      </c>
      <c r="T321" t="s">
        <v>21</v>
      </c>
      <c r="Y321">
        <v>175</v>
      </c>
      <c r="Z321">
        <v>66</v>
      </c>
      <c r="AA321">
        <v>0</v>
      </c>
      <c r="AB321">
        <v>0</v>
      </c>
    </row>
    <row r="322" spans="1:28" ht="15.95">
      <c r="A322" t="s">
        <v>612</v>
      </c>
      <c r="B322" t="s">
        <v>166</v>
      </c>
      <c r="C322" t="str">
        <f>VLOOKUP(B322, Positions!A$1:B$134, 2, FALSE)</f>
        <v>Goalkeeper</v>
      </c>
      <c r="D322" t="s">
        <v>200</v>
      </c>
      <c r="E322" t="s">
        <v>5664</v>
      </c>
      <c r="F322" t="s">
        <v>21</v>
      </c>
      <c r="G322" t="str">
        <f>VLOOKUP(E322, Tiers!M$1:P$134, 3, FALSE)</f>
        <v>ENG3</v>
      </c>
      <c r="H322">
        <f>VLOOKUP(G322, Tiers!B$1:C$134, 2, FALSE)</f>
        <v>4</v>
      </c>
      <c r="I322" s="21">
        <v>36156</v>
      </c>
      <c r="J322" t="str">
        <f t="shared" ref="J322:J385" si="5">A322 &amp; D322</f>
        <v>Joe SlinnPort Vale</v>
      </c>
      <c r="P322">
        <v>16</v>
      </c>
      <c r="Q322" t="s">
        <v>20</v>
      </c>
      <c r="R322" t="s">
        <v>21</v>
      </c>
      <c r="S322" t="s">
        <v>22</v>
      </c>
      <c r="T322" t="s">
        <v>21</v>
      </c>
      <c r="Y322">
        <v>183</v>
      </c>
      <c r="Z322">
        <v>72</v>
      </c>
      <c r="AA322">
        <v>0</v>
      </c>
      <c r="AB322">
        <v>0</v>
      </c>
    </row>
    <row r="323" spans="1:28" ht="15.95">
      <c r="A323" t="s">
        <v>613</v>
      </c>
      <c r="B323" t="s">
        <v>31</v>
      </c>
      <c r="C323" t="str">
        <f>VLOOKUP(B323, Positions!A$1:B$134, 2, FALSE)</f>
        <v>Defender</v>
      </c>
      <c r="D323" t="s">
        <v>449</v>
      </c>
      <c r="E323" t="s">
        <v>5664</v>
      </c>
      <c r="F323" t="s">
        <v>21</v>
      </c>
      <c r="G323" t="str">
        <f>VLOOKUP(E323, Tiers!M$1:P$134, 3, FALSE)</f>
        <v>ENG3</v>
      </c>
      <c r="H323">
        <f>VLOOKUP(G323, Tiers!B$1:C$134, 2, FALSE)</f>
        <v>4</v>
      </c>
      <c r="I323" s="21">
        <v>36156</v>
      </c>
      <c r="J323" t="str">
        <f t="shared" si="5"/>
        <v>Dan McNamaraMillwall</v>
      </c>
      <c r="P323">
        <v>16</v>
      </c>
      <c r="Q323" t="s">
        <v>20</v>
      </c>
      <c r="R323" t="s">
        <v>21</v>
      </c>
      <c r="S323" t="s">
        <v>22</v>
      </c>
      <c r="T323" t="s">
        <v>21</v>
      </c>
      <c r="Y323">
        <v>173</v>
      </c>
      <c r="Z323">
        <v>63</v>
      </c>
      <c r="AA323">
        <v>0</v>
      </c>
      <c r="AB323">
        <v>0</v>
      </c>
    </row>
    <row r="324" spans="1:28" ht="15.95">
      <c r="A324" t="s">
        <v>614</v>
      </c>
      <c r="B324" t="s">
        <v>166</v>
      </c>
      <c r="C324" t="str">
        <f>VLOOKUP(B324, Positions!A$1:B$134, 2, FALSE)</f>
        <v>Goalkeeper</v>
      </c>
      <c r="D324" t="s">
        <v>217</v>
      </c>
      <c r="E324" t="s">
        <v>5664</v>
      </c>
      <c r="F324" t="s">
        <v>21</v>
      </c>
      <c r="G324" t="str">
        <f>VLOOKUP(E324, Tiers!M$1:P$134, 3, FALSE)</f>
        <v>ENG3</v>
      </c>
      <c r="H324">
        <f>VLOOKUP(G324, Tiers!B$1:C$134, 2, FALSE)</f>
        <v>4</v>
      </c>
      <c r="I324" s="21">
        <v>36156</v>
      </c>
      <c r="J324" t="str">
        <f t="shared" si="5"/>
        <v>Will SykesGillingham</v>
      </c>
      <c r="P324">
        <v>16</v>
      </c>
      <c r="Q324" t="s">
        <v>20</v>
      </c>
      <c r="R324" t="s">
        <v>21</v>
      </c>
      <c r="S324" t="s">
        <v>22</v>
      </c>
      <c r="T324" t="s">
        <v>21</v>
      </c>
      <c r="Y324">
        <v>181</v>
      </c>
      <c r="Z324">
        <v>72</v>
      </c>
      <c r="AA324">
        <v>0</v>
      </c>
      <c r="AB324">
        <v>0</v>
      </c>
    </row>
    <row r="325" spans="1:28" ht="15.95">
      <c r="A325" t="s">
        <v>219</v>
      </c>
      <c r="B325" t="s">
        <v>166</v>
      </c>
      <c r="C325" t="str">
        <f>VLOOKUP(B325, Positions!A$1:B$134, 2, FALSE)</f>
        <v>Goalkeeper</v>
      </c>
      <c r="D325" t="s">
        <v>152</v>
      </c>
      <c r="E325" t="s">
        <v>5664</v>
      </c>
      <c r="F325" t="s">
        <v>21</v>
      </c>
      <c r="G325" t="str">
        <f>VLOOKUP(E325, Tiers!M$1:P$134, 3, FALSE)</f>
        <v>ENG3</v>
      </c>
      <c r="H325">
        <f>VLOOKUP(G325, Tiers!B$1:C$134, 2, FALSE)</f>
        <v>4</v>
      </c>
      <c r="I325" s="21">
        <v>36156</v>
      </c>
      <c r="J325" t="str">
        <f t="shared" si="5"/>
        <v>Kieran HarrisonCrewe</v>
      </c>
      <c r="P325">
        <v>16</v>
      </c>
      <c r="Q325" t="s">
        <v>201</v>
      </c>
      <c r="R325" t="s">
        <v>21</v>
      </c>
      <c r="S325" t="s">
        <v>22</v>
      </c>
      <c r="T325" t="s">
        <v>21</v>
      </c>
      <c r="Y325">
        <v>194</v>
      </c>
      <c r="Z325">
        <v>82</v>
      </c>
      <c r="AA325">
        <v>0</v>
      </c>
      <c r="AB325">
        <v>0</v>
      </c>
    </row>
    <row r="326" spans="1:28" ht="15.95">
      <c r="A326" t="s">
        <v>615</v>
      </c>
      <c r="B326" t="s">
        <v>102</v>
      </c>
      <c r="C326" t="str">
        <f>VLOOKUP(B326, Positions!A$1:B$134, 2, FALSE)</f>
        <v>Defender</v>
      </c>
      <c r="D326" t="s">
        <v>616</v>
      </c>
      <c r="E326" t="s">
        <v>5663</v>
      </c>
      <c r="F326" t="s">
        <v>21</v>
      </c>
      <c r="G326" t="str">
        <f>VLOOKUP(E326, Tiers!M$1:P$134, 3, FALSE)</f>
        <v>ENG4</v>
      </c>
      <c r="H326">
        <f>VLOOKUP(G326, Tiers!B$1:C$134, 2, FALSE)</f>
        <v>5</v>
      </c>
      <c r="I326" s="21">
        <v>36156</v>
      </c>
      <c r="J326" t="str">
        <f t="shared" si="5"/>
        <v>Aiden O'KellyNewport Co</v>
      </c>
      <c r="P326">
        <v>16</v>
      </c>
      <c r="Q326" t="s">
        <v>20</v>
      </c>
      <c r="R326" t="s">
        <v>21</v>
      </c>
      <c r="S326" t="s">
        <v>22</v>
      </c>
      <c r="T326" t="s">
        <v>21</v>
      </c>
      <c r="Y326">
        <v>181</v>
      </c>
      <c r="Z326">
        <v>70</v>
      </c>
      <c r="AA326">
        <v>0</v>
      </c>
      <c r="AB326">
        <v>0</v>
      </c>
    </row>
    <row r="327" spans="1:28" ht="15.95">
      <c r="A327" t="s">
        <v>617</v>
      </c>
      <c r="B327" t="s">
        <v>245</v>
      </c>
      <c r="C327" t="str">
        <f>VLOOKUP(B327, Positions!A$1:B$134, 2, FALSE)</f>
        <v>Midfielder</v>
      </c>
      <c r="D327" t="s">
        <v>231</v>
      </c>
      <c r="E327" t="s">
        <v>5663</v>
      </c>
      <c r="F327" t="s">
        <v>21</v>
      </c>
      <c r="G327" t="str">
        <f>VLOOKUP(E327, Tiers!M$1:P$134, 3, FALSE)</f>
        <v>ENG4</v>
      </c>
      <c r="H327">
        <f>VLOOKUP(G327, Tiers!B$1:C$134, 2, FALSE)</f>
        <v>5</v>
      </c>
      <c r="I327" s="21">
        <v>36155</v>
      </c>
      <c r="J327" t="str">
        <f t="shared" si="5"/>
        <v>Charley BarkerLeyton Orient</v>
      </c>
      <c r="P327">
        <v>16</v>
      </c>
      <c r="Q327" t="s">
        <v>20</v>
      </c>
      <c r="R327" t="s">
        <v>21</v>
      </c>
      <c r="S327" t="s">
        <v>22</v>
      </c>
      <c r="T327" t="s">
        <v>21</v>
      </c>
      <c r="Y327">
        <v>182</v>
      </c>
      <c r="Z327">
        <v>70</v>
      </c>
      <c r="AA327">
        <v>0</v>
      </c>
      <c r="AB327">
        <v>0</v>
      </c>
    </row>
    <row r="328" spans="1:28" ht="15.95">
      <c r="A328" t="s">
        <v>618</v>
      </c>
      <c r="B328" t="s">
        <v>16</v>
      </c>
      <c r="C328" t="e">
        <f>VLOOKUP(B328, Positions!A$1:B$134, 2, FALSE)</f>
        <v>#N/A</v>
      </c>
      <c r="D328" t="s">
        <v>37</v>
      </c>
      <c r="E328" t="s">
        <v>5664</v>
      </c>
      <c r="F328" t="s">
        <v>21</v>
      </c>
      <c r="G328" t="str">
        <f>VLOOKUP(E328, Tiers!M$1:P$134, 3, FALSE)</f>
        <v>ENG3</v>
      </c>
      <c r="H328">
        <f>VLOOKUP(G328, Tiers!B$1:C$134, 2, FALSE)</f>
        <v>4</v>
      </c>
      <c r="I328" s="21">
        <v>36153</v>
      </c>
      <c r="J328" t="str">
        <f t="shared" si="5"/>
        <v>Owen DarwentChesterfield</v>
      </c>
      <c r="P328">
        <v>16</v>
      </c>
      <c r="Q328" t="s">
        <v>40</v>
      </c>
      <c r="R328" t="s">
        <v>21</v>
      </c>
      <c r="S328" t="s">
        <v>22</v>
      </c>
      <c r="T328" t="s">
        <v>21</v>
      </c>
      <c r="Y328">
        <v>181</v>
      </c>
      <c r="Z328">
        <v>63</v>
      </c>
      <c r="AA328">
        <v>0</v>
      </c>
      <c r="AB328">
        <v>0</v>
      </c>
    </row>
    <row r="329" spans="1:28" ht="15.95">
      <c r="A329" t="s">
        <v>619</v>
      </c>
      <c r="B329" t="s">
        <v>16</v>
      </c>
      <c r="C329" t="e">
        <f>VLOOKUP(B329, Positions!A$1:B$134, 2, FALSE)</f>
        <v>#N/A</v>
      </c>
      <c r="D329" t="s">
        <v>378</v>
      </c>
      <c r="E329" t="s">
        <v>5663</v>
      </c>
      <c r="F329" t="s">
        <v>21</v>
      </c>
      <c r="G329" t="str">
        <f>VLOOKUP(E329, Tiers!M$1:P$134, 3, FALSE)</f>
        <v>ENG4</v>
      </c>
      <c r="H329">
        <f>VLOOKUP(G329, Tiers!B$1:C$134, 2, FALSE)</f>
        <v>5</v>
      </c>
      <c r="I329" s="21">
        <v>36151</v>
      </c>
      <c r="J329" t="str">
        <f t="shared" si="5"/>
        <v>Isaac JonesAccrington</v>
      </c>
      <c r="P329">
        <v>16</v>
      </c>
      <c r="Q329" t="s">
        <v>20</v>
      </c>
      <c r="R329" t="s">
        <v>21</v>
      </c>
      <c r="S329" t="s">
        <v>22</v>
      </c>
      <c r="T329" t="s">
        <v>21</v>
      </c>
      <c r="Y329">
        <v>177</v>
      </c>
      <c r="Z329">
        <v>67</v>
      </c>
      <c r="AA329">
        <v>0</v>
      </c>
      <c r="AB329">
        <v>0</v>
      </c>
    </row>
    <row r="330" spans="1:28" ht="15.95">
      <c r="A330" t="s">
        <v>620</v>
      </c>
      <c r="B330" t="s">
        <v>42</v>
      </c>
      <c r="C330" t="str">
        <f>VLOOKUP(B330, Positions!A$1:B$134, 2, FALSE)</f>
        <v>Midfielder</v>
      </c>
      <c r="D330" t="s">
        <v>402</v>
      </c>
      <c r="E330" t="s">
        <v>5664</v>
      </c>
      <c r="F330" t="s">
        <v>21</v>
      </c>
      <c r="G330" t="str">
        <f>VLOOKUP(E330, Tiers!M$1:P$134, 3, FALSE)</f>
        <v>ENG3</v>
      </c>
      <c r="H330">
        <f>VLOOKUP(G330, Tiers!B$1:C$134, 2, FALSE)</f>
        <v>4</v>
      </c>
      <c r="I330" s="21">
        <v>36151</v>
      </c>
      <c r="J330" t="str">
        <f t="shared" si="5"/>
        <v>Will OsgathorpeBury</v>
      </c>
      <c r="P330">
        <v>16</v>
      </c>
      <c r="Q330" t="s">
        <v>20</v>
      </c>
      <c r="R330" t="s">
        <v>21</v>
      </c>
      <c r="S330" t="s">
        <v>22</v>
      </c>
      <c r="T330" t="s">
        <v>21</v>
      </c>
      <c r="Y330">
        <v>174</v>
      </c>
      <c r="Z330">
        <v>71</v>
      </c>
      <c r="AA330">
        <v>0</v>
      </c>
      <c r="AB330">
        <v>0</v>
      </c>
    </row>
    <row r="331" spans="1:28" ht="15.95">
      <c r="A331" t="s">
        <v>621</v>
      </c>
      <c r="B331" t="s">
        <v>81</v>
      </c>
      <c r="C331" t="str">
        <f>VLOOKUP(B331, Positions!A$1:B$134, 2, FALSE)</f>
        <v>Defender</v>
      </c>
      <c r="D331" t="s">
        <v>103</v>
      </c>
      <c r="E331" t="s">
        <v>5665</v>
      </c>
      <c r="F331" t="s">
        <v>21</v>
      </c>
      <c r="G331" t="str">
        <f>VLOOKUP(E331, Tiers!M$1:P$134, 3, FALSE)</f>
        <v>ENG2</v>
      </c>
      <c r="H331">
        <f>VLOOKUP(G331, Tiers!B$1:C$134, 2, FALSE)</f>
        <v>3</v>
      </c>
      <c r="I331" s="21">
        <v>36150</v>
      </c>
      <c r="J331" t="str">
        <f t="shared" si="5"/>
        <v>Tyler MagloireBlackburn</v>
      </c>
      <c r="P331">
        <v>16</v>
      </c>
      <c r="Q331" t="s">
        <v>20</v>
      </c>
      <c r="R331" t="s">
        <v>21</v>
      </c>
      <c r="S331" t="s">
        <v>22</v>
      </c>
      <c r="T331" t="s">
        <v>21</v>
      </c>
      <c r="Y331">
        <v>183</v>
      </c>
      <c r="Z331">
        <v>70</v>
      </c>
      <c r="AA331">
        <v>0</v>
      </c>
      <c r="AB331">
        <v>0</v>
      </c>
    </row>
    <row r="332" spans="1:28" ht="15.95">
      <c r="A332" t="s">
        <v>622</v>
      </c>
      <c r="B332" t="s">
        <v>31</v>
      </c>
      <c r="C332" t="str">
        <f>VLOOKUP(B332, Positions!A$1:B$134, 2, FALSE)</f>
        <v>Defender</v>
      </c>
      <c r="D332" t="s">
        <v>263</v>
      </c>
      <c r="E332" t="s">
        <v>5665</v>
      </c>
      <c r="F332" t="s">
        <v>21</v>
      </c>
      <c r="G332" t="str">
        <f>VLOOKUP(E332, Tiers!M$1:P$134, 3, FALSE)</f>
        <v>ENG2</v>
      </c>
      <c r="H332">
        <f>VLOOKUP(G332, Tiers!B$1:C$134, 2, FALSE)</f>
        <v>3</v>
      </c>
      <c r="I332" s="21">
        <v>36150</v>
      </c>
      <c r="J332" t="str">
        <f t="shared" si="5"/>
        <v>Brandon BallWolves</v>
      </c>
      <c r="P332">
        <v>16</v>
      </c>
      <c r="Q332" t="s">
        <v>623</v>
      </c>
      <c r="R332" t="s">
        <v>21</v>
      </c>
      <c r="S332" t="s">
        <v>22</v>
      </c>
      <c r="T332" t="s">
        <v>21</v>
      </c>
      <c r="Y332">
        <v>179</v>
      </c>
      <c r="Z332">
        <v>67</v>
      </c>
      <c r="AA332">
        <v>0</v>
      </c>
      <c r="AB332">
        <v>0</v>
      </c>
    </row>
    <row r="333" spans="1:28" ht="15.95">
      <c r="A333" t="s">
        <v>624</v>
      </c>
      <c r="B333" t="s">
        <v>42</v>
      </c>
      <c r="C333" t="str">
        <f>VLOOKUP(B333, Positions!A$1:B$134, 2, FALSE)</f>
        <v>Midfielder</v>
      </c>
      <c r="D333" t="s">
        <v>412</v>
      </c>
      <c r="E333" t="s">
        <v>5664</v>
      </c>
      <c r="F333" t="s">
        <v>21</v>
      </c>
      <c r="G333" t="str">
        <f>VLOOKUP(E333, Tiers!M$1:P$134, 3, FALSE)</f>
        <v>ENG3</v>
      </c>
      <c r="H333">
        <f>VLOOKUP(G333, Tiers!B$1:C$134, 2, FALSE)</f>
        <v>4</v>
      </c>
      <c r="I333" s="21">
        <v>36150</v>
      </c>
      <c r="J333" t="str">
        <f t="shared" si="5"/>
        <v>Joseph SbarraBurton</v>
      </c>
      <c r="P333">
        <v>16</v>
      </c>
      <c r="Q333" t="s">
        <v>20</v>
      </c>
      <c r="R333" t="s">
        <v>21</v>
      </c>
      <c r="S333" t="s">
        <v>22</v>
      </c>
      <c r="T333" t="s">
        <v>21</v>
      </c>
      <c r="Y333">
        <v>170</v>
      </c>
      <c r="Z333">
        <v>62</v>
      </c>
      <c r="AA333">
        <v>0</v>
      </c>
      <c r="AB333">
        <v>0</v>
      </c>
    </row>
    <row r="334" spans="1:28" ht="15.95">
      <c r="A334" t="s">
        <v>625</v>
      </c>
      <c r="B334" t="s">
        <v>626</v>
      </c>
      <c r="C334" t="str">
        <f>VLOOKUP(B334, Positions!A$1:B$134, 2, FALSE)</f>
        <v>Midfielder</v>
      </c>
      <c r="D334" t="s">
        <v>627</v>
      </c>
      <c r="E334" t="s">
        <v>5666</v>
      </c>
      <c r="F334" t="s">
        <v>21</v>
      </c>
      <c r="G334" t="str">
        <f>VLOOKUP(E334, Tiers!M$1:P$134, 3, FALSE)</f>
        <v>NONE</v>
      </c>
      <c r="H334">
        <f>VLOOKUP(G334, Tiers!B$1:C$134, 2, FALSE)</f>
        <v>7</v>
      </c>
      <c r="I334" s="21">
        <v>36149</v>
      </c>
      <c r="J334" t="str">
        <f t="shared" si="5"/>
        <v>Giancarlo GabbiadiniForest Green</v>
      </c>
      <c r="P334">
        <v>16</v>
      </c>
      <c r="Q334" t="s">
        <v>20</v>
      </c>
      <c r="R334" t="s">
        <v>21</v>
      </c>
      <c r="S334" t="s">
        <v>22</v>
      </c>
      <c r="T334" t="s">
        <v>21</v>
      </c>
      <c r="Y334">
        <v>156</v>
      </c>
      <c r="Z334">
        <v>50</v>
      </c>
      <c r="AA334">
        <v>0</v>
      </c>
      <c r="AB334">
        <v>0</v>
      </c>
    </row>
    <row r="335" spans="1:28" ht="15.95">
      <c r="A335" t="s">
        <v>629</v>
      </c>
      <c r="B335" t="s">
        <v>42</v>
      </c>
      <c r="C335" t="str">
        <f>VLOOKUP(B335, Positions!A$1:B$134, 2, FALSE)</f>
        <v>Midfielder</v>
      </c>
      <c r="D335" t="s">
        <v>271</v>
      </c>
      <c r="E335" t="s">
        <v>62</v>
      </c>
      <c r="F335" t="s">
        <v>21</v>
      </c>
      <c r="G335" t="str">
        <f>VLOOKUP(E335, Tiers!M$1:P$134, 3, FALSE)</f>
        <v>ENG1</v>
      </c>
      <c r="H335">
        <f>VLOOKUP(G335, Tiers!B$1:C$134, 2, FALSE)</f>
        <v>1</v>
      </c>
      <c r="I335" s="21">
        <v>36149</v>
      </c>
      <c r="J335" t="str">
        <f t="shared" si="5"/>
        <v>Joshua RoeWatford</v>
      </c>
      <c r="P335">
        <v>16</v>
      </c>
      <c r="Q335" t="s">
        <v>20</v>
      </c>
      <c r="R335" t="s">
        <v>21</v>
      </c>
      <c r="S335" t="s">
        <v>22</v>
      </c>
      <c r="T335" t="s">
        <v>21</v>
      </c>
      <c r="Y335">
        <v>179</v>
      </c>
      <c r="Z335">
        <v>69</v>
      </c>
      <c r="AA335">
        <v>0</v>
      </c>
      <c r="AB335">
        <v>0</v>
      </c>
    </row>
    <row r="336" spans="1:28" ht="15.95">
      <c r="A336" t="s">
        <v>630</v>
      </c>
      <c r="B336" t="s">
        <v>278</v>
      </c>
      <c r="C336" t="e">
        <f>VLOOKUP(B336, Positions!A$1:B$134, 2, FALSE)</f>
        <v>#N/A</v>
      </c>
      <c r="D336" t="s">
        <v>90</v>
      </c>
      <c r="E336" t="s">
        <v>5665</v>
      </c>
      <c r="F336" t="s">
        <v>21</v>
      </c>
      <c r="G336" t="str">
        <f>VLOOKUP(E336, Tiers!M$1:P$134, 3, FALSE)</f>
        <v>ENG2</v>
      </c>
      <c r="H336">
        <f>VLOOKUP(G336, Tiers!B$1:C$134, 2, FALSE)</f>
        <v>3</v>
      </c>
      <c r="I336" s="21">
        <v>36148</v>
      </c>
      <c r="J336" t="str">
        <f t="shared" si="5"/>
        <v>Lewis PriceSheff Wed</v>
      </c>
      <c r="P336">
        <v>16</v>
      </c>
      <c r="Q336" t="s">
        <v>37</v>
      </c>
      <c r="R336" t="s">
        <v>21</v>
      </c>
      <c r="S336" t="s">
        <v>22</v>
      </c>
      <c r="T336" t="s">
        <v>21</v>
      </c>
      <c r="Y336">
        <v>164</v>
      </c>
      <c r="Z336">
        <v>55</v>
      </c>
      <c r="AA336">
        <v>0</v>
      </c>
      <c r="AB336">
        <v>0</v>
      </c>
    </row>
    <row r="337" spans="1:28" ht="15.95">
      <c r="A337" t="s">
        <v>631</v>
      </c>
      <c r="B337" t="s">
        <v>360</v>
      </c>
      <c r="C337" t="str">
        <f>VLOOKUP(B337, Positions!A$1:B$134, 2, FALSE)</f>
        <v>Defender</v>
      </c>
      <c r="D337" t="s">
        <v>56</v>
      </c>
      <c r="E337" t="s">
        <v>5664</v>
      </c>
      <c r="F337" t="s">
        <v>21</v>
      </c>
      <c r="G337" t="str">
        <f>VLOOKUP(E337, Tiers!M$1:P$134, 3, FALSE)</f>
        <v>ENG3</v>
      </c>
      <c r="H337">
        <f>VLOOKUP(G337, Tiers!B$1:C$134, 2, FALSE)</f>
        <v>4</v>
      </c>
      <c r="I337" s="21">
        <v>36148</v>
      </c>
      <c r="J337" t="str">
        <f t="shared" si="5"/>
        <v>Kieran PriceRochdale</v>
      </c>
      <c r="P337">
        <v>16</v>
      </c>
      <c r="Q337" t="s">
        <v>338</v>
      </c>
      <c r="R337" t="s">
        <v>21</v>
      </c>
      <c r="S337" t="s">
        <v>22</v>
      </c>
      <c r="T337" t="s">
        <v>21</v>
      </c>
      <c r="Y337">
        <v>178</v>
      </c>
      <c r="Z337">
        <v>69</v>
      </c>
      <c r="AA337">
        <v>0</v>
      </c>
      <c r="AB337">
        <v>0</v>
      </c>
    </row>
    <row r="338" spans="1:28" ht="15.95">
      <c r="A338" t="s">
        <v>632</v>
      </c>
      <c r="B338" t="s">
        <v>245</v>
      </c>
      <c r="C338" t="str">
        <f>VLOOKUP(B338, Positions!A$1:B$134, 2, FALSE)</f>
        <v>Midfielder</v>
      </c>
      <c r="D338" t="s">
        <v>136</v>
      </c>
      <c r="E338" t="s">
        <v>5665</v>
      </c>
      <c r="F338" t="s">
        <v>21</v>
      </c>
      <c r="G338" t="str">
        <f>VLOOKUP(E338, Tiers!M$1:P$134, 3, FALSE)</f>
        <v>ENG2</v>
      </c>
      <c r="H338">
        <f>VLOOKUP(G338, Tiers!B$1:C$134, 2, FALSE)</f>
        <v>3</v>
      </c>
      <c r="I338" s="21">
        <v>36147</v>
      </c>
      <c r="J338" t="str">
        <f t="shared" si="5"/>
        <v>Matthew WilsonMiddlesbrough</v>
      </c>
      <c r="P338">
        <v>16</v>
      </c>
      <c r="Q338" t="s">
        <v>20</v>
      </c>
      <c r="R338" t="s">
        <v>21</v>
      </c>
      <c r="S338" t="s">
        <v>22</v>
      </c>
      <c r="T338" t="s">
        <v>21</v>
      </c>
      <c r="Y338">
        <v>173</v>
      </c>
      <c r="Z338">
        <v>64</v>
      </c>
      <c r="AA338">
        <v>0</v>
      </c>
      <c r="AB338">
        <v>0</v>
      </c>
    </row>
    <row r="339" spans="1:28" ht="15.95">
      <c r="A339" t="s">
        <v>633</v>
      </c>
      <c r="B339" t="s">
        <v>634</v>
      </c>
      <c r="C339" t="str">
        <f>VLOOKUP(B339, Positions!A$1:B$134, 2, FALSE)</f>
        <v>Midfielder</v>
      </c>
      <c r="D339" t="s">
        <v>182</v>
      </c>
      <c r="E339" t="s">
        <v>62</v>
      </c>
      <c r="F339" t="s">
        <v>21</v>
      </c>
      <c r="G339" t="str">
        <f>VLOOKUP(E339, Tiers!M$1:P$134, 3, FALSE)</f>
        <v>ENG1</v>
      </c>
      <c r="H339">
        <f>VLOOKUP(G339, Tiers!B$1:C$134, 2, FALSE)</f>
        <v>1</v>
      </c>
      <c r="I339" s="21">
        <v>36147</v>
      </c>
      <c r="J339" t="str">
        <f t="shared" si="5"/>
        <v>Callum GribbinMan Utd</v>
      </c>
      <c r="P339">
        <v>16</v>
      </c>
      <c r="Q339" t="s">
        <v>586</v>
      </c>
      <c r="R339" t="s">
        <v>21</v>
      </c>
      <c r="S339" t="s">
        <v>22</v>
      </c>
      <c r="T339" t="s">
        <v>21</v>
      </c>
      <c r="Y339">
        <v>178</v>
      </c>
      <c r="Z339">
        <v>61</v>
      </c>
      <c r="AA339">
        <v>0</v>
      </c>
      <c r="AB339">
        <v>0</v>
      </c>
    </row>
    <row r="340" spans="1:28" ht="15.95">
      <c r="A340" t="s">
        <v>635</v>
      </c>
      <c r="B340" t="s">
        <v>166</v>
      </c>
      <c r="C340" t="str">
        <f>VLOOKUP(B340, Positions!A$1:B$134, 2, FALSE)</f>
        <v>Goalkeeper</v>
      </c>
      <c r="D340" t="s">
        <v>98</v>
      </c>
      <c r="E340" t="s">
        <v>5665</v>
      </c>
      <c r="F340" t="s">
        <v>21</v>
      </c>
      <c r="G340" t="str">
        <f>VLOOKUP(E340, Tiers!M$1:P$134, 3, FALSE)</f>
        <v>ENG2</v>
      </c>
      <c r="H340">
        <f>VLOOKUP(G340, Tiers!B$1:C$134, 2, FALSE)</f>
        <v>3</v>
      </c>
      <c r="I340" s="21">
        <v>36146</v>
      </c>
      <c r="J340" t="str">
        <f t="shared" si="5"/>
        <v>Lewis ToddQ.P.R.</v>
      </c>
      <c r="P340">
        <v>16</v>
      </c>
      <c r="Q340" t="s">
        <v>20</v>
      </c>
      <c r="R340" t="s">
        <v>21</v>
      </c>
      <c r="S340" t="s">
        <v>22</v>
      </c>
      <c r="T340" t="s">
        <v>21</v>
      </c>
      <c r="Y340">
        <v>184</v>
      </c>
      <c r="Z340">
        <v>70</v>
      </c>
      <c r="AA340">
        <v>0</v>
      </c>
      <c r="AB340">
        <v>0</v>
      </c>
    </row>
    <row r="341" spans="1:28" ht="15.95">
      <c r="A341" t="s">
        <v>636</v>
      </c>
      <c r="B341" t="s">
        <v>106</v>
      </c>
      <c r="C341" t="str">
        <f>VLOOKUP(B341, Positions!A$1:B$134, 2, FALSE)</f>
        <v>Midfielder</v>
      </c>
      <c r="D341" t="s">
        <v>246</v>
      </c>
      <c r="E341" t="s">
        <v>5664</v>
      </c>
      <c r="F341" t="s">
        <v>21</v>
      </c>
      <c r="G341" t="str">
        <f>VLOOKUP(E341, Tiers!M$1:P$134, 3, FALSE)</f>
        <v>ENG3</v>
      </c>
      <c r="H341">
        <f>VLOOKUP(G341, Tiers!B$1:C$134, 2, FALSE)</f>
        <v>4</v>
      </c>
      <c r="I341" s="21">
        <v>36146</v>
      </c>
      <c r="J341" t="str">
        <f t="shared" si="5"/>
        <v>Jack SteeleBlackpool</v>
      </c>
      <c r="P341">
        <v>16</v>
      </c>
      <c r="Q341" t="s">
        <v>20</v>
      </c>
      <c r="R341" t="s">
        <v>21</v>
      </c>
      <c r="S341" t="s">
        <v>22</v>
      </c>
      <c r="T341" t="s">
        <v>21</v>
      </c>
      <c r="Y341">
        <v>188</v>
      </c>
      <c r="Z341">
        <v>78</v>
      </c>
      <c r="AA341">
        <v>0</v>
      </c>
      <c r="AB341">
        <v>0</v>
      </c>
    </row>
    <row r="342" spans="1:28" ht="15.95">
      <c r="A342" t="s">
        <v>637</v>
      </c>
      <c r="B342" t="s">
        <v>31</v>
      </c>
      <c r="C342" t="str">
        <f>VLOOKUP(B342, Positions!A$1:B$134, 2, FALSE)</f>
        <v>Defender</v>
      </c>
      <c r="D342" t="s">
        <v>98</v>
      </c>
      <c r="E342" t="s">
        <v>5665</v>
      </c>
      <c r="F342" t="s">
        <v>21</v>
      </c>
      <c r="G342" t="str">
        <f>VLOOKUP(E342, Tiers!M$1:P$134, 3, FALSE)</f>
        <v>ENG2</v>
      </c>
      <c r="H342">
        <f>VLOOKUP(G342, Tiers!B$1:C$134, 2, FALSE)</f>
        <v>3</v>
      </c>
      <c r="I342" s="21">
        <v>36146</v>
      </c>
      <c r="J342" t="str">
        <f t="shared" si="5"/>
        <v>Rhys Springer-DownesQ.P.R.</v>
      </c>
      <c r="P342">
        <v>16</v>
      </c>
      <c r="Q342" t="s">
        <v>20</v>
      </c>
      <c r="R342" t="s">
        <v>21</v>
      </c>
      <c r="S342" t="s">
        <v>22</v>
      </c>
      <c r="T342" t="s">
        <v>21</v>
      </c>
      <c r="Y342">
        <v>174</v>
      </c>
      <c r="Z342">
        <v>63</v>
      </c>
      <c r="AA342">
        <v>0</v>
      </c>
      <c r="AB342">
        <v>0</v>
      </c>
    </row>
    <row r="343" spans="1:28" ht="15.95">
      <c r="A343" t="s">
        <v>638</v>
      </c>
      <c r="B343" t="s">
        <v>102</v>
      </c>
      <c r="C343" t="str">
        <f>VLOOKUP(B343, Positions!A$1:B$134, 2, FALSE)</f>
        <v>Defender</v>
      </c>
      <c r="D343" t="s">
        <v>157</v>
      </c>
      <c r="E343" t="s">
        <v>5665</v>
      </c>
      <c r="F343" t="s">
        <v>21</v>
      </c>
      <c r="G343" t="str">
        <f>VLOOKUP(E343, Tiers!M$1:P$134, 3, FALSE)</f>
        <v>ENG2</v>
      </c>
      <c r="H343">
        <f>VLOOKUP(G343, Tiers!B$1:C$134, 2, FALSE)</f>
        <v>3</v>
      </c>
      <c r="I343" s="21">
        <v>36146</v>
      </c>
      <c r="J343" t="str">
        <f t="shared" si="5"/>
        <v>Ademola ShokunbiReading</v>
      </c>
      <c r="P343">
        <v>16</v>
      </c>
      <c r="Q343" t="s">
        <v>20</v>
      </c>
      <c r="R343" t="s">
        <v>21</v>
      </c>
      <c r="S343" t="s">
        <v>22</v>
      </c>
      <c r="T343" t="s">
        <v>21</v>
      </c>
      <c r="Y343">
        <v>193</v>
      </c>
      <c r="Z343">
        <v>81</v>
      </c>
      <c r="AA343">
        <v>0</v>
      </c>
      <c r="AB343">
        <v>0</v>
      </c>
    </row>
    <row r="344" spans="1:28" ht="15.95">
      <c r="A344" t="s">
        <v>640</v>
      </c>
      <c r="B344" t="s">
        <v>16</v>
      </c>
      <c r="C344" t="e">
        <f>VLOOKUP(B344, Positions!A$1:B$134, 2, FALSE)</f>
        <v>#N/A</v>
      </c>
      <c r="D344" t="s">
        <v>282</v>
      </c>
      <c r="E344" t="s">
        <v>62</v>
      </c>
      <c r="F344" t="s">
        <v>21</v>
      </c>
      <c r="G344" t="str">
        <f>VLOOKUP(E344, Tiers!M$1:P$134, 3, FALSE)</f>
        <v>ENG1</v>
      </c>
      <c r="H344">
        <f>VLOOKUP(G344, Tiers!B$1:C$134, 2, FALSE)</f>
        <v>1</v>
      </c>
      <c r="I344" s="21">
        <v>36146</v>
      </c>
      <c r="J344" t="str">
        <f t="shared" si="5"/>
        <v>Victor FundiCrystal Palace</v>
      </c>
      <c r="P344">
        <v>16</v>
      </c>
      <c r="Q344" t="s">
        <v>641</v>
      </c>
      <c r="R344" t="s">
        <v>21</v>
      </c>
      <c r="S344" t="s">
        <v>642</v>
      </c>
      <c r="T344" t="s">
        <v>21</v>
      </c>
      <c r="U344" t="s">
        <v>563</v>
      </c>
      <c r="Y344">
        <v>179</v>
      </c>
      <c r="Z344">
        <v>69</v>
      </c>
      <c r="AA344">
        <v>0</v>
      </c>
      <c r="AB344">
        <v>0</v>
      </c>
    </row>
    <row r="345" spans="1:28" ht="15.95">
      <c r="A345" t="s">
        <v>643</v>
      </c>
      <c r="B345" t="s">
        <v>166</v>
      </c>
      <c r="C345" t="str">
        <f>VLOOKUP(B345, Positions!A$1:B$134, 2, FALSE)</f>
        <v>Goalkeeper</v>
      </c>
      <c r="D345" t="s">
        <v>221</v>
      </c>
      <c r="E345" t="s">
        <v>5664</v>
      </c>
      <c r="F345" t="s">
        <v>21</v>
      </c>
      <c r="G345" t="str">
        <f>VLOOKUP(E345, Tiers!M$1:P$134, 3, FALSE)</f>
        <v>ENG3</v>
      </c>
      <c r="H345">
        <f>VLOOKUP(G345, Tiers!B$1:C$134, 2, FALSE)</f>
        <v>4</v>
      </c>
      <c r="I345" s="21">
        <v>36145</v>
      </c>
      <c r="J345" t="str">
        <f t="shared" si="5"/>
        <v>Brad CaswellWalsall</v>
      </c>
      <c r="P345">
        <v>16</v>
      </c>
      <c r="Q345" t="s">
        <v>20</v>
      </c>
      <c r="R345" t="s">
        <v>21</v>
      </c>
      <c r="S345" t="s">
        <v>22</v>
      </c>
      <c r="T345" t="s">
        <v>21</v>
      </c>
      <c r="Y345">
        <v>192</v>
      </c>
      <c r="Z345">
        <v>80</v>
      </c>
      <c r="AA345">
        <v>0</v>
      </c>
      <c r="AB345">
        <v>0</v>
      </c>
    </row>
    <row r="346" spans="1:28" ht="15.95">
      <c r="A346" t="s">
        <v>644</v>
      </c>
      <c r="B346" t="s">
        <v>645</v>
      </c>
      <c r="C346" t="str">
        <f>VLOOKUP(B346, Positions!A$1:B$134, 2, FALSE)</f>
        <v>Defender</v>
      </c>
      <c r="D346" t="s">
        <v>127</v>
      </c>
      <c r="E346" t="s">
        <v>62</v>
      </c>
      <c r="F346" t="s">
        <v>21</v>
      </c>
      <c r="G346" t="str">
        <f>VLOOKUP(E346, Tiers!M$1:P$134, 3, FALSE)</f>
        <v>ENG1</v>
      </c>
      <c r="H346">
        <f>VLOOKUP(G346, Tiers!B$1:C$134, 2, FALSE)</f>
        <v>1</v>
      </c>
      <c r="I346" s="21">
        <v>36145</v>
      </c>
      <c r="J346" t="str">
        <f t="shared" si="5"/>
        <v>Reece OxfordWest Ham</v>
      </c>
      <c r="P346">
        <v>16</v>
      </c>
      <c r="Q346" t="s">
        <v>20</v>
      </c>
      <c r="R346" t="s">
        <v>21</v>
      </c>
      <c r="S346" t="s">
        <v>22</v>
      </c>
      <c r="T346" t="s">
        <v>21</v>
      </c>
      <c r="Y346">
        <v>191</v>
      </c>
      <c r="Z346">
        <v>75</v>
      </c>
      <c r="AA346">
        <v>0</v>
      </c>
      <c r="AB346">
        <v>0</v>
      </c>
    </row>
    <row r="347" spans="1:28" ht="15.95">
      <c r="A347" t="s">
        <v>646</v>
      </c>
      <c r="B347" t="s">
        <v>42</v>
      </c>
      <c r="C347" t="str">
        <f>VLOOKUP(B347, Positions!A$1:B$134, 2, FALSE)</f>
        <v>Midfielder</v>
      </c>
      <c r="D347" t="s">
        <v>250</v>
      </c>
      <c r="E347" t="s">
        <v>5664</v>
      </c>
      <c r="F347" t="s">
        <v>21</v>
      </c>
      <c r="G347" t="str">
        <f>VLOOKUP(E347, Tiers!M$1:P$134, 3, FALSE)</f>
        <v>ENG3</v>
      </c>
      <c r="H347">
        <f>VLOOKUP(G347, Tiers!B$1:C$134, 2, FALSE)</f>
        <v>4</v>
      </c>
      <c r="I347" s="21">
        <v>36144</v>
      </c>
      <c r="J347" t="str">
        <f t="shared" si="5"/>
        <v>Harvey GilmourSheff Utd</v>
      </c>
      <c r="P347">
        <v>16</v>
      </c>
      <c r="Q347" t="s">
        <v>40</v>
      </c>
      <c r="R347" t="s">
        <v>21</v>
      </c>
      <c r="S347" t="s">
        <v>22</v>
      </c>
      <c r="T347" t="s">
        <v>21</v>
      </c>
      <c r="Y347">
        <v>168</v>
      </c>
      <c r="Z347">
        <v>61</v>
      </c>
      <c r="AA347">
        <v>0</v>
      </c>
      <c r="AB347">
        <v>0</v>
      </c>
    </row>
    <row r="348" spans="1:28" ht="15.95">
      <c r="A348" t="s">
        <v>647</v>
      </c>
      <c r="B348" t="s">
        <v>278</v>
      </c>
      <c r="C348" t="e">
        <f>VLOOKUP(B348, Positions!A$1:B$134, 2, FALSE)</f>
        <v>#N/A</v>
      </c>
      <c r="D348" t="s">
        <v>17</v>
      </c>
      <c r="E348" t="s">
        <v>5663</v>
      </c>
      <c r="F348" t="s">
        <v>21</v>
      </c>
      <c r="G348" t="str">
        <f>VLOOKUP(E348, Tiers!M$1:P$134, 3, FALSE)</f>
        <v>ENG4</v>
      </c>
      <c r="H348">
        <f>VLOOKUP(G348, Tiers!B$1:C$134, 2, FALSE)</f>
        <v>5</v>
      </c>
      <c r="I348" s="21">
        <v>36144</v>
      </c>
      <c r="J348" t="str">
        <f t="shared" si="5"/>
        <v>Taylor ScraffYeovil</v>
      </c>
      <c r="P348">
        <v>16</v>
      </c>
      <c r="Q348" t="s">
        <v>20</v>
      </c>
      <c r="R348" t="s">
        <v>21</v>
      </c>
      <c r="S348" t="s">
        <v>22</v>
      </c>
      <c r="T348" t="s">
        <v>21</v>
      </c>
      <c r="Y348">
        <v>174</v>
      </c>
      <c r="Z348">
        <v>63</v>
      </c>
      <c r="AA348">
        <v>0</v>
      </c>
      <c r="AB348">
        <v>0</v>
      </c>
    </row>
    <row r="349" spans="1:28" ht="15.95">
      <c r="A349" t="s">
        <v>648</v>
      </c>
      <c r="B349" t="s">
        <v>16</v>
      </c>
      <c r="C349" t="e">
        <f>VLOOKUP(B349, Positions!A$1:B$134, 2, FALSE)</f>
        <v>#N/A</v>
      </c>
      <c r="D349" t="s">
        <v>124</v>
      </c>
      <c r="E349" t="s">
        <v>5665</v>
      </c>
      <c r="F349" t="s">
        <v>21</v>
      </c>
      <c r="G349" t="str">
        <f>VLOOKUP(E349, Tiers!M$1:P$134, 3, FALSE)</f>
        <v>ENG2</v>
      </c>
      <c r="H349">
        <f>VLOOKUP(G349, Tiers!B$1:C$134, 2, FALSE)</f>
        <v>3</v>
      </c>
      <c r="I349" s="21">
        <v>36144</v>
      </c>
      <c r="J349" t="str">
        <f t="shared" si="5"/>
        <v>Mallik WilksLeeds</v>
      </c>
      <c r="P349">
        <v>16</v>
      </c>
      <c r="Q349" t="s">
        <v>124</v>
      </c>
      <c r="R349" t="s">
        <v>21</v>
      </c>
      <c r="S349" t="s">
        <v>22</v>
      </c>
      <c r="T349" t="s">
        <v>21</v>
      </c>
      <c r="Y349">
        <v>183</v>
      </c>
      <c r="Z349">
        <v>71</v>
      </c>
      <c r="AA349">
        <v>0</v>
      </c>
      <c r="AB349">
        <v>0</v>
      </c>
    </row>
    <row r="350" spans="1:28" ht="15.95">
      <c r="A350" t="s">
        <v>649</v>
      </c>
      <c r="B350" t="s">
        <v>42</v>
      </c>
      <c r="C350" t="str">
        <f>VLOOKUP(B350, Positions!A$1:B$134, 2, FALSE)</f>
        <v>Midfielder</v>
      </c>
      <c r="D350" t="s">
        <v>530</v>
      </c>
      <c r="E350" t="s">
        <v>62</v>
      </c>
      <c r="F350" t="s">
        <v>21</v>
      </c>
      <c r="G350" t="str">
        <f>VLOOKUP(E350, Tiers!M$1:P$134, 3, FALSE)</f>
        <v>ENG1</v>
      </c>
      <c r="H350">
        <f>VLOOKUP(G350, Tiers!B$1:C$134, 2, FALSE)</f>
        <v>1</v>
      </c>
      <c r="I350" s="21">
        <v>36143</v>
      </c>
      <c r="J350" t="str">
        <f t="shared" si="5"/>
        <v>Dan LowtherNewcastle</v>
      </c>
      <c r="P350">
        <v>16</v>
      </c>
      <c r="Q350" t="s">
        <v>650</v>
      </c>
      <c r="R350" t="s">
        <v>21</v>
      </c>
      <c r="S350" t="s">
        <v>22</v>
      </c>
      <c r="T350" t="s">
        <v>21</v>
      </c>
      <c r="Y350">
        <v>190</v>
      </c>
      <c r="Z350">
        <v>78</v>
      </c>
      <c r="AA350">
        <v>0</v>
      </c>
      <c r="AB350">
        <v>0</v>
      </c>
    </row>
    <row r="351" spans="1:28" ht="15.95">
      <c r="A351" t="s">
        <v>651</v>
      </c>
      <c r="B351" t="s">
        <v>131</v>
      </c>
      <c r="C351" t="str">
        <f>VLOOKUP(B351, Positions!A$1:B$134, 2, FALSE)</f>
        <v>Forward</v>
      </c>
      <c r="D351" t="s">
        <v>490</v>
      </c>
      <c r="E351" t="s">
        <v>62</v>
      </c>
      <c r="F351" t="s">
        <v>21</v>
      </c>
      <c r="G351" t="str">
        <f>VLOOKUP(E351, Tiers!M$1:P$134, 3, FALSE)</f>
        <v>ENG1</v>
      </c>
      <c r="H351">
        <f>VLOOKUP(G351, Tiers!B$1:C$134, 2, FALSE)</f>
        <v>1</v>
      </c>
      <c r="I351" s="21">
        <v>36143</v>
      </c>
      <c r="J351" t="str">
        <f t="shared" si="5"/>
        <v>Lukas NmechaMan City</v>
      </c>
      <c r="P351">
        <v>16</v>
      </c>
      <c r="Q351" t="s">
        <v>652</v>
      </c>
      <c r="R351" t="s">
        <v>21</v>
      </c>
      <c r="S351" t="s">
        <v>653</v>
      </c>
      <c r="T351" t="s">
        <v>21</v>
      </c>
      <c r="U351" t="s">
        <v>414</v>
      </c>
      <c r="Y351">
        <v>171</v>
      </c>
      <c r="Z351">
        <v>63</v>
      </c>
      <c r="AA351">
        <v>0</v>
      </c>
      <c r="AB351">
        <v>0</v>
      </c>
    </row>
    <row r="352" spans="1:28" ht="15.95">
      <c r="A352" t="s">
        <v>654</v>
      </c>
      <c r="B352" t="s">
        <v>111</v>
      </c>
      <c r="C352" t="str">
        <f>VLOOKUP(B352, Positions!A$1:B$134, 2, FALSE)</f>
        <v>Forward</v>
      </c>
      <c r="D352" t="s">
        <v>57</v>
      </c>
      <c r="E352" t="s">
        <v>62</v>
      </c>
      <c r="F352" t="s">
        <v>21</v>
      </c>
      <c r="G352" t="str">
        <f>VLOOKUP(E352, Tiers!M$1:P$134, 3, FALSE)</f>
        <v>ENG1</v>
      </c>
      <c r="H352">
        <f>VLOOKUP(G352, Tiers!B$1:C$134, 2, FALSE)</f>
        <v>1</v>
      </c>
      <c r="I352" s="21">
        <v>36143</v>
      </c>
      <c r="J352" t="str">
        <f t="shared" si="5"/>
        <v>Yan DhandaLiverpool</v>
      </c>
      <c r="P352">
        <v>16</v>
      </c>
      <c r="Q352" t="s">
        <v>284</v>
      </c>
      <c r="R352" t="s">
        <v>21</v>
      </c>
      <c r="S352" t="s">
        <v>22</v>
      </c>
      <c r="T352" t="s">
        <v>21</v>
      </c>
      <c r="U352" t="s">
        <v>226</v>
      </c>
      <c r="Y352">
        <v>171</v>
      </c>
      <c r="Z352">
        <v>56</v>
      </c>
      <c r="AA352">
        <v>0</v>
      </c>
      <c r="AB352">
        <v>0</v>
      </c>
    </row>
    <row r="353" spans="1:28" ht="15.95">
      <c r="A353" t="s">
        <v>655</v>
      </c>
      <c r="B353" t="s">
        <v>42</v>
      </c>
      <c r="C353" t="str">
        <f>VLOOKUP(B353, Positions!A$1:B$134, 2, FALSE)</f>
        <v>Midfielder</v>
      </c>
      <c r="D353" t="s">
        <v>378</v>
      </c>
      <c r="E353" t="s">
        <v>5663</v>
      </c>
      <c r="F353" t="s">
        <v>21</v>
      </c>
      <c r="G353" t="str">
        <f>VLOOKUP(E353, Tiers!M$1:P$134, 3, FALSE)</f>
        <v>ENG4</v>
      </c>
      <c r="H353">
        <f>VLOOKUP(G353, Tiers!B$1:C$134, 2, FALSE)</f>
        <v>5</v>
      </c>
      <c r="I353" s="21">
        <v>36143</v>
      </c>
      <c r="J353" t="str">
        <f t="shared" si="5"/>
        <v>Joe RathboneAccrington</v>
      </c>
      <c r="P353">
        <v>16</v>
      </c>
      <c r="Q353" t="s">
        <v>20</v>
      </c>
      <c r="R353" t="s">
        <v>21</v>
      </c>
      <c r="S353" t="s">
        <v>22</v>
      </c>
      <c r="T353" t="s">
        <v>21</v>
      </c>
      <c r="Y353">
        <v>184</v>
      </c>
      <c r="Z353">
        <v>73</v>
      </c>
      <c r="AA353">
        <v>0</v>
      </c>
      <c r="AB353">
        <v>0</v>
      </c>
    </row>
    <row r="354" spans="1:28" ht="15.95">
      <c r="A354" t="s">
        <v>656</v>
      </c>
      <c r="B354" t="s">
        <v>16</v>
      </c>
      <c r="C354" t="e">
        <f>VLOOKUP(B354, Positions!A$1:B$134, 2, FALSE)</f>
        <v>#N/A</v>
      </c>
      <c r="D354" t="s">
        <v>657</v>
      </c>
      <c r="E354" t="s">
        <v>62</v>
      </c>
      <c r="F354" t="s">
        <v>21</v>
      </c>
      <c r="G354" t="str">
        <f>VLOOKUP(E354, Tiers!M$1:P$134, 3, FALSE)</f>
        <v>ENG1</v>
      </c>
      <c r="H354">
        <f>VLOOKUP(G354, Tiers!B$1:C$134, 2, FALSE)</f>
        <v>1</v>
      </c>
      <c r="I354" s="21">
        <v>36143</v>
      </c>
      <c r="J354" t="str">
        <f t="shared" si="5"/>
        <v>Kieran HiggsNorwich</v>
      </c>
      <c r="P354">
        <v>16</v>
      </c>
      <c r="Q354" t="s">
        <v>470</v>
      </c>
      <c r="R354" t="s">
        <v>21</v>
      </c>
      <c r="S354" t="s">
        <v>22</v>
      </c>
      <c r="T354" t="s">
        <v>21</v>
      </c>
      <c r="Y354">
        <v>178</v>
      </c>
      <c r="Z354">
        <v>66</v>
      </c>
      <c r="AA354">
        <v>0</v>
      </c>
      <c r="AB354">
        <v>0</v>
      </c>
    </row>
    <row r="355" spans="1:28" ht="15.95">
      <c r="A355" t="s">
        <v>658</v>
      </c>
      <c r="B355" t="s">
        <v>111</v>
      </c>
      <c r="C355" t="str">
        <f>VLOOKUP(B355, Positions!A$1:B$134, 2, FALSE)</f>
        <v>Forward</v>
      </c>
      <c r="D355" t="s">
        <v>32</v>
      </c>
      <c r="E355" t="s">
        <v>5663</v>
      </c>
      <c r="F355" t="s">
        <v>21</v>
      </c>
      <c r="G355" t="str">
        <f>VLOOKUP(E355, Tiers!M$1:P$134, 3, FALSE)</f>
        <v>ENG4</v>
      </c>
      <c r="H355">
        <f>VLOOKUP(G355, Tiers!B$1:C$134, 2, FALSE)</f>
        <v>5</v>
      </c>
      <c r="I355" s="21">
        <v>36142</v>
      </c>
      <c r="J355" t="str">
        <f t="shared" si="5"/>
        <v>Tom MarriottMansfield</v>
      </c>
      <c r="P355">
        <v>16</v>
      </c>
      <c r="Q355" t="s">
        <v>20</v>
      </c>
      <c r="R355" t="s">
        <v>21</v>
      </c>
      <c r="S355" t="s">
        <v>22</v>
      </c>
      <c r="T355" t="s">
        <v>21</v>
      </c>
      <c r="Y355">
        <v>176</v>
      </c>
      <c r="Z355">
        <v>59</v>
      </c>
      <c r="AA355">
        <v>0</v>
      </c>
      <c r="AB355">
        <v>0</v>
      </c>
    </row>
    <row r="356" spans="1:28" ht="15.95">
      <c r="A356" t="s">
        <v>659</v>
      </c>
      <c r="B356" t="s">
        <v>166</v>
      </c>
      <c r="C356" t="str">
        <f>VLOOKUP(B356, Positions!A$1:B$134, 2, FALSE)</f>
        <v>Goalkeeper</v>
      </c>
      <c r="D356" t="s">
        <v>455</v>
      </c>
      <c r="E356" t="s">
        <v>5664</v>
      </c>
      <c r="F356" t="s">
        <v>21</v>
      </c>
      <c r="G356" t="str">
        <f>VLOOKUP(E356, Tiers!M$1:P$134, 3, FALSE)</f>
        <v>ENG3</v>
      </c>
      <c r="H356">
        <f>VLOOKUP(G356, Tiers!B$1:C$134, 2, FALSE)</f>
        <v>4</v>
      </c>
      <c r="I356" s="21">
        <v>36141</v>
      </c>
      <c r="J356" t="str">
        <f t="shared" si="5"/>
        <v>Jonathan IvesonDoncaster</v>
      </c>
      <c r="P356">
        <v>16</v>
      </c>
      <c r="Q356" t="s">
        <v>20</v>
      </c>
      <c r="R356" t="s">
        <v>21</v>
      </c>
      <c r="S356" t="s">
        <v>22</v>
      </c>
      <c r="T356" t="s">
        <v>21</v>
      </c>
      <c r="Y356">
        <v>193</v>
      </c>
      <c r="Z356">
        <v>79</v>
      </c>
      <c r="AA356">
        <v>0</v>
      </c>
      <c r="AB356">
        <v>0</v>
      </c>
    </row>
    <row r="357" spans="1:28" ht="15.95">
      <c r="A357" t="s">
        <v>660</v>
      </c>
      <c r="B357" t="s">
        <v>166</v>
      </c>
      <c r="C357" t="str">
        <f>VLOOKUP(B357, Positions!A$1:B$134, 2, FALSE)</f>
        <v>Goalkeeper</v>
      </c>
      <c r="D357" t="s">
        <v>73</v>
      </c>
      <c r="E357" t="s">
        <v>5664</v>
      </c>
      <c r="F357" t="s">
        <v>21</v>
      </c>
      <c r="G357" t="str">
        <f>VLOOKUP(E357, Tiers!M$1:P$134, 3, FALSE)</f>
        <v>ENG3</v>
      </c>
      <c r="H357">
        <f>VLOOKUP(G357, Tiers!B$1:C$134, 2, FALSE)</f>
        <v>4</v>
      </c>
      <c r="I357" s="21">
        <v>36141</v>
      </c>
      <c r="J357" t="str">
        <f t="shared" si="5"/>
        <v>Connor BartonPeterborough</v>
      </c>
      <c r="P357">
        <v>16</v>
      </c>
      <c r="Q357" t="s">
        <v>20</v>
      </c>
      <c r="R357" t="s">
        <v>21</v>
      </c>
      <c r="S357" t="s">
        <v>22</v>
      </c>
      <c r="T357" t="s">
        <v>21</v>
      </c>
      <c r="Y357">
        <v>188</v>
      </c>
      <c r="Z357">
        <v>74</v>
      </c>
      <c r="AA357">
        <v>0</v>
      </c>
      <c r="AB357">
        <v>0</v>
      </c>
    </row>
    <row r="358" spans="1:28" ht="15.95">
      <c r="A358" t="s">
        <v>661</v>
      </c>
      <c r="B358" t="s">
        <v>42</v>
      </c>
      <c r="C358" t="str">
        <f>VLOOKUP(B358, Positions!A$1:B$134, 2, FALSE)</f>
        <v>Midfielder</v>
      </c>
      <c r="D358" t="s">
        <v>271</v>
      </c>
      <c r="E358" t="s">
        <v>62</v>
      </c>
      <c r="F358" t="s">
        <v>21</v>
      </c>
      <c r="G358" t="str">
        <f>VLOOKUP(E358, Tiers!M$1:P$134, 3, FALSE)</f>
        <v>ENG1</v>
      </c>
      <c r="H358">
        <f>VLOOKUP(G358, Tiers!B$1:C$134, 2, FALSE)</f>
        <v>1</v>
      </c>
      <c r="I358" s="21">
        <v>36141</v>
      </c>
      <c r="J358" t="str">
        <f t="shared" si="5"/>
        <v>Max RyanWatford</v>
      </c>
      <c r="P358">
        <v>16</v>
      </c>
      <c r="Q358" t="s">
        <v>20</v>
      </c>
      <c r="R358" t="s">
        <v>21</v>
      </c>
      <c r="S358" t="s">
        <v>22</v>
      </c>
      <c r="T358" t="s">
        <v>21</v>
      </c>
      <c r="Y358">
        <v>190</v>
      </c>
      <c r="Z358">
        <v>69</v>
      </c>
      <c r="AA358">
        <v>0</v>
      </c>
      <c r="AB358">
        <v>0</v>
      </c>
    </row>
    <row r="359" spans="1:28" ht="15.95">
      <c r="A359" t="s">
        <v>662</v>
      </c>
      <c r="B359" t="s">
        <v>245</v>
      </c>
      <c r="C359" t="str">
        <f>VLOOKUP(B359, Positions!A$1:B$134, 2, FALSE)</f>
        <v>Midfielder</v>
      </c>
      <c r="D359" t="s">
        <v>200</v>
      </c>
      <c r="E359" t="s">
        <v>5664</v>
      </c>
      <c r="F359" t="s">
        <v>21</v>
      </c>
      <c r="G359" t="str">
        <f>VLOOKUP(E359, Tiers!M$1:P$134, 3, FALSE)</f>
        <v>ENG3</v>
      </c>
      <c r="H359">
        <f>VLOOKUP(G359, Tiers!B$1:C$134, 2, FALSE)</f>
        <v>4</v>
      </c>
      <c r="I359" s="21">
        <v>36141</v>
      </c>
      <c r="J359" t="str">
        <f t="shared" si="5"/>
        <v>Luke LewisPort Vale</v>
      </c>
      <c r="P359">
        <v>16</v>
      </c>
      <c r="Q359" t="s">
        <v>20</v>
      </c>
      <c r="R359" t="s">
        <v>21</v>
      </c>
      <c r="S359" t="s">
        <v>22</v>
      </c>
      <c r="T359" t="s">
        <v>21</v>
      </c>
      <c r="Y359">
        <v>163</v>
      </c>
      <c r="Z359">
        <v>57</v>
      </c>
      <c r="AA359">
        <v>0</v>
      </c>
      <c r="AB359">
        <v>0</v>
      </c>
    </row>
    <row r="360" spans="1:28" ht="15.95">
      <c r="A360" t="s">
        <v>663</v>
      </c>
      <c r="B360" t="s">
        <v>16</v>
      </c>
      <c r="C360" t="e">
        <f>VLOOKUP(B360, Positions!A$1:B$134, 2, FALSE)</f>
        <v>#N/A</v>
      </c>
      <c r="D360" t="s">
        <v>455</v>
      </c>
      <c r="E360" t="s">
        <v>5664</v>
      </c>
      <c r="F360" t="s">
        <v>21</v>
      </c>
      <c r="G360" t="str">
        <f>VLOOKUP(E360, Tiers!M$1:P$134, 3, FALSE)</f>
        <v>ENG3</v>
      </c>
      <c r="H360">
        <f>VLOOKUP(G360, Tiers!B$1:C$134, 2, FALSE)</f>
        <v>4</v>
      </c>
      <c r="I360" s="21">
        <v>36141</v>
      </c>
      <c r="J360" t="str">
        <f t="shared" si="5"/>
        <v>Will LongbottomDoncaster</v>
      </c>
      <c r="P360">
        <v>16</v>
      </c>
      <c r="Q360" t="s">
        <v>20</v>
      </c>
      <c r="R360" t="s">
        <v>21</v>
      </c>
      <c r="S360" t="s">
        <v>22</v>
      </c>
      <c r="T360" t="s">
        <v>21</v>
      </c>
      <c r="Y360">
        <v>179</v>
      </c>
      <c r="Z360">
        <v>69</v>
      </c>
      <c r="AA360">
        <v>0</v>
      </c>
      <c r="AB360">
        <v>0</v>
      </c>
    </row>
    <row r="361" spans="1:28" ht="15.95">
      <c r="A361" t="s">
        <v>664</v>
      </c>
      <c r="B361" t="s">
        <v>42</v>
      </c>
      <c r="C361" t="str">
        <f>VLOOKUP(B361, Positions!A$1:B$134, 2, FALSE)</f>
        <v>Midfielder</v>
      </c>
      <c r="D361" t="s">
        <v>187</v>
      </c>
      <c r="E361" t="s">
        <v>5663</v>
      </c>
      <c r="F361" t="s">
        <v>21</v>
      </c>
      <c r="G361" t="str">
        <f>VLOOKUP(E361, Tiers!M$1:P$134, 3, FALSE)</f>
        <v>ENG4</v>
      </c>
      <c r="H361">
        <f>VLOOKUP(G361, Tiers!B$1:C$134, 2, FALSE)</f>
        <v>5</v>
      </c>
      <c r="I361" s="21">
        <v>36139</v>
      </c>
      <c r="J361" t="str">
        <f t="shared" si="5"/>
        <v>Ethan WoodHartlepool</v>
      </c>
      <c r="P361">
        <v>16</v>
      </c>
      <c r="Q361" t="s">
        <v>20</v>
      </c>
      <c r="R361" t="s">
        <v>21</v>
      </c>
      <c r="S361" t="s">
        <v>22</v>
      </c>
      <c r="T361" t="s">
        <v>21</v>
      </c>
      <c r="Y361">
        <v>178</v>
      </c>
      <c r="Z361">
        <v>66</v>
      </c>
      <c r="AA361">
        <v>0</v>
      </c>
      <c r="AB361">
        <v>0</v>
      </c>
    </row>
    <row r="362" spans="1:28" ht="15.95">
      <c r="A362" t="s">
        <v>665</v>
      </c>
      <c r="B362" t="s">
        <v>212</v>
      </c>
      <c r="C362" t="str">
        <f>VLOOKUP(B362, Positions!A$1:B$134, 2, FALSE)</f>
        <v>Midfielder</v>
      </c>
      <c r="D362" t="s">
        <v>657</v>
      </c>
      <c r="E362" t="s">
        <v>62</v>
      </c>
      <c r="F362" t="s">
        <v>21</v>
      </c>
      <c r="G362" t="str">
        <f>VLOOKUP(E362, Tiers!M$1:P$134, 3, FALSE)</f>
        <v>ENG1</v>
      </c>
      <c r="H362">
        <f>VLOOKUP(G362, Tiers!B$1:C$134, 2, FALSE)</f>
        <v>1</v>
      </c>
      <c r="I362" s="21">
        <v>36139</v>
      </c>
      <c r="J362" t="str">
        <f t="shared" si="5"/>
        <v>Henry PollockNorwich</v>
      </c>
      <c r="P362">
        <v>16</v>
      </c>
      <c r="Q362" t="s">
        <v>666</v>
      </c>
      <c r="R362" t="s">
        <v>21</v>
      </c>
      <c r="S362" t="s">
        <v>22</v>
      </c>
      <c r="T362" t="s">
        <v>21</v>
      </c>
      <c r="Y362">
        <v>173</v>
      </c>
      <c r="Z362">
        <v>65</v>
      </c>
      <c r="AA362">
        <v>0</v>
      </c>
      <c r="AB362">
        <v>0</v>
      </c>
    </row>
    <row r="363" spans="1:28" ht="15.95">
      <c r="A363" t="s">
        <v>667</v>
      </c>
      <c r="B363" t="s">
        <v>36</v>
      </c>
      <c r="C363" t="str">
        <f>VLOOKUP(B363, Positions!A$1:B$134, 2, FALSE)</f>
        <v>Midfielder</v>
      </c>
      <c r="D363" t="s">
        <v>17</v>
      </c>
      <c r="E363" t="s">
        <v>5663</v>
      </c>
      <c r="F363" t="s">
        <v>21</v>
      </c>
      <c r="G363" t="str">
        <f>VLOOKUP(E363, Tiers!M$1:P$134, 3, FALSE)</f>
        <v>ENG4</v>
      </c>
      <c r="H363">
        <f>VLOOKUP(G363, Tiers!B$1:C$134, 2, FALSE)</f>
        <v>5</v>
      </c>
      <c r="I363" s="21">
        <v>36139</v>
      </c>
      <c r="J363" t="str">
        <f t="shared" si="5"/>
        <v>Arthur WarrenYeovil</v>
      </c>
      <c r="P363">
        <v>16</v>
      </c>
      <c r="Q363" t="s">
        <v>20</v>
      </c>
      <c r="R363" t="s">
        <v>21</v>
      </c>
      <c r="S363" t="s">
        <v>22</v>
      </c>
      <c r="T363" t="s">
        <v>21</v>
      </c>
      <c r="Y363">
        <v>186</v>
      </c>
      <c r="Z363">
        <v>66</v>
      </c>
      <c r="AA363">
        <v>0</v>
      </c>
      <c r="AB363">
        <v>0</v>
      </c>
    </row>
    <row r="364" spans="1:28" ht="15.95">
      <c r="A364" t="s">
        <v>668</v>
      </c>
      <c r="B364" t="s">
        <v>81</v>
      </c>
      <c r="C364" t="str">
        <f>VLOOKUP(B364, Positions!A$1:B$134, 2, FALSE)</f>
        <v>Defender</v>
      </c>
      <c r="D364" t="s">
        <v>90</v>
      </c>
      <c r="E364" t="s">
        <v>5665</v>
      </c>
      <c r="F364" t="s">
        <v>21</v>
      </c>
      <c r="G364" t="str">
        <f>VLOOKUP(E364, Tiers!M$1:P$134, 3, FALSE)</f>
        <v>ENG2</v>
      </c>
      <c r="H364">
        <f>VLOOKUP(G364, Tiers!B$1:C$134, 2, FALSE)</f>
        <v>3</v>
      </c>
      <c r="I364" s="21">
        <v>36138</v>
      </c>
      <c r="J364" t="str">
        <f t="shared" si="5"/>
        <v>Jack LeeSheff Wed</v>
      </c>
      <c r="P364">
        <v>16</v>
      </c>
      <c r="Q364" t="s">
        <v>669</v>
      </c>
      <c r="R364" t="s">
        <v>21</v>
      </c>
      <c r="S364" t="s">
        <v>22</v>
      </c>
      <c r="T364" t="s">
        <v>21</v>
      </c>
      <c r="Y364">
        <v>188</v>
      </c>
      <c r="Z364">
        <v>72</v>
      </c>
      <c r="AA364">
        <v>0</v>
      </c>
      <c r="AB364">
        <v>0</v>
      </c>
    </row>
    <row r="365" spans="1:28" ht="15.95">
      <c r="A365" t="s">
        <v>670</v>
      </c>
      <c r="B365" t="s">
        <v>81</v>
      </c>
      <c r="C365" t="str">
        <f>VLOOKUP(B365, Positions!A$1:B$134, 2, FALSE)</f>
        <v>Defender</v>
      </c>
      <c r="D365" t="s">
        <v>671</v>
      </c>
      <c r="E365" t="s">
        <v>5664</v>
      </c>
      <c r="F365" t="s">
        <v>21</v>
      </c>
      <c r="G365" t="str">
        <f>VLOOKUP(E365, Tiers!M$1:P$134, 3, FALSE)</f>
        <v>ENG3</v>
      </c>
      <c r="H365">
        <f>VLOOKUP(G365, Tiers!B$1:C$134, 2, FALSE)</f>
        <v>4</v>
      </c>
      <c r="I365" s="21">
        <v>36138</v>
      </c>
      <c r="J365" t="str">
        <f t="shared" si="5"/>
        <v>Thomas CoulsonFleetwood</v>
      </c>
      <c r="P365">
        <v>16</v>
      </c>
      <c r="Q365" t="s">
        <v>20</v>
      </c>
      <c r="R365" t="s">
        <v>21</v>
      </c>
      <c r="S365" t="s">
        <v>22</v>
      </c>
      <c r="T365" t="s">
        <v>21</v>
      </c>
      <c r="Y365">
        <v>187</v>
      </c>
      <c r="Z365">
        <v>76</v>
      </c>
      <c r="AA365">
        <v>0</v>
      </c>
      <c r="AB365">
        <v>0</v>
      </c>
    </row>
    <row r="366" spans="1:28" ht="15.95">
      <c r="A366" t="s">
        <v>672</v>
      </c>
      <c r="B366" t="s">
        <v>42</v>
      </c>
      <c r="C366" t="str">
        <f>VLOOKUP(B366, Positions!A$1:B$134, 2, FALSE)</f>
        <v>Midfielder</v>
      </c>
      <c r="D366" t="s">
        <v>149</v>
      </c>
      <c r="E366" t="s">
        <v>5663</v>
      </c>
      <c r="F366" t="s">
        <v>21</v>
      </c>
      <c r="G366" t="str">
        <f>VLOOKUP(E366, Tiers!M$1:P$134, 3, FALSE)</f>
        <v>ENG4</v>
      </c>
      <c r="H366">
        <f>VLOOKUP(G366, Tiers!B$1:C$134, 2, FALSE)</f>
        <v>5</v>
      </c>
      <c r="I366" s="21">
        <v>36137</v>
      </c>
      <c r="J366" t="str">
        <f t="shared" si="5"/>
        <v>Ethan LampteyNorthampton</v>
      </c>
      <c r="P366">
        <v>16</v>
      </c>
      <c r="Q366" t="s">
        <v>20</v>
      </c>
      <c r="R366" t="s">
        <v>21</v>
      </c>
      <c r="S366" t="s">
        <v>22</v>
      </c>
      <c r="T366" t="s">
        <v>21</v>
      </c>
      <c r="Y366">
        <v>169</v>
      </c>
      <c r="Z366">
        <v>58</v>
      </c>
      <c r="AA366">
        <v>0</v>
      </c>
      <c r="AB366">
        <v>0</v>
      </c>
    </row>
    <row r="367" spans="1:28" ht="15.95">
      <c r="A367" t="s">
        <v>673</v>
      </c>
      <c r="B367" t="s">
        <v>111</v>
      </c>
      <c r="C367" t="str">
        <f>VLOOKUP(B367, Positions!A$1:B$134, 2, FALSE)</f>
        <v>Forward</v>
      </c>
      <c r="D367" t="s">
        <v>674</v>
      </c>
      <c r="E367" t="s">
        <v>5666</v>
      </c>
      <c r="F367" t="s">
        <v>21</v>
      </c>
      <c r="G367" t="str">
        <f>VLOOKUP(E367, Tiers!M$1:P$134, 3, FALSE)</f>
        <v>NONE</v>
      </c>
      <c r="H367">
        <f>VLOOKUP(G367, Tiers!B$1:C$134, 2, FALSE)</f>
        <v>7</v>
      </c>
      <c r="I367" s="21">
        <v>36137</v>
      </c>
      <c r="J367" t="str">
        <f t="shared" si="5"/>
        <v>Connor Perry-HolmesKidderminster</v>
      </c>
      <c r="P367">
        <v>16</v>
      </c>
      <c r="Q367" t="s">
        <v>20</v>
      </c>
      <c r="R367" t="s">
        <v>21</v>
      </c>
      <c r="S367" t="s">
        <v>22</v>
      </c>
      <c r="T367" t="s">
        <v>21</v>
      </c>
      <c r="Y367">
        <v>184</v>
      </c>
      <c r="Z367">
        <v>72</v>
      </c>
      <c r="AA367">
        <v>2</v>
      </c>
      <c r="AB367">
        <v>2</v>
      </c>
    </row>
    <row r="368" spans="1:28" ht="15.95">
      <c r="A368" t="s">
        <v>675</v>
      </c>
      <c r="B368" t="s">
        <v>42</v>
      </c>
      <c r="C368" t="str">
        <f>VLOOKUP(B368, Positions!A$1:B$134, 2, FALSE)</f>
        <v>Midfielder</v>
      </c>
      <c r="D368" t="s">
        <v>265</v>
      </c>
      <c r="E368" t="s">
        <v>5665</v>
      </c>
      <c r="F368" t="s">
        <v>21</v>
      </c>
      <c r="G368" t="str">
        <f>VLOOKUP(E368, Tiers!M$1:P$134, 3, FALSE)</f>
        <v>ENG2</v>
      </c>
      <c r="H368">
        <f>VLOOKUP(G368, Tiers!B$1:C$134, 2, FALSE)</f>
        <v>3</v>
      </c>
      <c r="I368" s="21">
        <v>36137</v>
      </c>
      <c r="J368" t="str">
        <f t="shared" si="5"/>
        <v>Trae AdeyemiRotherham</v>
      </c>
      <c r="P368">
        <v>16</v>
      </c>
      <c r="Q368" t="s">
        <v>20</v>
      </c>
      <c r="R368" t="s">
        <v>21</v>
      </c>
      <c r="S368" t="s">
        <v>22</v>
      </c>
      <c r="T368" t="s">
        <v>21</v>
      </c>
      <c r="Y368">
        <v>170</v>
      </c>
      <c r="Z368">
        <v>62</v>
      </c>
      <c r="AA368">
        <v>0</v>
      </c>
      <c r="AB368">
        <v>0</v>
      </c>
    </row>
    <row r="369" spans="1:28" ht="15.95">
      <c r="A369" t="s">
        <v>676</v>
      </c>
      <c r="B369" t="s">
        <v>106</v>
      </c>
      <c r="C369" t="str">
        <f>VLOOKUP(B369, Positions!A$1:B$134, 2, FALSE)</f>
        <v>Midfielder</v>
      </c>
      <c r="D369" t="s">
        <v>449</v>
      </c>
      <c r="E369" t="s">
        <v>5664</v>
      </c>
      <c r="F369" t="s">
        <v>21</v>
      </c>
      <c r="G369" t="str">
        <f>VLOOKUP(E369, Tiers!M$1:P$134, 3, FALSE)</f>
        <v>ENG3</v>
      </c>
      <c r="H369">
        <f>VLOOKUP(G369, Tiers!B$1:C$134, 2, FALSE)</f>
        <v>4</v>
      </c>
      <c r="I369" s="21">
        <v>36137</v>
      </c>
      <c r="J369" t="str">
        <f t="shared" si="5"/>
        <v>Ronald O'DonnellMillwall</v>
      </c>
      <c r="P369">
        <v>16</v>
      </c>
      <c r="Q369" t="s">
        <v>677</v>
      </c>
      <c r="R369" t="s">
        <v>21</v>
      </c>
      <c r="S369" t="s">
        <v>22</v>
      </c>
      <c r="T369" t="s">
        <v>21</v>
      </c>
      <c r="Y369">
        <v>173</v>
      </c>
      <c r="Z369">
        <v>66</v>
      </c>
      <c r="AA369">
        <v>0</v>
      </c>
      <c r="AB369">
        <v>0</v>
      </c>
    </row>
    <row r="370" spans="1:28" ht="15.95">
      <c r="A370" t="s">
        <v>678</v>
      </c>
      <c r="B370" t="s">
        <v>81</v>
      </c>
      <c r="C370" t="str">
        <f>VLOOKUP(B370, Positions!A$1:B$134, 2, FALSE)</f>
        <v>Defender</v>
      </c>
      <c r="D370" t="s">
        <v>152</v>
      </c>
      <c r="E370" t="s">
        <v>5664</v>
      </c>
      <c r="F370" t="s">
        <v>21</v>
      </c>
      <c r="G370" t="str">
        <f>VLOOKUP(E370, Tiers!M$1:P$134, 3, FALSE)</f>
        <v>ENG3</v>
      </c>
      <c r="H370">
        <f>VLOOKUP(G370, Tiers!B$1:C$134, 2, FALSE)</f>
        <v>4</v>
      </c>
      <c r="I370" s="21">
        <v>36137</v>
      </c>
      <c r="J370" t="str">
        <f t="shared" si="5"/>
        <v>Aaron DowsettCrewe</v>
      </c>
      <c r="P370">
        <v>16</v>
      </c>
      <c r="Q370" t="s">
        <v>74</v>
      </c>
      <c r="R370" t="s">
        <v>21</v>
      </c>
      <c r="S370" t="s">
        <v>22</v>
      </c>
      <c r="T370" t="s">
        <v>21</v>
      </c>
      <c r="U370" t="s">
        <v>340</v>
      </c>
      <c r="Y370">
        <v>181</v>
      </c>
      <c r="Z370">
        <v>68</v>
      </c>
      <c r="AA370">
        <v>0</v>
      </c>
      <c r="AB370">
        <v>0</v>
      </c>
    </row>
    <row r="371" spans="1:28" ht="15.95">
      <c r="A371" t="s">
        <v>679</v>
      </c>
      <c r="B371" t="s">
        <v>680</v>
      </c>
      <c r="C371" t="e">
        <f>VLOOKUP(B371, Positions!A$1:B$134, 2, FALSE)</f>
        <v>#N/A</v>
      </c>
      <c r="D371" t="s">
        <v>93</v>
      </c>
      <c r="E371" t="s">
        <v>5664</v>
      </c>
      <c r="F371" t="s">
        <v>21</v>
      </c>
      <c r="G371" t="str">
        <f>VLOOKUP(E371, Tiers!M$1:P$134, 3, FALSE)</f>
        <v>ENG3</v>
      </c>
      <c r="H371">
        <f>VLOOKUP(G371, Tiers!B$1:C$134, 2, FALSE)</f>
        <v>4</v>
      </c>
      <c r="I371" s="21">
        <v>36136</v>
      </c>
      <c r="J371" t="str">
        <f t="shared" si="5"/>
        <v>Kyle FinnCoventry</v>
      </c>
      <c r="P371">
        <v>16</v>
      </c>
      <c r="Q371" t="s">
        <v>20</v>
      </c>
      <c r="R371" t="s">
        <v>21</v>
      </c>
      <c r="S371" t="s">
        <v>22</v>
      </c>
      <c r="T371" t="s">
        <v>21</v>
      </c>
      <c r="Y371">
        <v>181</v>
      </c>
      <c r="Z371">
        <v>71</v>
      </c>
      <c r="AA371">
        <v>0</v>
      </c>
      <c r="AB371">
        <v>0</v>
      </c>
    </row>
    <row r="372" spans="1:28" ht="15.95">
      <c r="A372" t="s">
        <v>681</v>
      </c>
      <c r="B372" t="s">
        <v>16</v>
      </c>
      <c r="C372" t="e">
        <f>VLOOKUP(B372, Positions!A$1:B$134, 2, FALSE)</f>
        <v>#N/A</v>
      </c>
      <c r="D372" t="s">
        <v>669</v>
      </c>
      <c r="E372" t="s">
        <v>62</v>
      </c>
      <c r="F372" t="s">
        <v>21</v>
      </c>
      <c r="G372" t="str">
        <f>VLOOKUP(E372, Tiers!M$1:P$134, 3, FALSE)</f>
        <v>ENG1</v>
      </c>
      <c r="H372">
        <f>VLOOKUP(G372, Tiers!B$1:C$134, 2, FALSE)</f>
        <v>1</v>
      </c>
      <c r="I372" s="21">
        <v>36136</v>
      </c>
      <c r="J372" t="str">
        <f t="shared" si="5"/>
        <v>Adam BaleSunderland</v>
      </c>
      <c r="P372">
        <v>16</v>
      </c>
      <c r="Q372" t="s">
        <v>20</v>
      </c>
      <c r="R372" t="s">
        <v>21</v>
      </c>
      <c r="S372" t="s">
        <v>22</v>
      </c>
      <c r="T372" t="s">
        <v>21</v>
      </c>
      <c r="Y372">
        <v>172</v>
      </c>
      <c r="Z372">
        <v>63</v>
      </c>
      <c r="AA372">
        <v>0</v>
      </c>
      <c r="AB372">
        <v>0</v>
      </c>
    </row>
    <row r="373" spans="1:28" ht="15.95">
      <c r="A373" t="s">
        <v>682</v>
      </c>
      <c r="B373" t="s">
        <v>72</v>
      </c>
      <c r="C373" t="str">
        <f>VLOOKUP(B373, Positions!A$1:B$134, 2, FALSE)</f>
        <v>Defender</v>
      </c>
      <c r="D373" t="s">
        <v>57</v>
      </c>
      <c r="E373" t="s">
        <v>62</v>
      </c>
      <c r="F373" t="s">
        <v>21</v>
      </c>
      <c r="G373" t="str">
        <f>VLOOKUP(E373, Tiers!M$1:P$134, 3, FALSE)</f>
        <v>ENG1</v>
      </c>
      <c r="H373">
        <f>VLOOKUP(G373, Tiers!B$1:C$134, 2, FALSE)</f>
        <v>1</v>
      </c>
      <c r="I373" s="21">
        <v>36136</v>
      </c>
      <c r="J373" t="str">
        <f t="shared" si="5"/>
        <v>Kris OwensLiverpool</v>
      </c>
      <c r="P373">
        <v>16</v>
      </c>
      <c r="Q373" t="s">
        <v>57</v>
      </c>
      <c r="R373" t="s">
        <v>21</v>
      </c>
      <c r="S373" t="s">
        <v>22</v>
      </c>
      <c r="T373" t="s">
        <v>21</v>
      </c>
      <c r="Y373">
        <v>171</v>
      </c>
      <c r="Z373">
        <v>63</v>
      </c>
      <c r="AA373">
        <v>0</v>
      </c>
      <c r="AB373">
        <v>0</v>
      </c>
    </row>
    <row r="374" spans="1:28" ht="15.95">
      <c r="A374" t="s">
        <v>683</v>
      </c>
      <c r="B374" t="s">
        <v>16</v>
      </c>
      <c r="C374" t="e">
        <f>VLOOKUP(B374, Positions!A$1:B$134, 2, FALSE)</f>
        <v>#N/A</v>
      </c>
      <c r="D374" t="s">
        <v>470</v>
      </c>
      <c r="E374" t="s">
        <v>5663</v>
      </c>
      <c r="F374" t="s">
        <v>21</v>
      </c>
      <c r="G374" t="str">
        <f>VLOOKUP(E374, Tiers!M$1:P$134, 3, FALSE)</f>
        <v>ENG4</v>
      </c>
      <c r="H374">
        <f>VLOOKUP(G374, Tiers!B$1:C$134, 2, FALSE)</f>
        <v>5</v>
      </c>
      <c r="I374" s="21">
        <v>36135</v>
      </c>
      <c r="J374" t="str">
        <f t="shared" si="5"/>
        <v>Ryan HarnwellCambridge</v>
      </c>
      <c r="P374">
        <v>16</v>
      </c>
      <c r="Q374" t="s">
        <v>470</v>
      </c>
      <c r="R374" t="s">
        <v>21</v>
      </c>
      <c r="S374" t="s">
        <v>22</v>
      </c>
      <c r="T374" t="s">
        <v>21</v>
      </c>
      <c r="Y374">
        <v>187</v>
      </c>
      <c r="Z374">
        <v>75</v>
      </c>
      <c r="AA374">
        <v>0</v>
      </c>
      <c r="AB374">
        <v>0</v>
      </c>
    </row>
    <row r="375" spans="1:28" ht="15.95">
      <c r="A375" t="s">
        <v>684</v>
      </c>
      <c r="B375" t="s">
        <v>426</v>
      </c>
      <c r="C375" t="e">
        <f>VLOOKUP(B375, Positions!A$1:B$134, 2, FALSE)</f>
        <v>#N/A</v>
      </c>
      <c r="D375" t="s">
        <v>370</v>
      </c>
      <c r="E375" t="s">
        <v>5663</v>
      </c>
      <c r="F375" t="s">
        <v>21</v>
      </c>
      <c r="G375" t="str">
        <f>VLOOKUP(E375, Tiers!M$1:P$134, 3, FALSE)</f>
        <v>ENG4</v>
      </c>
      <c r="H375">
        <f>VLOOKUP(G375, Tiers!B$1:C$134, 2, FALSE)</f>
        <v>5</v>
      </c>
      <c r="I375" s="21">
        <v>36135</v>
      </c>
      <c r="J375" t="str">
        <f t="shared" si="5"/>
        <v>Cameron SalkeldCarlisle</v>
      </c>
      <c r="P375">
        <v>16</v>
      </c>
      <c r="Q375" t="s">
        <v>530</v>
      </c>
      <c r="R375" t="s">
        <v>21</v>
      </c>
      <c r="S375" t="s">
        <v>22</v>
      </c>
      <c r="T375" t="s">
        <v>21</v>
      </c>
      <c r="Y375">
        <v>184</v>
      </c>
      <c r="Z375">
        <v>71</v>
      </c>
      <c r="AA375">
        <v>0</v>
      </c>
      <c r="AB375">
        <v>0</v>
      </c>
    </row>
    <row r="376" spans="1:28" ht="15.95">
      <c r="A376" t="s">
        <v>685</v>
      </c>
      <c r="B376" t="s">
        <v>16</v>
      </c>
      <c r="C376" t="e">
        <f>VLOOKUP(B376, Positions!A$1:B$134, 2, FALSE)</f>
        <v>#N/A</v>
      </c>
      <c r="D376" t="s">
        <v>252</v>
      </c>
      <c r="E376" t="s">
        <v>5665</v>
      </c>
      <c r="F376" t="s">
        <v>21</v>
      </c>
      <c r="G376" t="str">
        <f>VLOOKUP(E376, Tiers!M$1:P$134, 3, FALSE)</f>
        <v>ENG2</v>
      </c>
      <c r="H376">
        <f>VLOOKUP(G376, Tiers!B$1:C$134, 2, FALSE)</f>
        <v>3</v>
      </c>
      <c r="I376" s="21">
        <v>36135</v>
      </c>
      <c r="J376" t="str">
        <f t="shared" si="5"/>
        <v>Cedwyn ScottHuddersfield</v>
      </c>
      <c r="P376">
        <v>16</v>
      </c>
      <c r="Q376" t="s">
        <v>20</v>
      </c>
      <c r="R376" t="s">
        <v>21</v>
      </c>
      <c r="S376" t="s">
        <v>22</v>
      </c>
      <c r="T376" t="s">
        <v>21</v>
      </c>
      <c r="Y376">
        <v>171</v>
      </c>
      <c r="Z376">
        <v>61</v>
      </c>
      <c r="AA376">
        <v>0</v>
      </c>
      <c r="AB376">
        <v>0</v>
      </c>
    </row>
    <row r="377" spans="1:28" ht="15.95">
      <c r="A377" t="s">
        <v>686</v>
      </c>
      <c r="B377" t="s">
        <v>166</v>
      </c>
      <c r="C377" t="str">
        <f>VLOOKUP(B377, Positions!A$1:B$134, 2, FALSE)</f>
        <v>Goalkeeper</v>
      </c>
      <c r="D377" t="s">
        <v>116</v>
      </c>
      <c r="E377" t="s">
        <v>62</v>
      </c>
      <c r="F377" t="s">
        <v>21</v>
      </c>
      <c r="G377" t="str">
        <f>VLOOKUP(E377, Tiers!M$1:P$134, 3, FALSE)</f>
        <v>ENG1</v>
      </c>
      <c r="H377">
        <f>VLOOKUP(G377, Tiers!B$1:C$134, 2, FALSE)</f>
        <v>1</v>
      </c>
      <c r="I377" s="21">
        <v>36135</v>
      </c>
      <c r="J377" t="str">
        <f t="shared" si="5"/>
        <v>Emmanuel IdemAston Villa</v>
      </c>
      <c r="P377">
        <v>16</v>
      </c>
      <c r="Q377" t="s">
        <v>74</v>
      </c>
      <c r="R377" t="s">
        <v>21</v>
      </c>
      <c r="S377" t="s">
        <v>22</v>
      </c>
      <c r="T377" t="s">
        <v>21</v>
      </c>
      <c r="U377" t="s">
        <v>491</v>
      </c>
      <c r="Y377">
        <v>188</v>
      </c>
      <c r="Z377">
        <v>73</v>
      </c>
      <c r="AA377">
        <v>0</v>
      </c>
      <c r="AB377">
        <v>0</v>
      </c>
    </row>
    <row r="378" spans="1:28" ht="15.95">
      <c r="A378" t="s">
        <v>687</v>
      </c>
      <c r="B378" t="s">
        <v>212</v>
      </c>
      <c r="C378" t="str">
        <f>VLOOKUP(B378, Positions!A$1:B$134, 2, FALSE)</f>
        <v>Midfielder</v>
      </c>
      <c r="D378" t="s">
        <v>275</v>
      </c>
      <c r="E378" t="s">
        <v>5665</v>
      </c>
      <c r="F378" t="s">
        <v>21</v>
      </c>
      <c r="G378" t="str">
        <f>VLOOKUP(E378, Tiers!M$1:P$134, 3, FALSE)</f>
        <v>ENG2</v>
      </c>
      <c r="H378">
        <f>VLOOKUP(G378, Tiers!B$1:C$134, 2, FALSE)</f>
        <v>3</v>
      </c>
      <c r="I378" s="21">
        <v>36135</v>
      </c>
      <c r="J378" t="str">
        <f t="shared" si="5"/>
        <v>Joseph BatemanDerby</v>
      </c>
      <c r="P378">
        <v>16</v>
      </c>
      <c r="Q378" t="s">
        <v>20</v>
      </c>
      <c r="R378" t="s">
        <v>21</v>
      </c>
      <c r="S378" t="s">
        <v>22</v>
      </c>
      <c r="T378" t="s">
        <v>21</v>
      </c>
      <c r="Y378">
        <v>175</v>
      </c>
      <c r="Z378">
        <v>64</v>
      </c>
      <c r="AA378">
        <v>0</v>
      </c>
      <c r="AB378">
        <v>0</v>
      </c>
    </row>
    <row r="379" spans="1:28" ht="15.95">
      <c r="A379" t="s">
        <v>688</v>
      </c>
      <c r="B379" t="s">
        <v>360</v>
      </c>
      <c r="C379" t="str">
        <f>VLOOKUP(B379, Positions!A$1:B$134, 2, FALSE)</f>
        <v>Defender</v>
      </c>
      <c r="D379" t="s">
        <v>27</v>
      </c>
      <c r="E379" t="s">
        <v>5663</v>
      </c>
      <c r="F379" t="s">
        <v>21</v>
      </c>
      <c r="G379" t="str">
        <f>VLOOKUP(E379, Tiers!M$1:P$134, 3, FALSE)</f>
        <v>ENG4</v>
      </c>
      <c r="H379">
        <f>VLOOKUP(G379, Tiers!B$1:C$134, 2, FALSE)</f>
        <v>5</v>
      </c>
      <c r="I379" s="21">
        <v>36135</v>
      </c>
      <c r="J379" t="str">
        <f t="shared" si="5"/>
        <v>Jack TaylorMorecambe</v>
      </c>
      <c r="P379">
        <v>16</v>
      </c>
      <c r="Q379" t="s">
        <v>20</v>
      </c>
      <c r="R379" t="s">
        <v>21</v>
      </c>
      <c r="S379" t="s">
        <v>22</v>
      </c>
      <c r="T379" t="s">
        <v>21</v>
      </c>
      <c r="Y379">
        <v>181</v>
      </c>
      <c r="Z379">
        <v>68</v>
      </c>
      <c r="AA379">
        <v>0</v>
      </c>
      <c r="AB379">
        <v>0</v>
      </c>
    </row>
    <row r="380" spans="1:28" ht="15.95">
      <c r="A380" t="s">
        <v>689</v>
      </c>
      <c r="B380" t="s">
        <v>81</v>
      </c>
      <c r="C380" t="str">
        <f>VLOOKUP(B380, Positions!A$1:B$134, 2, FALSE)</f>
        <v>Defender</v>
      </c>
      <c r="D380" t="s">
        <v>236</v>
      </c>
      <c r="E380" t="s">
        <v>5665</v>
      </c>
      <c r="F380" t="s">
        <v>21</v>
      </c>
      <c r="G380" t="str">
        <f>VLOOKUP(E380, Tiers!M$1:P$134, 3, FALSE)</f>
        <v>ENG2</v>
      </c>
      <c r="H380">
        <f>VLOOKUP(G380, Tiers!B$1:C$134, 2, FALSE)</f>
        <v>3</v>
      </c>
      <c r="I380" s="21">
        <v>36134</v>
      </c>
      <c r="J380" t="str">
        <f t="shared" si="5"/>
        <v>Aaron ParsonsBristol City</v>
      </c>
      <c r="P380">
        <v>16</v>
      </c>
      <c r="Q380" t="s">
        <v>20</v>
      </c>
      <c r="R380" t="s">
        <v>21</v>
      </c>
      <c r="S380" t="s">
        <v>22</v>
      </c>
      <c r="T380" t="s">
        <v>21</v>
      </c>
      <c r="Y380">
        <v>183</v>
      </c>
      <c r="Z380">
        <v>70</v>
      </c>
      <c r="AA380">
        <v>0</v>
      </c>
      <c r="AB380">
        <v>0</v>
      </c>
    </row>
    <row r="381" spans="1:28" ht="15.95">
      <c r="A381" t="s">
        <v>690</v>
      </c>
      <c r="B381" t="s">
        <v>42</v>
      </c>
      <c r="C381" t="str">
        <f>VLOOKUP(B381, Positions!A$1:B$134, 2, FALSE)</f>
        <v>Midfielder</v>
      </c>
      <c r="D381" t="s">
        <v>496</v>
      </c>
      <c r="E381" t="s">
        <v>5664</v>
      </c>
      <c r="F381" t="s">
        <v>21</v>
      </c>
      <c r="G381" t="str">
        <f>VLOOKUP(E381, Tiers!M$1:P$134, 3, FALSE)</f>
        <v>ENG3</v>
      </c>
      <c r="H381">
        <f>VLOOKUP(G381, Tiers!B$1:C$134, 2, FALSE)</f>
        <v>4</v>
      </c>
      <c r="I381" s="21">
        <v>36134</v>
      </c>
      <c r="J381" t="str">
        <f t="shared" si="5"/>
        <v>Curtis PetersBradford City</v>
      </c>
      <c r="P381">
        <v>16</v>
      </c>
      <c r="Q381" t="s">
        <v>20</v>
      </c>
      <c r="R381" t="s">
        <v>21</v>
      </c>
      <c r="S381" t="s">
        <v>22</v>
      </c>
      <c r="T381" t="s">
        <v>21</v>
      </c>
      <c r="Y381">
        <v>178</v>
      </c>
      <c r="Z381">
        <v>69</v>
      </c>
      <c r="AA381">
        <v>0</v>
      </c>
      <c r="AB381">
        <v>0</v>
      </c>
    </row>
    <row r="382" spans="1:28" ht="15.95">
      <c r="A382" t="s">
        <v>691</v>
      </c>
      <c r="B382" t="s">
        <v>81</v>
      </c>
      <c r="C382" t="str">
        <f>VLOOKUP(B382, Positions!A$1:B$134, 2, FALSE)</f>
        <v>Defender</v>
      </c>
      <c r="D382" t="s">
        <v>217</v>
      </c>
      <c r="E382" t="s">
        <v>5664</v>
      </c>
      <c r="F382" t="s">
        <v>21</v>
      </c>
      <c r="G382" t="str">
        <f>VLOOKUP(E382, Tiers!M$1:P$134, 3, FALSE)</f>
        <v>ENG3</v>
      </c>
      <c r="H382">
        <f>VLOOKUP(G382, Tiers!B$1:C$134, 2, FALSE)</f>
        <v>4</v>
      </c>
      <c r="I382" s="21">
        <v>36133</v>
      </c>
      <c r="J382" t="str">
        <f t="shared" si="5"/>
        <v>Riccardo ThompsonGillingham</v>
      </c>
      <c r="P382">
        <v>16</v>
      </c>
      <c r="Q382" t="s">
        <v>20</v>
      </c>
      <c r="R382" t="s">
        <v>21</v>
      </c>
      <c r="S382" t="s">
        <v>22</v>
      </c>
      <c r="T382" t="s">
        <v>21</v>
      </c>
      <c r="Y382">
        <v>186</v>
      </c>
      <c r="Z382">
        <v>77</v>
      </c>
      <c r="AA382">
        <v>0</v>
      </c>
      <c r="AB382">
        <v>0</v>
      </c>
    </row>
    <row r="383" spans="1:28" ht="15.95">
      <c r="A383" t="s">
        <v>692</v>
      </c>
      <c r="B383" t="s">
        <v>81</v>
      </c>
      <c r="C383" t="str">
        <f>VLOOKUP(B383, Positions!A$1:B$134, 2, FALSE)</f>
        <v>Defender</v>
      </c>
      <c r="D383" t="s">
        <v>275</v>
      </c>
      <c r="E383" t="s">
        <v>5665</v>
      </c>
      <c r="F383" t="s">
        <v>21</v>
      </c>
      <c r="G383" t="str">
        <f>VLOOKUP(E383, Tiers!M$1:P$134, 3, FALSE)</f>
        <v>ENG2</v>
      </c>
      <c r="H383">
        <f>VLOOKUP(G383, Tiers!B$1:C$134, 2, FALSE)</f>
        <v>3</v>
      </c>
      <c r="I383" s="21">
        <v>36133</v>
      </c>
      <c r="J383" t="str">
        <f t="shared" si="5"/>
        <v>Billy HolmesDerby</v>
      </c>
      <c r="P383">
        <v>16</v>
      </c>
      <c r="Q383" t="s">
        <v>20</v>
      </c>
      <c r="R383" t="s">
        <v>21</v>
      </c>
      <c r="S383" t="s">
        <v>22</v>
      </c>
      <c r="T383" t="s">
        <v>21</v>
      </c>
      <c r="Y383">
        <v>187</v>
      </c>
      <c r="Z383">
        <v>74</v>
      </c>
      <c r="AA383">
        <v>0</v>
      </c>
      <c r="AB383">
        <v>0</v>
      </c>
    </row>
    <row r="384" spans="1:28" ht="15.95">
      <c r="A384" t="s">
        <v>693</v>
      </c>
      <c r="B384" t="s">
        <v>198</v>
      </c>
      <c r="C384" t="e">
        <f>VLOOKUP(B384, Positions!A$1:B$134, 2, FALSE)</f>
        <v>#N/A</v>
      </c>
      <c r="D384" t="s">
        <v>112</v>
      </c>
      <c r="E384" t="s">
        <v>5664</v>
      </c>
      <c r="F384" t="s">
        <v>21</v>
      </c>
      <c r="G384" t="str">
        <f>VLOOKUP(E384, Tiers!M$1:P$134, 3, FALSE)</f>
        <v>ENG3</v>
      </c>
      <c r="H384">
        <f>VLOOKUP(G384, Tiers!B$1:C$134, 2, FALSE)</f>
        <v>4</v>
      </c>
      <c r="I384" s="21">
        <v>36133</v>
      </c>
      <c r="J384" t="str">
        <f t="shared" si="5"/>
        <v>Ethan JonesShrewsbury</v>
      </c>
      <c r="P384">
        <v>16</v>
      </c>
      <c r="Q384" t="s">
        <v>694</v>
      </c>
      <c r="R384" t="s">
        <v>21</v>
      </c>
      <c r="S384" t="s">
        <v>22</v>
      </c>
      <c r="T384" t="s">
        <v>21</v>
      </c>
      <c r="Y384">
        <v>181</v>
      </c>
      <c r="Z384">
        <v>73</v>
      </c>
      <c r="AA384">
        <v>0</v>
      </c>
      <c r="AB384">
        <v>0</v>
      </c>
    </row>
    <row r="385" spans="1:28" ht="15.95">
      <c r="A385" t="s">
        <v>695</v>
      </c>
      <c r="B385" t="s">
        <v>115</v>
      </c>
      <c r="C385" t="e">
        <f>VLOOKUP(B385, Positions!A$1:B$134, 2, FALSE)</f>
        <v>#N/A</v>
      </c>
      <c r="D385" t="s">
        <v>250</v>
      </c>
      <c r="E385" t="s">
        <v>5664</v>
      </c>
      <c r="F385" t="s">
        <v>21</v>
      </c>
      <c r="G385" t="str">
        <f>VLOOKUP(E385, Tiers!M$1:P$134, 3, FALSE)</f>
        <v>ENG3</v>
      </c>
      <c r="H385">
        <f>VLOOKUP(G385, Tiers!B$1:C$134, 2, FALSE)</f>
        <v>4</v>
      </c>
      <c r="I385" s="21">
        <v>36133</v>
      </c>
      <c r="J385" t="str">
        <f t="shared" si="5"/>
        <v>Tyler SmithSheff Utd</v>
      </c>
      <c r="P385">
        <v>16</v>
      </c>
      <c r="Q385" t="s">
        <v>40</v>
      </c>
      <c r="R385" t="s">
        <v>21</v>
      </c>
      <c r="S385" t="s">
        <v>22</v>
      </c>
      <c r="T385" t="s">
        <v>21</v>
      </c>
      <c r="Y385">
        <v>182</v>
      </c>
      <c r="Z385">
        <v>70</v>
      </c>
      <c r="AA385">
        <v>0</v>
      </c>
      <c r="AB385">
        <v>0</v>
      </c>
    </row>
    <row r="386" spans="1:28" ht="15.95">
      <c r="A386" t="s">
        <v>696</v>
      </c>
      <c r="B386" t="s">
        <v>26</v>
      </c>
      <c r="C386" t="str">
        <f>VLOOKUP(B386, Positions!A$1:B$134, 2, FALSE)</f>
        <v>Forward</v>
      </c>
      <c r="D386" t="s">
        <v>175</v>
      </c>
      <c r="E386" t="s">
        <v>62</v>
      </c>
      <c r="F386" t="s">
        <v>21</v>
      </c>
      <c r="G386" t="str">
        <f>VLOOKUP(E386, Tiers!M$1:P$134, 3, FALSE)</f>
        <v>ENG1</v>
      </c>
      <c r="H386">
        <f>VLOOKUP(G386, Tiers!B$1:C$134, 2, FALSE)</f>
        <v>1</v>
      </c>
      <c r="I386" s="21">
        <v>36132</v>
      </c>
      <c r="J386" t="str">
        <f t="shared" ref="J386:J449" si="6">A386 &amp; D386</f>
        <v>Marcus EdwardsTottenham</v>
      </c>
      <c r="P386">
        <v>16</v>
      </c>
      <c r="Q386" t="s">
        <v>74</v>
      </c>
      <c r="R386" t="s">
        <v>21</v>
      </c>
      <c r="S386" t="s">
        <v>22</v>
      </c>
      <c r="T386" t="s">
        <v>21</v>
      </c>
      <c r="U386" t="s">
        <v>697</v>
      </c>
      <c r="Y386">
        <v>173</v>
      </c>
      <c r="Z386">
        <v>70</v>
      </c>
      <c r="AA386">
        <v>0</v>
      </c>
      <c r="AB386">
        <v>0</v>
      </c>
    </row>
    <row r="387" spans="1:28" ht="15.95">
      <c r="A387" t="s">
        <v>698</v>
      </c>
      <c r="B387" t="s">
        <v>16</v>
      </c>
      <c r="C387" t="e">
        <f>VLOOKUP(B387, Positions!A$1:B$134, 2, FALSE)</f>
        <v>#N/A</v>
      </c>
      <c r="D387" t="s">
        <v>397</v>
      </c>
      <c r="E387" t="s">
        <v>5665</v>
      </c>
      <c r="F387" t="s">
        <v>21</v>
      </c>
      <c r="G387" t="str">
        <f>VLOOKUP(E387, Tiers!M$1:P$134, 3, FALSE)</f>
        <v>ENG2</v>
      </c>
      <c r="H387">
        <f>VLOOKUP(G387, Tiers!B$1:C$134, 2, FALSE)</f>
        <v>3</v>
      </c>
      <c r="I387" s="21">
        <v>36132</v>
      </c>
      <c r="J387" t="str">
        <f t="shared" si="6"/>
        <v>Leon CreechPreston</v>
      </c>
      <c r="P387">
        <v>16</v>
      </c>
      <c r="Q387" t="s">
        <v>20</v>
      </c>
      <c r="R387" t="s">
        <v>21</v>
      </c>
      <c r="S387" t="s">
        <v>22</v>
      </c>
      <c r="T387" t="s">
        <v>21</v>
      </c>
      <c r="Y387">
        <v>178</v>
      </c>
      <c r="Z387">
        <v>69</v>
      </c>
      <c r="AA387">
        <v>0</v>
      </c>
      <c r="AB387">
        <v>0</v>
      </c>
    </row>
    <row r="388" spans="1:28" ht="15.95">
      <c r="A388" t="s">
        <v>699</v>
      </c>
      <c r="B388" t="s">
        <v>72</v>
      </c>
      <c r="C388" t="str">
        <f>VLOOKUP(B388, Positions!A$1:B$134, 2, FALSE)</f>
        <v>Defender</v>
      </c>
      <c r="D388" t="s">
        <v>246</v>
      </c>
      <c r="E388" t="s">
        <v>5664</v>
      </c>
      <c r="F388" t="s">
        <v>21</v>
      </c>
      <c r="G388" t="str">
        <f>VLOOKUP(E388, Tiers!M$1:P$134, 3, FALSE)</f>
        <v>ENG3</v>
      </c>
      <c r="H388">
        <f>VLOOKUP(G388, Tiers!B$1:C$134, 2, FALSE)</f>
        <v>4</v>
      </c>
      <c r="I388" s="21">
        <v>36132</v>
      </c>
      <c r="J388" t="str">
        <f t="shared" si="6"/>
        <v>Denzel WilliamsBlackpool</v>
      </c>
      <c r="P388">
        <v>16</v>
      </c>
      <c r="Q388" t="s">
        <v>20</v>
      </c>
      <c r="R388" t="s">
        <v>21</v>
      </c>
      <c r="S388" t="s">
        <v>22</v>
      </c>
      <c r="T388" t="s">
        <v>21</v>
      </c>
      <c r="Y388">
        <v>183</v>
      </c>
      <c r="Z388">
        <v>76</v>
      </c>
      <c r="AA388">
        <v>0</v>
      </c>
      <c r="AB388">
        <v>0</v>
      </c>
    </row>
    <row r="389" spans="1:28" ht="15.95">
      <c r="A389" t="s">
        <v>700</v>
      </c>
      <c r="B389" t="s">
        <v>680</v>
      </c>
      <c r="C389" t="e">
        <f>VLOOKUP(B389, Positions!A$1:B$134, 2, FALSE)</f>
        <v>#N/A</v>
      </c>
      <c r="D389" t="s">
        <v>177</v>
      </c>
      <c r="E389" t="s">
        <v>5663</v>
      </c>
      <c r="F389" t="s">
        <v>21</v>
      </c>
      <c r="G389" t="str">
        <f>VLOOKUP(E389, Tiers!M$1:P$134, 3, FALSE)</f>
        <v>ENG4</v>
      </c>
      <c r="H389">
        <f>VLOOKUP(G389, Tiers!B$1:C$134, 2, FALSE)</f>
        <v>5</v>
      </c>
      <c r="I389" s="21">
        <v>36130</v>
      </c>
      <c r="J389" t="str">
        <f t="shared" si="6"/>
        <v>Cameron HargreavesExeter</v>
      </c>
      <c r="P389">
        <v>16</v>
      </c>
      <c r="Q389" t="s">
        <v>142</v>
      </c>
      <c r="R389" t="s">
        <v>21</v>
      </c>
      <c r="S389" t="s">
        <v>22</v>
      </c>
      <c r="T389" t="s">
        <v>21</v>
      </c>
      <c r="Y389">
        <v>190</v>
      </c>
      <c r="Z389">
        <v>80</v>
      </c>
      <c r="AA389">
        <v>0</v>
      </c>
      <c r="AB389">
        <v>0</v>
      </c>
    </row>
    <row r="390" spans="1:28" ht="15.95">
      <c r="A390" t="s">
        <v>701</v>
      </c>
      <c r="B390" t="s">
        <v>55</v>
      </c>
      <c r="C390" t="str">
        <f>VLOOKUP(B390, Positions!A$1:B$134, 2, FALSE)</f>
        <v>Forward</v>
      </c>
      <c r="D390" t="s">
        <v>169</v>
      </c>
      <c r="E390" t="s">
        <v>62</v>
      </c>
      <c r="F390" t="s">
        <v>21</v>
      </c>
      <c r="G390" t="str">
        <f>VLOOKUP(E390, Tiers!M$1:P$134, 3, FALSE)</f>
        <v>ENG1</v>
      </c>
      <c r="H390">
        <f>VLOOKUP(G390, Tiers!B$1:C$134, 2, FALSE)</f>
        <v>1</v>
      </c>
      <c r="I390" s="21">
        <v>36130</v>
      </c>
      <c r="J390" t="str">
        <f t="shared" si="6"/>
        <v>Malakai Hinckson-MarsChelsea</v>
      </c>
      <c r="P390">
        <v>16</v>
      </c>
      <c r="Q390" t="s">
        <v>74</v>
      </c>
      <c r="R390" t="s">
        <v>21</v>
      </c>
      <c r="S390" t="s">
        <v>22</v>
      </c>
      <c r="T390" t="s">
        <v>21</v>
      </c>
      <c r="Y390">
        <v>170</v>
      </c>
      <c r="Z390">
        <v>55</v>
      </c>
      <c r="AA390">
        <v>0</v>
      </c>
      <c r="AB390">
        <v>0</v>
      </c>
    </row>
    <row r="391" spans="1:28" ht="15.95">
      <c r="A391" t="s">
        <v>702</v>
      </c>
      <c r="B391" t="s">
        <v>42</v>
      </c>
      <c r="C391" t="str">
        <f>VLOOKUP(B391, Positions!A$1:B$134, 2, FALSE)</f>
        <v>Midfielder</v>
      </c>
      <c r="D391" t="s">
        <v>592</v>
      </c>
      <c r="E391" t="s">
        <v>5666</v>
      </c>
      <c r="F391" t="s">
        <v>21</v>
      </c>
      <c r="G391" t="str">
        <f>VLOOKUP(E391, Tiers!M$1:P$134, 3, FALSE)</f>
        <v>NONE</v>
      </c>
      <c r="H391">
        <f>VLOOKUP(G391, Tiers!B$1:C$134, 2, FALSE)</f>
        <v>7</v>
      </c>
      <c r="I391" s="21">
        <v>36130</v>
      </c>
      <c r="J391" t="str">
        <f t="shared" si="6"/>
        <v>Joe DaleyAFC Telford</v>
      </c>
      <c r="P391">
        <v>16</v>
      </c>
      <c r="Q391" t="s">
        <v>20</v>
      </c>
      <c r="R391" t="s">
        <v>21</v>
      </c>
      <c r="S391" t="s">
        <v>22</v>
      </c>
      <c r="T391" t="s">
        <v>21</v>
      </c>
      <c r="Y391">
        <v>180</v>
      </c>
      <c r="Z391">
        <v>68</v>
      </c>
      <c r="AA391">
        <v>0</v>
      </c>
      <c r="AB391">
        <v>0</v>
      </c>
    </row>
    <row r="392" spans="1:28" ht="15.95">
      <c r="A392" t="s">
        <v>703</v>
      </c>
      <c r="B392" t="s">
        <v>16</v>
      </c>
      <c r="C392" t="e">
        <f>VLOOKUP(B392, Positions!A$1:B$134, 2, FALSE)</f>
        <v>#N/A</v>
      </c>
      <c r="D392" t="s">
        <v>79</v>
      </c>
      <c r="E392" t="s">
        <v>5663</v>
      </c>
      <c r="F392" t="s">
        <v>21</v>
      </c>
      <c r="G392" t="str">
        <f>VLOOKUP(E392, Tiers!M$1:P$134, 3, FALSE)</f>
        <v>ENG4</v>
      </c>
      <c r="H392">
        <f>VLOOKUP(G392, Tiers!B$1:C$134, 2, FALSE)</f>
        <v>5</v>
      </c>
      <c r="I392" s="21">
        <v>36129</v>
      </c>
      <c r="J392" t="str">
        <f t="shared" si="6"/>
        <v>Jayden Antwi-NyameAFC Wimbledon</v>
      </c>
      <c r="P392">
        <v>16</v>
      </c>
      <c r="Q392" t="s">
        <v>74</v>
      </c>
      <c r="R392" t="s">
        <v>21</v>
      </c>
      <c r="S392" t="s">
        <v>22</v>
      </c>
      <c r="T392" t="s">
        <v>21</v>
      </c>
      <c r="U392" t="s">
        <v>239</v>
      </c>
      <c r="Y392">
        <v>188</v>
      </c>
      <c r="Z392">
        <v>78</v>
      </c>
      <c r="AA392">
        <v>0</v>
      </c>
      <c r="AB392">
        <v>0</v>
      </c>
    </row>
    <row r="393" spans="1:28" ht="15.95">
      <c r="A393" t="s">
        <v>704</v>
      </c>
      <c r="B393" t="s">
        <v>166</v>
      </c>
      <c r="C393" t="str">
        <f>VLOOKUP(B393, Positions!A$1:B$134, 2, FALSE)</f>
        <v>Goalkeeper</v>
      </c>
      <c r="D393" t="s">
        <v>124</v>
      </c>
      <c r="E393" t="s">
        <v>5665</v>
      </c>
      <c r="F393" t="s">
        <v>21</v>
      </c>
      <c r="G393" t="str">
        <f>VLOOKUP(E393, Tiers!M$1:P$134, 3, FALSE)</f>
        <v>ENG2</v>
      </c>
      <c r="H393">
        <f>VLOOKUP(G393, Tiers!B$1:C$134, 2, FALSE)</f>
        <v>3</v>
      </c>
      <c r="I393" s="21">
        <v>36129</v>
      </c>
      <c r="J393" t="str">
        <f t="shared" si="6"/>
        <v>Will HufferLeeds</v>
      </c>
      <c r="P393">
        <v>16</v>
      </c>
      <c r="Q393" t="s">
        <v>20</v>
      </c>
      <c r="R393" t="s">
        <v>21</v>
      </c>
      <c r="S393" t="s">
        <v>22</v>
      </c>
      <c r="T393" t="s">
        <v>21</v>
      </c>
      <c r="Y393">
        <v>189</v>
      </c>
      <c r="Z393">
        <v>76</v>
      </c>
      <c r="AA393">
        <v>0</v>
      </c>
      <c r="AB393">
        <v>0</v>
      </c>
    </row>
    <row r="394" spans="1:28" ht="15.95">
      <c r="A394" t="s">
        <v>705</v>
      </c>
      <c r="B394" t="s">
        <v>42</v>
      </c>
      <c r="C394" t="str">
        <f>VLOOKUP(B394, Positions!A$1:B$134, 2, FALSE)</f>
        <v>Midfielder</v>
      </c>
      <c r="D394" t="s">
        <v>657</v>
      </c>
      <c r="E394" t="s">
        <v>62</v>
      </c>
      <c r="F394" t="s">
        <v>21</v>
      </c>
      <c r="G394" t="str">
        <f>VLOOKUP(E394, Tiers!M$1:P$134, 3, FALSE)</f>
        <v>ENG1</v>
      </c>
      <c r="H394">
        <f>VLOOKUP(G394, Tiers!B$1:C$134, 2, FALSE)</f>
        <v>1</v>
      </c>
      <c r="I394" s="21">
        <v>36129</v>
      </c>
      <c r="J394" t="str">
        <f t="shared" si="6"/>
        <v>Rui Da CostaNorwich</v>
      </c>
      <c r="P394">
        <v>16</v>
      </c>
      <c r="Q394" t="s">
        <v>74</v>
      </c>
      <c r="R394" t="s">
        <v>21</v>
      </c>
      <c r="S394" t="s">
        <v>22</v>
      </c>
      <c r="T394" t="s">
        <v>21</v>
      </c>
      <c r="U394" t="s">
        <v>706</v>
      </c>
      <c r="Y394">
        <v>188</v>
      </c>
      <c r="Z394">
        <v>73</v>
      </c>
      <c r="AA394">
        <v>0</v>
      </c>
      <c r="AB394">
        <v>0</v>
      </c>
    </row>
    <row r="395" spans="1:28" ht="15.95">
      <c r="A395" t="s">
        <v>707</v>
      </c>
      <c r="B395" t="s">
        <v>42</v>
      </c>
      <c r="C395" t="str">
        <f>VLOOKUP(B395, Positions!A$1:B$134, 2, FALSE)</f>
        <v>Midfielder</v>
      </c>
      <c r="D395" t="s">
        <v>121</v>
      </c>
      <c r="E395" t="s">
        <v>5663</v>
      </c>
      <c r="F395" t="s">
        <v>21</v>
      </c>
      <c r="G395" t="str">
        <f>VLOOKUP(E395, Tiers!M$1:P$134, 3, FALSE)</f>
        <v>ENG4</v>
      </c>
      <c r="H395">
        <f>VLOOKUP(G395, Tiers!B$1:C$134, 2, FALSE)</f>
        <v>5</v>
      </c>
      <c r="I395" s="21">
        <v>36129</v>
      </c>
      <c r="J395" t="str">
        <f t="shared" si="6"/>
        <v>Connor JonesBristol Rovers</v>
      </c>
      <c r="P395">
        <v>16</v>
      </c>
      <c r="Q395" t="s">
        <v>373</v>
      </c>
      <c r="R395" t="s">
        <v>21</v>
      </c>
      <c r="S395" t="s">
        <v>22</v>
      </c>
      <c r="T395" t="s">
        <v>21</v>
      </c>
      <c r="Y395">
        <v>179</v>
      </c>
      <c r="Z395">
        <v>68</v>
      </c>
      <c r="AA395">
        <v>0</v>
      </c>
      <c r="AB395">
        <v>0</v>
      </c>
    </row>
    <row r="396" spans="1:28" ht="15.95">
      <c r="A396" t="s">
        <v>708</v>
      </c>
      <c r="B396" t="s">
        <v>42</v>
      </c>
      <c r="C396" t="str">
        <f>VLOOKUP(B396, Positions!A$1:B$134, 2, FALSE)</f>
        <v>Midfielder</v>
      </c>
      <c r="D396" t="s">
        <v>52</v>
      </c>
      <c r="E396" t="s">
        <v>5663</v>
      </c>
      <c r="F396" t="s">
        <v>21</v>
      </c>
      <c r="G396" t="str">
        <f>VLOOKUP(E396, Tiers!M$1:P$134, 3, FALSE)</f>
        <v>ENG4</v>
      </c>
      <c r="H396">
        <f>VLOOKUP(G396, Tiers!B$1:C$134, 2, FALSE)</f>
        <v>5</v>
      </c>
      <c r="I396" s="21">
        <v>36128</v>
      </c>
      <c r="J396" t="str">
        <f t="shared" si="6"/>
        <v>Sam FieldingYork</v>
      </c>
      <c r="P396">
        <v>16</v>
      </c>
      <c r="Q396" t="s">
        <v>20</v>
      </c>
      <c r="R396" t="s">
        <v>21</v>
      </c>
      <c r="S396" t="s">
        <v>22</v>
      </c>
      <c r="T396" t="s">
        <v>21</v>
      </c>
      <c r="Y396">
        <v>180</v>
      </c>
      <c r="Z396">
        <v>69</v>
      </c>
      <c r="AA396">
        <v>0</v>
      </c>
      <c r="AB396">
        <v>0</v>
      </c>
    </row>
    <row r="397" spans="1:28" ht="15.95">
      <c r="A397" t="s">
        <v>709</v>
      </c>
      <c r="B397" t="s">
        <v>16</v>
      </c>
      <c r="C397" t="e">
        <f>VLOOKUP(B397, Positions!A$1:B$134, 2, FALSE)</f>
        <v>#N/A</v>
      </c>
      <c r="D397" t="s">
        <v>275</v>
      </c>
      <c r="E397" t="s">
        <v>5665</v>
      </c>
      <c r="F397" t="s">
        <v>21</v>
      </c>
      <c r="G397" t="str">
        <f>VLOOKUP(E397, Tiers!M$1:P$134, 3, FALSE)</f>
        <v>ENG2</v>
      </c>
      <c r="H397">
        <f>VLOOKUP(G397, Tiers!B$1:C$134, 2, FALSE)</f>
        <v>3</v>
      </c>
      <c r="I397" s="21">
        <v>36128</v>
      </c>
      <c r="J397" t="str">
        <f t="shared" si="6"/>
        <v>Micah EdwardsDerby</v>
      </c>
      <c r="P397">
        <v>16</v>
      </c>
      <c r="Q397" t="s">
        <v>20</v>
      </c>
      <c r="R397" t="s">
        <v>21</v>
      </c>
      <c r="S397" t="s">
        <v>22</v>
      </c>
      <c r="T397" t="s">
        <v>21</v>
      </c>
      <c r="Y397">
        <v>182</v>
      </c>
      <c r="Z397">
        <v>69</v>
      </c>
      <c r="AA397">
        <v>0</v>
      </c>
      <c r="AB397">
        <v>0</v>
      </c>
    </row>
    <row r="398" spans="1:28" ht="15.95">
      <c r="A398" t="s">
        <v>710</v>
      </c>
      <c r="B398" t="s">
        <v>42</v>
      </c>
      <c r="C398" t="str">
        <f>VLOOKUP(B398, Positions!A$1:B$134, 2, FALSE)</f>
        <v>Midfielder</v>
      </c>
      <c r="D398" t="s">
        <v>56</v>
      </c>
      <c r="E398" t="s">
        <v>5664</v>
      </c>
      <c r="F398" t="s">
        <v>21</v>
      </c>
      <c r="G398" t="str">
        <f>VLOOKUP(E398, Tiers!M$1:P$134, 3, FALSE)</f>
        <v>ENG3</v>
      </c>
      <c r="H398">
        <f>VLOOKUP(G398, Tiers!B$1:C$134, 2, FALSE)</f>
        <v>4</v>
      </c>
      <c r="I398" s="21">
        <v>36128</v>
      </c>
      <c r="J398" t="str">
        <f t="shared" si="6"/>
        <v>Jack LenehanRochdale</v>
      </c>
      <c r="P398">
        <v>16</v>
      </c>
      <c r="Q398" t="s">
        <v>57</v>
      </c>
      <c r="R398" t="s">
        <v>21</v>
      </c>
      <c r="S398" t="s">
        <v>22</v>
      </c>
      <c r="T398" t="s">
        <v>21</v>
      </c>
      <c r="Y398">
        <v>173</v>
      </c>
      <c r="Z398">
        <v>65</v>
      </c>
      <c r="AA398">
        <v>0</v>
      </c>
      <c r="AB398">
        <v>0</v>
      </c>
    </row>
    <row r="399" spans="1:28" ht="15.95">
      <c r="A399" t="s">
        <v>711</v>
      </c>
      <c r="B399" t="s">
        <v>166</v>
      </c>
      <c r="C399" t="str">
        <f>VLOOKUP(B399, Positions!A$1:B$134, 2, FALSE)</f>
        <v>Goalkeeper</v>
      </c>
      <c r="D399" t="s">
        <v>103</v>
      </c>
      <c r="E399" t="s">
        <v>5665</v>
      </c>
      <c r="F399" t="s">
        <v>21</v>
      </c>
      <c r="G399" t="str">
        <f>VLOOKUP(E399, Tiers!M$1:P$134, 3, FALSE)</f>
        <v>ENG2</v>
      </c>
      <c r="H399">
        <f>VLOOKUP(G399, Tiers!B$1:C$134, 2, FALSE)</f>
        <v>3</v>
      </c>
      <c r="I399" s="21">
        <v>36128</v>
      </c>
      <c r="J399" t="str">
        <f t="shared" si="6"/>
        <v>Ben AscroftBlackburn</v>
      </c>
      <c r="P399">
        <v>16</v>
      </c>
      <c r="Q399" t="s">
        <v>20</v>
      </c>
      <c r="R399" t="s">
        <v>21</v>
      </c>
      <c r="S399" t="s">
        <v>22</v>
      </c>
      <c r="T399" t="s">
        <v>21</v>
      </c>
      <c r="Y399">
        <v>181</v>
      </c>
      <c r="Z399">
        <v>62</v>
      </c>
      <c r="AA399">
        <v>0</v>
      </c>
      <c r="AB399">
        <v>0</v>
      </c>
    </row>
    <row r="400" spans="1:28" ht="15.95">
      <c r="A400" t="s">
        <v>712</v>
      </c>
      <c r="B400" t="s">
        <v>281</v>
      </c>
      <c r="C400" t="str">
        <f>VLOOKUP(B400, Positions!A$1:B$134, 2, FALSE)</f>
        <v>Forward</v>
      </c>
      <c r="D400" t="s">
        <v>93</v>
      </c>
      <c r="E400" t="s">
        <v>5664</v>
      </c>
      <c r="F400" t="s">
        <v>21</v>
      </c>
      <c r="G400" t="str">
        <f>VLOOKUP(E400, Tiers!M$1:P$134, 3, FALSE)</f>
        <v>ENG3</v>
      </c>
      <c r="H400">
        <f>VLOOKUP(G400, Tiers!B$1:C$134, 2, FALSE)</f>
        <v>4</v>
      </c>
      <c r="I400" s="21">
        <v>36128</v>
      </c>
      <c r="J400" t="str">
        <f t="shared" si="6"/>
        <v>Ronee HendricksCoventry</v>
      </c>
      <c r="P400">
        <v>16</v>
      </c>
      <c r="Q400" t="s">
        <v>20</v>
      </c>
      <c r="R400" t="s">
        <v>21</v>
      </c>
      <c r="S400" t="s">
        <v>22</v>
      </c>
      <c r="T400" t="s">
        <v>21</v>
      </c>
      <c r="Y400">
        <v>179</v>
      </c>
      <c r="Z400">
        <v>68</v>
      </c>
      <c r="AA400">
        <v>0</v>
      </c>
      <c r="AB400">
        <v>0</v>
      </c>
    </row>
    <row r="401" spans="1:28" ht="15.95">
      <c r="A401" t="s">
        <v>713</v>
      </c>
      <c r="B401" t="s">
        <v>81</v>
      </c>
      <c r="C401" t="str">
        <f>VLOOKUP(B401, Positions!A$1:B$134, 2, FALSE)</f>
        <v>Defender</v>
      </c>
      <c r="D401" t="s">
        <v>86</v>
      </c>
      <c r="E401" t="s">
        <v>5664</v>
      </c>
      <c r="F401" t="s">
        <v>21</v>
      </c>
      <c r="G401" t="str">
        <f>VLOOKUP(E401, Tiers!M$1:P$134, 3, FALSE)</f>
        <v>ENG3</v>
      </c>
      <c r="H401">
        <f>VLOOKUP(G401, Tiers!B$1:C$134, 2, FALSE)</f>
        <v>4</v>
      </c>
      <c r="I401" s="21">
        <v>36127</v>
      </c>
      <c r="J401" t="str">
        <f t="shared" si="6"/>
        <v>Jordan SimpsonSwindon</v>
      </c>
      <c r="P401">
        <v>16</v>
      </c>
      <c r="Q401" t="s">
        <v>20</v>
      </c>
      <c r="R401" t="s">
        <v>21</v>
      </c>
      <c r="S401" t="s">
        <v>22</v>
      </c>
      <c r="T401" t="s">
        <v>21</v>
      </c>
      <c r="Y401">
        <v>178</v>
      </c>
      <c r="Z401">
        <v>66</v>
      </c>
      <c r="AA401">
        <v>0</v>
      </c>
      <c r="AB401">
        <v>0</v>
      </c>
    </row>
    <row r="402" spans="1:28" ht="15.95">
      <c r="A402" t="s">
        <v>714</v>
      </c>
      <c r="B402" t="s">
        <v>42</v>
      </c>
      <c r="C402" t="str">
        <f>VLOOKUP(B402, Positions!A$1:B$134, 2, FALSE)</f>
        <v>Midfielder</v>
      </c>
      <c r="D402" t="s">
        <v>282</v>
      </c>
      <c r="E402" t="s">
        <v>62</v>
      </c>
      <c r="F402" t="s">
        <v>21</v>
      </c>
      <c r="G402" t="str">
        <f>VLOOKUP(E402, Tiers!M$1:P$134, 3, FALSE)</f>
        <v>ENG1</v>
      </c>
      <c r="H402">
        <f>VLOOKUP(G402, Tiers!B$1:C$134, 2, FALSE)</f>
        <v>1</v>
      </c>
      <c r="I402" s="21">
        <v>36126</v>
      </c>
      <c r="J402" t="str">
        <f t="shared" si="6"/>
        <v>Luke DreherCrystal Palace</v>
      </c>
      <c r="P402">
        <v>16</v>
      </c>
      <c r="Q402" t="s">
        <v>715</v>
      </c>
      <c r="R402" t="s">
        <v>21</v>
      </c>
      <c r="S402" t="s">
        <v>22</v>
      </c>
      <c r="T402" t="s">
        <v>21</v>
      </c>
      <c r="Y402">
        <v>179</v>
      </c>
      <c r="Z402">
        <v>72</v>
      </c>
      <c r="AA402">
        <v>0</v>
      </c>
      <c r="AB402">
        <v>0</v>
      </c>
    </row>
    <row r="403" spans="1:28" ht="15.95">
      <c r="A403" t="s">
        <v>716</v>
      </c>
      <c r="B403" t="s">
        <v>42</v>
      </c>
      <c r="C403" t="str">
        <f>VLOOKUP(B403, Positions!A$1:B$134, 2, FALSE)</f>
        <v>Midfielder</v>
      </c>
      <c r="D403" t="s">
        <v>470</v>
      </c>
      <c r="E403" t="s">
        <v>5663</v>
      </c>
      <c r="F403" t="s">
        <v>21</v>
      </c>
      <c r="G403" t="str">
        <f>VLOOKUP(E403, Tiers!M$1:P$134, 3, FALSE)</f>
        <v>ENG4</v>
      </c>
      <c r="H403">
        <f>VLOOKUP(G403, Tiers!B$1:C$134, 2, FALSE)</f>
        <v>5</v>
      </c>
      <c r="I403" s="21">
        <v>36125</v>
      </c>
      <c r="J403" t="str">
        <f t="shared" si="6"/>
        <v>Harry LeaCambridge</v>
      </c>
      <c r="P403">
        <v>16</v>
      </c>
      <c r="Q403" t="s">
        <v>470</v>
      </c>
      <c r="R403" t="s">
        <v>21</v>
      </c>
      <c r="S403" t="s">
        <v>22</v>
      </c>
      <c r="T403" t="s">
        <v>21</v>
      </c>
      <c r="Y403">
        <v>165</v>
      </c>
      <c r="Z403">
        <v>59</v>
      </c>
      <c r="AA403">
        <v>0</v>
      </c>
      <c r="AB403">
        <v>0</v>
      </c>
    </row>
    <row r="404" spans="1:28" ht="15.95">
      <c r="A404" t="s">
        <v>717</v>
      </c>
      <c r="B404" t="s">
        <v>16</v>
      </c>
      <c r="C404" t="e">
        <f>VLOOKUP(B404, Positions!A$1:B$134, 2, FALSE)</f>
        <v>#N/A</v>
      </c>
      <c r="D404" t="s">
        <v>107</v>
      </c>
      <c r="E404" t="s">
        <v>5665</v>
      </c>
      <c r="F404" t="s">
        <v>21</v>
      </c>
      <c r="G404" t="str">
        <f>VLOOKUP(E404, Tiers!M$1:P$134, 3, FALSE)</f>
        <v>ENG2</v>
      </c>
      <c r="H404">
        <f>VLOOKUP(G404, Tiers!B$1:C$134, 2, FALSE)</f>
        <v>3</v>
      </c>
      <c r="I404" s="21">
        <v>36125</v>
      </c>
      <c r="J404" t="str">
        <f t="shared" si="6"/>
        <v>Tommy WoodBurnley</v>
      </c>
      <c r="P404">
        <v>16</v>
      </c>
      <c r="Q404" t="s">
        <v>20</v>
      </c>
      <c r="R404" t="s">
        <v>21</v>
      </c>
      <c r="S404" t="s">
        <v>22</v>
      </c>
      <c r="T404" t="s">
        <v>21</v>
      </c>
      <c r="Y404">
        <v>178</v>
      </c>
      <c r="Z404">
        <v>74</v>
      </c>
      <c r="AA404">
        <v>0</v>
      </c>
      <c r="AB404">
        <v>0</v>
      </c>
    </row>
    <row r="405" spans="1:28" ht="15.95">
      <c r="A405" t="s">
        <v>718</v>
      </c>
      <c r="B405" t="s">
        <v>81</v>
      </c>
      <c r="C405" t="str">
        <f>VLOOKUP(B405, Positions!A$1:B$134, 2, FALSE)</f>
        <v>Defender</v>
      </c>
      <c r="D405" t="s">
        <v>98</v>
      </c>
      <c r="E405" t="s">
        <v>5665</v>
      </c>
      <c r="F405" t="s">
        <v>21</v>
      </c>
      <c r="G405" t="str">
        <f>VLOOKUP(E405, Tiers!M$1:P$134, 3, FALSE)</f>
        <v>ENG2</v>
      </c>
      <c r="H405">
        <f>VLOOKUP(G405, Tiers!B$1:C$134, 2, FALSE)</f>
        <v>3</v>
      </c>
      <c r="I405" s="21">
        <v>36125</v>
      </c>
      <c r="J405" t="str">
        <f t="shared" si="6"/>
        <v>Charlie FoxQ.P.R.</v>
      </c>
      <c r="P405">
        <v>16</v>
      </c>
      <c r="Q405" t="s">
        <v>20</v>
      </c>
      <c r="R405" t="s">
        <v>21</v>
      </c>
      <c r="S405" t="s">
        <v>22</v>
      </c>
      <c r="T405" t="s">
        <v>21</v>
      </c>
      <c r="Y405">
        <v>190</v>
      </c>
      <c r="Z405">
        <v>77</v>
      </c>
      <c r="AA405">
        <v>0</v>
      </c>
      <c r="AB405">
        <v>0</v>
      </c>
    </row>
    <row r="406" spans="1:28" ht="15.95">
      <c r="A406" t="s">
        <v>719</v>
      </c>
      <c r="B406" t="s">
        <v>245</v>
      </c>
      <c r="C406" t="str">
        <f>VLOOKUP(B406, Positions!A$1:B$134, 2, FALSE)</f>
        <v>Midfielder</v>
      </c>
      <c r="D406" t="s">
        <v>86</v>
      </c>
      <c r="E406" t="s">
        <v>5664</v>
      </c>
      <c r="F406" t="s">
        <v>21</v>
      </c>
      <c r="G406" t="str">
        <f>VLOOKUP(E406, Tiers!M$1:P$134, 3, FALSE)</f>
        <v>ENG3</v>
      </c>
      <c r="H406">
        <f>VLOOKUP(G406, Tiers!B$1:C$134, 2, FALSE)</f>
        <v>4</v>
      </c>
      <c r="I406" s="21">
        <v>36125</v>
      </c>
      <c r="J406" t="str">
        <f t="shared" si="6"/>
        <v>Tommy OuldridgeSwindon</v>
      </c>
      <c r="P406">
        <v>16</v>
      </c>
      <c r="Q406" t="s">
        <v>20</v>
      </c>
      <c r="R406" t="s">
        <v>21</v>
      </c>
      <c r="S406" t="s">
        <v>22</v>
      </c>
      <c r="T406" t="s">
        <v>21</v>
      </c>
      <c r="Y406">
        <v>185</v>
      </c>
      <c r="Z406">
        <v>70</v>
      </c>
      <c r="AA406">
        <v>0</v>
      </c>
      <c r="AB406">
        <v>0</v>
      </c>
    </row>
    <row r="407" spans="1:28" ht="15.95">
      <c r="A407" t="s">
        <v>720</v>
      </c>
      <c r="B407" t="s">
        <v>16</v>
      </c>
      <c r="C407" t="e">
        <f>VLOOKUP(B407, Positions!A$1:B$134, 2, FALSE)</f>
        <v>#N/A</v>
      </c>
      <c r="D407" t="s">
        <v>124</v>
      </c>
      <c r="E407" t="s">
        <v>5665</v>
      </c>
      <c r="F407" t="s">
        <v>21</v>
      </c>
      <c r="G407" t="str">
        <f>VLOOKUP(E407, Tiers!M$1:P$134, 3, FALSE)</f>
        <v>ENG2</v>
      </c>
      <c r="H407">
        <f>VLOOKUP(G407, Tiers!B$1:C$134, 2, FALSE)</f>
        <v>3</v>
      </c>
      <c r="I407" s="21">
        <v>36124</v>
      </c>
      <c r="J407" t="str">
        <f t="shared" si="6"/>
        <v>Ryan FergusonLeeds</v>
      </c>
      <c r="P407">
        <v>16</v>
      </c>
      <c r="Q407" t="s">
        <v>124</v>
      </c>
      <c r="R407" t="s">
        <v>21</v>
      </c>
      <c r="S407" t="s">
        <v>22</v>
      </c>
      <c r="T407" t="s">
        <v>21</v>
      </c>
      <c r="Y407">
        <v>173</v>
      </c>
      <c r="Z407">
        <v>62</v>
      </c>
      <c r="AA407">
        <v>0</v>
      </c>
      <c r="AB407">
        <v>0</v>
      </c>
    </row>
    <row r="408" spans="1:28" ht="15.95">
      <c r="A408" t="s">
        <v>721</v>
      </c>
      <c r="B408" t="s">
        <v>111</v>
      </c>
      <c r="C408" t="str">
        <f>VLOOKUP(B408, Positions!A$1:B$134, 2, FALSE)</f>
        <v>Forward</v>
      </c>
      <c r="D408" t="s">
        <v>517</v>
      </c>
      <c r="E408" t="s">
        <v>5665</v>
      </c>
      <c r="F408" t="s">
        <v>21</v>
      </c>
      <c r="G408" t="str">
        <f>VLOOKUP(E408, Tiers!M$1:P$134, 3, FALSE)</f>
        <v>ENG2</v>
      </c>
      <c r="H408">
        <f>VLOOKUP(G408, Tiers!B$1:C$134, 2, FALSE)</f>
        <v>3</v>
      </c>
      <c r="I408" s="21">
        <v>36124</v>
      </c>
      <c r="J408" t="str">
        <f t="shared" si="6"/>
        <v>Sulaiman BahCharlton</v>
      </c>
      <c r="P408">
        <v>16</v>
      </c>
      <c r="Q408" t="s">
        <v>20</v>
      </c>
      <c r="R408" t="s">
        <v>21</v>
      </c>
      <c r="S408" t="s">
        <v>22</v>
      </c>
      <c r="T408" t="s">
        <v>21</v>
      </c>
      <c r="Y408">
        <v>173</v>
      </c>
      <c r="Z408">
        <v>64</v>
      </c>
      <c r="AA408">
        <v>0</v>
      </c>
      <c r="AB408">
        <v>0</v>
      </c>
    </row>
    <row r="409" spans="1:28" ht="15.95">
      <c r="A409" t="s">
        <v>722</v>
      </c>
      <c r="B409" t="s">
        <v>42</v>
      </c>
      <c r="C409" t="str">
        <f>VLOOKUP(B409, Positions!A$1:B$134, 2, FALSE)</f>
        <v>Midfielder</v>
      </c>
      <c r="D409" t="s">
        <v>57</v>
      </c>
      <c r="E409" t="s">
        <v>62</v>
      </c>
      <c r="F409" t="s">
        <v>21</v>
      </c>
      <c r="G409" t="str">
        <f>VLOOKUP(E409, Tiers!M$1:P$134, 3, FALSE)</f>
        <v>ENG1</v>
      </c>
      <c r="H409">
        <f>VLOOKUP(G409, Tiers!B$1:C$134, 2, FALSE)</f>
        <v>1</v>
      </c>
      <c r="I409" s="21">
        <v>36122</v>
      </c>
      <c r="J409" t="str">
        <f t="shared" si="6"/>
        <v>Herbie KaneLiverpool</v>
      </c>
      <c r="P409">
        <v>16</v>
      </c>
      <c r="Q409" t="s">
        <v>373</v>
      </c>
      <c r="R409" t="s">
        <v>21</v>
      </c>
      <c r="S409" t="s">
        <v>22</v>
      </c>
      <c r="T409" t="s">
        <v>21</v>
      </c>
      <c r="Y409">
        <v>176</v>
      </c>
      <c r="Z409">
        <v>69</v>
      </c>
      <c r="AA409">
        <v>0</v>
      </c>
      <c r="AB409">
        <v>0</v>
      </c>
    </row>
    <row r="410" spans="1:28" ht="15.95">
      <c r="A410" t="s">
        <v>723</v>
      </c>
      <c r="B410" t="s">
        <v>131</v>
      </c>
      <c r="C410" t="str">
        <f>VLOOKUP(B410, Positions!A$1:B$134, 2, FALSE)</f>
        <v>Forward</v>
      </c>
      <c r="D410" t="s">
        <v>121</v>
      </c>
      <c r="E410" t="s">
        <v>5663</v>
      </c>
      <c r="F410" t="s">
        <v>21</v>
      </c>
      <c r="G410" t="str">
        <f>VLOOKUP(E410, Tiers!M$1:P$134, 3, FALSE)</f>
        <v>ENG4</v>
      </c>
      <c r="H410">
        <f>VLOOKUP(G410, Tiers!B$1:C$134, 2, FALSE)</f>
        <v>5</v>
      </c>
      <c r="I410" s="21">
        <v>36122</v>
      </c>
      <c r="J410" t="str">
        <f t="shared" si="6"/>
        <v>Lewis EllingtonBristol Rovers</v>
      </c>
      <c r="P410">
        <v>16</v>
      </c>
      <c r="Q410" t="s">
        <v>20</v>
      </c>
      <c r="R410" t="s">
        <v>21</v>
      </c>
      <c r="S410" t="s">
        <v>22</v>
      </c>
      <c r="T410" t="s">
        <v>21</v>
      </c>
      <c r="Y410">
        <v>187</v>
      </c>
      <c r="Z410">
        <v>75</v>
      </c>
      <c r="AA410">
        <v>0</v>
      </c>
      <c r="AB410">
        <v>0</v>
      </c>
    </row>
    <row r="411" spans="1:28" ht="15.95">
      <c r="A411" t="s">
        <v>724</v>
      </c>
      <c r="B411" t="s">
        <v>42</v>
      </c>
      <c r="C411" t="str">
        <f>VLOOKUP(B411, Positions!A$1:B$134, 2, FALSE)</f>
        <v>Midfielder</v>
      </c>
      <c r="D411" t="s">
        <v>136</v>
      </c>
      <c r="E411" t="s">
        <v>5665</v>
      </c>
      <c r="F411" t="s">
        <v>21</v>
      </c>
      <c r="G411" t="str">
        <f>VLOOKUP(E411, Tiers!M$1:P$134, 3, FALSE)</f>
        <v>ENG2</v>
      </c>
      <c r="H411">
        <f>VLOOKUP(G411, Tiers!B$1:C$134, 2, FALSE)</f>
        <v>3</v>
      </c>
      <c r="I411" s="21">
        <v>36122</v>
      </c>
      <c r="J411" t="str">
        <f t="shared" si="6"/>
        <v>Brandon HoldsworthMiddlesbrough</v>
      </c>
      <c r="P411">
        <v>16</v>
      </c>
      <c r="Q411" t="s">
        <v>20</v>
      </c>
      <c r="R411" t="s">
        <v>21</v>
      </c>
      <c r="S411" t="s">
        <v>22</v>
      </c>
      <c r="T411" t="s">
        <v>21</v>
      </c>
      <c r="Y411">
        <v>174</v>
      </c>
      <c r="Z411">
        <v>66</v>
      </c>
      <c r="AA411">
        <v>0</v>
      </c>
      <c r="AB411">
        <v>0</v>
      </c>
    </row>
    <row r="412" spans="1:28" ht="15.95">
      <c r="A412" t="s">
        <v>725</v>
      </c>
      <c r="B412" t="s">
        <v>42</v>
      </c>
      <c r="C412" t="str">
        <f>VLOOKUP(B412, Positions!A$1:B$134, 2, FALSE)</f>
        <v>Midfielder</v>
      </c>
      <c r="D412" t="s">
        <v>57</v>
      </c>
      <c r="E412" t="s">
        <v>62</v>
      </c>
      <c r="F412" t="s">
        <v>21</v>
      </c>
      <c r="G412" t="str">
        <f>VLOOKUP(E412, Tiers!M$1:P$134, 3, FALSE)</f>
        <v>ENG1</v>
      </c>
      <c r="H412">
        <f>VLOOKUP(G412, Tiers!B$1:C$134, 2, FALSE)</f>
        <v>1</v>
      </c>
      <c r="I412" s="21">
        <v>36121</v>
      </c>
      <c r="J412" t="str">
        <f t="shared" si="6"/>
        <v>Harvey WhyteLiverpool</v>
      </c>
      <c r="P412">
        <v>16</v>
      </c>
      <c r="Q412" t="s">
        <v>726</v>
      </c>
      <c r="R412" t="s">
        <v>21</v>
      </c>
      <c r="S412" t="s">
        <v>22</v>
      </c>
      <c r="T412" t="s">
        <v>21</v>
      </c>
      <c r="Y412">
        <v>173</v>
      </c>
      <c r="Z412">
        <v>67</v>
      </c>
      <c r="AA412">
        <v>0</v>
      </c>
      <c r="AB412">
        <v>0</v>
      </c>
    </row>
    <row r="413" spans="1:28" ht="15.95">
      <c r="A413" t="s">
        <v>727</v>
      </c>
      <c r="B413" t="s">
        <v>494</v>
      </c>
      <c r="C413" t="str">
        <f>VLOOKUP(B413, Positions!A$1:B$134, 2, FALSE)</f>
        <v>Defender</v>
      </c>
      <c r="D413" t="s">
        <v>141</v>
      </c>
      <c r="E413" t="s">
        <v>62</v>
      </c>
      <c r="F413" t="s">
        <v>21</v>
      </c>
      <c r="G413" t="str">
        <f>VLOOKUP(E413, Tiers!M$1:P$134, 3, FALSE)</f>
        <v>ENG1</v>
      </c>
      <c r="H413">
        <f>VLOOKUP(G413, Tiers!B$1:C$134, 2, FALSE)</f>
        <v>1</v>
      </c>
      <c r="I413" s="21">
        <v>36120</v>
      </c>
      <c r="J413" t="str">
        <f t="shared" si="6"/>
        <v>Ben RowthornSouthampton</v>
      </c>
      <c r="P413">
        <v>16</v>
      </c>
      <c r="Q413" t="s">
        <v>141</v>
      </c>
      <c r="R413" t="s">
        <v>21</v>
      </c>
      <c r="S413" t="s">
        <v>22</v>
      </c>
      <c r="T413" t="s">
        <v>21</v>
      </c>
      <c r="Y413">
        <v>183</v>
      </c>
      <c r="Z413">
        <v>75</v>
      </c>
      <c r="AA413">
        <v>0</v>
      </c>
      <c r="AB413">
        <v>0</v>
      </c>
    </row>
    <row r="414" spans="1:28" ht="15.95">
      <c r="A414" t="s">
        <v>728</v>
      </c>
      <c r="B414" t="s">
        <v>16</v>
      </c>
      <c r="C414" t="e">
        <f>VLOOKUP(B414, Positions!A$1:B$134, 2, FALSE)</f>
        <v>#N/A</v>
      </c>
      <c r="D414" t="s">
        <v>27</v>
      </c>
      <c r="E414" t="s">
        <v>5663</v>
      </c>
      <c r="F414" t="s">
        <v>21</v>
      </c>
      <c r="G414" t="str">
        <f>VLOOKUP(E414, Tiers!M$1:P$134, 3, FALSE)</f>
        <v>ENG4</v>
      </c>
      <c r="H414">
        <f>VLOOKUP(G414, Tiers!B$1:C$134, 2, FALSE)</f>
        <v>5</v>
      </c>
      <c r="I414" s="21">
        <v>36120</v>
      </c>
      <c r="J414" t="str">
        <f t="shared" si="6"/>
        <v>Luke JordanMorecambe</v>
      </c>
      <c r="P414">
        <v>16</v>
      </c>
      <c r="Q414" t="s">
        <v>20</v>
      </c>
      <c r="R414" t="s">
        <v>21</v>
      </c>
      <c r="S414" t="s">
        <v>22</v>
      </c>
      <c r="T414" t="s">
        <v>21</v>
      </c>
      <c r="Y414">
        <v>176</v>
      </c>
      <c r="Z414">
        <v>67</v>
      </c>
      <c r="AA414">
        <v>0</v>
      </c>
      <c r="AB414">
        <v>0</v>
      </c>
    </row>
    <row r="415" spans="1:28" ht="15.95">
      <c r="A415" t="s">
        <v>729</v>
      </c>
      <c r="B415" t="s">
        <v>181</v>
      </c>
      <c r="C415" t="str">
        <f>VLOOKUP(B415, Positions!A$1:B$134, 2, FALSE)</f>
        <v>Defender</v>
      </c>
      <c r="D415" t="s">
        <v>204</v>
      </c>
      <c r="E415" t="s">
        <v>5665</v>
      </c>
      <c r="F415" t="s">
        <v>21</v>
      </c>
      <c r="G415" t="str">
        <f>VLOOKUP(E415, Tiers!M$1:P$134, 3, FALSE)</f>
        <v>ENG2</v>
      </c>
      <c r="H415">
        <f>VLOOKUP(G415, Tiers!B$1:C$134, 2, FALSE)</f>
        <v>3</v>
      </c>
      <c r="I415" s="21">
        <v>36120</v>
      </c>
      <c r="J415" t="str">
        <f t="shared" si="6"/>
        <v>Matthew MarshBolton</v>
      </c>
      <c r="P415">
        <v>16</v>
      </c>
      <c r="Q415" t="s">
        <v>730</v>
      </c>
      <c r="R415" t="s">
        <v>21</v>
      </c>
      <c r="S415" t="s">
        <v>22</v>
      </c>
      <c r="T415" t="s">
        <v>21</v>
      </c>
      <c r="Y415">
        <v>180</v>
      </c>
      <c r="Z415">
        <v>70</v>
      </c>
      <c r="AA415">
        <v>0</v>
      </c>
      <c r="AB415">
        <v>0</v>
      </c>
    </row>
    <row r="416" spans="1:28" ht="15.95">
      <c r="A416" t="s">
        <v>731</v>
      </c>
      <c r="B416" t="s">
        <v>31</v>
      </c>
      <c r="C416" t="str">
        <f>VLOOKUP(B416, Positions!A$1:B$134, 2, FALSE)</f>
        <v>Defender</v>
      </c>
      <c r="D416" t="s">
        <v>496</v>
      </c>
      <c r="E416" t="s">
        <v>5664</v>
      </c>
      <c r="F416" t="s">
        <v>21</v>
      </c>
      <c r="G416" t="str">
        <f>VLOOKUP(E416, Tiers!M$1:P$134, 3, FALSE)</f>
        <v>ENG3</v>
      </c>
      <c r="H416">
        <f>VLOOKUP(G416, Tiers!B$1:C$134, 2, FALSE)</f>
        <v>4</v>
      </c>
      <c r="I416" s="21">
        <v>36120</v>
      </c>
      <c r="J416" t="str">
        <f t="shared" si="6"/>
        <v>Kwame BoatengBradford City</v>
      </c>
      <c r="P416">
        <v>16</v>
      </c>
      <c r="Q416" t="s">
        <v>20</v>
      </c>
      <c r="R416" t="s">
        <v>21</v>
      </c>
      <c r="S416" t="s">
        <v>22</v>
      </c>
      <c r="T416" t="s">
        <v>21</v>
      </c>
      <c r="Y416">
        <v>173</v>
      </c>
      <c r="Z416">
        <v>62</v>
      </c>
      <c r="AA416">
        <v>0</v>
      </c>
      <c r="AB416">
        <v>0</v>
      </c>
    </row>
    <row r="417" spans="1:28" ht="15.95">
      <c r="A417" t="s">
        <v>732</v>
      </c>
      <c r="B417" t="s">
        <v>81</v>
      </c>
      <c r="C417" t="str">
        <f>VLOOKUP(B417, Positions!A$1:B$134, 2, FALSE)</f>
        <v>Defender</v>
      </c>
      <c r="D417" t="s">
        <v>127</v>
      </c>
      <c r="E417" t="s">
        <v>62</v>
      </c>
      <c r="F417" t="s">
        <v>21</v>
      </c>
      <c r="G417" t="str">
        <f>VLOOKUP(E417, Tiers!M$1:P$134, 3, FALSE)</f>
        <v>ENG1</v>
      </c>
      <c r="H417">
        <f>VLOOKUP(G417, Tiers!B$1:C$134, 2, FALSE)</f>
        <v>1</v>
      </c>
      <c r="I417" s="21">
        <v>36120</v>
      </c>
      <c r="J417" t="str">
        <f t="shared" si="6"/>
        <v>Tunji AkinolaWest Ham</v>
      </c>
      <c r="P417">
        <v>16</v>
      </c>
      <c r="Q417" t="s">
        <v>20</v>
      </c>
      <c r="R417" t="s">
        <v>21</v>
      </c>
      <c r="S417" t="s">
        <v>22</v>
      </c>
      <c r="T417" t="s">
        <v>21</v>
      </c>
      <c r="U417" t="s">
        <v>491</v>
      </c>
      <c r="Y417">
        <v>188</v>
      </c>
      <c r="Z417">
        <v>70</v>
      </c>
      <c r="AA417">
        <v>0</v>
      </c>
      <c r="AB417">
        <v>0</v>
      </c>
    </row>
    <row r="418" spans="1:28" ht="15.95">
      <c r="A418" t="s">
        <v>733</v>
      </c>
      <c r="B418" t="s">
        <v>734</v>
      </c>
      <c r="C418" t="str">
        <f>VLOOKUP(B418, Positions!A$1:B$134, 2, FALSE)</f>
        <v>Forward</v>
      </c>
      <c r="D418" t="s">
        <v>657</v>
      </c>
      <c r="E418" t="s">
        <v>62</v>
      </c>
      <c r="F418" t="s">
        <v>21</v>
      </c>
      <c r="G418" t="str">
        <f>VLOOKUP(E418, Tiers!M$1:P$134, 3, FALSE)</f>
        <v>ENG1</v>
      </c>
      <c r="H418">
        <f>VLOOKUP(G418, Tiers!B$1:C$134, 2, FALSE)</f>
        <v>1</v>
      </c>
      <c r="I418" s="21">
        <v>36120</v>
      </c>
      <c r="J418" t="str">
        <f t="shared" si="6"/>
        <v>Benny Ashley-SealNorwich</v>
      </c>
      <c r="P418">
        <v>16</v>
      </c>
      <c r="Q418" t="s">
        <v>20</v>
      </c>
      <c r="R418" t="s">
        <v>21</v>
      </c>
      <c r="S418" t="s">
        <v>22</v>
      </c>
      <c r="T418" t="s">
        <v>21</v>
      </c>
      <c r="Y418">
        <v>176</v>
      </c>
      <c r="Z418">
        <v>62</v>
      </c>
      <c r="AA418">
        <v>0</v>
      </c>
      <c r="AB418">
        <v>0</v>
      </c>
    </row>
    <row r="419" spans="1:28" ht="15.95">
      <c r="A419" t="s">
        <v>735</v>
      </c>
      <c r="B419" t="s">
        <v>31</v>
      </c>
      <c r="C419" t="str">
        <f>VLOOKUP(B419, Positions!A$1:B$134, 2, FALSE)</f>
        <v>Defender</v>
      </c>
      <c r="D419" t="s">
        <v>124</v>
      </c>
      <c r="E419" t="s">
        <v>5665</v>
      </c>
      <c r="F419" t="s">
        <v>21</v>
      </c>
      <c r="G419" t="str">
        <f>VLOOKUP(E419, Tiers!M$1:P$134, 3, FALSE)</f>
        <v>ENG2</v>
      </c>
      <c r="H419">
        <f>VLOOKUP(G419, Tiers!B$1:C$134, 2, FALSE)</f>
        <v>3</v>
      </c>
      <c r="I419" s="21">
        <v>36119</v>
      </c>
      <c r="J419" t="str">
        <f t="shared" si="6"/>
        <v>Tom GoddenLeeds</v>
      </c>
      <c r="P419">
        <v>16</v>
      </c>
      <c r="Q419" t="s">
        <v>124</v>
      </c>
      <c r="R419" t="s">
        <v>21</v>
      </c>
      <c r="S419" t="s">
        <v>22</v>
      </c>
      <c r="T419" t="s">
        <v>21</v>
      </c>
      <c r="Y419">
        <v>160</v>
      </c>
      <c r="Z419">
        <v>52</v>
      </c>
      <c r="AA419">
        <v>0</v>
      </c>
      <c r="AB419">
        <v>0</v>
      </c>
    </row>
    <row r="420" spans="1:28" ht="15.95">
      <c r="A420" t="s">
        <v>737</v>
      </c>
      <c r="B420" t="s">
        <v>81</v>
      </c>
      <c r="C420" t="str">
        <f>VLOOKUP(B420, Positions!A$1:B$134, 2, FALSE)</f>
        <v>Defender</v>
      </c>
      <c r="D420" t="s">
        <v>185</v>
      </c>
      <c r="E420" t="s">
        <v>5664</v>
      </c>
      <c r="F420" t="s">
        <v>21</v>
      </c>
      <c r="G420" t="str">
        <f>VLOOKUP(E420, Tiers!M$1:P$134, 3, FALSE)</f>
        <v>ENG3</v>
      </c>
      <c r="H420">
        <f>VLOOKUP(G420, Tiers!B$1:C$134, 2, FALSE)</f>
        <v>4</v>
      </c>
      <c r="I420" s="21">
        <v>36119</v>
      </c>
      <c r="J420" t="str">
        <f t="shared" si="6"/>
        <v>Sam StubbsWigan</v>
      </c>
      <c r="P420">
        <v>16</v>
      </c>
      <c r="Q420" t="s">
        <v>20</v>
      </c>
      <c r="R420" t="s">
        <v>21</v>
      </c>
      <c r="S420" t="s">
        <v>22</v>
      </c>
      <c r="T420" t="s">
        <v>21</v>
      </c>
      <c r="Y420">
        <v>192</v>
      </c>
      <c r="Z420">
        <v>85</v>
      </c>
      <c r="AA420">
        <v>0</v>
      </c>
      <c r="AB420">
        <v>0</v>
      </c>
    </row>
    <row r="421" spans="1:28" ht="15.95">
      <c r="A421" t="s">
        <v>738</v>
      </c>
      <c r="B421" t="s">
        <v>166</v>
      </c>
      <c r="C421" t="str">
        <f>VLOOKUP(B421, Positions!A$1:B$134, 2, FALSE)</f>
        <v>Goalkeeper</v>
      </c>
      <c r="D421" t="s">
        <v>17</v>
      </c>
      <c r="E421" t="s">
        <v>5663</v>
      </c>
      <c r="F421" t="s">
        <v>21</v>
      </c>
      <c r="G421" t="str">
        <f>VLOOKUP(E421, Tiers!M$1:P$134, 3, FALSE)</f>
        <v>ENG4</v>
      </c>
      <c r="H421">
        <f>VLOOKUP(G421, Tiers!B$1:C$134, 2, FALSE)</f>
        <v>5</v>
      </c>
      <c r="I421" s="21">
        <v>36118</v>
      </c>
      <c r="J421" t="str">
        <f t="shared" si="6"/>
        <v>James NeedleYeovil</v>
      </c>
      <c r="P421">
        <v>16</v>
      </c>
      <c r="Q421" t="s">
        <v>20</v>
      </c>
      <c r="R421" t="s">
        <v>21</v>
      </c>
      <c r="S421" t="s">
        <v>22</v>
      </c>
      <c r="T421" t="s">
        <v>21</v>
      </c>
      <c r="Y421">
        <v>190</v>
      </c>
      <c r="Z421">
        <v>80</v>
      </c>
      <c r="AA421">
        <v>0</v>
      </c>
      <c r="AB421">
        <v>0</v>
      </c>
    </row>
    <row r="422" spans="1:28" ht="15.95">
      <c r="A422" t="s">
        <v>739</v>
      </c>
      <c r="B422" t="s">
        <v>166</v>
      </c>
      <c r="C422" t="str">
        <f>VLOOKUP(B422, Positions!A$1:B$134, 2, FALSE)</f>
        <v>Goalkeeper</v>
      </c>
      <c r="D422" t="s">
        <v>229</v>
      </c>
      <c r="E422" t="s">
        <v>5665</v>
      </c>
      <c r="F422" t="s">
        <v>21</v>
      </c>
      <c r="G422" t="str">
        <f>VLOOKUP(E422, Tiers!M$1:P$134, 3, FALSE)</f>
        <v>ENG2</v>
      </c>
      <c r="H422">
        <f>VLOOKUP(G422, Tiers!B$1:C$134, 2, FALSE)</f>
        <v>3</v>
      </c>
      <c r="I422" s="21">
        <v>36118</v>
      </c>
      <c r="J422" t="str">
        <f t="shared" si="6"/>
        <v>George HobbsBrighton</v>
      </c>
      <c r="P422">
        <v>16</v>
      </c>
      <c r="Q422" t="s">
        <v>740</v>
      </c>
      <c r="R422" t="s">
        <v>21</v>
      </c>
      <c r="S422" t="s">
        <v>22</v>
      </c>
      <c r="T422" t="s">
        <v>21</v>
      </c>
      <c r="Y422">
        <v>178</v>
      </c>
      <c r="Z422">
        <v>71</v>
      </c>
      <c r="AA422">
        <v>0</v>
      </c>
      <c r="AB422">
        <v>0</v>
      </c>
    </row>
    <row r="423" spans="1:28" ht="15.95">
      <c r="A423" t="s">
        <v>741</v>
      </c>
      <c r="B423" t="s">
        <v>31</v>
      </c>
      <c r="C423" t="str">
        <f>VLOOKUP(B423, Positions!A$1:B$134, 2, FALSE)</f>
        <v>Defender</v>
      </c>
      <c r="D423" t="s">
        <v>152</v>
      </c>
      <c r="E423" t="s">
        <v>5664</v>
      </c>
      <c r="F423" t="s">
        <v>21</v>
      </c>
      <c r="G423" t="str">
        <f>VLOOKUP(E423, Tiers!M$1:P$134, 3, FALSE)</f>
        <v>ENG3</v>
      </c>
      <c r="H423">
        <f>VLOOKUP(G423, Tiers!B$1:C$134, 2, FALSE)</f>
        <v>4</v>
      </c>
      <c r="I423" s="21">
        <v>36118</v>
      </c>
      <c r="J423" t="str">
        <f t="shared" si="6"/>
        <v>Jamie MorganCrewe</v>
      </c>
      <c r="P423">
        <v>16</v>
      </c>
      <c r="Q423" t="s">
        <v>152</v>
      </c>
      <c r="R423" t="s">
        <v>21</v>
      </c>
      <c r="S423" t="s">
        <v>22</v>
      </c>
      <c r="T423" t="s">
        <v>21</v>
      </c>
      <c r="Y423">
        <v>179</v>
      </c>
      <c r="Z423">
        <v>72</v>
      </c>
      <c r="AA423">
        <v>0</v>
      </c>
      <c r="AB423">
        <v>0</v>
      </c>
    </row>
    <row r="424" spans="1:28" ht="15.95">
      <c r="A424" t="s">
        <v>742</v>
      </c>
      <c r="B424" t="s">
        <v>81</v>
      </c>
      <c r="C424" t="str">
        <f>VLOOKUP(B424, Positions!A$1:B$134, 2, FALSE)</f>
        <v>Defender</v>
      </c>
      <c r="D424" t="s">
        <v>282</v>
      </c>
      <c r="E424" t="s">
        <v>62</v>
      </c>
      <c r="F424" t="s">
        <v>21</v>
      </c>
      <c r="G424" t="str">
        <f>VLOOKUP(E424, Tiers!M$1:P$134, 3, FALSE)</f>
        <v>ENG1</v>
      </c>
      <c r="H424">
        <f>VLOOKUP(G424, Tiers!B$1:C$134, 2, FALSE)</f>
        <v>1</v>
      </c>
      <c r="I424" s="21">
        <v>36117</v>
      </c>
      <c r="J424" t="str">
        <f t="shared" si="6"/>
        <v>Emmanuel OmroreCrystal Palace</v>
      </c>
      <c r="P424">
        <v>16</v>
      </c>
      <c r="Q424" t="s">
        <v>74</v>
      </c>
      <c r="R424" t="s">
        <v>21</v>
      </c>
      <c r="S424" t="s">
        <v>22</v>
      </c>
      <c r="T424" t="s">
        <v>21</v>
      </c>
      <c r="Y424">
        <v>188</v>
      </c>
      <c r="Z424">
        <v>78</v>
      </c>
      <c r="AA424">
        <v>0</v>
      </c>
      <c r="AB424">
        <v>0</v>
      </c>
    </row>
    <row r="425" spans="1:28" ht="15.95">
      <c r="A425" t="s">
        <v>743</v>
      </c>
      <c r="B425" t="s">
        <v>81</v>
      </c>
      <c r="C425" t="str">
        <f>VLOOKUP(B425, Positions!A$1:B$134, 2, FALSE)</f>
        <v>Defender</v>
      </c>
      <c r="D425" t="s">
        <v>136</v>
      </c>
      <c r="E425" t="s">
        <v>5665</v>
      </c>
      <c r="F425" t="s">
        <v>21</v>
      </c>
      <c r="G425" t="str">
        <f>VLOOKUP(E425, Tiers!M$1:P$134, 3, FALSE)</f>
        <v>ENG2</v>
      </c>
      <c r="H425">
        <f>VLOOKUP(G425, Tiers!B$1:C$134, 2, FALSE)</f>
        <v>3</v>
      </c>
      <c r="I425" s="21">
        <v>36116</v>
      </c>
      <c r="J425" t="str">
        <f t="shared" si="6"/>
        <v>Anthony RentonMiddlesbrough</v>
      </c>
      <c r="P425">
        <v>16</v>
      </c>
      <c r="Q425" t="s">
        <v>20</v>
      </c>
      <c r="R425" t="s">
        <v>21</v>
      </c>
      <c r="S425" t="s">
        <v>22</v>
      </c>
      <c r="T425" t="s">
        <v>21</v>
      </c>
      <c r="Y425">
        <v>183</v>
      </c>
      <c r="Z425">
        <v>71</v>
      </c>
      <c r="AA425">
        <v>0</v>
      </c>
      <c r="AB425">
        <v>0</v>
      </c>
    </row>
    <row r="426" spans="1:28" ht="15.95">
      <c r="A426" t="s">
        <v>744</v>
      </c>
      <c r="B426" t="s">
        <v>42</v>
      </c>
      <c r="C426" t="str">
        <f>VLOOKUP(B426, Positions!A$1:B$134, 2, FALSE)</f>
        <v>Midfielder</v>
      </c>
      <c r="D426" t="s">
        <v>263</v>
      </c>
      <c r="E426" t="s">
        <v>5665</v>
      </c>
      <c r="F426" t="s">
        <v>21</v>
      </c>
      <c r="G426" t="str">
        <f>VLOOKUP(E426, Tiers!M$1:P$134, 3, FALSE)</f>
        <v>ENG2</v>
      </c>
      <c r="H426">
        <f>VLOOKUP(G426, Tiers!B$1:C$134, 2, FALSE)</f>
        <v>3</v>
      </c>
      <c r="I426" s="21">
        <v>36116</v>
      </c>
      <c r="J426" t="str">
        <f t="shared" si="6"/>
        <v>Owen EggingtonWolves</v>
      </c>
      <c r="P426">
        <v>16</v>
      </c>
      <c r="Q426" t="s">
        <v>745</v>
      </c>
      <c r="R426" t="s">
        <v>21</v>
      </c>
      <c r="S426" t="s">
        <v>22</v>
      </c>
      <c r="T426" t="s">
        <v>21</v>
      </c>
      <c r="Y426">
        <v>158</v>
      </c>
      <c r="Z426">
        <v>54</v>
      </c>
      <c r="AA426">
        <v>0</v>
      </c>
      <c r="AB426">
        <v>0</v>
      </c>
    </row>
    <row r="427" spans="1:28" ht="15.95">
      <c r="A427" t="s">
        <v>746</v>
      </c>
      <c r="B427" t="s">
        <v>212</v>
      </c>
      <c r="C427" t="str">
        <f>VLOOKUP(B427, Positions!A$1:B$134, 2, FALSE)</f>
        <v>Midfielder</v>
      </c>
      <c r="D427" t="s">
        <v>200</v>
      </c>
      <c r="E427" t="s">
        <v>5664</v>
      </c>
      <c r="F427" t="s">
        <v>21</v>
      </c>
      <c r="G427" t="str">
        <f>VLOOKUP(E427, Tiers!M$1:P$134, 3, FALSE)</f>
        <v>ENG3</v>
      </c>
      <c r="H427">
        <f>VLOOKUP(G427, Tiers!B$1:C$134, 2, FALSE)</f>
        <v>4</v>
      </c>
      <c r="I427" s="21">
        <v>36115</v>
      </c>
      <c r="J427" t="str">
        <f t="shared" si="6"/>
        <v>Owen BradburyPort Vale</v>
      </c>
      <c r="P427">
        <v>16</v>
      </c>
      <c r="Q427" t="s">
        <v>20</v>
      </c>
      <c r="R427" t="s">
        <v>21</v>
      </c>
      <c r="S427" t="s">
        <v>22</v>
      </c>
      <c r="T427" t="s">
        <v>21</v>
      </c>
      <c r="Y427">
        <v>173</v>
      </c>
      <c r="Z427">
        <v>62</v>
      </c>
      <c r="AA427">
        <v>0</v>
      </c>
      <c r="AB427">
        <v>0</v>
      </c>
    </row>
    <row r="428" spans="1:28" ht="15.95">
      <c r="A428" t="s">
        <v>747</v>
      </c>
      <c r="B428" t="s">
        <v>748</v>
      </c>
      <c r="C428" t="e">
        <f>VLOOKUP(B428, Positions!A$1:B$134, 2, FALSE)</f>
        <v>#N/A</v>
      </c>
      <c r="D428" t="s">
        <v>142</v>
      </c>
      <c r="E428" t="s">
        <v>5663</v>
      </c>
      <c r="F428" t="s">
        <v>21</v>
      </c>
      <c r="G428" t="str">
        <f>VLOOKUP(E428, Tiers!M$1:P$134, 3, FALSE)</f>
        <v>ENG4</v>
      </c>
      <c r="H428">
        <f>VLOOKUP(G428, Tiers!B$1:C$134, 2, FALSE)</f>
        <v>5</v>
      </c>
      <c r="I428" s="21">
        <v>36115</v>
      </c>
      <c r="J428" t="str">
        <f t="shared" si="6"/>
        <v>Connor McAuleyPlymouth</v>
      </c>
      <c r="P428">
        <v>16</v>
      </c>
      <c r="Q428" t="s">
        <v>142</v>
      </c>
      <c r="R428" t="s">
        <v>21</v>
      </c>
      <c r="S428" t="s">
        <v>22</v>
      </c>
      <c r="T428" t="s">
        <v>21</v>
      </c>
      <c r="Y428">
        <v>179</v>
      </c>
      <c r="Z428">
        <v>67</v>
      </c>
      <c r="AA428">
        <v>0</v>
      </c>
      <c r="AB428">
        <v>0</v>
      </c>
    </row>
    <row r="429" spans="1:28" ht="15.95">
      <c r="A429" t="s">
        <v>749</v>
      </c>
      <c r="B429" t="s">
        <v>81</v>
      </c>
      <c r="C429" t="str">
        <f>VLOOKUP(B429, Positions!A$1:B$134, 2, FALSE)</f>
        <v>Defender</v>
      </c>
      <c r="D429" t="s">
        <v>412</v>
      </c>
      <c r="E429" t="s">
        <v>5664</v>
      </c>
      <c r="F429" t="s">
        <v>21</v>
      </c>
      <c r="G429" t="str">
        <f>VLOOKUP(E429, Tiers!M$1:P$134, 3, FALSE)</f>
        <v>ENG3</v>
      </c>
      <c r="H429">
        <f>VLOOKUP(G429, Tiers!B$1:C$134, 2, FALSE)</f>
        <v>4</v>
      </c>
      <c r="I429" s="21">
        <v>36115</v>
      </c>
      <c r="J429" t="str">
        <f t="shared" si="6"/>
        <v>Callum EdwardsBurton</v>
      </c>
      <c r="P429">
        <v>16</v>
      </c>
      <c r="Q429" t="s">
        <v>20</v>
      </c>
      <c r="R429" t="s">
        <v>21</v>
      </c>
      <c r="S429" t="s">
        <v>22</v>
      </c>
      <c r="T429" t="s">
        <v>21</v>
      </c>
      <c r="Y429">
        <v>191</v>
      </c>
      <c r="Z429">
        <v>77</v>
      </c>
      <c r="AA429">
        <v>0</v>
      </c>
      <c r="AB429">
        <v>0</v>
      </c>
    </row>
    <row r="430" spans="1:28" ht="15.95">
      <c r="A430" t="s">
        <v>750</v>
      </c>
      <c r="B430" t="s">
        <v>84</v>
      </c>
      <c r="C430" t="str">
        <f>VLOOKUP(B430, Positions!A$1:B$134, 2, FALSE)</f>
        <v>Midfielder</v>
      </c>
      <c r="D430" t="s">
        <v>449</v>
      </c>
      <c r="E430" t="s">
        <v>5664</v>
      </c>
      <c r="F430" t="s">
        <v>21</v>
      </c>
      <c r="G430" t="str">
        <f>VLOOKUP(E430, Tiers!M$1:P$134, 3, FALSE)</f>
        <v>ENG3</v>
      </c>
      <c r="H430">
        <f>VLOOKUP(G430, Tiers!B$1:C$134, 2, FALSE)</f>
        <v>4</v>
      </c>
      <c r="I430" s="21">
        <v>36114</v>
      </c>
      <c r="J430" t="str">
        <f t="shared" si="6"/>
        <v>Matthew CampbellMillwall</v>
      </c>
      <c r="P430">
        <v>16</v>
      </c>
      <c r="Q430" t="s">
        <v>20</v>
      </c>
      <c r="R430" t="s">
        <v>21</v>
      </c>
      <c r="S430" t="s">
        <v>22</v>
      </c>
      <c r="T430" t="s">
        <v>21</v>
      </c>
      <c r="Y430">
        <v>173</v>
      </c>
      <c r="Z430">
        <v>62</v>
      </c>
      <c r="AA430">
        <v>0</v>
      </c>
      <c r="AB430">
        <v>0</v>
      </c>
    </row>
    <row r="431" spans="1:28" ht="15.95">
      <c r="A431" t="s">
        <v>751</v>
      </c>
      <c r="B431" t="s">
        <v>445</v>
      </c>
      <c r="C431" t="str">
        <f>VLOOKUP(B431, Positions!A$1:B$134, 2, FALSE)</f>
        <v>Midfielder</v>
      </c>
      <c r="D431" t="s">
        <v>68</v>
      </c>
      <c r="E431" t="s">
        <v>5663</v>
      </c>
      <c r="F431" t="s">
        <v>21</v>
      </c>
      <c r="G431" t="str">
        <f>VLOOKUP(E431, Tiers!M$1:P$134, 3, FALSE)</f>
        <v>ENG4</v>
      </c>
      <c r="H431">
        <f>VLOOKUP(G431, Tiers!B$1:C$134, 2, FALSE)</f>
        <v>5</v>
      </c>
      <c r="I431" s="21">
        <v>36114</v>
      </c>
      <c r="J431" t="str">
        <f t="shared" si="6"/>
        <v>Harry GibbonsNotts Co</v>
      </c>
      <c r="P431">
        <v>16</v>
      </c>
      <c r="Q431" t="s">
        <v>20</v>
      </c>
      <c r="R431" t="s">
        <v>21</v>
      </c>
      <c r="S431" t="s">
        <v>22</v>
      </c>
      <c r="T431" t="s">
        <v>21</v>
      </c>
      <c r="Y431">
        <v>176</v>
      </c>
      <c r="Z431">
        <v>66</v>
      </c>
      <c r="AA431">
        <v>0</v>
      </c>
      <c r="AB431">
        <v>0</v>
      </c>
    </row>
    <row r="432" spans="1:28" ht="15.95">
      <c r="A432" t="s">
        <v>752</v>
      </c>
      <c r="B432" t="s">
        <v>81</v>
      </c>
      <c r="C432" t="str">
        <f>VLOOKUP(B432, Positions!A$1:B$134, 2, FALSE)</f>
        <v>Defender</v>
      </c>
      <c r="D432" t="s">
        <v>282</v>
      </c>
      <c r="E432" t="s">
        <v>62</v>
      </c>
      <c r="F432" t="s">
        <v>21</v>
      </c>
      <c r="G432" t="str">
        <f>VLOOKUP(E432, Tiers!M$1:P$134, 3, FALSE)</f>
        <v>ENG1</v>
      </c>
      <c r="H432">
        <f>VLOOKUP(G432, Tiers!B$1:C$134, 2, FALSE)</f>
        <v>1</v>
      </c>
      <c r="I432" s="21">
        <v>36112</v>
      </c>
      <c r="J432" t="str">
        <f t="shared" si="6"/>
        <v>Jalen JonesCrystal Palace</v>
      </c>
      <c r="P432">
        <v>16</v>
      </c>
      <c r="Q432" t="s">
        <v>20</v>
      </c>
      <c r="R432" t="s">
        <v>21</v>
      </c>
      <c r="S432" t="s">
        <v>22</v>
      </c>
      <c r="T432" t="s">
        <v>21</v>
      </c>
      <c r="Y432">
        <v>192</v>
      </c>
      <c r="Z432">
        <v>81</v>
      </c>
      <c r="AA432">
        <v>0</v>
      </c>
      <c r="AB432">
        <v>0</v>
      </c>
    </row>
    <row r="433" spans="1:28" ht="15.95">
      <c r="A433" t="s">
        <v>753</v>
      </c>
      <c r="B433" t="s">
        <v>245</v>
      </c>
      <c r="C433" t="str">
        <f>VLOOKUP(B433, Positions!A$1:B$134, 2, FALSE)</f>
        <v>Midfielder</v>
      </c>
      <c r="D433" t="s">
        <v>204</v>
      </c>
      <c r="E433" t="s">
        <v>5665</v>
      </c>
      <c r="F433" t="s">
        <v>21</v>
      </c>
      <c r="G433" t="str">
        <f>VLOOKUP(E433, Tiers!M$1:P$134, 3, FALSE)</f>
        <v>ENG2</v>
      </c>
      <c r="H433">
        <f>VLOOKUP(G433, Tiers!B$1:C$134, 2, FALSE)</f>
        <v>3</v>
      </c>
      <c r="I433" s="21">
        <v>36112</v>
      </c>
      <c r="J433" t="str">
        <f t="shared" si="6"/>
        <v>Jack EverestBolton</v>
      </c>
      <c r="P433">
        <v>16</v>
      </c>
      <c r="Q433" t="s">
        <v>204</v>
      </c>
      <c r="R433" t="s">
        <v>21</v>
      </c>
      <c r="S433" t="s">
        <v>22</v>
      </c>
      <c r="T433" t="s">
        <v>21</v>
      </c>
      <c r="Y433">
        <v>190</v>
      </c>
      <c r="Z433">
        <v>77</v>
      </c>
      <c r="AA433">
        <v>0</v>
      </c>
      <c r="AB433">
        <v>0</v>
      </c>
    </row>
    <row r="434" spans="1:28" ht="15.95">
      <c r="A434" t="s">
        <v>754</v>
      </c>
      <c r="B434" t="s">
        <v>81</v>
      </c>
      <c r="C434" t="str">
        <f>VLOOKUP(B434, Positions!A$1:B$134, 2, FALSE)</f>
        <v>Defender</v>
      </c>
      <c r="D434" t="s">
        <v>136</v>
      </c>
      <c r="E434" t="s">
        <v>5665</v>
      </c>
      <c r="F434" t="s">
        <v>21</v>
      </c>
      <c r="G434" t="str">
        <f>VLOOKUP(E434, Tiers!M$1:P$134, 3, FALSE)</f>
        <v>ENG2</v>
      </c>
      <c r="H434">
        <f>VLOOKUP(G434, Tiers!B$1:C$134, 2, FALSE)</f>
        <v>3</v>
      </c>
      <c r="I434" s="21">
        <v>36111</v>
      </c>
      <c r="J434" t="str">
        <f t="shared" si="6"/>
        <v>James CookMiddlesbrough</v>
      </c>
      <c r="P434">
        <v>16</v>
      </c>
      <c r="Q434" t="s">
        <v>20</v>
      </c>
      <c r="R434" t="s">
        <v>21</v>
      </c>
      <c r="S434" t="s">
        <v>22</v>
      </c>
      <c r="T434" t="s">
        <v>21</v>
      </c>
      <c r="Y434">
        <v>178</v>
      </c>
      <c r="Z434">
        <v>66</v>
      </c>
      <c r="AA434">
        <v>0</v>
      </c>
      <c r="AB434">
        <v>0</v>
      </c>
    </row>
    <row r="435" spans="1:28" ht="15.95">
      <c r="A435" t="s">
        <v>755</v>
      </c>
      <c r="B435" t="s">
        <v>81</v>
      </c>
      <c r="C435" t="str">
        <f>VLOOKUP(B435, Positions!A$1:B$134, 2, FALSE)</f>
        <v>Defender</v>
      </c>
      <c r="D435" t="s">
        <v>376</v>
      </c>
      <c r="E435" t="s">
        <v>5664</v>
      </c>
      <c r="F435" t="s">
        <v>21</v>
      </c>
      <c r="G435" t="str">
        <f>VLOOKUP(E435, Tiers!M$1:P$134, 3, FALSE)</f>
        <v>ENG3</v>
      </c>
      <c r="H435">
        <f>VLOOKUP(G435, Tiers!B$1:C$134, 2, FALSE)</f>
        <v>4</v>
      </c>
      <c r="I435" s="21">
        <v>36110</v>
      </c>
      <c r="J435" t="str">
        <f t="shared" si="6"/>
        <v>Philroy PetersBarnsley</v>
      </c>
      <c r="P435">
        <v>16</v>
      </c>
      <c r="Q435" t="s">
        <v>40</v>
      </c>
      <c r="R435" t="s">
        <v>21</v>
      </c>
      <c r="S435" t="s">
        <v>22</v>
      </c>
      <c r="T435" t="s">
        <v>21</v>
      </c>
      <c r="Y435">
        <v>187</v>
      </c>
      <c r="Z435">
        <v>79</v>
      </c>
      <c r="AA435">
        <v>0</v>
      </c>
      <c r="AB435">
        <v>0</v>
      </c>
    </row>
    <row r="436" spans="1:28" ht="15.95">
      <c r="A436" t="s">
        <v>756</v>
      </c>
      <c r="B436" t="s">
        <v>16</v>
      </c>
      <c r="C436" t="e">
        <f>VLOOKUP(B436, Positions!A$1:B$134, 2, FALSE)</f>
        <v>#N/A</v>
      </c>
      <c r="D436" t="s">
        <v>127</v>
      </c>
      <c r="E436" t="s">
        <v>62</v>
      </c>
      <c r="F436" t="s">
        <v>21</v>
      </c>
      <c r="G436" t="str">
        <f>VLOOKUP(E436, Tiers!M$1:P$134, 3, FALSE)</f>
        <v>ENG1</v>
      </c>
      <c r="H436">
        <f>VLOOKUP(G436, Tiers!B$1:C$134, 2, FALSE)</f>
        <v>1</v>
      </c>
      <c r="I436" s="21">
        <v>36110</v>
      </c>
      <c r="J436" t="str">
        <f t="shared" si="6"/>
        <v>Jahmal Hector-IngramWest Ham</v>
      </c>
      <c r="P436">
        <v>16</v>
      </c>
      <c r="Q436" t="s">
        <v>20</v>
      </c>
      <c r="R436" t="s">
        <v>21</v>
      </c>
      <c r="S436" t="s">
        <v>22</v>
      </c>
      <c r="T436" t="s">
        <v>21</v>
      </c>
      <c r="Y436">
        <v>179</v>
      </c>
      <c r="Z436">
        <v>64</v>
      </c>
      <c r="AA436">
        <v>0</v>
      </c>
      <c r="AB436">
        <v>0</v>
      </c>
    </row>
    <row r="437" spans="1:28" ht="15.95">
      <c r="A437" t="s">
        <v>757</v>
      </c>
      <c r="B437" t="s">
        <v>55</v>
      </c>
      <c r="C437" t="str">
        <f>VLOOKUP(B437, Positions!A$1:B$134, 2, FALSE)</f>
        <v>Forward</v>
      </c>
      <c r="D437" t="s">
        <v>517</v>
      </c>
      <c r="E437" t="s">
        <v>5665</v>
      </c>
      <c r="F437" t="s">
        <v>21</v>
      </c>
      <c r="G437" t="str">
        <f>VLOOKUP(E437, Tiers!M$1:P$134, 3, FALSE)</f>
        <v>ENG2</v>
      </c>
      <c r="H437">
        <f>VLOOKUP(G437, Tiers!B$1:C$134, 2, FALSE)</f>
        <v>3</v>
      </c>
      <c r="I437" s="21">
        <v>36110</v>
      </c>
      <c r="J437" t="str">
        <f t="shared" si="6"/>
        <v>Terrique AndersonCharlton</v>
      </c>
      <c r="P437">
        <v>16</v>
      </c>
      <c r="Q437" t="s">
        <v>20</v>
      </c>
      <c r="R437" t="s">
        <v>21</v>
      </c>
      <c r="S437" t="s">
        <v>22</v>
      </c>
      <c r="T437" t="s">
        <v>21</v>
      </c>
      <c r="Y437">
        <v>171</v>
      </c>
      <c r="Z437">
        <v>62</v>
      </c>
      <c r="AA437">
        <v>0</v>
      </c>
      <c r="AB437">
        <v>0</v>
      </c>
    </row>
    <row r="438" spans="1:28" ht="15.95">
      <c r="A438" t="s">
        <v>758</v>
      </c>
      <c r="B438" t="s">
        <v>166</v>
      </c>
      <c r="C438" t="str">
        <f>VLOOKUP(B438, Positions!A$1:B$134, 2, FALSE)</f>
        <v>Goalkeeper</v>
      </c>
      <c r="D438" t="s">
        <v>37</v>
      </c>
      <c r="E438" t="s">
        <v>5664</v>
      </c>
      <c r="F438" t="s">
        <v>21</v>
      </c>
      <c r="G438" t="str">
        <f>VLOOKUP(E438, Tiers!M$1:P$134, 3, FALSE)</f>
        <v>ENG3</v>
      </c>
      <c r="H438">
        <f>VLOOKUP(G438, Tiers!B$1:C$134, 2, FALSE)</f>
        <v>4</v>
      </c>
      <c r="I438" s="21">
        <v>36110</v>
      </c>
      <c r="J438" t="str">
        <f t="shared" si="6"/>
        <v>Dylan ParkinChesterfield</v>
      </c>
      <c r="P438">
        <v>16</v>
      </c>
      <c r="Q438" t="s">
        <v>40</v>
      </c>
      <c r="R438" t="s">
        <v>21</v>
      </c>
      <c r="S438" t="s">
        <v>22</v>
      </c>
      <c r="T438" t="s">
        <v>21</v>
      </c>
      <c r="Y438">
        <v>187</v>
      </c>
      <c r="Z438">
        <v>78</v>
      </c>
      <c r="AA438">
        <v>0</v>
      </c>
      <c r="AB438">
        <v>0</v>
      </c>
    </row>
    <row r="439" spans="1:28" ht="15.95">
      <c r="A439" t="s">
        <v>759</v>
      </c>
      <c r="B439" t="s">
        <v>81</v>
      </c>
      <c r="C439" t="str">
        <f>VLOOKUP(B439, Positions!A$1:B$134, 2, FALSE)</f>
        <v>Defender</v>
      </c>
      <c r="D439" t="s">
        <v>200</v>
      </c>
      <c r="E439" t="s">
        <v>5664</v>
      </c>
      <c r="F439" t="s">
        <v>21</v>
      </c>
      <c r="G439" t="str">
        <f>VLOOKUP(E439, Tiers!M$1:P$134, 3, FALSE)</f>
        <v>ENG3</v>
      </c>
      <c r="H439">
        <f>VLOOKUP(G439, Tiers!B$1:C$134, 2, FALSE)</f>
        <v>4</v>
      </c>
      <c r="I439" s="21">
        <v>36110</v>
      </c>
      <c r="J439" t="str">
        <f t="shared" si="6"/>
        <v>Ben FraserPort Vale</v>
      </c>
      <c r="P439">
        <v>16</v>
      </c>
      <c r="Q439" t="s">
        <v>20</v>
      </c>
      <c r="R439" t="s">
        <v>21</v>
      </c>
      <c r="S439" t="s">
        <v>22</v>
      </c>
      <c r="T439" t="s">
        <v>21</v>
      </c>
      <c r="Y439">
        <v>171</v>
      </c>
      <c r="Z439">
        <v>73</v>
      </c>
      <c r="AA439">
        <v>0</v>
      </c>
      <c r="AB439">
        <v>0</v>
      </c>
    </row>
    <row r="440" spans="1:28" ht="15.95">
      <c r="A440" t="s">
        <v>760</v>
      </c>
      <c r="B440" t="s">
        <v>42</v>
      </c>
      <c r="C440" t="str">
        <f>VLOOKUP(B440, Positions!A$1:B$134, 2, FALSE)</f>
        <v>Midfielder</v>
      </c>
      <c r="D440" t="s">
        <v>231</v>
      </c>
      <c r="E440" t="s">
        <v>5663</v>
      </c>
      <c r="F440" t="s">
        <v>21</v>
      </c>
      <c r="G440" t="str">
        <f>VLOOKUP(E440, Tiers!M$1:P$134, 3, FALSE)</f>
        <v>ENG4</v>
      </c>
      <c r="H440">
        <f>VLOOKUP(G440, Tiers!B$1:C$134, 2, FALSE)</f>
        <v>5</v>
      </c>
      <c r="I440" s="21">
        <v>36110</v>
      </c>
      <c r="J440" t="str">
        <f t="shared" si="6"/>
        <v>Henry OchiengLeyton Orient</v>
      </c>
      <c r="P440">
        <v>16</v>
      </c>
      <c r="Q440" t="s">
        <v>20</v>
      </c>
      <c r="R440" t="s">
        <v>21</v>
      </c>
      <c r="S440" t="s">
        <v>22</v>
      </c>
      <c r="T440" t="s">
        <v>21</v>
      </c>
      <c r="Y440">
        <v>179</v>
      </c>
      <c r="Z440">
        <v>72</v>
      </c>
      <c r="AA440">
        <v>0</v>
      </c>
      <c r="AB440">
        <v>0</v>
      </c>
    </row>
    <row r="441" spans="1:28" ht="15.95">
      <c r="A441" t="s">
        <v>761</v>
      </c>
      <c r="B441" t="s">
        <v>81</v>
      </c>
      <c r="C441" t="str">
        <f>VLOOKUP(B441, Positions!A$1:B$134, 2, FALSE)</f>
        <v>Defender</v>
      </c>
      <c r="D441" t="s">
        <v>762</v>
      </c>
      <c r="E441" t="s">
        <v>5665</v>
      </c>
      <c r="F441" t="s">
        <v>21</v>
      </c>
      <c r="G441" t="str">
        <f>VLOOKUP(E441, Tiers!M$1:P$134, 3, FALSE)</f>
        <v>ENG2</v>
      </c>
      <c r="H441">
        <f>VLOOKUP(G441, Tiers!B$1:C$134, 2, FALSE)</f>
        <v>3</v>
      </c>
      <c r="I441" s="21">
        <v>36109</v>
      </c>
      <c r="J441" t="str">
        <f t="shared" si="6"/>
        <v>Isaac KellyCardiff</v>
      </c>
      <c r="P441">
        <v>16</v>
      </c>
      <c r="Q441" t="s">
        <v>763</v>
      </c>
      <c r="R441" t="s">
        <v>21</v>
      </c>
      <c r="S441" t="s">
        <v>22</v>
      </c>
      <c r="T441" t="s">
        <v>21</v>
      </c>
      <c r="Y441">
        <v>184</v>
      </c>
      <c r="Z441">
        <v>73</v>
      </c>
      <c r="AA441">
        <v>0</v>
      </c>
      <c r="AB441">
        <v>0</v>
      </c>
    </row>
    <row r="442" spans="1:28" ht="15.95">
      <c r="A442" t="s">
        <v>764</v>
      </c>
      <c r="B442" t="s">
        <v>55</v>
      </c>
      <c r="C442" t="str">
        <f>VLOOKUP(B442, Positions!A$1:B$134, 2, FALSE)</f>
        <v>Forward</v>
      </c>
      <c r="D442" t="s">
        <v>175</v>
      </c>
      <c r="E442" t="s">
        <v>62</v>
      </c>
      <c r="F442" t="s">
        <v>21</v>
      </c>
      <c r="G442" t="str">
        <f>VLOOKUP(E442, Tiers!M$1:P$134, 3, FALSE)</f>
        <v>ENG1</v>
      </c>
      <c r="H442">
        <f>VLOOKUP(G442, Tiers!B$1:C$134, 2, FALSE)</f>
        <v>1</v>
      </c>
      <c r="I442" s="21">
        <v>36108</v>
      </c>
      <c r="J442" t="str">
        <f t="shared" si="6"/>
        <v>Kazaiah SterlingTottenham</v>
      </c>
      <c r="P442">
        <v>16</v>
      </c>
      <c r="Q442" t="s">
        <v>74</v>
      </c>
      <c r="R442" t="s">
        <v>21</v>
      </c>
      <c r="S442" t="s">
        <v>22</v>
      </c>
      <c r="T442" t="s">
        <v>21</v>
      </c>
      <c r="Y442">
        <v>178</v>
      </c>
      <c r="Z442">
        <v>70</v>
      </c>
      <c r="AA442">
        <v>0</v>
      </c>
      <c r="AB442">
        <v>0</v>
      </c>
    </row>
    <row r="443" spans="1:28" ht="15.95">
      <c r="A443" t="s">
        <v>765</v>
      </c>
      <c r="B443" t="s">
        <v>281</v>
      </c>
      <c r="C443" t="str">
        <f>VLOOKUP(B443, Positions!A$1:B$134, 2, FALSE)</f>
        <v>Forward</v>
      </c>
      <c r="D443" t="s">
        <v>231</v>
      </c>
      <c r="E443" t="s">
        <v>5663</v>
      </c>
      <c r="F443" t="s">
        <v>21</v>
      </c>
      <c r="G443" t="str">
        <f>VLOOKUP(E443, Tiers!M$1:P$134, 3, FALSE)</f>
        <v>ENG4</v>
      </c>
      <c r="H443">
        <f>VLOOKUP(G443, Tiers!B$1:C$134, 2, FALSE)</f>
        <v>5</v>
      </c>
      <c r="I443" s="21">
        <v>36108</v>
      </c>
      <c r="J443" t="str">
        <f t="shared" si="6"/>
        <v>Josh KoromaLeyton Orient</v>
      </c>
      <c r="P443">
        <v>16</v>
      </c>
      <c r="Q443" t="s">
        <v>20</v>
      </c>
      <c r="R443" t="s">
        <v>21</v>
      </c>
      <c r="S443" t="s">
        <v>22</v>
      </c>
      <c r="T443" t="s">
        <v>21</v>
      </c>
      <c r="Y443">
        <v>179</v>
      </c>
      <c r="Z443">
        <v>69</v>
      </c>
      <c r="AA443">
        <v>0</v>
      </c>
      <c r="AB443">
        <v>0</v>
      </c>
    </row>
    <row r="444" spans="1:28" ht="15.95">
      <c r="A444" t="s">
        <v>766</v>
      </c>
      <c r="B444" t="s">
        <v>16</v>
      </c>
      <c r="C444" t="e">
        <f>VLOOKUP(B444, Positions!A$1:B$134, 2, FALSE)</f>
        <v>#N/A</v>
      </c>
      <c r="D444" t="s">
        <v>48</v>
      </c>
      <c r="E444" t="s">
        <v>5663</v>
      </c>
      <c r="F444" t="s">
        <v>21</v>
      </c>
      <c r="G444" t="str">
        <f>VLOOKUP(E444, Tiers!M$1:P$134, 3, FALSE)</f>
        <v>ENG4</v>
      </c>
      <c r="H444">
        <f>VLOOKUP(G444, Tiers!B$1:C$134, 2, FALSE)</f>
        <v>5</v>
      </c>
      <c r="I444" s="21">
        <v>36108</v>
      </c>
      <c r="J444" t="str">
        <f t="shared" si="6"/>
        <v>Brandon McCarthyBarnet</v>
      </c>
      <c r="P444">
        <v>16</v>
      </c>
      <c r="Q444" t="s">
        <v>20</v>
      </c>
      <c r="R444" t="s">
        <v>21</v>
      </c>
      <c r="S444" t="s">
        <v>22</v>
      </c>
      <c r="T444" t="s">
        <v>21</v>
      </c>
      <c r="Y444">
        <v>181</v>
      </c>
      <c r="Z444">
        <v>71</v>
      </c>
      <c r="AA444">
        <v>0</v>
      </c>
      <c r="AB444">
        <v>0</v>
      </c>
    </row>
    <row r="445" spans="1:28" ht="15.95">
      <c r="A445" t="s">
        <v>767</v>
      </c>
      <c r="B445" t="s">
        <v>81</v>
      </c>
      <c r="C445" t="str">
        <f>VLOOKUP(B445, Positions!A$1:B$134, 2, FALSE)</f>
        <v>Defender</v>
      </c>
      <c r="D445" t="s">
        <v>326</v>
      </c>
      <c r="E445" t="s">
        <v>5663</v>
      </c>
      <c r="F445" t="s">
        <v>21</v>
      </c>
      <c r="G445" t="str">
        <f>VLOOKUP(E445, Tiers!M$1:P$134, 3, FALSE)</f>
        <v>ENG4</v>
      </c>
      <c r="H445">
        <f>VLOOKUP(G445, Tiers!B$1:C$134, 2, FALSE)</f>
        <v>5</v>
      </c>
      <c r="I445" s="21">
        <v>36108</v>
      </c>
      <c r="J445" t="str">
        <f t="shared" si="6"/>
        <v>Eddie WakleyPortsmouth</v>
      </c>
      <c r="P445">
        <v>16</v>
      </c>
      <c r="Q445" t="s">
        <v>20</v>
      </c>
      <c r="R445" t="s">
        <v>21</v>
      </c>
      <c r="S445" t="s">
        <v>22</v>
      </c>
      <c r="T445" t="s">
        <v>21</v>
      </c>
      <c r="Y445">
        <v>180</v>
      </c>
      <c r="Z445">
        <v>68</v>
      </c>
      <c r="AA445">
        <v>0</v>
      </c>
      <c r="AB445">
        <v>0</v>
      </c>
    </row>
    <row r="446" spans="1:28" ht="15.95">
      <c r="A446" t="s">
        <v>768</v>
      </c>
      <c r="B446" t="s">
        <v>81</v>
      </c>
      <c r="C446" t="str">
        <f>VLOOKUP(B446, Positions!A$1:B$134, 2, FALSE)</f>
        <v>Defender</v>
      </c>
      <c r="D446" t="s">
        <v>27</v>
      </c>
      <c r="E446" t="s">
        <v>5663</v>
      </c>
      <c r="F446" t="s">
        <v>21</v>
      </c>
      <c r="G446" t="str">
        <f>VLOOKUP(E446, Tiers!M$1:P$134, 3, FALSE)</f>
        <v>ENG4</v>
      </c>
      <c r="H446">
        <f>VLOOKUP(G446, Tiers!B$1:C$134, 2, FALSE)</f>
        <v>5</v>
      </c>
      <c r="I446" s="21">
        <v>36108</v>
      </c>
      <c r="J446" t="str">
        <f t="shared" si="6"/>
        <v>Robbie JenkinsonMorecambe</v>
      </c>
      <c r="P446">
        <v>16</v>
      </c>
      <c r="Q446" t="s">
        <v>20</v>
      </c>
      <c r="R446" t="s">
        <v>21</v>
      </c>
      <c r="S446" t="s">
        <v>22</v>
      </c>
      <c r="T446" t="s">
        <v>21</v>
      </c>
      <c r="Y446">
        <v>185</v>
      </c>
      <c r="Z446">
        <v>74</v>
      </c>
      <c r="AA446">
        <v>0</v>
      </c>
      <c r="AB446">
        <v>0</v>
      </c>
    </row>
    <row r="447" spans="1:28" ht="15.95">
      <c r="A447" t="s">
        <v>769</v>
      </c>
      <c r="B447" t="s">
        <v>81</v>
      </c>
      <c r="C447" t="str">
        <f>VLOOKUP(B447, Positions!A$1:B$134, 2, FALSE)</f>
        <v>Defender</v>
      </c>
      <c r="D447" t="s">
        <v>142</v>
      </c>
      <c r="E447" t="s">
        <v>5663</v>
      </c>
      <c r="F447" t="s">
        <v>21</v>
      </c>
      <c r="G447" t="str">
        <f>VLOOKUP(E447, Tiers!M$1:P$134, 3, FALSE)</f>
        <v>ENG4</v>
      </c>
      <c r="H447">
        <f>VLOOKUP(G447, Tiers!B$1:C$134, 2, FALSE)</f>
        <v>5</v>
      </c>
      <c r="I447" s="21">
        <v>36108</v>
      </c>
      <c r="J447" t="str">
        <f t="shared" si="6"/>
        <v>Callum RosePlymouth</v>
      </c>
      <c r="P447">
        <v>16</v>
      </c>
      <c r="Q447" t="s">
        <v>770</v>
      </c>
      <c r="R447" t="s">
        <v>21</v>
      </c>
      <c r="S447" t="s">
        <v>22</v>
      </c>
      <c r="T447" t="s">
        <v>21</v>
      </c>
      <c r="Y447">
        <v>180</v>
      </c>
      <c r="Z447">
        <v>72</v>
      </c>
      <c r="AA447">
        <v>0</v>
      </c>
      <c r="AB447">
        <v>0</v>
      </c>
    </row>
    <row r="448" spans="1:28" ht="15.95">
      <c r="A448" t="s">
        <v>771</v>
      </c>
      <c r="B448" t="s">
        <v>111</v>
      </c>
      <c r="C448" t="str">
        <f>VLOOKUP(B448, Positions!A$1:B$134, 2, FALSE)</f>
        <v>Forward</v>
      </c>
      <c r="D448" t="s">
        <v>204</v>
      </c>
      <c r="E448" t="s">
        <v>5665</v>
      </c>
      <c r="F448" t="s">
        <v>21</v>
      </c>
      <c r="G448" t="str">
        <f>VLOOKUP(E448, Tiers!M$1:P$134, 3, FALSE)</f>
        <v>ENG2</v>
      </c>
      <c r="H448">
        <f>VLOOKUP(G448, Tiers!B$1:C$134, 2, FALSE)</f>
        <v>3</v>
      </c>
      <c r="I448" s="21">
        <v>36108</v>
      </c>
      <c r="J448" t="str">
        <f t="shared" si="6"/>
        <v>Ryan WhiteBolton</v>
      </c>
      <c r="P448">
        <v>16</v>
      </c>
      <c r="Q448" t="s">
        <v>772</v>
      </c>
      <c r="R448" t="s">
        <v>21</v>
      </c>
      <c r="S448" t="s">
        <v>22</v>
      </c>
      <c r="T448" t="s">
        <v>21</v>
      </c>
      <c r="Y448">
        <v>179</v>
      </c>
      <c r="Z448">
        <v>69</v>
      </c>
      <c r="AA448">
        <v>0</v>
      </c>
      <c r="AB448">
        <v>0</v>
      </c>
    </row>
    <row r="449" spans="1:28" ht="15.95">
      <c r="A449" t="s">
        <v>773</v>
      </c>
      <c r="B449" t="s">
        <v>42</v>
      </c>
      <c r="C449" t="str">
        <f>VLOOKUP(B449, Positions!A$1:B$134, 2, FALSE)</f>
        <v>Midfielder</v>
      </c>
      <c r="D449" t="s">
        <v>162</v>
      </c>
      <c r="E449" t="s">
        <v>5663</v>
      </c>
      <c r="F449" t="s">
        <v>21</v>
      </c>
      <c r="G449" t="str">
        <f>VLOOKUP(E449, Tiers!M$1:P$134, 3, FALSE)</f>
        <v>ENG4</v>
      </c>
      <c r="H449">
        <f>VLOOKUP(G449, Tiers!B$1:C$134, 2, FALSE)</f>
        <v>5</v>
      </c>
      <c r="I449" s="21">
        <v>36108</v>
      </c>
      <c r="J449" t="str">
        <f t="shared" si="6"/>
        <v>Akin FamewoLuton</v>
      </c>
      <c r="P449">
        <v>16</v>
      </c>
      <c r="Q449" t="s">
        <v>20</v>
      </c>
      <c r="R449" t="s">
        <v>21</v>
      </c>
      <c r="S449" t="s">
        <v>22</v>
      </c>
      <c r="T449" t="s">
        <v>21</v>
      </c>
      <c r="Y449">
        <v>186</v>
      </c>
      <c r="Z449">
        <v>73</v>
      </c>
      <c r="AA449">
        <v>0</v>
      </c>
      <c r="AB449">
        <v>0</v>
      </c>
    </row>
    <row r="450" spans="1:28" ht="15.95">
      <c r="A450" t="s">
        <v>774</v>
      </c>
      <c r="B450" t="s">
        <v>81</v>
      </c>
      <c r="C450" t="str">
        <f>VLOOKUP(B450, Positions!A$1:B$134, 2, FALSE)</f>
        <v>Defender</v>
      </c>
      <c r="D450" t="s">
        <v>132</v>
      </c>
      <c r="E450" t="s">
        <v>5664</v>
      </c>
      <c r="F450" t="s">
        <v>21</v>
      </c>
      <c r="G450" t="str">
        <f>VLOOKUP(E450, Tiers!M$1:P$134, 3, FALSE)</f>
        <v>ENG3</v>
      </c>
      <c r="H450">
        <f>VLOOKUP(G450, Tiers!B$1:C$134, 2, FALSE)</f>
        <v>4</v>
      </c>
      <c r="I450" s="21">
        <v>36108</v>
      </c>
      <c r="J450" t="str">
        <f t="shared" ref="J450:J513" si="7">A450 &amp; D450</f>
        <v>Joshua PollardColchester</v>
      </c>
      <c r="P450">
        <v>16</v>
      </c>
      <c r="Q450" t="s">
        <v>20</v>
      </c>
      <c r="R450" t="s">
        <v>21</v>
      </c>
      <c r="S450" t="s">
        <v>22</v>
      </c>
      <c r="T450" t="s">
        <v>21</v>
      </c>
      <c r="Y450">
        <v>186</v>
      </c>
      <c r="Z450">
        <v>75</v>
      </c>
      <c r="AA450">
        <v>0</v>
      </c>
      <c r="AB450">
        <v>0</v>
      </c>
    </row>
    <row r="451" spans="1:28" ht="15.95">
      <c r="A451" t="s">
        <v>775</v>
      </c>
      <c r="B451" t="s">
        <v>72</v>
      </c>
      <c r="C451" t="str">
        <f>VLOOKUP(B451, Positions!A$1:B$134, 2, FALSE)</f>
        <v>Defender</v>
      </c>
      <c r="D451" t="s">
        <v>490</v>
      </c>
      <c r="E451" t="s">
        <v>62</v>
      </c>
      <c r="F451" t="s">
        <v>21</v>
      </c>
      <c r="G451" t="str">
        <f>VLOOKUP(E451, Tiers!M$1:P$134, 3, FALSE)</f>
        <v>ENG1</v>
      </c>
      <c r="H451">
        <f>VLOOKUP(G451, Tiers!B$1:C$134, 2, FALSE)</f>
        <v>1</v>
      </c>
      <c r="I451" s="21">
        <v>36107</v>
      </c>
      <c r="J451" t="str">
        <f t="shared" si="7"/>
        <v>Lewis BlackshawMan City</v>
      </c>
      <c r="P451">
        <v>16</v>
      </c>
      <c r="Q451" t="s">
        <v>20</v>
      </c>
      <c r="R451" t="s">
        <v>21</v>
      </c>
      <c r="S451" t="s">
        <v>22</v>
      </c>
      <c r="T451" t="s">
        <v>21</v>
      </c>
      <c r="Y451">
        <v>184</v>
      </c>
      <c r="Z451">
        <v>69</v>
      </c>
      <c r="AA451">
        <v>0</v>
      </c>
      <c r="AB451">
        <v>0</v>
      </c>
    </row>
    <row r="452" spans="1:28" ht="15.95">
      <c r="A452" t="s">
        <v>776</v>
      </c>
      <c r="B452" t="s">
        <v>102</v>
      </c>
      <c r="C452" t="str">
        <f>VLOOKUP(B452, Positions!A$1:B$134, 2, FALSE)</f>
        <v>Defender</v>
      </c>
      <c r="D452" t="s">
        <v>236</v>
      </c>
      <c r="E452" t="s">
        <v>5665</v>
      </c>
      <c r="F452" t="s">
        <v>21</v>
      </c>
      <c r="G452" t="str">
        <f>VLOOKUP(E452, Tiers!M$1:P$134, 3, FALSE)</f>
        <v>ENG2</v>
      </c>
      <c r="H452">
        <f>VLOOKUP(G452, Tiers!B$1:C$134, 2, FALSE)</f>
        <v>3</v>
      </c>
      <c r="I452" s="21">
        <v>36107</v>
      </c>
      <c r="J452" t="str">
        <f t="shared" si="7"/>
        <v>Owen BarryBristol City</v>
      </c>
      <c r="P452">
        <v>16</v>
      </c>
      <c r="Q452" t="s">
        <v>373</v>
      </c>
      <c r="R452" t="s">
        <v>21</v>
      </c>
      <c r="S452" t="s">
        <v>22</v>
      </c>
      <c r="T452" t="s">
        <v>21</v>
      </c>
      <c r="Y452">
        <v>176</v>
      </c>
      <c r="Z452">
        <v>65</v>
      </c>
      <c r="AA452">
        <v>0</v>
      </c>
      <c r="AB452">
        <v>0</v>
      </c>
    </row>
    <row r="453" spans="1:28" ht="15.95">
      <c r="A453" t="s">
        <v>777</v>
      </c>
      <c r="B453" t="s">
        <v>189</v>
      </c>
      <c r="C453" t="str">
        <f>VLOOKUP(B453, Positions!A$1:B$134, 2, FALSE)</f>
        <v>Forward</v>
      </c>
      <c r="D453" t="s">
        <v>112</v>
      </c>
      <c r="E453" t="s">
        <v>5664</v>
      </c>
      <c r="F453" t="s">
        <v>21</v>
      </c>
      <c r="G453" t="str">
        <f>VLOOKUP(E453, Tiers!M$1:P$134, 3, FALSE)</f>
        <v>ENG3</v>
      </c>
      <c r="H453">
        <f>VLOOKUP(G453, Tiers!B$1:C$134, 2, FALSE)</f>
        <v>4</v>
      </c>
      <c r="I453" s="21">
        <v>36107</v>
      </c>
      <c r="J453" t="str">
        <f t="shared" si="7"/>
        <v>Joe KentonShrewsbury</v>
      </c>
      <c r="P453">
        <v>16</v>
      </c>
      <c r="Q453" t="s">
        <v>623</v>
      </c>
      <c r="R453" t="s">
        <v>21</v>
      </c>
      <c r="S453" t="s">
        <v>22</v>
      </c>
      <c r="T453" t="s">
        <v>21</v>
      </c>
      <c r="Y453">
        <v>170</v>
      </c>
      <c r="Z453">
        <v>62</v>
      </c>
      <c r="AA453">
        <v>0</v>
      </c>
      <c r="AB453">
        <v>0</v>
      </c>
    </row>
    <row r="454" spans="1:28" ht="15.95">
      <c r="A454" t="s">
        <v>778</v>
      </c>
      <c r="B454" t="s">
        <v>166</v>
      </c>
      <c r="C454" t="str">
        <f>VLOOKUP(B454, Positions!A$1:B$134, 2, FALSE)</f>
        <v>Goalkeeper</v>
      </c>
      <c r="D454" t="s">
        <v>169</v>
      </c>
      <c r="E454" t="s">
        <v>62</v>
      </c>
      <c r="F454" t="s">
        <v>21</v>
      </c>
      <c r="G454" t="str">
        <f>VLOOKUP(E454, Tiers!M$1:P$134, 3, FALSE)</f>
        <v>ENG1</v>
      </c>
      <c r="H454">
        <f>VLOOKUP(G454, Tiers!B$1:C$134, 2, FALSE)</f>
        <v>1</v>
      </c>
      <c r="I454" s="21">
        <v>36107</v>
      </c>
      <c r="J454" t="str">
        <f t="shared" si="7"/>
        <v>Nathan BaxterChelsea</v>
      </c>
      <c r="P454">
        <v>16</v>
      </c>
      <c r="Q454" t="s">
        <v>74</v>
      </c>
      <c r="R454" t="s">
        <v>21</v>
      </c>
      <c r="S454" t="s">
        <v>22</v>
      </c>
      <c r="T454" t="s">
        <v>21</v>
      </c>
      <c r="Y454">
        <v>184</v>
      </c>
      <c r="Z454">
        <v>76</v>
      </c>
      <c r="AA454">
        <v>0</v>
      </c>
      <c r="AB454">
        <v>0</v>
      </c>
    </row>
    <row r="455" spans="1:28" ht="15.95">
      <c r="A455" t="s">
        <v>779</v>
      </c>
      <c r="B455" t="s">
        <v>16</v>
      </c>
      <c r="C455" t="e">
        <f>VLOOKUP(B455, Positions!A$1:B$134, 2, FALSE)</f>
        <v>#N/A</v>
      </c>
      <c r="D455" t="s">
        <v>225</v>
      </c>
      <c r="E455" t="s">
        <v>62</v>
      </c>
      <c r="F455" t="s">
        <v>21</v>
      </c>
      <c r="G455" t="str">
        <f>VLOOKUP(E455, Tiers!M$1:P$134, 3, FALSE)</f>
        <v>ENG1</v>
      </c>
      <c r="H455">
        <f>VLOOKUP(G455, Tiers!B$1:C$134, 2, FALSE)</f>
        <v>1</v>
      </c>
      <c r="I455" s="21">
        <v>36106</v>
      </c>
      <c r="J455" t="str">
        <f t="shared" si="7"/>
        <v>Jas KeranovicWest Brom</v>
      </c>
      <c r="P455">
        <v>16</v>
      </c>
      <c r="Q455" t="s">
        <v>20</v>
      </c>
      <c r="R455" t="s">
        <v>21</v>
      </c>
      <c r="S455" t="s">
        <v>22</v>
      </c>
      <c r="T455" t="s">
        <v>21</v>
      </c>
      <c r="Y455">
        <v>175</v>
      </c>
      <c r="Z455">
        <v>65</v>
      </c>
      <c r="AA455">
        <v>0</v>
      </c>
      <c r="AB455">
        <v>0</v>
      </c>
    </row>
    <row r="456" spans="1:28" ht="15.95">
      <c r="A456" t="s">
        <v>780</v>
      </c>
      <c r="B456" t="s">
        <v>212</v>
      </c>
      <c r="C456" t="str">
        <f>VLOOKUP(B456, Positions!A$1:B$134, 2, FALSE)</f>
        <v>Midfielder</v>
      </c>
      <c r="D456" t="s">
        <v>657</v>
      </c>
      <c r="E456" t="s">
        <v>62</v>
      </c>
      <c r="F456" t="s">
        <v>21</v>
      </c>
      <c r="G456" t="str">
        <f>VLOOKUP(E456, Tiers!M$1:P$134, 3, FALSE)</f>
        <v>ENG1</v>
      </c>
      <c r="H456">
        <f>VLOOKUP(G456, Tiers!B$1:C$134, 2, FALSE)</f>
        <v>1</v>
      </c>
      <c r="I456" s="21">
        <v>36105</v>
      </c>
      <c r="J456" t="str">
        <f t="shared" si="7"/>
        <v>Emerson SambuNorwich</v>
      </c>
      <c r="P456">
        <v>16</v>
      </c>
      <c r="Q456" t="s">
        <v>20</v>
      </c>
      <c r="R456" t="s">
        <v>21</v>
      </c>
      <c r="S456" t="s">
        <v>22</v>
      </c>
      <c r="T456" t="s">
        <v>21</v>
      </c>
      <c r="U456" t="s">
        <v>488</v>
      </c>
      <c r="Y456">
        <v>174</v>
      </c>
      <c r="Z456">
        <v>62</v>
      </c>
      <c r="AA456">
        <v>0</v>
      </c>
      <c r="AB456">
        <v>0</v>
      </c>
    </row>
    <row r="457" spans="1:28" ht="15.95">
      <c r="A457" t="s">
        <v>781</v>
      </c>
      <c r="B457" t="s">
        <v>16</v>
      </c>
      <c r="C457" t="e">
        <f>VLOOKUP(B457, Positions!A$1:B$134, 2, FALSE)</f>
        <v>#N/A</v>
      </c>
      <c r="D457" t="s">
        <v>132</v>
      </c>
      <c r="E457" t="s">
        <v>5664</v>
      </c>
      <c r="F457" t="s">
        <v>21</v>
      </c>
      <c r="G457" t="str">
        <f>VLOOKUP(E457, Tiers!M$1:P$134, 3, FALSE)</f>
        <v>ENG3</v>
      </c>
      <c r="H457">
        <f>VLOOKUP(G457, Tiers!B$1:C$134, 2, FALSE)</f>
        <v>4</v>
      </c>
      <c r="I457" s="21">
        <v>36104</v>
      </c>
      <c r="J457" t="str">
        <f t="shared" si="7"/>
        <v>Eoin McKeownColchester</v>
      </c>
      <c r="P457">
        <v>16</v>
      </c>
      <c r="Q457" t="s">
        <v>20</v>
      </c>
      <c r="R457" t="s">
        <v>21</v>
      </c>
      <c r="S457" t="s">
        <v>22</v>
      </c>
      <c r="T457" t="s">
        <v>21</v>
      </c>
      <c r="Y457">
        <v>175</v>
      </c>
      <c r="Z457">
        <v>67</v>
      </c>
      <c r="AA457">
        <v>0</v>
      </c>
      <c r="AB457">
        <v>0</v>
      </c>
    </row>
    <row r="458" spans="1:28" ht="15.95">
      <c r="A458" t="s">
        <v>782</v>
      </c>
      <c r="B458" t="s">
        <v>42</v>
      </c>
      <c r="C458" t="str">
        <f>VLOOKUP(B458, Positions!A$1:B$134, 2, FALSE)</f>
        <v>Midfielder</v>
      </c>
      <c r="D458" t="s">
        <v>246</v>
      </c>
      <c r="E458" t="s">
        <v>5664</v>
      </c>
      <c r="F458" t="s">
        <v>21</v>
      </c>
      <c r="G458" t="str">
        <f>VLOOKUP(E458, Tiers!M$1:P$134, 3, FALSE)</f>
        <v>ENG3</v>
      </c>
      <c r="H458">
        <f>VLOOKUP(G458, Tiers!B$1:C$134, 2, FALSE)</f>
        <v>4</v>
      </c>
      <c r="I458" s="21">
        <v>36104</v>
      </c>
      <c r="J458" t="str">
        <f t="shared" si="7"/>
        <v>Liam RobinsonBlackpool</v>
      </c>
      <c r="P458">
        <v>16</v>
      </c>
      <c r="Q458" t="s">
        <v>20</v>
      </c>
      <c r="R458" t="s">
        <v>21</v>
      </c>
      <c r="S458" t="s">
        <v>22</v>
      </c>
      <c r="T458" t="s">
        <v>21</v>
      </c>
      <c r="Y458">
        <v>173</v>
      </c>
      <c r="Z458">
        <v>73</v>
      </c>
      <c r="AA458">
        <v>0</v>
      </c>
      <c r="AB458">
        <v>0</v>
      </c>
    </row>
    <row r="459" spans="1:28" ht="15.95">
      <c r="A459" t="s">
        <v>783</v>
      </c>
      <c r="B459" t="s">
        <v>166</v>
      </c>
      <c r="C459" t="str">
        <f>VLOOKUP(B459, Positions!A$1:B$134, 2, FALSE)</f>
        <v>Goalkeeper</v>
      </c>
      <c r="D459" t="s">
        <v>530</v>
      </c>
      <c r="E459" t="s">
        <v>62</v>
      </c>
      <c r="F459" t="s">
        <v>21</v>
      </c>
      <c r="G459" t="str">
        <f>VLOOKUP(E459, Tiers!M$1:P$134, 3, FALSE)</f>
        <v>ENG1</v>
      </c>
      <c r="H459">
        <f>VLOOKUP(G459, Tiers!B$1:C$134, 2, FALSE)</f>
        <v>1</v>
      </c>
      <c r="I459" s="21">
        <v>36104</v>
      </c>
      <c r="J459" t="str">
        <f t="shared" si="7"/>
        <v>Nathan HarkerNewcastle</v>
      </c>
      <c r="P459">
        <v>16</v>
      </c>
      <c r="Q459" t="s">
        <v>149</v>
      </c>
      <c r="R459" t="s">
        <v>21</v>
      </c>
      <c r="S459" t="s">
        <v>22</v>
      </c>
      <c r="T459" t="s">
        <v>21</v>
      </c>
      <c r="Y459">
        <v>184</v>
      </c>
      <c r="Z459">
        <v>70</v>
      </c>
      <c r="AA459">
        <v>0</v>
      </c>
      <c r="AB459">
        <v>0</v>
      </c>
    </row>
    <row r="460" spans="1:28" ht="15.95">
      <c r="A460" t="s">
        <v>784</v>
      </c>
      <c r="B460" t="s">
        <v>42</v>
      </c>
      <c r="C460" t="str">
        <f>VLOOKUP(B460, Positions!A$1:B$134, 2, FALSE)</f>
        <v>Midfielder</v>
      </c>
      <c r="D460" t="s">
        <v>175</v>
      </c>
      <c r="E460" t="s">
        <v>62</v>
      </c>
      <c r="F460" t="s">
        <v>21</v>
      </c>
      <c r="G460" t="str">
        <f>VLOOKUP(E460, Tiers!M$1:P$134, 3, FALSE)</f>
        <v>ENG1</v>
      </c>
      <c r="H460">
        <f>VLOOKUP(G460, Tiers!B$1:C$134, 2, FALSE)</f>
        <v>1</v>
      </c>
      <c r="I460" s="21">
        <v>36104</v>
      </c>
      <c r="J460" t="str">
        <f t="shared" si="7"/>
        <v>George MarshTottenham</v>
      </c>
      <c r="P460">
        <v>16</v>
      </c>
      <c r="Q460" t="s">
        <v>785</v>
      </c>
      <c r="R460" t="s">
        <v>21</v>
      </c>
      <c r="S460" t="s">
        <v>22</v>
      </c>
      <c r="T460" t="s">
        <v>21</v>
      </c>
      <c r="Y460">
        <v>181</v>
      </c>
      <c r="Z460">
        <v>77</v>
      </c>
      <c r="AA460">
        <v>0</v>
      </c>
      <c r="AB460">
        <v>0</v>
      </c>
    </row>
    <row r="461" spans="1:28" ht="15.95">
      <c r="A461" t="s">
        <v>786</v>
      </c>
      <c r="B461" t="s">
        <v>81</v>
      </c>
      <c r="C461" t="str">
        <f>VLOOKUP(B461, Positions!A$1:B$134, 2, FALSE)</f>
        <v>Defender</v>
      </c>
      <c r="D461" t="s">
        <v>98</v>
      </c>
      <c r="E461" t="s">
        <v>5665</v>
      </c>
      <c r="F461" t="s">
        <v>21</v>
      </c>
      <c r="G461" t="str">
        <f>VLOOKUP(E461, Tiers!M$1:P$134, 3, FALSE)</f>
        <v>ENG2</v>
      </c>
      <c r="H461">
        <f>VLOOKUP(G461, Tiers!B$1:C$134, 2, FALSE)</f>
        <v>3</v>
      </c>
      <c r="I461" s="21">
        <v>36103</v>
      </c>
      <c r="J461" t="str">
        <f t="shared" si="7"/>
        <v>Anthony FolkesQ.P.R.</v>
      </c>
      <c r="P461">
        <v>16</v>
      </c>
      <c r="Q461" t="s">
        <v>20</v>
      </c>
      <c r="R461" t="s">
        <v>21</v>
      </c>
      <c r="S461" t="s">
        <v>22</v>
      </c>
      <c r="T461" t="s">
        <v>21</v>
      </c>
      <c r="Y461">
        <v>189</v>
      </c>
      <c r="Z461">
        <v>76</v>
      </c>
      <c r="AA461">
        <v>0</v>
      </c>
      <c r="AB461">
        <v>0</v>
      </c>
    </row>
    <row r="462" spans="1:28" ht="15.95">
      <c r="A462" t="s">
        <v>787</v>
      </c>
      <c r="B462" t="s">
        <v>645</v>
      </c>
      <c r="C462" t="str">
        <f>VLOOKUP(B462, Positions!A$1:B$134, 2, FALSE)</f>
        <v>Defender</v>
      </c>
      <c r="D462" t="s">
        <v>376</v>
      </c>
      <c r="E462" t="s">
        <v>5664</v>
      </c>
      <c r="F462" t="s">
        <v>21</v>
      </c>
      <c r="G462" t="str">
        <f>VLOOKUP(E462, Tiers!M$1:P$134, 3, FALSE)</f>
        <v>ENG3</v>
      </c>
      <c r="H462">
        <f>VLOOKUP(G462, Tiers!B$1:C$134, 2, FALSE)</f>
        <v>4</v>
      </c>
      <c r="I462" s="21">
        <v>36103</v>
      </c>
      <c r="J462" t="str">
        <f t="shared" si="7"/>
        <v>William SmithBarnsley</v>
      </c>
      <c r="P462">
        <v>16</v>
      </c>
      <c r="Q462" t="s">
        <v>124</v>
      </c>
      <c r="R462" t="s">
        <v>21</v>
      </c>
      <c r="S462" t="s">
        <v>22</v>
      </c>
      <c r="T462" t="s">
        <v>21</v>
      </c>
      <c r="Y462">
        <v>193</v>
      </c>
      <c r="Z462">
        <v>80</v>
      </c>
      <c r="AA462">
        <v>0</v>
      </c>
      <c r="AB462">
        <v>0</v>
      </c>
    </row>
    <row r="463" spans="1:28" ht="15.95">
      <c r="A463" t="s">
        <v>788</v>
      </c>
      <c r="B463" t="s">
        <v>789</v>
      </c>
      <c r="C463" t="str">
        <f>VLOOKUP(B463, Positions!A$1:B$134, 2, FALSE)</f>
        <v>Forward</v>
      </c>
      <c r="D463" t="s">
        <v>116</v>
      </c>
      <c r="E463" t="s">
        <v>62</v>
      </c>
      <c r="F463" t="s">
        <v>21</v>
      </c>
      <c r="G463" t="str">
        <f>VLOOKUP(E463, Tiers!M$1:P$134, 3, FALSE)</f>
        <v>ENG1</v>
      </c>
      <c r="H463">
        <f>VLOOKUP(G463, Tiers!B$1:C$134, 2, FALSE)</f>
        <v>1</v>
      </c>
      <c r="I463" s="21">
        <v>36103</v>
      </c>
      <c r="J463" t="str">
        <f t="shared" si="7"/>
        <v>Jordan CoxAston Villa</v>
      </c>
      <c r="P463">
        <v>16</v>
      </c>
      <c r="Q463" t="s">
        <v>20</v>
      </c>
      <c r="R463" t="s">
        <v>21</v>
      </c>
      <c r="S463" t="s">
        <v>22</v>
      </c>
      <c r="T463" t="s">
        <v>21</v>
      </c>
      <c r="Y463">
        <v>180</v>
      </c>
      <c r="Z463">
        <v>69</v>
      </c>
      <c r="AA463">
        <v>0</v>
      </c>
      <c r="AB463">
        <v>0</v>
      </c>
    </row>
    <row r="464" spans="1:28" ht="15.95">
      <c r="A464" t="s">
        <v>790</v>
      </c>
      <c r="B464" t="s">
        <v>16</v>
      </c>
      <c r="C464" t="e">
        <f>VLOOKUP(B464, Positions!A$1:B$134, 2, FALSE)</f>
        <v>#N/A</v>
      </c>
      <c r="D464" t="s">
        <v>182</v>
      </c>
      <c r="E464" t="s">
        <v>62</v>
      </c>
      <c r="F464" t="s">
        <v>21</v>
      </c>
      <c r="G464" t="str">
        <f>VLOOKUP(E464, Tiers!M$1:P$134, 3, FALSE)</f>
        <v>ENG1</v>
      </c>
      <c r="H464">
        <f>VLOOKUP(G464, Tiers!B$1:C$134, 2, FALSE)</f>
        <v>1</v>
      </c>
      <c r="I464" s="21">
        <v>36103</v>
      </c>
      <c r="J464" t="str">
        <f t="shared" si="7"/>
        <v>Kayne Diedrick-RobertsMan Utd</v>
      </c>
      <c r="P464">
        <v>16</v>
      </c>
      <c r="Q464" t="s">
        <v>74</v>
      </c>
      <c r="R464" t="s">
        <v>21</v>
      </c>
      <c r="S464" t="s">
        <v>22</v>
      </c>
      <c r="T464" t="s">
        <v>21</v>
      </c>
      <c r="Y464">
        <v>173</v>
      </c>
      <c r="Z464">
        <v>67</v>
      </c>
      <c r="AA464">
        <v>0</v>
      </c>
      <c r="AB464">
        <v>0</v>
      </c>
    </row>
    <row r="465" spans="1:28" ht="15.95">
      <c r="A465" t="s">
        <v>791</v>
      </c>
      <c r="B465" t="s">
        <v>115</v>
      </c>
      <c r="C465" t="e">
        <f>VLOOKUP(B465, Positions!A$1:B$134, 2, FALSE)</f>
        <v>#N/A</v>
      </c>
      <c r="D465" t="s">
        <v>141</v>
      </c>
      <c r="E465" t="s">
        <v>62</v>
      </c>
      <c r="F465" t="s">
        <v>21</v>
      </c>
      <c r="G465" t="str">
        <f>VLOOKUP(E465, Tiers!M$1:P$134, 3, FALSE)</f>
        <v>ENG1</v>
      </c>
      <c r="H465">
        <f>VLOOKUP(G465, Tiers!B$1:C$134, 2, FALSE)</f>
        <v>1</v>
      </c>
      <c r="I465" s="21">
        <v>36102</v>
      </c>
      <c r="J465" t="str">
        <f t="shared" si="7"/>
        <v>Tyreke JohnsonSouthampton</v>
      </c>
      <c r="P465">
        <v>16</v>
      </c>
      <c r="Q465" t="s">
        <v>20</v>
      </c>
      <c r="R465" t="s">
        <v>21</v>
      </c>
      <c r="S465" t="s">
        <v>22</v>
      </c>
      <c r="T465" t="s">
        <v>21</v>
      </c>
      <c r="Y465">
        <v>173</v>
      </c>
      <c r="Z465">
        <v>60</v>
      </c>
      <c r="AA465">
        <v>0</v>
      </c>
      <c r="AB465">
        <v>0</v>
      </c>
    </row>
    <row r="466" spans="1:28" ht="15.95">
      <c r="A466" t="s">
        <v>792</v>
      </c>
      <c r="B466" t="s">
        <v>16</v>
      </c>
      <c r="C466" t="e">
        <f>VLOOKUP(B466, Positions!A$1:B$134, 2, FALSE)</f>
        <v>#N/A</v>
      </c>
      <c r="D466" t="s">
        <v>657</v>
      </c>
      <c r="E466" t="s">
        <v>62</v>
      </c>
      <c r="F466" t="s">
        <v>21</v>
      </c>
      <c r="G466" t="str">
        <f>VLOOKUP(E466, Tiers!M$1:P$134, 3, FALSE)</f>
        <v>ENG1</v>
      </c>
      <c r="H466">
        <f>VLOOKUP(G466, Tiers!B$1:C$134, 2, FALSE)</f>
        <v>1</v>
      </c>
      <c r="I466" s="21">
        <v>36102</v>
      </c>
      <c r="J466" t="str">
        <f t="shared" si="7"/>
        <v>Louis McIntoshNorwich</v>
      </c>
      <c r="P466">
        <v>16</v>
      </c>
      <c r="Q466" t="s">
        <v>657</v>
      </c>
      <c r="R466" t="s">
        <v>21</v>
      </c>
      <c r="S466" t="s">
        <v>22</v>
      </c>
      <c r="T466" t="s">
        <v>21</v>
      </c>
      <c r="Y466">
        <v>183</v>
      </c>
      <c r="Z466">
        <v>72</v>
      </c>
      <c r="AA466">
        <v>0</v>
      </c>
      <c r="AB466">
        <v>0</v>
      </c>
    </row>
    <row r="467" spans="1:28" ht="15.95">
      <c r="A467" t="s">
        <v>793</v>
      </c>
      <c r="B467" t="s">
        <v>278</v>
      </c>
      <c r="C467" t="e">
        <f>VLOOKUP(B467, Positions!A$1:B$134, 2, FALSE)</f>
        <v>#N/A</v>
      </c>
      <c r="D467" t="s">
        <v>116</v>
      </c>
      <c r="E467" t="s">
        <v>62</v>
      </c>
      <c r="F467" t="s">
        <v>21</v>
      </c>
      <c r="G467" t="str">
        <f>VLOOKUP(E467, Tiers!M$1:P$134, 3, FALSE)</f>
        <v>ENG1</v>
      </c>
      <c r="H467">
        <f>VLOOKUP(G467, Tiers!B$1:C$134, 2, FALSE)</f>
        <v>1</v>
      </c>
      <c r="I467" s="21">
        <v>36102</v>
      </c>
      <c r="J467" t="str">
        <f t="shared" si="7"/>
        <v>Jake HumphriesAston Villa</v>
      </c>
      <c r="P467">
        <v>16</v>
      </c>
      <c r="Q467" t="s">
        <v>20</v>
      </c>
      <c r="R467" t="s">
        <v>21</v>
      </c>
      <c r="S467" t="s">
        <v>22</v>
      </c>
      <c r="T467" t="s">
        <v>21</v>
      </c>
      <c r="Y467">
        <v>171</v>
      </c>
      <c r="Z467">
        <v>59</v>
      </c>
      <c r="AA467">
        <v>0</v>
      </c>
      <c r="AB467">
        <v>0</v>
      </c>
    </row>
    <row r="468" spans="1:28" ht="15.95">
      <c r="A468" t="s">
        <v>794</v>
      </c>
      <c r="B468" t="s">
        <v>166</v>
      </c>
      <c r="C468" t="str">
        <f>VLOOKUP(B468, Positions!A$1:B$134, 2, FALSE)</f>
        <v>Goalkeeper</v>
      </c>
      <c r="D468" t="s">
        <v>159</v>
      </c>
      <c r="E468" t="s">
        <v>5665</v>
      </c>
      <c r="F468" t="s">
        <v>21</v>
      </c>
      <c r="G468" t="str">
        <f>VLOOKUP(E468, Tiers!M$1:P$134, 3, FALSE)</f>
        <v>ENG2</v>
      </c>
      <c r="H468">
        <f>VLOOKUP(G468, Tiers!B$1:C$134, 2, FALSE)</f>
        <v>3</v>
      </c>
      <c r="I468" s="21">
        <v>36102</v>
      </c>
      <c r="J468" t="str">
        <f t="shared" si="7"/>
        <v>Harry WrightIpswich</v>
      </c>
      <c r="P468">
        <v>16</v>
      </c>
      <c r="Q468" t="s">
        <v>159</v>
      </c>
      <c r="R468" t="s">
        <v>21</v>
      </c>
      <c r="S468" t="s">
        <v>22</v>
      </c>
      <c r="T468" t="s">
        <v>21</v>
      </c>
      <c r="Y468">
        <v>181</v>
      </c>
      <c r="Z468">
        <v>74</v>
      </c>
      <c r="AA468">
        <v>0</v>
      </c>
      <c r="AB468">
        <v>0</v>
      </c>
    </row>
    <row r="469" spans="1:28" ht="15.95">
      <c r="A469" t="s">
        <v>795</v>
      </c>
      <c r="B469" t="s">
        <v>278</v>
      </c>
      <c r="C469" t="e">
        <f>VLOOKUP(B469, Positions!A$1:B$134, 2, FALSE)</f>
        <v>#N/A</v>
      </c>
      <c r="D469" t="s">
        <v>169</v>
      </c>
      <c r="E469" t="s">
        <v>62</v>
      </c>
      <c r="F469" t="s">
        <v>21</v>
      </c>
      <c r="G469" t="str">
        <f>VLOOKUP(E469, Tiers!M$1:P$134, 3, FALSE)</f>
        <v>ENG1</v>
      </c>
      <c r="H469">
        <f>VLOOKUP(G469, Tiers!B$1:C$134, 2, FALSE)</f>
        <v>1</v>
      </c>
      <c r="I469" s="21">
        <v>36102</v>
      </c>
      <c r="J469" t="str">
        <f t="shared" si="7"/>
        <v>Jacob MaddoxChelsea</v>
      </c>
      <c r="P469">
        <v>16</v>
      </c>
      <c r="Q469" t="s">
        <v>373</v>
      </c>
      <c r="R469" t="s">
        <v>21</v>
      </c>
      <c r="S469" t="s">
        <v>22</v>
      </c>
      <c r="T469" t="s">
        <v>21</v>
      </c>
      <c r="Y469">
        <v>177</v>
      </c>
      <c r="Z469">
        <v>62</v>
      </c>
      <c r="AA469">
        <v>0</v>
      </c>
      <c r="AB469">
        <v>0</v>
      </c>
    </row>
    <row r="470" spans="1:28" ht="15.95">
      <c r="A470" t="s">
        <v>796</v>
      </c>
      <c r="B470" t="s">
        <v>16</v>
      </c>
      <c r="C470" t="e">
        <f>VLOOKUP(B470, Positions!A$1:B$134, 2, FALSE)</f>
        <v>#N/A</v>
      </c>
      <c r="D470" t="s">
        <v>470</v>
      </c>
      <c r="E470" t="s">
        <v>5663</v>
      </c>
      <c r="F470" t="s">
        <v>21</v>
      </c>
      <c r="G470" t="str">
        <f>VLOOKUP(E470, Tiers!M$1:P$134, 3, FALSE)</f>
        <v>ENG4</v>
      </c>
      <c r="H470">
        <f>VLOOKUP(G470, Tiers!B$1:C$134, 2, FALSE)</f>
        <v>5</v>
      </c>
      <c r="I470" s="21">
        <v>36101</v>
      </c>
      <c r="J470" t="str">
        <f t="shared" si="7"/>
        <v>Matthew FoyCambridge</v>
      </c>
      <c r="P470">
        <v>16</v>
      </c>
      <c r="Q470" t="s">
        <v>470</v>
      </c>
      <c r="R470" t="s">
        <v>21</v>
      </c>
      <c r="S470" t="s">
        <v>22</v>
      </c>
      <c r="T470" t="s">
        <v>21</v>
      </c>
      <c r="Y470">
        <v>187</v>
      </c>
      <c r="Z470">
        <v>76</v>
      </c>
      <c r="AA470">
        <v>0</v>
      </c>
      <c r="AB470">
        <v>0</v>
      </c>
    </row>
    <row r="471" spans="1:28" ht="15.95">
      <c r="A471" t="s">
        <v>797</v>
      </c>
      <c r="B471" t="s">
        <v>16</v>
      </c>
      <c r="C471" t="e">
        <f>VLOOKUP(B471, Positions!A$1:B$134, 2, FALSE)</f>
        <v>#N/A</v>
      </c>
      <c r="D471" t="s">
        <v>671</v>
      </c>
      <c r="E471" t="s">
        <v>5664</v>
      </c>
      <c r="F471" t="s">
        <v>21</v>
      </c>
      <c r="G471" t="str">
        <f>VLOOKUP(E471, Tiers!M$1:P$134, 3, FALSE)</f>
        <v>ENG3</v>
      </c>
      <c r="H471">
        <f>VLOOKUP(G471, Tiers!B$1:C$134, 2, FALSE)</f>
        <v>4</v>
      </c>
      <c r="I471" s="21">
        <v>36101</v>
      </c>
      <c r="J471" t="str">
        <f t="shared" si="7"/>
        <v>Gerard GarnerFleetwood</v>
      </c>
      <c r="P471">
        <v>16</v>
      </c>
      <c r="Q471" t="s">
        <v>20</v>
      </c>
      <c r="R471" t="s">
        <v>21</v>
      </c>
      <c r="S471" t="s">
        <v>22</v>
      </c>
      <c r="T471" t="s">
        <v>21</v>
      </c>
      <c r="Y471">
        <v>181</v>
      </c>
      <c r="Z471">
        <v>68</v>
      </c>
      <c r="AA471">
        <v>0</v>
      </c>
      <c r="AB471">
        <v>0</v>
      </c>
    </row>
    <row r="472" spans="1:28" ht="15.95">
      <c r="A472" t="s">
        <v>798</v>
      </c>
      <c r="B472" t="s">
        <v>42</v>
      </c>
      <c r="C472" t="str">
        <f>VLOOKUP(B472, Positions!A$1:B$134, 2, FALSE)</f>
        <v>Midfielder</v>
      </c>
      <c r="D472" t="s">
        <v>185</v>
      </c>
      <c r="E472" t="s">
        <v>5664</v>
      </c>
      <c r="F472" t="s">
        <v>21</v>
      </c>
      <c r="G472" t="str">
        <f>VLOOKUP(E472, Tiers!M$1:P$134, 3, FALSE)</f>
        <v>ENG3</v>
      </c>
      <c r="H472">
        <f>VLOOKUP(G472, Tiers!B$1:C$134, 2, FALSE)</f>
        <v>4</v>
      </c>
      <c r="I472" s="21">
        <v>36101</v>
      </c>
      <c r="J472" t="str">
        <f t="shared" si="7"/>
        <v>Christopher MerrieWigan</v>
      </c>
      <c r="P472">
        <v>16</v>
      </c>
      <c r="Q472" t="s">
        <v>20</v>
      </c>
      <c r="R472" t="s">
        <v>21</v>
      </c>
      <c r="S472" t="s">
        <v>22</v>
      </c>
      <c r="T472" t="s">
        <v>21</v>
      </c>
      <c r="Y472">
        <v>173</v>
      </c>
      <c r="Z472">
        <v>60</v>
      </c>
      <c r="AA472">
        <v>0</v>
      </c>
      <c r="AB472">
        <v>0</v>
      </c>
    </row>
    <row r="473" spans="1:28" ht="15.95">
      <c r="A473" t="s">
        <v>799</v>
      </c>
      <c r="B473" t="s">
        <v>42</v>
      </c>
      <c r="C473" t="str">
        <f>VLOOKUP(B473, Positions!A$1:B$134, 2, FALSE)</f>
        <v>Midfielder</v>
      </c>
      <c r="D473" t="s">
        <v>149</v>
      </c>
      <c r="E473" t="s">
        <v>5663</v>
      </c>
      <c r="F473" t="s">
        <v>21</v>
      </c>
      <c r="G473" t="str">
        <f>VLOOKUP(E473, Tiers!M$1:P$134, 3, FALSE)</f>
        <v>ENG4</v>
      </c>
      <c r="H473">
        <f>VLOOKUP(G473, Tiers!B$1:C$134, 2, FALSE)</f>
        <v>5</v>
      </c>
      <c r="I473" s="21">
        <v>36101</v>
      </c>
      <c r="J473" t="str">
        <f t="shared" si="7"/>
        <v>James HammondNorthampton</v>
      </c>
      <c r="P473">
        <v>16</v>
      </c>
      <c r="Q473" t="s">
        <v>20</v>
      </c>
      <c r="R473" t="s">
        <v>21</v>
      </c>
      <c r="S473" t="s">
        <v>22</v>
      </c>
      <c r="T473" t="s">
        <v>21</v>
      </c>
      <c r="Y473">
        <v>184</v>
      </c>
      <c r="Z473">
        <v>71</v>
      </c>
      <c r="AA473">
        <v>0</v>
      </c>
      <c r="AB473">
        <v>0</v>
      </c>
    </row>
    <row r="474" spans="1:28" ht="15.95">
      <c r="A474" t="s">
        <v>800</v>
      </c>
      <c r="B474" t="s">
        <v>81</v>
      </c>
      <c r="C474" t="str">
        <f>VLOOKUP(B474, Positions!A$1:B$134, 2, FALSE)</f>
        <v>Defender</v>
      </c>
      <c r="D474" t="s">
        <v>154</v>
      </c>
      <c r="E474" t="s">
        <v>5665</v>
      </c>
      <c r="F474" t="s">
        <v>21</v>
      </c>
      <c r="G474" t="str">
        <f>VLOOKUP(E474, Tiers!M$1:P$134, 3, FALSE)</f>
        <v>ENG2</v>
      </c>
      <c r="H474">
        <f>VLOOKUP(G474, Tiers!B$1:C$134, 2, FALSE)</f>
        <v>3</v>
      </c>
      <c r="I474" s="21">
        <v>36100</v>
      </c>
      <c r="J474" t="str">
        <f t="shared" si="7"/>
        <v>Lewis RitsonHull</v>
      </c>
      <c r="P474">
        <v>16</v>
      </c>
      <c r="Q474" t="s">
        <v>801</v>
      </c>
      <c r="R474" t="s">
        <v>21</v>
      </c>
      <c r="S474" t="s">
        <v>22</v>
      </c>
      <c r="T474" t="s">
        <v>21</v>
      </c>
      <c r="Y474">
        <v>179</v>
      </c>
      <c r="Z474">
        <v>69</v>
      </c>
      <c r="AA474">
        <v>0</v>
      </c>
      <c r="AB474">
        <v>0</v>
      </c>
    </row>
    <row r="475" spans="1:28" ht="15.95">
      <c r="A475" t="s">
        <v>802</v>
      </c>
      <c r="B475" t="s">
        <v>16</v>
      </c>
      <c r="C475" t="e">
        <f>VLOOKUP(B475, Positions!A$1:B$134, 2, FALSE)</f>
        <v>#N/A</v>
      </c>
      <c r="D475" t="s">
        <v>152</v>
      </c>
      <c r="E475" t="s">
        <v>5664</v>
      </c>
      <c r="F475" t="s">
        <v>21</v>
      </c>
      <c r="G475" t="str">
        <f>VLOOKUP(E475, Tiers!M$1:P$134, 3, FALSE)</f>
        <v>ENG3</v>
      </c>
      <c r="H475">
        <f>VLOOKUP(G475, Tiers!B$1:C$134, 2, FALSE)</f>
        <v>4</v>
      </c>
      <c r="I475" s="21">
        <v>36100</v>
      </c>
      <c r="J475" t="str">
        <f t="shared" si="7"/>
        <v>Owen DaleCrewe</v>
      </c>
      <c r="P475">
        <v>16</v>
      </c>
      <c r="Q475" t="s">
        <v>726</v>
      </c>
      <c r="R475" t="s">
        <v>21</v>
      </c>
      <c r="S475" t="s">
        <v>22</v>
      </c>
      <c r="T475" t="s">
        <v>21</v>
      </c>
      <c r="Y475">
        <v>191</v>
      </c>
      <c r="Z475">
        <v>72</v>
      </c>
      <c r="AA475">
        <v>0</v>
      </c>
      <c r="AB475">
        <v>0</v>
      </c>
    </row>
    <row r="476" spans="1:28" ht="15.95">
      <c r="A476" t="s">
        <v>803</v>
      </c>
      <c r="B476" t="s">
        <v>81</v>
      </c>
      <c r="C476" t="str">
        <f>VLOOKUP(B476, Positions!A$1:B$134, 2, FALSE)</f>
        <v>Defender</v>
      </c>
      <c r="D476" t="s">
        <v>116</v>
      </c>
      <c r="E476" t="s">
        <v>62</v>
      </c>
      <c r="F476" t="s">
        <v>21</v>
      </c>
      <c r="G476" t="str">
        <f>VLOOKUP(E476, Tiers!M$1:P$134, 3, FALSE)</f>
        <v>ENG1</v>
      </c>
      <c r="H476">
        <f>VLOOKUP(G476, Tiers!B$1:C$134, 2, FALSE)</f>
        <v>1</v>
      </c>
      <c r="I476" s="21">
        <v>36099</v>
      </c>
      <c r="J476" t="str">
        <f t="shared" si="7"/>
        <v>Alex ProsserAston Villa</v>
      </c>
      <c r="P476">
        <v>16</v>
      </c>
      <c r="Q476" t="s">
        <v>20</v>
      </c>
      <c r="R476" t="s">
        <v>21</v>
      </c>
      <c r="S476" t="s">
        <v>22</v>
      </c>
      <c r="T476" t="s">
        <v>21</v>
      </c>
      <c r="Y476">
        <v>189</v>
      </c>
      <c r="Z476">
        <v>76</v>
      </c>
      <c r="AA476">
        <v>0</v>
      </c>
      <c r="AB476">
        <v>0</v>
      </c>
    </row>
    <row r="477" spans="1:28" ht="15.95">
      <c r="A477" t="s">
        <v>804</v>
      </c>
      <c r="B477" t="s">
        <v>734</v>
      </c>
      <c r="C477" t="str">
        <f>VLOOKUP(B477, Positions!A$1:B$134, 2, FALSE)</f>
        <v>Forward</v>
      </c>
      <c r="D477" t="s">
        <v>103</v>
      </c>
      <c r="E477" t="s">
        <v>5665</v>
      </c>
      <c r="F477" t="s">
        <v>21</v>
      </c>
      <c r="G477" t="str">
        <f>VLOOKUP(E477, Tiers!M$1:P$134, 3, FALSE)</f>
        <v>ENG2</v>
      </c>
      <c r="H477">
        <f>VLOOKUP(G477, Tiers!B$1:C$134, 2, FALSE)</f>
        <v>3</v>
      </c>
      <c r="I477" s="21">
        <v>36099</v>
      </c>
      <c r="J477" t="str">
        <f t="shared" si="7"/>
        <v>Alex CurranBlackburn</v>
      </c>
      <c r="P477">
        <v>16</v>
      </c>
      <c r="Q477" t="s">
        <v>20</v>
      </c>
      <c r="R477" t="s">
        <v>21</v>
      </c>
      <c r="S477" t="s">
        <v>22</v>
      </c>
      <c r="T477" t="s">
        <v>21</v>
      </c>
      <c r="Y477">
        <v>176</v>
      </c>
      <c r="Z477">
        <v>60</v>
      </c>
      <c r="AA477">
        <v>0</v>
      </c>
      <c r="AB477">
        <v>0</v>
      </c>
    </row>
    <row r="478" spans="1:28" ht="15.95">
      <c r="A478" t="s">
        <v>805</v>
      </c>
      <c r="B478" t="s">
        <v>81</v>
      </c>
      <c r="C478" t="str">
        <f>VLOOKUP(B478, Positions!A$1:B$134, 2, FALSE)</f>
        <v>Defender</v>
      </c>
      <c r="D478" t="s">
        <v>376</v>
      </c>
      <c r="E478" t="s">
        <v>5664</v>
      </c>
      <c r="F478" t="s">
        <v>21</v>
      </c>
      <c r="G478" t="str">
        <f>VLOOKUP(E478, Tiers!M$1:P$134, 3, FALSE)</f>
        <v>ENG3</v>
      </c>
      <c r="H478">
        <f>VLOOKUP(G478, Tiers!B$1:C$134, 2, FALSE)</f>
        <v>4</v>
      </c>
      <c r="I478" s="21">
        <v>36099</v>
      </c>
      <c r="J478" t="str">
        <f t="shared" si="7"/>
        <v>Adam LundBarnsley</v>
      </c>
      <c r="P478">
        <v>16</v>
      </c>
      <c r="Q478" t="s">
        <v>806</v>
      </c>
      <c r="R478" t="s">
        <v>21</v>
      </c>
      <c r="S478" t="s">
        <v>22</v>
      </c>
      <c r="T478" t="s">
        <v>21</v>
      </c>
      <c r="Y478">
        <v>180</v>
      </c>
      <c r="Z478">
        <v>67</v>
      </c>
      <c r="AA478">
        <v>0</v>
      </c>
      <c r="AB478">
        <v>0</v>
      </c>
    </row>
    <row r="479" spans="1:28" ht="15.95">
      <c r="A479" t="s">
        <v>807</v>
      </c>
      <c r="B479" t="s">
        <v>42</v>
      </c>
      <c r="C479" t="str">
        <f>VLOOKUP(B479, Positions!A$1:B$134, 2, FALSE)</f>
        <v>Midfielder</v>
      </c>
      <c r="D479" t="s">
        <v>162</v>
      </c>
      <c r="E479" t="s">
        <v>5663</v>
      </c>
      <c r="F479" t="s">
        <v>21</v>
      </c>
      <c r="G479" t="str">
        <f>VLOOKUP(E479, Tiers!M$1:P$134, 3, FALSE)</f>
        <v>ENG4</v>
      </c>
      <c r="H479">
        <f>VLOOKUP(G479, Tiers!B$1:C$134, 2, FALSE)</f>
        <v>5</v>
      </c>
      <c r="I479" s="21">
        <v>36099</v>
      </c>
      <c r="J479" t="str">
        <f t="shared" si="7"/>
        <v>Josh BrownLuton</v>
      </c>
      <c r="P479">
        <v>16</v>
      </c>
      <c r="Q479" t="s">
        <v>20</v>
      </c>
      <c r="R479" t="s">
        <v>21</v>
      </c>
      <c r="S479" t="s">
        <v>22</v>
      </c>
      <c r="T479" t="s">
        <v>21</v>
      </c>
      <c r="Y479">
        <v>180</v>
      </c>
      <c r="Z479">
        <v>71</v>
      </c>
      <c r="AA479">
        <v>0</v>
      </c>
      <c r="AB479">
        <v>0</v>
      </c>
    </row>
    <row r="480" spans="1:28" ht="15.95">
      <c r="A480" t="s">
        <v>808</v>
      </c>
      <c r="B480" t="s">
        <v>278</v>
      </c>
      <c r="C480" t="e">
        <f>VLOOKUP(B480, Positions!A$1:B$134, 2, FALSE)</f>
        <v>#N/A</v>
      </c>
      <c r="D480" t="s">
        <v>127</v>
      </c>
      <c r="E480" t="s">
        <v>62</v>
      </c>
      <c r="F480" t="s">
        <v>21</v>
      </c>
      <c r="G480" t="str">
        <f>VLOOKUP(E480, Tiers!M$1:P$134, 3, FALSE)</f>
        <v>ENG1</v>
      </c>
      <c r="H480">
        <f>VLOOKUP(G480, Tiers!B$1:C$134, 2, FALSE)</f>
        <v>1</v>
      </c>
      <c r="I480" s="21">
        <v>36098</v>
      </c>
      <c r="J480" t="str">
        <f t="shared" si="7"/>
        <v>Joe PowellWest Ham</v>
      </c>
      <c r="P480">
        <v>16</v>
      </c>
      <c r="Q480" t="s">
        <v>20</v>
      </c>
      <c r="R480" t="s">
        <v>21</v>
      </c>
      <c r="S480" t="s">
        <v>22</v>
      </c>
      <c r="T480" t="s">
        <v>21</v>
      </c>
      <c r="Y480">
        <v>188</v>
      </c>
      <c r="Z480">
        <v>70</v>
      </c>
      <c r="AA480">
        <v>0</v>
      </c>
      <c r="AB480">
        <v>0</v>
      </c>
    </row>
    <row r="481" spans="1:28" ht="15.95">
      <c r="A481" t="s">
        <v>809</v>
      </c>
      <c r="B481" t="s">
        <v>245</v>
      </c>
      <c r="C481" t="str">
        <f>VLOOKUP(B481, Positions!A$1:B$134, 2, FALSE)</f>
        <v>Midfielder</v>
      </c>
      <c r="D481" t="s">
        <v>234</v>
      </c>
      <c r="E481" t="s">
        <v>5664</v>
      </c>
      <c r="F481" t="s">
        <v>21</v>
      </c>
      <c r="G481" t="str">
        <f>VLOOKUP(E481, Tiers!M$1:P$134, 3, FALSE)</f>
        <v>ENG3</v>
      </c>
      <c r="H481">
        <f>VLOOKUP(G481, Tiers!B$1:C$134, 2, FALSE)</f>
        <v>4</v>
      </c>
      <c r="I481" s="21">
        <v>36098</v>
      </c>
      <c r="J481" t="str">
        <f t="shared" si="7"/>
        <v>Ryan LeonardOldham</v>
      </c>
      <c r="P481">
        <v>16</v>
      </c>
      <c r="Q481" t="s">
        <v>20</v>
      </c>
      <c r="R481" t="s">
        <v>21</v>
      </c>
      <c r="S481" t="s">
        <v>22</v>
      </c>
      <c r="T481" t="s">
        <v>21</v>
      </c>
      <c r="Y481">
        <v>179</v>
      </c>
      <c r="Z481">
        <v>70</v>
      </c>
      <c r="AA481">
        <v>0</v>
      </c>
      <c r="AB481">
        <v>0</v>
      </c>
    </row>
    <row r="482" spans="1:28" ht="15.95">
      <c r="A482" t="s">
        <v>810</v>
      </c>
      <c r="B482" t="s">
        <v>102</v>
      </c>
      <c r="C482" t="str">
        <f>VLOOKUP(B482, Positions!A$1:B$134, 2, FALSE)</f>
        <v>Defender</v>
      </c>
      <c r="D482" t="s">
        <v>93</v>
      </c>
      <c r="E482" t="s">
        <v>5664</v>
      </c>
      <c r="F482" t="s">
        <v>21</v>
      </c>
      <c r="G482" t="str">
        <f>VLOOKUP(E482, Tiers!M$1:P$134, 3, FALSE)</f>
        <v>ENG3</v>
      </c>
      <c r="H482">
        <f>VLOOKUP(G482, Tiers!B$1:C$134, 2, FALSE)</f>
        <v>4</v>
      </c>
      <c r="I482" s="21">
        <v>36097</v>
      </c>
      <c r="J482" t="str">
        <f t="shared" si="7"/>
        <v>Reece FordCoventry</v>
      </c>
      <c r="P482">
        <v>16</v>
      </c>
      <c r="Q482" t="s">
        <v>20</v>
      </c>
      <c r="R482" t="s">
        <v>21</v>
      </c>
      <c r="S482" t="s">
        <v>22</v>
      </c>
      <c r="T482" t="s">
        <v>21</v>
      </c>
      <c r="Y482">
        <v>188</v>
      </c>
      <c r="Z482">
        <v>73</v>
      </c>
      <c r="AA482">
        <v>0</v>
      </c>
      <c r="AB482">
        <v>0</v>
      </c>
    </row>
    <row r="483" spans="1:28" ht="15.95">
      <c r="A483" t="s">
        <v>811</v>
      </c>
      <c r="B483" t="s">
        <v>31</v>
      </c>
      <c r="C483" t="str">
        <f>VLOOKUP(B483, Positions!A$1:B$134, 2, FALSE)</f>
        <v>Defender</v>
      </c>
      <c r="D483" t="s">
        <v>73</v>
      </c>
      <c r="E483" t="s">
        <v>5664</v>
      </c>
      <c r="F483" t="s">
        <v>21</v>
      </c>
      <c r="G483" t="str">
        <f>VLOOKUP(E483, Tiers!M$1:P$134, 3, FALSE)</f>
        <v>ENG3</v>
      </c>
      <c r="H483">
        <f>VLOOKUP(G483, Tiers!B$1:C$134, 2, FALSE)</f>
        <v>4</v>
      </c>
      <c r="I483" s="21">
        <v>36096</v>
      </c>
      <c r="J483" t="str">
        <f t="shared" si="7"/>
        <v>Michael FordPeterborough</v>
      </c>
      <c r="P483">
        <v>16</v>
      </c>
      <c r="Q483" t="s">
        <v>20</v>
      </c>
      <c r="R483" t="s">
        <v>21</v>
      </c>
      <c r="S483" t="s">
        <v>22</v>
      </c>
      <c r="T483" t="s">
        <v>21</v>
      </c>
      <c r="Y483">
        <v>183</v>
      </c>
      <c r="Z483">
        <v>70</v>
      </c>
      <c r="AA483">
        <v>0</v>
      </c>
      <c r="AB483">
        <v>0</v>
      </c>
    </row>
    <row r="484" spans="1:28" ht="15.95">
      <c r="A484" t="s">
        <v>812</v>
      </c>
      <c r="B484" t="s">
        <v>81</v>
      </c>
      <c r="C484" t="str">
        <f>VLOOKUP(B484, Positions!A$1:B$134, 2, FALSE)</f>
        <v>Defender</v>
      </c>
      <c r="D484" t="s">
        <v>185</v>
      </c>
      <c r="E484" t="s">
        <v>5664</v>
      </c>
      <c r="F484" t="s">
        <v>21</v>
      </c>
      <c r="G484" t="str">
        <f>VLOOKUP(E484, Tiers!M$1:P$134, 3, FALSE)</f>
        <v>ENG3</v>
      </c>
      <c r="H484">
        <f>VLOOKUP(G484, Tiers!B$1:C$134, 2, FALSE)</f>
        <v>4</v>
      </c>
      <c r="I484" s="21">
        <v>36096</v>
      </c>
      <c r="J484" t="str">
        <f t="shared" si="7"/>
        <v>Josh BeaumontWigan</v>
      </c>
      <c r="P484">
        <v>16</v>
      </c>
      <c r="Q484" t="s">
        <v>20</v>
      </c>
      <c r="R484" t="s">
        <v>21</v>
      </c>
      <c r="S484" t="s">
        <v>22</v>
      </c>
      <c r="T484" t="s">
        <v>21</v>
      </c>
      <c r="Y484">
        <v>192</v>
      </c>
      <c r="Z484">
        <v>72</v>
      </c>
      <c r="AA484">
        <v>0</v>
      </c>
      <c r="AB484">
        <v>0</v>
      </c>
    </row>
    <row r="485" spans="1:28" ht="15.95">
      <c r="A485" t="s">
        <v>813</v>
      </c>
      <c r="B485" t="s">
        <v>360</v>
      </c>
      <c r="C485" t="str">
        <f>VLOOKUP(B485, Positions!A$1:B$134, 2, FALSE)</f>
        <v>Defender</v>
      </c>
      <c r="D485" t="s">
        <v>93</v>
      </c>
      <c r="E485" t="s">
        <v>5664</v>
      </c>
      <c r="F485" t="s">
        <v>21</v>
      </c>
      <c r="G485" t="str">
        <f>VLOOKUP(E485, Tiers!M$1:P$134, 3, FALSE)</f>
        <v>ENG3</v>
      </c>
      <c r="H485">
        <f>VLOOKUP(G485, Tiers!B$1:C$134, 2, FALSE)</f>
        <v>4</v>
      </c>
      <c r="I485" s="21">
        <v>36095</v>
      </c>
      <c r="J485" t="str">
        <f t="shared" si="7"/>
        <v>Chris CamwellCoventry</v>
      </c>
      <c r="P485">
        <v>16</v>
      </c>
      <c r="Q485" t="s">
        <v>20</v>
      </c>
      <c r="R485" t="s">
        <v>21</v>
      </c>
      <c r="S485" t="s">
        <v>22</v>
      </c>
      <c r="T485" t="s">
        <v>21</v>
      </c>
      <c r="Y485">
        <v>182</v>
      </c>
      <c r="Z485">
        <v>69</v>
      </c>
      <c r="AA485">
        <v>0</v>
      </c>
      <c r="AB485">
        <v>0</v>
      </c>
    </row>
    <row r="486" spans="1:28" ht="15.95">
      <c r="A486" t="s">
        <v>814</v>
      </c>
      <c r="B486" t="s">
        <v>81</v>
      </c>
      <c r="C486" t="str">
        <f>VLOOKUP(B486, Positions!A$1:B$134, 2, FALSE)</f>
        <v>Defender</v>
      </c>
      <c r="D486" t="s">
        <v>332</v>
      </c>
      <c r="E486" t="s">
        <v>5665</v>
      </c>
      <c r="F486" t="s">
        <v>21</v>
      </c>
      <c r="G486" t="str">
        <f>VLOOKUP(E486, Tiers!M$1:P$134, 3, FALSE)</f>
        <v>ENG2</v>
      </c>
      <c r="H486">
        <f>VLOOKUP(G486, Tiers!B$1:C$134, 2, FALSE)</f>
        <v>3</v>
      </c>
      <c r="I486" s="21">
        <v>36095</v>
      </c>
      <c r="J486" t="str">
        <f t="shared" si="7"/>
        <v>Charlie JemsonNottm Forest</v>
      </c>
      <c r="P486">
        <v>16</v>
      </c>
      <c r="Q486" t="s">
        <v>20</v>
      </c>
      <c r="R486" t="s">
        <v>21</v>
      </c>
      <c r="S486" t="s">
        <v>22</v>
      </c>
      <c r="T486" t="s">
        <v>21</v>
      </c>
      <c r="Y486">
        <v>188</v>
      </c>
      <c r="Z486">
        <v>78</v>
      </c>
      <c r="AA486">
        <v>0</v>
      </c>
      <c r="AB486">
        <v>0</v>
      </c>
    </row>
    <row r="487" spans="1:28" ht="15.95">
      <c r="A487" t="s">
        <v>815</v>
      </c>
      <c r="B487" t="s">
        <v>249</v>
      </c>
      <c r="C487" t="e">
        <f>VLOOKUP(B487, Positions!A$1:B$134, 2, FALSE)</f>
        <v>#N/A</v>
      </c>
      <c r="D487" t="s">
        <v>370</v>
      </c>
      <c r="E487" t="s">
        <v>5663</v>
      </c>
      <c r="F487" t="s">
        <v>21</v>
      </c>
      <c r="G487" t="str">
        <f>VLOOKUP(E487, Tiers!M$1:P$134, 3, FALSE)</f>
        <v>ENG4</v>
      </c>
      <c r="H487">
        <f>VLOOKUP(G487, Tiers!B$1:C$134, 2, FALSE)</f>
        <v>5</v>
      </c>
      <c r="I487" s="21">
        <v>36094</v>
      </c>
      <c r="J487" t="str">
        <f t="shared" si="7"/>
        <v>Kieran HallCarlisle</v>
      </c>
      <c r="P487">
        <v>16</v>
      </c>
      <c r="Q487" t="s">
        <v>20</v>
      </c>
      <c r="R487" t="s">
        <v>21</v>
      </c>
      <c r="S487" t="s">
        <v>22</v>
      </c>
      <c r="T487" t="s">
        <v>21</v>
      </c>
      <c r="Y487">
        <v>176</v>
      </c>
      <c r="Z487">
        <v>65</v>
      </c>
      <c r="AA487">
        <v>0</v>
      </c>
      <c r="AB487">
        <v>0</v>
      </c>
    </row>
    <row r="488" spans="1:28" ht="15.95">
      <c r="A488" t="s">
        <v>816</v>
      </c>
      <c r="B488" t="s">
        <v>16</v>
      </c>
      <c r="C488" t="e">
        <f>VLOOKUP(B488, Positions!A$1:B$134, 2, FALSE)</f>
        <v>#N/A</v>
      </c>
      <c r="D488" t="s">
        <v>234</v>
      </c>
      <c r="E488" t="s">
        <v>5664</v>
      </c>
      <c r="F488" t="s">
        <v>21</v>
      </c>
      <c r="G488" t="str">
        <f>VLOOKUP(E488, Tiers!M$1:P$134, 3, FALSE)</f>
        <v>ENG3</v>
      </c>
      <c r="H488">
        <f>VLOOKUP(G488, Tiers!B$1:C$134, 2, FALSE)</f>
        <v>4</v>
      </c>
      <c r="I488" s="21">
        <v>36094</v>
      </c>
      <c r="J488" t="str">
        <f t="shared" si="7"/>
        <v>Brad KayOldham</v>
      </c>
      <c r="P488">
        <v>16</v>
      </c>
      <c r="Q488" t="s">
        <v>20</v>
      </c>
      <c r="R488" t="s">
        <v>21</v>
      </c>
      <c r="S488" t="s">
        <v>22</v>
      </c>
      <c r="T488" t="s">
        <v>21</v>
      </c>
      <c r="Y488">
        <v>177</v>
      </c>
      <c r="Z488">
        <v>68</v>
      </c>
      <c r="AA488">
        <v>0</v>
      </c>
      <c r="AB488">
        <v>0</v>
      </c>
    </row>
    <row r="489" spans="1:28" ht="15.95">
      <c r="A489" t="s">
        <v>817</v>
      </c>
      <c r="B489" t="s">
        <v>84</v>
      </c>
      <c r="C489" t="str">
        <f>VLOOKUP(B489, Positions!A$1:B$134, 2, FALSE)</f>
        <v>Midfielder</v>
      </c>
      <c r="D489" t="s">
        <v>107</v>
      </c>
      <c r="E489" t="s">
        <v>5665</v>
      </c>
      <c r="F489" t="s">
        <v>21</v>
      </c>
      <c r="G489" t="str">
        <f>VLOOKUP(E489, Tiers!M$1:P$134, 3, FALSE)</f>
        <v>ENG2</v>
      </c>
      <c r="H489">
        <f>VLOOKUP(G489, Tiers!B$1:C$134, 2, FALSE)</f>
        <v>3</v>
      </c>
      <c r="I489" s="21">
        <v>36093</v>
      </c>
      <c r="J489" t="str">
        <f t="shared" si="7"/>
        <v>Tinashe ChakwanaBurnley</v>
      </c>
      <c r="P489">
        <v>16</v>
      </c>
      <c r="Q489" t="s">
        <v>185</v>
      </c>
      <c r="R489" t="s">
        <v>21</v>
      </c>
      <c r="S489" t="s">
        <v>22</v>
      </c>
      <c r="T489" t="s">
        <v>21</v>
      </c>
      <c r="Y489">
        <v>189</v>
      </c>
      <c r="Z489">
        <v>74</v>
      </c>
      <c r="AA489">
        <v>0</v>
      </c>
      <c r="AB489">
        <v>0</v>
      </c>
    </row>
    <row r="490" spans="1:28" ht="15.95">
      <c r="A490" t="s">
        <v>818</v>
      </c>
      <c r="B490" t="s">
        <v>81</v>
      </c>
      <c r="C490" t="str">
        <f>VLOOKUP(B490, Positions!A$1:B$134, 2, FALSE)</f>
        <v>Defender</v>
      </c>
      <c r="D490" t="s">
        <v>132</v>
      </c>
      <c r="E490" t="s">
        <v>5664</v>
      </c>
      <c r="F490" t="s">
        <v>21</v>
      </c>
      <c r="G490" t="str">
        <f>VLOOKUP(E490, Tiers!M$1:P$134, 3, FALSE)</f>
        <v>ENG3</v>
      </c>
      <c r="H490">
        <f>VLOOKUP(G490, Tiers!B$1:C$134, 2, FALSE)</f>
        <v>4</v>
      </c>
      <c r="I490" s="21">
        <v>36092</v>
      </c>
      <c r="J490" t="str">
        <f t="shared" si="7"/>
        <v>Jamie StephensColchester</v>
      </c>
      <c r="P490">
        <v>16</v>
      </c>
      <c r="Q490" t="s">
        <v>20</v>
      </c>
      <c r="R490" t="s">
        <v>21</v>
      </c>
      <c r="S490" t="s">
        <v>22</v>
      </c>
      <c r="T490" t="s">
        <v>21</v>
      </c>
      <c r="Y490">
        <v>186</v>
      </c>
      <c r="Z490">
        <v>75</v>
      </c>
      <c r="AA490">
        <v>0</v>
      </c>
      <c r="AB490">
        <v>0</v>
      </c>
    </row>
    <row r="491" spans="1:28" ht="15.95">
      <c r="A491" t="s">
        <v>819</v>
      </c>
      <c r="B491" t="s">
        <v>72</v>
      </c>
      <c r="C491" t="str">
        <f>VLOOKUP(B491, Positions!A$1:B$134, 2, FALSE)</f>
        <v>Defender</v>
      </c>
      <c r="D491" t="s">
        <v>397</v>
      </c>
      <c r="E491" t="s">
        <v>5665</v>
      </c>
      <c r="F491" t="s">
        <v>21</v>
      </c>
      <c r="G491" t="str">
        <f>VLOOKUP(E491, Tiers!M$1:P$134, 3, FALSE)</f>
        <v>ENG2</v>
      </c>
      <c r="H491">
        <f>VLOOKUP(G491, Tiers!B$1:C$134, 2, FALSE)</f>
        <v>3</v>
      </c>
      <c r="I491" s="21">
        <v>36092</v>
      </c>
      <c r="J491" t="str">
        <f t="shared" si="7"/>
        <v>Josh EarlPreston</v>
      </c>
      <c r="P491">
        <v>16</v>
      </c>
      <c r="Q491" t="s">
        <v>20</v>
      </c>
      <c r="R491" t="s">
        <v>21</v>
      </c>
      <c r="S491" t="s">
        <v>22</v>
      </c>
      <c r="T491" t="s">
        <v>21</v>
      </c>
      <c r="Y491">
        <v>193</v>
      </c>
      <c r="Z491">
        <v>78</v>
      </c>
      <c r="AA491">
        <v>0</v>
      </c>
      <c r="AB491">
        <v>0</v>
      </c>
    </row>
    <row r="492" spans="1:28" ht="15.95">
      <c r="A492" t="s">
        <v>820</v>
      </c>
      <c r="B492" t="s">
        <v>81</v>
      </c>
      <c r="C492" t="str">
        <f>VLOOKUP(B492, Positions!A$1:B$134, 2, FALSE)</f>
        <v>Defender</v>
      </c>
      <c r="D492" t="s">
        <v>275</v>
      </c>
      <c r="E492" t="s">
        <v>5665</v>
      </c>
      <c r="F492" t="s">
        <v>21</v>
      </c>
      <c r="G492" t="str">
        <f>VLOOKUP(E492, Tiers!M$1:P$134, 3, FALSE)</f>
        <v>ENG2</v>
      </c>
      <c r="H492">
        <f>VLOOKUP(G492, Tiers!B$1:C$134, 2, FALSE)</f>
        <v>3</v>
      </c>
      <c r="I492" s="21">
        <v>36092</v>
      </c>
      <c r="J492" t="str">
        <f t="shared" si="7"/>
        <v>Harry GoodeDerby</v>
      </c>
      <c r="P492">
        <v>16</v>
      </c>
      <c r="Q492" t="s">
        <v>20</v>
      </c>
      <c r="R492" t="s">
        <v>21</v>
      </c>
      <c r="S492" t="s">
        <v>22</v>
      </c>
      <c r="T492" t="s">
        <v>21</v>
      </c>
      <c r="Y492">
        <v>181</v>
      </c>
      <c r="Z492">
        <v>69</v>
      </c>
      <c r="AA492">
        <v>0</v>
      </c>
      <c r="AB492">
        <v>0</v>
      </c>
    </row>
    <row r="493" spans="1:28" ht="15.95">
      <c r="A493" t="s">
        <v>821</v>
      </c>
      <c r="B493" t="s">
        <v>42</v>
      </c>
      <c r="C493" t="str">
        <f>VLOOKUP(B493, Positions!A$1:B$134, 2, FALSE)</f>
        <v>Midfielder</v>
      </c>
      <c r="D493" t="s">
        <v>231</v>
      </c>
      <c r="E493" t="s">
        <v>5663</v>
      </c>
      <c r="F493" t="s">
        <v>21</v>
      </c>
      <c r="G493" t="str">
        <f>VLOOKUP(E493, Tiers!M$1:P$134, 3, FALSE)</f>
        <v>ENG4</v>
      </c>
      <c r="H493">
        <f>VLOOKUP(G493, Tiers!B$1:C$134, 2, FALSE)</f>
        <v>5</v>
      </c>
      <c r="I493" s="21">
        <v>36092</v>
      </c>
      <c r="J493" t="str">
        <f t="shared" si="7"/>
        <v>Pat AdamsonLeyton Orient</v>
      </c>
      <c r="P493">
        <v>16</v>
      </c>
      <c r="Q493" t="s">
        <v>20</v>
      </c>
      <c r="R493" t="s">
        <v>21</v>
      </c>
      <c r="S493" t="s">
        <v>22</v>
      </c>
      <c r="T493" t="s">
        <v>21</v>
      </c>
      <c r="Y493">
        <v>176</v>
      </c>
      <c r="Z493">
        <v>65</v>
      </c>
      <c r="AA493">
        <v>0</v>
      </c>
      <c r="AB493">
        <v>0</v>
      </c>
    </row>
    <row r="494" spans="1:28" ht="15.95">
      <c r="A494" t="s">
        <v>822</v>
      </c>
      <c r="B494" t="s">
        <v>42</v>
      </c>
      <c r="C494" t="str">
        <f>VLOOKUP(B494, Positions!A$1:B$134, 2, FALSE)</f>
        <v>Midfielder</v>
      </c>
      <c r="D494" t="s">
        <v>52</v>
      </c>
      <c r="E494" t="s">
        <v>5663</v>
      </c>
      <c r="F494" t="s">
        <v>21</v>
      </c>
      <c r="G494" t="str">
        <f>VLOOKUP(E494, Tiers!M$1:P$134, 3, FALSE)</f>
        <v>ENG4</v>
      </c>
      <c r="H494">
        <f>VLOOKUP(G494, Tiers!B$1:C$134, 2, FALSE)</f>
        <v>5</v>
      </c>
      <c r="I494" s="21">
        <v>36092</v>
      </c>
      <c r="J494" t="str">
        <f t="shared" si="7"/>
        <v>Declan LeenYork</v>
      </c>
      <c r="P494">
        <v>16</v>
      </c>
      <c r="Q494" t="s">
        <v>20</v>
      </c>
      <c r="R494" t="s">
        <v>21</v>
      </c>
      <c r="S494" t="s">
        <v>22</v>
      </c>
      <c r="T494" t="s">
        <v>21</v>
      </c>
      <c r="Y494">
        <v>180</v>
      </c>
      <c r="Z494">
        <v>70</v>
      </c>
      <c r="AA494">
        <v>0</v>
      </c>
      <c r="AB494">
        <v>0</v>
      </c>
    </row>
    <row r="495" spans="1:28" ht="15.95">
      <c r="A495" t="s">
        <v>823</v>
      </c>
      <c r="B495" t="s">
        <v>16</v>
      </c>
      <c r="C495" t="e">
        <f>VLOOKUP(B495, Positions!A$1:B$134, 2, FALSE)</f>
        <v>#N/A</v>
      </c>
      <c r="D495" t="s">
        <v>61</v>
      </c>
      <c r="E495" t="s">
        <v>62</v>
      </c>
      <c r="F495" t="s">
        <v>21</v>
      </c>
      <c r="G495" t="str">
        <f>VLOOKUP(E495, Tiers!M$1:P$134, 3, FALSE)</f>
        <v>ENG1</v>
      </c>
      <c r="H495">
        <f>VLOOKUP(G495, Tiers!B$1:C$134, 2, FALSE)</f>
        <v>1</v>
      </c>
      <c r="I495" s="21">
        <v>36091</v>
      </c>
      <c r="J495" t="str">
        <f t="shared" si="7"/>
        <v>Josh DasilvaArsenal</v>
      </c>
      <c r="P495">
        <v>16</v>
      </c>
      <c r="Q495" t="s">
        <v>20</v>
      </c>
      <c r="R495" t="s">
        <v>21</v>
      </c>
      <c r="S495" t="s">
        <v>22</v>
      </c>
      <c r="T495" t="s">
        <v>21</v>
      </c>
      <c r="Y495">
        <v>181</v>
      </c>
      <c r="Z495">
        <v>69</v>
      </c>
      <c r="AA495">
        <v>0</v>
      </c>
      <c r="AB495">
        <v>0</v>
      </c>
    </row>
    <row r="496" spans="1:28" ht="15.95">
      <c r="A496" t="s">
        <v>824</v>
      </c>
      <c r="B496" t="s">
        <v>31</v>
      </c>
      <c r="C496" t="str">
        <f>VLOOKUP(B496, Positions!A$1:B$134, 2, FALSE)</f>
        <v>Defender</v>
      </c>
      <c r="D496" t="s">
        <v>250</v>
      </c>
      <c r="E496" t="s">
        <v>5664</v>
      </c>
      <c r="F496" t="s">
        <v>21</v>
      </c>
      <c r="G496" t="str">
        <f>VLOOKUP(E496, Tiers!M$1:P$134, 3, FALSE)</f>
        <v>ENG3</v>
      </c>
      <c r="H496">
        <f>VLOOKUP(G496, Tiers!B$1:C$134, 2, FALSE)</f>
        <v>4</v>
      </c>
      <c r="I496" s="21">
        <v>36091</v>
      </c>
      <c r="J496" t="str">
        <f t="shared" si="7"/>
        <v>Tom CharlesworthSheff Utd</v>
      </c>
      <c r="P496">
        <v>16</v>
      </c>
      <c r="Q496" t="s">
        <v>40</v>
      </c>
      <c r="R496" t="s">
        <v>21</v>
      </c>
      <c r="S496" t="s">
        <v>22</v>
      </c>
      <c r="T496" t="s">
        <v>21</v>
      </c>
      <c r="Y496">
        <v>169</v>
      </c>
      <c r="Z496">
        <v>59</v>
      </c>
      <c r="AA496">
        <v>0</v>
      </c>
      <c r="AB496">
        <v>0</v>
      </c>
    </row>
    <row r="497" spans="1:28" ht="15.95">
      <c r="A497" t="s">
        <v>825</v>
      </c>
      <c r="B497" t="s">
        <v>245</v>
      </c>
      <c r="C497" t="str">
        <f>VLOOKUP(B497, Positions!A$1:B$134, 2, FALSE)</f>
        <v>Midfielder</v>
      </c>
      <c r="D497" t="s">
        <v>124</v>
      </c>
      <c r="E497" t="s">
        <v>5665</v>
      </c>
      <c r="F497" t="s">
        <v>21</v>
      </c>
      <c r="G497" t="str">
        <f>VLOOKUP(E497, Tiers!M$1:P$134, 3, FALSE)</f>
        <v>ENG2</v>
      </c>
      <c r="H497">
        <f>VLOOKUP(G497, Tiers!B$1:C$134, 2, FALSE)</f>
        <v>3</v>
      </c>
      <c r="I497" s="21">
        <v>36091</v>
      </c>
      <c r="J497" t="str">
        <f t="shared" si="7"/>
        <v>Henry RollinsonLeeds</v>
      </c>
      <c r="P497">
        <v>16</v>
      </c>
      <c r="Q497" t="s">
        <v>52</v>
      </c>
      <c r="R497" t="s">
        <v>21</v>
      </c>
      <c r="S497" t="s">
        <v>22</v>
      </c>
      <c r="T497" t="s">
        <v>21</v>
      </c>
      <c r="Y497">
        <v>160</v>
      </c>
      <c r="Z497">
        <v>53</v>
      </c>
      <c r="AA497">
        <v>0</v>
      </c>
      <c r="AB497">
        <v>0</v>
      </c>
    </row>
    <row r="498" spans="1:28" ht="15.95">
      <c r="A498" t="s">
        <v>826</v>
      </c>
      <c r="B498" t="s">
        <v>72</v>
      </c>
      <c r="C498" t="str">
        <f>VLOOKUP(B498, Positions!A$1:B$134, 2, FALSE)</f>
        <v>Defender</v>
      </c>
      <c r="D498" t="s">
        <v>190</v>
      </c>
      <c r="E498" t="s">
        <v>5663</v>
      </c>
      <c r="F498" t="s">
        <v>21</v>
      </c>
      <c r="G498" t="str">
        <f>VLOOKUP(E498, Tiers!M$1:P$134, 3, FALSE)</f>
        <v>ENG4</v>
      </c>
      <c r="H498">
        <f>VLOOKUP(G498, Tiers!B$1:C$134, 2, FALSE)</f>
        <v>5</v>
      </c>
      <c r="I498" s="21">
        <v>36090</v>
      </c>
      <c r="J498" t="str">
        <f t="shared" si="7"/>
        <v>Charley TuttleOxford</v>
      </c>
      <c r="P498">
        <v>16</v>
      </c>
      <c r="Q498" t="s">
        <v>20</v>
      </c>
      <c r="R498" t="s">
        <v>21</v>
      </c>
      <c r="S498" t="s">
        <v>22</v>
      </c>
      <c r="T498" t="s">
        <v>21</v>
      </c>
      <c r="Y498">
        <v>177</v>
      </c>
      <c r="Z498">
        <v>65</v>
      </c>
      <c r="AA498">
        <v>0</v>
      </c>
      <c r="AB498">
        <v>0</v>
      </c>
    </row>
    <row r="499" spans="1:28" ht="15.95">
      <c r="A499" t="s">
        <v>827</v>
      </c>
      <c r="B499" t="s">
        <v>81</v>
      </c>
      <c r="C499" t="str">
        <f>VLOOKUP(B499, Positions!A$1:B$134, 2, FALSE)</f>
        <v>Defender</v>
      </c>
      <c r="D499" t="s">
        <v>57</v>
      </c>
      <c r="E499" t="s">
        <v>62</v>
      </c>
      <c r="F499" t="s">
        <v>21</v>
      </c>
      <c r="G499" t="str">
        <f>VLOOKUP(E499, Tiers!M$1:P$134, 3, FALSE)</f>
        <v>ENG1</v>
      </c>
      <c r="H499">
        <f>VLOOKUP(G499, Tiers!B$1:C$134, 2, FALSE)</f>
        <v>1</v>
      </c>
      <c r="I499" s="21">
        <v>36090</v>
      </c>
      <c r="J499" t="str">
        <f t="shared" si="7"/>
        <v>Mich'el ParkerLiverpool</v>
      </c>
      <c r="P499">
        <v>16</v>
      </c>
      <c r="Q499" t="s">
        <v>74</v>
      </c>
      <c r="R499" t="s">
        <v>21</v>
      </c>
      <c r="S499" t="s">
        <v>22</v>
      </c>
      <c r="T499" t="s">
        <v>21</v>
      </c>
      <c r="Y499">
        <v>183</v>
      </c>
      <c r="Z499">
        <v>78</v>
      </c>
      <c r="AA499">
        <v>0</v>
      </c>
      <c r="AB499">
        <v>0</v>
      </c>
    </row>
    <row r="500" spans="1:28" ht="15.95">
      <c r="A500" t="s">
        <v>828</v>
      </c>
      <c r="B500" t="s">
        <v>131</v>
      </c>
      <c r="C500" t="str">
        <f>VLOOKUP(B500, Positions!A$1:B$134, 2, FALSE)</f>
        <v>Forward</v>
      </c>
      <c r="D500" t="s">
        <v>579</v>
      </c>
      <c r="E500" t="s">
        <v>5665</v>
      </c>
      <c r="F500" t="s">
        <v>21</v>
      </c>
      <c r="G500" t="str">
        <f>VLOOKUP(E500, Tiers!M$1:P$134, 3, FALSE)</f>
        <v>ENG2</v>
      </c>
      <c r="H500">
        <f>VLOOKUP(G500, Tiers!B$1:C$134, 2, FALSE)</f>
        <v>3</v>
      </c>
      <c r="I500" s="21">
        <v>36090</v>
      </c>
      <c r="J500" t="str">
        <f t="shared" si="7"/>
        <v>Samuel NombeMK Dons</v>
      </c>
      <c r="P500">
        <v>16</v>
      </c>
      <c r="Q500" t="s">
        <v>163</v>
      </c>
      <c r="R500" t="s">
        <v>21</v>
      </c>
      <c r="S500" t="s">
        <v>22</v>
      </c>
      <c r="T500" t="s">
        <v>21</v>
      </c>
      <c r="U500" t="s">
        <v>829</v>
      </c>
      <c r="Y500">
        <v>175</v>
      </c>
      <c r="Z500">
        <v>75</v>
      </c>
      <c r="AA500">
        <v>0</v>
      </c>
      <c r="AB500">
        <v>0</v>
      </c>
    </row>
    <row r="501" spans="1:28" ht="15.95">
      <c r="A501" t="s">
        <v>830</v>
      </c>
      <c r="B501" t="s">
        <v>81</v>
      </c>
      <c r="C501" t="str">
        <f>VLOOKUP(B501, Positions!A$1:B$134, 2, FALSE)</f>
        <v>Defender</v>
      </c>
      <c r="D501" t="s">
        <v>397</v>
      </c>
      <c r="E501" t="s">
        <v>5665</v>
      </c>
      <c r="F501" t="s">
        <v>21</v>
      </c>
      <c r="G501" t="str">
        <f>VLOOKUP(E501, Tiers!M$1:P$134, 3, FALSE)</f>
        <v>ENG2</v>
      </c>
      <c r="H501">
        <f>VLOOKUP(G501, Tiers!B$1:C$134, 2, FALSE)</f>
        <v>3</v>
      </c>
      <c r="I501" s="21">
        <v>36090</v>
      </c>
      <c r="J501" t="str">
        <f t="shared" si="7"/>
        <v>Callum TaitPreston</v>
      </c>
      <c r="P501">
        <v>16</v>
      </c>
      <c r="Q501" t="s">
        <v>20</v>
      </c>
      <c r="R501" t="s">
        <v>21</v>
      </c>
      <c r="S501" t="s">
        <v>22</v>
      </c>
      <c r="T501" t="s">
        <v>21</v>
      </c>
      <c r="Y501">
        <v>179</v>
      </c>
      <c r="Z501">
        <v>68</v>
      </c>
      <c r="AA501">
        <v>0</v>
      </c>
      <c r="AB501">
        <v>0</v>
      </c>
    </row>
    <row r="502" spans="1:28" ht="15.95">
      <c r="A502" t="s">
        <v>831</v>
      </c>
      <c r="B502" t="s">
        <v>31</v>
      </c>
      <c r="C502" t="str">
        <f>VLOOKUP(B502, Positions!A$1:B$134, 2, FALSE)</f>
        <v>Defender</v>
      </c>
      <c r="D502" t="s">
        <v>127</v>
      </c>
      <c r="E502" t="s">
        <v>62</v>
      </c>
      <c r="F502" t="s">
        <v>21</v>
      </c>
      <c r="G502" t="str">
        <f>VLOOKUP(E502, Tiers!M$1:P$134, 3, FALSE)</f>
        <v>ENG1</v>
      </c>
      <c r="H502">
        <f>VLOOKUP(G502, Tiers!B$1:C$134, 2, FALSE)</f>
        <v>1</v>
      </c>
      <c r="I502" s="21">
        <v>36089</v>
      </c>
      <c r="J502" t="str">
        <f t="shared" si="7"/>
        <v>Jake EggletonWest Ham</v>
      </c>
      <c r="P502">
        <v>16</v>
      </c>
      <c r="Q502" t="s">
        <v>20</v>
      </c>
      <c r="R502" t="s">
        <v>21</v>
      </c>
      <c r="S502" t="s">
        <v>22</v>
      </c>
      <c r="T502" t="s">
        <v>21</v>
      </c>
      <c r="Y502">
        <v>176</v>
      </c>
      <c r="Z502">
        <v>55</v>
      </c>
      <c r="AA502">
        <v>0</v>
      </c>
      <c r="AB502">
        <v>0</v>
      </c>
    </row>
    <row r="503" spans="1:28" ht="15.95">
      <c r="A503" t="s">
        <v>832</v>
      </c>
      <c r="B503" t="s">
        <v>81</v>
      </c>
      <c r="C503" t="str">
        <f>VLOOKUP(B503, Positions!A$1:B$134, 2, FALSE)</f>
        <v>Defender</v>
      </c>
      <c r="D503" t="s">
        <v>284</v>
      </c>
      <c r="E503" t="s">
        <v>5665</v>
      </c>
      <c r="F503" t="s">
        <v>21</v>
      </c>
      <c r="G503" t="str">
        <f>VLOOKUP(E503, Tiers!M$1:P$134, 3, FALSE)</f>
        <v>ENG2</v>
      </c>
      <c r="H503">
        <f>VLOOKUP(G503, Tiers!B$1:C$134, 2, FALSE)</f>
        <v>3</v>
      </c>
      <c r="I503" s="21">
        <v>36089</v>
      </c>
      <c r="J503" t="str">
        <f t="shared" si="7"/>
        <v>Josh MartinBirmingham</v>
      </c>
      <c r="P503">
        <v>16</v>
      </c>
      <c r="Q503" t="s">
        <v>20</v>
      </c>
      <c r="R503" t="s">
        <v>21</v>
      </c>
      <c r="S503" t="s">
        <v>22</v>
      </c>
      <c r="T503" t="s">
        <v>21</v>
      </c>
      <c r="Y503">
        <v>190</v>
      </c>
      <c r="Z503">
        <v>80</v>
      </c>
      <c r="AA503">
        <v>0</v>
      </c>
      <c r="AB503">
        <v>0</v>
      </c>
    </row>
    <row r="504" spans="1:28" ht="15.95">
      <c r="A504" t="s">
        <v>833</v>
      </c>
      <c r="B504" t="s">
        <v>445</v>
      </c>
      <c r="C504" t="str">
        <f>VLOOKUP(B504, Positions!A$1:B$134, 2, FALSE)</f>
        <v>Midfielder</v>
      </c>
      <c r="D504" t="s">
        <v>200</v>
      </c>
      <c r="E504" t="s">
        <v>5664</v>
      </c>
      <c r="F504" t="s">
        <v>21</v>
      </c>
      <c r="G504" t="str">
        <f>VLOOKUP(E504, Tiers!M$1:P$134, 3, FALSE)</f>
        <v>ENG3</v>
      </c>
      <c r="H504">
        <f>VLOOKUP(G504, Tiers!B$1:C$134, 2, FALSE)</f>
        <v>4</v>
      </c>
      <c r="I504" s="21">
        <v>36089</v>
      </c>
      <c r="J504" t="str">
        <f t="shared" si="7"/>
        <v>Matthew WardPort Vale</v>
      </c>
      <c r="P504">
        <v>16</v>
      </c>
      <c r="Q504" t="s">
        <v>20</v>
      </c>
      <c r="R504" t="s">
        <v>21</v>
      </c>
      <c r="S504" t="s">
        <v>22</v>
      </c>
      <c r="T504" t="s">
        <v>21</v>
      </c>
      <c r="Y504">
        <v>163</v>
      </c>
      <c r="Z504">
        <v>56</v>
      </c>
      <c r="AA504">
        <v>0</v>
      </c>
      <c r="AB504">
        <v>0</v>
      </c>
    </row>
    <row r="505" spans="1:28" ht="15.95">
      <c r="A505" t="s">
        <v>834</v>
      </c>
      <c r="B505" t="s">
        <v>72</v>
      </c>
      <c r="C505" t="str">
        <f>VLOOKUP(B505, Positions!A$1:B$134, 2, FALSE)</f>
        <v>Defender</v>
      </c>
      <c r="D505" t="s">
        <v>157</v>
      </c>
      <c r="E505" t="s">
        <v>5665</v>
      </c>
      <c r="F505" t="s">
        <v>21</v>
      </c>
      <c r="G505" t="str">
        <f>VLOOKUP(E505, Tiers!M$1:P$134, 3, FALSE)</f>
        <v>ENG2</v>
      </c>
      <c r="H505">
        <f>VLOOKUP(G505, Tiers!B$1:C$134, 2, FALSE)</f>
        <v>3</v>
      </c>
      <c r="I505" s="21">
        <v>36089</v>
      </c>
      <c r="J505" t="str">
        <f t="shared" si="7"/>
        <v>Ramarni Medford-SmithReading</v>
      </c>
      <c r="P505">
        <v>16</v>
      </c>
      <c r="Q505" t="s">
        <v>20</v>
      </c>
      <c r="R505" t="s">
        <v>21</v>
      </c>
      <c r="S505" t="s">
        <v>22</v>
      </c>
      <c r="T505" t="s">
        <v>21</v>
      </c>
      <c r="Y505">
        <v>175</v>
      </c>
      <c r="Z505">
        <v>64</v>
      </c>
      <c r="AA505">
        <v>0</v>
      </c>
      <c r="AB505">
        <v>0</v>
      </c>
    </row>
    <row r="506" spans="1:28" ht="15.95">
      <c r="A506" t="s">
        <v>835</v>
      </c>
      <c r="B506" t="s">
        <v>72</v>
      </c>
      <c r="C506" t="str">
        <f>VLOOKUP(B506, Positions!A$1:B$134, 2, FALSE)</f>
        <v>Defender</v>
      </c>
      <c r="D506" t="s">
        <v>141</v>
      </c>
      <c r="E506" t="s">
        <v>62</v>
      </c>
      <c r="F506" t="s">
        <v>21</v>
      </c>
      <c r="G506" t="str">
        <f>VLOOKUP(E506, Tiers!M$1:P$134, 3, FALSE)</f>
        <v>ENG1</v>
      </c>
      <c r="H506">
        <f>VLOOKUP(G506, Tiers!B$1:C$134, 2, FALSE)</f>
        <v>1</v>
      </c>
      <c r="I506" s="21">
        <v>36089</v>
      </c>
      <c r="J506" t="str">
        <f t="shared" si="7"/>
        <v>Ben CullSouthampton</v>
      </c>
      <c r="P506">
        <v>16</v>
      </c>
      <c r="Q506" t="s">
        <v>836</v>
      </c>
      <c r="R506" t="s">
        <v>21</v>
      </c>
      <c r="S506" t="s">
        <v>22</v>
      </c>
      <c r="T506" t="s">
        <v>21</v>
      </c>
      <c r="Y506">
        <v>187</v>
      </c>
      <c r="Z506">
        <v>78</v>
      </c>
      <c r="AA506">
        <v>0</v>
      </c>
      <c r="AB506">
        <v>0</v>
      </c>
    </row>
    <row r="507" spans="1:28" ht="15.95">
      <c r="A507" t="s">
        <v>837</v>
      </c>
      <c r="B507" t="s">
        <v>81</v>
      </c>
      <c r="C507" t="str">
        <f>VLOOKUP(B507, Positions!A$1:B$134, 2, FALSE)</f>
        <v>Defender</v>
      </c>
      <c r="D507" t="s">
        <v>159</v>
      </c>
      <c r="E507" t="s">
        <v>5665</v>
      </c>
      <c r="F507" t="s">
        <v>21</v>
      </c>
      <c r="G507" t="str">
        <f>VLOOKUP(E507, Tiers!M$1:P$134, 3, FALSE)</f>
        <v>ENG2</v>
      </c>
      <c r="H507">
        <f>VLOOKUP(G507, Tiers!B$1:C$134, 2, FALSE)</f>
        <v>3</v>
      </c>
      <c r="I507" s="21">
        <v>36089</v>
      </c>
      <c r="J507" t="str">
        <f t="shared" si="7"/>
        <v>Luke WoolfendenIpswich</v>
      </c>
      <c r="P507">
        <v>16</v>
      </c>
      <c r="Q507" t="s">
        <v>159</v>
      </c>
      <c r="R507" t="s">
        <v>21</v>
      </c>
      <c r="S507" t="s">
        <v>22</v>
      </c>
      <c r="T507" t="s">
        <v>21</v>
      </c>
      <c r="Y507">
        <v>191</v>
      </c>
      <c r="Z507">
        <v>80</v>
      </c>
      <c r="AA507">
        <v>0</v>
      </c>
      <c r="AB507">
        <v>0</v>
      </c>
    </row>
    <row r="508" spans="1:28" ht="15.95">
      <c r="A508" t="s">
        <v>838</v>
      </c>
      <c r="B508" t="s">
        <v>166</v>
      </c>
      <c r="C508" t="str">
        <f>VLOOKUP(B508, Positions!A$1:B$134, 2, FALSE)</f>
        <v>Goalkeeper</v>
      </c>
      <c r="D508" t="s">
        <v>263</v>
      </c>
      <c r="E508" t="s">
        <v>5665</v>
      </c>
      <c r="F508" t="s">
        <v>21</v>
      </c>
      <c r="G508" t="str">
        <f>VLOOKUP(E508, Tiers!M$1:P$134, 3, FALSE)</f>
        <v>ENG2</v>
      </c>
      <c r="H508">
        <f>VLOOKUP(G508, Tiers!B$1:C$134, 2, FALSE)</f>
        <v>3</v>
      </c>
      <c r="I508" s="21">
        <v>36088</v>
      </c>
      <c r="J508" t="str">
        <f t="shared" si="7"/>
        <v>Michael SibleyWolves</v>
      </c>
      <c r="P508">
        <v>16</v>
      </c>
      <c r="Q508" t="s">
        <v>20</v>
      </c>
      <c r="R508" t="s">
        <v>21</v>
      </c>
      <c r="S508" t="s">
        <v>22</v>
      </c>
      <c r="T508" t="s">
        <v>21</v>
      </c>
      <c r="Y508">
        <v>191</v>
      </c>
      <c r="Z508">
        <v>74</v>
      </c>
      <c r="AA508">
        <v>0</v>
      </c>
      <c r="AB508">
        <v>0</v>
      </c>
    </row>
    <row r="509" spans="1:28" ht="15.95">
      <c r="A509" t="s">
        <v>839</v>
      </c>
      <c r="B509" t="s">
        <v>42</v>
      </c>
      <c r="C509" t="str">
        <f>VLOOKUP(B509, Positions!A$1:B$134, 2, FALSE)</f>
        <v>Midfielder</v>
      </c>
      <c r="D509" t="s">
        <v>246</v>
      </c>
      <c r="E509" t="s">
        <v>5664</v>
      </c>
      <c r="F509" t="s">
        <v>21</v>
      </c>
      <c r="G509" t="str">
        <f>VLOOKUP(E509, Tiers!M$1:P$134, 3, FALSE)</f>
        <v>ENG3</v>
      </c>
      <c r="H509">
        <f>VLOOKUP(G509, Tiers!B$1:C$134, 2, FALSE)</f>
        <v>4</v>
      </c>
      <c r="I509" s="21">
        <v>36088</v>
      </c>
      <c r="J509" t="str">
        <f t="shared" si="7"/>
        <v>Christian N'GuessanBlackpool</v>
      </c>
      <c r="P509">
        <v>16</v>
      </c>
      <c r="Q509" t="s">
        <v>20</v>
      </c>
      <c r="R509" t="s">
        <v>21</v>
      </c>
      <c r="S509" t="s">
        <v>22</v>
      </c>
      <c r="T509" t="s">
        <v>21</v>
      </c>
      <c r="Y509">
        <v>186</v>
      </c>
      <c r="Z509">
        <v>79</v>
      </c>
      <c r="AA509">
        <v>0</v>
      </c>
      <c r="AB509">
        <v>0</v>
      </c>
    </row>
    <row r="510" spans="1:28" ht="15.95">
      <c r="A510" t="s">
        <v>840</v>
      </c>
      <c r="B510" t="s">
        <v>42</v>
      </c>
      <c r="C510" t="str">
        <f>VLOOKUP(B510, Positions!A$1:B$134, 2, FALSE)</f>
        <v>Midfielder</v>
      </c>
      <c r="D510" t="s">
        <v>671</v>
      </c>
      <c r="E510" t="s">
        <v>5664</v>
      </c>
      <c r="F510" t="s">
        <v>21</v>
      </c>
      <c r="G510" t="str">
        <f>VLOOKUP(E510, Tiers!M$1:P$134, 3, FALSE)</f>
        <v>ENG3</v>
      </c>
      <c r="H510">
        <f>VLOOKUP(G510, Tiers!B$1:C$134, 2, FALSE)</f>
        <v>4</v>
      </c>
      <c r="I510" s="21">
        <v>36087</v>
      </c>
      <c r="J510" t="str">
        <f t="shared" si="7"/>
        <v>Lewis ShorrockFleetwood</v>
      </c>
      <c r="P510">
        <v>16</v>
      </c>
      <c r="Q510" t="s">
        <v>20</v>
      </c>
      <c r="R510" t="s">
        <v>21</v>
      </c>
      <c r="S510" t="s">
        <v>22</v>
      </c>
      <c r="T510" t="s">
        <v>21</v>
      </c>
      <c r="Y510">
        <v>174</v>
      </c>
      <c r="Z510">
        <v>62</v>
      </c>
      <c r="AA510">
        <v>0</v>
      </c>
      <c r="AB510">
        <v>0</v>
      </c>
    </row>
    <row r="511" spans="1:28" ht="15.95">
      <c r="A511" t="s">
        <v>841</v>
      </c>
      <c r="B511" t="s">
        <v>166</v>
      </c>
      <c r="C511" t="str">
        <f>VLOOKUP(B511, Positions!A$1:B$134, 2, FALSE)</f>
        <v>Goalkeeper</v>
      </c>
      <c r="D511" t="s">
        <v>225</v>
      </c>
      <c r="E511" t="s">
        <v>62</v>
      </c>
      <c r="F511" t="s">
        <v>21</v>
      </c>
      <c r="G511" t="str">
        <f>VLOOKUP(E511, Tiers!M$1:P$134, 3, FALSE)</f>
        <v>ENG1</v>
      </c>
      <c r="H511">
        <f>VLOOKUP(G511, Tiers!B$1:C$134, 2, FALSE)</f>
        <v>1</v>
      </c>
      <c r="I511" s="21">
        <v>36087</v>
      </c>
      <c r="J511" t="str">
        <f t="shared" si="7"/>
        <v>Bradley HouseWest Brom</v>
      </c>
      <c r="P511">
        <v>16</v>
      </c>
      <c r="Q511" t="s">
        <v>20</v>
      </c>
      <c r="R511" t="s">
        <v>21</v>
      </c>
      <c r="S511" t="s">
        <v>22</v>
      </c>
      <c r="T511" t="s">
        <v>21</v>
      </c>
      <c r="Y511">
        <v>178</v>
      </c>
      <c r="Z511">
        <v>77</v>
      </c>
      <c r="AA511">
        <v>0</v>
      </c>
      <c r="AB511">
        <v>0</v>
      </c>
    </row>
    <row r="512" spans="1:28" ht="15.95">
      <c r="A512" t="s">
        <v>842</v>
      </c>
      <c r="B512" t="s">
        <v>843</v>
      </c>
      <c r="C512" t="str">
        <f>VLOOKUP(B512, Positions!A$1:B$134, 2, FALSE)</f>
        <v>Defender</v>
      </c>
      <c r="D512" t="s">
        <v>378</v>
      </c>
      <c r="E512" t="s">
        <v>5663</v>
      </c>
      <c r="F512" t="s">
        <v>21</v>
      </c>
      <c r="G512" t="str">
        <f>VLOOKUP(E512, Tiers!M$1:P$134, 3, FALSE)</f>
        <v>ENG4</v>
      </c>
      <c r="H512">
        <f>VLOOKUP(G512, Tiers!B$1:C$134, 2, FALSE)</f>
        <v>5</v>
      </c>
      <c r="I512" s="21">
        <v>36086</v>
      </c>
      <c r="J512" t="str">
        <f t="shared" si="7"/>
        <v>Luke MoranAccrington</v>
      </c>
      <c r="P512">
        <v>16</v>
      </c>
      <c r="Q512" t="s">
        <v>20</v>
      </c>
      <c r="R512" t="s">
        <v>21</v>
      </c>
      <c r="S512" t="s">
        <v>22</v>
      </c>
      <c r="T512" t="s">
        <v>21</v>
      </c>
      <c r="Y512">
        <v>171</v>
      </c>
      <c r="Z512">
        <v>62</v>
      </c>
      <c r="AA512">
        <v>0</v>
      </c>
      <c r="AB512">
        <v>0</v>
      </c>
    </row>
    <row r="513" spans="1:28" ht="15.95">
      <c r="A513" t="s">
        <v>844</v>
      </c>
      <c r="B513" t="s">
        <v>42</v>
      </c>
      <c r="C513" t="str">
        <f>VLOOKUP(B513, Positions!A$1:B$134, 2, FALSE)</f>
        <v>Midfielder</v>
      </c>
      <c r="D513" t="s">
        <v>27</v>
      </c>
      <c r="E513" t="s">
        <v>5663</v>
      </c>
      <c r="F513" t="s">
        <v>21</v>
      </c>
      <c r="G513" t="str">
        <f>VLOOKUP(E513, Tiers!M$1:P$134, 3, FALSE)</f>
        <v>ENG4</v>
      </c>
      <c r="H513">
        <f>VLOOKUP(G513, Tiers!B$1:C$134, 2, FALSE)</f>
        <v>5</v>
      </c>
      <c r="I513" s="21">
        <v>36086</v>
      </c>
      <c r="J513" t="str">
        <f t="shared" si="7"/>
        <v>Ben HedleyMorecambe</v>
      </c>
      <c r="P513">
        <v>16</v>
      </c>
      <c r="Q513" t="s">
        <v>20</v>
      </c>
      <c r="R513" t="s">
        <v>21</v>
      </c>
      <c r="S513" t="s">
        <v>22</v>
      </c>
      <c r="T513" t="s">
        <v>21</v>
      </c>
      <c r="Y513">
        <v>173</v>
      </c>
      <c r="Z513">
        <v>66</v>
      </c>
      <c r="AA513">
        <v>0</v>
      </c>
      <c r="AB513">
        <v>0</v>
      </c>
    </row>
    <row r="514" spans="1:28" ht="15.95">
      <c r="A514" t="s">
        <v>845</v>
      </c>
      <c r="B514" t="s">
        <v>16</v>
      </c>
      <c r="C514" t="e">
        <f>VLOOKUP(B514, Positions!A$1:B$134, 2, FALSE)</f>
        <v>#N/A</v>
      </c>
      <c r="D514" t="s">
        <v>103</v>
      </c>
      <c r="E514" t="s">
        <v>5665</v>
      </c>
      <c r="F514" t="s">
        <v>21</v>
      </c>
      <c r="G514" t="str">
        <f>VLOOKUP(E514, Tiers!M$1:P$134, 3, FALSE)</f>
        <v>ENG2</v>
      </c>
      <c r="H514">
        <f>VLOOKUP(G514, Tiers!B$1:C$134, 2, FALSE)</f>
        <v>3</v>
      </c>
      <c r="I514" s="21">
        <v>36086</v>
      </c>
      <c r="J514" t="str">
        <f t="shared" ref="J514:J577" si="8">A514 &amp; D514</f>
        <v>Joel SteerBlackburn</v>
      </c>
      <c r="P514">
        <v>16</v>
      </c>
      <c r="Q514" t="s">
        <v>20</v>
      </c>
      <c r="R514" t="s">
        <v>21</v>
      </c>
      <c r="S514" t="s">
        <v>22</v>
      </c>
      <c r="T514" t="s">
        <v>21</v>
      </c>
      <c r="Y514">
        <v>168</v>
      </c>
      <c r="Z514">
        <v>60</v>
      </c>
      <c r="AA514">
        <v>0</v>
      </c>
      <c r="AB514">
        <v>0</v>
      </c>
    </row>
    <row r="515" spans="1:28" ht="15.95">
      <c r="A515" t="s">
        <v>846</v>
      </c>
      <c r="B515" t="s">
        <v>278</v>
      </c>
      <c r="C515" t="e">
        <f>VLOOKUP(B515, Positions!A$1:B$134, 2, FALSE)</f>
        <v>#N/A</v>
      </c>
      <c r="D515" t="s">
        <v>490</v>
      </c>
      <c r="E515" t="s">
        <v>62</v>
      </c>
      <c r="F515" t="s">
        <v>21</v>
      </c>
      <c r="G515" t="str">
        <f>VLOOKUP(E515, Tiers!M$1:P$134, 3, FALSE)</f>
        <v>ENG1</v>
      </c>
      <c r="H515">
        <f>VLOOKUP(G515, Tiers!B$1:C$134, 2, FALSE)</f>
        <v>1</v>
      </c>
      <c r="I515" s="21">
        <v>36086</v>
      </c>
      <c r="J515" t="str">
        <f t="shared" si="8"/>
        <v>Will PatchingMan City</v>
      </c>
      <c r="P515">
        <v>16</v>
      </c>
      <c r="Q515" t="s">
        <v>20</v>
      </c>
      <c r="R515" t="s">
        <v>21</v>
      </c>
      <c r="S515" t="s">
        <v>22</v>
      </c>
      <c r="T515" t="s">
        <v>21</v>
      </c>
      <c r="Y515">
        <v>174</v>
      </c>
      <c r="Z515">
        <v>66</v>
      </c>
      <c r="AA515">
        <v>0</v>
      </c>
      <c r="AB515">
        <v>0</v>
      </c>
    </row>
    <row r="516" spans="1:28" ht="15.95">
      <c r="A516" t="s">
        <v>847</v>
      </c>
      <c r="B516" t="s">
        <v>16</v>
      </c>
      <c r="C516" t="e">
        <f>VLOOKUP(B516, Positions!A$1:B$134, 2, FALSE)</f>
        <v>#N/A</v>
      </c>
      <c r="D516" t="s">
        <v>290</v>
      </c>
      <c r="E516" t="s">
        <v>5665</v>
      </c>
      <c r="F516" t="s">
        <v>21</v>
      </c>
      <c r="G516" t="str">
        <f>VLOOKUP(E516, Tiers!M$1:P$134, 3, FALSE)</f>
        <v>ENG2</v>
      </c>
      <c r="H516">
        <f>VLOOKUP(G516, Tiers!B$1:C$134, 2, FALSE)</f>
        <v>3</v>
      </c>
      <c r="I516" s="21">
        <v>36086</v>
      </c>
      <c r="J516" t="str">
        <f t="shared" si="8"/>
        <v>Danny ParishBrentford</v>
      </c>
      <c r="P516">
        <v>16</v>
      </c>
      <c r="Q516" t="s">
        <v>20</v>
      </c>
      <c r="R516" t="s">
        <v>21</v>
      </c>
      <c r="S516" t="s">
        <v>22</v>
      </c>
      <c r="T516" t="s">
        <v>21</v>
      </c>
      <c r="Y516">
        <v>182</v>
      </c>
      <c r="Z516">
        <v>68</v>
      </c>
      <c r="AA516">
        <v>0</v>
      </c>
      <c r="AB516">
        <v>0</v>
      </c>
    </row>
    <row r="517" spans="1:28" ht="15.95">
      <c r="A517" t="s">
        <v>848</v>
      </c>
      <c r="B517" t="s">
        <v>16</v>
      </c>
      <c r="C517" t="e">
        <f>VLOOKUP(B517, Positions!A$1:B$134, 2, FALSE)</f>
        <v>#N/A</v>
      </c>
      <c r="D517" t="s">
        <v>162</v>
      </c>
      <c r="E517" t="s">
        <v>5663</v>
      </c>
      <c r="F517" t="s">
        <v>21</v>
      </c>
      <c r="G517" t="str">
        <f>VLOOKUP(E517, Tiers!M$1:P$134, 3, FALSE)</f>
        <v>ENG4</v>
      </c>
      <c r="H517">
        <f>VLOOKUP(G517, Tiers!B$1:C$134, 2, FALSE)</f>
        <v>5</v>
      </c>
      <c r="I517" s="21">
        <v>36085</v>
      </c>
      <c r="J517" t="str">
        <f t="shared" si="8"/>
        <v>James VerneyLuton</v>
      </c>
      <c r="P517">
        <v>16</v>
      </c>
      <c r="Q517" t="s">
        <v>20</v>
      </c>
      <c r="R517" t="s">
        <v>21</v>
      </c>
      <c r="S517" t="s">
        <v>22</v>
      </c>
      <c r="T517" t="s">
        <v>21</v>
      </c>
      <c r="Y517">
        <v>183</v>
      </c>
      <c r="Z517">
        <v>71</v>
      </c>
      <c r="AA517">
        <v>0</v>
      </c>
      <c r="AB517">
        <v>0</v>
      </c>
    </row>
    <row r="518" spans="1:28" ht="15.95">
      <c r="A518" t="s">
        <v>849</v>
      </c>
      <c r="B518" t="s">
        <v>16</v>
      </c>
      <c r="C518" t="e">
        <f>VLOOKUP(B518, Positions!A$1:B$134, 2, FALSE)</f>
        <v>#N/A</v>
      </c>
      <c r="D518" t="s">
        <v>93</v>
      </c>
      <c r="E518" t="s">
        <v>5664</v>
      </c>
      <c r="F518" t="s">
        <v>21</v>
      </c>
      <c r="G518" t="str">
        <f>VLOOKUP(E518, Tiers!M$1:P$134, 3, FALSE)</f>
        <v>ENG3</v>
      </c>
      <c r="H518">
        <f>VLOOKUP(G518, Tiers!B$1:C$134, 2, FALSE)</f>
        <v>4</v>
      </c>
      <c r="I518" s="21">
        <v>36085</v>
      </c>
      <c r="J518" t="str">
        <f t="shared" si="8"/>
        <v>Dan SmithCoventry</v>
      </c>
      <c r="P518">
        <v>16</v>
      </c>
      <c r="Q518" t="s">
        <v>20</v>
      </c>
      <c r="R518" t="s">
        <v>21</v>
      </c>
      <c r="S518" t="s">
        <v>22</v>
      </c>
      <c r="T518" t="s">
        <v>21</v>
      </c>
      <c r="Y518">
        <v>174</v>
      </c>
      <c r="Z518">
        <v>66</v>
      </c>
      <c r="AA518">
        <v>0</v>
      </c>
      <c r="AB518">
        <v>0</v>
      </c>
    </row>
    <row r="519" spans="1:28" ht="15.95">
      <c r="A519" t="s">
        <v>850</v>
      </c>
      <c r="B519" t="s">
        <v>81</v>
      </c>
      <c r="C519" t="str">
        <f>VLOOKUP(B519, Positions!A$1:B$134, 2, FALSE)</f>
        <v>Defender</v>
      </c>
      <c r="D519" t="s">
        <v>263</v>
      </c>
      <c r="E519" t="s">
        <v>5665</v>
      </c>
      <c r="F519" t="s">
        <v>21</v>
      </c>
      <c r="G519" t="str">
        <f>VLOOKUP(E519, Tiers!M$1:P$134, 3, FALSE)</f>
        <v>ENG2</v>
      </c>
      <c r="H519">
        <f>VLOOKUP(G519, Tiers!B$1:C$134, 2, FALSE)</f>
        <v>3</v>
      </c>
      <c r="I519" s="21">
        <v>36085</v>
      </c>
      <c r="J519" t="str">
        <f t="shared" si="8"/>
        <v>Adam OsbourneWolves</v>
      </c>
      <c r="P519">
        <v>16</v>
      </c>
      <c r="Q519" t="s">
        <v>20</v>
      </c>
      <c r="R519" t="s">
        <v>21</v>
      </c>
      <c r="S519" t="s">
        <v>22</v>
      </c>
      <c r="T519" t="s">
        <v>21</v>
      </c>
      <c r="Y519">
        <v>188</v>
      </c>
      <c r="Z519">
        <v>76</v>
      </c>
      <c r="AA519">
        <v>0</v>
      </c>
      <c r="AB519">
        <v>0</v>
      </c>
    </row>
    <row r="520" spans="1:28" ht="15.95">
      <c r="A520" t="s">
        <v>851</v>
      </c>
      <c r="B520" t="s">
        <v>16</v>
      </c>
      <c r="C520" t="e">
        <f>VLOOKUP(B520, Positions!A$1:B$134, 2, FALSE)</f>
        <v>#N/A</v>
      </c>
      <c r="D520" t="s">
        <v>370</v>
      </c>
      <c r="E520" t="s">
        <v>5663</v>
      </c>
      <c r="F520" t="s">
        <v>21</v>
      </c>
      <c r="G520" t="str">
        <f>VLOOKUP(E520, Tiers!M$1:P$134, 3, FALSE)</f>
        <v>ENG4</v>
      </c>
      <c r="H520">
        <f>VLOOKUP(G520, Tiers!B$1:C$134, 2, FALSE)</f>
        <v>5</v>
      </c>
      <c r="I520" s="21">
        <v>36084</v>
      </c>
      <c r="J520" t="str">
        <f t="shared" si="8"/>
        <v>Jack EganCarlisle</v>
      </c>
      <c r="P520">
        <v>16</v>
      </c>
      <c r="Q520" t="s">
        <v>20</v>
      </c>
      <c r="R520" t="s">
        <v>21</v>
      </c>
      <c r="S520" t="s">
        <v>22</v>
      </c>
      <c r="T520" t="s">
        <v>21</v>
      </c>
      <c r="Y520">
        <v>181</v>
      </c>
      <c r="Z520">
        <v>69</v>
      </c>
      <c r="AA520">
        <v>0</v>
      </c>
      <c r="AB520">
        <v>0</v>
      </c>
    </row>
    <row r="521" spans="1:28" ht="15.95">
      <c r="A521" t="s">
        <v>852</v>
      </c>
      <c r="B521" t="s">
        <v>16</v>
      </c>
      <c r="C521" t="e">
        <f>VLOOKUP(B521, Positions!A$1:B$134, 2, FALSE)</f>
        <v>#N/A</v>
      </c>
      <c r="D521" t="s">
        <v>17</v>
      </c>
      <c r="E521" t="s">
        <v>5663</v>
      </c>
      <c r="F521" t="s">
        <v>21</v>
      </c>
      <c r="G521" t="str">
        <f>VLOOKUP(E521, Tiers!M$1:P$134, 3, FALSE)</f>
        <v>ENG4</v>
      </c>
      <c r="H521">
        <f>VLOOKUP(G521, Tiers!B$1:C$134, 2, FALSE)</f>
        <v>5</v>
      </c>
      <c r="I521" s="21">
        <v>36084</v>
      </c>
      <c r="J521" t="str">
        <f t="shared" si="8"/>
        <v>Paul AkinuliYeovil</v>
      </c>
      <c r="P521">
        <v>16</v>
      </c>
      <c r="Q521" t="s">
        <v>20</v>
      </c>
      <c r="R521" t="s">
        <v>21</v>
      </c>
      <c r="S521" t="s">
        <v>22</v>
      </c>
      <c r="T521" t="s">
        <v>21</v>
      </c>
      <c r="Y521">
        <v>183</v>
      </c>
      <c r="Z521">
        <v>79</v>
      </c>
      <c r="AA521">
        <v>0</v>
      </c>
      <c r="AB521">
        <v>0</v>
      </c>
    </row>
    <row r="522" spans="1:28" ht="15.95">
      <c r="A522" t="s">
        <v>853</v>
      </c>
      <c r="B522" t="s">
        <v>81</v>
      </c>
      <c r="C522" t="str">
        <f>VLOOKUP(B522, Positions!A$1:B$134, 2, FALSE)</f>
        <v>Defender</v>
      </c>
      <c r="D522" t="s">
        <v>579</v>
      </c>
      <c r="E522" t="s">
        <v>5665</v>
      </c>
      <c r="F522" t="s">
        <v>21</v>
      </c>
      <c r="G522" t="str">
        <f>VLOOKUP(E522, Tiers!M$1:P$134, 3, FALSE)</f>
        <v>ENG2</v>
      </c>
      <c r="H522">
        <f>VLOOKUP(G522, Tiers!B$1:C$134, 2, FALSE)</f>
        <v>3</v>
      </c>
      <c r="I522" s="21">
        <v>36084</v>
      </c>
      <c r="J522" t="str">
        <f t="shared" si="8"/>
        <v>Oran JacksonMK Dons</v>
      </c>
      <c r="P522">
        <v>16</v>
      </c>
      <c r="Q522" t="s">
        <v>163</v>
      </c>
      <c r="R522" t="s">
        <v>21</v>
      </c>
      <c r="S522" t="s">
        <v>22</v>
      </c>
      <c r="T522" t="s">
        <v>21</v>
      </c>
      <c r="U522" t="s">
        <v>319</v>
      </c>
      <c r="Y522">
        <v>185</v>
      </c>
      <c r="Z522">
        <v>70</v>
      </c>
      <c r="AA522">
        <v>0</v>
      </c>
      <c r="AB522">
        <v>0</v>
      </c>
    </row>
    <row r="523" spans="1:28" ht="15.95">
      <c r="A523" t="s">
        <v>854</v>
      </c>
      <c r="B523" t="s">
        <v>81</v>
      </c>
      <c r="C523" t="str">
        <f>VLOOKUP(B523, Positions!A$1:B$134, 2, FALSE)</f>
        <v>Defender</v>
      </c>
      <c r="D523" t="s">
        <v>112</v>
      </c>
      <c r="E523" t="s">
        <v>5664</v>
      </c>
      <c r="F523" t="s">
        <v>21</v>
      </c>
      <c r="G523" t="str">
        <f>VLOOKUP(E523, Tiers!M$1:P$134, 3, FALSE)</f>
        <v>ENG3</v>
      </c>
      <c r="H523">
        <f>VLOOKUP(G523, Tiers!B$1:C$134, 2, FALSE)</f>
        <v>4</v>
      </c>
      <c r="I523" s="21">
        <v>36083</v>
      </c>
      <c r="J523" t="str">
        <f t="shared" si="8"/>
        <v>Jake KerrinsShrewsbury</v>
      </c>
      <c r="P523">
        <v>16</v>
      </c>
      <c r="Q523" t="s">
        <v>20</v>
      </c>
      <c r="R523" t="s">
        <v>21</v>
      </c>
      <c r="S523" t="s">
        <v>22</v>
      </c>
      <c r="T523" t="s">
        <v>21</v>
      </c>
      <c r="Y523">
        <v>179</v>
      </c>
      <c r="Z523">
        <v>70</v>
      </c>
      <c r="AA523">
        <v>0</v>
      </c>
      <c r="AB523">
        <v>0</v>
      </c>
    </row>
    <row r="524" spans="1:28" ht="15.95">
      <c r="A524" t="s">
        <v>855</v>
      </c>
      <c r="B524" t="s">
        <v>111</v>
      </c>
      <c r="C524" t="str">
        <f>VLOOKUP(B524, Positions!A$1:B$134, 2, FALSE)</f>
        <v>Forward</v>
      </c>
      <c r="D524" t="s">
        <v>207</v>
      </c>
      <c r="E524" t="s">
        <v>5663</v>
      </c>
      <c r="F524" t="s">
        <v>21</v>
      </c>
      <c r="G524" t="str">
        <f>VLOOKUP(E524, Tiers!M$1:P$134, 3, FALSE)</f>
        <v>ENG4</v>
      </c>
      <c r="H524">
        <f>VLOOKUP(G524, Tiers!B$1:C$134, 2, FALSE)</f>
        <v>5</v>
      </c>
      <c r="I524" s="21">
        <v>36083</v>
      </c>
      <c r="J524" t="str">
        <f t="shared" si="8"/>
        <v>Henry BurnettDag &amp; Red</v>
      </c>
      <c r="P524">
        <v>16</v>
      </c>
      <c r="Q524" t="s">
        <v>74</v>
      </c>
      <c r="R524" t="s">
        <v>21</v>
      </c>
      <c r="S524" t="s">
        <v>22</v>
      </c>
      <c r="T524" t="s">
        <v>21</v>
      </c>
      <c r="Y524">
        <v>178</v>
      </c>
      <c r="Z524">
        <v>64</v>
      </c>
      <c r="AA524">
        <v>0</v>
      </c>
      <c r="AB524">
        <v>0</v>
      </c>
    </row>
    <row r="525" spans="1:28" ht="15.95">
      <c r="A525" t="s">
        <v>856</v>
      </c>
      <c r="B525" t="s">
        <v>857</v>
      </c>
      <c r="C525" t="str">
        <f>VLOOKUP(B525, Positions!A$1:B$134, 2, FALSE)</f>
        <v>Defender</v>
      </c>
      <c r="D525" t="s">
        <v>182</v>
      </c>
      <c r="E525" t="s">
        <v>62</v>
      </c>
      <c r="F525" t="s">
        <v>21</v>
      </c>
      <c r="G525" t="str">
        <f>VLOOKUP(E525, Tiers!M$1:P$134, 3, FALSE)</f>
        <v>ENG1</v>
      </c>
      <c r="H525">
        <f>VLOOKUP(G525, Tiers!B$1:C$134, 2, FALSE)</f>
        <v>1</v>
      </c>
      <c r="I525" s="21">
        <v>36083</v>
      </c>
      <c r="J525" t="str">
        <f t="shared" si="8"/>
        <v>Tyrell WarrenMan Utd</v>
      </c>
      <c r="P525">
        <v>16</v>
      </c>
      <c r="Q525" t="s">
        <v>113</v>
      </c>
      <c r="R525" t="s">
        <v>21</v>
      </c>
      <c r="S525" t="s">
        <v>22</v>
      </c>
      <c r="T525" t="s">
        <v>21</v>
      </c>
      <c r="Y525">
        <v>181</v>
      </c>
      <c r="Z525">
        <v>73</v>
      </c>
      <c r="AA525">
        <v>0</v>
      </c>
      <c r="AB525">
        <v>0</v>
      </c>
    </row>
    <row r="526" spans="1:28" ht="15.95">
      <c r="A526" t="s">
        <v>858</v>
      </c>
      <c r="B526" t="s">
        <v>16</v>
      </c>
      <c r="C526" t="e">
        <f>VLOOKUP(B526, Positions!A$1:B$134, 2, FALSE)</f>
        <v>#N/A</v>
      </c>
      <c r="D526" t="s">
        <v>43</v>
      </c>
      <c r="E526" t="s">
        <v>5664</v>
      </c>
      <c r="F526" t="s">
        <v>21</v>
      </c>
      <c r="G526" t="str">
        <f>VLOOKUP(E526, Tiers!M$1:P$134, 3, FALSE)</f>
        <v>ENG3</v>
      </c>
      <c r="H526">
        <f>VLOOKUP(G526, Tiers!B$1:C$134, 2, FALSE)</f>
        <v>4</v>
      </c>
      <c r="I526" s="21">
        <v>36083</v>
      </c>
      <c r="J526" t="str">
        <f t="shared" si="8"/>
        <v>Damani DiasSouthend</v>
      </c>
      <c r="P526">
        <v>16</v>
      </c>
      <c r="Q526" t="s">
        <v>20</v>
      </c>
      <c r="R526" t="s">
        <v>21</v>
      </c>
      <c r="S526" t="s">
        <v>22</v>
      </c>
      <c r="T526" t="s">
        <v>21</v>
      </c>
      <c r="Y526">
        <v>181</v>
      </c>
      <c r="Z526">
        <v>68</v>
      </c>
      <c r="AA526">
        <v>0</v>
      </c>
      <c r="AB526">
        <v>0</v>
      </c>
    </row>
    <row r="527" spans="1:28" ht="15.95">
      <c r="A527" t="s">
        <v>859</v>
      </c>
      <c r="B527" t="s">
        <v>843</v>
      </c>
      <c r="C527" t="str">
        <f>VLOOKUP(B527, Positions!A$1:B$134, 2, FALSE)</f>
        <v>Defender</v>
      </c>
      <c r="D527" t="s">
        <v>221</v>
      </c>
      <c r="E527" t="s">
        <v>5664</v>
      </c>
      <c r="F527" t="s">
        <v>21</v>
      </c>
      <c r="G527" t="str">
        <f>VLOOKUP(E527, Tiers!M$1:P$134, 3, FALSE)</f>
        <v>ENG3</v>
      </c>
      <c r="H527">
        <f>VLOOKUP(G527, Tiers!B$1:C$134, 2, FALSE)</f>
        <v>4</v>
      </c>
      <c r="I527" s="21">
        <v>36083</v>
      </c>
      <c r="J527" t="str">
        <f t="shared" si="8"/>
        <v>Sam TonksWalsall</v>
      </c>
      <c r="P527">
        <v>16</v>
      </c>
      <c r="Q527" t="s">
        <v>20</v>
      </c>
      <c r="R527" t="s">
        <v>21</v>
      </c>
      <c r="S527" t="s">
        <v>22</v>
      </c>
      <c r="T527" t="s">
        <v>21</v>
      </c>
      <c r="Y527">
        <v>181</v>
      </c>
      <c r="Z527">
        <v>69</v>
      </c>
      <c r="AA527">
        <v>0</v>
      </c>
      <c r="AB527">
        <v>0</v>
      </c>
    </row>
    <row r="528" spans="1:28" ht="15.95">
      <c r="A528" t="s">
        <v>860</v>
      </c>
      <c r="B528" t="s">
        <v>36</v>
      </c>
      <c r="C528" t="str">
        <f>VLOOKUP(B528, Positions!A$1:B$134, 2, FALSE)</f>
        <v>Midfielder</v>
      </c>
      <c r="D528" t="s">
        <v>142</v>
      </c>
      <c r="E528" t="s">
        <v>5663</v>
      </c>
      <c r="F528" t="s">
        <v>21</v>
      </c>
      <c r="G528" t="str">
        <f>VLOOKUP(E528, Tiers!M$1:P$134, 3, FALSE)</f>
        <v>ENG4</v>
      </c>
      <c r="H528">
        <f>VLOOKUP(G528, Tiers!B$1:C$134, 2, FALSE)</f>
        <v>5</v>
      </c>
      <c r="I528" s="21">
        <v>36082</v>
      </c>
      <c r="J528" t="str">
        <f t="shared" si="8"/>
        <v>Aaron TaylorPlymouth</v>
      </c>
      <c r="P528">
        <v>16</v>
      </c>
      <c r="Q528" t="s">
        <v>861</v>
      </c>
      <c r="R528" t="s">
        <v>21</v>
      </c>
      <c r="S528" t="s">
        <v>22</v>
      </c>
      <c r="T528" t="s">
        <v>21</v>
      </c>
      <c r="Y528">
        <v>179</v>
      </c>
      <c r="Z528">
        <v>70</v>
      </c>
      <c r="AA528">
        <v>0</v>
      </c>
      <c r="AB528">
        <v>0</v>
      </c>
    </row>
    <row r="529" spans="1:28" ht="15.95">
      <c r="A529" t="s">
        <v>862</v>
      </c>
      <c r="B529" t="s">
        <v>31</v>
      </c>
      <c r="C529" t="str">
        <f>VLOOKUP(B529, Positions!A$1:B$134, 2, FALSE)</f>
        <v>Defender</v>
      </c>
      <c r="D529" t="s">
        <v>132</v>
      </c>
      <c r="E529" t="s">
        <v>5664</v>
      </c>
      <c r="F529" t="s">
        <v>21</v>
      </c>
      <c r="G529" t="str">
        <f>VLOOKUP(E529, Tiers!M$1:P$134, 3, FALSE)</f>
        <v>ENG3</v>
      </c>
      <c r="H529">
        <f>VLOOKUP(G529, Tiers!B$1:C$134, 2, FALSE)</f>
        <v>4</v>
      </c>
      <c r="I529" s="21">
        <v>36082</v>
      </c>
      <c r="J529" t="str">
        <f t="shared" si="8"/>
        <v>Jake MulryneColchester</v>
      </c>
      <c r="P529">
        <v>16</v>
      </c>
      <c r="Q529" t="s">
        <v>20</v>
      </c>
      <c r="R529" t="s">
        <v>21</v>
      </c>
      <c r="S529" t="s">
        <v>22</v>
      </c>
      <c r="T529" t="s">
        <v>21</v>
      </c>
      <c r="Y529">
        <v>178</v>
      </c>
      <c r="Z529">
        <v>68</v>
      </c>
      <c r="AA529">
        <v>0</v>
      </c>
      <c r="AB529">
        <v>0</v>
      </c>
    </row>
    <row r="530" spans="1:28" ht="15.95">
      <c r="A530" t="s">
        <v>863</v>
      </c>
      <c r="B530" t="s">
        <v>42</v>
      </c>
      <c r="C530" t="str">
        <f>VLOOKUP(B530, Positions!A$1:B$134, 2, FALSE)</f>
        <v>Midfielder</v>
      </c>
      <c r="D530" t="s">
        <v>252</v>
      </c>
      <c r="E530" t="s">
        <v>5665</v>
      </c>
      <c r="F530" t="s">
        <v>21</v>
      </c>
      <c r="G530" t="str">
        <f>VLOOKUP(E530, Tiers!M$1:P$134, 3, FALSE)</f>
        <v>ENG2</v>
      </c>
      <c r="H530">
        <f>VLOOKUP(G530, Tiers!B$1:C$134, 2, FALSE)</f>
        <v>3</v>
      </c>
      <c r="I530" s="21">
        <v>36082</v>
      </c>
      <c r="J530" t="str">
        <f t="shared" si="8"/>
        <v>Lewis O'BrianHuddersfield</v>
      </c>
      <c r="P530">
        <v>16</v>
      </c>
      <c r="Q530" t="s">
        <v>56</v>
      </c>
      <c r="R530" t="s">
        <v>21</v>
      </c>
      <c r="S530" t="s">
        <v>22</v>
      </c>
      <c r="T530" t="s">
        <v>21</v>
      </c>
      <c r="Y530">
        <v>176</v>
      </c>
      <c r="Z530">
        <v>65</v>
      </c>
      <c r="AA530">
        <v>0</v>
      </c>
      <c r="AB530">
        <v>0</v>
      </c>
    </row>
    <row r="531" spans="1:28" ht="15.95">
      <c r="A531" t="s">
        <v>864</v>
      </c>
      <c r="B531" t="s">
        <v>360</v>
      </c>
      <c r="C531" t="str">
        <f>VLOOKUP(B531, Positions!A$1:B$134, 2, FALSE)</f>
        <v>Defender</v>
      </c>
      <c r="D531" t="s">
        <v>395</v>
      </c>
      <c r="E531" t="s">
        <v>5665</v>
      </c>
      <c r="F531" t="s">
        <v>21</v>
      </c>
      <c r="G531" t="str">
        <f>VLOOKUP(E531, Tiers!M$1:P$134, 3, FALSE)</f>
        <v>ENG2</v>
      </c>
      <c r="H531">
        <f>VLOOKUP(G531, Tiers!B$1:C$134, 2, FALSE)</f>
        <v>3</v>
      </c>
      <c r="I531" s="21">
        <v>36082</v>
      </c>
      <c r="J531" t="str">
        <f t="shared" si="8"/>
        <v>Jerome OpokuFulham</v>
      </c>
      <c r="P531">
        <v>16</v>
      </c>
      <c r="Q531" t="s">
        <v>74</v>
      </c>
      <c r="R531" t="s">
        <v>21</v>
      </c>
      <c r="S531" t="s">
        <v>22</v>
      </c>
      <c r="T531" t="s">
        <v>21</v>
      </c>
      <c r="U531" t="s">
        <v>239</v>
      </c>
      <c r="Y531">
        <v>177</v>
      </c>
      <c r="Z531">
        <v>67</v>
      </c>
      <c r="AA531">
        <v>0</v>
      </c>
      <c r="AB531">
        <v>0</v>
      </c>
    </row>
    <row r="532" spans="1:28" ht="15.95">
      <c r="A532" t="s">
        <v>865</v>
      </c>
      <c r="B532" t="s">
        <v>166</v>
      </c>
      <c r="C532" t="str">
        <f>VLOOKUP(B532, Positions!A$1:B$134, 2, FALSE)</f>
        <v>Goalkeeper</v>
      </c>
      <c r="D532" t="s">
        <v>200</v>
      </c>
      <c r="E532" t="s">
        <v>5664</v>
      </c>
      <c r="F532" t="s">
        <v>21</v>
      </c>
      <c r="G532" t="str">
        <f>VLOOKUP(E532, Tiers!M$1:P$134, 3, FALSE)</f>
        <v>ENG3</v>
      </c>
      <c r="H532">
        <f>VLOOKUP(G532, Tiers!B$1:C$134, 2, FALSE)</f>
        <v>4</v>
      </c>
      <c r="I532" s="21">
        <v>36082</v>
      </c>
      <c r="J532" t="str">
        <f t="shared" si="8"/>
        <v>Oliver PricePort Vale</v>
      </c>
      <c r="P532">
        <v>16</v>
      </c>
      <c r="Q532" t="s">
        <v>201</v>
      </c>
      <c r="R532" t="s">
        <v>21</v>
      </c>
      <c r="S532" t="s">
        <v>22</v>
      </c>
      <c r="T532" t="s">
        <v>21</v>
      </c>
      <c r="Y532">
        <v>183</v>
      </c>
      <c r="Z532">
        <v>74</v>
      </c>
      <c r="AA532">
        <v>0</v>
      </c>
      <c r="AB532">
        <v>0</v>
      </c>
    </row>
    <row r="533" spans="1:28" ht="15.95">
      <c r="A533" t="s">
        <v>866</v>
      </c>
      <c r="B533" t="s">
        <v>645</v>
      </c>
      <c r="C533" t="str">
        <f>VLOOKUP(B533, Positions!A$1:B$134, 2, FALSE)</f>
        <v>Defender</v>
      </c>
      <c r="D533" t="s">
        <v>157</v>
      </c>
      <c r="E533" t="s">
        <v>5665</v>
      </c>
      <c r="F533" t="s">
        <v>21</v>
      </c>
      <c r="G533" t="str">
        <f>VLOOKUP(E533, Tiers!M$1:P$134, 3, FALSE)</f>
        <v>ENG2</v>
      </c>
      <c r="H533">
        <f>VLOOKUP(G533, Tiers!B$1:C$134, 2, FALSE)</f>
        <v>3</v>
      </c>
      <c r="I533" s="21">
        <v>36081</v>
      </c>
      <c r="J533" t="str">
        <f t="shared" si="8"/>
        <v>Jack DentonReading</v>
      </c>
      <c r="P533">
        <v>16</v>
      </c>
      <c r="Q533" t="s">
        <v>20</v>
      </c>
      <c r="R533" t="s">
        <v>21</v>
      </c>
      <c r="S533" t="s">
        <v>22</v>
      </c>
      <c r="T533" t="s">
        <v>21</v>
      </c>
      <c r="Y533">
        <v>184</v>
      </c>
      <c r="Z533">
        <v>71</v>
      </c>
      <c r="AA533">
        <v>0</v>
      </c>
      <c r="AB533">
        <v>0</v>
      </c>
    </row>
    <row r="534" spans="1:28" ht="15.95">
      <c r="A534" t="s">
        <v>867</v>
      </c>
      <c r="B534" t="s">
        <v>31</v>
      </c>
      <c r="C534" t="str">
        <f>VLOOKUP(B534, Positions!A$1:B$134, 2, FALSE)</f>
        <v>Defender</v>
      </c>
      <c r="D534" t="s">
        <v>141</v>
      </c>
      <c r="E534" t="s">
        <v>62</v>
      </c>
      <c r="F534" t="s">
        <v>21</v>
      </c>
      <c r="G534" t="str">
        <f>VLOOKUP(E534, Tiers!M$1:P$134, 3, FALSE)</f>
        <v>ENG1</v>
      </c>
      <c r="H534">
        <f>VLOOKUP(G534, Tiers!B$1:C$134, 2, FALSE)</f>
        <v>1</v>
      </c>
      <c r="I534" s="21">
        <v>36081</v>
      </c>
      <c r="J534" t="str">
        <f t="shared" si="8"/>
        <v>Connor LanganSouthampton</v>
      </c>
      <c r="P534">
        <v>16</v>
      </c>
      <c r="Q534" t="s">
        <v>868</v>
      </c>
      <c r="R534" t="s">
        <v>21</v>
      </c>
      <c r="S534" t="s">
        <v>22</v>
      </c>
      <c r="T534" t="s">
        <v>21</v>
      </c>
      <c r="Y534">
        <v>184</v>
      </c>
      <c r="Z534">
        <v>75</v>
      </c>
      <c r="AA534">
        <v>0</v>
      </c>
      <c r="AB534">
        <v>0</v>
      </c>
    </row>
    <row r="535" spans="1:28" ht="15.95">
      <c r="A535" t="s">
        <v>869</v>
      </c>
      <c r="B535" t="s">
        <v>72</v>
      </c>
      <c r="C535" t="str">
        <f>VLOOKUP(B535, Positions!A$1:B$134, 2, FALSE)</f>
        <v>Defender</v>
      </c>
      <c r="D535" t="s">
        <v>579</v>
      </c>
      <c r="E535" t="s">
        <v>5665</v>
      </c>
      <c r="F535" t="s">
        <v>21</v>
      </c>
      <c r="G535" t="str">
        <f>VLOOKUP(E535, Tiers!M$1:P$134, 3, FALSE)</f>
        <v>ENG2</v>
      </c>
      <c r="H535">
        <f>VLOOKUP(G535, Tiers!B$1:C$134, 2, FALSE)</f>
        <v>3</v>
      </c>
      <c r="I535" s="21">
        <v>36081</v>
      </c>
      <c r="J535" t="str">
        <f t="shared" si="8"/>
        <v>Harry StrattonMK Dons</v>
      </c>
      <c r="P535">
        <v>16</v>
      </c>
      <c r="Q535" t="s">
        <v>163</v>
      </c>
      <c r="R535" t="s">
        <v>21</v>
      </c>
      <c r="S535" t="s">
        <v>22</v>
      </c>
      <c r="T535" t="s">
        <v>21</v>
      </c>
      <c r="U535" t="s">
        <v>870</v>
      </c>
      <c r="Y535">
        <v>170</v>
      </c>
      <c r="Z535">
        <v>65</v>
      </c>
      <c r="AA535">
        <v>0</v>
      </c>
      <c r="AB535">
        <v>0</v>
      </c>
    </row>
    <row r="536" spans="1:28" ht="15.95">
      <c r="A536" t="s">
        <v>871</v>
      </c>
      <c r="B536" t="s">
        <v>31</v>
      </c>
      <c r="C536" t="str">
        <f>VLOOKUP(B536, Positions!A$1:B$134, 2, FALSE)</f>
        <v>Defender</v>
      </c>
      <c r="D536" t="s">
        <v>490</v>
      </c>
      <c r="E536" t="s">
        <v>62</v>
      </c>
      <c r="F536" t="s">
        <v>21</v>
      </c>
      <c r="G536" t="str">
        <f>VLOOKUP(E536, Tiers!M$1:P$134, 3, FALSE)</f>
        <v>ENG1</v>
      </c>
      <c r="H536">
        <f>VLOOKUP(G536, Tiers!B$1:C$134, 2, FALSE)</f>
        <v>1</v>
      </c>
      <c r="I536" s="21">
        <v>36081</v>
      </c>
      <c r="J536" t="str">
        <f t="shared" si="8"/>
        <v>Demeaco DuhaneyMan City</v>
      </c>
      <c r="P536">
        <v>16</v>
      </c>
      <c r="Q536" t="s">
        <v>20</v>
      </c>
      <c r="R536" t="s">
        <v>21</v>
      </c>
      <c r="S536" t="s">
        <v>22</v>
      </c>
      <c r="T536" t="s">
        <v>21</v>
      </c>
      <c r="Y536">
        <v>172</v>
      </c>
      <c r="Z536">
        <v>62</v>
      </c>
      <c r="AA536">
        <v>0</v>
      </c>
      <c r="AB536">
        <v>0</v>
      </c>
    </row>
    <row r="537" spans="1:28" ht="15.95">
      <c r="A537" t="s">
        <v>872</v>
      </c>
      <c r="B537" t="s">
        <v>16</v>
      </c>
      <c r="C537" t="e">
        <f>VLOOKUP(B537, Positions!A$1:B$134, 2, FALSE)</f>
        <v>#N/A</v>
      </c>
      <c r="D537" t="s">
        <v>185</v>
      </c>
      <c r="E537" t="s">
        <v>5664</v>
      </c>
      <c r="F537" t="s">
        <v>21</v>
      </c>
      <c r="G537" t="str">
        <f>VLOOKUP(E537, Tiers!M$1:P$134, 3, FALSE)</f>
        <v>ENG3</v>
      </c>
      <c r="H537">
        <f>VLOOKUP(G537, Tiers!B$1:C$134, 2, FALSE)</f>
        <v>4</v>
      </c>
      <c r="I537" s="21">
        <v>36081</v>
      </c>
      <c r="J537" t="str">
        <f t="shared" si="8"/>
        <v>Nathan RandellWigan</v>
      </c>
      <c r="P537">
        <v>16</v>
      </c>
      <c r="Q537" t="s">
        <v>20</v>
      </c>
      <c r="R537" t="s">
        <v>21</v>
      </c>
      <c r="S537" t="s">
        <v>22</v>
      </c>
      <c r="T537" t="s">
        <v>21</v>
      </c>
      <c r="Y537">
        <v>191</v>
      </c>
      <c r="Z537">
        <v>84</v>
      </c>
      <c r="AA537">
        <v>0</v>
      </c>
      <c r="AB537">
        <v>0</v>
      </c>
    </row>
    <row r="538" spans="1:28" ht="15.95">
      <c r="A538" t="s">
        <v>873</v>
      </c>
      <c r="B538" t="s">
        <v>81</v>
      </c>
      <c r="C538" t="str">
        <f>VLOOKUP(B538, Positions!A$1:B$134, 2, FALSE)</f>
        <v>Defender</v>
      </c>
      <c r="D538" t="s">
        <v>397</v>
      </c>
      <c r="E538" t="s">
        <v>5665</v>
      </c>
      <c r="F538" t="s">
        <v>21</v>
      </c>
      <c r="G538" t="str">
        <f>VLOOKUP(E538, Tiers!M$1:P$134, 3, FALSE)</f>
        <v>ENG2</v>
      </c>
      <c r="H538">
        <f>VLOOKUP(G538, Tiers!B$1:C$134, 2, FALSE)</f>
        <v>3</v>
      </c>
      <c r="I538" s="21">
        <v>36081</v>
      </c>
      <c r="J538" t="str">
        <f t="shared" si="8"/>
        <v>Jack BurgoynePreston</v>
      </c>
      <c r="P538">
        <v>16</v>
      </c>
      <c r="Q538" t="s">
        <v>20</v>
      </c>
      <c r="R538" t="s">
        <v>21</v>
      </c>
      <c r="S538" t="s">
        <v>22</v>
      </c>
      <c r="T538" t="s">
        <v>21</v>
      </c>
      <c r="Y538">
        <v>184</v>
      </c>
      <c r="Z538">
        <v>70</v>
      </c>
      <c r="AA538">
        <v>0</v>
      </c>
      <c r="AB538">
        <v>0</v>
      </c>
    </row>
    <row r="539" spans="1:28" ht="15.95">
      <c r="A539" t="s">
        <v>874</v>
      </c>
      <c r="B539" t="s">
        <v>81</v>
      </c>
      <c r="C539" t="str">
        <f>VLOOKUP(B539, Positions!A$1:B$134, 2, FALSE)</f>
        <v>Defender</v>
      </c>
      <c r="D539" t="s">
        <v>657</v>
      </c>
      <c r="E539" t="s">
        <v>62</v>
      </c>
      <c r="F539" t="s">
        <v>21</v>
      </c>
      <c r="G539" t="str">
        <f>VLOOKUP(E539, Tiers!M$1:P$134, 3, FALSE)</f>
        <v>ENG1</v>
      </c>
      <c r="H539">
        <f>VLOOKUP(G539, Tiers!B$1:C$134, 2, FALSE)</f>
        <v>1</v>
      </c>
      <c r="I539" s="21">
        <v>36081</v>
      </c>
      <c r="J539" t="str">
        <f t="shared" si="8"/>
        <v>Callum EllesleyNorwich</v>
      </c>
      <c r="P539">
        <v>16</v>
      </c>
      <c r="Q539" t="s">
        <v>20</v>
      </c>
      <c r="R539" t="s">
        <v>21</v>
      </c>
      <c r="S539" t="s">
        <v>22</v>
      </c>
      <c r="T539" t="s">
        <v>21</v>
      </c>
      <c r="Y539">
        <v>181</v>
      </c>
      <c r="Z539">
        <v>70</v>
      </c>
      <c r="AA539">
        <v>0</v>
      </c>
      <c r="AB539">
        <v>0</v>
      </c>
    </row>
    <row r="540" spans="1:28" ht="15.95">
      <c r="A540" t="s">
        <v>875</v>
      </c>
      <c r="B540" t="s">
        <v>196</v>
      </c>
      <c r="C540" t="str">
        <f>VLOOKUP(B540, Positions!A$1:B$134, 2, FALSE)</f>
        <v>Defender</v>
      </c>
      <c r="D540" t="s">
        <v>132</v>
      </c>
      <c r="E540" t="s">
        <v>5664</v>
      </c>
      <c r="F540" t="s">
        <v>21</v>
      </c>
      <c r="G540" t="str">
        <f>VLOOKUP(E540, Tiers!M$1:P$134, 3, FALSE)</f>
        <v>ENG3</v>
      </c>
      <c r="H540">
        <f>VLOOKUP(G540, Tiers!B$1:C$134, 2, FALSE)</f>
        <v>4</v>
      </c>
      <c r="I540" s="21">
        <v>36080</v>
      </c>
      <c r="J540" t="str">
        <f t="shared" si="8"/>
        <v>Ross DebrickColchester</v>
      </c>
      <c r="P540">
        <v>16</v>
      </c>
      <c r="Q540" t="s">
        <v>20</v>
      </c>
      <c r="R540" t="s">
        <v>21</v>
      </c>
      <c r="S540" t="s">
        <v>22</v>
      </c>
      <c r="T540" t="s">
        <v>21</v>
      </c>
      <c r="Y540">
        <v>184</v>
      </c>
      <c r="Z540">
        <v>70</v>
      </c>
      <c r="AA540">
        <v>0</v>
      </c>
      <c r="AB540">
        <v>0</v>
      </c>
    </row>
    <row r="541" spans="1:28" ht="15.95">
      <c r="A541" t="s">
        <v>876</v>
      </c>
      <c r="B541" t="s">
        <v>877</v>
      </c>
      <c r="C541" t="str">
        <f>VLOOKUP(B541, Positions!A$1:B$134, 2, FALSE)</f>
        <v>Defender</v>
      </c>
      <c r="D541" t="s">
        <v>517</v>
      </c>
      <c r="E541" t="s">
        <v>5665</v>
      </c>
      <c r="F541" t="s">
        <v>21</v>
      </c>
      <c r="G541" t="str">
        <f>VLOOKUP(E541, Tiers!M$1:P$134, 3, FALSE)</f>
        <v>ENG2</v>
      </c>
      <c r="H541">
        <f>VLOOKUP(G541, Tiers!B$1:C$134, 2, FALSE)</f>
        <v>3</v>
      </c>
      <c r="I541" s="21">
        <v>36080</v>
      </c>
      <c r="J541" t="str">
        <f t="shared" si="8"/>
        <v>Mustapha Bangura-WilliamsCharlton</v>
      </c>
      <c r="P541">
        <v>16</v>
      </c>
      <c r="Q541" t="s">
        <v>20</v>
      </c>
      <c r="R541" t="s">
        <v>21</v>
      </c>
      <c r="S541" t="s">
        <v>22</v>
      </c>
      <c r="T541" t="s">
        <v>21</v>
      </c>
      <c r="Y541">
        <v>173</v>
      </c>
      <c r="Z541">
        <v>62</v>
      </c>
      <c r="AA541">
        <v>0</v>
      </c>
      <c r="AB541">
        <v>0</v>
      </c>
    </row>
    <row r="542" spans="1:28" ht="15.95">
      <c r="A542" t="s">
        <v>878</v>
      </c>
      <c r="B542" t="s">
        <v>42</v>
      </c>
      <c r="C542" t="str">
        <f>VLOOKUP(B542, Positions!A$1:B$134, 2, FALSE)</f>
        <v>Midfielder</v>
      </c>
      <c r="D542" t="s">
        <v>259</v>
      </c>
      <c r="E542" t="s">
        <v>5663</v>
      </c>
      <c r="F542" t="s">
        <v>21</v>
      </c>
      <c r="G542" t="str">
        <f>VLOOKUP(E542, Tiers!M$1:P$134, 3, FALSE)</f>
        <v>ENG4</v>
      </c>
      <c r="H542">
        <f>VLOOKUP(G542, Tiers!B$1:C$134, 2, FALSE)</f>
        <v>5</v>
      </c>
      <c r="I542" s="21">
        <v>36079</v>
      </c>
      <c r="J542" t="str">
        <f t="shared" si="8"/>
        <v>Zak GuerfiStevenage</v>
      </c>
      <c r="P542">
        <v>16</v>
      </c>
      <c r="Q542" t="s">
        <v>20</v>
      </c>
      <c r="R542" t="s">
        <v>21</v>
      </c>
      <c r="S542" t="s">
        <v>22</v>
      </c>
      <c r="T542" t="s">
        <v>21</v>
      </c>
      <c r="Y542">
        <v>170</v>
      </c>
      <c r="Z542">
        <v>61</v>
      </c>
      <c r="AA542">
        <v>0</v>
      </c>
      <c r="AB542">
        <v>0</v>
      </c>
    </row>
    <row r="543" spans="1:28" ht="15.95">
      <c r="A543" t="s">
        <v>879</v>
      </c>
      <c r="B543" t="s">
        <v>166</v>
      </c>
      <c r="C543" t="str">
        <f>VLOOKUP(B543, Positions!A$1:B$134, 2, FALSE)</f>
        <v>Goalkeeper</v>
      </c>
      <c r="D543" t="s">
        <v>234</v>
      </c>
      <c r="E543" t="s">
        <v>5664</v>
      </c>
      <c r="F543" t="s">
        <v>21</v>
      </c>
      <c r="G543" t="str">
        <f>VLOOKUP(E543, Tiers!M$1:P$134, 3, FALSE)</f>
        <v>ENG3</v>
      </c>
      <c r="H543">
        <f>VLOOKUP(G543, Tiers!B$1:C$134, 2, FALSE)</f>
        <v>4</v>
      </c>
      <c r="I543" s="21">
        <v>36079</v>
      </c>
      <c r="J543" t="str">
        <f t="shared" si="8"/>
        <v>Callum O'NeillOldham</v>
      </c>
      <c r="P543">
        <v>16</v>
      </c>
      <c r="Q543" t="s">
        <v>20</v>
      </c>
      <c r="R543" t="s">
        <v>21</v>
      </c>
      <c r="S543" t="s">
        <v>22</v>
      </c>
      <c r="T543" t="s">
        <v>21</v>
      </c>
      <c r="Y543">
        <v>175</v>
      </c>
      <c r="Z543">
        <v>69</v>
      </c>
      <c r="AA543">
        <v>0</v>
      </c>
      <c r="AB543">
        <v>0</v>
      </c>
    </row>
    <row r="544" spans="1:28" ht="15.95">
      <c r="A544" t="s">
        <v>880</v>
      </c>
      <c r="B544" t="s">
        <v>102</v>
      </c>
      <c r="C544" t="str">
        <f>VLOOKUP(B544, Positions!A$1:B$134, 2, FALSE)</f>
        <v>Defender</v>
      </c>
      <c r="D544" t="s">
        <v>169</v>
      </c>
      <c r="E544" t="s">
        <v>62</v>
      </c>
      <c r="F544" t="s">
        <v>21</v>
      </c>
      <c r="G544" t="str">
        <f>VLOOKUP(E544, Tiers!M$1:P$134, 3, FALSE)</f>
        <v>ENG1</v>
      </c>
      <c r="H544">
        <f>VLOOKUP(G544, Tiers!B$1:C$134, 2, FALSE)</f>
        <v>1</v>
      </c>
      <c r="I544" s="21">
        <v>36079</v>
      </c>
      <c r="J544" t="str">
        <f t="shared" si="8"/>
        <v>Josh GrantChelsea</v>
      </c>
      <c r="P544">
        <v>16</v>
      </c>
      <c r="Q544" t="s">
        <v>74</v>
      </c>
      <c r="R544" t="s">
        <v>21</v>
      </c>
      <c r="S544" t="s">
        <v>22</v>
      </c>
      <c r="T544" t="s">
        <v>21</v>
      </c>
      <c r="U544" t="s">
        <v>319</v>
      </c>
      <c r="Y544">
        <v>183</v>
      </c>
      <c r="Z544">
        <v>78</v>
      </c>
      <c r="AA544">
        <v>0</v>
      </c>
      <c r="AB544">
        <v>0</v>
      </c>
    </row>
    <row r="545" spans="1:28" ht="15.95">
      <c r="A545" t="s">
        <v>881</v>
      </c>
      <c r="B545" t="s">
        <v>81</v>
      </c>
      <c r="C545" t="str">
        <f>VLOOKUP(B545, Positions!A$1:B$134, 2, FALSE)</f>
        <v>Defender</v>
      </c>
      <c r="D545" t="s">
        <v>79</v>
      </c>
      <c r="E545" t="s">
        <v>5663</v>
      </c>
      <c r="F545" t="s">
        <v>21</v>
      </c>
      <c r="G545" t="str">
        <f>VLOOKUP(E545, Tiers!M$1:P$134, 3, FALSE)</f>
        <v>ENG4</v>
      </c>
      <c r="H545">
        <f>VLOOKUP(G545, Tiers!B$1:C$134, 2, FALSE)</f>
        <v>5</v>
      </c>
      <c r="I545" s="21">
        <v>36079</v>
      </c>
      <c r="J545" t="str">
        <f t="shared" si="8"/>
        <v>George MarchantAFC Wimbledon</v>
      </c>
      <c r="P545">
        <v>16</v>
      </c>
      <c r="Q545" t="s">
        <v>20</v>
      </c>
      <c r="R545" t="s">
        <v>21</v>
      </c>
      <c r="S545" t="s">
        <v>22</v>
      </c>
      <c r="T545" t="s">
        <v>21</v>
      </c>
      <c r="Y545">
        <v>183</v>
      </c>
      <c r="Z545">
        <v>75</v>
      </c>
      <c r="AA545">
        <v>0</v>
      </c>
      <c r="AB545">
        <v>0</v>
      </c>
    </row>
    <row r="546" spans="1:28" ht="15.95">
      <c r="A546" t="s">
        <v>882</v>
      </c>
      <c r="B546" t="s">
        <v>245</v>
      </c>
      <c r="C546" t="str">
        <f>VLOOKUP(B546, Positions!A$1:B$134, 2, FALSE)</f>
        <v>Midfielder</v>
      </c>
      <c r="D546" t="s">
        <v>152</v>
      </c>
      <c r="E546" t="s">
        <v>5664</v>
      </c>
      <c r="F546" t="s">
        <v>21</v>
      </c>
      <c r="G546" t="str">
        <f>VLOOKUP(E546, Tiers!M$1:P$134, 3, FALSE)</f>
        <v>ENG3</v>
      </c>
      <c r="H546">
        <f>VLOOKUP(G546, Tiers!B$1:C$134, 2, FALSE)</f>
        <v>4</v>
      </c>
      <c r="I546" s="21">
        <v>36079</v>
      </c>
      <c r="J546" t="str">
        <f t="shared" si="8"/>
        <v>Luke WhalleyCrewe</v>
      </c>
      <c r="P546">
        <v>16</v>
      </c>
      <c r="Q546" t="s">
        <v>20</v>
      </c>
      <c r="R546" t="s">
        <v>21</v>
      </c>
      <c r="S546" t="s">
        <v>22</v>
      </c>
      <c r="T546" t="s">
        <v>21</v>
      </c>
      <c r="Y546">
        <v>171</v>
      </c>
      <c r="Z546">
        <v>66</v>
      </c>
      <c r="AA546">
        <v>0</v>
      </c>
      <c r="AB546">
        <v>0</v>
      </c>
    </row>
    <row r="547" spans="1:28" ht="15.95">
      <c r="A547" t="s">
        <v>883</v>
      </c>
      <c r="B547" t="s">
        <v>42</v>
      </c>
      <c r="C547" t="str">
        <f>VLOOKUP(B547, Positions!A$1:B$134, 2, FALSE)</f>
        <v>Midfielder</v>
      </c>
      <c r="D547" t="s">
        <v>32</v>
      </c>
      <c r="E547" t="s">
        <v>5663</v>
      </c>
      <c r="F547" t="s">
        <v>21</v>
      </c>
      <c r="G547" t="str">
        <f>VLOOKUP(E547, Tiers!M$1:P$134, 3, FALSE)</f>
        <v>ENG4</v>
      </c>
      <c r="H547">
        <f>VLOOKUP(G547, Tiers!B$1:C$134, 2, FALSE)</f>
        <v>5</v>
      </c>
      <c r="I547" s="21">
        <v>36078</v>
      </c>
      <c r="J547" t="str">
        <f t="shared" si="8"/>
        <v>Luke BaconMansfield</v>
      </c>
      <c r="P547">
        <v>16</v>
      </c>
      <c r="Q547" t="s">
        <v>20</v>
      </c>
      <c r="R547" t="s">
        <v>21</v>
      </c>
      <c r="S547" t="s">
        <v>22</v>
      </c>
      <c r="T547" t="s">
        <v>21</v>
      </c>
      <c r="Y547">
        <v>180</v>
      </c>
      <c r="Z547">
        <v>72</v>
      </c>
      <c r="AA547">
        <v>0</v>
      </c>
      <c r="AB547">
        <v>0</v>
      </c>
    </row>
    <row r="548" spans="1:28" ht="15.95">
      <c r="A548" t="s">
        <v>884</v>
      </c>
      <c r="B548" t="s">
        <v>42</v>
      </c>
      <c r="C548" t="str">
        <f>VLOOKUP(B548, Positions!A$1:B$134, 2, FALSE)</f>
        <v>Midfielder</v>
      </c>
      <c r="D548" t="s">
        <v>162</v>
      </c>
      <c r="E548" t="s">
        <v>5663</v>
      </c>
      <c r="F548" t="s">
        <v>21</v>
      </c>
      <c r="G548" t="str">
        <f>VLOOKUP(E548, Tiers!M$1:P$134, 3, FALSE)</f>
        <v>ENG4</v>
      </c>
      <c r="H548">
        <f>VLOOKUP(G548, Tiers!B$1:C$134, 2, FALSE)</f>
        <v>5</v>
      </c>
      <c r="I548" s="21">
        <v>36078</v>
      </c>
      <c r="J548" t="str">
        <f t="shared" si="8"/>
        <v>Tyreeq BakinsonLuton</v>
      </c>
      <c r="P548">
        <v>16</v>
      </c>
      <c r="Q548" t="s">
        <v>162</v>
      </c>
      <c r="R548" t="s">
        <v>21</v>
      </c>
      <c r="S548" t="s">
        <v>22</v>
      </c>
      <c r="T548" t="s">
        <v>21</v>
      </c>
      <c r="Y548">
        <v>188</v>
      </c>
      <c r="Z548">
        <v>73</v>
      </c>
      <c r="AA548">
        <v>0</v>
      </c>
      <c r="AB548">
        <v>0</v>
      </c>
    </row>
    <row r="549" spans="1:28" ht="15.95">
      <c r="A549" t="s">
        <v>885</v>
      </c>
      <c r="B549" t="s">
        <v>81</v>
      </c>
      <c r="C549" t="str">
        <f>VLOOKUP(B549, Positions!A$1:B$134, 2, FALSE)</f>
        <v>Defender</v>
      </c>
      <c r="D549" t="s">
        <v>671</v>
      </c>
      <c r="E549" t="s">
        <v>5664</v>
      </c>
      <c r="F549" t="s">
        <v>21</v>
      </c>
      <c r="G549" t="str">
        <f>VLOOKUP(E549, Tiers!M$1:P$134, 3, FALSE)</f>
        <v>ENG3</v>
      </c>
      <c r="H549">
        <f>VLOOKUP(G549, Tiers!B$1:C$134, 2, FALSE)</f>
        <v>4</v>
      </c>
      <c r="I549" s="21">
        <v>36078</v>
      </c>
      <c r="J549" t="str">
        <f t="shared" si="8"/>
        <v>Lewis BainesFleetwood</v>
      </c>
      <c r="P549">
        <v>16</v>
      </c>
      <c r="Q549" t="s">
        <v>20</v>
      </c>
      <c r="R549" t="s">
        <v>21</v>
      </c>
      <c r="S549" t="s">
        <v>22</v>
      </c>
      <c r="T549" t="s">
        <v>21</v>
      </c>
      <c r="Y549">
        <v>188</v>
      </c>
      <c r="Z549">
        <v>76</v>
      </c>
      <c r="AA549">
        <v>0</v>
      </c>
      <c r="AB549">
        <v>0</v>
      </c>
    </row>
    <row r="550" spans="1:28" ht="15.95">
      <c r="A550" t="s">
        <v>886</v>
      </c>
      <c r="B550" t="s">
        <v>16</v>
      </c>
      <c r="C550" t="e">
        <f>VLOOKUP(B550, Positions!A$1:B$134, 2, FALSE)</f>
        <v>#N/A</v>
      </c>
      <c r="D550" t="s">
        <v>275</v>
      </c>
      <c r="E550" t="s">
        <v>5665</v>
      </c>
      <c r="F550" t="s">
        <v>21</v>
      </c>
      <c r="G550" t="str">
        <f>VLOOKUP(E550, Tiers!M$1:P$134, 3, FALSE)</f>
        <v>ENG2</v>
      </c>
      <c r="H550">
        <f>VLOOKUP(G550, Tiers!B$1:C$134, 2, FALSE)</f>
        <v>3</v>
      </c>
      <c r="I550" s="21">
        <v>36078</v>
      </c>
      <c r="J550" t="str">
        <f t="shared" si="8"/>
        <v>Jahvan Davidson-MillerDerby</v>
      </c>
      <c r="P550">
        <v>16</v>
      </c>
      <c r="Q550" t="s">
        <v>20</v>
      </c>
      <c r="R550" t="s">
        <v>21</v>
      </c>
      <c r="S550" t="s">
        <v>22</v>
      </c>
      <c r="T550" t="s">
        <v>21</v>
      </c>
      <c r="Y550">
        <v>180</v>
      </c>
      <c r="Z550">
        <v>68</v>
      </c>
      <c r="AA550">
        <v>0</v>
      </c>
      <c r="AB550">
        <v>0</v>
      </c>
    </row>
    <row r="551" spans="1:28" ht="15.95">
      <c r="A551" t="s">
        <v>887</v>
      </c>
      <c r="B551" t="s">
        <v>31</v>
      </c>
      <c r="C551" t="str">
        <f>VLOOKUP(B551, Positions!A$1:B$134, 2, FALSE)</f>
        <v>Defender</v>
      </c>
      <c r="D551" t="s">
        <v>157</v>
      </c>
      <c r="E551" t="s">
        <v>5665</v>
      </c>
      <c r="F551" t="s">
        <v>21</v>
      </c>
      <c r="G551" t="str">
        <f>VLOOKUP(E551, Tiers!M$1:P$134, 3, FALSE)</f>
        <v>ENG2</v>
      </c>
      <c r="H551">
        <f>VLOOKUP(G551, Tiers!B$1:C$134, 2, FALSE)</f>
        <v>3</v>
      </c>
      <c r="I551" s="21">
        <v>36077</v>
      </c>
      <c r="J551" t="str">
        <f t="shared" si="8"/>
        <v>Teddy HoweReading</v>
      </c>
      <c r="P551">
        <v>16</v>
      </c>
      <c r="Q551" t="s">
        <v>20</v>
      </c>
      <c r="R551" t="s">
        <v>21</v>
      </c>
      <c r="S551" t="s">
        <v>22</v>
      </c>
      <c r="T551" t="s">
        <v>21</v>
      </c>
      <c r="Y551">
        <v>178</v>
      </c>
      <c r="Z551">
        <v>66</v>
      </c>
      <c r="AA551">
        <v>0</v>
      </c>
      <c r="AB551">
        <v>0</v>
      </c>
    </row>
    <row r="552" spans="1:28" ht="15.95">
      <c r="A552" t="s">
        <v>888</v>
      </c>
      <c r="B552" t="s">
        <v>81</v>
      </c>
      <c r="C552" t="str">
        <f>VLOOKUP(B552, Positions!A$1:B$134, 2, FALSE)</f>
        <v>Defender</v>
      </c>
      <c r="D552" t="s">
        <v>370</v>
      </c>
      <c r="E552" t="s">
        <v>5663</v>
      </c>
      <c r="F552" t="s">
        <v>21</v>
      </c>
      <c r="G552" t="str">
        <f>VLOOKUP(E552, Tiers!M$1:P$134, 3, FALSE)</f>
        <v>ENG4</v>
      </c>
      <c r="H552">
        <f>VLOOKUP(G552, Tiers!B$1:C$134, 2, FALSE)</f>
        <v>5</v>
      </c>
      <c r="I552" s="21">
        <v>36077</v>
      </c>
      <c r="J552" t="str">
        <f t="shared" si="8"/>
        <v>Rhys GrovesCarlisle</v>
      </c>
      <c r="P552">
        <v>16</v>
      </c>
      <c r="Q552" t="s">
        <v>20</v>
      </c>
      <c r="R552" t="s">
        <v>21</v>
      </c>
      <c r="S552" t="s">
        <v>22</v>
      </c>
      <c r="T552" t="s">
        <v>21</v>
      </c>
      <c r="Y552">
        <v>180</v>
      </c>
      <c r="Z552">
        <v>70</v>
      </c>
      <c r="AA552">
        <v>0</v>
      </c>
      <c r="AB552">
        <v>0</v>
      </c>
    </row>
    <row r="553" spans="1:28" ht="15.95">
      <c r="A553" t="s">
        <v>889</v>
      </c>
      <c r="B553" t="s">
        <v>42</v>
      </c>
      <c r="C553" t="str">
        <f>VLOOKUP(B553, Positions!A$1:B$134, 2, FALSE)</f>
        <v>Midfielder</v>
      </c>
      <c r="D553" t="s">
        <v>236</v>
      </c>
      <c r="E553" t="s">
        <v>5665</v>
      </c>
      <c r="F553" t="s">
        <v>21</v>
      </c>
      <c r="G553" t="str">
        <f>VLOOKUP(E553, Tiers!M$1:P$134, 3, FALSE)</f>
        <v>ENG2</v>
      </c>
      <c r="H553">
        <f>VLOOKUP(G553, Tiers!B$1:C$134, 2, FALSE)</f>
        <v>3</v>
      </c>
      <c r="I553" s="21">
        <v>36076</v>
      </c>
      <c r="J553" t="str">
        <f t="shared" si="8"/>
        <v>George DowlingBristol City</v>
      </c>
      <c r="P553">
        <v>16</v>
      </c>
      <c r="Q553" t="s">
        <v>20</v>
      </c>
      <c r="R553" t="s">
        <v>21</v>
      </c>
      <c r="S553" t="s">
        <v>22</v>
      </c>
      <c r="T553" t="s">
        <v>21</v>
      </c>
      <c r="Y553">
        <v>176</v>
      </c>
      <c r="Z553">
        <v>64</v>
      </c>
      <c r="AA553">
        <v>0</v>
      </c>
      <c r="AB553">
        <v>0</v>
      </c>
    </row>
    <row r="554" spans="1:28" ht="15.95">
      <c r="A554" t="s">
        <v>890</v>
      </c>
      <c r="B554" t="s">
        <v>166</v>
      </c>
      <c r="C554" t="str">
        <f>VLOOKUP(B554, Positions!A$1:B$134, 2, FALSE)</f>
        <v>Goalkeeper</v>
      </c>
      <c r="D554" t="s">
        <v>250</v>
      </c>
      <c r="E554" t="s">
        <v>5664</v>
      </c>
      <c r="F554" t="s">
        <v>21</v>
      </c>
      <c r="G554" t="str">
        <f>VLOOKUP(E554, Tiers!M$1:P$134, 3, FALSE)</f>
        <v>ENG3</v>
      </c>
      <c r="H554">
        <f>VLOOKUP(G554, Tiers!B$1:C$134, 2, FALSE)</f>
        <v>4</v>
      </c>
      <c r="I554" s="21">
        <v>36076</v>
      </c>
      <c r="J554" t="str">
        <f t="shared" si="8"/>
        <v>Josh PerrymanSheff Utd</v>
      </c>
      <c r="P554">
        <v>16</v>
      </c>
      <c r="Q554" t="s">
        <v>40</v>
      </c>
      <c r="R554" t="s">
        <v>21</v>
      </c>
      <c r="S554" t="s">
        <v>22</v>
      </c>
      <c r="T554" t="s">
        <v>21</v>
      </c>
      <c r="Y554">
        <v>191</v>
      </c>
      <c r="Z554">
        <v>75</v>
      </c>
      <c r="AA554">
        <v>0</v>
      </c>
      <c r="AB554">
        <v>0</v>
      </c>
    </row>
    <row r="555" spans="1:28" ht="15.95">
      <c r="A555" t="s">
        <v>891</v>
      </c>
      <c r="B555" t="s">
        <v>892</v>
      </c>
      <c r="C555" t="str">
        <f>VLOOKUP(B555, Positions!A$1:B$134, 2, FALSE)</f>
        <v>Defender</v>
      </c>
      <c r="D555" t="s">
        <v>57</v>
      </c>
      <c r="E555" t="s">
        <v>62</v>
      </c>
      <c r="F555" t="s">
        <v>21</v>
      </c>
      <c r="G555" t="str">
        <f>VLOOKUP(E555, Tiers!M$1:P$134, 3, FALSE)</f>
        <v>ENG1</v>
      </c>
      <c r="H555">
        <f>VLOOKUP(G555, Tiers!B$1:C$134, 2, FALSE)</f>
        <v>1</v>
      </c>
      <c r="I555" s="21">
        <v>36075</v>
      </c>
      <c r="J555" t="str">
        <f t="shared" si="8"/>
        <v>Trent Alexander-ArnoldLiverpool</v>
      </c>
      <c r="P555">
        <v>16</v>
      </c>
      <c r="Q555" t="s">
        <v>57</v>
      </c>
      <c r="R555" t="s">
        <v>21</v>
      </c>
      <c r="S555" t="s">
        <v>22</v>
      </c>
      <c r="T555" t="s">
        <v>21</v>
      </c>
      <c r="Y555">
        <v>168</v>
      </c>
      <c r="Z555">
        <v>58</v>
      </c>
      <c r="AA555">
        <v>0</v>
      </c>
      <c r="AB555">
        <v>0</v>
      </c>
    </row>
    <row r="556" spans="1:28" ht="15.95">
      <c r="A556" t="s">
        <v>893</v>
      </c>
      <c r="B556" t="s">
        <v>281</v>
      </c>
      <c r="C556" t="str">
        <f>VLOOKUP(B556, Positions!A$1:B$134, 2, FALSE)</f>
        <v>Forward</v>
      </c>
      <c r="D556" t="s">
        <v>43</v>
      </c>
      <c r="E556" t="s">
        <v>5664</v>
      </c>
      <c r="F556" t="s">
        <v>21</v>
      </c>
      <c r="G556" t="str">
        <f>VLOOKUP(E556, Tiers!M$1:P$134, 3, FALSE)</f>
        <v>ENG3</v>
      </c>
      <c r="H556">
        <f>VLOOKUP(G556, Tiers!B$1:C$134, 2, FALSE)</f>
        <v>4</v>
      </c>
      <c r="I556" s="21">
        <v>36075</v>
      </c>
      <c r="J556" t="str">
        <f t="shared" si="8"/>
        <v>Alex ClarkSouthend</v>
      </c>
      <c r="P556">
        <v>16</v>
      </c>
      <c r="Q556" t="s">
        <v>20</v>
      </c>
      <c r="R556" t="s">
        <v>21</v>
      </c>
      <c r="S556" t="s">
        <v>22</v>
      </c>
      <c r="T556" t="s">
        <v>21</v>
      </c>
      <c r="Y556">
        <v>177</v>
      </c>
      <c r="Z556">
        <v>69</v>
      </c>
      <c r="AA556">
        <v>0</v>
      </c>
      <c r="AB556">
        <v>0</v>
      </c>
    </row>
    <row r="557" spans="1:28" ht="15.95">
      <c r="A557" t="s">
        <v>894</v>
      </c>
      <c r="B557" t="s">
        <v>81</v>
      </c>
      <c r="C557" t="str">
        <f>VLOOKUP(B557, Positions!A$1:B$134, 2, FALSE)</f>
        <v>Defender</v>
      </c>
      <c r="D557" t="s">
        <v>490</v>
      </c>
      <c r="E557" t="s">
        <v>62</v>
      </c>
      <c r="F557" t="s">
        <v>21</v>
      </c>
      <c r="G557" t="str">
        <f>VLOOKUP(E557, Tiers!M$1:P$134, 3, FALSE)</f>
        <v>ENG1</v>
      </c>
      <c r="H557">
        <f>VLOOKUP(G557, Tiers!B$1:C$134, 2, FALSE)</f>
        <v>1</v>
      </c>
      <c r="I557" s="21">
        <v>36075</v>
      </c>
      <c r="J557" t="str">
        <f t="shared" si="8"/>
        <v>Joe CoveneyMan City</v>
      </c>
      <c r="P557">
        <v>16</v>
      </c>
      <c r="Q557" t="s">
        <v>113</v>
      </c>
      <c r="R557" t="s">
        <v>21</v>
      </c>
      <c r="S557" t="s">
        <v>22</v>
      </c>
      <c r="T557" t="s">
        <v>21</v>
      </c>
      <c r="Y557">
        <v>177</v>
      </c>
      <c r="Z557">
        <v>65</v>
      </c>
      <c r="AA557">
        <v>0</v>
      </c>
      <c r="AB557">
        <v>0</v>
      </c>
    </row>
    <row r="558" spans="1:28" ht="15.95">
      <c r="A558" t="s">
        <v>895</v>
      </c>
      <c r="B558" t="s">
        <v>81</v>
      </c>
      <c r="C558" t="str">
        <f>VLOOKUP(B558, Positions!A$1:B$134, 2, FALSE)</f>
        <v>Defender</v>
      </c>
      <c r="D558" t="s">
        <v>152</v>
      </c>
      <c r="E558" t="s">
        <v>5664</v>
      </c>
      <c r="F558" t="s">
        <v>21</v>
      </c>
      <c r="G558" t="str">
        <f>VLOOKUP(E558, Tiers!M$1:P$134, 3, FALSE)</f>
        <v>ENG3</v>
      </c>
      <c r="H558">
        <f>VLOOKUP(G558, Tiers!B$1:C$134, 2, FALSE)</f>
        <v>4</v>
      </c>
      <c r="I558" s="21">
        <v>36075</v>
      </c>
      <c r="J558" t="str">
        <f t="shared" si="8"/>
        <v>Jamie WilkinsonCrewe</v>
      </c>
      <c r="P558">
        <v>16</v>
      </c>
      <c r="Q558" t="s">
        <v>726</v>
      </c>
      <c r="R558" t="s">
        <v>21</v>
      </c>
      <c r="S558" t="s">
        <v>22</v>
      </c>
      <c r="T558" t="s">
        <v>21</v>
      </c>
      <c r="Y558">
        <v>187</v>
      </c>
      <c r="Z558">
        <v>70</v>
      </c>
      <c r="AA558">
        <v>0</v>
      </c>
      <c r="AB558">
        <v>0</v>
      </c>
    </row>
    <row r="559" spans="1:28" ht="15.95">
      <c r="A559" t="s">
        <v>896</v>
      </c>
      <c r="B559" t="s">
        <v>42</v>
      </c>
      <c r="C559" t="str">
        <f>VLOOKUP(B559, Positions!A$1:B$134, 2, FALSE)</f>
        <v>Midfielder</v>
      </c>
      <c r="D559" t="s">
        <v>229</v>
      </c>
      <c r="E559" t="s">
        <v>5665</v>
      </c>
      <c r="F559" t="s">
        <v>21</v>
      </c>
      <c r="G559" t="str">
        <f>VLOOKUP(E559, Tiers!M$1:P$134, 3, FALSE)</f>
        <v>ENG2</v>
      </c>
      <c r="H559">
        <f>VLOOKUP(G559, Tiers!B$1:C$134, 2, FALSE)</f>
        <v>3</v>
      </c>
      <c r="I559" s="21">
        <v>36075</v>
      </c>
      <c r="J559" t="str">
        <f t="shared" si="8"/>
        <v>Archie DaviesBrighton</v>
      </c>
      <c r="P559">
        <v>16</v>
      </c>
      <c r="Q559" t="s">
        <v>897</v>
      </c>
      <c r="R559" t="s">
        <v>21</v>
      </c>
      <c r="S559" t="s">
        <v>22</v>
      </c>
      <c r="T559" t="s">
        <v>21</v>
      </c>
      <c r="Y559">
        <v>175</v>
      </c>
      <c r="Z559">
        <v>69</v>
      </c>
      <c r="AA559">
        <v>0</v>
      </c>
      <c r="AB559">
        <v>0</v>
      </c>
    </row>
    <row r="560" spans="1:28" ht="15.95">
      <c r="A560" t="s">
        <v>898</v>
      </c>
      <c r="B560" t="s">
        <v>106</v>
      </c>
      <c r="C560" t="str">
        <f>VLOOKUP(B560, Positions!A$1:B$134, 2, FALSE)</f>
        <v>Midfielder</v>
      </c>
      <c r="D560" t="s">
        <v>149</v>
      </c>
      <c r="E560" t="s">
        <v>5663</v>
      </c>
      <c r="F560" t="s">
        <v>21</v>
      </c>
      <c r="G560" t="str">
        <f>VLOOKUP(E560, Tiers!M$1:P$134, 3, FALSE)</f>
        <v>ENG4</v>
      </c>
      <c r="H560">
        <f>VLOOKUP(G560, Tiers!B$1:C$134, 2, FALSE)</f>
        <v>5</v>
      </c>
      <c r="I560" s="21">
        <v>36074</v>
      </c>
      <c r="J560" t="str">
        <f t="shared" si="8"/>
        <v>Ben ToselandNorthampton</v>
      </c>
      <c r="P560">
        <v>16</v>
      </c>
      <c r="Q560" t="s">
        <v>20</v>
      </c>
      <c r="R560" t="s">
        <v>21</v>
      </c>
      <c r="S560" t="s">
        <v>22</v>
      </c>
      <c r="T560" t="s">
        <v>21</v>
      </c>
      <c r="Y560">
        <v>185</v>
      </c>
      <c r="Z560">
        <v>74</v>
      </c>
      <c r="AA560">
        <v>0</v>
      </c>
      <c r="AB560">
        <v>0</v>
      </c>
    </row>
    <row r="561" spans="1:28" ht="15.95">
      <c r="A561" t="s">
        <v>899</v>
      </c>
      <c r="B561" t="s">
        <v>102</v>
      </c>
      <c r="C561" t="str">
        <f>VLOOKUP(B561, Positions!A$1:B$134, 2, FALSE)</f>
        <v>Defender</v>
      </c>
      <c r="D561" t="s">
        <v>27</v>
      </c>
      <c r="E561" t="s">
        <v>5663</v>
      </c>
      <c r="F561" t="s">
        <v>21</v>
      </c>
      <c r="G561" t="str">
        <f>VLOOKUP(E561, Tiers!M$1:P$134, 3, FALSE)</f>
        <v>ENG4</v>
      </c>
      <c r="H561">
        <f>VLOOKUP(G561, Tiers!B$1:C$134, 2, FALSE)</f>
        <v>5</v>
      </c>
      <c r="I561" s="21">
        <v>36074</v>
      </c>
      <c r="J561" t="str">
        <f t="shared" si="8"/>
        <v>Alex WebbMorecambe</v>
      </c>
      <c r="P561">
        <v>16</v>
      </c>
      <c r="Q561" t="s">
        <v>568</v>
      </c>
      <c r="R561" t="s">
        <v>21</v>
      </c>
      <c r="S561" t="s">
        <v>22</v>
      </c>
      <c r="T561" t="s">
        <v>21</v>
      </c>
      <c r="Y561">
        <v>182</v>
      </c>
      <c r="Z561">
        <v>69</v>
      </c>
      <c r="AA561">
        <v>0</v>
      </c>
      <c r="AB561">
        <v>0</v>
      </c>
    </row>
    <row r="562" spans="1:28" ht="15.95">
      <c r="A562" t="s">
        <v>900</v>
      </c>
      <c r="B562" t="s">
        <v>789</v>
      </c>
      <c r="C562" t="str">
        <f>VLOOKUP(B562, Positions!A$1:B$134, 2, FALSE)</f>
        <v>Forward</v>
      </c>
      <c r="D562" t="s">
        <v>250</v>
      </c>
      <c r="E562" t="s">
        <v>5664</v>
      </c>
      <c r="F562" t="s">
        <v>21</v>
      </c>
      <c r="G562" t="str">
        <f>VLOOKUP(E562, Tiers!M$1:P$134, 3, FALSE)</f>
        <v>ENG3</v>
      </c>
      <c r="H562">
        <f>VLOOKUP(G562, Tiers!B$1:C$134, 2, FALSE)</f>
        <v>4</v>
      </c>
      <c r="I562" s="21">
        <v>36074</v>
      </c>
      <c r="J562" t="str">
        <f t="shared" si="8"/>
        <v>Jordan HallamSheff Utd</v>
      </c>
      <c r="P562">
        <v>16</v>
      </c>
      <c r="Q562" t="s">
        <v>40</v>
      </c>
      <c r="R562" t="s">
        <v>21</v>
      </c>
      <c r="S562" t="s">
        <v>22</v>
      </c>
      <c r="T562" t="s">
        <v>21</v>
      </c>
      <c r="Y562">
        <v>176</v>
      </c>
      <c r="Z562">
        <v>66</v>
      </c>
      <c r="AA562">
        <v>0</v>
      </c>
      <c r="AB562">
        <v>0</v>
      </c>
    </row>
    <row r="563" spans="1:28" ht="15.95">
      <c r="A563" t="s">
        <v>901</v>
      </c>
      <c r="B563" t="s">
        <v>166</v>
      </c>
      <c r="C563" t="str">
        <f>VLOOKUP(B563, Positions!A$1:B$134, 2, FALSE)</f>
        <v>Goalkeeper</v>
      </c>
      <c r="D563" t="s">
        <v>124</v>
      </c>
      <c r="E563" t="s">
        <v>5665</v>
      </c>
      <c r="F563" t="s">
        <v>21</v>
      </c>
      <c r="G563" t="str">
        <f>VLOOKUP(E563, Tiers!M$1:P$134, 3, FALSE)</f>
        <v>ENG2</v>
      </c>
      <c r="H563">
        <f>VLOOKUP(G563, Tiers!B$1:C$134, 2, FALSE)</f>
        <v>3</v>
      </c>
      <c r="I563" s="21">
        <v>36074</v>
      </c>
      <c r="J563" t="str">
        <f t="shared" si="8"/>
        <v>Theo RichardsonLeeds</v>
      </c>
      <c r="P563">
        <v>16</v>
      </c>
      <c r="Q563" t="s">
        <v>155</v>
      </c>
      <c r="R563" t="s">
        <v>21</v>
      </c>
      <c r="S563" t="s">
        <v>22</v>
      </c>
      <c r="T563" t="s">
        <v>21</v>
      </c>
      <c r="Y563">
        <v>195</v>
      </c>
      <c r="Z563">
        <v>80</v>
      </c>
      <c r="AA563">
        <v>0</v>
      </c>
      <c r="AB563">
        <v>0</v>
      </c>
    </row>
    <row r="564" spans="1:28" ht="15.95">
      <c r="A564" t="s">
        <v>902</v>
      </c>
      <c r="B564" t="s">
        <v>360</v>
      </c>
      <c r="C564" t="str">
        <f>VLOOKUP(B564, Positions!A$1:B$134, 2, FALSE)</f>
        <v>Defender</v>
      </c>
      <c r="D564" t="s">
        <v>236</v>
      </c>
      <c r="E564" t="s">
        <v>5665</v>
      </c>
      <c r="F564" t="s">
        <v>21</v>
      </c>
      <c r="G564" t="str">
        <f>VLOOKUP(E564, Tiers!M$1:P$134, 3, FALSE)</f>
        <v>ENG2</v>
      </c>
      <c r="H564">
        <f>VLOOKUP(G564, Tiers!B$1:C$134, 2, FALSE)</f>
        <v>3</v>
      </c>
      <c r="I564" s="21">
        <v>36074</v>
      </c>
      <c r="J564" t="str">
        <f t="shared" si="8"/>
        <v>Lloyd KellyBristol City</v>
      </c>
      <c r="P564">
        <v>16</v>
      </c>
      <c r="Q564" t="s">
        <v>20</v>
      </c>
      <c r="R564" t="s">
        <v>21</v>
      </c>
      <c r="S564" t="s">
        <v>22</v>
      </c>
      <c r="T564" t="s">
        <v>21</v>
      </c>
      <c r="Y564">
        <v>191</v>
      </c>
      <c r="Z564">
        <v>80</v>
      </c>
      <c r="AA564">
        <v>0</v>
      </c>
      <c r="AB564">
        <v>0</v>
      </c>
    </row>
    <row r="565" spans="1:28" ht="15.95">
      <c r="A565" t="s">
        <v>903</v>
      </c>
      <c r="B565" t="s">
        <v>904</v>
      </c>
      <c r="C565" t="str">
        <f>VLOOKUP(B565, Positions!A$1:B$134, 2, FALSE)</f>
        <v>Midfielder</v>
      </c>
      <c r="D565" t="s">
        <v>98</v>
      </c>
      <c r="E565" t="s">
        <v>5665</v>
      </c>
      <c r="F565" t="s">
        <v>21</v>
      </c>
      <c r="G565" t="str">
        <f>VLOOKUP(E565, Tiers!M$1:P$134, 3, FALSE)</f>
        <v>ENG2</v>
      </c>
      <c r="H565">
        <f>VLOOKUP(G565, Tiers!B$1:C$134, 2, FALSE)</f>
        <v>3</v>
      </c>
      <c r="I565" s="21">
        <v>36073</v>
      </c>
      <c r="J565" t="str">
        <f t="shared" si="8"/>
        <v>Romeo AkinolaQ.P.R.</v>
      </c>
      <c r="P565">
        <v>16</v>
      </c>
      <c r="Q565" t="s">
        <v>20</v>
      </c>
      <c r="R565" t="s">
        <v>21</v>
      </c>
      <c r="S565" t="s">
        <v>22</v>
      </c>
      <c r="T565" t="s">
        <v>21</v>
      </c>
      <c r="Y565">
        <v>165</v>
      </c>
      <c r="Z565">
        <v>57</v>
      </c>
      <c r="AA565">
        <v>0</v>
      </c>
      <c r="AB565">
        <v>0</v>
      </c>
    </row>
    <row r="566" spans="1:28" ht="15.95">
      <c r="A566" t="s">
        <v>905</v>
      </c>
      <c r="B566" t="s">
        <v>42</v>
      </c>
      <c r="C566" t="str">
        <f>VLOOKUP(B566, Positions!A$1:B$134, 2, FALSE)</f>
        <v>Midfielder</v>
      </c>
      <c r="D566" t="s">
        <v>449</v>
      </c>
      <c r="E566" t="s">
        <v>5664</v>
      </c>
      <c r="F566" t="s">
        <v>21</v>
      </c>
      <c r="G566" t="str">
        <f>VLOOKUP(E566, Tiers!M$1:P$134, 3, FALSE)</f>
        <v>ENG3</v>
      </c>
      <c r="H566">
        <f>VLOOKUP(G566, Tiers!B$1:C$134, 2, FALSE)</f>
        <v>4</v>
      </c>
      <c r="I566" s="21">
        <v>36073</v>
      </c>
      <c r="J566" t="str">
        <f t="shared" si="8"/>
        <v>Ryan GreenMillwall</v>
      </c>
      <c r="P566">
        <v>16</v>
      </c>
      <c r="Q566" t="s">
        <v>20</v>
      </c>
      <c r="R566" t="s">
        <v>21</v>
      </c>
      <c r="S566" t="s">
        <v>22</v>
      </c>
      <c r="T566" t="s">
        <v>21</v>
      </c>
      <c r="Y566">
        <v>173</v>
      </c>
      <c r="Z566">
        <v>64</v>
      </c>
      <c r="AA566">
        <v>0</v>
      </c>
      <c r="AB566">
        <v>0</v>
      </c>
    </row>
    <row r="567" spans="1:28" ht="15.95">
      <c r="A567" t="s">
        <v>906</v>
      </c>
      <c r="B567" t="s">
        <v>16</v>
      </c>
      <c r="C567" t="e">
        <f>VLOOKUP(B567, Positions!A$1:B$134, 2, FALSE)</f>
        <v>#N/A</v>
      </c>
      <c r="D567" t="s">
        <v>52</v>
      </c>
      <c r="E567" t="s">
        <v>5663</v>
      </c>
      <c r="F567" t="s">
        <v>21</v>
      </c>
      <c r="G567" t="str">
        <f>VLOOKUP(E567, Tiers!M$1:P$134, 3, FALSE)</f>
        <v>ENG4</v>
      </c>
      <c r="H567">
        <f>VLOOKUP(G567, Tiers!B$1:C$134, 2, FALSE)</f>
        <v>5</v>
      </c>
      <c r="I567" s="21">
        <v>36072</v>
      </c>
      <c r="J567" t="str">
        <f t="shared" si="8"/>
        <v>Reece BreslinYork</v>
      </c>
      <c r="P567">
        <v>16</v>
      </c>
      <c r="Q567" t="s">
        <v>20</v>
      </c>
      <c r="R567" t="s">
        <v>21</v>
      </c>
      <c r="S567" t="s">
        <v>22</v>
      </c>
      <c r="T567" t="s">
        <v>21</v>
      </c>
      <c r="Y567">
        <v>176</v>
      </c>
      <c r="Z567">
        <v>68</v>
      </c>
      <c r="AA567">
        <v>0</v>
      </c>
      <c r="AB567">
        <v>0</v>
      </c>
    </row>
    <row r="568" spans="1:28" ht="15.95">
      <c r="A568" t="s">
        <v>907</v>
      </c>
      <c r="B568" t="s">
        <v>111</v>
      </c>
      <c r="C568" t="str">
        <f>VLOOKUP(B568, Positions!A$1:B$134, 2, FALSE)</f>
        <v>Forward</v>
      </c>
      <c r="D568" t="s">
        <v>657</v>
      </c>
      <c r="E568" t="s">
        <v>62</v>
      </c>
      <c r="F568" t="s">
        <v>21</v>
      </c>
      <c r="G568" t="str">
        <f>VLOOKUP(E568, Tiers!M$1:P$134, 3, FALSE)</f>
        <v>ENG1</v>
      </c>
      <c r="H568">
        <f>VLOOKUP(G568, Tiers!B$1:C$134, 2, FALSE)</f>
        <v>1</v>
      </c>
      <c r="I568" s="21">
        <v>36072</v>
      </c>
      <c r="J568" t="str">
        <f t="shared" si="8"/>
        <v>Devonte AransibiaNorwich</v>
      </c>
      <c r="P568">
        <v>16</v>
      </c>
      <c r="Q568" t="s">
        <v>74</v>
      </c>
      <c r="R568" t="s">
        <v>21</v>
      </c>
      <c r="S568" t="s">
        <v>22</v>
      </c>
      <c r="T568" t="s">
        <v>21</v>
      </c>
      <c r="Y568">
        <v>187</v>
      </c>
      <c r="Z568">
        <v>81</v>
      </c>
      <c r="AA568">
        <v>0</v>
      </c>
      <c r="AB568">
        <v>0</v>
      </c>
    </row>
    <row r="569" spans="1:28" ht="15.95">
      <c r="A569" t="s">
        <v>908</v>
      </c>
      <c r="B569" t="s">
        <v>31</v>
      </c>
      <c r="C569" t="str">
        <f>VLOOKUP(B569, Positions!A$1:B$134, 2, FALSE)</f>
        <v>Defender</v>
      </c>
      <c r="D569" t="s">
        <v>290</v>
      </c>
      <c r="E569" t="s">
        <v>5665</v>
      </c>
      <c r="F569" t="s">
        <v>21</v>
      </c>
      <c r="G569" t="str">
        <f>VLOOKUP(E569, Tiers!M$1:P$134, 3, FALSE)</f>
        <v>ENG2</v>
      </c>
      <c r="H569">
        <f>VLOOKUP(G569, Tiers!B$1:C$134, 2, FALSE)</f>
        <v>3</v>
      </c>
      <c r="I569" s="21">
        <v>36072</v>
      </c>
      <c r="J569" t="str">
        <f t="shared" si="8"/>
        <v>Kyjuon Marsh-BrownBrentford</v>
      </c>
      <c r="P569">
        <v>16</v>
      </c>
      <c r="Q569" t="s">
        <v>20</v>
      </c>
      <c r="R569" t="s">
        <v>21</v>
      </c>
      <c r="S569" t="s">
        <v>22</v>
      </c>
      <c r="T569" t="s">
        <v>21</v>
      </c>
      <c r="U569" t="s">
        <v>909</v>
      </c>
      <c r="Y569">
        <v>171</v>
      </c>
      <c r="Z569">
        <v>66</v>
      </c>
      <c r="AA569">
        <v>0</v>
      </c>
      <c r="AB569">
        <v>0</v>
      </c>
    </row>
    <row r="570" spans="1:28" ht="15.95">
      <c r="A570" t="s">
        <v>910</v>
      </c>
      <c r="B570" t="s">
        <v>16</v>
      </c>
      <c r="C570" t="e">
        <f>VLOOKUP(B570, Positions!A$1:B$134, 2, FALSE)</f>
        <v>#N/A</v>
      </c>
      <c r="D570" t="s">
        <v>56</v>
      </c>
      <c r="E570" t="s">
        <v>5664</v>
      </c>
      <c r="F570" t="s">
        <v>21</v>
      </c>
      <c r="G570" t="str">
        <f>VLOOKUP(E570, Tiers!M$1:P$134, 3, FALSE)</f>
        <v>ENG3</v>
      </c>
      <c r="H570">
        <f>VLOOKUP(G570, Tiers!B$1:C$134, 2, FALSE)</f>
        <v>4</v>
      </c>
      <c r="I570" s="21">
        <v>36072</v>
      </c>
      <c r="J570" t="str">
        <f t="shared" si="8"/>
        <v>Matthew GillamRochdale</v>
      </c>
      <c r="P570">
        <v>16</v>
      </c>
      <c r="Q570" t="s">
        <v>911</v>
      </c>
      <c r="R570" t="s">
        <v>21</v>
      </c>
      <c r="S570" t="s">
        <v>22</v>
      </c>
      <c r="T570" t="s">
        <v>21</v>
      </c>
      <c r="Y570">
        <v>178</v>
      </c>
      <c r="Z570">
        <v>67</v>
      </c>
      <c r="AA570">
        <v>0</v>
      </c>
      <c r="AB570">
        <v>0</v>
      </c>
    </row>
    <row r="571" spans="1:28" ht="15.95">
      <c r="A571" t="s">
        <v>912</v>
      </c>
      <c r="B571" t="s">
        <v>81</v>
      </c>
      <c r="C571" t="str">
        <f>VLOOKUP(B571, Positions!A$1:B$134, 2, FALSE)</f>
        <v>Defender</v>
      </c>
      <c r="D571" t="s">
        <v>537</v>
      </c>
      <c r="E571" t="s">
        <v>62</v>
      </c>
      <c r="F571" t="s">
        <v>21</v>
      </c>
      <c r="G571" t="str">
        <f>VLOOKUP(E571, Tiers!M$1:P$134, 3, FALSE)</f>
        <v>ENG1</v>
      </c>
      <c r="H571">
        <f>VLOOKUP(G571, Tiers!B$1:C$134, 2, FALSE)</f>
        <v>1</v>
      </c>
      <c r="I571" s="21">
        <v>36072</v>
      </c>
      <c r="J571" t="str">
        <f t="shared" si="8"/>
        <v>Harvey ReadStoke</v>
      </c>
      <c r="P571">
        <v>16</v>
      </c>
      <c r="Q571" t="s">
        <v>20</v>
      </c>
      <c r="R571" t="s">
        <v>21</v>
      </c>
      <c r="S571" t="s">
        <v>22</v>
      </c>
      <c r="T571" t="s">
        <v>21</v>
      </c>
      <c r="Y571">
        <v>176</v>
      </c>
      <c r="Z571">
        <v>62</v>
      </c>
      <c r="AA571">
        <v>0</v>
      </c>
      <c r="AB571">
        <v>0</v>
      </c>
    </row>
    <row r="572" spans="1:28" ht="15.95">
      <c r="A572" t="s">
        <v>913</v>
      </c>
      <c r="B572" t="s">
        <v>81</v>
      </c>
      <c r="C572" t="str">
        <f>VLOOKUP(B572, Positions!A$1:B$134, 2, FALSE)</f>
        <v>Defender</v>
      </c>
      <c r="D572" t="s">
        <v>37</v>
      </c>
      <c r="E572" t="s">
        <v>5664</v>
      </c>
      <c r="F572" t="s">
        <v>21</v>
      </c>
      <c r="G572" t="str">
        <f>VLOOKUP(E572, Tiers!M$1:P$134, 3, FALSE)</f>
        <v>ENG3</v>
      </c>
      <c r="H572">
        <f>VLOOKUP(G572, Tiers!B$1:C$134, 2, FALSE)</f>
        <v>4</v>
      </c>
      <c r="I572" s="21">
        <v>36071</v>
      </c>
      <c r="J572" t="str">
        <f t="shared" si="8"/>
        <v>Daniel ThistlethwaiteChesterfield</v>
      </c>
      <c r="P572">
        <v>16</v>
      </c>
      <c r="Q572" t="s">
        <v>32</v>
      </c>
      <c r="R572" t="s">
        <v>21</v>
      </c>
      <c r="S572" t="s">
        <v>22</v>
      </c>
      <c r="T572" t="s">
        <v>21</v>
      </c>
      <c r="Y572">
        <v>196</v>
      </c>
      <c r="Z572">
        <v>67</v>
      </c>
      <c r="AA572">
        <v>0</v>
      </c>
      <c r="AB572">
        <v>0</v>
      </c>
    </row>
    <row r="573" spans="1:28" ht="15.95">
      <c r="A573" t="s">
        <v>915</v>
      </c>
      <c r="B573" t="s">
        <v>166</v>
      </c>
      <c r="C573" t="str">
        <f>VLOOKUP(B573, Positions!A$1:B$134, 2, FALSE)</f>
        <v>Goalkeeper</v>
      </c>
      <c r="D573" t="s">
        <v>134</v>
      </c>
      <c r="E573" t="s">
        <v>5664</v>
      </c>
      <c r="F573" t="s">
        <v>21</v>
      </c>
      <c r="G573" t="str">
        <f>VLOOKUP(E573, Tiers!M$1:P$134, 3, FALSE)</f>
        <v>ENG3</v>
      </c>
      <c r="H573">
        <f>VLOOKUP(G573, Tiers!B$1:C$134, 2, FALSE)</f>
        <v>4</v>
      </c>
      <c r="I573" s="21">
        <v>36071</v>
      </c>
      <c r="J573" t="str">
        <f t="shared" si="8"/>
        <v>Joe ParkerScunthorpe</v>
      </c>
      <c r="P573">
        <v>16</v>
      </c>
      <c r="Q573" t="s">
        <v>20</v>
      </c>
      <c r="R573" t="s">
        <v>21</v>
      </c>
      <c r="S573" t="s">
        <v>22</v>
      </c>
      <c r="T573" t="s">
        <v>21</v>
      </c>
      <c r="Y573">
        <v>190</v>
      </c>
      <c r="Z573">
        <v>75</v>
      </c>
      <c r="AA573">
        <v>0</v>
      </c>
      <c r="AB573">
        <v>0</v>
      </c>
    </row>
    <row r="574" spans="1:28" ht="15.95">
      <c r="A574" t="s">
        <v>916</v>
      </c>
      <c r="B574" t="s">
        <v>16</v>
      </c>
      <c r="C574" t="e">
        <f>VLOOKUP(B574, Positions!A$1:B$134, 2, FALSE)</f>
        <v>#N/A</v>
      </c>
      <c r="D574" t="s">
        <v>56</v>
      </c>
      <c r="E574" t="s">
        <v>5664</v>
      </c>
      <c r="F574" t="s">
        <v>21</v>
      </c>
      <c r="G574" t="str">
        <f>VLOOKUP(E574, Tiers!M$1:P$134, 3, FALSE)</f>
        <v>ENG3</v>
      </c>
      <c r="H574">
        <f>VLOOKUP(G574, Tiers!B$1:C$134, 2, FALSE)</f>
        <v>4</v>
      </c>
      <c r="I574" s="21">
        <v>36071</v>
      </c>
      <c r="J574" t="str">
        <f t="shared" si="8"/>
        <v>Jordan PrescottRochdale</v>
      </c>
      <c r="P574">
        <v>16</v>
      </c>
      <c r="Q574" t="s">
        <v>204</v>
      </c>
      <c r="R574" t="s">
        <v>21</v>
      </c>
      <c r="S574" t="s">
        <v>22</v>
      </c>
      <c r="T574" t="s">
        <v>21</v>
      </c>
      <c r="Y574">
        <v>176</v>
      </c>
      <c r="Z574">
        <v>63</v>
      </c>
      <c r="AA574">
        <v>0</v>
      </c>
      <c r="AB574">
        <v>0</v>
      </c>
    </row>
    <row r="575" spans="1:28" ht="15.95">
      <c r="A575" t="s">
        <v>917</v>
      </c>
      <c r="B575" t="s">
        <v>36</v>
      </c>
      <c r="C575" t="str">
        <f>VLOOKUP(B575, Positions!A$1:B$134, 2, FALSE)</f>
        <v>Midfielder</v>
      </c>
      <c r="D575" t="s">
        <v>37</v>
      </c>
      <c r="E575" t="s">
        <v>5664</v>
      </c>
      <c r="F575" t="s">
        <v>21</v>
      </c>
      <c r="G575" t="str">
        <f>VLOOKUP(E575, Tiers!M$1:P$134, 3, FALSE)</f>
        <v>ENG3</v>
      </c>
      <c r="H575">
        <f>VLOOKUP(G575, Tiers!B$1:C$134, 2, FALSE)</f>
        <v>4</v>
      </c>
      <c r="I575" s="21">
        <v>36071</v>
      </c>
      <c r="J575" t="str">
        <f t="shared" si="8"/>
        <v>Harry TaylorChesterfield</v>
      </c>
      <c r="P575">
        <v>16</v>
      </c>
      <c r="Q575" t="s">
        <v>40</v>
      </c>
      <c r="R575" t="s">
        <v>21</v>
      </c>
      <c r="S575" t="s">
        <v>22</v>
      </c>
      <c r="T575" t="s">
        <v>21</v>
      </c>
      <c r="Y575">
        <v>173</v>
      </c>
      <c r="Z575">
        <v>67</v>
      </c>
      <c r="AA575">
        <v>0</v>
      </c>
      <c r="AB575">
        <v>0</v>
      </c>
    </row>
    <row r="576" spans="1:28" ht="15.95">
      <c r="A576" t="s">
        <v>918</v>
      </c>
      <c r="B576" t="s">
        <v>81</v>
      </c>
      <c r="C576" t="str">
        <f>VLOOKUP(B576, Positions!A$1:B$134, 2, FALSE)</f>
        <v>Defender</v>
      </c>
      <c r="D576" t="s">
        <v>265</v>
      </c>
      <c r="E576" t="s">
        <v>5665</v>
      </c>
      <c r="F576" t="s">
        <v>21</v>
      </c>
      <c r="G576" t="str">
        <f>VLOOKUP(E576, Tiers!M$1:P$134, 3, FALSE)</f>
        <v>ENG2</v>
      </c>
      <c r="H576">
        <f>VLOOKUP(G576, Tiers!B$1:C$134, 2, FALSE)</f>
        <v>3</v>
      </c>
      <c r="I576" s="21">
        <v>36071</v>
      </c>
      <c r="J576" t="str">
        <f t="shared" si="8"/>
        <v>J'cee AbrahamRotherham</v>
      </c>
      <c r="P576">
        <v>16</v>
      </c>
      <c r="Q576" t="s">
        <v>284</v>
      </c>
      <c r="R576" t="s">
        <v>21</v>
      </c>
      <c r="S576" t="s">
        <v>22</v>
      </c>
      <c r="T576" t="s">
        <v>21</v>
      </c>
      <c r="Y576">
        <v>179</v>
      </c>
      <c r="Z576">
        <v>67</v>
      </c>
      <c r="AA576">
        <v>0</v>
      </c>
      <c r="AB576">
        <v>0</v>
      </c>
    </row>
    <row r="577" spans="1:28" ht="15.95">
      <c r="A577" t="s">
        <v>919</v>
      </c>
      <c r="B577" t="s">
        <v>166</v>
      </c>
      <c r="C577" t="str">
        <f>VLOOKUP(B577, Positions!A$1:B$134, 2, FALSE)</f>
        <v>Goalkeeper</v>
      </c>
      <c r="D577" t="s">
        <v>175</v>
      </c>
      <c r="E577" t="s">
        <v>62</v>
      </c>
      <c r="F577" t="s">
        <v>21</v>
      </c>
      <c r="G577" t="str">
        <f>VLOOKUP(E577, Tiers!M$1:P$134, 3, FALSE)</f>
        <v>ENG1</v>
      </c>
      <c r="H577">
        <f>VLOOKUP(G577, Tiers!B$1:C$134, 2, FALSE)</f>
        <v>1</v>
      </c>
      <c r="I577" s="21">
        <v>36070</v>
      </c>
      <c r="J577" t="str">
        <f t="shared" si="8"/>
        <v>Alfie WhitemanTottenham</v>
      </c>
      <c r="P577">
        <v>16</v>
      </c>
      <c r="Q577" t="s">
        <v>74</v>
      </c>
      <c r="R577" t="s">
        <v>21</v>
      </c>
      <c r="S577" t="s">
        <v>22</v>
      </c>
      <c r="T577" t="s">
        <v>21</v>
      </c>
      <c r="Y577">
        <v>186</v>
      </c>
      <c r="Z577">
        <v>83</v>
      </c>
      <c r="AA577">
        <v>0</v>
      </c>
      <c r="AB577">
        <v>0</v>
      </c>
    </row>
    <row r="578" spans="1:28" ht="15.95">
      <c r="A578" t="s">
        <v>920</v>
      </c>
      <c r="B578" t="s">
        <v>16</v>
      </c>
      <c r="C578" t="e">
        <f>VLOOKUP(B578, Positions!A$1:B$134, 2, FALSE)</f>
        <v>#N/A</v>
      </c>
      <c r="D578" t="s">
        <v>246</v>
      </c>
      <c r="E578" t="s">
        <v>5664</v>
      </c>
      <c r="F578" t="s">
        <v>21</v>
      </c>
      <c r="G578" t="str">
        <f>VLOOKUP(E578, Tiers!M$1:P$134, 3, FALSE)</f>
        <v>ENG3</v>
      </c>
      <c r="H578">
        <f>VLOOKUP(G578, Tiers!B$1:C$134, 2, FALSE)</f>
        <v>4</v>
      </c>
      <c r="I578" s="21">
        <v>36070</v>
      </c>
      <c r="J578" t="str">
        <f t="shared" ref="J578:J641" si="9">A578 &amp; D578</f>
        <v>Benjamin Agyeman-BaduBlackpool</v>
      </c>
      <c r="P578">
        <v>16</v>
      </c>
      <c r="Q578" t="s">
        <v>20</v>
      </c>
      <c r="R578" t="s">
        <v>21</v>
      </c>
      <c r="S578" t="s">
        <v>22</v>
      </c>
      <c r="T578" t="s">
        <v>21</v>
      </c>
      <c r="Y578">
        <v>183</v>
      </c>
      <c r="Z578">
        <v>74</v>
      </c>
      <c r="AA578">
        <v>0</v>
      </c>
      <c r="AB578">
        <v>0</v>
      </c>
    </row>
    <row r="579" spans="1:28" ht="15.95">
      <c r="A579" t="s">
        <v>921</v>
      </c>
      <c r="B579" t="s">
        <v>31</v>
      </c>
      <c r="C579" t="str">
        <f>VLOOKUP(B579, Positions!A$1:B$134, 2, FALSE)</f>
        <v>Defender</v>
      </c>
      <c r="D579" t="s">
        <v>61</v>
      </c>
      <c r="E579" t="s">
        <v>62</v>
      </c>
      <c r="F579" t="s">
        <v>21</v>
      </c>
      <c r="G579" t="str">
        <f>VLOOKUP(E579, Tiers!M$1:P$134, 3, FALSE)</f>
        <v>ENG1</v>
      </c>
      <c r="H579">
        <f>VLOOKUP(G579, Tiers!B$1:C$134, 2, FALSE)</f>
        <v>1</v>
      </c>
      <c r="I579" s="21">
        <v>36070</v>
      </c>
      <c r="J579" t="str">
        <f t="shared" si="9"/>
        <v>Jordi Osei-TutuArsenal</v>
      </c>
      <c r="P579">
        <v>16</v>
      </c>
      <c r="Q579" t="s">
        <v>20</v>
      </c>
      <c r="R579" t="s">
        <v>21</v>
      </c>
      <c r="S579" t="s">
        <v>22</v>
      </c>
      <c r="T579" t="s">
        <v>21</v>
      </c>
      <c r="U579" t="s">
        <v>239</v>
      </c>
      <c r="Y579">
        <v>165</v>
      </c>
      <c r="Z579">
        <v>55</v>
      </c>
      <c r="AA579">
        <v>0</v>
      </c>
      <c r="AB579">
        <v>0</v>
      </c>
    </row>
    <row r="580" spans="1:28" ht="15.95">
      <c r="A580" t="s">
        <v>922</v>
      </c>
      <c r="B580" t="s">
        <v>81</v>
      </c>
      <c r="C580" t="str">
        <f>VLOOKUP(B580, Positions!A$1:B$134, 2, FALSE)</f>
        <v>Defender</v>
      </c>
      <c r="D580" t="s">
        <v>259</v>
      </c>
      <c r="E580" t="s">
        <v>5663</v>
      </c>
      <c r="F580" t="s">
        <v>21</v>
      </c>
      <c r="G580" t="str">
        <f>VLOOKUP(E580, Tiers!M$1:P$134, 3, FALSE)</f>
        <v>ENG4</v>
      </c>
      <c r="H580">
        <f>VLOOKUP(G580, Tiers!B$1:C$134, 2, FALSE)</f>
        <v>5</v>
      </c>
      <c r="I580" s="21">
        <v>36070</v>
      </c>
      <c r="J580" t="str">
        <f t="shared" si="9"/>
        <v>Jacob CroudStevenage</v>
      </c>
      <c r="P580">
        <v>16</v>
      </c>
      <c r="Q580" t="s">
        <v>20</v>
      </c>
      <c r="R580" t="s">
        <v>21</v>
      </c>
      <c r="S580" t="s">
        <v>22</v>
      </c>
      <c r="T580" t="s">
        <v>21</v>
      </c>
      <c r="Y580">
        <v>180</v>
      </c>
      <c r="Z580">
        <v>69</v>
      </c>
      <c r="AA580">
        <v>0</v>
      </c>
      <c r="AB580">
        <v>0</v>
      </c>
    </row>
    <row r="581" spans="1:28" ht="15.95">
      <c r="A581" t="s">
        <v>923</v>
      </c>
      <c r="B581" t="s">
        <v>81</v>
      </c>
      <c r="C581" t="str">
        <f>VLOOKUP(B581, Positions!A$1:B$134, 2, FALSE)</f>
        <v>Defender</v>
      </c>
      <c r="D581" t="s">
        <v>207</v>
      </c>
      <c r="E581" t="s">
        <v>5663</v>
      </c>
      <c r="F581" t="s">
        <v>21</v>
      </c>
      <c r="G581" t="str">
        <f>VLOOKUP(E581, Tiers!M$1:P$134, 3, FALSE)</f>
        <v>ENG4</v>
      </c>
      <c r="H581">
        <f>VLOOKUP(G581, Tiers!B$1:C$134, 2, FALSE)</f>
        <v>5</v>
      </c>
      <c r="I581" s="21">
        <v>36070</v>
      </c>
      <c r="J581" t="str">
        <f t="shared" si="9"/>
        <v>Paul SymesDag &amp; Red</v>
      </c>
      <c r="P581">
        <v>16</v>
      </c>
      <c r="Q581" t="s">
        <v>20</v>
      </c>
      <c r="R581" t="s">
        <v>21</v>
      </c>
      <c r="S581" t="s">
        <v>22</v>
      </c>
      <c r="T581" t="s">
        <v>21</v>
      </c>
      <c r="Y581">
        <v>187</v>
      </c>
      <c r="Z581">
        <v>74</v>
      </c>
      <c r="AA581">
        <v>0</v>
      </c>
      <c r="AB581">
        <v>0</v>
      </c>
    </row>
    <row r="582" spans="1:28" ht="15.95">
      <c r="A582" t="s">
        <v>924</v>
      </c>
      <c r="B582" t="s">
        <v>72</v>
      </c>
      <c r="C582" t="str">
        <f>VLOOKUP(B582, Positions!A$1:B$134, 2, FALSE)</f>
        <v>Defender</v>
      </c>
      <c r="D582" t="s">
        <v>200</v>
      </c>
      <c r="E582" t="s">
        <v>5664</v>
      </c>
      <c r="F582" t="s">
        <v>21</v>
      </c>
      <c r="G582" t="str">
        <f>VLOOKUP(E582, Tiers!M$1:P$134, 3, FALSE)</f>
        <v>ENG3</v>
      </c>
      <c r="H582">
        <f>VLOOKUP(G582, Tiers!B$1:C$134, 2, FALSE)</f>
        <v>4</v>
      </c>
      <c r="I582" s="21">
        <v>36069</v>
      </c>
      <c r="J582" t="str">
        <f t="shared" si="9"/>
        <v>Charlie WalfordPort Vale</v>
      </c>
      <c r="P582">
        <v>16</v>
      </c>
      <c r="Q582" t="s">
        <v>20</v>
      </c>
      <c r="R582" t="s">
        <v>21</v>
      </c>
      <c r="S582" t="s">
        <v>22</v>
      </c>
      <c r="T582" t="s">
        <v>21</v>
      </c>
      <c r="Y582">
        <v>166</v>
      </c>
      <c r="Z582">
        <v>58</v>
      </c>
      <c r="AA582">
        <v>0</v>
      </c>
      <c r="AB582">
        <v>0</v>
      </c>
    </row>
    <row r="583" spans="1:28" ht="15.95">
      <c r="A583" t="s">
        <v>925</v>
      </c>
      <c r="B583" t="s">
        <v>457</v>
      </c>
      <c r="C583" t="str">
        <f>VLOOKUP(B583, Positions!A$1:B$134, 2, FALSE)</f>
        <v>Forward</v>
      </c>
      <c r="D583" t="s">
        <v>530</v>
      </c>
      <c r="E583" t="s">
        <v>62</v>
      </c>
      <c r="F583" t="s">
        <v>21</v>
      </c>
      <c r="G583" t="str">
        <f>VLOOKUP(E583, Tiers!M$1:P$134, 3, FALSE)</f>
        <v>ENG1</v>
      </c>
      <c r="H583">
        <f>VLOOKUP(G583, Tiers!B$1:C$134, 2, FALSE)</f>
        <v>1</v>
      </c>
      <c r="I583" s="21">
        <v>36069</v>
      </c>
      <c r="J583" t="str">
        <f t="shared" si="9"/>
        <v>Callum SmithNewcastle</v>
      </c>
      <c r="P583">
        <v>16</v>
      </c>
      <c r="Q583" t="s">
        <v>253</v>
      </c>
      <c r="R583" t="s">
        <v>21</v>
      </c>
      <c r="S583" t="s">
        <v>22</v>
      </c>
      <c r="T583" t="s">
        <v>21</v>
      </c>
      <c r="Y583">
        <v>180</v>
      </c>
      <c r="Z583">
        <v>67</v>
      </c>
      <c r="AA583">
        <v>0</v>
      </c>
      <c r="AB583">
        <v>0</v>
      </c>
    </row>
    <row r="584" spans="1:28" ht="15.95">
      <c r="A584" t="s">
        <v>926</v>
      </c>
      <c r="B584" t="s">
        <v>81</v>
      </c>
      <c r="C584" t="str">
        <f>VLOOKUP(B584, Positions!A$1:B$134, 2, FALSE)</f>
        <v>Defender</v>
      </c>
      <c r="D584" t="s">
        <v>187</v>
      </c>
      <c r="E584" t="s">
        <v>5663</v>
      </c>
      <c r="F584" t="s">
        <v>21</v>
      </c>
      <c r="G584" t="str">
        <f>VLOOKUP(E584, Tiers!M$1:P$134, 3, FALSE)</f>
        <v>ENG4</v>
      </c>
      <c r="H584">
        <f>VLOOKUP(G584, Tiers!B$1:C$134, 2, FALSE)</f>
        <v>5</v>
      </c>
      <c r="I584" s="21">
        <v>36069</v>
      </c>
      <c r="J584" t="str">
        <f t="shared" si="9"/>
        <v>Jordan FieldingHartlepool</v>
      </c>
      <c r="P584">
        <v>16</v>
      </c>
      <c r="Q584" t="s">
        <v>20</v>
      </c>
      <c r="R584" t="s">
        <v>21</v>
      </c>
      <c r="S584" t="s">
        <v>22</v>
      </c>
      <c r="T584" t="s">
        <v>21</v>
      </c>
      <c r="Y584">
        <v>179</v>
      </c>
      <c r="Z584">
        <v>67</v>
      </c>
      <c r="AA584">
        <v>0</v>
      </c>
      <c r="AB584">
        <v>0</v>
      </c>
    </row>
    <row r="585" spans="1:28" ht="15.95">
      <c r="A585" t="s">
        <v>927</v>
      </c>
      <c r="B585" t="s">
        <v>166</v>
      </c>
      <c r="C585" t="str">
        <f>VLOOKUP(B585, Positions!A$1:B$134, 2, FALSE)</f>
        <v>Goalkeeper</v>
      </c>
      <c r="D585" t="s">
        <v>79</v>
      </c>
      <c r="E585" t="s">
        <v>5663</v>
      </c>
      <c r="F585" t="s">
        <v>21</v>
      </c>
      <c r="G585" t="str">
        <f>VLOOKUP(E585, Tiers!M$1:P$134, 3, FALSE)</f>
        <v>ENG4</v>
      </c>
      <c r="H585">
        <f>VLOOKUP(G585, Tiers!B$1:C$134, 2, FALSE)</f>
        <v>5</v>
      </c>
      <c r="I585" s="21">
        <v>36069</v>
      </c>
      <c r="J585" t="str">
        <f t="shared" si="9"/>
        <v>Jack WingateAFC Wimbledon</v>
      </c>
      <c r="P585">
        <v>16</v>
      </c>
      <c r="Q585" t="s">
        <v>20</v>
      </c>
      <c r="R585" t="s">
        <v>21</v>
      </c>
      <c r="S585" t="s">
        <v>22</v>
      </c>
      <c r="T585" t="s">
        <v>21</v>
      </c>
      <c r="Y585">
        <v>190</v>
      </c>
      <c r="Z585">
        <v>78</v>
      </c>
      <c r="AA585">
        <v>0</v>
      </c>
      <c r="AB585">
        <v>0</v>
      </c>
    </row>
    <row r="586" spans="1:28" ht="15.95">
      <c r="A586" t="s">
        <v>928</v>
      </c>
      <c r="B586" t="s">
        <v>31</v>
      </c>
      <c r="C586" t="str">
        <f>VLOOKUP(B586, Positions!A$1:B$134, 2, FALSE)</f>
        <v>Defender</v>
      </c>
      <c r="D586" t="s">
        <v>284</v>
      </c>
      <c r="E586" t="s">
        <v>5665</v>
      </c>
      <c r="F586" t="s">
        <v>21</v>
      </c>
      <c r="G586" t="str">
        <f>VLOOKUP(E586, Tiers!M$1:P$134, 3, FALSE)</f>
        <v>ENG2</v>
      </c>
      <c r="H586">
        <f>VLOOKUP(G586, Tiers!B$1:C$134, 2, FALSE)</f>
        <v>3</v>
      </c>
      <c r="I586" s="21">
        <v>36069</v>
      </c>
      <c r="J586" t="str">
        <f t="shared" si="9"/>
        <v>Louis YuillBirmingham</v>
      </c>
      <c r="P586">
        <v>16</v>
      </c>
      <c r="Q586" t="s">
        <v>20</v>
      </c>
      <c r="R586" t="s">
        <v>21</v>
      </c>
      <c r="S586" t="s">
        <v>22</v>
      </c>
      <c r="T586" t="s">
        <v>21</v>
      </c>
      <c r="Y586">
        <v>173</v>
      </c>
      <c r="Z586">
        <v>62</v>
      </c>
      <c r="AA586">
        <v>0</v>
      </c>
      <c r="AB586">
        <v>0</v>
      </c>
    </row>
    <row r="587" spans="1:28" ht="15.95">
      <c r="A587" t="s">
        <v>929</v>
      </c>
      <c r="B587" t="s">
        <v>42</v>
      </c>
      <c r="C587" t="str">
        <f>VLOOKUP(B587, Positions!A$1:B$134, 2, FALSE)</f>
        <v>Midfielder</v>
      </c>
      <c r="D587" t="s">
        <v>185</v>
      </c>
      <c r="E587" t="s">
        <v>5664</v>
      </c>
      <c r="F587" t="s">
        <v>21</v>
      </c>
      <c r="G587" t="str">
        <f>VLOOKUP(E587, Tiers!M$1:P$134, 3, FALSE)</f>
        <v>ENG3</v>
      </c>
      <c r="H587">
        <f>VLOOKUP(G587, Tiers!B$1:C$134, 2, FALSE)</f>
        <v>4</v>
      </c>
      <c r="I587" s="21">
        <v>36068</v>
      </c>
      <c r="J587" t="str">
        <f t="shared" si="9"/>
        <v>Remell FittonWigan</v>
      </c>
      <c r="P587">
        <v>16</v>
      </c>
      <c r="Q587" t="s">
        <v>20</v>
      </c>
      <c r="R587" t="s">
        <v>21</v>
      </c>
      <c r="S587" t="s">
        <v>22</v>
      </c>
      <c r="T587" t="s">
        <v>21</v>
      </c>
      <c r="Y587">
        <v>175</v>
      </c>
      <c r="Z587">
        <v>62</v>
      </c>
      <c r="AA587">
        <v>0</v>
      </c>
      <c r="AB587">
        <v>0</v>
      </c>
    </row>
    <row r="588" spans="1:28" ht="15.95">
      <c r="A588" t="s">
        <v>930</v>
      </c>
      <c r="B588" t="s">
        <v>131</v>
      </c>
      <c r="C588" t="str">
        <f>VLOOKUP(B588, Positions!A$1:B$134, 2, FALSE)</f>
        <v>Forward</v>
      </c>
      <c r="D588" t="s">
        <v>121</v>
      </c>
      <c r="E588" t="s">
        <v>5663</v>
      </c>
      <c r="F588" t="s">
        <v>21</v>
      </c>
      <c r="G588" t="str">
        <f>VLOOKUP(E588, Tiers!M$1:P$134, 3, FALSE)</f>
        <v>ENG4</v>
      </c>
      <c r="H588">
        <f>VLOOKUP(G588, Tiers!B$1:C$134, 2, FALSE)</f>
        <v>5</v>
      </c>
      <c r="I588" s="21">
        <v>36067</v>
      </c>
      <c r="J588" t="str">
        <f t="shared" si="9"/>
        <v>Tyrone Tucker-DixonBristol Rovers</v>
      </c>
      <c r="P588">
        <v>16</v>
      </c>
      <c r="Q588" t="s">
        <v>20</v>
      </c>
      <c r="R588" t="s">
        <v>21</v>
      </c>
      <c r="S588" t="s">
        <v>22</v>
      </c>
      <c r="T588" t="s">
        <v>21</v>
      </c>
      <c r="Y588">
        <v>180</v>
      </c>
      <c r="Z588">
        <v>69</v>
      </c>
      <c r="AA588">
        <v>0</v>
      </c>
      <c r="AB588">
        <v>0</v>
      </c>
    </row>
    <row r="589" spans="1:28" ht="15.95">
      <c r="A589" t="s">
        <v>931</v>
      </c>
      <c r="B589" t="s">
        <v>55</v>
      </c>
      <c r="C589" t="str">
        <f>VLOOKUP(B589, Positions!A$1:B$134, 2, FALSE)</f>
        <v>Forward</v>
      </c>
      <c r="D589" t="s">
        <v>182</v>
      </c>
      <c r="E589" t="s">
        <v>62</v>
      </c>
      <c r="F589" t="s">
        <v>21</v>
      </c>
      <c r="G589" t="str">
        <f>VLOOKUP(E589, Tiers!M$1:P$134, 3, FALSE)</f>
        <v>ENG1</v>
      </c>
      <c r="H589">
        <f>VLOOKUP(G589, Tiers!B$1:C$134, 2, FALSE)</f>
        <v>1</v>
      </c>
      <c r="I589" s="21">
        <v>36067</v>
      </c>
      <c r="J589" t="str">
        <f t="shared" si="9"/>
        <v>Zak DearnleyMan Utd</v>
      </c>
      <c r="P589">
        <v>16</v>
      </c>
      <c r="Q589" t="s">
        <v>40</v>
      </c>
      <c r="R589" t="s">
        <v>21</v>
      </c>
      <c r="S589" t="s">
        <v>22</v>
      </c>
      <c r="T589" t="s">
        <v>21</v>
      </c>
      <c r="Y589">
        <v>176</v>
      </c>
      <c r="Z589">
        <v>62</v>
      </c>
      <c r="AA589">
        <v>0</v>
      </c>
      <c r="AB589">
        <v>0</v>
      </c>
    </row>
    <row r="590" spans="1:28" ht="15.95">
      <c r="A590" t="s">
        <v>932</v>
      </c>
      <c r="B590" t="s">
        <v>680</v>
      </c>
      <c r="C590" t="e">
        <f>VLOOKUP(B590, Positions!A$1:B$134, 2, FALSE)</f>
        <v>#N/A</v>
      </c>
      <c r="D590" t="s">
        <v>229</v>
      </c>
      <c r="E590" t="s">
        <v>5665</v>
      </c>
      <c r="F590" t="s">
        <v>21</v>
      </c>
      <c r="G590" t="str">
        <f>VLOOKUP(E590, Tiers!M$1:P$134, 3, FALSE)</f>
        <v>ENG2</v>
      </c>
      <c r="H590">
        <f>VLOOKUP(G590, Tiers!B$1:C$134, 2, FALSE)</f>
        <v>3</v>
      </c>
      <c r="I590" s="21">
        <v>36066</v>
      </c>
      <c r="J590" t="str">
        <f t="shared" si="9"/>
        <v>David AjiboyeBrighton</v>
      </c>
      <c r="P590">
        <v>16</v>
      </c>
      <c r="Q590" t="s">
        <v>20</v>
      </c>
      <c r="R590" t="s">
        <v>21</v>
      </c>
      <c r="S590" t="s">
        <v>22</v>
      </c>
      <c r="T590" t="s">
        <v>21</v>
      </c>
      <c r="U590" t="s">
        <v>491</v>
      </c>
      <c r="Y590">
        <v>176</v>
      </c>
      <c r="Z590">
        <v>69</v>
      </c>
      <c r="AA590">
        <v>0</v>
      </c>
      <c r="AB590">
        <v>0</v>
      </c>
    </row>
    <row r="591" spans="1:28" ht="15.95">
      <c r="A591" t="s">
        <v>933</v>
      </c>
      <c r="B591" t="s">
        <v>81</v>
      </c>
      <c r="C591" t="str">
        <f>VLOOKUP(B591, Positions!A$1:B$134, 2, FALSE)</f>
        <v>Defender</v>
      </c>
      <c r="D591" t="s">
        <v>231</v>
      </c>
      <c r="E591" t="s">
        <v>5663</v>
      </c>
      <c r="F591" t="s">
        <v>21</v>
      </c>
      <c r="G591" t="str">
        <f>VLOOKUP(E591, Tiers!M$1:P$134, 3, FALSE)</f>
        <v>ENG4</v>
      </c>
      <c r="H591">
        <f>VLOOKUP(G591, Tiers!B$1:C$134, 2, FALSE)</f>
        <v>5</v>
      </c>
      <c r="I591" s="21">
        <v>36066</v>
      </c>
      <c r="J591" t="str">
        <f t="shared" si="9"/>
        <v>Dan HappeLeyton Orient</v>
      </c>
      <c r="P591">
        <v>16</v>
      </c>
      <c r="Q591" t="s">
        <v>20</v>
      </c>
      <c r="R591" t="s">
        <v>21</v>
      </c>
      <c r="S591" t="s">
        <v>22</v>
      </c>
      <c r="T591" t="s">
        <v>21</v>
      </c>
      <c r="Y591">
        <v>187</v>
      </c>
      <c r="Z591">
        <v>73</v>
      </c>
      <c r="AA591">
        <v>0</v>
      </c>
      <c r="AB591">
        <v>0</v>
      </c>
    </row>
    <row r="592" spans="1:28" ht="15.95">
      <c r="A592" t="s">
        <v>934</v>
      </c>
      <c r="B592" t="s">
        <v>16</v>
      </c>
      <c r="C592" t="e">
        <f>VLOOKUP(B592, Positions!A$1:B$134, 2, FALSE)</f>
        <v>#N/A</v>
      </c>
      <c r="D592" t="s">
        <v>250</v>
      </c>
      <c r="E592" t="s">
        <v>5664</v>
      </c>
      <c r="F592" t="s">
        <v>21</v>
      </c>
      <c r="G592" t="str">
        <f>VLOOKUP(E592, Tiers!M$1:P$134, 3, FALSE)</f>
        <v>ENG3</v>
      </c>
      <c r="H592">
        <f>VLOOKUP(G592, Tiers!B$1:C$134, 2, FALSE)</f>
        <v>4</v>
      </c>
      <c r="I592" s="21">
        <v>36065</v>
      </c>
      <c r="J592" t="str">
        <f t="shared" si="9"/>
        <v>Brodie LitchfieldSheff Utd</v>
      </c>
      <c r="P592">
        <v>16</v>
      </c>
      <c r="Q592" t="s">
        <v>40</v>
      </c>
      <c r="R592" t="s">
        <v>21</v>
      </c>
      <c r="S592" t="s">
        <v>22</v>
      </c>
      <c r="T592" t="s">
        <v>21</v>
      </c>
      <c r="Y592">
        <v>181</v>
      </c>
      <c r="Z592">
        <v>69</v>
      </c>
      <c r="AA592">
        <v>0</v>
      </c>
      <c r="AB592">
        <v>0</v>
      </c>
    </row>
    <row r="593" spans="1:28" ht="15.95">
      <c r="A593" t="s">
        <v>935</v>
      </c>
      <c r="B593" t="s">
        <v>166</v>
      </c>
      <c r="C593" t="str">
        <f>VLOOKUP(B593, Positions!A$1:B$134, 2, FALSE)</f>
        <v>Goalkeeper</v>
      </c>
      <c r="D593" t="s">
        <v>152</v>
      </c>
      <c r="E593" t="s">
        <v>5664</v>
      </c>
      <c r="F593" t="s">
        <v>21</v>
      </c>
      <c r="G593" t="str">
        <f>VLOOKUP(E593, Tiers!M$1:P$134, 3, FALSE)</f>
        <v>ENG3</v>
      </c>
      <c r="H593">
        <f>VLOOKUP(G593, Tiers!B$1:C$134, 2, FALSE)</f>
        <v>4</v>
      </c>
      <c r="I593" s="21">
        <v>36065</v>
      </c>
      <c r="J593" t="str">
        <f t="shared" si="9"/>
        <v>Scott WardleyCrewe</v>
      </c>
      <c r="P593">
        <v>16</v>
      </c>
      <c r="Q593" t="s">
        <v>936</v>
      </c>
      <c r="R593" t="s">
        <v>21</v>
      </c>
      <c r="S593" t="s">
        <v>22</v>
      </c>
      <c r="T593" t="s">
        <v>21</v>
      </c>
      <c r="Y593">
        <v>188</v>
      </c>
      <c r="Z593">
        <v>78</v>
      </c>
      <c r="AA593">
        <v>0</v>
      </c>
      <c r="AB593">
        <v>0</v>
      </c>
    </row>
    <row r="594" spans="1:28" ht="15.95">
      <c r="A594" t="s">
        <v>937</v>
      </c>
      <c r="B594" t="s">
        <v>81</v>
      </c>
      <c r="C594" t="str">
        <f>VLOOKUP(B594, Positions!A$1:B$134, 2, FALSE)</f>
        <v>Defender</v>
      </c>
      <c r="D594" t="s">
        <v>236</v>
      </c>
      <c r="E594" t="s">
        <v>5665</v>
      </c>
      <c r="F594" t="s">
        <v>21</v>
      </c>
      <c r="G594" t="str">
        <f>VLOOKUP(E594, Tiers!M$1:P$134, 3, FALSE)</f>
        <v>ENG2</v>
      </c>
      <c r="H594">
        <f>VLOOKUP(G594, Tiers!B$1:C$134, 2, FALSE)</f>
        <v>3</v>
      </c>
      <c r="I594" s="21">
        <v>36065</v>
      </c>
      <c r="J594" t="str">
        <f t="shared" si="9"/>
        <v>Harvey SmithBristol City</v>
      </c>
      <c r="P594">
        <v>16</v>
      </c>
      <c r="Q594" t="s">
        <v>20</v>
      </c>
      <c r="R594" t="s">
        <v>21</v>
      </c>
      <c r="S594" t="s">
        <v>22</v>
      </c>
      <c r="T594" t="s">
        <v>21</v>
      </c>
      <c r="Y594">
        <v>183</v>
      </c>
      <c r="Z594">
        <v>67</v>
      </c>
      <c r="AA594">
        <v>0</v>
      </c>
      <c r="AB594">
        <v>0</v>
      </c>
    </row>
    <row r="595" spans="1:28" ht="15.95">
      <c r="A595" t="s">
        <v>938</v>
      </c>
      <c r="B595" t="s">
        <v>81</v>
      </c>
      <c r="C595" t="str">
        <f>VLOOKUP(B595, Positions!A$1:B$134, 2, FALSE)</f>
        <v>Defender</v>
      </c>
      <c r="D595" t="s">
        <v>204</v>
      </c>
      <c r="E595" t="s">
        <v>5665</v>
      </c>
      <c r="F595" t="s">
        <v>21</v>
      </c>
      <c r="G595" t="str">
        <f>VLOOKUP(E595, Tiers!M$1:P$134, 3, FALSE)</f>
        <v>ENG2</v>
      </c>
      <c r="H595">
        <f>VLOOKUP(G595, Tiers!B$1:C$134, 2, FALSE)</f>
        <v>3</v>
      </c>
      <c r="I595" s="21">
        <v>36064</v>
      </c>
      <c r="J595" t="str">
        <f t="shared" si="9"/>
        <v>Harry BrockbankBolton</v>
      </c>
      <c r="P595">
        <v>16</v>
      </c>
      <c r="Q595" t="s">
        <v>204</v>
      </c>
      <c r="R595" t="s">
        <v>21</v>
      </c>
      <c r="S595" t="s">
        <v>22</v>
      </c>
      <c r="T595" t="s">
        <v>21</v>
      </c>
      <c r="Y595">
        <v>192</v>
      </c>
      <c r="Z595">
        <v>79</v>
      </c>
      <c r="AA595">
        <v>0</v>
      </c>
      <c r="AB595">
        <v>0</v>
      </c>
    </row>
    <row r="596" spans="1:28" ht="15.95">
      <c r="A596" t="s">
        <v>939</v>
      </c>
      <c r="B596" t="s">
        <v>72</v>
      </c>
      <c r="C596" t="str">
        <f>VLOOKUP(B596, Positions!A$1:B$134, 2, FALSE)</f>
        <v>Defender</v>
      </c>
      <c r="D596" t="s">
        <v>43</v>
      </c>
      <c r="E596" t="s">
        <v>5664</v>
      </c>
      <c r="F596" t="s">
        <v>21</v>
      </c>
      <c r="G596" t="str">
        <f>VLOOKUP(E596, Tiers!M$1:P$134, 3, FALSE)</f>
        <v>ENG3</v>
      </c>
      <c r="H596">
        <f>VLOOKUP(G596, Tiers!B$1:C$134, 2, FALSE)</f>
        <v>4</v>
      </c>
      <c r="I596" s="21">
        <v>36064</v>
      </c>
      <c r="J596" t="str">
        <f t="shared" si="9"/>
        <v>Tom RipsherSouthend</v>
      </c>
      <c r="P596">
        <v>16</v>
      </c>
      <c r="Q596" t="s">
        <v>20</v>
      </c>
      <c r="R596" t="s">
        <v>21</v>
      </c>
      <c r="S596" t="s">
        <v>22</v>
      </c>
      <c r="T596" t="s">
        <v>21</v>
      </c>
      <c r="Y596">
        <v>175</v>
      </c>
      <c r="Z596">
        <v>64</v>
      </c>
      <c r="AA596">
        <v>0</v>
      </c>
      <c r="AB596">
        <v>0</v>
      </c>
    </row>
    <row r="597" spans="1:28" ht="15.95">
      <c r="A597" t="s">
        <v>940</v>
      </c>
      <c r="B597" t="s">
        <v>16</v>
      </c>
      <c r="C597" t="e">
        <f>VLOOKUP(B597, Positions!A$1:B$134, 2, FALSE)</f>
        <v>#N/A</v>
      </c>
      <c r="D597" t="s">
        <v>43</v>
      </c>
      <c r="E597" t="s">
        <v>5664</v>
      </c>
      <c r="F597" t="s">
        <v>21</v>
      </c>
      <c r="G597" t="str">
        <f>VLOOKUP(E597, Tiers!M$1:P$134, 3, FALSE)</f>
        <v>ENG3</v>
      </c>
      <c r="H597">
        <f>VLOOKUP(G597, Tiers!B$1:C$134, 2, FALSE)</f>
        <v>4</v>
      </c>
      <c r="I597" s="21">
        <v>36064</v>
      </c>
      <c r="J597" t="str">
        <f t="shared" si="9"/>
        <v>Imani MatthewsSouthend</v>
      </c>
      <c r="P597">
        <v>16</v>
      </c>
      <c r="Q597" t="s">
        <v>20</v>
      </c>
      <c r="R597" t="s">
        <v>21</v>
      </c>
      <c r="S597" t="s">
        <v>22</v>
      </c>
      <c r="T597" t="s">
        <v>21</v>
      </c>
      <c r="Y597">
        <v>186</v>
      </c>
      <c r="Z597">
        <v>72</v>
      </c>
      <c r="AA597">
        <v>0</v>
      </c>
      <c r="AB597">
        <v>0</v>
      </c>
    </row>
    <row r="598" spans="1:28" ht="15.95">
      <c r="A598" t="s">
        <v>941</v>
      </c>
      <c r="B598" t="s">
        <v>42</v>
      </c>
      <c r="C598" t="str">
        <f>VLOOKUP(B598, Positions!A$1:B$134, 2, FALSE)</f>
        <v>Midfielder</v>
      </c>
      <c r="D598" t="s">
        <v>329</v>
      </c>
      <c r="E598" t="s">
        <v>62</v>
      </c>
      <c r="F598" t="s">
        <v>21</v>
      </c>
      <c r="G598" t="str">
        <f>VLOOKUP(E598, Tiers!M$1:P$134, 3, FALSE)</f>
        <v>ENG1</v>
      </c>
      <c r="H598">
        <f>VLOOKUP(G598, Tiers!B$1:C$134, 2, FALSE)</f>
        <v>1</v>
      </c>
      <c r="I598" s="21">
        <v>36064</v>
      </c>
      <c r="J598" t="str">
        <f t="shared" si="9"/>
        <v>Jack KierseyEverton</v>
      </c>
      <c r="P598">
        <v>16</v>
      </c>
      <c r="Q598" t="s">
        <v>113</v>
      </c>
      <c r="R598" t="s">
        <v>21</v>
      </c>
      <c r="S598" t="s">
        <v>22</v>
      </c>
      <c r="T598" t="s">
        <v>21</v>
      </c>
      <c r="U598" t="s">
        <v>870</v>
      </c>
      <c r="Y598">
        <v>177</v>
      </c>
      <c r="Z598">
        <v>68</v>
      </c>
      <c r="AA598">
        <v>0</v>
      </c>
      <c r="AB598">
        <v>0</v>
      </c>
    </row>
    <row r="599" spans="1:28" ht="15.95">
      <c r="A599" t="s">
        <v>942</v>
      </c>
      <c r="B599" t="s">
        <v>42</v>
      </c>
      <c r="C599" t="str">
        <f>VLOOKUP(B599, Positions!A$1:B$134, 2, FALSE)</f>
        <v>Midfielder</v>
      </c>
      <c r="D599" t="s">
        <v>200</v>
      </c>
      <c r="E599" t="s">
        <v>5664</v>
      </c>
      <c r="F599" t="s">
        <v>21</v>
      </c>
      <c r="G599" t="str">
        <f>VLOOKUP(E599, Tiers!M$1:P$134, 3, FALSE)</f>
        <v>ENG3</v>
      </c>
      <c r="H599">
        <f>VLOOKUP(G599, Tiers!B$1:C$134, 2, FALSE)</f>
        <v>4</v>
      </c>
      <c r="I599" s="21">
        <v>36064</v>
      </c>
      <c r="J599" t="str">
        <f t="shared" si="9"/>
        <v>Michael ConlonPort Vale</v>
      </c>
      <c r="P599">
        <v>16</v>
      </c>
      <c r="Q599" t="s">
        <v>20</v>
      </c>
      <c r="R599" t="s">
        <v>21</v>
      </c>
      <c r="S599" t="s">
        <v>22</v>
      </c>
      <c r="T599" t="s">
        <v>21</v>
      </c>
      <c r="Y599">
        <v>173</v>
      </c>
      <c r="Z599">
        <v>65</v>
      </c>
      <c r="AA599">
        <v>0</v>
      </c>
      <c r="AB599">
        <v>0</v>
      </c>
    </row>
    <row r="600" spans="1:28" ht="15.95">
      <c r="A600" t="s">
        <v>943</v>
      </c>
      <c r="B600" t="s">
        <v>131</v>
      </c>
      <c r="C600" t="str">
        <f>VLOOKUP(B600, Positions!A$1:B$134, 2, FALSE)</f>
        <v>Forward</v>
      </c>
      <c r="D600" t="s">
        <v>490</v>
      </c>
      <c r="E600" t="s">
        <v>62</v>
      </c>
      <c r="F600" t="s">
        <v>21</v>
      </c>
      <c r="G600" t="str">
        <f>VLOOKUP(E600, Tiers!M$1:P$134, 3, FALSE)</f>
        <v>ENG1</v>
      </c>
      <c r="H600">
        <f>VLOOKUP(G600, Tiers!B$1:C$134, 2, FALSE)</f>
        <v>1</v>
      </c>
      <c r="I600" s="21">
        <v>36064</v>
      </c>
      <c r="J600" t="str">
        <f t="shared" si="9"/>
        <v>Joe HardyMan City</v>
      </c>
      <c r="P600">
        <v>16</v>
      </c>
      <c r="Q600" t="s">
        <v>20</v>
      </c>
      <c r="R600" t="s">
        <v>21</v>
      </c>
      <c r="S600" t="s">
        <v>22</v>
      </c>
      <c r="T600" t="s">
        <v>21</v>
      </c>
      <c r="Y600">
        <v>179</v>
      </c>
      <c r="Z600">
        <v>67</v>
      </c>
      <c r="AA600">
        <v>0</v>
      </c>
      <c r="AB600">
        <v>0</v>
      </c>
    </row>
    <row r="601" spans="1:28" ht="15.95">
      <c r="A601" t="s">
        <v>944</v>
      </c>
      <c r="B601" t="s">
        <v>420</v>
      </c>
      <c r="C601" t="e">
        <f>VLOOKUP(B601, Positions!A$1:B$134, 2, FALSE)</f>
        <v>#N/A</v>
      </c>
      <c r="D601" t="s">
        <v>496</v>
      </c>
      <c r="E601" t="s">
        <v>5664</v>
      </c>
      <c r="F601" t="s">
        <v>21</v>
      </c>
      <c r="G601" t="str">
        <f>VLOOKUP(E601, Tiers!M$1:P$134, 3, FALSE)</f>
        <v>ENG3</v>
      </c>
      <c r="H601">
        <f>VLOOKUP(G601, Tiers!B$1:C$134, 2, FALSE)</f>
        <v>4</v>
      </c>
      <c r="I601" s="21">
        <v>36063</v>
      </c>
      <c r="J601" t="str">
        <f t="shared" si="9"/>
        <v>Niah PayneBradford City</v>
      </c>
      <c r="P601">
        <v>16</v>
      </c>
      <c r="Q601" t="s">
        <v>20</v>
      </c>
      <c r="R601" t="s">
        <v>21</v>
      </c>
      <c r="S601" t="s">
        <v>22</v>
      </c>
      <c r="T601" t="s">
        <v>21</v>
      </c>
      <c r="Y601">
        <v>191</v>
      </c>
      <c r="Z601">
        <v>80</v>
      </c>
      <c r="AA601">
        <v>0</v>
      </c>
      <c r="AB601">
        <v>0</v>
      </c>
    </row>
    <row r="602" spans="1:28" ht="15.95">
      <c r="A602" t="s">
        <v>945</v>
      </c>
      <c r="B602" t="s">
        <v>946</v>
      </c>
      <c r="C602" t="str">
        <f>VLOOKUP(B602, Positions!A$1:B$134, 2, FALSE)</f>
        <v>Defender</v>
      </c>
      <c r="D602" t="s">
        <v>332</v>
      </c>
      <c r="E602" t="s">
        <v>5665</v>
      </c>
      <c r="F602" t="s">
        <v>21</v>
      </c>
      <c r="G602" t="str">
        <f>VLOOKUP(E602, Tiers!M$1:P$134, 3, FALSE)</f>
        <v>ENG2</v>
      </c>
      <c r="H602">
        <f>VLOOKUP(G602, Tiers!B$1:C$134, 2, FALSE)</f>
        <v>3</v>
      </c>
      <c r="I602" s="21">
        <v>36063</v>
      </c>
      <c r="J602" t="str">
        <f t="shared" si="9"/>
        <v>Jordan GabrielNottm Forest</v>
      </c>
      <c r="P602">
        <v>16</v>
      </c>
      <c r="Q602" t="s">
        <v>947</v>
      </c>
      <c r="R602" t="s">
        <v>21</v>
      </c>
      <c r="S602" t="s">
        <v>22</v>
      </c>
      <c r="T602" t="s">
        <v>21</v>
      </c>
      <c r="Y602">
        <v>175</v>
      </c>
      <c r="Z602">
        <v>69</v>
      </c>
      <c r="AA602">
        <v>0</v>
      </c>
      <c r="AB602">
        <v>0</v>
      </c>
    </row>
    <row r="603" spans="1:28" ht="15.95">
      <c r="A603" t="s">
        <v>948</v>
      </c>
      <c r="B603" t="s">
        <v>42</v>
      </c>
      <c r="C603" t="str">
        <f>VLOOKUP(B603, Positions!A$1:B$134, 2, FALSE)</f>
        <v>Midfielder</v>
      </c>
      <c r="D603" t="s">
        <v>154</v>
      </c>
      <c r="E603" t="s">
        <v>5665</v>
      </c>
      <c r="F603" t="s">
        <v>21</v>
      </c>
      <c r="G603" t="str">
        <f>VLOOKUP(E603, Tiers!M$1:P$134, 3, FALSE)</f>
        <v>ENG2</v>
      </c>
      <c r="H603">
        <f>VLOOKUP(G603, Tiers!B$1:C$134, 2, FALSE)</f>
        <v>3</v>
      </c>
      <c r="I603" s="21">
        <v>36063</v>
      </c>
      <c r="J603" t="str">
        <f t="shared" si="9"/>
        <v>Robbie McKenzieHull</v>
      </c>
      <c r="P603">
        <v>16</v>
      </c>
      <c r="Q603" t="s">
        <v>20</v>
      </c>
      <c r="R603" t="s">
        <v>21</v>
      </c>
      <c r="S603" t="s">
        <v>22</v>
      </c>
      <c r="T603" t="s">
        <v>21</v>
      </c>
      <c r="Y603">
        <v>174</v>
      </c>
      <c r="Z603">
        <v>63</v>
      </c>
      <c r="AA603">
        <v>0</v>
      </c>
      <c r="AB603">
        <v>0</v>
      </c>
    </row>
    <row r="604" spans="1:28" ht="15.95">
      <c r="A604" t="s">
        <v>949</v>
      </c>
      <c r="B604" t="s">
        <v>42</v>
      </c>
      <c r="C604" t="str">
        <f>VLOOKUP(B604, Positions!A$1:B$134, 2, FALSE)</f>
        <v>Midfielder</v>
      </c>
      <c r="D604" t="s">
        <v>182</v>
      </c>
      <c r="E604" t="s">
        <v>62</v>
      </c>
      <c r="F604" t="s">
        <v>21</v>
      </c>
      <c r="G604" t="str">
        <f>VLOOKUP(E604, Tiers!M$1:P$134, 3, FALSE)</f>
        <v>ENG1</v>
      </c>
      <c r="H604">
        <f>VLOOKUP(G604, Tiers!B$1:C$134, 2, FALSE)</f>
        <v>1</v>
      </c>
      <c r="I604" s="21">
        <v>36062</v>
      </c>
      <c r="J604" t="str">
        <f t="shared" si="9"/>
        <v>Callum WhelanMan Utd</v>
      </c>
      <c r="P604">
        <v>16</v>
      </c>
      <c r="Q604" t="s">
        <v>376</v>
      </c>
      <c r="R604" t="s">
        <v>21</v>
      </c>
      <c r="S604" t="s">
        <v>22</v>
      </c>
      <c r="T604" t="s">
        <v>21</v>
      </c>
      <c r="Y604">
        <v>176</v>
      </c>
      <c r="Z604">
        <v>69</v>
      </c>
      <c r="AA604">
        <v>0</v>
      </c>
      <c r="AB604">
        <v>0</v>
      </c>
    </row>
    <row r="605" spans="1:28" ht="15.95">
      <c r="A605" t="s">
        <v>950</v>
      </c>
      <c r="B605" t="s">
        <v>951</v>
      </c>
      <c r="C605" t="str">
        <f>VLOOKUP(B605, Positions!A$1:B$134, 2, FALSE)</f>
        <v>Defender</v>
      </c>
      <c r="D605" t="s">
        <v>370</v>
      </c>
      <c r="E605" t="s">
        <v>5663</v>
      </c>
      <c r="F605" t="s">
        <v>21</v>
      </c>
      <c r="G605" t="str">
        <f>VLOOKUP(E605, Tiers!M$1:P$134, 3, FALSE)</f>
        <v>ENG4</v>
      </c>
      <c r="H605">
        <f>VLOOKUP(G605, Tiers!B$1:C$134, 2, FALSE)</f>
        <v>5</v>
      </c>
      <c r="I605" s="21">
        <v>36062</v>
      </c>
      <c r="J605" t="str">
        <f t="shared" si="9"/>
        <v>Craig McCueCarlisle</v>
      </c>
      <c r="P605">
        <v>16</v>
      </c>
      <c r="Q605" t="s">
        <v>20</v>
      </c>
      <c r="R605" t="s">
        <v>21</v>
      </c>
      <c r="S605" t="s">
        <v>22</v>
      </c>
      <c r="T605" t="s">
        <v>21</v>
      </c>
      <c r="U605" t="s">
        <v>421</v>
      </c>
      <c r="Y605">
        <v>170</v>
      </c>
      <c r="Z605">
        <v>61</v>
      </c>
      <c r="AA605">
        <v>0</v>
      </c>
      <c r="AB605">
        <v>0</v>
      </c>
    </row>
    <row r="606" spans="1:28" ht="15.95">
      <c r="A606" t="s">
        <v>952</v>
      </c>
      <c r="B606" t="s">
        <v>131</v>
      </c>
      <c r="C606" t="str">
        <f>VLOOKUP(B606, Positions!A$1:B$134, 2, FALSE)</f>
        <v>Forward</v>
      </c>
      <c r="D606" t="s">
        <v>836</v>
      </c>
      <c r="E606" t="s">
        <v>62</v>
      </c>
      <c r="F606" t="s">
        <v>21</v>
      </c>
      <c r="G606" t="str">
        <f>VLOOKUP(E606, Tiers!M$1:P$134, 3, FALSE)</f>
        <v>ENG1</v>
      </c>
      <c r="H606">
        <f>VLOOKUP(G606, Tiers!B$1:C$134, 2, FALSE)</f>
        <v>1</v>
      </c>
      <c r="I606" s="21">
        <v>36062</v>
      </c>
      <c r="J606" t="str">
        <f t="shared" si="9"/>
        <v>Tyler CordnerBournemouth</v>
      </c>
      <c r="P606">
        <v>16</v>
      </c>
      <c r="Q606" t="s">
        <v>20</v>
      </c>
      <c r="R606" t="s">
        <v>21</v>
      </c>
      <c r="S606" t="s">
        <v>22</v>
      </c>
      <c r="T606" t="s">
        <v>21</v>
      </c>
      <c r="Y606">
        <v>177</v>
      </c>
      <c r="Z606">
        <v>66</v>
      </c>
      <c r="AA606">
        <v>0</v>
      </c>
      <c r="AB606">
        <v>0</v>
      </c>
    </row>
    <row r="607" spans="1:28" ht="15.95">
      <c r="A607" t="s">
        <v>953</v>
      </c>
      <c r="B607" t="s">
        <v>16</v>
      </c>
      <c r="C607" t="e">
        <f>VLOOKUP(B607, Positions!A$1:B$134, 2, FALSE)</f>
        <v>#N/A</v>
      </c>
      <c r="D607" t="s">
        <v>412</v>
      </c>
      <c r="E607" t="s">
        <v>5664</v>
      </c>
      <c r="F607" t="s">
        <v>21</v>
      </c>
      <c r="G607" t="str">
        <f>VLOOKUP(E607, Tiers!M$1:P$134, 3, FALSE)</f>
        <v>ENG3</v>
      </c>
      <c r="H607">
        <f>VLOOKUP(G607, Tiers!B$1:C$134, 2, FALSE)</f>
        <v>4</v>
      </c>
      <c r="I607" s="21">
        <v>36062</v>
      </c>
      <c r="J607" t="str">
        <f t="shared" si="9"/>
        <v>Cameron ShawBurton</v>
      </c>
      <c r="P607">
        <v>16</v>
      </c>
      <c r="Q607" t="s">
        <v>20</v>
      </c>
      <c r="R607" t="s">
        <v>21</v>
      </c>
      <c r="S607" t="s">
        <v>22</v>
      </c>
      <c r="T607" t="s">
        <v>21</v>
      </c>
      <c r="Y607">
        <v>182</v>
      </c>
      <c r="Z607">
        <v>72</v>
      </c>
      <c r="AA607">
        <v>0</v>
      </c>
      <c r="AB607">
        <v>0</v>
      </c>
    </row>
    <row r="608" spans="1:28" ht="15.95">
      <c r="A608" t="s">
        <v>954</v>
      </c>
      <c r="B608" t="s">
        <v>16</v>
      </c>
      <c r="C608" t="e">
        <f>VLOOKUP(B608, Positions!A$1:B$134, 2, FALSE)</f>
        <v>#N/A</v>
      </c>
      <c r="D608" t="s">
        <v>455</v>
      </c>
      <c r="E608" t="s">
        <v>5664</v>
      </c>
      <c r="F608" t="s">
        <v>21</v>
      </c>
      <c r="G608" t="str">
        <f>VLOOKUP(E608, Tiers!M$1:P$134, 3, FALSE)</f>
        <v>ENG3</v>
      </c>
      <c r="H608">
        <f>VLOOKUP(G608, Tiers!B$1:C$134, 2, FALSE)</f>
        <v>4</v>
      </c>
      <c r="I608" s="21">
        <v>36061</v>
      </c>
      <c r="J608" t="str">
        <f t="shared" si="9"/>
        <v>Reece FieldingDoncaster</v>
      </c>
      <c r="P608">
        <v>16</v>
      </c>
      <c r="Q608" t="s">
        <v>20</v>
      </c>
      <c r="R608" t="s">
        <v>21</v>
      </c>
      <c r="S608" t="s">
        <v>22</v>
      </c>
      <c r="T608" t="s">
        <v>21</v>
      </c>
      <c r="Y608">
        <v>186</v>
      </c>
      <c r="Z608">
        <v>74</v>
      </c>
      <c r="AA608">
        <v>0</v>
      </c>
      <c r="AB608">
        <v>0</v>
      </c>
    </row>
    <row r="609" spans="1:28" ht="15.95">
      <c r="A609" t="s">
        <v>955</v>
      </c>
      <c r="B609" t="s">
        <v>111</v>
      </c>
      <c r="C609" t="str">
        <f>VLOOKUP(B609, Positions!A$1:B$134, 2, FALSE)</f>
        <v>Forward</v>
      </c>
      <c r="D609" t="s">
        <v>329</v>
      </c>
      <c r="E609" t="s">
        <v>62</v>
      </c>
      <c r="F609" t="s">
        <v>21</v>
      </c>
      <c r="G609" t="str">
        <f>VLOOKUP(E609, Tiers!M$1:P$134, 3, FALSE)</f>
        <v>ENG1</v>
      </c>
      <c r="H609">
        <f>VLOOKUP(G609, Tiers!B$1:C$134, 2, FALSE)</f>
        <v>1</v>
      </c>
      <c r="I609" s="21">
        <v>36061</v>
      </c>
      <c r="J609" t="str">
        <f t="shared" si="9"/>
        <v>Antony EvansEverton</v>
      </c>
      <c r="P609">
        <v>16</v>
      </c>
      <c r="Q609" t="s">
        <v>57</v>
      </c>
      <c r="R609" t="s">
        <v>21</v>
      </c>
      <c r="S609" t="s">
        <v>22</v>
      </c>
      <c r="T609" t="s">
        <v>21</v>
      </c>
      <c r="Y609">
        <v>185</v>
      </c>
      <c r="Z609">
        <v>71</v>
      </c>
      <c r="AA609">
        <v>0</v>
      </c>
      <c r="AB609">
        <v>0</v>
      </c>
    </row>
    <row r="610" spans="1:28" ht="15.95">
      <c r="A610" t="s">
        <v>956</v>
      </c>
      <c r="B610" t="s">
        <v>72</v>
      </c>
      <c r="C610" t="str">
        <f>VLOOKUP(B610, Positions!A$1:B$134, 2, FALSE)</f>
        <v>Defender</v>
      </c>
      <c r="D610" t="s">
        <v>149</v>
      </c>
      <c r="E610" t="s">
        <v>5663</v>
      </c>
      <c r="F610" t="s">
        <v>21</v>
      </c>
      <c r="G610" t="str">
        <f>VLOOKUP(E610, Tiers!M$1:P$134, 3, FALSE)</f>
        <v>ENG4</v>
      </c>
      <c r="H610">
        <f>VLOOKUP(G610, Tiers!B$1:C$134, 2, FALSE)</f>
        <v>5</v>
      </c>
      <c r="I610" s="21">
        <v>36061</v>
      </c>
      <c r="J610" t="str">
        <f t="shared" si="9"/>
        <v>Jamie HallNorthampton</v>
      </c>
      <c r="P610">
        <v>16</v>
      </c>
      <c r="Q610" t="s">
        <v>20</v>
      </c>
      <c r="R610" t="s">
        <v>21</v>
      </c>
      <c r="S610" t="s">
        <v>22</v>
      </c>
      <c r="T610" t="s">
        <v>21</v>
      </c>
      <c r="Y610">
        <v>171</v>
      </c>
      <c r="Z610">
        <v>62</v>
      </c>
      <c r="AA610">
        <v>0</v>
      </c>
      <c r="AB610">
        <v>0</v>
      </c>
    </row>
    <row r="611" spans="1:28" ht="15.95">
      <c r="A611" t="s">
        <v>957</v>
      </c>
      <c r="B611" t="s">
        <v>645</v>
      </c>
      <c r="C611" t="str">
        <f>VLOOKUP(B611, Positions!A$1:B$134, 2, FALSE)</f>
        <v>Defender</v>
      </c>
      <c r="D611" t="s">
        <v>132</v>
      </c>
      <c r="E611" t="s">
        <v>5664</v>
      </c>
      <c r="F611" t="s">
        <v>21</v>
      </c>
      <c r="G611" t="str">
        <f>VLOOKUP(E611, Tiers!M$1:P$134, 3, FALSE)</f>
        <v>ENG3</v>
      </c>
      <c r="H611">
        <f>VLOOKUP(G611, Tiers!B$1:C$134, 2, FALSE)</f>
        <v>4</v>
      </c>
      <c r="I611" s="21">
        <v>36061</v>
      </c>
      <c r="J611" t="str">
        <f t="shared" si="9"/>
        <v>Jacob PartridgeColchester</v>
      </c>
      <c r="P611">
        <v>16</v>
      </c>
      <c r="Q611" t="s">
        <v>20</v>
      </c>
      <c r="R611" t="s">
        <v>21</v>
      </c>
      <c r="S611" t="s">
        <v>22</v>
      </c>
      <c r="T611" t="s">
        <v>21</v>
      </c>
      <c r="Y611">
        <v>189</v>
      </c>
      <c r="Z611">
        <v>77</v>
      </c>
      <c r="AA611">
        <v>0</v>
      </c>
      <c r="AB611">
        <v>0</v>
      </c>
    </row>
    <row r="612" spans="1:28" ht="15.95">
      <c r="A612" t="s">
        <v>958</v>
      </c>
      <c r="B612" t="s">
        <v>42</v>
      </c>
      <c r="C612" t="str">
        <f>VLOOKUP(B612, Positions!A$1:B$134, 2, FALSE)</f>
        <v>Midfielder</v>
      </c>
      <c r="D612" t="s">
        <v>290</v>
      </c>
      <c r="E612" t="s">
        <v>5665</v>
      </c>
      <c r="F612" t="s">
        <v>21</v>
      </c>
      <c r="G612" t="str">
        <f>VLOOKUP(E612, Tiers!M$1:P$134, 3, FALSE)</f>
        <v>ENG2</v>
      </c>
      <c r="H612">
        <f>VLOOKUP(G612, Tiers!B$1:C$134, 2, FALSE)</f>
        <v>3</v>
      </c>
      <c r="I612" s="21">
        <v>36060</v>
      </c>
      <c r="J612" t="str">
        <f t="shared" si="9"/>
        <v>George HarmesBrentford</v>
      </c>
      <c r="P612">
        <v>16</v>
      </c>
      <c r="Q612" t="s">
        <v>20</v>
      </c>
      <c r="R612" t="s">
        <v>21</v>
      </c>
      <c r="S612" t="s">
        <v>22</v>
      </c>
      <c r="T612" t="s">
        <v>21</v>
      </c>
      <c r="Y612">
        <v>180</v>
      </c>
      <c r="Z612">
        <v>68</v>
      </c>
      <c r="AA612">
        <v>0</v>
      </c>
      <c r="AB612">
        <v>0</v>
      </c>
    </row>
    <row r="613" spans="1:28" ht="15.95">
      <c r="A613" t="s">
        <v>959</v>
      </c>
      <c r="B613" t="s">
        <v>166</v>
      </c>
      <c r="C613" t="str">
        <f>VLOOKUP(B613, Positions!A$1:B$134, 2, FALSE)</f>
        <v>Goalkeeper</v>
      </c>
      <c r="D613" t="s">
        <v>669</v>
      </c>
      <c r="E613" t="s">
        <v>62</v>
      </c>
      <c r="F613" t="s">
        <v>21</v>
      </c>
      <c r="G613" t="str">
        <f>VLOOKUP(E613, Tiers!M$1:P$134, 3, FALSE)</f>
        <v>ENG1</v>
      </c>
      <c r="H613">
        <f>VLOOKUP(G613, Tiers!B$1:C$134, 2, FALSE)</f>
        <v>1</v>
      </c>
      <c r="I613" s="21">
        <v>36060</v>
      </c>
      <c r="J613" t="str">
        <f t="shared" si="9"/>
        <v>Christopher AllanSunderland</v>
      </c>
      <c r="P613">
        <v>16</v>
      </c>
      <c r="Q613" t="s">
        <v>20</v>
      </c>
      <c r="R613" t="s">
        <v>21</v>
      </c>
      <c r="S613" t="s">
        <v>22</v>
      </c>
      <c r="T613" t="s">
        <v>21</v>
      </c>
      <c r="Y613">
        <v>189</v>
      </c>
      <c r="Z613">
        <v>77</v>
      </c>
      <c r="AA613">
        <v>0</v>
      </c>
      <c r="AB613">
        <v>0</v>
      </c>
    </row>
    <row r="614" spans="1:28" ht="15.95">
      <c r="A614" t="s">
        <v>960</v>
      </c>
      <c r="B614" t="s">
        <v>16</v>
      </c>
      <c r="C614" t="e">
        <f>VLOOKUP(B614, Positions!A$1:B$134, 2, FALSE)</f>
        <v>#N/A</v>
      </c>
      <c r="D614" t="s">
        <v>68</v>
      </c>
      <c r="E614" t="s">
        <v>5663</v>
      </c>
      <c r="F614" t="s">
        <v>21</v>
      </c>
      <c r="G614" t="str">
        <f>VLOOKUP(E614, Tiers!M$1:P$134, 3, FALSE)</f>
        <v>ENG4</v>
      </c>
      <c r="H614">
        <f>VLOOKUP(G614, Tiers!B$1:C$134, 2, FALSE)</f>
        <v>5</v>
      </c>
      <c r="I614" s="21">
        <v>36059</v>
      </c>
      <c r="J614" t="str">
        <f t="shared" si="9"/>
        <v>Peter DearleNotts Co</v>
      </c>
      <c r="P614">
        <v>16</v>
      </c>
      <c r="Q614" t="s">
        <v>20</v>
      </c>
      <c r="R614" t="s">
        <v>21</v>
      </c>
      <c r="S614" t="s">
        <v>22</v>
      </c>
      <c r="T614" t="s">
        <v>21</v>
      </c>
      <c r="Y614">
        <v>189</v>
      </c>
      <c r="Z614">
        <v>69</v>
      </c>
      <c r="AA614">
        <v>0</v>
      </c>
      <c r="AB614">
        <v>0</v>
      </c>
    </row>
    <row r="615" spans="1:28" ht="15.95">
      <c r="A615" t="s">
        <v>961</v>
      </c>
      <c r="B615" t="s">
        <v>42</v>
      </c>
      <c r="C615" t="str">
        <f>VLOOKUP(B615, Positions!A$1:B$134, 2, FALSE)</f>
        <v>Midfielder</v>
      </c>
      <c r="D615" t="s">
        <v>136</v>
      </c>
      <c r="E615" t="s">
        <v>5665</v>
      </c>
      <c r="F615" t="s">
        <v>21</v>
      </c>
      <c r="G615" t="str">
        <f>VLOOKUP(E615, Tiers!M$1:P$134, 3, FALSE)</f>
        <v>ENG2</v>
      </c>
      <c r="H615">
        <f>VLOOKUP(G615, Tiers!B$1:C$134, 2, FALSE)</f>
        <v>3</v>
      </c>
      <c r="I615" s="21">
        <v>36059</v>
      </c>
      <c r="J615" t="str">
        <f t="shared" si="9"/>
        <v>Ben LiddleMiddlesbrough</v>
      </c>
      <c r="P615">
        <v>16</v>
      </c>
      <c r="Q615" t="s">
        <v>962</v>
      </c>
      <c r="R615" t="s">
        <v>21</v>
      </c>
      <c r="S615" t="s">
        <v>22</v>
      </c>
      <c r="T615" t="s">
        <v>21</v>
      </c>
      <c r="Y615">
        <v>183</v>
      </c>
      <c r="Z615">
        <v>65</v>
      </c>
      <c r="AA615">
        <v>0</v>
      </c>
      <c r="AB615">
        <v>0</v>
      </c>
    </row>
    <row r="616" spans="1:28" ht="15.95">
      <c r="A616" t="s">
        <v>963</v>
      </c>
      <c r="B616" t="s">
        <v>278</v>
      </c>
      <c r="C616" t="e">
        <f>VLOOKUP(B616, Positions!A$1:B$134, 2, FALSE)</f>
        <v>#N/A</v>
      </c>
      <c r="D616" t="s">
        <v>579</v>
      </c>
      <c r="E616" t="s">
        <v>5665</v>
      </c>
      <c r="F616" t="s">
        <v>21</v>
      </c>
      <c r="G616" t="str">
        <f>VLOOKUP(E616, Tiers!M$1:P$134, 3, FALSE)</f>
        <v>ENG2</v>
      </c>
      <c r="H616">
        <f>VLOOKUP(G616, Tiers!B$1:C$134, 2, FALSE)</f>
        <v>3</v>
      </c>
      <c r="I616" s="21">
        <v>36059</v>
      </c>
      <c r="J616" t="str">
        <f t="shared" si="9"/>
        <v>Hugo LoganMK Dons</v>
      </c>
      <c r="P616">
        <v>16</v>
      </c>
      <c r="Q616" t="s">
        <v>259</v>
      </c>
      <c r="R616" t="s">
        <v>21</v>
      </c>
      <c r="S616" t="s">
        <v>22</v>
      </c>
      <c r="T616" t="s">
        <v>21</v>
      </c>
      <c r="U616" t="s">
        <v>319</v>
      </c>
      <c r="Y616">
        <v>174</v>
      </c>
      <c r="Z616">
        <v>68</v>
      </c>
      <c r="AA616">
        <v>0</v>
      </c>
      <c r="AB616">
        <v>0</v>
      </c>
    </row>
    <row r="617" spans="1:28" ht="15.95">
      <c r="A617" t="s">
        <v>964</v>
      </c>
      <c r="B617" t="s">
        <v>131</v>
      </c>
      <c r="C617" t="str">
        <f>VLOOKUP(B617, Positions!A$1:B$134, 2, FALSE)</f>
        <v>Forward</v>
      </c>
      <c r="D617" t="s">
        <v>169</v>
      </c>
      <c r="E617" t="s">
        <v>62</v>
      </c>
      <c r="F617" t="s">
        <v>21</v>
      </c>
      <c r="G617" t="str">
        <f>VLOOKUP(E617, Tiers!M$1:P$134, 3, FALSE)</f>
        <v>ENG1</v>
      </c>
      <c r="H617">
        <f>VLOOKUP(G617, Tiers!B$1:C$134, 2, FALSE)</f>
        <v>1</v>
      </c>
      <c r="I617" s="21">
        <v>36059</v>
      </c>
      <c r="J617" t="str">
        <f t="shared" si="9"/>
        <v>Iké UgboChelsea</v>
      </c>
      <c r="P617">
        <v>16</v>
      </c>
      <c r="Q617" t="s">
        <v>74</v>
      </c>
      <c r="R617" t="s">
        <v>21</v>
      </c>
      <c r="S617" t="s">
        <v>22</v>
      </c>
      <c r="T617" t="s">
        <v>21</v>
      </c>
      <c r="U617" t="s">
        <v>491</v>
      </c>
      <c r="Y617">
        <v>186</v>
      </c>
      <c r="Z617">
        <v>73</v>
      </c>
      <c r="AA617">
        <v>0</v>
      </c>
      <c r="AB617">
        <v>0</v>
      </c>
    </row>
    <row r="618" spans="1:28" ht="15.95">
      <c r="A618" t="s">
        <v>965</v>
      </c>
      <c r="B618" t="s">
        <v>72</v>
      </c>
      <c r="C618" t="str">
        <f>VLOOKUP(B618, Positions!A$1:B$134, 2, FALSE)</f>
        <v>Defender</v>
      </c>
      <c r="D618" t="s">
        <v>250</v>
      </c>
      <c r="E618" t="s">
        <v>5664</v>
      </c>
      <c r="F618" t="s">
        <v>21</v>
      </c>
      <c r="G618" t="str">
        <f>VLOOKUP(E618, Tiers!M$1:P$134, 3, FALSE)</f>
        <v>ENG3</v>
      </c>
      <c r="H618">
        <f>VLOOKUP(G618, Tiers!B$1:C$134, 2, FALSE)</f>
        <v>4</v>
      </c>
      <c r="I618" s="21">
        <v>36059</v>
      </c>
      <c r="J618" t="str">
        <f t="shared" si="9"/>
        <v>Alex BrownSheff Utd</v>
      </c>
      <c r="P618">
        <v>16</v>
      </c>
      <c r="Q618" t="s">
        <v>40</v>
      </c>
      <c r="R618" t="s">
        <v>21</v>
      </c>
      <c r="S618" t="s">
        <v>22</v>
      </c>
      <c r="T618" t="s">
        <v>21</v>
      </c>
      <c r="Y618">
        <v>191</v>
      </c>
      <c r="Z618">
        <v>76</v>
      </c>
      <c r="AA618">
        <v>0</v>
      </c>
      <c r="AB618">
        <v>0</v>
      </c>
    </row>
    <row r="619" spans="1:28" ht="15.95">
      <c r="A619" t="s">
        <v>966</v>
      </c>
      <c r="B619" t="s">
        <v>16</v>
      </c>
      <c r="C619" t="e">
        <f>VLOOKUP(B619, Positions!A$1:B$134, 2, FALSE)</f>
        <v>#N/A</v>
      </c>
      <c r="D619" t="s">
        <v>177</v>
      </c>
      <c r="E619" t="s">
        <v>5663</v>
      </c>
      <c r="F619" t="s">
        <v>21</v>
      </c>
      <c r="G619" t="str">
        <f>VLOOKUP(E619, Tiers!M$1:P$134, 3, FALSE)</f>
        <v>ENG4</v>
      </c>
      <c r="H619">
        <f>VLOOKUP(G619, Tiers!B$1:C$134, 2, FALSE)</f>
        <v>5</v>
      </c>
      <c r="I619" s="21">
        <v>36058</v>
      </c>
      <c r="J619" t="str">
        <f t="shared" si="9"/>
        <v>Max GillardExeter</v>
      </c>
      <c r="P619">
        <v>16</v>
      </c>
      <c r="Q619" t="s">
        <v>177</v>
      </c>
      <c r="R619" t="s">
        <v>21</v>
      </c>
      <c r="S619" t="s">
        <v>22</v>
      </c>
      <c r="T619" t="s">
        <v>21</v>
      </c>
      <c r="Y619">
        <v>175</v>
      </c>
      <c r="Z619">
        <v>62</v>
      </c>
      <c r="AA619">
        <v>0</v>
      </c>
      <c r="AB619">
        <v>0</v>
      </c>
    </row>
    <row r="620" spans="1:28" ht="15.95">
      <c r="A620" t="s">
        <v>967</v>
      </c>
      <c r="B620" t="s">
        <v>81</v>
      </c>
      <c r="C620" t="str">
        <f>VLOOKUP(B620, Positions!A$1:B$134, 2, FALSE)</f>
        <v>Defender</v>
      </c>
      <c r="D620" t="s">
        <v>250</v>
      </c>
      <c r="E620" t="s">
        <v>5664</v>
      </c>
      <c r="F620" t="s">
        <v>21</v>
      </c>
      <c r="G620" t="str">
        <f>VLOOKUP(E620, Tiers!M$1:P$134, 3, FALSE)</f>
        <v>ENG3</v>
      </c>
      <c r="H620">
        <f>VLOOKUP(G620, Tiers!B$1:C$134, 2, FALSE)</f>
        <v>4</v>
      </c>
      <c r="I620" s="21">
        <v>36058</v>
      </c>
      <c r="J620" t="str">
        <f t="shared" si="9"/>
        <v>Callum SempleSheff Utd</v>
      </c>
      <c r="P620">
        <v>16</v>
      </c>
      <c r="Q620" t="s">
        <v>40</v>
      </c>
      <c r="R620" t="s">
        <v>21</v>
      </c>
      <c r="S620" t="s">
        <v>22</v>
      </c>
      <c r="T620" t="s">
        <v>21</v>
      </c>
      <c r="Y620">
        <v>177</v>
      </c>
      <c r="Z620">
        <v>66</v>
      </c>
      <c r="AA620">
        <v>0</v>
      </c>
      <c r="AB620">
        <v>0</v>
      </c>
    </row>
    <row r="621" spans="1:28" ht="15.95">
      <c r="A621" t="s">
        <v>968</v>
      </c>
      <c r="B621" t="s">
        <v>16</v>
      </c>
      <c r="C621" t="e">
        <f>VLOOKUP(B621, Positions!A$1:B$134, 2, FALSE)</f>
        <v>#N/A</v>
      </c>
      <c r="D621" t="s">
        <v>162</v>
      </c>
      <c r="E621" t="s">
        <v>5663</v>
      </c>
      <c r="F621" t="s">
        <v>21</v>
      </c>
      <c r="G621" t="str">
        <f>VLOOKUP(E621, Tiers!M$1:P$134, 3, FALSE)</f>
        <v>ENG4</v>
      </c>
      <c r="H621">
        <f>VLOOKUP(G621, Tiers!B$1:C$134, 2, FALSE)</f>
        <v>5</v>
      </c>
      <c r="I621" s="21">
        <v>36058</v>
      </c>
      <c r="J621" t="str">
        <f t="shared" si="9"/>
        <v>George MurrayLuton</v>
      </c>
      <c r="P621">
        <v>16</v>
      </c>
      <c r="Q621" t="s">
        <v>512</v>
      </c>
      <c r="R621" t="s">
        <v>21</v>
      </c>
      <c r="S621" t="s">
        <v>22</v>
      </c>
      <c r="T621" t="s">
        <v>21</v>
      </c>
      <c r="Y621">
        <v>178</v>
      </c>
      <c r="Z621">
        <v>68</v>
      </c>
      <c r="AA621">
        <v>0</v>
      </c>
      <c r="AB621">
        <v>0</v>
      </c>
    </row>
    <row r="622" spans="1:28" ht="15.95">
      <c r="A622" t="s">
        <v>969</v>
      </c>
      <c r="B622" t="s">
        <v>42</v>
      </c>
      <c r="C622" t="str">
        <f>VLOOKUP(B622, Positions!A$1:B$134, 2, FALSE)</f>
        <v>Midfielder</v>
      </c>
      <c r="D622" t="s">
        <v>73</v>
      </c>
      <c r="E622" t="s">
        <v>5664</v>
      </c>
      <c r="F622" t="s">
        <v>21</v>
      </c>
      <c r="G622" t="str">
        <f>VLOOKUP(E622, Tiers!M$1:P$134, 3, FALSE)</f>
        <v>ENG3</v>
      </c>
      <c r="H622">
        <f>VLOOKUP(G622, Tiers!B$1:C$134, 2, FALSE)</f>
        <v>4</v>
      </c>
      <c r="I622" s="21">
        <v>36058</v>
      </c>
      <c r="J622" t="str">
        <f t="shared" si="9"/>
        <v>Harry BaldryPeterborough</v>
      </c>
      <c r="P622">
        <v>16</v>
      </c>
      <c r="Q622" t="s">
        <v>20</v>
      </c>
      <c r="R622" t="s">
        <v>21</v>
      </c>
      <c r="S622" t="s">
        <v>22</v>
      </c>
      <c r="T622" t="s">
        <v>21</v>
      </c>
      <c r="Y622">
        <v>173</v>
      </c>
      <c r="Z622">
        <v>65</v>
      </c>
      <c r="AA622">
        <v>0</v>
      </c>
      <c r="AB622">
        <v>0</v>
      </c>
    </row>
    <row r="623" spans="1:28" ht="15.95">
      <c r="A623" t="s">
        <v>970</v>
      </c>
      <c r="B623" t="s">
        <v>166</v>
      </c>
      <c r="C623" t="str">
        <f>VLOOKUP(B623, Positions!A$1:B$134, 2, FALSE)</f>
        <v>Goalkeeper</v>
      </c>
      <c r="D623" t="s">
        <v>329</v>
      </c>
      <c r="E623" t="s">
        <v>62</v>
      </c>
      <c r="F623" t="s">
        <v>21</v>
      </c>
      <c r="G623" t="str">
        <f>VLOOKUP(E623, Tiers!M$1:P$134, 3, FALSE)</f>
        <v>ENG1</v>
      </c>
      <c r="H623">
        <f>VLOOKUP(G623, Tiers!B$1:C$134, 2, FALSE)</f>
        <v>1</v>
      </c>
      <c r="I623" s="21">
        <v>36058</v>
      </c>
      <c r="J623" t="str">
        <f t="shared" si="9"/>
        <v>Ben PierceEverton</v>
      </c>
      <c r="P623">
        <v>16</v>
      </c>
      <c r="Q623" t="s">
        <v>113</v>
      </c>
      <c r="R623" t="s">
        <v>21</v>
      </c>
      <c r="S623" t="s">
        <v>22</v>
      </c>
      <c r="T623" t="s">
        <v>21</v>
      </c>
      <c r="Y623">
        <v>193</v>
      </c>
      <c r="Z623">
        <v>76</v>
      </c>
      <c r="AA623">
        <v>0</v>
      </c>
      <c r="AB623">
        <v>0</v>
      </c>
    </row>
    <row r="624" spans="1:28" ht="15.95">
      <c r="A624" t="s">
        <v>971</v>
      </c>
      <c r="B624" t="s">
        <v>81</v>
      </c>
      <c r="C624" t="str">
        <f>VLOOKUP(B624, Positions!A$1:B$134, 2, FALSE)</f>
        <v>Defender</v>
      </c>
      <c r="D624" t="s">
        <v>112</v>
      </c>
      <c r="E624" t="s">
        <v>5664</v>
      </c>
      <c r="F624" t="s">
        <v>21</v>
      </c>
      <c r="G624" t="str">
        <f>VLOOKUP(E624, Tiers!M$1:P$134, 3, FALSE)</f>
        <v>ENG3</v>
      </c>
      <c r="H624">
        <f>VLOOKUP(G624, Tiers!B$1:C$134, 2, FALSE)</f>
        <v>4</v>
      </c>
      <c r="I624" s="21">
        <v>36058</v>
      </c>
      <c r="J624" t="str">
        <f t="shared" si="9"/>
        <v>Joel BonnerShrewsbury</v>
      </c>
      <c r="P624">
        <v>16</v>
      </c>
      <c r="Q624" t="s">
        <v>20</v>
      </c>
      <c r="R624" t="s">
        <v>21</v>
      </c>
      <c r="S624" t="s">
        <v>22</v>
      </c>
      <c r="T624" t="s">
        <v>21</v>
      </c>
      <c r="Y624">
        <v>187</v>
      </c>
      <c r="Z624">
        <v>75</v>
      </c>
      <c r="AA624">
        <v>0</v>
      </c>
      <c r="AB624">
        <v>0</v>
      </c>
    </row>
    <row r="625" spans="1:28" ht="15.95">
      <c r="A625" t="s">
        <v>972</v>
      </c>
      <c r="B625" t="s">
        <v>42</v>
      </c>
      <c r="C625" t="str">
        <f>VLOOKUP(B625, Positions!A$1:B$134, 2, FALSE)</f>
        <v>Midfielder</v>
      </c>
      <c r="D625" t="s">
        <v>378</v>
      </c>
      <c r="E625" t="s">
        <v>5663</v>
      </c>
      <c r="F625" t="s">
        <v>21</v>
      </c>
      <c r="G625" t="str">
        <f>VLOOKUP(E625, Tiers!M$1:P$134, 3, FALSE)</f>
        <v>ENG4</v>
      </c>
      <c r="H625">
        <f>VLOOKUP(G625, Tiers!B$1:C$134, 2, FALSE)</f>
        <v>5</v>
      </c>
      <c r="I625" s="21">
        <v>36057</v>
      </c>
      <c r="J625" t="str">
        <f t="shared" si="9"/>
        <v>Harry BlackburnAccrington</v>
      </c>
      <c r="P625">
        <v>16</v>
      </c>
      <c r="Q625" t="s">
        <v>20</v>
      </c>
      <c r="R625" t="s">
        <v>21</v>
      </c>
      <c r="S625" t="s">
        <v>22</v>
      </c>
      <c r="T625" t="s">
        <v>21</v>
      </c>
      <c r="Y625">
        <v>169</v>
      </c>
      <c r="Z625">
        <v>61</v>
      </c>
      <c r="AA625">
        <v>0</v>
      </c>
      <c r="AB625">
        <v>0</v>
      </c>
    </row>
    <row r="626" spans="1:28" ht="15.95">
      <c r="A626" t="s">
        <v>973</v>
      </c>
      <c r="B626" t="s">
        <v>166</v>
      </c>
      <c r="C626" t="str">
        <f>VLOOKUP(B626, Positions!A$1:B$134, 2, FALSE)</f>
        <v>Goalkeeper</v>
      </c>
      <c r="D626" t="s">
        <v>376</v>
      </c>
      <c r="E626" t="s">
        <v>5664</v>
      </c>
      <c r="F626" t="s">
        <v>21</v>
      </c>
      <c r="G626" t="str">
        <f>VLOOKUP(E626, Tiers!M$1:P$134, 3, FALSE)</f>
        <v>ENG3</v>
      </c>
      <c r="H626">
        <f>VLOOKUP(G626, Tiers!B$1:C$134, 2, FALSE)</f>
        <v>4</v>
      </c>
      <c r="I626" s="21">
        <v>36057</v>
      </c>
      <c r="J626" t="str">
        <f t="shared" si="9"/>
        <v>Aaron MurphyBarnsley</v>
      </c>
      <c r="P626">
        <v>16</v>
      </c>
      <c r="Q626" t="s">
        <v>376</v>
      </c>
      <c r="R626" t="s">
        <v>21</v>
      </c>
      <c r="S626" t="s">
        <v>22</v>
      </c>
      <c r="T626" t="s">
        <v>21</v>
      </c>
      <c r="Y626">
        <v>180</v>
      </c>
      <c r="Z626">
        <v>70</v>
      </c>
      <c r="AA626">
        <v>0</v>
      </c>
      <c r="AB626">
        <v>0</v>
      </c>
    </row>
    <row r="627" spans="1:28" ht="15.95">
      <c r="A627" t="s">
        <v>974</v>
      </c>
      <c r="B627" t="s">
        <v>81</v>
      </c>
      <c r="C627" t="str">
        <f>VLOOKUP(B627, Positions!A$1:B$134, 2, FALSE)</f>
        <v>Defender</v>
      </c>
      <c r="D627" t="s">
        <v>154</v>
      </c>
      <c r="E627" t="s">
        <v>5665</v>
      </c>
      <c r="F627" t="s">
        <v>21</v>
      </c>
      <c r="G627" t="str">
        <f>VLOOKUP(E627, Tiers!M$1:P$134, 3, FALSE)</f>
        <v>ENG2</v>
      </c>
      <c r="H627">
        <f>VLOOKUP(G627, Tiers!B$1:C$134, 2, FALSE)</f>
        <v>3</v>
      </c>
      <c r="I627" s="21">
        <v>36057</v>
      </c>
      <c r="J627" t="str">
        <f t="shared" si="9"/>
        <v>Brad DuxburyHull</v>
      </c>
      <c r="P627">
        <v>16</v>
      </c>
      <c r="Q627" t="s">
        <v>975</v>
      </c>
      <c r="R627" t="s">
        <v>21</v>
      </c>
      <c r="S627" t="s">
        <v>22</v>
      </c>
      <c r="T627" t="s">
        <v>21</v>
      </c>
      <c r="Y627">
        <v>172</v>
      </c>
      <c r="Z627">
        <v>62</v>
      </c>
      <c r="AA627">
        <v>0</v>
      </c>
      <c r="AB627">
        <v>0</v>
      </c>
    </row>
    <row r="628" spans="1:28" ht="15.95">
      <c r="A628" t="s">
        <v>976</v>
      </c>
      <c r="B628" t="s">
        <v>42</v>
      </c>
      <c r="C628" t="str">
        <f>VLOOKUP(B628, Positions!A$1:B$134, 2, FALSE)</f>
        <v>Midfielder</v>
      </c>
      <c r="D628" t="s">
        <v>98</v>
      </c>
      <c r="E628" t="s">
        <v>5665</v>
      </c>
      <c r="F628" t="s">
        <v>21</v>
      </c>
      <c r="G628" t="str">
        <f>VLOOKUP(E628, Tiers!M$1:P$134, 3, FALSE)</f>
        <v>ENG2</v>
      </c>
      <c r="H628">
        <f>VLOOKUP(G628, Tiers!B$1:C$134, 2, FALSE)</f>
        <v>3</v>
      </c>
      <c r="I628" s="21">
        <v>36055</v>
      </c>
      <c r="J628" t="str">
        <f t="shared" si="9"/>
        <v>Michael AnastasiouQ.P.R.</v>
      </c>
      <c r="P628">
        <v>16</v>
      </c>
      <c r="Q628" t="s">
        <v>20</v>
      </c>
      <c r="R628" t="s">
        <v>21</v>
      </c>
      <c r="S628" t="s">
        <v>22</v>
      </c>
      <c r="T628" t="s">
        <v>21</v>
      </c>
      <c r="Y628">
        <v>180</v>
      </c>
      <c r="Z628">
        <v>67</v>
      </c>
      <c r="AA628">
        <v>0</v>
      </c>
      <c r="AB628">
        <v>0</v>
      </c>
    </row>
    <row r="629" spans="1:28" ht="15.95">
      <c r="A629" t="s">
        <v>977</v>
      </c>
      <c r="B629" t="s">
        <v>84</v>
      </c>
      <c r="C629" t="str">
        <f>VLOOKUP(B629, Positions!A$1:B$134, 2, FALSE)</f>
        <v>Midfielder</v>
      </c>
      <c r="D629" t="s">
        <v>52</v>
      </c>
      <c r="E629" t="s">
        <v>5663</v>
      </c>
      <c r="F629" t="s">
        <v>21</v>
      </c>
      <c r="G629" t="str">
        <f>VLOOKUP(E629, Tiers!M$1:P$134, 3, FALSE)</f>
        <v>ENG4</v>
      </c>
      <c r="H629">
        <f>VLOOKUP(G629, Tiers!B$1:C$134, 2, FALSE)</f>
        <v>5</v>
      </c>
      <c r="I629" s="21">
        <v>36055</v>
      </c>
      <c r="J629" t="str">
        <f t="shared" si="9"/>
        <v>Bradley FreerYork</v>
      </c>
      <c r="P629">
        <v>16</v>
      </c>
      <c r="Q629" t="s">
        <v>20</v>
      </c>
      <c r="R629" t="s">
        <v>21</v>
      </c>
      <c r="S629" t="s">
        <v>22</v>
      </c>
      <c r="T629" t="s">
        <v>21</v>
      </c>
      <c r="Y629">
        <v>175</v>
      </c>
      <c r="Z629">
        <v>65</v>
      </c>
      <c r="AA629">
        <v>0</v>
      </c>
      <c r="AB629">
        <v>0</v>
      </c>
    </row>
    <row r="630" spans="1:28" ht="15.95">
      <c r="A630" t="s">
        <v>978</v>
      </c>
      <c r="B630" t="s">
        <v>16</v>
      </c>
      <c r="C630" t="e">
        <f>VLOOKUP(B630, Positions!A$1:B$134, 2, FALSE)</f>
        <v>#N/A</v>
      </c>
      <c r="D630" t="s">
        <v>149</v>
      </c>
      <c r="E630" t="s">
        <v>5663</v>
      </c>
      <c r="F630" t="s">
        <v>21</v>
      </c>
      <c r="G630" t="str">
        <f>VLOOKUP(E630, Tiers!M$1:P$134, 3, FALSE)</f>
        <v>ENG4</v>
      </c>
      <c r="H630">
        <f>VLOOKUP(G630, Tiers!B$1:C$134, 2, FALSE)</f>
        <v>5</v>
      </c>
      <c r="I630" s="21">
        <v>36054</v>
      </c>
      <c r="J630" t="str">
        <f t="shared" si="9"/>
        <v>Joe IaciofanoNorthampton</v>
      </c>
      <c r="P630">
        <v>16</v>
      </c>
      <c r="Q630" t="s">
        <v>20</v>
      </c>
      <c r="R630" t="s">
        <v>21</v>
      </c>
      <c r="S630" t="s">
        <v>22</v>
      </c>
      <c r="T630" t="s">
        <v>21</v>
      </c>
      <c r="Y630">
        <v>174</v>
      </c>
      <c r="Z630">
        <v>63</v>
      </c>
      <c r="AA630">
        <v>0</v>
      </c>
      <c r="AB630">
        <v>0</v>
      </c>
    </row>
    <row r="631" spans="1:28" ht="15.95">
      <c r="A631" t="s">
        <v>979</v>
      </c>
      <c r="B631" t="s">
        <v>42</v>
      </c>
      <c r="C631" t="str">
        <f>VLOOKUP(B631, Positions!A$1:B$134, 2, FALSE)</f>
        <v>Midfielder</v>
      </c>
      <c r="D631" t="s">
        <v>412</v>
      </c>
      <c r="E631" t="s">
        <v>5664</v>
      </c>
      <c r="F631" t="s">
        <v>21</v>
      </c>
      <c r="G631" t="str">
        <f>VLOOKUP(E631, Tiers!M$1:P$134, 3, FALSE)</f>
        <v>ENG3</v>
      </c>
      <c r="H631">
        <f>VLOOKUP(G631, Tiers!B$1:C$134, 2, FALSE)</f>
        <v>4</v>
      </c>
      <c r="I631" s="21">
        <v>36054</v>
      </c>
      <c r="J631" t="str">
        <f t="shared" si="9"/>
        <v>Jack HallahanBurton</v>
      </c>
      <c r="P631">
        <v>16</v>
      </c>
      <c r="Q631" t="s">
        <v>20</v>
      </c>
      <c r="R631" t="s">
        <v>21</v>
      </c>
      <c r="S631" t="s">
        <v>22</v>
      </c>
      <c r="T631" t="s">
        <v>21</v>
      </c>
      <c r="Y631">
        <v>179</v>
      </c>
      <c r="Z631">
        <v>70</v>
      </c>
      <c r="AA631">
        <v>0</v>
      </c>
      <c r="AB631">
        <v>0</v>
      </c>
    </row>
    <row r="632" spans="1:28" ht="15.95">
      <c r="A632" t="s">
        <v>980</v>
      </c>
      <c r="B632" t="s">
        <v>42</v>
      </c>
      <c r="C632" t="str">
        <f>VLOOKUP(B632, Positions!A$1:B$134, 2, FALSE)</f>
        <v>Midfielder</v>
      </c>
      <c r="D632" t="s">
        <v>27</v>
      </c>
      <c r="E632" t="s">
        <v>5663</v>
      </c>
      <c r="F632" t="s">
        <v>21</v>
      </c>
      <c r="G632" t="str">
        <f>VLOOKUP(E632, Tiers!M$1:P$134, 3, FALSE)</f>
        <v>ENG4</v>
      </c>
      <c r="H632">
        <f>VLOOKUP(G632, Tiers!B$1:C$134, 2, FALSE)</f>
        <v>5</v>
      </c>
      <c r="I632" s="21">
        <v>36054</v>
      </c>
      <c r="J632" t="str">
        <f t="shared" si="9"/>
        <v>Olly BoxMorecambe</v>
      </c>
      <c r="P632">
        <v>16</v>
      </c>
      <c r="Q632" t="s">
        <v>20</v>
      </c>
      <c r="R632" t="s">
        <v>21</v>
      </c>
      <c r="S632" t="s">
        <v>22</v>
      </c>
      <c r="T632" t="s">
        <v>21</v>
      </c>
      <c r="Y632">
        <v>179</v>
      </c>
      <c r="Z632">
        <v>69</v>
      </c>
      <c r="AA632">
        <v>0</v>
      </c>
      <c r="AB632">
        <v>0</v>
      </c>
    </row>
    <row r="633" spans="1:28" ht="15.95">
      <c r="A633" t="s">
        <v>981</v>
      </c>
      <c r="B633" t="s">
        <v>166</v>
      </c>
      <c r="C633" t="str">
        <f>VLOOKUP(B633, Positions!A$1:B$134, 2, FALSE)</f>
        <v>Goalkeeper</v>
      </c>
      <c r="D633" t="s">
        <v>17</v>
      </c>
      <c r="E633" t="s">
        <v>5663</v>
      </c>
      <c r="F633" t="s">
        <v>21</v>
      </c>
      <c r="G633" t="str">
        <f>VLOOKUP(E633, Tiers!M$1:P$134, 3, FALSE)</f>
        <v>ENG4</v>
      </c>
      <c r="H633">
        <f>VLOOKUP(G633, Tiers!B$1:C$134, 2, FALSE)</f>
        <v>5</v>
      </c>
      <c r="I633" s="21">
        <v>36054</v>
      </c>
      <c r="J633" t="str">
        <f t="shared" si="9"/>
        <v>Kingsley LathamYeovil</v>
      </c>
      <c r="P633">
        <v>16</v>
      </c>
      <c r="Q633" t="s">
        <v>20</v>
      </c>
      <c r="R633" t="s">
        <v>21</v>
      </c>
      <c r="S633" t="s">
        <v>22</v>
      </c>
      <c r="T633" t="s">
        <v>21</v>
      </c>
      <c r="Y633">
        <v>191</v>
      </c>
      <c r="Z633">
        <v>77</v>
      </c>
      <c r="AA633">
        <v>0</v>
      </c>
      <c r="AB633">
        <v>0</v>
      </c>
    </row>
    <row r="634" spans="1:28" ht="15.95">
      <c r="A634" t="s">
        <v>982</v>
      </c>
      <c r="B634" t="s">
        <v>81</v>
      </c>
      <c r="C634" t="str">
        <f>VLOOKUP(B634, Positions!A$1:B$134, 2, FALSE)</f>
        <v>Defender</v>
      </c>
      <c r="D634" t="s">
        <v>103</v>
      </c>
      <c r="E634" t="s">
        <v>5665</v>
      </c>
      <c r="F634" t="s">
        <v>21</v>
      </c>
      <c r="G634" t="str">
        <f>VLOOKUP(E634, Tiers!M$1:P$134, 3, FALSE)</f>
        <v>ENG2</v>
      </c>
      <c r="H634">
        <f>VLOOKUP(G634, Tiers!B$1:C$134, 2, FALSE)</f>
        <v>3</v>
      </c>
      <c r="I634" s="21">
        <v>36054</v>
      </c>
      <c r="J634" t="str">
        <f t="shared" si="9"/>
        <v>Charley DoyleBlackburn</v>
      </c>
      <c r="P634">
        <v>16</v>
      </c>
      <c r="Q634" t="s">
        <v>20</v>
      </c>
      <c r="R634" t="s">
        <v>21</v>
      </c>
      <c r="S634" t="s">
        <v>22</v>
      </c>
      <c r="T634" t="s">
        <v>21</v>
      </c>
      <c r="Y634">
        <v>176</v>
      </c>
      <c r="Z634">
        <v>64</v>
      </c>
      <c r="AA634">
        <v>0</v>
      </c>
      <c r="AB634">
        <v>0</v>
      </c>
    </row>
    <row r="635" spans="1:28" ht="15.95">
      <c r="A635" t="s">
        <v>983</v>
      </c>
      <c r="B635" t="s">
        <v>16</v>
      </c>
      <c r="C635" t="e">
        <f>VLOOKUP(B635, Positions!A$1:B$134, 2, FALSE)</f>
        <v>#N/A</v>
      </c>
      <c r="D635" t="s">
        <v>271</v>
      </c>
      <c r="E635" t="s">
        <v>62</v>
      </c>
      <c r="F635" t="s">
        <v>21</v>
      </c>
      <c r="G635" t="str">
        <f>VLOOKUP(E635, Tiers!M$1:P$134, 3, FALSE)</f>
        <v>ENG1</v>
      </c>
      <c r="H635">
        <f>VLOOKUP(G635, Tiers!B$1:C$134, 2, FALSE)</f>
        <v>1</v>
      </c>
      <c r="I635" s="21">
        <v>36053</v>
      </c>
      <c r="J635" t="str">
        <f t="shared" si="9"/>
        <v>Treon JohnsonWatford</v>
      </c>
      <c r="P635">
        <v>16</v>
      </c>
      <c r="Q635" t="s">
        <v>20</v>
      </c>
      <c r="R635" t="s">
        <v>21</v>
      </c>
      <c r="S635" t="s">
        <v>22</v>
      </c>
      <c r="T635" t="s">
        <v>21</v>
      </c>
      <c r="Y635">
        <v>191</v>
      </c>
      <c r="Z635">
        <v>80</v>
      </c>
      <c r="AA635">
        <v>0</v>
      </c>
      <c r="AB635">
        <v>0</v>
      </c>
    </row>
    <row r="636" spans="1:28" ht="15.95">
      <c r="A636" t="s">
        <v>984</v>
      </c>
      <c r="B636" t="s">
        <v>166</v>
      </c>
      <c r="C636" t="str">
        <f>VLOOKUP(B636, Positions!A$1:B$134, 2, FALSE)</f>
        <v>Goalkeeper</v>
      </c>
      <c r="D636" t="s">
        <v>284</v>
      </c>
      <c r="E636" t="s">
        <v>5665</v>
      </c>
      <c r="F636" t="s">
        <v>21</v>
      </c>
      <c r="G636" t="str">
        <f>VLOOKUP(E636, Tiers!M$1:P$134, 3, FALSE)</f>
        <v>ENG2</v>
      </c>
      <c r="H636">
        <f>VLOOKUP(G636, Tiers!B$1:C$134, 2, FALSE)</f>
        <v>3</v>
      </c>
      <c r="I636" s="21">
        <v>36053</v>
      </c>
      <c r="J636" t="str">
        <f t="shared" si="9"/>
        <v>Max BeardsmoreBirmingham</v>
      </c>
      <c r="P636">
        <v>16</v>
      </c>
      <c r="Q636" t="s">
        <v>20</v>
      </c>
      <c r="R636" t="s">
        <v>21</v>
      </c>
      <c r="S636" t="s">
        <v>22</v>
      </c>
      <c r="T636" t="s">
        <v>21</v>
      </c>
      <c r="Y636">
        <v>181</v>
      </c>
      <c r="Z636">
        <v>71</v>
      </c>
      <c r="AA636">
        <v>0</v>
      </c>
      <c r="AB636">
        <v>0</v>
      </c>
    </row>
    <row r="637" spans="1:28" ht="15.95">
      <c r="A637" t="s">
        <v>985</v>
      </c>
      <c r="B637" t="s">
        <v>81</v>
      </c>
      <c r="C637" t="str">
        <f>VLOOKUP(B637, Positions!A$1:B$134, 2, FALSE)</f>
        <v>Defender</v>
      </c>
      <c r="D637" t="s">
        <v>124</v>
      </c>
      <c r="E637" t="s">
        <v>5665</v>
      </c>
      <c r="F637" t="s">
        <v>21</v>
      </c>
      <c r="G637" t="str">
        <f>VLOOKUP(E637, Tiers!M$1:P$134, 3, FALSE)</f>
        <v>ENG2</v>
      </c>
      <c r="H637">
        <f>VLOOKUP(G637, Tiers!B$1:C$134, 2, FALSE)</f>
        <v>3</v>
      </c>
      <c r="I637" s="21">
        <v>36052</v>
      </c>
      <c r="J637" t="str">
        <f t="shared" si="9"/>
        <v>Jake CroftLeeds</v>
      </c>
      <c r="P637">
        <v>16</v>
      </c>
      <c r="Q637" t="s">
        <v>124</v>
      </c>
      <c r="R637" t="s">
        <v>21</v>
      </c>
      <c r="S637" t="s">
        <v>22</v>
      </c>
      <c r="T637" t="s">
        <v>21</v>
      </c>
      <c r="Y637">
        <v>180</v>
      </c>
      <c r="Z637">
        <v>68</v>
      </c>
      <c r="AA637">
        <v>0</v>
      </c>
      <c r="AB637">
        <v>0</v>
      </c>
    </row>
    <row r="638" spans="1:28" ht="15.95">
      <c r="A638" t="s">
        <v>986</v>
      </c>
      <c r="B638" t="s">
        <v>16</v>
      </c>
      <c r="C638" t="e">
        <f>VLOOKUP(B638, Positions!A$1:B$134, 2, FALSE)</f>
        <v>#N/A</v>
      </c>
      <c r="D638" t="s">
        <v>187</v>
      </c>
      <c r="E638" t="s">
        <v>5663</v>
      </c>
      <c r="F638" t="s">
        <v>21</v>
      </c>
      <c r="G638" t="str">
        <f>VLOOKUP(E638, Tiers!M$1:P$134, 3, FALSE)</f>
        <v>ENG4</v>
      </c>
      <c r="H638">
        <f>VLOOKUP(G638, Tiers!B$1:C$134, 2, FALSE)</f>
        <v>5</v>
      </c>
      <c r="I638" s="21">
        <v>36052</v>
      </c>
      <c r="J638" t="str">
        <f t="shared" si="9"/>
        <v>Liam TraversHartlepool</v>
      </c>
      <c r="P638">
        <v>16</v>
      </c>
      <c r="Q638" t="s">
        <v>20</v>
      </c>
      <c r="R638" t="s">
        <v>21</v>
      </c>
      <c r="S638" t="s">
        <v>22</v>
      </c>
      <c r="T638" t="s">
        <v>21</v>
      </c>
      <c r="Y638">
        <v>181</v>
      </c>
      <c r="Z638">
        <v>68</v>
      </c>
      <c r="AA638">
        <v>0</v>
      </c>
      <c r="AB638">
        <v>0</v>
      </c>
    </row>
    <row r="639" spans="1:28" ht="15.95">
      <c r="A639" t="s">
        <v>987</v>
      </c>
      <c r="B639" t="s">
        <v>81</v>
      </c>
      <c r="C639" t="str">
        <f>VLOOKUP(B639, Positions!A$1:B$134, 2, FALSE)</f>
        <v>Defender</v>
      </c>
      <c r="D639" t="s">
        <v>204</v>
      </c>
      <c r="E639" t="s">
        <v>5665</v>
      </c>
      <c r="F639" t="s">
        <v>21</v>
      </c>
      <c r="G639" t="str">
        <f>VLOOKUP(E639, Tiers!M$1:P$134, 3, FALSE)</f>
        <v>ENG2</v>
      </c>
      <c r="H639">
        <f>VLOOKUP(G639, Tiers!B$1:C$134, 2, FALSE)</f>
        <v>3</v>
      </c>
      <c r="I639" s="21">
        <v>36052</v>
      </c>
      <c r="J639" t="str">
        <f t="shared" si="9"/>
        <v>Jordan GrantBolton</v>
      </c>
      <c r="P639">
        <v>16</v>
      </c>
      <c r="Q639" t="s">
        <v>988</v>
      </c>
      <c r="R639" t="s">
        <v>21</v>
      </c>
      <c r="S639" t="s">
        <v>22</v>
      </c>
      <c r="T639" t="s">
        <v>21</v>
      </c>
      <c r="Y639">
        <v>188</v>
      </c>
      <c r="Z639">
        <v>76</v>
      </c>
      <c r="AA639">
        <v>0</v>
      </c>
      <c r="AB639">
        <v>0</v>
      </c>
    </row>
    <row r="640" spans="1:28" ht="15.95">
      <c r="A640" t="s">
        <v>989</v>
      </c>
      <c r="B640" t="s">
        <v>166</v>
      </c>
      <c r="C640" t="str">
        <f>VLOOKUP(B640, Positions!A$1:B$134, 2, FALSE)</f>
        <v>Goalkeeper</v>
      </c>
      <c r="D640" t="s">
        <v>121</v>
      </c>
      <c r="E640" t="s">
        <v>5663</v>
      </c>
      <c r="F640" t="s">
        <v>21</v>
      </c>
      <c r="G640" t="str">
        <f>VLOOKUP(E640, Tiers!M$1:P$134, 3, FALSE)</f>
        <v>ENG4</v>
      </c>
      <c r="H640">
        <f>VLOOKUP(G640, Tiers!B$1:C$134, 2, FALSE)</f>
        <v>5</v>
      </c>
      <c r="I640" s="21">
        <v>36052</v>
      </c>
      <c r="J640" t="str">
        <f t="shared" si="9"/>
        <v>Kieran HodgesBristol Rovers</v>
      </c>
      <c r="P640">
        <v>16</v>
      </c>
      <c r="Q640" t="s">
        <v>20</v>
      </c>
      <c r="R640" t="s">
        <v>21</v>
      </c>
      <c r="S640" t="s">
        <v>22</v>
      </c>
      <c r="T640" t="s">
        <v>21</v>
      </c>
      <c r="Y640">
        <v>189</v>
      </c>
      <c r="Z640">
        <v>79</v>
      </c>
      <c r="AA640">
        <v>0</v>
      </c>
      <c r="AB640">
        <v>0</v>
      </c>
    </row>
    <row r="641" spans="1:28" ht="15.95">
      <c r="A641" t="s">
        <v>990</v>
      </c>
      <c r="B641" t="s">
        <v>16</v>
      </c>
      <c r="C641" t="e">
        <f>VLOOKUP(B641, Positions!A$1:B$134, 2, FALSE)</f>
        <v>#N/A</v>
      </c>
      <c r="D641" t="s">
        <v>185</v>
      </c>
      <c r="E641" t="s">
        <v>5664</v>
      </c>
      <c r="F641" t="s">
        <v>21</v>
      </c>
      <c r="G641" t="str">
        <f>VLOOKUP(E641, Tiers!M$1:P$134, 3, FALSE)</f>
        <v>ENG3</v>
      </c>
      <c r="H641">
        <f>VLOOKUP(G641, Tiers!B$1:C$134, 2, FALSE)</f>
        <v>4</v>
      </c>
      <c r="I641" s="21">
        <v>36050</v>
      </c>
      <c r="J641" t="str">
        <f t="shared" si="9"/>
        <v>Thomas PowellWigan</v>
      </c>
      <c r="P641">
        <v>16</v>
      </c>
      <c r="Q641" t="s">
        <v>20</v>
      </c>
      <c r="R641" t="s">
        <v>21</v>
      </c>
      <c r="S641" t="s">
        <v>22</v>
      </c>
      <c r="T641" t="s">
        <v>21</v>
      </c>
      <c r="Y641">
        <v>172</v>
      </c>
      <c r="Z641">
        <v>67</v>
      </c>
      <c r="AA641">
        <v>0</v>
      </c>
      <c r="AB641">
        <v>0</v>
      </c>
    </row>
    <row r="642" spans="1:28" ht="15.95">
      <c r="A642" t="s">
        <v>991</v>
      </c>
      <c r="B642" t="s">
        <v>81</v>
      </c>
      <c r="C642" t="str">
        <f>VLOOKUP(B642, Positions!A$1:B$134, 2, FALSE)</f>
        <v>Defender</v>
      </c>
      <c r="D642" t="s">
        <v>657</v>
      </c>
      <c r="E642" t="s">
        <v>62</v>
      </c>
      <c r="F642" t="s">
        <v>21</v>
      </c>
      <c r="G642" t="str">
        <f>VLOOKUP(E642, Tiers!M$1:P$134, 3, FALSE)</f>
        <v>ENG1</v>
      </c>
      <c r="H642">
        <f>VLOOKUP(G642, Tiers!B$1:C$134, 2, FALSE)</f>
        <v>1</v>
      </c>
      <c r="I642" s="21">
        <v>36050</v>
      </c>
      <c r="J642" t="str">
        <f t="shared" ref="J642:J705" si="10">A642 &amp; D642</f>
        <v>Owen WallisNorwich</v>
      </c>
      <c r="P642">
        <v>16</v>
      </c>
      <c r="Q642" t="s">
        <v>20</v>
      </c>
      <c r="R642" t="s">
        <v>21</v>
      </c>
      <c r="S642" t="s">
        <v>22</v>
      </c>
      <c r="T642" t="s">
        <v>21</v>
      </c>
      <c r="Y642">
        <v>175</v>
      </c>
      <c r="Z642">
        <v>67</v>
      </c>
      <c r="AA642">
        <v>0</v>
      </c>
      <c r="AB642">
        <v>0</v>
      </c>
    </row>
    <row r="643" spans="1:28" ht="15.95">
      <c r="A643" t="s">
        <v>992</v>
      </c>
      <c r="B643" t="s">
        <v>166</v>
      </c>
      <c r="C643" t="str">
        <f>VLOOKUP(B643, Positions!A$1:B$134, 2, FALSE)</f>
        <v>Goalkeeper</v>
      </c>
      <c r="D643" t="s">
        <v>455</v>
      </c>
      <c r="E643" t="s">
        <v>5664</v>
      </c>
      <c r="F643" t="s">
        <v>21</v>
      </c>
      <c r="G643" t="str">
        <f>VLOOKUP(E643, Tiers!M$1:P$134, 3, FALSE)</f>
        <v>ENG3</v>
      </c>
      <c r="H643">
        <f>VLOOKUP(G643, Tiers!B$1:C$134, 2, FALSE)</f>
        <v>4</v>
      </c>
      <c r="I643" s="21">
        <v>36050</v>
      </c>
      <c r="J643" t="str">
        <f t="shared" si="10"/>
        <v>Louis JonesDoncaster</v>
      </c>
      <c r="P643">
        <v>16</v>
      </c>
      <c r="Q643" t="s">
        <v>20</v>
      </c>
      <c r="R643" t="s">
        <v>21</v>
      </c>
      <c r="S643" t="s">
        <v>22</v>
      </c>
      <c r="T643" t="s">
        <v>21</v>
      </c>
      <c r="Y643">
        <v>185</v>
      </c>
      <c r="Z643">
        <v>73</v>
      </c>
      <c r="AA643">
        <v>0</v>
      </c>
      <c r="AB643">
        <v>0</v>
      </c>
    </row>
    <row r="644" spans="1:28" ht="15.95">
      <c r="A644" t="s">
        <v>993</v>
      </c>
      <c r="B644" t="s">
        <v>42</v>
      </c>
      <c r="C644" t="str">
        <f>VLOOKUP(B644, Positions!A$1:B$134, 2, FALSE)</f>
        <v>Midfielder</v>
      </c>
      <c r="D644" t="s">
        <v>250</v>
      </c>
      <c r="E644" t="s">
        <v>5664</v>
      </c>
      <c r="F644" t="s">
        <v>21</v>
      </c>
      <c r="G644" t="str">
        <f>VLOOKUP(E644, Tiers!M$1:P$134, 3, FALSE)</f>
        <v>ENG3</v>
      </c>
      <c r="H644">
        <f>VLOOKUP(G644, Tiers!B$1:C$134, 2, FALSE)</f>
        <v>4</v>
      </c>
      <c r="I644" s="21">
        <v>36050</v>
      </c>
      <c r="J644" t="str">
        <f t="shared" si="10"/>
        <v>Jake FordSheff Utd</v>
      </c>
      <c r="P644">
        <v>16</v>
      </c>
      <c r="Q644" t="s">
        <v>40</v>
      </c>
      <c r="R644" t="s">
        <v>21</v>
      </c>
      <c r="S644" t="s">
        <v>22</v>
      </c>
      <c r="T644" t="s">
        <v>21</v>
      </c>
      <c r="Y644">
        <v>169</v>
      </c>
      <c r="Z644">
        <v>60</v>
      </c>
      <c r="AA644">
        <v>0</v>
      </c>
      <c r="AB644">
        <v>0</v>
      </c>
    </row>
    <row r="645" spans="1:28" ht="15.95">
      <c r="A645" t="s">
        <v>994</v>
      </c>
      <c r="B645" t="s">
        <v>166</v>
      </c>
      <c r="C645" t="str">
        <f>VLOOKUP(B645, Positions!A$1:B$134, 2, FALSE)</f>
        <v>Goalkeeper</v>
      </c>
      <c r="D645" t="s">
        <v>669</v>
      </c>
      <c r="E645" t="s">
        <v>62</v>
      </c>
      <c r="F645" t="s">
        <v>21</v>
      </c>
      <c r="G645" t="str">
        <f>VLOOKUP(E645, Tiers!M$1:P$134, 3, FALSE)</f>
        <v>ENG1</v>
      </c>
      <c r="H645">
        <f>VLOOKUP(G645, Tiers!B$1:C$134, 2, FALSE)</f>
        <v>1</v>
      </c>
      <c r="I645" s="21">
        <v>36050</v>
      </c>
      <c r="J645" t="str">
        <f t="shared" si="10"/>
        <v>Cameron McCullochSunderland</v>
      </c>
      <c r="P645">
        <v>16</v>
      </c>
      <c r="Q645" t="s">
        <v>20</v>
      </c>
      <c r="R645" t="s">
        <v>21</v>
      </c>
      <c r="S645" t="s">
        <v>22</v>
      </c>
      <c r="T645" t="s">
        <v>21</v>
      </c>
      <c r="Y645">
        <v>186</v>
      </c>
      <c r="Z645">
        <v>72</v>
      </c>
      <c r="AA645">
        <v>0</v>
      </c>
      <c r="AB645">
        <v>0</v>
      </c>
    </row>
    <row r="646" spans="1:28" ht="15.95">
      <c r="A646" t="s">
        <v>995</v>
      </c>
      <c r="B646" t="s">
        <v>111</v>
      </c>
      <c r="C646" t="str">
        <f>VLOOKUP(B646, Positions!A$1:B$134, 2, FALSE)</f>
        <v>Forward</v>
      </c>
      <c r="D646" t="s">
        <v>217</v>
      </c>
      <c r="E646" t="s">
        <v>5664</v>
      </c>
      <c r="F646" t="s">
        <v>21</v>
      </c>
      <c r="G646" t="str">
        <f>VLOOKUP(E646, Tiers!M$1:P$134, 3, FALSE)</f>
        <v>ENG3</v>
      </c>
      <c r="H646">
        <f>VLOOKUP(G646, Tiers!B$1:C$134, 2, FALSE)</f>
        <v>4</v>
      </c>
      <c r="I646" s="21">
        <v>36050</v>
      </c>
      <c r="J646" t="str">
        <f t="shared" si="10"/>
        <v>Bradley StevensonGillingham</v>
      </c>
      <c r="P646">
        <v>16</v>
      </c>
      <c r="Q646" t="s">
        <v>20</v>
      </c>
      <c r="R646" t="s">
        <v>21</v>
      </c>
      <c r="S646" t="s">
        <v>22</v>
      </c>
      <c r="T646" t="s">
        <v>21</v>
      </c>
      <c r="Y646">
        <v>170</v>
      </c>
      <c r="Z646">
        <v>62</v>
      </c>
      <c r="AA646">
        <v>0</v>
      </c>
      <c r="AB646">
        <v>0</v>
      </c>
    </row>
    <row r="647" spans="1:28" ht="15.95">
      <c r="A647" t="s">
        <v>996</v>
      </c>
      <c r="B647" t="s">
        <v>42</v>
      </c>
      <c r="C647" t="str">
        <f>VLOOKUP(B647, Positions!A$1:B$134, 2, FALSE)</f>
        <v>Midfielder</v>
      </c>
      <c r="D647" t="s">
        <v>669</v>
      </c>
      <c r="E647" t="s">
        <v>62</v>
      </c>
      <c r="F647" t="s">
        <v>21</v>
      </c>
      <c r="G647" t="str">
        <f>VLOOKUP(E647, Tiers!M$1:P$134, 3, FALSE)</f>
        <v>ENG1</v>
      </c>
      <c r="H647">
        <f>VLOOKUP(G647, Tiers!B$1:C$134, 2, FALSE)</f>
        <v>1</v>
      </c>
      <c r="I647" s="21">
        <v>36049</v>
      </c>
      <c r="J647" t="str">
        <f t="shared" si="10"/>
        <v>Elliot EmbletonSunderland</v>
      </c>
      <c r="P647">
        <v>16</v>
      </c>
      <c r="Q647" t="s">
        <v>20</v>
      </c>
      <c r="R647" t="s">
        <v>21</v>
      </c>
      <c r="S647" t="s">
        <v>22</v>
      </c>
      <c r="T647" t="s">
        <v>21</v>
      </c>
      <c r="Y647">
        <v>159</v>
      </c>
      <c r="Z647">
        <v>52</v>
      </c>
      <c r="AA647">
        <v>0</v>
      </c>
      <c r="AB647">
        <v>0</v>
      </c>
    </row>
    <row r="648" spans="1:28" ht="15.95">
      <c r="A648" t="s">
        <v>998</v>
      </c>
      <c r="B648" t="s">
        <v>31</v>
      </c>
      <c r="C648" t="str">
        <f>VLOOKUP(B648, Positions!A$1:B$134, 2, FALSE)</f>
        <v>Defender</v>
      </c>
      <c r="D648" t="s">
        <v>187</v>
      </c>
      <c r="E648" t="s">
        <v>5663</v>
      </c>
      <c r="F648" t="s">
        <v>21</v>
      </c>
      <c r="G648" t="str">
        <f>VLOOKUP(E648, Tiers!M$1:P$134, 3, FALSE)</f>
        <v>ENG4</v>
      </c>
      <c r="H648">
        <f>VLOOKUP(G648, Tiers!B$1:C$134, 2, FALSE)</f>
        <v>5</v>
      </c>
      <c r="I648" s="21">
        <v>36049</v>
      </c>
      <c r="J648" t="str">
        <f t="shared" si="10"/>
        <v>Aidan HartHartlepool</v>
      </c>
      <c r="P648">
        <v>16</v>
      </c>
      <c r="Q648" t="s">
        <v>20</v>
      </c>
      <c r="R648" t="s">
        <v>21</v>
      </c>
      <c r="S648" t="s">
        <v>22</v>
      </c>
      <c r="T648" t="s">
        <v>21</v>
      </c>
      <c r="Y648">
        <v>175</v>
      </c>
      <c r="Z648">
        <v>65</v>
      </c>
      <c r="AA648">
        <v>0</v>
      </c>
      <c r="AB648">
        <v>0</v>
      </c>
    </row>
    <row r="649" spans="1:28" ht="15.95">
      <c r="A649" t="s">
        <v>999</v>
      </c>
      <c r="B649" t="s">
        <v>72</v>
      </c>
      <c r="C649" t="str">
        <f>VLOOKUP(B649, Positions!A$1:B$134, 2, FALSE)</f>
        <v>Defender</v>
      </c>
      <c r="D649" t="s">
        <v>68</v>
      </c>
      <c r="E649" t="s">
        <v>5663</v>
      </c>
      <c r="F649" t="s">
        <v>21</v>
      </c>
      <c r="G649" t="str">
        <f>VLOOKUP(E649, Tiers!M$1:P$134, 3, FALSE)</f>
        <v>ENG4</v>
      </c>
      <c r="H649">
        <f>VLOOKUP(G649, Tiers!B$1:C$134, 2, FALSE)</f>
        <v>5</v>
      </c>
      <c r="I649" s="21">
        <v>36049</v>
      </c>
      <c r="J649" t="str">
        <f t="shared" si="10"/>
        <v>George Collett-McCartneyNotts Co</v>
      </c>
      <c r="P649">
        <v>16</v>
      </c>
      <c r="Q649" t="s">
        <v>20</v>
      </c>
      <c r="R649" t="s">
        <v>21</v>
      </c>
      <c r="S649" t="s">
        <v>22</v>
      </c>
      <c r="T649" t="s">
        <v>21</v>
      </c>
      <c r="Y649">
        <v>182</v>
      </c>
      <c r="Z649">
        <v>66</v>
      </c>
      <c r="AA649">
        <v>0</v>
      </c>
      <c r="AB649">
        <v>0</v>
      </c>
    </row>
    <row r="650" spans="1:28" ht="15.95">
      <c r="A650" t="s">
        <v>1000</v>
      </c>
      <c r="B650" t="s">
        <v>31</v>
      </c>
      <c r="C650" t="str">
        <f>VLOOKUP(B650, Positions!A$1:B$134, 2, FALSE)</f>
        <v>Defender</v>
      </c>
      <c r="D650" t="s">
        <v>93</v>
      </c>
      <c r="E650" t="s">
        <v>5664</v>
      </c>
      <c r="F650" t="s">
        <v>21</v>
      </c>
      <c r="G650" t="str">
        <f>VLOOKUP(E650, Tiers!M$1:P$134, 3, FALSE)</f>
        <v>ENG3</v>
      </c>
      <c r="H650">
        <f>VLOOKUP(G650, Tiers!B$1:C$134, 2, FALSE)</f>
        <v>4</v>
      </c>
      <c r="I650" s="21">
        <v>36049</v>
      </c>
      <c r="J650" t="str">
        <f t="shared" si="10"/>
        <v>Jak HickmanCoventry</v>
      </c>
      <c r="P650">
        <v>16</v>
      </c>
      <c r="Q650" t="s">
        <v>20</v>
      </c>
      <c r="R650" t="s">
        <v>21</v>
      </c>
      <c r="S650" t="s">
        <v>22</v>
      </c>
      <c r="T650" t="s">
        <v>21</v>
      </c>
      <c r="Y650">
        <v>172</v>
      </c>
      <c r="Z650">
        <v>61</v>
      </c>
      <c r="AA650">
        <v>0</v>
      </c>
      <c r="AB650">
        <v>0</v>
      </c>
    </row>
    <row r="651" spans="1:28" ht="15.95">
      <c r="A651" t="s">
        <v>1001</v>
      </c>
      <c r="B651" t="s">
        <v>42</v>
      </c>
      <c r="C651" t="str">
        <f>VLOOKUP(B651, Positions!A$1:B$134, 2, FALSE)</f>
        <v>Midfielder</v>
      </c>
      <c r="D651" t="s">
        <v>329</v>
      </c>
      <c r="E651" t="s">
        <v>62</v>
      </c>
      <c r="F651" t="s">
        <v>21</v>
      </c>
      <c r="G651" t="str">
        <f>VLOOKUP(E651, Tiers!M$1:P$134, 3, FALSE)</f>
        <v>ENG1</v>
      </c>
      <c r="H651">
        <f>VLOOKUP(G651, Tiers!B$1:C$134, 2, FALSE)</f>
        <v>1</v>
      </c>
      <c r="I651" s="21">
        <v>36049</v>
      </c>
      <c r="J651" t="str">
        <f t="shared" si="10"/>
        <v>George WitheEverton</v>
      </c>
      <c r="P651">
        <v>16</v>
      </c>
      <c r="Q651" t="s">
        <v>152</v>
      </c>
      <c r="R651" t="s">
        <v>21</v>
      </c>
      <c r="S651" t="s">
        <v>22</v>
      </c>
      <c r="T651" t="s">
        <v>21</v>
      </c>
      <c r="Y651">
        <v>179</v>
      </c>
      <c r="Z651">
        <v>68</v>
      </c>
      <c r="AA651">
        <v>0</v>
      </c>
      <c r="AB651">
        <v>0</v>
      </c>
    </row>
    <row r="652" spans="1:28" ht="15.95">
      <c r="A652" t="s">
        <v>1002</v>
      </c>
      <c r="B652" t="s">
        <v>81</v>
      </c>
      <c r="C652" t="str">
        <f>VLOOKUP(B652, Positions!A$1:B$134, 2, FALSE)</f>
        <v>Defender</v>
      </c>
      <c r="D652" t="s">
        <v>282</v>
      </c>
      <c r="E652" t="s">
        <v>62</v>
      </c>
      <c r="F652" t="s">
        <v>21</v>
      </c>
      <c r="G652" t="str">
        <f>VLOOKUP(E652, Tiers!M$1:P$134, 3, FALSE)</f>
        <v>ENG1</v>
      </c>
      <c r="H652">
        <f>VLOOKUP(G652, Tiers!B$1:C$134, 2, FALSE)</f>
        <v>1</v>
      </c>
      <c r="I652" s="21">
        <v>36049</v>
      </c>
      <c r="J652" t="str">
        <f t="shared" si="10"/>
        <v>Sam WoodsCrystal Palace</v>
      </c>
      <c r="P652">
        <v>16</v>
      </c>
      <c r="Q652" t="s">
        <v>1003</v>
      </c>
      <c r="R652" t="s">
        <v>21</v>
      </c>
      <c r="S652" t="s">
        <v>22</v>
      </c>
      <c r="T652" t="s">
        <v>21</v>
      </c>
      <c r="Y652">
        <v>191</v>
      </c>
      <c r="Z652">
        <v>80</v>
      </c>
      <c r="AA652">
        <v>0</v>
      </c>
      <c r="AB652">
        <v>0</v>
      </c>
    </row>
    <row r="653" spans="1:28" ht="15.95">
      <c r="A653" t="s">
        <v>1004</v>
      </c>
      <c r="B653" t="s">
        <v>81</v>
      </c>
      <c r="C653" t="str">
        <f>VLOOKUP(B653, Positions!A$1:B$134, 2, FALSE)</f>
        <v>Defender</v>
      </c>
      <c r="D653" t="s">
        <v>32</v>
      </c>
      <c r="E653" t="s">
        <v>5663</v>
      </c>
      <c r="F653" t="s">
        <v>21</v>
      </c>
      <c r="G653" t="str">
        <f>VLOOKUP(E653, Tiers!M$1:P$134, 3, FALSE)</f>
        <v>ENG4</v>
      </c>
      <c r="H653">
        <f>VLOOKUP(G653, Tiers!B$1:C$134, 2, FALSE)</f>
        <v>5</v>
      </c>
      <c r="I653" s="21">
        <v>36049</v>
      </c>
      <c r="J653" t="str">
        <f t="shared" si="10"/>
        <v>Morgan RatcliffeMansfield</v>
      </c>
      <c r="P653">
        <v>16</v>
      </c>
      <c r="Q653" t="s">
        <v>20</v>
      </c>
      <c r="R653" t="s">
        <v>21</v>
      </c>
      <c r="S653" t="s">
        <v>22</v>
      </c>
      <c r="T653" t="s">
        <v>21</v>
      </c>
      <c r="Y653">
        <v>183</v>
      </c>
      <c r="Z653">
        <v>60</v>
      </c>
      <c r="AA653">
        <v>0</v>
      </c>
      <c r="AB653">
        <v>0</v>
      </c>
    </row>
    <row r="654" spans="1:28" ht="15.95">
      <c r="A654" t="s">
        <v>1005</v>
      </c>
      <c r="B654" t="s">
        <v>166</v>
      </c>
      <c r="C654" t="str">
        <f>VLOOKUP(B654, Positions!A$1:B$134, 2, FALSE)</f>
        <v>Goalkeeper</v>
      </c>
      <c r="D654" t="s">
        <v>185</v>
      </c>
      <c r="E654" t="s">
        <v>5664</v>
      </c>
      <c r="F654" t="s">
        <v>21</v>
      </c>
      <c r="G654" t="str">
        <f>VLOOKUP(E654, Tiers!M$1:P$134, 3, FALSE)</f>
        <v>ENG3</v>
      </c>
      <c r="H654">
        <f>VLOOKUP(G654, Tiers!B$1:C$134, 2, FALSE)</f>
        <v>4</v>
      </c>
      <c r="I654" s="21">
        <v>36048</v>
      </c>
      <c r="J654" t="str">
        <f t="shared" si="10"/>
        <v>Theo RobertsWigan</v>
      </c>
      <c r="P654">
        <v>16</v>
      </c>
      <c r="Q654" t="s">
        <v>20</v>
      </c>
      <c r="R654" t="s">
        <v>21</v>
      </c>
      <c r="S654" t="s">
        <v>22</v>
      </c>
      <c r="T654" t="s">
        <v>21</v>
      </c>
      <c r="Y654">
        <v>194</v>
      </c>
      <c r="Z654">
        <v>78</v>
      </c>
      <c r="AA654">
        <v>0</v>
      </c>
      <c r="AB654">
        <v>0</v>
      </c>
    </row>
    <row r="655" spans="1:28" ht="15.95">
      <c r="A655" t="s">
        <v>1006</v>
      </c>
      <c r="B655" t="s">
        <v>42</v>
      </c>
      <c r="C655" t="str">
        <f>VLOOKUP(B655, Positions!A$1:B$134, 2, FALSE)</f>
        <v>Midfielder</v>
      </c>
      <c r="D655" t="s">
        <v>90</v>
      </c>
      <c r="E655" t="s">
        <v>5665</v>
      </c>
      <c r="F655" t="s">
        <v>21</v>
      </c>
      <c r="G655" t="str">
        <f>VLOOKUP(E655, Tiers!M$1:P$134, 3, FALSE)</f>
        <v>ENG2</v>
      </c>
      <c r="H655">
        <f>VLOOKUP(G655, Tiers!B$1:C$134, 2, FALSE)</f>
        <v>3</v>
      </c>
      <c r="I655" s="21">
        <v>36048</v>
      </c>
      <c r="J655" t="str">
        <f t="shared" si="10"/>
        <v>Connor KirbySheff Wed</v>
      </c>
      <c r="P655">
        <v>16</v>
      </c>
      <c r="Q655" t="s">
        <v>376</v>
      </c>
      <c r="R655" t="s">
        <v>21</v>
      </c>
      <c r="S655" t="s">
        <v>22</v>
      </c>
      <c r="T655" t="s">
        <v>21</v>
      </c>
      <c r="Y655">
        <v>175</v>
      </c>
      <c r="Z655">
        <v>64</v>
      </c>
      <c r="AA655">
        <v>0</v>
      </c>
      <c r="AB655">
        <v>0</v>
      </c>
    </row>
    <row r="656" spans="1:28" ht="15.95">
      <c r="A656" t="s">
        <v>1007</v>
      </c>
      <c r="B656" t="s">
        <v>16</v>
      </c>
      <c r="C656" t="e">
        <f>VLOOKUP(B656, Positions!A$1:B$134, 2, FALSE)</f>
        <v>#N/A</v>
      </c>
      <c r="D656" t="s">
        <v>175</v>
      </c>
      <c r="E656" t="s">
        <v>62</v>
      </c>
      <c r="F656" t="s">
        <v>21</v>
      </c>
      <c r="G656" t="str">
        <f>VLOOKUP(E656, Tiers!M$1:P$134, 3, FALSE)</f>
        <v>ENG1</v>
      </c>
      <c r="H656">
        <f>VLOOKUP(G656, Tiers!B$1:C$134, 2, FALSE)</f>
        <v>1</v>
      </c>
      <c r="I656" s="21">
        <v>36048</v>
      </c>
      <c r="J656" t="str">
        <f t="shared" si="10"/>
        <v>Aramide OtehTottenham</v>
      </c>
      <c r="P656">
        <v>16</v>
      </c>
      <c r="Q656" t="s">
        <v>74</v>
      </c>
      <c r="R656" t="s">
        <v>21</v>
      </c>
      <c r="S656" t="s">
        <v>22</v>
      </c>
      <c r="T656" t="s">
        <v>21</v>
      </c>
      <c r="Y656">
        <v>183</v>
      </c>
      <c r="Z656">
        <v>83</v>
      </c>
      <c r="AA656">
        <v>0</v>
      </c>
      <c r="AB656">
        <v>0</v>
      </c>
    </row>
    <row r="657" spans="1:28" ht="15.95">
      <c r="A657" t="s">
        <v>1008</v>
      </c>
      <c r="B657" t="s">
        <v>81</v>
      </c>
      <c r="C657" t="str">
        <f>VLOOKUP(B657, Positions!A$1:B$134, 2, FALSE)</f>
        <v>Defender</v>
      </c>
      <c r="D657" t="s">
        <v>1009</v>
      </c>
      <c r="E657" t="s">
        <v>62</v>
      </c>
      <c r="F657" t="s">
        <v>21</v>
      </c>
      <c r="G657" t="str">
        <f>VLOOKUP(E657, Tiers!M$1:P$134, 3, FALSE)</f>
        <v>ENG1</v>
      </c>
      <c r="H657">
        <f>VLOOKUP(G657, Tiers!B$1:C$134, 2, FALSE)</f>
        <v>1</v>
      </c>
      <c r="I657" s="21">
        <v>36048</v>
      </c>
      <c r="J657" t="str">
        <f t="shared" si="10"/>
        <v>Ben MorganSwansea</v>
      </c>
      <c r="P657">
        <v>16</v>
      </c>
      <c r="Q657" t="s">
        <v>157</v>
      </c>
      <c r="R657" t="s">
        <v>21</v>
      </c>
      <c r="S657" t="s">
        <v>22</v>
      </c>
      <c r="T657" t="s">
        <v>21</v>
      </c>
      <c r="Y657">
        <v>191</v>
      </c>
      <c r="Z657">
        <v>72</v>
      </c>
      <c r="AA657">
        <v>0</v>
      </c>
      <c r="AB657">
        <v>0</v>
      </c>
    </row>
    <row r="658" spans="1:28" ht="15.95">
      <c r="A658" t="s">
        <v>1010</v>
      </c>
      <c r="B658" t="s">
        <v>877</v>
      </c>
      <c r="C658" t="str">
        <f>VLOOKUP(B658, Positions!A$1:B$134, 2, FALSE)</f>
        <v>Defender</v>
      </c>
      <c r="D658" t="s">
        <v>225</v>
      </c>
      <c r="E658" t="s">
        <v>62</v>
      </c>
      <c r="F658" t="s">
        <v>21</v>
      </c>
      <c r="G658" t="str">
        <f>VLOOKUP(E658, Tiers!M$1:P$134, 3, FALSE)</f>
        <v>ENG1</v>
      </c>
      <c r="H658">
        <f>VLOOKUP(G658, Tiers!B$1:C$134, 2, FALSE)</f>
        <v>1</v>
      </c>
      <c r="I658" s="21">
        <v>36048</v>
      </c>
      <c r="J658" t="str">
        <f t="shared" si="10"/>
        <v>Ernest OkohWest Brom</v>
      </c>
      <c r="P658">
        <v>16</v>
      </c>
      <c r="Q658" t="s">
        <v>20</v>
      </c>
      <c r="R658" t="s">
        <v>21</v>
      </c>
      <c r="S658" t="s">
        <v>22</v>
      </c>
      <c r="T658" t="s">
        <v>21</v>
      </c>
      <c r="Y658">
        <v>169</v>
      </c>
      <c r="Z658">
        <v>61</v>
      </c>
      <c r="AA658">
        <v>0</v>
      </c>
      <c r="AB658">
        <v>0</v>
      </c>
    </row>
    <row r="659" spans="1:28" ht="15.95">
      <c r="A659" t="s">
        <v>1011</v>
      </c>
      <c r="B659" t="s">
        <v>31</v>
      </c>
      <c r="C659" t="str">
        <f>VLOOKUP(B659, Positions!A$1:B$134, 2, FALSE)</f>
        <v>Defender</v>
      </c>
      <c r="D659" t="s">
        <v>107</v>
      </c>
      <c r="E659" t="s">
        <v>5665</v>
      </c>
      <c r="F659" t="s">
        <v>21</v>
      </c>
      <c r="G659" t="str">
        <f>VLOOKUP(E659, Tiers!M$1:P$134, 3, FALSE)</f>
        <v>ENG2</v>
      </c>
      <c r="H659">
        <f>VLOOKUP(G659, Tiers!B$1:C$134, 2, FALSE)</f>
        <v>3</v>
      </c>
      <c r="I659" s="21">
        <v>36047</v>
      </c>
      <c r="J659" t="str">
        <f t="shared" si="10"/>
        <v>Billy GroganBurnley</v>
      </c>
      <c r="P659">
        <v>16</v>
      </c>
      <c r="Q659" t="s">
        <v>107</v>
      </c>
      <c r="R659" t="s">
        <v>21</v>
      </c>
      <c r="S659" t="s">
        <v>22</v>
      </c>
      <c r="T659" t="s">
        <v>21</v>
      </c>
      <c r="Y659">
        <v>175</v>
      </c>
      <c r="Z659">
        <v>66</v>
      </c>
      <c r="AA659">
        <v>0</v>
      </c>
      <c r="AB659">
        <v>0</v>
      </c>
    </row>
    <row r="660" spans="1:28" ht="15.95">
      <c r="A660" t="s">
        <v>1012</v>
      </c>
      <c r="B660" t="s">
        <v>16</v>
      </c>
      <c r="C660" t="e">
        <f>VLOOKUP(B660, Positions!A$1:B$134, 2, FALSE)</f>
        <v>#N/A</v>
      </c>
      <c r="D660" t="s">
        <v>124</v>
      </c>
      <c r="E660" t="s">
        <v>5665</v>
      </c>
      <c r="F660" t="s">
        <v>21</v>
      </c>
      <c r="G660" t="str">
        <f>VLOOKUP(E660, Tiers!M$1:P$134, 3, FALSE)</f>
        <v>ENG2</v>
      </c>
      <c r="H660">
        <f>VLOOKUP(G660, Tiers!B$1:C$134, 2, FALSE)</f>
        <v>3</v>
      </c>
      <c r="I660" s="21">
        <v>36047</v>
      </c>
      <c r="J660" t="str">
        <f t="shared" si="10"/>
        <v>Lewis KnightLeeds</v>
      </c>
      <c r="P660">
        <v>16</v>
      </c>
      <c r="Q660" t="s">
        <v>975</v>
      </c>
      <c r="R660" t="s">
        <v>21</v>
      </c>
      <c r="S660" t="s">
        <v>22</v>
      </c>
      <c r="T660" t="s">
        <v>21</v>
      </c>
      <c r="Y660">
        <v>186</v>
      </c>
      <c r="Z660">
        <v>72</v>
      </c>
      <c r="AA660">
        <v>0</v>
      </c>
      <c r="AB660">
        <v>0</v>
      </c>
    </row>
    <row r="661" spans="1:28" ht="15.95">
      <c r="A661" t="s">
        <v>1013</v>
      </c>
      <c r="B661" t="s">
        <v>360</v>
      </c>
      <c r="C661" t="str">
        <f>VLOOKUP(B661, Positions!A$1:B$134, 2, FALSE)</f>
        <v>Defender</v>
      </c>
      <c r="D661" t="s">
        <v>121</v>
      </c>
      <c r="E661" t="s">
        <v>5663</v>
      </c>
      <c r="F661" t="s">
        <v>21</v>
      </c>
      <c r="G661" t="str">
        <f>VLOOKUP(E661, Tiers!M$1:P$134, 3, FALSE)</f>
        <v>ENG4</v>
      </c>
      <c r="H661">
        <f>VLOOKUP(G661, Tiers!B$1:C$134, 2, FALSE)</f>
        <v>5</v>
      </c>
      <c r="I661" s="21">
        <v>36047</v>
      </c>
      <c r="J661" t="str">
        <f t="shared" si="10"/>
        <v>Sam IlesBristol Rovers</v>
      </c>
      <c r="P661">
        <v>16</v>
      </c>
      <c r="Q661" t="s">
        <v>20</v>
      </c>
      <c r="R661" t="s">
        <v>21</v>
      </c>
      <c r="S661" t="s">
        <v>22</v>
      </c>
      <c r="T661" t="s">
        <v>21</v>
      </c>
      <c r="Y661">
        <v>193</v>
      </c>
      <c r="Z661">
        <v>78</v>
      </c>
      <c r="AA661">
        <v>0</v>
      </c>
      <c r="AB661">
        <v>0</v>
      </c>
    </row>
    <row r="662" spans="1:28" ht="15.95">
      <c r="A662" t="s">
        <v>1014</v>
      </c>
      <c r="B662" t="s">
        <v>81</v>
      </c>
      <c r="C662" t="str">
        <f>VLOOKUP(B662, Positions!A$1:B$134, 2, FALSE)</f>
        <v>Defender</v>
      </c>
      <c r="D662" t="s">
        <v>657</v>
      </c>
      <c r="E662" t="s">
        <v>62</v>
      </c>
      <c r="F662" t="s">
        <v>21</v>
      </c>
      <c r="G662" t="str">
        <f>VLOOKUP(E662, Tiers!M$1:P$134, 3, FALSE)</f>
        <v>ENG1</v>
      </c>
      <c r="H662">
        <f>VLOOKUP(G662, Tiers!B$1:C$134, 2, FALSE)</f>
        <v>1</v>
      </c>
      <c r="I662" s="21">
        <v>36047</v>
      </c>
      <c r="J662" t="str">
        <f t="shared" si="10"/>
        <v>Toby SymeNorwich</v>
      </c>
      <c r="P662">
        <v>16</v>
      </c>
      <c r="Q662" t="s">
        <v>1015</v>
      </c>
      <c r="R662" t="s">
        <v>21</v>
      </c>
      <c r="S662" t="s">
        <v>22</v>
      </c>
      <c r="T662" t="s">
        <v>21</v>
      </c>
      <c r="Y662">
        <v>175</v>
      </c>
      <c r="Z662">
        <v>64</v>
      </c>
      <c r="AA662">
        <v>0</v>
      </c>
      <c r="AB662">
        <v>0</v>
      </c>
    </row>
    <row r="663" spans="1:28" ht="15.95">
      <c r="A663" t="s">
        <v>1016</v>
      </c>
      <c r="B663" t="s">
        <v>166</v>
      </c>
      <c r="C663" t="str">
        <f>VLOOKUP(B663, Positions!A$1:B$134, 2, FALSE)</f>
        <v>Goalkeeper</v>
      </c>
      <c r="D663" t="s">
        <v>68</v>
      </c>
      <c r="E663" t="s">
        <v>5663</v>
      </c>
      <c r="F663" t="s">
        <v>21</v>
      </c>
      <c r="G663" t="str">
        <f>VLOOKUP(E663, Tiers!M$1:P$134, 3, FALSE)</f>
        <v>ENG4</v>
      </c>
      <c r="H663">
        <f>VLOOKUP(G663, Tiers!B$1:C$134, 2, FALSE)</f>
        <v>5</v>
      </c>
      <c r="I663" s="21">
        <v>36047</v>
      </c>
      <c r="J663" t="str">
        <f t="shared" si="10"/>
        <v>Joe Searson-SmithardNotts Co</v>
      </c>
      <c r="P663">
        <v>16</v>
      </c>
      <c r="Q663" t="s">
        <v>20</v>
      </c>
      <c r="R663" t="s">
        <v>21</v>
      </c>
      <c r="S663" t="s">
        <v>22</v>
      </c>
      <c r="T663" t="s">
        <v>21</v>
      </c>
      <c r="Y663">
        <v>185</v>
      </c>
      <c r="Z663">
        <v>84</v>
      </c>
      <c r="AA663">
        <v>0</v>
      </c>
      <c r="AB663">
        <v>0</v>
      </c>
    </row>
    <row r="664" spans="1:28" ht="15.95">
      <c r="A664" t="s">
        <v>1017</v>
      </c>
      <c r="B664" t="s">
        <v>81</v>
      </c>
      <c r="C664" t="str">
        <f>VLOOKUP(B664, Positions!A$1:B$134, 2, FALSE)</f>
        <v>Defender</v>
      </c>
      <c r="D664" t="s">
        <v>185</v>
      </c>
      <c r="E664" t="s">
        <v>5664</v>
      </c>
      <c r="F664" t="s">
        <v>21</v>
      </c>
      <c r="G664" t="str">
        <f>VLOOKUP(E664, Tiers!M$1:P$134, 3, FALSE)</f>
        <v>ENG3</v>
      </c>
      <c r="H664">
        <f>VLOOKUP(G664, Tiers!B$1:C$134, 2, FALSE)</f>
        <v>4</v>
      </c>
      <c r="I664" s="21">
        <v>36047</v>
      </c>
      <c r="J664" t="str">
        <f t="shared" si="10"/>
        <v>Charlie ForecastWigan</v>
      </c>
      <c r="P664">
        <v>16</v>
      </c>
      <c r="Q664" t="s">
        <v>20</v>
      </c>
      <c r="R664" t="s">
        <v>21</v>
      </c>
      <c r="S664" t="s">
        <v>22</v>
      </c>
      <c r="T664" t="s">
        <v>21</v>
      </c>
      <c r="Y664">
        <v>187</v>
      </c>
      <c r="Z664">
        <v>81</v>
      </c>
      <c r="AA664">
        <v>0</v>
      </c>
      <c r="AB664">
        <v>0</v>
      </c>
    </row>
    <row r="665" spans="1:28" ht="15.95">
      <c r="A665" t="s">
        <v>1018</v>
      </c>
      <c r="B665" t="s">
        <v>36</v>
      </c>
      <c r="C665" t="str">
        <f>VLOOKUP(B665, Positions!A$1:B$134, 2, FALSE)</f>
        <v>Midfielder</v>
      </c>
      <c r="D665" t="s">
        <v>329</v>
      </c>
      <c r="E665" t="s">
        <v>62</v>
      </c>
      <c r="F665" t="s">
        <v>21</v>
      </c>
      <c r="G665" t="str">
        <f>VLOOKUP(E665, Tiers!M$1:P$134, 3, FALSE)</f>
        <v>ENG1</v>
      </c>
      <c r="H665">
        <f>VLOOKUP(G665, Tiers!B$1:C$134, 2, FALSE)</f>
        <v>1</v>
      </c>
      <c r="I665" s="21">
        <v>36047</v>
      </c>
      <c r="J665" t="str">
        <f t="shared" si="10"/>
        <v>Beni BaningimeEverton</v>
      </c>
      <c r="P665">
        <v>16</v>
      </c>
      <c r="Q665" t="s">
        <v>1019</v>
      </c>
      <c r="R665" t="s">
        <v>21</v>
      </c>
      <c r="S665" t="s">
        <v>1020</v>
      </c>
      <c r="T665" t="s">
        <v>21</v>
      </c>
      <c r="U665" t="s">
        <v>145</v>
      </c>
      <c r="Y665">
        <v>186</v>
      </c>
      <c r="Z665">
        <v>72</v>
      </c>
      <c r="AA665">
        <v>0</v>
      </c>
      <c r="AB665">
        <v>0</v>
      </c>
    </row>
    <row r="666" spans="1:28" ht="15.95">
      <c r="A666" t="s">
        <v>1021</v>
      </c>
      <c r="B666" t="s">
        <v>81</v>
      </c>
      <c r="C666" t="str">
        <f>VLOOKUP(B666, Positions!A$1:B$134, 2, FALSE)</f>
        <v>Defender</v>
      </c>
      <c r="D666" t="s">
        <v>246</v>
      </c>
      <c r="E666" t="s">
        <v>5664</v>
      </c>
      <c r="F666" t="s">
        <v>21</v>
      </c>
      <c r="G666" t="str">
        <f>VLOOKUP(E666, Tiers!M$1:P$134, 3, FALSE)</f>
        <v>ENG3</v>
      </c>
      <c r="H666">
        <f>VLOOKUP(G666, Tiers!B$1:C$134, 2, FALSE)</f>
        <v>4</v>
      </c>
      <c r="I666" s="21">
        <v>36046</v>
      </c>
      <c r="J666" t="str">
        <f t="shared" si="10"/>
        <v>Caleb RichardsBlackpool</v>
      </c>
      <c r="P666">
        <v>16</v>
      </c>
      <c r="Q666" t="s">
        <v>20</v>
      </c>
      <c r="R666" t="s">
        <v>21</v>
      </c>
      <c r="S666" t="s">
        <v>22</v>
      </c>
      <c r="T666" t="s">
        <v>21</v>
      </c>
      <c r="Y666">
        <v>183</v>
      </c>
      <c r="Z666">
        <v>76</v>
      </c>
      <c r="AA666">
        <v>0</v>
      </c>
      <c r="AB666">
        <v>0</v>
      </c>
    </row>
    <row r="667" spans="1:28" ht="15.95">
      <c r="A667" t="s">
        <v>1022</v>
      </c>
      <c r="B667" t="s">
        <v>42</v>
      </c>
      <c r="C667" t="str">
        <f>VLOOKUP(B667, Positions!A$1:B$134, 2, FALSE)</f>
        <v>Midfielder</v>
      </c>
      <c r="D667" t="s">
        <v>332</v>
      </c>
      <c r="E667" t="s">
        <v>5665</v>
      </c>
      <c r="F667" t="s">
        <v>21</v>
      </c>
      <c r="G667" t="str">
        <f>VLOOKUP(E667, Tiers!M$1:P$134, 3, FALSE)</f>
        <v>ENG2</v>
      </c>
      <c r="H667">
        <f>VLOOKUP(G667, Tiers!B$1:C$134, 2, FALSE)</f>
        <v>3</v>
      </c>
      <c r="I667" s="21">
        <v>36046</v>
      </c>
      <c r="J667" t="str">
        <f t="shared" si="10"/>
        <v>Jake TaylorNottm Forest</v>
      </c>
      <c r="P667">
        <v>16</v>
      </c>
      <c r="Q667" t="s">
        <v>20</v>
      </c>
      <c r="R667" t="s">
        <v>21</v>
      </c>
      <c r="S667" t="s">
        <v>22</v>
      </c>
      <c r="T667" t="s">
        <v>21</v>
      </c>
      <c r="Y667">
        <v>179</v>
      </c>
      <c r="Z667">
        <v>72</v>
      </c>
      <c r="AA667">
        <v>0</v>
      </c>
      <c r="AB667">
        <v>0</v>
      </c>
    </row>
    <row r="668" spans="1:28" ht="15.95">
      <c r="A668" t="s">
        <v>1023</v>
      </c>
      <c r="B668" t="s">
        <v>81</v>
      </c>
      <c r="C668" t="str">
        <f>VLOOKUP(B668, Positions!A$1:B$134, 2, FALSE)</f>
        <v>Defender</v>
      </c>
      <c r="D668" t="s">
        <v>250</v>
      </c>
      <c r="E668" t="s">
        <v>5664</v>
      </c>
      <c r="F668" t="s">
        <v>21</v>
      </c>
      <c r="G668" t="str">
        <f>VLOOKUP(E668, Tiers!M$1:P$134, 3, FALSE)</f>
        <v>ENG3</v>
      </c>
      <c r="H668">
        <f>VLOOKUP(G668, Tiers!B$1:C$134, 2, FALSE)</f>
        <v>4</v>
      </c>
      <c r="I668" s="21">
        <v>36046</v>
      </c>
      <c r="J668" t="str">
        <f t="shared" si="10"/>
        <v>Jo CummingsSheff Utd</v>
      </c>
      <c r="P668">
        <v>16</v>
      </c>
      <c r="Q668" t="s">
        <v>40</v>
      </c>
      <c r="R668" t="s">
        <v>21</v>
      </c>
      <c r="S668" t="s">
        <v>22</v>
      </c>
      <c r="T668" t="s">
        <v>21</v>
      </c>
      <c r="Y668">
        <v>179</v>
      </c>
      <c r="Z668">
        <v>70</v>
      </c>
      <c r="AA668">
        <v>0</v>
      </c>
      <c r="AB668">
        <v>0</v>
      </c>
    </row>
    <row r="669" spans="1:28" ht="15.95">
      <c r="A669" t="s">
        <v>1024</v>
      </c>
      <c r="B669" t="s">
        <v>42</v>
      </c>
      <c r="C669" t="str">
        <f>VLOOKUP(B669, Positions!A$1:B$134, 2, FALSE)</f>
        <v>Midfielder</v>
      </c>
      <c r="D669" t="s">
        <v>231</v>
      </c>
      <c r="E669" t="s">
        <v>5663</v>
      </c>
      <c r="F669" t="s">
        <v>21</v>
      </c>
      <c r="G669" t="str">
        <f>VLOOKUP(E669, Tiers!M$1:P$134, 3, FALSE)</f>
        <v>ENG4</v>
      </c>
      <c r="H669">
        <f>VLOOKUP(G669, Tiers!B$1:C$134, 2, FALSE)</f>
        <v>5</v>
      </c>
      <c r="I669" s="21">
        <v>36046</v>
      </c>
      <c r="J669" t="str">
        <f t="shared" si="10"/>
        <v>Steven AlzateLeyton Orient</v>
      </c>
      <c r="P669">
        <v>16</v>
      </c>
      <c r="Q669" t="s">
        <v>20</v>
      </c>
      <c r="R669" t="s">
        <v>21</v>
      </c>
      <c r="S669" t="s">
        <v>22</v>
      </c>
      <c r="T669" t="s">
        <v>21</v>
      </c>
      <c r="Y669">
        <v>180</v>
      </c>
      <c r="Z669">
        <v>70</v>
      </c>
      <c r="AA669">
        <v>0</v>
      </c>
      <c r="AB669">
        <v>0</v>
      </c>
    </row>
    <row r="670" spans="1:28" ht="15.95">
      <c r="A670" t="s">
        <v>1025</v>
      </c>
      <c r="B670" t="s">
        <v>81</v>
      </c>
      <c r="C670" t="str">
        <f>VLOOKUP(B670, Positions!A$1:B$134, 2, FALSE)</f>
        <v>Defender</v>
      </c>
      <c r="D670" t="s">
        <v>32</v>
      </c>
      <c r="E670" t="s">
        <v>5663</v>
      </c>
      <c r="F670" t="s">
        <v>21</v>
      </c>
      <c r="G670" t="str">
        <f>VLOOKUP(E670, Tiers!M$1:P$134, 3, FALSE)</f>
        <v>ENG4</v>
      </c>
      <c r="H670">
        <f>VLOOKUP(G670, Tiers!B$1:C$134, 2, FALSE)</f>
        <v>5</v>
      </c>
      <c r="I670" s="21">
        <v>36046</v>
      </c>
      <c r="J670" t="str">
        <f t="shared" si="10"/>
        <v>Keiron LaneMansfield</v>
      </c>
      <c r="P670">
        <v>16</v>
      </c>
      <c r="Q670" t="s">
        <v>20</v>
      </c>
      <c r="R670" t="s">
        <v>21</v>
      </c>
      <c r="S670" t="s">
        <v>22</v>
      </c>
      <c r="T670" t="s">
        <v>21</v>
      </c>
      <c r="Y670">
        <v>190</v>
      </c>
      <c r="Z670">
        <v>80</v>
      </c>
      <c r="AA670">
        <v>0</v>
      </c>
      <c r="AB670">
        <v>0</v>
      </c>
    </row>
    <row r="671" spans="1:28" ht="15.95">
      <c r="A671" t="s">
        <v>1026</v>
      </c>
      <c r="B671" t="s">
        <v>249</v>
      </c>
      <c r="C671" t="e">
        <f>VLOOKUP(B671, Positions!A$1:B$134, 2, FALSE)</f>
        <v>#N/A</v>
      </c>
      <c r="D671" t="s">
        <v>185</v>
      </c>
      <c r="E671" t="s">
        <v>5664</v>
      </c>
      <c r="F671" t="s">
        <v>21</v>
      </c>
      <c r="G671" t="str">
        <f>VLOOKUP(E671, Tiers!M$1:P$134, 3, FALSE)</f>
        <v>ENG3</v>
      </c>
      <c r="H671">
        <f>VLOOKUP(G671, Tiers!B$1:C$134, 2, FALSE)</f>
        <v>4</v>
      </c>
      <c r="I671" s="21">
        <v>36046</v>
      </c>
      <c r="J671" t="str">
        <f t="shared" si="10"/>
        <v>Callum LangWigan</v>
      </c>
      <c r="P671">
        <v>16</v>
      </c>
      <c r="Q671" t="s">
        <v>20</v>
      </c>
      <c r="R671" t="s">
        <v>21</v>
      </c>
      <c r="S671" t="s">
        <v>22</v>
      </c>
      <c r="T671" t="s">
        <v>21</v>
      </c>
      <c r="Y671">
        <v>182</v>
      </c>
      <c r="Z671">
        <v>74</v>
      </c>
      <c r="AA671">
        <v>0</v>
      </c>
      <c r="AB671">
        <v>0</v>
      </c>
    </row>
    <row r="672" spans="1:28" ht="15.95">
      <c r="A672" t="s">
        <v>1027</v>
      </c>
      <c r="B672" t="s">
        <v>245</v>
      </c>
      <c r="C672" t="str">
        <f>VLOOKUP(B672, Positions!A$1:B$134, 2, FALSE)</f>
        <v>Midfielder</v>
      </c>
      <c r="D672" t="s">
        <v>455</v>
      </c>
      <c r="E672" t="s">
        <v>5664</v>
      </c>
      <c r="F672" t="s">
        <v>21</v>
      </c>
      <c r="G672" t="str">
        <f>VLOOKUP(E672, Tiers!M$1:P$134, 3, FALSE)</f>
        <v>ENG3</v>
      </c>
      <c r="H672">
        <f>VLOOKUP(G672, Tiers!B$1:C$134, 2, FALSE)</f>
        <v>4</v>
      </c>
      <c r="I672" s="21">
        <v>36046</v>
      </c>
      <c r="J672" t="str">
        <f t="shared" si="10"/>
        <v>Lloyd HendersonDoncaster</v>
      </c>
      <c r="P672">
        <v>16</v>
      </c>
      <c r="Q672" t="s">
        <v>20</v>
      </c>
      <c r="R672" t="s">
        <v>21</v>
      </c>
      <c r="S672" t="s">
        <v>22</v>
      </c>
      <c r="T672" t="s">
        <v>21</v>
      </c>
      <c r="Y672">
        <v>181</v>
      </c>
      <c r="Z672">
        <v>67</v>
      </c>
      <c r="AA672">
        <v>0</v>
      </c>
      <c r="AB672">
        <v>0</v>
      </c>
    </row>
    <row r="673" spans="1:28" ht="15.95">
      <c r="A673" t="s">
        <v>1028</v>
      </c>
      <c r="B673" t="s">
        <v>877</v>
      </c>
      <c r="C673" t="str">
        <f>VLOOKUP(B673, Positions!A$1:B$134, 2, FALSE)</f>
        <v>Defender</v>
      </c>
      <c r="D673" t="s">
        <v>326</v>
      </c>
      <c r="E673" t="s">
        <v>5663</v>
      </c>
      <c r="F673" t="s">
        <v>21</v>
      </c>
      <c r="G673" t="str">
        <f>VLOOKUP(E673, Tiers!M$1:P$134, 3, FALSE)</f>
        <v>ENG4</v>
      </c>
      <c r="H673">
        <f>VLOOKUP(G673, Tiers!B$1:C$134, 2, FALSE)</f>
        <v>5</v>
      </c>
      <c r="I673" s="21">
        <v>36045</v>
      </c>
      <c r="J673" t="str">
        <f t="shared" si="10"/>
        <v>Calvin DaviesPortsmouth</v>
      </c>
      <c r="P673">
        <v>16</v>
      </c>
      <c r="Q673" t="s">
        <v>20</v>
      </c>
      <c r="R673" t="s">
        <v>21</v>
      </c>
      <c r="S673" t="s">
        <v>22</v>
      </c>
      <c r="T673" t="s">
        <v>21</v>
      </c>
      <c r="Y673">
        <v>180</v>
      </c>
      <c r="Z673">
        <v>69</v>
      </c>
      <c r="AA673">
        <v>0</v>
      </c>
      <c r="AB673">
        <v>0</v>
      </c>
    </row>
    <row r="674" spans="1:28" ht="15.95">
      <c r="A674" t="s">
        <v>1029</v>
      </c>
      <c r="B674" t="s">
        <v>111</v>
      </c>
      <c r="C674" t="str">
        <f>VLOOKUP(B674, Positions!A$1:B$134, 2, FALSE)</f>
        <v>Forward</v>
      </c>
      <c r="D674" t="s">
        <v>132</v>
      </c>
      <c r="E674" t="s">
        <v>5664</v>
      </c>
      <c r="F674" t="s">
        <v>21</v>
      </c>
      <c r="G674" t="str">
        <f>VLOOKUP(E674, Tiers!M$1:P$134, 3, FALSE)</f>
        <v>ENG3</v>
      </c>
      <c r="H674">
        <f>VLOOKUP(G674, Tiers!B$1:C$134, 2, FALSE)</f>
        <v>4</v>
      </c>
      <c r="I674" s="21">
        <v>36045</v>
      </c>
      <c r="J674" t="str">
        <f t="shared" si="10"/>
        <v>Josce SyrettColchester</v>
      </c>
      <c r="P674">
        <v>16</v>
      </c>
      <c r="Q674" t="s">
        <v>20</v>
      </c>
      <c r="R674" t="s">
        <v>21</v>
      </c>
      <c r="S674" t="s">
        <v>22</v>
      </c>
      <c r="T674" t="s">
        <v>21</v>
      </c>
      <c r="Y674">
        <v>169</v>
      </c>
      <c r="Z674">
        <v>59</v>
      </c>
      <c r="AA674">
        <v>0</v>
      </c>
      <c r="AB674">
        <v>0</v>
      </c>
    </row>
    <row r="675" spans="1:28" ht="15.95">
      <c r="A675" t="s">
        <v>1030</v>
      </c>
      <c r="B675" t="s">
        <v>360</v>
      </c>
      <c r="C675" t="str">
        <f>VLOOKUP(B675, Positions!A$1:B$134, 2, FALSE)</f>
        <v>Defender</v>
      </c>
      <c r="D675" t="s">
        <v>134</v>
      </c>
      <c r="E675" t="s">
        <v>5664</v>
      </c>
      <c r="F675" t="s">
        <v>21</v>
      </c>
      <c r="G675" t="str">
        <f>VLOOKUP(E675, Tiers!M$1:P$134, 3, FALSE)</f>
        <v>ENG3</v>
      </c>
      <c r="H675">
        <f>VLOOKUP(G675, Tiers!B$1:C$134, 2, FALSE)</f>
        <v>4</v>
      </c>
      <c r="I675" s="21">
        <v>36045</v>
      </c>
      <c r="J675" t="str">
        <f t="shared" si="10"/>
        <v>Lewis ButroidScunthorpe</v>
      </c>
      <c r="P675">
        <v>16</v>
      </c>
      <c r="Q675" t="s">
        <v>1031</v>
      </c>
      <c r="R675" t="s">
        <v>21</v>
      </c>
      <c r="S675" t="s">
        <v>22</v>
      </c>
      <c r="T675" t="s">
        <v>21</v>
      </c>
      <c r="Y675">
        <v>175</v>
      </c>
      <c r="Z675">
        <v>62</v>
      </c>
      <c r="AA675">
        <v>0</v>
      </c>
      <c r="AB675">
        <v>0</v>
      </c>
    </row>
    <row r="676" spans="1:28" ht="15.95">
      <c r="A676" t="s">
        <v>1032</v>
      </c>
      <c r="B676" t="s">
        <v>115</v>
      </c>
      <c r="C676" t="e">
        <f>VLOOKUP(B676, Positions!A$1:B$134, 2, FALSE)</f>
        <v>#N/A</v>
      </c>
      <c r="D676" t="s">
        <v>234</v>
      </c>
      <c r="E676" t="s">
        <v>5664</v>
      </c>
      <c r="F676" t="s">
        <v>21</v>
      </c>
      <c r="G676" t="str">
        <f>VLOOKUP(E676, Tiers!M$1:P$134, 3, FALSE)</f>
        <v>ENG3</v>
      </c>
      <c r="H676">
        <f>VLOOKUP(G676, Tiers!B$1:C$134, 2, FALSE)</f>
        <v>4</v>
      </c>
      <c r="I676" s="21">
        <v>36045</v>
      </c>
      <c r="J676" t="str">
        <f t="shared" si="10"/>
        <v>Ronaldo BrownOldham</v>
      </c>
      <c r="P676">
        <v>16</v>
      </c>
      <c r="Q676" t="s">
        <v>20</v>
      </c>
      <c r="R676" t="s">
        <v>21</v>
      </c>
      <c r="S676" t="s">
        <v>22</v>
      </c>
      <c r="T676" t="s">
        <v>21</v>
      </c>
      <c r="Y676">
        <v>170</v>
      </c>
      <c r="Z676">
        <v>61</v>
      </c>
      <c r="AA676">
        <v>0</v>
      </c>
      <c r="AB676">
        <v>0</v>
      </c>
    </row>
    <row r="677" spans="1:28" ht="15.95">
      <c r="A677" t="s">
        <v>1033</v>
      </c>
      <c r="B677" t="s">
        <v>857</v>
      </c>
      <c r="C677" t="str">
        <f>VLOOKUP(B677, Positions!A$1:B$134, 2, FALSE)</f>
        <v>Defender</v>
      </c>
      <c r="D677" t="s">
        <v>169</v>
      </c>
      <c r="E677" t="s">
        <v>62</v>
      </c>
      <c r="F677" t="s">
        <v>21</v>
      </c>
      <c r="G677" t="str">
        <f>VLOOKUP(E677, Tiers!M$1:P$134, 3, FALSE)</f>
        <v>ENG1</v>
      </c>
      <c r="H677">
        <f>VLOOKUP(G677, Tiers!B$1:C$134, 2, FALSE)</f>
        <v>1</v>
      </c>
      <c r="I677" s="21">
        <v>36044</v>
      </c>
      <c r="J677" t="str">
        <f t="shared" si="10"/>
        <v>Richard NarteyChelsea</v>
      </c>
      <c r="P677">
        <v>16</v>
      </c>
      <c r="Q677" t="s">
        <v>74</v>
      </c>
      <c r="R677" t="s">
        <v>21</v>
      </c>
      <c r="S677" t="s">
        <v>22</v>
      </c>
      <c r="T677" t="s">
        <v>21</v>
      </c>
      <c r="U677" t="s">
        <v>239</v>
      </c>
      <c r="Y677">
        <v>182</v>
      </c>
      <c r="Z677">
        <v>73</v>
      </c>
      <c r="AA677">
        <v>0</v>
      </c>
      <c r="AB677">
        <v>0</v>
      </c>
    </row>
    <row r="678" spans="1:28" ht="15.95">
      <c r="A678" t="s">
        <v>1034</v>
      </c>
      <c r="B678" t="s">
        <v>42</v>
      </c>
      <c r="C678" t="str">
        <f>VLOOKUP(B678, Positions!A$1:B$134, 2, FALSE)</f>
        <v>Midfielder</v>
      </c>
      <c r="D678" t="s">
        <v>112</v>
      </c>
      <c r="E678" t="s">
        <v>5664</v>
      </c>
      <c r="F678" t="s">
        <v>21</v>
      </c>
      <c r="G678" t="str">
        <f>VLOOKUP(E678, Tiers!M$1:P$134, 3, FALSE)</f>
        <v>ENG3</v>
      </c>
      <c r="H678">
        <f>VLOOKUP(G678, Tiers!B$1:C$134, 2, FALSE)</f>
        <v>4</v>
      </c>
      <c r="I678" s="21">
        <v>36044</v>
      </c>
      <c r="J678" t="str">
        <f t="shared" si="10"/>
        <v>Jacob RammellShrewsbury</v>
      </c>
      <c r="P678">
        <v>16</v>
      </c>
      <c r="Q678" t="s">
        <v>20</v>
      </c>
      <c r="R678" t="s">
        <v>21</v>
      </c>
      <c r="S678" t="s">
        <v>22</v>
      </c>
      <c r="T678" t="s">
        <v>21</v>
      </c>
      <c r="Y678">
        <v>180</v>
      </c>
      <c r="Z678">
        <v>71</v>
      </c>
      <c r="AA678">
        <v>0</v>
      </c>
      <c r="AB678">
        <v>0</v>
      </c>
    </row>
    <row r="679" spans="1:28" ht="15.95">
      <c r="A679" t="s">
        <v>1035</v>
      </c>
      <c r="B679" t="s">
        <v>81</v>
      </c>
      <c r="C679" t="str">
        <f>VLOOKUP(B679, Positions!A$1:B$134, 2, FALSE)</f>
        <v>Defender</v>
      </c>
      <c r="D679" t="s">
        <v>162</v>
      </c>
      <c r="E679" t="s">
        <v>5663</v>
      </c>
      <c r="F679" t="s">
        <v>21</v>
      </c>
      <c r="G679" t="str">
        <f>VLOOKUP(E679, Tiers!M$1:P$134, 3, FALSE)</f>
        <v>ENG4</v>
      </c>
      <c r="H679">
        <f>VLOOKUP(G679, Tiers!B$1:C$134, 2, FALSE)</f>
        <v>5</v>
      </c>
      <c r="I679" s="21">
        <v>36044</v>
      </c>
      <c r="J679" t="str">
        <f t="shared" si="10"/>
        <v>Cameron McJannetLuton</v>
      </c>
      <c r="P679">
        <v>16</v>
      </c>
      <c r="Q679" t="s">
        <v>20</v>
      </c>
      <c r="R679" t="s">
        <v>21</v>
      </c>
      <c r="S679" t="s">
        <v>22</v>
      </c>
      <c r="T679" t="s">
        <v>21</v>
      </c>
      <c r="Y679">
        <v>191</v>
      </c>
      <c r="Z679">
        <v>74</v>
      </c>
      <c r="AA679">
        <v>0</v>
      </c>
      <c r="AB679">
        <v>0</v>
      </c>
    </row>
    <row r="680" spans="1:28" ht="15.95">
      <c r="A680" t="s">
        <v>1036</v>
      </c>
      <c r="B680" t="s">
        <v>166</v>
      </c>
      <c r="C680" t="str">
        <f>VLOOKUP(B680, Positions!A$1:B$134, 2, FALSE)</f>
        <v>Goalkeeper</v>
      </c>
      <c r="D680" t="s">
        <v>290</v>
      </c>
      <c r="E680" t="s">
        <v>5665</v>
      </c>
      <c r="F680" t="s">
        <v>21</v>
      </c>
      <c r="G680" t="str">
        <f>VLOOKUP(E680, Tiers!M$1:P$134, 3, FALSE)</f>
        <v>ENG2</v>
      </c>
      <c r="H680">
        <f>VLOOKUP(G680, Tiers!B$1:C$134, 2, FALSE)</f>
        <v>3</v>
      </c>
      <c r="I680" s="21">
        <v>36044</v>
      </c>
      <c r="J680" t="str">
        <f t="shared" si="10"/>
        <v>Cameron GreavesBrentford</v>
      </c>
      <c r="P680">
        <v>16</v>
      </c>
      <c r="Q680" t="s">
        <v>20</v>
      </c>
      <c r="R680" t="s">
        <v>21</v>
      </c>
      <c r="S680" t="s">
        <v>22</v>
      </c>
      <c r="T680" t="s">
        <v>21</v>
      </c>
      <c r="Y680">
        <v>187</v>
      </c>
      <c r="Z680">
        <v>73</v>
      </c>
      <c r="AA680">
        <v>0</v>
      </c>
      <c r="AB680">
        <v>0</v>
      </c>
    </row>
    <row r="681" spans="1:28" ht="15.95">
      <c r="A681" t="s">
        <v>1037</v>
      </c>
      <c r="B681" t="s">
        <v>42</v>
      </c>
      <c r="C681" t="str">
        <f>VLOOKUP(B681, Positions!A$1:B$134, 2, FALSE)</f>
        <v>Midfielder</v>
      </c>
      <c r="D681" t="s">
        <v>357</v>
      </c>
      <c r="E681" t="s">
        <v>62</v>
      </c>
      <c r="F681" t="s">
        <v>21</v>
      </c>
      <c r="G681" t="str">
        <f>VLOOKUP(E681, Tiers!M$1:P$134, 3, FALSE)</f>
        <v>ENG1</v>
      </c>
      <c r="H681">
        <f>VLOOKUP(G681, Tiers!B$1:C$134, 2, FALSE)</f>
        <v>1</v>
      </c>
      <c r="I681" s="21">
        <v>36044</v>
      </c>
      <c r="J681" t="str">
        <f t="shared" si="10"/>
        <v>Kiernan Dewsbury-HallLeicester</v>
      </c>
      <c r="P681">
        <v>16</v>
      </c>
      <c r="Q681" t="s">
        <v>20</v>
      </c>
      <c r="R681" t="s">
        <v>21</v>
      </c>
      <c r="S681" t="s">
        <v>22</v>
      </c>
      <c r="T681" t="s">
        <v>21</v>
      </c>
      <c r="Y681">
        <v>174</v>
      </c>
      <c r="Z681">
        <v>66</v>
      </c>
      <c r="AA681">
        <v>0</v>
      </c>
      <c r="AB681">
        <v>0</v>
      </c>
    </row>
    <row r="682" spans="1:28" ht="15.95">
      <c r="A682" t="s">
        <v>1038</v>
      </c>
      <c r="B682" t="s">
        <v>445</v>
      </c>
      <c r="C682" t="str">
        <f>VLOOKUP(B682, Positions!A$1:B$134, 2, FALSE)</f>
        <v>Midfielder</v>
      </c>
      <c r="D682" t="s">
        <v>282</v>
      </c>
      <c r="E682" t="s">
        <v>62</v>
      </c>
      <c r="F682" t="s">
        <v>21</v>
      </c>
      <c r="G682" t="str">
        <f>VLOOKUP(E682, Tiers!M$1:P$134, 3, FALSE)</f>
        <v>ENG1</v>
      </c>
      <c r="H682">
        <f>VLOOKUP(G682, Tiers!B$1:C$134, 2, FALSE)</f>
        <v>1</v>
      </c>
      <c r="I682" s="21">
        <v>36043</v>
      </c>
      <c r="J682" t="str">
        <f t="shared" si="10"/>
        <v>Emmanuel YeboahCrystal Palace</v>
      </c>
      <c r="P682">
        <v>16</v>
      </c>
      <c r="Q682" t="s">
        <v>74</v>
      </c>
      <c r="R682" t="s">
        <v>21</v>
      </c>
      <c r="S682" t="s">
        <v>22</v>
      </c>
      <c r="T682" t="s">
        <v>21</v>
      </c>
      <c r="Y682">
        <v>174</v>
      </c>
      <c r="Z682">
        <v>68</v>
      </c>
      <c r="AA682">
        <v>0</v>
      </c>
      <c r="AB682">
        <v>0</v>
      </c>
    </row>
    <row r="683" spans="1:28" ht="15.95">
      <c r="A683" t="s">
        <v>1039</v>
      </c>
      <c r="B683" t="s">
        <v>81</v>
      </c>
      <c r="C683" t="str">
        <f>VLOOKUP(B683, Positions!A$1:B$134, 2, FALSE)</f>
        <v>Defender</v>
      </c>
      <c r="D683" t="s">
        <v>152</v>
      </c>
      <c r="E683" t="s">
        <v>5664</v>
      </c>
      <c r="F683" t="s">
        <v>21</v>
      </c>
      <c r="G683" t="str">
        <f>VLOOKUP(E683, Tiers!M$1:P$134, 3, FALSE)</f>
        <v>ENG3</v>
      </c>
      <c r="H683">
        <f>VLOOKUP(G683, Tiers!B$1:C$134, 2, FALSE)</f>
        <v>4</v>
      </c>
      <c r="I683" s="21">
        <v>36043</v>
      </c>
      <c r="J683" t="str">
        <f t="shared" si="10"/>
        <v>TJ CulpeperCrewe</v>
      </c>
      <c r="P683">
        <v>16</v>
      </c>
      <c r="Q683" t="s">
        <v>113</v>
      </c>
      <c r="R683" t="s">
        <v>21</v>
      </c>
      <c r="S683" t="s">
        <v>22</v>
      </c>
      <c r="T683" t="s">
        <v>21</v>
      </c>
      <c r="U683" t="s">
        <v>465</v>
      </c>
      <c r="Y683">
        <v>195</v>
      </c>
      <c r="Z683">
        <v>83</v>
      </c>
      <c r="AA683">
        <v>0</v>
      </c>
      <c r="AB683">
        <v>0</v>
      </c>
    </row>
    <row r="684" spans="1:28" ht="15.95">
      <c r="A684" t="s">
        <v>1040</v>
      </c>
      <c r="B684" t="s">
        <v>81</v>
      </c>
      <c r="C684" t="str">
        <f>VLOOKUP(B684, Positions!A$1:B$134, 2, FALSE)</f>
        <v>Defender</v>
      </c>
      <c r="D684" t="s">
        <v>517</v>
      </c>
      <c r="E684" t="s">
        <v>5665</v>
      </c>
      <c r="F684" t="s">
        <v>21</v>
      </c>
      <c r="G684" t="str">
        <f>VLOOKUP(E684, Tiers!M$1:P$134, 3, FALSE)</f>
        <v>ENG2</v>
      </c>
      <c r="H684">
        <f>VLOOKUP(G684, Tiers!B$1:C$134, 2, FALSE)</f>
        <v>3</v>
      </c>
      <c r="I684" s="21">
        <v>36043</v>
      </c>
      <c r="J684" t="str">
        <f t="shared" si="10"/>
        <v>Kenneth YaoCharlton</v>
      </c>
      <c r="P684">
        <v>16</v>
      </c>
      <c r="Q684" t="s">
        <v>74</v>
      </c>
      <c r="R684" t="s">
        <v>21</v>
      </c>
      <c r="S684" t="s">
        <v>22</v>
      </c>
      <c r="T684" t="s">
        <v>21</v>
      </c>
      <c r="Y684">
        <v>180</v>
      </c>
      <c r="Z684">
        <v>69</v>
      </c>
      <c r="AA684">
        <v>0</v>
      </c>
      <c r="AB684">
        <v>0</v>
      </c>
    </row>
    <row r="685" spans="1:28" ht="15.95">
      <c r="A685" t="s">
        <v>1041</v>
      </c>
      <c r="B685" t="s">
        <v>281</v>
      </c>
      <c r="C685" t="str">
        <f>VLOOKUP(B685, Positions!A$1:B$134, 2, FALSE)</f>
        <v>Forward</v>
      </c>
      <c r="D685" t="s">
        <v>282</v>
      </c>
      <c r="E685" t="s">
        <v>62</v>
      </c>
      <c r="F685" t="s">
        <v>21</v>
      </c>
      <c r="G685" t="str">
        <f>VLOOKUP(E685, Tiers!M$1:P$134, 3, FALSE)</f>
        <v>ENG1</v>
      </c>
      <c r="H685">
        <f>VLOOKUP(G685, Tiers!B$1:C$134, 2, FALSE)</f>
        <v>1</v>
      </c>
      <c r="I685" s="21">
        <v>36043</v>
      </c>
      <c r="J685" t="str">
        <f t="shared" si="10"/>
        <v>Levi LumekaCrystal Palace</v>
      </c>
      <c r="P685">
        <v>16</v>
      </c>
      <c r="Q685" t="s">
        <v>74</v>
      </c>
      <c r="R685" t="s">
        <v>21</v>
      </c>
      <c r="S685" t="s">
        <v>22</v>
      </c>
      <c r="T685" t="s">
        <v>21</v>
      </c>
      <c r="Y685">
        <v>176</v>
      </c>
      <c r="Z685">
        <v>62</v>
      </c>
      <c r="AA685">
        <v>0</v>
      </c>
      <c r="AB685">
        <v>0</v>
      </c>
    </row>
    <row r="686" spans="1:28" ht="15.95">
      <c r="A686" t="s">
        <v>1042</v>
      </c>
      <c r="B686" t="s">
        <v>789</v>
      </c>
      <c r="C686" t="str">
        <f>VLOOKUP(B686, Positions!A$1:B$134, 2, FALSE)</f>
        <v>Forward</v>
      </c>
      <c r="D686" t="s">
        <v>250</v>
      </c>
      <c r="E686" t="s">
        <v>5664</v>
      </c>
      <c r="F686" t="s">
        <v>21</v>
      </c>
      <c r="G686" t="str">
        <f>VLOOKUP(E686, Tiers!M$1:P$134, 3, FALSE)</f>
        <v>ENG3</v>
      </c>
      <c r="H686">
        <f>VLOOKUP(G686, Tiers!B$1:C$134, 2, FALSE)</f>
        <v>4</v>
      </c>
      <c r="I686" s="21">
        <v>36042</v>
      </c>
      <c r="J686" t="str">
        <f t="shared" si="10"/>
        <v>Keegan BurtonSheff Utd</v>
      </c>
      <c r="P686">
        <v>16</v>
      </c>
      <c r="Q686" t="s">
        <v>1043</v>
      </c>
      <c r="R686" t="s">
        <v>21</v>
      </c>
      <c r="S686" t="s">
        <v>22</v>
      </c>
      <c r="T686" t="s">
        <v>21</v>
      </c>
      <c r="Y686">
        <v>175</v>
      </c>
      <c r="Z686">
        <v>68</v>
      </c>
      <c r="AA686">
        <v>0</v>
      </c>
      <c r="AB686">
        <v>0</v>
      </c>
    </row>
    <row r="687" spans="1:28" ht="15.95">
      <c r="A687" t="s">
        <v>1044</v>
      </c>
      <c r="B687" t="s">
        <v>16</v>
      </c>
      <c r="C687" t="e">
        <f>VLOOKUP(B687, Positions!A$1:B$134, 2, FALSE)</f>
        <v>#N/A</v>
      </c>
      <c r="D687" t="s">
        <v>32</v>
      </c>
      <c r="E687" t="s">
        <v>5663</v>
      </c>
      <c r="F687" t="s">
        <v>21</v>
      </c>
      <c r="G687" t="str">
        <f>VLOOKUP(E687, Tiers!M$1:P$134, 3, FALSE)</f>
        <v>ENG4</v>
      </c>
      <c r="H687">
        <f>VLOOKUP(G687, Tiers!B$1:C$134, 2, FALSE)</f>
        <v>5</v>
      </c>
      <c r="I687" s="21">
        <v>36042</v>
      </c>
      <c r="J687" t="str">
        <f t="shared" si="10"/>
        <v>Joe McBreartyMansfield</v>
      </c>
      <c r="P687">
        <v>16</v>
      </c>
      <c r="Q687" t="s">
        <v>20</v>
      </c>
      <c r="R687" t="s">
        <v>21</v>
      </c>
      <c r="S687" t="s">
        <v>22</v>
      </c>
      <c r="T687" t="s">
        <v>21</v>
      </c>
      <c r="Y687">
        <v>179</v>
      </c>
      <c r="Z687">
        <v>64</v>
      </c>
      <c r="AA687">
        <v>0</v>
      </c>
      <c r="AB687">
        <v>0</v>
      </c>
    </row>
    <row r="688" spans="1:28" ht="15.95">
      <c r="A688" t="s">
        <v>1045</v>
      </c>
      <c r="B688" t="s">
        <v>81</v>
      </c>
      <c r="C688" t="str">
        <f>VLOOKUP(B688, Positions!A$1:B$134, 2, FALSE)</f>
        <v>Defender</v>
      </c>
      <c r="D688" t="s">
        <v>284</v>
      </c>
      <c r="E688" t="s">
        <v>5665</v>
      </c>
      <c r="F688" t="s">
        <v>21</v>
      </c>
      <c r="G688" t="str">
        <f>VLOOKUP(E688, Tiers!M$1:P$134, 3, FALSE)</f>
        <v>ENG2</v>
      </c>
      <c r="H688">
        <f>VLOOKUP(G688, Tiers!B$1:C$134, 2, FALSE)</f>
        <v>3</v>
      </c>
      <c r="I688" s="21">
        <v>36042</v>
      </c>
      <c r="J688" t="str">
        <f t="shared" si="10"/>
        <v>Oliver MuldersBirmingham</v>
      </c>
      <c r="P688">
        <v>16</v>
      </c>
      <c r="Q688" t="s">
        <v>1046</v>
      </c>
      <c r="R688" t="s">
        <v>21</v>
      </c>
      <c r="S688" t="s">
        <v>22</v>
      </c>
      <c r="T688" t="s">
        <v>21</v>
      </c>
      <c r="Y688">
        <v>182</v>
      </c>
      <c r="Z688">
        <v>70</v>
      </c>
      <c r="AA688">
        <v>0</v>
      </c>
      <c r="AB688">
        <v>0</v>
      </c>
    </row>
    <row r="689" spans="1:28" ht="15.95">
      <c r="A689" t="s">
        <v>1047</v>
      </c>
      <c r="B689" t="s">
        <v>31</v>
      </c>
      <c r="C689" t="str">
        <f>VLOOKUP(B689, Positions!A$1:B$134, 2, FALSE)</f>
        <v>Defender</v>
      </c>
      <c r="D689" t="s">
        <v>455</v>
      </c>
      <c r="E689" t="s">
        <v>5664</v>
      </c>
      <c r="F689" t="s">
        <v>21</v>
      </c>
      <c r="G689" t="str">
        <f>VLOOKUP(E689, Tiers!M$1:P$134, 3, FALSE)</f>
        <v>ENG3</v>
      </c>
      <c r="H689">
        <f>VLOOKUP(G689, Tiers!B$1:C$134, 2, FALSE)</f>
        <v>4</v>
      </c>
      <c r="I689" s="21">
        <v>36042</v>
      </c>
      <c r="J689" t="str">
        <f t="shared" si="10"/>
        <v>Josh BarkerDoncaster</v>
      </c>
      <c r="P689">
        <v>16</v>
      </c>
      <c r="Q689" t="s">
        <v>20</v>
      </c>
      <c r="R689" t="s">
        <v>21</v>
      </c>
      <c r="S689" t="s">
        <v>22</v>
      </c>
      <c r="T689" t="s">
        <v>21</v>
      </c>
      <c r="Y689">
        <v>174</v>
      </c>
      <c r="Z689">
        <v>65</v>
      </c>
      <c r="AA689">
        <v>0</v>
      </c>
      <c r="AB689">
        <v>0</v>
      </c>
    </row>
    <row r="690" spans="1:28" ht="15.95">
      <c r="A690" t="s">
        <v>1048</v>
      </c>
      <c r="B690" t="s">
        <v>166</v>
      </c>
      <c r="C690" t="str">
        <f>VLOOKUP(B690, Positions!A$1:B$134, 2, FALSE)</f>
        <v>Goalkeeper</v>
      </c>
      <c r="D690" t="s">
        <v>329</v>
      </c>
      <c r="E690" t="s">
        <v>62</v>
      </c>
      <c r="F690" t="s">
        <v>21</v>
      </c>
      <c r="G690" t="str">
        <f>VLOOKUP(E690, Tiers!M$1:P$134, 3, FALSE)</f>
        <v>ENG1</v>
      </c>
      <c r="H690">
        <f>VLOOKUP(G690, Tiers!B$1:C$134, 2, FALSE)</f>
        <v>1</v>
      </c>
      <c r="I690" s="21">
        <v>36042</v>
      </c>
      <c r="J690" t="str">
        <f t="shared" si="10"/>
        <v>Matthew JohnsonEverton</v>
      </c>
      <c r="P690">
        <v>16</v>
      </c>
      <c r="Q690" t="s">
        <v>56</v>
      </c>
      <c r="R690" t="s">
        <v>21</v>
      </c>
      <c r="S690" t="s">
        <v>22</v>
      </c>
      <c r="T690" t="s">
        <v>21</v>
      </c>
      <c r="Y690">
        <v>190</v>
      </c>
      <c r="Z690">
        <v>78</v>
      </c>
      <c r="AA690">
        <v>0</v>
      </c>
      <c r="AB690">
        <v>0</v>
      </c>
    </row>
    <row r="691" spans="1:28" ht="15.95">
      <c r="A691" t="s">
        <v>1049</v>
      </c>
      <c r="B691" t="s">
        <v>42</v>
      </c>
      <c r="C691" t="str">
        <f>VLOOKUP(B691, Positions!A$1:B$134, 2, FALSE)</f>
        <v>Midfielder</v>
      </c>
      <c r="D691" t="s">
        <v>412</v>
      </c>
      <c r="E691" t="s">
        <v>5664</v>
      </c>
      <c r="F691" t="s">
        <v>21</v>
      </c>
      <c r="G691" t="str">
        <f>VLOOKUP(E691, Tiers!M$1:P$134, 3, FALSE)</f>
        <v>ENG3</v>
      </c>
      <c r="H691">
        <f>VLOOKUP(G691, Tiers!B$1:C$134, 2, FALSE)</f>
        <v>4</v>
      </c>
      <c r="I691" s="21">
        <v>36042</v>
      </c>
      <c r="J691" t="str">
        <f t="shared" si="10"/>
        <v>Thomas HammertonBurton</v>
      </c>
      <c r="P691">
        <v>16</v>
      </c>
      <c r="Q691" t="s">
        <v>20</v>
      </c>
      <c r="R691" t="s">
        <v>21</v>
      </c>
      <c r="S691" t="s">
        <v>22</v>
      </c>
      <c r="T691" t="s">
        <v>21</v>
      </c>
      <c r="Y691">
        <v>178</v>
      </c>
      <c r="Z691">
        <v>67</v>
      </c>
      <c r="AA691">
        <v>0</v>
      </c>
      <c r="AB691">
        <v>0</v>
      </c>
    </row>
    <row r="692" spans="1:28" ht="15.95">
      <c r="A692" t="s">
        <v>1050</v>
      </c>
      <c r="B692" t="s">
        <v>102</v>
      </c>
      <c r="C692" t="str">
        <f>VLOOKUP(B692, Positions!A$1:B$134, 2, FALSE)</f>
        <v>Defender</v>
      </c>
      <c r="D692" t="s">
        <v>357</v>
      </c>
      <c r="E692" t="s">
        <v>62</v>
      </c>
      <c r="F692" t="s">
        <v>21</v>
      </c>
      <c r="G692" t="str">
        <f>VLOOKUP(E692, Tiers!M$1:P$134, 3, FALSE)</f>
        <v>ENG1</v>
      </c>
      <c r="H692">
        <f>VLOOKUP(G692, Tiers!B$1:C$134, 2, FALSE)</f>
        <v>1</v>
      </c>
      <c r="I692" s="21">
        <v>36041</v>
      </c>
      <c r="J692" t="str">
        <f t="shared" si="10"/>
        <v>Darnell JohnsonLeicester</v>
      </c>
      <c r="P692">
        <v>16</v>
      </c>
      <c r="Q692" t="s">
        <v>20</v>
      </c>
      <c r="R692" t="s">
        <v>21</v>
      </c>
      <c r="S692" t="s">
        <v>22</v>
      </c>
      <c r="T692" t="s">
        <v>21</v>
      </c>
      <c r="U692" t="s">
        <v>319</v>
      </c>
      <c r="Y692">
        <v>189</v>
      </c>
      <c r="Z692">
        <v>78</v>
      </c>
      <c r="AA692">
        <v>0</v>
      </c>
      <c r="AB692">
        <v>0</v>
      </c>
    </row>
    <row r="693" spans="1:28" ht="15.95">
      <c r="A693" t="s">
        <v>1051</v>
      </c>
      <c r="B693" t="s">
        <v>31</v>
      </c>
      <c r="C693" t="str">
        <f>VLOOKUP(B693, Positions!A$1:B$134, 2, FALSE)</f>
        <v>Defender</v>
      </c>
      <c r="D693" t="s">
        <v>103</v>
      </c>
      <c r="E693" t="s">
        <v>5665</v>
      </c>
      <c r="F693" t="s">
        <v>21</v>
      </c>
      <c r="G693" t="str">
        <f>VLOOKUP(E693, Tiers!M$1:P$134, 3, FALSE)</f>
        <v>ENG2</v>
      </c>
      <c r="H693">
        <f>VLOOKUP(G693, Tiers!B$1:C$134, 2, FALSE)</f>
        <v>3</v>
      </c>
      <c r="I693" s="21">
        <v>36041</v>
      </c>
      <c r="J693" t="str">
        <f t="shared" si="10"/>
        <v>Matty MakinsonBlackburn</v>
      </c>
      <c r="P693">
        <v>16</v>
      </c>
      <c r="Q693" t="s">
        <v>20</v>
      </c>
      <c r="R693" t="s">
        <v>21</v>
      </c>
      <c r="S693" t="s">
        <v>22</v>
      </c>
      <c r="T693" t="s">
        <v>21</v>
      </c>
      <c r="Y693">
        <v>186</v>
      </c>
      <c r="Z693">
        <v>66</v>
      </c>
      <c r="AA693">
        <v>0</v>
      </c>
      <c r="AB693">
        <v>0</v>
      </c>
    </row>
    <row r="694" spans="1:28" ht="15.95">
      <c r="A694" t="s">
        <v>1052</v>
      </c>
      <c r="B694" t="s">
        <v>81</v>
      </c>
      <c r="C694" t="str">
        <f>VLOOKUP(B694, Positions!A$1:B$134, 2, FALSE)</f>
        <v>Defender</v>
      </c>
      <c r="D694" t="s">
        <v>182</v>
      </c>
      <c r="E694" t="s">
        <v>62</v>
      </c>
      <c r="F694" t="s">
        <v>21</v>
      </c>
      <c r="G694" t="str">
        <f>VLOOKUP(E694, Tiers!M$1:P$134, 3, FALSE)</f>
        <v>ENG1</v>
      </c>
      <c r="H694">
        <f>VLOOKUP(G694, Tiers!B$1:C$134, 2, FALSE)</f>
        <v>1</v>
      </c>
      <c r="I694" s="21">
        <v>36041</v>
      </c>
      <c r="J694" t="str">
        <f t="shared" si="10"/>
        <v>Ro-Shaun WilliamsMan Utd</v>
      </c>
      <c r="P694">
        <v>16</v>
      </c>
      <c r="Q694" t="s">
        <v>113</v>
      </c>
      <c r="R694" t="s">
        <v>21</v>
      </c>
      <c r="S694" t="s">
        <v>22</v>
      </c>
      <c r="T694" t="s">
        <v>21</v>
      </c>
      <c r="Y694">
        <v>186</v>
      </c>
      <c r="Z694">
        <v>77</v>
      </c>
      <c r="AA694">
        <v>0</v>
      </c>
      <c r="AB694">
        <v>0</v>
      </c>
    </row>
    <row r="695" spans="1:28" ht="15.95">
      <c r="A695" t="s">
        <v>1053</v>
      </c>
      <c r="B695" t="s">
        <v>81</v>
      </c>
      <c r="C695" t="str">
        <f>VLOOKUP(B695, Positions!A$1:B$134, 2, FALSE)</f>
        <v>Defender</v>
      </c>
      <c r="D695" t="s">
        <v>73</v>
      </c>
      <c r="E695" t="s">
        <v>5664</v>
      </c>
      <c r="F695" t="s">
        <v>21</v>
      </c>
      <c r="G695" t="str">
        <f>VLOOKUP(E695, Tiers!M$1:P$134, 3, FALSE)</f>
        <v>ENG3</v>
      </c>
      <c r="H695">
        <f>VLOOKUP(G695, Tiers!B$1:C$134, 2, FALSE)</f>
        <v>4</v>
      </c>
      <c r="I695" s="21">
        <v>36041</v>
      </c>
      <c r="J695" t="str">
        <f t="shared" si="10"/>
        <v>Alfie ConnorPeterborough</v>
      </c>
      <c r="P695">
        <v>16</v>
      </c>
      <c r="Q695" t="s">
        <v>20</v>
      </c>
      <c r="R695" t="s">
        <v>21</v>
      </c>
      <c r="S695" t="s">
        <v>22</v>
      </c>
      <c r="T695" t="s">
        <v>21</v>
      </c>
      <c r="Y695">
        <v>182</v>
      </c>
      <c r="Z695">
        <v>71</v>
      </c>
      <c r="AA695">
        <v>0</v>
      </c>
      <c r="AB695">
        <v>0</v>
      </c>
    </row>
    <row r="696" spans="1:28" ht="15.95">
      <c r="A696" t="s">
        <v>1054</v>
      </c>
      <c r="B696" t="s">
        <v>47</v>
      </c>
      <c r="C696" t="str">
        <f>VLOOKUP(B696, Positions!A$1:B$134, 2, FALSE)</f>
        <v>Forward</v>
      </c>
      <c r="D696" t="s">
        <v>329</v>
      </c>
      <c r="E696" t="s">
        <v>62</v>
      </c>
      <c r="F696" t="s">
        <v>21</v>
      </c>
      <c r="G696" t="str">
        <f>VLOOKUP(E696, Tiers!M$1:P$134, 3, FALSE)</f>
        <v>ENG1</v>
      </c>
      <c r="H696">
        <f>VLOOKUP(G696, Tiers!B$1:C$134, 2, FALSE)</f>
        <v>1</v>
      </c>
      <c r="I696" s="21">
        <v>36041</v>
      </c>
      <c r="J696" t="str">
        <f t="shared" si="10"/>
        <v>Daniel BramallEverton</v>
      </c>
      <c r="P696">
        <v>16</v>
      </c>
      <c r="Q696" t="s">
        <v>37</v>
      </c>
      <c r="R696" t="s">
        <v>21</v>
      </c>
      <c r="S696" t="s">
        <v>22</v>
      </c>
      <c r="T696" t="s">
        <v>21</v>
      </c>
      <c r="Y696">
        <v>167</v>
      </c>
      <c r="Z696">
        <v>59</v>
      </c>
      <c r="AA696">
        <v>0</v>
      </c>
      <c r="AB696">
        <v>0</v>
      </c>
    </row>
    <row r="697" spans="1:28" ht="15.95">
      <c r="A697" t="s">
        <v>1055</v>
      </c>
      <c r="B697" t="s">
        <v>166</v>
      </c>
      <c r="C697" t="str">
        <f>VLOOKUP(B697, Positions!A$1:B$134, 2, FALSE)</f>
        <v>Goalkeeper</v>
      </c>
      <c r="D697" t="s">
        <v>517</v>
      </c>
      <c r="E697" t="s">
        <v>5665</v>
      </c>
      <c r="F697" t="s">
        <v>21</v>
      </c>
      <c r="G697" t="str">
        <f>VLOOKUP(E697, Tiers!M$1:P$134, 3, FALSE)</f>
        <v>ENG2</v>
      </c>
      <c r="H697">
        <f>VLOOKUP(G697, Tiers!B$1:C$134, 2, FALSE)</f>
        <v>3</v>
      </c>
      <c r="I697" s="21">
        <v>36041</v>
      </c>
      <c r="J697" t="str">
        <f t="shared" si="10"/>
        <v>Aiden PrallCharlton</v>
      </c>
      <c r="P697">
        <v>16</v>
      </c>
      <c r="Q697" t="s">
        <v>74</v>
      </c>
      <c r="R697" t="s">
        <v>21</v>
      </c>
      <c r="S697" t="s">
        <v>22</v>
      </c>
      <c r="T697" t="s">
        <v>21</v>
      </c>
      <c r="Y697">
        <v>181</v>
      </c>
      <c r="Z697">
        <v>70</v>
      </c>
      <c r="AA697">
        <v>0</v>
      </c>
      <c r="AB697">
        <v>0</v>
      </c>
    </row>
    <row r="698" spans="1:28" ht="15.95">
      <c r="A698" t="s">
        <v>1056</v>
      </c>
      <c r="B698" t="s">
        <v>42</v>
      </c>
      <c r="C698" t="str">
        <f>VLOOKUP(B698, Positions!A$1:B$134, 2, FALSE)</f>
        <v>Midfielder</v>
      </c>
      <c r="D698" t="s">
        <v>132</v>
      </c>
      <c r="E698" t="s">
        <v>5664</v>
      </c>
      <c r="F698" t="s">
        <v>21</v>
      </c>
      <c r="G698" t="str">
        <f>VLOOKUP(E698, Tiers!M$1:P$134, 3, FALSE)</f>
        <v>ENG3</v>
      </c>
      <c r="H698">
        <f>VLOOKUP(G698, Tiers!B$1:C$134, 2, FALSE)</f>
        <v>4</v>
      </c>
      <c r="I698" s="21">
        <v>36040</v>
      </c>
      <c r="J698" t="str">
        <f t="shared" si="10"/>
        <v>Joshua MooreColchester</v>
      </c>
      <c r="P698">
        <v>16</v>
      </c>
      <c r="Q698" t="s">
        <v>159</v>
      </c>
      <c r="R698" t="s">
        <v>21</v>
      </c>
      <c r="S698" t="s">
        <v>22</v>
      </c>
      <c r="T698" t="s">
        <v>21</v>
      </c>
      <c r="Y698">
        <v>180</v>
      </c>
      <c r="Z698">
        <v>65</v>
      </c>
      <c r="AA698">
        <v>0</v>
      </c>
      <c r="AB698">
        <v>0</v>
      </c>
    </row>
    <row r="699" spans="1:28" ht="15.95">
      <c r="A699" t="s">
        <v>1057</v>
      </c>
      <c r="B699" t="s">
        <v>166</v>
      </c>
      <c r="C699" t="str">
        <f>VLOOKUP(B699, Positions!A$1:B$134, 2, FALSE)</f>
        <v>Goalkeeper</v>
      </c>
      <c r="D699" t="s">
        <v>370</v>
      </c>
      <c r="E699" t="s">
        <v>5663</v>
      </c>
      <c r="F699" t="s">
        <v>21</v>
      </c>
      <c r="G699" t="str">
        <f>VLOOKUP(E699, Tiers!M$1:P$134, 3, FALSE)</f>
        <v>ENG4</v>
      </c>
      <c r="H699">
        <f>VLOOKUP(G699, Tiers!B$1:C$134, 2, FALSE)</f>
        <v>5</v>
      </c>
      <c r="I699" s="21">
        <v>36040</v>
      </c>
      <c r="J699" t="str">
        <f t="shared" si="10"/>
        <v>Morgan BaconCarlisle</v>
      </c>
      <c r="P699">
        <v>16</v>
      </c>
      <c r="Q699" t="s">
        <v>20</v>
      </c>
      <c r="R699" t="s">
        <v>21</v>
      </c>
      <c r="S699" t="s">
        <v>22</v>
      </c>
      <c r="T699" t="s">
        <v>21</v>
      </c>
      <c r="Y699">
        <v>187</v>
      </c>
      <c r="Z699">
        <v>74</v>
      </c>
      <c r="AA699">
        <v>0</v>
      </c>
      <c r="AB699">
        <v>0</v>
      </c>
    </row>
    <row r="700" spans="1:28" ht="15.95">
      <c r="A700" t="s">
        <v>1058</v>
      </c>
      <c r="B700" t="s">
        <v>115</v>
      </c>
      <c r="C700" t="e">
        <f>VLOOKUP(B700, Positions!A$1:B$134, 2, FALSE)</f>
        <v>#N/A</v>
      </c>
      <c r="D700" t="s">
        <v>190</v>
      </c>
      <c r="E700" t="s">
        <v>5663</v>
      </c>
      <c r="F700" t="s">
        <v>21</v>
      </c>
      <c r="G700" t="str">
        <f>VLOOKUP(E700, Tiers!M$1:P$134, 3, FALSE)</f>
        <v>ENG4</v>
      </c>
      <c r="H700">
        <f>VLOOKUP(G700, Tiers!B$1:C$134, 2, FALSE)</f>
        <v>5</v>
      </c>
      <c r="I700" s="21">
        <v>36039</v>
      </c>
      <c r="J700" t="str">
        <f t="shared" si="10"/>
        <v>Joseph HartleyOxford</v>
      </c>
      <c r="P700">
        <v>16</v>
      </c>
      <c r="Q700" t="s">
        <v>1059</v>
      </c>
      <c r="R700" t="s">
        <v>21</v>
      </c>
      <c r="S700" t="s">
        <v>22</v>
      </c>
      <c r="T700" t="s">
        <v>21</v>
      </c>
      <c r="Y700">
        <v>167</v>
      </c>
      <c r="Z700">
        <v>59</v>
      </c>
      <c r="AA700">
        <v>0</v>
      </c>
      <c r="AB700">
        <v>0</v>
      </c>
    </row>
    <row r="701" spans="1:28" ht="15.95">
      <c r="A701" t="s">
        <v>1060</v>
      </c>
      <c r="B701" t="s">
        <v>1061</v>
      </c>
      <c r="C701" t="str">
        <f>VLOOKUP(B701, Positions!A$1:B$134, 2, FALSE)</f>
        <v>Defender</v>
      </c>
      <c r="D701" t="s">
        <v>836</v>
      </c>
      <c r="E701" t="s">
        <v>62</v>
      </c>
      <c r="F701" t="s">
        <v>21</v>
      </c>
      <c r="G701" t="str">
        <f>VLOOKUP(E701, Tiers!M$1:P$134, 3, FALSE)</f>
        <v>ENG1</v>
      </c>
      <c r="H701">
        <f>VLOOKUP(G701, Tiers!B$1:C$134, 2, FALSE)</f>
        <v>1</v>
      </c>
      <c r="I701" s="21">
        <v>36039</v>
      </c>
      <c r="J701" t="str">
        <f t="shared" si="10"/>
        <v>Connor YorkBournemouth</v>
      </c>
      <c r="P701">
        <v>16</v>
      </c>
      <c r="Q701" t="s">
        <v>1062</v>
      </c>
      <c r="R701" t="s">
        <v>21</v>
      </c>
      <c r="S701" t="s">
        <v>22</v>
      </c>
      <c r="T701" t="s">
        <v>21</v>
      </c>
      <c r="Y701">
        <v>183</v>
      </c>
      <c r="Z701">
        <v>67</v>
      </c>
      <c r="AA701">
        <v>0</v>
      </c>
      <c r="AB701">
        <v>0</v>
      </c>
    </row>
    <row r="702" spans="1:28" ht="15.95">
      <c r="A702" t="s">
        <v>1063</v>
      </c>
      <c r="B702" t="s">
        <v>16</v>
      </c>
      <c r="C702" t="e">
        <f>VLOOKUP(B702, Positions!A$1:B$134, 2, FALSE)</f>
        <v>#N/A</v>
      </c>
      <c r="D702" t="s">
        <v>449</v>
      </c>
      <c r="E702" t="s">
        <v>5664</v>
      </c>
      <c r="F702" t="s">
        <v>21</v>
      </c>
      <c r="G702" t="str">
        <f>VLOOKUP(E702, Tiers!M$1:P$134, 3, FALSE)</f>
        <v>ENG3</v>
      </c>
      <c r="H702">
        <f>VLOOKUP(G702, Tiers!B$1:C$134, 2, FALSE)</f>
        <v>4</v>
      </c>
      <c r="I702" s="21">
        <v>36039</v>
      </c>
      <c r="J702" t="str">
        <f t="shared" si="10"/>
        <v>Matt DayMillwall</v>
      </c>
      <c r="P702">
        <v>16</v>
      </c>
      <c r="Q702" t="s">
        <v>20</v>
      </c>
      <c r="R702" t="s">
        <v>21</v>
      </c>
      <c r="S702" t="s">
        <v>22</v>
      </c>
      <c r="T702" t="s">
        <v>21</v>
      </c>
      <c r="Y702">
        <v>183</v>
      </c>
      <c r="Z702">
        <v>70</v>
      </c>
      <c r="AA702">
        <v>0</v>
      </c>
      <c r="AB702">
        <v>0</v>
      </c>
    </row>
    <row r="703" spans="1:28" ht="15.95">
      <c r="A703" t="s">
        <v>1064</v>
      </c>
      <c r="B703" t="s">
        <v>42</v>
      </c>
      <c r="C703" t="str">
        <f>VLOOKUP(B703, Positions!A$1:B$134, 2, FALSE)</f>
        <v>Midfielder</v>
      </c>
      <c r="D703" t="s">
        <v>112</v>
      </c>
      <c r="E703" t="s">
        <v>5664</v>
      </c>
      <c r="F703" t="s">
        <v>21</v>
      </c>
      <c r="G703" t="str">
        <f>VLOOKUP(E703, Tiers!M$1:P$134, 3, FALSE)</f>
        <v>ENG3</v>
      </c>
      <c r="H703">
        <f>VLOOKUP(G703, Tiers!B$1:C$134, 2, FALSE)</f>
        <v>4</v>
      </c>
      <c r="I703" s="21">
        <v>36039</v>
      </c>
      <c r="J703" t="str">
        <f t="shared" si="10"/>
        <v>Joel CartaShrewsbury</v>
      </c>
      <c r="P703">
        <v>16</v>
      </c>
      <c r="Q703" t="s">
        <v>20</v>
      </c>
      <c r="R703" t="s">
        <v>21</v>
      </c>
      <c r="S703" t="s">
        <v>22</v>
      </c>
      <c r="T703" t="s">
        <v>21</v>
      </c>
      <c r="Y703">
        <v>174</v>
      </c>
      <c r="Z703">
        <v>65</v>
      </c>
      <c r="AA703">
        <v>0</v>
      </c>
      <c r="AB703">
        <v>0</v>
      </c>
    </row>
    <row r="704" spans="1:28" ht="15.95">
      <c r="A704" t="s">
        <v>1065</v>
      </c>
      <c r="B704" t="s">
        <v>360</v>
      </c>
      <c r="C704" t="str">
        <f>VLOOKUP(B704, Positions!A$1:B$134, 2, FALSE)</f>
        <v>Defender</v>
      </c>
      <c r="D704" t="s">
        <v>121</v>
      </c>
      <c r="E704" t="s">
        <v>5663</v>
      </c>
      <c r="F704" t="s">
        <v>21</v>
      </c>
      <c r="G704" t="str">
        <f>VLOOKUP(E704, Tiers!M$1:P$134, 3, FALSE)</f>
        <v>ENG4</v>
      </c>
      <c r="H704">
        <f>VLOOKUP(G704, Tiers!B$1:C$134, 2, FALSE)</f>
        <v>5</v>
      </c>
      <c r="I704" s="21">
        <v>36039</v>
      </c>
      <c r="J704" t="str">
        <f t="shared" si="10"/>
        <v>Regan SollarsBristol Rovers</v>
      </c>
      <c r="P704">
        <v>16</v>
      </c>
      <c r="Q704" t="s">
        <v>20</v>
      </c>
      <c r="R704" t="s">
        <v>21</v>
      </c>
      <c r="S704" t="s">
        <v>22</v>
      </c>
      <c r="T704" t="s">
        <v>21</v>
      </c>
      <c r="Y704">
        <v>180</v>
      </c>
      <c r="Z704">
        <v>70</v>
      </c>
      <c r="AA704">
        <v>0</v>
      </c>
      <c r="AB704">
        <v>0</v>
      </c>
    </row>
    <row r="705" spans="1:28" ht="15.95">
      <c r="A705" t="s">
        <v>1066</v>
      </c>
      <c r="B705" t="s">
        <v>81</v>
      </c>
      <c r="C705" t="str">
        <f>VLOOKUP(B705, Positions!A$1:B$134, 2, FALSE)</f>
        <v>Defender</v>
      </c>
      <c r="D705" t="s">
        <v>207</v>
      </c>
      <c r="E705" t="s">
        <v>5663</v>
      </c>
      <c r="F705" t="s">
        <v>21</v>
      </c>
      <c r="G705" t="str">
        <f>VLOOKUP(E705, Tiers!M$1:P$134, 3, FALSE)</f>
        <v>ENG4</v>
      </c>
      <c r="H705">
        <f>VLOOKUP(G705, Tiers!B$1:C$134, 2, FALSE)</f>
        <v>5</v>
      </c>
      <c r="I705" s="21">
        <v>36039</v>
      </c>
      <c r="J705" t="str">
        <f t="shared" si="10"/>
        <v>Scott MitchellDag &amp; Red</v>
      </c>
      <c r="P705">
        <v>16</v>
      </c>
      <c r="Q705" t="s">
        <v>20</v>
      </c>
      <c r="R705" t="s">
        <v>21</v>
      </c>
      <c r="S705" t="s">
        <v>22</v>
      </c>
      <c r="T705" t="s">
        <v>21</v>
      </c>
      <c r="Y705">
        <v>189</v>
      </c>
      <c r="Z705">
        <v>76</v>
      </c>
      <c r="AA705">
        <v>0</v>
      </c>
      <c r="AB705">
        <v>0</v>
      </c>
    </row>
    <row r="706" spans="1:28" ht="15.95">
      <c r="A706" t="s">
        <v>1067</v>
      </c>
      <c r="B706" t="s">
        <v>1068</v>
      </c>
      <c r="C706" t="e">
        <f>VLOOKUP(B706, Positions!A$1:B$134, 2, FALSE)</f>
        <v>#N/A</v>
      </c>
      <c r="D706" t="s">
        <v>17</v>
      </c>
      <c r="E706" t="s">
        <v>5663</v>
      </c>
      <c r="F706" t="s">
        <v>21</v>
      </c>
      <c r="G706" t="str">
        <f>VLOOKUP(E706, Tiers!M$1:P$134, 3, FALSE)</f>
        <v>ENG4</v>
      </c>
      <c r="H706">
        <f>VLOOKUP(G706, Tiers!B$1:C$134, 2, FALSE)</f>
        <v>5</v>
      </c>
      <c r="I706" s="21">
        <v>36039</v>
      </c>
      <c r="J706" t="str">
        <f t="shared" ref="J706:J769" si="11">A706 &amp; D706</f>
        <v>Jack BallYeovil</v>
      </c>
      <c r="P706">
        <v>16</v>
      </c>
      <c r="Q706" t="s">
        <v>20</v>
      </c>
      <c r="R706" t="s">
        <v>21</v>
      </c>
      <c r="S706" t="s">
        <v>22</v>
      </c>
      <c r="T706" t="s">
        <v>21</v>
      </c>
      <c r="Y706">
        <v>190</v>
      </c>
      <c r="Z706">
        <v>80</v>
      </c>
      <c r="AA706">
        <v>0</v>
      </c>
      <c r="AB706">
        <v>0</v>
      </c>
    </row>
    <row r="707" spans="1:28" ht="15.95">
      <c r="A707" t="s">
        <v>1069</v>
      </c>
      <c r="B707" t="s">
        <v>16</v>
      </c>
      <c r="C707" t="e">
        <f>VLOOKUP(B707, Positions!A$1:B$134, 2, FALSE)</f>
        <v>#N/A</v>
      </c>
      <c r="D707" t="s">
        <v>116</v>
      </c>
      <c r="E707" t="s">
        <v>62</v>
      </c>
      <c r="F707" t="s">
        <v>21</v>
      </c>
      <c r="G707" t="str">
        <f>VLOOKUP(E707, Tiers!M$1:P$134, 3, FALSE)</f>
        <v>ENG1</v>
      </c>
      <c r="H707">
        <f>VLOOKUP(G707, Tiers!B$1:C$134, 2, FALSE)</f>
        <v>1</v>
      </c>
      <c r="I707" s="21">
        <v>36038</v>
      </c>
      <c r="J707" t="str">
        <f t="shared" si="11"/>
        <v>Lewis ArcherAston Villa</v>
      </c>
      <c r="P707">
        <v>16</v>
      </c>
      <c r="Q707" t="s">
        <v>221</v>
      </c>
      <c r="R707" t="s">
        <v>21</v>
      </c>
      <c r="S707" t="s">
        <v>22</v>
      </c>
      <c r="T707" t="s">
        <v>21</v>
      </c>
      <c r="Y707">
        <v>183</v>
      </c>
      <c r="Z707">
        <v>72</v>
      </c>
      <c r="AA707">
        <v>0</v>
      </c>
      <c r="AB707">
        <v>0</v>
      </c>
    </row>
    <row r="708" spans="1:28" ht="15.95">
      <c r="A708" t="s">
        <v>1070</v>
      </c>
      <c r="B708" t="s">
        <v>645</v>
      </c>
      <c r="C708" t="str">
        <f>VLOOKUP(B708, Positions!A$1:B$134, 2, FALSE)</f>
        <v>Defender</v>
      </c>
      <c r="D708" t="s">
        <v>378</v>
      </c>
      <c r="E708" t="s">
        <v>5663</v>
      </c>
      <c r="F708" t="s">
        <v>21</v>
      </c>
      <c r="G708" t="str">
        <f>VLOOKUP(E708, Tiers!M$1:P$134, 3, FALSE)</f>
        <v>ENG4</v>
      </c>
      <c r="H708">
        <f>VLOOKUP(G708, Tiers!B$1:C$134, 2, FALSE)</f>
        <v>5</v>
      </c>
      <c r="I708" s="21">
        <v>36038</v>
      </c>
      <c r="J708" t="str">
        <f t="shared" si="11"/>
        <v>Roman HickeyAccrington</v>
      </c>
      <c r="P708">
        <v>16</v>
      </c>
      <c r="Q708" t="s">
        <v>20</v>
      </c>
      <c r="R708" t="s">
        <v>21</v>
      </c>
      <c r="S708" t="s">
        <v>22</v>
      </c>
      <c r="T708" t="s">
        <v>21</v>
      </c>
      <c r="Y708">
        <v>173</v>
      </c>
      <c r="Z708">
        <v>66</v>
      </c>
      <c r="AA708">
        <v>0</v>
      </c>
      <c r="AB708">
        <v>0</v>
      </c>
    </row>
    <row r="709" spans="1:28" ht="15.95">
      <c r="A709" t="s">
        <v>1071</v>
      </c>
      <c r="B709" t="s">
        <v>16</v>
      </c>
      <c r="C709" t="e">
        <f>VLOOKUP(B709, Positions!A$1:B$134, 2, FALSE)</f>
        <v>#N/A</v>
      </c>
      <c r="D709" t="s">
        <v>116</v>
      </c>
      <c r="E709" t="s">
        <v>62</v>
      </c>
      <c r="F709" t="s">
        <v>21</v>
      </c>
      <c r="G709" t="str">
        <f>VLOOKUP(E709, Tiers!M$1:P$134, 3, FALSE)</f>
        <v>ENG1</v>
      </c>
      <c r="H709">
        <f>VLOOKUP(G709, Tiers!B$1:C$134, 2, FALSE)</f>
        <v>1</v>
      </c>
      <c r="I709" s="21">
        <v>36035</v>
      </c>
      <c r="J709" t="str">
        <f t="shared" si="11"/>
        <v>Rushian Hepburn-MurphyAston Villa</v>
      </c>
      <c r="P709">
        <v>16</v>
      </c>
      <c r="Q709" t="s">
        <v>284</v>
      </c>
      <c r="R709" t="s">
        <v>21</v>
      </c>
      <c r="S709" t="s">
        <v>22</v>
      </c>
      <c r="T709" t="s">
        <v>21</v>
      </c>
      <c r="Y709">
        <v>171</v>
      </c>
      <c r="Z709">
        <v>66</v>
      </c>
      <c r="AA709">
        <v>0</v>
      </c>
      <c r="AB709">
        <v>1</v>
      </c>
    </row>
    <row r="710" spans="1:28" ht="15.95">
      <c r="A710" t="s">
        <v>1072</v>
      </c>
      <c r="B710" t="s">
        <v>81</v>
      </c>
      <c r="C710" t="str">
        <f>VLOOKUP(B710, Positions!A$1:B$134, 2, FALSE)</f>
        <v>Defender</v>
      </c>
      <c r="D710" t="s">
        <v>200</v>
      </c>
      <c r="E710" t="s">
        <v>5664</v>
      </c>
      <c r="F710" t="s">
        <v>21</v>
      </c>
      <c r="G710" t="str">
        <f>VLOOKUP(E710, Tiers!M$1:P$134, 3, FALSE)</f>
        <v>ENG3</v>
      </c>
      <c r="H710">
        <f>VLOOKUP(G710, Tiers!B$1:C$134, 2, FALSE)</f>
        <v>4</v>
      </c>
      <c r="I710" s="21">
        <v>36035</v>
      </c>
      <c r="J710" t="str">
        <f t="shared" si="11"/>
        <v>Mackenzie FaulknerPort Vale</v>
      </c>
      <c r="P710">
        <v>16</v>
      </c>
      <c r="Q710" t="s">
        <v>20</v>
      </c>
      <c r="R710" t="s">
        <v>21</v>
      </c>
      <c r="S710" t="s">
        <v>22</v>
      </c>
      <c r="T710" t="s">
        <v>21</v>
      </c>
      <c r="Y710">
        <v>176</v>
      </c>
      <c r="Z710">
        <v>68</v>
      </c>
      <c r="AA710">
        <v>0</v>
      </c>
      <c r="AB710">
        <v>0</v>
      </c>
    </row>
    <row r="711" spans="1:28" ht="15.95">
      <c r="A711" t="s">
        <v>610</v>
      </c>
      <c r="B711" t="s">
        <v>166</v>
      </c>
      <c r="C711" t="str">
        <f>VLOOKUP(B711, Positions!A$1:B$134, 2, FALSE)</f>
        <v>Goalkeeper</v>
      </c>
      <c r="D711" t="s">
        <v>200</v>
      </c>
      <c r="E711" t="s">
        <v>5664</v>
      </c>
      <c r="F711" t="s">
        <v>21</v>
      </c>
      <c r="G711" t="str">
        <f>VLOOKUP(E711, Tiers!M$1:P$134, 3, FALSE)</f>
        <v>ENG3</v>
      </c>
      <c r="H711">
        <f>VLOOKUP(G711, Tiers!B$1:C$134, 2, FALSE)</f>
        <v>4</v>
      </c>
      <c r="I711" s="21">
        <v>36035</v>
      </c>
      <c r="J711" t="str">
        <f t="shared" si="11"/>
        <v>Harry PickeringPort Vale</v>
      </c>
      <c r="P711">
        <v>16</v>
      </c>
      <c r="Q711" t="s">
        <v>1073</v>
      </c>
      <c r="R711" t="s">
        <v>21</v>
      </c>
      <c r="S711" t="s">
        <v>653</v>
      </c>
      <c r="T711" t="s">
        <v>21</v>
      </c>
      <c r="Y711">
        <v>183</v>
      </c>
      <c r="Z711">
        <v>61</v>
      </c>
      <c r="AA711">
        <v>0</v>
      </c>
      <c r="AB711">
        <v>0</v>
      </c>
    </row>
    <row r="712" spans="1:28" ht="15.95">
      <c r="A712" t="s">
        <v>1074</v>
      </c>
      <c r="B712" t="s">
        <v>81</v>
      </c>
      <c r="C712" t="str">
        <f>VLOOKUP(B712, Positions!A$1:B$134, 2, FALSE)</f>
        <v>Defender</v>
      </c>
      <c r="D712" t="s">
        <v>234</v>
      </c>
      <c r="E712" t="s">
        <v>5664</v>
      </c>
      <c r="F712" t="s">
        <v>21</v>
      </c>
      <c r="G712" t="str">
        <f>VLOOKUP(E712, Tiers!M$1:P$134, 3, FALSE)</f>
        <v>ENG3</v>
      </c>
      <c r="H712">
        <f>VLOOKUP(G712, Tiers!B$1:C$134, 2, FALSE)</f>
        <v>4</v>
      </c>
      <c r="I712" s="21">
        <v>36034</v>
      </c>
      <c r="J712" t="str">
        <f t="shared" si="11"/>
        <v>Dylan KingOldham</v>
      </c>
      <c r="P712">
        <v>16</v>
      </c>
      <c r="Q712" t="s">
        <v>20</v>
      </c>
      <c r="R712" t="s">
        <v>21</v>
      </c>
      <c r="S712" t="s">
        <v>22</v>
      </c>
      <c r="T712" t="s">
        <v>21</v>
      </c>
      <c r="Y712">
        <v>181</v>
      </c>
      <c r="Z712">
        <v>71</v>
      </c>
      <c r="AA712">
        <v>0</v>
      </c>
      <c r="AB712">
        <v>0</v>
      </c>
    </row>
    <row r="713" spans="1:28" ht="15.95">
      <c r="A713" t="s">
        <v>1075</v>
      </c>
      <c r="B713" t="s">
        <v>36</v>
      </c>
      <c r="C713" t="str">
        <f>VLOOKUP(B713, Positions!A$1:B$134, 2, FALSE)</f>
        <v>Midfielder</v>
      </c>
      <c r="D713" t="s">
        <v>517</v>
      </c>
      <c r="E713" t="s">
        <v>5665</v>
      </c>
      <c r="F713" t="s">
        <v>21</v>
      </c>
      <c r="G713" t="str">
        <f>VLOOKUP(E713, Tiers!M$1:P$134, 3, FALSE)</f>
        <v>ENG2</v>
      </c>
      <c r="H713">
        <f>VLOOKUP(G713, Tiers!B$1:C$134, 2, FALSE)</f>
        <v>3</v>
      </c>
      <c r="I713" s="21">
        <v>36034</v>
      </c>
      <c r="J713" t="str">
        <f t="shared" si="11"/>
        <v>Sam BoneCharlton</v>
      </c>
      <c r="P713">
        <v>16</v>
      </c>
      <c r="Q713" t="s">
        <v>20</v>
      </c>
      <c r="R713" t="s">
        <v>21</v>
      </c>
      <c r="S713" t="s">
        <v>22</v>
      </c>
      <c r="T713" t="s">
        <v>21</v>
      </c>
      <c r="U713" t="s">
        <v>1076</v>
      </c>
      <c r="Y713">
        <v>190</v>
      </c>
      <c r="Z713">
        <v>80</v>
      </c>
      <c r="AA713">
        <v>0</v>
      </c>
      <c r="AB713">
        <v>0</v>
      </c>
    </row>
    <row r="714" spans="1:28" ht="15.95">
      <c r="A714" t="s">
        <v>1077</v>
      </c>
      <c r="B714" t="s">
        <v>31</v>
      </c>
      <c r="C714" t="str">
        <f>VLOOKUP(B714, Positions!A$1:B$134, 2, FALSE)</f>
        <v>Defender</v>
      </c>
      <c r="D714" t="s">
        <v>275</v>
      </c>
      <c r="E714" t="s">
        <v>5665</v>
      </c>
      <c r="F714" t="s">
        <v>21</v>
      </c>
      <c r="G714" t="str">
        <f>VLOOKUP(E714, Tiers!M$1:P$134, 3, FALSE)</f>
        <v>ENG2</v>
      </c>
      <c r="H714">
        <f>VLOOKUP(G714, Tiers!B$1:C$134, 2, FALSE)</f>
        <v>3</v>
      </c>
      <c r="I714" s="21">
        <v>36034</v>
      </c>
      <c r="J714" t="str">
        <f t="shared" si="11"/>
        <v>Kyron StabanaDerby</v>
      </c>
      <c r="P714">
        <v>16</v>
      </c>
      <c r="Q714" t="s">
        <v>357</v>
      </c>
      <c r="R714" t="s">
        <v>21</v>
      </c>
      <c r="S714" t="s">
        <v>22</v>
      </c>
      <c r="T714" t="s">
        <v>21</v>
      </c>
      <c r="Y714">
        <v>169</v>
      </c>
      <c r="Z714">
        <v>61</v>
      </c>
      <c r="AA714">
        <v>0</v>
      </c>
      <c r="AB714">
        <v>0</v>
      </c>
    </row>
    <row r="715" spans="1:28" ht="15.95">
      <c r="A715" t="s">
        <v>1078</v>
      </c>
      <c r="B715" t="s">
        <v>81</v>
      </c>
      <c r="C715" t="str">
        <f>VLOOKUP(B715, Positions!A$1:B$134, 2, FALSE)</f>
        <v>Defender</v>
      </c>
      <c r="D715" t="s">
        <v>490</v>
      </c>
      <c r="E715" t="s">
        <v>62</v>
      </c>
      <c r="F715" t="s">
        <v>21</v>
      </c>
      <c r="G715" t="str">
        <f>VLOOKUP(E715, Tiers!M$1:P$134, 3, FALSE)</f>
        <v>ENG1</v>
      </c>
      <c r="H715">
        <f>VLOOKUP(G715, Tiers!B$1:C$134, 2, FALSE)</f>
        <v>1</v>
      </c>
      <c r="I715" s="21">
        <v>36029</v>
      </c>
      <c r="J715" t="str">
        <f t="shared" si="11"/>
        <v>Cameron HumphreysMan City</v>
      </c>
      <c r="P715">
        <v>16</v>
      </c>
      <c r="Q715" t="s">
        <v>20</v>
      </c>
      <c r="R715" t="s">
        <v>21</v>
      </c>
      <c r="S715" t="s">
        <v>22</v>
      </c>
      <c r="T715" t="s">
        <v>21</v>
      </c>
      <c r="Y715">
        <v>186</v>
      </c>
      <c r="Z715">
        <v>72</v>
      </c>
      <c r="AA715">
        <v>0</v>
      </c>
      <c r="AB715">
        <v>0</v>
      </c>
    </row>
    <row r="716" spans="1:28" ht="15.95">
      <c r="A716" t="s">
        <v>1079</v>
      </c>
      <c r="B716" t="s">
        <v>16</v>
      </c>
      <c r="C716" t="e">
        <f>VLOOKUP(B716, Positions!A$1:B$134, 2, FALSE)</f>
        <v>#N/A</v>
      </c>
      <c r="D716" t="s">
        <v>357</v>
      </c>
      <c r="E716" t="s">
        <v>62</v>
      </c>
      <c r="F716" t="s">
        <v>21</v>
      </c>
      <c r="G716" t="str">
        <f>VLOOKUP(E716, Tiers!M$1:P$134, 3, FALSE)</f>
        <v>ENG1</v>
      </c>
      <c r="H716">
        <f>VLOOKUP(G716, Tiers!B$1:C$134, 2, FALSE)</f>
        <v>1</v>
      </c>
      <c r="I716" s="21">
        <v>36028</v>
      </c>
      <c r="J716" t="str">
        <f t="shared" si="11"/>
        <v>Admiral MuskweLeicester</v>
      </c>
      <c r="P716">
        <v>16</v>
      </c>
      <c r="Q716" t="s">
        <v>20</v>
      </c>
      <c r="R716" t="s">
        <v>21</v>
      </c>
      <c r="S716" t="s">
        <v>22</v>
      </c>
      <c r="T716" t="s">
        <v>21</v>
      </c>
      <c r="U716" t="s">
        <v>1080</v>
      </c>
      <c r="Y716">
        <v>187</v>
      </c>
      <c r="Z716">
        <v>75</v>
      </c>
      <c r="AA716">
        <v>0</v>
      </c>
      <c r="AB716">
        <v>0</v>
      </c>
    </row>
    <row r="717" spans="1:28" ht="15.95">
      <c r="A717" t="s">
        <v>1081</v>
      </c>
      <c r="B717" t="s">
        <v>16</v>
      </c>
      <c r="C717" t="e">
        <f>VLOOKUP(B717, Positions!A$1:B$134, 2, FALSE)</f>
        <v>#N/A</v>
      </c>
      <c r="D717" t="s">
        <v>455</v>
      </c>
      <c r="E717" t="s">
        <v>5664</v>
      </c>
      <c r="F717" t="s">
        <v>21</v>
      </c>
      <c r="G717" t="str">
        <f>VLOOKUP(E717, Tiers!M$1:P$134, 3, FALSE)</f>
        <v>ENG3</v>
      </c>
      <c r="H717">
        <f>VLOOKUP(G717, Tiers!B$1:C$134, 2, FALSE)</f>
        <v>4</v>
      </c>
      <c r="I717" s="21">
        <v>36025</v>
      </c>
      <c r="J717" t="str">
        <f t="shared" si="11"/>
        <v>Conner WilliamsonDoncaster</v>
      </c>
      <c r="P717">
        <v>16</v>
      </c>
      <c r="Q717" t="s">
        <v>20</v>
      </c>
      <c r="R717" t="s">
        <v>21</v>
      </c>
      <c r="S717" t="s">
        <v>22</v>
      </c>
      <c r="T717" t="s">
        <v>21</v>
      </c>
      <c r="Y717">
        <v>174</v>
      </c>
      <c r="Z717">
        <v>66</v>
      </c>
      <c r="AA717">
        <v>0</v>
      </c>
      <c r="AB717">
        <v>0</v>
      </c>
    </row>
    <row r="718" spans="1:28" ht="15.95">
      <c r="A718" t="s">
        <v>1082</v>
      </c>
      <c r="B718" t="s">
        <v>102</v>
      </c>
      <c r="C718" t="str">
        <f>VLOOKUP(B718, Positions!A$1:B$134, 2, FALSE)</f>
        <v>Defender</v>
      </c>
      <c r="D718" t="s">
        <v>32</v>
      </c>
      <c r="E718" t="s">
        <v>5663</v>
      </c>
      <c r="F718" t="s">
        <v>21</v>
      </c>
      <c r="G718" t="str">
        <f>VLOOKUP(E718, Tiers!M$1:P$134, 3, FALSE)</f>
        <v>ENG4</v>
      </c>
      <c r="H718">
        <f>VLOOKUP(G718, Tiers!B$1:C$134, 2, FALSE)</f>
        <v>5</v>
      </c>
      <c r="I718" s="21">
        <v>36023</v>
      </c>
      <c r="J718" t="str">
        <f t="shared" si="11"/>
        <v>Kane BaldwinMansfield</v>
      </c>
      <c r="P718">
        <v>16</v>
      </c>
      <c r="Q718" t="s">
        <v>93</v>
      </c>
      <c r="R718" t="s">
        <v>21</v>
      </c>
      <c r="S718" t="s">
        <v>22</v>
      </c>
      <c r="T718" t="s">
        <v>21</v>
      </c>
      <c r="Y718">
        <v>183</v>
      </c>
      <c r="Z718">
        <v>67</v>
      </c>
      <c r="AA718">
        <v>0</v>
      </c>
      <c r="AB718">
        <v>0</v>
      </c>
    </row>
    <row r="719" spans="1:28" ht="15.95">
      <c r="A719" t="s">
        <v>1083</v>
      </c>
      <c r="B719" t="s">
        <v>278</v>
      </c>
      <c r="C719" t="e">
        <f>VLOOKUP(B719, Positions!A$1:B$134, 2, FALSE)</f>
        <v>#N/A</v>
      </c>
      <c r="D719" t="s">
        <v>90</v>
      </c>
      <c r="E719" t="s">
        <v>5665</v>
      </c>
      <c r="F719" t="s">
        <v>21</v>
      </c>
      <c r="G719" t="str">
        <f>VLOOKUP(E719, Tiers!M$1:P$134, 3, FALSE)</f>
        <v>ENG2</v>
      </c>
      <c r="H719">
        <f>VLOOKUP(G719, Tiers!B$1:C$134, 2, FALSE)</f>
        <v>3</v>
      </c>
      <c r="I719" s="21">
        <v>36023</v>
      </c>
      <c r="J719" t="str">
        <f t="shared" si="11"/>
        <v>Jake NicholsonSheff Wed</v>
      </c>
      <c r="P719">
        <v>16</v>
      </c>
      <c r="Q719" t="s">
        <v>40</v>
      </c>
      <c r="R719" t="s">
        <v>21</v>
      </c>
      <c r="S719" t="s">
        <v>22</v>
      </c>
      <c r="T719" t="s">
        <v>21</v>
      </c>
      <c r="Y719">
        <v>183</v>
      </c>
      <c r="Z719">
        <v>68</v>
      </c>
      <c r="AA719">
        <v>0</v>
      </c>
      <c r="AB719">
        <v>0</v>
      </c>
    </row>
    <row r="720" spans="1:28" ht="15.95">
      <c r="A720" t="s">
        <v>1084</v>
      </c>
      <c r="B720" t="s">
        <v>42</v>
      </c>
      <c r="C720" t="str">
        <f>VLOOKUP(B720, Positions!A$1:B$134, 2, FALSE)</f>
        <v>Midfielder</v>
      </c>
      <c r="D720" t="s">
        <v>149</v>
      </c>
      <c r="E720" t="s">
        <v>5663</v>
      </c>
      <c r="F720" t="s">
        <v>21</v>
      </c>
      <c r="G720" t="str">
        <f>VLOOKUP(E720, Tiers!M$1:P$134, 3, FALSE)</f>
        <v>ENG4</v>
      </c>
      <c r="H720">
        <f>VLOOKUP(G720, Tiers!B$1:C$134, 2, FALSE)</f>
        <v>5</v>
      </c>
      <c r="I720" s="21">
        <v>36021</v>
      </c>
      <c r="J720" t="str">
        <f t="shared" si="11"/>
        <v>Shaun McWilliamsNorthampton</v>
      </c>
      <c r="P720">
        <v>16</v>
      </c>
      <c r="Q720" t="s">
        <v>149</v>
      </c>
      <c r="R720" t="s">
        <v>21</v>
      </c>
      <c r="S720" t="s">
        <v>22</v>
      </c>
      <c r="T720" t="s">
        <v>21</v>
      </c>
      <c r="Y720">
        <v>187</v>
      </c>
      <c r="Z720">
        <v>73</v>
      </c>
      <c r="AA720">
        <v>0</v>
      </c>
      <c r="AB720">
        <v>0</v>
      </c>
    </row>
    <row r="721" spans="1:28" ht="15.95">
      <c r="A721" t="s">
        <v>1085</v>
      </c>
      <c r="B721" t="s">
        <v>946</v>
      </c>
      <c r="C721" t="str">
        <f>VLOOKUP(B721, Positions!A$1:B$134, 2, FALSE)</f>
        <v>Defender</v>
      </c>
      <c r="D721" t="s">
        <v>17</v>
      </c>
      <c r="E721" t="s">
        <v>5663</v>
      </c>
      <c r="F721" t="s">
        <v>21</v>
      </c>
      <c r="G721" t="str">
        <f>VLOOKUP(E721, Tiers!M$1:P$134, 3, FALSE)</f>
        <v>ENG4</v>
      </c>
      <c r="H721">
        <f>VLOOKUP(G721, Tiers!B$1:C$134, 2, FALSE)</f>
        <v>5</v>
      </c>
      <c r="I721" s="21">
        <v>36021</v>
      </c>
      <c r="J721" t="str">
        <f t="shared" si="11"/>
        <v>Charlie FrippYeovil</v>
      </c>
      <c r="P721">
        <v>16</v>
      </c>
      <c r="Q721" t="s">
        <v>20</v>
      </c>
      <c r="R721" t="s">
        <v>21</v>
      </c>
      <c r="S721" t="s">
        <v>22</v>
      </c>
      <c r="T721" t="s">
        <v>21</v>
      </c>
      <c r="Y721">
        <v>180</v>
      </c>
      <c r="Z721">
        <v>70</v>
      </c>
      <c r="AA721">
        <v>0</v>
      </c>
      <c r="AB721">
        <v>0</v>
      </c>
    </row>
    <row r="722" spans="1:28" ht="15.95">
      <c r="A722" t="s">
        <v>1086</v>
      </c>
      <c r="B722" t="s">
        <v>166</v>
      </c>
      <c r="C722" t="str">
        <f>VLOOKUP(B722, Positions!A$1:B$134, 2, FALSE)</f>
        <v>Goalkeeper</v>
      </c>
      <c r="D722" t="s">
        <v>530</v>
      </c>
      <c r="E722" t="s">
        <v>62</v>
      </c>
      <c r="F722" t="s">
        <v>21</v>
      </c>
      <c r="G722" t="str">
        <f>VLOOKUP(E722, Tiers!M$1:P$134, 3, FALSE)</f>
        <v>ENG1</v>
      </c>
      <c r="H722">
        <f>VLOOKUP(G722, Tiers!B$1:C$134, 2, FALSE)</f>
        <v>1</v>
      </c>
      <c r="I722" s="21">
        <v>36021</v>
      </c>
      <c r="J722" t="str">
        <f t="shared" si="11"/>
        <v>Paul WoolstonNewcastle</v>
      </c>
      <c r="P722">
        <v>16</v>
      </c>
      <c r="Q722" t="s">
        <v>1087</v>
      </c>
      <c r="R722" t="s">
        <v>21</v>
      </c>
      <c r="S722" t="s">
        <v>22</v>
      </c>
      <c r="T722" t="s">
        <v>21</v>
      </c>
      <c r="Y722">
        <v>181</v>
      </c>
      <c r="Z722">
        <v>85</v>
      </c>
      <c r="AA722">
        <v>0</v>
      </c>
      <c r="AB722">
        <v>0</v>
      </c>
    </row>
    <row r="723" spans="1:28" ht="15.95">
      <c r="A723" t="s">
        <v>1088</v>
      </c>
      <c r="B723" t="s">
        <v>81</v>
      </c>
      <c r="C723" t="str">
        <f>VLOOKUP(B723, Positions!A$1:B$134, 2, FALSE)</f>
        <v>Defender</v>
      </c>
      <c r="D723" t="s">
        <v>157</v>
      </c>
      <c r="E723" t="s">
        <v>5665</v>
      </c>
      <c r="F723" t="s">
        <v>21</v>
      </c>
      <c r="G723" t="str">
        <f>VLOOKUP(E723, Tiers!M$1:P$134, 3, FALSE)</f>
        <v>ENG2</v>
      </c>
      <c r="H723">
        <f>VLOOKUP(G723, Tiers!B$1:C$134, 2, FALSE)</f>
        <v>3</v>
      </c>
      <c r="I723" s="21">
        <v>36021</v>
      </c>
      <c r="J723" t="str">
        <f t="shared" si="11"/>
        <v>Gabriel OshoReading</v>
      </c>
      <c r="P723">
        <v>16</v>
      </c>
      <c r="Q723" t="s">
        <v>157</v>
      </c>
      <c r="R723" t="s">
        <v>21</v>
      </c>
      <c r="S723" t="s">
        <v>22</v>
      </c>
      <c r="T723" t="s">
        <v>21</v>
      </c>
      <c r="U723" t="s">
        <v>491</v>
      </c>
      <c r="Y723">
        <v>181</v>
      </c>
      <c r="Z723">
        <v>71</v>
      </c>
      <c r="AA723">
        <v>0</v>
      </c>
      <c r="AB723">
        <v>0</v>
      </c>
    </row>
    <row r="724" spans="1:28" ht="15.95">
      <c r="A724" t="s">
        <v>1089</v>
      </c>
      <c r="B724" t="s">
        <v>81</v>
      </c>
      <c r="C724" t="str">
        <f>VLOOKUP(B724, Positions!A$1:B$134, 2, FALSE)</f>
        <v>Defender</v>
      </c>
      <c r="D724" t="s">
        <v>43</v>
      </c>
      <c r="E724" t="s">
        <v>5664</v>
      </c>
      <c r="F724" t="s">
        <v>21</v>
      </c>
      <c r="G724" t="str">
        <f>VLOOKUP(E724, Tiers!M$1:P$134, 3, FALSE)</f>
        <v>ENG3</v>
      </c>
      <c r="H724">
        <f>VLOOKUP(G724, Tiers!B$1:C$134, 2, FALSE)</f>
        <v>4</v>
      </c>
      <c r="I724" s="21">
        <v>36020</v>
      </c>
      <c r="J724" t="str">
        <f t="shared" si="11"/>
        <v>Dan MatsuzakaSouthend</v>
      </c>
      <c r="P724">
        <v>16</v>
      </c>
      <c r="Q724" t="s">
        <v>20</v>
      </c>
      <c r="R724" t="s">
        <v>21</v>
      </c>
      <c r="S724" t="s">
        <v>22</v>
      </c>
      <c r="T724" t="s">
        <v>21</v>
      </c>
      <c r="Y724">
        <v>196</v>
      </c>
      <c r="Z724">
        <v>88</v>
      </c>
      <c r="AA724">
        <v>0</v>
      </c>
      <c r="AB724">
        <v>10</v>
      </c>
    </row>
    <row r="725" spans="1:28" ht="15.95">
      <c r="A725" t="s">
        <v>1091</v>
      </c>
      <c r="B725" t="s">
        <v>789</v>
      </c>
      <c r="C725" t="str">
        <f>VLOOKUP(B725, Positions!A$1:B$134, 2, FALSE)</f>
        <v>Forward</v>
      </c>
      <c r="D725" t="s">
        <v>177</v>
      </c>
      <c r="E725" t="s">
        <v>5663</v>
      </c>
      <c r="F725" t="s">
        <v>21</v>
      </c>
      <c r="G725" t="str">
        <f>VLOOKUP(E725, Tiers!M$1:P$134, 3, FALSE)</f>
        <v>ENG4</v>
      </c>
      <c r="H725">
        <f>VLOOKUP(G725, Tiers!B$1:C$134, 2, FALSE)</f>
        <v>5</v>
      </c>
      <c r="I725" s="21">
        <v>36020</v>
      </c>
      <c r="J725" t="str">
        <f t="shared" si="11"/>
        <v>Will RichardsExeter</v>
      </c>
      <c r="P725">
        <v>16</v>
      </c>
      <c r="Q725" t="s">
        <v>177</v>
      </c>
      <c r="R725" t="s">
        <v>21</v>
      </c>
      <c r="S725" t="s">
        <v>22</v>
      </c>
      <c r="T725" t="s">
        <v>21</v>
      </c>
      <c r="Y725">
        <v>172</v>
      </c>
      <c r="Z725">
        <v>60</v>
      </c>
      <c r="AA725">
        <v>0</v>
      </c>
      <c r="AB725">
        <v>0</v>
      </c>
    </row>
    <row r="726" spans="1:28" ht="15.95">
      <c r="A726" t="s">
        <v>1092</v>
      </c>
      <c r="B726" t="s">
        <v>81</v>
      </c>
      <c r="C726" t="str">
        <f>VLOOKUP(B726, Positions!A$1:B$134, 2, FALSE)</f>
        <v>Defender</v>
      </c>
      <c r="D726" t="s">
        <v>657</v>
      </c>
      <c r="E726" t="s">
        <v>62</v>
      </c>
      <c r="F726" t="s">
        <v>21</v>
      </c>
      <c r="G726" t="str">
        <f>VLOOKUP(E726, Tiers!M$1:P$134, 3, FALSE)</f>
        <v>ENG1</v>
      </c>
      <c r="H726">
        <f>VLOOKUP(G726, Tiers!B$1:C$134, 2, FALSE)</f>
        <v>1</v>
      </c>
      <c r="I726" s="21">
        <v>36019</v>
      </c>
      <c r="J726" t="str">
        <f t="shared" si="11"/>
        <v>Kofi BoatengNorwich</v>
      </c>
      <c r="P726">
        <v>16</v>
      </c>
      <c r="Q726" t="s">
        <v>20</v>
      </c>
      <c r="R726" t="s">
        <v>21</v>
      </c>
      <c r="S726" t="s">
        <v>22</v>
      </c>
      <c r="T726" t="s">
        <v>21</v>
      </c>
      <c r="U726" t="s">
        <v>239</v>
      </c>
      <c r="Y726">
        <v>174</v>
      </c>
      <c r="Z726">
        <v>64</v>
      </c>
      <c r="AA726">
        <v>0</v>
      </c>
      <c r="AB726">
        <v>0</v>
      </c>
    </row>
    <row r="727" spans="1:28" ht="15.95">
      <c r="A727" t="s">
        <v>1093</v>
      </c>
      <c r="B727" t="s">
        <v>904</v>
      </c>
      <c r="C727" t="str">
        <f>VLOOKUP(B727, Positions!A$1:B$134, 2, FALSE)</f>
        <v>Midfielder</v>
      </c>
      <c r="D727" t="s">
        <v>397</v>
      </c>
      <c r="E727" t="s">
        <v>5665</v>
      </c>
      <c r="F727" t="s">
        <v>21</v>
      </c>
      <c r="G727" t="str">
        <f>VLOOKUP(E727, Tiers!M$1:P$134, 3, FALSE)</f>
        <v>ENG2</v>
      </c>
      <c r="H727">
        <f>VLOOKUP(G727, Tiers!B$1:C$134, 2, FALSE)</f>
        <v>3</v>
      </c>
      <c r="I727" s="21">
        <v>36019</v>
      </c>
      <c r="J727" t="str">
        <f t="shared" si="11"/>
        <v>Oliver CrankshawPreston</v>
      </c>
      <c r="P727">
        <v>16</v>
      </c>
      <c r="Q727" t="s">
        <v>397</v>
      </c>
      <c r="R727" t="s">
        <v>21</v>
      </c>
      <c r="S727" t="s">
        <v>22</v>
      </c>
      <c r="T727" t="s">
        <v>21</v>
      </c>
      <c r="Y727">
        <v>161</v>
      </c>
      <c r="Z727">
        <v>55</v>
      </c>
      <c r="AA727">
        <v>0</v>
      </c>
      <c r="AB727">
        <v>0</v>
      </c>
    </row>
    <row r="728" spans="1:28" ht="15.95">
      <c r="A728" t="s">
        <v>1094</v>
      </c>
      <c r="B728" t="s">
        <v>131</v>
      </c>
      <c r="C728" t="str">
        <f>VLOOKUP(B728, Positions!A$1:B$134, 2, FALSE)</f>
        <v>Forward</v>
      </c>
      <c r="D728" t="s">
        <v>357</v>
      </c>
      <c r="E728" t="s">
        <v>62</v>
      </c>
      <c r="F728" t="s">
        <v>21</v>
      </c>
      <c r="G728" t="str">
        <f>VLOOKUP(E728, Tiers!M$1:P$134, 3, FALSE)</f>
        <v>ENG1</v>
      </c>
      <c r="H728">
        <f>VLOOKUP(G728, Tiers!B$1:C$134, 2, FALSE)</f>
        <v>1</v>
      </c>
      <c r="I728" s="21">
        <v>36017</v>
      </c>
      <c r="J728" t="str">
        <f t="shared" si="11"/>
        <v>Josh EppiahLeicester</v>
      </c>
      <c r="P728">
        <v>16</v>
      </c>
      <c r="Q728" t="s">
        <v>20</v>
      </c>
      <c r="R728" t="s">
        <v>21</v>
      </c>
      <c r="S728" t="s">
        <v>22</v>
      </c>
      <c r="T728" t="s">
        <v>21</v>
      </c>
      <c r="Y728">
        <v>182</v>
      </c>
      <c r="Z728">
        <v>70</v>
      </c>
      <c r="AA728">
        <v>0</v>
      </c>
      <c r="AB728">
        <v>0</v>
      </c>
    </row>
    <row r="729" spans="1:28" ht="15.95">
      <c r="A729" t="s">
        <v>1095</v>
      </c>
      <c r="B729" t="s">
        <v>42</v>
      </c>
      <c r="C729" t="str">
        <f>VLOOKUP(B729, Positions!A$1:B$134, 2, FALSE)</f>
        <v>Midfielder</v>
      </c>
      <c r="D729" t="s">
        <v>204</v>
      </c>
      <c r="E729" t="s">
        <v>5665</v>
      </c>
      <c r="F729" t="s">
        <v>21</v>
      </c>
      <c r="G729" t="str">
        <f>VLOOKUP(E729, Tiers!M$1:P$134, 3, FALSE)</f>
        <v>ENG2</v>
      </c>
      <c r="H729">
        <f>VLOOKUP(G729, Tiers!B$1:C$134, 2, FALSE)</f>
        <v>3</v>
      </c>
      <c r="I729" s="21">
        <v>36017</v>
      </c>
      <c r="J729" t="str">
        <f t="shared" si="11"/>
        <v>Luke GriffithsBolton</v>
      </c>
      <c r="P729">
        <v>16</v>
      </c>
      <c r="Q729" t="s">
        <v>57</v>
      </c>
      <c r="R729" t="s">
        <v>21</v>
      </c>
      <c r="S729" t="s">
        <v>22</v>
      </c>
      <c r="T729" t="s">
        <v>21</v>
      </c>
      <c r="Y729">
        <v>184</v>
      </c>
      <c r="Z729">
        <v>70</v>
      </c>
      <c r="AA729">
        <v>0</v>
      </c>
      <c r="AB729">
        <v>0</v>
      </c>
    </row>
    <row r="730" spans="1:28" ht="15.95">
      <c r="A730" t="s">
        <v>1096</v>
      </c>
      <c r="B730" t="s">
        <v>111</v>
      </c>
      <c r="C730" t="str">
        <f>VLOOKUP(B730, Positions!A$1:B$134, 2, FALSE)</f>
        <v>Forward</v>
      </c>
      <c r="D730" t="s">
        <v>252</v>
      </c>
      <c r="E730" t="s">
        <v>5665</v>
      </c>
      <c r="F730" t="s">
        <v>21</v>
      </c>
      <c r="G730" t="str">
        <f>VLOOKUP(E730, Tiers!M$1:P$134, 3, FALSE)</f>
        <v>ENG2</v>
      </c>
      <c r="H730">
        <f>VLOOKUP(G730, Tiers!B$1:C$134, 2, FALSE)</f>
        <v>3</v>
      </c>
      <c r="I730" s="21">
        <v>36016</v>
      </c>
      <c r="J730" t="str">
        <f t="shared" si="11"/>
        <v>Adam PorrittHuddersfield</v>
      </c>
      <c r="P730">
        <v>16</v>
      </c>
      <c r="Q730" t="s">
        <v>1097</v>
      </c>
      <c r="R730" t="s">
        <v>21</v>
      </c>
      <c r="S730" t="s">
        <v>22</v>
      </c>
      <c r="T730" t="s">
        <v>21</v>
      </c>
      <c r="Y730">
        <v>173</v>
      </c>
      <c r="Z730">
        <v>62</v>
      </c>
      <c r="AA730">
        <v>0</v>
      </c>
      <c r="AB730">
        <v>0</v>
      </c>
    </row>
    <row r="731" spans="1:28" ht="15.95">
      <c r="A731" t="s">
        <v>1098</v>
      </c>
      <c r="B731" t="s">
        <v>360</v>
      </c>
      <c r="C731" t="str">
        <f>VLOOKUP(B731, Positions!A$1:B$134, 2, FALSE)</f>
        <v>Defender</v>
      </c>
      <c r="D731" t="s">
        <v>376</v>
      </c>
      <c r="E731" t="s">
        <v>5664</v>
      </c>
      <c r="F731" t="s">
        <v>21</v>
      </c>
      <c r="G731" t="str">
        <f>VLOOKUP(E731, Tiers!M$1:P$134, 3, FALSE)</f>
        <v>ENG3</v>
      </c>
      <c r="H731">
        <f>VLOOKUP(G731, Tiers!B$1:C$134, 2, FALSE)</f>
        <v>4</v>
      </c>
      <c r="I731" s="21">
        <v>36014</v>
      </c>
      <c r="J731" t="str">
        <f t="shared" si="11"/>
        <v>Sam HannaBarnsley</v>
      </c>
      <c r="P731">
        <v>16</v>
      </c>
      <c r="Q731" t="s">
        <v>376</v>
      </c>
      <c r="R731" t="s">
        <v>21</v>
      </c>
      <c r="S731" t="s">
        <v>22</v>
      </c>
      <c r="T731" t="s">
        <v>21</v>
      </c>
      <c r="Y731">
        <v>182</v>
      </c>
      <c r="Z731">
        <v>72</v>
      </c>
      <c r="AA731">
        <v>0</v>
      </c>
      <c r="AB731">
        <v>0</v>
      </c>
    </row>
    <row r="732" spans="1:28" ht="15.95">
      <c r="A732" t="s">
        <v>1099</v>
      </c>
      <c r="B732" t="s">
        <v>42</v>
      </c>
      <c r="C732" t="str">
        <f>VLOOKUP(B732, Positions!A$1:B$134, 2, FALSE)</f>
        <v>Midfielder</v>
      </c>
      <c r="D732" t="s">
        <v>157</v>
      </c>
      <c r="E732" t="s">
        <v>5665</v>
      </c>
      <c r="F732" t="s">
        <v>21</v>
      </c>
      <c r="G732" t="str">
        <f>VLOOKUP(E732, Tiers!M$1:P$134, 3, FALSE)</f>
        <v>ENG2</v>
      </c>
      <c r="H732">
        <f>VLOOKUP(G732, Tiers!B$1:C$134, 2, FALSE)</f>
        <v>3</v>
      </c>
      <c r="I732" s="21">
        <v>36014</v>
      </c>
      <c r="J732" t="str">
        <f t="shared" si="11"/>
        <v>Ryan EastReading</v>
      </c>
      <c r="P732">
        <v>16</v>
      </c>
      <c r="Q732" t="s">
        <v>20</v>
      </c>
      <c r="R732" t="s">
        <v>21</v>
      </c>
      <c r="S732" t="s">
        <v>22</v>
      </c>
      <c r="T732" t="s">
        <v>21</v>
      </c>
      <c r="Y732">
        <v>184</v>
      </c>
      <c r="Z732">
        <v>73</v>
      </c>
      <c r="AA732">
        <v>0</v>
      </c>
      <c r="AB732">
        <v>0</v>
      </c>
    </row>
    <row r="733" spans="1:28" ht="15.95">
      <c r="A733" t="s">
        <v>1100</v>
      </c>
      <c r="B733" t="s">
        <v>31</v>
      </c>
      <c r="C733" t="str">
        <f>VLOOKUP(B733, Positions!A$1:B$134, 2, FALSE)</f>
        <v>Defender</v>
      </c>
      <c r="D733" t="s">
        <v>17</v>
      </c>
      <c r="E733" t="s">
        <v>5663</v>
      </c>
      <c r="F733" t="s">
        <v>21</v>
      </c>
      <c r="G733" t="str">
        <f>VLOOKUP(E733, Tiers!M$1:P$134, 3, FALSE)</f>
        <v>ENG4</v>
      </c>
      <c r="H733">
        <f>VLOOKUP(G733, Tiers!B$1:C$134, 2, FALSE)</f>
        <v>5</v>
      </c>
      <c r="I733" s="21">
        <v>36014</v>
      </c>
      <c r="J733" t="str">
        <f t="shared" si="11"/>
        <v>Paul BakareYeovil</v>
      </c>
      <c r="P733">
        <v>16</v>
      </c>
      <c r="Q733" t="s">
        <v>20</v>
      </c>
      <c r="R733" t="s">
        <v>21</v>
      </c>
      <c r="S733" t="s">
        <v>22</v>
      </c>
      <c r="T733" t="s">
        <v>21</v>
      </c>
      <c r="Y733">
        <v>182</v>
      </c>
      <c r="Z733">
        <v>74</v>
      </c>
      <c r="AA733">
        <v>0</v>
      </c>
      <c r="AB733">
        <v>0</v>
      </c>
    </row>
    <row r="734" spans="1:28" ht="15.95">
      <c r="A734" t="s">
        <v>1101</v>
      </c>
      <c r="B734" t="s">
        <v>360</v>
      </c>
      <c r="C734" t="str">
        <f>VLOOKUP(B734, Positions!A$1:B$134, 2, FALSE)</f>
        <v>Defender</v>
      </c>
      <c r="D734" t="s">
        <v>455</v>
      </c>
      <c r="E734" t="s">
        <v>5664</v>
      </c>
      <c r="F734" t="s">
        <v>21</v>
      </c>
      <c r="G734" t="str">
        <f>VLOOKUP(E734, Tiers!M$1:P$134, 3, FALSE)</f>
        <v>ENG3</v>
      </c>
      <c r="H734">
        <f>VLOOKUP(G734, Tiers!B$1:C$134, 2, FALSE)</f>
        <v>4</v>
      </c>
      <c r="I734" s="21">
        <v>36014</v>
      </c>
      <c r="J734" t="str">
        <f t="shared" si="11"/>
        <v>Toby SimmsDoncaster</v>
      </c>
      <c r="P734">
        <v>16</v>
      </c>
      <c r="Q734" t="s">
        <v>20</v>
      </c>
      <c r="R734" t="s">
        <v>21</v>
      </c>
      <c r="S734" t="s">
        <v>22</v>
      </c>
      <c r="T734" t="s">
        <v>21</v>
      </c>
      <c r="Y734">
        <v>186</v>
      </c>
      <c r="Z734">
        <v>76</v>
      </c>
      <c r="AA734">
        <v>0</v>
      </c>
      <c r="AB734">
        <v>0</v>
      </c>
    </row>
    <row r="735" spans="1:28" ht="15.95">
      <c r="A735" t="s">
        <v>1102</v>
      </c>
      <c r="B735" t="s">
        <v>42</v>
      </c>
      <c r="C735" t="str">
        <f>VLOOKUP(B735, Positions!A$1:B$134, 2, FALSE)</f>
        <v>Midfielder</v>
      </c>
      <c r="D735" t="s">
        <v>395</v>
      </c>
      <c r="E735" t="s">
        <v>5665</v>
      </c>
      <c r="F735" t="s">
        <v>21</v>
      </c>
      <c r="G735" t="str">
        <f>VLOOKUP(E735, Tiers!M$1:P$134, 3, FALSE)</f>
        <v>ENG2</v>
      </c>
      <c r="H735">
        <f>VLOOKUP(G735, Tiers!B$1:C$134, 2, FALSE)</f>
        <v>3</v>
      </c>
      <c r="I735" s="21">
        <v>36012</v>
      </c>
      <c r="J735" t="str">
        <f t="shared" si="11"/>
        <v>Foday NabayFulham</v>
      </c>
      <c r="P735">
        <v>16</v>
      </c>
      <c r="Q735" t="s">
        <v>170</v>
      </c>
      <c r="R735" t="s">
        <v>21</v>
      </c>
      <c r="S735" t="s">
        <v>171</v>
      </c>
      <c r="T735" t="s">
        <v>21</v>
      </c>
      <c r="U735" t="s">
        <v>172</v>
      </c>
      <c r="Y735">
        <v>177</v>
      </c>
      <c r="Z735">
        <v>62</v>
      </c>
      <c r="AA735">
        <v>0</v>
      </c>
      <c r="AB735">
        <v>0</v>
      </c>
    </row>
    <row r="736" spans="1:28" ht="15.95">
      <c r="A736" t="s">
        <v>1103</v>
      </c>
      <c r="B736" t="s">
        <v>31</v>
      </c>
      <c r="C736" t="str">
        <f>VLOOKUP(B736, Positions!A$1:B$134, 2, FALSE)</f>
        <v>Defender</v>
      </c>
      <c r="D736" t="s">
        <v>282</v>
      </c>
      <c r="E736" t="s">
        <v>62</v>
      </c>
      <c r="F736" t="s">
        <v>21</v>
      </c>
      <c r="G736" t="str">
        <f>VLOOKUP(E736, Tiers!M$1:P$134, 3, FALSE)</f>
        <v>ENG1</v>
      </c>
      <c r="H736">
        <f>VLOOKUP(G736, Tiers!B$1:C$134, 2, FALSE)</f>
        <v>1</v>
      </c>
      <c r="I736" s="21">
        <v>36007</v>
      </c>
      <c r="J736" t="str">
        <f t="shared" si="11"/>
        <v>Ryan King-ElliottCrystal Palace</v>
      </c>
      <c r="P736">
        <v>16</v>
      </c>
      <c r="Q736" t="s">
        <v>74</v>
      </c>
      <c r="R736" t="s">
        <v>21</v>
      </c>
      <c r="S736" t="s">
        <v>22</v>
      </c>
      <c r="T736" t="s">
        <v>21</v>
      </c>
      <c r="Y736">
        <v>172</v>
      </c>
      <c r="Z736">
        <v>65</v>
      </c>
      <c r="AA736">
        <v>0</v>
      </c>
      <c r="AB736">
        <v>0</v>
      </c>
    </row>
    <row r="737" spans="1:28" ht="15.95">
      <c r="A737" t="s">
        <v>1104</v>
      </c>
      <c r="B737" t="s">
        <v>102</v>
      </c>
      <c r="C737" t="str">
        <f>VLOOKUP(B737, Positions!A$1:B$134, 2, FALSE)</f>
        <v>Defender</v>
      </c>
      <c r="D737" t="s">
        <v>378</v>
      </c>
      <c r="E737" t="s">
        <v>5663</v>
      </c>
      <c r="F737" t="s">
        <v>21</v>
      </c>
      <c r="G737" t="str">
        <f>VLOOKUP(E737, Tiers!M$1:P$134, 3, FALSE)</f>
        <v>ENG4</v>
      </c>
      <c r="H737">
        <f>VLOOKUP(G737, Tiers!B$1:C$134, 2, FALSE)</f>
        <v>5</v>
      </c>
      <c r="I737" s="21">
        <v>36006</v>
      </c>
      <c r="J737" t="str">
        <f t="shared" si="11"/>
        <v>John RobertsAccrington</v>
      </c>
      <c r="P737">
        <v>16</v>
      </c>
      <c r="Q737" t="s">
        <v>20</v>
      </c>
      <c r="R737" t="s">
        <v>21</v>
      </c>
      <c r="S737" t="s">
        <v>22</v>
      </c>
      <c r="T737" t="s">
        <v>21</v>
      </c>
      <c r="Y737">
        <v>178</v>
      </c>
      <c r="Z737">
        <v>69</v>
      </c>
      <c r="AA737">
        <v>0</v>
      </c>
      <c r="AB737">
        <v>0</v>
      </c>
    </row>
    <row r="738" spans="1:28" ht="15.95">
      <c r="A738" t="s">
        <v>1105</v>
      </c>
      <c r="B738" t="s">
        <v>166</v>
      </c>
      <c r="C738" t="str">
        <f>VLOOKUP(B738, Positions!A$1:B$134, 2, FALSE)</f>
        <v>Goalkeeper</v>
      </c>
      <c r="D738" t="s">
        <v>397</v>
      </c>
      <c r="E738" t="s">
        <v>5665</v>
      </c>
      <c r="F738" t="s">
        <v>21</v>
      </c>
      <c r="G738" t="str">
        <f>VLOOKUP(E738, Tiers!M$1:P$134, 3, FALSE)</f>
        <v>ENG2</v>
      </c>
      <c r="H738">
        <f>VLOOKUP(G738, Tiers!B$1:C$134, 2, FALSE)</f>
        <v>3</v>
      </c>
      <c r="I738" s="21">
        <v>36005</v>
      </c>
      <c r="J738" t="str">
        <f t="shared" si="11"/>
        <v>Matthew HudsonPreston</v>
      </c>
      <c r="P738">
        <v>16</v>
      </c>
      <c r="Q738" t="s">
        <v>1106</v>
      </c>
      <c r="R738" t="s">
        <v>21</v>
      </c>
      <c r="S738" t="s">
        <v>22</v>
      </c>
      <c r="T738" t="s">
        <v>21</v>
      </c>
      <c r="Y738">
        <v>184</v>
      </c>
      <c r="Z738">
        <v>72</v>
      </c>
      <c r="AA738">
        <v>0</v>
      </c>
      <c r="AB738">
        <v>0</v>
      </c>
    </row>
    <row r="739" spans="1:28" ht="15.95">
      <c r="A739" t="s">
        <v>1107</v>
      </c>
      <c r="B739" t="s">
        <v>16</v>
      </c>
      <c r="C739" t="e">
        <f>VLOOKUP(B739, Positions!A$1:B$134, 2, FALSE)</f>
        <v>#N/A</v>
      </c>
      <c r="D739" t="s">
        <v>836</v>
      </c>
      <c r="E739" t="s">
        <v>62</v>
      </c>
      <c r="F739" t="s">
        <v>21</v>
      </c>
      <c r="G739" t="str">
        <f>VLOOKUP(E739, Tiers!M$1:P$134, 3, FALSE)</f>
        <v>ENG1</v>
      </c>
      <c r="H739">
        <f>VLOOKUP(G739, Tiers!B$1:C$134, 2, FALSE)</f>
        <v>1</v>
      </c>
      <c r="I739" s="21">
        <v>36004</v>
      </c>
      <c r="J739" t="str">
        <f t="shared" si="11"/>
        <v>Sam SurridgeBournemouth</v>
      </c>
      <c r="P739">
        <v>16</v>
      </c>
      <c r="Q739" t="s">
        <v>157</v>
      </c>
      <c r="R739" t="s">
        <v>21</v>
      </c>
      <c r="S739" t="s">
        <v>22</v>
      </c>
      <c r="T739" t="s">
        <v>21</v>
      </c>
      <c r="Y739">
        <v>191</v>
      </c>
      <c r="Z739">
        <v>75</v>
      </c>
      <c r="AA739">
        <v>0</v>
      </c>
      <c r="AB739">
        <v>0</v>
      </c>
    </row>
    <row r="740" spans="1:28" ht="15.95">
      <c r="A740" t="s">
        <v>1108</v>
      </c>
      <c r="B740" t="s">
        <v>47</v>
      </c>
      <c r="C740" t="str">
        <f>VLOOKUP(B740, Positions!A$1:B$134, 2, FALSE)</f>
        <v>Forward</v>
      </c>
      <c r="D740" t="s">
        <v>116</v>
      </c>
      <c r="E740" t="s">
        <v>62</v>
      </c>
      <c r="F740" t="s">
        <v>21</v>
      </c>
      <c r="G740" t="str">
        <f>VLOOKUP(E740, Tiers!M$1:P$134, 3, FALSE)</f>
        <v>ENG1</v>
      </c>
      <c r="H740">
        <f>VLOOKUP(G740, Tiers!B$1:C$134, 2, FALSE)</f>
        <v>1</v>
      </c>
      <c r="I740" s="21">
        <v>36002</v>
      </c>
      <c r="J740" t="str">
        <f t="shared" si="11"/>
        <v>Andre GreenAston Villa</v>
      </c>
      <c r="P740">
        <v>16</v>
      </c>
      <c r="Q740" t="s">
        <v>284</v>
      </c>
      <c r="R740" t="s">
        <v>21</v>
      </c>
      <c r="S740" t="s">
        <v>22</v>
      </c>
      <c r="T740" t="s">
        <v>21</v>
      </c>
      <c r="Y740">
        <v>183</v>
      </c>
      <c r="Z740">
        <v>67</v>
      </c>
      <c r="AA740">
        <v>0</v>
      </c>
      <c r="AB740">
        <v>0</v>
      </c>
    </row>
    <row r="741" spans="1:28" ht="15.95">
      <c r="A741" t="s">
        <v>1109</v>
      </c>
      <c r="B741" t="s">
        <v>166</v>
      </c>
      <c r="C741" t="str">
        <f>VLOOKUP(B741, Positions!A$1:B$134, 2, FALSE)</f>
        <v>Goalkeeper</v>
      </c>
      <c r="D741" t="s">
        <v>204</v>
      </c>
      <c r="E741" t="s">
        <v>5665</v>
      </c>
      <c r="F741" t="s">
        <v>21</v>
      </c>
      <c r="G741" t="str">
        <f>VLOOKUP(E741, Tiers!M$1:P$134, 3, FALSE)</f>
        <v>ENG2</v>
      </c>
      <c r="H741">
        <f>VLOOKUP(G741, Tiers!B$1:C$134, 2, FALSE)</f>
        <v>3</v>
      </c>
      <c r="I741" s="21">
        <v>36001</v>
      </c>
      <c r="J741" t="str">
        <f t="shared" si="11"/>
        <v>Will JääskeläinenBolton</v>
      </c>
      <c r="P741">
        <v>16</v>
      </c>
      <c r="Q741" t="s">
        <v>204</v>
      </c>
      <c r="R741" t="s">
        <v>21</v>
      </c>
      <c r="S741" t="s">
        <v>22</v>
      </c>
      <c r="T741" t="s">
        <v>21</v>
      </c>
      <c r="U741" t="s">
        <v>1110</v>
      </c>
      <c r="Y741">
        <v>186</v>
      </c>
      <c r="Z741">
        <v>77</v>
      </c>
      <c r="AA741">
        <v>0</v>
      </c>
      <c r="AB741">
        <v>0</v>
      </c>
    </row>
    <row r="742" spans="1:28" ht="15.95">
      <c r="A742" t="s">
        <v>1111</v>
      </c>
      <c r="B742" t="s">
        <v>166</v>
      </c>
      <c r="C742" t="str">
        <f>VLOOKUP(B742, Positions!A$1:B$134, 2, FALSE)</f>
        <v>Goalkeeper</v>
      </c>
      <c r="D742" t="s">
        <v>190</v>
      </c>
      <c r="E742" t="s">
        <v>5663</v>
      </c>
      <c r="F742" t="s">
        <v>21</v>
      </c>
      <c r="G742" t="str">
        <f>VLOOKUP(E742, Tiers!M$1:P$134, 3, FALSE)</f>
        <v>ENG4</v>
      </c>
      <c r="H742">
        <f>VLOOKUP(G742, Tiers!B$1:C$134, 2, FALSE)</f>
        <v>5</v>
      </c>
      <c r="I742" s="21">
        <v>36001</v>
      </c>
      <c r="J742" t="str">
        <f t="shared" si="11"/>
        <v>Emmanuel AgboolaOxford</v>
      </c>
      <c r="P742">
        <v>16</v>
      </c>
      <c r="Q742" t="s">
        <v>74</v>
      </c>
      <c r="R742" t="s">
        <v>21</v>
      </c>
      <c r="S742" t="s">
        <v>22</v>
      </c>
      <c r="T742" t="s">
        <v>21</v>
      </c>
      <c r="Y742">
        <v>189</v>
      </c>
      <c r="Z742">
        <v>77</v>
      </c>
      <c r="AA742">
        <v>0</v>
      </c>
      <c r="AB742">
        <v>0</v>
      </c>
    </row>
    <row r="743" spans="1:28" ht="15.95">
      <c r="A743" t="s">
        <v>1112</v>
      </c>
      <c r="B743" t="s">
        <v>16</v>
      </c>
      <c r="C743" t="e">
        <f>VLOOKUP(B743, Positions!A$1:B$134, 2, FALSE)</f>
        <v>#N/A</v>
      </c>
      <c r="D743" t="s">
        <v>234</v>
      </c>
      <c r="E743" t="s">
        <v>5664</v>
      </c>
      <c r="F743" t="s">
        <v>21</v>
      </c>
      <c r="G743" t="str">
        <f>VLOOKUP(E743, Tiers!M$1:P$134, 3, FALSE)</f>
        <v>ENG3</v>
      </c>
      <c r="H743">
        <f>VLOOKUP(G743, Tiers!B$1:C$134, 2, FALSE)</f>
        <v>4</v>
      </c>
      <c r="I743" s="21">
        <v>36001</v>
      </c>
      <c r="J743" t="str">
        <f t="shared" si="11"/>
        <v>Brendy GlackinOldham</v>
      </c>
      <c r="P743">
        <v>16</v>
      </c>
      <c r="Q743" t="s">
        <v>20</v>
      </c>
      <c r="R743" t="s">
        <v>21</v>
      </c>
      <c r="S743" t="s">
        <v>22</v>
      </c>
      <c r="T743" t="s">
        <v>21</v>
      </c>
      <c r="Y743">
        <v>180</v>
      </c>
      <c r="Z743">
        <v>69</v>
      </c>
      <c r="AA743">
        <v>0</v>
      </c>
      <c r="AB743">
        <v>0</v>
      </c>
    </row>
    <row r="744" spans="1:28" ht="15.95">
      <c r="A744" t="s">
        <v>1113</v>
      </c>
      <c r="B744" t="s">
        <v>16</v>
      </c>
      <c r="C744" t="e">
        <f>VLOOKUP(B744, Positions!A$1:B$134, 2, FALSE)</f>
        <v>#N/A</v>
      </c>
      <c r="D744" t="s">
        <v>98</v>
      </c>
      <c r="E744" t="s">
        <v>5665</v>
      </c>
      <c r="F744" t="s">
        <v>21</v>
      </c>
      <c r="G744" t="str">
        <f>VLOOKUP(E744, Tiers!M$1:P$134, 3, FALSE)</f>
        <v>ENG2</v>
      </c>
      <c r="H744">
        <f>VLOOKUP(G744, Tiers!B$1:C$134, 2, FALSE)</f>
        <v>3</v>
      </c>
      <c r="I744" s="21">
        <v>36000</v>
      </c>
      <c r="J744" t="str">
        <f t="shared" si="11"/>
        <v>Ody AlfaQ.P.R.</v>
      </c>
      <c r="P744">
        <v>16</v>
      </c>
      <c r="Q744" t="s">
        <v>20</v>
      </c>
      <c r="R744" t="s">
        <v>21</v>
      </c>
      <c r="S744" t="s">
        <v>22</v>
      </c>
      <c r="T744" t="s">
        <v>21</v>
      </c>
      <c r="Y744">
        <v>175</v>
      </c>
      <c r="Z744">
        <v>66</v>
      </c>
      <c r="AA744">
        <v>0</v>
      </c>
      <c r="AB744">
        <v>0</v>
      </c>
    </row>
    <row r="745" spans="1:28" ht="15.95">
      <c r="A745" t="s">
        <v>1114</v>
      </c>
      <c r="B745" t="s">
        <v>249</v>
      </c>
      <c r="C745" t="e">
        <f>VLOOKUP(B745, Positions!A$1:B$134, 2, FALSE)</f>
        <v>#N/A</v>
      </c>
      <c r="D745" t="s">
        <v>449</v>
      </c>
      <c r="E745" t="s">
        <v>5664</v>
      </c>
      <c r="F745" t="s">
        <v>21</v>
      </c>
      <c r="G745" t="str">
        <f>VLOOKUP(E745, Tiers!M$1:P$134, 3, FALSE)</f>
        <v>ENG3</v>
      </c>
      <c r="H745">
        <f>VLOOKUP(G745, Tiers!B$1:C$134, 2, FALSE)</f>
        <v>4</v>
      </c>
      <c r="I745" s="21">
        <v>36000</v>
      </c>
      <c r="J745" t="str">
        <f t="shared" si="11"/>
        <v>Mikael NdjoliMillwall</v>
      </c>
      <c r="P745">
        <v>16</v>
      </c>
      <c r="Q745" t="s">
        <v>20</v>
      </c>
      <c r="R745" t="s">
        <v>21</v>
      </c>
      <c r="S745" t="s">
        <v>22</v>
      </c>
      <c r="T745" t="s">
        <v>21</v>
      </c>
      <c r="Y745">
        <v>176</v>
      </c>
      <c r="Z745">
        <v>64</v>
      </c>
      <c r="AA745">
        <v>0</v>
      </c>
      <c r="AB745">
        <v>0</v>
      </c>
    </row>
    <row r="746" spans="1:28" ht="15.95">
      <c r="A746" t="s">
        <v>1115</v>
      </c>
      <c r="B746" t="s">
        <v>81</v>
      </c>
      <c r="C746" t="str">
        <f>VLOOKUP(B746, Positions!A$1:B$134, 2, FALSE)</f>
        <v>Defender</v>
      </c>
      <c r="D746" t="s">
        <v>449</v>
      </c>
      <c r="E746" t="s">
        <v>5664</v>
      </c>
      <c r="F746" t="s">
        <v>21</v>
      </c>
      <c r="G746" t="str">
        <f>VLOOKUP(E746, Tiers!M$1:P$134, 3, FALSE)</f>
        <v>ENG3</v>
      </c>
      <c r="H746">
        <f>VLOOKUP(G746, Tiers!B$1:C$134, 2, FALSE)</f>
        <v>4</v>
      </c>
      <c r="I746" s="21">
        <v>35999</v>
      </c>
      <c r="J746" t="str">
        <f t="shared" si="11"/>
        <v>Rian BrayMillwall</v>
      </c>
      <c r="P746">
        <v>16</v>
      </c>
      <c r="Q746" t="s">
        <v>74</v>
      </c>
      <c r="R746" t="s">
        <v>21</v>
      </c>
      <c r="S746" t="s">
        <v>22</v>
      </c>
      <c r="T746" t="s">
        <v>21</v>
      </c>
      <c r="Y746">
        <v>194</v>
      </c>
      <c r="Z746">
        <v>78</v>
      </c>
      <c r="AA746">
        <v>0</v>
      </c>
      <c r="AB746">
        <v>0</v>
      </c>
    </row>
    <row r="747" spans="1:28" ht="15.95">
      <c r="A747" t="s">
        <v>1116</v>
      </c>
      <c r="B747" t="s">
        <v>278</v>
      </c>
      <c r="C747" t="e">
        <f>VLOOKUP(B747, Positions!A$1:B$134, 2, FALSE)</f>
        <v>#N/A</v>
      </c>
      <c r="D747" t="s">
        <v>154</v>
      </c>
      <c r="E747" t="s">
        <v>5665</v>
      </c>
      <c r="F747" t="s">
        <v>21</v>
      </c>
      <c r="G747" t="str">
        <f>VLOOKUP(E747, Tiers!M$1:P$134, 3, FALSE)</f>
        <v>ENG2</v>
      </c>
      <c r="H747">
        <f>VLOOKUP(G747, Tiers!B$1:C$134, 2, FALSE)</f>
        <v>3</v>
      </c>
      <c r="I747" s="21">
        <v>35990</v>
      </c>
      <c r="J747" t="str">
        <f t="shared" si="11"/>
        <v>Josh BakerHull</v>
      </c>
      <c r="P747">
        <v>16</v>
      </c>
      <c r="Q747" t="s">
        <v>1117</v>
      </c>
      <c r="R747" t="s">
        <v>21</v>
      </c>
      <c r="S747" t="s">
        <v>22</v>
      </c>
      <c r="T747" t="s">
        <v>21</v>
      </c>
      <c r="Y747">
        <v>180</v>
      </c>
      <c r="Z747">
        <v>70</v>
      </c>
      <c r="AA747">
        <v>0</v>
      </c>
      <c r="AB747">
        <v>3</v>
      </c>
    </row>
    <row r="748" spans="1:28" ht="15.95">
      <c r="A748" t="s">
        <v>1118</v>
      </c>
      <c r="B748" t="s">
        <v>81</v>
      </c>
      <c r="C748" t="str">
        <f>VLOOKUP(B748, Positions!A$1:B$134, 2, FALSE)</f>
        <v>Defender</v>
      </c>
      <c r="D748" t="s">
        <v>225</v>
      </c>
      <c r="E748" t="s">
        <v>62</v>
      </c>
      <c r="F748" t="s">
        <v>21</v>
      </c>
      <c r="G748" t="str">
        <f>VLOOKUP(E748, Tiers!M$1:P$134, 3, FALSE)</f>
        <v>ENG1</v>
      </c>
      <c r="H748">
        <f>VLOOKUP(G748, Tiers!B$1:C$134, 2, FALSE)</f>
        <v>1</v>
      </c>
      <c r="I748" s="21">
        <v>35989</v>
      </c>
      <c r="J748" t="str">
        <f t="shared" si="11"/>
        <v>Jordan PiggottWest Brom</v>
      </c>
      <c r="P748">
        <v>16</v>
      </c>
      <c r="Q748" t="s">
        <v>20</v>
      </c>
      <c r="R748" t="s">
        <v>21</v>
      </c>
      <c r="S748" t="s">
        <v>22</v>
      </c>
      <c r="T748" t="s">
        <v>21</v>
      </c>
      <c r="Y748">
        <v>183</v>
      </c>
      <c r="Z748">
        <v>77</v>
      </c>
      <c r="AA748">
        <v>0</v>
      </c>
      <c r="AB748">
        <v>0</v>
      </c>
    </row>
    <row r="749" spans="1:28" ht="15.95">
      <c r="A749" t="s">
        <v>1119</v>
      </c>
      <c r="B749" t="s">
        <v>31</v>
      </c>
      <c r="C749" t="str">
        <f>VLOOKUP(B749, Positions!A$1:B$134, 2, FALSE)</f>
        <v>Defender</v>
      </c>
      <c r="D749" t="s">
        <v>282</v>
      </c>
      <c r="E749" t="s">
        <v>62</v>
      </c>
      <c r="F749" t="s">
        <v>21</v>
      </c>
      <c r="G749" t="str">
        <f>VLOOKUP(E749, Tiers!M$1:P$134, 3, FALSE)</f>
        <v>ENG1</v>
      </c>
      <c r="H749">
        <f>VLOOKUP(G749, Tiers!B$1:C$134, 2, FALSE)</f>
        <v>1</v>
      </c>
      <c r="I749" s="21">
        <v>35989</v>
      </c>
      <c r="J749" t="str">
        <f t="shared" si="11"/>
        <v>Bryce HosannahCrystal Palace</v>
      </c>
      <c r="P749">
        <v>16</v>
      </c>
      <c r="Q749" t="s">
        <v>20</v>
      </c>
      <c r="R749" t="s">
        <v>21</v>
      </c>
      <c r="S749" t="s">
        <v>22</v>
      </c>
      <c r="T749" t="s">
        <v>21</v>
      </c>
      <c r="Y749">
        <v>180</v>
      </c>
      <c r="Z749">
        <v>72</v>
      </c>
      <c r="AA749">
        <v>0</v>
      </c>
      <c r="AB749">
        <v>0</v>
      </c>
    </row>
    <row r="750" spans="1:28" ht="15.95">
      <c r="A750" t="s">
        <v>1120</v>
      </c>
      <c r="B750" t="s">
        <v>166</v>
      </c>
      <c r="C750" t="str">
        <f>VLOOKUP(B750, Positions!A$1:B$134, 2, FALSE)</f>
        <v>Goalkeeper</v>
      </c>
      <c r="D750" t="s">
        <v>537</v>
      </c>
      <c r="E750" t="s">
        <v>62</v>
      </c>
      <c r="F750" t="s">
        <v>21</v>
      </c>
      <c r="G750" t="str">
        <f>VLOOKUP(E750, Tiers!M$1:P$134, 3, FALSE)</f>
        <v>ENG1</v>
      </c>
      <c r="H750">
        <f>VLOOKUP(G750, Tiers!B$1:C$134, 2, FALSE)</f>
        <v>1</v>
      </c>
      <c r="I750" s="21">
        <v>35987</v>
      </c>
      <c r="J750" t="str">
        <f t="shared" si="11"/>
        <v>Tommy DycheStoke</v>
      </c>
      <c r="P750">
        <v>16</v>
      </c>
      <c r="Q750" t="s">
        <v>1121</v>
      </c>
      <c r="R750" t="s">
        <v>21</v>
      </c>
      <c r="S750" t="s">
        <v>22</v>
      </c>
      <c r="T750" t="s">
        <v>21</v>
      </c>
      <c r="Y750">
        <v>186</v>
      </c>
      <c r="Z750">
        <v>74</v>
      </c>
      <c r="AA750">
        <v>0</v>
      </c>
      <c r="AB750">
        <v>0</v>
      </c>
    </row>
    <row r="751" spans="1:28" ht="15.95">
      <c r="A751" t="s">
        <v>1122</v>
      </c>
      <c r="B751" t="s">
        <v>278</v>
      </c>
      <c r="C751" t="e">
        <f>VLOOKUP(B751, Positions!A$1:B$134, 2, FALSE)</f>
        <v>#N/A</v>
      </c>
      <c r="D751" t="s">
        <v>116</v>
      </c>
      <c r="E751" t="s">
        <v>62</v>
      </c>
      <c r="F751" t="s">
        <v>21</v>
      </c>
      <c r="G751" t="str">
        <f>VLOOKUP(E751, Tiers!M$1:P$134, 3, FALSE)</f>
        <v>ENG1</v>
      </c>
      <c r="H751">
        <f>VLOOKUP(G751, Tiers!B$1:C$134, 2, FALSE)</f>
        <v>1</v>
      </c>
      <c r="I751" s="21">
        <v>35985</v>
      </c>
      <c r="J751" t="str">
        <f t="shared" si="11"/>
        <v>Callum O'HareAston Villa</v>
      </c>
      <c r="P751">
        <v>16</v>
      </c>
      <c r="Q751" t="s">
        <v>285</v>
      </c>
      <c r="R751" t="s">
        <v>21</v>
      </c>
      <c r="S751" t="s">
        <v>22</v>
      </c>
      <c r="T751" t="s">
        <v>21</v>
      </c>
      <c r="U751" t="s">
        <v>870</v>
      </c>
      <c r="Y751">
        <v>183</v>
      </c>
      <c r="Z751">
        <v>75</v>
      </c>
      <c r="AA751">
        <v>0</v>
      </c>
      <c r="AB751">
        <v>0</v>
      </c>
    </row>
    <row r="752" spans="1:28" ht="15.95">
      <c r="A752" t="s">
        <v>1123</v>
      </c>
      <c r="B752" t="s">
        <v>789</v>
      </c>
      <c r="C752" t="str">
        <f>VLOOKUP(B752, Positions!A$1:B$134, 2, FALSE)</f>
        <v>Forward</v>
      </c>
      <c r="D752" t="s">
        <v>378</v>
      </c>
      <c r="E752" t="s">
        <v>5663</v>
      </c>
      <c r="F752" t="s">
        <v>21</v>
      </c>
      <c r="G752" t="str">
        <f>VLOOKUP(E752, Tiers!M$1:P$134, 3, FALSE)</f>
        <v>ENG4</v>
      </c>
      <c r="H752">
        <f>VLOOKUP(G752, Tiers!B$1:C$134, 2, FALSE)</f>
        <v>5</v>
      </c>
      <c r="I752" s="21">
        <v>35985</v>
      </c>
      <c r="J752" t="str">
        <f t="shared" si="11"/>
        <v>Nathan WebbAccrington</v>
      </c>
      <c r="P752">
        <v>16</v>
      </c>
      <c r="Q752" t="s">
        <v>20</v>
      </c>
      <c r="R752" t="s">
        <v>21</v>
      </c>
      <c r="S752" t="s">
        <v>22</v>
      </c>
      <c r="T752" t="s">
        <v>21</v>
      </c>
      <c r="Y752">
        <v>168</v>
      </c>
      <c r="Z752">
        <v>65</v>
      </c>
      <c r="AA752">
        <v>0</v>
      </c>
      <c r="AB752">
        <v>0</v>
      </c>
    </row>
    <row r="753" spans="1:28" ht="15.95">
      <c r="A753" t="s">
        <v>1124</v>
      </c>
      <c r="B753" t="s">
        <v>81</v>
      </c>
      <c r="C753" t="str">
        <f>VLOOKUP(B753, Positions!A$1:B$134, 2, FALSE)</f>
        <v>Defender</v>
      </c>
      <c r="D753" t="s">
        <v>132</v>
      </c>
      <c r="E753" t="s">
        <v>5664</v>
      </c>
      <c r="F753" t="s">
        <v>21</v>
      </c>
      <c r="G753" t="str">
        <f>VLOOKUP(E753, Tiers!M$1:P$134, 3, FALSE)</f>
        <v>ENG3</v>
      </c>
      <c r="H753">
        <f>VLOOKUP(G753, Tiers!B$1:C$134, 2, FALSE)</f>
        <v>4</v>
      </c>
      <c r="I753" s="21">
        <v>35984</v>
      </c>
      <c r="J753" t="str">
        <f t="shared" si="11"/>
        <v>Joe TennentColchester</v>
      </c>
      <c r="P753">
        <v>16</v>
      </c>
      <c r="Q753" t="s">
        <v>20</v>
      </c>
      <c r="R753" t="s">
        <v>21</v>
      </c>
      <c r="S753" t="s">
        <v>22</v>
      </c>
      <c r="T753" t="s">
        <v>21</v>
      </c>
      <c r="Y753">
        <v>191</v>
      </c>
      <c r="Z753">
        <v>78</v>
      </c>
      <c r="AA753">
        <v>0</v>
      </c>
      <c r="AB753">
        <v>0</v>
      </c>
    </row>
    <row r="754" spans="1:28" ht="15.95">
      <c r="A754" t="s">
        <v>1125</v>
      </c>
      <c r="B754" t="s">
        <v>42</v>
      </c>
      <c r="C754" t="str">
        <f>VLOOKUP(B754, Positions!A$1:B$134, 2, FALSE)</f>
        <v>Midfielder</v>
      </c>
      <c r="D754" t="s">
        <v>98</v>
      </c>
      <c r="E754" t="s">
        <v>5665</v>
      </c>
      <c r="F754" t="s">
        <v>21</v>
      </c>
      <c r="G754" t="str">
        <f>VLOOKUP(E754, Tiers!M$1:P$134, 3, FALSE)</f>
        <v>ENG2</v>
      </c>
      <c r="H754">
        <f>VLOOKUP(G754, Tiers!B$1:C$134, 2, FALSE)</f>
        <v>3</v>
      </c>
      <c r="I754" s="21">
        <v>35983</v>
      </c>
      <c r="J754" t="str">
        <f t="shared" si="11"/>
        <v>Leo DonnellanQ.P.R.</v>
      </c>
      <c r="P754">
        <v>16</v>
      </c>
      <c r="Q754" t="s">
        <v>1126</v>
      </c>
      <c r="R754" t="s">
        <v>21</v>
      </c>
      <c r="S754" t="s">
        <v>22</v>
      </c>
      <c r="T754" t="s">
        <v>21</v>
      </c>
      <c r="Y754">
        <v>174</v>
      </c>
      <c r="Z754">
        <v>66</v>
      </c>
      <c r="AA754">
        <v>0</v>
      </c>
      <c r="AB754">
        <v>0</v>
      </c>
    </row>
    <row r="755" spans="1:28" ht="15.95">
      <c r="A755" t="s">
        <v>1127</v>
      </c>
      <c r="B755" t="s">
        <v>166</v>
      </c>
      <c r="C755" t="str">
        <f>VLOOKUP(B755, Positions!A$1:B$134, 2, FALSE)</f>
        <v>Goalkeeper</v>
      </c>
      <c r="D755" t="s">
        <v>86</v>
      </c>
      <c r="E755" t="s">
        <v>5664</v>
      </c>
      <c r="F755" t="s">
        <v>21</v>
      </c>
      <c r="G755" t="str">
        <f>VLOOKUP(E755, Tiers!M$1:P$134, 3, FALSE)</f>
        <v>ENG3</v>
      </c>
      <c r="H755">
        <f>VLOOKUP(G755, Tiers!B$1:C$134, 2, FALSE)</f>
        <v>4</v>
      </c>
      <c r="I755" s="21">
        <v>35982</v>
      </c>
      <c r="J755" t="str">
        <f t="shared" si="11"/>
        <v>Will HenrySwindon</v>
      </c>
      <c r="P755">
        <v>16</v>
      </c>
      <c r="Q755" t="s">
        <v>20</v>
      </c>
      <c r="R755" t="s">
        <v>21</v>
      </c>
      <c r="S755" t="s">
        <v>22</v>
      </c>
      <c r="T755" t="s">
        <v>21</v>
      </c>
      <c r="Y755">
        <v>187</v>
      </c>
      <c r="Z755">
        <v>74</v>
      </c>
      <c r="AA755">
        <v>0</v>
      </c>
      <c r="AB755">
        <v>0</v>
      </c>
    </row>
    <row r="756" spans="1:28" ht="15.95">
      <c r="A756" t="s">
        <v>1128</v>
      </c>
      <c r="B756" t="s">
        <v>166</v>
      </c>
      <c r="C756" t="str">
        <f>VLOOKUP(B756, Positions!A$1:B$134, 2, FALSE)</f>
        <v>Goalkeeper</v>
      </c>
      <c r="D756" t="s">
        <v>284</v>
      </c>
      <c r="E756" t="s">
        <v>5665</v>
      </c>
      <c r="F756" t="s">
        <v>21</v>
      </c>
      <c r="G756" t="str">
        <f>VLOOKUP(E756, Tiers!M$1:P$134, 3, FALSE)</f>
        <v>ENG2</v>
      </c>
      <c r="H756">
        <f>VLOOKUP(G756, Tiers!B$1:C$134, 2, FALSE)</f>
        <v>3</v>
      </c>
      <c r="I756" s="21">
        <v>35981</v>
      </c>
      <c r="J756" t="str">
        <f t="shared" si="11"/>
        <v>Josh TibbettsBirmingham</v>
      </c>
      <c r="P756">
        <v>16</v>
      </c>
      <c r="Q756" t="s">
        <v>284</v>
      </c>
      <c r="R756" t="s">
        <v>21</v>
      </c>
      <c r="S756" t="s">
        <v>22</v>
      </c>
      <c r="T756" t="s">
        <v>21</v>
      </c>
      <c r="Y756">
        <v>179</v>
      </c>
      <c r="Z756">
        <v>72</v>
      </c>
      <c r="AA756">
        <v>0</v>
      </c>
      <c r="AB756">
        <v>0</v>
      </c>
    </row>
    <row r="757" spans="1:28" ht="15.95">
      <c r="A757" t="s">
        <v>1129</v>
      </c>
      <c r="B757" t="s">
        <v>281</v>
      </c>
      <c r="C757" t="str">
        <f>VLOOKUP(B757, Positions!A$1:B$134, 2, FALSE)</f>
        <v>Forward</v>
      </c>
      <c r="D757" t="s">
        <v>236</v>
      </c>
      <c r="E757" t="s">
        <v>5665</v>
      </c>
      <c r="F757" t="s">
        <v>21</v>
      </c>
      <c r="G757" t="str">
        <f>VLOOKUP(E757, Tiers!M$1:P$134, 3, FALSE)</f>
        <v>ENG2</v>
      </c>
      <c r="H757">
        <f>VLOOKUP(G757, Tiers!B$1:C$134, 2, FALSE)</f>
        <v>3</v>
      </c>
      <c r="I757" s="21">
        <v>35981</v>
      </c>
      <c r="J757" t="str">
        <f t="shared" si="11"/>
        <v>Harvey MossBristol City</v>
      </c>
      <c r="P757">
        <v>16</v>
      </c>
      <c r="Q757" t="s">
        <v>20</v>
      </c>
      <c r="R757" t="s">
        <v>21</v>
      </c>
      <c r="S757" t="s">
        <v>22</v>
      </c>
      <c r="T757" t="s">
        <v>21</v>
      </c>
      <c r="Y757">
        <v>170</v>
      </c>
      <c r="Z757">
        <v>67</v>
      </c>
      <c r="AA757">
        <v>0</v>
      </c>
      <c r="AB757">
        <v>0</v>
      </c>
    </row>
    <row r="758" spans="1:28" ht="15.95">
      <c r="A758" t="s">
        <v>1130</v>
      </c>
      <c r="B758" t="s">
        <v>42</v>
      </c>
      <c r="C758" t="str">
        <f>VLOOKUP(B758, Positions!A$1:B$134, 2, FALSE)</f>
        <v>Midfielder</v>
      </c>
      <c r="D758" t="s">
        <v>103</v>
      </c>
      <c r="E758" t="s">
        <v>5665</v>
      </c>
      <c r="F758" t="s">
        <v>21</v>
      </c>
      <c r="G758" t="str">
        <f>VLOOKUP(E758, Tiers!M$1:P$134, 3, FALSE)</f>
        <v>ENG2</v>
      </c>
      <c r="H758">
        <f>VLOOKUP(G758, Tiers!B$1:C$134, 2, FALSE)</f>
        <v>3</v>
      </c>
      <c r="I758" s="21">
        <v>35980</v>
      </c>
      <c r="J758" t="str">
        <f t="shared" si="11"/>
        <v>Lewis HardcastleBlackburn</v>
      </c>
      <c r="P758">
        <v>16</v>
      </c>
      <c r="Q758" t="s">
        <v>20</v>
      </c>
      <c r="R758" t="s">
        <v>21</v>
      </c>
      <c r="S758" t="s">
        <v>22</v>
      </c>
      <c r="T758" t="s">
        <v>21</v>
      </c>
      <c r="Y758">
        <v>176</v>
      </c>
      <c r="Z758">
        <v>64</v>
      </c>
      <c r="AA758">
        <v>0</v>
      </c>
      <c r="AB758">
        <v>0</v>
      </c>
    </row>
    <row r="759" spans="1:28" ht="15.95">
      <c r="A759" t="s">
        <v>1131</v>
      </c>
      <c r="B759" t="s">
        <v>42</v>
      </c>
      <c r="C759" t="str">
        <f>VLOOKUP(B759, Positions!A$1:B$134, 2, FALSE)</f>
        <v>Midfielder</v>
      </c>
      <c r="D759" t="s">
        <v>250</v>
      </c>
      <c r="E759" t="s">
        <v>5664</v>
      </c>
      <c r="F759" t="s">
        <v>21</v>
      </c>
      <c r="G759" t="str">
        <f>VLOOKUP(E759, Tiers!M$1:P$134, 3, FALSE)</f>
        <v>ENG3</v>
      </c>
      <c r="H759">
        <f>VLOOKUP(G759, Tiers!B$1:C$134, 2, FALSE)</f>
        <v>4</v>
      </c>
      <c r="I759" s="21">
        <v>35980</v>
      </c>
      <c r="J759" t="str">
        <f t="shared" si="11"/>
        <v>O'Shaye Giraud HutchinsonSheff Utd</v>
      </c>
      <c r="P759">
        <v>16</v>
      </c>
      <c r="Q759" t="s">
        <v>74</v>
      </c>
      <c r="R759" t="s">
        <v>21</v>
      </c>
      <c r="S759" t="s">
        <v>22</v>
      </c>
      <c r="T759" t="s">
        <v>21</v>
      </c>
      <c r="Y759">
        <v>168</v>
      </c>
      <c r="Z759">
        <v>61</v>
      </c>
      <c r="AA759">
        <v>0</v>
      </c>
      <c r="AB759">
        <v>0</v>
      </c>
    </row>
    <row r="760" spans="1:28" ht="15.95">
      <c r="A760" t="s">
        <v>1132</v>
      </c>
      <c r="B760" t="s">
        <v>166</v>
      </c>
      <c r="C760" t="str">
        <f>VLOOKUP(B760, Positions!A$1:B$134, 2, FALSE)</f>
        <v>Goalkeeper</v>
      </c>
      <c r="D760" t="s">
        <v>378</v>
      </c>
      <c r="E760" t="s">
        <v>5663</v>
      </c>
      <c r="F760" t="s">
        <v>21</v>
      </c>
      <c r="G760" t="str">
        <f>VLOOKUP(E760, Tiers!M$1:P$134, 3, FALSE)</f>
        <v>ENG4</v>
      </c>
      <c r="H760">
        <f>VLOOKUP(G760, Tiers!B$1:C$134, 2, FALSE)</f>
        <v>5</v>
      </c>
      <c r="I760" s="21">
        <v>35980</v>
      </c>
      <c r="J760" t="str">
        <f t="shared" si="11"/>
        <v>Christian EvansAccrington</v>
      </c>
      <c r="P760">
        <v>16</v>
      </c>
      <c r="Q760" t="s">
        <v>113</v>
      </c>
      <c r="R760" t="s">
        <v>21</v>
      </c>
      <c r="S760" t="s">
        <v>22</v>
      </c>
      <c r="T760" t="s">
        <v>21</v>
      </c>
      <c r="Y760">
        <v>183</v>
      </c>
      <c r="Z760">
        <v>72</v>
      </c>
      <c r="AA760">
        <v>0</v>
      </c>
      <c r="AB760">
        <v>0</v>
      </c>
    </row>
    <row r="761" spans="1:28" ht="15.95">
      <c r="A761" t="s">
        <v>1133</v>
      </c>
      <c r="B761" t="s">
        <v>42</v>
      </c>
      <c r="C761" t="str">
        <f>VLOOKUP(B761, Positions!A$1:B$134, 2, FALSE)</f>
        <v>Midfielder</v>
      </c>
      <c r="D761" t="s">
        <v>326</v>
      </c>
      <c r="E761" t="s">
        <v>5663</v>
      </c>
      <c r="F761" t="s">
        <v>21</v>
      </c>
      <c r="G761" t="str">
        <f>VLOOKUP(E761, Tiers!M$1:P$134, 3, FALSE)</f>
        <v>ENG4</v>
      </c>
      <c r="H761">
        <f>VLOOKUP(G761, Tiers!B$1:C$134, 2, FALSE)</f>
        <v>5</v>
      </c>
      <c r="I761" s="21">
        <v>35978</v>
      </c>
      <c r="J761" t="str">
        <f t="shared" si="11"/>
        <v>Christian Oxlade-ChamberlainPortsmouth</v>
      </c>
      <c r="P761">
        <v>16</v>
      </c>
      <c r="Q761" t="s">
        <v>20</v>
      </c>
      <c r="R761" t="s">
        <v>21</v>
      </c>
      <c r="S761" t="s">
        <v>22</v>
      </c>
      <c r="T761" t="s">
        <v>21</v>
      </c>
      <c r="Y761">
        <v>179</v>
      </c>
      <c r="Z761">
        <v>67</v>
      </c>
      <c r="AA761">
        <v>0</v>
      </c>
      <c r="AB761">
        <v>0</v>
      </c>
    </row>
    <row r="762" spans="1:28" ht="15.95">
      <c r="A762" t="s">
        <v>1134</v>
      </c>
      <c r="B762" t="s">
        <v>36</v>
      </c>
      <c r="C762" t="str">
        <f>VLOOKUP(B762, Positions!A$1:B$134, 2, FALSE)</f>
        <v>Midfielder</v>
      </c>
      <c r="D762" t="s">
        <v>200</v>
      </c>
      <c r="E762" t="s">
        <v>5664</v>
      </c>
      <c r="F762" t="s">
        <v>21</v>
      </c>
      <c r="G762" t="str">
        <f>VLOOKUP(E762, Tiers!M$1:P$134, 3, FALSE)</f>
        <v>ENG3</v>
      </c>
      <c r="H762">
        <f>VLOOKUP(G762, Tiers!B$1:C$134, 2, FALSE)</f>
        <v>4</v>
      </c>
      <c r="I762" s="21">
        <v>35977</v>
      </c>
      <c r="J762" t="str">
        <f t="shared" si="11"/>
        <v>Raequoun BradyPort Vale</v>
      </c>
      <c r="P762">
        <v>17</v>
      </c>
      <c r="Q762" t="s">
        <v>20</v>
      </c>
      <c r="R762" t="s">
        <v>21</v>
      </c>
      <c r="S762" t="s">
        <v>22</v>
      </c>
      <c r="T762" t="s">
        <v>21</v>
      </c>
      <c r="Y762">
        <v>181</v>
      </c>
      <c r="Z762">
        <v>74</v>
      </c>
      <c r="AA762">
        <v>0</v>
      </c>
      <c r="AB762">
        <v>0</v>
      </c>
    </row>
    <row r="763" spans="1:28" ht="15.95">
      <c r="A763" t="s">
        <v>1135</v>
      </c>
      <c r="B763" t="s">
        <v>31</v>
      </c>
      <c r="C763" t="str">
        <f>VLOOKUP(B763, Positions!A$1:B$134, 2, FALSE)</f>
        <v>Defender</v>
      </c>
      <c r="D763" t="s">
        <v>149</v>
      </c>
      <c r="E763" t="s">
        <v>5663</v>
      </c>
      <c r="F763" t="s">
        <v>21</v>
      </c>
      <c r="G763" t="str">
        <f>VLOOKUP(E763, Tiers!M$1:P$134, 3, FALSE)</f>
        <v>ENG4</v>
      </c>
      <c r="H763">
        <f>VLOOKUP(G763, Tiers!B$1:C$134, 2, FALSE)</f>
        <v>5</v>
      </c>
      <c r="I763" s="21">
        <v>35977</v>
      </c>
      <c r="J763" t="str">
        <f t="shared" si="11"/>
        <v>Callum WestwoodNorthampton</v>
      </c>
      <c r="P763">
        <v>17</v>
      </c>
      <c r="Q763" t="s">
        <v>20</v>
      </c>
      <c r="R763" t="s">
        <v>21</v>
      </c>
      <c r="S763" t="s">
        <v>22</v>
      </c>
      <c r="T763" t="s">
        <v>21</v>
      </c>
      <c r="Y763">
        <v>177</v>
      </c>
      <c r="Z763">
        <v>72</v>
      </c>
      <c r="AA763">
        <v>0</v>
      </c>
      <c r="AB763">
        <v>0</v>
      </c>
    </row>
    <row r="764" spans="1:28" ht="15.95">
      <c r="A764" t="s">
        <v>1136</v>
      </c>
      <c r="B764" t="s">
        <v>36</v>
      </c>
      <c r="C764" t="str">
        <f>VLOOKUP(B764, Positions!A$1:B$134, 2, FALSE)</f>
        <v>Midfielder</v>
      </c>
      <c r="D764" t="s">
        <v>329</v>
      </c>
      <c r="E764" t="s">
        <v>62</v>
      </c>
      <c r="F764" t="s">
        <v>21</v>
      </c>
      <c r="G764" t="str">
        <f>VLOOKUP(E764, Tiers!M$1:P$134, 3, FALSE)</f>
        <v>ENG1</v>
      </c>
      <c r="H764">
        <f>VLOOKUP(G764, Tiers!B$1:C$134, 2, FALSE)</f>
        <v>1</v>
      </c>
      <c r="I764" s="21">
        <v>35976</v>
      </c>
      <c r="J764" t="str">
        <f t="shared" si="11"/>
        <v>Tom DaviesEverton</v>
      </c>
      <c r="P764">
        <v>17</v>
      </c>
      <c r="Q764" t="s">
        <v>57</v>
      </c>
      <c r="R764" t="s">
        <v>21</v>
      </c>
      <c r="S764" t="s">
        <v>22</v>
      </c>
      <c r="T764" t="s">
        <v>21</v>
      </c>
      <c r="Y764">
        <v>181</v>
      </c>
      <c r="Z764">
        <v>70</v>
      </c>
      <c r="AA764">
        <v>0</v>
      </c>
      <c r="AB764">
        <v>0</v>
      </c>
    </row>
    <row r="765" spans="1:28" ht="15.95">
      <c r="A765" t="s">
        <v>1137</v>
      </c>
      <c r="B765" t="s">
        <v>278</v>
      </c>
      <c r="C765" t="e">
        <f>VLOOKUP(B765, Positions!A$1:B$134, 2, FALSE)</f>
        <v>#N/A</v>
      </c>
      <c r="D765" t="s">
        <v>449</v>
      </c>
      <c r="E765" t="s">
        <v>5664</v>
      </c>
      <c r="F765" t="s">
        <v>21</v>
      </c>
      <c r="G765" t="str">
        <f>VLOOKUP(E765, Tiers!M$1:P$134, 3, FALSE)</f>
        <v>ENG3</v>
      </c>
      <c r="H765">
        <f>VLOOKUP(G765, Tiers!B$1:C$134, 2, FALSE)</f>
        <v>4</v>
      </c>
      <c r="I765" s="21">
        <v>35975</v>
      </c>
      <c r="J765" t="str">
        <f t="shared" si="11"/>
        <v>Eberechi EzeMillwall</v>
      </c>
      <c r="P765">
        <v>17</v>
      </c>
      <c r="Q765" t="s">
        <v>74</v>
      </c>
      <c r="R765" t="s">
        <v>21</v>
      </c>
      <c r="S765" t="s">
        <v>22</v>
      </c>
      <c r="T765" t="s">
        <v>21</v>
      </c>
      <c r="Y765">
        <v>173</v>
      </c>
      <c r="Z765">
        <v>67</v>
      </c>
      <c r="AA765">
        <v>0</v>
      </c>
      <c r="AB765">
        <v>0</v>
      </c>
    </row>
    <row r="766" spans="1:28" ht="15.95">
      <c r="A766" t="s">
        <v>1138</v>
      </c>
      <c r="B766" t="s">
        <v>81</v>
      </c>
      <c r="C766" t="str">
        <f>VLOOKUP(B766, Positions!A$1:B$134, 2, FALSE)</f>
        <v>Defender</v>
      </c>
      <c r="D766" t="s">
        <v>107</v>
      </c>
      <c r="E766" t="s">
        <v>5665</v>
      </c>
      <c r="F766" t="s">
        <v>21</v>
      </c>
      <c r="G766" t="str">
        <f>VLOOKUP(E766, Tiers!M$1:P$134, 3, FALSE)</f>
        <v>ENG2</v>
      </c>
      <c r="H766">
        <f>VLOOKUP(G766, Tiers!B$1:C$134, 2, FALSE)</f>
        <v>3</v>
      </c>
      <c r="I766" s="21">
        <v>35975</v>
      </c>
      <c r="J766" t="str">
        <f t="shared" si="11"/>
        <v>Shaun HobsonBurnley</v>
      </c>
      <c r="P766">
        <v>17</v>
      </c>
      <c r="Q766" t="s">
        <v>113</v>
      </c>
      <c r="R766" t="s">
        <v>21</v>
      </c>
      <c r="S766" t="s">
        <v>22</v>
      </c>
      <c r="T766" t="s">
        <v>21</v>
      </c>
      <c r="Y766">
        <v>188</v>
      </c>
      <c r="Z766">
        <v>78</v>
      </c>
      <c r="AA766">
        <v>0</v>
      </c>
      <c r="AB766">
        <v>0</v>
      </c>
    </row>
    <row r="767" spans="1:28" ht="15.95">
      <c r="A767" t="s">
        <v>1139</v>
      </c>
      <c r="B767" t="s">
        <v>212</v>
      </c>
      <c r="C767" t="str">
        <f>VLOOKUP(B767, Positions!A$1:B$134, 2, FALSE)</f>
        <v>Midfielder</v>
      </c>
      <c r="D767" t="s">
        <v>530</v>
      </c>
      <c r="E767" t="s">
        <v>62</v>
      </c>
      <c r="F767" t="s">
        <v>21</v>
      </c>
      <c r="G767" t="str">
        <f>VLOOKUP(E767, Tiers!M$1:P$134, 3, FALSE)</f>
        <v>ENG1</v>
      </c>
      <c r="H767">
        <f>VLOOKUP(G767, Tiers!B$1:C$134, 2, FALSE)</f>
        <v>1</v>
      </c>
      <c r="I767" s="21">
        <v>35974</v>
      </c>
      <c r="J767" t="str">
        <f t="shared" si="11"/>
        <v>Shane DonagheyNewcastle</v>
      </c>
      <c r="P767">
        <v>17</v>
      </c>
      <c r="Q767" t="s">
        <v>530</v>
      </c>
      <c r="R767" t="s">
        <v>21</v>
      </c>
      <c r="S767" t="s">
        <v>22</v>
      </c>
      <c r="T767" t="s">
        <v>21</v>
      </c>
      <c r="Y767">
        <v>173</v>
      </c>
      <c r="Z767">
        <v>68</v>
      </c>
      <c r="AA767">
        <v>0</v>
      </c>
      <c r="AB767">
        <v>0</v>
      </c>
    </row>
    <row r="768" spans="1:28" ht="15.95">
      <c r="A768" t="s">
        <v>1140</v>
      </c>
      <c r="B768" t="s">
        <v>1141</v>
      </c>
      <c r="C768" t="str">
        <f>VLOOKUP(B768, Positions!A$1:B$134, 2, FALSE)</f>
        <v>Midfielder</v>
      </c>
      <c r="D768" t="s">
        <v>90</v>
      </c>
      <c r="E768" t="s">
        <v>5665</v>
      </c>
      <c r="F768" t="s">
        <v>21</v>
      </c>
      <c r="G768" t="str">
        <f>VLOOKUP(E768, Tiers!M$1:P$134, 3, FALSE)</f>
        <v>ENG2</v>
      </c>
      <c r="H768">
        <f>VLOOKUP(G768, Tiers!B$1:C$134, 2, FALSE)</f>
        <v>3</v>
      </c>
      <c r="I768" s="21">
        <v>35970</v>
      </c>
      <c r="J768" t="str">
        <f t="shared" si="11"/>
        <v>Mason DuffySheff Wed</v>
      </c>
      <c r="P768">
        <v>17</v>
      </c>
      <c r="Q768" t="s">
        <v>113</v>
      </c>
      <c r="R768" t="s">
        <v>21</v>
      </c>
      <c r="S768" t="s">
        <v>22</v>
      </c>
      <c r="T768" t="s">
        <v>21</v>
      </c>
      <c r="Y768">
        <v>193</v>
      </c>
      <c r="Z768">
        <v>79</v>
      </c>
      <c r="AA768">
        <v>0</v>
      </c>
      <c r="AB768">
        <v>0</v>
      </c>
    </row>
    <row r="769" spans="1:28" ht="15.95">
      <c r="A769" t="s">
        <v>1142</v>
      </c>
      <c r="B769" t="s">
        <v>166</v>
      </c>
      <c r="C769" t="str">
        <f>VLOOKUP(B769, Positions!A$1:B$134, 2, FALSE)</f>
        <v>Goalkeeper</v>
      </c>
      <c r="D769" t="s">
        <v>579</v>
      </c>
      <c r="E769" t="s">
        <v>5665</v>
      </c>
      <c r="F769" t="s">
        <v>21</v>
      </c>
      <c r="G769" t="str">
        <f>VLOOKUP(E769, Tiers!M$1:P$134, 3, FALSE)</f>
        <v>ENG2</v>
      </c>
      <c r="H769">
        <f>VLOOKUP(G769, Tiers!B$1:C$134, 2, FALSE)</f>
        <v>3</v>
      </c>
      <c r="I769" s="21">
        <v>35970</v>
      </c>
      <c r="J769" t="str">
        <f t="shared" si="11"/>
        <v>Tom WyantMK Dons</v>
      </c>
      <c r="P769">
        <v>17</v>
      </c>
      <c r="Q769" t="s">
        <v>163</v>
      </c>
      <c r="R769" t="s">
        <v>21</v>
      </c>
      <c r="S769" t="s">
        <v>22</v>
      </c>
      <c r="T769" t="s">
        <v>21</v>
      </c>
      <c r="Y769">
        <v>185</v>
      </c>
      <c r="Z769">
        <v>75</v>
      </c>
      <c r="AA769">
        <v>0</v>
      </c>
      <c r="AB769">
        <v>0</v>
      </c>
    </row>
    <row r="770" spans="1:28" ht="15.95">
      <c r="A770" t="s">
        <v>688</v>
      </c>
      <c r="B770" t="s">
        <v>42</v>
      </c>
      <c r="C770" t="str">
        <f>VLOOKUP(B770, Positions!A$1:B$134, 2, FALSE)</f>
        <v>Midfielder</v>
      </c>
      <c r="D770" t="s">
        <v>48</v>
      </c>
      <c r="E770" t="s">
        <v>5663</v>
      </c>
      <c r="F770" t="s">
        <v>21</v>
      </c>
      <c r="G770" t="str">
        <f>VLOOKUP(E770, Tiers!M$1:P$134, 3, FALSE)</f>
        <v>ENG4</v>
      </c>
      <c r="H770">
        <f>VLOOKUP(G770, Tiers!B$1:C$134, 2, FALSE)</f>
        <v>5</v>
      </c>
      <c r="I770" s="21">
        <v>35969</v>
      </c>
      <c r="J770" t="str">
        <f t="shared" ref="J770:J833" si="12">A770 &amp; D770</f>
        <v>Jack TaylorBarnet</v>
      </c>
      <c r="P770">
        <v>17</v>
      </c>
      <c r="Q770" t="s">
        <v>20</v>
      </c>
      <c r="R770" t="s">
        <v>21</v>
      </c>
      <c r="S770" t="s">
        <v>22</v>
      </c>
      <c r="T770" t="s">
        <v>21</v>
      </c>
      <c r="Y770">
        <v>186</v>
      </c>
      <c r="Z770">
        <v>77</v>
      </c>
      <c r="AA770">
        <v>0</v>
      </c>
      <c r="AB770">
        <v>0</v>
      </c>
    </row>
    <row r="771" spans="1:28" ht="15.95">
      <c r="A771" t="s">
        <v>1143</v>
      </c>
      <c r="B771" t="s">
        <v>278</v>
      </c>
      <c r="C771" t="e">
        <f>VLOOKUP(B771, Positions!A$1:B$134, 2, FALSE)</f>
        <v>#N/A</v>
      </c>
      <c r="D771" t="s">
        <v>37</v>
      </c>
      <c r="E771" t="s">
        <v>5664</v>
      </c>
      <c r="F771" t="s">
        <v>21</v>
      </c>
      <c r="G771" t="str">
        <f>VLOOKUP(E771, Tiers!M$1:P$134, 3, FALSE)</f>
        <v>ENG3</v>
      </c>
      <c r="H771">
        <f>VLOOKUP(G771, Tiers!B$1:C$134, 2, FALSE)</f>
        <v>4</v>
      </c>
      <c r="I771" s="21">
        <v>35968</v>
      </c>
      <c r="J771" t="str">
        <f t="shared" si="12"/>
        <v>Martell DaswellChesterfield</v>
      </c>
      <c r="P771">
        <v>17</v>
      </c>
      <c r="Q771" t="s">
        <v>265</v>
      </c>
      <c r="R771" t="s">
        <v>21</v>
      </c>
      <c r="S771" t="s">
        <v>22</v>
      </c>
      <c r="T771" t="s">
        <v>21</v>
      </c>
      <c r="Y771">
        <v>179</v>
      </c>
      <c r="Z771">
        <v>72</v>
      </c>
      <c r="AA771">
        <v>0</v>
      </c>
      <c r="AB771">
        <v>0</v>
      </c>
    </row>
    <row r="772" spans="1:28" ht="15.95">
      <c r="A772" t="s">
        <v>1144</v>
      </c>
      <c r="B772" t="s">
        <v>166</v>
      </c>
      <c r="C772" t="str">
        <f>VLOOKUP(B772, Positions!A$1:B$134, 2, FALSE)</f>
        <v>Goalkeeper</v>
      </c>
      <c r="D772" t="s">
        <v>86</v>
      </c>
      <c r="E772" t="s">
        <v>5664</v>
      </c>
      <c r="F772" t="s">
        <v>21</v>
      </c>
      <c r="G772" t="str">
        <f>VLOOKUP(E772, Tiers!M$1:P$134, 3, FALSE)</f>
        <v>ENG3</v>
      </c>
      <c r="H772">
        <f>VLOOKUP(G772, Tiers!B$1:C$134, 2, FALSE)</f>
        <v>4</v>
      </c>
      <c r="I772" s="21">
        <v>35968</v>
      </c>
      <c r="J772" t="str">
        <f t="shared" si="12"/>
        <v>Connor JohnsSwindon</v>
      </c>
      <c r="P772">
        <v>17</v>
      </c>
      <c r="Q772" t="s">
        <v>20</v>
      </c>
      <c r="R772" t="s">
        <v>21</v>
      </c>
      <c r="S772" t="s">
        <v>22</v>
      </c>
      <c r="T772" t="s">
        <v>21</v>
      </c>
      <c r="Y772">
        <v>192</v>
      </c>
      <c r="Z772">
        <v>79</v>
      </c>
      <c r="AA772">
        <v>0</v>
      </c>
      <c r="AB772">
        <v>0</v>
      </c>
    </row>
    <row r="773" spans="1:28" ht="15.95">
      <c r="A773" t="s">
        <v>1145</v>
      </c>
      <c r="B773" t="s">
        <v>166</v>
      </c>
      <c r="C773" t="str">
        <f>VLOOKUP(B773, Positions!A$1:B$134, 2, FALSE)</f>
        <v>Goalkeeper</v>
      </c>
      <c r="D773" t="s">
        <v>1146</v>
      </c>
      <c r="E773" t="s">
        <v>5666</v>
      </c>
      <c r="F773" t="s">
        <v>21</v>
      </c>
      <c r="G773" t="str">
        <f>VLOOKUP(E773, Tiers!M$1:P$134, 3, FALSE)</f>
        <v>NONE</v>
      </c>
      <c r="H773">
        <f>VLOOKUP(G773, Tiers!B$1:C$134, 2, FALSE)</f>
        <v>7</v>
      </c>
      <c r="I773" s="21">
        <v>35965</v>
      </c>
      <c r="J773" t="str">
        <f t="shared" si="12"/>
        <v>Max DearnleyFC Halifax</v>
      </c>
      <c r="P773">
        <v>17</v>
      </c>
      <c r="Q773" t="s">
        <v>252</v>
      </c>
      <c r="R773" t="s">
        <v>21</v>
      </c>
      <c r="S773" t="s">
        <v>22</v>
      </c>
      <c r="T773" t="s">
        <v>21</v>
      </c>
      <c r="Y773">
        <v>196</v>
      </c>
      <c r="Z773">
        <v>76</v>
      </c>
      <c r="AA773">
        <v>0</v>
      </c>
      <c r="AB773">
        <v>0</v>
      </c>
    </row>
    <row r="774" spans="1:28" ht="15.95">
      <c r="A774" t="s">
        <v>1147</v>
      </c>
      <c r="B774" t="s">
        <v>47</v>
      </c>
      <c r="C774" t="str">
        <f>VLOOKUP(B774, Positions!A$1:B$134, 2, FALSE)</f>
        <v>Forward</v>
      </c>
      <c r="D774" t="s">
        <v>329</v>
      </c>
      <c r="E774" t="s">
        <v>62</v>
      </c>
      <c r="F774" t="s">
        <v>21</v>
      </c>
      <c r="G774" t="str">
        <f>VLOOKUP(E774, Tiers!M$1:P$134, 3, FALSE)</f>
        <v>ENG1</v>
      </c>
      <c r="H774">
        <f>VLOOKUP(G774, Tiers!B$1:C$134, 2, FALSE)</f>
        <v>1</v>
      </c>
      <c r="I774" s="21">
        <v>35965</v>
      </c>
      <c r="J774" t="str">
        <f t="shared" si="12"/>
        <v>Nathan HollandEverton</v>
      </c>
      <c r="P774">
        <v>17</v>
      </c>
      <c r="Q774" t="s">
        <v>1148</v>
      </c>
      <c r="R774" t="s">
        <v>21</v>
      </c>
      <c r="S774" t="s">
        <v>22</v>
      </c>
      <c r="T774" t="s">
        <v>21</v>
      </c>
      <c r="Y774">
        <v>176</v>
      </c>
      <c r="Z774">
        <v>64</v>
      </c>
      <c r="AA774">
        <v>0</v>
      </c>
      <c r="AB774">
        <v>0</v>
      </c>
    </row>
    <row r="775" spans="1:28" ht="15.95">
      <c r="A775" t="s">
        <v>1149</v>
      </c>
      <c r="B775" t="s">
        <v>42</v>
      </c>
      <c r="C775" t="str">
        <f>VLOOKUP(B775, Positions!A$1:B$134, 2, FALSE)</f>
        <v>Midfielder</v>
      </c>
      <c r="D775" t="s">
        <v>52</v>
      </c>
      <c r="E775" t="s">
        <v>5663</v>
      </c>
      <c r="F775" t="s">
        <v>21</v>
      </c>
      <c r="G775" t="str">
        <f>VLOOKUP(E775, Tiers!M$1:P$134, 3, FALSE)</f>
        <v>ENG4</v>
      </c>
      <c r="H775">
        <f>VLOOKUP(G775, Tiers!B$1:C$134, 2, FALSE)</f>
        <v>5</v>
      </c>
      <c r="I775" s="21">
        <v>35964</v>
      </c>
      <c r="J775" t="str">
        <f t="shared" si="12"/>
        <v>Matthew ParkerYork</v>
      </c>
      <c r="P775">
        <v>17</v>
      </c>
      <c r="Q775" t="s">
        <v>52</v>
      </c>
      <c r="R775" t="s">
        <v>21</v>
      </c>
      <c r="S775" t="s">
        <v>22</v>
      </c>
      <c r="T775" t="s">
        <v>21</v>
      </c>
      <c r="Y775">
        <v>174</v>
      </c>
      <c r="Z775">
        <v>68</v>
      </c>
      <c r="AA775">
        <v>0</v>
      </c>
      <c r="AB775">
        <v>0</v>
      </c>
    </row>
    <row r="776" spans="1:28" ht="15.95">
      <c r="A776" t="s">
        <v>1150</v>
      </c>
      <c r="B776" t="s">
        <v>1151</v>
      </c>
      <c r="C776" t="str">
        <f>VLOOKUP(B776, Positions!A$1:B$134, 2, FALSE)</f>
        <v>Defender</v>
      </c>
      <c r="D776" t="s">
        <v>136</v>
      </c>
      <c r="E776" t="s">
        <v>5665</v>
      </c>
      <c r="F776" t="s">
        <v>21</v>
      </c>
      <c r="G776" t="str">
        <f>VLOOKUP(E776, Tiers!M$1:P$134, 3, FALSE)</f>
        <v>ENG2</v>
      </c>
      <c r="H776">
        <f>VLOOKUP(G776, Tiers!B$1:C$134, 2, FALSE)</f>
        <v>3</v>
      </c>
      <c r="I776" s="21">
        <v>35963</v>
      </c>
      <c r="J776" t="str">
        <f t="shared" si="12"/>
        <v>Hayden CoulsonMiddlesbrough</v>
      </c>
      <c r="P776">
        <v>17</v>
      </c>
      <c r="Q776" t="s">
        <v>253</v>
      </c>
      <c r="R776" t="s">
        <v>21</v>
      </c>
      <c r="S776" t="s">
        <v>22</v>
      </c>
      <c r="T776" t="s">
        <v>21</v>
      </c>
      <c r="Y776">
        <v>166</v>
      </c>
      <c r="Z776">
        <v>61</v>
      </c>
      <c r="AA776">
        <v>0</v>
      </c>
      <c r="AB776">
        <v>0</v>
      </c>
    </row>
    <row r="777" spans="1:28" ht="15.95">
      <c r="A777" t="s">
        <v>1152</v>
      </c>
      <c r="B777" t="s">
        <v>81</v>
      </c>
      <c r="C777" t="str">
        <f>VLOOKUP(B777, Positions!A$1:B$134, 2, FALSE)</f>
        <v>Defender</v>
      </c>
      <c r="D777" t="s">
        <v>246</v>
      </c>
      <c r="E777" t="s">
        <v>5664</v>
      </c>
      <c r="F777" t="s">
        <v>21</v>
      </c>
      <c r="G777" t="str">
        <f>VLOOKUP(E777, Tiers!M$1:P$134, 3, FALSE)</f>
        <v>ENG3</v>
      </c>
      <c r="H777">
        <f>VLOOKUP(G777, Tiers!B$1:C$134, 2, FALSE)</f>
        <v>4</v>
      </c>
      <c r="I777" s="21">
        <v>35962</v>
      </c>
      <c r="J777" t="str">
        <f t="shared" si="12"/>
        <v>Sam RoscoeBlackpool</v>
      </c>
      <c r="P777">
        <v>17</v>
      </c>
      <c r="Q777" t="s">
        <v>113</v>
      </c>
      <c r="R777" t="s">
        <v>21</v>
      </c>
      <c r="S777" t="s">
        <v>22</v>
      </c>
      <c r="T777" t="s">
        <v>21</v>
      </c>
      <c r="Y777">
        <v>194</v>
      </c>
      <c r="Z777">
        <v>75</v>
      </c>
      <c r="AA777">
        <v>0</v>
      </c>
      <c r="AB777">
        <v>0</v>
      </c>
    </row>
    <row r="778" spans="1:28" ht="15.95">
      <c r="A778" t="s">
        <v>1153</v>
      </c>
      <c r="B778" t="s">
        <v>1154</v>
      </c>
      <c r="C778" t="str">
        <f>VLOOKUP(B778, Positions!A$1:B$134, 2, FALSE)</f>
        <v>Defender</v>
      </c>
      <c r="D778" t="s">
        <v>142</v>
      </c>
      <c r="E778" t="s">
        <v>5663</v>
      </c>
      <c r="F778" t="s">
        <v>21</v>
      </c>
      <c r="G778" t="str">
        <f>VLOOKUP(E778, Tiers!M$1:P$134, 3, FALSE)</f>
        <v>ENG4</v>
      </c>
      <c r="H778">
        <f>VLOOKUP(G778, Tiers!B$1:C$134, 2, FALSE)</f>
        <v>5</v>
      </c>
      <c r="I778" s="21">
        <v>35960</v>
      </c>
      <c r="J778" t="str">
        <f t="shared" si="12"/>
        <v>Jamil RobertsPlymouth</v>
      </c>
      <c r="P778">
        <v>17</v>
      </c>
      <c r="Q778" t="s">
        <v>1155</v>
      </c>
      <c r="R778" t="s">
        <v>21</v>
      </c>
      <c r="S778" t="s">
        <v>22</v>
      </c>
      <c r="T778" t="s">
        <v>21</v>
      </c>
      <c r="Y778">
        <v>177</v>
      </c>
      <c r="Z778">
        <v>72</v>
      </c>
      <c r="AA778">
        <v>0</v>
      </c>
      <c r="AB778">
        <v>0</v>
      </c>
    </row>
    <row r="779" spans="1:28" ht="15.95">
      <c r="A779" t="s">
        <v>1156</v>
      </c>
      <c r="B779" t="s">
        <v>1157</v>
      </c>
      <c r="C779" t="str">
        <f>VLOOKUP(B779, Positions!A$1:B$134, 2, FALSE)</f>
        <v>Midfielder</v>
      </c>
      <c r="D779" t="s">
        <v>229</v>
      </c>
      <c r="E779" t="s">
        <v>5665</v>
      </c>
      <c r="F779" t="s">
        <v>21</v>
      </c>
      <c r="G779" t="str">
        <f>VLOOKUP(E779, Tiers!M$1:P$134, 3, FALSE)</f>
        <v>ENG2</v>
      </c>
      <c r="H779">
        <f>VLOOKUP(G779, Tiers!B$1:C$134, 2, FALSE)</f>
        <v>3</v>
      </c>
      <c r="I779" s="21">
        <v>35959</v>
      </c>
      <c r="J779" t="str">
        <f t="shared" si="12"/>
        <v>James TilleyBrighton</v>
      </c>
      <c r="P779">
        <v>17</v>
      </c>
      <c r="Q779" t="s">
        <v>1158</v>
      </c>
      <c r="R779" t="s">
        <v>21</v>
      </c>
      <c r="S779" t="s">
        <v>22</v>
      </c>
      <c r="T779" t="s">
        <v>21</v>
      </c>
      <c r="Y779">
        <v>183</v>
      </c>
      <c r="Z779">
        <v>75</v>
      </c>
      <c r="AA779">
        <v>0</v>
      </c>
      <c r="AB779">
        <v>1</v>
      </c>
    </row>
    <row r="780" spans="1:28" ht="15.95">
      <c r="A780" t="s">
        <v>1159</v>
      </c>
      <c r="B780" t="s">
        <v>31</v>
      </c>
      <c r="C780" t="str">
        <f>VLOOKUP(B780, Positions!A$1:B$134, 2, FALSE)</f>
        <v>Defender</v>
      </c>
      <c r="D780" t="s">
        <v>490</v>
      </c>
      <c r="E780" t="s">
        <v>62</v>
      </c>
      <c r="F780" t="s">
        <v>21</v>
      </c>
      <c r="G780" t="str">
        <f>VLOOKUP(E780, Tiers!M$1:P$134, 3, FALSE)</f>
        <v>ENG1</v>
      </c>
      <c r="H780">
        <f>VLOOKUP(G780, Tiers!B$1:C$134, 2, FALSE)</f>
        <v>1</v>
      </c>
      <c r="I780" s="21">
        <v>35959</v>
      </c>
      <c r="J780" t="str">
        <f t="shared" si="12"/>
        <v>Josh MurrayMan City</v>
      </c>
      <c r="P780">
        <v>17</v>
      </c>
      <c r="Q780" t="s">
        <v>20</v>
      </c>
      <c r="R780" t="s">
        <v>21</v>
      </c>
      <c r="S780" t="s">
        <v>22</v>
      </c>
      <c r="T780" t="s">
        <v>21</v>
      </c>
      <c r="Y780">
        <v>178</v>
      </c>
      <c r="Z780">
        <v>69</v>
      </c>
      <c r="AA780">
        <v>0</v>
      </c>
      <c r="AB780">
        <v>0</v>
      </c>
    </row>
    <row r="781" spans="1:28" ht="15.95">
      <c r="A781" t="s">
        <v>1160</v>
      </c>
      <c r="B781" t="s">
        <v>166</v>
      </c>
      <c r="C781" t="str">
        <f>VLOOKUP(B781, Positions!A$1:B$134, 2, FALSE)</f>
        <v>Goalkeeper</v>
      </c>
      <c r="D781" t="s">
        <v>32</v>
      </c>
      <c r="E781" t="s">
        <v>5663</v>
      </c>
      <c r="F781" t="s">
        <v>21</v>
      </c>
      <c r="G781" t="str">
        <f>VLOOKUP(E781, Tiers!M$1:P$134, 3, FALSE)</f>
        <v>ENG4</v>
      </c>
      <c r="H781">
        <f>VLOOKUP(G781, Tiers!B$1:C$134, 2, FALSE)</f>
        <v>5</v>
      </c>
      <c r="I781" s="21">
        <v>35958</v>
      </c>
      <c r="J781" t="str">
        <f t="shared" si="12"/>
        <v>Adam BishopMansfield</v>
      </c>
      <c r="P781">
        <v>17</v>
      </c>
      <c r="Q781" t="s">
        <v>32</v>
      </c>
      <c r="R781" t="s">
        <v>21</v>
      </c>
      <c r="S781" t="s">
        <v>22</v>
      </c>
      <c r="T781" t="s">
        <v>21</v>
      </c>
      <c r="Y781">
        <v>180</v>
      </c>
      <c r="Z781">
        <v>64</v>
      </c>
      <c r="AA781">
        <v>0</v>
      </c>
      <c r="AB781">
        <v>0</v>
      </c>
    </row>
    <row r="782" spans="1:28" ht="15.95">
      <c r="A782" t="s">
        <v>1161</v>
      </c>
      <c r="B782" t="s">
        <v>1162</v>
      </c>
      <c r="C782" t="str">
        <f>VLOOKUP(B782, Positions!A$1:B$134, 2, FALSE)</f>
        <v>Midfielder</v>
      </c>
      <c r="D782" t="s">
        <v>259</v>
      </c>
      <c r="E782" t="s">
        <v>5663</v>
      </c>
      <c r="F782" t="s">
        <v>21</v>
      </c>
      <c r="G782" t="str">
        <f>VLOOKUP(E782, Tiers!M$1:P$134, 3, FALSE)</f>
        <v>ENG4</v>
      </c>
      <c r="H782">
        <f>VLOOKUP(G782, Tiers!B$1:C$134, 2, FALSE)</f>
        <v>5</v>
      </c>
      <c r="I782" s="21">
        <v>35958</v>
      </c>
      <c r="J782" t="str">
        <f t="shared" si="12"/>
        <v>Louis YamfamStevenage</v>
      </c>
      <c r="P782">
        <v>17</v>
      </c>
      <c r="Q782" t="s">
        <v>20</v>
      </c>
      <c r="R782" t="s">
        <v>21</v>
      </c>
      <c r="S782" t="s">
        <v>22</v>
      </c>
      <c r="T782" t="s">
        <v>21</v>
      </c>
      <c r="U782" t="s">
        <v>491</v>
      </c>
      <c r="Y782">
        <v>172</v>
      </c>
      <c r="Z782">
        <v>65</v>
      </c>
      <c r="AA782">
        <v>0</v>
      </c>
      <c r="AB782">
        <v>0</v>
      </c>
    </row>
    <row r="783" spans="1:28" ht="15.95">
      <c r="A783" t="s">
        <v>1163</v>
      </c>
      <c r="B783" t="s">
        <v>81</v>
      </c>
      <c r="C783" t="str">
        <f>VLOOKUP(B783, Positions!A$1:B$134, 2, FALSE)</f>
        <v>Defender</v>
      </c>
      <c r="D783" t="s">
        <v>98</v>
      </c>
      <c r="E783" t="s">
        <v>5665</v>
      </c>
      <c r="F783" t="s">
        <v>21</v>
      </c>
      <c r="G783" t="str">
        <f>VLOOKUP(E783, Tiers!M$1:P$134, 3, FALSE)</f>
        <v>ENG2</v>
      </c>
      <c r="H783">
        <f>VLOOKUP(G783, Tiers!B$1:C$134, 2, FALSE)</f>
        <v>3</v>
      </c>
      <c r="I783" s="21">
        <v>35955</v>
      </c>
      <c r="J783" t="str">
        <f t="shared" si="12"/>
        <v>Jeremy ArthurQ.P.R.</v>
      </c>
      <c r="P783">
        <v>17</v>
      </c>
      <c r="Q783" t="s">
        <v>74</v>
      </c>
      <c r="R783" t="s">
        <v>21</v>
      </c>
      <c r="S783" t="s">
        <v>22</v>
      </c>
      <c r="T783" t="s">
        <v>21</v>
      </c>
      <c r="Y783">
        <v>182</v>
      </c>
      <c r="Z783">
        <v>73</v>
      </c>
      <c r="AA783">
        <v>0</v>
      </c>
      <c r="AB783">
        <v>0</v>
      </c>
    </row>
    <row r="784" spans="1:28" ht="15.95">
      <c r="A784" t="s">
        <v>1164</v>
      </c>
      <c r="B784" t="s">
        <v>31</v>
      </c>
      <c r="C784" t="str">
        <f>VLOOKUP(B784, Positions!A$1:B$134, 2, FALSE)</f>
        <v>Defender</v>
      </c>
      <c r="D784" t="s">
        <v>290</v>
      </c>
      <c r="E784" t="s">
        <v>5665</v>
      </c>
      <c r="F784" t="s">
        <v>21</v>
      </c>
      <c r="G784" t="str">
        <f>VLOOKUP(E784, Tiers!M$1:P$134, 3, FALSE)</f>
        <v>ENG2</v>
      </c>
      <c r="H784">
        <f>VLOOKUP(G784, Tiers!B$1:C$134, 2, FALSE)</f>
        <v>3</v>
      </c>
      <c r="I784" s="21">
        <v>35953</v>
      </c>
      <c r="J784" t="str">
        <f t="shared" si="12"/>
        <v>Sean BirdBrentford</v>
      </c>
      <c r="P784">
        <v>17</v>
      </c>
      <c r="Q784" t="s">
        <v>20</v>
      </c>
      <c r="R784" t="s">
        <v>21</v>
      </c>
      <c r="S784" t="s">
        <v>22</v>
      </c>
      <c r="T784" t="s">
        <v>21</v>
      </c>
      <c r="Y784">
        <v>179</v>
      </c>
      <c r="Z784">
        <v>72</v>
      </c>
      <c r="AA784">
        <v>0</v>
      </c>
      <c r="AB784">
        <v>0</v>
      </c>
    </row>
    <row r="785" spans="1:28" ht="15.95">
      <c r="A785" t="s">
        <v>1165</v>
      </c>
      <c r="B785" t="s">
        <v>81</v>
      </c>
      <c r="C785" t="str">
        <f>VLOOKUP(B785, Positions!A$1:B$134, 2, FALSE)</f>
        <v>Defender</v>
      </c>
      <c r="D785" t="s">
        <v>1166</v>
      </c>
      <c r="E785" t="s">
        <v>5666</v>
      </c>
      <c r="F785" t="s">
        <v>21</v>
      </c>
      <c r="G785" t="str">
        <f>VLOOKUP(E785, Tiers!M$1:P$134, 3, FALSE)</f>
        <v>NONE</v>
      </c>
      <c r="H785">
        <f>VLOOKUP(G785, Tiers!B$1:C$134, 2, FALSE)</f>
        <v>7</v>
      </c>
      <c r="I785" s="21">
        <v>35953</v>
      </c>
      <c r="J785" t="str">
        <f t="shared" si="12"/>
        <v>George BrownWoking</v>
      </c>
      <c r="P785">
        <v>17</v>
      </c>
      <c r="Q785" t="s">
        <v>20</v>
      </c>
      <c r="R785" t="s">
        <v>21</v>
      </c>
      <c r="S785" t="s">
        <v>22</v>
      </c>
      <c r="T785" t="s">
        <v>21</v>
      </c>
      <c r="Y785">
        <v>179</v>
      </c>
      <c r="Z785">
        <v>64</v>
      </c>
      <c r="AA785">
        <v>0</v>
      </c>
      <c r="AB785">
        <v>0</v>
      </c>
    </row>
    <row r="786" spans="1:28" ht="15.95">
      <c r="A786" t="s">
        <v>1167</v>
      </c>
      <c r="B786" t="s">
        <v>249</v>
      </c>
      <c r="C786" t="e">
        <f>VLOOKUP(B786, Positions!A$1:B$134, 2, FALSE)</f>
        <v>#N/A</v>
      </c>
      <c r="D786" t="s">
        <v>671</v>
      </c>
      <c r="E786" t="s">
        <v>5664</v>
      </c>
      <c r="F786" t="s">
        <v>21</v>
      </c>
      <c r="G786" t="str">
        <f>VLOOKUP(E786, Tiers!M$1:P$134, 3, FALSE)</f>
        <v>ENG3</v>
      </c>
      <c r="H786">
        <f>VLOOKUP(G786, Tiers!B$1:C$134, 2, FALSE)</f>
        <v>4</v>
      </c>
      <c r="I786" s="21">
        <v>35953</v>
      </c>
      <c r="J786" t="str">
        <f t="shared" si="12"/>
        <v>Jordan HancoxFleetwood</v>
      </c>
      <c r="P786">
        <v>17</v>
      </c>
      <c r="Q786" t="s">
        <v>20</v>
      </c>
      <c r="R786" t="s">
        <v>21</v>
      </c>
      <c r="S786" t="s">
        <v>22</v>
      </c>
      <c r="T786" t="s">
        <v>21</v>
      </c>
      <c r="Y786">
        <v>176</v>
      </c>
      <c r="Z786">
        <v>66</v>
      </c>
      <c r="AA786">
        <v>0</v>
      </c>
      <c r="AB786">
        <v>0</v>
      </c>
    </row>
    <row r="787" spans="1:28" ht="15.95">
      <c r="A787" t="s">
        <v>1168</v>
      </c>
      <c r="B787" t="s">
        <v>72</v>
      </c>
      <c r="C787" t="str">
        <f>VLOOKUP(B787, Positions!A$1:B$134, 2, FALSE)</f>
        <v>Defender</v>
      </c>
      <c r="D787" t="s">
        <v>225</v>
      </c>
      <c r="E787" t="s">
        <v>62</v>
      </c>
      <c r="F787" t="s">
        <v>21</v>
      </c>
      <c r="G787" t="str">
        <f>VLOOKUP(E787, Tiers!M$1:P$134, 3, FALSE)</f>
        <v>ENG1</v>
      </c>
      <c r="H787">
        <f>VLOOKUP(G787, Tiers!B$1:C$134, 2, FALSE)</f>
        <v>1</v>
      </c>
      <c r="I787" s="21">
        <v>35952</v>
      </c>
      <c r="J787" t="str">
        <f t="shared" si="12"/>
        <v>Max MelbourneWest Brom</v>
      </c>
      <c r="P787">
        <v>17</v>
      </c>
      <c r="Q787" t="s">
        <v>20</v>
      </c>
      <c r="R787" t="s">
        <v>21</v>
      </c>
      <c r="S787" t="s">
        <v>22</v>
      </c>
      <c r="T787" t="s">
        <v>21</v>
      </c>
      <c r="Y787">
        <v>182</v>
      </c>
      <c r="Z787">
        <v>74</v>
      </c>
      <c r="AA787">
        <v>0</v>
      </c>
      <c r="AB787">
        <v>0</v>
      </c>
    </row>
    <row r="788" spans="1:28" ht="15.95">
      <c r="A788" t="s">
        <v>1169</v>
      </c>
      <c r="B788" t="s">
        <v>42</v>
      </c>
      <c r="C788" t="str">
        <f>VLOOKUP(B788, Positions!A$1:B$134, 2, FALSE)</f>
        <v>Midfielder</v>
      </c>
      <c r="D788" t="s">
        <v>185</v>
      </c>
      <c r="E788" t="s">
        <v>5664</v>
      </c>
      <c r="F788" t="s">
        <v>21</v>
      </c>
      <c r="G788" t="str">
        <f>VLOOKUP(E788, Tiers!M$1:P$134, 3, FALSE)</f>
        <v>ENG3</v>
      </c>
      <c r="H788">
        <f>VLOOKUP(G788, Tiers!B$1:C$134, 2, FALSE)</f>
        <v>4</v>
      </c>
      <c r="I788" s="21">
        <v>35951</v>
      </c>
      <c r="J788" t="str">
        <f t="shared" si="12"/>
        <v>Josh GregoryWigan</v>
      </c>
      <c r="P788">
        <v>17</v>
      </c>
      <c r="Q788" t="s">
        <v>185</v>
      </c>
      <c r="R788" t="s">
        <v>21</v>
      </c>
      <c r="S788" t="s">
        <v>22</v>
      </c>
      <c r="T788" t="s">
        <v>21</v>
      </c>
      <c r="Y788">
        <v>190</v>
      </c>
      <c r="Z788">
        <v>72</v>
      </c>
      <c r="AA788">
        <v>0</v>
      </c>
      <c r="AB788">
        <v>0</v>
      </c>
    </row>
    <row r="789" spans="1:28" ht="15.95">
      <c r="A789" t="s">
        <v>1170</v>
      </c>
      <c r="B789" t="s">
        <v>16</v>
      </c>
      <c r="C789" t="e">
        <f>VLOOKUP(B789, Positions!A$1:B$134, 2, FALSE)</f>
        <v>#N/A</v>
      </c>
      <c r="D789" t="s">
        <v>159</v>
      </c>
      <c r="E789" t="s">
        <v>5665</v>
      </c>
      <c r="F789" t="s">
        <v>21</v>
      </c>
      <c r="G789" t="str">
        <f>VLOOKUP(E789, Tiers!M$1:P$134, 3, FALSE)</f>
        <v>ENG2</v>
      </c>
      <c r="H789">
        <f>VLOOKUP(G789, Tiers!B$1:C$134, 2, FALSE)</f>
        <v>3</v>
      </c>
      <c r="I789" s="21">
        <v>35951</v>
      </c>
      <c r="J789" t="str">
        <f t="shared" si="12"/>
        <v>Sam FordIpswich</v>
      </c>
      <c r="P789">
        <v>17</v>
      </c>
      <c r="Q789" t="s">
        <v>159</v>
      </c>
      <c r="R789" t="s">
        <v>21</v>
      </c>
      <c r="S789" t="s">
        <v>22</v>
      </c>
      <c r="T789" t="s">
        <v>21</v>
      </c>
      <c r="Y789">
        <v>181</v>
      </c>
      <c r="Z789">
        <v>79</v>
      </c>
      <c r="AA789">
        <v>0</v>
      </c>
      <c r="AB789">
        <v>0</v>
      </c>
    </row>
    <row r="790" spans="1:28" ht="15.95">
      <c r="A790" t="s">
        <v>1171</v>
      </c>
      <c r="B790" t="s">
        <v>249</v>
      </c>
      <c r="C790" t="e">
        <f>VLOOKUP(B790, Positions!A$1:B$134, 2, FALSE)</f>
        <v>#N/A</v>
      </c>
      <c r="D790" t="s">
        <v>326</v>
      </c>
      <c r="E790" t="s">
        <v>5663</v>
      </c>
      <c r="F790" t="s">
        <v>21</v>
      </c>
      <c r="G790" t="str">
        <f>VLOOKUP(E790, Tiers!M$1:P$134, 3, FALSE)</f>
        <v>ENG4</v>
      </c>
      <c r="H790">
        <f>VLOOKUP(G790, Tiers!B$1:C$134, 2, FALSE)</f>
        <v>5</v>
      </c>
      <c r="I790" s="21">
        <v>35950</v>
      </c>
      <c r="J790" t="str">
        <f t="shared" si="12"/>
        <v>Kaleem HaithamPortsmouth</v>
      </c>
      <c r="P790">
        <v>17</v>
      </c>
      <c r="Q790" t="s">
        <v>326</v>
      </c>
      <c r="R790" t="s">
        <v>21</v>
      </c>
      <c r="S790" t="s">
        <v>22</v>
      </c>
      <c r="T790" t="s">
        <v>21</v>
      </c>
      <c r="Y790">
        <v>177</v>
      </c>
      <c r="Z790">
        <v>69</v>
      </c>
      <c r="AA790">
        <v>0</v>
      </c>
      <c r="AB790">
        <v>0</v>
      </c>
    </row>
    <row r="791" spans="1:28" ht="15.95">
      <c r="A791" t="s">
        <v>1172</v>
      </c>
      <c r="B791" t="s">
        <v>81</v>
      </c>
      <c r="C791" t="str">
        <f>VLOOKUP(B791, Positions!A$1:B$134, 2, FALSE)</f>
        <v>Defender</v>
      </c>
      <c r="D791" t="s">
        <v>56</v>
      </c>
      <c r="E791" t="s">
        <v>5664</v>
      </c>
      <c r="F791" t="s">
        <v>21</v>
      </c>
      <c r="G791" t="str">
        <f>VLOOKUP(E791, Tiers!M$1:P$134, 3, FALSE)</f>
        <v>ENG3</v>
      </c>
      <c r="H791">
        <f>VLOOKUP(G791, Tiers!B$1:C$134, 2, FALSE)</f>
        <v>4</v>
      </c>
      <c r="I791" s="21">
        <v>35948</v>
      </c>
      <c r="J791" t="str">
        <f t="shared" si="12"/>
        <v>Louis CoyneRochdale</v>
      </c>
      <c r="P791">
        <v>17</v>
      </c>
      <c r="Q791" t="s">
        <v>57</v>
      </c>
      <c r="R791" t="s">
        <v>21</v>
      </c>
      <c r="S791" t="s">
        <v>22</v>
      </c>
      <c r="T791" t="s">
        <v>21</v>
      </c>
      <c r="Y791">
        <v>174</v>
      </c>
      <c r="Z791">
        <v>68</v>
      </c>
      <c r="AA791">
        <v>0</v>
      </c>
      <c r="AB791">
        <v>0</v>
      </c>
    </row>
    <row r="792" spans="1:28" ht="15.95">
      <c r="A792" t="s">
        <v>1173</v>
      </c>
      <c r="B792" t="s">
        <v>81</v>
      </c>
      <c r="C792" t="str">
        <f>VLOOKUP(B792, Positions!A$1:B$134, 2, FALSE)</f>
        <v>Defender</v>
      </c>
      <c r="D792" t="s">
        <v>134</v>
      </c>
      <c r="E792" t="s">
        <v>5664</v>
      </c>
      <c r="F792" t="s">
        <v>21</v>
      </c>
      <c r="G792" t="str">
        <f>VLOOKUP(E792, Tiers!M$1:P$134, 3, FALSE)</f>
        <v>ENG3</v>
      </c>
      <c r="H792">
        <f>VLOOKUP(G792, Tiers!B$1:C$134, 2, FALSE)</f>
        <v>4</v>
      </c>
      <c r="I792" s="21">
        <v>35947</v>
      </c>
      <c r="J792" t="str">
        <f t="shared" si="12"/>
        <v>Charlie CleminshawScunthorpe</v>
      </c>
      <c r="P792">
        <v>17</v>
      </c>
      <c r="Q792" t="s">
        <v>154</v>
      </c>
      <c r="R792" t="s">
        <v>21</v>
      </c>
      <c r="S792" t="s">
        <v>22</v>
      </c>
      <c r="T792" t="s">
        <v>21</v>
      </c>
      <c r="Y792">
        <v>181</v>
      </c>
      <c r="Z792">
        <v>65</v>
      </c>
      <c r="AA792">
        <v>0</v>
      </c>
      <c r="AB792">
        <v>0</v>
      </c>
    </row>
    <row r="793" spans="1:28" ht="15.95">
      <c r="A793" t="s">
        <v>1174</v>
      </c>
      <c r="B793" t="s">
        <v>16</v>
      </c>
      <c r="C793" t="e">
        <f>VLOOKUP(B793, Positions!A$1:B$134, 2, FALSE)</f>
        <v>#N/A</v>
      </c>
      <c r="D793" t="s">
        <v>61</v>
      </c>
      <c r="E793" t="s">
        <v>62</v>
      </c>
      <c r="F793" t="s">
        <v>21</v>
      </c>
      <c r="G793" t="str">
        <f>VLOOKUP(E793, Tiers!M$1:P$134, 3, FALSE)</f>
        <v>ENG1</v>
      </c>
      <c r="H793">
        <f>VLOOKUP(G793, Tiers!B$1:C$134, 2, FALSE)</f>
        <v>1</v>
      </c>
      <c r="I793" s="21">
        <v>35946</v>
      </c>
      <c r="J793" t="str">
        <f t="shared" si="12"/>
        <v>Stephy MavididiArsenal</v>
      </c>
      <c r="P793">
        <v>17</v>
      </c>
      <c r="Q793" t="s">
        <v>275</v>
      </c>
      <c r="R793" t="s">
        <v>21</v>
      </c>
      <c r="S793" t="s">
        <v>22</v>
      </c>
      <c r="T793" t="s">
        <v>21</v>
      </c>
      <c r="U793" t="s">
        <v>145</v>
      </c>
      <c r="Y793">
        <v>183</v>
      </c>
      <c r="Z793">
        <v>73</v>
      </c>
      <c r="AA793">
        <v>0</v>
      </c>
      <c r="AB793">
        <v>0</v>
      </c>
    </row>
    <row r="794" spans="1:28" ht="15.95">
      <c r="A794" t="s">
        <v>1175</v>
      </c>
      <c r="B794" t="s">
        <v>1176</v>
      </c>
      <c r="C794" t="str">
        <f>VLOOKUP(B794, Positions!A$1:B$134, 2, FALSE)</f>
        <v>Forward</v>
      </c>
      <c r="D794" t="s">
        <v>1177</v>
      </c>
      <c r="E794" t="s">
        <v>5666</v>
      </c>
      <c r="F794" t="s">
        <v>21</v>
      </c>
      <c r="G794" t="str">
        <f>VLOOKUP(E794, Tiers!M$1:P$134, 3, FALSE)</f>
        <v>NONE</v>
      </c>
      <c r="H794">
        <f>VLOOKUP(G794, Tiers!B$1:C$134, 2, FALSE)</f>
        <v>7</v>
      </c>
      <c r="I794" s="21">
        <v>35943</v>
      </c>
      <c r="J794" t="str">
        <f t="shared" si="12"/>
        <v>Luke MalletBraintree</v>
      </c>
      <c r="P794">
        <v>17</v>
      </c>
      <c r="Q794" t="s">
        <v>20</v>
      </c>
      <c r="R794" t="s">
        <v>21</v>
      </c>
      <c r="S794" t="s">
        <v>22</v>
      </c>
      <c r="T794" t="s">
        <v>21</v>
      </c>
      <c r="Y794">
        <v>162</v>
      </c>
      <c r="Z794">
        <v>58</v>
      </c>
      <c r="AA794">
        <v>0</v>
      </c>
      <c r="AB794">
        <v>0</v>
      </c>
    </row>
    <row r="795" spans="1:28" ht="15.95">
      <c r="A795" t="s">
        <v>1179</v>
      </c>
      <c r="B795" t="s">
        <v>81</v>
      </c>
      <c r="C795" t="str">
        <f>VLOOKUP(B795, Positions!A$1:B$134, 2, FALSE)</f>
        <v>Defender</v>
      </c>
      <c r="D795" t="s">
        <v>455</v>
      </c>
      <c r="E795" t="s">
        <v>5664</v>
      </c>
      <c r="F795" t="s">
        <v>21</v>
      </c>
      <c r="G795" t="str">
        <f>VLOOKUP(E795, Tiers!M$1:P$134, 3, FALSE)</f>
        <v>ENG3</v>
      </c>
      <c r="H795">
        <f>VLOOKUP(G795, Tiers!B$1:C$134, 2, FALSE)</f>
        <v>4</v>
      </c>
      <c r="I795" s="21">
        <v>35942</v>
      </c>
      <c r="J795" t="str">
        <f t="shared" si="12"/>
        <v>Kane BingleyDoncaster</v>
      </c>
      <c r="P795">
        <v>17</v>
      </c>
      <c r="Q795" t="s">
        <v>20</v>
      </c>
      <c r="R795" t="s">
        <v>21</v>
      </c>
      <c r="S795" t="s">
        <v>22</v>
      </c>
      <c r="T795" t="s">
        <v>21</v>
      </c>
      <c r="Y795">
        <v>185</v>
      </c>
      <c r="Z795">
        <v>76</v>
      </c>
      <c r="AA795">
        <v>0</v>
      </c>
      <c r="AB795">
        <v>0</v>
      </c>
    </row>
    <row r="796" spans="1:28" ht="15.95">
      <c r="A796" t="s">
        <v>1180</v>
      </c>
      <c r="B796" t="s">
        <v>102</v>
      </c>
      <c r="C796" t="str">
        <f>VLOOKUP(B796, Positions!A$1:B$134, 2, FALSE)</f>
        <v>Defender</v>
      </c>
      <c r="D796" t="s">
        <v>190</v>
      </c>
      <c r="E796" t="s">
        <v>5663</v>
      </c>
      <c r="F796" t="s">
        <v>21</v>
      </c>
      <c r="G796" t="str">
        <f>VLOOKUP(E796, Tiers!M$1:P$134, 3, FALSE)</f>
        <v>ENG4</v>
      </c>
      <c r="H796">
        <f>VLOOKUP(G796, Tiers!B$1:C$134, 2, FALSE)</f>
        <v>5</v>
      </c>
      <c r="I796" s="21">
        <v>35942</v>
      </c>
      <c r="J796" t="str">
        <f t="shared" si="12"/>
        <v>Drew RickettsOxford</v>
      </c>
      <c r="P796">
        <v>17</v>
      </c>
      <c r="Q796" t="s">
        <v>284</v>
      </c>
      <c r="R796" t="s">
        <v>21</v>
      </c>
      <c r="S796" t="s">
        <v>22</v>
      </c>
      <c r="T796" t="s">
        <v>21</v>
      </c>
      <c r="Y796">
        <v>183</v>
      </c>
      <c r="Z796">
        <v>75</v>
      </c>
      <c r="AA796">
        <v>0</v>
      </c>
      <c r="AB796">
        <v>0</v>
      </c>
    </row>
    <row r="797" spans="1:28" ht="15.95">
      <c r="A797" t="s">
        <v>1181</v>
      </c>
      <c r="B797" t="s">
        <v>16</v>
      </c>
      <c r="C797" t="e">
        <f>VLOOKUP(B797, Positions!A$1:B$134, 2, FALSE)</f>
        <v>#N/A</v>
      </c>
      <c r="D797" t="s">
        <v>43</v>
      </c>
      <c r="E797" t="s">
        <v>5664</v>
      </c>
      <c r="F797" t="s">
        <v>21</v>
      </c>
      <c r="G797" t="str">
        <f>VLOOKUP(E797, Tiers!M$1:P$134, 3, FALSE)</f>
        <v>ENG3</v>
      </c>
      <c r="H797">
        <f>VLOOKUP(G797, Tiers!B$1:C$134, 2, FALSE)</f>
        <v>4</v>
      </c>
      <c r="I797" s="21">
        <v>35941</v>
      </c>
      <c r="J797" t="str">
        <f t="shared" si="12"/>
        <v>Norman WaboSouthend</v>
      </c>
      <c r="P797">
        <v>17</v>
      </c>
      <c r="Q797" t="s">
        <v>20</v>
      </c>
      <c r="R797" t="s">
        <v>21</v>
      </c>
      <c r="S797" t="s">
        <v>22</v>
      </c>
      <c r="T797" t="s">
        <v>21</v>
      </c>
      <c r="Y797">
        <v>176</v>
      </c>
      <c r="Z797">
        <v>68</v>
      </c>
      <c r="AA797">
        <v>0</v>
      </c>
      <c r="AB797">
        <v>0</v>
      </c>
    </row>
    <row r="798" spans="1:28" ht="15.95">
      <c r="A798" t="s">
        <v>1182</v>
      </c>
      <c r="B798" t="s">
        <v>31</v>
      </c>
      <c r="C798" t="str">
        <f>VLOOKUP(B798, Positions!A$1:B$134, 2, FALSE)</f>
        <v>Defender</v>
      </c>
      <c r="D798" t="s">
        <v>669</v>
      </c>
      <c r="E798" t="s">
        <v>62</v>
      </c>
      <c r="F798" t="s">
        <v>21</v>
      </c>
      <c r="G798" t="str">
        <f>VLOOKUP(E798, Tiers!M$1:P$134, 3, FALSE)</f>
        <v>ENG1</v>
      </c>
      <c r="H798">
        <f>VLOOKUP(G798, Tiers!B$1:C$134, 2, FALSE)</f>
        <v>1</v>
      </c>
      <c r="I798" s="21">
        <v>35940</v>
      </c>
      <c r="J798" t="str">
        <f t="shared" si="12"/>
        <v>Owen GambleSunderland</v>
      </c>
      <c r="P798">
        <v>17</v>
      </c>
      <c r="Q798" t="s">
        <v>20</v>
      </c>
      <c r="R798" t="s">
        <v>21</v>
      </c>
      <c r="S798" t="s">
        <v>22</v>
      </c>
      <c r="T798" t="s">
        <v>21</v>
      </c>
      <c r="Y798">
        <v>183</v>
      </c>
      <c r="Z798">
        <v>76</v>
      </c>
      <c r="AA798">
        <v>0</v>
      </c>
      <c r="AB798">
        <v>0</v>
      </c>
    </row>
    <row r="799" spans="1:28" ht="15.95">
      <c r="A799" t="s">
        <v>1183</v>
      </c>
      <c r="B799" t="s">
        <v>102</v>
      </c>
      <c r="C799" t="str">
        <f>VLOOKUP(B799, Positions!A$1:B$134, 2, FALSE)</f>
        <v>Defender</v>
      </c>
      <c r="D799" t="s">
        <v>329</v>
      </c>
      <c r="E799" t="s">
        <v>62</v>
      </c>
      <c r="F799" t="s">
        <v>21</v>
      </c>
      <c r="G799" t="str">
        <f>VLOOKUP(E799, Tiers!M$1:P$134, 3, FALSE)</f>
        <v>ENG1</v>
      </c>
      <c r="H799">
        <f>VLOOKUP(G799, Tiers!B$1:C$134, 2, FALSE)</f>
        <v>1</v>
      </c>
      <c r="I799" s="21">
        <v>35936</v>
      </c>
      <c r="J799" t="str">
        <f t="shared" si="12"/>
        <v>Jack BainbridgeEverton</v>
      </c>
      <c r="P799">
        <v>17</v>
      </c>
      <c r="Q799" t="s">
        <v>1184</v>
      </c>
      <c r="R799" t="s">
        <v>21</v>
      </c>
      <c r="S799" t="s">
        <v>22</v>
      </c>
      <c r="T799" t="s">
        <v>21</v>
      </c>
      <c r="Y799">
        <v>183</v>
      </c>
      <c r="Z799">
        <v>70</v>
      </c>
      <c r="AA799">
        <v>0</v>
      </c>
      <c r="AB799">
        <v>0</v>
      </c>
    </row>
    <row r="800" spans="1:28" ht="15.95">
      <c r="A800" t="s">
        <v>1185</v>
      </c>
      <c r="B800" t="s">
        <v>480</v>
      </c>
      <c r="C800" t="str">
        <f>VLOOKUP(B800, Positions!A$1:B$134, 2, FALSE)</f>
        <v>Defender</v>
      </c>
      <c r="D800" t="s">
        <v>376</v>
      </c>
      <c r="E800" t="s">
        <v>5664</v>
      </c>
      <c r="F800" t="s">
        <v>21</v>
      </c>
      <c r="G800" t="str">
        <f>VLOOKUP(E800, Tiers!M$1:P$134, 3, FALSE)</f>
        <v>ENG3</v>
      </c>
      <c r="H800">
        <f>VLOOKUP(G800, Tiers!B$1:C$134, 2, FALSE)</f>
        <v>4</v>
      </c>
      <c r="I800" s="21">
        <v>35935</v>
      </c>
      <c r="J800" t="str">
        <f t="shared" si="12"/>
        <v>George ProctorBarnsley</v>
      </c>
      <c r="P800">
        <v>17</v>
      </c>
      <c r="Q800" t="s">
        <v>124</v>
      </c>
      <c r="R800" t="s">
        <v>21</v>
      </c>
      <c r="S800" t="s">
        <v>22</v>
      </c>
      <c r="T800" t="s">
        <v>21</v>
      </c>
      <c r="Y800">
        <v>179</v>
      </c>
      <c r="Z800">
        <v>70</v>
      </c>
      <c r="AA800">
        <v>0</v>
      </c>
      <c r="AB800">
        <v>0</v>
      </c>
    </row>
    <row r="801" spans="1:28" ht="15.95">
      <c r="A801" t="s">
        <v>1186</v>
      </c>
      <c r="B801" t="s">
        <v>111</v>
      </c>
      <c r="C801" t="str">
        <f>VLOOKUP(B801, Positions!A$1:B$134, 2, FALSE)</f>
        <v>Forward</v>
      </c>
      <c r="D801" t="s">
        <v>98</v>
      </c>
      <c r="E801" t="s">
        <v>5665</v>
      </c>
      <c r="F801" t="s">
        <v>21</v>
      </c>
      <c r="G801" t="str">
        <f>VLOOKUP(E801, Tiers!M$1:P$134, 3, FALSE)</f>
        <v>ENG2</v>
      </c>
      <c r="H801">
        <f>VLOOKUP(G801, Tiers!B$1:C$134, 2, FALSE)</f>
        <v>3</v>
      </c>
      <c r="I801" s="21">
        <v>35935</v>
      </c>
      <c r="J801" t="str">
        <f t="shared" si="12"/>
        <v>Ruudi ClarkeQ.P.R.</v>
      </c>
      <c r="P801">
        <v>17</v>
      </c>
      <c r="Q801" t="s">
        <v>1187</v>
      </c>
      <c r="R801" t="s">
        <v>21</v>
      </c>
      <c r="S801" t="s">
        <v>1188</v>
      </c>
      <c r="T801" t="s">
        <v>21</v>
      </c>
      <c r="Y801">
        <v>173</v>
      </c>
      <c r="Z801">
        <v>65</v>
      </c>
      <c r="AA801">
        <v>0</v>
      </c>
      <c r="AB801">
        <v>0</v>
      </c>
    </row>
    <row r="802" spans="1:28" ht="15.95">
      <c r="A802" t="s">
        <v>1189</v>
      </c>
      <c r="B802" t="s">
        <v>1141</v>
      </c>
      <c r="C802" t="str">
        <f>VLOOKUP(B802, Positions!A$1:B$134, 2, FALSE)</f>
        <v>Midfielder</v>
      </c>
      <c r="D802" t="s">
        <v>182</v>
      </c>
      <c r="E802" t="s">
        <v>62</v>
      </c>
      <c r="F802" t="s">
        <v>21</v>
      </c>
      <c r="G802" t="str">
        <f>VLOOKUP(E802, Tiers!M$1:P$134, 3, FALSE)</f>
        <v>ENG1</v>
      </c>
      <c r="H802">
        <f>VLOOKUP(G802, Tiers!B$1:C$134, 2, FALSE)</f>
        <v>1</v>
      </c>
      <c r="I802" s="21">
        <v>35935</v>
      </c>
      <c r="J802" t="str">
        <f t="shared" si="12"/>
        <v>DJ BuffongeMan Utd</v>
      </c>
      <c r="P802">
        <v>17</v>
      </c>
      <c r="Q802" t="s">
        <v>20</v>
      </c>
      <c r="R802" t="s">
        <v>21</v>
      </c>
      <c r="S802" t="s">
        <v>22</v>
      </c>
      <c r="T802" t="s">
        <v>21</v>
      </c>
      <c r="Y802">
        <v>184</v>
      </c>
      <c r="Z802">
        <v>72</v>
      </c>
      <c r="AA802">
        <v>0</v>
      </c>
      <c r="AB802">
        <v>0</v>
      </c>
    </row>
    <row r="803" spans="1:28" ht="15.95">
      <c r="A803" t="s">
        <v>1190</v>
      </c>
      <c r="B803" t="s">
        <v>166</v>
      </c>
      <c r="C803" t="str">
        <f>VLOOKUP(B803, Positions!A$1:B$134, 2, FALSE)</f>
        <v>Goalkeeper</v>
      </c>
      <c r="D803" t="s">
        <v>132</v>
      </c>
      <c r="E803" t="s">
        <v>5664</v>
      </c>
      <c r="F803" t="s">
        <v>21</v>
      </c>
      <c r="G803" t="str">
        <f>VLOOKUP(E803, Tiers!M$1:P$134, 3, FALSE)</f>
        <v>ENG3</v>
      </c>
      <c r="H803">
        <f>VLOOKUP(G803, Tiers!B$1:C$134, 2, FALSE)</f>
        <v>4</v>
      </c>
      <c r="I803" s="21">
        <v>35934</v>
      </c>
      <c r="J803" t="str">
        <f t="shared" si="12"/>
        <v>Callum RobinsonColchester</v>
      </c>
      <c r="P803">
        <v>17</v>
      </c>
      <c r="Q803" t="s">
        <v>20</v>
      </c>
      <c r="R803" t="s">
        <v>21</v>
      </c>
      <c r="S803" t="s">
        <v>22</v>
      </c>
      <c r="T803" t="s">
        <v>21</v>
      </c>
      <c r="Y803">
        <v>190</v>
      </c>
      <c r="Z803">
        <v>80</v>
      </c>
      <c r="AA803">
        <v>0</v>
      </c>
      <c r="AB803">
        <v>0</v>
      </c>
    </row>
    <row r="804" spans="1:28" ht="15.95">
      <c r="A804" t="s">
        <v>1191</v>
      </c>
      <c r="B804" t="s">
        <v>16</v>
      </c>
      <c r="C804" t="e">
        <f>VLOOKUP(B804, Positions!A$1:B$134, 2, FALSE)</f>
        <v>#N/A</v>
      </c>
      <c r="D804" t="s">
        <v>90</v>
      </c>
      <c r="E804" t="s">
        <v>5665</v>
      </c>
      <c r="F804" t="s">
        <v>21</v>
      </c>
      <c r="G804" t="str">
        <f>VLOOKUP(E804, Tiers!M$1:P$134, 3, FALSE)</f>
        <v>ENG2</v>
      </c>
      <c r="H804">
        <f>VLOOKUP(G804, Tiers!B$1:C$134, 2, FALSE)</f>
        <v>3</v>
      </c>
      <c r="I804" s="21">
        <v>35934</v>
      </c>
      <c r="J804" t="str">
        <f t="shared" si="12"/>
        <v>Devante RodneySheff Wed</v>
      </c>
      <c r="P804">
        <v>17</v>
      </c>
      <c r="Q804" t="s">
        <v>113</v>
      </c>
      <c r="R804" t="s">
        <v>21</v>
      </c>
      <c r="S804" t="s">
        <v>22</v>
      </c>
      <c r="T804" t="s">
        <v>21</v>
      </c>
      <c r="Y804">
        <v>173</v>
      </c>
      <c r="Z804">
        <v>67</v>
      </c>
      <c r="AA804">
        <v>0</v>
      </c>
      <c r="AB804">
        <v>0</v>
      </c>
    </row>
    <row r="805" spans="1:28" ht="15.95">
      <c r="A805" t="s">
        <v>1192</v>
      </c>
      <c r="B805" t="s">
        <v>102</v>
      </c>
      <c r="C805" t="str">
        <f>VLOOKUP(B805, Positions!A$1:B$134, 2, FALSE)</f>
        <v>Defender</v>
      </c>
      <c r="D805" t="s">
        <v>121</v>
      </c>
      <c r="E805" t="s">
        <v>5663</v>
      </c>
      <c r="F805" t="s">
        <v>21</v>
      </c>
      <c r="G805" t="str">
        <f>VLOOKUP(E805, Tiers!M$1:P$134, 3, FALSE)</f>
        <v>ENG4</v>
      </c>
      <c r="H805">
        <f>VLOOKUP(G805, Tiers!B$1:C$134, 2, FALSE)</f>
        <v>5</v>
      </c>
      <c r="I805" s="21">
        <v>35933</v>
      </c>
      <c r="J805" t="str">
        <f t="shared" si="12"/>
        <v>Alfie KilgourBristol Rovers</v>
      </c>
      <c r="P805">
        <v>17</v>
      </c>
      <c r="Q805" t="s">
        <v>20</v>
      </c>
      <c r="R805" t="s">
        <v>21</v>
      </c>
      <c r="S805" t="s">
        <v>22</v>
      </c>
      <c r="T805" t="s">
        <v>21</v>
      </c>
      <c r="Y805">
        <v>190</v>
      </c>
      <c r="Z805">
        <v>79</v>
      </c>
      <c r="AA805">
        <v>0</v>
      </c>
      <c r="AB805">
        <v>0</v>
      </c>
    </row>
    <row r="806" spans="1:28" ht="15.95">
      <c r="A806" t="s">
        <v>1193</v>
      </c>
      <c r="B806" t="s">
        <v>72</v>
      </c>
      <c r="C806" t="str">
        <f>VLOOKUP(B806, Positions!A$1:B$134, 2, FALSE)</f>
        <v>Defender</v>
      </c>
      <c r="D806" t="s">
        <v>17</v>
      </c>
      <c r="E806" t="s">
        <v>5663</v>
      </c>
      <c r="F806" t="s">
        <v>21</v>
      </c>
      <c r="G806" t="str">
        <f>VLOOKUP(E806, Tiers!M$1:P$134, 3, FALSE)</f>
        <v>ENG4</v>
      </c>
      <c r="H806">
        <f>VLOOKUP(G806, Tiers!B$1:C$134, 2, FALSE)</f>
        <v>5</v>
      </c>
      <c r="I806" s="21">
        <v>35931</v>
      </c>
      <c r="J806" t="str">
        <f t="shared" si="12"/>
        <v>Tiago SaYeovil</v>
      </c>
      <c r="P806">
        <v>17</v>
      </c>
      <c r="Q806" t="s">
        <v>20</v>
      </c>
      <c r="R806" t="s">
        <v>21</v>
      </c>
      <c r="S806" t="s">
        <v>22</v>
      </c>
      <c r="T806" t="s">
        <v>21</v>
      </c>
      <c r="Y806">
        <v>179</v>
      </c>
      <c r="Z806">
        <v>64</v>
      </c>
      <c r="AA806">
        <v>0</v>
      </c>
      <c r="AB806">
        <v>0</v>
      </c>
    </row>
    <row r="807" spans="1:28" ht="15.95">
      <c r="A807" t="s">
        <v>1194</v>
      </c>
      <c r="B807" t="s">
        <v>72</v>
      </c>
      <c r="C807" t="str">
        <f>VLOOKUP(B807, Positions!A$1:B$134, 2, FALSE)</f>
        <v>Defender</v>
      </c>
      <c r="D807" t="s">
        <v>395</v>
      </c>
      <c r="E807" t="s">
        <v>5665</v>
      </c>
      <c r="F807" t="s">
        <v>21</v>
      </c>
      <c r="G807" t="str">
        <f>VLOOKUP(E807, Tiers!M$1:P$134, 3, FALSE)</f>
        <v>ENG2</v>
      </c>
      <c r="H807">
        <f>VLOOKUP(G807, Tiers!B$1:C$134, 2, FALSE)</f>
        <v>3</v>
      </c>
      <c r="I807" s="21">
        <v>35929</v>
      </c>
      <c r="J807" t="str">
        <f t="shared" si="12"/>
        <v>Adetayo EdunFulham</v>
      </c>
      <c r="P807">
        <v>17</v>
      </c>
      <c r="Q807" t="s">
        <v>20</v>
      </c>
      <c r="R807" t="s">
        <v>21</v>
      </c>
      <c r="S807" t="s">
        <v>22</v>
      </c>
      <c r="T807" t="s">
        <v>21</v>
      </c>
      <c r="U807" t="s">
        <v>491</v>
      </c>
      <c r="Y807">
        <v>168</v>
      </c>
      <c r="Z807">
        <v>67</v>
      </c>
      <c r="AA807">
        <v>0</v>
      </c>
      <c r="AB807">
        <v>0</v>
      </c>
    </row>
    <row r="808" spans="1:28" ht="15.95">
      <c r="A808" t="s">
        <v>1195</v>
      </c>
      <c r="B808" t="s">
        <v>166</v>
      </c>
      <c r="C808" t="str">
        <f>VLOOKUP(B808, Positions!A$1:B$134, 2, FALSE)</f>
        <v>Goalkeeper</v>
      </c>
      <c r="D808" t="s">
        <v>250</v>
      </c>
      <c r="E808" t="s">
        <v>5664</v>
      </c>
      <c r="F808" t="s">
        <v>21</v>
      </c>
      <c r="G808" t="str">
        <f>VLOOKUP(E808, Tiers!M$1:P$134, 3, FALSE)</f>
        <v>ENG3</v>
      </c>
      <c r="H808">
        <f>VLOOKUP(G808, Tiers!B$1:C$134, 2, FALSE)</f>
        <v>4</v>
      </c>
      <c r="I808" s="21">
        <v>35929</v>
      </c>
      <c r="J808" t="str">
        <f t="shared" si="12"/>
        <v>Aaron RamsdaleSheff Utd</v>
      </c>
      <c r="P808">
        <v>17</v>
      </c>
      <c r="Q808" t="s">
        <v>201</v>
      </c>
      <c r="R808" t="s">
        <v>21</v>
      </c>
      <c r="S808" t="s">
        <v>22</v>
      </c>
      <c r="T808" t="s">
        <v>21</v>
      </c>
      <c r="Y808">
        <v>178</v>
      </c>
      <c r="Z808">
        <v>60</v>
      </c>
      <c r="AA808">
        <v>0</v>
      </c>
      <c r="AB808">
        <v>0</v>
      </c>
    </row>
    <row r="809" spans="1:28" ht="15.95">
      <c r="A809" t="s">
        <v>1196</v>
      </c>
      <c r="B809" t="s">
        <v>42</v>
      </c>
      <c r="C809" t="str">
        <f>VLOOKUP(B809, Positions!A$1:B$134, 2, FALSE)</f>
        <v>Midfielder</v>
      </c>
      <c r="D809" t="s">
        <v>134</v>
      </c>
      <c r="E809" t="s">
        <v>5664</v>
      </c>
      <c r="F809" t="s">
        <v>21</v>
      </c>
      <c r="G809" t="str">
        <f>VLOOKUP(E809, Tiers!M$1:P$134, 3, FALSE)</f>
        <v>ENG3</v>
      </c>
      <c r="H809">
        <f>VLOOKUP(G809, Tiers!B$1:C$134, 2, FALSE)</f>
        <v>4</v>
      </c>
      <c r="I809" s="21">
        <v>35929</v>
      </c>
      <c r="J809" t="str">
        <f t="shared" si="12"/>
        <v>Matthew StockillScunthorpe</v>
      </c>
      <c r="P809">
        <v>17</v>
      </c>
      <c r="Q809" t="s">
        <v>74</v>
      </c>
      <c r="R809" t="s">
        <v>21</v>
      </c>
      <c r="S809" t="s">
        <v>22</v>
      </c>
      <c r="T809" t="s">
        <v>21</v>
      </c>
      <c r="Y809">
        <v>180</v>
      </c>
      <c r="Z809">
        <v>72</v>
      </c>
      <c r="AA809">
        <v>0</v>
      </c>
      <c r="AB809">
        <v>0</v>
      </c>
    </row>
    <row r="810" spans="1:28" ht="15.95">
      <c r="A810" t="s">
        <v>1197</v>
      </c>
      <c r="B810" t="s">
        <v>166</v>
      </c>
      <c r="C810" t="str">
        <f>VLOOKUP(B810, Positions!A$1:B$134, 2, FALSE)</f>
        <v>Goalkeeper</v>
      </c>
      <c r="D810" t="s">
        <v>517</v>
      </c>
      <c r="E810" t="s">
        <v>5665</v>
      </c>
      <c r="F810" t="s">
        <v>21</v>
      </c>
      <c r="G810" t="str">
        <f>VLOOKUP(E810, Tiers!M$1:P$134, 3, FALSE)</f>
        <v>ENG2</v>
      </c>
      <c r="H810">
        <f>VLOOKUP(G810, Tiers!B$1:C$134, 2, FALSE)</f>
        <v>3</v>
      </c>
      <c r="I810" s="21">
        <v>35927</v>
      </c>
      <c r="J810" t="str">
        <f t="shared" si="12"/>
        <v>Jordan BeeneyCharlton</v>
      </c>
      <c r="P810">
        <v>17</v>
      </c>
      <c r="Q810" t="s">
        <v>124</v>
      </c>
      <c r="R810" t="s">
        <v>21</v>
      </c>
      <c r="S810" t="s">
        <v>22</v>
      </c>
      <c r="T810" t="s">
        <v>21</v>
      </c>
      <c r="Y810">
        <v>197</v>
      </c>
      <c r="Z810">
        <v>85</v>
      </c>
      <c r="AA810">
        <v>0</v>
      </c>
      <c r="AB810">
        <v>0</v>
      </c>
    </row>
    <row r="811" spans="1:28" ht="15.95">
      <c r="A811" t="s">
        <v>1199</v>
      </c>
      <c r="B811" t="s">
        <v>166</v>
      </c>
      <c r="C811" t="str">
        <f>VLOOKUP(B811, Positions!A$1:B$134, 2, FALSE)</f>
        <v>Goalkeeper</v>
      </c>
      <c r="D811" t="s">
        <v>229</v>
      </c>
      <c r="E811" t="s">
        <v>5665</v>
      </c>
      <c r="F811" t="s">
        <v>21</v>
      </c>
      <c r="G811" t="str">
        <f>VLOOKUP(E811, Tiers!M$1:P$134, 3, FALSE)</f>
        <v>ENG2</v>
      </c>
      <c r="H811">
        <f>VLOOKUP(G811, Tiers!B$1:C$134, 2, FALSE)</f>
        <v>3</v>
      </c>
      <c r="I811" s="21">
        <v>35926</v>
      </c>
      <c r="J811" t="str">
        <f t="shared" si="12"/>
        <v>Bailey VoseBrighton</v>
      </c>
      <c r="P811">
        <v>17</v>
      </c>
      <c r="Q811" t="s">
        <v>20</v>
      </c>
      <c r="R811" t="s">
        <v>21</v>
      </c>
      <c r="S811" t="s">
        <v>22</v>
      </c>
      <c r="T811" t="s">
        <v>21</v>
      </c>
      <c r="Y811">
        <v>193</v>
      </c>
      <c r="Z811">
        <v>85</v>
      </c>
      <c r="AA811">
        <v>0</v>
      </c>
      <c r="AB811">
        <v>0</v>
      </c>
    </row>
    <row r="812" spans="1:28" ht="15.95">
      <c r="A812" t="s">
        <v>1200</v>
      </c>
      <c r="B812" t="s">
        <v>81</v>
      </c>
      <c r="C812" t="str">
        <f>VLOOKUP(B812, Positions!A$1:B$134, 2, FALSE)</f>
        <v>Defender</v>
      </c>
      <c r="D812" t="s">
        <v>537</v>
      </c>
      <c r="E812" t="s">
        <v>62</v>
      </c>
      <c r="F812" t="s">
        <v>21</v>
      </c>
      <c r="G812" t="str">
        <f>VLOOKUP(E812, Tiers!M$1:P$134, 3, FALSE)</f>
        <v>ENG1</v>
      </c>
      <c r="H812">
        <f>VLOOKUP(G812, Tiers!B$1:C$134, 2, FALSE)</f>
        <v>1</v>
      </c>
      <c r="I812" s="21">
        <v>35925</v>
      </c>
      <c r="J812" t="str">
        <f t="shared" si="12"/>
        <v>Josh WilliamsStoke</v>
      </c>
      <c r="P812">
        <v>17</v>
      </c>
      <c r="Q812" t="s">
        <v>17</v>
      </c>
      <c r="R812" t="s">
        <v>21</v>
      </c>
      <c r="S812" t="s">
        <v>22</v>
      </c>
      <c r="T812" t="s">
        <v>21</v>
      </c>
      <c r="Y812">
        <v>187</v>
      </c>
      <c r="Z812">
        <v>75</v>
      </c>
      <c r="AA812">
        <v>0</v>
      </c>
      <c r="AB812">
        <v>0</v>
      </c>
    </row>
    <row r="813" spans="1:28" ht="15.95">
      <c r="A813" t="s">
        <v>1201</v>
      </c>
      <c r="B813" t="s">
        <v>166</v>
      </c>
      <c r="C813" t="str">
        <f>VLOOKUP(B813, Positions!A$1:B$134, 2, FALSE)</f>
        <v>Goalkeeper</v>
      </c>
      <c r="D813" t="s">
        <v>657</v>
      </c>
      <c r="E813" t="s">
        <v>62</v>
      </c>
      <c r="F813" t="s">
        <v>21</v>
      </c>
      <c r="G813" t="str">
        <f>VLOOKUP(E813, Tiers!M$1:P$134, 3, FALSE)</f>
        <v>ENG1</v>
      </c>
      <c r="H813">
        <f>VLOOKUP(G813, Tiers!B$1:C$134, 2, FALSE)</f>
        <v>1</v>
      </c>
      <c r="I813" s="21">
        <v>35924</v>
      </c>
      <c r="J813" t="str">
        <f t="shared" si="12"/>
        <v>Aston OxboroughNorwich</v>
      </c>
      <c r="P813">
        <v>17</v>
      </c>
      <c r="Q813" t="s">
        <v>20</v>
      </c>
      <c r="R813" t="s">
        <v>21</v>
      </c>
      <c r="S813" t="s">
        <v>22</v>
      </c>
      <c r="T813" t="s">
        <v>21</v>
      </c>
      <c r="Y813">
        <v>196</v>
      </c>
      <c r="Z813">
        <v>82</v>
      </c>
      <c r="AA813">
        <v>0</v>
      </c>
      <c r="AB813">
        <v>0</v>
      </c>
    </row>
    <row r="814" spans="1:28" ht="15.95">
      <c r="A814" t="s">
        <v>1202</v>
      </c>
      <c r="B814" t="s">
        <v>166</v>
      </c>
      <c r="C814" t="str">
        <f>VLOOKUP(B814, Positions!A$1:B$134, 2, FALSE)</f>
        <v>Goalkeeper</v>
      </c>
      <c r="D814" t="s">
        <v>412</v>
      </c>
      <c r="E814" t="s">
        <v>5664</v>
      </c>
      <c r="F814" t="s">
        <v>21</v>
      </c>
      <c r="G814" t="str">
        <f>VLOOKUP(E814, Tiers!M$1:P$134, 3, FALSE)</f>
        <v>ENG3</v>
      </c>
      <c r="H814">
        <f>VLOOKUP(G814, Tiers!B$1:C$134, 2, FALSE)</f>
        <v>4</v>
      </c>
      <c r="I814" s="21">
        <v>35924</v>
      </c>
      <c r="J814" t="str">
        <f t="shared" si="12"/>
        <v>Charlie HornbyBurton</v>
      </c>
      <c r="P814">
        <v>17</v>
      </c>
      <c r="Q814" t="s">
        <v>20</v>
      </c>
      <c r="R814" t="s">
        <v>21</v>
      </c>
      <c r="S814" t="s">
        <v>22</v>
      </c>
      <c r="T814" t="s">
        <v>21</v>
      </c>
      <c r="Y814">
        <v>186</v>
      </c>
      <c r="Z814">
        <v>79</v>
      </c>
      <c r="AA814">
        <v>0</v>
      </c>
      <c r="AB814">
        <v>0</v>
      </c>
    </row>
    <row r="815" spans="1:28" ht="15.95">
      <c r="A815" t="s">
        <v>1203</v>
      </c>
      <c r="B815" t="s">
        <v>81</v>
      </c>
      <c r="C815" t="str">
        <f>VLOOKUP(B815, Positions!A$1:B$134, 2, FALSE)</f>
        <v>Defender</v>
      </c>
      <c r="D815" t="s">
        <v>370</v>
      </c>
      <c r="E815" t="s">
        <v>5663</v>
      </c>
      <c r="F815" t="s">
        <v>21</v>
      </c>
      <c r="G815" t="str">
        <f>VLOOKUP(E815, Tiers!M$1:P$134, 3, FALSE)</f>
        <v>ENG4</v>
      </c>
      <c r="H815">
        <f>VLOOKUP(G815, Tiers!B$1:C$134, 2, FALSE)</f>
        <v>5</v>
      </c>
      <c r="I815" s="21">
        <v>35924</v>
      </c>
      <c r="J815" t="str">
        <f t="shared" si="12"/>
        <v>Joe RobsonCarlisle</v>
      </c>
      <c r="P815">
        <v>17</v>
      </c>
      <c r="Q815" t="s">
        <v>20</v>
      </c>
      <c r="R815" t="s">
        <v>21</v>
      </c>
      <c r="S815" t="s">
        <v>22</v>
      </c>
      <c r="T815" t="s">
        <v>21</v>
      </c>
      <c r="Y815">
        <v>188</v>
      </c>
      <c r="Z815">
        <v>77</v>
      </c>
      <c r="AA815">
        <v>0</v>
      </c>
      <c r="AB815">
        <v>0</v>
      </c>
    </row>
    <row r="816" spans="1:28" ht="15.95">
      <c r="A816" t="s">
        <v>1204</v>
      </c>
      <c r="B816" t="s">
        <v>843</v>
      </c>
      <c r="C816" t="str">
        <f>VLOOKUP(B816, Positions!A$1:B$134, 2, FALSE)</f>
        <v>Defender</v>
      </c>
      <c r="D816" t="s">
        <v>236</v>
      </c>
      <c r="E816" t="s">
        <v>5665</v>
      </c>
      <c r="F816" t="s">
        <v>21</v>
      </c>
      <c r="G816" t="str">
        <f>VLOOKUP(E816, Tiers!M$1:P$134, 3, FALSE)</f>
        <v>ENG2</v>
      </c>
      <c r="H816">
        <f>VLOOKUP(G816, Tiers!B$1:C$134, 2, FALSE)</f>
        <v>3</v>
      </c>
      <c r="I816" s="21">
        <v>35921</v>
      </c>
      <c r="J816" t="str">
        <f t="shared" si="12"/>
        <v>Ashley HarperBristol City</v>
      </c>
      <c r="P816">
        <v>17</v>
      </c>
      <c r="Q816" t="s">
        <v>20</v>
      </c>
      <c r="R816" t="s">
        <v>21</v>
      </c>
      <c r="S816" t="s">
        <v>22</v>
      </c>
      <c r="T816" t="s">
        <v>21</v>
      </c>
      <c r="Y816">
        <v>174</v>
      </c>
      <c r="Z816">
        <v>64</v>
      </c>
      <c r="AA816">
        <v>0</v>
      </c>
      <c r="AB816">
        <v>0</v>
      </c>
    </row>
    <row r="817" spans="1:28" ht="15.95">
      <c r="A817" t="s">
        <v>1205</v>
      </c>
      <c r="B817" t="s">
        <v>166</v>
      </c>
      <c r="C817" t="str">
        <f>VLOOKUP(B817, Positions!A$1:B$134, 2, FALSE)</f>
        <v>Goalkeeper</v>
      </c>
      <c r="D817" t="s">
        <v>177</v>
      </c>
      <c r="E817" t="s">
        <v>5663</v>
      </c>
      <c r="F817" t="s">
        <v>21</v>
      </c>
      <c r="G817" t="str">
        <f>VLOOKUP(E817, Tiers!M$1:P$134, 3, FALSE)</f>
        <v>ENG4</v>
      </c>
      <c r="H817">
        <f>VLOOKUP(G817, Tiers!B$1:C$134, 2, FALSE)</f>
        <v>5</v>
      </c>
      <c r="I817" s="21">
        <v>35921</v>
      </c>
      <c r="J817" t="str">
        <f t="shared" si="12"/>
        <v>Kavanagh KeadellExeter</v>
      </c>
      <c r="P817">
        <v>17</v>
      </c>
      <c r="Q817" t="s">
        <v>256</v>
      </c>
      <c r="R817" t="s">
        <v>21</v>
      </c>
      <c r="S817" t="s">
        <v>22</v>
      </c>
      <c r="T817" t="s">
        <v>21</v>
      </c>
      <c r="Y817">
        <v>187</v>
      </c>
      <c r="Z817">
        <v>70</v>
      </c>
      <c r="AA817">
        <v>0</v>
      </c>
      <c r="AB817">
        <v>0</v>
      </c>
    </row>
    <row r="818" spans="1:28" ht="15.95">
      <c r="A818" t="s">
        <v>1206</v>
      </c>
      <c r="B818" t="s">
        <v>31</v>
      </c>
      <c r="C818" t="str">
        <f>VLOOKUP(B818, Positions!A$1:B$134, 2, FALSE)</f>
        <v>Defender</v>
      </c>
      <c r="D818" t="s">
        <v>93</v>
      </c>
      <c r="E818" t="s">
        <v>5664</v>
      </c>
      <c r="F818" t="s">
        <v>21</v>
      </c>
      <c r="G818" t="str">
        <f>VLOOKUP(E818, Tiers!M$1:P$134, 3, FALSE)</f>
        <v>ENG3</v>
      </c>
      <c r="H818">
        <f>VLOOKUP(G818, Tiers!B$1:C$134, 2, FALSE)</f>
        <v>4</v>
      </c>
      <c r="I818" s="21">
        <v>35921</v>
      </c>
      <c r="J818" t="str">
        <f t="shared" si="12"/>
        <v>Jacob WhitmoreCoventry</v>
      </c>
      <c r="P818">
        <v>17</v>
      </c>
      <c r="Q818" t="s">
        <v>20</v>
      </c>
      <c r="R818" t="s">
        <v>21</v>
      </c>
      <c r="S818" t="s">
        <v>22</v>
      </c>
      <c r="T818" t="s">
        <v>21</v>
      </c>
      <c r="Y818">
        <v>185</v>
      </c>
      <c r="Z818">
        <v>78</v>
      </c>
      <c r="AA818">
        <v>0</v>
      </c>
      <c r="AB818">
        <v>0</v>
      </c>
    </row>
    <row r="819" spans="1:28" ht="15.95">
      <c r="A819" t="s">
        <v>1207</v>
      </c>
      <c r="B819" t="s">
        <v>166</v>
      </c>
      <c r="C819" t="str">
        <f>VLOOKUP(B819, Positions!A$1:B$134, 2, FALSE)</f>
        <v>Goalkeeper</v>
      </c>
      <c r="D819" t="s">
        <v>79</v>
      </c>
      <c r="E819" t="s">
        <v>5663</v>
      </c>
      <c r="F819" t="s">
        <v>21</v>
      </c>
      <c r="G819" t="str">
        <f>VLOOKUP(E819, Tiers!M$1:P$134, 3, FALSE)</f>
        <v>ENG4</v>
      </c>
      <c r="H819">
        <f>VLOOKUP(G819, Tiers!B$1:C$134, 2, FALSE)</f>
        <v>5</v>
      </c>
      <c r="I819" s="21">
        <v>35920</v>
      </c>
      <c r="J819" t="str">
        <f t="shared" si="12"/>
        <v>Will MannionAFC Wimbledon</v>
      </c>
      <c r="P819">
        <v>17</v>
      </c>
      <c r="Q819" t="s">
        <v>1208</v>
      </c>
      <c r="R819" t="s">
        <v>21</v>
      </c>
      <c r="S819" t="s">
        <v>22</v>
      </c>
      <c r="T819" t="s">
        <v>21</v>
      </c>
      <c r="Y819">
        <v>186</v>
      </c>
      <c r="Z819">
        <v>80</v>
      </c>
      <c r="AA819">
        <v>0</v>
      </c>
      <c r="AB819">
        <v>0</v>
      </c>
    </row>
    <row r="820" spans="1:28" ht="15.95">
      <c r="A820" t="s">
        <v>1209</v>
      </c>
      <c r="B820" t="s">
        <v>16</v>
      </c>
      <c r="C820" t="e">
        <f>VLOOKUP(B820, Positions!A$1:B$134, 2, FALSE)</f>
        <v>#N/A</v>
      </c>
      <c r="D820" t="s">
        <v>326</v>
      </c>
      <c r="E820" t="s">
        <v>5663</v>
      </c>
      <c r="F820" t="s">
        <v>21</v>
      </c>
      <c r="G820" t="str">
        <f>VLOOKUP(E820, Tiers!M$1:P$134, 3, FALSE)</f>
        <v>ENG4</v>
      </c>
      <c r="H820">
        <f>VLOOKUP(G820, Tiers!B$1:C$134, 2, FALSE)</f>
        <v>5</v>
      </c>
      <c r="I820" s="21">
        <v>35920</v>
      </c>
      <c r="J820" t="str">
        <f t="shared" si="12"/>
        <v>Liam SayersPortsmouth</v>
      </c>
      <c r="P820">
        <v>17</v>
      </c>
      <c r="Q820" t="s">
        <v>20</v>
      </c>
      <c r="R820" t="s">
        <v>21</v>
      </c>
      <c r="S820" t="s">
        <v>22</v>
      </c>
      <c r="T820" t="s">
        <v>21</v>
      </c>
      <c r="Y820">
        <v>177</v>
      </c>
      <c r="Z820">
        <v>71</v>
      </c>
      <c r="AA820">
        <v>0</v>
      </c>
      <c r="AB820">
        <v>0</v>
      </c>
    </row>
    <row r="821" spans="1:28" ht="15.95">
      <c r="A821" t="s">
        <v>1210</v>
      </c>
      <c r="B821" t="s">
        <v>42</v>
      </c>
      <c r="C821" t="str">
        <f>VLOOKUP(B821, Positions!A$1:B$134, 2, FALSE)</f>
        <v>Midfielder</v>
      </c>
      <c r="D821" t="s">
        <v>177</v>
      </c>
      <c r="E821" t="s">
        <v>5663</v>
      </c>
      <c r="F821" t="s">
        <v>21</v>
      </c>
      <c r="G821" t="str">
        <f>VLOOKUP(E821, Tiers!M$1:P$134, 3, FALSE)</f>
        <v>ENG4</v>
      </c>
      <c r="H821">
        <f>VLOOKUP(G821, Tiers!B$1:C$134, 2, FALSE)</f>
        <v>5</v>
      </c>
      <c r="I821" s="21">
        <v>35918</v>
      </c>
      <c r="J821" t="str">
        <f t="shared" si="12"/>
        <v>Wil BabbExeter</v>
      </c>
      <c r="P821">
        <v>17</v>
      </c>
      <c r="Q821" t="s">
        <v>1211</v>
      </c>
      <c r="R821" t="s">
        <v>21</v>
      </c>
      <c r="S821" t="s">
        <v>22</v>
      </c>
      <c r="T821" t="s">
        <v>21</v>
      </c>
      <c r="Y821">
        <v>181</v>
      </c>
      <c r="Z821">
        <v>65</v>
      </c>
      <c r="AA821">
        <v>0</v>
      </c>
      <c r="AB821">
        <v>0</v>
      </c>
    </row>
    <row r="822" spans="1:28" ht="15.95">
      <c r="A822" t="s">
        <v>1212</v>
      </c>
      <c r="B822" t="s">
        <v>72</v>
      </c>
      <c r="C822" t="str">
        <f>VLOOKUP(B822, Positions!A$1:B$134, 2, FALSE)</f>
        <v>Defender</v>
      </c>
      <c r="D822" t="s">
        <v>116</v>
      </c>
      <c r="E822" t="s">
        <v>62</v>
      </c>
      <c r="F822" t="s">
        <v>21</v>
      </c>
      <c r="G822" t="str">
        <f>VLOOKUP(E822, Tiers!M$1:P$134, 3, FALSE)</f>
        <v>ENG1</v>
      </c>
      <c r="H822">
        <f>VLOOKUP(G822, Tiers!B$1:C$134, 2, FALSE)</f>
        <v>1</v>
      </c>
      <c r="I822" s="21">
        <v>35918</v>
      </c>
      <c r="J822" t="str">
        <f t="shared" si="12"/>
        <v>Louis HallAston Villa</v>
      </c>
      <c r="P822">
        <v>17</v>
      </c>
      <c r="Q822" t="s">
        <v>20</v>
      </c>
      <c r="R822" t="s">
        <v>21</v>
      </c>
      <c r="S822" t="s">
        <v>22</v>
      </c>
      <c r="T822" t="s">
        <v>21</v>
      </c>
      <c r="Y822">
        <v>181</v>
      </c>
      <c r="Z822">
        <v>71</v>
      </c>
      <c r="AA822">
        <v>0</v>
      </c>
      <c r="AB822">
        <v>0</v>
      </c>
    </row>
    <row r="823" spans="1:28" ht="15.95">
      <c r="A823" t="s">
        <v>1213</v>
      </c>
      <c r="B823" t="s">
        <v>278</v>
      </c>
      <c r="C823" t="e">
        <f>VLOOKUP(B823, Positions!A$1:B$134, 2, FALSE)</f>
        <v>#N/A</v>
      </c>
      <c r="D823" t="s">
        <v>200</v>
      </c>
      <c r="E823" t="s">
        <v>5664</v>
      </c>
      <c r="F823" t="s">
        <v>21</v>
      </c>
      <c r="G823" t="str">
        <f>VLOOKUP(E823, Tiers!M$1:P$134, 3, FALSE)</f>
        <v>ENG3</v>
      </c>
      <c r="H823">
        <f>VLOOKUP(G823, Tiers!B$1:C$134, 2, FALSE)</f>
        <v>4</v>
      </c>
      <c r="I823" s="21">
        <v>35917</v>
      </c>
      <c r="J823" t="str">
        <f t="shared" si="12"/>
        <v>Tristan SwordPort Vale</v>
      </c>
      <c r="P823">
        <v>17</v>
      </c>
      <c r="Q823" t="s">
        <v>20</v>
      </c>
      <c r="R823" t="s">
        <v>21</v>
      </c>
      <c r="S823" t="s">
        <v>22</v>
      </c>
      <c r="T823" t="s">
        <v>21</v>
      </c>
      <c r="Y823">
        <v>166</v>
      </c>
      <c r="Z823">
        <v>55</v>
      </c>
      <c r="AA823">
        <v>0</v>
      </c>
      <c r="AB823">
        <v>0</v>
      </c>
    </row>
    <row r="824" spans="1:28" ht="15.95">
      <c r="A824" t="s">
        <v>1214</v>
      </c>
      <c r="B824" t="s">
        <v>166</v>
      </c>
      <c r="C824" t="str">
        <f>VLOOKUP(B824, Positions!A$1:B$134, 2, FALSE)</f>
        <v>Goalkeeper</v>
      </c>
      <c r="D824" t="s">
        <v>290</v>
      </c>
      <c r="E824" t="s">
        <v>5665</v>
      </c>
      <c r="F824" t="s">
        <v>21</v>
      </c>
      <c r="G824" t="str">
        <f>VLOOKUP(E824, Tiers!M$1:P$134, 3, FALSE)</f>
        <v>ENG2</v>
      </c>
      <c r="H824">
        <f>VLOOKUP(G824, Tiers!B$1:C$134, 2, FALSE)</f>
        <v>3</v>
      </c>
      <c r="I824" s="21">
        <v>35916</v>
      </c>
      <c r="J824" t="str">
        <f t="shared" si="12"/>
        <v>Jordan CareyBrentford</v>
      </c>
      <c r="P824">
        <v>17</v>
      </c>
      <c r="Q824" t="s">
        <v>74</v>
      </c>
      <c r="R824" t="s">
        <v>21</v>
      </c>
      <c r="S824" t="s">
        <v>22</v>
      </c>
      <c r="T824" t="s">
        <v>21</v>
      </c>
      <c r="Y824">
        <v>190</v>
      </c>
      <c r="Z824">
        <v>80</v>
      </c>
      <c r="AA824">
        <v>0</v>
      </c>
      <c r="AB824">
        <v>0</v>
      </c>
    </row>
    <row r="825" spans="1:28" ht="15.95">
      <c r="A825" t="s">
        <v>1215</v>
      </c>
      <c r="B825" t="s">
        <v>115</v>
      </c>
      <c r="C825" t="e">
        <f>VLOOKUP(B825, Positions!A$1:B$134, 2, FALSE)</f>
        <v>#N/A</v>
      </c>
      <c r="D825" t="s">
        <v>234</v>
      </c>
      <c r="E825" t="s">
        <v>5664</v>
      </c>
      <c r="F825" t="s">
        <v>21</v>
      </c>
      <c r="G825" t="str">
        <f>VLOOKUP(E825, Tiers!M$1:P$134, 3, FALSE)</f>
        <v>ENG3</v>
      </c>
      <c r="H825">
        <f>VLOOKUP(G825, Tiers!B$1:C$134, 2, FALSE)</f>
        <v>4</v>
      </c>
      <c r="I825" s="21">
        <v>35916</v>
      </c>
      <c r="J825" t="str">
        <f t="shared" si="12"/>
        <v>Kallum MantackOldham</v>
      </c>
      <c r="P825">
        <v>17</v>
      </c>
      <c r="Q825" t="s">
        <v>113</v>
      </c>
      <c r="R825" t="s">
        <v>21</v>
      </c>
      <c r="S825" t="s">
        <v>22</v>
      </c>
      <c r="T825" t="s">
        <v>21</v>
      </c>
      <c r="Y825">
        <v>174</v>
      </c>
      <c r="Z825">
        <v>61</v>
      </c>
      <c r="AA825">
        <v>0</v>
      </c>
      <c r="AB825">
        <v>0</v>
      </c>
    </row>
    <row r="826" spans="1:28" ht="15.95">
      <c r="A826" t="s">
        <v>1216</v>
      </c>
      <c r="B826" t="s">
        <v>42</v>
      </c>
      <c r="C826" t="str">
        <f>VLOOKUP(B826, Positions!A$1:B$134, 2, FALSE)</f>
        <v>Midfielder</v>
      </c>
      <c r="D826" t="s">
        <v>252</v>
      </c>
      <c r="E826" t="s">
        <v>5665</v>
      </c>
      <c r="F826" t="s">
        <v>21</v>
      </c>
      <c r="G826" t="str">
        <f>VLOOKUP(E826, Tiers!M$1:P$134, 3, FALSE)</f>
        <v>ENG2</v>
      </c>
      <c r="H826">
        <f>VLOOKUP(G826, Tiers!B$1:C$134, 2, FALSE)</f>
        <v>3</v>
      </c>
      <c r="I826" s="21">
        <v>35913</v>
      </c>
      <c r="J826" t="str">
        <f t="shared" si="12"/>
        <v>Jamie SpencerHuddersfield</v>
      </c>
      <c r="P826">
        <v>17</v>
      </c>
      <c r="Q826" t="s">
        <v>1217</v>
      </c>
      <c r="R826" t="s">
        <v>21</v>
      </c>
      <c r="S826" t="s">
        <v>22</v>
      </c>
      <c r="T826" t="s">
        <v>21</v>
      </c>
      <c r="Y826">
        <v>180</v>
      </c>
      <c r="Z826">
        <v>70</v>
      </c>
      <c r="AA826">
        <v>0</v>
      </c>
      <c r="AB826">
        <v>0</v>
      </c>
    </row>
    <row r="827" spans="1:28" ht="15.95">
      <c r="A827" t="s">
        <v>1218</v>
      </c>
      <c r="B827" t="s">
        <v>42</v>
      </c>
      <c r="C827" t="str">
        <f>VLOOKUP(B827, Positions!A$1:B$134, 2, FALSE)</f>
        <v>Midfielder</v>
      </c>
      <c r="D827" t="s">
        <v>68</v>
      </c>
      <c r="E827" t="s">
        <v>5663</v>
      </c>
      <c r="F827" t="s">
        <v>21</v>
      </c>
      <c r="G827" t="str">
        <f>VLOOKUP(E827, Tiers!M$1:P$134, 3, FALSE)</f>
        <v>ENG4</v>
      </c>
      <c r="H827">
        <f>VLOOKUP(G827, Tiers!B$1:C$134, 2, FALSE)</f>
        <v>5</v>
      </c>
      <c r="I827" s="21">
        <v>35912</v>
      </c>
      <c r="J827" t="str">
        <f t="shared" si="12"/>
        <v>Yohan Rutty-SmithNotts Co</v>
      </c>
      <c r="P827">
        <v>17</v>
      </c>
      <c r="Q827" t="s">
        <v>20</v>
      </c>
      <c r="R827" t="s">
        <v>21</v>
      </c>
      <c r="S827" t="s">
        <v>22</v>
      </c>
      <c r="T827" t="s">
        <v>21</v>
      </c>
      <c r="U827" t="s">
        <v>319</v>
      </c>
      <c r="Y827">
        <v>184</v>
      </c>
      <c r="Z827">
        <v>84</v>
      </c>
      <c r="AA827">
        <v>0</v>
      </c>
      <c r="AB827">
        <v>0</v>
      </c>
    </row>
    <row r="828" spans="1:28" ht="15.95">
      <c r="A828" t="s">
        <v>1219</v>
      </c>
      <c r="B828" t="s">
        <v>81</v>
      </c>
      <c r="C828" t="str">
        <f>VLOOKUP(B828, Positions!A$1:B$134, 2, FALSE)</f>
        <v>Defender</v>
      </c>
      <c r="D828" t="s">
        <v>290</v>
      </c>
      <c r="E828" t="s">
        <v>5665</v>
      </c>
      <c r="F828" t="s">
        <v>21</v>
      </c>
      <c r="G828" t="str">
        <f>VLOOKUP(E828, Tiers!M$1:P$134, 3, FALSE)</f>
        <v>ENG2</v>
      </c>
      <c r="H828">
        <f>VLOOKUP(G828, Tiers!B$1:C$134, 2, FALSE)</f>
        <v>3</v>
      </c>
      <c r="I828" s="21">
        <v>35911</v>
      </c>
      <c r="J828" t="str">
        <f t="shared" si="12"/>
        <v>Seth OwensBrentford</v>
      </c>
      <c r="P828">
        <v>17</v>
      </c>
      <c r="Q828" t="s">
        <v>74</v>
      </c>
      <c r="R828" t="s">
        <v>21</v>
      </c>
      <c r="S828" t="s">
        <v>22</v>
      </c>
      <c r="T828" t="s">
        <v>21</v>
      </c>
      <c r="Y828">
        <v>184</v>
      </c>
      <c r="Z828">
        <v>77</v>
      </c>
      <c r="AA828">
        <v>0</v>
      </c>
      <c r="AB828">
        <v>0</v>
      </c>
    </row>
    <row r="829" spans="1:28" ht="15.95">
      <c r="A829" t="s">
        <v>1220</v>
      </c>
      <c r="B829" t="s">
        <v>81</v>
      </c>
      <c r="C829" t="str">
        <f>VLOOKUP(B829, Positions!A$1:B$134, 2, FALSE)</f>
        <v>Defender</v>
      </c>
      <c r="D829" t="s">
        <v>326</v>
      </c>
      <c r="E829" t="s">
        <v>5663</v>
      </c>
      <c r="F829" t="s">
        <v>21</v>
      </c>
      <c r="G829" t="str">
        <f>VLOOKUP(E829, Tiers!M$1:P$134, 3, FALSE)</f>
        <v>ENG4</v>
      </c>
      <c r="H829">
        <f>VLOOKUP(G829, Tiers!B$1:C$134, 2, FALSE)</f>
        <v>5</v>
      </c>
      <c r="I829" s="21">
        <v>35910</v>
      </c>
      <c r="J829" t="str">
        <f t="shared" si="12"/>
        <v>Dory YatesPortsmouth</v>
      </c>
      <c r="P829">
        <v>17</v>
      </c>
      <c r="Q829" t="s">
        <v>1221</v>
      </c>
      <c r="R829" t="s">
        <v>21</v>
      </c>
      <c r="S829" t="s">
        <v>22</v>
      </c>
      <c r="T829" t="s">
        <v>21</v>
      </c>
      <c r="Y829">
        <v>191</v>
      </c>
      <c r="Z829">
        <v>80</v>
      </c>
      <c r="AA829">
        <v>0</v>
      </c>
      <c r="AB829">
        <v>0</v>
      </c>
    </row>
    <row r="830" spans="1:28" ht="15.95">
      <c r="A830" t="s">
        <v>1222</v>
      </c>
      <c r="B830" t="s">
        <v>42</v>
      </c>
      <c r="C830" t="str">
        <f>VLOOKUP(B830, Positions!A$1:B$134, 2, FALSE)</f>
        <v>Midfielder</v>
      </c>
      <c r="D830" t="s">
        <v>671</v>
      </c>
      <c r="E830" t="s">
        <v>5664</v>
      </c>
      <c r="F830" t="s">
        <v>21</v>
      </c>
      <c r="G830" t="str">
        <f>VLOOKUP(E830, Tiers!M$1:P$134, 3, FALSE)</f>
        <v>ENG3</v>
      </c>
      <c r="H830">
        <f>VLOOKUP(G830, Tiers!B$1:C$134, 2, FALSE)</f>
        <v>4</v>
      </c>
      <c r="I830" s="21">
        <v>35909</v>
      </c>
      <c r="J830" t="str">
        <f t="shared" si="12"/>
        <v>Michael TettehFleetwood</v>
      </c>
      <c r="P830">
        <v>17</v>
      </c>
      <c r="Q830" t="s">
        <v>20</v>
      </c>
      <c r="R830" t="s">
        <v>21</v>
      </c>
      <c r="S830" t="s">
        <v>22</v>
      </c>
      <c r="T830" t="s">
        <v>21</v>
      </c>
      <c r="U830" t="s">
        <v>239</v>
      </c>
      <c r="Y830">
        <v>166</v>
      </c>
      <c r="Z830">
        <v>61</v>
      </c>
      <c r="AA830">
        <v>0</v>
      </c>
      <c r="AB830">
        <v>0</v>
      </c>
    </row>
    <row r="831" spans="1:28" ht="15.95">
      <c r="A831" t="s">
        <v>1223</v>
      </c>
      <c r="B831" t="s">
        <v>680</v>
      </c>
      <c r="C831" t="e">
        <f>VLOOKUP(B831, Positions!A$1:B$134, 2, FALSE)</f>
        <v>#N/A</v>
      </c>
      <c r="D831" t="s">
        <v>378</v>
      </c>
      <c r="E831" t="s">
        <v>5663</v>
      </c>
      <c r="F831" t="s">
        <v>21</v>
      </c>
      <c r="G831" t="str">
        <f>VLOOKUP(E831, Tiers!M$1:P$134, 3, FALSE)</f>
        <v>ENG4</v>
      </c>
      <c r="H831">
        <f>VLOOKUP(G831, Tiers!B$1:C$134, 2, FALSE)</f>
        <v>5</v>
      </c>
      <c r="I831" s="21">
        <v>35909</v>
      </c>
      <c r="J831" t="str">
        <f t="shared" si="12"/>
        <v>Reuben DassAccrington</v>
      </c>
      <c r="P831">
        <v>17</v>
      </c>
      <c r="Q831" t="s">
        <v>20</v>
      </c>
      <c r="R831" t="s">
        <v>21</v>
      </c>
      <c r="S831" t="s">
        <v>22</v>
      </c>
      <c r="T831" t="s">
        <v>21</v>
      </c>
      <c r="Y831">
        <v>176</v>
      </c>
      <c r="Z831">
        <v>68</v>
      </c>
      <c r="AA831">
        <v>0</v>
      </c>
      <c r="AB831">
        <v>0</v>
      </c>
    </row>
    <row r="832" spans="1:28" ht="15.95">
      <c r="A832" t="s">
        <v>1224</v>
      </c>
      <c r="B832" t="s">
        <v>31</v>
      </c>
      <c r="C832" t="str">
        <f>VLOOKUP(B832, Positions!A$1:B$134, 2, FALSE)</f>
        <v>Defender</v>
      </c>
      <c r="D832" t="s">
        <v>537</v>
      </c>
      <c r="E832" t="s">
        <v>62</v>
      </c>
      <c r="F832" t="s">
        <v>21</v>
      </c>
      <c r="G832" t="str">
        <f>VLOOKUP(E832, Tiers!M$1:P$134, 3, FALSE)</f>
        <v>ENG1</v>
      </c>
      <c r="H832">
        <f>VLOOKUP(G832, Tiers!B$1:C$134, 2, FALSE)</f>
        <v>1</v>
      </c>
      <c r="I832" s="21">
        <v>35909</v>
      </c>
      <c r="J832" t="str">
        <f t="shared" si="12"/>
        <v>Tom EdwardsStoke</v>
      </c>
      <c r="P832">
        <v>17</v>
      </c>
      <c r="Q832" t="s">
        <v>1225</v>
      </c>
      <c r="R832" t="s">
        <v>21</v>
      </c>
      <c r="S832" t="s">
        <v>22</v>
      </c>
      <c r="T832" t="s">
        <v>21</v>
      </c>
      <c r="Y832">
        <v>169</v>
      </c>
      <c r="Z832">
        <v>64</v>
      </c>
      <c r="AA832">
        <v>0</v>
      </c>
      <c r="AB832">
        <v>0</v>
      </c>
    </row>
    <row r="833" spans="1:28" ht="15.95">
      <c r="A833" t="s">
        <v>1226</v>
      </c>
      <c r="B833" t="s">
        <v>47</v>
      </c>
      <c r="C833" t="str">
        <f>VLOOKUP(B833, Positions!A$1:B$134, 2, FALSE)</f>
        <v>Forward</v>
      </c>
      <c r="D833" t="s">
        <v>357</v>
      </c>
      <c r="E833" t="s">
        <v>62</v>
      </c>
      <c r="F833" t="s">
        <v>21</v>
      </c>
      <c r="G833" t="str">
        <f>VLOOKUP(E833, Tiers!M$1:P$134, 3, FALSE)</f>
        <v>ENG1</v>
      </c>
      <c r="H833">
        <f>VLOOKUP(G833, Tiers!B$1:C$134, 2, FALSE)</f>
        <v>1</v>
      </c>
      <c r="I833" s="21">
        <v>35909</v>
      </c>
      <c r="J833" t="str">
        <f t="shared" si="12"/>
        <v>Layton NdukwuLeicester</v>
      </c>
      <c r="P833">
        <v>17</v>
      </c>
      <c r="Q833" t="s">
        <v>20</v>
      </c>
      <c r="R833" t="s">
        <v>21</v>
      </c>
      <c r="S833" t="s">
        <v>22</v>
      </c>
      <c r="T833" t="s">
        <v>21</v>
      </c>
      <c r="U833" t="s">
        <v>491</v>
      </c>
      <c r="Y833">
        <v>174</v>
      </c>
      <c r="Z833">
        <v>68</v>
      </c>
      <c r="AA833">
        <v>0</v>
      </c>
      <c r="AB833">
        <v>0</v>
      </c>
    </row>
    <row r="834" spans="1:28" ht="15.95">
      <c r="A834" t="s">
        <v>1227</v>
      </c>
      <c r="B834" t="s">
        <v>166</v>
      </c>
      <c r="C834" t="str">
        <f>VLOOKUP(B834, Positions!A$1:B$134, 2, FALSE)</f>
        <v>Goalkeeper</v>
      </c>
      <c r="D834" t="s">
        <v>136</v>
      </c>
      <c r="E834" t="s">
        <v>5665</v>
      </c>
      <c r="F834" t="s">
        <v>21</v>
      </c>
      <c r="G834" t="str">
        <f>VLOOKUP(E834, Tiers!M$1:P$134, 3, FALSE)</f>
        <v>ENG2</v>
      </c>
      <c r="H834">
        <f>VLOOKUP(G834, Tiers!B$1:C$134, 2, FALSE)</f>
        <v>3</v>
      </c>
      <c r="I834" s="21">
        <v>35908</v>
      </c>
      <c r="J834" t="str">
        <f t="shared" ref="J834:J897" si="13">A834 &amp; D834</f>
        <v>Aynsley PearsMiddlesbrough</v>
      </c>
      <c r="P834">
        <v>17</v>
      </c>
      <c r="Q834" t="s">
        <v>962</v>
      </c>
      <c r="R834" t="s">
        <v>21</v>
      </c>
      <c r="S834" t="s">
        <v>22</v>
      </c>
      <c r="T834" t="s">
        <v>21</v>
      </c>
      <c r="Y834">
        <v>189</v>
      </c>
      <c r="Z834">
        <v>80</v>
      </c>
      <c r="AA834">
        <v>0</v>
      </c>
      <c r="AB834">
        <v>0</v>
      </c>
    </row>
    <row r="835" spans="1:28" ht="15.95">
      <c r="A835" t="s">
        <v>1228</v>
      </c>
      <c r="B835" t="s">
        <v>81</v>
      </c>
      <c r="C835" t="str">
        <f>VLOOKUP(B835, Positions!A$1:B$134, 2, FALSE)</f>
        <v>Defender</v>
      </c>
      <c r="D835" t="s">
        <v>124</v>
      </c>
      <c r="E835" t="s">
        <v>5665</v>
      </c>
      <c r="F835" t="s">
        <v>21</v>
      </c>
      <c r="G835" t="str">
        <f>VLOOKUP(E835, Tiers!M$1:P$134, 3, FALSE)</f>
        <v>ENG2</v>
      </c>
      <c r="H835">
        <f>VLOOKUP(G835, Tiers!B$1:C$134, 2, FALSE)</f>
        <v>3</v>
      </c>
      <c r="I835" s="21">
        <v>35908</v>
      </c>
      <c r="J835" t="str">
        <f t="shared" si="13"/>
        <v>Jack VannLeeds</v>
      </c>
      <c r="P835">
        <v>17</v>
      </c>
      <c r="Q835" t="s">
        <v>455</v>
      </c>
      <c r="R835" t="s">
        <v>21</v>
      </c>
      <c r="S835" t="s">
        <v>22</v>
      </c>
      <c r="T835" t="s">
        <v>21</v>
      </c>
      <c r="Y835">
        <v>181</v>
      </c>
      <c r="Z835">
        <v>72</v>
      </c>
      <c r="AA835">
        <v>0</v>
      </c>
      <c r="AB835">
        <v>0</v>
      </c>
    </row>
    <row r="836" spans="1:28" ht="15.95">
      <c r="A836" t="s">
        <v>1229</v>
      </c>
      <c r="B836" t="s">
        <v>166</v>
      </c>
      <c r="C836" t="str">
        <f>VLOOKUP(B836, Positions!A$1:B$134, 2, FALSE)</f>
        <v>Goalkeeper</v>
      </c>
      <c r="D836" t="s">
        <v>376</v>
      </c>
      <c r="E836" t="s">
        <v>5664</v>
      </c>
      <c r="F836" t="s">
        <v>21</v>
      </c>
      <c r="G836" t="str">
        <f>VLOOKUP(E836, Tiers!M$1:P$134, 3, FALSE)</f>
        <v>ENG3</v>
      </c>
      <c r="H836">
        <f>VLOOKUP(G836, Tiers!B$1:C$134, 2, FALSE)</f>
        <v>4</v>
      </c>
      <c r="I836" s="21">
        <v>35908</v>
      </c>
      <c r="J836" t="str">
        <f t="shared" si="13"/>
        <v>Jack WaltonBarnsley</v>
      </c>
      <c r="P836">
        <v>17</v>
      </c>
      <c r="Q836" t="s">
        <v>402</v>
      </c>
      <c r="R836" t="s">
        <v>21</v>
      </c>
      <c r="S836" t="s">
        <v>22</v>
      </c>
      <c r="T836" t="s">
        <v>21</v>
      </c>
      <c r="Y836">
        <v>183</v>
      </c>
      <c r="Z836">
        <v>76</v>
      </c>
      <c r="AA836">
        <v>0</v>
      </c>
      <c r="AB836">
        <v>0</v>
      </c>
    </row>
    <row r="837" spans="1:28" ht="15.95">
      <c r="A837" t="s">
        <v>1230</v>
      </c>
      <c r="B837" t="s">
        <v>102</v>
      </c>
      <c r="C837" t="str">
        <f>VLOOKUP(B837, Positions!A$1:B$134, 2, FALSE)</f>
        <v>Defender</v>
      </c>
      <c r="D837" t="s">
        <v>17</v>
      </c>
      <c r="E837" t="s">
        <v>5663</v>
      </c>
      <c r="F837" t="s">
        <v>21</v>
      </c>
      <c r="G837" t="str">
        <f>VLOOKUP(E837, Tiers!M$1:P$134, 3, FALSE)</f>
        <v>ENG4</v>
      </c>
      <c r="H837">
        <f>VLOOKUP(G837, Tiers!B$1:C$134, 2, FALSE)</f>
        <v>5</v>
      </c>
      <c r="I837" s="21">
        <v>35907</v>
      </c>
      <c r="J837" t="str">
        <f t="shared" si="13"/>
        <v>Mitchell McCannYeovil</v>
      </c>
      <c r="P837">
        <v>17</v>
      </c>
      <c r="Q837" t="s">
        <v>20</v>
      </c>
      <c r="R837" t="s">
        <v>21</v>
      </c>
      <c r="S837" t="s">
        <v>22</v>
      </c>
      <c r="T837" t="s">
        <v>21</v>
      </c>
      <c r="Y837">
        <v>179</v>
      </c>
      <c r="Z837">
        <v>70</v>
      </c>
      <c r="AA837">
        <v>0</v>
      </c>
      <c r="AB837">
        <v>0</v>
      </c>
    </row>
    <row r="838" spans="1:28" ht="15.95">
      <c r="A838" t="s">
        <v>1231</v>
      </c>
      <c r="B838" t="s">
        <v>946</v>
      </c>
      <c r="C838" t="str">
        <f>VLOOKUP(B838, Positions!A$1:B$134, 2, FALSE)</f>
        <v>Defender</v>
      </c>
      <c r="D838" t="s">
        <v>236</v>
      </c>
      <c r="E838" t="s">
        <v>5665</v>
      </c>
      <c r="F838" t="s">
        <v>21</v>
      </c>
      <c r="G838" t="str">
        <f>VLOOKUP(E838, Tiers!M$1:P$134, 3, FALSE)</f>
        <v>ENG2</v>
      </c>
      <c r="H838">
        <f>VLOOKUP(G838, Tiers!B$1:C$134, 2, FALSE)</f>
        <v>3</v>
      </c>
      <c r="I838" s="21">
        <v>35907</v>
      </c>
      <c r="J838" t="str">
        <f t="shared" si="13"/>
        <v>Charlie HarrisBristol City</v>
      </c>
      <c r="P838">
        <v>17</v>
      </c>
      <c r="Q838" t="s">
        <v>20</v>
      </c>
      <c r="R838" t="s">
        <v>21</v>
      </c>
      <c r="S838" t="s">
        <v>22</v>
      </c>
      <c r="T838" t="s">
        <v>21</v>
      </c>
      <c r="Y838">
        <v>174</v>
      </c>
      <c r="Z838">
        <v>70</v>
      </c>
      <c r="AA838">
        <v>0</v>
      </c>
      <c r="AB838">
        <v>0</v>
      </c>
    </row>
    <row r="839" spans="1:28" ht="15.95">
      <c r="A839" t="s">
        <v>1232</v>
      </c>
      <c r="B839" t="s">
        <v>1233</v>
      </c>
      <c r="C839" t="str">
        <f>VLOOKUP(B839, Positions!A$1:B$134, 2, FALSE)</f>
        <v>Defender</v>
      </c>
      <c r="D839" t="s">
        <v>169</v>
      </c>
      <c r="E839" t="s">
        <v>62</v>
      </c>
      <c r="F839" t="s">
        <v>21</v>
      </c>
      <c r="G839" t="str">
        <f>VLOOKUP(E839, Tiers!M$1:P$134, 3, FALSE)</f>
        <v>ENG1</v>
      </c>
      <c r="H839">
        <f>VLOOKUP(G839, Tiers!B$1:C$134, 2, FALSE)</f>
        <v>1</v>
      </c>
      <c r="I839" s="21">
        <v>35907</v>
      </c>
      <c r="J839" t="str">
        <f t="shared" si="13"/>
        <v>Jay DasilvaChelsea</v>
      </c>
      <c r="P839">
        <v>17</v>
      </c>
      <c r="Q839" t="s">
        <v>162</v>
      </c>
      <c r="R839" t="s">
        <v>21</v>
      </c>
      <c r="S839" t="s">
        <v>22</v>
      </c>
      <c r="T839" t="s">
        <v>21</v>
      </c>
      <c r="U839" t="s">
        <v>340</v>
      </c>
      <c r="Y839">
        <v>163</v>
      </c>
      <c r="Z839">
        <v>64</v>
      </c>
      <c r="AA839">
        <v>0</v>
      </c>
      <c r="AB839">
        <v>0</v>
      </c>
    </row>
    <row r="840" spans="1:28" ht="15.95">
      <c r="A840" t="s">
        <v>1234</v>
      </c>
      <c r="B840" t="s">
        <v>72</v>
      </c>
      <c r="C840" t="str">
        <f>VLOOKUP(B840, Positions!A$1:B$134, 2, FALSE)</f>
        <v>Defender</v>
      </c>
      <c r="D840" t="s">
        <v>402</v>
      </c>
      <c r="E840" t="s">
        <v>5664</v>
      </c>
      <c r="F840" t="s">
        <v>21</v>
      </c>
      <c r="G840" t="str">
        <f>VLOOKUP(E840, Tiers!M$1:P$134, 3, FALSE)</f>
        <v>ENG3</v>
      </c>
      <c r="H840">
        <f>VLOOKUP(G840, Tiers!B$1:C$134, 2, FALSE)</f>
        <v>4</v>
      </c>
      <c r="I840" s="21">
        <v>35907</v>
      </c>
      <c r="J840" t="str">
        <f t="shared" si="13"/>
        <v>Sam GibsonBury</v>
      </c>
      <c r="P840">
        <v>17</v>
      </c>
      <c r="Q840" t="s">
        <v>402</v>
      </c>
      <c r="R840" t="s">
        <v>21</v>
      </c>
      <c r="S840" t="s">
        <v>22</v>
      </c>
      <c r="T840" t="s">
        <v>21</v>
      </c>
      <c r="Y840">
        <v>170</v>
      </c>
      <c r="Z840">
        <v>65</v>
      </c>
      <c r="AA840">
        <v>0</v>
      </c>
      <c r="AB840">
        <v>0</v>
      </c>
    </row>
    <row r="841" spans="1:28" ht="15.95">
      <c r="A841" t="s">
        <v>1235</v>
      </c>
      <c r="B841" t="s">
        <v>1154</v>
      </c>
      <c r="C841" t="str">
        <f>VLOOKUP(B841, Positions!A$1:B$134, 2, FALSE)</f>
        <v>Defender</v>
      </c>
      <c r="D841" t="s">
        <v>17</v>
      </c>
      <c r="E841" t="s">
        <v>5663</v>
      </c>
      <c r="F841" t="s">
        <v>21</v>
      </c>
      <c r="G841" t="str">
        <f>VLOOKUP(E841, Tiers!M$1:P$134, 3, FALSE)</f>
        <v>ENG4</v>
      </c>
      <c r="H841">
        <f>VLOOKUP(G841, Tiers!B$1:C$134, 2, FALSE)</f>
        <v>5</v>
      </c>
      <c r="I841" s="21">
        <v>35906</v>
      </c>
      <c r="J841" t="str">
        <f t="shared" si="13"/>
        <v>Philip StrobelYeovil</v>
      </c>
      <c r="P841">
        <v>17</v>
      </c>
      <c r="Q841" t="s">
        <v>20</v>
      </c>
      <c r="R841" t="s">
        <v>21</v>
      </c>
      <c r="S841" t="s">
        <v>22</v>
      </c>
      <c r="T841" t="s">
        <v>21</v>
      </c>
      <c r="Y841">
        <v>180</v>
      </c>
      <c r="Z841">
        <v>72</v>
      </c>
      <c r="AA841">
        <v>0</v>
      </c>
      <c r="AB841">
        <v>0</v>
      </c>
    </row>
    <row r="842" spans="1:28" ht="15.95">
      <c r="A842" t="s">
        <v>1236</v>
      </c>
      <c r="B842" t="s">
        <v>42</v>
      </c>
      <c r="C842" t="str">
        <f>VLOOKUP(B842, Positions!A$1:B$134, 2, FALSE)</f>
        <v>Midfielder</v>
      </c>
      <c r="D842" t="s">
        <v>207</v>
      </c>
      <c r="E842" t="s">
        <v>5663</v>
      </c>
      <c r="F842" t="s">
        <v>21</v>
      </c>
      <c r="G842" t="str">
        <f>VLOOKUP(E842, Tiers!M$1:P$134, 3, FALSE)</f>
        <v>ENG4</v>
      </c>
      <c r="H842">
        <f>VLOOKUP(G842, Tiers!B$1:C$134, 2, FALSE)</f>
        <v>5</v>
      </c>
      <c r="I842" s="21">
        <v>35905</v>
      </c>
      <c r="J842" t="str">
        <f t="shared" si="13"/>
        <v>Kai HeatherDag &amp; Red</v>
      </c>
      <c r="P842">
        <v>17</v>
      </c>
      <c r="Q842" t="s">
        <v>1237</v>
      </c>
      <c r="R842" t="s">
        <v>21</v>
      </c>
      <c r="S842" t="s">
        <v>22</v>
      </c>
      <c r="T842" t="s">
        <v>21</v>
      </c>
      <c r="Y842">
        <v>173</v>
      </c>
      <c r="Z842">
        <v>58</v>
      </c>
      <c r="AA842">
        <v>0</v>
      </c>
      <c r="AB842">
        <v>0</v>
      </c>
    </row>
    <row r="843" spans="1:28" ht="15.95">
      <c r="A843" t="s">
        <v>1238</v>
      </c>
      <c r="B843" t="s">
        <v>1239</v>
      </c>
      <c r="C843" t="str">
        <f>VLOOKUP(B843, Positions!A$1:B$134, 2, FALSE)</f>
        <v>Midfielder</v>
      </c>
      <c r="D843" t="s">
        <v>127</v>
      </c>
      <c r="E843" t="s">
        <v>62</v>
      </c>
      <c r="F843" t="s">
        <v>21</v>
      </c>
      <c r="G843" t="str">
        <f>VLOOKUP(E843, Tiers!M$1:P$134, 3, FALSE)</f>
        <v>ENG1</v>
      </c>
      <c r="H843">
        <f>VLOOKUP(G843, Tiers!B$1:C$134, 2, FALSE)</f>
        <v>1</v>
      </c>
      <c r="I843" s="21">
        <v>35904</v>
      </c>
      <c r="J843" t="str">
        <f t="shared" si="13"/>
        <v>Grady DianganaWest Ham</v>
      </c>
      <c r="P843">
        <v>17</v>
      </c>
      <c r="Q843" t="s">
        <v>20</v>
      </c>
      <c r="R843" t="s">
        <v>21</v>
      </c>
      <c r="S843" t="s">
        <v>22</v>
      </c>
      <c r="T843" t="s">
        <v>21</v>
      </c>
      <c r="U843" t="s">
        <v>1240</v>
      </c>
      <c r="Y843">
        <v>175</v>
      </c>
      <c r="Z843">
        <v>62</v>
      </c>
      <c r="AA843">
        <v>0</v>
      </c>
      <c r="AB843">
        <v>0</v>
      </c>
    </row>
    <row r="844" spans="1:28" ht="15.95">
      <c r="A844" t="s">
        <v>1241</v>
      </c>
      <c r="B844" t="s">
        <v>278</v>
      </c>
      <c r="C844" t="e">
        <f>VLOOKUP(B844, Positions!A$1:B$134, 2, FALSE)</f>
        <v>#N/A</v>
      </c>
      <c r="D844" t="s">
        <v>142</v>
      </c>
      <c r="E844" t="s">
        <v>5663</v>
      </c>
      <c r="F844" t="s">
        <v>21</v>
      </c>
      <c r="G844" t="str">
        <f>VLOOKUP(E844, Tiers!M$1:P$134, 3, FALSE)</f>
        <v>ENG4</v>
      </c>
      <c r="H844">
        <f>VLOOKUP(G844, Tiers!B$1:C$134, 2, FALSE)</f>
        <v>5</v>
      </c>
      <c r="I844" s="21">
        <v>35901</v>
      </c>
      <c r="J844" t="str">
        <f t="shared" si="13"/>
        <v>Jake MillerPlymouth</v>
      </c>
      <c r="P844">
        <v>17</v>
      </c>
      <c r="Q844" t="s">
        <v>142</v>
      </c>
      <c r="R844" t="s">
        <v>21</v>
      </c>
      <c r="S844" t="s">
        <v>22</v>
      </c>
      <c r="T844" t="s">
        <v>21</v>
      </c>
      <c r="Y844">
        <v>176</v>
      </c>
      <c r="Z844">
        <v>74</v>
      </c>
      <c r="AA844">
        <v>0</v>
      </c>
      <c r="AB844">
        <v>0</v>
      </c>
    </row>
    <row r="845" spans="1:28" ht="15.95">
      <c r="A845" t="s">
        <v>1242</v>
      </c>
      <c r="B845" t="s">
        <v>16</v>
      </c>
      <c r="C845" t="e">
        <f>VLOOKUP(B845, Positions!A$1:B$134, 2, FALSE)</f>
        <v>#N/A</v>
      </c>
      <c r="D845" t="s">
        <v>1243</v>
      </c>
      <c r="E845" t="s">
        <v>5666</v>
      </c>
      <c r="F845" t="s">
        <v>21</v>
      </c>
      <c r="G845" t="str">
        <f>VLOOKUP(E845, Tiers!M$1:P$134, 3, FALSE)</f>
        <v>NONE</v>
      </c>
      <c r="H845">
        <f>VLOOKUP(G845, Tiers!B$1:C$134, 2, FALSE)</f>
        <v>7</v>
      </c>
      <c r="I845" s="21">
        <v>35901</v>
      </c>
      <c r="J845" t="str">
        <f t="shared" si="13"/>
        <v>Tolani OmotalaTranmere</v>
      </c>
      <c r="P845">
        <v>17</v>
      </c>
      <c r="Q845" t="s">
        <v>20</v>
      </c>
      <c r="R845" t="s">
        <v>21</v>
      </c>
      <c r="S845" t="s">
        <v>22</v>
      </c>
      <c r="T845" t="s">
        <v>21</v>
      </c>
      <c r="Y845">
        <v>181</v>
      </c>
      <c r="Z845">
        <v>68</v>
      </c>
      <c r="AA845">
        <v>0</v>
      </c>
      <c r="AB845">
        <v>1</v>
      </c>
    </row>
    <row r="846" spans="1:28" ht="15.95">
      <c r="A846" t="s">
        <v>1244</v>
      </c>
      <c r="B846" t="s">
        <v>72</v>
      </c>
      <c r="C846" t="str">
        <f>VLOOKUP(B846, Positions!A$1:B$134, 2, FALSE)</f>
        <v>Defender</v>
      </c>
      <c r="D846" t="s">
        <v>159</v>
      </c>
      <c r="E846" t="s">
        <v>5665</v>
      </c>
      <c r="F846" t="s">
        <v>21</v>
      </c>
      <c r="G846" t="str">
        <f>VLOOKUP(E846, Tiers!M$1:P$134, 3, FALSE)</f>
        <v>ENG2</v>
      </c>
      <c r="H846">
        <f>VLOOKUP(G846, Tiers!B$1:C$134, 2, FALSE)</f>
        <v>3</v>
      </c>
      <c r="I846" s="21">
        <v>35901</v>
      </c>
      <c r="J846" t="str">
        <f t="shared" si="13"/>
        <v>Harry DalyIpswich</v>
      </c>
      <c r="P846">
        <v>17</v>
      </c>
      <c r="Q846" t="s">
        <v>1245</v>
      </c>
      <c r="R846" t="s">
        <v>21</v>
      </c>
      <c r="S846" t="s">
        <v>22</v>
      </c>
      <c r="T846" t="s">
        <v>21</v>
      </c>
      <c r="Y846">
        <v>171</v>
      </c>
      <c r="Z846">
        <v>67</v>
      </c>
      <c r="AA846">
        <v>0</v>
      </c>
      <c r="AB846">
        <v>0</v>
      </c>
    </row>
    <row r="847" spans="1:28" ht="15.95">
      <c r="A847" t="s">
        <v>1246</v>
      </c>
      <c r="B847" t="s">
        <v>106</v>
      </c>
      <c r="C847" t="str">
        <f>VLOOKUP(B847, Positions!A$1:B$134, 2, FALSE)</f>
        <v>Midfielder</v>
      </c>
      <c r="D847" t="s">
        <v>134</v>
      </c>
      <c r="E847" t="s">
        <v>5664</v>
      </c>
      <c r="F847" t="s">
        <v>21</v>
      </c>
      <c r="G847" t="str">
        <f>VLOOKUP(E847, Tiers!M$1:P$134, 3, FALSE)</f>
        <v>ENG3</v>
      </c>
      <c r="H847">
        <f>VLOOKUP(G847, Tiers!B$1:C$134, 2, FALSE)</f>
        <v>4</v>
      </c>
      <c r="I847" s="21">
        <v>35901</v>
      </c>
      <c r="J847" t="str">
        <f t="shared" si="13"/>
        <v>De'Andre WatkisScunthorpe</v>
      </c>
      <c r="P847">
        <v>17</v>
      </c>
      <c r="Q847" t="s">
        <v>74</v>
      </c>
      <c r="R847" t="s">
        <v>21</v>
      </c>
      <c r="S847" t="s">
        <v>22</v>
      </c>
      <c r="T847" t="s">
        <v>21</v>
      </c>
      <c r="Y847">
        <v>186</v>
      </c>
      <c r="Z847">
        <v>75</v>
      </c>
      <c r="AA847">
        <v>0</v>
      </c>
      <c r="AB847">
        <v>0</v>
      </c>
    </row>
    <row r="848" spans="1:28" ht="15.95">
      <c r="A848" t="s">
        <v>1247</v>
      </c>
      <c r="B848" t="s">
        <v>102</v>
      </c>
      <c r="C848" t="str">
        <f>VLOOKUP(B848, Positions!A$1:B$134, 2, FALSE)</f>
        <v>Defender</v>
      </c>
      <c r="D848" t="s">
        <v>48</v>
      </c>
      <c r="E848" t="s">
        <v>5663</v>
      </c>
      <c r="F848" t="s">
        <v>21</v>
      </c>
      <c r="G848" t="str">
        <f>VLOOKUP(E848, Tiers!M$1:P$134, 3, FALSE)</f>
        <v>ENG4</v>
      </c>
      <c r="H848">
        <f>VLOOKUP(G848, Tiers!B$1:C$134, 2, FALSE)</f>
        <v>5</v>
      </c>
      <c r="I848" s="21">
        <v>35898</v>
      </c>
      <c r="J848" t="str">
        <f t="shared" si="13"/>
        <v>Hakeem OdofinBarnet</v>
      </c>
      <c r="P848">
        <v>17</v>
      </c>
      <c r="Q848" t="s">
        <v>20</v>
      </c>
      <c r="R848" t="s">
        <v>21</v>
      </c>
      <c r="S848" t="s">
        <v>22</v>
      </c>
      <c r="T848" t="s">
        <v>21</v>
      </c>
      <c r="Y848">
        <v>191</v>
      </c>
      <c r="Z848">
        <v>82</v>
      </c>
      <c r="AA848">
        <v>0</v>
      </c>
      <c r="AB848">
        <v>0</v>
      </c>
    </row>
    <row r="849" spans="1:28" ht="15.95">
      <c r="A849" t="s">
        <v>1248</v>
      </c>
      <c r="B849" t="s">
        <v>42</v>
      </c>
      <c r="C849" t="str">
        <f>VLOOKUP(B849, Positions!A$1:B$134, 2, FALSE)</f>
        <v>Midfielder</v>
      </c>
      <c r="D849" t="s">
        <v>376</v>
      </c>
      <c r="E849" t="s">
        <v>5664</v>
      </c>
      <c r="F849" t="s">
        <v>21</v>
      </c>
      <c r="G849" t="str">
        <f>VLOOKUP(E849, Tiers!M$1:P$134, 3, FALSE)</f>
        <v>ENG3</v>
      </c>
      <c r="H849">
        <f>VLOOKUP(G849, Tiers!B$1:C$134, 2, FALSE)</f>
        <v>4</v>
      </c>
      <c r="I849" s="21">
        <v>35898</v>
      </c>
      <c r="J849" t="str">
        <f t="shared" si="13"/>
        <v>Jacob BrownBarnsley</v>
      </c>
      <c r="P849">
        <v>17</v>
      </c>
      <c r="Q849" t="s">
        <v>20</v>
      </c>
      <c r="R849" t="s">
        <v>21</v>
      </c>
      <c r="S849" t="s">
        <v>22</v>
      </c>
      <c r="T849" t="s">
        <v>21</v>
      </c>
      <c r="Y849">
        <v>189</v>
      </c>
      <c r="Z849">
        <v>78</v>
      </c>
      <c r="AA849">
        <v>0</v>
      </c>
      <c r="AB849">
        <v>0</v>
      </c>
    </row>
    <row r="850" spans="1:28" ht="15.95">
      <c r="A850" t="s">
        <v>1249</v>
      </c>
      <c r="B850" t="s">
        <v>72</v>
      </c>
      <c r="C850" t="str">
        <f>VLOOKUP(B850, Positions!A$1:B$134, 2, FALSE)</f>
        <v>Defender</v>
      </c>
      <c r="D850" t="s">
        <v>124</v>
      </c>
      <c r="E850" t="s">
        <v>5665</v>
      </c>
      <c r="F850" t="s">
        <v>21</v>
      </c>
      <c r="G850" t="str">
        <f>VLOOKUP(E850, Tiers!M$1:P$134, 3, FALSE)</f>
        <v>ENG2</v>
      </c>
      <c r="H850">
        <f>VLOOKUP(G850, Tiers!B$1:C$134, 2, FALSE)</f>
        <v>3</v>
      </c>
      <c r="I850" s="21">
        <v>35897</v>
      </c>
      <c r="J850" t="str">
        <f t="shared" si="13"/>
        <v>Tom PearceLeeds</v>
      </c>
      <c r="P850">
        <v>17</v>
      </c>
      <c r="Q850" t="s">
        <v>1250</v>
      </c>
      <c r="R850" t="s">
        <v>21</v>
      </c>
      <c r="S850" t="s">
        <v>22</v>
      </c>
      <c r="T850" t="s">
        <v>21</v>
      </c>
      <c r="Y850">
        <v>182</v>
      </c>
      <c r="Z850">
        <v>72</v>
      </c>
      <c r="AA850">
        <v>0</v>
      </c>
      <c r="AB850">
        <v>0</v>
      </c>
    </row>
    <row r="851" spans="1:28" ht="15.95">
      <c r="A851" t="s">
        <v>1251</v>
      </c>
      <c r="B851" t="s">
        <v>1252</v>
      </c>
      <c r="C851" t="str">
        <f>VLOOKUP(B851, Positions!A$1:B$134, 2, FALSE)</f>
        <v>Defender</v>
      </c>
      <c r="D851" t="s">
        <v>169</v>
      </c>
      <c r="E851" t="s">
        <v>62</v>
      </c>
      <c r="F851" t="s">
        <v>21</v>
      </c>
      <c r="G851" t="str">
        <f>VLOOKUP(E851, Tiers!M$1:P$134, 3, FALSE)</f>
        <v>ENG1</v>
      </c>
      <c r="H851">
        <f>VLOOKUP(G851, Tiers!B$1:C$134, 2, FALSE)</f>
        <v>1</v>
      </c>
      <c r="I851" s="21">
        <v>35895</v>
      </c>
      <c r="J851" t="str">
        <f t="shared" si="13"/>
        <v>Charlie WakefieldChelsea</v>
      </c>
      <c r="P851">
        <v>17</v>
      </c>
      <c r="Q851" t="s">
        <v>1253</v>
      </c>
      <c r="R851" t="s">
        <v>21</v>
      </c>
      <c r="S851" t="s">
        <v>22</v>
      </c>
      <c r="T851" t="s">
        <v>21</v>
      </c>
      <c r="Y851">
        <v>184</v>
      </c>
      <c r="Z851">
        <v>72</v>
      </c>
      <c r="AA851">
        <v>0</v>
      </c>
      <c r="AB851">
        <v>0</v>
      </c>
    </row>
    <row r="852" spans="1:28" ht="15.95">
      <c r="A852" t="s">
        <v>1254</v>
      </c>
      <c r="B852" t="s">
        <v>72</v>
      </c>
      <c r="C852" t="str">
        <f>VLOOKUP(B852, Positions!A$1:B$134, 2, FALSE)</f>
        <v>Defender</v>
      </c>
      <c r="D852" t="s">
        <v>449</v>
      </c>
      <c r="E852" t="s">
        <v>5664</v>
      </c>
      <c r="F852" t="s">
        <v>21</v>
      </c>
      <c r="G852" t="str">
        <f>VLOOKUP(E852, Tiers!M$1:P$134, 3, FALSE)</f>
        <v>ENG3</v>
      </c>
      <c r="H852">
        <f>VLOOKUP(G852, Tiers!B$1:C$134, 2, FALSE)</f>
        <v>4</v>
      </c>
      <c r="I852" s="21">
        <v>35895</v>
      </c>
      <c r="J852" t="str">
        <f t="shared" si="13"/>
        <v>Noah ChesmainMillwall</v>
      </c>
      <c r="P852">
        <v>17</v>
      </c>
      <c r="Q852" t="s">
        <v>20</v>
      </c>
      <c r="R852" t="s">
        <v>21</v>
      </c>
      <c r="S852" t="s">
        <v>22</v>
      </c>
      <c r="T852" t="s">
        <v>21</v>
      </c>
      <c r="Y852">
        <v>176</v>
      </c>
      <c r="Z852">
        <v>70</v>
      </c>
      <c r="AA852">
        <v>0</v>
      </c>
      <c r="AB852">
        <v>0</v>
      </c>
    </row>
    <row r="853" spans="1:28" ht="15.95">
      <c r="A853" t="s">
        <v>1255</v>
      </c>
      <c r="B853" t="s">
        <v>904</v>
      </c>
      <c r="C853" t="str">
        <f>VLOOKUP(B853, Positions!A$1:B$134, 2, FALSE)</f>
        <v>Midfielder</v>
      </c>
      <c r="D853" t="s">
        <v>397</v>
      </c>
      <c r="E853" t="s">
        <v>5665</v>
      </c>
      <c r="F853" t="s">
        <v>21</v>
      </c>
      <c r="G853" t="str">
        <f>VLOOKUP(E853, Tiers!M$1:P$134, 3, FALSE)</f>
        <v>ENG2</v>
      </c>
      <c r="H853">
        <f>VLOOKUP(G853, Tiers!B$1:C$134, 2, FALSE)</f>
        <v>3</v>
      </c>
      <c r="I853" s="21">
        <v>35894</v>
      </c>
      <c r="J853" t="str">
        <f t="shared" si="13"/>
        <v>James BoydPreston</v>
      </c>
      <c r="P853">
        <v>17</v>
      </c>
      <c r="Q853" t="s">
        <v>246</v>
      </c>
      <c r="R853" t="s">
        <v>21</v>
      </c>
      <c r="S853" t="s">
        <v>22</v>
      </c>
      <c r="T853" t="s">
        <v>21</v>
      </c>
      <c r="Y853">
        <v>179</v>
      </c>
      <c r="Z853">
        <v>70</v>
      </c>
      <c r="AA853">
        <v>0</v>
      </c>
      <c r="AB853">
        <v>0</v>
      </c>
    </row>
    <row r="854" spans="1:28" ht="15.95">
      <c r="A854" t="s">
        <v>1256</v>
      </c>
      <c r="B854" t="s">
        <v>72</v>
      </c>
      <c r="C854" t="str">
        <f>VLOOKUP(B854, Positions!A$1:B$134, 2, FALSE)</f>
        <v>Defender</v>
      </c>
      <c r="D854" t="s">
        <v>530</v>
      </c>
      <c r="E854" t="s">
        <v>62</v>
      </c>
      <c r="F854" t="s">
        <v>21</v>
      </c>
      <c r="G854" t="str">
        <f>VLOOKUP(E854, Tiers!M$1:P$134, 3, FALSE)</f>
        <v>ENG1</v>
      </c>
      <c r="H854">
        <f>VLOOKUP(G854, Tiers!B$1:C$134, 2, FALSE)</f>
        <v>1</v>
      </c>
      <c r="I854" s="21">
        <v>35894</v>
      </c>
      <c r="J854" t="str">
        <f t="shared" si="13"/>
        <v>Jake TroddNewcastle</v>
      </c>
      <c r="P854">
        <v>17</v>
      </c>
      <c r="Q854" t="s">
        <v>530</v>
      </c>
      <c r="R854" t="s">
        <v>21</v>
      </c>
      <c r="S854" t="s">
        <v>22</v>
      </c>
      <c r="T854" t="s">
        <v>21</v>
      </c>
      <c r="Y854">
        <v>171</v>
      </c>
      <c r="Z854">
        <v>67</v>
      </c>
      <c r="AA854">
        <v>0</v>
      </c>
      <c r="AB854">
        <v>0</v>
      </c>
    </row>
    <row r="855" spans="1:28" ht="15.95">
      <c r="A855" t="s">
        <v>1257</v>
      </c>
      <c r="B855" t="s">
        <v>31</v>
      </c>
      <c r="C855" t="str">
        <f>VLOOKUP(B855, Positions!A$1:B$134, 2, FALSE)</f>
        <v>Defender</v>
      </c>
      <c r="D855" t="s">
        <v>530</v>
      </c>
      <c r="E855" t="s">
        <v>62</v>
      </c>
      <c r="F855" t="s">
        <v>21</v>
      </c>
      <c r="G855" t="str">
        <f>VLOOKUP(E855, Tiers!M$1:P$134, 3, FALSE)</f>
        <v>ENG1</v>
      </c>
      <c r="H855">
        <f>VLOOKUP(G855, Tiers!B$1:C$134, 2, FALSE)</f>
        <v>1</v>
      </c>
      <c r="I855" s="21">
        <v>35893</v>
      </c>
      <c r="J855" t="str">
        <f t="shared" si="13"/>
        <v>Craig SpoonerNewcastle</v>
      </c>
      <c r="P855">
        <v>17</v>
      </c>
      <c r="Q855" t="s">
        <v>20</v>
      </c>
      <c r="R855" t="s">
        <v>21</v>
      </c>
      <c r="S855" t="s">
        <v>22</v>
      </c>
      <c r="T855" t="s">
        <v>21</v>
      </c>
      <c r="Y855">
        <v>193</v>
      </c>
      <c r="Z855">
        <v>81</v>
      </c>
      <c r="AA855">
        <v>0</v>
      </c>
      <c r="AB855">
        <v>0</v>
      </c>
    </row>
    <row r="856" spans="1:28" ht="15.95">
      <c r="A856" t="s">
        <v>1258</v>
      </c>
      <c r="B856" t="s">
        <v>322</v>
      </c>
      <c r="C856" t="str">
        <f>VLOOKUP(B856, Positions!A$1:B$134, 2, FALSE)</f>
        <v>Midfielder</v>
      </c>
      <c r="D856" t="s">
        <v>86</v>
      </c>
      <c r="E856" t="s">
        <v>5664</v>
      </c>
      <c r="F856" t="s">
        <v>21</v>
      </c>
      <c r="G856" t="str">
        <f>VLOOKUP(E856, Tiers!M$1:P$134, 3, FALSE)</f>
        <v>ENG3</v>
      </c>
      <c r="H856">
        <f>VLOOKUP(G856, Tiers!B$1:C$134, 2, FALSE)</f>
        <v>4</v>
      </c>
      <c r="I856" s="21">
        <v>35893</v>
      </c>
      <c r="J856" t="str">
        <f t="shared" si="13"/>
        <v>Jake EvansSwindon</v>
      </c>
      <c r="P856">
        <v>17</v>
      </c>
      <c r="Q856" t="s">
        <v>20</v>
      </c>
      <c r="R856" t="s">
        <v>21</v>
      </c>
      <c r="S856" t="s">
        <v>22</v>
      </c>
      <c r="T856" t="s">
        <v>21</v>
      </c>
      <c r="Y856">
        <v>168</v>
      </c>
      <c r="Z856">
        <v>61</v>
      </c>
      <c r="AA856">
        <v>0</v>
      </c>
      <c r="AB856">
        <v>0</v>
      </c>
    </row>
    <row r="857" spans="1:28" ht="15.95">
      <c r="A857" t="s">
        <v>1259</v>
      </c>
      <c r="B857" t="s">
        <v>81</v>
      </c>
      <c r="C857" t="str">
        <f>VLOOKUP(B857, Positions!A$1:B$134, 2, FALSE)</f>
        <v>Defender</v>
      </c>
      <c r="D857" t="s">
        <v>68</v>
      </c>
      <c r="E857" t="s">
        <v>5663</v>
      </c>
      <c r="F857" t="s">
        <v>21</v>
      </c>
      <c r="G857" t="str">
        <f>VLOOKUP(E857, Tiers!M$1:P$134, 3, FALSE)</f>
        <v>ENG4</v>
      </c>
      <c r="H857">
        <f>VLOOKUP(G857, Tiers!B$1:C$134, 2, FALSE)</f>
        <v>5</v>
      </c>
      <c r="I857" s="21">
        <v>35892</v>
      </c>
      <c r="J857" t="str">
        <f t="shared" si="13"/>
        <v>Kenan LaytonNotts Co</v>
      </c>
      <c r="P857">
        <v>17</v>
      </c>
      <c r="Q857" t="s">
        <v>20</v>
      </c>
      <c r="R857" t="s">
        <v>21</v>
      </c>
      <c r="S857" t="s">
        <v>22</v>
      </c>
      <c r="T857" t="s">
        <v>21</v>
      </c>
      <c r="Y857">
        <v>185</v>
      </c>
      <c r="Z857">
        <v>78</v>
      </c>
      <c r="AA857">
        <v>0</v>
      </c>
      <c r="AB857">
        <v>0</v>
      </c>
    </row>
    <row r="858" spans="1:28" ht="15.95">
      <c r="A858" t="s">
        <v>1260</v>
      </c>
      <c r="B858" t="s">
        <v>72</v>
      </c>
      <c r="C858" t="str">
        <f>VLOOKUP(B858, Positions!A$1:B$134, 2, FALSE)</f>
        <v>Defender</v>
      </c>
      <c r="D858" t="s">
        <v>112</v>
      </c>
      <c r="E858" t="s">
        <v>5664</v>
      </c>
      <c r="F858" t="s">
        <v>21</v>
      </c>
      <c r="G858" t="str">
        <f>VLOOKUP(E858, Tiers!M$1:P$134, 3, FALSE)</f>
        <v>ENG3</v>
      </c>
      <c r="H858">
        <f>VLOOKUP(G858, Tiers!B$1:C$134, 2, FALSE)</f>
        <v>4</v>
      </c>
      <c r="I858" s="21">
        <v>35892</v>
      </c>
      <c r="J858" t="str">
        <f t="shared" si="13"/>
        <v>Nathan MillsShrewsbury</v>
      </c>
      <c r="P858">
        <v>17</v>
      </c>
      <c r="Q858" t="s">
        <v>1261</v>
      </c>
      <c r="R858" t="s">
        <v>21</v>
      </c>
      <c r="S858" t="s">
        <v>22</v>
      </c>
      <c r="T858" t="s">
        <v>21</v>
      </c>
      <c r="Y858">
        <v>182</v>
      </c>
      <c r="Z858">
        <v>74</v>
      </c>
      <c r="AA858">
        <v>0</v>
      </c>
      <c r="AB858">
        <v>0</v>
      </c>
    </row>
    <row r="859" spans="1:28" ht="15.95">
      <c r="A859" t="s">
        <v>1262</v>
      </c>
      <c r="B859" t="s">
        <v>249</v>
      </c>
      <c r="C859" t="e">
        <f>VLOOKUP(B859, Positions!A$1:B$134, 2, FALSE)</f>
        <v>#N/A</v>
      </c>
      <c r="D859" t="s">
        <v>98</v>
      </c>
      <c r="E859" t="s">
        <v>5665</v>
      </c>
      <c r="F859" t="s">
        <v>21</v>
      </c>
      <c r="G859" t="str">
        <f>VLOOKUP(E859, Tiers!M$1:P$134, 3, FALSE)</f>
        <v>ENG2</v>
      </c>
      <c r="H859">
        <f>VLOOKUP(G859, Tiers!B$1:C$134, 2, FALSE)</f>
        <v>3</v>
      </c>
      <c r="I859" s="21">
        <v>35891</v>
      </c>
      <c r="J859" t="str">
        <f t="shared" si="13"/>
        <v>Gianni CrichlowQ.P.R.</v>
      </c>
      <c r="P859">
        <v>17</v>
      </c>
      <c r="Q859" t="s">
        <v>74</v>
      </c>
      <c r="R859" t="s">
        <v>21</v>
      </c>
      <c r="S859" t="s">
        <v>22</v>
      </c>
      <c r="T859" t="s">
        <v>21</v>
      </c>
      <c r="Y859">
        <v>183</v>
      </c>
      <c r="Z859">
        <v>73</v>
      </c>
      <c r="AA859">
        <v>0</v>
      </c>
      <c r="AB859">
        <v>0</v>
      </c>
    </row>
    <row r="860" spans="1:28" ht="15.95">
      <c r="A860" t="s">
        <v>1263</v>
      </c>
      <c r="B860" t="s">
        <v>1264</v>
      </c>
      <c r="C860" t="str">
        <f>VLOOKUP(B860, Positions!A$1:B$134, 2, FALSE)</f>
        <v>Defender</v>
      </c>
      <c r="D860" t="s">
        <v>90</v>
      </c>
      <c r="E860" t="s">
        <v>5665</v>
      </c>
      <c r="F860" t="s">
        <v>21</v>
      </c>
      <c r="G860" t="str">
        <f>VLOOKUP(E860, Tiers!M$1:P$134, 3, FALSE)</f>
        <v>ENG2</v>
      </c>
      <c r="H860">
        <f>VLOOKUP(G860, Tiers!B$1:C$134, 2, FALSE)</f>
        <v>3</v>
      </c>
      <c r="I860" s="21">
        <v>35890</v>
      </c>
      <c r="J860" t="str">
        <f t="shared" si="13"/>
        <v>Spencer BrownSheff Wed</v>
      </c>
      <c r="P860">
        <v>17</v>
      </c>
      <c r="Q860" t="s">
        <v>357</v>
      </c>
      <c r="R860" t="s">
        <v>21</v>
      </c>
      <c r="S860" t="s">
        <v>22</v>
      </c>
      <c r="T860" t="s">
        <v>21</v>
      </c>
      <c r="Y860">
        <v>186</v>
      </c>
      <c r="Z860">
        <v>77</v>
      </c>
      <c r="AA860">
        <v>0</v>
      </c>
      <c r="AB860">
        <v>0</v>
      </c>
    </row>
    <row r="861" spans="1:28" ht="15.95">
      <c r="A861" t="s">
        <v>1265</v>
      </c>
      <c r="B861" t="s">
        <v>72</v>
      </c>
      <c r="C861" t="str">
        <f>VLOOKUP(B861, Positions!A$1:B$134, 2, FALSE)</f>
        <v>Defender</v>
      </c>
      <c r="D861" t="s">
        <v>455</v>
      </c>
      <c r="E861" t="s">
        <v>5664</v>
      </c>
      <c r="F861" t="s">
        <v>21</v>
      </c>
      <c r="G861" t="str">
        <f>VLOOKUP(E861, Tiers!M$1:P$134, 3, FALSE)</f>
        <v>ENG3</v>
      </c>
      <c r="H861">
        <f>VLOOKUP(G861, Tiers!B$1:C$134, 2, FALSE)</f>
        <v>4</v>
      </c>
      <c r="I861" s="21">
        <v>35890</v>
      </c>
      <c r="J861" t="str">
        <f t="shared" si="13"/>
        <v>Michael CarberryDoncaster</v>
      </c>
      <c r="P861">
        <v>17</v>
      </c>
      <c r="Q861" t="s">
        <v>57</v>
      </c>
      <c r="R861" t="s">
        <v>21</v>
      </c>
      <c r="S861" t="s">
        <v>22</v>
      </c>
      <c r="T861" t="s">
        <v>21</v>
      </c>
      <c r="Y861">
        <v>167</v>
      </c>
      <c r="Z861">
        <v>63</v>
      </c>
      <c r="AA861">
        <v>0</v>
      </c>
      <c r="AB861">
        <v>0</v>
      </c>
    </row>
    <row r="862" spans="1:28" ht="15.95">
      <c r="A862" t="s">
        <v>1266</v>
      </c>
      <c r="B862" t="s">
        <v>102</v>
      </c>
      <c r="C862" t="str">
        <f>VLOOKUP(B862, Positions!A$1:B$134, 2, FALSE)</f>
        <v>Defender</v>
      </c>
      <c r="D862" t="s">
        <v>17</v>
      </c>
      <c r="E862" t="s">
        <v>5663</v>
      </c>
      <c r="F862" t="s">
        <v>21</v>
      </c>
      <c r="G862" t="str">
        <f>VLOOKUP(E862, Tiers!M$1:P$134, 3, FALSE)</f>
        <v>ENG4</v>
      </c>
      <c r="H862">
        <f>VLOOKUP(G862, Tiers!B$1:C$134, 2, FALSE)</f>
        <v>5</v>
      </c>
      <c r="I862" s="21">
        <v>35889</v>
      </c>
      <c r="J862" t="str">
        <f t="shared" si="13"/>
        <v>Sam BoultonYeovil</v>
      </c>
      <c r="P862">
        <v>17</v>
      </c>
      <c r="Q862" t="s">
        <v>113</v>
      </c>
      <c r="R862" t="s">
        <v>21</v>
      </c>
      <c r="S862" t="s">
        <v>22</v>
      </c>
      <c r="T862" t="s">
        <v>21</v>
      </c>
      <c r="Y862">
        <v>188</v>
      </c>
      <c r="Z862">
        <v>70</v>
      </c>
      <c r="AA862">
        <v>0</v>
      </c>
      <c r="AB862">
        <v>0</v>
      </c>
    </row>
    <row r="863" spans="1:28" ht="15.95">
      <c r="A863" t="s">
        <v>1267</v>
      </c>
      <c r="B863" t="s">
        <v>877</v>
      </c>
      <c r="C863" t="str">
        <f>VLOOKUP(B863, Positions!A$1:B$134, 2, FALSE)</f>
        <v>Defender</v>
      </c>
      <c r="D863" t="s">
        <v>32</v>
      </c>
      <c r="E863" t="s">
        <v>5663</v>
      </c>
      <c r="F863" t="s">
        <v>21</v>
      </c>
      <c r="G863" t="str">
        <f>VLOOKUP(E863, Tiers!M$1:P$134, 3, FALSE)</f>
        <v>ENG4</v>
      </c>
      <c r="H863">
        <f>VLOOKUP(G863, Tiers!B$1:C$134, 2, FALSE)</f>
        <v>5</v>
      </c>
      <c r="I863" s="21">
        <v>35889</v>
      </c>
      <c r="J863" t="str">
        <f t="shared" si="13"/>
        <v>Tom SloneMansfield</v>
      </c>
      <c r="P863">
        <v>17</v>
      </c>
      <c r="Q863" t="s">
        <v>20</v>
      </c>
      <c r="R863" t="s">
        <v>21</v>
      </c>
      <c r="S863" t="s">
        <v>22</v>
      </c>
      <c r="T863" t="s">
        <v>21</v>
      </c>
      <c r="Y863">
        <v>172</v>
      </c>
      <c r="Z863">
        <v>66</v>
      </c>
      <c r="AA863">
        <v>0</v>
      </c>
      <c r="AB863">
        <v>0</v>
      </c>
    </row>
    <row r="864" spans="1:28" ht="15.95">
      <c r="A864" t="s">
        <v>295</v>
      </c>
      <c r="B864" t="s">
        <v>42</v>
      </c>
      <c r="C864" t="str">
        <f>VLOOKUP(B864, Positions!A$1:B$134, 2, FALSE)</f>
        <v>Midfielder</v>
      </c>
      <c r="D864" t="s">
        <v>537</v>
      </c>
      <c r="E864" t="s">
        <v>62</v>
      </c>
      <c r="F864" t="s">
        <v>21</v>
      </c>
      <c r="G864" t="str">
        <f>VLOOKUP(E864, Tiers!M$1:P$134, 3, FALSE)</f>
        <v>ENG1</v>
      </c>
      <c r="H864">
        <f>VLOOKUP(G864, Tiers!B$1:C$134, 2, FALSE)</f>
        <v>1</v>
      </c>
      <c r="I864" s="21">
        <v>35888</v>
      </c>
      <c r="J864" t="str">
        <f t="shared" si="13"/>
        <v>Daniel JarvisStoke</v>
      </c>
      <c r="P864">
        <v>17</v>
      </c>
      <c r="Q864" t="s">
        <v>399</v>
      </c>
      <c r="R864" t="s">
        <v>21</v>
      </c>
      <c r="S864" t="s">
        <v>22</v>
      </c>
      <c r="T864" t="s">
        <v>21</v>
      </c>
      <c r="Y864">
        <v>180</v>
      </c>
      <c r="Z864">
        <v>69</v>
      </c>
      <c r="AA864">
        <v>0</v>
      </c>
      <c r="AB864">
        <v>0</v>
      </c>
    </row>
    <row r="865" spans="1:28" ht="15.95">
      <c r="A865" t="s">
        <v>1268</v>
      </c>
      <c r="B865" t="s">
        <v>31</v>
      </c>
      <c r="C865" t="str">
        <f>VLOOKUP(B865, Positions!A$1:B$134, 2, FALSE)</f>
        <v>Defender</v>
      </c>
      <c r="D865" t="s">
        <v>329</v>
      </c>
      <c r="E865" t="s">
        <v>62</v>
      </c>
      <c r="F865" t="s">
        <v>21</v>
      </c>
      <c r="G865" t="str">
        <f>VLOOKUP(E865, Tiers!M$1:P$134, 3, FALSE)</f>
        <v>ENG1</v>
      </c>
      <c r="H865">
        <f>VLOOKUP(G865, Tiers!B$1:C$134, 2, FALSE)</f>
        <v>1</v>
      </c>
      <c r="I865" s="21">
        <v>35888</v>
      </c>
      <c r="J865" t="str">
        <f t="shared" si="13"/>
        <v>James YatesEverton</v>
      </c>
      <c r="P865">
        <v>17</v>
      </c>
      <c r="Q865" t="s">
        <v>330</v>
      </c>
      <c r="R865" t="s">
        <v>21</v>
      </c>
      <c r="S865" t="s">
        <v>22</v>
      </c>
      <c r="T865" t="s">
        <v>21</v>
      </c>
      <c r="Y865">
        <v>181</v>
      </c>
      <c r="Z865">
        <v>64</v>
      </c>
      <c r="AA865">
        <v>0</v>
      </c>
      <c r="AB865">
        <v>0</v>
      </c>
    </row>
    <row r="866" spans="1:28" ht="15.95">
      <c r="A866" t="s">
        <v>1269</v>
      </c>
      <c r="B866" t="s">
        <v>249</v>
      </c>
      <c r="C866" t="e">
        <f>VLOOKUP(B866, Positions!A$1:B$134, 2, FALSE)</f>
        <v>#N/A</v>
      </c>
      <c r="D866" t="s">
        <v>252</v>
      </c>
      <c r="E866" t="s">
        <v>5665</v>
      </c>
      <c r="F866" t="s">
        <v>21</v>
      </c>
      <c r="G866" t="str">
        <f>VLOOKUP(E866, Tiers!M$1:P$134, 3, FALSE)</f>
        <v>ENG2</v>
      </c>
      <c r="H866">
        <f>VLOOKUP(G866, Tiers!B$1:C$134, 2, FALSE)</f>
        <v>3</v>
      </c>
      <c r="I866" s="21">
        <v>35887</v>
      </c>
      <c r="J866" t="str">
        <f t="shared" si="13"/>
        <v>Regan BootyHuddersfield</v>
      </c>
      <c r="P866">
        <v>17</v>
      </c>
      <c r="Q866" t="s">
        <v>252</v>
      </c>
      <c r="R866" t="s">
        <v>21</v>
      </c>
      <c r="S866" t="s">
        <v>22</v>
      </c>
      <c r="T866" t="s">
        <v>21</v>
      </c>
      <c r="Y866">
        <v>183</v>
      </c>
      <c r="Z866">
        <v>75</v>
      </c>
      <c r="AA866">
        <v>0</v>
      </c>
      <c r="AB866">
        <v>0</v>
      </c>
    </row>
    <row r="867" spans="1:28" ht="15.95">
      <c r="A867" t="s">
        <v>1270</v>
      </c>
      <c r="B867" t="s">
        <v>166</v>
      </c>
      <c r="C867" t="str">
        <f>VLOOKUP(B867, Positions!A$1:B$134, 2, FALSE)</f>
        <v>Goalkeeper</v>
      </c>
      <c r="D867" t="s">
        <v>671</v>
      </c>
      <c r="E867" t="s">
        <v>5664</v>
      </c>
      <c r="F867" t="s">
        <v>21</v>
      </c>
      <c r="G867" t="str">
        <f>VLOOKUP(E867, Tiers!M$1:P$134, 3, FALSE)</f>
        <v>ENG3</v>
      </c>
      <c r="H867">
        <f>VLOOKUP(G867, Tiers!B$1:C$134, 2, FALSE)</f>
        <v>4</v>
      </c>
      <c r="I867" s="21">
        <v>35887</v>
      </c>
      <c r="J867" t="str">
        <f t="shared" si="13"/>
        <v>Max JohnstoneFleetwood</v>
      </c>
      <c r="P867">
        <v>17</v>
      </c>
      <c r="Q867" t="s">
        <v>20</v>
      </c>
      <c r="R867" t="s">
        <v>21</v>
      </c>
      <c r="S867" t="s">
        <v>22</v>
      </c>
      <c r="T867" t="s">
        <v>21</v>
      </c>
      <c r="Y867">
        <v>178</v>
      </c>
      <c r="Z867">
        <v>72</v>
      </c>
      <c r="AA867">
        <v>0</v>
      </c>
      <c r="AB867">
        <v>0</v>
      </c>
    </row>
    <row r="868" spans="1:28" ht="15.95">
      <c r="A868" t="s">
        <v>1271</v>
      </c>
      <c r="B868" t="s">
        <v>166</v>
      </c>
      <c r="C868" t="str">
        <f>VLOOKUP(B868, Positions!A$1:B$134, 2, FALSE)</f>
        <v>Goalkeeper</v>
      </c>
      <c r="D868" t="s">
        <v>326</v>
      </c>
      <c r="E868" t="s">
        <v>5663</v>
      </c>
      <c r="F868" t="s">
        <v>21</v>
      </c>
      <c r="G868" t="str">
        <f>VLOOKUP(E868, Tiers!M$1:P$134, 3, FALSE)</f>
        <v>ENG4</v>
      </c>
      <c r="H868">
        <f>VLOOKUP(G868, Tiers!B$1:C$134, 2, FALSE)</f>
        <v>5</v>
      </c>
      <c r="I868" s="21">
        <v>35886</v>
      </c>
      <c r="J868" t="str">
        <f t="shared" si="13"/>
        <v>Alex BassPortsmouth</v>
      </c>
      <c r="P868">
        <v>17</v>
      </c>
      <c r="Q868" t="s">
        <v>20</v>
      </c>
      <c r="R868" t="s">
        <v>21</v>
      </c>
      <c r="S868" t="s">
        <v>22</v>
      </c>
      <c r="T868" t="s">
        <v>21</v>
      </c>
      <c r="Y868">
        <v>193</v>
      </c>
      <c r="Z868">
        <v>83</v>
      </c>
      <c r="AA868">
        <v>0</v>
      </c>
      <c r="AB868">
        <v>0</v>
      </c>
    </row>
    <row r="869" spans="1:28" ht="15.95">
      <c r="A869" t="s">
        <v>1272</v>
      </c>
      <c r="B869" t="s">
        <v>31</v>
      </c>
      <c r="C869" t="str">
        <f>VLOOKUP(B869, Positions!A$1:B$134, 2, FALSE)</f>
        <v>Defender</v>
      </c>
      <c r="D869" t="s">
        <v>537</v>
      </c>
      <c r="E869" t="s">
        <v>62</v>
      </c>
      <c r="F869" t="s">
        <v>21</v>
      </c>
      <c r="G869" t="str">
        <f>VLOOKUP(E869, Tiers!M$1:P$134, 3, FALSE)</f>
        <v>ENG1</v>
      </c>
      <c r="H869">
        <f>VLOOKUP(G869, Tiers!B$1:C$134, 2, FALSE)</f>
        <v>1</v>
      </c>
      <c r="I869" s="21">
        <v>35886</v>
      </c>
      <c r="J869" t="str">
        <f t="shared" si="13"/>
        <v>Liam SmithStoke</v>
      </c>
      <c r="P869">
        <v>17</v>
      </c>
      <c r="Q869" t="s">
        <v>201</v>
      </c>
      <c r="R869" t="s">
        <v>21</v>
      </c>
      <c r="S869" t="s">
        <v>22</v>
      </c>
      <c r="T869" t="s">
        <v>21</v>
      </c>
      <c r="U869" t="s">
        <v>340</v>
      </c>
      <c r="Y869">
        <v>177</v>
      </c>
      <c r="Z869">
        <v>68</v>
      </c>
      <c r="AA869">
        <v>0</v>
      </c>
      <c r="AB869">
        <v>0</v>
      </c>
    </row>
    <row r="870" spans="1:28" ht="15.95">
      <c r="A870" t="s">
        <v>1273</v>
      </c>
      <c r="B870" t="s">
        <v>16</v>
      </c>
      <c r="C870" t="e">
        <f>VLOOKUP(B870, Positions!A$1:B$134, 2, FALSE)</f>
        <v>#N/A</v>
      </c>
      <c r="D870" t="s">
        <v>671</v>
      </c>
      <c r="E870" t="s">
        <v>5664</v>
      </c>
      <c r="F870" t="s">
        <v>21</v>
      </c>
      <c r="G870" t="str">
        <f>VLOOKUP(E870, Tiers!M$1:P$134, 3, FALSE)</f>
        <v>ENG3</v>
      </c>
      <c r="H870">
        <f>VLOOKUP(G870, Tiers!B$1:C$134, 2, FALSE)</f>
        <v>4</v>
      </c>
      <c r="I870" s="21">
        <v>35886</v>
      </c>
      <c r="J870" t="str">
        <f t="shared" si="13"/>
        <v>Mamadou DjabiFleetwood</v>
      </c>
      <c r="P870">
        <v>17</v>
      </c>
      <c r="Q870" t="s">
        <v>20</v>
      </c>
      <c r="R870" t="s">
        <v>21</v>
      </c>
      <c r="S870" t="s">
        <v>22</v>
      </c>
      <c r="T870" t="s">
        <v>21</v>
      </c>
      <c r="Y870">
        <v>183</v>
      </c>
      <c r="Z870">
        <v>73</v>
      </c>
      <c r="AA870">
        <v>0</v>
      </c>
      <c r="AB870">
        <v>0</v>
      </c>
    </row>
    <row r="871" spans="1:28" ht="15.95">
      <c r="A871" t="s">
        <v>1274</v>
      </c>
      <c r="B871" t="s">
        <v>42</v>
      </c>
      <c r="C871" t="str">
        <f>VLOOKUP(B871, Positions!A$1:B$134, 2, FALSE)</f>
        <v>Midfielder</v>
      </c>
      <c r="D871" t="s">
        <v>234</v>
      </c>
      <c r="E871" t="s">
        <v>5664</v>
      </c>
      <c r="F871" t="s">
        <v>21</v>
      </c>
      <c r="G871" t="str">
        <f>VLOOKUP(E871, Tiers!M$1:P$134, 3, FALSE)</f>
        <v>ENG3</v>
      </c>
      <c r="H871">
        <f>VLOOKUP(G871, Tiers!B$1:C$134, 2, FALSE)</f>
        <v>4</v>
      </c>
      <c r="I871" s="21">
        <v>35884</v>
      </c>
      <c r="J871" t="str">
        <f t="shared" si="13"/>
        <v>Jake HargreavesOldham</v>
      </c>
      <c r="P871">
        <v>17</v>
      </c>
      <c r="Q871" t="s">
        <v>378</v>
      </c>
      <c r="R871" t="s">
        <v>21</v>
      </c>
      <c r="S871" t="s">
        <v>22</v>
      </c>
      <c r="T871" t="s">
        <v>21</v>
      </c>
      <c r="Y871">
        <v>173</v>
      </c>
      <c r="Z871">
        <v>60</v>
      </c>
      <c r="AA871">
        <v>0</v>
      </c>
      <c r="AB871">
        <v>0</v>
      </c>
    </row>
    <row r="872" spans="1:28" ht="15.95">
      <c r="A872" t="s">
        <v>1275</v>
      </c>
      <c r="B872" t="s">
        <v>16</v>
      </c>
      <c r="C872" t="e">
        <f>VLOOKUP(B872, Positions!A$1:B$134, 2, FALSE)</f>
        <v>#N/A</v>
      </c>
      <c r="D872" t="s">
        <v>271</v>
      </c>
      <c r="E872" t="s">
        <v>62</v>
      </c>
      <c r="F872" t="s">
        <v>21</v>
      </c>
      <c r="G872" t="str">
        <f>VLOOKUP(E872, Tiers!M$1:P$134, 3, FALSE)</f>
        <v>ENG1</v>
      </c>
      <c r="H872">
        <f>VLOOKUP(G872, Tiers!B$1:C$134, 2, FALSE)</f>
        <v>1</v>
      </c>
      <c r="I872" s="21">
        <v>35884</v>
      </c>
      <c r="J872" t="str">
        <f t="shared" si="13"/>
        <v>Ogo ObiWatford</v>
      </c>
      <c r="P872">
        <v>17</v>
      </c>
      <c r="Q872" t="s">
        <v>20</v>
      </c>
      <c r="R872" t="s">
        <v>21</v>
      </c>
      <c r="S872" t="s">
        <v>22</v>
      </c>
      <c r="T872" t="s">
        <v>21</v>
      </c>
      <c r="U872" t="s">
        <v>491</v>
      </c>
      <c r="Y872">
        <v>182</v>
      </c>
      <c r="Z872">
        <v>74</v>
      </c>
      <c r="AA872">
        <v>0</v>
      </c>
      <c r="AB872">
        <v>0</v>
      </c>
    </row>
    <row r="873" spans="1:28" ht="15.95">
      <c r="A873" t="s">
        <v>1276</v>
      </c>
      <c r="B873" t="s">
        <v>1277</v>
      </c>
      <c r="C873" t="str">
        <f>VLOOKUP(B873, Positions!A$1:B$134, 2, FALSE)</f>
        <v>Midfielder</v>
      </c>
      <c r="D873" t="s">
        <v>669</v>
      </c>
      <c r="E873" t="s">
        <v>62</v>
      </c>
      <c r="F873" t="s">
        <v>21</v>
      </c>
      <c r="G873" t="str">
        <f>VLOOKUP(E873, Tiers!M$1:P$134, 3, FALSE)</f>
        <v>ENG1</v>
      </c>
      <c r="H873">
        <f>VLOOKUP(G873, Tiers!B$1:C$134, 2, FALSE)</f>
        <v>1</v>
      </c>
      <c r="I873" s="21">
        <v>35883</v>
      </c>
      <c r="J873" t="str">
        <f t="shared" si="13"/>
        <v>Luke MolyneuxSunderland</v>
      </c>
      <c r="P873">
        <v>17</v>
      </c>
      <c r="Q873" t="s">
        <v>20</v>
      </c>
      <c r="R873" t="s">
        <v>21</v>
      </c>
      <c r="S873" t="s">
        <v>22</v>
      </c>
      <c r="T873" t="s">
        <v>21</v>
      </c>
      <c r="Y873">
        <v>174</v>
      </c>
      <c r="Z873">
        <v>69</v>
      </c>
      <c r="AA873">
        <v>0</v>
      </c>
      <c r="AB873">
        <v>0</v>
      </c>
    </row>
    <row r="874" spans="1:28" ht="15.95">
      <c r="A874" t="s">
        <v>1278</v>
      </c>
      <c r="B874" t="s">
        <v>445</v>
      </c>
      <c r="C874" t="str">
        <f>VLOOKUP(B874, Positions!A$1:B$134, 2, FALSE)</f>
        <v>Midfielder</v>
      </c>
      <c r="D874" t="s">
        <v>121</v>
      </c>
      <c r="E874" t="s">
        <v>5663</v>
      </c>
      <c r="F874" t="s">
        <v>21</v>
      </c>
      <c r="G874" t="str">
        <f>VLOOKUP(E874, Tiers!M$1:P$134, 3, FALSE)</f>
        <v>ENG4</v>
      </c>
      <c r="H874">
        <f>VLOOKUP(G874, Tiers!B$1:C$134, 2, FALSE)</f>
        <v>5</v>
      </c>
      <c r="I874" s="21">
        <v>35882</v>
      </c>
      <c r="J874" t="str">
        <f t="shared" si="13"/>
        <v>Elliot GreenBristol Rovers</v>
      </c>
      <c r="P874">
        <v>17</v>
      </c>
      <c r="Q874" t="s">
        <v>1279</v>
      </c>
      <c r="R874" t="s">
        <v>21</v>
      </c>
      <c r="S874" t="s">
        <v>22</v>
      </c>
      <c r="T874" t="s">
        <v>21</v>
      </c>
      <c r="Y874">
        <v>164</v>
      </c>
      <c r="Z874">
        <v>60</v>
      </c>
      <c r="AA874">
        <v>0</v>
      </c>
      <c r="AB874">
        <v>0</v>
      </c>
    </row>
    <row r="875" spans="1:28" ht="15.95">
      <c r="A875" t="s">
        <v>1280</v>
      </c>
      <c r="B875" t="s">
        <v>166</v>
      </c>
      <c r="C875" t="str">
        <f>VLOOKUP(B875, Positions!A$1:B$134, 2, FALSE)</f>
        <v>Goalkeeper</v>
      </c>
      <c r="D875" t="s">
        <v>32</v>
      </c>
      <c r="E875" t="s">
        <v>5663</v>
      </c>
      <c r="F875" t="s">
        <v>21</v>
      </c>
      <c r="G875" t="str">
        <f>VLOOKUP(E875, Tiers!M$1:P$134, 3, FALSE)</f>
        <v>ENG4</v>
      </c>
      <c r="H875">
        <f>VLOOKUP(G875, Tiers!B$1:C$134, 2, FALSE)</f>
        <v>5</v>
      </c>
      <c r="I875" s="21">
        <v>35881</v>
      </c>
      <c r="J875" t="str">
        <f t="shared" si="13"/>
        <v>Frazer HampsonMansfield</v>
      </c>
      <c r="P875">
        <v>17</v>
      </c>
      <c r="Q875" t="s">
        <v>69</v>
      </c>
      <c r="R875" t="s">
        <v>21</v>
      </c>
      <c r="S875" t="s">
        <v>22</v>
      </c>
      <c r="T875" t="s">
        <v>21</v>
      </c>
      <c r="Y875">
        <v>183</v>
      </c>
      <c r="Z875">
        <v>72</v>
      </c>
      <c r="AA875">
        <v>0</v>
      </c>
      <c r="AB875">
        <v>0</v>
      </c>
    </row>
    <row r="876" spans="1:28" ht="15.95">
      <c r="A876" t="s">
        <v>1281</v>
      </c>
      <c r="B876" t="s">
        <v>115</v>
      </c>
      <c r="C876" t="e">
        <f>VLOOKUP(B876, Positions!A$1:B$134, 2, FALSE)</f>
        <v>#N/A</v>
      </c>
      <c r="D876" t="s">
        <v>671</v>
      </c>
      <c r="E876" t="s">
        <v>5664</v>
      </c>
      <c r="F876" t="s">
        <v>21</v>
      </c>
      <c r="G876" t="str">
        <f>VLOOKUP(E876, Tiers!M$1:P$134, 3, FALSE)</f>
        <v>ENG3</v>
      </c>
      <c r="H876">
        <f>VLOOKUP(G876, Tiers!B$1:C$134, 2, FALSE)</f>
        <v>4</v>
      </c>
      <c r="I876" s="21">
        <v>35881</v>
      </c>
      <c r="J876" t="str">
        <f t="shared" si="13"/>
        <v>Liam WoodFleetwood</v>
      </c>
      <c r="P876">
        <v>17</v>
      </c>
      <c r="Q876" t="s">
        <v>20</v>
      </c>
      <c r="R876" t="s">
        <v>21</v>
      </c>
      <c r="S876" t="s">
        <v>22</v>
      </c>
      <c r="T876" t="s">
        <v>21</v>
      </c>
      <c r="Y876">
        <v>175</v>
      </c>
      <c r="Z876">
        <v>66</v>
      </c>
      <c r="AA876">
        <v>0</v>
      </c>
      <c r="AB876">
        <v>0</v>
      </c>
    </row>
    <row r="877" spans="1:28" ht="15.95">
      <c r="A877" t="s">
        <v>1282</v>
      </c>
      <c r="B877" t="s">
        <v>72</v>
      </c>
      <c r="C877" t="str">
        <f>VLOOKUP(B877, Positions!A$1:B$134, 2, FALSE)</f>
        <v>Defender</v>
      </c>
      <c r="D877" t="s">
        <v>265</v>
      </c>
      <c r="E877" t="s">
        <v>5665</v>
      </c>
      <c r="F877" t="s">
        <v>21</v>
      </c>
      <c r="G877" t="str">
        <f>VLOOKUP(E877, Tiers!M$1:P$134, 3, FALSE)</f>
        <v>ENG2</v>
      </c>
      <c r="H877">
        <f>VLOOKUP(G877, Tiers!B$1:C$134, 2, FALSE)</f>
        <v>3</v>
      </c>
      <c r="I877" s="21">
        <v>35880</v>
      </c>
      <c r="J877" t="str">
        <f t="shared" si="13"/>
        <v>Charlie ShelleyRotherham</v>
      </c>
      <c r="P877">
        <v>17</v>
      </c>
      <c r="Q877" t="s">
        <v>20</v>
      </c>
      <c r="R877" t="s">
        <v>21</v>
      </c>
      <c r="S877" t="s">
        <v>22</v>
      </c>
      <c r="T877" t="s">
        <v>21</v>
      </c>
      <c r="Y877">
        <v>173</v>
      </c>
      <c r="Z877">
        <v>66</v>
      </c>
      <c r="AA877">
        <v>0</v>
      </c>
      <c r="AB877">
        <v>0</v>
      </c>
    </row>
    <row r="878" spans="1:28" ht="15.95">
      <c r="A878" t="s">
        <v>1283</v>
      </c>
      <c r="B878" t="s">
        <v>16</v>
      </c>
      <c r="C878" t="e">
        <f>VLOOKUP(B878, Positions!A$1:B$134, 2, FALSE)</f>
        <v>#N/A</v>
      </c>
      <c r="D878" t="s">
        <v>112</v>
      </c>
      <c r="E878" t="s">
        <v>5664</v>
      </c>
      <c r="F878" t="s">
        <v>21</v>
      </c>
      <c r="G878" t="str">
        <f>VLOOKUP(E878, Tiers!M$1:P$134, 3, FALSE)</f>
        <v>ENG3</v>
      </c>
      <c r="H878">
        <f>VLOOKUP(G878, Tiers!B$1:C$134, 2, FALSE)</f>
        <v>4</v>
      </c>
      <c r="I878" s="21">
        <v>35879</v>
      </c>
      <c r="J878" t="str">
        <f t="shared" si="13"/>
        <v>Jordan WilsonShrewsbury</v>
      </c>
      <c r="P878">
        <v>17</v>
      </c>
      <c r="Q878" t="s">
        <v>20</v>
      </c>
      <c r="R878" t="s">
        <v>21</v>
      </c>
      <c r="S878" t="s">
        <v>22</v>
      </c>
      <c r="T878" t="s">
        <v>21</v>
      </c>
      <c r="Y878">
        <v>181</v>
      </c>
      <c r="Z878">
        <v>73</v>
      </c>
      <c r="AA878">
        <v>0</v>
      </c>
      <c r="AB878">
        <v>0</v>
      </c>
    </row>
    <row r="879" spans="1:28" ht="15.95">
      <c r="A879" t="s">
        <v>1284</v>
      </c>
      <c r="B879" t="s">
        <v>42</v>
      </c>
      <c r="C879" t="str">
        <f>VLOOKUP(B879, Positions!A$1:B$134, 2, FALSE)</f>
        <v>Midfielder</v>
      </c>
      <c r="D879" t="s">
        <v>836</v>
      </c>
      <c r="E879" t="s">
        <v>62</v>
      </c>
      <c r="F879" t="s">
        <v>21</v>
      </c>
      <c r="G879" t="str">
        <f>VLOOKUP(E879, Tiers!M$1:P$134, 3, FALSE)</f>
        <v>ENG1</v>
      </c>
      <c r="H879">
        <f>VLOOKUP(G879, Tiers!B$1:C$134, 2, FALSE)</f>
        <v>1</v>
      </c>
      <c r="I879" s="21">
        <v>35879</v>
      </c>
      <c r="J879" t="str">
        <f t="shared" si="13"/>
        <v>Curtis YoungBournemouth</v>
      </c>
      <c r="P879">
        <v>17</v>
      </c>
      <c r="Q879" t="s">
        <v>20</v>
      </c>
      <c r="R879" t="s">
        <v>21</v>
      </c>
      <c r="S879" t="s">
        <v>22</v>
      </c>
      <c r="T879" t="s">
        <v>21</v>
      </c>
      <c r="Y879">
        <v>170</v>
      </c>
      <c r="Z879">
        <v>65</v>
      </c>
      <c r="AA879">
        <v>0</v>
      </c>
      <c r="AB879">
        <v>0</v>
      </c>
    </row>
    <row r="880" spans="1:28" ht="15.95">
      <c r="A880" t="s">
        <v>1285</v>
      </c>
      <c r="B880" t="s">
        <v>31</v>
      </c>
      <c r="C880" t="str">
        <f>VLOOKUP(B880, Positions!A$1:B$134, 2, FALSE)</f>
        <v>Defender</v>
      </c>
      <c r="D880" t="s">
        <v>669</v>
      </c>
      <c r="E880" t="s">
        <v>62</v>
      </c>
      <c r="F880" t="s">
        <v>21</v>
      </c>
      <c r="G880" t="str">
        <f>VLOOKUP(E880, Tiers!M$1:P$134, 3, FALSE)</f>
        <v>ENG1</v>
      </c>
      <c r="H880">
        <f>VLOOKUP(G880, Tiers!B$1:C$134, 2, FALSE)</f>
        <v>1</v>
      </c>
      <c r="I880" s="21">
        <v>35878</v>
      </c>
      <c r="J880" t="str">
        <f t="shared" si="13"/>
        <v>Brandon TaylorSunderland</v>
      </c>
      <c r="P880">
        <v>17</v>
      </c>
      <c r="Q880" t="s">
        <v>20</v>
      </c>
      <c r="R880" t="s">
        <v>21</v>
      </c>
      <c r="S880" t="s">
        <v>22</v>
      </c>
      <c r="T880" t="s">
        <v>21</v>
      </c>
      <c r="Y880">
        <v>181</v>
      </c>
      <c r="Z880">
        <v>74</v>
      </c>
      <c r="AA880">
        <v>0</v>
      </c>
      <c r="AB880">
        <v>0</v>
      </c>
    </row>
    <row r="881" spans="1:28" ht="15.95">
      <c r="A881" t="s">
        <v>1286</v>
      </c>
      <c r="B881" t="s">
        <v>81</v>
      </c>
      <c r="C881" t="str">
        <f>VLOOKUP(B881, Positions!A$1:B$134, 2, FALSE)</f>
        <v>Defender</v>
      </c>
      <c r="D881" t="s">
        <v>231</v>
      </c>
      <c r="E881" t="s">
        <v>5663</v>
      </c>
      <c r="F881" t="s">
        <v>21</v>
      </c>
      <c r="G881" t="str">
        <f>VLOOKUP(E881, Tiers!M$1:P$134, 3, FALSE)</f>
        <v>ENG4</v>
      </c>
      <c r="H881">
        <f>VLOOKUP(G881, Tiers!B$1:C$134, 2, FALSE)</f>
        <v>5</v>
      </c>
      <c r="I881" s="21">
        <v>35877</v>
      </c>
      <c r="J881" t="str">
        <f t="shared" si="13"/>
        <v>Aron PollockLeyton Orient</v>
      </c>
      <c r="P881">
        <v>17</v>
      </c>
      <c r="Q881" t="s">
        <v>20</v>
      </c>
      <c r="R881" t="s">
        <v>21</v>
      </c>
      <c r="S881" t="s">
        <v>22</v>
      </c>
      <c r="T881" t="s">
        <v>21</v>
      </c>
      <c r="Y881">
        <v>182</v>
      </c>
      <c r="Z881">
        <v>75</v>
      </c>
      <c r="AA881">
        <v>0</v>
      </c>
      <c r="AB881">
        <v>0</v>
      </c>
    </row>
    <row r="882" spans="1:28" ht="15.95">
      <c r="A882" t="s">
        <v>1287</v>
      </c>
      <c r="B882" t="s">
        <v>42</v>
      </c>
      <c r="C882" t="str">
        <f>VLOOKUP(B882, Positions!A$1:B$134, 2, FALSE)</f>
        <v>Midfielder</v>
      </c>
      <c r="D882" t="s">
        <v>236</v>
      </c>
      <c r="E882" t="s">
        <v>5665</v>
      </c>
      <c r="F882" t="s">
        <v>21</v>
      </c>
      <c r="G882" t="str">
        <f>VLOOKUP(E882, Tiers!M$1:P$134, 3, FALSE)</f>
        <v>ENG2</v>
      </c>
      <c r="H882">
        <f>VLOOKUP(G882, Tiers!B$1:C$134, 2, FALSE)</f>
        <v>3</v>
      </c>
      <c r="I882" s="21">
        <v>35875</v>
      </c>
      <c r="J882" t="str">
        <f t="shared" si="13"/>
        <v>Henry SpaldingBristol City</v>
      </c>
      <c r="P882">
        <v>17</v>
      </c>
      <c r="Q882" t="s">
        <v>20</v>
      </c>
      <c r="R882" t="s">
        <v>21</v>
      </c>
      <c r="S882" t="s">
        <v>22</v>
      </c>
      <c r="T882" t="s">
        <v>21</v>
      </c>
      <c r="Y882">
        <v>181</v>
      </c>
      <c r="Z882">
        <v>69</v>
      </c>
      <c r="AA882">
        <v>0</v>
      </c>
      <c r="AB882">
        <v>0</v>
      </c>
    </row>
    <row r="883" spans="1:28" ht="15.95">
      <c r="A883" t="s">
        <v>1288</v>
      </c>
      <c r="B883" t="s">
        <v>16</v>
      </c>
      <c r="C883" t="e">
        <f>VLOOKUP(B883, Positions!A$1:B$134, 2, FALSE)</f>
        <v>#N/A</v>
      </c>
      <c r="D883" t="s">
        <v>200</v>
      </c>
      <c r="E883" t="s">
        <v>5664</v>
      </c>
      <c r="F883" t="s">
        <v>21</v>
      </c>
      <c r="G883" t="str">
        <f>VLOOKUP(E883, Tiers!M$1:P$134, 3, FALSE)</f>
        <v>ENG3</v>
      </c>
      <c r="H883">
        <f>VLOOKUP(G883, Tiers!B$1:C$134, 2, FALSE)</f>
        <v>4</v>
      </c>
      <c r="I883" s="21">
        <v>35874</v>
      </c>
      <c r="J883" t="str">
        <f t="shared" si="13"/>
        <v>Jonathan NixonPort Vale</v>
      </c>
      <c r="P883">
        <v>17</v>
      </c>
      <c r="Q883" t="s">
        <v>20</v>
      </c>
      <c r="R883" t="s">
        <v>21</v>
      </c>
      <c r="S883" t="s">
        <v>22</v>
      </c>
      <c r="T883" t="s">
        <v>21</v>
      </c>
      <c r="Y883">
        <v>183</v>
      </c>
      <c r="Z883">
        <v>76</v>
      </c>
      <c r="AA883">
        <v>0</v>
      </c>
      <c r="AB883">
        <v>0</v>
      </c>
    </row>
    <row r="884" spans="1:28" ht="15.95">
      <c r="A884" t="s">
        <v>1289</v>
      </c>
      <c r="B884" t="s">
        <v>72</v>
      </c>
      <c r="C884" t="str">
        <f>VLOOKUP(B884, Positions!A$1:B$134, 2, FALSE)</f>
        <v>Defender</v>
      </c>
      <c r="D884" t="s">
        <v>217</v>
      </c>
      <c r="E884" t="s">
        <v>5664</v>
      </c>
      <c r="F884" t="s">
        <v>21</v>
      </c>
      <c r="G884" t="str">
        <f>VLOOKUP(E884, Tiers!M$1:P$134, 3, FALSE)</f>
        <v>ENG3</v>
      </c>
      <c r="H884">
        <f>VLOOKUP(G884, Tiers!B$1:C$134, 2, FALSE)</f>
        <v>4</v>
      </c>
      <c r="I884" s="21">
        <v>35873</v>
      </c>
      <c r="J884" t="str">
        <f t="shared" si="13"/>
        <v>Sam StewartGillingham</v>
      </c>
      <c r="P884">
        <v>17</v>
      </c>
      <c r="Q884" t="s">
        <v>20</v>
      </c>
      <c r="R884" t="s">
        <v>21</v>
      </c>
      <c r="S884" t="s">
        <v>22</v>
      </c>
      <c r="T884" t="s">
        <v>21</v>
      </c>
      <c r="Y884">
        <v>176</v>
      </c>
      <c r="Z884">
        <v>67</v>
      </c>
      <c r="AA884">
        <v>0</v>
      </c>
      <c r="AB884">
        <v>0</v>
      </c>
    </row>
    <row r="885" spans="1:28" ht="15.95">
      <c r="A885" t="s">
        <v>1290</v>
      </c>
      <c r="B885" t="s">
        <v>67</v>
      </c>
      <c r="C885" t="str">
        <f>VLOOKUP(B885, Positions!A$1:B$134, 2, FALSE)</f>
        <v>Defender</v>
      </c>
      <c r="D885" t="s">
        <v>124</v>
      </c>
      <c r="E885" t="s">
        <v>5665</v>
      </c>
      <c r="F885" t="s">
        <v>21</v>
      </c>
      <c r="G885" t="str">
        <f>VLOOKUP(E885, Tiers!M$1:P$134, 3, FALSE)</f>
        <v>ENG2</v>
      </c>
      <c r="H885">
        <f>VLOOKUP(G885, Tiers!B$1:C$134, 2, FALSE)</f>
        <v>3</v>
      </c>
      <c r="I885" s="21">
        <v>35872</v>
      </c>
      <c r="J885" t="str">
        <f t="shared" si="13"/>
        <v>Michael TaylorLeeds</v>
      </c>
      <c r="P885">
        <v>17</v>
      </c>
      <c r="Q885" t="s">
        <v>1184</v>
      </c>
      <c r="R885" t="s">
        <v>21</v>
      </c>
      <c r="S885" t="s">
        <v>22</v>
      </c>
      <c r="T885" t="s">
        <v>21</v>
      </c>
      <c r="Y885">
        <v>187</v>
      </c>
      <c r="Z885">
        <v>80</v>
      </c>
      <c r="AA885">
        <v>0</v>
      </c>
      <c r="AB885">
        <v>0</v>
      </c>
    </row>
    <row r="886" spans="1:28" ht="15.95">
      <c r="A886" t="s">
        <v>1291</v>
      </c>
      <c r="B886" t="s">
        <v>81</v>
      </c>
      <c r="C886" t="str">
        <f>VLOOKUP(B886, Positions!A$1:B$134, 2, FALSE)</f>
        <v>Defender</v>
      </c>
      <c r="D886" t="s">
        <v>57</v>
      </c>
      <c r="E886" t="s">
        <v>62</v>
      </c>
      <c r="F886" t="s">
        <v>21</v>
      </c>
      <c r="G886" t="str">
        <f>VLOOKUP(E886, Tiers!M$1:P$134, 3, FALSE)</f>
        <v>ENG1</v>
      </c>
      <c r="H886">
        <f>VLOOKUP(G886, Tiers!B$1:C$134, 2, FALSE)</f>
        <v>1</v>
      </c>
      <c r="I886" s="21">
        <v>35871</v>
      </c>
      <c r="J886" t="str">
        <f t="shared" si="13"/>
        <v>Kane LewisLiverpool</v>
      </c>
      <c r="P886">
        <v>17</v>
      </c>
      <c r="Q886" t="s">
        <v>74</v>
      </c>
      <c r="R886" t="s">
        <v>21</v>
      </c>
      <c r="S886" t="s">
        <v>22</v>
      </c>
      <c r="T886" t="s">
        <v>21</v>
      </c>
      <c r="Y886">
        <v>174</v>
      </c>
      <c r="Z886">
        <v>61</v>
      </c>
      <c r="AA886">
        <v>0</v>
      </c>
      <c r="AB886">
        <v>0</v>
      </c>
    </row>
    <row r="887" spans="1:28" ht="15.95">
      <c r="A887" t="s">
        <v>1292</v>
      </c>
      <c r="B887" t="s">
        <v>36</v>
      </c>
      <c r="C887" t="str">
        <f>VLOOKUP(B887, Positions!A$1:B$134, 2, FALSE)</f>
        <v>Midfielder</v>
      </c>
      <c r="D887" t="s">
        <v>48</v>
      </c>
      <c r="E887" t="s">
        <v>5663</v>
      </c>
      <c r="F887" t="s">
        <v>21</v>
      </c>
      <c r="G887" t="str">
        <f>VLOOKUP(E887, Tiers!M$1:P$134, 3, FALSE)</f>
        <v>ENG4</v>
      </c>
      <c r="H887">
        <f>VLOOKUP(G887, Tiers!B$1:C$134, 2, FALSE)</f>
        <v>5</v>
      </c>
      <c r="I887" s="21">
        <v>35871</v>
      </c>
      <c r="J887" t="str">
        <f t="shared" si="13"/>
        <v>Louie LeongBarnet</v>
      </c>
      <c r="P887">
        <v>17</v>
      </c>
      <c r="Q887" t="s">
        <v>20</v>
      </c>
      <c r="R887" t="s">
        <v>21</v>
      </c>
      <c r="S887" t="s">
        <v>22</v>
      </c>
      <c r="T887" t="s">
        <v>21</v>
      </c>
      <c r="Y887">
        <v>178</v>
      </c>
      <c r="Z887">
        <v>71</v>
      </c>
      <c r="AA887">
        <v>0</v>
      </c>
      <c r="AB887">
        <v>0</v>
      </c>
    </row>
    <row r="888" spans="1:28" ht="15.95">
      <c r="A888" t="s">
        <v>1293</v>
      </c>
      <c r="B888" t="s">
        <v>81</v>
      </c>
      <c r="C888" t="str">
        <f>VLOOKUP(B888, Positions!A$1:B$134, 2, FALSE)</f>
        <v>Defender</v>
      </c>
      <c r="D888" t="s">
        <v>37</v>
      </c>
      <c r="E888" t="s">
        <v>5664</v>
      </c>
      <c r="F888" t="s">
        <v>21</v>
      </c>
      <c r="G888" t="str">
        <f>VLOOKUP(E888, Tiers!M$1:P$134, 3, FALSE)</f>
        <v>ENG3</v>
      </c>
      <c r="H888">
        <f>VLOOKUP(G888, Tiers!B$1:C$134, 2, FALSE)</f>
        <v>4</v>
      </c>
      <c r="I888" s="21">
        <v>35870</v>
      </c>
      <c r="J888" t="str">
        <f t="shared" si="13"/>
        <v>Jake HudsonChesterfield</v>
      </c>
      <c r="P888">
        <v>17</v>
      </c>
      <c r="Q888" t="s">
        <v>275</v>
      </c>
      <c r="R888" t="s">
        <v>21</v>
      </c>
      <c r="S888" t="s">
        <v>22</v>
      </c>
      <c r="T888" t="s">
        <v>21</v>
      </c>
      <c r="Y888">
        <v>182</v>
      </c>
      <c r="Z888">
        <v>74</v>
      </c>
      <c r="AA888">
        <v>0</v>
      </c>
      <c r="AB888">
        <v>0</v>
      </c>
    </row>
    <row r="889" spans="1:28" ht="15.95">
      <c r="A889" t="s">
        <v>1294</v>
      </c>
      <c r="B889" t="s">
        <v>16</v>
      </c>
      <c r="C889" t="e">
        <f>VLOOKUP(B889, Positions!A$1:B$134, 2, FALSE)</f>
        <v>#N/A</v>
      </c>
      <c r="D889" t="s">
        <v>187</v>
      </c>
      <c r="E889" t="s">
        <v>5663</v>
      </c>
      <c r="F889" t="s">
        <v>21</v>
      </c>
      <c r="G889" t="str">
        <f>VLOOKUP(E889, Tiers!M$1:P$134, 3, FALSE)</f>
        <v>ENG4</v>
      </c>
      <c r="H889">
        <f>VLOOKUP(G889, Tiers!B$1:C$134, 2, FALSE)</f>
        <v>5</v>
      </c>
      <c r="I889" s="21">
        <v>35870</v>
      </c>
      <c r="J889" t="str">
        <f t="shared" si="13"/>
        <v>Jordan JewsonHartlepool</v>
      </c>
      <c r="P889">
        <v>17</v>
      </c>
      <c r="Q889" t="s">
        <v>20</v>
      </c>
      <c r="R889" t="s">
        <v>21</v>
      </c>
      <c r="S889" t="s">
        <v>22</v>
      </c>
      <c r="T889" t="s">
        <v>21</v>
      </c>
      <c r="Y889">
        <v>188</v>
      </c>
      <c r="Z889">
        <v>79</v>
      </c>
      <c r="AA889">
        <v>0</v>
      </c>
      <c r="AB889">
        <v>0</v>
      </c>
    </row>
    <row r="890" spans="1:28" ht="15.95">
      <c r="A890" t="s">
        <v>1295</v>
      </c>
      <c r="B890" t="s">
        <v>16</v>
      </c>
      <c r="C890" t="e">
        <f>VLOOKUP(B890, Positions!A$1:B$134, 2, FALSE)</f>
        <v>#N/A</v>
      </c>
      <c r="D890" t="s">
        <v>490</v>
      </c>
      <c r="E890" t="s">
        <v>62</v>
      </c>
      <c r="F890" t="s">
        <v>21</v>
      </c>
      <c r="G890" t="str">
        <f>VLOOKUP(E890, Tiers!M$1:P$134, 3, FALSE)</f>
        <v>ENG1</v>
      </c>
      <c r="H890">
        <f>VLOOKUP(G890, Tiers!B$1:C$134, 2, FALSE)</f>
        <v>1</v>
      </c>
      <c r="I890" s="21">
        <v>35868</v>
      </c>
      <c r="J890" t="str">
        <f t="shared" si="13"/>
        <v>Isaac BuckleyMan City</v>
      </c>
      <c r="P890">
        <v>17</v>
      </c>
      <c r="Q890" t="s">
        <v>20</v>
      </c>
      <c r="R890" t="s">
        <v>21</v>
      </c>
      <c r="S890" t="s">
        <v>22</v>
      </c>
      <c r="T890" t="s">
        <v>21</v>
      </c>
      <c r="Y890">
        <v>177</v>
      </c>
      <c r="Z890">
        <v>68</v>
      </c>
      <c r="AA890">
        <v>0</v>
      </c>
      <c r="AB890">
        <v>0</v>
      </c>
    </row>
    <row r="891" spans="1:28" ht="15.95">
      <c r="A891" t="s">
        <v>1296</v>
      </c>
      <c r="B891" t="s">
        <v>189</v>
      </c>
      <c r="C891" t="str">
        <f>VLOOKUP(B891, Positions!A$1:B$134, 2, FALSE)</f>
        <v>Forward</v>
      </c>
      <c r="D891" t="s">
        <v>470</v>
      </c>
      <c r="E891" t="s">
        <v>5663</v>
      </c>
      <c r="F891" t="s">
        <v>21</v>
      </c>
      <c r="G891" t="str">
        <f>VLOOKUP(E891, Tiers!M$1:P$134, 3, FALSE)</f>
        <v>ENG4</v>
      </c>
      <c r="H891">
        <f>VLOOKUP(G891, Tiers!B$1:C$134, 2, FALSE)</f>
        <v>5</v>
      </c>
      <c r="I891" s="21">
        <v>35867</v>
      </c>
      <c r="J891" t="str">
        <f t="shared" si="13"/>
        <v>Jordan BrownCambridge</v>
      </c>
      <c r="P891">
        <v>17</v>
      </c>
      <c r="Q891" t="s">
        <v>470</v>
      </c>
      <c r="R891" t="s">
        <v>21</v>
      </c>
      <c r="S891" t="s">
        <v>22</v>
      </c>
      <c r="T891" t="s">
        <v>21</v>
      </c>
      <c r="Y891">
        <v>169</v>
      </c>
      <c r="Z891">
        <v>64</v>
      </c>
      <c r="AA891">
        <v>0</v>
      </c>
      <c r="AB891">
        <v>0</v>
      </c>
    </row>
    <row r="892" spans="1:28" ht="15.95">
      <c r="A892" t="s">
        <v>1297</v>
      </c>
      <c r="B892" t="s">
        <v>72</v>
      </c>
      <c r="C892" t="str">
        <f>VLOOKUP(B892, Positions!A$1:B$134, 2, FALSE)</f>
        <v>Defender</v>
      </c>
      <c r="D892" t="s">
        <v>132</v>
      </c>
      <c r="E892" t="s">
        <v>5664</v>
      </c>
      <c r="F892" t="s">
        <v>21</v>
      </c>
      <c r="G892" t="str">
        <f>VLOOKUP(E892, Tiers!M$1:P$134, 3, FALSE)</f>
        <v>ENG3</v>
      </c>
      <c r="H892">
        <f>VLOOKUP(G892, Tiers!B$1:C$134, 2, FALSE)</f>
        <v>4</v>
      </c>
      <c r="I892" s="21">
        <v>35867</v>
      </c>
      <c r="J892" t="str">
        <f t="shared" si="13"/>
        <v>JJ WilsonColchester</v>
      </c>
      <c r="P892">
        <v>17</v>
      </c>
      <c r="Q892" t="s">
        <v>20</v>
      </c>
      <c r="R892" t="s">
        <v>21</v>
      </c>
      <c r="S892" t="s">
        <v>22</v>
      </c>
      <c r="T892" t="s">
        <v>21</v>
      </c>
      <c r="Y892">
        <v>179</v>
      </c>
      <c r="Z892">
        <v>70</v>
      </c>
      <c r="AA892">
        <v>0</v>
      </c>
      <c r="AB892">
        <v>0</v>
      </c>
    </row>
    <row r="893" spans="1:28" ht="15.95">
      <c r="A893" t="s">
        <v>1298</v>
      </c>
      <c r="B893" t="s">
        <v>47</v>
      </c>
      <c r="C893" t="str">
        <f>VLOOKUP(B893, Positions!A$1:B$134, 2, FALSE)</f>
        <v>Forward</v>
      </c>
      <c r="D893" t="s">
        <v>141</v>
      </c>
      <c r="E893" t="s">
        <v>62</v>
      </c>
      <c r="F893" t="s">
        <v>21</v>
      </c>
      <c r="G893" t="str">
        <f>VLOOKUP(E893, Tiers!M$1:P$134, 3, FALSE)</f>
        <v>ENG1</v>
      </c>
      <c r="H893">
        <f>VLOOKUP(G893, Tiers!B$1:C$134, 2, FALSE)</f>
        <v>1</v>
      </c>
      <c r="I893" s="21">
        <v>35866</v>
      </c>
      <c r="J893" t="str">
        <f t="shared" si="13"/>
        <v>Stuart WilkinSouthampton</v>
      </c>
      <c r="P893">
        <v>17</v>
      </c>
      <c r="Q893" t="s">
        <v>74</v>
      </c>
      <c r="R893" t="s">
        <v>21</v>
      </c>
      <c r="S893" t="s">
        <v>22</v>
      </c>
      <c r="T893" t="s">
        <v>21</v>
      </c>
      <c r="Y893">
        <v>184</v>
      </c>
      <c r="Z893">
        <v>67</v>
      </c>
      <c r="AA893">
        <v>0</v>
      </c>
      <c r="AB893">
        <v>0</v>
      </c>
    </row>
    <row r="894" spans="1:28" ht="15.95">
      <c r="A894" t="s">
        <v>1299</v>
      </c>
      <c r="B894" t="s">
        <v>47</v>
      </c>
      <c r="C894" t="str">
        <f>VLOOKUP(B894, Positions!A$1:B$134, 2, FALSE)</f>
        <v>Forward</v>
      </c>
      <c r="D894" t="s">
        <v>579</v>
      </c>
      <c r="E894" t="s">
        <v>5665</v>
      </c>
      <c r="F894" t="s">
        <v>21</v>
      </c>
      <c r="G894" t="str">
        <f>VLOOKUP(E894, Tiers!M$1:P$134, 3, FALSE)</f>
        <v>ENG2</v>
      </c>
      <c r="H894">
        <f>VLOOKUP(G894, Tiers!B$1:C$134, 2, FALSE)</f>
        <v>3</v>
      </c>
      <c r="I894" s="21">
        <v>35866</v>
      </c>
      <c r="J894" t="str">
        <f t="shared" si="13"/>
        <v>Callum BrittainMK Dons</v>
      </c>
      <c r="P894">
        <v>17</v>
      </c>
      <c r="Q894" t="s">
        <v>162</v>
      </c>
      <c r="R894" t="s">
        <v>21</v>
      </c>
      <c r="S894" t="s">
        <v>22</v>
      </c>
      <c r="T894" t="s">
        <v>21</v>
      </c>
      <c r="Y894">
        <v>180</v>
      </c>
      <c r="Z894">
        <v>73</v>
      </c>
      <c r="AA894">
        <v>0</v>
      </c>
      <c r="AB894">
        <v>0</v>
      </c>
    </row>
    <row r="895" spans="1:28" ht="15.95">
      <c r="A895" t="s">
        <v>1300</v>
      </c>
      <c r="B895" t="s">
        <v>115</v>
      </c>
      <c r="C895" t="e">
        <f>VLOOKUP(B895, Positions!A$1:B$134, 2, FALSE)</f>
        <v>#N/A</v>
      </c>
      <c r="D895" t="s">
        <v>326</v>
      </c>
      <c r="E895" t="s">
        <v>5663</v>
      </c>
      <c r="F895" t="s">
        <v>21</v>
      </c>
      <c r="G895" t="str">
        <f>VLOOKUP(E895, Tiers!M$1:P$134, 3, FALSE)</f>
        <v>ENG4</v>
      </c>
      <c r="H895">
        <f>VLOOKUP(G895, Tiers!B$1:C$134, 2, FALSE)</f>
        <v>5</v>
      </c>
      <c r="I895" s="21">
        <v>35866</v>
      </c>
      <c r="J895" t="str">
        <f t="shared" si="13"/>
        <v>Brandon Joseph-BuadiPortsmouth</v>
      </c>
      <c r="P895">
        <v>17</v>
      </c>
      <c r="Q895" t="s">
        <v>577</v>
      </c>
      <c r="R895" t="s">
        <v>21</v>
      </c>
      <c r="S895" t="s">
        <v>22</v>
      </c>
      <c r="T895" t="s">
        <v>21</v>
      </c>
      <c r="Y895">
        <v>184</v>
      </c>
      <c r="Z895">
        <v>73</v>
      </c>
      <c r="AA895">
        <v>0</v>
      </c>
      <c r="AB895">
        <v>0</v>
      </c>
    </row>
    <row r="896" spans="1:28" ht="15.95">
      <c r="A896" t="s">
        <v>1301</v>
      </c>
      <c r="B896" t="s">
        <v>72</v>
      </c>
      <c r="C896" t="str">
        <f>VLOOKUP(B896, Positions!A$1:B$134, 2, FALSE)</f>
        <v>Defender</v>
      </c>
      <c r="D896" t="s">
        <v>282</v>
      </c>
      <c r="E896" t="s">
        <v>62</v>
      </c>
      <c r="F896" t="s">
        <v>21</v>
      </c>
      <c r="G896" t="str">
        <f>VLOOKUP(E896, Tiers!M$1:P$134, 3, FALSE)</f>
        <v>ENG1</v>
      </c>
      <c r="H896">
        <f>VLOOKUP(G896, Tiers!B$1:C$134, 2, FALSE)</f>
        <v>1</v>
      </c>
      <c r="I896" s="21">
        <v>35865</v>
      </c>
      <c r="J896" t="str">
        <f t="shared" si="13"/>
        <v>Jason AkiotuCrystal Palace</v>
      </c>
      <c r="P896">
        <v>17</v>
      </c>
      <c r="Q896" t="s">
        <v>596</v>
      </c>
      <c r="R896" t="s">
        <v>21</v>
      </c>
      <c r="S896" t="s">
        <v>22</v>
      </c>
      <c r="T896" t="s">
        <v>21</v>
      </c>
      <c r="U896" t="s">
        <v>491</v>
      </c>
      <c r="Y896">
        <v>186</v>
      </c>
      <c r="Z896">
        <v>78</v>
      </c>
      <c r="AA896">
        <v>0</v>
      </c>
      <c r="AB896">
        <v>0</v>
      </c>
    </row>
    <row r="897" spans="1:28" ht="15.95">
      <c r="A897" t="s">
        <v>1302</v>
      </c>
      <c r="B897" t="s">
        <v>81</v>
      </c>
      <c r="C897" t="str">
        <f>VLOOKUP(B897, Positions!A$1:B$134, 2, FALSE)</f>
        <v>Defender</v>
      </c>
      <c r="D897" t="s">
        <v>263</v>
      </c>
      <c r="E897" t="s">
        <v>5665</v>
      </c>
      <c r="F897" t="s">
        <v>21</v>
      </c>
      <c r="G897" t="str">
        <f>VLOOKUP(E897, Tiers!M$1:P$134, 3, FALSE)</f>
        <v>ENG2</v>
      </c>
      <c r="H897">
        <f>VLOOKUP(G897, Tiers!B$1:C$134, 2, FALSE)</f>
        <v>3</v>
      </c>
      <c r="I897" s="21">
        <v>35864</v>
      </c>
      <c r="J897" t="str">
        <f t="shared" si="13"/>
        <v>Connor JohnsonWolves</v>
      </c>
      <c r="P897">
        <v>17</v>
      </c>
      <c r="Q897" t="s">
        <v>1303</v>
      </c>
      <c r="R897" t="s">
        <v>21</v>
      </c>
      <c r="S897" t="s">
        <v>22</v>
      </c>
      <c r="T897" t="s">
        <v>21</v>
      </c>
      <c r="Y897">
        <v>182</v>
      </c>
      <c r="Z897">
        <v>75</v>
      </c>
      <c r="AA897">
        <v>0</v>
      </c>
      <c r="AB897">
        <v>0</v>
      </c>
    </row>
    <row r="898" spans="1:28" ht="15.95">
      <c r="A898" t="s">
        <v>1304</v>
      </c>
      <c r="B898" t="s">
        <v>1305</v>
      </c>
      <c r="C898" t="e">
        <f>VLOOKUP(B898, Positions!A$1:B$134, 2, FALSE)</f>
        <v>#N/A</v>
      </c>
      <c r="D898" t="s">
        <v>397</v>
      </c>
      <c r="E898" t="s">
        <v>5665</v>
      </c>
      <c r="F898" t="s">
        <v>21</v>
      </c>
      <c r="G898" t="str">
        <f>VLOOKUP(E898, Tiers!M$1:P$134, 3, FALSE)</f>
        <v>ENG2</v>
      </c>
      <c r="H898">
        <f>VLOOKUP(G898, Tiers!B$1:C$134, 2, FALSE)</f>
        <v>3</v>
      </c>
      <c r="I898" s="21">
        <v>35864</v>
      </c>
      <c r="J898" t="str">
        <f t="shared" ref="J898:J961" si="14">A898 &amp; D898</f>
        <v>Adam James RobinsonPreston</v>
      </c>
      <c r="P898">
        <v>17</v>
      </c>
      <c r="Q898" t="s">
        <v>397</v>
      </c>
      <c r="R898" t="s">
        <v>21</v>
      </c>
      <c r="S898" t="s">
        <v>22</v>
      </c>
      <c r="T898" t="s">
        <v>21</v>
      </c>
      <c r="Y898">
        <v>176</v>
      </c>
      <c r="Z898">
        <v>67</v>
      </c>
      <c r="AA898">
        <v>0</v>
      </c>
      <c r="AB898">
        <v>0</v>
      </c>
    </row>
    <row r="899" spans="1:28" ht="15.95">
      <c r="A899" t="s">
        <v>1306</v>
      </c>
      <c r="B899" t="s">
        <v>360</v>
      </c>
      <c r="C899" t="str">
        <f>VLOOKUP(B899, Positions!A$1:B$134, 2, FALSE)</f>
        <v>Defender</v>
      </c>
      <c r="D899" t="s">
        <v>265</v>
      </c>
      <c r="E899" t="s">
        <v>5665</v>
      </c>
      <c r="F899" t="s">
        <v>21</v>
      </c>
      <c r="G899" t="str">
        <f>VLOOKUP(E899, Tiers!M$1:P$134, 3, FALSE)</f>
        <v>ENG2</v>
      </c>
      <c r="H899">
        <f>VLOOKUP(G899, Tiers!B$1:C$134, 2, FALSE)</f>
        <v>3</v>
      </c>
      <c r="I899" s="21">
        <v>35863</v>
      </c>
      <c r="J899" t="str">
        <f t="shared" si="14"/>
        <v>Thomas RoseRotherham</v>
      </c>
      <c r="P899">
        <v>17</v>
      </c>
      <c r="Q899" t="s">
        <v>1261</v>
      </c>
      <c r="R899" t="s">
        <v>21</v>
      </c>
      <c r="S899" t="s">
        <v>22</v>
      </c>
      <c r="T899" t="s">
        <v>21</v>
      </c>
      <c r="Y899">
        <v>184</v>
      </c>
      <c r="Z899">
        <v>75</v>
      </c>
      <c r="AA899">
        <v>0</v>
      </c>
      <c r="AB899">
        <v>0</v>
      </c>
    </row>
    <row r="900" spans="1:28" ht="15.95">
      <c r="A900" t="s">
        <v>1307</v>
      </c>
      <c r="B900" t="s">
        <v>42</v>
      </c>
      <c r="C900" t="str">
        <f>VLOOKUP(B900, Positions!A$1:B$134, 2, FALSE)</f>
        <v>Midfielder</v>
      </c>
      <c r="D900" t="s">
        <v>37</v>
      </c>
      <c r="E900" t="s">
        <v>5664</v>
      </c>
      <c r="F900" t="s">
        <v>21</v>
      </c>
      <c r="G900" t="str">
        <f>VLOOKUP(E900, Tiers!M$1:P$134, 3, FALSE)</f>
        <v>ENG3</v>
      </c>
      <c r="H900">
        <f>VLOOKUP(G900, Tiers!B$1:C$134, 2, FALSE)</f>
        <v>4</v>
      </c>
      <c r="I900" s="21">
        <v>35862</v>
      </c>
      <c r="J900" t="str">
        <f t="shared" si="14"/>
        <v>George MilnerChesterfield</v>
      </c>
      <c r="P900">
        <v>17</v>
      </c>
      <c r="Q900" t="s">
        <v>1308</v>
      </c>
      <c r="R900" t="s">
        <v>21</v>
      </c>
      <c r="S900" t="s">
        <v>22</v>
      </c>
      <c r="T900" t="s">
        <v>21</v>
      </c>
      <c r="Y900">
        <v>173</v>
      </c>
      <c r="Z900">
        <v>60</v>
      </c>
      <c r="AA900">
        <v>0</v>
      </c>
      <c r="AB900">
        <v>0</v>
      </c>
    </row>
    <row r="901" spans="1:28" ht="15.95">
      <c r="A901" t="s">
        <v>1309</v>
      </c>
      <c r="B901" t="s">
        <v>81</v>
      </c>
      <c r="C901" t="str">
        <f>VLOOKUP(B901, Positions!A$1:B$134, 2, FALSE)</f>
        <v>Defender</v>
      </c>
      <c r="D901" t="s">
        <v>1310</v>
      </c>
      <c r="E901" t="s">
        <v>5667</v>
      </c>
      <c r="F901" t="s">
        <v>421</v>
      </c>
      <c r="G901" t="str">
        <f>VLOOKUP(E901, Tiers!M$1:P$134, 3, FALSE)</f>
        <v>SCO2</v>
      </c>
      <c r="H901">
        <f>VLOOKUP(G901, Tiers!B$1:C$134, 2, FALSE)</f>
        <v>6</v>
      </c>
      <c r="I901" s="21">
        <v>35862</v>
      </c>
      <c r="J901" t="str">
        <f t="shared" si="14"/>
        <v>Jack DickinsonQueen of Sth</v>
      </c>
      <c r="P901">
        <v>17</v>
      </c>
      <c r="Q901" t="s">
        <v>20</v>
      </c>
      <c r="R901" t="s">
        <v>21</v>
      </c>
      <c r="S901" t="s">
        <v>22</v>
      </c>
      <c r="T901" t="s">
        <v>21</v>
      </c>
      <c r="Y901">
        <v>183</v>
      </c>
      <c r="Z901">
        <v>70</v>
      </c>
      <c r="AA901">
        <v>0</v>
      </c>
      <c r="AB901">
        <v>0</v>
      </c>
    </row>
    <row r="902" spans="1:28" ht="15.95">
      <c r="A902" t="s">
        <v>1313</v>
      </c>
      <c r="B902" t="s">
        <v>16</v>
      </c>
      <c r="C902" t="e">
        <f>VLOOKUP(B902, Positions!A$1:B$134, 2, FALSE)</f>
        <v>#N/A</v>
      </c>
      <c r="D902" t="s">
        <v>157</v>
      </c>
      <c r="E902" t="s">
        <v>5665</v>
      </c>
      <c r="F902" t="s">
        <v>21</v>
      </c>
      <c r="G902" t="str">
        <f>VLOOKUP(E902, Tiers!M$1:P$134, 3, FALSE)</f>
        <v>ENG2</v>
      </c>
      <c r="H902">
        <f>VLOOKUP(G902, Tiers!B$1:C$134, 2, FALSE)</f>
        <v>3</v>
      </c>
      <c r="I902" s="21">
        <v>35862</v>
      </c>
      <c r="J902" t="str">
        <f t="shared" si="14"/>
        <v>Sam SmithReading</v>
      </c>
      <c r="P902">
        <v>17</v>
      </c>
      <c r="Q902" t="s">
        <v>20</v>
      </c>
      <c r="R902" t="s">
        <v>21</v>
      </c>
      <c r="S902" t="s">
        <v>22</v>
      </c>
      <c r="T902" t="s">
        <v>21</v>
      </c>
      <c r="Y902">
        <v>180</v>
      </c>
      <c r="Z902">
        <v>69</v>
      </c>
      <c r="AA902">
        <v>0</v>
      </c>
      <c r="AB902">
        <v>0</v>
      </c>
    </row>
    <row r="903" spans="1:28" ht="15.95">
      <c r="A903" t="s">
        <v>1314</v>
      </c>
      <c r="B903" t="s">
        <v>445</v>
      </c>
      <c r="C903" t="str">
        <f>VLOOKUP(B903, Positions!A$1:B$134, 2, FALSE)</f>
        <v>Midfielder</v>
      </c>
      <c r="D903" t="s">
        <v>86</v>
      </c>
      <c r="E903" t="s">
        <v>5664</v>
      </c>
      <c r="F903" t="s">
        <v>21</v>
      </c>
      <c r="G903" t="str">
        <f>VLOOKUP(E903, Tiers!M$1:P$134, 3, FALSE)</f>
        <v>ENG3</v>
      </c>
      <c r="H903">
        <f>VLOOKUP(G903, Tiers!B$1:C$134, 2, FALSE)</f>
        <v>4</v>
      </c>
      <c r="I903" s="21">
        <v>35862</v>
      </c>
      <c r="J903" t="str">
        <f t="shared" si="14"/>
        <v>Nathan MarksSwindon</v>
      </c>
      <c r="P903">
        <v>17</v>
      </c>
      <c r="Q903" t="s">
        <v>20</v>
      </c>
      <c r="R903" t="s">
        <v>21</v>
      </c>
      <c r="S903" t="s">
        <v>22</v>
      </c>
      <c r="T903" t="s">
        <v>21</v>
      </c>
      <c r="Y903">
        <v>192</v>
      </c>
      <c r="Z903">
        <v>78</v>
      </c>
      <c r="AA903">
        <v>0</v>
      </c>
      <c r="AB903">
        <v>0</v>
      </c>
    </row>
    <row r="904" spans="1:28" ht="15.95">
      <c r="A904" t="s">
        <v>1315</v>
      </c>
      <c r="B904" t="s">
        <v>16</v>
      </c>
      <c r="C904" t="e">
        <f>VLOOKUP(B904, Positions!A$1:B$134, 2, FALSE)</f>
        <v>#N/A</v>
      </c>
      <c r="D904" t="s">
        <v>496</v>
      </c>
      <c r="E904" t="s">
        <v>5664</v>
      </c>
      <c r="F904" t="s">
        <v>21</v>
      </c>
      <c r="G904" t="str">
        <f>VLOOKUP(E904, Tiers!M$1:P$134, 3, FALSE)</f>
        <v>ENG3</v>
      </c>
      <c r="H904">
        <f>VLOOKUP(G904, Tiers!B$1:C$134, 2, FALSE)</f>
        <v>4</v>
      </c>
      <c r="I904" s="21">
        <v>35861</v>
      </c>
      <c r="J904" t="str">
        <f t="shared" si="14"/>
        <v>Reece Webb-FosterBradford City</v>
      </c>
      <c r="P904">
        <v>17</v>
      </c>
      <c r="Q904" t="s">
        <v>543</v>
      </c>
      <c r="R904" t="s">
        <v>21</v>
      </c>
      <c r="S904" t="s">
        <v>22</v>
      </c>
      <c r="T904" t="s">
        <v>21</v>
      </c>
      <c r="Y904">
        <v>181</v>
      </c>
      <c r="Z904">
        <v>58</v>
      </c>
      <c r="AA904">
        <v>0</v>
      </c>
      <c r="AB904">
        <v>1</v>
      </c>
    </row>
    <row r="905" spans="1:28" ht="15.95">
      <c r="A905" t="s">
        <v>1316</v>
      </c>
      <c r="B905" t="s">
        <v>198</v>
      </c>
      <c r="C905" t="e">
        <f>VLOOKUP(B905, Positions!A$1:B$134, 2, FALSE)</f>
        <v>#N/A</v>
      </c>
      <c r="D905" t="s">
        <v>17</v>
      </c>
      <c r="E905" t="s">
        <v>5663</v>
      </c>
      <c r="F905" t="s">
        <v>21</v>
      </c>
      <c r="G905" t="str">
        <f>VLOOKUP(E905, Tiers!M$1:P$134, 3, FALSE)</f>
        <v>ENG4</v>
      </c>
      <c r="H905">
        <f>VLOOKUP(G905, Tiers!B$1:C$134, 2, FALSE)</f>
        <v>5</v>
      </c>
      <c r="I905" s="21">
        <v>35860</v>
      </c>
      <c r="J905" t="str">
        <f t="shared" si="14"/>
        <v>Ollie BassettYeovil</v>
      </c>
      <c r="P905">
        <v>17</v>
      </c>
      <c r="Q905" t="s">
        <v>357</v>
      </c>
      <c r="R905" t="s">
        <v>21</v>
      </c>
      <c r="S905" t="s">
        <v>22</v>
      </c>
      <c r="T905" t="s">
        <v>21</v>
      </c>
      <c r="Y905">
        <v>166</v>
      </c>
      <c r="Z905">
        <v>62</v>
      </c>
      <c r="AA905">
        <v>0</v>
      </c>
      <c r="AB905">
        <v>0</v>
      </c>
    </row>
    <row r="906" spans="1:28" ht="15.95">
      <c r="A906" t="s">
        <v>1317</v>
      </c>
      <c r="B906" t="s">
        <v>16</v>
      </c>
      <c r="C906" t="e">
        <f>VLOOKUP(B906, Positions!A$1:B$134, 2, FALSE)</f>
        <v>#N/A</v>
      </c>
      <c r="D906" t="s">
        <v>263</v>
      </c>
      <c r="E906" t="s">
        <v>5665</v>
      </c>
      <c r="F906" t="s">
        <v>21</v>
      </c>
      <c r="G906" t="str">
        <f>VLOOKUP(E906, Tiers!M$1:P$134, 3, FALSE)</f>
        <v>ENG2</v>
      </c>
      <c r="H906">
        <f>VLOOKUP(G906, Tiers!B$1:C$134, 2, FALSE)</f>
        <v>3</v>
      </c>
      <c r="I906" s="21">
        <v>35860</v>
      </c>
      <c r="J906" t="str">
        <f t="shared" si="14"/>
        <v>Connor RonanWolves</v>
      </c>
      <c r="P906">
        <v>17</v>
      </c>
      <c r="Q906" t="s">
        <v>56</v>
      </c>
      <c r="R906" t="s">
        <v>21</v>
      </c>
      <c r="S906" t="s">
        <v>22</v>
      </c>
      <c r="T906" t="s">
        <v>21</v>
      </c>
      <c r="Y906">
        <v>173</v>
      </c>
      <c r="Z906">
        <v>62</v>
      </c>
      <c r="AA906">
        <v>0</v>
      </c>
      <c r="AB906">
        <v>0</v>
      </c>
    </row>
    <row r="907" spans="1:28" ht="15.95">
      <c r="A907" t="s">
        <v>1318</v>
      </c>
      <c r="B907" t="s">
        <v>166</v>
      </c>
      <c r="C907" t="str">
        <f>VLOOKUP(B907, Positions!A$1:B$134, 2, FALSE)</f>
        <v>Goalkeeper</v>
      </c>
      <c r="D907" t="s">
        <v>68</v>
      </c>
      <c r="E907" t="s">
        <v>5663</v>
      </c>
      <c r="F907" t="s">
        <v>21</v>
      </c>
      <c r="G907" t="str">
        <f>VLOOKUP(E907, Tiers!M$1:P$134, 3, FALSE)</f>
        <v>ENG4</v>
      </c>
      <c r="H907">
        <f>VLOOKUP(G907, Tiers!B$1:C$134, 2, FALSE)</f>
        <v>5</v>
      </c>
      <c r="I907" s="21">
        <v>35860</v>
      </c>
      <c r="J907" t="str">
        <f t="shared" si="14"/>
        <v>Monty ParkesNotts Co</v>
      </c>
      <c r="P907">
        <v>17</v>
      </c>
      <c r="Q907" t="s">
        <v>20</v>
      </c>
      <c r="R907" t="s">
        <v>21</v>
      </c>
      <c r="S907" t="s">
        <v>22</v>
      </c>
      <c r="T907" t="s">
        <v>21</v>
      </c>
      <c r="Y907">
        <v>189</v>
      </c>
      <c r="Z907">
        <v>86</v>
      </c>
      <c r="AA907">
        <v>0</v>
      </c>
      <c r="AB907">
        <v>0</v>
      </c>
    </row>
    <row r="908" spans="1:28" ht="15.95">
      <c r="A908" t="s">
        <v>1320</v>
      </c>
      <c r="B908" t="s">
        <v>31</v>
      </c>
      <c r="C908" t="str">
        <f>VLOOKUP(B908, Positions!A$1:B$134, 2, FALSE)</f>
        <v>Defender</v>
      </c>
      <c r="D908" t="s">
        <v>455</v>
      </c>
      <c r="E908" t="s">
        <v>5664</v>
      </c>
      <c r="F908" t="s">
        <v>21</v>
      </c>
      <c r="G908" t="str">
        <f>VLOOKUP(E908, Tiers!M$1:P$134, 3, FALSE)</f>
        <v>ENG3</v>
      </c>
      <c r="H908">
        <f>VLOOKUP(G908, Tiers!B$1:C$134, 2, FALSE)</f>
        <v>4</v>
      </c>
      <c r="I908" s="21">
        <v>35860</v>
      </c>
      <c r="J908" t="str">
        <f t="shared" si="14"/>
        <v>Benjamin GreasleyDoncaster</v>
      </c>
      <c r="P908">
        <v>17</v>
      </c>
      <c r="Q908" t="s">
        <v>455</v>
      </c>
      <c r="R908" t="s">
        <v>21</v>
      </c>
      <c r="S908" t="s">
        <v>22</v>
      </c>
      <c r="T908" t="s">
        <v>21</v>
      </c>
      <c r="Y908">
        <v>167</v>
      </c>
      <c r="Z908">
        <v>63</v>
      </c>
      <c r="AA908">
        <v>0</v>
      </c>
      <c r="AB908">
        <v>0</v>
      </c>
    </row>
    <row r="909" spans="1:28" ht="15.95">
      <c r="A909" t="s">
        <v>1321</v>
      </c>
      <c r="B909" t="s">
        <v>789</v>
      </c>
      <c r="C909" t="str">
        <f>VLOOKUP(B909, Positions!A$1:B$134, 2, FALSE)</f>
        <v>Forward</v>
      </c>
      <c r="D909" t="s">
        <v>190</v>
      </c>
      <c r="E909" t="s">
        <v>5663</v>
      </c>
      <c r="F909" t="s">
        <v>21</v>
      </c>
      <c r="G909" t="str">
        <f>VLOOKUP(E909, Tiers!M$1:P$134, 3, FALSE)</f>
        <v>ENG4</v>
      </c>
      <c r="H909">
        <f>VLOOKUP(G909, Tiers!B$1:C$134, 2, FALSE)</f>
        <v>5</v>
      </c>
      <c r="I909" s="21">
        <v>35860</v>
      </c>
      <c r="J909" t="str">
        <f t="shared" si="14"/>
        <v>Luke HastingsOxford</v>
      </c>
      <c r="P909">
        <v>17</v>
      </c>
      <c r="Q909" t="s">
        <v>1322</v>
      </c>
      <c r="R909" t="s">
        <v>21</v>
      </c>
      <c r="S909" t="s">
        <v>22</v>
      </c>
      <c r="T909" t="s">
        <v>21</v>
      </c>
      <c r="Y909">
        <v>171</v>
      </c>
      <c r="Z909">
        <v>59</v>
      </c>
      <c r="AA909">
        <v>0</v>
      </c>
      <c r="AB909">
        <v>0</v>
      </c>
    </row>
    <row r="910" spans="1:28" ht="15.95">
      <c r="A910" t="s">
        <v>1323</v>
      </c>
      <c r="B910" t="s">
        <v>81</v>
      </c>
      <c r="C910" t="str">
        <f>VLOOKUP(B910, Positions!A$1:B$134, 2, FALSE)</f>
        <v>Defender</v>
      </c>
      <c r="D910" t="s">
        <v>378</v>
      </c>
      <c r="E910" t="s">
        <v>5663</v>
      </c>
      <c r="F910" t="s">
        <v>21</v>
      </c>
      <c r="G910" t="str">
        <f>VLOOKUP(E910, Tiers!M$1:P$134, 3, FALSE)</f>
        <v>ENG4</v>
      </c>
      <c r="H910">
        <f>VLOOKUP(G910, Tiers!B$1:C$134, 2, FALSE)</f>
        <v>5</v>
      </c>
      <c r="I910" s="21">
        <v>35859</v>
      </c>
      <c r="J910" t="str">
        <f t="shared" si="14"/>
        <v>Dylan SmithAccrington</v>
      </c>
      <c r="P910">
        <v>17</v>
      </c>
      <c r="Q910" t="s">
        <v>20</v>
      </c>
      <c r="R910" t="s">
        <v>21</v>
      </c>
      <c r="S910" t="s">
        <v>22</v>
      </c>
      <c r="T910" t="s">
        <v>21</v>
      </c>
      <c r="Y910">
        <v>181</v>
      </c>
      <c r="Z910">
        <v>75</v>
      </c>
      <c r="AA910">
        <v>0</v>
      </c>
      <c r="AB910">
        <v>0</v>
      </c>
    </row>
    <row r="911" spans="1:28" ht="15.95">
      <c r="A911" t="s">
        <v>1324</v>
      </c>
      <c r="B911" t="s">
        <v>445</v>
      </c>
      <c r="C911" t="str">
        <f>VLOOKUP(B911, Positions!A$1:B$134, 2, FALSE)</f>
        <v>Midfielder</v>
      </c>
      <c r="D911" t="s">
        <v>182</v>
      </c>
      <c r="E911" t="s">
        <v>62</v>
      </c>
      <c r="F911" t="s">
        <v>21</v>
      </c>
      <c r="G911" t="str">
        <f>VLOOKUP(E911, Tiers!M$1:P$134, 3, FALSE)</f>
        <v>ENG1</v>
      </c>
      <c r="H911">
        <f>VLOOKUP(G911, Tiers!B$1:C$134, 2, FALSE)</f>
        <v>1</v>
      </c>
      <c r="I911" s="21">
        <v>35858</v>
      </c>
      <c r="J911" t="str">
        <f t="shared" si="14"/>
        <v>Travis JohnsonMan Utd</v>
      </c>
      <c r="P911">
        <v>17</v>
      </c>
      <c r="Q911" t="s">
        <v>201</v>
      </c>
      <c r="R911" t="s">
        <v>21</v>
      </c>
      <c r="S911" t="s">
        <v>22</v>
      </c>
      <c r="T911" t="s">
        <v>21</v>
      </c>
      <c r="Y911">
        <v>178</v>
      </c>
      <c r="Z911">
        <v>71</v>
      </c>
      <c r="AA911">
        <v>0</v>
      </c>
      <c r="AB911">
        <v>0</v>
      </c>
    </row>
    <row r="912" spans="1:28" ht="15.95">
      <c r="A912" t="s">
        <v>1325</v>
      </c>
      <c r="B912" t="s">
        <v>81</v>
      </c>
      <c r="C912" t="str">
        <f>VLOOKUP(B912, Positions!A$1:B$134, 2, FALSE)</f>
        <v>Defender</v>
      </c>
      <c r="D912" t="s">
        <v>204</v>
      </c>
      <c r="E912" t="s">
        <v>5665</v>
      </c>
      <c r="F912" t="s">
        <v>21</v>
      </c>
      <c r="G912" t="str">
        <f>VLOOKUP(E912, Tiers!M$1:P$134, 3, FALSE)</f>
        <v>ENG2</v>
      </c>
      <c r="H912">
        <f>VLOOKUP(G912, Tiers!B$1:C$134, 2, FALSE)</f>
        <v>3</v>
      </c>
      <c r="I912" s="21">
        <v>35858</v>
      </c>
      <c r="J912" t="str">
        <f t="shared" si="14"/>
        <v>Alex PerryBolton</v>
      </c>
      <c r="P912">
        <v>17</v>
      </c>
      <c r="Q912" t="s">
        <v>57</v>
      </c>
      <c r="R912" t="s">
        <v>21</v>
      </c>
      <c r="S912" t="s">
        <v>22</v>
      </c>
      <c r="T912" t="s">
        <v>21</v>
      </c>
      <c r="Y912">
        <v>185</v>
      </c>
      <c r="Z912">
        <v>77</v>
      </c>
      <c r="AA912">
        <v>0</v>
      </c>
      <c r="AB912">
        <v>0</v>
      </c>
    </row>
    <row r="913" spans="1:28" ht="15.95">
      <c r="A913" t="s">
        <v>1326</v>
      </c>
      <c r="B913" t="s">
        <v>680</v>
      </c>
      <c r="C913" t="e">
        <f>VLOOKUP(B913, Positions!A$1:B$134, 2, FALSE)</f>
        <v>#N/A</v>
      </c>
      <c r="D913" t="s">
        <v>90</v>
      </c>
      <c r="E913" t="s">
        <v>5665</v>
      </c>
      <c r="F913" t="s">
        <v>21</v>
      </c>
      <c r="G913" t="str">
        <f>VLOOKUP(E913, Tiers!M$1:P$134, 3, FALSE)</f>
        <v>ENG2</v>
      </c>
      <c r="H913">
        <f>VLOOKUP(G913, Tiers!B$1:C$134, 2, FALSE)</f>
        <v>3</v>
      </c>
      <c r="I913" s="21">
        <v>35858</v>
      </c>
      <c r="J913" t="str">
        <f t="shared" si="14"/>
        <v>Warren ClarkeSheff Wed</v>
      </c>
      <c r="P913">
        <v>17</v>
      </c>
      <c r="Q913" t="s">
        <v>37</v>
      </c>
      <c r="R913" t="s">
        <v>21</v>
      </c>
      <c r="S913" t="s">
        <v>22</v>
      </c>
      <c r="T913" t="s">
        <v>21</v>
      </c>
      <c r="Y913">
        <v>192</v>
      </c>
      <c r="Z913">
        <v>80</v>
      </c>
      <c r="AA913">
        <v>0</v>
      </c>
      <c r="AB913">
        <v>0</v>
      </c>
    </row>
    <row r="914" spans="1:28" ht="15.95">
      <c r="A914" t="s">
        <v>1165</v>
      </c>
      <c r="B914" t="s">
        <v>189</v>
      </c>
      <c r="C914" t="str">
        <f>VLOOKUP(B914, Positions!A$1:B$134, 2, FALSE)</f>
        <v>Forward</v>
      </c>
      <c r="D914" t="s">
        <v>132</v>
      </c>
      <c r="E914" t="s">
        <v>5664</v>
      </c>
      <c r="F914" t="s">
        <v>21</v>
      </c>
      <c r="G914" t="str">
        <f>VLOOKUP(E914, Tiers!M$1:P$134, 3, FALSE)</f>
        <v>ENG3</v>
      </c>
      <c r="H914">
        <f>VLOOKUP(G914, Tiers!B$1:C$134, 2, FALSE)</f>
        <v>4</v>
      </c>
      <c r="I914" s="21">
        <v>35857</v>
      </c>
      <c r="J914" t="str">
        <f t="shared" si="14"/>
        <v>George BrownColchester</v>
      </c>
      <c r="P914">
        <v>17</v>
      </c>
      <c r="Q914" t="s">
        <v>20</v>
      </c>
      <c r="R914" t="s">
        <v>21</v>
      </c>
      <c r="S914" t="s">
        <v>22</v>
      </c>
      <c r="T914" t="s">
        <v>21</v>
      </c>
      <c r="Y914">
        <v>177</v>
      </c>
      <c r="Z914">
        <v>69</v>
      </c>
      <c r="AA914">
        <v>0</v>
      </c>
      <c r="AB914">
        <v>0</v>
      </c>
    </row>
    <row r="915" spans="1:28" ht="15.95">
      <c r="A915" t="s">
        <v>1327</v>
      </c>
      <c r="B915" t="s">
        <v>278</v>
      </c>
      <c r="C915" t="e">
        <f>VLOOKUP(B915, Positions!A$1:B$134, 2, FALSE)</f>
        <v>#N/A</v>
      </c>
      <c r="D915" t="s">
        <v>1177</v>
      </c>
      <c r="E915" t="s">
        <v>5666</v>
      </c>
      <c r="F915" t="s">
        <v>21</v>
      </c>
      <c r="G915" t="str">
        <f>VLOOKUP(E915, Tiers!M$1:P$134, 3, FALSE)</f>
        <v>NONE</v>
      </c>
      <c r="H915">
        <f>VLOOKUP(G915, Tiers!B$1:C$134, 2, FALSE)</f>
        <v>7</v>
      </c>
      <c r="I915" s="21">
        <v>35855</v>
      </c>
      <c r="J915" t="str">
        <f t="shared" si="14"/>
        <v>Matt BaxterBraintree</v>
      </c>
      <c r="P915">
        <v>17</v>
      </c>
      <c r="Q915" t="s">
        <v>20</v>
      </c>
      <c r="R915" t="s">
        <v>21</v>
      </c>
      <c r="S915" t="s">
        <v>22</v>
      </c>
      <c r="T915" t="s">
        <v>21</v>
      </c>
      <c r="Y915">
        <v>175</v>
      </c>
      <c r="Z915">
        <v>67</v>
      </c>
      <c r="AA915">
        <v>0</v>
      </c>
      <c r="AB915">
        <v>0</v>
      </c>
    </row>
    <row r="916" spans="1:28" ht="15.95">
      <c r="A916" t="s">
        <v>1328</v>
      </c>
      <c r="B916" t="s">
        <v>42</v>
      </c>
      <c r="C916" t="str">
        <f>VLOOKUP(B916, Positions!A$1:B$134, 2, FALSE)</f>
        <v>Midfielder</v>
      </c>
      <c r="D916" t="s">
        <v>187</v>
      </c>
      <c r="E916" t="s">
        <v>5663</v>
      </c>
      <c r="F916" t="s">
        <v>21</v>
      </c>
      <c r="G916" t="str">
        <f>VLOOKUP(E916, Tiers!M$1:P$134, 3, FALSE)</f>
        <v>ENG4</v>
      </c>
      <c r="H916">
        <f>VLOOKUP(G916, Tiers!B$1:C$134, 2, FALSE)</f>
        <v>5</v>
      </c>
      <c r="I916" s="21">
        <v>35854</v>
      </c>
      <c r="J916" t="str">
        <f t="shared" si="14"/>
        <v>Nathaniel SkidmoreHartlepool</v>
      </c>
      <c r="P916">
        <v>17</v>
      </c>
      <c r="Q916" t="s">
        <v>187</v>
      </c>
      <c r="R916" t="s">
        <v>21</v>
      </c>
      <c r="S916" t="s">
        <v>22</v>
      </c>
      <c r="T916" t="s">
        <v>21</v>
      </c>
      <c r="Y916">
        <v>171</v>
      </c>
      <c r="Z916">
        <v>64</v>
      </c>
      <c r="AA916">
        <v>0</v>
      </c>
      <c r="AB916">
        <v>0</v>
      </c>
    </row>
    <row r="917" spans="1:28" ht="15.95">
      <c r="A917" t="s">
        <v>1329</v>
      </c>
      <c r="B917" t="s">
        <v>1330</v>
      </c>
      <c r="C917" t="str">
        <f>VLOOKUP(B917, Positions!A$1:B$134, 2, FALSE)</f>
        <v>Midfielder</v>
      </c>
      <c r="D917" t="s">
        <v>142</v>
      </c>
      <c r="E917" t="s">
        <v>5663</v>
      </c>
      <c r="F917" t="s">
        <v>21</v>
      </c>
      <c r="G917" t="str">
        <f>VLOOKUP(E917, Tiers!M$1:P$134, 3, FALSE)</f>
        <v>ENG4</v>
      </c>
      <c r="H917">
        <f>VLOOKUP(G917, Tiers!B$1:C$134, 2, FALSE)</f>
        <v>5</v>
      </c>
      <c r="I917" s="21">
        <v>35854</v>
      </c>
      <c r="J917" t="str">
        <f t="shared" si="14"/>
        <v>Jack CalverPlymouth</v>
      </c>
      <c r="P917">
        <v>17</v>
      </c>
      <c r="Q917" t="s">
        <v>142</v>
      </c>
      <c r="R917" t="s">
        <v>21</v>
      </c>
      <c r="S917" t="s">
        <v>22</v>
      </c>
      <c r="T917" t="s">
        <v>21</v>
      </c>
      <c r="Y917">
        <v>169</v>
      </c>
      <c r="Z917">
        <v>63</v>
      </c>
      <c r="AA917">
        <v>0</v>
      </c>
      <c r="AB917">
        <v>0</v>
      </c>
    </row>
    <row r="918" spans="1:28" ht="15.95">
      <c r="A918" t="s">
        <v>1331</v>
      </c>
      <c r="B918" t="s">
        <v>16</v>
      </c>
      <c r="C918" t="e">
        <f>VLOOKUP(B918, Positions!A$1:B$134, 2, FALSE)</f>
        <v>#N/A</v>
      </c>
      <c r="D918" t="s">
        <v>669</v>
      </c>
      <c r="E918" t="s">
        <v>62</v>
      </c>
      <c r="F918" t="s">
        <v>21</v>
      </c>
      <c r="G918" t="str">
        <f>VLOOKUP(E918, Tiers!M$1:P$134, 3, FALSE)</f>
        <v>ENG1</v>
      </c>
      <c r="H918">
        <f>VLOOKUP(G918, Tiers!B$1:C$134, 2, FALSE)</f>
        <v>1</v>
      </c>
      <c r="I918" s="21">
        <v>35853</v>
      </c>
      <c r="J918" t="str">
        <f t="shared" si="14"/>
        <v>Joshua MajaSunderland</v>
      </c>
      <c r="P918">
        <v>17</v>
      </c>
      <c r="Q918" t="s">
        <v>74</v>
      </c>
      <c r="R918" t="s">
        <v>21</v>
      </c>
      <c r="S918" t="s">
        <v>22</v>
      </c>
      <c r="T918" t="s">
        <v>21</v>
      </c>
      <c r="Y918">
        <v>181</v>
      </c>
      <c r="Z918">
        <v>65</v>
      </c>
      <c r="AA918">
        <v>0</v>
      </c>
      <c r="AB918">
        <v>0</v>
      </c>
    </row>
    <row r="919" spans="1:28" ht="15.95">
      <c r="A919" t="s">
        <v>1332</v>
      </c>
      <c r="B919" t="s">
        <v>81</v>
      </c>
      <c r="C919" t="str">
        <f>VLOOKUP(B919, Positions!A$1:B$134, 2, FALSE)</f>
        <v>Defender</v>
      </c>
      <c r="D919" t="s">
        <v>669</v>
      </c>
      <c r="E919" t="s">
        <v>62</v>
      </c>
      <c r="F919" t="s">
        <v>21</v>
      </c>
      <c r="G919" t="str">
        <f>VLOOKUP(E919, Tiers!M$1:P$134, 3, FALSE)</f>
        <v>ENG1</v>
      </c>
      <c r="H919">
        <f>VLOOKUP(G919, Tiers!B$1:C$134, 2, FALSE)</f>
        <v>1</v>
      </c>
      <c r="I919" s="21">
        <v>35853</v>
      </c>
      <c r="J919" t="str">
        <f t="shared" si="14"/>
        <v>Alexander StoreySunderland</v>
      </c>
      <c r="P919">
        <v>17</v>
      </c>
      <c r="Q919" t="s">
        <v>20</v>
      </c>
      <c r="R919" t="s">
        <v>21</v>
      </c>
      <c r="S919" t="s">
        <v>22</v>
      </c>
      <c r="T919" t="s">
        <v>21</v>
      </c>
      <c r="Y919">
        <v>184</v>
      </c>
      <c r="Z919">
        <v>73</v>
      </c>
      <c r="AA919">
        <v>0</v>
      </c>
      <c r="AB919">
        <v>0</v>
      </c>
    </row>
    <row r="920" spans="1:28" ht="15.95">
      <c r="A920" t="s">
        <v>1333</v>
      </c>
      <c r="B920" t="s">
        <v>278</v>
      </c>
      <c r="C920" t="e">
        <f>VLOOKUP(B920, Positions!A$1:B$134, 2, FALSE)</f>
        <v>#N/A</v>
      </c>
      <c r="D920" t="s">
        <v>657</v>
      </c>
      <c r="E920" t="s">
        <v>62</v>
      </c>
      <c r="F920" t="s">
        <v>21</v>
      </c>
      <c r="G920" t="str">
        <f>VLOOKUP(E920, Tiers!M$1:P$134, 3, FALSE)</f>
        <v>ENG1</v>
      </c>
      <c r="H920">
        <f>VLOOKUP(G920, Tiers!B$1:C$134, 2, FALSE)</f>
        <v>1</v>
      </c>
      <c r="I920" s="21">
        <v>35853</v>
      </c>
      <c r="J920" t="str">
        <f t="shared" si="14"/>
        <v>Todd CantwellNorwich</v>
      </c>
      <c r="P920">
        <v>17</v>
      </c>
      <c r="Q920" t="s">
        <v>657</v>
      </c>
      <c r="R920" t="s">
        <v>21</v>
      </c>
      <c r="S920" t="s">
        <v>22</v>
      </c>
      <c r="T920" t="s">
        <v>21</v>
      </c>
      <c r="Y920">
        <v>172</v>
      </c>
      <c r="Z920">
        <v>66</v>
      </c>
      <c r="AA920">
        <v>0</v>
      </c>
      <c r="AB920">
        <v>0</v>
      </c>
    </row>
    <row r="921" spans="1:28" ht="15.95">
      <c r="A921" t="s">
        <v>1334</v>
      </c>
      <c r="B921" t="s">
        <v>42</v>
      </c>
      <c r="C921" t="str">
        <f>VLOOKUP(B921, Positions!A$1:B$134, 2, FALSE)</f>
        <v>Midfielder</v>
      </c>
      <c r="D921" t="s">
        <v>271</v>
      </c>
      <c r="E921" t="s">
        <v>62</v>
      </c>
      <c r="F921" t="s">
        <v>21</v>
      </c>
      <c r="G921" t="str">
        <f>VLOOKUP(E921, Tiers!M$1:P$134, 3, FALSE)</f>
        <v>ENG1</v>
      </c>
      <c r="H921">
        <f>VLOOKUP(G921, Tiers!B$1:C$134, 2, FALSE)</f>
        <v>1</v>
      </c>
      <c r="I921" s="21">
        <v>35852</v>
      </c>
      <c r="J921" t="str">
        <f t="shared" si="14"/>
        <v>Jacob CookWatford</v>
      </c>
      <c r="P921">
        <v>17</v>
      </c>
      <c r="Q921" t="s">
        <v>20</v>
      </c>
      <c r="R921" t="s">
        <v>21</v>
      </c>
      <c r="S921" t="s">
        <v>22</v>
      </c>
      <c r="T921" t="s">
        <v>21</v>
      </c>
      <c r="Y921">
        <v>188</v>
      </c>
      <c r="Z921">
        <v>78</v>
      </c>
      <c r="AA921">
        <v>0</v>
      </c>
      <c r="AB921">
        <v>0</v>
      </c>
    </row>
    <row r="922" spans="1:28" ht="15.95">
      <c r="A922" t="s">
        <v>1335</v>
      </c>
      <c r="B922" t="s">
        <v>31</v>
      </c>
      <c r="C922" t="str">
        <f>VLOOKUP(B922, Positions!A$1:B$134, 2, FALSE)</f>
        <v>Defender</v>
      </c>
      <c r="D922" t="s">
        <v>190</v>
      </c>
      <c r="E922" t="s">
        <v>5663</v>
      </c>
      <c r="F922" t="s">
        <v>21</v>
      </c>
      <c r="G922" t="str">
        <f>VLOOKUP(E922, Tiers!M$1:P$134, 3, FALSE)</f>
        <v>ENG4</v>
      </c>
      <c r="H922">
        <f>VLOOKUP(G922, Tiers!B$1:C$134, 2, FALSE)</f>
        <v>5</v>
      </c>
      <c r="I922" s="21">
        <v>35852</v>
      </c>
      <c r="J922" t="str">
        <f t="shared" si="14"/>
        <v>Charlie HawtinOxford</v>
      </c>
      <c r="P922">
        <v>17</v>
      </c>
      <c r="Q922" t="s">
        <v>190</v>
      </c>
      <c r="R922" t="s">
        <v>21</v>
      </c>
      <c r="S922" t="s">
        <v>22</v>
      </c>
      <c r="T922" t="s">
        <v>21</v>
      </c>
      <c r="Y922">
        <v>169</v>
      </c>
      <c r="Z922">
        <v>64</v>
      </c>
      <c r="AA922">
        <v>0</v>
      </c>
      <c r="AB922">
        <v>0</v>
      </c>
    </row>
    <row r="923" spans="1:28" ht="15.95">
      <c r="A923" t="s">
        <v>1336</v>
      </c>
      <c r="B923" t="s">
        <v>420</v>
      </c>
      <c r="C923" t="e">
        <f>VLOOKUP(B923, Positions!A$1:B$134, 2, FALSE)</f>
        <v>#N/A</v>
      </c>
      <c r="D923" t="s">
        <v>221</v>
      </c>
      <c r="E923" t="s">
        <v>5664</v>
      </c>
      <c r="F923" t="s">
        <v>21</v>
      </c>
      <c r="G923" t="str">
        <f>VLOOKUP(E923, Tiers!M$1:P$134, 3, FALSE)</f>
        <v>ENG3</v>
      </c>
      <c r="H923">
        <f>VLOOKUP(G923, Tiers!B$1:C$134, 2, FALSE)</f>
        <v>4</v>
      </c>
      <c r="I923" s="21">
        <v>35852</v>
      </c>
      <c r="J923" t="str">
        <f t="shared" si="14"/>
        <v>Kyle KingWalsall</v>
      </c>
      <c r="P923">
        <v>17</v>
      </c>
      <c r="Q923" t="s">
        <v>20</v>
      </c>
      <c r="R923" t="s">
        <v>21</v>
      </c>
      <c r="S923" t="s">
        <v>22</v>
      </c>
      <c r="T923" t="s">
        <v>21</v>
      </c>
      <c r="Y923">
        <v>184</v>
      </c>
      <c r="Z923">
        <v>73</v>
      </c>
      <c r="AA923">
        <v>0</v>
      </c>
      <c r="AB923">
        <v>0</v>
      </c>
    </row>
    <row r="924" spans="1:28" ht="15.95">
      <c r="A924" t="s">
        <v>1337</v>
      </c>
      <c r="B924" t="s">
        <v>196</v>
      </c>
      <c r="C924" t="str">
        <f>VLOOKUP(B924, Positions!A$1:B$134, 2, FALSE)</f>
        <v>Defender</v>
      </c>
      <c r="D924" t="s">
        <v>185</v>
      </c>
      <c r="E924" t="s">
        <v>5664</v>
      </c>
      <c r="F924" t="s">
        <v>21</v>
      </c>
      <c r="G924" t="str">
        <f>VLOOKUP(E924, Tiers!M$1:P$134, 3, FALSE)</f>
        <v>ENG3</v>
      </c>
      <c r="H924">
        <f>VLOOKUP(G924, Tiers!B$1:C$134, 2, FALSE)</f>
        <v>4</v>
      </c>
      <c r="I924" s="21">
        <v>35852</v>
      </c>
      <c r="J924" t="str">
        <f t="shared" si="14"/>
        <v>Alex LingardWigan</v>
      </c>
      <c r="P924">
        <v>17</v>
      </c>
      <c r="Q924" t="s">
        <v>20</v>
      </c>
      <c r="R924" t="s">
        <v>21</v>
      </c>
      <c r="S924" t="s">
        <v>22</v>
      </c>
      <c r="T924" t="s">
        <v>21</v>
      </c>
      <c r="Y924">
        <v>172</v>
      </c>
      <c r="Z924">
        <v>67</v>
      </c>
      <c r="AA924">
        <v>0</v>
      </c>
      <c r="AB924">
        <v>0</v>
      </c>
    </row>
    <row r="925" spans="1:28" ht="15.95">
      <c r="A925" t="s">
        <v>1338</v>
      </c>
      <c r="B925" t="s">
        <v>111</v>
      </c>
      <c r="C925" t="str">
        <f>VLOOKUP(B925, Positions!A$1:B$134, 2, FALSE)</f>
        <v>Forward</v>
      </c>
      <c r="D925" t="s">
        <v>1339</v>
      </c>
      <c r="E925" t="s">
        <v>5667</v>
      </c>
      <c r="F925" t="s">
        <v>421</v>
      </c>
      <c r="G925" t="str">
        <f>VLOOKUP(E925, Tiers!M$1:P$134, 3, FALSE)</f>
        <v>SCO2</v>
      </c>
      <c r="H925">
        <f>VLOOKUP(G925, Tiers!B$1:C$134, 2, FALSE)</f>
        <v>6</v>
      </c>
      <c r="I925" s="21">
        <v>35852</v>
      </c>
      <c r="J925" t="str">
        <f t="shared" si="14"/>
        <v>Jordan GibsonRangers</v>
      </c>
      <c r="P925">
        <v>17</v>
      </c>
      <c r="Q925" t="s">
        <v>20</v>
      </c>
      <c r="R925" t="s">
        <v>21</v>
      </c>
      <c r="S925" t="s">
        <v>22</v>
      </c>
      <c r="T925" t="s">
        <v>21</v>
      </c>
      <c r="Y925">
        <v>180</v>
      </c>
      <c r="Z925">
        <v>57</v>
      </c>
      <c r="AA925">
        <v>0</v>
      </c>
      <c r="AB925">
        <v>0</v>
      </c>
    </row>
    <row r="926" spans="1:28" ht="15.95">
      <c r="A926" t="s">
        <v>1340</v>
      </c>
      <c r="B926" t="s">
        <v>789</v>
      </c>
      <c r="C926" t="str">
        <f>VLOOKUP(B926, Positions!A$1:B$134, 2, FALSE)</f>
        <v>Forward</v>
      </c>
      <c r="D926" t="s">
        <v>271</v>
      </c>
      <c r="E926" t="s">
        <v>62</v>
      </c>
      <c r="F926" t="s">
        <v>21</v>
      </c>
      <c r="G926" t="str">
        <f>VLOOKUP(E926, Tiers!M$1:P$134, 3, FALSE)</f>
        <v>ENG1</v>
      </c>
      <c r="H926">
        <f>VLOOKUP(G926, Tiers!B$1:C$134, 2, FALSE)</f>
        <v>1</v>
      </c>
      <c r="I926" s="21">
        <v>35851</v>
      </c>
      <c r="J926" t="str">
        <f t="shared" si="14"/>
        <v>Michael FoliviWatford</v>
      </c>
      <c r="P926">
        <v>17</v>
      </c>
      <c r="Q926" t="s">
        <v>20</v>
      </c>
      <c r="R926" t="s">
        <v>21</v>
      </c>
      <c r="S926" t="s">
        <v>22</v>
      </c>
      <c r="T926" t="s">
        <v>21</v>
      </c>
      <c r="U926" t="s">
        <v>239</v>
      </c>
      <c r="Y926">
        <v>181</v>
      </c>
      <c r="Z926">
        <v>73</v>
      </c>
      <c r="AA926">
        <v>0</v>
      </c>
      <c r="AB926">
        <v>0</v>
      </c>
    </row>
    <row r="927" spans="1:28" ht="15.95">
      <c r="A927" t="s">
        <v>1341</v>
      </c>
      <c r="B927" t="s">
        <v>81</v>
      </c>
      <c r="C927" t="str">
        <f>VLOOKUP(B927, Positions!A$1:B$134, 2, FALSE)</f>
        <v>Defender</v>
      </c>
      <c r="D927" t="s">
        <v>669</v>
      </c>
      <c r="E927" t="s">
        <v>62</v>
      </c>
      <c r="F927" t="s">
        <v>21</v>
      </c>
      <c r="G927" t="str">
        <f>VLOOKUP(E927, Tiers!M$1:P$134, 3, FALSE)</f>
        <v>ENG1</v>
      </c>
      <c r="H927">
        <f>VLOOKUP(G927, Tiers!B$1:C$134, 2, FALSE)</f>
        <v>1</v>
      </c>
      <c r="I927" s="21">
        <v>35851</v>
      </c>
      <c r="J927" t="str">
        <f t="shared" si="14"/>
        <v>David LowrieSunderland</v>
      </c>
      <c r="P927">
        <v>17</v>
      </c>
      <c r="Q927" t="s">
        <v>801</v>
      </c>
      <c r="R927" t="s">
        <v>21</v>
      </c>
      <c r="S927" t="s">
        <v>22</v>
      </c>
      <c r="T927" t="s">
        <v>21</v>
      </c>
      <c r="Y927">
        <v>185</v>
      </c>
      <c r="Z927">
        <v>74</v>
      </c>
      <c r="AA927">
        <v>0</v>
      </c>
      <c r="AB927">
        <v>0</v>
      </c>
    </row>
    <row r="928" spans="1:28" ht="15.95">
      <c r="A928" t="s">
        <v>1342</v>
      </c>
      <c r="B928" t="s">
        <v>42</v>
      </c>
      <c r="C928" t="str">
        <f>VLOOKUP(B928, Positions!A$1:B$134, 2, FALSE)</f>
        <v>Midfielder</v>
      </c>
      <c r="D928" t="s">
        <v>86</v>
      </c>
      <c r="E928" t="s">
        <v>5664</v>
      </c>
      <c r="F928" t="s">
        <v>21</v>
      </c>
      <c r="G928" t="str">
        <f>VLOOKUP(E928, Tiers!M$1:P$134, 3, FALSE)</f>
        <v>ENG3</v>
      </c>
      <c r="H928">
        <f>VLOOKUP(G928, Tiers!B$1:C$134, 2, FALSE)</f>
        <v>4</v>
      </c>
      <c r="I928" s="21">
        <v>35851</v>
      </c>
      <c r="J928" t="str">
        <f t="shared" si="14"/>
        <v>Tom SmithSwindon</v>
      </c>
      <c r="P928">
        <v>17</v>
      </c>
      <c r="Q928" t="s">
        <v>20</v>
      </c>
      <c r="R928" t="s">
        <v>21</v>
      </c>
      <c r="S928" t="s">
        <v>22</v>
      </c>
      <c r="T928" t="s">
        <v>21</v>
      </c>
      <c r="Y928">
        <v>188</v>
      </c>
      <c r="Z928">
        <v>75</v>
      </c>
      <c r="AA928">
        <v>0</v>
      </c>
      <c r="AB928">
        <v>0</v>
      </c>
    </row>
    <row r="929" spans="1:28" ht="15.95">
      <c r="A929" t="s">
        <v>1343</v>
      </c>
      <c r="B929" t="s">
        <v>16</v>
      </c>
      <c r="C929" t="e">
        <f>VLOOKUP(B929, Positions!A$1:B$134, 2, FALSE)</f>
        <v>#N/A</v>
      </c>
      <c r="D929" t="s">
        <v>378</v>
      </c>
      <c r="E929" t="s">
        <v>5663</v>
      </c>
      <c r="F929" t="s">
        <v>21</v>
      </c>
      <c r="G929" t="str">
        <f>VLOOKUP(E929, Tiers!M$1:P$134, 3, FALSE)</f>
        <v>ENG4</v>
      </c>
      <c r="H929">
        <f>VLOOKUP(G929, Tiers!B$1:C$134, 2, FALSE)</f>
        <v>5</v>
      </c>
      <c r="I929" s="21">
        <v>35850</v>
      </c>
      <c r="J929" t="str">
        <f t="shared" si="14"/>
        <v>Tyler ScarthAccrington</v>
      </c>
      <c r="P929">
        <v>17</v>
      </c>
      <c r="Q929" t="s">
        <v>20</v>
      </c>
      <c r="R929" t="s">
        <v>21</v>
      </c>
      <c r="S929" t="s">
        <v>22</v>
      </c>
      <c r="T929" t="s">
        <v>21</v>
      </c>
      <c r="Y929">
        <v>171</v>
      </c>
      <c r="Z929">
        <v>67</v>
      </c>
      <c r="AA929">
        <v>0</v>
      </c>
      <c r="AB929">
        <v>0</v>
      </c>
    </row>
    <row r="930" spans="1:28" ht="15.95">
      <c r="A930" t="s">
        <v>1344</v>
      </c>
      <c r="B930" t="s">
        <v>81</v>
      </c>
      <c r="C930" t="str">
        <f>VLOOKUP(B930, Positions!A$1:B$134, 2, FALSE)</f>
        <v>Defender</v>
      </c>
      <c r="D930" t="s">
        <v>190</v>
      </c>
      <c r="E930" t="s">
        <v>5663</v>
      </c>
      <c r="F930" t="s">
        <v>21</v>
      </c>
      <c r="G930" t="str">
        <f>VLOOKUP(E930, Tiers!M$1:P$134, 3, FALSE)</f>
        <v>ENG4</v>
      </c>
      <c r="H930">
        <f>VLOOKUP(G930, Tiers!B$1:C$134, 2, FALSE)</f>
        <v>5</v>
      </c>
      <c r="I930" s="21">
        <v>35849</v>
      </c>
      <c r="J930" t="str">
        <f t="shared" si="14"/>
        <v>Cian McCormackOxford</v>
      </c>
      <c r="P930">
        <v>17</v>
      </c>
      <c r="Q930" t="s">
        <v>190</v>
      </c>
      <c r="R930" t="s">
        <v>21</v>
      </c>
      <c r="S930" t="s">
        <v>22</v>
      </c>
      <c r="T930" t="s">
        <v>21</v>
      </c>
      <c r="Y930">
        <v>183</v>
      </c>
      <c r="Z930">
        <v>75</v>
      </c>
      <c r="AA930">
        <v>0</v>
      </c>
      <c r="AB930">
        <v>0</v>
      </c>
    </row>
    <row r="931" spans="1:28" ht="15.95">
      <c r="A931" t="s">
        <v>1345</v>
      </c>
      <c r="B931" t="s">
        <v>72</v>
      </c>
      <c r="C931" t="str">
        <f>VLOOKUP(B931, Positions!A$1:B$134, 2, FALSE)</f>
        <v>Defender</v>
      </c>
      <c r="D931" t="s">
        <v>207</v>
      </c>
      <c r="E931" t="s">
        <v>5663</v>
      </c>
      <c r="F931" t="s">
        <v>21</v>
      </c>
      <c r="G931" t="str">
        <f>VLOOKUP(E931, Tiers!M$1:P$134, 3, FALSE)</f>
        <v>ENG4</v>
      </c>
      <c r="H931">
        <f>VLOOKUP(G931, Tiers!B$1:C$134, 2, FALSE)</f>
        <v>5</v>
      </c>
      <c r="I931" s="21">
        <v>35849</v>
      </c>
      <c r="J931" t="str">
        <f t="shared" si="14"/>
        <v>Jimmy NottageDag &amp; Red</v>
      </c>
      <c r="P931">
        <v>17</v>
      </c>
      <c r="Q931" t="s">
        <v>947</v>
      </c>
      <c r="R931" t="s">
        <v>21</v>
      </c>
      <c r="S931" t="s">
        <v>22</v>
      </c>
      <c r="T931" t="s">
        <v>21</v>
      </c>
      <c r="Y931">
        <v>171</v>
      </c>
      <c r="Z931">
        <v>58</v>
      </c>
      <c r="AA931">
        <v>0</v>
      </c>
      <c r="AB931">
        <v>0</v>
      </c>
    </row>
    <row r="932" spans="1:28" ht="15.95">
      <c r="A932" t="s">
        <v>1346</v>
      </c>
      <c r="B932" t="s">
        <v>31</v>
      </c>
      <c r="C932" t="str">
        <f>VLOOKUP(B932, Positions!A$1:B$134, 2, FALSE)</f>
        <v>Defender</v>
      </c>
      <c r="D932" t="s">
        <v>185</v>
      </c>
      <c r="E932" t="s">
        <v>5664</v>
      </c>
      <c r="F932" t="s">
        <v>21</v>
      </c>
      <c r="G932" t="str">
        <f>VLOOKUP(E932, Tiers!M$1:P$134, 3, FALSE)</f>
        <v>ENG3</v>
      </c>
      <c r="H932">
        <f>VLOOKUP(G932, Tiers!B$1:C$134, 2, FALSE)</f>
        <v>4</v>
      </c>
      <c r="I932" s="21">
        <v>35848</v>
      </c>
      <c r="J932" t="str">
        <f t="shared" si="14"/>
        <v>Luke BurkeWigan</v>
      </c>
      <c r="P932">
        <v>17</v>
      </c>
      <c r="Q932" t="s">
        <v>20</v>
      </c>
      <c r="R932" t="s">
        <v>21</v>
      </c>
      <c r="S932" t="s">
        <v>22</v>
      </c>
      <c r="T932" t="s">
        <v>21</v>
      </c>
      <c r="Y932">
        <v>176</v>
      </c>
      <c r="Z932">
        <v>69</v>
      </c>
      <c r="AA932">
        <v>0</v>
      </c>
      <c r="AB932">
        <v>0</v>
      </c>
    </row>
    <row r="933" spans="1:28" ht="15.95">
      <c r="A933" t="s">
        <v>1347</v>
      </c>
      <c r="B933" t="s">
        <v>904</v>
      </c>
      <c r="C933" t="str">
        <f>VLOOKUP(B933, Positions!A$1:B$134, 2, FALSE)</f>
        <v>Midfielder</v>
      </c>
      <c r="D933" t="s">
        <v>132</v>
      </c>
      <c r="E933" t="s">
        <v>5664</v>
      </c>
      <c r="F933" t="s">
        <v>21</v>
      </c>
      <c r="G933" t="str">
        <f>VLOOKUP(E933, Tiers!M$1:P$134, 3, FALSE)</f>
        <v>ENG3</v>
      </c>
      <c r="H933">
        <f>VLOOKUP(G933, Tiers!B$1:C$134, 2, FALSE)</f>
        <v>4</v>
      </c>
      <c r="I933" s="21">
        <v>35848</v>
      </c>
      <c r="J933" t="str">
        <f t="shared" si="14"/>
        <v>Diaz WrightColchester</v>
      </c>
      <c r="P933">
        <v>17</v>
      </c>
      <c r="Q933" t="s">
        <v>20</v>
      </c>
      <c r="R933" t="s">
        <v>21</v>
      </c>
      <c r="S933" t="s">
        <v>22</v>
      </c>
      <c r="T933" t="s">
        <v>21</v>
      </c>
      <c r="Y933">
        <v>180</v>
      </c>
      <c r="Z933">
        <v>71</v>
      </c>
      <c r="AA933">
        <v>0</v>
      </c>
      <c r="AB933">
        <v>0</v>
      </c>
    </row>
    <row r="934" spans="1:28" ht="15.95">
      <c r="A934" t="s">
        <v>1348</v>
      </c>
      <c r="B934" t="s">
        <v>16</v>
      </c>
      <c r="C934" t="e">
        <f>VLOOKUP(B934, Positions!A$1:B$134, 2, FALSE)</f>
        <v>#N/A</v>
      </c>
      <c r="D934" t="s">
        <v>207</v>
      </c>
      <c r="E934" t="s">
        <v>5663</v>
      </c>
      <c r="F934" t="s">
        <v>21</v>
      </c>
      <c r="G934" t="str">
        <f>VLOOKUP(E934, Tiers!M$1:P$134, 3, FALSE)</f>
        <v>ENG4</v>
      </c>
      <c r="H934">
        <f>VLOOKUP(G934, Tiers!B$1:C$134, 2, FALSE)</f>
        <v>5</v>
      </c>
      <c r="I934" s="21">
        <v>35848</v>
      </c>
      <c r="J934" t="str">
        <f t="shared" si="14"/>
        <v>Alfie MoulderDag &amp; Red</v>
      </c>
      <c r="P934">
        <v>17</v>
      </c>
      <c r="Q934" t="s">
        <v>346</v>
      </c>
      <c r="R934" t="s">
        <v>21</v>
      </c>
      <c r="S934" t="s">
        <v>22</v>
      </c>
      <c r="T934" t="s">
        <v>21</v>
      </c>
      <c r="Y934">
        <v>178</v>
      </c>
      <c r="Z934">
        <v>63</v>
      </c>
      <c r="AA934">
        <v>0</v>
      </c>
      <c r="AB934">
        <v>0</v>
      </c>
    </row>
    <row r="935" spans="1:28" ht="15.95">
      <c r="A935" t="s">
        <v>1349</v>
      </c>
      <c r="B935" t="s">
        <v>166</v>
      </c>
      <c r="C935" t="str">
        <f>VLOOKUP(B935, Positions!A$1:B$134, 2, FALSE)</f>
        <v>Goalkeeper</v>
      </c>
      <c r="D935" t="s">
        <v>265</v>
      </c>
      <c r="E935" t="s">
        <v>5665</v>
      </c>
      <c r="F935" t="s">
        <v>21</v>
      </c>
      <c r="G935" t="str">
        <f>VLOOKUP(E935, Tiers!M$1:P$134, 3, FALSE)</f>
        <v>ENG2</v>
      </c>
      <c r="H935">
        <f>VLOOKUP(G935, Tiers!B$1:C$134, 2, FALSE)</f>
        <v>3</v>
      </c>
      <c r="I935" s="21">
        <v>35847</v>
      </c>
      <c r="J935" t="str">
        <f t="shared" si="14"/>
        <v>Laurence BilboeRotherham</v>
      </c>
      <c r="P935">
        <v>17</v>
      </c>
      <c r="Q935" t="s">
        <v>221</v>
      </c>
      <c r="R935" t="s">
        <v>21</v>
      </c>
      <c r="S935" t="s">
        <v>22</v>
      </c>
      <c r="T935" t="s">
        <v>21</v>
      </c>
      <c r="Y935">
        <v>197</v>
      </c>
      <c r="Z935">
        <v>84</v>
      </c>
      <c r="AA935">
        <v>0</v>
      </c>
      <c r="AB935">
        <v>0</v>
      </c>
    </row>
    <row r="936" spans="1:28" ht="15.95">
      <c r="A936" t="s">
        <v>1350</v>
      </c>
      <c r="B936" t="s">
        <v>645</v>
      </c>
      <c r="C936" t="str">
        <f>VLOOKUP(B936, Positions!A$1:B$134, 2, FALSE)</f>
        <v>Defender</v>
      </c>
      <c r="D936" t="s">
        <v>159</v>
      </c>
      <c r="E936" t="s">
        <v>5665</v>
      </c>
      <c r="F936" t="s">
        <v>21</v>
      </c>
      <c r="G936" t="str">
        <f>VLOOKUP(E936, Tiers!M$1:P$134, 3, FALSE)</f>
        <v>ENG2</v>
      </c>
      <c r="H936">
        <f>VLOOKUP(G936, Tiers!B$1:C$134, 2, FALSE)</f>
        <v>3</v>
      </c>
      <c r="I936" s="21">
        <v>35847</v>
      </c>
      <c r="J936" t="str">
        <f t="shared" si="14"/>
        <v>Chris SmithIpswich</v>
      </c>
      <c r="P936">
        <v>17</v>
      </c>
      <c r="Q936" t="s">
        <v>159</v>
      </c>
      <c r="R936" t="s">
        <v>21</v>
      </c>
      <c r="S936" t="s">
        <v>22</v>
      </c>
      <c r="T936" t="s">
        <v>21</v>
      </c>
      <c r="Y936">
        <v>188</v>
      </c>
      <c r="Z936">
        <v>78</v>
      </c>
      <c r="AA936">
        <v>0</v>
      </c>
      <c r="AB936">
        <v>0</v>
      </c>
    </row>
    <row r="937" spans="1:28" ht="15.95">
      <c r="A937" t="s">
        <v>1351</v>
      </c>
      <c r="B937" t="s">
        <v>72</v>
      </c>
      <c r="C937" t="str">
        <f>VLOOKUP(B937, Positions!A$1:B$134, 2, FALSE)</f>
        <v>Defender</v>
      </c>
      <c r="D937" t="s">
        <v>56</v>
      </c>
      <c r="E937" t="s">
        <v>5664</v>
      </c>
      <c r="F937" t="s">
        <v>21</v>
      </c>
      <c r="G937" t="str">
        <f>VLOOKUP(E937, Tiers!M$1:P$134, 3, FALSE)</f>
        <v>ENG3</v>
      </c>
      <c r="H937">
        <f>VLOOKUP(G937, Tiers!B$1:C$134, 2, FALSE)</f>
        <v>4</v>
      </c>
      <c r="I937" s="21">
        <v>35846</v>
      </c>
      <c r="J937" t="str">
        <f t="shared" si="14"/>
        <v>Callum ScorahRochdale</v>
      </c>
      <c r="P937">
        <v>17</v>
      </c>
      <c r="Q937" t="s">
        <v>57</v>
      </c>
      <c r="R937" t="s">
        <v>21</v>
      </c>
      <c r="S937" t="s">
        <v>22</v>
      </c>
      <c r="T937" t="s">
        <v>21</v>
      </c>
      <c r="Y937">
        <v>175</v>
      </c>
      <c r="Z937">
        <v>69</v>
      </c>
      <c r="AA937">
        <v>0</v>
      </c>
      <c r="AB937">
        <v>0</v>
      </c>
    </row>
    <row r="938" spans="1:28" ht="15.95">
      <c r="A938" t="s">
        <v>1352</v>
      </c>
      <c r="B938" t="s">
        <v>372</v>
      </c>
      <c r="C938" t="str">
        <f>VLOOKUP(B938, Positions!A$1:B$134, 2, FALSE)</f>
        <v>Defender</v>
      </c>
      <c r="D938" t="s">
        <v>103</v>
      </c>
      <c r="E938" t="s">
        <v>5665</v>
      </c>
      <c r="F938" t="s">
        <v>21</v>
      </c>
      <c r="G938" t="str">
        <f>VLOOKUP(E938, Tiers!M$1:P$134, 3, FALSE)</f>
        <v>ENG2</v>
      </c>
      <c r="H938">
        <f>VLOOKUP(G938, Tiers!B$1:C$134, 2, FALSE)</f>
        <v>3</v>
      </c>
      <c r="I938" s="21">
        <v>35846</v>
      </c>
      <c r="J938" t="str">
        <f t="shared" si="14"/>
        <v>Josh AskewBlackburn</v>
      </c>
      <c r="P938">
        <v>17</v>
      </c>
      <c r="Q938" t="s">
        <v>20</v>
      </c>
      <c r="R938" t="s">
        <v>21</v>
      </c>
      <c r="S938" t="s">
        <v>22</v>
      </c>
      <c r="T938" t="s">
        <v>21</v>
      </c>
      <c r="Y938">
        <v>178</v>
      </c>
      <c r="Z938">
        <v>64</v>
      </c>
      <c r="AA938">
        <v>0</v>
      </c>
      <c r="AB938">
        <v>0</v>
      </c>
    </row>
    <row r="939" spans="1:28" ht="15.95">
      <c r="A939" t="s">
        <v>1353</v>
      </c>
      <c r="B939" t="s">
        <v>278</v>
      </c>
      <c r="C939" t="e">
        <f>VLOOKUP(B939, Positions!A$1:B$134, 2, FALSE)</f>
        <v>#N/A</v>
      </c>
      <c r="D939" t="s">
        <v>246</v>
      </c>
      <c r="E939" t="s">
        <v>5664</v>
      </c>
      <c r="F939" t="s">
        <v>21</v>
      </c>
      <c r="G939" t="str">
        <f>VLOOKUP(E939, Tiers!M$1:P$134, 3, FALSE)</f>
        <v>ENG3</v>
      </c>
      <c r="H939">
        <f>VLOOKUP(G939, Tiers!B$1:C$134, 2, FALSE)</f>
        <v>4</v>
      </c>
      <c r="I939" s="21">
        <v>35846</v>
      </c>
      <c r="J939" t="str">
        <f t="shared" si="14"/>
        <v>Kit GregoryBlackpool</v>
      </c>
      <c r="P939">
        <v>17</v>
      </c>
      <c r="Q939" t="s">
        <v>246</v>
      </c>
      <c r="R939" t="s">
        <v>21</v>
      </c>
      <c r="S939" t="s">
        <v>22</v>
      </c>
      <c r="T939" t="s">
        <v>21</v>
      </c>
      <c r="Y939">
        <v>173</v>
      </c>
      <c r="Z939">
        <v>61</v>
      </c>
      <c r="AA939">
        <v>0</v>
      </c>
      <c r="AB939">
        <v>0</v>
      </c>
    </row>
    <row r="940" spans="1:28" ht="15.95">
      <c r="A940" t="s">
        <v>1354</v>
      </c>
      <c r="B940" t="s">
        <v>16</v>
      </c>
      <c r="C940" t="e">
        <f>VLOOKUP(B940, Positions!A$1:B$134, 2, FALSE)</f>
        <v>#N/A</v>
      </c>
      <c r="D940" t="s">
        <v>142</v>
      </c>
      <c r="E940" t="s">
        <v>5663</v>
      </c>
      <c r="F940" t="s">
        <v>21</v>
      </c>
      <c r="G940" t="str">
        <f>VLOOKUP(E940, Tiers!M$1:P$134, 3, FALSE)</f>
        <v>ENG4</v>
      </c>
      <c r="H940">
        <f>VLOOKUP(G940, Tiers!B$1:C$134, 2, FALSE)</f>
        <v>5</v>
      </c>
      <c r="I940" s="21">
        <v>35845</v>
      </c>
      <c r="J940" t="str">
        <f t="shared" si="14"/>
        <v>Jason VincentPlymouth</v>
      </c>
      <c r="P940">
        <v>17</v>
      </c>
      <c r="Q940" t="s">
        <v>20</v>
      </c>
      <c r="R940" t="s">
        <v>21</v>
      </c>
      <c r="S940" t="s">
        <v>22</v>
      </c>
      <c r="T940" t="s">
        <v>21</v>
      </c>
      <c r="Y940">
        <v>186</v>
      </c>
      <c r="Z940">
        <v>85</v>
      </c>
      <c r="AA940">
        <v>0</v>
      </c>
      <c r="AB940">
        <v>0</v>
      </c>
    </row>
    <row r="941" spans="1:28" ht="15.95">
      <c r="A941" t="s">
        <v>1355</v>
      </c>
      <c r="B941" t="s">
        <v>115</v>
      </c>
      <c r="C941" t="e">
        <f>VLOOKUP(B941, Positions!A$1:B$134, 2, FALSE)</f>
        <v>#N/A</v>
      </c>
      <c r="D941" t="s">
        <v>93</v>
      </c>
      <c r="E941" t="s">
        <v>5664</v>
      </c>
      <c r="F941" t="s">
        <v>21</v>
      </c>
      <c r="G941" t="str">
        <f>VLOOKUP(E941, Tiers!M$1:P$134, 3, FALSE)</f>
        <v>ENG3</v>
      </c>
      <c r="H941">
        <f>VLOOKUP(G941, Tiers!B$1:C$134, 2, FALSE)</f>
        <v>4</v>
      </c>
      <c r="I941" s="21">
        <v>35845</v>
      </c>
      <c r="J941" t="str">
        <f t="shared" si="14"/>
        <v>Jay AlbiniCoventry</v>
      </c>
      <c r="P941">
        <v>17</v>
      </c>
      <c r="Q941" t="s">
        <v>20</v>
      </c>
      <c r="R941" t="s">
        <v>21</v>
      </c>
      <c r="S941" t="s">
        <v>22</v>
      </c>
      <c r="T941" t="s">
        <v>21</v>
      </c>
      <c r="Y941">
        <v>170</v>
      </c>
      <c r="Z941">
        <v>63</v>
      </c>
      <c r="AA941">
        <v>0</v>
      </c>
      <c r="AB941">
        <v>0</v>
      </c>
    </row>
    <row r="942" spans="1:28" ht="15.95">
      <c r="A942" t="s">
        <v>1356</v>
      </c>
      <c r="B942" t="s">
        <v>42</v>
      </c>
      <c r="C942" t="str">
        <f>VLOOKUP(B942, Positions!A$1:B$134, 2, FALSE)</f>
        <v>Midfielder</v>
      </c>
      <c r="D942" t="s">
        <v>73</v>
      </c>
      <c r="E942" t="s">
        <v>5664</v>
      </c>
      <c r="F942" t="s">
        <v>21</v>
      </c>
      <c r="G942" t="str">
        <f>VLOOKUP(E942, Tiers!M$1:P$134, 3, FALSE)</f>
        <v>ENG3</v>
      </c>
      <c r="H942">
        <f>VLOOKUP(G942, Tiers!B$1:C$134, 2, FALSE)</f>
        <v>4</v>
      </c>
      <c r="I942" s="21">
        <v>35844</v>
      </c>
      <c r="J942" t="str">
        <f t="shared" si="14"/>
        <v>Ethan LeePeterborough</v>
      </c>
      <c r="P942">
        <v>17</v>
      </c>
      <c r="Q942" t="s">
        <v>1303</v>
      </c>
      <c r="R942" t="s">
        <v>21</v>
      </c>
      <c r="S942" t="s">
        <v>22</v>
      </c>
      <c r="T942" t="s">
        <v>21</v>
      </c>
      <c r="Y942">
        <v>173</v>
      </c>
      <c r="Z942">
        <v>65</v>
      </c>
      <c r="AA942">
        <v>0</v>
      </c>
      <c r="AB942">
        <v>0</v>
      </c>
    </row>
    <row r="943" spans="1:28" ht="15.95">
      <c r="A943" t="s">
        <v>1357</v>
      </c>
      <c r="B943" t="s">
        <v>457</v>
      </c>
      <c r="C943" t="str">
        <f>VLOOKUP(B943, Positions!A$1:B$134, 2, FALSE)</f>
        <v>Forward</v>
      </c>
      <c r="D943" t="s">
        <v>132</v>
      </c>
      <c r="E943" t="s">
        <v>5664</v>
      </c>
      <c r="F943" t="s">
        <v>21</v>
      </c>
      <c r="G943" t="str">
        <f>VLOOKUP(E943, Tiers!M$1:P$134, 3, FALSE)</f>
        <v>ENG3</v>
      </c>
      <c r="H943">
        <f>VLOOKUP(G943, Tiers!B$1:C$134, 2, FALSE)</f>
        <v>4</v>
      </c>
      <c r="I943" s="21">
        <v>35844</v>
      </c>
      <c r="J943" t="str">
        <f t="shared" si="14"/>
        <v>Decarrey SheriffColchester</v>
      </c>
      <c r="P943">
        <v>17</v>
      </c>
      <c r="Q943" t="s">
        <v>1358</v>
      </c>
      <c r="R943" t="s">
        <v>21</v>
      </c>
      <c r="S943" t="s">
        <v>22</v>
      </c>
      <c r="T943" t="s">
        <v>21</v>
      </c>
      <c r="Y943">
        <v>169</v>
      </c>
      <c r="Z943">
        <v>62</v>
      </c>
      <c r="AA943">
        <v>0</v>
      </c>
      <c r="AB943">
        <v>0</v>
      </c>
    </row>
    <row r="944" spans="1:28" ht="15.95">
      <c r="A944" t="s">
        <v>1359</v>
      </c>
      <c r="B944" t="s">
        <v>31</v>
      </c>
      <c r="C944" t="str">
        <f>VLOOKUP(B944, Positions!A$1:B$134, 2, FALSE)</f>
        <v>Defender</v>
      </c>
      <c r="D944" t="s">
        <v>671</v>
      </c>
      <c r="E944" t="s">
        <v>5664</v>
      </c>
      <c r="F944" t="s">
        <v>21</v>
      </c>
      <c r="G944" t="str">
        <f>VLOOKUP(E944, Tiers!M$1:P$134, 3, FALSE)</f>
        <v>ENG3</v>
      </c>
      <c r="H944">
        <f>VLOOKUP(G944, Tiers!B$1:C$134, 2, FALSE)</f>
        <v>4</v>
      </c>
      <c r="I944" s="21">
        <v>35843</v>
      </c>
      <c r="J944" t="str">
        <f t="shared" si="14"/>
        <v>Wesley NelsonFleetwood</v>
      </c>
      <c r="P944">
        <v>17</v>
      </c>
      <c r="Q944" t="s">
        <v>20</v>
      </c>
      <c r="R944" t="s">
        <v>21</v>
      </c>
      <c r="S944" t="s">
        <v>22</v>
      </c>
      <c r="T944" t="s">
        <v>21</v>
      </c>
      <c r="Y944">
        <v>180</v>
      </c>
      <c r="Z944">
        <v>70</v>
      </c>
      <c r="AA944">
        <v>0</v>
      </c>
      <c r="AB944">
        <v>0</v>
      </c>
    </row>
    <row r="945" spans="1:28" ht="15.95">
      <c r="A945" t="s">
        <v>1360</v>
      </c>
      <c r="B945" t="s">
        <v>42</v>
      </c>
      <c r="C945" t="str">
        <f>VLOOKUP(B945, Positions!A$1:B$134, 2, FALSE)</f>
        <v>Midfielder</v>
      </c>
      <c r="D945" t="s">
        <v>290</v>
      </c>
      <c r="E945" t="s">
        <v>5665</v>
      </c>
      <c r="F945" t="s">
        <v>21</v>
      </c>
      <c r="G945" t="str">
        <f>VLOOKUP(E945, Tiers!M$1:P$134, 3, FALSE)</f>
        <v>ENG2</v>
      </c>
      <c r="H945">
        <f>VLOOKUP(G945, Tiers!B$1:C$134, 2, FALSE)</f>
        <v>3</v>
      </c>
      <c r="I945" s="21">
        <v>35843</v>
      </c>
      <c r="J945" t="str">
        <f t="shared" si="14"/>
        <v>Reece ColeBrentford</v>
      </c>
      <c r="P945">
        <v>17</v>
      </c>
      <c r="Q945" t="s">
        <v>20</v>
      </c>
      <c r="R945" t="s">
        <v>21</v>
      </c>
      <c r="S945" t="s">
        <v>22</v>
      </c>
      <c r="T945" t="s">
        <v>21</v>
      </c>
      <c r="Y945">
        <v>191</v>
      </c>
      <c r="Z945">
        <v>72</v>
      </c>
      <c r="AA945">
        <v>0</v>
      </c>
      <c r="AB945">
        <v>0</v>
      </c>
    </row>
    <row r="946" spans="1:28" ht="15.95">
      <c r="A946" t="s">
        <v>1361</v>
      </c>
      <c r="B946" t="s">
        <v>278</v>
      </c>
      <c r="C946" t="e">
        <f>VLOOKUP(B946, Positions!A$1:B$134, 2, FALSE)</f>
        <v>#N/A</v>
      </c>
      <c r="D946" t="s">
        <v>225</v>
      </c>
      <c r="E946" t="s">
        <v>62</v>
      </c>
      <c r="F946" t="s">
        <v>21</v>
      </c>
      <c r="G946" t="str">
        <f>VLOOKUP(E946, Tiers!M$1:P$134, 3, FALSE)</f>
        <v>ENG1</v>
      </c>
      <c r="H946">
        <f>VLOOKUP(G946, Tiers!B$1:C$134, 2, FALSE)</f>
        <v>1</v>
      </c>
      <c r="I946" s="21">
        <v>35843</v>
      </c>
      <c r="J946" t="str">
        <f t="shared" si="14"/>
        <v>Kyle EdwardsWest Brom</v>
      </c>
      <c r="P946">
        <v>17</v>
      </c>
      <c r="Q946" t="s">
        <v>284</v>
      </c>
      <c r="R946" t="s">
        <v>21</v>
      </c>
      <c r="S946" t="s">
        <v>22</v>
      </c>
      <c r="T946" t="s">
        <v>21</v>
      </c>
      <c r="Y946">
        <v>175</v>
      </c>
      <c r="Z946">
        <v>67</v>
      </c>
      <c r="AA946">
        <v>0</v>
      </c>
      <c r="AB946">
        <v>0</v>
      </c>
    </row>
    <row r="947" spans="1:28" ht="15.95">
      <c r="A947" t="s">
        <v>1362</v>
      </c>
      <c r="B947" t="s">
        <v>81</v>
      </c>
      <c r="C947" t="str">
        <f>VLOOKUP(B947, Positions!A$1:B$134, 2, FALSE)</f>
        <v>Defender</v>
      </c>
      <c r="D947" t="s">
        <v>200</v>
      </c>
      <c r="E947" t="s">
        <v>5664</v>
      </c>
      <c r="F947" t="s">
        <v>21</v>
      </c>
      <c r="G947" t="str">
        <f>VLOOKUP(E947, Tiers!M$1:P$134, 3, FALSE)</f>
        <v>ENG3</v>
      </c>
      <c r="H947">
        <f>VLOOKUP(G947, Tiers!B$1:C$134, 2, FALSE)</f>
        <v>4</v>
      </c>
      <c r="I947" s="21">
        <v>35843</v>
      </c>
      <c r="J947" t="str">
        <f t="shared" si="14"/>
        <v>Michael HewittPort Vale</v>
      </c>
      <c r="P947">
        <v>17</v>
      </c>
      <c r="Q947" t="s">
        <v>20</v>
      </c>
      <c r="R947" t="s">
        <v>21</v>
      </c>
      <c r="S947" t="s">
        <v>22</v>
      </c>
      <c r="T947" t="s">
        <v>21</v>
      </c>
      <c r="Y947">
        <v>168</v>
      </c>
      <c r="Z947">
        <v>65</v>
      </c>
      <c r="AA947">
        <v>0</v>
      </c>
      <c r="AB947">
        <v>0</v>
      </c>
    </row>
    <row r="948" spans="1:28" ht="15.95">
      <c r="A948" t="s">
        <v>1363</v>
      </c>
      <c r="B948" t="s">
        <v>166</v>
      </c>
      <c r="C948" t="str">
        <f>VLOOKUP(B948, Positions!A$1:B$134, 2, FALSE)</f>
        <v>Goalkeeper</v>
      </c>
      <c r="D948" t="s">
        <v>246</v>
      </c>
      <c r="E948" t="s">
        <v>5664</v>
      </c>
      <c r="F948" t="s">
        <v>21</v>
      </c>
      <c r="G948" t="str">
        <f>VLOOKUP(E948, Tiers!M$1:P$134, 3, FALSE)</f>
        <v>ENG3</v>
      </c>
      <c r="H948">
        <f>VLOOKUP(G948, Tiers!B$1:C$134, 2, FALSE)</f>
        <v>4</v>
      </c>
      <c r="I948" s="21">
        <v>35842</v>
      </c>
      <c r="J948" t="str">
        <f t="shared" si="14"/>
        <v>Myles BoneyBlackpool</v>
      </c>
      <c r="P948">
        <v>17</v>
      </c>
      <c r="Q948" t="s">
        <v>246</v>
      </c>
      <c r="R948" t="s">
        <v>21</v>
      </c>
      <c r="S948" t="s">
        <v>22</v>
      </c>
      <c r="T948" t="s">
        <v>21</v>
      </c>
      <c r="Y948">
        <v>186</v>
      </c>
      <c r="Z948">
        <v>80</v>
      </c>
      <c r="AA948">
        <v>0</v>
      </c>
      <c r="AB948">
        <v>0</v>
      </c>
    </row>
    <row r="949" spans="1:28" ht="15.95">
      <c r="A949" t="s">
        <v>1364</v>
      </c>
      <c r="B949" t="s">
        <v>81</v>
      </c>
      <c r="C949" t="str">
        <f>VLOOKUP(B949, Positions!A$1:B$134, 2, FALSE)</f>
        <v>Defender</v>
      </c>
      <c r="D949" t="s">
        <v>204</v>
      </c>
      <c r="E949" t="s">
        <v>5665</v>
      </c>
      <c r="F949" t="s">
        <v>21</v>
      </c>
      <c r="G949" t="str">
        <f>VLOOKUP(E949, Tiers!M$1:P$134, 3, FALSE)</f>
        <v>ENG2</v>
      </c>
      <c r="H949">
        <f>VLOOKUP(G949, Tiers!B$1:C$134, 2, FALSE)</f>
        <v>3</v>
      </c>
      <c r="I949" s="21">
        <v>35841</v>
      </c>
      <c r="J949" t="str">
        <f t="shared" si="14"/>
        <v>Callum SpoonerBolton</v>
      </c>
      <c r="P949">
        <v>17</v>
      </c>
      <c r="Q949" t="s">
        <v>56</v>
      </c>
      <c r="R949" t="s">
        <v>21</v>
      </c>
      <c r="S949" t="s">
        <v>22</v>
      </c>
      <c r="T949" t="s">
        <v>21</v>
      </c>
      <c r="Y949">
        <v>187</v>
      </c>
      <c r="Z949">
        <v>76</v>
      </c>
      <c r="AA949">
        <v>0</v>
      </c>
      <c r="AB949">
        <v>0</v>
      </c>
    </row>
    <row r="950" spans="1:28" ht="15.95">
      <c r="A950" t="s">
        <v>1365</v>
      </c>
      <c r="B950" t="s">
        <v>102</v>
      </c>
      <c r="C950" t="str">
        <f>VLOOKUP(B950, Positions!A$1:B$134, 2, FALSE)</f>
        <v>Defender</v>
      </c>
      <c r="D950" t="s">
        <v>836</v>
      </c>
      <c r="E950" t="s">
        <v>62</v>
      </c>
      <c r="F950" t="s">
        <v>21</v>
      </c>
      <c r="G950" t="str">
        <f>VLOOKUP(E950, Tiers!M$1:P$134, 3, FALSE)</f>
        <v>ENG1</v>
      </c>
      <c r="H950">
        <f>VLOOKUP(G950, Tiers!B$1:C$134, 2, FALSE)</f>
        <v>1</v>
      </c>
      <c r="I950" s="21">
        <v>35841</v>
      </c>
      <c r="J950" t="str">
        <f t="shared" si="14"/>
        <v>Corey JordanBournemouth</v>
      </c>
      <c r="P950">
        <v>17</v>
      </c>
      <c r="Q950" t="s">
        <v>1366</v>
      </c>
      <c r="R950" t="s">
        <v>21</v>
      </c>
      <c r="S950" t="s">
        <v>22</v>
      </c>
      <c r="T950" t="s">
        <v>21</v>
      </c>
      <c r="Y950">
        <v>182</v>
      </c>
      <c r="Z950">
        <v>71</v>
      </c>
      <c r="AA950">
        <v>0</v>
      </c>
      <c r="AB950">
        <v>0</v>
      </c>
    </row>
    <row r="951" spans="1:28" ht="15.95">
      <c r="A951" t="s">
        <v>1367</v>
      </c>
      <c r="B951" t="s">
        <v>31</v>
      </c>
      <c r="C951" t="str">
        <f>VLOOKUP(B951, Positions!A$1:B$134, 2, FALSE)</f>
        <v>Defender</v>
      </c>
      <c r="D951" t="s">
        <v>177</v>
      </c>
      <c r="E951" t="s">
        <v>5663</v>
      </c>
      <c r="F951" t="s">
        <v>21</v>
      </c>
      <c r="G951" t="str">
        <f>VLOOKUP(E951, Tiers!M$1:P$134, 3, FALSE)</f>
        <v>ENG4</v>
      </c>
      <c r="H951">
        <f>VLOOKUP(G951, Tiers!B$1:C$134, 2, FALSE)</f>
        <v>5</v>
      </c>
      <c r="I951" s="21">
        <v>35841</v>
      </c>
      <c r="J951" t="str">
        <f t="shared" si="14"/>
        <v>Kyle EganExeter</v>
      </c>
      <c r="P951">
        <v>17</v>
      </c>
      <c r="Q951" t="s">
        <v>373</v>
      </c>
      <c r="R951" t="s">
        <v>21</v>
      </c>
      <c r="S951" t="s">
        <v>22</v>
      </c>
      <c r="T951" t="s">
        <v>21</v>
      </c>
      <c r="Y951">
        <v>179</v>
      </c>
      <c r="Z951">
        <v>57</v>
      </c>
      <c r="AA951">
        <v>0</v>
      </c>
      <c r="AB951">
        <v>0</v>
      </c>
    </row>
    <row r="952" spans="1:28" ht="15.95">
      <c r="A952" t="s">
        <v>1368</v>
      </c>
      <c r="B952" t="s">
        <v>16</v>
      </c>
      <c r="C952" t="e">
        <f>VLOOKUP(B952, Positions!A$1:B$134, 2, FALSE)</f>
        <v>#N/A</v>
      </c>
      <c r="D952" t="s">
        <v>530</v>
      </c>
      <c r="E952" t="s">
        <v>62</v>
      </c>
      <c r="F952" t="s">
        <v>21</v>
      </c>
      <c r="G952" t="str">
        <f>VLOOKUP(E952, Tiers!M$1:P$134, 3, FALSE)</f>
        <v>ENG1</v>
      </c>
      <c r="H952">
        <f>VLOOKUP(G952, Tiers!B$1:C$134, 2, FALSE)</f>
        <v>1</v>
      </c>
      <c r="I952" s="21">
        <v>35839</v>
      </c>
      <c r="J952" t="str">
        <f t="shared" si="14"/>
        <v>Lewis McNallNewcastle</v>
      </c>
      <c r="P952">
        <v>17</v>
      </c>
      <c r="Q952" t="s">
        <v>253</v>
      </c>
      <c r="R952" t="s">
        <v>21</v>
      </c>
      <c r="S952" t="s">
        <v>22</v>
      </c>
      <c r="T952" t="s">
        <v>21</v>
      </c>
      <c r="Y952">
        <v>178</v>
      </c>
      <c r="Z952">
        <v>71</v>
      </c>
      <c r="AA952">
        <v>0</v>
      </c>
      <c r="AB952">
        <v>0</v>
      </c>
    </row>
    <row r="953" spans="1:28" ht="15.95">
      <c r="A953" t="s">
        <v>1369</v>
      </c>
      <c r="B953" t="s">
        <v>166</v>
      </c>
      <c r="C953" t="str">
        <f>VLOOKUP(B953, Positions!A$1:B$134, 2, FALSE)</f>
        <v>Goalkeeper</v>
      </c>
      <c r="D953" t="s">
        <v>103</v>
      </c>
      <c r="E953" t="s">
        <v>5665</v>
      </c>
      <c r="F953" t="s">
        <v>21</v>
      </c>
      <c r="G953" t="str">
        <f>VLOOKUP(E953, Tiers!M$1:P$134, 3, FALSE)</f>
        <v>ENG2</v>
      </c>
      <c r="H953">
        <f>VLOOKUP(G953, Tiers!B$1:C$134, 2, FALSE)</f>
        <v>3</v>
      </c>
      <c r="I953" s="21">
        <v>35838</v>
      </c>
      <c r="J953" t="str">
        <f t="shared" si="14"/>
        <v>Andy FisherBlackburn</v>
      </c>
      <c r="P953">
        <v>17</v>
      </c>
      <c r="Q953" t="s">
        <v>20</v>
      </c>
      <c r="R953" t="s">
        <v>21</v>
      </c>
      <c r="S953" t="s">
        <v>22</v>
      </c>
      <c r="T953" t="s">
        <v>21</v>
      </c>
      <c r="Y953">
        <v>183</v>
      </c>
      <c r="Z953">
        <v>66</v>
      </c>
      <c r="AA953">
        <v>0</v>
      </c>
      <c r="AB953">
        <v>0</v>
      </c>
    </row>
    <row r="954" spans="1:28" ht="15.95">
      <c r="A954" t="s">
        <v>1370</v>
      </c>
      <c r="B954" t="s">
        <v>16</v>
      </c>
      <c r="C954" t="e">
        <f>VLOOKUP(B954, Positions!A$1:B$134, 2, FALSE)</f>
        <v>#N/A</v>
      </c>
      <c r="D954" t="s">
        <v>48</v>
      </c>
      <c r="E954" t="s">
        <v>5663</v>
      </c>
      <c r="F954" t="s">
        <v>21</v>
      </c>
      <c r="G954" t="str">
        <f>VLOOKUP(E954, Tiers!M$1:P$134, 3, FALSE)</f>
        <v>ENG4</v>
      </c>
      <c r="H954">
        <f>VLOOKUP(G954, Tiers!B$1:C$134, 2, FALSE)</f>
        <v>5</v>
      </c>
      <c r="I954" s="21">
        <v>35838</v>
      </c>
      <c r="J954" t="str">
        <f t="shared" si="14"/>
        <v>Mathew StevensBarnet</v>
      </c>
      <c r="P954">
        <v>17</v>
      </c>
      <c r="Q954" t="s">
        <v>20</v>
      </c>
      <c r="R954" t="s">
        <v>21</v>
      </c>
      <c r="S954" t="s">
        <v>22</v>
      </c>
      <c r="T954" t="s">
        <v>21</v>
      </c>
      <c r="Y954">
        <v>181</v>
      </c>
      <c r="Z954">
        <v>64</v>
      </c>
      <c r="AA954">
        <v>0</v>
      </c>
      <c r="AB954">
        <v>1</v>
      </c>
    </row>
    <row r="955" spans="1:28" ht="15.95">
      <c r="A955" t="s">
        <v>1371</v>
      </c>
      <c r="B955" t="s">
        <v>36</v>
      </c>
      <c r="C955" t="str">
        <f>VLOOKUP(B955, Positions!A$1:B$134, 2, FALSE)</f>
        <v>Midfielder</v>
      </c>
      <c r="D955" t="s">
        <v>490</v>
      </c>
      <c r="E955" t="s">
        <v>62</v>
      </c>
      <c r="F955" t="s">
        <v>21</v>
      </c>
      <c r="G955" t="str">
        <f>VLOOKUP(E955, Tiers!M$1:P$134, 3, FALSE)</f>
        <v>ENG1</v>
      </c>
      <c r="H955">
        <f>VLOOKUP(G955, Tiers!B$1:C$134, 2, FALSE)</f>
        <v>1</v>
      </c>
      <c r="I955" s="21">
        <v>35838</v>
      </c>
      <c r="J955" t="str">
        <f t="shared" si="14"/>
        <v>Marcus WoodMan City</v>
      </c>
      <c r="P955">
        <v>17</v>
      </c>
      <c r="Q955" t="s">
        <v>20</v>
      </c>
      <c r="R955" t="s">
        <v>21</v>
      </c>
      <c r="S955" t="s">
        <v>22</v>
      </c>
      <c r="T955" t="s">
        <v>21</v>
      </c>
      <c r="Y955">
        <v>186</v>
      </c>
      <c r="Z955">
        <v>76</v>
      </c>
      <c r="AA955">
        <v>0</v>
      </c>
      <c r="AB955">
        <v>0</v>
      </c>
    </row>
    <row r="956" spans="1:28" ht="15.95">
      <c r="A956" t="s">
        <v>1372</v>
      </c>
      <c r="B956" t="s">
        <v>81</v>
      </c>
      <c r="C956" t="str">
        <f>VLOOKUP(B956, Positions!A$1:B$134, 2, FALSE)</f>
        <v>Defender</v>
      </c>
      <c r="D956" t="s">
        <v>124</v>
      </c>
      <c r="E956" t="s">
        <v>5665</v>
      </c>
      <c r="F956" t="s">
        <v>21</v>
      </c>
      <c r="G956" t="str">
        <f>VLOOKUP(E956, Tiers!M$1:P$134, 3, FALSE)</f>
        <v>ENG2</v>
      </c>
      <c r="H956">
        <f>VLOOKUP(G956, Tiers!B$1:C$134, 2, FALSE)</f>
        <v>3</v>
      </c>
      <c r="I956" s="21">
        <v>35837</v>
      </c>
      <c r="J956" t="str">
        <f t="shared" si="14"/>
        <v>Jack TurnbullLeeds</v>
      </c>
      <c r="P956">
        <v>17</v>
      </c>
      <c r="Q956" t="s">
        <v>455</v>
      </c>
      <c r="R956" t="s">
        <v>21</v>
      </c>
      <c r="S956" t="s">
        <v>22</v>
      </c>
      <c r="T956" t="s">
        <v>21</v>
      </c>
      <c r="Y956">
        <v>184</v>
      </c>
      <c r="Z956">
        <v>75</v>
      </c>
      <c r="AA956">
        <v>0</v>
      </c>
      <c r="AB956">
        <v>0</v>
      </c>
    </row>
    <row r="957" spans="1:28" ht="15.95">
      <c r="A957" t="s">
        <v>1373</v>
      </c>
      <c r="B957" t="s">
        <v>81</v>
      </c>
      <c r="C957" t="str">
        <f>VLOOKUP(B957, Positions!A$1:B$134, 2, FALSE)</f>
        <v>Defender</v>
      </c>
      <c r="D957" t="s">
        <v>132</v>
      </c>
      <c r="E957" t="s">
        <v>5664</v>
      </c>
      <c r="F957" t="s">
        <v>21</v>
      </c>
      <c r="G957" t="str">
        <f>VLOOKUP(E957, Tiers!M$1:P$134, 3, FALSE)</f>
        <v>ENG3</v>
      </c>
      <c r="H957">
        <f>VLOOKUP(G957, Tiers!B$1:C$134, 2, FALSE)</f>
        <v>4</v>
      </c>
      <c r="I957" s="21">
        <v>35837</v>
      </c>
      <c r="J957" t="str">
        <f t="shared" si="14"/>
        <v>Cameron JamesColchester</v>
      </c>
      <c r="P957">
        <v>17</v>
      </c>
      <c r="Q957" t="s">
        <v>20</v>
      </c>
      <c r="R957" t="s">
        <v>21</v>
      </c>
      <c r="S957" t="s">
        <v>22</v>
      </c>
      <c r="T957" t="s">
        <v>21</v>
      </c>
      <c r="Y957">
        <v>184</v>
      </c>
      <c r="Z957">
        <v>73</v>
      </c>
      <c r="AA957">
        <v>0</v>
      </c>
      <c r="AB957">
        <v>0</v>
      </c>
    </row>
    <row r="958" spans="1:28" ht="15.95">
      <c r="A958" t="s">
        <v>1374</v>
      </c>
      <c r="B958" t="s">
        <v>372</v>
      </c>
      <c r="C958" t="str">
        <f>VLOOKUP(B958, Positions!A$1:B$134, 2, FALSE)</f>
        <v>Defender</v>
      </c>
      <c r="D958" t="s">
        <v>90</v>
      </c>
      <c r="E958" t="s">
        <v>5665</v>
      </c>
      <c r="F958" t="s">
        <v>21</v>
      </c>
      <c r="G958" t="str">
        <f>VLOOKUP(E958, Tiers!M$1:P$134, 3, FALSE)</f>
        <v>ENG2</v>
      </c>
      <c r="H958">
        <f>VLOOKUP(G958, Tiers!B$1:C$134, 2, FALSE)</f>
        <v>3</v>
      </c>
      <c r="I958" s="21">
        <v>35837</v>
      </c>
      <c r="J958" t="str">
        <f t="shared" si="14"/>
        <v>Matthew PenneySheff Wed</v>
      </c>
      <c r="P958">
        <v>17</v>
      </c>
      <c r="Q958" t="s">
        <v>37</v>
      </c>
      <c r="R958" t="s">
        <v>21</v>
      </c>
      <c r="S958" t="s">
        <v>22</v>
      </c>
      <c r="T958" t="s">
        <v>21</v>
      </c>
      <c r="Y958">
        <v>188</v>
      </c>
      <c r="Z958">
        <v>75</v>
      </c>
      <c r="AA958">
        <v>0</v>
      </c>
      <c r="AB958">
        <v>0</v>
      </c>
    </row>
    <row r="959" spans="1:28" ht="15.95">
      <c r="A959" t="s">
        <v>1375</v>
      </c>
      <c r="B959" t="s">
        <v>16</v>
      </c>
      <c r="C959" t="e">
        <f>VLOOKUP(B959, Positions!A$1:B$134, 2, FALSE)</f>
        <v>#N/A</v>
      </c>
      <c r="D959" t="s">
        <v>530</v>
      </c>
      <c r="E959" t="s">
        <v>62</v>
      </c>
      <c r="F959" t="s">
        <v>21</v>
      </c>
      <c r="G959" t="str">
        <f>VLOOKUP(E959, Tiers!M$1:P$134, 3, FALSE)</f>
        <v>ENG1</v>
      </c>
      <c r="H959">
        <f>VLOOKUP(G959, Tiers!B$1:C$134, 2, FALSE)</f>
        <v>1</v>
      </c>
      <c r="I959" s="21">
        <v>35834</v>
      </c>
      <c r="J959" t="str">
        <f t="shared" si="14"/>
        <v>Jamie HolmesNewcastle</v>
      </c>
      <c r="P959">
        <v>17</v>
      </c>
      <c r="Q959" t="s">
        <v>530</v>
      </c>
      <c r="R959" t="s">
        <v>21</v>
      </c>
      <c r="S959" t="s">
        <v>22</v>
      </c>
      <c r="T959" t="s">
        <v>21</v>
      </c>
      <c r="U959" t="s">
        <v>421</v>
      </c>
      <c r="Y959">
        <v>171</v>
      </c>
      <c r="Z959">
        <v>62</v>
      </c>
      <c r="AA959">
        <v>0</v>
      </c>
      <c r="AB959">
        <v>0</v>
      </c>
    </row>
    <row r="960" spans="1:28" ht="15.95">
      <c r="A960" t="s">
        <v>1376</v>
      </c>
      <c r="B960" t="s">
        <v>111</v>
      </c>
      <c r="C960" t="str">
        <f>VLOOKUP(B960, Positions!A$1:B$134, 2, FALSE)</f>
        <v>Forward</v>
      </c>
      <c r="D960" t="s">
        <v>579</v>
      </c>
      <c r="E960" t="s">
        <v>5665</v>
      </c>
      <c r="F960" t="s">
        <v>21</v>
      </c>
      <c r="G960" t="str">
        <f>VLOOKUP(E960, Tiers!M$1:P$134, 3, FALSE)</f>
        <v>ENG2</v>
      </c>
      <c r="H960">
        <f>VLOOKUP(G960, Tiers!B$1:C$134, 2, FALSE)</f>
        <v>3</v>
      </c>
      <c r="I960" s="21">
        <v>35833</v>
      </c>
      <c r="J960" t="str">
        <f t="shared" si="14"/>
        <v>Connor FurlongMK Dons</v>
      </c>
      <c r="P960">
        <v>17</v>
      </c>
      <c r="Q960" t="s">
        <v>163</v>
      </c>
      <c r="R960" t="s">
        <v>21</v>
      </c>
      <c r="S960" t="s">
        <v>22</v>
      </c>
      <c r="T960" t="s">
        <v>21</v>
      </c>
      <c r="U960" t="s">
        <v>421</v>
      </c>
      <c r="Y960">
        <v>169</v>
      </c>
      <c r="Z960">
        <v>60</v>
      </c>
      <c r="AA960">
        <v>0</v>
      </c>
      <c r="AB960">
        <v>0</v>
      </c>
    </row>
    <row r="961" spans="1:28" ht="15.95">
      <c r="A961" t="s">
        <v>1377</v>
      </c>
      <c r="B961" t="s">
        <v>42</v>
      </c>
      <c r="C961" t="str">
        <f>VLOOKUP(B961, Positions!A$1:B$134, 2, FALSE)</f>
        <v>Midfielder</v>
      </c>
      <c r="D961" t="s">
        <v>225</v>
      </c>
      <c r="E961" t="s">
        <v>62</v>
      </c>
      <c r="F961" t="s">
        <v>21</v>
      </c>
      <c r="G961" t="str">
        <f>VLOOKUP(E961, Tiers!M$1:P$134, 3, FALSE)</f>
        <v>ENG1</v>
      </c>
      <c r="H961">
        <f>VLOOKUP(G961, Tiers!B$1:C$134, 2, FALSE)</f>
        <v>1</v>
      </c>
      <c r="I961" s="21">
        <v>35831</v>
      </c>
      <c r="J961" t="str">
        <f t="shared" si="14"/>
        <v>Rahis NabiWest Brom</v>
      </c>
      <c r="P961">
        <v>17</v>
      </c>
      <c r="Q961" t="s">
        <v>20</v>
      </c>
      <c r="R961" t="s">
        <v>21</v>
      </c>
      <c r="S961" t="s">
        <v>22</v>
      </c>
      <c r="T961" t="s">
        <v>21</v>
      </c>
      <c r="U961" t="s">
        <v>391</v>
      </c>
      <c r="Y961">
        <v>190</v>
      </c>
      <c r="Z961">
        <v>70</v>
      </c>
      <c r="AA961">
        <v>0</v>
      </c>
      <c r="AB961">
        <v>0</v>
      </c>
    </row>
    <row r="962" spans="1:28" ht="15.95">
      <c r="A962" t="s">
        <v>1378</v>
      </c>
      <c r="B962" t="s">
        <v>42</v>
      </c>
      <c r="C962" t="str">
        <f>VLOOKUP(B962, Positions!A$1:B$134, 2, FALSE)</f>
        <v>Midfielder</v>
      </c>
      <c r="D962" t="s">
        <v>61</v>
      </c>
      <c r="E962" t="s">
        <v>62</v>
      </c>
      <c r="F962" t="s">
        <v>21</v>
      </c>
      <c r="G962" t="str">
        <f>VLOOKUP(E962, Tiers!M$1:P$134, 3, FALSE)</f>
        <v>ENG1</v>
      </c>
      <c r="H962">
        <f>VLOOKUP(G962, Tiers!B$1:C$134, 2, FALSE)</f>
        <v>1</v>
      </c>
      <c r="I962" s="21">
        <v>35831</v>
      </c>
      <c r="J962" t="str">
        <f t="shared" ref="J962:J1025" si="15">A962 &amp; D962</f>
        <v>Ben SheafArsenal</v>
      </c>
      <c r="P962">
        <v>17</v>
      </c>
      <c r="Q962" t="s">
        <v>911</v>
      </c>
      <c r="R962" t="s">
        <v>21</v>
      </c>
      <c r="S962" t="s">
        <v>22</v>
      </c>
      <c r="T962" t="s">
        <v>21</v>
      </c>
      <c r="Y962">
        <v>181</v>
      </c>
      <c r="Z962">
        <v>74</v>
      </c>
      <c r="AA962">
        <v>0</v>
      </c>
      <c r="AB962">
        <v>0</v>
      </c>
    </row>
    <row r="963" spans="1:28" ht="15.95">
      <c r="A963" t="s">
        <v>1379</v>
      </c>
      <c r="B963" t="s">
        <v>1380</v>
      </c>
      <c r="C963" t="str">
        <f>VLOOKUP(B963, Positions!A$1:B$134, 2, FALSE)</f>
        <v>Forward</v>
      </c>
      <c r="D963" t="s">
        <v>265</v>
      </c>
      <c r="E963" t="s">
        <v>5665</v>
      </c>
      <c r="F963" t="s">
        <v>21</v>
      </c>
      <c r="G963" t="str">
        <f>VLOOKUP(E963, Tiers!M$1:P$134, 3, FALSE)</f>
        <v>ENG2</v>
      </c>
      <c r="H963">
        <f>VLOOKUP(G963, Tiers!B$1:C$134, 2, FALSE)</f>
        <v>3</v>
      </c>
      <c r="I963" s="21">
        <v>35830</v>
      </c>
      <c r="J963" t="str">
        <f t="shared" si="15"/>
        <v>Akeem HindsRotherham</v>
      </c>
      <c r="P963">
        <v>17</v>
      </c>
      <c r="Q963" t="s">
        <v>20</v>
      </c>
      <c r="R963" t="s">
        <v>21</v>
      </c>
      <c r="S963" t="s">
        <v>22</v>
      </c>
      <c r="T963" t="s">
        <v>21</v>
      </c>
      <c r="Y963">
        <v>174</v>
      </c>
      <c r="Z963">
        <v>67</v>
      </c>
      <c r="AA963">
        <v>0</v>
      </c>
      <c r="AB963">
        <v>0</v>
      </c>
    </row>
    <row r="964" spans="1:28" ht="15.95">
      <c r="A964" t="s">
        <v>1381</v>
      </c>
      <c r="B964" t="s">
        <v>36</v>
      </c>
      <c r="C964" t="str">
        <f>VLOOKUP(B964, Positions!A$1:B$134, 2, FALSE)</f>
        <v>Midfielder</v>
      </c>
      <c r="D964" t="s">
        <v>530</v>
      </c>
      <c r="E964" t="s">
        <v>62</v>
      </c>
      <c r="F964" t="s">
        <v>21</v>
      </c>
      <c r="G964" t="str">
        <f>VLOOKUP(E964, Tiers!M$1:P$134, 3, FALSE)</f>
        <v>ENG1</v>
      </c>
      <c r="H964">
        <f>VLOOKUP(G964, Tiers!B$1:C$134, 2, FALSE)</f>
        <v>1</v>
      </c>
      <c r="I964" s="21">
        <v>35830</v>
      </c>
      <c r="J964" t="str">
        <f t="shared" si="15"/>
        <v>Stefan BroccoliNewcastle</v>
      </c>
      <c r="P964">
        <v>17</v>
      </c>
      <c r="Q964" t="s">
        <v>73</v>
      </c>
      <c r="R964" t="s">
        <v>21</v>
      </c>
      <c r="S964" t="s">
        <v>22</v>
      </c>
      <c r="T964" t="s">
        <v>21</v>
      </c>
      <c r="U964" t="s">
        <v>465</v>
      </c>
      <c r="Y964">
        <v>171</v>
      </c>
      <c r="Z964">
        <v>60</v>
      </c>
      <c r="AA964">
        <v>0</v>
      </c>
      <c r="AB964">
        <v>0</v>
      </c>
    </row>
    <row r="965" spans="1:28" ht="15.95">
      <c r="A965" t="s">
        <v>1382</v>
      </c>
      <c r="B965" t="s">
        <v>245</v>
      </c>
      <c r="C965" t="str">
        <f>VLOOKUP(B965, Positions!A$1:B$134, 2, FALSE)</f>
        <v>Midfielder</v>
      </c>
      <c r="D965" t="s">
        <v>221</v>
      </c>
      <c r="E965" t="s">
        <v>5664</v>
      </c>
      <c r="F965" t="s">
        <v>21</v>
      </c>
      <c r="G965" t="str">
        <f>VLOOKUP(E965, Tiers!M$1:P$134, 3, FALSE)</f>
        <v>ENG3</v>
      </c>
      <c r="H965">
        <f>VLOOKUP(G965, Tiers!B$1:C$134, 2, FALSE)</f>
        <v>4</v>
      </c>
      <c r="I965" s="21">
        <v>35830</v>
      </c>
      <c r="J965" t="str">
        <f t="shared" si="15"/>
        <v>Rory OliverWalsall</v>
      </c>
      <c r="P965">
        <v>17</v>
      </c>
      <c r="Q965" t="s">
        <v>20</v>
      </c>
      <c r="R965" t="s">
        <v>21</v>
      </c>
      <c r="S965" t="s">
        <v>22</v>
      </c>
      <c r="T965" t="s">
        <v>21</v>
      </c>
      <c r="Y965">
        <v>173</v>
      </c>
      <c r="Z965">
        <v>67</v>
      </c>
      <c r="AA965">
        <v>0</v>
      </c>
      <c r="AB965">
        <v>0</v>
      </c>
    </row>
    <row r="966" spans="1:28" ht="15.95">
      <c r="A966" t="s">
        <v>1383</v>
      </c>
      <c r="B966" t="s">
        <v>31</v>
      </c>
      <c r="C966" t="str">
        <f>VLOOKUP(B966, Positions!A$1:B$134, 2, FALSE)</f>
        <v>Defender</v>
      </c>
      <c r="D966" t="s">
        <v>669</v>
      </c>
      <c r="E966" t="s">
        <v>62</v>
      </c>
      <c r="F966" t="s">
        <v>21</v>
      </c>
      <c r="G966" t="str">
        <f>VLOOKUP(E966, Tiers!M$1:P$134, 3, FALSE)</f>
        <v>ENG1</v>
      </c>
      <c r="H966">
        <f>VLOOKUP(G966, Tiers!B$1:C$134, 2, FALSE)</f>
        <v>1</v>
      </c>
      <c r="I966" s="21">
        <v>35829</v>
      </c>
      <c r="J966" t="str">
        <f t="shared" si="15"/>
        <v>Josh RobsonSunderland</v>
      </c>
      <c r="P966">
        <v>17</v>
      </c>
      <c r="Q966" t="s">
        <v>20</v>
      </c>
      <c r="R966" t="s">
        <v>21</v>
      </c>
      <c r="S966" t="s">
        <v>22</v>
      </c>
      <c r="T966" t="s">
        <v>21</v>
      </c>
      <c r="Y966">
        <v>191</v>
      </c>
      <c r="Z966">
        <v>80</v>
      </c>
      <c r="AA966">
        <v>0</v>
      </c>
      <c r="AB966">
        <v>0</v>
      </c>
    </row>
    <row r="967" spans="1:28" ht="15.95">
      <c r="A967" t="s">
        <v>1384</v>
      </c>
      <c r="B967" t="s">
        <v>81</v>
      </c>
      <c r="C967" t="str">
        <f>VLOOKUP(B967, Positions!A$1:B$134, 2, FALSE)</f>
        <v>Defender</v>
      </c>
      <c r="D967" t="s">
        <v>187</v>
      </c>
      <c r="E967" t="s">
        <v>5663</v>
      </c>
      <c r="F967" t="s">
        <v>21</v>
      </c>
      <c r="G967" t="str">
        <f>VLOOKUP(E967, Tiers!M$1:P$134, 3, FALSE)</f>
        <v>ENG4</v>
      </c>
      <c r="H967">
        <f>VLOOKUP(G967, Tiers!B$1:C$134, 2, FALSE)</f>
        <v>5</v>
      </c>
      <c r="I967" s="21">
        <v>35829</v>
      </c>
      <c r="J967" t="str">
        <f t="shared" si="15"/>
        <v>Aaron CunninghamHartlepool</v>
      </c>
      <c r="P967">
        <v>17</v>
      </c>
      <c r="Q967" t="s">
        <v>20</v>
      </c>
      <c r="R967" t="s">
        <v>21</v>
      </c>
      <c r="S967" t="s">
        <v>22</v>
      </c>
      <c r="T967" t="s">
        <v>21</v>
      </c>
      <c r="Y967">
        <v>182</v>
      </c>
      <c r="Z967">
        <v>78</v>
      </c>
      <c r="AA967">
        <v>0</v>
      </c>
      <c r="AB967">
        <v>0</v>
      </c>
    </row>
    <row r="968" spans="1:28" ht="15.95">
      <c r="A968" t="s">
        <v>1385</v>
      </c>
      <c r="B968" t="s">
        <v>81</v>
      </c>
      <c r="C968" t="str">
        <f>VLOOKUP(B968, Positions!A$1:B$134, 2, FALSE)</f>
        <v>Defender</v>
      </c>
      <c r="D968" t="s">
        <v>177</v>
      </c>
      <c r="E968" t="s">
        <v>5663</v>
      </c>
      <c r="F968" t="s">
        <v>21</v>
      </c>
      <c r="G968" t="str">
        <f>VLOOKUP(E968, Tiers!M$1:P$134, 3, FALSE)</f>
        <v>ENG4</v>
      </c>
      <c r="H968">
        <f>VLOOKUP(G968, Tiers!B$1:C$134, 2, FALSE)</f>
        <v>5</v>
      </c>
      <c r="I968" s="21">
        <v>35828</v>
      </c>
      <c r="J968" t="str">
        <f t="shared" si="15"/>
        <v>Brandon GreenExeter</v>
      </c>
      <c r="P968">
        <v>17</v>
      </c>
      <c r="Q968" t="s">
        <v>252</v>
      </c>
      <c r="R968" t="s">
        <v>21</v>
      </c>
      <c r="S968" t="s">
        <v>22</v>
      </c>
      <c r="T968" t="s">
        <v>21</v>
      </c>
      <c r="Y968">
        <v>198</v>
      </c>
      <c r="Z968">
        <v>68</v>
      </c>
      <c r="AA968">
        <v>0</v>
      </c>
      <c r="AB968">
        <v>0</v>
      </c>
    </row>
    <row r="969" spans="1:28" ht="15.95">
      <c r="A969" t="s">
        <v>1387</v>
      </c>
      <c r="B969" t="s">
        <v>31</v>
      </c>
      <c r="C969" t="str">
        <f>VLOOKUP(B969, Positions!A$1:B$134, 2, FALSE)</f>
        <v>Defender</v>
      </c>
      <c r="D969" t="s">
        <v>79</v>
      </c>
      <c r="E969" t="s">
        <v>5663</v>
      </c>
      <c r="F969" t="s">
        <v>21</v>
      </c>
      <c r="G969" t="str">
        <f>VLOOKUP(E969, Tiers!M$1:P$134, 3, FALSE)</f>
        <v>ENG4</v>
      </c>
      <c r="H969">
        <f>VLOOKUP(G969, Tiers!B$1:C$134, 2, FALSE)</f>
        <v>5</v>
      </c>
      <c r="I969" s="21">
        <v>35828</v>
      </c>
      <c r="J969" t="str">
        <f t="shared" si="15"/>
        <v>Reece BatchelorAFC Wimbledon</v>
      </c>
      <c r="P969">
        <v>17</v>
      </c>
      <c r="Q969" t="s">
        <v>1358</v>
      </c>
      <c r="R969" t="s">
        <v>21</v>
      </c>
      <c r="S969" t="s">
        <v>22</v>
      </c>
      <c r="T969" t="s">
        <v>21</v>
      </c>
      <c r="U969" t="s">
        <v>491</v>
      </c>
      <c r="Y969">
        <v>176</v>
      </c>
      <c r="Z969">
        <v>80</v>
      </c>
      <c r="AA969">
        <v>0</v>
      </c>
      <c r="AB969">
        <v>0</v>
      </c>
    </row>
    <row r="970" spans="1:28" ht="15.95">
      <c r="A970" t="s">
        <v>1388</v>
      </c>
      <c r="B970" t="s">
        <v>42</v>
      </c>
      <c r="C970" t="str">
        <f>VLOOKUP(B970, Positions!A$1:B$134, 2, FALSE)</f>
        <v>Midfielder</v>
      </c>
      <c r="D970" t="s">
        <v>412</v>
      </c>
      <c r="E970" t="s">
        <v>5664</v>
      </c>
      <c r="F970" t="s">
        <v>21</v>
      </c>
      <c r="G970" t="str">
        <f>VLOOKUP(E970, Tiers!M$1:P$134, 3, FALSE)</f>
        <v>ENG3</v>
      </c>
      <c r="H970">
        <f>VLOOKUP(G970, Tiers!B$1:C$134, 2, FALSE)</f>
        <v>4</v>
      </c>
      <c r="I970" s="21">
        <v>35827</v>
      </c>
      <c r="J970" t="str">
        <f t="shared" si="15"/>
        <v>Ben FoxBurton</v>
      </c>
      <c r="P970">
        <v>17</v>
      </c>
      <c r="Q970" t="s">
        <v>20</v>
      </c>
      <c r="R970" t="s">
        <v>21</v>
      </c>
      <c r="S970" t="s">
        <v>22</v>
      </c>
      <c r="T970" t="s">
        <v>21</v>
      </c>
      <c r="Y970">
        <v>175</v>
      </c>
      <c r="Z970">
        <v>67</v>
      </c>
      <c r="AA970">
        <v>0</v>
      </c>
      <c r="AB970">
        <v>0</v>
      </c>
    </row>
    <row r="971" spans="1:28" ht="15.95">
      <c r="A971" t="s">
        <v>1389</v>
      </c>
      <c r="B971" t="s">
        <v>36</v>
      </c>
      <c r="C971" t="str">
        <f>VLOOKUP(B971, Positions!A$1:B$134, 2, FALSE)</f>
        <v>Midfielder</v>
      </c>
      <c r="D971" t="s">
        <v>1177</v>
      </c>
      <c r="E971" t="s">
        <v>5666</v>
      </c>
      <c r="F971" t="s">
        <v>21</v>
      </c>
      <c r="G971" t="str">
        <f>VLOOKUP(E971, Tiers!M$1:P$134, 3, FALSE)</f>
        <v>NONE</v>
      </c>
      <c r="H971">
        <f>VLOOKUP(G971, Tiers!B$1:C$134, 2, FALSE)</f>
        <v>7</v>
      </c>
      <c r="I971" s="21">
        <v>35827</v>
      </c>
      <c r="J971" t="str">
        <f t="shared" si="15"/>
        <v>Alfie WalkerBraintree</v>
      </c>
      <c r="P971">
        <v>17</v>
      </c>
      <c r="Q971" t="s">
        <v>20</v>
      </c>
      <c r="R971" t="s">
        <v>21</v>
      </c>
      <c r="S971" t="s">
        <v>22</v>
      </c>
      <c r="T971" t="s">
        <v>21</v>
      </c>
      <c r="Y971">
        <v>174</v>
      </c>
      <c r="Z971">
        <v>61</v>
      </c>
      <c r="AA971">
        <v>0</v>
      </c>
      <c r="AB971">
        <v>0</v>
      </c>
    </row>
    <row r="972" spans="1:28" ht="15.95">
      <c r="A972" t="s">
        <v>1390</v>
      </c>
      <c r="B972" t="s">
        <v>72</v>
      </c>
      <c r="C972" t="str">
        <f>VLOOKUP(B972, Positions!A$1:B$134, 2, FALSE)</f>
        <v>Defender</v>
      </c>
      <c r="D972" t="s">
        <v>402</v>
      </c>
      <c r="E972" t="s">
        <v>5664</v>
      </c>
      <c r="F972" t="s">
        <v>21</v>
      </c>
      <c r="G972" t="str">
        <f>VLOOKUP(E972, Tiers!M$1:P$134, 3, FALSE)</f>
        <v>ENG3</v>
      </c>
      <c r="H972">
        <f>VLOOKUP(G972, Tiers!B$1:C$134, 2, FALSE)</f>
        <v>4</v>
      </c>
      <c r="I972" s="21">
        <v>35827</v>
      </c>
      <c r="J972" t="str">
        <f t="shared" si="15"/>
        <v>Matty FouldsBury</v>
      </c>
      <c r="P972">
        <v>17</v>
      </c>
      <c r="Q972" t="s">
        <v>1391</v>
      </c>
      <c r="R972" t="s">
        <v>21</v>
      </c>
      <c r="S972" t="s">
        <v>22</v>
      </c>
      <c r="T972" t="s">
        <v>21</v>
      </c>
      <c r="Y972">
        <v>189</v>
      </c>
      <c r="Z972">
        <v>77</v>
      </c>
      <c r="AA972">
        <v>0</v>
      </c>
      <c r="AB972">
        <v>0</v>
      </c>
    </row>
    <row r="973" spans="1:28" ht="15.95">
      <c r="A973" t="s">
        <v>1392</v>
      </c>
      <c r="B973" t="s">
        <v>1393</v>
      </c>
      <c r="C973" t="str">
        <f>VLOOKUP(B973, Positions!A$1:B$134, 2, FALSE)</f>
        <v>Midfielder</v>
      </c>
      <c r="D973" t="s">
        <v>61</v>
      </c>
      <c r="E973" t="s">
        <v>62</v>
      </c>
      <c r="F973" t="s">
        <v>21</v>
      </c>
      <c r="G973" t="str">
        <f>VLOOKUP(E973, Tiers!M$1:P$134, 3, FALSE)</f>
        <v>ENG1</v>
      </c>
      <c r="H973">
        <f>VLOOKUP(G973, Tiers!B$1:C$134, 2, FALSE)</f>
        <v>1</v>
      </c>
      <c r="I973" s="21">
        <v>35826</v>
      </c>
      <c r="J973" t="str">
        <f t="shared" si="15"/>
        <v>Chris WillockArsenal</v>
      </c>
      <c r="P973">
        <v>17</v>
      </c>
      <c r="Q973" t="s">
        <v>74</v>
      </c>
      <c r="R973" t="s">
        <v>21</v>
      </c>
      <c r="S973" t="s">
        <v>22</v>
      </c>
      <c r="T973" t="s">
        <v>21</v>
      </c>
      <c r="Y973">
        <v>176</v>
      </c>
      <c r="Z973">
        <v>67</v>
      </c>
      <c r="AA973">
        <v>0</v>
      </c>
      <c r="AB973">
        <v>0</v>
      </c>
    </row>
    <row r="974" spans="1:28" ht="15.95">
      <c r="A974" t="s">
        <v>1394</v>
      </c>
      <c r="B974" t="s">
        <v>36</v>
      </c>
      <c r="C974" t="str">
        <f>VLOOKUP(B974, Positions!A$1:B$134, 2, FALSE)</f>
        <v>Midfielder</v>
      </c>
      <c r="D974" t="s">
        <v>61</v>
      </c>
      <c r="E974" t="s">
        <v>62</v>
      </c>
      <c r="F974" t="s">
        <v>21</v>
      </c>
      <c r="G974" t="str">
        <f>VLOOKUP(E974, Tiers!M$1:P$134, 3, FALSE)</f>
        <v>ENG1</v>
      </c>
      <c r="H974">
        <f>VLOOKUP(G974, Tiers!B$1:C$134, 2, FALSE)</f>
        <v>1</v>
      </c>
      <c r="I974" s="21">
        <v>35825</v>
      </c>
      <c r="J974" t="str">
        <f t="shared" si="15"/>
        <v>Harry DonovanArsenal</v>
      </c>
      <c r="P974">
        <v>17</v>
      </c>
      <c r="Q974" t="s">
        <v>1395</v>
      </c>
      <c r="R974" t="s">
        <v>21</v>
      </c>
      <c r="S974" t="s">
        <v>22</v>
      </c>
      <c r="T974" t="s">
        <v>21</v>
      </c>
      <c r="Y974">
        <v>175</v>
      </c>
      <c r="Z974">
        <v>69</v>
      </c>
      <c r="AA974">
        <v>0</v>
      </c>
      <c r="AB974">
        <v>0</v>
      </c>
    </row>
    <row r="975" spans="1:28" ht="15.95">
      <c r="A975" t="s">
        <v>1396</v>
      </c>
      <c r="B975" t="s">
        <v>42</v>
      </c>
      <c r="C975" t="str">
        <f>VLOOKUP(B975, Positions!A$1:B$134, 2, FALSE)</f>
        <v>Midfielder</v>
      </c>
      <c r="D975" t="s">
        <v>52</v>
      </c>
      <c r="E975" t="s">
        <v>5663</v>
      </c>
      <c r="F975" t="s">
        <v>21</v>
      </c>
      <c r="G975" t="str">
        <f>VLOOKUP(E975, Tiers!M$1:P$134, 3, FALSE)</f>
        <v>ENG4</v>
      </c>
      <c r="H975">
        <f>VLOOKUP(G975, Tiers!B$1:C$134, 2, FALSE)</f>
        <v>5</v>
      </c>
      <c r="I975" s="21">
        <v>35825</v>
      </c>
      <c r="J975" t="str">
        <f t="shared" si="15"/>
        <v>Rob CooneyYork</v>
      </c>
      <c r="P975">
        <v>17</v>
      </c>
      <c r="Q975" t="s">
        <v>74</v>
      </c>
      <c r="R975" t="s">
        <v>21</v>
      </c>
      <c r="S975" t="s">
        <v>22</v>
      </c>
      <c r="T975" t="s">
        <v>21</v>
      </c>
      <c r="Y975">
        <v>171</v>
      </c>
      <c r="Z975">
        <v>65</v>
      </c>
      <c r="AA975">
        <v>0</v>
      </c>
      <c r="AB975">
        <v>0</v>
      </c>
    </row>
    <row r="976" spans="1:28" ht="15.95">
      <c r="A976" t="s">
        <v>1397</v>
      </c>
      <c r="B976" t="s">
        <v>789</v>
      </c>
      <c r="C976" t="str">
        <f>VLOOKUP(B976, Positions!A$1:B$134, 2, FALSE)</f>
        <v>Forward</v>
      </c>
      <c r="D976" t="s">
        <v>61</v>
      </c>
      <c r="E976" t="s">
        <v>62</v>
      </c>
      <c r="F976" t="s">
        <v>21</v>
      </c>
      <c r="G976" t="str">
        <f>VLOOKUP(E976, Tiers!M$1:P$134, 3, FALSE)</f>
        <v>ENG1</v>
      </c>
      <c r="H976">
        <f>VLOOKUP(G976, Tiers!B$1:C$134, 2, FALSE)</f>
        <v>1</v>
      </c>
      <c r="I976" s="21">
        <v>35823</v>
      </c>
      <c r="J976" t="str">
        <f t="shared" si="15"/>
        <v>Kaylen HindsArsenal</v>
      </c>
      <c r="P976">
        <v>17</v>
      </c>
      <c r="Q976" t="s">
        <v>74</v>
      </c>
      <c r="R976" t="s">
        <v>21</v>
      </c>
      <c r="S976" t="s">
        <v>22</v>
      </c>
      <c r="T976" t="s">
        <v>21</v>
      </c>
      <c r="U976" t="s">
        <v>319</v>
      </c>
      <c r="Y976">
        <v>178</v>
      </c>
      <c r="Z976">
        <v>70</v>
      </c>
      <c r="AA976">
        <v>0</v>
      </c>
      <c r="AB976">
        <v>0</v>
      </c>
    </row>
    <row r="977" spans="1:28" ht="15.95">
      <c r="A977" t="s">
        <v>1398</v>
      </c>
      <c r="B977" t="s">
        <v>16</v>
      </c>
      <c r="C977" t="e">
        <f>VLOOKUP(B977, Positions!A$1:B$134, 2, FALSE)</f>
        <v>#N/A</v>
      </c>
      <c r="D977" t="s">
        <v>200</v>
      </c>
      <c r="E977" t="s">
        <v>5664</v>
      </c>
      <c r="F977" t="s">
        <v>21</v>
      </c>
      <c r="G977" t="str">
        <f>VLOOKUP(E977, Tiers!M$1:P$134, 3, FALSE)</f>
        <v>ENG3</v>
      </c>
      <c r="H977">
        <f>VLOOKUP(G977, Tiers!B$1:C$134, 2, FALSE)</f>
        <v>4</v>
      </c>
      <c r="I977" s="21">
        <v>35823</v>
      </c>
      <c r="J977" t="str">
        <f t="shared" si="15"/>
        <v>Dan TurnerPort Vale</v>
      </c>
      <c r="P977">
        <v>17</v>
      </c>
      <c r="Q977" t="s">
        <v>20</v>
      </c>
      <c r="R977" t="s">
        <v>21</v>
      </c>
      <c r="S977" t="s">
        <v>22</v>
      </c>
      <c r="T977" t="s">
        <v>21</v>
      </c>
      <c r="Y977">
        <v>168</v>
      </c>
      <c r="Z977">
        <v>65</v>
      </c>
      <c r="AA977">
        <v>0</v>
      </c>
      <c r="AB977">
        <v>0</v>
      </c>
    </row>
    <row r="978" spans="1:28" ht="15.95">
      <c r="A978" t="s">
        <v>1399</v>
      </c>
      <c r="B978" t="s">
        <v>16</v>
      </c>
      <c r="C978" t="e">
        <f>VLOOKUP(B978, Positions!A$1:B$134, 2, FALSE)</f>
        <v>#N/A</v>
      </c>
      <c r="D978" t="s">
        <v>32</v>
      </c>
      <c r="E978" t="s">
        <v>5663</v>
      </c>
      <c r="F978" t="s">
        <v>21</v>
      </c>
      <c r="G978" t="str">
        <f>VLOOKUP(E978, Tiers!M$1:P$134, 3, FALSE)</f>
        <v>ENG4</v>
      </c>
      <c r="H978">
        <f>VLOOKUP(G978, Tiers!B$1:C$134, 2, FALSE)</f>
        <v>5</v>
      </c>
      <c r="I978" s="21">
        <v>35822</v>
      </c>
      <c r="J978" t="str">
        <f t="shared" si="15"/>
        <v>Harry WakefieldMansfield</v>
      </c>
      <c r="P978">
        <v>17</v>
      </c>
      <c r="Q978" t="s">
        <v>20</v>
      </c>
      <c r="R978" t="s">
        <v>21</v>
      </c>
      <c r="S978" t="s">
        <v>22</v>
      </c>
      <c r="T978" t="s">
        <v>21</v>
      </c>
      <c r="Y978">
        <v>183</v>
      </c>
      <c r="Z978">
        <v>75</v>
      </c>
      <c r="AA978">
        <v>0</v>
      </c>
      <c r="AB978">
        <v>0</v>
      </c>
    </row>
    <row r="979" spans="1:28" ht="15.95">
      <c r="A979" t="s">
        <v>1400</v>
      </c>
      <c r="B979" t="s">
        <v>245</v>
      </c>
      <c r="C979" t="str">
        <f>VLOOKUP(B979, Positions!A$1:B$134, 2, FALSE)</f>
        <v>Midfielder</v>
      </c>
      <c r="D979" t="s">
        <v>103</v>
      </c>
      <c r="E979" t="s">
        <v>5665</v>
      </c>
      <c r="F979" t="s">
        <v>21</v>
      </c>
      <c r="G979" t="str">
        <f>VLOOKUP(E979, Tiers!M$1:P$134, 3, FALSE)</f>
        <v>ENG2</v>
      </c>
      <c r="H979">
        <f>VLOOKUP(G979, Tiers!B$1:C$134, 2, FALSE)</f>
        <v>3</v>
      </c>
      <c r="I979" s="21">
        <v>35822</v>
      </c>
      <c r="J979" t="str">
        <f t="shared" si="15"/>
        <v>Willem TomlinsonBlackburn</v>
      </c>
      <c r="P979">
        <v>17</v>
      </c>
      <c r="Q979" t="s">
        <v>107</v>
      </c>
      <c r="R979" t="s">
        <v>21</v>
      </c>
      <c r="S979" t="s">
        <v>22</v>
      </c>
      <c r="T979" t="s">
        <v>21</v>
      </c>
      <c r="Y979">
        <v>176</v>
      </c>
      <c r="Z979">
        <v>64</v>
      </c>
      <c r="AA979">
        <v>0</v>
      </c>
      <c r="AB979">
        <v>0</v>
      </c>
    </row>
    <row r="980" spans="1:28" ht="15.95">
      <c r="A980" t="s">
        <v>1401</v>
      </c>
      <c r="B980" t="s">
        <v>42</v>
      </c>
      <c r="C980" t="str">
        <f>VLOOKUP(B980, Positions!A$1:B$134, 2, FALSE)</f>
        <v>Midfielder</v>
      </c>
      <c r="D980" t="s">
        <v>1310</v>
      </c>
      <c r="E980" t="s">
        <v>5667</v>
      </c>
      <c r="F980" t="s">
        <v>421</v>
      </c>
      <c r="G980" t="str">
        <f>VLOOKUP(E980, Tiers!M$1:P$134, 3, FALSE)</f>
        <v>SCO2</v>
      </c>
      <c r="H980">
        <f>VLOOKUP(G980, Tiers!B$1:C$134, 2, FALSE)</f>
        <v>6</v>
      </c>
      <c r="I980" s="21">
        <v>35822</v>
      </c>
      <c r="J980" t="str">
        <f t="shared" si="15"/>
        <v>Jack BrannanQueen of Sth</v>
      </c>
      <c r="P980">
        <v>17</v>
      </c>
      <c r="Q980" t="s">
        <v>20</v>
      </c>
      <c r="R980" t="s">
        <v>21</v>
      </c>
      <c r="S980" t="s">
        <v>22</v>
      </c>
      <c r="T980" t="s">
        <v>21</v>
      </c>
      <c r="Y980">
        <v>176</v>
      </c>
      <c r="Z980">
        <v>60</v>
      </c>
      <c r="AA980">
        <v>0</v>
      </c>
      <c r="AB980">
        <v>0</v>
      </c>
    </row>
    <row r="981" spans="1:28" ht="15.95">
      <c r="A981" t="s">
        <v>1402</v>
      </c>
      <c r="B981" t="s">
        <v>166</v>
      </c>
      <c r="C981" t="str">
        <f>VLOOKUP(B981, Positions!A$1:B$134, 2, FALSE)</f>
        <v>Goalkeeper</v>
      </c>
      <c r="D981" t="s">
        <v>57</v>
      </c>
      <c r="E981" t="s">
        <v>62</v>
      </c>
      <c r="F981" t="s">
        <v>21</v>
      </c>
      <c r="G981" t="str">
        <f>VLOOKUP(E981, Tiers!M$1:P$134, 3, FALSE)</f>
        <v>ENG1</v>
      </c>
      <c r="H981">
        <f>VLOOKUP(G981, Tiers!B$1:C$134, 2, FALSE)</f>
        <v>1</v>
      </c>
      <c r="I981" s="21">
        <v>35822</v>
      </c>
      <c r="J981" t="str">
        <f t="shared" si="15"/>
        <v>Owen WheelerLiverpool</v>
      </c>
      <c r="P981">
        <v>17</v>
      </c>
      <c r="Q981" t="s">
        <v>57</v>
      </c>
      <c r="R981" t="s">
        <v>21</v>
      </c>
      <c r="S981" t="s">
        <v>22</v>
      </c>
      <c r="T981" t="s">
        <v>21</v>
      </c>
      <c r="Y981">
        <v>180</v>
      </c>
      <c r="Z981">
        <v>72</v>
      </c>
      <c r="AA981">
        <v>0</v>
      </c>
      <c r="AB981">
        <v>0</v>
      </c>
    </row>
    <row r="982" spans="1:28" ht="15.95">
      <c r="A982" t="s">
        <v>1403</v>
      </c>
      <c r="B982" t="s">
        <v>42</v>
      </c>
      <c r="C982" t="str">
        <f>VLOOKUP(B982, Positions!A$1:B$134, 2, FALSE)</f>
        <v>Midfielder</v>
      </c>
      <c r="D982" t="s">
        <v>57</v>
      </c>
      <c r="E982" t="s">
        <v>62</v>
      </c>
      <c r="F982" t="s">
        <v>21</v>
      </c>
      <c r="G982" t="str">
        <f>VLOOKUP(E982, Tiers!M$1:P$134, 3, FALSE)</f>
        <v>ENG1</v>
      </c>
      <c r="H982">
        <f>VLOOKUP(G982, Tiers!B$1:C$134, 2, FALSE)</f>
        <v>1</v>
      </c>
      <c r="I982" s="21">
        <v>35822</v>
      </c>
      <c r="J982" t="str">
        <f t="shared" si="15"/>
        <v>Liam GriffinLiverpool</v>
      </c>
      <c r="P982">
        <v>17</v>
      </c>
      <c r="Q982" t="s">
        <v>1250</v>
      </c>
      <c r="R982" t="s">
        <v>21</v>
      </c>
      <c r="S982" t="s">
        <v>22</v>
      </c>
      <c r="T982" t="s">
        <v>21</v>
      </c>
      <c r="Y982">
        <v>181</v>
      </c>
      <c r="Z982">
        <v>66</v>
      </c>
      <c r="AA982">
        <v>0</v>
      </c>
      <c r="AB982">
        <v>0</v>
      </c>
    </row>
    <row r="983" spans="1:28" ht="15.95">
      <c r="A983" t="s">
        <v>1404</v>
      </c>
      <c r="B983" t="s">
        <v>81</v>
      </c>
      <c r="C983" t="str">
        <f>VLOOKUP(B983, Positions!A$1:B$134, 2, FALSE)</f>
        <v>Defender</v>
      </c>
      <c r="D983" t="s">
        <v>412</v>
      </c>
      <c r="E983" t="s">
        <v>5664</v>
      </c>
      <c r="F983" t="s">
        <v>21</v>
      </c>
      <c r="G983" t="str">
        <f>VLOOKUP(E983, Tiers!M$1:P$134, 3, FALSE)</f>
        <v>ENG3</v>
      </c>
      <c r="H983">
        <f>VLOOKUP(G983, Tiers!B$1:C$134, 2, FALSE)</f>
        <v>4</v>
      </c>
      <c r="I983" s="21">
        <v>35822</v>
      </c>
      <c r="J983" t="str">
        <f t="shared" si="15"/>
        <v>Charlie GatterBurton</v>
      </c>
      <c r="P983">
        <v>17</v>
      </c>
      <c r="Q983" t="s">
        <v>20</v>
      </c>
      <c r="R983" t="s">
        <v>21</v>
      </c>
      <c r="S983" t="s">
        <v>22</v>
      </c>
      <c r="T983" t="s">
        <v>21</v>
      </c>
      <c r="Y983">
        <v>185</v>
      </c>
      <c r="Z983">
        <v>76</v>
      </c>
      <c r="AA983">
        <v>0</v>
      </c>
      <c r="AB983">
        <v>0</v>
      </c>
    </row>
    <row r="984" spans="1:28" ht="15.95">
      <c r="A984" t="s">
        <v>1405</v>
      </c>
      <c r="B984" t="s">
        <v>81</v>
      </c>
      <c r="C984" t="str">
        <f>VLOOKUP(B984, Positions!A$1:B$134, 2, FALSE)</f>
        <v>Defender</v>
      </c>
      <c r="D984" t="s">
        <v>57</v>
      </c>
      <c r="E984" t="s">
        <v>62</v>
      </c>
      <c r="F984" t="s">
        <v>21</v>
      </c>
      <c r="G984" t="str">
        <f>VLOOKUP(E984, Tiers!M$1:P$134, 3, FALSE)</f>
        <v>ENG1</v>
      </c>
      <c r="H984">
        <f>VLOOKUP(G984, Tiers!B$1:C$134, 2, FALSE)</f>
        <v>1</v>
      </c>
      <c r="I984" s="21">
        <v>35821</v>
      </c>
      <c r="J984" t="str">
        <f t="shared" si="15"/>
        <v>Josh DobieLiverpool</v>
      </c>
      <c r="P984">
        <v>17</v>
      </c>
      <c r="Q984" t="s">
        <v>57</v>
      </c>
      <c r="R984" t="s">
        <v>21</v>
      </c>
      <c r="S984" t="s">
        <v>22</v>
      </c>
      <c r="T984" t="s">
        <v>21</v>
      </c>
      <c r="Y984">
        <v>177</v>
      </c>
      <c r="Z984">
        <v>56</v>
      </c>
      <c r="AA984">
        <v>0</v>
      </c>
      <c r="AB984">
        <v>0</v>
      </c>
    </row>
    <row r="985" spans="1:28" ht="15.95">
      <c r="A985" t="s">
        <v>1406</v>
      </c>
      <c r="B985" t="s">
        <v>42</v>
      </c>
      <c r="C985" t="str">
        <f>VLOOKUP(B985, Positions!A$1:B$134, 2, FALSE)</f>
        <v>Midfielder</v>
      </c>
      <c r="D985" t="s">
        <v>204</v>
      </c>
      <c r="E985" t="s">
        <v>5665</v>
      </c>
      <c r="F985" t="s">
        <v>21</v>
      </c>
      <c r="G985" t="str">
        <f>VLOOKUP(E985, Tiers!M$1:P$134, 3, FALSE)</f>
        <v>ENG2</v>
      </c>
      <c r="H985">
        <f>VLOOKUP(G985, Tiers!B$1:C$134, 2, FALSE)</f>
        <v>3</v>
      </c>
      <c r="I985" s="21">
        <v>35821</v>
      </c>
      <c r="J985" t="str">
        <f t="shared" si="15"/>
        <v>Alex HoneyballBolton</v>
      </c>
      <c r="P985">
        <v>17</v>
      </c>
      <c r="Q985" t="s">
        <v>113</v>
      </c>
      <c r="R985" t="s">
        <v>21</v>
      </c>
      <c r="S985" t="s">
        <v>22</v>
      </c>
      <c r="T985" t="s">
        <v>21</v>
      </c>
      <c r="Y985">
        <v>168</v>
      </c>
      <c r="Z985">
        <v>65</v>
      </c>
      <c r="AA985">
        <v>0</v>
      </c>
      <c r="AB985">
        <v>0</v>
      </c>
    </row>
    <row r="986" spans="1:28" ht="15.95">
      <c r="A986" t="s">
        <v>1407</v>
      </c>
      <c r="B986" t="s">
        <v>360</v>
      </c>
      <c r="C986" t="str">
        <f>VLOOKUP(B986, Positions!A$1:B$134, 2, FALSE)</f>
        <v>Defender</v>
      </c>
      <c r="D986" t="s">
        <v>116</v>
      </c>
      <c r="E986" t="s">
        <v>62</v>
      </c>
      <c r="F986" t="s">
        <v>21</v>
      </c>
      <c r="G986" t="str">
        <f>VLOOKUP(E986, Tiers!M$1:P$134, 3, FALSE)</f>
        <v>ENG1</v>
      </c>
      <c r="H986">
        <f>VLOOKUP(G986, Tiers!B$1:C$134, 2, FALSE)</f>
        <v>1</v>
      </c>
      <c r="I986" s="21">
        <v>35821</v>
      </c>
      <c r="J986" t="str">
        <f t="shared" si="15"/>
        <v>Easah SulimanAston Villa</v>
      </c>
      <c r="P986">
        <v>17</v>
      </c>
      <c r="Q986" t="s">
        <v>20</v>
      </c>
      <c r="R986" t="s">
        <v>21</v>
      </c>
      <c r="S986" t="s">
        <v>22</v>
      </c>
      <c r="T986" t="s">
        <v>21</v>
      </c>
      <c r="U986" t="s">
        <v>391</v>
      </c>
      <c r="Y986">
        <v>188</v>
      </c>
      <c r="Z986">
        <v>70</v>
      </c>
      <c r="AA986">
        <v>0</v>
      </c>
      <c r="AB986">
        <v>0</v>
      </c>
    </row>
    <row r="987" spans="1:28" ht="15.95">
      <c r="A987" t="s">
        <v>1408</v>
      </c>
      <c r="B987" t="s">
        <v>31</v>
      </c>
      <c r="C987" t="str">
        <f>VLOOKUP(B987, Positions!A$1:B$134, 2, FALSE)</f>
        <v>Defender</v>
      </c>
      <c r="D987" t="s">
        <v>470</v>
      </c>
      <c r="E987" t="s">
        <v>5663</v>
      </c>
      <c r="F987" t="s">
        <v>21</v>
      </c>
      <c r="G987" t="str">
        <f>VLOOKUP(E987, Tiers!M$1:P$134, 3, FALSE)</f>
        <v>ENG4</v>
      </c>
      <c r="H987">
        <f>VLOOKUP(G987, Tiers!B$1:C$134, 2, FALSE)</f>
        <v>5</v>
      </c>
      <c r="I987" s="21">
        <v>35820</v>
      </c>
      <c r="J987" t="str">
        <f t="shared" si="15"/>
        <v>Dominic MasonCambridge</v>
      </c>
      <c r="P987">
        <v>17</v>
      </c>
      <c r="Q987" t="s">
        <v>470</v>
      </c>
      <c r="R987" t="s">
        <v>21</v>
      </c>
      <c r="S987" t="s">
        <v>22</v>
      </c>
      <c r="T987" t="s">
        <v>21</v>
      </c>
      <c r="Y987">
        <v>168</v>
      </c>
      <c r="Z987">
        <v>63</v>
      </c>
      <c r="AA987">
        <v>0</v>
      </c>
      <c r="AB987">
        <v>0</v>
      </c>
    </row>
    <row r="988" spans="1:28" ht="15.95">
      <c r="A988" t="s">
        <v>1409</v>
      </c>
      <c r="B988" t="s">
        <v>951</v>
      </c>
      <c r="C988" t="str">
        <f>VLOOKUP(B988, Positions!A$1:B$134, 2, FALSE)</f>
        <v>Defender</v>
      </c>
      <c r="D988" t="s">
        <v>657</v>
      </c>
      <c r="E988" t="s">
        <v>62</v>
      </c>
      <c r="F988" t="s">
        <v>21</v>
      </c>
      <c r="G988" t="str">
        <f>VLOOKUP(E988, Tiers!M$1:P$134, 3, FALSE)</f>
        <v>ENG1</v>
      </c>
      <c r="H988">
        <f>VLOOKUP(G988, Tiers!B$1:C$134, 2, FALSE)</f>
        <v>1</v>
      </c>
      <c r="I988" s="21">
        <v>35820</v>
      </c>
      <c r="J988" t="str">
        <f t="shared" si="15"/>
        <v>Jamal LewisNorwich</v>
      </c>
      <c r="P988">
        <v>17</v>
      </c>
      <c r="Q988" t="s">
        <v>20</v>
      </c>
      <c r="R988" t="s">
        <v>21</v>
      </c>
      <c r="S988" t="s">
        <v>22</v>
      </c>
      <c r="T988" t="s">
        <v>21</v>
      </c>
      <c r="Y988">
        <v>170</v>
      </c>
      <c r="Z988">
        <v>62</v>
      </c>
      <c r="AA988">
        <v>0</v>
      </c>
      <c r="AB988">
        <v>0</v>
      </c>
    </row>
    <row r="989" spans="1:28" ht="15.95">
      <c r="A989" t="s">
        <v>1410</v>
      </c>
      <c r="B989" t="s">
        <v>16</v>
      </c>
      <c r="C989" t="e">
        <f>VLOOKUP(B989, Positions!A$1:B$134, 2, FALSE)</f>
        <v>#N/A</v>
      </c>
      <c r="D989" t="s">
        <v>221</v>
      </c>
      <c r="E989" t="s">
        <v>5664</v>
      </c>
      <c r="F989" t="s">
        <v>21</v>
      </c>
      <c r="G989" t="str">
        <f>VLOOKUP(E989, Tiers!M$1:P$134, 3, FALSE)</f>
        <v>ENG3</v>
      </c>
      <c r="H989">
        <f>VLOOKUP(G989, Tiers!B$1:C$134, 2, FALSE)</f>
        <v>4</v>
      </c>
      <c r="I989" s="21">
        <v>35820</v>
      </c>
      <c r="J989" t="str">
        <f t="shared" si="15"/>
        <v>Brendan PooniWalsall</v>
      </c>
      <c r="P989">
        <v>17</v>
      </c>
      <c r="Q989" t="s">
        <v>20</v>
      </c>
      <c r="R989" t="s">
        <v>21</v>
      </c>
      <c r="S989" t="s">
        <v>22</v>
      </c>
      <c r="T989" t="s">
        <v>21</v>
      </c>
      <c r="U989" t="s">
        <v>226</v>
      </c>
      <c r="Y989">
        <v>172</v>
      </c>
      <c r="Z989">
        <v>65</v>
      </c>
      <c r="AA989">
        <v>0</v>
      </c>
      <c r="AB989">
        <v>0</v>
      </c>
    </row>
    <row r="990" spans="1:28" ht="15.95">
      <c r="A990" t="s">
        <v>1411</v>
      </c>
      <c r="B990" t="s">
        <v>16</v>
      </c>
      <c r="C990" t="e">
        <f>VLOOKUP(B990, Positions!A$1:B$134, 2, FALSE)</f>
        <v>#N/A</v>
      </c>
      <c r="D990" t="s">
        <v>185</v>
      </c>
      <c r="E990" t="s">
        <v>5664</v>
      </c>
      <c r="F990" t="s">
        <v>21</v>
      </c>
      <c r="G990" t="str">
        <f>VLOOKUP(E990, Tiers!M$1:P$134, 3, FALSE)</f>
        <v>ENG3</v>
      </c>
      <c r="H990">
        <f>VLOOKUP(G990, Tiers!B$1:C$134, 2, FALSE)</f>
        <v>4</v>
      </c>
      <c r="I990" s="21">
        <v>35820</v>
      </c>
      <c r="J990" t="str">
        <f t="shared" si="15"/>
        <v>James BarriganWigan</v>
      </c>
      <c r="P990">
        <v>17</v>
      </c>
      <c r="Q990" t="s">
        <v>20</v>
      </c>
      <c r="R990" t="s">
        <v>21</v>
      </c>
      <c r="S990" t="s">
        <v>22</v>
      </c>
      <c r="T990" t="s">
        <v>21</v>
      </c>
      <c r="Y990">
        <v>181</v>
      </c>
      <c r="Z990">
        <v>65</v>
      </c>
      <c r="AA990">
        <v>0</v>
      </c>
      <c r="AB990">
        <v>0</v>
      </c>
    </row>
    <row r="991" spans="1:28" ht="15.95">
      <c r="A991" t="s">
        <v>1412</v>
      </c>
      <c r="B991" t="s">
        <v>445</v>
      </c>
      <c r="C991" t="str">
        <f>VLOOKUP(B991, Positions!A$1:B$134, 2, FALSE)</f>
        <v>Midfielder</v>
      </c>
      <c r="D991" t="s">
        <v>455</v>
      </c>
      <c r="E991" t="s">
        <v>5664</v>
      </c>
      <c r="F991" t="s">
        <v>21</v>
      </c>
      <c r="G991" t="str">
        <f>VLOOKUP(E991, Tiers!M$1:P$134, 3, FALSE)</f>
        <v>ENG3</v>
      </c>
      <c r="H991">
        <f>VLOOKUP(G991, Tiers!B$1:C$134, 2, FALSE)</f>
        <v>4</v>
      </c>
      <c r="I991" s="21">
        <v>35818</v>
      </c>
      <c r="J991" t="str">
        <f t="shared" si="15"/>
        <v>Jordan LinleyDoncaster</v>
      </c>
      <c r="P991">
        <v>17</v>
      </c>
      <c r="Q991" t="s">
        <v>20</v>
      </c>
      <c r="R991" t="s">
        <v>21</v>
      </c>
      <c r="S991" t="s">
        <v>22</v>
      </c>
      <c r="T991" t="s">
        <v>21</v>
      </c>
      <c r="Y991">
        <v>173</v>
      </c>
      <c r="Z991">
        <v>68</v>
      </c>
      <c r="AA991">
        <v>0</v>
      </c>
      <c r="AB991">
        <v>0</v>
      </c>
    </row>
    <row r="992" spans="1:28" ht="15.95">
      <c r="A992" t="s">
        <v>1413</v>
      </c>
      <c r="B992" t="s">
        <v>946</v>
      </c>
      <c r="C992" t="str">
        <f>VLOOKUP(B992, Positions!A$1:B$134, 2, FALSE)</f>
        <v>Defender</v>
      </c>
      <c r="D992" t="s">
        <v>185</v>
      </c>
      <c r="E992" t="s">
        <v>5664</v>
      </c>
      <c r="F992" t="s">
        <v>21</v>
      </c>
      <c r="G992" t="str">
        <f>VLOOKUP(E992, Tiers!M$1:P$134, 3, FALSE)</f>
        <v>ENG3</v>
      </c>
      <c r="H992">
        <f>VLOOKUP(G992, Tiers!B$1:C$134, 2, FALSE)</f>
        <v>4</v>
      </c>
      <c r="I992" s="21">
        <v>35817</v>
      </c>
      <c r="J992" t="str">
        <f t="shared" si="15"/>
        <v>Arnie BaxendaleWigan</v>
      </c>
      <c r="P992">
        <v>17</v>
      </c>
      <c r="Q992" t="s">
        <v>20</v>
      </c>
      <c r="R992" t="s">
        <v>21</v>
      </c>
      <c r="S992" t="s">
        <v>22</v>
      </c>
      <c r="T992" t="s">
        <v>21</v>
      </c>
      <c r="Y992">
        <v>176</v>
      </c>
      <c r="Z992">
        <v>69</v>
      </c>
      <c r="AA992">
        <v>0</v>
      </c>
      <c r="AB992">
        <v>0</v>
      </c>
    </row>
    <row r="993" spans="1:28" ht="15.95">
      <c r="A993" t="s">
        <v>1414</v>
      </c>
      <c r="B993" t="s">
        <v>42</v>
      </c>
      <c r="C993" t="str">
        <f>VLOOKUP(B993, Positions!A$1:B$134, 2, FALSE)</f>
        <v>Midfielder</v>
      </c>
      <c r="D993" t="s">
        <v>32</v>
      </c>
      <c r="E993" t="s">
        <v>5663</v>
      </c>
      <c r="F993" t="s">
        <v>21</v>
      </c>
      <c r="G993" t="str">
        <f>VLOOKUP(E993, Tiers!M$1:P$134, 3, FALSE)</f>
        <v>ENG4</v>
      </c>
      <c r="H993">
        <f>VLOOKUP(G993, Tiers!B$1:C$134, 2, FALSE)</f>
        <v>5</v>
      </c>
      <c r="I993" s="21">
        <v>35817</v>
      </c>
      <c r="J993" t="str">
        <f t="shared" si="15"/>
        <v>Cameron HealeyMansfield</v>
      </c>
      <c r="P993">
        <v>17</v>
      </c>
      <c r="Q993" t="s">
        <v>20</v>
      </c>
      <c r="R993" t="s">
        <v>21</v>
      </c>
      <c r="S993" t="s">
        <v>22</v>
      </c>
      <c r="T993" t="s">
        <v>21</v>
      </c>
      <c r="Y993">
        <v>179</v>
      </c>
      <c r="Z993">
        <v>75</v>
      </c>
      <c r="AA993">
        <v>0</v>
      </c>
      <c r="AB993">
        <v>0</v>
      </c>
    </row>
    <row r="994" spans="1:28" ht="15.95">
      <c r="A994" t="s">
        <v>1415</v>
      </c>
      <c r="B994" t="s">
        <v>42</v>
      </c>
      <c r="C994" t="str">
        <f>VLOOKUP(B994, Positions!A$1:B$134, 2, FALSE)</f>
        <v>Midfielder</v>
      </c>
      <c r="D994" t="s">
        <v>32</v>
      </c>
      <c r="E994" t="s">
        <v>5663</v>
      </c>
      <c r="F994" t="s">
        <v>21</v>
      </c>
      <c r="G994" t="str">
        <f>VLOOKUP(E994, Tiers!M$1:P$134, 3, FALSE)</f>
        <v>ENG4</v>
      </c>
      <c r="H994">
        <f>VLOOKUP(G994, Tiers!B$1:C$134, 2, FALSE)</f>
        <v>5</v>
      </c>
      <c r="I994" s="21">
        <v>35816</v>
      </c>
      <c r="J994" t="str">
        <f t="shared" si="15"/>
        <v>Yankuba MannehMansfield</v>
      </c>
      <c r="P994">
        <v>17</v>
      </c>
      <c r="Q994" t="s">
        <v>20</v>
      </c>
      <c r="R994" t="s">
        <v>21</v>
      </c>
      <c r="S994" t="s">
        <v>22</v>
      </c>
      <c r="T994" t="s">
        <v>21</v>
      </c>
      <c r="Y994">
        <v>180</v>
      </c>
      <c r="Z994">
        <v>72</v>
      </c>
      <c r="AA994">
        <v>0</v>
      </c>
      <c r="AB994">
        <v>0</v>
      </c>
    </row>
    <row r="995" spans="1:28" ht="15.95">
      <c r="A995" t="s">
        <v>1416</v>
      </c>
      <c r="B995" t="s">
        <v>31</v>
      </c>
      <c r="C995" t="str">
        <f>VLOOKUP(B995, Positions!A$1:B$134, 2, FALSE)</f>
        <v>Defender</v>
      </c>
      <c r="D995" t="s">
        <v>37</v>
      </c>
      <c r="E995" t="s">
        <v>5664</v>
      </c>
      <c r="F995" t="s">
        <v>21</v>
      </c>
      <c r="G995" t="str">
        <f>VLOOKUP(E995, Tiers!M$1:P$134, 3, FALSE)</f>
        <v>ENG3</v>
      </c>
      <c r="H995">
        <f>VLOOKUP(G995, Tiers!B$1:C$134, 2, FALSE)</f>
        <v>4</v>
      </c>
      <c r="I995" s="21">
        <v>35816</v>
      </c>
      <c r="J995" t="str">
        <f t="shared" si="15"/>
        <v>Brad HolmesChesterfield</v>
      </c>
      <c r="P995">
        <v>17</v>
      </c>
      <c r="Q995" t="s">
        <v>32</v>
      </c>
      <c r="R995" t="s">
        <v>21</v>
      </c>
      <c r="S995" t="s">
        <v>22</v>
      </c>
      <c r="T995" t="s">
        <v>21</v>
      </c>
      <c r="Y995">
        <v>174</v>
      </c>
      <c r="Z995">
        <v>67</v>
      </c>
      <c r="AA995">
        <v>0</v>
      </c>
      <c r="AB995">
        <v>0</v>
      </c>
    </row>
    <row r="996" spans="1:28" ht="15.95">
      <c r="A996" t="s">
        <v>1417</v>
      </c>
      <c r="B996" t="s">
        <v>42</v>
      </c>
      <c r="C996" t="str">
        <f>VLOOKUP(B996, Positions!A$1:B$134, 2, FALSE)</f>
        <v>Midfielder</v>
      </c>
      <c r="D996" t="s">
        <v>1310</v>
      </c>
      <c r="E996" t="s">
        <v>5667</v>
      </c>
      <c r="F996" t="s">
        <v>421</v>
      </c>
      <c r="G996" t="str">
        <f>VLOOKUP(E996, Tiers!M$1:P$134, 3, FALSE)</f>
        <v>SCO2</v>
      </c>
      <c r="H996">
        <f>VLOOKUP(G996, Tiers!B$1:C$134, 2, FALSE)</f>
        <v>6</v>
      </c>
      <c r="I996" s="21">
        <v>35812</v>
      </c>
      <c r="J996" t="str">
        <f t="shared" si="15"/>
        <v>Owen MoxonQueen of Sth</v>
      </c>
      <c r="P996">
        <v>17</v>
      </c>
      <c r="Q996" t="s">
        <v>20</v>
      </c>
      <c r="R996" t="s">
        <v>21</v>
      </c>
      <c r="S996" t="s">
        <v>22</v>
      </c>
      <c r="T996" t="s">
        <v>21</v>
      </c>
      <c r="Y996">
        <v>171</v>
      </c>
      <c r="Z996">
        <v>61</v>
      </c>
      <c r="AA996">
        <v>0</v>
      </c>
      <c r="AB996">
        <v>0</v>
      </c>
    </row>
    <row r="997" spans="1:28" ht="15.95">
      <c r="A997" t="s">
        <v>1418</v>
      </c>
      <c r="B997" t="s">
        <v>166</v>
      </c>
      <c r="C997" t="str">
        <f>VLOOKUP(B997, Positions!A$1:B$134, 2, FALSE)</f>
        <v>Goalkeeper</v>
      </c>
      <c r="D997" t="s">
        <v>490</v>
      </c>
      <c r="E997" t="s">
        <v>62</v>
      </c>
      <c r="F997" t="s">
        <v>21</v>
      </c>
      <c r="G997" t="str">
        <f>VLOOKUP(E997, Tiers!M$1:P$134, 3, FALSE)</f>
        <v>ENG1</v>
      </c>
      <c r="H997">
        <f>VLOOKUP(G997, Tiers!B$1:C$134, 2, FALSE)</f>
        <v>1</v>
      </c>
      <c r="I997" s="21">
        <v>35811</v>
      </c>
      <c r="J997" t="str">
        <f t="shared" si="15"/>
        <v>Daniel GrimshawMan City</v>
      </c>
      <c r="P997">
        <v>17</v>
      </c>
      <c r="Q997" t="s">
        <v>20</v>
      </c>
      <c r="R997" t="s">
        <v>21</v>
      </c>
      <c r="S997" t="s">
        <v>22</v>
      </c>
      <c r="T997" t="s">
        <v>21</v>
      </c>
      <c r="Y997">
        <v>188</v>
      </c>
      <c r="Z997">
        <v>77</v>
      </c>
      <c r="AA997">
        <v>0</v>
      </c>
      <c r="AB997">
        <v>0</v>
      </c>
    </row>
    <row r="998" spans="1:28" ht="15.95">
      <c r="A998" t="s">
        <v>1419</v>
      </c>
      <c r="B998" t="s">
        <v>278</v>
      </c>
      <c r="C998" t="e">
        <f>VLOOKUP(B998, Positions!A$1:B$134, 2, FALSE)</f>
        <v>#N/A</v>
      </c>
      <c r="D998" t="s">
        <v>57</v>
      </c>
      <c r="E998" t="s">
        <v>62</v>
      </c>
      <c r="F998" t="s">
        <v>21</v>
      </c>
      <c r="G998" t="str">
        <f>VLOOKUP(E998, Tiers!M$1:P$134, 3, FALSE)</f>
        <v>ENG1</v>
      </c>
      <c r="H998">
        <f>VLOOKUP(G998, Tiers!B$1:C$134, 2, FALSE)</f>
        <v>1</v>
      </c>
      <c r="I998" s="21">
        <v>35810</v>
      </c>
      <c r="J998" t="str">
        <f t="shared" si="15"/>
        <v>Adam PhillipsLiverpool</v>
      </c>
      <c r="P998">
        <v>17</v>
      </c>
      <c r="Q998" t="s">
        <v>20</v>
      </c>
      <c r="R998" t="s">
        <v>21</v>
      </c>
      <c r="S998" t="s">
        <v>22</v>
      </c>
      <c r="T998" t="s">
        <v>21</v>
      </c>
      <c r="Y998">
        <v>183</v>
      </c>
      <c r="Z998">
        <v>76</v>
      </c>
      <c r="AA998">
        <v>0</v>
      </c>
      <c r="AB998">
        <v>0</v>
      </c>
    </row>
    <row r="999" spans="1:28" ht="15.95">
      <c r="A999" t="s">
        <v>1420</v>
      </c>
      <c r="B999" t="s">
        <v>166</v>
      </c>
      <c r="C999" t="str">
        <f>VLOOKUP(B999, Positions!A$1:B$134, 2, FALSE)</f>
        <v>Goalkeeper</v>
      </c>
      <c r="D999" t="s">
        <v>449</v>
      </c>
      <c r="E999" t="s">
        <v>5664</v>
      </c>
      <c r="F999" t="s">
        <v>21</v>
      </c>
      <c r="G999" t="str">
        <f>VLOOKUP(E999, Tiers!M$1:P$134, 3, FALSE)</f>
        <v>ENG3</v>
      </c>
      <c r="H999">
        <f>VLOOKUP(G999, Tiers!B$1:C$134, 2, FALSE)</f>
        <v>4</v>
      </c>
      <c r="I999" s="21">
        <v>35810</v>
      </c>
      <c r="J999" t="str">
        <f t="shared" si="15"/>
        <v>Harry GirlingMillwall</v>
      </c>
      <c r="P999">
        <v>17</v>
      </c>
      <c r="Q999" t="s">
        <v>20</v>
      </c>
      <c r="R999" t="s">
        <v>21</v>
      </c>
      <c r="S999" t="s">
        <v>22</v>
      </c>
      <c r="T999" t="s">
        <v>21</v>
      </c>
      <c r="Y999">
        <v>188</v>
      </c>
      <c r="Z999">
        <v>84</v>
      </c>
      <c r="AA999">
        <v>0</v>
      </c>
      <c r="AB999">
        <v>0</v>
      </c>
    </row>
    <row r="1000" spans="1:28" ht="15.95">
      <c r="A1000" t="s">
        <v>1421</v>
      </c>
      <c r="B1000" t="s">
        <v>480</v>
      </c>
      <c r="C1000" t="str">
        <f>VLOOKUP(B1000, Positions!A$1:B$134, 2, FALSE)</f>
        <v>Defender</v>
      </c>
      <c r="D1000" t="s">
        <v>52</v>
      </c>
      <c r="E1000" t="s">
        <v>5663</v>
      </c>
      <c r="F1000" t="s">
        <v>21</v>
      </c>
      <c r="G1000" t="str">
        <f>VLOOKUP(E1000, Tiers!M$1:P$134, 3, FALSE)</f>
        <v>ENG4</v>
      </c>
      <c r="H1000">
        <f>VLOOKUP(G1000, Tiers!B$1:C$134, 2, FALSE)</f>
        <v>5</v>
      </c>
      <c r="I1000" s="21">
        <v>35810</v>
      </c>
      <c r="J1000" t="str">
        <f t="shared" si="15"/>
        <v>Ben GodfreyYork</v>
      </c>
      <c r="P1000">
        <v>17</v>
      </c>
      <c r="Q1000" t="s">
        <v>52</v>
      </c>
      <c r="R1000" t="s">
        <v>21</v>
      </c>
      <c r="S1000" t="s">
        <v>22</v>
      </c>
      <c r="T1000" t="s">
        <v>21</v>
      </c>
      <c r="Y1000">
        <v>176</v>
      </c>
      <c r="Z1000">
        <v>67</v>
      </c>
      <c r="AA1000">
        <v>0</v>
      </c>
      <c r="AB1000">
        <v>0</v>
      </c>
    </row>
    <row r="1001" spans="1:28" ht="15.95">
      <c r="A1001" t="s">
        <v>1422</v>
      </c>
      <c r="B1001" t="s">
        <v>196</v>
      </c>
      <c r="C1001" t="str">
        <f>VLOOKUP(B1001, Positions!A$1:B$134, 2, FALSE)</f>
        <v>Defender</v>
      </c>
      <c r="D1001" t="s">
        <v>229</v>
      </c>
      <c r="E1001" t="s">
        <v>5665</v>
      </c>
      <c r="F1001" t="s">
        <v>21</v>
      </c>
      <c r="G1001" t="str">
        <f>VLOOKUP(E1001, Tiers!M$1:P$134, 3, FALSE)</f>
        <v>ENG2</v>
      </c>
      <c r="H1001">
        <f>VLOOKUP(G1001, Tiers!B$1:C$134, 2, FALSE)</f>
        <v>3</v>
      </c>
      <c r="I1001" s="21">
        <v>35809</v>
      </c>
      <c r="J1001" t="str">
        <f t="shared" si="15"/>
        <v>George CoxBrighton</v>
      </c>
      <c r="P1001">
        <v>17</v>
      </c>
      <c r="Q1001" t="s">
        <v>20</v>
      </c>
      <c r="R1001" t="s">
        <v>21</v>
      </c>
      <c r="S1001" t="s">
        <v>22</v>
      </c>
      <c r="T1001" t="s">
        <v>21</v>
      </c>
      <c r="Y1001">
        <v>174</v>
      </c>
      <c r="Z1001">
        <v>68</v>
      </c>
      <c r="AA1001">
        <v>0</v>
      </c>
      <c r="AB1001">
        <v>0</v>
      </c>
    </row>
    <row r="1002" spans="1:28" ht="15.95">
      <c r="A1002" t="s">
        <v>1423</v>
      </c>
      <c r="B1002" t="s">
        <v>81</v>
      </c>
      <c r="C1002" t="str">
        <f>VLOOKUP(B1002, Positions!A$1:B$134, 2, FALSE)</f>
        <v>Defender</v>
      </c>
      <c r="D1002" t="s">
        <v>142</v>
      </c>
      <c r="E1002" t="s">
        <v>5663</v>
      </c>
      <c r="F1002" t="s">
        <v>21</v>
      </c>
      <c r="G1002" t="str">
        <f>VLOOKUP(E1002, Tiers!M$1:P$134, 3, FALSE)</f>
        <v>ENG4</v>
      </c>
      <c r="H1002">
        <f>VLOOKUP(G1002, Tiers!B$1:C$134, 2, FALSE)</f>
        <v>5</v>
      </c>
      <c r="I1002" s="21">
        <v>35809</v>
      </c>
      <c r="J1002" t="str">
        <f t="shared" si="15"/>
        <v>Owen JonesPlymouth</v>
      </c>
      <c r="P1002">
        <v>17</v>
      </c>
      <c r="Q1002" t="s">
        <v>142</v>
      </c>
      <c r="R1002" t="s">
        <v>21</v>
      </c>
      <c r="S1002" t="s">
        <v>22</v>
      </c>
      <c r="T1002" t="s">
        <v>21</v>
      </c>
      <c r="U1002" t="s">
        <v>340</v>
      </c>
      <c r="Y1002">
        <v>181</v>
      </c>
      <c r="Z1002">
        <v>78</v>
      </c>
      <c r="AA1002">
        <v>0</v>
      </c>
      <c r="AB1002">
        <v>0</v>
      </c>
    </row>
    <row r="1003" spans="1:28" ht="15.95">
      <c r="A1003" t="s">
        <v>1424</v>
      </c>
      <c r="B1003" t="s">
        <v>42</v>
      </c>
      <c r="C1003" t="str">
        <f>VLOOKUP(B1003, Positions!A$1:B$134, 2, FALSE)</f>
        <v>Midfielder</v>
      </c>
      <c r="D1003" t="s">
        <v>17</v>
      </c>
      <c r="E1003" t="s">
        <v>5663</v>
      </c>
      <c r="F1003" t="s">
        <v>21</v>
      </c>
      <c r="G1003" t="str">
        <f>VLOOKUP(E1003, Tiers!M$1:P$134, 3, FALSE)</f>
        <v>ENG4</v>
      </c>
      <c r="H1003">
        <f>VLOOKUP(G1003, Tiers!B$1:C$134, 2, FALSE)</f>
        <v>5</v>
      </c>
      <c r="I1003" s="21">
        <v>35808</v>
      </c>
      <c r="J1003" t="str">
        <f t="shared" si="15"/>
        <v>Bradley ChampionYeovil</v>
      </c>
      <c r="P1003">
        <v>17</v>
      </c>
      <c r="Q1003" t="s">
        <v>20</v>
      </c>
      <c r="R1003" t="s">
        <v>21</v>
      </c>
      <c r="S1003" t="s">
        <v>22</v>
      </c>
      <c r="T1003" t="s">
        <v>21</v>
      </c>
      <c r="Y1003">
        <v>172</v>
      </c>
      <c r="Z1003">
        <v>67</v>
      </c>
      <c r="AA1003">
        <v>0</v>
      </c>
      <c r="AB1003">
        <v>0</v>
      </c>
    </row>
    <row r="1004" spans="1:28" ht="15.95">
      <c r="A1004" t="s">
        <v>1425</v>
      </c>
      <c r="B1004" t="s">
        <v>31</v>
      </c>
      <c r="C1004" t="str">
        <f>VLOOKUP(B1004, Positions!A$1:B$134, 2, FALSE)</f>
        <v>Defender</v>
      </c>
      <c r="D1004" t="s">
        <v>449</v>
      </c>
      <c r="E1004" t="s">
        <v>5664</v>
      </c>
      <c r="F1004" t="s">
        <v>21</v>
      </c>
      <c r="G1004" t="str">
        <f>VLOOKUP(E1004, Tiers!M$1:P$134, 3, FALSE)</f>
        <v>ENG3</v>
      </c>
      <c r="H1004">
        <f>VLOOKUP(G1004, Tiers!B$1:C$134, 2, FALSE)</f>
        <v>4</v>
      </c>
      <c r="I1004" s="21">
        <v>35807</v>
      </c>
      <c r="J1004" t="str">
        <f t="shared" si="15"/>
        <v>James BrownMillwall</v>
      </c>
      <c r="P1004">
        <v>17</v>
      </c>
      <c r="Q1004" t="s">
        <v>20</v>
      </c>
      <c r="R1004" t="s">
        <v>21</v>
      </c>
      <c r="S1004" t="s">
        <v>22</v>
      </c>
      <c r="T1004" t="s">
        <v>21</v>
      </c>
      <c r="Y1004">
        <v>181</v>
      </c>
      <c r="Z1004">
        <v>75</v>
      </c>
      <c r="AA1004">
        <v>0</v>
      </c>
      <c r="AB1004">
        <v>0</v>
      </c>
    </row>
    <row r="1005" spans="1:28" ht="15.95">
      <c r="A1005" t="s">
        <v>1426</v>
      </c>
      <c r="B1005" t="s">
        <v>1427</v>
      </c>
      <c r="C1005" t="str">
        <f>VLOOKUP(B1005, Positions!A$1:B$134, 2, FALSE)</f>
        <v>Midfielder</v>
      </c>
      <c r="D1005" t="s">
        <v>73</v>
      </c>
      <c r="E1005" t="s">
        <v>5664</v>
      </c>
      <c r="F1005" t="s">
        <v>21</v>
      </c>
      <c r="G1005" t="str">
        <f>VLOOKUP(E1005, Tiers!M$1:P$134, 3, FALSE)</f>
        <v>ENG3</v>
      </c>
      <c r="H1005">
        <f>VLOOKUP(G1005, Tiers!B$1:C$134, 2, FALSE)</f>
        <v>4</v>
      </c>
      <c r="I1005" s="21">
        <v>35807</v>
      </c>
      <c r="J1005" t="str">
        <f t="shared" si="15"/>
        <v>Bradley Maslen-JonesPeterborough</v>
      </c>
      <c r="P1005">
        <v>17</v>
      </c>
      <c r="Q1005" t="s">
        <v>20</v>
      </c>
      <c r="R1005" t="s">
        <v>21</v>
      </c>
      <c r="S1005" t="s">
        <v>22</v>
      </c>
      <c r="T1005" t="s">
        <v>21</v>
      </c>
      <c r="Y1005">
        <v>159</v>
      </c>
      <c r="Z1005">
        <v>56</v>
      </c>
      <c r="AA1005">
        <v>0</v>
      </c>
      <c r="AB1005">
        <v>0</v>
      </c>
    </row>
    <row r="1006" spans="1:28" ht="15.95">
      <c r="A1006" t="s">
        <v>1428</v>
      </c>
      <c r="B1006" t="s">
        <v>42</v>
      </c>
      <c r="C1006" t="str">
        <f>VLOOKUP(B1006, Positions!A$1:B$134, 2, FALSE)</f>
        <v>Midfielder</v>
      </c>
      <c r="D1006" t="s">
        <v>48</v>
      </c>
      <c r="E1006" t="s">
        <v>5663</v>
      </c>
      <c r="F1006" t="s">
        <v>21</v>
      </c>
      <c r="G1006" t="str">
        <f>VLOOKUP(E1006, Tiers!M$1:P$134, 3, FALSE)</f>
        <v>ENG4</v>
      </c>
      <c r="H1006">
        <f>VLOOKUP(G1006, Tiers!B$1:C$134, 2, FALSE)</f>
        <v>5</v>
      </c>
      <c r="I1006" s="21">
        <v>35805</v>
      </c>
      <c r="J1006" t="str">
        <f t="shared" si="15"/>
        <v>Nana KeyiBarnet</v>
      </c>
      <c r="P1006">
        <v>17</v>
      </c>
      <c r="Q1006" t="s">
        <v>20</v>
      </c>
      <c r="R1006" t="s">
        <v>21</v>
      </c>
      <c r="S1006" t="s">
        <v>22</v>
      </c>
      <c r="T1006" t="s">
        <v>21</v>
      </c>
      <c r="Y1006">
        <v>181</v>
      </c>
      <c r="Z1006">
        <v>73</v>
      </c>
      <c r="AA1006">
        <v>0</v>
      </c>
      <c r="AB1006">
        <v>0</v>
      </c>
    </row>
    <row r="1007" spans="1:28" ht="15.95">
      <c r="A1007" t="s">
        <v>1429</v>
      </c>
      <c r="B1007" t="s">
        <v>81</v>
      </c>
      <c r="C1007" t="str">
        <f>VLOOKUP(B1007, Positions!A$1:B$134, 2, FALSE)</f>
        <v>Defender</v>
      </c>
      <c r="D1007" t="s">
        <v>252</v>
      </c>
      <c r="E1007" t="s">
        <v>5665</v>
      </c>
      <c r="F1007" t="s">
        <v>21</v>
      </c>
      <c r="G1007" t="str">
        <f>VLOOKUP(E1007, Tiers!M$1:P$134, 3, FALSE)</f>
        <v>ENG2</v>
      </c>
      <c r="H1007">
        <f>VLOOKUP(G1007, Tiers!B$1:C$134, 2, FALSE)</f>
        <v>3</v>
      </c>
      <c r="I1007" s="21">
        <v>35805</v>
      </c>
      <c r="J1007" t="str">
        <f t="shared" si="15"/>
        <v>Dylan CogillHuddersfield</v>
      </c>
      <c r="P1007">
        <v>17</v>
      </c>
      <c r="Q1007" t="s">
        <v>975</v>
      </c>
      <c r="R1007" t="s">
        <v>21</v>
      </c>
      <c r="S1007" t="s">
        <v>22</v>
      </c>
      <c r="T1007" t="s">
        <v>21</v>
      </c>
      <c r="Y1007">
        <v>185</v>
      </c>
      <c r="Z1007">
        <v>74</v>
      </c>
      <c r="AA1007">
        <v>0</v>
      </c>
      <c r="AB1007">
        <v>0</v>
      </c>
    </row>
    <row r="1008" spans="1:28" ht="15.95">
      <c r="A1008" t="s">
        <v>1430</v>
      </c>
      <c r="B1008" t="s">
        <v>72</v>
      </c>
      <c r="C1008" t="str">
        <f>VLOOKUP(B1008, Positions!A$1:B$134, 2, FALSE)</f>
        <v>Defender</v>
      </c>
      <c r="D1008" t="s">
        <v>836</v>
      </c>
      <c r="E1008" t="s">
        <v>62</v>
      </c>
      <c r="F1008" t="s">
        <v>21</v>
      </c>
      <c r="G1008" t="str">
        <f>VLOOKUP(E1008, Tiers!M$1:P$134, 3, FALSE)</f>
        <v>ENG1</v>
      </c>
      <c r="H1008">
        <f>VLOOKUP(G1008, Tiers!B$1:C$134, 2, FALSE)</f>
        <v>1</v>
      </c>
      <c r="I1008" s="21">
        <v>35804</v>
      </c>
      <c r="J1008" t="str">
        <f t="shared" si="15"/>
        <v>Ollie HarfieldBournemouth</v>
      </c>
      <c r="P1008">
        <v>17</v>
      </c>
      <c r="Q1008" t="s">
        <v>836</v>
      </c>
      <c r="R1008" t="s">
        <v>21</v>
      </c>
      <c r="S1008" t="s">
        <v>22</v>
      </c>
      <c r="T1008" t="s">
        <v>21</v>
      </c>
      <c r="Y1008">
        <v>177</v>
      </c>
      <c r="Z1008">
        <v>70</v>
      </c>
      <c r="AA1008">
        <v>0</v>
      </c>
      <c r="AB1008">
        <v>0</v>
      </c>
    </row>
    <row r="1009" spans="1:28" ht="15.95">
      <c r="A1009" t="s">
        <v>1431</v>
      </c>
      <c r="B1009" t="s">
        <v>81</v>
      </c>
      <c r="C1009" t="str">
        <f>VLOOKUP(B1009, Positions!A$1:B$134, 2, FALSE)</f>
        <v>Defender</v>
      </c>
      <c r="D1009" t="s">
        <v>271</v>
      </c>
      <c r="E1009" t="s">
        <v>62</v>
      </c>
      <c r="F1009" t="s">
        <v>21</v>
      </c>
      <c r="G1009" t="str">
        <f>VLOOKUP(E1009, Tiers!M$1:P$134, 3, FALSE)</f>
        <v>ENG1</v>
      </c>
      <c r="H1009">
        <f>VLOOKUP(G1009, Tiers!B$1:C$134, 2, FALSE)</f>
        <v>1</v>
      </c>
      <c r="I1009" s="21">
        <v>35804</v>
      </c>
      <c r="J1009" t="str">
        <f t="shared" si="15"/>
        <v>Connor StevensWatford</v>
      </c>
      <c r="P1009">
        <v>17</v>
      </c>
      <c r="Q1009" t="s">
        <v>20</v>
      </c>
      <c r="R1009" t="s">
        <v>21</v>
      </c>
      <c r="S1009" t="s">
        <v>22</v>
      </c>
      <c r="T1009" t="s">
        <v>21</v>
      </c>
      <c r="Y1009">
        <v>187</v>
      </c>
      <c r="Z1009">
        <v>78</v>
      </c>
      <c r="AA1009">
        <v>0</v>
      </c>
      <c r="AB1009">
        <v>0</v>
      </c>
    </row>
    <row r="1010" spans="1:28" ht="15.95">
      <c r="A1010" t="s">
        <v>1432</v>
      </c>
      <c r="B1010" t="s">
        <v>16</v>
      </c>
      <c r="C1010" t="e">
        <f>VLOOKUP(B1010, Positions!A$1:B$134, 2, FALSE)</f>
        <v>#N/A</v>
      </c>
      <c r="D1010" t="s">
        <v>207</v>
      </c>
      <c r="E1010" t="s">
        <v>5663</v>
      </c>
      <c r="F1010" t="s">
        <v>21</v>
      </c>
      <c r="G1010" t="str">
        <f>VLOOKUP(E1010, Tiers!M$1:P$134, 3, FALSE)</f>
        <v>ENG4</v>
      </c>
      <c r="H1010">
        <f>VLOOKUP(G1010, Tiers!B$1:C$134, 2, FALSE)</f>
        <v>5</v>
      </c>
      <c r="I1010" s="21">
        <v>35804</v>
      </c>
      <c r="J1010" t="str">
        <f t="shared" si="15"/>
        <v>Reeco Hackett-FairchildDag &amp; Red</v>
      </c>
      <c r="P1010">
        <v>17</v>
      </c>
      <c r="Q1010" t="s">
        <v>20</v>
      </c>
      <c r="R1010" t="s">
        <v>21</v>
      </c>
      <c r="S1010" t="s">
        <v>22</v>
      </c>
      <c r="T1010" t="s">
        <v>21</v>
      </c>
      <c r="U1010" t="s">
        <v>1433</v>
      </c>
      <c r="Y1010">
        <v>173</v>
      </c>
      <c r="Z1010">
        <v>67</v>
      </c>
      <c r="AA1010">
        <v>0</v>
      </c>
      <c r="AB1010">
        <v>0</v>
      </c>
    </row>
    <row r="1011" spans="1:28" ht="15.95">
      <c r="A1011" t="s">
        <v>1434</v>
      </c>
      <c r="B1011" t="s">
        <v>166</v>
      </c>
      <c r="C1011" t="str">
        <f>VLOOKUP(B1011, Positions!A$1:B$134, 2, FALSE)</f>
        <v>Goalkeeper</v>
      </c>
      <c r="D1011" t="s">
        <v>271</v>
      </c>
      <c r="E1011" t="s">
        <v>62</v>
      </c>
      <c r="F1011" t="s">
        <v>21</v>
      </c>
      <c r="G1011" t="str">
        <f>VLOOKUP(E1011, Tiers!M$1:P$134, 3, FALSE)</f>
        <v>ENG1</v>
      </c>
      <c r="H1011">
        <f>VLOOKUP(G1011, Tiers!B$1:C$134, 2, FALSE)</f>
        <v>1</v>
      </c>
      <c r="I1011" s="21">
        <v>35803</v>
      </c>
      <c r="J1011" t="str">
        <f t="shared" si="15"/>
        <v>Andrew ThomasWatford</v>
      </c>
      <c r="P1011">
        <v>17</v>
      </c>
      <c r="Q1011" t="s">
        <v>20</v>
      </c>
      <c r="R1011" t="s">
        <v>21</v>
      </c>
      <c r="S1011" t="s">
        <v>22</v>
      </c>
      <c r="T1011" t="s">
        <v>21</v>
      </c>
      <c r="Y1011">
        <v>179</v>
      </c>
      <c r="Z1011">
        <v>72</v>
      </c>
      <c r="AA1011">
        <v>0</v>
      </c>
      <c r="AB1011">
        <v>0</v>
      </c>
    </row>
    <row r="1012" spans="1:28" ht="15.95">
      <c r="A1012" t="s">
        <v>1435</v>
      </c>
      <c r="B1012" t="s">
        <v>31</v>
      </c>
      <c r="C1012" t="str">
        <f>VLOOKUP(B1012, Positions!A$1:B$134, 2, FALSE)</f>
        <v>Defender</v>
      </c>
      <c r="D1012" t="s">
        <v>52</v>
      </c>
      <c r="E1012" t="s">
        <v>5663</v>
      </c>
      <c r="F1012" t="s">
        <v>21</v>
      </c>
      <c r="G1012" t="str">
        <f>VLOOKUP(E1012, Tiers!M$1:P$134, 3, FALSE)</f>
        <v>ENG4</v>
      </c>
      <c r="H1012">
        <f>VLOOKUP(G1012, Tiers!B$1:C$134, 2, FALSE)</f>
        <v>5</v>
      </c>
      <c r="I1012" s="21">
        <v>35803</v>
      </c>
      <c r="J1012" t="str">
        <f t="shared" si="15"/>
        <v>Chris SalmonYork</v>
      </c>
      <c r="P1012">
        <v>17</v>
      </c>
      <c r="Q1012" t="s">
        <v>136</v>
      </c>
      <c r="R1012" t="s">
        <v>21</v>
      </c>
      <c r="S1012" t="s">
        <v>22</v>
      </c>
      <c r="T1012" t="s">
        <v>21</v>
      </c>
      <c r="Y1012">
        <v>176</v>
      </c>
      <c r="Z1012">
        <v>69</v>
      </c>
      <c r="AA1012">
        <v>0</v>
      </c>
      <c r="AB1012">
        <v>0</v>
      </c>
    </row>
    <row r="1013" spans="1:28" ht="15.95">
      <c r="A1013" t="s">
        <v>1436</v>
      </c>
      <c r="B1013" t="s">
        <v>245</v>
      </c>
      <c r="C1013" t="str">
        <f>VLOOKUP(B1013, Positions!A$1:B$134, 2, FALSE)</f>
        <v>Midfielder</v>
      </c>
      <c r="D1013" t="s">
        <v>263</v>
      </c>
      <c r="E1013" t="s">
        <v>5665</v>
      </c>
      <c r="F1013" t="s">
        <v>21</v>
      </c>
      <c r="G1013" t="str">
        <f>VLOOKUP(E1013, Tiers!M$1:P$134, 3, FALSE)</f>
        <v>ENG2</v>
      </c>
      <c r="H1013">
        <f>VLOOKUP(G1013, Tiers!B$1:C$134, 2, FALSE)</f>
        <v>3</v>
      </c>
      <c r="I1013" s="21">
        <v>35802</v>
      </c>
      <c r="J1013" t="str">
        <f t="shared" si="15"/>
        <v>Joe DelacoeWolves</v>
      </c>
      <c r="P1013">
        <v>17</v>
      </c>
      <c r="Q1013" t="s">
        <v>1437</v>
      </c>
      <c r="R1013" t="s">
        <v>21</v>
      </c>
      <c r="S1013" t="s">
        <v>22</v>
      </c>
      <c r="T1013" t="s">
        <v>21</v>
      </c>
      <c r="Y1013">
        <v>180</v>
      </c>
      <c r="Z1013">
        <v>72</v>
      </c>
      <c r="AA1013">
        <v>0</v>
      </c>
      <c r="AB1013">
        <v>0</v>
      </c>
    </row>
    <row r="1014" spans="1:28" ht="15.95">
      <c r="A1014" t="s">
        <v>1438</v>
      </c>
      <c r="B1014" t="s">
        <v>72</v>
      </c>
      <c r="C1014" t="str">
        <f>VLOOKUP(B1014, Positions!A$1:B$134, 2, FALSE)</f>
        <v>Defender</v>
      </c>
      <c r="D1014" t="s">
        <v>338</v>
      </c>
      <c r="E1014" t="s">
        <v>5666</v>
      </c>
      <c r="F1014" t="s">
        <v>21</v>
      </c>
      <c r="G1014" t="str">
        <f>VLOOKUP(E1014, Tiers!M$1:P$134, 3, FALSE)</f>
        <v>NONE</v>
      </c>
      <c r="H1014">
        <f>VLOOKUP(G1014, Tiers!B$1:C$134, 2, FALSE)</f>
        <v>7</v>
      </c>
      <c r="I1014" s="21">
        <v>35802</v>
      </c>
      <c r="J1014" t="str">
        <f t="shared" si="15"/>
        <v>Matty WatersChester</v>
      </c>
      <c r="P1014">
        <v>17</v>
      </c>
      <c r="Q1014" t="s">
        <v>20</v>
      </c>
      <c r="R1014" t="s">
        <v>21</v>
      </c>
      <c r="S1014" t="s">
        <v>22</v>
      </c>
      <c r="T1014" t="s">
        <v>21</v>
      </c>
      <c r="Y1014">
        <v>179</v>
      </c>
      <c r="Z1014">
        <v>72</v>
      </c>
      <c r="AA1014">
        <v>0</v>
      </c>
      <c r="AB1014">
        <v>0</v>
      </c>
    </row>
    <row r="1015" spans="1:28" ht="15.95">
      <c r="A1015" t="s">
        <v>1439</v>
      </c>
      <c r="B1015" t="s">
        <v>81</v>
      </c>
      <c r="C1015" t="str">
        <f>VLOOKUP(B1015, Positions!A$1:B$134, 2, FALSE)</f>
        <v>Defender</v>
      </c>
      <c r="D1015" t="s">
        <v>395</v>
      </c>
      <c r="E1015" t="s">
        <v>5665</v>
      </c>
      <c r="F1015" t="s">
        <v>21</v>
      </c>
      <c r="G1015" t="str">
        <f>VLOOKUP(E1015, Tiers!M$1:P$134, 3, FALSE)</f>
        <v>ENG2</v>
      </c>
      <c r="H1015">
        <f>VLOOKUP(G1015, Tiers!B$1:C$134, 2, FALSE)</f>
        <v>3</v>
      </c>
      <c r="I1015" s="21">
        <v>35802</v>
      </c>
      <c r="J1015" t="str">
        <f t="shared" si="15"/>
        <v>Elijah AdebayoFulham</v>
      </c>
      <c r="P1015">
        <v>17</v>
      </c>
      <c r="Q1015" t="s">
        <v>20</v>
      </c>
      <c r="R1015" t="s">
        <v>21</v>
      </c>
      <c r="S1015" t="s">
        <v>22</v>
      </c>
      <c r="T1015" t="s">
        <v>21</v>
      </c>
      <c r="U1015" t="s">
        <v>491</v>
      </c>
      <c r="Y1015">
        <v>190</v>
      </c>
      <c r="Z1015">
        <v>82</v>
      </c>
      <c r="AA1015">
        <v>0</v>
      </c>
      <c r="AB1015">
        <v>0</v>
      </c>
    </row>
    <row r="1016" spans="1:28" ht="15.95">
      <c r="A1016" t="s">
        <v>1440</v>
      </c>
      <c r="B1016" t="s">
        <v>42</v>
      </c>
      <c r="C1016" t="str">
        <f>VLOOKUP(B1016, Positions!A$1:B$134, 2, FALSE)</f>
        <v>Midfielder</v>
      </c>
      <c r="D1016" t="s">
        <v>175</v>
      </c>
      <c r="E1016" t="s">
        <v>62</v>
      </c>
      <c r="F1016" t="s">
        <v>21</v>
      </c>
      <c r="G1016" t="str">
        <f>VLOOKUP(E1016, Tiers!M$1:P$134, 3, FALSE)</f>
        <v>ENG1</v>
      </c>
      <c r="H1016">
        <f>VLOOKUP(G1016, Tiers!B$1:C$134, 2, FALSE)</f>
        <v>1</v>
      </c>
      <c r="I1016" s="21">
        <v>35802</v>
      </c>
      <c r="J1016" t="str">
        <f t="shared" si="15"/>
        <v>Zenon StylianidesTottenham</v>
      </c>
      <c r="P1016">
        <v>17</v>
      </c>
      <c r="Q1016" t="s">
        <v>74</v>
      </c>
      <c r="R1016" t="s">
        <v>21</v>
      </c>
      <c r="S1016" t="s">
        <v>22</v>
      </c>
      <c r="T1016" t="s">
        <v>21</v>
      </c>
      <c r="U1016" t="s">
        <v>374</v>
      </c>
      <c r="Y1016">
        <v>183</v>
      </c>
      <c r="Z1016">
        <v>77</v>
      </c>
      <c r="AA1016">
        <v>0</v>
      </c>
      <c r="AB1016">
        <v>0</v>
      </c>
    </row>
    <row r="1017" spans="1:28" ht="15.95">
      <c r="A1017" t="s">
        <v>1441</v>
      </c>
      <c r="B1017" t="s">
        <v>166</v>
      </c>
      <c r="C1017" t="str">
        <f>VLOOKUP(B1017, Positions!A$1:B$134, 2, FALSE)</f>
        <v>Goalkeeper</v>
      </c>
      <c r="D1017" t="s">
        <v>57</v>
      </c>
      <c r="E1017" t="s">
        <v>62</v>
      </c>
      <c r="F1017" t="s">
        <v>21</v>
      </c>
      <c r="G1017" t="str">
        <f>VLOOKUP(E1017, Tiers!M$1:P$134, 3, FALSE)</f>
        <v>ENG1</v>
      </c>
      <c r="H1017">
        <f>VLOOKUP(G1017, Tiers!B$1:C$134, 2, FALSE)</f>
        <v>1</v>
      </c>
      <c r="I1017" s="21">
        <v>35801</v>
      </c>
      <c r="J1017" t="str">
        <f t="shared" si="15"/>
        <v>Shamal GeorgeLiverpool</v>
      </c>
      <c r="P1017">
        <v>17</v>
      </c>
      <c r="Q1017" t="s">
        <v>57</v>
      </c>
      <c r="R1017" t="s">
        <v>21</v>
      </c>
      <c r="S1017" t="s">
        <v>22</v>
      </c>
      <c r="T1017" t="s">
        <v>21</v>
      </c>
      <c r="Y1017">
        <v>181</v>
      </c>
      <c r="Z1017">
        <v>74</v>
      </c>
      <c r="AA1017">
        <v>0</v>
      </c>
      <c r="AB1017">
        <v>0</v>
      </c>
    </row>
    <row r="1018" spans="1:28" ht="15.95">
      <c r="A1018" t="s">
        <v>1442</v>
      </c>
      <c r="B1018" t="s">
        <v>81</v>
      </c>
      <c r="C1018" t="str">
        <f>VLOOKUP(B1018, Positions!A$1:B$134, 2, FALSE)</f>
        <v>Defender</v>
      </c>
      <c r="D1018" t="s">
        <v>530</v>
      </c>
      <c r="E1018" t="s">
        <v>62</v>
      </c>
      <c r="F1018" t="s">
        <v>21</v>
      </c>
      <c r="G1018" t="str">
        <f>VLOOKUP(E1018, Tiers!M$1:P$134, 3, FALSE)</f>
        <v>ENG1</v>
      </c>
      <c r="H1018">
        <f>VLOOKUP(G1018, Tiers!B$1:C$134, 2, FALSE)</f>
        <v>1</v>
      </c>
      <c r="I1018" s="21">
        <v>35801</v>
      </c>
      <c r="J1018" t="str">
        <f t="shared" si="15"/>
        <v>Ben PollockNewcastle</v>
      </c>
      <c r="P1018">
        <v>17</v>
      </c>
      <c r="Q1018" t="s">
        <v>204</v>
      </c>
      <c r="R1018" t="s">
        <v>21</v>
      </c>
      <c r="S1018" t="s">
        <v>22</v>
      </c>
      <c r="T1018" t="s">
        <v>21</v>
      </c>
      <c r="Y1018">
        <v>186</v>
      </c>
      <c r="Z1018">
        <v>86</v>
      </c>
      <c r="AA1018">
        <v>0</v>
      </c>
      <c r="AB1018">
        <v>0</v>
      </c>
    </row>
    <row r="1019" spans="1:28" ht="15.95">
      <c r="A1019" t="s">
        <v>1443</v>
      </c>
      <c r="B1019" t="s">
        <v>680</v>
      </c>
      <c r="C1019" t="e">
        <f>VLOOKUP(B1019, Positions!A$1:B$134, 2, FALSE)</f>
        <v>#N/A</v>
      </c>
      <c r="D1019" t="s">
        <v>592</v>
      </c>
      <c r="E1019" t="s">
        <v>5666</v>
      </c>
      <c r="F1019" t="s">
        <v>21</v>
      </c>
      <c r="G1019" t="str">
        <f>VLOOKUP(E1019, Tiers!M$1:P$134, 3, FALSE)</f>
        <v>NONE</v>
      </c>
      <c r="H1019">
        <f>VLOOKUP(G1019, Tiers!B$1:C$134, 2, FALSE)</f>
        <v>7</v>
      </c>
      <c r="I1019" s="21">
        <v>35801</v>
      </c>
      <c r="J1019" t="str">
        <f t="shared" si="15"/>
        <v>Zak LillyAFC Telford</v>
      </c>
      <c r="P1019">
        <v>17</v>
      </c>
      <c r="Q1019" t="s">
        <v>20</v>
      </c>
      <c r="R1019" t="s">
        <v>21</v>
      </c>
      <c r="S1019" t="s">
        <v>22</v>
      </c>
      <c r="T1019" t="s">
        <v>21</v>
      </c>
      <c r="Y1019">
        <v>183</v>
      </c>
      <c r="Z1019">
        <v>75</v>
      </c>
      <c r="AA1019">
        <v>0</v>
      </c>
      <c r="AB1019">
        <v>0</v>
      </c>
    </row>
    <row r="1020" spans="1:28" ht="15.95">
      <c r="A1020" t="s">
        <v>1444</v>
      </c>
      <c r="B1020" t="s">
        <v>198</v>
      </c>
      <c r="C1020" t="e">
        <f>VLOOKUP(B1020, Positions!A$1:B$134, 2, FALSE)</f>
        <v>#N/A</v>
      </c>
      <c r="D1020" t="s">
        <v>56</v>
      </c>
      <c r="E1020" t="s">
        <v>5664</v>
      </c>
      <c r="F1020" t="s">
        <v>21</v>
      </c>
      <c r="G1020" t="str">
        <f>VLOOKUP(E1020, Tiers!M$1:P$134, 3, FALSE)</f>
        <v>ENG3</v>
      </c>
      <c r="H1020">
        <f>VLOOKUP(G1020, Tiers!B$1:C$134, 2, FALSE)</f>
        <v>4</v>
      </c>
      <c r="I1020" s="21">
        <v>35800</v>
      </c>
      <c r="J1020" t="str">
        <f t="shared" si="15"/>
        <v>Brandon SmalleyRochdale</v>
      </c>
      <c r="P1020">
        <v>17</v>
      </c>
      <c r="Q1020" t="s">
        <v>1445</v>
      </c>
      <c r="R1020" t="s">
        <v>21</v>
      </c>
      <c r="S1020" t="s">
        <v>22</v>
      </c>
      <c r="T1020" t="s">
        <v>21</v>
      </c>
      <c r="Y1020">
        <v>173</v>
      </c>
      <c r="Z1020">
        <v>67</v>
      </c>
      <c r="AA1020">
        <v>0</v>
      </c>
      <c r="AB1020">
        <v>0</v>
      </c>
    </row>
    <row r="1021" spans="1:28" ht="15.95">
      <c r="A1021" t="s">
        <v>1446</v>
      </c>
      <c r="B1021" t="s">
        <v>42</v>
      </c>
      <c r="C1021" t="str">
        <f>VLOOKUP(B1021, Positions!A$1:B$134, 2, FALSE)</f>
        <v>Midfielder</v>
      </c>
      <c r="D1021" t="s">
        <v>221</v>
      </c>
      <c r="E1021" t="s">
        <v>5664</v>
      </c>
      <c r="F1021" t="s">
        <v>21</v>
      </c>
      <c r="G1021" t="str">
        <f>VLOOKUP(E1021, Tiers!M$1:P$134, 3, FALSE)</f>
        <v>ENG3</v>
      </c>
      <c r="H1021">
        <f>VLOOKUP(G1021, Tiers!B$1:C$134, 2, FALSE)</f>
        <v>4</v>
      </c>
      <c r="I1021" s="21">
        <v>35799</v>
      </c>
      <c r="J1021" t="str">
        <f t="shared" si="15"/>
        <v>Jordan SanghaWalsall</v>
      </c>
      <c r="P1021">
        <v>17</v>
      </c>
      <c r="Q1021" t="s">
        <v>20</v>
      </c>
      <c r="R1021" t="s">
        <v>21</v>
      </c>
      <c r="S1021" t="s">
        <v>22</v>
      </c>
      <c r="T1021" t="s">
        <v>21</v>
      </c>
      <c r="U1021" t="s">
        <v>226</v>
      </c>
      <c r="Y1021">
        <v>195</v>
      </c>
      <c r="Z1021">
        <v>82</v>
      </c>
      <c r="AA1021">
        <v>0</v>
      </c>
      <c r="AB1021">
        <v>0</v>
      </c>
    </row>
    <row r="1022" spans="1:28" ht="15.95">
      <c r="A1022" t="s">
        <v>1447</v>
      </c>
      <c r="B1022" t="s">
        <v>42</v>
      </c>
      <c r="C1022" t="str">
        <f>VLOOKUP(B1022, Positions!A$1:B$134, 2, FALSE)</f>
        <v>Midfielder</v>
      </c>
      <c r="D1022" t="s">
        <v>204</v>
      </c>
      <c r="E1022" t="s">
        <v>5665</v>
      </c>
      <c r="F1022" t="s">
        <v>21</v>
      </c>
      <c r="G1022" t="str">
        <f>VLOOKUP(E1022, Tiers!M$1:P$134, 3, FALSE)</f>
        <v>ENG2</v>
      </c>
      <c r="H1022">
        <f>VLOOKUP(G1022, Tiers!B$1:C$134, 2, FALSE)</f>
        <v>3</v>
      </c>
      <c r="I1022" s="21">
        <v>35799</v>
      </c>
      <c r="J1022" t="str">
        <f t="shared" si="15"/>
        <v>Danny McKennaBolton</v>
      </c>
      <c r="P1022">
        <v>17</v>
      </c>
      <c r="Q1022" t="s">
        <v>57</v>
      </c>
      <c r="R1022" t="s">
        <v>21</v>
      </c>
      <c r="S1022" t="s">
        <v>22</v>
      </c>
      <c r="T1022" t="s">
        <v>21</v>
      </c>
      <c r="Y1022">
        <v>172</v>
      </c>
      <c r="Z1022">
        <v>69</v>
      </c>
      <c r="AA1022">
        <v>0</v>
      </c>
      <c r="AB1022">
        <v>0</v>
      </c>
    </row>
    <row r="1023" spans="1:28" ht="15.95">
      <c r="A1023" t="s">
        <v>1448</v>
      </c>
      <c r="B1023" t="s">
        <v>42</v>
      </c>
      <c r="C1023" t="str">
        <f>VLOOKUP(B1023, Positions!A$1:B$134, 2, FALSE)</f>
        <v>Midfielder</v>
      </c>
      <c r="D1023" t="s">
        <v>669</v>
      </c>
      <c r="E1023" t="s">
        <v>62</v>
      </c>
      <c r="F1023" t="s">
        <v>21</v>
      </c>
      <c r="G1023" t="str">
        <f>VLOOKUP(E1023, Tiers!M$1:P$134, 3, FALSE)</f>
        <v>ENG1</v>
      </c>
      <c r="H1023">
        <f>VLOOKUP(G1023, Tiers!B$1:C$134, 2, FALSE)</f>
        <v>1</v>
      </c>
      <c r="I1023" s="21">
        <v>35799</v>
      </c>
      <c r="J1023" t="str">
        <f t="shared" si="15"/>
        <v>Daniel WrightSunderland</v>
      </c>
      <c r="P1023">
        <v>17</v>
      </c>
      <c r="Q1023" t="s">
        <v>20</v>
      </c>
      <c r="R1023" t="s">
        <v>21</v>
      </c>
      <c r="S1023" t="s">
        <v>22</v>
      </c>
      <c r="T1023" t="s">
        <v>21</v>
      </c>
      <c r="Y1023">
        <v>184</v>
      </c>
      <c r="Z1023">
        <v>67</v>
      </c>
      <c r="AA1023">
        <v>0</v>
      </c>
      <c r="AB1023">
        <v>0</v>
      </c>
    </row>
    <row r="1024" spans="1:28" ht="15.95">
      <c r="A1024" t="s">
        <v>1449</v>
      </c>
      <c r="B1024" t="s">
        <v>16</v>
      </c>
      <c r="C1024" t="e">
        <f>VLOOKUP(B1024, Positions!A$1:B$134, 2, FALSE)</f>
        <v>#N/A</v>
      </c>
      <c r="D1024" t="s">
        <v>103</v>
      </c>
      <c r="E1024" t="s">
        <v>5665</v>
      </c>
      <c r="F1024" t="s">
        <v>21</v>
      </c>
      <c r="G1024" t="str">
        <f>VLOOKUP(E1024, Tiers!M$1:P$134, 3, FALSE)</f>
        <v>ENG2</v>
      </c>
      <c r="H1024">
        <f>VLOOKUP(G1024, Tiers!B$1:C$134, 2, FALSE)</f>
        <v>3</v>
      </c>
      <c r="I1024" s="21">
        <v>35799</v>
      </c>
      <c r="J1024" t="str">
        <f t="shared" si="15"/>
        <v>Stuart CallawayBlackburn</v>
      </c>
      <c r="P1024">
        <v>17</v>
      </c>
      <c r="Q1024" t="s">
        <v>20</v>
      </c>
      <c r="R1024" t="s">
        <v>21</v>
      </c>
      <c r="S1024" t="s">
        <v>22</v>
      </c>
      <c r="T1024" t="s">
        <v>21</v>
      </c>
      <c r="Y1024">
        <v>186</v>
      </c>
      <c r="Z1024">
        <v>64</v>
      </c>
      <c r="AA1024">
        <v>0</v>
      </c>
      <c r="AB1024">
        <v>0</v>
      </c>
    </row>
    <row r="1025" spans="1:28" ht="15.95">
      <c r="A1025" t="s">
        <v>1450</v>
      </c>
      <c r="B1025" t="s">
        <v>31</v>
      </c>
      <c r="C1025" t="str">
        <f>VLOOKUP(B1025, Positions!A$1:B$134, 2, FALSE)</f>
        <v>Defender</v>
      </c>
      <c r="D1025" t="s">
        <v>17</v>
      </c>
      <c r="E1025" t="s">
        <v>5663</v>
      </c>
      <c r="F1025" t="s">
        <v>21</v>
      </c>
      <c r="G1025" t="str">
        <f>VLOOKUP(E1025, Tiers!M$1:P$134, 3, FALSE)</f>
        <v>ENG4</v>
      </c>
      <c r="H1025">
        <f>VLOOKUP(G1025, Tiers!B$1:C$134, 2, FALSE)</f>
        <v>5</v>
      </c>
      <c r="I1025" s="21">
        <v>35799</v>
      </c>
      <c r="J1025" t="str">
        <f t="shared" si="15"/>
        <v>Harry BellYeovil</v>
      </c>
      <c r="P1025">
        <v>17</v>
      </c>
      <c r="Q1025" t="s">
        <v>20</v>
      </c>
      <c r="R1025" t="s">
        <v>21</v>
      </c>
      <c r="S1025" t="s">
        <v>22</v>
      </c>
      <c r="T1025" t="s">
        <v>21</v>
      </c>
      <c r="Y1025">
        <v>176</v>
      </c>
      <c r="Z1025">
        <v>67</v>
      </c>
      <c r="AA1025">
        <v>0</v>
      </c>
      <c r="AB1025">
        <v>0</v>
      </c>
    </row>
    <row r="1026" spans="1:28" ht="15.95">
      <c r="A1026" t="s">
        <v>1451</v>
      </c>
      <c r="B1026" t="s">
        <v>42</v>
      </c>
      <c r="C1026" t="str">
        <f>VLOOKUP(B1026, Positions!A$1:B$134, 2, FALSE)</f>
        <v>Midfielder</v>
      </c>
      <c r="D1026" t="s">
        <v>657</v>
      </c>
      <c r="E1026" t="s">
        <v>62</v>
      </c>
      <c r="F1026" t="s">
        <v>21</v>
      </c>
      <c r="G1026" t="str">
        <f>VLOOKUP(E1026, Tiers!M$1:P$134, 3, FALSE)</f>
        <v>ENG1</v>
      </c>
      <c r="H1026">
        <f>VLOOKUP(G1026, Tiers!B$1:C$134, 2, FALSE)</f>
        <v>1</v>
      </c>
      <c r="I1026" s="21">
        <v>35798</v>
      </c>
      <c r="J1026" t="str">
        <f t="shared" ref="J1026:J1089" si="16">A1026 &amp; D1026</f>
        <v>Harley BlackNorwich</v>
      </c>
      <c r="P1026">
        <v>17</v>
      </c>
      <c r="Q1026" t="s">
        <v>20</v>
      </c>
      <c r="R1026" t="s">
        <v>21</v>
      </c>
      <c r="S1026" t="s">
        <v>22</v>
      </c>
      <c r="T1026" t="s">
        <v>21</v>
      </c>
      <c r="Y1026">
        <v>169</v>
      </c>
      <c r="Z1026">
        <v>64</v>
      </c>
      <c r="AA1026">
        <v>0</v>
      </c>
      <c r="AB1026">
        <v>0</v>
      </c>
    </row>
    <row r="1027" spans="1:28" ht="15.95">
      <c r="A1027" t="s">
        <v>1452</v>
      </c>
      <c r="B1027" t="s">
        <v>843</v>
      </c>
      <c r="C1027" t="str">
        <f>VLOOKUP(B1027, Positions!A$1:B$134, 2, FALSE)</f>
        <v>Defender</v>
      </c>
      <c r="D1027" t="s">
        <v>17</v>
      </c>
      <c r="E1027" t="s">
        <v>5663</v>
      </c>
      <c r="F1027" t="s">
        <v>21</v>
      </c>
      <c r="G1027" t="str">
        <f>VLOOKUP(E1027, Tiers!M$1:P$134, 3, FALSE)</f>
        <v>ENG4</v>
      </c>
      <c r="H1027">
        <f>VLOOKUP(G1027, Tiers!B$1:C$134, 2, FALSE)</f>
        <v>5</v>
      </c>
      <c r="I1027" s="21">
        <v>35798</v>
      </c>
      <c r="J1027" t="str">
        <f t="shared" si="16"/>
        <v>Ben GriffithsYeovil</v>
      </c>
      <c r="P1027">
        <v>17</v>
      </c>
      <c r="Q1027" t="s">
        <v>20</v>
      </c>
      <c r="R1027" t="s">
        <v>21</v>
      </c>
      <c r="S1027" t="s">
        <v>22</v>
      </c>
      <c r="T1027" t="s">
        <v>21</v>
      </c>
      <c r="Y1027">
        <v>190</v>
      </c>
      <c r="Z1027">
        <v>72</v>
      </c>
      <c r="AA1027">
        <v>0</v>
      </c>
      <c r="AB1027">
        <v>0</v>
      </c>
    </row>
    <row r="1028" spans="1:28" ht="15.95">
      <c r="A1028" t="s">
        <v>1453</v>
      </c>
      <c r="B1028" t="s">
        <v>281</v>
      </c>
      <c r="C1028" t="str">
        <f>VLOOKUP(B1028, Positions!A$1:B$134, 2, FALSE)</f>
        <v>Forward</v>
      </c>
      <c r="D1028" t="s">
        <v>412</v>
      </c>
      <c r="E1028" t="s">
        <v>5664</v>
      </c>
      <c r="F1028" t="s">
        <v>21</v>
      </c>
      <c r="G1028" t="str">
        <f>VLOOKUP(E1028, Tiers!M$1:P$134, 3, FALSE)</f>
        <v>ENG3</v>
      </c>
      <c r="H1028">
        <f>VLOOKUP(G1028, Tiers!B$1:C$134, 2, FALSE)</f>
        <v>4</v>
      </c>
      <c r="I1028" s="21">
        <v>35797</v>
      </c>
      <c r="J1028" t="str">
        <f t="shared" si="16"/>
        <v>Marcus DinangaBurton</v>
      </c>
      <c r="P1028">
        <v>17</v>
      </c>
      <c r="Q1028" t="s">
        <v>20</v>
      </c>
      <c r="R1028" t="s">
        <v>21</v>
      </c>
      <c r="S1028" t="s">
        <v>22</v>
      </c>
      <c r="T1028" t="s">
        <v>21</v>
      </c>
      <c r="Y1028">
        <v>179</v>
      </c>
      <c r="Z1028">
        <v>71</v>
      </c>
      <c r="AA1028">
        <v>0</v>
      </c>
      <c r="AB1028">
        <v>0</v>
      </c>
    </row>
    <row r="1029" spans="1:28" ht="15.95">
      <c r="A1029" t="s">
        <v>1454</v>
      </c>
      <c r="B1029" t="s">
        <v>81</v>
      </c>
      <c r="C1029" t="str">
        <f>VLOOKUP(B1029, Positions!A$1:B$134, 2, FALSE)</f>
        <v>Defender</v>
      </c>
      <c r="D1029" t="s">
        <v>537</v>
      </c>
      <c r="E1029" t="s">
        <v>62</v>
      </c>
      <c r="F1029" t="s">
        <v>21</v>
      </c>
      <c r="G1029" t="str">
        <f>VLOOKUP(E1029, Tiers!M$1:P$134, 3, FALSE)</f>
        <v>ENG1</v>
      </c>
      <c r="H1029">
        <f>VLOOKUP(G1029, Tiers!B$1:C$134, 2, FALSE)</f>
        <v>1</v>
      </c>
      <c r="I1029" s="21">
        <v>35797</v>
      </c>
      <c r="J1029" t="str">
        <f t="shared" si="16"/>
        <v>Toby WellsStoke</v>
      </c>
      <c r="P1029">
        <v>17</v>
      </c>
      <c r="Q1029" t="s">
        <v>1455</v>
      </c>
      <c r="R1029" t="s">
        <v>21</v>
      </c>
      <c r="S1029" t="s">
        <v>22</v>
      </c>
      <c r="T1029" t="s">
        <v>21</v>
      </c>
      <c r="Y1029">
        <v>178</v>
      </c>
      <c r="Z1029">
        <v>74</v>
      </c>
      <c r="AA1029">
        <v>0</v>
      </c>
      <c r="AB1029">
        <v>0</v>
      </c>
    </row>
    <row r="1030" spans="1:28" ht="15.95">
      <c r="A1030" t="s">
        <v>1456</v>
      </c>
      <c r="B1030" t="s">
        <v>1427</v>
      </c>
      <c r="C1030" t="str">
        <f>VLOOKUP(B1030, Positions!A$1:B$134, 2, FALSE)</f>
        <v>Midfielder</v>
      </c>
      <c r="D1030" t="s">
        <v>259</v>
      </c>
      <c r="E1030" t="s">
        <v>5663</v>
      </c>
      <c r="F1030" t="s">
        <v>21</v>
      </c>
      <c r="G1030" t="str">
        <f>VLOOKUP(E1030, Tiers!M$1:P$134, 3, FALSE)</f>
        <v>ENG4</v>
      </c>
      <c r="H1030">
        <f>VLOOKUP(G1030, Tiers!B$1:C$134, 2, FALSE)</f>
        <v>5</v>
      </c>
      <c r="I1030" s="21">
        <v>35797</v>
      </c>
      <c r="J1030" t="str">
        <f t="shared" si="16"/>
        <v>Jack StorerStevenage</v>
      </c>
      <c r="P1030">
        <v>17</v>
      </c>
      <c r="Q1030" t="s">
        <v>20</v>
      </c>
      <c r="R1030" t="s">
        <v>21</v>
      </c>
      <c r="S1030" t="s">
        <v>22</v>
      </c>
      <c r="T1030" t="s">
        <v>21</v>
      </c>
      <c r="Y1030">
        <v>188</v>
      </c>
      <c r="Z1030">
        <v>70</v>
      </c>
      <c r="AA1030">
        <v>0</v>
      </c>
      <c r="AB1030">
        <v>0</v>
      </c>
    </row>
    <row r="1031" spans="1:28" ht="15.95">
      <c r="A1031" t="s">
        <v>1457</v>
      </c>
      <c r="B1031" t="s">
        <v>166</v>
      </c>
      <c r="C1031" t="str">
        <f>VLOOKUP(B1031, Positions!A$1:B$134, 2, FALSE)</f>
        <v>Goalkeeper</v>
      </c>
      <c r="D1031" t="s">
        <v>836</v>
      </c>
      <c r="E1031" t="s">
        <v>62</v>
      </c>
      <c r="F1031" t="s">
        <v>21</v>
      </c>
      <c r="G1031" t="str">
        <f>VLOOKUP(E1031, Tiers!M$1:P$134, 3, FALSE)</f>
        <v>ENG1</v>
      </c>
      <c r="H1031">
        <f>VLOOKUP(G1031, Tiers!B$1:C$134, 2, FALSE)</f>
        <v>1</v>
      </c>
      <c r="I1031" s="21">
        <v>35797</v>
      </c>
      <c r="J1031" t="str">
        <f t="shared" si="16"/>
        <v>Callum StantonBournemouth</v>
      </c>
      <c r="P1031">
        <v>17</v>
      </c>
      <c r="Q1031" t="s">
        <v>141</v>
      </c>
      <c r="R1031" t="s">
        <v>21</v>
      </c>
      <c r="S1031" t="s">
        <v>22</v>
      </c>
      <c r="T1031" t="s">
        <v>21</v>
      </c>
      <c r="Y1031">
        <v>185</v>
      </c>
      <c r="Z1031">
        <v>78</v>
      </c>
      <c r="AA1031">
        <v>0</v>
      </c>
      <c r="AB1031">
        <v>0</v>
      </c>
    </row>
    <row r="1032" spans="1:28" ht="15.95">
      <c r="A1032" t="s">
        <v>1458</v>
      </c>
      <c r="B1032" t="s">
        <v>72</v>
      </c>
      <c r="C1032" t="str">
        <f>VLOOKUP(B1032, Positions!A$1:B$134, 2, FALSE)</f>
        <v>Defender</v>
      </c>
      <c r="D1032" t="s">
        <v>412</v>
      </c>
      <c r="E1032" t="s">
        <v>5664</v>
      </c>
      <c r="F1032" t="s">
        <v>21</v>
      </c>
      <c r="G1032" t="str">
        <f>VLOOKUP(E1032, Tiers!M$1:P$134, 3, FALSE)</f>
        <v>ENG3</v>
      </c>
      <c r="H1032">
        <f>VLOOKUP(G1032, Tiers!B$1:C$134, 2, FALSE)</f>
        <v>4</v>
      </c>
      <c r="I1032" s="21">
        <v>35797</v>
      </c>
      <c r="J1032" t="str">
        <f t="shared" si="16"/>
        <v>Michael PearsonBurton</v>
      </c>
      <c r="P1032">
        <v>17</v>
      </c>
      <c r="Q1032" t="s">
        <v>20</v>
      </c>
      <c r="R1032" t="s">
        <v>21</v>
      </c>
      <c r="S1032" t="s">
        <v>22</v>
      </c>
      <c r="T1032" t="s">
        <v>21</v>
      </c>
      <c r="Y1032">
        <v>175</v>
      </c>
      <c r="Z1032">
        <v>68</v>
      </c>
      <c r="AA1032">
        <v>0</v>
      </c>
      <c r="AB1032">
        <v>0</v>
      </c>
    </row>
    <row r="1033" spans="1:28" ht="15.95">
      <c r="A1033" t="s">
        <v>1459</v>
      </c>
      <c r="B1033" t="s">
        <v>42</v>
      </c>
      <c r="C1033" t="str">
        <f>VLOOKUP(B1033, Positions!A$1:B$134, 2, FALSE)</f>
        <v>Midfielder</v>
      </c>
      <c r="D1033" t="s">
        <v>43</v>
      </c>
      <c r="E1033" t="s">
        <v>5664</v>
      </c>
      <c r="F1033" t="s">
        <v>21</v>
      </c>
      <c r="G1033" t="str">
        <f>VLOOKUP(E1033, Tiers!M$1:P$134, 3, FALSE)</f>
        <v>ENG3</v>
      </c>
      <c r="H1033">
        <f>VLOOKUP(G1033, Tiers!B$1:C$134, 2, FALSE)</f>
        <v>4</v>
      </c>
      <c r="I1033" s="21">
        <v>35796</v>
      </c>
      <c r="J1033" t="str">
        <f t="shared" si="16"/>
        <v>Joe BedfordSouthend</v>
      </c>
      <c r="P1033">
        <v>17</v>
      </c>
      <c r="Q1033" t="s">
        <v>20</v>
      </c>
      <c r="R1033" t="s">
        <v>21</v>
      </c>
      <c r="S1033" t="s">
        <v>22</v>
      </c>
      <c r="T1033" t="s">
        <v>21</v>
      </c>
      <c r="Y1033">
        <v>177</v>
      </c>
      <c r="Z1033">
        <v>69</v>
      </c>
      <c r="AA1033">
        <v>0</v>
      </c>
      <c r="AB1033">
        <v>0</v>
      </c>
    </row>
    <row r="1034" spans="1:28" ht="15.95">
      <c r="A1034" t="s">
        <v>1460</v>
      </c>
      <c r="B1034" t="s">
        <v>166</v>
      </c>
      <c r="C1034" t="str">
        <f>VLOOKUP(B1034, Positions!A$1:B$134, 2, FALSE)</f>
        <v>Goalkeeper</v>
      </c>
      <c r="D1034" t="s">
        <v>43</v>
      </c>
      <c r="E1034" t="s">
        <v>5664</v>
      </c>
      <c r="F1034" t="s">
        <v>21</v>
      </c>
      <c r="G1034" t="str">
        <f>VLOOKUP(E1034, Tiers!M$1:P$134, 3, FALSE)</f>
        <v>ENG3</v>
      </c>
      <c r="H1034">
        <f>VLOOKUP(G1034, Tiers!B$1:C$134, 2, FALSE)</f>
        <v>4</v>
      </c>
      <c r="I1034" s="21">
        <v>35796</v>
      </c>
      <c r="J1034" t="str">
        <f t="shared" si="16"/>
        <v>James McreeSouthend</v>
      </c>
      <c r="P1034">
        <v>17</v>
      </c>
      <c r="Q1034" t="s">
        <v>20</v>
      </c>
      <c r="R1034" t="s">
        <v>21</v>
      </c>
      <c r="S1034" t="s">
        <v>22</v>
      </c>
      <c r="T1034" t="s">
        <v>21</v>
      </c>
      <c r="Y1034">
        <v>189</v>
      </c>
      <c r="Z1034">
        <v>76</v>
      </c>
      <c r="AA1034">
        <v>0</v>
      </c>
      <c r="AB1034">
        <v>0</v>
      </c>
    </row>
    <row r="1035" spans="1:28" ht="15.95">
      <c r="A1035" t="s">
        <v>1461</v>
      </c>
      <c r="B1035" t="s">
        <v>166</v>
      </c>
      <c r="C1035" t="str">
        <f>VLOOKUP(B1035, Positions!A$1:B$134, 2, FALSE)</f>
        <v>Goalkeeper</v>
      </c>
      <c r="D1035" t="s">
        <v>43</v>
      </c>
      <c r="E1035" t="s">
        <v>5664</v>
      </c>
      <c r="F1035" t="s">
        <v>21</v>
      </c>
      <c r="G1035" t="str">
        <f>VLOOKUP(E1035, Tiers!M$1:P$134, 3, FALSE)</f>
        <v>ENG3</v>
      </c>
      <c r="H1035">
        <f>VLOOKUP(G1035, Tiers!B$1:C$134, 2, FALSE)</f>
        <v>4</v>
      </c>
      <c r="I1035" s="21">
        <v>35796</v>
      </c>
      <c r="J1035" t="str">
        <f t="shared" si="16"/>
        <v>Josh BexonSouthend</v>
      </c>
      <c r="P1035">
        <v>17</v>
      </c>
      <c r="Q1035" t="s">
        <v>20</v>
      </c>
      <c r="R1035" t="s">
        <v>21</v>
      </c>
      <c r="S1035" t="s">
        <v>22</v>
      </c>
      <c r="T1035" t="s">
        <v>21</v>
      </c>
      <c r="Y1035">
        <v>187</v>
      </c>
      <c r="Z1035">
        <v>80</v>
      </c>
      <c r="AA1035">
        <v>0</v>
      </c>
      <c r="AB1035">
        <v>0</v>
      </c>
    </row>
    <row r="1036" spans="1:28" ht="15.95">
      <c r="A1036" t="s">
        <v>1462</v>
      </c>
      <c r="B1036" t="s">
        <v>81</v>
      </c>
      <c r="C1036" t="str">
        <f>VLOOKUP(B1036, Positions!A$1:B$134, 2, FALSE)</f>
        <v>Defender</v>
      </c>
      <c r="D1036" t="s">
        <v>177</v>
      </c>
      <c r="E1036" t="s">
        <v>5663</v>
      </c>
      <c r="F1036" t="s">
        <v>21</v>
      </c>
      <c r="G1036" t="str">
        <f>VLOOKUP(E1036, Tiers!M$1:P$134, 3, FALSE)</f>
        <v>ENG4</v>
      </c>
      <c r="H1036">
        <f>VLOOKUP(G1036, Tiers!B$1:C$134, 2, FALSE)</f>
        <v>5</v>
      </c>
      <c r="I1036" s="21">
        <v>35796</v>
      </c>
      <c r="J1036" t="str">
        <f t="shared" si="16"/>
        <v>Toby DownExeter</v>
      </c>
      <c r="P1036">
        <v>17</v>
      </c>
      <c r="Q1036" t="s">
        <v>364</v>
      </c>
      <c r="R1036" t="s">
        <v>21</v>
      </c>
      <c r="S1036" t="s">
        <v>22</v>
      </c>
      <c r="T1036" t="s">
        <v>21</v>
      </c>
      <c r="Y1036">
        <v>189</v>
      </c>
      <c r="Z1036">
        <v>63</v>
      </c>
      <c r="AA1036">
        <v>0</v>
      </c>
      <c r="AB1036">
        <v>0</v>
      </c>
    </row>
    <row r="1037" spans="1:28" ht="15.95">
      <c r="A1037" t="s">
        <v>1463</v>
      </c>
      <c r="B1037" t="s">
        <v>81</v>
      </c>
      <c r="C1037" t="str">
        <f>VLOOKUP(B1037, Positions!A$1:B$134, 2, FALSE)</f>
        <v>Defender</v>
      </c>
      <c r="D1037" t="s">
        <v>43</v>
      </c>
      <c r="E1037" t="s">
        <v>5664</v>
      </c>
      <c r="F1037" t="s">
        <v>21</v>
      </c>
      <c r="G1037" t="str">
        <f>VLOOKUP(E1037, Tiers!M$1:P$134, 3, FALSE)</f>
        <v>ENG3</v>
      </c>
      <c r="H1037">
        <f>VLOOKUP(G1037, Tiers!B$1:C$134, 2, FALSE)</f>
        <v>4</v>
      </c>
      <c r="I1037" s="21">
        <v>35796</v>
      </c>
      <c r="J1037" t="str">
        <f t="shared" si="16"/>
        <v>Abdul SalamiSouthend</v>
      </c>
      <c r="P1037">
        <v>17</v>
      </c>
      <c r="Q1037" t="s">
        <v>20</v>
      </c>
      <c r="R1037" t="s">
        <v>21</v>
      </c>
      <c r="S1037" t="s">
        <v>22</v>
      </c>
      <c r="T1037" t="s">
        <v>21</v>
      </c>
      <c r="Y1037">
        <v>192</v>
      </c>
      <c r="Z1037">
        <v>81</v>
      </c>
      <c r="AA1037">
        <v>0</v>
      </c>
      <c r="AB1037">
        <v>0</v>
      </c>
    </row>
    <row r="1038" spans="1:28" ht="15.95">
      <c r="A1038" t="s">
        <v>1464</v>
      </c>
      <c r="B1038" t="s">
        <v>42</v>
      </c>
      <c r="C1038" t="str">
        <f>VLOOKUP(B1038, Positions!A$1:B$134, 2, FALSE)</f>
        <v>Midfielder</v>
      </c>
      <c r="D1038" t="s">
        <v>43</v>
      </c>
      <c r="E1038" t="s">
        <v>5664</v>
      </c>
      <c r="F1038" t="s">
        <v>21</v>
      </c>
      <c r="G1038" t="str">
        <f>VLOOKUP(E1038, Tiers!M$1:P$134, 3, FALSE)</f>
        <v>ENG3</v>
      </c>
      <c r="H1038">
        <f>VLOOKUP(G1038, Tiers!B$1:C$134, 2, FALSE)</f>
        <v>4</v>
      </c>
      <c r="I1038" s="21">
        <v>35796</v>
      </c>
      <c r="J1038" t="str">
        <f t="shared" si="16"/>
        <v>Renei BatlokwaSouthend</v>
      </c>
      <c r="P1038">
        <v>17</v>
      </c>
      <c r="Q1038" t="s">
        <v>20</v>
      </c>
      <c r="R1038" t="s">
        <v>21</v>
      </c>
      <c r="S1038" t="s">
        <v>22</v>
      </c>
      <c r="T1038" t="s">
        <v>21</v>
      </c>
      <c r="Y1038">
        <v>175</v>
      </c>
      <c r="Z1038">
        <v>69</v>
      </c>
      <c r="AA1038">
        <v>0</v>
      </c>
      <c r="AB1038">
        <v>0</v>
      </c>
    </row>
    <row r="1039" spans="1:28" ht="15.95">
      <c r="A1039" t="s">
        <v>1465</v>
      </c>
      <c r="B1039" t="s">
        <v>16</v>
      </c>
      <c r="C1039" t="e">
        <f>VLOOKUP(B1039, Positions!A$1:B$134, 2, FALSE)</f>
        <v>#N/A</v>
      </c>
      <c r="D1039" t="s">
        <v>402</v>
      </c>
      <c r="E1039" t="s">
        <v>5664</v>
      </c>
      <c r="F1039" t="s">
        <v>21</v>
      </c>
      <c r="G1039" t="str">
        <f>VLOOKUP(E1039, Tiers!M$1:P$134, 3, FALSE)</f>
        <v>ENG3</v>
      </c>
      <c r="H1039">
        <f>VLOOKUP(G1039, Tiers!B$1:C$134, 2, FALSE)</f>
        <v>4</v>
      </c>
      <c r="I1039" s="21">
        <v>35796</v>
      </c>
      <c r="J1039" t="str">
        <f t="shared" si="16"/>
        <v>George MillerBury</v>
      </c>
      <c r="P1039">
        <v>17</v>
      </c>
      <c r="Q1039" t="s">
        <v>204</v>
      </c>
      <c r="R1039" t="s">
        <v>21</v>
      </c>
      <c r="S1039" t="s">
        <v>22</v>
      </c>
      <c r="T1039" t="s">
        <v>21</v>
      </c>
      <c r="Y1039">
        <v>186</v>
      </c>
      <c r="Z1039">
        <v>74</v>
      </c>
      <c r="AA1039">
        <v>0</v>
      </c>
      <c r="AB1039">
        <v>0</v>
      </c>
    </row>
    <row r="1040" spans="1:28" ht="15.95">
      <c r="A1040" t="s">
        <v>1466</v>
      </c>
      <c r="B1040" t="s">
        <v>106</v>
      </c>
      <c r="C1040" t="str">
        <f>VLOOKUP(B1040, Positions!A$1:B$134, 2, FALSE)</f>
        <v>Midfielder</v>
      </c>
      <c r="D1040" t="s">
        <v>112</v>
      </c>
      <c r="E1040" t="s">
        <v>5664</v>
      </c>
      <c r="F1040" t="s">
        <v>21</v>
      </c>
      <c r="G1040" t="str">
        <f>VLOOKUP(E1040, Tiers!M$1:P$134, 3, FALSE)</f>
        <v>ENG3</v>
      </c>
      <c r="H1040">
        <f>VLOOKUP(G1040, Tiers!B$1:C$134, 2, FALSE)</f>
        <v>4</v>
      </c>
      <c r="I1040" s="21">
        <v>35796</v>
      </c>
      <c r="J1040" t="str">
        <f t="shared" si="16"/>
        <v>Tom KingShrewsbury</v>
      </c>
      <c r="P1040">
        <v>17</v>
      </c>
      <c r="Q1040" t="s">
        <v>93</v>
      </c>
      <c r="R1040" t="s">
        <v>21</v>
      </c>
      <c r="S1040" t="s">
        <v>22</v>
      </c>
      <c r="T1040" t="s">
        <v>21</v>
      </c>
      <c r="Y1040">
        <v>172</v>
      </c>
      <c r="Z1040">
        <v>60</v>
      </c>
      <c r="AA1040">
        <v>0</v>
      </c>
      <c r="AB1040">
        <v>0</v>
      </c>
    </row>
    <row r="1041" spans="1:28" ht="15.95">
      <c r="A1041" t="s">
        <v>1467</v>
      </c>
      <c r="B1041" t="s">
        <v>81</v>
      </c>
      <c r="C1041" t="str">
        <f>VLOOKUP(B1041, Positions!A$1:B$134, 2, FALSE)</f>
        <v>Defender</v>
      </c>
      <c r="D1041" t="s">
        <v>43</v>
      </c>
      <c r="E1041" t="s">
        <v>5664</v>
      </c>
      <c r="F1041" t="s">
        <v>21</v>
      </c>
      <c r="G1041" t="str">
        <f>VLOOKUP(E1041, Tiers!M$1:P$134, 3, FALSE)</f>
        <v>ENG3</v>
      </c>
      <c r="H1041">
        <f>VLOOKUP(G1041, Tiers!B$1:C$134, 2, FALSE)</f>
        <v>4</v>
      </c>
      <c r="I1041" s="21">
        <v>35796</v>
      </c>
      <c r="J1041" t="str">
        <f t="shared" si="16"/>
        <v>Sonny CouttsSouthend</v>
      </c>
      <c r="P1041">
        <v>17</v>
      </c>
      <c r="Q1041" t="s">
        <v>20</v>
      </c>
      <c r="R1041" t="s">
        <v>21</v>
      </c>
      <c r="S1041" t="s">
        <v>22</v>
      </c>
      <c r="T1041" t="s">
        <v>21</v>
      </c>
      <c r="Y1041">
        <v>177</v>
      </c>
      <c r="Z1041">
        <v>69</v>
      </c>
      <c r="AA1041">
        <v>0</v>
      </c>
      <c r="AB1041">
        <v>0</v>
      </c>
    </row>
    <row r="1042" spans="1:28" ht="15.95">
      <c r="A1042" t="s">
        <v>1468</v>
      </c>
      <c r="B1042" t="s">
        <v>16</v>
      </c>
      <c r="C1042" t="e">
        <f>VLOOKUP(B1042, Positions!A$1:B$134, 2, FALSE)</f>
        <v>#N/A</v>
      </c>
      <c r="D1042" t="s">
        <v>43</v>
      </c>
      <c r="E1042" t="s">
        <v>5664</v>
      </c>
      <c r="F1042" t="s">
        <v>21</v>
      </c>
      <c r="G1042" t="str">
        <f>VLOOKUP(E1042, Tiers!M$1:P$134, 3, FALSE)</f>
        <v>ENG3</v>
      </c>
      <c r="H1042">
        <f>VLOOKUP(G1042, Tiers!B$1:C$134, 2, FALSE)</f>
        <v>4</v>
      </c>
      <c r="I1042" s="21">
        <v>35796</v>
      </c>
      <c r="J1042" t="str">
        <f t="shared" si="16"/>
        <v>George BurtonSouthend</v>
      </c>
      <c r="P1042">
        <v>17</v>
      </c>
      <c r="Q1042" t="s">
        <v>20</v>
      </c>
      <c r="R1042" t="s">
        <v>21</v>
      </c>
      <c r="S1042" t="s">
        <v>22</v>
      </c>
      <c r="T1042" t="s">
        <v>21</v>
      </c>
      <c r="Y1042">
        <v>180</v>
      </c>
      <c r="Z1042">
        <v>75</v>
      </c>
      <c r="AA1042">
        <v>0</v>
      </c>
      <c r="AB1042">
        <v>0</v>
      </c>
    </row>
    <row r="1043" spans="1:28" ht="15.95">
      <c r="A1043" t="s">
        <v>1469</v>
      </c>
      <c r="B1043" t="s">
        <v>72</v>
      </c>
      <c r="C1043" t="str">
        <f>VLOOKUP(B1043, Positions!A$1:B$134, 2, FALSE)</f>
        <v>Defender</v>
      </c>
      <c r="D1043" t="s">
        <v>68</v>
      </c>
      <c r="E1043" t="s">
        <v>5663</v>
      </c>
      <c r="F1043" t="s">
        <v>21</v>
      </c>
      <c r="G1043" t="str">
        <f>VLOOKUP(E1043, Tiers!M$1:P$134, 3, FALSE)</f>
        <v>ENG4</v>
      </c>
      <c r="H1043">
        <f>VLOOKUP(G1043, Tiers!B$1:C$134, 2, FALSE)</f>
        <v>5</v>
      </c>
      <c r="I1043" s="21">
        <v>35796</v>
      </c>
      <c r="J1043" t="str">
        <f t="shared" si="16"/>
        <v>Jake PaylingNotts Co</v>
      </c>
      <c r="P1043">
        <v>17</v>
      </c>
      <c r="Q1043" t="s">
        <v>20</v>
      </c>
      <c r="R1043" t="s">
        <v>21</v>
      </c>
      <c r="S1043" t="s">
        <v>22</v>
      </c>
      <c r="T1043" t="s">
        <v>21</v>
      </c>
      <c r="Y1043">
        <v>174</v>
      </c>
      <c r="Z1043">
        <v>66</v>
      </c>
      <c r="AA1043">
        <v>0</v>
      </c>
      <c r="AB1043">
        <v>0</v>
      </c>
    </row>
    <row r="1044" spans="1:28" ht="15.95">
      <c r="A1044" t="s">
        <v>1470</v>
      </c>
      <c r="B1044" t="s">
        <v>111</v>
      </c>
      <c r="C1044" t="str">
        <f>VLOOKUP(B1044, Positions!A$1:B$134, 2, FALSE)</f>
        <v>Forward</v>
      </c>
      <c r="D1044" t="s">
        <v>43</v>
      </c>
      <c r="E1044" t="s">
        <v>5664</v>
      </c>
      <c r="F1044" t="s">
        <v>21</v>
      </c>
      <c r="G1044" t="str">
        <f>VLOOKUP(E1044, Tiers!M$1:P$134, 3, FALSE)</f>
        <v>ENG3</v>
      </c>
      <c r="H1044">
        <f>VLOOKUP(G1044, Tiers!B$1:C$134, 2, FALSE)</f>
        <v>4</v>
      </c>
      <c r="I1044" s="21">
        <v>35796</v>
      </c>
      <c r="J1044" t="str">
        <f t="shared" si="16"/>
        <v>Harry PhillipsSouthend</v>
      </c>
      <c r="P1044">
        <v>17</v>
      </c>
      <c r="Q1044" t="s">
        <v>20</v>
      </c>
      <c r="R1044" t="s">
        <v>21</v>
      </c>
      <c r="S1044" t="s">
        <v>22</v>
      </c>
      <c r="T1044" t="s">
        <v>21</v>
      </c>
      <c r="Y1044">
        <v>177</v>
      </c>
      <c r="Z1044">
        <v>70</v>
      </c>
      <c r="AA1044">
        <v>0</v>
      </c>
      <c r="AB1044">
        <v>0</v>
      </c>
    </row>
    <row r="1045" spans="1:28" ht="15.95">
      <c r="A1045" t="s">
        <v>1471</v>
      </c>
      <c r="B1045" t="s">
        <v>106</v>
      </c>
      <c r="C1045" t="str">
        <f>VLOOKUP(B1045, Positions!A$1:B$134, 2, FALSE)</f>
        <v>Midfielder</v>
      </c>
      <c r="D1045" t="s">
        <v>152</v>
      </c>
      <c r="E1045" t="s">
        <v>5664</v>
      </c>
      <c r="F1045" t="s">
        <v>21</v>
      </c>
      <c r="G1045" t="str">
        <f>VLOOKUP(E1045, Tiers!M$1:P$134, 3, FALSE)</f>
        <v>ENG3</v>
      </c>
      <c r="H1045">
        <f>VLOOKUP(G1045, Tiers!B$1:C$134, 2, FALSE)</f>
        <v>4</v>
      </c>
      <c r="I1045" s="21">
        <v>35795</v>
      </c>
      <c r="J1045" t="str">
        <f t="shared" si="16"/>
        <v>Tom LoweryCrewe</v>
      </c>
      <c r="P1045">
        <v>17</v>
      </c>
      <c r="Q1045" t="s">
        <v>113</v>
      </c>
      <c r="R1045" t="s">
        <v>21</v>
      </c>
      <c r="S1045" t="s">
        <v>22</v>
      </c>
      <c r="T1045" t="s">
        <v>21</v>
      </c>
      <c r="Y1045">
        <v>176</v>
      </c>
      <c r="Z1045">
        <v>69</v>
      </c>
      <c r="AA1045">
        <v>0</v>
      </c>
      <c r="AB1045">
        <v>0</v>
      </c>
    </row>
    <row r="1046" spans="1:28" ht="15.95">
      <c r="A1046" t="s">
        <v>1472</v>
      </c>
      <c r="B1046" t="s">
        <v>166</v>
      </c>
      <c r="C1046" t="str">
        <f>VLOOKUP(B1046, Positions!A$1:B$134, 2, FALSE)</f>
        <v>Goalkeeper</v>
      </c>
      <c r="D1046" t="s">
        <v>182</v>
      </c>
      <c r="E1046" t="s">
        <v>62</v>
      </c>
      <c r="F1046" t="s">
        <v>21</v>
      </c>
      <c r="G1046" t="str">
        <f>VLOOKUP(E1046, Tiers!M$1:P$134, 3, FALSE)</f>
        <v>ENG1</v>
      </c>
      <c r="H1046">
        <f>VLOOKUP(G1046, Tiers!B$1:C$134, 2, FALSE)</f>
        <v>1</v>
      </c>
      <c r="I1046" s="21">
        <v>35795</v>
      </c>
      <c r="J1046" t="str">
        <f t="shared" si="16"/>
        <v>Oliver ByrneMan Utd</v>
      </c>
      <c r="P1046">
        <v>17</v>
      </c>
      <c r="Q1046" t="s">
        <v>586</v>
      </c>
      <c r="R1046" t="s">
        <v>21</v>
      </c>
      <c r="S1046" t="s">
        <v>22</v>
      </c>
      <c r="T1046" t="s">
        <v>21</v>
      </c>
      <c r="U1046" t="s">
        <v>870</v>
      </c>
      <c r="Y1046">
        <v>188</v>
      </c>
      <c r="Z1046">
        <v>78</v>
      </c>
      <c r="AA1046">
        <v>0</v>
      </c>
      <c r="AB1046">
        <v>0</v>
      </c>
    </row>
    <row r="1047" spans="1:28" ht="15.95">
      <c r="A1047" t="s">
        <v>1473</v>
      </c>
      <c r="B1047" t="s">
        <v>81</v>
      </c>
      <c r="C1047" t="str">
        <f>VLOOKUP(B1047, Positions!A$1:B$134, 2, FALSE)</f>
        <v>Defender</v>
      </c>
      <c r="D1047" t="s">
        <v>32</v>
      </c>
      <c r="E1047" t="s">
        <v>5663</v>
      </c>
      <c r="F1047" t="s">
        <v>21</v>
      </c>
      <c r="G1047" t="str">
        <f>VLOOKUP(E1047, Tiers!M$1:P$134, 3, FALSE)</f>
        <v>ENG4</v>
      </c>
      <c r="H1047">
        <f>VLOOKUP(G1047, Tiers!B$1:C$134, 2, FALSE)</f>
        <v>5</v>
      </c>
      <c r="I1047" s="21">
        <v>35795</v>
      </c>
      <c r="J1047" t="str">
        <f t="shared" si="16"/>
        <v>Corbin ShiresMansfield</v>
      </c>
      <c r="P1047">
        <v>17</v>
      </c>
      <c r="Q1047" t="s">
        <v>20</v>
      </c>
      <c r="R1047" t="s">
        <v>21</v>
      </c>
      <c r="S1047" t="s">
        <v>22</v>
      </c>
      <c r="T1047" t="s">
        <v>21</v>
      </c>
      <c r="Y1047">
        <v>194</v>
      </c>
      <c r="Z1047">
        <v>74</v>
      </c>
      <c r="AA1047">
        <v>2</v>
      </c>
      <c r="AB1047">
        <v>8</v>
      </c>
    </row>
    <row r="1048" spans="1:28" ht="15.95">
      <c r="A1048" t="s">
        <v>1474</v>
      </c>
      <c r="B1048" t="s">
        <v>645</v>
      </c>
      <c r="C1048" t="str">
        <f>VLOOKUP(B1048, Positions!A$1:B$134, 2, FALSE)</f>
        <v>Defender</v>
      </c>
      <c r="D1048" t="s">
        <v>37</v>
      </c>
      <c r="E1048" t="s">
        <v>5664</v>
      </c>
      <c r="F1048" t="s">
        <v>21</v>
      </c>
      <c r="G1048" t="str">
        <f>VLOOKUP(E1048, Tiers!M$1:P$134, 3, FALSE)</f>
        <v>ENG3</v>
      </c>
      <c r="H1048">
        <f>VLOOKUP(G1048, Tiers!B$1:C$134, 2, FALSE)</f>
        <v>4</v>
      </c>
      <c r="I1048" s="21">
        <v>35795</v>
      </c>
      <c r="J1048" t="str">
        <f t="shared" si="16"/>
        <v>Thomas MarshallChesterfield</v>
      </c>
      <c r="P1048">
        <v>17</v>
      </c>
      <c r="Q1048" t="s">
        <v>69</v>
      </c>
      <c r="R1048" t="s">
        <v>21</v>
      </c>
      <c r="S1048" t="s">
        <v>22</v>
      </c>
      <c r="T1048" t="s">
        <v>21</v>
      </c>
      <c r="Y1048">
        <v>174</v>
      </c>
      <c r="Z1048">
        <v>61</v>
      </c>
      <c r="AA1048">
        <v>0</v>
      </c>
      <c r="AB1048">
        <v>0</v>
      </c>
    </row>
    <row r="1049" spans="1:28" ht="15.95">
      <c r="A1049" t="s">
        <v>1475</v>
      </c>
      <c r="B1049" t="s">
        <v>166</v>
      </c>
      <c r="C1049" t="str">
        <f>VLOOKUP(B1049, Positions!A$1:B$134, 2, FALSE)</f>
        <v>Goalkeeper</v>
      </c>
      <c r="D1049" t="s">
        <v>187</v>
      </c>
      <c r="E1049" t="s">
        <v>5663</v>
      </c>
      <c r="F1049" t="s">
        <v>21</v>
      </c>
      <c r="G1049" t="str">
        <f>VLOOKUP(E1049, Tiers!M$1:P$134, 3, FALSE)</f>
        <v>ENG4</v>
      </c>
      <c r="H1049">
        <f>VLOOKUP(G1049, Tiers!B$1:C$134, 2, FALSE)</f>
        <v>5</v>
      </c>
      <c r="I1049" s="21">
        <v>35795</v>
      </c>
      <c r="J1049" t="str">
        <f t="shared" si="16"/>
        <v>James DawsonHartlepool</v>
      </c>
      <c r="P1049">
        <v>17</v>
      </c>
      <c r="Q1049" t="s">
        <v>20</v>
      </c>
      <c r="R1049" t="s">
        <v>21</v>
      </c>
      <c r="S1049" t="s">
        <v>22</v>
      </c>
      <c r="T1049" t="s">
        <v>21</v>
      </c>
      <c r="Y1049">
        <v>186</v>
      </c>
      <c r="Z1049">
        <v>78</v>
      </c>
      <c r="AA1049">
        <v>0</v>
      </c>
      <c r="AB1049">
        <v>0</v>
      </c>
    </row>
    <row r="1050" spans="1:28" ht="15.95">
      <c r="A1050" t="s">
        <v>1476</v>
      </c>
      <c r="B1050" t="s">
        <v>81</v>
      </c>
      <c r="C1050" t="str">
        <f>VLOOKUP(B1050, Positions!A$1:B$134, 2, FALSE)</f>
        <v>Defender</v>
      </c>
      <c r="D1050" t="s">
        <v>455</v>
      </c>
      <c r="E1050" t="s">
        <v>5664</v>
      </c>
      <c r="F1050" t="s">
        <v>21</v>
      </c>
      <c r="G1050" t="str">
        <f>VLOOKUP(E1050, Tiers!M$1:P$134, 3, FALSE)</f>
        <v>ENG3</v>
      </c>
      <c r="H1050">
        <f>VLOOKUP(G1050, Tiers!B$1:C$134, 2, FALSE)</f>
        <v>4</v>
      </c>
      <c r="I1050" s="21">
        <v>35795</v>
      </c>
      <c r="J1050" t="str">
        <f t="shared" si="16"/>
        <v>Kevin MbutiDoncaster</v>
      </c>
      <c r="P1050">
        <v>17</v>
      </c>
      <c r="Q1050" t="s">
        <v>20</v>
      </c>
      <c r="R1050" t="s">
        <v>21</v>
      </c>
      <c r="S1050" t="s">
        <v>22</v>
      </c>
      <c r="T1050" t="s">
        <v>21</v>
      </c>
      <c r="Y1050">
        <v>181</v>
      </c>
      <c r="Z1050">
        <v>74</v>
      </c>
      <c r="AA1050">
        <v>0</v>
      </c>
      <c r="AB1050">
        <v>0</v>
      </c>
    </row>
    <row r="1051" spans="1:28" ht="15.95">
      <c r="A1051" t="s">
        <v>1477</v>
      </c>
      <c r="B1051" t="s">
        <v>789</v>
      </c>
      <c r="C1051" t="str">
        <f>VLOOKUP(B1051, Positions!A$1:B$134, 2, FALSE)</f>
        <v>Forward</v>
      </c>
      <c r="D1051" t="s">
        <v>190</v>
      </c>
      <c r="E1051" t="s">
        <v>5663</v>
      </c>
      <c r="F1051" t="s">
        <v>21</v>
      </c>
      <c r="G1051" t="str">
        <f>VLOOKUP(E1051, Tiers!M$1:P$134, 3, FALSE)</f>
        <v>ENG4</v>
      </c>
      <c r="H1051">
        <f>VLOOKUP(G1051, Tiers!B$1:C$134, 2, FALSE)</f>
        <v>5</v>
      </c>
      <c r="I1051" s="21">
        <v>35794</v>
      </c>
      <c r="J1051" t="str">
        <f t="shared" si="16"/>
        <v>Jordan GrahamOxford</v>
      </c>
      <c r="P1051">
        <v>17</v>
      </c>
      <c r="Q1051" t="s">
        <v>73</v>
      </c>
      <c r="R1051" t="s">
        <v>21</v>
      </c>
      <c r="S1051" t="s">
        <v>22</v>
      </c>
      <c r="T1051" t="s">
        <v>21</v>
      </c>
      <c r="Y1051">
        <v>173</v>
      </c>
      <c r="Z1051">
        <v>66</v>
      </c>
      <c r="AA1051">
        <v>0</v>
      </c>
      <c r="AB1051">
        <v>0</v>
      </c>
    </row>
    <row r="1052" spans="1:28" ht="15.95">
      <c r="A1052" t="s">
        <v>1478</v>
      </c>
      <c r="B1052" t="s">
        <v>789</v>
      </c>
      <c r="C1052" t="str">
        <f>VLOOKUP(B1052, Positions!A$1:B$134, 2, FALSE)</f>
        <v>Forward</v>
      </c>
      <c r="D1052" t="s">
        <v>107</v>
      </c>
      <c r="E1052" t="s">
        <v>5665</v>
      </c>
      <c r="F1052" t="s">
        <v>21</v>
      </c>
      <c r="G1052" t="str">
        <f>VLOOKUP(E1052, Tiers!M$1:P$134, 3, FALSE)</f>
        <v>ENG2</v>
      </c>
      <c r="H1052">
        <f>VLOOKUP(G1052, Tiers!B$1:C$134, 2, FALSE)</f>
        <v>3</v>
      </c>
      <c r="I1052" s="21">
        <v>35793</v>
      </c>
      <c r="J1052" t="str">
        <f t="shared" si="16"/>
        <v>Josh DollingBurnley</v>
      </c>
      <c r="P1052">
        <v>17</v>
      </c>
      <c r="Q1052" t="s">
        <v>1208</v>
      </c>
      <c r="R1052" t="s">
        <v>21</v>
      </c>
      <c r="S1052" t="s">
        <v>22</v>
      </c>
      <c r="T1052" t="s">
        <v>21</v>
      </c>
      <c r="Y1052">
        <v>192</v>
      </c>
      <c r="Z1052">
        <v>81</v>
      </c>
      <c r="AA1052">
        <v>0</v>
      </c>
      <c r="AB1052">
        <v>0</v>
      </c>
    </row>
    <row r="1053" spans="1:28" ht="15.95">
      <c r="A1053" t="s">
        <v>1479</v>
      </c>
      <c r="B1053" t="s">
        <v>42</v>
      </c>
      <c r="C1053" t="str">
        <f>VLOOKUP(B1053, Positions!A$1:B$134, 2, FALSE)</f>
        <v>Midfielder</v>
      </c>
      <c r="D1053" t="s">
        <v>284</v>
      </c>
      <c r="E1053" t="s">
        <v>5665</v>
      </c>
      <c r="F1053" t="s">
        <v>21</v>
      </c>
      <c r="G1053" t="str">
        <f>VLOOKUP(E1053, Tiers!M$1:P$134, 3, FALSE)</f>
        <v>ENG2</v>
      </c>
      <c r="H1053">
        <f>VLOOKUP(G1053, Tiers!B$1:C$134, 2, FALSE)</f>
        <v>3</v>
      </c>
      <c r="I1053" s="21">
        <v>35792</v>
      </c>
      <c r="J1053" t="str">
        <f t="shared" si="16"/>
        <v>Jordan PotterBirmingham</v>
      </c>
      <c r="P1053">
        <v>17</v>
      </c>
      <c r="Q1053" t="s">
        <v>284</v>
      </c>
      <c r="R1053" t="s">
        <v>21</v>
      </c>
      <c r="S1053" t="s">
        <v>22</v>
      </c>
      <c r="T1053" t="s">
        <v>21</v>
      </c>
      <c r="Y1053">
        <v>184</v>
      </c>
      <c r="Z1053">
        <v>75</v>
      </c>
      <c r="AA1053">
        <v>0</v>
      </c>
      <c r="AB1053">
        <v>0</v>
      </c>
    </row>
    <row r="1054" spans="1:28" ht="15.95">
      <c r="A1054" t="s">
        <v>1480</v>
      </c>
      <c r="B1054" t="s">
        <v>360</v>
      </c>
      <c r="C1054" t="str">
        <f>VLOOKUP(B1054, Positions!A$1:B$134, 2, FALSE)</f>
        <v>Defender</v>
      </c>
      <c r="D1054" t="s">
        <v>221</v>
      </c>
      <c r="E1054" t="s">
        <v>5664</v>
      </c>
      <c r="F1054" t="s">
        <v>21</v>
      </c>
      <c r="G1054" t="str">
        <f>VLOOKUP(E1054, Tiers!M$1:P$134, 3, FALSE)</f>
        <v>ENG3</v>
      </c>
      <c r="H1054">
        <f>VLOOKUP(G1054, Tiers!B$1:C$134, 2, FALSE)</f>
        <v>4</v>
      </c>
      <c r="I1054" s="21">
        <v>35792</v>
      </c>
      <c r="J1054" t="str">
        <f t="shared" si="16"/>
        <v>Raekwan SmithWalsall</v>
      </c>
      <c r="P1054">
        <v>17</v>
      </c>
      <c r="Q1054" t="s">
        <v>20</v>
      </c>
      <c r="R1054" t="s">
        <v>21</v>
      </c>
      <c r="S1054" t="s">
        <v>22</v>
      </c>
      <c r="T1054" t="s">
        <v>21</v>
      </c>
      <c r="Y1054">
        <v>178</v>
      </c>
      <c r="Z1054">
        <v>72</v>
      </c>
      <c r="AA1054">
        <v>0</v>
      </c>
      <c r="AB1054">
        <v>0</v>
      </c>
    </row>
    <row r="1055" spans="1:28" ht="15.95">
      <c r="A1055" t="s">
        <v>1481</v>
      </c>
      <c r="B1055" t="s">
        <v>457</v>
      </c>
      <c r="C1055" t="str">
        <f>VLOOKUP(B1055, Positions!A$1:B$134, 2, FALSE)</f>
        <v>Forward</v>
      </c>
      <c r="D1055" t="s">
        <v>370</v>
      </c>
      <c r="E1055" t="s">
        <v>5663</v>
      </c>
      <c r="F1055" t="s">
        <v>21</v>
      </c>
      <c r="G1055" t="str">
        <f>VLOOKUP(E1055, Tiers!M$1:P$134, 3, FALSE)</f>
        <v>ENG4</v>
      </c>
      <c r="H1055">
        <f>VLOOKUP(G1055, Tiers!B$1:C$134, 2, FALSE)</f>
        <v>5</v>
      </c>
      <c r="I1055" s="21">
        <v>35790</v>
      </c>
      <c r="J1055" t="str">
        <f t="shared" si="16"/>
        <v>Arron BradburyCarlisle</v>
      </c>
      <c r="P1055">
        <v>17</v>
      </c>
      <c r="Q1055" t="s">
        <v>370</v>
      </c>
      <c r="R1055" t="s">
        <v>21</v>
      </c>
      <c r="S1055" t="s">
        <v>22</v>
      </c>
      <c r="T1055" t="s">
        <v>21</v>
      </c>
      <c r="Y1055">
        <v>177</v>
      </c>
      <c r="Z1055">
        <v>70</v>
      </c>
      <c r="AA1055">
        <v>0</v>
      </c>
      <c r="AB1055">
        <v>0</v>
      </c>
    </row>
    <row r="1056" spans="1:28" ht="15.95">
      <c r="A1056" t="s">
        <v>1482</v>
      </c>
      <c r="B1056" t="s">
        <v>16</v>
      </c>
      <c r="C1056" t="e">
        <f>VLOOKUP(B1056, Positions!A$1:B$134, 2, FALSE)</f>
        <v>#N/A</v>
      </c>
      <c r="D1056" t="s">
        <v>48</v>
      </c>
      <c r="E1056" t="s">
        <v>5663</v>
      </c>
      <c r="F1056" t="s">
        <v>21</v>
      </c>
      <c r="G1056" t="str">
        <f>VLOOKUP(E1056, Tiers!M$1:P$134, 3, FALSE)</f>
        <v>ENG4</v>
      </c>
      <c r="H1056">
        <f>VLOOKUP(G1056, Tiers!B$1:C$134, 2, FALSE)</f>
        <v>5</v>
      </c>
      <c r="I1056" s="21">
        <v>35790</v>
      </c>
      <c r="J1056" t="str">
        <f t="shared" si="16"/>
        <v>Carlito LawtonBarnet</v>
      </c>
      <c r="P1056">
        <v>17</v>
      </c>
      <c r="Q1056" t="s">
        <v>20</v>
      </c>
      <c r="R1056" t="s">
        <v>21</v>
      </c>
      <c r="S1056" t="s">
        <v>22</v>
      </c>
      <c r="T1056" t="s">
        <v>21</v>
      </c>
      <c r="Y1056">
        <v>191</v>
      </c>
      <c r="Z1056">
        <v>80</v>
      </c>
      <c r="AA1056">
        <v>0</v>
      </c>
      <c r="AB1056">
        <v>0</v>
      </c>
    </row>
    <row r="1057" spans="1:28" ht="15.95">
      <c r="A1057" t="s">
        <v>1483</v>
      </c>
      <c r="B1057" t="s">
        <v>1484</v>
      </c>
      <c r="C1057" t="str">
        <f>VLOOKUP(B1057, Positions!A$1:B$134, 2, FALSE)</f>
        <v>Defender</v>
      </c>
      <c r="D1057" t="s">
        <v>52</v>
      </c>
      <c r="E1057" t="s">
        <v>5663</v>
      </c>
      <c r="F1057" t="s">
        <v>21</v>
      </c>
      <c r="G1057" t="str">
        <f>VLOOKUP(E1057, Tiers!M$1:P$134, 3, FALSE)</f>
        <v>ENG4</v>
      </c>
      <c r="H1057">
        <f>VLOOKUP(G1057, Tiers!B$1:C$134, 2, FALSE)</f>
        <v>5</v>
      </c>
      <c r="I1057" s="21">
        <v>35790</v>
      </c>
      <c r="J1057" t="str">
        <f t="shared" si="16"/>
        <v>Nick KennedyYork</v>
      </c>
      <c r="P1057">
        <v>17</v>
      </c>
      <c r="Q1057" t="s">
        <v>52</v>
      </c>
      <c r="R1057" t="s">
        <v>21</v>
      </c>
      <c r="S1057" t="s">
        <v>22</v>
      </c>
      <c r="T1057" t="s">
        <v>21</v>
      </c>
      <c r="Y1057">
        <v>186</v>
      </c>
      <c r="Z1057">
        <v>80</v>
      </c>
      <c r="AA1057">
        <v>0</v>
      </c>
      <c r="AB1057">
        <v>0</v>
      </c>
    </row>
    <row r="1058" spans="1:28" ht="15.95">
      <c r="A1058" t="s">
        <v>1485</v>
      </c>
      <c r="B1058" t="s">
        <v>166</v>
      </c>
      <c r="C1058" t="str">
        <f>VLOOKUP(B1058, Positions!A$1:B$134, 2, FALSE)</f>
        <v>Goalkeeper</v>
      </c>
      <c r="D1058" t="s">
        <v>221</v>
      </c>
      <c r="E1058" t="s">
        <v>5664</v>
      </c>
      <c r="F1058" t="s">
        <v>21</v>
      </c>
      <c r="G1058" t="str">
        <f>VLOOKUP(E1058, Tiers!M$1:P$134, 3, FALSE)</f>
        <v>ENG3</v>
      </c>
      <c r="H1058">
        <f>VLOOKUP(G1058, Tiers!B$1:C$134, 2, FALSE)</f>
        <v>4</v>
      </c>
      <c r="I1058" s="21">
        <v>35789</v>
      </c>
      <c r="J1058" t="str">
        <f t="shared" si="16"/>
        <v>Dan JezephWalsall</v>
      </c>
      <c r="P1058">
        <v>17</v>
      </c>
      <c r="Q1058" t="s">
        <v>20</v>
      </c>
      <c r="R1058" t="s">
        <v>21</v>
      </c>
      <c r="S1058" t="s">
        <v>22</v>
      </c>
      <c r="T1058" t="s">
        <v>21</v>
      </c>
      <c r="Y1058">
        <v>179</v>
      </c>
      <c r="Z1058">
        <v>71</v>
      </c>
      <c r="AA1058">
        <v>0</v>
      </c>
      <c r="AB1058">
        <v>0</v>
      </c>
    </row>
    <row r="1059" spans="1:28" ht="15.95">
      <c r="A1059" t="s">
        <v>1486</v>
      </c>
      <c r="B1059" t="s">
        <v>72</v>
      </c>
      <c r="C1059" t="str">
        <f>VLOOKUP(B1059, Positions!A$1:B$134, 2, FALSE)</f>
        <v>Defender</v>
      </c>
      <c r="D1059" t="s">
        <v>284</v>
      </c>
      <c r="E1059" t="s">
        <v>5665</v>
      </c>
      <c r="F1059" t="s">
        <v>21</v>
      </c>
      <c r="G1059" t="str">
        <f>VLOOKUP(E1059, Tiers!M$1:P$134, 3, FALSE)</f>
        <v>ENG2</v>
      </c>
      <c r="H1059">
        <f>VLOOKUP(G1059, Tiers!B$1:C$134, 2, FALSE)</f>
        <v>3</v>
      </c>
      <c r="I1059" s="21">
        <v>35789</v>
      </c>
      <c r="J1059" t="str">
        <f t="shared" si="16"/>
        <v>Steven SeddonBirmingham</v>
      </c>
      <c r="P1059">
        <v>17</v>
      </c>
      <c r="Q1059" t="s">
        <v>157</v>
      </c>
      <c r="R1059" t="s">
        <v>21</v>
      </c>
      <c r="S1059" t="s">
        <v>22</v>
      </c>
      <c r="T1059" t="s">
        <v>21</v>
      </c>
      <c r="Y1059">
        <v>183</v>
      </c>
      <c r="Z1059">
        <v>75</v>
      </c>
      <c r="AA1059">
        <v>0</v>
      </c>
      <c r="AB1059">
        <v>0</v>
      </c>
    </row>
    <row r="1060" spans="1:28" ht="15.95">
      <c r="A1060" t="s">
        <v>1487</v>
      </c>
      <c r="B1060" t="s">
        <v>102</v>
      </c>
      <c r="C1060" t="str">
        <f>VLOOKUP(B1060, Positions!A$1:B$134, 2, FALSE)</f>
        <v>Defender</v>
      </c>
      <c r="D1060" t="s">
        <v>221</v>
      </c>
      <c r="E1060" t="s">
        <v>5664</v>
      </c>
      <c r="F1060" t="s">
        <v>21</v>
      </c>
      <c r="G1060" t="str">
        <f>VLOOKUP(E1060, Tiers!M$1:P$134, 3, FALSE)</f>
        <v>ENG3</v>
      </c>
      <c r="H1060">
        <f>VLOOKUP(G1060, Tiers!B$1:C$134, 2, FALSE)</f>
        <v>4</v>
      </c>
      <c r="I1060" s="21">
        <v>35789</v>
      </c>
      <c r="J1060" t="str">
        <f t="shared" si="16"/>
        <v>Jamie SmithWalsall</v>
      </c>
      <c r="P1060">
        <v>17</v>
      </c>
      <c r="Q1060" t="s">
        <v>20</v>
      </c>
      <c r="R1060" t="s">
        <v>21</v>
      </c>
      <c r="S1060" t="s">
        <v>22</v>
      </c>
      <c r="T1060" t="s">
        <v>21</v>
      </c>
      <c r="Y1060">
        <v>181</v>
      </c>
      <c r="Z1060">
        <v>71</v>
      </c>
      <c r="AA1060">
        <v>0</v>
      </c>
      <c r="AB1060">
        <v>0</v>
      </c>
    </row>
    <row r="1061" spans="1:28" ht="15.95">
      <c r="A1061" t="s">
        <v>1488</v>
      </c>
      <c r="B1061" t="s">
        <v>102</v>
      </c>
      <c r="C1061" t="str">
        <f>VLOOKUP(B1061, Positions!A$1:B$134, 2, FALSE)</f>
        <v>Defender</v>
      </c>
      <c r="D1061" t="s">
        <v>836</v>
      </c>
      <c r="E1061" t="s">
        <v>62</v>
      </c>
      <c r="F1061" t="s">
        <v>21</v>
      </c>
      <c r="G1061" t="str">
        <f>VLOOKUP(E1061, Tiers!M$1:P$134, 3, FALSE)</f>
        <v>ENG1</v>
      </c>
      <c r="H1061">
        <f>VLOOKUP(G1061, Tiers!B$1:C$134, 2, FALSE)</f>
        <v>1</v>
      </c>
      <c r="I1061" s="21">
        <v>35788</v>
      </c>
      <c r="J1061" t="str">
        <f t="shared" si="16"/>
        <v>Ben WalkerBournemouth</v>
      </c>
      <c r="P1061">
        <v>17</v>
      </c>
      <c r="Q1061" t="s">
        <v>1062</v>
      </c>
      <c r="R1061" t="s">
        <v>21</v>
      </c>
      <c r="S1061" t="s">
        <v>22</v>
      </c>
      <c r="T1061" t="s">
        <v>21</v>
      </c>
      <c r="Y1061">
        <v>183</v>
      </c>
      <c r="Z1061">
        <v>76</v>
      </c>
      <c r="AA1061">
        <v>0</v>
      </c>
      <c r="AB1061">
        <v>0</v>
      </c>
    </row>
    <row r="1062" spans="1:28" ht="15.95">
      <c r="A1062" t="s">
        <v>1489</v>
      </c>
      <c r="B1062" t="s">
        <v>278</v>
      </c>
      <c r="C1062" t="e">
        <f>VLOOKUP(B1062, Positions!A$1:B$134, 2, FALSE)</f>
        <v>#N/A</v>
      </c>
      <c r="D1062" t="s">
        <v>517</v>
      </c>
      <c r="E1062" t="s">
        <v>5665</v>
      </c>
      <c r="F1062" t="s">
        <v>21</v>
      </c>
      <c r="G1062" t="str">
        <f>VLOOKUP(E1062, Tiers!M$1:P$134, 3, FALSE)</f>
        <v>ENG2</v>
      </c>
      <c r="H1062">
        <f>VLOOKUP(G1062, Tiers!B$1:C$134, 2, FALSE)</f>
        <v>3</v>
      </c>
      <c r="I1062" s="21">
        <v>35788</v>
      </c>
      <c r="J1062" t="str">
        <f t="shared" si="16"/>
        <v>Chris MillarCharlton</v>
      </c>
      <c r="P1062">
        <v>17</v>
      </c>
      <c r="Q1062" t="s">
        <v>74</v>
      </c>
      <c r="R1062" t="s">
        <v>21</v>
      </c>
      <c r="S1062" t="s">
        <v>22</v>
      </c>
      <c r="T1062" t="s">
        <v>21</v>
      </c>
      <c r="Y1062">
        <v>187</v>
      </c>
      <c r="Z1062">
        <v>78</v>
      </c>
      <c r="AA1062">
        <v>0</v>
      </c>
      <c r="AB1062">
        <v>0</v>
      </c>
    </row>
    <row r="1063" spans="1:28" ht="15.95">
      <c r="A1063" t="s">
        <v>379</v>
      </c>
      <c r="B1063" t="s">
        <v>102</v>
      </c>
      <c r="C1063" t="str">
        <f>VLOOKUP(B1063, Positions!A$1:B$134, 2, FALSE)</f>
        <v>Defender</v>
      </c>
      <c r="D1063" t="s">
        <v>378</v>
      </c>
      <c r="E1063" t="s">
        <v>5663</v>
      </c>
      <c r="F1063" t="s">
        <v>21</v>
      </c>
      <c r="G1063" t="str">
        <f>VLOOKUP(E1063, Tiers!M$1:P$134, 3, FALSE)</f>
        <v>ENG4</v>
      </c>
      <c r="H1063">
        <f>VLOOKUP(G1063, Tiers!B$1:C$134, 2, FALSE)</f>
        <v>5</v>
      </c>
      <c r="I1063" s="21">
        <v>35788</v>
      </c>
      <c r="J1063" t="str">
        <f t="shared" si="16"/>
        <v>Callum GunnerAccrington</v>
      </c>
      <c r="P1063">
        <v>17</v>
      </c>
      <c r="Q1063" t="s">
        <v>20</v>
      </c>
      <c r="R1063" t="s">
        <v>21</v>
      </c>
      <c r="S1063" t="s">
        <v>22</v>
      </c>
      <c r="T1063" t="s">
        <v>21</v>
      </c>
      <c r="Y1063">
        <v>186</v>
      </c>
      <c r="Z1063">
        <v>78</v>
      </c>
      <c r="AA1063">
        <v>0</v>
      </c>
      <c r="AB1063">
        <v>0</v>
      </c>
    </row>
    <row r="1064" spans="1:28" ht="15.95">
      <c r="A1064" t="s">
        <v>1490</v>
      </c>
      <c r="B1064" t="s">
        <v>42</v>
      </c>
      <c r="C1064" t="str">
        <f>VLOOKUP(B1064, Positions!A$1:B$134, 2, FALSE)</f>
        <v>Midfielder</v>
      </c>
      <c r="D1064" t="s">
        <v>207</v>
      </c>
      <c r="E1064" t="s">
        <v>5663</v>
      </c>
      <c r="F1064" t="s">
        <v>21</v>
      </c>
      <c r="G1064" t="str">
        <f>VLOOKUP(E1064, Tiers!M$1:P$134, 3, FALSE)</f>
        <v>ENG4</v>
      </c>
      <c r="H1064">
        <f>VLOOKUP(G1064, Tiers!B$1:C$134, 2, FALSE)</f>
        <v>5</v>
      </c>
      <c r="I1064" s="21">
        <v>35788</v>
      </c>
      <c r="J1064" t="str">
        <f t="shared" si="16"/>
        <v>Darren FoxleyDag &amp; Red</v>
      </c>
      <c r="P1064">
        <v>17</v>
      </c>
      <c r="Q1064" t="s">
        <v>1322</v>
      </c>
      <c r="R1064" t="s">
        <v>21</v>
      </c>
      <c r="S1064" t="s">
        <v>22</v>
      </c>
      <c r="T1064" t="s">
        <v>21</v>
      </c>
      <c r="Y1064">
        <v>173</v>
      </c>
      <c r="Z1064">
        <v>60</v>
      </c>
      <c r="AA1064">
        <v>0</v>
      </c>
      <c r="AB1064">
        <v>0</v>
      </c>
    </row>
    <row r="1065" spans="1:28" ht="15.95">
      <c r="A1065" t="s">
        <v>1491</v>
      </c>
      <c r="B1065" t="s">
        <v>84</v>
      </c>
      <c r="C1065" t="str">
        <f>VLOOKUP(B1065, Positions!A$1:B$134, 2, FALSE)</f>
        <v>Midfielder</v>
      </c>
      <c r="D1065" t="s">
        <v>152</v>
      </c>
      <c r="E1065" t="s">
        <v>5664</v>
      </c>
      <c r="F1065" t="s">
        <v>21</v>
      </c>
      <c r="G1065" t="str">
        <f>VLOOKUP(E1065, Tiers!M$1:P$134, 3, FALSE)</f>
        <v>ENG3</v>
      </c>
      <c r="H1065">
        <f>VLOOKUP(G1065, Tiers!B$1:C$134, 2, FALSE)</f>
        <v>4</v>
      </c>
      <c r="I1065" s="21">
        <v>35788</v>
      </c>
      <c r="J1065" t="str">
        <f t="shared" si="16"/>
        <v>Charlie KirkCrewe</v>
      </c>
      <c r="P1065">
        <v>17</v>
      </c>
      <c r="Q1065" t="s">
        <v>152</v>
      </c>
      <c r="R1065" t="s">
        <v>21</v>
      </c>
      <c r="S1065" t="s">
        <v>22</v>
      </c>
      <c r="T1065" t="s">
        <v>21</v>
      </c>
      <c r="Y1065">
        <v>178</v>
      </c>
      <c r="Z1065">
        <v>69</v>
      </c>
      <c r="AA1065">
        <v>0</v>
      </c>
      <c r="AB1065">
        <v>0</v>
      </c>
    </row>
    <row r="1066" spans="1:28" ht="15.95">
      <c r="A1066" t="s">
        <v>1492</v>
      </c>
      <c r="B1066" t="s">
        <v>480</v>
      </c>
      <c r="C1066" t="str">
        <f>VLOOKUP(B1066, Positions!A$1:B$134, 2, FALSE)</f>
        <v>Defender</v>
      </c>
      <c r="D1066" t="s">
        <v>93</v>
      </c>
      <c r="E1066" t="s">
        <v>5664</v>
      </c>
      <c r="F1066" t="s">
        <v>21</v>
      </c>
      <c r="G1066" t="str">
        <f>VLOOKUP(E1066, Tiers!M$1:P$134, 3, FALSE)</f>
        <v>ENG3</v>
      </c>
      <c r="H1066">
        <f>VLOOKUP(G1066, Tiers!B$1:C$134, 2, FALSE)</f>
        <v>4</v>
      </c>
      <c r="I1066" s="21">
        <v>35787</v>
      </c>
      <c r="J1066" t="str">
        <f t="shared" si="16"/>
        <v>Callum MaycockCoventry</v>
      </c>
      <c r="P1066">
        <v>17</v>
      </c>
      <c r="Q1066" t="s">
        <v>20</v>
      </c>
      <c r="R1066" t="s">
        <v>21</v>
      </c>
      <c r="S1066" t="s">
        <v>22</v>
      </c>
      <c r="T1066" t="s">
        <v>21</v>
      </c>
      <c r="Y1066">
        <v>172</v>
      </c>
      <c r="Z1066">
        <v>66</v>
      </c>
      <c r="AA1066">
        <v>0</v>
      </c>
      <c r="AB1066">
        <v>0</v>
      </c>
    </row>
    <row r="1067" spans="1:28" ht="15.95">
      <c r="A1067" t="s">
        <v>1493</v>
      </c>
      <c r="B1067" t="s">
        <v>360</v>
      </c>
      <c r="C1067" t="str">
        <f>VLOOKUP(B1067, Positions!A$1:B$134, 2, FALSE)</f>
        <v>Defender</v>
      </c>
      <c r="D1067" t="s">
        <v>234</v>
      </c>
      <c r="E1067" t="s">
        <v>5664</v>
      </c>
      <c r="F1067" t="s">
        <v>21</v>
      </c>
      <c r="G1067" t="str">
        <f>VLOOKUP(E1067, Tiers!M$1:P$134, 3, FALSE)</f>
        <v>ENG3</v>
      </c>
      <c r="H1067">
        <f>VLOOKUP(G1067, Tiers!B$1:C$134, 2, FALSE)</f>
        <v>4</v>
      </c>
      <c r="I1067" s="21">
        <v>35786</v>
      </c>
      <c r="J1067" t="str">
        <f t="shared" si="16"/>
        <v>Jamie StottOldham</v>
      </c>
      <c r="P1067">
        <v>17</v>
      </c>
      <c r="Q1067" t="s">
        <v>113</v>
      </c>
      <c r="R1067" t="s">
        <v>21</v>
      </c>
      <c r="S1067" t="s">
        <v>22</v>
      </c>
      <c r="T1067" t="s">
        <v>21</v>
      </c>
      <c r="Y1067">
        <v>187</v>
      </c>
      <c r="Z1067">
        <v>78</v>
      </c>
      <c r="AA1067">
        <v>0</v>
      </c>
      <c r="AB1067">
        <v>0</v>
      </c>
    </row>
    <row r="1068" spans="1:28" ht="15.95">
      <c r="A1068" t="s">
        <v>1494</v>
      </c>
      <c r="B1068" t="s">
        <v>42</v>
      </c>
      <c r="C1068" t="str">
        <f>VLOOKUP(B1068, Positions!A$1:B$134, 2, FALSE)</f>
        <v>Midfielder</v>
      </c>
      <c r="D1068" t="s">
        <v>127</v>
      </c>
      <c r="E1068" t="s">
        <v>62</v>
      </c>
      <c r="F1068" t="s">
        <v>21</v>
      </c>
      <c r="G1068" t="str">
        <f>VLOOKUP(E1068, Tiers!M$1:P$134, 3, FALSE)</f>
        <v>ENG1</v>
      </c>
      <c r="H1068">
        <f>VLOOKUP(G1068, Tiers!B$1:C$134, 2, FALSE)</f>
        <v>1</v>
      </c>
      <c r="I1068" s="21">
        <v>35786</v>
      </c>
      <c r="J1068" t="str">
        <f t="shared" si="16"/>
        <v>Ross ElsomWest Ham</v>
      </c>
      <c r="P1068">
        <v>17</v>
      </c>
      <c r="Q1068" t="s">
        <v>20</v>
      </c>
      <c r="R1068" t="s">
        <v>21</v>
      </c>
      <c r="S1068" t="s">
        <v>22</v>
      </c>
      <c r="T1068" t="s">
        <v>21</v>
      </c>
      <c r="Y1068">
        <v>188</v>
      </c>
      <c r="Z1068">
        <v>79</v>
      </c>
      <c r="AA1068">
        <v>0</v>
      </c>
      <c r="AB1068">
        <v>0</v>
      </c>
    </row>
    <row r="1069" spans="1:28" ht="15.95">
      <c r="A1069" t="s">
        <v>1495</v>
      </c>
      <c r="B1069" t="s">
        <v>81</v>
      </c>
      <c r="C1069" t="str">
        <f>VLOOKUP(B1069, Positions!A$1:B$134, 2, FALSE)</f>
        <v>Defender</v>
      </c>
      <c r="D1069" t="s">
        <v>79</v>
      </c>
      <c r="E1069" t="s">
        <v>5663</v>
      </c>
      <c r="F1069" t="s">
        <v>21</v>
      </c>
      <c r="G1069" t="str">
        <f>VLOOKUP(E1069, Tiers!M$1:P$134, 3, FALSE)</f>
        <v>ENG4</v>
      </c>
      <c r="H1069">
        <f>VLOOKUP(G1069, Tiers!B$1:C$134, 2, FALSE)</f>
        <v>5</v>
      </c>
      <c r="I1069" s="21">
        <v>35785</v>
      </c>
      <c r="J1069" t="str">
        <f t="shared" si="16"/>
        <v>Dominique BongoAFC Wimbledon</v>
      </c>
      <c r="P1069">
        <v>17</v>
      </c>
      <c r="Q1069" t="s">
        <v>1496</v>
      </c>
      <c r="R1069" t="s">
        <v>21</v>
      </c>
      <c r="S1069" t="s">
        <v>22</v>
      </c>
      <c r="T1069" t="s">
        <v>21</v>
      </c>
      <c r="Y1069">
        <v>188</v>
      </c>
      <c r="Z1069">
        <v>72</v>
      </c>
      <c r="AA1069">
        <v>0</v>
      </c>
      <c r="AB1069">
        <v>0</v>
      </c>
    </row>
    <row r="1070" spans="1:28" ht="15.95">
      <c r="A1070" t="s">
        <v>1497</v>
      </c>
      <c r="B1070" t="s">
        <v>166</v>
      </c>
      <c r="C1070" t="str">
        <f>VLOOKUP(B1070, Positions!A$1:B$134, 2, FALSE)</f>
        <v>Goalkeeper</v>
      </c>
      <c r="D1070" t="s">
        <v>141</v>
      </c>
      <c r="E1070" t="s">
        <v>62</v>
      </c>
      <c r="F1070" t="s">
        <v>21</v>
      </c>
      <c r="G1070" t="str">
        <f>VLOOKUP(E1070, Tiers!M$1:P$134, 3, FALSE)</f>
        <v>ENG1</v>
      </c>
      <c r="H1070">
        <f>VLOOKUP(G1070, Tiers!B$1:C$134, 2, FALSE)</f>
        <v>1</v>
      </c>
      <c r="I1070" s="21">
        <v>35784</v>
      </c>
      <c r="J1070" t="str">
        <f t="shared" si="16"/>
        <v>Harry LewisSouthampton</v>
      </c>
      <c r="P1070">
        <v>17</v>
      </c>
      <c r="Q1070" t="s">
        <v>20</v>
      </c>
      <c r="R1070" t="s">
        <v>21</v>
      </c>
      <c r="S1070" t="s">
        <v>22</v>
      </c>
      <c r="T1070" t="s">
        <v>21</v>
      </c>
      <c r="Y1070">
        <v>191</v>
      </c>
      <c r="Z1070">
        <v>77</v>
      </c>
      <c r="AA1070">
        <v>0</v>
      </c>
      <c r="AB1070">
        <v>0</v>
      </c>
    </row>
    <row r="1071" spans="1:28" ht="15.95">
      <c r="A1071" t="s">
        <v>1498</v>
      </c>
      <c r="B1071" t="s">
        <v>36</v>
      </c>
      <c r="C1071" t="str">
        <f>VLOOKUP(B1071, Positions!A$1:B$134, 2, FALSE)</f>
        <v>Midfielder</v>
      </c>
      <c r="D1071" t="s">
        <v>657</v>
      </c>
      <c r="E1071" t="s">
        <v>62</v>
      </c>
      <c r="F1071" t="s">
        <v>21</v>
      </c>
      <c r="G1071" t="str">
        <f>VLOOKUP(E1071, Tiers!M$1:P$134, 3, FALSE)</f>
        <v>ENG1</v>
      </c>
      <c r="H1071">
        <f>VLOOKUP(G1071, Tiers!B$1:C$134, 2, FALSE)</f>
        <v>1</v>
      </c>
      <c r="I1071" s="21">
        <v>35784</v>
      </c>
      <c r="J1071" t="str">
        <f t="shared" si="16"/>
        <v>Tom WaltersNorwich</v>
      </c>
      <c r="P1071">
        <v>17</v>
      </c>
      <c r="Q1071" t="s">
        <v>20</v>
      </c>
      <c r="R1071" t="s">
        <v>21</v>
      </c>
      <c r="S1071" t="s">
        <v>22</v>
      </c>
      <c r="T1071" t="s">
        <v>21</v>
      </c>
      <c r="Y1071">
        <v>171</v>
      </c>
      <c r="Z1071">
        <v>66</v>
      </c>
      <c r="AA1071">
        <v>0</v>
      </c>
      <c r="AB1071">
        <v>0</v>
      </c>
    </row>
    <row r="1072" spans="1:28" ht="15.95">
      <c r="A1072" t="s">
        <v>1499</v>
      </c>
      <c r="B1072" t="s">
        <v>81</v>
      </c>
      <c r="C1072" t="str">
        <f>VLOOKUP(B1072, Positions!A$1:B$134, 2, FALSE)</f>
        <v>Defender</v>
      </c>
      <c r="D1072" t="s">
        <v>159</v>
      </c>
      <c r="E1072" t="s">
        <v>5665</v>
      </c>
      <c r="F1072" t="s">
        <v>21</v>
      </c>
      <c r="G1072" t="str">
        <f>VLOOKUP(E1072, Tiers!M$1:P$134, 3, FALSE)</f>
        <v>ENG2</v>
      </c>
      <c r="H1072">
        <f>VLOOKUP(G1072, Tiers!B$1:C$134, 2, FALSE)</f>
        <v>3</v>
      </c>
      <c r="I1072" s="21">
        <v>35784</v>
      </c>
      <c r="J1072" t="str">
        <f t="shared" si="16"/>
        <v>George FowlerIpswich</v>
      </c>
      <c r="P1072">
        <v>17</v>
      </c>
      <c r="Q1072" t="s">
        <v>1500</v>
      </c>
      <c r="R1072" t="s">
        <v>21</v>
      </c>
      <c r="S1072" t="s">
        <v>22</v>
      </c>
      <c r="T1072" t="s">
        <v>21</v>
      </c>
      <c r="Y1072">
        <v>180</v>
      </c>
      <c r="Z1072">
        <v>79</v>
      </c>
      <c r="AA1072">
        <v>0</v>
      </c>
      <c r="AB1072">
        <v>0</v>
      </c>
    </row>
    <row r="1073" spans="1:28" ht="15.95">
      <c r="A1073" t="s">
        <v>1501</v>
      </c>
      <c r="B1073" t="s">
        <v>72</v>
      </c>
      <c r="C1073" t="str">
        <f>VLOOKUP(B1073, Positions!A$1:B$134, 2, FALSE)</f>
        <v>Defender</v>
      </c>
      <c r="D1073" t="s">
        <v>90</v>
      </c>
      <c r="E1073" t="s">
        <v>5665</v>
      </c>
      <c r="F1073" t="s">
        <v>21</v>
      </c>
      <c r="G1073" t="str">
        <f>VLOOKUP(E1073, Tiers!M$1:P$134, 3, FALSE)</f>
        <v>ENG2</v>
      </c>
      <c r="H1073">
        <f>VLOOKUP(G1073, Tiers!B$1:C$134, 2, FALSE)</f>
        <v>3</v>
      </c>
      <c r="I1073" s="21">
        <v>35783</v>
      </c>
      <c r="J1073" t="str">
        <f t="shared" si="16"/>
        <v>Josh StachiniSheff Wed</v>
      </c>
      <c r="P1073">
        <v>17</v>
      </c>
      <c r="Q1073" t="s">
        <v>113</v>
      </c>
      <c r="R1073" t="s">
        <v>21</v>
      </c>
      <c r="S1073" t="s">
        <v>22</v>
      </c>
      <c r="T1073" t="s">
        <v>21</v>
      </c>
      <c r="U1073" t="s">
        <v>443</v>
      </c>
      <c r="Y1073">
        <v>174</v>
      </c>
      <c r="Z1073">
        <v>66</v>
      </c>
      <c r="AA1073">
        <v>0</v>
      </c>
      <c r="AB1073">
        <v>0</v>
      </c>
    </row>
    <row r="1074" spans="1:28" ht="15.95">
      <c r="A1074" t="s">
        <v>1502</v>
      </c>
      <c r="B1074" t="s">
        <v>102</v>
      </c>
      <c r="C1074" t="str">
        <f>VLOOKUP(B1074, Positions!A$1:B$134, 2, FALSE)</f>
        <v>Defender</v>
      </c>
      <c r="D1074" t="s">
        <v>169</v>
      </c>
      <c r="E1074" t="s">
        <v>62</v>
      </c>
      <c r="F1074" t="s">
        <v>21</v>
      </c>
      <c r="G1074" t="str">
        <f>VLOOKUP(E1074, Tiers!M$1:P$134, 3, FALSE)</f>
        <v>ENG1</v>
      </c>
      <c r="H1074">
        <f>VLOOKUP(G1074, Tiers!B$1:C$134, 2, FALSE)</f>
        <v>1</v>
      </c>
      <c r="I1074" s="21">
        <v>35783</v>
      </c>
      <c r="J1074" t="str">
        <f t="shared" si="16"/>
        <v>Fikayo TomoriChelsea</v>
      </c>
      <c r="P1074">
        <v>17</v>
      </c>
      <c r="Q1074" t="s">
        <v>1503</v>
      </c>
      <c r="R1074" t="s">
        <v>21</v>
      </c>
      <c r="S1074" t="s">
        <v>642</v>
      </c>
      <c r="T1074" t="s">
        <v>21</v>
      </c>
      <c r="U1074" t="s">
        <v>491</v>
      </c>
      <c r="Y1074">
        <v>184</v>
      </c>
      <c r="Z1074">
        <v>75</v>
      </c>
      <c r="AA1074">
        <v>0</v>
      </c>
      <c r="AB1074">
        <v>0</v>
      </c>
    </row>
    <row r="1075" spans="1:28" ht="15.95">
      <c r="A1075" t="s">
        <v>1372</v>
      </c>
      <c r="B1075" t="s">
        <v>81</v>
      </c>
      <c r="C1075" t="str">
        <f>VLOOKUP(B1075, Positions!A$1:B$134, 2, FALSE)</f>
        <v>Defender</v>
      </c>
      <c r="D1075" t="s">
        <v>187</v>
      </c>
      <c r="E1075" t="s">
        <v>5663</v>
      </c>
      <c r="F1075" t="s">
        <v>21</v>
      </c>
      <c r="G1075" t="str">
        <f>VLOOKUP(E1075, Tiers!M$1:P$134, 3, FALSE)</f>
        <v>ENG4</v>
      </c>
      <c r="H1075">
        <f>VLOOKUP(G1075, Tiers!B$1:C$134, 2, FALSE)</f>
        <v>5</v>
      </c>
      <c r="I1075" s="21">
        <v>35782</v>
      </c>
      <c r="J1075" t="str">
        <f t="shared" si="16"/>
        <v>Jack TurnbullHartlepool</v>
      </c>
      <c r="P1075">
        <v>17</v>
      </c>
      <c r="Q1075" t="s">
        <v>20</v>
      </c>
      <c r="R1075" t="s">
        <v>21</v>
      </c>
      <c r="S1075" t="s">
        <v>22</v>
      </c>
      <c r="T1075" t="s">
        <v>21</v>
      </c>
      <c r="Y1075">
        <v>193</v>
      </c>
      <c r="Z1075">
        <v>81</v>
      </c>
      <c r="AA1075">
        <v>0</v>
      </c>
      <c r="AB1075">
        <v>0</v>
      </c>
    </row>
    <row r="1076" spans="1:28" ht="15.95">
      <c r="A1076" t="s">
        <v>1504</v>
      </c>
      <c r="B1076" t="s">
        <v>278</v>
      </c>
      <c r="C1076" t="e">
        <f>VLOOKUP(B1076, Positions!A$1:B$134, 2, FALSE)</f>
        <v>#N/A</v>
      </c>
      <c r="D1076" t="s">
        <v>127</v>
      </c>
      <c r="E1076" t="s">
        <v>62</v>
      </c>
      <c r="F1076" t="s">
        <v>21</v>
      </c>
      <c r="G1076" t="str">
        <f>VLOOKUP(E1076, Tiers!M$1:P$134, 3, FALSE)</f>
        <v>ENG1</v>
      </c>
      <c r="H1076">
        <f>VLOOKUP(G1076, Tiers!B$1:C$134, 2, FALSE)</f>
        <v>1</v>
      </c>
      <c r="I1076" s="21">
        <v>35782</v>
      </c>
      <c r="J1076" t="str">
        <f t="shared" si="16"/>
        <v>Marcus BrowneWest Ham</v>
      </c>
      <c r="P1076">
        <v>17</v>
      </c>
      <c r="Q1076" t="s">
        <v>20</v>
      </c>
      <c r="R1076" t="s">
        <v>21</v>
      </c>
      <c r="S1076" t="s">
        <v>22</v>
      </c>
      <c r="T1076" t="s">
        <v>21</v>
      </c>
      <c r="Y1076">
        <v>177</v>
      </c>
      <c r="Z1076">
        <v>68</v>
      </c>
      <c r="AA1076">
        <v>0</v>
      </c>
      <c r="AB1076">
        <v>0</v>
      </c>
    </row>
    <row r="1077" spans="1:28" ht="15.95">
      <c r="A1077" t="s">
        <v>1505</v>
      </c>
      <c r="B1077" t="s">
        <v>42</v>
      </c>
      <c r="C1077" t="str">
        <f>VLOOKUP(B1077, Positions!A$1:B$134, 2, FALSE)</f>
        <v>Midfielder</v>
      </c>
      <c r="D1077" t="s">
        <v>836</v>
      </c>
      <c r="E1077" t="s">
        <v>62</v>
      </c>
      <c r="F1077" t="s">
        <v>21</v>
      </c>
      <c r="G1077" t="str">
        <f>VLOOKUP(E1077, Tiers!M$1:P$134, 3, FALSE)</f>
        <v>ENG1</v>
      </c>
      <c r="H1077">
        <f>VLOOKUP(G1077, Tiers!B$1:C$134, 2, FALSE)</f>
        <v>1</v>
      </c>
      <c r="I1077" s="21">
        <v>35782</v>
      </c>
      <c r="J1077" t="str">
        <f t="shared" si="16"/>
        <v>Matthew WorthingtonBournemouth</v>
      </c>
      <c r="P1077">
        <v>17</v>
      </c>
      <c r="Q1077" t="s">
        <v>20</v>
      </c>
      <c r="R1077" t="s">
        <v>21</v>
      </c>
      <c r="S1077" t="s">
        <v>22</v>
      </c>
      <c r="T1077" t="s">
        <v>21</v>
      </c>
      <c r="Y1077">
        <v>172</v>
      </c>
      <c r="Z1077">
        <v>68</v>
      </c>
      <c r="AA1077">
        <v>0</v>
      </c>
      <c r="AB1077">
        <v>0</v>
      </c>
    </row>
    <row r="1078" spans="1:28" ht="15.95">
      <c r="A1078" t="s">
        <v>1506</v>
      </c>
      <c r="B1078" t="s">
        <v>81</v>
      </c>
      <c r="C1078" t="str">
        <f>VLOOKUP(B1078, Positions!A$1:B$134, 2, FALSE)</f>
        <v>Defender</v>
      </c>
      <c r="D1078" t="s">
        <v>265</v>
      </c>
      <c r="E1078" t="s">
        <v>5665</v>
      </c>
      <c r="F1078" t="s">
        <v>21</v>
      </c>
      <c r="G1078" t="str">
        <f>VLOOKUP(E1078, Tiers!M$1:P$134, 3, FALSE)</f>
        <v>ENG2</v>
      </c>
      <c r="H1078">
        <f>VLOOKUP(G1078, Tiers!B$1:C$134, 2, FALSE)</f>
        <v>3</v>
      </c>
      <c r="I1078" s="21">
        <v>35781</v>
      </c>
      <c r="J1078" t="str">
        <f t="shared" si="16"/>
        <v>Bradley Peace-McDonaldRotherham</v>
      </c>
      <c r="P1078">
        <v>17</v>
      </c>
      <c r="Q1078" t="s">
        <v>20</v>
      </c>
      <c r="R1078" t="s">
        <v>21</v>
      </c>
      <c r="S1078" t="s">
        <v>22</v>
      </c>
      <c r="T1078" t="s">
        <v>21</v>
      </c>
      <c r="Y1078">
        <v>194</v>
      </c>
      <c r="Z1078">
        <v>83</v>
      </c>
      <c r="AA1078">
        <v>0</v>
      </c>
      <c r="AB1078">
        <v>0</v>
      </c>
    </row>
    <row r="1079" spans="1:28" ht="15.95">
      <c r="A1079" t="s">
        <v>1507</v>
      </c>
      <c r="B1079" t="s">
        <v>42</v>
      </c>
      <c r="C1079" t="str">
        <f>VLOOKUP(B1079, Positions!A$1:B$134, 2, FALSE)</f>
        <v>Midfielder</v>
      </c>
      <c r="D1079" t="s">
        <v>132</v>
      </c>
      <c r="E1079" t="s">
        <v>5664</v>
      </c>
      <c r="F1079" t="s">
        <v>21</v>
      </c>
      <c r="G1079" t="str">
        <f>VLOOKUP(E1079, Tiers!M$1:P$134, 3, FALSE)</f>
        <v>ENG3</v>
      </c>
      <c r="H1079">
        <f>VLOOKUP(G1079, Tiers!B$1:C$134, 2, FALSE)</f>
        <v>4</v>
      </c>
      <c r="I1079" s="21">
        <v>35781</v>
      </c>
      <c r="J1079" t="str">
        <f t="shared" si="16"/>
        <v>Milo DowneyColchester</v>
      </c>
      <c r="P1079">
        <v>17</v>
      </c>
      <c r="Q1079" t="s">
        <v>20</v>
      </c>
      <c r="R1079" t="s">
        <v>21</v>
      </c>
      <c r="S1079" t="s">
        <v>22</v>
      </c>
      <c r="T1079" t="s">
        <v>21</v>
      </c>
      <c r="Y1079">
        <v>173</v>
      </c>
      <c r="Z1079">
        <v>65</v>
      </c>
      <c r="AA1079">
        <v>0</v>
      </c>
      <c r="AB1079">
        <v>0</v>
      </c>
    </row>
    <row r="1080" spans="1:28" ht="15.95">
      <c r="A1080" t="s">
        <v>1508</v>
      </c>
      <c r="B1080" t="s">
        <v>81</v>
      </c>
      <c r="C1080" t="str">
        <f>VLOOKUP(B1080, Positions!A$1:B$134, 2, FALSE)</f>
        <v>Defender</v>
      </c>
      <c r="D1080" t="s">
        <v>221</v>
      </c>
      <c r="E1080" t="s">
        <v>5664</v>
      </c>
      <c r="F1080" t="s">
        <v>21</v>
      </c>
      <c r="G1080" t="str">
        <f>VLOOKUP(E1080, Tiers!M$1:P$134, 3, FALSE)</f>
        <v>ENG3</v>
      </c>
      <c r="H1080">
        <f>VLOOKUP(G1080, Tiers!B$1:C$134, 2, FALSE)</f>
        <v>4</v>
      </c>
      <c r="I1080" s="21">
        <v>35781</v>
      </c>
      <c r="J1080" t="str">
        <f t="shared" si="16"/>
        <v>Korey RobertsWalsall</v>
      </c>
      <c r="P1080">
        <v>17</v>
      </c>
      <c r="Q1080" t="s">
        <v>20</v>
      </c>
      <c r="R1080" t="s">
        <v>21</v>
      </c>
      <c r="S1080" t="s">
        <v>22</v>
      </c>
      <c r="T1080" t="s">
        <v>21</v>
      </c>
      <c r="Y1080">
        <v>183</v>
      </c>
      <c r="Z1080">
        <v>76</v>
      </c>
      <c r="AA1080">
        <v>0</v>
      </c>
      <c r="AB1080">
        <v>0</v>
      </c>
    </row>
    <row r="1081" spans="1:28" ht="15.95">
      <c r="A1081" t="s">
        <v>1509</v>
      </c>
      <c r="B1081" t="s">
        <v>42</v>
      </c>
      <c r="C1081" t="str">
        <f>VLOOKUP(B1081, Positions!A$1:B$134, 2, FALSE)</f>
        <v>Midfielder</v>
      </c>
      <c r="D1081" t="s">
        <v>141</v>
      </c>
      <c r="E1081" t="s">
        <v>62</v>
      </c>
      <c r="F1081" t="s">
        <v>21</v>
      </c>
      <c r="G1081" t="str">
        <f>VLOOKUP(E1081, Tiers!M$1:P$134, 3, FALSE)</f>
        <v>ENG1</v>
      </c>
      <c r="H1081">
        <f>VLOOKUP(G1081, Tiers!B$1:C$134, 2, FALSE)</f>
        <v>1</v>
      </c>
      <c r="I1081" s="21">
        <v>35780</v>
      </c>
      <c r="J1081" t="str">
        <f t="shared" si="16"/>
        <v>Joe LeaSouthampton</v>
      </c>
      <c r="P1081">
        <v>17</v>
      </c>
      <c r="Q1081" t="s">
        <v>326</v>
      </c>
      <c r="R1081" t="s">
        <v>21</v>
      </c>
      <c r="S1081" t="s">
        <v>22</v>
      </c>
      <c r="T1081" t="s">
        <v>21</v>
      </c>
      <c r="Y1081">
        <v>181</v>
      </c>
      <c r="Z1081">
        <v>65</v>
      </c>
      <c r="AA1081">
        <v>0</v>
      </c>
      <c r="AB1081">
        <v>0</v>
      </c>
    </row>
    <row r="1082" spans="1:28" ht="15.95">
      <c r="A1082" t="s">
        <v>1510</v>
      </c>
      <c r="B1082" t="s">
        <v>16</v>
      </c>
      <c r="C1082" t="e">
        <f>VLOOKUP(B1082, Positions!A$1:B$134, 2, FALSE)</f>
        <v>#N/A</v>
      </c>
      <c r="D1082" t="s">
        <v>284</v>
      </c>
      <c r="E1082" t="s">
        <v>5665</v>
      </c>
      <c r="F1082" t="s">
        <v>21</v>
      </c>
      <c r="G1082" t="str">
        <f>VLOOKUP(E1082, Tiers!M$1:P$134, 3, FALSE)</f>
        <v>ENG2</v>
      </c>
      <c r="H1082">
        <f>VLOOKUP(G1082, Tiers!B$1:C$134, 2, FALSE)</f>
        <v>3</v>
      </c>
      <c r="I1082" s="21">
        <v>35780</v>
      </c>
      <c r="J1082" t="str">
        <f t="shared" si="16"/>
        <v>Khaellem BaileyBirmingham</v>
      </c>
      <c r="P1082">
        <v>17</v>
      </c>
      <c r="Q1082" t="s">
        <v>623</v>
      </c>
      <c r="R1082" t="s">
        <v>21</v>
      </c>
      <c r="S1082" t="s">
        <v>22</v>
      </c>
      <c r="T1082" t="s">
        <v>21</v>
      </c>
      <c r="U1082" t="s">
        <v>319</v>
      </c>
      <c r="Y1082">
        <v>182</v>
      </c>
      <c r="Z1082">
        <v>74</v>
      </c>
      <c r="AA1082">
        <v>0</v>
      </c>
      <c r="AB1082">
        <v>0</v>
      </c>
    </row>
    <row r="1083" spans="1:28" ht="15.95">
      <c r="A1083" t="s">
        <v>1511</v>
      </c>
      <c r="B1083" t="s">
        <v>16</v>
      </c>
      <c r="C1083" t="e">
        <f>VLOOKUP(B1083, Positions!A$1:B$134, 2, FALSE)</f>
        <v>#N/A</v>
      </c>
      <c r="D1083" t="s">
        <v>530</v>
      </c>
      <c r="E1083" t="s">
        <v>62</v>
      </c>
      <c r="F1083" t="s">
        <v>21</v>
      </c>
      <c r="G1083" t="str">
        <f>VLOOKUP(E1083, Tiers!M$1:P$134, 3, FALSE)</f>
        <v>ENG1</v>
      </c>
      <c r="H1083">
        <f>VLOOKUP(G1083, Tiers!B$1:C$134, 2, FALSE)</f>
        <v>1</v>
      </c>
      <c r="I1083" s="21">
        <v>35780</v>
      </c>
      <c r="J1083" t="str">
        <f t="shared" si="16"/>
        <v>Louis JohnsonNewcastle</v>
      </c>
      <c r="P1083">
        <v>17</v>
      </c>
      <c r="Q1083" t="s">
        <v>136</v>
      </c>
      <c r="R1083" t="s">
        <v>21</v>
      </c>
      <c r="S1083" t="s">
        <v>22</v>
      </c>
      <c r="T1083" t="s">
        <v>21</v>
      </c>
      <c r="Y1083">
        <v>177</v>
      </c>
      <c r="Z1083">
        <v>70</v>
      </c>
      <c r="AA1083">
        <v>0</v>
      </c>
      <c r="AB1083">
        <v>0</v>
      </c>
    </row>
    <row r="1084" spans="1:28" ht="15.95">
      <c r="A1084" t="s">
        <v>1512</v>
      </c>
      <c r="B1084" t="s">
        <v>42</v>
      </c>
      <c r="C1084" t="str">
        <f>VLOOKUP(B1084, Positions!A$1:B$134, 2, FALSE)</f>
        <v>Midfielder</v>
      </c>
      <c r="D1084" t="s">
        <v>152</v>
      </c>
      <c r="E1084" t="s">
        <v>5664</v>
      </c>
      <c r="F1084" t="s">
        <v>21</v>
      </c>
      <c r="G1084" t="str">
        <f>VLOOKUP(E1084, Tiers!M$1:P$134, 3, FALSE)</f>
        <v>ENG3</v>
      </c>
      <c r="H1084">
        <f>VLOOKUP(G1084, Tiers!B$1:C$134, 2, FALSE)</f>
        <v>4</v>
      </c>
      <c r="I1084" s="21">
        <v>35779</v>
      </c>
      <c r="J1084" t="str">
        <f t="shared" si="16"/>
        <v>Oliver FinneyCrewe</v>
      </c>
      <c r="P1084">
        <v>17</v>
      </c>
      <c r="Q1084" t="s">
        <v>201</v>
      </c>
      <c r="R1084" t="s">
        <v>21</v>
      </c>
      <c r="S1084" t="s">
        <v>22</v>
      </c>
      <c r="T1084" t="s">
        <v>21</v>
      </c>
      <c r="Y1084">
        <v>182</v>
      </c>
      <c r="Z1084">
        <v>71</v>
      </c>
      <c r="AA1084">
        <v>0</v>
      </c>
      <c r="AB1084">
        <v>0</v>
      </c>
    </row>
    <row r="1085" spans="1:28" ht="15.95">
      <c r="A1085" t="s">
        <v>1513</v>
      </c>
      <c r="B1085" t="s">
        <v>16</v>
      </c>
      <c r="C1085" t="e">
        <f>VLOOKUP(B1085, Positions!A$1:B$134, 2, FALSE)</f>
        <v>#N/A</v>
      </c>
      <c r="D1085" t="s">
        <v>68</v>
      </c>
      <c r="E1085" t="s">
        <v>5663</v>
      </c>
      <c r="F1085" t="s">
        <v>21</v>
      </c>
      <c r="G1085" t="str">
        <f>VLOOKUP(E1085, Tiers!M$1:P$134, 3, FALSE)</f>
        <v>ENG4</v>
      </c>
      <c r="H1085">
        <f>VLOOKUP(G1085, Tiers!B$1:C$134, 2, FALSE)</f>
        <v>5</v>
      </c>
      <c r="I1085" s="21">
        <v>35779</v>
      </c>
      <c r="J1085" t="str">
        <f t="shared" si="16"/>
        <v>Montel GibsonNotts Co</v>
      </c>
      <c r="P1085">
        <v>17</v>
      </c>
      <c r="Q1085" t="s">
        <v>20</v>
      </c>
      <c r="R1085" t="s">
        <v>21</v>
      </c>
      <c r="S1085" t="s">
        <v>22</v>
      </c>
      <c r="T1085" t="s">
        <v>21</v>
      </c>
      <c r="Y1085">
        <v>178</v>
      </c>
      <c r="Z1085">
        <v>77</v>
      </c>
      <c r="AA1085">
        <v>0</v>
      </c>
      <c r="AB1085">
        <v>0</v>
      </c>
    </row>
    <row r="1086" spans="1:28" ht="15.95">
      <c r="A1086" t="s">
        <v>1514</v>
      </c>
      <c r="B1086" t="s">
        <v>72</v>
      </c>
      <c r="C1086" t="str">
        <f>VLOOKUP(B1086, Positions!A$1:B$134, 2, FALSE)</f>
        <v>Defender</v>
      </c>
      <c r="D1086" t="s">
        <v>175</v>
      </c>
      <c r="E1086" t="s">
        <v>62</v>
      </c>
      <c r="F1086" t="s">
        <v>21</v>
      </c>
      <c r="G1086" t="str">
        <f>VLOOKUP(E1086, Tiers!M$1:P$134, 3, FALSE)</f>
        <v>ENG1</v>
      </c>
      <c r="H1086">
        <f>VLOOKUP(G1086, Tiers!B$1:C$134, 2, FALSE)</f>
        <v>1</v>
      </c>
      <c r="I1086" s="21">
        <v>35779</v>
      </c>
      <c r="J1086" t="str">
        <f t="shared" si="16"/>
        <v>Joe MuscattTottenham</v>
      </c>
      <c r="P1086">
        <v>17</v>
      </c>
      <c r="Q1086" t="s">
        <v>74</v>
      </c>
      <c r="R1086" t="s">
        <v>21</v>
      </c>
      <c r="S1086" t="s">
        <v>22</v>
      </c>
      <c r="T1086" t="s">
        <v>21</v>
      </c>
      <c r="Y1086">
        <v>181</v>
      </c>
      <c r="Z1086">
        <v>65</v>
      </c>
      <c r="AA1086">
        <v>0</v>
      </c>
      <c r="AB1086">
        <v>0</v>
      </c>
    </row>
    <row r="1087" spans="1:28" ht="15.95">
      <c r="A1087" t="s">
        <v>1515</v>
      </c>
      <c r="B1087" t="s">
        <v>81</v>
      </c>
      <c r="C1087" t="str">
        <f>VLOOKUP(B1087, Positions!A$1:B$134, 2, FALSE)</f>
        <v>Defender</v>
      </c>
      <c r="D1087" t="s">
        <v>271</v>
      </c>
      <c r="E1087" t="s">
        <v>62</v>
      </c>
      <c r="F1087" t="s">
        <v>21</v>
      </c>
      <c r="G1087" t="str">
        <f>VLOOKUP(E1087, Tiers!M$1:P$134, 3, FALSE)</f>
        <v>ENG1</v>
      </c>
      <c r="H1087">
        <f>VLOOKUP(G1087, Tiers!B$1:C$134, 2, FALSE)</f>
        <v>1</v>
      </c>
      <c r="I1087" s="21">
        <v>35778</v>
      </c>
      <c r="J1087" t="str">
        <f t="shared" si="16"/>
        <v>Charlie RowanWatford</v>
      </c>
      <c r="P1087">
        <v>17</v>
      </c>
      <c r="Q1087" t="s">
        <v>20</v>
      </c>
      <c r="R1087" t="s">
        <v>21</v>
      </c>
      <c r="S1087" t="s">
        <v>22</v>
      </c>
      <c r="T1087" t="s">
        <v>21</v>
      </c>
      <c r="Y1087">
        <v>191</v>
      </c>
      <c r="Z1087">
        <v>72</v>
      </c>
      <c r="AA1087">
        <v>0</v>
      </c>
      <c r="AB1087">
        <v>0</v>
      </c>
    </row>
    <row r="1088" spans="1:28" ht="15.95">
      <c r="A1088" t="s">
        <v>1516</v>
      </c>
      <c r="B1088" t="s">
        <v>16</v>
      </c>
      <c r="C1088" t="e">
        <f>VLOOKUP(B1088, Positions!A$1:B$134, 2, FALSE)</f>
        <v>#N/A</v>
      </c>
      <c r="D1088" t="s">
        <v>124</v>
      </c>
      <c r="E1088" t="s">
        <v>5665</v>
      </c>
      <c r="F1088" t="s">
        <v>21</v>
      </c>
      <c r="G1088" t="str">
        <f>VLOOKUP(E1088, Tiers!M$1:P$134, 3, FALSE)</f>
        <v>ENG2</v>
      </c>
      <c r="H1088">
        <f>VLOOKUP(G1088, Tiers!B$1:C$134, 2, FALSE)</f>
        <v>3</v>
      </c>
      <c r="I1088" s="21">
        <v>35777</v>
      </c>
      <c r="J1088" t="str">
        <f t="shared" si="16"/>
        <v>Tyla BellLeeds</v>
      </c>
      <c r="P1088">
        <v>17</v>
      </c>
      <c r="Q1088" t="s">
        <v>455</v>
      </c>
      <c r="R1088" t="s">
        <v>21</v>
      </c>
      <c r="S1088" t="s">
        <v>22</v>
      </c>
      <c r="T1088" t="s">
        <v>21</v>
      </c>
      <c r="Y1088">
        <v>185</v>
      </c>
      <c r="Z1088">
        <v>78</v>
      </c>
      <c r="AA1088">
        <v>0</v>
      </c>
      <c r="AB1088">
        <v>0</v>
      </c>
    </row>
    <row r="1089" spans="1:28" ht="15.95">
      <c r="A1089" t="s">
        <v>1517</v>
      </c>
      <c r="B1089" t="s">
        <v>31</v>
      </c>
      <c r="C1089" t="str">
        <f>VLOOKUP(B1089, Positions!A$1:B$134, 2, FALSE)</f>
        <v>Defender</v>
      </c>
      <c r="D1089" t="s">
        <v>200</v>
      </c>
      <c r="E1089" t="s">
        <v>5664</v>
      </c>
      <c r="F1089" t="s">
        <v>21</v>
      </c>
      <c r="G1089" t="str">
        <f>VLOOKUP(E1089, Tiers!M$1:P$134, 3, FALSE)</f>
        <v>ENG3</v>
      </c>
      <c r="H1089">
        <f>VLOOKUP(G1089, Tiers!B$1:C$134, 2, FALSE)</f>
        <v>4</v>
      </c>
      <c r="I1089" s="21">
        <v>35777</v>
      </c>
      <c r="J1089" t="str">
        <f t="shared" si="16"/>
        <v>James GibbonsPort Vale</v>
      </c>
      <c r="P1089">
        <v>17</v>
      </c>
      <c r="Q1089" t="s">
        <v>20</v>
      </c>
      <c r="R1089" t="s">
        <v>21</v>
      </c>
      <c r="S1089" t="s">
        <v>22</v>
      </c>
      <c r="T1089" t="s">
        <v>21</v>
      </c>
      <c r="Y1089">
        <v>163</v>
      </c>
      <c r="Z1089">
        <v>60</v>
      </c>
      <c r="AA1089">
        <v>0</v>
      </c>
      <c r="AB1089">
        <v>0</v>
      </c>
    </row>
    <row r="1090" spans="1:28" ht="15.95">
      <c r="A1090" t="s">
        <v>1518</v>
      </c>
      <c r="B1090" t="s">
        <v>72</v>
      </c>
      <c r="C1090" t="str">
        <f>VLOOKUP(B1090, Positions!A$1:B$134, 2, FALSE)</f>
        <v>Defender</v>
      </c>
      <c r="D1090" t="s">
        <v>669</v>
      </c>
      <c r="E1090" t="s">
        <v>62</v>
      </c>
      <c r="F1090" t="s">
        <v>21</v>
      </c>
      <c r="G1090" t="str">
        <f>VLOOKUP(E1090, Tiers!M$1:P$134, 3, FALSE)</f>
        <v>ENG1</v>
      </c>
      <c r="H1090">
        <f>VLOOKUP(G1090, Tiers!B$1:C$134, 2, FALSE)</f>
        <v>1</v>
      </c>
      <c r="I1090" s="21">
        <v>35777</v>
      </c>
      <c r="J1090" t="str">
        <f t="shared" ref="J1090:J1153" si="17">A1090 &amp; D1090</f>
        <v>Denver HumeSunderland</v>
      </c>
      <c r="P1090">
        <v>17</v>
      </c>
      <c r="Q1090" t="s">
        <v>20</v>
      </c>
      <c r="R1090" t="s">
        <v>21</v>
      </c>
      <c r="S1090" t="s">
        <v>22</v>
      </c>
      <c r="T1090" t="s">
        <v>21</v>
      </c>
      <c r="Y1090">
        <v>190</v>
      </c>
      <c r="Z1090">
        <v>81</v>
      </c>
      <c r="AA1090">
        <v>0</v>
      </c>
      <c r="AB1090">
        <v>0</v>
      </c>
    </row>
    <row r="1091" spans="1:28" ht="15.95">
      <c r="A1091" t="s">
        <v>1519</v>
      </c>
      <c r="B1091" t="s">
        <v>42</v>
      </c>
      <c r="C1091" t="str">
        <f>VLOOKUP(B1091, Positions!A$1:B$134, 2, FALSE)</f>
        <v>Midfielder</v>
      </c>
      <c r="D1091" t="s">
        <v>159</v>
      </c>
      <c r="E1091" t="s">
        <v>5665</v>
      </c>
      <c r="F1091" t="s">
        <v>21</v>
      </c>
      <c r="G1091" t="str">
        <f>VLOOKUP(E1091, Tiers!M$1:P$134, 3, FALSE)</f>
        <v>ENG2</v>
      </c>
      <c r="H1091">
        <f>VLOOKUP(G1091, Tiers!B$1:C$134, 2, FALSE)</f>
        <v>3</v>
      </c>
      <c r="I1091" s="21">
        <v>35776</v>
      </c>
      <c r="J1091" t="str">
        <f t="shared" si="17"/>
        <v>Kundai BenyuIpswich</v>
      </c>
      <c r="P1091">
        <v>17</v>
      </c>
      <c r="Q1091" t="s">
        <v>74</v>
      </c>
      <c r="R1091" t="s">
        <v>21</v>
      </c>
      <c r="S1091" t="s">
        <v>22</v>
      </c>
      <c r="T1091" t="s">
        <v>21</v>
      </c>
      <c r="U1091" t="s">
        <v>1520</v>
      </c>
      <c r="Y1091">
        <v>178</v>
      </c>
      <c r="Z1091">
        <v>63</v>
      </c>
      <c r="AA1091">
        <v>0</v>
      </c>
      <c r="AB1091">
        <v>0</v>
      </c>
    </row>
    <row r="1092" spans="1:28" ht="15.95">
      <c r="A1092" t="s">
        <v>1521</v>
      </c>
      <c r="B1092" t="s">
        <v>42</v>
      </c>
      <c r="C1092" t="str">
        <f>VLOOKUP(B1092, Positions!A$1:B$134, 2, FALSE)</f>
        <v>Midfielder</v>
      </c>
      <c r="D1092" t="s">
        <v>338</v>
      </c>
      <c r="E1092" t="s">
        <v>5666</v>
      </c>
      <c r="F1092" t="s">
        <v>21</v>
      </c>
      <c r="G1092" t="str">
        <f>VLOOKUP(E1092, Tiers!M$1:P$134, 3, FALSE)</f>
        <v>NONE</v>
      </c>
      <c r="H1092">
        <f>VLOOKUP(G1092, Tiers!B$1:C$134, 2, FALSE)</f>
        <v>7</v>
      </c>
      <c r="I1092" s="21">
        <v>35776</v>
      </c>
      <c r="J1092" t="str">
        <f t="shared" si="17"/>
        <v>Jacob EvansChester</v>
      </c>
      <c r="P1092">
        <v>17</v>
      </c>
      <c r="Q1092" t="s">
        <v>338</v>
      </c>
      <c r="R1092" t="s">
        <v>21</v>
      </c>
      <c r="S1092" t="s">
        <v>22</v>
      </c>
      <c r="T1092" t="s">
        <v>21</v>
      </c>
      <c r="Y1092">
        <v>184</v>
      </c>
      <c r="Z1092">
        <v>75</v>
      </c>
      <c r="AA1092">
        <v>0</v>
      </c>
      <c r="AB1092">
        <v>0</v>
      </c>
    </row>
    <row r="1093" spans="1:28" ht="15.95">
      <c r="A1093" t="s">
        <v>1522</v>
      </c>
      <c r="B1093" t="s">
        <v>102</v>
      </c>
      <c r="C1093" t="str">
        <f>VLOOKUP(B1093, Positions!A$1:B$134, 2, FALSE)</f>
        <v>Defender</v>
      </c>
      <c r="D1093" t="s">
        <v>98</v>
      </c>
      <c r="E1093" t="s">
        <v>5665</v>
      </c>
      <c r="F1093" t="s">
        <v>21</v>
      </c>
      <c r="G1093" t="str">
        <f>VLOOKUP(E1093, Tiers!M$1:P$134, 3, FALSE)</f>
        <v>ENG2</v>
      </c>
      <c r="H1093">
        <f>VLOOKUP(G1093, Tiers!B$1:C$134, 2, FALSE)</f>
        <v>3</v>
      </c>
      <c r="I1093" s="21">
        <v>35776</v>
      </c>
      <c r="J1093" t="str">
        <f t="shared" si="17"/>
        <v>Tom MatthewsQ.P.R.</v>
      </c>
      <c r="P1093">
        <v>17</v>
      </c>
      <c r="Q1093" t="s">
        <v>657</v>
      </c>
      <c r="R1093" t="s">
        <v>21</v>
      </c>
      <c r="S1093" t="s">
        <v>22</v>
      </c>
      <c r="T1093" t="s">
        <v>21</v>
      </c>
      <c r="Y1093">
        <v>191</v>
      </c>
      <c r="Z1093">
        <v>77</v>
      </c>
      <c r="AA1093">
        <v>0</v>
      </c>
      <c r="AB1093">
        <v>0</v>
      </c>
    </row>
    <row r="1094" spans="1:28" ht="15.95">
      <c r="A1094" t="s">
        <v>1523</v>
      </c>
      <c r="B1094" t="s">
        <v>42</v>
      </c>
      <c r="C1094" t="str">
        <f>VLOOKUP(B1094, Positions!A$1:B$134, 2, FALSE)</f>
        <v>Midfielder</v>
      </c>
      <c r="D1094" t="s">
        <v>1009</v>
      </c>
      <c r="E1094" t="s">
        <v>62</v>
      </c>
      <c r="F1094" t="s">
        <v>21</v>
      </c>
      <c r="G1094" t="str">
        <f>VLOOKUP(E1094, Tiers!M$1:P$134, 3, FALSE)</f>
        <v>ENG1</v>
      </c>
      <c r="H1094">
        <f>VLOOKUP(G1094, Tiers!B$1:C$134, 2, FALSE)</f>
        <v>1</v>
      </c>
      <c r="I1094" s="21">
        <v>35775</v>
      </c>
      <c r="J1094" t="str">
        <f t="shared" si="17"/>
        <v>Jack WattsSwansea</v>
      </c>
      <c r="P1094">
        <v>17</v>
      </c>
      <c r="Q1094" t="s">
        <v>57</v>
      </c>
      <c r="R1094" t="s">
        <v>21</v>
      </c>
      <c r="S1094" t="s">
        <v>22</v>
      </c>
      <c r="T1094" t="s">
        <v>21</v>
      </c>
      <c r="Y1094">
        <v>181</v>
      </c>
      <c r="Z1094">
        <v>74</v>
      </c>
      <c r="AA1094">
        <v>0</v>
      </c>
      <c r="AB1094">
        <v>0</v>
      </c>
    </row>
    <row r="1095" spans="1:28" ht="15.95">
      <c r="A1095" t="s">
        <v>1524</v>
      </c>
      <c r="B1095" t="s">
        <v>1525</v>
      </c>
      <c r="C1095" t="str">
        <f>VLOOKUP(B1095, Positions!A$1:B$134, 2, FALSE)</f>
        <v>Defender</v>
      </c>
      <c r="D1095" t="s">
        <v>376</v>
      </c>
      <c r="E1095" t="s">
        <v>5664</v>
      </c>
      <c r="F1095" t="s">
        <v>21</v>
      </c>
      <c r="G1095" t="str">
        <f>VLOOKUP(E1095, Tiers!M$1:P$134, 3, FALSE)</f>
        <v>ENG3</v>
      </c>
      <c r="H1095">
        <f>VLOOKUP(G1095, Tiers!B$1:C$134, 2, FALSE)</f>
        <v>4</v>
      </c>
      <c r="I1095" s="21">
        <v>35775</v>
      </c>
      <c r="J1095" t="str">
        <f t="shared" si="17"/>
        <v>James BreeBarnsley</v>
      </c>
      <c r="P1095">
        <v>17</v>
      </c>
      <c r="Q1095" t="s">
        <v>519</v>
      </c>
      <c r="R1095" t="s">
        <v>21</v>
      </c>
      <c r="S1095" t="s">
        <v>22</v>
      </c>
      <c r="T1095" t="s">
        <v>21</v>
      </c>
      <c r="Y1095">
        <v>172</v>
      </c>
      <c r="Z1095">
        <v>60</v>
      </c>
      <c r="AA1095">
        <v>0</v>
      </c>
      <c r="AB1095">
        <v>12</v>
      </c>
    </row>
    <row r="1096" spans="1:28" ht="15.95">
      <c r="A1096" t="s">
        <v>1526</v>
      </c>
      <c r="B1096" t="s">
        <v>245</v>
      </c>
      <c r="C1096" t="str">
        <f>VLOOKUP(B1096, Positions!A$1:B$134, 2, FALSE)</f>
        <v>Midfielder</v>
      </c>
      <c r="D1096" t="s">
        <v>149</v>
      </c>
      <c r="E1096" t="s">
        <v>5663</v>
      </c>
      <c r="F1096" t="s">
        <v>21</v>
      </c>
      <c r="G1096" t="str">
        <f>VLOOKUP(E1096, Tiers!M$1:P$134, 3, FALSE)</f>
        <v>ENG4</v>
      </c>
      <c r="H1096">
        <f>VLOOKUP(G1096, Tiers!B$1:C$134, 2, FALSE)</f>
        <v>5</v>
      </c>
      <c r="I1096" s="21">
        <v>35775</v>
      </c>
      <c r="J1096" t="str">
        <f t="shared" si="17"/>
        <v>Alex MushataNorthampton</v>
      </c>
      <c r="P1096">
        <v>17</v>
      </c>
      <c r="Q1096" t="s">
        <v>20</v>
      </c>
      <c r="R1096" t="s">
        <v>21</v>
      </c>
      <c r="S1096" t="s">
        <v>22</v>
      </c>
      <c r="T1096" t="s">
        <v>21</v>
      </c>
      <c r="Y1096">
        <v>175</v>
      </c>
      <c r="Z1096">
        <v>68</v>
      </c>
      <c r="AA1096">
        <v>0</v>
      </c>
      <c r="AB1096">
        <v>0</v>
      </c>
    </row>
    <row r="1097" spans="1:28" ht="15.95">
      <c r="A1097" t="s">
        <v>1527</v>
      </c>
      <c r="B1097" t="s">
        <v>102</v>
      </c>
      <c r="C1097" t="str">
        <f>VLOOKUP(B1097, Positions!A$1:B$134, 2, FALSE)</f>
        <v>Defender</v>
      </c>
      <c r="D1097" t="s">
        <v>282</v>
      </c>
      <c r="E1097" t="s">
        <v>62</v>
      </c>
      <c r="F1097" t="s">
        <v>21</v>
      </c>
      <c r="G1097" t="str">
        <f>VLOOKUP(E1097, Tiers!M$1:P$134, 3, FALSE)</f>
        <v>ENG1</v>
      </c>
      <c r="H1097">
        <f>VLOOKUP(G1097, Tiers!B$1:C$134, 2, FALSE)</f>
        <v>1</v>
      </c>
      <c r="I1097" s="21">
        <v>35775</v>
      </c>
      <c r="J1097" t="str">
        <f t="shared" si="17"/>
        <v>Ben WynterCrystal Palace</v>
      </c>
      <c r="P1097">
        <v>17</v>
      </c>
      <c r="Q1097" t="s">
        <v>74</v>
      </c>
      <c r="R1097" t="s">
        <v>21</v>
      </c>
      <c r="S1097" t="s">
        <v>22</v>
      </c>
      <c r="T1097" t="s">
        <v>21</v>
      </c>
      <c r="Y1097">
        <v>183</v>
      </c>
      <c r="Z1097">
        <v>58</v>
      </c>
      <c r="AA1097">
        <v>0</v>
      </c>
      <c r="AB1097">
        <v>0</v>
      </c>
    </row>
    <row r="1098" spans="1:28" ht="15.95">
      <c r="A1098" t="s">
        <v>1528</v>
      </c>
      <c r="B1098" t="s">
        <v>81</v>
      </c>
      <c r="C1098" t="str">
        <f>VLOOKUP(B1098, Positions!A$1:B$134, 2, FALSE)</f>
        <v>Defender</v>
      </c>
      <c r="D1098" t="s">
        <v>200</v>
      </c>
      <c r="E1098" t="s">
        <v>5664</v>
      </c>
      <c r="F1098" t="s">
        <v>21</v>
      </c>
      <c r="G1098" t="str">
        <f>VLOOKUP(E1098, Tiers!M$1:P$134, 3, FALSE)</f>
        <v>ENG3</v>
      </c>
      <c r="H1098">
        <f>VLOOKUP(G1098, Tiers!B$1:C$134, 2, FALSE)</f>
        <v>4</v>
      </c>
      <c r="I1098" s="21">
        <v>35774</v>
      </c>
      <c r="J1098" t="str">
        <f t="shared" si="17"/>
        <v>Omar HaughtonPort Vale</v>
      </c>
      <c r="P1098">
        <v>17</v>
      </c>
      <c r="Q1098" t="s">
        <v>20</v>
      </c>
      <c r="R1098" t="s">
        <v>21</v>
      </c>
      <c r="S1098" t="s">
        <v>22</v>
      </c>
      <c r="T1098" t="s">
        <v>21</v>
      </c>
      <c r="Y1098">
        <v>183</v>
      </c>
      <c r="Z1098">
        <v>74</v>
      </c>
      <c r="AA1098">
        <v>0</v>
      </c>
      <c r="AB1098">
        <v>0</v>
      </c>
    </row>
    <row r="1099" spans="1:28" ht="15.95">
      <c r="A1099" t="s">
        <v>1529</v>
      </c>
      <c r="B1099" t="s">
        <v>42</v>
      </c>
      <c r="C1099" t="str">
        <f>VLOOKUP(B1099, Positions!A$1:B$134, 2, FALSE)</f>
        <v>Midfielder</v>
      </c>
      <c r="D1099" t="s">
        <v>154</v>
      </c>
      <c r="E1099" t="s">
        <v>5665</v>
      </c>
      <c r="F1099" t="s">
        <v>21</v>
      </c>
      <c r="G1099" t="str">
        <f>VLOOKUP(E1099, Tiers!M$1:P$134, 3, FALSE)</f>
        <v>ENG2</v>
      </c>
      <c r="H1099">
        <f>VLOOKUP(G1099, Tiers!B$1:C$134, 2, FALSE)</f>
        <v>3</v>
      </c>
      <c r="I1099" s="21">
        <v>35774</v>
      </c>
      <c r="J1099" t="str">
        <f t="shared" si="17"/>
        <v>Daniel BattyHull</v>
      </c>
      <c r="P1099">
        <v>17</v>
      </c>
      <c r="Q1099" t="s">
        <v>1530</v>
      </c>
      <c r="R1099" t="s">
        <v>21</v>
      </c>
      <c r="S1099" t="s">
        <v>22</v>
      </c>
      <c r="T1099" t="s">
        <v>21</v>
      </c>
      <c r="Y1099">
        <v>172</v>
      </c>
      <c r="Z1099">
        <v>68</v>
      </c>
      <c r="AA1099">
        <v>0</v>
      </c>
      <c r="AB1099">
        <v>0</v>
      </c>
    </row>
    <row r="1100" spans="1:28" ht="15.95">
      <c r="A1100" t="s">
        <v>1531</v>
      </c>
      <c r="B1100" t="s">
        <v>42</v>
      </c>
      <c r="C1100" t="str">
        <f>VLOOKUP(B1100, Positions!A$1:B$134, 2, FALSE)</f>
        <v>Midfielder</v>
      </c>
      <c r="D1100" t="s">
        <v>56</v>
      </c>
      <c r="E1100" t="s">
        <v>5664</v>
      </c>
      <c r="F1100" t="s">
        <v>21</v>
      </c>
      <c r="G1100" t="str">
        <f>VLOOKUP(E1100, Tiers!M$1:P$134, 3, FALSE)</f>
        <v>ENG3</v>
      </c>
      <c r="H1100">
        <f>VLOOKUP(G1100, Tiers!B$1:C$134, 2, FALSE)</f>
        <v>4</v>
      </c>
      <c r="I1100" s="21">
        <v>35774</v>
      </c>
      <c r="J1100" t="str">
        <f t="shared" si="17"/>
        <v>Tyler BerryRochdale</v>
      </c>
      <c r="P1100">
        <v>17</v>
      </c>
      <c r="Q1100" t="s">
        <v>113</v>
      </c>
      <c r="R1100" t="s">
        <v>21</v>
      </c>
      <c r="S1100" t="s">
        <v>22</v>
      </c>
      <c r="T1100" t="s">
        <v>21</v>
      </c>
      <c r="Y1100">
        <v>168</v>
      </c>
      <c r="Z1100">
        <v>64</v>
      </c>
      <c r="AA1100">
        <v>0</v>
      </c>
      <c r="AB1100">
        <v>0</v>
      </c>
    </row>
    <row r="1101" spans="1:28" ht="15.95">
      <c r="A1101" t="s">
        <v>1532</v>
      </c>
      <c r="B1101" t="s">
        <v>16</v>
      </c>
      <c r="C1101" t="e">
        <f>VLOOKUP(B1101, Positions!A$1:B$134, 2, FALSE)</f>
        <v>#N/A</v>
      </c>
      <c r="D1101" t="s">
        <v>530</v>
      </c>
      <c r="E1101" t="s">
        <v>62</v>
      </c>
      <c r="F1101" t="s">
        <v>21</v>
      </c>
      <c r="G1101" t="str">
        <f>VLOOKUP(E1101, Tiers!M$1:P$134, 3, FALSE)</f>
        <v>ENG1</v>
      </c>
      <c r="H1101">
        <f>VLOOKUP(G1101, Tiers!B$1:C$134, 2, FALSE)</f>
        <v>1</v>
      </c>
      <c r="I1101" s="21">
        <v>35773</v>
      </c>
      <c r="J1101" t="str">
        <f t="shared" si="17"/>
        <v>Luke CharmanNewcastle</v>
      </c>
      <c r="P1101">
        <v>17</v>
      </c>
      <c r="Q1101" t="s">
        <v>962</v>
      </c>
      <c r="R1101" t="s">
        <v>21</v>
      </c>
      <c r="S1101" t="s">
        <v>22</v>
      </c>
      <c r="T1101" t="s">
        <v>21</v>
      </c>
      <c r="Y1101">
        <v>186</v>
      </c>
      <c r="Z1101">
        <v>83</v>
      </c>
      <c r="AA1101">
        <v>0</v>
      </c>
      <c r="AB1101">
        <v>0</v>
      </c>
    </row>
    <row r="1102" spans="1:28" ht="15.95">
      <c r="A1102" t="s">
        <v>1533</v>
      </c>
      <c r="B1102" t="s">
        <v>249</v>
      </c>
      <c r="C1102" t="e">
        <f>VLOOKUP(B1102, Positions!A$1:B$134, 2, FALSE)</f>
        <v>#N/A</v>
      </c>
      <c r="D1102" t="s">
        <v>357</v>
      </c>
      <c r="E1102" t="s">
        <v>62</v>
      </c>
      <c r="F1102" t="s">
        <v>21</v>
      </c>
      <c r="G1102" t="str">
        <f>VLOOKUP(E1102, Tiers!M$1:P$134, 3, FALSE)</f>
        <v>ENG1</v>
      </c>
      <c r="H1102">
        <f>VLOOKUP(G1102, Tiers!B$1:C$134, 2, FALSE)</f>
        <v>1</v>
      </c>
      <c r="I1102" s="21">
        <v>35773</v>
      </c>
      <c r="J1102" t="str">
        <f t="shared" si="17"/>
        <v>Harvey BarnesLeicester</v>
      </c>
      <c r="P1102">
        <v>17</v>
      </c>
      <c r="Q1102" t="s">
        <v>20</v>
      </c>
      <c r="R1102" t="s">
        <v>21</v>
      </c>
      <c r="S1102" t="s">
        <v>22</v>
      </c>
      <c r="T1102" t="s">
        <v>21</v>
      </c>
      <c r="Y1102">
        <v>175</v>
      </c>
      <c r="Z1102">
        <v>67</v>
      </c>
      <c r="AA1102">
        <v>0</v>
      </c>
      <c r="AB1102">
        <v>0</v>
      </c>
    </row>
    <row r="1103" spans="1:28" ht="15.95">
      <c r="A1103" t="s">
        <v>1534</v>
      </c>
      <c r="B1103" t="s">
        <v>81</v>
      </c>
      <c r="C1103" t="str">
        <f>VLOOKUP(B1103, Positions!A$1:B$134, 2, FALSE)</f>
        <v>Defender</v>
      </c>
      <c r="D1103" t="s">
        <v>397</v>
      </c>
      <c r="E1103" t="s">
        <v>5665</v>
      </c>
      <c r="F1103" t="s">
        <v>21</v>
      </c>
      <c r="G1103" t="str">
        <f>VLOOKUP(E1103, Tiers!M$1:P$134, 3, FALSE)</f>
        <v>ENG2</v>
      </c>
      <c r="H1103">
        <f>VLOOKUP(G1103, Tiers!B$1:C$134, 2, FALSE)</f>
        <v>3</v>
      </c>
      <c r="I1103" s="21">
        <v>35773</v>
      </c>
      <c r="J1103" t="str">
        <f t="shared" si="17"/>
        <v>Ellis HancoxPreston</v>
      </c>
      <c r="P1103">
        <v>17</v>
      </c>
      <c r="Q1103" t="s">
        <v>20</v>
      </c>
      <c r="R1103" t="s">
        <v>21</v>
      </c>
      <c r="S1103" t="s">
        <v>22</v>
      </c>
      <c r="T1103" t="s">
        <v>21</v>
      </c>
      <c r="Y1103">
        <v>191</v>
      </c>
      <c r="Z1103">
        <v>83</v>
      </c>
      <c r="AA1103">
        <v>0</v>
      </c>
      <c r="AB1103">
        <v>0</v>
      </c>
    </row>
    <row r="1104" spans="1:28" ht="15.95">
      <c r="A1104" t="s">
        <v>1291</v>
      </c>
      <c r="B1104" t="s">
        <v>72</v>
      </c>
      <c r="C1104" t="str">
        <f>VLOOKUP(B1104, Positions!A$1:B$134, 2, FALSE)</f>
        <v>Defender</v>
      </c>
      <c r="D1104" t="s">
        <v>221</v>
      </c>
      <c r="E1104" t="s">
        <v>5664</v>
      </c>
      <c r="F1104" t="s">
        <v>21</v>
      </c>
      <c r="G1104" t="str">
        <f>VLOOKUP(E1104, Tiers!M$1:P$134, 3, FALSE)</f>
        <v>ENG3</v>
      </c>
      <c r="H1104">
        <f>VLOOKUP(G1104, Tiers!B$1:C$134, 2, FALSE)</f>
        <v>4</v>
      </c>
      <c r="I1104" s="21">
        <v>35772</v>
      </c>
      <c r="J1104" t="str">
        <f t="shared" si="17"/>
        <v>Kane LewisWalsall</v>
      </c>
      <c r="P1104">
        <v>17</v>
      </c>
      <c r="Q1104" t="s">
        <v>20</v>
      </c>
      <c r="R1104" t="s">
        <v>21</v>
      </c>
      <c r="S1104" t="s">
        <v>22</v>
      </c>
      <c r="T1104" t="s">
        <v>21</v>
      </c>
      <c r="Y1104">
        <v>180</v>
      </c>
      <c r="Z1104">
        <v>70</v>
      </c>
      <c r="AA1104">
        <v>0</v>
      </c>
      <c r="AB1104">
        <v>0</v>
      </c>
    </row>
    <row r="1105" spans="1:28" ht="15.95">
      <c r="A1105" t="s">
        <v>1535</v>
      </c>
      <c r="B1105" t="s">
        <v>131</v>
      </c>
      <c r="C1105" t="str">
        <f>VLOOKUP(B1105, Positions!A$1:B$134, 2, FALSE)</f>
        <v>Forward</v>
      </c>
      <c r="D1105" t="s">
        <v>275</v>
      </c>
      <c r="E1105" t="s">
        <v>5665</v>
      </c>
      <c r="F1105" t="s">
        <v>21</v>
      </c>
      <c r="G1105" t="str">
        <f>VLOOKUP(E1105, Tiers!M$1:P$134, 3, FALSE)</f>
        <v>ENG2</v>
      </c>
      <c r="H1105">
        <f>VLOOKUP(G1105, Tiers!B$1:C$134, 2, FALSE)</f>
        <v>3</v>
      </c>
      <c r="I1105" s="21">
        <v>35772</v>
      </c>
      <c r="J1105" t="str">
        <f t="shared" si="17"/>
        <v>Kellan GordonDerby</v>
      </c>
      <c r="P1105">
        <v>17</v>
      </c>
      <c r="Q1105" t="s">
        <v>20</v>
      </c>
      <c r="R1105" t="s">
        <v>21</v>
      </c>
      <c r="S1105" t="s">
        <v>22</v>
      </c>
      <c r="T1105" t="s">
        <v>21</v>
      </c>
      <c r="Y1105">
        <v>177</v>
      </c>
      <c r="Z1105">
        <v>68</v>
      </c>
      <c r="AA1105">
        <v>0</v>
      </c>
      <c r="AB1105">
        <v>0</v>
      </c>
    </row>
    <row r="1106" spans="1:28" ht="15.95">
      <c r="A1106" t="s">
        <v>1536</v>
      </c>
      <c r="B1106" t="s">
        <v>360</v>
      </c>
      <c r="C1106" t="str">
        <f>VLOOKUP(B1106, Positions!A$1:B$134, 2, FALSE)</f>
        <v>Defender</v>
      </c>
      <c r="D1106" t="s">
        <v>142</v>
      </c>
      <c r="E1106" t="s">
        <v>5663</v>
      </c>
      <c r="F1106" t="s">
        <v>21</v>
      </c>
      <c r="G1106" t="str">
        <f>VLOOKUP(E1106, Tiers!M$1:P$134, 3, FALSE)</f>
        <v>ENG4</v>
      </c>
      <c r="H1106">
        <f>VLOOKUP(G1106, Tiers!B$1:C$134, 2, FALSE)</f>
        <v>5</v>
      </c>
      <c r="I1106" s="21">
        <v>35770</v>
      </c>
      <c r="J1106" t="str">
        <f t="shared" si="17"/>
        <v>Liam KnowlesPlymouth</v>
      </c>
      <c r="P1106">
        <v>17</v>
      </c>
      <c r="Q1106" t="s">
        <v>86</v>
      </c>
      <c r="R1106" t="s">
        <v>21</v>
      </c>
      <c r="S1106" t="s">
        <v>22</v>
      </c>
      <c r="T1106" t="s">
        <v>21</v>
      </c>
      <c r="Y1106">
        <v>181</v>
      </c>
      <c r="Z1106">
        <v>71</v>
      </c>
      <c r="AA1106">
        <v>0</v>
      </c>
      <c r="AB1106">
        <v>0</v>
      </c>
    </row>
    <row r="1107" spans="1:28" ht="15.95">
      <c r="A1107" t="s">
        <v>1537</v>
      </c>
      <c r="B1107" t="s">
        <v>166</v>
      </c>
      <c r="C1107" t="str">
        <f>VLOOKUP(B1107, Positions!A$1:B$134, 2, FALSE)</f>
        <v>Goalkeeper</v>
      </c>
      <c r="D1107" t="s">
        <v>157</v>
      </c>
      <c r="E1107" t="s">
        <v>5665</v>
      </c>
      <c r="F1107" t="s">
        <v>21</v>
      </c>
      <c r="G1107" t="str">
        <f>VLOOKUP(E1107, Tiers!M$1:P$134, 3, FALSE)</f>
        <v>ENG2</v>
      </c>
      <c r="H1107">
        <f>VLOOKUP(G1107, Tiers!B$1:C$134, 2, FALSE)</f>
        <v>3</v>
      </c>
      <c r="I1107" s="21">
        <v>35770</v>
      </c>
      <c r="J1107" t="str">
        <f t="shared" si="17"/>
        <v>Luke SouthwoodReading</v>
      </c>
      <c r="P1107">
        <v>17</v>
      </c>
      <c r="Q1107" t="s">
        <v>190</v>
      </c>
      <c r="R1107" t="s">
        <v>21</v>
      </c>
      <c r="S1107" t="s">
        <v>22</v>
      </c>
      <c r="T1107" t="s">
        <v>21</v>
      </c>
      <c r="Y1107">
        <v>189</v>
      </c>
      <c r="Z1107">
        <v>79</v>
      </c>
      <c r="AA1107">
        <v>0</v>
      </c>
      <c r="AB1107">
        <v>0</v>
      </c>
    </row>
    <row r="1108" spans="1:28" ht="15.95">
      <c r="A1108" t="s">
        <v>1538</v>
      </c>
      <c r="B1108" t="s">
        <v>36</v>
      </c>
      <c r="C1108" t="str">
        <f>VLOOKUP(B1108, Positions!A$1:B$134, 2, FALSE)</f>
        <v>Midfielder</v>
      </c>
      <c r="D1108" t="s">
        <v>326</v>
      </c>
      <c r="E1108" t="s">
        <v>5663</v>
      </c>
      <c r="F1108" t="s">
        <v>21</v>
      </c>
      <c r="G1108" t="str">
        <f>VLOOKUP(E1108, Tiers!M$1:P$134, 3, FALSE)</f>
        <v>ENG4</v>
      </c>
      <c r="H1108">
        <f>VLOOKUP(G1108, Tiers!B$1:C$134, 2, FALSE)</f>
        <v>5</v>
      </c>
      <c r="I1108" s="21">
        <v>35770</v>
      </c>
      <c r="J1108" t="str">
        <f t="shared" si="17"/>
        <v>Adam MayPortsmouth</v>
      </c>
      <c r="P1108">
        <v>17</v>
      </c>
      <c r="Q1108" t="s">
        <v>20</v>
      </c>
      <c r="R1108" t="s">
        <v>21</v>
      </c>
      <c r="S1108" t="s">
        <v>22</v>
      </c>
      <c r="T1108" t="s">
        <v>21</v>
      </c>
      <c r="Y1108">
        <v>187</v>
      </c>
      <c r="Z1108">
        <v>77</v>
      </c>
      <c r="AA1108">
        <v>0</v>
      </c>
      <c r="AB1108">
        <v>1</v>
      </c>
    </row>
    <row r="1109" spans="1:28" ht="15.95">
      <c r="A1109" t="s">
        <v>1539</v>
      </c>
      <c r="B1109" t="s">
        <v>81</v>
      </c>
      <c r="C1109" t="str">
        <f>VLOOKUP(B1109, Positions!A$1:B$134, 2, FALSE)</f>
        <v>Defender</v>
      </c>
      <c r="D1109" t="s">
        <v>496</v>
      </c>
      <c r="E1109" t="s">
        <v>5664</v>
      </c>
      <c r="F1109" t="s">
        <v>21</v>
      </c>
      <c r="G1109" t="str">
        <f>VLOOKUP(E1109, Tiers!M$1:P$134, 3, FALSE)</f>
        <v>ENG3</v>
      </c>
      <c r="H1109">
        <f>VLOOKUP(G1109, Tiers!B$1:C$134, 2, FALSE)</f>
        <v>4</v>
      </c>
      <c r="I1109" s="21">
        <v>35769</v>
      </c>
      <c r="J1109" t="str">
        <f t="shared" si="17"/>
        <v>Kesi OmolokunBradford City</v>
      </c>
      <c r="P1109">
        <v>17</v>
      </c>
      <c r="Q1109" t="s">
        <v>1391</v>
      </c>
      <c r="R1109" t="s">
        <v>21</v>
      </c>
      <c r="S1109" t="s">
        <v>22</v>
      </c>
      <c r="T1109" t="s">
        <v>21</v>
      </c>
      <c r="Y1109">
        <v>172</v>
      </c>
      <c r="Z1109">
        <v>67</v>
      </c>
      <c r="AA1109">
        <v>0</v>
      </c>
      <c r="AB1109">
        <v>0</v>
      </c>
    </row>
    <row r="1110" spans="1:28" ht="15.95">
      <c r="A1110" t="s">
        <v>1540</v>
      </c>
      <c r="B1110" t="s">
        <v>360</v>
      </c>
      <c r="C1110" t="str">
        <f>VLOOKUP(B1110, Positions!A$1:B$134, 2, FALSE)</f>
        <v>Defender</v>
      </c>
      <c r="D1110" t="s">
        <v>187</v>
      </c>
      <c r="E1110" t="s">
        <v>5663</v>
      </c>
      <c r="F1110" t="s">
        <v>21</v>
      </c>
      <c r="G1110" t="str">
        <f>VLOOKUP(E1110, Tiers!M$1:P$134, 3, FALSE)</f>
        <v>ENG4</v>
      </c>
      <c r="H1110">
        <f>VLOOKUP(G1110, Tiers!B$1:C$134, 2, FALSE)</f>
        <v>5</v>
      </c>
      <c r="I1110" s="21">
        <v>35769</v>
      </c>
      <c r="J1110" t="str">
        <f t="shared" si="17"/>
        <v>Adam MaleHartlepool</v>
      </c>
      <c r="P1110">
        <v>17</v>
      </c>
      <c r="Q1110" t="s">
        <v>20</v>
      </c>
      <c r="R1110" t="s">
        <v>21</v>
      </c>
      <c r="S1110" t="s">
        <v>22</v>
      </c>
      <c r="T1110" t="s">
        <v>21</v>
      </c>
      <c r="Y1110">
        <v>184</v>
      </c>
      <c r="Z1110">
        <v>77</v>
      </c>
      <c r="AA1110">
        <v>0</v>
      </c>
      <c r="AB1110">
        <v>0</v>
      </c>
    </row>
    <row r="1111" spans="1:28" ht="15.95">
      <c r="A1111" t="s">
        <v>1541</v>
      </c>
      <c r="B1111" t="s">
        <v>81</v>
      </c>
      <c r="C1111" t="str">
        <f>VLOOKUP(B1111, Positions!A$1:B$134, 2, FALSE)</f>
        <v>Defender</v>
      </c>
      <c r="D1111" t="s">
        <v>90</v>
      </c>
      <c r="E1111" t="s">
        <v>5665</v>
      </c>
      <c r="F1111" t="s">
        <v>21</v>
      </c>
      <c r="G1111" t="str">
        <f>VLOOKUP(E1111, Tiers!M$1:P$134, 3, FALSE)</f>
        <v>ENG2</v>
      </c>
      <c r="H1111">
        <f>VLOOKUP(G1111, Tiers!B$1:C$134, 2, FALSE)</f>
        <v>3</v>
      </c>
      <c r="I1111" s="21">
        <v>35769</v>
      </c>
      <c r="J1111" t="str">
        <f t="shared" si="17"/>
        <v>Connor O'GradySheff Wed</v>
      </c>
      <c r="P1111">
        <v>17</v>
      </c>
      <c r="Q1111" t="s">
        <v>40</v>
      </c>
      <c r="R1111" t="s">
        <v>21</v>
      </c>
      <c r="S1111" t="s">
        <v>22</v>
      </c>
      <c r="T1111" t="s">
        <v>21</v>
      </c>
      <c r="Y1111">
        <v>185</v>
      </c>
      <c r="Z1111">
        <v>77</v>
      </c>
      <c r="AA1111">
        <v>0</v>
      </c>
      <c r="AB1111">
        <v>0</v>
      </c>
    </row>
    <row r="1112" spans="1:28" ht="15.95">
      <c r="A1112" t="s">
        <v>1542</v>
      </c>
      <c r="B1112" t="s">
        <v>42</v>
      </c>
      <c r="C1112" t="str">
        <f>VLOOKUP(B1112, Positions!A$1:B$134, 2, FALSE)</f>
        <v>Midfielder</v>
      </c>
      <c r="D1112" t="s">
        <v>32</v>
      </c>
      <c r="E1112" t="s">
        <v>5663</v>
      </c>
      <c r="F1112" t="s">
        <v>21</v>
      </c>
      <c r="G1112" t="str">
        <f>VLOOKUP(E1112, Tiers!M$1:P$134, 3, FALSE)</f>
        <v>ENG4</v>
      </c>
      <c r="H1112">
        <f>VLOOKUP(G1112, Tiers!B$1:C$134, 2, FALSE)</f>
        <v>5</v>
      </c>
      <c r="I1112" s="21">
        <v>35768</v>
      </c>
      <c r="J1112" t="str">
        <f t="shared" si="17"/>
        <v>Tyler BlakeMansfield</v>
      </c>
      <c r="P1112">
        <v>17</v>
      </c>
      <c r="Q1112" t="s">
        <v>20</v>
      </c>
      <c r="R1112" t="s">
        <v>21</v>
      </c>
      <c r="S1112" t="s">
        <v>22</v>
      </c>
      <c r="T1112" t="s">
        <v>21</v>
      </c>
      <c r="Y1112">
        <v>181</v>
      </c>
      <c r="Z1112">
        <v>65</v>
      </c>
      <c r="AA1112">
        <v>0</v>
      </c>
      <c r="AB1112">
        <v>0</v>
      </c>
    </row>
    <row r="1113" spans="1:28" ht="15.95">
      <c r="A1113" t="s">
        <v>1543</v>
      </c>
      <c r="B1113" t="s">
        <v>81</v>
      </c>
      <c r="C1113" t="str">
        <f>VLOOKUP(B1113, Positions!A$1:B$134, 2, FALSE)</f>
        <v>Defender</v>
      </c>
      <c r="D1113" t="s">
        <v>136</v>
      </c>
      <c r="E1113" t="s">
        <v>5665</v>
      </c>
      <c r="F1113" t="s">
        <v>21</v>
      </c>
      <c r="G1113" t="str">
        <f>VLOOKUP(E1113, Tiers!M$1:P$134, 3, FALSE)</f>
        <v>ENG2</v>
      </c>
      <c r="H1113">
        <f>VLOOKUP(G1113, Tiers!B$1:C$134, 2, FALSE)</f>
        <v>3</v>
      </c>
      <c r="I1113" s="21">
        <v>35768</v>
      </c>
      <c r="J1113" t="str">
        <f t="shared" si="17"/>
        <v>Niall McGoldrickMiddlesbrough</v>
      </c>
      <c r="P1113">
        <v>17</v>
      </c>
      <c r="Q1113" t="s">
        <v>187</v>
      </c>
      <c r="R1113" t="s">
        <v>21</v>
      </c>
      <c r="S1113" t="s">
        <v>22</v>
      </c>
      <c r="T1113" t="s">
        <v>21</v>
      </c>
      <c r="Y1113">
        <v>186</v>
      </c>
      <c r="Z1113">
        <v>76</v>
      </c>
      <c r="AA1113">
        <v>0</v>
      </c>
      <c r="AB1113">
        <v>0</v>
      </c>
    </row>
    <row r="1114" spans="1:28" ht="15.95">
      <c r="A1114" t="s">
        <v>1544</v>
      </c>
      <c r="B1114" t="s">
        <v>102</v>
      </c>
      <c r="C1114" t="str">
        <f>VLOOKUP(B1114, Positions!A$1:B$134, 2, FALSE)</f>
        <v>Defender</v>
      </c>
      <c r="D1114" t="s">
        <v>103</v>
      </c>
      <c r="E1114" t="s">
        <v>5665</v>
      </c>
      <c r="F1114" t="s">
        <v>21</v>
      </c>
      <c r="G1114" t="str">
        <f>VLOOKUP(E1114, Tiers!M$1:P$134, 3, FALSE)</f>
        <v>ENG2</v>
      </c>
      <c r="H1114">
        <f>VLOOKUP(G1114, Tiers!B$1:C$134, 2, FALSE)</f>
        <v>3</v>
      </c>
      <c r="I1114" s="21">
        <v>35768</v>
      </c>
      <c r="J1114" t="str">
        <f t="shared" si="17"/>
        <v>Ryan NyambeBlackburn</v>
      </c>
      <c r="P1114">
        <v>17</v>
      </c>
      <c r="Q1114" t="s">
        <v>113</v>
      </c>
      <c r="R1114" t="s">
        <v>21</v>
      </c>
      <c r="S1114" t="s">
        <v>22</v>
      </c>
      <c r="T1114" t="s">
        <v>21</v>
      </c>
      <c r="Y1114">
        <v>181</v>
      </c>
      <c r="Z1114">
        <v>70</v>
      </c>
      <c r="AA1114">
        <v>0</v>
      </c>
      <c r="AB1114">
        <v>0</v>
      </c>
    </row>
    <row r="1115" spans="1:28" ht="15.95">
      <c r="A1115" t="s">
        <v>1545</v>
      </c>
      <c r="B1115" t="s">
        <v>494</v>
      </c>
      <c r="C1115" t="str">
        <f>VLOOKUP(B1115, Positions!A$1:B$134, 2, FALSE)</f>
        <v>Defender</v>
      </c>
      <c r="D1115" t="s">
        <v>177</v>
      </c>
      <c r="E1115" t="s">
        <v>5663</v>
      </c>
      <c r="F1115" t="s">
        <v>21</v>
      </c>
      <c r="G1115" t="str">
        <f>VLOOKUP(E1115, Tiers!M$1:P$134, 3, FALSE)</f>
        <v>ENG4</v>
      </c>
      <c r="H1115">
        <f>VLOOKUP(G1115, Tiers!B$1:C$134, 2, FALSE)</f>
        <v>5</v>
      </c>
      <c r="I1115" s="21">
        <v>35768</v>
      </c>
      <c r="J1115" t="str">
        <f t="shared" si="17"/>
        <v>Nick GrimesExeter</v>
      </c>
      <c r="P1115">
        <v>17</v>
      </c>
      <c r="Q1115" t="s">
        <v>177</v>
      </c>
      <c r="R1115" t="s">
        <v>21</v>
      </c>
      <c r="S1115" t="s">
        <v>22</v>
      </c>
      <c r="T1115" t="s">
        <v>21</v>
      </c>
      <c r="Y1115">
        <v>180</v>
      </c>
      <c r="Z1115">
        <v>64</v>
      </c>
      <c r="AA1115">
        <v>0</v>
      </c>
      <c r="AB1115">
        <v>0</v>
      </c>
    </row>
    <row r="1116" spans="1:28" ht="15.95">
      <c r="A1116" t="s">
        <v>1546</v>
      </c>
      <c r="B1116" t="s">
        <v>166</v>
      </c>
      <c r="C1116" t="str">
        <f>VLOOKUP(B1116, Positions!A$1:B$134, 2, FALSE)</f>
        <v>Goalkeeper</v>
      </c>
      <c r="D1116" t="s">
        <v>90</v>
      </c>
      <c r="E1116" t="s">
        <v>5665</v>
      </c>
      <c r="F1116" t="s">
        <v>21</v>
      </c>
      <c r="G1116" t="str">
        <f>VLOOKUP(E1116, Tiers!M$1:P$134, 3, FALSE)</f>
        <v>ENG2</v>
      </c>
      <c r="H1116">
        <f>VLOOKUP(G1116, Tiers!B$1:C$134, 2, FALSE)</f>
        <v>3</v>
      </c>
      <c r="I1116" s="21">
        <v>35768</v>
      </c>
      <c r="J1116" t="str">
        <f t="shared" si="17"/>
        <v>Bradley McDonaghSheff Wed</v>
      </c>
      <c r="P1116">
        <v>17</v>
      </c>
      <c r="Q1116" t="s">
        <v>113</v>
      </c>
      <c r="R1116" t="s">
        <v>21</v>
      </c>
      <c r="S1116" t="s">
        <v>22</v>
      </c>
      <c r="T1116" t="s">
        <v>21</v>
      </c>
      <c r="Y1116">
        <v>187</v>
      </c>
      <c r="Z1116">
        <v>76</v>
      </c>
      <c r="AA1116">
        <v>0</v>
      </c>
      <c r="AB1116">
        <v>0</v>
      </c>
    </row>
    <row r="1117" spans="1:28" ht="15.95">
      <c r="A1117" t="s">
        <v>1547</v>
      </c>
      <c r="B1117" t="s">
        <v>42</v>
      </c>
      <c r="C1117" t="str">
        <f>VLOOKUP(B1117, Positions!A$1:B$134, 2, FALSE)</f>
        <v>Midfielder</v>
      </c>
      <c r="D1117" t="s">
        <v>177</v>
      </c>
      <c r="E1117" t="s">
        <v>5663</v>
      </c>
      <c r="F1117" t="s">
        <v>21</v>
      </c>
      <c r="G1117" t="str">
        <f>VLOOKUP(E1117, Tiers!M$1:P$134, 3, FALSE)</f>
        <v>ENG4</v>
      </c>
      <c r="H1117">
        <f>VLOOKUP(G1117, Tiers!B$1:C$134, 2, FALSE)</f>
        <v>5</v>
      </c>
      <c r="I1117" s="21">
        <v>35767</v>
      </c>
      <c r="J1117" t="str">
        <f t="shared" si="17"/>
        <v>Scott MerrittExeter</v>
      </c>
      <c r="P1117">
        <v>17</v>
      </c>
      <c r="Q1117" t="s">
        <v>1548</v>
      </c>
      <c r="R1117" t="s">
        <v>21</v>
      </c>
      <c r="S1117" t="s">
        <v>22</v>
      </c>
      <c r="T1117" t="s">
        <v>21</v>
      </c>
      <c r="Y1117">
        <v>181</v>
      </c>
      <c r="Z1117">
        <v>73</v>
      </c>
      <c r="AA1117">
        <v>0</v>
      </c>
      <c r="AB1117">
        <v>0</v>
      </c>
    </row>
    <row r="1118" spans="1:28" ht="15.95">
      <c r="A1118" t="s">
        <v>1549</v>
      </c>
      <c r="B1118" t="s">
        <v>16</v>
      </c>
      <c r="C1118" t="e">
        <f>VLOOKUP(B1118, Positions!A$1:B$134, 2, FALSE)</f>
        <v>#N/A</v>
      </c>
      <c r="D1118" t="s">
        <v>149</v>
      </c>
      <c r="E1118" t="s">
        <v>5663</v>
      </c>
      <c r="F1118" t="s">
        <v>21</v>
      </c>
      <c r="G1118" t="str">
        <f>VLOOKUP(E1118, Tiers!M$1:P$134, 3, FALSE)</f>
        <v>ENG4</v>
      </c>
      <c r="H1118">
        <f>VLOOKUP(G1118, Tiers!B$1:C$134, 2, FALSE)</f>
        <v>5</v>
      </c>
      <c r="I1118" s="21">
        <v>35767</v>
      </c>
      <c r="J1118" t="str">
        <f t="shared" si="17"/>
        <v>Harvey BurtNorthampton</v>
      </c>
      <c r="P1118">
        <v>17</v>
      </c>
      <c r="Q1118" t="s">
        <v>20</v>
      </c>
      <c r="R1118" t="s">
        <v>21</v>
      </c>
      <c r="S1118" t="s">
        <v>22</v>
      </c>
      <c r="T1118" t="s">
        <v>21</v>
      </c>
      <c r="Y1118">
        <v>181</v>
      </c>
      <c r="Z1118">
        <v>74</v>
      </c>
      <c r="AA1118">
        <v>0</v>
      </c>
      <c r="AB1118">
        <v>0</v>
      </c>
    </row>
    <row r="1119" spans="1:28" ht="15.95">
      <c r="A1119" t="s">
        <v>1550</v>
      </c>
      <c r="B1119" t="s">
        <v>42</v>
      </c>
      <c r="C1119" t="str">
        <f>VLOOKUP(B1119, Positions!A$1:B$134, 2, FALSE)</f>
        <v>Midfielder</v>
      </c>
      <c r="D1119" t="s">
        <v>68</v>
      </c>
      <c r="E1119" t="s">
        <v>5663</v>
      </c>
      <c r="F1119" t="s">
        <v>21</v>
      </c>
      <c r="G1119" t="str">
        <f>VLOOKUP(E1119, Tiers!M$1:P$134, 3, FALSE)</f>
        <v>ENG4</v>
      </c>
      <c r="H1119">
        <f>VLOOKUP(G1119, Tiers!B$1:C$134, 2, FALSE)</f>
        <v>5</v>
      </c>
      <c r="I1119" s="21">
        <v>35767</v>
      </c>
      <c r="J1119" t="str">
        <f t="shared" si="17"/>
        <v>Luther WildinNotts Co</v>
      </c>
      <c r="P1119">
        <v>17</v>
      </c>
      <c r="Q1119" t="s">
        <v>20</v>
      </c>
      <c r="R1119" t="s">
        <v>21</v>
      </c>
      <c r="S1119" t="s">
        <v>22</v>
      </c>
      <c r="T1119" t="s">
        <v>21</v>
      </c>
      <c r="Y1119">
        <v>183</v>
      </c>
      <c r="Z1119">
        <v>76</v>
      </c>
      <c r="AA1119">
        <v>0</v>
      </c>
      <c r="AB1119">
        <v>0</v>
      </c>
    </row>
    <row r="1120" spans="1:28" ht="15.95">
      <c r="A1120" t="s">
        <v>1551</v>
      </c>
      <c r="B1120" t="s">
        <v>36</v>
      </c>
      <c r="C1120" t="str">
        <f>VLOOKUP(B1120, Positions!A$1:B$134, 2, FALSE)</f>
        <v>Midfielder</v>
      </c>
      <c r="D1120" t="s">
        <v>225</v>
      </c>
      <c r="E1120" t="s">
        <v>62</v>
      </c>
      <c r="F1120" t="s">
        <v>21</v>
      </c>
      <c r="G1120" t="str">
        <f>VLOOKUP(E1120, Tiers!M$1:P$134, 3, FALSE)</f>
        <v>ENG1</v>
      </c>
      <c r="H1120">
        <f>VLOOKUP(G1120, Tiers!B$1:C$134, 2, FALSE)</f>
        <v>1</v>
      </c>
      <c r="I1120" s="21">
        <v>35767</v>
      </c>
      <c r="J1120" t="str">
        <f t="shared" si="17"/>
        <v>Sam FieldWest Brom</v>
      </c>
      <c r="P1120">
        <v>17</v>
      </c>
      <c r="Q1120" t="s">
        <v>20</v>
      </c>
      <c r="R1120" t="s">
        <v>21</v>
      </c>
      <c r="S1120" t="s">
        <v>22</v>
      </c>
      <c r="T1120" t="s">
        <v>21</v>
      </c>
      <c r="Y1120">
        <v>176</v>
      </c>
      <c r="Z1120">
        <v>69</v>
      </c>
      <c r="AA1120">
        <v>0</v>
      </c>
      <c r="AB1120">
        <v>0</v>
      </c>
    </row>
    <row r="1121" spans="1:28" ht="15.95">
      <c r="A1121" t="s">
        <v>1552</v>
      </c>
      <c r="B1121" t="s">
        <v>166</v>
      </c>
      <c r="C1121" t="str">
        <f>VLOOKUP(B1121, Positions!A$1:B$134, 2, FALSE)</f>
        <v>Goalkeeper</v>
      </c>
      <c r="D1121" t="s">
        <v>259</v>
      </c>
      <c r="E1121" t="s">
        <v>5663</v>
      </c>
      <c r="F1121" t="s">
        <v>21</v>
      </c>
      <c r="G1121" t="str">
        <f>VLOOKUP(E1121, Tiers!M$1:P$134, 3, FALSE)</f>
        <v>ENG4</v>
      </c>
      <c r="H1121">
        <f>VLOOKUP(G1121, Tiers!B$1:C$134, 2, FALSE)</f>
        <v>5</v>
      </c>
      <c r="I1121" s="21">
        <v>35767</v>
      </c>
      <c r="J1121" t="str">
        <f t="shared" si="17"/>
        <v>Ben JacksonStevenage</v>
      </c>
      <c r="P1121">
        <v>17</v>
      </c>
      <c r="Q1121" t="s">
        <v>402</v>
      </c>
      <c r="R1121" t="s">
        <v>21</v>
      </c>
      <c r="S1121" t="s">
        <v>22</v>
      </c>
      <c r="T1121" t="s">
        <v>21</v>
      </c>
      <c r="Y1121">
        <v>178</v>
      </c>
      <c r="Z1121">
        <v>63</v>
      </c>
      <c r="AA1121">
        <v>0</v>
      </c>
      <c r="AB1121">
        <v>0</v>
      </c>
    </row>
    <row r="1122" spans="1:28" ht="15.95">
      <c r="A1122" t="s">
        <v>1553</v>
      </c>
      <c r="B1122" t="s">
        <v>16</v>
      </c>
      <c r="C1122" t="e">
        <f>VLOOKUP(B1122, Positions!A$1:B$134, 2, FALSE)</f>
        <v>#N/A</v>
      </c>
      <c r="D1122" t="s">
        <v>98</v>
      </c>
      <c r="E1122" t="s">
        <v>5665</v>
      </c>
      <c r="F1122" t="s">
        <v>21</v>
      </c>
      <c r="G1122" t="str">
        <f>VLOOKUP(E1122, Tiers!M$1:P$134, 3, FALSE)</f>
        <v>ENG2</v>
      </c>
      <c r="H1122">
        <f>VLOOKUP(G1122, Tiers!B$1:C$134, 2, FALSE)</f>
        <v>3</v>
      </c>
      <c r="I1122" s="21">
        <v>35766</v>
      </c>
      <c r="J1122" t="str">
        <f t="shared" si="17"/>
        <v>Brandon AdamsQ.P.R.</v>
      </c>
      <c r="P1122">
        <v>17</v>
      </c>
      <c r="Q1122" t="s">
        <v>208</v>
      </c>
      <c r="R1122" t="s">
        <v>21</v>
      </c>
      <c r="S1122" t="s">
        <v>22</v>
      </c>
      <c r="T1122" t="s">
        <v>21</v>
      </c>
      <c r="Y1122">
        <v>175</v>
      </c>
      <c r="Z1122">
        <v>66</v>
      </c>
      <c r="AA1122">
        <v>0</v>
      </c>
      <c r="AB1122">
        <v>0</v>
      </c>
    </row>
    <row r="1123" spans="1:28" ht="15.95">
      <c r="A1123" t="s">
        <v>1554</v>
      </c>
      <c r="B1123" t="s">
        <v>166</v>
      </c>
      <c r="C1123" t="str">
        <f>VLOOKUP(B1123, Positions!A$1:B$134, 2, FALSE)</f>
        <v>Goalkeeper</v>
      </c>
      <c r="D1123" t="s">
        <v>134</v>
      </c>
      <c r="E1123" t="s">
        <v>5664</v>
      </c>
      <c r="F1123" t="s">
        <v>21</v>
      </c>
      <c r="G1123" t="str">
        <f>VLOOKUP(E1123, Tiers!M$1:P$134, 3, FALSE)</f>
        <v>ENG3</v>
      </c>
      <c r="H1123">
        <f>VLOOKUP(G1123, Tiers!B$1:C$134, 2, FALSE)</f>
        <v>4</v>
      </c>
      <c r="I1123" s="21">
        <v>35766</v>
      </c>
      <c r="J1123" t="str">
        <f t="shared" si="17"/>
        <v>Ben LedgerScunthorpe</v>
      </c>
      <c r="P1123">
        <v>17</v>
      </c>
      <c r="Q1123" t="s">
        <v>40</v>
      </c>
      <c r="R1123" t="s">
        <v>21</v>
      </c>
      <c r="S1123" t="s">
        <v>22</v>
      </c>
      <c r="T1123" t="s">
        <v>21</v>
      </c>
      <c r="Y1123">
        <v>182</v>
      </c>
      <c r="Z1123">
        <v>74</v>
      </c>
      <c r="AA1123">
        <v>0</v>
      </c>
      <c r="AB1123">
        <v>0</v>
      </c>
    </row>
    <row r="1124" spans="1:28" ht="15.95">
      <c r="A1124" t="s">
        <v>1555</v>
      </c>
      <c r="B1124" t="s">
        <v>42</v>
      </c>
      <c r="C1124" t="str">
        <f>VLOOKUP(B1124, Positions!A$1:B$134, 2, FALSE)</f>
        <v>Midfielder</v>
      </c>
      <c r="D1124" t="s">
        <v>402</v>
      </c>
      <c r="E1124" t="s">
        <v>5664</v>
      </c>
      <c r="F1124" t="s">
        <v>21</v>
      </c>
      <c r="G1124" t="str">
        <f>VLOOKUP(E1124, Tiers!M$1:P$134, 3, FALSE)</f>
        <v>ENG3</v>
      </c>
      <c r="H1124">
        <f>VLOOKUP(G1124, Tiers!B$1:C$134, 2, FALSE)</f>
        <v>4</v>
      </c>
      <c r="I1124" s="21">
        <v>35765</v>
      </c>
      <c r="J1124" t="str">
        <f t="shared" si="17"/>
        <v>Khalid MohammedBury</v>
      </c>
      <c r="P1124">
        <v>17</v>
      </c>
      <c r="Q1124" t="s">
        <v>113</v>
      </c>
      <c r="R1124" t="s">
        <v>21</v>
      </c>
      <c r="S1124" t="s">
        <v>22</v>
      </c>
      <c r="T1124" t="s">
        <v>21</v>
      </c>
      <c r="Y1124">
        <v>177</v>
      </c>
      <c r="Z1124">
        <v>70</v>
      </c>
      <c r="AA1124">
        <v>0</v>
      </c>
      <c r="AB1124">
        <v>0</v>
      </c>
    </row>
    <row r="1125" spans="1:28" ht="15.95">
      <c r="A1125" t="s">
        <v>1556</v>
      </c>
      <c r="B1125" t="s">
        <v>81</v>
      </c>
      <c r="C1125" t="str">
        <f>VLOOKUP(B1125, Positions!A$1:B$134, 2, FALSE)</f>
        <v>Defender</v>
      </c>
      <c r="D1125" t="s">
        <v>370</v>
      </c>
      <c r="E1125" t="s">
        <v>5663</v>
      </c>
      <c r="F1125" t="s">
        <v>21</v>
      </c>
      <c r="G1125" t="str">
        <f>VLOOKUP(E1125, Tiers!M$1:P$134, 3, FALSE)</f>
        <v>ENG4</v>
      </c>
      <c r="H1125">
        <f>VLOOKUP(G1125, Tiers!B$1:C$134, 2, FALSE)</f>
        <v>5</v>
      </c>
      <c r="I1125" s="21">
        <v>35765</v>
      </c>
      <c r="J1125" t="str">
        <f t="shared" si="17"/>
        <v>Matty DouglasCarlisle</v>
      </c>
      <c r="P1125">
        <v>17</v>
      </c>
      <c r="Q1125" t="s">
        <v>370</v>
      </c>
      <c r="R1125" t="s">
        <v>21</v>
      </c>
      <c r="S1125" t="s">
        <v>22</v>
      </c>
      <c r="T1125" t="s">
        <v>21</v>
      </c>
      <c r="Y1125">
        <v>190</v>
      </c>
      <c r="Z1125">
        <v>80</v>
      </c>
      <c r="AA1125">
        <v>0</v>
      </c>
      <c r="AB1125">
        <v>0</v>
      </c>
    </row>
    <row r="1126" spans="1:28" ht="15.95">
      <c r="A1126" t="s">
        <v>1557</v>
      </c>
      <c r="B1126" t="s">
        <v>42</v>
      </c>
      <c r="C1126" t="str">
        <f>VLOOKUP(B1126, Positions!A$1:B$134, 2, FALSE)</f>
        <v>Midfielder</v>
      </c>
      <c r="D1126" t="s">
        <v>357</v>
      </c>
      <c r="E1126" t="s">
        <v>62</v>
      </c>
      <c r="F1126" t="s">
        <v>21</v>
      </c>
      <c r="G1126" t="str">
        <f>VLOOKUP(E1126, Tiers!M$1:P$134, 3, FALSE)</f>
        <v>ENG1</v>
      </c>
      <c r="H1126">
        <f>VLOOKUP(G1126, Tiers!B$1:C$134, 2, FALSE)</f>
        <v>1</v>
      </c>
      <c r="I1126" s="21">
        <v>35765</v>
      </c>
      <c r="J1126" t="str">
        <f t="shared" si="17"/>
        <v>Andre OlukanmiLeicester</v>
      </c>
      <c r="P1126">
        <v>17</v>
      </c>
      <c r="Q1126" t="s">
        <v>20</v>
      </c>
      <c r="R1126" t="s">
        <v>21</v>
      </c>
      <c r="S1126" t="s">
        <v>22</v>
      </c>
      <c r="T1126" t="s">
        <v>21</v>
      </c>
      <c r="U1126" t="s">
        <v>491</v>
      </c>
      <c r="Y1126">
        <v>191</v>
      </c>
      <c r="Z1126">
        <v>79</v>
      </c>
      <c r="AA1126">
        <v>0</v>
      </c>
      <c r="AB1126">
        <v>0</v>
      </c>
    </row>
    <row r="1127" spans="1:28" ht="15.95">
      <c r="A1127" t="s">
        <v>1558</v>
      </c>
      <c r="B1127" t="s">
        <v>166</v>
      </c>
      <c r="C1127" t="str">
        <f>VLOOKUP(B1127, Positions!A$1:B$134, 2, FALSE)</f>
        <v>Goalkeeper</v>
      </c>
      <c r="D1127" t="s">
        <v>48</v>
      </c>
      <c r="E1127" t="s">
        <v>5663</v>
      </c>
      <c r="F1127" t="s">
        <v>21</v>
      </c>
      <c r="G1127" t="str">
        <f>VLOOKUP(E1127, Tiers!M$1:P$134, 3, FALSE)</f>
        <v>ENG4</v>
      </c>
      <c r="H1127">
        <f>VLOOKUP(G1127, Tiers!B$1:C$134, 2, FALSE)</f>
        <v>5</v>
      </c>
      <c r="I1127" s="21">
        <v>35764</v>
      </c>
      <c r="J1127" t="str">
        <f t="shared" si="17"/>
        <v>Kai McKenzie-LyleBarnet</v>
      </c>
      <c r="P1127">
        <v>17</v>
      </c>
      <c r="Q1127" t="s">
        <v>20</v>
      </c>
      <c r="R1127" t="s">
        <v>21</v>
      </c>
      <c r="S1127" t="s">
        <v>22</v>
      </c>
      <c r="T1127" t="s">
        <v>21</v>
      </c>
      <c r="Y1127">
        <v>196</v>
      </c>
      <c r="Z1127">
        <v>87</v>
      </c>
      <c r="AA1127">
        <v>0</v>
      </c>
      <c r="AB1127">
        <v>0</v>
      </c>
    </row>
    <row r="1128" spans="1:28" ht="15.95">
      <c r="A1128" t="s">
        <v>1560</v>
      </c>
      <c r="B1128" t="s">
        <v>72</v>
      </c>
      <c r="C1128" t="str">
        <f>VLOOKUP(B1128, Positions!A$1:B$134, 2, FALSE)</f>
        <v>Defender</v>
      </c>
      <c r="D1128" t="s">
        <v>152</v>
      </c>
      <c r="E1128" t="s">
        <v>5664</v>
      </c>
      <c r="F1128" t="s">
        <v>21</v>
      </c>
      <c r="G1128" t="str">
        <f>VLOOKUP(E1128, Tiers!M$1:P$134, 3, FALSE)</f>
        <v>ENG3</v>
      </c>
      <c r="H1128">
        <f>VLOOKUP(G1128, Tiers!B$1:C$134, 2, FALSE)</f>
        <v>4</v>
      </c>
      <c r="I1128" s="21">
        <v>35764</v>
      </c>
      <c r="J1128" t="str">
        <f t="shared" si="17"/>
        <v>Matthew NealCrewe</v>
      </c>
      <c r="P1128">
        <v>17</v>
      </c>
      <c r="Q1128" t="s">
        <v>1561</v>
      </c>
      <c r="R1128" t="s">
        <v>21</v>
      </c>
      <c r="S1128" t="s">
        <v>22</v>
      </c>
      <c r="T1128" t="s">
        <v>21</v>
      </c>
      <c r="Y1128">
        <v>173</v>
      </c>
      <c r="Z1128">
        <v>65</v>
      </c>
      <c r="AA1128">
        <v>0</v>
      </c>
      <c r="AB1128">
        <v>0</v>
      </c>
    </row>
    <row r="1129" spans="1:28" ht="15.95">
      <c r="A1129" t="s">
        <v>1562</v>
      </c>
      <c r="B1129" t="s">
        <v>31</v>
      </c>
      <c r="C1129" t="str">
        <f>VLOOKUP(B1129, Positions!A$1:B$134, 2, FALSE)</f>
        <v>Defender</v>
      </c>
      <c r="D1129" t="s">
        <v>252</v>
      </c>
      <c r="E1129" t="s">
        <v>5665</v>
      </c>
      <c r="F1129" t="s">
        <v>21</v>
      </c>
      <c r="G1129" t="str">
        <f>VLOOKUP(E1129, Tiers!M$1:P$134, 3, FALSE)</f>
        <v>ENG2</v>
      </c>
      <c r="H1129">
        <f>VLOOKUP(G1129, Tiers!B$1:C$134, 2, FALSE)</f>
        <v>3</v>
      </c>
      <c r="I1129" s="21">
        <v>35764</v>
      </c>
      <c r="J1129" t="str">
        <f t="shared" si="17"/>
        <v>Jacob HansonHuddersfield</v>
      </c>
      <c r="P1129">
        <v>17</v>
      </c>
      <c r="Q1129" t="s">
        <v>252</v>
      </c>
      <c r="R1129" t="s">
        <v>21</v>
      </c>
      <c r="S1129" t="s">
        <v>22</v>
      </c>
      <c r="T1129" t="s">
        <v>21</v>
      </c>
      <c r="Y1129">
        <v>173</v>
      </c>
      <c r="Z1129">
        <v>65</v>
      </c>
      <c r="AA1129">
        <v>0</v>
      </c>
      <c r="AB1129">
        <v>0</v>
      </c>
    </row>
    <row r="1130" spans="1:28" ht="15.95">
      <c r="A1130" t="s">
        <v>1563</v>
      </c>
      <c r="B1130" t="s">
        <v>42</v>
      </c>
      <c r="C1130" t="str">
        <f>VLOOKUP(B1130, Positions!A$1:B$134, 2, FALSE)</f>
        <v>Midfielder</v>
      </c>
      <c r="D1130" t="s">
        <v>177</v>
      </c>
      <c r="E1130" t="s">
        <v>5663</v>
      </c>
      <c r="F1130" t="s">
        <v>21</v>
      </c>
      <c r="G1130" t="str">
        <f>VLOOKUP(E1130, Tiers!M$1:P$134, 3, FALSE)</f>
        <v>ENG4</v>
      </c>
      <c r="H1130">
        <f>VLOOKUP(G1130, Tiers!B$1:C$134, 2, FALSE)</f>
        <v>5</v>
      </c>
      <c r="I1130" s="21">
        <v>35763</v>
      </c>
      <c r="J1130" t="str">
        <f t="shared" si="17"/>
        <v>Steven RogersExeter</v>
      </c>
      <c r="P1130">
        <v>17</v>
      </c>
      <c r="Q1130" t="s">
        <v>364</v>
      </c>
      <c r="R1130" t="s">
        <v>21</v>
      </c>
      <c r="S1130" t="s">
        <v>22</v>
      </c>
      <c r="T1130" t="s">
        <v>21</v>
      </c>
      <c r="Y1130">
        <v>175</v>
      </c>
      <c r="Z1130">
        <v>63</v>
      </c>
      <c r="AA1130">
        <v>0</v>
      </c>
      <c r="AB1130">
        <v>0</v>
      </c>
    </row>
    <row r="1131" spans="1:28" ht="15.95">
      <c r="A1131" t="s">
        <v>1564</v>
      </c>
      <c r="B1131" t="s">
        <v>16</v>
      </c>
      <c r="C1131" t="e">
        <f>VLOOKUP(B1131, Positions!A$1:B$134, 2, FALSE)</f>
        <v>#N/A</v>
      </c>
      <c r="D1131" t="s">
        <v>250</v>
      </c>
      <c r="E1131" t="s">
        <v>5664</v>
      </c>
      <c r="F1131" t="s">
        <v>21</v>
      </c>
      <c r="G1131" t="str">
        <f>VLOOKUP(E1131, Tiers!M$1:P$134, 3, FALSE)</f>
        <v>ENG3</v>
      </c>
      <c r="H1131">
        <f>VLOOKUP(G1131, Tiers!B$1:C$134, 2, FALSE)</f>
        <v>4</v>
      </c>
      <c r="I1131" s="21">
        <v>35763</v>
      </c>
      <c r="J1131" t="str">
        <f t="shared" si="17"/>
        <v>Jorome SlewSheff Utd</v>
      </c>
      <c r="P1131">
        <v>17</v>
      </c>
      <c r="Q1131" t="s">
        <v>40</v>
      </c>
      <c r="R1131" t="s">
        <v>21</v>
      </c>
      <c r="S1131" t="s">
        <v>22</v>
      </c>
      <c r="T1131" t="s">
        <v>21</v>
      </c>
      <c r="Y1131">
        <v>178</v>
      </c>
      <c r="Z1131">
        <v>64</v>
      </c>
      <c r="AA1131">
        <v>0</v>
      </c>
      <c r="AB1131">
        <v>0</v>
      </c>
    </row>
    <row r="1132" spans="1:28" ht="15.95">
      <c r="A1132" t="s">
        <v>1565</v>
      </c>
      <c r="B1132" t="s">
        <v>278</v>
      </c>
      <c r="C1132" t="e">
        <f>VLOOKUP(B1132, Positions!A$1:B$134, 2, FALSE)</f>
        <v>#N/A</v>
      </c>
      <c r="D1132" t="s">
        <v>175</v>
      </c>
      <c r="E1132" t="s">
        <v>62</v>
      </c>
      <c r="F1132" t="s">
        <v>21</v>
      </c>
      <c r="G1132" t="str">
        <f>VLOOKUP(E1132, Tiers!M$1:P$134, 3, FALSE)</f>
        <v>ENG1</v>
      </c>
      <c r="H1132">
        <f>VLOOKUP(G1132, Tiers!B$1:C$134, 2, FALSE)</f>
        <v>1</v>
      </c>
      <c r="I1132" s="21">
        <v>35763</v>
      </c>
      <c r="J1132" t="str">
        <f t="shared" si="17"/>
        <v>Charlie HayfordTottenham</v>
      </c>
      <c r="P1132">
        <v>17</v>
      </c>
      <c r="Q1132" t="s">
        <v>271</v>
      </c>
      <c r="R1132" t="s">
        <v>21</v>
      </c>
      <c r="S1132" t="s">
        <v>22</v>
      </c>
      <c r="T1132" t="s">
        <v>21</v>
      </c>
      <c r="Y1132">
        <v>168</v>
      </c>
      <c r="Z1132">
        <v>77</v>
      </c>
      <c r="AA1132">
        <v>0</v>
      </c>
      <c r="AB1132">
        <v>0</v>
      </c>
    </row>
    <row r="1133" spans="1:28" ht="15.95">
      <c r="A1133" t="s">
        <v>1566</v>
      </c>
      <c r="B1133" t="s">
        <v>72</v>
      </c>
      <c r="C1133" t="str">
        <f>VLOOKUP(B1133, Positions!A$1:B$134, 2, FALSE)</f>
        <v>Defender</v>
      </c>
      <c r="D1133" t="s">
        <v>107</v>
      </c>
      <c r="E1133" t="s">
        <v>5665</v>
      </c>
      <c r="F1133" t="s">
        <v>21</v>
      </c>
      <c r="G1133" t="str">
        <f>VLOOKUP(E1133, Tiers!M$1:P$134, 3, FALSE)</f>
        <v>ENG2</v>
      </c>
      <c r="H1133">
        <f>VLOOKUP(G1133, Tiers!B$1:C$134, 2, FALSE)</f>
        <v>3</v>
      </c>
      <c r="I1133" s="21">
        <v>35762</v>
      </c>
      <c r="J1133" t="str">
        <f t="shared" si="17"/>
        <v>Andy NugentBurnley</v>
      </c>
      <c r="P1133">
        <v>17</v>
      </c>
      <c r="Q1133" t="s">
        <v>1567</v>
      </c>
      <c r="R1133" t="s">
        <v>21</v>
      </c>
      <c r="S1133" t="s">
        <v>22</v>
      </c>
      <c r="T1133" t="s">
        <v>21</v>
      </c>
      <c r="Y1133">
        <v>175</v>
      </c>
      <c r="Z1133">
        <v>74</v>
      </c>
      <c r="AA1133">
        <v>0</v>
      </c>
      <c r="AB1133">
        <v>0</v>
      </c>
    </row>
    <row r="1134" spans="1:28" ht="15.95">
      <c r="A1134" t="s">
        <v>1568</v>
      </c>
      <c r="B1134" t="s">
        <v>198</v>
      </c>
      <c r="C1134" t="e">
        <f>VLOOKUP(B1134, Positions!A$1:B$134, 2, FALSE)</f>
        <v>#N/A</v>
      </c>
      <c r="D1134" t="s">
        <v>616</v>
      </c>
      <c r="E1134" t="s">
        <v>5663</v>
      </c>
      <c r="F1134" t="s">
        <v>21</v>
      </c>
      <c r="G1134" t="str">
        <f>VLOOKUP(E1134, Tiers!M$1:P$134, 3, FALSE)</f>
        <v>ENG4</v>
      </c>
      <c r="H1134">
        <f>VLOOKUP(G1134, Tiers!B$1:C$134, 2, FALSE)</f>
        <v>5</v>
      </c>
      <c r="I1134" s="21">
        <v>35762</v>
      </c>
      <c r="J1134" t="str">
        <f t="shared" si="17"/>
        <v>Harry WaterhouseNewport Co</v>
      </c>
      <c r="P1134">
        <v>17</v>
      </c>
      <c r="Q1134" t="s">
        <v>20</v>
      </c>
      <c r="R1134" t="s">
        <v>21</v>
      </c>
      <c r="S1134" t="s">
        <v>22</v>
      </c>
      <c r="T1134" t="s">
        <v>21</v>
      </c>
      <c r="Y1134">
        <v>184</v>
      </c>
      <c r="Z1134">
        <v>69</v>
      </c>
      <c r="AA1134">
        <v>0</v>
      </c>
      <c r="AB1134">
        <v>0</v>
      </c>
    </row>
    <row r="1135" spans="1:28" ht="15.95">
      <c r="A1135" t="s">
        <v>1569</v>
      </c>
      <c r="B1135" t="s">
        <v>189</v>
      </c>
      <c r="C1135" t="str">
        <f>VLOOKUP(B1135, Positions!A$1:B$134, 2, FALSE)</f>
        <v>Forward</v>
      </c>
      <c r="D1135" t="s">
        <v>134</v>
      </c>
      <c r="E1135" t="s">
        <v>5664</v>
      </c>
      <c r="F1135" t="s">
        <v>21</v>
      </c>
      <c r="G1135" t="str">
        <f>VLOOKUP(E1135, Tiers!M$1:P$134, 3, FALSE)</f>
        <v>ENG3</v>
      </c>
      <c r="H1135">
        <f>VLOOKUP(G1135, Tiers!B$1:C$134, 2, FALSE)</f>
        <v>4</v>
      </c>
      <c r="I1135" s="21">
        <v>35762</v>
      </c>
      <c r="J1135" t="str">
        <f t="shared" si="17"/>
        <v>Sonny ShillingScunthorpe</v>
      </c>
      <c r="P1135">
        <v>17</v>
      </c>
      <c r="Q1135" t="s">
        <v>74</v>
      </c>
      <c r="R1135" t="s">
        <v>21</v>
      </c>
      <c r="S1135" t="s">
        <v>22</v>
      </c>
      <c r="T1135" t="s">
        <v>21</v>
      </c>
      <c r="Y1135">
        <v>176</v>
      </c>
      <c r="Z1135">
        <v>56</v>
      </c>
      <c r="AA1135">
        <v>0</v>
      </c>
      <c r="AB1135">
        <v>0</v>
      </c>
    </row>
    <row r="1136" spans="1:28" ht="15.95">
      <c r="A1136" t="s">
        <v>1570</v>
      </c>
      <c r="B1136" t="s">
        <v>951</v>
      </c>
      <c r="C1136" t="str">
        <f>VLOOKUP(B1136, Positions!A$1:B$134, 2, FALSE)</f>
        <v>Defender</v>
      </c>
      <c r="D1136" t="s">
        <v>32</v>
      </c>
      <c r="E1136" t="s">
        <v>5663</v>
      </c>
      <c r="F1136" t="s">
        <v>21</v>
      </c>
      <c r="G1136" t="str">
        <f>VLOOKUP(E1136, Tiers!M$1:P$134, 3, FALSE)</f>
        <v>ENG4</v>
      </c>
      <c r="H1136">
        <f>VLOOKUP(G1136, Tiers!B$1:C$134, 2, FALSE)</f>
        <v>5</v>
      </c>
      <c r="I1136" s="21">
        <v>35762</v>
      </c>
      <c r="J1136" t="str">
        <f t="shared" si="17"/>
        <v>Louis DanquahMansfield</v>
      </c>
      <c r="P1136">
        <v>17</v>
      </c>
      <c r="Q1136" t="s">
        <v>20</v>
      </c>
      <c r="R1136" t="s">
        <v>21</v>
      </c>
      <c r="S1136" t="s">
        <v>22</v>
      </c>
      <c r="T1136" t="s">
        <v>21</v>
      </c>
      <c r="Y1136">
        <v>184</v>
      </c>
      <c r="Z1136">
        <v>69</v>
      </c>
      <c r="AA1136">
        <v>0</v>
      </c>
      <c r="AB1136">
        <v>0</v>
      </c>
    </row>
    <row r="1137" spans="1:28" ht="15.95">
      <c r="A1137" t="s">
        <v>1571</v>
      </c>
      <c r="B1137" t="s">
        <v>16</v>
      </c>
      <c r="C1137" t="e">
        <f>VLOOKUP(B1137, Positions!A$1:B$134, 2, FALSE)</f>
        <v>#N/A</v>
      </c>
      <c r="D1137" t="s">
        <v>290</v>
      </c>
      <c r="E1137" t="s">
        <v>5665</v>
      </c>
      <c r="F1137" t="s">
        <v>21</v>
      </c>
      <c r="G1137" t="str">
        <f>VLOOKUP(E1137, Tiers!M$1:P$134, 3, FALSE)</f>
        <v>ENG2</v>
      </c>
      <c r="H1137">
        <f>VLOOKUP(G1137, Tiers!B$1:C$134, 2, FALSE)</f>
        <v>3</v>
      </c>
      <c r="I1137" s="21">
        <v>35761</v>
      </c>
      <c r="J1137" t="str">
        <f t="shared" si="17"/>
        <v>Courtney AustinBrentford</v>
      </c>
      <c r="P1137">
        <v>17</v>
      </c>
      <c r="Q1137" t="s">
        <v>20</v>
      </c>
      <c r="R1137" t="s">
        <v>21</v>
      </c>
      <c r="S1137" t="s">
        <v>22</v>
      </c>
      <c r="T1137" t="s">
        <v>21</v>
      </c>
      <c r="Y1137">
        <v>183</v>
      </c>
      <c r="Z1137">
        <v>74</v>
      </c>
      <c r="AA1137">
        <v>0</v>
      </c>
      <c r="AB1137">
        <v>0</v>
      </c>
    </row>
    <row r="1138" spans="1:28" ht="15.95">
      <c r="A1138" t="s">
        <v>1572</v>
      </c>
      <c r="B1138" t="s">
        <v>245</v>
      </c>
      <c r="C1138" t="str">
        <f>VLOOKUP(B1138, Positions!A$1:B$134, 2, FALSE)</f>
        <v>Midfielder</v>
      </c>
      <c r="D1138" t="s">
        <v>159</v>
      </c>
      <c r="E1138" t="s">
        <v>5665</v>
      </c>
      <c r="F1138" t="s">
        <v>21</v>
      </c>
      <c r="G1138" t="str">
        <f>VLOOKUP(E1138, Tiers!M$1:P$134, 3, FALSE)</f>
        <v>ENG2</v>
      </c>
      <c r="H1138">
        <f>VLOOKUP(G1138, Tiers!B$1:C$134, 2, FALSE)</f>
        <v>3</v>
      </c>
      <c r="I1138" s="21">
        <v>35761</v>
      </c>
      <c r="J1138" t="str">
        <f t="shared" si="17"/>
        <v>Ronaldo JonesIpswich</v>
      </c>
      <c r="P1138">
        <v>17</v>
      </c>
      <c r="Q1138" t="s">
        <v>74</v>
      </c>
      <c r="R1138" t="s">
        <v>21</v>
      </c>
      <c r="S1138" t="s">
        <v>22</v>
      </c>
      <c r="T1138" t="s">
        <v>21</v>
      </c>
      <c r="Y1138">
        <v>172</v>
      </c>
      <c r="Z1138">
        <v>67</v>
      </c>
      <c r="AA1138">
        <v>0</v>
      </c>
      <c r="AB1138">
        <v>0</v>
      </c>
    </row>
    <row r="1139" spans="1:28" ht="15.95">
      <c r="A1139" t="s">
        <v>1573</v>
      </c>
      <c r="B1139" t="s">
        <v>42</v>
      </c>
      <c r="C1139" t="str">
        <f>VLOOKUP(B1139, Positions!A$1:B$134, 2, FALSE)</f>
        <v>Midfielder</v>
      </c>
      <c r="D1139" t="s">
        <v>32</v>
      </c>
      <c r="E1139" t="s">
        <v>5663</v>
      </c>
      <c r="F1139" t="s">
        <v>21</v>
      </c>
      <c r="G1139" t="str">
        <f>VLOOKUP(E1139, Tiers!M$1:P$134, 3, FALSE)</f>
        <v>ENG4</v>
      </c>
      <c r="H1139">
        <f>VLOOKUP(G1139, Tiers!B$1:C$134, 2, FALSE)</f>
        <v>5</v>
      </c>
      <c r="I1139" s="21">
        <v>35761</v>
      </c>
      <c r="J1139" t="str">
        <f t="shared" si="17"/>
        <v>Charlie ShawMansfield</v>
      </c>
      <c r="P1139">
        <v>17</v>
      </c>
      <c r="Q1139" t="s">
        <v>20</v>
      </c>
      <c r="R1139" t="s">
        <v>21</v>
      </c>
      <c r="S1139" t="s">
        <v>22</v>
      </c>
      <c r="T1139" t="s">
        <v>21</v>
      </c>
      <c r="Y1139">
        <v>184</v>
      </c>
      <c r="Z1139">
        <v>69</v>
      </c>
      <c r="AA1139">
        <v>0</v>
      </c>
      <c r="AB1139">
        <v>0</v>
      </c>
    </row>
    <row r="1140" spans="1:28" ht="15.95">
      <c r="A1140" t="s">
        <v>1574</v>
      </c>
      <c r="B1140" t="s">
        <v>16</v>
      </c>
      <c r="C1140" t="e">
        <f>VLOOKUP(B1140, Positions!A$1:B$134, 2, FALSE)</f>
        <v>#N/A</v>
      </c>
      <c r="D1140" t="s">
        <v>98</v>
      </c>
      <c r="E1140" t="s">
        <v>5665</v>
      </c>
      <c r="F1140" t="s">
        <v>21</v>
      </c>
      <c r="G1140" t="str">
        <f>VLOOKUP(E1140, Tiers!M$1:P$134, 3, FALSE)</f>
        <v>ENG2</v>
      </c>
      <c r="H1140">
        <f>VLOOKUP(G1140, Tiers!B$1:C$134, 2, FALSE)</f>
        <v>3</v>
      </c>
      <c r="I1140" s="21">
        <v>35761</v>
      </c>
      <c r="J1140" t="str">
        <f t="shared" si="17"/>
        <v>Dan DarbyshireQ.P.R.</v>
      </c>
      <c r="P1140">
        <v>17</v>
      </c>
      <c r="Q1140" t="s">
        <v>74</v>
      </c>
      <c r="R1140" t="s">
        <v>21</v>
      </c>
      <c r="S1140" t="s">
        <v>22</v>
      </c>
      <c r="T1140" t="s">
        <v>21</v>
      </c>
      <c r="Y1140">
        <v>188</v>
      </c>
      <c r="Z1140">
        <v>77</v>
      </c>
      <c r="AA1140">
        <v>0</v>
      </c>
      <c r="AB1140">
        <v>0</v>
      </c>
    </row>
    <row r="1141" spans="1:28" ht="15.95">
      <c r="A1141" t="s">
        <v>1575</v>
      </c>
      <c r="B1141" t="s">
        <v>55</v>
      </c>
      <c r="C1141" t="str">
        <f>VLOOKUP(B1141, Positions!A$1:B$134, 2, FALSE)</f>
        <v>Forward</v>
      </c>
      <c r="D1141" t="s">
        <v>496</v>
      </c>
      <c r="E1141" t="s">
        <v>5664</v>
      </c>
      <c r="F1141" t="s">
        <v>21</v>
      </c>
      <c r="G1141" t="str">
        <f>VLOOKUP(E1141, Tiers!M$1:P$134, 3, FALSE)</f>
        <v>ENG3</v>
      </c>
      <c r="H1141">
        <f>VLOOKUP(G1141, Tiers!B$1:C$134, 2, FALSE)</f>
        <v>4</v>
      </c>
      <c r="I1141" s="21">
        <v>35761</v>
      </c>
      <c r="J1141" t="str">
        <f t="shared" si="17"/>
        <v>Sumali CissaBradford City</v>
      </c>
      <c r="P1141">
        <v>17</v>
      </c>
      <c r="Q1141" t="s">
        <v>20</v>
      </c>
      <c r="R1141" t="s">
        <v>21</v>
      </c>
      <c r="S1141" t="s">
        <v>22</v>
      </c>
      <c r="T1141" t="s">
        <v>21</v>
      </c>
      <c r="Y1141">
        <v>172</v>
      </c>
      <c r="Z1141">
        <v>62</v>
      </c>
      <c r="AA1141">
        <v>0</v>
      </c>
      <c r="AB1141">
        <v>0</v>
      </c>
    </row>
    <row r="1142" spans="1:28" ht="15.95">
      <c r="A1142" t="s">
        <v>1576</v>
      </c>
      <c r="B1142" t="s">
        <v>189</v>
      </c>
      <c r="C1142" t="str">
        <f>VLOOKUP(B1142, Positions!A$1:B$134, 2, FALSE)</f>
        <v>Forward</v>
      </c>
      <c r="D1142" t="s">
        <v>107</v>
      </c>
      <c r="E1142" t="s">
        <v>5665</v>
      </c>
      <c r="F1142" t="s">
        <v>21</v>
      </c>
      <c r="G1142" t="str">
        <f>VLOOKUP(E1142, Tiers!M$1:P$134, 3, FALSE)</f>
        <v>ENG2</v>
      </c>
      <c r="H1142">
        <f>VLOOKUP(G1142, Tiers!B$1:C$134, 2, FALSE)</f>
        <v>3</v>
      </c>
      <c r="I1142" s="21">
        <v>35760</v>
      </c>
      <c r="J1142" t="str">
        <f t="shared" si="17"/>
        <v>Jamal CrawfordBurnley</v>
      </c>
      <c r="P1142">
        <v>17</v>
      </c>
      <c r="Q1142" t="s">
        <v>113</v>
      </c>
      <c r="R1142" t="s">
        <v>21</v>
      </c>
      <c r="S1142" t="s">
        <v>22</v>
      </c>
      <c r="T1142" t="s">
        <v>21</v>
      </c>
      <c r="Y1142">
        <v>174</v>
      </c>
      <c r="Z1142">
        <v>63</v>
      </c>
      <c r="AA1142">
        <v>0</v>
      </c>
      <c r="AB1142">
        <v>0</v>
      </c>
    </row>
    <row r="1143" spans="1:28" ht="15.95">
      <c r="A1143" t="s">
        <v>1577</v>
      </c>
      <c r="B1143" t="s">
        <v>166</v>
      </c>
      <c r="C1143" t="str">
        <f>VLOOKUP(B1143, Positions!A$1:B$134, 2, FALSE)</f>
        <v>Goalkeeper</v>
      </c>
      <c r="D1143" t="s">
        <v>162</v>
      </c>
      <c r="E1143" t="s">
        <v>5663</v>
      </c>
      <c r="F1143" t="s">
        <v>21</v>
      </c>
      <c r="G1143" t="str">
        <f>VLOOKUP(E1143, Tiers!M$1:P$134, 3, FALSE)</f>
        <v>ENG4</v>
      </c>
      <c r="H1143">
        <f>VLOOKUP(G1143, Tiers!B$1:C$134, 2, FALSE)</f>
        <v>5</v>
      </c>
      <c r="I1143" s="21">
        <v>35759</v>
      </c>
      <c r="J1143" t="str">
        <f t="shared" si="17"/>
        <v>Liam GoochLuton</v>
      </c>
      <c r="P1143">
        <v>17</v>
      </c>
      <c r="Q1143" t="s">
        <v>20</v>
      </c>
      <c r="R1143" t="s">
        <v>21</v>
      </c>
      <c r="S1143" t="s">
        <v>22</v>
      </c>
      <c r="T1143" t="s">
        <v>21</v>
      </c>
      <c r="Y1143">
        <v>187</v>
      </c>
      <c r="Z1143">
        <v>77</v>
      </c>
      <c r="AA1143">
        <v>0</v>
      </c>
      <c r="AB1143">
        <v>0</v>
      </c>
    </row>
    <row r="1144" spans="1:28" ht="15.95">
      <c r="A1144" t="s">
        <v>1578</v>
      </c>
      <c r="B1144" t="s">
        <v>81</v>
      </c>
      <c r="C1144" t="str">
        <f>VLOOKUP(B1144, Positions!A$1:B$134, 2, FALSE)</f>
        <v>Defender</v>
      </c>
      <c r="D1144" t="s">
        <v>141</v>
      </c>
      <c r="E1144" t="s">
        <v>62</v>
      </c>
      <c r="F1144" t="s">
        <v>21</v>
      </c>
      <c r="G1144" t="str">
        <f>VLOOKUP(E1144, Tiers!M$1:P$134, 3, FALSE)</f>
        <v>ENG1</v>
      </c>
      <c r="H1144">
        <f>VLOOKUP(G1144, Tiers!B$1:C$134, 2, FALSE)</f>
        <v>1</v>
      </c>
      <c r="I1144" s="21">
        <v>35759</v>
      </c>
      <c r="J1144" t="str">
        <f t="shared" si="17"/>
        <v>Ollie CookSouthampton</v>
      </c>
      <c r="P1144">
        <v>17</v>
      </c>
      <c r="Q1144" t="s">
        <v>74</v>
      </c>
      <c r="R1144" t="s">
        <v>21</v>
      </c>
      <c r="S1144" t="s">
        <v>22</v>
      </c>
      <c r="T1144" t="s">
        <v>21</v>
      </c>
      <c r="Y1144">
        <v>183</v>
      </c>
      <c r="Z1144">
        <v>69</v>
      </c>
      <c r="AA1144">
        <v>0</v>
      </c>
      <c r="AB1144">
        <v>0</v>
      </c>
    </row>
    <row r="1145" spans="1:28" ht="15.95">
      <c r="A1145" t="s">
        <v>1579</v>
      </c>
      <c r="B1145" t="s">
        <v>16</v>
      </c>
      <c r="C1145" t="e">
        <f>VLOOKUP(B1145, Positions!A$1:B$134, 2, FALSE)</f>
        <v>#N/A</v>
      </c>
      <c r="D1145" t="s">
        <v>204</v>
      </c>
      <c r="E1145" t="s">
        <v>5665</v>
      </c>
      <c r="F1145" t="s">
        <v>21</v>
      </c>
      <c r="G1145" t="str">
        <f>VLOOKUP(E1145, Tiers!M$1:P$134, 3, FALSE)</f>
        <v>ENG2</v>
      </c>
      <c r="H1145">
        <f>VLOOKUP(G1145, Tiers!B$1:C$134, 2, FALSE)</f>
        <v>3</v>
      </c>
      <c r="I1145" s="21">
        <v>35759</v>
      </c>
      <c r="J1145" t="str">
        <f t="shared" si="17"/>
        <v>Enock Likoy-ElumbaBolton</v>
      </c>
      <c r="P1145">
        <v>17</v>
      </c>
      <c r="Q1145" t="s">
        <v>113</v>
      </c>
      <c r="R1145" t="s">
        <v>21</v>
      </c>
      <c r="S1145" t="s">
        <v>22</v>
      </c>
      <c r="T1145" t="s">
        <v>21</v>
      </c>
      <c r="Y1145">
        <v>186</v>
      </c>
      <c r="Z1145">
        <v>79</v>
      </c>
      <c r="AA1145">
        <v>0</v>
      </c>
      <c r="AB1145">
        <v>0</v>
      </c>
    </row>
    <row r="1146" spans="1:28" ht="15.95">
      <c r="A1146" t="s">
        <v>1580</v>
      </c>
      <c r="B1146" t="s">
        <v>16</v>
      </c>
      <c r="C1146" t="e">
        <f>VLOOKUP(B1146, Positions!A$1:B$134, 2, FALSE)</f>
        <v>#N/A</v>
      </c>
      <c r="D1146" t="s">
        <v>200</v>
      </c>
      <c r="E1146" t="s">
        <v>5664</v>
      </c>
      <c r="F1146" t="s">
        <v>21</v>
      </c>
      <c r="G1146" t="str">
        <f>VLOOKUP(E1146, Tiers!M$1:P$134, 3, FALSE)</f>
        <v>ENG3</v>
      </c>
      <c r="H1146">
        <f>VLOOKUP(G1146, Tiers!B$1:C$134, 2, FALSE)</f>
        <v>4</v>
      </c>
      <c r="I1146" s="21">
        <v>35758</v>
      </c>
      <c r="J1146" t="str">
        <f t="shared" si="17"/>
        <v>Jonathan KapendPort Vale</v>
      </c>
      <c r="P1146">
        <v>17</v>
      </c>
      <c r="Q1146" t="s">
        <v>20</v>
      </c>
      <c r="R1146" t="s">
        <v>21</v>
      </c>
      <c r="S1146" t="s">
        <v>22</v>
      </c>
      <c r="T1146" t="s">
        <v>21</v>
      </c>
      <c r="Y1146">
        <v>176</v>
      </c>
      <c r="Z1146">
        <v>68</v>
      </c>
      <c r="AA1146">
        <v>0</v>
      </c>
      <c r="AB1146">
        <v>0</v>
      </c>
    </row>
    <row r="1147" spans="1:28" ht="15.95">
      <c r="A1147" t="s">
        <v>1581</v>
      </c>
      <c r="B1147" t="s">
        <v>36</v>
      </c>
      <c r="C1147" t="str">
        <f>VLOOKUP(B1147, Positions!A$1:B$134, 2, FALSE)</f>
        <v>Midfielder</v>
      </c>
      <c r="D1147" t="s">
        <v>579</v>
      </c>
      <c r="E1147" t="s">
        <v>5665</v>
      </c>
      <c r="F1147" t="s">
        <v>21</v>
      </c>
      <c r="G1147" t="str">
        <f>VLOOKUP(E1147, Tiers!M$1:P$134, 3, FALSE)</f>
        <v>ENG2</v>
      </c>
      <c r="H1147">
        <f>VLOOKUP(G1147, Tiers!B$1:C$134, 2, FALSE)</f>
        <v>3</v>
      </c>
      <c r="I1147" s="21">
        <v>35756</v>
      </c>
      <c r="J1147" t="str">
        <f t="shared" si="17"/>
        <v>Dominic PalmieroMK Dons</v>
      </c>
      <c r="P1147">
        <v>17</v>
      </c>
      <c r="Q1147" t="s">
        <v>163</v>
      </c>
      <c r="R1147" t="s">
        <v>21</v>
      </c>
      <c r="S1147" t="s">
        <v>22</v>
      </c>
      <c r="T1147" t="s">
        <v>21</v>
      </c>
      <c r="U1147" t="s">
        <v>465</v>
      </c>
      <c r="Y1147">
        <v>169</v>
      </c>
      <c r="Z1147">
        <v>62</v>
      </c>
      <c r="AA1147">
        <v>0</v>
      </c>
      <c r="AB1147">
        <v>0</v>
      </c>
    </row>
    <row r="1148" spans="1:28" ht="15.95">
      <c r="A1148" t="s">
        <v>1582</v>
      </c>
      <c r="B1148" t="s">
        <v>42</v>
      </c>
      <c r="C1148" t="str">
        <f>VLOOKUP(B1148, Positions!A$1:B$134, 2, FALSE)</f>
        <v>Midfielder</v>
      </c>
      <c r="D1148" t="s">
        <v>225</v>
      </c>
      <c r="E1148" t="s">
        <v>62</v>
      </c>
      <c r="F1148" t="s">
        <v>21</v>
      </c>
      <c r="G1148" t="str">
        <f>VLOOKUP(E1148, Tiers!M$1:P$134, 3, FALSE)</f>
        <v>ENG1</v>
      </c>
      <c r="H1148">
        <f>VLOOKUP(G1148, Tiers!B$1:C$134, 2, FALSE)</f>
        <v>1</v>
      </c>
      <c r="I1148" s="21">
        <v>35756</v>
      </c>
      <c r="J1148" t="str">
        <f t="shared" si="17"/>
        <v>Samir NabiWest Brom</v>
      </c>
      <c r="P1148">
        <v>17</v>
      </c>
      <c r="Q1148" t="s">
        <v>20</v>
      </c>
      <c r="R1148" t="s">
        <v>21</v>
      </c>
      <c r="S1148" t="s">
        <v>22</v>
      </c>
      <c r="T1148" t="s">
        <v>21</v>
      </c>
      <c r="U1148" t="s">
        <v>391</v>
      </c>
      <c r="Y1148">
        <v>177</v>
      </c>
      <c r="Z1148">
        <v>71</v>
      </c>
      <c r="AA1148">
        <v>0</v>
      </c>
      <c r="AB1148">
        <v>0</v>
      </c>
    </row>
    <row r="1149" spans="1:28" ht="15.95">
      <c r="A1149" t="s">
        <v>1583</v>
      </c>
      <c r="B1149" t="s">
        <v>81</v>
      </c>
      <c r="C1149" t="str">
        <f>VLOOKUP(B1149, Positions!A$1:B$134, 2, FALSE)</f>
        <v>Defender</v>
      </c>
      <c r="D1149" t="s">
        <v>200</v>
      </c>
      <c r="E1149" t="s">
        <v>5664</v>
      </c>
      <c r="F1149" t="s">
        <v>21</v>
      </c>
      <c r="G1149" t="str">
        <f>VLOOKUP(E1149, Tiers!M$1:P$134, 3, FALSE)</f>
        <v>ENG3</v>
      </c>
      <c r="H1149">
        <f>VLOOKUP(G1149, Tiers!B$1:C$134, 2, FALSE)</f>
        <v>4</v>
      </c>
      <c r="I1149" s="21">
        <v>35754</v>
      </c>
      <c r="J1149" t="str">
        <f t="shared" si="17"/>
        <v>Billy ReevesPort Vale</v>
      </c>
      <c r="P1149">
        <v>17</v>
      </c>
      <c r="Q1149" t="s">
        <v>20</v>
      </c>
      <c r="R1149" t="s">
        <v>21</v>
      </c>
      <c r="S1149" t="s">
        <v>22</v>
      </c>
      <c r="T1149" t="s">
        <v>21</v>
      </c>
      <c r="Y1149">
        <v>183</v>
      </c>
      <c r="Z1149">
        <v>73</v>
      </c>
      <c r="AA1149">
        <v>0</v>
      </c>
      <c r="AB1149">
        <v>0</v>
      </c>
    </row>
    <row r="1150" spans="1:28" ht="15.95">
      <c r="A1150" t="s">
        <v>1584</v>
      </c>
      <c r="B1150" t="s">
        <v>42</v>
      </c>
      <c r="C1150" t="str">
        <f>VLOOKUP(B1150, Positions!A$1:B$134, 2, FALSE)</f>
        <v>Midfielder</v>
      </c>
      <c r="D1150" t="s">
        <v>79</v>
      </c>
      <c r="E1150" t="s">
        <v>5663</v>
      </c>
      <c r="F1150" t="s">
        <v>21</v>
      </c>
      <c r="G1150" t="str">
        <f>VLOOKUP(E1150, Tiers!M$1:P$134, 3, FALSE)</f>
        <v>ENG4</v>
      </c>
      <c r="H1150">
        <f>VLOOKUP(G1150, Tiers!B$1:C$134, 2, FALSE)</f>
        <v>5</v>
      </c>
      <c r="I1150" s="21">
        <v>35754</v>
      </c>
      <c r="J1150" t="str">
        <f t="shared" si="17"/>
        <v>Christian ToongaAFC Wimbledon</v>
      </c>
      <c r="P1150">
        <v>17</v>
      </c>
      <c r="Q1150" t="s">
        <v>74</v>
      </c>
      <c r="R1150" t="s">
        <v>21</v>
      </c>
      <c r="S1150" t="s">
        <v>22</v>
      </c>
      <c r="T1150" t="s">
        <v>21</v>
      </c>
      <c r="Y1150">
        <v>179</v>
      </c>
      <c r="Z1150">
        <v>66</v>
      </c>
      <c r="AA1150">
        <v>0</v>
      </c>
      <c r="AB1150">
        <v>0</v>
      </c>
    </row>
    <row r="1151" spans="1:28" ht="15.95">
      <c r="A1151" t="s">
        <v>1585</v>
      </c>
      <c r="B1151" t="s">
        <v>16</v>
      </c>
      <c r="C1151" t="e">
        <f>VLOOKUP(B1151, Positions!A$1:B$134, 2, FALSE)</f>
        <v>#N/A</v>
      </c>
      <c r="D1151" t="s">
        <v>234</v>
      </c>
      <c r="E1151" t="s">
        <v>5664</v>
      </c>
      <c r="F1151" t="s">
        <v>21</v>
      </c>
      <c r="G1151" t="str">
        <f>VLOOKUP(E1151, Tiers!M$1:P$134, 3, FALSE)</f>
        <v>ENG3</v>
      </c>
      <c r="H1151">
        <f>VLOOKUP(G1151, Tiers!B$1:C$134, 2, FALSE)</f>
        <v>4</v>
      </c>
      <c r="I1151" s="21">
        <v>35754</v>
      </c>
      <c r="J1151" t="str">
        <f t="shared" si="17"/>
        <v>Rio MurrayOldham</v>
      </c>
      <c r="P1151">
        <v>17</v>
      </c>
      <c r="Q1151" t="s">
        <v>20</v>
      </c>
      <c r="R1151" t="s">
        <v>21</v>
      </c>
      <c r="S1151" t="s">
        <v>22</v>
      </c>
      <c r="T1151" t="s">
        <v>21</v>
      </c>
      <c r="Y1151">
        <v>182</v>
      </c>
      <c r="Z1151">
        <v>68</v>
      </c>
      <c r="AA1151">
        <v>0</v>
      </c>
      <c r="AB1151">
        <v>0</v>
      </c>
    </row>
    <row r="1152" spans="1:28" ht="15.95">
      <c r="A1152" t="s">
        <v>1586</v>
      </c>
      <c r="B1152" t="s">
        <v>31</v>
      </c>
      <c r="C1152" t="str">
        <f>VLOOKUP(B1152, Positions!A$1:B$134, 2, FALSE)</f>
        <v>Defender</v>
      </c>
      <c r="D1152" t="s">
        <v>112</v>
      </c>
      <c r="E1152" t="s">
        <v>5664</v>
      </c>
      <c r="F1152" t="s">
        <v>21</v>
      </c>
      <c r="G1152" t="str">
        <f>VLOOKUP(E1152, Tiers!M$1:P$134, 3, FALSE)</f>
        <v>ENG3</v>
      </c>
      <c r="H1152">
        <f>VLOOKUP(G1152, Tiers!B$1:C$134, 2, FALSE)</f>
        <v>4</v>
      </c>
      <c r="I1152" s="21">
        <v>35754</v>
      </c>
      <c r="J1152" t="str">
        <f t="shared" si="17"/>
        <v>Jack ButtsShrewsbury</v>
      </c>
      <c r="P1152">
        <v>17</v>
      </c>
      <c r="Q1152" t="s">
        <v>284</v>
      </c>
      <c r="R1152" t="s">
        <v>21</v>
      </c>
      <c r="S1152" t="s">
        <v>22</v>
      </c>
      <c r="T1152" t="s">
        <v>21</v>
      </c>
      <c r="Y1152">
        <v>178</v>
      </c>
      <c r="Z1152">
        <v>73</v>
      </c>
      <c r="AA1152">
        <v>0</v>
      </c>
      <c r="AB1152">
        <v>0</v>
      </c>
    </row>
    <row r="1153" spans="1:28" ht="15.95">
      <c r="A1153" t="s">
        <v>1587</v>
      </c>
      <c r="B1153" t="s">
        <v>196</v>
      </c>
      <c r="C1153" t="str">
        <f>VLOOKUP(B1153, Positions!A$1:B$134, 2, FALSE)</f>
        <v>Defender</v>
      </c>
      <c r="D1153" t="s">
        <v>37</v>
      </c>
      <c r="E1153" t="s">
        <v>5664</v>
      </c>
      <c r="F1153" t="s">
        <v>21</v>
      </c>
      <c r="G1153" t="str">
        <f>VLOOKUP(E1153, Tiers!M$1:P$134, 3, FALSE)</f>
        <v>ENG3</v>
      </c>
      <c r="H1153">
        <f>VLOOKUP(G1153, Tiers!B$1:C$134, 2, FALSE)</f>
        <v>4</v>
      </c>
      <c r="I1153" s="21">
        <v>35753</v>
      </c>
      <c r="J1153" t="str">
        <f t="shared" si="17"/>
        <v>Luke RandleChesterfield</v>
      </c>
      <c r="P1153">
        <v>17</v>
      </c>
      <c r="Q1153" t="s">
        <v>32</v>
      </c>
      <c r="R1153" t="s">
        <v>21</v>
      </c>
      <c r="S1153" t="s">
        <v>22</v>
      </c>
      <c r="T1153" t="s">
        <v>21</v>
      </c>
      <c r="Y1153">
        <v>168</v>
      </c>
      <c r="Z1153">
        <v>66</v>
      </c>
      <c r="AA1153">
        <v>0</v>
      </c>
      <c r="AB1153">
        <v>0</v>
      </c>
    </row>
    <row r="1154" spans="1:28" ht="15.95">
      <c r="A1154" t="s">
        <v>1588</v>
      </c>
      <c r="B1154" t="s">
        <v>81</v>
      </c>
      <c r="C1154" t="str">
        <f>VLOOKUP(B1154, Positions!A$1:B$134, 2, FALSE)</f>
        <v>Defender</v>
      </c>
      <c r="D1154" t="s">
        <v>159</v>
      </c>
      <c r="E1154" t="s">
        <v>5665</v>
      </c>
      <c r="F1154" t="s">
        <v>21</v>
      </c>
      <c r="G1154" t="str">
        <f>VLOOKUP(E1154, Tiers!M$1:P$134, 3, FALSE)</f>
        <v>ENG2</v>
      </c>
      <c r="H1154">
        <f>VLOOKUP(G1154, Tiers!B$1:C$134, 2, FALSE)</f>
        <v>3</v>
      </c>
      <c r="I1154" s="21">
        <v>35753</v>
      </c>
      <c r="J1154" t="str">
        <f t="shared" ref="J1154:J1217" si="18">A1154 &amp; D1154</f>
        <v>Travis ColeIpswich</v>
      </c>
      <c r="P1154">
        <v>17</v>
      </c>
      <c r="Q1154" t="s">
        <v>1589</v>
      </c>
      <c r="R1154" t="s">
        <v>21</v>
      </c>
      <c r="S1154" t="s">
        <v>22</v>
      </c>
      <c r="T1154" t="s">
        <v>21</v>
      </c>
      <c r="Y1154">
        <v>181</v>
      </c>
      <c r="Z1154">
        <v>75</v>
      </c>
      <c r="AA1154">
        <v>0</v>
      </c>
      <c r="AB1154">
        <v>0</v>
      </c>
    </row>
    <row r="1155" spans="1:28" ht="15.95">
      <c r="A1155" t="s">
        <v>1590</v>
      </c>
      <c r="B1155" t="s">
        <v>166</v>
      </c>
      <c r="C1155" t="str">
        <f>VLOOKUP(B1155, Positions!A$1:B$134, 2, FALSE)</f>
        <v>Goalkeeper</v>
      </c>
      <c r="D1155" t="s">
        <v>284</v>
      </c>
      <c r="E1155" t="s">
        <v>5665</v>
      </c>
      <c r="F1155" t="s">
        <v>21</v>
      </c>
      <c r="G1155" t="str">
        <f>VLOOKUP(E1155, Tiers!M$1:P$134, 3, FALSE)</f>
        <v>ENG2</v>
      </c>
      <c r="H1155">
        <f>VLOOKUP(G1155, Tiers!B$1:C$134, 2, FALSE)</f>
        <v>3</v>
      </c>
      <c r="I1155" s="21">
        <v>35753</v>
      </c>
      <c r="J1155" t="str">
        <f t="shared" si="18"/>
        <v>Leighton SmithBirmingham</v>
      </c>
      <c r="P1155">
        <v>17</v>
      </c>
      <c r="Q1155" t="s">
        <v>284</v>
      </c>
      <c r="R1155" t="s">
        <v>21</v>
      </c>
      <c r="S1155" t="s">
        <v>22</v>
      </c>
      <c r="T1155" t="s">
        <v>21</v>
      </c>
      <c r="Y1155">
        <v>183</v>
      </c>
      <c r="Z1155">
        <v>77</v>
      </c>
      <c r="AA1155">
        <v>0</v>
      </c>
      <c r="AB1155">
        <v>0</v>
      </c>
    </row>
    <row r="1156" spans="1:28" ht="15.95">
      <c r="A1156" t="s">
        <v>1591</v>
      </c>
      <c r="B1156" t="s">
        <v>42</v>
      </c>
      <c r="C1156" t="str">
        <f>VLOOKUP(B1156, Positions!A$1:B$134, 2, FALSE)</f>
        <v>Midfielder</v>
      </c>
      <c r="D1156" t="s">
        <v>27</v>
      </c>
      <c r="E1156" t="s">
        <v>5663</v>
      </c>
      <c r="F1156" t="s">
        <v>21</v>
      </c>
      <c r="G1156" t="str">
        <f>VLOOKUP(E1156, Tiers!M$1:P$134, 3, FALSE)</f>
        <v>ENG4</v>
      </c>
      <c r="H1156">
        <f>VLOOKUP(G1156, Tiers!B$1:C$134, 2, FALSE)</f>
        <v>5</v>
      </c>
      <c r="I1156" s="21">
        <v>35752</v>
      </c>
      <c r="J1156" t="str">
        <f t="shared" si="18"/>
        <v>Tom CowleyMorecambe</v>
      </c>
      <c r="P1156">
        <v>17</v>
      </c>
      <c r="Q1156" t="s">
        <v>20</v>
      </c>
      <c r="R1156" t="s">
        <v>21</v>
      </c>
      <c r="S1156" t="s">
        <v>22</v>
      </c>
      <c r="T1156" t="s">
        <v>21</v>
      </c>
      <c r="Y1156">
        <v>181</v>
      </c>
      <c r="Z1156">
        <v>71</v>
      </c>
      <c r="AA1156">
        <v>0</v>
      </c>
      <c r="AB1156">
        <v>0</v>
      </c>
    </row>
    <row r="1157" spans="1:28" ht="15.95">
      <c r="A1157" t="s">
        <v>1592</v>
      </c>
      <c r="B1157" t="s">
        <v>1593</v>
      </c>
      <c r="C1157" t="str">
        <f>VLOOKUP(B1157, Positions!A$1:B$134, 2, FALSE)</f>
        <v>Midfielder</v>
      </c>
      <c r="D1157" t="s">
        <v>57</v>
      </c>
      <c r="E1157" t="s">
        <v>62</v>
      </c>
      <c r="F1157" t="s">
        <v>21</v>
      </c>
      <c r="G1157" t="str">
        <f>VLOOKUP(E1157, Tiers!M$1:P$134, 3, FALSE)</f>
        <v>ENG1</v>
      </c>
      <c r="H1157">
        <f>VLOOKUP(G1157, Tiers!B$1:C$134, 2, FALSE)</f>
        <v>1</v>
      </c>
      <c r="I1157" s="21">
        <v>35752</v>
      </c>
      <c r="J1157" t="str">
        <f t="shared" si="18"/>
        <v>Ovie EjariaLiverpool</v>
      </c>
      <c r="P1157">
        <v>17</v>
      </c>
      <c r="Q1157" t="s">
        <v>74</v>
      </c>
      <c r="R1157" t="s">
        <v>21</v>
      </c>
      <c r="S1157" t="s">
        <v>22</v>
      </c>
      <c r="T1157" t="s">
        <v>21</v>
      </c>
      <c r="U1157" t="s">
        <v>491</v>
      </c>
      <c r="Y1157">
        <v>183</v>
      </c>
      <c r="Z1157">
        <v>80</v>
      </c>
      <c r="AA1157">
        <v>0</v>
      </c>
      <c r="AB1157">
        <v>0</v>
      </c>
    </row>
    <row r="1158" spans="1:28" ht="15.95">
      <c r="A1158" t="s">
        <v>1594</v>
      </c>
      <c r="B1158" t="s">
        <v>212</v>
      </c>
      <c r="C1158" t="str">
        <f>VLOOKUP(B1158, Positions!A$1:B$134, 2, FALSE)</f>
        <v>Midfielder</v>
      </c>
      <c r="D1158" t="s">
        <v>402</v>
      </c>
      <c r="E1158" t="s">
        <v>5664</v>
      </c>
      <c r="F1158" t="s">
        <v>21</v>
      </c>
      <c r="G1158" t="str">
        <f>VLOOKUP(E1158, Tiers!M$1:P$134, 3, FALSE)</f>
        <v>ENG3</v>
      </c>
      <c r="H1158">
        <f>VLOOKUP(G1158, Tiers!B$1:C$134, 2, FALSE)</f>
        <v>4</v>
      </c>
      <c r="I1158" s="21">
        <v>35751</v>
      </c>
      <c r="J1158" t="str">
        <f t="shared" si="18"/>
        <v>Jamie McCarthyBury</v>
      </c>
      <c r="P1158">
        <v>17</v>
      </c>
      <c r="Q1158" t="s">
        <v>204</v>
      </c>
      <c r="R1158" t="s">
        <v>21</v>
      </c>
      <c r="S1158" t="s">
        <v>22</v>
      </c>
      <c r="T1158" t="s">
        <v>21</v>
      </c>
      <c r="Y1158">
        <v>175</v>
      </c>
      <c r="Z1158">
        <v>69</v>
      </c>
      <c r="AA1158">
        <v>0</v>
      </c>
      <c r="AB1158">
        <v>0</v>
      </c>
    </row>
    <row r="1159" spans="1:28" ht="15.95">
      <c r="A1159" t="s">
        <v>1595</v>
      </c>
      <c r="B1159" t="s">
        <v>81</v>
      </c>
      <c r="C1159" t="str">
        <f>VLOOKUP(B1159, Positions!A$1:B$134, 2, FALSE)</f>
        <v>Defender</v>
      </c>
      <c r="D1159" t="s">
        <v>490</v>
      </c>
      <c r="E1159" t="s">
        <v>62</v>
      </c>
      <c r="F1159" t="s">
        <v>21</v>
      </c>
      <c r="G1159" t="str">
        <f>VLOOKUP(E1159, Tiers!M$1:P$134, 3, FALSE)</f>
        <v>ENG1</v>
      </c>
      <c r="H1159">
        <f>VLOOKUP(G1159, Tiers!B$1:C$134, 2, FALSE)</f>
        <v>1</v>
      </c>
      <c r="I1159" s="21">
        <v>35751</v>
      </c>
      <c r="J1159" t="str">
        <f t="shared" si="18"/>
        <v>Charlie OliverMan City</v>
      </c>
      <c r="P1159">
        <v>17</v>
      </c>
      <c r="Q1159" t="s">
        <v>20</v>
      </c>
      <c r="R1159" t="s">
        <v>21</v>
      </c>
      <c r="S1159" t="s">
        <v>22</v>
      </c>
      <c r="T1159" t="s">
        <v>21</v>
      </c>
      <c r="Y1159">
        <v>180</v>
      </c>
      <c r="Z1159">
        <v>73</v>
      </c>
      <c r="AA1159">
        <v>0</v>
      </c>
      <c r="AB1159">
        <v>0</v>
      </c>
    </row>
    <row r="1160" spans="1:28" ht="15.95">
      <c r="A1160" t="s">
        <v>1596</v>
      </c>
      <c r="B1160" t="s">
        <v>81</v>
      </c>
      <c r="C1160" t="str">
        <f>VLOOKUP(B1160, Positions!A$1:B$134, 2, FALSE)</f>
        <v>Defender</v>
      </c>
      <c r="D1160" t="s">
        <v>204</v>
      </c>
      <c r="E1160" t="s">
        <v>5665</v>
      </c>
      <c r="F1160" t="s">
        <v>21</v>
      </c>
      <c r="G1160" t="str">
        <f>VLOOKUP(E1160, Tiers!M$1:P$134, 3, FALSE)</f>
        <v>ENG2</v>
      </c>
      <c r="H1160">
        <f>VLOOKUP(G1160, Tiers!B$1:C$134, 2, FALSE)</f>
        <v>3</v>
      </c>
      <c r="I1160" s="21">
        <v>35750</v>
      </c>
      <c r="J1160" t="str">
        <f t="shared" si="18"/>
        <v>Francis KaleBolton</v>
      </c>
      <c r="P1160">
        <v>17</v>
      </c>
      <c r="Q1160" t="s">
        <v>204</v>
      </c>
      <c r="R1160" t="s">
        <v>21</v>
      </c>
      <c r="S1160" t="s">
        <v>22</v>
      </c>
      <c r="T1160" t="s">
        <v>21</v>
      </c>
      <c r="Y1160">
        <v>192</v>
      </c>
      <c r="Z1160">
        <v>83</v>
      </c>
      <c r="AA1160">
        <v>0</v>
      </c>
      <c r="AB1160">
        <v>0</v>
      </c>
    </row>
    <row r="1161" spans="1:28" ht="15.95">
      <c r="A1161" t="s">
        <v>1597</v>
      </c>
      <c r="B1161" t="s">
        <v>166</v>
      </c>
      <c r="C1161" t="str">
        <f>VLOOKUP(B1161, Positions!A$1:B$134, 2, FALSE)</f>
        <v>Goalkeeper</v>
      </c>
      <c r="D1161" t="s">
        <v>157</v>
      </c>
      <c r="E1161" t="s">
        <v>5665</v>
      </c>
      <c r="F1161" t="s">
        <v>21</v>
      </c>
      <c r="G1161" t="str">
        <f>VLOOKUP(E1161, Tiers!M$1:P$134, 3, FALSE)</f>
        <v>ENG2</v>
      </c>
      <c r="H1161">
        <f>VLOOKUP(G1161, Tiers!B$1:C$134, 2, FALSE)</f>
        <v>3</v>
      </c>
      <c r="I1161" s="21">
        <v>35749</v>
      </c>
      <c r="J1161" t="str">
        <f t="shared" si="18"/>
        <v>Joe TupperReading</v>
      </c>
      <c r="P1161">
        <v>17</v>
      </c>
      <c r="Q1161" t="s">
        <v>20</v>
      </c>
      <c r="R1161" t="s">
        <v>21</v>
      </c>
      <c r="S1161" t="s">
        <v>22</v>
      </c>
      <c r="T1161" t="s">
        <v>21</v>
      </c>
      <c r="Y1161">
        <v>195</v>
      </c>
      <c r="Z1161">
        <v>82</v>
      </c>
      <c r="AA1161">
        <v>0</v>
      </c>
      <c r="AB1161">
        <v>0</v>
      </c>
    </row>
    <row r="1162" spans="1:28" ht="15.95">
      <c r="A1162" t="s">
        <v>1598</v>
      </c>
      <c r="B1162" t="s">
        <v>36</v>
      </c>
      <c r="C1162" t="str">
        <f>VLOOKUP(B1162, Positions!A$1:B$134, 2, FALSE)</f>
        <v>Midfielder</v>
      </c>
      <c r="D1162" t="s">
        <v>127</v>
      </c>
      <c r="E1162" t="s">
        <v>62</v>
      </c>
      <c r="F1162" t="s">
        <v>21</v>
      </c>
      <c r="G1162" t="str">
        <f>VLOOKUP(E1162, Tiers!M$1:P$134, 3, FALSE)</f>
        <v>ENG1</v>
      </c>
      <c r="H1162">
        <f>VLOOKUP(G1162, Tiers!B$1:C$134, 2, FALSE)</f>
        <v>1</v>
      </c>
      <c r="I1162" s="21">
        <v>35749</v>
      </c>
      <c r="J1162" t="str">
        <f t="shared" si="18"/>
        <v>George DobsonWest Ham</v>
      </c>
      <c r="P1162">
        <v>17</v>
      </c>
      <c r="Q1162" t="s">
        <v>1395</v>
      </c>
      <c r="R1162" t="s">
        <v>21</v>
      </c>
      <c r="S1162" t="s">
        <v>22</v>
      </c>
      <c r="T1162" t="s">
        <v>21</v>
      </c>
      <c r="Y1162">
        <v>185</v>
      </c>
      <c r="Z1162">
        <v>78</v>
      </c>
      <c r="AA1162">
        <v>0</v>
      </c>
      <c r="AB1162">
        <v>0</v>
      </c>
    </row>
    <row r="1163" spans="1:28" ht="15.95">
      <c r="A1163" t="s">
        <v>1599</v>
      </c>
      <c r="B1163" t="s">
        <v>115</v>
      </c>
      <c r="C1163" t="e">
        <f>VLOOKUP(B1163, Positions!A$1:B$134, 2, FALSE)</f>
        <v>#N/A</v>
      </c>
      <c r="D1163" t="s">
        <v>282</v>
      </c>
      <c r="E1163" t="s">
        <v>62</v>
      </c>
      <c r="F1163" t="s">
        <v>21</v>
      </c>
      <c r="G1163" t="str">
        <f>VLOOKUP(E1163, Tiers!M$1:P$134, 3, FALSE)</f>
        <v>ENG1</v>
      </c>
      <c r="H1163">
        <f>VLOOKUP(G1163, Tiers!B$1:C$134, 2, FALSE)</f>
        <v>1</v>
      </c>
      <c r="I1163" s="21">
        <v>35749</v>
      </c>
      <c r="J1163" t="str">
        <f t="shared" si="18"/>
        <v>Andre CokerCrystal Palace</v>
      </c>
      <c r="P1163">
        <v>17</v>
      </c>
      <c r="Q1163" t="s">
        <v>74</v>
      </c>
      <c r="R1163" t="s">
        <v>21</v>
      </c>
      <c r="S1163" t="s">
        <v>22</v>
      </c>
      <c r="T1163" t="s">
        <v>21</v>
      </c>
      <c r="Y1163">
        <v>181</v>
      </c>
      <c r="Z1163">
        <v>58</v>
      </c>
      <c r="AA1163">
        <v>0</v>
      </c>
      <c r="AB1163">
        <v>0</v>
      </c>
    </row>
    <row r="1164" spans="1:28" ht="15.95">
      <c r="A1164" t="s">
        <v>1600</v>
      </c>
      <c r="B1164" t="s">
        <v>36</v>
      </c>
      <c r="C1164" t="str">
        <f>VLOOKUP(B1164, Positions!A$1:B$134, 2, FALSE)</f>
        <v>Midfielder</v>
      </c>
      <c r="D1164" t="s">
        <v>282</v>
      </c>
      <c r="E1164" t="s">
        <v>62</v>
      </c>
      <c r="F1164" t="s">
        <v>21</v>
      </c>
      <c r="G1164" t="str">
        <f>VLOOKUP(E1164, Tiers!M$1:P$134, 3, FALSE)</f>
        <v>ENG1</v>
      </c>
      <c r="H1164">
        <f>VLOOKUP(G1164, Tiers!B$1:C$134, 2, FALSE)</f>
        <v>1</v>
      </c>
      <c r="I1164" s="21">
        <v>35749</v>
      </c>
      <c r="J1164" t="str">
        <f t="shared" si="18"/>
        <v>Dan HoganCrystal Palace</v>
      </c>
      <c r="P1164">
        <v>17</v>
      </c>
      <c r="Q1164" t="s">
        <v>596</v>
      </c>
      <c r="R1164" t="s">
        <v>21</v>
      </c>
      <c r="S1164" t="s">
        <v>22</v>
      </c>
      <c r="T1164" t="s">
        <v>21</v>
      </c>
      <c r="Y1164">
        <v>171</v>
      </c>
      <c r="Z1164">
        <v>67</v>
      </c>
      <c r="AA1164">
        <v>0</v>
      </c>
      <c r="AB1164">
        <v>0</v>
      </c>
    </row>
    <row r="1165" spans="1:28" ht="15.95">
      <c r="A1165" t="s">
        <v>1601</v>
      </c>
      <c r="B1165" t="s">
        <v>16</v>
      </c>
      <c r="C1165" t="e">
        <f>VLOOKUP(B1165, Positions!A$1:B$134, 2, FALSE)</f>
        <v>#N/A</v>
      </c>
      <c r="D1165" t="s">
        <v>231</v>
      </c>
      <c r="E1165" t="s">
        <v>5663</v>
      </c>
      <c r="F1165" t="s">
        <v>21</v>
      </c>
      <c r="G1165" t="str">
        <f>VLOOKUP(E1165, Tiers!M$1:P$134, 3, FALSE)</f>
        <v>ENG4</v>
      </c>
      <c r="H1165">
        <f>VLOOKUP(G1165, Tiers!B$1:C$134, 2, FALSE)</f>
        <v>5</v>
      </c>
      <c r="I1165" s="21">
        <v>35748</v>
      </c>
      <c r="J1165" t="str">
        <f t="shared" si="18"/>
        <v>Christian OwusuLeyton Orient</v>
      </c>
      <c r="P1165">
        <v>17</v>
      </c>
      <c r="Q1165" t="s">
        <v>20</v>
      </c>
      <c r="R1165" t="s">
        <v>21</v>
      </c>
      <c r="S1165" t="s">
        <v>22</v>
      </c>
      <c r="T1165" t="s">
        <v>21</v>
      </c>
      <c r="Y1165">
        <v>177</v>
      </c>
      <c r="Z1165">
        <v>71</v>
      </c>
      <c r="AA1165">
        <v>0</v>
      </c>
      <c r="AB1165">
        <v>0</v>
      </c>
    </row>
    <row r="1166" spans="1:28" ht="15.95">
      <c r="A1166" t="s">
        <v>1602</v>
      </c>
      <c r="B1166" t="s">
        <v>81</v>
      </c>
      <c r="C1166" t="str">
        <f>VLOOKUP(B1166, Positions!A$1:B$134, 2, FALSE)</f>
        <v>Defender</v>
      </c>
      <c r="D1166" t="s">
        <v>68</v>
      </c>
      <c r="E1166" t="s">
        <v>5663</v>
      </c>
      <c r="F1166" t="s">
        <v>21</v>
      </c>
      <c r="G1166" t="str">
        <f>VLOOKUP(E1166, Tiers!M$1:P$134, 3, FALSE)</f>
        <v>ENG4</v>
      </c>
      <c r="H1166">
        <f>VLOOKUP(G1166, Tiers!B$1:C$134, 2, FALSE)</f>
        <v>5</v>
      </c>
      <c r="I1166" s="21">
        <v>35748</v>
      </c>
      <c r="J1166" t="str">
        <f t="shared" si="18"/>
        <v>Jordan AghatsieNotts Co</v>
      </c>
      <c r="P1166">
        <v>17</v>
      </c>
      <c r="Q1166" t="s">
        <v>20</v>
      </c>
      <c r="R1166" t="s">
        <v>21</v>
      </c>
      <c r="S1166" t="s">
        <v>22</v>
      </c>
      <c r="T1166" t="s">
        <v>21</v>
      </c>
      <c r="Y1166">
        <v>188</v>
      </c>
      <c r="Z1166">
        <v>84</v>
      </c>
      <c r="AA1166">
        <v>0</v>
      </c>
      <c r="AB1166">
        <v>0</v>
      </c>
    </row>
    <row r="1167" spans="1:28" ht="15.95">
      <c r="A1167" t="s">
        <v>1603</v>
      </c>
      <c r="B1167" t="s">
        <v>72</v>
      </c>
      <c r="C1167" t="str">
        <f>VLOOKUP(B1167, Positions!A$1:B$134, 2, FALSE)</f>
        <v>Defender</v>
      </c>
      <c r="D1167" t="s">
        <v>357</v>
      </c>
      <c r="E1167" t="s">
        <v>62</v>
      </c>
      <c r="F1167" t="s">
        <v>21</v>
      </c>
      <c r="G1167" t="str">
        <f>VLOOKUP(E1167, Tiers!M$1:P$134, 3, FALSE)</f>
        <v>ENG1</v>
      </c>
      <c r="H1167">
        <f>VLOOKUP(G1167, Tiers!B$1:C$134, 2, FALSE)</f>
        <v>1</v>
      </c>
      <c r="I1167" s="21">
        <v>35748</v>
      </c>
      <c r="J1167" t="str">
        <f t="shared" si="18"/>
        <v>Elliot PercivalLeicester</v>
      </c>
      <c r="P1167">
        <v>17</v>
      </c>
      <c r="Q1167" t="s">
        <v>20</v>
      </c>
      <c r="R1167" t="s">
        <v>21</v>
      </c>
      <c r="S1167" t="s">
        <v>22</v>
      </c>
      <c r="T1167" t="s">
        <v>21</v>
      </c>
      <c r="Y1167">
        <v>180</v>
      </c>
      <c r="Z1167">
        <v>71</v>
      </c>
      <c r="AA1167">
        <v>0</v>
      </c>
      <c r="AB1167">
        <v>0</v>
      </c>
    </row>
    <row r="1168" spans="1:28" ht="15.95">
      <c r="A1168" t="s">
        <v>1604</v>
      </c>
      <c r="B1168" t="s">
        <v>189</v>
      </c>
      <c r="C1168" t="str">
        <f>VLOOKUP(B1168, Positions!A$1:B$134, 2, FALSE)</f>
        <v>Forward</v>
      </c>
      <c r="D1168" t="s">
        <v>252</v>
      </c>
      <c r="E1168" t="s">
        <v>5665</v>
      </c>
      <c r="F1168" t="s">
        <v>21</v>
      </c>
      <c r="G1168" t="str">
        <f>VLOOKUP(E1168, Tiers!M$1:P$134, 3, FALSE)</f>
        <v>ENG2</v>
      </c>
      <c r="H1168">
        <f>VLOOKUP(G1168, Tiers!B$1:C$134, 2, FALSE)</f>
        <v>3</v>
      </c>
      <c r="I1168" s="21">
        <v>35748</v>
      </c>
      <c r="J1168" t="str">
        <f t="shared" si="18"/>
        <v>Jack BoyleHuddersfield</v>
      </c>
      <c r="P1168">
        <v>17</v>
      </c>
      <c r="Q1168" t="s">
        <v>252</v>
      </c>
      <c r="R1168" t="s">
        <v>21</v>
      </c>
      <c r="S1168" t="s">
        <v>22</v>
      </c>
      <c r="T1168" t="s">
        <v>21</v>
      </c>
      <c r="Y1168">
        <v>190</v>
      </c>
      <c r="Z1168">
        <v>78</v>
      </c>
      <c r="AA1168">
        <v>0</v>
      </c>
      <c r="AB1168">
        <v>0</v>
      </c>
    </row>
    <row r="1169" spans="1:28" ht="15.95">
      <c r="A1169" t="s">
        <v>1605</v>
      </c>
      <c r="B1169" t="s">
        <v>72</v>
      </c>
      <c r="C1169" t="str">
        <f>VLOOKUP(B1169, Positions!A$1:B$134, 2, FALSE)</f>
        <v>Defender</v>
      </c>
      <c r="D1169" t="s">
        <v>187</v>
      </c>
      <c r="E1169" t="s">
        <v>5663</v>
      </c>
      <c r="F1169" t="s">
        <v>21</v>
      </c>
      <c r="G1169" t="str">
        <f>VLOOKUP(E1169, Tiers!M$1:P$134, 3, FALSE)</f>
        <v>ENG4</v>
      </c>
      <c r="H1169">
        <f>VLOOKUP(G1169, Tiers!B$1:C$134, 2, FALSE)</f>
        <v>5</v>
      </c>
      <c r="I1169" s="21">
        <v>35747</v>
      </c>
      <c r="J1169" t="str">
        <f t="shared" si="18"/>
        <v>Scott HowesHartlepool</v>
      </c>
      <c r="P1169">
        <v>17</v>
      </c>
      <c r="Q1169" t="s">
        <v>20</v>
      </c>
      <c r="R1169" t="s">
        <v>21</v>
      </c>
      <c r="S1169" t="s">
        <v>22</v>
      </c>
      <c r="T1169" t="s">
        <v>21</v>
      </c>
      <c r="Y1169">
        <v>180</v>
      </c>
      <c r="Z1169">
        <v>70</v>
      </c>
      <c r="AA1169">
        <v>0</v>
      </c>
      <c r="AB1169">
        <v>0</v>
      </c>
    </row>
    <row r="1170" spans="1:28" ht="15.95">
      <c r="A1170" t="s">
        <v>1606</v>
      </c>
      <c r="B1170" t="s">
        <v>1593</v>
      </c>
      <c r="C1170" t="str">
        <f>VLOOKUP(B1170, Positions!A$1:B$134, 2, FALSE)</f>
        <v>Midfielder</v>
      </c>
      <c r="D1170" t="s">
        <v>142</v>
      </c>
      <c r="E1170" t="s">
        <v>5663</v>
      </c>
      <c r="F1170" t="s">
        <v>21</v>
      </c>
      <c r="G1170" t="str">
        <f>VLOOKUP(E1170, Tiers!M$1:P$134, 3, FALSE)</f>
        <v>ENG4</v>
      </c>
      <c r="H1170">
        <f>VLOOKUP(G1170, Tiers!B$1:C$134, 2, FALSE)</f>
        <v>5</v>
      </c>
      <c r="I1170" s="21">
        <v>35747</v>
      </c>
      <c r="J1170" t="str">
        <f t="shared" si="18"/>
        <v>Ben SteerPlymouth</v>
      </c>
      <c r="P1170">
        <v>17</v>
      </c>
      <c r="Q1170" t="s">
        <v>364</v>
      </c>
      <c r="R1170" t="s">
        <v>21</v>
      </c>
      <c r="S1170" t="s">
        <v>22</v>
      </c>
      <c r="T1170" t="s">
        <v>21</v>
      </c>
      <c r="Y1170">
        <v>178</v>
      </c>
      <c r="Z1170">
        <v>65</v>
      </c>
      <c r="AA1170">
        <v>0</v>
      </c>
      <c r="AB1170">
        <v>0</v>
      </c>
    </row>
    <row r="1171" spans="1:28" ht="15.95">
      <c r="A1171" t="s">
        <v>1607</v>
      </c>
      <c r="B1171" t="s">
        <v>16</v>
      </c>
      <c r="C1171" t="e">
        <f>VLOOKUP(B1171, Positions!A$1:B$134, 2, FALSE)</f>
        <v>#N/A</v>
      </c>
      <c r="D1171" t="s">
        <v>134</v>
      </c>
      <c r="E1171" t="s">
        <v>5664</v>
      </c>
      <c r="F1171" t="s">
        <v>21</v>
      </c>
      <c r="G1171" t="str">
        <f>VLOOKUP(E1171, Tiers!M$1:P$134, 3, FALSE)</f>
        <v>ENG3</v>
      </c>
      <c r="H1171">
        <f>VLOOKUP(G1171, Tiers!B$1:C$134, 2, FALSE)</f>
        <v>4</v>
      </c>
      <c r="I1171" s="21">
        <v>35747</v>
      </c>
      <c r="J1171" t="str">
        <f t="shared" si="18"/>
        <v>Noel BurdettScunthorpe</v>
      </c>
      <c r="P1171">
        <v>17</v>
      </c>
      <c r="Q1171" t="s">
        <v>455</v>
      </c>
      <c r="R1171" t="s">
        <v>21</v>
      </c>
      <c r="S1171" t="s">
        <v>22</v>
      </c>
      <c r="T1171" t="s">
        <v>21</v>
      </c>
      <c r="Y1171">
        <v>179</v>
      </c>
      <c r="Z1171">
        <v>74</v>
      </c>
      <c r="AA1171">
        <v>0</v>
      </c>
      <c r="AB1171">
        <v>0</v>
      </c>
    </row>
    <row r="1172" spans="1:28" ht="15.95">
      <c r="A1172" t="s">
        <v>1608</v>
      </c>
      <c r="B1172" t="s">
        <v>81</v>
      </c>
      <c r="C1172" t="str">
        <f>VLOOKUP(B1172, Positions!A$1:B$134, 2, FALSE)</f>
        <v>Defender</v>
      </c>
      <c r="D1172" t="s">
        <v>329</v>
      </c>
      <c r="E1172" t="s">
        <v>62</v>
      </c>
      <c r="F1172" t="s">
        <v>21</v>
      </c>
      <c r="G1172" t="str">
        <f>VLOOKUP(E1172, Tiers!M$1:P$134, 3, FALSE)</f>
        <v>ENG1</v>
      </c>
      <c r="H1172">
        <f>VLOOKUP(G1172, Tiers!B$1:C$134, 2, FALSE)</f>
        <v>1</v>
      </c>
      <c r="I1172" s="21">
        <v>35746</v>
      </c>
      <c r="J1172" t="str">
        <f t="shared" si="18"/>
        <v>Jamie MellenEverton</v>
      </c>
      <c r="P1172">
        <v>17</v>
      </c>
      <c r="Q1172" t="s">
        <v>1609</v>
      </c>
      <c r="R1172" t="s">
        <v>21</v>
      </c>
      <c r="S1172" t="s">
        <v>22</v>
      </c>
      <c r="T1172" t="s">
        <v>21</v>
      </c>
      <c r="Y1172">
        <v>181</v>
      </c>
      <c r="Z1172">
        <v>64</v>
      </c>
      <c r="AA1172">
        <v>0</v>
      </c>
      <c r="AB1172">
        <v>0</v>
      </c>
    </row>
    <row r="1173" spans="1:28" ht="15.95">
      <c r="A1173" t="s">
        <v>1610</v>
      </c>
      <c r="B1173" t="s">
        <v>115</v>
      </c>
      <c r="C1173" t="e">
        <f>VLOOKUP(B1173, Positions!A$1:B$134, 2, FALSE)</f>
        <v>#N/A</v>
      </c>
      <c r="D1173" t="s">
        <v>329</v>
      </c>
      <c r="E1173" t="s">
        <v>62</v>
      </c>
      <c r="F1173" t="s">
        <v>21</v>
      </c>
      <c r="G1173" t="str">
        <f>VLOOKUP(E1173, Tiers!M$1:P$134, 3, FALSE)</f>
        <v>ENG1</v>
      </c>
      <c r="H1173">
        <f>VLOOKUP(G1173, Tiers!B$1:C$134, 2, FALSE)</f>
        <v>1</v>
      </c>
      <c r="I1173" s="21">
        <v>35746</v>
      </c>
      <c r="J1173" t="str">
        <f t="shared" si="18"/>
        <v>Michael DonohueEverton</v>
      </c>
      <c r="P1173">
        <v>17</v>
      </c>
      <c r="Q1173" t="s">
        <v>730</v>
      </c>
      <c r="R1173" t="s">
        <v>21</v>
      </c>
      <c r="S1173" t="s">
        <v>22</v>
      </c>
      <c r="T1173" t="s">
        <v>21</v>
      </c>
      <c r="Y1173">
        <v>178</v>
      </c>
      <c r="Z1173">
        <v>58</v>
      </c>
      <c r="AA1173">
        <v>0</v>
      </c>
      <c r="AB1173">
        <v>0</v>
      </c>
    </row>
    <row r="1174" spans="1:28" ht="15.95">
      <c r="A1174" t="s">
        <v>1611</v>
      </c>
      <c r="B1174" t="s">
        <v>877</v>
      </c>
      <c r="C1174" t="str">
        <f>VLOOKUP(B1174, Positions!A$1:B$134, 2, FALSE)</f>
        <v>Defender</v>
      </c>
      <c r="D1174" t="s">
        <v>378</v>
      </c>
      <c r="E1174" t="s">
        <v>5663</v>
      </c>
      <c r="F1174" t="s">
        <v>21</v>
      </c>
      <c r="G1174" t="str">
        <f>VLOOKUP(E1174, Tiers!M$1:P$134, 3, FALSE)</f>
        <v>ENG4</v>
      </c>
      <c r="H1174">
        <f>VLOOKUP(G1174, Tiers!B$1:C$134, 2, FALSE)</f>
        <v>5</v>
      </c>
      <c r="I1174" s="21">
        <v>35746</v>
      </c>
      <c r="J1174" t="str">
        <f t="shared" si="18"/>
        <v>James WolfendenAccrington</v>
      </c>
      <c r="P1174">
        <v>17</v>
      </c>
      <c r="Q1174" t="s">
        <v>20</v>
      </c>
      <c r="R1174" t="s">
        <v>21</v>
      </c>
      <c r="S1174" t="s">
        <v>22</v>
      </c>
      <c r="T1174" t="s">
        <v>21</v>
      </c>
      <c r="Y1174">
        <v>171</v>
      </c>
      <c r="Z1174">
        <v>65</v>
      </c>
      <c r="AA1174">
        <v>0</v>
      </c>
      <c r="AB1174">
        <v>0</v>
      </c>
    </row>
    <row r="1175" spans="1:28" ht="15.95">
      <c r="A1175" t="s">
        <v>1612</v>
      </c>
      <c r="B1175" t="s">
        <v>166</v>
      </c>
      <c r="C1175" t="str">
        <f>VLOOKUP(B1175, Positions!A$1:B$134, 2, FALSE)</f>
        <v>Goalkeeper</v>
      </c>
      <c r="D1175" t="s">
        <v>357</v>
      </c>
      <c r="E1175" t="s">
        <v>62</v>
      </c>
      <c r="F1175" t="s">
        <v>21</v>
      </c>
      <c r="G1175" t="str">
        <f>VLOOKUP(E1175, Tiers!M$1:P$134, 3, FALSE)</f>
        <v>ENG1</v>
      </c>
      <c r="H1175">
        <f>VLOOKUP(G1175, Tiers!B$1:C$134, 2, FALSE)</f>
        <v>1</v>
      </c>
      <c r="I1175" s="21">
        <v>35745</v>
      </c>
      <c r="J1175" t="str">
        <f t="shared" si="18"/>
        <v>Max BramleyLeicester</v>
      </c>
      <c r="P1175">
        <v>17</v>
      </c>
      <c r="Q1175" t="s">
        <v>20</v>
      </c>
      <c r="R1175" t="s">
        <v>21</v>
      </c>
      <c r="S1175" t="s">
        <v>22</v>
      </c>
      <c r="T1175" t="s">
        <v>21</v>
      </c>
      <c r="Y1175">
        <v>190</v>
      </c>
      <c r="Z1175">
        <v>82</v>
      </c>
      <c r="AA1175">
        <v>0</v>
      </c>
      <c r="AB1175">
        <v>0</v>
      </c>
    </row>
    <row r="1176" spans="1:28" ht="15.95">
      <c r="A1176" t="s">
        <v>1613</v>
      </c>
      <c r="B1176" t="s">
        <v>81</v>
      </c>
      <c r="C1176" t="str">
        <f>VLOOKUP(B1176, Positions!A$1:B$134, 2, FALSE)</f>
        <v>Defender</v>
      </c>
      <c r="D1176" t="s">
        <v>152</v>
      </c>
      <c r="E1176" t="s">
        <v>5664</v>
      </c>
      <c r="F1176" t="s">
        <v>21</v>
      </c>
      <c r="G1176" t="str">
        <f>VLOOKUP(E1176, Tiers!M$1:P$134, 3, FALSE)</f>
        <v>ENG3</v>
      </c>
      <c r="H1176">
        <f>VLOOKUP(G1176, Tiers!B$1:C$134, 2, FALSE)</f>
        <v>4</v>
      </c>
      <c r="I1176" s="21">
        <v>35744</v>
      </c>
      <c r="J1176" t="str">
        <f t="shared" si="18"/>
        <v>Tom QuinnCrewe</v>
      </c>
      <c r="P1176">
        <v>17</v>
      </c>
      <c r="Q1176" t="s">
        <v>390</v>
      </c>
      <c r="R1176" t="s">
        <v>21</v>
      </c>
      <c r="S1176" t="s">
        <v>22</v>
      </c>
      <c r="T1176" t="s">
        <v>21</v>
      </c>
      <c r="Y1176">
        <v>188</v>
      </c>
      <c r="Z1176">
        <v>76</v>
      </c>
      <c r="AA1176">
        <v>0</v>
      </c>
      <c r="AB1176">
        <v>0</v>
      </c>
    </row>
    <row r="1177" spans="1:28" ht="15.95">
      <c r="A1177" t="s">
        <v>1614</v>
      </c>
      <c r="B1177" t="s">
        <v>166</v>
      </c>
      <c r="C1177" t="str">
        <f>VLOOKUP(B1177, Positions!A$1:B$134, 2, FALSE)</f>
        <v>Goalkeeper</v>
      </c>
      <c r="D1177" t="s">
        <v>127</v>
      </c>
      <c r="E1177" t="s">
        <v>62</v>
      </c>
      <c r="F1177" t="s">
        <v>21</v>
      </c>
      <c r="G1177" t="str">
        <f>VLOOKUP(E1177, Tiers!M$1:P$134, 3, FALSE)</f>
        <v>ENG1</v>
      </c>
      <c r="H1177">
        <f>VLOOKUP(G1177, Tiers!B$1:C$134, 2, FALSE)</f>
        <v>1</v>
      </c>
      <c r="I1177" s="21">
        <v>35744</v>
      </c>
      <c r="J1177" t="str">
        <f t="shared" si="18"/>
        <v>Sam HowesWest Ham</v>
      </c>
      <c r="P1177">
        <v>17</v>
      </c>
      <c r="Q1177" t="s">
        <v>1615</v>
      </c>
      <c r="R1177" t="s">
        <v>21</v>
      </c>
      <c r="S1177" t="s">
        <v>22</v>
      </c>
      <c r="T1177" t="s">
        <v>21</v>
      </c>
      <c r="Y1177">
        <v>187</v>
      </c>
      <c r="Z1177">
        <v>72</v>
      </c>
      <c r="AA1177">
        <v>0</v>
      </c>
      <c r="AB1177">
        <v>0</v>
      </c>
    </row>
    <row r="1178" spans="1:28" ht="15.95">
      <c r="A1178" t="s">
        <v>1616</v>
      </c>
      <c r="B1178" t="s">
        <v>1617</v>
      </c>
      <c r="C1178" t="str">
        <f>VLOOKUP(B1178, Positions!A$1:B$134, 2, FALSE)</f>
        <v>Forward</v>
      </c>
      <c r="D1178" t="s">
        <v>836</v>
      </c>
      <c r="E1178" t="s">
        <v>62</v>
      </c>
      <c r="F1178" t="s">
        <v>21</v>
      </c>
      <c r="G1178" t="str">
        <f>VLOOKUP(E1178, Tiers!M$1:P$134, 3, FALSE)</f>
        <v>ENG1</v>
      </c>
      <c r="H1178">
        <f>VLOOKUP(G1178, Tiers!B$1:C$134, 2, FALSE)</f>
        <v>1</v>
      </c>
      <c r="I1178" s="21">
        <v>35744</v>
      </c>
      <c r="J1178" t="str">
        <f t="shared" si="18"/>
        <v>Matthew NealeBournemouth</v>
      </c>
      <c r="P1178">
        <v>17</v>
      </c>
      <c r="Q1178" t="s">
        <v>20</v>
      </c>
      <c r="R1178" t="s">
        <v>21</v>
      </c>
      <c r="S1178" t="s">
        <v>22</v>
      </c>
      <c r="T1178" t="s">
        <v>21</v>
      </c>
      <c r="Y1178">
        <v>181</v>
      </c>
      <c r="Z1178">
        <v>74</v>
      </c>
      <c r="AA1178">
        <v>0</v>
      </c>
      <c r="AB1178">
        <v>0</v>
      </c>
    </row>
    <row r="1179" spans="1:28" ht="15.95">
      <c r="A1179" t="s">
        <v>1618</v>
      </c>
      <c r="B1179" t="s">
        <v>16</v>
      </c>
      <c r="C1179" t="e">
        <f>VLOOKUP(B1179, Positions!A$1:B$134, 2, FALSE)</f>
        <v>#N/A</v>
      </c>
      <c r="D1179" t="s">
        <v>177</v>
      </c>
      <c r="E1179" t="s">
        <v>5663</v>
      </c>
      <c r="F1179" t="s">
        <v>21</v>
      </c>
      <c r="G1179" t="str">
        <f>VLOOKUP(E1179, Tiers!M$1:P$134, 3, FALSE)</f>
        <v>ENG4</v>
      </c>
      <c r="H1179">
        <f>VLOOKUP(G1179, Tiers!B$1:C$134, 2, FALSE)</f>
        <v>5</v>
      </c>
      <c r="I1179" s="21">
        <v>35743</v>
      </c>
      <c r="J1179" t="str">
        <f t="shared" si="18"/>
        <v>Frank RosenwaldExeter</v>
      </c>
      <c r="P1179">
        <v>17</v>
      </c>
      <c r="Q1179" t="s">
        <v>20</v>
      </c>
      <c r="R1179" t="s">
        <v>21</v>
      </c>
      <c r="S1179" t="s">
        <v>22</v>
      </c>
      <c r="T1179" t="s">
        <v>21</v>
      </c>
      <c r="Y1179">
        <v>187</v>
      </c>
      <c r="Z1179">
        <v>64</v>
      </c>
      <c r="AA1179">
        <v>0</v>
      </c>
      <c r="AB1179">
        <v>0</v>
      </c>
    </row>
    <row r="1180" spans="1:28" ht="15.95">
      <c r="A1180" t="s">
        <v>1619</v>
      </c>
      <c r="B1180" t="s">
        <v>115</v>
      </c>
      <c r="C1180" t="e">
        <f>VLOOKUP(B1180, Positions!A$1:B$134, 2, FALSE)</f>
        <v>#N/A</v>
      </c>
      <c r="D1180" t="s">
        <v>669</v>
      </c>
      <c r="E1180" t="s">
        <v>62</v>
      </c>
      <c r="F1180" t="s">
        <v>21</v>
      </c>
      <c r="G1180" t="str">
        <f>VLOOKUP(E1180, Tiers!M$1:P$134, 3, FALSE)</f>
        <v>ENG1</v>
      </c>
      <c r="H1180">
        <f>VLOOKUP(G1180, Tiers!B$1:C$134, 2, FALSE)</f>
        <v>1</v>
      </c>
      <c r="I1180" s="21">
        <v>35743</v>
      </c>
      <c r="J1180" t="str">
        <f t="shared" si="18"/>
        <v>Kieran GrahamSunderland</v>
      </c>
      <c r="P1180">
        <v>17</v>
      </c>
      <c r="Q1180" t="s">
        <v>20</v>
      </c>
      <c r="R1180" t="s">
        <v>21</v>
      </c>
      <c r="S1180" t="s">
        <v>22</v>
      </c>
      <c r="T1180" t="s">
        <v>21</v>
      </c>
      <c r="Y1180">
        <v>176</v>
      </c>
      <c r="Z1180">
        <v>67</v>
      </c>
      <c r="AA1180">
        <v>0</v>
      </c>
      <c r="AB1180">
        <v>0</v>
      </c>
    </row>
    <row r="1181" spans="1:28" ht="15.95">
      <c r="A1181" t="s">
        <v>1620</v>
      </c>
      <c r="B1181" t="s">
        <v>102</v>
      </c>
      <c r="C1181" t="str">
        <f>VLOOKUP(B1181, Positions!A$1:B$134, 2, FALSE)</f>
        <v>Defender</v>
      </c>
      <c r="D1181" t="s">
        <v>121</v>
      </c>
      <c r="E1181" t="s">
        <v>5663</v>
      </c>
      <c r="F1181" t="s">
        <v>21</v>
      </c>
      <c r="G1181" t="str">
        <f>VLOOKUP(E1181, Tiers!M$1:P$134, 3, FALSE)</f>
        <v>ENG4</v>
      </c>
      <c r="H1181">
        <f>VLOOKUP(G1181, Tiers!B$1:C$134, 2, FALSE)</f>
        <v>5</v>
      </c>
      <c r="I1181" s="21">
        <v>35742</v>
      </c>
      <c r="J1181" t="str">
        <f t="shared" si="18"/>
        <v>Bradley ConfreyBristol Rovers</v>
      </c>
      <c r="P1181">
        <v>17</v>
      </c>
      <c r="Q1181" t="s">
        <v>1621</v>
      </c>
      <c r="R1181" t="s">
        <v>21</v>
      </c>
      <c r="S1181" t="s">
        <v>22</v>
      </c>
      <c r="T1181" t="s">
        <v>21</v>
      </c>
      <c r="Y1181">
        <v>191</v>
      </c>
      <c r="Z1181">
        <v>78</v>
      </c>
      <c r="AA1181">
        <v>0</v>
      </c>
      <c r="AB1181">
        <v>0</v>
      </c>
    </row>
    <row r="1182" spans="1:28" ht="15.95">
      <c r="A1182" t="s">
        <v>1622</v>
      </c>
      <c r="B1182" t="s">
        <v>131</v>
      </c>
      <c r="C1182" t="str">
        <f>VLOOKUP(B1182, Positions!A$1:B$134, 2, FALSE)</f>
        <v>Forward</v>
      </c>
      <c r="D1182" t="s">
        <v>329</v>
      </c>
      <c r="E1182" t="s">
        <v>62</v>
      </c>
      <c r="F1182" t="s">
        <v>21</v>
      </c>
      <c r="G1182" t="str">
        <f>VLOOKUP(E1182, Tiers!M$1:P$134, 3, FALSE)</f>
        <v>ENG1</v>
      </c>
      <c r="H1182">
        <f>VLOOKUP(G1182, Tiers!B$1:C$134, 2, FALSE)</f>
        <v>1</v>
      </c>
      <c r="I1182" s="21">
        <v>35741</v>
      </c>
      <c r="J1182" t="str">
        <f t="shared" si="18"/>
        <v>Delial BrewsterEverton</v>
      </c>
      <c r="P1182">
        <v>17</v>
      </c>
      <c r="Q1182" t="s">
        <v>1184</v>
      </c>
      <c r="R1182" t="s">
        <v>21</v>
      </c>
      <c r="S1182" t="s">
        <v>22</v>
      </c>
      <c r="T1182" t="s">
        <v>21</v>
      </c>
      <c r="Y1182">
        <v>181</v>
      </c>
      <c r="Z1182">
        <v>64</v>
      </c>
      <c r="AA1182">
        <v>0</v>
      </c>
      <c r="AB1182">
        <v>0</v>
      </c>
    </row>
    <row r="1183" spans="1:28" ht="15.95">
      <c r="A1183" t="s">
        <v>1623</v>
      </c>
      <c r="B1183" t="s">
        <v>245</v>
      </c>
      <c r="C1183" t="str">
        <f>VLOOKUP(B1183, Positions!A$1:B$134, 2, FALSE)</f>
        <v>Midfielder</v>
      </c>
      <c r="D1183" t="s">
        <v>231</v>
      </c>
      <c r="E1183" t="s">
        <v>5663</v>
      </c>
      <c r="F1183" t="s">
        <v>21</v>
      </c>
      <c r="G1183" t="str">
        <f>VLOOKUP(E1183, Tiers!M$1:P$134, 3, FALSE)</f>
        <v>ENG4</v>
      </c>
      <c r="H1183">
        <f>VLOOKUP(G1183, Tiers!B$1:C$134, 2, FALSE)</f>
        <v>5</v>
      </c>
      <c r="I1183" s="21">
        <v>35741</v>
      </c>
      <c r="J1183" t="str">
        <f t="shared" si="18"/>
        <v>Sam AldersonLeyton Orient</v>
      </c>
      <c r="P1183">
        <v>17</v>
      </c>
      <c r="Q1183" t="s">
        <v>20</v>
      </c>
      <c r="R1183" t="s">
        <v>21</v>
      </c>
      <c r="S1183" t="s">
        <v>22</v>
      </c>
      <c r="T1183" t="s">
        <v>21</v>
      </c>
      <c r="Y1183">
        <v>158</v>
      </c>
      <c r="Z1183">
        <v>53</v>
      </c>
      <c r="AA1183">
        <v>0</v>
      </c>
      <c r="AB1183">
        <v>0</v>
      </c>
    </row>
    <row r="1184" spans="1:28" ht="15.95">
      <c r="A1184" t="s">
        <v>1624</v>
      </c>
      <c r="B1184" t="s">
        <v>494</v>
      </c>
      <c r="C1184" t="str">
        <f>VLOOKUP(B1184, Positions!A$1:B$134, 2, FALSE)</f>
        <v>Defender</v>
      </c>
      <c r="D1184" t="s">
        <v>537</v>
      </c>
      <c r="E1184" t="s">
        <v>62</v>
      </c>
      <c r="F1184" t="s">
        <v>21</v>
      </c>
      <c r="G1184" t="str">
        <f>VLOOKUP(E1184, Tiers!M$1:P$134, 3, FALSE)</f>
        <v>ENG1</v>
      </c>
      <c r="H1184">
        <f>VLOOKUP(G1184, Tiers!B$1:C$134, 2, FALSE)</f>
        <v>1</v>
      </c>
      <c r="I1184" s="21">
        <v>35740</v>
      </c>
      <c r="J1184" t="str">
        <f t="shared" si="18"/>
        <v>Theo BrierleyStoke</v>
      </c>
      <c r="P1184">
        <v>17</v>
      </c>
      <c r="Q1184" t="s">
        <v>113</v>
      </c>
      <c r="R1184" t="s">
        <v>21</v>
      </c>
      <c r="S1184" t="s">
        <v>22</v>
      </c>
      <c r="T1184" t="s">
        <v>21</v>
      </c>
      <c r="Y1184">
        <v>167</v>
      </c>
      <c r="Z1184">
        <v>63</v>
      </c>
      <c r="AA1184">
        <v>0</v>
      </c>
      <c r="AB1184">
        <v>0</v>
      </c>
    </row>
    <row r="1185" spans="1:28" ht="15.95">
      <c r="A1185" t="s">
        <v>1625</v>
      </c>
      <c r="B1185" t="s">
        <v>42</v>
      </c>
      <c r="C1185" t="str">
        <f>VLOOKUP(B1185, Positions!A$1:B$134, 2, FALSE)</f>
        <v>Midfielder</v>
      </c>
      <c r="D1185" t="s">
        <v>537</v>
      </c>
      <c r="E1185" t="s">
        <v>62</v>
      </c>
      <c r="F1185" t="s">
        <v>21</v>
      </c>
      <c r="G1185" t="str">
        <f>VLOOKUP(E1185, Tiers!M$1:P$134, 3, FALSE)</f>
        <v>ENG1</v>
      </c>
      <c r="H1185">
        <f>VLOOKUP(G1185, Tiers!B$1:C$134, 2, FALSE)</f>
        <v>1</v>
      </c>
      <c r="I1185" s="21">
        <v>35740</v>
      </c>
      <c r="J1185" t="str">
        <f t="shared" si="18"/>
        <v>Oliver ShentonStoke</v>
      </c>
      <c r="P1185">
        <v>17</v>
      </c>
      <c r="Q1185" t="s">
        <v>201</v>
      </c>
      <c r="R1185" t="s">
        <v>21</v>
      </c>
      <c r="S1185" t="s">
        <v>22</v>
      </c>
      <c r="T1185" t="s">
        <v>21</v>
      </c>
      <c r="Y1185">
        <v>173</v>
      </c>
      <c r="Z1185">
        <v>55</v>
      </c>
      <c r="AA1185">
        <v>0</v>
      </c>
      <c r="AB1185">
        <v>1</v>
      </c>
    </row>
    <row r="1186" spans="1:28" ht="15.95">
      <c r="A1186" t="s">
        <v>1626</v>
      </c>
      <c r="B1186" t="s">
        <v>81</v>
      </c>
      <c r="C1186" t="str">
        <f>VLOOKUP(B1186, Positions!A$1:B$134, 2, FALSE)</f>
        <v>Defender</v>
      </c>
      <c r="D1186" t="s">
        <v>98</v>
      </c>
      <c r="E1186" t="s">
        <v>5665</v>
      </c>
      <c r="F1186" t="s">
        <v>21</v>
      </c>
      <c r="G1186" t="str">
        <f>VLOOKUP(E1186, Tiers!M$1:P$134, 3, FALSE)</f>
        <v>ENG2</v>
      </c>
      <c r="H1186">
        <f>VLOOKUP(G1186, Tiers!B$1:C$134, 2, FALSE)</f>
        <v>3</v>
      </c>
      <c r="I1186" s="21">
        <v>35739</v>
      </c>
      <c r="J1186" t="str">
        <f t="shared" si="18"/>
        <v>Addison GarnettQ.P.R.</v>
      </c>
      <c r="P1186">
        <v>17</v>
      </c>
      <c r="Q1186" t="s">
        <v>20</v>
      </c>
      <c r="R1186" t="s">
        <v>21</v>
      </c>
      <c r="S1186" t="s">
        <v>22</v>
      </c>
      <c r="T1186" t="s">
        <v>21</v>
      </c>
      <c r="Y1186">
        <v>185</v>
      </c>
      <c r="Z1186">
        <v>76</v>
      </c>
      <c r="AA1186">
        <v>0</v>
      </c>
      <c r="AB1186">
        <v>0</v>
      </c>
    </row>
    <row r="1187" spans="1:28" ht="15.95">
      <c r="A1187" t="s">
        <v>1627</v>
      </c>
      <c r="B1187" t="s">
        <v>42</v>
      </c>
      <c r="C1187" t="str">
        <f>VLOOKUP(B1187, Positions!A$1:B$134, 2, FALSE)</f>
        <v>Midfielder</v>
      </c>
      <c r="D1187" t="s">
        <v>449</v>
      </c>
      <c r="E1187" t="s">
        <v>5664</v>
      </c>
      <c r="F1187" t="s">
        <v>21</v>
      </c>
      <c r="G1187" t="str">
        <f>VLOOKUP(E1187, Tiers!M$1:P$134, 3, FALSE)</f>
        <v>ENG3</v>
      </c>
      <c r="H1187">
        <f>VLOOKUP(G1187, Tiers!B$1:C$134, 2, FALSE)</f>
        <v>4</v>
      </c>
      <c r="I1187" s="21">
        <v>35738</v>
      </c>
      <c r="J1187" t="str">
        <f t="shared" si="18"/>
        <v>James FitzgeraldMillwall</v>
      </c>
      <c r="P1187">
        <v>17</v>
      </c>
      <c r="Q1187" t="s">
        <v>74</v>
      </c>
      <c r="R1187" t="s">
        <v>21</v>
      </c>
      <c r="S1187" t="s">
        <v>22</v>
      </c>
      <c r="T1187" t="s">
        <v>21</v>
      </c>
      <c r="Y1187">
        <v>188</v>
      </c>
      <c r="Z1187">
        <v>64</v>
      </c>
      <c r="AA1187">
        <v>0</v>
      </c>
      <c r="AB1187">
        <v>0</v>
      </c>
    </row>
    <row r="1188" spans="1:28" ht="15.95">
      <c r="A1188" t="s">
        <v>1628</v>
      </c>
      <c r="B1188" t="s">
        <v>166</v>
      </c>
      <c r="C1188" t="str">
        <f>VLOOKUP(B1188, Positions!A$1:B$134, 2, FALSE)</f>
        <v>Goalkeeper</v>
      </c>
      <c r="D1188" t="s">
        <v>52</v>
      </c>
      <c r="E1188" t="s">
        <v>5663</v>
      </c>
      <c r="F1188" t="s">
        <v>21</v>
      </c>
      <c r="G1188" t="str">
        <f>VLOOKUP(E1188, Tiers!M$1:P$134, 3, FALSE)</f>
        <v>ENG4</v>
      </c>
      <c r="H1188">
        <f>VLOOKUP(G1188, Tiers!B$1:C$134, 2, FALSE)</f>
        <v>5</v>
      </c>
      <c r="I1188" s="21">
        <v>35737</v>
      </c>
      <c r="J1188" t="str">
        <f t="shared" si="18"/>
        <v>Kieren PriceYork</v>
      </c>
      <c r="P1188">
        <v>17</v>
      </c>
      <c r="Q1188" t="s">
        <v>52</v>
      </c>
      <c r="R1188" t="s">
        <v>21</v>
      </c>
      <c r="S1188" t="s">
        <v>22</v>
      </c>
      <c r="T1188" t="s">
        <v>21</v>
      </c>
      <c r="Y1188">
        <v>188</v>
      </c>
      <c r="Z1188">
        <v>80</v>
      </c>
      <c r="AA1188">
        <v>0</v>
      </c>
      <c r="AB1188">
        <v>0</v>
      </c>
    </row>
    <row r="1189" spans="1:28" ht="15.95">
      <c r="A1189" t="s">
        <v>1629</v>
      </c>
      <c r="B1189" t="s">
        <v>16</v>
      </c>
      <c r="C1189" t="e">
        <f>VLOOKUP(B1189, Positions!A$1:B$134, 2, FALSE)</f>
        <v>#N/A</v>
      </c>
      <c r="D1189" t="s">
        <v>121</v>
      </c>
      <c r="E1189" t="s">
        <v>5663</v>
      </c>
      <c r="F1189" t="s">
        <v>21</v>
      </c>
      <c r="G1189" t="str">
        <f>VLOOKUP(E1189, Tiers!M$1:P$134, 3, FALSE)</f>
        <v>ENG4</v>
      </c>
      <c r="H1189">
        <f>VLOOKUP(G1189, Tiers!B$1:C$134, 2, FALSE)</f>
        <v>5</v>
      </c>
      <c r="I1189" s="21">
        <v>35737</v>
      </c>
      <c r="J1189" t="str">
        <f t="shared" si="18"/>
        <v>Oliver MehewBristol Rovers</v>
      </c>
      <c r="P1189">
        <v>17</v>
      </c>
      <c r="Q1189" t="s">
        <v>20</v>
      </c>
      <c r="R1189" t="s">
        <v>21</v>
      </c>
      <c r="S1189" t="s">
        <v>22</v>
      </c>
      <c r="T1189" t="s">
        <v>21</v>
      </c>
      <c r="Y1189">
        <v>184</v>
      </c>
      <c r="Z1189">
        <v>74</v>
      </c>
      <c r="AA1189">
        <v>0</v>
      </c>
      <c r="AB1189">
        <v>0</v>
      </c>
    </row>
    <row r="1190" spans="1:28" ht="15.95">
      <c r="A1190" t="s">
        <v>1629</v>
      </c>
      <c r="B1190" t="s">
        <v>789</v>
      </c>
      <c r="C1190" t="str">
        <f>VLOOKUP(B1190, Positions!A$1:B$134, 2, FALSE)</f>
        <v>Forward</v>
      </c>
      <c r="D1190" t="s">
        <v>103</v>
      </c>
      <c r="E1190" t="s">
        <v>5665</v>
      </c>
      <c r="F1190" t="s">
        <v>21</v>
      </c>
      <c r="G1190" t="str">
        <f>VLOOKUP(E1190, Tiers!M$1:P$134, 3, FALSE)</f>
        <v>ENG2</v>
      </c>
      <c r="H1190">
        <f>VLOOKUP(G1190, Tiers!B$1:C$134, 2, FALSE)</f>
        <v>3</v>
      </c>
      <c r="I1190" s="21">
        <v>35737</v>
      </c>
      <c r="J1190" t="str">
        <f t="shared" si="18"/>
        <v>Oliver MehewBlackburn</v>
      </c>
      <c r="P1190">
        <v>17</v>
      </c>
      <c r="Q1190" t="s">
        <v>20</v>
      </c>
      <c r="R1190" t="s">
        <v>21</v>
      </c>
      <c r="S1190" t="s">
        <v>22</v>
      </c>
      <c r="T1190" t="s">
        <v>21</v>
      </c>
      <c r="Y1190">
        <v>171</v>
      </c>
      <c r="Z1190">
        <v>67</v>
      </c>
      <c r="AA1190">
        <v>0</v>
      </c>
      <c r="AB1190">
        <v>0</v>
      </c>
    </row>
    <row r="1191" spans="1:28" ht="15.95">
      <c r="A1191" t="s">
        <v>1630</v>
      </c>
      <c r="B1191" t="s">
        <v>42</v>
      </c>
      <c r="C1191" t="str">
        <f>VLOOKUP(B1191, Positions!A$1:B$134, 2, FALSE)</f>
        <v>Midfielder</v>
      </c>
      <c r="D1191" t="s">
        <v>152</v>
      </c>
      <c r="E1191" t="s">
        <v>5664</v>
      </c>
      <c r="F1191" t="s">
        <v>21</v>
      </c>
      <c r="G1191" t="str">
        <f>VLOOKUP(E1191, Tiers!M$1:P$134, 3, FALSE)</f>
        <v>ENG3</v>
      </c>
      <c r="H1191">
        <f>VLOOKUP(G1191, Tiers!B$1:C$134, 2, FALSE)</f>
        <v>4</v>
      </c>
      <c r="I1191" s="21">
        <v>35736</v>
      </c>
      <c r="J1191" t="str">
        <f t="shared" si="18"/>
        <v>Callum AinleyCrewe</v>
      </c>
      <c r="P1191">
        <v>17</v>
      </c>
      <c r="Q1191" t="s">
        <v>86</v>
      </c>
      <c r="R1191" t="s">
        <v>21</v>
      </c>
      <c r="S1191" t="s">
        <v>22</v>
      </c>
      <c r="T1191" t="s">
        <v>21</v>
      </c>
      <c r="Y1191">
        <v>173</v>
      </c>
      <c r="Z1191">
        <v>64</v>
      </c>
      <c r="AA1191">
        <v>0</v>
      </c>
      <c r="AB1191">
        <v>0</v>
      </c>
    </row>
    <row r="1192" spans="1:28" ht="15.95">
      <c r="A1192" t="s">
        <v>1631</v>
      </c>
      <c r="B1192" t="s">
        <v>515</v>
      </c>
      <c r="C1192" t="str">
        <f>VLOOKUP(B1192, Positions!A$1:B$134, 2, FALSE)</f>
        <v>Midfielder</v>
      </c>
      <c r="D1192" t="s">
        <v>136</v>
      </c>
      <c r="E1192" t="s">
        <v>5665</v>
      </c>
      <c r="F1192" t="s">
        <v>21</v>
      </c>
      <c r="G1192" t="str">
        <f>VLOOKUP(E1192, Tiers!M$1:P$134, 3, FALSE)</f>
        <v>ENG2</v>
      </c>
      <c r="H1192">
        <f>VLOOKUP(G1192, Tiers!B$1:C$134, 2, FALSE)</f>
        <v>3</v>
      </c>
      <c r="I1192" s="21">
        <v>35735</v>
      </c>
      <c r="J1192" t="str">
        <f t="shared" si="18"/>
        <v>Harry ChapmanMiddlesbrough</v>
      </c>
      <c r="P1192">
        <v>17</v>
      </c>
      <c r="Q1192" t="s">
        <v>187</v>
      </c>
      <c r="R1192" t="s">
        <v>21</v>
      </c>
      <c r="S1192" t="s">
        <v>22</v>
      </c>
      <c r="T1192" t="s">
        <v>21</v>
      </c>
      <c r="Y1192">
        <v>161</v>
      </c>
      <c r="Z1192">
        <v>58</v>
      </c>
      <c r="AA1192">
        <v>0</v>
      </c>
      <c r="AB1192">
        <v>0</v>
      </c>
    </row>
    <row r="1193" spans="1:28" ht="15.95">
      <c r="A1193" t="s">
        <v>1632</v>
      </c>
      <c r="B1193" t="s">
        <v>81</v>
      </c>
      <c r="C1193" t="str">
        <f>VLOOKUP(B1193, Positions!A$1:B$134, 2, FALSE)</f>
        <v>Defender</v>
      </c>
      <c r="D1193" t="s">
        <v>127</v>
      </c>
      <c r="E1193" t="s">
        <v>62</v>
      </c>
      <c r="F1193" t="s">
        <v>21</v>
      </c>
      <c r="G1193" t="str">
        <f>VLOOKUP(E1193, Tiers!M$1:P$134, 3, FALSE)</f>
        <v>ENG1</v>
      </c>
      <c r="H1193">
        <f>VLOOKUP(G1193, Tiers!B$1:C$134, 2, FALSE)</f>
        <v>1</v>
      </c>
      <c r="I1193" s="21">
        <v>35735</v>
      </c>
      <c r="J1193" t="str">
        <f t="shared" si="18"/>
        <v>Josh PaskWest Ham</v>
      </c>
      <c r="P1193">
        <v>17</v>
      </c>
      <c r="Q1193" t="s">
        <v>74</v>
      </c>
      <c r="R1193" t="s">
        <v>21</v>
      </c>
      <c r="S1193" t="s">
        <v>22</v>
      </c>
      <c r="T1193" t="s">
        <v>21</v>
      </c>
      <c r="Y1193">
        <v>191</v>
      </c>
      <c r="Z1193">
        <v>82</v>
      </c>
      <c r="AA1193">
        <v>0</v>
      </c>
      <c r="AB1193">
        <v>0</v>
      </c>
    </row>
    <row r="1194" spans="1:28" ht="15.95">
      <c r="A1194" t="s">
        <v>1633</v>
      </c>
      <c r="B1194" t="s">
        <v>16</v>
      </c>
      <c r="C1194" t="e">
        <f>VLOOKUP(B1194, Positions!A$1:B$134, 2, FALSE)</f>
        <v>#N/A</v>
      </c>
      <c r="D1194" t="s">
        <v>412</v>
      </c>
      <c r="E1194" t="s">
        <v>5664</v>
      </c>
      <c r="F1194" t="s">
        <v>21</v>
      </c>
      <c r="G1194" t="str">
        <f>VLOOKUP(E1194, Tiers!M$1:P$134, 3, FALSE)</f>
        <v>ENG3</v>
      </c>
      <c r="H1194">
        <f>VLOOKUP(G1194, Tiers!B$1:C$134, 2, FALSE)</f>
        <v>4</v>
      </c>
      <c r="I1194" s="21">
        <v>35735</v>
      </c>
      <c r="J1194" t="str">
        <f t="shared" si="18"/>
        <v>Mirza SedjicBurton</v>
      </c>
      <c r="P1194">
        <v>17</v>
      </c>
      <c r="Q1194" t="s">
        <v>20</v>
      </c>
      <c r="R1194" t="s">
        <v>21</v>
      </c>
      <c r="S1194" t="s">
        <v>22</v>
      </c>
      <c r="T1194" t="s">
        <v>21</v>
      </c>
      <c r="Y1194">
        <v>184</v>
      </c>
      <c r="Z1194">
        <v>73</v>
      </c>
      <c r="AA1194">
        <v>0</v>
      </c>
      <c r="AB1194">
        <v>0</v>
      </c>
    </row>
    <row r="1195" spans="1:28" ht="15.95">
      <c r="A1195" t="s">
        <v>1634</v>
      </c>
      <c r="B1195" t="s">
        <v>42</v>
      </c>
      <c r="C1195" t="str">
        <f>VLOOKUP(B1195, Positions!A$1:B$134, 2, FALSE)</f>
        <v>Midfielder</v>
      </c>
      <c r="D1195" t="s">
        <v>470</v>
      </c>
      <c r="E1195" t="s">
        <v>5663</v>
      </c>
      <c r="F1195" t="s">
        <v>21</v>
      </c>
      <c r="G1195" t="str">
        <f>VLOOKUP(E1195, Tiers!M$1:P$134, 3, FALSE)</f>
        <v>ENG4</v>
      </c>
      <c r="H1195">
        <f>VLOOKUP(G1195, Tiers!B$1:C$134, 2, FALSE)</f>
        <v>5</v>
      </c>
      <c r="I1195" s="21">
        <v>35735</v>
      </c>
      <c r="J1195" t="str">
        <f t="shared" si="18"/>
        <v>Jake Chambers-ShawCambridge</v>
      </c>
      <c r="P1195">
        <v>17</v>
      </c>
      <c r="Q1195" t="s">
        <v>1635</v>
      </c>
      <c r="R1195" t="s">
        <v>21</v>
      </c>
      <c r="S1195" t="s">
        <v>22</v>
      </c>
      <c r="T1195" t="s">
        <v>21</v>
      </c>
      <c r="Y1195">
        <v>181</v>
      </c>
      <c r="Z1195">
        <v>75</v>
      </c>
      <c r="AA1195">
        <v>0</v>
      </c>
      <c r="AB1195">
        <v>0</v>
      </c>
    </row>
    <row r="1196" spans="1:28" ht="15.95">
      <c r="A1196" t="s">
        <v>1636</v>
      </c>
      <c r="B1196" t="s">
        <v>42</v>
      </c>
      <c r="C1196" t="str">
        <f>VLOOKUP(B1196, Positions!A$1:B$134, 2, FALSE)</f>
        <v>Midfielder</v>
      </c>
      <c r="D1196" t="s">
        <v>246</v>
      </c>
      <c r="E1196" t="s">
        <v>5664</v>
      </c>
      <c r="F1196" t="s">
        <v>21</v>
      </c>
      <c r="G1196" t="str">
        <f>VLOOKUP(E1196, Tiers!M$1:P$134, 3, FALSE)</f>
        <v>ENG3</v>
      </c>
      <c r="H1196">
        <f>VLOOKUP(G1196, Tiers!B$1:C$134, 2, FALSE)</f>
        <v>4</v>
      </c>
      <c r="I1196" s="21">
        <v>35734</v>
      </c>
      <c r="J1196" t="str">
        <f t="shared" si="18"/>
        <v>Anthony CatoBlackpool</v>
      </c>
      <c r="P1196">
        <v>17</v>
      </c>
      <c r="Q1196" t="s">
        <v>57</v>
      </c>
      <c r="R1196" t="s">
        <v>21</v>
      </c>
      <c r="S1196" t="s">
        <v>22</v>
      </c>
      <c r="T1196" t="s">
        <v>21</v>
      </c>
      <c r="Y1196">
        <v>181</v>
      </c>
      <c r="Z1196">
        <v>65</v>
      </c>
      <c r="AA1196">
        <v>0</v>
      </c>
      <c r="AB1196">
        <v>0</v>
      </c>
    </row>
    <row r="1197" spans="1:28" ht="15.95">
      <c r="A1197" t="s">
        <v>1637</v>
      </c>
      <c r="B1197" t="s">
        <v>16</v>
      </c>
      <c r="C1197" t="e">
        <f>VLOOKUP(B1197, Positions!A$1:B$134, 2, FALSE)</f>
        <v>#N/A</v>
      </c>
      <c r="D1197" t="s">
        <v>263</v>
      </c>
      <c r="E1197" t="s">
        <v>5665</v>
      </c>
      <c r="F1197" t="s">
        <v>21</v>
      </c>
      <c r="G1197" t="str">
        <f>VLOOKUP(E1197, Tiers!M$1:P$134, 3, FALSE)</f>
        <v>ENG2</v>
      </c>
      <c r="H1197">
        <f>VLOOKUP(G1197, Tiers!B$1:C$134, 2, FALSE)</f>
        <v>3</v>
      </c>
      <c r="I1197" s="21">
        <v>35734</v>
      </c>
      <c r="J1197" t="str">
        <f t="shared" si="18"/>
        <v>Bradley LindsayWolves</v>
      </c>
      <c r="P1197">
        <v>17</v>
      </c>
      <c r="Q1197" t="s">
        <v>284</v>
      </c>
      <c r="R1197" t="s">
        <v>21</v>
      </c>
      <c r="S1197" t="s">
        <v>22</v>
      </c>
      <c r="T1197" t="s">
        <v>21</v>
      </c>
      <c r="Y1197">
        <v>181</v>
      </c>
      <c r="Z1197">
        <v>67</v>
      </c>
      <c r="AA1197">
        <v>0</v>
      </c>
      <c r="AB1197">
        <v>0</v>
      </c>
    </row>
    <row r="1198" spans="1:28" ht="15.95">
      <c r="A1198" t="s">
        <v>1638</v>
      </c>
      <c r="B1198" t="s">
        <v>789</v>
      </c>
      <c r="C1198" t="str">
        <f>VLOOKUP(B1198, Positions!A$1:B$134, 2, FALSE)</f>
        <v>Forward</v>
      </c>
      <c r="D1198" t="s">
        <v>182</v>
      </c>
      <c r="E1198" t="s">
        <v>62</v>
      </c>
      <c r="F1198" t="s">
        <v>21</v>
      </c>
      <c r="G1198" t="str">
        <f>VLOOKUP(E1198, Tiers!M$1:P$134, 3, FALSE)</f>
        <v>ENG1</v>
      </c>
      <c r="H1198">
        <f>VLOOKUP(G1198, Tiers!B$1:C$134, 2, FALSE)</f>
        <v>1</v>
      </c>
      <c r="I1198" s="21">
        <v>35734</v>
      </c>
      <c r="J1198" t="str">
        <f t="shared" si="18"/>
        <v>Marcus RashfordMan Utd</v>
      </c>
      <c r="P1198">
        <v>17</v>
      </c>
      <c r="Q1198" t="s">
        <v>113</v>
      </c>
      <c r="R1198" t="s">
        <v>21</v>
      </c>
      <c r="S1198" t="s">
        <v>22</v>
      </c>
      <c r="T1198" t="s">
        <v>21</v>
      </c>
      <c r="Y1198">
        <v>178</v>
      </c>
      <c r="Z1198">
        <v>65</v>
      </c>
      <c r="AA1198">
        <v>0</v>
      </c>
      <c r="AB1198">
        <v>0</v>
      </c>
    </row>
    <row r="1199" spans="1:28" ht="15.95">
      <c r="A1199" t="s">
        <v>1639</v>
      </c>
      <c r="B1199" t="s">
        <v>166</v>
      </c>
      <c r="C1199" t="str">
        <f>VLOOKUP(B1199, Positions!A$1:B$134, 2, FALSE)</f>
        <v>Goalkeeper</v>
      </c>
      <c r="D1199" t="s">
        <v>530</v>
      </c>
      <c r="E1199" t="s">
        <v>62</v>
      </c>
      <c r="F1199" t="s">
        <v>21</v>
      </c>
      <c r="G1199" t="str">
        <f>VLOOKUP(E1199, Tiers!M$1:P$134, 3, FALSE)</f>
        <v>ENG1</v>
      </c>
      <c r="H1199">
        <f>VLOOKUP(G1199, Tiers!B$1:C$134, 2, FALSE)</f>
        <v>1</v>
      </c>
      <c r="I1199" s="21">
        <v>35733</v>
      </c>
      <c r="J1199" t="str">
        <f t="shared" si="18"/>
        <v>Ben SmithNewcastle</v>
      </c>
      <c r="P1199">
        <v>17</v>
      </c>
      <c r="Q1199" t="s">
        <v>253</v>
      </c>
      <c r="R1199" t="s">
        <v>21</v>
      </c>
      <c r="S1199" t="s">
        <v>22</v>
      </c>
      <c r="T1199" t="s">
        <v>21</v>
      </c>
      <c r="Y1199">
        <v>188</v>
      </c>
      <c r="Z1199">
        <v>84</v>
      </c>
      <c r="AA1199">
        <v>0</v>
      </c>
      <c r="AB1199">
        <v>0</v>
      </c>
    </row>
    <row r="1200" spans="1:28" ht="15.95">
      <c r="A1200" t="s">
        <v>1640</v>
      </c>
      <c r="B1200" t="s">
        <v>42</v>
      </c>
      <c r="C1200" t="str">
        <f>VLOOKUP(B1200, Positions!A$1:B$134, 2, FALSE)</f>
        <v>Midfielder</v>
      </c>
      <c r="D1200" t="s">
        <v>530</v>
      </c>
      <c r="E1200" t="s">
        <v>62</v>
      </c>
      <c r="F1200" t="s">
        <v>21</v>
      </c>
      <c r="G1200" t="str">
        <f>VLOOKUP(E1200, Tiers!M$1:P$134, 3, FALSE)</f>
        <v>ENG1</v>
      </c>
      <c r="H1200">
        <f>VLOOKUP(G1200, Tiers!B$1:C$134, 2, FALSE)</f>
        <v>1</v>
      </c>
      <c r="I1200" s="21">
        <v>35733</v>
      </c>
      <c r="J1200" t="str">
        <f t="shared" si="18"/>
        <v>Sean LongstaffNewcastle</v>
      </c>
      <c r="P1200">
        <v>17</v>
      </c>
      <c r="Q1200" t="s">
        <v>1087</v>
      </c>
      <c r="R1200" t="s">
        <v>21</v>
      </c>
      <c r="S1200" t="s">
        <v>22</v>
      </c>
      <c r="T1200" t="s">
        <v>21</v>
      </c>
      <c r="Y1200">
        <v>181</v>
      </c>
      <c r="Z1200">
        <v>65</v>
      </c>
      <c r="AA1200">
        <v>0</v>
      </c>
      <c r="AB1200">
        <v>0</v>
      </c>
    </row>
    <row r="1201" spans="1:28" ht="15.95">
      <c r="A1201" t="s">
        <v>1641</v>
      </c>
      <c r="B1201" t="s">
        <v>36</v>
      </c>
      <c r="C1201" t="str">
        <f>VLOOKUP(B1201, Positions!A$1:B$134, 2, FALSE)</f>
        <v>Midfielder</v>
      </c>
      <c r="D1201" t="s">
        <v>169</v>
      </c>
      <c r="E1201" t="s">
        <v>62</v>
      </c>
      <c r="F1201" t="s">
        <v>21</v>
      </c>
      <c r="G1201" t="str">
        <f>VLOOKUP(E1201, Tiers!M$1:P$134, 3, FALSE)</f>
        <v>ENG1</v>
      </c>
      <c r="H1201">
        <f>VLOOKUP(G1201, Tiers!B$1:C$134, 2, FALSE)</f>
        <v>1</v>
      </c>
      <c r="I1201" s="21">
        <v>35733</v>
      </c>
      <c r="J1201" t="str">
        <f t="shared" si="18"/>
        <v>Mukhtar AliChelsea</v>
      </c>
      <c r="P1201">
        <v>17</v>
      </c>
      <c r="Q1201" t="s">
        <v>1642</v>
      </c>
      <c r="R1201" t="s">
        <v>21</v>
      </c>
      <c r="S1201" t="s">
        <v>1643</v>
      </c>
      <c r="T1201" t="s">
        <v>21</v>
      </c>
      <c r="U1201" t="s">
        <v>594</v>
      </c>
      <c r="Y1201">
        <v>181</v>
      </c>
      <c r="Z1201">
        <v>75</v>
      </c>
      <c r="AA1201">
        <v>0</v>
      </c>
      <c r="AB1201">
        <v>0</v>
      </c>
    </row>
    <row r="1202" spans="1:28" ht="15.95">
      <c r="A1202" t="s">
        <v>1644</v>
      </c>
      <c r="B1202" t="s">
        <v>16</v>
      </c>
      <c r="C1202" t="e">
        <f>VLOOKUP(B1202, Positions!A$1:B$134, 2, FALSE)</f>
        <v>#N/A</v>
      </c>
      <c r="D1202" t="s">
        <v>159</v>
      </c>
      <c r="E1202" t="s">
        <v>5665</v>
      </c>
      <c r="F1202" t="s">
        <v>21</v>
      </c>
      <c r="G1202" t="str">
        <f>VLOOKUP(E1202, Tiers!M$1:P$134, 3, FALSE)</f>
        <v>ENG2</v>
      </c>
      <c r="H1202">
        <f>VLOOKUP(G1202, Tiers!B$1:C$134, 2, FALSE)</f>
        <v>3</v>
      </c>
      <c r="I1202" s="21">
        <v>35732</v>
      </c>
      <c r="J1202" t="str">
        <f t="shared" si="18"/>
        <v>Nick IngramIpswich</v>
      </c>
      <c r="P1202">
        <v>17</v>
      </c>
      <c r="Q1202" t="s">
        <v>159</v>
      </c>
      <c r="R1202" t="s">
        <v>21</v>
      </c>
      <c r="S1202" t="s">
        <v>22</v>
      </c>
      <c r="T1202" t="s">
        <v>21</v>
      </c>
      <c r="U1202" t="s">
        <v>1645</v>
      </c>
      <c r="Y1202">
        <v>182</v>
      </c>
      <c r="Z1202">
        <v>74</v>
      </c>
      <c r="AA1202">
        <v>0</v>
      </c>
      <c r="AB1202">
        <v>0</v>
      </c>
    </row>
    <row r="1203" spans="1:28" ht="15.95">
      <c r="A1203" t="s">
        <v>1646</v>
      </c>
      <c r="B1203" t="s">
        <v>166</v>
      </c>
      <c r="C1203" t="str">
        <f>VLOOKUP(B1203, Positions!A$1:B$134, 2, FALSE)</f>
        <v>Goalkeeper</v>
      </c>
      <c r="D1203" t="s">
        <v>127</v>
      </c>
      <c r="E1203" t="s">
        <v>62</v>
      </c>
      <c r="F1203" t="s">
        <v>21</v>
      </c>
      <c r="G1203" t="str">
        <f>VLOOKUP(E1203, Tiers!M$1:P$134, 3, FALSE)</f>
        <v>ENG1</v>
      </c>
      <c r="H1203">
        <f>VLOOKUP(G1203, Tiers!B$1:C$134, 2, FALSE)</f>
        <v>1</v>
      </c>
      <c r="I1203" s="21">
        <v>35732</v>
      </c>
      <c r="J1203" t="str">
        <f t="shared" si="18"/>
        <v>Clarke BogardWest Ham</v>
      </c>
      <c r="P1203">
        <v>17</v>
      </c>
      <c r="Q1203" t="s">
        <v>20</v>
      </c>
      <c r="R1203" t="s">
        <v>21</v>
      </c>
      <c r="S1203" t="s">
        <v>22</v>
      </c>
      <c r="T1203" t="s">
        <v>21</v>
      </c>
      <c r="Y1203">
        <v>197</v>
      </c>
      <c r="Z1203">
        <v>82</v>
      </c>
      <c r="AA1203">
        <v>0</v>
      </c>
      <c r="AB1203">
        <v>0</v>
      </c>
    </row>
    <row r="1204" spans="1:28" ht="15.95">
      <c r="A1204" t="s">
        <v>1647</v>
      </c>
      <c r="B1204" t="s">
        <v>31</v>
      </c>
      <c r="C1204" t="str">
        <f>VLOOKUP(B1204, Positions!A$1:B$134, 2, FALSE)</f>
        <v>Defender</v>
      </c>
      <c r="D1204" t="s">
        <v>530</v>
      </c>
      <c r="E1204" t="s">
        <v>62</v>
      </c>
      <c r="F1204" t="s">
        <v>21</v>
      </c>
      <c r="G1204" t="str">
        <f>VLOOKUP(E1204, Tiers!M$1:P$134, 3, FALSE)</f>
        <v>ENG1</v>
      </c>
      <c r="H1204">
        <f>VLOOKUP(G1204, Tiers!B$1:C$134, 2, FALSE)</f>
        <v>1</v>
      </c>
      <c r="I1204" s="21">
        <v>35731</v>
      </c>
      <c r="J1204" t="str">
        <f t="shared" si="18"/>
        <v>Lewis SuddickNewcastle</v>
      </c>
      <c r="P1204">
        <v>17</v>
      </c>
      <c r="Q1204" t="s">
        <v>20</v>
      </c>
      <c r="R1204" t="s">
        <v>21</v>
      </c>
      <c r="S1204" t="s">
        <v>22</v>
      </c>
      <c r="T1204" t="s">
        <v>21</v>
      </c>
      <c r="Y1204">
        <v>173</v>
      </c>
      <c r="Z1204">
        <v>56</v>
      </c>
      <c r="AA1204">
        <v>0</v>
      </c>
      <c r="AB1204">
        <v>0</v>
      </c>
    </row>
    <row r="1205" spans="1:28" ht="15.95">
      <c r="A1205" t="s">
        <v>1648</v>
      </c>
      <c r="B1205" t="s">
        <v>72</v>
      </c>
      <c r="C1205" t="str">
        <f>VLOOKUP(B1205, Positions!A$1:B$134, 2, FALSE)</f>
        <v>Defender</v>
      </c>
      <c r="D1205" t="s">
        <v>376</v>
      </c>
      <c r="E1205" t="s">
        <v>5664</v>
      </c>
      <c r="F1205" t="s">
        <v>21</v>
      </c>
      <c r="G1205" t="str">
        <f>VLOOKUP(E1205, Tiers!M$1:P$134, 3, FALSE)</f>
        <v>ENG3</v>
      </c>
      <c r="H1205">
        <f>VLOOKUP(G1205, Tiers!B$1:C$134, 2, FALSE)</f>
        <v>4</v>
      </c>
      <c r="I1205" s="21">
        <v>35731</v>
      </c>
      <c r="J1205" t="str">
        <f t="shared" si="18"/>
        <v>Liam ReillyBarnsley</v>
      </c>
      <c r="P1205">
        <v>17</v>
      </c>
      <c r="Q1205" t="s">
        <v>252</v>
      </c>
      <c r="R1205" t="s">
        <v>21</v>
      </c>
      <c r="S1205" t="s">
        <v>22</v>
      </c>
      <c r="T1205" t="s">
        <v>21</v>
      </c>
      <c r="Y1205">
        <v>177</v>
      </c>
      <c r="Z1205">
        <v>68</v>
      </c>
      <c r="AA1205">
        <v>0</v>
      </c>
      <c r="AB1205">
        <v>0</v>
      </c>
    </row>
    <row r="1206" spans="1:28" ht="15.95">
      <c r="A1206" t="s">
        <v>1649</v>
      </c>
      <c r="B1206" t="s">
        <v>102</v>
      </c>
      <c r="C1206" t="str">
        <f>VLOOKUP(B1206, Positions!A$1:B$134, 2, FALSE)</f>
        <v>Defender</v>
      </c>
      <c r="D1206" t="s">
        <v>579</v>
      </c>
      <c r="E1206" t="s">
        <v>5665</v>
      </c>
      <c r="F1206" t="s">
        <v>21</v>
      </c>
      <c r="G1206" t="str">
        <f>VLOOKUP(E1206, Tiers!M$1:P$134, 3, FALSE)</f>
        <v>ENG2</v>
      </c>
      <c r="H1206">
        <f>VLOOKUP(G1206, Tiers!B$1:C$134, 2, FALSE)</f>
        <v>3</v>
      </c>
      <c r="I1206" s="21">
        <v>35729</v>
      </c>
      <c r="J1206" t="str">
        <f t="shared" si="18"/>
        <v>Joe SteeleMK Dons</v>
      </c>
      <c r="P1206">
        <v>17</v>
      </c>
      <c r="Q1206" t="s">
        <v>162</v>
      </c>
      <c r="R1206" t="s">
        <v>21</v>
      </c>
      <c r="S1206" t="s">
        <v>22</v>
      </c>
      <c r="T1206" t="s">
        <v>21</v>
      </c>
      <c r="U1206" t="s">
        <v>421</v>
      </c>
      <c r="Y1206">
        <v>181</v>
      </c>
      <c r="Z1206">
        <v>82</v>
      </c>
      <c r="AA1206">
        <v>0</v>
      </c>
      <c r="AB1206">
        <v>0</v>
      </c>
    </row>
    <row r="1207" spans="1:28" ht="15.95">
      <c r="A1207" t="s">
        <v>1650</v>
      </c>
      <c r="B1207" t="s">
        <v>42</v>
      </c>
      <c r="C1207" t="str">
        <f>VLOOKUP(B1207, Positions!A$1:B$134, 2, FALSE)</f>
        <v>Midfielder</v>
      </c>
      <c r="D1207" t="s">
        <v>187</v>
      </c>
      <c r="E1207" t="s">
        <v>5663</v>
      </c>
      <c r="F1207" t="s">
        <v>21</v>
      </c>
      <c r="G1207" t="str">
        <f>VLOOKUP(E1207, Tiers!M$1:P$134, 3, FALSE)</f>
        <v>ENG4</v>
      </c>
      <c r="H1207">
        <f>VLOOKUP(G1207, Tiers!B$1:C$134, 2, FALSE)</f>
        <v>5</v>
      </c>
      <c r="I1207" s="21">
        <v>35729</v>
      </c>
      <c r="J1207" t="str">
        <f t="shared" si="18"/>
        <v>Fraser BriggsHartlepool</v>
      </c>
      <c r="P1207">
        <v>17</v>
      </c>
      <c r="Q1207" t="s">
        <v>20</v>
      </c>
      <c r="R1207" t="s">
        <v>21</v>
      </c>
      <c r="S1207" t="s">
        <v>22</v>
      </c>
      <c r="T1207" t="s">
        <v>21</v>
      </c>
      <c r="Y1207">
        <v>170</v>
      </c>
      <c r="Z1207">
        <v>64</v>
      </c>
      <c r="AA1207">
        <v>0</v>
      </c>
      <c r="AB1207">
        <v>0</v>
      </c>
    </row>
    <row r="1208" spans="1:28" ht="15.95">
      <c r="A1208" t="s">
        <v>1651</v>
      </c>
      <c r="B1208" t="s">
        <v>72</v>
      </c>
      <c r="C1208" t="str">
        <f>VLOOKUP(B1208, Positions!A$1:B$134, 2, FALSE)</f>
        <v>Defender</v>
      </c>
      <c r="D1208" t="s">
        <v>52</v>
      </c>
      <c r="E1208" t="s">
        <v>5663</v>
      </c>
      <c r="F1208" t="s">
        <v>21</v>
      </c>
      <c r="G1208" t="str">
        <f>VLOOKUP(E1208, Tiers!M$1:P$134, 3, FALSE)</f>
        <v>ENG4</v>
      </c>
      <c r="H1208">
        <f>VLOOKUP(G1208, Tiers!B$1:C$134, 2, FALSE)</f>
        <v>5</v>
      </c>
      <c r="I1208" s="21">
        <v>35728</v>
      </c>
      <c r="J1208" t="str">
        <f t="shared" si="18"/>
        <v>Sam JeffersonYork</v>
      </c>
      <c r="P1208">
        <v>17</v>
      </c>
      <c r="Q1208" t="s">
        <v>155</v>
      </c>
      <c r="R1208" t="s">
        <v>21</v>
      </c>
      <c r="S1208" t="s">
        <v>22</v>
      </c>
      <c r="T1208" t="s">
        <v>21</v>
      </c>
      <c r="Y1208">
        <v>176</v>
      </c>
      <c r="Z1208">
        <v>71</v>
      </c>
      <c r="AA1208">
        <v>0</v>
      </c>
      <c r="AB1208">
        <v>0</v>
      </c>
    </row>
    <row r="1209" spans="1:28" ht="15.95">
      <c r="A1209" t="s">
        <v>1652</v>
      </c>
      <c r="B1209" t="s">
        <v>843</v>
      </c>
      <c r="C1209" t="str">
        <f>VLOOKUP(B1209, Positions!A$1:B$134, 2, FALSE)</f>
        <v>Defender</v>
      </c>
      <c r="D1209" t="s">
        <v>142</v>
      </c>
      <c r="E1209" t="s">
        <v>5663</v>
      </c>
      <c r="F1209" t="s">
        <v>21</v>
      </c>
      <c r="G1209" t="str">
        <f>VLOOKUP(E1209, Tiers!M$1:P$134, 3, FALSE)</f>
        <v>ENG4</v>
      </c>
      <c r="H1209">
        <f>VLOOKUP(G1209, Tiers!B$1:C$134, 2, FALSE)</f>
        <v>5</v>
      </c>
      <c r="I1209" s="21">
        <v>35728</v>
      </c>
      <c r="J1209" t="str">
        <f t="shared" si="18"/>
        <v>Billy PalfreyPlymouth</v>
      </c>
      <c r="P1209">
        <v>17</v>
      </c>
      <c r="Q1209" t="s">
        <v>142</v>
      </c>
      <c r="R1209" t="s">
        <v>21</v>
      </c>
      <c r="S1209" t="s">
        <v>22</v>
      </c>
      <c r="T1209" t="s">
        <v>21</v>
      </c>
      <c r="Y1209">
        <v>179</v>
      </c>
      <c r="Z1209">
        <v>69</v>
      </c>
      <c r="AA1209">
        <v>0</v>
      </c>
      <c r="AB1209">
        <v>0</v>
      </c>
    </row>
    <row r="1210" spans="1:28" ht="15.95">
      <c r="A1210" t="s">
        <v>1653</v>
      </c>
      <c r="B1210" t="s">
        <v>42</v>
      </c>
      <c r="C1210" t="str">
        <f>VLOOKUP(B1210, Positions!A$1:B$134, 2, FALSE)</f>
        <v>Midfielder</v>
      </c>
      <c r="D1210" t="s">
        <v>159</v>
      </c>
      <c r="E1210" t="s">
        <v>5665</v>
      </c>
      <c r="F1210" t="s">
        <v>21</v>
      </c>
      <c r="G1210" t="str">
        <f>VLOOKUP(E1210, Tiers!M$1:P$134, 3, FALSE)</f>
        <v>ENG2</v>
      </c>
      <c r="H1210">
        <f>VLOOKUP(G1210, Tiers!B$1:C$134, 2, FALSE)</f>
        <v>3</v>
      </c>
      <c r="I1210" s="21">
        <v>35728</v>
      </c>
      <c r="J1210" t="str">
        <f t="shared" si="18"/>
        <v>James BlanchfieldIpswich</v>
      </c>
      <c r="P1210">
        <v>17</v>
      </c>
      <c r="Q1210" t="s">
        <v>947</v>
      </c>
      <c r="R1210" t="s">
        <v>21</v>
      </c>
      <c r="S1210" t="s">
        <v>22</v>
      </c>
      <c r="T1210" t="s">
        <v>21</v>
      </c>
      <c r="Y1210">
        <v>173</v>
      </c>
      <c r="Z1210">
        <v>64</v>
      </c>
      <c r="AA1210">
        <v>0</v>
      </c>
      <c r="AB1210">
        <v>0</v>
      </c>
    </row>
    <row r="1211" spans="1:28" ht="15.95">
      <c r="A1211" t="s">
        <v>1654</v>
      </c>
      <c r="B1211" t="s">
        <v>31</v>
      </c>
      <c r="C1211" t="str">
        <f>VLOOKUP(B1211, Positions!A$1:B$134, 2, FALSE)</f>
        <v>Defender</v>
      </c>
      <c r="D1211" t="s">
        <v>116</v>
      </c>
      <c r="E1211" t="s">
        <v>62</v>
      </c>
      <c r="F1211" t="s">
        <v>21</v>
      </c>
      <c r="G1211" t="str">
        <f>VLOOKUP(E1211, Tiers!M$1:P$134, 3, FALSE)</f>
        <v>ENG1</v>
      </c>
      <c r="H1211">
        <f>VLOOKUP(G1211, Tiers!B$1:C$134, 2, FALSE)</f>
        <v>1</v>
      </c>
      <c r="I1211" s="21">
        <v>35728</v>
      </c>
      <c r="J1211" t="str">
        <f t="shared" si="18"/>
        <v>Joe LinleyAston Villa</v>
      </c>
      <c r="P1211">
        <v>17</v>
      </c>
      <c r="Q1211" t="s">
        <v>20</v>
      </c>
      <c r="R1211" t="s">
        <v>21</v>
      </c>
      <c r="S1211" t="s">
        <v>22</v>
      </c>
      <c r="T1211" t="s">
        <v>21</v>
      </c>
      <c r="Y1211">
        <v>175</v>
      </c>
      <c r="Z1211">
        <v>63</v>
      </c>
      <c r="AA1211">
        <v>0</v>
      </c>
      <c r="AB1211">
        <v>0</v>
      </c>
    </row>
    <row r="1212" spans="1:28" ht="15.95">
      <c r="A1212" t="s">
        <v>1655</v>
      </c>
      <c r="B1212" t="s">
        <v>445</v>
      </c>
      <c r="C1212" t="str">
        <f>VLOOKUP(B1212, Positions!A$1:B$134, 2, FALSE)</f>
        <v>Midfielder</v>
      </c>
      <c r="D1212" t="s">
        <v>121</v>
      </c>
      <c r="E1212" t="s">
        <v>5663</v>
      </c>
      <c r="F1212" t="s">
        <v>21</v>
      </c>
      <c r="G1212" t="str">
        <f>VLOOKUP(E1212, Tiers!M$1:P$134, 3, FALSE)</f>
        <v>ENG4</v>
      </c>
      <c r="H1212">
        <f>VLOOKUP(G1212, Tiers!B$1:C$134, 2, FALSE)</f>
        <v>5</v>
      </c>
      <c r="I1212" s="21">
        <v>35728</v>
      </c>
      <c r="J1212" t="str">
        <f t="shared" si="18"/>
        <v>Callum BinghamBristol Rovers</v>
      </c>
      <c r="P1212">
        <v>17</v>
      </c>
      <c r="Q1212" t="s">
        <v>20</v>
      </c>
      <c r="R1212" t="s">
        <v>21</v>
      </c>
      <c r="S1212" t="s">
        <v>22</v>
      </c>
      <c r="T1212" t="s">
        <v>21</v>
      </c>
      <c r="Y1212">
        <v>186</v>
      </c>
      <c r="Z1212">
        <v>74</v>
      </c>
      <c r="AA1212">
        <v>0</v>
      </c>
      <c r="AB1212">
        <v>0</v>
      </c>
    </row>
    <row r="1213" spans="1:28" ht="15.95">
      <c r="A1213" t="s">
        <v>1656</v>
      </c>
      <c r="B1213" t="s">
        <v>1657</v>
      </c>
      <c r="C1213" t="str">
        <f>VLOOKUP(B1213, Positions!A$1:B$134, 2, FALSE)</f>
        <v>Defender</v>
      </c>
      <c r="D1213" t="s">
        <v>48</v>
      </c>
      <c r="E1213" t="s">
        <v>5663</v>
      </c>
      <c r="F1213" t="s">
        <v>21</v>
      </c>
      <c r="G1213" t="str">
        <f>VLOOKUP(E1213, Tiers!M$1:P$134, 3, FALSE)</f>
        <v>ENG4</v>
      </c>
      <c r="H1213">
        <f>VLOOKUP(G1213, Tiers!B$1:C$134, 2, FALSE)</f>
        <v>5</v>
      </c>
      <c r="I1213" s="21">
        <v>35727</v>
      </c>
      <c r="J1213" t="str">
        <f t="shared" si="18"/>
        <v>Thomas DayBarnet</v>
      </c>
      <c r="P1213">
        <v>17</v>
      </c>
      <c r="Q1213" t="s">
        <v>74</v>
      </c>
      <c r="R1213" t="s">
        <v>21</v>
      </c>
      <c r="S1213" t="s">
        <v>22</v>
      </c>
      <c r="T1213" t="s">
        <v>21</v>
      </c>
      <c r="Y1213">
        <v>172</v>
      </c>
      <c r="Z1213">
        <v>67</v>
      </c>
      <c r="AA1213">
        <v>0</v>
      </c>
      <c r="AB1213">
        <v>0</v>
      </c>
    </row>
    <row r="1214" spans="1:28" ht="15.95">
      <c r="A1214" t="s">
        <v>1658</v>
      </c>
      <c r="B1214" t="s">
        <v>42</v>
      </c>
      <c r="C1214" t="str">
        <f>VLOOKUP(B1214, Positions!A$1:B$134, 2, FALSE)</f>
        <v>Midfielder</v>
      </c>
      <c r="D1214" t="s">
        <v>265</v>
      </c>
      <c r="E1214" t="s">
        <v>5665</v>
      </c>
      <c r="F1214" t="s">
        <v>21</v>
      </c>
      <c r="G1214" t="str">
        <f>VLOOKUP(E1214, Tiers!M$1:P$134, 3, FALSE)</f>
        <v>ENG2</v>
      </c>
      <c r="H1214">
        <f>VLOOKUP(G1214, Tiers!B$1:C$134, 2, FALSE)</f>
        <v>3</v>
      </c>
      <c r="I1214" s="21">
        <v>35727</v>
      </c>
      <c r="J1214" t="str">
        <f t="shared" si="18"/>
        <v>Ross DickinsonRotherham</v>
      </c>
      <c r="P1214">
        <v>17</v>
      </c>
      <c r="Q1214" t="s">
        <v>1659</v>
      </c>
      <c r="R1214" t="s">
        <v>21</v>
      </c>
      <c r="S1214" t="s">
        <v>22</v>
      </c>
      <c r="T1214" t="s">
        <v>21</v>
      </c>
      <c r="Y1214">
        <v>172</v>
      </c>
      <c r="Z1214">
        <v>68</v>
      </c>
      <c r="AA1214">
        <v>0</v>
      </c>
      <c r="AB1214">
        <v>0</v>
      </c>
    </row>
    <row r="1215" spans="1:28" ht="15.95">
      <c r="A1215" t="s">
        <v>1660</v>
      </c>
      <c r="B1215" t="s">
        <v>42</v>
      </c>
      <c r="C1215" t="str">
        <f>VLOOKUP(B1215, Positions!A$1:B$134, 2, FALSE)</f>
        <v>Midfielder</v>
      </c>
      <c r="D1215" t="s">
        <v>234</v>
      </c>
      <c r="E1215" t="s">
        <v>5664</v>
      </c>
      <c r="F1215" t="s">
        <v>21</v>
      </c>
      <c r="G1215" t="str">
        <f>VLOOKUP(E1215, Tiers!M$1:P$134, 3, FALSE)</f>
        <v>ENG3</v>
      </c>
      <c r="H1215">
        <f>VLOOKUP(G1215, Tiers!B$1:C$134, 2, FALSE)</f>
        <v>4</v>
      </c>
      <c r="I1215" s="21">
        <v>35727</v>
      </c>
      <c r="J1215" t="str">
        <f t="shared" si="18"/>
        <v>Alex ReadOldham</v>
      </c>
      <c r="P1215">
        <v>17</v>
      </c>
      <c r="Q1215" t="s">
        <v>20</v>
      </c>
      <c r="R1215" t="s">
        <v>21</v>
      </c>
      <c r="S1215" t="s">
        <v>22</v>
      </c>
      <c r="T1215" t="s">
        <v>21</v>
      </c>
      <c r="Y1215">
        <v>175</v>
      </c>
      <c r="Z1215">
        <v>63</v>
      </c>
      <c r="AA1215">
        <v>0</v>
      </c>
      <c r="AB1215">
        <v>0</v>
      </c>
    </row>
    <row r="1216" spans="1:28" ht="15.95">
      <c r="A1216" t="s">
        <v>1661</v>
      </c>
      <c r="B1216" t="s">
        <v>72</v>
      </c>
      <c r="C1216" t="str">
        <f>VLOOKUP(B1216, Positions!A$1:B$134, 2, FALSE)</f>
        <v>Defender</v>
      </c>
      <c r="D1216" t="s">
        <v>221</v>
      </c>
      <c r="E1216" t="s">
        <v>5664</v>
      </c>
      <c r="F1216" t="s">
        <v>21</v>
      </c>
      <c r="G1216" t="str">
        <f>VLOOKUP(E1216, Tiers!M$1:P$134, 3, FALSE)</f>
        <v>ENG3</v>
      </c>
      <c r="H1216">
        <f>VLOOKUP(G1216, Tiers!B$1:C$134, 2, FALSE)</f>
        <v>4</v>
      </c>
      <c r="I1216" s="21">
        <v>35726</v>
      </c>
      <c r="J1216" t="str">
        <f t="shared" si="18"/>
        <v>Nathan OwenWalsall</v>
      </c>
      <c r="P1216">
        <v>17</v>
      </c>
      <c r="Q1216" t="s">
        <v>1662</v>
      </c>
      <c r="R1216" t="s">
        <v>21</v>
      </c>
      <c r="S1216" t="s">
        <v>22</v>
      </c>
      <c r="T1216" t="s">
        <v>21</v>
      </c>
      <c r="Y1216">
        <v>183</v>
      </c>
      <c r="Z1216">
        <v>77</v>
      </c>
      <c r="AA1216">
        <v>0</v>
      </c>
      <c r="AB1216">
        <v>0</v>
      </c>
    </row>
    <row r="1217" spans="1:28" ht="15.95">
      <c r="A1217" t="s">
        <v>1663</v>
      </c>
      <c r="B1217" t="s">
        <v>81</v>
      </c>
      <c r="C1217" t="str">
        <f>VLOOKUP(B1217, Positions!A$1:B$134, 2, FALSE)</f>
        <v>Defender</v>
      </c>
      <c r="D1217" t="s">
        <v>517</v>
      </c>
      <c r="E1217" t="s">
        <v>5665</v>
      </c>
      <c r="F1217" t="s">
        <v>21</v>
      </c>
      <c r="G1217" t="str">
        <f>VLOOKUP(E1217, Tiers!M$1:P$134, 3, FALSE)</f>
        <v>ENG2</v>
      </c>
      <c r="H1217">
        <f>VLOOKUP(G1217, Tiers!B$1:C$134, 2, FALSE)</f>
        <v>3</v>
      </c>
      <c r="I1217" s="21">
        <v>35726</v>
      </c>
      <c r="J1217" t="str">
        <f t="shared" si="18"/>
        <v>Ezri KonsaCharlton</v>
      </c>
      <c r="P1217">
        <v>17</v>
      </c>
      <c r="Q1217" t="s">
        <v>74</v>
      </c>
      <c r="R1217" t="s">
        <v>21</v>
      </c>
      <c r="S1217" t="s">
        <v>22</v>
      </c>
      <c r="T1217" t="s">
        <v>21</v>
      </c>
      <c r="Y1217">
        <v>191</v>
      </c>
      <c r="Z1217">
        <v>82</v>
      </c>
      <c r="AA1217">
        <v>0</v>
      </c>
      <c r="AB1217">
        <v>0</v>
      </c>
    </row>
    <row r="1218" spans="1:28" ht="15.95">
      <c r="A1218" t="s">
        <v>1664</v>
      </c>
      <c r="B1218" t="s">
        <v>42</v>
      </c>
      <c r="C1218" t="str">
        <f>VLOOKUP(B1218, Positions!A$1:B$134, 2, FALSE)</f>
        <v>Midfielder</v>
      </c>
      <c r="D1218" t="s">
        <v>32</v>
      </c>
      <c r="E1218" t="s">
        <v>5663</v>
      </c>
      <c r="F1218" t="s">
        <v>21</v>
      </c>
      <c r="G1218" t="str">
        <f>VLOOKUP(E1218, Tiers!M$1:P$134, 3, FALSE)</f>
        <v>ENG4</v>
      </c>
      <c r="H1218">
        <f>VLOOKUP(G1218, Tiers!B$1:C$134, 2, FALSE)</f>
        <v>5</v>
      </c>
      <c r="I1218" s="21">
        <v>35726</v>
      </c>
      <c r="J1218" t="str">
        <f t="shared" ref="J1218:J1281" si="19">A1218 &amp; D1218</f>
        <v>Drew GibsonMansfield</v>
      </c>
      <c r="P1218">
        <v>17</v>
      </c>
      <c r="Q1218" t="s">
        <v>20</v>
      </c>
      <c r="R1218" t="s">
        <v>21</v>
      </c>
      <c r="S1218" t="s">
        <v>22</v>
      </c>
      <c r="T1218" t="s">
        <v>21</v>
      </c>
      <c r="Y1218">
        <v>188</v>
      </c>
      <c r="Z1218">
        <v>84</v>
      </c>
      <c r="AA1218">
        <v>0</v>
      </c>
      <c r="AB1218">
        <v>0</v>
      </c>
    </row>
    <row r="1219" spans="1:28" ht="15.95">
      <c r="A1219" t="s">
        <v>1665</v>
      </c>
      <c r="B1219" t="s">
        <v>212</v>
      </c>
      <c r="C1219" t="str">
        <f>VLOOKUP(B1219, Positions!A$1:B$134, 2, FALSE)</f>
        <v>Midfielder</v>
      </c>
      <c r="D1219" t="s">
        <v>79</v>
      </c>
      <c r="E1219" t="s">
        <v>5663</v>
      </c>
      <c r="F1219" t="s">
        <v>21</v>
      </c>
      <c r="G1219" t="str">
        <f>VLOOKUP(E1219, Tiers!M$1:P$134, 3, FALSE)</f>
        <v>ENG4</v>
      </c>
      <c r="H1219">
        <f>VLOOKUP(G1219, Tiers!B$1:C$134, 2, FALSE)</f>
        <v>5</v>
      </c>
      <c r="I1219" s="21">
        <v>35725</v>
      </c>
      <c r="J1219" t="str">
        <f t="shared" si="19"/>
        <v>Seanan MckillopAFC Wimbledon</v>
      </c>
      <c r="P1219">
        <v>17</v>
      </c>
      <c r="Q1219" t="s">
        <v>74</v>
      </c>
      <c r="R1219" t="s">
        <v>21</v>
      </c>
      <c r="S1219" t="s">
        <v>22</v>
      </c>
      <c r="T1219" t="s">
        <v>21</v>
      </c>
      <c r="U1219" t="s">
        <v>870</v>
      </c>
      <c r="Y1219">
        <v>181</v>
      </c>
      <c r="Z1219">
        <v>80</v>
      </c>
      <c r="AA1219">
        <v>0</v>
      </c>
      <c r="AB1219">
        <v>0</v>
      </c>
    </row>
    <row r="1220" spans="1:28" ht="15.95">
      <c r="A1220" t="s">
        <v>1666</v>
      </c>
      <c r="B1220" t="s">
        <v>111</v>
      </c>
      <c r="C1220" t="str">
        <f>VLOOKUP(B1220, Positions!A$1:B$134, 2, FALSE)</f>
        <v>Forward</v>
      </c>
      <c r="D1220" t="s">
        <v>207</v>
      </c>
      <c r="E1220" t="s">
        <v>5663</v>
      </c>
      <c r="F1220" t="s">
        <v>21</v>
      </c>
      <c r="G1220" t="str">
        <f>VLOOKUP(E1220, Tiers!M$1:P$134, 3, FALSE)</f>
        <v>ENG4</v>
      </c>
      <c r="H1220">
        <f>VLOOKUP(G1220, Tiers!B$1:C$134, 2, FALSE)</f>
        <v>5</v>
      </c>
      <c r="I1220" s="21">
        <v>35725</v>
      </c>
      <c r="J1220" t="str">
        <f t="shared" si="19"/>
        <v>Jodi JonesDag &amp; Red</v>
      </c>
      <c r="P1220">
        <v>17</v>
      </c>
      <c r="Q1220" t="s">
        <v>74</v>
      </c>
      <c r="R1220" t="s">
        <v>21</v>
      </c>
      <c r="S1220" t="s">
        <v>22</v>
      </c>
      <c r="T1220" t="s">
        <v>21</v>
      </c>
      <c r="Y1220">
        <v>173</v>
      </c>
      <c r="Z1220">
        <v>62</v>
      </c>
      <c r="AA1220">
        <v>1</v>
      </c>
      <c r="AB1220">
        <v>2</v>
      </c>
    </row>
    <row r="1221" spans="1:28" ht="15.95">
      <c r="A1221" t="s">
        <v>1667</v>
      </c>
      <c r="B1221" t="s">
        <v>16</v>
      </c>
      <c r="C1221" t="e">
        <f>VLOOKUP(B1221, Positions!A$1:B$134, 2, FALSE)</f>
        <v>#N/A</v>
      </c>
      <c r="D1221" t="s">
        <v>52</v>
      </c>
      <c r="E1221" t="s">
        <v>5663</v>
      </c>
      <c r="F1221" t="s">
        <v>21</v>
      </c>
      <c r="G1221" t="str">
        <f>VLOOKUP(E1221, Tiers!M$1:P$134, 3, FALSE)</f>
        <v>ENG4</v>
      </c>
      <c r="H1221">
        <f>VLOOKUP(G1221, Tiers!B$1:C$134, 2, FALSE)</f>
        <v>5</v>
      </c>
      <c r="I1221" s="21">
        <v>35724</v>
      </c>
      <c r="J1221" t="str">
        <f t="shared" si="19"/>
        <v>Ben HirstYork</v>
      </c>
      <c r="P1221">
        <v>17</v>
      </c>
      <c r="Q1221" t="s">
        <v>52</v>
      </c>
      <c r="R1221" t="s">
        <v>21</v>
      </c>
      <c r="S1221" t="s">
        <v>22</v>
      </c>
      <c r="T1221" t="s">
        <v>21</v>
      </c>
      <c r="Y1221">
        <v>186</v>
      </c>
      <c r="Z1221">
        <v>82</v>
      </c>
      <c r="AA1221">
        <v>0</v>
      </c>
      <c r="AB1221">
        <v>3</v>
      </c>
    </row>
    <row r="1222" spans="1:28" ht="15.95">
      <c r="A1222" t="s">
        <v>1668</v>
      </c>
      <c r="B1222" t="s">
        <v>166</v>
      </c>
      <c r="C1222" t="str">
        <f>VLOOKUP(B1222, Positions!A$1:B$134, 2, FALSE)</f>
        <v>Goalkeeper</v>
      </c>
      <c r="D1222" t="s">
        <v>592</v>
      </c>
      <c r="E1222" t="s">
        <v>5666</v>
      </c>
      <c r="F1222" t="s">
        <v>21</v>
      </c>
      <c r="G1222" t="str">
        <f>VLOOKUP(E1222, Tiers!M$1:P$134, 3, FALSE)</f>
        <v>NONE</v>
      </c>
      <c r="H1222">
        <f>VLOOKUP(G1222, Tiers!B$1:C$134, 2, FALSE)</f>
        <v>7</v>
      </c>
      <c r="I1222" s="21">
        <v>35724</v>
      </c>
      <c r="J1222" t="str">
        <f t="shared" si="19"/>
        <v>James DraytonAFC Telford</v>
      </c>
      <c r="P1222">
        <v>17</v>
      </c>
      <c r="Q1222" t="s">
        <v>20</v>
      </c>
      <c r="R1222" t="s">
        <v>21</v>
      </c>
      <c r="S1222" t="s">
        <v>22</v>
      </c>
      <c r="T1222" t="s">
        <v>21</v>
      </c>
      <c r="Y1222">
        <v>186</v>
      </c>
      <c r="Z1222">
        <v>77</v>
      </c>
      <c r="AA1222">
        <v>0</v>
      </c>
      <c r="AB1222">
        <v>0</v>
      </c>
    </row>
    <row r="1223" spans="1:28" ht="15.95">
      <c r="A1223" t="s">
        <v>1669</v>
      </c>
      <c r="B1223" t="s">
        <v>16</v>
      </c>
      <c r="C1223" t="e">
        <f>VLOOKUP(B1223, Positions!A$1:B$134, 2, FALSE)</f>
        <v>#N/A</v>
      </c>
      <c r="D1223" t="s">
        <v>236</v>
      </c>
      <c r="E1223" t="s">
        <v>5665</v>
      </c>
      <c r="F1223" t="s">
        <v>21</v>
      </c>
      <c r="G1223" t="str">
        <f>VLOOKUP(E1223, Tiers!M$1:P$134, 3, FALSE)</f>
        <v>ENG2</v>
      </c>
      <c r="H1223">
        <f>VLOOKUP(G1223, Tiers!B$1:C$134, 2, FALSE)</f>
        <v>3</v>
      </c>
      <c r="I1223" s="21">
        <v>35724</v>
      </c>
      <c r="J1223" t="str">
        <f t="shared" si="19"/>
        <v>James DiffordBristol City</v>
      </c>
      <c r="P1223">
        <v>17</v>
      </c>
      <c r="Q1223" t="s">
        <v>20</v>
      </c>
      <c r="R1223" t="s">
        <v>21</v>
      </c>
      <c r="S1223" t="s">
        <v>22</v>
      </c>
      <c r="T1223" t="s">
        <v>21</v>
      </c>
      <c r="Y1223">
        <v>174</v>
      </c>
      <c r="Z1223">
        <v>70</v>
      </c>
      <c r="AA1223">
        <v>0</v>
      </c>
      <c r="AB1223">
        <v>0</v>
      </c>
    </row>
    <row r="1224" spans="1:28" ht="15.95">
      <c r="A1224" t="s">
        <v>1670</v>
      </c>
      <c r="B1224" t="s">
        <v>1380</v>
      </c>
      <c r="C1224" t="str">
        <f>VLOOKUP(B1224, Positions!A$1:B$134, 2, FALSE)</f>
        <v>Forward</v>
      </c>
      <c r="D1224" t="s">
        <v>357</v>
      </c>
      <c r="E1224" t="s">
        <v>62</v>
      </c>
      <c r="F1224" t="s">
        <v>21</v>
      </c>
      <c r="G1224" t="str">
        <f>VLOOKUP(E1224, Tiers!M$1:P$134, 3, FALSE)</f>
        <v>ENG1</v>
      </c>
      <c r="H1224">
        <f>VLOOKUP(G1224, Tiers!B$1:C$134, 2, FALSE)</f>
        <v>1</v>
      </c>
      <c r="I1224" s="21">
        <v>35724</v>
      </c>
      <c r="J1224" t="str">
        <f t="shared" si="19"/>
        <v>Kairo MitchellLeicester</v>
      </c>
      <c r="P1224">
        <v>17</v>
      </c>
      <c r="Q1224" t="s">
        <v>20</v>
      </c>
      <c r="R1224" t="s">
        <v>21</v>
      </c>
      <c r="S1224" t="s">
        <v>22</v>
      </c>
      <c r="T1224" t="s">
        <v>21</v>
      </c>
      <c r="Y1224">
        <v>186</v>
      </c>
      <c r="Z1224">
        <v>76</v>
      </c>
      <c r="AA1224">
        <v>0</v>
      </c>
      <c r="AB1224">
        <v>0</v>
      </c>
    </row>
    <row r="1225" spans="1:28" ht="15.95">
      <c r="A1225" t="s">
        <v>1671</v>
      </c>
      <c r="B1225" t="s">
        <v>81</v>
      </c>
      <c r="C1225" t="str">
        <f>VLOOKUP(B1225, Positions!A$1:B$134, 2, FALSE)</f>
        <v>Defender</v>
      </c>
      <c r="D1225" t="s">
        <v>200</v>
      </c>
      <c r="E1225" t="s">
        <v>5664</v>
      </c>
      <c r="F1225" t="s">
        <v>21</v>
      </c>
      <c r="G1225" t="str">
        <f>VLOOKUP(E1225, Tiers!M$1:P$134, 3, FALSE)</f>
        <v>ENG3</v>
      </c>
      <c r="H1225">
        <f>VLOOKUP(G1225, Tiers!B$1:C$134, 2, FALSE)</f>
        <v>4</v>
      </c>
      <c r="I1225" s="21">
        <v>35724</v>
      </c>
      <c r="J1225" t="str">
        <f t="shared" si="19"/>
        <v>Kyle ClarkePort Vale</v>
      </c>
      <c r="P1225">
        <v>17</v>
      </c>
      <c r="Q1225" t="s">
        <v>20</v>
      </c>
      <c r="R1225" t="s">
        <v>21</v>
      </c>
      <c r="S1225" t="s">
        <v>22</v>
      </c>
      <c r="T1225" t="s">
        <v>21</v>
      </c>
      <c r="Y1225">
        <v>183</v>
      </c>
      <c r="Z1225">
        <v>73</v>
      </c>
      <c r="AA1225">
        <v>0</v>
      </c>
      <c r="AB1225">
        <v>0</v>
      </c>
    </row>
    <row r="1226" spans="1:28" ht="15.95">
      <c r="A1226" t="s">
        <v>1672</v>
      </c>
      <c r="B1226" t="s">
        <v>42</v>
      </c>
      <c r="C1226" t="str">
        <f>VLOOKUP(B1226, Positions!A$1:B$134, 2, FALSE)</f>
        <v>Midfielder</v>
      </c>
      <c r="D1226" t="s">
        <v>836</v>
      </c>
      <c r="E1226" t="s">
        <v>62</v>
      </c>
      <c r="F1226" t="s">
        <v>21</v>
      </c>
      <c r="G1226" t="str">
        <f>VLOOKUP(E1226, Tiers!M$1:P$134, 3, FALSE)</f>
        <v>ENG1</v>
      </c>
      <c r="H1226">
        <f>VLOOKUP(G1226, Tiers!B$1:C$134, 2, FALSE)</f>
        <v>1</v>
      </c>
      <c r="I1226" s="21">
        <v>35723</v>
      </c>
      <c r="J1226" t="str">
        <f t="shared" si="19"/>
        <v>Dan O'SullivanBournemouth</v>
      </c>
      <c r="P1226">
        <v>17</v>
      </c>
      <c r="Q1226" t="s">
        <v>1062</v>
      </c>
      <c r="R1226" t="s">
        <v>21</v>
      </c>
      <c r="S1226" t="s">
        <v>22</v>
      </c>
      <c r="T1226" t="s">
        <v>21</v>
      </c>
      <c r="U1226" t="s">
        <v>870</v>
      </c>
      <c r="Y1226">
        <v>181</v>
      </c>
      <c r="Z1226">
        <v>73</v>
      </c>
      <c r="AA1226">
        <v>0</v>
      </c>
      <c r="AB1226">
        <v>0</v>
      </c>
    </row>
    <row r="1227" spans="1:28" ht="15.95">
      <c r="A1227" t="s">
        <v>1673</v>
      </c>
      <c r="B1227" t="s">
        <v>42</v>
      </c>
      <c r="C1227" t="str">
        <f>VLOOKUP(B1227, Positions!A$1:B$134, 2, FALSE)</f>
        <v>Midfielder</v>
      </c>
      <c r="D1227" t="s">
        <v>376</v>
      </c>
      <c r="E1227" t="s">
        <v>5664</v>
      </c>
      <c r="F1227" t="s">
        <v>21</v>
      </c>
      <c r="G1227" t="str">
        <f>VLOOKUP(E1227, Tiers!M$1:P$134, 3, FALSE)</f>
        <v>ENG3</v>
      </c>
      <c r="H1227">
        <f>VLOOKUP(G1227, Tiers!B$1:C$134, 2, FALSE)</f>
        <v>4</v>
      </c>
      <c r="I1227" s="21">
        <v>35723</v>
      </c>
      <c r="J1227" t="str">
        <f t="shared" si="19"/>
        <v>Jack AltonBarnsley</v>
      </c>
      <c r="P1227">
        <v>17</v>
      </c>
      <c r="Q1227" t="s">
        <v>519</v>
      </c>
      <c r="R1227" t="s">
        <v>21</v>
      </c>
      <c r="S1227" t="s">
        <v>22</v>
      </c>
      <c r="T1227" t="s">
        <v>21</v>
      </c>
      <c r="Y1227">
        <v>163</v>
      </c>
      <c r="Z1227">
        <v>59</v>
      </c>
      <c r="AA1227">
        <v>0</v>
      </c>
      <c r="AB1227">
        <v>0</v>
      </c>
    </row>
    <row r="1228" spans="1:28" ht="15.95">
      <c r="A1228" t="s">
        <v>1674</v>
      </c>
      <c r="B1228" t="s">
        <v>16</v>
      </c>
      <c r="C1228" t="e">
        <f>VLOOKUP(B1228, Positions!A$1:B$134, 2, FALSE)</f>
        <v>#N/A</v>
      </c>
      <c r="D1228" t="s">
        <v>1675</v>
      </c>
      <c r="E1228" t="s">
        <v>1676</v>
      </c>
      <c r="F1228" t="s">
        <v>706</v>
      </c>
      <c r="G1228" t="e">
        <f>VLOOKUP(E1228, Tiers!M$1:P$134, 3, FALSE)</f>
        <v>#N/A</v>
      </c>
      <c r="H1228" t="e">
        <f>VLOOKUP(G1228, Tiers!B$1:C$134, 2, FALSE)</f>
        <v>#N/A</v>
      </c>
      <c r="I1228" s="21">
        <v>35723</v>
      </c>
      <c r="J1228" t="str">
        <f t="shared" si="19"/>
        <v>Alec JenkinsPortimonense</v>
      </c>
      <c r="P1228">
        <v>17</v>
      </c>
      <c r="Q1228" t="s">
        <v>20</v>
      </c>
      <c r="R1228" t="s">
        <v>21</v>
      </c>
      <c r="S1228" t="s">
        <v>22</v>
      </c>
      <c r="T1228" t="s">
        <v>21</v>
      </c>
      <c r="U1228" t="s">
        <v>706</v>
      </c>
      <c r="Y1228">
        <v>180</v>
      </c>
      <c r="Z1228">
        <v>71</v>
      </c>
      <c r="AA1228">
        <v>0</v>
      </c>
      <c r="AB1228">
        <v>1</v>
      </c>
    </row>
    <row r="1229" spans="1:28" ht="15.95">
      <c r="A1229" t="s">
        <v>1678</v>
      </c>
      <c r="B1229" t="s">
        <v>565</v>
      </c>
      <c r="C1229" t="e">
        <f>VLOOKUP(B1229, Positions!A$1:B$134, 2, FALSE)</f>
        <v>#N/A</v>
      </c>
      <c r="D1229" t="s">
        <v>517</v>
      </c>
      <c r="E1229" t="s">
        <v>5665</v>
      </c>
      <c r="F1229" t="s">
        <v>21</v>
      </c>
      <c r="G1229" t="str">
        <f>VLOOKUP(E1229, Tiers!M$1:P$134, 3, FALSE)</f>
        <v>ENG2</v>
      </c>
      <c r="H1229">
        <f>VLOOKUP(G1229, Tiers!B$1:C$134, 2, FALSE)</f>
        <v>3</v>
      </c>
      <c r="I1229" s="21">
        <v>35723</v>
      </c>
      <c r="J1229" t="str">
        <f t="shared" si="19"/>
        <v>Ademola LookmanCharlton</v>
      </c>
      <c r="P1229">
        <v>17</v>
      </c>
      <c r="Q1229" t="s">
        <v>74</v>
      </c>
      <c r="R1229" t="s">
        <v>21</v>
      </c>
      <c r="S1229" t="s">
        <v>22</v>
      </c>
      <c r="T1229" t="s">
        <v>21</v>
      </c>
      <c r="Y1229">
        <v>176</v>
      </c>
      <c r="Z1229">
        <v>63</v>
      </c>
      <c r="AA1229">
        <v>0</v>
      </c>
      <c r="AB1229">
        <v>0</v>
      </c>
    </row>
    <row r="1230" spans="1:28" ht="15.95">
      <c r="A1230" t="s">
        <v>1679</v>
      </c>
      <c r="B1230" t="s">
        <v>81</v>
      </c>
      <c r="C1230" t="str">
        <f>VLOOKUP(B1230, Positions!A$1:B$134, 2, FALSE)</f>
        <v>Defender</v>
      </c>
      <c r="D1230" t="s">
        <v>200</v>
      </c>
      <c r="E1230" t="s">
        <v>5664</v>
      </c>
      <c r="F1230" t="s">
        <v>21</v>
      </c>
      <c r="G1230" t="str">
        <f>VLOOKUP(E1230, Tiers!M$1:P$134, 3, FALSE)</f>
        <v>ENG3</v>
      </c>
      <c r="H1230">
        <f>VLOOKUP(G1230, Tiers!B$1:C$134, 2, FALSE)</f>
        <v>4</v>
      </c>
      <c r="I1230" s="21">
        <v>35723</v>
      </c>
      <c r="J1230" t="str">
        <f t="shared" si="19"/>
        <v>Taylor AttrellPort Vale</v>
      </c>
      <c r="P1230">
        <v>17</v>
      </c>
      <c r="Q1230" t="s">
        <v>20</v>
      </c>
      <c r="R1230" t="s">
        <v>21</v>
      </c>
      <c r="S1230" t="s">
        <v>22</v>
      </c>
      <c r="T1230" t="s">
        <v>21</v>
      </c>
      <c r="Y1230">
        <v>183</v>
      </c>
      <c r="Z1230">
        <v>76</v>
      </c>
      <c r="AA1230">
        <v>0</v>
      </c>
      <c r="AB1230">
        <v>0</v>
      </c>
    </row>
    <row r="1231" spans="1:28" ht="15.95">
      <c r="A1231" t="s">
        <v>1680</v>
      </c>
      <c r="B1231" t="s">
        <v>16</v>
      </c>
      <c r="C1231" t="e">
        <f>VLOOKUP(B1231, Positions!A$1:B$134, 2, FALSE)</f>
        <v>#N/A</v>
      </c>
      <c r="D1231" t="s">
        <v>162</v>
      </c>
      <c r="E1231" t="s">
        <v>5663</v>
      </c>
      <c r="F1231" t="s">
        <v>21</v>
      </c>
      <c r="G1231" t="str">
        <f>VLOOKUP(E1231, Tiers!M$1:P$134, 3, FALSE)</f>
        <v>ENG4</v>
      </c>
      <c r="H1231">
        <f>VLOOKUP(G1231, Tiers!B$1:C$134, 2, FALSE)</f>
        <v>5</v>
      </c>
      <c r="I1231" s="21">
        <v>35722</v>
      </c>
      <c r="J1231" t="str">
        <f t="shared" si="19"/>
        <v>Geo CraigLuton</v>
      </c>
      <c r="P1231">
        <v>17</v>
      </c>
      <c r="Q1231" t="s">
        <v>20</v>
      </c>
      <c r="R1231" t="s">
        <v>21</v>
      </c>
      <c r="S1231" t="s">
        <v>22</v>
      </c>
      <c r="T1231" t="s">
        <v>21</v>
      </c>
      <c r="Y1231">
        <v>178</v>
      </c>
      <c r="Z1231">
        <v>69</v>
      </c>
      <c r="AA1231">
        <v>0</v>
      </c>
      <c r="AB1231">
        <v>0</v>
      </c>
    </row>
    <row r="1232" spans="1:28" ht="15.95">
      <c r="A1232" t="s">
        <v>1681</v>
      </c>
      <c r="B1232" t="s">
        <v>1380</v>
      </c>
      <c r="C1232" t="str">
        <f>VLOOKUP(B1232, Positions!A$1:B$134, 2, FALSE)</f>
        <v>Forward</v>
      </c>
      <c r="D1232" t="s">
        <v>657</v>
      </c>
      <c r="E1232" t="s">
        <v>62</v>
      </c>
      <c r="F1232" t="s">
        <v>21</v>
      </c>
      <c r="G1232" t="str">
        <f>VLOOKUP(E1232, Tiers!M$1:P$134, 3, FALSE)</f>
        <v>ENG1</v>
      </c>
      <c r="H1232">
        <f>VLOOKUP(G1232, Tiers!B$1:C$134, 2, FALSE)</f>
        <v>1</v>
      </c>
      <c r="I1232" s="21">
        <v>35722</v>
      </c>
      <c r="J1232" t="str">
        <f t="shared" si="19"/>
        <v>George CouzensNorwich</v>
      </c>
      <c r="P1232">
        <v>17</v>
      </c>
      <c r="Q1232" t="s">
        <v>1682</v>
      </c>
      <c r="R1232" t="s">
        <v>21</v>
      </c>
      <c r="S1232" t="s">
        <v>22</v>
      </c>
      <c r="T1232" t="s">
        <v>21</v>
      </c>
      <c r="Y1232">
        <v>176</v>
      </c>
      <c r="Z1232">
        <v>69</v>
      </c>
      <c r="AA1232">
        <v>0</v>
      </c>
      <c r="AB1232">
        <v>0</v>
      </c>
    </row>
    <row r="1233" spans="1:28" ht="15.95">
      <c r="A1233" t="s">
        <v>1683</v>
      </c>
      <c r="B1233" t="s">
        <v>16</v>
      </c>
      <c r="C1233" t="e">
        <f>VLOOKUP(B1233, Positions!A$1:B$134, 2, FALSE)</f>
        <v>#N/A</v>
      </c>
      <c r="D1233" t="s">
        <v>259</v>
      </c>
      <c r="E1233" t="s">
        <v>5663</v>
      </c>
      <c r="F1233" t="s">
        <v>21</v>
      </c>
      <c r="G1233" t="str">
        <f>VLOOKUP(E1233, Tiers!M$1:P$134, 3, FALSE)</f>
        <v>ENG4</v>
      </c>
      <c r="H1233">
        <f>VLOOKUP(G1233, Tiers!B$1:C$134, 2, FALSE)</f>
        <v>5</v>
      </c>
      <c r="I1233" s="21">
        <v>35721</v>
      </c>
      <c r="J1233" t="str">
        <f t="shared" si="19"/>
        <v>Brandon CarneyStevenage</v>
      </c>
      <c r="P1233">
        <v>17</v>
      </c>
      <c r="Q1233" t="s">
        <v>20</v>
      </c>
      <c r="R1233" t="s">
        <v>21</v>
      </c>
      <c r="S1233" t="s">
        <v>22</v>
      </c>
      <c r="T1233" t="s">
        <v>21</v>
      </c>
      <c r="U1233" t="s">
        <v>443</v>
      </c>
      <c r="Y1233">
        <v>178</v>
      </c>
      <c r="Z1233">
        <v>69</v>
      </c>
      <c r="AA1233">
        <v>0</v>
      </c>
      <c r="AB1233">
        <v>0</v>
      </c>
    </row>
    <row r="1234" spans="1:28" ht="15.95">
      <c r="A1234" t="s">
        <v>1684</v>
      </c>
      <c r="B1234" t="s">
        <v>36</v>
      </c>
      <c r="C1234" t="str">
        <f>VLOOKUP(B1234, Positions!A$1:B$134, 2, FALSE)</f>
        <v>Midfielder</v>
      </c>
      <c r="D1234" t="s">
        <v>169</v>
      </c>
      <c r="E1234" t="s">
        <v>62</v>
      </c>
      <c r="F1234" t="s">
        <v>21</v>
      </c>
      <c r="G1234" t="str">
        <f>VLOOKUP(E1234, Tiers!M$1:P$134, 3, FALSE)</f>
        <v>ENG1</v>
      </c>
      <c r="H1234">
        <f>VLOOKUP(G1234, Tiers!B$1:C$134, 2, FALSE)</f>
        <v>1</v>
      </c>
      <c r="I1234" s="21">
        <v>35721</v>
      </c>
      <c r="J1234" t="str">
        <f t="shared" si="19"/>
        <v>Isaac Christie-DaviesChelsea</v>
      </c>
      <c r="P1234">
        <v>17</v>
      </c>
      <c r="Q1234" t="s">
        <v>229</v>
      </c>
      <c r="R1234" t="s">
        <v>21</v>
      </c>
      <c r="S1234" t="s">
        <v>22</v>
      </c>
      <c r="T1234" t="s">
        <v>21</v>
      </c>
      <c r="Y1234">
        <v>187</v>
      </c>
      <c r="Z1234">
        <v>72</v>
      </c>
      <c r="AA1234">
        <v>0</v>
      </c>
      <c r="AB1234">
        <v>0</v>
      </c>
    </row>
    <row r="1235" spans="1:28" ht="15.95">
      <c r="A1235" t="s">
        <v>1685</v>
      </c>
      <c r="B1235" t="s">
        <v>72</v>
      </c>
      <c r="C1235" t="str">
        <f>VLOOKUP(B1235, Positions!A$1:B$134, 2, FALSE)</f>
        <v>Defender</v>
      </c>
      <c r="D1235" t="s">
        <v>121</v>
      </c>
      <c r="E1235" t="s">
        <v>5663</v>
      </c>
      <c r="F1235" t="s">
        <v>21</v>
      </c>
      <c r="G1235" t="str">
        <f>VLOOKUP(E1235, Tiers!M$1:P$134, 3, FALSE)</f>
        <v>ENG4</v>
      </c>
      <c r="H1235">
        <f>VLOOKUP(G1235, Tiers!B$1:C$134, 2, FALSE)</f>
        <v>5</v>
      </c>
      <c r="I1235" s="21">
        <v>35721</v>
      </c>
      <c r="J1235" t="str">
        <f t="shared" si="19"/>
        <v>Tom FryBristol Rovers</v>
      </c>
      <c r="P1235">
        <v>17</v>
      </c>
      <c r="Q1235" t="s">
        <v>20</v>
      </c>
      <c r="R1235" t="s">
        <v>21</v>
      </c>
      <c r="S1235" t="s">
        <v>22</v>
      </c>
      <c r="T1235" t="s">
        <v>21</v>
      </c>
      <c r="Y1235">
        <v>178</v>
      </c>
      <c r="Z1235">
        <v>69</v>
      </c>
      <c r="AA1235">
        <v>0</v>
      </c>
      <c r="AB1235">
        <v>0</v>
      </c>
    </row>
    <row r="1236" spans="1:28" ht="15.95">
      <c r="A1236" t="s">
        <v>1686</v>
      </c>
      <c r="B1236" t="s">
        <v>42</v>
      </c>
      <c r="C1236" t="str">
        <f>VLOOKUP(B1236, Positions!A$1:B$134, 2, FALSE)</f>
        <v>Midfielder</v>
      </c>
      <c r="D1236" t="s">
        <v>79</v>
      </c>
      <c r="E1236" t="s">
        <v>5663</v>
      </c>
      <c r="F1236" t="s">
        <v>21</v>
      </c>
      <c r="G1236" t="str">
        <f>VLOOKUP(E1236, Tiers!M$1:P$134, 3, FALSE)</f>
        <v>ENG4</v>
      </c>
      <c r="H1236">
        <f>VLOOKUP(G1236, Tiers!B$1:C$134, 2, FALSE)</f>
        <v>5</v>
      </c>
      <c r="I1236" s="21">
        <v>35720</v>
      </c>
      <c r="J1236" t="str">
        <f t="shared" si="19"/>
        <v>Louie Stanton-CockleAFC Wimbledon</v>
      </c>
      <c r="P1236">
        <v>17</v>
      </c>
      <c r="Q1236" t="s">
        <v>461</v>
      </c>
      <c r="R1236" t="s">
        <v>21</v>
      </c>
      <c r="S1236" t="s">
        <v>22</v>
      </c>
      <c r="T1236" t="s">
        <v>21</v>
      </c>
      <c r="U1236" t="s">
        <v>1687</v>
      </c>
      <c r="Y1236">
        <v>171</v>
      </c>
      <c r="Z1236">
        <v>70</v>
      </c>
      <c r="AA1236">
        <v>0</v>
      </c>
      <c r="AB1236">
        <v>0</v>
      </c>
    </row>
    <row r="1237" spans="1:28" ht="15.95">
      <c r="A1237" t="s">
        <v>1688</v>
      </c>
      <c r="B1237" t="s">
        <v>42</v>
      </c>
      <c r="C1237" t="str">
        <f>VLOOKUP(B1237, Positions!A$1:B$134, 2, FALSE)</f>
        <v>Midfielder</v>
      </c>
      <c r="D1237" t="s">
        <v>246</v>
      </c>
      <c r="E1237" t="s">
        <v>5664</v>
      </c>
      <c r="F1237" t="s">
        <v>21</v>
      </c>
      <c r="G1237" t="str">
        <f>VLOOKUP(E1237, Tiers!M$1:P$134, 3, FALSE)</f>
        <v>ENG3</v>
      </c>
      <c r="H1237">
        <f>VLOOKUP(G1237, Tiers!B$1:C$134, 2, FALSE)</f>
        <v>4</v>
      </c>
      <c r="I1237" s="21">
        <v>35720</v>
      </c>
      <c r="J1237" t="str">
        <f t="shared" si="19"/>
        <v>James DoyleBlackpool</v>
      </c>
      <c r="P1237">
        <v>17</v>
      </c>
      <c r="Q1237" t="s">
        <v>1689</v>
      </c>
      <c r="R1237" t="s">
        <v>21</v>
      </c>
      <c r="S1237" t="s">
        <v>22</v>
      </c>
      <c r="T1237" t="s">
        <v>21</v>
      </c>
      <c r="Y1237">
        <v>183</v>
      </c>
      <c r="Z1237">
        <v>75</v>
      </c>
      <c r="AA1237">
        <v>0</v>
      </c>
      <c r="AB1237">
        <v>0</v>
      </c>
    </row>
    <row r="1238" spans="1:28" ht="15.95">
      <c r="A1238" t="s">
        <v>1690</v>
      </c>
      <c r="B1238" t="s">
        <v>81</v>
      </c>
      <c r="C1238" t="str">
        <f>VLOOKUP(B1238, Positions!A$1:B$134, 2, FALSE)</f>
        <v>Defender</v>
      </c>
      <c r="D1238" t="s">
        <v>162</v>
      </c>
      <c r="E1238" t="s">
        <v>5663</v>
      </c>
      <c r="F1238" t="s">
        <v>21</v>
      </c>
      <c r="G1238" t="str">
        <f>VLOOKUP(E1238, Tiers!M$1:P$134, 3, FALSE)</f>
        <v>ENG4</v>
      </c>
      <c r="H1238">
        <f>VLOOKUP(G1238, Tiers!B$1:C$134, 2, FALSE)</f>
        <v>5</v>
      </c>
      <c r="I1238" s="21">
        <v>35720</v>
      </c>
      <c r="J1238" t="str">
        <f t="shared" si="19"/>
        <v>Kyran McGhan-GeorgeLuton</v>
      </c>
      <c r="P1238">
        <v>17</v>
      </c>
      <c r="Q1238" t="s">
        <v>20</v>
      </c>
      <c r="R1238" t="s">
        <v>21</v>
      </c>
      <c r="S1238" t="s">
        <v>22</v>
      </c>
      <c r="T1238" t="s">
        <v>21</v>
      </c>
      <c r="Y1238">
        <v>194</v>
      </c>
      <c r="Z1238">
        <v>86</v>
      </c>
      <c r="AA1238">
        <v>0</v>
      </c>
      <c r="AB1238">
        <v>0</v>
      </c>
    </row>
    <row r="1239" spans="1:28" ht="15.95">
      <c r="A1239" t="s">
        <v>1691</v>
      </c>
      <c r="B1239" t="s">
        <v>72</v>
      </c>
      <c r="C1239" t="str">
        <f>VLOOKUP(B1239, Positions!A$1:B$134, 2, FALSE)</f>
        <v>Defender</v>
      </c>
      <c r="D1239" t="s">
        <v>86</v>
      </c>
      <c r="E1239" t="s">
        <v>5664</v>
      </c>
      <c r="F1239" t="s">
        <v>21</v>
      </c>
      <c r="G1239" t="str">
        <f>VLOOKUP(E1239, Tiers!M$1:P$134, 3, FALSE)</f>
        <v>ENG3</v>
      </c>
      <c r="H1239">
        <f>VLOOKUP(G1239, Tiers!B$1:C$134, 2, FALSE)</f>
        <v>4</v>
      </c>
      <c r="I1239" s="21">
        <v>35720</v>
      </c>
      <c r="J1239" t="str">
        <f t="shared" si="19"/>
        <v>Ryan WoodSwindon</v>
      </c>
      <c r="P1239">
        <v>17</v>
      </c>
      <c r="Q1239" t="s">
        <v>20</v>
      </c>
      <c r="R1239" t="s">
        <v>21</v>
      </c>
      <c r="S1239" t="s">
        <v>22</v>
      </c>
      <c r="T1239" t="s">
        <v>21</v>
      </c>
      <c r="Y1239">
        <v>174</v>
      </c>
      <c r="Z1239">
        <v>66</v>
      </c>
      <c r="AA1239">
        <v>0</v>
      </c>
      <c r="AB1239">
        <v>0</v>
      </c>
    </row>
    <row r="1240" spans="1:28" ht="15.95">
      <c r="A1240" t="s">
        <v>1692</v>
      </c>
      <c r="B1240" t="s">
        <v>281</v>
      </c>
      <c r="C1240" t="str">
        <f>VLOOKUP(B1240, Positions!A$1:B$134, 2, FALSE)</f>
        <v>Forward</v>
      </c>
      <c r="D1240" t="s">
        <v>265</v>
      </c>
      <c r="E1240" t="s">
        <v>5665</v>
      </c>
      <c r="F1240" t="s">
        <v>21</v>
      </c>
      <c r="G1240" t="str">
        <f>VLOOKUP(E1240, Tiers!M$1:P$134, 3, FALSE)</f>
        <v>ENG2</v>
      </c>
      <c r="H1240">
        <f>VLOOKUP(G1240, Tiers!B$1:C$134, 2, FALSE)</f>
        <v>3</v>
      </c>
      <c r="I1240" s="21">
        <v>35720</v>
      </c>
      <c r="J1240" t="str">
        <f t="shared" si="19"/>
        <v>Darnelle Bailey-KingRotherham</v>
      </c>
      <c r="P1240">
        <v>17</v>
      </c>
      <c r="Q1240" t="s">
        <v>74</v>
      </c>
      <c r="R1240" t="s">
        <v>21</v>
      </c>
      <c r="S1240" t="s">
        <v>22</v>
      </c>
      <c r="T1240" t="s">
        <v>21</v>
      </c>
      <c r="Y1240">
        <v>192</v>
      </c>
      <c r="Z1240">
        <v>80</v>
      </c>
      <c r="AA1240">
        <v>0</v>
      </c>
      <c r="AB1240">
        <v>0</v>
      </c>
    </row>
    <row r="1241" spans="1:28" ht="15.95">
      <c r="A1241" t="s">
        <v>1693</v>
      </c>
      <c r="B1241" t="s">
        <v>31</v>
      </c>
      <c r="C1241" t="str">
        <f>VLOOKUP(B1241, Positions!A$1:B$134, 2, FALSE)</f>
        <v>Defender</v>
      </c>
      <c r="D1241" t="s">
        <v>103</v>
      </c>
      <c r="E1241" t="s">
        <v>5665</v>
      </c>
      <c r="F1241" t="s">
        <v>21</v>
      </c>
      <c r="G1241" t="str">
        <f>VLOOKUP(E1241, Tiers!M$1:P$134, 3, FALSE)</f>
        <v>ENG2</v>
      </c>
      <c r="H1241">
        <f>VLOOKUP(G1241, Tiers!B$1:C$134, 2, FALSE)</f>
        <v>3</v>
      </c>
      <c r="I1241" s="21">
        <v>35719</v>
      </c>
      <c r="J1241" t="str">
        <f t="shared" si="19"/>
        <v>Lewis TravisBlackburn</v>
      </c>
      <c r="P1241">
        <v>17</v>
      </c>
      <c r="Q1241" t="s">
        <v>20</v>
      </c>
      <c r="R1241" t="s">
        <v>21</v>
      </c>
      <c r="S1241" t="s">
        <v>22</v>
      </c>
      <c r="T1241" t="s">
        <v>21</v>
      </c>
      <c r="Y1241">
        <v>171</v>
      </c>
      <c r="Z1241">
        <v>59</v>
      </c>
      <c r="AA1241">
        <v>0</v>
      </c>
      <c r="AB1241">
        <v>0</v>
      </c>
    </row>
    <row r="1242" spans="1:28" ht="15.95">
      <c r="A1242" t="s">
        <v>1694</v>
      </c>
      <c r="B1242" t="s">
        <v>565</v>
      </c>
      <c r="C1242" t="e">
        <f>VLOOKUP(B1242, Positions!A$1:B$134, 2, FALSE)</f>
        <v>#N/A</v>
      </c>
      <c r="D1242" t="s">
        <v>253</v>
      </c>
      <c r="E1242" t="s">
        <v>5666</v>
      </c>
      <c r="F1242" t="s">
        <v>21</v>
      </c>
      <c r="G1242" t="str">
        <f>VLOOKUP(E1242, Tiers!M$1:P$134, 3, FALSE)</f>
        <v>NONE</v>
      </c>
      <c r="H1242">
        <f>VLOOKUP(G1242, Tiers!B$1:C$134, 2, FALSE)</f>
        <v>7</v>
      </c>
      <c r="I1242" s="21">
        <v>35718</v>
      </c>
      <c r="J1242" t="str">
        <f t="shared" si="19"/>
        <v>Liam ThearGateshead</v>
      </c>
      <c r="P1242">
        <v>17</v>
      </c>
      <c r="Q1242" t="s">
        <v>20</v>
      </c>
      <c r="R1242" t="s">
        <v>21</v>
      </c>
      <c r="S1242" t="s">
        <v>22</v>
      </c>
      <c r="T1242" t="s">
        <v>21</v>
      </c>
      <c r="Y1242">
        <v>181</v>
      </c>
      <c r="Z1242">
        <v>72</v>
      </c>
      <c r="AA1242">
        <v>0</v>
      </c>
      <c r="AB1242">
        <v>0</v>
      </c>
    </row>
    <row r="1243" spans="1:28" ht="15.95">
      <c r="A1243" t="s">
        <v>1695</v>
      </c>
      <c r="B1243" t="s">
        <v>565</v>
      </c>
      <c r="C1243" t="e">
        <f>VLOOKUP(B1243, Positions!A$1:B$134, 2, FALSE)</f>
        <v>#N/A</v>
      </c>
      <c r="D1243" t="s">
        <v>68</v>
      </c>
      <c r="E1243" t="s">
        <v>5663</v>
      </c>
      <c r="F1243" t="s">
        <v>21</v>
      </c>
      <c r="G1243" t="str">
        <f>VLOOKUP(E1243, Tiers!M$1:P$134, 3, FALSE)</f>
        <v>ENG4</v>
      </c>
      <c r="H1243">
        <f>VLOOKUP(G1243, Tiers!B$1:C$134, 2, FALSE)</f>
        <v>5</v>
      </c>
      <c r="I1243" s="21">
        <v>35718</v>
      </c>
      <c r="J1243" t="str">
        <f t="shared" si="19"/>
        <v>Kieran BlaneyNotts Co</v>
      </c>
      <c r="P1243">
        <v>17</v>
      </c>
      <c r="Q1243" t="s">
        <v>20</v>
      </c>
      <c r="R1243" t="s">
        <v>21</v>
      </c>
      <c r="S1243" t="s">
        <v>22</v>
      </c>
      <c r="T1243" t="s">
        <v>21</v>
      </c>
      <c r="Y1243">
        <v>178</v>
      </c>
      <c r="Z1243">
        <v>77</v>
      </c>
      <c r="AA1243">
        <v>0</v>
      </c>
      <c r="AB1243">
        <v>0</v>
      </c>
    </row>
    <row r="1244" spans="1:28" ht="15.95">
      <c r="A1244" t="s">
        <v>1696</v>
      </c>
      <c r="B1244" t="s">
        <v>360</v>
      </c>
      <c r="C1244" t="str">
        <f>VLOOKUP(B1244, Positions!A$1:B$134, 2, FALSE)</f>
        <v>Defender</v>
      </c>
      <c r="D1244" t="s">
        <v>397</v>
      </c>
      <c r="E1244" t="s">
        <v>5665</v>
      </c>
      <c r="F1244" t="s">
        <v>21</v>
      </c>
      <c r="G1244" t="str">
        <f>VLOOKUP(E1244, Tiers!M$1:P$134, 3, FALSE)</f>
        <v>ENG2</v>
      </c>
      <c r="H1244">
        <f>VLOOKUP(G1244, Tiers!B$1:C$134, 2, FALSE)</f>
        <v>3</v>
      </c>
      <c r="I1244" s="21">
        <v>35718</v>
      </c>
      <c r="J1244" t="str">
        <f t="shared" si="19"/>
        <v>Adam Joseph RobinsonPreston</v>
      </c>
      <c r="P1244">
        <v>17</v>
      </c>
      <c r="Q1244" t="s">
        <v>586</v>
      </c>
      <c r="R1244" t="s">
        <v>21</v>
      </c>
      <c r="S1244" t="s">
        <v>22</v>
      </c>
      <c r="T1244" t="s">
        <v>21</v>
      </c>
      <c r="Y1244">
        <v>185</v>
      </c>
      <c r="Z1244">
        <v>74</v>
      </c>
      <c r="AA1244">
        <v>0</v>
      </c>
      <c r="AB1244">
        <v>0</v>
      </c>
    </row>
    <row r="1245" spans="1:28" ht="15.95">
      <c r="A1245" t="s">
        <v>1697</v>
      </c>
      <c r="B1245" t="s">
        <v>480</v>
      </c>
      <c r="C1245" t="str">
        <f>VLOOKUP(B1245, Positions!A$1:B$134, 2, FALSE)</f>
        <v>Defender</v>
      </c>
      <c r="D1245" t="s">
        <v>154</v>
      </c>
      <c r="E1245" t="s">
        <v>5665</v>
      </c>
      <c r="F1245" t="s">
        <v>21</v>
      </c>
      <c r="G1245" t="str">
        <f>VLOOKUP(E1245, Tiers!M$1:P$134, 3, FALSE)</f>
        <v>ENG2</v>
      </c>
      <c r="H1245">
        <f>VLOOKUP(G1245, Tiers!B$1:C$134, 2, FALSE)</f>
        <v>3</v>
      </c>
      <c r="I1245" s="21">
        <v>35718</v>
      </c>
      <c r="J1245" t="str">
        <f t="shared" si="19"/>
        <v>Ellis BarkworthHull</v>
      </c>
      <c r="P1245">
        <v>17</v>
      </c>
      <c r="Q1245" t="s">
        <v>154</v>
      </c>
      <c r="R1245" t="s">
        <v>21</v>
      </c>
      <c r="S1245" t="s">
        <v>22</v>
      </c>
      <c r="T1245" t="s">
        <v>21</v>
      </c>
      <c r="Y1245">
        <v>172</v>
      </c>
      <c r="Z1245">
        <v>66</v>
      </c>
      <c r="AA1245">
        <v>0</v>
      </c>
      <c r="AB1245">
        <v>0</v>
      </c>
    </row>
    <row r="1246" spans="1:28" ht="15.95">
      <c r="A1246" t="s">
        <v>1698</v>
      </c>
      <c r="B1246" t="s">
        <v>42</v>
      </c>
      <c r="C1246" t="str">
        <f>VLOOKUP(B1246, Positions!A$1:B$134, 2, FALSE)</f>
        <v>Midfielder</v>
      </c>
      <c r="D1246" t="s">
        <v>52</v>
      </c>
      <c r="E1246" t="s">
        <v>5663</v>
      </c>
      <c r="F1246" t="s">
        <v>21</v>
      </c>
      <c r="G1246" t="str">
        <f>VLOOKUP(E1246, Tiers!M$1:P$134, 3, FALSE)</f>
        <v>ENG4</v>
      </c>
      <c r="H1246">
        <f>VLOOKUP(G1246, Tiers!B$1:C$134, 2, FALSE)</f>
        <v>5</v>
      </c>
      <c r="I1246" s="21">
        <v>35717</v>
      </c>
      <c r="J1246" t="str">
        <f t="shared" si="19"/>
        <v>Cameron WilsonYork</v>
      </c>
      <c r="P1246">
        <v>17</v>
      </c>
      <c r="Q1246" t="s">
        <v>1699</v>
      </c>
      <c r="R1246" t="s">
        <v>21</v>
      </c>
      <c r="S1246" t="s">
        <v>22</v>
      </c>
      <c r="T1246" t="s">
        <v>21</v>
      </c>
      <c r="Y1246">
        <v>183</v>
      </c>
      <c r="Z1246">
        <v>73</v>
      </c>
      <c r="AA1246">
        <v>0</v>
      </c>
      <c r="AB1246">
        <v>0</v>
      </c>
    </row>
    <row r="1247" spans="1:28" ht="15.95">
      <c r="A1247" t="s">
        <v>1700</v>
      </c>
      <c r="B1247" t="s">
        <v>81</v>
      </c>
      <c r="C1247" t="str">
        <f>VLOOKUP(B1247, Positions!A$1:B$134, 2, FALSE)</f>
        <v>Defender</v>
      </c>
      <c r="D1247" t="s">
        <v>836</v>
      </c>
      <c r="E1247" t="s">
        <v>62</v>
      </c>
      <c r="F1247" t="s">
        <v>21</v>
      </c>
      <c r="G1247" t="str">
        <f>VLOOKUP(E1247, Tiers!M$1:P$134, 3, FALSE)</f>
        <v>ENG1</v>
      </c>
      <c r="H1247">
        <f>VLOOKUP(G1247, Tiers!B$1:C$134, 2, FALSE)</f>
        <v>1</v>
      </c>
      <c r="I1247" s="21">
        <v>35717</v>
      </c>
      <c r="J1247" t="str">
        <f t="shared" si="19"/>
        <v>Henry LanderBournemouth</v>
      </c>
      <c r="P1247">
        <v>17</v>
      </c>
      <c r="Q1247" t="s">
        <v>836</v>
      </c>
      <c r="R1247" t="s">
        <v>21</v>
      </c>
      <c r="S1247" t="s">
        <v>22</v>
      </c>
      <c r="T1247" t="s">
        <v>21</v>
      </c>
      <c r="Y1247">
        <v>188</v>
      </c>
      <c r="Z1247">
        <v>79</v>
      </c>
      <c r="AA1247">
        <v>0</v>
      </c>
      <c r="AB1247">
        <v>0</v>
      </c>
    </row>
    <row r="1248" spans="1:28" ht="15.95">
      <c r="A1248" t="s">
        <v>1701</v>
      </c>
      <c r="B1248" t="s">
        <v>42</v>
      </c>
      <c r="C1248" t="str">
        <f>VLOOKUP(B1248, Positions!A$1:B$134, 2, FALSE)</f>
        <v>Midfielder</v>
      </c>
      <c r="D1248" t="s">
        <v>470</v>
      </c>
      <c r="E1248" t="s">
        <v>5663</v>
      </c>
      <c r="F1248" t="s">
        <v>21</v>
      </c>
      <c r="G1248" t="str">
        <f>VLOOKUP(E1248, Tiers!M$1:P$134, 3, FALSE)</f>
        <v>ENG4</v>
      </c>
      <c r="H1248">
        <f>VLOOKUP(G1248, Tiers!B$1:C$134, 2, FALSE)</f>
        <v>5</v>
      </c>
      <c r="I1248" s="21">
        <v>35717</v>
      </c>
      <c r="J1248" t="str">
        <f t="shared" si="19"/>
        <v>Dylan WilliamsCambridge</v>
      </c>
      <c r="P1248">
        <v>17</v>
      </c>
      <c r="Q1248" t="s">
        <v>470</v>
      </c>
      <c r="R1248" t="s">
        <v>21</v>
      </c>
      <c r="S1248" t="s">
        <v>22</v>
      </c>
      <c r="T1248" t="s">
        <v>21</v>
      </c>
      <c r="Y1248">
        <v>176</v>
      </c>
      <c r="Z1248">
        <v>63</v>
      </c>
      <c r="AA1248">
        <v>0</v>
      </c>
      <c r="AB1248">
        <v>0</v>
      </c>
    </row>
    <row r="1249" spans="1:28" ht="15.95">
      <c r="A1249" t="s">
        <v>1702</v>
      </c>
      <c r="B1249" t="s">
        <v>42</v>
      </c>
      <c r="C1249" t="str">
        <f>VLOOKUP(B1249, Positions!A$1:B$134, 2, FALSE)</f>
        <v>Midfielder</v>
      </c>
      <c r="D1249" t="s">
        <v>236</v>
      </c>
      <c r="E1249" t="s">
        <v>5665</v>
      </c>
      <c r="F1249" t="s">
        <v>21</v>
      </c>
      <c r="G1249" t="str">
        <f>VLOOKUP(E1249, Tiers!M$1:P$134, 3, FALSE)</f>
        <v>ENG2</v>
      </c>
      <c r="H1249">
        <f>VLOOKUP(G1249, Tiers!B$1:C$134, 2, FALSE)</f>
        <v>3</v>
      </c>
      <c r="I1249" s="21">
        <v>35717</v>
      </c>
      <c r="J1249" t="str">
        <f t="shared" si="19"/>
        <v>Jake AndrewsBristol City</v>
      </c>
      <c r="P1249">
        <v>17</v>
      </c>
      <c r="Q1249" t="s">
        <v>20</v>
      </c>
      <c r="R1249" t="s">
        <v>21</v>
      </c>
      <c r="S1249" t="s">
        <v>22</v>
      </c>
      <c r="T1249" t="s">
        <v>21</v>
      </c>
      <c r="Y1249">
        <v>164</v>
      </c>
      <c r="Z1249">
        <v>61</v>
      </c>
      <c r="AA1249">
        <v>0</v>
      </c>
      <c r="AB1249">
        <v>0</v>
      </c>
    </row>
    <row r="1250" spans="1:28" ht="15.95">
      <c r="A1250" t="s">
        <v>1703</v>
      </c>
      <c r="B1250" t="s">
        <v>36</v>
      </c>
      <c r="C1250" t="str">
        <f>VLOOKUP(B1250, Positions!A$1:B$134, 2, FALSE)</f>
        <v>Midfielder</v>
      </c>
      <c r="D1250" t="s">
        <v>530</v>
      </c>
      <c r="E1250" t="s">
        <v>62</v>
      </c>
      <c r="F1250" t="s">
        <v>21</v>
      </c>
      <c r="G1250" t="str">
        <f>VLOOKUP(E1250, Tiers!M$1:P$134, 3, FALSE)</f>
        <v>ENG1</v>
      </c>
      <c r="H1250">
        <f>VLOOKUP(G1250, Tiers!B$1:C$134, 2, FALSE)</f>
        <v>1</v>
      </c>
      <c r="I1250" s="21">
        <v>35717</v>
      </c>
      <c r="J1250" t="str">
        <f t="shared" si="19"/>
        <v>Jack HunterNewcastle</v>
      </c>
      <c r="P1250">
        <v>17</v>
      </c>
      <c r="Q1250" t="s">
        <v>530</v>
      </c>
      <c r="R1250" t="s">
        <v>21</v>
      </c>
      <c r="S1250" t="s">
        <v>22</v>
      </c>
      <c r="T1250" t="s">
        <v>21</v>
      </c>
      <c r="Y1250">
        <v>177</v>
      </c>
      <c r="Z1250">
        <v>69</v>
      </c>
      <c r="AA1250">
        <v>0</v>
      </c>
      <c r="AB1250">
        <v>0</v>
      </c>
    </row>
    <row r="1251" spans="1:28" ht="15.95">
      <c r="A1251" t="s">
        <v>1704</v>
      </c>
      <c r="B1251" t="s">
        <v>212</v>
      </c>
      <c r="C1251" t="str">
        <f>VLOOKUP(B1251, Positions!A$1:B$134, 2, FALSE)</f>
        <v>Midfielder</v>
      </c>
      <c r="D1251" t="s">
        <v>470</v>
      </c>
      <c r="E1251" t="s">
        <v>5663</v>
      </c>
      <c r="F1251" t="s">
        <v>21</v>
      </c>
      <c r="G1251" t="str">
        <f>VLOOKUP(E1251, Tiers!M$1:P$134, 3, FALSE)</f>
        <v>ENG4</v>
      </c>
      <c r="H1251">
        <f>VLOOKUP(G1251, Tiers!B$1:C$134, 2, FALSE)</f>
        <v>5</v>
      </c>
      <c r="I1251" s="21">
        <v>35716</v>
      </c>
      <c r="J1251" t="str">
        <f t="shared" si="19"/>
        <v>Francis JonesCambridge</v>
      </c>
      <c r="P1251">
        <v>17</v>
      </c>
      <c r="Q1251" t="s">
        <v>74</v>
      </c>
      <c r="R1251" t="s">
        <v>21</v>
      </c>
      <c r="S1251" t="s">
        <v>22</v>
      </c>
      <c r="T1251" t="s">
        <v>21</v>
      </c>
      <c r="Y1251">
        <v>193</v>
      </c>
      <c r="Z1251">
        <v>83</v>
      </c>
      <c r="AA1251">
        <v>0</v>
      </c>
      <c r="AB1251">
        <v>0</v>
      </c>
    </row>
    <row r="1252" spans="1:28" ht="15.95">
      <c r="A1252" t="s">
        <v>1705</v>
      </c>
      <c r="B1252" t="s">
        <v>72</v>
      </c>
      <c r="C1252" t="str">
        <f>VLOOKUP(B1252, Positions!A$1:B$134, 2, FALSE)</f>
        <v>Defender</v>
      </c>
      <c r="D1252" t="s">
        <v>265</v>
      </c>
      <c r="E1252" t="s">
        <v>5665</v>
      </c>
      <c r="F1252" t="s">
        <v>21</v>
      </c>
      <c r="G1252" t="str">
        <f>VLOOKUP(E1252, Tiers!M$1:P$134, 3, FALSE)</f>
        <v>ENG2</v>
      </c>
      <c r="H1252">
        <f>VLOOKUP(G1252, Tiers!B$1:C$134, 2, FALSE)</f>
        <v>3</v>
      </c>
      <c r="I1252" s="21">
        <v>35715</v>
      </c>
      <c r="J1252" t="str">
        <f t="shared" si="19"/>
        <v>Daniel SmalleyRotherham</v>
      </c>
      <c r="P1252">
        <v>17</v>
      </c>
      <c r="Q1252" t="s">
        <v>265</v>
      </c>
      <c r="R1252" t="s">
        <v>21</v>
      </c>
      <c r="S1252" t="s">
        <v>22</v>
      </c>
      <c r="T1252" t="s">
        <v>21</v>
      </c>
      <c r="Y1252">
        <v>170</v>
      </c>
      <c r="Z1252">
        <v>63</v>
      </c>
      <c r="AA1252">
        <v>0</v>
      </c>
      <c r="AB1252">
        <v>0</v>
      </c>
    </row>
    <row r="1253" spans="1:28" ht="15.95">
      <c r="A1253" t="s">
        <v>1706</v>
      </c>
      <c r="B1253" t="s">
        <v>1707</v>
      </c>
      <c r="C1253" t="str">
        <f>VLOOKUP(B1253, Positions!A$1:B$134, 2, FALSE)</f>
        <v>Defender</v>
      </c>
      <c r="D1253" t="s">
        <v>134</v>
      </c>
      <c r="E1253" t="s">
        <v>5664</v>
      </c>
      <c r="F1253" t="s">
        <v>21</v>
      </c>
      <c r="G1253" t="str">
        <f>VLOOKUP(E1253, Tiers!M$1:P$134, 3, FALSE)</f>
        <v>ENG3</v>
      </c>
      <c r="H1253">
        <f>VLOOKUP(G1253, Tiers!B$1:C$134, 2, FALSE)</f>
        <v>4</v>
      </c>
      <c r="I1253" s="21">
        <v>35714</v>
      </c>
      <c r="J1253" t="str">
        <f t="shared" si="19"/>
        <v>Jack DycheScunthorpe</v>
      </c>
      <c r="P1253">
        <v>17</v>
      </c>
      <c r="Q1253" t="s">
        <v>124</v>
      </c>
      <c r="R1253" t="s">
        <v>21</v>
      </c>
      <c r="S1253" t="s">
        <v>22</v>
      </c>
      <c r="T1253" t="s">
        <v>21</v>
      </c>
      <c r="Y1253">
        <v>184</v>
      </c>
      <c r="Z1253">
        <v>77</v>
      </c>
      <c r="AA1253">
        <v>0</v>
      </c>
      <c r="AB1253">
        <v>0</v>
      </c>
    </row>
    <row r="1254" spans="1:28" ht="15.95">
      <c r="A1254" t="s">
        <v>1708</v>
      </c>
      <c r="B1254" t="s">
        <v>245</v>
      </c>
      <c r="C1254" t="str">
        <f>VLOOKUP(B1254, Positions!A$1:B$134, 2, FALSE)</f>
        <v>Midfielder</v>
      </c>
      <c r="D1254" t="s">
        <v>217</v>
      </c>
      <c r="E1254" t="s">
        <v>5664</v>
      </c>
      <c r="F1254" t="s">
        <v>21</v>
      </c>
      <c r="G1254" t="str">
        <f>VLOOKUP(E1254, Tiers!M$1:P$134, 3, FALSE)</f>
        <v>ENG3</v>
      </c>
      <c r="H1254">
        <f>VLOOKUP(G1254, Tiers!B$1:C$134, 2, FALSE)</f>
        <v>4</v>
      </c>
      <c r="I1254" s="21">
        <v>35714</v>
      </c>
      <c r="J1254" t="str">
        <f t="shared" si="19"/>
        <v>Ryan CrandleyGillingham</v>
      </c>
      <c r="P1254">
        <v>17</v>
      </c>
      <c r="Q1254" t="s">
        <v>20</v>
      </c>
      <c r="R1254" t="s">
        <v>21</v>
      </c>
      <c r="S1254" t="s">
        <v>22</v>
      </c>
      <c r="T1254" t="s">
        <v>21</v>
      </c>
      <c r="Y1254">
        <v>178</v>
      </c>
      <c r="Z1254">
        <v>67</v>
      </c>
      <c r="AA1254">
        <v>0</v>
      </c>
      <c r="AB1254">
        <v>0</v>
      </c>
    </row>
    <row r="1255" spans="1:28" ht="15.95">
      <c r="A1255" t="s">
        <v>1709</v>
      </c>
      <c r="B1255" t="s">
        <v>1380</v>
      </c>
      <c r="C1255" t="str">
        <f>VLOOKUP(B1255, Positions!A$1:B$134, 2, FALSE)</f>
        <v>Forward</v>
      </c>
      <c r="D1255" t="s">
        <v>236</v>
      </c>
      <c r="E1255" t="s">
        <v>5665</v>
      </c>
      <c r="F1255" t="s">
        <v>21</v>
      </c>
      <c r="G1255" t="str">
        <f>VLOOKUP(E1255, Tiers!M$1:P$134, 3, FALSE)</f>
        <v>ENG2</v>
      </c>
      <c r="H1255">
        <f>VLOOKUP(G1255, Tiers!B$1:C$134, 2, FALSE)</f>
        <v>3</v>
      </c>
      <c r="I1255" s="21">
        <v>35713</v>
      </c>
      <c r="J1255" t="str">
        <f t="shared" si="19"/>
        <v>George KellowBristol City</v>
      </c>
      <c r="P1255">
        <v>17</v>
      </c>
      <c r="Q1255" t="s">
        <v>20</v>
      </c>
      <c r="R1255" t="s">
        <v>21</v>
      </c>
      <c r="S1255" t="s">
        <v>22</v>
      </c>
      <c r="T1255" t="s">
        <v>21</v>
      </c>
      <c r="Y1255">
        <v>175</v>
      </c>
      <c r="Z1255">
        <v>66</v>
      </c>
      <c r="AA1255">
        <v>0</v>
      </c>
      <c r="AB1255">
        <v>0</v>
      </c>
    </row>
    <row r="1256" spans="1:28" ht="15.95">
      <c r="A1256" t="s">
        <v>1710</v>
      </c>
      <c r="B1256" t="s">
        <v>278</v>
      </c>
      <c r="C1256" t="e">
        <f>VLOOKUP(B1256, Positions!A$1:B$134, 2, FALSE)</f>
        <v>#N/A</v>
      </c>
      <c r="D1256" t="s">
        <v>329</v>
      </c>
      <c r="E1256" t="s">
        <v>62</v>
      </c>
      <c r="F1256" t="s">
        <v>21</v>
      </c>
      <c r="G1256" t="str">
        <f>VLOOKUP(E1256, Tiers!M$1:P$134, 3, FALSE)</f>
        <v>ENG1</v>
      </c>
      <c r="H1256">
        <f>VLOOKUP(G1256, Tiers!B$1:C$134, 2, FALSE)</f>
        <v>1</v>
      </c>
      <c r="I1256" s="21">
        <v>35713</v>
      </c>
      <c r="J1256" t="str">
        <f t="shared" si="19"/>
        <v>Kieran DowellEverton</v>
      </c>
      <c r="P1256">
        <v>17</v>
      </c>
      <c r="Q1256" t="s">
        <v>1250</v>
      </c>
      <c r="R1256" t="s">
        <v>21</v>
      </c>
      <c r="S1256" t="s">
        <v>22</v>
      </c>
      <c r="T1256" t="s">
        <v>21</v>
      </c>
      <c r="Y1256">
        <v>183</v>
      </c>
      <c r="Z1256">
        <v>64</v>
      </c>
      <c r="AA1256">
        <v>0</v>
      </c>
      <c r="AB1256">
        <v>0</v>
      </c>
    </row>
    <row r="1257" spans="1:28" ht="15.95">
      <c r="A1257" t="s">
        <v>1711</v>
      </c>
      <c r="B1257" t="s">
        <v>166</v>
      </c>
      <c r="C1257" t="str">
        <f>VLOOKUP(B1257, Positions!A$1:B$134, 2, FALSE)</f>
        <v>Goalkeeper</v>
      </c>
      <c r="D1257" t="s">
        <v>157</v>
      </c>
      <c r="E1257" t="s">
        <v>5665</v>
      </c>
      <c r="F1257" t="s">
        <v>21</v>
      </c>
      <c r="G1257" t="str">
        <f>VLOOKUP(E1257, Tiers!M$1:P$134, 3, FALSE)</f>
        <v>ENG2</v>
      </c>
      <c r="H1257">
        <f>VLOOKUP(G1257, Tiers!B$1:C$134, 2, FALSE)</f>
        <v>3</v>
      </c>
      <c r="I1257" s="21">
        <v>35713</v>
      </c>
      <c r="J1257" t="str">
        <f t="shared" si="19"/>
        <v>Billy CollingsReading</v>
      </c>
      <c r="P1257">
        <v>17</v>
      </c>
      <c r="Q1257" t="s">
        <v>20</v>
      </c>
      <c r="R1257" t="s">
        <v>21</v>
      </c>
      <c r="S1257" t="s">
        <v>22</v>
      </c>
      <c r="T1257" t="s">
        <v>21</v>
      </c>
      <c r="Y1257">
        <v>193</v>
      </c>
      <c r="Z1257">
        <v>81</v>
      </c>
      <c r="AA1257">
        <v>0</v>
      </c>
      <c r="AB1257">
        <v>0</v>
      </c>
    </row>
    <row r="1258" spans="1:28" ht="15.95">
      <c r="A1258" t="s">
        <v>1712</v>
      </c>
      <c r="B1258" t="s">
        <v>166</v>
      </c>
      <c r="C1258" t="str">
        <f>VLOOKUP(B1258, Positions!A$1:B$134, 2, FALSE)</f>
        <v>Goalkeeper</v>
      </c>
      <c r="D1258" t="s">
        <v>579</v>
      </c>
      <c r="E1258" t="s">
        <v>5665</v>
      </c>
      <c r="F1258" t="s">
        <v>21</v>
      </c>
      <c r="G1258" t="str">
        <f>VLOOKUP(E1258, Tiers!M$1:P$134, 3, FALSE)</f>
        <v>ENG2</v>
      </c>
      <c r="H1258">
        <f>VLOOKUP(G1258, Tiers!B$1:C$134, 2, FALSE)</f>
        <v>3</v>
      </c>
      <c r="I1258" s="21">
        <v>35712</v>
      </c>
      <c r="J1258" t="str">
        <f t="shared" si="19"/>
        <v>Andrew McCorkellMK Dons</v>
      </c>
      <c r="P1258">
        <v>17</v>
      </c>
      <c r="Q1258" t="s">
        <v>74</v>
      </c>
      <c r="R1258" t="s">
        <v>21</v>
      </c>
      <c r="S1258" t="s">
        <v>22</v>
      </c>
      <c r="T1258" t="s">
        <v>21</v>
      </c>
      <c r="U1258" t="s">
        <v>870</v>
      </c>
      <c r="Y1258">
        <v>185</v>
      </c>
      <c r="Z1258">
        <v>78</v>
      </c>
      <c r="AA1258">
        <v>0</v>
      </c>
      <c r="AB1258">
        <v>0</v>
      </c>
    </row>
    <row r="1259" spans="1:28" ht="15.95">
      <c r="A1259" t="s">
        <v>1713</v>
      </c>
      <c r="B1259" t="s">
        <v>81</v>
      </c>
      <c r="C1259" t="str">
        <f>VLOOKUP(B1259, Positions!A$1:B$134, 2, FALSE)</f>
        <v>Defender</v>
      </c>
      <c r="D1259" t="s">
        <v>229</v>
      </c>
      <c r="E1259" t="s">
        <v>5665</v>
      </c>
      <c r="F1259" t="s">
        <v>21</v>
      </c>
      <c r="G1259" t="str">
        <f>VLOOKUP(E1259, Tiers!M$1:P$134, 3, FALSE)</f>
        <v>ENG2</v>
      </c>
      <c r="H1259">
        <f>VLOOKUP(G1259, Tiers!B$1:C$134, 2, FALSE)</f>
        <v>3</v>
      </c>
      <c r="I1259" s="21">
        <v>35711</v>
      </c>
      <c r="J1259" t="str">
        <f t="shared" si="19"/>
        <v>Ben WhiteBrighton</v>
      </c>
      <c r="P1259">
        <v>17</v>
      </c>
      <c r="Q1259" t="s">
        <v>20</v>
      </c>
      <c r="R1259" t="s">
        <v>21</v>
      </c>
      <c r="S1259" t="s">
        <v>22</v>
      </c>
      <c r="T1259" t="s">
        <v>21</v>
      </c>
      <c r="Y1259">
        <v>181</v>
      </c>
      <c r="Z1259">
        <v>72</v>
      </c>
      <c r="AA1259">
        <v>0</v>
      </c>
      <c r="AB1259">
        <v>0</v>
      </c>
    </row>
    <row r="1260" spans="1:28" ht="15.95">
      <c r="A1260" t="s">
        <v>1714</v>
      </c>
      <c r="B1260" t="s">
        <v>72</v>
      </c>
      <c r="C1260" t="str">
        <f>VLOOKUP(B1260, Positions!A$1:B$134, 2, FALSE)</f>
        <v>Defender</v>
      </c>
      <c r="D1260" t="s">
        <v>470</v>
      </c>
      <c r="E1260" t="s">
        <v>5663</v>
      </c>
      <c r="F1260" t="s">
        <v>21</v>
      </c>
      <c r="G1260" t="str">
        <f>VLOOKUP(E1260, Tiers!M$1:P$134, 3, FALSE)</f>
        <v>ENG4</v>
      </c>
      <c r="H1260">
        <f>VLOOKUP(G1260, Tiers!B$1:C$134, 2, FALSE)</f>
        <v>5</v>
      </c>
      <c r="I1260" s="21">
        <v>35711</v>
      </c>
      <c r="J1260" t="str">
        <f t="shared" si="19"/>
        <v>Joshua BurnistonCambridge</v>
      </c>
      <c r="P1260">
        <v>17</v>
      </c>
      <c r="Q1260" t="s">
        <v>69</v>
      </c>
      <c r="R1260" t="s">
        <v>21</v>
      </c>
      <c r="S1260" t="s">
        <v>22</v>
      </c>
      <c r="T1260" t="s">
        <v>21</v>
      </c>
      <c r="Y1260">
        <v>178</v>
      </c>
      <c r="Z1260">
        <v>71</v>
      </c>
      <c r="AA1260">
        <v>0</v>
      </c>
      <c r="AB1260">
        <v>0</v>
      </c>
    </row>
    <row r="1261" spans="1:28" ht="15.95">
      <c r="A1261" t="s">
        <v>1715</v>
      </c>
      <c r="B1261" t="s">
        <v>81</v>
      </c>
      <c r="C1261" t="str">
        <f>VLOOKUP(B1261, Positions!A$1:B$134, 2, FALSE)</f>
        <v>Defender</v>
      </c>
      <c r="D1261" t="s">
        <v>329</v>
      </c>
      <c r="E1261" t="s">
        <v>62</v>
      </c>
      <c r="F1261" t="s">
        <v>21</v>
      </c>
      <c r="G1261" t="str">
        <f>VLOOKUP(E1261, Tiers!M$1:P$134, 3, FALSE)</f>
        <v>ENG1</v>
      </c>
      <c r="H1261">
        <f>VLOOKUP(G1261, Tiers!B$1:C$134, 2, FALSE)</f>
        <v>1</v>
      </c>
      <c r="I1261" s="21">
        <v>35711</v>
      </c>
      <c r="J1261" t="str">
        <f t="shared" si="19"/>
        <v>Josef YarneyEverton</v>
      </c>
      <c r="P1261">
        <v>17</v>
      </c>
      <c r="Q1261" t="s">
        <v>57</v>
      </c>
      <c r="R1261" t="s">
        <v>21</v>
      </c>
      <c r="S1261" t="s">
        <v>22</v>
      </c>
      <c r="T1261" t="s">
        <v>21</v>
      </c>
      <c r="Y1261">
        <v>183</v>
      </c>
      <c r="Z1261">
        <v>70</v>
      </c>
      <c r="AA1261">
        <v>0</v>
      </c>
      <c r="AB1261">
        <v>0</v>
      </c>
    </row>
    <row r="1262" spans="1:28" ht="15.95">
      <c r="A1262" t="s">
        <v>1716</v>
      </c>
      <c r="B1262" t="s">
        <v>166</v>
      </c>
      <c r="C1262" t="str">
        <f>VLOOKUP(B1262, Positions!A$1:B$134, 2, FALSE)</f>
        <v>Goalkeeper</v>
      </c>
      <c r="D1262" t="s">
        <v>141</v>
      </c>
      <c r="E1262" t="s">
        <v>62</v>
      </c>
      <c r="F1262" t="s">
        <v>21</v>
      </c>
      <c r="G1262" t="str">
        <f>VLOOKUP(E1262, Tiers!M$1:P$134, 3, FALSE)</f>
        <v>ENG1</v>
      </c>
      <c r="H1262">
        <f>VLOOKUP(G1262, Tiers!B$1:C$134, 2, FALSE)</f>
        <v>1</v>
      </c>
      <c r="I1262" s="21">
        <v>35710</v>
      </c>
      <c r="J1262" t="str">
        <f t="shared" si="19"/>
        <v>Jake HallettSouthampton</v>
      </c>
      <c r="P1262">
        <v>17</v>
      </c>
      <c r="Q1262" t="s">
        <v>284</v>
      </c>
      <c r="R1262" t="s">
        <v>21</v>
      </c>
      <c r="S1262" t="s">
        <v>22</v>
      </c>
      <c r="T1262" t="s">
        <v>21</v>
      </c>
      <c r="Y1262">
        <v>200</v>
      </c>
      <c r="Z1262">
        <v>80</v>
      </c>
      <c r="AA1262">
        <v>0</v>
      </c>
      <c r="AB1262">
        <v>0</v>
      </c>
    </row>
    <row r="1263" spans="1:28" ht="15.95">
      <c r="A1263" t="s">
        <v>1717</v>
      </c>
      <c r="B1263" t="s">
        <v>16</v>
      </c>
      <c r="C1263" t="e">
        <f>VLOOKUP(B1263, Positions!A$1:B$134, 2, FALSE)</f>
        <v>#N/A</v>
      </c>
      <c r="D1263" t="s">
        <v>412</v>
      </c>
      <c r="E1263" t="s">
        <v>5664</v>
      </c>
      <c r="F1263" t="s">
        <v>21</v>
      </c>
      <c r="G1263" t="str">
        <f>VLOOKUP(E1263, Tiers!M$1:P$134, 3, FALSE)</f>
        <v>ENG3</v>
      </c>
      <c r="H1263">
        <f>VLOOKUP(G1263, Tiers!B$1:C$134, 2, FALSE)</f>
        <v>4</v>
      </c>
      <c r="I1263" s="21">
        <v>35710</v>
      </c>
      <c r="J1263" t="str">
        <f t="shared" si="19"/>
        <v>Lewis TrokeBurton</v>
      </c>
      <c r="P1263">
        <v>17</v>
      </c>
      <c r="Q1263" t="s">
        <v>20</v>
      </c>
      <c r="R1263" t="s">
        <v>21</v>
      </c>
      <c r="S1263" t="s">
        <v>22</v>
      </c>
      <c r="T1263" t="s">
        <v>21</v>
      </c>
      <c r="Y1263">
        <v>184</v>
      </c>
      <c r="Z1263">
        <v>73</v>
      </c>
      <c r="AA1263">
        <v>0</v>
      </c>
      <c r="AB1263">
        <v>0</v>
      </c>
    </row>
    <row r="1264" spans="1:28" ht="15.95">
      <c r="A1264" t="s">
        <v>1718</v>
      </c>
      <c r="B1264" t="s">
        <v>81</v>
      </c>
      <c r="C1264" t="str">
        <f>VLOOKUP(B1264, Positions!A$1:B$134, 2, FALSE)</f>
        <v>Defender</v>
      </c>
      <c r="D1264" t="s">
        <v>141</v>
      </c>
      <c r="E1264" t="s">
        <v>62</v>
      </c>
      <c r="F1264" t="s">
        <v>21</v>
      </c>
      <c r="G1264" t="str">
        <f>VLOOKUP(E1264, Tiers!M$1:P$134, 3, FALSE)</f>
        <v>ENG1</v>
      </c>
      <c r="H1264">
        <f>VLOOKUP(G1264, Tiers!B$1:C$134, 2, FALSE)</f>
        <v>1</v>
      </c>
      <c r="I1264" s="21">
        <v>35710</v>
      </c>
      <c r="J1264" t="str">
        <f t="shared" si="19"/>
        <v>Alfie JonesSouthampton</v>
      </c>
      <c r="P1264">
        <v>17</v>
      </c>
      <c r="Q1264" t="s">
        <v>373</v>
      </c>
      <c r="R1264" t="s">
        <v>21</v>
      </c>
      <c r="S1264" t="s">
        <v>22</v>
      </c>
      <c r="T1264" t="s">
        <v>21</v>
      </c>
      <c r="Y1264">
        <v>192</v>
      </c>
      <c r="Z1264">
        <v>74</v>
      </c>
      <c r="AA1264">
        <v>0</v>
      </c>
      <c r="AB1264">
        <v>0</v>
      </c>
    </row>
    <row r="1265" spans="1:28" ht="15.95">
      <c r="A1265" t="s">
        <v>1719</v>
      </c>
      <c r="B1265" t="s">
        <v>72</v>
      </c>
      <c r="C1265" t="str">
        <f>VLOOKUP(B1265, Positions!A$1:B$134, 2, FALSE)</f>
        <v>Defender</v>
      </c>
      <c r="D1265" t="s">
        <v>225</v>
      </c>
      <c r="E1265" t="s">
        <v>62</v>
      </c>
      <c r="F1265" t="s">
        <v>21</v>
      </c>
      <c r="G1265" t="str">
        <f>VLOOKUP(E1265, Tiers!M$1:P$134, 3, FALSE)</f>
        <v>ENG1</v>
      </c>
      <c r="H1265">
        <f>VLOOKUP(G1265, Tiers!B$1:C$134, 2, FALSE)</f>
        <v>1</v>
      </c>
      <c r="I1265" s="21">
        <v>35710</v>
      </c>
      <c r="J1265" t="str">
        <f t="shared" si="19"/>
        <v>Callum PritchattWest Brom</v>
      </c>
      <c r="P1265">
        <v>17</v>
      </c>
      <c r="Q1265" t="s">
        <v>20</v>
      </c>
      <c r="R1265" t="s">
        <v>21</v>
      </c>
      <c r="S1265" t="s">
        <v>22</v>
      </c>
      <c r="T1265" t="s">
        <v>21</v>
      </c>
      <c r="Y1265">
        <v>191</v>
      </c>
      <c r="Z1265">
        <v>86</v>
      </c>
      <c r="AA1265">
        <v>0</v>
      </c>
      <c r="AB1265">
        <v>0</v>
      </c>
    </row>
    <row r="1266" spans="1:28" ht="15.95">
      <c r="A1266" t="s">
        <v>1720</v>
      </c>
      <c r="B1266" t="s">
        <v>42</v>
      </c>
      <c r="C1266" t="str">
        <f>VLOOKUP(B1266, Positions!A$1:B$134, 2, FALSE)</f>
        <v>Midfielder</v>
      </c>
      <c r="D1266" t="s">
        <v>265</v>
      </c>
      <c r="E1266" t="s">
        <v>5665</v>
      </c>
      <c r="F1266" t="s">
        <v>21</v>
      </c>
      <c r="G1266" t="str">
        <f>VLOOKUP(E1266, Tiers!M$1:P$134, 3, FALSE)</f>
        <v>ENG2</v>
      </c>
      <c r="H1266">
        <f>VLOOKUP(G1266, Tiers!B$1:C$134, 2, FALSE)</f>
        <v>3</v>
      </c>
      <c r="I1266" s="21">
        <v>35710</v>
      </c>
      <c r="J1266" t="str">
        <f t="shared" si="19"/>
        <v>Brandon PottsRotherham</v>
      </c>
      <c r="P1266">
        <v>17</v>
      </c>
      <c r="Q1266" t="s">
        <v>40</v>
      </c>
      <c r="R1266" t="s">
        <v>21</v>
      </c>
      <c r="S1266" t="s">
        <v>22</v>
      </c>
      <c r="T1266" t="s">
        <v>21</v>
      </c>
      <c r="Y1266">
        <v>190</v>
      </c>
      <c r="Z1266">
        <v>81</v>
      </c>
      <c r="AA1266">
        <v>0</v>
      </c>
      <c r="AB1266">
        <v>0</v>
      </c>
    </row>
    <row r="1267" spans="1:28" ht="15.95">
      <c r="A1267" t="s">
        <v>1721</v>
      </c>
      <c r="B1267" t="s">
        <v>131</v>
      </c>
      <c r="C1267" t="str">
        <f>VLOOKUP(B1267, Positions!A$1:B$134, 2, FALSE)</f>
        <v>Forward</v>
      </c>
      <c r="D1267" t="s">
        <v>397</v>
      </c>
      <c r="E1267" t="s">
        <v>5665</v>
      </c>
      <c r="F1267" t="s">
        <v>21</v>
      </c>
      <c r="G1267" t="str">
        <f>VLOOKUP(E1267, Tiers!M$1:P$134, 3, FALSE)</f>
        <v>ENG2</v>
      </c>
      <c r="H1267">
        <f>VLOOKUP(G1267, Tiers!B$1:C$134, 2, FALSE)</f>
        <v>3</v>
      </c>
      <c r="I1267" s="21">
        <v>35710</v>
      </c>
      <c r="J1267" t="str">
        <f t="shared" si="19"/>
        <v>Ben RobertsPreston</v>
      </c>
      <c r="P1267">
        <v>17</v>
      </c>
      <c r="Q1267" t="s">
        <v>390</v>
      </c>
      <c r="R1267" t="s">
        <v>21</v>
      </c>
      <c r="S1267" t="s">
        <v>22</v>
      </c>
      <c r="T1267" t="s">
        <v>21</v>
      </c>
      <c r="Y1267">
        <v>186</v>
      </c>
      <c r="Z1267">
        <v>75</v>
      </c>
      <c r="AA1267">
        <v>0</v>
      </c>
      <c r="AB1267">
        <v>0</v>
      </c>
    </row>
    <row r="1268" spans="1:28" ht="15.95">
      <c r="A1268" t="s">
        <v>1722</v>
      </c>
      <c r="B1268" t="s">
        <v>680</v>
      </c>
      <c r="C1268" t="e">
        <f>VLOOKUP(B1268, Positions!A$1:B$134, 2, FALSE)</f>
        <v>#N/A</v>
      </c>
      <c r="D1268" t="s">
        <v>157</v>
      </c>
      <c r="E1268" t="s">
        <v>5665</v>
      </c>
      <c r="F1268" t="s">
        <v>21</v>
      </c>
      <c r="G1268" t="str">
        <f>VLOOKUP(E1268, Tiers!M$1:P$134, 3, FALSE)</f>
        <v>ENG2</v>
      </c>
      <c r="H1268">
        <f>VLOOKUP(G1268, Tiers!B$1:C$134, 2, FALSE)</f>
        <v>3</v>
      </c>
      <c r="I1268" s="21">
        <v>35710</v>
      </c>
      <c r="J1268" t="str">
        <f t="shared" si="19"/>
        <v>Josh ChateeReading</v>
      </c>
      <c r="P1268">
        <v>17</v>
      </c>
      <c r="Q1268" t="s">
        <v>20</v>
      </c>
      <c r="R1268" t="s">
        <v>21</v>
      </c>
      <c r="S1268" t="s">
        <v>22</v>
      </c>
      <c r="T1268" t="s">
        <v>21</v>
      </c>
      <c r="Y1268">
        <v>178</v>
      </c>
      <c r="Z1268">
        <v>72</v>
      </c>
      <c r="AA1268">
        <v>0</v>
      </c>
      <c r="AB1268">
        <v>0</v>
      </c>
    </row>
    <row r="1269" spans="1:28" ht="15.95">
      <c r="A1269" t="s">
        <v>1723</v>
      </c>
      <c r="B1269" t="s">
        <v>166</v>
      </c>
      <c r="C1269" t="str">
        <f>VLOOKUP(B1269, Positions!A$1:B$134, 2, FALSE)</f>
        <v>Goalkeeper</v>
      </c>
      <c r="D1269" t="s">
        <v>657</v>
      </c>
      <c r="E1269" t="s">
        <v>62</v>
      </c>
      <c r="F1269" t="s">
        <v>21</v>
      </c>
      <c r="G1269" t="str">
        <f>VLOOKUP(E1269, Tiers!M$1:P$134, 3, FALSE)</f>
        <v>ENG1</v>
      </c>
      <c r="H1269">
        <f>VLOOKUP(G1269, Tiers!B$1:C$134, 2, FALSE)</f>
        <v>1</v>
      </c>
      <c r="I1269" s="21">
        <v>35709</v>
      </c>
      <c r="J1269" t="str">
        <f t="shared" si="19"/>
        <v>Marcus BeauchampNorwich</v>
      </c>
      <c r="P1269">
        <v>17</v>
      </c>
      <c r="Q1269" t="s">
        <v>373</v>
      </c>
      <c r="R1269" t="s">
        <v>21</v>
      </c>
      <c r="S1269" t="s">
        <v>22</v>
      </c>
      <c r="T1269" t="s">
        <v>21</v>
      </c>
      <c r="Y1269">
        <v>188</v>
      </c>
      <c r="Z1269">
        <v>76</v>
      </c>
      <c r="AA1269">
        <v>0</v>
      </c>
      <c r="AB1269">
        <v>0</v>
      </c>
    </row>
    <row r="1270" spans="1:28" ht="15.95">
      <c r="A1270" t="s">
        <v>1724</v>
      </c>
      <c r="B1270" t="s">
        <v>789</v>
      </c>
      <c r="C1270" t="str">
        <f>VLOOKUP(B1270, Positions!A$1:B$134, 2, FALSE)</f>
        <v>Forward</v>
      </c>
      <c r="D1270" t="s">
        <v>17</v>
      </c>
      <c r="E1270" t="s">
        <v>5663</v>
      </c>
      <c r="F1270" t="s">
        <v>21</v>
      </c>
      <c r="G1270" t="str">
        <f>VLOOKUP(E1270, Tiers!M$1:P$134, 3, FALSE)</f>
        <v>ENG4</v>
      </c>
      <c r="H1270">
        <f>VLOOKUP(G1270, Tiers!B$1:C$134, 2, FALSE)</f>
        <v>5</v>
      </c>
      <c r="I1270" s="21">
        <v>35709</v>
      </c>
      <c r="J1270" t="str">
        <f t="shared" si="19"/>
        <v>Dion Macfoy-JohnsonYeovil</v>
      </c>
      <c r="P1270">
        <v>17</v>
      </c>
      <c r="Q1270" t="s">
        <v>20</v>
      </c>
      <c r="R1270" t="s">
        <v>21</v>
      </c>
      <c r="S1270" t="s">
        <v>22</v>
      </c>
      <c r="T1270" t="s">
        <v>21</v>
      </c>
      <c r="Y1270">
        <v>191</v>
      </c>
      <c r="Z1270">
        <v>77</v>
      </c>
      <c r="AA1270">
        <v>0</v>
      </c>
      <c r="AB1270">
        <v>0</v>
      </c>
    </row>
    <row r="1271" spans="1:28" ht="15.95">
      <c r="A1271" t="s">
        <v>1725</v>
      </c>
      <c r="B1271" t="s">
        <v>81</v>
      </c>
      <c r="C1271" t="str">
        <f>VLOOKUP(B1271, Positions!A$1:B$134, 2, FALSE)</f>
        <v>Defender</v>
      </c>
      <c r="D1271" t="s">
        <v>225</v>
      </c>
      <c r="E1271" t="s">
        <v>62</v>
      </c>
      <c r="F1271" t="s">
        <v>21</v>
      </c>
      <c r="G1271" t="str">
        <f>VLOOKUP(E1271, Tiers!M$1:P$134, 3, FALSE)</f>
        <v>ENG1</v>
      </c>
      <c r="H1271">
        <f>VLOOKUP(G1271, Tiers!B$1:C$134, 2, FALSE)</f>
        <v>1</v>
      </c>
      <c r="I1271" s="21">
        <v>35708</v>
      </c>
      <c r="J1271" t="str">
        <f t="shared" si="19"/>
        <v>Jamie GregoryWest Brom</v>
      </c>
      <c r="P1271">
        <v>17</v>
      </c>
      <c r="Q1271" t="s">
        <v>373</v>
      </c>
      <c r="R1271" t="s">
        <v>21</v>
      </c>
      <c r="S1271" t="s">
        <v>22</v>
      </c>
      <c r="T1271" t="s">
        <v>21</v>
      </c>
      <c r="Y1271">
        <v>188</v>
      </c>
      <c r="Z1271">
        <v>78</v>
      </c>
      <c r="AA1271">
        <v>0</v>
      </c>
      <c r="AB1271">
        <v>0</v>
      </c>
    </row>
    <row r="1272" spans="1:28" ht="15.95">
      <c r="A1272" t="s">
        <v>1726</v>
      </c>
      <c r="B1272" t="s">
        <v>111</v>
      </c>
      <c r="C1272" t="str">
        <f>VLOOKUP(B1272, Positions!A$1:B$134, 2, FALSE)</f>
        <v>Forward</v>
      </c>
      <c r="D1272" t="s">
        <v>68</v>
      </c>
      <c r="E1272" t="s">
        <v>5663</v>
      </c>
      <c r="F1272" t="s">
        <v>21</v>
      </c>
      <c r="G1272" t="str">
        <f>VLOOKUP(E1272, Tiers!M$1:P$134, 3, FALSE)</f>
        <v>ENG4</v>
      </c>
      <c r="H1272">
        <f>VLOOKUP(G1272, Tiers!B$1:C$134, 2, FALSE)</f>
        <v>5</v>
      </c>
      <c r="I1272" s="21">
        <v>35708</v>
      </c>
      <c r="J1272" t="str">
        <f t="shared" si="19"/>
        <v>Jack McMillanNotts Co</v>
      </c>
      <c r="P1272">
        <v>17</v>
      </c>
      <c r="Q1272" t="s">
        <v>20</v>
      </c>
      <c r="R1272" t="s">
        <v>21</v>
      </c>
      <c r="S1272" t="s">
        <v>22</v>
      </c>
      <c r="T1272" t="s">
        <v>21</v>
      </c>
      <c r="Y1272">
        <v>182</v>
      </c>
      <c r="Z1272">
        <v>73</v>
      </c>
      <c r="AA1272">
        <v>0</v>
      </c>
      <c r="AB1272">
        <v>0</v>
      </c>
    </row>
    <row r="1273" spans="1:28" ht="15.95">
      <c r="A1273" t="s">
        <v>1727</v>
      </c>
      <c r="B1273" t="s">
        <v>42</v>
      </c>
      <c r="C1273" t="str">
        <f>VLOOKUP(B1273, Positions!A$1:B$134, 2, FALSE)</f>
        <v>Midfielder</v>
      </c>
      <c r="D1273" t="s">
        <v>204</v>
      </c>
      <c r="E1273" t="s">
        <v>5665</v>
      </c>
      <c r="F1273" t="s">
        <v>21</v>
      </c>
      <c r="G1273" t="str">
        <f>VLOOKUP(E1273, Tiers!M$1:P$134, 3, FALSE)</f>
        <v>ENG2</v>
      </c>
      <c r="H1273">
        <f>VLOOKUP(G1273, Tiers!B$1:C$134, 2, FALSE)</f>
        <v>3</v>
      </c>
      <c r="I1273" s="21">
        <v>35708</v>
      </c>
      <c r="J1273" t="str">
        <f t="shared" si="19"/>
        <v>Tyrell PalmerBolton</v>
      </c>
      <c r="P1273">
        <v>17</v>
      </c>
      <c r="Q1273" t="s">
        <v>113</v>
      </c>
      <c r="R1273" t="s">
        <v>21</v>
      </c>
      <c r="S1273" t="s">
        <v>22</v>
      </c>
      <c r="T1273" t="s">
        <v>21</v>
      </c>
      <c r="Y1273">
        <v>179</v>
      </c>
      <c r="Z1273">
        <v>74</v>
      </c>
      <c r="AA1273">
        <v>0</v>
      </c>
      <c r="AB1273">
        <v>0</v>
      </c>
    </row>
    <row r="1274" spans="1:28" ht="15.95">
      <c r="A1274" t="s">
        <v>1728</v>
      </c>
      <c r="B1274" t="s">
        <v>31</v>
      </c>
      <c r="C1274" t="str">
        <f>VLOOKUP(B1274, Positions!A$1:B$134, 2, FALSE)</f>
        <v>Defender</v>
      </c>
      <c r="D1274" t="s">
        <v>61</v>
      </c>
      <c r="E1274" t="s">
        <v>62</v>
      </c>
      <c r="F1274" t="s">
        <v>21</v>
      </c>
      <c r="G1274" t="str">
        <f>VLOOKUP(E1274, Tiers!M$1:P$134, 3, FALSE)</f>
        <v>ENG1</v>
      </c>
      <c r="H1274">
        <f>VLOOKUP(G1274, Tiers!B$1:C$134, 2, FALSE)</f>
        <v>1</v>
      </c>
      <c r="I1274" s="21">
        <v>35708</v>
      </c>
      <c r="J1274" t="str">
        <f t="shared" si="19"/>
        <v>Chiori JohnsonArsenal</v>
      </c>
      <c r="P1274">
        <v>17</v>
      </c>
      <c r="Q1274" t="s">
        <v>74</v>
      </c>
      <c r="R1274" t="s">
        <v>21</v>
      </c>
      <c r="S1274" t="s">
        <v>22</v>
      </c>
      <c r="T1274" t="s">
        <v>21</v>
      </c>
      <c r="Y1274">
        <v>179</v>
      </c>
      <c r="Z1274">
        <v>70</v>
      </c>
      <c r="AA1274">
        <v>0</v>
      </c>
      <c r="AB1274">
        <v>0</v>
      </c>
    </row>
    <row r="1275" spans="1:28" ht="15.95">
      <c r="A1275" t="s">
        <v>1729</v>
      </c>
      <c r="B1275" t="s">
        <v>445</v>
      </c>
      <c r="C1275" t="str">
        <f>VLOOKUP(B1275, Positions!A$1:B$134, 2, FALSE)</f>
        <v>Midfielder</v>
      </c>
      <c r="D1275" t="s">
        <v>17</v>
      </c>
      <c r="E1275" t="s">
        <v>5663</v>
      </c>
      <c r="F1275" t="s">
        <v>21</v>
      </c>
      <c r="G1275" t="str">
        <f>VLOOKUP(E1275, Tiers!M$1:P$134, 3, FALSE)</f>
        <v>ENG4</v>
      </c>
      <c r="H1275">
        <f>VLOOKUP(G1275, Tiers!B$1:C$134, 2, FALSE)</f>
        <v>5</v>
      </c>
      <c r="I1275" s="21">
        <v>35708</v>
      </c>
      <c r="J1275" t="str">
        <f t="shared" si="19"/>
        <v>Max MelansonYeovil</v>
      </c>
      <c r="P1275">
        <v>17</v>
      </c>
      <c r="Q1275" t="s">
        <v>20</v>
      </c>
      <c r="R1275" t="s">
        <v>21</v>
      </c>
      <c r="S1275" t="s">
        <v>22</v>
      </c>
      <c r="T1275" t="s">
        <v>21</v>
      </c>
      <c r="Y1275">
        <v>186</v>
      </c>
      <c r="Z1275">
        <v>77</v>
      </c>
      <c r="AA1275">
        <v>0</v>
      </c>
      <c r="AB1275">
        <v>0</v>
      </c>
    </row>
    <row r="1276" spans="1:28" ht="15.95">
      <c r="A1276" t="s">
        <v>1730</v>
      </c>
      <c r="B1276" t="s">
        <v>877</v>
      </c>
      <c r="C1276" t="str">
        <f>VLOOKUP(B1276, Positions!A$1:B$134, 2, FALSE)</f>
        <v>Defender</v>
      </c>
      <c r="D1276" t="s">
        <v>157</v>
      </c>
      <c r="E1276" t="s">
        <v>5665</v>
      </c>
      <c r="F1276" t="s">
        <v>21</v>
      </c>
      <c r="G1276" t="str">
        <f>VLOOKUP(E1276, Tiers!M$1:P$134, 3, FALSE)</f>
        <v>ENG2</v>
      </c>
      <c r="H1276">
        <f>VLOOKUP(G1276, Tiers!B$1:C$134, 2, FALSE)</f>
        <v>3</v>
      </c>
      <c r="I1276" s="21">
        <v>35707</v>
      </c>
      <c r="J1276" t="str">
        <f t="shared" si="19"/>
        <v>Daniel AkinwunmiReading</v>
      </c>
      <c r="P1276">
        <v>17</v>
      </c>
      <c r="Q1276" t="s">
        <v>20</v>
      </c>
      <c r="R1276" t="s">
        <v>21</v>
      </c>
      <c r="S1276" t="s">
        <v>22</v>
      </c>
      <c r="T1276" t="s">
        <v>21</v>
      </c>
      <c r="U1276" t="s">
        <v>491</v>
      </c>
      <c r="Y1276">
        <v>179</v>
      </c>
      <c r="Z1276">
        <v>73</v>
      </c>
      <c r="AA1276">
        <v>0</v>
      </c>
      <c r="AB1276">
        <v>0</v>
      </c>
    </row>
    <row r="1277" spans="1:28" ht="15.95">
      <c r="A1277" t="s">
        <v>1731</v>
      </c>
      <c r="B1277" t="s">
        <v>81</v>
      </c>
      <c r="C1277" t="str">
        <f>VLOOKUP(B1277, Positions!A$1:B$134, 2, FALSE)</f>
        <v>Defender</v>
      </c>
      <c r="D1277" t="s">
        <v>671</v>
      </c>
      <c r="E1277" t="s">
        <v>5664</v>
      </c>
      <c r="F1277" t="s">
        <v>21</v>
      </c>
      <c r="G1277" t="str">
        <f>VLOOKUP(E1277, Tiers!M$1:P$134, 3, FALSE)</f>
        <v>ENG3</v>
      </c>
      <c r="H1277">
        <f>VLOOKUP(G1277, Tiers!B$1:C$134, 2, FALSE)</f>
        <v>4</v>
      </c>
      <c r="I1277" s="21">
        <v>35707</v>
      </c>
      <c r="J1277" t="str">
        <f t="shared" si="19"/>
        <v>Nathan SheronFleetwood</v>
      </c>
      <c r="P1277">
        <v>17</v>
      </c>
      <c r="Q1277" t="s">
        <v>1689</v>
      </c>
      <c r="R1277" t="s">
        <v>21</v>
      </c>
      <c r="S1277" t="s">
        <v>22</v>
      </c>
      <c r="T1277" t="s">
        <v>21</v>
      </c>
      <c r="Y1277">
        <v>178</v>
      </c>
      <c r="Z1277">
        <v>70</v>
      </c>
      <c r="AA1277">
        <v>0</v>
      </c>
      <c r="AB1277">
        <v>0</v>
      </c>
    </row>
    <row r="1278" spans="1:28" ht="15.95">
      <c r="A1278" t="s">
        <v>1732</v>
      </c>
      <c r="B1278" t="s">
        <v>81</v>
      </c>
      <c r="C1278" t="str">
        <f>VLOOKUP(B1278, Positions!A$1:B$134, 2, FALSE)</f>
        <v>Defender</v>
      </c>
      <c r="D1278" t="s">
        <v>103</v>
      </c>
      <c r="E1278" t="s">
        <v>5665</v>
      </c>
      <c r="F1278" t="s">
        <v>21</v>
      </c>
      <c r="G1278" t="str">
        <f>VLOOKUP(E1278, Tiers!M$1:P$134, 3, FALSE)</f>
        <v>ENG2</v>
      </c>
      <c r="H1278">
        <f>VLOOKUP(G1278, Tiers!B$1:C$134, 2, FALSE)</f>
        <v>3</v>
      </c>
      <c r="I1278" s="21">
        <v>35706</v>
      </c>
      <c r="J1278" t="str">
        <f t="shared" si="19"/>
        <v>Matthew PlattBlackburn</v>
      </c>
      <c r="P1278">
        <v>17</v>
      </c>
      <c r="Q1278" t="s">
        <v>20</v>
      </c>
      <c r="R1278" t="s">
        <v>21</v>
      </c>
      <c r="S1278" t="s">
        <v>22</v>
      </c>
      <c r="T1278" t="s">
        <v>21</v>
      </c>
      <c r="Y1278">
        <v>186</v>
      </c>
      <c r="Z1278">
        <v>75</v>
      </c>
      <c r="AA1278">
        <v>0</v>
      </c>
      <c r="AB1278">
        <v>0</v>
      </c>
    </row>
    <row r="1279" spans="1:28" ht="15.95">
      <c r="A1279" t="s">
        <v>1733</v>
      </c>
      <c r="B1279" t="s">
        <v>81</v>
      </c>
      <c r="C1279" t="str">
        <f>VLOOKUP(B1279, Positions!A$1:B$134, 2, FALSE)</f>
        <v>Defender</v>
      </c>
      <c r="D1279" t="s">
        <v>103</v>
      </c>
      <c r="E1279" t="s">
        <v>5665</v>
      </c>
      <c r="F1279" t="s">
        <v>21</v>
      </c>
      <c r="G1279" t="str">
        <f>VLOOKUP(E1279, Tiers!M$1:P$134, 3, FALSE)</f>
        <v>ENG2</v>
      </c>
      <c r="H1279">
        <f>VLOOKUP(G1279, Tiers!B$1:C$134, 2, FALSE)</f>
        <v>3</v>
      </c>
      <c r="I1279" s="21">
        <v>35706</v>
      </c>
      <c r="J1279" t="str">
        <f t="shared" si="19"/>
        <v>Scott WhartonBlackburn</v>
      </c>
      <c r="P1279">
        <v>17</v>
      </c>
      <c r="Q1279" t="s">
        <v>20</v>
      </c>
      <c r="R1279" t="s">
        <v>21</v>
      </c>
      <c r="S1279" t="s">
        <v>22</v>
      </c>
      <c r="T1279" t="s">
        <v>21</v>
      </c>
      <c r="Y1279">
        <v>181</v>
      </c>
      <c r="Z1279">
        <v>65</v>
      </c>
      <c r="AA1279">
        <v>0</v>
      </c>
      <c r="AB1279">
        <v>0</v>
      </c>
    </row>
    <row r="1280" spans="1:28" ht="15.95">
      <c r="A1280" t="s">
        <v>1734</v>
      </c>
      <c r="B1280" t="s">
        <v>36</v>
      </c>
      <c r="C1280" t="str">
        <f>VLOOKUP(B1280, Positions!A$1:B$134, 2, FALSE)</f>
        <v>Midfielder</v>
      </c>
      <c r="D1280" t="s">
        <v>229</v>
      </c>
      <c r="E1280" t="s">
        <v>5665</v>
      </c>
      <c r="F1280" t="s">
        <v>21</v>
      </c>
      <c r="G1280" t="str">
        <f>VLOOKUP(E1280, Tiers!M$1:P$134, 3, FALSE)</f>
        <v>ENG2</v>
      </c>
      <c r="H1280">
        <f>VLOOKUP(G1280, Tiers!B$1:C$134, 2, FALSE)</f>
        <v>3</v>
      </c>
      <c r="I1280" s="21">
        <v>35705</v>
      </c>
      <c r="J1280" t="str">
        <f t="shared" si="19"/>
        <v>Remi MeyersBrighton</v>
      </c>
      <c r="P1280">
        <v>17</v>
      </c>
      <c r="Q1280" t="s">
        <v>1059</v>
      </c>
      <c r="R1280" t="s">
        <v>21</v>
      </c>
      <c r="S1280" t="s">
        <v>22</v>
      </c>
      <c r="T1280" t="s">
        <v>21</v>
      </c>
      <c r="Y1280">
        <v>182</v>
      </c>
      <c r="Z1280">
        <v>76</v>
      </c>
      <c r="AA1280">
        <v>0</v>
      </c>
      <c r="AB1280">
        <v>0</v>
      </c>
    </row>
    <row r="1281" spans="1:28" ht="15.95">
      <c r="A1281" t="s">
        <v>1735</v>
      </c>
      <c r="B1281" t="s">
        <v>131</v>
      </c>
      <c r="C1281" t="str">
        <f>VLOOKUP(B1281, Positions!A$1:B$134, 2, FALSE)</f>
        <v>Forward</v>
      </c>
      <c r="D1281" t="s">
        <v>169</v>
      </c>
      <c r="E1281" t="s">
        <v>62</v>
      </c>
      <c r="F1281" t="s">
        <v>21</v>
      </c>
      <c r="G1281" t="str">
        <f>VLOOKUP(E1281, Tiers!M$1:P$134, 3, FALSE)</f>
        <v>ENG1</v>
      </c>
      <c r="H1281">
        <f>VLOOKUP(G1281, Tiers!B$1:C$134, 2, FALSE)</f>
        <v>1</v>
      </c>
      <c r="I1281" s="21">
        <v>35705</v>
      </c>
      <c r="J1281" t="str">
        <f t="shared" si="19"/>
        <v>Tammy AbrahamChelsea</v>
      </c>
      <c r="P1281">
        <v>17</v>
      </c>
      <c r="Q1281" t="s">
        <v>74</v>
      </c>
      <c r="R1281" t="s">
        <v>21</v>
      </c>
      <c r="S1281" t="s">
        <v>22</v>
      </c>
      <c r="T1281" t="s">
        <v>21</v>
      </c>
      <c r="Y1281">
        <v>194</v>
      </c>
      <c r="Z1281">
        <v>81</v>
      </c>
      <c r="AA1281">
        <v>0</v>
      </c>
      <c r="AB1281">
        <v>0</v>
      </c>
    </row>
    <row r="1282" spans="1:28" ht="15.95">
      <c r="A1282" t="s">
        <v>1736</v>
      </c>
      <c r="B1282" t="s">
        <v>42</v>
      </c>
      <c r="C1282" t="str">
        <f>VLOOKUP(B1282, Positions!A$1:B$134, 2, FALSE)</f>
        <v>Midfielder</v>
      </c>
      <c r="D1282" t="s">
        <v>402</v>
      </c>
      <c r="E1282" t="s">
        <v>5664</v>
      </c>
      <c r="F1282" t="s">
        <v>21</v>
      </c>
      <c r="G1282" t="str">
        <f>VLOOKUP(E1282, Tiers!M$1:P$134, 3, FALSE)</f>
        <v>ENG3</v>
      </c>
      <c r="H1282">
        <f>VLOOKUP(G1282, Tiers!B$1:C$134, 2, FALSE)</f>
        <v>4</v>
      </c>
      <c r="I1282" s="21">
        <v>35705</v>
      </c>
      <c r="J1282" t="str">
        <f t="shared" ref="J1282:J1345" si="20">A1282 &amp; D1282</f>
        <v>Jake DurhamBury</v>
      </c>
      <c r="P1282">
        <v>17</v>
      </c>
      <c r="Q1282" t="s">
        <v>204</v>
      </c>
      <c r="R1282" t="s">
        <v>21</v>
      </c>
      <c r="S1282" t="s">
        <v>22</v>
      </c>
      <c r="T1282" t="s">
        <v>21</v>
      </c>
      <c r="Y1282">
        <v>180</v>
      </c>
      <c r="Z1282">
        <v>76</v>
      </c>
      <c r="AA1282">
        <v>0</v>
      </c>
      <c r="AB1282">
        <v>0</v>
      </c>
    </row>
    <row r="1283" spans="1:28" ht="15.95">
      <c r="A1283" t="s">
        <v>1737</v>
      </c>
      <c r="B1283" t="s">
        <v>36</v>
      </c>
      <c r="C1283" t="str">
        <f>VLOOKUP(B1283, Positions!A$1:B$134, 2, FALSE)</f>
        <v>Midfielder</v>
      </c>
      <c r="D1283" t="s">
        <v>127</v>
      </c>
      <c r="E1283" t="s">
        <v>62</v>
      </c>
      <c r="F1283" t="s">
        <v>21</v>
      </c>
      <c r="G1283" t="str">
        <f>VLOOKUP(E1283, Tiers!M$1:P$134, 3, FALSE)</f>
        <v>ENG1</v>
      </c>
      <c r="H1283">
        <f>VLOOKUP(G1283, Tiers!B$1:C$134, 2, FALSE)</f>
        <v>1</v>
      </c>
      <c r="I1283" s="21">
        <v>35705</v>
      </c>
      <c r="J1283" t="str">
        <f t="shared" si="20"/>
        <v>Matt CarterWest Ham</v>
      </c>
      <c r="P1283">
        <v>17</v>
      </c>
      <c r="Q1283" t="s">
        <v>20</v>
      </c>
      <c r="R1283" t="s">
        <v>21</v>
      </c>
      <c r="S1283" t="s">
        <v>22</v>
      </c>
      <c r="T1283" t="s">
        <v>21</v>
      </c>
      <c r="Y1283">
        <v>174</v>
      </c>
      <c r="Z1283">
        <v>69</v>
      </c>
      <c r="AA1283">
        <v>0</v>
      </c>
      <c r="AB1283">
        <v>0</v>
      </c>
    </row>
    <row r="1284" spans="1:28" ht="15.95">
      <c r="A1284" t="s">
        <v>1738</v>
      </c>
      <c r="B1284" t="s">
        <v>42</v>
      </c>
      <c r="C1284" t="str">
        <f>VLOOKUP(B1284, Positions!A$1:B$134, 2, FALSE)</f>
        <v>Midfielder</v>
      </c>
      <c r="D1284" t="s">
        <v>376</v>
      </c>
      <c r="E1284" t="s">
        <v>5664</v>
      </c>
      <c r="F1284" t="s">
        <v>21</v>
      </c>
      <c r="G1284" t="str">
        <f>VLOOKUP(E1284, Tiers!M$1:P$134, 3, FALSE)</f>
        <v>ENG3</v>
      </c>
      <c r="H1284">
        <f>VLOOKUP(G1284, Tiers!B$1:C$134, 2, FALSE)</f>
        <v>4</v>
      </c>
      <c r="I1284" s="21">
        <v>35705</v>
      </c>
      <c r="J1284" t="str">
        <f t="shared" si="20"/>
        <v>Wade MaxwellBarnsley</v>
      </c>
      <c r="P1284">
        <v>17</v>
      </c>
      <c r="Q1284" t="s">
        <v>57</v>
      </c>
      <c r="R1284" t="s">
        <v>21</v>
      </c>
      <c r="S1284" t="s">
        <v>22</v>
      </c>
      <c r="T1284" t="s">
        <v>21</v>
      </c>
      <c r="Y1284">
        <v>171</v>
      </c>
      <c r="Z1284">
        <v>64</v>
      </c>
      <c r="AA1284">
        <v>0</v>
      </c>
      <c r="AB1284">
        <v>0</v>
      </c>
    </row>
    <row r="1285" spans="1:28" ht="15.95">
      <c r="A1285" t="s">
        <v>1739</v>
      </c>
      <c r="B1285" t="s">
        <v>16</v>
      </c>
      <c r="C1285" t="e">
        <f>VLOOKUP(B1285, Positions!A$1:B$134, 2, FALSE)</f>
        <v>#N/A</v>
      </c>
      <c r="D1285" t="s">
        <v>455</v>
      </c>
      <c r="E1285" t="s">
        <v>5664</v>
      </c>
      <c r="F1285" t="s">
        <v>21</v>
      </c>
      <c r="G1285" t="str">
        <f>VLOOKUP(E1285, Tiers!M$1:P$134, 3, FALSE)</f>
        <v>ENG3</v>
      </c>
      <c r="H1285">
        <f>VLOOKUP(G1285, Tiers!B$1:C$134, 2, FALSE)</f>
        <v>4</v>
      </c>
      <c r="I1285" s="21">
        <v>35705</v>
      </c>
      <c r="J1285" t="str">
        <f t="shared" si="20"/>
        <v>Matthew ParkinDoncaster</v>
      </c>
      <c r="P1285">
        <v>17</v>
      </c>
      <c r="Q1285" t="s">
        <v>20</v>
      </c>
      <c r="R1285" t="s">
        <v>21</v>
      </c>
      <c r="S1285" t="s">
        <v>22</v>
      </c>
      <c r="T1285" t="s">
        <v>21</v>
      </c>
      <c r="Y1285">
        <v>183</v>
      </c>
      <c r="Z1285">
        <v>72</v>
      </c>
      <c r="AA1285">
        <v>0</v>
      </c>
      <c r="AB1285">
        <v>0</v>
      </c>
    </row>
    <row r="1286" spans="1:28" ht="15.95">
      <c r="A1286" t="s">
        <v>1740</v>
      </c>
      <c r="B1286" t="s">
        <v>789</v>
      </c>
      <c r="C1286" t="str">
        <f>VLOOKUP(B1286, Positions!A$1:B$134, 2, FALSE)</f>
        <v>Forward</v>
      </c>
      <c r="D1286" t="s">
        <v>37</v>
      </c>
      <c r="E1286" t="s">
        <v>5664</v>
      </c>
      <c r="F1286" t="s">
        <v>21</v>
      </c>
      <c r="G1286" t="str">
        <f>VLOOKUP(E1286, Tiers!M$1:P$134, 3, FALSE)</f>
        <v>ENG3</v>
      </c>
      <c r="H1286">
        <f>VLOOKUP(G1286, Tiers!B$1:C$134, 2, FALSE)</f>
        <v>4</v>
      </c>
      <c r="I1286" s="21">
        <v>35705</v>
      </c>
      <c r="J1286" t="str">
        <f t="shared" si="20"/>
        <v>Curtis MorrisonChesterfield</v>
      </c>
      <c r="P1286">
        <v>17</v>
      </c>
      <c r="Q1286" t="s">
        <v>40</v>
      </c>
      <c r="R1286" t="s">
        <v>21</v>
      </c>
      <c r="S1286" t="s">
        <v>22</v>
      </c>
      <c r="T1286" t="s">
        <v>21</v>
      </c>
      <c r="Y1286">
        <v>180</v>
      </c>
      <c r="Z1286">
        <v>74</v>
      </c>
      <c r="AA1286">
        <v>0</v>
      </c>
      <c r="AB1286">
        <v>0</v>
      </c>
    </row>
    <row r="1287" spans="1:28" ht="15.95">
      <c r="A1287" t="s">
        <v>1741</v>
      </c>
      <c r="B1287" t="s">
        <v>31</v>
      </c>
      <c r="C1287" t="str">
        <f>VLOOKUP(B1287, Positions!A$1:B$134, 2, FALSE)</f>
        <v>Defender</v>
      </c>
      <c r="D1287" t="s">
        <v>402</v>
      </c>
      <c r="E1287" t="s">
        <v>5664</v>
      </c>
      <c r="F1287" t="s">
        <v>21</v>
      </c>
      <c r="G1287" t="str">
        <f>VLOOKUP(E1287, Tiers!M$1:P$134, 3, FALSE)</f>
        <v>ENG3</v>
      </c>
      <c r="H1287">
        <f>VLOOKUP(G1287, Tiers!B$1:C$134, 2, FALSE)</f>
        <v>4</v>
      </c>
      <c r="I1287" s="21">
        <v>35704</v>
      </c>
      <c r="J1287" t="str">
        <f t="shared" si="20"/>
        <v>Rowan KimminsBury</v>
      </c>
      <c r="P1287">
        <v>17</v>
      </c>
      <c r="Q1287" t="s">
        <v>586</v>
      </c>
      <c r="R1287" t="s">
        <v>21</v>
      </c>
      <c r="S1287" t="s">
        <v>22</v>
      </c>
      <c r="T1287" t="s">
        <v>21</v>
      </c>
      <c r="Y1287">
        <v>192</v>
      </c>
      <c r="Z1287">
        <v>81</v>
      </c>
      <c r="AA1287">
        <v>0</v>
      </c>
      <c r="AB1287">
        <v>0</v>
      </c>
    </row>
    <row r="1288" spans="1:28" ht="15.95">
      <c r="A1288" t="s">
        <v>1742</v>
      </c>
      <c r="B1288" t="s">
        <v>166</v>
      </c>
      <c r="C1288" t="str">
        <f>VLOOKUP(B1288, Positions!A$1:B$134, 2, FALSE)</f>
        <v>Goalkeeper</v>
      </c>
      <c r="D1288" t="s">
        <v>669</v>
      </c>
      <c r="E1288" t="s">
        <v>62</v>
      </c>
      <c r="F1288" t="s">
        <v>21</v>
      </c>
      <c r="G1288" t="str">
        <f>VLOOKUP(E1288, Tiers!M$1:P$134, 3, FALSE)</f>
        <v>ENG1</v>
      </c>
      <c r="H1288">
        <f>VLOOKUP(G1288, Tiers!B$1:C$134, 2, FALSE)</f>
        <v>1</v>
      </c>
      <c r="I1288" s="21">
        <v>35704</v>
      </c>
      <c r="J1288" t="str">
        <f t="shared" si="20"/>
        <v>Greg PurvisSunderland</v>
      </c>
      <c r="P1288">
        <v>17</v>
      </c>
      <c r="Q1288" t="s">
        <v>20</v>
      </c>
      <c r="R1288" t="s">
        <v>21</v>
      </c>
      <c r="S1288" t="s">
        <v>22</v>
      </c>
      <c r="T1288" t="s">
        <v>21</v>
      </c>
      <c r="Y1288">
        <v>191</v>
      </c>
      <c r="Z1288">
        <v>82</v>
      </c>
      <c r="AA1288">
        <v>0</v>
      </c>
      <c r="AB1288">
        <v>0</v>
      </c>
    </row>
    <row r="1289" spans="1:28" ht="15.95">
      <c r="A1289" t="s">
        <v>1743</v>
      </c>
      <c r="B1289" t="s">
        <v>16</v>
      </c>
      <c r="C1289" t="e">
        <f>VLOOKUP(B1289, Positions!A$1:B$134, 2, FALSE)</f>
        <v>#N/A</v>
      </c>
      <c r="D1289" t="s">
        <v>455</v>
      </c>
      <c r="E1289" t="s">
        <v>5664</v>
      </c>
      <c r="F1289" t="s">
        <v>21</v>
      </c>
      <c r="G1289" t="str">
        <f>VLOOKUP(E1289, Tiers!M$1:P$134, 3, FALSE)</f>
        <v>ENG3</v>
      </c>
      <c r="H1289">
        <f>VLOOKUP(G1289, Tiers!B$1:C$134, 2, FALSE)</f>
        <v>4</v>
      </c>
      <c r="I1289" s="21">
        <v>35704</v>
      </c>
      <c r="J1289" t="str">
        <f t="shared" si="20"/>
        <v>Joseph McCormickDoncaster</v>
      </c>
      <c r="P1289">
        <v>17</v>
      </c>
      <c r="Q1289" t="s">
        <v>20</v>
      </c>
      <c r="R1289" t="s">
        <v>21</v>
      </c>
      <c r="S1289" t="s">
        <v>22</v>
      </c>
      <c r="T1289" t="s">
        <v>21</v>
      </c>
      <c r="Y1289">
        <v>167</v>
      </c>
      <c r="Z1289">
        <v>63</v>
      </c>
      <c r="AA1289">
        <v>0</v>
      </c>
      <c r="AB1289">
        <v>0</v>
      </c>
    </row>
    <row r="1290" spans="1:28" ht="15.95">
      <c r="A1290" t="s">
        <v>1744</v>
      </c>
      <c r="B1290" t="s">
        <v>16</v>
      </c>
      <c r="C1290" t="e">
        <f>VLOOKUP(B1290, Positions!A$1:B$134, 2, FALSE)</f>
        <v>#N/A</v>
      </c>
      <c r="D1290" t="s">
        <v>402</v>
      </c>
      <c r="E1290" t="s">
        <v>5664</v>
      </c>
      <c r="F1290" t="s">
        <v>21</v>
      </c>
      <c r="G1290" t="str">
        <f>VLOOKUP(E1290, Tiers!M$1:P$134, 3, FALSE)</f>
        <v>ENG3</v>
      </c>
      <c r="H1290">
        <f>VLOOKUP(G1290, Tiers!B$1:C$134, 2, FALSE)</f>
        <v>4</v>
      </c>
      <c r="I1290" s="21">
        <v>35704</v>
      </c>
      <c r="J1290" t="str">
        <f t="shared" si="20"/>
        <v>Raquarn CrosdaleBury</v>
      </c>
      <c r="P1290">
        <v>17</v>
      </c>
      <c r="Q1290" t="s">
        <v>284</v>
      </c>
      <c r="R1290" t="s">
        <v>21</v>
      </c>
      <c r="S1290" t="s">
        <v>22</v>
      </c>
      <c r="T1290" t="s">
        <v>21</v>
      </c>
      <c r="Y1290">
        <v>181</v>
      </c>
      <c r="Z1290">
        <v>71</v>
      </c>
      <c r="AA1290">
        <v>0</v>
      </c>
      <c r="AB1290">
        <v>0</v>
      </c>
    </row>
    <row r="1291" spans="1:28" ht="15.95">
      <c r="A1291" t="s">
        <v>1745</v>
      </c>
      <c r="B1291" t="s">
        <v>1746</v>
      </c>
      <c r="C1291" t="str">
        <f>VLOOKUP(B1291, Positions!A$1:B$134, 2, FALSE)</f>
        <v>Defender</v>
      </c>
      <c r="D1291" t="s">
        <v>357</v>
      </c>
      <c r="E1291" t="s">
        <v>62</v>
      </c>
      <c r="F1291" t="s">
        <v>21</v>
      </c>
      <c r="G1291" t="str">
        <f>VLOOKUP(E1291, Tiers!M$1:P$134, 3, FALSE)</f>
        <v>ENG1</v>
      </c>
      <c r="H1291">
        <f>VLOOKUP(G1291, Tiers!B$1:C$134, 2, FALSE)</f>
        <v>1</v>
      </c>
      <c r="I1291" s="21">
        <v>35704</v>
      </c>
      <c r="J1291" t="str">
        <f t="shared" si="20"/>
        <v>Hamza ChoudhuryLeicester</v>
      </c>
      <c r="P1291">
        <v>17</v>
      </c>
      <c r="Q1291" t="s">
        <v>20</v>
      </c>
      <c r="R1291" t="s">
        <v>21</v>
      </c>
      <c r="S1291" t="s">
        <v>22</v>
      </c>
      <c r="T1291" t="s">
        <v>21</v>
      </c>
      <c r="Y1291">
        <v>178</v>
      </c>
      <c r="Z1291">
        <v>69</v>
      </c>
      <c r="AA1291">
        <v>0</v>
      </c>
      <c r="AB1291">
        <v>0</v>
      </c>
    </row>
    <row r="1292" spans="1:28" ht="15.95">
      <c r="A1292" t="s">
        <v>1747</v>
      </c>
      <c r="B1292" t="s">
        <v>212</v>
      </c>
      <c r="C1292" t="str">
        <f>VLOOKUP(B1292, Positions!A$1:B$134, 2, FALSE)</f>
        <v>Midfielder</v>
      </c>
      <c r="D1292" t="s">
        <v>402</v>
      </c>
      <c r="E1292" t="s">
        <v>5664</v>
      </c>
      <c r="F1292" t="s">
        <v>21</v>
      </c>
      <c r="G1292" t="str">
        <f>VLOOKUP(E1292, Tiers!M$1:P$134, 3, FALSE)</f>
        <v>ENG3</v>
      </c>
      <c r="H1292">
        <f>VLOOKUP(G1292, Tiers!B$1:C$134, 2, FALSE)</f>
        <v>4</v>
      </c>
      <c r="I1292" s="21">
        <v>35703</v>
      </c>
      <c r="J1292" t="str">
        <f t="shared" si="20"/>
        <v>Robert BourneBury</v>
      </c>
      <c r="P1292">
        <v>17</v>
      </c>
      <c r="Q1292" t="s">
        <v>726</v>
      </c>
      <c r="R1292" t="s">
        <v>21</v>
      </c>
      <c r="S1292" t="s">
        <v>22</v>
      </c>
      <c r="T1292" t="s">
        <v>21</v>
      </c>
      <c r="Y1292">
        <v>186</v>
      </c>
      <c r="Z1292">
        <v>77</v>
      </c>
      <c r="AA1292">
        <v>0</v>
      </c>
      <c r="AB1292">
        <v>0</v>
      </c>
    </row>
    <row r="1293" spans="1:28" ht="15.95">
      <c r="A1293" t="s">
        <v>1748</v>
      </c>
      <c r="B1293" t="s">
        <v>42</v>
      </c>
      <c r="C1293" t="str">
        <f>VLOOKUP(B1293, Positions!A$1:B$134, 2, FALSE)</f>
        <v>Midfielder</v>
      </c>
      <c r="D1293" t="s">
        <v>190</v>
      </c>
      <c r="E1293" t="s">
        <v>5663</v>
      </c>
      <c r="F1293" t="s">
        <v>21</v>
      </c>
      <c r="G1293" t="str">
        <f>VLOOKUP(E1293, Tiers!M$1:P$134, 3, FALSE)</f>
        <v>ENG4</v>
      </c>
      <c r="H1293">
        <f>VLOOKUP(G1293, Tiers!B$1:C$134, 2, FALSE)</f>
        <v>5</v>
      </c>
      <c r="I1293" s="21">
        <v>35703</v>
      </c>
      <c r="J1293" t="str">
        <f t="shared" si="20"/>
        <v>Seth HumphriesOxford</v>
      </c>
      <c r="P1293">
        <v>17</v>
      </c>
      <c r="Q1293" t="s">
        <v>1749</v>
      </c>
      <c r="R1293" t="s">
        <v>21</v>
      </c>
      <c r="S1293" t="s">
        <v>22</v>
      </c>
      <c r="T1293" t="s">
        <v>21</v>
      </c>
      <c r="Y1293">
        <v>181</v>
      </c>
      <c r="Z1293">
        <v>67</v>
      </c>
      <c r="AA1293">
        <v>0</v>
      </c>
      <c r="AB1293">
        <v>0</v>
      </c>
    </row>
    <row r="1294" spans="1:28" ht="15.95">
      <c r="A1294" t="s">
        <v>1750</v>
      </c>
      <c r="B1294" t="s">
        <v>42</v>
      </c>
      <c r="C1294" t="str">
        <f>VLOOKUP(B1294, Positions!A$1:B$134, 2, FALSE)</f>
        <v>Midfielder</v>
      </c>
      <c r="D1294" t="s">
        <v>530</v>
      </c>
      <c r="E1294" t="s">
        <v>62</v>
      </c>
      <c r="F1294" t="s">
        <v>21</v>
      </c>
      <c r="G1294" t="str">
        <f>VLOOKUP(E1294, Tiers!M$1:P$134, 3, FALSE)</f>
        <v>ENG1</v>
      </c>
      <c r="H1294">
        <f>VLOOKUP(G1294, Tiers!B$1:C$134, 2, FALSE)</f>
        <v>1</v>
      </c>
      <c r="I1294" s="21">
        <v>35703</v>
      </c>
      <c r="J1294" t="str">
        <f t="shared" si="20"/>
        <v>Dan WardNewcastle</v>
      </c>
      <c r="P1294">
        <v>17</v>
      </c>
      <c r="Q1294" t="s">
        <v>801</v>
      </c>
      <c r="R1294" t="s">
        <v>21</v>
      </c>
      <c r="S1294" t="s">
        <v>22</v>
      </c>
      <c r="T1294" t="s">
        <v>21</v>
      </c>
      <c r="Y1294">
        <v>178</v>
      </c>
      <c r="Z1294">
        <v>71</v>
      </c>
      <c r="AA1294">
        <v>0</v>
      </c>
      <c r="AB1294">
        <v>0</v>
      </c>
    </row>
    <row r="1295" spans="1:28" ht="15.95">
      <c r="A1295" t="s">
        <v>1751</v>
      </c>
      <c r="B1295" t="s">
        <v>680</v>
      </c>
      <c r="C1295" t="e">
        <f>VLOOKUP(B1295, Positions!A$1:B$134, 2, FALSE)</f>
        <v>#N/A</v>
      </c>
      <c r="D1295" t="s">
        <v>378</v>
      </c>
      <c r="E1295" t="s">
        <v>5663</v>
      </c>
      <c r="F1295" t="s">
        <v>21</v>
      </c>
      <c r="G1295" t="str">
        <f>VLOOKUP(E1295, Tiers!M$1:P$134, 3, FALSE)</f>
        <v>ENG4</v>
      </c>
      <c r="H1295">
        <f>VLOOKUP(G1295, Tiers!B$1:C$134, 2, FALSE)</f>
        <v>5</v>
      </c>
      <c r="I1295" s="21">
        <v>35703</v>
      </c>
      <c r="J1295" t="str">
        <f t="shared" si="20"/>
        <v>Jack HartleyAccrington</v>
      </c>
      <c r="P1295">
        <v>17</v>
      </c>
      <c r="Q1295" t="s">
        <v>20</v>
      </c>
      <c r="R1295" t="s">
        <v>21</v>
      </c>
      <c r="S1295" t="s">
        <v>22</v>
      </c>
      <c r="T1295" t="s">
        <v>21</v>
      </c>
      <c r="Y1295">
        <v>181</v>
      </c>
      <c r="Z1295">
        <v>70</v>
      </c>
      <c r="AA1295">
        <v>0</v>
      </c>
      <c r="AB1295">
        <v>0</v>
      </c>
    </row>
    <row r="1296" spans="1:28" ht="15.95">
      <c r="A1296" t="s">
        <v>1752</v>
      </c>
      <c r="B1296" t="s">
        <v>81</v>
      </c>
      <c r="C1296" t="str">
        <f>VLOOKUP(B1296, Positions!A$1:B$134, 2, FALSE)</f>
        <v>Defender</v>
      </c>
      <c r="D1296" t="s">
        <v>37</v>
      </c>
      <c r="E1296" t="s">
        <v>5664</v>
      </c>
      <c r="F1296" t="s">
        <v>21</v>
      </c>
      <c r="G1296" t="str">
        <f>VLOOKUP(E1296, Tiers!M$1:P$134, 3, FALSE)</f>
        <v>ENG3</v>
      </c>
      <c r="H1296">
        <f>VLOOKUP(G1296, Tiers!B$1:C$134, 2, FALSE)</f>
        <v>4</v>
      </c>
      <c r="I1296" s="21">
        <v>35703</v>
      </c>
      <c r="J1296" t="str">
        <f t="shared" si="20"/>
        <v>Thomas JarraldChesterfield</v>
      </c>
      <c r="P1296">
        <v>17</v>
      </c>
      <c r="Q1296" t="s">
        <v>37</v>
      </c>
      <c r="R1296" t="s">
        <v>21</v>
      </c>
      <c r="S1296" t="s">
        <v>22</v>
      </c>
      <c r="T1296" t="s">
        <v>21</v>
      </c>
      <c r="Y1296">
        <v>192</v>
      </c>
      <c r="Z1296">
        <v>74</v>
      </c>
      <c r="AA1296">
        <v>0</v>
      </c>
      <c r="AB1296">
        <v>0</v>
      </c>
    </row>
    <row r="1297" spans="1:28" ht="15.95">
      <c r="A1297" t="s">
        <v>1753</v>
      </c>
      <c r="B1297" t="s">
        <v>106</v>
      </c>
      <c r="C1297" t="str">
        <f>VLOOKUP(B1297, Positions!A$1:B$134, 2, FALSE)</f>
        <v>Midfielder</v>
      </c>
      <c r="D1297" t="s">
        <v>271</v>
      </c>
      <c r="E1297" t="s">
        <v>62</v>
      </c>
      <c r="F1297" t="s">
        <v>21</v>
      </c>
      <c r="G1297" t="str">
        <f>VLOOKUP(E1297, Tiers!M$1:P$134, 3, FALSE)</f>
        <v>ENG1</v>
      </c>
      <c r="H1297">
        <f>VLOOKUP(G1297, Tiers!B$1:C$134, 2, FALSE)</f>
        <v>1</v>
      </c>
      <c r="I1297" s="21">
        <v>35703</v>
      </c>
      <c r="J1297" t="str">
        <f t="shared" si="20"/>
        <v>Brandon MasonWatford</v>
      </c>
      <c r="P1297">
        <v>17</v>
      </c>
      <c r="Q1297" t="s">
        <v>20</v>
      </c>
      <c r="R1297" t="s">
        <v>21</v>
      </c>
      <c r="S1297" t="s">
        <v>22</v>
      </c>
      <c r="T1297" t="s">
        <v>21</v>
      </c>
      <c r="Y1297">
        <v>176</v>
      </c>
      <c r="Z1297">
        <v>71</v>
      </c>
      <c r="AA1297">
        <v>0</v>
      </c>
      <c r="AB1297">
        <v>0</v>
      </c>
    </row>
    <row r="1298" spans="1:28" ht="15.95">
      <c r="A1298" t="s">
        <v>1754</v>
      </c>
      <c r="B1298" t="s">
        <v>360</v>
      </c>
      <c r="C1298" t="str">
        <f>VLOOKUP(B1298, Positions!A$1:B$134, 2, FALSE)</f>
        <v>Defender</v>
      </c>
      <c r="D1298" t="s">
        <v>116</v>
      </c>
      <c r="E1298" t="s">
        <v>62</v>
      </c>
      <c r="F1298" t="s">
        <v>21</v>
      </c>
      <c r="G1298" t="str">
        <f>VLOOKUP(E1298, Tiers!M$1:P$134, 3, FALSE)</f>
        <v>ENG1</v>
      </c>
      <c r="H1298">
        <f>VLOOKUP(G1298, Tiers!B$1:C$134, 2, FALSE)</f>
        <v>1</v>
      </c>
      <c r="I1298" s="21">
        <v>35702</v>
      </c>
      <c r="J1298" t="str">
        <f t="shared" si="20"/>
        <v>Liam HaileyAston Villa</v>
      </c>
      <c r="P1298">
        <v>17</v>
      </c>
      <c r="Q1298" t="s">
        <v>623</v>
      </c>
      <c r="R1298" t="s">
        <v>21</v>
      </c>
      <c r="S1298" t="s">
        <v>22</v>
      </c>
      <c r="T1298" t="s">
        <v>21</v>
      </c>
      <c r="Y1298">
        <v>180</v>
      </c>
      <c r="Z1298">
        <v>66</v>
      </c>
      <c r="AA1298">
        <v>0</v>
      </c>
      <c r="AB1298">
        <v>0</v>
      </c>
    </row>
    <row r="1299" spans="1:28" ht="15.95">
      <c r="A1299" t="s">
        <v>1755</v>
      </c>
      <c r="B1299" t="s">
        <v>16</v>
      </c>
      <c r="C1299" t="e">
        <f>VLOOKUP(B1299, Positions!A$1:B$134, 2, FALSE)</f>
        <v>#N/A</v>
      </c>
      <c r="D1299" t="s">
        <v>136</v>
      </c>
      <c r="E1299" t="s">
        <v>5665</v>
      </c>
      <c r="F1299" t="s">
        <v>21</v>
      </c>
      <c r="G1299" t="str">
        <f>VLOOKUP(E1299, Tiers!M$1:P$134, 3, FALSE)</f>
        <v>ENG2</v>
      </c>
      <c r="H1299">
        <f>VLOOKUP(G1299, Tiers!B$1:C$134, 2, FALSE)</f>
        <v>3</v>
      </c>
      <c r="I1299" s="21">
        <v>35701</v>
      </c>
      <c r="J1299" t="str">
        <f t="shared" si="20"/>
        <v>Lee HetheringtonMiddlesbrough</v>
      </c>
      <c r="P1299">
        <v>17</v>
      </c>
      <c r="Q1299" t="s">
        <v>801</v>
      </c>
      <c r="R1299" t="s">
        <v>21</v>
      </c>
      <c r="S1299" t="s">
        <v>22</v>
      </c>
      <c r="T1299" t="s">
        <v>21</v>
      </c>
      <c r="Y1299">
        <v>181</v>
      </c>
      <c r="Z1299">
        <v>73</v>
      </c>
      <c r="AA1299">
        <v>0</v>
      </c>
      <c r="AB1299">
        <v>0</v>
      </c>
    </row>
    <row r="1300" spans="1:28" ht="15.95">
      <c r="A1300" t="s">
        <v>1756</v>
      </c>
      <c r="B1300" t="s">
        <v>115</v>
      </c>
      <c r="C1300" t="e">
        <f>VLOOKUP(B1300, Positions!A$1:B$134, 2, FALSE)</f>
        <v>#N/A</v>
      </c>
      <c r="D1300" t="s">
        <v>490</v>
      </c>
      <c r="E1300" t="s">
        <v>62</v>
      </c>
      <c r="F1300" t="s">
        <v>21</v>
      </c>
      <c r="G1300" t="str">
        <f>VLOOKUP(E1300, Tiers!M$1:P$134, 3, FALSE)</f>
        <v>ENG1</v>
      </c>
      <c r="H1300">
        <f>VLOOKUP(G1300, Tiers!B$1:C$134, 2, FALSE)</f>
        <v>1</v>
      </c>
      <c r="I1300" s="21">
        <v>35699</v>
      </c>
      <c r="J1300" t="str">
        <f t="shared" si="20"/>
        <v>Aaron NemaneMan City</v>
      </c>
      <c r="P1300">
        <v>17</v>
      </c>
      <c r="Q1300" t="s">
        <v>20</v>
      </c>
      <c r="R1300" t="s">
        <v>21</v>
      </c>
      <c r="S1300" t="s">
        <v>22</v>
      </c>
      <c r="T1300" t="s">
        <v>21</v>
      </c>
      <c r="U1300" t="s">
        <v>488</v>
      </c>
      <c r="Y1300">
        <v>183</v>
      </c>
      <c r="Z1300">
        <v>71</v>
      </c>
      <c r="AA1300">
        <v>0</v>
      </c>
      <c r="AB1300">
        <v>0</v>
      </c>
    </row>
    <row r="1301" spans="1:28" ht="15.95">
      <c r="A1301" t="s">
        <v>1757</v>
      </c>
      <c r="B1301" t="s">
        <v>166</v>
      </c>
      <c r="C1301" t="str">
        <f>VLOOKUP(B1301, Positions!A$1:B$134, 2, FALSE)</f>
        <v>Goalkeeper</v>
      </c>
      <c r="D1301" t="s">
        <v>234</v>
      </c>
      <c r="E1301" t="s">
        <v>5664</v>
      </c>
      <c r="F1301" t="s">
        <v>21</v>
      </c>
      <c r="G1301" t="str">
        <f>VLOOKUP(E1301, Tiers!M$1:P$134, 3, FALSE)</f>
        <v>ENG3</v>
      </c>
      <c r="H1301">
        <f>VLOOKUP(G1301, Tiers!B$1:C$134, 2, FALSE)</f>
        <v>4</v>
      </c>
      <c r="I1301" s="21">
        <v>35699</v>
      </c>
      <c r="J1301" t="str">
        <f t="shared" si="20"/>
        <v>Chris RenshawOldham</v>
      </c>
      <c r="P1301">
        <v>17</v>
      </c>
      <c r="Q1301" t="s">
        <v>586</v>
      </c>
      <c r="R1301" t="s">
        <v>21</v>
      </c>
      <c r="S1301" t="s">
        <v>22</v>
      </c>
      <c r="T1301" t="s">
        <v>21</v>
      </c>
      <c r="Y1301">
        <v>189</v>
      </c>
      <c r="Z1301">
        <v>72</v>
      </c>
      <c r="AA1301">
        <v>0</v>
      </c>
      <c r="AB1301">
        <v>0</v>
      </c>
    </row>
    <row r="1302" spans="1:28" ht="15.95">
      <c r="A1302" t="s">
        <v>1758</v>
      </c>
      <c r="B1302" t="s">
        <v>115</v>
      </c>
      <c r="C1302" t="e">
        <f>VLOOKUP(B1302, Positions!A$1:B$134, 2, FALSE)</f>
        <v>#N/A</v>
      </c>
      <c r="D1302" t="s">
        <v>250</v>
      </c>
      <c r="E1302" t="s">
        <v>5664</v>
      </c>
      <c r="F1302" t="s">
        <v>21</v>
      </c>
      <c r="G1302" t="str">
        <f>VLOOKUP(E1302, Tiers!M$1:P$134, 3, FALSE)</f>
        <v>ENG3</v>
      </c>
      <c r="H1302">
        <f>VLOOKUP(G1302, Tiers!B$1:C$134, 2, FALSE)</f>
        <v>4</v>
      </c>
      <c r="I1302" s="21">
        <v>35699</v>
      </c>
      <c r="J1302" t="str">
        <f t="shared" si="20"/>
        <v>Danny RamseySheff Utd</v>
      </c>
      <c r="P1302">
        <v>17</v>
      </c>
      <c r="Q1302" t="s">
        <v>40</v>
      </c>
      <c r="R1302" t="s">
        <v>21</v>
      </c>
      <c r="S1302" t="s">
        <v>22</v>
      </c>
      <c r="T1302" t="s">
        <v>21</v>
      </c>
      <c r="Y1302">
        <v>171</v>
      </c>
      <c r="Z1302">
        <v>61</v>
      </c>
      <c r="AA1302">
        <v>0</v>
      </c>
      <c r="AB1302">
        <v>0</v>
      </c>
    </row>
    <row r="1303" spans="1:28" ht="15.95">
      <c r="A1303" t="s">
        <v>1759</v>
      </c>
      <c r="B1303" t="s">
        <v>166</v>
      </c>
      <c r="C1303" t="str">
        <f>VLOOKUP(B1303, Positions!A$1:B$134, 2, FALSE)</f>
        <v>Goalkeeper</v>
      </c>
      <c r="D1303" t="s">
        <v>517</v>
      </c>
      <c r="E1303" t="s">
        <v>5665</v>
      </c>
      <c r="F1303" t="s">
        <v>21</v>
      </c>
      <c r="G1303" t="str">
        <f>VLOOKUP(E1303, Tiers!M$1:P$134, 3, FALSE)</f>
        <v>ENG2</v>
      </c>
      <c r="H1303">
        <f>VLOOKUP(G1303, Tiers!B$1:C$134, 2, FALSE)</f>
        <v>3</v>
      </c>
      <c r="I1303" s="21">
        <v>35699</v>
      </c>
      <c r="J1303" t="str">
        <f t="shared" si="20"/>
        <v>Callum ThomasCharlton</v>
      </c>
      <c r="P1303">
        <v>17</v>
      </c>
      <c r="Q1303" t="s">
        <v>20</v>
      </c>
      <c r="R1303" t="s">
        <v>21</v>
      </c>
      <c r="S1303" t="s">
        <v>22</v>
      </c>
      <c r="T1303" t="s">
        <v>21</v>
      </c>
      <c r="Y1303">
        <v>183</v>
      </c>
      <c r="Z1303">
        <v>75</v>
      </c>
      <c r="AA1303">
        <v>0</v>
      </c>
      <c r="AB1303">
        <v>4</v>
      </c>
    </row>
    <row r="1304" spans="1:28" ht="15.95">
      <c r="A1304" t="s">
        <v>1760</v>
      </c>
      <c r="B1304" t="s">
        <v>42</v>
      </c>
      <c r="C1304" t="str">
        <f>VLOOKUP(B1304, Positions!A$1:B$134, 2, FALSE)</f>
        <v>Midfielder</v>
      </c>
      <c r="D1304" t="s">
        <v>93</v>
      </c>
      <c r="E1304" t="s">
        <v>5664</v>
      </c>
      <c r="F1304" t="s">
        <v>21</v>
      </c>
      <c r="G1304" t="str">
        <f>VLOOKUP(E1304, Tiers!M$1:P$134, 3, FALSE)</f>
        <v>ENG3</v>
      </c>
      <c r="H1304">
        <f>VLOOKUP(G1304, Tiers!B$1:C$134, 2, FALSE)</f>
        <v>4</v>
      </c>
      <c r="I1304" s="21">
        <v>35699</v>
      </c>
      <c r="J1304" t="str">
        <f t="shared" si="20"/>
        <v>Jordan ShipleyCoventry</v>
      </c>
      <c r="P1304">
        <v>17</v>
      </c>
      <c r="Q1304" t="s">
        <v>20</v>
      </c>
      <c r="R1304" t="s">
        <v>21</v>
      </c>
      <c r="S1304" t="s">
        <v>22</v>
      </c>
      <c r="T1304" t="s">
        <v>21</v>
      </c>
      <c r="Y1304">
        <v>174</v>
      </c>
      <c r="Z1304">
        <v>69</v>
      </c>
      <c r="AA1304">
        <v>0</v>
      </c>
      <c r="AB1304">
        <v>0</v>
      </c>
    </row>
    <row r="1305" spans="1:28" ht="15.95">
      <c r="A1305" t="s">
        <v>1761</v>
      </c>
      <c r="B1305" t="s">
        <v>42</v>
      </c>
      <c r="C1305" t="str">
        <f>VLOOKUP(B1305, Positions!A$1:B$134, 2, FALSE)</f>
        <v>Midfielder</v>
      </c>
      <c r="D1305" t="s">
        <v>357</v>
      </c>
      <c r="E1305" t="s">
        <v>62</v>
      </c>
      <c r="F1305" t="s">
        <v>21</v>
      </c>
      <c r="G1305" t="str">
        <f>VLOOKUP(E1305, Tiers!M$1:P$134, 3, FALSE)</f>
        <v>ENG1</v>
      </c>
      <c r="H1305">
        <f>VLOOKUP(G1305, Tiers!B$1:C$134, 2, FALSE)</f>
        <v>1</v>
      </c>
      <c r="I1305" s="21">
        <v>35698</v>
      </c>
      <c r="J1305" t="str">
        <f t="shared" si="20"/>
        <v>Chris DusabeLeicester</v>
      </c>
      <c r="P1305">
        <v>17</v>
      </c>
      <c r="Q1305" t="s">
        <v>20</v>
      </c>
      <c r="R1305" t="s">
        <v>21</v>
      </c>
      <c r="S1305" t="s">
        <v>22</v>
      </c>
      <c r="T1305" t="s">
        <v>21</v>
      </c>
      <c r="Y1305">
        <v>176</v>
      </c>
      <c r="Z1305">
        <v>68</v>
      </c>
      <c r="AA1305">
        <v>0</v>
      </c>
      <c r="AB1305">
        <v>0</v>
      </c>
    </row>
    <row r="1306" spans="1:28" ht="15.95">
      <c r="A1306" t="s">
        <v>1762</v>
      </c>
      <c r="B1306" t="s">
        <v>16</v>
      </c>
      <c r="C1306" t="e">
        <f>VLOOKUP(B1306, Positions!A$1:B$134, 2, FALSE)</f>
        <v>#N/A</v>
      </c>
      <c r="D1306" t="s">
        <v>234</v>
      </c>
      <c r="E1306" t="s">
        <v>5664</v>
      </c>
      <c r="F1306" t="s">
        <v>21</v>
      </c>
      <c r="G1306" t="str">
        <f>VLOOKUP(E1306, Tiers!M$1:P$134, 3, FALSE)</f>
        <v>ENG3</v>
      </c>
      <c r="H1306">
        <f>VLOOKUP(G1306, Tiers!B$1:C$134, 2, FALSE)</f>
        <v>4</v>
      </c>
      <c r="I1306" s="21">
        <v>35698</v>
      </c>
      <c r="J1306" t="str">
        <f t="shared" si="20"/>
        <v>Lee KnightOldham</v>
      </c>
      <c r="P1306">
        <v>17</v>
      </c>
      <c r="Q1306" t="s">
        <v>113</v>
      </c>
      <c r="R1306" t="s">
        <v>21</v>
      </c>
      <c r="S1306" t="s">
        <v>22</v>
      </c>
      <c r="T1306" t="s">
        <v>21</v>
      </c>
      <c r="Y1306">
        <v>179</v>
      </c>
      <c r="Z1306">
        <v>66</v>
      </c>
      <c r="AA1306">
        <v>0</v>
      </c>
      <c r="AB1306">
        <v>0</v>
      </c>
    </row>
    <row r="1307" spans="1:28" ht="15.95">
      <c r="A1307" t="s">
        <v>1763</v>
      </c>
      <c r="B1307" t="s">
        <v>42</v>
      </c>
      <c r="C1307" t="str">
        <f>VLOOKUP(B1307, Positions!A$1:B$134, 2, FALSE)</f>
        <v>Midfielder</v>
      </c>
      <c r="D1307" t="s">
        <v>357</v>
      </c>
      <c r="E1307" t="s">
        <v>62</v>
      </c>
      <c r="F1307" t="s">
        <v>21</v>
      </c>
      <c r="G1307" t="str">
        <f>VLOOKUP(E1307, Tiers!M$1:P$134, 3, FALSE)</f>
        <v>ENG1</v>
      </c>
      <c r="H1307">
        <f>VLOOKUP(G1307, Tiers!B$1:C$134, 2, FALSE)</f>
        <v>1</v>
      </c>
      <c r="I1307" s="21">
        <v>35698</v>
      </c>
      <c r="J1307" t="str">
        <f t="shared" si="20"/>
        <v>Toby FuraLeicester</v>
      </c>
      <c r="P1307">
        <v>17</v>
      </c>
      <c r="Q1307" t="s">
        <v>20</v>
      </c>
      <c r="R1307" t="s">
        <v>21</v>
      </c>
      <c r="S1307" t="s">
        <v>22</v>
      </c>
      <c r="T1307" t="s">
        <v>21</v>
      </c>
      <c r="Y1307">
        <v>174</v>
      </c>
      <c r="Z1307">
        <v>66</v>
      </c>
      <c r="AA1307">
        <v>0</v>
      </c>
      <c r="AB1307">
        <v>0</v>
      </c>
    </row>
    <row r="1308" spans="1:28" ht="15.95">
      <c r="A1308" t="s">
        <v>1764</v>
      </c>
      <c r="B1308" t="s">
        <v>16</v>
      </c>
      <c r="C1308" t="e">
        <f>VLOOKUP(B1308, Positions!A$1:B$134, 2, FALSE)</f>
        <v>#N/A</v>
      </c>
      <c r="D1308" t="s">
        <v>43</v>
      </c>
      <c r="E1308" t="s">
        <v>5664</v>
      </c>
      <c r="F1308" t="s">
        <v>21</v>
      </c>
      <c r="G1308" t="str">
        <f>VLOOKUP(E1308, Tiers!M$1:P$134, 3, FALSE)</f>
        <v>ENG3</v>
      </c>
      <c r="H1308">
        <f>VLOOKUP(G1308, Tiers!B$1:C$134, 2, FALSE)</f>
        <v>4</v>
      </c>
      <c r="I1308" s="21">
        <v>35698</v>
      </c>
      <c r="J1308" t="str">
        <f t="shared" si="20"/>
        <v>Dan WalkerSouthend</v>
      </c>
      <c r="P1308">
        <v>17</v>
      </c>
      <c r="Q1308" t="s">
        <v>20</v>
      </c>
      <c r="R1308" t="s">
        <v>21</v>
      </c>
      <c r="S1308" t="s">
        <v>22</v>
      </c>
      <c r="T1308" t="s">
        <v>21</v>
      </c>
      <c r="Y1308">
        <v>189</v>
      </c>
      <c r="Z1308">
        <v>85</v>
      </c>
      <c r="AA1308">
        <v>0</v>
      </c>
      <c r="AB1308">
        <v>0</v>
      </c>
    </row>
    <row r="1309" spans="1:28" ht="15.95">
      <c r="A1309" t="s">
        <v>1765</v>
      </c>
      <c r="B1309" t="s">
        <v>81</v>
      </c>
      <c r="C1309" t="str">
        <f>VLOOKUP(B1309, Positions!A$1:B$134, 2, FALSE)</f>
        <v>Defender</v>
      </c>
      <c r="D1309" t="s">
        <v>154</v>
      </c>
      <c r="E1309" t="s">
        <v>5665</v>
      </c>
      <c r="F1309" t="s">
        <v>21</v>
      </c>
      <c r="G1309" t="str">
        <f>VLOOKUP(E1309, Tiers!M$1:P$134, 3, FALSE)</f>
        <v>ENG2</v>
      </c>
      <c r="H1309">
        <f>VLOOKUP(G1309, Tiers!B$1:C$134, 2, FALSE)</f>
        <v>3</v>
      </c>
      <c r="I1309" s="21">
        <v>35698</v>
      </c>
      <c r="J1309" t="str">
        <f t="shared" si="20"/>
        <v>Matt HinchliffeHull</v>
      </c>
      <c r="P1309">
        <v>17</v>
      </c>
      <c r="Q1309" t="s">
        <v>154</v>
      </c>
      <c r="R1309" t="s">
        <v>21</v>
      </c>
      <c r="S1309" t="s">
        <v>22</v>
      </c>
      <c r="T1309" t="s">
        <v>21</v>
      </c>
      <c r="Y1309">
        <v>188</v>
      </c>
      <c r="Z1309">
        <v>77</v>
      </c>
      <c r="AA1309">
        <v>0</v>
      </c>
      <c r="AB1309">
        <v>0</v>
      </c>
    </row>
    <row r="1310" spans="1:28" ht="15.95">
      <c r="A1310" t="s">
        <v>1766</v>
      </c>
      <c r="B1310" t="s">
        <v>106</v>
      </c>
      <c r="C1310" t="str">
        <f>VLOOKUP(B1310, Positions!A$1:B$134, 2, FALSE)</f>
        <v>Midfielder</v>
      </c>
      <c r="D1310" t="s">
        <v>154</v>
      </c>
      <c r="E1310" t="s">
        <v>5665</v>
      </c>
      <c r="F1310" t="s">
        <v>21</v>
      </c>
      <c r="G1310" t="str">
        <f>VLOOKUP(E1310, Tiers!M$1:P$134, 3, FALSE)</f>
        <v>ENG2</v>
      </c>
      <c r="H1310">
        <f>VLOOKUP(G1310, Tiers!B$1:C$134, 2, FALSE)</f>
        <v>3</v>
      </c>
      <c r="I1310" s="21">
        <v>35698</v>
      </c>
      <c r="J1310" t="str">
        <f t="shared" si="20"/>
        <v>Ben HinchliffeHull</v>
      </c>
      <c r="P1310">
        <v>17</v>
      </c>
      <c r="Q1310" t="s">
        <v>154</v>
      </c>
      <c r="R1310" t="s">
        <v>21</v>
      </c>
      <c r="S1310" t="s">
        <v>22</v>
      </c>
      <c r="T1310" t="s">
        <v>21</v>
      </c>
      <c r="Y1310">
        <v>172</v>
      </c>
      <c r="Z1310">
        <v>68</v>
      </c>
      <c r="AA1310">
        <v>0</v>
      </c>
      <c r="AB1310">
        <v>0</v>
      </c>
    </row>
    <row r="1311" spans="1:28" ht="15.95">
      <c r="A1311" t="s">
        <v>1767</v>
      </c>
      <c r="B1311" t="s">
        <v>81</v>
      </c>
      <c r="C1311" t="str">
        <f>VLOOKUP(B1311, Positions!A$1:B$134, 2, FALSE)</f>
        <v>Defender</v>
      </c>
      <c r="D1311" t="s">
        <v>490</v>
      </c>
      <c r="E1311" t="s">
        <v>62</v>
      </c>
      <c r="F1311" t="s">
        <v>21</v>
      </c>
      <c r="G1311" t="str">
        <f>VLOOKUP(E1311, Tiers!M$1:P$134, 3, FALSE)</f>
        <v>ENG1</v>
      </c>
      <c r="H1311">
        <f>VLOOKUP(G1311, Tiers!B$1:C$134, 2, FALSE)</f>
        <v>1</v>
      </c>
      <c r="I1311" s="21">
        <v>35697</v>
      </c>
      <c r="J1311" t="str">
        <f t="shared" si="20"/>
        <v>Tosin AdarabioyoMan City</v>
      </c>
      <c r="P1311">
        <v>17</v>
      </c>
      <c r="Q1311" t="s">
        <v>20</v>
      </c>
      <c r="R1311" t="s">
        <v>21</v>
      </c>
      <c r="S1311" t="s">
        <v>22</v>
      </c>
      <c r="T1311" t="s">
        <v>21</v>
      </c>
      <c r="U1311" t="s">
        <v>491</v>
      </c>
      <c r="Y1311">
        <v>191</v>
      </c>
      <c r="Z1311">
        <v>78</v>
      </c>
      <c r="AA1311">
        <v>0</v>
      </c>
      <c r="AB1311">
        <v>0</v>
      </c>
    </row>
    <row r="1312" spans="1:28" ht="15.95">
      <c r="A1312" t="s">
        <v>1768</v>
      </c>
      <c r="B1312" t="s">
        <v>16</v>
      </c>
      <c r="C1312" t="e">
        <f>VLOOKUP(B1312, Positions!A$1:B$134, 2, FALSE)</f>
        <v>#N/A</v>
      </c>
      <c r="D1312" t="s">
        <v>56</v>
      </c>
      <c r="E1312" t="s">
        <v>5664</v>
      </c>
      <c r="F1312" t="s">
        <v>21</v>
      </c>
      <c r="G1312" t="str">
        <f>VLOOKUP(E1312, Tiers!M$1:P$134, 3, FALSE)</f>
        <v>ENG3</v>
      </c>
      <c r="H1312">
        <f>VLOOKUP(G1312, Tiers!B$1:C$134, 2, FALSE)</f>
        <v>4</v>
      </c>
      <c r="I1312" s="21">
        <v>35697</v>
      </c>
      <c r="J1312" t="str">
        <f t="shared" si="20"/>
        <v>Harry PrattRochdale</v>
      </c>
      <c r="P1312">
        <v>17</v>
      </c>
      <c r="Q1312" t="s">
        <v>56</v>
      </c>
      <c r="R1312" t="s">
        <v>21</v>
      </c>
      <c r="S1312" t="s">
        <v>22</v>
      </c>
      <c r="T1312" t="s">
        <v>21</v>
      </c>
      <c r="Y1312">
        <v>175</v>
      </c>
      <c r="Z1312">
        <v>68</v>
      </c>
      <c r="AA1312">
        <v>0</v>
      </c>
      <c r="AB1312">
        <v>0</v>
      </c>
    </row>
    <row r="1313" spans="1:28" ht="15.95">
      <c r="A1313" t="s">
        <v>1769</v>
      </c>
      <c r="B1313" t="s">
        <v>36</v>
      </c>
      <c r="C1313" t="str">
        <f>VLOOKUP(B1313, Positions!A$1:B$134, 2, FALSE)</f>
        <v>Midfielder</v>
      </c>
      <c r="D1313" t="s">
        <v>332</v>
      </c>
      <c r="E1313" t="s">
        <v>5665</v>
      </c>
      <c r="F1313" t="s">
        <v>21</v>
      </c>
      <c r="G1313" t="str">
        <f>VLOOKUP(E1313, Tiers!M$1:P$134, 3, FALSE)</f>
        <v>ENG2</v>
      </c>
      <c r="H1313">
        <f>VLOOKUP(G1313, Tiers!B$1:C$134, 2, FALSE)</f>
        <v>3</v>
      </c>
      <c r="I1313" s="21">
        <v>35697</v>
      </c>
      <c r="J1313" t="str">
        <f t="shared" si="20"/>
        <v>Adam CrookesNottm Forest</v>
      </c>
      <c r="P1313">
        <v>17</v>
      </c>
      <c r="Q1313" t="s">
        <v>20</v>
      </c>
      <c r="R1313" t="s">
        <v>21</v>
      </c>
      <c r="S1313" t="s">
        <v>22</v>
      </c>
      <c r="T1313" t="s">
        <v>21</v>
      </c>
      <c r="Y1313">
        <v>180</v>
      </c>
      <c r="Z1313">
        <v>77</v>
      </c>
      <c r="AA1313">
        <v>0</v>
      </c>
      <c r="AB1313">
        <v>0</v>
      </c>
    </row>
    <row r="1314" spans="1:28" ht="15.95">
      <c r="A1314" t="s">
        <v>1770</v>
      </c>
      <c r="B1314" t="s">
        <v>81</v>
      </c>
      <c r="C1314" t="str">
        <f>VLOOKUP(B1314, Positions!A$1:B$134, 2, FALSE)</f>
        <v>Defender</v>
      </c>
      <c r="D1314" t="s">
        <v>107</v>
      </c>
      <c r="E1314" t="s">
        <v>5665</v>
      </c>
      <c r="F1314" t="s">
        <v>21</v>
      </c>
      <c r="G1314" t="str">
        <f>VLOOKUP(E1314, Tiers!M$1:P$134, 3, FALSE)</f>
        <v>ENG2</v>
      </c>
      <c r="H1314">
        <f>VLOOKUP(G1314, Tiers!B$1:C$134, 2, FALSE)</f>
        <v>3</v>
      </c>
      <c r="I1314" s="21">
        <v>35697</v>
      </c>
      <c r="J1314" t="str">
        <f t="shared" si="20"/>
        <v>Lewis NorvockBurnley</v>
      </c>
      <c r="P1314">
        <v>17</v>
      </c>
      <c r="Q1314" t="s">
        <v>312</v>
      </c>
      <c r="R1314" t="s">
        <v>21</v>
      </c>
      <c r="S1314" t="s">
        <v>22</v>
      </c>
      <c r="T1314" t="s">
        <v>21</v>
      </c>
      <c r="Y1314">
        <v>188</v>
      </c>
      <c r="Z1314">
        <v>80</v>
      </c>
      <c r="AA1314">
        <v>0</v>
      </c>
      <c r="AB1314">
        <v>0</v>
      </c>
    </row>
    <row r="1315" spans="1:28" ht="15.95">
      <c r="A1315" t="s">
        <v>1771</v>
      </c>
      <c r="B1315" t="s">
        <v>166</v>
      </c>
      <c r="C1315" t="str">
        <f>VLOOKUP(B1315, Positions!A$1:B$134, 2, FALSE)</f>
        <v>Goalkeeper</v>
      </c>
      <c r="D1315" t="s">
        <v>231</v>
      </c>
      <c r="E1315" t="s">
        <v>5663</v>
      </c>
      <c r="F1315" t="s">
        <v>21</v>
      </c>
      <c r="G1315" t="str">
        <f>VLOOKUP(E1315, Tiers!M$1:P$134, 3, FALSE)</f>
        <v>ENG4</v>
      </c>
      <c r="H1315">
        <f>VLOOKUP(G1315, Tiers!B$1:C$134, 2, FALSE)</f>
        <v>5</v>
      </c>
      <c r="I1315" s="21">
        <v>35696</v>
      </c>
      <c r="J1315" t="str">
        <f t="shared" si="20"/>
        <v>Sam SargeantLeyton Orient</v>
      </c>
      <c r="P1315">
        <v>17</v>
      </c>
      <c r="Q1315" t="s">
        <v>20</v>
      </c>
      <c r="R1315" t="s">
        <v>21</v>
      </c>
      <c r="S1315" t="s">
        <v>22</v>
      </c>
      <c r="T1315" t="s">
        <v>21</v>
      </c>
      <c r="Y1315">
        <v>184</v>
      </c>
      <c r="Z1315">
        <v>76</v>
      </c>
      <c r="AA1315">
        <v>0</v>
      </c>
      <c r="AB1315">
        <v>0</v>
      </c>
    </row>
    <row r="1316" spans="1:28" ht="15.95">
      <c r="A1316" t="s">
        <v>1772</v>
      </c>
      <c r="B1316" t="s">
        <v>55</v>
      </c>
      <c r="C1316" t="str">
        <f>VLOOKUP(B1316, Positions!A$1:B$134, 2, FALSE)</f>
        <v>Forward</v>
      </c>
      <c r="D1316" t="s">
        <v>116</v>
      </c>
      <c r="E1316" t="s">
        <v>62</v>
      </c>
      <c r="F1316" t="s">
        <v>21</v>
      </c>
      <c r="G1316" t="str">
        <f>VLOOKUP(E1316, Tiers!M$1:P$134, 3, FALSE)</f>
        <v>ENG1</v>
      </c>
      <c r="H1316">
        <f>VLOOKUP(G1316, Tiers!B$1:C$134, 2, FALSE)</f>
        <v>1</v>
      </c>
      <c r="I1316" s="21">
        <v>35696</v>
      </c>
      <c r="J1316" t="str">
        <f t="shared" si="20"/>
        <v>Corey Blackett-TaylorAston Villa</v>
      </c>
      <c r="P1316">
        <v>17</v>
      </c>
      <c r="Q1316" t="s">
        <v>284</v>
      </c>
      <c r="R1316" t="s">
        <v>21</v>
      </c>
      <c r="S1316" t="s">
        <v>22</v>
      </c>
      <c r="T1316" t="s">
        <v>21</v>
      </c>
      <c r="Y1316">
        <v>180</v>
      </c>
      <c r="Z1316">
        <v>66</v>
      </c>
      <c r="AA1316">
        <v>0</v>
      </c>
      <c r="AB1316">
        <v>0</v>
      </c>
    </row>
    <row r="1317" spans="1:28" ht="15.95">
      <c r="A1317" t="s">
        <v>1773</v>
      </c>
      <c r="B1317" t="s">
        <v>84</v>
      </c>
      <c r="C1317" t="str">
        <f>VLOOKUP(B1317, Positions!A$1:B$134, 2, FALSE)</f>
        <v>Midfielder</v>
      </c>
      <c r="D1317" t="s">
        <v>175</v>
      </c>
      <c r="E1317" t="s">
        <v>62</v>
      </c>
      <c r="F1317" t="s">
        <v>21</v>
      </c>
      <c r="G1317" t="str">
        <f>VLOOKUP(E1317, Tiers!M$1:P$134, 3, FALSE)</f>
        <v>ENG1</v>
      </c>
      <c r="H1317">
        <f>VLOOKUP(G1317, Tiers!B$1:C$134, 2, FALSE)</f>
        <v>1</v>
      </c>
      <c r="I1317" s="21">
        <v>35696</v>
      </c>
      <c r="J1317" t="str">
        <f t="shared" si="20"/>
        <v>Armani DalyTottenham</v>
      </c>
      <c r="P1317">
        <v>17</v>
      </c>
      <c r="Q1317" t="s">
        <v>74</v>
      </c>
      <c r="R1317" t="s">
        <v>21</v>
      </c>
      <c r="S1317" t="s">
        <v>22</v>
      </c>
      <c r="T1317" t="s">
        <v>21</v>
      </c>
      <c r="Y1317">
        <v>173</v>
      </c>
      <c r="Z1317">
        <v>64</v>
      </c>
      <c r="AA1317">
        <v>0</v>
      </c>
      <c r="AB1317">
        <v>0</v>
      </c>
    </row>
    <row r="1318" spans="1:28" ht="15.95">
      <c r="A1318" t="s">
        <v>1774</v>
      </c>
      <c r="B1318" t="s">
        <v>645</v>
      </c>
      <c r="C1318" t="str">
        <f>VLOOKUP(B1318, Positions!A$1:B$134, 2, FALSE)</f>
        <v>Defender</v>
      </c>
      <c r="D1318" t="s">
        <v>157</v>
      </c>
      <c r="E1318" t="s">
        <v>5665</v>
      </c>
      <c r="F1318" t="s">
        <v>21</v>
      </c>
      <c r="G1318" t="str">
        <f>VLOOKUP(E1318, Tiers!M$1:P$134, 3, FALSE)</f>
        <v>ENG2</v>
      </c>
      <c r="H1318">
        <f>VLOOKUP(G1318, Tiers!B$1:C$134, 2, FALSE)</f>
        <v>3</v>
      </c>
      <c r="I1318" s="21">
        <v>35696</v>
      </c>
      <c r="J1318" t="str">
        <f t="shared" si="20"/>
        <v>Harrison BennettReading</v>
      </c>
      <c r="P1318">
        <v>17</v>
      </c>
      <c r="Q1318" t="s">
        <v>86</v>
      </c>
      <c r="R1318" t="s">
        <v>21</v>
      </c>
      <c r="S1318" t="s">
        <v>22</v>
      </c>
      <c r="T1318" t="s">
        <v>21</v>
      </c>
      <c r="Y1318">
        <v>189</v>
      </c>
      <c r="Z1318">
        <v>80</v>
      </c>
      <c r="AA1318">
        <v>0</v>
      </c>
      <c r="AB1318">
        <v>0</v>
      </c>
    </row>
    <row r="1319" spans="1:28" ht="15.95">
      <c r="A1319" t="s">
        <v>1775</v>
      </c>
      <c r="B1319" t="s">
        <v>166</v>
      </c>
      <c r="C1319" t="str">
        <f>VLOOKUP(B1319, Positions!A$1:B$134, 2, FALSE)</f>
        <v>Goalkeeper</v>
      </c>
      <c r="D1319" t="s">
        <v>263</v>
      </c>
      <c r="E1319" t="s">
        <v>5665</v>
      </c>
      <c r="F1319" t="s">
        <v>21</v>
      </c>
      <c r="G1319" t="str">
        <f>VLOOKUP(E1319, Tiers!M$1:P$134, 3, FALSE)</f>
        <v>ENG2</v>
      </c>
      <c r="H1319">
        <f>VLOOKUP(G1319, Tiers!B$1:C$134, 2, FALSE)</f>
        <v>3</v>
      </c>
      <c r="I1319" s="21">
        <v>35696</v>
      </c>
      <c r="J1319" t="str">
        <f t="shared" si="20"/>
        <v>Rhys BillsWolves</v>
      </c>
      <c r="P1319">
        <v>17</v>
      </c>
      <c r="Q1319" t="s">
        <v>20</v>
      </c>
      <c r="R1319" t="s">
        <v>21</v>
      </c>
      <c r="S1319" t="s">
        <v>22</v>
      </c>
      <c r="T1319" t="s">
        <v>21</v>
      </c>
      <c r="Y1319">
        <v>191</v>
      </c>
      <c r="Z1319">
        <v>82</v>
      </c>
      <c r="AA1319">
        <v>0</v>
      </c>
      <c r="AB1319">
        <v>0</v>
      </c>
    </row>
    <row r="1320" spans="1:28" ht="15.95">
      <c r="A1320" t="s">
        <v>1776</v>
      </c>
      <c r="B1320" t="s">
        <v>31</v>
      </c>
      <c r="C1320" t="str">
        <f>VLOOKUP(B1320, Positions!A$1:B$134, 2, FALSE)</f>
        <v>Defender</v>
      </c>
      <c r="D1320" t="s">
        <v>657</v>
      </c>
      <c r="E1320" t="s">
        <v>62</v>
      </c>
      <c r="F1320" t="s">
        <v>21</v>
      </c>
      <c r="G1320" t="str">
        <f>VLOOKUP(E1320, Tiers!M$1:P$134, 3, FALSE)</f>
        <v>ENG1</v>
      </c>
      <c r="H1320">
        <f>VLOOKUP(G1320, Tiers!B$1:C$134, 2, FALSE)</f>
        <v>1</v>
      </c>
      <c r="I1320" s="21">
        <v>35696</v>
      </c>
      <c r="J1320" t="str">
        <f t="shared" si="20"/>
        <v>Louis RamsayNorwich</v>
      </c>
      <c r="P1320">
        <v>17</v>
      </c>
      <c r="Q1320" t="s">
        <v>20</v>
      </c>
      <c r="R1320" t="s">
        <v>21</v>
      </c>
      <c r="S1320" t="s">
        <v>22</v>
      </c>
      <c r="T1320" t="s">
        <v>21</v>
      </c>
      <c r="Y1320">
        <v>177</v>
      </c>
      <c r="Z1320">
        <v>69</v>
      </c>
      <c r="AA1320">
        <v>0</v>
      </c>
      <c r="AB1320">
        <v>0</v>
      </c>
    </row>
    <row r="1321" spans="1:28" ht="15.95">
      <c r="A1321" t="s">
        <v>1777</v>
      </c>
      <c r="B1321" t="s">
        <v>877</v>
      </c>
      <c r="C1321" t="str">
        <f>VLOOKUP(B1321, Positions!A$1:B$134, 2, FALSE)</f>
        <v>Defender</v>
      </c>
      <c r="D1321" t="s">
        <v>329</v>
      </c>
      <c r="E1321" t="s">
        <v>62</v>
      </c>
      <c r="F1321" t="s">
        <v>21</v>
      </c>
      <c r="G1321" t="str">
        <f>VLOOKUP(E1321, Tiers!M$1:P$134, 3, FALSE)</f>
        <v>ENG1</v>
      </c>
      <c r="H1321">
        <f>VLOOKUP(G1321, Tiers!B$1:C$134, 2, FALSE)</f>
        <v>1</v>
      </c>
      <c r="I1321" s="21">
        <v>35696</v>
      </c>
      <c r="J1321" t="str">
        <f t="shared" si="20"/>
        <v>Callum ConnollyEverton</v>
      </c>
      <c r="P1321">
        <v>17</v>
      </c>
      <c r="Q1321" t="s">
        <v>57</v>
      </c>
      <c r="R1321" t="s">
        <v>21</v>
      </c>
      <c r="S1321" t="s">
        <v>22</v>
      </c>
      <c r="T1321" t="s">
        <v>21</v>
      </c>
      <c r="Y1321">
        <v>183</v>
      </c>
      <c r="Z1321">
        <v>70</v>
      </c>
      <c r="AA1321">
        <v>0</v>
      </c>
      <c r="AB1321">
        <v>0</v>
      </c>
    </row>
    <row r="1322" spans="1:28" ht="15.95">
      <c r="A1322" t="s">
        <v>1778</v>
      </c>
      <c r="B1322" t="s">
        <v>212</v>
      </c>
      <c r="C1322" t="str">
        <f>VLOOKUP(B1322, Positions!A$1:B$134, 2, FALSE)</f>
        <v>Midfielder</v>
      </c>
      <c r="D1322" t="s">
        <v>282</v>
      </c>
      <c r="E1322" t="s">
        <v>62</v>
      </c>
      <c r="F1322" t="s">
        <v>21</v>
      </c>
      <c r="G1322" t="str">
        <f>VLOOKUP(E1322, Tiers!M$1:P$134, 3, FALSE)</f>
        <v>ENG1</v>
      </c>
      <c r="H1322">
        <f>VLOOKUP(G1322, Tiers!B$1:C$134, 2, FALSE)</f>
        <v>1</v>
      </c>
      <c r="I1322" s="21">
        <v>35695</v>
      </c>
      <c r="J1322" t="str">
        <f t="shared" si="20"/>
        <v>Michael PhillipsCrystal Palace</v>
      </c>
      <c r="P1322">
        <v>17</v>
      </c>
      <c r="Q1322" t="s">
        <v>74</v>
      </c>
      <c r="R1322" t="s">
        <v>21</v>
      </c>
      <c r="S1322" t="s">
        <v>22</v>
      </c>
      <c r="T1322" t="s">
        <v>21</v>
      </c>
      <c r="Y1322">
        <v>180</v>
      </c>
      <c r="Z1322">
        <v>70</v>
      </c>
      <c r="AA1322">
        <v>0</v>
      </c>
      <c r="AB1322">
        <v>0</v>
      </c>
    </row>
    <row r="1323" spans="1:28" ht="15.95">
      <c r="A1323" t="s">
        <v>1779</v>
      </c>
      <c r="B1323" t="s">
        <v>1780</v>
      </c>
      <c r="C1323" t="str">
        <f>VLOOKUP(B1323, Positions!A$1:B$134, 2, FALSE)</f>
        <v>Defender</v>
      </c>
      <c r="D1323" t="s">
        <v>61</v>
      </c>
      <c r="E1323" t="s">
        <v>62</v>
      </c>
      <c r="F1323" t="s">
        <v>21</v>
      </c>
      <c r="G1323" t="str">
        <f>VLOOKUP(E1323, Tiers!M$1:P$134, 3, FALSE)</f>
        <v>ENG1</v>
      </c>
      <c r="H1323">
        <f>VLOOKUP(G1323, Tiers!B$1:C$134, 2, FALSE)</f>
        <v>1</v>
      </c>
      <c r="I1323" s="21">
        <v>35695</v>
      </c>
      <c r="J1323" t="str">
        <f t="shared" si="20"/>
        <v>Aaron EyomaArsenal</v>
      </c>
      <c r="P1323">
        <v>17</v>
      </c>
      <c r="Q1323" t="s">
        <v>74</v>
      </c>
      <c r="R1323" t="s">
        <v>21</v>
      </c>
      <c r="S1323" t="s">
        <v>22</v>
      </c>
      <c r="T1323" t="s">
        <v>21</v>
      </c>
      <c r="U1323" t="s">
        <v>491</v>
      </c>
      <c r="Y1323">
        <v>181</v>
      </c>
      <c r="Z1323">
        <v>69</v>
      </c>
      <c r="AA1323">
        <v>0</v>
      </c>
      <c r="AB1323">
        <v>0</v>
      </c>
    </row>
    <row r="1324" spans="1:28" ht="15.95">
      <c r="A1324" t="s">
        <v>1781</v>
      </c>
      <c r="B1324" t="s">
        <v>16</v>
      </c>
      <c r="C1324" t="e">
        <f>VLOOKUP(B1324, Positions!A$1:B$134, 2, FALSE)</f>
        <v>#N/A</v>
      </c>
      <c r="D1324" t="s">
        <v>27</v>
      </c>
      <c r="E1324" t="s">
        <v>5663</v>
      </c>
      <c r="F1324" t="s">
        <v>21</v>
      </c>
      <c r="G1324" t="str">
        <f>VLOOKUP(E1324, Tiers!M$1:P$134, 3, FALSE)</f>
        <v>ENG4</v>
      </c>
      <c r="H1324">
        <f>VLOOKUP(G1324, Tiers!B$1:C$134, 2, FALSE)</f>
        <v>5</v>
      </c>
      <c r="I1324" s="21">
        <v>35695</v>
      </c>
      <c r="J1324" t="str">
        <f t="shared" si="20"/>
        <v>Jack KelleherMorecambe</v>
      </c>
      <c r="P1324">
        <v>17</v>
      </c>
      <c r="Q1324" t="s">
        <v>20</v>
      </c>
      <c r="R1324" t="s">
        <v>21</v>
      </c>
      <c r="S1324" t="s">
        <v>22</v>
      </c>
      <c r="T1324" t="s">
        <v>21</v>
      </c>
      <c r="Y1324">
        <v>191</v>
      </c>
      <c r="Z1324">
        <v>80</v>
      </c>
      <c r="AA1324">
        <v>0</v>
      </c>
      <c r="AB1324">
        <v>0</v>
      </c>
    </row>
    <row r="1325" spans="1:28" ht="15.95">
      <c r="A1325" t="s">
        <v>1782</v>
      </c>
      <c r="B1325" t="s">
        <v>102</v>
      </c>
      <c r="C1325" t="str">
        <f>VLOOKUP(B1325, Positions!A$1:B$134, 2, FALSE)</f>
        <v>Defender</v>
      </c>
      <c r="D1325" t="s">
        <v>134</v>
      </c>
      <c r="E1325" t="s">
        <v>5664</v>
      </c>
      <c r="F1325" t="s">
        <v>21</v>
      </c>
      <c r="G1325" t="str">
        <f>VLOOKUP(E1325, Tiers!M$1:P$134, 3, FALSE)</f>
        <v>ENG3</v>
      </c>
      <c r="H1325">
        <f>VLOOKUP(G1325, Tiers!B$1:C$134, 2, FALSE)</f>
        <v>4</v>
      </c>
      <c r="I1325" s="21">
        <v>35695</v>
      </c>
      <c r="J1325" t="str">
        <f t="shared" si="20"/>
        <v>Riley BakerScunthorpe</v>
      </c>
      <c r="P1325">
        <v>17</v>
      </c>
      <c r="Q1325" t="s">
        <v>1500</v>
      </c>
      <c r="R1325" t="s">
        <v>21</v>
      </c>
      <c r="S1325" t="s">
        <v>22</v>
      </c>
      <c r="T1325" t="s">
        <v>21</v>
      </c>
      <c r="Y1325">
        <v>182</v>
      </c>
      <c r="Z1325">
        <v>76</v>
      </c>
      <c r="AA1325">
        <v>0</v>
      </c>
      <c r="AB1325">
        <v>0</v>
      </c>
    </row>
    <row r="1326" spans="1:28" ht="15.95">
      <c r="A1326" t="s">
        <v>1783</v>
      </c>
      <c r="B1326" t="s">
        <v>81</v>
      </c>
      <c r="C1326" t="str">
        <f>VLOOKUP(B1326, Positions!A$1:B$134, 2, FALSE)</f>
        <v>Defender</v>
      </c>
      <c r="D1326" t="s">
        <v>169</v>
      </c>
      <c r="E1326" t="s">
        <v>62</v>
      </c>
      <c r="F1326" t="s">
        <v>21</v>
      </c>
      <c r="G1326" t="str">
        <f>VLOOKUP(E1326, Tiers!M$1:P$134, 3, FALSE)</f>
        <v>ENG1</v>
      </c>
      <c r="H1326">
        <f>VLOOKUP(G1326, Tiers!B$1:C$134, 2, FALSE)</f>
        <v>1</v>
      </c>
      <c r="I1326" s="21">
        <v>35695</v>
      </c>
      <c r="J1326" t="str">
        <f t="shared" si="20"/>
        <v>Jake Clarke-SalterChelsea</v>
      </c>
      <c r="P1326">
        <v>17</v>
      </c>
      <c r="Q1326" t="s">
        <v>1784</v>
      </c>
      <c r="R1326" t="s">
        <v>21</v>
      </c>
      <c r="S1326" t="s">
        <v>22</v>
      </c>
      <c r="T1326" t="s">
        <v>21</v>
      </c>
      <c r="Y1326">
        <v>187</v>
      </c>
      <c r="Z1326">
        <v>75</v>
      </c>
      <c r="AA1326">
        <v>0</v>
      </c>
      <c r="AB1326">
        <v>0</v>
      </c>
    </row>
    <row r="1327" spans="1:28" ht="15.95">
      <c r="A1327" t="s">
        <v>1785</v>
      </c>
      <c r="B1327" t="s">
        <v>42</v>
      </c>
      <c r="C1327" t="str">
        <f>VLOOKUP(B1327, Positions!A$1:B$134, 2, FALSE)</f>
        <v>Midfielder</v>
      </c>
      <c r="D1327" t="s">
        <v>79</v>
      </c>
      <c r="E1327" t="s">
        <v>5663</v>
      </c>
      <c r="F1327" t="s">
        <v>21</v>
      </c>
      <c r="G1327" t="str">
        <f>VLOOKUP(E1327, Tiers!M$1:P$134, 3, FALSE)</f>
        <v>ENG4</v>
      </c>
      <c r="H1327">
        <f>VLOOKUP(G1327, Tiers!B$1:C$134, 2, FALSE)</f>
        <v>5</v>
      </c>
      <c r="I1327" s="21">
        <v>35694</v>
      </c>
      <c r="J1327" t="str">
        <f t="shared" si="20"/>
        <v>Jason StrippAFC Wimbledon</v>
      </c>
      <c r="P1327">
        <v>17</v>
      </c>
      <c r="Q1327" t="s">
        <v>596</v>
      </c>
      <c r="R1327" t="s">
        <v>21</v>
      </c>
      <c r="S1327" t="s">
        <v>22</v>
      </c>
      <c r="T1327" t="s">
        <v>21</v>
      </c>
      <c r="Y1327">
        <v>176</v>
      </c>
      <c r="Z1327">
        <v>77</v>
      </c>
      <c r="AA1327">
        <v>0</v>
      </c>
      <c r="AB1327">
        <v>0</v>
      </c>
    </row>
    <row r="1328" spans="1:28" ht="15.95">
      <c r="A1328" t="s">
        <v>1786</v>
      </c>
      <c r="B1328" t="s">
        <v>166</v>
      </c>
      <c r="C1328" t="str">
        <f>VLOOKUP(B1328, Positions!A$1:B$134, 2, FALSE)</f>
        <v>Goalkeeper</v>
      </c>
      <c r="D1328" t="s">
        <v>329</v>
      </c>
      <c r="E1328" t="s">
        <v>62</v>
      </c>
      <c r="F1328" t="s">
        <v>21</v>
      </c>
      <c r="G1328" t="str">
        <f>VLOOKUP(E1328, Tiers!M$1:P$134, 3, FALSE)</f>
        <v>ENG1</v>
      </c>
      <c r="H1328">
        <f>VLOOKUP(G1328, Tiers!B$1:C$134, 2, FALSE)</f>
        <v>1</v>
      </c>
      <c r="I1328" s="21">
        <v>35693</v>
      </c>
      <c r="J1328" t="str">
        <f t="shared" si="20"/>
        <v>Ciaran O'LoughlinEverton</v>
      </c>
      <c r="P1328">
        <v>17</v>
      </c>
      <c r="Q1328" t="s">
        <v>390</v>
      </c>
      <c r="R1328" t="s">
        <v>21</v>
      </c>
      <c r="S1328" t="s">
        <v>22</v>
      </c>
      <c r="T1328" t="s">
        <v>21</v>
      </c>
      <c r="Y1328">
        <v>183</v>
      </c>
      <c r="Z1328">
        <v>70</v>
      </c>
      <c r="AA1328">
        <v>0</v>
      </c>
      <c r="AB1328">
        <v>0</v>
      </c>
    </row>
    <row r="1329" spans="1:28" ht="15.95">
      <c r="A1329" t="s">
        <v>1787</v>
      </c>
      <c r="B1329" t="s">
        <v>55</v>
      </c>
      <c r="C1329" t="str">
        <f>VLOOKUP(B1329, Positions!A$1:B$134, 2, FALSE)</f>
        <v>Forward</v>
      </c>
      <c r="D1329" t="s">
        <v>103</v>
      </c>
      <c r="E1329" t="s">
        <v>5665</v>
      </c>
      <c r="F1329" t="s">
        <v>21</v>
      </c>
      <c r="G1329" t="str">
        <f>VLOOKUP(E1329, Tiers!M$1:P$134, 3, FALSE)</f>
        <v>ENG2</v>
      </c>
      <c r="H1329">
        <f>VLOOKUP(G1329, Tiers!B$1:C$134, 2, FALSE)</f>
        <v>3</v>
      </c>
      <c r="I1329" s="21">
        <v>35693</v>
      </c>
      <c r="J1329" t="str">
        <f t="shared" si="20"/>
        <v>Lewis MansellBlackburn</v>
      </c>
      <c r="P1329">
        <v>17</v>
      </c>
      <c r="Q1329" t="s">
        <v>107</v>
      </c>
      <c r="R1329" t="s">
        <v>21</v>
      </c>
      <c r="S1329" t="s">
        <v>22</v>
      </c>
      <c r="T1329" t="s">
        <v>21</v>
      </c>
      <c r="U1329" t="s">
        <v>340</v>
      </c>
      <c r="Y1329">
        <v>186</v>
      </c>
      <c r="Z1329">
        <v>64</v>
      </c>
      <c r="AA1329">
        <v>0</v>
      </c>
      <c r="AB1329">
        <v>0</v>
      </c>
    </row>
    <row r="1330" spans="1:28" ht="15.95">
      <c r="A1330" t="s">
        <v>1788</v>
      </c>
      <c r="B1330" t="s">
        <v>115</v>
      </c>
      <c r="C1330" t="e">
        <f>VLOOKUP(B1330, Positions!A$1:B$134, 2, FALSE)</f>
        <v>#N/A</v>
      </c>
      <c r="D1330" t="s">
        <v>265</v>
      </c>
      <c r="E1330" t="s">
        <v>5665</v>
      </c>
      <c r="F1330" t="s">
        <v>21</v>
      </c>
      <c r="G1330" t="str">
        <f>VLOOKUP(E1330, Tiers!M$1:P$134, 3, FALSE)</f>
        <v>ENG2</v>
      </c>
      <c r="H1330">
        <f>VLOOKUP(G1330, Tiers!B$1:C$134, 2, FALSE)</f>
        <v>3</v>
      </c>
      <c r="I1330" s="21">
        <v>35693</v>
      </c>
      <c r="J1330" t="str">
        <f t="shared" si="20"/>
        <v>Alaster RedmayneRotherham</v>
      </c>
      <c r="P1330">
        <v>17</v>
      </c>
      <c r="Q1330" t="s">
        <v>20</v>
      </c>
      <c r="R1330" t="s">
        <v>21</v>
      </c>
      <c r="S1330" t="s">
        <v>22</v>
      </c>
      <c r="T1330" t="s">
        <v>21</v>
      </c>
      <c r="Y1330">
        <v>180</v>
      </c>
      <c r="Z1330">
        <v>69</v>
      </c>
      <c r="AA1330">
        <v>0</v>
      </c>
      <c r="AB1330">
        <v>0</v>
      </c>
    </row>
    <row r="1331" spans="1:28" ht="15.95">
      <c r="A1331" t="s">
        <v>1789</v>
      </c>
      <c r="B1331" t="s">
        <v>131</v>
      </c>
      <c r="C1331" t="str">
        <f>VLOOKUP(B1331, Positions!A$1:B$134, 2, FALSE)</f>
        <v>Forward</v>
      </c>
      <c r="D1331" t="s">
        <v>282</v>
      </c>
      <c r="E1331" t="s">
        <v>62</v>
      </c>
      <c r="F1331" t="s">
        <v>21</v>
      </c>
      <c r="G1331" t="str">
        <f>VLOOKUP(E1331, Tiers!M$1:P$134, 3, FALSE)</f>
        <v>ENG1</v>
      </c>
      <c r="H1331">
        <f>VLOOKUP(G1331, Tiers!B$1:C$134, 2, FALSE)</f>
        <v>1</v>
      </c>
      <c r="I1331" s="21">
        <v>35693</v>
      </c>
      <c r="J1331" t="str">
        <f t="shared" si="20"/>
        <v>Corie AndrewsCrystal Palace</v>
      </c>
      <c r="P1331">
        <v>17</v>
      </c>
      <c r="Q1331" t="s">
        <v>74</v>
      </c>
      <c r="R1331" t="s">
        <v>21</v>
      </c>
      <c r="S1331" t="s">
        <v>22</v>
      </c>
      <c r="T1331" t="s">
        <v>21</v>
      </c>
      <c r="Y1331">
        <v>178</v>
      </c>
      <c r="Z1331">
        <v>60</v>
      </c>
      <c r="AA1331">
        <v>0</v>
      </c>
      <c r="AB1331">
        <v>0</v>
      </c>
    </row>
    <row r="1332" spans="1:28" ht="15.95">
      <c r="A1332" t="s">
        <v>1790</v>
      </c>
      <c r="B1332" t="s">
        <v>877</v>
      </c>
      <c r="C1332" t="str">
        <f>VLOOKUP(B1332, Positions!A$1:B$134, 2, FALSE)</f>
        <v>Defender</v>
      </c>
      <c r="D1332" t="s">
        <v>48</v>
      </c>
      <c r="E1332" t="s">
        <v>5663</v>
      </c>
      <c r="F1332" t="s">
        <v>21</v>
      </c>
      <c r="G1332" t="str">
        <f>VLOOKUP(E1332, Tiers!M$1:P$134, 3, FALSE)</f>
        <v>ENG4</v>
      </c>
      <c r="H1332">
        <f>VLOOKUP(G1332, Tiers!B$1:C$134, 2, FALSE)</f>
        <v>5</v>
      </c>
      <c r="I1332" s="21">
        <v>35693</v>
      </c>
      <c r="J1332" t="str">
        <f t="shared" si="20"/>
        <v>Brendan OcranBarnet</v>
      </c>
      <c r="P1332">
        <v>17</v>
      </c>
      <c r="Q1332" t="s">
        <v>20</v>
      </c>
      <c r="R1332" t="s">
        <v>21</v>
      </c>
      <c r="S1332" t="s">
        <v>22</v>
      </c>
      <c r="T1332" t="s">
        <v>21</v>
      </c>
      <c r="Y1332">
        <v>178</v>
      </c>
      <c r="Z1332">
        <v>69</v>
      </c>
      <c r="AA1332">
        <v>0</v>
      </c>
      <c r="AB1332">
        <v>0</v>
      </c>
    </row>
    <row r="1333" spans="1:28" ht="15.95">
      <c r="A1333" t="s">
        <v>1791</v>
      </c>
      <c r="B1333" t="s">
        <v>42</v>
      </c>
      <c r="C1333" t="str">
        <f>VLOOKUP(B1333, Positions!A$1:B$134, 2, FALSE)</f>
        <v>Midfielder</v>
      </c>
      <c r="D1333" t="s">
        <v>187</v>
      </c>
      <c r="E1333" t="s">
        <v>5663</v>
      </c>
      <c r="F1333" t="s">
        <v>21</v>
      </c>
      <c r="G1333" t="str">
        <f>VLOOKUP(E1333, Tiers!M$1:P$134, 3, FALSE)</f>
        <v>ENG4</v>
      </c>
      <c r="H1333">
        <f>VLOOKUP(G1333, Tiers!B$1:C$134, 2, FALSE)</f>
        <v>5</v>
      </c>
      <c r="I1333" s="21">
        <v>35693</v>
      </c>
      <c r="J1333" t="str">
        <f t="shared" si="20"/>
        <v>Dylan ElliottHartlepool</v>
      </c>
      <c r="P1333">
        <v>17</v>
      </c>
      <c r="Q1333" t="s">
        <v>20</v>
      </c>
      <c r="R1333" t="s">
        <v>21</v>
      </c>
      <c r="S1333" t="s">
        <v>22</v>
      </c>
      <c r="T1333" t="s">
        <v>21</v>
      </c>
      <c r="Y1333">
        <v>175</v>
      </c>
      <c r="Z1333">
        <v>70</v>
      </c>
      <c r="AA1333">
        <v>0</v>
      </c>
      <c r="AB1333">
        <v>0</v>
      </c>
    </row>
    <row r="1334" spans="1:28" ht="15.95">
      <c r="A1334" t="s">
        <v>1792</v>
      </c>
      <c r="B1334" t="s">
        <v>166</v>
      </c>
      <c r="C1334" t="str">
        <f>VLOOKUP(B1334, Positions!A$1:B$134, 2, FALSE)</f>
        <v>Goalkeeper</v>
      </c>
      <c r="D1334" t="s">
        <v>496</v>
      </c>
      <c r="E1334" t="s">
        <v>5664</v>
      </c>
      <c r="F1334" t="s">
        <v>21</v>
      </c>
      <c r="G1334" t="str">
        <f>VLOOKUP(E1334, Tiers!M$1:P$134, 3, FALSE)</f>
        <v>ENG3</v>
      </c>
      <c r="H1334">
        <f>VLOOKUP(G1334, Tiers!B$1:C$134, 2, FALSE)</f>
        <v>4</v>
      </c>
      <c r="I1334" s="21">
        <v>35692</v>
      </c>
      <c r="J1334" t="str">
        <f t="shared" si="20"/>
        <v>Chandler HallwoodBradford City</v>
      </c>
      <c r="P1334">
        <v>17</v>
      </c>
      <c r="Q1334" t="s">
        <v>1217</v>
      </c>
      <c r="R1334" t="s">
        <v>21</v>
      </c>
      <c r="S1334" t="s">
        <v>22</v>
      </c>
      <c r="T1334" t="s">
        <v>21</v>
      </c>
      <c r="Y1334">
        <v>187</v>
      </c>
      <c r="Z1334">
        <v>80</v>
      </c>
      <c r="AA1334">
        <v>0</v>
      </c>
      <c r="AB1334">
        <v>0</v>
      </c>
    </row>
    <row r="1335" spans="1:28" ht="15.95">
      <c r="A1335" t="s">
        <v>1793</v>
      </c>
      <c r="B1335" t="s">
        <v>42</v>
      </c>
      <c r="C1335" t="str">
        <f>VLOOKUP(B1335, Positions!A$1:B$134, 2, FALSE)</f>
        <v>Midfielder</v>
      </c>
      <c r="D1335" t="s">
        <v>121</v>
      </c>
      <c r="E1335" t="s">
        <v>5663</v>
      </c>
      <c r="F1335" t="s">
        <v>21</v>
      </c>
      <c r="G1335" t="str">
        <f>VLOOKUP(E1335, Tiers!M$1:P$134, 3, FALSE)</f>
        <v>ENG4</v>
      </c>
      <c r="H1335">
        <f>VLOOKUP(G1335, Tiers!B$1:C$134, 2, FALSE)</f>
        <v>5</v>
      </c>
      <c r="I1335" s="21">
        <v>35692</v>
      </c>
      <c r="J1335" t="str">
        <f t="shared" si="20"/>
        <v>George CorpBristol Rovers</v>
      </c>
      <c r="P1335">
        <v>17</v>
      </c>
      <c r="Q1335" t="s">
        <v>20</v>
      </c>
      <c r="R1335" t="s">
        <v>21</v>
      </c>
      <c r="S1335" t="s">
        <v>22</v>
      </c>
      <c r="T1335" t="s">
        <v>21</v>
      </c>
      <c r="Y1335">
        <v>184</v>
      </c>
      <c r="Z1335">
        <v>76</v>
      </c>
      <c r="AA1335">
        <v>0</v>
      </c>
      <c r="AB1335">
        <v>0</v>
      </c>
    </row>
    <row r="1336" spans="1:28" ht="15.95">
      <c r="A1336" t="s">
        <v>1794</v>
      </c>
      <c r="B1336" t="s">
        <v>55</v>
      </c>
      <c r="C1336" t="str">
        <f>VLOOKUP(B1336, Positions!A$1:B$134, 2, FALSE)</f>
        <v>Forward</v>
      </c>
      <c r="D1336" t="s">
        <v>229</v>
      </c>
      <c r="E1336" t="s">
        <v>5665</v>
      </c>
      <c r="F1336" t="s">
        <v>21</v>
      </c>
      <c r="G1336" t="str">
        <f>VLOOKUP(E1336, Tiers!M$1:P$134, 3, FALSE)</f>
        <v>ENG2</v>
      </c>
      <c r="H1336">
        <f>VLOOKUP(G1336, Tiers!B$1:C$134, 2, FALSE)</f>
        <v>3</v>
      </c>
      <c r="I1336" s="21">
        <v>35692</v>
      </c>
      <c r="J1336" t="str">
        <f t="shared" si="20"/>
        <v>Jordan Maguire-DrewBrighton</v>
      </c>
      <c r="P1336">
        <v>17</v>
      </c>
      <c r="Q1336" t="s">
        <v>20</v>
      </c>
      <c r="R1336" t="s">
        <v>21</v>
      </c>
      <c r="S1336" t="s">
        <v>22</v>
      </c>
      <c r="T1336" t="s">
        <v>21</v>
      </c>
      <c r="Y1336">
        <v>179</v>
      </c>
      <c r="Z1336">
        <v>74</v>
      </c>
      <c r="AA1336">
        <v>0</v>
      </c>
      <c r="AB1336">
        <v>0</v>
      </c>
    </row>
    <row r="1337" spans="1:28" ht="15.95">
      <c r="A1337" t="s">
        <v>1795</v>
      </c>
      <c r="B1337" t="s">
        <v>81</v>
      </c>
      <c r="C1337" t="str">
        <f>VLOOKUP(B1337, Positions!A$1:B$134, 2, FALSE)</f>
        <v>Defender</v>
      </c>
      <c r="D1337" t="s">
        <v>217</v>
      </c>
      <c r="E1337" t="s">
        <v>5664</v>
      </c>
      <c r="F1337" t="s">
        <v>21</v>
      </c>
      <c r="G1337" t="str">
        <f>VLOOKUP(E1337, Tiers!M$1:P$134, 3, FALSE)</f>
        <v>ENG3</v>
      </c>
      <c r="H1337">
        <f>VLOOKUP(G1337, Tiers!B$1:C$134, 2, FALSE)</f>
        <v>4</v>
      </c>
      <c r="I1337" s="21">
        <v>35692</v>
      </c>
      <c r="J1337" t="str">
        <f t="shared" si="20"/>
        <v>Joseph NougheleGillingham</v>
      </c>
      <c r="P1337">
        <v>17</v>
      </c>
      <c r="Q1337" t="s">
        <v>20</v>
      </c>
      <c r="R1337" t="s">
        <v>21</v>
      </c>
      <c r="S1337" t="s">
        <v>22</v>
      </c>
      <c r="T1337" t="s">
        <v>21</v>
      </c>
      <c r="Y1337">
        <v>183</v>
      </c>
      <c r="Z1337">
        <v>77</v>
      </c>
      <c r="AA1337">
        <v>0</v>
      </c>
      <c r="AB1337">
        <v>0</v>
      </c>
    </row>
    <row r="1338" spans="1:28" ht="15.95">
      <c r="A1338" t="s">
        <v>1796</v>
      </c>
      <c r="B1338" t="s">
        <v>480</v>
      </c>
      <c r="C1338" t="str">
        <f>VLOOKUP(B1338, Positions!A$1:B$134, 2, FALSE)</f>
        <v>Defender</v>
      </c>
      <c r="D1338" t="s">
        <v>496</v>
      </c>
      <c r="E1338" t="s">
        <v>5664</v>
      </c>
      <c r="F1338" t="s">
        <v>21</v>
      </c>
      <c r="G1338" t="str">
        <f>VLOOKUP(E1338, Tiers!M$1:P$134, 3, FALSE)</f>
        <v>ENG3</v>
      </c>
      <c r="H1338">
        <f>VLOOKUP(G1338, Tiers!B$1:C$134, 2, FALSE)</f>
        <v>4</v>
      </c>
      <c r="I1338" s="21">
        <v>35691</v>
      </c>
      <c r="J1338" t="str">
        <f t="shared" si="20"/>
        <v>Luca MellorBradford City</v>
      </c>
      <c r="P1338">
        <v>17</v>
      </c>
      <c r="Q1338" t="s">
        <v>1217</v>
      </c>
      <c r="R1338" t="s">
        <v>21</v>
      </c>
      <c r="S1338" t="s">
        <v>22</v>
      </c>
      <c r="T1338" t="s">
        <v>21</v>
      </c>
      <c r="Y1338">
        <v>180</v>
      </c>
      <c r="Z1338">
        <v>74</v>
      </c>
      <c r="AA1338">
        <v>0</v>
      </c>
      <c r="AB1338">
        <v>0</v>
      </c>
    </row>
    <row r="1339" spans="1:28" ht="15.95">
      <c r="A1339" t="s">
        <v>1797</v>
      </c>
      <c r="B1339" t="s">
        <v>16</v>
      </c>
      <c r="C1339" t="e">
        <f>VLOOKUP(B1339, Positions!A$1:B$134, 2, FALSE)</f>
        <v>#N/A</v>
      </c>
      <c r="D1339" t="s">
        <v>154</v>
      </c>
      <c r="E1339" t="s">
        <v>5665</v>
      </c>
      <c r="F1339" t="s">
        <v>21</v>
      </c>
      <c r="G1339" t="str">
        <f>VLOOKUP(E1339, Tiers!M$1:P$134, 3, FALSE)</f>
        <v>ENG2</v>
      </c>
      <c r="H1339">
        <f>VLOOKUP(G1339, Tiers!B$1:C$134, 2, FALSE)</f>
        <v>3</v>
      </c>
      <c r="I1339" s="21">
        <v>35691</v>
      </c>
      <c r="J1339" t="str">
        <f t="shared" si="20"/>
        <v>Luke LoftsHull</v>
      </c>
      <c r="P1339">
        <v>17</v>
      </c>
      <c r="Q1339" t="s">
        <v>20</v>
      </c>
      <c r="R1339" t="s">
        <v>21</v>
      </c>
      <c r="S1339" t="s">
        <v>22</v>
      </c>
      <c r="T1339" t="s">
        <v>21</v>
      </c>
      <c r="Y1339">
        <v>171</v>
      </c>
      <c r="Z1339">
        <v>65</v>
      </c>
      <c r="AA1339">
        <v>0</v>
      </c>
      <c r="AB1339">
        <v>0</v>
      </c>
    </row>
    <row r="1340" spans="1:28" ht="15.95">
      <c r="A1340" t="s">
        <v>1798</v>
      </c>
      <c r="B1340" t="s">
        <v>16</v>
      </c>
      <c r="C1340" t="e">
        <f>VLOOKUP(B1340, Positions!A$1:B$134, 2, FALSE)</f>
        <v>#N/A</v>
      </c>
      <c r="D1340" t="s">
        <v>470</v>
      </c>
      <c r="E1340" t="s">
        <v>5663</v>
      </c>
      <c r="F1340" t="s">
        <v>21</v>
      </c>
      <c r="G1340" t="str">
        <f>VLOOKUP(E1340, Tiers!M$1:P$134, 3, FALSE)</f>
        <v>ENG4</v>
      </c>
      <c r="H1340">
        <f>VLOOKUP(G1340, Tiers!B$1:C$134, 2, FALSE)</f>
        <v>5</v>
      </c>
      <c r="I1340" s="21">
        <v>35691</v>
      </c>
      <c r="J1340" t="str">
        <f t="shared" si="20"/>
        <v>Justin LeaversCambridge</v>
      </c>
      <c r="P1340">
        <v>17</v>
      </c>
      <c r="Q1340" t="s">
        <v>470</v>
      </c>
      <c r="R1340" t="s">
        <v>21</v>
      </c>
      <c r="S1340" t="s">
        <v>22</v>
      </c>
      <c r="T1340" t="s">
        <v>21</v>
      </c>
      <c r="Y1340">
        <v>192</v>
      </c>
      <c r="Z1340">
        <v>83</v>
      </c>
      <c r="AA1340">
        <v>0</v>
      </c>
      <c r="AB1340">
        <v>0</v>
      </c>
    </row>
    <row r="1341" spans="1:28" ht="15.95">
      <c r="A1341" t="s">
        <v>1799</v>
      </c>
      <c r="B1341" t="s">
        <v>16</v>
      </c>
      <c r="C1341" t="e">
        <f>VLOOKUP(B1341, Positions!A$1:B$134, 2, FALSE)</f>
        <v>#N/A</v>
      </c>
      <c r="D1341" t="s">
        <v>517</v>
      </c>
      <c r="E1341" t="s">
        <v>5665</v>
      </c>
      <c r="F1341" t="s">
        <v>21</v>
      </c>
      <c r="G1341" t="str">
        <f>VLOOKUP(E1341, Tiers!M$1:P$134, 3, FALSE)</f>
        <v>ENG2</v>
      </c>
      <c r="H1341">
        <f>VLOOKUP(G1341, Tiers!B$1:C$134, 2, FALSE)</f>
        <v>3</v>
      </c>
      <c r="I1341" s="21">
        <v>35691</v>
      </c>
      <c r="J1341" t="str">
        <f t="shared" si="20"/>
        <v>Karlan Ahearne-GrantCharlton</v>
      </c>
      <c r="P1341">
        <v>17</v>
      </c>
      <c r="Q1341" t="s">
        <v>74</v>
      </c>
      <c r="R1341" t="s">
        <v>21</v>
      </c>
      <c r="S1341" t="s">
        <v>22</v>
      </c>
      <c r="T1341" t="s">
        <v>21</v>
      </c>
      <c r="U1341" t="s">
        <v>421</v>
      </c>
      <c r="Y1341">
        <v>178</v>
      </c>
      <c r="Z1341">
        <v>79</v>
      </c>
      <c r="AA1341">
        <v>0</v>
      </c>
      <c r="AB1341">
        <v>5</v>
      </c>
    </row>
    <row r="1342" spans="1:28" ht="15.95">
      <c r="A1342" t="s">
        <v>1800</v>
      </c>
      <c r="B1342" t="s">
        <v>81</v>
      </c>
      <c r="C1342" t="str">
        <f>VLOOKUP(B1342, Positions!A$1:B$134, 2, FALSE)</f>
        <v>Defender</v>
      </c>
      <c r="D1342" t="s">
        <v>162</v>
      </c>
      <c r="E1342" t="s">
        <v>5663</v>
      </c>
      <c r="F1342" t="s">
        <v>21</v>
      </c>
      <c r="G1342" t="str">
        <f>VLOOKUP(E1342, Tiers!M$1:P$134, 3, FALSE)</f>
        <v>ENG4</v>
      </c>
      <c r="H1342">
        <f>VLOOKUP(G1342, Tiers!B$1:C$134, 2, FALSE)</f>
        <v>5</v>
      </c>
      <c r="I1342" s="21">
        <v>35691</v>
      </c>
      <c r="J1342" t="str">
        <f t="shared" si="20"/>
        <v>Frankie MusondaLuton</v>
      </c>
      <c r="P1342">
        <v>17</v>
      </c>
      <c r="Q1342" t="s">
        <v>20</v>
      </c>
      <c r="R1342" t="s">
        <v>21</v>
      </c>
      <c r="S1342" t="s">
        <v>22</v>
      </c>
      <c r="T1342" t="s">
        <v>21</v>
      </c>
      <c r="Y1342">
        <v>185</v>
      </c>
      <c r="Z1342">
        <v>75</v>
      </c>
      <c r="AA1342">
        <v>0</v>
      </c>
      <c r="AB1342">
        <v>0</v>
      </c>
    </row>
    <row r="1343" spans="1:28" ht="15.95">
      <c r="A1343" t="s">
        <v>1801</v>
      </c>
      <c r="B1343" t="s">
        <v>16</v>
      </c>
      <c r="C1343" t="e">
        <f>VLOOKUP(B1343, Positions!A$1:B$134, 2, FALSE)</f>
        <v>#N/A</v>
      </c>
      <c r="D1343" t="s">
        <v>537</v>
      </c>
      <c r="E1343" t="s">
        <v>62</v>
      </c>
      <c r="F1343" t="s">
        <v>21</v>
      </c>
      <c r="G1343" t="str">
        <f>VLOOKUP(E1343, Tiers!M$1:P$134, 3, FALSE)</f>
        <v>ENG1</v>
      </c>
      <c r="H1343">
        <f>VLOOKUP(G1343, Tiers!B$1:C$134, 2, FALSE)</f>
        <v>1</v>
      </c>
      <c r="I1343" s="21">
        <v>35690</v>
      </c>
      <c r="J1343" t="str">
        <f t="shared" si="20"/>
        <v>Thomas ShepherdStoke</v>
      </c>
      <c r="P1343">
        <v>17</v>
      </c>
      <c r="Q1343" t="s">
        <v>1308</v>
      </c>
      <c r="R1343" t="s">
        <v>21</v>
      </c>
      <c r="S1343" t="s">
        <v>22</v>
      </c>
      <c r="T1343" t="s">
        <v>21</v>
      </c>
      <c r="U1343" t="s">
        <v>340</v>
      </c>
      <c r="Y1343">
        <v>175</v>
      </c>
      <c r="Z1343">
        <v>68</v>
      </c>
      <c r="AA1343">
        <v>0</v>
      </c>
      <c r="AB1343">
        <v>0</v>
      </c>
    </row>
    <row r="1344" spans="1:28" ht="15.95">
      <c r="A1344" t="s">
        <v>1802</v>
      </c>
      <c r="B1344" t="s">
        <v>72</v>
      </c>
      <c r="C1344" t="str">
        <f>VLOOKUP(B1344, Positions!A$1:B$134, 2, FALSE)</f>
        <v>Defender</v>
      </c>
      <c r="D1344" t="s">
        <v>73</v>
      </c>
      <c r="E1344" t="s">
        <v>5664</v>
      </c>
      <c r="F1344" t="s">
        <v>21</v>
      </c>
      <c r="G1344" t="str">
        <f>VLOOKUP(E1344, Tiers!M$1:P$134, 3, FALSE)</f>
        <v>ENG3</v>
      </c>
      <c r="H1344">
        <f>VLOOKUP(G1344, Tiers!B$1:C$134, 2, FALSE)</f>
        <v>4</v>
      </c>
      <c r="I1344" s="21">
        <v>35690</v>
      </c>
      <c r="J1344" t="str">
        <f t="shared" si="20"/>
        <v>Ollie HumphreyPeterborough</v>
      </c>
      <c r="P1344">
        <v>17</v>
      </c>
      <c r="Q1344" t="s">
        <v>20</v>
      </c>
      <c r="R1344" t="s">
        <v>21</v>
      </c>
      <c r="S1344" t="s">
        <v>22</v>
      </c>
      <c r="T1344" t="s">
        <v>21</v>
      </c>
      <c r="Y1344">
        <v>171</v>
      </c>
      <c r="Z1344">
        <v>64</v>
      </c>
      <c r="AA1344">
        <v>0</v>
      </c>
      <c r="AB1344">
        <v>0</v>
      </c>
    </row>
    <row r="1345" spans="1:28" ht="15.95">
      <c r="A1345" t="s">
        <v>1803</v>
      </c>
      <c r="B1345" t="s">
        <v>102</v>
      </c>
      <c r="C1345" t="str">
        <f>VLOOKUP(B1345, Positions!A$1:B$134, 2, FALSE)</f>
        <v>Defender</v>
      </c>
      <c r="D1345" t="s">
        <v>579</v>
      </c>
      <c r="E1345" t="s">
        <v>5665</v>
      </c>
      <c r="F1345" t="s">
        <v>21</v>
      </c>
      <c r="G1345" t="str">
        <f>VLOOKUP(E1345, Tiers!M$1:P$134, 3, FALSE)</f>
        <v>ENG2</v>
      </c>
      <c r="H1345">
        <f>VLOOKUP(G1345, Tiers!B$1:C$134, 2, FALSE)</f>
        <v>3</v>
      </c>
      <c r="I1345" s="21">
        <v>35690</v>
      </c>
      <c r="J1345" t="str">
        <f t="shared" si="20"/>
        <v>Adam HuntMK Dons</v>
      </c>
      <c r="P1345">
        <v>17</v>
      </c>
      <c r="Q1345" t="s">
        <v>512</v>
      </c>
      <c r="R1345" t="s">
        <v>21</v>
      </c>
      <c r="S1345" t="s">
        <v>22</v>
      </c>
      <c r="T1345" t="s">
        <v>21</v>
      </c>
      <c r="Y1345">
        <v>183</v>
      </c>
      <c r="Z1345">
        <v>76</v>
      </c>
      <c r="AA1345">
        <v>0</v>
      </c>
      <c r="AB1345">
        <v>0</v>
      </c>
    </row>
    <row r="1346" spans="1:28" ht="15.95">
      <c r="A1346" t="s">
        <v>1804</v>
      </c>
      <c r="B1346" t="s">
        <v>166</v>
      </c>
      <c r="C1346" t="str">
        <f>VLOOKUP(B1346, Positions!A$1:B$134, 2, FALSE)</f>
        <v>Goalkeeper</v>
      </c>
      <c r="D1346" t="s">
        <v>142</v>
      </c>
      <c r="E1346" t="s">
        <v>5663</v>
      </c>
      <c r="F1346" t="s">
        <v>21</v>
      </c>
      <c r="G1346" t="str">
        <f>VLOOKUP(E1346, Tiers!M$1:P$134, 3, FALSE)</f>
        <v>ENG4</v>
      </c>
      <c r="H1346">
        <f>VLOOKUP(G1346, Tiers!B$1:C$134, 2, FALSE)</f>
        <v>5</v>
      </c>
      <c r="I1346" s="21">
        <v>35689</v>
      </c>
      <c r="J1346" t="str">
        <f t="shared" ref="J1346:J1409" si="21">A1346 &amp; D1346</f>
        <v>Cory HarveyPlymouth</v>
      </c>
      <c r="P1346">
        <v>17</v>
      </c>
      <c r="Q1346" t="s">
        <v>142</v>
      </c>
      <c r="R1346" t="s">
        <v>21</v>
      </c>
      <c r="S1346" t="s">
        <v>22</v>
      </c>
      <c r="T1346" t="s">
        <v>21</v>
      </c>
      <c r="Y1346">
        <v>178</v>
      </c>
      <c r="Z1346">
        <v>71</v>
      </c>
      <c r="AA1346">
        <v>0</v>
      </c>
      <c r="AB1346">
        <v>4</v>
      </c>
    </row>
    <row r="1347" spans="1:28" ht="15.95">
      <c r="A1347" t="s">
        <v>1805</v>
      </c>
      <c r="B1347" t="s">
        <v>131</v>
      </c>
      <c r="C1347" t="str">
        <f>VLOOKUP(B1347, Positions!A$1:B$134, 2, FALSE)</f>
        <v>Forward</v>
      </c>
      <c r="D1347" t="s">
        <v>190</v>
      </c>
      <c r="E1347" t="s">
        <v>5663</v>
      </c>
      <c r="F1347" t="s">
        <v>21</v>
      </c>
      <c r="G1347" t="str">
        <f>VLOOKUP(E1347, Tiers!M$1:P$134, 3, FALSE)</f>
        <v>ENG4</v>
      </c>
      <c r="H1347">
        <f>VLOOKUP(G1347, Tiers!B$1:C$134, 2, FALSE)</f>
        <v>5</v>
      </c>
      <c r="I1347" s="21">
        <v>35689</v>
      </c>
      <c r="J1347" t="str">
        <f t="shared" si="21"/>
        <v>George JeacockOxford</v>
      </c>
      <c r="P1347">
        <v>17</v>
      </c>
      <c r="Q1347" t="s">
        <v>190</v>
      </c>
      <c r="R1347" t="s">
        <v>21</v>
      </c>
      <c r="S1347" t="s">
        <v>22</v>
      </c>
      <c r="T1347" t="s">
        <v>21</v>
      </c>
      <c r="Y1347">
        <v>181</v>
      </c>
      <c r="Z1347">
        <v>67</v>
      </c>
      <c r="AA1347">
        <v>0</v>
      </c>
      <c r="AB1347">
        <v>0</v>
      </c>
    </row>
    <row r="1348" spans="1:28" ht="15.95">
      <c r="A1348" t="s">
        <v>1806</v>
      </c>
      <c r="B1348" t="s">
        <v>1277</v>
      </c>
      <c r="C1348" t="str">
        <f>VLOOKUP(B1348, Positions!A$1:B$134, 2, FALSE)</f>
        <v>Midfielder</v>
      </c>
      <c r="D1348" t="s">
        <v>61</v>
      </c>
      <c r="E1348" t="s">
        <v>62</v>
      </c>
      <c r="F1348" t="s">
        <v>21</v>
      </c>
      <c r="G1348" t="str">
        <f>VLOOKUP(E1348, Tiers!M$1:P$134, 3, FALSE)</f>
        <v>ENG1</v>
      </c>
      <c r="H1348">
        <f>VLOOKUP(G1348, Tiers!B$1:C$134, 2, FALSE)</f>
        <v>1</v>
      </c>
      <c r="I1348" s="21">
        <v>35689</v>
      </c>
      <c r="J1348" t="str">
        <f t="shared" si="21"/>
        <v>Tyrell RobinsonArsenal</v>
      </c>
      <c r="P1348">
        <v>17</v>
      </c>
      <c r="Q1348" t="s">
        <v>1245</v>
      </c>
      <c r="R1348" t="s">
        <v>21</v>
      </c>
      <c r="S1348" t="s">
        <v>22</v>
      </c>
      <c r="T1348" t="s">
        <v>21</v>
      </c>
      <c r="Y1348">
        <v>167</v>
      </c>
      <c r="Z1348">
        <v>61</v>
      </c>
      <c r="AA1348">
        <v>0</v>
      </c>
      <c r="AB1348">
        <v>0</v>
      </c>
    </row>
    <row r="1349" spans="1:28" ht="15.95">
      <c r="A1349" t="s">
        <v>1807</v>
      </c>
      <c r="B1349" t="s">
        <v>16</v>
      </c>
      <c r="C1349" t="e">
        <f>VLOOKUP(B1349, Positions!A$1:B$134, 2, FALSE)</f>
        <v>#N/A</v>
      </c>
      <c r="D1349" t="s">
        <v>90</v>
      </c>
      <c r="E1349" t="s">
        <v>5665</v>
      </c>
      <c r="F1349" t="s">
        <v>21</v>
      </c>
      <c r="G1349" t="str">
        <f>VLOOKUP(E1349, Tiers!M$1:P$134, 3, FALSE)</f>
        <v>ENG2</v>
      </c>
      <c r="H1349">
        <f>VLOOKUP(G1349, Tiers!B$1:C$134, 2, FALSE)</f>
        <v>3</v>
      </c>
      <c r="I1349" s="21">
        <v>35689</v>
      </c>
      <c r="J1349" t="str">
        <f t="shared" si="21"/>
        <v>Freddy TraceySheff Wed</v>
      </c>
      <c r="P1349">
        <v>17</v>
      </c>
      <c r="Q1349" t="s">
        <v>40</v>
      </c>
      <c r="R1349" t="s">
        <v>21</v>
      </c>
      <c r="S1349" t="s">
        <v>22</v>
      </c>
      <c r="T1349" t="s">
        <v>21</v>
      </c>
      <c r="Y1349">
        <v>178</v>
      </c>
      <c r="Z1349">
        <v>70</v>
      </c>
      <c r="AA1349">
        <v>0</v>
      </c>
      <c r="AB1349">
        <v>0</v>
      </c>
    </row>
    <row r="1350" spans="1:28" ht="15.95">
      <c r="A1350" t="s">
        <v>1808</v>
      </c>
      <c r="B1350" t="s">
        <v>81</v>
      </c>
      <c r="C1350" t="str">
        <f>VLOOKUP(B1350, Positions!A$1:B$134, 2, FALSE)</f>
        <v>Defender</v>
      </c>
      <c r="D1350" t="s">
        <v>116</v>
      </c>
      <c r="E1350" t="s">
        <v>62</v>
      </c>
      <c r="F1350" t="s">
        <v>21</v>
      </c>
      <c r="G1350" t="str">
        <f>VLOOKUP(E1350, Tiers!M$1:P$134, 3, FALSE)</f>
        <v>ENG1</v>
      </c>
      <c r="H1350">
        <f>VLOOKUP(G1350, Tiers!B$1:C$134, 2, FALSE)</f>
        <v>1</v>
      </c>
      <c r="I1350" s="21">
        <v>35689</v>
      </c>
      <c r="J1350" t="str">
        <f t="shared" si="21"/>
        <v>Ben SwiftAston Villa</v>
      </c>
      <c r="P1350">
        <v>17</v>
      </c>
      <c r="Q1350" t="s">
        <v>20</v>
      </c>
      <c r="R1350" t="s">
        <v>21</v>
      </c>
      <c r="S1350" t="s">
        <v>22</v>
      </c>
      <c r="T1350" t="s">
        <v>21</v>
      </c>
      <c r="Y1350">
        <v>188</v>
      </c>
      <c r="Z1350">
        <v>80</v>
      </c>
      <c r="AA1350">
        <v>0</v>
      </c>
      <c r="AB1350">
        <v>0</v>
      </c>
    </row>
    <row r="1351" spans="1:28" ht="15.95">
      <c r="A1351" t="s">
        <v>1809</v>
      </c>
      <c r="B1351" t="s">
        <v>680</v>
      </c>
      <c r="C1351" t="e">
        <f>VLOOKUP(B1351, Positions!A$1:B$134, 2, FALSE)</f>
        <v>#N/A</v>
      </c>
      <c r="D1351" t="s">
        <v>225</v>
      </c>
      <c r="E1351" t="s">
        <v>62</v>
      </c>
      <c r="F1351" t="s">
        <v>21</v>
      </c>
      <c r="G1351" t="str">
        <f>VLOOKUP(E1351, Tiers!M$1:P$134, 3, FALSE)</f>
        <v>ENG1</v>
      </c>
      <c r="H1351">
        <f>VLOOKUP(G1351, Tiers!B$1:C$134, 2, FALSE)</f>
        <v>1</v>
      </c>
      <c r="I1351" s="21">
        <v>35689</v>
      </c>
      <c r="J1351" t="str">
        <f t="shared" si="21"/>
        <v>Chay ScrivensWest Brom</v>
      </c>
      <c r="P1351">
        <v>17</v>
      </c>
      <c r="Q1351" t="s">
        <v>20</v>
      </c>
      <c r="R1351" t="s">
        <v>21</v>
      </c>
      <c r="S1351" t="s">
        <v>22</v>
      </c>
      <c r="T1351" t="s">
        <v>21</v>
      </c>
      <c r="Y1351">
        <v>164</v>
      </c>
      <c r="Z1351">
        <v>60</v>
      </c>
      <c r="AA1351">
        <v>0</v>
      </c>
      <c r="AB1351">
        <v>0</v>
      </c>
    </row>
    <row r="1352" spans="1:28" ht="15.95">
      <c r="A1352" t="s">
        <v>1810</v>
      </c>
      <c r="B1352" t="s">
        <v>212</v>
      </c>
      <c r="C1352" t="str">
        <f>VLOOKUP(B1352, Positions!A$1:B$134, 2, FALSE)</f>
        <v>Midfielder</v>
      </c>
      <c r="D1352" t="s">
        <v>68</v>
      </c>
      <c r="E1352" t="s">
        <v>5663</v>
      </c>
      <c r="F1352" t="s">
        <v>21</v>
      </c>
      <c r="G1352" t="str">
        <f>VLOOKUP(E1352, Tiers!M$1:P$134, 3, FALSE)</f>
        <v>ENG4</v>
      </c>
      <c r="H1352">
        <f>VLOOKUP(G1352, Tiers!B$1:C$134, 2, FALSE)</f>
        <v>5</v>
      </c>
      <c r="I1352" s="21">
        <v>35688</v>
      </c>
      <c r="J1352" t="str">
        <f t="shared" si="21"/>
        <v>Ben BrowneNotts Co</v>
      </c>
      <c r="P1352">
        <v>17</v>
      </c>
      <c r="Q1352" t="s">
        <v>20</v>
      </c>
      <c r="R1352" t="s">
        <v>21</v>
      </c>
      <c r="S1352" t="s">
        <v>22</v>
      </c>
      <c r="T1352" t="s">
        <v>21</v>
      </c>
      <c r="Y1352">
        <v>179</v>
      </c>
      <c r="Z1352">
        <v>69</v>
      </c>
      <c r="AA1352">
        <v>0</v>
      </c>
      <c r="AB1352">
        <v>0</v>
      </c>
    </row>
    <row r="1353" spans="1:28" ht="15.95">
      <c r="A1353" t="s">
        <v>1811</v>
      </c>
      <c r="B1353" t="s">
        <v>278</v>
      </c>
      <c r="C1353" t="e">
        <f>VLOOKUP(B1353, Positions!A$1:B$134, 2, FALSE)</f>
        <v>#N/A</v>
      </c>
      <c r="D1353" t="s">
        <v>57</v>
      </c>
      <c r="E1353" t="s">
        <v>62</v>
      </c>
      <c r="F1353" t="s">
        <v>21</v>
      </c>
      <c r="G1353" t="str">
        <f>VLOOKUP(E1353, Tiers!M$1:P$134, 3, FALSE)</f>
        <v>ENG1</v>
      </c>
      <c r="H1353">
        <f>VLOOKUP(G1353, Tiers!B$1:C$134, 2, FALSE)</f>
        <v>1</v>
      </c>
      <c r="I1353" s="21">
        <v>35688</v>
      </c>
      <c r="J1353" t="str">
        <f t="shared" si="21"/>
        <v>Callum NicholasLiverpool</v>
      </c>
      <c r="P1353">
        <v>17</v>
      </c>
      <c r="Q1353" t="s">
        <v>113</v>
      </c>
      <c r="R1353" t="s">
        <v>21</v>
      </c>
      <c r="S1353" t="s">
        <v>22</v>
      </c>
      <c r="T1353" t="s">
        <v>21</v>
      </c>
      <c r="Y1353">
        <v>176</v>
      </c>
      <c r="Z1353">
        <v>67</v>
      </c>
      <c r="AA1353">
        <v>0</v>
      </c>
      <c r="AB1353">
        <v>0</v>
      </c>
    </row>
    <row r="1354" spans="1:28" ht="15.95">
      <c r="A1354" t="s">
        <v>1812</v>
      </c>
      <c r="B1354" t="s">
        <v>31</v>
      </c>
      <c r="C1354" t="str">
        <f>VLOOKUP(B1354, Positions!A$1:B$134, 2, FALSE)</f>
        <v>Defender</v>
      </c>
      <c r="D1354" t="s">
        <v>52</v>
      </c>
      <c r="E1354" t="s">
        <v>5663</v>
      </c>
      <c r="F1354" t="s">
        <v>21</v>
      </c>
      <c r="G1354" t="str">
        <f>VLOOKUP(E1354, Tiers!M$1:P$134, 3, FALSE)</f>
        <v>ENG4</v>
      </c>
      <c r="H1354">
        <f>VLOOKUP(G1354, Tiers!B$1:C$134, 2, FALSE)</f>
        <v>5</v>
      </c>
      <c r="I1354" s="21">
        <v>35688</v>
      </c>
      <c r="J1354" t="str">
        <f t="shared" si="21"/>
        <v>Rich de GrootYork</v>
      </c>
      <c r="P1354">
        <v>17</v>
      </c>
      <c r="Q1354" t="s">
        <v>52</v>
      </c>
      <c r="R1354" t="s">
        <v>21</v>
      </c>
      <c r="S1354" t="s">
        <v>22</v>
      </c>
      <c r="T1354" t="s">
        <v>21</v>
      </c>
      <c r="Y1354">
        <v>178</v>
      </c>
      <c r="Z1354">
        <v>73</v>
      </c>
      <c r="AA1354">
        <v>0</v>
      </c>
      <c r="AB1354">
        <v>0</v>
      </c>
    </row>
    <row r="1355" spans="1:28" ht="15.95">
      <c r="A1355" t="s">
        <v>1813</v>
      </c>
      <c r="B1355" t="s">
        <v>16</v>
      </c>
      <c r="C1355" t="e">
        <f>VLOOKUP(B1355, Positions!A$1:B$134, 2, FALSE)</f>
        <v>#N/A</v>
      </c>
      <c r="D1355" t="s">
        <v>79</v>
      </c>
      <c r="E1355" t="s">
        <v>5663</v>
      </c>
      <c r="F1355" t="s">
        <v>21</v>
      </c>
      <c r="G1355" t="str">
        <f>VLOOKUP(E1355, Tiers!M$1:P$134, 3, FALSE)</f>
        <v>ENG4</v>
      </c>
      <c r="H1355">
        <f>VLOOKUP(G1355, Tiers!B$1:C$134, 2, FALSE)</f>
        <v>5</v>
      </c>
      <c r="I1355" s="21">
        <v>35688</v>
      </c>
      <c r="J1355" t="str">
        <f t="shared" si="21"/>
        <v>Dan AnoAFC Wimbledon</v>
      </c>
      <c r="P1355">
        <v>17</v>
      </c>
      <c r="Q1355" t="s">
        <v>74</v>
      </c>
      <c r="R1355" t="s">
        <v>21</v>
      </c>
      <c r="S1355" t="s">
        <v>22</v>
      </c>
      <c r="T1355" t="s">
        <v>21</v>
      </c>
      <c r="Y1355">
        <v>183</v>
      </c>
      <c r="Z1355">
        <v>78</v>
      </c>
      <c r="AA1355">
        <v>0</v>
      </c>
      <c r="AB1355">
        <v>0</v>
      </c>
    </row>
    <row r="1356" spans="1:28" ht="15.95">
      <c r="A1356" t="s">
        <v>1814</v>
      </c>
      <c r="B1356" t="s">
        <v>16</v>
      </c>
      <c r="C1356" t="e">
        <f>VLOOKUP(B1356, Positions!A$1:B$134, 2, FALSE)</f>
        <v>#N/A</v>
      </c>
      <c r="D1356" t="s">
        <v>395</v>
      </c>
      <c r="E1356" t="s">
        <v>5665</v>
      </c>
      <c r="F1356" t="s">
        <v>21</v>
      </c>
      <c r="G1356" t="str">
        <f>VLOOKUP(E1356, Tiers!M$1:P$134, 3, FALSE)</f>
        <v>ENG2</v>
      </c>
      <c r="H1356">
        <f>VLOOKUP(G1356, Tiers!B$1:C$134, 2, FALSE)</f>
        <v>3</v>
      </c>
      <c r="I1356" s="21">
        <v>35688</v>
      </c>
      <c r="J1356" t="str">
        <f t="shared" si="21"/>
        <v>Stephen HumphrysFulham</v>
      </c>
      <c r="P1356">
        <v>17</v>
      </c>
      <c r="Q1356" t="s">
        <v>234</v>
      </c>
      <c r="R1356" t="s">
        <v>21</v>
      </c>
      <c r="S1356" t="s">
        <v>22</v>
      </c>
      <c r="T1356" t="s">
        <v>21</v>
      </c>
      <c r="Y1356">
        <v>181</v>
      </c>
      <c r="Z1356">
        <v>77</v>
      </c>
      <c r="AA1356">
        <v>0</v>
      </c>
      <c r="AB1356">
        <v>0</v>
      </c>
    </row>
    <row r="1357" spans="1:28" ht="15.95">
      <c r="A1357" t="s">
        <v>1815</v>
      </c>
      <c r="B1357" t="s">
        <v>249</v>
      </c>
      <c r="C1357" t="e">
        <f>VLOOKUP(B1357, Positions!A$1:B$134, 2, FALSE)</f>
        <v>#N/A</v>
      </c>
      <c r="D1357" t="s">
        <v>185</v>
      </c>
      <c r="E1357" t="s">
        <v>5664</v>
      </c>
      <c r="F1357" t="s">
        <v>21</v>
      </c>
      <c r="G1357" t="str">
        <f>VLOOKUP(E1357, Tiers!M$1:P$134, 3, FALSE)</f>
        <v>ENG3</v>
      </c>
      <c r="H1357">
        <f>VLOOKUP(G1357, Tiers!B$1:C$134, 2, FALSE)</f>
        <v>4</v>
      </c>
      <c r="I1357" s="21">
        <v>35688</v>
      </c>
      <c r="J1357" t="str">
        <f t="shared" si="21"/>
        <v>Matthew RimmerWigan</v>
      </c>
      <c r="P1357">
        <v>17</v>
      </c>
      <c r="Q1357" t="s">
        <v>20</v>
      </c>
      <c r="R1357" t="s">
        <v>21</v>
      </c>
      <c r="S1357" t="s">
        <v>22</v>
      </c>
      <c r="T1357" t="s">
        <v>21</v>
      </c>
      <c r="Y1357">
        <v>184</v>
      </c>
      <c r="Z1357">
        <v>69</v>
      </c>
      <c r="AA1357">
        <v>0</v>
      </c>
      <c r="AB1357">
        <v>0</v>
      </c>
    </row>
    <row r="1358" spans="1:28" ht="15.95">
      <c r="A1358" t="s">
        <v>1816</v>
      </c>
      <c r="B1358" t="s">
        <v>42</v>
      </c>
      <c r="C1358" t="str">
        <f>VLOOKUP(B1358, Positions!A$1:B$134, 2, FALSE)</f>
        <v>Midfielder</v>
      </c>
      <c r="D1358" t="s">
        <v>329</v>
      </c>
      <c r="E1358" t="s">
        <v>62</v>
      </c>
      <c r="F1358" t="s">
        <v>21</v>
      </c>
      <c r="G1358" t="str">
        <f>VLOOKUP(E1358, Tiers!M$1:P$134, 3, FALSE)</f>
        <v>ENG1</v>
      </c>
      <c r="H1358">
        <f>VLOOKUP(G1358, Tiers!B$1:C$134, 2, FALSE)</f>
        <v>1</v>
      </c>
      <c r="I1358" s="21">
        <v>35688</v>
      </c>
      <c r="J1358" t="str">
        <f t="shared" si="21"/>
        <v>Liam WalshEverton</v>
      </c>
      <c r="P1358">
        <v>17</v>
      </c>
      <c r="Q1358" t="s">
        <v>330</v>
      </c>
      <c r="R1358" t="s">
        <v>21</v>
      </c>
      <c r="S1358" t="s">
        <v>22</v>
      </c>
      <c r="T1358" t="s">
        <v>21</v>
      </c>
      <c r="Y1358">
        <v>176</v>
      </c>
      <c r="Z1358">
        <v>64</v>
      </c>
      <c r="AA1358">
        <v>0</v>
      </c>
      <c r="AB1358">
        <v>0</v>
      </c>
    </row>
    <row r="1359" spans="1:28" ht="15.95">
      <c r="A1359" t="s">
        <v>1817</v>
      </c>
      <c r="B1359" t="s">
        <v>16</v>
      </c>
      <c r="C1359" t="e">
        <f>VLOOKUP(B1359, Positions!A$1:B$134, 2, FALSE)</f>
        <v>#N/A</v>
      </c>
      <c r="D1359" t="s">
        <v>103</v>
      </c>
      <c r="E1359" t="s">
        <v>5665</v>
      </c>
      <c r="F1359" t="s">
        <v>21</v>
      </c>
      <c r="G1359" t="str">
        <f>VLOOKUP(E1359, Tiers!M$1:P$134, 3, FALSE)</f>
        <v>ENG2</v>
      </c>
      <c r="H1359">
        <f>VLOOKUP(G1359, Tiers!B$1:C$134, 2, FALSE)</f>
        <v>3</v>
      </c>
      <c r="I1359" s="21">
        <v>35687</v>
      </c>
      <c r="J1359" t="str">
        <f t="shared" si="21"/>
        <v>Ramirez HowarthBlackburn</v>
      </c>
      <c r="P1359">
        <v>17</v>
      </c>
      <c r="Q1359" t="s">
        <v>20</v>
      </c>
      <c r="R1359" t="s">
        <v>21</v>
      </c>
      <c r="S1359" t="s">
        <v>22</v>
      </c>
      <c r="T1359" t="s">
        <v>21</v>
      </c>
      <c r="Y1359">
        <v>181</v>
      </c>
      <c r="Z1359">
        <v>64</v>
      </c>
      <c r="AA1359">
        <v>0</v>
      </c>
      <c r="AB1359">
        <v>0</v>
      </c>
    </row>
    <row r="1360" spans="1:28" ht="15.95">
      <c r="A1360" t="s">
        <v>1818</v>
      </c>
      <c r="B1360" t="s">
        <v>81</v>
      </c>
      <c r="C1360" t="str">
        <f>VLOOKUP(B1360, Positions!A$1:B$134, 2, FALSE)</f>
        <v>Defender</v>
      </c>
      <c r="D1360" t="s">
        <v>250</v>
      </c>
      <c r="E1360" t="s">
        <v>5664</v>
      </c>
      <c r="F1360" t="s">
        <v>21</v>
      </c>
      <c r="G1360" t="str">
        <f>VLOOKUP(E1360, Tiers!M$1:P$134, 3, FALSE)</f>
        <v>ENG3</v>
      </c>
      <c r="H1360">
        <f>VLOOKUP(G1360, Tiers!B$1:C$134, 2, FALSE)</f>
        <v>4</v>
      </c>
      <c r="I1360" s="21">
        <v>35687</v>
      </c>
      <c r="J1360" t="str">
        <f t="shared" si="21"/>
        <v>Emmanuel AdebowaleSheff Utd</v>
      </c>
      <c r="P1360">
        <v>17</v>
      </c>
      <c r="Q1360" t="s">
        <v>74</v>
      </c>
      <c r="R1360" t="s">
        <v>21</v>
      </c>
      <c r="S1360" t="s">
        <v>22</v>
      </c>
      <c r="T1360" t="s">
        <v>21</v>
      </c>
      <c r="Y1360">
        <v>191</v>
      </c>
      <c r="Z1360">
        <v>73</v>
      </c>
      <c r="AA1360">
        <v>0</v>
      </c>
      <c r="AB1360">
        <v>0</v>
      </c>
    </row>
    <row r="1361" spans="1:28" ht="15.95">
      <c r="A1361" t="s">
        <v>1819</v>
      </c>
      <c r="B1361" t="s">
        <v>55</v>
      </c>
      <c r="C1361" t="str">
        <f>VLOOKUP(B1361, Positions!A$1:B$134, 2, FALSE)</f>
        <v>Forward</v>
      </c>
      <c r="D1361" t="s">
        <v>1820</v>
      </c>
      <c r="E1361" t="s">
        <v>1821</v>
      </c>
      <c r="F1361" t="s">
        <v>2638</v>
      </c>
      <c r="G1361" t="str">
        <f>VLOOKUP(E1361, Tiers!M$1:P$134, 3, FALSE)</f>
        <v>NED1</v>
      </c>
      <c r="H1361">
        <f>VLOOKUP(G1361, Tiers!B$1:C$134, 2, FALSE)</f>
        <v>2</v>
      </c>
      <c r="I1361" s="21">
        <v>35687</v>
      </c>
      <c r="J1361" t="str">
        <f t="shared" si="21"/>
        <v>Dominic SolankeVitesse</v>
      </c>
      <c r="P1361">
        <v>17</v>
      </c>
      <c r="Q1361" t="s">
        <v>157</v>
      </c>
      <c r="R1361" t="s">
        <v>21</v>
      </c>
      <c r="S1361" t="s">
        <v>22</v>
      </c>
      <c r="T1361" t="s">
        <v>21</v>
      </c>
      <c r="U1361" t="s">
        <v>491</v>
      </c>
      <c r="Y1361">
        <v>187</v>
      </c>
      <c r="Z1361">
        <v>80</v>
      </c>
      <c r="AA1361">
        <v>0</v>
      </c>
      <c r="AB1361">
        <v>0</v>
      </c>
    </row>
    <row r="1362" spans="1:28" ht="15.95">
      <c r="A1362" t="s">
        <v>1823</v>
      </c>
      <c r="B1362" t="s">
        <v>16</v>
      </c>
      <c r="C1362" t="e">
        <f>VLOOKUP(B1362, Positions!A$1:B$134, 2, FALSE)</f>
        <v>#N/A</v>
      </c>
      <c r="D1362" t="s">
        <v>175</v>
      </c>
      <c r="E1362" t="s">
        <v>62</v>
      </c>
      <c r="F1362" t="s">
        <v>21</v>
      </c>
      <c r="G1362" t="str">
        <f>VLOOKUP(E1362, Tiers!M$1:P$134, 3, FALSE)</f>
        <v>ENG1</v>
      </c>
      <c r="H1362">
        <f>VLOOKUP(G1362, Tiers!B$1:C$134, 2, FALSE)</f>
        <v>1</v>
      </c>
      <c r="I1362" s="21">
        <v>35687</v>
      </c>
      <c r="J1362" t="str">
        <f t="shared" si="21"/>
        <v>Ryan LoftTottenham</v>
      </c>
      <c r="P1362">
        <v>17</v>
      </c>
      <c r="Q1362" t="s">
        <v>74</v>
      </c>
      <c r="R1362" t="s">
        <v>21</v>
      </c>
      <c r="S1362" t="s">
        <v>22</v>
      </c>
      <c r="T1362" t="s">
        <v>21</v>
      </c>
      <c r="Y1362">
        <v>191</v>
      </c>
      <c r="Z1362">
        <v>77</v>
      </c>
      <c r="AA1362">
        <v>0</v>
      </c>
      <c r="AB1362">
        <v>0</v>
      </c>
    </row>
    <row r="1363" spans="1:28" ht="15.95">
      <c r="A1363" t="s">
        <v>1824</v>
      </c>
      <c r="B1363" t="s">
        <v>166</v>
      </c>
      <c r="C1363" t="str">
        <f>VLOOKUP(B1363, Positions!A$1:B$134, 2, FALSE)</f>
        <v>Goalkeeper</v>
      </c>
      <c r="D1363" t="s">
        <v>217</v>
      </c>
      <c r="E1363" t="s">
        <v>5664</v>
      </c>
      <c r="F1363" t="s">
        <v>21</v>
      </c>
      <c r="G1363" t="str">
        <f>VLOOKUP(E1363, Tiers!M$1:P$134, 3, FALSE)</f>
        <v>ENG3</v>
      </c>
      <c r="H1363">
        <f>VLOOKUP(G1363, Tiers!B$1:C$134, 2, FALSE)</f>
        <v>4</v>
      </c>
      <c r="I1363" s="21">
        <v>35687</v>
      </c>
      <c r="J1363" t="str">
        <f t="shared" si="21"/>
        <v>Henry NewcombeGillingham</v>
      </c>
      <c r="P1363">
        <v>17</v>
      </c>
      <c r="Q1363" t="s">
        <v>1825</v>
      </c>
      <c r="R1363" t="s">
        <v>21</v>
      </c>
      <c r="S1363" t="s">
        <v>22</v>
      </c>
      <c r="T1363" t="s">
        <v>21</v>
      </c>
      <c r="Y1363">
        <v>191</v>
      </c>
      <c r="Z1363">
        <v>73</v>
      </c>
      <c r="AA1363">
        <v>0</v>
      </c>
      <c r="AB1363">
        <v>0</v>
      </c>
    </row>
    <row r="1364" spans="1:28" ht="15.95">
      <c r="A1364" t="s">
        <v>1826</v>
      </c>
      <c r="B1364" t="s">
        <v>789</v>
      </c>
      <c r="C1364" t="str">
        <f>VLOOKUP(B1364, Positions!A$1:B$134, 2, FALSE)</f>
        <v>Forward</v>
      </c>
      <c r="D1364" t="s">
        <v>282</v>
      </c>
      <c r="E1364" t="s">
        <v>62</v>
      </c>
      <c r="F1364" t="s">
        <v>21</v>
      </c>
      <c r="G1364" t="str">
        <f>VLOOKUP(E1364, Tiers!M$1:P$134, 3, FALSE)</f>
        <v>ENG1</v>
      </c>
      <c r="H1364">
        <f>VLOOKUP(G1364, Tiers!B$1:C$134, 2, FALSE)</f>
        <v>1</v>
      </c>
      <c r="I1364" s="21">
        <v>35687</v>
      </c>
      <c r="J1364" t="str">
        <f t="shared" si="21"/>
        <v>Oliver BennettCrystal Palace</v>
      </c>
      <c r="P1364">
        <v>17</v>
      </c>
      <c r="Q1364" t="s">
        <v>596</v>
      </c>
      <c r="R1364" t="s">
        <v>21</v>
      </c>
      <c r="S1364" t="s">
        <v>22</v>
      </c>
      <c r="T1364" t="s">
        <v>21</v>
      </c>
      <c r="Y1364">
        <v>185</v>
      </c>
      <c r="Z1364">
        <v>76</v>
      </c>
      <c r="AA1364">
        <v>0</v>
      </c>
      <c r="AB1364">
        <v>0</v>
      </c>
    </row>
    <row r="1365" spans="1:28" ht="15.95">
      <c r="A1365" t="s">
        <v>1827</v>
      </c>
      <c r="B1365" t="s">
        <v>843</v>
      </c>
      <c r="C1365" t="str">
        <f>VLOOKUP(B1365, Positions!A$1:B$134, 2, FALSE)</f>
        <v>Defender</v>
      </c>
      <c r="D1365" t="s">
        <v>236</v>
      </c>
      <c r="E1365" t="s">
        <v>5665</v>
      </c>
      <c r="F1365" t="s">
        <v>21</v>
      </c>
      <c r="G1365" t="str">
        <f>VLOOKUP(E1365, Tiers!M$1:P$134, 3, FALSE)</f>
        <v>ENG2</v>
      </c>
      <c r="H1365">
        <f>VLOOKUP(G1365, Tiers!B$1:C$134, 2, FALSE)</f>
        <v>3</v>
      </c>
      <c r="I1365" s="21">
        <v>35685</v>
      </c>
      <c r="J1365" t="str">
        <f t="shared" si="21"/>
        <v>Joe SelmanBristol City</v>
      </c>
      <c r="P1365">
        <v>17</v>
      </c>
      <c r="Q1365" t="s">
        <v>20</v>
      </c>
      <c r="R1365" t="s">
        <v>21</v>
      </c>
      <c r="S1365" t="s">
        <v>22</v>
      </c>
      <c r="T1365" t="s">
        <v>21</v>
      </c>
      <c r="Y1365">
        <v>166</v>
      </c>
      <c r="Z1365">
        <v>60</v>
      </c>
      <c r="AA1365">
        <v>0</v>
      </c>
      <c r="AB1365">
        <v>0</v>
      </c>
    </row>
    <row r="1366" spans="1:28" ht="15.95">
      <c r="A1366" t="s">
        <v>1828</v>
      </c>
      <c r="B1366" t="s">
        <v>166</v>
      </c>
      <c r="C1366" t="str">
        <f>VLOOKUP(B1366, Positions!A$1:B$134, 2, FALSE)</f>
        <v>Goalkeeper</v>
      </c>
      <c r="D1366" t="s">
        <v>73</v>
      </c>
      <c r="E1366" t="s">
        <v>5664</v>
      </c>
      <c r="F1366" t="s">
        <v>21</v>
      </c>
      <c r="G1366" t="str">
        <f>VLOOKUP(E1366, Tiers!M$1:P$134, 3, FALSE)</f>
        <v>ENG3</v>
      </c>
      <c r="H1366">
        <f>VLOOKUP(G1366, Tiers!B$1:C$134, 2, FALSE)</f>
        <v>4</v>
      </c>
      <c r="I1366" s="21">
        <v>35685</v>
      </c>
      <c r="J1366" t="str">
        <f t="shared" si="21"/>
        <v>Dion-Curtis HenryPeterborough</v>
      </c>
      <c r="P1366">
        <v>17</v>
      </c>
      <c r="Q1366" t="s">
        <v>159</v>
      </c>
      <c r="R1366" t="s">
        <v>21</v>
      </c>
      <c r="S1366" t="s">
        <v>22</v>
      </c>
      <c r="T1366" t="s">
        <v>21</v>
      </c>
      <c r="U1366" t="s">
        <v>319</v>
      </c>
      <c r="Y1366">
        <v>187</v>
      </c>
      <c r="Z1366">
        <v>76</v>
      </c>
      <c r="AA1366">
        <v>0</v>
      </c>
      <c r="AB1366">
        <v>0</v>
      </c>
    </row>
    <row r="1367" spans="1:28" ht="15.95">
      <c r="A1367" t="s">
        <v>1829</v>
      </c>
      <c r="B1367" t="s">
        <v>72</v>
      </c>
      <c r="C1367" t="str">
        <f>VLOOKUP(B1367, Positions!A$1:B$134, 2, FALSE)</f>
        <v>Defender</v>
      </c>
      <c r="D1367" t="s">
        <v>98</v>
      </c>
      <c r="E1367" t="s">
        <v>5665</v>
      </c>
      <c r="F1367" t="s">
        <v>21</v>
      </c>
      <c r="G1367" t="str">
        <f>VLOOKUP(E1367, Tiers!M$1:P$134, 3, FALSE)</f>
        <v>ENG2</v>
      </c>
      <c r="H1367">
        <f>VLOOKUP(G1367, Tiers!B$1:C$134, 2, FALSE)</f>
        <v>3</v>
      </c>
      <c r="I1367" s="21">
        <v>35684</v>
      </c>
      <c r="J1367" t="str">
        <f t="shared" si="21"/>
        <v>Jack WilliamsQ.P.R.</v>
      </c>
      <c r="P1367">
        <v>17</v>
      </c>
      <c r="Q1367" t="s">
        <v>1208</v>
      </c>
      <c r="R1367" t="s">
        <v>21</v>
      </c>
      <c r="S1367" t="s">
        <v>22</v>
      </c>
      <c r="T1367" t="s">
        <v>21</v>
      </c>
      <c r="Y1367">
        <v>168</v>
      </c>
      <c r="Z1367">
        <v>65</v>
      </c>
      <c r="AA1367">
        <v>0</v>
      </c>
      <c r="AB1367">
        <v>0</v>
      </c>
    </row>
    <row r="1368" spans="1:28" ht="15.95">
      <c r="A1368" t="s">
        <v>1830</v>
      </c>
      <c r="B1368" t="s">
        <v>322</v>
      </c>
      <c r="C1368" t="str">
        <f>VLOOKUP(B1368, Positions!A$1:B$134, 2, FALSE)</f>
        <v>Midfielder</v>
      </c>
      <c r="D1368" t="s">
        <v>154</v>
      </c>
      <c r="E1368" t="s">
        <v>5665</v>
      </c>
      <c r="F1368" t="s">
        <v>21</v>
      </c>
      <c r="G1368" t="str">
        <f>VLOOKUP(E1368, Tiers!M$1:P$134, 3, FALSE)</f>
        <v>ENG2</v>
      </c>
      <c r="H1368">
        <f>VLOOKUP(G1368, Tiers!B$1:C$134, 2, FALSE)</f>
        <v>3</v>
      </c>
      <c r="I1368" s="21">
        <v>35683</v>
      </c>
      <c r="J1368" t="str">
        <f t="shared" si="21"/>
        <v>Mitchell LangtonHull</v>
      </c>
      <c r="P1368">
        <v>17</v>
      </c>
      <c r="Q1368" t="s">
        <v>455</v>
      </c>
      <c r="R1368" t="s">
        <v>21</v>
      </c>
      <c r="S1368" t="s">
        <v>22</v>
      </c>
      <c r="T1368" t="s">
        <v>21</v>
      </c>
      <c r="Y1368">
        <v>178</v>
      </c>
      <c r="Z1368">
        <v>68</v>
      </c>
      <c r="AA1368">
        <v>0</v>
      </c>
      <c r="AB1368">
        <v>0</v>
      </c>
    </row>
    <row r="1369" spans="1:28" ht="15.95">
      <c r="A1369" t="s">
        <v>1831</v>
      </c>
      <c r="B1369" t="s">
        <v>16</v>
      </c>
      <c r="C1369" t="e">
        <f>VLOOKUP(B1369, Positions!A$1:B$134, 2, FALSE)</f>
        <v>#N/A</v>
      </c>
      <c r="D1369" t="s">
        <v>200</v>
      </c>
      <c r="E1369" t="s">
        <v>5664</v>
      </c>
      <c r="F1369" t="s">
        <v>21</v>
      </c>
      <c r="G1369" t="str">
        <f>VLOOKUP(E1369, Tiers!M$1:P$134, 3, FALSE)</f>
        <v>ENG3</v>
      </c>
      <c r="H1369">
        <f>VLOOKUP(G1369, Tiers!B$1:C$134, 2, FALSE)</f>
        <v>4</v>
      </c>
      <c r="I1369" s="21">
        <v>35682</v>
      </c>
      <c r="J1369" t="str">
        <f t="shared" si="21"/>
        <v>Brian BartonPort Vale</v>
      </c>
      <c r="P1369">
        <v>17</v>
      </c>
      <c r="Q1369" t="s">
        <v>20</v>
      </c>
      <c r="R1369" t="s">
        <v>21</v>
      </c>
      <c r="S1369" t="s">
        <v>22</v>
      </c>
      <c r="T1369" t="s">
        <v>21</v>
      </c>
      <c r="Y1369">
        <v>183</v>
      </c>
      <c r="Z1369">
        <v>77</v>
      </c>
      <c r="AA1369">
        <v>0</v>
      </c>
      <c r="AB1369">
        <v>0</v>
      </c>
    </row>
    <row r="1370" spans="1:28" ht="15.95">
      <c r="A1370" t="s">
        <v>1832</v>
      </c>
      <c r="B1370" t="s">
        <v>189</v>
      </c>
      <c r="C1370" t="str">
        <f>VLOOKUP(B1370, Positions!A$1:B$134, 2, FALSE)</f>
        <v>Forward</v>
      </c>
      <c r="D1370" t="s">
        <v>290</v>
      </c>
      <c r="E1370" t="s">
        <v>5665</v>
      </c>
      <c r="F1370" t="s">
        <v>21</v>
      </c>
      <c r="G1370" t="str">
        <f>VLOOKUP(E1370, Tiers!M$1:P$134, 3, FALSE)</f>
        <v>ENG2</v>
      </c>
      <c r="H1370">
        <f>VLOOKUP(G1370, Tiers!B$1:C$134, 2, FALSE)</f>
        <v>3</v>
      </c>
      <c r="I1370" s="21">
        <v>35682</v>
      </c>
      <c r="J1370" t="str">
        <f t="shared" si="21"/>
        <v>Jeremiah KamanziBrentford</v>
      </c>
      <c r="P1370">
        <v>17</v>
      </c>
      <c r="Q1370" t="s">
        <v>20</v>
      </c>
      <c r="R1370" t="s">
        <v>21</v>
      </c>
      <c r="S1370" t="s">
        <v>22</v>
      </c>
      <c r="T1370" t="s">
        <v>21</v>
      </c>
      <c r="U1370" t="s">
        <v>1080</v>
      </c>
      <c r="Y1370">
        <v>170</v>
      </c>
      <c r="Z1370">
        <v>65</v>
      </c>
      <c r="AA1370">
        <v>0</v>
      </c>
      <c r="AB1370">
        <v>0</v>
      </c>
    </row>
    <row r="1371" spans="1:28" ht="15.95">
      <c r="A1371" t="s">
        <v>1833</v>
      </c>
      <c r="B1371" t="s">
        <v>42</v>
      </c>
      <c r="C1371" t="str">
        <f>VLOOKUP(B1371, Positions!A$1:B$134, 2, FALSE)</f>
        <v>Midfielder</v>
      </c>
      <c r="D1371" t="s">
        <v>103</v>
      </c>
      <c r="E1371" t="s">
        <v>5665</v>
      </c>
      <c r="F1371" t="s">
        <v>21</v>
      </c>
      <c r="G1371" t="str">
        <f>VLOOKUP(E1371, Tiers!M$1:P$134, 3, FALSE)</f>
        <v>ENG2</v>
      </c>
      <c r="H1371">
        <f>VLOOKUP(G1371, Tiers!B$1:C$134, 2, FALSE)</f>
        <v>3</v>
      </c>
      <c r="I1371" s="21">
        <v>35682</v>
      </c>
      <c r="J1371" t="str">
        <f t="shared" si="21"/>
        <v>David CarsonBlackburn</v>
      </c>
      <c r="P1371">
        <v>17</v>
      </c>
      <c r="Q1371" t="s">
        <v>20</v>
      </c>
      <c r="R1371" t="s">
        <v>21</v>
      </c>
      <c r="S1371" t="s">
        <v>22</v>
      </c>
      <c r="T1371" t="s">
        <v>21</v>
      </c>
      <c r="Y1371">
        <v>183</v>
      </c>
      <c r="Z1371">
        <v>73</v>
      </c>
      <c r="AA1371">
        <v>0</v>
      </c>
      <c r="AB1371">
        <v>0</v>
      </c>
    </row>
    <row r="1372" spans="1:28" ht="15.95">
      <c r="A1372" t="s">
        <v>1834</v>
      </c>
      <c r="B1372" t="s">
        <v>42</v>
      </c>
      <c r="C1372" t="str">
        <f>VLOOKUP(B1372, Positions!A$1:B$134, 2, FALSE)</f>
        <v>Midfielder</v>
      </c>
      <c r="D1372" t="s">
        <v>204</v>
      </c>
      <c r="E1372" t="s">
        <v>5665</v>
      </c>
      <c r="F1372" t="s">
        <v>21</v>
      </c>
      <c r="G1372" t="str">
        <f>VLOOKUP(E1372, Tiers!M$1:P$134, 3, FALSE)</f>
        <v>ENG2</v>
      </c>
      <c r="H1372">
        <f>VLOOKUP(G1372, Tiers!B$1:C$134, 2, FALSE)</f>
        <v>3</v>
      </c>
      <c r="I1372" s="21">
        <v>35681</v>
      </c>
      <c r="J1372" t="str">
        <f t="shared" si="21"/>
        <v>Max AllenBolton</v>
      </c>
      <c r="P1372">
        <v>17</v>
      </c>
      <c r="Q1372" t="s">
        <v>57</v>
      </c>
      <c r="R1372" t="s">
        <v>21</v>
      </c>
      <c r="S1372" t="s">
        <v>22</v>
      </c>
      <c r="T1372" t="s">
        <v>21</v>
      </c>
      <c r="Y1372">
        <v>176</v>
      </c>
      <c r="Z1372">
        <v>70</v>
      </c>
      <c r="AA1372">
        <v>0</v>
      </c>
      <c r="AB1372">
        <v>0</v>
      </c>
    </row>
    <row r="1373" spans="1:28" ht="15.95">
      <c r="A1373" t="s">
        <v>1835</v>
      </c>
      <c r="B1373" t="s">
        <v>16</v>
      </c>
      <c r="C1373" t="e">
        <f>VLOOKUP(B1373, Positions!A$1:B$134, 2, FALSE)</f>
        <v>#N/A</v>
      </c>
      <c r="D1373" t="s">
        <v>275</v>
      </c>
      <c r="E1373" t="s">
        <v>5665</v>
      </c>
      <c r="F1373" t="s">
        <v>21</v>
      </c>
      <c r="G1373" t="str">
        <f>VLOOKUP(E1373, Tiers!M$1:P$134, 3, FALSE)</f>
        <v>ENG2</v>
      </c>
      <c r="H1373">
        <f>VLOOKUP(G1373, Tiers!B$1:C$134, 2, FALSE)</f>
        <v>3</v>
      </c>
      <c r="I1373" s="21">
        <v>35680</v>
      </c>
      <c r="J1373" t="str">
        <f t="shared" si="21"/>
        <v>Tom MellorsDerby</v>
      </c>
      <c r="P1373">
        <v>17</v>
      </c>
      <c r="Q1373" t="s">
        <v>20</v>
      </c>
      <c r="R1373" t="s">
        <v>21</v>
      </c>
      <c r="S1373" t="s">
        <v>22</v>
      </c>
      <c r="T1373" t="s">
        <v>21</v>
      </c>
      <c r="Y1373">
        <v>180</v>
      </c>
      <c r="Z1373">
        <v>70</v>
      </c>
      <c r="AA1373">
        <v>0</v>
      </c>
      <c r="AB1373">
        <v>0</v>
      </c>
    </row>
    <row r="1374" spans="1:28" ht="15.95">
      <c r="A1374" t="s">
        <v>1836</v>
      </c>
      <c r="B1374" t="s">
        <v>81</v>
      </c>
      <c r="C1374" t="str">
        <f>VLOOKUP(B1374, Positions!A$1:B$134, 2, FALSE)</f>
        <v>Defender</v>
      </c>
      <c r="D1374" t="s">
        <v>357</v>
      </c>
      <c r="E1374" t="s">
        <v>62</v>
      </c>
      <c r="F1374" t="s">
        <v>21</v>
      </c>
      <c r="G1374" t="str">
        <f>VLOOKUP(E1374, Tiers!M$1:P$134, 3, FALSE)</f>
        <v>ENG1</v>
      </c>
      <c r="H1374">
        <f>VLOOKUP(G1374, Tiers!B$1:C$134, 2, FALSE)</f>
        <v>1</v>
      </c>
      <c r="I1374" s="21">
        <v>35680</v>
      </c>
      <c r="J1374" t="str">
        <f t="shared" si="21"/>
        <v>Josh KnightLeicester</v>
      </c>
      <c r="P1374">
        <v>17</v>
      </c>
      <c r="Q1374" t="s">
        <v>357</v>
      </c>
      <c r="R1374" t="s">
        <v>21</v>
      </c>
      <c r="S1374" t="s">
        <v>22</v>
      </c>
      <c r="T1374" t="s">
        <v>21</v>
      </c>
      <c r="Y1374">
        <v>184</v>
      </c>
      <c r="Z1374">
        <v>73</v>
      </c>
      <c r="AA1374">
        <v>0</v>
      </c>
      <c r="AB1374">
        <v>0</v>
      </c>
    </row>
    <row r="1375" spans="1:28" ht="15.95">
      <c r="A1375" t="s">
        <v>1837</v>
      </c>
      <c r="B1375" t="s">
        <v>106</v>
      </c>
      <c r="C1375" t="str">
        <f>VLOOKUP(B1375, Positions!A$1:B$134, 2, FALSE)</f>
        <v>Midfielder</v>
      </c>
      <c r="D1375" t="s">
        <v>332</v>
      </c>
      <c r="E1375" t="s">
        <v>5665</v>
      </c>
      <c r="F1375" t="s">
        <v>21</v>
      </c>
      <c r="G1375" t="str">
        <f>VLOOKUP(E1375, Tiers!M$1:P$134, 3, FALSE)</f>
        <v>ENG2</v>
      </c>
      <c r="H1375">
        <f>VLOOKUP(G1375, Tiers!B$1:C$134, 2, FALSE)</f>
        <v>3</v>
      </c>
      <c r="I1375" s="21">
        <v>35679</v>
      </c>
      <c r="J1375" t="str">
        <f t="shared" si="21"/>
        <v>Liam AdamsNottm Forest</v>
      </c>
      <c r="P1375">
        <v>17</v>
      </c>
      <c r="Q1375" t="s">
        <v>1838</v>
      </c>
      <c r="R1375" t="s">
        <v>21</v>
      </c>
      <c r="S1375" t="s">
        <v>22</v>
      </c>
      <c r="T1375" t="s">
        <v>21</v>
      </c>
      <c r="Y1375">
        <v>180</v>
      </c>
      <c r="Z1375">
        <v>74</v>
      </c>
      <c r="AA1375">
        <v>0</v>
      </c>
      <c r="AB1375">
        <v>0</v>
      </c>
    </row>
    <row r="1376" spans="1:28" ht="15.95">
      <c r="A1376" t="s">
        <v>1839</v>
      </c>
      <c r="B1376" t="s">
        <v>189</v>
      </c>
      <c r="C1376" t="str">
        <f>VLOOKUP(B1376, Positions!A$1:B$134, 2, FALSE)</f>
        <v>Forward</v>
      </c>
      <c r="D1376" t="s">
        <v>43</v>
      </c>
      <c r="E1376" t="s">
        <v>5664</v>
      </c>
      <c r="F1376" t="s">
        <v>21</v>
      </c>
      <c r="G1376" t="str">
        <f>VLOOKUP(E1376, Tiers!M$1:P$134, 3, FALSE)</f>
        <v>ENG3</v>
      </c>
      <c r="H1376">
        <f>VLOOKUP(G1376, Tiers!B$1:C$134, 2, FALSE)</f>
        <v>4</v>
      </c>
      <c r="I1376" s="21">
        <v>35679</v>
      </c>
      <c r="J1376" t="str">
        <f t="shared" si="21"/>
        <v>Brandon ScottSouthend</v>
      </c>
      <c r="P1376">
        <v>17</v>
      </c>
      <c r="Q1376" t="s">
        <v>20</v>
      </c>
      <c r="R1376" t="s">
        <v>21</v>
      </c>
      <c r="S1376" t="s">
        <v>22</v>
      </c>
      <c r="T1376" t="s">
        <v>21</v>
      </c>
      <c r="Y1376">
        <v>180</v>
      </c>
      <c r="Z1376">
        <v>66</v>
      </c>
      <c r="AA1376">
        <v>0</v>
      </c>
      <c r="AB1376">
        <v>0</v>
      </c>
    </row>
    <row r="1377" spans="1:28" ht="15.95">
      <c r="A1377" t="s">
        <v>1840</v>
      </c>
      <c r="B1377" t="s">
        <v>42</v>
      </c>
      <c r="C1377" t="str">
        <f>VLOOKUP(B1377, Positions!A$1:B$134, 2, FALSE)</f>
        <v>Midfielder</v>
      </c>
      <c r="D1377" t="s">
        <v>190</v>
      </c>
      <c r="E1377" t="s">
        <v>5663</v>
      </c>
      <c r="F1377" t="s">
        <v>21</v>
      </c>
      <c r="G1377" t="str">
        <f>VLOOKUP(E1377, Tiers!M$1:P$134, 3, FALSE)</f>
        <v>ENG4</v>
      </c>
      <c r="H1377">
        <f>VLOOKUP(G1377, Tiers!B$1:C$134, 2, FALSE)</f>
        <v>5</v>
      </c>
      <c r="I1377" s="21">
        <v>35679</v>
      </c>
      <c r="J1377" t="str">
        <f t="shared" si="21"/>
        <v>Kieran Diaz-BenitezOxford</v>
      </c>
      <c r="P1377">
        <v>17</v>
      </c>
      <c r="Q1377" t="s">
        <v>20</v>
      </c>
      <c r="R1377" t="s">
        <v>21</v>
      </c>
      <c r="S1377" t="s">
        <v>22</v>
      </c>
      <c r="T1377" t="s">
        <v>21</v>
      </c>
      <c r="Y1377">
        <v>181</v>
      </c>
      <c r="Z1377">
        <v>67</v>
      </c>
      <c r="AA1377">
        <v>0</v>
      </c>
      <c r="AB1377">
        <v>0</v>
      </c>
    </row>
    <row r="1378" spans="1:28" ht="15.95">
      <c r="A1378" t="s">
        <v>1841</v>
      </c>
      <c r="B1378" t="s">
        <v>42</v>
      </c>
      <c r="C1378" t="str">
        <f>VLOOKUP(B1378, Positions!A$1:B$134, 2, FALSE)</f>
        <v>Midfielder</v>
      </c>
      <c r="D1378" t="s">
        <v>73</v>
      </c>
      <c r="E1378" t="s">
        <v>5664</v>
      </c>
      <c r="F1378" t="s">
        <v>21</v>
      </c>
      <c r="G1378" t="str">
        <f>VLOOKUP(E1378, Tiers!M$1:P$134, 3, FALSE)</f>
        <v>ENG3</v>
      </c>
      <c r="H1378">
        <f>VLOOKUP(G1378, Tiers!B$1:C$134, 2, FALSE)</f>
        <v>4</v>
      </c>
      <c r="I1378" s="21">
        <v>35679</v>
      </c>
      <c r="J1378" t="str">
        <f t="shared" si="21"/>
        <v>Joe HoodPeterborough</v>
      </c>
      <c r="P1378">
        <v>17</v>
      </c>
      <c r="Q1378" t="s">
        <v>20</v>
      </c>
      <c r="R1378" t="s">
        <v>21</v>
      </c>
      <c r="S1378" t="s">
        <v>22</v>
      </c>
      <c r="T1378" t="s">
        <v>21</v>
      </c>
      <c r="Y1378">
        <v>176</v>
      </c>
      <c r="Z1378">
        <v>66</v>
      </c>
      <c r="AA1378">
        <v>0</v>
      </c>
      <c r="AB1378">
        <v>0</v>
      </c>
    </row>
    <row r="1379" spans="1:28" ht="15.95">
      <c r="A1379" t="s">
        <v>1842</v>
      </c>
      <c r="B1379" t="s">
        <v>111</v>
      </c>
      <c r="C1379" t="str">
        <f>VLOOKUP(B1379, Positions!A$1:B$134, 2, FALSE)</f>
        <v>Forward</v>
      </c>
      <c r="D1379" t="s">
        <v>48</v>
      </c>
      <c r="E1379" t="s">
        <v>5663</v>
      </c>
      <c r="F1379" t="s">
        <v>21</v>
      </c>
      <c r="G1379" t="str">
        <f>VLOOKUP(E1379, Tiers!M$1:P$134, 3, FALSE)</f>
        <v>ENG4</v>
      </c>
      <c r="H1379">
        <f>VLOOKUP(G1379, Tiers!B$1:C$134, 2, FALSE)</f>
        <v>5</v>
      </c>
      <c r="I1379" s="21">
        <v>35679</v>
      </c>
      <c r="J1379" t="str">
        <f t="shared" si="21"/>
        <v>George BookerBarnet</v>
      </c>
      <c r="P1379">
        <v>17</v>
      </c>
      <c r="Q1379" t="s">
        <v>20</v>
      </c>
      <c r="R1379" t="s">
        <v>21</v>
      </c>
      <c r="S1379" t="s">
        <v>22</v>
      </c>
      <c r="T1379" t="s">
        <v>21</v>
      </c>
      <c r="Y1379">
        <v>194</v>
      </c>
      <c r="Z1379">
        <v>81</v>
      </c>
      <c r="AA1379">
        <v>0</v>
      </c>
      <c r="AB1379">
        <v>0</v>
      </c>
    </row>
    <row r="1380" spans="1:28" ht="15.95">
      <c r="A1380" t="s">
        <v>1843</v>
      </c>
      <c r="B1380" t="s">
        <v>42</v>
      </c>
      <c r="C1380" t="str">
        <f>VLOOKUP(B1380, Positions!A$1:B$134, 2, FALSE)</f>
        <v>Midfielder</v>
      </c>
      <c r="D1380" t="s">
        <v>57</v>
      </c>
      <c r="E1380" t="s">
        <v>62</v>
      </c>
      <c r="F1380" t="s">
        <v>21</v>
      </c>
      <c r="G1380" t="str">
        <f>VLOOKUP(E1380, Tiers!M$1:P$134, 3, FALSE)</f>
        <v>ENG1</v>
      </c>
      <c r="H1380">
        <f>VLOOKUP(G1380, Tiers!B$1:C$134, 2, FALSE)</f>
        <v>1</v>
      </c>
      <c r="I1380" s="21">
        <v>35679</v>
      </c>
      <c r="J1380" t="str">
        <f t="shared" si="21"/>
        <v>Bradley GartonLiverpool</v>
      </c>
      <c r="P1380">
        <v>17</v>
      </c>
      <c r="Q1380" t="s">
        <v>1184</v>
      </c>
      <c r="R1380" t="s">
        <v>21</v>
      </c>
      <c r="S1380" t="s">
        <v>22</v>
      </c>
      <c r="T1380" t="s">
        <v>21</v>
      </c>
      <c r="Y1380">
        <v>179</v>
      </c>
      <c r="Z1380">
        <v>66</v>
      </c>
      <c r="AA1380">
        <v>0</v>
      </c>
      <c r="AB1380">
        <v>0</v>
      </c>
    </row>
    <row r="1381" spans="1:28" ht="15.95">
      <c r="A1381" t="s">
        <v>1844</v>
      </c>
      <c r="B1381" t="s">
        <v>278</v>
      </c>
      <c r="C1381" t="e">
        <f>VLOOKUP(B1381, Positions!A$1:B$134, 2, FALSE)</f>
        <v>#N/A</v>
      </c>
      <c r="D1381" t="s">
        <v>136</v>
      </c>
      <c r="E1381" t="s">
        <v>5665</v>
      </c>
      <c r="F1381" t="s">
        <v>21</v>
      </c>
      <c r="G1381" t="str">
        <f>VLOOKUP(E1381, Tiers!M$1:P$134, 3, FALSE)</f>
        <v>ENG2</v>
      </c>
      <c r="H1381">
        <f>VLOOKUP(G1381, Tiers!B$1:C$134, 2, FALSE)</f>
        <v>3</v>
      </c>
      <c r="I1381" s="21">
        <v>35679</v>
      </c>
      <c r="J1381" t="str">
        <f t="shared" si="21"/>
        <v>Alex PattisonMiddlesbrough</v>
      </c>
      <c r="P1381">
        <v>17</v>
      </c>
      <c r="Q1381" t="s">
        <v>1845</v>
      </c>
      <c r="R1381" t="s">
        <v>21</v>
      </c>
      <c r="S1381" t="s">
        <v>22</v>
      </c>
      <c r="T1381" t="s">
        <v>21</v>
      </c>
      <c r="Y1381">
        <v>170</v>
      </c>
      <c r="Z1381">
        <v>66</v>
      </c>
      <c r="AA1381">
        <v>0</v>
      </c>
      <c r="AB1381">
        <v>0</v>
      </c>
    </row>
    <row r="1382" spans="1:28" ht="15.95">
      <c r="A1382" t="s">
        <v>1846</v>
      </c>
      <c r="B1382" t="s">
        <v>72</v>
      </c>
      <c r="C1382" t="str">
        <f>VLOOKUP(B1382, Positions!A$1:B$134, 2, FALSE)</f>
        <v>Defender</v>
      </c>
      <c r="D1382" t="s">
        <v>329</v>
      </c>
      <c r="E1382" t="s">
        <v>62</v>
      </c>
      <c r="F1382" t="s">
        <v>21</v>
      </c>
      <c r="G1382" t="str">
        <f>VLOOKUP(E1382, Tiers!M$1:P$134, 3, FALSE)</f>
        <v>ENG1</v>
      </c>
      <c r="H1382">
        <f>VLOOKUP(G1382, Tiers!B$1:C$134, 2, FALSE)</f>
        <v>1</v>
      </c>
      <c r="I1382" s="21">
        <v>35678</v>
      </c>
      <c r="J1382" t="str">
        <f t="shared" si="21"/>
        <v>Spencer MyersEverton</v>
      </c>
      <c r="P1382">
        <v>17</v>
      </c>
      <c r="Q1382" t="s">
        <v>364</v>
      </c>
      <c r="R1382" t="s">
        <v>21</v>
      </c>
      <c r="S1382" t="s">
        <v>22</v>
      </c>
      <c r="T1382" t="s">
        <v>21</v>
      </c>
      <c r="Y1382">
        <v>183</v>
      </c>
      <c r="Z1382">
        <v>70</v>
      </c>
      <c r="AA1382">
        <v>0</v>
      </c>
      <c r="AB1382">
        <v>0</v>
      </c>
    </row>
    <row r="1383" spans="1:28" ht="15.95">
      <c r="A1383" t="s">
        <v>1847</v>
      </c>
      <c r="B1383" t="s">
        <v>102</v>
      </c>
      <c r="C1383" t="str">
        <f>VLOOKUP(B1383, Positions!A$1:B$134, 2, FALSE)</f>
        <v>Defender</v>
      </c>
      <c r="D1383" t="s">
        <v>376</v>
      </c>
      <c r="E1383" t="s">
        <v>5664</v>
      </c>
      <c r="F1383" t="s">
        <v>21</v>
      </c>
      <c r="G1383" t="str">
        <f>VLOOKUP(E1383, Tiers!M$1:P$134, 3, FALSE)</f>
        <v>ENG3</v>
      </c>
      <c r="H1383">
        <f>VLOOKUP(G1383, Tiers!B$1:C$134, 2, FALSE)</f>
        <v>4</v>
      </c>
      <c r="I1383" s="21">
        <v>35678</v>
      </c>
      <c r="J1383" t="str">
        <f t="shared" si="21"/>
        <v>Logan JeffsBarnsley</v>
      </c>
      <c r="P1383">
        <v>17</v>
      </c>
      <c r="Q1383" t="s">
        <v>1148</v>
      </c>
      <c r="R1383" t="s">
        <v>21</v>
      </c>
      <c r="S1383" t="s">
        <v>22</v>
      </c>
      <c r="T1383" t="s">
        <v>21</v>
      </c>
      <c r="Y1383">
        <v>172</v>
      </c>
      <c r="Z1383">
        <v>66</v>
      </c>
      <c r="AA1383">
        <v>0</v>
      </c>
      <c r="AB1383">
        <v>0</v>
      </c>
    </row>
    <row r="1384" spans="1:28" ht="15.95">
      <c r="A1384" t="s">
        <v>1848</v>
      </c>
      <c r="B1384" t="s">
        <v>81</v>
      </c>
      <c r="C1384" t="str">
        <f>VLOOKUP(B1384, Positions!A$1:B$134, 2, FALSE)</f>
        <v>Defender</v>
      </c>
      <c r="D1384" t="s">
        <v>470</v>
      </c>
      <c r="E1384" t="s">
        <v>5663</v>
      </c>
      <c r="F1384" t="s">
        <v>21</v>
      </c>
      <c r="G1384" t="str">
        <f>VLOOKUP(E1384, Tiers!M$1:P$134, 3, FALSE)</f>
        <v>ENG4</v>
      </c>
      <c r="H1384">
        <f>VLOOKUP(G1384, Tiers!B$1:C$134, 2, FALSE)</f>
        <v>5</v>
      </c>
      <c r="I1384" s="21">
        <v>35678</v>
      </c>
      <c r="J1384" t="str">
        <f t="shared" si="21"/>
        <v>Jordan WilliamsCambridge</v>
      </c>
      <c r="P1384">
        <v>17</v>
      </c>
      <c r="Q1384" t="s">
        <v>284</v>
      </c>
      <c r="R1384" t="s">
        <v>21</v>
      </c>
      <c r="S1384" t="s">
        <v>22</v>
      </c>
      <c r="T1384" t="s">
        <v>21</v>
      </c>
      <c r="Y1384">
        <v>187</v>
      </c>
      <c r="Z1384">
        <v>80</v>
      </c>
      <c r="AA1384">
        <v>0</v>
      </c>
      <c r="AB1384">
        <v>0</v>
      </c>
    </row>
    <row r="1385" spans="1:28" ht="15.95">
      <c r="A1385" t="s">
        <v>1849</v>
      </c>
      <c r="B1385" t="s">
        <v>106</v>
      </c>
      <c r="C1385" t="str">
        <f>VLOOKUP(B1385, Positions!A$1:B$134, 2, FALSE)</f>
        <v>Midfielder</v>
      </c>
      <c r="D1385" t="s">
        <v>234</v>
      </c>
      <c r="E1385" t="s">
        <v>5664</v>
      </c>
      <c r="F1385" t="s">
        <v>21</v>
      </c>
      <c r="G1385" t="str">
        <f>VLOOKUP(E1385, Tiers!M$1:P$134, 3, FALSE)</f>
        <v>ENG3</v>
      </c>
      <c r="H1385">
        <f>VLOOKUP(G1385, Tiers!B$1:C$134, 2, FALSE)</f>
        <v>4</v>
      </c>
      <c r="I1385" s="21">
        <v>35678</v>
      </c>
      <c r="J1385" t="str">
        <f t="shared" si="21"/>
        <v>Callum ScullionOldham</v>
      </c>
      <c r="P1385">
        <v>17</v>
      </c>
      <c r="Q1385" t="s">
        <v>113</v>
      </c>
      <c r="R1385" t="s">
        <v>21</v>
      </c>
      <c r="S1385" t="s">
        <v>22</v>
      </c>
      <c r="T1385" t="s">
        <v>21</v>
      </c>
      <c r="Y1385">
        <v>175</v>
      </c>
      <c r="Z1385">
        <v>63</v>
      </c>
      <c r="AA1385">
        <v>0</v>
      </c>
      <c r="AB1385">
        <v>0</v>
      </c>
    </row>
    <row r="1386" spans="1:28" ht="15.95">
      <c r="A1386" t="s">
        <v>1850</v>
      </c>
      <c r="B1386" t="s">
        <v>1277</v>
      </c>
      <c r="C1386" t="str">
        <f>VLOOKUP(B1386, Positions!A$1:B$134, 2, FALSE)</f>
        <v>Midfielder</v>
      </c>
      <c r="D1386" t="s">
        <v>127</v>
      </c>
      <c r="E1386" t="s">
        <v>62</v>
      </c>
      <c r="F1386" t="s">
        <v>21</v>
      </c>
      <c r="G1386" t="str">
        <f>VLOOKUP(E1386, Tiers!M$1:P$134, 3, FALSE)</f>
        <v>ENG1</v>
      </c>
      <c r="H1386">
        <f>VLOOKUP(G1386, Tiers!B$1:C$134, 2, FALSE)</f>
        <v>1</v>
      </c>
      <c r="I1386" s="21">
        <v>35678</v>
      </c>
      <c r="J1386" t="str">
        <f t="shared" si="21"/>
        <v>Oscar BorgWest Ham</v>
      </c>
      <c r="P1386">
        <v>17</v>
      </c>
      <c r="Q1386" t="s">
        <v>20</v>
      </c>
      <c r="R1386" t="s">
        <v>21</v>
      </c>
      <c r="S1386" t="s">
        <v>22</v>
      </c>
      <c r="T1386" t="s">
        <v>21</v>
      </c>
      <c r="U1386" t="s">
        <v>1851</v>
      </c>
      <c r="Y1386">
        <v>183</v>
      </c>
      <c r="Z1386">
        <v>73</v>
      </c>
      <c r="AA1386">
        <v>0</v>
      </c>
      <c r="AB1386">
        <v>0</v>
      </c>
    </row>
    <row r="1387" spans="1:28" ht="15.95">
      <c r="A1387" t="s">
        <v>1852</v>
      </c>
      <c r="B1387" t="s">
        <v>81</v>
      </c>
      <c r="C1387" t="str">
        <f>VLOOKUP(B1387, Positions!A$1:B$134, 2, FALSE)</f>
        <v>Defender</v>
      </c>
      <c r="D1387" t="s">
        <v>231</v>
      </c>
      <c r="E1387" t="s">
        <v>5663</v>
      </c>
      <c r="F1387" t="s">
        <v>21</v>
      </c>
      <c r="G1387" t="str">
        <f>VLOOKUP(E1387, Tiers!M$1:P$134, 3, FALSE)</f>
        <v>ENG4</v>
      </c>
      <c r="H1387">
        <f>VLOOKUP(G1387, Tiers!B$1:C$134, 2, FALSE)</f>
        <v>5</v>
      </c>
      <c r="I1387" s="21">
        <v>35678</v>
      </c>
      <c r="J1387" t="str">
        <f t="shared" si="21"/>
        <v>Michael ClarkLeyton Orient</v>
      </c>
      <c r="P1387">
        <v>17</v>
      </c>
      <c r="Q1387" t="s">
        <v>20</v>
      </c>
      <c r="R1387" t="s">
        <v>21</v>
      </c>
      <c r="S1387" t="s">
        <v>22</v>
      </c>
      <c r="T1387" t="s">
        <v>21</v>
      </c>
      <c r="Y1387">
        <v>188</v>
      </c>
      <c r="Z1387">
        <v>82</v>
      </c>
      <c r="AA1387">
        <v>0</v>
      </c>
      <c r="AB1387">
        <v>0</v>
      </c>
    </row>
    <row r="1388" spans="1:28" ht="15.95">
      <c r="A1388" t="s">
        <v>1853</v>
      </c>
      <c r="B1388" t="s">
        <v>278</v>
      </c>
      <c r="C1388" t="e">
        <f>VLOOKUP(B1388, Positions!A$1:B$134, 2, FALSE)</f>
        <v>#N/A</v>
      </c>
      <c r="D1388" t="s">
        <v>517</v>
      </c>
      <c r="E1388" t="s">
        <v>5665</v>
      </c>
      <c r="F1388" t="s">
        <v>21</v>
      </c>
      <c r="G1388" t="str">
        <f>VLOOKUP(E1388, Tiers!M$1:P$134, 3, FALSE)</f>
        <v>ENG2</v>
      </c>
      <c r="H1388">
        <f>VLOOKUP(G1388, Tiers!B$1:C$134, 2, FALSE)</f>
        <v>3</v>
      </c>
      <c r="I1388" s="21">
        <v>35678</v>
      </c>
      <c r="J1388" t="str">
        <f t="shared" si="21"/>
        <v>George LapslieCharlton</v>
      </c>
      <c r="P1388">
        <v>17</v>
      </c>
      <c r="Q1388" t="s">
        <v>74</v>
      </c>
      <c r="R1388" t="s">
        <v>21</v>
      </c>
      <c r="S1388" t="s">
        <v>22</v>
      </c>
      <c r="T1388" t="s">
        <v>21</v>
      </c>
      <c r="Y1388">
        <v>179</v>
      </c>
      <c r="Z1388">
        <v>66</v>
      </c>
      <c r="AA1388">
        <v>0</v>
      </c>
      <c r="AB1388">
        <v>0</v>
      </c>
    </row>
    <row r="1389" spans="1:28" ht="15.95">
      <c r="A1389" t="s">
        <v>1854</v>
      </c>
      <c r="B1389" t="s">
        <v>16</v>
      </c>
      <c r="C1389" t="e">
        <f>VLOOKUP(B1389, Positions!A$1:B$134, 2, FALSE)</f>
        <v>#N/A</v>
      </c>
      <c r="D1389" t="s">
        <v>152</v>
      </c>
      <c r="E1389" t="s">
        <v>5664</v>
      </c>
      <c r="F1389" t="s">
        <v>21</v>
      </c>
      <c r="G1389" t="str">
        <f>VLOOKUP(E1389, Tiers!M$1:P$134, 3, FALSE)</f>
        <v>ENG3</v>
      </c>
      <c r="H1389">
        <f>VLOOKUP(G1389, Tiers!B$1:C$134, 2, FALSE)</f>
        <v>4</v>
      </c>
      <c r="I1389" s="21">
        <v>35677</v>
      </c>
      <c r="J1389" t="str">
        <f t="shared" si="21"/>
        <v>Jonny HighamCrewe</v>
      </c>
      <c r="P1389">
        <v>17</v>
      </c>
      <c r="Q1389" t="s">
        <v>1308</v>
      </c>
      <c r="R1389" t="s">
        <v>21</v>
      </c>
      <c r="S1389" t="s">
        <v>22</v>
      </c>
      <c r="T1389" t="s">
        <v>21</v>
      </c>
      <c r="Y1389">
        <v>176</v>
      </c>
      <c r="Z1389">
        <v>71</v>
      </c>
      <c r="AA1389">
        <v>0</v>
      </c>
      <c r="AB1389">
        <v>0</v>
      </c>
    </row>
    <row r="1390" spans="1:28" ht="15.95">
      <c r="A1390" t="s">
        <v>1855</v>
      </c>
      <c r="B1390" t="s">
        <v>42</v>
      </c>
      <c r="C1390" t="str">
        <f>VLOOKUP(B1390, Positions!A$1:B$134, 2, FALSE)</f>
        <v>Midfielder</v>
      </c>
      <c r="D1390" t="s">
        <v>496</v>
      </c>
      <c r="E1390" t="s">
        <v>5664</v>
      </c>
      <c r="F1390" t="s">
        <v>21</v>
      </c>
      <c r="G1390" t="str">
        <f>VLOOKUP(E1390, Tiers!M$1:P$134, 3, FALSE)</f>
        <v>ENG3</v>
      </c>
      <c r="H1390">
        <f>VLOOKUP(G1390, Tiers!B$1:C$134, 2, FALSE)</f>
        <v>4</v>
      </c>
      <c r="I1390" s="21">
        <v>35677</v>
      </c>
      <c r="J1390" t="str">
        <f t="shared" si="21"/>
        <v>Daniel DevineBradford City</v>
      </c>
      <c r="P1390">
        <v>17</v>
      </c>
      <c r="Q1390" t="s">
        <v>1391</v>
      </c>
      <c r="R1390" t="s">
        <v>21</v>
      </c>
      <c r="S1390" t="s">
        <v>22</v>
      </c>
      <c r="T1390" t="s">
        <v>21</v>
      </c>
      <c r="Y1390">
        <v>182</v>
      </c>
      <c r="Z1390">
        <v>76</v>
      </c>
      <c r="AA1390">
        <v>0</v>
      </c>
      <c r="AB1390">
        <v>0</v>
      </c>
    </row>
    <row r="1391" spans="1:28" ht="15.95">
      <c r="A1391" t="s">
        <v>1856</v>
      </c>
      <c r="B1391" t="s">
        <v>42</v>
      </c>
      <c r="C1391" t="str">
        <f>VLOOKUP(B1391, Positions!A$1:B$134, 2, FALSE)</f>
        <v>Midfielder</v>
      </c>
      <c r="D1391" t="s">
        <v>79</v>
      </c>
      <c r="E1391" t="s">
        <v>5663</v>
      </c>
      <c r="F1391" t="s">
        <v>21</v>
      </c>
      <c r="G1391" t="str">
        <f>VLOOKUP(E1391, Tiers!M$1:P$134, 3, FALSE)</f>
        <v>ENG4</v>
      </c>
      <c r="H1391">
        <f>VLOOKUP(G1391, Tiers!B$1:C$134, 2, FALSE)</f>
        <v>5</v>
      </c>
      <c r="I1391" s="21">
        <v>35676</v>
      </c>
      <c r="J1391" t="str">
        <f t="shared" si="21"/>
        <v>Alfie EganAFC Wimbledon</v>
      </c>
      <c r="P1391">
        <v>17</v>
      </c>
      <c r="Q1391" t="s">
        <v>74</v>
      </c>
      <c r="R1391" t="s">
        <v>21</v>
      </c>
      <c r="S1391" t="s">
        <v>22</v>
      </c>
      <c r="T1391" t="s">
        <v>21</v>
      </c>
      <c r="Y1391">
        <v>176</v>
      </c>
      <c r="Z1391">
        <v>78</v>
      </c>
      <c r="AA1391">
        <v>0</v>
      </c>
      <c r="AB1391">
        <v>0</v>
      </c>
    </row>
    <row r="1392" spans="1:28" ht="15.95">
      <c r="A1392" t="s">
        <v>1857</v>
      </c>
      <c r="B1392" t="s">
        <v>42</v>
      </c>
      <c r="C1392" t="str">
        <f>VLOOKUP(B1392, Positions!A$1:B$134, 2, FALSE)</f>
        <v>Midfielder</v>
      </c>
      <c r="D1392" t="s">
        <v>332</v>
      </c>
      <c r="E1392" t="s">
        <v>5665</v>
      </c>
      <c r="F1392" t="s">
        <v>21</v>
      </c>
      <c r="G1392" t="str">
        <f>VLOOKUP(E1392, Tiers!M$1:P$134, 3, FALSE)</f>
        <v>ENG2</v>
      </c>
      <c r="H1392">
        <f>VLOOKUP(G1392, Tiers!B$1:C$134, 2, FALSE)</f>
        <v>3</v>
      </c>
      <c r="I1392" s="21">
        <v>35676</v>
      </c>
      <c r="J1392" t="str">
        <f t="shared" si="21"/>
        <v>Tom GamblenNottm Forest</v>
      </c>
      <c r="P1392">
        <v>17</v>
      </c>
      <c r="Q1392" t="s">
        <v>20</v>
      </c>
      <c r="R1392" t="s">
        <v>21</v>
      </c>
      <c r="S1392" t="s">
        <v>22</v>
      </c>
      <c r="T1392" t="s">
        <v>21</v>
      </c>
      <c r="Y1392">
        <v>184</v>
      </c>
      <c r="Z1392">
        <v>69</v>
      </c>
      <c r="AA1392">
        <v>0</v>
      </c>
      <c r="AB1392">
        <v>0</v>
      </c>
    </row>
    <row r="1393" spans="1:28" ht="15.95">
      <c r="A1393" t="s">
        <v>1858</v>
      </c>
      <c r="B1393" t="s">
        <v>81</v>
      </c>
      <c r="C1393" t="str">
        <f>VLOOKUP(B1393, Positions!A$1:B$134, 2, FALSE)</f>
        <v>Defender</v>
      </c>
      <c r="D1393" t="s">
        <v>412</v>
      </c>
      <c r="E1393" t="s">
        <v>5664</v>
      </c>
      <c r="F1393" t="s">
        <v>21</v>
      </c>
      <c r="G1393" t="str">
        <f>VLOOKUP(E1393, Tiers!M$1:P$134, 3, FALSE)</f>
        <v>ENG3</v>
      </c>
      <c r="H1393">
        <f>VLOOKUP(G1393, Tiers!B$1:C$134, 2, FALSE)</f>
        <v>4</v>
      </c>
      <c r="I1393" s="21">
        <v>35676</v>
      </c>
      <c r="J1393" t="str">
        <f t="shared" si="21"/>
        <v>Brad SmithBurton</v>
      </c>
      <c r="P1393">
        <v>17</v>
      </c>
      <c r="Q1393" t="s">
        <v>20</v>
      </c>
      <c r="R1393" t="s">
        <v>21</v>
      </c>
      <c r="S1393" t="s">
        <v>22</v>
      </c>
      <c r="T1393" t="s">
        <v>21</v>
      </c>
      <c r="Y1393">
        <v>185</v>
      </c>
      <c r="Z1393">
        <v>74</v>
      </c>
      <c r="AA1393">
        <v>0</v>
      </c>
      <c r="AB1393">
        <v>0</v>
      </c>
    </row>
    <row r="1394" spans="1:28" ht="15.95">
      <c r="A1394" t="s">
        <v>1859</v>
      </c>
      <c r="B1394" t="s">
        <v>31</v>
      </c>
      <c r="C1394" t="str">
        <f>VLOOKUP(B1394, Positions!A$1:B$134, 2, FALSE)</f>
        <v>Defender</v>
      </c>
      <c r="D1394" t="s">
        <v>246</v>
      </c>
      <c r="E1394" t="s">
        <v>5664</v>
      </c>
      <c r="F1394" t="s">
        <v>21</v>
      </c>
      <c r="G1394" t="str">
        <f>VLOOKUP(E1394, Tiers!M$1:P$134, 3, FALSE)</f>
        <v>ENG3</v>
      </c>
      <c r="H1394">
        <f>VLOOKUP(G1394, Tiers!B$1:C$134, 2, FALSE)</f>
        <v>4</v>
      </c>
      <c r="I1394" s="21">
        <v>35675</v>
      </c>
      <c r="J1394" t="str">
        <f t="shared" si="21"/>
        <v>Macauley WilsonBlackpool</v>
      </c>
      <c r="P1394">
        <v>17</v>
      </c>
      <c r="Q1394" t="s">
        <v>246</v>
      </c>
      <c r="R1394" t="s">
        <v>21</v>
      </c>
      <c r="S1394" t="s">
        <v>22</v>
      </c>
      <c r="T1394" t="s">
        <v>21</v>
      </c>
      <c r="U1394" t="s">
        <v>1860</v>
      </c>
      <c r="Y1394">
        <v>173</v>
      </c>
      <c r="Z1394">
        <v>72</v>
      </c>
      <c r="AA1394">
        <v>0</v>
      </c>
      <c r="AB1394">
        <v>0</v>
      </c>
    </row>
    <row r="1395" spans="1:28" ht="15.95">
      <c r="A1395" t="s">
        <v>1861</v>
      </c>
      <c r="B1395" t="s">
        <v>789</v>
      </c>
      <c r="C1395" t="str">
        <f>VLOOKUP(B1395, Positions!A$1:B$134, 2, FALSE)</f>
        <v>Forward</v>
      </c>
      <c r="D1395" t="s">
        <v>132</v>
      </c>
      <c r="E1395" t="s">
        <v>5664</v>
      </c>
      <c r="F1395" t="s">
        <v>21</v>
      </c>
      <c r="G1395" t="str">
        <f>VLOOKUP(E1395, Tiers!M$1:P$134, 3, FALSE)</f>
        <v>ENG3</v>
      </c>
      <c r="H1395">
        <f>VLOOKUP(G1395, Tiers!B$1:C$134, 2, FALSE)</f>
        <v>4</v>
      </c>
      <c r="I1395" s="21">
        <v>35675</v>
      </c>
      <c r="J1395" t="str">
        <f t="shared" si="21"/>
        <v>Tariq IssaColchester</v>
      </c>
      <c r="P1395">
        <v>17</v>
      </c>
      <c r="Q1395" t="s">
        <v>20</v>
      </c>
      <c r="R1395" t="s">
        <v>21</v>
      </c>
      <c r="S1395" t="s">
        <v>22</v>
      </c>
      <c r="T1395" t="s">
        <v>21</v>
      </c>
      <c r="Y1395">
        <v>178</v>
      </c>
      <c r="Z1395">
        <v>70</v>
      </c>
      <c r="AA1395">
        <v>0</v>
      </c>
      <c r="AB1395">
        <v>0</v>
      </c>
    </row>
    <row r="1396" spans="1:28" ht="15.95">
      <c r="A1396" t="s">
        <v>1862</v>
      </c>
      <c r="B1396" t="s">
        <v>189</v>
      </c>
      <c r="C1396" t="str">
        <f>VLOOKUP(B1396, Positions!A$1:B$134, 2, FALSE)</f>
        <v>Forward</v>
      </c>
      <c r="D1396" t="s">
        <v>187</v>
      </c>
      <c r="E1396" t="s">
        <v>5663</v>
      </c>
      <c r="F1396" t="s">
        <v>21</v>
      </c>
      <c r="G1396" t="str">
        <f>VLOOKUP(E1396, Tiers!M$1:P$134, 3, FALSE)</f>
        <v>ENG4</v>
      </c>
      <c r="H1396">
        <f>VLOOKUP(G1396, Tiers!B$1:C$134, 2, FALSE)</f>
        <v>5</v>
      </c>
      <c r="I1396" s="21">
        <v>35675</v>
      </c>
      <c r="J1396" t="str">
        <f t="shared" si="21"/>
        <v>Jack BlackfordHartlepool</v>
      </c>
      <c r="P1396">
        <v>17</v>
      </c>
      <c r="Q1396" t="s">
        <v>187</v>
      </c>
      <c r="R1396" t="s">
        <v>21</v>
      </c>
      <c r="S1396" t="s">
        <v>22</v>
      </c>
      <c r="T1396" t="s">
        <v>21</v>
      </c>
      <c r="Y1396">
        <v>183</v>
      </c>
      <c r="Z1396">
        <v>75</v>
      </c>
      <c r="AA1396">
        <v>0</v>
      </c>
      <c r="AB1396">
        <v>0</v>
      </c>
    </row>
    <row r="1397" spans="1:28" ht="15.95">
      <c r="A1397" t="s">
        <v>1863</v>
      </c>
      <c r="B1397" t="s">
        <v>47</v>
      </c>
      <c r="C1397" t="str">
        <f>VLOOKUP(B1397, Positions!A$1:B$134, 2, FALSE)</f>
        <v>Forward</v>
      </c>
      <c r="D1397" t="s">
        <v>490</v>
      </c>
      <c r="E1397" t="s">
        <v>62</v>
      </c>
      <c r="F1397" t="s">
        <v>21</v>
      </c>
      <c r="G1397" t="str">
        <f>VLOOKUP(E1397, Tiers!M$1:P$134, 3, FALSE)</f>
        <v>ENG1</v>
      </c>
      <c r="H1397">
        <f>VLOOKUP(G1397, Tiers!B$1:C$134, 2, FALSE)</f>
        <v>1</v>
      </c>
      <c r="I1397" s="21">
        <v>35675</v>
      </c>
      <c r="J1397" t="str">
        <f t="shared" si="21"/>
        <v>Callum BullockMan City</v>
      </c>
      <c r="P1397">
        <v>17</v>
      </c>
      <c r="Q1397" t="s">
        <v>20</v>
      </c>
      <c r="R1397" t="s">
        <v>21</v>
      </c>
      <c r="S1397" t="s">
        <v>22</v>
      </c>
      <c r="T1397" t="s">
        <v>21</v>
      </c>
      <c r="Y1397">
        <v>172</v>
      </c>
      <c r="Z1397">
        <v>65</v>
      </c>
      <c r="AA1397">
        <v>0</v>
      </c>
      <c r="AB1397">
        <v>0</v>
      </c>
    </row>
    <row r="1398" spans="1:28" ht="15.95">
      <c r="A1398" t="s">
        <v>1864</v>
      </c>
      <c r="B1398" t="s">
        <v>42</v>
      </c>
      <c r="C1398" t="str">
        <f>VLOOKUP(B1398, Positions!A$1:B$134, 2, FALSE)</f>
        <v>Midfielder</v>
      </c>
      <c r="D1398" t="s">
        <v>836</v>
      </c>
      <c r="E1398" t="s">
        <v>62</v>
      </c>
      <c r="F1398" t="s">
        <v>21</v>
      </c>
      <c r="G1398" t="str">
        <f>VLOOKUP(E1398, Tiers!M$1:P$134, 3, FALSE)</f>
        <v>ENG1</v>
      </c>
      <c r="H1398">
        <f>VLOOKUP(G1398, Tiers!B$1:C$134, 2, FALSE)</f>
        <v>1</v>
      </c>
      <c r="I1398" s="21">
        <v>35675</v>
      </c>
      <c r="J1398" t="str">
        <f t="shared" si="21"/>
        <v>Ethan MillarBournemouth</v>
      </c>
      <c r="P1398">
        <v>17</v>
      </c>
      <c r="Q1398" t="s">
        <v>326</v>
      </c>
      <c r="R1398" t="s">
        <v>21</v>
      </c>
      <c r="S1398" t="s">
        <v>22</v>
      </c>
      <c r="T1398" t="s">
        <v>21</v>
      </c>
      <c r="Y1398">
        <v>179</v>
      </c>
      <c r="Z1398">
        <v>73</v>
      </c>
      <c r="AA1398">
        <v>0</v>
      </c>
      <c r="AB1398">
        <v>0</v>
      </c>
    </row>
    <row r="1399" spans="1:28" ht="15.95">
      <c r="A1399" t="s">
        <v>1865</v>
      </c>
      <c r="B1399" t="s">
        <v>16</v>
      </c>
      <c r="C1399" t="e">
        <f>VLOOKUP(B1399, Positions!A$1:B$134, 2, FALSE)</f>
        <v>#N/A</v>
      </c>
      <c r="D1399" t="s">
        <v>395</v>
      </c>
      <c r="E1399" t="s">
        <v>5665</v>
      </c>
      <c r="F1399" t="s">
        <v>21</v>
      </c>
      <c r="G1399" t="str">
        <f>VLOOKUP(E1399, Tiers!M$1:P$134, 3, FALSE)</f>
        <v>ENG2</v>
      </c>
      <c r="H1399">
        <f>VLOOKUP(G1399, Tiers!B$1:C$134, 2, FALSE)</f>
        <v>3</v>
      </c>
      <c r="I1399" s="21">
        <v>35675</v>
      </c>
      <c r="J1399" t="str">
        <f t="shared" si="21"/>
        <v>Joshua WalkerFulham</v>
      </c>
      <c r="P1399">
        <v>17</v>
      </c>
      <c r="Q1399" t="s">
        <v>20</v>
      </c>
      <c r="R1399" t="s">
        <v>21</v>
      </c>
      <c r="S1399" t="s">
        <v>22</v>
      </c>
      <c r="T1399" t="s">
        <v>21</v>
      </c>
      <c r="Y1399">
        <v>183</v>
      </c>
      <c r="Z1399">
        <v>77</v>
      </c>
      <c r="AA1399">
        <v>0</v>
      </c>
      <c r="AB1399">
        <v>0</v>
      </c>
    </row>
    <row r="1400" spans="1:28" ht="15.95">
      <c r="A1400" t="s">
        <v>1866</v>
      </c>
      <c r="B1400" t="s">
        <v>877</v>
      </c>
      <c r="C1400" t="str">
        <f>VLOOKUP(B1400, Positions!A$1:B$134, 2, FALSE)</f>
        <v>Defender</v>
      </c>
      <c r="D1400" t="s">
        <v>182</v>
      </c>
      <c r="E1400" t="s">
        <v>62</v>
      </c>
      <c r="F1400" t="s">
        <v>21</v>
      </c>
      <c r="G1400" t="str">
        <f>VLOOKUP(E1400, Tiers!M$1:P$134, 3, FALSE)</f>
        <v>ENG1</v>
      </c>
      <c r="H1400">
        <f>VLOOKUP(G1400, Tiers!B$1:C$134, 2, FALSE)</f>
        <v>1</v>
      </c>
      <c r="I1400" s="21">
        <v>35675</v>
      </c>
      <c r="J1400" t="str">
        <f t="shared" si="21"/>
        <v>Tyler ReidMan Utd</v>
      </c>
      <c r="P1400">
        <v>17</v>
      </c>
      <c r="Q1400" t="s">
        <v>162</v>
      </c>
      <c r="R1400" t="s">
        <v>21</v>
      </c>
      <c r="S1400" t="s">
        <v>22</v>
      </c>
      <c r="T1400" t="s">
        <v>21</v>
      </c>
      <c r="Y1400">
        <v>176</v>
      </c>
      <c r="Z1400">
        <v>74</v>
      </c>
      <c r="AA1400">
        <v>0</v>
      </c>
      <c r="AB1400">
        <v>0</v>
      </c>
    </row>
    <row r="1401" spans="1:28" ht="15.95">
      <c r="A1401" t="s">
        <v>1867</v>
      </c>
      <c r="B1401" t="s">
        <v>567</v>
      </c>
      <c r="C1401" t="str">
        <f>VLOOKUP(B1401, Positions!A$1:B$134, 2, FALSE)</f>
        <v>Defender</v>
      </c>
      <c r="D1401" t="s">
        <v>182</v>
      </c>
      <c r="E1401" t="s">
        <v>62</v>
      </c>
      <c r="F1401" t="s">
        <v>21</v>
      </c>
      <c r="G1401" t="str">
        <f>VLOOKUP(E1401, Tiers!M$1:P$134, 3, FALSE)</f>
        <v>ENG1</v>
      </c>
      <c r="H1401">
        <f>VLOOKUP(G1401, Tiers!B$1:C$134, 2, FALSE)</f>
        <v>1</v>
      </c>
      <c r="I1401" s="21">
        <v>35675</v>
      </c>
      <c r="J1401" t="str">
        <f t="shared" si="21"/>
        <v>Charlie ScottMan Utd</v>
      </c>
      <c r="P1401">
        <v>17</v>
      </c>
      <c r="Q1401" t="s">
        <v>201</v>
      </c>
      <c r="R1401" t="s">
        <v>21</v>
      </c>
      <c r="S1401" t="s">
        <v>22</v>
      </c>
      <c r="T1401" t="s">
        <v>21</v>
      </c>
      <c r="Y1401">
        <v>181</v>
      </c>
      <c r="Z1401">
        <v>71</v>
      </c>
      <c r="AA1401">
        <v>0</v>
      </c>
      <c r="AB1401">
        <v>0</v>
      </c>
    </row>
    <row r="1402" spans="1:28" ht="15.95">
      <c r="A1402" t="s">
        <v>1868</v>
      </c>
      <c r="B1402" t="s">
        <v>81</v>
      </c>
      <c r="C1402" t="str">
        <f>VLOOKUP(B1402, Positions!A$1:B$134, 2, FALSE)</f>
        <v>Defender</v>
      </c>
      <c r="D1402" t="s">
        <v>496</v>
      </c>
      <c r="E1402" t="s">
        <v>5664</v>
      </c>
      <c r="F1402" t="s">
        <v>21</v>
      </c>
      <c r="G1402" t="str">
        <f>VLOOKUP(E1402, Tiers!M$1:P$134, 3, FALSE)</f>
        <v>ENG3</v>
      </c>
      <c r="H1402">
        <f>VLOOKUP(G1402, Tiers!B$1:C$134, 2, FALSE)</f>
        <v>4</v>
      </c>
      <c r="I1402" s="21">
        <v>35674</v>
      </c>
      <c r="J1402" t="str">
        <f t="shared" si="21"/>
        <v>Jack WatersBradford City</v>
      </c>
      <c r="P1402">
        <v>17</v>
      </c>
      <c r="Q1402" t="s">
        <v>124</v>
      </c>
      <c r="R1402" t="s">
        <v>21</v>
      </c>
      <c r="S1402" t="s">
        <v>22</v>
      </c>
      <c r="T1402" t="s">
        <v>21</v>
      </c>
      <c r="Y1402">
        <v>173</v>
      </c>
      <c r="Z1402">
        <v>64</v>
      </c>
      <c r="AA1402">
        <v>0</v>
      </c>
      <c r="AB1402">
        <v>0</v>
      </c>
    </row>
    <row r="1403" spans="1:28" ht="15.95">
      <c r="A1403" t="s">
        <v>1869</v>
      </c>
      <c r="B1403" t="s">
        <v>16</v>
      </c>
      <c r="C1403" t="e">
        <f>VLOOKUP(B1403, Positions!A$1:B$134, 2, FALSE)</f>
        <v>#N/A</v>
      </c>
      <c r="D1403" t="s">
        <v>252</v>
      </c>
      <c r="E1403" t="s">
        <v>5665</v>
      </c>
      <c r="F1403" t="s">
        <v>21</v>
      </c>
      <c r="G1403" t="str">
        <f>VLOOKUP(E1403, Tiers!M$1:P$134, 3, FALSE)</f>
        <v>ENG2</v>
      </c>
      <c r="H1403">
        <f>VLOOKUP(G1403, Tiers!B$1:C$134, 2, FALSE)</f>
        <v>3</v>
      </c>
      <c r="I1403" s="21">
        <v>35674</v>
      </c>
      <c r="J1403" t="str">
        <f t="shared" si="21"/>
        <v>Rekeil PykeHuddersfield</v>
      </c>
      <c r="P1403">
        <v>17</v>
      </c>
      <c r="Q1403" t="s">
        <v>124</v>
      </c>
      <c r="R1403" t="s">
        <v>21</v>
      </c>
      <c r="S1403" t="s">
        <v>22</v>
      </c>
      <c r="T1403" t="s">
        <v>21</v>
      </c>
      <c r="Y1403">
        <v>171</v>
      </c>
      <c r="Z1403">
        <v>64</v>
      </c>
      <c r="AA1403">
        <v>0</v>
      </c>
      <c r="AB1403">
        <v>0</v>
      </c>
    </row>
    <row r="1404" spans="1:28" ht="15.95">
      <c r="A1404" t="s">
        <v>1870</v>
      </c>
      <c r="B1404" t="s">
        <v>81</v>
      </c>
      <c r="C1404" t="str">
        <f>VLOOKUP(B1404, Positions!A$1:B$134, 2, FALSE)</f>
        <v>Defender</v>
      </c>
      <c r="D1404" t="s">
        <v>177</v>
      </c>
      <c r="E1404" t="s">
        <v>5663</v>
      </c>
      <c r="F1404" t="s">
        <v>21</v>
      </c>
      <c r="G1404" t="str">
        <f>VLOOKUP(E1404, Tiers!M$1:P$134, 3, FALSE)</f>
        <v>ENG4</v>
      </c>
      <c r="H1404">
        <f>VLOOKUP(G1404, Tiers!B$1:C$134, 2, FALSE)</f>
        <v>5</v>
      </c>
      <c r="I1404" s="21">
        <v>35674</v>
      </c>
      <c r="J1404" t="str">
        <f t="shared" si="21"/>
        <v>Jordan StoreyExeter</v>
      </c>
      <c r="P1404">
        <v>17</v>
      </c>
      <c r="Q1404" t="s">
        <v>17</v>
      </c>
      <c r="R1404" t="s">
        <v>21</v>
      </c>
      <c r="S1404" t="s">
        <v>22</v>
      </c>
      <c r="T1404" t="s">
        <v>21</v>
      </c>
      <c r="Y1404">
        <v>192</v>
      </c>
      <c r="Z1404">
        <v>74</v>
      </c>
      <c r="AA1404">
        <v>0</v>
      </c>
      <c r="AB1404">
        <v>0</v>
      </c>
    </row>
    <row r="1405" spans="1:28" ht="15.95">
      <c r="A1405" t="s">
        <v>1871</v>
      </c>
      <c r="B1405" t="s">
        <v>81</v>
      </c>
      <c r="C1405" t="str">
        <f>VLOOKUP(B1405, Positions!A$1:B$134, 2, FALSE)</f>
        <v>Defender</v>
      </c>
      <c r="D1405" t="s">
        <v>234</v>
      </c>
      <c r="E1405" t="s">
        <v>5664</v>
      </c>
      <c r="F1405" t="s">
        <v>21</v>
      </c>
      <c r="G1405" t="str">
        <f>VLOOKUP(E1405, Tiers!M$1:P$134, 3, FALSE)</f>
        <v>ENG3</v>
      </c>
      <c r="H1405">
        <f>VLOOKUP(G1405, Tiers!B$1:C$134, 2, FALSE)</f>
        <v>4</v>
      </c>
      <c r="I1405" s="21">
        <v>35673</v>
      </c>
      <c r="J1405" t="str">
        <f t="shared" si="21"/>
        <v>George EdmundsonOldham</v>
      </c>
      <c r="P1405">
        <v>17</v>
      </c>
      <c r="Q1405" t="s">
        <v>20</v>
      </c>
      <c r="R1405" t="s">
        <v>21</v>
      </c>
      <c r="S1405" t="s">
        <v>22</v>
      </c>
      <c r="T1405" t="s">
        <v>21</v>
      </c>
      <c r="Y1405">
        <v>192</v>
      </c>
      <c r="Z1405">
        <v>83</v>
      </c>
      <c r="AA1405">
        <v>0</v>
      </c>
      <c r="AB1405">
        <v>0</v>
      </c>
    </row>
    <row r="1406" spans="1:28" ht="15.95">
      <c r="A1406" t="s">
        <v>1872</v>
      </c>
      <c r="B1406" t="s">
        <v>81</v>
      </c>
      <c r="C1406" t="str">
        <f>VLOOKUP(B1406, Positions!A$1:B$134, 2, FALSE)</f>
        <v>Defender</v>
      </c>
      <c r="D1406" t="s">
        <v>136</v>
      </c>
      <c r="E1406" t="s">
        <v>5665</v>
      </c>
      <c r="F1406" t="s">
        <v>21</v>
      </c>
      <c r="G1406" t="str">
        <f>VLOOKUP(E1406, Tiers!M$1:P$134, 3, FALSE)</f>
        <v>ENG2</v>
      </c>
      <c r="H1406">
        <f>VLOOKUP(G1406, Tiers!B$1:C$134, 2, FALSE)</f>
        <v>3</v>
      </c>
      <c r="I1406" s="21">
        <v>35672</v>
      </c>
      <c r="J1406" t="str">
        <f t="shared" si="21"/>
        <v>Dael FryMiddlesbrough</v>
      </c>
      <c r="P1406">
        <v>17</v>
      </c>
      <c r="Q1406" t="s">
        <v>20</v>
      </c>
      <c r="R1406" t="s">
        <v>21</v>
      </c>
      <c r="S1406" t="s">
        <v>22</v>
      </c>
      <c r="T1406" t="s">
        <v>21</v>
      </c>
      <c r="Y1406">
        <v>194</v>
      </c>
      <c r="Z1406">
        <v>85</v>
      </c>
      <c r="AA1406">
        <v>0</v>
      </c>
      <c r="AB1406">
        <v>0</v>
      </c>
    </row>
    <row r="1407" spans="1:28" ht="15.95">
      <c r="A1407" t="s">
        <v>1848</v>
      </c>
      <c r="B1407" t="s">
        <v>31</v>
      </c>
      <c r="C1407" t="str">
        <f>VLOOKUP(B1407, Positions!A$1:B$134, 2, FALSE)</f>
        <v>Defender</v>
      </c>
      <c r="D1407" t="s">
        <v>43</v>
      </c>
      <c r="E1407" t="s">
        <v>5664</v>
      </c>
      <c r="F1407" t="s">
        <v>21</v>
      </c>
      <c r="G1407" t="str">
        <f>VLOOKUP(E1407, Tiers!M$1:P$134, 3, FALSE)</f>
        <v>ENG3</v>
      </c>
      <c r="H1407">
        <f>VLOOKUP(G1407, Tiers!B$1:C$134, 2, FALSE)</f>
        <v>4</v>
      </c>
      <c r="I1407" s="21">
        <v>35671</v>
      </c>
      <c r="J1407" t="str">
        <f t="shared" si="21"/>
        <v>Jordan WilliamsSouthend</v>
      </c>
      <c r="P1407">
        <v>17</v>
      </c>
      <c r="Q1407" t="s">
        <v>20</v>
      </c>
      <c r="R1407" t="s">
        <v>21</v>
      </c>
      <c r="S1407" t="s">
        <v>22</v>
      </c>
      <c r="T1407" t="s">
        <v>21</v>
      </c>
      <c r="Y1407">
        <v>195</v>
      </c>
      <c r="Z1407">
        <v>83</v>
      </c>
      <c r="AA1407">
        <v>0</v>
      </c>
      <c r="AB1407">
        <v>0</v>
      </c>
    </row>
    <row r="1408" spans="1:28" ht="15.95">
      <c r="A1408" t="s">
        <v>1873</v>
      </c>
      <c r="B1408" t="s">
        <v>426</v>
      </c>
      <c r="C1408" t="e">
        <f>VLOOKUP(B1408, Positions!A$1:B$134, 2, FALSE)</f>
        <v>#N/A</v>
      </c>
      <c r="D1408" t="s">
        <v>159</v>
      </c>
      <c r="E1408" t="s">
        <v>5665</v>
      </c>
      <c r="F1408" t="s">
        <v>21</v>
      </c>
      <c r="G1408" t="str">
        <f>VLOOKUP(E1408, Tiers!M$1:P$134, 3, FALSE)</f>
        <v>ENG2</v>
      </c>
      <c r="H1408">
        <f>VLOOKUP(G1408, Tiers!B$1:C$134, 2, FALSE)</f>
        <v>3</v>
      </c>
      <c r="I1408" s="21">
        <v>35671</v>
      </c>
      <c r="J1408" t="str">
        <f t="shared" si="21"/>
        <v>Ainsley Maitland-NilesIpswich</v>
      </c>
      <c r="P1408">
        <v>17</v>
      </c>
      <c r="Q1408" t="s">
        <v>1322</v>
      </c>
      <c r="R1408" t="s">
        <v>21</v>
      </c>
      <c r="S1408" t="s">
        <v>22</v>
      </c>
      <c r="T1408" t="s">
        <v>21</v>
      </c>
      <c r="Y1408">
        <v>181</v>
      </c>
      <c r="Z1408">
        <v>75</v>
      </c>
      <c r="AA1408">
        <v>0</v>
      </c>
      <c r="AB1408">
        <v>1</v>
      </c>
    </row>
    <row r="1409" spans="1:28" ht="15.95">
      <c r="A1409" t="s">
        <v>1874</v>
      </c>
      <c r="B1409" t="s">
        <v>31</v>
      </c>
      <c r="C1409" t="str">
        <f>VLOOKUP(B1409, Positions!A$1:B$134, 2, FALSE)</f>
        <v>Defender</v>
      </c>
      <c r="D1409" t="s">
        <v>98</v>
      </c>
      <c r="E1409" t="s">
        <v>5665</v>
      </c>
      <c r="F1409" t="s">
        <v>21</v>
      </c>
      <c r="G1409" t="str">
        <f>VLOOKUP(E1409, Tiers!M$1:P$134, 3, FALSE)</f>
        <v>ENG2</v>
      </c>
      <c r="H1409">
        <f>VLOOKUP(G1409, Tiers!B$1:C$134, 2, FALSE)</f>
        <v>3</v>
      </c>
      <c r="I1409" s="21">
        <v>35667</v>
      </c>
      <c r="J1409" t="str">
        <f t="shared" si="21"/>
        <v>Osman KakayQ.P.R.</v>
      </c>
      <c r="P1409">
        <v>17</v>
      </c>
      <c r="Q1409" t="s">
        <v>74</v>
      </c>
      <c r="R1409" t="s">
        <v>21</v>
      </c>
      <c r="S1409" t="s">
        <v>22</v>
      </c>
      <c r="T1409" t="s">
        <v>21</v>
      </c>
      <c r="Y1409">
        <v>180</v>
      </c>
      <c r="Z1409">
        <v>72</v>
      </c>
      <c r="AA1409">
        <v>0</v>
      </c>
      <c r="AB1409">
        <v>0</v>
      </c>
    </row>
    <row r="1410" spans="1:28" ht="15.95">
      <c r="A1410" t="s">
        <v>1875</v>
      </c>
      <c r="B1410" t="s">
        <v>16</v>
      </c>
      <c r="C1410" t="e">
        <f>VLOOKUP(B1410, Positions!A$1:B$134, 2, FALSE)</f>
        <v>#N/A</v>
      </c>
      <c r="D1410" t="s">
        <v>86</v>
      </c>
      <c r="E1410" t="s">
        <v>5664</v>
      </c>
      <c r="F1410" t="s">
        <v>21</v>
      </c>
      <c r="G1410" t="str">
        <f>VLOOKUP(E1410, Tiers!M$1:P$134, 3, FALSE)</f>
        <v>ENG3</v>
      </c>
      <c r="H1410">
        <f>VLOOKUP(G1410, Tiers!B$1:C$134, 2, FALSE)</f>
        <v>4</v>
      </c>
      <c r="I1410" s="21">
        <v>35664</v>
      </c>
      <c r="J1410" t="str">
        <f t="shared" ref="J1410:J1473" si="22">A1410 &amp; D1410</f>
        <v>Ellis IandoloSwindon</v>
      </c>
      <c r="P1410">
        <v>17</v>
      </c>
      <c r="Q1410" t="s">
        <v>20</v>
      </c>
      <c r="R1410" t="s">
        <v>21</v>
      </c>
      <c r="S1410" t="s">
        <v>22</v>
      </c>
      <c r="T1410" t="s">
        <v>21</v>
      </c>
      <c r="Y1410">
        <v>180</v>
      </c>
      <c r="Z1410">
        <v>73</v>
      </c>
      <c r="AA1410">
        <v>0</v>
      </c>
      <c r="AB1410">
        <v>0</v>
      </c>
    </row>
    <row r="1411" spans="1:28" ht="15.95">
      <c r="A1411" t="s">
        <v>1876</v>
      </c>
      <c r="B1411" t="s">
        <v>166</v>
      </c>
      <c r="C1411" t="str">
        <f>VLOOKUP(B1411, Positions!A$1:B$134, 2, FALSE)</f>
        <v>Goalkeeper</v>
      </c>
      <c r="D1411" t="s">
        <v>27</v>
      </c>
      <c r="E1411" t="s">
        <v>5663</v>
      </c>
      <c r="F1411" t="s">
        <v>21</v>
      </c>
      <c r="G1411" t="str">
        <f>VLOOKUP(E1411, Tiers!M$1:P$134, 3, FALSE)</f>
        <v>ENG4</v>
      </c>
      <c r="H1411">
        <f>VLOOKUP(G1411, Tiers!B$1:C$134, 2, FALSE)</f>
        <v>5</v>
      </c>
      <c r="I1411" s="21">
        <v>35664</v>
      </c>
      <c r="J1411" t="str">
        <f t="shared" si="22"/>
        <v>Max PoveyMorecambe</v>
      </c>
      <c r="P1411">
        <v>17</v>
      </c>
      <c r="Q1411" t="s">
        <v>20</v>
      </c>
      <c r="R1411" t="s">
        <v>21</v>
      </c>
      <c r="S1411" t="s">
        <v>22</v>
      </c>
      <c r="T1411" t="s">
        <v>21</v>
      </c>
      <c r="Y1411">
        <v>186</v>
      </c>
      <c r="Z1411">
        <v>77</v>
      </c>
      <c r="AA1411">
        <v>0</v>
      </c>
      <c r="AB1411">
        <v>0</v>
      </c>
    </row>
    <row r="1412" spans="1:28" ht="15.95">
      <c r="A1412" t="s">
        <v>1877</v>
      </c>
      <c r="B1412" t="s">
        <v>81</v>
      </c>
      <c r="C1412" t="str">
        <f>VLOOKUP(B1412, Positions!A$1:B$134, 2, FALSE)</f>
        <v>Defender</v>
      </c>
      <c r="D1412" t="s">
        <v>27</v>
      </c>
      <c r="E1412" t="s">
        <v>5663</v>
      </c>
      <c r="F1412" t="s">
        <v>21</v>
      </c>
      <c r="G1412" t="str">
        <f>VLOOKUP(E1412, Tiers!M$1:P$134, 3, FALSE)</f>
        <v>ENG4</v>
      </c>
      <c r="H1412">
        <f>VLOOKUP(G1412, Tiers!B$1:C$134, 2, FALSE)</f>
        <v>5</v>
      </c>
      <c r="I1412" s="21">
        <v>35662</v>
      </c>
      <c r="J1412" t="str">
        <f t="shared" si="22"/>
        <v>Lewis MastersMorecambe</v>
      </c>
      <c r="P1412">
        <v>17</v>
      </c>
      <c r="Q1412" t="s">
        <v>20</v>
      </c>
      <c r="R1412" t="s">
        <v>21</v>
      </c>
      <c r="S1412" t="s">
        <v>22</v>
      </c>
      <c r="T1412" t="s">
        <v>21</v>
      </c>
      <c r="Y1412">
        <v>189</v>
      </c>
      <c r="Z1412">
        <v>81</v>
      </c>
      <c r="AA1412">
        <v>0</v>
      </c>
      <c r="AB1412">
        <v>0</v>
      </c>
    </row>
    <row r="1413" spans="1:28" ht="15.95">
      <c r="A1413" t="s">
        <v>1878</v>
      </c>
      <c r="B1413" t="s">
        <v>166</v>
      </c>
      <c r="C1413" t="str">
        <f>VLOOKUP(B1413, Positions!A$1:B$134, 2, FALSE)</f>
        <v>Goalkeeper</v>
      </c>
      <c r="D1413" t="s">
        <v>225</v>
      </c>
      <c r="E1413" t="s">
        <v>62</v>
      </c>
      <c r="F1413" t="s">
        <v>21</v>
      </c>
      <c r="G1413" t="str">
        <f>VLOOKUP(E1413, Tiers!M$1:P$134, 3, FALSE)</f>
        <v>ENG1</v>
      </c>
      <c r="H1413">
        <f>VLOOKUP(G1413, Tiers!B$1:C$134, 2, FALSE)</f>
        <v>1</v>
      </c>
      <c r="I1413" s="21">
        <v>35662</v>
      </c>
      <c r="J1413" t="str">
        <f t="shared" si="22"/>
        <v>Matt HallWest Brom</v>
      </c>
      <c r="P1413">
        <v>17</v>
      </c>
      <c r="Q1413" t="s">
        <v>20</v>
      </c>
      <c r="R1413" t="s">
        <v>21</v>
      </c>
      <c r="S1413" t="s">
        <v>22</v>
      </c>
      <c r="T1413" t="s">
        <v>21</v>
      </c>
      <c r="Y1413">
        <v>195</v>
      </c>
      <c r="Z1413">
        <v>85</v>
      </c>
      <c r="AA1413">
        <v>0</v>
      </c>
      <c r="AB1413">
        <v>0</v>
      </c>
    </row>
    <row r="1414" spans="1:28" ht="15.95">
      <c r="A1414" t="s">
        <v>1879</v>
      </c>
      <c r="B1414" t="s">
        <v>42</v>
      </c>
      <c r="C1414" t="str">
        <f>VLOOKUP(B1414, Positions!A$1:B$134, 2, FALSE)</f>
        <v>Midfielder</v>
      </c>
      <c r="D1414" t="s">
        <v>32</v>
      </c>
      <c r="E1414" t="s">
        <v>5663</v>
      </c>
      <c r="F1414" t="s">
        <v>21</v>
      </c>
      <c r="G1414" t="str">
        <f>VLOOKUP(E1414, Tiers!M$1:P$134, 3, FALSE)</f>
        <v>ENG4</v>
      </c>
      <c r="H1414">
        <f>VLOOKUP(G1414, Tiers!B$1:C$134, 2, FALSE)</f>
        <v>5</v>
      </c>
      <c r="I1414" s="21">
        <v>35662</v>
      </c>
      <c r="J1414" t="str">
        <f t="shared" si="22"/>
        <v>Joe FitzpatrickMansfield</v>
      </c>
      <c r="P1414">
        <v>17</v>
      </c>
      <c r="Q1414" t="s">
        <v>20</v>
      </c>
      <c r="R1414" t="s">
        <v>21</v>
      </c>
      <c r="S1414" t="s">
        <v>22</v>
      </c>
      <c r="T1414" t="s">
        <v>21</v>
      </c>
      <c r="Y1414">
        <v>181</v>
      </c>
      <c r="Z1414">
        <v>75</v>
      </c>
      <c r="AA1414">
        <v>0</v>
      </c>
      <c r="AB1414">
        <v>3</v>
      </c>
    </row>
    <row r="1415" spans="1:28" ht="15.95">
      <c r="A1415" t="s">
        <v>1880</v>
      </c>
      <c r="B1415" t="s">
        <v>42</v>
      </c>
      <c r="C1415" t="str">
        <f>VLOOKUP(B1415, Positions!A$1:B$134, 2, FALSE)</f>
        <v>Midfielder</v>
      </c>
      <c r="D1415" t="s">
        <v>329</v>
      </c>
      <c r="E1415" t="s">
        <v>62</v>
      </c>
      <c r="F1415" t="s">
        <v>21</v>
      </c>
      <c r="G1415" t="str">
        <f>VLOOKUP(E1415, Tiers!M$1:P$134, 3, FALSE)</f>
        <v>ENG1</v>
      </c>
      <c r="H1415">
        <f>VLOOKUP(G1415, Tiers!B$1:C$134, 2, FALSE)</f>
        <v>1</v>
      </c>
      <c r="I1415" s="21">
        <v>35661</v>
      </c>
      <c r="J1415" t="str">
        <f t="shared" si="22"/>
        <v>Ryan LedsonEverton</v>
      </c>
      <c r="P1415">
        <v>17</v>
      </c>
      <c r="Q1415" t="s">
        <v>57</v>
      </c>
      <c r="R1415" t="s">
        <v>21</v>
      </c>
      <c r="S1415" t="s">
        <v>22</v>
      </c>
      <c r="T1415" t="s">
        <v>21</v>
      </c>
      <c r="Y1415">
        <v>181</v>
      </c>
      <c r="Z1415">
        <v>64</v>
      </c>
      <c r="AA1415">
        <v>0</v>
      </c>
      <c r="AB1415">
        <v>0</v>
      </c>
    </row>
    <row r="1416" spans="1:28" ht="15.95">
      <c r="A1416" t="s">
        <v>1881</v>
      </c>
      <c r="B1416" t="s">
        <v>281</v>
      </c>
      <c r="C1416" t="str">
        <f>VLOOKUP(B1416, Positions!A$1:B$134, 2, FALSE)</f>
        <v>Forward</v>
      </c>
      <c r="D1416" t="s">
        <v>27</v>
      </c>
      <c r="E1416" t="s">
        <v>5663</v>
      </c>
      <c r="F1416" t="s">
        <v>21</v>
      </c>
      <c r="G1416" t="str">
        <f>VLOOKUP(E1416, Tiers!M$1:P$134, 3, FALSE)</f>
        <v>ENG4</v>
      </c>
      <c r="H1416">
        <f>VLOOKUP(G1416, Tiers!B$1:C$134, 2, FALSE)</f>
        <v>5</v>
      </c>
      <c r="I1416" s="21">
        <v>35660</v>
      </c>
      <c r="J1416" t="str">
        <f t="shared" si="22"/>
        <v>Jake TownsendMorecambe</v>
      </c>
      <c r="P1416">
        <v>17</v>
      </c>
      <c r="Q1416" t="s">
        <v>20</v>
      </c>
      <c r="R1416" t="s">
        <v>21</v>
      </c>
      <c r="S1416" t="s">
        <v>22</v>
      </c>
      <c r="T1416" t="s">
        <v>21</v>
      </c>
      <c r="Y1416">
        <v>177</v>
      </c>
      <c r="Z1416">
        <v>72</v>
      </c>
      <c r="AA1416">
        <v>0</v>
      </c>
      <c r="AB1416">
        <v>0</v>
      </c>
    </row>
    <row r="1417" spans="1:28" ht="15.95">
      <c r="A1417" t="s">
        <v>1882</v>
      </c>
      <c r="B1417" t="s">
        <v>72</v>
      </c>
      <c r="C1417" t="str">
        <f>VLOOKUP(B1417, Positions!A$1:B$134, 2, FALSE)</f>
        <v>Defender</v>
      </c>
      <c r="D1417" t="s">
        <v>1883</v>
      </c>
      <c r="E1417" t="s">
        <v>5666</v>
      </c>
      <c r="F1417" t="s">
        <v>21</v>
      </c>
      <c r="G1417" t="str">
        <f>VLOOKUP(E1417, Tiers!M$1:P$134, 3, FALSE)</f>
        <v>NONE</v>
      </c>
      <c r="H1417">
        <f>VLOOKUP(G1417, Tiers!B$1:C$134, 2, FALSE)</f>
        <v>7</v>
      </c>
      <c r="I1417" s="21">
        <v>35660</v>
      </c>
      <c r="J1417" t="str">
        <f t="shared" si="22"/>
        <v>Joey TaylorWelling</v>
      </c>
      <c r="P1417">
        <v>17</v>
      </c>
      <c r="Q1417" t="s">
        <v>20</v>
      </c>
      <c r="R1417" t="s">
        <v>21</v>
      </c>
      <c r="S1417" t="s">
        <v>22</v>
      </c>
      <c r="T1417" t="s">
        <v>21</v>
      </c>
      <c r="Y1417">
        <v>191</v>
      </c>
      <c r="Z1417">
        <v>77</v>
      </c>
      <c r="AA1417">
        <v>0</v>
      </c>
      <c r="AB1417">
        <v>2</v>
      </c>
    </row>
    <row r="1418" spans="1:28" ht="15.95">
      <c r="A1418" t="s">
        <v>1884</v>
      </c>
      <c r="B1418" t="s">
        <v>31</v>
      </c>
      <c r="C1418" t="str">
        <f>VLOOKUP(B1418, Positions!A$1:B$134, 2, FALSE)</f>
        <v>Defender</v>
      </c>
      <c r="D1418" t="s">
        <v>1885</v>
      </c>
      <c r="E1418" t="s">
        <v>1886</v>
      </c>
      <c r="F1418" t="s">
        <v>414</v>
      </c>
      <c r="G1418" t="e">
        <f>VLOOKUP(E1418, Tiers!M$1:P$134, 3, FALSE)</f>
        <v>#N/A</v>
      </c>
      <c r="H1418" t="e">
        <f>VLOOKUP(G1418, Tiers!B$1:C$134, 2, FALSE)</f>
        <v>#N/A</v>
      </c>
      <c r="I1418" s="21">
        <v>35659</v>
      </c>
      <c r="J1418" t="str">
        <f t="shared" si="22"/>
        <v>Mandela EgboBMG</v>
      </c>
      <c r="P1418">
        <v>17</v>
      </c>
      <c r="Q1418" t="s">
        <v>74</v>
      </c>
      <c r="R1418" t="s">
        <v>21</v>
      </c>
      <c r="S1418" t="s">
        <v>22</v>
      </c>
      <c r="T1418" t="s">
        <v>21</v>
      </c>
      <c r="U1418" t="s">
        <v>491</v>
      </c>
      <c r="Y1418">
        <v>180</v>
      </c>
      <c r="Z1418">
        <v>70</v>
      </c>
      <c r="AA1418">
        <v>0</v>
      </c>
      <c r="AB1418">
        <v>0</v>
      </c>
    </row>
    <row r="1419" spans="1:28" ht="15.95">
      <c r="A1419" t="s">
        <v>1888</v>
      </c>
      <c r="B1419" t="s">
        <v>42</v>
      </c>
      <c r="C1419" t="str">
        <f>VLOOKUP(B1419, Positions!A$1:B$134, 2, FALSE)</f>
        <v>Midfielder</v>
      </c>
      <c r="D1419" t="s">
        <v>27</v>
      </c>
      <c r="E1419" t="s">
        <v>5663</v>
      </c>
      <c r="F1419" t="s">
        <v>21</v>
      </c>
      <c r="G1419" t="str">
        <f>VLOOKUP(E1419, Tiers!M$1:P$134, 3, FALSE)</f>
        <v>ENG4</v>
      </c>
      <c r="H1419">
        <f>VLOOKUP(G1419, Tiers!B$1:C$134, 2, FALSE)</f>
        <v>5</v>
      </c>
      <c r="I1419" s="21">
        <v>35659</v>
      </c>
      <c r="J1419" t="str">
        <f t="shared" si="22"/>
        <v>Lewis TomlinsonMorecambe</v>
      </c>
      <c r="P1419">
        <v>17</v>
      </c>
      <c r="Q1419" t="s">
        <v>20</v>
      </c>
      <c r="R1419" t="s">
        <v>21</v>
      </c>
      <c r="S1419" t="s">
        <v>22</v>
      </c>
      <c r="T1419" t="s">
        <v>21</v>
      </c>
      <c r="Y1419">
        <v>174</v>
      </c>
      <c r="Z1419">
        <v>66</v>
      </c>
      <c r="AA1419">
        <v>0</v>
      </c>
      <c r="AB1419">
        <v>0</v>
      </c>
    </row>
    <row r="1420" spans="1:28" ht="15.95">
      <c r="A1420" t="s">
        <v>1889</v>
      </c>
      <c r="B1420" t="s">
        <v>31</v>
      </c>
      <c r="C1420" t="str">
        <f>VLOOKUP(B1420, Positions!A$1:B$134, 2, FALSE)</f>
        <v>Defender</v>
      </c>
      <c r="D1420" t="s">
        <v>159</v>
      </c>
      <c r="E1420" t="s">
        <v>5665</v>
      </c>
      <c r="F1420" t="s">
        <v>21</v>
      </c>
      <c r="G1420" t="str">
        <f>VLOOKUP(E1420, Tiers!M$1:P$134, 3, FALSE)</f>
        <v>ENG2</v>
      </c>
      <c r="H1420">
        <f>VLOOKUP(G1420, Tiers!B$1:C$134, 2, FALSE)</f>
        <v>3</v>
      </c>
      <c r="I1420" s="21">
        <v>35657</v>
      </c>
      <c r="J1420" t="str">
        <f t="shared" si="22"/>
        <v>Joshua EmmanuelIpswich</v>
      </c>
      <c r="P1420">
        <v>17</v>
      </c>
      <c r="Q1420" t="s">
        <v>74</v>
      </c>
      <c r="R1420" t="s">
        <v>21</v>
      </c>
      <c r="S1420" t="s">
        <v>22</v>
      </c>
      <c r="T1420" t="s">
        <v>21</v>
      </c>
      <c r="U1420" t="s">
        <v>491</v>
      </c>
      <c r="Y1420">
        <v>183</v>
      </c>
      <c r="Z1420">
        <v>69</v>
      </c>
      <c r="AA1420">
        <v>0</v>
      </c>
      <c r="AB1420">
        <v>0</v>
      </c>
    </row>
    <row r="1421" spans="1:28" ht="15.95">
      <c r="A1421" t="s">
        <v>1890</v>
      </c>
      <c r="B1421" t="s">
        <v>111</v>
      </c>
      <c r="C1421" t="str">
        <f>VLOOKUP(B1421, Positions!A$1:B$134, 2, FALSE)</f>
        <v>Forward</v>
      </c>
      <c r="D1421" t="s">
        <v>200</v>
      </c>
      <c r="E1421" t="s">
        <v>5664</v>
      </c>
      <c r="F1421" t="s">
        <v>21</v>
      </c>
      <c r="G1421" t="str">
        <f>VLOOKUP(E1421, Tiers!M$1:P$134, 3, FALSE)</f>
        <v>ENG3</v>
      </c>
      <c r="H1421">
        <f>VLOOKUP(G1421, Tiers!B$1:C$134, 2, FALSE)</f>
        <v>4</v>
      </c>
      <c r="I1421" s="21">
        <v>35655</v>
      </c>
      <c r="J1421" t="str">
        <f t="shared" si="22"/>
        <v>Chekaine SteelePort Vale</v>
      </c>
      <c r="P1421">
        <v>17</v>
      </c>
      <c r="Q1421" t="s">
        <v>20</v>
      </c>
      <c r="R1421" t="s">
        <v>21</v>
      </c>
      <c r="S1421" t="s">
        <v>22</v>
      </c>
      <c r="T1421" t="s">
        <v>21</v>
      </c>
      <c r="Y1421">
        <v>176</v>
      </c>
      <c r="Z1421">
        <v>69</v>
      </c>
      <c r="AA1421">
        <v>0</v>
      </c>
      <c r="AB1421">
        <v>0</v>
      </c>
    </row>
    <row r="1422" spans="1:28" ht="15.95">
      <c r="A1422" t="s">
        <v>1891</v>
      </c>
      <c r="B1422" t="s">
        <v>16</v>
      </c>
      <c r="C1422" t="e">
        <f>VLOOKUP(B1422, Positions!A$1:B$134, 2, FALSE)</f>
        <v>#N/A</v>
      </c>
      <c r="D1422" t="s">
        <v>200</v>
      </c>
      <c r="E1422" t="s">
        <v>5664</v>
      </c>
      <c r="F1422" t="s">
        <v>21</v>
      </c>
      <c r="G1422" t="str">
        <f>VLOOKUP(E1422, Tiers!M$1:P$134, 3, FALSE)</f>
        <v>ENG3</v>
      </c>
      <c r="H1422">
        <f>VLOOKUP(G1422, Tiers!B$1:C$134, 2, FALSE)</f>
        <v>4</v>
      </c>
      <c r="I1422" s="21">
        <v>35652</v>
      </c>
      <c r="J1422" t="str">
        <f t="shared" si="22"/>
        <v>Tom AshtonPort Vale</v>
      </c>
      <c r="P1422">
        <v>17</v>
      </c>
      <c r="Q1422" t="s">
        <v>20</v>
      </c>
      <c r="R1422" t="s">
        <v>21</v>
      </c>
      <c r="S1422" t="s">
        <v>22</v>
      </c>
      <c r="T1422" t="s">
        <v>21</v>
      </c>
      <c r="Y1422">
        <v>166</v>
      </c>
      <c r="Z1422">
        <v>60</v>
      </c>
      <c r="AA1422">
        <v>0</v>
      </c>
      <c r="AB1422">
        <v>0</v>
      </c>
    </row>
    <row r="1423" spans="1:28" ht="15.95">
      <c r="A1423" t="s">
        <v>1892</v>
      </c>
      <c r="B1423" t="s">
        <v>951</v>
      </c>
      <c r="C1423" t="str">
        <f>VLOOKUP(B1423, Positions!A$1:B$134, 2, FALSE)</f>
        <v>Defender</v>
      </c>
      <c r="D1423" t="s">
        <v>329</v>
      </c>
      <c r="E1423" t="s">
        <v>62</v>
      </c>
      <c r="F1423" t="s">
        <v>21</v>
      </c>
      <c r="G1423" t="str">
        <f>VLOOKUP(E1423, Tiers!M$1:P$134, 3, FALSE)</f>
        <v>ENG1</v>
      </c>
      <c r="H1423">
        <f>VLOOKUP(G1423, Tiers!B$1:C$134, 2, FALSE)</f>
        <v>1</v>
      </c>
      <c r="I1423" s="21">
        <v>35650</v>
      </c>
      <c r="J1423" t="str">
        <f t="shared" si="22"/>
        <v>Antonee RobinsonEverton</v>
      </c>
      <c r="P1423">
        <v>17</v>
      </c>
      <c r="Q1423" t="s">
        <v>163</v>
      </c>
      <c r="R1423" t="s">
        <v>21</v>
      </c>
      <c r="S1423" t="s">
        <v>22</v>
      </c>
      <c r="T1423" t="s">
        <v>21</v>
      </c>
      <c r="U1423" t="s">
        <v>563</v>
      </c>
      <c r="Y1423">
        <v>181</v>
      </c>
      <c r="Z1423">
        <v>64</v>
      </c>
      <c r="AA1423">
        <v>0</v>
      </c>
      <c r="AB1423">
        <v>0</v>
      </c>
    </row>
    <row r="1424" spans="1:28" ht="15.95">
      <c r="A1424" t="s">
        <v>1893</v>
      </c>
      <c r="B1424" t="s">
        <v>42</v>
      </c>
      <c r="C1424" t="str">
        <f>VLOOKUP(B1424, Positions!A$1:B$134, 2, FALSE)</f>
        <v>Midfielder</v>
      </c>
      <c r="D1424" t="s">
        <v>332</v>
      </c>
      <c r="E1424" t="s">
        <v>5665</v>
      </c>
      <c r="F1424" t="s">
        <v>21</v>
      </c>
      <c r="G1424" t="str">
        <f>VLOOKUP(E1424, Tiers!M$1:P$134, 3, FALSE)</f>
        <v>ENG2</v>
      </c>
      <c r="H1424">
        <f>VLOOKUP(G1424, Tiers!B$1:C$134, 2, FALSE)</f>
        <v>3</v>
      </c>
      <c r="I1424" s="21">
        <v>35649</v>
      </c>
      <c r="J1424" t="str">
        <f t="shared" si="22"/>
        <v>Matthew CashNottm Forest</v>
      </c>
      <c r="P1424">
        <v>17</v>
      </c>
      <c r="Q1424" t="s">
        <v>74</v>
      </c>
      <c r="R1424" t="s">
        <v>21</v>
      </c>
      <c r="S1424" t="s">
        <v>22</v>
      </c>
      <c r="T1424" t="s">
        <v>21</v>
      </c>
      <c r="Y1424">
        <v>183</v>
      </c>
      <c r="Z1424">
        <v>77</v>
      </c>
      <c r="AA1424">
        <v>0</v>
      </c>
      <c r="AB1424">
        <v>0</v>
      </c>
    </row>
    <row r="1425" spans="1:28" ht="15.95">
      <c r="A1425" t="s">
        <v>1894</v>
      </c>
      <c r="B1425" t="s">
        <v>480</v>
      </c>
      <c r="C1425" t="str">
        <f>VLOOKUP(B1425, Positions!A$1:B$134, 2, FALSE)</f>
        <v>Defender</v>
      </c>
      <c r="D1425" t="s">
        <v>1895</v>
      </c>
      <c r="E1425" t="s">
        <v>5666</v>
      </c>
      <c r="F1425" t="s">
        <v>21</v>
      </c>
      <c r="G1425" t="str">
        <f>VLOOKUP(E1425, Tiers!M$1:P$134, 3, FALSE)</f>
        <v>NONE</v>
      </c>
      <c r="H1425">
        <f>VLOOKUP(G1425, Tiers!B$1:C$134, 2, FALSE)</f>
        <v>7</v>
      </c>
      <c r="I1425" s="21">
        <v>35647</v>
      </c>
      <c r="J1425" t="str">
        <f t="shared" si="22"/>
        <v>Sam HeathcoteAltrincham</v>
      </c>
      <c r="P1425">
        <v>17</v>
      </c>
      <c r="Q1425" t="s">
        <v>1895</v>
      </c>
      <c r="R1425" t="s">
        <v>21</v>
      </c>
      <c r="S1425" t="s">
        <v>22</v>
      </c>
      <c r="T1425" t="s">
        <v>21</v>
      </c>
      <c r="Y1425">
        <v>188</v>
      </c>
      <c r="Z1425">
        <v>72</v>
      </c>
      <c r="AA1425">
        <v>0</v>
      </c>
      <c r="AB1425">
        <v>0</v>
      </c>
    </row>
    <row r="1426" spans="1:28" ht="15.95">
      <c r="A1426" t="s">
        <v>1896</v>
      </c>
      <c r="B1426" t="s">
        <v>42</v>
      </c>
      <c r="C1426" t="str">
        <f>VLOOKUP(B1426, Positions!A$1:B$134, 2, FALSE)</f>
        <v>Midfielder</v>
      </c>
      <c r="D1426" t="s">
        <v>332</v>
      </c>
      <c r="E1426" t="s">
        <v>5665</v>
      </c>
      <c r="F1426" t="s">
        <v>21</v>
      </c>
      <c r="G1426" t="str">
        <f>VLOOKUP(E1426, Tiers!M$1:P$134, 3, FALSE)</f>
        <v>ENG2</v>
      </c>
      <c r="H1426">
        <f>VLOOKUP(G1426, Tiers!B$1:C$134, 2, FALSE)</f>
        <v>3</v>
      </c>
      <c r="I1426" s="21">
        <v>35645</v>
      </c>
      <c r="J1426" t="str">
        <f t="shared" si="22"/>
        <v>Ryan YatesNottm Forest</v>
      </c>
      <c r="P1426">
        <v>17</v>
      </c>
      <c r="Q1426" t="s">
        <v>20</v>
      </c>
      <c r="R1426" t="s">
        <v>21</v>
      </c>
      <c r="S1426" t="s">
        <v>22</v>
      </c>
      <c r="T1426" t="s">
        <v>21</v>
      </c>
      <c r="Y1426">
        <v>189</v>
      </c>
      <c r="Z1426">
        <v>85</v>
      </c>
      <c r="AA1426">
        <v>0</v>
      </c>
      <c r="AB1426">
        <v>0</v>
      </c>
    </row>
    <row r="1427" spans="1:28" ht="15.95">
      <c r="A1427" t="s">
        <v>215</v>
      </c>
      <c r="B1427" t="s">
        <v>31</v>
      </c>
      <c r="C1427" t="str">
        <f>VLOOKUP(B1427, Positions!A$1:B$134, 2, FALSE)</f>
        <v>Defender</v>
      </c>
      <c r="D1427" t="s">
        <v>263</v>
      </c>
      <c r="E1427" t="s">
        <v>5665</v>
      </c>
      <c r="F1427" t="s">
        <v>21</v>
      </c>
      <c r="G1427" t="str">
        <f>VLOOKUP(E1427, Tiers!M$1:P$134, 3, FALSE)</f>
        <v>ENG2</v>
      </c>
      <c r="H1427">
        <f>VLOOKUP(G1427, Tiers!B$1:C$134, 2, FALSE)</f>
        <v>3</v>
      </c>
      <c r="I1427" s="21">
        <v>35645</v>
      </c>
      <c r="J1427" t="str">
        <f t="shared" si="22"/>
        <v>Aaron SimpsonWolves</v>
      </c>
      <c r="P1427">
        <v>17</v>
      </c>
      <c r="Q1427" t="s">
        <v>1897</v>
      </c>
      <c r="R1427" t="s">
        <v>21</v>
      </c>
      <c r="S1427" t="s">
        <v>22</v>
      </c>
      <c r="T1427" t="s">
        <v>21</v>
      </c>
      <c r="Y1427">
        <v>167</v>
      </c>
      <c r="Z1427">
        <v>58</v>
      </c>
      <c r="AA1427">
        <v>0</v>
      </c>
      <c r="AB1427">
        <v>0</v>
      </c>
    </row>
    <row r="1428" spans="1:28" ht="15.95">
      <c r="A1428" t="s">
        <v>1898</v>
      </c>
      <c r="B1428" t="s">
        <v>278</v>
      </c>
      <c r="C1428" t="e">
        <f>VLOOKUP(B1428, Positions!A$1:B$134, 2, FALSE)</f>
        <v>#N/A</v>
      </c>
      <c r="D1428" t="s">
        <v>61</v>
      </c>
      <c r="E1428" t="s">
        <v>62</v>
      </c>
      <c r="F1428" t="s">
        <v>21</v>
      </c>
      <c r="G1428" t="str">
        <f>VLOOKUP(E1428, Tiers!M$1:P$134, 3, FALSE)</f>
        <v>ENG1</v>
      </c>
      <c r="H1428">
        <f>VLOOKUP(G1428, Tiers!B$1:C$134, 2, FALSE)</f>
        <v>1</v>
      </c>
      <c r="I1428" s="21">
        <v>35645</v>
      </c>
      <c r="J1428" t="str">
        <f t="shared" si="22"/>
        <v>Dan CrowleyArsenal</v>
      </c>
      <c r="P1428">
        <v>17</v>
      </c>
      <c r="Q1428" t="s">
        <v>93</v>
      </c>
      <c r="R1428" t="s">
        <v>21</v>
      </c>
      <c r="S1428" t="s">
        <v>22</v>
      </c>
      <c r="T1428" t="s">
        <v>21</v>
      </c>
      <c r="U1428" t="s">
        <v>870</v>
      </c>
      <c r="Y1428">
        <v>167</v>
      </c>
      <c r="Z1428">
        <v>58</v>
      </c>
      <c r="AA1428">
        <v>0</v>
      </c>
      <c r="AB1428">
        <v>0</v>
      </c>
    </row>
    <row r="1429" spans="1:28" ht="15.95">
      <c r="A1429" t="s">
        <v>1899</v>
      </c>
      <c r="B1429" t="s">
        <v>166</v>
      </c>
      <c r="C1429" t="str">
        <f>VLOOKUP(B1429, Positions!A$1:B$134, 2, FALSE)</f>
        <v>Goalkeeper</v>
      </c>
      <c r="D1429" t="s">
        <v>190</v>
      </c>
      <c r="E1429" t="s">
        <v>5663</v>
      </c>
      <c r="F1429" t="s">
        <v>21</v>
      </c>
      <c r="G1429" t="str">
        <f>VLOOKUP(E1429, Tiers!M$1:P$134, 3, FALSE)</f>
        <v>ENG4</v>
      </c>
      <c r="H1429">
        <f>VLOOKUP(G1429, Tiers!B$1:C$134, 2, FALSE)</f>
        <v>5</v>
      </c>
      <c r="I1429" s="21">
        <v>35644</v>
      </c>
      <c r="J1429" t="str">
        <f t="shared" si="22"/>
        <v>Jack StevensOxford</v>
      </c>
      <c r="P1429">
        <v>17</v>
      </c>
      <c r="Q1429" t="s">
        <v>1900</v>
      </c>
      <c r="R1429" t="s">
        <v>21</v>
      </c>
      <c r="S1429" t="s">
        <v>22</v>
      </c>
      <c r="T1429" t="s">
        <v>21</v>
      </c>
      <c r="Y1429">
        <v>187</v>
      </c>
      <c r="Z1429">
        <v>78</v>
      </c>
      <c r="AA1429">
        <v>0</v>
      </c>
      <c r="AB1429">
        <v>0</v>
      </c>
    </row>
    <row r="1430" spans="1:28" ht="15.95">
      <c r="A1430" t="s">
        <v>1901</v>
      </c>
      <c r="B1430" t="s">
        <v>55</v>
      </c>
      <c r="C1430" t="str">
        <f>VLOOKUP(B1430, Positions!A$1:B$134, 2, FALSE)</f>
        <v>Forward</v>
      </c>
      <c r="D1430" t="s">
        <v>496</v>
      </c>
      <c r="E1430" t="s">
        <v>5664</v>
      </c>
      <c r="F1430" t="s">
        <v>21</v>
      </c>
      <c r="G1430" t="str">
        <f>VLOOKUP(E1430, Tiers!M$1:P$134, 3, FALSE)</f>
        <v>ENG3</v>
      </c>
      <c r="H1430">
        <f>VLOOKUP(G1430, Tiers!B$1:C$134, 2, FALSE)</f>
        <v>4</v>
      </c>
      <c r="I1430" s="21">
        <v>35644</v>
      </c>
      <c r="J1430" t="str">
        <f t="shared" si="22"/>
        <v>Dylan Mottley-HenryBradford City</v>
      </c>
      <c r="P1430">
        <v>17</v>
      </c>
      <c r="Q1430" t="s">
        <v>124</v>
      </c>
      <c r="R1430" t="s">
        <v>21</v>
      </c>
      <c r="S1430" t="s">
        <v>22</v>
      </c>
      <c r="T1430" t="s">
        <v>21</v>
      </c>
      <c r="Y1430">
        <v>182</v>
      </c>
      <c r="Z1430">
        <v>76</v>
      </c>
      <c r="AA1430">
        <v>0</v>
      </c>
      <c r="AB1430">
        <v>1</v>
      </c>
    </row>
    <row r="1431" spans="1:28" ht="15.95">
      <c r="A1431" t="s">
        <v>1902</v>
      </c>
      <c r="B1431" t="s">
        <v>278</v>
      </c>
      <c r="C1431" t="e">
        <f>VLOOKUP(B1431, Positions!A$1:B$134, 2, FALSE)</f>
        <v>#N/A</v>
      </c>
      <c r="D1431" t="s">
        <v>225</v>
      </c>
      <c r="E1431" t="s">
        <v>62</v>
      </c>
      <c r="F1431" t="s">
        <v>21</v>
      </c>
      <c r="G1431" t="str">
        <f>VLOOKUP(E1431, Tiers!M$1:P$134, 3, FALSE)</f>
        <v>ENG1</v>
      </c>
      <c r="H1431">
        <f>VLOOKUP(G1431, Tiers!B$1:C$134, 2, FALSE)</f>
        <v>1</v>
      </c>
      <c r="I1431" s="21">
        <v>35637</v>
      </c>
      <c r="J1431" t="str">
        <f t="shared" si="22"/>
        <v>James SmithWest Brom</v>
      </c>
      <c r="P1431">
        <v>17</v>
      </c>
      <c r="Q1431" t="s">
        <v>20</v>
      </c>
      <c r="R1431" t="s">
        <v>21</v>
      </c>
      <c r="S1431" t="s">
        <v>22</v>
      </c>
      <c r="T1431" t="s">
        <v>21</v>
      </c>
      <c r="Y1431">
        <v>180</v>
      </c>
      <c r="Z1431">
        <v>70</v>
      </c>
      <c r="AA1431">
        <v>0</v>
      </c>
      <c r="AB1431">
        <v>0</v>
      </c>
    </row>
    <row r="1432" spans="1:28" ht="15.95">
      <c r="A1432" t="s">
        <v>1903</v>
      </c>
      <c r="B1432" t="s">
        <v>102</v>
      </c>
      <c r="C1432" t="str">
        <f>VLOOKUP(B1432, Positions!A$1:B$134, 2, FALSE)</f>
        <v>Defender</v>
      </c>
      <c r="D1432" t="s">
        <v>225</v>
      </c>
      <c r="E1432" t="s">
        <v>62</v>
      </c>
      <c r="F1432" t="s">
        <v>21</v>
      </c>
      <c r="G1432" t="str">
        <f>VLOOKUP(E1432, Tiers!M$1:P$134, 3, FALSE)</f>
        <v>ENG1</v>
      </c>
      <c r="H1432">
        <f>VLOOKUP(G1432, Tiers!B$1:C$134, 2, FALSE)</f>
        <v>1</v>
      </c>
      <c r="I1432" s="21">
        <v>35637</v>
      </c>
      <c r="J1432" t="str">
        <f t="shared" si="22"/>
        <v>Jack FitzwaterWest Brom</v>
      </c>
      <c r="P1432">
        <v>17</v>
      </c>
      <c r="Q1432" t="s">
        <v>20</v>
      </c>
      <c r="R1432" t="s">
        <v>21</v>
      </c>
      <c r="S1432" t="s">
        <v>22</v>
      </c>
      <c r="T1432" t="s">
        <v>21</v>
      </c>
      <c r="Y1432">
        <v>191</v>
      </c>
      <c r="Z1432">
        <v>78</v>
      </c>
      <c r="AA1432">
        <v>0</v>
      </c>
      <c r="AB1432">
        <v>0</v>
      </c>
    </row>
    <row r="1433" spans="1:28" ht="15.95">
      <c r="A1433" t="s">
        <v>1904</v>
      </c>
      <c r="B1433" t="s">
        <v>36</v>
      </c>
      <c r="C1433" t="str">
        <f>VLOOKUP(B1433, Positions!A$1:B$134, 2, FALSE)</f>
        <v>Midfielder</v>
      </c>
      <c r="D1433" t="s">
        <v>250</v>
      </c>
      <c r="E1433" t="s">
        <v>5664</v>
      </c>
      <c r="F1433" t="s">
        <v>21</v>
      </c>
      <c r="G1433" t="str">
        <f>VLOOKUP(E1433, Tiers!M$1:P$134, 3, FALSE)</f>
        <v>ENG3</v>
      </c>
      <c r="H1433">
        <f>VLOOKUP(G1433, Tiers!B$1:C$134, 2, FALSE)</f>
        <v>4</v>
      </c>
      <c r="I1433" s="21">
        <v>35636</v>
      </c>
      <c r="J1433" t="str">
        <f t="shared" si="22"/>
        <v>Louis ReedSheff Utd</v>
      </c>
      <c r="P1433">
        <v>17</v>
      </c>
      <c r="Q1433" t="s">
        <v>40</v>
      </c>
      <c r="R1433" t="s">
        <v>21</v>
      </c>
      <c r="S1433" t="s">
        <v>22</v>
      </c>
      <c r="T1433" t="s">
        <v>21</v>
      </c>
      <c r="Y1433">
        <v>166</v>
      </c>
      <c r="Z1433">
        <v>58</v>
      </c>
      <c r="AA1433">
        <v>0</v>
      </c>
      <c r="AB1433">
        <v>20</v>
      </c>
    </row>
    <row r="1434" spans="1:28" ht="15.95">
      <c r="A1434" t="s">
        <v>1905</v>
      </c>
      <c r="B1434" t="s">
        <v>42</v>
      </c>
      <c r="C1434" t="str">
        <f>VLOOKUP(B1434, Positions!A$1:B$134, 2, FALSE)</f>
        <v>Midfielder</v>
      </c>
      <c r="D1434" t="s">
        <v>669</v>
      </c>
      <c r="E1434" t="s">
        <v>62</v>
      </c>
      <c r="F1434" t="s">
        <v>21</v>
      </c>
      <c r="G1434" t="str">
        <f>VLOOKUP(E1434, Tiers!M$1:P$134, 3, FALSE)</f>
        <v>ENG1</v>
      </c>
      <c r="H1434">
        <f>VLOOKUP(G1434, Tiers!B$1:C$134, 2, FALSE)</f>
        <v>1</v>
      </c>
      <c r="I1434" s="21">
        <v>35636</v>
      </c>
      <c r="J1434" t="str">
        <f t="shared" si="22"/>
        <v>Daniel PybusSunderland</v>
      </c>
      <c r="P1434">
        <v>17</v>
      </c>
      <c r="Q1434" t="s">
        <v>20</v>
      </c>
      <c r="R1434" t="s">
        <v>21</v>
      </c>
      <c r="S1434" t="s">
        <v>22</v>
      </c>
      <c r="T1434" t="s">
        <v>21</v>
      </c>
      <c r="Y1434">
        <v>164</v>
      </c>
      <c r="Z1434">
        <v>59</v>
      </c>
      <c r="AA1434">
        <v>0</v>
      </c>
      <c r="AB1434">
        <v>0</v>
      </c>
    </row>
    <row r="1435" spans="1:28" ht="15.95">
      <c r="A1435" t="s">
        <v>1906</v>
      </c>
      <c r="B1435" t="s">
        <v>81</v>
      </c>
      <c r="C1435" t="str">
        <f>VLOOKUP(B1435, Positions!A$1:B$134, 2, FALSE)</f>
        <v>Defender</v>
      </c>
      <c r="D1435" t="s">
        <v>149</v>
      </c>
      <c r="E1435" t="s">
        <v>5663</v>
      </c>
      <c r="F1435" t="s">
        <v>21</v>
      </c>
      <c r="G1435" t="str">
        <f>VLOOKUP(E1435, Tiers!M$1:P$134, 3, FALSE)</f>
        <v>ENG4</v>
      </c>
      <c r="H1435">
        <f>VLOOKUP(G1435, Tiers!B$1:C$134, 2, FALSE)</f>
        <v>5</v>
      </c>
      <c r="I1435" s="21">
        <v>35633</v>
      </c>
      <c r="J1435" t="str">
        <f t="shared" si="22"/>
        <v>Ryan MarsdenNorthampton</v>
      </c>
      <c r="P1435">
        <v>17</v>
      </c>
      <c r="Q1435" t="s">
        <v>20</v>
      </c>
      <c r="R1435" t="s">
        <v>21</v>
      </c>
      <c r="S1435" t="s">
        <v>22</v>
      </c>
      <c r="T1435" t="s">
        <v>21</v>
      </c>
      <c r="Y1435">
        <v>182</v>
      </c>
      <c r="Z1435">
        <v>74</v>
      </c>
      <c r="AA1435">
        <v>0</v>
      </c>
      <c r="AB1435">
        <v>0</v>
      </c>
    </row>
    <row r="1436" spans="1:28" ht="15.95">
      <c r="A1436" t="s">
        <v>1907</v>
      </c>
      <c r="B1436" t="s">
        <v>42</v>
      </c>
      <c r="C1436" t="str">
        <f>VLOOKUP(B1436, Positions!A$1:B$134, 2, FALSE)</f>
        <v>Midfielder</v>
      </c>
      <c r="D1436" t="s">
        <v>200</v>
      </c>
      <c r="E1436" t="s">
        <v>5664</v>
      </c>
      <c r="F1436" t="s">
        <v>21</v>
      </c>
      <c r="G1436" t="str">
        <f>VLOOKUP(E1436, Tiers!M$1:P$134, 3, FALSE)</f>
        <v>ENG3</v>
      </c>
      <c r="H1436">
        <f>VLOOKUP(G1436, Tiers!B$1:C$134, 2, FALSE)</f>
        <v>4</v>
      </c>
      <c r="I1436" s="21">
        <v>35632</v>
      </c>
      <c r="J1436" t="str">
        <f t="shared" si="22"/>
        <v>Bradley EdePort Vale</v>
      </c>
      <c r="P1436">
        <v>17</v>
      </c>
      <c r="Q1436" t="s">
        <v>20</v>
      </c>
      <c r="R1436" t="s">
        <v>21</v>
      </c>
      <c r="S1436" t="s">
        <v>22</v>
      </c>
      <c r="T1436" t="s">
        <v>21</v>
      </c>
      <c r="Y1436">
        <v>173</v>
      </c>
      <c r="Z1436">
        <v>66</v>
      </c>
      <c r="AA1436">
        <v>0</v>
      </c>
      <c r="AB1436">
        <v>0</v>
      </c>
    </row>
    <row r="1437" spans="1:28" ht="15.95">
      <c r="A1437" t="s">
        <v>1908</v>
      </c>
      <c r="B1437" t="s">
        <v>249</v>
      </c>
      <c r="C1437" t="e">
        <f>VLOOKUP(B1437, Positions!A$1:B$134, 2, FALSE)</f>
        <v>#N/A</v>
      </c>
      <c r="D1437" t="s">
        <v>332</v>
      </c>
      <c r="E1437" t="s">
        <v>5665</v>
      </c>
      <c r="F1437" t="s">
        <v>21</v>
      </c>
      <c r="G1437" t="str">
        <f>VLOOKUP(E1437, Tiers!M$1:P$134, 3, FALSE)</f>
        <v>ENG2</v>
      </c>
      <c r="H1437">
        <f>VLOOKUP(G1437, Tiers!B$1:C$134, 2, FALSE)</f>
        <v>3</v>
      </c>
      <c r="I1437" s="21">
        <v>35632</v>
      </c>
      <c r="J1437" t="str">
        <f t="shared" si="22"/>
        <v>Aidan AustinNottm Forest</v>
      </c>
      <c r="P1437">
        <v>17</v>
      </c>
      <c r="Q1437" t="s">
        <v>20</v>
      </c>
      <c r="R1437" t="s">
        <v>21</v>
      </c>
      <c r="S1437" t="s">
        <v>22</v>
      </c>
      <c r="T1437" t="s">
        <v>21</v>
      </c>
      <c r="Y1437">
        <v>192</v>
      </c>
      <c r="Z1437">
        <v>87</v>
      </c>
      <c r="AA1437">
        <v>0</v>
      </c>
      <c r="AB1437">
        <v>0</v>
      </c>
    </row>
    <row r="1438" spans="1:28" ht="15.95">
      <c r="A1438" t="s">
        <v>1909</v>
      </c>
      <c r="B1438" t="s">
        <v>42</v>
      </c>
      <c r="C1438" t="str">
        <f>VLOOKUP(B1438, Positions!A$1:B$134, 2, FALSE)</f>
        <v>Midfielder</v>
      </c>
      <c r="D1438" t="s">
        <v>37</v>
      </c>
      <c r="E1438" t="s">
        <v>5664</v>
      </c>
      <c r="F1438" t="s">
        <v>21</v>
      </c>
      <c r="G1438" t="str">
        <f>VLOOKUP(E1438, Tiers!M$1:P$134, 3, FALSE)</f>
        <v>ENG3</v>
      </c>
      <c r="H1438">
        <f>VLOOKUP(G1438, Tiers!B$1:C$134, 2, FALSE)</f>
        <v>4</v>
      </c>
      <c r="I1438" s="21">
        <v>35628</v>
      </c>
      <c r="J1438" t="str">
        <f t="shared" si="22"/>
        <v>Jake OrrellChesterfield</v>
      </c>
      <c r="P1438">
        <v>17</v>
      </c>
      <c r="Q1438" t="s">
        <v>20</v>
      </c>
      <c r="R1438" t="s">
        <v>21</v>
      </c>
      <c r="S1438" t="s">
        <v>22</v>
      </c>
      <c r="T1438" t="s">
        <v>21</v>
      </c>
      <c r="Y1438">
        <v>180</v>
      </c>
      <c r="Z1438">
        <v>65</v>
      </c>
      <c r="AA1438">
        <v>0</v>
      </c>
      <c r="AB1438">
        <v>6</v>
      </c>
    </row>
    <row r="1439" spans="1:28" ht="15.95">
      <c r="A1439" t="s">
        <v>1910</v>
      </c>
      <c r="B1439" t="s">
        <v>36</v>
      </c>
      <c r="C1439" t="str">
        <f>VLOOKUP(B1439, Positions!A$1:B$134, 2, FALSE)</f>
        <v>Midfielder</v>
      </c>
      <c r="D1439" t="s">
        <v>48</v>
      </c>
      <c r="E1439" t="s">
        <v>5663</v>
      </c>
      <c r="F1439" t="s">
        <v>21</v>
      </c>
      <c r="G1439" t="str">
        <f>VLOOKUP(E1439, Tiers!M$1:P$134, 3, FALSE)</f>
        <v>ENG4</v>
      </c>
      <c r="H1439">
        <f>VLOOKUP(G1439, Tiers!B$1:C$134, 2, FALSE)</f>
        <v>5</v>
      </c>
      <c r="I1439" s="21">
        <v>35627</v>
      </c>
      <c r="J1439" t="str">
        <f t="shared" si="22"/>
        <v>Wesley FonguckBarnet</v>
      </c>
      <c r="P1439">
        <v>17</v>
      </c>
      <c r="Q1439" t="s">
        <v>20</v>
      </c>
      <c r="R1439" t="s">
        <v>21</v>
      </c>
      <c r="S1439" t="s">
        <v>22</v>
      </c>
      <c r="T1439" t="s">
        <v>21</v>
      </c>
      <c r="Y1439">
        <v>186</v>
      </c>
      <c r="Z1439">
        <v>78</v>
      </c>
      <c r="AA1439">
        <v>0</v>
      </c>
      <c r="AB1439">
        <v>0</v>
      </c>
    </row>
    <row r="1440" spans="1:28" ht="15.95">
      <c r="A1440" t="s">
        <v>1911</v>
      </c>
      <c r="B1440" t="s">
        <v>106</v>
      </c>
      <c r="C1440" t="str">
        <f>VLOOKUP(B1440, Positions!A$1:B$134, 2, FALSE)</f>
        <v>Midfielder</v>
      </c>
      <c r="D1440" t="s">
        <v>259</v>
      </c>
      <c r="E1440" t="s">
        <v>5663</v>
      </c>
      <c r="F1440" t="s">
        <v>21</v>
      </c>
      <c r="G1440" t="str">
        <f>VLOOKUP(E1440, Tiers!M$1:P$134, 3, FALSE)</f>
        <v>ENG4</v>
      </c>
      <c r="H1440">
        <f>VLOOKUP(G1440, Tiers!B$1:C$134, 2, FALSE)</f>
        <v>5</v>
      </c>
      <c r="I1440" s="21">
        <v>35626</v>
      </c>
      <c r="J1440" t="str">
        <f t="shared" si="22"/>
        <v>Robbie SweeneyStevenage</v>
      </c>
      <c r="P1440">
        <v>17</v>
      </c>
      <c r="Q1440" t="s">
        <v>20</v>
      </c>
      <c r="R1440" t="s">
        <v>21</v>
      </c>
      <c r="S1440" t="s">
        <v>22</v>
      </c>
      <c r="T1440" t="s">
        <v>21</v>
      </c>
      <c r="Y1440">
        <v>174</v>
      </c>
      <c r="Z1440">
        <v>65</v>
      </c>
      <c r="AA1440">
        <v>0</v>
      </c>
      <c r="AB1440">
        <v>0</v>
      </c>
    </row>
    <row r="1441" spans="1:28" ht="15.95">
      <c r="A1441" t="s">
        <v>1912</v>
      </c>
      <c r="B1441" t="s">
        <v>31</v>
      </c>
      <c r="C1441" t="str">
        <f>VLOOKUP(B1441, Positions!A$1:B$134, 2, FALSE)</f>
        <v>Defender</v>
      </c>
      <c r="D1441" t="s">
        <v>275</v>
      </c>
      <c r="E1441" t="s">
        <v>5665</v>
      </c>
      <c r="F1441" t="s">
        <v>21</v>
      </c>
      <c r="G1441" t="str">
        <f>VLOOKUP(E1441, Tiers!M$1:P$134, 3, FALSE)</f>
        <v>ENG2</v>
      </c>
      <c r="H1441">
        <f>VLOOKUP(G1441, Tiers!B$1:C$134, 2, FALSE)</f>
        <v>3</v>
      </c>
      <c r="I1441" s="21">
        <v>35626</v>
      </c>
      <c r="J1441" t="str">
        <f t="shared" si="22"/>
        <v>Calum MacDonaldDerby</v>
      </c>
      <c r="P1441">
        <v>17</v>
      </c>
      <c r="Q1441" t="s">
        <v>20</v>
      </c>
      <c r="R1441" t="s">
        <v>21</v>
      </c>
      <c r="S1441" t="s">
        <v>22</v>
      </c>
      <c r="T1441" t="s">
        <v>21</v>
      </c>
      <c r="Y1441">
        <v>174</v>
      </c>
      <c r="Z1441">
        <v>68</v>
      </c>
      <c r="AA1441">
        <v>0</v>
      </c>
      <c r="AB1441">
        <v>0</v>
      </c>
    </row>
    <row r="1442" spans="1:28" ht="15.95">
      <c r="A1442" t="s">
        <v>1913</v>
      </c>
      <c r="B1442" t="s">
        <v>16</v>
      </c>
      <c r="C1442" t="e">
        <f>VLOOKUP(B1442, Positions!A$1:B$134, 2, FALSE)</f>
        <v>#N/A</v>
      </c>
      <c r="D1442" t="s">
        <v>175</v>
      </c>
      <c r="E1442" t="s">
        <v>62</v>
      </c>
      <c r="F1442" t="s">
        <v>21</v>
      </c>
      <c r="G1442" t="str">
        <f>VLOOKUP(E1442, Tiers!M$1:P$134, 3, FALSE)</f>
        <v>ENG1</v>
      </c>
      <c r="H1442">
        <f>VLOOKUP(G1442, Tiers!B$1:C$134, 2, FALSE)</f>
        <v>1</v>
      </c>
      <c r="I1442" s="21">
        <v>35624</v>
      </c>
      <c r="J1442" t="str">
        <f t="shared" si="22"/>
        <v>Shayon HarrisonTottenham</v>
      </c>
      <c r="P1442">
        <v>17</v>
      </c>
      <c r="Q1442" t="s">
        <v>74</v>
      </c>
      <c r="R1442" t="s">
        <v>21</v>
      </c>
      <c r="S1442" t="s">
        <v>22</v>
      </c>
      <c r="T1442" t="s">
        <v>21</v>
      </c>
      <c r="U1442" t="s">
        <v>319</v>
      </c>
      <c r="Y1442">
        <v>181</v>
      </c>
      <c r="Z1442">
        <v>68</v>
      </c>
      <c r="AA1442">
        <v>0</v>
      </c>
      <c r="AB1442">
        <v>0</v>
      </c>
    </row>
    <row r="1443" spans="1:28" ht="15.95">
      <c r="A1443" t="s">
        <v>1914</v>
      </c>
      <c r="B1443" t="s">
        <v>1915</v>
      </c>
      <c r="C1443" t="str">
        <f>VLOOKUP(B1443, Positions!A$1:B$134, 2, FALSE)</f>
        <v>Defender</v>
      </c>
      <c r="D1443" t="s">
        <v>90</v>
      </c>
      <c r="E1443" t="s">
        <v>5665</v>
      </c>
      <c r="F1443" t="s">
        <v>21</v>
      </c>
      <c r="G1443" t="str">
        <f>VLOOKUP(E1443, Tiers!M$1:P$134, 3, FALSE)</f>
        <v>ENG2</v>
      </c>
      <c r="H1443">
        <f>VLOOKUP(G1443, Tiers!B$1:C$134, 2, FALSE)</f>
        <v>3</v>
      </c>
      <c r="I1443" s="21">
        <v>35623</v>
      </c>
      <c r="J1443" t="str">
        <f t="shared" si="22"/>
        <v>Mike ConnehSheff Wed</v>
      </c>
      <c r="P1443">
        <v>17</v>
      </c>
      <c r="Q1443" t="s">
        <v>1916</v>
      </c>
      <c r="R1443" t="s">
        <v>21</v>
      </c>
      <c r="S1443" t="s">
        <v>171</v>
      </c>
      <c r="T1443" t="s">
        <v>21</v>
      </c>
      <c r="U1443" t="s">
        <v>557</v>
      </c>
      <c r="Y1443">
        <v>174</v>
      </c>
      <c r="Z1443">
        <v>66</v>
      </c>
      <c r="AA1443">
        <v>0</v>
      </c>
      <c r="AB1443">
        <v>0</v>
      </c>
    </row>
    <row r="1444" spans="1:28" ht="15.95">
      <c r="A1444" t="s">
        <v>1917</v>
      </c>
      <c r="B1444" t="s">
        <v>42</v>
      </c>
      <c r="C1444" t="str">
        <f>VLOOKUP(B1444, Positions!A$1:B$134, 2, FALSE)</f>
        <v>Midfielder</v>
      </c>
      <c r="D1444" t="s">
        <v>275</v>
      </c>
      <c r="E1444" t="s">
        <v>5665</v>
      </c>
      <c r="F1444" t="s">
        <v>21</v>
      </c>
      <c r="G1444" t="str">
        <f>VLOOKUP(E1444, Tiers!M$1:P$134, 3, FALSE)</f>
        <v>ENG2</v>
      </c>
      <c r="H1444">
        <f>VLOOKUP(G1444, Tiers!B$1:C$134, 2, FALSE)</f>
        <v>3</v>
      </c>
      <c r="I1444" s="21">
        <v>35623</v>
      </c>
      <c r="J1444" t="str">
        <f t="shared" si="22"/>
        <v>James CarvellDerby</v>
      </c>
      <c r="P1444">
        <v>17</v>
      </c>
      <c r="Q1444" t="s">
        <v>20</v>
      </c>
      <c r="R1444" t="s">
        <v>21</v>
      </c>
      <c r="S1444" t="s">
        <v>22</v>
      </c>
      <c r="T1444" t="s">
        <v>21</v>
      </c>
      <c r="Y1444">
        <v>173</v>
      </c>
      <c r="Z1444">
        <v>66</v>
      </c>
      <c r="AA1444">
        <v>0</v>
      </c>
      <c r="AB1444">
        <v>0</v>
      </c>
    </row>
    <row r="1445" spans="1:28" ht="15.95">
      <c r="A1445" t="s">
        <v>1918</v>
      </c>
      <c r="B1445" t="s">
        <v>106</v>
      </c>
      <c r="C1445" t="str">
        <f>VLOOKUP(B1445, Positions!A$1:B$134, 2, FALSE)</f>
        <v>Midfielder</v>
      </c>
      <c r="D1445" t="s">
        <v>217</v>
      </c>
      <c r="E1445" t="s">
        <v>5664</v>
      </c>
      <c r="F1445" t="s">
        <v>21</v>
      </c>
      <c r="G1445" t="str">
        <f>VLOOKUP(E1445, Tiers!M$1:P$134, 3, FALSE)</f>
        <v>ENG3</v>
      </c>
      <c r="H1445">
        <f>VLOOKUP(G1445, Tiers!B$1:C$134, 2, FALSE)</f>
        <v>4</v>
      </c>
      <c r="I1445" s="21">
        <v>35622</v>
      </c>
      <c r="J1445" t="str">
        <f t="shared" si="22"/>
        <v>Harry StannardGillingham</v>
      </c>
      <c r="P1445">
        <v>17</v>
      </c>
      <c r="Q1445" t="s">
        <v>20</v>
      </c>
      <c r="R1445" t="s">
        <v>21</v>
      </c>
      <c r="S1445" t="s">
        <v>22</v>
      </c>
      <c r="T1445" t="s">
        <v>21</v>
      </c>
      <c r="Y1445">
        <v>169</v>
      </c>
      <c r="Z1445">
        <v>63</v>
      </c>
      <c r="AA1445">
        <v>0</v>
      </c>
      <c r="AB1445">
        <v>0</v>
      </c>
    </row>
    <row r="1446" spans="1:28" ht="15.95">
      <c r="A1446" t="s">
        <v>1919</v>
      </c>
      <c r="B1446" t="s">
        <v>166</v>
      </c>
      <c r="C1446" t="str">
        <f>VLOOKUP(B1446, Positions!A$1:B$134, 2, FALSE)</f>
        <v>Goalkeeper</v>
      </c>
      <c r="D1446" t="s">
        <v>207</v>
      </c>
      <c r="E1446" t="s">
        <v>5663</v>
      </c>
      <c r="F1446" t="s">
        <v>21</v>
      </c>
      <c r="G1446" t="str">
        <f>VLOOKUP(E1446, Tiers!M$1:P$134, 3, FALSE)</f>
        <v>ENG4</v>
      </c>
      <c r="H1446">
        <f>VLOOKUP(G1446, Tiers!B$1:C$134, 2, FALSE)</f>
        <v>5</v>
      </c>
      <c r="I1446" s="21">
        <v>35621</v>
      </c>
      <c r="J1446" t="str">
        <f t="shared" si="22"/>
        <v>Tyler McCarthyDag &amp; Red</v>
      </c>
      <c r="P1446">
        <v>17</v>
      </c>
      <c r="Q1446" t="s">
        <v>20</v>
      </c>
      <c r="R1446" t="s">
        <v>21</v>
      </c>
      <c r="S1446" t="s">
        <v>22</v>
      </c>
      <c r="T1446" t="s">
        <v>21</v>
      </c>
      <c r="Y1446">
        <v>196</v>
      </c>
      <c r="Z1446">
        <v>85</v>
      </c>
      <c r="AA1446">
        <v>0</v>
      </c>
      <c r="AB1446">
        <v>0</v>
      </c>
    </row>
    <row r="1447" spans="1:28" ht="15.95">
      <c r="A1447" t="s">
        <v>1920</v>
      </c>
      <c r="B1447" t="s">
        <v>72</v>
      </c>
      <c r="C1447" t="str">
        <f>VLOOKUP(B1447, Positions!A$1:B$134, 2, FALSE)</f>
        <v>Defender</v>
      </c>
      <c r="D1447" t="s">
        <v>517</v>
      </c>
      <c r="E1447" t="s">
        <v>5665</v>
      </c>
      <c r="F1447" t="s">
        <v>21</v>
      </c>
      <c r="G1447" t="str">
        <f>VLOOKUP(E1447, Tiers!M$1:P$134, 3, FALSE)</f>
        <v>ENG2</v>
      </c>
      <c r="H1447">
        <f>VLOOKUP(G1447, Tiers!B$1:C$134, 2, FALSE)</f>
        <v>3</v>
      </c>
      <c r="I1447" s="21">
        <v>35621</v>
      </c>
      <c r="J1447" t="str">
        <f t="shared" si="22"/>
        <v>Archie EdwardsCharlton</v>
      </c>
      <c r="P1447">
        <v>17</v>
      </c>
      <c r="Q1447" t="s">
        <v>1395</v>
      </c>
      <c r="R1447" t="s">
        <v>21</v>
      </c>
      <c r="S1447" t="s">
        <v>22</v>
      </c>
      <c r="T1447" t="s">
        <v>21</v>
      </c>
      <c r="Y1447">
        <v>178</v>
      </c>
      <c r="Z1447">
        <v>60</v>
      </c>
      <c r="AA1447">
        <v>0</v>
      </c>
      <c r="AB1447">
        <v>0</v>
      </c>
    </row>
    <row r="1448" spans="1:28" ht="15.95">
      <c r="A1448" t="s">
        <v>1921</v>
      </c>
      <c r="B1448" t="s">
        <v>166</v>
      </c>
      <c r="C1448" t="str">
        <f>VLOOKUP(B1448, Positions!A$1:B$134, 2, FALSE)</f>
        <v>Goalkeeper</v>
      </c>
      <c r="D1448" t="s">
        <v>149</v>
      </c>
      <c r="E1448" t="s">
        <v>5663</v>
      </c>
      <c r="F1448" t="s">
        <v>21</v>
      </c>
      <c r="G1448" t="str">
        <f>VLOOKUP(E1448, Tiers!M$1:P$134, 3, FALSE)</f>
        <v>ENG4</v>
      </c>
      <c r="H1448">
        <f>VLOOKUP(G1448, Tiers!B$1:C$134, 2, FALSE)</f>
        <v>5</v>
      </c>
      <c r="I1448" s="21">
        <v>35620</v>
      </c>
      <c r="J1448" t="str">
        <f t="shared" si="22"/>
        <v>Charlie AndrewsNorthampton</v>
      </c>
      <c r="P1448">
        <v>17</v>
      </c>
      <c r="Q1448" t="s">
        <v>20</v>
      </c>
      <c r="R1448" t="s">
        <v>21</v>
      </c>
      <c r="S1448" t="s">
        <v>22</v>
      </c>
      <c r="T1448" t="s">
        <v>21</v>
      </c>
      <c r="Y1448">
        <v>196</v>
      </c>
      <c r="Z1448">
        <v>82</v>
      </c>
      <c r="AA1448">
        <v>0</v>
      </c>
      <c r="AB1448">
        <v>0</v>
      </c>
    </row>
    <row r="1449" spans="1:28" ht="15.95">
      <c r="A1449" t="s">
        <v>1922</v>
      </c>
      <c r="B1449" t="s">
        <v>67</v>
      </c>
      <c r="C1449" t="str">
        <f>VLOOKUP(B1449, Positions!A$1:B$134, 2, FALSE)</f>
        <v>Defender</v>
      </c>
      <c r="D1449" t="s">
        <v>259</v>
      </c>
      <c r="E1449" t="s">
        <v>5663</v>
      </c>
      <c r="F1449" t="s">
        <v>21</v>
      </c>
      <c r="G1449" t="str">
        <f>VLOOKUP(E1449, Tiers!M$1:P$134, 3, FALSE)</f>
        <v>ENG4</v>
      </c>
      <c r="H1449">
        <f>VLOOKUP(G1449, Tiers!B$1:C$134, 2, FALSE)</f>
        <v>5</v>
      </c>
      <c r="I1449" s="21">
        <v>35619</v>
      </c>
      <c r="J1449" t="str">
        <f t="shared" si="22"/>
        <v>George CaseyStevenage</v>
      </c>
      <c r="P1449">
        <v>17</v>
      </c>
      <c r="Q1449" t="s">
        <v>20</v>
      </c>
      <c r="R1449" t="s">
        <v>21</v>
      </c>
      <c r="S1449" t="s">
        <v>22</v>
      </c>
      <c r="T1449" t="s">
        <v>21</v>
      </c>
      <c r="Y1449">
        <v>182</v>
      </c>
      <c r="Z1449">
        <v>70</v>
      </c>
      <c r="AA1449">
        <v>0</v>
      </c>
      <c r="AB1449">
        <v>0</v>
      </c>
    </row>
    <row r="1450" spans="1:28" ht="15.95">
      <c r="A1450" t="s">
        <v>1923</v>
      </c>
      <c r="B1450" t="s">
        <v>196</v>
      </c>
      <c r="C1450" t="str">
        <f>VLOOKUP(B1450, Positions!A$1:B$134, 2, FALSE)</f>
        <v>Defender</v>
      </c>
      <c r="D1450" t="s">
        <v>221</v>
      </c>
      <c r="E1450" t="s">
        <v>5664</v>
      </c>
      <c r="F1450" t="s">
        <v>21</v>
      </c>
      <c r="G1450" t="str">
        <f>VLOOKUP(E1450, Tiers!M$1:P$134, 3, FALSE)</f>
        <v>ENG3</v>
      </c>
      <c r="H1450">
        <f>VLOOKUP(G1450, Tiers!B$1:C$134, 2, FALSE)</f>
        <v>4</v>
      </c>
      <c r="I1450" s="21">
        <v>35619</v>
      </c>
      <c r="J1450" t="str">
        <f t="shared" si="22"/>
        <v>Rico HenryWalsall</v>
      </c>
      <c r="P1450">
        <v>17</v>
      </c>
      <c r="Q1450" t="s">
        <v>1924</v>
      </c>
      <c r="R1450" t="s">
        <v>21</v>
      </c>
      <c r="S1450" t="s">
        <v>22</v>
      </c>
      <c r="T1450" t="s">
        <v>21</v>
      </c>
      <c r="Y1450">
        <v>170</v>
      </c>
      <c r="Z1450">
        <v>62</v>
      </c>
      <c r="AA1450">
        <v>0</v>
      </c>
      <c r="AB1450">
        <v>9</v>
      </c>
    </row>
    <row r="1451" spans="1:28" ht="15.95">
      <c r="A1451" t="s">
        <v>1925</v>
      </c>
      <c r="B1451" t="s">
        <v>278</v>
      </c>
      <c r="C1451" t="e">
        <f>VLOOKUP(B1451, Positions!A$1:B$134, 2, FALSE)</f>
        <v>#N/A</v>
      </c>
      <c r="D1451" t="s">
        <v>250</v>
      </c>
      <c r="E1451" t="s">
        <v>5664</v>
      </c>
      <c r="F1451" t="s">
        <v>21</v>
      </c>
      <c r="G1451" t="str">
        <f>VLOOKUP(E1451, Tiers!M$1:P$134, 3, FALSE)</f>
        <v>ENG3</v>
      </c>
      <c r="H1451">
        <f>VLOOKUP(G1451, Tiers!B$1:C$134, 2, FALSE)</f>
        <v>4</v>
      </c>
      <c r="I1451" s="21">
        <v>35619</v>
      </c>
      <c r="J1451" t="str">
        <f t="shared" si="22"/>
        <v>David BrooksSheff Utd</v>
      </c>
      <c r="P1451">
        <v>17</v>
      </c>
      <c r="Q1451" t="s">
        <v>20</v>
      </c>
      <c r="R1451" t="s">
        <v>21</v>
      </c>
      <c r="S1451" t="s">
        <v>22</v>
      </c>
      <c r="T1451" t="s">
        <v>21</v>
      </c>
      <c r="Y1451">
        <v>155</v>
      </c>
      <c r="Z1451">
        <v>53</v>
      </c>
      <c r="AA1451">
        <v>0</v>
      </c>
      <c r="AB1451">
        <v>0</v>
      </c>
    </row>
    <row r="1452" spans="1:28" ht="15.95">
      <c r="A1452" t="s">
        <v>1927</v>
      </c>
      <c r="B1452" t="s">
        <v>42</v>
      </c>
      <c r="C1452" t="str">
        <f>VLOOKUP(B1452, Positions!A$1:B$134, 2, FALSE)</f>
        <v>Midfielder</v>
      </c>
      <c r="D1452" t="s">
        <v>674</v>
      </c>
      <c r="E1452" t="s">
        <v>5666</v>
      </c>
      <c r="F1452" t="s">
        <v>21</v>
      </c>
      <c r="G1452" t="str">
        <f>VLOOKUP(E1452, Tiers!M$1:P$134, 3, FALSE)</f>
        <v>NONE</v>
      </c>
      <c r="H1452">
        <f>VLOOKUP(G1452, Tiers!B$1:C$134, 2, FALSE)</f>
        <v>7</v>
      </c>
      <c r="I1452" s="21">
        <v>35617</v>
      </c>
      <c r="J1452" t="str">
        <f t="shared" si="22"/>
        <v>Luke MaxwellKidderminster</v>
      </c>
      <c r="P1452">
        <v>17</v>
      </c>
      <c r="Q1452" t="s">
        <v>20</v>
      </c>
      <c r="R1452" t="s">
        <v>21</v>
      </c>
      <c r="S1452" t="s">
        <v>22</v>
      </c>
      <c r="T1452" t="s">
        <v>21</v>
      </c>
      <c r="Y1452">
        <v>187</v>
      </c>
      <c r="Z1452">
        <v>80</v>
      </c>
      <c r="AA1452">
        <v>0</v>
      </c>
      <c r="AB1452">
        <v>10</v>
      </c>
    </row>
    <row r="1453" spans="1:28" ht="15.95">
      <c r="A1453" t="s">
        <v>1928</v>
      </c>
      <c r="B1453" t="s">
        <v>245</v>
      </c>
      <c r="C1453" t="str">
        <f>VLOOKUP(B1453, Positions!A$1:B$134, 2, FALSE)</f>
        <v>Midfielder</v>
      </c>
      <c r="D1453" t="s">
        <v>275</v>
      </c>
      <c r="E1453" t="s">
        <v>5665</v>
      </c>
      <c r="F1453" t="s">
        <v>21</v>
      </c>
      <c r="G1453" t="str">
        <f>VLOOKUP(E1453, Tiers!M$1:P$134, 3, FALSE)</f>
        <v>ENG2</v>
      </c>
      <c r="H1453">
        <f>VLOOKUP(G1453, Tiers!B$1:C$134, 2, FALSE)</f>
        <v>3</v>
      </c>
      <c r="I1453" s="21">
        <v>35616</v>
      </c>
      <c r="J1453" t="str">
        <f t="shared" si="22"/>
        <v>Jared BirdDerby</v>
      </c>
      <c r="P1453">
        <v>17</v>
      </c>
      <c r="Q1453" t="s">
        <v>20</v>
      </c>
      <c r="R1453" t="s">
        <v>21</v>
      </c>
      <c r="S1453" t="s">
        <v>22</v>
      </c>
      <c r="T1453" t="s">
        <v>21</v>
      </c>
      <c r="Y1453">
        <v>179</v>
      </c>
      <c r="Z1453">
        <v>69</v>
      </c>
      <c r="AA1453">
        <v>0</v>
      </c>
      <c r="AB1453">
        <v>0</v>
      </c>
    </row>
    <row r="1454" spans="1:28" ht="15.95">
      <c r="A1454" t="s">
        <v>1929</v>
      </c>
      <c r="B1454" t="s">
        <v>877</v>
      </c>
      <c r="C1454" t="str">
        <f>VLOOKUP(B1454, Positions!A$1:B$134, 2, FALSE)</f>
        <v>Defender</v>
      </c>
      <c r="D1454" t="s">
        <v>61</v>
      </c>
      <c r="E1454" t="s">
        <v>62</v>
      </c>
      <c r="F1454" t="s">
        <v>21</v>
      </c>
      <c r="G1454" t="str">
        <f>VLOOKUP(E1454, Tiers!M$1:P$134, 3, FALSE)</f>
        <v>ENG1</v>
      </c>
      <c r="H1454">
        <f>VLOOKUP(G1454, Tiers!B$1:C$134, 2, FALSE)</f>
        <v>1</v>
      </c>
      <c r="I1454" s="21">
        <v>35616</v>
      </c>
      <c r="J1454" t="str">
        <f t="shared" si="22"/>
        <v>Tafari MooreArsenal</v>
      </c>
      <c r="P1454">
        <v>17</v>
      </c>
      <c r="Q1454" t="s">
        <v>74</v>
      </c>
      <c r="R1454" t="s">
        <v>21</v>
      </c>
      <c r="S1454" t="s">
        <v>22</v>
      </c>
      <c r="T1454" t="s">
        <v>21</v>
      </c>
      <c r="U1454" t="s">
        <v>319</v>
      </c>
      <c r="Y1454">
        <v>176</v>
      </c>
      <c r="Z1454">
        <v>67</v>
      </c>
      <c r="AA1454">
        <v>0</v>
      </c>
      <c r="AB1454">
        <v>0</v>
      </c>
    </row>
    <row r="1455" spans="1:28" ht="15.95">
      <c r="A1455" t="s">
        <v>1930</v>
      </c>
      <c r="B1455" t="s">
        <v>16</v>
      </c>
      <c r="C1455" t="e">
        <f>VLOOKUP(B1455, Positions!A$1:B$134, 2, FALSE)</f>
        <v>#N/A</v>
      </c>
      <c r="D1455" t="s">
        <v>1931</v>
      </c>
      <c r="E1455" t="s">
        <v>5666</v>
      </c>
      <c r="F1455" t="s">
        <v>21</v>
      </c>
      <c r="G1455" t="str">
        <f>VLOOKUP(E1455, Tiers!M$1:P$134, 3, FALSE)</f>
        <v>NONE</v>
      </c>
      <c r="H1455">
        <f>VLOOKUP(G1455, Tiers!B$1:C$134, 2, FALSE)</f>
        <v>7</v>
      </c>
      <c r="I1455" s="21">
        <v>35616</v>
      </c>
      <c r="J1455" t="str">
        <f t="shared" si="22"/>
        <v>Louis SaebeHolbeach</v>
      </c>
      <c r="P1455">
        <v>17</v>
      </c>
      <c r="Q1455" t="s">
        <v>20</v>
      </c>
      <c r="R1455" t="s">
        <v>21</v>
      </c>
      <c r="S1455" t="s">
        <v>22</v>
      </c>
      <c r="T1455" t="s">
        <v>21</v>
      </c>
      <c r="Y1455">
        <v>176</v>
      </c>
      <c r="Z1455">
        <v>69</v>
      </c>
      <c r="AA1455">
        <v>0</v>
      </c>
      <c r="AB1455">
        <v>2</v>
      </c>
    </row>
    <row r="1456" spans="1:28" ht="15.95">
      <c r="A1456" t="s">
        <v>1932</v>
      </c>
      <c r="B1456" t="s">
        <v>16</v>
      </c>
      <c r="C1456" t="e">
        <f>VLOOKUP(B1456, Positions!A$1:B$134, 2, FALSE)</f>
        <v>#N/A</v>
      </c>
      <c r="D1456" t="s">
        <v>496</v>
      </c>
      <c r="E1456" t="s">
        <v>5664</v>
      </c>
      <c r="F1456" t="s">
        <v>21</v>
      </c>
      <c r="G1456" t="str">
        <f>VLOOKUP(E1456, Tiers!M$1:P$134, 3, FALSE)</f>
        <v>ENG3</v>
      </c>
      <c r="H1456">
        <f>VLOOKUP(G1456, Tiers!B$1:C$134, 2, FALSE)</f>
        <v>4</v>
      </c>
      <c r="I1456" s="21">
        <v>35614</v>
      </c>
      <c r="J1456" t="str">
        <f t="shared" si="22"/>
        <v>Giovanni LanduBradford City</v>
      </c>
      <c r="P1456">
        <v>17</v>
      </c>
      <c r="Q1456" t="s">
        <v>20</v>
      </c>
      <c r="R1456" t="s">
        <v>21</v>
      </c>
      <c r="S1456" t="s">
        <v>22</v>
      </c>
      <c r="T1456" t="s">
        <v>21</v>
      </c>
      <c r="U1456" t="s">
        <v>145</v>
      </c>
      <c r="Y1456">
        <v>182</v>
      </c>
      <c r="Z1456">
        <v>76</v>
      </c>
      <c r="AA1456">
        <v>0</v>
      </c>
      <c r="AB1456">
        <v>0</v>
      </c>
    </row>
    <row r="1457" spans="1:28" ht="15.95">
      <c r="A1457" t="s">
        <v>1933</v>
      </c>
      <c r="B1457" t="s">
        <v>31</v>
      </c>
      <c r="C1457" t="str">
        <f>VLOOKUP(B1457, Positions!A$1:B$134, 2, FALSE)</f>
        <v>Defender</v>
      </c>
      <c r="D1457" t="s">
        <v>79</v>
      </c>
      <c r="E1457" t="s">
        <v>5663</v>
      </c>
      <c r="F1457" t="s">
        <v>21</v>
      </c>
      <c r="G1457" t="str">
        <f>VLOOKUP(E1457, Tiers!M$1:P$134, 3, FALSE)</f>
        <v>ENG4</v>
      </c>
      <c r="H1457">
        <f>VLOOKUP(G1457, Tiers!B$1:C$134, 2, FALSE)</f>
        <v>5</v>
      </c>
      <c r="I1457" s="21">
        <v>35613</v>
      </c>
      <c r="J1457" t="str">
        <f t="shared" si="22"/>
        <v>Callum WilsonAFC Wimbledon</v>
      </c>
      <c r="P1457">
        <v>17</v>
      </c>
      <c r="Q1457" t="s">
        <v>1496</v>
      </c>
      <c r="R1457" t="s">
        <v>21</v>
      </c>
      <c r="S1457" t="s">
        <v>22</v>
      </c>
      <c r="T1457" t="s">
        <v>21</v>
      </c>
      <c r="U1457" t="s">
        <v>870</v>
      </c>
      <c r="Y1457">
        <v>183</v>
      </c>
      <c r="Z1457">
        <v>64</v>
      </c>
      <c r="AA1457">
        <v>0</v>
      </c>
      <c r="AB1457">
        <v>0</v>
      </c>
    </row>
    <row r="1458" spans="1:28" ht="15.95">
      <c r="A1458" t="s">
        <v>1934</v>
      </c>
      <c r="B1458" t="s">
        <v>16</v>
      </c>
      <c r="C1458" t="e">
        <f>VLOOKUP(B1458, Positions!A$1:B$134, 2, FALSE)</f>
        <v>#N/A</v>
      </c>
      <c r="D1458" t="s">
        <v>290</v>
      </c>
      <c r="E1458" t="s">
        <v>5665</v>
      </c>
      <c r="F1458" t="s">
        <v>21</v>
      </c>
      <c r="G1458" t="str">
        <f>VLOOKUP(E1458, Tiers!M$1:P$134, 3, FALSE)</f>
        <v>ENG2</v>
      </c>
      <c r="H1458">
        <f>VLOOKUP(G1458, Tiers!B$1:C$134, 2, FALSE)</f>
        <v>3</v>
      </c>
      <c r="I1458" s="21">
        <v>35613</v>
      </c>
      <c r="J1458" t="str">
        <f t="shared" si="22"/>
        <v>Bradley ClaytonBrentford</v>
      </c>
      <c r="P1458">
        <v>17</v>
      </c>
      <c r="Q1458" t="s">
        <v>20</v>
      </c>
      <c r="R1458" t="s">
        <v>21</v>
      </c>
      <c r="S1458" t="s">
        <v>22</v>
      </c>
      <c r="T1458" t="s">
        <v>21</v>
      </c>
      <c r="Y1458">
        <v>179</v>
      </c>
      <c r="Z1458">
        <v>72</v>
      </c>
      <c r="AA1458">
        <v>0</v>
      </c>
      <c r="AB1458">
        <v>0</v>
      </c>
    </row>
    <row r="1459" spans="1:28" ht="15.95">
      <c r="A1459" t="s">
        <v>1935</v>
      </c>
      <c r="B1459" t="s">
        <v>166</v>
      </c>
      <c r="C1459" t="str">
        <f>VLOOKUP(B1459, Positions!A$1:B$134, 2, FALSE)</f>
        <v>Goalkeeper</v>
      </c>
      <c r="D1459" t="s">
        <v>332</v>
      </c>
      <c r="E1459" t="s">
        <v>5665</v>
      </c>
      <c r="F1459" t="s">
        <v>21</v>
      </c>
      <c r="G1459" t="str">
        <f>VLOOKUP(E1459, Tiers!M$1:P$134, 3, FALSE)</f>
        <v>ENG2</v>
      </c>
      <c r="H1459">
        <f>VLOOKUP(G1459, Tiers!B$1:C$134, 2, FALSE)</f>
        <v>3</v>
      </c>
      <c r="I1459" s="21">
        <v>35612</v>
      </c>
      <c r="J1459" t="str">
        <f t="shared" si="22"/>
        <v>Joe BoydNottm Forest</v>
      </c>
      <c r="P1459">
        <v>18</v>
      </c>
      <c r="Q1459" t="s">
        <v>20</v>
      </c>
      <c r="R1459" t="s">
        <v>21</v>
      </c>
      <c r="S1459" t="s">
        <v>22</v>
      </c>
      <c r="T1459" t="s">
        <v>21</v>
      </c>
      <c r="Y1459">
        <v>179</v>
      </c>
      <c r="Z1459">
        <v>74</v>
      </c>
      <c r="AA1459">
        <v>0</v>
      </c>
      <c r="AB1459">
        <v>0</v>
      </c>
    </row>
    <row r="1460" spans="1:28" ht="15.95">
      <c r="A1460" t="s">
        <v>1936</v>
      </c>
      <c r="B1460" t="s">
        <v>42</v>
      </c>
      <c r="C1460" t="str">
        <f>VLOOKUP(B1460, Positions!A$1:B$134, 2, FALSE)</f>
        <v>Midfielder</v>
      </c>
      <c r="D1460" t="s">
        <v>1937</v>
      </c>
      <c r="E1460" t="s">
        <v>5666</v>
      </c>
      <c r="F1460" t="s">
        <v>21</v>
      </c>
      <c r="G1460" t="str">
        <f>VLOOKUP(E1460, Tiers!M$1:P$134, 3, FALSE)</f>
        <v>NONE</v>
      </c>
      <c r="H1460">
        <f>VLOOKUP(G1460, Tiers!B$1:C$134, 2, FALSE)</f>
        <v>7</v>
      </c>
      <c r="I1460" s="21">
        <v>35612</v>
      </c>
      <c r="J1460" t="str">
        <f t="shared" si="22"/>
        <v>Joey MullenDroylsden</v>
      </c>
      <c r="P1460">
        <v>18</v>
      </c>
      <c r="Q1460" t="s">
        <v>397</v>
      </c>
      <c r="R1460" t="s">
        <v>21</v>
      </c>
      <c r="S1460" t="s">
        <v>22</v>
      </c>
      <c r="T1460" t="s">
        <v>21</v>
      </c>
      <c r="Y1460">
        <v>168</v>
      </c>
      <c r="Z1460">
        <v>66</v>
      </c>
      <c r="AA1460">
        <v>0</v>
      </c>
      <c r="AB1460">
        <v>0</v>
      </c>
    </row>
    <row r="1461" spans="1:28" ht="15.95">
      <c r="A1461" t="s">
        <v>1938</v>
      </c>
      <c r="B1461" t="s">
        <v>42</v>
      </c>
      <c r="C1461" t="str">
        <f>VLOOKUP(B1461, Positions!A$1:B$134, 2, FALSE)</f>
        <v>Midfielder</v>
      </c>
      <c r="D1461" t="s">
        <v>187</v>
      </c>
      <c r="E1461" t="s">
        <v>5663</v>
      </c>
      <c r="F1461" t="s">
        <v>21</v>
      </c>
      <c r="G1461" t="str">
        <f>VLOOKUP(E1461, Tiers!M$1:P$134, 3, FALSE)</f>
        <v>ENG4</v>
      </c>
      <c r="H1461">
        <f>VLOOKUP(G1461, Tiers!B$1:C$134, 2, FALSE)</f>
        <v>5</v>
      </c>
      <c r="I1461" s="21">
        <v>35611</v>
      </c>
      <c r="J1461" t="str">
        <f t="shared" si="22"/>
        <v>Kieran GreenHartlepool</v>
      </c>
      <c r="P1461">
        <v>18</v>
      </c>
      <c r="Q1461" t="s">
        <v>1699</v>
      </c>
      <c r="R1461" t="s">
        <v>21</v>
      </c>
      <c r="S1461" t="s">
        <v>22</v>
      </c>
      <c r="T1461" t="s">
        <v>21</v>
      </c>
      <c r="Y1461">
        <v>175</v>
      </c>
      <c r="Z1461">
        <v>80</v>
      </c>
      <c r="AA1461">
        <v>0</v>
      </c>
      <c r="AB1461">
        <v>1</v>
      </c>
    </row>
    <row r="1462" spans="1:28" ht="15.95">
      <c r="A1462" t="s">
        <v>1939</v>
      </c>
      <c r="B1462" t="s">
        <v>189</v>
      </c>
      <c r="C1462" t="str">
        <f>VLOOKUP(B1462, Positions!A$1:B$134, 2, FALSE)</f>
        <v>Forward</v>
      </c>
      <c r="D1462" t="s">
        <v>290</v>
      </c>
      <c r="E1462" t="s">
        <v>5665</v>
      </c>
      <c r="F1462" t="s">
        <v>21</v>
      </c>
      <c r="G1462" t="str">
        <f>VLOOKUP(E1462, Tiers!M$1:P$134, 3, FALSE)</f>
        <v>ENG2</v>
      </c>
      <c r="H1462">
        <f>VLOOKUP(G1462, Tiers!B$1:C$134, 2, FALSE)</f>
        <v>3</v>
      </c>
      <c r="I1462" s="21">
        <v>35611</v>
      </c>
      <c r="J1462" t="str">
        <f t="shared" si="22"/>
        <v>Courtney SeniorBrentford</v>
      </c>
      <c r="P1462">
        <v>18</v>
      </c>
      <c r="Q1462" t="s">
        <v>74</v>
      </c>
      <c r="R1462" t="s">
        <v>21</v>
      </c>
      <c r="S1462" t="s">
        <v>22</v>
      </c>
      <c r="T1462" t="s">
        <v>21</v>
      </c>
      <c r="Y1462">
        <v>184</v>
      </c>
      <c r="Z1462">
        <v>78</v>
      </c>
      <c r="AA1462">
        <v>0</v>
      </c>
      <c r="AB1462">
        <v>1</v>
      </c>
    </row>
    <row r="1463" spans="1:28" ht="15.95">
      <c r="A1463" t="s">
        <v>1940</v>
      </c>
      <c r="B1463" t="s">
        <v>115</v>
      </c>
      <c r="C1463" t="e">
        <f>VLOOKUP(B1463, Positions!A$1:B$134, 2, FALSE)</f>
        <v>#N/A</v>
      </c>
      <c r="D1463" t="s">
        <v>246</v>
      </c>
      <c r="E1463" t="s">
        <v>5664</v>
      </c>
      <c r="F1463" t="s">
        <v>21</v>
      </c>
      <c r="G1463" t="str">
        <f>VLOOKUP(E1463, Tiers!M$1:P$134, 3, FALSE)</f>
        <v>ENG3</v>
      </c>
      <c r="H1463">
        <f>VLOOKUP(G1463, Tiers!B$1:C$134, 2, FALSE)</f>
        <v>4</v>
      </c>
      <c r="I1463" s="21">
        <v>35609</v>
      </c>
      <c r="J1463" t="str">
        <f t="shared" si="22"/>
        <v>Henry CameronBlackpool</v>
      </c>
      <c r="P1463">
        <v>18</v>
      </c>
      <c r="Q1463" t="s">
        <v>397</v>
      </c>
      <c r="R1463" t="s">
        <v>21</v>
      </c>
      <c r="S1463" t="s">
        <v>22</v>
      </c>
      <c r="T1463" t="s">
        <v>21</v>
      </c>
      <c r="U1463" t="s">
        <v>1941</v>
      </c>
      <c r="Y1463">
        <v>178</v>
      </c>
      <c r="Z1463">
        <v>71</v>
      </c>
      <c r="AA1463">
        <v>1</v>
      </c>
      <c r="AB1463">
        <v>11</v>
      </c>
    </row>
    <row r="1464" spans="1:28" ht="15.95">
      <c r="A1464" t="s">
        <v>1942</v>
      </c>
      <c r="B1464" t="s">
        <v>42</v>
      </c>
      <c r="C1464" t="str">
        <f>VLOOKUP(B1464, Positions!A$1:B$134, 2, FALSE)</f>
        <v>Midfielder</v>
      </c>
      <c r="D1464" t="s">
        <v>402</v>
      </c>
      <c r="E1464" t="s">
        <v>5664</v>
      </c>
      <c r="F1464" t="s">
        <v>21</v>
      </c>
      <c r="G1464" t="str">
        <f>VLOOKUP(E1464, Tiers!M$1:P$134, 3, FALSE)</f>
        <v>ENG3</v>
      </c>
      <c r="H1464">
        <f>VLOOKUP(G1464, Tiers!B$1:C$134, 2, FALSE)</f>
        <v>4</v>
      </c>
      <c r="I1464" s="21">
        <v>35608</v>
      </c>
      <c r="J1464" t="str">
        <f t="shared" si="22"/>
        <v>Scott BurgessBury</v>
      </c>
      <c r="P1464">
        <v>18</v>
      </c>
      <c r="Q1464" t="s">
        <v>726</v>
      </c>
      <c r="R1464" t="s">
        <v>21</v>
      </c>
      <c r="S1464" t="s">
        <v>22</v>
      </c>
      <c r="T1464" t="s">
        <v>21</v>
      </c>
      <c r="Y1464">
        <v>177</v>
      </c>
      <c r="Z1464">
        <v>70</v>
      </c>
      <c r="AA1464">
        <v>0</v>
      </c>
      <c r="AB1464">
        <v>1</v>
      </c>
    </row>
    <row r="1465" spans="1:28" ht="15.95">
      <c r="A1465" t="s">
        <v>1943</v>
      </c>
      <c r="B1465" t="s">
        <v>166</v>
      </c>
      <c r="C1465" t="str">
        <f>VLOOKUP(B1465, Positions!A$1:B$134, 2, FALSE)</f>
        <v>Goalkeeper</v>
      </c>
      <c r="D1465" t="s">
        <v>370</v>
      </c>
      <c r="E1465" t="s">
        <v>5663</v>
      </c>
      <c r="F1465" t="s">
        <v>21</v>
      </c>
      <c r="G1465" t="str">
        <f>VLOOKUP(E1465, Tiers!M$1:P$134, 3, FALSE)</f>
        <v>ENG4</v>
      </c>
      <c r="H1465">
        <f>VLOOKUP(G1465, Tiers!B$1:C$134, 2, FALSE)</f>
        <v>5</v>
      </c>
      <c r="I1465" s="21">
        <v>35607</v>
      </c>
      <c r="J1465" t="str">
        <f t="shared" si="22"/>
        <v>Tom FowlerCarlisle</v>
      </c>
      <c r="P1465">
        <v>18</v>
      </c>
      <c r="Q1465" t="s">
        <v>20</v>
      </c>
      <c r="R1465" t="s">
        <v>21</v>
      </c>
      <c r="S1465" t="s">
        <v>22</v>
      </c>
      <c r="T1465" t="s">
        <v>21</v>
      </c>
      <c r="Y1465">
        <v>187</v>
      </c>
      <c r="Z1465">
        <v>78</v>
      </c>
      <c r="AA1465">
        <v>0</v>
      </c>
      <c r="AB1465">
        <v>0</v>
      </c>
    </row>
    <row r="1466" spans="1:28" ht="15.95">
      <c r="A1466" t="s">
        <v>1944</v>
      </c>
      <c r="B1466" t="s">
        <v>212</v>
      </c>
      <c r="C1466" t="str">
        <f>VLOOKUP(B1466, Positions!A$1:B$134, 2, FALSE)</f>
        <v>Midfielder</v>
      </c>
      <c r="D1466" t="s">
        <v>79</v>
      </c>
      <c r="E1466" t="s">
        <v>5663</v>
      </c>
      <c r="F1466" t="s">
        <v>21</v>
      </c>
      <c r="G1466" t="str">
        <f>VLOOKUP(E1466, Tiers!M$1:P$134, 3, FALSE)</f>
        <v>ENG4</v>
      </c>
      <c r="H1466">
        <f>VLOOKUP(G1466, Tiers!B$1:C$134, 2, FALSE)</f>
        <v>5</v>
      </c>
      <c r="I1466" s="21">
        <v>35607</v>
      </c>
      <c r="J1466" t="str">
        <f t="shared" si="22"/>
        <v>Danny GallagherAFC Wimbledon</v>
      </c>
      <c r="P1466">
        <v>18</v>
      </c>
      <c r="Q1466" t="s">
        <v>715</v>
      </c>
      <c r="R1466" t="s">
        <v>21</v>
      </c>
      <c r="S1466" t="s">
        <v>22</v>
      </c>
      <c r="T1466" t="s">
        <v>21</v>
      </c>
      <c r="Y1466">
        <v>184</v>
      </c>
      <c r="Z1466">
        <v>74</v>
      </c>
      <c r="AA1466">
        <v>0</v>
      </c>
      <c r="AB1466">
        <v>1</v>
      </c>
    </row>
    <row r="1467" spans="1:28" ht="15.95">
      <c r="A1467" t="s">
        <v>1945</v>
      </c>
      <c r="B1467" t="s">
        <v>81</v>
      </c>
      <c r="C1467" t="str">
        <f>VLOOKUP(B1467, Positions!A$1:B$134, 2, FALSE)</f>
        <v>Defender</v>
      </c>
      <c r="D1467" t="s">
        <v>136</v>
      </c>
      <c r="E1467" t="s">
        <v>5665</v>
      </c>
      <c r="F1467" t="s">
        <v>21</v>
      </c>
      <c r="G1467" t="str">
        <f>VLOOKUP(E1467, Tiers!M$1:P$134, 3, FALSE)</f>
        <v>ENG2</v>
      </c>
      <c r="H1467">
        <f>VLOOKUP(G1467, Tiers!B$1:C$134, 2, FALSE)</f>
        <v>3</v>
      </c>
      <c r="I1467" s="21">
        <v>35605</v>
      </c>
      <c r="J1467" t="str">
        <f t="shared" si="22"/>
        <v>Matthew ElsdonMiddlesbrough</v>
      </c>
      <c r="P1467">
        <v>18</v>
      </c>
      <c r="Q1467" t="s">
        <v>962</v>
      </c>
      <c r="R1467" t="s">
        <v>21</v>
      </c>
      <c r="S1467" t="s">
        <v>22</v>
      </c>
      <c r="T1467" t="s">
        <v>21</v>
      </c>
      <c r="Y1467">
        <v>188</v>
      </c>
      <c r="Z1467">
        <v>81</v>
      </c>
      <c r="AA1467">
        <v>0</v>
      </c>
      <c r="AB1467">
        <v>0</v>
      </c>
    </row>
    <row r="1468" spans="1:28" ht="15.95">
      <c r="A1468" t="s">
        <v>1946</v>
      </c>
      <c r="B1468" t="s">
        <v>166</v>
      </c>
      <c r="C1468" t="str">
        <f>VLOOKUP(B1468, Positions!A$1:B$134, 2, FALSE)</f>
        <v>Goalkeeper</v>
      </c>
      <c r="D1468" t="s">
        <v>275</v>
      </c>
      <c r="E1468" t="s">
        <v>5665</v>
      </c>
      <c r="F1468" t="s">
        <v>21</v>
      </c>
      <c r="G1468" t="str">
        <f>VLOOKUP(E1468, Tiers!M$1:P$134, 3, FALSE)</f>
        <v>ENG2</v>
      </c>
      <c r="H1468">
        <f>VLOOKUP(G1468, Tiers!B$1:C$134, 2, FALSE)</f>
        <v>3</v>
      </c>
      <c r="I1468" s="21">
        <v>35604</v>
      </c>
      <c r="J1468" t="str">
        <f t="shared" si="22"/>
        <v>Josh BarnesDerby</v>
      </c>
      <c r="P1468">
        <v>18</v>
      </c>
      <c r="Q1468" t="s">
        <v>20</v>
      </c>
      <c r="R1468" t="s">
        <v>21</v>
      </c>
      <c r="S1468" t="s">
        <v>22</v>
      </c>
      <c r="T1468" t="s">
        <v>21</v>
      </c>
      <c r="Y1468">
        <v>194</v>
      </c>
      <c r="Z1468">
        <v>84</v>
      </c>
      <c r="AA1468">
        <v>0</v>
      </c>
      <c r="AB1468">
        <v>0</v>
      </c>
    </row>
    <row r="1469" spans="1:28" ht="15.95">
      <c r="A1469" t="s">
        <v>1947</v>
      </c>
      <c r="B1469" t="s">
        <v>212</v>
      </c>
      <c r="C1469" t="str">
        <f>VLOOKUP(B1469, Positions!A$1:B$134, 2, FALSE)</f>
        <v>Midfielder</v>
      </c>
      <c r="D1469" t="s">
        <v>27</v>
      </c>
      <c r="E1469" t="s">
        <v>5663</v>
      </c>
      <c r="F1469" t="s">
        <v>21</v>
      </c>
      <c r="G1469" t="str">
        <f>VLOOKUP(E1469, Tiers!M$1:P$134, 3, FALSE)</f>
        <v>ENG4</v>
      </c>
      <c r="H1469">
        <f>VLOOKUP(G1469, Tiers!B$1:C$134, 2, FALSE)</f>
        <v>5</v>
      </c>
      <c r="I1469" s="21">
        <v>35600</v>
      </c>
      <c r="J1469" t="str">
        <f t="shared" si="22"/>
        <v>Matt LivingstoneMorecambe</v>
      </c>
      <c r="P1469">
        <v>18</v>
      </c>
      <c r="Q1469" t="s">
        <v>20</v>
      </c>
      <c r="R1469" t="s">
        <v>21</v>
      </c>
      <c r="S1469" t="s">
        <v>22</v>
      </c>
      <c r="T1469" t="s">
        <v>21</v>
      </c>
      <c r="Y1469">
        <v>173</v>
      </c>
      <c r="Z1469">
        <v>68</v>
      </c>
      <c r="AA1469">
        <v>0</v>
      </c>
      <c r="AB1469">
        <v>0</v>
      </c>
    </row>
    <row r="1470" spans="1:28" ht="15.95">
      <c r="A1470" t="s">
        <v>1948</v>
      </c>
      <c r="B1470" t="s">
        <v>278</v>
      </c>
      <c r="C1470" t="e">
        <f>VLOOKUP(B1470, Positions!A$1:B$134, 2, FALSE)</f>
        <v>#N/A</v>
      </c>
      <c r="D1470" t="s">
        <v>263</v>
      </c>
      <c r="E1470" t="s">
        <v>5665</v>
      </c>
      <c r="F1470" t="s">
        <v>21</v>
      </c>
      <c r="G1470" t="str">
        <f>VLOOKUP(E1470, Tiers!M$1:P$134, 3, FALSE)</f>
        <v>ENG2</v>
      </c>
      <c r="H1470">
        <f>VLOOKUP(G1470, Tiers!B$1:C$134, 2, FALSE)</f>
        <v>3</v>
      </c>
      <c r="I1470" s="21">
        <v>35600</v>
      </c>
      <c r="J1470" t="str">
        <f t="shared" si="22"/>
        <v>Sheyi OjoWolves</v>
      </c>
      <c r="P1470">
        <v>18</v>
      </c>
      <c r="Q1470" t="s">
        <v>562</v>
      </c>
      <c r="R1470" t="s">
        <v>21</v>
      </c>
      <c r="S1470" t="s">
        <v>22</v>
      </c>
      <c r="T1470" t="s">
        <v>21</v>
      </c>
      <c r="U1470" t="s">
        <v>491</v>
      </c>
      <c r="Y1470">
        <v>186</v>
      </c>
      <c r="Z1470">
        <v>64</v>
      </c>
      <c r="AA1470">
        <v>0</v>
      </c>
      <c r="AB1470">
        <v>11</v>
      </c>
    </row>
    <row r="1471" spans="1:28" ht="15.95">
      <c r="A1471" t="s">
        <v>1949</v>
      </c>
      <c r="B1471" t="s">
        <v>42</v>
      </c>
      <c r="C1471" t="str">
        <f>VLOOKUP(B1471, Positions!A$1:B$134, 2, FALSE)</f>
        <v>Midfielder</v>
      </c>
      <c r="D1471" t="s">
        <v>217</v>
      </c>
      <c r="E1471" t="s">
        <v>5664</v>
      </c>
      <c r="F1471" t="s">
        <v>21</v>
      </c>
      <c r="G1471" t="str">
        <f>VLOOKUP(E1471, Tiers!M$1:P$134, 3, FALSE)</f>
        <v>ENG3</v>
      </c>
      <c r="H1471">
        <f>VLOOKUP(G1471, Tiers!B$1:C$134, 2, FALSE)</f>
        <v>4</v>
      </c>
      <c r="I1471" s="21">
        <v>35600</v>
      </c>
      <c r="J1471" t="str">
        <f t="shared" si="22"/>
        <v>Dan AdamsGillingham</v>
      </c>
      <c r="P1471">
        <v>18</v>
      </c>
      <c r="Q1471" t="s">
        <v>20</v>
      </c>
      <c r="R1471" t="s">
        <v>21</v>
      </c>
      <c r="S1471" t="s">
        <v>22</v>
      </c>
      <c r="T1471" t="s">
        <v>21</v>
      </c>
      <c r="Y1471">
        <v>176</v>
      </c>
      <c r="Z1471">
        <v>62</v>
      </c>
      <c r="AA1471">
        <v>0</v>
      </c>
      <c r="AB1471">
        <v>0</v>
      </c>
    </row>
    <row r="1472" spans="1:28" ht="15.95">
      <c r="A1472" t="s">
        <v>1950</v>
      </c>
      <c r="B1472" t="s">
        <v>1951</v>
      </c>
      <c r="C1472" t="str">
        <f>VLOOKUP(B1472, Positions!A$1:B$134, 2, FALSE)</f>
        <v>Defender</v>
      </c>
      <c r="E1472" t="s">
        <v>5666</v>
      </c>
      <c r="F1472" t="s">
        <v>21</v>
      </c>
      <c r="G1472" t="str">
        <f>VLOOKUP(E1472, Tiers!M$1:P$134, 3, FALSE)</f>
        <v>NONE</v>
      </c>
      <c r="H1472">
        <f>VLOOKUP(G1472, Tiers!B$1:C$134, 2, FALSE)</f>
        <v>7</v>
      </c>
      <c r="I1472" s="21" t="e">
        <v>#N/A</v>
      </c>
      <c r="J1472" t="str">
        <f t="shared" si="22"/>
        <v>Sonnie Low</v>
      </c>
      <c r="P1472">
        <v>18</v>
      </c>
      <c r="Q1472" t="s">
        <v>20</v>
      </c>
      <c r="R1472" t="s">
        <v>21</v>
      </c>
      <c r="S1472" t="s">
        <v>22</v>
      </c>
      <c r="T1472" t="s">
        <v>21</v>
      </c>
      <c r="Y1472">
        <v>178</v>
      </c>
      <c r="Z1472">
        <v>65</v>
      </c>
      <c r="AA1472">
        <v>0</v>
      </c>
      <c r="AB1472">
        <v>0</v>
      </c>
    </row>
    <row r="1473" spans="1:28" ht="15.95">
      <c r="A1473" t="s">
        <v>1952</v>
      </c>
      <c r="B1473" t="s">
        <v>166</v>
      </c>
      <c r="C1473" t="str">
        <f>VLOOKUP(B1473, Positions!A$1:B$134, 2, FALSE)</f>
        <v>Goalkeeper</v>
      </c>
      <c r="D1473" t="s">
        <v>182</v>
      </c>
      <c r="E1473" t="s">
        <v>62</v>
      </c>
      <c r="F1473" t="s">
        <v>21</v>
      </c>
      <c r="G1473" t="str">
        <f>VLOOKUP(E1473, Tiers!M$1:P$134, 3, FALSE)</f>
        <v>ENG1</v>
      </c>
      <c r="H1473">
        <f>VLOOKUP(G1473, Tiers!B$1:C$134, 2, FALSE)</f>
        <v>1</v>
      </c>
      <c r="I1473" s="21">
        <v>35598</v>
      </c>
      <c r="J1473" t="str">
        <f t="shared" si="22"/>
        <v>George DorringtonMan Utd</v>
      </c>
      <c r="P1473">
        <v>18</v>
      </c>
      <c r="Q1473" t="s">
        <v>373</v>
      </c>
      <c r="R1473" t="s">
        <v>21</v>
      </c>
      <c r="S1473" t="s">
        <v>22</v>
      </c>
      <c r="T1473" t="s">
        <v>21</v>
      </c>
      <c r="Y1473">
        <v>183</v>
      </c>
      <c r="Z1473">
        <v>77</v>
      </c>
      <c r="AA1473">
        <v>0</v>
      </c>
      <c r="AB1473">
        <v>0</v>
      </c>
    </row>
    <row r="1474" spans="1:28" ht="15.95">
      <c r="A1474" t="s">
        <v>1953</v>
      </c>
      <c r="B1474" t="s">
        <v>278</v>
      </c>
      <c r="C1474" t="e">
        <f>VLOOKUP(B1474, Positions!A$1:B$134, 2, FALSE)</f>
        <v>#N/A</v>
      </c>
      <c r="D1474" t="s">
        <v>221</v>
      </c>
      <c r="E1474" t="s">
        <v>5664</v>
      </c>
      <c r="F1474" t="s">
        <v>21</v>
      </c>
      <c r="G1474" t="str">
        <f>VLOOKUP(E1474, Tiers!M$1:P$134, 3, FALSE)</f>
        <v>ENG3</v>
      </c>
      <c r="H1474">
        <f>VLOOKUP(G1474, Tiers!B$1:C$134, 2, FALSE)</f>
        <v>4</v>
      </c>
      <c r="I1474" s="21">
        <v>35597</v>
      </c>
      <c r="J1474" t="str">
        <f t="shared" ref="J1474:J1537" si="23">A1474 &amp; D1474</f>
        <v>Levi RowleyWalsall</v>
      </c>
      <c r="P1474">
        <v>18</v>
      </c>
      <c r="Q1474" t="s">
        <v>20</v>
      </c>
      <c r="R1474" t="s">
        <v>21</v>
      </c>
      <c r="S1474" t="s">
        <v>22</v>
      </c>
      <c r="T1474" t="s">
        <v>21</v>
      </c>
      <c r="Y1474">
        <v>181</v>
      </c>
      <c r="Z1474">
        <v>73</v>
      </c>
      <c r="AA1474">
        <v>0</v>
      </c>
      <c r="AB1474">
        <v>0</v>
      </c>
    </row>
    <row r="1475" spans="1:28" ht="15.95">
      <c r="A1475" t="s">
        <v>1954</v>
      </c>
      <c r="B1475" t="s">
        <v>81</v>
      </c>
      <c r="C1475" t="str">
        <f>VLOOKUP(B1475, Positions!A$1:B$134, 2, FALSE)</f>
        <v>Defender</v>
      </c>
      <c r="D1475" t="s">
        <v>470</v>
      </c>
      <c r="E1475" t="s">
        <v>5663</v>
      </c>
      <c r="F1475" t="s">
        <v>21</v>
      </c>
      <c r="G1475" t="str">
        <f>VLOOKUP(E1475, Tiers!M$1:P$134, 3, FALSE)</f>
        <v>ENG4</v>
      </c>
      <c r="H1475">
        <f>VLOOKUP(G1475, Tiers!B$1:C$134, 2, FALSE)</f>
        <v>5</v>
      </c>
      <c r="I1475" s="21">
        <v>35597</v>
      </c>
      <c r="J1475" t="str">
        <f t="shared" si="23"/>
        <v>Owen BoddeyCambridge</v>
      </c>
      <c r="P1475">
        <v>18</v>
      </c>
      <c r="Q1475" t="s">
        <v>470</v>
      </c>
      <c r="R1475" t="s">
        <v>21</v>
      </c>
      <c r="S1475" t="s">
        <v>22</v>
      </c>
      <c r="T1475" t="s">
        <v>21</v>
      </c>
      <c r="Y1475">
        <v>183</v>
      </c>
      <c r="Z1475">
        <v>75</v>
      </c>
      <c r="AA1475">
        <v>0</v>
      </c>
      <c r="AB1475">
        <v>0</v>
      </c>
    </row>
    <row r="1476" spans="1:28" ht="15.95">
      <c r="A1476" t="s">
        <v>1955</v>
      </c>
      <c r="B1476" t="s">
        <v>843</v>
      </c>
      <c r="C1476" t="str">
        <f>VLOOKUP(B1476, Positions!A$1:B$134, 2, FALSE)</f>
        <v>Defender</v>
      </c>
      <c r="E1476" t="s">
        <v>5666</v>
      </c>
      <c r="F1476" t="s">
        <v>21</v>
      </c>
      <c r="G1476" t="str">
        <f>VLOOKUP(E1476, Tiers!M$1:P$134, 3, FALSE)</f>
        <v>NONE</v>
      </c>
      <c r="H1476">
        <f>VLOOKUP(G1476, Tiers!B$1:C$134, 2, FALSE)</f>
        <v>7</v>
      </c>
      <c r="I1476" s="21" t="e">
        <v>#N/A</v>
      </c>
      <c r="J1476" t="str">
        <f t="shared" si="23"/>
        <v>Shaw Marsh</v>
      </c>
      <c r="P1476">
        <v>18</v>
      </c>
      <c r="Q1476" t="s">
        <v>20</v>
      </c>
      <c r="R1476" t="s">
        <v>21</v>
      </c>
      <c r="S1476" t="s">
        <v>22</v>
      </c>
      <c r="T1476" t="s">
        <v>21</v>
      </c>
      <c r="Y1476">
        <v>176</v>
      </c>
      <c r="Z1476">
        <v>70</v>
      </c>
      <c r="AA1476">
        <v>0</v>
      </c>
      <c r="AB1476">
        <v>0</v>
      </c>
    </row>
    <row r="1477" spans="1:28" ht="15.95">
      <c r="A1477" t="s">
        <v>1956</v>
      </c>
      <c r="B1477" t="s">
        <v>16</v>
      </c>
      <c r="C1477" t="e">
        <f>VLOOKUP(B1477, Positions!A$1:B$134, 2, FALSE)</f>
        <v>#N/A</v>
      </c>
      <c r="D1477" t="s">
        <v>674</v>
      </c>
      <c r="E1477" t="s">
        <v>5666</v>
      </c>
      <c r="F1477" t="s">
        <v>21</v>
      </c>
      <c r="G1477" t="str">
        <f>VLOOKUP(E1477, Tiers!M$1:P$134, 3, FALSE)</f>
        <v>NONE</v>
      </c>
      <c r="H1477">
        <f>VLOOKUP(G1477, Tiers!B$1:C$134, 2, FALSE)</f>
        <v>7</v>
      </c>
      <c r="I1477" s="21">
        <v>35596</v>
      </c>
      <c r="J1477" t="str">
        <f t="shared" si="23"/>
        <v>George CaterKidderminster</v>
      </c>
      <c r="P1477">
        <v>18</v>
      </c>
      <c r="Q1477" t="s">
        <v>20</v>
      </c>
      <c r="R1477" t="s">
        <v>21</v>
      </c>
      <c r="S1477" t="s">
        <v>22</v>
      </c>
      <c r="T1477" t="s">
        <v>21</v>
      </c>
      <c r="Y1477">
        <v>186</v>
      </c>
      <c r="Z1477">
        <v>77</v>
      </c>
      <c r="AA1477">
        <v>0</v>
      </c>
      <c r="AB1477">
        <v>0</v>
      </c>
    </row>
    <row r="1478" spans="1:28" ht="15.95">
      <c r="A1478" t="s">
        <v>1957</v>
      </c>
      <c r="B1478" t="s">
        <v>166</v>
      </c>
      <c r="C1478" t="str">
        <f>VLOOKUP(B1478, Positions!A$1:B$134, 2, FALSE)</f>
        <v>Goalkeeper</v>
      </c>
      <c r="D1478" t="s">
        <v>1211</v>
      </c>
      <c r="E1478" t="s">
        <v>5666</v>
      </c>
      <c r="F1478" t="s">
        <v>21</v>
      </c>
      <c r="G1478" t="str">
        <f>VLOOKUP(E1478, Tiers!M$1:P$134, 3, FALSE)</f>
        <v>NONE</v>
      </c>
      <c r="H1478">
        <f>VLOOKUP(G1478, Tiers!B$1:C$134, 2, FALSE)</f>
        <v>7</v>
      </c>
      <c r="I1478" s="21">
        <v>35596</v>
      </c>
      <c r="J1478" t="str">
        <f t="shared" si="23"/>
        <v>Rhys LovettTiverton</v>
      </c>
      <c r="P1478">
        <v>18</v>
      </c>
      <c r="Q1478" t="s">
        <v>20</v>
      </c>
      <c r="R1478" t="s">
        <v>21</v>
      </c>
      <c r="S1478" t="s">
        <v>22</v>
      </c>
      <c r="T1478" t="s">
        <v>21</v>
      </c>
      <c r="Y1478">
        <v>186</v>
      </c>
      <c r="Z1478">
        <v>78</v>
      </c>
      <c r="AA1478">
        <v>0</v>
      </c>
      <c r="AB1478">
        <v>0</v>
      </c>
    </row>
    <row r="1479" spans="1:28" ht="15.95">
      <c r="A1479" t="s">
        <v>1958</v>
      </c>
      <c r="B1479" t="s">
        <v>1176</v>
      </c>
      <c r="C1479" t="str">
        <f>VLOOKUP(B1479, Positions!A$1:B$134, 2, FALSE)</f>
        <v>Forward</v>
      </c>
      <c r="D1479" t="s">
        <v>152</v>
      </c>
      <c r="E1479" t="s">
        <v>5664</v>
      </c>
      <c r="F1479" t="s">
        <v>21</v>
      </c>
      <c r="G1479" t="str">
        <f>VLOOKUP(E1479, Tiers!M$1:P$134, 3, FALSE)</f>
        <v>ENG3</v>
      </c>
      <c r="H1479">
        <f>VLOOKUP(G1479, Tiers!B$1:C$134, 2, FALSE)</f>
        <v>4</v>
      </c>
      <c r="I1479" s="21">
        <v>35594</v>
      </c>
      <c r="J1479" t="str">
        <f t="shared" si="23"/>
        <v>Ryan WintleCrewe</v>
      </c>
      <c r="P1479">
        <v>18</v>
      </c>
      <c r="Q1479" t="s">
        <v>20</v>
      </c>
      <c r="R1479" t="s">
        <v>21</v>
      </c>
      <c r="S1479" t="s">
        <v>22</v>
      </c>
      <c r="T1479" t="s">
        <v>21</v>
      </c>
      <c r="Y1479">
        <v>184</v>
      </c>
      <c r="Z1479">
        <v>74</v>
      </c>
      <c r="AA1479">
        <v>9</v>
      </c>
      <c r="AB1479">
        <v>30</v>
      </c>
    </row>
    <row r="1480" spans="1:28" ht="15.95">
      <c r="A1480" t="s">
        <v>1959</v>
      </c>
      <c r="B1480" t="s">
        <v>166</v>
      </c>
      <c r="C1480" t="str">
        <f>VLOOKUP(B1480, Positions!A$1:B$134, 2, FALSE)</f>
        <v>Goalkeeper</v>
      </c>
      <c r="D1480" t="s">
        <v>127</v>
      </c>
      <c r="E1480" t="s">
        <v>62</v>
      </c>
      <c r="F1480" t="s">
        <v>21</v>
      </c>
      <c r="G1480" t="str">
        <f>VLOOKUP(E1480, Tiers!M$1:P$134, 3, FALSE)</f>
        <v>ENG1</v>
      </c>
      <c r="H1480">
        <f>VLOOKUP(G1480, Tiers!B$1:C$134, 2, FALSE)</f>
        <v>1</v>
      </c>
      <c r="I1480" s="21">
        <v>35593</v>
      </c>
      <c r="J1480" t="str">
        <f t="shared" si="23"/>
        <v>Tim BrownWest Ham</v>
      </c>
      <c r="P1480">
        <v>18</v>
      </c>
      <c r="Q1480" t="s">
        <v>20</v>
      </c>
      <c r="R1480" t="s">
        <v>21</v>
      </c>
      <c r="S1480" t="s">
        <v>22</v>
      </c>
      <c r="T1480" t="s">
        <v>21</v>
      </c>
      <c r="Y1480">
        <v>189</v>
      </c>
      <c r="Z1480">
        <v>81</v>
      </c>
      <c r="AA1480">
        <v>0</v>
      </c>
      <c r="AB1480">
        <v>33</v>
      </c>
    </row>
    <row r="1481" spans="1:28" ht="15.95">
      <c r="A1481" t="s">
        <v>1960</v>
      </c>
      <c r="B1481" t="s">
        <v>16</v>
      </c>
      <c r="C1481" t="e">
        <f>VLOOKUP(B1481, Positions!A$1:B$134, 2, FALSE)</f>
        <v>#N/A</v>
      </c>
      <c r="D1481" t="s">
        <v>152</v>
      </c>
      <c r="E1481" t="s">
        <v>5664</v>
      </c>
      <c r="F1481" t="s">
        <v>21</v>
      </c>
      <c r="G1481" t="str">
        <f>VLOOKUP(E1481, Tiers!M$1:P$134, 3, FALSE)</f>
        <v>ENG3</v>
      </c>
      <c r="H1481">
        <f>VLOOKUP(G1481, Tiers!B$1:C$134, 2, FALSE)</f>
        <v>4</v>
      </c>
      <c r="I1481" s="21">
        <v>35593</v>
      </c>
      <c r="J1481" t="str">
        <f t="shared" si="23"/>
        <v>Liam O'NeillCrewe</v>
      </c>
      <c r="P1481">
        <v>18</v>
      </c>
      <c r="Q1481" t="s">
        <v>726</v>
      </c>
      <c r="R1481" t="s">
        <v>21</v>
      </c>
      <c r="S1481" t="s">
        <v>22</v>
      </c>
      <c r="T1481" t="s">
        <v>21</v>
      </c>
      <c r="Y1481">
        <v>186</v>
      </c>
      <c r="Z1481">
        <v>78</v>
      </c>
      <c r="AA1481">
        <v>0</v>
      </c>
      <c r="AB1481">
        <v>0</v>
      </c>
    </row>
    <row r="1482" spans="1:28" ht="15.95">
      <c r="A1482" t="s">
        <v>1961</v>
      </c>
      <c r="B1482" t="s">
        <v>278</v>
      </c>
      <c r="C1482" t="e">
        <f>VLOOKUP(B1482, Positions!A$1:B$134, 2, FALSE)</f>
        <v>#N/A</v>
      </c>
      <c r="D1482" t="s">
        <v>27</v>
      </c>
      <c r="E1482" t="s">
        <v>5663</v>
      </c>
      <c r="F1482" t="s">
        <v>21</v>
      </c>
      <c r="G1482" t="str">
        <f>VLOOKUP(E1482, Tiers!M$1:P$134, 3, FALSE)</f>
        <v>ENG4</v>
      </c>
      <c r="H1482">
        <f>VLOOKUP(G1482, Tiers!B$1:C$134, 2, FALSE)</f>
        <v>5</v>
      </c>
      <c r="I1482" s="21">
        <v>35593</v>
      </c>
      <c r="J1482" t="str">
        <f t="shared" si="23"/>
        <v>Charlie BaileyMorecambe</v>
      </c>
      <c r="P1482">
        <v>18</v>
      </c>
      <c r="Q1482" t="s">
        <v>20</v>
      </c>
      <c r="R1482" t="s">
        <v>21</v>
      </c>
      <c r="S1482" t="s">
        <v>22</v>
      </c>
      <c r="T1482" t="s">
        <v>21</v>
      </c>
      <c r="Y1482">
        <v>178</v>
      </c>
      <c r="Z1482">
        <v>75</v>
      </c>
      <c r="AA1482">
        <v>0</v>
      </c>
      <c r="AB1482">
        <v>0</v>
      </c>
    </row>
    <row r="1483" spans="1:28" ht="15.95">
      <c r="A1483" t="s">
        <v>1962</v>
      </c>
      <c r="B1483" t="s">
        <v>81</v>
      </c>
      <c r="C1483" t="str">
        <f>VLOOKUP(B1483, Positions!A$1:B$134, 2, FALSE)</f>
        <v>Defender</v>
      </c>
      <c r="D1483" t="s">
        <v>265</v>
      </c>
      <c r="E1483" t="s">
        <v>5665</v>
      </c>
      <c r="F1483" t="s">
        <v>21</v>
      </c>
      <c r="G1483" t="str">
        <f>VLOOKUP(E1483, Tiers!M$1:P$134, 3, FALSE)</f>
        <v>ENG2</v>
      </c>
      <c r="H1483">
        <f>VLOOKUP(G1483, Tiers!B$1:C$134, 2, FALSE)</f>
        <v>3</v>
      </c>
      <c r="I1483" s="21">
        <v>35593</v>
      </c>
      <c r="J1483" t="str">
        <f t="shared" si="23"/>
        <v>Fabian BaileyRotherham</v>
      </c>
      <c r="P1483">
        <v>18</v>
      </c>
      <c r="Q1483" t="s">
        <v>124</v>
      </c>
      <c r="R1483" t="s">
        <v>21</v>
      </c>
      <c r="S1483" t="s">
        <v>22</v>
      </c>
      <c r="T1483" t="s">
        <v>21</v>
      </c>
      <c r="Y1483">
        <v>183</v>
      </c>
      <c r="Z1483">
        <v>77</v>
      </c>
      <c r="AA1483">
        <v>0</v>
      </c>
      <c r="AB1483">
        <v>0</v>
      </c>
    </row>
    <row r="1484" spans="1:28" ht="15.95">
      <c r="A1484" t="s">
        <v>1963</v>
      </c>
      <c r="B1484" t="s">
        <v>81</v>
      </c>
      <c r="C1484" t="str">
        <f>VLOOKUP(B1484, Positions!A$1:B$134, 2, FALSE)</f>
        <v>Defender</v>
      </c>
      <c r="E1484" t="s">
        <v>5666</v>
      </c>
      <c r="F1484" t="s">
        <v>21</v>
      </c>
      <c r="G1484" t="str">
        <f>VLOOKUP(E1484, Tiers!M$1:P$134, 3, FALSE)</f>
        <v>NONE</v>
      </c>
      <c r="H1484">
        <f>VLOOKUP(G1484, Tiers!B$1:C$134, 2, FALSE)</f>
        <v>7</v>
      </c>
      <c r="I1484" s="21" t="e">
        <v>#N/A</v>
      </c>
      <c r="J1484" t="str">
        <f t="shared" si="23"/>
        <v>Jorna Moulton</v>
      </c>
      <c r="P1484">
        <v>18</v>
      </c>
      <c r="Q1484" t="s">
        <v>275</v>
      </c>
      <c r="R1484" t="s">
        <v>21</v>
      </c>
      <c r="S1484" t="s">
        <v>22</v>
      </c>
      <c r="T1484" t="s">
        <v>21</v>
      </c>
      <c r="Y1484">
        <v>191</v>
      </c>
      <c r="Z1484">
        <v>80</v>
      </c>
      <c r="AA1484">
        <v>0</v>
      </c>
      <c r="AB1484">
        <v>0</v>
      </c>
    </row>
    <row r="1485" spans="1:28" ht="15.95">
      <c r="A1485" t="s">
        <v>1964</v>
      </c>
      <c r="B1485" t="s">
        <v>189</v>
      </c>
      <c r="C1485" t="str">
        <f>VLOOKUP(B1485, Positions!A$1:B$134, 2, FALSE)</f>
        <v>Forward</v>
      </c>
      <c r="E1485" t="s">
        <v>5666</v>
      </c>
      <c r="F1485" t="s">
        <v>21</v>
      </c>
      <c r="G1485" t="str">
        <f>VLOOKUP(E1485, Tiers!M$1:P$134, 3, FALSE)</f>
        <v>NONE</v>
      </c>
      <c r="H1485">
        <f>VLOOKUP(G1485, Tiers!B$1:C$134, 2, FALSE)</f>
        <v>7</v>
      </c>
      <c r="I1485" s="21" t="e">
        <v>#N/A</v>
      </c>
      <c r="J1485" t="str">
        <f t="shared" si="23"/>
        <v>Jerry Amoo</v>
      </c>
      <c r="P1485">
        <v>18</v>
      </c>
      <c r="Q1485" t="s">
        <v>20</v>
      </c>
      <c r="R1485" t="s">
        <v>21</v>
      </c>
      <c r="S1485" t="s">
        <v>22</v>
      </c>
      <c r="T1485" t="s">
        <v>21</v>
      </c>
      <c r="U1485" t="s">
        <v>239</v>
      </c>
      <c r="Y1485">
        <v>166</v>
      </c>
      <c r="Z1485">
        <v>64</v>
      </c>
      <c r="AA1485">
        <v>0</v>
      </c>
      <c r="AB1485">
        <v>0</v>
      </c>
    </row>
    <row r="1486" spans="1:28" ht="15.95">
      <c r="A1486" t="s">
        <v>1965</v>
      </c>
      <c r="B1486" t="s">
        <v>16</v>
      </c>
      <c r="C1486" t="e">
        <f>VLOOKUP(B1486, Positions!A$1:B$134, 2, FALSE)</f>
        <v>#N/A</v>
      </c>
      <c r="D1486" t="s">
        <v>259</v>
      </c>
      <c r="E1486" t="s">
        <v>5663</v>
      </c>
      <c r="F1486" t="s">
        <v>21</v>
      </c>
      <c r="G1486" t="str">
        <f>VLOOKUP(E1486, Tiers!M$1:P$134, 3, FALSE)</f>
        <v>ENG4</v>
      </c>
      <c r="H1486">
        <f>VLOOKUP(G1486, Tiers!B$1:C$134, 2, FALSE)</f>
        <v>5</v>
      </c>
      <c r="I1486" s="21">
        <v>35591</v>
      </c>
      <c r="J1486" t="str">
        <f t="shared" si="23"/>
        <v>Dipo AkinyemiStevenage</v>
      </c>
      <c r="P1486">
        <v>18</v>
      </c>
      <c r="Q1486" t="s">
        <v>20</v>
      </c>
      <c r="R1486" t="s">
        <v>21</v>
      </c>
      <c r="S1486" t="s">
        <v>22</v>
      </c>
      <c r="T1486" t="s">
        <v>21</v>
      </c>
      <c r="Y1486">
        <v>183</v>
      </c>
      <c r="Z1486">
        <v>74</v>
      </c>
      <c r="AA1486">
        <v>0</v>
      </c>
      <c r="AB1486">
        <v>0</v>
      </c>
    </row>
    <row r="1487" spans="1:28" ht="15.95">
      <c r="A1487" t="s">
        <v>1966</v>
      </c>
      <c r="B1487" t="s">
        <v>81</v>
      </c>
      <c r="C1487" t="str">
        <f>VLOOKUP(B1487, Positions!A$1:B$134, 2, FALSE)</f>
        <v>Defender</v>
      </c>
      <c r="D1487" t="s">
        <v>627</v>
      </c>
      <c r="E1487" t="s">
        <v>5666</v>
      </c>
      <c r="F1487" t="s">
        <v>21</v>
      </c>
      <c r="G1487" t="str">
        <f>VLOOKUP(E1487, Tiers!M$1:P$134, 3, FALSE)</f>
        <v>NONE</v>
      </c>
      <c r="H1487">
        <f>VLOOKUP(G1487, Tiers!B$1:C$134, 2, FALSE)</f>
        <v>7</v>
      </c>
      <c r="I1487" s="21">
        <v>35591</v>
      </c>
      <c r="J1487" t="str">
        <f t="shared" si="23"/>
        <v>Aden BaldwinForest Green</v>
      </c>
      <c r="P1487">
        <v>18</v>
      </c>
      <c r="Q1487" t="s">
        <v>1967</v>
      </c>
      <c r="R1487" t="s">
        <v>21</v>
      </c>
      <c r="S1487" t="s">
        <v>22</v>
      </c>
      <c r="T1487" t="s">
        <v>21</v>
      </c>
      <c r="Y1487">
        <v>193</v>
      </c>
      <c r="Z1487">
        <v>82</v>
      </c>
      <c r="AA1487">
        <v>0</v>
      </c>
      <c r="AB1487">
        <v>0</v>
      </c>
    </row>
    <row r="1488" spans="1:28" ht="15.95">
      <c r="A1488" t="s">
        <v>1968</v>
      </c>
      <c r="B1488" t="s">
        <v>322</v>
      </c>
      <c r="C1488" t="str">
        <f>VLOOKUP(B1488, Positions!A$1:B$134, 2, FALSE)</f>
        <v>Midfielder</v>
      </c>
      <c r="E1488" t="s">
        <v>5666</v>
      </c>
      <c r="F1488" t="s">
        <v>21</v>
      </c>
      <c r="G1488" t="str">
        <f>VLOOKUP(E1488, Tiers!M$1:P$134, 3, FALSE)</f>
        <v>NONE</v>
      </c>
      <c r="H1488">
        <f>VLOOKUP(G1488, Tiers!B$1:C$134, 2, FALSE)</f>
        <v>7</v>
      </c>
      <c r="I1488" s="21" t="e">
        <v>#N/A</v>
      </c>
      <c r="J1488" t="str">
        <f t="shared" si="23"/>
        <v>Connor Purdue</v>
      </c>
      <c r="P1488">
        <v>18</v>
      </c>
      <c r="Q1488" t="s">
        <v>20</v>
      </c>
      <c r="R1488" t="s">
        <v>21</v>
      </c>
      <c r="S1488" t="s">
        <v>22</v>
      </c>
      <c r="T1488" t="s">
        <v>21</v>
      </c>
      <c r="Y1488">
        <v>173</v>
      </c>
      <c r="Z1488">
        <v>69</v>
      </c>
      <c r="AA1488">
        <v>0</v>
      </c>
      <c r="AB1488">
        <v>0</v>
      </c>
    </row>
    <row r="1489" spans="1:28" ht="15.95">
      <c r="A1489" t="s">
        <v>1969</v>
      </c>
      <c r="B1489" t="s">
        <v>72</v>
      </c>
      <c r="C1489" t="str">
        <f>VLOOKUP(B1489, Positions!A$1:B$134, 2, FALSE)</f>
        <v>Defender</v>
      </c>
      <c r="E1489" t="s">
        <v>5666</v>
      </c>
      <c r="F1489" t="s">
        <v>21</v>
      </c>
      <c r="G1489" t="str">
        <f>VLOOKUP(E1489, Tiers!M$1:P$134, 3, FALSE)</f>
        <v>NONE</v>
      </c>
      <c r="H1489">
        <f>VLOOKUP(G1489, Tiers!B$1:C$134, 2, FALSE)</f>
        <v>7</v>
      </c>
      <c r="I1489" s="21" t="e">
        <v>#N/A</v>
      </c>
      <c r="J1489" t="str">
        <f t="shared" si="23"/>
        <v>Danny Vile</v>
      </c>
      <c r="P1489">
        <v>18</v>
      </c>
      <c r="Q1489" t="s">
        <v>20</v>
      </c>
      <c r="R1489" t="s">
        <v>21</v>
      </c>
      <c r="S1489" t="s">
        <v>22</v>
      </c>
      <c r="T1489" t="s">
        <v>21</v>
      </c>
      <c r="Y1489">
        <v>172</v>
      </c>
      <c r="Z1489">
        <v>62</v>
      </c>
      <c r="AA1489">
        <v>0</v>
      </c>
      <c r="AB1489">
        <v>0</v>
      </c>
    </row>
    <row r="1490" spans="1:28" ht="15.95">
      <c r="A1490" t="s">
        <v>1970</v>
      </c>
      <c r="B1490" t="s">
        <v>904</v>
      </c>
      <c r="C1490" t="str">
        <f>VLOOKUP(B1490, Positions!A$1:B$134, 2, FALSE)</f>
        <v>Midfielder</v>
      </c>
      <c r="E1490" t="s">
        <v>5666</v>
      </c>
      <c r="F1490" t="s">
        <v>21</v>
      </c>
      <c r="G1490" t="str">
        <f>VLOOKUP(E1490, Tiers!M$1:P$134, 3, FALSE)</f>
        <v>NONE</v>
      </c>
      <c r="H1490">
        <f>VLOOKUP(G1490, Tiers!B$1:C$134, 2, FALSE)</f>
        <v>7</v>
      </c>
      <c r="I1490" s="21" t="e">
        <v>#N/A</v>
      </c>
      <c r="J1490" t="str">
        <f t="shared" si="23"/>
        <v>Rory Thomson</v>
      </c>
      <c r="P1490">
        <v>18</v>
      </c>
      <c r="Q1490" t="s">
        <v>69</v>
      </c>
      <c r="R1490" t="s">
        <v>21</v>
      </c>
      <c r="S1490" t="s">
        <v>22</v>
      </c>
      <c r="T1490" t="s">
        <v>21</v>
      </c>
      <c r="U1490" t="s">
        <v>421</v>
      </c>
      <c r="Y1490">
        <v>171</v>
      </c>
      <c r="Z1490">
        <v>73</v>
      </c>
      <c r="AA1490">
        <v>0</v>
      </c>
      <c r="AB1490">
        <v>0</v>
      </c>
    </row>
    <row r="1491" spans="1:28" ht="15.95">
      <c r="A1491" t="s">
        <v>1971</v>
      </c>
      <c r="B1491" t="s">
        <v>16</v>
      </c>
      <c r="C1491" t="e">
        <f>VLOOKUP(B1491, Positions!A$1:B$134, 2, FALSE)</f>
        <v>#N/A</v>
      </c>
      <c r="D1491" t="s">
        <v>48</v>
      </c>
      <c r="E1491" t="s">
        <v>5663</v>
      </c>
      <c r="F1491" t="s">
        <v>21</v>
      </c>
      <c r="G1491" t="str">
        <f>VLOOKUP(E1491, Tiers!M$1:P$134, 3, FALSE)</f>
        <v>ENG4</v>
      </c>
      <c r="H1491">
        <f>VLOOKUP(G1491, Tiers!B$1:C$134, 2, FALSE)</f>
        <v>5</v>
      </c>
      <c r="I1491" s="21">
        <v>35587</v>
      </c>
      <c r="J1491" t="str">
        <f t="shared" si="23"/>
        <v>Ryan GondohBarnet</v>
      </c>
      <c r="P1491">
        <v>18</v>
      </c>
      <c r="Q1491" t="s">
        <v>20</v>
      </c>
      <c r="R1491" t="s">
        <v>21</v>
      </c>
      <c r="S1491" t="s">
        <v>22</v>
      </c>
      <c r="T1491" t="s">
        <v>21</v>
      </c>
      <c r="Y1491">
        <v>183</v>
      </c>
      <c r="Z1491">
        <v>76</v>
      </c>
      <c r="AA1491">
        <v>0</v>
      </c>
      <c r="AB1491">
        <v>0</v>
      </c>
    </row>
    <row r="1492" spans="1:28" ht="15.95">
      <c r="A1492" t="s">
        <v>1972</v>
      </c>
      <c r="B1492" t="s">
        <v>1973</v>
      </c>
      <c r="C1492" t="str">
        <f>VLOOKUP(B1492, Positions!A$1:B$134, 2, FALSE)</f>
        <v>Midfielder</v>
      </c>
      <c r="D1492" t="s">
        <v>627</v>
      </c>
      <c r="E1492" t="s">
        <v>5666</v>
      </c>
      <c r="F1492" t="s">
        <v>21</v>
      </c>
      <c r="G1492" t="str">
        <f>VLOOKUP(E1492, Tiers!M$1:P$134, 3, FALSE)</f>
        <v>NONE</v>
      </c>
      <c r="H1492">
        <f>VLOOKUP(G1492, Tiers!B$1:C$134, 2, FALSE)</f>
        <v>7</v>
      </c>
      <c r="I1492" s="21">
        <v>35586</v>
      </c>
      <c r="J1492" t="str">
        <f t="shared" si="23"/>
        <v>Louis McGroryForest Green</v>
      </c>
      <c r="P1492">
        <v>18</v>
      </c>
      <c r="Q1492" t="s">
        <v>86</v>
      </c>
      <c r="R1492" t="s">
        <v>21</v>
      </c>
      <c r="S1492" t="s">
        <v>22</v>
      </c>
      <c r="T1492" t="s">
        <v>21</v>
      </c>
      <c r="Y1492">
        <v>176</v>
      </c>
      <c r="Z1492">
        <v>70</v>
      </c>
      <c r="AA1492">
        <v>0</v>
      </c>
      <c r="AB1492">
        <v>0</v>
      </c>
    </row>
    <row r="1493" spans="1:28" ht="15.95">
      <c r="A1493" t="s">
        <v>1974</v>
      </c>
      <c r="B1493" t="s">
        <v>72</v>
      </c>
      <c r="C1493" t="str">
        <f>VLOOKUP(B1493, Positions!A$1:B$134, 2, FALSE)</f>
        <v>Defender</v>
      </c>
      <c r="D1493" t="s">
        <v>496</v>
      </c>
      <c r="E1493" t="s">
        <v>5664</v>
      </c>
      <c r="F1493" t="s">
        <v>21</v>
      </c>
      <c r="G1493" t="str">
        <f>VLOOKUP(E1493, Tiers!M$1:P$134, 3, FALSE)</f>
        <v>ENG3</v>
      </c>
      <c r="H1493">
        <f>VLOOKUP(G1493, Tiers!B$1:C$134, 2, FALSE)</f>
        <v>4</v>
      </c>
      <c r="I1493" s="21">
        <v>35585</v>
      </c>
      <c r="J1493" t="str">
        <f t="shared" si="23"/>
        <v>Ross KershawBradford City</v>
      </c>
      <c r="P1493">
        <v>18</v>
      </c>
      <c r="Q1493" t="s">
        <v>20</v>
      </c>
      <c r="R1493" t="s">
        <v>21</v>
      </c>
      <c r="S1493" t="s">
        <v>22</v>
      </c>
      <c r="T1493" t="s">
        <v>21</v>
      </c>
      <c r="Y1493">
        <v>181</v>
      </c>
      <c r="Z1493">
        <v>67</v>
      </c>
      <c r="AA1493">
        <v>0</v>
      </c>
      <c r="AB1493">
        <v>0</v>
      </c>
    </row>
    <row r="1494" spans="1:28" ht="15.95">
      <c r="A1494" t="s">
        <v>1975</v>
      </c>
      <c r="B1494" t="s">
        <v>249</v>
      </c>
      <c r="C1494" t="e">
        <f>VLOOKUP(B1494, Positions!A$1:B$134, 2, FALSE)</f>
        <v>#N/A</v>
      </c>
      <c r="D1494" t="s">
        <v>332</v>
      </c>
      <c r="E1494" t="s">
        <v>5665</v>
      </c>
      <c r="F1494" t="s">
        <v>21</v>
      </c>
      <c r="G1494" t="str">
        <f>VLOOKUP(E1494, Tiers!M$1:P$134, 3, FALSE)</f>
        <v>ENG2</v>
      </c>
      <c r="H1494">
        <f>VLOOKUP(G1494, Tiers!B$1:C$134, 2, FALSE)</f>
        <v>3</v>
      </c>
      <c r="I1494" s="21">
        <v>35583</v>
      </c>
      <c r="J1494" t="str">
        <f t="shared" si="23"/>
        <v>Luke ThomasNottm Forest</v>
      </c>
      <c r="P1494">
        <v>18</v>
      </c>
      <c r="Q1494" t="s">
        <v>20</v>
      </c>
      <c r="R1494" t="s">
        <v>21</v>
      </c>
      <c r="S1494" t="s">
        <v>22</v>
      </c>
      <c r="T1494" t="s">
        <v>21</v>
      </c>
      <c r="Y1494">
        <v>179</v>
      </c>
      <c r="Z1494">
        <v>72</v>
      </c>
      <c r="AA1494">
        <v>0</v>
      </c>
      <c r="AB1494">
        <v>0</v>
      </c>
    </row>
    <row r="1495" spans="1:28" ht="15.95">
      <c r="A1495" t="s">
        <v>1976</v>
      </c>
      <c r="B1495" t="s">
        <v>42</v>
      </c>
      <c r="C1495" t="str">
        <f>VLOOKUP(B1495, Positions!A$1:B$134, 2, FALSE)</f>
        <v>Midfielder</v>
      </c>
      <c r="D1495" t="s">
        <v>98</v>
      </c>
      <c r="E1495" t="s">
        <v>5665</v>
      </c>
      <c r="F1495" t="s">
        <v>21</v>
      </c>
      <c r="G1495" t="str">
        <f>VLOOKUP(E1495, Tiers!M$1:P$134, 3, FALSE)</f>
        <v>ENG2</v>
      </c>
      <c r="H1495">
        <f>VLOOKUP(G1495, Tiers!B$1:C$134, 2, FALSE)</f>
        <v>3</v>
      </c>
      <c r="I1495" s="21">
        <v>35583</v>
      </c>
      <c r="J1495" t="str">
        <f t="shared" si="23"/>
        <v>Andreas KomodikisQ.P.R.</v>
      </c>
      <c r="P1495">
        <v>18</v>
      </c>
      <c r="Q1495" t="s">
        <v>208</v>
      </c>
      <c r="R1495" t="s">
        <v>21</v>
      </c>
      <c r="S1495" t="s">
        <v>22</v>
      </c>
      <c r="T1495" t="s">
        <v>21</v>
      </c>
      <c r="U1495" t="s">
        <v>374</v>
      </c>
      <c r="Y1495">
        <v>194</v>
      </c>
      <c r="Z1495">
        <v>84</v>
      </c>
      <c r="AA1495">
        <v>0</v>
      </c>
      <c r="AB1495">
        <v>0</v>
      </c>
    </row>
    <row r="1496" spans="1:28" ht="15.95">
      <c r="A1496" t="s">
        <v>1977</v>
      </c>
      <c r="B1496" t="s">
        <v>16</v>
      </c>
      <c r="C1496" t="e">
        <f>VLOOKUP(B1496, Positions!A$1:B$134, 2, FALSE)</f>
        <v>#N/A</v>
      </c>
      <c r="D1496" t="s">
        <v>107</v>
      </c>
      <c r="E1496" t="s">
        <v>5665</v>
      </c>
      <c r="F1496" t="s">
        <v>21</v>
      </c>
      <c r="G1496" t="str">
        <f>VLOOKUP(E1496, Tiers!M$1:P$134, 3, FALSE)</f>
        <v>ENG2</v>
      </c>
      <c r="H1496">
        <f>VLOOKUP(G1496, Tiers!B$1:C$134, 2, FALSE)</f>
        <v>3</v>
      </c>
      <c r="I1496" s="21">
        <v>35582</v>
      </c>
      <c r="J1496" t="str">
        <f t="shared" si="23"/>
        <v>Daniel AgyeiBurnley</v>
      </c>
      <c r="P1496">
        <v>18</v>
      </c>
      <c r="Q1496" t="s">
        <v>461</v>
      </c>
      <c r="R1496" t="s">
        <v>21</v>
      </c>
      <c r="S1496" t="s">
        <v>22</v>
      </c>
      <c r="T1496" t="s">
        <v>21</v>
      </c>
      <c r="U1496" t="s">
        <v>239</v>
      </c>
      <c r="Y1496">
        <v>180</v>
      </c>
      <c r="Z1496">
        <v>80</v>
      </c>
      <c r="AA1496">
        <v>0</v>
      </c>
      <c r="AB1496">
        <v>0</v>
      </c>
    </row>
    <row r="1497" spans="1:28" ht="15.95">
      <c r="A1497" t="s">
        <v>1978</v>
      </c>
      <c r="B1497" t="s">
        <v>81</v>
      </c>
      <c r="C1497" t="str">
        <f>VLOOKUP(B1497, Positions!A$1:B$134, 2, FALSE)</f>
        <v>Defender</v>
      </c>
      <c r="D1497" t="s">
        <v>275</v>
      </c>
      <c r="E1497" t="s">
        <v>5665</v>
      </c>
      <c r="F1497" t="s">
        <v>21</v>
      </c>
      <c r="G1497" t="str">
        <f>VLOOKUP(E1497, Tiers!M$1:P$134, 3, FALSE)</f>
        <v>ENG2</v>
      </c>
      <c r="H1497">
        <f>VLOOKUP(G1497, Tiers!B$1:C$134, 2, FALSE)</f>
        <v>3</v>
      </c>
      <c r="I1497" s="21">
        <v>35582</v>
      </c>
      <c r="J1497" t="str">
        <f t="shared" si="23"/>
        <v>Alex CoverDerby</v>
      </c>
      <c r="P1497">
        <v>18</v>
      </c>
      <c r="Q1497" t="s">
        <v>20</v>
      </c>
      <c r="R1497" t="s">
        <v>21</v>
      </c>
      <c r="S1497" t="s">
        <v>22</v>
      </c>
      <c r="T1497" t="s">
        <v>21</v>
      </c>
      <c r="Y1497">
        <v>178</v>
      </c>
      <c r="Z1497">
        <v>76</v>
      </c>
      <c r="AA1497">
        <v>0</v>
      </c>
      <c r="AB1497">
        <v>0</v>
      </c>
    </row>
    <row r="1498" spans="1:28" ht="15.95">
      <c r="A1498" t="s">
        <v>1979</v>
      </c>
      <c r="B1498" t="s">
        <v>131</v>
      </c>
      <c r="C1498" t="str">
        <f>VLOOKUP(B1498, Positions!A$1:B$134, 2, FALSE)</f>
        <v>Forward</v>
      </c>
      <c r="D1498" t="s">
        <v>517</v>
      </c>
      <c r="E1498" t="s">
        <v>5665</v>
      </c>
      <c r="F1498" t="s">
        <v>21</v>
      </c>
      <c r="G1498" t="str">
        <f>VLOOKUP(E1498, Tiers!M$1:P$134, 3, FALSE)</f>
        <v>ENG2</v>
      </c>
      <c r="H1498">
        <f>VLOOKUP(G1498, Tiers!B$1:C$134, 2, FALSE)</f>
        <v>3</v>
      </c>
      <c r="I1498" s="21">
        <v>35581</v>
      </c>
      <c r="J1498" t="str">
        <f t="shared" si="23"/>
        <v>Brandon HanlanCharlton</v>
      </c>
      <c r="P1498">
        <v>18</v>
      </c>
      <c r="Q1498" t="s">
        <v>74</v>
      </c>
      <c r="R1498" t="s">
        <v>21</v>
      </c>
      <c r="S1498" t="s">
        <v>22</v>
      </c>
      <c r="T1498" t="s">
        <v>21</v>
      </c>
      <c r="Y1498">
        <v>183</v>
      </c>
      <c r="Z1498">
        <v>86</v>
      </c>
      <c r="AA1498">
        <v>0</v>
      </c>
      <c r="AB1498">
        <v>0</v>
      </c>
    </row>
    <row r="1499" spans="1:28" ht="15.95">
      <c r="A1499" t="s">
        <v>1980</v>
      </c>
      <c r="B1499" t="s">
        <v>81</v>
      </c>
      <c r="C1499" t="str">
        <f>VLOOKUP(B1499, Positions!A$1:B$134, 2, FALSE)</f>
        <v>Defender</v>
      </c>
      <c r="D1499" t="s">
        <v>190</v>
      </c>
      <c r="E1499" t="s">
        <v>5663</v>
      </c>
      <c r="F1499" t="s">
        <v>21</v>
      </c>
      <c r="G1499" t="str">
        <f>VLOOKUP(E1499, Tiers!M$1:P$134, 3, FALSE)</f>
        <v>ENG4</v>
      </c>
      <c r="H1499">
        <f>VLOOKUP(G1499, Tiers!B$1:C$134, 2, FALSE)</f>
        <v>5</v>
      </c>
      <c r="I1499" s="21">
        <v>35580</v>
      </c>
      <c r="J1499" t="str">
        <f t="shared" si="23"/>
        <v>Robbie CundyOxford</v>
      </c>
      <c r="P1499">
        <v>18</v>
      </c>
      <c r="Q1499" t="s">
        <v>190</v>
      </c>
      <c r="R1499" t="s">
        <v>21</v>
      </c>
      <c r="S1499" t="s">
        <v>22</v>
      </c>
      <c r="T1499" t="s">
        <v>21</v>
      </c>
      <c r="Y1499">
        <v>187</v>
      </c>
      <c r="Z1499">
        <v>80</v>
      </c>
      <c r="AA1499">
        <v>0</v>
      </c>
      <c r="AB1499">
        <v>0</v>
      </c>
    </row>
    <row r="1500" spans="1:28" ht="15.95">
      <c r="A1500" t="s">
        <v>1981</v>
      </c>
      <c r="B1500" t="s">
        <v>494</v>
      </c>
      <c r="C1500" t="str">
        <f>VLOOKUP(B1500, Positions!A$1:B$134, 2, FALSE)</f>
        <v>Defender</v>
      </c>
      <c r="D1500" t="s">
        <v>134</v>
      </c>
      <c r="E1500" t="s">
        <v>5664</v>
      </c>
      <c r="F1500" t="s">
        <v>21</v>
      </c>
      <c r="G1500" t="str">
        <f>VLOOKUP(E1500, Tiers!M$1:P$134, 3, FALSE)</f>
        <v>ENG3</v>
      </c>
      <c r="H1500">
        <f>VLOOKUP(G1500, Tiers!B$1:C$134, 2, FALSE)</f>
        <v>4</v>
      </c>
      <c r="I1500" s="21">
        <v>35580</v>
      </c>
      <c r="J1500" t="str">
        <f t="shared" si="23"/>
        <v>Isaac AssensoScunthorpe</v>
      </c>
      <c r="P1500">
        <v>18</v>
      </c>
      <c r="Q1500" t="s">
        <v>20</v>
      </c>
      <c r="R1500" t="s">
        <v>21</v>
      </c>
      <c r="S1500" t="s">
        <v>22</v>
      </c>
      <c r="T1500" t="s">
        <v>21</v>
      </c>
      <c r="Y1500">
        <v>191</v>
      </c>
      <c r="Z1500">
        <v>84</v>
      </c>
      <c r="AA1500">
        <v>0</v>
      </c>
      <c r="AB1500">
        <v>0</v>
      </c>
    </row>
    <row r="1501" spans="1:28" ht="15.95">
      <c r="A1501" t="s">
        <v>1982</v>
      </c>
      <c r="B1501" t="s">
        <v>115</v>
      </c>
      <c r="C1501" t="e">
        <f>VLOOKUP(B1501, Positions!A$1:B$134, 2, FALSE)</f>
        <v>#N/A</v>
      </c>
      <c r="E1501" t="s">
        <v>5666</v>
      </c>
      <c r="F1501" t="s">
        <v>21</v>
      </c>
      <c r="G1501" t="str">
        <f>VLOOKUP(E1501, Tiers!M$1:P$134, 3, FALSE)</f>
        <v>NONE</v>
      </c>
      <c r="H1501">
        <f>VLOOKUP(G1501, Tiers!B$1:C$134, 2, FALSE)</f>
        <v>7</v>
      </c>
      <c r="I1501" s="21" t="e">
        <v>#N/A</v>
      </c>
      <c r="J1501" t="str">
        <f t="shared" si="23"/>
        <v>John-Prince Rylah</v>
      </c>
      <c r="P1501">
        <v>18</v>
      </c>
      <c r="Q1501" t="s">
        <v>20</v>
      </c>
      <c r="R1501" t="s">
        <v>21</v>
      </c>
      <c r="S1501" t="s">
        <v>22</v>
      </c>
      <c r="T1501" t="s">
        <v>21</v>
      </c>
      <c r="Y1501">
        <v>179</v>
      </c>
      <c r="Z1501">
        <v>69</v>
      </c>
      <c r="AA1501">
        <v>0</v>
      </c>
      <c r="AB1501">
        <v>0</v>
      </c>
    </row>
    <row r="1502" spans="1:28" ht="15.95">
      <c r="A1502" t="s">
        <v>1983</v>
      </c>
      <c r="B1502" t="s">
        <v>42</v>
      </c>
      <c r="C1502" t="str">
        <f>VLOOKUP(B1502, Positions!A$1:B$134, 2, FALSE)</f>
        <v>Midfielder</v>
      </c>
      <c r="E1502" t="s">
        <v>5666</v>
      </c>
      <c r="F1502" t="s">
        <v>21</v>
      </c>
      <c r="G1502" t="str">
        <f>VLOOKUP(E1502, Tiers!M$1:P$134, 3, FALSE)</f>
        <v>NONE</v>
      </c>
      <c r="H1502">
        <f>VLOOKUP(G1502, Tiers!B$1:C$134, 2, FALSE)</f>
        <v>7</v>
      </c>
      <c r="I1502" s="21" t="e">
        <v>#N/A</v>
      </c>
      <c r="J1502" t="str">
        <f t="shared" si="23"/>
        <v>Mo Adams</v>
      </c>
      <c r="P1502">
        <v>18</v>
      </c>
      <c r="Q1502" t="s">
        <v>20</v>
      </c>
      <c r="R1502" t="s">
        <v>21</v>
      </c>
      <c r="S1502" t="s">
        <v>22</v>
      </c>
      <c r="T1502" t="s">
        <v>21</v>
      </c>
      <c r="Y1502">
        <v>177</v>
      </c>
      <c r="Z1502">
        <v>72</v>
      </c>
      <c r="AA1502">
        <v>0</v>
      </c>
      <c r="AB1502">
        <v>0</v>
      </c>
    </row>
    <row r="1503" spans="1:28" ht="15.95">
      <c r="A1503" t="s">
        <v>1984</v>
      </c>
      <c r="B1503" t="s">
        <v>645</v>
      </c>
      <c r="C1503" t="str">
        <f>VLOOKUP(B1503, Positions!A$1:B$134, 2, FALSE)</f>
        <v>Defender</v>
      </c>
      <c r="D1503" t="s">
        <v>378</v>
      </c>
      <c r="E1503" t="s">
        <v>5663</v>
      </c>
      <c r="F1503" t="s">
        <v>21</v>
      </c>
      <c r="G1503" t="str">
        <f>VLOOKUP(E1503, Tiers!M$1:P$134, 3, FALSE)</f>
        <v>ENG4</v>
      </c>
      <c r="H1503">
        <f>VLOOKUP(G1503, Tiers!B$1:C$134, 2, FALSE)</f>
        <v>5</v>
      </c>
      <c r="I1503" s="21">
        <v>35575</v>
      </c>
      <c r="J1503" t="str">
        <f t="shared" si="23"/>
        <v>Keenan QuansahAccrington</v>
      </c>
      <c r="P1503">
        <v>18</v>
      </c>
      <c r="Q1503" t="s">
        <v>726</v>
      </c>
      <c r="R1503" t="s">
        <v>21</v>
      </c>
      <c r="S1503" t="s">
        <v>22</v>
      </c>
      <c r="T1503" t="s">
        <v>21</v>
      </c>
      <c r="Y1503">
        <v>191</v>
      </c>
      <c r="Z1503">
        <v>78</v>
      </c>
      <c r="AA1503">
        <v>0</v>
      </c>
      <c r="AB1503">
        <v>0</v>
      </c>
    </row>
    <row r="1504" spans="1:28" ht="15.95">
      <c r="A1504" t="s">
        <v>1985</v>
      </c>
      <c r="B1504" t="s">
        <v>42</v>
      </c>
      <c r="C1504" t="str">
        <f>VLOOKUP(B1504, Positions!A$1:B$134, 2, FALSE)</f>
        <v>Midfielder</v>
      </c>
      <c r="D1504" t="s">
        <v>98</v>
      </c>
      <c r="E1504" t="s">
        <v>5665</v>
      </c>
      <c r="F1504" t="s">
        <v>21</v>
      </c>
      <c r="G1504" t="str">
        <f>VLOOKUP(E1504, Tiers!M$1:P$134, 3, FALSE)</f>
        <v>ENG2</v>
      </c>
      <c r="H1504">
        <f>VLOOKUP(G1504, Tiers!B$1:C$134, 2, FALSE)</f>
        <v>3</v>
      </c>
      <c r="I1504" s="21">
        <v>35574</v>
      </c>
      <c r="J1504" t="str">
        <f t="shared" si="23"/>
        <v>Francis VincentQ.P.R.</v>
      </c>
      <c r="P1504">
        <v>18</v>
      </c>
      <c r="Q1504" t="s">
        <v>20</v>
      </c>
      <c r="R1504" t="s">
        <v>21</v>
      </c>
      <c r="S1504" t="s">
        <v>22</v>
      </c>
      <c r="T1504" t="s">
        <v>21</v>
      </c>
      <c r="Y1504">
        <v>168</v>
      </c>
      <c r="Z1504">
        <v>64</v>
      </c>
      <c r="AA1504">
        <v>0</v>
      </c>
      <c r="AB1504">
        <v>0</v>
      </c>
    </row>
    <row r="1505" spans="1:28" ht="15.95">
      <c r="A1505" t="s">
        <v>1986</v>
      </c>
      <c r="B1505" t="s">
        <v>42</v>
      </c>
      <c r="C1505" t="str">
        <f>VLOOKUP(B1505, Positions!A$1:B$134, 2, FALSE)</f>
        <v>Midfielder</v>
      </c>
      <c r="D1505" t="s">
        <v>121</v>
      </c>
      <c r="E1505" t="s">
        <v>5663</v>
      </c>
      <c r="F1505" t="s">
        <v>21</v>
      </c>
      <c r="G1505" t="str">
        <f>VLOOKUP(E1505, Tiers!M$1:P$134, 3, FALSE)</f>
        <v>ENG4</v>
      </c>
      <c r="H1505">
        <f>VLOOKUP(G1505, Tiers!B$1:C$134, 2, FALSE)</f>
        <v>5</v>
      </c>
      <c r="I1505" s="21">
        <v>35573</v>
      </c>
      <c r="J1505" t="str">
        <f t="shared" si="23"/>
        <v>Jay MalpasBristol Rovers</v>
      </c>
      <c r="P1505">
        <v>18</v>
      </c>
      <c r="Q1505" t="s">
        <v>20</v>
      </c>
      <c r="R1505" t="s">
        <v>21</v>
      </c>
      <c r="S1505" t="s">
        <v>22</v>
      </c>
      <c r="T1505" t="s">
        <v>21</v>
      </c>
      <c r="Y1505">
        <v>166</v>
      </c>
      <c r="Z1505">
        <v>63</v>
      </c>
      <c r="AA1505">
        <v>0</v>
      </c>
      <c r="AB1505">
        <v>0</v>
      </c>
    </row>
    <row r="1506" spans="1:28" ht="15.95">
      <c r="A1506" t="s">
        <v>1987</v>
      </c>
      <c r="B1506" t="s">
        <v>81</v>
      </c>
      <c r="C1506" t="str">
        <f>VLOOKUP(B1506, Positions!A$1:B$134, 2, FALSE)</f>
        <v>Defender</v>
      </c>
      <c r="D1506" t="s">
        <v>57</v>
      </c>
      <c r="E1506" t="s">
        <v>62</v>
      </c>
      <c r="F1506" t="s">
        <v>21</v>
      </c>
      <c r="G1506" t="str">
        <f>VLOOKUP(E1506, Tiers!M$1:P$134, 3, FALSE)</f>
        <v>ENG1</v>
      </c>
      <c r="H1506">
        <f>VLOOKUP(G1506, Tiers!B$1:C$134, 2, FALSE)</f>
        <v>1</v>
      </c>
      <c r="I1506" s="21">
        <v>35573</v>
      </c>
      <c r="J1506" t="str">
        <f t="shared" si="23"/>
        <v>Joe GomezLiverpool</v>
      </c>
      <c r="P1506">
        <v>18</v>
      </c>
      <c r="Q1506" t="s">
        <v>74</v>
      </c>
      <c r="R1506" t="s">
        <v>21</v>
      </c>
      <c r="S1506" t="s">
        <v>22</v>
      </c>
      <c r="T1506" t="s">
        <v>21</v>
      </c>
      <c r="U1506" t="s">
        <v>1988</v>
      </c>
      <c r="Y1506">
        <v>188</v>
      </c>
      <c r="Z1506">
        <v>87</v>
      </c>
      <c r="AA1506">
        <v>0</v>
      </c>
      <c r="AB1506">
        <v>21</v>
      </c>
    </row>
    <row r="1507" spans="1:28" ht="15.95">
      <c r="A1507" t="s">
        <v>1989</v>
      </c>
      <c r="B1507" t="s">
        <v>946</v>
      </c>
      <c r="C1507" t="str">
        <f>VLOOKUP(B1507, Positions!A$1:B$134, 2, FALSE)</f>
        <v>Defender</v>
      </c>
      <c r="E1507" t="s">
        <v>5666</v>
      </c>
      <c r="F1507" t="s">
        <v>21</v>
      </c>
      <c r="G1507" t="str">
        <f>VLOOKUP(E1507, Tiers!M$1:P$134, 3, FALSE)</f>
        <v>NONE</v>
      </c>
      <c r="H1507">
        <f>VLOOKUP(G1507, Tiers!B$1:C$134, 2, FALSE)</f>
        <v>7</v>
      </c>
      <c r="I1507" s="21" t="e">
        <v>#N/A</v>
      </c>
      <c r="J1507" t="str">
        <f t="shared" si="23"/>
        <v>Jonny Helm</v>
      </c>
      <c r="P1507">
        <v>18</v>
      </c>
      <c r="Q1507" t="s">
        <v>20</v>
      </c>
      <c r="R1507" t="s">
        <v>21</v>
      </c>
      <c r="S1507" t="s">
        <v>22</v>
      </c>
      <c r="T1507" t="s">
        <v>21</v>
      </c>
      <c r="Y1507">
        <v>178</v>
      </c>
      <c r="Z1507">
        <v>71</v>
      </c>
      <c r="AA1507">
        <v>0</v>
      </c>
      <c r="AB1507">
        <v>0</v>
      </c>
    </row>
    <row r="1508" spans="1:28" ht="15.95">
      <c r="A1508" t="s">
        <v>1990</v>
      </c>
      <c r="B1508" t="s">
        <v>81</v>
      </c>
      <c r="C1508" t="str">
        <f>VLOOKUP(B1508, Positions!A$1:B$134, 2, FALSE)</f>
        <v>Defender</v>
      </c>
      <c r="D1508" t="s">
        <v>157</v>
      </c>
      <c r="E1508" t="s">
        <v>5665</v>
      </c>
      <c r="F1508" t="s">
        <v>21</v>
      </c>
      <c r="G1508" t="str">
        <f>VLOOKUP(E1508, Tiers!M$1:P$134, 3, FALSE)</f>
        <v>ENG2</v>
      </c>
      <c r="H1508">
        <f>VLOOKUP(G1508, Tiers!B$1:C$134, 2, FALSE)</f>
        <v>3</v>
      </c>
      <c r="I1508" s="21">
        <v>35570</v>
      </c>
      <c r="J1508" t="str">
        <f t="shared" si="23"/>
        <v>Marc EthelstonReading</v>
      </c>
      <c r="P1508">
        <v>18</v>
      </c>
      <c r="Q1508" t="s">
        <v>20</v>
      </c>
      <c r="R1508" t="s">
        <v>21</v>
      </c>
      <c r="S1508" t="s">
        <v>22</v>
      </c>
      <c r="T1508" t="s">
        <v>21</v>
      </c>
      <c r="Y1508">
        <v>183</v>
      </c>
      <c r="Z1508">
        <v>77</v>
      </c>
      <c r="AA1508">
        <v>0</v>
      </c>
      <c r="AB1508">
        <v>0</v>
      </c>
    </row>
    <row r="1509" spans="1:28" ht="15.95">
      <c r="A1509" t="s">
        <v>1991</v>
      </c>
      <c r="B1509" t="s">
        <v>31</v>
      </c>
      <c r="C1509" t="str">
        <f>VLOOKUP(B1509, Positions!A$1:B$134, 2, FALSE)</f>
        <v>Defender</v>
      </c>
      <c r="D1509" t="s">
        <v>395</v>
      </c>
      <c r="E1509" t="s">
        <v>5665</v>
      </c>
      <c r="F1509" t="s">
        <v>21</v>
      </c>
      <c r="G1509" t="str">
        <f>VLOOKUP(E1509, Tiers!M$1:P$134, 3, FALSE)</f>
        <v>ENG2</v>
      </c>
      <c r="H1509">
        <f>VLOOKUP(G1509, Tiers!B$1:C$134, 2, FALSE)</f>
        <v>3</v>
      </c>
      <c r="I1509" s="21">
        <v>35570</v>
      </c>
      <c r="J1509" t="str">
        <f t="shared" si="23"/>
        <v>Ryheem ShecklefordFulham</v>
      </c>
      <c r="P1509">
        <v>18</v>
      </c>
      <c r="Q1509" t="s">
        <v>74</v>
      </c>
      <c r="R1509" t="s">
        <v>21</v>
      </c>
      <c r="S1509" t="s">
        <v>22</v>
      </c>
      <c r="T1509" t="s">
        <v>21</v>
      </c>
      <c r="Y1509">
        <v>175</v>
      </c>
      <c r="Z1509">
        <v>72</v>
      </c>
      <c r="AA1509">
        <v>0</v>
      </c>
      <c r="AB1509">
        <v>0</v>
      </c>
    </row>
    <row r="1510" spans="1:28" ht="15.95">
      <c r="A1510" t="s">
        <v>1992</v>
      </c>
      <c r="B1510" t="s">
        <v>372</v>
      </c>
      <c r="C1510" t="str">
        <f>VLOOKUP(B1510, Positions!A$1:B$134, 2, FALSE)</f>
        <v>Defender</v>
      </c>
      <c r="D1510" t="s">
        <v>32</v>
      </c>
      <c r="E1510" t="s">
        <v>5663</v>
      </c>
      <c r="F1510" t="s">
        <v>21</v>
      </c>
      <c r="G1510" t="str">
        <f>VLOOKUP(E1510, Tiers!M$1:P$134, 3, FALSE)</f>
        <v>ENG4</v>
      </c>
      <c r="H1510">
        <f>VLOOKUP(G1510, Tiers!B$1:C$134, 2, FALSE)</f>
        <v>5</v>
      </c>
      <c r="I1510" s="21">
        <v>35567</v>
      </c>
      <c r="J1510" t="str">
        <f t="shared" si="23"/>
        <v>Conor GreenMansfield</v>
      </c>
      <c r="P1510">
        <v>18</v>
      </c>
      <c r="Q1510" t="s">
        <v>20</v>
      </c>
      <c r="R1510" t="s">
        <v>21</v>
      </c>
      <c r="S1510" t="s">
        <v>22</v>
      </c>
      <c r="T1510" t="s">
        <v>21</v>
      </c>
      <c r="Y1510">
        <v>172</v>
      </c>
      <c r="Z1510">
        <v>62</v>
      </c>
      <c r="AA1510">
        <v>0</v>
      </c>
      <c r="AB1510">
        <v>0</v>
      </c>
    </row>
    <row r="1511" spans="1:28" ht="15.95">
      <c r="A1511" t="s">
        <v>1993</v>
      </c>
      <c r="B1511" t="s">
        <v>42</v>
      </c>
      <c r="C1511" t="str">
        <f>VLOOKUP(B1511, Positions!A$1:B$134, 2, FALSE)</f>
        <v>Midfielder</v>
      </c>
      <c r="D1511" t="s">
        <v>98</v>
      </c>
      <c r="E1511" t="s">
        <v>5665</v>
      </c>
      <c r="F1511" t="s">
        <v>21</v>
      </c>
      <c r="G1511" t="str">
        <f>VLOOKUP(E1511, Tiers!M$1:P$134, 3, FALSE)</f>
        <v>ENG2</v>
      </c>
      <c r="H1511">
        <f>VLOOKUP(G1511, Tiers!B$1:C$134, 2, FALSE)</f>
        <v>3</v>
      </c>
      <c r="I1511" s="21">
        <v>35565</v>
      </c>
      <c r="J1511" t="str">
        <f t="shared" si="23"/>
        <v>George ButlerQ.P.R.</v>
      </c>
      <c r="P1511">
        <v>18</v>
      </c>
      <c r="Q1511" t="s">
        <v>1059</v>
      </c>
      <c r="R1511" t="s">
        <v>21</v>
      </c>
      <c r="S1511" t="s">
        <v>22</v>
      </c>
      <c r="T1511" t="s">
        <v>21</v>
      </c>
      <c r="Y1511">
        <v>174</v>
      </c>
      <c r="Z1511">
        <v>73</v>
      </c>
      <c r="AA1511">
        <v>0</v>
      </c>
      <c r="AB1511">
        <v>0</v>
      </c>
    </row>
    <row r="1512" spans="1:28" ht="15.95">
      <c r="A1512" t="s">
        <v>1994</v>
      </c>
      <c r="B1512" t="s">
        <v>81</v>
      </c>
      <c r="C1512" t="str">
        <f>VLOOKUP(B1512, Positions!A$1:B$134, 2, FALSE)</f>
        <v>Defender</v>
      </c>
      <c r="D1512" t="s">
        <v>671</v>
      </c>
      <c r="E1512" t="s">
        <v>5664</v>
      </c>
      <c r="F1512" t="s">
        <v>21</v>
      </c>
      <c r="G1512" t="str">
        <f>VLOOKUP(E1512, Tiers!M$1:P$134, 3, FALSE)</f>
        <v>ENG3</v>
      </c>
      <c r="H1512">
        <f>VLOOKUP(G1512, Tiers!B$1:C$134, 2, FALSE)</f>
        <v>4</v>
      </c>
      <c r="I1512" s="21">
        <v>35565</v>
      </c>
      <c r="J1512" t="str">
        <f t="shared" si="23"/>
        <v>Bradley RoscoeFleetwood</v>
      </c>
      <c r="P1512">
        <v>18</v>
      </c>
      <c r="Q1512" t="s">
        <v>107</v>
      </c>
      <c r="R1512" t="s">
        <v>21</v>
      </c>
      <c r="S1512" t="s">
        <v>22</v>
      </c>
      <c r="T1512" t="s">
        <v>21</v>
      </c>
      <c r="Y1512">
        <v>188</v>
      </c>
      <c r="Z1512">
        <v>77</v>
      </c>
      <c r="AA1512">
        <v>0</v>
      </c>
      <c r="AB1512">
        <v>0</v>
      </c>
    </row>
    <row r="1513" spans="1:28" ht="15.95">
      <c r="A1513" t="s">
        <v>1995</v>
      </c>
      <c r="B1513" t="s">
        <v>81</v>
      </c>
      <c r="C1513" t="str">
        <f>VLOOKUP(B1513, Positions!A$1:B$134, 2, FALSE)</f>
        <v>Defender</v>
      </c>
      <c r="D1513" t="s">
        <v>236</v>
      </c>
      <c r="E1513" t="s">
        <v>5665</v>
      </c>
      <c r="F1513" t="s">
        <v>21</v>
      </c>
      <c r="G1513" t="str">
        <f>VLOOKUP(E1513, Tiers!M$1:P$134, 3, FALSE)</f>
        <v>ENG2</v>
      </c>
      <c r="H1513">
        <f>VLOOKUP(G1513, Tiers!B$1:C$134, 2, FALSE)</f>
        <v>3</v>
      </c>
      <c r="I1513" s="21">
        <v>35564</v>
      </c>
      <c r="J1513" t="str">
        <f t="shared" si="23"/>
        <v>Zak VynerBristol City</v>
      </c>
      <c r="P1513">
        <v>18</v>
      </c>
      <c r="Q1513" t="s">
        <v>20</v>
      </c>
      <c r="R1513" t="s">
        <v>21</v>
      </c>
      <c r="S1513" t="s">
        <v>22</v>
      </c>
      <c r="T1513" t="s">
        <v>21</v>
      </c>
      <c r="Y1513">
        <v>187</v>
      </c>
      <c r="Z1513">
        <v>77</v>
      </c>
      <c r="AA1513">
        <v>0</v>
      </c>
      <c r="AB1513">
        <v>0</v>
      </c>
    </row>
    <row r="1514" spans="1:28" ht="15.95">
      <c r="A1514" t="s">
        <v>1996</v>
      </c>
      <c r="B1514" t="s">
        <v>42</v>
      </c>
      <c r="C1514" t="str">
        <f>VLOOKUP(B1514, Positions!A$1:B$134, 2, FALSE)</f>
        <v>Midfielder</v>
      </c>
      <c r="D1514" t="s">
        <v>836</v>
      </c>
      <c r="E1514" t="s">
        <v>62</v>
      </c>
      <c r="F1514" t="s">
        <v>21</v>
      </c>
      <c r="G1514" t="str">
        <f>VLOOKUP(E1514, Tiers!M$1:P$134, 3, FALSE)</f>
        <v>ENG1</v>
      </c>
      <c r="H1514">
        <f>VLOOKUP(G1514, Tiers!B$1:C$134, 2, FALSE)</f>
        <v>1</v>
      </c>
      <c r="I1514" s="21">
        <v>35564</v>
      </c>
      <c r="J1514" t="str">
        <f t="shared" si="23"/>
        <v>Matt ButcherBournemouth</v>
      </c>
      <c r="P1514">
        <v>18</v>
      </c>
      <c r="Q1514" t="s">
        <v>157</v>
      </c>
      <c r="R1514" t="s">
        <v>21</v>
      </c>
      <c r="S1514" t="s">
        <v>22</v>
      </c>
      <c r="T1514" t="s">
        <v>21</v>
      </c>
      <c r="Y1514">
        <v>188</v>
      </c>
      <c r="Z1514">
        <v>78</v>
      </c>
      <c r="AA1514">
        <v>0</v>
      </c>
      <c r="AB1514">
        <v>1</v>
      </c>
    </row>
    <row r="1515" spans="1:28" ht="15.95">
      <c r="A1515" t="s">
        <v>1997</v>
      </c>
      <c r="B1515" t="s">
        <v>16</v>
      </c>
      <c r="C1515" t="e">
        <f>VLOOKUP(B1515, Positions!A$1:B$134, 2, FALSE)</f>
        <v>#N/A</v>
      </c>
      <c r="D1515" t="s">
        <v>200</v>
      </c>
      <c r="E1515" t="s">
        <v>5664</v>
      </c>
      <c r="F1515" t="s">
        <v>21</v>
      </c>
      <c r="G1515" t="str">
        <f>VLOOKUP(E1515, Tiers!M$1:P$134, 3, FALSE)</f>
        <v>ENG3</v>
      </c>
      <c r="H1515">
        <f>VLOOKUP(G1515, Tiers!B$1:C$134, 2, FALSE)</f>
        <v>4</v>
      </c>
      <c r="I1515" s="21">
        <v>35564</v>
      </c>
      <c r="J1515" t="str">
        <f t="shared" si="23"/>
        <v>Daniel WakehamPort Vale</v>
      </c>
      <c r="P1515">
        <v>18</v>
      </c>
      <c r="Q1515" t="s">
        <v>20</v>
      </c>
      <c r="R1515" t="s">
        <v>21</v>
      </c>
      <c r="S1515" t="s">
        <v>22</v>
      </c>
      <c r="T1515" t="s">
        <v>21</v>
      </c>
      <c r="Y1515">
        <v>183</v>
      </c>
      <c r="Z1515">
        <v>76</v>
      </c>
      <c r="AA1515">
        <v>0</v>
      </c>
      <c r="AB1515">
        <v>0</v>
      </c>
    </row>
    <row r="1516" spans="1:28" ht="15.95">
      <c r="A1516" t="s">
        <v>1998</v>
      </c>
      <c r="B1516" t="s">
        <v>72</v>
      </c>
      <c r="C1516" t="str">
        <f>VLOOKUP(B1516, Positions!A$1:B$134, 2, FALSE)</f>
        <v>Defender</v>
      </c>
      <c r="E1516" t="s">
        <v>5666</v>
      </c>
      <c r="F1516" t="s">
        <v>21</v>
      </c>
      <c r="G1516" t="str">
        <f>VLOOKUP(E1516, Tiers!M$1:P$134, 3, FALSE)</f>
        <v>NONE</v>
      </c>
      <c r="H1516">
        <f>VLOOKUP(G1516, Tiers!B$1:C$134, 2, FALSE)</f>
        <v>7</v>
      </c>
      <c r="I1516" s="21" t="e">
        <v>#N/A</v>
      </c>
      <c r="J1516" t="str">
        <f t="shared" si="23"/>
        <v>Liam Lambert</v>
      </c>
      <c r="P1516">
        <v>18</v>
      </c>
      <c r="Q1516" t="s">
        <v>726</v>
      </c>
      <c r="R1516" t="s">
        <v>21</v>
      </c>
      <c r="S1516" t="s">
        <v>22</v>
      </c>
      <c r="T1516" t="s">
        <v>21</v>
      </c>
      <c r="Y1516">
        <v>162</v>
      </c>
      <c r="Z1516">
        <v>61</v>
      </c>
      <c r="AA1516">
        <v>0</v>
      </c>
      <c r="AB1516">
        <v>0</v>
      </c>
    </row>
    <row r="1517" spans="1:28" ht="15.95">
      <c r="A1517" t="s">
        <v>1999</v>
      </c>
      <c r="B1517" t="s">
        <v>31</v>
      </c>
      <c r="C1517" t="str">
        <f>VLOOKUP(B1517, Positions!A$1:B$134, 2, FALSE)</f>
        <v>Defender</v>
      </c>
      <c r="D1517" t="s">
        <v>412</v>
      </c>
      <c r="E1517" t="s">
        <v>5664</v>
      </c>
      <c r="F1517" t="s">
        <v>21</v>
      </c>
      <c r="G1517" t="str">
        <f>VLOOKUP(E1517, Tiers!M$1:P$134, 3, FALSE)</f>
        <v>ENG3</v>
      </c>
      <c r="H1517">
        <f>VLOOKUP(G1517, Tiers!B$1:C$134, 2, FALSE)</f>
        <v>4</v>
      </c>
      <c r="I1517" s="21">
        <v>35562</v>
      </c>
      <c r="J1517" t="str">
        <f t="shared" si="23"/>
        <v>Jack O'BrienBurton</v>
      </c>
      <c r="P1517">
        <v>18</v>
      </c>
      <c r="Q1517" t="s">
        <v>20</v>
      </c>
      <c r="R1517" t="s">
        <v>21</v>
      </c>
      <c r="S1517" t="s">
        <v>22</v>
      </c>
      <c r="T1517" t="s">
        <v>21</v>
      </c>
      <c r="Y1517">
        <v>171</v>
      </c>
      <c r="Z1517">
        <v>66</v>
      </c>
      <c r="AA1517">
        <v>0</v>
      </c>
      <c r="AB1517">
        <v>0</v>
      </c>
    </row>
    <row r="1518" spans="1:28" ht="15.95">
      <c r="A1518" t="s">
        <v>2000</v>
      </c>
      <c r="B1518" t="s">
        <v>36</v>
      </c>
      <c r="C1518" t="str">
        <f>VLOOKUP(B1518, Positions!A$1:B$134, 2, FALSE)</f>
        <v>Midfielder</v>
      </c>
      <c r="D1518" t="s">
        <v>2001</v>
      </c>
      <c r="E1518" t="s">
        <v>5666</v>
      </c>
      <c r="F1518" t="s">
        <v>488</v>
      </c>
      <c r="G1518" t="str">
        <f>VLOOKUP(E1518, Tiers!M$1:P$134, 3, FALSE)</f>
        <v>NONE</v>
      </c>
      <c r="H1518">
        <f>VLOOKUP(G1518, Tiers!B$1:C$134, 2, FALSE)</f>
        <v>7</v>
      </c>
      <c r="I1518" s="21">
        <v>35562</v>
      </c>
      <c r="J1518" t="str">
        <f t="shared" si="23"/>
        <v>Taylor MooreRacing Club de Lens</v>
      </c>
      <c r="P1518">
        <v>18</v>
      </c>
      <c r="Q1518" t="s">
        <v>346</v>
      </c>
      <c r="R1518" t="s">
        <v>21</v>
      </c>
      <c r="S1518" t="s">
        <v>22</v>
      </c>
      <c r="T1518" t="s">
        <v>21</v>
      </c>
      <c r="Y1518">
        <v>184</v>
      </c>
      <c r="Z1518">
        <v>80</v>
      </c>
      <c r="AA1518">
        <v>0</v>
      </c>
      <c r="AB1518">
        <v>4</v>
      </c>
    </row>
    <row r="1519" spans="1:28" ht="15.95">
      <c r="A1519" t="s">
        <v>2003</v>
      </c>
      <c r="B1519" t="s">
        <v>115</v>
      </c>
      <c r="C1519" t="e">
        <f>VLOOKUP(B1519, Positions!A$1:B$134, 2, FALSE)</f>
        <v>#N/A</v>
      </c>
      <c r="D1519" t="s">
        <v>217</v>
      </c>
      <c r="E1519" t="s">
        <v>5664</v>
      </c>
      <c r="F1519" t="s">
        <v>21</v>
      </c>
      <c r="G1519" t="str">
        <f>VLOOKUP(E1519, Tiers!M$1:P$134, 3, FALSE)</f>
        <v>ENG3</v>
      </c>
      <c r="H1519">
        <f>VLOOKUP(G1519, Tiers!B$1:C$134, 2, FALSE)</f>
        <v>4</v>
      </c>
      <c r="I1519" s="21">
        <v>35562</v>
      </c>
      <c r="J1519" t="str">
        <f t="shared" si="23"/>
        <v>Elliott ListGillingham</v>
      </c>
      <c r="P1519">
        <v>18</v>
      </c>
      <c r="Q1519" t="s">
        <v>74</v>
      </c>
      <c r="R1519" t="s">
        <v>21</v>
      </c>
      <c r="S1519" t="s">
        <v>22</v>
      </c>
      <c r="T1519" t="s">
        <v>21</v>
      </c>
      <c r="Y1519">
        <v>178</v>
      </c>
      <c r="Z1519">
        <v>60</v>
      </c>
      <c r="AA1519">
        <v>0</v>
      </c>
      <c r="AB1519">
        <v>0</v>
      </c>
    </row>
    <row r="1520" spans="1:28" ht="15.95">
      <c r="A1520" t="s">
        <v>2004</v>
      </c>
      <c r="B1520" t="s">
        <v>72</v>
      </c>
      <c r="C1520" t="str">
        <f>VLOOKUP(B1520, Positions!A$1:B$134, 2, FALSE)</f>
        <v>Defender</v>
      </c>
      <c r="D1520" t="s">
        <v>275</v>
      </c>
      <c r="E1520" t="s">
        <v>5665</v>
      </c>
      <c r="F1520" t="s">
        <v>21</v>
      </c>
      <c r="G1520" t="str">
        <f>VLOOKUP(E1520, Tiers!M$1:P$134, 3, FALSE)</f>
        <v>ENG2</v>
      </c>
      <c r="H1520">
        <f>VLOOKUP(G1520, Tiers!B$1:C$134, 2, FALSE)</f>
        <v>3</v>
      </c>
      <c r="I1520" s="21">
        <v>35561</v>
      </c>
      <c r="J1520" t="str">
        <f t="shared" si="23"/>
        <v>Max LoweDerby</v>
      </c>
      <c r="P1520">
        <v>18</v>
      </c>
      <c r="Q1520" t="s">
        <v>20</v>
      </c>
      <c r="R1520" t="s">
        <v>21</v>
      </c>
      <c r="S1520" t="s">
        <v>22</v>
      </c>
      <c r="T1520" t="s">
        <v>21</v>
      </c>
      <c r="Y1520">
        <v>176</v>
      </c>
      <c r="Z1520">
        <v>77</v>
      </c>
      <c r="AA1520">
        <v>0</v>
      </c>
      <c r="AB1520">
        <v>0</v>
      </c>
    </row>
    <row r="1521" spans="1:28" ht="15.95">
      <c r="A1521" t="s">
        <v>2005</v>
      </c>
      <c r="B1521" t="s">
        <v>55</v>
      </c>
      <c r="C1521" t="str">
        <f>VLOOKUP(B1521, Positions!A$1:B$134, 2, FALSE)</f>
        <v>Forward</v>
      </c>
      <c r="E1521" t="s">
        <v>5666</v>
      </c>
      <c r="F1521" t="s">
        <v>21</v>
      </c>
      <c r="G1521" t="str">
        <f>VLOOKUP(E1521, Tiers!M$1:P$134, 3, FALSE)</f>
        <v>NONE</v>
      </c>
      <c r="H1521">
        <f>VLOOKUP(G1521, Tiers!B$1:C$134, 2, FALSE)</f>
        <v>7</v>
      </c>
      <c r="I1521" s="21" t="e">
        <v>#N/A</v>
      </c>
      <c r="J1521" t="str">
        <f t="shared" si="23"/>
        <v>Jonathan Fusco</v>
      </c>
      <c r="P1521">
        <v>18</v>
      </c>
      <c r="Q1521" t="s">
        <v>20</v>
      </c>
      <c r="R1521" t="s">
        <v>21</v>
      </c>
      <c r="S1521" t="s">
        <v>22</v>
      </c>
      <c r="T1521" t="s">
        <v>21</v>
      </c>
      <c r="U1521" t="s">
        <v>1520</v>
      </c>
      <c r="Y1521">
        <v>187</v>
      </c>
      <c r="Z1521">
        <v>79</v>
      </c>
      <c r="AA1521">
        <v>0</v>
      </c>
      <c r="AB1521">
        <v>0</v>
      </c>
    </row>
    <row r="1522" spans="1:28" ht="15.95">
      <c r="A1522" t="s">
        <v>2006</v>
      </c>
      <c r="B1522" t="s">
        <v>16</v>
      </c>
      <c r="C1522" t="e">
        <f>VLOOKUP(B1522, Positions!A$1:B$134, 2, FALSE)</f>
        <v>#N/A</v>
      </c>
      <c r="D1522" t="s">
        <v>200</v>
      </c>
      <c r="E1522" t="s">
        <v>5664</v>
      </c>
      <c r="F1522" t="s">
        <v>21</v>
      </c>
      <c r="G1522" t="str">
        <f>VLOOKUP(E1522, Tiers!M$1:P$134, 3, FALSE)</f>
        <v>ENG3</v>
      </c>
      <c r="H1522">
        <f>VLOOKUP(G1522, Tiers!B$1:C$134, 2, FALSE)</f>
        <v>4</v>
      </c>
      <c r="I1522" s="21">
        <v>35559</v>
      </c>
      <c r="J1522" t="str">
        <f t="shared" si="23"/>
        <v>Harry BennsPort Vale</v>
      </c>
      <c r="P1522">
        <v>18</v>
      </c>
      <c r="Q1522" t="s">
        <v>20</v>
      </c>
      <c r="R1522" t="s">
        <v>21</v>
      </c>
      <c r="S1522" t="s">
        <v>22</v>
      </c>
      <c r="T1522" t="s">
        <v>21</v>
      </c>
      <c r="Y1522">
        <v>176</v>
      </c>
      <c r="Z1522">
        <v>71</v>
      </c>
      <c r="AA1522">
        <v>0</v>
      </c>
      <c r="AB1522">
        <v>0</v>
      </c>
    </row>
    <row r="1523" spans="1:28" ht="15.95">
      <c r="A1523" t="s">
        <v>2007</v>
      </c>
      <c r="B1523" t="s">
        <v>2008</v>
      </c>
      <c r="C1523" t="e">
        <f>VLOOKUP(B1523, Positions!A$1:B$134, 2, FALSE)</f>
        <v>#N/A</v>
      </c>
      <c r="D1523" t="s">
        <v>271</v>
      </c>
      <c r="E1523" t="s">
        <v>62</v>
      </c>
      <c r="F1523" t="s">
        <v>21</v>
      </c>
      <c r="G1523" t="str">
        <f>VLOOKUP(E1523, Tiers!M$1:P$134, 3, FALSE)</f>
        <v>ENG1</v>
      </c>
      <c r="H1523">
        <f>VLOOKUP(G1523, Tiers!B$1:C$134, 2, FALSE)</f>
        <v>1</v>
      </c>
      <c r="I1523" s="21">
        <v>35559</v>
      </c>
      <c r="J1523" t="str">
        <f t="shared" si="23"/>
        <v>Dennon LewisWatford</v>
      </c>
      <c r="P1523">
        <v>18</v>
      </c>
      <c r="Q1523" t="s">
        <v>20</v>
      </c>
      <c r="R1523" t="s">
        <v>21</v>
      </c>
      <c r="S1523" t="s">
        <v>22</v>
      </c>
      <c r="T1523" t="s">
        <v>21</v>
      </c>
      <c r="Y1523">
        <v>174</v>
      </c>
      <c r="Z1523">
        <v>60</v>
      </c>
      <c r="AA1523">
        <v>0</v>
      </c>
      <c r="AB1523">
        <v>0</v>
      </c>
    </row>
    <row r="1524" spans="1:28" ht="15.95">
      <c r="A1524" t="s">
        <v>2009</v>
      </c>
      <c r="B1524" t="s">
        <v>166</v>
      </c>
      <c r="C1524" t="str">
        <f>VLOOKUP(B1524, Positions!A$1:B$134, 2, FALSE)</f>
        <v>Goalkeeper</v>
      </c>
      <c r="D1524" t="s">
        <v>284</v>
      </c>
      <c r="E1524" t="s">
        <v>5665</v>
      </c>
      <c r="F1524" t="s">
        <v>21</v>
      </c>
      <c r="G1524" t="str">
        <f>VLOOKUP(E1524, Tiers!M$1:P$134, 3, FALSE)</f>
        <v>ENG2</v>
      </c>
      <c r="H1524">
        <f>VLOOKUP(G1524, Tiers!B$1:C$134, 2, FALSE)</f>
        <v>3</v>
      </c>
      <c r="I1524" s="21">
        <v>35558</v>
      </c>
      <c r="J1524" t="str">
        <f t="shared" si="23"/>
        <v>Jacob WeaverBirmingham</v>
      </c>
      <c r="P1524">
        <v>18</v>
      </c>
      <c r="Q1524" t="s">
        <v>2010</v>
      </c>
      <c r="R1524" t="s">
        <v>21</v>
      </c>
      <c r="S1524" t="s">
        <v>22</v>
      </c>
      <c r="T1524" t="s">
        <v>21</v>
      </c>
      <c r="Y1524">
        <v>181</v>
      </c>
      <c r="Z1524">
        <v>76</v>
      </c>
      <c r="AA1524">
        <v>0</v>
      </c>
      <c r="AB1524">
        <v>0</v>
      </c>
    </row>
    <row r="1525" spans="1:28" ht="15.95">
      <c r="A1525" t="s">
        <v>2011</v>
      </c>
      <c r="B1525" t="s">
        <v>81</v>
      </c>
      <c r="C1525" t="str">
        <f>VLOOKUP(B1525, Positions!A$1:B$134, 2, FALSE)</f>
        <v>Defender</v>
      </c>
      <c r="E1525" t="s">
        <v>5666</v>
      </c>
      <c r="F1525" t="s">
        <v>21</v>
      </c>
      <c r="G1525" t="str">
        <f>VLOOKUP(E1525, Tiers!M$1:P$134, 3, FALSE)</f>
        <v>NONE</v>
      </c>
      <c r="H1525">
        <f>VLOOKUP(G1525, Tiers!B$1:C$134, 2, FALSE)</f>
        <v>7</v>
      </c>
      <c r="I1525" s="21" t="e">
        <v>#N/A</v>
      </c>
      <c r="J1525" t="str">
        <f t="shared" si="23"/>
        <v>Edward Jackson</v>
      </c>
      <c r="P1525">
        <v>18</v>
      </c>
      <c r="Q1525" t="s">
        <v>20</v>
      </c>
      <c r="R1525" t="s">
        <v>21</v>
      </c>
      <c r="S1525" t="s">
        <v>22</v>
      </c>
      <c r="T1525" t="s">
        <v>21</v>
      </c>
      <c r="Y1525">
        <v>182</v>
      </c>
      <c r="Z1525">
        <v>75</v>
      </c>
      <c r="AA1525">
        <v>0</v>
      </c>
      <c r="AB1525">
        <v>0</v>
      </c>
    </row>
    <row r="1526" spans="1:28" ht="15.95">
      <c r="A1526" t="s">
        <v>2012</v>
      </c>
      <c r="B1526" t="s">
        <v>31</v>
      </c>
      <c r="C1526" t="str">
        <f>VLOOKUP(B1526, Positions!A$1:B$134, 2, FALSE)</f>
        <v>Defender</v>
      </c>
      <c r="D1526" t="s">
        <v>204</v>
      </c>
      <c r="E1526" t="s">
        <v>5665</v>
      </c>
      <c r="F1526" t="s">
        <v>21</v>
      </c>
      <c r="G1526" t="str">
        <f>VLOOKUP(E1526, Tiers!M$1:P$134, 3, FALSE)</f>
        <v>ENG2</v>
      </c>
      <c r="H1526">
        <f>VLOOKUP(G1526, Tiers!B$1:C$134, 2, FALSE)</f>
        <v>3</v>
      </c>
      <c r="I1526" s="21">
        <v>35556</v>
      </c>
      <c r="J1526" t="str">
        <f t="shared" si="23"/>
        <v>Yvan WassiBolton</v>
      </c>
      <c r="P1526">
        <v>18</v>
      </c>
      <c r="Q1526" t="s">
        <v>113</v>
      </c>
      <c r="R1526" t="s">
        <v>21</v>
      </c>
      <c r="S1526" t="s">
        <v>22</v>
      </c>
      <c r="T1526" t="s">
        <v>21</v>
      </c>
      <c r="Y1526">
        <v>182</v>
      </c>
      <c r="Z1526">
        <v>74</v>
      </c>
      <c r="AA1526">
        <v>0</v>
      </c>
      <c r="AB1526">
        <v>0</v>
      </c>
    </row>
    <row r="1527" spans="1:28" ht="15.95">
      <c r="A1527" t="s">
        <v>2013</v>
      </c>
      <c r="B1527" t="s">
        <v>166</v>
      </c>
      <c r="C1527" t="str">
        <f>VLOOKUP(B1527, Positions!A$1:B$134, 2, FALSE)</f>
        <v>Goalkeeper</v>
      </c>
      <c r="D1527" t="s">
        <v>1895</v>
      </c>
      <c r="E1527" t="s">
        <v>5666</v>
      </c>
      <c r="F1527" t="s">
        <v>21</v>
      </c>
      <c r="G1527" t="str">
        <f>VLOOKUP(E1527, Tiers!M$1:P$134, 3, FALSE)</f>
        <v>NONE</v>
      </c>
      <c r="H1527">
        <f>VLOOKUP(G1527, Tiers!B$1:C$134, 2, FALSE)</f>
        <v>7</v>
      </c>
      <c r="I1527" s="21">
        <v>35556</v>
      </c>
      <c r="J1527" t="str">
        <f t="shared" si="23"/>
        <v>Callum WilliamsAltrincham</v>
      </c>
      <c r="P1527">
        <v>18</v>
      </c>
      <c r="Q1527" t="s">
        <v>20</v>
      </c>
      <c r="R1527" t="s">
        <v>21</v>
      </c>
      <c r="S1527" t="s">
        <v>22</v>
      </c>
      <c r="T1527" t="s">
        <v>21</v>
      </c>
      <c r="Y1527">
        <v>183</v>
      </c>
      <c r="Z1527">
        <v>66</v>
      </c>
      <c r="AA1527">
        <v>0</v>
      </c>
      <c r="AB1527">
        <v>0</v>
      </c>
    </row>
    <row r="1528" spans="1:28" ht="15.95">
      <c r="A1528" t="s">
        <v>2014</v>
      </c>
      <c r="B1528" t="s">
        <v>42</v>
      </c>
      <c r="C1528" t="str">
        <f>VLOOKUP(B1528, Positions!A$1:B$134, 2, FALSE)</f>
        <v>Midfielder</v>
      </c>
      <c r="D1528" t="s">
        <v>162</v>
      </c>
      <c r="E1528" t="s">
        <v>5663</v>
      </c>
      <c r="F1528" t="s">
        <v>21</v>
      </c>
      <c r="G1528" t="str">
        <f>VLOOKUP(E1528, Tiers!M$1:P$134, 3, FALSE)</f>
        <v>ENG4</v>
      </c>
      <c r="H1528">
        <f>VLOOKUP(G1528, Tiers!B$1:C$134, 2, FALSE)</f>
        <v>5</v>
      </c>
      <c r="I1528" s="21">
        <v>35556</v>
      </c>
      <c r="J1528" t="str">
        <f t="shared" si="23"/>
        <v>Alex AtkinsonLuton</v>
      </c>
      <c r="P1528">
        <v>18</v>
      </c>
      <c r="Q1528" t="s">
        <v>20</v>
      </c>
      <c r="R1528" t="s">
        <v>21</v>
      </c>
      <c r="S1528" t="s">
        <v>22</v>
      </c>
      <c r="T1528" t="s">
        <v>21</v>
      </c>
      <c r="Y1528">
        <v>174</v>
      </c>
      <c r="Z1528">
        <v>69</v>
      </c>
      <c r="AA1528">
        <v>0</v>
      </c>
      <c r="AB1528">
        <v>0</v>
      </c>
    </row>
    <row r="1529" spans="1:28" ht="15.95">
      <c r="A1529" t="s">
        <v>917</v>
      </c>
      <c r="B1529" t="s">
        <v>31</v>
      </c>
      <c r="C1529" t="str">
        <f>VLOOKUP(B1529, Positions!A$1:B$134, 2, FALSE)</f>
        <v>Defender</v>
      </c>
      <c r="D1529" t="s">
        <v>48</v>
      </c>
      <c r="E1529" t="s">
        <v>5663</v>
      </c>
      <c r="F1529" t="s">
        <v>21</v>
      </c>
      <c r="G1529" t="str">
        <f>VLOOKUP(E1529, Tiers!M$1:P$134, 3, FALSE)</f>
        <v>ENG4</v>
      </c>
      <c r="H1529">
        <f>VLOOKUP(G1529, Tiers!B$1:C$134, 2, FALSE)</f>
        <v>5</v>
      </c>
      <c r="I1529" s="21">
        <v>35555</v>
      </c>
      <c r="J1529" t="str">
        <f t="shared" si="23"/>
        <v>Harry TaylorBarnet</v>
      </c>
      <c r="P1529">
        <v>18</v>
      </c>
      <c r="Q1529" t="s">
        <v>20</v>
      </c>
      <c r="R1529" t="s">
        <v>21</v>
      </c>
      <c r="S1529" t="s">
        <v>22</v>
      </c>
      <c r="T1529" t="s">
        <v>21</v>
      </c>
      <c r="Y1529">
        <v>188</v>
      </c>
      <c r="Z1529">
        <v>82</v>
      </c>
      <c r="AA1529">
        <v>0</v>
      </c>
      <c r="AB1529">
        <v>0</v>
      </c>
    </row>
    <row r="1530" spans="1:28" ht="15.95">
      <c r="A1530" t="s">
        <v>2015</v>
      </c>
      <c r="B1530" t="s">
        <v>16</v>
      </c>
      <c r="C1530" t="e">
        <f>VLOOKUP(B1530, Positions!A$1:B$134, 2, FALSE)</f>
        <v>#N/A</v>
      </c>
      <c r="D1530" t="s">
        <v>149</v>
      </c>
      <c r="E1530" t="s">
        <v>5663</v>
      </c>
      <c r="F1530" t="s">
        <v>21</v>
      </c>
      <c r="G1530" t="str">
        <f>VLOOKUP(E1530, Tiers!M$1:P$134, 3, FALSE)</f>
        <v>ENG4</v>
      </c>
      <c r="H1530">
        <f>VLOOKUP(G1530, Tiers!B$1:C$134, 2, FALSE)</f>
        <v>5</v>
      </c>
      <c r="I1530" s="21">
        <v>35555</v>
      </c>
      <c r="J1530" t="str">
        <f t="shared" si="23"/>
        <v>Robbie ParsonsNorthampton</v>
      </c>
      <c r="P1530">
        <v>18</v>
      </c>
      <c r="Q1530" t="s">
        <v>20</v>
      </c>
      <c r="R1530" t="s">
        <v>21</v>
      </c>
      <c r="S1530" t="s">
        <v>22</v>
      </c>
      <c r="T1530" t="s">
        <v>21</v>
      </c>
      <c r="Y1530">
        <v>187</v>
      </c>
      <c r="Z1530">
        <v>78</v>
      </c>
      <c r="AA1530">
        <v>0</v>
      </c>
      <c r="AB1530">
        <v>0</v>
      </c>
    </row>
    <row r="1531" spans="1:28" ht="15.95">
      <c r="A1531" t="s">
        <v>2016</v>
      </c>
      <c r="B1531" t="s">
        <v>278</v>
      </c>
      <c r="C1531" t="e">
        <f>VLOOKUP(B1531, Positions!A$1:B$134, 2, FALSE)</f>
        <v>#N/A</v>
      </c>
      <c r="D1531" t="s">
        <v>284</v>
      </c>
      <c r="E1531" t="s">
        <v>5665</v>
      </c>
      <c r="F1531" t="s">
        <v>21</v>
      </c>
      <c r="G1531" t="str">
        <f>VLOOKUP(E1531, Tiers!M$1:P$134, 3, FALSE)</f>
        <v>ENG2</v>
      </c>
      <c r="H1531">
        <f>VLOOKUP(G1531, Tiers!B$1:C$134, 2, FALSE)</f>
        <v>3</v>
      </c>
      <c r="I1531" s="21">
        <v>35554</v>
      </c>
      <c r="J1531" t="str">
        <f t="shared" si="23"/>
        <v>Wes McDonaldBirmingham</v>
      </c>
      <c r="P1531">
        <v>18</v>
      </c>
      <c r="Q1531" t="s">
        <v>20</v>
      </c>
      <c r="R1531" t="s">
        <v>21</v>
      </c>
      <c r="S1531" t="s">
        <v>22</v>
      </c>
      <c r="T1531" t="s">
        <v>21</v>
      </c>
      <c r="Y1531">
        <v>167</v>
      </c>
      <c r="Z1531">
        <v>70</v>
      </c>
      <c r="AA1531">
        <v>0</v>
      </c>
      <c r="AB1531">
        <v>0</v>
      </c>
    </row>
    <row r="1532" spans="1:28" ht="15.95">
      <c r="A1532" t="s">
        <v>2017</v>
      </c>
      <c r="B1532" t="s">
        <v>81</v>
      </c>
      <c r="C1532" t="str">
        <f>VLOOKUP(B1532, Positions!A$1:B$134, 2, FALSE)</f>
        <v>Defender</v>
      </c>
      <c r="E1532" t="s">
        <v>5666</v>
      </c>
      <c r="F1532" t="s">
        <v>21</v>
      </c>
      <c r="G1532" t="str">
        <f>VLOOKUP(E1532, Tiers!M$1:P$134, 3, FALSE)</f>
        <v>NONE</v>
      </c>
      <c r="H1532">
        <f>VLOOKUP(G1532, Tiers!B$1:C$134, 2, FALSE)</f>
        <v>7</v>
      </c>
      <c r="I1532" s="21" t="e">
        <v>#N/A</v>
      </c>
      <c r="J1532" t="str">
        <f t="shared" si="23"/>
        <v>Emmanuel Kanteh</v>
      </c>
      <c r="P1532">
        <v>18</v>
      </c>
      <c r="Q1532" t="s">
        <v>20</v>
      </c>
      <c r="R1532" t="s">
        <v>21</v>
      </c>
      <c r="S1532" t="s">
        <v>22</v>
      </c>
      <c r="T1532" t="s">
        <v>21</v>
      </c>
      <c r="Y1532">
        <v>181</v>
      </c>
      <c r="Z1532">
        <v>75</v>
      </c>
      <c r="AA1532">
        <v>0</v>
      </c>
      <c r="AB1532">
        <v>0</v>
      </c>
    </row>
    <row r="1533" spans="1:28" ht="15.95">
      <c r="A1533" t="s">
        <v>2018</v>
      </c>
      <c r="B1533" t="s">
        <v>42</v>
      </c>
      <c r="C1533" t="str">
        <f>VLOOKUP(B1533, Positions!A$1:B$134, 2, FALSE)</f>
        <v>Midfielder</v>
      </c>
      <c r="D1533" t="s">
        <v>2019</v>
      </c>
      <c r="E1533" t="s">
        <v>5668</v>
      </c>
      <c r="F1533" t="s">
        <v>465</v>
      </c>
      <c r="G1533" t="str">
        <f>VLOOKUP(E1533, Tiers!M$1:P$134, 3, FALSE)</f>
        <v>ITA1</v>
      </c>
      <c r="H1533">
        <f>VLOOKUP(G1533, Tiers!B$1:C$134, 2, FALSE)</f>
        <v>1</v>
      </c>
      <c r="I1533" s="21">
        <v>35552</v>
      </c>
      <c r="J1533" t="str">
        <f t="shared" si="23"/>
        <v>Carl StewartUdinese</v>
      </c>
      <c r="P1533">
        <v>18</v>
      </c>
      <c r="Q1533" t="s">
        <v>20</v>
      </c>
      <c r="R1533" t="s">
        <v>21</v>
      </c>
      <c r="S1533" t="s">
        <v>22</v>
      </c>
      <c r="T1533" t="s">
        <v>21</v>
      </c>
      <c r="Y1533">
        <v>176</v>
      </c>
      <c r="Z1533">
        <v>71</v>
      </c>
      <c r="AA1533">
        <v>0</v>
      </c>
      <c r="AB1533">
        <v>0</v>
      </c>
    </row>
    <row r="1534" spans="1:28" ht="15.95">
      <c r="A1534" t="s">
        <v>2022</v>
      </c>
      <c r="B1534" t="s">
        <v>42</v>
      </c>
      <c r="C1534" t="str">
        <f>VLOOKUP(B1534, Positions!A$1:B$134, 2, FALSE)</f>
        <v>Midfielder</v>
      </c>
      <c r="D1534" t="s">
        <v>57</v>
      </c>
      <c r="E1534" t="s">
        <v>62</v>
      </c>
      <c r="F1534" t="s">
        <v>21</v>
      </c>
      <c r="G1534" t="str">
        <f>VLOOKUP(E1534, Tiers!M$1:P$134, 3, FALSE)</f>
        <v>ENG1</v>
      </c>
      <c r="H1534">
        <f>VLOOKUP(G1534, Tiers!B$1:C$134, 2, FALSE)</f>
        <v>1</v>
      </c>
      <c r="I1534" s="21">
        <v>35552</v>
      </c>
      <c r="J1534" t="str">
        <f t="shared" si="23"/>
        <v>Matthew VirtueLiverpool</v>
      </c>
      <c r="P1534">
        <v>18</v>
      </c>
      <c r="Q1534" t="s">
        <v>715</v>
      </c>
      <c r="R1534" t="s">
        <v>21</v>
      </c>
      <c r="S1534" t="s">
        <v>22</v>
      </c>
      <c r="T1534" t="s">
        <v>21</v>
      </c>
      <c r="Y1534">
        <v>168</v>
      </c>
      <c r="Z1534">
        <v>64</v>
      </c>
      <c r="AA1534">
        <v>0</v>
      </c>
      <c r="AB1534">
        <v>0</v>
      </c>
    </row>
    <row r="1535" spans="1:28" ht="15.95">
      <c r="A1535" t="s">
        <v>2023</v>
      </c>
      <c r="B1535" t="s">
        <v>16</v>
      </c>
      <c r="C1535" t="e">
        <f>VLOOKUP(B1535, Positions!A$1:B$134, 2, FALSE)</f>
        <v>#N/A</v>
      </c>
      <c r="D1535" t="s">
        <v>86</v>
      </c>
      <c r="E1535" t="s">
        <v>5664</v>
      </c>
      <c r="F1535" t="s">
        <v>21</v>
      </c>
      <c r="G1535" t="str">
        <f>VLOOKUP(E1535, Tiers!M$1:P$134, 3, FALSE)</f>
        <v>ENG3</v>
      </c>
      <c r="H1535">
        <f>VLOOKUP(G1535, Tiers!B$1:C$134, 2, FALSE)</f>
        <v>4</v>
      </c>
      <c r="I1535" s="21">
        <v>35552</v>
      </c>
      <c r="J1535" t="str">
        <f t="shared" si="23"/>
        <v>Will RandallSwindon</v>
      </c>
      <c r="P1535">
        <v>18</v>
      </c>
      <c r="Q1535" t="s">
        <v>20</v>
      </c>
      <c r="R1535" t="s">
        <v>21</v>
      </c>
      <c r="S1535" t="s">
        <v>22</v>
      </c>
      <c r="T1535" t="s">
        <v>21</v>
      </c>
      <c r="Y1535">
        <v>180</v>
      </c>
      <c r="Z1535">
        <v>72</v>
      </c>
      <c r="AA1535">
        <v>0</v>
      </c>
      <c r="AB1535">
        <v>5</v>
      </c>
    </row>
    <row r="1536" spans="1:28" ht="15.95">
      <c r="A1536" t="s">
        <v>2024</v>
      </c>
      <c r="B1536" t="s">
        <v>36</v>
      </c>
      <c r="C1536" t="str">
        <f>VLOOKUP(B1536, Positions!A$1:B$134, 2, FALSE)</f>
        <v>Midfielder</v>
      </c>
      <c r="D1536" t="s">
        <v>284</v>
      </c>
      <c r="E1536" t="s">
        <v>5665</v>
      </c>
      <c r="F1536" t="s">
        <v>21</v>
      </c>
      <c r="G1536" t="str">
        <f>VLOOKUP(E1536, Tiers!M$1:P$134, 3, FALSE)</f>
        <v>ENG2</v>
      </c>
      <c r="H1536">
        <f>VLOOKUP(G1536, Tiers!B$1:C$134, 2, FALSE)</f>
        <v>3</v>
      </c>
      <c r="I1536" s="21">
        <v>35551</v>
      </c>
      <c r="J1536" t="str">
        <f t="shared" si="23"/>
        <v>Charlie CooperBirmingham</v>
      </c>
      <c r="P1536">
        <v>18</v>
      </c>
      <c r="Q1536" t="s">
        <v>519</v>
      </c>
      <c r="R1536" t="s">
        <v>21</v>
      </c>
      <c r="S1536" t="s">
        <v>22</v>
      </c>
      <c r="T1536" t="s">
        <v>21</v>
      </c>
      <c r="Y1536">
        <v>184</v>
      </c>
      <c r="Z1536">
        <v>78</v>
      </c>
      <c r="AA1536">
        <v>0</v>
      </c>
      <c r="AB1536">
        <v>0</v>
      </c>
    </row>
    <row r="1537" spans="1:28" ht="15.95">
      <c r="A1537" t="s">
        <v>2025</v>
      </c>
      <c r="B1537" t="s">
        <v>278</v>
      </c>
      <c r="C1537" t="e">
        <f>VLOOKUP(B1537, Positions!A$1:B$134, 2, FALSE)</f>
        <v>#N/A</v>
      </c>
      <c r="D1537" t="s">
        <v>175</v>
      </c>
      <c r="E1537" t="s">
        <v>62</v>
      </c>
      <c r="F1537" t="s">
        <v>21</v>
      </c>
      <c r="G1537" t="str">
        <f>VLOOKUP(E1537, Tiers!M$1:P$134, 3, FALSE)</f>
        <v>ENG1</v>
      </c>
      <c r="H1537">
        <f>VLOOKUP(G1537, Tiers!B$1:C$134, 2, FALSE)</f>
        <v>1</v>
      </c>
      <c r="I1537" s="21">
        <v>35547</v>
      </c>
      <c r="J1537" t="str">
        <f t="shared" si="23"/>
        <v>Joshua OnomahTottenham</v>
      </c>
      <c r="P1537">
        <v>18</v>
      </c>
      <c r="Q1537" t="s">
        <v>208</v>
      </c>
      <c r="R1537" t="s">
        <v>21</v>
      </c>
      <c r="S1537" t="s">
        <v>22</v>
      </c>
      <c r="T1537" t="s">
        <v>21</v>
      </c>
      <c r="U1537" t="s">
        <v>491</v>
      </c>
      <c r="Y1537">
        <v>179</v>
      </c>
      <c r="Z1537">
        <v>66</v>
      </c>
      <c r="AA1537">
        <v>0</v>
      </c>
      <c r="AB1537">
        <v>0</v>
      </c>
    </row>
    <row r="1538" spans="1:28" ht="15.95">
      <c r="A1538" t="s">
        <v>2026</v>
      </c>
      <c r="B1538" t="s">
        <v>16</v>
      </c>
      <c r="C1538" t="e">
        <f>VLOOKUP(B1538, Positions!A$1:B$134, 2, FALSE)</f>
        <v>#N/A</v>
      </c>
      <c r="E1538" t="s">
        <v>5666</v>
      </c>
      <c r="F1538" t="s">
        <v>21</v>
      </c>
      <c r="G1538" t="str">
        <f>VLOOKUP(E1538, Tiers!M$1:P$134, 3, FALSE)</f>
        <v>NONE</v>
      </c>
      <c r="H1538">
        <f>VLOOKUP(G1538, Tiers!B$1:C$134, 2, FALSE)</f>
        <v>7</v>
      </c>
      <c r="I1538" s="21" t="e">
        <v>#N/A</v>
      </c>
      <c r="J1538" t="str">
        <f t="shared" ref="J1538:J1601" si="24">A1538 &amp; D1538</f>
        <v>John Fortune</v>
      </c>
      <c r="P1538">
        <v>18</v>
      </c>
      <c r="Q1538" t="s">
        <v>20</v>
      </c>
      <c r="R1538" t="s">
        <v>21</v>
      </c>
      <c r="S1538" t="s">
        <v>22</v>
      </c>
      <c r="T1538" t="s">
        <v>21</v>
      </c>
      <c r="Y1538">
        <v>186</v>
      </c>
      <c r="Z1538">
        <v>76</v>
      </c>
      <c r="AA1538">
        <v>0</v>
      </c>
      <c r="AB1538">
        <v>0</v>
      </c>
    </row>
    <row r="1539" spans="1:28" ht="15.95">
      <c r="A1539" t="s">
        <v>2027</v>
      </c>
      <c r="B1539" t="s">
        <v>360</v>
      </c>
      <c r="C1539" t="str">
        <f>VLOOKUP(B1539, Positions!A$1:B$134, 2, FALSE)</f>
        <v>Defender</v>
      </c>
      <c r="D1539" t="s">
        <v>449</v>
      </c>
      <c r="E1539" t="s">
        <v>5664</v>
      </c>
      <c r="F1539" t="s">
        <v>21</v>
      </c>
      <c r="G1539" t="str">
        <f>VLOOKUP(E1539, Tiers!M$1:P$134, 3, FALSE)</f>
        <v>ENG3</v>
      </c>
      <c r="H1539">
        <f>VLOOKUP(G1539, Tiers!B$1:C$134, 2, FALSE)</f>
        <v>4</v>
      </c>
      <c r="I1539" s="21">
        <v>35545</v>
      </c>
      <c r="J1539" t="str">
        <f t="shared" si="24"/>
        <v>Chris ParrMillwall</v>
      </c>
      <c r="P1539">
        <v>18</v>
      </c>
      <c r="Q1539" t="s">
        <v>20</v>
      </c>
      <c r="R1539" t="s">
        <v>21</v>
      </c>
      <c r="S1539" t="s">
        <v>22</v>
      </c>
      <c r="T1539" t="s">
        <v>21</v>
      </c>
      <c r="Y1539">
        <v>192</v>
      </c>
      <c r="Z1539">
        <v>86</v>
      </c>
      <c r="AA1539">
        <v>0</v>
      </c>
      <c r="AB1539">
        <v>0</v>
      </c>
    </row>
    <row r="1540" spans="1:28" ht="15.95">
      <c r="A1540" t="s">
        <v>2028</v>
      </c>
      <c r="B1540" t="s">
        <v>72</v>
      </c>
      <c r="C1540" t="str">
        <f>VLOOKUP(B1540, Positions!A$1:B$134, 2, FALSE)</f>
        <v>Defender</v>
      </c>
      <c r="D1540" t="s">
        <v>530</v>
      </c>
      <c r="E1540" t="s">
        <v>62</v>
      </c>
      <c r="F1540" t="s">
        <v>21</v>
      </c>
      <c r="G1540" t="str">
        <f>VLOOKUP(E1540, Tiers!M$1:P$134, 3, FALSE)</f>
        <v>ENG1</v>
      </c>
      <c r="H1540">
        <f>VLOOKUP(G1540, Tiers!B$1:C$134, 2, FALSE)</f>
        <v>1</v>
      </c>
      <c r="I1540" s="21">
        <v>35545</v>
      </c>
      <c r="J1540" t="str">
        <f t="shared" si="24"/>
        <v>Liam GibsonNewcastle</v>
      </c>
      <c r="P1540">
        <v>18</v>
      </c>
      <c r="Q1540" t="s">
        <v>253</v>
      </c>
      <c r="R1540" t="s">
        <v>21</v>
      </c>
      <c r="S1540" t="s">
        <v>22</v>
      </c>
      <c r="T1540" t="s">
        <v>21</v>
      </c>
      <c r="Y1540">
        <v>186</v>
      </c>
      <c r="Z1540">
        <v>77</v>
      </c>
      <c r="AA1540">
        <v>0</v>
      </c>
      <c r="AB1540">
        <v>0</v>
      </c>
    </row>
    <row r="1541" spans="1:28" ht="15.95">
      <c r="A1541" t="s">
        <v>2029</v>
      </c>
      <c r="B1541" t="s">
        <v>81</v>
      </c>
      <c r="C1541" t="str">
        <f>VLOOKUP(B1541, Positions!A$1:B$134, 2, FALSE)</f>
        <v>Defender</v>
      </c>
      <c r="D1541" t="s">
        <v>537</v>
      </c>
      <c r="E1541" t="s">
        <v>62</v>
      </c>
      <c r="F1541" t="s">
        <v>21</v>
      </c>
      <c r="G1541" t="str">
        <f>VLOOKUP(E1541, Tiers!M$1:P$134, 3, FALSE)</f>
        <v>ENG1</v>
      </c>
      <c r="H1541">
        <f>VLOOKUP(G1541, Tiers!B$1:C$134, 2, FALSE)</f>
        <v>1</v>
      </c>
      <c r="I1541" s="21">
        <v>35544</v>
      </c>
      <c r="J1541" t="str">
        <f t="shared" si="24"/>
        <v>Johnville Renee-PringleStoke</v>
      </c>
      <c r="P1541">
        <v>18</v>
      </c>
      <c r="Q1541" t="s">
        <v>20</v>
      </c>
      <c r="R1541" t="s">
        <v>21</v>
      </c>
      <c r="S1541" t="s">
        <v>22</v>
      </c>
      <c r="T1541" t="s">
        <v>21</v>
      </c>
      <c r="Y1541">
        <v>183</v>
      </c>
      <c r="Z1541">
        <v>77</v>
      </c>
      <c r="AA1541">
        <v>0</v>
      </c>
      <c r="AB1541">
        <v>0</v>
      </c>
    </row>
    <row r="1542" spans="1:28" ht="15.95">
      <c r="A1542" t="s">
        <v>2030</v>
      </c>
      <c r="B1542" t="s">
        <v>16</v>
      </c>
      <c r="C1542" t="e">
        <f>VLOOKUP(B1542, Positions!A$1:B$134, 2, FALSE)</f>
        <v>#N/A</v>
      </c>
      <c r="D1542" t="s">
        <v>236</v>
      </c>
      <c r="E1542" t="s">
        <v>5665</v>
      </c>
      <c r="F1542" t="s">
        <v>21</v>
      </c>
      <c r="G1542" t="str">
        <f>VLOOKUP(E1542, Tiers!M$1:P$134, 3, FALSE)</f>
        <v>ENG2</v>
      </c>
      <c r="H1542">
        <f>VLOOKUP(G1542, Tiers!B$1:C$134, 2, FALSE)</f>
        <v>3</v>
      </c>
      <c r="I1542" s="21">
        <v>35542</v>
      </c>
      <c r="J1542" t="str">
        <f t="shared" si="24"/>
        <v>Shawn McCoulskyBristol City</v>
      </c>
      <c r="P1542">
        <v>18</v>
      </c>
      <c r="Q1542" t="s">
        <v>74</v>
      </c>
      <c r="R1542" t="s">
        <v>21</v>
      </c>
      <c r="S1542" t="s">
        <v>22</v>
      </c>
      <c r="T1542" t="s">
        <v>21</v>
      </c>
      <c r="Y1542">
        <v>189</v>
      </c>
      <c r="Z1542">
        <v>72</v>
      </c>
      <c r="AA1542">
        <v>3</v>
      </c>
      <c r="AB1542">
        <v>12</v>
      </c>
    </row>
    <row r="1543" spans="1:28" ht="15.95">
      <c r="A1543" t="s">
        <v>2031</v>
      </c>
      <c r="B1543" t="s">
        <v>81</v>
      </c>
      <c r="C1543" t="str">
        <f>VLOOKUP(B1543, Positions!A$1:B$134, 2, FALSE)</f>
        <v>Defender</v>
      </c>
      <c r="E1543" t="s">
        <v>5666</v>
      </c>
      <c r="F1543" t="s">
        <v>21</v>
      </c>
      <c r="G1543" t="str">
        <f>VLOOKUP(E1543, Tiers!M$1:P$134, 3, FALSE)</f>
        <v>NONE</v>
      </c>
      <c r="H1543">
        <f>VLOOKUP(G1543, Tiers!B$1:C$134, 2, FALSE)</f>
        <v>7</v>
      </c>
      <c r="I1543" s="21" t="e">
        <v>#N/A</v>
      </c>
      <c r="J1543" t="str">
        <f t="shared" si="24"/>
        <v>Tom Rigby</v>
      </c>
      <c r="P1543">
        <v>18</v>
      </c>
      <c r="Q1543" t="s">
        <v>20</v>
      </c>
      <c r="R1543" t="s">
        <v>21</v>
      </c>
      <c r="S1543" t="s">
        <v>22</v>
      </c>
      <c r="T1543" t="s">
        <v>21</v>
      </c>
      <c r="Y1543">
        <v>181</v>
      </c>
      <c r="Z1543">
        <v>74</v>
      </c>
      <c r="AA1543">
        <v>0</v>
      </c>
      <c r="AB1543">
        <v>0</v>
      </c>
    </row>
    <row r="1544" spans="1:28" ht="15.95">
      <c r="A1544" t="s">
        <v>2032</v>
      </c>
      <c r="B1544" t="s">
        <v>42</v>
      </c>
      <c r="C1544" t="str">
        <f>VLOOKUP(B1544, Positions!A$1:B$134, 2, FALSE)</f>
        <v>Midfielder</v>
      </c>
      <c r="D1544" t="s">
        <v>290</v>
      </c>
      <c r="E1544" t="s">
        <v>5665</v>
      </c>
      <c r="F1544" t="s">
        <v>21</v>
      </c>
      <c r="G1544" t="str">
        <f>VLOOKUP(E1544, Tiers!M$1:P$134, 3, FALSE)</f>
        <v>ENG2</v>
      </c>
      <c r="H1544">
        <f>VLOOKUP(G1544, Tiers!B$1:C$134, 2, FALSE)</f>
        <v>3</v>
      </c>
      <c r="I1544" s="21">
        <v>35540</v>
      </c>
      <c r="J1544" t="str">
        <f t="shared" si="24"/>
        <v>James FerryBrentford</v>
      </c>
      <c r="P1544">
        <v>18</v>
      </c>
      <c r="Q1544" t="s">
        <v>20</v>
      </c>
      <c r="R1544" t="s">
        <v>21</v>
      </c>
      <c r="S1544" t="s">
        <v>22</v>
      </c>
      <c r="T1544" t="s">
        <v>21</v>
      </c>
      <c r="Y1544">
        <v>181</v>
      </c>
      <c r="Z1544">
        <v>75</v>
      </c>
      <c r="AA1544">
        <v>0</v>
      </c>
      <c r="AB1544">
        <v>0</v>
      </c>
    </row>
    <row r="1545" spans="1:28" ht="15.95">
      <c r="A1545" t="s">
        <v>2033</v>
      </c>
      <c r="B1545" t="s">
        <v>16</v>
      </c>
      <c r="C1545" t="e">
        <f>VLOOKUP(B1545, Positions!A$1:B$134, 2, FALSE)</f>
        <v>#N/A</v>
      </c>
      <c r="E1545" t="s">
        <v>5666</v>
      </c>
      <c r="F1545" t="s">
        <v>21</v>
      </c>
      <c r="G1545" t="str">
        <f>VLOOKUP(E1545, Tiers!M$1:P$134, 3, FALSE)</f>
        <v>NONE</v>
      </c>
      <c r="H1545">
        <f>VLOOKUP(G1545, Tiers!B$1:C$134, 2, FALSE)</f>
        <v>7</v>
      </c>
      <c r="I1545" s="21" t="e">
        <v>#N/A</v>
      </c>
      <c r="J1545" t="str">
        <f t="shared" si="24"/>
        <v>Jordan Walshaw</v>
      </c>
      <c r="P1545">
        <v>18</v>
      </c>
      <c r="Q1545" t="s">
        <v>40</v>
      </c>
      <c r="R1545" t="s">
        <v>21</v>
      </c>
      <c r="S1545" t="s">
        <v>22</v>
      </c>
      <c r="T1545" t="s">
        <v>21</v>
      </c>
      <c r="Y1545">
        <v>183</v>
      </c>
      <c r="Z1545">
        <v>70</v>
      </c>
      <c r="AA1545">
        <v>0</v>
      </c>
      <c r="AB1545">
        <v>0</v>
      </c>
    </row>
    <row r="1546" spans="1:28" ht="15.95">
      <c r="A1546" t="s">
        <v>2034</v>
      </c>
      <c r="B1546" t="s">
        <v>81</v>
      </c>
      <c r="C1546" t="str">
        <f>VLOOKUP(B1546, Positions!A$1:B$134, 2, FALSE)</f>
        <v>Defender</v>
      </c>
      <c r="D1546" t="s">
        <v>290</v>
      </c>
      <c r="E1546" t="s">
        <v>5665</v>
      </c>
      <c r="F1546" t="s">
        <v>21</v>
      </c>
      <c r="G1546" t="str">
        <f>VLOOKUP(E1546, Tiers!M$1:P$134, 3, FALSE)</f>
        <v>ENG2</v>
      </c>
      <c r="H1546">
        <f>VLOOKUP(G1546, Tiers!B$1:C$134, 2, FALSE)</f>
        <v>3</v>
      </c>
      <c r="I1546" s="21">
        <v>35536</v>
      </c>
      <c r="J1546" t="str">
        <f t="shared" si="24"/>
        <v>Chris MephamBrentford</v>
      </c>
      <c r="P1546">
        <v>18</v>
      </c>
      <c r="Q1546" t="s">
        <v>74</v>
      </c>
      <c r="R1546" t="s">
        <v>21</v>
      </c>
      <c r="S1546" t="s">
        <v>22</v>
      </c>
      <c r="T1546" t="s">
        <v>21</v>
      </c>
      <c r="Y1546">
        <v>180</v>
      </c>
      <c r="Z1546">
        <v>74</v>
      </c>
      <c r="AA1546">
        <v>0</v>
      </c>
      <c r="AB1546">
        <v>0</v>
      </c>
    </row>
    <row r="1547" spans="1:28" ht="15.95">
      <c r="A1547" t="s">
        <v>2035</v>
      </c>
      <c r="B1547" t="s">
        <v>42</v>
      </c>
      <c r="C1547" t="str">
        <f>VLOOKUP(B1547, Positions!A$1:B$134, 2, FALSE)</f>
        <v>Midfielder</v>
      </c>
      <c r="D1547" t="s">
        <v>338</v>
      </c>
      <c r="E1547" t="s">
        <v>5666</v>
      </c>
      <c r="F1547" t="s">
        <v>21</v>
      </c>
      <c r="G1547" t="str">
        <f>VLOOKUP(E1547, Tiers!M$1:P$134, 3, FALSE)</f>
        <v>NONE</v>
      </c>
      <c r="H1547">
        <f>VLOOKUP(G1547, Tiers!B$1:C$134, 2, FALSE)</f>
        <v>7</v>
      </c>
      <c r="I1547" s="21">
        <v>35535</v>
      </c>
      <c r="J1547" t="str">
        <f t="shared" si="24"/>
        <v>Sam HughesChester</v>
      </c>
      <c r="P1547">
        <v>18</v>
      </c>
      <c r="Q1547" t="s">
        <v>390</v>
      </c>
      <c r="R1547" t="s">
        <v>21</v>
      </c>
      <c r="S1547" t="s">
        <v>22</v>
      </c>
      <c r="T1547" t="s">
        <v>21</v>
      </c>
      <c r="Y1547">
        <v>196</v>
      </c>
      <c r="Z1547">
        <v>86</v>
      </c>
      <c r="AA1547">
        <v>0</v>
      </c>
      <c r="AB1547">
        <v>0</v>
      </c>
    </row>
    <row r="1548" spans="1:28" ht="15.95">
      <c r="A1548" t="s">
        <v>2036</v>
      </c>
      <c r="B1548" t="s">
        <v>42</v>
      </c>
      <c r="C1548" t="str">
        <f>VLOOKUP(B1548, Positions!A$1:B$134, 2, FALSE)</f>
        <v>Midfielder</v>
      </c>
      <c r="D1548" t="s">
        <v>48</v>
      </c>
      <c r="E1548" t="s">
        <v>5663</v>
      </c>
      <c r="F1548" t="s">
        <v>21</v>
      </c>
      <c r="G1548" t="str">
        <f>VLOOKUP(E1548, Tiers!M$1:P$134, 3, FALSE)</f>
        <v>ENG4</v>
      </c>
      <c r="H1548">
        <f>VLOOKUP(G1548, Tiers!B$1:C$134, 2, FALSE)</f>
        <v>5</v>
      </c>
      <c r="I1548" s="21">
        <v>35535</v>
      </c>
      <c r="J1548" t="str">
        <f t="shared" si="24"/>
        <v>Charlie KennedyBarnet</v>
      </c>
      <c r="P1548">
        <v>18</v>
      </c>
      <c r="Q1548" t="s">
        <v>20</v>
      </c>
      <c r="R1548" t="s">
        <v>21</v>
      </c>
      <c r="S1548" t="s">
        <v>22</v>
      </c>
      <c r="T1548" t="s">
        <v>21</v>
      </c>
      <c r="Y1548">
        <v>188</v>
      </c>
      <c r="Z1548">
        <v>81</v>
      </c>
      <c r="AA1548">
        <v>0</v>
      </c>
      <c r="AB1548">
        <v>0</v>
      </c>
    </row>
    <row r="1549" spans="1:28" ht="15.95">
      <c r="A1549" t="s">
        <v>2037</v>
      </c>
      <c r="B1549" t="s">
        <v>115</v>
      </c>
      <c r="C1549" t="e">
        <f>VLOOKUP(B1549, Positions!A$1:B$134, 2, FALSE)</f>
        <v>#N/A</v>
      </c>
      <c r="D1549" t="s">
        <v>530</v>
      </c>
      <c r="E1549" t="s">
        <v>62</v>
      </c>
      <c r="F1549" t="s">
        <v>21</v>
      </c>
      <c r="G1549" t="str">
        <f>VLOOKUP(E1549, Tiers!M$1:P$134, 3, FALSE)</f>
        <v>ENG1</v>
      </c>
      <c r="H1549">
        <f>VLOOKUP(G1549, Tiers!B$1:C$134, 2, FALSE)</f>
        <v>1</v>
      </c>
      <c r="I1549" s="21">
        <v>35534</v>
      </c>
      <c r="J1549" t="str">
        <f t="shared" si="24"/>
        <v>Callum RobertsNewcastle</v>
      </c>
      <c r="P1549">
        <v>18</v>
      </c>
      <c r="Q1549" t="s">
        <v>801</v>
      </c>
      <c r="R1549" t="s">
        <v>21</v>
      </c>
      <c r="S1549" t="s">
        <v>22</v>
      </c>
      <c r="T1549" t="s">
        <v>21</v>
      </c>
      <c r="Y1549">
        <v>172</v>
      </c>
      <c r="Z1549">
        <v>67</v>
      </c>
      <c r="AA1549">
        <v>0</v>
      </c>
      <c r="AB1549">
        <v>3</v>
      </c>
    </row>
    <row r="1550" spans="1:28" ht="15.95">
      <c r="A1550" t="s">
        <v>2038</v>
      </c>
      <c r="B1550" t="s">
        <v>31</v>
      </c>
      <c r="C1550" t="str">
        <f>VLOOKUP(B1550, Positions!A$1:B$134, 2, FALSE)</f>
        <v>Defender</v>
      </c>
      <c r="D1550" t="s">
        <v>537</v>
      </c>
      <c r="E1550" t="s">
        <v>62</v>
      </c>
      <c r="F1550" t="s">
        <v>21</v>
      </c>
      <c r="G1550" t="str">
        <f>VLOOKUP(E1550, Tiers!M$1:P$134, 3, FALSE)</f>
        <v>ENG1</v>
      </c>
      <c r="H1550">
        <f>VLOOKUP(G1550, Tiers!B$1:C$134, 2, FALSE)</f>
        <v>1</v>
      </c>
      <c r="I1550" s="21">
        <v>35534</v>
      </c>
      <c r="J1550" t="str">
        <f t="shared" si="24"/>
        <v>Lewis BanksStoke</v>
      </c>
      <c r="P1550">
        <v>18</v>
      </c>
      <c r="Q1550" t="s">
        <v>201</v>
      </c>
      <c r="R1550" t="s">
        <v>21</v>
      </c>
      <c r="S1550" t="s">
        <v>22</v>
      </c>
      <c r="T1550" t="s">
        <v>21</v>
      </c>
      <c r="Y1550">
        <v>173</v>
      </c>
      <c r="Z1550">
        <v>55</v>
      </c>
      <c r="AA1550">
        <v>0</v>
      </c>
      <c r="AB1550">
        <v>0</v>
      </c>
    </row>
    <row r="1551" spans="1:28" ht="15.95">
      <c r="A1551" t="s">
        <v>2039</v>
      </c>
      <c r="B1551" t="s">
        <v>877</v>
      </c>
      <c r="C1551" t="str">
        <f>VLOOKUP(B1551, Positions!A$1:B$134, 2, FALSE)</f>
        <v>Defender</v>
      </c>
      <c r="D1551" t="s">
        <v>175</v>
      </c>
      <c r="E1551" t="s">
        <v>62</v>
      </c>
      <c r="F1551" t="s">
        <v>21</v>
      </c>
      <c r="G1551" t="str">
        <f>VLOOKUP(E1551, Tiers!M$1:P$134, 3, FALSE)</f>
        <v>ENG1</v>
      </c>
      <c r="H1551">
        <f>VLOOKUP(G1551, Tiers!B$1:C$134, 2, FALSE)</f>
        <v>1</v>
      </c>
      <c r="I1551" s="21">
        <v>35533</v>
      </c>
      <c r="J1551" t="str">
        <f t="shared" si="24"/>
        <v>Kyle Walker-PetersTottenham</v>
      </c>
      <c r="P1551">
        <v>18</v>
      </c>
      <c r="Q1551" t="s">
        <v>74</v>
      </c>
      <c r="R1551" t="s">
        <v>21</v>
      </c>
      <c r="S1551" t="s">
        <v>22</v>
      </c>
      <c r="T1551" t="s">
        <v>21</v>
      </c>
      <c r="U1551" t="s">
        <v>909</v>
      </c>
      <c r="Y1551">
        <v>170</v>
      </c>
      <c r="Z1551">
        <v>64</v>
      </c>
      <c r="AA1551">
        <v>0</v>
      </c>
      <c r="AB1551">
        <v>0</v>
      </c>
    </row>
    <row r="1552" spans="1:28" ht="15.95">
      <c r="A1552" t="s">
        <v>2040</v>
      </c>
      <c r="B1552" t="s">
        <v>166</v>
      </c>
      <c r="C1552" t="str">
        <f>VLOOKUP(B1552, Positions!A$1:B$134, 2, FALSE)</f>
        <v>Goalkeeper</v>
      </c>
      <c r="E1552" t="s">
        <v>5666</v>
      </c>
      <c r="F1552" t="s">
        <v>21</v>
      </c>
      <c r="G1552" t="str">
        <f>VLOOKUP(E1552, Tiers!M$1:P$134, 3, FALSE)</f>
        <v>NONE</v>
      </c>
      <c r="H1552">
        <f>VLOOKUP(G1552, Tiers!B$1:C$134, 2, FALSE)</f>
        <v>7</v>
      </c>
      <c r="I1552" s="21" t="e">
        <v>#N/A</v>
      </c>
      <c r="J1552" t="str">
        <f t="shared" si="24"/>
        <v>Bradley Comins</v>
      </c>
      <c r="P1552">
        <v>18</v>
      </c>
      <c r="Q1552" t="s">
        <v>785</v>
      </c>
      <c r="R1552" t="s">
        <v>21</v>
      </c>
      <c r="S1552" t="s">
        <v>22</v>
      </c>
      <c r="T1552" t="s">
        <v>21</v>
      </c>
      <c r="Y1552">
        <v>178</v>
      </c>
      <c r="Z1552">
        <v>70</v>
      </c>
      <c r="AA1552">
        <v>0</v>
      </c>
      <c r="AB1552">
        <v>0</v>
      </c>
    </row>
    <row r="1553" spans="1:28" ht="15.95">
      <c r="A1553" t="s">
        <v>2041</v>
      </c>
      <c r="B1553" t="s">
        <v>946</v>
      </c>
      <c r="C1553" t="str">
        <f>VLOOKUP(B1553, Positions!A$1:B$134, 2, FALSE)</f>
        <v>Defender</v>
      </c>
      <c r="D1553" t="s">
        <v>370</v>
      </c>
      <c r="E1553" t="s">
        <v>5663</v>
      </c>
      <c r="F1553" t="s">
        <v>21</v>
      </c>
      <c r="G1553" t="str">
        <f>VLOOKUP(E1553, Tiers!M$1:P$134, 3, FALSE)</f>
        <v>ENG4</v>
      </c>
      <c r="H1553">
        <f>VLOOKUP(G1553, Tiers!B$1:C$134, 2, FALSE)</f>
        <v>5</v>
      </c>
      <c r="I1553" s="21">
        <v>35530</v>
      </c>
      <c r="J1553" t="str">
        <f t="shared" si="24"/>
        <v>Cuan HurleyCarlisle</v>
      </c>
      <c r="P1553">
        <v>18</v>
      </c>
      <c r="Q1553" t="s">
        <v>20</v>
      </c>
      <c r="R1553" t="s">
        <v>21</v>
      </c>
      <c r="S1553" t="s">
        <v>22</v>
      </c>
      <c r="T1553" t="s">
        <v>21</v>
      </c>
      <c r="Y1553">
        <v>167</v>
      </c>
      <c r="Z1553">
        <v>66</v>
      </c>
      <c r="AA1553">
        <v>0</v>
      </c>
      <c r="AB1553">
        <v>0</v>
      </c>
    </row>
    <row r="1554" spans="1:28" ht="15.95">
      <c r="A1554" t="s">
        <v>2042</v>
      </c>
      <c r="B1554" t="s">
        <v>111</v>
      </c>
      <c r="C1554" t="str">
        <f>VLOOKUP(B1554, Positions!A$1:B$134, 2, FALSE)</f>
        <v>Forward</v>
      </c>
      <c r="D1554" t="s">
        <v>27</v>
      </c>
      <c r="E1554" t="s">
        <v>5663</v>
      </c>
      <c r="F1554" t="s">
        <v>21</v>
      </c>
      <c r="G1554" t="str">
        <f>VLOOKUP(E1554, Tiers!M$1:P$134, 3, FALSE)</f>
        <v>ENG4</v>
      </c>
      <c r="H1554">
        <f>VLOOKUP(G1554, Tiers!B$1:C$134, 2, FALSE)</f>
        <v>5</v>
      </c>
      <c r="I1554" s="21">
        <v>35529</v>
      </c>
      <c r="J1554" t="str">
        <f t="shared" si="24"/>
        <v>Morgan Homson-SmithMorecambe</v>
      </c>
      <c r="P1554">
        <v>18</v>
      </c>
      <c r="Q1554" t="s">
        <v>20</v>
      </c>
      <c r="R1554" t="s">
        <v>21</v>
      </c>
      <c r="S1554" t="s">
        <v>22</v>
      </c>
      <c r="T1554" t="s">
        <v>21</v>
      </c>
      <c r="Y1554">
        <v>171</v>
      </c>
      <c r="Z1554">
        <v>68</v>
      </c>
      <c r="AA1554">
        <v>0</v>
      </c>
      <c r="AB1554">
        <v>0</v>
      </c>
    </row>
    <row r="1555" spans="1:28" ht="15.95">
      <c r="A1555" t="s">
        <v>2043</v>
      </c>
      <c r="B1555" t="s">
        <v>42</v>
      </c>
      <c r="C1555" t="str">
        <f>VLOOKUP(B1555, Positions!A$1:B$134, 2, FALSE)</f>
        <v>Midfielder</v>
      </c>
      <c r="D1555" t="s">
        <v>141</v>
      </c>
      <c r="E1555" t="s">
        <v>62</v>
      </c>
      <c r="F1555" t="s">
        <v>21</v>
      </c>
      <c r="G1555" t="str">
        <f>VLOOKUP(E1555, Tiers!M$1:P$134, 3, FALSE)</f>
        <v>ENG1</v>
      </c>
      <c r="H1555">
        <f>VLOOKUP(G1555, Tiers!B$1:C$134, 2, FALSE)</f>
        <v>1</v>
      </c>
      <c r="I1555" s="21">
        <v>35525</v>
      </c>
      <c r="J1555" t="str">
        <f t="shared" si="24"/>
        <v>Armani LittleSouthampton</v>
      </c>
      <c r="P1555">
        <v>18</v>
      </c>
      <c r="Q1555" t="s">
        <v>20</v>
      </c>
      <c r="R1555" t="s">
        <v>21</v>
      </c>
      <c r="S1555" t="s">
        <v>22</v>
      </c>
      <c r="T1555" t="s">
        <v>21</v>
      </c>
      <c r="Y1555">
        <v>173</v>
      </c>
      <c r="Z1555">
        <v>62</v>
      </c>
      <c r="AA1555">
        <v>0</v>
      </c>
      <c r="AB1555">
        <v>0</v>
      </c>
    </row>
    <row r="1556" spans="1:28" ht="15.95">
      <c r="A1556" t="s">
        <v>2044</v>
      </c>
      <c r="B1556" t="s">
        <v>42</v>
      </c>
      <c r="C1556" t="str">
        <f>VLOOKUP(B1556, Positions!A$1:B$134, 2, FALSE)</f>
        <v>Midfielder</v>
      </c>
      <c r="D1556" t="s">
        <v>370</v>
      </c>
      <c r="E1556" t="s">
        <v>5663</v>
      </c>
      <c r="F1556" t="s">
        <v>21</v>
      </c>
      <c r="G1556" t="str">
        <f>VLOOKUP(E1556, Tiers!M$1:P$134, 3, FALSE)</f>
        <v>ENG4</v>
      </c>
      <c r="H1556">
        <f>VLOOKUP(G1556, Tiers!B$1:C$134, 2, FALSE)</f>
        <v>5</v>
      </c>
      <c r="I1556" s="21">
        <v>35525</v>
      </c>
      <c r="J1556" t="str">
        <f t="shared" si="24"/>
        <v>Karlton RuddCarlisle</v>
      </c>
      <c r="P1556">
        <v>18</v>
      </c>
      <c r="Q1556" t="s">
        <v>20</v>
      </c>
      <c r="R1556" t="s">
        <v>21</v>
      </c>
      <c r="S1556" t="s">
        <v>22</v>
      </c>
      <c r="T1556" t="s">
        <v>21</v>
      </c>
      <c r="Y1556">
        <v>170</v>
      </c>
      <c r="Z1556">
        <v>67</v>
      </c>
      <c r="AA1556">
        <v>0</v>
      </c>
      <c r="AB1556">
        <v>0</v>
      </c>
    </row>
    <row r="1557" spans="1:28" ht="15.95">
      <c r="A1557" t="s">
        <v>2045</v>
      </c>
      <c r="B1557" t="s">
        <v>106</v>
      </c>
      <c r="C1557" t="str">
        <f>VLOOKUP(B1557, Positions!A$1:B$134, 2, FALSE)</f>
        <v>Midfielder</v>
      </c>
      <c r="D1557" t="s">
        <v>2046</v>
      </c>
      <c r="E1557" t="s">
        <v>5666</v>
      </c>
      <c r="F1557" t="s">
        <v>21</v>
      </c>
      <c r="G1557" t="str">
        <f>VLOOKUP(E1557, Tiers!M$1:P$134, 3, FALSE)</f>
        <v>NONE</v>
      </c>
      <c r="H1557">
        <f>VLOOKUP(G1557, Tiers!B$1:C$134, 2, FALSE)</f>
        <v>7</v>
      </c>
      <c r="I1557" s="21">
        <v>35524</v>
      </c>
      <c r="J1557" t="str">
        <f t="shared" si="24"/>
        <v>Adam PageHereford FC</v>
      </c>
      <c r="P1557">
        <v>18</v>
      </c>
      <c r="Q1557" t="s">
        <v>20</v>
      </c>
      <c r="R1557" t="s">
        <v>21</v>
      </c>
      <c r="S1557" t="s">
        <v>22</v>
      </c>
      <c r="T1557" t="s">
        <v>21</v>
      </c>
      <c r="Y1557">
        <v>178</v>
      </c>
      <c r="Z1557">
        <v>67</v>
      </c>
      <c r="AA1557">
        <v>0</v>
      </c>
      <c r="AB1557">
        <v>0</v>
      </c>
    </row>
    <row r="1558" spans="1:28" ht="15.95">
      <c r="A1558" t="s">
        <v>2047</v>
      </c>
      <c r="B1558" t="s">
        <v>106</v>
      </c>
      <c r="C1558" t="str">
        <f>VLOOKUP(B1558, Positions!A$1:B$134, 2, FALSE)</f>
        <v>Midfielder</v>
      </c>
      <c r="D1558" t="s">
        <v>149</v>
      </c>
      <c r="E1558" t="s">
        <v>5663</v>
      </c>
      <c r="F1558" t="s">
        <v>21</v>
      </c>
      <c r="G1558" t="str">
        <f>VLOOKUP(E1558, Tiers!M$1:P$134, 3, FALSE)</f>
        <v>ENG4</v>
      </c>
      <c r="H1558">
        <f>VLOOKUP(G1558, Tiers!B$1:C$134, 2, FALSE)</f>
        <v>5</v>
      </c>
      <c r="I1558" s="21">
        <v>35523</v>
      </c>
      <c r="J1558" t="str">
        <f t="shared" si="24"/>
        <v>Matty ForsterNorthampton</v>
      </c>
      <c r="P1558">
        <v>18</v>
      </c>
      <c r="Q1558" t="s">
        <v>20</v>
      </c>
      <c r="R1558" t="s">
        <v>21</v>
      </c>
      <c r="S1558" t="s">
        <v>22</v>
      </c>
      <c r="T1558" t="s">
        <v>21</v>
      </c>
      <c r="Y1558">
        <v>184</v>
      </c>
      <c r="Z1558">
        <v>74</v>
      </c>
      <c r="AA1558">
        <v>0</v>
      </c>
      <c r="AB1558">
        <v>0</v>
      </c>
    </row>
    <row r="1559" spans="1:28" ht="15.95">
      <c r="A1559" t="s">
        <v>2048</v>
      </c>
      <c r="B1559" t="s">
        <v>789</v>
      </c>
      <c r="C1559" t="str">
        <f>VLOOKUP(B1559, Positions!A$1:B$134, 2, FALSE)</f>
        <v>Forward</v>
      </c>
      <c r="D1559" t="s">
        <v>98</v>
      </c>
      <c r="E1559" t="s">
        <v>5665</v>
      </c>
      <c r="F1559" t="s">
        <v>21</v>
      </c>
      <c r="G1559" t="str">
        <f>VLOOKUP(E1559, Tiers!M$1:P$134, 3, FALSE)</f>
        <v>ENG2</v>
      </c>
      <c r="H1559">
        <f>VLOOKUP(G1559, Tiers!B$1:C$134, 2, FALSE)</f>
        <v>3</v>
      </c>
      <c r="I1559" s="21">
        <v>35522</v>
      </c>
      <c r="J1559" t="str">
        <f t="shared" si="24"/>
        <v>Nathan CorkeryQ.P.R.</v>
      </c>
      <c r="P1559">
        <v>18</v>
      </c>
      <c r="Q1559" t="s">
        <v>1900</v>
      </c>
      <c r="R1559" t="s">
        <v>21</v>
      </c>
      <c r="S1559" t="s">
        <v>22</v>
      </c>
      <c r="T1559" t="s">
        <v>21</v>
      </c>
      <c r="Y1559">
        <v>176</v>
      </c>
      <c r="Z1559">
        <v>69</v>
      </c>
      <c r="AA1559">
        <v>0</v>
      </c>
      <c r="AB1559">
        <v>0</v>
      </c>
    </row>
    <row r="1560" spans="1:28" ht="15.95">
      <c r="A1560" t="s">
        <v>2049</v>
      </c>
      <c r="B1560" t="s">
        <v>16</v>
      </c>
      <c r="C1560" t="e">
        <f>VLOOKUP(B1560, Positions!A$1:B$134, 2, FALSE)</f>
        <v>#N/A</v>
      </c>
      <c r="E1560" t="s">
        <v>5666</v>
      </c>
      <c r="F1560" t="s">
        <v>21</v>
      </c>
      <c r="G1560" t="str">
        <f>VLOOKUP(E1560, Tiers!M$1:P$134, 3, FALSE)</f>
        <v>NONE</v>
      </c>
      <c r="H1560">
        <f>VLOOKUP(G1560, Tiers!B$1:C$134, 2, FALSE)</f>
        <v>7</v>
      </c>
      <c r="I1560" s="21" t="e">
        <v>#N/A</v>
      </c>
      <c r="J1560" t="str">
        <f t="shared" si="24"/>
        <v>Piteu Crouz</v>
      </c>
      <c r="P1560">
        <v>18</v>
      </c>
      <c r="Q1560" t="s">
        <v>20</v>
      </c>
      <c r="R1560" t="s">
        <v>21</v>
      </c>
      <c r="S1560" t="s">
        <v>22</v>
      </c>
      <c r="T1560" t="s">
        <v>21</v>
      </c>
      <c r="Y1560">
        <v>173</v>
      </c>
      <c r="Z1560">
        <v>67</v>
      </c>
      <c r="AA1560">
        <v>0</v>
      </c>
      <c r="AB1560">
        <v>0</v>
      </c>
    </row>
    <row r="1561" spans="1:28" ht="15.95">
      <c r="A1561" t="s">
        <v>2050</v>
      </c>
      <c r="B1561" t="s">
        <v>81</v>
      </c>
      <c r="C1561" t="str">
        <f>VLOOKUP(B1561, Positions!A$1:B$134, 2, FALSE)</f>
        <v>Defender</v>
      </c>
      <c r="D1561" t="s">
        <v>231</v>
      </c>
      <c r="E1561" t="s">
        <v>5663</v>
      </c>
      <c r="F1561" t="s">
        <v>21</v>
      </c>
      <c r="G1561" t="str">
        <f>VLOOKUP(E1561, Tiers!M$1:P$134, 3, FALSE)</f>
        <v>ENG4</v>
      </c>
      <c r="H1561">
        <f>VLOOKUP(G1561, Tiers!B$1:C$134, 2, FALSE)</f>
        <v>5</v>
      </c>
      <c r="I1561" s="21">
        <v>35520</v>
      </c>
      <c r="J1561" t="str">
        <f t="shared" si="24"/>
        <v>Jack HumphreyLeyton Orient</v>
      </c>
      <c r="P1561">
        <v>18</v>
      </c>
      <c r="Q1561" t="s">
        <v>74</v>
      </c>
      <c r="R1561" t="s">
        <v>21</v>
      </c>
      <c r="S1561" t="s">
        <v>22</v>
      </c>
      <c r="T1561" t="s">
        <v>21</v>
      </c>
      <c r="Y1561">
        <v>192</v>
      </c>
      <c r="Z1561">
        <v>83</v>
      </c>
      <c r="AA1561">
        <v>0</v>
      </c>
      <c r="AB1561">
        <v>0</v>
      </c>
    </row>
    <row r="1562" spans="1:28" ht="15.95">
      <c r="A1562" t="s">
        <v>2051</v>
      </c>
      <c r="B1562" t="s">
        <v>281</v>
      </c>
      <c r="C1562" t="str">
        <f>VLOOKUP(B1562, Positions!A$1:B$134, 2, FALSE)</f>
        <v>Forward</v>
      </c>
      <c r="D1562" t="s">
        <v>282</v>
      </c>
      <c r="E1562" t="s">
        <v>62</v>
      </c>
      <c r="F1562" t="s">
        <v>21</v>
      </c>
      <c r="G1562" t="str">
        <f>VLOOKUP(E1562, Tiers!M$1:P$134, 3, FALSE)</f>
        <v>ENG1</v>
      </c>
      <c r="H1562">
        <f>VLOOKUP(G1562, Tiers!B$1:C$134, 2, FALSE)</f>
        <v>1</v>
      </c>
      <c r="I1562" s="21">
        <v>35518</v>
      </c>
      <c r="J1562" t="str">
        <f t="shared" si="24"/>
        <v>Jacob Berkeley-AgyepongCrystal Palace</v>
      </c>
      <c r="P1562">
        <v>18</v>
      </c>
      <c r="Q1562" t="s">
        <v>74</v>
      </c>
      <c r="R1562" t="s">
        <v>21</v>
      </c>
      <c r="S1562" t="s">
        <v>22</v>
      </c>
      <c r="T1562" t="s">
        <v>21</v>
      </c>
      <c r="Y1562">
        <v>181</v>
      </c>
      <c r="Z1562">
        <v>75</v>
      </c>
      <c r="AA1562">
        <v>0</v>
      </c>
      <c r="AB1562">
        <v>0</v>
      </c>
    </row>
    <row r="1563" spans="1:28" ht="15.95">
      <c r="A1563" t="s">
        <v>2052</v>
      </c>
      <c r="B1563" t="s">
        <v>789</v>
      </c>
      <c r="C1563" t="str">
        <f>VLOOKUP(B1563, Positions!A$1:B$134, 2, FALSE)</f>
        <v>Forward</v>
      </c>
      <c r="D1563" t="s">
        <v>116</v>
      </c>
      <c r="E1563" t="s">
        <v>62</v>
      </c>
      <c r="F1563" t="s">
        <v>21</v>
      </c>
      <c r="G1563" t="str">
        <f>VLOOKUP(E1563, Tiers!M$1:P$134, 3, FALSE)</f>
        <v>ENG1</v>
      </c>
      <c r="H1563">
        <f>VLOOKUP(G1563, Tiers!B$1:C$134, 2, FALSE)</f>
        <v>1</v>
      </c>
      <c r="I1563" s="21">
        <v>35518</v>
      </c>
      <c r="J1563" t="str">
        <f t="shared" si="24"/>
        <v>Harry McKirdyAston Villa</v>
      </c>
      <c r="P1563">
        <v>18</v>
      </c>
      <c r="Q1563" t="s">
        <v>74</v>
      </c>
      <c r="R1563" t="s">
        <v>21</v>
      </c>
      <c r="S1563" t="s">
        <v>22</v>
      </c>
      <c r="T1563" t="s">
        <v>21</v>
      </c>
      <c r="U1563" t="s">
        <v>870</v>
      </c>
      <c r="Y1563">
        <v>168</v>
      </c>
      <c r="Z1563">
        <v>64</v>
      </c>
      <c r="AA1563">
        <v>0</v>
      </c>
      <c r="AB1563">
        <v>0</v>
      </c>
    </row>
    <row r="1564" spans="1:28" ht="15.95">
      <c r="A1564" t="s">
        <v>2053</v>
      </c>
      <c r="B1564" t="s">
        <v>72</v>
      </c>
      <c r="C1564" t="str">
        <f>VLOOKUP(B1564, Positions!A$1:B$134, 2, FALSE)</f>
        <v>Defender</v>
      </c>
      <c r="D1564" t="s">
        <v>265</v>
      </c>
      <c r="E1564" t="s">
        <v>5665</v>
      </c>
      <c r="F1564" t="s">
        <v>21</v>
      </c>
      <c r="G1564" t="str">
        <f>VLOOKUP(E1564, Tiers!M$1:P$134, 3, FALSE)</f>
        <v>ENG2</v>
      </c>
      <c r="H1564">
        <f>VLOOKUP(G1564, Tiers!B$1:C$134, 2, FALSE)</f>
        <v>3</v>
      </c>
      <c r="I1564" s="21">
        <v>35517</v>
      </c>
      <c r="J1564" t="str">
        <f t="shared" si="24"/>
        <v>Mason WarrenRotherham</v>
      </c>
      <c r="P1564">
        <v>18</v>
      </c>
      <c r="Q1564" t="s">
        <v>455</v>
      </c>
      <c r="R1564" t="s">
        <v>21</v>
      </c>
      <c r="S1564" t="s">
        <v>22</v>
      </c>
      <c r="T1564" t="s">
        <v>21</v>
      </c>
      <c r="Y1564">
        <v>183</v>
      </c>
      <c r="Z1564">
        <v>75</v>
      </c>
      <c r="AA1564">
        <v>0</v>
      </c>
      <c r="AB1564">
        <v>0</v>
      </c>
    </row>
    <row r="1565" spans="1:28" ht="15.95">
      <c r="A1565" t="s">
        <v>2054</v>
      </c>
      <c r="B1565" t="s">
        <v>42</v>
      </c>
      <c r="C1565" t="str">
        <f>VLOOKUP(B1565, Positions!A$1:B$134, 2, FALSE)</f>
        <v>Midfielder</v>
      </c>
      <c r="D1565" t="s">
        <v>259</v>
      </c>
      <c r="E1565" t="s">
        <v>5663</v>
      </c>
      <c r="F1565" t="s">
        <v>21</v>
      </c>
      <c r="G1565" t="str">
        <f>VLOOKUP(E1565, Tiers!M$1:P$134, 3, FALSE)</f>
        <v>ENG4</v>
      </c>
      <c r="H1565">
        <f>VLOOKUP(G1565, Tiers!B$1:C$134, 2, FALSE)</f>
        <v>5</v>
      </c>
      <c r="I1565" s="21">
        <v>35517</v>
      </c>
      <c r="J1565" t="str">
        <f t="shared" si="24"/>
        <v>Morgan Bruce-De-RoucheStevenage</v>
      </c>
      <c r="P1565">
        <v>18</v>
      </c>
      <c r="Q1565" t="s">
        <v>20</v>
      </c>
      <c r="R1565" t="s">
        <v>21</v>
      </c>
      <c r="S1565" t="s">
        <v>22</v>
      </c>
      <c r="T1565" t="s">
        <v>21</v>
      </c>
      <c r="Y1565">
        <v>175</v>
      </c>
      <c r="Z1565">
        <v>70</v>
      </c>
      <c r="AA1565">
        <v>0</v>
      </c>
      <c r="AB1565">
        <v>0</v>
      </c>
    </row>
    <row r="1566" spans="1:28" ht="15.95">
      <c r="A1566" t="s">
        <v>2055</v>
      </c>
      <c r="B1566" t="s">
        <v>16</v>
      </c>
      <c r="C1566" t="e">
        <f>VLOOKUP(B1566, Positions!A$1:B$134, 2, FALSE)</f>
        <v>#N/A</v>
      </c>
      <c r="D1566" t="s">
        <v>357</v>
      </c>
      <c r="E1566" t="s">
        <v>62</v>
      </c>
      <c r="F1566" t="s">
        <v>21</v>
      </c>
      <c r="G1566" t="str">
        <f>VLOOKUP(E1566, Tiers!M$1:P$134, 3, FALSE)</f>
        <v>ENG1</v>
      </c>
      <c r="H1566">
        <f>VLOOKUP(G1566, Tiers!B$1:C$134, 2, FALSE)</f>
        <v>1</v>
      </c>
      <c r="I1566" s="21">
        <v>35516</v>
      </c>
      <c r="J1566" t="str">
        <f t="shared" si="24"/>
        <v>Keenan KingLeicester</v>
      </c>
      <c r="P1566">
        <v>18</v>
      </c>
      <c r="Q1566" t="s">
        <v>357</v>
      </c>
      <c r="R1566" t="s">
        <v>21</v>
      </c>
      <c r="S1566" t="s">
        <v>22</v>
      </c>
      <c r="T1566" t="s">
        <v>21</v>
      </c>
      <c r="Y1566">
        <v>182</v>
      </c>
      <c r="Z1566">
        <v>79</v>
      </c>
      <c r="AA1566">
        <v>0</v>
      </c>
      <c r="AB1566">
        <v>0</v>
      </c>
    </row>
    <row r="1567" spans="1:28" ht="15.95">
      <c r="A1567" t="s">
        <v>2056</v>
      </c>
      <c r="B1567" t="s">
        <v>734</v>
      </c>
      <c r="C1567" t="str">
        <f>VLOOKUP(B1567, Positions!A$1:B$134, 2, FALSE)</f>
        <v>Forward</v>
      </c>
      <c r="D1567" t="s">
        <v>136</v>
      </c>
      <c r="E1567" t="s">
        <v>5665</v>
      </c>
      <c r="F1567" t="s">
        <v>21</v>
      </c>
      <c r="G1567" t="str">
        <f>VLOOKUP(E1567, Tiers!M$1:P$134, 3, FALSE)</f>
        <v>ENG2</v>
      </c>
      <c r="H1567">
        <f>VLOOKUP(G1567, Tiers!B$1:C$134, 2, FALSE)</f>
        <v>3</v>
      </c>
      <c r="I1567" s="21" t="e">
        <v>#N/A</v>
      </c>
      <c r="J1567" t="str">
        <f t="shared" si="24"/>
        <v>Junior MondalMiddlesbrough</v>
      </c>
      <c r="P1567">
        <v>18</v>
      </c>
      <c r="Q1567" t="s">
        <v>868</v>
      </c>
      <c r="R1567" t="s">
        <v>21</v>
      </c>
      <c r="S1567" t="s">
        <v>22</v>
      </c>
      <c r="T1567" t="s">
        <v>21</v>
      </c>
      <c r="Y1567">
        <v>173</v>
      </c>
      <c r="Z1567">
        <v>62</v>
      </c>
      <c r="AA1567">
        <v>0</v>
      </c>
      <c r="AB1567">
        <v>0</v>
      </c>
    </row>
    <row r="1568" spans="1:28" ht="15.95">
      <c r="A1568" t="s">
        <v>2057</v>
      </c>
      <c r="B1568" t="s">
        <v>16</v>
      </c>
      <c r="C1568" t="e">
        <f>VLOOKUP(B1568, Positions!A$1:B$134, 2, FALSE)</f>
        <v>#N/A</v>
      </c>
      <c r="D1568" t="s">
        <v>364</v>
      </c>
      <c r="E1568" t="s">
        <v>5666</v>
      </c>
      <c r="F1568" t="s">
        <v>21</v>
      </c>
      <c r="G1568" t="str">
        <f>VLOOKUP(E1568, Tiers!M$1:P$134, 3, FALSE)</f>
        <v>NONE</v>
      </c>
      <c r="H1568">
        <f>VLOOKUP(G1568, Tiers!B$1:C$134, 2, FALSE)</f>
        <v>7</v>
      </c>
      <c r="I1568" s="21">
        <v>35515</v>
      </c>
      <c r="J1568" t="str">
        <f t="shared" si="24"/>
        <v>Liam PrynnTorquay</v>
      </c>
      <c r="P1568">
        <v>18</v>
      </c>
      <c r="Q1568" t="s">
        <v>541</v>
      </c>
      <c r="R1568" t="s">
        <v>21</v>
      </c>
      <c r="S1568" t="s">
        <v>22</v>
      </c>
      <c r="T1568" t="s">
        <v>21</v>
      </c>
      <c r="Y1568">
        <v>178</v>
      </c>
      <c r="Z1568">
        <v>73</v>
      </c>
      <c r="AA1568">
        <v>0</v>
      </c>
      <c r="AB1568">
        <v>4</v>
      </c>
    </row>
    <row r="1569" spans="1:28" ht="15.95">
      <c r="A1569" t="s">
        <v>2058</v>
      </c>
      <c r="B1569" t="s">
        <v>1233</v>
      </c>
      <c r="C1569" t="str">
        <f>VLOOKUP(B1569, Positions!A$1:B$134, 2, FALSE)</f>
        <v>Defender</v>
      </c>
      <c r="D1569" t="s">
        <v>107</v>
      </c>
      <c r="E1569" t="s">
        <v>5665</v>
      </c>
      <c r="F1569" t="s">
        <v>21</v>
      </c>
      <c r="G1569" t="str">
        <f>VLOOKUP(E1569, Tiers!M$1:P$134, 3, FALSE)</f>
        <v>ENG2</v>
      </c>
      <c r="H1569">
        <f>VLOOKUP(G1569, Tiers!B$1:C$134, 2, FALSE)</f>
        <v>3</v>
      </c>
      <c r="I1569" s="21">
        <v>35515</v>
      </c>
      <c r="J1569" t="str">
        <f t="shared" si="24"/>
        <v>Christian HillBurnley</v>
      </c>
      <c r="P1569">
        <v>18</v>
      </c>
      <c r="Q1569" t="s">
        <v>246</v>
      </c>
      <c r="R1569" t="s">
        <v>21</v>
      </c>
      <c r="S1569" t="s">
        <v>22</v>
      </c>
      <c r="T1569" t="s">
        <v>21</v>
      </c>
      <c r="Y1569">
        <v>176</v>
      </c>
      <c r="Z1569">
        <v>65</v>
      </c>
      <c r="AA1569">
        <v>0</v>
      </c>
      <c r="AB1569">
        <v>0</v>
      </c>
    </row>
    <row r="1570" spans="1:28" ht="15.95">
      <c r="A1570" t="s">
        <v>2059</v>
      </c>
      <c r="B1570" t="s">
        <v>16</v>
      </c>
      <c r="C1570" t="e">
        <f>VLOOKUP(B1570, Positions!A$1:B$134, 2, FALSE)</f>
        <v>#N/A</v>
      </c>
      <c r="E1570" t="s">
        <v>5666</v>
      </c>
      <c r="F1570" t="s">
        <v>21</v>
      </c>
      <c r="G1570" t="str">
        <f>VLOOKUP(E1570, Tiers!M$1:P$134, 3, FALSE)</f>
        <v>NONE</v>
      </c>
      <c r="H1570">
        <f>VLOOKUP(G1570, Tiers!B$1:C$134, 2, FALSE)</f>
        <v>7</v>
      </c>
      <c r="I1570" s="21" t="e">
        <v>#N/A</v>
      </c>
      <c r="J1570" t="str">
        <f t="shared" si="24"/>
        <v>Isaac Nelson</v>
      </c>
      <c r="P1570">
        <v>18</v>
      </c>
      <c r="Q1570" t="s">
        <v>113</v>
      </c>
      <c r="R1570" t="s">
        <v>21</v>
      </c>
      <c r="S1570" t="s">
        <v>22</v>
      </c>
      <c r="T1570" t="s">
        <v>21</v>
      </c>
      <c r="Y1570">
        <v>174</v>
      </c>
      <c r="Z1570">
        <v>78</v>
      </c>
      <c r="AA1570">
        <v>0</v>
      </c>
      <c r="AB1570">
        <v>0</v>
      </c>
    </row>
    <row r="1571" spans="1:28" ht="15.95">
      <c r="A1571" t="s">
        <v>2060</v>
      </c>
      <c r="B1571" t="s">
        <v>42</v>
      </c>
      <c r="C1571" t="str">
        <f>VLOOKUP(B1571, Positions!A$1:B$134, 2, FALSE)</f>
        <v>Midfielder</v>
      </c>
      <c r="D1571" t="s">
        <v>537</v>
      </c>
      <c r="E1571" t="s">
        <v>62</v>
      </c>
      <c r="F1571" t="s">
        <v>21</v>
      </c>
      <c r="G1571" t="str">
        <f>VLOOKUP(E1571, Tiers!M$1:P$134, 3, FALSE)</f>
        <v>ENG1</v>
      </c>
      <c r="H1571">
        <f>VLOOKUP(G1571, Tiers!B$1:C$134, 2, FALSE)</f>
        <v>1</v>
      </c>
      <c r="I1571" s="21">
        <v>35513</v>
      </c>
      <c r="J1571" t="str">
        <f t="shared" si="24"/>
        <v>Ed DrydenStoke</v>
      </c>
      <c r="P1571">
        <v>18</v>
      </c>
      <c r="Q1571" t="s">
        <v>1221</v>
      </c>
      <c r="R1571" t="s">
        <v>21</v>
      </c>
      <c r="S1571" t="s">
        <v>22</v>
      </c>
      <c r="T1571" t="s">
        <v>21</v>
      </c>
      <c r="Y1571">
        <v>189</v>
      </c>
      <c r="Z1571">
        <v>79</v>
      </c>
      <c r="AA1571">
        <v>6</v>
      </c>
      <c r="AB1571">
        <v>26</v>
      </c>
    </row>
    <row r="1572" spans="1:28" ht="15.95">
      <c r="A1572" t="s">
        <v>2061</v>
      </c>
      <c r="B1572" t="s">
        <v>81</v>
      </c>
      <c r="C1572" t="str">
        <f>VLOOKUP(B1572, Positions!A$1:B$134, 2, FALSE)</f>
        <v>Defender</v>
      </c>
      <c r="E1572" t="s">
        <v>5666</v>
      </c>
      <c r="F1572" t="s">
        <v>21</v>
      </c>
      <c r="G1572" t="str">
        <f>VLOOKUP(E1572, Tiers!M$1:P$134, 3, FALSE)</f>
        <v>NONE</v>
      </c>
      <c r="H1572">
        <f>VLOOKUP(G1572, Tiers!B$1:C$134, 2, FALSE)</f>
        <v>7</v>
      </c>
      <c r="I1572" s="21" t="e">
        <v>#N/A</v>
      </c>
      <c r="J1572" t="str">
        <f t="shared" si="24"/>
        <v>Harry Tamplin</v>
      </c>
      <c r="P1572">
        <v>18</v>
      </c>
      <c r="Q1572" t="s">
        <v>20</v>
      </c>
      <c r="R1572" t="s">
        <v>21</v>
      </c>
      <c r="S1572" t="s">
        <v>22</v>
      </c>
      <c r="T1572" t="s">
        <v>21</v>
      </c>
      <c r="Y1572">
        <v>188</v>
      </c>
      <c r="Z1572">
        <v>79</v>
      </c>
      <c r="AA1572">
        <v>0</v>
      </c>
      <c r="AB1572">
        <v>0</v>
      </c>
    </row>
    <row r="1573" spans="1:28" ht="15.95">
      <c r="A1573" t="s">
        <v>2062</v>
      </c>
      <c r="B1573" t="s">
        <v>16</v>
      </c>
      <c r="C1573" t="e">
        <f>VLOOKUP(B1573, Positions!A$1:B$134, 2, FALSE)</f>
        <v>#N/A</v>
      </c>
      <c r="E1573" t="s">
        <v>5666</v>
      </c>
      <c r="F1573" t="s">
        <v>21</v>
      </c>
      <c r="G1573" t="str">
        <f>VLOOKUP(E1573, Tiers!M$1:P$134, 3, FALSE)</f>
        <v>NONE</v>
      </c>
      <c r="H1573">
        <f>VLOOKUP(G1573, Tiers!B$1:C$134, 2, FALSE)</f>
        <v>7</v>
      </c>
      <c r="I1573" s="21" t="e">
        <v>#N/A</v>
      </c>
      <c r="J1573" t="str">
        <f t="shared" si="24"/>
        <v>Dylan Armstrong</v>
      </c>
      <c r="P1573">
        <v>18</v>
      </c>
      <c r="Q1573" t="s">
        <v>20</v>
      </c>
      <c r="R1573" t="s">
        <v>21</v>
      </c>
      <c r="S1573" t="s">
        <v>22</v>
      </c>
      <c r="T1573" t="s">
        <v>21</v>
      </c>
      <c r="Y1573">
        <v>174</v>
      </c>
      <c r="Z1573">
        <v>68</v>
      </c>
      <c r="AA1573">
        <v>0</v>
      </c>
      <c r="AB1573">
        <v>0</v>
      </c>
    </row>
    <row r="1574" spans="1:28" ht="15.95">
      <c r="A1574" t="s">
        <v>2063</v>
      </c>
      <c r="B1574" t="s">
        <v>36</v>
      </c>
      <c r="C1574" t="str">
        <f>VLOOKUP(B1574, Positions!A$1:B$134, 2, FALSE)</f>
        <v>Midfielder</v>
      </c>
      <c r="D1574" t="s">
        <v>57</v>
      </c>
      <c r="E1574" t="s">
        <v>62</v>
      </c>
      <c r="F1574" t="s">
        <v>21</v>
      </c>
      <c r="G1574" t="str">
        <f>VLOOKUP(E1574, Tiers!M$1:P$134, 3, FALSE)</f>
        <v>ENG1</v>
      </c>
      <c r="H1574">
        <f>VLOOKUP(G1574, Tiers!B$1:C$134, 2, FALSE)</f>
        <v>1</v>
      </c>
      <c r="I1574" s="21">
        <v>35513</v>
      </c>
      <c r="J1574" t="str">
        <f t="shared" si="24"/>
        <v>Jordan RossiterLiverpool</v>
      </c>
      <c r="P1574">
        <v>18</v>
      </c>
      <c r="Q1574" t="s">
        <v>57</v>
      </c>
      <c r="R1574" t="s">
        <v>21</v>
      </c>
      <c r="S1574" t="s">
        <v>22</v>
      </c>
      <c r="T1574" t="s">
        <v>21</v>
      </c>
      <c r="Y1574">
        <v>176</v>
      </c>
      <c r="Z1574">
        <v>58</v>
      </c>
      <c r="AA1574">
        <v>0</v>
      </c>
      <c r="AB1574">
        <v>0</v>
      </c>
    </row>
    <row r="1575" spans="1:28" ht="15.95">
      <c r="A1575" t="s">
        <v>2064</v>
      </c>
      <c r="B1575" t="s">
        <v>115</v>
      </c>
      <c r="C1575" t="e">
        <f>VLOOKUP(B1575, Positions!A$1:B$134, 2, FALSE)</f>
        <v>#N/A</v>
      </c>
      <c r="D1575" t="s">
        <v>107</v>
      </c>
      <c r="E1575" t="s">
        <v>5665</v>
      </c>
      <c r="F1575" t="s">
        <v>21</v>
      </c>
      <c r="G1575" t="str">
        <f>VLOOKUP(E1575, Tiers!M$1:P$134, 3, FALSE)</f>
        <v>ENG2</v>
      </c>
      <c r="H1575">
        <f>VLOOKUP(G1575, Tiers!B$1:C$134, 2, FALSE)</f>
        <v>3</v>
      </c>
      <c r="I1575" s="21">
        <v>35513</v>
      </c>
      <c r="J1575" t="str">
        <f t="shared" si="24"/>
        <v>Josh GinnellyBurnley</v>
      </c>
      <c r="P1575">
        <v>18</v>
      </c>
      <c r="Q1575" t="s">
        <v>93</v>
      </c>
      <c r="R1575" t="s">
        <v>21</v>
      </c>
      <c r="S1575" t="s">
        <v>22</v>
      </c>
      <c r="T1575" t="s">
        <v>21</v>
      </c>
      <c r="Y1575">
        <v>163</v>
      </c>
      <c r="Z1575">
        <v>77</v>
      </c>
      <c r="AA1575">
        <v>0</v>
      </c>
      <c r="AB1575">
        <v>3</v>
      </c>
    </row>
    <row r="1576" spans="1:28" ht="15.95">
      <c r="A1576" t="s">
        <v>2065</v>
      </c>
      <c r="B1576" t="s">
        <v>16</v>
      </c>
      <c r="C1576" t="e">
        <f>VLOOKUP(B1576, Positions!A$1:B$134, 2, FALSE)</f>
        <v>#N/A</v>
      </c>
      <c r="D1576" t="s">
        <v>669</v>
      </c>
      <c r="E1576" t="s">
        <v>62</v>
      </c>
      <c r="F1576" t="s">
        <v>21</v>
      </c>
      <c r="G1576" t="str">
        <f>VLOOKUP(E1576, Tiers!M$1:P$134, 3, FALSE)</f>
        <v>ENG1</v>
      </c>
      <c r="H1576">
        <f>VLOOKUP(G1576, Tiers!B$1:C$134, 2, FALSE)</f>
        <v>1</v>
      </c>
      <c r="I1576" s="21">
        <v>35513</v>
      </c>
      <c r="J1576" t="str">
        <f t="shared" si="24"/>
        <v>Andrew NelsonSunderland</v>
      </c>
      <c r="P1576">
        <v>18</v>
      </c>
      <c r="Q1576" t="s">
        <v>20</v>
      </c>
      <c r="R1576" t="s">
        <v>21</v>
      </c>
      <c r="S1576" t="s">
        <v>22</v>
      </c>
      <c r="T1576" t="s">
        <v>21</v>
      </c>
      <c r="Y1576">
        <v>186</v>
      </c>
      <c r="Z1576">
        <v>78</v>
      </c>
      <c r="AA1576">
        <v>0</v>
      </c>
      <c r="AB1576">
        <v>0</v>
      </c>
    </row>
    <row r="1577" spans="1:28" ht="15.95">
      <c r="A1577" t="s">
        <v>2066</v>
      </c>
      <c r="B1577" t="s">
        <v>81</v>
      </c>
      <c r="C1577" t="str">
        <f>VLOOKUP(B1577, Positions!A$1:B$134, 2, FALSE)</f>
        <v>Defender</v>
      </c>
      <c r="D1577" t="s">
        <v>376</v>
      </c>
      <c r="E1577" t="s">
        <v>5664</v>
      </c>
      <c r="F1577" t="s">
        <v>21</v>
      </c>
      <c r="G1577" t="str">
        <f>VLOOKUP(E1577, Tiers!M$1:P$134, 3, FALSE)</f>
        <v>ENG3</v>
      </c>
      <c r="H1577">
        <f>VLOOKUP(G1577, Tiers!B$1:C$134, 2, FALSE)</f>
        <v>4</v>
      </c>
      <c r="I1577" s="21">
        <v>35513</v>
      </c>
      <c r="J1577" t="str">
        <f t="shared" si="24"/>
        <v>Bailey GoodaBarnsley</v>
      </c>
      <c r="P1577">
        <v>18</v>
      </c>
      <c r="Q1577" t="s">
        <v>657</v>
      </c>
      <c r="R1577" t="s">
        <v>21</v>
      </c>
      <c r="S1577" t="s">
        <v>22</v>
      </c>
      <c r="T1577" t="s">
        <v>21</v>
      </c>
      <c r="Y1577">
        <v>187</v>
      </c>
      <c r="Z1577">
        <v>78</v>
      </c>
      <c r="AA1577">
        <v>0</v>
      </c>
      <c r="AB1577">
        <v>0</v>
      </c>
    </row>
    <row r="1578" spans="1:28" ht="15.95">
      <c r="A1578" t="s">
        <v>2067</v>
      </c>
      <c r="B1578" t="s">
        <v>42</v>
      </c>
      <c r="C1578" t="str">
        <f>VLOOKUP(B1578, Positions!A$1:B$134, 2, FALSE)</f>
        <v>Midfielder</v>
      </c>
      <c r="D1578" t="s">
        <v>134</v>
      </c>
      <c r="E1578" t="s">
        <v>5664</v>
      </c>
      <c r="F1578" t="s">
        <v>21</v>
      </c>
      <c r="G1578" t="str">
        <f>VLOOKUP(E1578, Tiers!M$1:P$134, 3, FALSE)</f>
        <v>ENG3</v>
      </c>
      <c r="H1578">
        <f>VLOOKUP(G1578, Tiers!B$1:C$134, 2, FALSE)</f>
        <v>4</v>
      </c>
      <c r="I1578" s="21">
        <v>35513</v>
      </c>
      <c r="J1578" t="str">
        <f t="shared" si="24"/>
        <v>Levi SuttonScunthorpe</v>
      </c>
      <c r="P1578">
        <v>18</v>
      </c>
      <c r="Q1578" t="s">
        <v>20</v>
      </c>
      <c r="R1578" t="s">
        <v>21</v>
      </c>
      <c r="S1578" t="s">
        <v>22</v>
      </c>
      <c r="T1578" t="s">
        <v>21</v>
      </c>
      <c r="Y1578">
        <v>173</v>
      </c>
      <c r="Z1578">
        <v>69</v>
      </c>
      <c r="AA1578">
        <v>0</v>
      </c>
      <c r="AB1578">
        <v>0</v>
      </c>
    </row>
    <row r="1579" spans="1:28" ht="15.95">
      <c r="A1579" t="s">
        <v>2068</v>
      </c>
      <c r="B1579" t="s">
        <v>81</v>
      </c>
      <c r="C1579" t="str">
        <f>VLOOKUP(B1579, Positions!A$1:B$134, 2, FALSE)</f>
        <v>Defender</v>
      </c>
      <c r="D1579" t="s">
        <v>48</v>
      </c>
      <c r="E1579" t="s">
        <v>5663</v>
      </c>
      <c r="F1579" t="s">
        <v>21</v>
      </c>
      <c r="G1579" t="str">
        <f>VLOOKUP(E1579, Tiers!M$1:P$134, 3, FALSE)</f>
        <v>ENG4</v>
      </c>
      <c r="H1579">
        <f>VLOOKUP(G1579, Tiers!B$1:C$134, 2, FALSE)</f>
        <v>5</v>
      </c>
      <c r="I1579" s="21">
        <v>35513</v>
      </c>
      <c r="J1579" t="str">
        <f t="shared" si="24"/>
        <v>Joe GaterBarnet</v>
      </c>
      <c r="P1579">
        <v>18</v>
      </c>
      <c r="Q1579" t="s">
        <v>20</v>
      </c>
      <c r="R1579" t="s">
        <v>21</v>
      </c>
      <c r="S1579" t="s">
        <v>22</v>
      </c>
      <c r="T1579" t="s">
        <v>21</v>
      </c>
      <c r="Y1579">
        <v>191</v>
      </c>
      <c r="Z1579">
        <v>85</v>
      </c>
      <c r="AA1579">
        <v>0</v>
      </c>
      <c r="AB1579">
        <v>0</v>
      </c>
    </row>
    <row r="1580" spans="1:28" ht="15.95">
      <c r="A1580" t="s">
        <v>2069</v>
      </c>
      <c r="B1580" t="s">
        <v>281</v>
      </c>
      <c r="C1580" t="str">
        <f>VLOOKUP(B1580, Positions!A$1:B$134, 2, FALSE)</f>
        <v>Forward</v>
      </c>
      <c r="D1580" t="s">
        <v>141</v>
      </c>
      <c r="E1580" t="s">
        <v>62</v>
      </c>
      <c r="F1580" t="s">
        <v>21</v>
      </c>
      <c r="G1580" t="str">
        <f>VLOOKUP(E1580, Tiers!M$1:P$134, 3, FALSE)</f>
        <v>ENG1</v>
      </c>
      <c r="H1580">
        <f>VLOOKUP(G1580, Tiers!B$1:C$134, 2, FALSE)</f>
        <v>1</v>
      </c>
      <c r="I1580" s="21">
        <v>35512</v>
      </c>
      <c r="J1580" t="str">
        <f t="shared" si="24"/>
        <v>Josh SimsSouthampton</v>
      </c>
      <c r="P1580">
        <v>18</v>
      </c>
      <c r="Q1580" t="s">
        <v>17</v>
      </c>
      <c r="R1580" t="s">
        <v>21</v>
      </c>
      <c r="S1580" t="s">
        <v>22</v>
      </c>
      <c r="T1580" t="s">
        <v>21</v>
      </c>
      <c r="Y1580">
        <v>176</v>
      </c>
      <c r="Z1580">
        <v>71</v>
      </c>
      <c r="AA1580">
        <v>0</v>
      </c>
      <c r="AB1580">
        <v>0</v>
      </c>
    </row>
    <row r="1581" spans="1:28" ht="15.95">
      <c r="A1581" t="s">
        <v>2070</v>
      </c>
      <c r="B1581" t="s">
        <v>115</v>
      </c>
      <c r="C1581" t="e">
        <f>VLOOKUP(B1581, Positions!A$1:B$134, 2, FALSE)</f>
        <v>#N/A</v>
      </c>
      <c r="D1581" t="s">
        <v>93</v>
      </c>
      <c r="E1581" t="s">
        <v>5664</v>
      </c>
      <c r="F1581" t="s">
        <v>21</v>
      </c>
      <c r="G1581" t="str">
        <f>VLOOKUP(E1581, Tiers!M$1:P$134, 3, FALSE)</f>
        <v>ENG3</v>
      </c>
      <c r="H1581">
        <f>VLOOKUP(G1581, Tiers!B$1:C$134, 2, FALSE)</f>
        <v>4</v>
      </c>
      <c r="I1581" s="21">
        <v>35512</v>
      </c>
      <c r="J1581" t="str">
        <f t="shared" si="24"/>
        <v>Ben StevensonCoventry</v>
      </c>
      <c r="P1581">
        <v>18</v>
      </c>
      <c r="Q1581" t="s">
        <v>20</v>
      </c>
      <c r="R1581" t="s">
        <v>21</v>
      </c>
      <c r="S1581" t="s">
        <v>22</v>
      </c>
      <c r="T1581" t="s">
        <v>21</v>
      </c>
      <c r="Y1581">
        <v>183</v>
      </c>
      <c r="Z1581">
        <v>67</v>
      </c>
      <c r="AA1581">
        <v>0</v>
      </c>
      <c r="AB1581">
        <v>0</v>
      </c>
    </row>
    <row r="1582" spans="1:28" ht="15.95">
      <c r="A1582" t="s">
        <v>2071</v>
      </c>
      <c r="B1582" t="s">
        <v>298</v>
      </c>
      <c r="C1582" t="e">
        <f>VLOOKUP(B1582, Positions!A$1:B$134, 2, FALSE)</f>
        <v>#N/A</v>
      </c>
      <c r="D1582" t="s">
        <v>142</v>
      </c>
      <c r="E1582" t="s">
        <v>5663</v>
      </c>
      <c r="F1582" t="s">
        <v>21</v>
      </c>
      <c r="G1582" t="str">
        <f>VLOOKUP(E1582, Tiers!M$1:P$134, 3, FALSE)</f>
        <v>ENG4</v>
      </c>
      <c r="H1582">
        <f>VLOOKUP(G1582, Tiers!B$1:C$134, 2, FALSE)</f>
        <v>5</v>
      </c>
      <c r="I1582" s="21">
        <v>35512</v>
      </c>
      <c r="J1582" t="str">
        <f t="shared" si="24"/>
        <v>Callum HallPlymouth</v>
      </c>
      <c r="P1582">
        <v>18</v>
      </c>
      <c r="Q1582" t="s">
        <v>142</v>
      </c>
      <c r="R1582" t="s">
        <v>21</v>
      </c>
      <c r="S1582" t="s">
        <v>22</v>
      </c>
      <c r="T1582" t="s">
        <v>21</v>
      </c>
      <c r="Y1582">
        <v>169</v>
      </c>
      <c r="Z1582">
        <v>62</v>
      </c>
      <c r="AA1582">
        <v>0</v>
      </c>
      <c r="AB1582">
        <v>0</v>
      </c>
    </row>
    <row r="1583" spans="1:28" ht="15.95">
      <c r="A1583" t="s">
        <v>2072</v>
      </c>
      <c r="B1583" t="s">
        <v>31</v>
      </c>
      <c r="C1583" t="str">
        <f>VLOOKUP(B1583, Positions!A$1:B$134, 2, FALSE)</f>
        <v>Defender</v>
      </c>
      <c r="D1583" t="s">
        <v>204</v>
      </c>
      <c r="E1583" t="s">
        <v>5665</v>
      </c>
      <c r="F1583" t="s">
        <v>21</v>
      </c>
      <c r="G1583" t="str">
        <f>VLOOKUP(E1583, Tiers!M$1:P$134, 3, FALSE)</f>
        <v>ENG2</v>
      </c>
      <c r="H1583">
        <f>VLOOKUP(G1583, Tiers!B$1:C$134, 2, FALSE)</f>
        <v>3</v>
      </c>
      <c r="I1583" s="21">
        <v>35510</v>
      </c>
      <c r="J1583" t="str">
        <f t="shared" si="24"/>
        <v>Nathaniel PhillipsBolton</v>
      </c>
      <c r="P1583">
        <v>18</v>
      </c>
      <c r="Q1583" t="s">
        <v>204</v>
      </c>
      <c r="R1583" t="s">
        <v>21</v>
      </c>
      <c r="S1583" t="s">
        <v>22</v>
      </c>
      <c r="T1583" t="s">
        <v>21</v>
      </c>
      <c r="Y1583">
        <v>177</v>
      </c>
      <c r="Z1583">
        <v>76</v>
      </c>
      <c r="AA1583">
        <v>0</v>
      </c>
      <c r="AB1583">
        <v>0</v>
      </c>
    </row>
    <row r="1584" spans="1:28" ht="15.95">
      <c r="A1584" t="s">
        <v>2073</v>
      </c>
      <c r="B1584" t="s">
        <v>2074</v>
      </c>
      <c r="C1584" t="str">
        <f>VLOOKUP(B1584, Positions!A$1:B$134, 2, FALSE)</f>
        <v>Defender</v>
      </c>
      <c r="E1584" t="s">
        <v>5666</v>
      </c>
      <c r="F1584" t="s">
        <v>21</v>
      </c>
      <c r="G1584" t="str">
        <f>VLOOKUP(E1584, Tiers!M$1:P$134, 3, FALSE)</f>
        <v>NONE</v>
      </c>
      <c r="H1584">
        <f>VLOOKUP(G1584, Tiers!B$1:C$134, 2, FALSE)</f>
        <v>7</v>
      </c>
      <c r="I1584" s="21" t="e">
        <v>#N/A</v>
      </c>
      <c r="J1584" t="str">
        <f t="shared" si="24"/>
        <v>Kiye Martin</v>
      </c>
      <c r="P1584">
        <v>18</v>
      </c>
      <c r="Q1584" t="s">
        <v>74</v>
      </c>
      <c r="R1584" t="s">
        <v>21</v>
      </c>
      <c r="S1584" t="s">
        <v>22</v>
      </c>
      <c r="T1584" t="s">
        <v>21</v>
      </c>
      <c r="U1584" t="s">
        <v>319</v>
      </c>
      <c r="Y1584">
        <v>178</v>
      </c>
      <c r="Z1584">
        <v>60</v>
      </c>
      <c r="AA1584">
        <v>0</v>
      </c>
      <c r="AB1584">
        <v>0</v>
      </c>
    </row>
    <row r="1585" spans="1:28" ht="15.95">
      <c r="A1585" t="s">
        <v>2075</v>
      </c>
      <c r="B1585" t="s">
        <v>111</v>
      </c>
      <c r="C1585" t="str">
        <f>VLOOKUP(B1585, Positions!A$1:B$134, 2, FALSE)</f>
        <v>Forward</v>
      </c>
      <c r="D1585" t="s">
        <v>217</v>
      </c>
      <c r="E1585" t="s">
        <v>5664</v>
      </c>
      <c r="F1585" t="s">
        <v>21</v>
      </c>
      <c r="G1585" t="str">
        <f>VLOOKUP(E1585, Tiers!M$1:P$134, 3, FALSE)</f>
        <v>ENG3</v>
      </c>
      <c r="H1585">
        <f>VLOOKUP(G1585, Tiers!B$1:C$134, 2, FALSE)</f>
        <v>4</v>
      </c>
      <c r="I1585" s="21">
        <v>35509</v>
      </c>
      <c r="J1585" t="str">
        <f t="shared" si="24"/>
        <v>Greg CundleGillingham</v>
      </c>
      <c r="P1585">
        <v>18</v>
      </c>
      <c r="Q1585" t="s">
        <v>20</v>
      </c>
      <c r="R1585" t="s">
        <v>21</v>
      </c>
      <c r="S1585" t="s">
        <v>22</v>
      </c>
      <c r="T1585" t="s">
        <v>21</v>
      </c>
      <c r="Y1585">
        <v>173</v>
      </c>
      <c r="Z1585">
        <v>69</v>
      </c>
      <c r="AA1585">
        <v>0</v>
      </c>
      <c r="AB1585">
        <v>0</v>
      </c>
    </row>
    <row r="1586" spans="1:28" ht="15.95">
      <c r="A1586" t="s">
        <v>2076</v>
      </c>
      <c r="B1586" t="s">
        <v>42</v>
      </c>
      <c r="C1586" t="str">
        <f>VLOOKUP(B1586, Positions!A$1:B$134, 2, FALSE)</f>
        <v>Midfielder</v>
      </c>
      <c r="D1586" t="s">
        <v>1243</v>
      </c>
      <c r="E1586" t="s">
        <v>5666</v>
      </c>
      <c r="F1586" t="s">
        <v>21</v>
      </c>
      <c r="G1586" t="str">
        <f>VLOOKUP(E1586, Tiers!M$1:P$134, 3, FALSE)</f>
        <v>NONE</v>
      </c>
      <c r="H1586">
        <f>VLOOKUP(G1586, Tiers!B$1:C$134, 2, FALSE)</f>
        <v>7</v>
      </c>
      <c r="I1586" s="21">
        <v>35509</v>
      </c>
      <c r="J1586" t="str">
        <f t="shared" si="24"/>
        <v>Mitchell DugganTranmere</v>
      </c>
      <c r="P1586">
        <v>18</v>
      </c>
      <c r="Q1586" t="s">
        <v>20</v>
      </c>
      <c r="R1586" t="s">
        <v>21</v>
      </c>
      <c r="S1586" t="s">
        <v>22</v>
      </c>
      <c r="T1586" t="s">
        <v>21</v>
      </c>
      <c r="Y1586">
        <v>176</v>
      </c>
      <c r="Z1586">
        <v>68</v>
      </c>
      <c r="AA1586">
        <v>0</v>
      </c>
      <c r="AB1586">
        <v>1</v>
      </c>
    </row>
    <row r="1587" spans="1:28" ht="15.95">
      <c r="A1587" t="s">
        <v>2077</v>
      </c>
      <c r="B1587" t="s">
        <v>166</v>
      </c>
      <c r="C1587" t="str">
        <f>VLOOKUP(B1587, Positions!A$1:B$134, 2, FALSE)</f>
        <v>Goalkeeper</v>
      </c>
      <c r="D1587" t="s">
        <v>1310</v>
      </c>
      <c r="E1587" t="s">
        <v>5667</v>
      </c>
      <c r="F1587" t="s">
        <v>421</v>
      </c>
      <c r="G1587" t="str">
        <f>VLOOKUP(E1587, Tiers!M$1:P$134, 3, FALSE)</f>
        <v>SCO2</v>
      </c>
      <c r="H1587">
        <f>VLOOKUP(G1587, Tiers!B$1:C$134, 2, FALSE)</f>
        <v>6</v>
      </c>
      <c r="I1587" s="21">
        <v>35507</v>
      </c>
      <c r="J1587" t="str">
        <f t="shared" si="24"/>
        <v>Daniel ArmstrongQueen of Sth</v>
      </c>
      <c r="P1587">
        <v>18</v>
      </c>
      <c r="Q1587" t="s">
        <v>20</v>
      </c>
      <c r="R1587" t="s">
        <v>21</v>
      </c>
      <c r="S1587" t="s">
        <v>22</v>
      </c>
      <c r="T1587" t="s">
        <v>21</v>
      </c>
      <c r="Y1587">
        <v>176</v>
      </c>
      <c r="Z1587">
        <v>70</v>
      </c>
      <c r="AA1587">
        <v>0</v>
      </c>
      <c r="AB1587">
        <v>0</v>
      </c>
    </row>
    <row r="1588" spans="1:28" ht="15.95">
      <c r="A1588" t="s">
        <v>2078</v>
      </c>
      <c r="B1588" t="s">
        <v>445</v>
      </c>
      <c r="C1588" t="str">
        <f>VLOOKUP(B1588, Positions!A$1:B$134, 2, FALSE)</f>
        <v>Midfielder</v>
      </c>
      <c r="D1588" t="s">
        <v>149</v>
      </c>
      <c r="E1588" t="s">
        <v>5663</v>
      </c>
      <c r="F1588" t="s">
        <v>21</v>
      </c>
      <c r="G1588" t="str">
        <f>VLOOKUP(E1588, Tiers!M$1:P$134, 3, FALSE)</f>
        <v>ENG4</v>
      </c>
      <c r="H1588">
        <f>VLOOKUP(G1588, Tiers!B$1:C$134, 2, FALSE)</f>
        <v>5</v>
      </c>
      <c r="I1588" s="21">
        <v>35507</v>
      </c>
      <c r="J1588" t="str">
        <f t="shared" si="24"/>
        <v>Shaquille MasterNorthampton</v>
      </c>
      <c r="P1588">
        <v>18</v>
      </c>
      <c r="Q1588" t="s">
        <v>20</v>
      </c>
      <c r="R1588" t="s">
        <v>21</v>
      </c>
      <c r="S1588" t="s">
        <v>22</v>
      </c>
      <c r="T1588" t="s">
        <v>21</v>
      </c>
      <c r="Y1588">
        <v>176</v>
      </c>
      <c r="Z1588">
        <v>72</v>
      </c>
      <c r="AA1588">
        <v>0</v>
      </c>
      <c r="AB1588">
        <v>0</v>
      </c>
    </row>
    <row r="1589" spans="1:28" ht="15.95">
      <c r="A1589" t="s">
        <v>2079</v>
      </c>
      <c r="B1589" t="s">
        <v>445</v>
      </c>
      <c r="C1589" t="str">
        <f>VLOOKUP(B1589, Positions!A$1:B$134, 2, FALSE)</f>
        <v>Midfielder</v>
      </c>
      <c r="D1589" t="s">
        <v>616</v>
      </c>
      <c r="E1589" t="s">
        <v>5663</v>
      </c>
      <c r="F1589" t="s">
        <v>21</v>
      </c>
      <c r="G1589" t="str">
        <f>VLOOKUP(E1589, Tiers!M$1:P$134, 3, FALSE)</f>
        <v>ENG4</v>
      </c>
      <c r="H1589">
        <f>VLOOKUP(G1589, Tiers!B$1:C$134, 2, FALSE)</f>
        <v>5</v>
      </c>
      <c r="I1589" s="21">
        <v>35507</v>
      </c>
      <c r="J1589" t="str">
        <f t="shared" si="24"/>
        <v>Tom Owen-EvansNewport Co</v>
      </c>
      <c r="P1589">
        <v>18</v>
      </c>
      <c r="Q1589" t="s">
        <v>373</v>
      </c>
      <c r="R1589" t="s">
        <v>21</v>
      </c>
      <c r="S1589" t="s">
        <v>22</v>
      </c>
      <c r="T1589" t="s">
        <v>21</v>
      </c>
      <c r="Y1589">
        <v>180</v>
      </c>
      <c r="Z1589">
        <v>72</v>
      </c>
      <c r="AA1589">
        <v>0</v>
      </c>
      <c r="AB1589">
        <v>1</v>
      </c>
    </row>
    <row r="1590" spans="1:28" ht="15.95">
      <c r="A1590" t="s">
        <v>2080</v>
      </c>
      <c r="B1590" t="s">
        <v>72</v>
      </c>
      <c r="C1590" t="str">
        <f>VLOOKUP(B1590, Positions!A$1:B$134, 2, FALSE)</f>
        <v>Defender</v>
      </c>
      <c r="D1590" t="s">
        <v>98</v>
      </c>
      <c r="E1590" t="s">
        <v>5665</v>
      </c>
      <c r="F1590" t="s">
        <v>21</v>
      </c>
      <c r="G1590" t="str">
        <f>VLOOKUP(E1590, Tiers!M$1:P$134, 3, FALSE)</f>
        <v>ENG2</v>
      </c>
      <c r="H1590">
        <f>VLOOKUP(G1590, Tiers!B$1:C$134, 2, FALSE)</f>
        <v>3</v>
      </c>
      <c r="I1590" s="21">
        <v>35506</v>
      </c>
      <c r="J1590" t="str">
        <f t="shared" si="24"/>
        <v>Jordan ThompsonQ.P.R.</v>
      </c>
      <c r="P1590">
        <v>18</v>
      </c>
      <c r="Q1590" t="s">
        <v>20</v>
      </c>
      <c r="R1590" t="s">
        <v>21</v>
      </c>
      <c r="S1590" t="s">
        <v>22</v>
      </c>
      <c r="T1590" t="s">
        <v>21</v>
      </c>
      <c r="Y1590">
        <v>168</v>
      </c>
      <c r="Z1590">
        <v>65</v>
      </c>
      <c r="AA1590">
        <v>0</v>
      </c>
      <c r="AB1590">
        <v>0</v>
      </c>
    </row>
    <row r="1591" spans="1:28" ht="15.95">
      <c r="A1591" t="s">
        <v>2081</v>
      </c>
      <c r="B1591" t="s">
        <v>102</v>
      </c>
      <c r="C1591" t="str">
        <f>VLOOKUP(B1591, Positions!A$1:B$134, 2, FALSE)</f>
        <v>Defender</v>
      </c>
      <c r="D1591" t="s">
        <v>357</v>
      </c>
      <c r="E1591" t="s">
        <v>62</v>
      </c>
      <c r="F1591" t="s">
        <v>21</v>
      </c>
      <c r="G1591" t="str">
        <f>VLOOKUP(E1591, Tiers!M$1:P$134, 3, FALSE)</f>
        <v>ENG1</v>
      </c>
      <c r="H1591">
        <f>VLOOKUP(G1591, Tiers!B$1:C$134, 2, FALSE)</f>
        <v>1</v>
      </c>
      <c r="I1591" s="21">
        <v>35505</v>
      </c>
      <c r="J1591" t="str">
        <f t="shared" si="24"/>
        <v>Elliott MooreLeicester</v>
      </c>
      <c r="P1591">
        <v>18</v>
      </c>
      <c r="Q1591" t="s">
        <v>20</v>
      </c>
      <c r="R1591" t="s">
        <v>21</v>
      </c>
      <c r="S1591" t="s">
        <v>22</v>
      </c>
      <c r="T1591" t="s">
        <v>21</v>
      </c>
      <c r="Y1591">
        <v>191</v>
      </c>
      <c r="Z1591">
        <v>82</v>
      </c>
      <c r="AA1591">
        <v>0</v>
      </c>
      <c r="AB1591">
        <v>0</v>
      </c>
    </row>
    <row r="1592" spans="1:28" ht="15.95">
      <c r="A1592" t="s">
        <v>2082</v>
      </c>
      <c r="B1592" t="s">
        <v>196</v>
      </c>
      <c r="C1592" t="str">
        <f>VLOOKUP(B1592, Positions!A$1:B$134, 2, FALSE)</f>
        <v>Defender</v>
      </c>
      <c r="E1592" t="s">
        <v>5666</v>
      </c>
      <c r="F1592" t="s">
        <v>21</v>
      </c>
      <c r="G1592" t="str">
        <f>VLOOKUP(E1592, Tiers!M$1:P$134, 3, FALSE)</f>
        <v>NONE</v>
      </c>
      <c r="H1592">
        <f>VLOOKUP(G1592, Tiers!B$1:C$134, 2, FALSE)</f>
        <v>7</v>
      </c>
      <c r="I1592" s="21" t="e">
        <v>#N/A</v>
      </c>
      <c r="J1592" t="str">
        <f t="shared" si="24"/>
        <v>Gedeon Okito</v>
      </c>
      <c r="P1592">
        <v>18</v>
      </c>
      <c r="Q1592" t="s">
        <v>20</v>
      </c>
      <c r="R1592" t="s">
        <v>21</v>
      </c>
      <c r="S1592" t="s">
        <v>22</v>
      </c>
      <c r="T1592" t="s">
        <v>21</v>
      </c>
      <c r="Y1592">
        <v>172</v>
      </c>
      <c r="Z1592">
        <v>67</v>
      </c>
      <c r="AA1592">
        <v>0</v>
      </c>
      <c r="AB1592">
        <v>0</v>
      </c>
    </row>
    <row r="1593" spans="1:28" ht="15.95">
      <c r="A1593" t="s">
        <v>2083</v>
      </c>
      <c r="B1593" t="s">
        <v>1061</v>
      </c>
      <c r="C1593" t="str">
        <f>VLOOKUP(B1593, Positions!A$1:B$134, 2, FALSE)</f>
        <v>Defender</v>
      </c>
      <c r="D1593" t="s">
        <v>329</v>
      </c>
      <c r="E1593" t="s">
        <v>62</v>
      </c>
      <c r="F1593" t="s">
        <v>21</v>
      </c>
      <c r="G1593" t="str">
        <f>VLOOKUP(E1593, Tiers!M$1:P$134, 3, FALSE)</f>
        <v>ENG1</v>
      </c>
      <c r="H1593">
        <f>VLOOKUP(G1593, Tiers!B$1:C$134, 2, FALSE)</f>
        <v>1</v>
      </c>
      <c r="I1593" s="21">
        <v>35504</v>
      </c>
      <c r="J1593" t="str">
        <f t="shared" si="24"/>
        <v>Jonjoe KennyEverton</v>
      </c>
      <c r="P1593">
        <v>18</v>
      </c>
      <c r="Q1593" t="s">
        <v>57</v>
      </c>
      <c r="R1593" t="s">
        <v>21</v>
      </c>
      <c r="S1593" t="s">
        <v>22</v>
      </c>
      <c r="T1593" t="s">
        <v>21</v>
      </c>
      <c r="Y1593">
        <v>173</v>
      </c>
      <c r="Z1593">
        <v>58</v>
      </c>
      <c r="AA1593">
        <v>0</v>
      </c>
      <c r="AB1593">
        <v>0</v>
      </c>
    </row>
    <row r="1594" spans="1:28" ht="15.95">
      <c r="A1594" t="s">
        <v>2084</v>
      </c>
      <c r="B1594" t="s">
        <v>16</v>
      </c>
      <c r="C1594" t="e">
        <f>VLOOKUP(B1594, Positions!A$1:B$134, 2, FALSE)</f>
        <v>#N/A</v>
      </c>
      <c r="D1594" t="s">
        <v>1310</v>
      </c>
      <c r="E1594" t="s">
        <v>5667</v>
      </c>
      <c r="F1594" t="s">
        <v>421</v>
      </c>
      <c r="G1594" t="str">
        <f>VLOOKUP(E1594, Tiers!M$1:P$134, 3, FALSE)</f>
        <v>SCO2</v>
      </c>
      <c r="H1594">
        <f>VLOOKUP(G1594, Tiers!B$1:C$134, 2, FALSE)</f>
        <v>6</v>
      </c>
      <c r="I1594" s="21">
        <v>35503</v>
      </c>
      <c r="J1594" t="str">
        <f t="shared" si="24"/>
        <v>Jake PickardQueen of Sth</v>
      </c>
      <c r="P1594">
        <v>18</v>
      </c>
      <c r="Q1594" t="s">
        <v>20</v>
      </c>
      <c r="R1594" t="s">
        <v>21</v>
      </c>
      <c r="S1594" t="s">
        <v>22</v>
      </c>
      <c r="T1594" t="s">
        <v>21</v>
      </c>
      <c r="Y1594">
        <v>186</v>
      </c>
      <c r="Z1594">
        <v>70</v>
      </c>
      <c r="AA1594">
        <v>0</v>
      </c>
      <c r="AB1594">
        <v>11</v>
      </c>
    </row>
    <row r="1595" spans="1:28" ht="15.95">
      <c r="A1595" t="s">
        <v>2085</v>
      </c>
      <c r="B1595" t="s">
        <v>16</v>
      </c>
      <c r="C1595" t="e">
        <f>VLOOKUP(B1595, Positions!A$1:B$134, 2, FALSE)</f>
        <v>#N/A</v>
      </c>
      <c r="D1595" t="s">
        <v>263</v>
      </c>
      <c r="E1595" t="s">
        <v>5665</v>
      </c>
      <c r="F1595" t="s">
        <v>21</v>
      </c>
      <c r="G1595" t="str">
        <f>VLOOKUP(E1595, Tiers!M$1:P$134, 3, FALSE)</f>
        <v>ENG2</v>
      </c>
      <c r="H1595">
        <f>VLOOKUP(G1595, Tiers!B$1:C$134, 2, FALSE)</f>
        <v>3</v>
      </c>
      <c r="I1595" s="21">
        <v>35503</v>
      </c>
      <c r="J1595" t="str">
        <f t="shared" si="24"/>
        <v>Donovan WilsonWolves</v>
      </c>
      <c r="P1595">
        <v>18</v>
      </c>
      <c r="Q1595" t="s">
        <v>20</v>
      </c>
      <c r="R1595" t="s">
        <v>21</v>
      </c>
      <c r="S1595" t="s">
        <v>22</v>
      </c>
      <c r="T1595" t="s">
        <v>21</v>
      </c>
      <c r="Y1595">
        <v>184</v>
      </c>
      <c r="Z1595">
        <v>76</v>
      </c>
      <c r="AA1595">
        <v>0</v>
      </c>
      <c r="AB1595">
        <v>0</v>
      </c>
    </row>
    <row r="1596" spans="1:28" ht="15.95">
      <c r="A1596" t="s">
        <v>2086</v>
      </c>
      <c r="B1596" t="s">
        <v>42</v>
      </c>
      <c r="C1596" t="str">
        <f>VLOOKUP(B1596, Positions!A$1:B$134, 2, FALSE)</f>
        <v>Midfielder</v>
      </c>
      <c r="D1596" t="s">
        <v>149</v>
      </c>
      <c r="E1596" t="s">
        <v>5663</v>
      </c>
      <c r="F1596" t="s">
        <v>21</v>
      </c>
      <c r="G1596" t="str">
        <f>VLOOKUP(E1596, Tiers!M$1:P$134, 3, FALSE)</f>
        <v>ENG4</v>
      </c>
      <c r="H1596">
        <f>VLOOKUP(G1596, Tiers!B$1:C$134, 2, FALSE)</f>
        <v>5</v>
      </c>
      <c r="I1596" s="21">
        <v>35501</v>
      </c>
      <c r="J1596" t="str">
        <f t="shared" si="24"/>
        <v>Tom CarrollNorthampton</v>
      </c>
      <c r="P1596">
        <v>18</v>
      </c>
      <c r="Q1596" t="s">
        <v>20</v>
      </c>
      <c r="R1596" t="s">
        <v>21</v>
      </c>
      <c r="S1596" t="s">
        <v>22</v>
      </c>
      <c r="T1596" t="s">
        <v>21</v>
      </c>
      <c r="Y1596">
        <v>171</v>
      </c>
      <c r="Z1596">
        <v>66</v>
      </c>
      <c r="AA1596">
        <v>0</v>
      </c>
      <c r="AB1596">
        <v>0</v>
      </c>
    </row>
    <row r="1597" spans="1:28" ht="15.95">
      <c r="A1597" t="s">
        <v>2087</v>
      </c>
      <c r="B1597" t="s">
        <v>166</v>
      </c>
      <c r="C1597" t="str">
        <f>VLOOKUP(B1597, Positions!A$1:B$134, 2, FALSE)</f>
        <v>Goalkeeper</v>
      </c>
      <c r="D1597" t="s">
        <v>182</v>
      </c>
      <c r="E1597" t="s">
        <v>62</v>
      </c>
      <c r="F1597" t="s">
        <v>21</v>
      </c>
      <c r="G1597" t="str">
        <f>VLOOKUP(E1597, Tiers!M$1:P$134, 3, FALSE)</f>
        <v>ENG1</v>
      </c>
      <c r="H1597">
        <f>VLOOKUP(G1597, Tiers!B$1:C$134, 2, FALSE)</f>
        <v>1</v>
      </c>
      <c r="I1597" s="21">
        <v>35501</v>
      </c>
      <c r="J1597" t="str">
        <f t="shared" si="24"/>
        <v>Dean HendersonMan Utd</v>
      </c>
      <c r="P1597">
        <v>18</v>
      </c>
      <c r="Q1597" t="s">
        <v>2088</v>
      </c>
      <c r="R1597" t="s">
        <v>21</v>
      </c>
      <c r="S1597" t="s">
        <v>22</v>
      </c>
      <c r="T1597" t="s">
        <v>21</v>
      </c>
      <c r="Y1597">
        <v>183</v>
      </c>
      <c r="Z1597">
        <v>77</v>
      </c>
      <c r="AA1597">
        <v>0</v>
      </c>
      <c r="AB1597">
        <v>0</v>
      </c>
    </row>
    <row r="1598" spans="1:28" ht="15.95">
      <c r="A1598" t="s">
        <v>2089</v>
      </c>
      <c r="B1598" t="s">
        <v>634</v>
      </c>
      <c r="C1598" t="str">
        <f>VLOOKUP(B1598, Positions!A$1:B$134, 2, FALSE)</f>
        <v>Midfielder</v>
      </c>
      <c r="E1598" t="s">
        <v>5666</v>
      </c>
      <c r="F1598" t="s">
        <v>21</v>
      </c>
      <c r="G1598" t="str">
        <f>VLOOKUP(E1598, Tiers!M$1:P$134, 3, FALSE)</f>
        <v>NONE</v>
      </c>
      <c r="H1598">
        <f>VLOOKUP(G1598, Tiers!B$1:C$134, 2, FALSE)</f>
        <v>7</v>
      </c>
      <c r="I1598" s="21" t="e">
        <v>#N/A</v>
      </c>
      <c r="J1598" t="str">
        <f t="shared" si="24"/>
        <v>Jamie Hinchliffe</v>
      </c>
      <c r="P1598">
        <v>18</v>
      </c>
      <c r="Q1598" t="s">
        <v>2090</v>
      </c>
      <c r="R1598" t="s">
        <v>21</v>
      </c>
      <c r="S1598" t="s">
        <v>22</v>
      </c>
      <c r="T1598" t="s">
        <v>21</v>
      </c>
      <c r="Y1598">
        <v>185</v>
      </c>
      <c r="Z1598">
        <v>77</v>
      </c>
      <c r="AA1598">
        <v>0</v>
      </c>
      <c r="AB1598">
        <v>0</v>
      </c>
    </row>
    <row r="1599" spans="1:28" ht="15.95">
      <c r="A1599" t="s">
        <v>2091</v>
      </c>
      <c r="B1599" t="s">
        <v>42</v>
      </c>
      <c r="C1599" t="str">
        <f>VLOOKUP(B1599, Positions!A$1:B$134, 2, FALSE)</f>
        <v>Midfielder</v>
      </c>
      <c r="D1599" t="s">
        <v>157</v>
      </c>
      <c r="E1599" t="s">
        <v>5665</v>
      </c>
      <c r="F1599" t="s">
        <v>21</v>
      </c>
      <c r="G1599" t="str">
        <f>VLOOKUP(E1599, Tiers!M$1:P$134, 3, FALSE)</f>
        <v>ENG2</v>
      </c>
      <c r="H1599">
        <f>VLOOKUP(G1599, Tiers!B$1:C$134, 2, FALSE)</f>
        <v>3</v>
      </c>
      <c r="I1599" s="21">
        <v>35500</v>
      </c>
      <c r="J1599" t="str">
        <f t="shared" si="24"/>
        <v>Andy RinomhotaReading</v>
      </c>
      <c r="P1599">
        <v>18</v>
      </c>
      <c r="Q1599" t="s">
        <v>124</v>
      </c>
      <c r="R1599" t="s">
        <v>21</v>
      </c>
      <c r="S1599" t="s">
        <v>22</v>
      </c>
      <c r="T1599" t="s">
        <v>21</v>
      </c>
      <c r="Y1599">
        <v>171</v>
      </c>
      <c r="Z1599">
        <v>68</v>
      </c>
      <c r="AA1599">
        <v>0</v>
      </c>
      <c r="AB1599">
        <v>0</v>
      </c>
    </row>
    <row r="1600" spans="1:28" ht="15.95">
      <c r="A1600" t="s">
        <v>2092</v>
      </c>
      <c r="B1600" t="s">
        <v>42</v>
      </c>
      <c r="C1600" t="str">
        <f>VLOOKUP(B1600, Positions!A$1:B$134, 2, FALSE)</f>
        <v>Midfielder</v>
      </c>
      <c r="D1600" t="s">
        <v>836</v>
      </c>
      <c r="E1600" t="s">
        <v>62</v>
      </c>
      <c r="F1600" t="s">
        <v>21</v>
      </c>
      <c r="G1600" t="str">
        <f>VLOOKUP(E1600, Tiers!M$1:P$134, 3, FALSE)</f>
        <v>ENG1</v>
      </c>
      <c r="H1600">
        <f>VLOOKUP(G1600, Tiers!B$1:C$134, 2, FALSE)</f>
        <v>1</v>
      </c>
      <c r="I1600" s="21">
        <v>35499</v>
      </c>
      <c r="J1600" t="str">
        <f t="shared" si="24"/>
        <v>Sam MatthewsBournemouth</v>
      </c>
      <c r="P1600">
        <v>18</v>
      </c>
      <c r="Q1600" t="s">
        <v>1062</v>
      </c>
      <c r="R1600" t="s">
        <v>21</v>
      </c>
      <c r="S1600" t="s">
        <v>22</v>
      </c>
      <c r="T1600" t="s">
        <v>21</v>
      </c>
      <c r="Y1600">
        <v>178</v>
      </c>
      <c r="Z1600">
        <v>71</v>
      </c>
      <c r="AA1600">
        <v>0</v>
      </c>
      <c r="AB1600">
        <v>0</v>
      </c>
    </row>
    <row r="1601" spans="1:28" ht="15.95">
      <c r="A1601" t="s">
        <v>2093</v>
      </c>
      <c r="B1601" t="s">
        <v>72</v>
      </c>
      <c r="C1601" t="str">
        <f>VLOOKUP(B1601, Positions!A$1:B$134, 2, FALSE)</f>
        <v>Defender</v>
      </c>
      <c r="D1601" t="s">
        <v>43</v>
      </c>
      <c r="E1601" t="s">
        <v>5664</v>
      </c>
      <c r="F1601" t="s">
        <v>21</v>
      </c>
      <c r="G1601" t="str">
        <f>VLOOKUP(E1601, Tiers!M$1:P$134, 3, FALSE)</f>
        <v>ENG3</v>
      </c>
      <c r="H1601">
        <f>VLOOKUP(G1601, Tiers!B$1:C$134, 2, FALSE)</f>
        <v>4</v>
      </c>
      <c r="I1601" s="21">
        <v>35498</v>
      </c>
      <c r="J1601" t="str">
        <f t="shared" si="24"/>
        <v>Emmanuel AdeyeyeSouthend</v>
      </c>
      <c r="P1601">
        <v>18</v>
      </c>
      <c r="Q1601" t="s">
        <v>20</v>
      </c>
      <c r="R1601" t="s">
        <v>21</v>
      </c>
      <c r="S1601" t="s">
        <v>22</v>
      </c>
      <c r="T1601" t="s">
        <v>21</v>
      </c>
      <c r="Y1601">
        <v>173</v>
      </c>
      <c r="Z1601">
        <v>62</v>
      </c>
      <c r="AA1601">
        <v>0</v>
      </c>
      <c r="AB1601">
        <v>0</v>
      </c>
    </row>
    <row r="1602" spans="1:28" ht="15.95">
      <c r="A1602" t="s">
        <v>2094</v>
      </c>
      <c r="B1602" t="s">
        <v>81</v>
      </c>
      <c r="C1602" t="str">
        <f>VLOOKUP(B1602, Positions!A$1:B$134, 2, FALSE)</f>
        <v>Defender</v>
      </c>
      <c r="D1602" t="s">
        <v>282</v>
      </c>
      <c r="E1602" t="s">
        <v>62</v>
      </c>
      <c r="F1602" t="s">
        <v>21</v>
      </c>
      <c r="G1602" t="str">
        <f>VLOOKUP(E1602, Tiers!M$1:P$134, 3, FALSE)</f>
        <v>ENG1</v>
      </c>
      <c r="H1602">
        <f>VLOOKUP(G1602, Tiers!B$1:C$134, 2, FALSE)</f>
        <v>1</v>
      </c>
      <c r="I1602" s="21">
        <v>35498</v>
      </c>
      <c r="J1602" t="str">
        <f t="shared" ref="J1602:J1665" si="25">A1602 &amp; D1602</f>
        <v>Ollie O'DwyerCrystal Palace</v>
      </c>
      <c r="P1602">
        <v>18</v>
      </c>
      <c r="Q1602" t="s">
        <v>74</v>
      </c>
      <c r="R1602" t="s">
        <v>21</v>
      </c>
      <c r="S1602" t="s">
        <v>22</v>
      </c>
      <c r="T1602" t="s">
        <v>21</v>
      </c>
      <c r="Y1602">
        <v>199</v>
      </c>
      <c r="Z1602">
        <v>70</v>
      </c>
      <c r="AA1602">
        <v>0</v>
      </c>
      <c r="AB1602">
        <v>0</v>
      </c>
    </row>
    <row r="1603" spans="1:28" ht="15.95">
      <c r="A1603" t="s">
        <v>2096</v>
      </c>
      <c r="B1603" t="s">
        <v>420</v>
      </c>
      <c r="C1603" t="e">
        <f>VLOOKUP(B1603, Positions!A$1:B$134, 2, FALSE)</f>
        <v>#N/A</v>
      </c>
      <c r="D1603" t="s">
        <v>103</v>
      </c>
      <c r="E1603" t="s">
        <v>5665</v>
      </c>
      <c r="F1603" t="s">
        <v>21</v>
      </c>
      <c r="G1603" t="str">
        <f>VLOOKUP(E1603, Tiers!M$1:P$134, 3, FALSE)</f>
        <v>ENG2</v>
      </c>
      <c r="H1603">
        <f>VLOOKUP(G1603, Tiers!B$1:C$134, 2, FALSE)</f>
        <v>3</v>
      </c>
      <c r="I1603" s="21">
        <v>35497</v>
      </c>
      <c r="J1603" t="str">
        <f t="shared" si="25"/>
        <v>Sam JoelBlackburn</v>
      </c>
      <c r="P1603">
        <v>18</v>
      </c>
      <c r="Q1603" t="s">
        <v>20</v>
      </c>
      <c r="R1603" t="s">
        <v>21</v>
      </c>
      <c r="S1603" t="s">
        <v>22</v>
      </c>
      <c r="T1603" t="s">
        <v>21</v>
      </c>
      <c r="Y1603">
        <v>176</v>
      </c>
      <c r="Z1603">
        <v>67</v>
      </c>
      <c r="AA1603">
        <v>0</v>
      </c>
      <c r="AB1603">
        <v>0</v>
      </c>
    </row>
    <row r="1604" spans="1:28" ht="15.95">
      <c r="A1604" t="s">
        <v>2097</v>
      </c>
      <c r="B1604" t="s">
        <v>16</v>
      </c>
      <c r="C1604" t="e">
        <f>VLOOKUP(B1604, Positions!A$1:B$134, 2, FALSE)</f>
        <v>#N/A</v>
      </c>
      <c r="D1604" t="s">
        <v>517</v>
      </c>
      <c r="E1604" t="s">
        <v>5665</v>
      </c>
      <c r="F1604" t="s">
        <v>21</v>
      </c>
      <c r="G1604" t="str">
        <f>VLOOKUP(E1604, Tiers!M$1:P$134, 3, FALSE)</f>
        <v>ENG2</v>
      </c>
      <c r="H1604">
        <f>VLOOKUP(G1604, Tiers!B$1:C$134, 2, FALSE)</f>
        <v>3</v>
      </c>
      <c r="I1604" s="21">
        <v>35497</v>
      </c>
      <c r="J1604" t="str">
        <f t="shared" si="25"/>
        <v>Joshua UmerahCharlton</v>
      </c>
      <c r="P1604">
        <v>18</v>
      </c>
      <c r="Q1604" t="s">
        <v>74</v>
      </c>
      <c r="R1604" t="s">
        <v>21</v>
      </c>
      <c r="S1604" t="s">
        <v>22</v>
      </c>
      <c r="T1604" t="s">
        <v>21</v>
      </c>
      <c r="U1604" t="s">
        <v>491</v>
      </c>
      <c r="Y1604">
        <v>183</v>
      </c>
      <c r="Z1604">
        <v>92</v>
      </c>
      <c r="AA1604">
        <v>0</v>
      </c>
      <c r="AB1604">
        <v>0</v>
      </c>
    </row>
    <row r="1605" spans="1:28" ht="15.95">
      <c r="A1605" t="s">
        <v>2099</v>
      </c>
      <c r="B1605" t="s">
        <v>31</v>
      </c>
      <c r="C1605" t="str">
        <f>VLOOKUP(B1605, Positions!A$1:B$134, 2, FALSE)</f>
        <v>Defender</v>
      </c>
      <c r="D1605" t="s">
        <v>225</v>
      </c>
      <c r="E1605" t="s">
        <v>62</v>
      </c>
      <c r="F1605" t="s">
        <v>21</v>
      </c>
      <c r="G1605" t="str">
        <f>VLOOKUP(E1605, Tiers!M$1:P$134, 3, FALSE)</f>
        <v>ENG1</v>
      </c>
      <c r="H1605">
        <f>VLOOKUP(G1605, Tiers!B$1:C$134, 2, FALSE)</f>
        <v>1</v>
      </c>
      <c r="I1605" s="21">
        <v>35497</v>
      </c>
      <c r="J1605" t="str">
        <f t="shared" si="25"/>
        <v>Joshua EzeweleWest Brom</v>
      </c>
      <c r="P1605">
        <v>18</v>
      </c>
      <c r="Q1605" t="s">
        <v>20</v>
      </c>
      <c r="R1605" t="s">
        <v>21</v>
      </c>
      <c r="S1605" t="s">
        <v>22</v>
      </c>
      <c r="T1605" t="s">
        <v>21</v>
      </c>
      <c r="U1605" t="s">
        <v>491</v>
      </c>
      <c r="Y1605">
        <v>177</v>
      </c>
      <c r="Z1605">
        <v>70</v>
      </c>
      <c r="AA1605">
        <v>0</v>
      </c>
      <c r="AB1605">
        <v>0</v>
      </c>
    </row>
    <row r="1606" spans="1:28" ht="15.95">
      <c r="A1606" t="s">
        <v>2100</v>
      </c>
      <c r="B1606" t="s">
        <v>26</v>
      </c>
      <c r="C1606" t="str">
        <f>VLOOKUP(B1606, Positions!A$1:B$134, 2, FALSE)</f>
        <v>Forward</v>
      </c>
      <c r="E1606" t="s">
        <v>5666</v>
      </c>
      <c r="F1606" t="s">
        <v>21</v>
      </c>
      <c r="G1606" t="str">
        <f>VLOOKUP(E1606, Tiers!M$1:P$134, 3, FALSE)</f>
        <v>NONE</v>
      </c>
      <c r="H1606">
        <f>VLOOKUP(G1606, Tiers!B$1:C$134, 2, FALSE)</f>
        <v>7</v>
      </c>
      <c r="I1606" s="21" t="e">
        <v>#N/A</v>
      </c>
      <c r="J1606" t="str">
        <f t="shared" si="25"/>
        <v>Luke Holmes</v>
      </c>
      <c r="P1606">
        <v>18</v>
      </c>
      <c r="Q1606" t="s">
        <v>20</v>
      </c>
      <c r="R1606" t="s">
        <v>21</v>
      </c>
      <c r="S1606" t="s">
        <v>22</v>
      </c>
      <c r="T1606" t="s">
        <v>21</v>
      </c>
      <c r="Y1606">
        <v>170</v>
      </c>
      <c r="Z1606">
        <v>68</v>
      </c>
      <c r="AA1606">
        <v>0</v>
      </c>
      <c r="AB1606">
        <v>0</v>
      </c>
    </row>
    <row r="1607" spans="1:28" ht="15.95">
      <c r="A1607" t="s">
        <v>2101</v>
      </c>
      <c r="B1607" t="s">
        <v>166</v>
      </c>
      <c r="C1607" t="str">
        <f>VLOOKUP(B1607, Positions!A$1:B$134, 2, FALSE)</f>
        <v>Goalkeeper</v>
      </c>
      <c r="D1607" t="s">
        <v>225</v>
      </c>
      <c r="E1607" t="s">
        <v>62</v>
      </c>
      <c r="F1607" t="s">
        <v>21</v>
      </c>
      <c r="G1607" t="str">
        <f>VLOOKUP(E1607, Tiers!M$1:P$134, 3, FALSE)</f>
        <v>ENG1</v>
      </c>
      <c r="H1607">
        <f>VLOOKUP(G1607, Tiers!B$1:C$134, 2, FALSE)</f>
        <v>1</v>
      </c>
      <c r="I1607" s="21">
        <v>35495</v>
      </c>
      <c r="J1607" t="str">
        <f t="shared" si="25"/>
        <v>Ethan RossWest Brom</v>
      </c>
      <c r="P1607">
        <v>18</v>
      </c>
      <c r="Q1607" t="s">
        <v>20</v>
      </c>
      <c r="R1607" t="s">
        <v>21</v>
      </c>
      <c r="S1607" t="s">
        <v>22</v>
      </c>
      <c r="T1607" t="s">
        <v>21</v>
      </c>
      <c r="Y1607">
        <v>186</v>
      </c>
      <c r="Z1607">
        <v>82</v>
      </c>
      <c r="AA1607">
        <v>0</v>
      </c>
      <c r="AB1607">
        <v>0</v>
      </c>
    </row>
    <row r="1608" spans="1:28" ht="15.95">
      <c r="A1608" t="s">
        <v>2102</v>
      </c>
      <c r="B1608" t="s">
        <v>166</v>
      </c>
      <c r="C1608" t="str">
        <f>VLOOKUP(B1608, Positions!A$1:B$134, 2, FALSE)</f>
        <v>Goalkeeper</v>
      </c>
      <c r="D1608" t="s">
        <v>61</v>
      </c>
      <c r="E1608" t="s">
        <v>62</v>
      </c>
      <c r="F1608" t="s">
        <v>21</v>
      </c>
      <c r="G1608" t="str">
        <f>VLOOKUP(E1608, Tiers!M$1:P$134, 3, FALSE)</f>
        <v>ENG1</v>
      </c>
      <c r="H1608">
        <f>VLOOKUP(G1608, Tiers!B$1:C$134, 2, FALSE)</f>
        <v>1</v>
      </c>
      <c r="I1608" s="21">
        <v>35495</v>
      </c>
      <c r="J1608" t="str">
        <f t="shared" si="25"/>
        <v>Ryan HuddartArsenal</v>
      </c>
      <c r="P1608">
        <v>18</v>
      </c>
      <c r="Q1608" t="s">
        <v>677</v>
      </c>
      <c r="R1608" t="s">
        <v>21</v>
      </c>
      <c r="S1608" t="s">
        <v>22</v>
      </c>
      <c r="T1608" t="s">
        <v>21</v>
      </c>
      <c r="Y1608">
        <v>191</v>
      </c>
      <c r="Z1608">
        <v>82</v>
      </c>
      <c r="AA1608">
        <v>0</v>
      </c>
      <c r="AB1608">
        <v>0</v>
      </c>
    </row>
    <row r="1609" spans="1:28" ht="15.95">
      <c r="A1609" t="s">
        <v>2103</v>
      </c>
      <c r="B1609" t="s">
        <v>166</v>
      </c>
      <c r="C1609" t="str">
        <f>VLOOKUP(B1609, Positions!A$1:B$134, 2, FALSE)</f>
        <v>Goalkeeper</v>
      </c>
      <c r="D1609" t="s">
        <v>157</v>
      </c>
      <c r="E1609" t="s">
        <v>5665</v>
      </c>
      <c r="F1609" t="s">
        <v>21</v>
      </c>
      <c r="G1609" t="str">
        <f>VLOOKUP(E1609, Tiers!M$1:P$134, 3, FALSE)</f>
        <v>ENG2</v>
      </c>
      <c r="H1609">
        <f>VLOOKUP(G1609, Tiers!B$1:C$134, 2, FALSE)</f>
        <v>3</v>
      </c>
      <c r="I1609" s="21">
        <v>35494</v>
      </c>
      <c r="J1609" t="str">
        <f t="shared" si="25"/>
        <v>Lewis WardReading</v>
      </c>
      <c r="P1609">
        <v>18</v>
      </c>
      <c r="Q1609" t="s">
        <v>20</v>
      </c>
      <c r="R1609" t="s">
        <v>21</v>
      </c>
      <c r="S1609" t="s">
        <v>22</v>
      </c>
      <c r="T1609" t="s">
        <v>21</v>
      </c>
      <c r="Y1609">
        <v>188</v>
      </c>
      <c r="Z1609">
        <v>72</v>
      </c>
      <c r="AA1609">
        <v>0</v>
      </c>
      <c r="AB1609">
        <v>0</v>
      </c>
    </row>
    <row r="1610" spans="1:28" ht="15.95">
      <c r="A1610" t="s">
        <v>2104</v>
      </c>
      <c r="B1610" t="s">
        <v>81</v>
      </c>
      <c r="C1610" t="str">
        <f>VLOOKUP(B1610, Positions!A$1:B$134, 2, FALSE)</f>
        <v>Defender</v>
      </c>
      <c r="D1610" t="s">
        <v>259</v>
      </c>
      <c r="E1610" t="s">
        <v>5663</v>
      </c>
      <c r="F1610" t="s">
        <v>21</v>
      </c>
      <c r="G1610" t="str">
        <f>VLOOKUP(E1610, Tiers!M$1:P$134, 3, FALSE)</f>
        <v>ENG4</v>
      </c>
      <c r="H1610">
        <f>VLOOKUP(G1610, Tiers!B$1:C$134, 2, FALSE)</f>
        <v>5</v>
      </c>
      <c r="I1610" s="21">
        <v>35494</v>
      </c>
      <c r="J1610" t="str">
        <f t="shared" si="25"/>
        <v>Norley BotakaStevenage</v>
      </c>
      <c r="P1610">
        <v>18</v>
      </c>
      <c r="Q1610" t="s">
        <v>20</v>
      </c>
      <c r="R1610" t="s">
        <v>21</v>
      </c>
      <c r="S1610" t="s">
        <v>22</v>
      </c>
      <c r="T1610" t="s">
        <v>21</v>
      </c>
      <c r="Y1610">
        <v>187</v>
      </c>
      <c r="Z1610">
        <v>83</v>
      </c>
      <c r="AA1610">
        <v>0</v>
      </c>
      <c r="AB1610">
        <v>0</v>
      </c>
    </row>
    <row r="1611" spans="1:28" ht="15.95">
      <c r="A1611" t="s">
        <v>2105</v>
      </c>
      <c r="B1611" t="s">
        <v>166</v>
      </c>
      <c r="C1611" t="str">
        <f>VLOOKUP(B1611, Positions!A$1:B$134, 2, FALSE)</f>
        <v>Goalkeeper</v>
      </c>
      <c r="D1611" t="s">
        <v>141</v>
      </c>
      <c r="E1611" t="s">
        <v>62</v>
      </c>
      <c r="F1611" t="s">
        <v>21</v>
      </c>
      <c r="G1611" t="str">
        <f>VLOOKUP(E1611, Tiers!M$1:P$134, 3, FALSE)</f>
        <v>ENG1</v>
      </c>
      <c r="H1611">
        <f>VLOOKUP(G1611, Tiers!B$1:C$134, 2, FALSE)</f>
        <v>1</v>
      </c>
      <c r="I1611" s="21">
        <v>35494</v>
      </c>
      <c r="J1611" t="str">
        <f t="shared" si="25"/>
        <v>Harry IstedSouthampton</v>
      </c>
      <c r="P1611">
        <v>18</v>
      </c>
      <c r="Q1611" t="s">
        <v>2106</v>
      </c>
      <c r="R1611" t="s">
        <v>21</v>
      </c>
      <c r="S1611" t="s">
        <v>22</v>
      </c>
      <c r="T1611" t="s">
        <v>21</v>
      </c>
      <c r="Y1611">
        <v>189</v>
      </c>
      <c r="Z1611">
        <v>72</v>
      </c>
      <c r="AA1611">
        <v>0</v>
      </c>
      <c r="AB1611">
        <v>0</v>
      </c>
    </row>
    <row r="1612" spans="1:28" ht="15.95">
      <c r="A1612" t="s">
        <v>2107</v>
      </c>
      <c r="B1612" t="s">
        <v>81</v>
      </c>
      <c r="C1612" t="str">
        <f>VLOOKUP(B1612, Positions!A$1:B$134, 2, FALSE)</f>
        <v>Defender</v>
      </c>
      <c r="E1612" t="s">
        <v>5666</v>
      </c>
      <c r="F1612" t="s">
        <v>21</v>
      </c>
      <c r="G1612" t="str">
        <f>VLOOKUP(E1612, Tiers!M$1:P$134, 3, FALSE)</f>
        <v>NONE</v>
      </c>
      <c r="H1612">
        <f>VLOOKUP(G1612, Tiers!B$1:C$134, 2, FALSE)</f>
        <v>7</v>
      </c>
      <c r="I1612" s="21" t="e">
        <v>#N/A</v>
      </c>
      <c r="J1612" t="str">
        <f t="shared" si="25"/>
        <v>Ben Burgess</v>
      </c>
      <c r="P1612">
        <v>18</v>
      </c>
      <c r="Q1612" t="s">
        <v>20</v>
      </c>
      <c r="R1612" t="s">
        <v>21</v>
      </c>
      <c r="S1612" t="s">
        <v>22</v>
      </c>
      <c r="T1612" t="s">
        <v>21</v>
      </c>
      <c r="Y1612">
        <v>183</v>
      </c>
      <c r="Z1612">
        <v>78</v>
      </c>
      <c r="AA1612">
        <v>0</v>
      </c>
      <c r="AB1612">
        <v>0</v>
      </c>
    </row>
    <row r="1613" spans="1:28" ht="15.95">
      <c r="A1613" t="s">
        <v>2108</v>
      </c>
      <c r="B1613" t="s">
        <v>166</v>
      </c>
      <c r="C1613" t="str">
        <f>VLOOKUP(B1613, Positions!A$1:B$134, 2, FALSE)</f>
        <v>Goalkeeper</v>
      </c>
      <c r="D1613" t="s">
        <v>836</v>
      </c>
      <c r="E1613" t="s">
        <v>62</v>
      </c>
      <c r="F1613" t="s">
        <v>21</v>
      </c>
      <c r="G1613" t="str">
        <f>VLOOKUP(E1613, Tiers!M$1:P$134, 3, FALSE)</f>
        <v>ENG1</v>
      </c>
      <c r="H1613">
        <f>VLOOKUP(G1613, Tiers!B$1:C$134, 2, FALSE)</f>
        <v>1</v>
      </c>
      <c r="I1613" s="21">
        <v>35493</v>
      </c>
      <c r="J1613" t="str">
        <f t="shared" si="25"/>
        <v>Patrick O'FlahertyBournemouth</v>
      </c>
      <c r="P1613">
        <v>18</v>
      </c>
      <c r="Q1613" t="s">
        <v>20</v>
      </c>
      <c r="R1613" t="s">
        <v>21</v>
      </c>
      <c r="S1613" t="s">
        <v>22</v>
      </c>
      <c r="T1613" t="s">
        <v>21</v>
      </c>
      <c r="U1613" t="s">
        <v>870</v>
      </c>
      <c r="Y1613">
        <v>192</v>
      </c>
      <c r="Z1613">
        <v>83</v>
      </c>
      <c r="AA1613">
        <v>0</v>
      </c>
      <c r="AB1613">
        <v>0</v>
      </c>
    </row>
    <row r="1614" spans="1:28" ht="15.95">
      <c r="A1614" t="s">
        <v>2109</v>
      </c>
      <c r="B1614" t="s">
        <v>16</v>
      </c>
      <c r="C1614" t="e">
        <f>VLOOKUP(B1614, Positions!A$1:B$134, 2, FALSE)</f>
        <v>#N/A</v>
      </c>
      <c r="D1614" t="s">
        <v>32</v>
      </c>
      <c r="E1614" t="s">
        <v>5663</v>
      </c>
      <c r="F1614" t="s">
        <v>21</v>
      </c>
      <c r="G1614" t="str">
        <f>VLOOKUP(E1614, Tiers!M$1:P$134, 3, FALSE)</f>
        <v>ENG4</v>
      </c>
      <c r="H1614">
        <f>VLOOKUP(G1614, Tiers!B$1:C$134, 2, FALSE)</f>
        <v>5</v>
      </c>
      <c r="I1614" s="21">
        <v>35493</v>
      </c>
      <c r="J1614" t="str">
        <f t="shared" si="25"/>
        <v>Dan FletcherMansfield</v>
      </c>
      <c r="P1614">
        <v>18</v>
      </c>
      <c r="Q1614" t="s">
        <v>20</v>
      </c>
      <c r="R1614" t="s">
        <v>21</v>
      </c>
      <c r="S1614" t="s">
        <v>22</v>
      </c>
      <c r="T1614" t="s">
        <v>21</v>
      </c>
      <c r="Y1614">
        <v>192</v>
      </c>
      <c r="Z1614">
        <v>83</v>
      </c>
      <c r="AA1614">
        <v>2</v>
      </c>
      <c r="AB1614">
        <v>13</v>
      </c>
    </row>
    <row r="1615" spans="1:28" ht="15.95">
      <c r="A1615" t="s">
        <v>2110</v>
      </c>
      <c r="B1615" t="s">
        <v>31</v>
      </c>
      <c r="C1615" t="str">
        <f>VLOOKUP(B1615, Positions!A$1:B$134, 2, FALSE)</f>
        <v>Defender</v>
      </c>
      <c r="D1615" t="s">
        <v>157</v>
      </c>
      <c r="E1615" t="s">
        <v>5665</v>
      </c>
      <c r="F1615" t="s">
        <v>21</v>
      </c>
      <c r="G1615" t="str">
        <f>VLOOKUP(E1615, Tiers!M$1:P$134, 3, FALSE)</f>
        <v>ENG2</v>
      </c>
      <c r="H1615">
        <f>VLOOKUP(G1615, Tiers!B$1:C$134, 2, FALSE)</f>
        <v>3</v>
      </c>
      <c r="I1615" s="21">
        <v>35493</v>
      </c>
      <c r="J1615" t="str">
        <f t="shared" si="25"/>
        <v>Tennai WatsonReading</v>
      </c>
      <c r="P1615">
        <v>18</v>
      </c>
      <c r="Q1615" t="s">
        <v>20</v>
      </c>
      <c r="R1615" t="s">
        <v>21</v>
      </c>
      <c r="S1615" t="s">
        <v>22</v>
      </c>
      <c r="T1615" t="s">
        <v>21</v>
      </c>
      <c r="U1615" t="s">
        <v>319</v>
      </c>
      <c r="Y1615">
        <v>171</v>
      </c>
      <c r="Z1615">
        <v>61</v>
      </c>
      <c r="AA1615">
        <v>0</v>
      </c>
      <c r="AB1615">
        <v>0</v>
      </c>
    </row>
    <row r="1616" spans="1:28" ht="15.95">
      <c r="A1616" t="s">
        <v>2111</v>
      </c>
      <c r="B1616" t="s">
        <v>166</v>
      </c>
      <c r="C1616" t="str">
        <f>VLOOKUP(B1616, Positions!A$1:B$134, 2, FALSE)</f>
        <v>Goalkeeper</v>
      </c>
      <c r="D1616" t="s">
        <v>530</v>
      </c>
      <c r="E1616" t="s">
        <v>62</v>
      </c>
      <c r="F1616" t="s">
        <v>21</v>
      </c>
      <c r="G1616" t="str">
        <f>VLOOKUP(E1616, Tiers!M$1:P$134, 3, FALSE)</f>
        <v>ENG1</v>
      </c>
      <c r="H1616">
        <f>VLOOKUP(G1616, Tiers!B$1:C$134, 2, FALSE)</f>
        <v>1</v>
      </c>
      <c r="I1616" s="21">
        <v>35493</v>
      </c>
      <c r="J1616" t="str">
        <f t="shared" si="25"/>
        <v>Freddie WoodmanNewcastle</v>
      </c>
      <c r="P1616">
        <v>18</v>
      </c>
      <c r="Q1616" t="s">
        <v>74</v>
      </c>
      <c r="R1616" t="s">
        <v>21</v>
      </c>
      <c r="S1616" t="s">
        <v>22</v>
      </c>
      <c r="T1616" t="s">
        <v>21</v>
      </c>
      <c r="Y1616">
        <v>186</v>
      </c>
      <c r="Z1616">
        <v>69</v>
      </c>
      <c r="AA1616">
        <v>0</v>
      </c>
      <c r="AB1616">
        <v>0</v>
      </c>
    </row>
    <row r="1617" spans="1:28" ht="15.95">
      <c r="A1617" t="s">
        <v>2112</v>
      </c>
      <c r="B1617" t="s">
        <v>181</v>
      </c>
      <c r="C1617" t="str">
        <f>VLOOKUP(B1617, Positions!A$1:B$134, 2, FALSE)</f>
        <v>Defender</v>
      </c>
      <c r="E1617" t="s">
        <v>5666</v>
      </c>
      <c r="F1617" t="s">
        <v>21</v>
      </c>
      <c r="G1617" t="str">
        <f>VLOOKUP(E1617, Tiers!M$1:P$134, 3, FALSE)</f>
        <v>NONE</v>
      </c>
      <c r="H1617">
        <f>VLOOKUP(G1617, Tiers!B$1:C$134, 2, FALSE)</f>
        <v>7</v>
      </c>
      <c r="I1617" s="21" t="e">
        <v>#N/A</v>
      </c>
      <c r="J1617" t="str">
        <f t="shared" si="25"/>
        <v>Jacob Daffern</v>
      </c>
      <c r="P1617">
        <v>18</v>
      </c>
      <c r="Q1617" t="s">
        <v>20</v>
      </c>
      <c r="R1617" t="s">
        <v>21</v>
      </c>
      <c r="S1617" t="s">
        <v>22</v>
      </c>
      <c r="T1617" t="s">
        <v>21</v>
      </c>
      <c r="Y1617">
        <v>170</v>
      </c>
      <c r="Z1617">
        <v>67</v>
      </c>
      <c r="AA1617">
        <v>0</v>
      </c>
      <c r="AB1617">
        <v>0</v>
      </c>
    </row>
    <row r="1618" spans="1:28" ht="15.95">
      <c r="A1618" t="s">
        <v>2113</v>
      </c>
      <c r="B1618" t="s">
        <v>16</v>
      </c>
      <c r="C1618" t="e">
        <f>VLOOKUP(B1618, Positions!A$1:B$134, 2, FALSE)</f>
        <v>#N/A</v>
      </c>
      <c r="D1618" t="s">
        <v>290</v>
      </c>
      <c r="E1618" t="s">
        <v>5665</v>
      </c>
      <c r="F1618" t="s">
        <v>21</v>
      </c>
      <c r="G1618" t="str">
        <f>VLOOKUP(E1618, Tiers!M$1:P$134, 3, FALSE)</f>
        <v>ENG2</v>
      </c>
      <c r="H1618">
        <f>VLOOKUP(G1618, Tiers!B$1:C$134, 2, FALSE)</f>
        <v>3</v>
      </c>
      <c r="I1618" s="21">
        <v>35492</v>
      </c>
      <c r="J1618" t="str">
        <f t="shared" si="25"/>
        <v>Seika JattaBrentford</v>
      </c>
      <c r="P1618">
        <v>18</v>
      </c>
      <c r="Q1618" t="s">
        <v>20</v>
      </c>
      <c r="R1618" t="s">
        <v>21</v>
      </c>
      <c r="S1618" t="s">
        <v>22</v>
      </c>
      <c r="T1618" t="s">
        <v>21</v>
      </c>
      <c r="Y1618">
        <v>180</v>
      </c>
      <c r="Z1618">
        <v>66</v>
      </c>
      <c r="AA1618">
        <v>0</v>
      </c>
      <c r="AB1618">
        <v>0</v>
      </c>
    </row>
    <row r="1619" spans="1:28" ht="15.95">
      <c r="A1619" t="s">
        <v>2114</v>
      </c>
      <c r="B1619" t="s">
        <v>278</v>
      </c>
      <c r="C1619" t="e">
        <f>VLOOKUP(B1619, Positions!A$1:B$134, 2, FALSE)</f>
        <v>#N/A</v>
      </c>
      <c r="D1619" t="s">
        <v>157</v>
      </c>
      <c r="E1619" t="s">
        <v>5665</v>
      </c>
      <c r="F1619" t="s">
        <v>21</v>
      </c>
      <c r="G1619" t="str">
        <f>VLOOKUP(E1619, Tiers!M$1:P$134, 3, FALSE)</f>
        <v>ENG2</v>
      </c>
      <c r="H1619">
        <f>VLOOKUP(G1619, Tiers!B$1:C$134, 2, FALSE)</f>
        <v>3</v>
      </c>
      <c r="I1619" s="21">
        <v>35492</v>
      </c>
      <c r="J1619" t="str">
        <f t="shared" si="25"/>
        <v>Noor HusinReading</v>
      </c>
      <c r="P1619">
        <v>18</v>
      </c>
      <c r="Q1619" t="s">
        <v>20</v>
      </c>
      <c r="R1619" t="s">
        <v>21</v>
      </c>
      <c r="S1619" t="s">
        <v>22</v>
      </c>
      <c r="T1619" t="s">
        <v>21</v>
      </c>
      <c r="Y1619">
        <v>187</v>
      </c>
      <c r="Z1619">
        <v>72</v>
      </c>
      <c r="AA1619">
        <v>0</v>
      </c>
      <c r="AB1619">
        <v>0</v>
      </c>
    </row>
    <row r="1620" spans="1:28" ht="15.95">
      <c r="A1620" t="s">
        <v>2115</v>
      </c>
      <c r="B1620" t="s">
        <v>72</v>
      </c>
      <c r="C1620" t="str">
        <f>VLOOKUP(B1620, Positions!A$1:B$134, 2, FALSE)</f>
        <v>Defender</v>
      </c>
      <c r="D1620" t="s">
        <v>79</v>
      </c>
      <c r="E1620" t="s">
        <v>5663</v>
      </c>
      <c r="F1620" t="s">
        <v>21</v>
      </c>
      <c r="G1620" t="str">
        <f>VLOOKUP(E1620, Tiers!M$1:P$134, 3, FALSE)</f>
        <v>ENG4</v>
      </c>
      <c r="H1620">
        <f>VLOOKUP(G1620, Tiers!B$1:C$134, 2, FALSE)</f>
        <v>5</v>
      </c>
      <c r="I1620" s="21">
        <v>35491</v>
      </c>
      <c r="J1620" t="str">
        <f t="shared" si="25"/>
        <v>Ben HarrisonAFC Wimbledon</v>
      </c>
      <c r="P1620">
        <v>18</v>
      </c>
      <c r="Q1620" t="s">
        <v>74</v>
      </c>
      <c r="R1620" t="s">
        <v>21</v>
      </c>
      <c r="S1620" t="s">
        <v>22</v>
      </c>
      <c r="T1620" t="s">
        <v>21</v>
      </c>
      <c r="Y1620">
        <v>180</v>
      </c>
      <c r="Z1620">
        <v>74</v>
      </c>
      <c r="AA1620">
        <v>0</v>
      </c>
      <c r="AB1620">
        <v>7</v>
      </c>
    </row>
    <row r="1621" spans="1:28" ht="15.95">
      <c r="A1621" t="s">
        <v>2116</v>
      </c>
      <c r="B1621" t="s">
        <v>36</v>
      </c>
      <c r="C1621" t="str">
        <f>VLOOKUP(B1621, Positions!A$1:B$134, 2, FALSE)</f>
        <v>Midfielder</v>
      </c>
      <c r="D1621" t="s">
        <v>370</v>
      </c>
      <c r="E1621" t="s">
        <v>5663</v>
      </c>
      <c r="F1621" t="s">
        <v>21</v>
      </c>
      <c r="G1621" t="str">
        <f>VLOOKUP(E1621, Tiers!M$1:P$134, 3, FALSE)</f>
        <v>ENG4</v>
      </c>
      <c r="H1621">
        <f>VLOOKUP(G1621, Tiers!B$1:C$134, 2, FALSE)</f>
        <v>5</v>
      </c>
      <c r="I1621" s="21">
        <v>35491</v>
      </c>
      <c r="J1621" t="str">
        <f t="shared" si="25"/>
        <v>Carl TaylorCarlisle</v>
      </c>
      <c r="P1621">
        <v>18</v>
      </c>
      <c r="Q1621" t="s">
        <v>136</v>
      </c>
      <c r="R1621" t="s">
        <v>21</v>
      </c>
      <c r="S1621" t="s">
        <v>22</v>
      </c>
      <c r="T1621" t="s">
        <v>21</v>
      </c>
      <c r="Y1621">
        <v>188</v>
      </c>
      <c r="Z1621">
        <v>80</v>
      </c>
      <c r="AA1621">
        <v>0</v>
      </c>
      <c r="AB1621">
        <v>1</v>
      </c>
    </row>
    <row r="1622" spans="1:28" ht="15.95">
      <c r="A1622" t="s">
        <v>2117</v>
      </c>
      <c r="B1622" t="s">
        <v>16</v>
      </c>
      <c r="C1622" t="e">
        <f>VLOOKUP(B1622, Positions!A$1:B$134, 2, FALSE)</f>
        <v>#N/A</v>
      </c>
      <c r="E1622" t="s">
        <v>5666</v>
      </c>
      <c r="F1622" t="s">
        <v>21</v>
      </c>
      <c r="G1622" t="str">
        <f>VLOOKUP(E1622, Tiers!M$1:P$134, 3, FALSE)</f>
        <v>NONE</v>
      </c>
      <c r="H1622">
        <f>VLOOKUP(G1622, Tiers!B$1:C$134, 2, FALSE)</f>
        <v>7</v>
      </c>
      <c r="I1622" s="21" t="e">
        <v>#N/A</v>
      </c>
      <c r="J1622" t="str">
        <f t="shared" si="25"/>
        <v>Oliver Roome</v>
      </c>
      <c r="P1622">
        <v>18</v>
      </c>
      <c r="Q1622" t="s">
        <v>20</v>
      </c>
      <c r="R1622" t="s">
        <v>21</v>
      </c>
      <c r="S1622" t="s">
        <v>22</v>
      </c>
      <c r="T1622" t="s">
        <v>21</v>
      </c>
      <c r="Y1622">
        <v>184</v>
      </c>
      <c r="Z1622">
        <v>69</v>
      </c>
      <c r="AA1622">
        <v>0</v>
      </c>
      <c r="AB1622">
        <v>0</v>
      </c>
    </row>
    <row r="1623" spans="1:28" ht="15.95">
      <c r="A1623" t="s">
        <v>2118</v>
      </c>
      <c r="B1623" t="s">
        <v>42</v>
      </c>
      <c r="C1623" t="str">
        <f>VLOOKUP(B1623, Positions!A$1:B$134, 2, FALSE)</f>
        <v>Midfielder</v>
      </c>
      <c r="D1623" t="s">
        <v>190</v>
      </c>
      <c r="E1623" t="s">
        <v>5663</v>
      </c>
      <c r="F1623" t="s">
        <v>21</v>
      </c>
      <c r="G1623" t="str">
        <f>VLOOKUP(E1623, Tiers!M$1:P$134, 3, FALSE)</f>
        <v>ENG4</v>
      </c>
      <c r="H1623">
        <f>VLOOKUP(G1623, Tiers!B$1:C$134, 2, FALSE)</f>
        <v>5</v>
      </c>
      <c r="I1623" s="21">
        <v>35489</v>
      </c>
      <c r="J1623" t="str">
        <f t="shared" si="25"/>
        <v>Lewis HaydenOxford</v>
      </c>
      <c r="P1623">
        <v>18</v>
      </c>
      <c r="Q1623" t="s">
        <v>157</v>
      </c>
      <c r="R1623" t="s">
        <v>21</v>
      </c>
      <c r="S1623" t="s">
        <v>22</v>
      </c>
      <c r="T1623" t="s">
        <v>21</v>
      </c>
      <c r="Y1623">
        <v>180</v>
      </c>
      <c r="Z1623">
        <v>66</v>
      </c>
      <c r="AA1623">
        <v>0</v>
      </c>
      <c r="AB1623">
        <v>0</v>
      </c>
    </row>
    <row r="1624" spans="1:28" ht="15.95">
      <c r="A1624" t="s">
        <v>2119</v>
      </c>
      <c r="B1624" t="s">
        <v>115</v>
      </c>
      <c r="C1624" t="e">
        <f>VLOOKUP(B1624, Positions!A$1:B$134, 2, FALSE)</f>
        <v>#N/A</v>
      </c>
      <c r="D1624" t="s">
        <v>90</v>
      </c>
      <c r="E1624" t="s">
        <v>5665</v>
      </c>
      <c r="F1624" t="s">
        <v>21</v>
      </c>
      <c r="G1624" t="str">
        <f>VLOOKUP(E1624, Tiers!M$1:P$134, 3, FALSE)</f>
        <v>ENG2</v>
      </c>
      <c r="H1624">
        <f>VLOOKUP(G1624, Tiers!B$1:C$134, 2, FALSE)</f>
        <v>3</v>
      </c>
      <c r="I1624" s="21">
        <v>35488</v>
      </c>
      <c r="J1624" t="str">
        <f t="shared" si="25"/>
        <v>Jack StobbsSheff Wed</v>
      </c>
      <c r="P1624">
        <v>18</v>
      </c>
      <c r="Q1624" t="s">
        <v>124</v>
      </c>
      <c r="R1624" t="s">
        <v>21</v>
      </c>
      <c r="S1624" t="s">
        <v>22</v>
      </c>
      <c r="T1624" t="s">
        <v>21</v>
      </c>
      <c r="Y1624">
        <v>177</v>
      </c>
      <c r="Z1624">
        <v>69</v>
      </c>
      <c r="AA1624">
        <v>0</v>
      </c>
      <c r="AB1624">
        <v>1</v>
      </c>
    </row>
    <row r="1625" spans="1:28" ht="15.95">
      <c r="A1625" t="s">
        <v>2120</v>
      </c>
      <c r="B1625" t="s">
        <v>877</v>
      </c>
      <c r="C1625" t="str">
        <f>VLOOKUP(B1625, Positions!A$1:B$134, 2, FALSE)</f>
        <v>Defender</v>
      </c>
      <c r="D1625" t="s">
        <v>217</v>
      </c>
      <c r="E1625" t="s">
        <v>5664</v>
      </c>
      <c r="F1625" t="s">
        <v>21</v>
      </c>
      <c r="G1625" t="str">
        <f>VLOOKUP(E1625, Tiers!M$1:P$134, 3, FALSE)</f>
        <v>ENG3</v>
      </c>
      <c r="H1625">
        <f>VLOOKUP(G1625, Tiers!B$1:C$134, 2, FALSE)</f>
        <v>4</v>
      </c>
      <c r="I1625" s="21">
        <v>35487</v>
      </c>
      <c r="J1625" t="str">
        <f t="shared" si="25"/>
        <v>Mitchell WelchGillingham</v>
      </c>
      <c r="P1625">
        <v>18</v>
      </c>
      <c r="Q1625" t="s">
        <v>20</v>
      </c>
      <c r="R1625" t="s">
        <v>21</v>
      </c>
      <c r="S1625" t="s">
        <v>22</v>
      </c>
      <c r="T1625" t="s">
        <v>21</v>
      </c>
      <c r="Y1625">
        <v>176</v>
      </c>
      <c r="Z1625">
        <v>71</v>
      </c>
      <c r="AA1625">
        <v>0</v>
      </c>
      <c r="AB1625">
        <v>0</v>
      </c>
    </row>
    <row r="1626" spans="1:28" ht="15.95">
      <c r="A1626" t="s">
        <v>2121</v>
      </c>
      <c r="B1626" t="s">
        <v>42</v>
      </c>
      <c r="C1626" t="str">
        <f>VLOOKUP(B1626, Positions!A$1:B$134, 2, FALSE)</f>
        <v>Midfielder</v>
      </c>
      <c r="E1626" t="s">
        <v>5666</v>
      </c>
      <c r="F1626" t="s">
        <v>21</v>
      </c>
      <c r="G1626" t="str">
        <f>VLOOKUP(E1626, Tiers!M$1:P$134, 3, FALSE)</f>
        <v>NONE</v>
      </c>
      <c r="H1626">
        <f>VLOOKUP(G1626, Tiers!B$1:C$134, 2, FALSE)</f>
        <v>7</v>
      </c>
      <c r="I1626" s="21" t="e">
        <v>#N/A</v>
      </c>
      <c r="J1626" t="str">
        <f t="shared" si="25"/>
        <v>Jake Fenton</v>
      </c>
      <c r="P1626">
        <v>18</v>
      </c>
      <c r="Q1626" t="s">
        <v>669</v>
      </c>
      <c r="R1626" t="s">
        <v>21</v>
      </c>
      <c r="S1626" t="s">
        <v>22</v>
      </c>
      <c r="T1626" t="s">
        <v>21</v>
      </c>
      <c r="Y1626">
        <v>179</v>
      </c>
      <c r="Z1626">
        <v>72</v>
      </c>
      <c r="AA1626">
        <v>0</v>
      </c>
      <c r="AB1626">
        <v>0</v>
      </c>
    </row>
    <row r="1627" spans="1:28" ht="15.95">
      <c r="A1627" t="s">
        <v>2122</v>
      </c>
      <c r="B1627" t="s">
        <v>281</v>
      </c>
      <c r="C1627" t="str">
        <f>VLOOKUP(B1627, Positions!A$1:B$134, 2, FALSE)</f>
        <v>Forward</v>
      </c>
      <c r="D1627" t="s">
        <v>402</v>
      </c>
      <c r="E1627" t="s">
        <v>5664</v>
      </c>
      <c r="F1627" t="s">
        <v>21</v>
      </c>
      <c r="G1627" t="str">
        <f>VLOOKUP(E1627, Tiers!M$1:P$134, 3, FALSE)</f>
        <v>ENG3</v>
      </c>
      <c r="H1627">
        <f>VLOOKUP(G1627, Tiers!B$1:C$134, 2, FALSE)</f>
        <v>4</v>
      </c>
      <c r="I1627" s="21">
        <v>35486</v>
      </c>
      <c r="J1627" t="str">
        <f t="shared" si="25"/>
        <v>Brayden ShawBury</v>
      </c>
      <c r="P1627">
        <v>18</v>
      </c>
      <c r="Q1627" t="s">
        <v>103</v>
      </c>
      <c r="R1627" t="s">
        <v>21</v>
      </c>
      <c r="S1627" t="s">
        <v>22</v>
      </c>
      <c r="T1627" t="s">
        <v>21</v>
      </c>
      <c r="Y1627">
        <v>168</v>
      </c>
      <c r="Z1627">
        <v>66</v>
      </c>
      <c r="AA1627">
        <v>0</v>
      </c>
      <c r="AB1627">
        <v>0</v>
      </c>
    </row>
    <row r="1628" spans="1:28" ht="15.95">
      <c r="A1628" t="s">
        <v>2123</v>
      </c>
      <c r="B1628" t="s">
        <v>249</v>
      </c>
      <c r="C1628" t="e">
        <f>VLOOKUP(B1628, Positions!A$1:B$134, 2, FALSE)</f>
        <v>#N/A</v>
      </c>
      <c r="D1628" t="s">
        <v>175</v>
      </c>
      <c r="E1628" t="s">
        <v>62</v>
      </c>
      <c r="F1628" t="s">
        <v>21</v>
      </c>
      <c r="G1628" t="str">
        <f>VLOOKUP(E1628, Tiers!M$1:P$134, 3, FALSE)</f>
        <v>ENG1</v>
      </c>
      <c r="H1628">
        <f>VLOOKUP(G1628, Tiers!B$1:C$134, 2, FALSE)</f>
        <v>1</v>
      </c>
      <c r="I1628" s="21">
        <v>35485</v>
      </c>
      <c r="J1628" t="str">
        <f t="shared" si="25"/>
        <v>Anthony GeorgiouTottenham</v>
      </c>
      <c r="P1628">
        <v>18</v>
      </c>
      <c r="Q1628" t="s">
        <v>20</v>
      </c>
      <c r="R1628" t="s">
        <v>21</v>
      </c>
      <c r="S1628" t="s">
        <v>22</v>
      </c>
      <c r="T1628" t="s">
        <v>21</v>
      </c>
      <c r="U1628" t="s">
        <v>374</v>
      </c>
      <c r="Y1628">
        <v>180</v>
      </c>
      <c r="Z1628">
        <v>72</v>
      </c>
      <c r="AA1628">
        <v>0</v>
      </c>
      <c r="AB1628">
        <v>0</v>
      </c>
    </row>
    <row r="1629" spans="1:28" ht="15.95">
      <c r="A1629" t="s">
        <v>2124</v>
      </c>
      <c r="B1629" t="s">
        <v>480</v>
      </c>
      <c r="C1629" t="str">
        <f>VLOOKUP(B1629, Positions!A$1:B$134, 2, FALSE)</f>
        <v>Defender</v>
      </c>
      <c r="D1629" t="s">
        <v>175</v>
      </c>
      <c r="E1629" t="s">
        <v>62</v>
      </c>
      <c r="F1629" t="s">
        <v>21</v>
      </c>
      <c r="G1629" t="str">
        <f>VLOOKUP(E1629, Tiers!M$1:P$134, 3, FALSE)</f>
        <v>ENG1</v>
      </c>
      <c r="H1629">
        <f>VLOOKUP(G1629, Tiers!B$1:C$134, 2, FALSE)</f>
        <v>1</v>
      </c>
      <c r="I1629" s="21">
        <v>35484</v>
      </c>
      <c r="J1629" t="str">
        <f t="shared" si="25"/>
        <v>Luke AmosTottenham</v>
      </c>
      <c r="P1629">
        <v>18</v>
      </c>
      <c r="Q1629" t="s">
        <v>1015</v>
      </c>
      <c r="R1629" t="s">
        <v>21</v>
      </c>
      <c r="S1629" t="s">
        <v>22</v>
      </c>
      <c r="T1629" t="s">
        <v>21</v>
      </c>
      <c r="U1629" t="s">
        <v>491</v>
      </c>
      <c r="Y1629">
        <v>168</v>
      </c>
      <c r="Z1629">
        <v>64</v>
      </c>
      <c r="AA1629">
        <v>0</v>
      </c>
      <c r="AB1629">
        <v>0</v>
      </c>
    </row>
    <row r="1630" spans="1:28" ht="15.95">
      <c r="A1630" t="s">
        <v>2125</v>
      </c>
      <c r="B1630" t="s">
        <v>166</v>
      </c>
      <c r="C1630" t="str">
        <f>VLOOKUP(B1630, Positions!A$1:B$134, 2, FALSE)</f>
        <v>Goalkeeper</v>
      </c>
      <c r="E1630" t="s">
        <v>5666</v>
      </c>
      <c r="F1630" t="s">
        <v>21</v>
      </c>
      <c r="G1630" t="str">
        <f>VLOOKUP(E1630, Tiers!M$1:P$134, 3, FALSE)</f>
        <v>NONE</v>
      </c>
      <c r="H1630">
        <f>VLOOKUP(G1630, Tiers!B$1:C$134, 2, FALSE)</f>
        <v>7</v>
      </c>
      <c r="I1630" s="21" t="e">
        <v>#N/A</v>
      </c>
      <c r="J1630" t="str">
        <f t="shared" si="25"/>
        <v>Sam McDermid</v>
      </c>
      <c r="P1630">
        <v>18</v>
      </c>
      <c r="Q1630" t="s">
        <v>657</v>
      </c>
      <c r="R1630" t="s">
        <v>21</v>
      </c>
      <c r="S1630" t="s">
        <v>22</v>
      </c>
      <c r="T1630" t="s">
        <v>21</v>
      </c>
      <c r="Y1630">
        <v>186</v>
      </c>
      <c r="Z1630">
        <v>66</v>
      </c>
      <c r="AA1630">
        <v>0</v>
      </c>
      <c r="AB1630">
        <v>0</v>
      </c>
    </row>
    <row r="1631" spans="1:28" ht="15.95">
      <c r="A1631" t="s">
        <v>2126</v>
      </c>
      <c r="B1631" t="s">
        <v>278</v>
      </c>
      <c r="C1631" t="e">
        <f>VLOOKUP(B1631, Positions!A$1:B$134, 2, FALSE)</f>
        <v>#N/A</v>
      </c>
      <c r="D1631" t="s">
        <v>136</v>
      </c>
      <c r="E1631" t="s">
        <v>5665</v>
      </c>
      <c r="F1631" t="s">
        <v>21</v>
      </c>
      <c r="G1631" t="str">
        <f>VLOOKUP(E1631, Tiers!M$1:P$134, 3, FALSE)</f>
        <v>ENG2</v>
      </c>
      <c r="H1631">
        <f>VLOOKUP(G1631, Tiers!B$1:C$134, 2, FALSE)</f>
        <v>3</v>
      </c>
      <c r="I1631" s="21">
        <v>35482</v>
      </c>
      <c r="J1631" t="str">
        <f t="shared" si="25"/>
        <v>Callum CookeMiddlesbrough</v>
      </c>
      <c r="P1631">
        <v>18</v>
      </c>
      <c r="Q1631" t="s">
        <v>20</v>
      </c>
      <c r="R1631" t="s">
        <v>21</v>
      </c>
      <c r="S1631" t="s">
        <v>22</v>
      </c>
      <c r="T1631" t="s">
        <v>21</v>
      </c>
      <c r="Y1631">
        <v>178</v>
      </c>
      <c r="Z1631">
        <v>72</v>
      </c>
      <c r="AA1631">
        <v>0</v>
      </c>
      <c r="AB1631">
        <v>0</v>
      </c>
    </row>
    <row r="1632" spans="1:28" ht="15.95">
      <c r="A1632" t="s">
        <v>2127</v>
      </c>
      <c r="B1632" t="s">
        <v>166</v>
      </c>
      <c r="C1632" t="str">
        <f>VLOOKUP(B1632, Positions!A$1:B$134, 2, FALSE)</f>
        <v>Goalkeeper</v>
      </c>
      <c r="E1632" t="s">
        <v>5666</v>
      </c>
      <c r="F1632" t="s">
        <v>21</v>
      </c>
      <c r="G1632" t="str">
        <f>VLOOKUP(E1632, Tiers!M$1:P$134, 3, FALSE)</f>
        <v>NONE</v>
      </c>
      <c r="H1632">
        <f>VLOOKUP(G1632, Tiers!B$1:C$134, 2, FALSE)</f>
        <v>7</v>
      </c>
      <c r="I1632" s="21" t="e">
        <v>#N/A</v>
      </c>
      <c r="J1632" t="str">
        <f t="shared" si="25"/>
        <v>Ben Bridle-Card</v>
      </c>
      <c r="P1632">
        <v>18</v>
      </c>
      <c r="Q1632" t="s">
        <v>20</v>
      </c>
      <c r="R1632" t="s">
        <v>21</v>
      </c>
      <c r="S1632" t="s">
        <v>22</v>
      </c>
      <c r="T1632" t="s">
        <v>21</v>
      </c>
      <c r="Y1632">
        <v>183</v>
      </c>
      <c r="Z1632">
        <v>78</v>
      </c>
      <c r="AA1632">
        <v>0</v>
      </c>
      <c r="AB1632">
        <v>0</v>
      </c>
    </row>
    <row r="1633" spans="1:28" ht="15.95">
      <c r="A1633" t="s">
        <v>2128</v>
      </c>
      <c r="B1633" t="s">
        <v>245</v>
      </c>
      <c r="C1633" t="str">
        <f>VLOOKUP(B1633, Positions!A$1:B$134, 2, FALSE)</f>
        <v>Midfielder</v>
      </c>
      <c r="E1633" t="s">
        <v>5666</v>
      </c>
      <c r="F1633" t="s">
        <v>21</v>
      </c>
      <c r="G1633" t="str">
        <f>VLOOKUP(E1633, Tiers!M$1:P$134, 3, FALSE)</f>
        <v>NONE</v>
      </c>
      <c r="H1633">
        <f>VLOOKUP(G1633, Tiers!B$1:C$134, 2, FALSE)</f>
        <v>7</v>
      </c>
      <c r="I1633" s="21" t="e">
        <v>#N/A</v>
      </c>
      <c r="J1633" t="str">
        <f t="shared" si="25"/>
        <v>Lee Hursit</v>
      </c>
      <c r="P1633">
        <v>18</v>
      </c>
      <c r="Q1633" t="s">
        <v>20</v>
      </c>
      <c r="R1633" t="s">
        <v>21</v>
      </c>
      <c r="S1633" t="s">
        <v>22</v>
      </c>
      <c r="T1633" t="s">
        <v>21</v>
      </c>
      <c r="Y1633">
        <v>180</v>
      </c>
      <c r="Z1633">
        <v>66</v>
      </c>
      <c r="AA1633">
        <v>0</v>
      </c>
      <c r="AB1633">
        <v>0</v>
      </c>
    </row>
    <row r="1634" spans="1:28" ht="15.95">
      <c r="A1634" t="s">
        <v>2129</v>
      </c>
      <c r="B1634" t="s">
        <v>55</v>
      </c>
      <c r="C1634" t="str">
        <f>VLOOKUP(B1634, Positions!A$1:B$134, 2, FALSE)</f>
        <v>Forward</v>
      </c>
      <c r="E1634" t="s">
        <v>5666</v>
      </c>
      <c r="F1634" t="s">
        <v>21</v>
      </c>
      <c r="G1634" t="str">
        <f>VLOOKUP(E1634, Tiers!M$1:P$134, 3, FALSE)</f>
        <v>NONE</v>
      </c>
      <c r="H1634">
        <f>VLOOKUP(G1634, Tiers!B$1:C$134, 2, FALSE)</f>
        <v>7</v>
      </c>
      <c r="I1634" s="21" t="e">
        <v>#N/A</v>
      </c>
      <c r="J1634" t="str">
        <f t="shared" si="25"/>
        <v>Luke Darby</v>
      </c>
      <c r="P1634">
        <v>18</v>
      </c>
      <c r="Q1634" t="s">
        <v>32</v>
      </c>
      <c r="R1634" t="s">
        <v>21</v>
      </c>
      <c r="S1634" t="s">
        <v>22</v>
      </c>
      <c r="T1634" t="s">
        <v>21</v>
      </c>
      <c r="Y1634">
        <v>183</v>
      </c>
      <c r="Z1634">
        <v>64</v>
      </c>
      <c r="AA1634">
        <v>0</v>
      </c>
      <c r="AB1634">
        <v>0</v>
      </c>
    </row>
    <row r="1635" spans="1:28" ht="15.95">
      <c r="A1635" t="s">
        <v>2130</v>
      </c>
      <c r="B1635" t="s">
        <v>789</v>
      </c>
      <c r="C1635" t="str">
        <f>VLOOKUP(B1635, Positions!A$1:B$134, 2, FALSE)</f>
        <v>Forward</v>
      </c>
      <c r="D1635" t="s">
        <v>490</v>
      </c>
      <c r="E1635" t="s">
        <v>62</v>
      </c>
      <c r="F1635" t="s">
        <v>21</v>
      </c>
      <c r="G1635" t="str">
        <f>VLOOKUP(E1635, Tiers!M$1:P$134, 3, FALSE)</f>
        <v>ENG1</v>
      </c>
      <c r="H1635">
        <f>VLOOKUP(G1635, Tiers!B$1:C$134, 2, FALSE)</f>
        <v>1</v>
      </c>
      <c r="I1635" s="21">
        <v>35481</v>
      </c>
      <c r="J1635" t="str">
        <f t="shared" si="25"/>
        <v>Denzeil BoaduMan City</v>
      </c>
      <c r="P1635">
        <v>18</v>
      </c>
      <c r="Q1635" t="s">
        <v>74</v>
      </c>
      <c r="R1635" t="s">
        <v>21</v>
      </c>
      <c r="S1635" t="s">
        <v>22</v>
      </c>
      <c r="T1635" t="s">
        <v>21</v>
      </c>
      <c r="U1635" t="s">
        <v>239</v>
      </c>
      <c r="Y1635">
        <v>173</v>
      </c>
      <c r="Z1635">
        <v>68</v>
      </c>
      <c r="AA1635">
        <v>0</v>
      </c>
      <c r="AB1635">
        <v>0</v>
      </c>
    </row>
    <row r="1636" spans="1:28" ht="15.95">
      <c r="A1636" t="s">
        <v>2131</v>
      </c>
      <c r="B1636" t="s">
        <v>16</v>
      </c>
      <c r="C1636" t="e">
        <f>VLOOKUP(B1636, Positions!A$1:B$134, 2, FALSE)</f>
        <v>#N/A</v>
      </c>
      <c r="D1636" t="s">
        <v>275</v>
      </c>
      <c r="E1636" t="s">
        <v>5665</v>
      </c>
      <c r="F1636" t="s">
        <v>21</v>
      </c>
      <c r="G1636" t="str">
        <f>VLOOKUP(E1636, Tiers!M$1:P$134, 3, FALSE)</f>
        <v>ENG2</v>
      </c>
      <c r="H1636">
        <f>VLOOKUP(G1636, Tiers!B$1:C$134, 2, FALSE)</f>
        <v>3</v>
      </c>
      <c r="I1636" s="21">
        <v>35480</v>
      </c>
      <c r="J1636" t="str">
        <f t="shared" si="25"/>
        <v>Alex BabosDerby</v>
      </c>
      <c r="P1636">
        <v>18</v>
      </c>
      <c r="Q1636" t="s">
        <v>20</v>
      </c>
      <c r="R1636" t="s">
        <v>21</v>
      </c>
      <c r="S1636" t="s">
        <v>22</v>
      </c>
      <c r="T1636" t="s">
        <v>21</v>
      </c>
      <c r="Y1636">
        <v>187</v>
      </c>
      <c r="Z1636">
        <v>79</v>
      </c>
      <c r="AA1636">
        <v>0</v>
      </c>
      <c r="AB1636">
        <v>0</v>
      </c>
    </row>
    <row r="1637" spans="1:28" ht="15.95">
      <c r="A1637" t="s">
        <v>2132</v>
      </c>
      <c r="B1637" t="s">
        <v>81</v>
      </c>
      <c r="C1637" t="str">
        <f>VLOOKUP(B1637, Positions!A$1:B$134, 2, FALSE)</f>
        <v>Defender</v>
      </c>
      <c r="E1637" t="s">
        <v>5666</v>
      </c>
      <c r="F1637" t="s">
        <v>21</v>
      </c>
      <c r="G1637" t="str">
        <f>VLOOKUP(E1637, Tiers!M$1:P$134, 3, FALSE)</f>
        <v>NONE</v>
      </c>
      <c r="H1637">
        <f>VLOOKUP(G1637, Tiers!B$1:C$134, 2, FALSE)</f>
        <v>7</v>
      </c>
      <c r="I1637" s="21" t="e">
        <v>#N/A</v>
      </c>
      <c r="J1637" t="str">
        <f t="shared" si="25"/>
        <v>Kyle Barnett</v>
      </c>
      <c r="P1637">
        <v>18</v>
      </c>
      <c r="Q1637" t="s">
        <v>20</v>
      </c>
      <c r="R1637" t="s">
        <v>21</v>
      </c>
      <c r="S1637" t="s">
        <v>22</v>
      </c>
      <c r="T1637" t="s">
        <v>21</v>
      </c>
      <c r="Y1637">
        <v>179</v>
      </c>
      <c r="Z1637">
        <v>75</v>
      </c>
      <c r="AA1637">
        <v>0</v>
      </c>
      <c r="AB1637">
        <v>0</v>
      </c>
    </row>
    <row r="1638" spans="1:28" ht="15.95">
      <c r="A1638" t="s">
        <v>2133</v>
      </c>
      <c r="B1638" t="s">
        <v>166</v>
      </c>
      <c r="C1638" t="str">
        <f>VLOOKUP(B1638, Positions!A$1:B$134, 2, FALSE)</f>
        <v>Goalkeeper</v>
      </c>
      <c r="D1638" t="s">
        <v>169</v>
      </c>
      <c r="E1638" t="s">
        <v>62</v>
      </c>
      <c r="F1638" t="s">
        <v>21</v>
      </c>
      <c r="G1638" t="str">
        <f>VLOOKUP(E1638, Tiers!M$1:P$134, 3, FALSE)</f>
        <v>ENG1</v>
      </c>
      <c r="H1638">
        <f>VLOOKUP(G1638, Tiers!B$1:C$134, 2, FALSE)</f>
        <v>1</v>
      </c>
      <c r="I1638" s="21">
        <v>35479</v>
      </c>
      <c r="J1638" t="str">
        <f t="shared" si="25"/>
        <v>Brad CollinsChelsea</v>
      </c>
      <c r="P1638">
        <v>18</v>
      </c>
      <c r="Q1638" t="s">
        <v>141</v>
      </c>
      <c r="R1638" t="s">
        <v>21</v>
      </c>
      <c r="S1638" t="s">
        <v>22</v>
      </c>
      <c r="T1638" t="s">
        <v>21</v>
      </c>
      <c r="Y1638">
        <v>191</v>
      </c>
      <c r="Z1638">
        <v>87</v>
      </c>
      <c r="AA1638">
        <v>0</v>
      </c>
      <c r="AB1638">
        <v>0</v>
      </c>
    </row>
    <row r="1639" spans="1:28" ht="15.95">
      <c r="A1639" t="s">
        <v>2134</v>
      </c>
      <c r="B1639" t="s">
        <v>81</v>
      </c>
      <c r="C1639" t="str">
        <f>VLOOKUP(B1639, Positions!A$1:B$134, 2, FALSE)</f>
        <v>Defender</v>
      </c>
      <c r="D1639" t="s">
        <v>86</v>
      </c>
      <c r="E1639" t="s">
        <v>5664</v>
      </c>
      <c r="F1639" t="s">
        <v>21</v>
      </c>
      <c r="G1639" t="str">
        <f>VLOOKUP(E1639, Tiers!M$1:P$134, 3, FALSE)</f>
        <v>ENG3</v>
      </c>
      <c r="H1639">
        <f>VLOOKUP(G1639, Tiers!B$1:C$134, 2, FALSE)</f>
        <v>4</v>
      </c>
      <c r="I1639" s="21">
        <v>35479</v>
      </c>
      <c r="J1639" t="str">
        <f t="shared" si="25"/>
        <v>Tommy HollandSwindon</v>
      </c>
      <c r="P1639">
        <v>18</v>
      </c>
      <c r="Q1639" t="s">
        <v>20</v>
      </c>
      <c r="R1639" t="s">
        <v>21</v>
      </c>
      <c r="S1639" t="s">
        <v>22</v>
      </c>
      <c r="T1639" t="s">
        <v>21</v>
      </c>
      <c r="Y1639">
        <v>183</v>
      </c>
      <c r="Z1639">
        <v>78</v>
      </c>
      <c r="AA1639">
        <v>0</v>
      </c>
      <c r="AB1639">
        <v>0</v>
      </c>
    </row>
    <row r="1640" spans="1:28" ht="15.95">
      <c r="A1640" t="s">
        <v>2135</v>
      </c>
      <c r="B1640" t="s">
        <v>16</v>
      </c>
      <c r="C1640" t="e">
        <f>VLOOKUP(B1640, Positions!A$1:B$134, 2, FALSE)</f>
        <v>#N/A</v>
      </c>
      <c r="D1640" t="s">
        <v>455</v>
      </c>
      <c r="E1640" t="s">
        <v>5664</v>
      </c>
      <c r="F1640" t="s">
        <v>21</v>
      </c>
      <c r="G1640" t="str">
        <f>VLOOKUP(E1640, Tiers!M$1:P$134, 3, FALSE)</f>
        <v>ENG3</v>
      </c>
      <c r="H1640">
        <f>VLOOKUP(G1640, Tiers!B$1:C$134, 2, FALSE)</f>
        <v>4</v>
      </c>
      <c r="I1640" s="21">
        <v>35478</v>
      </c>
      <c r="J1640" t="str">
        <f t="shared" si="25"/>
        <v>Liam MandevilleDoncaster</v>
      </c>
      <c r="P1640">
        <v>18</v>
      </c>
      <c r="Q1640" t="s">
        <v>1699</v>
      </c>
      <c r="R1640" t="s">
        <v>21</v>
      </c>
      <c r="S1640" t="s">
        <v>22</v>
      </c>
      <c r="T1640" t="s">
        <v>21</v>
      </c>
      <c r="Y1640">
        <v>177</v>
      </c>
      <c r="Z1640">
        <v>71</v>
      </c>
      <c r="AA1640">
        <v>0</v>
      </c>
      <c r="AB1640">
        <v>3</v>
      </c>
    </row>
    <row r="1641" spans="1:28" ht="15.95">
      <c r="A1641" t="s">
        <v>2136</v>
      </c>
      <c r="B1641" t="s">
        <v>1176</v>
      </c>
      <c r="C1641" t="str">
        <f>VLOOKUP(B1641, Positions!A$1:B$134, 2, FALSE)</f>
        <v>Forward</v>
      </c>
      <c r="D1641" t="s">
        <v>326</v>
      </c>
      <c r="E1641" t="s">
        <v>5663</v>
      </c>
      <c r="F1641" t="s">
        <v>21</v>
      </c>
      <c r="G1641" t="str">
        <f>VLOOKUP(E1641, Tiers!M$1:P$134, 3, FALSE)</f>
        <v>ENG4</v>
      </c>
      <c r="H1641">
        <f>VLOOKUP(G1641, Tiers!B$1:C$134, 2, FALSE)</f>
        <v>5</v>
      </c>
      <c r="I1641" s="21">
        <v>35477</v>
      </c>
      <c r="J1641" t="str">
        <f t="shared" si="25"/>
        <v>Conor ChaplinPortsmouth</v>
      </c>
      <c r="P1641">
        <v>18</v>
      </c>
      <c r="Q1641" t="s">
        <v>20</v>
      </c>
      <c r="R1641" t="s">
        <v>21</v>
      </c>
      <c r="S1641" t="s">
        <v>22</v>
      </c>
      <c r="T1641" t="s">
        <v>21</v>
      </c>
      <c r="Y1641">
        <v>168</v>
      </c>
      <c r="Z1641">
        <v>64</v>
      </c>
      <c r="AA1641">
        <v>1</v>
      </c>
      <c r="AB1641">
        <v>9</v>
      </c>
    </row>
    <row r="1642" spans="1:28" ht="15.95">
      <c r="A1642" t="s">
        <v>2137</v>
      </c>
      <c r="B1642" t="s">
        <v>36</v>
      </c>
      <c r="C1642" t="str">
        <f>VLOOKUP(B1642, Positions!A$1:B$134, 2, FALSE)</f>
        <v>Midfielder</v>
      </c>
      <c r="D1642" t="s">
        <v>517</v>
      </c>
      <c r="E1642" t="s">
        <v>5665</v>
      </c>
      <c r="F1642" t="s">
        <v>21</v>
      </c>
      <c r="G1642" t="str">
        <f>VLOOKUP(E1642, Tiers!M$1:P$134, 3, FALSE)</f>
        <v>ENG2</v>
      </c>
      <c r="H1642">
        <f>VLOOKUP(G1642, Tiers!B$1:C$134, 2, FALSE)</f>
        <v>3</v>
      </c>
      <c r="I1642" s="21">
        <v>35475</v>
      </c>
      <c r="J1642" t="str">
        <f t="shared" si="25"/>
        <v>Regan Charles-CookCharlton</v>
      </c>
      <c r="P1642">
        <v>18</v>
      </c>
      <c r="Q1642" t="s">
        <v>74</v>
      </c>
      <c r="R1642" t="s">
        <v>21</v>
      </c>
      <c r="S1642" t="s">
        <v>22</v>
      </c>
      <c r="T1642" t="s">
        <v>21</v>
      </c>
      <c r="U1642" t="s">
        <v>319</v>
      </c>
      <c r="Y1642">
        <v>176</v>
      </c>
      <c r="Z1642">
        <v>69</v>
      </c>
      <c r="AA1642">
        <v>0</v>
      </c>
      <c r="AB1642">
        <v>0</v>
      </c>
    </row>
    <row r="1643" spans="1:28" ht="15.95">
      <c r="A1643" t="s">
        <v>2138</v>
      </c>
      <c r="B1643" t="s">
        <v>1154</v>
      </c>
      <c r="C1643" t="str">
        <f>VLOOKUP(B1643, Positions!A$1:B$134, 2, FALSE)</f>
        <v>Defender</v>
      </c>
      <c r="D1643" t="s">
        <v>579</v>
      </c>
      <c r="E1643" t="s">
        <v>5665</v>
      </c>
      <c r="F1643" t="s">
        <v>21</v>
      </c>
      <c r="G1643" t="str">
        <f>VLOOKUP(E1643, Tiers!M$1:P$134, 3, FALSE)</f>
        <v>ENG2</v>
      </c>
      <c r="H1643">
        <f>VLOOKUP(G1643, Tiers!B$1:C$134, 2, FALSE)</f>
        <v>3</v>
      </c>
      <c r="I1643" s="21">
        <v>35475</v>
      </c>
      <c r="J1643" t="str">
        <f t="shared" si="25"/>
        <v>Ben TilneyMK Dons</v>
      </c>
      <c r="P1643">
        <v>18</v>
      </c>
      <c r="Q1643" t="s">
        <v>20</v>
      </c>
      <c r="R1643" t="s">
        <v>21</v>
      </c>
      <c r="S1643" t="s">
        <v>22</v>
      </c>
      <c r="T1643" t="s">
        <v>21</v>
      </c>
      <c r="Y1643">
        <v>178</v>
      </c>
      <c r="Z1643">
        <v>73</v>
      </c>
      <c r="AA1643">
        <v>0</v>
      </c>
      <c r="AB1643">
        <v>0</v>
      </c>
    </row>
    <row r="1644" spans="1:28" ht="15.95">
      <c r="A1644" t="s">
        <v>2139</v>
      </c>
      <c r="B1644" t="s">
        <v>789</v>
      </c>
      <c r="C1644" t="str">
        <f>VLOOKUP(B1644, Positions!A$1:B$134, 2, FALSE)</f>
        <v>Forward</v>
      </c>
      <c r="D1644" t="s">
        <v>378</v>
      </c>
      <c r="E1644" t="s">
        <v>5663</v>
      </c>
      <c r="F1644" t="s">
        <v>21</v>
      </c>
      <c r="G1644" t="str">
        <f>VLOOKUP(E1644, Tiers!M$1:P$134, 3, FALSE)</f>
        <v>ENG4</v>
      </c>
      <c r="H1644">
        <f>VLOOKUP(G1644, Tiers!B$1:C$134, 2, FALSE)</f>
        <v>5</v>
      </c>
      <c r="I1644" s="21">
        <v>35474</v>
      </c>
      <c r="J1644" t="str">
        <f t="shared" si="25"/>
        <v>Max HazeldineAccrington</v>
      </c>
      <c r="P1644">
        <v>18</v>
      </c>
      <c r="Q1644" t="s">
        <v>1148</v>
      </c>
      <c r="R1644" t="s">
        <v>21</v>
      </c>
      <c r="S1644" t="s">
        <v>22</v>
      </c>
      <c r="T1644" t="s">
        <v>21</v>
      </c>
      <c r="Y1644">
        <v>178</v>
      </c>
      <c r="Z1644">
        <v>75</v>
      </c>
      <c r="AA1644">
        <v>0</v>
      </c>
      <c r="AB1644">
        <v>1</v>
      </c>
    </row>
    <row r="1645" spans="1:28" ht="15.95">
      <c r="A1645" t="s">
        <v>2140</v>
      </c>
      <c r="B1645" t="s">
        <v>42</v>
      </c>
      <c r="C1645" t="str">
        <f>VLOOKUP(B1645, Positions!A$1:B$134, 2, FALSE)</f>
        <v>Midfielder</v>
      </c>
      <c r="E1645" t="s">
        <v>5666</v>
      </c>
      <c r="F1645" t="s">
        <v>21</v>
      </c>
      <c r="G1645" t="str">
        <f>VLOOKUP(E1645, Tiers!M$1:P$134, 3, FALSE)</f>
        <v>NONE</v>
      </c>
      <c r="H1645">
        <f>VLOOKUP(G1645, Tiers!B$1:C$134, 2, FALSE)</f>
        <v>7</v>
      </c>
      <c r="I1645" s="21" t="e">
        <v>#N/A</v>
      </c>
      <c r="J1645" t="str">
        <f t="shared" si="25"/>
        <v>Jake Burgess</v>
      </c>
      <c r="P1645">
        <v>18</v>
      </c>
      <c r="Q1645" t="s">
        <v>20</v>
      </c>
      <c r="R1645" t="s">
        <v>21</v>
      </c>
      <c r="S1645" t="s">
        <v>22</v>
      </c>
      <c r="T1645" t="s">
        <v>21</v>
      </c>
      <c r="Y1645">
        <v>179</v>
      </c>
      <c r="Z1645">
        <v>74</v>
      </c>
      <c r="AA1645">
        <v>0</v>
      </c>
      <c r="AB1645">
        <v>0</v>
      </c>
    </row>
    <row r="1646" spans="1:28" ht="15.95">
      <c r="A1646" t="s">
        <v>2141</v>
      </c>
      <c r="B1646" t="s">
        <v>734</v>
      </c>
      <c r="C1646" t="str">
        <f>VLOOKUP(B1646, Positions!A$1:B$134, 2, FALSE)</f>
        <v>Forward</v>
      </c>
      <c r="D1646" t="s">
        <v>103</v>
      </c>
      <c r="E1646" t="s">
        <v>5665</v>
      </c>
      <c r="F1646" t="s">
        <v>21</v>
      </c>
      <c r="G1646" t="str">
        <f>VLOOKUP(E1646, Tiers!M$1:P$134, 3, FALSE)</f>
        <v>ENG2</v>
      </c>
      <c r="H1646">
        <f>VLOOKUP(G1646, Tiers!B$1:C$134, 2, FALSE)</f>
        <v>3</v>
      </c>
      <c r="I1646" s="21">
        <v>35473</v>
      </c>
      <c r="J1646" t="str">
        <f t="shared" si="25"/>
        <v>Connor MahoneyBlackburn</v>
      </c>
      <c r="P1646">
        <v>18</v>
      </c>
      <c r="Q1646" t="s">
        <v>103</v>
      </c>
      <c r="R1646" t="s">
        <v>21</v>
      </c>
      <c r="S1646" t="s">
        <v>22</v>
      </c>
      <c r="T1646" t="s">
        <v>21</v>
      </c>
      <c r="Y1646">
        <v>181</v>
      </c>
      <c r="Z1646">
        <v>68</v>
      </c>
      <c r="AA1646">
        <v>0</v>
      </c>
      <c r="AB1646">
        <v>4</v>
      </c>
    </row>
    <row r="1647" spans="1:28" ht="15.95">
      <c r="A1647" t="s">
        <v>2142</v>
      </c>
      <c r="B1647" t="s">
        <v>42</v>
      </c>
      <c r="C1647" t="str">
        <f>VLOOKUP(B1647, Positions!A$1:B$134, 2, FALSE)</f>
        <v>Midfielder</v>
      </c>
      <c r="E1647" t="s">
        <v>5666</v>
      </c>
      <c r="F1647" t="s">
        <v>21</v>
      </c>
      <c r="G1647" t="str">
        <f>VLOOKUP(E1647, Tiers!M$1:P$134, 3, FALSE)</f>
        <v>NONE</v>
      </c>
      <c r="H1647">
        <f>VLOOKUP(G1647, Tiers!B$1:C$134, 2, FALSE)</f>
        <v>7</v>
      </c>
      <c r="I1647" s="21" t="e">
        <v>#N/A</v>
      </c>
      <c r="J1647" t="str">
        <f t="shared" si="25"/>
        <v>Aaran Weston</v>
      </c>
      <c r="P1647">
        <v>18</v>
      </c>
      <c r="Q1647" t="s">
        <v>20</v>
      </c>
      <c r="R1647" t="s">
        <v>21</v>
      </c>
      <c r="S1647" t="s">
        <v>22</v>
      </c>
      <c r="T1647" t="s">
        <v>21</v>
      </c>
      <c r="Y1647">
        <v>180</v>
      </c>
      <c r="Z1647">
        <v>75</v>
      </c>
      <c r="AA1647">
        <v>0</v>
      </c>
      <c r="AB1647">
        <v>0</v>
      </c>
    </row>
    <row r="1648" spans="1:28" ht="15.95">
      <c r="A1648" t="s">
        <v>2143</v>
      </c>
      <c r="B1648" t="s">
        <v>81</v>
      </c>
      <c r="C1648" t="str">
        <f>VLOOKUP(B1648, Positions!A$1:B$134, 2, FALSE)</f>
        <v>Defender</v>
      </c>
      <c r="D1648" t="s">
        <v>57</v>
      </c>
      <c r="E1648" t="s">
        <v>62</v>
      </c>
      <c r="F1648" t="s">
        <v>21</v>
      </c>
      <c r="G1648" t="str">
        <f>VLOOKUP(E1648, Tiers!M$1:P$134, 3, FALSE)</f>
        <v>ENG1</v>
      </c>
      <c r="H1648">
        <f>VLOOKUP(G1648, Tiers!B$1:C$134, 2, FALSE)</f>
        <v>1</v>
      </c>
      <c r="I1648" s="21">
        <v>35472</v>
      </c>
      <c r="J1648" t="str">
        <f t="shared" si="25"/>
        <v>Tom BrewittLiverpool</v>
      </c>
      <c r="P1648">
        <v>18</v>
      </c>
      <c r="Q1648" t="s">
        <v>57</v>
      </c>
      <c r="R1648" t="s">
        <v>21</v>
      </c>
      <c r="S1648" t="s">
        <v>22</v>
      </c>
      <c r="T1648" t="s">
        <v>21</v>
      </c>
      <c r="Y1648">
        <v>178</v>
      </c>
      <c r="Z1648">
        <v>62</v>
      </c>
      <c r="AA1648">
        <v>0</v>
      </c>
      <c r="AB1648">
        <v>0</v>
      </c>
    </row>
    <row r="1649" spans="1:28" ht="15.95">
      <c r="A1649" t="s">
        <v>2144</v>
      </c>
      <c r="B1649" t="s">
        <v>16</v>
      </c>
      <c r="C1649" t="e">
        <f>VLOOKUP(B1649, Positions!A$1:B$134, 2, FALSE)</f>
        <v>#N/A</v>
      </c>
      <c r="D1649" t="s">
        <v>93</v>
      </c>
      <c r="E1649" t="s">
        <v>5664</v>
      </c>
      <c r="F1649" t="s">
        <v>21</v>
      </c>
      <c r="G1649" t="str">
        <f>VLOOKUP(E1649, Tiers!M$1:P$134, 3, FALSE)</f>
        <v>ENG3</v>
      </c>
      <c r="H1649">
        <f>VLOOKUP(G1649, Tiers!B$1:C$134, 2, FALSE)</f>
        <v>4</v>
      </c>
      <c r="I1649" s="21">
        <v>35471</v>
      </c>
      <c r="J1649" t="str">
        <f t="shared" si="25"/>
        <v>Adam ArmstrongCoventry</v>
      </c>
      <c r="P1649">
        <v>18</v>
      </c>
      <c r="Q1649" t="s">
        <v>530</v>
      </c>
      <c r="R1649" t="s">
        <v>21</v>
      </c>
      <c r="S1649" t="s">
        <v>22</v>
      </c>
      <c r="T1649" t="s">
        <v>21</v>
      </c>
      <c r="Y1649">
        <v>173</v>
      </c>
      <c r="Z1649">
        <v>69</v>
      </c>
      <c r="AA1649">
        <v>0</v>
      </c>
      <c r="AB1649">
        <v>15</v>
      </c>
    </row>
    <row r="1650" spans="1:28" ht="15.95">
      <c r="A1650" t="s">
        <v>2145</v>
      </c>
      <c r="B1650" t="s">
        <v>680</v>
      </c>
      <c r="C1650" t="e">
        <f>VLOOKUP(B1650, Positions!A$1:B$134, 2, FALSE)</f>
        <v>#N/A</v>
      </c>
      <c r="D1650" t="s">
        <v>56</v>
      </c>
      <c r="E1650" t="s">
        <v>5664</v>
      </c>
      <c r="F1650" t="s">
        <v>21</v>
      </c>
      <c r="G1650" t="str">
        <f>VLOOKUP(E1650, Tiers!M$1:P$134, 3, FALSE)</f>
        <v>ENG3</v>
      </c>
      <c r="H1650">
        <f>VLOOKUP(G1650, Tiers!B$1:C$134, 2, FALSE)</f>
        <v>4</v>
      </c>
      <c r="I1650" s="21">
        <v>35471</v>
      </c>
      <c r="J1650" t="str">
        <f t="shared" si="25"/>
        <v>James HooperRochdale</v>
      </c>
      <c r="P1650">
        <v>18</v>
      </c>
      <c r="Q1650" t="s">
        <v>113</v>
      </c>
      <c r="R1650" t="s">
        <v>21</v>
      </c>
      <c r="S1650" t="s">
        <v>22</v>
      </c>
      <c r="T1650" t="s">
        <v>21</v>
      </c>
      <c r="Y1650">
        <v>174</v>
      </c>
      <c r="Z1650">
        <v>69</v>
      </c>
      <c r="AA1650">
        <v>0</v>
      </c>
      <c r="AB1650">
        <v>0</v>
      </c>
    </row>
    <row r="1651" spans="1:28" ht="15.95">
      <c r="A1651" t="s">
        <v>2146</v>
      </c>
      <c r="B1651" t="s">
        <v>281</v>
      </c>
      <c r="C1651" t="str">
        <f>VLOOKUP(B1651, Positions!A$1:B$134, 2, FALSE)</f>
        <v>Forward</v>
      </c>
      <c r="D1651" t="s">
        <v>27</v>
      </c>
      <c r="E1651" t="s">
        <v>5663</v>
      </c>
      <c r="F1651" t="s">
        <v>21</v>
      </c>
      <c r="G1651" t="str">
        <f>VLOOKUP(E1651, Tiers!M$1:P$134, 3, FALSE)</f>
        <v>ENG4</v>
      </c>
      <c r="H1651">
        <f>VLOOKUP(G1651, Tiers!B$1:C$134, 2, FALSE)</f>
        <v>5</v>
      </c>
      <c r="I1651" s="21">
        <v>35471</v>
      </c>
      <c r="J1651" t="str">
        <f t="shared" si="25"/>
        <v>Nathan BondswellMorecambe</v>
      </c>
      <c r="P1651">
        <v>18</v>
      </c>
      <c r="Q1651" t="s">
        <v>69</v>
      </c>
      <c r="R1651" t="s">
        <v>21</v>
      </c>
      <c r="S1651" t="s">
        <v>22</v>
      </c>
      <c r="T1651" t="s">
        <v>21</v>
      </c>
      <c r="Y1651">
        <v>171</v>
      </c>
      <c r="Z1651">
        <v>66</v>
      </c>
      <c r="AA1651">
        <v>0</v>
      </c>
      <c r="AB1651">
        <v>0</v>
      </c>
    </row>
    <row r="1652" spans="1:28" ht="15.95">
      <c r="A1652" t="s">
        <v>2147</v>
      </c>
      <c r="B1652" t="s">
        <v>16</v>
      </c>
      <c r="C1652" t="e">
        <f>VLOOKUP(B1652, Positions!A$1:B$134, 2, FALSE)</f>
        <v>#N/A</v>
      </c>
      <c r="E1652" t="s">
        <v>5666</v>
      </c>
      <c r="F1652" t="s">
        <v>21</v>
      </c>
      <c r="G1652" t="str">
        <f>VLOOKUP(E1652, Tiers!M$1:P$134, 3, FALSE)</f>
        <v>NONE</v>
      </c>
      <c r="H1652">
        <f>VLOOKUP(G1652, Tiers!B$1:C$134, 2, FALSE)</f>
        <v>7</v>
      </c>
      <c r="I1652" s="21" t="e">
        <v>#N/A</v>
      </c>
      <c r="J1652" t="str">
        <f t="shared" si="25"/>
        <v>Tope Fowudo</v>
      </c>
      <c r="P1652">
        <v>18</v>
      </c>
      <c r="Q1652" t="s">
        <v>20</v>
      </c>
      <c r="R1652" t="s">
        <v>21</v>
      </c>
      <c r="S1652" t="s">
        <v>22</v>
      </c>
      <c r="T1652" t="s">
        <v>21</v>
      </c>
      <c r="Y1652">
        <v>176</v>
      </c>
      <c r="Z1652">
        <v>71</v>
      </c>
      <c r="AA1652">
        <v>0</v>
      </c>
      <c r="AB1652">
        <v>0</v>
      </c>
    </row>
    <row r="1653" spans="1:28" ht="15.95">
      <c r="A1653" t="s">
        <v>2148</v>
      </c>
      <c r="B1653" t="s">
        <v>565</v>
      </c>
      <c r="C1653" t="e">
        <f>VLOOKUP(B1653, Positions!A$1:B$134, 2, FALSE)</f>
        <v>#N/A</v>
      </c>
      <c r="D1653" t="s">
        <v>157</v>
      </c>
      <c r="E1653" t="s">
        <v>5665</v>
      </c>
      <c r="F1653" t="s">
        <v>21</v>
      </c>
      <c r="G1653" t="str">
        <f>VLOOKUP(E1653, Tiers!M$1:P$134, 3, FALSE)</f>
        <v>ENG2</v>
      </c>
      <c r="H1653">
        <f>VLOOKUP(G1653, Tiers!B$1:C$134, 2, FALSE)</f>
        <v>3</v>
      </c>
      <c r="I1653" s="21">
        <v>35470</v>
      </c>
      <c r="J1653" t="str">
        <f t="shared" si="25"/>
        <v>Justin Thompson-LeeReading</v>
      </c>
      <c r="P1653">
        <v>18</v>
      </c>
      <c r="Q1653" t="s">
        <v>20</v>
      </c>
      <c r="R1653" t="s">
        <v>21</v>
      </c>
      <c r="S1653" t="s">
        <v>22</v>
      </c>
      <c r="T1653" t="s">
        <v>21</v>
      </c>
      <c r="Y1653">
        <v>176</v>
      </c>
      <c r="Z1653">
        <v>68</v>
      </c>
      <c r="AA1653">
        <v>0</v>
      </c>
      <c r="AB1653">
        <v>0</v>
      </c>
    </row>
    <row r="1654" spans="1:28" ht="15.95">
      <c r="A1654" t="s">
        <v>2149</v>
      </c>
      <c r="B1654" t="s">
        <v>360</v>
      </c>
      <c r="C1654" t="str">
        <f>VLOOKUP(B1654, Positions!A$1:B$134, 2, FALSE)</f>
        <v>Defender</v>
      </c>
      <c r="D1654" t="s">
        <v>37</v>
      </c>
      <c r="E1654" t="s">
        <v>5664</v>
      </c>
      <c r="F1654" t="s">
        <v>21</v>
      </c>
      <c r="G1654" t="str">
        <f>VLOOKUP(E1654, Tiers!M$1:P$134, 3, FALSE)</f>
        <v>ENG3</v>
      </c>
      <c r="H1654">
        <f>VLOOKUP(G1654, Tiers!B$1:C$134, 2, FALSE)</f>
        <v>4</v>
      </c>
      <c r="I1654" s="21">
        <v>35469</v>
      </c>
      <c r="J1654" t="str">
        <f t="shared" si="25"/>
        <v>Laurence MaguireChesterfield</v>
      </c>
      <c r="P1654">
        <v>18</v>
      </c>
      <c r="Q1654" t="s">
        <v>40</v>
      </c>
      <c r="R1654" t="s">
        <v>21</v>
      </c>
      <c r="S1654" t="s">
        <v>22</v>
      </c>
      <c r="T1654" t="s">
        <v>21</v>
      </c>
      <c r="Y1654">
        <v>181</v>
      </c>
      <c r="Z1654">
        <v>70</v>
      </c>
      <c r="AA1654">
        <v>0</v>
      </c>
      <c r="AB1654">
        <v>0</v>
      </c>
    </row>
    <row r="1655" spans="1:28" ht="15.95">
      <c r="A1655" t="s">
        <v>2150</v>
      </c>
      <c r="B1655" t="s">
        <v>567</v>
      </c>
      <c r="C1655" t="str">
        <f>VLOOKUP(B1655, Positions!A$1:B$134, 2, FALSE)</f>
        <v>Defender</v>
      </c>
      <c r="D1655" t="s">
        <v>175</v>
      </c>
      <c r="E1655" t="s">
        <v>62</v>
      </c>
      <c r="F1655" t="s">
        <v>21</v>
      </c>
      <c r="G1655" t="str">
        <f>VLOOKUP(E1655, Tiers!M$1:P$134, 3, FALSE)</f>
        <v>ENG1</v>
      </c>
      <c r="H1655">
        <f>VLOOKUP(G1655, Tiers!B$1:C$134, 2, FALSE)</f>
        <v>1</v>
      </c>
      <c r="I1655" s="21">
        <v>35469</v>
      </c>
      <c r="J1655" t="str">
        <f t="shared" si="25"/>
        <v>Anton WalkesTottenham</v>
      </c>
      <c r="P1655">
        <v>18</v>
      </c>
      <c r="Q1655" t="s">
        <v>74</v>
      </c>
      <c r="R1655" t="s">
        <v>21</v>
      </c>
      <c r="S1655" t="s">
        <v>22</v>
      </c>
      <c r="T1655" t="s">
        <v>21</v>
      </c>
      <c r="Y1655">
        <v>179</v>
      </c>
      <c r="Z1655">
        <v>73</v>
      </c>
      <c r="AA1655">
        <v>0</v>
      </c>
      <c r="AB1655">
        <v>0</v>
      </c>
    </row>
    <row r="1656" spans="1:28" ht="15.95">
      <c r="A1656" t="s">
        <v>2151</v>
      </c>
      <c r="B1656" t="s">
        <v>31</v>
      </c>
      <c r="C1656" t="str">
        <f>VLOOKUP(B1656, Positions!A$1:B$134, 2, FALSE)</f>
        <v>Defender</v>
      </c>
      <c r="D1656" t="s">
        <v>127</v>
      </c>
      <c r="E1656" t="s">
        <v>62</v>
      </c>
      <c r="F1656" t="s">
        <v>21</v>
      </c>
      <c r="G1656" t="str">
        <f>VLOOKUP(E1656, Tiers!M$1:P$134, 3, FALSE)</f>
        <v>ENG1</v>
      </c>
      <c r="H1656">
        <f>VLOOKUP(G1656, Tiers!B$1:C$134, 2, FALSE)</f>
        <v>1</v>
      </c>
      <c r="I1656" s="21">
        <v>35469</v>
      </c>
      <c r="J1656" t="str">
        <f t="shared" si="25"/>
        <v>Alex PikeWest Ham</v>
      </c>
      <c r="P1656">
        <v>18</v>
      </c>
      <c r="Q1656" t="s">
        <v>20</v>
      </c>
      <c r="R1656" t="s">
        <v>21</v>
      </c>
      <c r="S1656" t="s">
        <v>22</v>
      </c>
      <c r="T1656" t="s">
        <v>21</v>
      </c>
      <c r="Y1656">
        <v>182</v>
      </c>
      <c r="Z1656">
        <v>74</v>
      </c>
      <c r="AA1656">
        <v>0</v>
      </c>
      <c r="AB1656">
        <v>0</v>
      </c>
    </row>
    <row r="1657" spans="1:28" ht="15.95">
      <c r="A1657" t="s">
        <v>2152</v>
      </c>
      <c r="B1657" t="s">
        <v>360</v>
      </c>
      <c r="C1657" t="str">
        <f>VLOOKUP(B1657, Positions!A$1:B$134, 2, FALSE)</f>
        <v>Defender</v>
      </c>
      <c r="E1657" t="s">
        <v>5666</v>
      </c>
      <c r="F1657" t="s">
        <v>21</v>
      </c>
      <c r="G1657" t="str">
        <f>VLOOKUP(E1657, Tiers!M$1:P$134, 3, FALSE)</f>
        <v>NONE</v>
      </c>
      <c r="H1657">
        <f>VLOOKUP(G1657, Tiers!B$1:C$134, 2, FALSE)</f>
        <v>7</v>
      </c>
      <c r="I1657" s="21" t="e">
        <v>#N/A</v>
      </c>
      <c r="J1657" t="str">
        <f t="shared" si="25"/>
        <v>David Roberts</v>
      </c>
      <c r="P1657">
        <v>18</v>
      </c>
      <c r="Q1657" t="s">
        <v>57</v>
      </c>
      <c r="R1657" t="s">
        <v>21</v>
      </c>
      <c r="S1657" t="s">
        <v>22</v>
      </c>
      <c r="T1657" t="s">
        <v>21</v>
      </c>
      <c r="Y1657">
        <v>183</v>
      </c>
      <c r="Z1657">
        <v>64</v>
      </c>
      <c r="AA1657">
        <v>0</v>
      </c>
      <c r="AB1657">
        <v>0</v>
      </c>
    </row>
    <row r="1658" spans="1:28" ht="15.95">
      <c r="A1658" t="s">
        <v>2153</v>
      </c>
      <c r="B1658" t="s">
        <v>81</v>
      </c>
      <c r="C1658" t="str">
        <f>VLOOKUP(B1658, Positions!A$1:B$134, 2, FALSE)</f>
        <v>Defender</v>
      </c>
      <c r="E1658" t="s">
        <v>5666</v>
      </c>
      <c r="F1658" t="s">
        <v>21</v>
      </c>
      <c r="G1658" t="str">
        <f>VLOOKUP(E1658, Tiers!M$1:P$134, 3, FALSE)</f>
        <v>NONE</v>
      </c>
      <c r="H1658">
        <f>VLOOKUP(G1658, Tiers!B$1:C$134, 2, FALSE)</f>
        <v>7</v>
      </c>
      <c r="I1658" s="21" t="e">
        <v>#N/A</v>
      </c>
      <c r="J1658" t="str">
        <f t="shared" si="25"/>
        <v>Taofiq Olomowewe</v>
      </c>
      <c r="P1658">
        <v>18</v>
      </c>
      <c r="Q1658" t="s">
        <v>74</v>
      </c>
      <c r="R1658" t="s">
        <v>21</v>
      </c>
      <c r="S1658" t="s">
        <v>22</v>
      </c>
      <c r="T1658" t="s">
        <v>21</v>
      </c>
      <c r="U1658" t="s">
        <v>491</v>
      </c>
      <c r="Y1658">
        <v>189</v>
      </c>
      <c r="Z1658">
        <v>100</v>
      </c>
      <c r="AA1658">
        <v>0</v>
      </c>
      <c r="AB1658">
        <v>0</v>
      </c>
    </row>
    <row r="1659" spans="1:28" ht="15.95">
      <c r="A1659" t="s">
        <v>2155</v>
      </c>
      <c r="B1659" t="s">
        <v>131</v>
      </c>
      <c r="C1659" t="str">
        <f>VLOOKUP(B1659, Positions!A$1:B$134, 2, FALSE)</f>
        <v>Forward</v>
      </c>
      <c r="D1659" t="s">
        <v>671</v>
      </c>
      <c r="E1659" t="s">
        <v>5664</v>
      </c>
      <c r="F1659" t="s">
        <v>21</v>
      </c>
      <c r="G1659" t="str">
        <f>VLOOKUP(E1659, Tiers!M$1:P$134, 3, FALSE)</f>
        <v>ENG3</v>
      </c>
      <c r="H1659">
        <f>VLOOKUP(G1659, Tiers!B$1:C$134, 2, FALSE)</f>
        <v>4</v>
      </c>
      <c r="I1659" s="21">
        <v>35466</v>
      </c>
      <c r="J1659" t="str">
        <f t="shared" si="25"/>
        <v>Eddie D'SaneFleetwood</v>
      </c>
      <c r="P1659">
        <v>18</v>
      </c>
      <c r="Q1659" t="s">
        <v>596</v>
      </c>
      <c r="R1659" t="s">
        <v>21</v>
      </c>
      <c r="S1659" t="s">
        <v>22</v>
      </c>
      <c r="T1659" t="s">
        <v>21</v>
      </c>
      <c r="U1659" t="s">
        <v>239</v>
      </c>
      <c r="Y1659">
        <v>181</v>
      </c>
      <c r="Z1659">
        <v>65</v>
      </c>
      <c r="AA1659">
        <v>0</v>
      </c>
      <c r="AB1659">
        <v>0</v>
      </c>
    </row>
    <row r="1660" spans="1:28" ht="15.95">
      <c r="A1660" t="s">
        <v>2156</v>
      </c>
      <c r="B1660" t="s">
        <v>2157</v>
      </c>
      <c r="C1660" t="str">
        <f>VLOOKUP(B1660, Positions!A$1:B$134, 2, FALSE)</f>
        <v>Midfielder</v>
      </c>
      <c r="D1660" t="s">
        <v>490</v>
      </c>
      <c r="E1660" t="s">
        <v>62</v>
      </c>
      <c r="F1660" t="s">
        <v>21</v>
      </c>
      <c r="G1660" t="str">
        <f>VLOOKUP(E1660, Tiers!M$1:P$134, 3, FALSE)</f>
        <v>ENG1</v>
      </c>
      <c r="H1660">
        <f>VLOOKUP(G1660, Tiers!B$1:C$134, 2, FALSE)</f>
        <v>1</v>
      </c>
      <c r="I1660" s="21">
        <v>35466</v>
      </c>
      <c r="J1660" t="str">
        <f t="shared" si="25"/>
        <v>Patrick RobertsMan City</v>
      </c>
      <c r="P1660">
        <v>18</v>
      </c>
      <c r="Q1660" t="s">
        <v>461</v>
      </c>
      <c r="R1660" t="s">
        <v>21</v>
      </c>
      <c r="S1660" t="s">
        <v>22</v>
      </c>
      <c r="T1660" t="s">
        <v>21</v>
      </c>
      <c r="Y1660">
        <v>167</v>
      </c>
      <c r="Z1660">
        <v>58</v>
      </c>
      <c r="AA1660">
        <v>0</v>
      </c>
      <c r="AB1660">
        <v>19</v>
      </c>
    </row>
    <row r="1661" spans="1:28" ht="15.95">
      <c r="A1661" t="s">
        <v>2158</v>
      </c>
      <c r="B1661" t="s">
        <v>16</v>
      </c>
      <c r="C1661" t="e">
        <f>VLOOKUP(B1661, Positions!A$1:B$134, 2, FALSE)</f>
        <v>#N/A</v>
      </c>
      <c r="D1661" t="s">
        <v>86</v>
      </c>
      <c r="E1661" t="s">
        <v>5664</v>
      </c>
      <c r="F1661" t="s">
        <v>21</v>
      </c>
      <c r="G1661" t="str">
        <f>VLOOKUP(E1661, Tiers!M$1:P$134, 3, FALSE)</f>
        <v>ENG3</v>
      </c>
      <c r="H1661">
        <f>VLOOKUP(G1661, Tiers!B$1:C$134, 2, FALSE)</f>
        <v>4</v>
      </c>
      <c r="I1661" s="21">
        <v>35465</v>
      </c>
      <c r="J1661" t="str">
        <f t="shared" si="25"/>
        <v>Josh CookeSwindon</v>
      </c>
      <c r="P1661">
        <v>18</v>
      </c>
      <c r="Q1661" t="s">
        <v>1967</v>
      </c>
      <c r="R1661" t="s">
        <v>21</v>
      </c>
      <c r="S1661" t="s">
        <v>22</v>
      </c>
      <c r="T1661" t="s">
        <v>21</v>
      </c>
      <c r="Y1661">
        <v>188</v>
      </c>
      <c r="Z1661">
        <v>80</v>
      </c>
      <c r="AA1661">
        <v>1</v>
      </c>
      <c r="AB1661">
        <v>7</v>
      </c>
    </row>
    <row r="1662" spans="1:28" ht="15.95">
      <c r="A1662" t="s">
        <v>2159</v>
      </c>
      <c r="B1662" t="s">
        <v>81</v>
      </c>
      <c r="C1662" t="str">
        <f>VLOOKUP(B1662, Positions!A$1:B$134, 2, FALSE)</f>
        <v>Defender</v>
      </c>
      <c r="D1662" t="s">
        <v>185</v>
      </c>
      <c r="E1662" t="s">
        <v>5664</v>
      </c>
      <c r="F1662" t="s">
        <v>21</v>
      </c>
      <c r="G1662" t="str">
        <f>VLOOKUP(E1662, Tiers!M$1:P$134, 3, FALSE)</f>
        <v>ENG3</v>
      </c>
      <c r="H1662">
        <f>VLOOKUP(G1662, Tiers!B$1:C$134, 2, FALSE)</f>
        <v>4</v>
      </c>
      <c r="I1662" s="21">
        <v>35465</v>
      </c>
      <c r="J1662" t="str">
        <f t="shared" si="25"/>
        <v>Adam AnsonWigan</v>
      </c>
      <c r="P1662">
        <v>18</v>
      </c>
      <c r="Q1662" t="s">
        <v>57</v>
      </c>
      <c r="R1662" t="s">
        <v>21</v>
      </c>
      <c r="S1662" t="s">
        <v>22</v>
      </c>
      <c r="T1662" t="s">
        <v>21</v>
      </c>
      <c r="Y1662">
        <v>187</v>
      </c>
      <c r="Z1662">
        <v>81</v>
      </c>
      <c r="AA1662">
        <v>0</v>
      </c>
      <c r="AB1662">
        <v>0</v>
      </c>
    </row>
    <row r="1663" spans="1:28" ht="15.95">
      <c r="A1663" t="s">
        <v>2160</v>
      </c>
      <c r="B1663" t="s">
        <v>457</v>
      </c>
      <c r="C1663" t="str">
        <f>VLOOKUP(B1663, Positions!A$1:B$134, 2, FALSE)</f>
        <v>Forward</v>
      </c>
      <c r="D1663" t="s">
        <v>357</v>
      </c>
      <c r="E1663" t="s">
        <v>62</v>
      </c>
      <c r="F1663" t="s">
        <v>21</v>
      </c>
      <c r="G1663" t="str">
        <f>VLOOKUP(E1663, Tiers!M$1:P$134, 3, FALSE)</f>
        <v>ENG1</v>
      </c>
      <c r="H1663">
        <f>VLOOKUP(G1663, Tiers!B$1:C$134, 2, FALSE)</f>
        <v>1</v>
      </c>
      <c r="I1663" s="21">
        <v>35465</v>
      </c>
      <c r="J1663" t="str">
        <f t="shared" si="25"/>
        <v>Brandon FoxLeicester</v>
      </c>
      <c r="P1663">
        <v>18</v>
      </c>
      <c r="Q1663" t="s">
        <v>357</v>
      </c>
      <c r="R1663" t="s">
        <v>21</v>
      </c>
      <c r="S1663" t="s">
        <v>22</v>
      </c>
      <c r="T1663" t="s">
        <v>21</v>
      </c>
      <c r="Y1663">
        <v>190</v>
      </c>
      <c r="Z1663">
        <v>82</v>
      </c>
      <c r="AA1663">
        <v>0</v>
      </c>
      <c r="AB1663">
        <v>0</v>
      </c>
    </row>
    <row r="1664" spans="1:28" ht="15.95">
      <c r="A1664" t="s">
        <v>2161</v>
      </c>
      <c r="B1664" t="s">
        <v>166</v>
      </c>
      <c r="C1664" t="str">
        <f>VLOOKUP(B1664, Positions!A$1:B$134, 2, FALSE)</f>
        <v>Goalkeeper</v>
      </c>
      <c r="D1664" t="s">
        <v>98</v>
      </c>
      <c r="E1664" t="s">
        <v>5665</v>
      </c>
      <c r="F1664" t="s">
        <v>21</v>
      </c>
      <c r="G1664" t="str">
        <f>VLOOKUP(E1664, Tiers!M$1:P$134, 3, FALSE)</f>
        <v>ENG2</v>
      </c>
      <c r="H1664">
        <f>VLOOKUP(G1664, Tiers!B$1:C$134, 2, FALSE)</f>
        <v>3</v>
      </c>
      <c r="I1664" s="21">
        <v>35465</v>
      </c>
      <c r="J1664" t="str">
        <f t="shared" si="25"/>
        <v>Martin HerdmanQ.P.R.</v>
      </c>
      <c r="P1664">
        <v>18</v>
      </c>
      <c r="Q1664" t="s">
        <v>2162</v>
      </c>
      <c r="R1664" t="s">
        <v>21</v>
      </c>
      <c r="S1664" t="s">
        <v>22</v>
      </c>
      <c r="T1664" t="s">
        <v>21</v>
      </c>
      <c r="Y1664">
        <v>189</v>
      </c>
      <c r="Z1664">
        <v>83</v>
      </c>
      <c r="AA1664">
        <v>0</v>
      </c>
      <c r="AB1664">
        <v>0</v>
      </c>
    </row>
    <row r="1665" spans="1:28" ht="15.95">
      <c r="A1665" t="s">
        <v>2163</v>
      </c>
      <c r="B1665" t="s">
        <v>42</v>
      </c>
      <c r="C1665" t="str">
        <f>VLOOKUP(B1665, Positions!A$1:B$134, 2, FALSE)</f>
        <v>Midfielder</v>
      </c>
      <c r="E1665" t="s">
        <v>5666</v>
      </c>
      <c r="F1665" t="s">
        <v>21</v>
      </c>
      <c r="G1665" t="str">
        <f>VLOOKUP(E1665, Tiers!M$1:P$134, 3, FALSE)</f>
        <v>NONE</v>
      </c>
      <c r="H1665">
        <f>VLOOKUP(G1665, Tiers!B$1:C$134, 2, FALSE)</f>
        <v>7</v>
      </c>
      <c r="I1665" s="21" t="e">
        <v>#N/A</v>
      </c>
      <c r="J1665" t="str">
        <f t="shared" si="25"/>
        <v>Alexander Head</v>
      </c>
      <c r="P1665">
        <v>18</v>
      </c>
      <c r="Q1665" t="s">
        <v>1097</v>
      </c>
      <c r="R1665" t="s">
        <v>21</v>
      </c>
      <c r="S1665" t="s">
        <v>22</v>
      </c>
      <c r="T1665" t="s">
        <v>21</v>
      </c>
      <c r="Y1665">
        <v>175</v>
      </c>
      <c r="Z1665">
        <v>73</v>
      </c>
      <c r="AA1665">
        <v>0</v>
      </c>
      <c r="AB1665">
        <v>0</v>
      </c>
    </row>
    <row r="1666" spans="1:28" ht="15.95">
      <c r="A1666" t="s">
        <v>2164</v>
      </c>
      <c r="B1666" t="s">
        <v>36</v>
      </c>
      <c r="C1666" t="str">
        <f>VLOOKUP(B1666, Positions!A$1:B$134, 2, FALSE)</f>
        <v>Midfielder</v>
      </c>
      <c r="D1666" t="s">
        <v>124</v>
      </c>
      <c r="E1666" t="s">
        <v>5665</v>
      </c>
      <c r="F1666" t="s">
        <v>21</v>
      </c>
      <c r="G1666" t="str">
        <f>VLOOKUP(E1666, Tiers!M$1:P$134, 3, FALSE)</f>
        <v>ENG2</v>
      </c>
      <c r="H1666">
        <f>VLOOKUP(G1666, Tiers!B$1:C$134, 2, FALSE)</f>
        <v>3</v>
      </c>
      <c r="I1666" s="21">
        <v>35464</v>
      </c>
      <c r="J1666" t="str">
        <f t="shared" ref="J1666:J1729" si="26">A1666 &amp; D1666</f>
        <v>Lewis CookLeeds</v>
      </c>
      <c r="P1666">
        <v>18</v>
      </c>
      <c r="Q1666" t="s">
        <v>124</v>
      </c>
      <c r="R1666" t="s">
        <v>21</v>
      </c>
      <c r="S1666" t="s">
        <v>22</v>
      </c>
      <c r="T1666" t="s">
        <v>21</v>
      </c>
      <c r="Y1666">
        <v>176</v>
      </c>
      <c r="Z1666">
        <v>71</v>
      </c>
      <c r="AA1666">
        <v>0</v>
      </c>
      <c r="AB1666">
        <v>37</v>
      </c>
    </row>
    <row r="1667" spans="1:28" ht="15.95">
      <c r="A1667" t="s">
        <v>2165</v>
      </c>
      <c r="B1667" t="s">
        <v>81</v>
      </c>
      <c r="C1667" t="str">
        <f>VLOOKUP(B1667, Positions!A$1:B$134, 2, FALSE)</f>
        <v>Defender</v>
      </c>
      <c r="D1667" t="s">
        <v>271</v>
      </c>
      <c r="E1667" t="s">
        <v>62</v>
      </c>
      <c r="F1667" t="s">
        <v>21</v>
      </c>
      <c r="G1667" t="str">
        <f>VLOOKUP(E1667, Tiers!M$1:P$134, 3, FALSE)</f>
        <v>ENG1</v>
      </c>
      <c r="H1667">
        <f>VLOOKUP(G1667, Tiers!B$1:C$134, 2, FALSE)</f>
        <v>1</v>
      </c>
      <c r="I1667" s="21">
        <v>35464</v>
      </c>
      <c r="J1667" t="str">
        <f t="shared" si="26"/>
        <v>Alfie YoungWatford</v>
      </c>
      <c r="P1667">
        <v>18</v>
      </c>
      <c r="Q1667" t="s">
        <v>20</v>
      </c>
      <c r="R1667" t="s">
        <v>21</v>
      </c>
      <c r="S1667" t="s">
        <v>22</v>
      </c>
      <c r="T1667" t="s">
        <v>21</v>
      </c>
      <c r="Y1667">
        <v>190</v>
      </c>
      <c r="Z1667">
        <v>82</v>
      </c>
      <c r="AA1667">
        <v>0</v>
      </c>
      <c r="AB1667">
        <v>0</v>
      </c>
    </row>
    <row r="1668" spans="1:28" ht="15.95">
      <c r="A1668" t="s">
        <v>2166</v>
      </c>
      <c r="B1668" t="s">
        <v>81</v>
      </c>
      <c r="C1668" t="str">
        <f>VLOOKUP(B1668, Positions!A$1:B$134, 2, FALSE)</f>
        <v>Defender</v>
      </c>
      <c r="E1668" t="s">
        <v>5666</v>
      </c>
      <c r="F1668" t="s">
        <v>21</v>
      </c>
      <c r="G1668" t="str">
        <f>VLOOKUP(E1668, Tiers!M$1:P$134, 3, FALSE)</f>
        <v>NONE</v>
      </c>
      <c r="H1668">
        <f>VLOOKUP(G1668, Tiers!B$1:C$134, 2, FALSE)</f>
        <v>7</v>
      </c>
      <c r="I1668" s="21" t="e">
        <v>#N/A</v>
      </c>
      <c r="J1668" t="str">
        <f t="shared" si="26"/>
        <v>Rob Hall</v>
      </c>
      <c r="P1668">
        <v>18</v>
      </c>
      <c r="Q1668" t="s">
        <v>20</v>
      </c>
      <c r="R1668" t="s">
        <v>21</v>
      </c>
      <c r="S1668" t="s">
        <v>22</v>
      </c>
      <c r="T1668" t="s">
        <v>21</v>
      </c>
      <c r="Y1668">
        <v>183</v>
      </c>
      <c r="Z1668">
        <v>78</v>
      </c>
      <c r="AA1668">
        <v>0</v>
      </c>
      <c r="AB1668">
        <v>0</v>
      </c>
    </row>
    <row r="1669" spans="1:28" ht="15.95">
      <c r="A1669" t="s">
        <v>2167</v>
      </c>
      <c r="B1669" t="s">
        <v>445</v>
      </c>
      <c r="C1669" t="str">
        <f>VLOOKUP(B1669, Positions!A$1:B$134, 2, FALSE)</f>
        <v>Midfielder</v>
      </c>
      <c r="D1669" t="s">
        <v>2168</v>
      </c>
      <c r="E1669" t="s">
        <v>2169</v>
      </c>
      <c r="F1669" t="s">
        <v>2625</v>
      </c>
      <c r="G1669" t="e">
        <f>VLOOKUP(E1669, Tiers!M$1:P$134, 3, FALSE)</f>
        <v>#N/A</v>
      </c>
      <c r="H1669" t="e">
        <f>VLOOKUP(G1669, Tiers!B$1:C$134, 2, FALSE)</f>
        <v>#N/A</v>
      </c>
      <c r="I1669" s="21">
        <v>35464</v>
      </c>
      <c r="J1669" t="str">
        <f t="shared" si="26"/>
        <v>Adam Burnaby-AtkinsFCV Dender</v>
      </c>
      <c r="P1669">
        <v>18</v>
      </c>
      <c r="Q1669" t="s">
        <v>2171</v>
      </c>
      <c r="R1669" t="s">
        <v>21</v>
      </c>
      <c r="S1669" t="s">
        <v>2172</v>
      </c>
      <c r="T1669" t="s">
        <v>21</v>
      </c>
      <c r="U1669" t="s">
        <v>2173</v>
      </c>
      <c r="Y1669">
        <v>173</v>
      </c>
      <c r="Z1669">
        <v>69</v>
      </c>
      <c r="AA1669">
        <v>3</v>
      </c>
      <c r="AB1669">
        <v>19</v>
      </c>
    </row>
    <row r="1670" spans="1:28" ht="15.95">
      <c r="A1670" t="s">
        <v>2174</v>
      </c>
      <c r="B1670" t="s">
        <v>42</v>
      </c>
      <c r="C1670" t="str">
        <f>VLOOKUP(B1670, Positions!A$1:B$134, 2, FALSE)</f>
        <v>Midfielder</v>
      </c>
      <c r="D1670" t="s">
        <v>229</v>
      </c>
      <c r="E1670" t="s">
        <v>5665</v>
      </c>
      <c r="F1670" t="s">
        <v>21</v>
      </c>
      <c r="G1670" t="str">
        <f>VLOOKUP(E1670, Tiers!M$1:P$134, 3, FALSE)</f>
        <v>ENG2</v>
      </c>
      <c r="H1670">
        <f>VLOOKUP(G1670, Tiers!B$1:C$134, 2, FALSE)</f>
        <v>3</v>
      </c>
      <c r="I1670" s="21">
        <v>35464</v>
      </c>
      <c r="J1670" t="str">
        <f t="shared" si="26"/>
        <v>Will CollarBrighton</v>
      </c>
      <c r="P1670">
        <v>18</v>
      </c>
      <c r="Q1670" t="s">
        <v>577</v>
      </c>
      <c r="R1670" t="s">
        <v>21</v>
      </c>
      <c r="S1670" t="s">
        <v>22</v>
      </c>
      <c r="T1670" t="s">
        <v>21</v>
      </c>
      <c r="Y1670">
        <v>175</v>
      </c>
      <c r="Z1670">
        <v>71</v>
      </c>
      <c r="AA1670">
        <v>0</v>
      </c>
      <c r="AB1670">
        <v>0</v>
      </c>
    </row>
    <row r="1671" spans="1:28" ht="15.95">
      <c r="A1671" t="s">
        <v>2175</v>
      </c>
      <c r="B1671" t="s">
        <v>42</v>
      </c>
      <c r="C1671" t="str">
        <f>VLOOKUP(B1671, Positions!A$1:B$134, 2, FALSE)</f>
        <v>Midfielder</v>
      </c>
      <c r="E1671" t="s">
        <v>5666</v>
      </c>
      <c r="F1671" t="s">
        <v>21</v>
      </c>
      <c r="G1671" t="str">
        <f>VLOOKUP(E1671, Tiers!M$1:P$134, 3, FALSE)</f>
        <v>NONE</v>
      </c>
      <c r="H1671">
        <f>VLOOKUP(G1671, Tiers!B$1:C$134, 2, FALSE)</f>
        <v>7</v>
      </c>
      <c r="I1671" s="21" t="e">
        <v>#N/A</v>
      </c>
      <c r="J1671" t="str">
        <f t="shared" si="26"/>
        <v>Nick Cassidy</v>
      </c>
      <c r="P1671">
        <v>18</v>
      </c>
      <c r="Q1671" t="s">
        <v>20</v>
      </c>
      <c r="R1671" t="s">
        <v>21</v>
      </c>
      <c r="S1671" t="s">
        <v>22</v>
      </c>
      <c r="T1671" t="s">
        <v>21</v>
      </c>
      <c r="Y1671">
        <v>173</v>
      </c>
      <c r="Z1671">
        <v>67</v>
      </c>
      <c r="AA1671">
        <v>0</v>
      </c>
      <c r="AB1671">
        <v>0</v>
      </c>
    </row>
    <row r="1672" spans="1:28" ht="15.95">
      <c r="A1672" t="s">
        <v>2176</v>
      </c>
      <c r="B1672" t="s">
        <v>360</v>
      </c>
      <c r="C1672" t="str">
        <f>VLOOKUP(B1672, Positions!A$1:B$134, 2, FALSE)</f>
        <v>Defender</v>
      </c>
      <c r="D1672" t="s">
        <v>182</v>
      </c>
      <c r="E1672" t="s">
        <v>62</v>
      </c>
      <c r="F1672" t="s">
        <v>21</v>
      </c>
      <c r="G1672" t="str">
        <f>VLOOKUP(E1672, Tiers!M$1:P$134, 3, FALSE)</f>
        <v>ENG1</v>
      </c>
      <c r="H1672">
        <f>VLOOKUP(G1672, Tiers!B$1:C$134, 2, FALSE)</f>
        <v>1</v>
      </c>
      <c r="I1672" s="21">
        <v>35463</v>
      </c>
      <c r="J1672" t="str">
        <f t="shared" si="26"/>
        <v>Cameron Borthwick-JacksonMan Utd</v>
      </c>
      <c r="P1672">
        <v>18</v>
      </c>
      <c r="Q1672" t="s">
        <v>20</v>
      </c>
      <c r="R1672" t="s">
        <v>21</v>
      </c>
      <c r="S1672" t="s">
        <v>22</v>
      </c>
      <c r="T1672" t="s">
        <v>21</v>
      </c>
      <c r="Y1672">
        <v>181</v>
      </c>
      <c r="Z1672">
        <v>75</v>
      </c>
      <c r="AA1672">
        <v>0</v>
      </c>
      <c r="AB1672">
        <v>0</v>
      </c>
    </row>
    <row r="1673" spans="1:28" ht="15.95">
      <c r="A1673" t="s">
        <v>2177</v>
      </c>
      <c r="B1673" t="s">
        <v>166</v>
      </c>
      <c r="C1673" t="str">
        <f>VLOOKUP(B1673, Positions!A$1:B$134, 2, FALSE)</f>
        <v>Goalkeeper</v>
      </c>
      <c r="D1673" t="s">
        <v>762</v>
      </c>
      <c r="E1673" t="s">
        <v>5665</v>
      </c>
      <c r="F1673" t="s">
        <v>21</v>
      </c>
      <c r="G1673" t="str">
        <f>VLOOKUP(E1673, Tiers!M$1:P$134, 3, FALSE)</f>
        <v>ENG2</v>
      </c>
      <c r="H1673">
        <f>VLOOKUP(G1673, Tiers!B$1:C$134, 2, FALSE)</f>
        <v>3</v>
      </c>
      <c r="I1673" s="21">
        <v>35463</v>
      </c>
      <c r="J1673" t="str">
        <f t="shared" si="26"/>
        <v>Luke WakemanCardiff</v>
      </c>
      <c r="P1673">
        <v>18</v>
      </c>
      <c r="Q1673" t="s">
        <v>20</v>
      </c>
      <c r="R1673" t="s">
        <v>21</v>
      </c>
      <c r="S1673" t="s">
        <v>22</v>
      </c>
      <c r="T1673" t="s">
        <v>21</v>
      </c>
      <c r="Y1673">
        <v>191</v>
      </c>
      <c r="Z1673">
        <v>82</v>
      </c>
      <c r="AA1673">
        <v>0</v>
      </c>
      <c r="AB1673">
        <v>0</v>
      </c>
    </row>
    <row r="1674" spans="1:28" ht="15.95">
      <c r="A1674" t="s">
        <v>2178</v>
      </c>
      <c r="B1674" t="s">
        <v>72</v>
      </c>
      <c r="C1674" t="str">
        <f>VLOOKUP(B1674, Positions!A$1:B$134, 2, FALSE)</f>
        <v>Defender</v>
      </c>
      <c r="D1674" t="s">
        <v>103</v>
      </c>
      <c r="E1674" t="s">
        <v>5665</v>
      </c>
      <c r="F1674" t="s">
        <v>21</v>
      </c>
      <c r="G1674" t="str">
        <f>VLOOKUP(E1674, Tiers!M$1:P$134, 3, FALSE)</f>
        <v>ENG2</v>
      </c>
      <c r="H1674">
        <f>VLOOKUP(G1674, Tiers!B$1:C$134, 2, FALSE)</f>
        <v>3</v>
      </c>
      <c r="I1674" s="21">
        <v>35463</v>
      </c>
      <c r="J1674" t="str">
        <f t="shared" si="26"/>
        <v>Jack DoyleBlackburn</v>
      </c>
      <c r="P1674">
        <v>18</v>
      </c>
      <c r="Q1674" t="s">
        <v>20</v>
      </c>
      <c r="R1674" t="s">
        <v>21</v>
      </c>
      <c r="S1674" t="s">
        <v>22</v>
      </c>
      <c r="T1674" t="s">
        <v>21</v>
      </c>
      <c r="Y1674">
        <v>178</v>
      </c>
      <c r="Z1674">
        <v>67</v>
      </c>
      <c r="AA1674">
        <v>0</v>
      </c>
      <c r="AB1674">
        <v>0</v>
      </c>
    </row>
    <row r="1675" spans="1:28" ht="15.95">
      <c r="A1675" t="s">
        <v>2179</v>
      </c>
      <c r="B1675" t="s">
        <v>81</v>
      </c>
      <c r="C1675" t="str">
        <f>VLOOKUP(B1675, Positions!A$1:B$134, 2, FALSE)</f>
        <v>Defender</v>
      </c>
      <c r="D1675" t="s">
        <v>275</v>
      </c>
      <c r="E1675" t="s">
        <v>5665</v>
      </c>
      <c r="F1675" t="s">
        <v>21</v>
      </c>
      <c r="G1675" t="str">
        <f>VLOOKUP(E1675, Tiers!M$1:P$134, 3, FALSE)</f>
        <v>ENG2</v>
      </c>
      <c r="H1675">
        <f>VLOOKUP(G1675, Tiers!B$1:C$134, 2, FALSE)</f>
        <v>3</v>
      </c>
      <c r="I1675" s="21">
        <v>35462</v>
      </c>
      <c r="J1675" t="str">
        <f t="shared" si="26"/>
        <v>Ethan WassallDerby</v>
      </c>
      <c r="P1675">
        <v>18</v>
      </c>
      <c r="Q1675" t="s">
        <v>20</v>
      </c>
      <c r="R1675" t="s">
        <v>21</v>
      </c>
      <c r="S1675" t="s">
        <v>22</v>
      </c>
      <c r="T1675" t="s">
        <v>21</v>
      </c>
      <c r="Y1675">
        <v>187</v>
      </c>
      <c r="Z1675">
        <v>80</v>
      </c>
      <c r="AA1675">
        <v>0</v>
      </c>
      <c r="AB1675">
        <v>0</v>
      </c>
    </row>
    <row r="1676" spans="1:28" ht="15.95">
      <c r="A1676" t="s">
        <v>2180</v>
      </c>
      <c r="B1676" t="s">
        <v>81</v>
      </c>
      <c r="C1676" t="str">
        <f>VLOOKUP(B1676, Positions!A$1:B$134, 2, FALSE)</f>
        <v>Defender</v>
      </c>
      <c r="D1676" t="s">
        <v>1146</v>
      </c>
      <c r="E1676" t="s">
        <v>5666</v>
      </c>
      <c r="F1676" t="s">
        <v>21</v>
      </c>
      <c r="G1676" t="str">
        <f>VLOOKUP(E1676, Tiers!M$1:P$134, 3, FALSE)</f>
        <v>NONE</v>
      </c>
      <c r="H1676">
        <f>VLOOKUP(G1676, Tiers!B$1:C$134, 2, FALSE)</f>
        <v>7</v>
      </c>
      <c r="I1676" s="21">
        <v>35462</v>
      </c>
      <c r="J1676" t="str">
        <f t="shared" si="26"/>
        <v>Jack BradleyFC Halifax</v>
      </c>
      <c r="P1676">
        <v>18</v>
      </c>
      <c r="Q1676" t="s">
        <v>252</v>
      </c>
      <c r="R1676" t="s">
        <v>21</v>
      </c>
      <c r="S1676" t="s">
        <v>22</v>
      </c>
      <c r="T1676" t="s">
        <v>21</v>
      </c>
      <c r="Y1676">
        <v>186</v>
      </c>
      <c r="Z1676">
        <v>74</v>
      </c>
      <c r="AA1676">
        <v>0</v>
      </c>
      <c r="AB1676">
        <v>0</v>
      </c>
    </row>
    <row r="1677" spans="1:28" ht="15.95">
      <c r="A1677" t="s">
        <v>2181</v>
      </c>
      <c r="B1677" t="s">
        <v>31</v>
      </c>
      <c r="C1677" t="str">
        <f>VLOOKUP(B1677, Positions!A$1:B$134, 2, FALSE)</f>
        <v>Defender</v>
      </c>
      <c r="E1677" t="s">
        <v>5666</v>
      </c>
      <c r="F1677" t="s">
        <v>21</v>
      </c>
      <c r="G1677" t="str">
        <f>VLOOKUP(E1677, Tiers!M$1:P$134, 3, FALSE)</f>
        <v>NONE</v>
      </c>
      <c r="H1677">
        <f>VLOOKUP(G1677, Tiers!B$1:C$134, 2, FALSE)</f>
        <v>7</v>
      </c>
      <c r="I1677" s="21" t="e">
        <v>#N/A</v>
      </c>
      <c r="J1677" t="str">
        <f t="shared" si="26"/>
        <v>Ben Potter</v>
      </c>
      <c r="P1677">
        <v>18</v>
      </c>
      <c r="Q1677" t="s">
        <v>726</v>
      </c>
      <c r="R1677" t="s">
        <v>21</v>
      </c>
      <c r="S1677" t="s">
        <v>22</v>
      </c>
      <c r="T1677" t="s">
        <v>21</v>
      </c>
      <c r="Y1677">
        <v>178</v>
      </c>
      <c r="Z1677">
        <v>70</v>
      </c>
      <c r="AA1677">
        <v>0</v>
      </c>
      <c r="AB1677">
        <v>0</v>
      </c>
    </row>
    <row r="1678" spans="1:28" ht="15.95">
      <c r="A1678" t="s">
        <v>2182</v>
      </c>
      <c r="B1678" t="s">
        <v>166</v>
      </c>
      <c r="C1678" t="str">
        <f>VLOOKUP(B1678, Positions!A$1:B$134, 2, FALSE)</f>
        <v>Goalkeeper</v>
      </c>
      <c r="D1678" t="s">
        <v>530</v>
      </c>
      <c r="E1678" t="s">
        <v>62</v>
      </c>
      <c r="F1678" t="s">
        <v>21</v>
      </c>
      <c r="G1678" t="str">
        <f>VLOOKUP(E1678, Tiers!M$1:P$134, 3, FALSE)</f>
        <v>ENG1</v>
      </c>
      <c r="H1678">
        <f>VLOOKUP(G1678, Tiers!B$1:C$134, 2, FALSE)</f>
        <v>1</v>
      </c>
      <c r="I1678" s="21">
        <v>35462</v>
      </c>
      <c r="J1678" t="str">
        <f t="shared" si="26"/>
        <v>Brendan PearsonNewcastle</v>
      </c>
      <c r="P1678">
        <v>18</v>
      </c>
      <c r="Q1678" t="s">
        <v>530</v>
      </c>
      <c r="R1678" t="s">
        <v>21</v>
      </c>
      <c r="S1678" t="s">
        <v>22</v>
      </c>
      <c r="T1678" t="s">
        <v>21</v>
      </c>
      <c r="Y1678">
        <v>191</v>
      </c>
      <c r="Z1678">
        <v>77</v>
      </c>
      <c r="AA1678">
        <v>0</v>
      </c>
      <c r="AB1678">
        <v>0</v>
      </c>
    </row>
    <row r="1679" spans="1:28" ht="15.95">
      <c r="A1679" t="s">
        <v>2183</v>
      </c>
      <c r="B1679" t="s">
        <v>72</v>
      </c>
      <c r="C1679" t="str">
        <f>VLOOKUP(B1679, Positions!A$1:B$134, 2, FALSE)</f>
        <v>Defender</v>
      </c>
      <c r="E1679" t="s">
        <v>5666</v>
      </c>
      <c r="F1679" t="s">
        <v>21</v>
      </c>
      <c r="G1679" t="str">
        <f>VLOOKUP(E1679, Tiers!M$1:P$134, 3, FALSE)</f>
        <v>NONE</v>
      </c>
      <c r="H1679">
        <f>VLOOKUP(G1679, Tiers!B$1:C$134, 2, FALSE)</f>
        <v>7</v>
      </c>
      <c r="I1679" s="21" t="e">
        <v>#N/A</v>
      </c>
      <c r="J1679" t="str">
        <f t="shared" si="26"/>
        <v>Matt Long</v>
      </c>
      <c r="P1679">
        <v>18</v>
      </c>
      <c r="Q1679" t="s">
        <v>20</v>
      </c>
      <c r="R1679" t="s">
        <v>21</v>
      </c>
      <c r="S1679" t="s">
        <v>22</v>
      </c>
      <c r="T1679" t="s">
        <v>21</v>
      </c>
      <c r="Y1679">
        <v>192</v>
      </c>
      <c r="Z1679">
        <v>84</v>
      </c>
      <c r="AA1679">
        <v>0</v>
      </c>
      <c r="AB1679">
        <v>0</v>
      </c>
    </row>
    <row r="1680" spans="1:28" ht="15.95">
      <c r="A1680" t="s">
        <v>2184</v>
      </c>
      <c r="B1680" t="s">
        <v>16</v>
      </c>
      <c r="C1680" t="e">
        <f>VLOOKUP(B1680, Positions!A$1:B$134, 2, FALSE)</f>
        <v>#N/A</v>
      </c>
      <c r="E1680" t="s">
        <v>5666</v>
      </c>
      <c r="F1680" t="s">
        <v>21</v>
      </c>
      <c r="G1680" t="str">
        <f>VLOOKUP(E1680, Tiers!M$1:P$134, 3, FALSE)</f>
        <v>NONE</v>
      </c>
      <c r="H1680">
        <f>VLOOKUP(G1680, Tiers!B$1:C$134, 2, FALSE)</f>
        <v>7</v>
      </c>
      <c r="I1680" s="21" t="e">
        <v>#N/A</v>
      </c>
      <c r="J1680" t="str">
        <f t="shared" si="26"/>
        <v>Jonathan-Pierre Jones</v>
      </c>
      <c r="P1680">
        <v>18</v>
      </c>
      <c r="Q1680" t="s">
        <v>20</v>
      </c>
      <c r="R1680" t="s">
        <v>21</v>
      </c>
      <c r="S1680" t="s">
        <v>22</v>
      </c>
      <c r="T1680" t="s">
        <v>21</v>
      </c>
      <c r="Y1680">
        <v>180</v>
      </c>
      <c r="Z1680">
        <v>74</v>
      </c>
      <c r="AA1680">
        <v>0</v>
      </c>
      <c r="AB1680">
        <v>0</v>
      </c>
    </row>
    <row r="1681" spans="1:28" ht="15.95">
      <c r="A1681" t="s">
        <v>2185</v>
      </c>
      <c r="B1681" t="s">
        <v>115</v>
      </c>
      <c r="C1681" t="e">
        <f>VLOOKUP(B1681, Positions!A$1:B$134, 2, FALSE)</f>
        <v>#N/A</v>
      </c>
      <c r="E1681" t="s">
        <v>5666</v>
      </c>
      <c r="F1681" t="s">
        <v>21</v>
      </c>
      <c r="G1681" t="str">
        <f>VLOOKUP(E1681, Tiers!M$1:P$134, 3, FALSE)</f>
        <v>NONE</v>
      </c>
      <c r="H1681">
        <f>VLOOKUP(G1681, Tiers!B$1:C$134, 2, FALSE)</f>
        <v>7</v>
      </c>
      <c r="I1681" s="21" t="e">
        <v>#N/A</v>
      </c>
      <c r="J1681" t="str">
        <f t="shared" si="26"/>
        <v>Aron Gordon</v>
      </c>
      <c r="P1681">
        <v>18</v>
      </c>
      <c r="Q1681" t="s">
        <v>74</v>
      </c>
      <c r="R1681" t="s">
        <v>21</v>
      </c>
      <c r="S1681" t="s">
        <v>22</v>
      </c>
      <c r="T1681" t="s">
        <v>21</v>
      </c>
      <c r="Y1681">
        <v>161</v>
      </c>
      <c r="Z1681">
        <v>61</v>
      </c>
      <c r="AA1681">
        <v>0</v>
      </c>
      <c r="AB1681">
        <v>0</v>
      </c>
    </row>
    <row r="1682" spans="1:28" ht="15.95">
      <c r="A1682" t="s">
        <v>2186</v>
      </c>
      <c r="B1682" t="s">
        <v>115</v>
      </c>
      <c r="C1682" t="e">
        <f>VLOOKUP(B1682, Positions!A$1:B$134, 2, FALSE)</f>
        <v>#N/A</v>
      </c>
      <c r="D1682" t="s">
        <v>52</v>
      </c>
      <c r="E1682" t="s">
        <v>5663</v>
      </c>
      <c r="F1682" t="s">
        <v>21</v>
      </c>
      <c r="G1682" t="str">
        <f>VLOOKUP(E1682, Tiers!M$1:P$134, 3, FALSE)</f>
        <v>ENG4</v>
      </c>
      <c r="H1682">
        <f>VLOOKUP(G1682, Tiers!B$1:C$134, 2, FALSE)</f>
        <v>5</v>
      </c>
      <c r="I1682" s="21">
        <v>35457</v>
      </c>
      <c r="J1682" t="str">
        <f t="shared" si="26"/>
        <v>Aaron CollisYork</v>
      </c>
      <c r="P1682">
        <v>18</v>
      </c>
      <c r="Q1682" t="s">
        <v>52</v>
      </c>
      <c r="R1682" t="s">
        <v>21</v>
      </c>
      <c r="S1682" t="s">
        <v>22</v>
      </c>
      <c r="T1682" t="s">
        <v>21</v>
      </c>
      <c r="Y1682">
        <v>176</v>
      </c>
      <c r="Z1682">
        <v>63</v>
      </c>
      <c r="AA1682">
        <v>0</v>
      </c>
      <c r="AB1682">
        <v>0</v>
      </c>
    </row>
    <row r="1683" spans="1:28" ht="15.95">
      <c r="A1683" t="s">
        <v>2187</v>
      </c>
      <c r="B1683" t="s">
        <v>278</v>
      </c>
      <c r="C1683" t="e">
        <f>VLOOKUP(B1683, Positions!A$1:B$134, 2, FALSE)</f>
        <v>#N/A</v>
      </c>
      <c r="D1683" t="s">
        <v>329</v>
      </c>
      <c r="E1683" t="s">
        <v>62</v>
      </c>
      <c r="F1683" t="s">
        <v>21</v>
      </c>
      <c r="G1683" t="str">
        <f>VLOOKUP(E1683, Tiers!M$1:P$134, 3, FALSE)</f>
        <v>ENG1</v>
      </c>
      <c r="H1683">
        <f>VLOOKUP(G1683, Tiers!B$1:C$134, 2, FALSE)</f>
        <v>1</v>
      </c>
      <c r="I1683" s="21">
        <v>35457</v>
      </c>
      <c r="J1683" t="str">
        <f t="shared" si="26"/>
        <v>Tyrone DuffusEverton</v>
      </c>
      <c r="P1683">
        <v>18</v>
      </c>
      <c r="Q1683" t="s">
        <v>1279</v>
      </c>
      <c r="R1683" t="s">
        <v>21</v>
      </c>
      <c r="S1683" t="s">
        <v>22</v>
      </c>
      <c r="T1683" t="s">
        <v>21</v>
      </c>
      <c r="U1683" t="s">
        <v>870</v>
      </c>
      <c r="Y1683">
        <v>186</v>
      </c>
      <c r="Z1683">
        <v>64</v>
      </c>
      <c r="AA1683">
        <v>0</v>
      </c>
      <c r="AB1683">
        <v>0</v>
      </c>
    </row>
    <row r="1684" spans="1:28" ht="15.95">
      <c r="A1684" t="s">
        <v>2188</v>
      </c>
      <c r="B1684" t="s">
        <v>16</v>
      </c>
      <c r="C1684" t="e">
        <f>VLOOKUP(B1684, Positions!A$1:B$134, 2, FALSE)</f>
        <v>#N/A</v>
      </c>
      <c r="D1684" t="s">
        <v>2189</v>
      </c>
      <c r="E1684" t="s">
        <v>5669</v>
      </c>
      <c r="F1684" t="s">
        <v>421</v>
      </c>
      <c r="G1684" t="str">
        <f>VLOOKUP(E1684, Tiers!M$1:P$134, 3, FALSE)</f>
        <v>SCO1</v>
      </c>
      <c r="H1684">
        <f>VLOOKUP(G1684, Tiers!B$1:C$134, 2, FALSE)</f>
        <v>3</v>
      </c>
      <c r="I1684" s="21">
        <v>35457</v>
      </c>
      <c r="J1684" t="str">
        <f t="shared" si="26"/>
        <v>Joe NuttallAberdeen</v>
      </c>
      <c r="P1684">
        <v>18</v>
      </c>
      <c r="Q1684" t="s">
        <v>20</v>
      </c>
      <c r="R1684" t="s">
        <v>21</v>
      </c>
      <c r="S1684" t="s">
        <v>22</v>
      </c>
      <c r="T1684" t="s">
        <v>21</v>
      </c>
      <c r="Y1684">
        <v>185</v>
      </c>
      <c r="Z1684">
        <v>75</v>
      </c>
      <c r="AA1684">
        <v>0</v>
      </c>
      <c r="AB1684">
        <v>0</v>
      </c>
    </row>
    <row r="1685" spans="1:28" ht="15.95">
      <c r="A1685" t="s">
        <v>2192</v>
      </c>
      <c r="B1685" t="s">
        <v>16</v>
      </c>
      <c r="C1685" t="e">
        <f>VLOOKUP(B1685, Positions!A$1:B$134, 2, FALSE)</f>
        <v>#N/A</v>
      </c>
      <c r="D1685" t="s">
        <v>204</v>
      </c>
      <c r="E1685" t="s">
        <v>5665</v>
      </c>
      <c r="F1685" t="s">
        <v>21</v>
      </c>
      <c r="G1685" t="str">
        <f>VLOOKUP(E1685, Tiers!M$1:P$134, 3, FALSE)</f>
        <v>ENG2</v>
      </c>
      <c r="H1685">
        <f>VLOOKUP(G1685, Tiers!B$1:C$134, 2, FALSE)</f>
        <v>3</v>
      </c>
      <c r="I1685" s="21">
        <v>35457</v>
      </c>
      <c r="J1685" t="str">
        <f t="shared" si="26"/>
        <v>George NewellBolton</v>
      </c>
      <c r="P1685">
        <v>18</v>
      </c>
      <c r="Q1685" t="s">
        <v>2193</v>
      </c>
      <c r="R1685" t="s">
        <v>21</v>
      </c>
      <c r="S1685" t="s">
        <v>22</v>
      </c>
      <c r="T1685" t="s">
        <v>21</v>
      </c>
      <c r="Y1685">
        <v>178</v>
      </c>
      <c r="Z1685">
        <v>64</v>
      </c>
      <c r="AA1685">
        <v>0</v>
      </c>
      <c r="AB1685">
        <v>0</v>
      </c>
    </row>
    <row r="1686" spans="1:28" ht="15.95">
      <c r="A1686" t="s">
        <v>2194</v>
      </c>
      <c r="B1686" t="s">
        <v>42</v>
      </c>
      <c r="C1686" t="str">
        <f>VLOOKUP(B1686, Positions!A$1:B$134, 2, FALSE)</f>
        <v>Midfielder</v>
      </c>
      <c r="E1686" t="s">
        <v>5666</v>
      </c>
      <c r="F1686" t="s">
        <v>21</v>
      </c>
      <c r="G1686" t="str">
        <f>VLOOKUP(E1686, Tiers!M$1:P$134, 3, FALSE)</f>
        <v>NONE</v>
      </c>
      <c r="H1686">
        <f>VLOOKUP(G1686, Tiers!B$1:C$134, 2, FALSE)</f>
        <v>7</v>
      </c>
      <c r="I1686" s="21" t="e">
        <v>#N/A</v>
      </c>
      <c r="J1686" t="str">
        <f t="shared" si="26"/>
        <v>Daniel Hayfield</v>
      </c>
      <c r="P1686">
        <v>18</v>
      </c>
      <c r="Q1686" t="s">
        <v>20</v>
      </c>
      <c r="R1686" t="s">
        <v>21</v>
      </c>
      <c r="S1686" t="s">
        <v>22</v>
      </c>
      <c r="T1686" t="s">
        <v>21</v>
      </c>
      <c r="Y1686">
        <v>180</v>
      </c>
      <c r="Z1686">
        <v>66</v>
      </c>
      <c r="AA1686">
        <v>0</v>
      </c>
      <c r="AB1686">
        <v>0</v>
      </c>
    </row>
    <row r="1687" spans="1:28" ht="15.95">
      <c r="A1687" t="s">
        <v>2195</v>
      </c>
      <c r="B1687" t="s">
        <v>102</v>
      </c>
      <c r="C1687" t="str">
        <f>VLOOKUP(B1687, Positions!A$1:B$134, 2, FALSE)</f>
        <v>Defender</v>
      </c>
      <c r="D1687" t="s">
        <v>357</v>
      </c>
      <c r="E1687" t="s">
        <v>62</v>
      </c>
      <c r="F1687" t="s">
        <v>21</v>
      </c>
      <c r="G1687" t="str">
        <f>VLOOKUP(E1687, Tiers!M$1:P$134, 3, FALSE)</f>
        <v>ENG1</v>
      </c>
      <c r="H1687">
        <f>VLOOKUP(G1687, Tiers!B$1:C$134, 2, FALSE)</f>
        <v>1</v>
      </c>
      <c r="I1687" s="21">
        <v>35457</v>
      </c>
      <c r="J1687" t="str">
        <f t="shared" si="26"/>
        <v>Matt MilesLeicester</v>
      </c>
      <c r="P1687">
        <v>18</v>
      </c>
      <c r="Q1687" t="s">
        <v>20</v>
      </c>
      <c r="R1687" t="s">
        <v>21</v>
      </c>
      <c r="S1687" t="s">
        <v>22</v>
      </c>
      <c r="T1687" t="s">
        <v>21</v>
      </c>
      <c r="Y1687">
        <v>184</v>
      </c>
      <c r="Z1687">
        <v>77</v>
      </c>
      <c r="AA1687">
        <v>0</v>
      </c>
      <c r="AB1687">
        <v>0</v>
      </c>
    </row>
    <row r="1688" spans="1:28" ht="15.95">
      <c r="A1688" t="s">
        <v>2196</v>
      </c>
      <c r="B1688" t="s">
        <v>111</v>
      </c>
      <c r="C1688" t="str">
        <f>VLOOKUP(B1688, Positions!A$1:B$134, 2, FALSE)</f>
        <v>Forward</v>
      </c>
      <c r="D1688" t="s">
        <v>290</v>
      </c>
      <c r="E1688" t="s">
        <v>5665</v>
      </c>
      <c r="F1688" t="s">
        <v>21</v>
      </c>
      <c r="G1688" t="str">
        <f>VLOOKUP(E1688, Tiers!M$1:P$134, 3, FALSE)</f>
        <v>ENG2</v>
      </c>
      <c r="H1688">
        <f>VLOOKUP(G1688, Tiers!B$1:C$134, 2, FALSE)</f>
        <v>3</v>
      </c>
      <c r="I1688" s="21">
        <v>35456</v>
      </c>
      <c r="J1688" t="str">
        <f t="shared" si="26"/>
        <v>Anthony GuppyBrentford</v>
      </c>
      <c r="P1688">
        <v>18</v>
      </c>
      <c r="Q1688" t="s">
        <v>20</v>
      </c>
      <c r="R1688" t="s">
        <v>21</v>
      </c>
      <c r="S1688" t="s">
        <v>22</v>
      </c>
      <c r="T1688" t="s">
        <v>21</v>
      </c>
      <c r="Y1688">
        <v>172</v>
      </c>
      <c r="Z1688">
        <v>70</v>
      </c>
      <c r="AA1688">
        <v>0</v>
      </c>
      <c r="AB1688">
        <v>0</v>
      </c>
    </row>
    <row r="1689" spans="1:28" ht="15.95">
      <c r="A1689" t="s">
        <v>2197</v>
      </c>
      <c r="B1689" t="s">
        <v>81</v>
      </c>
      <c r="C1689" t="str">
        <f>VLOOKUP(B1689, Positions!A$1:B$134, 2, FALSE)</f>
        <v>Defender</v>
      </c>
      <c r="E1689" t="s">
        <v>5666</v>
      </c>
      <c r="F1689" t="s">
        <v>21</v>
      </c>
      <c r="G1689" t="str">
        <f>VLOOKUP(E1689, Tiers!M$1:P$134, 3, FALSE)</f>
        <v>NONE</v>
      </c>
      <c r="H1689">
        <f>VLOOKUP(G1689, Tiers!B$1:C$134, 2, FALSE)</f>
        <v>7</v>
      </c>
      <c r="I1689" s="21" t="e">
        <v>#N/A</v>
      </c>
      <c r="J1689" t="str">
        <f t="shared" si="26"/>
        <v>Harry Hagon</v>
      </c>
      <c r="P1689">
        <v>18</v>
      </c>
      <c r="Q1689" t="s">
        <v>113</v>
      </c>
      <c r="R1689" t="s">
        <v>21</v>
      </c>
      <c r="S1689" t="s">
        <v>22</v>
      </c>
      <c r="T1689" t="s">
        <v>21</v>
      </c>
      <c r="Y1689">
        <v>188</v>
      </c>
      <c r="Z1689">
        <v>82</v>
      </c>
      <c r="AA1689">
        <v>0</v>
      </c>
      <c r="AB1689">
        <v>0</v>
      </c>
    </row>
    <row r="1690" spans="1:28" ht="15.95">
      <c r="A1690" t="s">
        <v>2198</v>
      </c>
      <c r="B1690" t="s">
        <v>42</v>
      </c>
      <c r="C1690" t="str">
        <f>VLOOKUP(B1690, Positions!A$1:B$134, 2, FALSE)</f>
        <v>Midfielder</v>
      </c>
      <c r="D1690" t="s">
        <v>43</v>
      </c>
      <c r="E1690" t="s">
        <v>5664</v>
      </c>
      <c r="F1690" t="s">
        <v>21</v>
      </c>
      <c r="G1690" t="str">
        <f>VLOOKUP(E1690, Tiers!M$1:P$134, 3, FALSE)</f>
        <v>ENG3</v>
      </c>
      <c r="H1690">
        <f>VLOOKUP(G1690, Tiers!B$1:C$134, 2, FALSE)</f>
        <v>4</v>
      </c>
      <c r="I1690" s="21">
        <v>35456</v>
      </c>
      <c r="J1690" t="str">
        <f t="shared" si="26"/>
        <v>Harry NormanSouthend</v>
      </c>
      <c r="P1690">
        <v>18</v>
      </c>
      <c r="Q1690" t="s">
        <v>20</v>
      </c>
      <c r="R1690" t="s">
        <v>21</v>
      </c>
      <c r="S1690" t="s">
        <v>22</v>
      </c>
      <c r="T1690" t="s">
        <v>21</v>
      </c>
      <c r="Y1690">
        <v>188</v>
      </c>
      <c r="Z1690">
        <v>72</v>
      </c>
      <c r="AA1690">
        <v>0</v>
      </c>
      <c r="AB1690">
        <v>0</v>
      </c>
    </row>
    <row r="1691" spans="1:28" ht="15.95">
      <c r="A1691" t="s">
        <v>2199</v>
      </c>
      <c r="B1691" t="s">
        <v>81</v>
      </c>
      <c r="C1691" t="str">
        <f>VLOOKUP(B1691, Positions!A$1:B$134, 2, FALSE)</f>
        <v>Defender</v>
      </c>
      <c r="D1691" t="s">
        <v>61</v>
      </c>
      <c r="E1691" t="s">
        <v>62</v>
      </c>
      <c r="F1691" t="s">
        <v>21</v>
      </c>
      <c r="G1691" t="str">
        <f>VLOOKUP(E1691, Tiers!M$1:P$134, 3, FALSE)</f>
        <v>ENG1</v>
      </c>
      <c r="H1691">
        <f>VLOOKUP(G1691, Tiers!B$1:C$134, 2, FALSE)</f>
        <v>1</v>
      </c>
      <c r="I1691" s="21">
        <v>35453</v>
      </c>
      <c r="J1691" t="str">
        <f t="shared" si="26"/>
        <v>Stefan O'ConnorArsenal</v>
      </c>
      <c r="P1691">
        <v>18</v>
      </c>
      <c r="Q1691" t="s">
        <v>596</v>
      </c>
      <c r="R1691" t="s">
        <v>21</v>
      </c>
      <c r="S1691" t="s">
        <v>22</v>
      </c>
      <c r="T1691" t="s">
        <v>21</v>
      </c>
      <c r="Y1691">
        <v>188</v>
      </c>
      <c r="Z1691">
        <v>79</v>
      </c>
      <c r="AA1691">
        <v>0</v>
      </c>
      <c r="AB1691">
        <v>0</v>
      </c>
    </row>
    <row r="1692" spans="1:28" ht="15.95">
      <c r="A1692" t="s">
        <v>2200</v>
      </c>
      <c r="B1692" t="s">
        <v>42</v>
      </c>
      <c r="C1692" t="str">
        <f>VLOOKUP(B1692, Positions!A$1:B$134, 2, FALSE)</f>
        <v>Midfielder</v>
      </c>
      <c r="D1692" t="s">
        <v>162</v>
      </c>
      <c r="E1692" t="s">
        <v>5663</v>
      </c>
      <c r="F1692" t="s">
        <v>21</v>
      </c>
      <c r="G1692" t="str">
        <f>VLOOKUP(E1692, Tiers!M$1:P$134, 3, FALSE)</f>
        <v>ENG4</v>
      </c>
      <c r="H1692">
        <f>VLOOKUP(G1692, Tiers!B$1:C$134, 2, FALSE)</f>
        <v>5</v>
      </c>
      <c r="I1692" s="21">
        <v>35453</v>
      </c>
      <c r="J1692" t="str">
        <f t="shared" si="26"/>
        <v>James JustinLuton</v>
      </c>
      <c r="P1692">
        <v>18</v>
      </c>
      <c r="Q1692" t="s">
        <v>20</v>
      </c>
      <c r="R1692" t="s">
        <v>21</v>
      </c>
      <c r="S1692" t="s">
        <v>22</v>
      </c>
      <c r="T1692" t="s">
        <v>21</v>
      </c>
      <c r="Y1692">
        <v>187</v>
      </c>
      <c r="Z1692">
        <v>83</v>
      </c>
      <c r="AA1692">
        <v>0</v>
      </c>
      <c r="AB1692">
        <v>0</v>
      </c>
    </row>
    <row r="1693" spans="1:28" ht="15.95">
      <c r="A1693" t="s">
        <v>2201</v>
      </c>
      <c r="B1693" t="s">
        <v>81</v>
      </c>
      <c r="C1693" t="str">
        <f>VLOOKUP(B1693, Positions!A$1:B$134, 2, FALSE)</f>
        <v>Defender</v>
      </c>
      <c r="D1693" t="s">
        <v>1166</v>
      </c>
      <c r="E1693" t="s">
        <v>5666</v>
      </c>
      <c r="F1693" t="s">
        <v>21</v>
      </c>
      <c r="G1693" t="str">
        <f>VLOOKUP(E1693, Tiers!M$1:P$134, 3, FALSE)</f>
        <v>NONE</v>
      </c>
      <c r="H1693">
        <f>VLOOKUP(G1693, Tiers!B$1:C$134, 2, FALSE)</f>
        <v>7</v>
      </c>
      <c r="I1693" s="21">
        <v>35453</v>
      </c>
      <c r="J1693" t="str">
        <f t="shared" si="26"/>
        <v>Andrew MillsWoking</v>
      </c>
      <c r="P1693">
        <v>18</v>
      </c>
      <c r="Q1693" t="s">
        <v>20</v>
      </c>
      <c r="R1693" t="s">
        <v>21</v>
      </c>
      <c r="S1693" t="s">
        <v>22</v>
      </c>
      <c r="T1693" t="s">
        <v>21</v>
      </c>
      <c r="Y1693">
        <v>190</v>
      </c>
      <c r="Z1693">
        <v>82</v>
      </c>
      <c r="AA1693">
        <v>0</v>
      </c>
      <c r="AB1693">
        <v>0</v>
      </c>
    </row>
    <row r="1694" spans="1:28" ht="15.95">
      <c r="A1694" t="s">
        <v>2202</v>
      </c>
      <c r="B1694" t="s">
        <v>198</v>
      </c>
      <c r="C1694" t="e">
        <f>VLOOKUP(B1694, Positions!A$1:B$134, 2, FALSE)</f>
        <v>#N/A</v>
      </c>
      <c r="D1694" t="s">
        <v>579</v>
      </c>
      <c r="E1694" t="s">
        <v>5665</v>
      </c>
      <c r="F1694" t="s">
        <v>21</v>
      </c>
      <c r="G1694" t="str">
        <f>VLOOKUP(E1694, Tiers!M$1:P$134, 3, FALSE)</f>
        <v>ENG2</v>
      </c>
      <c r="H1694">
        <f>VLOOKUP(G1694, Tiers!B$1:C$134, 2, FALSE)</f>
        <v>3</v>
      </c>
      <c r="I1694" s="21">
        <v>35453</v>
      </c>
      <c r="J1694" t="str">
        <f t="shared" si="26"/>
        <v>Giorgio RasuloMK Dons</v>
      </c>
      <c r="P1694">
        <v>18</v>
      </c>
      <c r="Q1694" t="s">
        <v>2203</v>
      </c>
      <c r="R1694" t="s">
        <v>21</v>
      </c>
      <c r="S1694" t="s">
        <v>22</v>
      </c>
      <c r="T1694" t="s">
        <v>21</v>
      </c>
      <c r="U1694" t="s">
        <v>465</v>
      </c>
      <c r="Y1694">
        <v>178</v>
      </c>
      <c r="Z1694">
        <v>75</v>
      </c>
      <c r="AA1694">
        <v>0</v>
      </c>
      <c r="AB1694">
        <v>13</v>
      </c>
    </row>
    <row r="1695" spans="1:28" ht="15.95">
      <c r="A1695" t="s">
        <v>2204</v>
      </c>
      <c r="B1695" t="s">
        <v>81</v>
      </c>
      <c r="C1695" t="str">
        <f>VLOOKUP(B1695, Positions!A$1:B$134, 2, FALSE)</f>
        <v>Defender</v>
      </c>
      <c r="D1695" t="s">
        <v>207</v>
      </c>
      <c r="E1695" t="s">
        <v>5663</v>
      </c>
      <c r="F1695" t="s">
        <v>21</v>
      </c>
      <c r="G1695" t="str">
        <f>VLOOKUP(E1695, Tiers!M$1:P$134, 3, FALSE)</f>
        <v>ENG4</v>
      </c>
      <c r="H1695">
        <f>VLOOKUP(G1695, Tiers!B$1:C$134, 2, FALSE)</f>
        <v>5</v>
      </c>
      <c r="I1695" s="21">
        <v>35452</v>
      </c>
      <c r="J1695" t="str">
        <f t="shared" si="26"/>
        <v>David Nicol-WilsonDag &amp; Red</v>
      </c>
      <c r="P1695">
        <v>18</v>
      </c>
      <c r="Q1695" t="s">
        <v>2205</v>
      </c>
      <c r="R1695" t="s">
        <v>21</v>
      </c>
      <c r="S1695" t="s">
        <v>2206</v>
      </c>
      <c r="T1695" t="s">
        <v>21</v>
      </c>
      <c r="Y1695">
        <v>178</v>
      </c>
      <c r="Z1695">
        <v>58</v>
      </c>
      <c r="AA1695">
        <v>0</v>
      </c>
      <c r="AB1695">
        <v>0</v>
      </c>
    </row>
    <row r="1696" spans="1:28" ht="15.95">
      <c r="A1696" t="s">
        <v>2207</v>
      </c>
      <c r="B1696" t="s">
        <v>31</v>
      </c>
      <c r="C1696" t="str">
        <f>VLOOKUP(B1696, Positions!A$1:B$134, 2, FALSE)</f>
        <v>Defender</v>
      </c>
      <c r="D1696" t="s">
        <v>2208</v>
      </c>
      <c r="E1696" t="s">
        <v>5666</v>
      </c>
      <c r="F1696" t="s">
        <v>21</v>
      </c>
      <c r="G1696" t="str">
        <f>VLOOKUP(E1696, Tiers!M$1:P$134, 3, FALSE)</f>
        <v>NONE</v>
      </c>
      <c r="H1696">
        <f>VLOOKUP(G1696, Tiers!B$1:C$134, 2, FALSE)</f>
        <v>7</v>
      </c>
      <c r="I1696" s="21" t="e">
        <v>#N/A</v>
      </c>
      <c r="J1696" t="str">
        <f t="shared" si="26"/>
        <v>Loius EzeweleRomulus</v>
      </c>
      <c r="P1696">
        <v>18</v>
      </c>
      <c r="Q1696" t="s">
        <v>284</v>
      </c>
      <c r="R1696" t="s">
        <v>21</v>
      </c>
      <c r="S1696" t="s">
        <v>22</v>
      </c>
      <c r="T1696" t="s">
        <v>21</v>
      </c>
      <c r="Y1696">
        <v>184</v>
      </c>
      <c r="Z1696">
        <v>76</v>
      </c>
      <c r="AA1696">
        <v>0</v>
      </c>
      <c r="AB1696">
        <v>0</v>
      </c>
    </row>
    <row r="1697" spans="1:28" ht="15.95">
      <c r="A1697" t="s">
        <v>2209</v>
      </c>
      <c r="B1697" t="s">
        <v>81</v>
      </c>
      <c r="C1697" t="str">
        <f>VLOOKUP(B1697, Positions!A$1:B$134, 2, FALSE)</f>
        <v>Defender</v>
      </c>
      <c r="E1697" t="s">
        <v>5666</v>
      </c>
      <c r="F1697" t="s">
        <v>21</v>
      </c>
      <c r="G1697" t="str">
        <f>VLOOKUP(E1697, Tiers!M$1:P$134, 3, FALSE)</f>
        <v>NONE</v>
      </c>
      <c r="H1697">
        <f>VLOOKUP(G1697, Tiers!B$1:C$134, 2, FALSE)</f>
        <v>7</v>
      </c>
      <c r="I1697" s="21" t="e">
        <v>#N/A</v>
      </c>
      <c r="J1697" t="str">
        <f t="shared" si="26"/>
        <v>James Atkinson</v>
      </c>
      <c r="P1697">
        <v>18</v>
      </c>
      <c r="Q1697" t="s">
        <v>801</v>
      </c>
      <c r="R1697" t="s">
        <v>21</v>
      </c>
      <c r="S1697" t="s">
        <v>22</v>
      </c>
      <c r="T1697" t="s">
        <v>21</v>
      </c>
      <c r="Y1697">
        <v>188</v>
      </c>
      <c r="Z1697">
        <v>80</v>
      </c>
      <c r="AA1697">
        <v>0</v>
      </c>
      <c r="AB1697">
        <v>0</v>
      </c>
    </row>
    <row r="1698" spans="1:28" ht="15.95">
      <c r="A1698" t="s">
        <v>2210</v>
      </c>
      <c r="B1698" t="s">
        <v>166</v>
      </c>
      <c r="C1698" t="str">
        <f>VLOOKUP(B1698, Positions!A$1:B$134, 2, FALSE)</f>
        <v>Goalkeeper</v>
      </c>
      <c r="D1698" t="s">
        <v>2211</v>
      </c>
      <c r="E1698" t="s">
        <v>5666</v>
      </c>
      <c r="F1698" t="s">
        <v>21</v>
      </c>
      <c r="G1698" t="str">
        <f>VLOOKUP(E1698, Tiers!M$1:P$134, 3, FALSE)</f>
        <v>NONE</v>
      </c>
      <c r="H1698">
        <f>VLOOKUP(G1698, Tiers!B$1:C$134, 2, FALSE)</f>
        <v>7</v>
      </c>
      <c r="I1698" s="21">
        <v>35449</v>
      </c>
      <c r="J1698" t="str">
        <f t="shared" si="26"/>
        <v>Magnus NormanHayes &amp; Yeading</v>
      </c>
      <c r="P1698">
        <v>18</v>
      </c>
      <c r="Q1698" t="s">
        <v>20</v>
      </c>
      <c r="R1698" t="s">
        <v>21</v>
      </c>
      <c r="S1698" t="s">
        <v>22</v>
      </c>
      <c r="T1698" t="s">
        <v>21</v>
      </c>
      <c r="Y1698">
        <v>191</v>
      </c>
      <c r="Z1698">
        <v>83</v>
      </c>
      <c r="AA1698">
        <v>0</v>
      </c>
      <c r="AB1698">
        <v>10</v>
      </c>
    </row>
    <row r="1699" spans="1:28" ht="15.95">
      <c r="A1699" t="s">
        <v>2212</v>
      </c>
      <c r="B1699" t="s">
        <v>281</v>
      </c>
      <c r="C1699" t="str">
        <f>VLOOKUP(B1699, Positions!A$1:B$134, 2, FALSE)</f>
        <v>Forward</v>
      </c>
      <c r="D1699" t="s">
        <v>43</v>
      </c>
      <c r="E1699" t="s">
        <v>5664</v>
      </c>
      <c r="F1699" t="s">
        <v>21</v>
      </c>
      <c r="G1699" t="str">
        <f>VLOOKUP(E1699, Tiers!M$1:P$134, 3, FALSE)</f>
        <v>ENG3</v>
      </c>
      <c r="H1699">
        <f>VLOOKUP(G1699, Tiers!B$1:C$134, 2, FALSE)</f>
        <v>4</v>
      </c>
      <c r="I1699" s="21">
        <v>35449</v>
      </c>
      <c r="J1699" t="str">
        <f t="shared" si="26"/>
        <v>Nico CottonSouthend</v>
      </c>
      <c r="P1699">
        <v>18</v>
      </c>
      <c r="Q1699" t="s">
        <v>20</v>
      </c>
      <c r="R1699" t="s">
        <v>21</v>
      </c>
      <c r="S1699" t="s">
        <v>22</v>
      </c>
      <c r="T1699" t="s">
        <v>21</v>
      </c>
      <c r="Y1699">
        <v>184</v>
      </c>
      <c r="Z1699">
        <v>69</v>
      </c>
      <c r="AA1699">
        <v>0</v>
      </c>
      <c r="AB1699">
        <v>0</v>
      </c>
    </row>
    <row r="1700" spans="1:28" ht="15.95">
      <c r="A1700" t="s">
        <v>2213</v>
      </c>
      <c r="B1700" t="s">
        <v>72</v>
      </c>
      <c r="C1700" t="str">
        <f>VLOOKUP(B1700, Positions!A$1:B$134, 2, FALSE)</f>
        <v>Defender</v>
      </c>
      <c r="D1700" t="s">
        <v>671</v>
      </c>
      <c r="E1700" t="s">
        <v>5664</v>
      </c>
      <c r="F1700" t="s">
        <v>21</v>
      </c>
      <c r="G1700" t="str">
        <f>VLOOKUP(E1700, Tiers!M$1:P$134, 3, FALSE)</f>
        <v>ENG3</v>
      </c>
      <c r="H1700">
        <f>VLOOKUP(G1700, Tiers!B$1:C$134, 2, FALSE)</f>
        <v>4</v>
      </c>
      <c r="I1700" s="21">
        <v>35449</v>
      </c>
      <c r="J1700" t="str">
        <f t="shared" si="26"/>
        <v>Kier DicksonFleetwood</v>
      </c>
      <c r="P1700">
        <v>18</v>
      </c>
      <c r="Q1700" t="s">
        <v>20</v>
      </c>
      <c r="R1700" t="s">
        <v>21</v>
      </c>
      <c r="S1700" t="s">
        <v>22</v>
      </c>
      <c r="T1700" t="s">
        <v>21</v>
      </c>
      <c r="Y1700">
        <v>186</v>
      </c>
      <c r="Z1700">
        <v>77</v>
      </c>
      <c r="AA1700">
        <v>0</v>
      </c>
      <c r="AB1700">
        <v>0</v>
      </c>
    </row>
    <row r="1701" spans="1:28" ht="15.95">
      <c r="A1701" t="s">
        <v>2214</v>
      </c>
      <c r="B1701" t="s">
        <v>16</v>
      </c>
      <c r="C1701" t="e">
        <f>VLOOKUP(B1701, Positions!A$1:B$134, 2, FALSE)</f>
        <v>#N/A</v>
      </c>
      <c r="D1701" t="s">
        <v>56</v>
      </c>
      <c r="E1701" t="s">
        <v>5664</v>
      </c>
      <c r="F1701" t="s">
        <v>21</v>
      </c>
      <c r="G1701" t="str">
        <f>VLOOKUP(E1701, Tiers!M$1:P$134, 3, FALSE)</f>
        <v>ENG3</v>
      </c>
      <c r="H1701">
        <f>VLOOKUP(G1701, Tiers!B$1:C$134, 2, FALSE)</f>
        <v>4</v>
      </c>
      <c r="I1701" s="21">
        <v>35448</v>
      </c>
      <c r="J1701" t="str">
        <f t="shared" si="26"/>
        <v>Nyal BellRochdale</v>
      </c>
      <c r="P1701">
        <v>18</v>
      </c>
      <c r="Q1701" t="s">
        <v>113</v>
      </c>
      <c r="R1701" t="s">
        <v>21</v>
      </c>
      <c r="S1701" t="s">
        <v>22</v>
      </c>
      <c r="T1701" t="s">
        <v>21</v>
      </c>
      <c r="Y1701">
        <v>191</v>
      </c>
      <c r="Z1701">
        <v>89</v>
      </c>
      <c r="AA1701">
        <v>0</v>
      </c>
      <c r="AB1701">
        <v>3</v>
      </c>
    </row>
    <row r="1702" spans="1:28" ht="15.95">
      <c r="A1702" t="s">
        <v>2216</v>
      </c>
      <c r="B1702" t="s">
        <v>47</v>
      </c>
      <c r="C1702" t="str">
        <f>VLOOKUP(B1702, Positions!A$1:B$134, 2, FALSE)</f>
        <v>Forward</v>
      </c>
      <c r="D1702" t="s">
        <v>530</v>
      </c>
      <c r="E1702" t="s">
        <v>62</v>
      </c>
      <c r="F1702" t="s">
        <v>21</v>
      </c>
      <c r="G1702" t="str">
        <f>VLOOKUP(E1702, Tiers!M$1:P$134, 3, FALSE)</f>
        <v>ENG1</v>
      </c>
      <c r="H1702">
        <f>VLOOKUP(G1702, Tiers!B$1:C$134, 2, FALSE)</f>
        <v>1</v>
      </c>
      <c r="I1702" s="21">
        <v>35448</v>
      </c>
      <c r="J1702" t="str">
        <f t="shared" si="26"/>
        <v>Daniel BarlaserNewcastle</v>
      </c>
      <c r="P1702">
        <v>18</v>
      </c>
      <c r="Q1702" t="s">
        <v>253</v>
      </c>
      <c r="R1702" t="s">
        <v>21</v>
      </c>
      <c r="S1702" t="s">
        <v>22</v>
      </c>
      <c r="T1702" t="s">
        <v>21</v>
      </c>
      <c r="U1702" t="s">
        <v>1860</v>
      </c>
      <c r="Y1702">
        <v>183</v>
      </c>
      <c r="Z1702">
        <v>61</v>
      </c>
      <c r="AA1702">
        <v>0</v>
      </c>
      <c r="AB1702">
        <v>0</v>
      </c>
    </row>
    <row r="1703" spans="1:28" ht="15.95">
      <c r="A1703" t="s">
        <v>2217</v>
      </c>
      <c r="B1703" t="s">
        <v>212</v>
      </c>
      <c r="C1703" t="str">
        <f>VLOOKUP(B1703, Positions!A$1:B$134, 2, FALSE)</f>
        <v>Midfielder</v>
      </c>
      <c r="E1703" t="s">
        <v>5666</v>
      </c>
      <c r="F1703" t="s">
        <v>21</v>
      </c>
      <c r="G1703" t="str">
        <f>VLOOKUP(E1703, Tiers!M$1:P$134, 3, FALSE)</f>
        <v>NONE</v>
      </c>
      <c r="H1703">
        <f>VLOOKUP(G1703, Tiers!B$1:C$134, 2, FALSE)</f>
        <v>7</v>
      </c>
      <c r="I1703" s="21" t="e">
        <v>#N/A</v>
      </c>
      <c r="J1703" t="str">
        <f t="shared" si="26"/>
        <v>George Pierce</v>
      </c>
      <c r="P1703">
        <v>18</v>
      </c>
      <c r="Q1703" t="s">
        <v>20</v>
      </c>
      <c r="R1703" t="s">
        <v>21</v>
      </c>
      <c r="S1703" t="s">
        <v>22</v>
      </c>
      <c r="T1703" t="s">
        <v>21</v>
      </c>
      <c r="Y1703">
        <v>178</v>
      </c>
      <c r="Z1703">
        <v>66</v>
      </c>
      <c r="AA1703">
        <v>0</v>
      </c>
      <c r="AB1703">
        <v>0</v>
      </c>
    </row>
    <row r="1704" spans="1:28" ht="15.95">
      <c r="A1704" t="s">
        <v>2218</v>
      </c>
      <c r="B1704" t="s">
        <v>278</v>
      </c>
      <c r="C1704" t="e">
        <f>VLOOKUP(B1704, Positions!A$1:B$134, 2, FALSE)</f>
        <v>#N/A</v>
      </c>
      <c r="E1704" t="s">
        <v>5666</v>
      </c>
      <c r="F1704" t="s">
        <v>21</v>
      </c>
      <c r="G1704" t="str">
        <f>VLOOKUP(E1704, Tiers!M$1:P$134, 3, FALSE)</f>
        <v>NONE</v>
      </c>
      <c r="H1704">
        <f>VLOOKUP(G1704, Tiers!B$1:C$134, 2, FALSE)</f>
        <v>7</v>
      </c>
      <c r="I1704" s="21" t="e">
        <v>#N/A</v>
      </c>
      <c r="J1704" t="str">
        <f t="shared" si="26"/>
        <v>Reece Hayes</v>
      </c>
      <c r="P1704">
        <v>18</v>
      </c>
      <c r="Q1704" t="s">
        <v>20</v>
      </c>
      <c r="R1704" t="s">
        <v>21</v>
      </c>
      <c r="S1704" t="s">
        <v>22</v>
      </c>
      <c r="T1704" t="s">
        <v>21</v>
      </c>
      <c r="Y1704">
        <v>173</v>
      </c>
      <c r="Z1704">
        <v>69</v>
      </c>
      <c r="AA1704">
        <v>0</v>
      </c>
      <c r="AB1704">
        <v>0</v>
      </c>
    </row>
    <row r="1705" spans="1:28" ht="15.95">
      <c r="A1705" t="s">
        <v>2219</v>
      </c>
      <c r="B1705" t="s">
        <v>42</v>
      </c>
      <c r="C1705" t="str">
        <f>VLOOKUP(B1705, Positions!A$1:B$134, 2, FALSE)</f>
        <v>Midfielder</v>
      </c>
      <c r="E1705" t="s">
        <v>5666</v>
      </c>
      <c r="F1705" t="s">
        <v>21</v>
      </c>
      <c r="G1705" t="str">
        <f>VLOOKUP(E1705, Tiers!M$1:P$134, 3, FALSE)</f>
        <v>NONE</v>
      </c>
      <c r="H1705">
        <f>VLOOKUP(G1705, Tiers!B$1:C$134, 2, FALSE)</f>
        <v>7</v>
      </c>
      <c r="I1705" s="21" t="e">
        <v>#N/A</v>
      </c>
      <c r="J1705" t="str">
        <f t="shared" si="26"/>
        <v>Trey Williams</v>
      </c>
      <c r="P1705">
        <v>18</v>
      </c>
      <c r="Q1705" t="s">
        <v>20</v>
      </c>
      <c r="R1705" t="s">
        <v>21</v>
      </c>
      <c r="S1705" t="s">
        <v>22</v>
      </c>
      <c r="T1705" t="s">
        <v>21</v>
      </c>
      <c r="Y1705">
        <v>169</v>
      </c>
      <c r="Z1705">
        <v>65</v>
      </c>
      <c r="AA1705">
        <v>0</v>
      </c>
      <c r="AB1705">
        <v>0</v>
      </c>
    </row>
    <row r="1706" spans="1:28" ht="15.95">
      <c r="A1706" t="s">
        <v>2220</v>
      </c>
      <c r="B1706" t="s">
        <v>81</v>
      </c>
      <c r="C1706" t="str">
        <f>VLOOKUP(B1706, Positions!A$1:B$134, 2, FALSE)</f>
        <v>Defender</v>
      </c>
      <c r="D1706" t="s">
        <v>263</v>
      </c>
      <c r="E1706" t="s">
        <v>5665</v>
      </c>
      <c r="F1706" t="s">
        <v>21</v>
      </c>
      <c r="G1706" t="str">
        <f>VLOOKUP(E1706, Tiers!M$1:P$134, 3, FALSE)</f>
        <v>ENG2</v>
      </c>
      <c r="H1706">
        <f>VLOOKUP(G1706, Tiers!B$1:C$134, 2, FALSE)</f>
        <v>3</v>
      </c>
      <c r="I1706" s="21">
        <v>35446</v>
      </c>
      <c r="J1706" t="str">
        <f t="shared" si="26"/>
        <v>Aaron HaydenWolves</v>
      </c>
      <c r="P1706">
        <v>18</v>
      </c>
      <c r="Q1706" t="s">
        <v>596</v>
      </c>
      <c r="R1706" t="s">
        <v>21</v>
      </c>
      <c r="S1706" t="s">
        <v>22</v>
      </c>
      <c r="T1706" t="s">
        <v>21</v>
      </c>
      <c r="U1706" t="s">
        <v>319</v>
      </c>
      <c r="Y1706">
        <v>192</v>
      </c>
      <c r="Z1706">
        <v>86</v>
      </c>
      <c r="AA1706">
        <v>0</v>
      </c>
      <c r="AB1706">
        <v>0</v>
      </c>
    </row>
    <row r="1707" spans="1:28" ht="15.95">
      <c r="A1707" t="s">
        <v>2221</v>
      </c>
      <c r="B1707" t="s">
        <v>42</v>
      </c>
      <c r="C1707" t="str">
        <f>VLOOKUP(B1707, Positions!A$1:B$134, 2, FALSE)</f>
        <v>Midfielder</v>
      </c>
      <c r="D1707" t="s">
        <v>376</v>
      </c>
      <c r="E1707" t="s">
        <v>5664</v>
      </c>
      <c r="F1707" t="s">
        <v>21</v>
      </c>
      <c r="G1707" t="str">
        <f>VLOOKUP(E1707, Tiers!M$1:P$134, 3, FALSE)</f>
        <v>ENG3</v>
      </c>
      <c r="H1707">
        <f>VLOOKUP(G1707, Tiers!B$1:C$134, 2, FALSE)</f>
        <v>4</v>
      </c>
      <c r="I1707" s="21">
        <v>35444</v>
      </c>
      <c r="J1707" t="str">
        <f t="shared" si="26"/>
        <v>Ben DrennanBarnsley</v>
      </c>
      <c r="P1707">
        <v>18</v>
      </c>
      <c r="Q1707" t="s">
        <v>669</v>
      </c>
      <c r="R1707" t="s">
        <v>21</v>
      </c>
      <c r="S1707" t="s">
        <v>22</v>
      </c>
      <c r="T1707" t="s">
        <v>21</v>
      </c>
      <c r="Y1707">
        <v>171</v>
      </c>
      <c r="Z1707">
        <v>66</v>
      </c>
      <c r="AA1707">
        <v>0</v>
      </c>
      <c r="AB1707">
        <v>0</v>
      </c>
    </row>
    <row r="1708" spans="1:28" ht="15.95">
      <c r="A1708" t="s">
        <v>2222</v>
      </c>
      <c r="B1708" t="s">
        <v>196</v>
      </c>
      <c r="C1708" t="str">
        <f>VLOOKUP(B1708, Positions!A$1:B$134, 2, FALSE)</f>
        <v>Defender</v>
      </c>
      <c r="D1708" t="s">
        <v>252</v>
      </c>
      <c r="E1708" t="s">
        <v>5665</v>
      </c>
      <c r="F1708" t="s">
        <v>21</v>
      </c>
      <c r="G1708" t="str">
        <f>VLOOKUP(E1708, Tiers!M$1:P$134, 3, FALSE)</f>
        <v>ENG2</v>
      </c>
      <c r="H1708">
        <f>VLOOKUP(G1708, Tiers!B$1:C$134, 2, FALSE)</f>
        <v>3</v>
      </c>
      <c r="I1708" s="21">
        <v>35443</v>
      </c>
      <c r="J1708" t="str">
        <f t="shared" si="26"/>
        <v>Jack SeniorHuddersfield</v>
      </c>
      <c r="P1708">
        <v>18</v>
      </c>
      <c r="Q1708" t="s">
        <v>1217</v>
      </c>
      <c r="R1708" t="s">
        <v>21</v>
      </c>
      <c r="S1708" t="s">
        <v>22</v>
      </c>
      <c r="T1708" t="s">
        <v>21</v>
      </c>
      <c r="Y1708">
        <v>172</v>
      </c>
      <c r="Z1708">
        <v>68</v>
      </c>
      <c r="AA1708">
        <v>0</v>
      </c>
      <c r="AB1708">
        <v>0</v>
      </c>
    </row>
    <row r="1709" spans="1:28" ht="15.95">
      <c r="A1709" t="s">
        <v>2223</v>
      </c>
      <c r="B1709" t="s">
        <v>55</v>
      </c>
      <c r="C1709" t="str">
        <f>VLOOKUP(B1709, Positions!A$1:B$134, 2, FALSE)</f>
        <v>Forward</v>
      </c>
      <c r="D1709" t="s">
        <v>182</v>
      </c>
      <c r="E1709" t="s">
        <v>62</v>
      </c>
      <c r="F1709" t="s">
        <v>21</v>
      </c>
      <c r="G1709" t="str">
        <f>VLOOKUP(E1709, Tiers!M$1:P$134, 3, FALSE)</f>
        <v>ENG1</v>
      </c>
      <c r="H1709">
        <f>VLOOKUP(G1709, Tiers!B$1:C$134, 2, FALSE)</f>
        <v>1</v>
      </c>
      <c r="I1709" s="21">
        <v>35441</v>
      </c>
      <c r="J1709" t="str">
        <f t="shared" si="26"/>
        <v>Demetri MitchellMan Utd</v>
      </c>
      <c r="P1709">
        <v>18</v>
      </c>
      <c r="Q1709" t="s">
        <v>113</v>
      </c>
      <c r="R1709" t="s">
        <v>21</v>
      </c>
      <c r="S1709" t="s">
        <v>22</v>
      </c>
      <c r="T1709" t="s">
        <v>21</v>
      </c>
      <c r="Y1709">
        <v>181</v>
      </c>
      <c r="Z1709">
        <v>67</v>
      </c>
      <c r="AA1709">
        <v>0</v>
      </c>
      <c r="AB1709">
        <v>0</v>
      </c>
    </row>
    <row r="1710" spans="1:28" ht="15.95">
      <c r="A1710" t="s">
        <v>2224</v>
      </c>
      <c r="B1710" t="s">
        <v>166</v>
      </c>
      <c r="C1710" t="str">
        <f>VLOOKUP(B1710, Positions!A$1:B$134, 2, FALSE)</f>
        <v>Goalkeeper</v>
      </c>
      <c r="D1710" t="s">
        <v>175</v>
      </c>
      <c r="E1710" t="s">
        <v>62</v>
      </c>
      <c r="F1710" t="s">
        <v>21</v>
      </c>
      <c r="G1710" t="str">
        <f>VLOOKUP(E1710, Tiers!M$1:P$134, 3, FALSE)</f>
        <v>ENG1</v>
      </c>
      <c r="H1710">
        <f>VLOOKUP(G1710, Tiers!B$1:C$134, 2, FALSE)</f>
        <v>1</v>
      </c>
      <c r="I1710" s="21">
        <v>35441</v>
      </c>
      <c r="J1710" t="str">
        <f t="shared" si="26"/>
        <v>Harry VossTottenham</v>
      </c>
      <c r="P1710">
        <v>18</v>
      </c>
      <c r="Q1710" t="s">
        <v>1015</v>
      </c>
      <c r="R1710" t="s">
        <v>21</v>
      </c>
      <c r="S1710" t="s">
        <v>22</v>
      </c>
      <c r="T1710" t="s">
        <v>21</v>
      </c>
      <c r="Y1710">
        <v>179</v>
      </c>
      <c r="Z1710">
        <v>74</v>
      </c>
      <c r="AA1710">
        <v>0</v>
      </c>
      <c r="AB1710">
        <v>0</v>
      </c>
    </row>
    <row r="1711" spans="1:28" ht="15.95">
      <c r="A1711" t="s">
        <v>2225</v>
      </c>
      <c r="B1711" t="s">
        <v>16</v>
      </c>
      <c r="C1711" t="e">
        <f>VLOOKUP(B1711, Positions!A$1:B$134, 2, FALSE)</f>
        <v>#N/A</v>
      </c>
      <c r="E1711" t="s">
        <v>5666</v>
      </c>
      <c r="F1711" t="s">
        <v>21</v>
      </c>
      <c r="G1711" t="str">
        <f>VLOOKUP(E1711, Tiers!M$1:P$134, 3, FALSE)</f>
        <v>NONE</v>
      </c>
      <c r="H1711">
        <f>VLOOKUP(G1711, Tiers!B$1:C$134, 2, FALSE)</f>
        <v>7</v>
      </c>
      <c r="I1711" s="21" t="e">
        <v>#N/A</v>
      </c>
      <c r="J1711" t="str">
        <f t="shared" si="26"/>
        <v>Lewis Byrne-Hewitt</v>
      </c>
      <c r="P1711">
        <v>18</v>
      </c>
      <c r="Q1711" t="s">
        <v>20</v>
      </c>
      <c r="R1711" t="s">
        <v>21</v>
      </c>
      <c r="S1711" t="s">
        <v>22</v>
      </c>
      <c r="T1711" t="s">
        <v>21</v>
      </c>
      <c r="Y1711">
        <v>176</v>
      </c>
      <c r="Z1711">
        <v>70</v>
      </c>
      <c r="AA1711">
        <v>0</v>
      </c>
      <c r="AB1711">
        <v>0</v>
      </c>
    </row>
    <row r="1712" spans="1:28" ht="15.95">
      <c r="A1712" t="s">
        <v>2226</v>
      </c>
      <c r="B1712" t="s">
        <v>131</v>
      </c>
      <c r="C1712" t="str">
        <f>VLOOKUP(B1712, Positions!A$1:B$134, 2, FALSE)</f>
        <v>Forward</v>
      </c>
      <c r="D1712" t="s">
        <v>674</v>
      </c>
      <c r="E1712" t="s">
        <v>5666</v>
      </c>
      <c r="F1712" t="s">
        <v>21</v>
      </c>
      <c r="G1712" t="str">
        <f>VLOOKUP(E1712, Tiers!M$1:P$134, 3, FALSE)</f>
        <v>NONE</v>
      </c>
      <c r="H1712">
        <f>VLOOKUP(G1712, Tiers!B$1:C$134, 2, FALSE)</f>
        <v>7</v>
      </c>
      <c r="I1712" s="21">
        <v>35440</v>
      </c>
      <c r="J1712" t="str">
        <f t="shared" si="26"/>
        <v>Tahvon CampbellKidderminster</v>
      </c>
      <c r="P1712">
        <v>18</v>
      </c>
      <c r="Q1712" t="s">
        <v>20</v>
      </c>
      <c r="R1712" t="s">
        <v>21</v>
      </c>
      <c r="S1712" t="s">
        <v>22</v>
      </c>
      <c r="T1712" t="s">
        <v>21</v>
      </c>
      <c r="Y1712">
        <v>186</v>
      </c>
      <c r="Z1712">
        <v>76</v>
      </c>
      <c r="AA1712">
        <v>0</v>
      </c>
      <c r="AB1712">
        <v>0</v>
      </c>
    </row>
    <row r="1713" spans="1:28" ht="15.95">
      <c r="A1713" t="s">
        <v>2227</v>
      </c>
      <c r="B1713" t="s">
        <v>81</v>
      </c>
      <c r="C1713" t="str">
        <f>VLOOKUP(B1713, Positions!A$1:B$134, 2, FALSE)</f>
        <v>Defender</v>
      </c>
      <c r="D1713" t="s">
        <v>116</v>
      </c>
      <c r="E1713" t="s">
        <v>62</v>
      </c>
      <c r="F1713" t="s">
        <v>21</v>
      </c>
      <c r="G1713" t="str">
        <f>VLOOKUP(E1713, Tiers!M$1:P$134, 3, FALSE)</f>
        <v>ENG1</v>
      </c>
      <c r="H1713">
        <f>VLOOKUP(G1713, Tiers!B$1:C$134, 2, FALSE)</f>
        <v>1</v>
      </c>
      <c r="I1713" s="21">
        <v>35440</v>
      </c>
      <c r="J1713" t="str">
        <f t="shared" si="26"/>
        <v>Niall MasonAston Villa</v>
      </c>
      <c r="P1713">
        <v>18</v>
      </c>
      <c r="Q1713" t="s">
        <v>20</v>
      </c>
      <c r="R1713" t="s">
        <v>21</v>
      </c>
      <c r="S1713" t="s">
        <v>22</v>
      </c>
      <c r="T1713" t="s">
        <v>21</v>
      </c>
      <c r="U1713" t="s">
        <v>563</v>
      </c>
      <c r="Y1713">
        <v>187</v>
      </c>
      <c r="Z1713">
        <v>80</v>
      </c>
      <c r="AA1713">
        <v>0</v>
      </c>
      <c r="AB1713">
        <v>0</v>
      </c>
    </row>
    <row r="1714" spans="1:28" ht="15.95">
      <c r="A1714" t="s">
        <v>2228</v>
      </c>
      <c r="B1714" t="s">
        <v>81</v>
      </c>
      <c r="C1714" t="str">
        <f>VLOOKUP(B1714, Positions!A$1:B$134, 2, FALSE)</f>
        <v>Defender</v>
      </c>
      <c r="D1714" t="s">
        <v>332</v>
      </c>
      <c r="E1714" t="s">
        <v>5665</v>
      </c>
      <c r="F1714" t="s">
        <v>21</v>
      </c>
      <c r="G1714" t="str">
        <f>VLOOKUP(E1714, Tiers!M$1:P$134, 3, FALSE)</f>
        <v>ENG2</v>
      </c>
      <c r="H1714">
        <f>VLOOKUP(G1714, Tiers!B$1:C$134, 2, FALSE)</f>
        <v>3</v>
      </c>
      <c r="I1714" s="21">
        <v>35440</v>
      </c>
      <c r="J1714" t="str">
        <f t="shared" si="26"/>
        <v>Joe WorrallNottm Forest</v>
      </c>
      <c r="P1714">
        <v>18</v>
      </c>
      <c r="Q1714" t="s">
        <v>20</v>
      </c>
      <c r="R1714" t="s">
        <v>21</v>
      </c>
      <c r="S1714" t="s">
        <v>22</v>
      </c>
      <c r="T1714" t="s">
        <v>21</v>
      </c>
      <c r="Y1714">
        <v>195</v>
      </c>
      <c r="Z1714">
        <v>84</v>
      </c>
      <c r="AA1714">
        <v>0</v>
      </c>
      <c r="AB1714">
        <v>0</v>
      </c>
    </row>
    <row r="1715" spans="1:28" ht="15.95">
      <c r="A1715" t="s">
        <v>2229</v>
      </c>
      <c r="B1715" t="s">
        <v>84</v>
      </c>
      <c r="C1715" t="str">
        <f>VLOOKUP(B1715, Positions!A$1:B$134, 2, FALSE)</f>
        <v>Midfielder</v>
      </c>
      <c r="D1715" t="s">
        <v>73</v>
      </c>
      <c r="E1715" t="s">
        <v>5664</v>
      </c>
      <c r="F1715" t="s">
        <v>21</v>
      </c>
      <c r="G1715" t="str">
        <f>VLOOKUP(E1715, Tiers!M$1:P$134, 3, FALSE)</f>
        <v>ENG3</v>
      </c>
      <c r="H1715">
        <f>VLOOKUP(G1715, Tiers!B$1:C$134, 2, FALSE)</f>
        <v>4</v>
      </c>
      <c r="I1715" s="21">
        <v>35439</v>
      </c>
      <c r="J1715" t="str">
        <f t="shared" si="26"/>
        <v>Harry AndersonPeterborough</v>
      </c>
      <c r="P1715">
        <v>18</v>
      </c>
      <c r="Q1715" t="s">
        <v>1059</v>
      </c>
      <c r="R1715" t="s">
        <v>21</v>
      </c>
      <c r="S1715" t="s">
        <v>22</v>
      </c>
      <c r="T1715" t="s">
        <v>21</v>
      </c>
      <c r="Y1715">
        <v>180</v>
      </c>
      <c r="Z1715">
        <v>74</v>
      </c>
      <c r="AA1715">
        <v>0</v>
      </c>
      <c r="AB1715">
        <v>6</v>
      </c>
    </row>
    <row r="1716" spans="1:28" ht="15.95">
      <c r="A1716" t="s">
        <v>2230</v>
      </c>
      <c r="B1716" t="s">
        <v>81</v>
      </c>
      <c r="C1716" t="str">
        <f>VLOOKUP(B1716, Positions!A$1:B$134, 2, FALSE)</f>
        <v>Defender</v>
      </c>
      <c r="D1716" t="s">
        <v>376</v>
      </c>
      <c r="E1716" t="s">
        <v>5664</v>
      </c>
      <c r="F1716" t="s">
        <v>21</v>
      </c>
      <c r="G1716" t="str">
        <f>VLOOKUP(E1716, Tiers!M$1:P$134, 3, FALSE)</f>
        <v>ENG3</v>
      </c>
      <c r="H1716">
        <f>VLOOKUP(G1716, Tiers!B$1:C$134, 2, FALSE)</f>
        <v>4</v>
      </c>
      <c r="I1716" s="21">
        <v>35438</v>
      </c>
      <c r="J1716" t="str">
        <f t="shared" si="26"/>
        <v>Jack CowgillBarnsley</v>
      </c>
      <c r="P1716">
        <v>18</v>
      </c>
      <c r="Q1716" t="s">
        <v>519</v>
      </c>
      <c r="R1716" t="s">
        <v>21</v>
      </c>
      <c r="S1716" t="s">
        <v>22</v>
      </c>
      <c r="T1716" t="s">
        <v>21</v>
      </c>
      <c r="Y1716">
        <v>186</v>
      </c>
      <c r="Z1716">
        <v>85</v>
      </c>
      <c r="AA1716">
        <v>0</v>
      </c>
      <c r="AB1716">
        <v>2</v>
      </c>
    </row>
    <row r="1717" spans="1:28" ht="15.95">
      <c r="A1717" t="s">
        <v>2231</v>
      </c>
      <c r="B1717" t="s">
        <v>31</v>
      </c>
      <c r="C1717" t="str">
        <f>VLOOKUP(B1717, Positions!A$1:B$134, 2, FALSE)</f>
        <v>Defender</v>
      </c>
      <c r="D1717" t="s">
        <v>2232</v>
      </c>
      <c r="E1717" t="s">
        <v>5666</v>
      </c>
      <c r="F1717" t="s">
        <v>21</v>
      </c>
      <c r="G1717" t="str">
        <f>VLOOKUP(E1717, Tiers!M$1:P$134, 3, FALSE)</f>
        <v>NONE</v>
      </c>
      <c r="H1717">
        <f>VLOOKUP(G1717, Tiers!B$1:C$134, 2, FALSE)</f>
        <v>7</v>
      </c>
      <c r="I1717" s="21">
        <v>35438</v>
      </c>
      <c r="J1717" t="str">
        <f t="shared" si="26"/>
        <v>Bradley CarrollBarrow</v>
      </c>
      <c r="P1717">
        <v>18</v>
      </c>
      <c r="Q1717" t="s">
        <v>1609</v>
      </c>
      <c r="R1717" t="s">
        <v>21</v>
      </c>
      <c r="S1717" t="s">
        <v>22</v>
      </c>
      <c r="T1717" t="s">
        <v>21</v>
      </c>
      <c r="Y1717">
        <v>174</v>
      </c>
      <c r="Z1717">
        <v>70</v>
      </c>
      <c r="AA1717">
        <v>0</v>
      </c>
      <c r="AB1717">
        <v>0</v>
      </c>
    </row>
    <row r="1718" spans="1:28" ht="15.95">
      <c r="A1718" t="s">
        <v>2233</v>
      </c>
      <c r="B1718" t="s">
        <v>42</v>
      </c>
      <c r="C1718" t="str">
        <f>VLOOKUP(B1718, Positions!A$1:B$134, 2, FALSE)</f>
        <v>Midfielder</v>
      </c>
      <c r="D1718" t="s">
        <v>671</v>
      </c>
      <c r="E1718" t="s">
        <v>5664</v>
      </c>
      <c r="F1718" t="s">
        <v>21</v>
      </c>
      <c r="G1718" t="str">
        <f>VLOOKUP(E1718, Tiers!M$1:P$134, 3, FALSE)</f>
        <v>ENG3</v>
      </c>
      <c r="H1718">
        <f>VLOOKUP(G1718, Tiers!B$1:C$134, 2, FALSE)</f>
        <v>4</v>
      </c>
      <c r="I1718" s="21">
        <v>35437</v>
      </c>
      <c r="J1718" t="str">
        <f t="shared" si="26"/>
        <v>Conor SmithFleetwood</v>
      </c>
      <c r="P1718">
        <v>18</v>
      </c>
      <c r="Q1718" t="s">
        <v>20</v>
      </c>
      <c r="R1718" t="s">
        <v>21</v>
      </c>
      <c r="S1718" t="s">
        <v>22</v>
      </c>
      <c r="T1718" t="s">
        <v>21</v>
      </c>
      <c r="Y1718">
        <v>172</v>
      </c>
      <c r="Z1718">
        <v>69</v>
      </c>
      <c r="AA1718">
        <v>0</v>
      </c>
      <c r="AB1718">
        <v>0</v>
      </c>
    </row>
    <row r="1719" spans="1:28" ht="15.95">
      <c r="A1719" t="s">
        <v>2234</v>
      </c>
      <c r="B1719" t="s">
        <v>2235</v>
      </c>
      <c r="C1719" t="str">
        <f>VLOOKUP(B1719, Positions!A$1:B$134, 2, FALSE)</f>
        <v>Midfielder</v>
      </c>
      <c r="D1719" t="s">
        <v>52</v>
      </c>
      <c r="E1719" t="s">
        <v>5663</v>
      </c>
      <c r="F1719" t="s">
        <v>21</v>
      </c>
      <c r="G1719" t="str">
        <f>VLOOKUP(E1719, Tiers!M$1:P$134, 3, FALSE)</f>
        <v>ENG4</v>
      </c>
      <c r="H1719">
        <f>VLOOKUP(G1719, Tiers!B$1:C$134, 2, FALSE)</f>
        <v>5</v>
      </c>
      <c r="I1719" s="21">
        <v>35437</v>
      </c>
      <c r="J1719" t="str">
        <f t="shared" si="26"/>
        <v>Callum RzoncaYork</v>
      </c>
      <c r="P1719">
        <v>18</v>
      </c>
      <c r="Q1719" t="s">
        <v>124</v>
      </c>
      <c r="R1719" t="s">
        <v>21</v>
      </c>
      <c r="S1719" t="s">
        <v>22</v>
      </c>
      <c r="T1719" t="s">
        <v>21</v>
      </c>
      <c r="Y1719">
        <v>171</v>
      </c>
      <c r="Z1719">
        <v>66</v>
      </c>
      <c r="AA1719">
        <v>0</v>
      </c>
      <c r="AB1719">
        <v>0</v>
      </c>
    </row>
    <row r="1720" spans="1:28" ht="15.95">
      <c r="A1720" t="s">
        <v>2236</v>
      </c>
      <c r="B1720" t="s">
        <v>55</v>
      </c>
      <c r="C1720" t="str">
        <f>VLOOKUP(B1720, Positions!A$1:B$134, 2, FALSE)</f>
        <v>Forward</v>
      </c>
      <c r="D1720" t="s">
        <v>1820</v>
      </c>
      <c r="E1720" t="s">
        <v>1821</v>
      </c>
      <c r="F1720" t="s">
        <v>2638</v>
      </c>
      <c r="G1720" t="str">
        <f>VLOOKUP(E1720, Tiers!M$1:P$134, 3, FALSE)</f>
        <v>NED1</v>
      </c>
      <c r="H1720">
        <f>VLOOKUP(G1720, Tiers!B$1:C$134, 2, FALSE)</f>
        <v>2</v>
      </c>
      <c r="I1720" s="21">
        <v>35437</v>
      </c>
      <c r="J1720" t="str">
        <f t="shared" si="26"/>
        <v>Izzy BrownVitesse</v>
      </c>
      <c r="P1720">
        <v>18</v>
      </c>
      <c r="Q1720" t="s">
        <v>73</v>
      </c>
      <c r="R1720" t="s">
        <v>21</v>
      </c>
      <c r="S1720" t="s">
        <v>22</v>
      </c>
      <c r="T1720" t="s">
        <v>21</v>
      </c>
      <c r="Y1720">
        <v>184</v>
      </c>
      <c r="Z1720">
        <v>77</v>
      </c>
      <c r="AA1720">
        <v>0</v>
      </c>
      <c r="AB1720">
        <v>2</v>
      </c>
    </row>
    <row r="1721" spans="1:28" ht="15.95">
      <c r="A1721" t="s">
        <v>2237</v>
      </c>
      <c r="B1721" t="s">
        <v>81</v>
      </c>
      <c r="C1721" t="str">
        <f>VLOOKUP(B1721, Positions!A$1:B$134, 2, FALSE)</f>
        <v>Defender</v>
      </c>
      <c r="D1721" t="s">
        <v>271</v>
      </c>
      <c r="E1721" t="s">
        <v>62</v>
      </c>
      <c r="F1721" t="s">
        <v>21</v>
      </c>
      <c r="G1721" t="str">
        <f>VLOOKUP(E1721, Tiers!M$1:P$134, 3, FALSE)</f>
        <v>ENG1</v>
      </c>
      <c r="H1721">
        <f>VLOOKUP(G1721, Tiers!B$1:C$134, 2, FALSE)</f>
        <v>1</v>
      </c>
      <c r="I1721" s="21">
        <v>35436</v>
      </c>
      <c r="J1721" t="str">
        <f t="shared" si="26"/>
        <v>Matthew HallWatford</v>
      </c>
      <c r="P1721">
        <v>18</v>
      </c>
      <c r="Q1721" t="s">
        <v>20</v>
      </c>
      <c r="R1721" t="s">
        <v>21</v>
      </c>
      <c r="S1721" t="s">
        <v>22</v>
      </c>
      <c r="T1721" t="s">
        <v>21</v>
      </c>
      <c r="Y1721">
        <v>190</v>
      </c>
      <c r="Z1721">
        <v>73</v>
      </c>
      <c r="AA1721">
        <v>0</v>
      </c>
      <c r="AB1721">
        <v>0</v>
      </c>
    </row>
    <row r="1722" spans="1:28" ht="15.95">
      <c r="A1722" t="s">
        <v>2238</v>
      </c>
      <c r="B1722" t="s">
        <v>81</v>
      </c>
      <c r="C1722" t="str">
        <f>VLOOKUP(B1722, Positions!A$1:B$134, 2, FALSE)</f>
        <v>Defender</v>
      </c>
      <c r="E1722" t="s">
        <v>5666</v>
      </c>
      <c r="F1722" t="s">
        <v>21</v>
      </c>
      <c r="G1722" t="str">
        <f>VLOOKUP(E1722, Tiers!M$1:P$134, 3, FALSE)</f>
        <v>NONE</v>
      </c>
      <c r="H1722">
        <f>VLOOKUP(G1722, Tiers!B$1:C$134, 2, FALSE)</f>
        <v>7</v>
      </c>
      <c r="I1722" s="21" t="e">
        <v>#N/A</v>
      </c>
      <c r="J1722" t="str">
        <f t="shared" si="26"/>
        <v>Brad Coggins</v>
      </c>
      <c r="P1722">
        <v>18</v>
      </c>
      <c r="Q1722" t="s">
        <v>20</v>
      </c>
      <c r="R1722" t="s">
        <v>21</v>
      </c>
      <c r="S1722" t="s">
        <v>22</v>
      </c>
      <c r="T1722" t="s">
        <v>21</v>
      </c>
      <c r="Y1722">
        <v>186</v>
      </c>
      <c r="Z1722">
        <v>76</v>
      </c>
      <c r="AA1722">
        <v>0</v>
      </c>
      <c r="AB1722">
        <v>0</v>
      </c>
    </row>
    <row r="1723" spans="1:28" ht="15.95">
      <c r="A1723" t="s">
        <v>2239</v>
      </c>
      <c r="B1723" t="s">
        <v>16</v>
      </c>
      <c r="C1723" t="e">
        <f>VLOOKUP(B1723, Positions!A$1:B$134, 2, FALSE)</f>
        <v>#N/A</v>
      </c>
      <c r="E1723" t="s">
        <v>5666</v>
      </c>
      <c r="F1723" t="s">
        <v>21</v>
      </c>
      <c r="G1723" t="str">
        <f>VLOOKUP(E1723, Tiers!M$1:P$134, 3, FALSE)</f>
        <v>NONE</v>
      </c>
      <c r="H1723">
        <f>VLOOKUP(G1723, Tiers!B$1:C$134, 2, FALSE)</f>
        <v>7</v>
      </c>
      <c r="I1723" s="21" t="e">
        <v>#N/A</v>
      </c>
      <c r="J1723" t="str">
        <f t="shared" si="26"/>
        <v>Daniel Williams</v>
      </c>
      <c r="P1723">
        <v>18</v>
      </c>
      <c r="Q1723" t="s">
        <v>20</v>
      </c>
      <c r="R1723" t="s">
        <v>21</v>
      </c>
      <c r="S1723" t="s">
        <v>22</v>
      </c>
      <c r="T1723" t="s">
        <v>21</v>
      </c>
      <c r="Y1723">
        <v>179</v>
      </c>
      <c r="Z1723">
        <v>66</v>
      </c>
      <c r="AA1723">
        <v>0</v>
      </c>
      <c r="AB1723">
        <v>0</v>
      </c>
    </row>
    <row r="1724" spans="1:28" ht="15.95">
      <c r="A1724" t="s">
        <v>2240</v>
      </c>
      <c r="B1724" t="s">
        <v>16</v>
      </c>
      <c r="C1724" t="e">
        <f>VLOOKUP(B1724, Positions!A$1:B$134, 2, FALSE)</f>
        <v>#N/A</v>
      </c>
      <c r="E1724" t="s">
        <v>5666</v>
      </c>
      <c r="F1724" t="s">
        <v>21</v>
      </c>
      <c r="G1724" t="str">
        <f>VLOOKUP(E1724, Tiers!M$1:P$134, 3, FALSE)</f>
        <v>NONE</v>
      </c>
      <c r="H1724">
        <f>VLOOKUP(G1724, Tiers!B$1:C$134, 2, FALSE)</f>
        <v>7</v>
      </c>
      <c r="I1724" s="21" t="e">
        <v>#N/A</v>
      </c>
      <c r="J1724" t="str">
        <f t="shared" si="26"/>
        <v>Elliot Hogan</v>
      </c>
      <c r="P1724">
        <v>18</v>
      </c>
      <c r="Q1724" t="s">
        <v>284</v>
      </c>
      <c r="R1724" t="s">
        <v>21</v>
      </c>
      <c r="S1724" t="s">
        <v>22</v>
      </c>
      <c r="T1724" t="s">
        <v>21</v>
      </c>
      <c r="Y1724">
        <v>179</v>
      </c>
      <c r="Z1724">
        <v>75</v>
      </c>
      <c r="AA1724">
        <v>0</v>
      </c>
      <c r="AB1724">
        <v>0</v>
      </c>
    </row>
    <row r="1725" spans="1:28" ht="15.95">
      <c r="A1725" t="s">
        <v>2241</v>
      </c>
      <c r="B1725" t="s">
        <v>111</v>
      </c>
      <c r="C1725" t="str">
        <f>VLOOKUP(B1725, Positions!A$1:B$134, 2, FALSE)</f>
        <v>Forward</v>
      </c>
      <c r="D1725" t="s">
        <v>43</v>
      </c>
      <c r="E1725" t="s">
        <v>5664</v>
      </c>
      <c r="F1725" t="s">
        <v>21</v>
      </c>
      <c r="G1725" t="str">
        <f>VLOOKUP(E1725, Tiers!M$1:P$134, 3, FALSE)</f>
        <v>ENG3</v>
      </c>
      <c r="H1725">
        <f>VLOOKUP(G1725, Tiers!B$1:C$134, 2, FALSE)</f>
        <v>4</v>
      </c>
      <c r="I1725" s="21">
        <v>35435</v>
      </c>
      <c r="J1725" t="str">
        <f t="shared" si="26"/>
        <v>Freddie GardSouthend</v>
      </c>
      <c r="P1725">
        <v>18</v>
      </c>
      <c r="Q1725" t="s">
        <v>20</v>
      </c>
      <c r="R1725" t="s">
        <v>21</v>
      </c>
      <c r="S1725" t="s">
        <v>22</v>
      </c>
      <c r="T1725" t="s">
        <v>21</v>
      </c>
      <c r="Y1725">
        <v>186</v>
      </c>
      <c r="Z1725">
        <v>81</v>
      </c>
      <c r="AA1725">
        <v>0</v>
      </c>
      <c r="AB1725">
        <v>0</v>
      </c>
    </row>
    <row r="1726" spans="1:28" ht="15.95">
      <c r="A1726" t="s">
        <v>2242</v>
      </c>
      <c r="B1726" t="s">
        <v>166</v>
      </c>
      <c r="C1726" t="str">
        <f>VLOOKUP(B1726, Positions!A$1:B$134, 2, FALSE)</f>
        <v>Goalkeeper</v>
      </c>
      <c r="E1726" t="s">
        <v>5666</v>
      </c>
      <c r="F1726" t="s">
        <v>21</v>
      </c>
      <c r="G1726" t="str">
        <f>VLOOKUP(E1726, Tiers!M$1:P$134, 3, FALSE)</f>
        <v>NONE</v>
      </c>
      <c r="H1726">
        <f>VLOOKUP(G1726, Tiers!B$1:C$134, 2, FALSE)</f>
        <v>7</v>
      </c>
      <c r="I1726" s="21" t="e">
        <v>#N/A</v>
      </c>
      <c r="J1726" t="str">
        <f t="shared" si="26"/>
        <v>Pat Weaver</v>
      </c>
      <c r="P1726">
        <v>18</v>
      </c>
      <c r="Q1726" t="s">
        <v>154</v>
      </c>
      <c r="R1726" t="s">
        <v>21</v>
      </c>
      <c r="S1726" t="s">
        <v>22</v>
      </c>
      <c r="T1726" t="s">
        <v>21</v>
      </c>
      <c r="Y1726">
        <v>189</v>
      </c>
      <c r="Z1726">
        <v>82</v>
      </c>
      <c r="AA1726">
        <v>0</v>
      </c>
      <c r="AB1726">
        <v>0</v>
      </c>
    </row>
    <row r="1727" spans="1:28" ht="15.95">
      <c r="A1727" t="s">
        <v>2013</v>
      </c>
      <c r="B1727" t="s">
        <v>81</v>
      </c>
      <c r="C1727" t="str">
        <f>VLOOKUP(B1727, Positions!A$1:B$134, 2, FALSE)</f>
        <v>Defender</v>
      </c>
      <c r="D1727" t="s">
        <v>530</v>
      </c>
      <c r="E1727" t="s">
        <v>62</v>
      </c>
      <c r="F1727" t="s">
        <v>21</v>
      </c>
      <c r="G1727" t="str">
        <f>VLOOKUP(E1727, Tiers!M$1:P$134, 3, FALSE)</f>
        <v>ENG1</v>
      </c>
      <c r="H1727">
        <f>VLOOKUP(G1727, Tiers!B$1:C$134, 2, FALSE)</f>
        <v>1</v>
      </c>
      <c r="I1727" s="21">
        <v>35434</v>
      </c>
      <c r="J1727" t="str">
        <f t="shared" si="26"/>
        <v>Callum WilliamsNewcastle</v>
      </c>
      <c r="P1727">
        <v>18</v>
      </c>
      <c r="Q1727" t="s">
        <v>2243</v>
      </c>
      <c r="R1727" t="s">
        <v>21</v>
      </c>
      <c r="S1727" t="s">
        <v>22</v>
      </c>
      <c r="T1727" t="s">
        <v>21</v>
      </c>
      <c r="Y1727">
        <v>178</v>
      </c>
      <c r="Z1727">
        <v>64</v>
      </c>
      <c r="AA1727">
        <v>0</v>
      </c>
      <c r="AB1727">
        <v>0</v>
      </c>
    </row>
    <row r="1728" spans="1:28" ht="15.95">
      <c r="A1728" t="s">
        <v>2244</v>
      </c>
      <c r="B1728" t="s">
        <v>72</v>
      </c>
      <c r="C1728" t="str">
        <f>VLOOKUP(B1728, Positions!A$1:B$134, 2, FALSE)</f>
        <v>Defender</v>
      </c>
      <c r="D1728" t="s">
        <v>185</v>
      </c>
      <c r="E1728" t="s">
        <v>5664</v>
      </c>
      <c r="F1728" t="s">
        <v>21</v>
      </c>
      <c r="G1728" t="str">
        <f>VLOOKUP(E1728, Tiers!M$1:P$134, 3, FALSE)</f>
        <v>ENG3</v>
      </c>
      <c r="H1728">
        <f>VLOOKUP(G1728, Tiers!B$1:C$134, 2, FALSE)</f>
        <v>4</v>
      </c>
      <c r="I1728" s="21">
        <v>35433</v>
      </c>
      <c r="J1728" t="str">
        <f t="shared" si="26"/>
        <v>Reece McNallyWigan</v>
      </c>
      <c r="P1728">
        <v>18</v>
      </c>
      <c r="Q1728" t="s">
        <v>185</v>
      </c>
      <c r="R1728" t="s">
        <v>21</v>
      </c>
      <c r="S1728" t="s">
        <v>22</v>
      </c>
      <c r="T1728" t="s">
        <v>21</v>
      </c>
      <c r="U1728" t="s">
        <v>870</v>
      </c>
      <c r="Y1728">
        <v>178</v>
      </c>
      <c r="Z1728">
        <v>64</v>
      </c>
      <c r="AA1728">
        <v>0</v>
      </c>
      <c r="AB1728">
        <v>0</v>
      </c>
    </row>
    <row r="1729" spans="1:28" ht="15.95">
      <c r="A1729" t="s">
        <v>2245</v>
      </c>
      <c r="B1729" t="s">
        <v>2246</v>
      </c>
      <c r="C1729" t="str">
        <f>VLOOKUP(B1729, Positions!A$1:B$134, 2, FALSE)</f>
        <v>Defender</v>
      </c>
      <c r="D1729" t="s">
        <v>370</v>
      </c>
      <c r="E1729" t="s">
        <v>5663</v>
      </c>
      <c r="F1729" t="s">
        <v>21</v>
      </c>
      <c r="G1729" t="str">
        <f>VLOOKUP(E1729, Tiers!M$1:P$134, 3, FALSE)</f>
        <v>ENG4</v>
      </c>
      <c r="H1729">
        <f>VLOOKUP(G1729, Tiers!B$1:C$134, 2, FALSE)</f>
        <v>5</v>
      </c>
      <c r="I1729" s="21">
        <v>35433</v>
      </c>
      <c r="J1729" t="str">
        <f t="shared" si="26"/>
        <v>Ellis PearsonCarlisle</v>
      </c>
      <c r="P1729">
        <v>18</v>
      </c>
      <c r="Q1729" t="s">
        <v>370</v>
      </c>
      <c r="R1729" t="s">
        <v>21</v>
      </c>
      <c r="S1729" t="s">
        <v>22</v>
      </c>
      <c r="T1729" t="s">
        <v>21</v>
      </c>
      <c r="Y1729">
        <v>176</v>
      </c>
      <c r="Z1729">
        <v>69</v>
      </c>
      <c r="AA1729">
        <v>0</v>
      </c>
      <c r="AB1729">
        <v>0</v>
      </c>
    </row>
    <row r="1730" spans="1:28" ht="15.95">
      <c r="A1730" t="s">
        <v>2247</v>
      </c>
      <c r="B1730" t="s">
        <v>81</v>
      </c>
      <c r="C1730" t="str">
        <f>VLOOKUP(B1730, Positions!A$1:B$134, 2, FALSE)</f>
        <v>Defender</v>
      </c>
      <c r="D1730" t="s">
        <v>2248</v>
      </c>
      <c r="E1730" t="s">
        <v>5669</v>
      </c>
      <c r="F1730" t="s">
        <v>421</v>
      </c>
      <c r="G1730" t="str">
        <f>VLOOKUP(E1730, Tiers!M$1:P$134, 3, FALSE)</f>
        <v>SCO1</v>
      </c>
      <c r="H1730">
        <f>VLOOKUP(G1730, Tiers!B$1:C$134, 2, FALSE)</f>
        <v>3</v>
      </c>
      <c r="I1730" s="21">
        <v>35432</v>
      </c>
      <c r="J1730" t="str">
        <f t="shared" ref="J1730:J1793" si="27">A1730 &amp; D1730</f>
        <v>Jahmal Howlett-MundleHearts</v>
      </c>
      <c r="P1730">
        <v>18</v>
      </c>
      <c r="Q1730" t="s">
        <v>74</v>
      </c>
      <c r="R1730" t="s">
        <v>21</v>
      </c>
      <c r="S1730" t="s">
        <v>22</v>
      </c>
      <c r="T1730" t="s">
        <v>21</v>
      </c>
      <c r="Y1730">
        <v>181</v>
      </c>
      <c r="Z1730">
        <v>75</v>
      </c>
      <c r="AA1730">
        <v>0</v>
      </c>
      <c r="AB1730">
        <v>0</v>
      </c>
    </row>
    <row r="1731" spans="1:28" ht="15.95">
      <c r="A1731" t="s">
        <v>2249</v>
      </c>
      <c r="B1731" t="s">
        <v>81</v>
      </c>
      <c r="C1731" t="str">
        <f>VLOOKUP(B1731, Positions!A$1:B$134, 2, FALSE)</f>
        <v>Defender</v>
      </c>
      <c r="D1731" t="s">
        <v>234</v>
      </c>
      <c r="E1731" t="s">
        <v>5664</v>
      </c>
      <c r="F1731" t="s">
        <v>21</v>
      </c>
      <c r="G1731" t="str">
        <f>VLOOKUP(E1731, Tiers!M$1:P$134, 3, FALSE)</f>
        <v>ENG3</v>
      </c>
      <c r="H1731">
        <f>VLOOKUP(G1731, Tiers!B$1:C$134, 2, FALSE)</f>
        <v>4</v>
      </c>
      <c r="I1731" s="21">
        <v>35432</v>
      </c>
      <c r="J1731" t="str">
        <f t="shared" si="27"/>
        <v>Theo VassellOldham</v>
      </c>
      <c r="P1731">
        <v>18</v>
      </c>
      <c r="Q1731" t="s">
        <v>201</v>
      </c>
      <c r="R1731" t="s">
        <v>21</v>
      </c>
      <c r="S1731" t="s">
        <v>22</v>
      </c>
      <c r="T1731" t="s">
        <v>21</v>
      </c>
      <c r="Y1731">
        <v>187</v>
      </c>
      <c r="Z1731">
        <v>72</v>
      </c>
      <c r="AA1731">
        <v>0</v>
      </c>
      <c r="AB1731">
        <v>0</v>
      </c>
    </row>
    <row r="1732" spans="1:28" ht="15.95">
      <c r="A1732" t="s">
        <v>2250</v>
      </c>
      <c r="B1732" t="s">
        <v>16</v>
      </c>
      <c r="C1732" t="e">
        <f>VLOOKUP(B1732, Positions!A$1:B$134, 2, FALSE)</f>
        <v>#N/A</v>
      </c>
      <c r="E1732" t="s">
        <v>5666</v>
      </c>
      <c r="F1732" t="s">
        <v>21</v>
      </c>
      <c r="G1732" t="str">
        <f>VLOOKUP(E1732, Tiers!M$1:P$134, 3, FALSE)</f>
        <v>NONE</v>
      </c>
      <c r="H1732">
        <f>VLOOKUP(G1732, Tiers!B$1:C$134, 2, FALSE)</f>
        <v>7</v>
      </c>
      <c r="I1732" s="21" t="e">
        <v>#N/A</v>
      </c>
      <c r="J1732" t="str">
        <f t="shared" si="27"/>
        <v>Matthew Mattis</v>
      </c>
      <c r="P1732">
        <v>18</v>
      </c>
      <c r="Q1732" t="s">
        <v>20</v>
      </c>
      <c r="R1732" t="s">
        <v>21</v>
      </c>
      <c r="S1732" t="s">
        <v>22</v>
      </c>
      <c r="T1732" t="s">
        <v>21</v>
      </c>
      <c r="Y1732">
        <v>180</v>
      </c>
      <c r="Z1732">
        <v>72</v>
      </c>
      <c r="AA1732">
        <v>0</v>
      </c>
      <c r="AB1732">
        <v>0</v>
      </c>
    </row>
    <row r="1733" spans="1:28" ht="15.95">
      <c r="A1733" t="s">
        <v>2251</v>
      </c>
      <c r="B1733" t="s">
        <v>81</v>
      </c>
      <c r="C1733" t="str">
        <f>VLOOKUP(B1733, Positions!A$1:B$134, 2, FALSE)</f>
        <v>Defender</v>
      </c>
      <c r="E1733" t="s">
        <v>5666</v>
      </c>
      <c r="F1733" t="s">
        <v>21</v>
      </c>
      <c r="G1733" t="str">
        <f>VLOOKUP(E1733, Tiers!M$1:P$134, 3, FALSE)</f>
        <v>NONE</v>
      </c>
      <c r="H1733">
        <f>VLOOKUP(G1733, Tiers!B$1:C$134, 2, FALSE)</f>
        <v>7</v>
      </c>
      <c r="I1733" s="21" t="e">
        <v>#N/A</v>
      </c>
      <c r="J1733" t="str">
        <f t="shared" si="27"/>
        <v>George Berkes</v>
      </c>
      <c r="P1733">
        <v>18</v>
      </c>
      <c r="Q1733" t="s">
        <v>20</v>
      </c>
      <c r="R1733" t="s">
        <v>21</v>
      </c>
      <c r="S1733" t="s">
        <v>22</v>
      </c>
      <c r="T1733" t="s">
        <v>21</v>
      </c>
      <c r="Y1733">
        <v>191</v>
      </c>
      <c r="Z1733">
        <v>83</v>
      </c>
      <c r="AA1733">
        <v>0</v>
      </c>
      <c r="AB1733">
        <v>0</v>
      </c>
    </row>
    <row r="1734" spans="1:28" ht="15.95">
      <c r="A1734" t="s">
        <v>2252</v>
      </c>
      <c r="B1734" t="s">
        <v>278</v>
      </c>
      <c r="C1734" t="e">
        <f>VLOOKUP(B1734, Positions!A$1:B$134, 2, FALSE)</f>
        <v>#N/A</v>
      </c>
      <c r="E1734" t="s">
        <v>5666</v>
      </c>
      <c r="F1734" t="s">
        <v>21</v>
      </c>
      <c r="G1734" t="str">
        <f>VLOOKUP(E1734, Tiers!M$1:P$134, 3, FALSE)</f>
        <v>NONE</v>
      </c>
      <c r="H1734">
        <f>VLOOKUP(G1734, Tiers!B$1:C$134, 2, FALSE)</f>
        <v>7</v>
      </c>
      <c r="I1734" s="21" t="e">
        <v>#N/A</v>
      </c>
      <c r="J1734" t="str">
        <f t="shared" si="27"/>
        <v>Fahad Rwakarambwe</v>
      </c>
      <c r="P1734">
        <v>18</v>
      </c>
      <c r="Q1734" t="s">
        <v>20</v>
      </c>
      <c r="R1734" t="s">
        <v>21</v>
      </c>
      <c r="S1734" t="s">
        <v>22</v>
      </c>
      <c r="T1734" t="s">
        <v>21</v>
      </c>
      <c r="U1734" t="s">
        <v>2253</v>
      </c>
      <c r="Y1734">
        <v>191</v>
      </c>
      <c r="Z1734">
        <v>82</v>
      </c>
      <c r="AA1734">
        <v>0</v>
      </c>
      <c r="AB1734">
        <v>0</v>
      </c>
    </row>
    <row r="1735" spans="1:28" ht="15.95">
      <c r="A1735" t="s">
        <v>2254</v>
      </c>
      <c r="B1735" t="s">
        <v>47</v>
      </c>
      <c r="C1735" t="str">
        <f>VLOOKUP(B1735, Positions!A$1:B$134, 2, FALSE)</f>
        <v>Forward</v>
      </c>
      <c r="D1735" t="s">
        <v>79</v>
      </c>
      <c r="E1735" t="s">
        <v>5663</v>
      </c>
      <c r="F1735" t="s">
        <v>21</v>
      </c>
      <c r="G1735" t="str">
        <f>VLOOKUP(E1735, Tiers!M$1:P$134, 3, FALSE)</f>
        <v>ENG4</v>
      </c>
      <c r="H1735">
        <f>VLOOKUP(G1735, Tiers!B$1:C$134, 2, FALSE)</f>
        <v>5</v>
      </c>
      <c r="I1735" s="21">
        <v>35431</v>
      </c>
      <c r="J1735" t="str">
        <f t="shared" si="27"/>
        <v>Toyosi OlusanyaAFC Wimbledon</v>
      </c>
      <c r="P1735">
        <v>18</v>
      </c>
      <c r="Q1735" t="s">
        <v>20</v>
      </c>
      <c r="R1735" t="s">
        <v>21</v>
      </c>
      <c r="S1735" t="s">
        <v>22</v>
      </c>
      <c r="T1735" t="s">
        <v>21</v>
      </c>
      <c r="Y1735">
        <v>181</v>
      </c>
      <c r="Z1735">
        <v>68</v>
      </c>
      <c r="AA1735">
        <v>0</v>
      </c>
      <c r="AB1735">
        <v>0</v>
      </c>
    </row>
    <row r="1736" spans="1:28" ht="15.95">
      <c r="A1736" t="s">
        <v>2255</v>
      </c>
      <c r="B1736" t="s">
        <v>131</v>
      </c>
      <c r="C1736" t="str">
        <f>VLOOKUP(B1736, Positions!A$1:B$134, 2, FALSE)</f>
        <v>Forward</v>
      </c>
      <c r="E1736" t="s">
        <v>5666</v>
      </c>
      <c r="F1736" t="s">
        <v>21</v>
      </c>
      <c r="G1736" t="str">
        <f>VLOOKUP(E1736, Tiers!M$1:P$134, 3, FALSE)</f>
        <v>NONE</v>
      </c>
      <c r="H1736">
        <f>VLOOKUP(G1736, Tiers!B$1:C$134, 2, FALSE)</f>
        <v>7</v>
      </c>
      <c r="I1736" s="21" t="e">
        <v>#N/A</v>
      </c>
      <c r="J1736" t="str">
        <f t="shared" si="27"/>
        <v>Tye Phillips</v>
      </c>
      <c r="P1736">
        <v>18</v>
      </c>
      <c r="Q1736" t="s">
        <v>73</v>
      </c>
      <c r="R1736" t="s">
        <v>21</v>
      </c>
      <c r="S1736" t="s">
        <v>22</v>
      </c>
      <c r="T1736" t="s">
        <v>21</v>
      </c>
      <c r="Y1736">
        <v>162</v>
      </c>
      <c r="Z1736">
        <v>59</v>
      </c>
      <c r="AA1736">
        <v>0</v>
      </c>
      <c r="AB1736">
        <v>0</v>
      </c>
    </row>
    <row r="1737" spans="1:28" ht="15.95">
      <c r="A1737" t="s">
        <v>2256</v>
      </c>
      <c r="B1737" t="s">
        <v>166</v>
      </c>
      <c r="C1737" t="str">
        <f>VLOOKUP(B1737, Positions!A$1:B$134, 2, FALSE)</f>
        <v>Goalkeeper</v>
      </c>
      <c r="E1737" t="s">
        <v>5666</v>
      </c>
      <c r="F1737" t="s">
        <v>21</v>
      </c>
      <c r="G1737" t="str">
        <f>VLOOKUP(E1737, Tiers!M$1:P$134, 3, FALSE)</f>
        <v>NONE</v>
      </c>
      <c r="H1737">
        <f>VLOOKUP(G1737, Tiers!B$1:C$134, 2, FALSE)</f>
        <v>7</v>
      </c>
      <c r="I1737" s="21" t="e">
        <v>#N/A</v>
      </c>
      <c r="J1737" t="str">
        <f t="shared" si="27"/>
        <v>Jacob Smith</v>
      </c>
      <c r="P1737">
        <v>18</v>
      </c>
      <c r="Q1737" t="s">
        <v>201</v>
      </c>
      <c r="R1737" t="s">
        <v>21</v>
      </c>
      <c r="S1737" t="s">
        <v>22</v>
      </c>
      <c r="T1737" t="s">
        <v>21</v>
      </c>
      <c r="Y1737">
        <v>192</v>
      </c>
      <c r="Z1737">
        <v>87</v>
      </c>
      <c r="AA1737">
        <v>0</v>
      </c>
      <c r="AB1737">
        <v>0</v>
      </c>
    </row>
    <row r="1738" spans="1:28" ht="15.95">
      <c r="A1738" t="s">
        <v>2257</v>
      </c>
      <c r="B1738" t="s">
        <v>42</v>
      </c>
      <c r="C1738" t="str">
        <f>VLOOKUP(B1738, Positions!A$1:B$134, 2, FALSE)</f>
        <v>Midfielder</v>
      </c>
      <c r="D1738" t="s">
        <v>1310</v>
      </c>
      <c r="E1738" t="s">
        <v>5667</v>
      </c>
      <c r="F1738" t="s">
        <v>421</v>
      </c>
      <c r="G1738" t="str">
        <f>VLOOKUP(E1738, Tiers!M$1:P$134, 3, FALSE)</f>
        <v>SCO2</v>
      </c>
      <c r="H1738">
        <f>VLOOKUP(G1738, Tiers!B$1:C$134, 2, FALSE)</f>
        <v>6</v>
      </c>
      <c r="I1738" s="21">
        <v>35430</v>
      </c>
      <c r="J1738" t="str">
        <f t="shared" si="27"/>
        <v>Josh ScottQueen of Sth</v>
      </c>
      <c r="P1738">
        <v>18</v>
      </c>
      <c r="Q1738" t="s">
        <v>20</v>
      </c>
      <c r="R1738" t="s">
        <v>21</v>
      </c>
      <c r="S1738" t="s">
        <v>22</v>
      </c>
      <c r="T1738" t="s">
        <v>21</v>
      </c>
      <c r="Y1738">
        <v>181</v>
      </c>
      <c r="Z1738">
        <v>68</v>
      </c>
      <c r="AA1738">
        <v>0</v>
      </c>
      <c r="AB1738">
        <v>0</v>
      </c>
    </row>
    <row r="1739" spans="1:28" ht="15.95">
      <c r="A1739" t="s">
        <v>2258</v>
      </c>
      <c r="B1739" t="s">
        <v>2259</v>
      </c>
      <c r="C1739" t="str">
        <f>VLOOKUP(B1739, Positions!A$1:B$134, 2, FALSE)</f>
        <v>Midfielder</v>
      </c>
      <c r="D1739" t="s">
        <v>357</v>
      </c>
      <c r="E1739" t="s">
        <v>62</v>
      </c>
      <c r="F1739" t="s">
        <v>21</v>
      </c>
      <c r="G1739" t="str">
        <f>VLOOKUP(E1739, Tiers!M$1:P$134, 3, FALSE)</f>
        <v>ENG1</v>
      </c>
      <c r="H1739">
        <f>VLOOKUP(G1739, Tiers!B$1:C$134, 2, FALSE)</f>
        <v>1</v>
      </c>
      <c r="I1739" s="21">
        <v>35429</v>
      </c>
      <c r="J1739" t="str">
        <f t="shared" si="27"/>
        <v>Daniel RoweLeicester</v>
      </c>
      <c r="P1739">
        <v>18</v>
      </c>
      <c r="Q1739" t="s">
        <v>20</v>
      </c>
      <c r="R1739" t="s">
        <v>21</v>
      </c>
      <c r="S1739" t="s">
        <v>22</v>
      </c>
      <c r="T1739" t="s">
        <v>21</v>
      </c>
      <c r="Y1739">
        <v>183</v>
      </c>
      <c r="Z1739">
        <v>77</v>
      </c>
      <c r="AA1739">
        <v>0</v>
      </c>
      <c r="AB1739">
        <v>0</v>
      </c>
    </row>
    <row r="1740" spans="1:28" ht="15.95">
      <c r="A1740" t="s">
        <v>2260</v>
      </c>
      <c r="B1740" t="s">
        <v>42</v>
      </c>
      <c r="C1740" t="str">
        <f>VLOOKUP(B1740, Positions!A$1:B$134, 2, FALSE)</f>
        <v>Midfielder</v>
      </c>
      <c r="D1740" t="s">
        <v>136</v>
      </c>
      <c r="E1740" t="s">
        <v>5665</v>
      </c>
      <c r="F1740" t="s">
        <v>21</v>
      </c>
      <c r="G1740" t="str">
        <f>VLOOKUP(E1740, Tiers!M$1:P$134, 3, FALSE)</f>
        <v>ENG2</v>
      </c>
      <c r="H1740">
        <f>VLOOKUP(G1740, Tiers!B$1:C$134, 2, FALSE)</f>
        <v>3</v>
      </c>
      <c r="I1740" s="21">
        <v>35429</v>
      </c>
      <c r="J1740" t="str">
        <f t="shared" si="27"/>
        <v>Joe WheatleyMiddlesbrough</v>
      </c>
      <c r="P1740">
        <v>18</v>
      </c>
      <c r="Q1740" t="s">
        <v>154</v>
      </c>
      <c r="R1740" t="s">
        <v>21</v>
      </c>
      <c r="S1740" t="s">
        <v>22</v>
      </c>
      <c r="T1740" t="s">
        <v>21</v>
      </c>
      <c r="Y1740">
        <v>176</v>
      </c>
      <c r="Z1740">
        <v>63</v>
      </c>
      <c r="AA1740">
        <v>0</v>
      </c>
      <c r="AB1740">
        <v>0</v>
      </c>
    </row>
    <row r="1741" spans="1:28" ht="15.95">
      <c r="A1741" t="s">
        <v>2261</v>
      </c>
      <c r="B1741" t="s">
        <v>16</v>
      </c>
      <c r="C1741" t="e">
        <f>VLOOKUP(B1741, Positions!A$1:B$134, 2, FALSE)</f>
        <v>#N/A</v>
      </c>
      <c r="E1741" t="s">
        <v>5666</v>
      </c>
      <c r="F1741" t="s">
        <v>21</v>
      </c>
      <c r="G1741" t="str">
        <f>VLOOKUP(E1741, Tiers!M$1:P$134, 3, FALSE)</f>
        <v>NONE</v>
      </c>
      <c r="H1741">
        <f>VLOOKUP(G1741, Tiers!B$1:C$134, 2, FALSE)</f>
        <v>7</v>
      </c>
      <c r="I1741" s="21" t="e">
        <v>#N/A</v>
      </c>
      <c r="J1741" t="str">
        <f t="shared" si="27"/>
        <v>Emmanuel Afolabi</v>
      </c>
      <c r="P1741">
        <v>18</v>
      </c>
      <c r="Q1741" t="s">
        <v>1237</v>
      </c>
      <c r="R1741" t="s">
        <v>21</v>
      </c>
      <c r="S1741" t="s">
        <v>22</v>
      </c>
      <c r="T1741" t="s">
        <v>21</v>
      </c>
      <c r="U1741" t="s">
        <v>491</v>
      </c>
      <c r="Y1741">
        <v>192</v>
      </c>
      <c r="Z1741">
        <v>83</v>
      </c>
      <c r="AA1741">
        <v>0</v>
      </c>
      <c r="AB1741">
        <v>0</v>
      </c>
    </row>
    <row r="1742" spans="1:28" ht="15.95">
      <c r="A1742" t="s">
        <v>2262</v>
      </c>
      <c r="B1742" t="s">
        <v>81</v>
      </c>
      <c r="C1742" t="str">
        <f>VLOOKUP(B1742, Positions!A$1:B$134, 2, FALSE)</f>
        <v>Defender</v>
      </c>
      <c r="E1742" t="s">
        <v>5666</v>
      </c>
      <c r="F1742" t="s">
        <v>21</v>
      </c>
      <c r="G1742" t="str">
        <f>VLOOKUP(E1742, Tiers!M$1:P$134, 3, FALSE)</f>
        <v>NONE</v>
      </c>
      <c r="H1742">
        <f>VLOOKUP(G1742, Tiers!B$1:C$134, 2, FALSE)</f>
        <v>7</v>
      </c>
      <c r="I1742" s="21" t="e">
        <v>#N/A</v>
      </c>
      <c r="J1742" t="str">
        <f t="shared" si="27"/>
        <v>Max Hallatt</v>
      </c>
      <c r="P1742">
        <v>18</v>
      </c>
      <c r="Q1742" t="s">
        <v>265</v>
      </c>
      <c r="R1742" t="s">
        <v>21</v>
      </c>
      <c r="S1742" t="s">
        <v>22</v>
      </c>
      <c r="T1742" t="s">
        <v>21</v>
      </c>
      <c r="Y1742">
        <v>191</v>
      </c>
      <c r="Z1742">
        <v>84</v>
      </c>
      <c r="AA1742">
        <v>0</v>
      </c>
      <c r="AB1742">
        <v>0</v>
      </c>
    </row>
    <row r="1743" spans="1:28" ht="15.95">
      <c r="A1743" t="s">
        <v>2263</v>
      </c>
      <c r="B1743" t="s">
        <v>166</v>
      </c>
      <c r="C1743" t="str">
        <f>VLOOKUP(B1743, Positions!A$1:B$134, 2, FALSE)</f>
        <v>Goalkeeper</v>
      </c>
      <c r="D1743" t="s">
        <v>263</v>
      </c>
      <c r="E1743" t="s">
        <v>5665</v>
      </c>
      <c r="F1743" t="s">
        <v>21</v>
      </c>
      <c r="G1743" t="str">
        <f>VLOOKUP(E1743, Tiers!M$1:P$134, 3, FALSE)</f>
        <v>ENG2</v>
      </c>
      <c r="H1743">
        <f>VLOOKUP(G1743, Tiers!B$1:C$134, 2, FALSE)</f>
        <v>3</v>
      </c>
      <c r="I1743" s="21">
        <v>35427</v>
      </c>
      <c r="J1743" t="str">
        <f t="shared" si="27"/>
        <v>Harry BurgoyneWolves</v>
      </c>
      <c r="P1743">
        <v>18</v>
      </c>
      <c r="Q1743" t="s">
        <v>2264</v>
      </c>
      <c r="R1743" t="s">
        <v>21</v>
      </c>
      <c r="S1743" t="s">
        <v>22</v>
      </c>
      <c r="T1743" t="s">
        <v>21</v>
      </c>
      <c r="Y1743">
        <v>185</v>
      </c>
      <c r="Z1743">
        <v>77</v>
      </c>
      <c r="AA1743">
        <v>0</v>
      </c>
      <c r="AB1743">
        <v>0</v>
      </c>
    </row>
    <row r="1744" spans="1:28" ht="15.95">
      <c r="A1744" t="s">
        <v>2265</v>
      </c>
      <c r="B1744" t="s">
        <v>16</v>
      </c>
      <c r="C1744" t="e">
        <f>VLOOKUP(B1744, Positions!A$1:B$134, 2, FALSE)</f>
        <v>#N/A</v>
      </c>
      <c r="D1744" t="s">
        <v>284</v>
      </c>
      <c r="E1744" t="s">
        <v>5665</v>
      </c>
      <c r="F1744" t="s">
        <v>21</v>
      </c>
      <c r="G1744" t="str">
        <f>VLOOKUP(E1744, Tiers!M$1:P$134, 3, FALSE)</f>
        <v>ENG2</v>
      </c>
      <c r="H1744">
        <f>VLOOKUP(G1744, Tiers!B$1:C$134, 2, FALSE)</f>
        <v>3</v>
      </c>
      <c r="I1744" s="21">
        <v>35427</v>
      </c>
      <c r="J1744" t="str">
        <f t="shared" si="27"/>
        <v>Kyle McFarlaneBirmingham</v>
      </c>
      <c r="P1744">
        <v>18</v>
      </c>
      <c r="Q1744" t="s">
        <v>284</v>
      </c>
      <c r="R1744" t="s">
        <v>21</v>
      </c>
      <c r="S1744" t="s">
        <v>22</v>
      </c>
      <c r="T1744" t="s">
        <v>21</v>
      </c>
      <c r="Y1744">
        <v>178</v>
      </c>
      <c r="Z1744">
        <v>72</v>
      </c>
      <c r="AA1744">
        <v>0</v>
      </c>
      <c r="AB1744">
        <v>0</v>
      </c>
    </row>
    <row r="1745" spans="1:28" ht="15.95">
      <c r="A1745" t="s">
        <v>2266</v>
      </c>
      <c r="B1745" t="s">
        <v>245</v>
      </c>
      <c r="C1745" t="str">
        <f>VLOOKUP(B1745, Positions!A$1:B$134, 2, FALSE)</f>
        <v>Midfielder</v>
      </c>
      <c r="D1745" t="s">
        <v>124</v>
      </c>
      <c r="E1745" t="s">
        <v>5665</v>
      </c>
      <c r="F1745" t="s">
        <v>21</v>
      </c>
      <c r="G1745" t="str">
        <f>VLOOKUP(E1745, Tiers!M$1:P$134, 3, FALSE)</f>
        <v>ENG2</v>
      </c>
      <c r="H1745">
        <f>VLOOKUP(G1745, Tiers!B$1:C$134, 2, FALSE)</f>
        <v>3</v>
      </c>
      <c r="I1745" s="21">
        <v>35427</v>
      </c>
      <c r="J1745" t="str">
        <f t="shared" si="27"/>
        <v>Thomas LymanLeeds</v>
      </c>
      <c r="P1745">
        <v>18</v>
      </c>
      <c r="Q1745" t="s">
        <v>20</v>
      </c>
      <c r="R1745" t="s">
        <v>21</v>
      </c>
      <c r="S1745" t="s">
        <v>22</v>
      </c>
      <c r="T1745" t="s">
        <v>21</v>
      </c>
      <c r="Y1745">
        <v>178</v>
      </c>
      <c r="Z1745">
        <v>74</v>
      </c>
      <c r="AA1745">
        <v>0</v>
      </c>
      <c r="AB1745">
        <v>0</v>
      </c>
    </row>
    <row r="1746" spans="1:28" ht="15.95">
      <c r="A1746" t="s">
        <v>2267</v>
      </c>
      <c r="B1746" t="s">
        <v>16</v>
      </c>
      <c r="C1746" t="e">
        <f>VLOOKUP(B1746, Positions!A$1:B$134, 2, FALSE)</f>
        <v>#N/A</v>
      </c>
      <c r="D1746" t="s">
        <v>177</v>
      </c>
      <c r="E1746" t="s">
        <v>5663</v>
      </c>
      <c r="F1746" t="s">
        <v>21</v>
      </c>
      <c r="G1746" t="str">
        <f>VLOOKUP(E1746, Tiers!M$1:P$134, 3, FALSE)</f>
        <v>ENG4</v>
      </c>
      <c r="H1746">
        <f>VLOOKUP(G1746, Tiers!B$1:C$134, 2, FALSE)</f>
        <v>5</v>
      </c>
      <c r="I1746" s="21">
        <v>35426</v>
      </c>
      <c r="J1746" t="str">
        <f t="shared" si="27"/>
        <v>Joseph CharlesExeter</v>
      </c>
      <c r="P1746">
        <v>18</v>
      </c>
      <c r="Q1746" t="s">
        <v>20</v>
      </c>
      <c r="R1746" t="s">
        <v>21</v>
      </c>
      <c r="S1746" t="s">
        <v>22</v>
      </c>
      <c r="T1746" t="s">
        <v>21</v>
      </c>
      <c r="Y1746">
        <v>181</v>
      </c>
      <c r="Z1746">
        <v>75</v>
      </c>
      <c r="AA1746">
        <v>0</v>
      </c>
      <c r="AB1746">
        <v>0</v>
      </c>
    </row>
    <row r="1747" spans="1:28" ht="15.95">
      <c r="A1747" t="s">
        <v>2268</v>
      </c>
      <c r="B1747" t="s">
        <v>102</v>
      </c>
      <c r="C1747" t="str">
        <f>VLOOKUP(B1747, Positions!A$1:B$134, 2, FALSE)</f>
        <v>Defender</v>
      </c>
      <c r="D1747" t="s">
        <v>496</v>
      </c>
      <c r="E1747" t="s">
        <v>5664</v>
      </c>
      <c r="F1747" t="s">
        <v>21</v>
      </c>
      <c r="G1747" t="str">
        <f>VLOOKUP(E1747, Tiers!M$1:P$134, 3, FALSE)</f>
        <v>ENG3</v>
      </c>
      <c r="H1747">
        <f>VLOOKUP(G1747, Tiers!B$1:C$134, 2, FALSE)</f>
        <v>4</v>
      </c>
      <c r="I1747" s="21">
        <v>35426</v>
      </c>
      <c r="J1747" t="str">
        <f t="shared" si="27"/>
        <v>James KingBradford City</v>
      </c>
      <c r="P1747">
        <v>18</v>
      </c>
      <c r="Q1747" t="s">
        <v>124</v>
      </c>
      <c r="R1747" t="s">
        <v>21</v>
      </c>
      <c r="S1747" t="s">
        <v>22</v>
      </c>
      <c r="T1747" t="s">
        <v>21</v>
      </c>
      <c r="Y1747">
        <v>180</v>
      </c>
      <c r="Z1747">
        <v>74</v>
      </c>
      <c r="AA1747">
        <v>0</v>
      </c>
      <c r="AB1747">
        <v>0</v>
      </c>
    </row>
    <row r="1748" spans="1:28" ht="15.95">
      <c r="A1748" t="s">
        <v>2269</v>
      </c>
      <c r="B1748" t="s">
        <v>31</v>
      </c>
      <c r="C1748" t="str">
        <f>VLOOKUP(B1748, Positions!A$1:B$134, 2, FALSE)</f>
        <v>Defender</v>
      </c>
      <c r="E1748" t="s">
        <v>5666</v>
      </c>
      <c r="F1748" t="s">
        <v>21</v>
      </c>
      <c r="G1748" t="str">
        <f>VLOOKUP(E1748, Tiers!M$1:P$134, 3, FALSE)</f>
        <v>NONE</v>
      </c>
      <c r="H1748">
        <f>VLOOKUP(G1748, Tiers!B$1:C$134, 2, FALSE)</f>
        <v>7</v>
      </c>
      <c r="I1748" s="21" t="e">
        <v>#N/A</v>
      </c>
      <c r="J1748" t="str">
        <f t="shared" si="27"/>
        <v>Waqas Azam</v>
      </c>
      <c r="P1748">
        <v>18</v>
      </c>
      <c r="Q1748" t="s">
        <v>107</v>
      </c>
      <c r="R1748" t="s">
        <v>21</v>
      </c>
      <c r="S1748" t="s">
        <v>22</v>
      </c>
      <c r="T1748" t="s">
        <v>21</v>
      </c>
      <c r="U1748" t="s">
        <v>391</v>
      </c>
      <c r="Y1748">
        <v>170</v>
      </c>
      <c r="Z1748">
        <v>70</v>
      </c>
      <c r="AA1748">
        <v>0</v>
      </c>
      <c r="AB1748">
        <v>0</v>
      </c>
    </row>
    <row r="1749" spans="1:28" ht="15.95">
      <c r="A1749" t="s">
        <v>2270</v>
      </c>
      <c r="B1749" t="s">
        <v>106</v>
      </c>
      <c r="C1749" t="str">
        <f>VLOOKUP(B1749, Positions!A$1:B$134, 2, FALSE)</f>
        <v>Midfielder</v>
      </c>
      <c r="E1749" t="s">
        <v>5666</v>
      </c>
      <c r="F1749" t="s">
        <v>21</v>
      </c>
      <c r="G1749" t="str">
        <f>VLOOKUP(E1749, Tiers!M$1:P$134, 3, FALSE)</f>
        <v>NONE</v>
      </c>
      <c r="H1749">
        <f>VLOOKUP(G1749, Tiers!B$1:C$134, 2, FALSE)</f>
        <v>7</v>
      </c>
      <c r="I1749" s="21" t="e">
        <v>#N/A</v>
      </c>
      <c r="J1749" t="str">
        <f t="shared" si="27"/>
        <v>Jake Buckle</v>
      </c>
      <c r="P1749">
        <v>18</v>
      </c>
      <c r="Q1749" t="s">
        <v>52</v>
      </c>
      <c r="R1749" t="s">
        <v>21</v>
      </c>
      <c r="S1749" t="s">
        <v>22</v>
      </c>
      <c r="T1749" t="s">
        <v>21</v>
      </c>
      <c r="Y1749">
        <v>171</v>
      </c>
      <c r="Z1749">
        <v>65</v>
      </c>
      <c r="AA1749">
        <v>0</v>
      </c>
      <c r="AB1749">
        <v>0</v>
      </c>
    </row>
    <row r="1750" spans="1:28" ht="15.95">
      <c r="A1750" t="s">
        <v>2271</v>
      </c>
      <c r="B1750" t="s">
        <v>445</v>
      </c>
      <c r="C1750" t="str">
        <f>VLOOKUP(B1750, Positions!A$1:B$134, 2, FALSE)</f>
        <v>Midfielder</v>
      </c>
      <c r="E1750" t="s">
        <v>5666</v>
      </c>
      <c r="F1750" t="s">
        <v>21</v>
      </c>
      <c r="G1750" t="str">
        <f>VLOOKUP(E1750, Tiers!M$1:P$134, 3, FALSE)</f>
        <v>NONE</v>
      </c>
      <c r="H1750">
        <f>VLOOKUP(G1750, Tiers!B$1:C$134, 2, FALSE)</f>
        <v>7</v>
      </c>
      <c r="I1750" s="21" t="e">
        <v>#N/A</v>
      </c>
      <c r="J1750" t="str">
        <f t="shared" si="27"/>
        <v>Joseph Bayne</v>
      </c>
      <c r="P1750">
        <v>18</v>
      </c>
      <c r="Q1750" t="s">
        <v>37</v>
      </c>
      <c r="R1750" t="s">
        <v>21</v>
      </c>
      <c r="S1750" t="s">
        <v>22</v>
      </c>
      <c r="T1750" t="s">
        <v>21</v>
      </c>
      <c r="Y1750">
        <v>173</v>
      </c>
      <c r="Z1750">
        <v>67</v>
      </c>
      <c r="AA1750">
        <v>0</v>
      </c>
      <c r="AB1750">
        <v>0</v>
      </c>
    </row>
    <row r="1751" spans="1:28" ht="15.95">
      <c r="A1751" t="s">
        <v>2272</v>
      </c>
      <c r="B1751" t="s">
        <v>16</v>
      </c>
      <c r="C1751" t="e">
        <f>VLOOKUP(B1751, Positions!A$1:B$134, 2, FALSE)</f>
        <v>#N/A</v>
      </c>
      <c r="E1751" t="s">
        <v>5666</v>
      </c>
      <c r="F1751" t="s">
        <v>21</v>
      </c>
      <c r="G1751" t="str">
        <f>VLOOKUP(E1751, Tiers!M$1:P$134, 3, FALSE)</f>
        <v>NONE</v>
      </c>
      <c r="H1751">
        <f>VLOOKUP(G1751, Tiers!B$1:C$134, 2, FALSE)</f>
        <v>7</v>
      </c>
      <c r="I1751" s="21" t="e">
        <v>#N/A</v>
      </c>
      <c r="J1751" t="str">
        <f t="shared" si="27"/>
        <v>Lewis Gill</v>
      </c>
      <c r="P1751">
        <v>18</v>
      </c>
      <c r="Q1751" t="s">
        <v>2273</v>
      </c>
      <c r="R1751" t="s">
        <v>21</v>
      </c>
      <c r="S1751" t="s">
        <v>22</v>
      </c>
      <c r="T1751" t="s">
        <v>21</v>
      </c>
      <c r="Y1751">
        <v>183</v>
      </c>
      <c r="Z1751">
        <v>75</v>
      </c>
      <c r="AA1751">
        <v>0</v>
      </c>
      <c r="AB1751">
        <v>0</v>
      </c>
    </row>
    <row r="1752" spans="1:28" ht="15.95">
      <c r="A1752" t="s">
        <v>2274</v>
      </c>
      <c r="B1752" t="s">
        <v>278</v>
      </c>
      <c r="C1752" t="e">
        <f>VLOOKUP(B1752, Positions!A$1:B$134, 2, FALSE)</f>
        <v>#N/A</v>
      </c>
      <c r="D1752" t="s">
        <v>132</v>
      </c>
      <c r="E1752" t="s">
        <v>5664</v>
      </c>
      <c r="F1752" t="s">
        <v>21</v>
      </c>
      <c r="G1752" t="str">
        <f>VLOOKUP(E1752, Tiers!M$1:P$134, 3, FALSE)</f>
        <v>ENG3</v>
      </c>
      <c r="H1752">
        <f>VLOOKUP(G1752, Tiers!B$1:C$134, 2, FALSE)</f>
        <v>4</v>
      </c>
      <c r="I1752" s="21">
        <v>35424</v>
      </c>
      <c r="J1752" t="str">
        <f t="shared" si="27"/>
        <v>Kieran BaileyColchester</v>
      </c>
      <c r="P1752">
        <v>18</v>
      </c>
      <c r="Q1752" t="s">
        <v>20</v>
      </c>
      <c r="R1752" t="s">
        <v>21</v>
      </c>
      <c r="S1752" t="s">
        <v>22</v>
      </c>
      <c r="T1752" t="s">
        <v>21</v>
      </c>
      <c r="Y1752">
        <v>173</v>
      </c>
      <c r="Z1752">
        <v>70</v>
      </c>
      <c r="AA1752">
        <v>0</v>
      </c>
      <c r="AB1752">
        <v>0</v>
      </c>
    </row>
    <row r="1753" spans="1:28" ht="15.95">
      <c r="A1753" t="s">
        <v>2275</v>
      </c>
      <c r="B1753" t="s">
        <v>789</v>
      </c>
      <c r="C1753" t="str">
        <f>VLOOKUP(B1753, Positions!A$1:B$134, 2, FALSE)</f>
        <v>Forward</v>
      </c>
      <c r="D1753" t="s">
        <v>98</v>
      </c>
      <c r="E1753" t="s">
        <v>5665</v>
      </c>
      <c r="F1753" t="s">
        <v>21</v>
      </c>
      <c r="G1753" t="str">
        <f>VLOOKUP(E1753, Tiers!M$1:P$134, 3, FALSE)</f>
        <v>ENG2</v>
      </c>
      <c r="H1753">
        <f>VLOOKUP(G1753, Tiers!B$1:C$134, 2, FALSE)</f>
        <v>3</v>
      </c>
      <c r="I1753" s="21">
        <v>35424</v>
      </c>
      <c r="J1753" t="str">
        <f t="shared" si="27"/>
        <v>Callum O'SullivanQ.P.R.</v>
      </c>
      <c r="P1753">
        <v>18</v>
      </c>
      <c r="Q1753" t="s">
        <v>461</v>
      </c>
      <c r="R1753" t="s">
        <v>21</v>
      </c>
      <c r="S1753" t="s">
        <v>22</v>
      </c>
      <c r="T1753" t="s">
        <v>21</v>
      </c>
      <c r="Y1753">
        <v>181</v>
      </c>
      <c r="Z1753">
        <v>76</v>
      </c>
      <c r="AA1753">
        <v>0</v>
      </c>
      <c r="AB1753">
        <v>0</v>
      </c>
    </row>
    <row r="1754" spans="1:28" ht="15.95">
      <c r="A1754" t="s">
        <v>2276</v>
      </c>
      <c r="B1754" t="s">
        <v>16</v>
      </c>
      <c r="C1754" t="e">
        <f>VLOOKUP(B1754, Positions!A$1:B$134, 2, FALSE)</f>
        <v>#N/A</v>
      </c>
      <c r="E1754" t="s">
        <v>5666</v>
      </c>
      <c r="F1754" t="s">
        <v>21</v>
      </c>
      <c r="G1754" t="str">
        <f>VLOOKUP(E1754, Tiers!M$1:P$134, 3, FALSE)</f>
        <v>NONE</v>
      </c>
      <c r="H1754">
        <f>VLOOKUP(G1754, Tiers!B$1:C$134, 2, FALSE)</f>
        <v>7</v>
      </c>
      <c r="I1754" s="21" t="e">
        <v>#N/A</v>
      </c>
      <c r="J1754" t="str">
        <f t="shared" si="27"/>
        <v>Robbie Fixter</v>
      </c>
      <c r="P1754">
        <v>18</v>
      </c>
      <c r="Q1754" t="s">
        <v>1838</v>
      </c>
      <c r="R1754" t="s">
        <v>21</v>
      </c>
      <c r="S1754" t="s">
        <v>22</v>
      </c>
      <c r="T1754" t="s">
        <v>21</v>
      </c>
      <c r="Y1754">
        <v>173</v>
      </c>
      <c r="Z1754">
        <v>58</v>
      </c>
      <c r="AA1754">
        <v>0</v>
      </c>
      <c r="AB1754">
        <v>0</v>
      </c>
    </row>
    <row r="1755" spans="1:28" ht="15.95">
      <c r="A1755" t="s">
        <v>2277</v>
      </c>
      <c r="B1755" t="s">
        <v>189</v>
      </c>
      <c r="C1755" t="str">
        <f>VLOOKUP(B1755, Positions!A$1:B$134, 2, FALSE)</f>
        <v>Forward</v>
      </c>
      <c r="E1755" t="s">
        <v>5666</v>
      </c>
      <c r="F1755" t="s">
        <v>21</v>
      </c>
      <c r="G1755" t="str">
        <f>VLOOKUP(E1755, Tiers!M$1:P$134, 3, FALSE)</f>
        <v>NONE</v>
      </c>
      <c r="H1755">
        <f>VLOOKUP(G1755, Tiers!B$1:C$134, 2, FALSE)</f>
        <v>7</v>
      </c>
      <c r="I1755" s="21" t="e">
        <v>#N/A</v>
      </c>
      <c r="J1755" t="str">
        <f t="shared" si="27"/>
        <v>Dave Lander</v>
      </c>
      <c r="P1755">
        <v>18</v>
      </c>
      <c r="Q1755" t="s">
        <v>623</v>
      </c>
      <c r="R1755" t="s">
        <v>21</v>
      </c>
      <c r="S1755" t="s">
        <v>22</v>
      </c>
      <c r="T1755" t="s">
        <v>21</v>
      </c>
      <c r="Y1755">
        <v>165</v>
      </c>
      <c r="Z1755">
        <v>63</v>
      </c>
      <c r="AA1755">
        <v>0</v>
      </c>
      <c r="AB1755">
        <v>0</v>
      </c>
    </row>
    <row r="1756" spans="1:28" ht="15.95">
      <c r="A1756" t="s">
        <v>2278</v>
      </c>
      <c r="B1756" t="s">
        <v>31</v>
      </c>
      <c r="C1756" t="str">
        <f>VLOOKUP(B1756, Positions!A$1:B$134, 2, FALSE)</f>
        <v>Defender</v>
      </c>
      <c r="E1756" t="s">
        <v>5666</v>
      </c>
      <c r="F1756" t="s">
        <v>21</v>
      </c>
      <c r="G1756" t="str">
        <f>VLOOKUP(E1756, Tiers!M$1:P$134, 3, FALSE)</f>
        <v>NONE</v>
      </c>
      <c r="H1756">
        <f>VLOOKUP(G1756, Tiers!B$1:C$134, 2, FALSE)</f>
        <v>7</v>
      </c>
      <c r="I1756" s="21" t="e">
        <v>#N/A</v>
      </c>
      <c r="J1756" t="str">
        <f t="shared" si="27"/>
        <v>Dharius Waldron</v>
      </c>
      <c r="P1756">
        <v>18</v>
      </c>
      <c r="Q1756" t="s">
        <v>113</v>
      </c>
      <c r="R1756" t="s">
        <v>21</v>
      </c>
      <c r="S1756" t="s">
        <v>22</v>
      </c>
      <c r="T1756" t="s">
        <v>21</v>
      </c>
      <c r="Y1756">
        <v>178</v>
      </c>
      <c r="Z1756">
        <v>64</v>
      </c>
      <c r="AA1756">
        <v>0</v>
      </c>
      <c r="AB1756">
        <v>0</v>
      </c>
    </row>
    <row r="1757" spans="1:28" ht="15.95">
      <c r="A1757" t="s">
        <v>2279</v>
      </c>
      <c r="B1757" t="s">
        <v>31</v>
      </c>
      <c r="C1757" t="str">
        <f>VLOOKUP(B1757, Positions!A$1:B$134, 2, FALSE)</f>
        <v>Defender</v>
      </c>
      <c r="E1757" t="s">
        <v>5666</v>
      </c>
      <c r="F1757" t="s">
        <v>21</v>
      </c>
      <c r="G1757" t="str">
        <f>VLOOKUP(E1757, Tiers!M$1:P$134, 3, FALSE)</f>
        <v>NONE</v>
      </c>
      <c r="H1757">
        <f>VLOOKUP(G1757, Tiers!B$1:C$134, 2, FALSE)</f>
        <v>7</v>
      </c>
      <c r="I1757" s="21" t="e">
        <v>#N/A</v>
      </c>
      <c r="J1757" t="str">
        <f t="shared" si="27"/>
        <v>Eddie Fulwood</v>
      </c>
      <c r="P1757">
        <v>18</v>
      </c>
      <c r="Q1757" t="s">
        <v>113</v>
      </c>
      <c r="R1757" t="s">
        <v>21</v>
      </c>
      <c r="S1757" t="s">
        <v>22</v>
      </c>
      <c r="T1757" t="s">
        <v>21</v>
      </c>
      <c r="Y1757">
        <v>192</v>
      </c>
      <c r="Z1757">
        <v>83</v>
      </c>
      <c r="AA1757">
        <v>0</v>
      </c>
      <c r="AB1757">
        <v>0</v>
      </c>
    </row>
    <row r="1758" spans="1:28" ht="15.95">
      <c r="A1758" t="s">
        <v>2280</v>
      </c>
      <c r="B1758" t="s">
        <v>102</v>
      </c>
      <c r="C1758" t="str">
        <f>VLOOKUP(B1758, Positions!A$1:B$134, 2, FALSE)</f>
        <v>Defender</v>
      </c>
      <c r="E1758" t="s">
        <v>5666</v>
      </c>
      <c r="F1758" t="s">
        <v>21</v>
      </c>
      <c r="G1758" t="str">
        <f>VLOOKUP(E1758, Tiers!M$1:P$134, 3, FALSE)</f>
        <v>NONE</v>
      </c>
      <c r="H1758">
        <f>VLOOKUP(G1758, Tiers!B$1:C$134, 2, FALSE)</f>
        <v>7</v>
      </c>
      <c r="I1758" s="21" t="e">
        <v>#N/A</v>
      </c>
      <c r="J1758" t="str">
        <f t="shared" si="27"/>
        <v>Joe Massey</v>
      </c>
      <c r="P1758">
        <v>18</v>
      </c>
      <c r="Q1758" t="s">
        <v>37</v>
      </c>
      <c r="R1758" t="s">
        <v>21</v>
      </c>
      <c r="S1758" t="s">
        <v>22</v>
      </c>
      <c r="T1758" t="s">
        <v>21</v>
      </c>
      <c r="Y1758">
        <v>178</v>
      </c>
      <c r="Z1758">
        <v>67</v>
      </c>
      <c r="AA1758">
        <v>0</v>
      </c>
      <c r="AB1758">
        <v>0</v>
      </c>
    </row>
    <row r="1759" spans="1:28" ht="15.95">
      <c r="A1759" t="s">
        <v>2281</v>
      </c>
      <c r="B1759" t="s">
        <v>72</v>
      </c>
      <c r="C1759" t="str">
        <f>VLOOKUP(B1759, Positions!A$1:B$134, 2, FALSE)</f>
        <v>Defender</v>
      </c>
      <c r="E1759" t="s">
        <v>5666</v>
      </c>
      <c r="F1759" t="s">
        <v>21</v>
      </c>
      <c r="G1759" t="str">
        <f>VLOOKUP(E1759, Tiers!M$1:P$134, 3, FALSE)</f>
        <v>NONE</v>
      </c>
      <c r="H1759">
        <f>VLOOKUP(G1759, Tiers!B$1:C$134, 2, FALSE)</f>
        <v>7</v>
      </c>
      <c r="I1759" s="21" t="e">
        <v>#N/A</v>
      </c>
      <c r="J1759" t="str">
        <f t="shared" si="27"/>
        <v>Kane Adams</v>
      </c>
      <c r="P1759">
        <v>18</v>
      </c>
      <c r="Q1759" t="s">
        <v>20</v>
      </c>
      <c r="R1759" t="s">
        <v>21</v>
      </c>
      <c r="S1759" t="s">
        <v>22</v>
      </c>
      <c r="T1759" t="s">
        <v>21</v>
      </c>
      <c r="Y1759">
        <v>174</v>
      </c>
      <c r="Z1759">
        <v>63</v>
      </c>
      <c r="AA1759">
        <v>0</v>
      </c>
      <c r="AB1759">
        <v>6</v>
      </c>
    </row>
    <row r="1760" spans="1:28" ht="15.95">
      <c r="A1760" t="s">
        <v>2282</v>
      </c>
      <c r="B1760" t="s">
        <v>166</v>
      </c>
      <c r="C1760" t="str">
        <f>VLOOKUP(B1760, Positions!A$1:B$134, 2, FALSE)</f>
        <v>Goalkeeper</v>
      </c>
      <c r="D1760" t="s">
        <v>187</v>
      </c>
      <c r="E1760" t="s">
        <v>5663</v>
      </c>
      <c r="F1760" t="s">
        <v>21</v>
      </c>
      <c r="G1760" t="str">
        <f>VLOOKUP(E1760, Tiers!M$1:P$134, 3, FALSE)</f>
        <v>ENG4</v>
      </c>
      <c r="H1760">
        <f>VLOOKUP(G1760, Tiers!B$1:C$134, 2, FALSE)</f>
        <v>5</v>
      </c>
      <c r="I1760" s="21">
        <v>35421</v>
      </c>
      <c r="J1760" t="str">
        <f t="shared" si="27"/>
        <v>Peter DentonHartlepool</v>
      </c>
      <c r="P1760">
        <v>18</v>
      </c>
      <c r="Q1760" t="s">
        <v>163</v>
      </c>
      <c r="R1760" t="s">
        <v>21</v>
      </c>
      <c r="S1760" t="s">
        <v>22</v>
      </c>
      <c r="T1760" t="s">
        <v>21</v>
      </c>
      <c r="Y1760">
        <v>174</v>
      </c>
      <c r="Z1760">
        <v>71</v>
      </c>
      <c r="AA1760">
        <v>0</v>
      </c>
      <c r="AB1760">
        <v>7</v>
      </c>
    </row>
    <row r="1761" spans="1:28" ht="15.95">
      <c r="A1761" t="s">
        <v>2283</v>
      </c>
      <c r="B1761" t="s">
        <v>42</v>
      </c>
      <c r="C1761" t="str">
        <f>VLOOKUP(B1761, Positions!A$1:B$134, 2, FALSE)</f>
        <v>Midfielder</v>
      </c>
      <c r="D1761" t="s">
        <v>671</v>
      </c>
      <c r="E1761" t="s">
        <v>5664</v>
      </c>
      <c r="F1761" t="s">
        <v>21</v>
      </c>
      <c r="G1761" t="str">
        <f>VLOOKUP(E1761, Tiers!M$1:P$134, 3, FALSE)</f>
        <v>ENG3</v>
      </c>
      <c r="H1761">
        <f>VLOOKUP(G1761, Tiers!B$1:C$134, 2, FALSE)</f>
        <v>4</v>
      </c>
      <c r="I1761" s="21">
        <v>35421</v>
      </c>
      <c r="J1761" t="str">
        <f t="shared" si="27"/>
        <v>Matthew WilliamsFleetwood</v>
      </c>
      <c r="P1761">
        <v>18</v>
      </c>
      <c r="Q1761" t="s">
        <v>20</v>
      </c>
      <c r="R1761" t="s">
        <v>21</v>
      </c>
      <c r="S1761" t="s">
        <v>22</v>
      </c>
      <c r="T1761" t="s">
        <v>21</v>
      </c>
      <c r="Y1761">
        <v>179</v>
      </c>
      <c r="Z1761">
        <v>74</v>
      </c>
      <c r="AA1761">
        <v>0</v>
      </c>
      <c r="AB1761">
        <v>0</v>
      </c>
    </row>
    <row r="1762" spans="1:28" ht="15.95">
      <c r="A1762" t="s">
        <v>2284</v>
      </c>
      <c r="B1762" t="s">
        <v>16</v>
      </c>
      <c r="C1762" t="e">
        <f>VLOOKUP(B1762, Positions!A$1:B$134, 2, FALSE)</f>
        <v>#N/A</v>
      </c>
      <c r="E1762" t="s">
        <v>5666</v>
      </c>
      <c r="F1762" t="s">
        <v>21</v>
      </c>
      <c r="G1762" t="str">
        <f>VLOOKUP(E1762, Tiers!M$1:P$134, 3, FALSE)</f>
        <v>NONE</v>
      </c>
      <c r="H1762">
        <f>VLOOKUP(G1762, Tiers!B$1:C$134, 2, FALSE)</f>
        <v>7</v>
      </c>
      <c r="I1762" s="21" t="e">
        <v>#N/A</v>
      </c>
      <c r="J1762" t="str">
        <f t="shared" si="27"/>
        <v>Romario Reid</v>
      </c>
      <c r="P1762">
        <v>18</v>
      </c>
      <c r="Q1762" t="s">
        <v>20</v>
      </c>
      <c r="R1762" t="s">
        <v>21</v>
      </c>
      <c r="S1762" t="s">
        <v>22</v>
      </c>
      <c r="T1762" t="s">
        <v>21</v>
      </c>
      <c r="Y1762">
        <v>176</v>
      </c>
      <c r="Z1762">
        <v>69</v>
      </c>
      <c r="AA1762">
        <v>0</v>
      </c>
      <c r="AB1762">
        <v>0</v>
      </c>
    </row>
    <row r="1763" spans="1:28" ht="15.95">
      <c r="A1763" t="s">
        <v>2285</v>
      </c>
      <c r="B1763" t="s">
        <v>2286</v>
      </c>
      <c r="C1763" t="str">
        <f>VLOOKUP(B1763, Positions!A$1:B$134, 2, FALSE)</f>
        <v>Defender</v>
      </c>
      <c r="D1763" t="s">
        <v>357</v>
      </c>
      <c r="E1763" t="s">
        <v>62</v>
      </c>
      <c r="F1763" t="s">
        <v>21</v>
      </c>
      <c r="G1763" t="str">
        <f>VLOOKUP(E1763, Tiers!M$1:P$134, 3, FALSE)</f>
        <v>ENG1</v>
      </c>
      <c r="H1763">
        <f>VLOOKUP(G1763, Tiers!B$1:C$134, 2, FALSE)</f>
        <v>1</v>
      </c>
      <c r="I1763" s="21">
        <v>35420</v>
      </c>
      <c r="J1763" t="str">
        <f t="shared" si="27"/>
        <v>Ben ChilwellLeicester</v>
      </c>
      <c r="P1763">
        <v>18</v>
      </c>
      <c r="Q1763" t="s">
        <v>512</v>
      </c>
      <c r="R1763" t="s">
        <v>21</v>
      </c>
      <c r="S1763" t="s">
        <v>22</v>
      </c>
      <c r="T1763" t="s">
        <v>21</v>
      </c>
      <c r="Y1763">
        <v>188</v>
      </c>
      <c r="Z1763">
        <v>80</v>
      </c>
      <c r="AA1763">
        <v>0</v>
      </c>
      <c r="AB1763">
        <v>0</v>
      </c>
    </row>
    <row r="1764" spans="1:28" ht="15.95">
      <c r="A1764" t="s">
        <v>2287</v>
      </c>
      <c r="B1764" t="s">
        <v>42</v>
      </c>
      <c r="C1764" t="str">
        <f>VLOOKUP(B1764, Positions!A$1:B$134, 2, FALSE)</f>
        <v>Midfielder</v>
      </c>
      <c r="E1764" t="s">
        <v>5666</v>
      </c>
      <c r="F1764" t="s">
        <v>21</v>
      </c>
      <c r="G1764" t="str">
        <f>VLOOKUP(E1764, Tiers!M$1:P$134, 3, FALSE)</f>
        <v>NONE</v>
      </c>
      <c r="H1764">
        <f>VLOOKUP(G1764, Tiers!B$1:C$134, 2, FALSE)</f>
        <v>7</v>
      </c>
      <c r="I1764" s="21" t="e">
        <v>#N/A</v>
      </c>
      <c r="J1764" t="str">
        <f t="shared" si="27"/>
        <v>Eddie Rogerson</v>
      </c>
      <c r="P1764">
        <v>18</v>
      </c>
      <c r="Q1764" t="s">
        <v>155</v>
      </c>
      <c r="R1764" t="s">
        <v>21</v>
      </c>
      <c r="S1764" t="s">
        <v>22</v>
      </c>
      <c r="T1764" t="s">
        <v>21</v>
      </c>
      <c r="Y1764">
        <v>184</v>
      </c>
      <c r="Z1764">
        <v>75</v>
      </c>
      <c r="AA1764">
        <v>0</v>
      </c>
      <c r="AB1764">
        <v>0</v>
      </c>
    </row>
    <row r="1765" spans="1:28" ht="15.95">
      <c r="A1765" t="s">
        <v>2288</v>
      </c>
      <c r="B1765" t="s">
        <v>16</v>
      </c>
      <c r="C1765" t="e">
        <f>VLOOKUP(B1765, Positions!A$1:B$134, 2, FALSE)</f>
        <v>#N/A</v>
      </c>
      <c r="D1765" t="s">
        <v>154</v>
      </c>
      <c r="E1765" t="s">
        <v>5665</v>
      </c>
      <c r="F1765" t="s">
        <v>21</v>
      </c>
      <c r="G1765" t="str">
        <f>VLOOKUP(E1765, Tiers!M$1:P$134, 3, FALSE)</f>
        <v>ENG2</v>
      </c>
      <c r="H1765">
        <f>VLOOKUP(G1765, Tiers!B$1:C$134, 2, FALSE)</f>
        <v>3</v>
      </c>
      <c r="I1765" s="21">
        <v>35419</v>
      </c>
      <c r="J1765" t="str">
        <f t="shared" si="27"/>
        <v>Jarrod BowenHull</v>
      </c>
      <c r="P1765">
        <v>18</v>
      </c>
      <c r="Q1765" t="s">
        <v>763</v>
      </c>
      <c r="R1765" t="s">
        <v>21</v>
      </c>
      <c r="S1765" t="s">
        <v>22</v>
      </c>
      <c r="T1765" t="s">
        <v>21</v>
      </c>
      <c r="Y1765">
        <v>176</v>
      </c>
      <c r="Z1765">
        <v>70</v>
      </c>
      <c r="AA1765">
        <v>1</v>
      </c>
      <c r="AB1765">
        <v>8</v>
      </c>
    </row>
    <row r="1766" spans="1:28" ht="15.95">
      <c r="A1766" t="s">
        <v>2289</v>
      </c>
      <c r="B1766" t="s">
        <v>81</v>
      </c>
      <c r="C1766" t="str">
        <f>VLOOKUP(B1766, Positions!A$1:B$134, 2, FALSE)</f>
        <v>Defender</v>
      </c>
      <c r="D1766" t="s">
        <v>225</v>
      </c>
      <c r="E1766" t="s">
        <v>62</v>
      </c>
      <c r="F1766" t="s">
        <v>21</v>
      </c>
      <c r="G1766" t="str">
        <f>VLOOKUP(E1766, Tiers!M$1:P$134, 3, FALSE)</f>
        <v>ENG1</v>
      </c>
      <c r="H1766">
        <f>VLOOKUP(G1766, Tiers!B$1:C$134, 2, FALSE)</f>
        <v>1</v>
      </c>
      <c r="I1766" s="21">
        <v>35419</v>
      </c>
      <c r="J1766" t="str">
        <f t="shared" si="27"/>
        <v>George CleetWest Brom</v>
      </c>
      <c r="P1766">
        <v>18</v>
      </c>
      <c r="Q1766" t="s">
        <v>20</v>
      </c>
      <c r="R1766" t="s">
        <v>21</v>
      </c>
      <c r="S1766" t="s">
        <v>22</v>
      </c>
      <c r="T1766" t="s">
        <v>21</v>
      </c>
      <c r="Y1766">
        <v>183</v>
      </c>
      <c r="Z1766">
        <v>75</v>
      </c>
      <c r="AA1766">
        <v>0</v>
      </c>
      <c r="AB1766">
        <v>0</v>
      </c>
    </row>
    <row r="1767" spans="1:28" ht="15.95">
      <c r="A1767" t="s">
        <v>2290</v>
      </c>
      <c r="B1767" t="s">
        <v>42</v>
      </c>
      <c r="C1767" t="str">
        <f>VLOOKUP(B1767, Positions!A$1:B$134, 2, FALSE)</f>
        <v>Midfielder</v>
      </c>
      <c r="D1767" t="s">
        <v>43</v>
      </c>
      <c r="E1767" t="s">
        <v>5664</v>
      </c>
      <c r="F1767" t="s">
        <v>21</v>
      </c>
      <c r="G1767" t="str">
        <f>VLOOKUP(E1767, Tiers!M$1:P$134, 3, FALSE)</f>
        <v>ENG3</v>
      </c>
      <c r="H1767">
        <f>VLOOKUP(G1767, Tiers!B$1:C$134, 2, FALSE)</f>
        <v>4</v>
      </c>
      <c r="I1767" s="21">
        <v>35418</v>
      </c>
      <c r="J1767" t="str">
        <f t="shared" si="27"/>
        <v>Ross JohnsonSouthend</v>
      </c>
      <c r="P1767">
        <v>18</v>
      </c>
      <c r="Q1767" t="s">
        <v>20</v>
      </c>
      <c r="R1767" t="s">
        <v>21</v>
      </c>
      <c r="S1767" t="s">
        <v>22</v>
      </c>
      <c r="T1767" t="s">
        <v>21</v>
      </c>
      <c r="Y1767">
        <v>176</v>
      </c>
      <c r="Z1767">
        <v>69</v>
      </c>
      <c r="AA1767">
        <v>0</v>
      </c>
      <c r="AB1767">
        <v>0</v>
      </c>
    </row>
    <row r="1768" spans="1:28" ht="15.95">
      <c r="A1768" t="s">
        <v>2291</v>
      </c>
      <c r="B1768" t="s">
        <v>84</v>
      </c>
      <c r="C1768" t="str">
        <f>VLOOKUP(B1768, Positions!A$1:B$134, 2, FALSE)</f>
        <v>Midfielder</v>
      </c>
      <c r="E1768" t="s">
        <v>5666</v>
      </c>
      <c r="F1768" t="s">
        <v>21</v>
      </c>
      <c r="G1768" t="str">
        <f>VLOOKUP(E1768, Tiers!M$1:P$134, 3, FALSE)</f>
        <v>NONE</v>
      </c>
      <c r="H1768">
        <f>VLOOKUP(G1768, Tiers!B$1:C$134, 2, FALSE)</f>
        <v>7</v>
      </c>
      <c r="I1768" s="21" t="e">
        <v>#N/A</v>
      </c>
      <c r="J1768" t="str">
        <f t="shared" si="27"/>
        <v>Dion Graham</v>
      </c>
      <c r="P1768">
        <v>18</v>
      </c>
      <c r="Q1768" t="s">
        <v>20</v>
      </c>
      <c r="R1768" t="s">
        <v>21</v>
      </c>
      <c r="S1768" t="s">
        <v>22</v>
      </c>
      <c r="T1768" t="s">
        <v>21</v>
      </c>
      <c r="Y1768">
        <v>171</v>
      </c>
      <c r="Z1768">
        <v>69</v>
      </c>
      <c r="AA1768">
        <v>0</v>
      </c>
      <c r="AB1768">
        <v>0</v>
      </c>
    </row>
    <row r="1769" spans="1:28" ht="15.95">
      <c r="A1769" t="s">
        <v>2292</v>
      </c>
      <c r="B1769" t="s">
        <v>31</v>
      </c>
      <c r="C1769" t="str">
        <f>VLOOKUP(B1769, Positions!A$1:B$134, 2, FALSE)</f>
        <v>Defender</v>
      </c>
      <c r="D1769" t="s">
        <v>231</v>
      </c>
      <c r="E1769" t="s">
        <v>5663</v>
      </c>
      <c r="F1769" t="s">
        <v>21</v>
      </c>
      <c r="G1769" t="str">
        <f>VLOOKUP(E1769, Tiers!M$1:P$134, 3, FALSE)</f>
        <v>ENG4</v>
      </c>
      <c r="H1769">
        <f>VLOOKUP(G1769, Tiers!B$1:C$134, 2, FALSE)</f>
        <v>5</v>
      </c>
      <c r="I1769" s="21">
        <v>35416</v>
      </c>
      <c r="J1769" t="str">
        <f t="shared" si="27"/>
        <v>Sam LingLeyton Orient</v>
      </c>
      <c r="P1769">
        <v>18</v>
      </c>
      <c r="Q1769" t="s">
        <v>20</v>
      </c>
      <c r="R1769" t="s">
        <v>21</v>
      </c>
      <c r="S1769" t="s">
        <v>22</v>
      </c>
      <c r="T1769" t="s">
        <v>21</v>
      </c>
      <c r="Y1769">
        <v>176</v>
      </c>
      <c r="Z1769">
        <v>69</v>
      </c>
      <c r="AA1769">
        <v>0</v>
      </c>
      <c r="AB1769">
        <v>0</v>
      </c>
    </row>
    <row r="1770" spans="1:28" ht="15.95">
      <c r="A1770" t="s">
        <v>2293</v>
      </c>
      <c r="B1770" t="s">
        <v>360</v>
      </c>
      <c r="C1770" t="str">
        <f>VLOOKUP(B1770, Positions!A$1:B$134, 2, FALSE)</f>
        <v>Defender</v>
      </c>
      <c r="D1770" t="s">
        <v>836</v>
      </c>
      <c r="E1770" t="s">
        <v>62</v>
      </c>
      <c r="F1770" t="s">
        <v>21</v>
      </c>
      <c r="G1770" t="str">
        <f>VLOOKUP(E1770, Tiers!M$1:P$134, 3, FALSE)</f>
        <v>ENG1</v>
      </c>
      <c r="H1770">
        <f>VLOOKUP(G1770, Tiers!B$1:C$134, 2, FALSE)</f>
        <v>1</v>
      </c>
      <c r="I1770" s="21">
        <v>35416</v>
      </c>
      <c r="J1770" t="str">
        <f t="shared" si="27"/>
        <v>Jack SimpsonBournemouth</v>
      </c>
      <c r="P1770">
        <v>18</v>
      </c>
      <c r="Q1770" t="s">
        <v>20</v>
      </c>
      <c r="R1770" t="s">
        <v>21</v>
      </c>
      <c r="S1770" t="s">
        <v>22</v>
      </c>
      <c r="T1770" t="s">
        <v>21</v>
      </c>
      <c r="Y1770">
        <v>173</v>
      </c>
      <c r="Z1770">
        <v>68</v>
      </c>
      <c r="AA1770">
        <v>0</v>
      </c>
      <c r="AB1770">
        <v>0</v>
      </c>
    </row>
    <row r="1771" spans="1:28" ht="15.95">
      <c r="A1771" t="s">
        <v>2294</v>
      </c>
      <c r="B1771" t="s">
        <v>16</v>
      </c>
      <c r="C1771" t="e">
        <f>VLOOKUP(B1771, Positions!A$1:B$134, 2, FALSE)</f>
        <v>#N/A</v>
      </c>
      <c r="D1771" t="s">
        <v>412</v>
      </c>
      <c r="E1771" t="s">
        <v>5664</v>
      </c>
      <c r="F1771" t="s">
        <v>21</v>
      </c>
      <c r="G1771" t="str">
        <f>VLOOKUP(E1771, Tiers!M$1:P$134, 3, FALSE)</f>
        <v>ENG3</v>
      </c>
      <c r="H1771">
        <f>VLOOKUP(G1771, Tiers!B$1:C$134, 2, FALSE)</f>
        <v>4</v>
      </c>
      <c r="I1771" s="21">
        <v>35415</v>
      </c>
      <c r="J1771" t="str">
        <f t="shared" si="27"/>
        <v>Sam AustinBurton</v>
      </c>
      <c r="P1771">
        <v>18</v>
      </c>
      <c r="Q1771" t="s">
        <v>20</v>
      </c>
      <c r="R1771" t="s">
        <v>21</v>
      </c>
      <c r="S1771" t="s">
        <v>22</v>
      </c>
      <c r="T1771" t="s">
        <v>21</v>
      </c>
      <c r="Y1771">
        <v>185</v>
      </c>
      <c r="Z1771">
        <v>77</v>
      </c>
      <c r="AA1771">
        <v>0</v>
      </c>
      <c r="AB1771">
        <v>0</v>
      </c>
    </row>
    <row r="1772" spans="1:28" ht="15.95">
      <c r="A1772" t="s">
        <v>2295</v>
      </c>
      <c r="B1772" t="s">
        <v>1151</v>
      </c>
      <c r="C1772" t="str">
        <f>VLOOKUP(B1772, Positions!A$1:B$134, 2, FALSE)</f>
        <v>Defender</v>
      </c>
      <c r="E1772" t="s">
        <v>5666</v>
      </c>
      <c r="F1772" t="s">
        <v>21</v>
      </c>
      <c r="G1772" t="str">
        <f>VLOOKUP(E1772, Tiers!M$1:P$134, 3, FALSE)</f>
        <v>NONE</v>
      </c>
      <c r="H1772">
        <f>VLOOKUP(G1772, Tiers!B$1:C$134, 2, FALSE)</f>
        <v>7</v>
      </c>
      <c r="I1772" s="21" t="e">
        <v>#N/A</v>
      </c>
      <c r="J1772" t="str">
        <f t="shared" si="27"/>
        <v>MJ Kedman</v>
      </c>
      <c r="P1772">
        <v>18</v>
      </c>
      <c r="Q1772" t="s">
        <v>294</v>
      </c>
      <c r="R1772" t="s">
        <v>21</v>
      </c>
      <c r="S1772" t="s">
        <v>22</v>
      </c>
      <c r="T1772" t="s">
        <v>21</v>
      </c>
      <c r="Y1772">
        <v>168</v>
      </c>
      <c r="Z1772">
        <v>60</v>
      </c>
      <c r="AA1772">
        <v>0</v>
      </c>
      <c r="AB1772">
        <v>0</v>
      </c>
    </row>
    <row r="1773" spans="1:28" ht="15.95">
      <c r="A1773" t="s">
        <v>2296</v>
      </c>
      <c r="B1773" t="s">
        <v>81</v>
      </c>
      <c r="C1773" t="str">
        <f>VLOOKUP(B1773, Positions!A$1:B$134, 2, FALSE)</f>
        <v>Defender</v>
      </c>
      <c r="D1773" t="s">
        <v>364</v>
      </c>
      <c r="E1773" t="s">
        <v>5666</v>
      </c>
      <c r="F1773" t="s">
        <v>21</v>
      </c>
      <c r="G1773" t="str">
        <f>VLOOKUP(E1773, Tiers!M$1:P$134, 3, FALSE)</f>
        <v>NONE</v>
      </c>
      <c r="H1773">
        <f>VLOOKUP(G1773, Tiers!B$1:C$134, 2, FALSE)</f>
        <v>7</v>
      </c>
      <c r="I1773" s="21">
        <v>35415</v>
      </c>
      <c r="J1773" t="str">
        <f t="shared" si="27"/>
        <v>Oneil OdofinTorquay</v>
      </c>
      <c r="P1773">
        <v>18</v>
      </c>
      <c r="Q1773" t="s">
        <v>74</v>
      </c>
      <c r="R1773" t="s">
        <v>21</v>
      </c>
      <c r="S1773" t="s">
        <v>22</v>
      </c>
      <c r="T1773" t="s">
        <v>21</v>
      </c>
      <c r="Y1773">
        <v>194</v>
      </c>
      <c r="Z1773">
        <v>84</v>
      </c>
      <c r="AA1773">
        <v>0</v>
      </c>
      <c r="AB1773">
        <v>0</v>
      </c>
    </row>
    <row r="1774" spans="1:28" ht="15.95">
      <c r="A1774" t="s">
        <v>2297</v>
      </c>
      <c r="B1774" t="s">
        <v>457</v>
      </c>
      <c r="C1774" t="str">
        <f>VLOOKUP(B1774, Positions!A$1:B$134, 2, FALSE)</f>
        <v>Forward</v>
      </c>
      <c r="D1774" t="s">
        <v>357</v>
      </c>
      <c r="E1774" t="s">
        <v>62</v>
      </c>
      <c r="F1774" t="s">
        <v>21</v>
      </c>
      <c r="G1774" t="str">
        <f>VLOOKUP(E1774, Tiers!M$1:P$134, 3, FALSE)</f>
        <v>ENG1</v>
      </c>
      <c r="H1774">
        <f>VLOOKUP(G1774, Tiers!B$1:C$134, 2, FALSE)</f>
        <v>1</v>
      </c>
      <c r="I1774" s="21">
        <v>35415</v>
      </c>
      <c r="J1774" t="str">
        <f t="shared" si="27"/>
        <v>Kyle BaileyLeicester</v>
      </c>
      <c r="P1774">
        <v>18</v>
      </c>
      <c r="Q1774" t="s">
        <v>20</v>
      </c>
      <c r="R1774" t="s">
        <v>21</v>
      </c>
      <c r="S1774" t="s">
        <v>22</v>
      </c>
      <c r="T1774" t="s">
        <v>21</v>
      </c>
      <c r="Y1774">
        <v>188</v>
      </c>
      <c r="Z1774">
        <v>80</v>
      </c>
      <c r="AA1774">
        <v>0</v>
      </c>
      <c r="AB1774">
        <v>0</v>
      </c>
    </row>
    <row r="1775" spans="1:28" ht="15.95">
      <c r="A1775" t="s">
        <v>2298</v>
      </c>
      <c r="B1775" t="s">
        <v>42</v>
      </c>
      <c r="C1775" t="str">
        <f>VLOOKUP(B1775, Positions!A$1:B$134, 2, FALSE)</f>
        <v>Midfielder</v>
      </c>
      <c r="E1775" t="s">
        <v>5666</v>
      </c>
      <c r="F1775" t="s">
        <v>21</v>
      </c>
      <c r="G1775" t="str">
        <f>VLOOKUP(E1775, Tiers!M$1:P$134, 3, FALSE)</f>
        <v>NONE</v>
      </c>
      <c r="H1775">
        <f>VLOOKUP(G1775, Tiers!B$1:C$134, 2, FALSE)</f>
        <v>7</v>
      </c>
      <c r="I1775" s="21" t="e">
        <v>#N/A</v>
      </c>
      <c r="J1775" t="str">
        <f t="shared" si="27"/>
        <v>Joe Jackson</v>
      </c>
      <c r="P1775">
        <v>18</v>
      </c>
      <c r="Q1775" t="s">
        <v>134</v>
      </c>
      <c r="R1775" t="s">
        <v>21</v>
      </c>
      <c r="S1775" t="s">
        <v>22</v>
      </c>
      <c r="T1775" t="s">
        <v>21</v>
      </c>
      <c r="Y1775">
        <v>182</v>
      </c>
      <c r="Z1775">
        <v>75</v>
      </c>
      <c r="AA1775">
        <v>0</v>
      </c>
      <c r="AB1775">
        <v>0</v>
      </c>
    </row>
    <row r="1776" spans="1:28" ht="15.95">
      <c r="A1776" t="s">
        <v>2299</v>
      </c>
      <c r="B1776" t="s">
        <v>42</v>
      </c>
      <c r="C1776" t="str">
        <f>VLOOKUP(B1776, Positions!A$1:B$134, 2, FALSE)</f>
        <v>Midfielder</v>
      </c>
      <c r="E1776" t="s">
        <v>5666</v>
      </c>
      <c r="F1776" t="s">
        <v>21</v>
      </c>
      <c r="G1776" t="str">
        <f>VLOOKUP(E1776, Tiers!M$1:P$134, 3, FALSE)</f>
        <v>NONE</v>
      </c>
      <c r="H1776">
        <f>VLOOKUP(G1776, Tiers!B$1:C$134, 2, FALSE)</f>
        <v>7</v>
      </c>
      <c r="I1776" s="21" t="e">
        <v>#N/A</v>
      </c>
      <c r="J1776" t="str">
        <f t="shared" si="27"/>
        <v>Jacques Moulson</v>
      </c>
      <c r="P1776">
        <v>18</v>
      </c>
      <c r="Q1776" t="s">
        <v>20</v>
      </c>
      <c r="R1776" t="s">
        <v>21</v>
      </c>
      <c r="S1776" t="s">
        <v>22</v>
      </c>
      <c r="T1776" t="s">
        <v>21</v>
      </c>
      <c r="Y1776">
        <v>181</v>
      </c>
      <c r="Z1776">
        <v>73</v>
      </c>
      <c r="AA1776">
        <v>0</v>
      </c>
      <c r="AB1776">
        <v>0</v>
      </c>
    </row>
    <row r="1777" spans="1:28" ht="15.95">
      <c r="A1777" t="s">
        <v>2300</v>
      </c>
      <c r="B1777" t="s">
        <v>445</v>
      </c>
      <c r="C1777" t="str">
        <f>VLOOKUP(B1777, Positions!A$1:B$134, 2, FALSE)</f>
        <v>Midfielder</v>
      </c>
      <c r="E1777" t="s">
        <v>5666</v>
      </c>
      <c r="F1777" t="s">
        <v>21</v>
      </c>
      <c r="G1777" t="str">
        <f>VLOOKUP(E1777, Tiers!M$1:P$134, 3, FALSE)</f>
        <v>NONE</v>
      </c>
      <c r="H1777">
        <f>VLOOKUP(G1777, Tiers!B$1:C$134, 2, FALSE)</f>
        <v>7</v>
      </c>
      <c r="I1777" s="21" t="e">
        <v>#N/A</v>
      </c>
      <c r="J1777" t="str">
        <f t="shared" si="27"/>
        <v>Lloyd Ross</v>
      </c>
      <c r="P1777">
        <v>18</v>
      </c>
      <c r="Q1777" t="s">
        <v>2301</v>
      </c>
      <c r="R1777" t="s">
        <v>21</v>
      </c>
      <c r="S1777" t="s">
        <v>22</v>
      </c>
      <c r="T1777" t="s">
        <v>21</v>
      </c>
      <c r="Y1777">
        <v>165</v>
      </c>
      <c r="Z1777">
        <v>63</v>
      </c>
      <c r="AA1777">
        <v>0</v>
      </c>
      <c r="AB1777">
        <v>0</v>
      </c>
    </row>
    <row r="1778" spans="1:28" ht="15.95">
      <c r="A1778" t="s">
        <v>2302</v>
      </c>
      <c r="B1778" t="s">
        <v>16</v>
      </c>
      <c r="C1778" t="e">
        <f>VLOOKUP(B1778, Positions!A$1:B$134, 2, FALSE)</f>
        <v>#N/A</v>
      </c>
      <c r="D1778" t="s">
        <v>32</v>
      </c>
      <c r="E1778" t="s">
        <v>5663</v>
      </c>
      <c r="F1778" t="s">
        <v>21</v>
      </c>
      <c r="G1778" t="str">
        <f>VLOOKUP(E1778, Tiers!M$1:P$134, 3, FALSE)</f>
        <v>ENG4</v>
      </c>
      <c r="H1778">
        <f>VLOOKUP(G1778, Tiers!B$1:C$134, 2, FALSE)</f>
        <v>5</v>
      </c>
      <c r="I1778" s="21">
        <v>35412</v>
      </c>
      <c r="J1778" t="str">
        <f t="shared" si="27"/>
        <v>Anthony DwyerMansfield</v>
      </c>
      <c r="P1778">
        <v>18</v>
      </c>
      <c r="Q1778" t="s">
        <v>20</v>
      </c>
      <c r="R1778" t="s">
        <v>21</v>
      </c>
      <c r="S1778" t="s">
        <v>22</v>
      </c>
      <c r="T1778" t="s">
        <v>21</v>
      </c>
      <c r="Y1778">
        <v>187</v>
      </c>
      <c r="Z1778">
        <v>80</v>
      </c>
      <c r="AA1778">
        <v>1</v>
      </c>
      <c r="AB1778">
        <v>8</v>
      </c>
    </row>
    <row r="1779" spans="1:28" ht="15.95">
      <c r="A1779" t="s">
        <v>2303</v>
      </c>
      <c r="B1779" t="s">
        <v>877</v>
      </c>
      <c r="C1779" t="str">
        <f>VLOOKUP(B1779, Positions!A$1:B$134, 2, FALSE)</f>
        <v>Defender</v>
      </c>
      <c r="D1779" t="s">
        <v>836</v>
      </c>
      <c r="E1779" t="s">
        <v>62</v>
      </c>
      <c r="F1779" t="s">
        <v>21</v>
      </c>
      <c r="G1779" t="str">
        <f>VLOOKUP(E1779, Tiers!M$1:P$134, 3, FALSE)</f>
        <v>ENG1</v>
      </c>
      <c r="H1779">
        <f>VLOOKUP(G1779, Tiers!B$1:C$134, 2, FALSE)</f>
        <v>1</v>
      </c>
      <c r="I1779" s="21">
        <v>35412</v>
      </c>
      <c r="J1779" t="str">
        <f t="shared" si="27"/>
        <v>Jordan LeeBournemouth</v>
      </c>
      <c r="P1779">
        <v>18</v>
      </c>
      <c r="Q1779" t="s">
        <v>20</v>
      </c>
      <c r="R1779" t="s">
        <v>21</v>
      </c>
      <c r="S1779" t="s">
        <v>22</v>
      </c>
      <c r="T1779" t="s">
        <v>21</v>
      </c>
      <c r="Y1779">
        <v>178</v>
      </c>
      <c r="Z1779">
        <v>73</v>
      </c>
      <c r="AA1779">
        <v>0</v>
      </c>
      <c r="AB1779">
        <v>0</v>
      </c>
    </row>
    <row r="1780" spans="1:28" ht="15.95">
      <c r="A1780" t="s">
        <v>2304</v>
      </c>
      <c r="B1780" t="s">
        <v>81</v>
      </c>
      <c r="C1780" t="str">
        <f>VLOOKUP(B1780, Positions!A$1:B$134, 2, FALSE)</f>
        <v>Defender</v>
      </c>
      <c r="E1780" t="s">
        <v>5666</v>
      </c>
      <c r="F1780" t="s">
        <v>21</v>
      </c>
      <c r="G1780" t="str">
        <f>VLOOKUP(E1780, Tiers!M$1:P$134, 3, FALSE)</f>
        <v>NONE</v>
      </c>
      <c r="H1780">
        <f>VLOOKUP(G1780, Tiers!B$1:C$134, 2, FALSE)</f>
        <v>7</v>
      </c>
      <c r="I1780" s="21" t="e">
        <v>#N/A</v>
      </c>
      <c r="J1780" t="str">
        <f t="shared" si="27"/>
        <v>Luke Tingey</v>
      </c>
      <c r="P1780">
        <v>18</v>
      </c>
      <c r="Q1780" t="s">
        <v>20</v>
      </c>
      <c r="R1780" t="s">
        <v>21</v>
      </c>
      <c r="S1780" t="s">
        <v>22</v>
      </c>
      <c r="T1780" t="s">
        <v>21</v>
      </c>
      <c r="Y1780">
        <v>172</v>
      </c>
      <c r="Z1780">
        <v>67</v>
      </c>
      <c r="AA1780">
        <v>0</v>
      </c>
      <c r="AB1780">
        <v>0</v>
      </c>
    </row>
    <row r="1781" spans="1:28" ht="15.95">
      <c r="A1781" t="s">
        <v>2305</v>
      </c>
      <c r="B1781" t="s">
        <v>81</v>
      </c>
      <c r="C1781" t="str">
        <f>VLOOKUP(B1781, Positions!A$1:B$134, 2, FALSE)</f>
        <v>Defender</v>
      </c>
      <c r="E1781" t="s">
        <v>5666</v>
      </c>
      <c r="F1781" t="s">
        <v>21</v>
      </c>
      <c r="G1781" t="str">
        <f>VLOOKUP(E1781, Tiers!M$1:P$134, 3, FALSE)</f>
        <v>NONE</v>
      </c>
      <c r="H1781">
        <f>VLOOKUP(G1781, Tiers!B$1:C$134, 2, FALSE)</f>
        <v>7</v>
      </c>
      <c r="I1781" s="21" t="e">
        <v>#N/A</v>
      </c>
      <c r="J1781" t="str">
        <f t="shared" si="27"/>
        <v>Taylor Roles</v>
      </c>
      <c r="P1781">
        <v>18</v>
      </c>
      <c r="Q1781" t="s">
        <v>20</v>
      </c>
      <c r="R1781" t="s">
        <v>21</v>
      </c>
      <c r="S1781" t="s">
        <v>22</v>
      </c>
      <c r="T1781" t="s">
        <v>21</v>
      </c>
      <c r="Y1781">
        <v>184</v>
      </c>
      <c r="Z1781">
        <v>78</v>
      </c>
      <c r="AA1781">
        <v>0</v>
      </c>
      <c r="AB1781">
        <v>0</v>
      </c>
    </row>
    <row r="1782" spans="1:28" ht="15.95">
      <c r="A1782" t="s">
        <v>2306</v>
      </c>
      <c r="B1782" t="s">
        <v>115</v>
      </c>
      <c r="C1782" t="e">
        <f>VLOOKUP(B1782, Positions!A$1:B$134, 2, FALSE)</f>
        <v>#N/A</v>
      </c>
      <c r="E1782" t="s">
        <v>5666</v>
      </c>
      <c r="F1782" t="s">
        <v>21</v>
      </c>
      <c r="G1782" t="str">
        <f>VLOOKUP(E1782, Tiers!M$1:P$134, 3, FALSE)</f>
        <v>NONE</v>
      </c>
      <c r="H1782">
        <f>VLOOKUP(G1782, Tiers!B$1:C$134, 2, FALSE)</f>
        <v>7</v>
      </c>
      <c r="I1782" s="21" t="e">
        <v>#N/A</v>
      </c>
      <c r="J1782" t="str">
        <f t="shared" si="27"/>
        <v>Lyle Magolis</v>
      </c>
      <c r="P1782">
        <v>18</v>
      </c>
      <c r="Q1782" t="s">
        <v>2307</v>
      </c>
      <c r="R1782" t="s">
        <v>21</v>
      </c>
      <c r="S1782" t="s">
        <v>2172</v>
      </c>
      <c r="T1782" t="s">
        <v>21</v>
      </c>
      <c r="Y1782">
        <v>173</v>
      </c>
      <c r="Z1782">
        <v>66</v>
      </c>
      <c r="AA1782">
        <v>0</v>
      </c>
      <c r="AB1782">
        <v>0</v>
      </c>
    </row>
    <row r="1783" spans="1:28" ht="15.95">
      <c r="A1783" t="s">
        <v>2308</v>
      </c>
      <c r="B1783" t="s">
        <v>72</v>
      </c>
      <c r="C1783" t="str">
        <f>VLOOKUP(B1783, Positions!A$1:B$134, 2, FALSE)</f>
        <v>Defender</v>
      </c>
      <c r="E1783" t="s">
        <v>5666</v>
      </c>
      <c r="F1783" t="s">
        <v>21</v>
      </c>
      <c r="G1783" t="str">
        <f>VLOOKUP(E1783, Tiers!M$1:P$134, 3, FALSE)</f>
        <v>NONE</v>
      </c>
      <c r="H1783">
        <f>VLOOKUP(G1783, Tiers!B$1:C$134, 2, FALSE)</f>
        <v>7</v>
      </c>
      <c r="I1783" s="21" t="e">
        <v>#N/A</v>
      </c>
      <c r="J1783" t="str">
        <f t="shared" si="27"/>
        <v>Amon Walton Owen</v>
      </c>
      <c r="P1783">
        <v>18</v>
      </c>
      <c r="Q1783" t="s">
        <v>74</v>
      </c>
      <c r="R1783" t="s">
        <v>21</v>
      </c>
      <c r="S1783" t="s">
        <v>22</v>
      </c>
      <c r="T1783" t="s">
        <v>21</v>
      </c>
      <c r="U1783" t="s">
        <v>319</v>
      </c>
      <c r="Y1783">
        <v>181</v>
      </c>
      <c r="Z1783">
        <v>69</v>
      </c>
      <c r="AA1783">
        <v>0</v>
      </c>
      <c r="AB1783">
        <v>0</v>
      </c>
    </row>
    <row r="1784" spans="1:28" ht="15.95">
      <c r="A1784" t="s">
        <v>2309</v>
      </c>
      <c r="B1784" t="s">
        <v>189</v>
      </c>
      <c r="C1784" t="str">
        <f>VLOOKUP(B1784, Positions!A$1:B$134, 2, FALSE)</f>
        <v>Forward</v>
      </c>
      <c r="D1784" t="s">
        <v>669</v>
      </c>
      <c r="E1784" t="s">
        <v>62</v>
      </c>
      <c r="F1784" t="s">
        <v>21</v>
      </c>
      <c r="G1784" t="str">
        <f>VLOOKUP(E1784, Tiers!M$1:P$134, 3, FALSE)</f>
        <v>ENG1</v>
      </c>
      <c r="H1784">
        <f>VLOOKUP(G1784, Tiers!B$1:C$134, 2, FALSE)</f>
        <v>1</v>
      </c>
      <c r="I1784" s="21">
        <v>35409</v>
      </c>
      <c r="J1784" t="str">
        <f t="shared" si="27"/>
        <v>Rees GreenwoodSunderland</v>
      </c>
      <c r="P1784">
        <v>18</v>
      </c>
      <c r="Q1784" t="s">
        <v>253</v>
      </c>
      <c r="R1784" t="s">
        <v>21</v>
      </c>
      <c r="S1784" t="s">
        <v>22</v>
      </c>
      <c r="T1784" t="s">
        <v>21</v>
      </c>
      <c r="Y1784">
        <v>172</v>
      </c>
      <c r="Z1784">
        <v>62</v>
      </c>
      <c r="AA1784">
        <v>0</v>
      </c>
      <c r="AB1784">
        <v>0</v>
      </c>
    </row>
    <row r="1785" spans="1:28" ht="15.95">
      <c r="A1785" t="s">
        <v>2310</v>
      </c>
      <c r="B1785" t="s">
        <v>360</v>
      </c>
      <c r="C1785" t="str">
        <f>VLOOKUP(B1785, Positions!A$1:B$134, 2, FALSE)</f>
        <v>Defender</v>
      </c>
      <c r="D1785" t="s">
        <v>185</v>
      </c>
      <c r="E1785" t="s">
        <v>5664</v>
      </c>
      <c r="F1785" t="s">
        <v>21</v>
      </c>
      <c r="G1785" t="str">
        <f>VLOOKUP(E1785, Tiers!M$1:P$134, 3, FALSE)</f>
        <v>ENG3</v>
      </c>
      <c r="H1785">
        <f>VLOOKUP(G1785, Tiers!B$1:C$134, 2, FALSE)</f>
        <v>4</v>
      </c>
      <c r="I1785" s="21">
        <v>35409</v>
      </c>
      <c r="J1785" t="str">
        <f t="shared" si="27"/>
        <v>Liam LangfordWigan</v>
      </c>
      <c r="P1785">
        <v>18</v>
      </c>
      <c r="Q1785" t="s">
        <v>57</v>
      </c>
      <c r="R1785" t="s">
        <v>21</v>
      </c>
      <c r="S1785" t="s">
        <v>22</v>
      </c>
      <c r="T1785" t="s">
        <v>21</v>
      </c>
      <c r="Y1785">
        <v>183</v>
      </c>
      <c r="Z1785">
        <v>66</v>
      </c>
      <c r="AA1785">
        <v>0</v>
      </c>
      <c r="AB1785">
        <v>0</v>
      </c>
    </row>
    <row r="1786" spans="1:28" ht="15.95">
      <c r="A1786" t="s">
        <v>2311</v>
      </c>
      <c r="B1786" t="s">
        <v>16</v>
      </c>
      <c r="C1786" t="e">
        <f>VLOOKUP(B1786, Positions!A$1:B$134, 2, FALSE)</f>
        <v>#N/A</v>
      </c>
      <c r="D1786" t="s">
        <v>836</v>
      </c>
      <c r="E1786" t="s">
        <v>62</v>
      </c>
      <c r="F1786" t="s">
        <v>21</v>
      </c>
      <c r="G1786" t="str">
        <f>VLOOKUP(E1786, Tiers!M$1:P$134, 3, FALSE)</f>
        <v>ENG1</v>
      </c>
      <c r="H1786">
        <f>VLOOKUP(G1786, Tiers!B$1:C$134, 2, FALSE)</f>
        <v>1</v>
      </c>
      <c r="I1786" s="21">
        <v>35409</v>
      </c>
      <c r="J1786" t="str">
        <f t="shared" si="27"/>
        <v>Joe QuigleyBournemouth</v>
      </c>
      <c r="P1786">
        <v>18</v>
      </c>
      <c r="Q1786" t="s">
        <v>2312</v>
      </c>
      <c r="R1786" t="s">
        <v>21</v>
      </c>
      <c r="S1786" t="s">
        <v>22</v>
      </c>
      <c r="T1786" t="s">
        <v>21</v>
      </c>
      <c r="Y1786">
        <v>192</v>
      </c>
      <c r="Z1786">
        <v>82</v>
      </c>
      <c r="AA1786">
        <v>6</v>
      </c>
      <c r="AB1786">
        <v>18</v>
      </c>
    </row>
    <row r="1787" spans="1:28" ht="15.95">
      <c r="A1787" t="s">
        <v>2313</v>
      </c>
      <c r="B1787" t="s">
        <v>16</v>
      </c>
      <c r="C1787" t="e">
        <f>VLOOKUP(B1787, Positions!A$1:B$134, 2, FALSE)</f>
        <v>#N/A</v>
      </c>
      <c r="E1787" t="s">
        <v>5666</v>
      </c>
      <c r="F1787" t="s">
        <v>21</v>
      </c>
      <c r="G1787" t="str">
        <f>VLOOKUP(E1787, Tiers!M$1:P$134, 3, FALSE)</f>
        <v>NONE</v>
      </c>
      <c r="H1787">
        <f>VLOOKUP(G1787, Tiers!B$1:C$134, 2, FALSE)</f>
        <v>7</v>
      </c>
      <c r="I1787" s="21" t="e">
        <v>#N/A</v>
      </c>
      <c r="J1787" t="str">
        <f t="shared" si="27"/>
        <v>Ollie Cole</v>
      </c>
      <c r="P1787">
        <v>18</v>
      </c>
      <c r="Q1787" t="s">
        <v>162</v>
      </c>
      <c r="R1787" t="s">
        <v>21</v>
      </c>
      <c r="S1787" t="s">
        <v>22</v>
      </c>
      <c r="T1787" t="s">
        <v>21</v>
      </c>
      <c r="Y1787">
        <v>171</v>
      </c>
      <c r="Z1787">
        <v>68</v>
      </c>
      <c r="AA1787">
        <v>0</v>
      </c>
      <c r="AB1787">
        <v>0</v>
      </c>
    </row>
    <row r="1788" spans="1:28" ht="15.95">
      <c r="A1788" t="s">
        <v>2314</v>
      </c>
      <c r="B1788" t="s">
        <v>106</v>
      </c>
      <c r="C1788" t="str">
        <f>VLOOKUP(B1788, Positions!A$1:B$134, 2, FALSE)</f>
        <v>Midfielder</v>
      </c>
      <c r="E1788" t="s">
        <v>5666</v>
      </c>
      <c r="F1788" t="s">
        <v>21</v>
      </c>
      <c r="G1788" t="str">
        <f>VLOOKUP(E1788, Tiers!M$1:P$134, 3, FALSE)</f>
        <v>NONE</v>
      </c>
      <c r="H1788">
        <f>VLOOKUP(G1788, Tiers!B$1:C$134, 2, FALSE)</f>
        <v>7</v>
      </c>
      <c r="I1788" s="21" t="e">
        <v>#N/A</v>
      </c>
      <c r="J1788" t="str">
        <f t="shared" si="27"/>
        <v>Shay Allen</v>
      </c>
      <c r="P1788">
        <v>18</v>
      </c>
      <c r="Q1788" t="s">
        <v>20</v>
      </c>
      <c r="R1788" t="s">
        <v>21</v>
      </c>
      <c r="S1788" t="s">
        <v>22</v>
      </c>
      <c r="T1788" t="s">
        <v>21</v>
      </c>
      <c r="Y1788">
        <v>182</v>
      </c>
      <c r="Z1788">
        <v>77</v>
      </c>
      <c r="AA1788">
        <v>0</v>
      </c>
      <c r="AB1788">
        <v>0</v>
      </c>
    </row>
    <row r="1789" spans="1:28" ht="15.95">
      <c r="A1789" t="s">
        <v>2315</v>
      </c>
      <c r="B1789" t="s">
        <v>72</v>
      </c>
      <c r="C1789" t="str">
        <f>VLOOKUP(B1789, Positions!A$1:B$134, 2, FALSE)</f>
        <v>Defender</v>
      </c>
      <c r="D1789" t="s">
        <v>190</v>
      </c>
      <c r="E1789" t="s">
        <v>5663</v>
      </c>
      <c r="F1789" t="s">
        <v>21</v>
      </c>
      <c r="G1789" t="str">
        <f>VLOOKUP(E1789, Tiers!M$1:P$134, 3, FALSE)</f>
        <v>ENG4</v>
      </c>
      <c r="H1789">
        <f>VLOOKUP(G1789, Tiers!B$1:C$134, 2, FALSE)</f>
        <v>5</v>
      </c>
      <c r="I1789" s="21">
        <v>35408</v>
      </c>
      <c r="J1789" t="str">
        <f t="shared" si="27"/>
        <v>Freddie GrantOxford</v>
      </c>
      <c r="P1789">
        <v>18</v>
      </c>
      <c r="Q1789" t="s">
        <v>2316</v>
      </c>
      <c r="R1789" t="s">
        <v>21</v>
      </c>
      <c r="S1789" t="s">
        <v>22</v>
      </c>
      <c r="T1789" t="s">
        <v>21</v>
      </c>
      <c r="Y1789">
        <v>189</v>
      </c>
      <c r="Z1789">
        <v>80</v>
      </c>
      <c r="AA1789">
        <v>0</v>
      </c>
      <c r="AB1789">
        <v>15</v>
      </c>
    </row>
    <row r="1790" spans="1:28" ht="15.95">
      <c r="A1790" t="s">
        <v>2317</v>
      </c>
      <c r="B1790" t="s">
        <v>81</v>
      </c>
      <c r="C1790" t="str">
        <f>VLOOKUP(B1790, Positions!A$1:B$134, 2, FALSE)</f>
        <v>Defender</v>
      </c>
      <c r="D1790" t="s">
        <v>141</v>
      </c>
      <c r="E1790" t="s">
        <v>62</v>
      </c>
      <c r="F1790" t="s">
        <v>21</v>
      </c>
      <c r="G1790" t="str">
        <f>VLOOKUP(E1790, Tiers!M$1:P$134, 3, FALSE)</f>
        <v>ENG1</v>
      </c>
      <c r="H1790">
        <f>VLOOKUP(G1790, Tiers!B$1:C$134, 2, FALSE)</f>
        <v>1</v>
      </c>
      <c r="I1790" s="21">
        <v>35408</v>
      </c>
      <c r="J1790" t="str">
        <f t="shared" si="27"/>
        <v>Kyle ClintonSouthampton</v>
      </c>
      <c r="P1790">
        <v>18</v>
      </c>
      <c r="Q1790" t="s">
        <v>20</v>
      </c>
      <c r="R1790" t="s">
        <v>21</v>
      </c>
      <c r="S1790" t="s">
        <v>22</v>
      </c>
      <c r="T1790" t="s">
        <v>21</v>
      </c>
      <c r="Y1790">
        <v>183</v>
      </c>
      <c r="Z1790">
        <v>77</v>
      </c>
      <c r="AA1790">
        <v>0</v>
      </c>
      <c r="AB1790">
        <v>0</v>
      </c>
    </row>
    <row r="1791" spans="1:28" ht="15.95">
      <c r="A1791" t="s">
        <v>2318</v>
      </c>
      <c r="B1791" t="s">
        <v>42</v>
      </c>
      <c r="C1791" t="str">
        <f>VLOOKUP(B1791, Positions!A$1:B$134, 2, FALSE)</f>
        <v>Midfielder</v>
      </c>
      <c r="D1791" t="s">
        <v>182</v>
      </c>
      <c r="E1791" t="s">
        <v>62</v>
      </c>
      <c r="F1791" t="s">
        <v>21</v>
      </c>
      <c r="G1791" t="str">
        <f>VLOOKUP(E1791, Tiers!M$1:P$134, 3, FALSE)</f>
        <v>ENG1</v>
      </c>
      <c r="H1791">
        <f>VLOOKUP(G1791, Tiers!B$1:C$134, 2, FALSE)</f>
        <v>1</v>
      </c>
      <c r="I1791" s="21">
        <v>35407</v>
      </c>
      <c r="J1791" t="str">
        <f t="shared" si="27"/>
        <v>Scott McTominayMan Utd</v>
      </c>
      <c r="P1791">
        <v>18</v>
      </c>
      <c r="Q1791" t="s">
        <v>568</v>
      </c>
      <c r="R1791" t="s">
        <v>21</v>
      </c>
      <c r="S1791" t="s">
        <v>22</v>
      </c>
      <c r="T1791" t="s">
        <v>21</v>
      </c>
      <c r="Y1791">
        <v>178</v>
      </c>
      <c r="Z1791">
        <v>65</v>
      </c>
      <c r="AA1791">
        <v>0</v>
      </c>
      <c r="AB1791">
        <v>0</v>
      </c>
    </row>
    <row r="1792" spans="1:28" ht="15.95">
      <c r="A1792" t="s">
        <v>2319</v>
      </c>
      <c r="B1792" t="s">
        <v>42</v>
      </c>
      <c r="C1792" t="str">
        <f>VLOOKUP(B1792, Positions!A$1:B$134, 2, FALSE)</f>
        <v>Midfielder</v>
      </c>
      <c r="D1792" t="s">
        <v>329</v>
      </c>
      <c r="E1792" t="s">
        <v>62</v>
      </c>
      <c r="F1792" t="s">
        <v>21</v>
      </c>
      <c r="G1792" t="str">
        <f>VLOOKUP(E1792, Tiers!M$1:P$134, 3, FALSE)</f>
        <v>ENG1</v>
      </c>
      <c r="H1792">
        <f>VLOOKUP(G1792, Tiers!B$1:C$134, 2, FALSE)</f>
        <v>1</v>
      </c>
      <c r="I1792" s="21">
        <v>35407</v>
      </c>
      <c r="J1792" t="str">
        <f t="shared" si="27"/>
        <v>Joe WilliamsEverton</v>
      </c>
      <c r="P1792">
        <v>18</v>
      </c>
      <c r="Q1792" t="s">
        <v>330</v>
      </c>
      <c r="R1792" t="s">
        <v>21</v>
      </c>
      <c r="S1792" t="s">
        <v>22</v>
      </c>
      <c r="T1792" t="s">
        <v>21</v>
      </c>
      <c r="Y1792">
        <v>178</v>
      </c>
      <c r="Z1792">
        <v>64</v>
      </c>
      <c r="AA1792">
        <v>0</v>
      </c>
      <c r="AB1792">
        <v>0</v>
      </c>
    </row>
    <row r="1793" spans="1:28" ht="15.95">
      <c r="A1793" t="s">
        <v>2320</v>
      </c>
      <c r="B1793" t="s">
        <v>734</v>
      </c>
      <c r="C1793" t="str">
        <f>VLOOKUP(B1793, Positions!A$1:B$134, 2, FALSE)</f>
        <v>Forward</v>
      </c>
      <c r="E1793" t="s">
        <v>5666</v>
      </c>
      <c r="F1793" t="s">
        <v>21</v>
      </c>
      <c r="G1793" t="str">
        <f>VLOOKUP(E1793, Tiers!M$1:P$134, 3, FALSE)</f>
        <v>NONE</v>
      </c>
      <c r="H1793">
        <f>VLOOKUP(G1793, Tiers!B$1:C$134, 2, FALSE)</f>
        <v>7</v>
      </c>
      <c r="I1793" s="21" t="e">
        <v>#N/A</v>
      </c>
      <c r="J1793" t="str">
        <f t="shared" si="27"/>
        <v>DeVante Jacobs</v>
      </c>
      <c r="P1793">
        <v>18</v>
      </c>
      <c r="Q1793" t="s">
        <v>20</v>
      </c>
      <c r="R1793" t="s">
        <v>21</v>
      </c>
      <c r="S1793" t="s">
        <v>22</v>
      </c>
      <c r="T1793" t="s">
        <v>21</v>
      </c>
      <c r="Y1793">
        <v>184</v>
      </c>
      <c r="Z1793">
        <v>80</v>
      </c>
      <c r="AA1793">
        <v>0</v>
      </c>
      <c r="AB1793">
        <v>1</v>
      </c>
    </row>
    <row r="1794" spans="1:28" ht="15.95">
      <c r="A1794" t="s">
        <v>2321</v>
      </c>
      <c r="B1794" t="s">
        <v>278</v>
      </c>
      <c r="C1794" t="e">
        <f>VLOOKUP(B1794, Positions!A$1:B$134, 2, FALSE)</f>
        <v>#N/A</v>
      </c>
      <c r="D1794" t="s">
        <v>517</v>
      </c>
      <c r="E1794" t="s">
        <v>5665</v>
      </c>
      <c r="F1794" t="s">
        <v>21</v>
      </c>
      <c r="G1794" t="str">
        <f>VLOOKUP(E1794, Tiers!M$1:P$134, 3, FALSE)</f>
        <v>ENG2</v>
      </c>
      <c r="H1794">
        <f>VLOOKUP(G1794, Tiers!B$1:C$134, 2, FALSE)</f>
        <v>3</v>
      </c>
      <c r="I1794" s="21">
        <v>35406</v>
      </c>
      <c r="J1794" t="str">
        <f t="shared" ref="J1794:J1857" si="28">A1794 &amp; D1794</f>
        <v>Alex KellyCharlton</v>
      </c>
      <c r="P1794">
        <v>18</v>
      </c>
      <c r="Q1794" t="s">
        <v>74</v>
      </c>
      <c r="R1794" t="s">
        <v>21</v>
      </c>
      <c r="S1794" t="s">
        <v>22</v>
      </c>
      <c r="T1794" t="s">
        <v>21</v>
      </c>
      <c r="Y1794">
        <v>178</v>
      </c>
      <c r="Z1794">
        <v>71</v>
      </c>
      <c r="AA1794">
        <v>0</v>
      </c>
      <c r="AB1794">
        <v>0</v>
      </c>
    </row>
    <row r="1795" spans="1:28" ht="15.95">
      <c r="A1795" t="s">
        <v>2322</v>
      </c>
      <c r="B1795" t="s">
        <v>16</v>
      </c>
      <c r="C1795" t="e">
        <f>VLOOKUP(B1795, Positions!A$1:B$134, 2, FALSE)</f>
        <v>#N/A</v>
      </c>
      <c r="D1795" t="s">
        <v>225</v>
      </c>
      <c r="E1795" t="s">
        <v>62</v>
      </c>
      <c r="F1795" t="s">
        <v>21</v>
      </c>
      <c r="G1795" t="str">
        <f>VLOOKUP(E1795, Tiers!M$1:P$134, 3, FALSE)</f>
        <v>ENG1</v>
      </c>
      <c r="H1795">
        <f>VLOOKUP(G1795, Tiers!B$1:C$134, 2, FALSE)</f>
        <v>1</v>
      </c>
      <c r="I1795" s="21">
        <v>35406</v>
      </c>
      <c r="J1795" t="str">
        <f t="shared" si="28"/>
        <v>Andre WrightWest Brom</v>
      </c>
      <c r="P1795">
        <v>18</v>
      </c>
      <c r="Q1795" t="s">
        <v>20</v>
      </c>
      <c r="R1795" t="s">
        <v>21</v>
      </c>
      <c r="S1795" t="s">
        <v>22</v>
      </c>
      <c r="T1795" t="s">
        <v>21</v>
      </c>
      <c r="Y1795">
        <v>178</v>
      </c>
      <c r="Z1795">
        <v>72</v>
      </c>
      <c r="AA1795">
        <v>0</v>
      </c>
      <c r="AB1795">
        <v>0</v>
      </c>
    </row>
    <row r="1796" spans="1:28" ht="15.95">
      <c r="A1796" t="s">
        <v>2323</v>
      </c>
      <c r="B1796" t="s">
        <v>2324</v>
      </c>
      <c r="C1796" t="str">
        <f>VLOOKUP(B1796, Positions!A$1:B$134, 2, FALSE)</f>
        <v>Defender</v>
      </c>
      <c r="D1796" t="s">
        <v>182</v>
      </c>
      <c r="E1796" t="s">
        <v>62</v>
      </c>
      <c r="F1796" t="s">
        <v>21</v>
      </c>
      <c r="G1796" t="str">
        <f>VLOOKUP(E1796, Tiers!M$1:P$134, 3, FALSE)</f>
        <v>ENG1</v>
      </c>
      <c r="H1796">
        <f>VLOOKUP(G1796, Tiers!B$1:C$134, 2, FALSE)</f>
        <v>1</v>
      </c>
      <c r="I1796" s="21">
        <v>35405</v>
      </c>
      <c r="J1796" t="str">
        <f t="shared" si="28"/>
        <v>Joe RileyMan Utd</v>
      </c>
      <c r="P1796">
        <v>18</v>
      </c>
      <c r="Q1796" t="s">
        <v>246</v>
      </c>
      <c r="R1796" t="s">
        <v>21</v>
      </c>
      <c r="S1796" t="s">
        <v>22</v>
      </c>
      <c r="T1796" t="s">
        <v>21</v>
      </c>
      <c r="Y1796">
        <v>176</v>
      </c>
      <c r="Z1796">
        <v>69</v>
      </c>
      <c r="AA1796">
        <v>0</v>
      </c>
      <c r="AB1796">
        <v>0</v>
      </c>
    </row>
    <row r="1797" spans="1:28" ht="15.95">
      <c r="A1797" t="s">
        <v>2325</v>
      </c>
      <c r="B1797" t="s">
        <v>16</v>
      </c>
      <c r="C1797" t="e">
        <f>VLOOKUP(B1797, Positions!A$1:B$134, 2, FALSE)</f>
        <v>#N/A</v>
      </c>
      <c r="D1797" t="s">
        <v>537</v>
      </c>
      <c r="E1797" t="s">
        <v>62</v>
      </c>
      <c r="F1797" t="s">
        <v>21</v>
      </c>
      <c r="G1797" t="str">
        <f>VLOOKUP(E1797, Tiers!M$1:P$134, 3, FALSE)</f>
        <v>ENG1</v>
      </c>
      <c r="H1797">
        <f>VLOOKUP(G1797, Tiers!B$1:C$134, 2, FALSE)</f>
        <v>1</v>
      </c>
      <c r="I1797" s="21">
        <v>35404</v>
      </c>
      <c r="J1797" t="str">
        <f t="shared" si="28"/>
        <v>Dominic TelfordStoke</v>
      </c>
      <c r="P1797">
        <v>18</v>
      </c>
      <c r="Q1797" t="s">
        <v>107</v>
      </c>
      <c r="R1797" t="s">
        <v>21</v>
      </c>
      <c r="S1797" t="s">
        <v>22</v>
      </c>
      <c r="T1797" t="s">
        <v>21</v>
      </c>
      <c r="Y1797">
        <v>173</v>
      </c>
      <c r="Z1797">
        <v>64</v>
      </c>
      <c r="AA1797">
        <v>1</v>
      </c>
      <c r="AB1797">
        <v>14</v>
      </c>
    </row>
    <row r="1798" spans="1:28" ht="15.95">
      <c r="A1798" t="s">
        <v>2326</v>
      </c>
      <c r="B1798" t="s">
        <v>84</v>
      </c>
      <c r="C1798" t="str">
        <f>VLOOKUP(B1798, Positions!A$1:B$134, 2, FALSE)</f>
        <v>Midfielder</v>
      </c>
      <c r="D1798" t="s">
        <v>669</v>
      </c>
      <c r="E1798" t="s">
        <v>62</v>
      </c>
      <c r="F1798" t="s">
        <v>21</v>
      </c>
      <c r="G1798" t="str">
        <f>VLOOKUP(E1798, Tiers!M$1:P$134, 3, FALSE)</f>
        <v>ENG1</v>
      </c>
      <c r="H1798">
        <f>VLOOKUP(G1798, Tiers!B$1:C$134, 2, FALSE)</f>
        <v>1</v>
      </c>
      <c r="I1798" s="21">
        <v>35403</v>
      </c>
      <c r="J1798" t="str">
        <f t="shared" si="28"/>
        <v>Jordan BlincoSunderland</v>
      </c>
      <c r="P1798">
        <v>18</v>
      </c>
      <c r="Q1798" t="s">
        <v>962</v>
      </c>
      <c r="R1798" t="s">
        <v>21</v>
      </c>
      <c r="S1798" t="s">
        <v>22</v>
      </c>
      <c r="T1798" t="s">
        <v>21</v>
      </c>
      <c r="Y1798">
        <v>165</v>
      </c>
      <c r="Z1798">
        <v>62</v>
      </c>
      <c r="AA1798">
        <v>0</v>
      </c>
      <c r="AB1798">
        <v>0</v>
      </c>
    </row>
    <row r="1799" spans="1:28" ht="15.95">
      <c r="A1799" t="s">
        <v>2327</v>
      </c>
      <c r="B1799" t="s">
        <v>16</v>
      </c>
      <c r="C1799" t="e">
        <f>VLOOKUP(B1799, Positions!A$1:B$134, 2, FALSE)</f>
        <v>#N/A</v>
      </c>
      <c r="E1799" t="s">
        <v>5666</v>
      </c>
      <c r="F1799" t="s">
        <v>21</v>
      </c>
      <c r="G1799" t="str">
        <f>VLOOKUP(E1799, Tiers!M$1:P$134, 3, FALSE)</f>
        <v>NONE</v>
      </c>
      <c r="H1799">
        <f>VLOOKUP(G1799, Tiers!B$1:C$134, 2, FALSE)</f>
        <v>7</v>
      </c>
      <c r="I1799" s="21" t="e">
        <v>#N/A</v>
      </c>
      <c r="J1799" t="str">
        <f t="shared" si="28"/>
        <v>Dean Billingsley</v>
      </c>
      <c r="P1799">
        <v>18</v>
      </c>
      <c r="Q1799" t="s">
        <v>113</v>
      </c>
      <c r="R1799" t="s">
        <v>21</v>
      </c>
      <c r="S1799" t="s">
        <v>22</v>
      </c>
      <c r="T1799" t="s">
        <v>21</v>
      </c>
      <c r="Y1799">
        <v>174</v>
      </c>
      <c r="Z1799">
        <v>56</v>
      </c>
      <c r="AA1799">
        <v>0</v>
      </c>
      <c r="AB1799">
        <v>0</v>
      </c>
    </row>
    <row r="1800" spans="1:28" ht="15.95">
      <c r="A1800" t="s">
        <v>2328</v>
      </c>
      <c r="B1800" t="s">
        <v>360</v>
      </c>
      <c r="C1800" t="str">
        <f>VLOOKUP(B1800, Positions!A$1:B$134, 2, FALSE)</f>
        <v>Defender</v>
      </c>
      <c r="D1800" t="s">
        <v>1358</v>
      </c>
      <c r="E1800" t="s">
        <v>5663</v>
      </c>
      <c r="F1800" t="s">
        <v>21</v>
      </c>
      <c r="G1800" t="str">
        <f>VLOOKUP(E1800, Tiers!M$1:P$134, 3, FALSE)</f>
        <v>ENG4</v>
      </c>
      <c r="H1800">
        <f>VLOOKUP(G1800, Tiers!B$1:C$134, 2, FALSE)</f>
        <v>5</v>
      </c>
      <c r="I1800" s="21">
        <v>35402</v>
      </c>
      <c r="J1800" t="str">
        <f t="shared" si="28"/>
        <v>Christian ScalesCrawley</v>
      </c>
      <c r="P1800">
        <v>18</v>
      </c>
      <c r="Q1800" t="s">
        <v>20</v>
      </c>
      <c r="R1800" t="s">
        <v>21</v>
      </c>
      <c r="S1800" t="s">
        <v>22</v>
      </c>
      <c r="T1800" t="s">
        <v>21</v>
      </c>
      <c r="Y1800">
        <v>183</v>
      </c>
      <c r="Z1800">
        <v>76</v>
      </c>
      <c r="AA1800">
        <v>0</v>
      </c>
      <c r="AB1800">
        <v>0</v>
      </c>
    </row>
    <row r="1801" spans="1:28" ht="15.95">
      <c r="A1801" t="s">
        <v>2329</v>
      </c>
      <c r="B1801" t="s">
        <v>42</v>
      </c>
      <c r="C1801" t="str">
        <f>VLOOKUP(B1801, Positions!A$1:B$134, 2, FALSE)</f>
        <v>Midfielder</v>
      </c>
      <c r="D1801" t="s">
        <v>107</v>
      </c>
      <c r="E1801" t="s">
        <v>5665</v>
      </c>
      <c r="F1801" t="s">
        <v>21</v>
      </c>
      <c r="G1801" t="str">
        <f>VLOOKUP(E1801, Tiers!M$1:P$134, 3, FALSE)</f>
        <v>ENG2</v>
      </c>
      <c r="H1801">
        <f>VLOOKUP(G1801, Tiers!B$1:C$134, 2, FALSE)</f>
        <v>3</v>
      </c>
      <c r="I1801" s="21">
        <v>35402</v>
      </c>
      <c r="J1801" t="str">
        <f t="shared" si="28"/>
        <v>Andreas BiangaBurnley</v>
      </c>
      <c r="P1801">
        <v>18</v>
      </c>
      <c r="Q1801" t="s">
        <v>2330</v>
      </c>
      <c r="R1801" t="s">
        <v>21</v>
      </c>
      <c r="S1801" t="s">
        <v>653</v>
      </c>
      <c r="T1801" t="s">
        <v>21</v>
      </c>
      <c r="U1801" t="s">
        <v>145</v>
      </c>
      <c r="Y1801">
        <v>178</v>
      </c>
      <c r="Z1801">
        <v>71</v>
      </c>
      <c r="AA1801">
        <v>0</v>
      </c>
      <c r="AB1801">
        <v>0</v>
      </c>
    </row>
    <row r="1802" spans="1:28" ht="15.95">
      <c r="A1802" t="s">
        <v>2331</v>
      </c>
      <c r="B1802" t="s">
        <v>249</v>
      </c>
      <c r="C1802" t="e">
        <f>VLOOKUP(B1802, Positions!A$1:B$134, 2, FALSE)</f>
        <v>#N/A</v>
      </c>
      <c r="E1802" t="s">
        <v>5666</v>
      </c>
      <c r="F1802" t="s">
        <v>21</v>
      </c>
      <c r="G1802" t="str">
        <f>VLOOKUP(E1802, Tiers!M$1:P$134, 3, FALSE)</f>
        <v>NONE</v>
      </c>
      <c r="H1802">
        <f>VLOOKUP(G1802, Tiers!B$1:C$134, 2, FALSE)</f>
        <v>7</v>
      </c>
      <c r="I1802" s="21" t="e">
        <v>#N/A</v>
      </c>
      <c r="J1802" t="str">
        <f t="shared" si="28"/>
        <v>Alfie Cain</v>
      </c>
      <c r="P1802">
        <v>18</v>
      </c>
      <c r="Q1802" t="s">
        <v>20</v>
      </c>
      <c r="R1802" t="s">
        <v>21</v>
      </c>
      <c r="S1802" t="s">
        <v>22</v>
      </c>
      <c r="T1802" t="s">
        <v>21</v>
      </c>
      <c r="Y1802">
        <v>186</v>
      </c>
      <c r="Z1802">
        <v>77</v>
      </c>
      <c r="AA1802">
        <v>0</v>
      </c>
      <c r="AB1802">
        <v>0</v>
      </c>
    </row>
    <row r="1803" spans="1:28" ht="15.95">
      <c r="A1803" t="s">
        <v>2332</v>
      </c>
      <c r="B1803" t="s">
        <v>16</v>
      </c>
      <c r="C1803" t="e">
        <f>VLOOKUP(B1803, Positions!A$1:B$134, 2, FALSE)</f>
        <v>#N/A</v>
      </c>
      <c r="D1803" t="s">
        <v>37</v>
      </c>
      <c r="E1803" t="s">
        <v>5664</v>
      </c>
      <c r="F1803" t="s">
        <v>21</v>
      </c>
      <c r="G1803" t="str">
        <f>VLOOKUP(E1803, Tiers!M$1:P$134, 3, FALSE)</f>
        <v>ENG3</v>
      </c>
      <c r="H1803">
        <f>VLOOKUP(G1803, Tiers!B$1:C$134, 2, FALSE)</f>
        <v>4</v>
      </c>
      <c r="I1803" s="21">
        <v>35401</v>
      </c>
      <c r="J1803" t="str">
        <f t="shared" si="28"/>
        <v>Jake BeesleyChesterfield</v>
      </c>
      <c r="P1803">
        <v>18</v>
      </c>
      <c r="Q1803" t="s">
        <v>40</v>
      </c>
      <c r="R1803" t="s">
        <v>21</v>
      </c>
      <c r="S1803" t="s">
        <v>22</v>
      </c>
      <c r="T1803" t="s">
        <v>21</v>
      </c>
      <c r="Y1803">
        <v>186</v>
      </c>
      <c r="Z1803">
        <v>67</v>
      </c>
      <c r="AA1803">
        <v>0</v>
      </c>
      <c r="AB1803">
        <v>0</v>
      </c>
    </row>
    <row r="1804" spans="1:28" ht="15.95">
      <c r="A1804" t="s">
        <v>2333</v>
      </c>
      <c r="B1804" t="s">
        <v>16</v>
      </c>
      <c r="C1804" t="e">
        <f>VLOOKUP(B1804, Positions!A$1:B$134, 2, FALSE)</f>
        <v>#N/A</v>
      </c>
      <c r="D1804" t="s">
        <v>185</v>
      </c>
      <c r="E1804" t="s">
        <v>5664</v>
      </c>
      <c r="F1804" t="s">
        <v>21</v>
      </c>
      <c r="G1804" t="str">
        <f>VLOOKUP(E1804, Tiers!M$1:P$134, 3, FALSE)</f>
        <v>ENG3</v>
      </c>
      <c r="H1804">
        <f>VLOOKUP(G1804, Tiers!B$1:C$134, 2, FALSE)</f>
        <v>4</v>
      </c>
      <c r="I1804" s="21">
        <v>35401</v>
      </c>
      <c r="J1804" t="str">
        <f t="shared" si="28"/>
        <v>Sam CosgroveWigan</v>
      </c>
      <c r="P1804">
        <v>18</v>
      </c>
      <c r="Q1804" t="s">
        <v>155</v>
      </c>
      <c r="R1804" t="s">
        <v>21</v>
      </c>
      <c r="S1804" t="s">
        <v>22</v>
      </c>
      <c r="T1804" t="s">
        <v>21</v>
      </c>
      <c r="Y1804">
        <v>191</v>
      </c>
      <c r="Z1804">
        <v>82</v>
      </c>
      <c r="AA1804">
        <v>0</v>
      </c>
      <c r="AB1804">
        <v>0</v>
      </c>
    </row>
    <row r="1805" spans="1:28" ht="15.95">
      <c r="A1805" t="s">
        <v>2334</v>
      </c>
      <c r="B1805" t="s">
        <v>131</v>
      </c>
      <c r="C1805" t="str">
        <f>VLOOKUP(B1805, Positions!A$1:B$134, 2, FALSE)</f>
        <v>Forward</v>
      </c>
      <c r="D1805" t="s">
        <v>141</v>
      </c>
      <c r="E1805" t="s">
        <v>62</v>
      </c>
      <c r="F1805" t="s">
        <v>21</v>
      </c>
      <c r="G1805" t="str">
        <f>VLOOKUP(E1805, Tiers!M$1:P$134, 3, FALSE)</f>
        <v>ENG1</v>
      </c>
      <c r="H1805">
        <f>VLOOKUP(G1805, Tiers!B$1:C$134, 2, FALSE)</f>
        <v>1</v>
      </c>
      <c r="I1805" s="21">
        <v>35400</v>
      </c>
      <c r="J1805" t="str">
        <f t="shared" si="28"/>
        <v>Marcus BarnesSouthampton</v>
      </c>
      <c r="P1805">
        <v>18</v>
      </c>
      <c r="Q1805" t="s">
        <v>2335</v>
      </c>
      <c r="R1805" t="s">
        <v>21</v>
      </c>
      <c r="S1805" t="s">
        <v>22</v>
      </c>
      <c r="T1805" t="s">
        <v>21</v>
      </c>
      <c r="U1805" t="s">
        <v>319</v>
      </c>
      <c r="Y1805">
        <v>191</v>
      </c>
      <c r="Z1805">
        <v>83</v>
      </c>
      <c r="AA1805">
        <v>0</v>
      </c>
      <c r="AB1805">
        <v>0</v>
      </c>
    </row>
    <row r="1806" spans="1:28" ht="15.95">
      <c r="A1806" t="s">
        <v>2336</v>
      </c>
      <c r="B1806" t="s">
        <v>2337</v>
      </c>
      <c r="C1806" t="str">
        <f>VLOOKUP(B1806, Positions!A$1:B$134, 2, FALSE)</f>
        <v>Midfielder</v>
      </c>
      <c r="E1806" t="s">
        <v>5666</v>
      </c>
      <c r="F1806" t="s">
        <v>21</v>
      </c>
      <c r="G1806" t="str">
        <f>VLOOKUP(E1806, Tiers!M$1:P$134, 3, FALSE)</f>
        <v>NONE</v>
      </c>
      <c r="H1806">
        <f>VLOOKUP(G1806, Tiers!B$1:C$134, 2, FALSE)</f>
        <v>7</v>
      </c>
      <c r="I1806" s="21" t="e">
        <v>#N/A</v>
      </c>
      <c r="J1806" t="str">
        <f t="shared" si="28"/>
        <v>James Tindall</v>
      </c>
      <c r="P1806">
        <v>18</v>
      </c>
      <c r="Q1806" t="s">
        <v>20</v>
      </c>
      <c r="R1806" t="s">
        <v>21</v>
      </c>
      <c r="S1806" t="s">
        <v>22</v>
      </c>
      <c r="T1806" t="s">
        <v>21</v>
      </c>
      <c r="Y1806">
        <v>179</v>
      </c>
      <c r="Z1806">
        <v>67</v>
      </c>
      <c r="AA1806">
        <v>0</v>
      </c>
      <c r="AB1806">
        <v>0</v>
      </c>
    </row>
    <row r="1807" spans="1:28" ht="15.95">
      <c r="A1807" t="s">
        <v>2338</v>
      </c>
      <c r="B1807" t="s">
        <v>81</v>
      </c>
      <c r="C1807" t="str">
        <f>VLOOKUP(B1807, Positions!A$1:B$134, 2, FALSE)</f>
        <v>Defender</v>
      </c>
      <c r="D1807" t="s">
        <v>616</v>
      </c>
      <c r="E1807" t="s">
        <v>5663</v>
      </c>
      <c r="F1807" t="s">
        <v>21</v>
      </c>
      <c r="G1807" t="str">
        <f>VLOOKUP(E1807, Tiers!M$1:P$134, 3, FALSE)</f>
        <v>ENG4</v>
      </c>
      <c r="H1807">
        <f>VLOOKUP(G1807, Tiers!B$1:C$134, 2, FALSE)</f>
        <v>5</v>
      </c>
      <c r="I1807" s="21">
        <v>35400</v>
      </c>
      <c r="J1807" t="str">
        <f t="shared" si="28"/>
        <v>Kieran ParselleNewport Co</v>
      </c>
      <c r="P1807">
        <v>18</v>
      </c>
      <c r="Q1807" t="s">
        <v>373</v>
      </c>
      <c r="R1807" t="s">
        <v>21</v>
      </c>
      <c r="S1807" t="s">
        <v>22</v>
      </c>
      <c r="T1807" t="s">
        <v>21</v>
      </c>
      <c r="Y1807">
        <v>183</v>
      </c>
      <c r="Z1807">
        <v>76</v>
      </c>
      <c r="AA1807">
        <v>0</v>
      </c>
      <c r="AB1807">
        <v>0</v>
      </c>
    </row>
    <row r="1808" spans="1:28" ht="15.95">
      <c r="A1808" t="s">
        <v>2339</v>
      </c>
      <c r="B1808" t="s">
        <v>16</v>
      </c>
      <c r="C1808" t="e">
        <f>VLOOKUP(B1808, Positions!A$1:B$134, 2, FALSE)</f>
        <v>#N/A</v>
      </c>
      <c r="D1808" t="s">
        <v>107</v>
      </c>
      <c r="E1808" t="s">
        <v>5665</v>
      </c>
      <c r="F1808" t="s">
        <v>21</v>
      </c>
      <c r="G1808" t="str">
        <f>VLOOKUP(E1808, Tiers!M$1:P$134, 3, FALSE)</f>
        <v>ENG2</v>
      </c>
      <c r="H1808">
        <f>VLOOKUP(G1808, Tiers!B$1:C$134, 2, FALSE)</f>
        <v>3</v>
      </c>
      <c r="I1808" s="21">
        <v>35399</v>
      </c>
      <c r="J1808" t="str">
        <f t="shared" si="28"/>
        <v>Ntumba MassankaBurnley</v>
      </c>
      <c r="P1808">
        <v>18</v>
      </c>
      <c r="Q1808" t="s">
        <v>74</v>
      </c>
      <c r="R1808" t="s">
        <v>21</v>
      </c>
      <c r="S1808" t="s">
        <v>22</v>
      </c>
      <c r="T1808" t="s">
        <v>21</v>
      </c>
      <c r="U1808" t="s">
        <v>145</v>
      </c>
      <c r="Y1808">
        <v>183</v>
      </c>
      <c r="Z1808">
        <v>77</v>
      </c>
      <c r="AA1808">
        <v>0</v>
      </c>
      <c r="AB1808">
        <v>0</v>
      </c>
    </row>
    <row r="1809" spans="1:28" ht="15.95">
      <c r="A1809" t="s">
        <v>2340</v>
      </c>
      <c r="B1809" t="s">
        <v>72</v>
      </c>
      <c r="C1809" t="str">
        <f>VLOOKUP(B1809, Positions!A$1:B$134, 2, FALSE)</f>
        <v>Defender</v>
      </c>
      <c r="D1809" t="s">
        <v>159</v>
      </c>
      <c r="E1809" t="s">
        <v>5665</v>
      </c>
      <c r="F1809" t="s">
        <v>21</v>
      </c>
      <c r="G1809" t="str">
        <f>VLOOKUP(E1809, Tiers!M$1:P$134, 3, FALSE)</f>
        <v>ENG2</v>
      </c>
      <c r="H1809">
        <f>VLOOKUP(G1809, Tiers!B$1:C$134, 2, FALSE)</f>
        <v>3</v>
      </c>
      <c r="I1809" s="21">
        <v>35398</v>
      </c>
      <c r="J1809" t="str">
        <f t="shared" si="28"/>
        <v>Myles KenlockIpswich</v>
      </c>
      <c r="P1809">
        <v>18</v>
      </c>
      <c r="Q1809" t="s">
        <v>20</v>
      </c>
      <c r="R1809" t="s">
        <v>21</v>
      </c>
      <c r="S1809" t="s">
        <v>22</v>
      </c>
      <c r="T1809" t="s">
        <v>21</v>
      </c>
      <c r="Y1809">
        <v>185</v>
      </c>
      <c r="Z1809">
        <v>68</v>
      </c>
      <c r="AA1809">
        <v>0</v>
      </c>
      <c r="AB1809">
        <v>0</v>
      </c>
    </row>
    <row r="1810" spans="1:28" ht="15.95">
      <c r="A1810" t="s">
        <v>2341</v>
      </c>
      <c r="B1810" t="s">
        <v>36</v>
      </c>
      <c r="C1810" t="str">
        <f>VLOOKUP(B1810, Positions!A$1:B$134, 2, FALSE)</f>
        <v>Midfielder</v>
      </c>
      <c r="D1810" t="s">
        <v>762</v>
      </c>
      <c r="E1810" t="s">
        <v>5665</v>
      </c>
      <c r="F1810" t="s">
        <v>21</v>
      </c>
      <c r="G1810" t="str">
        <f>VLOOKUP(E1810, Tiers!M$1:P$134, 3, FALSE)</f>
        <v>ENG2</v>
      </c>
      <c r="H1810">
        <f>VLOOKUP(G1810, Tiers!B$1:C$134, 2, FALSE)</f>
        <v>3</v>
      </c>
      <c r="I1810" s="21">
        <v>35398</v>
      </c>
      <c r="J1810" t="str">
        <f t="shared" si="28"/>
        <v>Robbie PattenCardiff</v>
      </c>
      <c r="P1810">
        <v>18</v>
      </c>
      <c r="Q1810" t="s">
        <v>20</v>
      </c>
      <c r="R1810" t="s">
        <v>21</v>
      </c>
      <c r="S1810" t="s">
        <v>22</v>
      </c>
      <c r="T1810" t="s">
        <v>21</v>
      </c>
      <c r="Y1810">
        <v>176</v>
      </c>
      <c r="Z1810">
        <v>71</v>
      </c>
      <c r="AA1810">
        <v>0</v>
      </c>
      <c r="AB1810">
        <v>0</v>
      </c>
    </row>
    <row r="1811" spans="1:28" ht="15.95">
      <c r="A1811" t="s">
        <v>2342</v>
      </c>
      <c r="B1811" t="s">
        <v>31</v>
      </c>
      <c r="C1811" t="str">
        <f>VLOOKUP(B1811, Positions!A$1:B$134, 2, FALSE)</f>
        <v>Defender</v>
      </c>
      <c r="E1811" t="s">
        <v>5666</v>
      </c>
      <c r="F1811" t="s">
        <v>21</v>
      </c>
      <c r="G1811" t="str">
        <f>VLOOKUP(E1811, Tiers!M$1:P$134, 3, FALSE)</f>
        <v>NONE</v>
      </c>
      <c r="H1811">
        <f>VLOOKUP(G1811, Tiers!B$1:C$134, 2, FALSE)</f>
        <v>7</v>
      </c>
      <c r="I1811" s="21" t="e">
        <v>#N/A</v>
      </c>
      <c r="J1811" t="str">
        <f t="shared" si="28"/>
        <v>Mohammadou Susso</v>
      </c>
      <c r="P1811">
        <v>18</v>
      </c>
      <c r="Q1811" t="s">
        <v>20</v>
      </c>
      <c r="R1811" t="s">
        <v>21</v>
      </c>
      <c r="S1811" t="s">
        <v>22</v>
      </c>
      <c r="T1811" t="s">
        <v>21</v>
      </c>
      <c r="Y1811">
        <v>174</v>
      </c>
      <c r="Z1811">
        <v>71</v>
      </c>
      <c r="AA1811">
        <v>0</v>
      </c>
      <c r="AB1811">
        <v>0</v>
      </c>
    </row>
    <row r="1812" spans="1:28" ht="15.95">
      <c r="A1812" t="s">
        <v>2343</v>
      </c>
      <c r="B1812" t="s">
        <v>360</v>
      </c>
      <c r="C1812" t="str">
        <f>VLOOKUP(B1812, Positions!A$1:B$134, 2, FALSE)</f>
        <v>Defender</v>
      </c>
      <c r="D1812" t="s">
        <v>141</v>
      </c>
      <c r="E1812" t="s">
        <v>62</v>
      </c>
      <c r="F1812" t="s">
        <v>21</v>
      </c>
      <c r="G1812" t="str">
        <f>VLOOKUP(E1812, Tiers!M$1:P$134, 3, FALSE)</f>
        <v>ENG1</v>
      </c>
      <c r="H1812">
        <f>VLOOKUP(G1812, Tiers!B$1:C$134, 2, FALSE)</f>
        <v>1</v>
      </c>
      <c r="I1812" s="21">
        <v>35398</v>
      </c>
      <c r="J1812" t="str">
        <f t="shared" si="28"/>
        <v>Will WoodSouthampton</v>
      </c>
      <c r="P1812">
        <v>18</v>
      </c>
      <c r="Q1812" t="s">
        <v>20</v>
      </c>
      <c r="R1812" t="s">
        <v>21</v>
      </c>
      <c r="S1812" t="s">
        <v>22</v>
      </c>
      <c r="T1812" t="s">
        <v>21</v>
      </c>
      <c r="Y1812">
        <v>189</v>
      </c>
      <c r="Z1812">
        <v>82</v>
      </c>
      <c r="AA1812">
        <v>0</v>
      </c>
      <c r="AB1812">
        <v>0</v>
      </c>
    </row>
    <row r="1813" spans="1:28" ht="15.95">
      <c r="A1813" t="s">
        <v>2344</v>
      </c>
      <c r="B1813" t="s">
        <v>16</v>
      </c>
      <c r="C1813" t="e">
        <f>VLOOKUP(B1813, Positions!A$1:B$134, 2, FALSE)</f>
        <v>#N/A</v>
      </c>
      <c r="D1813" t="s">
        <v>246</v>
      </c>
      <c r="E1813" t="s">
        <v>5664</v>
      </c>
      <c r="F1813" t="s">
        <v>21</v>
      </c>
      <c r="G1813" t="str">
        <f>VLOOKUP(E1813, Tiers!M$1:P$134, 3, FALSE)</f>
        <v>ENG3</v>
      </c>
      <c r="H1813">
        <f>VLOOKUP(G1813, Tiers!B$1:C$134, 2, FALSE)</f>
        <v>4</v>
      </c>
      <c r="I1813" s="21">
        <v>35397</v>
      </c>
      <c r="J1813" t="str">
        <f t="shared" si="28"/>
        <v>Elliott PondBlackpool</v>
      </c>
      <c r="P1813">
        <v>18</v>
      </c>
      <c r="Q1813" t="s">
        <v>204</v>
      </c>
      <c r="R1813" t="s">
        <v>21</v>
      </c>
      <c r="S1813" t="s">
        <v>22</v>
      </c>
      <c r="T1813" t="s">
        <v>21</v>
      </c>
      <c r="Y1813">
        <v>183</v>
      </c>
      <c r="Z1813">
        <v>71</v>
      </c>
      <c r="AA1813">
        <v>0</v>
      </c>
      <c r="AB1813">
        <v>0</v>
      </c>
    </row>
    <row r="1814" spans="1:28" ht="15.95">
      <c r="A1814" t="s">
        <v>2345</v>
      </c>
      <c r="B1814" t="s">
        <v>166</v>
      </c>
      <c r="C1814" t="str">
        <f>VLOOKUP(B1814, Positions!A$1:B$134, 2, FALSE)</f>
        <v>Goalkeeper</v>
      </c>
      <c r="E1814" t="s">
        <v>5666</v>
      </c>
      <c r="F1814" t="s">
        <v>21</v>
      </c>
      <c r="G1814" t="str">
        <f>VLOOKUP(E1814, Tiers!M$1:P$134, 3, FALSE)</f>
        <v>NONE</v>
      </c>
      <c r="H1814">
        <f>VLOOKUP(G1814, Tiers!B$1:C$134, 2, FALSE)</f>
        <v>7</v>
      </c>
      <c r="I1814" s="21" t="e">
        <v>#N/A</v>
      </c>
      <c r="J1814" t="str">
        <f t="shared" si="28"/>
        <v>Ian Molloy</v>
      </c>
      <c r="P1814">
        <v>18</v>
      </c>
      <c r="Q1814" t="s">
        <v>20</v>
      </c>
      <c r="R1814" t="s">
        <v>21</v>
      </c>
      <c r="S1814" t="s">
        <v>22</v>
      </c>
      <c r="T1814" t="s">
        <v>21</v>
      </c>
      <c r="Y1814">
        <v>182</v>
      </c>
      <c r="Z1814">
        <v>74</v>
      </c>
      <c r="AA1814">
        <v>0</v>
      </c>
      <c r="AB1814">
        <v>0</v>
      </c>
    </row>
    <row r="1815" spans="1:28" ht="15.95">
      <c r="A1815" t="s">
        <v>2346</v>
      </c>
      <c r="B1815" t="s">
        <v>42</v>
      </c>
      <c r="C1815" t="str">
        <f>VLOOKUP(B1815, Positions!A$1:B$134, 2, FALSE)</f>
        <v>Midfielder</v>
      </c>
      <c r="E1815" t="s">
        <v>5666</v>
      </c>
      <c r="F1815" t="s">
        <v>21</v>
      </c>
      <c r="G1815" t="str">
        <f>VLOOKUP(E1815, Tiers!M$1:P$134, 3, FALSE)</f>
        <v>NONE</v>
      </c>
      <c r="H1815">
        <f>VLOOKUP(G1815, Tiers!B$1:C$134, 2, FALSE)</f>
        <v>7</v>
      </c>
      <c r="I1815" s="21" t="e">
        <v>#N/A</v>
      </c>
      <c r="J1815" t="str">
        <f t="shared" si="28"/>
        <v>Shawniki Clement-Peter</v>
      </c>
      <c r="P1815">
        <v>18</v>
      </c>
      <c r="Q1815" t="s">
        <v>74</v>
      </c>
      <c r="R1815" t="s">
        <v>21</v>
      </c>
      <c r="S1815" t="s">
        <v>22</v>
      </c>
      <c r="T1815" t="s">
        <v>21</v>
      </c>
      <c r="Y1815">
        <v>191</v>
      </c>
      <c r="Z1815">
        <v>87</v>
      </c>
      <c r="AA1815">
        <v>0</v>
      </c>
      <c r="AB1815">
        <v>0</v>
      </c>
    </row>
    <row r="1816" spans="1:28" ht="15.95">
      <c r="A1816" t="s">
        <v>2347</v>
      </c>
      <c r="B1816" t="s">
        <v>42</v>
      </c>
      <c r="C1816" t="str">
        <f>VLOOKUP(B1816, Positions!A$1:B$134, 2, FALSE)</f>
        <v>Midfielder</v>
      </c>
      <c r="E1816" t="s">
        <v>5666</v>
      </c>
      <c r="F1816" t="s">
        <v>21</v>
      </c>
      <c r="G1816" t="str">
        <f>VLOOKUP(E1816, Tiers!M$1:P$134, 3, FALSE)</f>
        <v>NONE</v>
      </c>
      <c r="H1816">
        <f>VLOOKUP(G1816, Tiers!B$1:C$134, 2, FALSE)</f>
        <v>7</v>
      </c>
      <c r="I1816" s="21" t="e">
        <v>#N/A</v>
      </c>
      <c r="J1816" t="str">
        <f t="shared" si="28"/>
        <v>Callum McCormack</v>
      </c>
      <c r="P1816">
        <v>18</v>
      </c>
      <c r="Q1816" t="s">
        <v>20</v>
      </c>
      <c r="R1816" t="s">
        <v>21</v>
      </c>
      <c r="S1816" t="s">
        <v>22</v>
      </c>
      <c r="T1816" t="s">
        <v>21</v>
      </c>
      <c r="Y1816">
        <v>164</v>
      </c>
      <c r="Z1816">
        <v>63</v>
      </c>
      <c r="AA1816">
        <v>0</v>
      </c>
      <c r="AB1816">
        <v>0</v>
      </c>
    </row>
    <row r="1817" spans="1:28" ht="15.95">
      <c r="A1817" t="s">
        <v>2348</v>
      </c>
      <c r="B1817" t="s">
        <v>42</v>
      </c>
      <c r="C1817" t="str">
        <f>VLOOKUP(B1817, Positions!A$1:B$134, 2, FALSE)</f>
        <v>Midfielder</v>
      </c>
      <c r="D1817" t="s">
        <v>275</v>
      </c>
      <c r="E1817" t="s">
        <v>5665</v>
      </c>
      <c r="F1817" t="s">
        <v>21</v>
      </c>
      <c r="G1817" t="str">
        <f>VLOOKUP(E1817, Tiers!M$1:P$134, 3, FALSE)</f>
        <v>ENG2</v>
      </c>
      <c r="H1817">
        <f>VLOOKUP(G1817, Tiers!B$1:C$134, 2, FALSE)</f>
        <v>3</v>
      </c>
      <c r="I1817" s="21">
        <v>35394</v>
      </c>
      <c r="J1817" t="str">
        <f t="shared" si="28"/>
        <v>Callum GuyDerby</v>
      </c>
      <c r="P1817">
        <v>18</v>
      </c>
      <c r="Q1817" t="s">
        <v>69</v>
      </c>
      <c r="R1817" t="s">
        <v>21</v>
      </c>
      <c r="S1817" t="s">
        <v>22</v>
      </c>
      <c r="T1817" t="s">
        <v>21</v>
      </c>
      <c r="Y1817">
        <v>189</v>
      </c>
      <c r="Z1817">
        <v>83</v>
      </c>
      <c r="AA1817">
        <v>0</v>
      </c>
      <c r="AB1817">
        <v>0</v>
      </c>
    </row>
    <row r="1818" spans="1:28" ht="15.95">
      <c r="A1818" t="s">
        <v>2349</v>
      </c>
      <c r="B1818" t="s">
        <v>72</v>
      </c>
      <c r="C1818" t="str">
        <f>VLOOKUP(B1818, Positions!A$1:B$134, 2, FALSE)</f>
        <v>Defender</v>
      </c>
      <c r="E1818" t="s">
        <v>5666</v>
      </c>
      <c r="F1818" t="s">
        <v>21</v>
      </c>
      <c r="G1818" t="str">
        <f>VLOOKUP(E1818, Tiers!M$1:P$134, 3, FALSE)</f>
        <v>NONE</v>
      </c>
      <c r="H1818">
        <f>VLOOKUP(G1818, Tiers!B$1:C$134, 2, FALSE)</f>
        <v>7</v>
      </c>
      <c r="I1818" s="21" t="e">
        <v>#N/A</v>
      </c>
      <c r="J1818" t="str">
        <f t="shared" si="28"/>
        <v>Elliott Ptak</v>
      </c>
      <c r="P1818">
        <v>18</v>
      </c>
      <c r="Q1818" t="s">
        <v>275</v>
      </c>
      <c r="R1818" t="s">
        <v>21</v>
      </c>
      <c r="S1818" t="s">
        <v>22</v>
      </c>
      <c r="T1818" t="s">
        <v>21</v>
      </c>
      <c r="Y1818">
        <v>176</v>
      </c>
      <c r="Z1818">
        <v>71</v>
      </c>
      <c r="AA1818">
        <v>0</v>
      </c>
      <c r="AB1818">
        <v>0</v>
      </c>
    </row>
    <row r="1819" spans="1:28" ht="15.95">
      <c r="A1819" t="s">
        <v>2350</v>
      </c>
      <c r="B1819" t="s">
        <v>281</v>
      </c>
      <c r="C1819" t="str">
        <f>VLOOKUP(B1819, Positions!A$1:B$134, 2, FALSE)</f>
        <v>Forward</v>
      </c>
      <c r="E1819" t="s">
        <v>5666</v>
      </c>
      <c r="F1819" t="s">
        <v>21</v>
      </c>
      <c r="G1819" t="str">
        <f>VLOOKUP(E1819, Tiers!M$1:P$134, 3, FALSE)</f>
        <v>NONE</v>
      </c>
      <c r="H1819">
        <f>VLOOKUP(G1819, Tiers!B$1:C$134, 2, FALSE)</f>
        <v>7</v>
      </c>
      <c r="I1819" s="21" t="e">
        <v>#N/A</v>
      </c>
      <c r="J1819" t="str">
        <f t="shared" si="28"/>
        <v>Ellis Lentell</v>
      </c>
      <c r="P1819">
        <v>18</v>
      </c>
      <c r="Q1819" t="s">
        <v>1500</v>
      </c>
      <c r="R1819" t="s">
        <v>21</v>
      </c>
      <c r="S1819" t="s">
        <v>22</v>
      </c>
      <c r="T1819" t="s">
        <v>21</v>
      </c>
      <c r="Y1819">
        <v>176</v>
      </c>
      <c r="Z1819">
        <v>70</v>
      </c>
      <c r="AA1819">
        <v>0</v>
      </c>
      <c r="AB1819">
        <v>0</v>
      </c>
    </row>
    <row r="1820" spans="1:28" ht="15.95">
      <c r="A1820" t="s">
        <v>2351</v>
      </c>
      <c r="B1820" t="s">
        <v>16</v>
      </c>
      <c r="C1820" t="e">
        <f>VLOOKUP(B1820, Positions!A$1:B$134, 2, FALSE)</f>
        <v>#N/A</v>
      </c>
      <c r="D1820" t="s">
        <v>2352</v>
      </c>
      <c r="E1820" t="s">
        <v>5666</v>
      </c>
      <c r="F1820" t="s">
        <v>21</v>
      </c>
      <c r="G1820" t="str">
        <f>VLOOKUP(E1820, Tiers!M$1:P$134, 3, FALSE)</f>
        <v>NONE</v>
      </c>
      <c r="H1820">
        <f>VLOOKUP(G1820, Tiers!B$1:C$134, 2, FALSE)</f>
        <v>7</v>
      </c>
      <c r="I1820" s="21">
        <v>35393</v>
      </c>
      <c r="J1820" t="str">
        <f t="shared" si="28"/>
        <v>Jonathan EdwardsIlkeston</v>
      </c>
      <c r="P1820">
        <v>18</v>
      </c>
      <c r="Q1820" t="s">
        <v>162</v>
      </c>
      <c r="R1820" t="s">
        <v>21</v>
      </c>
      <c r="S1820" t="s">
        <v>22</v>
      </c>
      <c r="T1820" t="s">
        <v>21</v>
      </c>
      <c r="Y1820">
        <v>180</v>
      </c>
      <c r="Z1820">
        <v>64</v>
      </c>
      <c r="AA1820">
        <v>0</v>
      </c>
      <c r="AB1820">
        <v>3</v>
      </c>
    </row>
    <row r="1821" spans="1:28" ht="15.95">
      <c r="A1821" t="s">
        <v>2353</v>
      </c>
      <c r="B1821" t="s">
        <v>111</v>
      </c>
      <c r="C1821" t="str">
        <f>VLOOKUP(B1821, Positions!A$1:B$134, 2, FALSE)</f>
        <v>Forward</v>
      </c>
      <c r="D1821" t="s">
        <v>449</v>
      </c>
      <c r="E1821" t="s">
        <v>5664</v>
      </c>
      <c r="F1821" t="s">
        <v>21</v>
      </c>
      <c r="G1821" t="str">
        <f>VLOOKUP(E1821, Tiers!M$1:P$134, 3, FALSE)</f>
        <v>ENG3</v>
      </c>
      <c r="H1821">
        <f>VLOOKUP(G1821, Tiers!B$1:C$134, 2, FALSE)</f>
        <v>4</v>
      </c>
      <c r="I1821" s="21">
        <v>35393</v>
      </c>
      <c r="J1821" t="str">
        <f t="shared" si="28"/>
        <v>Fred OnyedinmaMillwall</v>
      </c>
      <c r="P1821">
        <v>18</v>
      </c>
      <c r="Q1821" t="s">
        <v>74</v>
      </c>
      <c r="R1821" t="s">
        <v>21</v>
      </c>
      <c r="S1821" t="s">
        <v>22</v>
      </c>
      <c r="T1821" t="s">
        <v>21</v>
      </c>
      <c r="U1821" t="s">
        <v>491</v>
      </c>
      <c r="Y1821">
        <v>183</v>
      </c>
      <c r="Z1821">
        <v>75</v>
      </c>
      <c r="AA1821">
        <v>8</v>
      </c>
      <c r="AB1821">
        <v>31</v>
      </c>
    </row>
    <row r="1822" spans="1:28" ht="15.95">
      <c r="A1822" t="s">
        <v>2354</v>
      </c>
      <c r="B1822" t="s">
        <v>360</v>
      </c>
      <c r="C1822" t="str">
        <f>VLOOKUP(B1822, Positions!A$1:B$134, 2, FALSE)</f>
        <v>Defender</v>
      </c>
      <c r="D1822" t="s">
        <v>329</v>
      </c>
      <c r="E1822" t="s">
        <v>62</v>
      </c>
      <c r="F1822" t="s">
        <v>21</v>
      </c>
      <c r="G1822" t="str">
        <f>VLOOKUP(E1822, Tiers!M$1:P$134, 3, FALSE)</f>
        <v>ENG1</v>
      </c>
      <c r="H1822">
        <f>VLOOKUP(G1822, Tiers!B$1:C$134, 2, FALSE)</f>
        <v>1</v>
      </c>
      <c r="I1822" s="21">
        <v>35393</v>
      </c>
      <c r="J1822" t="str">
        <f t="shared" si="28"/>
        <v>Jordan ThornileyEverton</v>
      </c>
      <c r="P1822">
        <v>18</v>
      </c>
      <c r="Q1822" t="s">
        <v>726</v>
      </c>
      <c r="R1822" t="s">
        <v>21</v>
      </c>
      <c r="S1822" t="s">
        <v>22</v>
      </c>
      <c r="T1822" t="s">
        <v>21</v>
      </c>
      <c r="Y1822">
        <v>181</v>
      </c>
      <c r="Z1822">
        <v>64</v>
      </c>
      <c r="AA1822">
        <v>0</v>
      </c>
      <c r="AB1822">
        <v>0</v>
      </c>
    </row>
    <row r="1823" spans="1:28" ht="15.95">
      <c r="A1823" t="s">
        <v>2355</v>
      </c>
      <c r="B1823" t="s">
        <v>278</v>
      </c>
      <c r="C1823" t="e">
        <f>VLOOKUP(B1823, Positions!A$1:B$134, 2, FALSE)</f>
        <v>#N/A</v>
      </c>
      <c r="D1823" t="s">
        <v>93</v>
      </c>
      <c r="E1823" t="s">
        <v>5664</v>
      </c>
      <c r="F1823" t="s">
        <v>21</v>
      </c>
      <c r="G1823" t="str">
        <f>VLOOKUP(E1823, Tiers!M$1:P$134, 3, FALSE)</f>
        <v>ENG3</v>
      </c>
      <c r="H1823">
        <f>VLOOKUP(G1823, Tiers!B$1:C$134, 2, FALSE)</f>
        <v>4</v>
      </c>
      <c r="I1823" s="21">
        <v>35392</v>
      </c>
      <c r="J1823" t="str">
        <f t="shared" si="28"/>
        <v>James MaddisonCoventry</v>
      </c>
      <c r="P1823">
        <v>18</v>
      </c>
      <c r="Q1823" t="s">
        <v>93</v>
      </c>
      <c r="R1823" t="s">
        <v>21</v>
      </c>
      <c r="S1823" t="s">
        <v>22</v>
      </c>
      <c r="T1823" t="s">
        <v>21</v>
      </c>
      <c r="Y1823">
        <v>179</v>
      </c>
      <c r="Z1823">
        <v>73</v>
      </c>
      <c r="AA1823">
        <v>2</v>
      </c>
      <c r="AB1823">
        <v>12</v>
      </c>
    </row>
    <row r="1824" spans="1:28" ht="15.95">
      <c r="A1824" t="s">
        <v>2356</v>
      </c>
      <c r="B1824" t="s">
        <v>111</v>
      </c>
      <c r="C1824" t="str">
        <f>VLOOKUP(B1824, Positions!A$1:B$134, 2, FALSE)</f>
        <v>Forward</v>
      </c>
      <c r="E1824" t="s">
        <v>5666</v>
      </c>
      <c r="F1824" t="s">
        <v>21</v>
      </c>
      <c r="G1824" t="str">
        <f>VLOOKUP(E1824, Tiers!M$1:P$134, 3, FALSE)</f>
        <v>NONE</v>
      </c>
      <c r="H1824">
        <f>VLOOKUP(G1824, Tiers!B$1:C$134, 2, FALSE)</f>
        <v>7</v>
      </c>
      <c r="I1824" s="21" t="e">
        <v>#N/A</v>
      </c>
      <c r="J1824" t="str">
        <f t="shared" si="28"/>
        <v>James Harkness</v>
      </c>
      <c r="P1824">
        <v>18</v>
      </c>
      <c r="Q1824" t="s">
        <v>177</v>
      </c>
      <c r="R1824" t="s">
        <v>21</v>
      </c>
      <c r="S1824" t="s">
        <v>22</v>
      </c>
      <c r="T1824" t="s">
        <v>21</v>
      </c>
      <c r="Y1824">
        <v>182</v>
      </c>
      <c r="Z1824">
        <v>69</v>
      </c>
      <c r="AA1824">
        <v>0</v>
      </c>
      <c r="AB1824">
        <v>0</v>
      </c>
    </row>
    <row r="1825" spans="1:28" ht="15.95">
      <c r="A1825" t="s">
        <v>2357</v>
      </c>
      <c r="B1825" t="s">
        <v>445</v>
      </c>
      <c r="C1825" t="str">
        <f>VLOOKUP(B1825, Positions!A$1:B$134, 2, FALSE)</f>
        <v>Midfielder</v>
      </c>
      <c r="D1825" t="s">
        <v>231</v>
      </c>
      <c r="E1825" t="s">
        <v>5663</v>
      </c>
      <c r="F1825" t="s">
        <v>21</v>
      </c>
      <c r="G1825" t="str">
        <f>VLOOKUP(E1825, Tiers!M$1:P$134, 3, FALSE)</f>
        <v>ENG4</v>
      </c>
      <c r="H1825">
        <f>VLOOKUP(G1825, Tiers!B$1:C$134, 2, FALSE)</f>
        <v>5</v>
      </c>
      <c r="I1825" s="21">
        <v>35391</v>
      </c>
      <c r="J1825" t="str">
        <f t="shared" si="28"/>
        <v>Montel AgyemangLeyton Orient</v>
      </c>
      <c r="P1825">
        <v>18</v>
      </c>
      <c r="Q1825" t="s">
        <v>20</v>
      </c>
      <c r="R1825" t="s">
        <v>21</v>
      </c>
      <c r="S1825" t="s">
        <v>22</v>
      </c>
      <c r="T1825" t="s">
        <v>21</v>
      </c>
      <c r="U1825" t="s">
        <v>239</v>
      </c>
      <c r="Y1825">
        <v>187</v>
      </c>
      <c r="Z1825">
        <v>77</v>
      </c>
      <c r="AA1825">
        <v>0</v>
      </c>
      <c r="AB1825">
        <v>4</v>
      </c>
    </row>
    <row r="1826" spans="1:28" ht="15.95">
      <c r="A1826" t="s">
        <v>2358</v>
      </c>
      <c r="B1826" t="s">
        <v>16</v>
      </c>
      <c r="C1826" t="e">
        <f>VLOOKUP(B1826, Positions!A$1:B$134, 2, FALSE)</f>
        <v>#N/A</v>
      </c>
      <c r="D1826" t="s">
        <v>2359</v>
      </c>
      <c r="E1826" t="s">
        <v>5666</v>
      </c>
      <c r="F1826" t="s">
        <v>21</v>
      </c>
      <c r="G1826" t="str">
        <f>VLOOKUP(E1826, Tiers!M$1:P$134, 3, FALSE)</f>
        <v>NONE</v>
      </c>
      <c r="H1826">
        <f>VLOOKUP(G1826, Tiers!B$1:C$134, 2, FALSE)</f>
        <v>7</v>
      </c>
      <c r="I1826" s="21">
        <v>35390</v>
      </c>
      <c r="J1826" t="str">
        <f t="shared" si="28"/>
        <v>Devonte MortonGuiseley</v>
      </c>
      <c r="P1826">
        <v>18</v>
      </c>
      <c r="Q1826" t="s">
        <v>124</v>
      </c>
      <c r="R1826" t="s">
        <v>21</v>
      </c>
      <c r="S1826" t="s">
        <v>22</v>
      </c>
      <c r="T1826" t="s">
        <v>21</v>
      </c>
      <c r="Y1826">
        <v>176</v>
      </c>
      <c r="Z1826">
        <v>64</v>
      </c>
      <c r="AA1826">
        <v>0</v>
      </c>
      <c r="AB1826">
        <v>0</v>
      </c>
    </row>
    <row r="1827" spans="1:28" ht="15.95">
      <c r="A1827" t="s">
        <v>2360</v>
      </c>
      <c r="B1827" t="s">
        <v>166</v>
      </c>
      <c r="C1827" t="str">
        <f>VLOOKUP(B1827, Positions!A$1:B$134, 2, FALSE)</f>
        <v>Goalkeeper</v>
      </c>
      <c r="D1827" t="s">
        <v>116</v>
      </c>
      <c r="E1827" t="s">
        <v>62</v>
      </c>
      <c r="F1827" t="s">
        <v>21</v>
      </c>
      <c r="G1827" t="str">
        <f>VLOOKUP(E1827, Tiers!M$1:P$134, 3, FALSE)</f>
        <v>ENG1</v>
      </c>
      <c r="H1827">
        <f>VLOOKUP(G1827, Tiers!B$1:C$134, 2, FALSE)</f>
        <v>1</v>
      </c>
      <c r="I1827" s="21">
        <v>35390</v>
      </c>
      <c r="J1827" t="str">
        <f t="shared" si="28"/>
        <v>Charlie BannisterAston Villa</v>
      </c>
      <c r="P1827">
        <v>18</v>
      </c>
      <c r="Q1827" t="s">
        <v>20</v>
      </c>
      <c r="R1827" t="s">
        <v>21</v>
      </c>
      <c r="S1827" t="s">
        <v>22</v>
      </c>
      <c r="T1827" t="s">
        <v>21</v>
      </c>
      <c r="Y1827">
        <v>193</v>
      </c>
      <c r="Z1827">
        <v>73</v>
      </c>
      <c r="AA1827">
        <v>0</v>
      </c>
      <c r="AB1827">
        <v>0</v>
      </c>
    </row>
    <row r="1828" spans="1:28" ht="15.95">
      <c r="A1828" t="s">
        <v>2361</v>
      </c>
      <c r="B1828" t="s">
        <v>42</v>
      </c>
      <c r="C1828" t="str">
        <f>VLOOKUP(B1828, Positions!A$1:B$134, 2, FALSE)</f>
        <v>Midfielder</v>
      </c>
      <c r="D1828" t="s">
        <v>86</v>
      </c>
      <c r="E1828" t="s">
        <v>5664</v>
      </c>
      <c r="F1828" t="s">
        <v>21</v>
      </c>
      <c r="G1828" t="str">
        <f>VLOOKUP(E1828, Tiers!M$1:P$134, 3, FALSE)</f>
        <v>ENG3</v>
      </c>
      <c r="H1828">
        <f>VLOOKUP(G1828, Tiers!B$1:C$134, 2, FALSE)</f>
        <v>4</v>
      </c>
      <c r="I1828" s="21">
        <v>35390</v>
      </c>
      <c r="J1828" t="str">
        <f t="shared" si="28"/>
        <v>Lee MarshallSwindon</v>
      </c>
      <c r="P1828">
        <v>18</v>
      </c>
      <c r="Q1828" t="s">
        <v>1967</v>
      </c>
      <c r="R1828" t="s">
        <v>21</v>
      </c>
      <c r="S1828" t="s">
        <v>22</v>
      </c>
      <c r="T1828" t="s">
        <v>21</v>
      </c>
      <c r="Y1828">
        <v>179</v>
      </c>
      <c r="Z1828">
        <v>75</v>
      </c>
      <c r="AA1828">
        <v>0</v>
      </c>
      <c r="AB1828">
        <v>2</v>
      </c>
    </row>
    <row r="1829" spans="1:28" ht="15.95">
      <c r="A1829" t="s">
        <v>2362</v>
      </c>
      <c r="B1829" t="s">
        <v>789</v>
      </c>
      <c r="C1829" t="str">
        <f>VLOOKUP(B1829, Positions!A$1:B$134, 2, FALSE)</f>
        <v>Forward</v>
      </c>
      <c r="E1829" t="s">
        <v>5666</v>
      </c>
      <c r="F1829" t="s">
        <v>21</v>
      </c>
      <c r="G1829" t="str">
        <f>VLOOKUP(E1829, Tiers!M$1:P$134, 3, FALSE)</f>
        <v>NONE</v>
      </c>
      <c r="H1829">
        <f>VLOOKUP(G1829, Tiers!B$1:C$134, 2, FALSE)</f>
        <v>7</v>
      </c>
      <c r="I1829" s="21" t="e">
        <v>#N/A</v>
      </c>
      <c r="J1829" t="str">
        <f t="shared" si="28"/>
        <v>George Wilson</v>
      </c>
      <c r="P1829">
        <v>18</v>
      </c>
      <c r="Q1829" t="s">
        <v>52</v>
      </c>
      <c r="R1829" t="s">
        <v>21</v>
      </c>
      <c r="S1829" t="s">
        <v>22</v>
      </c>
      <c r="T1829" t="s">
        <v>21</v>
      </c>
      <c r="Y1829">
        <v>183</v>
      </c>
      <c r="Z1829">
        <v>74</v>
      </c>
      <c r="AA1829">
        <v>0</v>
      </c>
      <c r="AB1829">
        <v>0</v>
      </c>
    </row>
    <row r="1830" spans="1:28" ht="15.95">
      <c r="A1830" t="s">
        <v>2363</v>
      </c>
      <c r="B1830" t="s">
        <v>16</v>
      </c>
      <c r="C1830" t="e">
        <f>VLOOKUP(B1830, Positions!A$1:B$134, 2, FALSE)</f>
        <v>#N/A</v>
      </c>
      <c r="D1830" t="s">
        <v>152</v>
      </c>
      <c r="E1830" t="s">
        <v>5664</v>
      </c>
      <c r="F1830" t="s">
        <v>21</v>
      </c>
      <c r="G1830" t="str">
        <f>VLOOKUP(E1830, Tiers!M$1:P$134, 3, FALSE)</f>
        <v>ENG3</v>
      </c>
      <c r="H1830">
        <f>VLOOKUP(G1830, Tiers!B$1:C$134, 2, FALSE)</f>
        <v>4</v>
      </c>
      <c r="I1830" s="21">
        <v>35387</v>
      </c>
      <c r="J1830" t="str">
        <f t="shared" si="28"/>
        <v>Andre BrownCrewe</v>
      </c>
      <c r="P1830">
        <v>18</v>
      </c>
      <c r="Q1830" t="s">
        <v>221</v>
      </c>
      <c r="R1830" t="s">
        <v>21</v>
      </c>
      <c r="S1830" t="s">
        <v>22</v>
      </c>
      <c r="T1830" t="s">
        <v>21</v>
      </c>
      <c r="Y1830">
        <v>182</v>
      </c>
      <c r="Z1830">
        <v>76</v>
      </c>
      <c r="AA1830">
        <v>0</v>
      </c>
      <c r="AB1830">
        <v>0</v>
      </c>
    </row>
    <row r="1831" spans="1:28" ht="15.95">
      <c r="A1831" t="s">
        <v>2364</v>
      </c>
      <c r="B1831" t="s">
        <v>360</v>
      </c>
      <c r="C1831" t="str">
        <f>VLOOKUP(B1831, Positions!A$1:B$134, 2, FALSE)</f>
        <v>Defender</v>
      </c>
      <c r="D1831" t="s">
        <v>282</v>
      </c>
      <c r="E1831" t="s">
        <v>62</v>
      </c>
      <c r="F1831" t="s">
        <v>21</v>
      </c>
      <c r="G1831" t="str">
        <f>VLOOKUP(E1831, Tiers!M$1:P$134, 3, FALSE)</f>
        <v>ENG1</v>
      </c>
      <c r="H1831">
        <f>VLOOKUP(G1831, Tiers!B$1:C$134, 2, FALSE)</f>
        <v>1</v>
      </c>
      <c r="I1831" s="21">
        <v>35387</v>
      </c>
      <c r="J1831" t="str">
        <f t="shared" si="28"/>
        <v>Matthew GeorgeCrystal Palace</v>
      </c>
      <c r="P1831">
        <v>18</v>
      </c>
      <c r="Q1831" t="s">
        <v>596</v>
      </c>
      <c r="R1831" t="s">
        <v>21</v>
      </c>
      <c r="S1831" t="s">
        <v>22</v>
      </c>
      <c r="T1831" t="s">
        <v>21</v>
      </c>
      <c r="Y1831">
        <v>182</v>
      </c>
      <c r="Z1831">
        <v>77</v>
      </c>
      <c r="AA1831">
        <v>0</v>
      </c>
      <c r="AB1831">
        <v>0</v>
      </c>
    </row>
    <row r="1832" spans="1:28" ht="15.95">
      <c r="A1832" t="s">
        <v>2365</v>
      </c>
      <c r="B1832" t="s">
        <v>115</v>
      </c>
      <c r="C1832" t="e">
        <f>VLOOKUP(B1832, Positions!A$1:B$134, 2, FALSE)</f>
        <v>#N/A</v>
      </c>
      <c r="D1832" t="s">
        <v>1279</v>
      </c>
      <c r="E1832" t="s">
        <v>5666</v>
      </c>
      <c r="F1832" t="s">
        <v>21</v>
      </c>
      <c r="G1832" t="str">
        <f>VLOOKUP(E1832, Tiers!M$1:P$134, 3, FALSE)</f>
        <v>NONE</v>
      </c>
      <c r="H1832">
        <f>VLOOKUP(G1832, Tiers!B$1:C$134, 2, FALSE)</f>
        <v>7</v>
      </c>
      <c r="I1832" s="21">
        <v>35387</v>
      </c>
      <c r="J1832" t="str">
        <f t="shared" si="28"/>
        <v>Jamal LawrenceCheltenham</v>
      </c>
      <c r="P1832">
        <v>18</v>
      </c>
      <c r="Q1832" t="s">
        <v>1967</v>
      </c>
      <c r="R1832" t="s">
        <v>21</v>
      </c>
      <c r="S1832" t="s">
        <v>22</v>
      </c>
      <c r="T1832" t="s">
        <v>21</v>
      </c>
      <c r="Y1832">
        <v>171</v>
      </c>
      <c r="Z1832">
        <v>63</v>
      </c>
      <c r="AA1832">
        <v>0</v>
      </c>
      <c r="AB1832">
        <v>7</v>
      </c>
    </row>
    <row r="1833" spans="1:28" ht="15.95">
      <c r="A1833" t="s">
        <v>2366</v>
      </c>
      <c r="B1833" t="s">
        <v>42</v>
      </c>
      <c r="C1833" t="str">
        <f>VLOOKUP(B1833, Positions!A$1:B$134, 2, FALSE)</f>
        <v>Midfielder</v>
      </c>
      <c r="E1833" t="s">
        <v>5666</v>
      </c>
      <c r="F1833" t="s">
        <v>21</v>
      </c>
      <c r="G1833" t="str">
        <f>VLOOKUP(E1833, Tiers!M$1:P$134, 3, FALSE)</f>
        <v>NONE</v>
      </c>
      <c r="H1833">
        <f>VLOOKUP(G1833, Tiers!B$1:C$134, 2, FALSE)</f>
        <v>7</v>
      </c>
      <c r="I1833" s="21" t="e">
        <v>#N/A</v>
      </c>
      <c r="J1833" t="str">
        <f t="shared" si="28"/>
        <v>Billy Frost</v>
      </c>
      <c r="P1833">
        <v>18</v>
      </c>
      <c r="Q1833" t="s">
        <v>461</v>
      </c>
      <c r="R1833" t="s">
        <v>21</v>
      </c>
      <c r="S1833" t="s">
        <v>22</v>
      </c>
      <c r="T1833" t="s">
        <v>21</v>
      </c>
      <c r="Y1833">
        <v>168</v>
      </c>
      <c r="Z1833">
        <v>60</v>
      </c>
      <c r="AA1833">
        <v>0</v>
      </c>
      <c r="AB1833">
        <v>0</v>
      </c>
    </row>
    <row r="1834" spans="1:28" ht="15.95">
      <c r="A1834" t="s">
        <v>2367</v>
      </c>
      <c r="B1834" t="s">
        <v>42</v>
      </c>
      <c r="C1834" t="str">
        <f>VLOOKUP(B1834, Positions!A$1:B$134, 2, FALSE)</f>
        <v>Midfielder</v>
      </c>
      <c r="E1834" t="s">
        <v>5666</v>
      </c>
      <c r="F1834" t="s">
        <v>21</v>
      </c>
      <c r="G1834" t="str">
        <f>VLOOKUP(E1834, Tiers!M$1:P$134, 3, FALSE)</f>
        <v>NONE</v>
      </c>
      <c r="H1834">
        <f>VLOOKUP(G1834, Tiers!B$1:C$134, 2, FALSE)</f>
        <v>7</v>
      </c>
      <c r="I1834" s="21" t="e">
        <v>#N/A</v>
      </c>
      <c r="J1834" t="str">
        <f t="shared" si="28"/>
        <v>Joe English</v>
      </c>
      <c r="P1834">
        <v>18</v>
      </c>
      <c r="Q1834" t="s">
        <v>20</v>
      </c>
      <c r="R1834" t="s">
        <v>21</v>
      </c>
      <c r="S1834" t="s">
        <v>22</v>
      </c>
      <c r="T1834" t="s">
        <v>21</v>
      </c>
      <c r="Y1834">
        <v>184</v>
      </c>
      <c r="Z1834">
        <v>81</v>
      </c>
      <c r="AA1834">
        <v>0</v>
      </c>
      <c r="AB1834">
        <v>0</v>
      </c>
    </row>
    <row r="1835" spans="1:28" ht="15.95">
      <c r="A1835" t="s">
        <v>2368</v>
      </c>
      <c r="B1835" t="s">
        <v>946</v>
      </c>
      <c r="C1835" t="str">
        <f>VLOOKUP(B1835, Positions!A$1:B$134, 2, FALSE)</f>
        <v>Defender</v>
      </c>
      <c r="D1835" t="s">
        <v>73</v>
      </c>
      <c r="E1835" t="s">
        <v>5664</v>
      </c>
      <c r="F1835" t="s">
        <v>21</v>
      </c>
      <c r="G1835" t="str">
        <f>VLOOKUP(E1835, Tiers!M$1:P$134, 3, FALSE)</f>
        <v>ENG3</v>
      </c>
      <c r="H1835">
        <f>VLOOKUP(G1835, Tiers!B$1:C$134, 2, FALSE)</f>
        <v>4</v>
      </c>
      <c r="I1835" s="21">
        <v>35385</v>
      </c>
      <c r="J1835" t="str">
        <f t="shared" si="28"/>
        <v>Tobi Adebayo-RowlingPeterborough</v>
      </c>
      <c r="P1835">
        <v>18</v>
      </c>
      <c r="Q1835" t="s">
        <v>74</v>
      </c>
      <c r="R1835" t="s">
        <v>21</v>
      </c>
      <c r="S1835" t="s">
        <v>22</v>
      </c>
      <c r="T1835" t="s">
        <v>21</v>
      </c>
      <c r="U1835" t="s">
        <v>491</v>
      </c>
      <c r="Y1835">
        <v>173</v>
      </c>
      <c r="Z1835">
        <v>70</v>
      </c>
      <c r="AA1835">
        <v>0</v>
      </c>
      <c r="AB1835">
        <v>0</v>
      </c>
    </row>
    <row r="1836" spans="1:28" ht="15.95">
      <c r="A1836" t="s">
        <v>2369</v>
      </c>
      <c r="B1836" t="s">
        <v>645</v>
      </c>
      <c r="C1836" t="str">
        <f>VLOOKUP(B1836, Positions!A$1:B$134, 2, FALSE)</f>
        <v>Defender</v>
      </c>
      <c r="E1836" t="s">
        <v>5666</v>
      </c>
      <c r="F1836" t="s">
        <v>21</v>
      </c>
      <c r="G1836" t="str">
        <f>VLOOKUP(E1836, Tiers!M$1:P$134, 3, FALSE)</f>
        <v>NONE</v>
      </c>
      <c r="H1836">
        <f>VLOOKUP(G1836, Tiers!B$1:C$134, 2, FALSE)</f>
        <v>7</v>
      </c>
      <c r="I1836" s="21" t="e">
        <v>#N/A</v>
      </c>
      <c r="J1836" t="str">
        <f t="shared" si="28"/>
        <v>James Granger</v>
      </c>
      <c r="P1836">
        <v>18</v>
      </c>
      <c r="Q1836" t="s">
        <v>141</v>
      </c>
      <c r="R1836" t="s">
        <v>21</v>
      </c>
      <c r="S1836" t="s">
        <v>22</v>
      </c>
      <c r="T1836" t="s">
        <v>21</v>
      </c>
      <c r="Y1836">
        <v>181</v>
      </c>
      <c r="Z1836">
        <v>75</v>
      </c>
      <c r="AA1836">
        <v>0</v>
      </c>
      <c r="AB1836">
        <v>0</v>
      </c>
    </row>
    <row r="1837" spans="1:28" ht="15.95">
      <c r="A1837" t="s">
        <v>2370</v>
      </c>
      <c r="B1837" t="s">
        <v>16</v>
      </c>
      <c r="C1837" t="e">
        <f>VLOOKUP(B1837, Positions!A$1:B$134, 2, FALSE)</f>
        <v>#N/A</v>
      </c>
      <c r="D1837" t="s">
        <v>250</v>
      </c>
      <c r="E1837" t="s">
        <v>5664</v>
      </c>
      <c r="F1837" t="s">
        <v>21</v>
      </c>
      <c r="G1837" t="str">
        <f>VLOOKUP(E1837, Tiers!M$1:P$134, 3, FALSE)</f>
        <v>ENG3</v>
      </c>
      <c r="H1837">
        <f>VLOOKUP(G1837, Tiers!B$1:C$134, 2, FALSE)</f>
        <v>4</v>
      </c>
      <c r="I1837" s="21">
        <v>35384</v>
      </c>
      <c r="J1837" t="str">
        <f t="shared" si="28"/>
        <v>Dan CockerlineSheff Utd</v>
      </c>
      <c r="P1837">
        <v>18</v>
      </c>
      <c r="Q1837" t="s">
        <v>726</v>
      </c>
      <c r="R1837" t="s">
        <v>21</v>
      </c>
      <c r="S1837" t="s">
        <v>22</v>
      </c>
      <c r="T1837" t="s">
        <v>21</v>
      </c>
      <c r="Y1837">
        <v>188</v>
      </c>
      <c r="Z1837">
        <v>77</v>
      </c>
      <c r="AA1837">
        <v>3</v>
      </c>
      <c r="AB1837">
        <v>8</v>
      </c>
    </row>
    <row r="1838" spans="1:28" ht="15.95">
      <c r="A1838" t="s">
        <v>2371</v>
      </c>
      <c r="B1838" t="s">
        <v>72</v>
      </c>
      <c r="C1838" t="str">
        <f>VLOOKUP(B1838, Positions!A$1:B$134, 2, FALSE)</f>
        <v>Defender</v>
      </c>
      <c r="D1838" t="s">
        <v>530</v>
      </c>
      <c r="E1838" t="s">
        <v>62</v>
      </c>
      <c r="F1838" t="s">
        <v>21</v>
      </c>
      <c r="G1838" t="str">
        <f>VLOOKUP(E1838, Tiers!M$1:P$134, 3, FALSE)</f>
        <v>ENG1</v>
      </c>
      <c r="H1838">
        <f>VLOOKUP(G1838, Tiers!B$1:C$134, 2, FALSE)</f>
        <v>1</v>
      </c>
      <c r="I1838" s="21">
        <v>35383</v>
      </c>
      <c r="J1838" t="str">
        <f t="shared" si="28"/>
        <v>Adam LaidlerNewcastle</v>
      </c>
      <c r="P1838">
        <v>18</v>
      </c>
      <c r="Q1838" t="s">
        <v>801</v>
      </c>
      <c r="R1838" t="s">
        <v>21</v>
      </c>
      <c r="S1838" t="s">
        <v>22</v>
      </c>
      <c r="T1838" t="s">
        <v>21</v>
      </c>
      <c r="Y1838">
        <v>170</v>
      </c>
      <c r="Z1838">
        <v>66</v>
      </c>
      <c r="AA1838">
        <v>0</v>
      </c>
      <c r="AB1838">
        <v>0</v>
      </c>
    </row>
    <row r="1839" spans="1:28" ht="15.95">
      <c r="A1839" t="s">
        <v>2372</v>
      </c>
      <c r="B1839" t="s">
        <v>166</v>
      </c>
      <c r="C1839" t="str">
        <f>VLOOKUP(B1839, Positions!A$1:B$134, 2, FALSE)</f>
        <v>Goalkeeper</v>
      </c>
      <c r="D1839" t="s">
        <v>338</v>
      </c>
      <c r="E1839" t="s">
        <v>5666</v>
      </c>
      <c r="F1839" t="s">
        <v>21</v>
      </c>
      <c r="G1839" t="str">
        <f>VLOOKUP(E1839, Tiers!M$1:P$134, 3, FALSE)</f>
        <v>NONE</v>
      </c>
      <c r="H1839">
        <f>VLOOKUP(G1839, Tiers!B$1:C$134, 2, FALSE)</f>
        <v>7</v>
      </c>
      <c r="I1839" s="21">
        <v>35383</v>
      </c>
      <c r="J1839" t="str">
        <f t="shared" si="28"/>
        <v>Dylan ForthChester</v>
      </c>
      <c r="P1839">
        <v>18</v>
      </c>
      <c r="Q1839" t="s">
        <v>113</v>
      </c>
      <c r="R1839" t="s">
        <v>21</v>
      </c>
      <c r="S1839" t="s">
        <v>22</v>
      </c>
      <c r="T1839" t="s">
        <v>21</v>
      </c>
      <c r="Y1839">
        <v>192</v>
      </c>
      <c r="Z1839">
        <v>84</v>
      </c>
      <c r="AA1839">
        <v>0</v>
      </c>
      <c r="AB1839">
        <v>0</v>
      </c>
    </row>
    <row r="1840" spans="1:28" ht="15.95">
      <c r="A1840" t="s">
        <v>2373</v>
      </c>
      <c r="B1840" t="s">
        <v>42</v>
      </c>
      <c r="C1840" t="str">
        <f>VLOOKUP(B1840, Positions!A$1:B$134, 2, FALSE)</f>
        <v>Midfielder</v>
      </c>
      <c r="E1840" t="s">
        <v>5666</v>
      </c>
      <c r="F1840" t="s">
        <v>21</v>
      </c>
      <c r="G1840" t="str">
        <f>VLOOKUP(E1840, Tiers!M$1:P$134, 3, FALSE)</f>
        <v>NONE</v>
      </c>
      <c r="H1840">
        <f>VLOOKUP(G1840, Tiers!B$1:C$134, 2, FALSE)</f>
        <v>7</v>
      </c>
      <c r="I1840" s="21" t="e">
        <v>#N/A</v>
      </c>
      <c r="J1840" t="str">
        <f t="shared" si="28"/>
        <v>Joe Brown</v>
      </c>
      <c r="P1840">
        <v>18</v>
      </c>
      <c r="Q1840" t="s">
        <v>20</v>
      </c>
      <c r="R1840" t="s">
        <v>21</v>
      </c>
      <c r="S1840" t="s">
        <v>22</v>
      </c>
      <c r="T1840" t="s">
        <v>21</v>
      </c>
      <c r="Y1840">
        <v>172</v>
      </c>
      <c r="Z1840">
        <v>68</v>
      </c>
      <c r="AA1840">
        <v>0</v>
      </c>
      <c r="AB1840">
        <v>0</v>
      </c>
    </row>
    <row r="1841" spans="1:28" ht="15.95">
      <c r="A1841" t="s">
        <v>2374</v>
      </c>
      <c r="B1841" t="s">
        <v>181</v>
      </c>
      <c r="C1841" t="str">
        <f>VLOOKUP(B1841, Positions!A$1:B$134, 2, FALSE)</f>
        <v>Defender</v>
      </c>
      <c r="D1841" t="s">
        <v>32</v>
      </c>
      <c r="E1841" t="s">
        <v>5663</v>
      </c>
      <c r="F1841" t="s">
        <v>21</v>
      </c>
      <c r="G1841" t="str">
        <f>VLOOKUP(E1841, Tiers!M$1:P$134, 3, FALSE)</f>
        <v>ENG4</v>
      </c>
      <c r="H1841">
        <f>VLOOKUP(G1841, Tiers!B$1:C$134, 2, FALSE)</f>
        <v>5</v>
      </c>
      <c r="I1841" s="21">
        <v>35382</v>
      </c>
      <c r="J1841" t="str">
        <f t="shared" si="28"/>
        <v>Chris SpencerMansfield</v>
      </c>
      <c r="P1841">
        <v>18</v>
      </c>
      <c r="Q1841" t="s">
        <v>20</v>
      </c>
      <c r="R1841" t="s">
        <v>21</v>
      </c>
      <c r="S1841" t="s">
        <v>22</v>
      </c>
      <c r="T1841" t="s">
        <v>21</v>
      </c>
      <c r="Y1841">
        <v>182</v>
      </c>
      <c r="Z1841">
        <v>77</v>
      </c>
      <c r="AA1841">
        <v>0</v>
      </c>
      <c r="AB1841">
        <v>7</v>
      </c>
    </row>
    <row r="1842" spans="1:28" ht="15.95">
      <c r="A1842" t="s">
        <v>2375</v>
      </c>
      <c r="B1842" t="s">
        <v>81</v>
      </c>
      <c r="C1842" t="str">
        <f>VLOOKUP(B1842, Positions!A$1:B$134, 2, FALSE)</f>
        <v>Defender</v>
      </c>
      <c r="D1842" t="s">
        <v>252</v>
      </c>
      <c r="E1842" t="s">
        <v>5665</v>
      </c>
      <c r="F1842" t="s">
        <v>21</v>
      </c>
      <c r="G1842" t="str">
        <f>VLOOKUP(E1842, Tiers!M$1:P$134, 3, FALSE)</f>
        <v>ENG2</v>
      </c>
      <c r="H1842">
        <f>VLOOKUP(G1842, Tiers!B$1:C$134, 2, FALSE)</f>
        <v>3</v>
      </c>
      <c r="I1842" s="21">
        <v>35381</v>
      </c>
      <c r="J1842" t="str">
        <f t="shared" si="28"/>
        <v>Fraser HorsfallHuddersfield</v>
      </c>
      <c r="P1842">
        <v>18</v>
      </c>
      <c r="Q1842" t="s">
        <v>252</v>
      </c>
      <c r="R1842" t="s">
        <v>21</v>
      </c>
      <c r="S1842" t="s">
        <v>22</v>
      </c>
      <c r="T1842" t="s">
        <v>21</v>
      </c>
      <c r="Y1842">
        <v>173</v>
      </c>
      <c r="Z1842">
        <v>67</v>
      </c>
      <c r="AA1842">
        <v>0</v>
      </c>
      <c r="AB1842">
        <v>0</v>
      </c>
    </row>
    <row r="1843" spans="1:28" ht="15.95">
      <c r="A1843" t="s">
        <v>2376</v>
      </c>
      <c r="B1843" t="s">
        <v>42</v>
      </c>
      <c r="C1843" t="str">
        <f>VLOOKUP(B1843, Positions!A$1:B$134, 2, FALSE)</f>
        <v>Midfielder</v>
      </c>
      <c r="E1843" t="s">
        <v>5666</v>
      </c>
      <c r="F1843" t="s">
        <v>21</v>
      </c>
      <c r="G1843" t="str">
        <f>VLOOKUP(E1843, Tiers!M$1:P$134, 3, FALSE)</f>
        <v>NONE</v>
      </c>
      <c r="H1843">
        <f>VLOOKUP(G1843, Tiers!B$1:C$134, 2, FALSE)</f>
        <v>7</v>
      </c>
      <c r="I1843" s="21" t="e">
        <v>#N/A</v>
      </c>
      <c r="J1843" t="str">
        <f t="shared" si="28"/>
        <v>Kelvin Douglas</v>
      </c>
      <c r="P1843">
        <v>18</v>
      </c>
      <c r="Q1843" t="s">
        <v>373</v>
      </c>
      <c r="R1843" t="s">
        <v>21</v>
      </c>
      <c r="S1843" t="s">
        <v>22</v>
      </c>
      <c r="T1843" t="s">
        <v>21</v>
      </c>
      <c r="Y1843">
        <v>176</v>
      </c>
      <c r="Z1843">
        <v>64</v>
      </c>
      <c r="AA1843">
        <v>0</v>
      </c>
      <c r="AB1843">
        <v>0</v>
      </c>
    </row>
    <row r="1844" spans="1:28" ht="15.95">
      <c r="A1844" t="s">
        <v>2377</v>
      </c>
      <c r="B1844" t="s">
        <v>946</v>
      </c>
      <c r="C1844" t="str">
        <f>VLOOKUP(B1844, Positions!A$1:B$134, 2, FALSE)</f>
        <v>Defender</v>
      </c>
      <c r="D1844" t="s">
        <v>121</v>
      </c>
      <c r="E1844" t="s">
        <v>5663</v>
      </c>
      <c r="F1844" t="s">
        <v>21</v>
      </c>
      <c r="G1844" t="str">
        <f>VLOOKUP(E1844, Tiers!M$1:P$134, 3, FALSE)</f>
        <v>ENG4</v>
      </c>
      <c r="H1844">
        <f>VLOOKUP(G1844, Tiers!B$1:C$134, 2, FALSE)</f>
        <v>5</v>
      </c>
      <c r="I1844" s="21">
        <v>35381</v>
      </c>
      <c r="J1844" t="str">
        <f t="shared" si="28"/>
        <v>Tyler LyttleBristol Rovers</v>
      </c>
      <c r="P1844">
        <v>18</v>
      </c>
      <c r="Q1844" t="s">
        <v>20</v>
      </c>
      <c r="R1844" t="s">
        <v>21</v>
      </c>
      <c r="S1844" t="s">
        <v>22</v>
      </c>
      <c r="T1844" t="s">
        <v>21</v>
      </c>
      <c r="Y1844">
        <v>171</v>
      </c>
      <c r="Z1844">
        <v>66</v>
      </c>
      <c r="AA1844">
        <v>0</v>
      </c>
      <c r="AB1844">
        <v>0</v>
      </c>
    </row>
    <row r="1845" spans="1:28" ht="15.95">
      <c r="A1845" t="s">
        <v>2378</v>
      </c>
      <c r="B1845" t="s">
        <v>31</v>
      </c>
      <c r="C1845" t="str">
        <f>VLOOKUP(B1845, Positions!A$1:B$134, 2, FALSE)</f>
        <v>Defender</v>
      </c>
      <c r="D1845" t="s">
        <v>530</v>
      </c>
      <c r="E1845" t="s">
        <v>62</v>
      </c>
      <c r="F1845" t="s">
        <v>21</v>
      </c>
      <c r="G1845" t="str">
        <f>VLOOKUP(E1845, Tiers!M$1:P$134, 3, FALSE)</f>
        <v>ENG1</v>
      </c>
      <c r="H1845">
        <f>VLOOKUP(G1845, Tiers!B$1:C$134, 2, FALSE)</f>
        <v>1</v>
      </c>
      <c r="I1845" s="21">
        <v>35380</v>
      </c>
      <c r="J1845" t="str">
        <f t="shared" si="28"/>
        <v>Jamie CobainNewcastle</v>
      </c>
      <c r="P1845">
        <v>18</v>
      </c>
      <c r="Q1845" t="s">
        <v>20</v>
      </c>
      <c r="R1845" t="s">
        <v>21</v>
      </c>
      <c r="S1845" t="s">
        <v>22</v>
      </c>
      <c r="T1845" t="s">
        <v>21</v>
      </c>
      <c r="Y1845">
        <v>181</v>
      </c>
      <c r="Z1845">
        <v>76</v>
      </c>
      <c r="AA1845">
        <v>0</v>
      </c>
      <c r="AB1845">
        <v>0</v>
      </c>
    </row>
    <row r="1846" spans="1:28" ht="15.95">
      <c r="A1846" t="s">
        <v>2379</v>
      </c>
      <c r="B1846" t="s">
        <v>16</v>
      </c>
      <c r="C1846" t="e">
        <f>VLOOKUP(B1846, Positions!A$1:B$134, 2, FALSE)</f>
        <v>#N/A</v>
      </c>
      <c r="D1846" t="s">
        <v>103</v>
      </c>
      <c r="E1846" t="s">
        <v>5665</v>
      </c>
      <c r="F1846" t="s">
        <v>21</v>
      </c>
      <c r="G1846" t="str">
        <f>VLOOKUP(E1846, Tiers!M$1:P$134, 3, FALSE)</f>
        <v>ENG2</v>
      </c>
      <c r="H1846">
        <f>VLOOKUP(G1846, Tiers!B$1:C$134, 2, FALSE)</f>
        <v>3</v>
      </c>
      <c r="I1846" s="21">
        <v>35380</v>
      </c>
      <c r="J1846" t="str">
        <f t="shared" si="28"/>
        <v>Luke WallBlackburn</v>
      </c>
      <c r="P1846">
        <v>18</v>
      </c>
      <c r="Q1846" t="s">
        <v>20</v>
      </c>
      <c r="R1846" t="s">
        <v>21</v>
      </c>
      <c r="S1846" t="s">
        <v>22</v>
      </c>
      <c r="T1846" t="s">
        <v>21</v>
      </c>
      <c r="Y1846">
        <v>181</v>
      </c>
      <c r="Z1846">
        <v>76</v>
      </c>
      <c r="AA1846">
        <v>0</v>
      </c>
      <c r="AB1846">
        <v>0</v>
      </c>
    </row>
    <row r="1847" spans="1:28" ht="15.95">
      <c r="A1847" t="s">
        <v>2380</v>
      </c>
      <c r="B1847" t="s">
        <v>106</v>
      </c>
      <c r="C1847" t="str">
        <f>VLOOKUP(B1847, Positions!A$1:B$134, 2, FALSE)</f>
        <v>Midfielder</v>
      </c>
      <c r="E1847" t="s">
        <v>5666</v>
      </c>
      <c r="F1847" t="s">
        <v>21</v>
      </c>
      <c r="G1847" t="str">
        <f>VLOOKUP(E1847, Tiers!M$1:P$134, 3, FALSE)</f>
        <v>NONE</v>
      </c>
      <c r="H1847">
        <f>VLOOKUP(G1847, Tiers!B$1:C$134, 2, FALSE)</f>
        <v>7</v>
      </c>
      <c r="I1847" s="21" t="e">
        <v>#N/A</v>
      </c>
      <c r="J1847" t="str">
        <f t="shared" si="28"/>
        <v>Joe Harrison</v>
      </c>
      <c r="P1847">
        <v>18</v>
      </c>
      <c r="Q1847" t="s">
        <v>69</v>
      </c>
      <c r="R1847" t="s">
        <v>21</v>
      </c>
      <c r="S1847" t="s">
        <v>22</v>
      </c>
      <c r="T1847" t="s">
        <v>21</v>
      </c>
      <c r="Y1847">
        <v>181</v>
      </c>
      <c r="Z1847">
        <v>64</v>
      </c>
      <c r="AA1847">
        <v>0</v>
      </c>
      <c r="AB1847">
        <v>0</v>
      </c>
    </row>
    <row r="1848" spans="1:28" ht="15.95">
      <c r="A1848" t="s">
        <v>2381</v>
      </c>
      <c r="B1848" t="s">
        <v>47</v>
      </c>
      <c r="C1848" t="str">
        <f>VLOOKUP(B1848, Positions!A$1:B$134, 2, FALSE)</f>
        <v>Forward</v>
      </c>
      <c r="D1848" t="s">
        <v>93</v>
      </c>
      <c r="E1848" t="s">
        <v>5664</v>
      </c>
      <c r="F1848" t="s">
        <v>21</v>
      </c>
      <c r="G1848" t="str">
        <f>VLOOKUP(E1848, Tiers!M$1:P$134, 3, FALSE)</f>
        <v>ENG3</v>
      </c>
      <c r="H1848">
        <f>VLOOKUP(G1848, Tiers!B$1:C$134, 2, FALSE)</f>
        <v>4</v>
      </c>
      <c r="I1848" s="21">
        <v>35380</v>
      </c>
      <c r="J1848" t="str">
        <f t="shared" si="28"/>
        <v>Ryan KentCoventry</v>
      </c>
      <c r="P1848">
        <v>18</v>
      </c>
      <c r="Q1848" t="s">
        <v>234</v>
      </c>
      <c r="R1848" t="s">
        <v>21</v>
      </c>
      <c r="S1848" t="s">
        <v>22</v>
      </c>
      <c r="T1848" t="s">
        <v>21</v>
      </c>
      <c r="Y1848">
        <v>173</v>
      </c>
      <c r="Z1848">
        <v>67</v>
      </c>
      <c r="AA1848">
        <v>0</v>
      </c>
      <c r="AB1848">
        <v>0</v>
      </c>
    </row>
    <row r="1849" spans="1:28" ht="15.95">
      <c r="A1849" t="s">
        <v>2382</v>
      </c>
      <c r="B1849" t="s">
        <v>212</v>
      </c>
      <c r="C1849" t="str">
        <f>VLOOKUP(B1849, Positions!A$1:B$134, 2, FALSE)</f>
        <v>Midfielder</v>
      </c>
      <c r="E1849" t="s">
        <v>5666</v>
      </c>
      <c r="F1849" t="s">
        <v>21</v>
      </c>
      <c r="G1849" t="str">
        <f>VLOOKUP(E1849, Tiers!M$1:P$134, 3, FALSE)</f>
        <v>NONE</v>
      </c>
      <c r="H1849">
        <f>VLOOKUP(G1849, Tiers!B$1:C$134, 2, FALSE)</f>
        <v>7</v>
      </c>
      <c r="I1849" s="21" t="e">
        <v>#N/A</v>
      </c>
      <c r="J1849" t="str">
        <f t="shared" si="28"/>
        <v>Brad Blocksidge</v>
      </c>
      <c r="P1849">
        <v>18</v>
      </c>
      <c r="Q1849" t="s">
        <v>112</v>
      </c>
      <c r="R1849" t="s">
        <v>21</v>
      </c>
      <c r="S1849" t="s">
        <v>22</v>
      </c>
      <c r="T1849" t="s">
        <v>21</v>
      </c>
      <c r="Y1849">
        <v>176</v>
      </c>
      <c r="Z1849">
        <v>69</v>
      </c>
      <c r="AA1849">
        <v>0</v>
      </c>
      <c r="AB1849">
        <v>0</v>
      </c>
    </row>
    <row r="1850" spans="1:28" ht="15.95">
      <c r="A1850" t="s">
        <v>2383</v>
      </c>
      <c r="B1850" t="s">
        <v>81</v>
      </c>
      <c r="C1850" t="str">
        <f>VLOOKUP(B1850, Positions!A$1:B$134, 2, FALSE)</f>
        <v>Defender</v>
      </c>
      <c r="D1850" t="s">
        <v>2384</v>
      </c>
      <c r="E1850" t="s">
        <v>5666</v>
      </c>
      <c r="F1850" t="s">
        <v>21</v>
      </c>
      <c r="G1850" t="str">
        <f>VLOOKUP(E1850, Tiers!M$1:P$134, 3, FALSE)</f>
        <v>NONE</v>
      </c>
      <c r="H1850">
        <f>VLOOKUP(G1850, Tiers!B$1:C$134, 2, FALSE)</f>
        <v>7</v>
      </c>
      <c r="I1850" s="21">
        <v>35380</v>
      </c>
      <c r="J1850" t="str">
        <f t="shared" si="28"/>
        <v>Nathaniel PellsHarrogate Railway</v>
      </c>
      <c r="P1850">
        <v>18</v>
      </c>
      <c r="Q1850" t="s">
        <v>124</v>
      </c>
      <c r="R1850" t="s">
        <v>21</v>
      </c>
      <c r="S1850" t="s">
        <v>22</v>
      </c>
      <c r="T1850" t="s">
        <v>21</v>
      </c>
      <c r="Y1850">
        <v>174</v>
      </c>
      <c r="Z1850">
        <v>71</v>
      </c>
      <c r="AA1850">
        <v>0</v>
      </c>
      <c r="AB1850">
        <v>0</v>
      </c>
    </row>
    <row r="1851" spans="1:28" ht="15.95">
      <c r="A1851" t="s">
        <v>2385</v>
      </c>
      <c r="B1851" t="s">
        <v>111</v>
      </c>
      <c r="C1851" t="str">
        <f>VLOOKUP(B1851, Positions!A$1:B$134, 2, FALSE)</f>
        <v>Forward</v>
      </c>
      <c r="D1851" t="s">
        <v>132</v>
      </c>
      <c r="E1851" t="s">
        <v>5664</v>
      </c>
      <c r="F1851" t="s">
        <v>21</v>
      </c>
      <c r="G1851" t="str">
        <f>VLOOKUP(E1851, Tiers!M$1:P$134, 3, FALSE)</f>
        <v>ENG3</v>
      </c>
      <c r="H1851">
        <f>VLOOKUP(G1851, Tiers!B$1:C$134, 2, FALSE)</f>
        <v>4</v>
      </c>
      <c r="I1851" s="21">
        <v>35380</v>
      </c>
      <c r="J1851" t="str">
        <f t="shared" si="28"/>
        <v>Chris RegisColchester</v>
      </c>
      <c r="P1851">
        <v>18</v>
      </c>
      <c r="Q1851" t="s">
        <v>20</v>
      </c>
      <c r="R1851" t="s">
        <v>21</v>
      </c>
      <c r="S1851" t="s">
        <v>22</v>
      </c>
      <c r="T1851" t="s">
        <v>21</v>
      </c>
      <c r="Y1851">
        <v>190</v>
      </c>
      <c r="Z1851">
        <v>83</v>
      </c>
      <c r="AA1851">
        <v>0</v>
      </c>
      <c r="AB1851">
        <v>0</v>
      </c>
    </row>
    <row r="1852" spans="1:28" ht="15.95">
      <c r="A1852" t="s">
        <v>2386</v>
      </c>
      <c r="B1852" t="s">
        <v>42</v>
      </c>
      <c r="C1852" t="str">
        <f>VLOOKUP(B1852, Positions!A$1:B$134, 2, FALSE)</f>
        <v>Midfielder</v>
      </c>
      <c r="E1852" t="s">
        <v>5666</v>
      </c>
      <c r="F1852" t="s">
        <v>21</v>
      </c>
      <c r="G1852" t="str">
        <f>VLOOKUP(E1852, Tiers!M$1:P$134, 3, FALSE)</f>
        <v>NONE</v>
      </c>
      <c r="H1852">
        <f>VLOOKUP(G1852, Tiers!B$1:C$134, 2, FALSE)</f>
        <v>7</v>
      </c>
      <c r="I1852" s="21" t="e">
        <v>#N/A</v>
      </c>
      <c r="J1852" t="str">
        <f t="shared" si="28"/>
        <v>Connor Leon</v>
      </c>
      <c r="P1852">
        <v>18</v>
      </c>
      <c r="Q1852" t="s">
        <v>1395</v>
      </c>
      <c r="R1852" t="s">
        <v>21</v>
      </c>
      <c r="S1852" t="s">
        <v>22</v>
      </c>
      <c r="T1852" t="s">
        <v>21</v>
      </c>
      <c r="Y1852">
        <v>190</v>
      </c>
      <c r="Z1852">
        <v>84</v>
      </c>
      <c r="AA1852">
        <v>0</v>
      </c>
      <c r="AB1852">
        <v>0</v>
      </c>
    </row>
    <row r="1853" spans="1:28" ht="15.95">
      <c r="A1853" t="s">
        <v>1296</v>
      </c>
      <c r="B1853" t="s">
        <v>16</v>
      </c>
      <c r="C1853" t="e">
        <f>VLOOKUP(B1853, Positions!A$1:B$134, 2, FALSE)</f>
        <v>#N/A</v>
      </c>
      <c r="D1853" t="s">
        <v>127</v>
      </c>
      <c r="E1853" t="s">
        <v>62</v>
      </c>
      <c r="F1853" t="s">
        <v>21</v>
      </c>
      <c r="G1853" t="str">
        <f>VLOOKUP(E1853, Tiers!M$1:P$134, 3, FALSE)</f>
        <v>ENG1</v>
      </c>
      <c r="H1853">
        <f>VLOOKUP(G1853, Tiers!B$1:C$134, 2, FALSE)</f>
        <v>1</v>
      </c>
      <c r="I1853" s="21">
        <v>35379</v>
      </c>
      <c r="J1853" t="str">
        <f t="shared" si="28"/>
        <v>Jordan BrownWest Ham</v>
      </c>
      <c r="P1853">
        <v>18</v>
      </c>
      <c r="Q1853" t="s">
        <v>20</v>
      </c>
      <c r="R1853" t="s">
        <v>21</v>
      </c>
      <c r="S1853" t="s">
        <v>22</v>
      </c>
      <c r="T1853" t="s">
        <v>21</v>
      </c>
      <c r="U1853" t="s">
        <v>319</v>
      </c>
      <c r="Y1853">
        <v>186</v>
      </c>
      <c r="Z1853">
        <v>76</v>
      </c>
      <c r="AA1853">
        <v>0</v>
      </c>
      <c r="AB1853">
        <v>0</v>
      </c>
    </row>
    <row r="1854" spans="1:28" ht="15.95">
      <c r="A1854" t="s">
        <v>2387</v>
      </c>
      <c r="B1854" t="s">
        <v>16</v>
      </c>
      <c r="C1854" t="e">
        <f>VLOOKUP(B1854, Positions!A$1:B$134, 2, FALSE)</f>
        <v>#N/A</v>
      </c>
      <c r="D1854" t="s">
        <v>265</v>
      </c>
      <c r="E1854" t="s">
        <v>5665</v>
      </c>
      <c r="F1854" t="s">
        <v>21</v>
      </c>
      <c r="G1854" t="str">
        <f>VLOOKUP(E1854, Tiers!M$1:P$134, 3, FALSE)</f>
        <v>ENG2</v>
      </c>
      <c r="H1854">
        <f>VLOOKUP(G1854, Tiers!B$1:C$134, 2, FALSE)</f>
        <v>3</v>
      </c>
      <c r="I1854" s="21">
        <v>35379</v>
      </c>
      <c r="J1854" t="str">
        <f t="shared" si="28"/>
        <v>Jerry YatesRotherham</v>
      </c>
      <c r="P1854">
        <v>18</v>
      </c>
      <c r="Q1854" t="s">
        <v>455</v>
      </c>
      <c r="R1854" t="s">
        <v>21</v>
      </c>
      <c r="S1854" t="s">
        <v>22</v>
      </c>
      <c r="T1854" t="s">
        <v>21</v>
      </c>
      <c r="Y1854">
        <v>172</v>
      </c>
      <c r="Z1854">
        <v>66</v>
      </c>
      <c r="AA1854">
        <v>2</v>
      </c>
      <c r="AB1854">
        <v>4</v>
      </c>
    </row>
    <row r="1855" spans="1:28" ht="15.95">
      <c r="A1855" t="s">
        <v>1975</v>
      </c>
      <c r="B1855" t="s">
        <v>16</v>
      </c>
      <c r="C1855" t="e">
        <f>VLOOKUP(B1855, Positions!A$1:B$134, 2, FALSE)</f>
        <v>#N/A</v>
      </c>
      <c r="E1855" t="s">
        <v>5666</v>
      </c>
      <c r="F1855" t="s">
        <v>21</v>
      </c>
      <c r="G1855" t="str">
        <f>VLOOKUP(E1855, Tiers!M$1:P$134, 3, FALSE)</f>
        <v>NONE</v>
      </c>
      <c r="H1855">
        <f>VLOOKUP(G1855, Tiers!B$1:C$134, 2, FALSE)</f>
        <v>7</v>
      </c>
      <c r="I1855" s="21" t="e">
        <v>#N/A</v>
      </c>
      <c r="J1855" t="str">
        <f t="shared" si="28"/>
        <v>Luke Thomas</v>
      </c>
      <c r="P1855">
        <v>18</v>
      </c>
      <c r="Q1855" t="s">
        <v>20</v>
      </c>
      <c r="R1855" t="s">
        <v>21</v>
      </c>
      <c r="S1855" t="s">
        <v>22</v>
      </c>
      <c r="T1855" t="s">
        <v>21</v>
      </c>
      <c r="Y1855">
        <v>181</v>
      </c>
      <c r="Z1855">
        <v>76</v>
      </c>
      <c r="AA1855">
        <v>0</v>
      </c>
      <c r="AB1855">
        <v>0</v>
      </c>
    </row>
    <row r="1856" spans="1:28" ht="15.95">
      <c r="A1856" t="s">
        <v>2388</v>
      </c>
      <c r="B1856" t="s">
        <v>106</v>
      </c>
      <c r="C1856" t="str">
        <f>VLOOKUP(B1856, Positions!A$1:B$134, 2, FALSE)</f>
        <v>Midfielder</v>
      </c>
      <c r="D1856" t="s">
        <v>669</v>
      </c>
      <c r="E1856" t="s">
        <v>62</v>
      </c>
      <c r="F1856" t="s">
        <v>21</v>
      </c>
      <c r="G1856" t="str">
        <f>VLOOKUP(E1856, Tiers!M$1:P$134, 3, FALSE)</f>
        <v>ENG1</v>
      </c>
      <c r="H1856">
        <f>VLOOKUP(G1856, Tiers!B$1:C$134, 2, FALSE)</f>
        <v>1</v>
      </c>
      <c r="I1856" s="21">
        <v>35378</v>
      </c>
      <c r="J1856" t="str">
        <f t="shared" si="28"/>
        <v>Dylan McEvoySunderland</v>
      </c>
      <c r="P1856">
        <v>18</v>
      </c>
      <c r="Q1856" t="s">
        <v>530</v>
      </c>
      <c r="R1856" t="s">
        <v>21</v>
      </c>
      <c r="S1856" t="s">
        <v>22</v>
      </c>
      <c r="T1856" t="s">
        <v>21</v>
      </c>
      <c r="Y1856">
        <v>182</v>
      </c>
      <c r="Z1856">
        <v>73</v>
      </c>
      <c r="AA1856">
        <v>0</v>
      </c>
      <c r="AB1856">
        <v>0</v>
      </c>
    </row>
    <row r="1857" spans="1:28" ht="15.95">
      <c r="A1857" t="s">
        <v>2389</v>
      </c>
      <c r="B1857" t="s">
        <v>278</v>
      </c>
      <c r="C1857" t="e">
        <f>VLOOKUP(B1857, Positions!A$1:B$134, 2, FALSE)</f>
        <v>#N/A</v>
      </c>
      <c r="D1857" t="s">
        <v>169</v>
      </c>
      <c r="E1857" t="s">
        <v>62</v>
      </c>
      <c r="F1857" t="s">
        <v>21</v>
      </c>
      <c r="G1857" t="str">
        <f>VLOOKUP(E1857, Tiers!M$1:P$134, 3, FALSE)</f>
        <v>ENG1</v>
      </c>
      <c r="H1857">
        <f>VLOOKUP(G1857, Tiers!B$1:C$134, 2, FALSE)</f>
        <v>1</v>
      </c>
      <c r="I1857" s="21">
        <v>35378</v>
      </c>
      <c r="J1857" t="str">
        <f t="shared" si="28"/>
        <v>Kasey PalmerChelsea</v>
      </c>
      <c r="P1857">
        <v>18</v>
      </c>
      <c r="Q1857" t="s">
        <v>74</v>
      </c>
      <c r="R1857" t="s">
        <v>21</v>
      </c>
      <c r="S1857" t="s">
        <v>22</v>
      </c>
      <c r="T1857" t="s">
        <v>21</v>
      </c>
      <c r="Y1857">
        <v>181</v>
      </c>
      <c r="Z1857">
        <v>79</v>
      </c>
      <c r="AA1857">
        <v>0</v>
      </c>
      <c r="AB1857">
        <v>0</v>
      </c>
    </row>
    <row r="1858" spans="1:28" ht="15.95">
      <c r="A1858" t="s">
        <v>2390</v>
      </c>
      <c r="B1858" t="s">
        <v>16</v>
      </c>
      <c r="C1858" t="e">
        <f>VLOOKUP(B1858, Positions!A$1:B$134, 2, FALSE)</f>
        <v>#N/A</v>
      </c>
      <c r="D1858" t="s">
        <v>149</v>
      </c>
      <c r="E1858" t="s">
        <v>5663</v>
      </c>
      <c r="F1858" t="s">
        <v>21</v>
      </c>
      <c r="G1858" t="str">
        <f>VLOOKUP(E1858, Tiers!M$1:P$134, 3, FALSE)</f>
        <v>ENG4</v>
      </c>
      <c r="H1858">
        <f>VLOOKUP(G1858, Tiers!B$1:C$134, 2, FALSE)</f>
        <v>5</v>
      </c>
      <c r="I1858" s="21">
        <v>35377</v>
      </c>
      <c r="J1858" t="str">
        <f t="shared" ref="J1858:J1921" si="29">A1858 &amp; D1858</f>
        <v>Danny CliftonNorthampton</v>
      </c>
      <c r="P1858">
        <v>18</v>
      </c>
      <c r="Q1858" t="s">
        <v>20</v>
      </c>
      <c r="R1858" t="s">
        <v>21</v>
      </c>
      <c r="S1858" t="s">
        <v>22</v>
      </c>
      <c r="T1858" t="s">
        <v>21</v>
      </c>
      <c r="Y1858">
        <v>186</v>
      </c>
      <c r="Z1858">
        <v>77</v>
      </c>
      <c r="AA1858">
        <v>0</v>
      </c>
      <c r="AB1858">
        <v>0</v>
      </c>
    </row>
    <row r="1859" spans="1:28" ht="15.95">
      <c r="A1859" t="s">
        <v>2391</v>
      </c>
      <c r="B1859" t="s">
        <v>31</v>
      </c>
      <c r="C1859" t="str">
        <f>VLOOKUP(B1859, Positions!A$1:B$134, 2, FALSE)</f>
        <v>Defender</v>
      </c>
      <c r="E1859" t="s">
        <v>5666</v>
      </c>
      <c r="F1859" t="s">
        <v>21</v>
      </c>
      <c r="G1859" t="str">
        <f>VLOOKUP(E1859, Tiers!M$1:P$134, 3, FALSE)</f>
        <v>NONE</v>
      </c>
      <c r="H1859">
        <f>VLOOKUP(G1859, Tiers!B$1:C$134, 2, FALSE)</f>
        <v>7</v>
      </c>
      <c r="I1859" s="21" t="e">
        <v>#N/A</v>
      </c>
      <c r="J1859" t="str">
        <f t="shared" si="29"/>
        <v>Ryan Hickman</v>
      </c>
      <c r="P1859">
        <v>18</v>
      </c>
      <c r="Q1859" t="s">
        <v>1261</v>
      </c>
      <c r="R1859" t="s">
        <v>21</v>
      </c>
      <c r="S1859" t="s">
        <v>22</v>
      </c>
      <c r="T1859" t="s">
        <v>21</v>
      </c>
      <c r="Y1859">
        <v>168</v>
      </c>
      <c r="Z1859">
        <v>67</v>
      </c>
      <c r="AA1859">
        <v>0</v>
      </c>
      <c r="AB1859">
        <v>0</v>
      </c>
    </row>
    <row r="1860" spans="1:28" ht="15.95">
      <c r="A1860" t="s">
        <v>2392</v>
      </c>
      <c r="B1860" t="s">
        <v>81</v>
      </c>
      <c r="C1860" t="str">
        <f>VLOOKUP(B1860, Positions!A$1:B$134, 2, FALSE)</f>
        <v>Defender</v>
      </c>
      <c r="E1860" t="s">
        <v>5666</v>
      </c>
      <c r="F1860" t="s">
        <v>21</v>
      </c>
      <c r="G1860" t="str">
        <f>VLOOKUP(E1860, Tiers!M$1:P$134, 3, FALSE)</f>
        <v>NONE</v>
      </c>
      <c r="H1860">
        <f>VLOOKUP(G1860, Tiers!B$1:C$134, 2, FALSE)</f>
        <v>7</v>
      </c>
      <c r="I1860" s="21" t="e">
        <v>#N/A</v>
      </c>
      <c r="J1860" t="str">
        <f t="shared" si="29"/>
        <v>Joe Cheeseman</v>
      </c>
      <c r="P1860">
        <v>18</v>
      </c>
      <c r="Q1860" t="s">
        <v>2393</v>
      </c>
      <c r="R1860" t="s">
        <v>21</v>
      </c>
      <c r="S1860" t="s">
        <v>22</v>
      </c>
      <c r="T1860" t="s">
        <v>21</v>
      </c>
      <c r="Y1860">
        <v>183</v>
      </c>
      <c r="Z1860">
        <v>70</v>
      </c>
      <c r="AA1860">
        <v>0</v>
      </c>
      <c r="AB1860">
        <v>0</v>
      </c>
    </row>
    <row r="1861" spans="1:28" ht="15.95">
      <c r="A1861" t="s">
        <v>2394</v>
      </c>
      <c r="B1861" t="s">
        <v>42</v>
      </c>
      <c r="C1861" t="str">
        <f>VLOOKUP(B1861, Positions!A$1:B$134, 2, FALSE)</f>
        <v>Midfielder</v>
      </c>
      <c r="D1861" t="s">
        <v>152</v>
      </c>
      <c r="E1861" t="s">
        <v>5664</v>
      </c>
      <c r="F1861" t="s">
        <v>21</v>
      </c>
      <c r="G1861" t="str">
        <f>VLOOKUP(E1861, Tiers!M$1:P$134, 3, FALSE)</f>
        <v>ENG3</v>
      </c>
      <c r="H1861">
        <f>VLOOKUP(G1861, Tiers!B$1:C$134, 2, FALSE)</f>
        <v>4</v>
      </c>
      <c r="I1861" s="21">
        <v>35375</v>
      </c>
      <c r="J1861" t="str">
        <f t="shared" si="29"/>
        <v>Joe HowellCrewe</v>
      </c>
      <c r="P1861">
        <v>18</v>
      </c>
      <c r="Q1861" t="s">
        <v>338</v>
      </c>
      <c r="R1861" t="s">
        <v>21</v>
      </c>
      <c r="S1861" t="s">
        <v>22</v>
      </c>
      <c r="T1861" t="s">
        <v>21</v>
      </c>
      <c r="Y1861">
        <v>185</v>
      </c>
      <c r="Z1861">
        <v>77</v>
      </c>
      <c r="AA1861">
        <v>0</v>
      </c>
      <c r="AB1861">
        <v>0</v>
      </c>
    </row>
    <row r="1862" spans="1:28" ht="15.95">
      <c r="A1862" t="s">
        <v>2395</v>
      </c>
      <c r="B1862" t="s">
        <v>2396</v>
      </c>
      <c r="C1862" t="str">
        <f>VLOOKUP(B1862, Positions!A$1:B$134, 2, FALSE)</f>
        <v>Midfielder</v>
      </c>
      <c r="E1862" t="s">
        <v>5666</v>
      </c>
      <c r="F1862" t="s">
        <v>21</v>
      </c>
      <c r="G1862" t="str">
        <f>VLOOKUP(E1862, Tiers!M$1:P$134, 3, FALSE)</f>
        <v>NONE</v>
      </c>
      <c r="H1862">
        <f>VLOOKUP(G1862, Tiers!B$1:C$134, 2, FALSE)</f>
        <v>7</v>
      </c>
      <c r="I1862" s="21" t="e">
        <v>#N/A</v>
      </c>
      <c r="J1862" t="str">
        <f t="shared" si="29"/>
        <v>Luke Pritchard</v>
      </c>
      <c r="P1862">
        <v>18</v>
      </c>
      <c r="Q1862" t="s">
        <v>20</v>
      </c>
      <c r="R1862" t="s">
        <v>21</v>
      </c>
      <c r="S1862" t="s">
        <v>22</v>
      </c>
      <c r="T1862" t="s">
        <v>21</v>
      </c>
      <c r="Y1862">
        <v>183</v>
      </c>
      <c r="Z1862">
        <v>70</v>
      </c>
      <c r="AA1862">
        <v>0</v>
      </c>
      <c r="AB1862">
        <v>0</v>
      </c>
    </row>
    <row r="1863" spans="1:28" ht="15.95">
      <c r="A1863" t="s">
        <v>2397</v>
      </c>
      <c r="B1863" t="s">
        <v>249</v>
      </c>
      <c r="C1863" t="e">
        <f>VLOOKUP(B1863, Positions!A$1:B$134, 2, FALSE)</f>
        <v>#N/A</v>
      </c>
      <c r="D1863" t="s">
        <v>378</v>
      </c>
      <c r="E1863" t="s">
        <v>5663</v>
      </c>
      <c r="F1863" t="s">
        <v>21</v>
      </c>
      <c r="G1863" t="str">
        <f>VLOOKUP(E1863, Tiers!M$1:P$134, 3, FALSE)</f>
        <v>ENG4</v>
      </c>
      <c r="H1863">
        <f>VLOOKUP(G1863, Tiers!B$1:C$134, 2, FALSE)</f>
        <v>5</v>
      </c>
      <c r="I1863" s="21">
        <v>35375</v>
      </c>
      <c r="J1863" t="str">
        <f t="shared" si="29"/>
        <v>Kealan SteensonAccrington</v>
      </c>
      <c r="P1863">
        <v>18</v>
      </c>
      <c r="Q1863" t="s">
        <v>113</v>
      </c>
      <c r="R1863" t="s">
        <v>21</v>
      </c>
      <c r="S1863" t="s">
        <v>22</v>
      </c>
      <c r="T1863" t="s">
        <v>21</v>
      </c>
      <c r="Y1863">
        <v>173</v>
      </c>
      <c r="Z1863">
        <v>74</v>
      </c>
      <c r="AA1863">
        <v>0</v>
      </c>
      <c r="AB1863">
        <v>0</v>
      </c>
    </row>
    <row r="1864" spans="1:28" ht="15.95">
      <c r="A1864" t="s">
        <v>2398</v>
      </c>
      <c r="B1864" t="s">
        <v>106</v>
      </c>
      <c r="C1864" t="str">
        <f>VLOOKUP(B1864, Positions!A$1:B$134, 2, FALSE)</f>
        <v>Midfielder</v>
      </c>
      <c r="E1864" t="s">
        <v>5666</v>
      </c>
      <c r="F1864" t="s">
        <v>21</v>
      </c>
      <c r="G1864" t="str">
        <f>VLOOKUP(E1864, Tiers!M$1:P$134, 3, FALSE)</f>
        <v>NONE</v>
      </c>
      <c r="H1864">
        <f>VLOOKUP(G1864, Tiers!B$1:C$134, 2, FALSE)</f>
        <v>7</v>
      </c>
      <c r="I1864" s="21" t="e">
        <v>#N/A</v>
      </c>
      <c r="J1864" t="str">
        <f t="shared" si="29"/>
        <v>Ollie Haines</v>
      </c>
      <c r="P1864">
        <v>18</v>
      </c>
      <c r="Q1864" t="s">
        <v>74</v>
      </c>
      <c r="R1864" t="s">
        <v>21</v>
      </c>
      <c r="S1864" t="s">
        <v>22</v>
      </c>
      <c r="T1864" t="s">
        <v>21</v>
      </c>
      <c r="Y1864">
        <v>180</v>
      </c>
      <c r="Z1864">
        <v>65</v>
      </c>
      <c r="AA1864">
        <v>0</v>
      </c>
      <c r="AB1864">
        <v>0</v>
      </c>
    </row>
    <row r="1865" spans="1:28" ht="15.95">
      <c r="A1865" t="s">
        <v>2399</v>
      </c>
      <c r="B1865" t="s">
        <v>42</v>
      </c>
      <c r="C1865" t="str">
        <f>VLOOKUP(B1865, Positions!A$1:B$134, 2, FALSE)</f>
        <v>Midfielder</v>
      </c>
      <c r="E1865" t="s">
        <v>5666</v>
      </c>
      <c r="F1865" t="s">
        <v>21</v>
      </c>
      <c r="G1865" t="str">
        <f>VLOOKUP(E1865, Tiers!M$1:P$134, 3, FALSE)</f>
        <v>NONE</v>
      </c>
      <c r="H1865">
        <f>VLOOKUP(G1865, Tiers!B$1:C$134, 2, FALSE)</f>
        <v>7</v>
      </c>
      <c r="I1865" s="21" t="e">
        <v>#N/A</v>
      </c>
      <c r="J1865" t="str">
        <f t="shared" si="29"/>
        <v>Rowan Richardson</v>
      </c>
      <c r="P1865">
        <v>18</v>
      </c>
      <c r="Q1865" t="s">
        <v>17</v>
      </c>
      <c r="R1865" t="s">
        <v>21</v>
      </c>
      <c r="S1865" t="s">
        <v>22</v>
      </c>
      <c r="T1865" t="s">
        <v>21</v>
      </c>
      <c r="Y1865">
        <v>176</v>
      </c>
      <c r="Z1865">
        <v>64</v>
      </c>
      <c r="AA1865">
        <v>0</v>
      </c>
      <c r="AB1865">
        <v>0</v>
      </c>
    </row>
    <row r="1866" spans="1:28" ht="15.95">
      <c r="A1866" t="s">
        <v>2400</v>
      </c>
      <c r="B1866" t="s">
        <v>31</v>
      </c>
      <c r="C1866" t="str">
        <f>VLOOKUP(B1866, Positions!A$1:B$134, 2, FALSE)</f>
        <v>Defender</v>
      </c>
      <c r="E1866" t="s">
        <v>5666</v>
      </c>
      <c r="F1866" t="s">
        <v>21</v>
      </c>
      <c r="G1866" t="str">
        <f>VLOOKUP(E1866, Tiers!M$1:P$134, 3, FALSE)</f>
        <v>NONE</v>
      </c>
      <c r="H1866">
        <f>VLOOKUP(G1866, Tiers!B$1:C$134, 2, FALSE)</f>
        <v>7</v>
      </c>
      <c r="I1866" s="21" t="e">
        <v>#N/A</v>
      </c>
      <c r="J1866" t="str">
        <f t="shared" si="29"/>
        <v>Vince Smith</v>
      </c>
      <c r="P1866">
        <v>18</v>
      </c>
      <c r="Q1866" t="s">
        <v>20</v>
      </c>
      <c r="R1866" t="s">
        <v>21</v>
      </c>
      <c r="S1866" t="s">
        <v>22</v>
      </c>
      <c r="T1866" t="s">
        <v>21</v>
      </c>
      <c r="Y1866">
        <v>174</v>
      </c>
      <c r="Z1866">
        <v>68</v>
      </c>
      <c r="AA1866">
        <v>0</v>
      </c>
      <c r="AB1866">
        <v>0</v>
      </c>
    </row>
    <row r="1867" spans="1:28" ht="15.95">
      <c r="A1867" t="s">
        <v>2401</v>
      </c>
      <c r="B1867" t="s">
        <v>81</v>
      </c>
      <c r="C1867" t="str">
        <f>VLOOKUP(B1867, Positions!A$1:B$134, 2, FALSE)</f>
        <v>Defender</v>
      </c>
      <c r="D1867" t="s">
        <v>152</v>
      </c>
      <c r="E1867" t="s">
        <v>5664</v>
      </c>
      <c r="F1867" t="s">
        <v>21</v>
      </c>
      <c r="G1867" t="str">
        <f>VLOOKUP(E1867, Tiers!M$1:P$134, 3, FALSE)</f>
        <v>ENG3</v>
      </c>
      <c r="H1867">
        <f>VLOOKUP(G1867, Tiers!B$1:C$134, 2, FALSE)</f>
        <v>4</v>
      </c>
      <c r="I1867" s="21">
        <v>35373</v>
      </c>
      <c r="J1867" t="str">
        <f t="shared" si="29"/>
        <v>Toby MullarkeyCrewe</v>
      </c>
      <c r="P1867">
        <v>18</v>
      </c>
      <c r="Q1867" t="s">
        <v>726</v>
      </c>
      <c r="R1867" t="s">
        <v>21</v>
      </c>
      <c r="S1867" t="s">
        <v>22</v>
      </c>
      <c r="T1867" t="s">
        <v>21</v>
      </c>
      <c r="Y1867">
        <v>186</v>
      </c>
      <c r="Z1867">
        <v>76</v>
      </c>
      <c r="AA1867">
        <v>0</v>
      </c>
      <c r="AB1867">
        <v>8</v>
      </c>
    </row>
    <row r="1868" spans="1:28" ht="15.95">
      <c r="A1868" t="s">
        <v>2402</v>
      </c>
      <c r="B1868" t="s">
        <v>789</v>
      </c>
      <c r="C1868" t="str">
        <f>VLOOKUP(B1868, Positions!A$1:B$134, 2, FALSE)</f>
        <v>Forward</v>
      </c>
      <c r="D1868" t="s">
        <v>68</v>
      </c>
      <c r="E1868" t="s">
        <v>5663</v>
      </c>
      <c r="F1868" t="s">
        <v>21</v>
      </c>
      <c r="G1868" t="str">
        <f>VLOOKUP(E1868, Tiers!M$1:P$134, 3, FALSE)</f>
        <v>ENG4</v>
      </c>
      <c r="H1868">
        <f>VLOOKUP(G1868, Tiers!B$1:C$134, 2, FALSE)</f>
        <v>5</v>
      </c>
      <c r="I1868" s="21">
        <v>35373</v>
      </c>
      <c r="J1868" t="str">
        <f t="shared" si="29"/>
        <v>Colby BishopNotts Co</v>
      </c>
      <c r="P1868">
        <v>18</v>
      </c>
      <c r="Q1868" t="s">
        <v>20</v>
      </c>
      <c r="R1868" t="s">
        <v>21</v>
      </c>
      <c r="S1868" t="s">
        <v>22</v>
      </c>
      <c r="T1868" t="s">
        <v>21</v>
      </c>
      <c r="Y1868">
        <v>181</v>
      </c>
      <c r="Z1868">
        <v>73</v>
      </c>
      <c r="AA1868">
        <v>0</v>
      </c>
      <c r="AB1868">
        <v>3</v>
      </c>
    </row>
    <row r="1869" spans="1:28" ht="15.95">
      <c r="A1869" t="s">
        <v>2403</v>
      </c>
      <c r="B1869" t="s">
        <v>42</v>
      </c>
      <c r="C1869" t="str">
        <f>VLOOKUP(B1869, Positions!A$1:B$134, 2, FALSE)</f>
        <v>Midfielder</v>
      </c>
      <c r="E1869" t="s">
        <v>5666</v>
      </c>
      <c r="F1869" t="s">
        <v>21</v>
      </c>
      <c r="G1869" t="str">
        <f>VLOOKUP(E1869, Tiers!M$1:P$134, 3, FALSE)</f>
        <v>NONE</v>
      </c>
      <c r="H1869">
        <f>VLOOKUP(G1869, Tiers!B$1:C$134, 2, FALSE)</f>
        <v>7</v>
      </c>
      <c r="I1869" s="21" t="e">
        <v>#N/A</v>
      </c>
      <c r="J1869" t="str">
        <f t="shared" si="29"/>
        <v>Tomas Bunclark</v>
      </c>
      <c r="P1869">
        <v>18</v>
      </c>
      <c r="Q1869" t="s">
        <v>20</v>
      </c>
      <c r="R1869" t="s">
        <v>21</v>
      </c>
      <c r="S1869" t="s">
        <v>22</v>
      </c>
      <c r="T1869" t="s">
        <v>21</v>
      </c>
      <c r="Y1869">
        <v>178</v>
      </c>
      <c r="Z1869">
        <v>65</v>
      </c>
      <c r="AA1869">
        <v>0</v>
      </c>
      <c r="AB1869">
        <v>0</v>
      </c>
    </row>
    <row r="1870" spans="1:28" ht="15.95">
      <c r="A1870" t="s">
        <v>2404</v>
      </c>
      <c r="B1870" t="s">
        <v>16</v>
      </c>
      <c r="C1870" t="e">
        <f>VLOOKUP(B1870, Positions!A$1:B$134, 2, FALSE)</f>
        <v>#N/A</v>
      </c>
      <c r="E1870" t="s">
        <v>5666</v>
      </c>
      <c r="F1870" t="s">
        <v>21</v>
      </c>
      <c r="G1870" t="str">
        <f>VLOOKUP(E1870, Tiers!M$1:P$134, 3, FALSE)</f>
        <v>NONE</v>
      </c>
      <c r="H1870">
        <f>VLOOKUP(G1870, Tiers!B$1:C$134, 2, FALSE)</f>
        <v>7</v>
      </c>
      <c r="I1870" s="21" t="e">
        <v>#N/A</v>
      </c>
      <c r="J1870" t="str">
        <f t="shared" si="29"/>
        <v>Chris Speed</v>
      </c>
      <c r="P1870">
        <v>18</v>
      </c>
      <c r="Q1870" t="s">
        <v>2405</v>
      </c>
      <c r="R1870" t="s">
        <v>21</v>
      </c>
      <c r="S1870" t="s">
        <v>22</v>
      </c>
      <c r="T1870" t="s">
        <v>21</v>
      </c>
      <c r="Y1870">
        <v>175</v>
      </c>
      <c r="Z1870">
        <v>69</v>
      </c>
      <c r="AA1870">
        <v>0</v>
      </c>
      <c r="AB1870">
        <v>0</v>
      </c>
    </row>
    <row r="1871" spans="1:28" ht="15.95">
      <c r="A1871" t="s">
        <v>2406</v>
      </c>
      <c r="B1871" t="s">
        <v>1380</v>
      </c>
      <c r="C1871" t="str">
        <f>VLOOKUP(B1871, Positions!A$1:B$134, 2, FALSE)</f>
        <v>Forward</v>
      </c>
      <c r="D1871" t="s">
        <v>2407</v>
      </c>
      <c r="E1871" t="s">
        <v>5666</v>
      </c>
      <c r="F1871" t="s">
        <v>21</v>
      </c>
      <c r="G1871" t="str">
        <f>VLOOKUP(E1871, Tiers!M$1:P$134, 3, FALSE)</f>
        <v>NONE</v>
      </c>
      <c r="H1871">
        <f>VLOOKUP(G1871, Tiers!B$1:C$134, 2, FALSE)</f>
        <v>7</v>
      </c>
      <c r="I1871" s="21">
        <v>35372</v>
      </c>
      <c r="J1871" t="str">
        <f t="shared" si="29"/>
        <v>Jack FriendBoston Utd</v>
      </c>
      <c r="P1871">
        <v>18</v>
      </c>
      <c r="Q1871" t="s">
        <v>2408</v>
      </c>
      <c r="R1871" t="s">
        <v>21</v>
      </c>
      <c r="S1871" t="s">
        <v>22</v>
      </c>
      <c r="T1871" t="s">
        <v>21</v>
      </c>
      <c r="Y1871">
        <v>164</v>
      </c>
      <c r="Z1871">
        <v>64</v>
      </c>
      <c r="AA1871">
        <v>0</v>
      </c>
      <c r="AB1871">
        <v>0</v>
      </c>
    </row>
    <row r="1872" spans="1:28" ht="15.95">
      <c r="A1872" t="s">
        <v>2409</v>
      </c>
      <c r="B1872" t="s">
        <v>480</v>
      </c>
      <c r="C1872" t="str">
        <f>VLOOKUP(B1872, Positions!A$1:B$134, 2, FALSE)</f>
        <v>Defender</v>
      </c>
      <c r="E1872" t="s">
        <v>5666</v>
      </c>
      <c r="F1872" t="s">
        <v>21</v>
      </c>
      <c r="G1872" t="str">
        <f>VLOOKUP(E1872, Tiers!M$1:P$134, 3, FALSE)</f>
        <v>NONE</v>
      </c>
      <c r="H1872">
        <f>VLOOKUP(G1872, Tiers!B$1:C$134, 2, FALSE)</f>
        <v>7</v>
      </c>
      <c r="I1872" s="21" t="e">
        <v>#N/A</v>
      </c>
      <c r="J1872" t="str">
        <f t="shared" si="29"/>
        <v>Will Sargent</v>
      </c>
      <c r="P1872">
        <v>18</v>
      </c>
      <c r="Q1872" t="s">
        <v>142</v>
      </c>
      <c r="R1872" t="s">
        <v>21</v>
      </c>
      <c r="S1872" t="s">
        <v>22</v>
      </c>
      <c r="T1872" t="s">
        <v>21</v>
      </c>
      <c r="Y1872">
        <v>183</v>
      </c>
      <c r="Z1872">
        <v>71</v>
      </c>
      <c r="AA1872">
        <v>0</v>
      </c>
      <c r="AB1872">
        <v>0</v>
      </c>
    </row>
    <row r="1873" spans="1:28" ht="15.95">
      <c r="A1873" t="s">
        <v>2410</v>
      </c>
      <c r="B1873" t="s">
        <v>81</v>
      </c>
      <c r="C1873" t="str">
        <f>VLOOKUP(B1873, Positions!A$1:B$134, 2, FALSE)</f>
        <v>Defender</v>
      </c>
      <c r="D1873" t="s">
        <v>326</v>
      </c>
      <c r="E1873" t="s">
        <v>5663</v>
      </c>
      <c r="F1873" t="s">
        <v>21</v>
      </c>
      <c r="G1873" t="str">
        <f>VLOOKUP(E1873, Tiers!M$1:P$134, 3, FALSE)</f>
        <v>ENG4</v>
      </c>
      <c r="H1873">
        <f>VLOOKUP(G1873, Tiers!B$1:C$134, 2, FALSE)</f>
        <v>5</v>
      </c>
      <c r="I1873" s="21">
        <v>35372</v>
      </c>
      <c r="J1873" t="str">
        <f t="shared" si="29"/>
        <v>Chad FieldPortsmouth</v>
      </c>
      <c r="P1873">
        <v>18</v>
      </c>
      <c r="Q1873" t="s">
        <v>2411</v>
      </c>
      <c r="R1873" t="s">
        <v>21</v>
      </c>
      <c r="S1873" t="s">
        <v>22</v>
      </c>
      <c r="T1873" t="s">
        <v>21</v>
      </c>
      <c r="Y1873">
        <v>187</v>
      </c>
      <c r="Z1873">
        <v>81</v>
      </c>
      <c r="AA1873">
        <v>0</v>
      </c>
      <c r="AB1873">
        <v>0</v>
      </c>
    </row>
    <row r="1874" spans="1:28" ht="15.95">
      <c r="A1874" t="s">
        <v>2412</v>
      </c>
      <c r="B1874" t="s">
        <v>42</v>
      </c>
      <c r="C1874" t="str">
        <f>VLOOKUP(B1874, Positions!A$1:B$134, 2, FALSE)</f>
        <v>Midfielder</v>
      </c>
      <c r="E1874" t="s">
        <v>5666</v>
      </c>
      <c r="F1874" t="s">
        <v>21</v>
      </c>
      <c r="G1874" t="str">
        <f>VLOOKUP(E1874, Tiers!M$1:P$134, 3, FALSE)</f>
        <v>NONE</v>
      </c>
      <c r="H1874">
        <f>VLOOKUP(G1874, Tiers!B$1:C$134, 2, FALSE)</f>
        <v>7</v>
      </c>
      <c r="I1874" s="21" t="e">
        <v>#N/A</v>
      </c>
      <c r="J1874" t="str">
        <f t="shared" si="29"/>
        <v>Amadu Waritay</v>
      </c>
      <c r="P1874">
        <v>18</v>
      </c>
      <c r="Q1874" t="s">
        <v>20</v>
      </c>
      <c r="R1874" t="s">
        <v>21</v>
      </c>
      <c r="S1874" t="s">
        <v>22</v>
      </c>
      <c r="T1874" t="s">
        <v>21</v>
      </c>
      <c r="Y1874">
        <v>174</v>
      </c>
      <c r="Z1874">
        <v>74</v>
      </c>
      <c r="AA1874">
        <v>0</v>
      </c>
      <c r="AB1874">
        <v>0</v>
      </c>
    </row>
    <row r="1875" spans="1:28" ht="15.95">
      <c r="A1875" t="s">
        <v>2413</v>
      </c>
      <c r="B1875" t="s">
        <v>166</v>
      </c>
      <c r="C1875" t="str">
        <f>VLOOKUP(B1875, Positions!A$1:B$134, 2, FALSE)</f>
        <v>Goalkeeper</v>
      </c>
      <c r="E1875" t="s">
        <v>5666</v>
      </c>
      <c r="F1875" t="s">
        <v>21</v>
      </c>
      <c r="G1875" t="str">
        <f>VLOOKUP(E1875, Tiers!M$1:P$134, 3, FALSE)</f>
        <v>NONE</v>
      </c>
      <c r="H1875">
        <f>VLOOKUP(G1875, Tiers!B$1:C$134, 2, FALSE)</f>
        <v>7</v>
      </c>
      <c r="I1875" s="21" t="e">
        <v>#N/A</v>
      </c>
      <c r="J1875" t="str">
        <f t="shared" si="29"/>
        <v>Harry Waldram</v>
      </c>
      <c r="P1875">
        <v>18</v>
      </c>
      <c r="Q1875" t="s">
        <v>32</v>
      </c>
      <c r="R1875" t="s">
        <v>21</v>
      </c>
      <c r="S1875" t="s">
        <v>22</v>
      </c>
      <c r="T1875" t="s">
        <v>21</v>
      </c>
      <c r="Y1875">
        <v>186</v>
      </c>
      <c r="Z1875">
        <v>75</v>
      </c>
      <c r="AA1875">
        <v>0</v>
      </c>
      <c r="AB1875">
        <v>0</v>
      </c>
    </row>
    <row r="1876" spans="1:28" ht="15.95">
      <c r="A1876" t="s">
        <v>2414</v>
      </c>
      <c r="B1876" t="s">
        <v>166</v>
      </c>
      <c r="C1876" t="str">
        <f>VLOOKUP(B1876, Positions!A$1:B$134, 2, FALSE)</f>
        <v>Goalkeeper</v>
      </c>
      <c r="E1876" t="s">
        <v>5666</v>
      </c>
      <c r="F1876" t="s">
        <v>21</v>
      </c>
      <c r="G1876" t="str">
        <f>VLOOKUP(E1876, Tiers!M$1:P$134, 3, FALSE)</f>
        <v>NONE</v>
      </c>
      <c r="H1876">
        <f>VLOOKUP(G1876, Tiers!B$1:C$134, 2, FALSE)</f>
        <v>7</v>
      </c>
      <c r="I1876" s="21" t="e">
        <v>#N/A</v>
      </c>
      <c r="J1876" t="str">
        <f t="shared" si="29"/>
        <v>Liam Matthews</v>
      </c>
      <c r="P1876">
        <v>18</v>
      </c>
      <c r="Q1876" t="s">
        <v>2106</v>
      </c>
      <c r="R1876" t="s">
        <v>21</v>
      </c>
      <c r="S1876" t="s">
        <v>22</v>
      </c>
      <c r="T1876" t="s">
        <v>21</v>
      </c>
      <c r="Y1876">
        <v>183</v>
      </c>
      <c r="Z1876">
        <v>70</v>
      </c>
      <c r="AA1876">
        <v>0</v>
      </c>
      <c r="AB1876">
        <v>0</v>
      </c>
    </row>
    <row r="1877" spans="1:28" ht="15.95">
      <c r="A1877" t="s">
        <v>2415</v>
      </c>
      <c r="B1877" t="s">
        <v>42</v>
      </c>
      <c r="C1877" t="str">
        <f>VLOOKUP(B1877, Positions!A$1:B$134, 2, FALSE)</f>
        <v>Midfielder</v>
      </c>
      <c r="E1877" t="s">
        <v>5666</v>
      </c>
      <c r="F1877" t="s">
        <v>21</v>
      </c>
      <c r="G1877" t="str">
        <f>VLOOKUP(E1877, Tiers!M$1:P$134, 3, FALSE)</f>
        <v>NONE</v>
      </c>
      <c r="H1877">
        <f>VLOOKUP(G1877, Tiers!B$1:C$134, 2, FALSE)</f>
        <v>7</v>
      </c>
      <c r="I1877" s="21" t="e">
        <v>#N/A</v>
      </c>
      <c r="J1877" t="str">
        <f t="shared" si="29"/>
        <v>Brice Wassi</v>
      </c>
      <c r="P1877">
        <v>18</v>
      </c>
      <c r="Q1877" t="s">
        <v>20</v>
      </c>
      <c r="R1877" t="s">
        <v>21</v>
      </c>
      <c r="S1877" t="s">
        <v>22</v>
      </c>
      <c r="T1877" t="s">
        <v>21</v>
      </c>
      <c r="Y1877">
        <v>181</v>
      </c>
      <c r="Z1877">
        <v>73</v>
      </c>
      <c r="AA1877">
        <v>0</v>
      </c>
      <c r="AB1877">
        <v>0</v>
      </c>
    </row>
    <row r="1878" spans="1:28" ht="15.95">
      <c r="A1878" t="s">
        <v>2416</v>
      </c>
      <c r="B1878" t="s">
        <v>102</v>
      </c>
      <c r="C1878" t="str">
        <f>VLOOKUP(B1878, Positions!A$1:B$134, 2, FALSE)</f>
        <v>Defender</v>
      </c>
      <c r="E1878" t="s">
        <v>5666</v>
      </c>
      <c r="F1878" t="s">
        <v>21</v>
      </c>
      <c r="G1878" t="str">
        <f>VLOOKUP(E1878, Tiers!M$1:P$134, 3, FALSE)</f>
        <v>NONE</v>
      </c>
      <c r="H1878">
        <f>VLOOKUP(G1878, Tiers!B$1:C$134, 2, FALSE)</f>
        <v>7</v>
      </c>
      <c r="I1878" s="21" t="e">
        <v>#N/A</v>
      </c>
      <c r="J1878" t="str">
        <f t="shared" si="29"/>
        <v>Louis Ezewele</v>
      </c>
      <c r="P1878">
        <v>18</v>
      </c>
      <c r="Q1878" t="s">
        <v>20</v>
      </c>
      <c r="R1878" t="s">
        <v>21</v>
      </c>
      <c r="S1878" t="s">
        <v>22</v>
      </c>
      <c r="T1878" t="s">
        <v>21</v>
      </c>
      <c r="Y1878">
        <v>193</v>
      </c>
      <c r="Z1878">
        <v>84</v>
      </c>
      <c r="AA1878">
        <v>0</v>
      </c>
      <c r="AB1878">
        <v>0</v>
      </c>
    </row>
    <row r="1879" spans="1:28" ht="15.95">
      <c r="A1879" t="s">
        <v>2417</v>
      </c>
      <c r="B1879" t="s">
        <v>166</v>
      </c>
      <c r="C1879" t="str">
        <f>VLOOKUP(B1879, Positions!A$1:B$134, 2, FALSE)</f>
        <v>Goalkeeper</v>
      </c>
      <c r="D1879" t="s">
        <v>112</v>
      </c>
      <c r="E1879" t="s">
        <v>5664</v>
      </c>
      <c r="F1879" t="s">
        <v>21</v>
      </c>
      <c r="G1879" t="str">
        <f>VLOOKUP(E1879, Tiers!M$1:P$134, 3, FALSE)</f>
        <v>ENG3</v>
      </c>
      <c r="H1879">
        <f>VLOOKUP(G1879, Tiers!B$1:C$134, 2, FALSE)</f>
        <v>4</v>
      </c>
      <c r="I1879" s="21">
        <v>35370</v>
      </c>
      <c r="J1879" t="str">
        <f t="shared" si="29"/>
        <v>Shaun RowleyShrewsbury</v>
      </c>
      <c r="P1879">
        <v>18</v>
      </c>
      <c r="Q1879" t="s">
        <v>112</v>
      </c>
      <c r="R1879" t="s">
        <v>21</v>
      </c>
      <c r="S1879" t="s">
        <v>22</v>
      </c>
      <c r="T1879" t="s">
        <v>21</v>
      </c>
      <c r="Y1879">
        <v>189</v>
      </c>
      <c r="Z1879">
        <v>87</v>
      </c>
      <c r="AA1879">
        <v>0</v>
      </c>
      <c r="AB1879">
        <v>5</v>
      </c>
    </row>
    <row r="1880" spans="1:28" ht="15.95">
      <c r="A1880" t="s">
        <v>2418</v>
      </c>
      <c r="B1880" t="s">
        <v>281</v>
      </c>
      <c r="C1880" t="str">
        <f>VLOOKUP(B1880, Positions!A$1:B$134, 2, FALSE)</f>
        <v>Forward</v>
      </c>
      <c r="E1880" t="s">
        <v>5666</v>
      </c>
      <c r="F1880" t="s">
        <v>21</v>
      </c>
      <c r="G1880" t="str">
        <f>VLOOKUP(E1880, Tiers!M$1:P$134, 3, FALSE)</f>
        <v>NONE</v>
      </c>
      <c r="H1880">
        <f>VLOOKUP(G1880, Tiers!B$1:C$134, 2, FALSE)</f>
        <v>7</v>
      </c>
      <c r="I1880" s="21" t="e">
        <v>#N/A</v>
      </c>
      <c r="J1880" t="str">
        <f t="shared" si="29"/>
        <v>Henry Wordingham</v>
      </c>
      <c r="P1880">
        <v>18</v>
      </c>
      <c r="Q1880" t="s">
        <v>1148</v>
      </c>
      <c r="R1880" t="s">
        <v>21</v>
      </c>
      <c r="S1880" t="s">
        <v>22</v>
      </c>
      <c r="T1880" t="s">
        <v>21</v>
      </c>
      <c r="Y1880">
        <v>161</v>
      </c>
      <c r="Z1880">
        <v>59</v>
      </c>
      <c r="AA1880">
        <v>0</v>
      </c>
      <c r="AB1880">
        <v>0</v>
      </c>
    </row>
    <row r="1881" spans="1:28" ht="15.95">
      <c r="A1881" t="s">
        <v>2419</v>
      </c>
      <c r="B1881" t="s">
        <v>36</v>
      </c>
      <c r="C1881" t="str">
        <f>VLOOKUP(B1881, Positions!A$1:B$134, 2, FALSE)</f>
        <v>Midfielder</v>
      </c>
      <c r="D1881" t="s">
        <v>490</v>
      </c>
      <c r="E1881" t="s">
        <v>62</v>
      </c>
      <c r="F1881" t="s">
        <v>21</v>
      </c>
      <c r="G1881" t="str">
        <f>VLOOKUP(E1881, Tiers!M$1:P$134, 3, FALSE)</f>
        <v>ENG1</v>
      </c>
      <c r="H1881">
        <f>VLOOKUP(G1881, Tiers!B$1:C$134, 2, FALSE)</f>
        <v>1</v>
      </c>
      <c r="I1881" s="21">
        <v>35370</v>
      </c>
      <c r="J1881" t="str">
        <f t="shared" si="29"/>
        <v>Kean BryanMan City</v>
      </c>
      <c r="P1881">
        <v>18</v>
      </c>
      <c r="Q1881" t="s">
        <v>20</v>
      </c>
      <c r="R1881" t="s">
        <v>21</v>
      </c>
      <c r="S1881" t="s">
        <v>22</v>
      </c>
      <c r="T1881" t="s">
        <v>21</v>
      </c>
      <c r="Y1881">
        <v>191</v>
      </c>
      <c r="Z1881">
        <v>82</v>
      </c>
      <c r="AA1881">
        <v>0</v>
      </c>
      <c r="AB1881">
        <v>0</v>
      </c>
    </row>
    <row r="1882" spans="1:28" ht="15.95">
      <c r="A1882" t="s">
        <v>2420</v>
      </c>
      <c r="B1882" t="s">
        <v>166</v>
      </c>
      <c r="C1882" t="str">
        <f>VLOOKUP(B1882, Positions!A$1:B$134, 2, FALSE)</f>
        <v>Goalkeeper</v>
      </c>
      <c r="E1882" t="s">
        <v>5666</v>
      </c>
      <c r="F1882" t="s">
        <v>21</v>
      </c>
      <c r="G1882" t="str">
        <f>VLOOKUP(E1882, Tiers!M$1:P$134, 3, FALSE)</f>
        <v>NONE</v>
      </c>
      <c r="H1882">
        <f>VLOOKUP(G1882, Tiers!B$1:C$134, 2, FALSE)</f>
        <v>7</v>
      </c>
      <c r="I1882" s="21" t="e">
        <v>#N/A</v>
      </c>
      <c r="J1882" t="str">
        <f t="shared" si="29"/>
        <v>Ross Dalton</v>
      </c>
      <c r="P1882">
        <v>18</v>
      </c>
      <c r="Q1882" t="s">
        <v>57</v>
      </c>
      <c r="R1882" t="s">
        <v>21</v>
      </c>
      <c r="S1882" t="s">
        <v>22</v>
      </c>
      <c r="T1882" t="s">
        <v>21</v>
      </c>
      <c r="Y1882">
        <v>183</v>
      </c>
      <c r="Z1882">
        <v>71</v>
      </c>
      <c r="AA1882">
        <v>0</v>
      </c>
      <c r="AB1882">
        <v>0</v>
      </c>
    </row>
    <row r="1883" spans="1:28" ht="15.95">
      <c r="A1883" t="s">
        <v>2421</v>
      </c>
      <c r="B1883" t="s">
        <v>42</v>
      </c>
      <c r="C1883" t="str">
        <f>VLOOKUP(B1883, Positions!A$1:B$134, 2, FALSE)</f>
        <v>Midfielder</v>
      </c>
      <c r="E1883" t="s">
        <v>5666</v>
      </c>
      <c r="F1883" t="s">
        <v>21</v>
      </c>
      <c r="G1883" t="str">
        <f>VLOOKUP(E1883, Tiers!M$1:P$134, 3, FALSE)</f>
        <v>NONE</v>
      </c>
      <c r="H1883">
        <f>VLOOKUP(G1883, Tiers!B$1:C$134, 2, FALSE)</f>
        <v>7</v>
      </c>
      <c r="I1883" s="21" t="e">
        <v>#N/A</v>
      </c>
      <c r="J1883" t="str">
        <f t="shared" si="29"/>
        <v>Charlie Hancock</v>
      </c>
      <c r="P1883">
        <v>18</v>
      </c>
      <c r="Q1883" t="s">
        <v>376</v>
      </c>
      <c r="R1883" t="s">
        <v>21</v>
      </c>
      <c r="S1883" t="s">
        <v>22</v>
      </c>
      <c r="T1883" t="s">
        <v>21</v>
      </c>
      <c r="Y1883">
        <v>177</v>
      </c>
      <c r="Z1883">
        <v>72</v>
      </c>
      <c r="AA1883">
        <v>0</v>
      </c>
      <c r="AB1883">
        <v>0</v>
      </c>
    </row>
    <row r="1884" spans="1:28" ht="15.95">
      <c r="A1884" t="s">
        <v>2422</v>
      </c>
      <c r="B1884" t="s">
        <v>680</v>
      </c>
      <c r="C1884" t="e">
        <f>VLOOKUP(B1884, Positions!A$1:B$134, 2, FALSE)</f>
        <v>#N/A</v>
      </c>
      <c r="E1884" t="s">
        <v>5666</v>
      </c>
      <c r="F1884" t="s">
        <v>21</v>
      </c>
      <c r="G1884" t="str">
        <f>VLOOKUP(E1884, Tiers!M$1:P$134, 3, FALSE)</f>
        <v>NONE</v>
      </c>
      <c r="H1884">
        <f>VLOOKUP(G1884, Tiers!B$1:C$134, 2, FALSE)</f>
        <v>7</v>
      </c>
      <c r="I1884" s="21" t="e">
        <v>#N/A</v>
      </c>
      <c r="J1884" t="str">
        <f t="shared" si="29"/>
        <v>Sheridan Rodgers</v>
      </c>
      <c r="P1884">
        <v>18</v>
      </c>
      <c r="Q1884" t="s">
        <v>252</v>
      </c>
      <c r="R1884" t="s">
        <v>21</v>
      </c>
      <c r="S1884" t="s">
        <v>22</v>
      </c>
      <c r="T1884" t="s">
        <v>21</v>
      </c>
      <c r="Y1884">
        <v>178</v>
      </c>
      <c r="Z1884">
        <v>74</v>
      </c>
      <c r="AA1884">
        <v>0</v>
      </c>
      <c r="AB1884">
        <v>0</v>
      </c>
    </row>
    <row r="1885" spans="1:28" ht="15.95">
      <c r="A1885" t="s">
        <v>2423</v>
      </c>
      <c r="B1885" t="s">
        <v>2424</v>
      </c>
      <c r="C1885" t="str">
        <f>VLOOKUP(B1885, Positions!A$1:B$134, 2, FALSE)</f>
        <v>Midfielder</v>
      </c>
      <c r="D1885" t="s">
        <v>2425</v>
      </c>
      <c r="E1885" t="s">
        <v>5666</v>
      </c>
      <c r="F1885" t="s">
        <v>21</v>
      </c>
      <c r="G1885" t="str">
        <f>VLOOKUP(E1885, Tiers!M$1:P$134, 3, FALSE)</f>
        <v>NONE</v>
      </c>
      <c r="H1885">
        <f>VLOOKUP(G1885, Tiers!B$1:C$134, 2, FALSE)</f>
        <v>7</v>
      </c>
      <c r="I1885" s="21">
        <v>35369</v>
      </c>
      <c r="J1885" t="str">
        <f t="shared" si="29"/>
        <v>Luke DelaneyChasetown</v>
      </c>
      <c r="P1885">
        <v>18</v>
      </c>
      <c r="Q1885" t="s">
        <v>20</v>
      </c>
      <c r="R1885" t="s">
        <v>21</v>
      </c>
      <c r="S1885" t="s">
        <v>22</v>
      </c>
      <c r="T1885" t="s">
        <v>21</v>
      </c>
      <c r="Y1885">
        <v>173</v>
      </c>
      <c r="Z1885">
        <v>68</v>
      </c>
      <c r="AA1885">
        <v>0</v>
      </c>
      <c r="AB1885">
        <v>0</v>
      </c>
    </row>
    <row r="1886" spans="1:28" ht="15.95">
      <c r="A1886" t="s">
        <v>2426</v>
      </c>
      <c r="B1886" t="s">
        <v>2427</v>
      </c>
      <c r="C1886" t="str">
        <f>VLOOKUP(B1886, Positions!A$1:B$134, 2, FALSE)</f>
        <v>Midfielder</v>
      </c>
      <c r="D1886" t="s">
        <v>152</v>
      </c>
      <c r="E1886" t="s">
        <v>5664</v>
      </c>
      <c r="F1886" t="s">
        <v>21</v>
      </c>
      <c r="G1886" t="str">
        <f>VLOOKUP(E1886, Tiers!M$1:P$134, 3, FALSE)</f>
        <v>ENG3</v>
      </c>
      <c r="H1886">
        <f>VLOOKUP(G1886, Tiers!B$1:C$134, 2, FALSE)</f>
        <v>4</v>
      </c>
      <c r="I1886" s="21">
        <v>35368</v>
      </c>
      <c r="J1886" t="str">
        <f t="shared" si="29"/>
        <v>George CooperCrewe</v>
      </c>
      <c r="P1886">
        <v>18</v>
      </c>
      <c r="Q1886" t="s">
        <v>726</v>
      </c>
      <c r="R1886" t="s">
        <v>21</v>
      </c>
      <c r="S1886" t="s">
        <v>22</v>
      </c>
      <c r="T1886" t="s">
        <v>21</v>
      </c>
      <c r="Y1886">
        <v>175</v>
      </c>
      <c r="Z1886">
        <v>80</v>
      </c>
      <c r="AA1886">
        <v>3</v>
      </c>
      <c r="AB1886">
        <v>22</v>
      </c>
    </row>
    <row r="1887" spans="1:28" ht="15.95">
      <c r="A1887" t="s">
        <v>2428</v>
      </c>
      <c r="B1887" t="s">
        <v>81</v>
      </c>
      <c r="C1887" t="str">
        <f>VLOOKUP(B1887, Positions!A$1:B$134, 2, FALSE)</f>
        <v>Defender</v>
      </c>
      <c r="E1887" t="s">
        <v>5666</v>
      </c>
      <c r="F1887" t="s">
        <v>21</v>
      </c>
      <c r="G1887" t="str">
        <f>VLOOKUP(E1887, Tiers!M$1:P$134, 3, FALSE)</f>
        <v>NONE</v>
      </c>
      <c r="H1887">
        <f>VLOOKUP(G1887, Tiers!B$1:C$134, 2, FALSE)</f>
        <v>7</v>
      </c>
      <c r="I1887" s="21" t="e">
        <v>#N/A</v>
      </c>
      <c r="J1887" t="str">
        <f t="shared" si="29"/>
        <v>Elliot Wright</v>
      </c>
      <c r="P1887">
        <v>18</v>
      </c>
      <c r="Q1887" t="s">
        <v>20</v>
      </c>
      <c r="R1887" t="s">
        <v>21</v>
      </c>
      <c r="S1887" t="s">
        <v>22</v>
      </c>
      <c r="T1887" t="s">
        <v>21</v>
      </c>
      <c r="Y1887">
        <v>188</v>
      </c>
      <c r="Z1887">
        <v>80</v>
      </c>
      <c r="AA1887">
        <v>0</v>
      </c>
      <c r="AB1887">
        <v>0</v>
      </c>
    </row>
    <row r="1888" spans="1:28" ht="15.95">
      <c r="A1888" t="s">
        <v>2429</v>
      </c>
      <c r="B1888" t="s">
        <v>2259</v>
      </c>
      <c r="C1888" t="str">
        <f>VLOOKUP(B1888, Positions!A$1:B$134, 2, FALSE)</f>
        <v>Midfielder</v>
      </c>
      <c r="D1888" t="s">
        <v>142</v>
      </c>
      <c r="E1888" t="s">
        <v>5663</v>
      </c>
      <c r="F1888" t="s">
        <v>21</v>
      </c>
      <c r="G1888" t="str">
        <f>VLOOKUP(E1888, Tiers!M$1:P$134, 3, FALSE)</f>
        <v>ENG4</v>
      </c>
      <c r="H1888">
        <f>VLOOKUP(G1888, Tiers!B$1:C$134, 2, FALSE)</f>
        <v>5</v>
      </c>
      <c r="I1888" s="21">
        <v>35368</v>
      </c>
      <c r="J1888" t="str">
        <f t="shared" si="29"/>
        <v>Ryan LanePlymouth</v>
      </c>
      <c r="P1888">
        <v>18</v>
      </c>
      <c r="Q1888" t="s">
        <v>142</v>
      </c>
      <c r="R1888" t="s">
        <v>21</v>
      </c>
      <c r="S1888" t="s">
        <v>22</v>
      </c>
      <c r="T1888" t="s">
        <v>21</v>
      </c>
      <c r="Y1888">
        <v>181</v>
      </c>
      <c r="Z1888">
        <v>75</v>
      </c>
      <c r="AA1888">
        <v>0</v>
      </c>
      <c r="AB1888">
        <v>0</v>
      </c>
    </row>
    <row r="1889" spans="1:28" ht="15.95">
      <c r="A1889" t="s">
        <v>2430</v>
      </c>
      <c r="B1889" t="s">
        <v>42</v>
      </c>
      <c r="C1889" t="str">
        <f>VLOOKUP(B1889, Positions!A$1:B$134, 2, FALSE)</f>
        <v>Midfielder</v>
      </c>
      <c r="E1889" t="s">
        <v>5666</v>
      </c>
      <c r="F1889" t="s">
        <v>21</v>
      </c>
      <c r="G1889" t="str">
        <f>VLOOKUP(E1889, Tiers!M$1:P$134, 3, FALSE)</f>
        <v>NONE</v>
      </c>
      <c r="H1889">
        <f>VLOOKUP(G1889, Tiers!B$1:C$134, 2, FALSE)</f>
        <v>7</v>
      </c>
      <c r="I1889" s="21" t="e">
        <v>#N/A</v>
      </c>
      <c r="J1889" t="str">
        <f t="shared" si="29"/>
        <v>Ben Grant</v>
      </c>
      <c r="P1889">
        <v>18</v>
      </c>
      <c r="Q1889" t="s">
        <v>113</v>
      </c>
      <c r="R1889" t="s">
        <v>21</v>
      </c>
      <c r="S1889" t="s">
        <v>22</v>
      </c>
      <c r="T1889" t="s">
        <v>21</v>
      </c>
      <c r="Y1889">
        <v>183</v>
      </c>
      <c r="Z1889">
        <v>78</v>
      </c>
      <c r="AA1889">
        <v>0</v>
      </c>
      <c r="AB1889">
        <v>0</v>
      </c>
    </row>
    <row r="1890" spans="1:28" ht="15.95">
      <c r="A1890" t="s">
        <v>2431</v>
      </c>
      <c r="B1890" t="s">
        <v>81</v>
      </c>
      <c r="C1890" t="str">
        <f>VLOOKUP(B1890, Positions!A$1:B$134, 2, FALSE)</f>
        <v>Defender</v>
      </c>
      <c r="D1890" t="s">
        <v>290</v>
      </c>
      <c r="E1890" t="s">
        <v>5665</v>
      </c>
      <c r="F1890" t="s">
        <v>21</v>
      </c>
      <c r="G1890" t="str">
        <f>VLOOKUP(E1890, Tiers!M$1:P$134, 3, FALSE)</f>
        <v>ENG2</v>
      </c>
      <c r="H1890">
        <f>VLOOKUP(G1890, Tiers!B$1:C$134, 2, FALSE)</f>
        <v>3</v>
      </c>
      <c r="I1890" s="21">
        <v>35367</v>
      </c>
      <c r="J1890" t="str">
        <f t="shared" si="29"/>
        <v>Gradi MilengeBrentford</v>
      </c>
      <c r="P1890">
        <v>18</v>
      </c>
      <c r="Q1890" t="s">
        <v>20</v>
      </c>
      <c r="R1890" t="s">
        <v>21</v>
      </c>
      <c r="S1890" t="s">
        <v>22</v>
      </c>
      <c r="T1890" t="s">
        <v>21</v>
      </c>
      <c r="Y1890">
        <v>183</v>
      </c>
      <c r="Z1890">
        <v>78</v>
      </c>
      <c r="AA1890">
        <v>0</v>
      </c>
      <c r="AB1890">
        <v>3</v>
      </c>
    </row>
    <row r="1891" spans="1:28" ht="15.95">
      <c r="A1891" t="s">
        <v>2432</v>
      </c>
      <c r="B1891" t="s">
        <v>166</v>
      </c>
      <c r="C1891" t="str">
        <f>VLOOKUP(B1891, Positions!A$1:B$134, 2, FALSE)</f>
        <v>Goalkeeper</v>
      </c>
      <c r="D1891" t="s">
        <v>124</v>
      </c>
      <c r="E1891" t="s">
        <v>5665</v>
      </c>
      <c r="F1891" t="s">
        <v>21</v>
      </c>
      <c r="G1891" t="str">
        <f>VLOOKUP(E1891, Tiers!M$1:P$134, 3, FALSE)</f>
        <v>ENG2</v>
      </c>
      <c r="H1891">
        <f>VLOOKUP(G1891, Tiers!B$1:C$134, 2, FALSE)</f>
        <v>3</v>
      </c>
      <c r="I1891" s="21">
        <v>35367</v>
      </c>
      <c r="J1891" t="str">
        <f t="shared" si="29"/>
        <v>Bailey Peacock-FarrellLeeds</v>
      </c>
      <c r="P1891">
        <v>18</v>
      </c>
      <c r="Q1891" t="s">
        <v>1845</v>
      </c>
      <c r="R1891" t="s">
        <v>21</v>
      </c>
      <c r="S1891" t="s">
        <v>22</v>
      </c>
      <c r="T1891" t="s">
        <v>21</v>
      </c>
      <c r="Y1891">
        <v>183</v>
      </c>
      <c r="Z1891">
        <v>76</v>
      </c>
      <c r="AA1891">
        <v>0</v>
      </c>
      <c r="AB1891">
        <v>0</v>
      </c>
    </row>
    <row r="1892" spans="1:28" ht="15.95">
      <c r="A1892" t="s">
        <v>2433</v>
      </c>
      <c r="B1892" t="s">
        <v>72</v>
      </c>
      <c r="C1892" t="str">
        <f>VLOOKUP(B1892, Positions!A$1:B$134, 2, FALSE)</f>
        <v>Defender</v>
      </c>
      <c r="E1892" t="s">
        <v>5666</v>
      </c>
      <c r="F1892" t="s">
        <v>21</v>
      </c>
      <c r="G1892" t="str">
        <f>VLOOKUP(E1892, Tiers!M$1:P$134, 3, FALSE)</f>
        <v>NONE</v>
      </c>
      <c r="H1892">
        <f>VLOOKUP(G1892, Tiers!B$1:C$134, 2, FALSE)</f>
        <v>7</v>
      </c>
      <c r="I1892" s="21" t="e">
        <v>#N/A</v>
      </c>
      <c r="J1892" t="str">
        <f t="shared" si="29"/>
        <v>Lee Pickerill</v>
      </c>
      <c r="P1892">
        <v>18</v>
      </c>
      <c r="Q1892" t="s">
        <v>201</v>
      </c>
      <c r="R1892" t="s">
        <v>21</v>
      </c>
      <c r="S1892" t="s">
        <v>22</v>
      </c>
      <c r="T1892" t="s">
        <v>21</v>
      </c>
      <c r="Y1892">
        <v>171</v>
      </c>
      <c r="Z1892">
        <v>55</v>
      </c>
      <c r="AA1892">
        <v>0</v>
      </c>
      <c r="AB1892">
        <v>0</v>
      </c>
    </row>
    <row r="1893" spans="1:28" ht="15.95">
      <c r="A1893" t="s">
        <v>2434</v>
      </c>
      <c r="B1893" t="s">
        <v>31</v>
      </c>
      <c r="C1893" t="str">
        <f>VLOOKUP(B1893, Positions!A$1:B$134, 2, FALSE)</f>
        <v>Defender</v>
      </c>
      <c r="D1893" t="s">
        <v>217</v>
      </c>
      <c r="E1893" t="s">
        <v>5664</v>
      </c>
      <c r="F1893" t="s">
        <v>21</v>
      </c>
      <c r="G1893" t="str">
        <f>VLOOKUP(E1893, Tiers!M$1:P$134, 3, FALSE)</f>
        <v>ENG3</v>
      </c>
      <c r="H1893">
        <f>VLOOKUP(G1893, Tiers!B$1:C$134, 2, FALSE)</f>
        <v>4</v>
      </c>
      <c r="I1893" s="21">
        <v>35367</v>
      </c>
      <c r="J1893" t="str">
        <f t="shared" si="29"/>
        <v>Callum EmptageGillingham</v>
      </c>
      <c r="P1893">
        <v>18</v>
      </c>
      <c r="Q1893" t="s">
        <v>20</v>
      </c>
      <c r="R1893" t="s">
        <v>21</v>
      </c>
      <c r="S1893" t="s">
        <v>22</v>
      </c>
      <c r="T1893" t="s">
        <v>21</v>
      </c>
      <c r="Y1893">
        <v>190</v>
      </c>
      <c r="Z1893">
        <v>83</v>
      </c>
      <c r="AA1893">
        <v>0</v>
      </c>
      <c r="AB1893">
        <v>0</v>
      </c>
    </row>
    <row r="1894" spans="1:28" ht="15.95">
      <c r="A1894" t="s">
        <v>2435</v>
      </c>
      <c r="B1894" t="s">
        <v>1151</v>
      </c>
      <c r="C1894" t="str">
        <f>VLOOKUP(B1894, Positions!A$1:B$134, 2, FALSE)</f>
        <v>Defender</v>
      </c>
      <c r="D1894" t="s">
        <v>376</v>
      </c>
      <c r="E1894" t="s">
        <v>5664</v>
      </c>
      <c r="F1894" t="s">
        <v>21</v>
      </c>
      <c r="G1894" t="str">
        <f>VLOOKUP(E1894, Tiers!M$1:P$134, 3, FALSE)</f>
        <v>ENG3</v>
      </c>
      <c r="H1894">
        <f>VLOOKUP(G1894, Tiers!B$1:C$134, 2, FALSE)</f>
        <v>4</v>
      </c>
      <c r="I1894" s="21">
        <v>35366</v>
      </c>
      <c r="J1894" t="str">
        <f t="shared" si="29"/>
        <v>Matty TempletonBarnsley</v>
      </c>
      <c r="P1894">
        <v>18</v>
      </c>
      <c r="Q1894" t="s">
        <v>1043</v>
      </c>
      <c r="R1894" t="s">
        <v>21</v>
      </c>
      <c r="S1894" t="s">
        <v>22</v>
      </c>
      <c r="T1894" t="s">
        <v>21</v>
      </c>
      <c r="Y1894">
        <v>173</v>
      </c>
      <c r="Z1894">
        <v>67</v>
      </c>
      <c r="AA1894">
        <v>0</v>
      </c>
      <c r="AB1894">
        <v>0</v>
      </c>
    </row>
    <row r="1895" spans="1:28" ht="15.95">
      <c r="A1895" t="s">
        <v>2436</v>
      </c>
      <c r="B1895" t="s">
        <v>31</v>
      </c>
      <c r="C1895" t="str">
        <f>VLOOKUP(B1895, Positions!A$1:B$134, 2, FALSE)</f>
        <v>Defender</v>
      </c>
      <c r="E1895" t="s">
        <v>5666</v>
      </c>
      <c r="F1895" t="s">
        <v>21</v>
      </c>
      <c r="G1895" t="str">
        <f>VLOOKUP(E1895, Tiers!M$1:P$134, 3, FALSE)</f>
        <v>NONE</v>
      </c>
      <c r="H1895">
        <f>VLOOKUP(G1895, Tiers!B$1:C$134, 2, FALSE)</f>
        <v>7</v>
      </c>
      <c r="I1895" s="21" t="e">
        <v>#N/A</v>
      </c>
      <c r="J1895" t="str">
        <f t="shared" si="29"/>
        <v>Luke Gibson</v>
      </c>
      <c r="P1895">
        <v>18</v>
      </c>
      <c r="Q1895" t="s">
        <v>265</v>
      </c>
      <c r="R1895" t="s">
        <v>21</v>
      </c>
      <c r="S1895" t="s">
        <v>22</v>
      </c>
      <c r="T1895" t="s">
        <v>21</v>
      </c>
      <c r="Y1895">
        <v>170</v>
      </c>
      <c r="Z1895">
        <v>65</v>
      </c>
      <c r="AA1895">
        <v>0</v>
      </c>
      <c r="AB1895">
        <v>0</v>
      </c>
    </row>
    <row r="1896" spans="1:28" ht="15.95">
      <c r="A1896" t="s">
        <v>2437</v>
      </c>
      <c r="B1896" t="s">
        <v>42</v>
      </c>
      <c r="C1896" t="str">
        <f>VLOOKUP(B1896, Positions!A$1:B$134, 2, FALSE)</f>
        <v>Midfielder</v>
      </c>
      <c r="D1896" t="s">
        <v>290</v>
      </c>
      <c r="E1896" t="s">
        <v>5665</v>
      </c>
      <c r="F1896" t="s">
        <v>21</v>
      </c>
      <c r="G1896" t="str">
        <f>VLOOKUP(E1896, Tiers!M$1:P$134, 3, FALSE)</f>
        <v>ENG2</v>
      </c>
      <c r="H1896">
        <f>VLOOKUP(G1896, Tiers!B$1:C$134, 2, FALSE)</f>
        <v>3</v>
      </c>
      <c r="I1896" s="21">
        <v>35366</v>
      </c>
      <c r="J1896" t="str">
        <f t="shared" si="29"/>
        <v>Zain WestbrookeBrentford</v>
      </c>
      <c r="P1896">
        <v>18</v>
      </c>
      <c r="Q1896" t="s">
        <v>20</v>
      </c>
      <c r="R1896" t="s">
        <v>21</v>
      </c>
      <c r="S1896" t="s">
        <v>22</v>
      </c>
      <c r="T1896" t="s">
        <v>21</v>
      </c>
      <c r="Y1896">
        <v>183</v>
      </c>
      <c r="Z1896">
        <v>70</v>
      </c>
      <c r="AA1896">
        <v>0</v>
      </c>
      <c r="AB1896">
        <v>0</v>
      </c>
    </row>
    <row r="1897" spans="1:28" ht="15.95">
      <c r="A1897" t="s">
        <v>2438</v>
      </c>
      <c r="B1897" t="s">
        <v>72</v>
      </c>
      <c r="C1897" t="str">
        <f>VLOOKUP(B1897, Positions!A$1:B$134, 2, FALSE)</f>
        <v>Defender</v>
      </c>
      <c r="D1897" t="s">
        <v>1310</v>
      </c>
      <c r="E1897" t="s">
        <v>5667</v>
      </c>
      <c r="F1897" t="s">
        <v>421</v>
      </c>
      <c r="G1897" t="str">
        <f>VLOOKUP(E1897, Tiers!M$1:P$134, 3, FALSE)</f>
        <v>SCO2</v>
      </c>
      <c r="H1897">
        <f>VLOOKUP(G1897, Tiers!B$1:C$134, 2, FALSE)</f>
        <v>6</v>
      </c>
      <c r="I1897" s="21">
        <v>35365</v>
      </c>
      <c r="J1897" t="str">
        <f t="shared" si="29"/>
        <v>Jordan MarshallQueen of Sth</v>
      </c>
      <c r="P1897">
        <v>18</v>
      </c>
      <c r="Q1897" t="s">
        <v>530</v>
      </c>
      <c r="R1897" t="s">
        <v>21</v>
      </c>
      <c r="S1897" t="s">
        <v>22</v>
      </c>
      <c r="T1897" t="s">
        <v>21</v>
      </c>
      <c r="Y1897">
        <v>181</v>
      </c>
      <c r="Z1897">
        <v>64</v>
      </c>
      <c r="AA1897">
        <v>0</v>
      </c>
      <c r="AB1897">
        <v>0</v>
      </c>
    </row>
    <row r="1898" spans="1:28" ht="15.95">
      <c r="A1898" t="s">
        <v>2439</v>
      </c>
      <c r="B1898" t="s">
        <v>81</v>
      </c>
      <c r="C1898" t="str">
        <f>VLOOKUP(B1898, Positions!A$1:B$134, 2, FALSE)</f>
        <v>Defender</v>
      </c>
      <c r="E1898" t="s">
        <v>5666</v>
      </c>
      <c r="F1898" t="s">
        <v>21</v>
      </c>
      <c r="G1898" t="str">
        <f>VLOOKUP(E1898, Tiers!M$1:P$134, 3, FALSE)</f>
        <v>NONE</v>
      </c>
      <c r="H1898">
        <f>VLOOKUP(G1898, Tiers!B$1:C$134, 2, FALSE)</f>
        <v>7</v>
      </c>
      <c r="I1898" s="21" t="e">
        <v>#N/A</v>
      </c>
      <c r="J1898" t="str">
        <f t="shared" si="29"/>
        <v>Jak Ashton</v>
      </c>
      <c r="P1898">
        <v>18</v>
      </c>
      <c r="Q1898" t="s">
        <v>669</v>
      </c>
      <c r="R1898" t="s">
        <v>21</v>
      </c>
      <c r="S1898" t="s">
        <v>22</v>
      </c>
      <c r="T1898" t="s">
        <v>21</v>
      </c>
      <c r="Y1898">
        <v>183</v>
      </c>
      <c r="Z1898">
        <v>76</v>
      </c>
      <c r="AA1898">
        <v>0</v>
      </c>
      <c r="AB1898">
        <v>0</v>
      </c>
    </row>
    <row r="1899" spans="1:28" ht="15.95">
      <c r="A1899" t="s">
        <v>2440</v>
      </c>
      <c r="B1899" t="s">
        <v>72</v>
      </c>
      <c r="C1899" t="str">
        <f>VLOOKUP(B1899, Positions!A$1:B$134, 2, FALSE)</f>
        <v>Defender</v>
      </c>
      <c r="D1899" t="s">
        <v>326</v>
      </c>
      <c r="E1899" t="s">
        <v>5663</v>
      </c>
      <c r="F1899" t="s">
        <v>21</v>
      </c>
      <c r="G1899" t="str">
        <f>VLOOKUP(E1899, Tiers!M$1:P$134, 3, FALSE)</f>
        <v>ENG4</v>
      </c>
      <c r="H1899">
        <f>VLOOKUP(G1899, Tiers!B$1:C$134, 2, FALSE)</f>
        <v>5</v>
      </c>
      <c r="I1899" s="21">
        <v>35364</v>
      </c>
      <c r="J1899" t="str">
        <f t="shared" si="29"/>
        <v>Brandon HaunstrupPortsmouth</v>
      </c>
      <c r="P1899">
        <v>18</v>
      </c>
      <c r="Q1899" t="s">
        <v>2273</v>
      </c>
      <c r="R1899" t="s">
        <v>21</v>
      </c>
      <c r="S1899" t="s">
        <v>22</v>
      </c>
      <c r="T1899" t="s">
        <v>21</v>
      </c>
      <c r="Y1899">
        <v>180</v>
      </c>
      <c r="Z1899">
        <v>74</v>
      </c>
      <c r="AA1899">
        <v>0</v>
      </c>
      <c r="AB1899">
        <v>0</v>
      </c>
    </row>
    <row r="1900" spans="1:28" ht="15.95">
      <c r="A1900" t="s">
        <v>2441</v>
      </c>
      <c r="B1900" t="s">
        <v>748</v>
      </c>
      <c r="C1900" t="e">
        <f>VLOOKUP(B1900, Positions!A$1:B$134, 2, FALSE)</f>
        <v>#N/A</v>
      </c>
      <c r="E1900" t="s">
        <v>5666</v>
      </c>
      <c r="F1900" t="s">
        <v>21</v>
      </c>
      <c r="G1900" t="str">
        <f>VLOOKUP(E1900, Tiers!M$1:P$134, 3, FALSE)</f>
        <v>NONE</v>
      </c>
      <c r="H1900">
        <f>VLOOKUP(G1900, Tiers!B$1:C$134, 2, FALSE)</f>
        <v>7</v>
      </c>
      <c r="I1900" s="21" t="e">
        <v>#N/A</v>
      </c>
      <c r="J1900" t="str">
        <f t="shared" si="29"/>
        <v>Liam Carver</v>
      </c>
      <c r="P1900">
        <v>18</v>
      </c>
      <c r="Q1900" t="s">
        <v>32</v>
      </c>
      <c r="R1900" t="s">
        <v>21</v>
      </c>
      <c r="S1900" t="s">
        <v>22</v>
      </c>
      <c r="T1900" t="s">
        <v>21</v>
      </c>
      <c r="Y1900">
        <v>178</v>
      </c>
      <c r="Z1900">
        <v>74</v>
      </c>
      <c r="AA1900">
        <v>0</v>
      </c>
      <c r="AB1900">
        <v>0</v>
      </c>
    </row>
    <row r="1901" spans="1:28" ht="15.95">
      <c r="A1901" t="s">
        <v>2442</v>
      </c>
      <c r="B1901" t="s">
        <v>81</v>
      </c>
      <c r="C1901" t="str">
        <f>VLOOKUP(B1901, Positions!A$1:B$134, 2, FALSE)</f>
        <v>Defender</v>
      </c>
      <c r="D1901" t="s">
        <v>204</v>
      </c>
      <c r="E1901" t="s">
        <v>5665</v>
      </c>
      <c r="F1901" t="s">
        <v>21</v>
      </c>
      <c r="G1901" t="str">
        <f>VLOOKUP(E1901, Tiers!M$1:P$134, 3, FALSE)</f>
        <v>ENG2</v>
      </c>
      <c r="H1901">
        <f>VLOOKUP(G1901, Tiers!B$1:C$134, 2, FALSE)</f>
        <v>3</v>
      </c>
      <c r="I1901" s="21">
        <v>35364</v>
      </c>
      <c r="J1901" t="str">
        <f t="shared" si="29"/>
        <v>Tyler GarrettBolton</v>
      </c>
      <c r="P1901">
        <v>18</v>
      </c>
      <c r="Q1901" t="s">
        <v>2443</v>
      </c>
      <c r="R1901" t="s">
        <v>21</v>
      </c>
      <c r="S1901" t="s">
        <v>22</v>
      </c>
      <c r="T1901" t="s">
        <v>21</v>
      </c>
      <c r="Y1901">
        <v>177</v>
      </c>
      <c r="Z1901">
        <v>71</v>
      </c>
      <c r="AA1901">
        <v>0</v>
      </c>
      <c r="AB1901">
        <v>0</v>
      </c>
    </row>
    <row r="1902" spans="1:28" ht="15.95">
      <c r="A1902" t="s">
        <v>2444</v>
      </c>
      <c r="B1902" t="s">
        <v>31</v>
      </c>
      <c r="C1902" t="str">
        <f>VLOOKUP(B1902, Positions!A$1:B$134, 2, FALSE)</f>
        <v>Defender</v>
      </c>
      <c r="D1902" t="s">
        <v>234</v>
      </c>
      <c r="E1902" t="s">
        <v>5664</v>
      </c>
      <c r="F1902" t="s">
        <v>21</v>
      </c>
      <c r="G1902" t="str">
        <f>VLOOKUP(E1902, Tiers!M$1:P$134, 3, FALSE)</f>
        <v>ENG3</v>
      </c>
      <c r="H1902">
        <f>VLOOKUP(G1902, Tiers!B$1:C$134, 2, FALSE)</f>
        <v>4</v>
      </c>
      <c r="I1902" s="21">
        <v>35364</v>
      </c>
      <c r="J1902" t="str">
        <f t="shared" si="29"/>
        <v>Rahul ParmarOldham</v>
      </c>
      <c r="P1902">
        <v>18</v>
      </c>
      <c r="Q1902" t="s">
        <v>397</v>
      </c>
      <c r="R1902" t="s">
        <v>21</v>
      </c>
      <c r="S1902" t="s">
        <v>22</v>
      </c>
      <c r="T1902" t="s">
        <v>21</v>
      </c>
      <c r="Y1902">
        <v>184</v>
      </c>
      <c r="Z1902">
        <v>70</v>
      </c>
      <c r="AA1902">
        <v>0</v>
      </c>
      <c r="AB1902">
        <v>0</v>
      </c>
    </row>
    <row r="1903" spans="1:28" ht="15.95">
      <c r="A1903" t="s">
        <v>2445</v>
      </c>
      <c r="B1903" t="s">
        <v>42</v>
      </c>
      <c r="C1903" t="str">
        <f>VLOOKUP(B1903, Positions!A$1:B$134, 2, FALSE)</f>
        <v>Midfielder</v>
      </c>
      <c r="D1903" t="s">
        <v>669</v>
      </c>
      <c r="E1903" t="s">
        <v>62</v>
      </c>
      <c r="F1903" t="s">
        <v>21</v>
      </c>
      <c r="G1903" t="str">
        <f>VLOOKUP(E1903, Tiers!M$1:P$134, 3, FALSE)</f>
        <v>ENG1</v>
      </c>
      <c r="H1903">
        <f>VLOOKUP(G1903, Tiers!B$1:C$134, 2, FALSE)</f>
        <v>1</v>
      </c>
      <c r="I1903" s="21">
        <v>35363</v>
      </c>
      <c r="J1903" t="str">
        <f t="shared" si="29"/>
        <v>Ethan RobsonSunderland</v>
      </c>
      <c r="P1903">
        <v>18</v>
      </c>
      <c r="Q1903" t="s">
        <v>2446</v>
      </c>
      <c r="R1903" t="s">
        <v>21</v>
      </c>
      <c r="S1903" t="s">
        <v>22</v>
      </c>
      <c r="T1903" t="s">
        <v>21</v>
      </c>
      <c r="Y1903">
        <v>191</v>
      </c>
      <c r="Z1903">
        <v>83</v>
      </c>
      <c r="AA1903">
        <v>0</v>
      </c>
      <c r="AB1903">
        <v>0</v>
      </c>
    </row>
    <row r="1904" spans="1:28" ht="15.95">
      <c r="A1904" t="s">
        <v>2447</v>
      </c>
      <c r="B1904" t="s">
        <v>31</v>
      </c>
      <c r="C1904" t="str">
        <f>VLOOKUP(B1904, Positions!A$1:B$134, 2, FALSE)</f>
        <v>Defender</v>
      </c>
      <c r="D1904" t="s">
        <v>190</v>
      </c>
      <c r="E1904" t="s">
        <v>5663</v>
      </c>
      <c r="F1904" t="s">
        <v>21</v>
      </c>
      <c r="G1904" t="str">
        <f>VLOOKUP(E1904, Tiers!M$1:P$134, 3, FALSE)</f>
        <v>ENG4</v>
      </c>
      <c r="H1904">
        <f>VLOOKUP(G1904, Tiers!B$1:C$134, 2, FALSE)</f>
        <v>5</v>
      </c>
      <c r="I1904" s="21">
        <v>35363</v>
      </c>
      <c r="J1904" t="str">
        <f t="shared" si="29"/>
        <v>Miles Welch-HayesOxford</v>
      </c>
      <c r="P1904">
        <v>18</v>
      </c>
      <c r="Q1904" t="s">
        <v>190</v>
      </c>
      <c r="R1904" t="s">
        <v>21</v>
      </c>
      <c r="S1904" t="s">
        <v>22</v>
      </c>
      <c r="T1904" t="s">
        <v>21</v>
      </c>
      <c r="Y1904">
        <v>184</v>
      </c>
      <c r="Z1904">
        <v>70</v>
      </c>
      <c r="AA1904">
        <v>0</v>
      </c>
      <c r="AB1904">
        <v>0</v>
      </c>
    </row>
    <row r="1905" spans="1:28" ht="15.95">
      <c r="A1905" t="s">
        <v>2448</v>
      </c>
      <c r="B1905" t="s">
        <v>42</v>
      </c>
      <c r="C1905" t="str">
        <f>VLOOKUP(B1905, Positions!A$1:B$134, 2, FALSE)</f>
        <v>Midfielder</v>
      </c>
      <c r="D1905" t="s">
        <v>162</v>
      </c>
      <c r="E1905" t="s">
        <v>5663</v>
      </c>
      <c r="F1905" t="s">
        <v>21</v>
      </c>
      <c r="G1905" t="str">
        <f>VLOOKUP(E1905, Tiers!M$1:P$134, 3, FALSE)</f>
        <v>ENG4</v>
      </c>
      <c r="H1905">
        <f>VLOOKUP(G1905, Tiers!B$1:C$134, 2, FALSE)</f>
        <v>5</v>
      </c>
      <c r="I1905" s="21">
        <v>35362</v>
      </c>
      <c r="J1905" t="str">
        <f t="shared" si="29"/>
        <v>Isaac GallifordLuton</v>
      </c>
      <c r="P1905">
        <v>18</v>
      </c>
      <c r="Q1905" t="s">
        <v>20</v>
      </c>
      <c r="R1905" t="s">
        <v>21</v>
      </c>
      <c r="S1905" t="s">
        <v>22</v>
      </c>
      <c r="T1905" t="s">
        <v>21</v>
      </c>
      <c r="Y1905">
        <v>196</v>
      </c>
      <c r="Z1905">
        <v>84</v>
      </c>
      <c r="AA1905">
        <v>0</v>
      </c>
      <c r="AB1905">
        <v>0</v>
      </c>
    </row>
    <row r="1906" spans="1:28" ht="15.95">
      <c r="A1906" t="s">
        <v>2449</v>
      </c>
      <c r="B1906" t="s">
        <v>81</v>
      </c>
      <c r="C1906" t="str">
        <f>VLOOKUP(B1906, Positions!A$1:B$134, 2, FALSE)</f>
        <v>Defender</v>
      </c>
      <c r="E1906" t="s">
        <v>5666</v>
      </c>
      <c r="F1906" t="s">
        <v>21</v>
      </c>
      <c r="G1906" t="str">
        <f>VLOOKUP(E1906, Tiers!M$1:P$134, 3, FALSE)</f>
        <v>NONE</v>
      </c>
      <c r="H1906">
        <f>VLOOKUP(G1906, Tiers!B$1:C$134, 2, FALSE)</f>
        <v>7</v>
      </c>
      <c r="I1906" s="21" t="e">
        <v>#N/A</v>
      </c>
      <c r="J1906" t="str">
        <f t="shared" si="29"/>
        <v>Harry Seal</v>
      </c>
      <c r="P1906">
        <v>18</v>
      </c>
      <c r="Q1906" t="s">
        <v>20</v>
      </c>
      <c r="R1906" t="s">
        <v>21</v>
      </c>
      <c r="S1906" t="s">
        <v>22</v>
      </c>
      <c r="T1906" t="s">
        <v>21</v>
      </c>
      <c r="Y1906">
        <v>188</v>
      </c>
      <c r="Z1906">
        <v>70</v>
      </c>
      <c r="AA1906">
        <v>0</v>
      </c>
      <c r="AB1906">
        <v>0</v>
      </c>
    </row>
    <row r="1907" spans="1:28" ht="15.95">
      <c r="A1907" t="s">
        <v>2450</v>
      </c>
      <c r="B1907" t="s">
        <v>2451</v>
      </c>
      <c r="C1907" t="str">
        <f>VLOOKUP(B1907, Positions!A$1:B$134, 2, FALSE)</f>
        <v>Defender</v>
      </c>
      <c r="D1907" t="s">
        <v>395</v>
      </c>
      <c r="E1907" t="s">
        <v>5665</v>
      </c>
      <c r="F1907" t="s">
        <v>21</v>
      </c>
      <c r="G1907" t="str">
        <f>VLOOKUP(E1907, Tiers!M$1:P$134, 3, FALSE)</f>
        <v>ENG2</v>
      </c>
      <c r="H1907">
        <f>VLOOKUP(G1907, Tiers!B$1:C$134, 2, FALSE)</f>
        <v>3</v>
      </c>
      <c r="I1907" s="21">
        <v>35362</v>
      </c>
      <c r="J1907" t="str">
        <f t="shared" si="29"/>
        <v>Josh SmileFulham</v>
      </c>
      <c r="P1907">
        <v>18</v>
      </c>
      <c r="Q1907" t="s">
        <v>20</v>
      </c>
      <c r="R1907" t="s">
        <v>21</v>
      </c>
      <c r="S1907" t="s">
        <v>22</v>
      </c>
      <c r="T1907" t="s">
        <v>21</v>
      </c>
      <c r="Y1907">
        <v>168</v>
      </c>
      <c r="Z1907">
        <v>72</v>
      </c>
      <c r="AA1907">
        <v>0</v>
      </c>
      <c r="AB1907">
        <v>0</v>
      </c>
    </row>
    <row r="1908" spans="1:28" ht="15.95">
      <c r="A1908" t="s">
        <v>2452</v>
      </c>
      <c r="B1908" t="s">
        <v>457</v>
      </c>
      <c r="C1908" t="str">
        <f>VLOOKUP(B1908, Positions!A$1:B$134, 2, FALSE)</f>
        <v>Forward</v>
      </c>
      <c r="D1908" t="s">
        <v>496</v>
      </c>
      <c r="E1908" t="s">
        <v>5664</v>
      </c>
      <c r="F1908" t="s">
        <v>21</v>
      </c>
      <c r="G1908" t="str">
        <f>VLOOKUP(E1908, Tiers!M$1:P$134, 3, FALSE)</f>
        <v>ENG3</v>
      </c>
      <c r="H1908">
        <f>VLOOKUP(G1908, Tiers!B$1:C$134, 2, FALSE)</f>
        <v>4</v>
      </c>
      <c r="I1908" s="21">
        <v>35362</v>
      </c>
      <c r="J1908" t="str">
        <f t="shared" si="29"/>
        <v>Joe BrennanBradford City</v>
      </c>
      <c r="P1908">
        <v>18</v>
      </c>
      <c r="Q1908" t="s">
        <v>252</v>
      </c>
      <c r="R1908" t="s">
        <v>21</v>
      </c>
      <c r="S1908" t="s">
        <v>22</v>
      </c>
      <c r="T1908" t="s">
        <v>21</v>
      </c>
      <c r="Y1908">
        <v>180</v>
      </c>
      <c r="Z1908">
        <v>75</v>
      </c>
      <c r="AA1908">
        <v>2</v>
      </c>
      <c r="AB1908">
        <v>7</v>
      </c>
    </row>
    <row r="1909" spans="1:28" ht="15.95">
      <c r="A1909" t="s">
        <v>2453</v>
      </c>
      <c r="B1909" t="s">
        <v>81</v>
      </c>
      <c r="C1909" t="str">
        <f>VLOOKUP(B1909, Positions!A$1:B$134, 2, FALSE)</f>
        <v>Defender</v>
      </c>
      <c r="D1909" t="s">
        <v>470</v>
      </c>
      <c r="E1909" t="s">
        <v>5663</v>
      </c>
      <c r="F1909" t="s">
        <v>21</v>
      </c>
      <c r="G1909" t="str">
        <f>VLOOKUP(E1909, Tiers!M$1:P$134, 3, FALSE)</f>
        <v>ENG4</v>
      </c>
      <c r="H1909">
        <f>VLOOKUP(G1909, Tiers!B$1:C$134, 2, FALSE)</f>
        <v>5</v>
      </c>
      <c r="I1909" s="21">
        <v>35362</v>
      </c>
      <c r="J1909" t="str">
        <f t="shared" si="29"/>
        <v>Danny BurnsCambridge</v>
      </c>
      <c r="P1909">
        <v>18</v>
      </c>
      <c r="Q1909" t="s">
        <v>265</v>
      </c>
      <c r="R1909" t="s">
        <v>21</v>
      </c>
      <c r="S1909" t="s">
        <v>22</v>
      </c>
      <c r="T1909" t="s">
        <v>21</v>
      </c>
      <c r="Y1909">
        <v>188</v>
      </c>
      <c r="Z1909">
        <v>81</v>
      </c>
      <c r="AA1909">
        <v>0</v>
      </c>
      <c r="AB1909">
        <v>0</v>
      </c>
    </row>
    <row r="1910" spans="1:28" ht="15.95">
      <c r="A1910" t="s">
        <v>2454</v>
      </c>
      <c r="B1910" t="s">
        <v>16</v>
      </c>
      <c r="C1910" t="e">
        <f>VLOOKUP(B1910, Positions!A$1:B$134, 2, FALSE)</f>
        <v>#N/A</v>
      </c>
      <c r="D1910" t="s">
        <v>338</v>
      </c>
      <c r="E1910" t="s">
        <v>5666</v>
      </c>
      <c r="F1910" t="s">
        <v>21</v>
      </c>
      <c r="G1910" t="str">
        <f>VLOOKUP(E1910, Tiers!M$1:P$134, 3, FALSE)</f>
        <v>NONE</v>
      </c>
      <c r="H1910">
        <f>VLOOKUP(G1910, Tiers!B$1:C$134, 2, FALSE)</f>
        <v>7</v>
      </c>
      <c r="I1910" s="21">
        <v>35361</v>
      </c>
      <c r="J1910" t="str">
        <f t="shared" si="29"/>
        <v>Tom PeersChester</v>
      </c>
      <c r="P1910">
        <v>18</v>
      </c>
      <c r="Q1910" t="s">
        <v>726</v>
      </c>
      <c r="R1910" t="s">
        <v>21</v>
      </c>
      <c r="S1910" t="s">
        <v>22</v>
      </c>
      <c r="T1910" t="s">
        <v>21</v>
      </c>
      <c r="Y1910">
        <v>189</v>
      </c>
      <c r="Z1910">
        <v>73</v>
      </c>
      <c r="AA1910">
        <v>1</v>
      </c>
      <c r="AB1910">
        <v>18</v>
      </c>
    </row>
    <row r="1911" spans="1:28" ht="15.95">
      <c r="A1911" t="s">
        <v>2455</v>
      </c>
      <c r="B1911" t="s">
        <v>47</v>
      </c>
      <c r="C1911" t="str">
        <f>VLOOKUP(B1911, Positions!A$1:B$134, 2, FALSE)</f>
        <v>Forward</v>
      </c>
      <c r="E1911" t="s">
        <v>5666</v>
      </c>
      <c r="F1911" t="s">
        <v>21</v>
      </c>
      <c r="G1911" t="str">
        <f>VLOOKUP(E1911, Tiers!M$1:P$134, 3, FALSE)</f>
        <v>NONE</v>
      </c>
      <c r="H1911">
        <f>VLOOKUP(G1911, Tiers!B$1:C$134, 2, FALSE)</f>
        <v>7</v>
      </c>
      <c r="I1911" s="21" t="e">
        <v>#N/A</v>
      </c>
      <c r="J1911" t="str">
        <f t="shared" si="29"/>
        <v>Ayo Olukoga</v>
      </c>
      <c r="P1911">
        <v>18</v>
      </c>
      <c r="Q1911" t="s">
        <v>20</v>
      </c>
      <c r="R1911" t="s">
        <v>21</v>
      </c>
      <c r="S1911" t="s">
        <v>22</v>
      </c>
      <c r="T1911" t="s">
        <v>21</v>
      </c>
      <c r="Y1911">
        <v>164</v>
      </c>
      <c r="Z1911">
        <v>61</v>
      </c>
      <c r="AA1911">
        <v>0</v>
      </c>
      <c r="AB1911">
        <v>0</v>
      </c>
    </row>
    <row r="1912" spans="1:28" ht="15.95">
      <c r="A1912" t="s">
        <v>2456</v>
      </c>
      <c r="B1912" t="s">
        <v>181</v>
      </c>
      <c r="C1912" t="str">
        <f>VLOOKUP(B1912, Positions!A$1:B$134, 2, FALSE)</f>
        <v>Defender</v>
      </c>
      <c r="D1912" t="s">
        <v>136</v>
      </c>
      <c r="E1912" t="s">
        <v>5665</v>
      </c>
      <c r="F1912" t="s">
        <v>21</v>
      </c>
      <c r="G1912" t="str">
        <f>VLOOKUP(E1912, Tiers!M$1:P$134, 3, FALSE)</f>
        <v>ENG2</v>
      </c>
      <c r="H1912">
        <f>VLOOKUP(G1912, Tiers!B$1:C$134, 2, FALSE)</f>
        <v>3</v>
      </c>
      <c r="I1912" s="21">
        <v>35361</v>
      </c>
      <c r="J1912" t="str">
        <f t="shared" si="29"/>
        <v>Callum JohnsonMiddlesbrough</v>
      </c>
      <c r="P1912">
        <v>18</v>
      </c>
      <c r="Q1912" t="s">
        <v>1699</v>
      </c>
      <c r="R1912" t="s">
        <v>21</v>
      </c>
      <c r="S1912" t="s">
        <v>22</v>
      </c>
      <c r="T1912" t="s">
        <v>21</v>
      </c>
      <c r="Y1912">
        <v>184</v>
      </c>
      <c r="Z1912">
        <v>70</v>
      </c>
      <c r="AA1912">
        <v>0</v>
      </c>
      <c r="AB1912">
        <v>0</v>
      </c>
    </row>
    <row r="1913" spans="1:28" ht="15.95">
      <c r="A1913" t="s">
        <v>2457</v>
      </c>
      <c r="B1913" t="s">
        <v>16</v>
      </c>
      <c r="C1913" t="e">
        <f>VLOOKUP(B1913, Positions!A$1:B$134, 2, FALSE)</f>
        <v>#N/A</v>
      </c>
      <c r="E1913" t="s">
        <v>5666</v>
      </c>
      <c r="F1913" t="s">
        <v>21</v>
      </c>
      <c r="G1913" t="str">
        <f>VLOOKUP(E1913, Tiers!M$1:P$134, 3, FALSE)</f>
        <v>NONE</v>
      </c>
      <c r="H1913">
        <f>VLOOKUP(G1913, Tiers!B$1:C$134, 2, FALSE)</f>
        <v>7</v>
      </c>
      <c r="I1913" s="21" t="e">
        <v>#N/A</v>
      </c>
      <c r="J1913" t="str">
        <f t="shared" si="29"/>
        <v>Jake Simpson</v>
      </c>
      <c r="P1913">
        <v>18</v>
      </c>
      <c r="Q1913" t="s">
        <v>470</v>
      </c>
      <c r="R1913" t="s">
        <v>21</v>
      </c>
      <c r="S1913" t="s">
        <v>22</v>
      </c>
      <c r="T1913" t="s">
        <v>21</v>
      </c>
      <c r="Y1913">
        <v>171</v>
      </c>
      <c r="Z1913">
        <v>68</v>
      </c>
      <c r="AA1913">
        <v>0</v>
      </c>
      <c r="AB1913">
        <v>0</v>
      </c>
    </row>
    <row r="1914" spans="1:28" ht="15.95">
      <c r="A1914" t="s">
        <v>2458</v>
      </c>
      <c r="B1914" t="s">
        <v>31</v>
      </c>
      <c r="C1914" t="str">
        <f>VLOOKUP(B1914, Positions!A$1:B$134, 2, FALSE)</f>
        <v>Defender</v>
      </c>
      <c r="E1914" t="s">
        <v>5666</v>
      </c>
      <c r="F1914" t="s">
        <v>21</v>
      </c>
      <c r="G1914" t="str">
        <f>VLOOKUP(E1914, Tiers!M$1:P$134, 3, FALSE)</f>
        <v>NONE</v>
      </c>
      <c r="H1914">
        <f>VLOOKUP(G1914, Tiers!B$1:C$134, 2, FALSE)</f>
        <v>7</v>
      </c>
      <c r="I1914" s="21" t="e">
        <v>#N/A</v>
      </c>
      <c r="J1914" t="str">
        <f t="shared" si="29"/>
        <v>Ashley Thorpe</v>
      </c>
      <c r="P1914">
        <v>18</v>
      </c>
      <c r="Q1914" t="s">
        <v>20</v>
      </c>
      <c r="R1914" t="s">
        <v>21</v>
      </c>
      <c r="S1914" t="s">
        <v>22</v>
      </c>
      <c r="T1914" t="s">
        <v>21</v>
      </c>
      <c r="Y1914">
        <v>163</v>
      </c>
      <c r="Z1914">
        <v>61</v>
      </c>
      <c r="AA1914">
        <v>0</v>
      </c>
      <c r="AB1914">
        <v>0</v>
      </c>
    </row>
    <row r="1915" spans="1:28" ht="15.95">
      <c r="A1915" t="s">
        <v>2459</v>
      </c>
      <c r="B1915" t="s">
        <v>16</v>
      </c>
      <c r="C1915" t="e">
        <f>VLOOKUP(B1915, Positions!A$1:B$134, 2, FALSE)</f>
        <v>#N/A</v>
      </c>
      <c r="D1915" t="s">
        <v>332</v>
      </c>
      <c r="E1915" t="s">
        <v>5665</v>
      </c>
      <c r="F1915" t="s">
        <v>21</v>
      </c>
      <c r="G1915" t="str">
        <f>VLOOKUP(E1915, Tiers!M$1:P$134, 3, FALSE)</f>
        <v>ENG2</v>
      </c>
      <c r="H1915">
        <f>VLOOKUP(G1915, Tiers!B$1:C$134, 2, FALSE)</f>
        <v>3</v>
      </c>
      <c r="I1915" s="21">
        <v>35360</v>
      </c>
      <c r="J1915" t="str">
        <f t="shared" si="29"/>
        <v>Kasheme WaltonNottm Forest</v>
      </c>
      <c r="P1915">
        <v>18</v>
      </c>
      <c r="Q1915" t="s">
        <v>20</v>
      </c>
      <c r="R1915" t="s">
        <v>21</v>
      </c>
      <c r="S1915" t="s">
        <v>22</v>
      </c>
      <c r="T1915" t="s">
        <v>21</v>
      </c>
      <c r="Y1915">
        <v>183</v>
      </c>
      <c r="Z1915">
        <v>78</v>
      </c>
      <c r="AA1915">
        <v>0</v>
      </c>
      <c r="AB1915">
        <v>0</v>
      </c>
    </row>
    <row r="1916" spans="1:28" ht="15.95">
      <c r="A1916" t="s">
        <v>2460</v>
      </c>
      <c r="B1916" t="s">
        <v>102</v>
      </c>
      <c r="C1916" t="str">
        <f>VLOOKUP(B1916, Positions!A$1:B$134, 2, FALSE)</f>
        <v>Defender</v>
      </c>
      <c r="D1916" t="s">
        <v>329</v>
      </c>
      <c r="E1916" t="s">
        <v>62</v>
      </c>
      <c r="F1916" t="s">
        <v>21</v>
      </c>
      <c r="G1916" t="str">
        <f>VLOOKUP(E1916, Tiers!M$1:P$134, 3, FALSE)</f>
        <v>ENG1</v>
      </c>
      <c r="H1916">
        <f>VLOOKUP(G1916, Tiers!B$1:C$134, 2, FALSE)</f>
        <v>1</v>
      </c>
      <c r="I1916" s="21">
        <v>35360</v>
      </c>
      <c r="J1916" t="str">
        <f t="shared" si="29"/>
        <v>Mason HolgateEverton</v>
      </c>
      <c r="P1916">
        <v>18</v>
      </c>
      <c r="Q1916" t="s">
        <v>455</v>
      </c>
      <c r="R1916" t="s">
        <v>21</v>
      </c>
      <c r="S1916" t="s">
        <v>22</v>
      </c>
      <c r="T1916" t="s">
        <v>21</v>
      </c>
      <c r="Y1916">
        <v>181</v>
      </c>
      <c r="Z1916">
        <v>76</v>
      </c>
      <c r="AA1916">
        <v>1</v>
      </c>
      <c r="AB1916">
        <v>20</v>
      </c>
    </row>
    <row r="1917" spans="1:28" ht="15.95">
      <c r="A1917" t="s">
        <v>2461</v>
      </c>
      <c r="B1917" t="s">
        <v>166</v>
      </c>
      <c r="C1917" t="str">
        <f>VLOOKUP(B1917, Positions!A$1:B$134, 2, FALSE)</f>
        <v>Goalkeeper</v>
      </c>
      <c r="D1917" t="s">
        <v>357</v>
      </c>
      <c r="E1917" t="s">
        <v>62</v>
      </c>
      <c r="F1917" t="s">
        <v>21</v>
      </c>
      <c r="G1917" t="str">
        <f>VLOOKUP(E1917, Tiers!M$1:P$134, 3, FALSE)</f>
        <v>ENG1</v>
      </c>
      <c r="H1917">
        <f>VLOOKUP(G1917, Tiers!B$1:C$134, 2, FALSE)</f>
        <v>1</v>
      </c>
      <c r="I1917" s="21">
        <v>35360</v>
      </c>
      <c r="J1917" t="str">
        <f t="shared" si="29"/>
        <v>Max Smith-VarnamLeicester</v>
      </c>
      <c r="P1917">
        <v>18</v>
      </c>
      <c r="Q1917" t="s">
        <v>20</v>
      </c>
      <c r="R1917" t="s">
        <v>21</v>
      </c>
      <c r="S1917" t="s">
        <v>22</v>
      </c>
      <c r="T1917" t="s">
        <v>21</v>
      </c>
      <c r="Y1917">
        <v>192</v>
      </c>
      <c r="Z1917">
        <v>86</v>
      </c>
      <c r="AA1917">
        <v>0</v>
      </c>
      <c r="AB1917">
        <v>0</v>
      </c>
    </row>
    <row r="1918" spans="1:28" ht="15.95">
      <c r="A1918" t="s">
        <v>2462</v>
      </c>
      <c r="B1918" t="s">
        <v>81</v>
      </c>
      <c r="C1918" t="str">
        <f>VLOOKUP(B1918, Positions!A$1:B$134, 2, FALSE)</f>
        <v>Defender</v>
      </c>
      <c r="D1918" t="s">
        <v>127</v>
      </c>
      <c r="E1918" t="s">
        <v>62</v>
      </c>
      <c r="F1918" t="s">
        <v>21</v>
      </c>
      <c r="G1918" t="str">
        <f>VLOOKUP(E1918, Tiers!M$1:P$134, 3, FALSE)</f>
        <v>ENG1</v>
      </c>
      <c r="H1918">
        <f>VLOOKUP(G1918, Tiers!B$1:C$134, 2, FALSE)</f>
        <v>1</v>
      </c>
      <c r="I1918" s="21">
        <v>35359</v>
      </c>
      <c r="J1918" t="str">
        <f t="shared" si="29"/>
        <v>Emmanuel OnariaseWest Ham</v>
      </c>
      <c r="P1918">
        <v>18</v>
      </c>
      <c r="Q1918" t="s">
        <v>20</v>
      </c>
      <c r="R1918" t="s">
        <v>21</v>
      </c>
      <c r="S1918" t="s">
        <v>22</v>
      </c>
      <c r="T1918" t="s">
        <v>21</v>
      </c>
      <c r="U1918" t="s">
        <v>491</v>
      </c>
      <c r="Y1918">
        <v>188</v>
      </c>
      <c r="Z1918">
        <v>77</v>
      </c>
      <c r="AA1918">
        <v>0</v>
      </c>
      <c r="AB1918">
        <v>0</v>
      </c>
    </row>
    <row r="1919" spans="1:28" ht="15.95">
      <c r="A1919" t="s">
        <v>2463</v>
      </c>
      <c r="B1919" t="s">
        <v>166</v>
      </c>
      <c r="C1919" t="str">
        <f>VLOOKUP(B1919, Positions!A$1:B$134, 2, FALSE)</f>
        <v>Goalkeeper</v>
      </c>
      <c r="D1919" t="s">
        <v>364</v>
      </c>
      <c r="E1919" t="s">
        <v>5666</v>
      </c>
      <c r="F1919" t="s">
        <v>21</v>
      </c>
      <c r="G1919" t="str">
        <f>VLOOKUP(E1919, Tiers!M$1:P$134, 3, FALSE)</f>
        <v>NONE</v>
      </c>
      <c r="H1919">
        <f>VLOOKUP(G1919, Tiers!B$1:C$134, 2, FALSE)</f>
        <v>7</v>
      </c>
      <c r="I1919" s="21">
        <v>35359</v>
      </c>
      <c r="J1919" t="str">
        <f t="shared" si="29"/>
        <v>Daniel LavercombeTorquay</v>
      </c>
      <c r="P1919">
        <v>18</v>
      </c>
      <c r="Q1919" t="s">
        <v>364</v>
      </c>
      <c r="R1919" t="s">
        <v>21</v>
      </c>
      <c r="S1919" t="s">
        <v>22</v>
      </c>
      <c r="T1919" t="s">
        <v>21</v>
      </c>
      <c r="Y1919">
        <v>191</v>
      </c>
      <c r="Z1919">
        <v>71</v>
      </c>
      <c r="AA1919">
        <v>0</v>
      </c>
      <c r="AB1919">
        <v>5</v>
      </c>
    </row>
    <row r="1920" spans="1:28" ht="15.95">
      <c r="A1920" t="s">
        <v>2464</v>
      </c>
      <c r="B1920" t="s">
        <v>72</v>
      </c>
      <c r="C1920" t="str">
        <f>VLOOKUP(B1920, Positions!A$1:B$134, 2, FALSE)</f>
        <v>Defender</v>
      </c>
      <c r="E1920" t="s">
        <v>5666</v>
      </c>
      <c r="F1920" t="s">
        <v>21</v>
      </c>
      <c r="G1920" t="str">
        <f>VLOOKUP(E1920, Tiers!M$1:P$134, 3, FALSE)</f>
        <v>NONE</v>
      </c>
      <c r="H1920">
        <f>VLOOKUP(G1920, Tiers!B$1:C$134, 2, FALSE)</f>
        <v>7</v>
      </c>
      <c r="I1920" s="21" t="e">
        <v>#N/A</v>
      </c>
      <c r="J1920" t="str">
        <f t="shared" si="29"/>
        <v>Matthew Warner</v>
      </c>
      <c r="P1920">
        <v>18</v>
      </c>
      <c r="Q1920" t="s">
        <v>623</v>
      </c>
      <c r="R1920" t="s">
        <v>21</v>
      </c>
      <c r="S1920" t="s">
        <v>22</v>
      </c>
      <c r="T1920" t="s">
        <v>21</v>
      </c>
      <c r="Y1920">
        <v>167</v>
      </c>
      <c r="Z1920">
        <v>65</v>
      </c>
      <c r="AA1920">
        <v>0</v>
      </c>
      <c r="AB1920">
        <v>0</v>
      </c>
    </row>
    <row r="1921" spans="1:28" ht="15.95">
      <c r="A1921" t="s">
        <v>2465</v>
      </c>
      <c r="B1921" t="s">
        <v>72</v>
      </c>
      <c r="C1921" t="str">
        <f>VLOOKUP(B1921, Positions!A$1:B$134, 2, FALSE)</f>
        <v>Defender</v>
      </c>
      <c r="D1921" t="s">
        <v>246</v>
      </c>
      <c r="E1921" t="s">
        <v>5664</v>
      </c>
      <c r="F1921" t="s">
        <v>21</v>
      </c>
      <c r="G1921" t="str">
        <f>VLOOKUP(E1921, Tiers!M$1:P$134, 3, FALSE)</f>
        <v>ENG3</v>
      </c>
      <c r="H1921">
        <f>VLOOKUP(G1921, Tiers!B$1:C$134, 2, FALSE)</f>
        <v>4</v>
      </c>
      <c r="I1921" s="21">
        <v>35359</v>
      </c>
      <c r="J1921" t="str">
        <f t="shared" si="29"/>
        <v>Luke HighamBlackpool</v>
      </c>
      <c r="P1921">
        <v>18</v>
      </c>
      <c r="Q1921" t="s">
        <v>246</v>
      </c>
      <c r="R1921" t="s">
        <v>21</v>
      </c>
      <c r="S1921" t="s">
        <v>22</v>
      </c>
      <c r="T1921" t="s">
        <v>21</v>
      </c>
      <c r="Y1921">
        <v>183</v>
      </c>
      <c r="Z1921">
        <v>73</v>
      </c>
      <c r="AA1921">
        <v>0</v>
      </c>
      <c r="AB1921">
        <v>0</v>
      </c>
    </row>
    <row r="1922" spans="1:28" ht="15.95">
      <c r="A1922" t="s">
        <v>2466</v>
      </c>
      <c r="B1922" t="s">
        <v>166</v>
      </c>
      <c r="C1922" t="str">
        <f>VLOOKUP(B1922, Positions!A$1:B$134, 2, FALSE)</f>
        <v>Goalkeeper</v>
      </c>
      <c r="D1922" t="s">
        <v>253</v>
      </c>
      <c r="E1922" t="s">
        <v>5666</v>
      </c>
      <c r="F1922" t="s">
        <v>21</v>
      </c>
      <c r="G1922" t="str">
        <f>VLOOKUP(E1922, Tiers!M$1:P$134, 3, FALSE)</f>
        <v>NONE</v>
      </c>
      <c r="H1922">
        <f>VLOOKUP(G1922, Tiers!B$1:C$134, 2, FALSE)</f>
        <v>7</v>
      </c>
      <c r="I1922" s="21">
        <v>35358</v>
      </c>
      <c r="J1922" t="str">
        <f t="shared" ref="J1922:J1985" si="30">A1922 &amp; D1922</f>
        <v>Shaun MacDonaldGateshead</v>
      </c>
      <c r="P1922">
        <v>18</v>
      </c>
      <c r="Q1922" t="s">
        <v>20</v>
      </c>
      <c r="R1922" t="s">
        <v>21</v>
      </c>
      <c r="S1922" t="s">
        <v>22</v>
      </c>
      <c r="T1922" t="s">
        <v>21</v>
      </c>
      <c r="Y1922">
        <v>182</v>
      </c>
      <c r="Z1922">
        <v>69</v>
      </c>
      <c r="AA1922">
        <v>0</v>
      </c>
      <c r="AB1922">
        <v>0</v>
      </c>
    </row>
    <row r="1923" spans="1:28" ht="15.95">
      <c r="A1923" t="s">
        <v>2467</v>
      </c>
      <c r="B1923" t="s">
        <v>189</v>
      </c>
      <c r="C1923" t="str">
        <f>VLOOKUP(B1923, Positions!A$1:B$134, 2, FALSE)</f>
        <v>Forward</v>
      </c>
      <c r="D1923" t="s">
        <v>107</v>
      </c>
      <c r="E1923" t="s">
        <v>5665</v>
      </c>
      <c r="F1923" t="s">
        <v>21</v>
      </c>
      <c r="G1923" t="str">
        <f>VLOOKUP(E1923, Tiers!M$1:P$134, 3, FALSE)</f>
        <v>ENG2</v>
      </c>
      <c r="H1923">
        <f>VLOOKUP(G1923, Tiers!B$1:C$134, 2, FALSE)</f>
        <v>3</v>
      </c>
      <c r="I1923" s="21">
        <v>35358</v>
      </c>
      <c r="J1923" t="str">
        <f t="shared" si="30"/>
        <v>Brad JacksonBurnley</v>
      </c>
      <c r="P1923">
        <v>18</v>
      </c>
      <c r="Q1923" t="s">
        <v>2468</v>
      </c>
      <c r="R1923" t="s">
        <v>21</v>
      </c>
      <c r="S1923" t="s">
        <v>22</v>
      </c>
      <c r="T1923" t="s">
        <v>21</v>
      </c>
      <c r="Y1923">
        <v>173</v>
      </c>
      <c r="Z1923">
        <v>75</v>
      </c>
      <c r="AA1923">
        <v>0</v>
      </c>
      <c r="AB1923">
        <v>0</v>
      </c>
    </row>
    <row r="1924" spans="1:28" ht="15.95">
      <c r="A1924" t="s">
        <v>2469</v>
      </c>
      <c r="B1924" t="s">
        <v>81</v>
      </c>
      <c r="C1924" t="str">
        <f>VLOOKUP(B1924, Positions!A$1:B$134, 2, FALSE)</f>
        <v>Defender</v>
      </c>
      <c r="D1924" t="s">
        <v>154</v>
      </c>
      <c r="E1924" t="s">
        <v>5665</v>
      </c>
      <c r="F1924" t="s">
        <v>21</v>
      </c>
      <c r="G1924" t="str">
        <f>VLOOKUP(E1924, Tiers!M$1:P$134, 3, FALSE)</f>
        <v>ENG2</v>
      </c>
      <c r="H1924">
        <f>VLOOKUP(G1924, Tiers!B$1:C$134, 2, FALSE)</f>
        <v>3</v>
      </c>
      <c r="I1924" s="21">
        <v>35358</v>
      </c>
      <c r="J1924" t="str">
        <f t="shared" si="30"/>
        <v>Harvey RodgersHull</v>
      </c>
      <c r="P1924">
        <v>18</v>
      </c>
      <c r="Q1924" t="s">
        <v>52</v>
      </c>
      <c r="R1924" t="s">
        <v>21</v>
      </c>
      <c r="S1924" t="s">
        <v>22</v>
      </c>
      <c r="T1924" t="s">
        <v>21</v>
      </c>
      <c r="Y1924">
        <v>176</v>
      </c>
      <c r="Z1924">
        <v>71</v>
      </c>
      <c r="AA1924">
        <v>0</v>
      </c>
      <c r="AB1924">
        <v>0</v>
      </c>
    </row>
    <row r="1925" spans="1:28" ht="15.95">
      <c r="A1925" t="s">
        <v>2470</v>
      </c>
      <c r="B1925" t="s">
        <v>81</v>
      </c>
      <c r="C1925" t="str">
        <f>VLOOKUP(B1925, Positions!A$1:B$134, 2, FALSE)</f>
        <v>Defender</v>
      </c>
      <c r="D1925" t="s">
        <v>284</v>
      </c>
      <c r="E1925" t="s">
        <v>5665</v>
      </c>
      <c r="F1925" t="s">
        <v>21</v>
      </c>
      <c r="G1925" t="str">
        <f>VLOOKUP(E1925, Tiers!M$1:P$134, 3, FALSE)</f>
        <v>ENG2</v>
      </c>
      <c r="H1925">
        <f>VLOOKUP(G1925, Tiers!B$1:C$134, 2, FALSE)</f>
        <v>3</v>
      </c>
      <c r="I1925" s="21">
        <v>35358</v>
      </c>
      <c r="J1925" t="str">
        <f t="shared" si="30"/>
        <v>Wes HardingBirmingham</v>
      </c>
      <c r="P1925">
        <v>18</v>
      </c>
      <c r="Q1925" t="s">
        <v>357</v>
      </c>
      <c r="R1925" t="s">
        <v>21</v>
      </c>
      <c r="S1925" t="s">
        <v>22</v>
      </c>
      <c r="T1925" t="s">
        <v>21</v>
      </c>
      <c r="U1925" t="s">
        <v>319</v>
      </c>
      <c r="Y1925">
        <v>183</v>
      </c>
      <c r="Z1925">
        <v>77</v>
      </c>
      <c r="AA1925">
        <v>0</v>
      </c>
      <c r="AB1925">
        <v>0</v>
      </c>
    </row>
    <row r="1926" spans="1:28" ht="15.95">
      <c r="A1926" t="s">
        <v>2471</v>
      </c>
      <c r="B1926" t="s">
        <v>645</v>
      </c>
      <c r="C1926" t="str">
        <f>VLOOKUP(B1926, Positions!A$1:B$134, 2, FALSE)</f>
        <v>Defender</v>
      </c>
      <c r="D1926" t="s">
        <v>116</v>
      </c>
      <c r="E1926" t="s">
        <v>62</v>
      </c>
      <c r="F1926" t="s">
        <v>21</v>
      </c>
      <c r="G1926" t="str">
        <f>VLOOKUP(E1926, Tiers!M$1:P$134, 3, FALSE)</f>
        <v>ENG1</v>
      </c>
      <c r="H1926">
        <f>VLOOKUP(G1926, Tiers!B$1:C$134, 2, FALSE)</f>
        <v>1</v>
      </c>
      <c r="I1926" s="21">
        <v>35357</v>
      </c>
      <c r="J1926" t="str">
        <f t="shared" si="30"/>
        <v>Kodi Lyons-FosterAston Villa</v>
      </c>
      <c r="P1926">
        <v>18</v>
      </c>
      <c r="Q1926" t="s">
        <v>74</v>
      </c>
      <c r="R1926" t="s">
        <v>21</v>
      </c>
      <c r="S1926" t="s">
        <v>22</v>
      </c>
      <c r="T1926" t="s">
        <v>21</v>
      </c>
      <c r="Y1926">
        <v>184</v>
      </c>
      <c r="Z1926">
        <v>70</v>
      </c>
      <c r="AA1926">
        <v>0</v>
      </c>
      <c r="AB1926">
        <v>0</v>
      </c>
    </row>
    <row r="1927" spans="1:28" ht="15.95">
      <c r="A1927" t="s">
        <v>1552</v>
      </c>
      <c r="B1927" t="s">
        <v>81</v>
      </c>
      <c r="C1927" t="str">
        <f>VLOOKUP(B1927, Positions!A$1:B$134, 2, FALSE)</f>
        <v>Defender</v>
      </c>
      <c r="E1927" t="s">
        <v>5666</v>
      </c>
      <c r="F1927" t="s">
        <v>21</v>
      </c>
      <c r="G1927" t="str">
        <f>VLOOKUP(E1927, Tiers!M$1:P$134, 3, FALSE)</f>
        <v>NONE</v>
      </c>
      <c r="H1927">
        <f>VLOOKUP(G1927, Tiers!B$1:C$134, 2, FALSE)</f>
        <v>7</v>
      </c>
      <c r="I1927" s="21" t="e">
        <v>#N/A</v>
      </c>
      <c r="J1927" t="str">
        <f t="shared" si="30"/>
        <v>Ben Jackson</v>
      </c>
      <c r="P1927">
        <v>18</v>
      </c>
      <c r="Q1927" t="s">
        <v>20</v>
      </c>
      <c r="R1927" t="s">
        <v>21</v>
      </c>
      <c r="S1927" t="s">
        <v>22</v>
      </c>
      <c r="T1927" t="s">
        <v>21</v>
      </c>
      <c r="Y1927">
        <v>178</v>
      </c>
      <c r="Z1927">
        <v>70</v>
      </c>
      <c r="AA1927">
        <v>0</v>
      </c>
      <c r="AB1927">
        <v>0</v>
      </c>
    </row>
    <row r="1928" spans="1:28" ht="15.95">
      <c r="A1928" t="s">
        <v>2472</v>
      </c>
      <c r="B1928" t="s">
        <v>16</v>
      </c>
      <c r="C1928" t="e">
        <f>VLOOKUP(B1928, Positions!A$1:B$134, 2, FALSE)</f>
        <v>#N/A</v>
      </c>
      <c r="E1928" t="s">
        <v>5666</v>
      </c>
      <c r="F1928" t="s">
        <v>21</v>
      </c>
      <c r="G1928" t="str">
        <f>VLOOKUP(E1928, Tiers!M$1:P$134, 3, FALSE)</f>
        <v>NONE</v>
      </c>
      <c r="H1928">
        <f>VLOOKUP(G1928, Tiers!B$1:C$134, 2, FALSE)</f>
        <v>7</v>
      </c>
      <c r="I1928" s="21" t="e">
        <v>#N/A</v>
      </c>
      <c r="J1928" t="str">
        <f t="shared" si="30"/>
        <v>Joe Teall</v>
      </c>
      <c r="P1928">
        <v>18</v>
      </c>
      <c r="Q1928" t="s">
        <v>20</v>
      </c>
      <c r="R1928" t="s">
        <v>21</v>
      </c>
      <c r="S1928" t="s">
        <v>22</v>
      </c>
      <c r="T1928" t="s">
        <v>21</v>
      </c>
      <c r="Y1928">
        <v>187</v>
      </c>
      <c r="Z1928">
        <v>83</v>
      </c>
      <c r="AA1928">
        <v>0</v>
      </c>
      <c r="AB1928">
        <v>0</v>
      </c>
    </row>
    <row r="1929" spans="1:28" ht="15.95">
      <c r="A1929" t="s">
        <v>2473</v>
      </c>
      <c r="B1929" t="s">
        <v>81</v>
      </c>
      <c r="C1929" t="str">
        <f>VLOOKUP(B1929, Positions!A$1:B$134, 2, FALSE)</f>
        <v>Defender</v>
      </c>
      <c r="E1929" t="s">
        <v>5666</v>
      </c>
      <c r="F1929" t="s">
        <v>21</v>
      </c>
      <c r="G1929" t="str">
        <f>VLOOKUP(E1929, Tiers!M$1:P$134, 3, FALSE)</f>
        <v>NONE</v>
      </c>
      <c r="H1929">
        <f>VLOOKUP(G1929, Tiers!B$1:C$134, 2, FALSE)</f>
        <v>7</v>
      </c>
      <c r="I1929" s="21" t="e">
        <v>#N/A</v>
      </c>
      <c r="J1929" t="str">
        <f t="shared" si="30"/>
        <v>Charlie Brownlie</v>
      </c>
      <c r="P1929">
        <v>18</v>
      </c>
      <c r="Q1929" t="s">
        <v>154</v>
      </c>
      <c r="R1929" t="s">
        <v>21</v>
      </c>
      <c r="S1929" t="s">
        <v>22</v>
      </c>
      <c r="T1929" t="s">
        <v>21</v>
      </c>
      <c r="Y1929">
        <v>194</v>
      </c>
      <c r="Z1929">
        <v>83</v>
      </c>
      <c r="AA1929">
        <v>0</v>
      </c>
      <c r="AB1929">
        <v>0</v>
      </c>
    </row>
    <row r="1930" spans="1:28" ht="15.95">
      <c r="A1930" t="s">
        <v>2474</v>
      </c>
      <c r="B1930" t="s">
        <v>42</v>
      </c>
      <c r="C1930" t="str">
        <f>VLOOKUP(B1930, Positions!A$1:B$134, 2, FALSE)</f>
        <v>Midfielder</v>
      </c>
      <c r="E1930" t="s">
        <v>5666</v>
      </c>
      <c r="F1930" t="s">
        <v>21</v>
      </c>
      <c r="G1930" t="str">
        <f>VLOOKUP(E1930, Tiers!M$1:P$134, 3, FALSE)</f>
        <v>NONE</v>
      </c>
      <c r="H1930">
        <f>VLOOKUP(G1930, Tiers!B$1:C$134, 2, FALSE)</f>
        <v>7</v>
      </c>
      <c r="I1930" s="21" t="e">
        <v>#N/A</v>
      </c>
      <c r="J1930" t="str">
        <f t="shared" si="30"/>
        <v>Bradley Wicks</v>
      </c>
      <c r="P1930">
        <v>18</v>
      </c>
      <c r="Q1930" t="s">
        <v>397</v>
      </c>
      <c r="R1930" t="s">
        <v>21</v>
      </c>
      <c r="S1930" t="s">
        <v>22</v>
      </c>
      <c r="T1930" t="s">
        <v>21</v>
      </c>
      <c r="Y1930">
        <v>186</v>
      </c>
      <c r="Z1930">
        <v>72</v>
      </c>
      <c r="AA1930">
        <v>0</v>
      </c>
      <c r="AB1930">
        <v>0</v>
      </c>
    </row>
    <row r="1931" spans="1:28" ht="15.95">
      <c r="A1931" t="s">
        <v>2475</v>
      </c>
      <c r="B1931" t="s">
        <v>680</v>
      </c>
      <c r="C1931" t="e">
        <f>VLOOKUP(B1931, Positions!A$1:B$134, 2, FALSE)</f>
        <v>#N/A</v>
      </c>
      <c r="D1931" t="s">
        <v>253</v>
      </c>
      <c r="E1931" t="s">
        <v>5666</v>
      </c>
      <c r="F1931" t="s">
        <v>21</v>
      </c>
      <c r="G1931" t="str">
        <f>VLOOKUP(E1931, Tiers!M$1:P$134, 3, FALSE)</f>
        <v>NONE</v>
      </c>
      <c r="H1931">
        <f>VLOOKUP(G1931, Tiers!B$1:C$134, 2, FALSE)</f>
        <v>7</v>
      </c>
      <c r="I1931" s="21">
        <v>35355</v>
      </c>
      <c r="J1931" t="str">
        <f t="shared" si="30"/>
        <v>Joe HailesGateshead</v>
      </c>
      <c r="P1931">
        <v>18</v>
      </c>
      <c r="Q1931" t="s">
        <v>20</v>
      </c>
      <c r="R1931" t="s">
        <v>21</v>
      </c>
      <c r="S1931" t="s">
        <v>22</v>
      </c>
      <c r="T1931" t="s">
        <v>21</v>
      </c>
      <c r="Y1931">
        <v>172</v>
      </c>
      <c r="Z1931">
        <v>68</v>
      </c>
      <c r="AA1931">
        <v>0</v>
      </c>
      <c r="AB1931">
        <v>0</v>
      </c>
    </row>
    <row r="1932" spans="1:28" ht="15.95">
      <c r="A1932" t="s">
        <v>2476</v>
      </c>
      <c r="B1932" t="s">
        <v>72</v>
      </c>
      <c r="C1932" t="str">
        <f>VLOOKUP(B1932, Positions!A$1:B$134, 2, FALSE)</f>
        <v>Defender</v>
      </c>
      <c r="D1932" t="s">
        <v>141</v>
      </c>
      <c r="E1932" t="s">
        <v>62</v>
      </c>
      <c r="F1932" t="s">
        <v>21</v>
      </c>
      <c r="G1932" t="str">
        <f>VLOOKUP(E1932, Tiers!M$1:P$134, 3, FALSE)</f>
        <v>ENG1</v>
      </c>
      <c r="H1932">
        <f>VLOOKUP(G1932, Tiers!B$1:C$134, 2, FALSE)</f>
        <v>1</v>
      </c>
      <c r="I1932" s="21">
        <v>35355</v>
      </c>
      <c r="J1932" t="str">
        <f t="shared" si="30"/>
        <v>Joshua DebayoSouthampton</v>
      </c>
      <c r="P1932">
        <v>18</v>
      </c>
      <c r="Q1932" t="s">
        <v>20</v>
      </c>
      <c r="R1932" t="s">
        <v>21</v>
      </c>
      <c r="S1932" t="s">
        <v>22</v>
      </c>
      <c r="T1932" t="s">
        <v>21</v>
      </c>
      <c r="U1932" t="s">
        <v>491</v>
      </c>
      <c r="Y1932">
        <v>191</v>
      </c>
      <c r="Z1932">
        <v>83</v>
      </c>
      <c r="AA1932">
        <v>0</v>
      </c>
      <c r="AB1932">
        <v>0</v>
      </c>
    </row>
    <row r="1933" spans="1:28" ht="15.95">
      <c r="A1933" t="s">
        <v>2477</v>
      </c>
      <c r="B1933" t="s">
        <v>81</v>
      </c>
      <c r="C1933" t="str">
        <f>VLOOKUP(B1933, Positions!A$1:B$134, 2, FALSE)</f>
        <v>Defender</v>
      </c>
      <c r="E1933" t="s">
        <v>5666</v>
      </c>
      <c r="F1933" t="s">
        <v>21</v>
      </c>
      <c r="G1933" t="str">
        <f>VLOOKUP(E1933, Tiers!M$1:P$134, 3, FALSE)</f>
        <v>NONE</v>
      </c>
      <c r="H1933">
        <f>VLOOKUP(G1933, Tiers!B$1:C$134, 2, FALSE)</f>
        <v>7</v>
      </c>
      <c r="I1933" s="21" t="e">
        <v>#N/A</v>
      </c>
      <c r="J1933" t="str">
        <f t="shared" si="30"/>
        <v>Charlie Madden</v>
      </c>
      <c r="P1933">
        <v>18</v>
      </c>
      <c r="Q1933" t="s">
        <v>364</v>
      </c>
      <c r="R1933" t="s">
        <v>21</v>
      </c>
      <c r="S1933" t="s">
        <v>22</v>
      </c>
      <c r="T1933" t="s">
        <v>21</v>
      </c>
      <c r="Y1933">
        <v>187</v>
      </c>
      <c r="Z1933">
        <v>81</v>
      </c>
      <c r="AA1933">
        <v>0</v>
      </c>
      <c r="AB1933">
        <v>0</v>
      </c>
    </row>
    <row r="1934" spans="1:28" ht="15.95">
      <c r="A1934" t="s">
        <v>2478</v>
      </c>
      <c r="B1934" t="s">
        <v>946</v>
      </c>
      <c r="C1934" t="str">
        <f>VLOOKUP(B1934, Positions!A$1:B$134, 2, FALSE)</f>
        <v>Defender</v>
      </c>
      <c r="E1934" t="s">
        <v>5666</v>
      </c>
      <c r="F1934" t="s">
        <v>21</v>
      </c>
      <c r="G1934" t="str">
        <f>VLOOKUP(E1934, Tiers!M$1:P$134, 3, FALSE)</f>
        <v>NONE</v>
      </c>
      <c r="H1934">
        <f>VLOOKUP(G1934, Tiers!B$1:C$134, 2, FALSE)</f>
        <v>7</v>
      </c>
      <c r="I1934" s="21" t="e">
        <v>#N/A</v>
      </c>
      <c r="J1934" t="str">
        <f t="shared" si="30"/>
        <v>Mase Hughes</v>
      </c>
      <c r="P1934">
        <v>18</v>
      </c>
      <c r="Q1934" t="s">
        <v>142</v>
      </c>
      <c r="R1934" t="s">
        <v>21</v>
      </c>
      <c r="S1934" t="s">
        <v>22</v>
      </c>
      <c r="T1934" t="s">
        <v>21</v>
      </c>
      <c r="Y1934">
        <v>173</v>
      </c>
      <c r="Z1934">
        <v>66</v>
      </c>
      <c r="AA1934">
        <v>0</v>
      </c>
      <c r="AB1934">
        <v>0</v>
      </c>
    </row>
    <row r="1935" spans="1:28" ht="15.95">
      <c r="A1935" t="s">
        <v>454</v>
      </c>
      <c r="B1935" t="s">
        <v>16</v>
      </c>
      <c r="C1935" t="e">
        <f>VLOOKUP(B1935, Positions!A$1:B$134, 2, FALSE)</f>
        <v>#N/A</v>
      </c>
      <c r="D1935" t="s">
        <v>332</v>
      </c>
      <c r="E1935" t="s">
        <v>5665</v>
      </c>
      <c r="F1935" t="s">
        <v>21</v>
      </c>
      <c r="G1935" t="str">
        <f>VLOOKUP(E1935, Tiers!M$1:P$134, 3, FALSE)</f>
        <v>ENG2</v>
      </c>
      <c r="H1935">
        <f>VLOOKUP(G1935, Tiers!B$1:C$134, 2, FALSE)</f>
        <v>3</v>
      </c>
      <c r="I1935" s="21">
        <v>35355</v>
      </c>
      <c r="J1935" t="str">
        <f t="shared" si="30"/>
        <v>Tyler WalkerNottm Forest</v>
      </c>
      <c r="P1935">
        <v>18</v>
      </c>
      <c r="Q1935" t="s">
        <v>69</v>
      </c>
      <c r="R1935" t="s">
        <v>21</v>
      </c>
      <c r="S1935" t="s">
        <v>22</v>
      </c>
      <c r="T1935" t="s">
        <v>21</v>
      </c>
      <c r="Y1935">
        <v>178</v>
      </c>
      <c r="Z1935">
        <v>64</v>
      </c>
      <c r="AA1935">
        <v>1</v>
      </c>
      <c r="AB1935">
        <v>7</v>
      </c>
    </row>
    <row r="1936" spans="1:28" ht="15.95">
      <c r="A1936" t="s">
        <v>2479</v>
      </c>
      <c r="B1936" t="s">
        <v>1380</v>
      </c>
      <c r="C1936" t="str">
        <f>VLOOKUP(B1936, Positions!A$1:B$134, 2, FALSE)</f>
        <v>Forward</v>
      </c>
      <c r="D1936" t="s">
        <v>136</v>
      </c>
      <c r="E1936" t="s">
        <v>5665</v>
      </c>
      <c r="F1936" t="s">
        <v>21</v>
      </c>
      <c r="G1936" t="str">
        <f>VLOOKUP(E1936, Tiers!M$1:P$134, 3, FALSE)</f>
        <v>ENG2</v>
      </c>
      <c r="H1936">
        <f>VLOOKUP(G1936, Tiers!B$1:C$134, 2, FALSE)</f>
        <v>3</v>
      </c>
      <c r="I1936" s="21">
        <v>35354</v>
      </c>
      <c r="J1936" t="str">
        <f t="shared" si="30"/>
        <v>Jordan JowersMiddlesbrough</v>
      </c>
      <c r="P1936">
        <v>18</v>
      </c>
      <c r="Q1936" t="s">
        <v>20</v>
      </c>
      <c r="R1936" t="s">
        <v>21</v>
      </c>
      <c r="S1936" t="s">
        <v>22</v>
      </c>
      <c r="T1936" t="s">
        <v>21</v>
      </c>
      <c r="Y1936">
        <v>178</v>
      </c>
      <c r="Z1936">
        <v>73</v>
      </c>
      <c r="AA1936">
        <v>0</v>
      </c>
      <c r="AB1936">
        <v>0</v>
      </c>
    </row>
    <row r="1937" spans="1:28" ht="15.95">
      <c r="A1937" t="s">
        <v>2480</v>
      </c>
      <c r="B1937" t="s">
        <v>16</v>
      </c>
      <c r="C1937" t="e">
        <f>VLOOKUP(B1937, Positions!A$1:B$134, 2, FALSE)</f>
        <v>#N/A</v>
      </c>
      <c r="E1937" t="s">
        <v>5666</v>
      </c>
      <c r="F1937" t="s">
        <v>21</v>
      </c>
      <c r="G1937" t="str">
        <f>VLOOKUP(E1937, Tiers!M$1:P$134, 3, FALSE)</f>
        <v>NONE</v>
      </c>
      <c r="H1937">
        <f>VLOOKUP(G1937, Tiers!B$1:C$134, 2, FALSE)</f>
        <v>7</v>
      </c>
      <c r="I1937" s="21" t="e">
        <v>#N/A</v>
      </c>
      <c r="J1937" t="str">
        <f t="shared" si="30"/>
        <v>Tom Woods</v>
      </c>
      <c r="P1937">
        <v>18</v>
      </c>
      <c r="Q1937" t="s">
        <v>20</v>
      </c>
      <c r="R1937" t="s">
        <v>21</v>
      </c>
      <c r="S1937" t="s">
        <v>22</v>
      </c>
      <c r="T1937" t="s">
        <v>21</v>
      </c>
      <c r="Y1937">
        <v>176</v>
      </c>
      <c r="Z1937">
        <v>70</v>
      </c>
      <c r="AA1937">
        <v>0</v>
      </c>
      <c r="AB1937">
        <v>0</v>
      </c>
    </row>
    <row r="1938" spans="1:28" ht="15.95">
      <c r="A1938" t="s">
        <v>2481</v>
      </c>
      <c r="B1938" t="s">
        <v>81</v>
      </c>
      <c r="C1938" t="str">
        <f>VLOOKUP(B1938, Positions!A$1:B$134, 2, FALSE)</f>
        <v>Defender</v>
      </c>
      <c r="E1938" t="s">
        <v>5666</v>
      </c>
      <c r="F1938" t="s">
        <v>21</v>
      </c>
      <c r="G1938" t="str">
        <f>VLOOKUP(E1938, Tiers!M$1:P$134, 3, FALSE)</f>
        <v>NONE</v>
      </c>
      <c r="H1938">
        <f>VLOOKUP(G1938, Tiers!B$1:C$134, 2, FALSE)</f>
        <v>7</v>
      </c>
      <c r="I1938" s="21" t="e">
        <v>#N/A</v>
      </c>
      <c r="J1938" t="str">
        <f t="shared" si="30"/>
        <v>Adam Reynolds</v>
      </c>
      <c r="P1938">
        <v>18</v>
      </c>
      <c r="Q1938" t="s">
        <v>20</v>
      </c>
      <c r="R1938" t="s">
        <v>21</v>
      </c>
      <c r="S1938" t="s">
        <v>22</v>
      </c>
      <c r="T1938" t="s">
        <v>21</v>
      </c>
      <c r="Y1938">
        <v>190</v>
      </c>
      <c r="Z1938">
        <v>85</v>
      </c>
      <c r="AA1938">
        <v>0</v>
      </c>
      <c r="AB1938">
        <v>0</v>
      </c>
    </row>
    <row r="1939" spans="1:28" ht="15.95">
      <c r="A1939" t="s">
        <v>2482</v>
      </c>
      <c r="B1939" t="s">
        <v>106</v>
      </c>
      <c r="C1939" t="str">
        <f>VLOOKUP(B1939, Positions!A$1:B$134, 2, FALSE)</f>
        <v>Midfielder</v>
      </c>
      <c r="D1939" t="s">
        <v>271</v>
      </c>
      <c r="E1939" t="s">
        <v>62</v>
      </c>
      <c r="F1939" t="s">
        <v>21</v>
      </c>
      <c r="G1939" t="str">
        <f>VLOOKUP(E1939, Tiers!M$1:P$134, 3, FALSE)</f>
        <v>ENG1</v>
      </c>
      <c r="H1939">
        <f>VLOOKUP(G1939, Tiers!B$1:C$134, 2, FALSE)</f>
        <v>1</v>
      </c>
      <c r="I1939" s="21">
        <v>35353</v>
      </c>
      <c r="J1939" t="str">
        <f t="shared" si="30"/>
        <v>Mahlondo MartinWatford</v>
      </c>
      <c r="P1939">
        <v>18</v>
      </c>
      <c r="Q1939" t="s">
        <v>20</v>
      </c>
      <c r="R1939" t="s">
        <v>21</v>
      </c>
      <c r="S1939" t="s">
        <v>22</v>
      </c>
      <c r="T1939" t="s">
        <v>21</v>
      </c>
      <c r="U1939" t="s">
        <v>319</v>
      </c>
      <c r="Y1939">
        <v>172</v>
      </c>
      <c r="Z1939">
        <v>70</v>
      </c>
      <c r="AA1939">
        <v>0</v>
      </c>
      <c r="AB1939">
        <v>0</v>
      </c>
    </row>
    <row r="1940" spans="1:28" ht="15.95">
      <c r="A1940" t="s">
        <v>2483</v>
      </c>
      <c r="B1940" t="s">
        <v>166</v>
      </c>
      <c r="C1940" t="str">
        <f>VLOOKUP(B1940, Positions!A$1:B$134, 2, FALSE)</f>
        <v>Goalkeeper</v>
      </c>
      <c r="D1940" t="s">
        <v>490</v>
      </c>
      <c r="E1940" t="s">
        <v>62</v>
      </c>
      <c r="F1940" t="s">
        <v>21</v>
      </c>
      <c r="G1940" t="str">
        <f>VLOOKUP(E1940, Tiers!M$1:P$134, 3, FALSE)</f>
        <v>ENG1</v>
      </c>
      <c r="H1940">
        <f>VLOOKUP(G1940, Tiers!B$1:C$134, 2, FALSE)</f>
        <v>1</v>
      </c>
      <c r="I1940" s="21">
        <v>35353</v>
      </c>
      <c r="J1940" t="str">
        <f t="shared" si="30"/>
        <v>Charlie AlbinsonMan City</v>
      </c>
      <c r="P1940">
        <v>18</v>
      </c>
      <c r="Q1940" t="s">
        <v>204</v>
      </c>
      <c r="R1940" t="s">
        <v>21</v>
      </c>
      <c r="S1940" t="s">
        <v>22</v>
      </c>
      <c r="T1940" t="s">
        <v>21</v>
      </c>
      <c r="Y1940">
        <v>187</v>
      </c>
      <c r="Z1940">
        <v>77</v>
      </c>
      <c r="AA1940">
        <v>0</v>
      </c>
      <c r="AB1940">
        <v>0</v>
      </c>
    </row>
    <row r="1941" spans="1:28" ht="15.95">
      <c r="A1941" t="s">
        <v>2484</v>
      </c>
      <c r="B1941" t="s">
        <v>42</v>
      </c>
      <c r="C1941" t="str">
        <f>VLOOKUP(B1941, Positions!A$1:B$134, 2, FALSE)</f>
        <v>Midfielder</v>
      </c>
      <c r="D1941" t="s">
        <v>1146</v>
      </c>
      <c r="E1941" t="s">
        <v>5666</v>
      </c>
      <c r="F1941" t="s">
        <v>21</v>
      </c>
      <c r="G1941" t="str">
        <f>VLOOKUP(E1941, Tiers!M$1:P$134, 3, FALSE)</f>
        <v>NONE</v>
      </c>
      <c r="H1941">
        <f>VLOOKUP(G1941, Tiers!B$1:C$134, 2, FALSE)</f>
        <v>7</v>
      </c>
      <c r="I1941" s="21">
        <v>35353</v>
      </c>
      <c r="J1941" t="str">
        <f t="shared" si="30"/>
        <v>Elliot HarrisonFC Halifax</v>
      </c>
      <c r="P1941">
        <v>18</v>
      </c>
      <c r="Q1941" t="s">
        <v>252</v>
      </c>
      <c r="R1941" t="s">
        <v>21</v>
      </c>
      <c r="S1941" t="s">
        <v>22</v>
      </c>
      <c r="T1941" t="s">
        <v>21</v>
      </c>
      <c r="Y1941">
        <v>183</v>
      </c>
      <c r="Z1941">
        <v>68</v>
      </c>
      <c r="AA1941">
        <v>0</v>
      </c>
      <c r="AB1941">
        <v>0</v>
      </c>
    </row>
    <row r="1942" spans="1:28" ht="15.95">
      <c r="A1942" t="s">
        <v>2485</v>
      </c>
      <c r="B1942" t="s">
        <v>81</v>
      </c>
      <c r="C1942" t="str">
        <f>VLOOKUP(B1942, Positions!A$1:B$134, 2, FALSE)</f>
        <v>Defender</v>
      </c>
      <c r="D1942" t="s">
        <v>90</v>
      </c>
      <c r="E1942" t="s">
        <v>5665</v>
      </c>
      <c r="F1942" t="s">
        <v>21</v>
      </c>
      <c r="G1942" t="str">
        <f>VLOOKUP(E1942, Tiers!M$1:P$134, 3, FALSE)</f>
        <v>ENG2</v>
      </c>
      <c r="H1942">
        <f>VLOOKUP(G1942, Tiers!B$1:C$134, 2, FALSE)</f>
        <v>3</v>
      </c>
      <c r="I1942" s="21">
        <v>35353</v>
      </c>
      <c r="J1942" t="str">
        <f t="shared" si="30"/>
        <v>Brad BeatsonSheff Wed</v>
      </c>
      <c r="P1942">
        <v>18</v>
      </c>
      <c r="Q1942" t="s">
        <v>20</v>
      </c>
      <c r="R1942" t="s">
        <v>21</v>
      </c>
      <c r="S1942" t="s">
        <v>22</v>
      </c>
      <c r="T1942" t="s">
        <v>21</v>
      </c>
      <c r="Y1942">
        <v>181</v>
      </c>
      <c r="Z1942">
        <v>74</v>
      </c>
      <c r="AA1942">
        <v>0</v>
      </c>
      <c r="AB1942">
        <v>0</v>
      </c>
    </row>
    <row r="1943" spans="1:28" ht="15.95">
      <c r="A1943" t="s">
        <v>2486</v>
      </c>
      <c r="B1943" t="s">
        <v>81</v>
      </c>
      <c r="C1943" t="str">
        <f>VLOOKUP(B1943, Positions!A$1:B$134, 2, FALSE)</f>
        <v>Defender</v>
      </c>
      <c r="E1943" t="s">
        <v>5666</v>
      </c>
      <c r="F1943" t="s">
        <v>21</v>
      </c>
      <c r="G1943" t="str">
        <f>VLOOKUP(E1943, Tiers!M$1:P$134, 3, FALSE)</f>
        <v>NONE</v>
      </c>
      <c r="H1943">
        <f>VLOOKUP(G1943, Tiers!B$1:C$134, 2, FALSE)</f>
        <v>7</v>
      </c>
      <c r="I1943" s="21" t="e">
        <v>#N/A</v>
      </c>
      <c r="J1943" t="str">
        <f t="shared" si="30"/>
        <v>Omar Sinclair</v>
      </c>
      <c r="P1943">
        <v>18</v>
      </c>
      <c r="Q1943" t="s">
        <v>113</v>
      </c>
      <c r="R1943" t="s">
        <v>21</v>
      </c>
      <c r="S1943" t="s">
        <v>22</v>
      </c>
      <c r="T1943" t="s">
        <v>21</v>
      </c>
      <c r="Y1943">
        <v>185</v>
      </c>
      <c r="Z1943">
        <v>78</v>
      </c>
      <c r="AA1943">
        <v>0</v>
      </c>
      <c r="AB1943">
        <v>0</v>
      </c>
    </row>
    <row r="1944" spans="1:28" ht="15.95">
      <c r="A1944" t="s">
        <v>2487</v>
      </c>
      <c r="B1944" t="s">
        <v>31</v>
      </c>
      <c r="C1944" t="str">
        <f>VLOOKUP(B1944, Positions!A$1:B$134, 2, FALSE)</f>
        <v>Defender</v>
      </c>
      <c r="D1944" t="s">
        <v>517</v>
      </c>
      <c r="E1944" t="s">
        <v>5665</v>
      </c>
      <c r="F1944" t="s">
        <v>21</v>
      </c>
      <c r="G1944" t="str">
        <f>VLOOKUP(E1944, Tiers!M$1:P$134, 3, FALSE)</f>
        <v>ENG2</v>
      </c>
      <c r="H1944">
        <f>VLOOKUP(G1944, Tiers!B$1:C$134, 2, FALSE)</f>
        <v>3</v>
      </c>
      <c r="I1944" s="21">
        <v>35352</v>
      </c>
      <c r="J1944" t="str">
        <f t="shared" si="30"/>
        <v>Aaron BarnesCharlton</v>
      </c>
      <c r="P1944">
        <v>18</v>
      </c>
      <c r="Q1944" t="s">
        <v>596</v>
      </c>
      <c r="R1944" t="s">
        <v>21</v>
      </c>
      <c r="S1944" t="s">
        <v>22</v>
      </c>
      <c r="T1944" t="s">
        <v>21</v>
      </c>
      <c r="Y1944">
        <v>176</v>
      </c>
      <c r="Z1944">
        <v>81</v>
      </c>
      <c r="AA1944">
        <v>0</v>
      </c>
      <c r="AB1944">
        <v>0</v>
      </c>
    </row>
    <row r="1945" spans="1:28" ht="15.95">
      <c r="A1945" t="s">
        <v>2488</v>
      </c>
      <c r="B1945" t="s">
        <v>245</v>
      </c>
      <c r="C1945" t="str">
        <f>VLOOKUP(B1945, Positions!A$1:B$134, 2, FALSE)</f>
        <v>Midfielder</v>
      </c>
      <c r="D1945" t="s">
        <v>187</v>
      </c>
      <c r="E1945" t="s">
        <v>5663</v>
      </c>
      <c r="F1945" t="s">
        <v>21</v>
      </c>
      <c r="G1945" t="str">
        <f>VLOOKUP(E1945, Tiers!M$1:P$134, 3, FALSE)</f>
        <v>ENG4</v>
      </c>
      <c r="H1945">
        <f>VLOOKUP(G1945, Tiers!B$1:C$134, 2, FALSE)</f>
        <v>5</v>
      </c>
      <c r="I1945" s="21">
        <v>35352</v>
      </c>
      <c r="J1945" t="str">
        <f t="shared" si="30"/>
        <v>Connor SmithHartlepool</v>
      </c>
      <c r="P1945">
        <v>18</v>
      </c>
      <c r="Q1945" t="s">
        <v>1699</v>
      </c>
      <c r="R1945" t="s">
        <v>21</v>
      </c>
      <c r="S1945" t="s">
        <v>22</v>
      </c>
      <c r="T1945" t="s">
        <v>21</v>
      </c>
      <c r="Y1945">
        <v>182</v>
      </c>
      <c r="Z1945">
        <v>74</v>
      </c>
      <c r="AA1945">
        <v>0</v>
      </c>
      <c r="AB1945">
        <v>9</v>
      </c>
    </row>
    <row r="1946" spans="1:28" ht="15.95">
      <c r="A1946" t="s">
        <v>2489</v>
      </c>
      <c r="B1946" t="s">
        <v>166</v>
      </c>
      <c r="C1946" t="str">
        <f>VLOOKUP(B1946, Positions!A$1:B$134, 2, FALSE)</f>
        <v>Goalkeeper</v>
      </c>
      <c r="D1946" t="s">
        <v>159</v>
      </c>
      <c r="E1946" t="s">
        <v>5665</v>
      </c>
      <c r="F1946" t="s">
        <v>21</v>
      </c>
      <c r="G1946" t="str">
        <f>VLOOKUP(E1946, Tiers!M$1:P$134, 3, FALSE)</f>
        <v>ENG2</v>
      </c>
      <c r="H1946">
        <f>VLOOKUP(G1946, Tiers!B$1:C$134, 2, FALSE)</f>
        <v>3</v>
      </c>
      <c r="I1946" s="21">
        <v>35352</v>
      </c>
      <c r="J1946" t="str">
        <f t="shared" si="30"/>
        <v>Jacob MarsdenIpswich</v>
      </c>
      <c r="P1946">
        <v>18</v>
      </c>
      <c r="Q1946" t="s">
        <v>666</v>
      </c>
      <c r="R1946" t="s">
        <v>21</v>
      </c>
      <c r="S1946" t="s">
        <v>22</v>
      </c>
      <c r="T1946" t="s">
        <v>21</v>
      </c>
      <c r="Y1946">
        <v>186</v>
      </c>
      <c r="Z1946">
        <v>68</v>
      </c>
      <c r="AA1946">
        <v>0</v>
      </c>
      <c r="AB1946">
        <v>0</v>
      </c>
    </row>
    <row r="1947" spans="1:28" ht="15.95">
      <c r="A1947" t="s">
        <v>2490</v>
      </c>
      <c r="B1947" t="s">
        <v>102</v>
      </c>
      <c r="C1947" t="str">
        <f>VLOOKUP(B1947, Positions!A$1:B$134, 2, FALSE)</f>
        <v>Defender</v>
      </c>
      <c r="D1947" t="s">
        <v>376</v>
      </c>
      <c r="E1947" t="s">
        <v>5664</v>
      </c>
      <c r="F1947" t="s">
        <v>21</v>
      </c>
      <c r="G1947" t="str">
        <f>VLOOKUP(E1947, Tiers!M$1:P$134, 3, FALSE)</f>
        <v>ENG3</v>
      </c>
      <c r="H1947">
        <f>VLOOKUP(G1947, Tiers!B$1:C$134, 2, FALSE)</f>
        <v>4</v>
      </c>
      <c r="I1947" s="21">
        <v>35349</v>
      </c>
      <c r="J1947" t="str">
        <f t="shared" si="30"/>
        <v>Cameron ScottBarnsley</v>
      </c>
      <c r="P1947">
        <v>18</v>
      </c>
      <c r="Q1947" t="s">
        <v>20</v>
      </c>
      <c r="R1947" t="s">
        <v>21</v>
      </c>
      <c r="S1947" t="s">
        <v>22</v>
      </c>
      <c r="T1947" t="s">
        <v>21</v>
      </c>
      <c r="Y1947">
        <v>183</v>
      </c>
      <c r="Z1947">
        <v>66</v>
      </c>
      <c r="AA1947">
        <v>0</v>
      </c>
      <c r="AB1947">
        <v>0</v>
      </c>
    </row>
    <row r="1948" spans="1:28" ht="15.95">
      <c r="A1948" t="s">
        <v>2491</v>
      </c>
      <c r="B1948" t="s">
        <v>16</v>
      </c>
      <c r="C1948" t="e">
        <f>VLOOKUP(B1948, Positions!A$1:B$134, 2, FALSE)</f>
        <v>#N/A</v>
      </c>
      <c r="D1948" t="s">
        <v>134</v>
      </c>
      <c r="E1948" t="s">
        <v>5664</v>
      </c>
      <c r="F1948" t="s">
        <v>21</v>
      </c>
      <c r="G1948" t="str">
        <f>VLOOKUP(E1948, Tiers!M$1:P$134, 3, FALSE)</f>
        <v>ENG3</v>
      </c>
      <c r="H1948">
        <f>VLOOKUP(G1948, Tiers!B$1:C$134, 2, FALSE)</f>
        <v>4</v>
      </c>
      <c r="I1948" s="21">
        <v>35349</v>
      </c>
      <c r="J1948" t="str">
        <f t="shared" si="30"/>
        <v>Kyle WoottonScunthorpe</v>
      </c>
      <c r="P1948">
        <v>18</v>
      </c>
      <c r="Q1948" t="s">
        <v>20</v>
      </c>
      <c r="R1948" t="s">
        <v>21</v>
      </c>
      <c r="S1948" t="s">
        <v>22</v>
      </c>
      <c r="T1948" t="s">
        <v>21</v>
      </c>
      <c r="Y1948">
        <v>188</v>
      </c>
      <c r="Z1948">
        <v>80</v>
      </c>
      <c r="AA1948">
        <v>1</v>
      </c>
      <c r="AB1948">
        <v>12</v>
      </c>
    </row>
    <row r="1949" spans="1:28" ht="15.95">
      <c r="A1949" t="s">
        <v>2492</v>
      </c>
      <c r="B1949" t="s">
        <v>42</v>
      </c>
      <c r="C1949" t="str">
        <f>VLOOKUP(B1949, Positions!A$1:B$134, 2, FALSE)</f>
        <v>Midfielder</v>
      </c>
      <c r="D1949" t="s">
        <v>537</v>
      </c>
      <c r="E1949" t="s">
        <v>62</v>
      </c>
      <c r="F1949" t="s">
        <v>21</v>
      </c>
      <c r="G1949" t="str">
        <f>VLOOKUP(E1949, Tiers!M$1:P$134, 3, FALSE)</f>
        <v>ENG1</v>
      </c>
      <c r="H1949">
        <f>VLOOKUP(G1949, Tiers!B$1:C$134, 2, FALSE)</f>
        <v>1</v>
      </c>
      <c r="I1949" s="21">
        <v>35349</v>
      </c>
      <c r="J1949" t="str">
        <f t="shared" si="30"/>
        <v>Mark WaddingtonStoke</v>
      </c>
      <c r="P1949">
        <v>18</v>
      </c>
      <c r="Q1949" t="s">
        <v>185</v>
      </c>
      <c r="R1949" t="s">
        <v>21</v>
      </c>
      <c r="S1949" t="s">
        <v>22</v>
      </c>
      <c r="T1949" t="s">
        <v>21</v>
      </c>
      <c r="Y1949">
        <v>188</v>
      </c>
      <c r="Z1949">
        <v>80</v>
      </c>
      <c r="AA1949">
        <v>0</v>
      </c>
      <c r="AB1949">
        <v>3</v>
      </c>
    </row>
    <row r="1950" spans="1:28" ht="15.95">
      <c r="A1950" t="s">
        <v>2493</v>
      </c>
      <c r="B1950" t="s">
        <v>166</v>
      </c>
      <c r="C1950" t="str">
        <f>VLOOKUP(B1950, Positions!A$1:B$134, 2, FALSE)</f>
        <v>Goalkeeper</v>
      </c>
      <c r="D1950" t="s">
        <v>200</v>
      </c>
      <c r="E1950" t="s">
        <v>5664</v>
      </c>
      <c r="F1950" t="s">
        <v>21</v>
      </c>
      <c r="G1950" t="str">
        <f>VLOOKUP(E1950, Tiers!M$1:P$134, 3, FALSE)</f>
        <v>ENG3</v>
      </c>
      <c r="H1950">
        <f>VLOOKUP(G1950, Tiers!B$1:C$134, 2, FALSE)</f>
        <v>4</v>
      </c>
      <c r="I1950" s="21">
        <v>35349</v>
      </c>
      <c r="J1950" t="str">
        <f t="shared" si="30"/>
        <v>Callum FerriePort Vale</v>
      </c>
      <c r="P1950">
        <v>18</v>
      </c>
      <c r="Q1950" t="s">
        <v>20</v>
      </c>
      <c r="R1950" t="s">
        <v>21</v>
      </c>
      <c r="S1950" t="s">
        <v>22</v>
      </c>
      <c r="T1950" t="s">
        <v>21</v>
      </c>
      <c r="Y1950">
        <v>173</v>
      </c>
      <c r="Z1950">
        <v>69</v>
      </c>
      <c r="AA1950">
        <v>0</v>
      </c>
      <c r="AB1950">
        <v>0</v>
      </c>
    </row>
    <row r="1951" spans="1:28" ht="15.95">
      <c r="A1951" t="s">
        <v>2494</v>
      </c>
      <c r="B1951" t="s">
        <v>166</v>
      </c>
      <c r="C1951" t="str">
        <f>VLOOKUP(B1951, Positions!A$1:B$134, 2, FALSE)</f>
        <v>Goalkeeper</v>
      </c>
      <c r="E1951" t="s">
        <v>5666</v>
      </c>
      <c r="F1951" t="s">
        <v>21</v>
      </c>
      <c r="G1951" t="str">
        <f>VLOOKUP(E1951, Tiers!M$1:P$134, 3, FALSE)</f>
        <v>NONE</v>
      </c>
      <c r="H1951">
        <f>VLOOKUP(G1951, Tiers!B$1:C$134, 2, FALSE)</f>
        <v>7</v>
      </c>
      <c r="I1951" s="21" t="e">
        <v>#N/A</v>
      </c>
      <c r="J1951" t="str">
        <f t="shared" si="30"/>
        <v>Billy Bishop</v>
      </c>
      <c r="P1951">
        <v>18</v>
      </c>
      <c r="Q1951" t="s">
        <v>715</v>
      </c>
      <c r="R1951" t="s">
        <v>21</v>
      </c>
      <c r="S1951" t="s">
        <v>22</v>
      </c>
      <c r="T1951" t="s">
        <v>21</v>
      </c>
      <c r="Y1951">
        <v>188</v>
      </c>
      <c r="Z1951">
        <v>80</v>
      </c>
      <c r="AA1951">
        <v>0</v>
      </c>
      <c r="AB1951">
        <v>0</v>
      </c>
    </row>
    <row r="1952" spans="1:28" ht="15.95">
      <c r="A1952" t="s">
        <v>2495</v>
      </c>
      <c r="B1952" t="s">
        <v>72</v>
      </c>
      <c r="C1952" t="str">
        <f>VLOOKUP(B1952, Positions!A$1:B$134, 2, FALSE)</f>
        <v>Defender</v>
      </c>
      <c r="D1952" t="s">
        <v>149</v>
      </c>
      <c r="E1952" t="s">
        <v>5663</v>
      </c>
      <c r="F1952" t="s">
        <v>21</v>
      </c>
      <c r="G1952" t="str">
        <f>VLOOKUP(E1952, Tiers!M$1:P$134, 3, FALSE)</f>
        <v>ENG4</v>
      </c>
      <c r="H1952">
        <f>VLOOKUP(G1952, Tiers!B$1:C$134, 2, FALSE)</f>
        <v>5</v>
      </c>
      <c r="I1952" s="21">
        <v>35348</v>
      </c>
      <c r="J1952" t="str">
        <f t="shared" si="30"/>
        <v>Sam WarburtonNorthampton</v>
      </c>
      <c r="P1952">
        <v>18</v>
      </c>
      <c r="Q1952" t="s">
        <v>20</v>
      </c>
      <c r="R1952" t="s">
        <v>21</v>
      </c>
      <c r="S1952" t="s">
        <v>22</v>
      </c>
      <c r="T1952" t="s">
        <v>21</v>
      </c>
      <c r="Y1952">
        <v>178</v>
      </c>
      <c r="Z1952">
        <v>64</v>
      </c>
      <c r="AA1952">
        <v>0</v>
      </c>
      <c r="AB1952">
        <v>0</v>
      </c>
    </row>
    <row r="1953" spans="1:28" ht="15.95">
      <c r="A1953" t="s">
        <v>2496</v>
      </c>
      <c r="B1953" t="s">
        <v>166</v>
      </c>
      <c r="C1953" t="str">
        <f>VLOOKUP(B1953, Positions!A$1:B$134, 2, FALSE)</f>
        <v>Goalkeeper</v>
      </c>
      <c r="D1953" t="s">
        <v>236</v>
      </c>
      <c r="E1953" t="s">
        <v>5665</v>
      </c>
      <c r="F1953" t="s">
        <v>21</v>
      </c>
      <c r="G1953" t="str">
        <f>VLOOKUP(E1953, Tiers!M$1:P$134, 3, FALSE)</f>
        <v>ENG2</v>
      </c>
      <c r="H1953">
        <f>VLOOKUP(G1953, Tiers!B$1:C$134, 2, FALSE)</f>
        <v>3</v>
      </c>
      <c r="I1953" s="21">
        <v>35348</v>
      </c>
      <c r="J1953" t="str">
        <f t="shared" si="30"/>
        <v>Max O'LearyBristol City</v>
      </c>
      <c r="P1953">
        <v>18</v>
      </c>
      <c r="Q1953" t="s">
        <v>20</v>
      </c>
      <c r="R1953" t="s">
        <v>21</v>
      </c>
      <c r="S1953" t="s">
        <v>22</v>
      </c>
      <c r="T1953" t="s">
        <v>21</v>
      </c>
      <c r="Y1953">
        <v>182</v>
      </c>
      <c r="Z1953">
        <v>77</v>
      </c>
      <c r="AA1953">
        <v>0</v>
      </c>
      <c r="AB1953">
        <v>0</v>
      </c>
    </row>
    <row r="1954" spans="1:28" ht="15.95">
      <c r="A1954" t="s">
        <v>2497</v>
      </c>
      <c r="B1954" t="s">
        <v>81</v>
      </c>
      <c r="C1954" t="str">
        <f>VLOOKUP(B1954, Positions!A$1:B$134, 2, FALSE)</f>
        <v>Defender</v>
      </c>
      <c r="D1954" t="s">
        <v>402</v>
      </c>
      <c r="E1954" t="s">
        <v>5664</v>
      </c>
      <c r="F1954" t="s">
        <v>21</v>
      </c>
      <c r="G1954" t="str">
        <f>VLOOKUP(E1954, Tiers!M$1:P$134, 3, FALSE)</f>
        <v>ENG3</v>
      </c>
      <c r="H1954">
        <f>VLOOKUP(G1954, Tiers!B$1:C$134, 2, FALSE)</f>
        <v>4</v>
      </c>
      <c r="I1954" s="21">
        <v>35348</v>
      </c>
      <c r="J1954" t="str">
        <f t="shared" si="30"/>
        <v>Marcus PoschaBury</v>
      </c>
      <c r="P1954">
        <v>18</v>
      </c>
      <c r="Q1954" t="s">
        <v>56</v>
      </c>
      <c r="R1954" t="s">
        <v>21</v>
      </c>
      <c r="S1954" t="s">
        <v>22</v>
      </c>
      <c r="T1954" t="s">
        <v>21</v>
      </c>
      <c r="Y1954">
        <v>180</v>
      </c>
      <c r="Z1954">
        <v>76</v>
      </c>
      <c r="AA1954">
        <v>0</v>
      </c>
      <c r="AB1954">
        <v>1</v>
      </c>
    </row>
    <row r="1955" spans="1:28" ht="15.95">
      <c r="A1955" t="s">
        <v>2498</v>
      </c>
      <c r="B1955" t="s">
        <v>1141</v>
      </c>
      <c r="C1955" t="str">
        <f>VLOOKUP(B1955, Positions!A$1:B$134, 2, FALSE)</f>
        <v>Midfielder</v>
      </c>
      <c r="D1955" t="s">
        <v>182</v>
      </c>
      <c r="E1955" t="s">
        <v>62</v>
      </c>
      <c r="F1955" t="s">
        <v>21</v>
      </c>
      <c r="G1955" t="str">
        <f>VLOOKUP(E1955, Tiers!M$1:P$134, 3, FALSE)</f>
        <v>ENG1</v>
      </c>
      <c r="H1955">
        <f>VLOOKUP(G1955, Tiers!B$1:C$134, 2, FALSE)</f>
        <v>1</v>
      </c>
      <c r="I1955" s="21">
        <v>35348</v>
      </c>
      <c r="J1955" t="str">
        <f t="shared" si="30"/>
        <v>Oliver RathboneMan Utd</v>
      </c>
      <c r="P1955">
        <v>18</v>
      </c>
      <c r="Q1955" t="s">
        <v>103</v>
      </c>
      <c r="R1955" t="s">
        <v>21</v>
      </c>
      <c r="S1955" t="s">
        <v>22</v>
      </c>
      <c r="T1955" t="s">
        <v>21</v>
      </c>
      <c r="Y1955">
        <v>168</v>
      </c>
      <c r="Z1955">
        <v>65</v>
      </c>
      <c r="AA1955">
        <v>0</v>
      </c>
      <c r="AB1955">
        <v>0</v>
      </c>
    </row>
    <row r="1956" spans="1:28" ht="15.95">
      <c r="A1956" t="s">
        <v>2499</v>
      </c>
      <c r="B1956" t="s">
        <v>166</v>
      </c>
      <c r="C1956" t="str">
        <f>VLOOKUP(B1956, Positions!A$1:B$134, 2, FALSE)</f>
        <v>Goalkeeper</v>
      </c>
      <c r="E1956" t="s">
        <v>5666</v>
      </c>
      <c r="F1956" t="s">
        <v>21</v>
      </c>
      <c r="G1956" t="str">
        <f>VLOOKUP(E1956, Tiers!M$1:P$134, 3, FALSE)</f>
        <v>NONE</v>
      </c>
      <c r="H1956">
        <f>VLOOKUP(G1956, Tiers!B$1:C$134, 2, FALSE)</f>
        <v>7</v>
      </c>
      <c r="I1956" s="21" t="e">
        <v>#N/A</v>
      </c>
      <c r="J1956" t="str">
        <f t="shared" si="30"/>
        <v>Aaron Moody</v>
      </c>
      <c r="P1956">
        <v>18</v>
      </c>
      <c r="Q1956" t="s">
        <v>20</v>
      </c>
      <c r="R1956" t="s">
        <v>21</v>
      </c>
      <c r="S1956" t="s">
        <v>22</v>
      </c>
      <c r="T1956" t="s">
        <v>21</v>
      </c>
      <c r="Y1956">
        <v>186</v>
      </c>
      <c r="Z1956">
        <v>80</v>
      </c>
      <c r="AA1956">
        <v>0</v>
      </c>
      <c r="AB1956">
        <v>0</v>
      </c>
    </row>
    <row r="1957" spans="1:28" ht="15.95">
      <c r="A1957" t="s">
        <v>2500</v>
      </c>
      <c r="B1957" t="s">
        <v>166</v>
      </c>
      <c r="C1957" t="str">
        <f>VLOOKUP(B1957, Positions!A$1:B$134, 2, FALSE)</f>
        <v>Goalkeeper</v>
      </c>
      <c r="E1957" t="s">
        <v>5666</v>
      </c>
      <c r="F1957" t="s">
        <v>21</v>
      </c>
      <c r="G1957" t="str">
        <f>VLOOKUP(E1957, Tiers!M$1:P$134, 3, FALSE)</f>
        <v>NONE</v>
      </c>
      <c r="H1957">
        <f>VLOOKUP(G1957, Tiers!B$1:C$134, 2, FALSE)</f>
        <v>7</v>
      </c>
      <c r="I1957" s="21" t="e">
        <v>#N/A</v>
      </c>
      <c r="J1957" t="str">
        <f t="shared" si="30"/>
        <v>Joe Walker</v>
      </c>
      <c r="P1957">
        <v>18</v>
      </c>
      <c r="Q1957" t="s">
        <v>806</v>
      </c>
      <c r="R1957" t="s">
        <v>21</v>
      </c>
      <c r="S1957" t="s">
        <v>22</v>
      </c>
      <c r="T1957" t="s">
        <v>21</v>
      </c>
      <c r="Y1957">
        <v>195</v>
      </c>
      <c r="Z1957">
        <v>86</v>
      </c>
      <c r="AA1957">
        <v>0</v>
      </c>
      <c r="AB1957">
        <v>0</v>
      </c>
    </row>
    <row r="1958" spans="1:28" ht="15.95">
      <c r="A1958" t="s">
        <v>2501</v>
      </c>
      <c r="B1958" t="s">
        <v>16</v>
      </c>
      <c r="C1958" t="e">
        <f>VLOOKUP(B1958, Positions!A$1:B$134, 2, FALSE)</f>
        <v>#N/A</v>
      </c>
      <c r="E1958" t="s">
        <v>5666</v>
      </c>
      <c r="F1958" t="s">
        <v>21</v>
      </c>
      <c r="G1958" t="str">
        <f>VLOOKUP(E1958, Tiers!M$1:P$134, 3, FALSE)</f>
        <v>NONE</v>
      </c>
      <c r="H1958">
        <f>VLOOKUP(G1958, Tiers!B$1:C$134, 2, FALSE)</f>
        <v>7</v>
      </c>
      <c r="I1958" s="21" t="e">
        <v>#N/A</v>
      </c>
      <c r="J1958" t="str">
        <f t="shared" si="30"/>
        <v>Callam Wood</v>
      </c>
      <c r="P1958">
        <v>18</v>
      </c>
      <c r="Q1958" t="s">
        <v>20</v>
      </c>
      <c r="R1958" t="s">
        <v>21</v>
      </c>
      <c r="S1958" t="s">
        <v>22</v>
      </c>
      <c r="T1958" t="s">
        <v>21</v>
      </c>
      <c r="Y1958">
        <v>180</v>
      </c>
      <c r="Z1958">
        <v>75</v>
      </c>
      <c r="AA1958">
        <v>0</v>
      </c>
      <c r="AB1958">
        <v>0</v>
      </c>
    </row>
    <row r="1959" spans="1:28" ht="15.95">
      <c r="A1959" t="s">
        <v>2502</v>
      </c>
      <c r="B1959" t="s">
        <v>789</v>
      </c>
      <c r="C1959" t="str">
        <f>VLOOKUP(B1959, Positions!A$1:B$134, 2, FALSE)</f>
        <v>Forward</v>
      </c>
      <c r="D1959" t="s">
        <v>275</v>
      </c>
      <c r="E1959" t="s">
        <v>5665</v>
      </c>
      <c r="F1959" t="s">
        <v>21</v>
      </c>
      <c r="G1959" t="str">
        <f>VLOOKUP(E1959, Tiers!M$1:P$134, 3, FALSE)</f>
        <v>ENG2</v>
      </c>
      <c r="H1959">
        <f>VLOOKUP(G1959, Tiers!B$1:C$134, 2, FALSE)</f>
        <v>3</v>
      </c>
      <c r="I1959" s="21">
        <v>35346</v>
      </c>
      <c r="J1959" t="str">
        <f t="shared" si="30"/>
        <v>Charles VernamDerby</v>
      </c>
      <c r="P1959">
        <v>18</v>
      </c>
      <c r="Q1959" t="s">
        <v>20</v>
      </c>
      <c r="R1959" t="s">
        <v>21</v>
      </c>
      <c r="S1959" t="s">
        <v>22</v>
      </c>
      <c r="T1959" t="s">
        <v>21</v>
      </c>
      <c r="Y1959">
        <v>173</v>
      </c>
      <c r="Z1959">
        <v>77</v>
      </c>
      <c r="AA1959">
        <v>0</v>
      </c>
      <c r="AB1959">
        <v>0</v>
      </c>
    </row>
    <row r="1960" spans="1:28" ht="15.95">
      <c r="A1960" t="s">
        <v>2503</v>
      </c>
      <c r="B1960" t="s">
        <v>42</v>
      </c>
      <c r="C1960" t="str">
        <f>VLOOKUP(B1960, Positions!A$1:B$134, 2, FALSE)</f>
        <v>Midfielder</v>
      </c>
      <c r="E1960" t="s">
        <v>5666</v>
      </c>
      <c r="F1960" t="s">
        <v>21</v>
      </c>
      <c r="G1960" t="str">
        <f>VLOOKUP(E1960, Tiers!M$1:P$134, 3, FALSE)</f>
        <v>NONE</v>
      </c>
      <c r="H1960">
        <f>VLOOKUP(G1960, Tiers!B$1:C$134, 2, FALSE)</f>
        <v>7</v>
      </c>
      <c r="I1960" s="21" t="e">
        <v>#N/A</v>
      </c>
      <c r="J1960" t="str">
        <f t="shared" si="30"/>
        <v>Sean Goodwin</v>
      </c>
      <c r="P1960">
        <v>18</v>
      </c>
      <c r="Q1960" t="s">
        <v>455</v>
      </c>
      <c r="R1960" t="s">
        <v>21</v>
      </c>
      <c r="S1960" t="s">
        <v>22</v>
      </c>
      <c r="T1960" t="s">
        <v>21</v>
      </c>
      <c r="Y1960">
        <v>193</v>
      </c>
      <c r="Z1960">
        <v>86</v>
      </c>
      <c r="AA1960">
        <v>0</v>
      </c>
      <c r="AB1960">
        <v>0</v>
      </c>
    </row>
    <row r="1961" spans="1:28" ht="15.95">
      <c r="A1961" t="s">
        <v>2504</v>
      </c>
      <c r="B1961" t="s">
        <v>16</v>
      </c>
      <c r="C1961" t="e">
        <f>VLOOKUP(B1961, Positions!A$1:B$134, 2, FALSE)</f>
        <v>#N/A</v>
      </c>
      <c r="E1961" t="s">
        <v>5666</v>
      </c>
      <c r="F1961" t="s">
        <v>21</v>
      </c>
      <c r="G1961" t="str">
        <f>VLOOKUP(E1961, Tiers!M$1:P$134, 3, FALSE)</f>
        <v>NONE</v>
      </c>
      <c r="H1961">
        <f>VLOOKUP(G1961, Tiers!B$1:C$134, 2, FALSE)</f>
        <v>7</v>
      </c>
      <c r="I1961" s="21" t="e">
        <v>#N/A</v>
      </c>
      <c r="J1961" t="str">
        <f t="shared" si="30"/>
        <v>Andy Hall</v>
      </c>
      <c r="P1961">
        <v>18</v>
      </c>
      <c r="Q1961" t="s">
        <v>253</v>
      </c>
      <c r="R1961" t="s">
        <v>21</v>
      </c>
      <c r="S1961" t="s">
        <v>22</v>
      </c>
      <c r="T1961" t="s">
        <v>21</v>
      </c>
      <c r="Y1961">
        <v>178</v>
      </c>
      <c r="Z1961">
        <v>70</v>
      </c>
      <c r="AA1961">
        <v>0</v>
      </c>
      <c r="AB1961">
        <v>0</v>
      </c>
    </row>
    <row r="1962" spans="1:28" ht="15.95">
      <c r="A1962" t="s">
        <v>2505</v>
      </c>
      <c r="B1962" t="s">
        <v>857</v>
      </c>
      <c r="C1962" t="str">
        <f>VLOOKUP(B1962, Positions!A$1:B$134, 2, FALSE)</f>
        <v>Defender</v>
      </c>
      <c r="D1962" t="s">
        <v>169</v>
      </c>
      <c r="E1962" t="s">
        <v>62</v>
      </c>
      <c r="F1962" t="s">
        <v>21</v>
      </c>
      <c r="G1962" t="str">
        <f>VLOOKUP(E1962, Tiers!M$1:P$134, 3, FALSE)</f>
        <v>ENG1</v>
      </c>
      <c r="H1962">
        <f>VLOOKUP(G1962, Tiers!B$1:C$134, 2, FALSE)</f>
        <v>1</v>
      </c>
      <c r="I1962" s="21">
        <v>35346</v>
      </c>
      <c r="J1962" t="str">
        <f t="shared" si="30"/>
        <v>Ola AinaChelsea</v>
      </c>
      <c r="P1962">
        <v>18</v>
      </c>
      <c r="Q1962" t="s">
        <v>74</v>
      </c>
      <c r="R1962" t="s">
        <v>21</v>
      </c>
      <c r="S1962" t="s">
        <v>22</v>
      </c>
      <c r="T1962" t="s">
        <v>21</v>
      </c>
      <c r="U1962" t="s">
        <v>491</v>
      </c>
      <c r="Y1962">
        <v>182</v>
      </c>
      <c r="Z1962">
        <v>81</v>
      </c>
      <c r="AA1962">
        <v>0</v>
      </c>
      <c r="AB1962">
        <v>0</v>
      </c>
    </row>
    <row r="1963" spans="1:28" ht="15.95">
      <c r="A1963" t="s">
        <v>2506</v>
      </c>
      <c r="B1963" t="s">
        <v>81</v>
      </c>
      <c r="C1963" t="str">
        <f>VLOOKUP(B1963, Positions!A$1:B$134, 2, FALSE)</f>
        <v>Defender</v>
      </c>
      <c r="D1963" t="s">
        <v>200</v>
      </c>
      <c r="E1963" t="s">
        <v>5664</v>
      </c>
      <c r="F1963" t="s">
        <v>21</v>
      </c>
      <c r="G1963" t="str">
        <f>VLOOKUP(E1963, Tiers!M$1:P$134, 3, FALSE)</f>
        <v>ENG3</v>
      </c>
      <c r="H1963">
        <f>VLOOKUP(G1963, Tiers!B$1:C$134, 2, FALSE)</f>
        <v>4</v>
      </c>
      <c r="I1963" s="21">
        <v>35346</v>
      </c>
      <c r="J1963" t="str">
        <f t="shared" si="30"/>
        <v>Lewis BerginPort Vale</v>
      </c>
      <c r="P1963">
        <v>18</v>
      </c>
      <c r="Q1963" t="s">
        <v>20</v>
      </c>
      <c r="R1963" t="s">
        <v>21</v>
      </c>
      <c r="S1963" t="s">
        <v>22</v>
      </c>
      <c r="T1963" t="s">
        <v>21</v>
      </c>
      <c r="Y1963">
        <v>178</v>
      </c>
      <c r="Z1963">
        <v>74</v>
      </c>
      <c r="AA1963">
        <v>0</v>
      </c>
      <c r="AB1963">
        <v>0</v>
      </c>
    </row>
    <row r="1964" spans="1:28" ht="15.95">
      <c r="A1964" t="s">
        <v>2507</v>
      </c>
      <c r="B1964" t="s">
        <v>81</v>
      </c>
      <c r="C1964" t="str">
        <f>VLOOKUP(B1964, Positions!A$1:B$134, 2, FALSE)</f>
        <v>Defender</v>
      </c>
      <c r="D1964" t="s">
        <v>229</v>
      </c>
      <c r="E1964" t="s">
        <v>5665</v>
      </c>
      <c r="F1964" t="s">
        <v>21</v>
      </c>
      <c r="G1964" t="str">
        <f>VLOOKUP(E1964, Tiers!M$1:P$134, 3, FALSE)</f>
        <v>ENG2</v>
      </c>
      <c r="H1964">
        <f>VLOOKUP(G1964, Tiers!B$1:C$134, 2, FALSE)</f>
        <v>3</v>
      </c>
      <c r="I1964" s="21">
        <v>35345</v>
      </c>
      <c r="J1964" t="str">
        <f t="shared" si="30"/>
        <v>Ben BarclayBrighton</v>
      </c>
      <c r="P1964">
        <v>18</v>
      </c>
      <c r="Q1964" t="s">
        <v>113</v>
      </c>
      <c r="R1964" t="s">
        <v>21</v>
      </c>
      <c r="S1964" t="s">
        <v>22</v>
      </c>
      <c r="T1964" t="s">
        <v>21</v>
      </c>
      <c r="Y1964">
        <v>176</v>
      </c>
      <c r="Z1964">
        <v>72</v>
      </c>
      <c r="AA1964">
        <v>0</v>
      </c>
      <c r="AB1964">
        <v>0</v>
      </c>
    </row>
    <row r="1965" spans="1:28" ht="15.95">
      <c r="A1965" t="s">
        <v>2508</v>
      </c>
      <c r="B1965" t="s">
        <v>72</v>
      </c>
      <c r="C1965" t="str">
        <f>VLOOKUP(B1965, Positions!A$1:B$134, 2, FALSE)</f>
        <v>Defender</v>
      </c>
      <c r="E1965" t="s">
        <v>5666</v>
      </c>
      <c r="F1965" t="s">
        <v>21</v>
      </c>
      <c r="G1965" t="str">
        <f>VLOOKUP(E1965, Tiers!M$1:P$134, 3, FALSE)</f>
        <v>NONE</v>
      </c>
      <c r="H1965">
        <f>VLOOKUP(G1965, Tiers!B$1:C$134, 2, FALSE)</f>
        <v>7</v>
      </c>
      <c r="I1965" s="21" t="e">
        <v>#N/A</v>
      </c>
      <c r="J1965" t="str">
        <f t="shared" si="30"/>
        <v>Macauley Joynes</v>
      </c>
      <c r="P1965">
        <v>18</v>
      </c>
      <c r="Q1965" t="s">
        <v>1500</v>
      </c>
      <c r="R1965" t="s">
        <v>21</v>
      </c>
      <c r="S1965" t="s">
        <v>22</v>
      </c>
      <c r="T1965" t="s">
        <v>21</v>
      </c>
      <c r="Y1965">
        <v>181</v>
      </c>
      <c r="Z1965">
        <v>72</v>
      </c>
      <c r="AA1965">
        <v>0</v>
      </c>
      <c r="AB1965">
        <v>0</v>
      </c>
    </row>
    <row r="1966" spans="1:28" ht="15.95">
      <c r="A1966" t="s">
        <v>2509</v>
      </c>
      <c r="B1966" t="s">
        <v>2510</v>
      </c>
      <c r="C1966" t="e">
        <f>VLOOKUP(B1966, Positions!A$1:B$134, 2, FALSE)</f>
        <v>#N/A</v>
      </c>
      <c r="E1966" t="s">
        <v>5666</v>
      </c>
      <c r="F1966" t="s">
        <v>21</v>
      </c>
      <c r="G1966" t="str">
        <f>VLOOKUP(E1966, Tiers!M$1:P$134, 3, FALSE)</f>
        <v>NONE</v>
      </c>
      <c r="H1966">
        <f>VLOOKUP(G1966, Tiers!B$1:C$134, 2, FALSE)</f>
        <v>7</v>
      </c>
      <c r="I1966" s="21" t="e">
        <v>#N/A</v>
      </c>
      <c r="J1966" t="str">
        <f t="shared" si="30"/>
        <v>Jonathan Carr</v>
      </c>
      <c r="P1966">
        <v>18</v>
      </c>
      <c r="Q1966" t="s">
        <v>20</v>
      </c>
      <c r="R1966" t="s">
        <v>21</v>
      </c>
      <c r="S1966" t="s">
        <v>22</v>
      </c>
      <c r="T1966" t="s">
        <v>21</v>
      </c>
      <c r="Y1966">
        <v>179</v>
      </c>
      <c r="Z1966">
        <v>75</v>
      </c>
      <c r="AA1966">
        <v>0</v>
      </c>
      <c r="AB1966">
        <v>0</v>
      </c>
    </row>
    <row r="1967" spans="1:28" ht="15.95">
      <c r="A1967" t="s">
        <v>2511</v>
      </c>
      <c r="B1967" t="s">
        <v>278</v>
      </c>
      <c r="C1967" t="e">
        <f>VLOOKUP(B1967, Positions!A$1:B$134, 2, FALSE)</f>
        <v>#N/A</v>
      </c>
      <c r="D1967" t="s">
        <v>592</v>
      </c>
      <c r="E1967" t="s">
        <v>5666</v>
      </c>
      <c r="F1967" t="s">
        <v>21</v>
      </c>
      <c r="G1967" t="str">
        <f>VLOOKUP(E1967, Tiers!M$1:P$134, 3, FALSE)</f>
        <v>NONE</v>
      </c>
      <c r="H1967">
        <f>VLOOKUP(G1967, Tiers!B$1:C$134, 2, FALSE)</f>
        <v>7</v>
      </c>
      <c r="I1967" s="21">
        <v>35344</v>
      </c>
      <c r="J1967" t="str">
        <f t="shared" si="30"/>
        <v>Niall FlintAFC Telford</v>
      </c>
      <c r="P1967">
        <v>18</v>
      </c>
      <c r="Q1967" t="s">
        <v>1261</v>
      </c>
      <c r="R1967" t="s">
        <v>21</v>
      </c>
      <c r="S1967" t="s">
        <v>22</v>
      </c>
      <c r="T1967" t="s">
        <v>21</v>
      </c>
      <c r="Y1967">
        <v>180</v>
      </c>
      <c r="Z1967">
        <v>75</v>
      </c>
      <c r="AA1967">
        <v>0</v>
      </c>
      <c r="AB1967">
        <v>0</v>
      </c>
    </row>
    <row r="1968" spans="1:28" ht="15.95">
      <c r="A1968" t="s">
        <v>2512</v>
      </c>
      <c r="B1968" t="s">
        <v>81</v>
      </c>
      <c r="C1968" t="str">
        <f>VLOOKUP(B1968, Positions!A$1:B$134, 2, FALSE)</f>
        <v>Defender</v>
      </c>
      <c r="D1968" t="s">
        <v>52</v>
      </c>
      <c r="E1968" t="s">
        <v>5663</v>
      </c>
      <c r="F1968" t="s">
        <v>21</v>
      </c>
      <c r="G1968" t="str">
        <f>VLOOKUP(E1968, Tiers!M$1:P$134, 3, FALSE)</f>
        <v>ENG4</v>
      </c>
      <c r="H1968">
        <f>VLOOKUP(G1968, Tiers!B$1:C$134, 2, FALSE)</f>
        <v>5</v>
      </c>
      <c r="I1968" s="21">
        <v>35342</v>
      </c>
      <c r="J1968" t="str">
        <f t="shared" si="30"/>
        <v>Taron HareYork</v>
      </c>
      <c r="P1968">
        <v>18</v>
      </c>
      <c r="Q1968" t="s">
        <v>20</v>
      </c>
      <c r="R1968" t="s">
        <v>21</v>
      </c>
      <c r="S1968" t="s">
        <v>22</v>
      </c>
      <c r="T1968" t="s">
        <v>21</v>
      </c>
      <c r="Y1968">
        <v>189</v>
      </c>
      <c r="Z1968">
        <v>82</v>
      </c>
      <c r="AA1968">
        <v>0</v>
      </c>
      <c r="AB1968">
        <v>0</v>
      </c>
    </row>
    <row r="1969" spans="1:28" ht="15.95">
      <c r="A1969" t="s">
        <v>2513</v>
      </c>
      <c r="B1969" t="s">
        <v>16</v>
      </c>
      <c r="C1969" t="e">
        <f>VLOOKUP(B1969, Positions!A$1:B$134, 2, FALSE)</f>
        <v>#N/A</v>
      </c>
      <c r="D1969" t="s">
        <v>265</v>
      </c>
      <c r="E1969" t="s">
        <v>5665</v>
      </c>
      <c r="F1969" t="s">
        <v>21</v>
      </c>
      <c r="G1969" t="str">
        <f>VLOOKUP(E1969, Tiers!M$1:P$134, 3, FALSE)</f>
        <v>ENG2</v>
      </c>
      <c r="H1969">
        <f>VLOOKUP(G1969, Tiers!B$1:C$134, 2, FALSE)</f>
        <v>3</v>
      </c>
      <c r="I1969" s="21">
        <v>35342</v>
      </c>
      <c r="J1969" t="str">
        <f t="shared" si="30"/>
        <v>Adam JohnsonRotherham</v>
      </c>
      <c r="P1969">
        <v>18</v>
      </c>
      <c r="Q1969" t="s">
        <v>265</v>
      </c>
      <c r="R1969" t="s">
        <v>21</v>
      </c>
      <c r="S1969" t="s">
        <v>22</v>
      </c>
      <c r="T1969" t="s">
        <v>21</v>
      </c>
      <c r="Y1969">
        <v>177</v>
      </c>
      <c r="Z1969">
        <v>70</v>
      </c>
      <c r="AA1969">
        <v>0</v>
      </c>
      <c r="AB1969">
        <v>0</v>
      </c>
    </row>
    <row r="1970" spans="1:28" ht="15.95">
      <c r="A1970" t="s">
        <v>2514</v>
      </c>
      <c r="B1970" t="s">
        <v>680</v>
      </c>
      <c r="C1970" t="e">
        <f>VLOOKUP(B1970, Positions!A$1:B$134, 2, FALSE)</f>
        <v>#N/A</v>
      </c>
      <c r="D1970" t="s">
        <v>490</v>
      </c>
      <c r="E1970" t="s">
        <v>62</v>
      </c>
      <c r="F1970" t="s">
        <v>21</v>
      </c>
      <c r="G1970" t="str">
        <f>VLOOKUP(E1970, Tiers!M$1:P$134, 3, FALSE)</f>
        <v>ENG1</v>
      </c>
      <c r="H1970">
        <f>VLOOKUP(G1970, Tiers!B$1:C$134, 2, FALSE)</f>
        <v>1</v>
      </c>
      <c r="I1970" s="21">
        <v>35342</v>
      </c>
      <c r="J1970" t="str">
        <f t="shared" si="30"/>
        <v>Brandon BarkerMan City</v>
      </c>
      <c r="P1970">
        <v>18</v>
      </c>
      <c r="Q1970" t="s">
        <v>113</v>
      </c>
      <c r="R1970" t="s">
        <v>21</v>
      </c>
      <c r="S1970" t="s">
        <v>22</v>
      </c>
      <c r="T1970" t="s">
        <v>21</v>
      </c>
      <c r="Y1970">
        <v>184</v>
      </c>
      <c r="Z1970">
        <v>74</v>
      </c>
      <c r="AA1970">
        <v>0</v>
      </c>
      <c r="AB1970">
        <v>0</v>
      </c>
    </row>
    <row r="1971" spans="1:28" ht="15.95">
      <c r="A1971" t="s">
        <v>2515</v>
      </c>
      <c r="B1971" t="s">
        <v>166</v>
      </c>
      <c r="C1971" t="str">
        <f>VLOOKUP(B1971, Positions!A$1:B$134, 2, FALSE)</f>
        <v>Goalkeeper</v>
      </c>
      <c r="D1971" t="s">
        <v>250</v>
      </c>
      <c r="E1971" t="s">
        <v>5664</v>
      </c>
      <c r="F1971" t="s">
        <v>21</v>
      </c>
      <c r="G1971" t="str">
        <f>VLOOKUP(E1971, Tiers!M$1:P$134, 3, FALSE)</f>
        <v>ENG3</v>
      </c>
      <c r="H1971">
        <f>VLOOKUP(G1971, Tiers!B$1:C$134, 2, FALSE)</f>
        <v>4</v>
      </c>
      <c r="I1971" s="21">
        <v>35341</v>
      </c>
      <c r="J1971" t="str">
        <f t="shared" si="30"/>
        <v>Jake EastwoodSheff Utd</v>
      </c>
      <c r="P1971">
        <v>18</v>
      </c>
      <c r="Q1971" t="s">
        <v>40</v>
      </c>
      <c r="R1971" t="s">
        <v>21</v>
      </c>
      <c r="S1971" t="s">
        <v>22</v>
      </c>
      <c r="T1971" t="s">
        <v>21</v>
      </c>
      <c r="Y1971">
        <v>191</v>
      </c>
      <c r="Z1971">
        <v>82</v>
      </c>
      <c r="AA1971">
        <v>0</v>
      </c>
      <c r="AB1971">
        <v>25</v>
      </c>
    </row>
    <row r="1972" spans="1:28" ht="15.95">
      <c r="A1972" t="s">
        <v>2516</v>
      </c>
      <c r="B1972" t="s">
        <v>81</v>
      </c>
      <c r="C1972" t="str">
        <f>VLOOKUP(B1972, Positions!A$1:B$134, 2, FALSE)</f>
        <v>Defender</v>
      </c>
      <c r="D1972" t="s">
        <v>103</v>
      </c>
      <c r="E1972" t="s">
        <v>5665</v>
      </c>
      <c r="F1972" t="s">
        <v>21</v>
      </c>
      <c r="G1972" t="str">
        <f>VLOOKUP(E1972, Tiers!M$1:P$134, 3, FALSE)</f>
        <v>ENG2</v>
      </c>
      <c r="H1972">
        <f>VLOOKUP(G1972, Tiers!B$1:C$134, 2, FALSE)</f>
        <v>3</v>
      </c>
      <c r="I1972" s="21">
        <v>35341</v>
      </c>
      <c r="J1972" t="str">
        <f t="shared" si="30"/>
        <v>Sam LavelleBlackburn</v>
      </c>
      <c r="P1972">
        <v>18</v>
      </c>
      <c r="Q1972" t="s">
        <v>20</v>
      </c>
      <c r="R1972" t="s">
        <v>21</v>
      </c>
      <c r="S1972" t="s">
        <v>22</v>
      </c>
      <c r="T1972" t="s">
        <v>21</v>
      </c>
      <c r="Y1972">
        <v>188</v>
      </c>
      <c r="Z1972">
        <v>70</v>
      </c>
      <c r="AA1972">
        <v>0</v>
      </c>
      <c r="AB1972">
        <v>0</v>
      </c>
    </row>
    <row r="1973" spans="1:28" ht="15.95">
      <c r="A1973" t="s">
        <v>2517</v>
      </c>
      <c r="B1973" t="s">
        <v>245</v>
      </c>
      <c r="C1973" t="str">
        <f>VLOOKUP(B1973, Positions!A$1:B$134, 2, FALSE)</f>
        <v>Midfielder</v>
      </c>
      <c r="E1973" t="s">
        <v>5666</v>
      </c>
      <c r="F1973" t="s">
        <v>21</v>
      </c>
      <c r="G1973" t="str">
        <f>VLOOKUP(E1973, Tiers!M$1:P$134, 3, FALSE)</f>
        <v>NONE</v>
      </c>
      <c r="H1973">
        <f>VLOOKUP(G1973, Tiers!B$1:C$134, 2, FALSE)</f>
        <v>7</v>
      </c>
      <c r="I1973" s="21" t="e">
        <v>#N/A</v>
      </c>
      <c r="J1973" t="str">
        <f t="shared" si="30"/>
        <v>Josh Rees</v>
      </c>
      <c r="P1973">
        <v>18</v>
      </c>
      <c r="Q1973" t="s">
        <v>20</v>
      </c>
      <c r="R1973" t="s">
        <v>21</v>
      </c>
      <c r="S1973" t="s">
        <v>22</v>
      </c>
      <c r="T1973" t="s">
        <v>21</v>
      </c>
      <c r="Y1973">
        <v>176</v>
      </c>
      <c r="Z1973">
        <v>69</v>
      </c>
      <c r="AA1973">
        <v>0</v>
      </c>
      <c r="AB1973">
        <v>0</v>
      </c>
    </row>
    <row r="1974" spans="1:28" ht="15.95">
      <c r="A1974" t="s">
        <v>2518</v>
      </c>
      <c r="B1974" t="s">
        <v>81</v>
      </c>
      <c r="C1974" t="str">
        <f>VLOOKUP(B1974, Positions!A$1:B$134, 2, FALSE)</f>
        <v>Defender</v>
      </c>
      <c r="D1974" t="s">
        <v>259</v>
      </c>
      <c r="E1974" t="s">
        <v>5663</v>
      </c>
      <c r="F1974" t="s">
        <v>21</v>
      </c>
      <c r="G1974" t="str">
        <f>VLOOKUP(E1974, Tiers!M$1:P$134, 3, FALSE)</f>
        <v>ENG4</v>
      </c>
      <c r="H1974">
        <f>VLOOKUP(G1974, Tiers!B$1:C$134, 2, FALSE)</f>
        <v>5</v>
      </c>
      <c r="I1974" s="21">
        <v>35340</v>
      </c>
      <c r="J1974" t="str">
        <f t="shared" si="30"/>
        <v>Ryan JohnsonStevenage</v>
      </c>
      <c r="P1974">
        <v>18</v>
      </c>
      <c r="Q1974" t="s">
        <v>284</v>
      </c>
      <c r="R1974" t="s">
        <v>21</v>
      </c>
      <c r="S1974" t="s">
        <v>22</v>
      </c>
      <c r="T1974" t="s">
        <v>21</v>
      </c>
      <c r="U1974" t="s">
        <v>443</v>
      </c>
      <c r="Y1974">
        <v>188</v>
      </c>
      <c r="Z1974">
        <v>77</v>
      </c>
      <c r="AA1974">
        <v>0</v>
      </c>
      <c r="AB1974">
        <v>1</v>
      </c>
    </row>
    <row r="1975" spans="1:28" ht="15.95">
      <c r="A1975" t="s">
        <v>2519</v>
      </c>
      <c r="B1975" t="s">
        <v>16</v>
      </c>
      <c r="C1975" t="e">
        <f>VLOOKUP(B1975, Positions!A$1:B$134, 2, FALSE)</f>
        <v>#N/A</v>
      </c>
      <c r="D1975" t="s">
        <v>449</v>
      </c>
      <c r="E1975" t="s">
        <v>5664</v>
      </c>
      <c r="F1975" t="s">
        <v>21</v>
      </c>
      <c r="G1975" t="str">
        <f>VLOOKUP(E1975, Tiers!M$1:P$134, 3, FALSE)</f>
        <v>ENG3</v>
      </c>
      <c r="H1975">
        <f>VLOOKUP(G1975, Tiers!B$1:C$134, 2, FALSE)</f>
        <v>4</v>
      </c>
      <c r="I1975" s="21">
        <v>35340</v>
      </c>
      <c r="J1975" t="str">
        <f t="shared" si="30"/>
        <v>Jamie PhilpotMillwall</v>
      </c>
      <c r="P1975">
        <v>18</v>
      </c>
      <c r="Q1975" t="s">
        <v>20</v>
      </c>
      <c r="R1975" t="s">
        <v>21</v>
      </c>
      <c r="S1975" t="s">
        <v>22</v>
      </c>
      <c r="T1975" t="s">
        <v>21</v>
      </c>
      <c r="Y1975">
        <v>181</v>
      </c>
      <c r="Z1975">
        <v>75</v>
      </c>
      <c r="AA1975">
        <v>1</v>
      </c>
      <c r="AB1975">
        <v>1</v>
      </c>
    </row>
    <row r="1976" spans="1:28" ht="15.95">
      <c r="A1976" t="s">
        <v>2520</v>
      </c>
      <c r="B1976" t="s">
        <v>81</v>
      </c>
      <c r="C1976" t="str">
        <f>VLOOKUP(B1976, Positions!A$1:B$134, 2, FALSE)</f>
        <v>Defender</v>
      </c>
      <c r="D1976" t="s">
        <v>537</v>
      </c>
      <c r="E1976" t="s">
        <v>62</v>
      </c>
      <c r="F1976" t="s">
        <v>21</v>
      </c>
      <c r="G1976" t="str">
        <f>VLOOKUP(E1976, Tiers!M$1:P$134, 3, FALSE)</f>
        <v>ENG1</v>
      </c>
      <c r="H1976">
        <f>VLOOKUP(G1976, Tiers!B$1:C$134, 2, FALSE)</f>
        <v>1</v>
      </c>
      <c r="I1976" s="21">
        <v>35340</v>
      </c>
      <c r="J1976" t="str">
        <f t="shared" si="30"/>
        <v>Liam EdwardsStoke</v>
      </c>
      <c r="P1976">
        <v>18</v>
      </c>
      <c r="Q1976" t="s">
        <v>152</v>
      </c>
      <c r="R1976" t="s">
        <v>21</v>
      </c>
      <c r="S1976" t="s">
        <v>22</v>
      </c>
      <c r="T1976" t="s">
        <v>21</v>
      </c>
      <c r="Y1976">
        <v>181</v>
      </c>
      <c r="Z1976">
        <v>76</v>
      </c>
      <c r="AA1976">
        <v>0</v>
      </c>
      <c r="AB1976">
        <v>0</v>
      </c>
    </row>
    <row r="1977" spans="1:28" ht="15.95">
      <c r="A1977" t="s">
        <v>2521</v>
      </c>
      <c r="B1977" t="s">
        <v>36</v>
      </c>
      <c r="C1977" t="str">
        <f>VLOOKUP(B1977, Positions!A$1:B$134, 2, FALSE)</f>
        <v>Midfielder</v>
      </c>
      <c r="D1977" t="s">
        <v>217</v>
      </c>
      <c r="E1977" t="s">
        <v>5664</v>
      </c>
      <c r="F1977" t="s">
        <v>21</v>
      </c>
      <c r="G1977" t="str">
        <f>VLOOKUP(E1977, Tiers!M$1:P$134, 3, FALSE)</f>
        <v>ENG3</v>
      </c>
      <c r="H1977">
        <f>VLOOKUP(G1977, Tiers!B$1:C$134, 2, FALSE)</f>
        <v>4</v>
      </c>
      <c r="I1977" s="21">
        <v>35339</v>
      </c>
      <c r="J1977" t="str">
        <f t="shared" si="30"/>
        <v>Emmanuel OsadebeGillingham</v>
      </c>
      <c r="P1977">
        <v>18</v>
      </c>
      <c r="Q1977" t="s">
        <v>20</v>
      </c>
      <c r="R1977" t="s">
        <v>21</v>
      </c>
      <c r="S1977" t="s">
        <v>22</v>
      </c>
      <c r="T1977" t="s">
        <v>21</v>
      </c>
      <c r="U1977" t="s">
        <v>491</v>
      </c>
      <c r="Y1977">
        <v>191</v>
      </c>
      <c r="Z1977">
        <v>83</v>
      </c>
      <c r="AA1977">
        <v>0</v>
      </c>
      <c r="AB1977">
        <v>0</v>
      </c>
    </row>
    <row r="1978" spans="1:28" ht="15.95">
      <c r="A1978" t="s">
        <v>2522</v>
      </c>
      <c r="B1978" t="s">
        <v>166</v>
      </c>
      <c r="C1978" t="str">
        <f>VLOOKUP(B1978, Positions!A$1:B$134, 2, FALSE)</f>
        <v>Goalkeeper</v>
      </c>
      <c r="E1978" t="s">
        <v>5666</v>
      </c>
      <c r="F1978" t="s">
        <v>21</v>
      </c>
      <c r="G1978" t="str">
        <f>VLOOKUP(E1978, Tiers!M$1:P$134, 3, FALSE)</f>
        <v>NONE</v>
      </c>
      <c r="H1978">
        <f>VLOOKUP(G1978, Tiers!B$1:C$134, 2, FALSE)</f>
        <v>7</v>
      </c>
      <c r="I1978" s="21" t="e">
        <v>#N/A</v>
      </c>
      <c r="J1978" t="str">
        <f t="shared" si="30"/>
        <v>Jonathan Barber</v>
      </c>
      <c r="P1978">
        <v>18</v>
      </c>
      <c r="Q1978" t="s">
        <v>20</v>
      </c>
      <c r="R1978" t="s">
        <v>21</v>
      </c>
      <c r="S1978" t="s">
        <v>22</v>
      </c>
      <c r="T1978" t="s">
        <v>21</v>
      </c>
      <c r="Y1978">
        <v>195</v>
      </c>
      <c r="Z1978">
        <v>85</v>
      </c>
      <c r="AA1978">
        <v>0</v>
      </c>
      <c r="AB1978">
        <v>0</v>
      </c>
    </row>
    <row r="1979" spans="1:28" ht="15.95">
      <c r="A1979" t="s">
        <v>2523</v>
      </c>
      <c r="B1979" t="s">
        <v>81</v>
      </c>
      <c r="C1979" t="str">
        <f>VLOOKUP(B1979, Positions!A$1:B$134, 2, FALSE)</f>
        <v>Defender</v>
      </c>
      <c r="E1979" t="s">
        <v>5666</v>
      </c>
      <c r="F1979" t="s">
        <v>21</v>
      </c>
      <c r="G1979" t="str">
        <f>VLOOKUP(E1979, Tiers!M$1:P$134, 3, FALSE)</f>
        <v>NONE</v>
      </c>
      <c r="H1979">
        <f>VLOOKUP(G1979, Tiers!B$1:C$134, 2, FALSE)</f>
        <v>7</v>
      </c>
      <c r="I1979" s="21" t="e">
        <v>#N/A</v>
      </c>
      <c r="J1979" t="str">
        <f t="shared" si="30"/>
        <v>Jacob Hood</v>
      </c>
      <c r="P1979">
        <v>18</v>
      </c>
      <c r="Q1979" t="s">
        <v>20</v>
      </c>
      <c r="R1979" t="s">
        <v>21</v>
      </c>
      <c r="S1979" t="s">
        <v>22</v>
      </c>
      <c r="T1979" t="s">
        <v>21</v>
      </c>
      <c r="Y1979">
        <v>190</v>
      </c>
      <c r="Z1979">
        <v>74</v>
      </c>
      <c r="AA1979">
        <v>0</v>
      </c>
      <c r="AB1979">
        <v>0</v>
      </c>
    </row>
    <row r="1980" spans="1:28" ht="15.95">
      <c r="A1980" t="s">
        <v>2524</v>
      </c>
      <c r="B1980" t="s">
        <v>42</v>
      </c>
      <c r="C1980" t="str">
        <f>VLOOKUP(B1980, Positions!A$1:B$134, 2, FALSE)</f>
        <v>Midfielder</v>
      </c>
      <c r="D1980" t="s">
        <v>57</v>
      </c>
      <c r="E1980" t="s">
        <v>62</v>
      </c>
      <c r="F1980" t="s">
        <v>21</v>
      </c>
      <c r="G1980" t="str">
        <f>VLOOKUP(E1980, Tiers!M$1:P$134, 3, FALSE)</f>
        <v>ENG1</v>
      </c>
      <c r="H1980">
        <f>VLOOKUP(G1980, Tiers!B$1:C$134, 2, FALSE)</f>
        <v>1</v>
      </c>
      <c r="I1980" s="21">
        <v>35339</v>
      </c>
      <c r="J1980" t="str">
        <f t="shared" si="30"/>
        <v>Will MarshLiverpool</v>
      </c>
      <c r="P1980">
        <v>18</v>
      </c>
      <c r="Q1980" t="s">
        <v>152</v>
      </c>
      <c r="R1980" t="s">
        <v>21</v>
      </c>
      <c r="S1980" t="s">
        <v>22</v>
      </c>
      <c r="T1980" t="s">
        <v>21</v>
      </c>
      <c r="Y1980">
        <v>178</v>
      </c>
      <c r="Z1980">
        <v>64</v>
      </c>
      <c r="AA1980">
        <v>0</v>
      </c>
      <c r="AB1980">
        <v>0</v>
      </c>
    </row>
    <row r="1981" spans="1:28" ht="15.95">
      <c r="A1981" t="s">
        <v>2525</v>
      </c>
      <c r="B1981" t="s">
        <v>42</v>
      </c>
      <c r="C1981" t="str">
        <f>VLOOKUP(B1981, Positions!A$1:B$134, 2, FALSE)</f>
        <v>Midfielder</v>
      </c>
      <c r="E1981" t="s">
        <v>5666</v>
      </c>
      <c r="F1981" t="s">
        <v>21</v>
      </c>
      <c r="G1981" t="str">
        <f>VLOOKUP(E1981, Tiers!M$1:P$134, 3, FALSE)</f>
        <v>NONE</v>
      </c>
      <c r="H1981">
        <f>VLOOKUP(G1981, Tiers!B$1:C$134, 2, FALSE)</f>
        <v>7</v>
      </c>
      <c r="I1981" s="21" t="e">
        <v>#N/A</v>
      </c>
      <c r="J1981" t="str">
        <f t="shared" si="30"/>
        <v>Luke Smith</v>
      </c>
      <c r="P1981">
        <v>18</v>
      </c>
      <c r="Q1981" t="s">
        <v>20</v>
      </c>
      <c r="R1981" t="s">
        <v>21</v>
      </c>
      <c r="S1981" t="s">
        <v>22</v>
      </c>
      <c r="T1981" t="s">
        <v>21</v>
      </c>
      <c r="Y1981">
        <v>187</v>
      </c>
      <c r="Z1981">
        <v>79</v>
      </c>
      <c r="AA1981">
        <v>0</v>
      </c>
      <c r="AB1981">
        <v>0</v>
      </c>
    </row>
    <row r="1982" spans="1:28" ht="15.95">
      <c r="A1982" t="s">
        <v>2526</v>
      </c>
      <c r="B1982" t="s">
        <v>360</v>
      </c>
      <c r="C1982" t="str">
        <f>VLOOKUP(B1982, Positions!A$1:B$134, 2, FALSE)</f>
        <v>Defender</v>
      </c>
      <c r="E1982" t="s">
        <v>5666</v>
      </c>
      <c r="F1982" t="s">
        <v>21</v>
      </c>
      <c r="G1982" t="str">
        <f>VLOOKUP(E1982, Tiers!M$1:P$134, 3, FALSE)</f>
        <v>NONE</v>
      </c>
      <c r="H1982">
        <f>VLOOKUP(G1982, Tiers!B$1:C$134, 2, FALSE)</f>
        <v>7</v>
      </c>
      <c r="I1982" s="21" t="e">
        <v>#N/A</v>
      </c>
      <c r="J1982" t="str">
        <f t="shared" si="30"/>
        <v>Lewis Probert</v>
      </c>
      <c r="P1982">
        <v>18</v>
      </c>
      <c r="Q1982" t="s">
        <v>20</v>
      </c>
      <c r="R1982" t="s">
        <v>21</v>
      </c>
      <c r="S1982" t="s">
        <v>22</v>
      </c>
      <c r="T1982" t="s">
        <v>21</v>
      </c>
      <c r="Y1982">
        <v>184</v>
      </c>
      <c r="Z1982">
        <v>77</v>
      </c>
      <c r="AA1982">
        <v>0</v>
      </c>
      <c r="AB1982">
        <v>0</v>
      </c>
    </row>
    <row r="1983" spans="1:28" ht="15.95">
      <c r="A1983" t="s">
        <v>2527</v>
      </c>
      <c r="B1983" t="s">
        <v>42</v>
      </c>
      <c r="C1983" t="str">
        <f>VLOOKUP(B1983, Positions!A$1:B$134, 2, FALSE)</f>
        <v>Midfielder</v>
      </c>
      <c r="E1983" t="s">
        <v>5666</v>
      </c>
      <c r="F1983" t="s">
        <v>21</v>
      </c>
      <c r="G1983" t="str">
        <f>VLOOKUP(E1983, Tiers!M$1:P$134, 3, FALSE)</f>
        <v>NONE</v>
      </c>
      <c r="H1983">
        <f>VLOOKUP(G1983, Tiers!B$1:C$134, 2, FALSE)</f>
        <v>7</v>
      </c>
      <c r="I1983" s="21" t="e">
        <v>#N/A</v>
      </c>
      <c r="J1983" t="str">
        <f t="shared" si="30"/>
        <v>Connor Hendricks</v>
      </c>
      <c r="P1983">
        <v>18</v>
      </c>
      <c r="Q1983" t="s">
        <v>20</v>
      </c>
      <c r="R1983" t="s">
        <v>21</v>
      </c>
      <c r="S1983" t="s">
        <v>22</v>
      </c>
      <c r="T1983" t="s">
        <v>21</v>
      </c>
      <c r="Y1983">
        <v>169</v>
      </c>
      <c r="Z1983">
        <v>64</v>
      </c>
      <c r="AA1983">
        <v>0</v>
      </c>
      <c r="AB1983">
        <v>0</v>
      </c>
    </row>
    <row r="1984" spans="1:28" ht="15.95">
      <c r="A1984" t="s">
        <v>2528</v>
      </c>
      <c r="B1984" t="s">
        <v>72</v>
      </c>
      <c r="C1984" t="str">
        <f>VLOOKUP(B1984, Positions!A$1:B$134, 2, FALSE)</f>
        <v>Defender</v>
      </c>
      <c r="D1984" t="s">
        <v>48</v>
      </c>
      <c r="E1984" t="s">
        <v>5663</v>
      </c>
      <c r="F1984" t="s">
        <v>21</v>
      </c>
      <c r="G1984" t="str">
        <f>VLOOKUP(E1984, Tiers!M$1:P$134, 3, FALSE)</f>
        <v>ENG4</v>
      </c>
      <c r="H1984">
        <f>VLOOKUP(G1984, Tiers!B$1:C$134, 2, FALSE)</f>
        <v>5</v>
      </c>
      <c r="I1984" s="21">
        <v>35338</v>
      </c>
      <c r="J1984" t="str">
        <f t="shared" si="30"/>
        <v>Tamille RoacheBarnet</v>
      </c>
      <c r="P1984">
        <v>18</v>
      </c>
      <c r="Q1984" t="s">
        <v>20</v>
      </c>
      <c r="R1984" t="s">
        <v>21</v>
      </c>
      <c r="S1984" t="s">
        <v>22</v>
      </c>
      <c r="T1984" t="s">
        <v>21</v>
      </c>
      <c r="Y1984">
        <v>183</v>
      </c>
      <c r="Z1984">
        <v>76</v>
      </c>
      <c r="AA1984">
        <v>0</v>
      </c>
      <c r="AB1984">
        <v>0</v>
      </c>
    </row>
    <row r="1985" spans="1:28" ht="15.95">
      <c r="A1985" t="s">
        <v>2529</v>
      </c>
      <c r="B1985" t="s">
        <v>31</v>
      </c>
      <c r="C1985" t="str">
        <f>VLOOKUP(B1985, Positions!A$1:B$134, 2, FALSE)</f>
        <v>Defender</v>
      </c>
      <c r="E1985" t="s">
        <v>5666</v>
      </c>
      <c r="F1985" t="s">
        <v>21</v>
      </c>
      <c r="G1985" t="str">
        <f>VLOOKUP(E1985, Tiers!M$1:P$134, 3, FALSE)</f>
        <v>NONE</v>
      </c>
      <c r="H1985">
        <f>VLOOKUP(G1985, Tiers!B$1:C$134, 2, FALSE)</f>
        <v>7</v>
      </c>
      <c r="I1985" s="21" t="e">
        <v>#N/A</v>
      </c>
      <c r="J1985" t="str">
        <f t="shared" si="30"/>
        <v>Lloyd Bannister</v>
      </c>
      <c r="P1985">
        <v>18</v>
      </c>
      <c r="Q1985" t="s">
        <v>402</v>
      </c>
      <c r="R1985" t="s">
        <v>21</v>
      </c>
      <c r="S1985" t="s">
        <v>22</v>
      </c>
      <c r="T1985" t="s">
        <v>21</v>
      </c>
      <c r="Y1985">
        <v>175</v>
      </c>
      <c r="Z1985">
        <v>69</v>
      </c>
      <c r="AA1985">
        <v>0</v>
      </c>
      <c r="AB1985">
        <v>0</v>
      </c>
    </row>
    <row r="1986" spans="1:28" ht="15.95">
      <c r="A1986" t="s">
        <v>2530</v>
      </c>
      <c r="B1986" t="s">
        <v>16</v>
      </c>
      <c r="C1986" t="e">
        <f>VLOOKUP(B1986, Positions!A$1:B$134, 2, FALSE)</f>
        <v>#N/A</v>
      </c>
      <c r="E1986" t="s">
        <v>5666</v>
      </c>
      <c r="F1986" t="s">
        <v>21</v>
      </c>
      <c r="G1986" t="str">
        <f>VLOOKUP(E1986, Tiers!M$1:P$134, 3, FALSE)</f>
        <v>NONE</v>
      </c>
      <c r="H1986">
        <f>VLOOKUP(G1986, Tiers!B$1:C$134, 2, FALSE)</f>
        <v>7</v>
      </c>
      <c r="I1986" s="21" t="e">
        <v>#N/A</v>
      </c>
      <c r="J1986" t="str">
        <f t="shared" ref="J1986:J2049" si="31">A1986 &amp; D1986</f>
        <v>Joe Kerridge</v>
      </c>
      <c r="P1986">
        <v>18</v>
      </c>
      <c r="Q1986" t="s">
        <v>530</v>
      </c>
      <c r="R1986" t="s">
        <v>21</v>
      </c>
      <c r="S1986" t="s">
        <v>22</v>
      </c>
      <c r="T1986" t="s">
        <v>21</v>
      </c>
      <c r="Y1986">
        <v>178</v>
      </c>
      <c r="Z1986">
        <v>64</v>
      </c>
      <c r="AA1986">
        <v>0</v>
      </c>
      <c r="AB1986">
        <v>0</v>
      </c>
    </row>
    <row r="1987" spans="1:28" ht="15.95">
      <c r="A1987" t="s">
        <v>2531</v>
      </c>
      <c r="B1987" t="s">
        <v>81</v>
      </c>
      <c r="C1987" t="str">
        <f>VLOOKUP(B1987, Positions!A$1:B$134, 2, FALSE)</f>
        <v>Defender</v>
      </c>
      <c r="D1987" t="s">
        <v>2532</v>
      </c>
      <c r="E1987" t="s">
        <v>5669</v>
      </c>
      <c r="F1987" t="s">
        <v>421</v>
      </c>
      <c r="G1987" t="str">
        <f>VLOOKUP(E1987, Tiers!M$1:P$134, 3, FALSE)</f>
        <v>SCO1</v>
      </c>
      <c r="H1987">
        <f>VLOOKUP(G1987, Tiers!B$1:C$134, 2, FALSE)</f>
        <v>3</v>
      </c>
      <c r="I1987" s="21">
        <v>35337</v>
      </c>
      <c r="J1987" t="str">
        <f t="shared" si="31"/>
        <v>Ben PriestDundee</v>
      </c>
      <c r="P1987">
        <v>18</v>
      </c>
      <c r="Q1987" t="s">
        <v>674</v>
      </c>
      <c r="R1987" t="s">
        <v>21</v>
      </c>
      <c r="S1987" t="s">
        <v>22</v>
      </c>
      <c r="T1987" t="s">
        <v>21</v>
      </c>
      <c r="Y1987">
        <v>191</v>
      </c>
      <c r="Z1987">
        <v>81</v>
      </c>
      <c r="AA1987">
        <v>0</v>
      </c>
      <c r="AB1987">
        <v>0</v>
      </c>
    </row>
    <row r="1988" spans="1:28" ht="15.95">
      <c r="A1988" t="s">
        <v>2533</v>
      </c>
      <c r="B1988" t="s">
        <v>42</v>
      </c>
      <c r="C1988" t="str">
        <f>VLOOKUP(B1988, Positions!A$1:B$134, 2, FALSE)</f>
        <v>Midfielder</v>
      </c>
      <c r="E1988" t="s">
        <v>5666</v>
      </c>
      <c r="F1988" t="s">
        <v>21</v>
      </c>
      <c r="G1988" t="str">
        <f>VLOOKUP(E1988, Tiers!M$1:P$134, 3, FALSE)</f>
        <v>NONE</v>
      </c>
      <c r="H1988">
        <f>VLOOKUP(G1988, Tiers!B$1:C$134, 2, FALSE)</f>
        <v>7</v>
      </c>
      <c r="I1988" s="21" t="e">
        <v>#N/A</v>
      </c>
      <c r="J1988" t="str">
        <f t="shared" si="31"/>
        <v>Jack Hutchinson</v>
      </c>
      <c r="P1988">
        <v>18</v>
      </c>
      <c r="Q1988" t="s">
        <v>20</v>
      </c>
      <c r="R1988" t="s">
        <v>21</v>
      </c>
      <c r="S1988" t="s">
        <v>22</v>
      </c>
      <c r="T1988" t="s">
        <v>21</v>
      </c>
      <c r="Y1988">
        <v>175</v>
      </c>
      <c r="Z1988">
        <v>72</v>
      </c>
      <c r="AA1988">
        <v>0</v>
      </c>
      <c r="AB1988">
        <v>0</v>
      </c>
    </row>
    <row r="1989" spans="1:28" ht="15.95">
      <c r="A1989" t="s">
        <v>2534</v>
      </c>
      <c r="B1989" t="s">
        <v>245</v>
      </c>
      <c r="C1989" t="str">
        <f>VLOOKUP(B1989, Positions!A$1:B$134, 2, FALSE)</f>
        <v>Midfielder</v>
      </c>
      <c r="E1989" t="s">
        <v>5666</v>
      </c>
      <c r="F1989" t="s">
        <v>340</v>
      </c>
      <c r="G1989" t="str">
        <f>VLOOKUP(E1989, Tiers!M$1:P$134, 3, FALSE)</f>
        <v>NONE</v>
      </c>
      <c r="H1989">
        <f>VLOOKUP(G1989, Tiers!B$1:C$134, 2, FALSE)</f>
        <v>7</v>
      </c>
      <c r="I1989" s="21" t="e">
        <v>#N/A</v>
      </c>
      <c r="J1989" t="str">
        <f t="shared" si="31"/>
        <v>Will Page</v>
      </c>
      <c r="P1989">
        <v>18</v>
      </c>
      <c r="Q1989" t="s">
        <v>20</v>
      </c>
      <c r="R1989" t="s">
        <v>21</v>
      </c>
      <c r="S1989" t="s">
        <v>22</v>
      </c>
      <c r="T1989" t="s">
        <v>21</v>
      </c>
      <c r="Y1989">
        <v>170</v>
      </c>
      <c r="Z1989">
        <v>68</v>
      </c>
      <c r="AA1989">
        <v>0</v>
      </c>
      <c r="AB1989">
        <v>0</v>
      </c>
    </row>
    <row r="1990" spans="1:28" ht="15.95">
      <c r="A1990" t="s">
        <v>2536</v>
      </c>
      <c r="B1990" t="s">
        <v>1393</v>
      </c>
      <c r="C1990" t="str">
        <f>VLOOKUP(B1990, Positions!A$1:B$134, 2, FALSE)</f>
        <v>Midfielder</v>
      </c>
      <c r="D1990" t="s">
        <v>370</v>
      </c>
      <c r="E1990" t="s">
        <v>5663</v>
      </c>
      <c r="F1990" t="s">
        <v>21</v>
      </c>
      <c r="G1990" t="str">
        <f>VLOOKUP(E1990, Tiers!M$1:P$134, 3, FALSE)</f>
        <v>ENG4</v>
      </c>
      <c r="H1990">
        <f>VLOOKUP(G1990, Tiers!B$1:C$134, 2, FALSE)</f>
        <v>5</v>
      </c>
      <c r="I1990" s="21">
        <v>35335</v>
      </c>
      <c r="J1990" t="str">
        <f t="shared" si="31"/>
        <v>Connor HammellCarlisle</v>
      </c>
      <c r="P1990">
        <v>18</v>
      </c>
      <c r="Q1990" t="s">
        <v>2088</v>
      </c>
      <c r="R1990" t="s">
        <v>21</v>
      </c>
      <c r="S1990" t="s">
        <v>22</v>
      </c>
      <c r="T1990" t="s">
        <v>21</v>
      </c>
      <c r="Y1990">
        <v>173</v>
      </c>
      <c r="Z1990">
        <v>67</v>
      </c>
      <c r="AA1990">
        <v>0</v>
      </c>
      <c r="AB1990">
        <v>3</v>
      </c>
    </row>
    <row r="1991" spans="1:28" ht="15.95">
      <c r="A1991" t="s">
        <v>2537</v>
      </c>
      <c r="B1991" t="s">
        <v>16</v>
      </c>
      <c r="C1991" t="e">
        <f>VLOOKUP(B1991, Positions!A$1:B$134, 2, FALSE)</f>
        <v>#N/A</v>
      </c>
      <c r="E1991" t="s">
        <v>5666</v>
      </c>
      <c r="F1991" t="s">
        <v>21</v>
      </c>
      <c r="G1991" t="str">
        <f>VLOOKUP(E1991, Tiers!M$1:P$134, 3, FALSE)</f>
        <v>NONE</v>
      </c>
      <c r="H1991">
        <f>VLOOKUP(G1991, Tiers!B$1:C$134, 2, FALSE)</f>
        <v>7</v>
      </c>
      <c r="I1991" s="21" t="e">
        <v>#N/A</v>
      </c>
      <c r="J1991" t="str">
        <f t="shared" si="31"/>
        <v>Jordache Walters</v>
      </c>
      <c r="P1991">
        <v>18</v>
      </c>
      <c r="Q1991" t="s">
        <v>113</v>
      </c>
      <c r="R1991" t="s">
        <v>21</v>
      </c>
      <c r="S1991" t="s">
        <v>22</v>
      </c>
      <c r="T1991" t="s">
        <v>21</v>
      </c>
      <c r="Y1991">
        <v>182</v>
      </c>
      <c r="Z1991">
        <v>77</v>
      </c>
      <c r="AA1991">
        <v>0</v>
      </c>
      <c r="AB1991">
        <v>0</v>
      </c>
    </row>
    <row r="1992" spans="1:28" ht="15.95">
      <c r="A1992" t="s">
        <v>2538</v>
      </c>
      <c r="B1992" t="s">
        <v>81</v>
      </c>
      <c r="C1992" t="str">
        <f>VLOOKUP(B1992, Positions!A$1:B$134, 2, FALSE)</f>
        <v>Defender</v>
      </c>
      <c r="D1992" t="s">
        <v>490</v>
      </c>
      <c r="E1992" t="s">
        <v>62</v>
      </c>
      <c r="F1992" t="s">
        <v>21</v>
      </c>
      <c r="G1992" t="str">
        <f>VLOOKUP(E1992, Tiers!M$1:P$134, 3, FALSE)</f>
        <v>ENG1</v>
      </c>
      <c r="H1992">
        <f>VLOOKUP(G1992, Tiers!B$1:C$134, 2, FALSE)</f>
        <v>1</v>
      </c>
      <c r="I1992" s="21">
        <v>35335</v>
      </c>
      <c r="J1992" t="str">
        <f t="shared" si="31"/>
        <v>Nathaniel OseniMan City</v>
      </c>
      <c r="P1992">
        <v>18</v>
      </c>
      <c r="Q1992" t="s">
        <v>74</v>
      </c>
      <c r="R1992" t="s">
        <v>21</v>
      </c>
      <c r="S1992" t="s">
        <v>22</v>
      </c>
      <c r="T1992" t="s">
        <v>21</v>
      </c>
      <c r="U1992" t="s">
        <v>491</v>
      </c>
      <c r="Y1992">
        <v>180</v>
      </c>
      <c r="Z1992">
        <v>72</v>
      </c>
      <c r="AA1992">
        <v>0</v>
      </c>
      <c r="AB1992">
        <v>0</v>
      </c>
    </row>
    <row r="1993" spans="1:28" ht="15.95">
      <c r="A1993" t="s">
        <v>2539</v>
      </c>
      <c r="B1993" t="s">
        <v>16</v>
      </c>
      <c r="C1993" t="e">
        <f>VLOOKUP(B1993, Positions!A$1:B$134, 2, FALSE)</f>
        <v>#N/A</v>
      </c>
      <c r="D1993" t="s">
        <v>225</v>
      </c>
      <c r="E1993" t="s">
        <v>62</v>
      </c>
      <c r="F1993" t="s">
        <v>21</v>
      </c>
      <c r="G1993" t="str">
        <f>VLOOKUP(E1993, Tiers!M$1:P$134, 3, FALSE)</f>
        <v>ENG1</v>
      </c>
      <c r="H1993">
        <f>VLOOKUP(G1993, Tiers!B$1:C$134, 2, FALSE)</f>
        <v>1</v>
      </c>
      <c r="I1993" s="21">
        <v>35335</v>
      </c>
      <c r="J1993" t="str">
        <f t="shared" si="31"/>
        <v>Joe WardWest Brom</v>
      </c>
      <c r="P1993">
        <v>18</v>
      </c>
      <c r="Q1993" t="s">
        <v>20</v>
      </c>
      <c r="R1993" t="s">
        <v>21</v>
      </c>
      <c r="S1993" t="s">
        <v>22</v>
      </c>
      <c r="T1993" t="s">
        <v>21</v>
      </c>
      <c r="Y1993">
        <v>177</v>
      </c>
      <c r="Z1993">
        <v>72</v>
      </c>
      <c r="AA1993">
        <v>0</v>
      </c>
      <c r="AB1993">
        <v>0</v>
      </c>
    </row>
    <row r="1994" spans="1:28" ht="15.95">
      <c r="A1994" t="s">
        <v>2540</v>
      </c>
      <c r="B1994" t="s">
        <v>2541</v>
      </c>
      <c r="C1994" t="str">
        <f>VLOOKUP(B1994, Positions!A$1:B$134, 2, FALSE)</f>
        <v>Defender</v>
      </c>
      <c r="E1994" t="s">
        <v>5666</v>
      </c>
      <c r="F1994" t="s">
        <v>21</v>
      </c>
      <c r="G1994" t="str">
        <f>VLOOKUP(E1994, Tiers!M$1:P$134, 3, FALSE)</f>
        <v>NONE</v>
      </c>
      <c r="H1994">
        <f>VLOOKUP(G1994, Tiers!B$1:C$134, 2, FALSE)</f>
        <v>7</v>
      </c>
      <c r="I1994" s="21" t="e">
        <v>#N/A</v>
      </c>
      <c r="J1994" t="str">
        <f t="shared" si="31"/>
        <v>Callum Walsh</v>
      </c>
      <c r="P1994">
        <v>18</v>
      </c>
      <c r="Q1994" t="s">
        <v>20</v>
      </c>
      <c r="R1994" t="s">
        <v>21</v>
      </c>
      <c r="S1994" t="s">
        <v>22</v>
      </c>
      <c r="T1994" t="s">
        <v>21</v>
      </c>
      <c r="Y1994">
        <v>173</v>
      </c>
      <c r="Z1994">
        <v>70</v>
      </c>
      <c r="AA1994">
        <v>0</v>
      </c>
      <c r="AB1994">
        <v>0</v>
      </c>
    </row>
    <row r="1995" spans="1:28" ht="15.95">
      <c r="A1995" t="s">
        <v>2542</v>
      </c>
      <c r="B1995" t="s">
        <v>166</v>
      </c>
      <c r="C1995" t="str">
        <f>VLOOKUP(B1995, Positions!A$1:B$134, 2, FALSE)</f>
        <v>Goalkeeper</v>
      </c>
      <c r="D1995" t="s">
        <v>57</v>
      </c>
      <c r="E1995" t="s">
        <v>62</v>
      </c>
      <c r="F1995" t="s">
        <v>21</v>
      </c>
      <c r="G1995" t="str">
        <f>VLOOKUP(E1995, Tiers!M$1:P$134, 3, FALSE)</f>
        <v>ENG1</v>
      </c>
      <c r="H1995">
        <f>VLOOKUP(G1995, Tiers!B$1:C$134, 2, FALSE)</f>
        <v>1</v>
      </c>
      <c r="I1995" s="21">
        <v>35334</v>
      </c>
      <c r="J1995" t="str">
        <f t="shared" si="31"/>
        <v>Andy FirthLiverpool</v>
      </c>
      <c r="P1995">
        <v>18</v>
      </c>
      <c r="Q1995" t="s">
        <v>20</v>
      </c>
      <c r="R1995" t="s">
        <v>21</v>
      </c>
      <c r="S1995" t="s">
        <v>22</v>
      </c>
      <c r="T1995" t="s">
        <v>21</v>
      </c>
      <c r="Y1995">
        <v>183</v>
      </c>
      <c r="Z1995">
        <v>64</v>
      </c>
      <c r="AA1995">
        <v>0</v>
      </c>
      <c r="AB1995">
        <v>0</v>
      </c>
    </row>
    <row r="1996" spans="1:28" ht="15.95">
      <c r="A1996" t="s">
        <v>2543</v>
      </c>
      <c r="B1996" t="s">
        <v>72</v>
      </c>
      <c r="C1996" t="str">
        <f>VLOOKUP(B1996, Positions!A$1:B$134, 2, FALSE)</f>
        <v>Defender</v>
      </c>
      <c r="E1996" t="s">
        <v>5666</v>
      </c>
      <c r="F1996" t="s">
        <v>21</v>
      </c>
      <c r="G1996" t="str">
        <f>VLOOKUP(E1996, Tiers!M$1:P$134, 3, FALSE)</f>
        <v>NONE</v>
      </c>
      <c r="H1996">
        <f>VLOOKUP(G1996, Tiers!B$1:C$134, 2, FALSE)</f>
        <v>7</v>
      </c>
      <c r="I1996" s="21" t="e">
        <v>#N/A</v>
      </c>
      <c r="J1996" t="str">
        <f t="shared" si="31"/>
        <v>Jim Smith</v>
      </c>
      <c r="P1996">
        <v>18</v>
      </c>
      <c r="Q1996" t="s">
        <v>20</v>
      </c>
      <c r="R1996" t="s">
        <v>21</v>
      </c>
      <c r="S1996" t="s">
        <v>22</v>
      </c>
      <c r="T1996" t="s">
        <v>21</v>
      </c>
      <c r="Y1996">
        <v>178</v>
      </c>
      <c r="Z1996">
        <v>73</v>
      </c>
      <c r="AA1996">
        <v>0</v>
      </c>
      <c r="AB1996">
        <v>0</v>
      </c>
    </row>
    <row r="1997" spans="1:28" ht="15.95">
      <c r="A1997" t="s">
        <v>2544</v>
      </c>
      <c r="B1997" t="s">
        <v>16</v>
      </c>
      <c r="C1997" t="e">
        <f>VLOOKUP(B1997, Positions!A$1:B$134, 2, FALSE)</f>
        <v>#N/A</v>
      </c>
      <c r="E1997" t="s">
        <v>5666</v>
      </c>
      <c r="F1997" t="s">
        <v>21</v>
      </c>
      <c r="G1997" t="str">
        <f>VLOOKUP(E1997, Tiers!M$1:P$134, 3, FALSE)</f>
        <v>NONE</v>
      </c>
      <c r="H1997">
        <f>VLOOKUP(G1997, Tiers!B$1:C$134, 2, FALSE)</f>
        <v>7</v>
      </c>
      <c r="I1997" s="21" t="e">
        <v>#N/A</v>
      </c>
      <c r="J1997" t="str">
        <f t="shared" si="31"/>
        <v>Trovarn Thompson</v>
      </c>
      <c r="P1997">
        <v>18</v>
      </c>
      <c r="Q1997" t="s">
        <v>20</v>
      </c>
      <c r="R1997" t="s">
        <v>21</v>
      </c>
      <c r="S1997" t="s">
        <v>22</v>
      </c>
      <c r="T1997" t="s">
        <v>21</v>
      </c>
      <c r="Y1997">
        <v>187</v>
      </c>
      <c r="Z1997">
        <v>81</v>
      </c>
      <c r="AA1997">
        <v>0</v>
      </c>
      <c r="AB1997">
        <v>0</v>
      </c>
    </row>
    <row r="1998" spans="1:28" ht="15.95">
      <c r="A1998" t="s">
        <v>2545</v>
      </c>
      <c r="B1998" t="s">
        <v>111</v>
      </c>
      <c r="C1998" t="str">
        <f>VLOOKUP(B1998, Positions!A$1:B$134, 2, FALSE)</f>
        <v>Forward</v>
      </c>
      <c r="E1998" t="s">
        <v>5666</v>
      </c>
      <c r="F1998" t="s">
        <v>21</v>
      </c>
      <c r="G1998" t="str">
        <f>VLOOKUP(E1998, Tiers!M$1:P$134, 3, FALSE)</f>
        <v>NONE</v>
      </c>
      <c r="H1998">
        <f>VLOOKUP(G1998, Tiers!B$1:C$134, 2, FALSE)</f>
        <v>7</v>
      </c>
      <c r="I1998" s="21" t="e">
        <v>#N/A</v>
      </c>
      <c r="J1998" t="str">
        <f t="shared" si="31"/>
        <v>Kunle Otudeko</v>
      </c>
      <c r="P1998">
        <v>18</v>
      </c>
      <c r="Q1998" t="s">
        <v>20</v>
      </c>
      <c r="R1998" t="s">
        <v>21</v>
      </c>
      <c r="S1998" t="s">
        <v>22</v>
      </c>
      <c r="T1998" t="s">
        <v>21</v>
      </c>
      <c r="U1998" t="s">
        <v>491</v>
      </c>
      <c r="Y1998">
        <v>178</v>
      </c>
      <c r="Z1998">
        <v>73</v>
      </c>
      <c r="AA1998">
        <v>0</v>
      </c>
      <c r="AB1998">
        <v>0</v>
      </c>
    </row>
    <row r="1999" spans="1:28" ht="15.95">
      <c r="A1999" t="s">
        <v>2546</v>
      </c>
      <c r="B1999" t="s">
        <v>2547</v>
      </c>
      <c r="C1999" t="str">
        <f>VLOOKUP(B1999, Positions!A$1:B$134, 2, FALSE)</f>
        <v>Midfielder</v>
      </c>
      <c r="D1999" t="s">
        <v>376</v>
      </c>
      <c r="E1999" t="s">
        <v>5664</v>
      </c>
      <c r="F1999" t="s">
        <v>21</v>
      </c>
      <c r="G1999" t="str">
        <f>VLOOKUP(E1999, Tiers!M$1:P$134, 3, FALSE)</f>
        <v>ENG3</v>
      </c>
      <c r="H1999">
        <f>VLOOKUP(G1999, Tiers!B$1:C$134, 2, FALSE)</f>
        <v>4</v>
      </c>
      <c r="I1999" s="21">
        <v>35333</v>
      </c>
      <c r="J1999" t="str">
        <f t="shared" si="31"/>
        <v>Callum ChippendaleBarnsley</v>
      </c>
      <c r="P1999">
        <v>18</v>
      </c>
      <c r="Q1999" t="s">
        <v>20</v>
      </c>
      <c r="R1999" t="s">
        <v>21</v>
      </c>
      <c r="S1999" t="s">
        <v>22</v>
      </c>
      <c r="T1999" t="s">
        <v>21</v>
      </c>
      <c r="Y1999">
        <v>172</v>
      </c>
      <c r="Z1999">
        <v>63</v>
      </c>
      <c r="AA1999">
        <v>0</v>
      </c>
      <c r="AB1999">
        <v>0</v>
      </c>
    </row>
    <row r="2000" spans="1:28" ht="15.95">
      <c r="A2000" t="s">
        <v>2548</v>
      </c>
      <c r="B2000" t="s">
        <v>72</v>
      </c>
      <c r="C2000" t="str">
        <f>VLOOKUP(B2000, Positions!A$1:B$134, 2, FALSE)</f>
        <v>Defender</v>
      </c>
      <c r="D2000" t="s">
        <v>332</v>
      </c>
      <c r="E2000" t="s">
        <v>5665</v>
      </c>
      <c r="F2000" t="s">
        <v>21</v>
      </c>
      <c r="G2000" t="str">
        <f>VLOOKUP(E2000, Tiers!M$1:P$134, 3, FALSE)</f>
        <v>ENG2</v>
      </c>
      <c r="H2000">
        <f>VLOOKUP(G2000, Tiers!B$1:C$134, 2, FALSE)</f>
        <v>3</v>
      </c>
      <c r="I2000" s="21">
        <v>35333</v>
      </c>
      <c r="J2000" t="str">
        <f t="shared" si="31"/>
        <v>Jack KellyNottm Forest</v>
      </c>
      <c r="P2000">
        <v>18</v>
      </c>
      <c r="Q2000" t="s">
        <v>20</v>
      </c>
      <c r="R2000" t="s">
        <v>21</v>
      </c>
      <c r="S2000" t="s">
        <v>22</v>
      </c>
      <c r="T2000" t="s">
        <v>21</v>
      </c>
      <c r="Y2000">
        <v>184</v>
      </c>
      <c r="Z2000">
        <v>70</v>
      </c>
      <c r="AA2000">
        <v>0</v>
      </c>
      <c r="AB2000">
        <v>0</v>
      </c>
    </row>
    <row r="2001" spans="1:28" ht="15.95">
      <c r="A2001" t="s">
        <v>2549</v>
      </c>
      <c r="B2001" t="s">
        <v>81</v>
      </c>
      <c r="C2001" t="str">
        <f>VLOOKUP(B2001, Positions!A$1:B$134, 2, FALSE)</f>
        <v>Defender</v>
      </c>
      <c r="D2001" t="s">
        <v>52</v>
      </c>
      <c r="E2001" t="s">
        <v>5663</v>
      </c>
      <c r="F2001" t="s">
        <v>21</v>
      </c>
      <c r="G2001" t="str">
        <f>VLOOKUP(E2001, Tiers!M$1:P$134, 3, FALSE)</f>
        <v>ENG4</v>
      </c>
      <c r="H2001">
        <f>VLOOKUP(G2001, Tiers!B$1:C$134, 2, FALSE)</f>
        <v>5</v>
      </c>
      <c r="I2001" s="21">
        <v>35332</v>
      </c>
      <c r="J2001" t="str">
        <f t="shared" si="31"/>
        <v>Josh BowkettYork</v>
      </c>
      <c r="P2001">
        <v>18</v>
      </c>
      <c r="Q2001" t="s">
        <v>20</v>
      </c>
      <c r="R2001" t="s">
        <v>21</v>
      </c>
      <c r="S2001" t="s">
        <v>22</v>
      </c>
      <c r="T2001" t="s">
        <v>21</v>
      </c>
      <c r="Y2001">
        <v>183</v>
      </c>
      <c r="Z2001">
        <v>78</v>
      </c>
      <c r="AA2001">
        <v>0</v>
      </c>
      <c r="AB2001">
        <v>0</v>
      </c>
    </row>
    <row r="2002" spans="1:28" ht="15.95">
      <c r="A2002" t="s">
        <v>2550</v>
      </c>
      <c r="B2002" t="s">
        <v>31</v>
      </c>
      <c r="C2002" t="str">
        <f>VLOOKUP(B2002, Positions!A$1:B$134, 2, FALSE)</f>
        <v>Defender</v>
      </c>
      <c r="D2002" t="s">
        <v>127</v>
      </c>
      <c r="E2002" t="s">
        <v>62</v>
      </c>
      <c r="F2002" t="s">
        <v>21</v>
      </c>
      <c r="G2002" t="str">
        <f>VLOOKUP(E2002, Tiers!M$1:P$134, 3, FALSE)</f>
        <v>ENG1</v>
      </c>
      <c r="H2002">
        <f>VLOOKUP(G2002, Tiers!B$1:C$134, 2, FALSE)</f>
        <v>1</v>
      </c>
      <c r="I2002" s="21">
        <v>35332</v>
      </c>
      <c r="J2002" t="str">
        <f t="shared" si="31"/>
        <v>Kyle KnoyleWest Ham</v>
      </c>
      <c r="P2002">
        <v>18</v>
      </c>
      <c r="Q2002" t="s">
        <v>20</v>
      </c>
      <c r="R2002" t="s">
        <v>21</v>
      </c>
      <c r="S2002" t="s">
        <v>22</v>
      </c>
      <c r="T2002" t="s">
        <v>21</v>
      </c>
      <c r="Y2002">
        <v>176</v>
      </c>
      <c r="Z2002">
        <v>68</v>
      </c>
      <c r="AA2002">
        <v>0</v>
      </c>
      <c r="AB2002">
        <v>0</v>
      </c>
    </row>
    <row r="2003" spans="1:28" ht="15.95">
      <c r="A2003" t="s">
        <v>2551</v>
      </c>
      <c r="B2003" t="s">
        <v>42</v>
      </c>
      <c r="C2003" t="str">
        <f>VLOOKUP(B2003, Positions!A$1:B$134, 2, FALSE)</f>
        <v>Midfielder</v>
      </c>
      <c r="E2003" t="s">
        <v>5666</v>
      </c>
      <c r="F2003" t="s">
        <v>21</v>
      </c>
      <c r="G2003" t="str">
        <f>VLOOKUP(E2003, Tiers!M$1:P$134, 3, FALSE)</f>
        <v>NONE</v>
      </c>
      <c r="H2003">
        <f>VLOOKUP(G2003, Tiers!B$1:C$134, 2, FALSE)</f>
        <v>7</v>
      </c>
      <c r="I2003" s="21" t="e">
        <v>#N/A</v>
      </c>
      <c r="J2003" t="str">
        <f t="shared" si="31"/>
        <v>Matt Murfin</v>
      </c>
      <c r="P2003">
        <v>18</v>
      </c>
      <c r="Q2003" t="s">
        <v>20</v>
      </c>
      <c r="R2003" t="s">
        <v>21</v>
      </c>
      <c r="S2003" t="s">
        <v>22</v>
      </c>
      <c r="T2003" t="s">
        <v>21</v>
      </c>
      <c r="Y2003">
        <v>179</v>
      </c>
      <c r="Z2003">
        <v>74</v>
      </c>
      <c r="AA2003">
        <v>0</v>
      </c>
      <c r="AB2003">
        <v>0</v>
      </c>
    </row>
    <row r="2004" spans="1:28" ht="15.95">
      <c r="A2004" t="s">
        <v>2552</v>
      </c>
      <c r="B2004" t="s">
        <v>42</v>
      </c>
      <c r="C2004" t="str">
        <f>VLOOKUP(B2004, Positions!A$1:B$134, 2, FALSE)</f>
        <v>Midfielder</v>
      </c>
      <c r="D2004" t="s">
        <v>537</v>
      </c>
      <c r="E2004" t="s">
        <v>62</v>
      </c>
      <c r="F2004" t="s">
        <v>21</v>
      </c>
      <c r="G2004" t="str">
        <f>VLOOKUP(E2004, Tiers!M$1:P$134, 3, FALSE)</f>
        <v>ENG1</v>
      </c>
      <c r="H2004">
        <f>VLOOKUP(G2004, Tiers!B$1:C$134, 2, FALSE)</f>
        <v>1</v>
      </c>
      <c r="I2004" s="21">
        <v>35331</v>
      </c>
      <c r="J2004" t="str">
        <f t="shared" si="31"/>
        <v>Oliver RobertsStoke</v>
      </c>
      <c r="P2004">
        <v>18</v>
      </c>
      <c r="Q2004" t="s">
        <v>2553</v>
      </c>
      <c r="R2004" t="s">
        <v>21</v>
      </c>
      <c r="S2004" t="s">
        <v>22</v>
      </c>
      <c r="T2004" t="s">
        <v>21</v>
      </c>
      <c r="Y2004">
        <v>171</v>
      </c>
      <c r="Z2004">
        <v>62</v>
      </c>
      <c r="AA2004">
        <v>0</v>
      </c>
      <c r="AB2004">
        <v>0</v>
      </c>
    </row>
    <row r="2005" spans="1:28" ht="15.95">
      <c r="A2005" t="s">
        <v>2554</v>
      </c>
      <c r="B2005" t="s">
        <v>31</v>
      </c>
      <c r="C2005" t="str">
        <f>VLOOKUP(B2005, Positions!A$1:B$134, 2, FALSE)</f>
        <v>Defender</v>
      </c>
      <c r="E2005" t="s">
        <v>5666</v>
      </c>
      <c r="F2005" t="s">
        <v>21</v>
      </c>
      <c r="G2005" t="str">
        <f>VLOOKUP(E2005, Tiers!M$1:P$134, 3, FALSE)</f>
        <v>NONE</v>
      </c>
      <c r="H2005">
        <f>VLOOKUP(G2005, Tiers!B$1:C$134, 2, FALSE)</f>
        <v>7</v>
      </c>
      <c r="I2005" s="21" t="e">
        <v>#N/A</v>
      </c>
      <c r="J2005" t="str">
        <f t="shared" si="31"/>
        <v>Yomi Samuels</v>
      </c>
      <c r="P2005">
        <v>18</v>
      </c>
      <c r="Q2005" t="s">
        <v>113</v>
      </c>
      <c r="R2005" t="s">
        <v>21</v>
      </c>
      <c r="S2005" t="s">
        <v>22</v>
      </c>
      <c r="T2005" t="s">
        <v>21</v>
      </c>
      <c r="Y2005">
        <v>174</v>
      </c>
      <c r="Z2005">
        <v>70</v>
      </c>
      <c r="AA2005">
        <v>0</v>
      </c>
      <c r="AB2005">
        <v>0</v>
      </c>
    </row>
    <row r="2006" spans="1:28" ht="15.95">
      <c r="A2006" t="s">
        <v>2555</v>
      </c>
      <c r="B2006" t="s">
        <v>16</v>
      </c>
      <c r="C2006" t="e">
        <f>VLOOKUP(B2006, Positions!A$1:B$134, 2, FALSE)</f>
        <v>#N/A</v>
      </c>
      <c r="D2006" t="s">
        <v>103</v>
      </c>
      <c r="E2006" t="s">
        <v>5665</v>
      </c>
      <c r="F2006" t="s">
        <v>21</v>
      </c>
      <c r="G2006" t="str">
        <f>VLOOKUP(E2006, Tiers!M$1:P$134, 3, FALSE)</f>
        <v>ENG2</v>
      </c>
      <c r="H2006">
        <f>VLOOKUP(G2006, Tiers!B$1:C$134, 2, FALSE)</f>
        <v>3</v>
      </c>
      <c r="I2006" s="21">
        <v>35331</v>
      </c>
      <c r="J2006" t="str">
        <f t="shared" si="31"/>
        <v>Modou ChamBlackburn</v>
      </c>
      <c r="P2006">
        <v>18</v>
      </c>
      <c r="Q2006" t="s">
        <v>20</v>
      </c>
      <c r="R2006" t="s">
        <v>21</v>
      </c>
      <c r="S2006" t="s">
        <v>22</v>
      </c>
      <c r="T2006" t="s">
        <v>21</v>
      </c>
      <c r="Y2006">
        <v>181</v>
      </c>
      <c r="Z2006">
        <v>78</v>
      </c>
      <c r="AA2006">
        <v>0</v>
      </c>
      <c r="AB2006">
        <v>0</v>
      </c>
    </row>
    <row r="2007" spans="1:28" ht="15.95">
      <c r="A2007" t="s">
        <v>2556</v>
      </c>
      <c r="B2007" t="s">
        <v>81</v>
      </c>
      <c r="C2007" t="str">
        <f>VLOOKUP(B2007, Positions!A$1:B$134, 2, FALSE)</f>
        <v>Defender</v>
      </c>
      <c r="D2007" t="s">
        <v>326</v>
      </c>
      <c r="E2007" t="s">
        <v>5663</v>
      </c>
      <c r="F2007" t="s">
        <v>21</v>
      </c>
      <c r="G2007" t="str">
        <f>VLOOKUP(E2007, Tiers!M$1:P$134, 3, FALSE)</f>
        <v>ENG4</v>
      </c>
      <c r="H2007">
        <f>VLOOKUP(G2007, Tiers!B$1:C$134, 2, FALSE)</f>
        <v>5</v>
      </c>
      <c r="I2007" s="21">
        <v>35330</v>
      </c>
      <c r="J2007" t="str">
        <f t="shared" si="31"/>
        <v>Matthew ClarkePortsmouth</v>
      </c>
      <c r="P2007">
        <v>18</v>
      </c>
      <c r="Q2007" t="s">
        <v>159</v>
      </c>
      <c r="R2007" t="s">
        <v>21</v>
      </c>
      <c r="S2007" t="s">
        <v>22</v>
      </c>
      <c r="T2007" t="s">
        <v>21</v>
      </c>
      <c r="Y2007">
        <v>188</v>
      </c>
      <c r="Z2007">
        <v>83</v>
      </c>
      <c r="AA2007">
        <v>0</v>
      </c>
      <c r="AB2007">
        <v>4</v>
      </c>
    </row>
    <row r="2008" spans="1:28" ht="15.95">
      <c r="A2008" t="s">
        <v>2557</v>
      </c>
      <c r="B2008" t="s">
        <v>81</v>
      </c>
      <c r="C2008" t="str">
        <f>VLOOKUP(B2008, Positions!A$1:B$134, 2, FALSE)</f>
        <v>Defender</v>
      </c>
      <c r="E2008" t="s">
        <v>5666</v>
      </c>
      <c r="F2008" t="s">
        <v>21</v>
      </c>
      <c r="G2008" t="str">
        <f>VLOOKUP(E2008, Tiers!M$1:P$134, 3, FALSE)</f>
        <v>NONE</v>
      </c>
      <c r="H2008">
        <f>VLOOKUP(G2008, Tiers!B$1:C$134, 2, FALSE)</f>
        <v>7</v>
      </c>
      <c r="I2008" s="21" t="e">
        <v>#N/A</v>
      </c>
      <c r="J2008" t="str">
        <f t="shared" si="31"/>
        <v>James Ward</v>
      </c>
      <c r="P2008">
        <v>18</v>
      </c>
      <c r="Q2008" t="s">
        <v>73</v>
      </c>
      <c r="R2008" t="s">
        <v>21</v>
      </c>
      <c r="S2008" t="s">
        <v>22</v>
      </c>
      <c r="T2008" t="s">
        <v>21</v>
      </c>
      <c r="Y2008">
        <v>175</v>
      </c>
      <c r="Z2008">
        <v>64</v>
      </c>
      <c r="AA2008">
        <v>0</v>
      </c>
      <c r="AB2008">
        <v>0</v>
      </c>
    </row>
    <row r="2009" spans="1:28" ht="15.95">
      <c r="A2009" t="s">
        <v>2558</v>
      </c>
      <c r="B2009" t="s">
        <v>360</v>
      </c>
      <c r="C2009" t="str">
        <f>VLOOKUP(B2009, Positions!A$1:B$134, 2, FALSE)</f>
        <v>Defender</v>
      </c>
      <c r="E2009" t="s">
        <v>5666</v>
      </c>
      <c r="F2009" t="s">
        <v>21</v>
      </c>
      <c r="G2009" t="str">
        <f>VLOOKUP(E2009, Tiers!M$1:P$134, 3, FALSE)</f>
        <v>NONE</v>
      </c>
      <c r="H2009">
        <f>VLOOKUP(G2009, Tiers!B$1:C$134, 2, FALSE)</f>
        <v>7</v>
      </c>
      <c r="I2009" s="21" t="e">
        <v>#N/A</v>
      </c>
      <c r="J2009" t="str">
        <f t="shared" si="31"/>
        <v>Harrison Trueman</v>
      </c>
      <c r="P2009">
        <v>18</v>
      </c>
      <c r="Q2009" t="s">
        <v>20</v>
      </c>
      <c r="R2009" t="s">
        <v>21</v>
      </c>
      <c r="S2009" t="s">
        <v>22</v>
      </c>
      <c r="T2009" t="s">
        <v>21</v>
      </c>
      <c r="Y2009">
        <v>183</v>
      </c>
      <c r="Z2009">
        <v>74</v>
      </c>
      <c r="AA2009">
        <v>0</v>
      </c>
      <c r="AB2009">
        <v>0</v>
      </c>
    </row>
    <row r="2010" spans="1:28" ht="15.95">
      <c r="A2010" t="s">
        <v>2559</v>
      </c>
      <c r="B2010" t="s">
        <v>2510</v>
      </c>
      <c r="C2010" t="e">
        <f>VLOOKUP(B2010, Positions!A$1:B$134, 2, FALSE)</f>
        <v>#N/A</v>
      </c>
      <c r="D2010" t="s">
        <v>93</v>
      </c>
      <c r="E2010" t="s">
        <v>5664</v>
      </c>
      <c r="F2010" t="s">
        <v>21</v>
      </c>
      <c r="G2010" t="str">
        <f>VLOOKUP(E2010, Tiers!M$1:P$134, 3, FALSE)</f>
        <v>ENG3</v>
      </c>
      <c r="H2010">
        <f>VLOOKUP(G2010, Tiers!B$1:C$134, 2, FALSE)</f>
        <v>4</v>
      </c>
      <c r="I2010" s="21">
        <v>35329</v>
      </c>
      <c r="J2010" t="str">
        <f t="shared" si="31"/>
        <v>Dion Kelly-EvansCoventry</v>
      </c>
      <c r="P2010">
        <v>18</v>
      </c>
      <c r="Q2010" t="s">
        <v>93</v>
      </c>
      <c r="R2010" t="s">
        <v>21</v>
      </c>
      <c r="S2010" t="s">
        <v>22</v>
      </c>
      <c r="T2010" t="s">
        <v>21</v>
      </c>
      <c r="Y2010">
        <v>177</v>
      </c>
      <c r="Z2010">
        <v>79</v>
      </c>
      <c r="AA2010">
        <v>0</v>
      </c>
      <c r="AB2010">
        <v>0</v>
      </c>
    </row>
    <row r="2011" spans="1:28" ht="15.95">
      <c r="A2011" t="s">
        <v>2560</v>
      </c>
      <c r="B2011" t="s">
        <v>106</v>
      </c>
      <c r="C2011" t="str">
        <f>VLOOKUP(B2011, Positions!A$1:B$134, 2, FALSE)</f>
        <v>Midfielder</v>
      </c>
      <c r="E2011" t="s">
        <v>5666</v>
      </c>
      <c r="F2011" t="s">
        <v>21</v>
      </c>
      <c r="G2011" t="str">
        <f>VLOOKUP(E2011, Tiers!M$1:P$134, 3, FALSE)</f>
        <v>NONE</v>
      </c>
      <c r="H2011">
        <f>VLOOKUP(G2011, Tiers!B$1:C$134, 2, FALSE)</f>
        <v>7</v>
      </c>
      <c r="I2011" s="21" t="e">
        <v>#N/A</v>
      </c>
      <c r="J2011" t="str">
        <f t="shared" si="31"/>
        <v>Matthew Dale</v>
      </c>
      <c r="P2011">
        <v>18</v>
      </c>
      <c r="Q2011" t="s">
        <v>1838</v>
      </c>
      <c r="R2011" t="s">
        <v>21</v>
      </c>
      <c r="S2011" t="s">
        <v>22</v>
      </c>
      <c r="T2011" t="s">
        <v>21</v>
      </c>
      <c r="Y2011">
        <v>159</v>
      </c>
      <c r="Z2011">
        <v>58</v>
      </c>
      <c r="AA2011">
        <v>0</v>
      </c>
      <c r="AB2011">
        <v>0</v>
      </c>
    </row>
    <row r="2012" spans="1:28" ht="15.95">
      <c r="A2012" t="s">
        <v>2561</v>
      </c>
      <c r="B2012" t="s">
        <v>31</v>
      </c>
      <c r="C2012" t="str">
        <f>VLOOKUP(B2012, Positions!A$1:B$134, 2, FALSE)</f>
        <v>Defender</v>
      </c>
      <c r="D2012" t="s">
        <v>93</v>
      </c>
      <c r="E2012" t="s">
        <v>5664</v>
      </c>
      <c r="F2012" t="s">
        <v>21</v>
      </c>
      <c r="G2012" t="str">
        <f>VLOOKUP(E2012, Tiers!M$1:P$134, 3, FALSE)</f>
        <v>ENG3</v>
      </c>
      <c r="H2012">
        <f>VLOOKUP(G2012, Tiers!B$1:C$134, 2, FALSE)</f>
        <v>4</v>
      </c>
      <c r="I2012" s="21">
        <v>35329</v>
      </c>
      <c r="J2012" t="str">
        <f t="shared" si="31"/>
        <v>Devon Kelly-EvansCoventry</v>
      </c>
      <c r="P2012">
        <v>18</v>
      </c>
      <c r="Q2012" t="s">
        <v>93</v>
      </c>
      <c r="R2012" t="s">
        <v>21</v>
      </c>
      <c r="S2012" t="s">
        <v>22</v>
      </c>
      <c r="T2012" t="s">
        <v>21</v>
      </c>
      <c r="Y2012">
        <v>177</v>
      </c>
      <c r="Z2012">
        <v>79</v>
      </c>
      <c r="AA2012">
        <v>0</v>
      </c>
      <c r="AB2012">
        <v>0</v>
      </c>
    </row>
    <row r="2013" spans="1:28" ht="15.95">
      <c r="A2013" t="s">
        <v>2562</v>
      </c>
      <c r="B2013" t="s">
        <v>42</v>
      </c>
      <c r="C2013" t="str">
        <f>VLOOKUP(B2013, Positions!A$1:B$134, 2, FALSE)</f>
        <v>Midfielder</v>
      </c>
      <c r="E2013" t="s">
        <v>5666</v>
      </c>
      <c r="F2013" t="s">
        <v>21</v>
      </c>
      <c r="G2013" t="str">
        <f>VLOOKUP(E2013, Tiers!M$1:P$134, 3, FALSE)</f>
        <v>NONE</v>
      </c>
      <c r="H2013">
        <f>VLOOKUP(G2013, Tiers!B$1:C$134, 2, FALSE)</f>
        <v>7</v>
      </c>
      <c r="I2013" s="21" t="e">
        <v>#N/A</v>
      </c>
      <c r="J2013" t="str">
        <f t="shared" si="31"/>
        <v>Mitchell Mullins</v>
      </c>
      <c r="P2013">
        <v>18</v>
      </c>
      <c r="Q2013" t="s">
        <v>37</v>
      </c>
      <c r="R2013" t="s">
        <v>21</v>
      </c>
      <c r="S2013" t="s">
        <v>22</v>
      </c>
      <c r="T2013" t="s">
        <v>21</v>
      </c>
      <c r="Y2013">
        <v>176</v>
      </c>
      <c r="Z2013">
        <v>67</v>
      </c>
      <c r="AA2013">
        <v>0</v>
      </c>
      <c r="AB2013">
        <v>0</v>
      </c>
    </row>
    <row r="2014" spans="1:28" ht="15.95">
      <c r="A2014" t="s">
        <v>2563</v>
      </c>
      <c r="B2014" t="s">
        <v>42</v>
      </c>
      <c r="C2014" t="str">
        <f>VLOOKUP(B2014, Positions!A$1:B$134, 2, FALSE)</f>
        <v>Midfielder</v>
      </c>
      <c r="D2014" t="s">
        <v>282</v>
      </c>
      <c r="E2014" t="s">
        <v>62</v>
      </c>
      <c r="F2014" t="s">
        <v>21</v>
      </c>
      <c r="G2014" t="str">
        <f>VLOOKUP(E2014, Tiers!M$1:P$134, 3, FALSE)</f>
        <v>ENG1</v>
      </c>
      <c r="H2014">
        <f>VLOOKUP(G2014, Tiers!B$1:C$134, 2, FALSE)</f>
        <v>1</v>
      </c>
      <c r="I2014" s="21">
        <v>35328</v>
      </c>
      <c r="J2014" t="str">
        <f t="shared" si="31"/>
        <v>Spencer ForteCrystal Palace</v>
      </c>
      <c r="P2014">
        <v>18</v>
      </c>
      <c r="Q2014" t="s">
        <v>74</v>
      </c>
      <c r="R2014" t="s">
        <v>21</v>
      </c>
      <c r="S2014" t="s">
        <v>22</v>
      </c>
      <c r="T2014" t="s">
        <v>21</v>
      </c>
      <c r="Y2014">
        <v>178</v>
      </c>
      <c r="Z2014">
        <v>70</v>
      </c>
      <c r="AA2014">
        <v>0</v>
      </c>
      <c r="AB2014">
        <v>0</v>
      </c>
    </row>
    <row r="2015" spans="1:28" ht="15.95">
      <c r="A2015" t="s">
        <v>2564</v>
      </c>
      <c r="B2015" t="s">
        <v>16</v>
      </c>
      <c r="C2015" t="e">
        <f>VLOOKUP(B2015, Positions!A$1:B$134, 2, FALSE)</f>
        <v>#N/A</v>
      </c>
      <c r="D2015" t="s">
        <v>57</v>
      </c>
      <c r="E2015" t="s">
        <v>62</v>
      </c>
      <c r="F2015" t="s">
        <v>21</v>
      </c>
      <c r="G2015" t="str">
        <f>VLOOKUP(E2015, Tiers!M$1:P$134, 3, FALSE)</f>
        <v>ENG1</v>
      </c>
      <c r="H2015">
        <f>VLOOKUP(G2015, Tiers!B$1:C$134, 2, FALSE)</f>
        <v>1</v>
      </c>
      <c r="I2015" s="21">
        <v>35328</v>
      </c>
      <c r="J2015" t="str">
        <f t="shared" si="31"/>
        <v>Jerome SinclairLiverpool</v>
      </c>
      <c r="P2015">
        <v>18</v>
      </c>
      <c r="Q2015" t="s">
        <v>284</v>
      </c>
      <c r="R2015" t="s">
        <v>21</v>
      </c>
      <c r="S2015" t="s">
        <v>22</v>
      </c>
      <c r="T2015" t="s">
        <v>21</v>
      </c>
      <c r="U2015" t="s">
        <v>319</v>
      </c>
      <c r="Y2015">
        <v>181</v>
      </c>
      <c r="Z2015">
        <v>79</v>
      </c>
      <c r="AA2015">
        <v>0</v>
      </c>
      <c r="AB2015">
        <v>3</v>
      </c>
    </row>
    <row r="2016" spans="1:28" ht="15.95">
      <c r="A2016" t="s">
        <v>2565</v>
      </c>
      <c r="B2016" t="s">
        <v>81</v>
      </c>
      <c r="C2016" t="str">
        <f>VLOOKUP(B2016, Positions!A$1:B$134, 2, FALSE)</f>
        <v>Defender</v>
      </c>
      <c r="E2016" t="s">
        <v>5666</v>
      </c>
      <c r="F2016" t="s">
        <v>21</v>
      </c>
      <c r="G2016" t="str">
        <f>VLOOKUP(E2016, Tiers!M$1:P$134, 3, FALSE)</f>
        <v>NONE</v>
      </c>
      <c r="H2016">
        <f>VLOOKUP(G2016, Tiers!B$1:C$134, 2, FALSE)</f>
        <v>7</v>
      </c>
      <c r="I2016" s="21" t="e">
        <v>#N/A</v>
      </c>
      <c r="J2016" t="str">
        <f t="shared" si="31"/>
        <v>Will Appleby</v>
      </c>
      <c r="P2016">
        <v>18</v>
      </c>
      <c r="Q2016" t="s">
        <v>2566</v>
      </c>
      <c r="R2016" t="s">
        <v>21</v>
      </c>
      <c r="S2016" t="s">
        <v>22</v>
      </c>
      <c r="T2016" t="s">
        <v>21</v>
      </c>
      <c r="Y2016">
        <v>189</v>
      </c>
      <c r="Z2016">
        <v>78</v>
      </c>
      <c r="AA2016">
        <v>0</v>
      </c>
      <c r="AB2016">
        <v>0</v>
      </c>
    </row>
    <row r="2017" spans="1:28" ht="15.95">
      <c r="A2017" t="s">
        <v>2567</v>
      </c>
      <c r="B2017" t="s">
        <v>16</v>
      </c>
      <c r="C2017" t="e">
        <f>VLOOKUP(B2017, Positions!A$1:B$134, 2, FALSE)</f>
        <v>#N/A</v>
      </c>
      <c r="D2017" t="s">
        <v>177</v>
      </c>
      <c r="E2017" t="s">
        <v>5663</v>
      </c>
      <c r="F2017" t="s">
        <v>21</v>
      </c>
      <c r="G2017" t="str">
        <f>VLOOKUP(E2017, Tiers!M$1:P$134, 3, FALSE)</f>
        <v>ENG4</v>
      </c>
      <c r="H2017">
        <f>VLOOKUP(G2017, Tiers!B$1:C$134, 2, FALSE)</f>
        <v>5</v>
      </c>
      <c r="I2017" s="21">
        <v>35328</v>
      </c>
      <c r="J2017" t="str">
        <f t="shared" si="31"/>
        <v>Cameron GillExeter</v>
      </c>
      <c r="P2017">
        <v>18</v>
      </c>
      <c r="Q2017" t="s">
        <v>20</v>
      </c>
      <c r="R2017" t="s">
        <v>21</v>
      </c>
      <c r="S2017" t="s">
        <v>22</v>
      </c>
      <c r="T2017" t="s">
        <v>21</v>
      </c>
      <c r="Y2017">
        <v>182</v>
      </c>
      <c r="Z2017">
        <v>69</v>
      </c>
      <c r="AA2017">
        <v>0</v>
      </c>
      <c r="AB2017">
        <v>0</v>
      </c>
    </row>
    <row r="2018" spans="1:28" ht="15.95">
      <c r="A2018" t="s">
        <v>2568</v>
      </c>
      <c r="B2018" t="s">
        <v>16</v>
      </c>
      <c r="C2018" t="e">
        <f>VLOOKUP(B2018, Positions!A$1:B$134, 2, FALSE)</f>
        <v>#N/A</v>
      </c>
      <c r="D2018" t="s">
        <v>2569</v>
      </c>
      <c r="E2018" t="s">
        <v>5666</v>
      </c>
      <c r="F2018" t="s">
        <v>21</v>
      </c>
      <c r="G2018" t="str">
        <f>VLOOKUP(E2018, Tiers!M$1:P$134, 3, FALSE)</f>
        <v>NONE</v>
      </c>
      <c r="H2018">
        <f>VLOOKUP(G2018, Tiers!B$1:C$134, 2, FALSE)</f>
        <v>7</v>
      </c>
      <c r="I2018" s="21">
        <v>35328</v>
      </c>
      <c r="J2018" t="str">
        <f t="shared" si="31"/>
        <v>Tony LeeEastleigh</v>
      </c>
      <c r="P2018">
        <v>18</v>
      </c>
      <c r="Q2018" t="s">
        <v>141</v>
      </c>
      <c r="R2018" t="s">
        <v>21</v>
      </c>
      <c r="S2018" t="s">
        <v>22</v>
      </c>
      <c r="T2018" t="s">
        <v>21</v>
      </c>
      <c r="Y2018">
        <v>174</v>
      </c>
      <c r="Z2018">
        <v>71</v>
      </c>
      <c r="AA2018">
        <v>0</v>
      </c>
      <c r="AB2018">
        <v>1</v>
      </c>
    </row>
    <row r="2019" spans="1:28" ht="15.95">
      <c r="A2019" t="s">
        <v>2570</v>
      </c>
      <c r="B2019" t="s">
        <v>16</v>
      </c>
      <c r="C2019" t="e">
        <f>VLOOKUP(B2019, Positions!A$1:B$134, 2, FALSE)</f>
        <v>#N/A</v>
      </c>
      <c r="E2019" t="s">
        <v>5666</v>
      </c>
      <c r="F2019" t="s">
        <v>21</v>
      </c>
      <c r="G2019" t="str">
        <f>VLOOKUP(E2019, Tiers!M$1:P$134, 3, FALSE)</f>
        <v>NONE</v>
      </c>
      <c r="H2019">
        <f>VLOOKUP(G2019, Tiers!B$1:C$134, 2, FALSE)</f>
        <v>7</v>
      </c>
      <c r="I2019" s="21" t="e">
        <v>#N/A</v>
      </c>
      <c r="J2019" t="str">
        <f t="shared" si="31"/>
        <v>Jack Cook</v>
      </c>
      <c r="P2019">
        <v>18</v>
      </c>
      <c r="Q2019" t="s">
        <v>284</v>
      </c>
      <c r="R2019" t="s">
        <v>21</v>
      </c>
      <c r="S2019" t="s">
        <v>22</v>
      </c>
      <c r="T2019" t="s">
        <v>21</v>
      </c>
      <c r="Y2019">
        <v>175</v>
      </c>
      <c r="Z2019">
        <v>70</v>
      </c>
      <c r="AA2019">
        <v>0</v>
      </c>
      <c r="AB2019">
        <v>0</v>
      </c>
    </row>
    <row r="2020" spans="1:28" ht="15.95">
      <c r="A2020" t="s">
        <v>2571</v>
      </c>
      <c r="B2020" t="s">
        <v>16</v>
      </c>
      <c r="C2020" t="e">
        <f>VLOOKUP(B2020, Positions!A$1:B$134, 2, FALSE)</f>
        <v>#N/A</v>
      </c>
      <c r="D2020" t="s">
        <v>329</v>
      </c>
      <c r="E2020" t="s">
        <v>62</v>
      </c>
      <c r="F2020" t="s">
        <v>21</v>
      </c>
      <c r="G2020" t="str">
        <f>VLOOKUP(E2020, Tiers!M$1:P$134, 3, FALSE)</f>
        <v>ENG1</v>
      </c>
      <c r="H2020">
        <f>VLOOKUP(G2020, Tiers!B$1:C$134, 2, FALSE)</f>
        <v>1</v>
      </c>
      <c r="I2020" s="21">
        <v>35327</v>
      </c>
      <c r="J2020" t="str">
        <f t="shared" si="31"/>
        <v>Calum DysonEverton</v>
      </c>
      <c r="P2020">
        <v>18</v>
      </c>
      <c r="Q2020" t="s">
        <v>57</v>
      </c>
      <c r="R2020" t="s">
        <v>21</v>
      </c>
      <c r="S2020" t="s">
        <v>22</v>
      </c>
      <c r="T2020" t="s">
        <v>21</v>
      </c>
      <c r="Y2020">
        <v>186</v>
      </c>
      <c r="Z2020">
        <v>70</v>
      </c>
      <c r="AA2020">
        <v>0</v>
      </c>
      <c r="AB2020">
        <v>0</v>
      </c>
    </row>
    <row r="2021" spans="1:28" ht="15.95">
      <c r="A2021" t="s">
        <v>2572</v>
      </c>
      <c r="B2021" t="s">
        <v>680</v>
      </c>
      <c r="C2021" t="e">
        <f>VLOOKUP(B2021, Positions!A$1:B$134, 2, FALSE)</f>
        <v>#N/A</v>
      </c>
      <c r="D2021" t="s">
        <v>455</v>
      </c>
      <c r="E2021" t="s">
        <v>5664</v>
      </c>
      <c r="F2021" t="s">
        <v>21</v>
      </c>
      <c r="G2021" t="str">
        <f>VLOOKUP(E2021, Tiers!M$1:P$134, 3, FALSE)</f>
        <v>ENG3</v>
      </c>
      <c r="H2021">
        <f>VLOOKUP(G2021, Tiers!B$1:C$134, 2, FALSE)</f>
        <v>4</v>
      </c>
      <c r="I2021" s="21">
        <v>35327</v>
      </c>
      <c r="J2021" t="str">
        <f t="shared" si="31"/>
        <v>Matthew DaviesDoncaster</v>
      </c>
      <c r="P2021">
        <v>18</v>
      </c>
      <c r="Q2021" t="s">
        <v>1043</v>
      </c>
      <c r="R2021" t="s">
        <v>21</v>
      </c>
      <c r="S2021" t="s">
        <v>22</v>
      </c>
      <c r="T2021" t="s">
        <v>21</v>
      </c>
      <c r="Y2021">
        <v>163</v>
      </c>
      <c r="Z2021">
        <v>62</v>
      </c>
      <c r="AA2021">
        <v>0</v>
      </c>
      <c r="AB2021">
        <v>0</v>
      </c>
    </row>
    <row r="2022" spans="1:28" ht="15.95">
      <c r="A2022" t="s">
        <v>2573</v>
      </c>
      <c r="B2022" t="s">
        <v>278</v>
      </c>
      <c r="C2022" t="e">
        <f>VLOOKUP(B2022, Positions!A$1:B$134, 2, FALSE)</f>
        <v>#N/A</v>
      </c>
      <c r="D2022" t="s">
        <v>182</v>
      </c>
      <c r="E2022" t="s">
        <v>62</v>
      </c>
      <c r="F2022" t="s">
        <v>21</v>
      </c>
      <c r="G2022" t="str">
        <f>VLOOKUP(E2022, Tiers!M$1:P$134, 3, FALSE)</f>
        <v>ENG1</v>
      </c>
      <c r="H2022">
        <f>VLOOKUP(G2022, Tiers!B$1:C$134, 2, FALSE)</f>
        <v>1</v>
      </c>
      <c r="I2022" s="21">
        <v>35327</v>
      </c>
      <c r="J2022" t="str">
        <f t="shared" si="31"/>
        <v>Devonte RedmondMan Utd</v>
      </c>
      <c r="P2022">
        <v>18</v>
      </c>
      <c r="Q2022" t="s">
        <v>113</v>
      </c>
      <c r="R2022" t="s">
        <v>21</v>
      </c>
      <c r="S2022" t="s">
        <v>22</v>
      </c>
      <c r="T2022" t="s">
        <v>21</v>
      </c>
      <c r="Y2022">
        <v>178</v>
      </c>
      <c r="Z2022">
        <v>74</v>
      </c>
      <c r="AA2022">
        <v>0</v>
      </c>
      <c r="AB2022">
        <v>0</v>
      </c>
    </row>
    <row r="2023" spans="1:28" ht="15.95">
      <c r="A2023" t="s">
        <v>2574</v>
      </c>
      <c r="B2023" t="s">
        <v>42</v>
      </c>
      <c r="C2023" t="str">
        <f>VLOOKUP(B2023, Positions!A$1:B$134, 2, FALSE)</f>
        <v>Midfielder</v>
      </c>
      <c r="D2023" t="s">
        <v>236</v>
      </c>
      <c r="E2023" t="s">
        <v>5665</v>
      </c>
      <c r="F2023" t="s">
        <v>21</v>
      </c>
      <c r="G2023" t="str">
        <f>VLOOKUP(E2023, Tiers!M$1:P$134, 3, FALSE)</f>
        <v>ENG2</v>
      </c>
      <c r="H2023">
        <f>VLOOKUP(G2023, Tiers!B$1:C$134, 2, FALSE)</f>
        <v>3</v>
      </c>
      <c r="I2023" s="21">
        <v>35326</v>
      </c>
      <c r="J2023" t="str">
        <f t="shared" si="31"/>
        <v>Ben LastBristol City</v>
      </c>
      <c r="P2023">
        <v>18</v>
      </c>
      <c r="Q2023" t="s">
        <v>20</v>
      </c>
      <c r="R2023" t="s">
        <v>21</v>
      </c>
      <c r="S2023" t="s">
        <v>22</v>
      </c>
      <c r="T2023" t="s">
        <v>21</v>
      </c>
      <c r="Y2023">
        <v>169</v>
      </c>
      <c r="Z2023">
        <v>65</v>
      </c>
      <c r="AA2023">
        <v>0</v>
      </c>
      <c r="AB2023">
        <v>0</v>
      </c>
    </row>
    <row r="2024" spans="1:28" ht="15.95">
      <c r="A2024" t="s">
        <v>2575</v>
      </c>
      <c r="B2024" t="s">
        <v>81</v>
      </c>
      <c r="C2024" t="str">
        <f>VLOOKUP(B2024, Positions!A$1:B$134, 2, FALSE)</f>
        <v>Defender</v>
      </c>
      <c r="E2024" t="s">
        <v>5666</v>
      </c>
      <c r="F2024" t="s">
        <v>21</v>
      </c>
      <c r="G2024" t="str">
        <f>VLOOKUP(E2024, Tiers!M$1:P$134, 3, FALSE)</f>
        <v>NONE</v>
      </c>
      <c r="H2024">
        <f>VLOOKUP(G2024, Tiers!B$1:C$134, 2, FALSE)</f>
        <v>7</v>
      </c>
      <c r="I2024" s="21" t="e">
        <v>#N/A</v>
      </c>
      <c r="J2024" t="str">
        <f t="shared" si="31"/>
        <v>David Arrowsmith</v>
      </c>
      <c r="P2024">
        <v>18</v>
      </c>
      <c r="Q2024" t="s">
        <v>623</v>
      </c>
      <c r="R2024" t="s">
        <v>21</v>
      </c>
      <c r="S2024" t="s">
        <v>22</v>
      </c>
      <c r="T2024" t="s">
        <v>21</v>
      </c>
      <c r="Y2024">
        <v>184</v>
      </c>
      <c r="Z2024">
        <v>70</v>
      </c>
      <c r="AA2024">
        <v>0</v>
      </c>
      <c r="AB2024">
        <v>0</v>
      </c>
    </row>
    <row r="2025" spans="1:28" ht="15.95">
      <c r="A2025" t="s">
        <v>2576</v>
      </c>
      <c r="B2025" t="s">
        <v>67</v>
      </c>
      <c r="C2025" t="str">
        <f>VLOOKUP(B2025, Positions!A$1:B$134, 2, FALSE)</f>
        <v>Defender</v>
      </c>
      <c r="D2025" t="s">
        <v>154</v>
      </c>
      <c r="E2025" t="s">
        <v>5665</v>
      </c>
      <c r="F2025" t="s">
        <v>21</v>
      </c>
      <c r="G2025" t="str">
        <f>VLOOKUP(E2025, Tiers!M$1:P$134, 3, FALSE)</f>
        <v>ENG2</v>
      </c>
      <c r="H2025">
        <f>VLOOKUP(G2025, Tiers!B$1:C$134, 2, FALSE)</f>
        <v>3</v>
      </c>
      <c r="I2025" s="21">
        <v>35326</v>
      </c>
      <c r="J2025" t="str">
        <f t="shared" si="31"/>
        <v>Joshua ClackstoneHull</v>
      </c>
      <c r="P2025">
        <v>18</v>
      </c>
      <c r="Q2025" t="s">
        <v>155</v>
      </c>
      <c r="R2025" t="s">
        <v>21</v>
      </c>
      <c r="S2025" t="s">
        <v>22</v>
      </c>
      <c r="T2025" t="s">
        <v>21</v>
      </c>
      <c r="Y2025">
        <v>182</v>
      </c>
      <c r="Z2025">
        <v>75</v>
      </c>
      <c r="AA2025">
        <v>0</v>
      </c>
      <c r="AB2025">
        <v>0</v>
      </c>
    </row>
    <row r="2026" spans="1:28" ht="15.95">
      <c r="A2026" t="s">
        <v>2577</v>
      </c>
      <c r="B2026" t="s">
        <v>42</v>
      </c>
      <c r="C2026" t="str">
        <f>VLOOKUP(B2026, Positions!A$1:B$134, 2, FALSE)</f>
        <v>Midfielder</v>
      </c>
      <c r="D2026" t="s">
        <v>1146</v>
      </c>
      <c r="E2026" t="s">
        <v>5666</v>
      </c>
      <c r="F2026" t="s">
        <v>21</v>
      </c>
      <c r="G2026" t="str">
        <f>VLOOKUP(E2026, Tiers!M$1:P$134, 3, FALSE)</f>
        <v>NONE</v>
      </c>
      <c r="H2026">
        <f>VLOOKUP(G2026, Tiers!B$1:C$134, 2, FALSE)</f>
        <v>7</v>
      </c>
      <c r="I2026" s="21">
        <v>35326</v>
      </c>
      <c r="J2026" t="str">
        <f t="shared" si="31"/>
        <v>Josh TaylorFC Halifax</v>
      </c>
      <c r="P2026">
        <v>18</v>
      </c>
      <c r="Q2026" t="s">
        <v>1500</v>
      </c>
      <c r="R2026" t="s">
        <v>21</v>
      </c>
      <c r="S2026" t="s">
        <v>22</v>
      </c>
      <c r="T2026" t="s">
        <v>21</v>
      </c>
      <c r="Y2026">
        <v>178</v>
      </c>
      <c r="Z2026">
        <v>75</v>
      </c>
      <c r="AA2026">
        <v>0</v>
      </c>
      <c r="AB2026">
        <v>0</v>
      </c>
    </row>
    <row r="2027" spans="1:28" ht="15.95">
      <c r="A2027" t="s">
        <v>2578</v>
      </c>
      <c r="B2027" t="s">
        <v>102</v>
      </c>
      <c r="C2027" t="str">
        <f>VLOOKUP(B2027, Positions!A$1:B$134, 2, FALSE)</f>
        <v>Defender</v>
      </c>
      <c r="D2027" t="s">
        <v>204</v>
      </c>
      <c r="E2027" t="s">
        <v>5665</v>
      </c>
      <c r="F2027" t="s">
        <v>21</v>
      </c>
      <c r="G2027" t="str">
        <f>VLOOKUP(E2027, Tiers!M$1:P$134, 3, FALSE)</f>
        <v>ENG2</v>
      </c>
      <c r="H2027">
        <f>VLOOKUP(G2027, Tiers!B$1:C$134, 2, FALSE)</f>
        <v>3</v>
      </c>
      <c r="I2027" s="21">
        <v>35326</v>
      </c>
      <c r="J2027" t="str">
        <f t="shared" si="31"/>
        <v>Channing Campbell-YoungBolton</v>
      </c>
      <c r="P2027">
        <v>18</v>
      </c>
      <c r="Q2027" t="s">
        <v>74</v>
      </c>
      <c r="R2027" t="s">
        <v>21</v>
      </c>
      <c r="S2027" t="s">
        <v>22</v>
      </c>
      <c r="T2027" t="s">
        <v>21</v>
      </c>
      <c r="Y2027">
        <v>174</v>
      </c>
      <c r="Z2027">
        <v>56</v>
      </c>
      <c r="AA2027">
        <v>0</v>
      </c>
      <c r="AB2027">
        <v>0</v>
      </c>
    </row>
    <row r="2028" spans="1:28" ht="15.95">
      <c r="A2028" t="s">
        <v>2579</v>
      </c>
      <c r="B2028" t="s">
        <v>31</v>
      </c>
      <c r="C2028" t="str">
        <f>VLOOKUP(B2028, Positions!A$1:B$134, 2, FALSE)</f>
        <v>Defender</v>
      </c>
      <c r="E2028" t="s">
        <v>5666</v>
      </c>
      <c r="F2028" t="s">
        <v>21</v>
      </c>
      <c r="G2028" t="str">
        <f>VLOOKUP(E2028, Tiers!M$1:P$134, 3, FALSE)</f>
        <v>NONE</v>
      </c>
      <c r="H2028">
        <f>VLOOKUP(G2028, Tiers!B$1:C$134, 2, FALSE)</f>
        <v>7</v>
      </c>
      <c r="I2028" s="21" t="e">
        <v>#N/A</v>
      </c>
      <c r="J2028" t="str">
        <f t="shared" si="31"/>
        <v>Nathan Plews</v>
      </c>
      <c r="P2028">
        <v>18</v>
      </c>
      <c r="Q2028" t="s">
        <v>962</v>
      </c>
      <c r="R2028" t="s">
        <v>21</v>
      </c>
      <c r="S2028" t="s">
        <v>22</v>
      </c>
      <c r="T2028" t="s">
        <v>21</v>
      </c>
      <c r="Y2028">
        <v>173</v>
      </c>
      <c r="Z2028">
        <v>71</v>
      </c>
      <c r="AA2028">
        <v>0</v>
      </c>
      <c r="AB2028">
        <v>0</v>
      </c>
    </row>
    <row r="2029" spans="1:28" ht="15.95">
      <c r="A2029" t="s">
        <v>2580</v>
      </c>
      <c r="B2029" t="s">
        <v>42</v>
      </c>
      <c r="C2029" t="str">
        <f>VLOOKUP(B2029, Positions!A$1:B$134, 2, FALSE)</f>
        <v>Midfielder</v>
      </c>
      <c r="D2029" t="s">
        <v>2443</v>
      </c>
      <c r="E2029" t="s">
        <v>5666</v>
      </c>
      <c r="F2029" t="s">
        <v>21</v>
      </c>
      <c r="G2029" t="str">
        <f>VLOOKUP(E2029, Tiers!M$1:P$134, 3, FALSE)</f>
        <v>NONE</v>
      </c>
      <c r="H2029">
        <f>VLOOKUP(G2029, Tiers!B$1:C$134, 2, FALSE)</f>
        <v>7</v>
      </c>
      <c r="I2029" s="21">
        <v>35325</v>
      </c>
      <c r="J2029" t="str">
        <f t="shared" si="31"/>
        <v>Andrew WrightLincoln</v>
      </c>
      <c r="P2029">
        <v>18</v>
      </c>
      <c r="Q2029" t="s">
        <v>69</v>
      </c>
      <c r="R2029" t="s">
        <v>21</v>
      </c>
      <c r="S2029" t="s">
        <v>22</v>
      </c>
      <c r="T2029" t="s">
        <v>21</v>
      </c>
      <c r="Y2029">
        <v>170</v>
      </c>
      <c r="Z2029">
        <v>77</v>
      </c>
      <c r="AA2029">
        <v>0</v>
      </c>
      <c r="AB2029">
        <v>0</v>
      </c>
    </row>
    <row r="2030" spans="1:28" ht="15.95">
      <c r="A2030" t="s">
        <v>2581</v>
      </c>
      <c r="B2030" t="s">
        <v>166</v>
      </c>
      <c r="C2030" t="str">
        <f>VLOOKUP(B2030, Positions!A$1:B$134, 2, FALSE)</f>
        <v>Goalkeeper</v>
      </c>
      <c r="E2030" t="s">
        <v>5666</v>
      </c>
      <c r="F2030" t="s">
        <v>21</v>
      </c>
      <c r="G2030" t="str">
        <f>VLOOKUP(E2030, Tiers!M$1:P$134, 3, FALSE)</f>
        <v>NONE</v>
      </c>
      <c r="H2030">
        <f>VLOOKUP(G2030, Tiers!B$1:C$134, 2, FALSE)</f>
        <v>7</v>
      </c>
      <c r="I2030" s="21" t="e">
        <v>#N/A</v>
      </c>
      <c r="J2030" t="str">
        <f t="shared" si="31"/>
        <v>Elliott Barker</v>
      </c>
      <c r="P2030">
        <v>18</v>
      </c>
      <c r="Q2030" t="s">
        <v>20</v>
      </c>
      <c r="R2030" t="s">
        <v>21</v>
      </c>
      <c r="S2030" t="s">
        <v>22</v>
      </c>
      <c r="T2030" t="s">
        <v>21</v>
      </c>
      <c r="Y2030">
        <v>191</v>
      </c>
      <c r="Z2030">
        <v>83</v>
      </c>
      <c r="AA2030">
        <v>0</v>
      </c>
      <c r="AB2030">
        <v>0</v>
      </c>
    </row>
    <row r="2031" spans="1:28" ht="15.95">
      <c r="A2031" t="s">
        <v>2582</v>
      </c>
      <c r="B2031" t="s">
        <v>42</v>
      </c>
      <c r="C2031" t="str">
        <f>VLOOKUP(B2031, Positions!A$1:B$134, 2, FALSE)</f>
        <v>Midfielder</v>
      </c>
      <c r="D2031" t="s">
        <v>263</v>
      </c>
      <c r="E2031" t="s">
        <v>5665</v>
      </c>
      <c r="F2031" t="s">
        <v>21</v>
      </c>
      <c r="G2031" t="str">
        <f>VLOOKUP(E2031, Tiers!M$1:P$134, 3, FALSE)</f>
        <v>ENG2</v>
      </c>
      <c r="H2031">
        <f>VLOOKUP(G2031, Tiers!B$1:C$134, 2, FALSE)</f>
        <v>3</v>
      </c>
      <c r="I2031" s="21">
        <v>35325</v>
      </c>
      <c r="J2031" t="str">
        <f t="shared" si="31"/>
        <v>Regan UptonWolves</v>
      </c>
      <c r="P2031">
        <v>18</v>
      </c>
      <c r="Q2031" t="s">
        <v>2583</v>
      </c>
      <c r="R2031" t="s">
        <v>21</v>
      </c>
      <c r="S2031" t="s">
        <v>22</v>
      </c>
      <c r="T2031" t="s">
        <v>21</v>
      </c>
      <c r="Y2031">
        <v>180</v>
      </c>
      <c r="Z2031">
        <v>71</v>
      </c>
      <c r="AA2031">
        <v>0</v>
      </c>
      <c r="AB2031">
        <v>0</v>
      </c>
    </row>
    <row r="2032" spans="1:28" ht="15.95">
      <c r="A2032" t="s">
        <v>2584</v>
      </c>
      <c r="B2032" t="s">
        <v>278</v>
      </c>
      <c r="C2032" t="e">
        <f>VLOOKUP(B2032, Positions!A$1:B$134, 2, FALSE)</f>
        <v>#N/A</v>
      </c>
      <c r="E2032" t="s">
        <v>5666</v>
      </c>
      <c r="F2032" t="s">
        <v>21</v>
      </c>
      <c r="G2032" t="str">
        <f>VLOOKUP(E2032, Tiers!M$1:P$134, 3, FALSE)</f>
        <v>NONE</v>
      </c>
      <c r="H2032">
        <f>VLOOKUP(G2032, Tiers!B$1:C$134, 2, FALSE)</f>
        <v>7</v>
      </c>
      <c r="I2032" s="21" t="e">
        <v>#N/A</v>
      </c>
      <c r="J2032" t="str">
        <f t="shared" si="31"/>
        <v>Ross Ibertson</v>
      </c>
      <c r="P2032">
        <v>18</v>
      </c>
      <c r="Q2032" t="s">
        <v>20</v>
      </c>
      <c r="R2032" t="s">
        <v>21</v>
      </c>
      <c r="S2032" t="s">
        <v>22</v>
      </c>
      <c r="T2032" t="s">
        <v>21</v>
      </c>
      <c r="Y2032">
        <v>169</v>
      </c>
      <c r="Z2032">
        <v>67</v>
      </c>
      <c r="AA2032">
        <v>0</v>
      </c>
      <c r="AB2032">
        <v>0</v>
      </c>
    </row>
    <row r="2033" spans="1:28" ht="15.95">
      <c r="A2033" t="s">
        <v>2585</v>
      </c>
      <c r="B2033" t="s">
        <v>81</v>
      </c>
      <c r="C2033" t="str">
        <f>VLOOKUP(B2033, Positions!A$1:B$134, 2, FALSE)</f>
        <v>Defender</v>
      </c>
      <c r="D2033" t="s">
        <v>397</v>
      </c>
      <c r="E2033" t="s">
        <v>5665</v>
      </c>
      <c r="F2033" t="s">
        <v>21</v>
      </c>
      <c r="G2033" t="str">
        <f>VLOOKUP(E2033, Tiers!M$1:P$134, 3, FALSE)</f>
        <v>ENG2</v>
      </c>
      <c r="H2033">
        <f>VLOOKUP(G2033, Tiers!B$1:C$134, 2, FALSE)</f>
        <v>3</v>
      </c>
      <c r="I2033" s="21">
        <v>35324</v>
      </c>
      <c r="J2033" t="str">
        <f t="shared" si="31"/>
        <v>Josh HeatonPreston</v>
      </c>
      <c r="P2033">
        <v>18</v>
      </c>
      <c r="Q2033" t="s">
        <v>397</v>
      </c>
      <c r="R2033" t="s">
        <v>21</v>
      </c>
      <c r="S2033" t="s">
        <v>22</v>
      </c>
      <c r="T2033" t="s">
        <v>21</v>
      </c>
      <c r="Y2033">
        <v>194</v>
      </c>
      <c r="Z2033">
        <v>78</v>
      </c>
      <c r="AA2033">
        <v>0</v>
      </c>
      <c r="AB2033">
        <v>0</v>
      </c>
    </row>
    <row r="2034" spans="1:28" ht="15.95">
      <c r="A2034" t="s">
        <v>2586</v>
      </c>
      <c r="B2034" t="s">
        <v>16</v>
      </c>
      <c r="C2034" t="e">
        <f>VLOOKUP(B2034, Positions!A$1:B$134, 2, FALSE)</f>
        <v>#N/A</v>
      </c>
      <c r="D2034" t="s">
        <v>402</v>
      </c>
      <c r="E2034" t="s">
        <v>5664</v>
      </c>
      <c r="F2034" t="s">
        <v>21</v>
      </c>
      <c r="G2034" t="str">
        <f>VLOOKUP(E2034, Tiers!M$1:P$134, 3, FALSE)</f>
        <v>ENG3</v>
      </c>
      <c r="H2034">
        <f>VLOOKUP(G2034, Tiers!B$1:C$134, 2, FALSE)</f>
        <v>4</v>
      </c>
      <c r="I2034" s="21">
        <v>35323</v>
      </c>
      <c r="J2034" t="str">
        <f t="shared" si="31"/>
        <v>Anthony DudleyBury</v>
      </c>
      <c r="P2034">
        <v>18</v>
      </c>
      <c r="Q2034" t="s">
        <v>113</v>
      </c>
      <c r="R2034" t="s">
        <v>21</v>
      </c>
      <c r="S2034" t="s">
        <v>22</v>
      </c>
      <c r="T2034" t="s">
        <v>21</v>
      </c>
      <c r="Y2034">
        <v>178</v>
      </c>
      <c r="Z2034">
        <v>70</v>
      </c>
      <c r="AA2034">
        <v>0</v>
      </c>
      <c r="AB2034">
        <v>3</v>
      </c>
    </row>
    <row r="2035" spans="1:28" ht="15.95">
      <c r="A2035" t="s">
        <v>2587</v>
      </c>
      <c r="B2035" t="s">
        <v>81</v>
      </c>
      <c r="C2035" t="str">
        <f>VLOOKUP(B2035, Positions!A$1:B$134, 2, FALSE)</f>
        <v>Defender</v>
      </c>
      <c r="E2035" t="s">
        <v>5666</v>
      </c>
      <c r="F2035" t="s">
        <v>21</v>
      </c>
      <c r="G2035" t="str">
        <f>VLOOKUP(E2035, Tiers!M$1:P$134, 3, FALSE)</f>
        <v>NONE</v>
      </c>
      <c r="H2035">
        <f>VLOOKUP(G2035, Tiers!B$1:C$134, 2, FALSE)</f>
        <v>7</v>
      </c>
      <c r="I2035" s="21" t="e">
        <v>#N/A</v>
      </c>
      <c r="J2035" t="str">
        <f t="shared" si="31"/>
        <v>Kyle Hempshall</v>
      </c>
      <c r="P2035">
        <v>18</v>
      </c>
      <c r="Q2035" t="s">
        <v>32</v>
      </c>
      <c r="R2035" t="s">
        <v>21</v>
      </c>
      <c r="S2035" t="s">
        <v>22</v>
      </c>
      <c r="T2035" t="s">
        <v>21</v>
      </c>
      <c r="Y2035">
        <v>183</v>
      </c>
      <c r="Z2035">
        <v>78</v>
      </c>
      <c r="AA2035">
        <v>0</v>
      </c>
      <c r="AB2035">
        <v>0</v>
      </c>
    </row>
    <row r="2036" spans="1:28" ht="15.95">
      <c r="A2036" t="s">
        <v>2588</v>
      </c>
      <c r="B2036" t="s">
        <v>249</v>
      </c>
      <c r="C2036" t="e">
        <f>VLOOKUP(B2036, Positions!A$1:B$134, 2, FALSE)</f>
        <v>#N/A</v>
      </c>
      <c r="D2036" t="s">
        <v>263</v>
      </c>
      <c r="E2036" t="s">
        <v>5665</v>
      </c>
      <c r="F2036" t="s">
        <v>21</v>
      </c>
      <c r="G2036" t="str">
        <f>VLOOKUP(E2036, Tiers!M$1:P$134, 3, FALSE)</f>
        <v>ENG2</v>
      </c>
      <c r="H2036">
        <f>VLOOKUP(G2036, Tiers!B$1:C$134, 2, FALSE)</f>
        <v>3</v>
      </c>
      <c r="I2036" s="21">
        <v>35323</v>
      </c>
      <c r="J2036" t="str">
        <f t="shared" si="31"/>
        <v>Mekhi Leacock-McLeodWolves</v>
      </c>
      <c r="P2036">
        <v>18</v>
      </c>
      <c r="Q2036" t="s">
        <v>74</v>
      </c>
      <c r="R2036" t="s">
        <v>21</v>
      </c>
      <c r="S2036" t="s">
        <v>22</v>
      </c>
      <c r="T2036" t="s">
        <v>21</v>
      </c>
      <c r="Y2036">
        <v>167</v>
      </c>
      <c r="Z2036">
        <v>75</v>
      </c>
      <c r="AA2036">
        <v>0</v>
      </c>
      <c r="AB2036">
        <v>0</v>
      </c>
    </row>
    <row r="2037" spans="1:28" ht="15.95">
      <c r="A2037" t="s">
        <v>2589</v>
      </c>
      <c r="B2037" t="s">
        <v>72</v>
      </c>
      <c r="C2037" t="str">
        <f>VLOOKUP(B2037, Positions!A$1:B$134, 2, FALSE)</f>
        <v>Defender</v>
      </c>
      <c r="D2037" t="s">
        <v>136</v>
      </c>
      <c r="E2037" t="s">
        <v>5665</v>
      </c>
      <c r="F2037" t="s">
        <v>21</v>
      </c>
      <c r="G2037" t="str">
        <f>VLOOKUP(E2037, Tiers!M$1:P$134, 3, FALSE)</f>
        <v>ENG2</v>
      </c>
      <c r="H2037">
        <f>VLOOKUP(G2037, Tiers!B$1:C$134, 2, FALSE)</f>
        <v>3</v>
      </c>
      <c r="I2037" s="21">
        <v>35323</v>
      </c>
      <c r="J2037" t="str">
        <f t="shared" si="31"/>
        <v>Nathan McGinleyMiddlesbrough</v>
      </c>
      <c r="P2037">
        <v>18</v>
      </c>
      <c r="Q2037" t="s">
        <v>1699</v>
      </c>
      <c r="R2037" t="s">
        <v>21</v>
      </c>
      <c r="S2037" t="s">
        <v>22</v>
      </c>
      <c r="T2037" t="s">
        <v>21</v>
      </c>
      <c r="Y2037">
        <v>189</v>
      </c>
      <c r="Z2037">
        <v>80</v>
      </c>
      <c r="AA2037">
        <v>0</v>
      </c>
      <c r="AB2037">
        <v>0</v>
      </c>
    </row>
    <row r="2038" spans="1:28" ht="15.95">
      <c r="A2038" t="s">
        <v>2590</v>
      </c>
      <c r="B2038" t="s">
        <v>360</v>
      </c>
      <c r="C2038" t="str">
        <f>VLOOKUP(B2038, Positions!A$1:B$134, 2, FALSE)</f>
        <v>Defender</v>
      </c>
      <c r="D2038" t="s">
        <v>217</v>
      </c>
      <c r="E2038" t="s">
        <v>5664</v>
      </c>
      <c r="F2038" t="s">
        <v>21</v>
      </c>
      <c r="G2038" t="str">
        <f>VLOOKUP(E2038, Tiers!M$1:P$134, 3, FALSE)</f>
        <v>ENG3</v>
      </c>
      <c r="H2038">
        <f>VLOOKUP(G2038, Tiers!B$1:C$134, 2, FALSE)</f>
        <v>4</v>
      </c>
      <c r="I2038" s="21">
        <v>35322</v>
      </c>
      <c r="J2038" t="str">
        <f t="shared" si="31"/>
        <v>Mitchell DickinsonGillingham</v>
      </c>
      <c r="P2038">
        <v>18</v>
      </c>
      <c r="Q2038" t="s">
        <v>20</v>
      </c>
      <c r="R2038" t="s">
        <v>21</v>
      </c>
      <c r="S2038" t="s">
        <v>22</v>
      </c>
      <c r="T2038" t="s">
        <v>21</v>
      </c>
      <c r="Y2038">
        <v>188</v>
      </c>
      <c r="Z2038">
        <v>81</v>
      </c>
      <c r="AA2038">
        <v>0</v>
      </c>
      <c r="AB2038">
        <v>0</v>
      </c>
    </row>
    <row r="2039" spans="1:28" ht="15.95">
      <c r="A2039" t="s">
        <v>2591</v>
      </c>
      <c r="B2039" t="s">
        <v>166</v>
      </c>
      <c r="C2039" t="str">
        <f>VLOOKUP(B2039, Positions!A$1:B$134, 2, FALSE)</f>
        <v>Goalkeeper</v>
      </c>
      <c r="D2039" t="s">
        <v>37</v>
      </c>
      <c r="E2039" t="s">
        <v>5664</v>
      </c>
      <c r="F2039" t="s">
        <v>21</v>
      </c>
      <c r="G2039" t="str">
        <f>VLOOKUP(E2039, Tiers!M$1:P$134, 3, FALSE)</f>
        <v>ENG3</v>
      </c>
      <c r="H2039">
        <f>VLOOKUP(G2039, Tiers!B$1:C$134, 2, FALSE)</f>
        <v>4</v>
      </c>
      <c r="I2039" s="21">
        <v>35322</v>
      </c>
      <c r="J2039" t="str">
        <f t="shared" si="31"/>
        <v>Myles WrightChesterfield</v>
      </c>
      <c r="P2039">
        <v>18</v>
      </c>
      <c r="Q2039" t="s">
        <v>20</v>
      </c>
      <c r="R2039" t="s">
        <v>21</v>
      </c>
      <c r="S2039" t="s">
        <v>22</v>
      </c>
      <c r="T2039" t="s">
        <v>21</v>
      </c>
      <c r="Y2039">
        <v>188</v>
      </c>
      <c r="Z2039">
        <v>79</v>
      </c>
      <c r="AA2039">
        <v>0</v>
      </c>
      <c r="AB2039">
        <v>1</v>
      </c>
    </row>
    <row r="2040" spans="1:28" ht="15.95">
      <c r="A2040" t="s">
        <v>2592</v>
      </c>
      <c r="B2040" t="s">
        <v>42</v>
      </c>
      <c r="C2040" t="str">
        <f>VLOOKUP(B2040, Positions!A$1:B$134, 2, FALSE)</f>
        <v>Midfielder</v>
      </c>
      <c r="D2040" t="s">
        <v>671</v>
      </c>
      <c r="E2040" t="s">
        <v>5664</v>
      </c>
      <c r="F2040" t="s">
        <v>21</v>
      </c>
      <c r="G2040" t="str">
        <f>VLOOKUP(E2040, Tiers!M$1:P$134, 3, FALSE)</f>
        <v>ENG3</v>
      </c>
      <c r="H2040">
        <f>VLOOKUP(G2040, Tiers!B$1:C$134, 2, FALSE)</f>
        <v>4</v>
      </c>
      <c r="I2040" s="21">
        <v>35322</v>
      </c>
      <c r="J2040" t="str">
        <f t="shared" si="31"/>
        <v>Kieran DunbarFleetwood</v>
      </c>
      <c r="P2040">
        <v>18</v>
      </c>
      <c r="Q2040" t="s">
        <v>284</v>
      </c>
      <c r="R2040" t="s">
        <v>21</v>
      </c>
      <c r="S2040" t="s">
        <v>22</v>
      </c>
      <c r="T2040" t="s">
        <v>21</v>
      </c>
      <c r="Y2040">
        <v>183</v>
      </c>
      <c r="Z2040">
        <v>79</v>
      </c>
      <c r="AA2040">
        <v>0</v>
      </c>
      <c r="AB2040">
        <v>0</v>
      </c>
    </row>
    <row r="2041" spans="1:28" ht="15.95">
      <c r="A2041" t="s">
        <v>2593</v>
      </c>
      <c r="B2041" t="s">
        <v>31</v>
      </c>
      <c r="C2041" t="str">
        <f>VLOOKUP(B2041, Positions!A$1:B$134, 2, FALSE)</f>
        <v>Defender</v>
      </c>
      <c r="D2041" t="s">
        <v>32</v>
      </c>
      <c r="E2041" t="s">
        <v>5663</v>
      </c>
      <c r="F2041" t="s">
        <v>21</v>
      </c>
      <c r="G2041" t="str">
        <f>VLOOKUP(E2041, Tiers!M$1:P$134, 3, FALSE)</f>
        <v>ENG4</v>
      </c>
      <c r="H2041">
        <f>VLOOKUP(G2041, Tiers!B$1:C$134, 2, FALSE)</f>
        <v>5</v>
      </c>
      <c r="I2041" s="21">
        <v>35322</v>
      </c>
      <c r="J2041" t="str">
        <f t="shared" si="31"/>
        <v>Levi WalkerMansfield</v>
      </c>
      <c r="P2041">
        <v>18</v>
      </c>
      <c r="Q2041" t="s">
        <v>20</v>
      </c>
      <c r="R2041" t="s">
        <v>21</v>
      </c>
      <c r="S2041" t="s">
        <v>22</v>
      </c>
      <c r="T2041" t="s">
        <v>21</v>
      </c>
      <c r="Y2041">
        <v>181</v>
      </c>
      <c r="Z2041">
        <v>76</v>
      </c>
      <c r="AA2041">
        <v>0</v>
      </c>
      <c r="AB2041">
        <v>0</v>
      </c>
    </row>
    <row r="2042" spans="1:28" ht="15.95">
      <c r="A2042" t="s">
        <v>2594</v>
      </c>
      <c r="B2042" t="s">
        <v>42</v>
      </c>
      <c r="C2042" t="str">
        <f>VLOOKUP(B2042, Positions!A$1:B$134, 2, FALSE)</f>
        <v>Midfielder</v>
      </c>
      <c r="E2042" t="s">
        <v>5666</v>
      </c>
      <c r="F2042" t="s">
        <v>21</v>
      </c>
      <c r="G2042" t="str">
        <f>VLOOKUP(E2042, Tiers!M$1:P$134, 3, FALSE)</f>
        <v>NONE</v>
      </c>
      <c r="H2042">
        <f>VLOOKUP(G2042, Tiers!B$1:C$134, 2, FALSE)</f>
        <v>7</v>
      </c>
      <c r="I2042" s="21" t="e">
        <v>#N/A</v>
      </c>
      <c r="J2042" t="str">
        <f t="shared" si="31"/>
        <v>Dominic Reid</v>
      </c>
      <c r="P2042">
        <v>18</v>
      </c>
      <c r="Q2042" t="s">
        <v>726</v>
      </c>
      <c r="R2042" t="s">
        <v>21</v>
      </c>
      <c r="S2042" t="s">
        <v>22</v>
      </c>
      <c r="T2042" t="s">
        <v>21</v>
      </c>
      <c r="Y2042">
        <v>170</v>
      </c>
      <c r="Z2042">
        <v>68</v>
      </c>
      <c r="AA2042">
        <v>0</v>
      </c>
      <c r="AB2042">
        <v>0</v>
      </c>
    </row>
    <row r="2043" spans="1:28" ht="15.95">
      <c r="A2043" t="s">
        <v>2595</v>
      </c>
      <c r="B2043" t="s">
        <v>81</v>
      </c>
      <c r="C2043" t="str">
        <f>VLOOKUP(B2043, Positions!A$1:B$134, 2, FALSE)</f>
        <v>Defender</v>
      </c>
      <c r="E2043" t="s">
        <v>5666</v>
      </c>
      <c r="F2043" t="s">
        <v>21</v>
      </c>
      <c r="G2043" t="str">
        <f>VLOOKUP(E2043, Tiers!M$1:P$134, 3, FALSE)</f>
        <v>NONE</v>
      </c>
      <c r="H2043">
        <f>VLOOKUP(G2043, Tiers!B$1:C$134, 2, FALSE)</f>
        <v>7</v>
      </c>
      <c r="I2043" s="21" t="e">
        <v>#N/A</v>
      </c>
      <c r="J2043" t="str">
        <f t="shared" si="31"/>
        <v>Matthew Bartlett</v>
      </c>
      <c r="P2043">
        <v>18</v>
      </c>
      <c r="Q2043" t="s">
        <v>623</v>
      </c>
      <c r="R2043" t="s">
        <v>21</v>
      </c>
      <c r="S2043" t="s">
        <v>22</v>
      </c>
      <c r="T2043" t="s">
        <v>21</v>
      </c>
      <c r="Y2043">
        <v>181</v>
      </c>
      <c r="Z2043">
        <v>76</v>
      </c>
      <c r="AA2043">
        <v>0</v>
      </c>
      <c r="AB2043">
        <v>0</v>
      </c>
    </row>
    <row r="2044" spans="1:28" ht="15.95">
      <c r="A2044" t="s">
        <v>2596</v>
      </c>
      <c r="B2044" t="s">
        <v>281</v>
      </c>
      <c r="C2044" t="str">
        <f>VLOOKUP(B2044, Positions!A$1:B$134, 2, FALSE)</f>
        <v>Forward</v>
      </c>
      <c r="D2044" t="s">
        <v>263</v>
      </c>
      <c r="E2044" t="s">
        <v>5665</v>
      </c>
      <c r="F2044" t="s">
        <v>21</v>
      </c>
      <c r="G2044" t="str">
        <f>VLOOKUP(E2044, Tiers!M$1:P$134, 3, FALSE)</f>
        <v>ENG2</v>
      </c>
      <c r="H2044">
        <f>VLOOKUP(G2044, Tiers!B$1:C$134, 2, FALSE)</f>
        <v>3</v>
      </c>
      <c r="I2044" s="21">
        <v>35320</v>
      </c>
      <c r="J2044" t="str">
        <f t="shared" si="31"/>
        <v>Connor HunteWolves</v>
      </c>
      <c r="P2044">
        <v>18</v>
      </c>
      <c r="Q2044" t="s">
        <v>74</v>
      </c>
      <c r="R2044" t="s">
        <v>21</v>
      </c>
      <c r="S2044" t="s">
        <v>22</v>
      </c>
      <c r="T2044" t="s">
        <v>21</v>
      </c>
      <c r="Y2044">
        <v>187</v>
      </c>
      <c r="Z2044">
        <v>81</v>
      </c>
      <c r="AA2044">
        <v>0</v>
      </c>
      <c r="AB2044">
        <v>0</v>
      </c>
    </row>
    <row r="2045" spans="1:28" ht="15.95">
      <c r="A2045" t="s">
        <v>2597</v>
      </c>
      <c r="B2045" t="s">
        <v>81</v>
      </c>
      <c r="C2045" t="str">
        <f>VLOOKUP(B2045, Positions!A$1:B$134, 2, FALSE)</f>
        <v>Defender</v>
      </c>
      <c r="E2045" t="s">
        <v>5666</v>
      </c>
      <c r="F2045" t="s">
        <v>21</v>
      </c>
      <c r="G2045" t="str">
        <f>VLOOKUP(E2045, Tiers!M$1:P$134, 3, FALSE)</f>
        <v>NONE</v>
      </c>
      <c r="H2045">
        <f>VLOOKUP(G2045, Tiers!B$1:C$134, 2, FALSE)</f>
        <v>7</v>
      </c>
      <c r="I2045" s="21" t="e">
        <v>#N/A</v>
      </c>
      <c r="J2045" t="str">
        <f t="shared" si="31"/>
        <v>Jack Koczalski</v>
      </c>
      <c r="P2045">
        <v>18</v>
      </c>
      <c r="Q2045" t="s">
        <v>69</v>
      </c>
      <c r="R2045" t="s">
        <v>21</v>
      </c>
      <c r="S2045" t="s">
        <v>22</v>
      </c>
      <c r="T2045" t="s">
        <v>21</v>
      </c>
      <c r="Y2045">
        <v>187</v>
      </c>
      <c r="Z2045">
        <v>81</v>
      </c>
      <c r="AA2045">
        <v>0</v>
      </c>
      <c r="AB2045">
        <v>0</v>
      </c>
    </row>
    <row r="2046" spans="1:28" ht="15.95">
      <c r="A2046" t="s">
        <v>2598</v>
      </c>
      <c r="B2046" t="s">
        <v>42</v>
      </c>
      <c r="C2046" t="str">
        <f>VLOOKUP(B2046, Positions!A$1:B$134, 2, FALSE)</f>
        <v>Midfielder</v>
      </c>
      <c r="D2046" t="s">
        <v>412</v>
      </c>
      <c r="E2046" t="s">
        <v>5664</v>
      </c>
      <c r="F2046" t="s">
        <v>21</v>
      </c>
      <c r="G2046" t="str">
        <f>VLOOKUP(E2046, Tiers!M$1:P$134, 3, FALSE)</f>
        <v>ENG3</v>
      </c>
      <c r="H2046">
        <f>VLOOKUP(G2046, Tiers!B$1:C$134, 2, FALSE)</f>
        <v>4</v>
      </c>
      <c r="I2046" s="21">
        <v>35320</v>
      </c>
      <c r="J2046" t="str">
        <f t="shared" si="31"/>
        <v>Mark SheltonBurton</v>
      </c>
      <c r="P2046">
        <v>18</v>
      </c>
      <c r="Q2046" t="s">
        <v>20</v>
      </c>
      <c r="R2046" t="s">
        <v>21</v>
      </c>
      <c r="S2046" t="s">
        <v>22</v>
      </c>
      <c r="T2046" t="s">
        <v>21</v>
      </c>
      <c r="Y2046">
        <v>188</v>
      </c>
      <c r="Z2046">
        <v>77</v>
      </c>
      <c r="AA2046">
        <v>0</v>
      </c>
      <c r="AB2046">
        <v>0</v>
      </c>
    </row>
    <row r="2047" spans="1:28" ht="15.95">
      <c r="A2047" t="s">
        <v>2599</v>
      </c>
      <c r="B2047" t="s">
        <v>102</v>
      </c>
      <c r="C2047" t="str">
        <f>VLOOKUP(B2047, Positions!A$1:B$134, 2, FALSE)</f>
        <v>Defender</v>
      </c>
      <c r="D2047" t="s">
        <v>107</v>
      </c>
      <c r="E2047" t="s">
        <v>5665</v>
      </c>
      <c r="F2047" t="s">
        <v>21</v>
      </c>
      <c r="G2047" t="str">
        <f>VLOOKUP(E2047, Tiers!M$1:P$134, 3, FALSE)</f>
        <v>ENG2</v>
      </c>
      <c r="H2047">
        <f>VLOOKUP(G2047, Tiers!B$1:C$134, 2, FALSE)</f>
        <v>3</v>
      </c>
      <c r="I2047" s="21">
        <v>35320</v>
      </c>
      <c r="J2047" t="str">
        <f t="shared" si="31"/>
        <v>Arlen BirchBurnley</v>
      </c>
      <c r="P2047">
        <v>18</v>
      </c>
      <c r="Q2047" t="s">
        <v>2600</v>
      </c>
      <c r="R2047" t="s">
        <v>21</v>
      </c>
      <c r="S2047" t="s">
        <v>22</v>
      </c>
      <c r="T2047" t="s">
        <v>21</v>
      </c>
      <c r="U2047" t="s">
        <v>340</v>
      </c>
      <c r="Y2047">
        <v>178</v>
      </c>
      <c r="Z2047">
        <v>64</v>
      </c>
      <c r="AA2047">
        <v>0</v>
      </c>
      <c r="AB2047">
        <v>0</v>
      </c>
    </row>
    <row r="2048" spans="1:28" ht="15.95">
      <c r="A2048" t="s">
        <v>2601</v>
      </c>
      <c r="B2048" t="s">
        <v>81</v>
      </c>
      <c r="C2048" t="str">
        <f>VLOOKUP(B2048, Positions!A$1:B$134, 2, FALSE)</f>
        <v>Defender</v>
      </c>
      <c r="E2048" t="s">
        <v>5666</v>
      </c>
      <c r="F2048" t="s">
        <v>21</v>
      </c>
      <c r="G2048" t="str">
        <f>VLOOKUP(E2048, Tiers!M$1:P$134, 3, FALSE)</f>
        <v>NONE</v>
      </c>
      <c r="H2048">
        <f>VLOOKUP(G2048, Tiers!B$1:C$134, 2, FALSE)</f>
        <v>7</v>
      </c>
      <c r="I2048" s="21" t="e">
        <v>#N/A</v>
      </c>
      <c r="J2048" t="str">
        <f t="shared" si="31"/>
        <v>Ross Colquhoun</v>
      </c>
      <c r="P2048">
        <v>18</v>
      </c>
      <c r="Q2048" t="s">
        <v>669</v>
      </c>
      <c r="R2048" t="s">
        <v>21</v>
      </c>
      <c r="S2048" t="s">
        <v>22</v>
      </c>
      <c r="T2048" t="s">
        <v>21</v>
      </c>
      <c r="Y2048">
        <v>188</v>
      </c>
      <c r="Z2048">
        <v>79</v>
      </c>
      <c r="AA2048">
        <v>0</v>
      </c>
      <c r="AB2048">
        <v>0</v>
      </c>
    </row>
    <row r="2049" spans="1:28" ht="15.95">
      <c r="A2049" t="s">
        <v>2602</v>
      </c>
      <c r="B2049" t="s">
        <v>946</v>
      </c>
      <c r="C2049" t="str">
        <f>VLOOKUP(B2049, Positions!A$1:B$134, 2, FALSE)</f>
        <v>Defender</v>
      </c>
      <c r="E2049" t="s">
        <v>5666</v>
      </c>
      <c r="F2049" t="s">
        <v>21</v>
      </c>
      <c r="G2049" t="str">
        <f>VLOOKUP(E2049, Tiers!M$1:P$134, 3, FALSE)</f>
        <v>NONE</v>
      </c>
      <c r="H2049">
        <f>VLOOKUP(G2049, Tiers!B$1:C$134, 2, FALSE)</f>
        <v>7</v>
      </c>
      <c r="I2049" s="21" t="e">
        <v>#N/A</v>
      </c>
      <c r="J2049" t="str">
        <f t="shared" si="31"/>
        <v>James Quigley</v>
      </c>
      <c r="P2049">
        <v>18</v>
      </c>
      <c r="Q2049" t="s">
        <v>397</v>
      </c>
      <c r="R2049" t="s">
        <v>21</v>
      </c>
      <c r="S2049" t="s">
        <v>22</v>
      </c>
      <c r="T2049" t="s">
        <v>21</v>
      </c>
      <c r="Y2049">
        <v>181</v>
      </c>
      <c r="Z2049">
        <v>77</v>
      </c>
      <c r="AA2049">
        <v>0</v>
      </c>
      <c r="AB2049">
        <v>0</v>
      </c>
    </row>
    <row r="2050" spans="1:28" ht="15.95">
      <c r="A2050" t="s">
        <v>2603</v>
      </c>
      <c r="B2050" t="s">
        <v>72</v>
      </c>
      <c r="C2050" t="str">
        <f>VLOOKUP(B2050, Positions!A$1:B$134, 2, FALSE)</f>
        <v>Defender</v>
      </c>
      <c r="E2050" t="s">
        <v>5666</v>
      </c>
      <c r="F2050" t="s">
        <v>21</v>
      </c>
      <c r="G2050" t="str">
        <f>VLOOKUP(E2050, Tiers!M$1:P$134, 3, FALSE)</f>
        <v>NONE</v>
      </c>
      <c r="H2050">
        <f>VLOOKUP(G2050, Tiers!B$1:C$134, 2, FALSE)</f>
        <v>7</v>
      </c>
      <c r="I2050" s="21" t="e">
        <v>#N/A</v>
      </c>
      <c r="J2050" t="str">
        <f t="shared" ref="J2050:J2113" si="32">A2050 &amp; D2050</f>
        <v>Makhosini Khayne</v>
      </c>
      <c r="P2050">
        <v>18</v>
      </c>
      <c r="Q2050" t="s">
        <v>20</v>
      </c>
      <c r="R2050" t="s">
        <v>21</v>
      </c>
      <c r="S2050" t="s">
        <v>22</v>
      </c>
      <c r="T2050" t="s">
        <v>21</v>
      </c>
      <c r="Y2050">
        <v>176</v>
      </c>
      <c r="Z2050">
        <v>72</v>
      </c>
      <c r="AA2050">
        <v>0</v>
      </c>
      <c r="AB2050">
        <v>0</v>
      </c>
    </row>
    <row r="2051" spans="1:28" ht="15.95">
      <c r="A2051" t="s">
        <v>2604</v>
      </c>
      <c r="B2051" t="s">
        <v>16</v>
      </c>
      <c r="C2051" t="e">
        <f>VLOOKUP(B2051, Positions!A$1:B$134, 2, FALSE)</f>
        <v>#N/A</v>
      </c>
      <c r="D2051" t="s">
        <v>185</v>
      </c>
      <c r="E2051" t="s">
        <v>5664</v>
      </c>
      <c r="F2051" t="s">
        <v>21</v>
      </c>
      <c r="G2051" t="str">
        <f>VLOOKUP(E2051, Tiers!M$1:P$134, 3, FALSE)</f>
        <v>ENG3</v>
      </c>
      <c r="H2051">
        <f>VLOOKUP(G2051, Tiers!B$1:C$134, 2, FALSE)</f>
        <v>4</v>
      </c>
      <c r="I2051" s="21">
        <v>35319</v>
      </c>
      <c r="J2051" t="str">
        <f t="shared" si="32"/>
        <v>Louis RoblesWigan</v>
      </c>
      <c r="P2051">
        <v>18</v>
      </c>
      <c r="Q2051" t="s">
        <v>57</v>
      </c>
      <c r="R2051" t="s">
        <v>21</v>
      </c>
      <c r="S2051" t="s">
        <v>22</v>
      </c>
      <c r="T2051" t="s">
        <v>21</v>
      </c>
      <c r="U2051" t="s">
        <v>1687</v>
      </c>
      <c r="Y2051">
        <v>178</v>
      </c>
      <c r="Z2051">
        <v>60</v>
      </c>
      <c r="AA2051">
        <v>0</v>
      </c>
      <c r="AB2051">
        <v>0</v>
      </c>
    </row>
    <row r="2052" spans="1:28" ht="15.95">
      <c r="A2052" t="s">
        <v>2605</v>
      </c>
      <c r="B2052" t="s">
        <v>16</v>
      </c>
      <c r="C2052" t="e">
        <f>VLOOKUP(B2052, Positions!A$1:B$134, 2, FALSE)</f>
        <v>#N/A</v>
      </c>
      <c r="D2052" t="s">
        <v>250</v>
      </c>
      <c r="E2052" t="s">
        <v>5664</v>
      </c>
      <c r="F2052" t="s">
        <v>21</v>
      </c>
      <c r="G2052" t="str">
        <f>VLOOKUP(E2052, Tiers!M$1:P$134, 3, FALSE)</f>
        <v>ENG3</v>
      </c>
      <c r="H2052">
        <f>VLOOKUP(G2052, Tiers!B$1:C$134, 2, FALSE)</f>
        <v>4</v>
      </c>
      <c r="I2052" s="21">
        <v>35319</v>
      </c>
      <c r="J2052" t="str">
        <f t="shared" si="32"/>
        <v>Jake WrightSheff Utd</v>
      </c>
      <c r="P2052">
        <v>18</v>
      </c>
      <c r="Q2052" t="s">
        <v>40</v>
      </c>
      <c r="R2052" t="s">
        <v>21</v>
      </c>
      <c r="S2052" t="s">
        <v>22</v>
      </c>
      <c r="T2052" t="s">
        <v>21</v>
      </c>
      <c r="Y2052">
        <v>176</v>
      </c>
      <c r="Z2052">
        <v>64</v>
      </c>
      <c r="AA2052">
        <v>12</v>
      </c>
      <c r="AB2052">
        <v>17</v>
      </c>
    </row>
    <row r="2053" spans="1:28" ht="15.95">
      <c r="A2053" t="s">
        <v>2606</v>
      </c>
      <c r="B2053" t="s">
        <v>322</v>
      </c>
      <c r="C2053" t="str">
        <f>VLOOKUP(B2053, Positions!A$1:B$134, 2, FALSE)</f>
        <v>Midfielder</v>
      </c>
      <c r="D2053" t="s">
        <v>56</v>
      </c>
      <c r="E2053" t="s">
        <v>5664</v>
      </c>
      <c r="F2053" t="s">
        <v>21</v>
      </c>
      <c r="G2053" t="str">
        <f>VLOOKUP(E2053, Tiers!M$1:P$134, 3, FALSE)</f>
        <v>ENG3</v>
      </c>
      <c r="H2053">
        <f>VLOOKUP(G2053, Tiers!B$1:C$134, 2, FALSE)</f>
        <v>4</v>
      </c>
      <c r="I2053" s="21">
        <v>35319</v>
      </c>
      <c r="J2053" t="str">
        <f t="shared" si="32"/>
        <v>Billy Hasler-CreggRochdale</v>
      </c>
      <c r="P2053">
        <v>18</v>
      </c>
      <c r="Q2053" t="s">
        <v>107</v>
      </c>
      <c r="R2053" t="s">
        <v>21</v>
      </c>
      <c r="S2053" t="s">
        <v>22</v>
      </c>
      <c r="T2053" t="s">
        <v>21</v>
      </c>
      <c r="Y2053">
        <v>173</v>
      </c>
      <c r="Z2053">
        <v>60</v>
      </c>
      <c r="AA2053">
        <v>0</v>
      </c>
      <c r="AB2053">
        <v>0</v>
      </c>
    </row>
    <row r="2054" spans="1:28" ht="15.95">
      <c r="A2054" t="s">
        <v>2607</v>
      </c>
      <c r="B2054" t="s">
        <v>42</v>
      </c>
      <c r="C2054" t="str">
        <f>VLOOKUP(B2054, Positions!A$1:B$134, 2, FALSE)</f>
        <v>Midfielder</v>
      </c>
      <c r="E2054" t="s">
        <v>5666</v>
      </c>
      <c r="F2054" t="s">
        <v>21</v>
      </c>
      <c r="G2054" t="str">
        <f>VLOOKUP(E2054, Tiers!M$1:P$134, 3, FALSE)</f>
        <v>NONE</v>
      </c>
      <c r="H2054">
        <f>VLOOKUP(G2054, Tiers!B$1:C$134, 2, FALSE)</f>
        <v>7</v>
      </c>
      <c r="I2054" s="21" t="e">
        <v>#N/A</v>
      </c>
      <c r="J2054" t="str">
        <f t="shared" si="32"/>
        <v>Carl Kennedy</v>
      </c>
      <c r="P2054">
        <v>18</v>
      </c>
      <c r="Q2054" t="s">
        <v>772</v>
      </c>
      <c r="R2054" t="s">
        <v>21</v>
      </c>
      <c r="S2054" t="s">
        <v>22</v>
      </c>
      <c r="T2054" t="s">
        <v>21</v>
      </c>
      <c r="Y2054">
        <v>192</v>
      </c>
      <c r="Z2054">
        <v>78</v>
      </c>
      <c r="AA2054">
        <v>0</v>
      </c>
      <c r="AB2054">
        <v>0</v>
      </c>
    </row>
    <row r="2055" spans="1:28" ht="15.95">
      <c r="A2055" t="s">
        <v>2608</v>
      </c>
      <c r="B2055" t="s">
        <v>445</v>
      </c>
      <c r="C2055" t="str">
        <f>VLOOKUP(B2055, Positions!A$1:B$134, 2, FALSE)</f>
        <v>Midfielder</v>
      </c>
      <c r="D2055" t="s">
        <v>175</v>
      </c>
      <c r="E2055" t="s">
        <v>62</v>
      </c>
      <c r="F2055" t="s">
        <v>21</v>
      </c>
      <c r="G2055" t="str">
        <f>VLOOKUP(E2055, Tiers!M$1:P$134, 3, FALSE)</f>
        <v>ENG1</v>
      </c>
      <c r="H2055">
        <f>VLOOKUP(G2055, Tiers!B$1:C$134, 2, FALSE)</f>
        <v>1</v>
      </c>
      <c r="I2055" s="21">
        <v>35318</v>
      </c>
      <c r="J2055" t="str">
        <f t="shared" si="32"/>
        <v>Joe PritchardTottenham</v>
      </c>
      <c r="P2055">
        <v>18</v>
      </c>
      <c r="Q2055" t="s">
        <v>271</v>
      </c>
      <c r="R2055" t="s">
        <v>21</v>
      </c>
      <c r="S2055" t="s">
        <v>22</v>
      </c>
      <c r="T2055" t="s">
        <v>21</v>
      </c>
      <c r="Y2055">
        <v>176</v>
      </c>
      <c r="Z2055">
        <v>70</v>
      </c>
      <c r="AA2055">
        <v>0</v>
      </c>
      <c r="AB2055">
        <v>0</v>
      </c>
    </row>
    <row r="2056" spans="1:28" ht="15.95">
      <c r="A2056" t="s">
        <v>2609</v>
      </c>
      <c r="B2056" t="s">
        <v>72</v>
      </c>
      <c r="C2056" t="str">
        <f>VLOOKUP(B2056, Positions!A$1:B$134, 2, FALSE)</f>
        <v>Defender</v>
      </c>
      <c r="D2056" t="s">
        <v>57</v>
      </c>
      <c r="E2056" t="s">
        <v>62</v>
      </c>
      <c r="F2056" t="s">
        <v>21</v>
      </c>
      <c r="G2056" t="str">
        <f>VLOOKUP(E2056, Tiers!M$1:P$134, 3, FALSE)</f>
        <v>ENG1</v>
      </c>
      <c r="H2056">
        <f>VLOOKUP(G2056, Tiers!B$1:C$134, 2, FALSE)</f>
        <v>1</v>
      </c>
      <c r="I2056" s="21">
        <v>35318</v>
      </c>
      <c r="J2056" t="str">
        <f t="shared" si="32"/>
        <v>Sam HartLiverpool</v>
      </c>
      <c r="P2056">
        <v>18</v>
      </c>
      <c r="Q2056" t="s">
        <v>204</v>
      </c>
      <c r="R2056" t="s">
        <v>21</v>
      </c>
      <c r="S2056" t="s">
        <v>22</v>
      </c>
      <c r="T2056" t="s">
        <v>21</v>
      </c>
      <c r="Y2056">
        <v>178</v>
      </c>
      <c r="Z2056">
        <v>58</v>
      </c>
      <c r="AA2056">
        <v>0</v>
      </c>
      <c r="AB2056">
        <v>0</v>
      </c>
    </row>
    <row r="2057" spans="1:28" ht="15.95">
      <c r="A2057" t="s">
        <v>2610</v>
      </c>
      <c r="B2057" t="s">
        <v>789</v>
      </c>
      <c r="C2057" t="str">
        <f>VLOOKUP(B2057, Positions!A$1:B$134, 2, FALSE)</f>
        <v>Forward</v>
      </c>
      <c r="D2057" t="s">
        <v>284</v>
      </c>
      <c r="E2057" t="s">
        <v>5665</v>
      </c>
      <c r="F2057" t="s">
        <v>21</v>
      </c>
      <c r="G2057" t="str">
        <f>VLOOKUP(E2057, Tiers!M$1:P$134, 3, FALSE)</f>
        <v>ENG2</v>
      </c>
      <c r="H2057">
        <f>VLOOKUP(G2057, Tiers!B$1:C$134, 2, FALSE)</f>
        <v>3</v>
      </c>
      <c r="I2057" s="21">
        <v>35317</v>
      </c>
      <c r="J2057" t="str">
        <f t="shared" si="32"/>
        <v>George O'NeillBirmingham</v>
      </c>
      <c r="P2057">
        <v>18</v>
      </c>
      <c r="Q2057" t="s">
        <v>2611</v>
      </c>
      <c r="R2057" t="s">
        <v>21</v>
      </c>
      <c r="S2057" t="s">
        <v>22</v>
      </c>
      <c r="T2057" t="s">
        <v>21</v>
      </c>
      <c r="Y2057">
        <v>176</v>
      </c>
      <c r="Z2057">
        <v>72</v>
      </c>
      <c r="AA2057">
        <v>0</v>
      </c>
      <c r="AB2057">
        <v>0</v>
      </c>
    </row>
    <row r="2058" spans="1:28" ht="15.95">
      <c r="A2058" t="s">
        <v>2612</v>
      </c>
      <c r="B2058" t="s">
        <v>166</v>
      </c>
      <c r="C2058" t="str">
        <f>VLOOKUP(B2058, Positions!A$1:B$134, 2, FALSE)</f>
        <v>Goalkeeper</v>
      </c>
      <c r="D2058" t="s">
        <v>236</v>
      </c>
      <c r="E2058" t="s">
        <v>5665</v>
      </c>
      <c r="F2058" t="s">
        <v>21</v>
      </c>
      <c r="G2058" t="str">
        <f>VLOOKUP(E2058, Tiers!M$1:P$134, 3, FALSE)</f>
        <v>ENG2</v>
      </c>
      <c r="H2058">
        <f>VLOOKUP(G2058, Tiers!B$1:C$134, 2, FALSE)</f>
        <v>3</v>
      </c>
      <c r="I2058" s="21">
        <v>35316</v>
      </c>
      <c r="J2058" t="str">
        <f t="shared" si="32"/>
        <v>Jojo WollacottBristol City</v>
      </c>
      <c r="P2058">
        <v>18</v>
      </c>
      <c r="Q2058" t="s">
        <v>20</v>
      </c>
      <c r="R2058" t="s">
        <v>21</v>
      </c>
      <c r="S2058" t="s">
        <v>22</v>
      </c>
      <c r="T2058" t="s">
        <v>21</v>
      </c>
      <c r="Y2058">
        <v>183</v>
      </c>
      <c r="Z2058">
        <v>74</v>
      </c>
      <c r="AA2058">
        <v>0</v>
      </c>
      <c r="AB2058">
        <v>0</v>
      </c>
    </row>
    <row r="2059" spans="1:28" ht="15.95">
      <c r="A2059" t="s">
        <v>2613</v>
      </c>
      <c r="B2059" t="s">
        <v>166</v>
      </c>
      <c r="C2059" t="str">
        <f>VLOOKUP(B2059, Positions!A$1:B$134, 2, FALSE)</f>
        <v>Goalkeeper</v>
      </c>
      <c r="D2059" t="s">
        <v>332</v>
      </c>
      <c r="E2059" t="s">
        <v>5665</v>
      </c>
      <c r="F2059" t="s">
        <v>21</v>
      </c>
      <c r="G2059" t="str">
        <f>VLOOKUP(E2059, Tiers!M$1:P$134, 3, FALSE)</f>
        <v>ENG2</v>
      </c>
      <c r="H2059">
        <f>VLOOKUP(G2059, Tiers!B$1:C$134, 2, FALSE)</f>
        <v>3</v>
      </c>
      <c r="I2059" s="21">
        <v>35316</v>
      </c>
      <c r="J2059" t="str">
        <f t="shared" si="32"/>
        <v>Rich DearleNottm Forest</v>
      </c>
      <c r="P2059">
        <v>18</v>
      </c>
      <c r="Q2059" t="s">
        <v>275</v>
      </c>
      <c r="R2059" t="s">
        <v>21</v>
      </c>
      <c r="S2059" t="s">
        <v>22</v>
      </c>
      <c r="T2059" t="s">
        <v>21</v>
      </c>
      <c r="Y2059">
        <v>191</v>
      </c>
      <c r="Z2059">
        <v>83</v>
      </c>
      <c r="AA2059">
        <v>0</v>
      </c>
      <c r="AB2059">
        <v>0</v>
      </c>
    </row>
    <row r="2060" spans="1:28" ht="15.95">
      <c r="A2060" t="s">
        <v>2614</v>
      </c>
      <c r="B2060" t="s">
        <v>16</v>
      </c>
      <c r="C2060" t="e">
        <f>VLOOKUP(B2060, Positions!A$1:B$134, 2, FALSE)</f>
        <v>#N/A</v>
      </c>
      <c r="D2060" t="s">
        <v>1146</v>
      </c>
      <c r="E2060" t="s">
        <v>5666</v>
      </c>
      <c r="F2060" t="s">
        <v>21</v>
      </c>
      <c r="G2060" t="str">
        <f>VLOOKUP(E2060, Tiers!M$1:P$134, 3, FALSE)</f>
        <v>NONE</v>
      </c>
      <c r="H2060">
        <f>VLOOKUP(G2060, Tiers!B$1:C$134, 2, FALSE)</f>
        <v>7</v>
      </c>
      <c r="I2060" s="21">
        <v>35316</v>
      </c>
      <c r="J2060" t="str">
        <f t="shared" si="32"/>
        <v>Sam HillhouseFC Halifax</v>
      </c>
      <c r="P2060">
        <v>18</v>
      </c>
      <c r="Q2060" t="s">
        <v>1217</v>
      </c>
      <c r="R2060" t="s">
        <v>21</v>
      </c>
      <c r="S2060" t="s">
        <v>22</v>
      </c>
      <c r="T2060" t="s">
        <v>21</v>
      </c>
      <c r="Y2060">
        <v>181</v>
      </c>
      <c r="Z2060">
        <v>68</v>
      </c>
      <c r="AA2060">
        <v>0</v>
      </c>
      <c r="AB2060">
        <v>5</v>
      </c>
    </row>
    <row r="2061" spans="1:28" ht="15.95">
      <c r="A2061" t="s">
        <v>2615</v>
      </c>
      <c r="B2061" t="s">
        <v>42</v>
      </c>
      <c r="C2061" t="str">
        <f>VLOOKUP(B2061, Positions!A$1:B$134, 2, FALSE)</f>
        <v>Midfielder</v>
      </c>
      <c r="D2061" t="s">
        <v>231</v>
      </c>
      <c r="E2061" t="s">
        <v>5663</v>
      </c>
      <c r="F2061" t="s">
        <v>21</v>
      </c>
      <c r="G2061" t="str">
        <f>VLOOKUP(E2061, Tiers!M$1:P$134, 3, FALSE)</f>
        <v>ENG4</v>
      </c>
      <c r="H2061">
        <f>VLOOKUP(G2061, Tiers!B$1:C$134, 2, FALSE)</f>
        <v>5</v>
      </c>
      <c r="I2061" s="21">
        <v>35316</v>
      </c>
      <c r="J2061" t="str">
        <f t="shared" si="32"/>
        <v>Freddy MoncurLeyton Orient</v>
      </c>
      <c r="P2061">
        <v>18</v>
      </c>
      <c r="Q2061" t="s">
        <v>2301</v>
      </c>
      <c r="R2061" t="s">
        <v>21</v>
      </c>
      <c r="S2061" t="s">
        <v>22</v>
      </c>
      <c r="T2061" t="s">
        <v>21</v>
      </c>
      <c r="Y2061">
        <v>165</v>
      </c>
      <c r="Z2061">
        <v>64</v>
      </c>
      <c r="AA2061">
        <v>0</v>
      </c>
      <c r="AB2061">
        <v>0</v>
      </c>
    </row>
    <row r="2062" spans="1:28" ht="15.95">
      <c r="A2062" t="s">
        <v>2616</v>
      </c>
      <c r="B2062" t="s">
        <v>42</v>
      </c>
      <c r="C2062" t="str">
        <f>VLOOKUP(B2062, Positions!A$1:B$134, 2, FALSE)</f>
        <v>Midfielder</v>
      </c>
      <c r="D2062" t="s">
        <v>234</v>
      </c>
      <c r="E2062" t="s">
        <v>5664</v>
      </c>
      <c r="F2062" t="s">
        <v>21</v>
      </c>
      <c r="G2062" t="str">
        <f>VLOOKUP(E2062, Tiers!M$1:P$134, 3, FALSE)</f>
        <v>ENG3</v>
      </c>
      <c r="H2062">
        <f>VLOOKUP(G2062, Tiers!B$1:C$134, 2, FALSE)</f>
        <v>4</v>
      </c>
      <c r="I2062" s="21">
        <v>35314</v>
      </c>
      <c r="J2062" t="str">
        <f t="shared" si="32"/>
        <v>Jack TuohyOldham</v>
      </c>
      <c r="P2062">
        <v>18</v>
      </c>
      <c r="Q2062" t="s">
        <v>234</v>
      </c>
      <c r="R2062" t="s">
        <v>21</v>
      </c>
      <c r="S2062" t="s">
        <v>22</v>
      </c>
      <c r="T2062" t="s">
        <v>21</v>
      </c>
      <c r="Y2062">
        <v>176</v>
      </c>
      <c r="Z2062">
        <v>64</v>
      </c>
      <c r="AA2062">
        <v>0</v>
      </c>
      <c r="AB2062">
        <v>1</v>
      </c>
    </row>
    <row r="2063" spans="1:28" ht="15.95">
      <c r="A2063" t="s">
        <v>2617</v>
      </c>
      <c r="B2063" t="s">
        <v>16</v>
      </c>
      <c r="C2063" t="e">
        <f>VLOOKUP(B2063, Positions!A$1:B$134, 2, FALSE)</f>
        <v>#N/A</v>
      </c>
      <c r="D2063" t="s">
        <v>395</v>
      </c>
      <c r="E2063" t="s">
        <v>5665</v>
      </c>
      <c r="F2063" t="s">
        <v>21</v>
      </c>
      <c r="G2063" t="str">
        <f>VLOOKUP(E2063, Tiers!M$1:P$134, 3, FALSE)</f>
        <v>ENG2</v>
      </c>
      <c r="H2063">
        <f>VLOOKUP(G2063, Tiers!B$1:C$134, 2, FALSE)</f>
        <v>3</v>
      </c>
      <c r="I2063" s="21">
        <v>35314</v>
      </c>
      <c r="J2063" t="str">
        <f t="shared" si="32"/>
        <v>Aaron RedfordFulham</v>
      </c>
      <c r="P2063">
        <v>18</v>
      </c>
      <c r="Q2063" t="s">
        <v>20</v>
      </c>
      <c r="R2063" t="s">
        <v>21</v>
      </c>
      <c r="S2063" t="s">
        <v>22</v>
      </c>
      <c r="T2063" t="s">
        <v>21</v>
      </c>
      <c r="Y2063">
        <v>174</v>
      </c>
      <c r="Z2063">
        <v>71</v>
      </c>
      <c r="AA2063">
        <v>0</v>
      </c>
      <c r="AB2063">
        <v>0</v>
      </c>
    </row>
    <row r="2064" spans="1:28" ht="15.95">
      <c r="A2064" t="s">
        <v>2618</v>
      </c>
      <c r="B2064" t="s">
        <v>278</v>
      </c>
      <c r="C2064" t="e">
        <f>VLOOKUP(B2064, Positions!A$1:B$134, 2, FALSE)</f>
        <v>#N/A</v>
      </c>
      <c r="E2064" t="s">
        <v>5666</v>
      </c>
      <c r="F2064" t="s">
        <v>21</v>
      </c>
      <c r="G2064" t="str">
        <f>VLOOKUP(E2064, Tiers!M$1:P$134, 3, FALSE)</f>
        <v>NONE</v>
      </c>
      <c r="H2064">
        <f>VLOOKUP(G2064, Tiers!B$1:C$134, 2, FALSE)</f>
        <v>7</v>
      </c>
      <c r="I2064" s="21" t="e">
        <v>#N/A</v>
      </c>
      <c r="J2064" t="str">
        <f t="shared" si="32"/>
        <v>Laurent Davis-Wilson</v>
      </c>
      <c r="P2064">
        <v>18</v>
      </c>
      <c r="Q2064" t="s">
        <v>20</v>
      </c>
      <c r="R2064" t="s">
        <v>21</v>
      </c>
      <c r="S2064" t="s">
        <v>22</v>
      </c>
      <c r="T2064" t="s">
        <v>21</v>
      </c>
      <c r="Y2064">
        <v>183</v>
      </c>
      <c r="Z2064">
        <v>77</v>
      </c>
      <c r="AA2064">
        <v>0</v>
      </c>
      <c r="AB2064">
        <v>0</v>
      </c>
    </row>
    <row r="2065" spans="1:28" ht="15.95">
      <c r="A2065" t="s">
        <v>2619</v>
      </c>
      <c r="B2065" t="s">
        <v>877</v>
      </c>
      <c r="C2065" t="str">
        <f>VLOOKUP(B2065, Positions!A$1:B$134, 2, FALSE)</f>
        <v>Defender</v>
      </c>
      <c r="E2065" t="s">
        <v>5666</v>
      </c>
      <c r="F2065" t="s">
        <v>21</v>
      </c>
      <c r="G2065" t="str">
        <f>VLOOKUP(E2065, Tiers!M$1:P$134, 3, FALSE)</f>
        <v>NONE</v>
      </c>
      <c r="H2065">
        <f>VLOOKUP(G2065, Tiers!B$1:C$134, 2, FALSE)</f>
        <v>7</v>
      </c>
      <c r="I2065" s="21" t="e">
        <v>#N/A</v>
      </c>
      <c r="J2065" t="str">
        <f t="shared" si="32"/>
        <v>Rhys Evans</v>
      </c>
      <c r="P2065">
        <v>18</v>
      </c>
      <c r="Q2065" t="s">
        <v>530</v>
      </c>
      <c r="R2065" t="s">
        <v>21</v>
      </c>
      <c r="S2065" t="s">
        <v>22</v>
      </c>
      <c r="T2065" t="s">
        <v>21</v>
      </c>
      <c r="Y2065">
        <v>173</v>
      </c>
      <c r="Z2065">
        <v>65</v>
      </c>
      <c r="AA2065">
        <v>0</v>
      </c>
      <c r="AB2065">
        <v>0</v>
      </c>
    </row>
    <row r="2066" spans="1:28" ht="15.95">
      <c r="A2066" t="s">
        <v>2620</v>
      </c>
      <c r="B2066" t="s">
        <v>245</v>
      </c>
      <c r="C2066" t="str">
        <f>VLOOKUP(B2066, Positions!A$1:B$134, 2, FALSE)</f>
        <v>Midfielder</v>
      </c>
      <c r="D2066" t="s">
        <v>1561</v>
      </c>
      <c r="E2066" t="s">
        <v>5666</v>
      </c>
      <c r="F2066" t="s">
        <v>21</v>
      </c>
      <c r="G2066" t="str">
        <f>VLOOKUP(E2066, Tiers!M$1:P$134, 3, FALSE)</f>
        <v>NONE</v>
      </c>
      <c r="H2066">
        <f>VLOOKUP(G2066, Tiers!B$1:C$134, 2, FALSE)</f>
        <v>7</v>
      </c>
      <c r="I2066" s="21">
        <v>35312</v>
      </c>
      <c r="J2066" t="str">
        <f t="shared" si="32"/>
        <v>Ben JagoHyde</v>
      </c>
      <c r="P2066">
        <v>18</v>
      </c>
      <c r="Q2066" t="s">
        <v>2621</v>
      </c>
      <c r="R2066" t="s">
        <v>21</v>
      </c>
      <c r="S2066" t="s">
        <v>22</v>
      </c>
      <c r="T2066" t="s">
        <v>21</v>
      </c>
      <c r="Y2066">
        <v>173</v>
      </c>
      <c r="Z2066">
        <v>66</v>
      </c>
      <c r="AA2066">
        <v>0</v>
      </c>
      <c r="AB2066">
        <v>2</v>
      </c>
    </row>
    <row r="2067" spans="1:28" ht="15.95">
      <c r="A2067" t="s">
        <v>2622</v>
      </c>
      <c r="B2067" t="s">
        <v>81</v>
      </c>
      <c r="C2067" t="str">
        <f>VLOOKUP(B2067, Positions!A$1:B$134, 2, FALSE)</f>
        <v>Defender</v>
      </c>
      <c r="D2067" t="s">
        <v>221</v>
      </c>
      <c r="E2067" t="s">
        <v>5664</v>
      </c>
      <c r="F2067" t="s">
        <v>21</v>
      </c>
      <c r="G2067" t="str">
        <f>VLOOKUP(E2067, Tiers!M$1:P$134, 3, FALSE)</f>
        <v>ENG3</v>
      </c>
      <c r="H2067">
        <f>VLOOKUP(G2067, Tiers!B$1:C$134, 2, FALSE)</f>
        <v>4</v>
      </c>
      <c r="I2067" s="21">
        <v>35312</v>
      </c>
      <c r="J2067" t="str">
        <f t="shared" si="32"/>
        <v>Kyle RowleyWalsall</v>
      </c>
      <c r="P2067">
        <v>18</v>
      </c>
      <c r="Q2067" t="s">
        <v>20</v>
      </c>
      <c r="R2067" t="s">
        <v>21</v>
      </c>
      <c r="S2067" t="s">
        <v>22</v>
      </c>
      <c r="T2067" t="s">
        <v>21</v>
      </c>
      <c r="Y2067">
        <v>180</v>
      </c>
      <c r="Z2067">
        <v>73</v>
      </c>
      <c r="AA2067">
        <v>0</v>
      </c>
      <c r="AB2067">
        <v>0</v>
      </c>
    </row>
    <row r="2068" spans="1:28" ht="15.95">
      <c r="A2068" t="s">
        <v>2623</v>
      </c>
      <c r="B2068" t="s">
        <v>1593</v>
      </c>
      <c r="C2068" t="str">
        <f>VLOOKUP(B2068, Positions!A$1:B$134, 2, FALSE)</f>
        <v>Midfielder</v>
      </c>
      <c r="D2068" t="s">
        <v>169</v>
      </c>
      <c r="E2068" t="s">
        <v>62</v>
      </c>
      <c r="F2068" t="s">
        <v>21</v>
      </c>
      <c r="G2068" t="str">
        <f>VLOOKUP(E2068, Tiers!M$1:P$134, 3, FALSE)</f>
        <v>ENG1</v>
      </c>
      <c r="H2068">
        <f>VLOOKUP(G2068, Tiers!B$1:C$134, 2, FALSE)</f>
        <v>1</v>
      </c>
      <c r="I2068" s="21">
        <v>35312</v>
      </c>
      <c r="J2068" t="str">
        <f t="shared" si="32"/>
        <v>Charlie ColkettChelsea</v>
      </c>
      <c r="P2068">
        <v>18</v>
      </c>
      <c r="Q2068" t="s">
        <v>20</v>
      </c>
      <c r="R2068" t="s">
        <v>21</v>
      </c>
      <c r="S2068" t="s">
        <v>22</v>
      </c>
      <c r="T2068" t="s">
        <v>21</v>
      </c>
      <c r="Y2068">
        <v>179</v>
      </c>
      <c r="Z2068">
        <v>72</v>
      </c>
      <c r="AA2068">
        <v>0</v>
      </c>
      <c r="AB2068">
        <v>0</v>
      </c>
    </row>
    <row r="2069" spans="1:28" ht="15.95">
      <c r="A2069" t="s">
        <v>2624</v>
      </c>
      <c r="B2069" t="s">
        <v>111</v>
      </c>
      <c r="C2069" t="str">
        <f>VLOOKUP(B2069, Positions!A$1:B$134, 2, FALSE)</f>
        <v>Forward</v>
      </c>
      <c r="D2069" t="s">
        <v>98</v>
      </c>
      <c r="E2069" t="s">
        <v>5665</v>
      </c>
      <c r="F2069" t="s">
        <v>21</v>
      </c>
      <c r="G2069" t="str">
        <f>VLOOKUP(E2069, Tiers!M$1:P$134, 3, FALSE)</f>
        <v>ENG2</v>
      </c>
      <c r="H2069">
        <f>VLOOKUP(G2069, Tiers!B$1:C$134, 2, FALSE)</f>
        <v>3</v>
      </c>
      <c r="I2069" s="21">
        <v>35311</v>
      </c>
      <c r="J2069" t="str">
        <f t="shared" si="32"/>
        <v>Tom RosenthalQ.P.R.</v>
      </c>
      <c r="P2069">
        <v>18</v>
      </c>
      <c r="Q2069" t="s">
        <v>74</v>
      </c>
      <c r="R2069" t="s">
        <v>21</v>
      </c>
      <c r="S2069" t="s">
        <v>22</v>
      </c>
      <c r="T2069" t="s">
        <v>21</v>
      </c>
      <c r="U2069" t="s">
        <v>2625</v>
      </c>
      <c r="Y2069">
        <v>189</v>
      </c>
      <c r="Z2069">
        <v>80</v>
      </c>
      <c r="AA2069">
        <v>0</v>
      </c>
      <c r="AB2069">
        <v>4</v>
      </c>
    </row>
    <row r="2070" spans="1:28" ht="15.95">
      <c r="A2070" t="s">
        <v>2626</v>
      </c>
      <c r="B2070" t="s">
        <v>111</v>
      </c>
      <c r="C2070" t="str">
        <f>VLOOKUP(B2070, Positions!A$1:B$134, 2, FALSE)</f>
        <v>Forward</v>
      </c>
      <c r="D2070" t="s">
        <v>657</v>
      </c>
      <c r="E2070" t="s">
        <v>62</v>
      </c>
      <c r="F2070" t="s">
        <v>21</v>
      </c>
      <c r="G2070" t="str">
        <f>VLOOKUP(E2070, Tiers!M$1:P$134, 3, FALSE)</f>
        <v>ENG1</v>
      </c>
      <c r="H2070">
        <f>VLOOKUP(G2070, Tiers!B$1:C$134, 2, FALSE)</f>
        <v>1</v>
      </c>
      <c r="I2070" s="21">
        <v>35311</v>
      </c>
      <c r="J2070" t="str">
        <f t="shared" si="32"/>
        <v>Jamie Eaton-CollinsNorwich</v>
      </c>
      <c r="P2070">
        <v>18</v>
      </c>
      <c r="Q2070" t="s">
        <v>159</v>
      </c>
      <c r="R2070" t="s">
        <v>21</v>
      </c>
      <c r="S2070" t="s">
        <v>22</v>
      </c>
      <c r="T2070" t="s">
        <v>21</v>
      </c>
      <c r="Y2070">
        <v>177</v>
      </c>
      <c r="Z2070">
        <v>71</v>
      </c>
      <c r="AA2070">
        <v>0</v>
      </c>
      <c r="AB2070">
        <v>0</v>
      </c>
    </row>
    <row r="2071" spans="1:28" ht="15.95">
      <c r="A2071" t="s">
        <v>2627</v>
      </c>
      <c r="B2071" t="s">
        <v>372</v>
      </c>
      <c r="C2071" t="str">
        <f>VLOOKUP(B2071, Positions!A$1:B$134, 2, FALSE)</f>
        <v>Defender</v>
      </c>
      <c r="D2071" t="s">
        <v>157</v>
      </c>
      <c r="E2071" t="s">
        <v>5665</v>
      </c>
      <c r="F2071" t="s">
        <v>21</v>
      </c>
      <c r="G2071" t="str">
        <f>VLOOKUP(E2071, Tiers!M$1:P$134, 3, FALSE)</f>
        <v>ENG2</v>
      </c>
      <c r="H2071">
        <f>VLOOKUP(G2071, Tiers!B$1:C$134, 2, FALSE)</f>
        <v>3</v>
      </c>
      <c r="I2071" s="21">
        <v>35311</v>
      </c>
      <c r="J2071" t="str">
        <f t="shared" si="32"/>
        <v>Hammad LawalReading</v>
      </c>
      <c r="P2071">
        <v>18</v>
      </c>
      <c r="Q2071" t="s">
        <v>20</v>
      </c>
      <c r="R2071" t="s">
        <v>21</v>
      </c>
      <c r="S2071" t="s">
        <v>22</v>
      </c>
      <c r="T2071" t="s">
        <v>21</v>
      </c>
      <c r="Y2071">
        <v>174</v>
      </c>
      <c r="Z2071">
        <v>71</v>
      </c>
      <c r="AA2071">
        <v>0</v>
      </c>
      <c r="AB2071">
        <v>0</v>
      </c>
    </row>
    <row r="2072" spans="1:28" ht="15.95">
      <c r="A2072" t="s">
        <v>2628</v>
      </c>
      <c r="B2072" t="s">
        <v>81</v>
      </c>
      <c r="C2072" t="str">
        <f>VLOOKUP(B2072, Positions!A$1:B$134, 2, FALSE)</f>
        <v>Defender</v>
      </c>
      <c r="E2072" t="s">
        <v>5666</v>
      </c>
      <c r="F2072" t="s">
        <v>21</v>
      </c>
      <c r="G2072" t="str">
        <f>VLOOKUP(E2072, Tiers!M$1:P$134, 3, FALSE)</f>
        <v>NONE</v>
      </c>
      <c r="H2072">
        <f>VLOOKUP(G2072, Tiers!B$1:C$134, 2, FALSE)</f>
        <v>7</v>
      </c>
      <c r="I2072" s="21" t="e">
        <v>#N/A</v>
      </c>
      <c r="J2072" t="str">
        <f t="shared" si="32"/>
        <v>Liam Bennett</v>
      </c>
      <c r="P2072">
        <v>18</v>
      </c>
      <c r="Q2072" t="s">
        <v>20</v>
      </c>
      <c r="R2072" t="s">
        <v>21</v>
      </c>
      <c r="S2072" t="s">
        <v>22</v>
      </c>
      <c r="T2072" t="s">
        <v>21</v>
      </c>
      <c r="Y2072">
        <v>194</v>
      </c>
      <c r="Z2072">
        <v>87</v>
      </c>
      <c r="AA2072">
        <v>0</v>
      </c>
      <c r="AB2072">
        <v>0</v>
      </c>
    </row>
    <row r="2073" spans="1:28" ht="15.95">
      <c r="A2073" t="s">
        <v>2629</v>
      </c>
      <c r="B2073" t="s">
        <v>166</v>
      </c>
      <c r="C2073" t="str">
        <f>VLOOKUP(B2073, Positions!A$1:B$134, 2, FALSE)</f>
        <v>Goalkeeper</v>
      </c>
      <c r="D2073" t="s">
        <v>98</v>
      </c>
      <c r="E2073" t="s">
        <v>5665</v>
      </c>
      <c r="F2073" t="s">
        <v>21</v>
      </c>
      <c r="G2073" t="str">
        <f>VLOOKUP(E2073, Tiers!M$1:P$134, 3, FALSE)</f>
        <v>ENG2</v>
      </c>
      <c r="H2073">
        <f>VLOOKUP(G2073, Tiers!B$1:C$134, 2, FALSE)</f>
        <v>3</v>
      </c>
      <c r="I2073" s="21">
        <v>35310</v>
      </c>
      <c r="J2073" t="str">
        <f t="shared" si="32"/>
        <v>Conor HudnottQ.P.R.</v>
      </c>
      <c r="P2073">
        <v>18</v>
      </c>
      <c r="Q2073" t="s">
        <v>20</v>
      </c>
      <c r="R2073" t="s">
        <v>21</v>
      </c>
      <c r="S2073" t="s">
        <v>22</v>
      </c>
      <c r="T2073" t="s">
        <v>21</v>
      </c>
      <c r="Y2073">
        <v>188</v>
      </c>
      <c r="Z2073">
        <v>78</v>
      </c>
      <c r="AA2073">
        <v>0</v>
      </c>
      <c r="AB2073">
        <v>0</v>
      </c>
    </row>
    <row r="2074" spans="1:28" ht="15.95">
      <c r="A2074" t="s">
        <v>2630</v>
      </c>
      <c r="B2074" t="s">
        <v>81</v>
      </c>
      <c r="C2074" t="str">
        <f>VLOOKUP(B2074, Positions!A$1:B$134, 2, FALSE)</f>
        <v>Defender</v>
      </c>
      <c r="D2074" t="s">
        <v>127</v>
      </c>
      <c r="E2074" t="s">
        <v>62</v>
      </c>
      <c r="F2074" t="s">
        <v>21</v>
      </c>
      <c r="G2074" t="str">
        <f>VLOOKUP(E2074, Tiers!M$1:P$134, 3, FALSE)</f>
        <v>ENG1</v>
      </c>
      <c r="H2074">
        <f>VLOOKUP(G2074, Tiers!B$1:C$134, 2, FALSE)</f>
        <v>1</v>
      </c>
      <c r="I2074" s="21">
        <v>35310</v>
      </c>
      <c r="J2074" t="str">
        <f t="shared" si="32"/>
        <v>Reece BurkeWest Ham</v>
      </c>
      <c r="P2074">
        <v>18</v>
      </c>
      <c r="Q2074" t="s">
        <v>74</v>
      </c>
      <c r="R2074" t="s">
        <v>21</v>
      </c>
      <c r="S2074" t="s">
        <v>22</v>
      </c>
      <c r="T2074" t="s">
        <v>21</v>
      </c>
      <c r="Y2074">
        <v>189</v>
      </c>
      <c r="Z2074">
        <v>81</v>
      </c>
      <c r="AA2074">
        <v>0</v>
      </c>
      <c r="AB2074">
        <v>5</v>
      </c>
    </row>
    <row r="2075" spans="1:28" ht="15.95">
      <c r="A2075" t="s">
        <v>2631</v>
      </c>
      <c r="B2075" t="s">
        <v>16</v>
      </c>
      <c r="C2075" t="e">
        <f>VLOOKUP(B2075, Positions!A$1:B$134, 2, FALSE)</f>
        <v>#N/A</v>
      </c>
      <c r="E2075" t="s">
        <v>5666</v>
      </c>
      <c r="F2075" t="s">
        <v>21</v>
      </c>
      <c r="G2075" t="str">
        <f>VLOOKUP(E2075, Tiers!M$1:P$134, 3, FALSE)</f>
        <v>NONE</v>
      </c>
      <c r="H2075">
        <f>VLOOKUP(G2075, Tiers!B$1:C$134, 2, FALSE)</f>
        <v>7</v>
      </c>
      <c r="I2075" s="21" t="e">
        <v>#N/A</v>
      </c>
      <c r="J2075" t="str">
        <f t="shared" si="32"/>
        <v>Tevin Shakespeare</v>
      </c>
      <c r="P2075">
        <v>18</v>
      </c>
      <c r="Q2075" t="s">
        <v>20</v>
      </c>
      <c r="R2075" t="s">
        <v>21</v>
      </c>
      <c r="S2075" t="s">
        <v>22</v>
      </c>
      <c r="T2075" t="s">
        <v>21</v>
      </c>
      <c r="Y2075">
        <v>171</v>
      </c>
      <c r="Z2075">
        <v>68</v>
      </c>
      <c r="AA2075">
        <v>0</v>
      </c>
      <c r="AB2075">
        <v>0</v>
      </c>
    </row>
    <row r="2076" spans="1:28" ht="15.95">
      <c r="A2076" t="s">
        <v>2632</v>
      </c>
      <c r="B2076" t="s">
        <v>81</v>
      </c>
      <c r="C2076" t="str">
        <f>VLOOKUP(B2076, Positions!A$1:B$134, 2, FALSE)</f>
        <v>Defender</v>
      </c>
      <c r="D2076" t="s">
        <v>152</v>
      </c>
      <c r="E2076" t="s">
        <v>5664</v>
      </c>
      <c r="F2076" t="s">
        <v>21</v>
      </c>
      <c r="G2076" t="str">
        <f>VLOOKUP(E2076, Tiers!M$1:P$134, 3, FALSE)</f>
        <v>ENG3</v>
      </c>
      <c r="H2076">
        <f>VLOOKUP(G2076, Tiers!B$1:C$134, 2, FALSE)</f>
        <v>4</v>
      </c>
      <c r="I2076" s="21">
        <v>35309</v>
      </c>
      <c r="J2076" t="str">
        <f t="shared" si="32"/>
        <v>Joe KearnsCrewe</v>
      </c>
      <c r="P2076">
        <v>18</v>
      </c>
      <c r="Q2076" t="s">
        <v>57</v>
      </c>
      <c r="R2076" t="s">
        <v>21</v>
      </c>
      <c r="S2076" t="s">
        <v>22</v>
      </c>
      <c r="T2076" t="s">
        <v>21</v>
      </c>
      <c r="Y2076">
        <v>180</v>
      </c>
      <c r="Z2076">
        <v>74</v>
      </c>
      <c r="AA2076">
        <v>0</v>
      </c>
      <c r="AB2076">
        <v>5</v>
      </c>
    </row>
    <row r="2077" spans="1:28" ht="15.95">
      <c r="A2077" t="s">
        <v>2633</v>
      </c>
      <c r="B2077" t="s">
        <v>166</v>
      </c>
      <c r="C2077" t="str">
        <f>VLOOKUP(B2077, Positions!A$1:B$134, 2, FALSE)</f>
        <v>Goalkeeper</v>
      </c>
      <c r="E2077" t="s">
        <v>5666</v>
      </c>
      <c r="F2077" t="s">
        <v>21</v>
      </c>
      <c r="G2077" t="str">
        <f>VLOOKUP(E2077, Tiers!M$1:P$134, 3, FALSE)</f>
        <v>NONE</v>
      </c>
      <c r="H2077">
        <f>VLOOKUP(G2077, Tiers!B$1:C$134, 2, FALSE)</f>
        <v>7</v>
      </c>
      <c r="I2077" s="21" t="e">
        <v>#N/A</v>
      </c>
      <c r="J2077" t="str">
        <f t="shared" si="32"/>
        <v>Kavel Patel</v>
      </c>
      <c r="P2077">
        <v>18</v>
      </c>
      <c r="Q2077" t="s">
        <v>20</v>
      </c>
      <c r="R2077" t="s">
        <v>21</v>
      </c>
      <c r="S2077" t="s">
        <v>22</v>
      </c>
      <c r="T2077" t="s">
        <v>21</v>
      </c>
      <c r="Y2077">
        <v>191</v>
      </c>
      <c r="Z2077">
        <v>79</v>
      </c>
      <c r="AA2077">
        <v>0</v>
      </c>
      <c r="AB2077">
        <v>0</v>
      </c>
    </row>
    <row r="2078" spans="1:28" ht="15.95">
      <c r="A2078" t="s">
        <v>2634</v>
      </c>
      <c r="B2078" t="s">
        <v>166</v>
      </c>
      <c r="C2078" t="str">
        <f>VLOOKUP(B2078, Positions!A$1:B$134, 2, FALSE)</f>
        <v>Goalkeeper</v>
      </c>
      <c r="D2078" t="s">
        <v>207</v>
      </c>
      <c r="E2078" t="s">
        <v>5663</v>
      </c>
      <c r="F2078" t="s">
        <v>21</v>
      </c>
      <c r="G2078" t="str">
        <f>VLOOKUP(E2078, Tiers!M$1:P$134, 3, FALSE)</f>
        <v>ENG4</v>
      </c>
      <c r="H2078">
        <f>VLOOKUP(G2078, Tiers!B$1:C$134, 2, FALSE)</f>
        <v>5</v>
      </c>
      <c r="I2078" s="21">
        <v>35305</v>
      </c>
      <c r="J2078" t="str">
        <f t="shared" si="32"/>
        <v>Lewis MooreDag &amp; Red</v>
      </c>
      <c r="P2078">
        <v>18</v>
      </c>
      <c r="Q2078" t="s">
        <v>1245</v>
      </c>
      <c r="R2078" t="s">
        <v>21</v>
      </c>
      <c r="S2078" t="s">
        <v>22</v>
      </c>
      <c r="T2078" t="s">
        <v>21</v>
      </c>
      <c r="Y2078">
        <v>192</v>
      </c>
      <c r="Z2078">
        <v>84</v>
      </c>
      <c r="AA2078">
        <v>0</v>
      </c>
      <c r="AB2078">
        <v>0</v>
      </c>
    </row>
    <row r="2079" spans="1:28" ht="15.95">
      <c r="A2079" t="s">
        <v>2635</v>
      </c>
      <c r="B2079" t="s">
        <v>31</v>
      </c>
      <c r="C2079" t="str">
        <f>VLOOKUP(B2079, Positions!A$1:B$134, 2, FALSE)</f>
        <v>Defender</v>
      </c>
      <c r="D2079" t="s">
        <v>455</v>
      </c>
      <c r="E2079" t="s">
        <v>5664</v>
      </c>
      <c r="F2079" t="s">
        <v>21</v>
      </c>
      <c r="G2079" t="str">
        <f>VLOOKUP(E2079, Tiers!M$1:P$134, 3, FALSE)</f>
        <v>ENG3</v>
      </c>
      <c r="H2079">
        <f>VLOOKUP(G2079, Tiers!B$1:C$134, 2, FALSE)</f>
        <v>4</v>
      </c>
      <c r="I2079" s="21">
        <v>35304</v>
      </c>
      <c r="J2079" t="str">
        <f t="shared" si="32"/>
        <v>Mitchell LundDoncaster</v>
      </c>
      <c r="P2079">
        <v>18</v>
      </c>
      <c r="Q2079" t="s">
        <v>124</v>
      </c>
      <c r="R2079" t="s">
        <v>21</v>
      </c>
      <c r="S2079" t="s">
        <v>22</v>
      </c>
      <c r="T2079" t="s">
        <v>21</v>
      </c>
      <c r="Y2079">
        <v>186</v>
      </c>
      <c r="Z2079">
        <v>75</v>
      </c>
      <c r="AA2079">
        <v>0</v>
      </c>
      <c r="AB2079">
        <v>4</v>
      </c>
    </row>
    <row r="2080" spans="1:28" ht="15.95">
      <c r="A2080" t="s">
        <v>2636</v>
      </c>
      <c r="B2080" t="s">
        <v>680</v>
      </c>
      <c r="C2080" t="e">
        <f>VLOOKUP(B2080, Positions!A$1:B$134, 2, FALSE)</f>
        <v>#N/A</v>
      </c>
      <c r="D2080" t="s">
        <v>2637</v>
      </c>
      <c r="E2080" t="s">
        <v>5669</v>
      </c>
      <c r="F2080" t="s">
        <v>421</v>
      </c>
      <c r="G2080" t="str">
        <f>VLOOKUP(E2080, Tiers!M$1:P$134, 3, FALSE)</f>
        <v>SCO1</v>
      </c>
      <c r="H2080">
        <f>VLOOKUP(G2080, Tiers!B$1:C$134, 2, FALSE)</f>
        <v>3</v>
      </c>
      <c r="I2080" s="21">
        <v>35304</v>
      </c>
      <c r="J2080" t="str">
        <f t="shared" si="32"/>
        <v>Justin JohnsonDundee Utd</v>
      </c>
      <c r="P2080">
        <v>18</v>
      </c>
      <c r="Q2080" t="s">
        <v>20</v>
      </c>
      <c r="R2080" t="s">
        <v>21</v>
      </c>
      <c r="S2080" t="s">
        <v>22</v>
      </c>
      <c r="T2080" t="s">
        <v>21</v>
      </c>
      <c r="U2080" t="s">
        <v>2638</v>
      </c>
      <c r="Y2080">
        <v>182</v>
      </c>
      <c r="Z2080">
        <v>69</v>
      </c>
      <c r="AA2080">
        <v>0</v>
      </c>
      <c r="AB2080">
        <v>1</v>
      </c>
    </row>
    <row r="2081" spans="1:28" ht="15.95">
      <c r="A2081" t="s">
        <v>2639</v>
      </c>
      <c r="B2081" t="s">
        <v>111</v>
      </c>
      <c r="C2081" t="str">
        <f>VLOOKUP(B2081, Positions!A$1:B$134, 2, FALSE)</f>
        <v>Forward</v>
      </c>
      <c r="E2081" t="s">
        <v>5666</v>
      </c>
      <c r="F2081" t="s">
        <v>21</v>
      </c>
      <c r="G2081" t="str">
        <f>VLOOKUP(E2081, Tiers!M$1:P$134, 3, FALSE)</f>
        <v>NONE</v>
      </c>
      <c r="H2081">
        <f>VLOOKUP(G2081, Tiers!B$1:C$134, 2, FALSE)</f>
        <v>7</v>
      </c>
      <c r="I2081" s="21" t="e">
        <v>#N/A</v>
      </c>
      <c r="J2081" t="str">
        <f t="shared" si="32"/>
        <v>Devarn Patterson</v>
      </c>
      <c r="P2081">
        <v>18</v>
      </c>
      <c r="Q2081" t="s">
        <v>284</v>
      </c>
      <c r="R2081" t="s">
        <v>21</v>
      </c>
      <c r="S2081" t="s">
        <v>22</v>
      </c>
      <c r="T2081" t="s">
        <v>21</v>
      </c>
      <c r="Y2081">
        <v>177</v>
      </c>
      <c r="Z2081">
        <v>70</v>
      </c>
      <c r="AA2081">
        <v>0</v>
      </c>
      <c r="AB2081">
        <v>0</v>
      </c>
    </row>
    <row r="2082" spans="1:28" ht="15.95">
      <c r="A2082" t="s">
        <v>2640</v>
      </c>
      <c r="B2082" t="s">
        <v>166</v>
      </c>
      <c r="C2082" t="str">
        <f>VLOOKUP(B2082, Positions!A$1:B$134, 2, FALSE)</f>
        <v>Goalkeeper</v>
      </c>
      <c r="E2082" t="s">
        <v>5666</v>
      </c>
      <c r="F2082" t="s">
        <v>21</v>
      </c>
      <c r="G2082" t="str">
        <f>VLOOKUP(E2082, Tiers!M$1:P$134, 3, FALSE)</f>
        <v>NONE</v>
      </c>
      <c r="H2082">
        <f>VLOOKUP(G2082, Tiers!B$1:C$134, 2, FALSE)</f>
        <v>7</v>
      </c>
      <c r="I2082" s="21" t="e">
        <v>#N/A</v>
      </c>
      <c r="J2082" t="str">
        <f t="shared" si="32"/>
        <v>Lewis Brass</v>
      </c>
      <c r="P2082">
        <v>18</v>
      </c>
      <c r="Q2082" t="s">
        <v>530</v>
      </c>
      <c r="R2082" t="s">
        <v>21</v>
      </c>
      <c r="S2082" t="s">
        <v>22</v>
      </c>
      <c r="T2082" t="s">
        <v>21</v>
      </c>
      <c r="Y2082">
        <v>184</v>
      </c>
      <c r="Z2082">
        <v>78</v>
      </c>
      <c r="AA2082">
        <v>0</v>
      </c>
      <c r="AB2082">
        <v>0</v>
      </c>
    </row>
    <row r="2083" spans="1:28" ht="15.95">
      <c r="A2083" t="s">
        <v>2641</v>
      </c>
      <c r="B2083" t="s">
        <v>55</v>
      </c>
      <c r="C2083" t="str">
        <f>VLOOKUP(B2083, Positions!A$1:B$134, 2, FALSE)</f>
        <v>Forward</v>
      </c>
      <c r="D2083" t="s">
        <v>103</v>
      </c>
      <c r="E2083" t="s">
        <v>5665</v>
      </c>
      <c r="F2083" t="s">
        <v>21</v>
      </c>
      <c r="G2083" t="str">
        <f>VLOOKUP(E2083, Tiers!M$1:P$134, 3, FALSE)</f>
        <v>ENG2</v>
      </c>
      <c r="H2083">
        <f>VLOOKUP(G2083, Tiers!B$1:C$134, 2, FALSE)</f>
        <v>3</v>
      </c>
      <c r="I2083" s="21">
        <v>35303</v>
      </c>
      <c r="J2083" t="str">
        <f t="shared" si="32"/>
        <v>Devarn GreenBlackburn</v>
      </c>
      <c r="P2083">
        <v>18</v>
      </c>
      <c r="Q2083" t="s">
        <v>20</v>
      </c>
      <c r="R2083" t="s">
        <v>21</v>
      </c>
      <c r="S2083" t="s">
        <v>22</v>
      </c>
      <c r="T2083" t="s">
        <v>21</v>
      </c>
      <c r="Y2083">
        <v>181</v>
      </c>
      <c r="Z2083">
        <v>67</v>
      </c>
      <c r="AA2083">
        <v>0</v>
      </c>
      <c r="AB2083">
        <v>0</v>
      </c>
    </row>
    <row r="2084" spans="1:28" ht="15.95">
      <c r="A2084" t="s">
        <v>2642</v>
      </c>
      <c r="B2084" t="s">
        <v>42</v>
      </c>
      <c r="C2084" t="str">
        <f>VLOOKUP(B2084, Positions!A$1:B$134, 2, FALSE)</f>
        <v>Midfielder</v>
      </c>
      <c r="E2084" t="s">
        <v>5666</v>
      </c>
      <c r="F2084" t="s">
        <v>21</v>
      </c>
      <c r="G2084" t="str">
        <f>VLOOKUP(E2084, Tiers!M$1:P$134, 3, FALSE)</f>
        <v>NONE</v>
      </c>
      <c r="H2084">
        <f>VLOOKUP(G2084, Tiers!B$1:C$134, 2, FALSE)</f>
        <v>7</v>
      </c>
      <c r="I2084" s="21" t="e">
        <v>#N/A</v>
      </c>
      <c r="J2084" t="str">
        <f t="shared" si="32"/>
        <v>James Clarke</v>
      </c>
      <c r="P2084">
        <v>18</v>
      </c>
      <c r="Q2084" t="s">
        <v>271</v>
      </c>
      <c r="R2084" t="s">
        <v>21</v>
      </c>
      <c r="S2084" t="s">
        <v>22</v>
      </c>
      <c r="T2084" t="s">
        <v>21</v>
      </c>
      <c r="Y2084">
        <v>183</v>
      </c>
      <c r="Z2084">
        <v>78</v>
      </c>
      <c r="AA2084">
        <v>0</v>
      </c>
      <c r="AB2084">
        <v>0</v>
      </c>
    </row>
    <row r="2085" spans="1:28" ht="15.95">
      <c r="A2085" t="s">
        <v>2643</v>
      </c>
      <c r="B2085" t="s">
        <v>72</v>
      </c>
      <c r="C2085" t="str">
        <f>VLOOKUP(B2085, Positions!A$1:B$134, 2, FALSE)</f>
        <v>Defender</v>
      </c>
      <c r="E2085" t="s">
        <v>5666</v>
      </c>
      <c r="F2085" t="s">
        <v>21</v>
      </c>
      <c r="G2085" t="str">
        <f>VLOOKUP(E2085, Tiers!M$1:P$134, 3, FALSE)</f>
        <v>NONE</v>
      </c>
      <c r="H2085">
        <f>VLOOKUP(G2085, Tiers!B$1:C$134, 2, FALSE)</f>
        <v>7</v>
      </c>
      <c r="I2085" s="21" t="e">
        <v>#N/A</v>
      </c>
      <c r="J2085" t="str">
        <f t="shared" si="32"/>
        <v>Lewis Clark</v>
      </c>
      <c r="P2085">
        <v>18</v>
      </c>
      <c r="Q2085" t="s">
        <v>20</v>
      </c>
      <c r="R2085" t="s">
        <v>21</v>
      </c>
      <c r="S2085" t="s">
        <v>22</v>
      </c>
      <c r="T2085" t="s">
        <v>21</v>
      </c>
      <c r="Y2085">
        <v>178</v>
      </c>
      <c r="Z2085">
        <v>71</v>
      </c>
      <c r="AA2085">
        <v>0</v>
      </c>
      <c r="AB2085">
        <v>0</v>
      </c>
    </row>
    <row r="2086" spans="1:28" ht="15.95">
      <c r="A2086" t="s">
        <v>2644</v>
      </c>
      <c r="B2086" t="s">
        <v>42</v>
      </c>
      <c r="C2086" t="str">
        <f>VLOOKUP(B2086, Positions!A$1:B$134, 2, FALSE)</f>
        <v>Midfielder</v>
      </c>
      <c r="D2086" t="s">
        <v>496</v>
      </c>
      <c r="E2086" t="s">
        <v>5664</v>
      </c>
      <c r="F2086" t="s">
        <v>21</v>
      </c>
      <c r="G2086" t="str">
        <f>VLOOKUP(E2086, Tiers!M$1:P$134, 3, FALSE)</f>
        <v>ENG3</v>
      </c>
      <c r="H2086">
        <f>VLOOKUP(G2086, Tiers!B$1:C$134, 2, FALSE)</f>
        <v>4</v>
      </c>
      <c r="I2086" s="21">
        <v>35299</v>
      </c>
      <c r="J2086" t="str">
        <f t="shared" si="32"/>
        <v>Sam WrightBradford City</v>
      </c>
      <c r="P2086">
        <v>18</v>
      </c>
      <c r="Q2086" t="s">
        <v>20</v>
      </c>
      <c r="R2086" t="s">
        <v>21</v>
      </c>
      <c r="S2086" t="s">
        <v>22</v>
      </c>
      <c r="T2086" t="s">
        <v>21</v>
      </c>
      <c r="Y2086">
        <v>179</v>
      </c>
      <c r="Z2086">
        <v>67</v>
      </c>
      <c r="AA2086">
        <v>0</v>
      </c>
      <c r="AB2086">
        <v>0</v>
      </c>
    </row>
    <row r="2087" spans="1:28" ht="15.95">
      <c r="A2087" t="s">
        <v>2645</v>
      </c>
      <c r="B2087" t="s">
        <v>72</v>
      </c>
      <c r="C2087" t="str">
        <f>VLOOKUP(B2087, Positions!A$1:B$134, 2, FALSE)</f>
        <v>Defender</v>
      </c>
      <c r="E2087" t="s">
        <v>5666</v>
      </c>
      <c r="F2087" t="s">
        <v>21</v>
      </c>
      <c r="G2087" t="str">
        <f>VLOOKUP(E2087, Tiers!M$1:P$134, 3, FALSE)</f>
        <v>NONE</v>
      </c>
      <c r="H2087">
        <f>VLOOKUP(G2087, Tiers!B$1:C$134, 2, FALSE)</f>
        <v>7</v>
      </c>
      <c r="I2087" s="21" t="e">
        <v>#N/A</v>
      </c>
      <c r="J2087" t="str">
        <f t="shared" si="32"/>
        <v>Ben Hodges</v>
      </c>
      <c r="P2087">
        <v>18</v>
      </c>
      <c r="Q2087" t="s">
        <v>284</v>
      </c>
      <c r="R2087" t="s">
        <v>21</v>
      </c>
      <c r="S2087" t="s">
        <v>22</v>
      </c>
      <c r="T2087" t="s">
        <v>21</v>
      </c>
      <c r="Y2087">
        <v>163</v>
      </c>
      <c r="Z2087">
        <v>56</v>
      </c>
      <c r="AA2087">
        <v>0</v>
      </c>
      <c r="AB2087">
        <v>0</v>
      </c>
    </row>
    <row r="2088" spans="1:28" ht="15.95">
      <c r="A2088" t="s">
        <v>2646</v>
      </c>
      <c r="B2088" t="s">
        <v>36</v>
      </c>
      <c r="C2088" t="str">
        <f>VLOOKUP(B2088, Positions!A$1:B$134, 2, FALSE)</f>
        <v>Midfielder</v>
      </c>
      <c r="D2088" t="s">
        <v>182</v>
      </c>
      <c r="E2088" t="s">
        <v>62</v>
      </c>
      <c r="F2088" t="s">
        <v>21</v>
      </c>
      <c r="G2088" t="str">
        <f>VLOOKUP(E2088, Tiers!M$1:P$134, 3, FALSE)</f>
        <v>ENG1</v>
      </c>
      <c r="H2088">
        <f>VLOOKUP(G2088, Tiers!B$1:C$134, 2, FALSE)</f>
        <v>1</v>
      </c>
      <c r="I2088" s="21">
        <v>35297</v>
      </c>
      <c r="J2088" t="str">
        <f t="shared" si="32"/>
        <v>Matthew WillockMan Utd</v>
      </c>
      <c r="P2088">
        <v>18</v>
      </c>
      <c r="Q2088" t="s">
        <v>208</v>
      </c>
      <c r="R2088" t="s">
        <v>21</v>
      </c>
      <c r="S2088" t="s">
        <v>22</v>
      </c>
      <c r="T2088" t="s">
        <v>21</v>
      </c>
      <c r="Y2088">
        <v>178</v>
      </c>
      <c r="Z2088">
        <v>70</v>
      </c>
      <c r="AA2088">
        <v>0</v>
      </c>
      <c r="AB2088">
        <v>0</v>
      </c>
    </row>
    <row r="2089" spans="1:28" ht="15.95">
      <c r="A2089" t="s">
        <v>2647</v>
      </c>
      <c r="B2089" t="s">
        <v>81</v>
      </c>
      <c r="C2089" t="str">
        <f>VLOOKUP(B2089, Positions!A$1:B$134, 2, FALSE)</f>
        <v>Defender</v>
      </c>
      <c r="D2089" t="s">
        <v>326</v>
      </c>
      <c r="E2089" t="s">
        <v>5663</v>
      </c>
      <c r="F2089" t="s">
        <v>21</v>
      </c>
      <c r="G2089" t="str">
        <f>VLOOKUP(E2089, Tiers!M$1:P$134, 3, FALSE)</f>
        <v>ENG4</v>
      </c>
      <c r="H2089">
        <f>VLOOKUP(G2089, Tiers!B$1:C$134, 2, FALSE)</f>
        <v>5</v>
      </c>
      <c r="I2089" s="21">
        <v>35296</v>
      </c>
      <c r="J2089" t="str">
        <f t="shared" si="32"/>
        <v>Jack WhatmoughPortsmouth</v>
      </c>
      <c r="P2089">
        <v>18</v>
      </c>
      <c r="Q2089" t="s">
        <v>2648</v>
      </c>
      <c r="R2089" t="s">
        <v>21</v>
      </c>
      <c r="S2089" t="s">
        <v>22</v>
      </c>
      <c r="T2089" t="s">
        <v>21</v>
      </c>
      <c r="Y2089">
        <v>190</v>
      </c>
      <c r="Z2089">
        <v>81</v>
      </c>
      <c r="AA2089">
        <v>0</v>
      </c>
      <c r="AB2089">
        <v>34</v>
      </c>
    </row>
    <row r="2090" spans="1:28" ht="15.95">
      <c r="A2090" t="s">
        <v>2649</v>
      </c>
      <c r="B2090" t="s">
        <v>166</v>
      </c>
      <c r="C2090" t="str">
        <f>VLOOKUP(B2090, Positions!A$1:B$134, 2, FALSE)</f>
        <v>Goalkeeper</v>
      </c>
      <c r="D2090" t="s">
        <v>112</v>
      </c>
      <c r="E2090" t="s">
        <v>5664</v>
      </c>
      <c r="F2090" t="s">
        <v>21</v>
      </c>
      <c r="G2090" t="str">
        <f>VLOOKUP(E2090, Tiers!M$1:P$134, 3, FALSE)</f>
        <v>ENG3</v>
      </c>
      <c r="H2090">
        <f>VLOOKUP(G2090, Tiers!B$1:C$134, 2, FALSE)</f>
        <v>4</v>
      </c>
      <c r="I2090" s="21">
        <v>35292</v>
      </c>
      <c r="J2090" t="str">
        <f t="shared" si="32"/>
        <v>Callum BurtonShrewsbury</v>
      </c>
      <c r="P2090">
        <v>18</v>
      </c>
      <c r="Q2090" t="s">
        <v>112</v>
      </c>
      <c r="R2090" t="s">
        <v>21</v>
      </c>
      <c r="S2090" t="s">
        <v>22</v>
      </c>
      <c r="T2090" t="s">
        <v>21</v>
      </c>
      <c r="Y2090">
        <v>183</v>
      </c>
      <c r="Z2090">
        <v>70</v>
      </c>
      <c r="AA2090">
        <v>0</v>
      </c>
      <c r="AB2090">
        <v>7</v>
      </c>
    </row>
    <row r="2091" spans="1:28" ht="15.95">
      <c r="A2091" t="s">
        <v>2650</v>
      </c>
      <c r="B2091" t="s">
        <v>445</v>
      </c>
      <c r="C2091" t="str">
        <f>VLOOKUP(B2091, Positions!A$1:B$134, 2, FALSE)</f>
        <v>Midfielder</v>
      </c>
      <c r="E2091" t="s">
        <v>5666</v>
      </c>
      <c r="F2091" t="s">
        <v>21</v>
      </c>
      <c r="G2091" t="str">
        <f>VLOOKUP(E2091, Tiers!M$1:P$134, 3, FALSE)</f>
        <v>NONE</v>
      </c>
      <c r="H2091">
        <f>VLOOKUP(G2091, Tiers!B$1:C$134, 2, FALSE)</f>
        <v>7</v>
      </c>
      <c r="I2091" s="21" t="e">
        <v>#N/A</v>
      </c>
      <c r="J2091" t="str">
        <f t="shared" si="32"/>
        <v>Omari Alexander-Salmon</v>
      </c>
      <c r="P2091">
        <v>18</v>
      </c>
      <c r="Q2091" t="s">
        <v>74</v>
      </c>
      <c r="R2091" t="s">
        <v>21</v>
      </c>
      <c r="S2091" t="s">
        <v>22</v>
      </c>
      <c r="T2091" t="s">
        <v>21</v>
      </c>
      <c r="Y2091">
        <v>168</v>
      </c>
      <c r="Z2091">
        <v>67</v>
      </c>
      <c r="AA2091">
        <v>0</v>
      </c>
      <c r="AB2091">
        <v>0</v>
      </c>
    </row>
    <row r="2092" spans="1:28" ht="15.95">
      <c r="A2092" t="s">
        <v>2651</v>
      </c>
      <c r="B2092" t="s">
        <v>72</v>
      </c>
      <c r="C2092" t="str">
        <f>VLOOKUP(B2092, Positions!A$1:B$134, 2, FALSE)</f>
        <v>Defender</v>
      </c>
      <c r="D2092" t="s">
        <v>376</v>
      </c>
      <c r="E2092" t="s">
        <v>5664</v>
      </c>
      <c r="F2092" t="s">
        <v>21</v>
      </c>
      <c r="G2092" t="str">
        <f>VLOOKUP(E2092, Tiers!M$1:P$134, 3, FALSE)</f>
        <v>ENG3</v>
      </c>
      <c r="H2092">
        <f>VLOOKUP(G2092, Tiers!B$1:C$134, 2, FALSE)</f>
        <v>4</v>
      </c>
      <c r="I2092" s="21">
        <v>35291</v>
      </c>
      <c r="J2092" t="str">
        <f t="shared" si="32"/>
        <v>George SmithBarnsley</v>
      </c>
      <c r="P2092">
        <v>18</v>
      </c>
      <c r="Q2092" t="s">
        <v>376</v>
      </c>
      <c r="R2092" t="s">
        <v>21</v>
      </c>
      <c r="S2092" t="s">
        <v>22</v>
      </c>
      <c r="T2092" t="s">
        <v>21</v>
      </c>
      <c r="Y2092">
        <v>178</v>
      </c>
      <c r="Z2092">
        <v>74</v>
      </c>
      <c r="AA2092">
        <v>0</v>
      </c>
      <c r="AB2092">
        <v>18</v>
      </c>
    </row>
    <row r="2093" spans="1:28" ht="15.95">
      <c r="A2093" t="s">
        <v>2652</v>
      </c>
      <c r="B2093" t="s">
        <v>31</v>
      </c>
      <c r="C2093" t="str">
        <f>VLOOKUP(B2093, Positions!A$1:B$134, 2, FALSE)</f>
        <v>Defender</v>
      </c>
      <c r="E2093" t="s">
        <v>5666</v>
      </c>
      <c r="F2093" t="s">
        <v>21</v>
      </c>
      <c r="G2093" t="str">
        <f>VLOOKUP(E2093, Tiers!M$1:P$134, 3, FALSE)</f>
        <v>NONE</v>
      </c>
      <c r="H2093">
        <f>VLOOKUP(G2093, Tiers!B$1:C$134, 2, FALSE)</f>
        <v>7</v>
      </c>
      <c r="I2093" s="21" t="e">
        <v>#N/A</v>
      </c>
      <c r="J2093" t="str">
        <f t="shared" si="32"/>
        <v>Benjamin Beckles</v>
      </c>
      <c r="P2093">
        <v>18</v>
      </c>
      <c r="Q2093" t="s">
        <v>20</v>
      </c>
      <c r="R2093" t="s">
        <v>21</v>
      </c>
      <c r="S2093" t="s">
        <v>22</v>
      </c>
      <c r="T2093" t="s">
        <v>21</v>
      </c>
      <c r="Y2093">
        <v>175</v>
      </c>
      <c r="Z2093">
        <v>65</v>
      </c>
      <c r="AA2093">
        <v>0</v>
      </c>
      <c r="AB2093">
        <v>0</v>
      </c>
    </row>
    <row r="2094" spans="1:28" ht="15.95">
      <c r="A2094" t="s">
        <v>2653</v>
      </c>
      <c r="B2094" t="s">
        <v>16</v>
      </c>
      <c r="C2094" t="e">
        <f>VLOOKUP(B2094, Positions!A$1:B$134, 2, FALSE)</f>
        <v>#N/A</v>
      </c>
      <c r="D2094" t="s">
        <v>98</v>
      </c>
      <c r="E2094" t="s">
        <v>5665</v>
      </c>
      <c r="F2094" t="s">
        <v>21</v>
      </c>
      <c r="G2094" t="str">
        <f>VLOOKUP(E2094, Tiers!M$1:P$134, 3, FALSE)</f>
        <v>ENG2</v>
      </c>
      <c r="H2094">
        <f>VLOOKUP(G2094, Tiers!B$1:C$134, 2, FALSE)</f>
        <v>3</v>
      </c>
      <c r="I2094" s="21">
        <v>35291</v>
      </c>
      <c r="J2094" t="str">
        <f t="shared" si="32"/>
        <v>Ben PattieQ.P.R.</v>
      </c>
      <c r="P2094">
        <v>18</v>
      </c>
      <c r="Q2094" t="s">
        <v>562</v>
      </c>
      <c r="R2094" t="s">
        <v>21</v>
      </c>
      <c r="S2094" t="s">
        <v>22</v>
      </c>
      <c r="T2094" t="s">
        <v>21</v>
      </c>
      <c r="Y2094">
        <v>178</v>
      </c>
      <c r="Z2094">
        <v>72</v>
      </c>
      <c r="AA2094">
        <v>0</v>
      </c>
      <c r="AB2094">
        <v>0</v>
      </c>
    </row>
    <row r="2095" spans="1:28" ht="15.95">
      <c r="A2095" t="s">
        <v>2654</v>
      </c>
      <c r="B2095" t="s">
        <v>131</v>
      </c>
      <c r="C2095" t="str">
        <f>VLOOKUP(B2095, Positions!A$1:B$134, 2, FALSE)</f>
        <v>Forward</v>
      </c>
      <c r="D2095" t="s">
        <v>2655</v>
      </c>
      <c r="E2095" t="s">
        <v>5667</v>
      </c>
      <c r="F2095" t="s">
        <v>421</v>
      </c>
      <c r="G2095" t="str">
        <f>VLOOKUP(E2095, Tiers!M$1:P$134, 3, FALSE)</f>
        <v>SCO2</v>
      </c>
      <c r="H2095">
        <f>VLOOKUP(G2095, Tiers!B$1:C$134, 2, FALSE)</f>
        <v>6</v>
      </c>
      <c r="I2095" s="21">
        <v>35290</v>
      </c>
      <c r="J2095" t="str">
        <f t="shared" si="32"/>
        <v>Moses DuckrellLivingston</v>
      </c>
      <c r="P2095">
        <v>18</v>
      </c>
      <c r="Q2095" t="s">
        <v>20</v>
      </c>
      <c r="R2095" t="s">
        <v>21</v>
      </c>
      <c r="S2095" t="s">
        <v>22</v>
      </c>
      <c r="T2095" t="s">
        <v>21</v>
      </c>
      <c r="Y2095">
        <v>178</v>
      </c>
      <c r="Z2095">
        <v>71</v>
      </c>
      <c r="AA2095">
        <v>0</v>
      </c>
      <c r="AB2095">
        <v>0</v>
      </c>
    </row>
    <row r="2096" spans="1:28" ht="15.95">
      <c r="A2096" t="s">
        <v>2656</v>
      </c>
      <c r="B2096" t="s">
        <v>166</v>
      </c>
      <c r="C2096" t="str">
        <f>VLOOKUP(B2096, Positions!A$1:B$134, 2, FALSE)</f>
        <v>Goalkeeper</v>
      </c>
      <c r="E2096" t="s">
        <v>5666</v>
      </c>
      <c r="F2096" t="s">
        <v>21</v>
      </c>
      <c r="G2096" t="str">
        <f>VLOOKUP(E2096, Tiers!M$1:P$134, 3, FALSE)</f>
        <v>NONE</v>
      </c>
      <c r="H2096">
        <f>VLOOKUP(G2096, Tiers!B$1:C$134, 2, FALSE)</f>
        <v>7</v>
      </c>
      <c r="I2096" s="21" t="e">
        <v>#N/A</v>
      </c>
      <c r="J2096" t="str">
        <f t="shared" si="32"/>
        <v>Ronnie Carroll</v>
      </c>
      <c r="P2096">
        <v>18</v>
      </c>
      <c r="Q2096" t="s">
        <v>20</v>
      </c>
      <c r="R2096" t="s">
        <v>21</v>
      </c>
      <c r="S2096" t="s">
        <v>22</v>
      </c>
      <c r="T2096" t="s">
        <v>21</v>
      </c>
      <c r="Y2096">
        <v>183</v>
      </c>
      <c r="Z2096">
        <v>69</v>
      </c>
      <c r="AA2096">
        <v>0</v>
      </c>
      <c r="AB2096">
        <v>0</v>
      </c>
    </row>
    <row r="2097" spans="1:28" ht="15.95">
      <c r="A2097" t="s">
        <v>2657</v>
      </c>
      <c r="B2097" t="s">
        <v>16</v>
      </c>
      <c r="C2097" t="e">
        <f>VLOOKUP(B2097, Positions!A$1:B$134, 2, FALSE)</f>
        <v>#N/A</v>
      </c>
      <c r="D2097" t="s">
        <v>579</v>
      </c>
      <c r="E2097" t="s">
        <v>5665</v>
      </c>
      <c r="F2097" t="s">
        <v>21</v>
      </c>
      <c r="G2097" t="str">
        <f>VLOOKUP(E2097, Tiers!M$1:P$134, 3, FALSE)</f>
        <v>ENG2</v>
      </c>
      <c r="H2097">
        <f>VLOOKUP(G2097, Tiers!B$1:C$134, 2, FALSE)</f>
        <v>3</v>
      </c>
      <c r="I2097" s="21">
        <v>35287</v>
      </c>
      <c r="J2097" t="str">
        <f t="shared" si="32"/>
        <v>Kabongo TshimangaMK Dons</v>
      </c>
      <c r="P2097">
        <v>18</v>
      </c>
      <c r="Q2097" t="s">
        <v>20</v>
      </c>
      <c r="R2097" t="s">
        <v>21</v>
      </c>
      <c r="S2097" t="s">
        <v>22</v>
      </c>
      <c r="T2097" t="s">
        <v>21</v>
      </c>
      <c r="U2097" t="s">
        <v>2658</v>
      </c>
      <c r="Y2097">
        <v>180</v>
      </c>
      <c r="Z2097">
        <v>72</v>
      </c>
      <c r="AA2097">
        <v>0</v>
      </c>
      <c r="AB2097">
        <v>6</v>
      </c>
    </row>
    <row r="2098" spans="1:28" ht="15.95">
      <c r="A2098" t="s">
        <v>2659</v>
      </c>
      <c r="B2098" t="s">
        <v>102</v>
      </c>
      <c r="C2098" t="str">
        <f>VLOOKUP(B2098, Positions!A$1:B$134, 2, FALSE)</f>
        <v>Defender</v>
      </c>
      <c r="D2098" t="s">
        <v>159</v>
      </c>
      <c r="E2098" t="s">
        <v>5665</v>
      </c>
      <c r="F2098" t="s">
        <v>21</v>
      </c>
      <c r="G2098" t="str">
        <f>VLOOKUP(E2098, Tiers!M$1:P$134, 3, FALSE)</f>
        <v>ENG2</v>
      </c>
      <c r="H2098">
        <f>VLOOKUP(G2098, Tiers!B$1:C$134, 2, FALSE)</f>
        <v>3</v>
      </c>
      <c r="I2098" s="21">
        <v>35287</v>
      </c>
      <c r="J2098" t="str">
        <f t="shared" si="32"/>
        <v>Joe RobinsonIpswich</v>
      </c>
      <c r="P2098">
        <v>18</v>
      </c>
      <c r="Q2098" t="s">
        <v>2660</v>
      </c>
      <c r="R2098" t="s">
        <v>21</v>
      </c>
      <c r="S2098" t="s">
        <v>22</v>
      </c>
      <c r="T2098" t="s">
        <v>21</v>
      </c>
      <c r="Y2098">
        <v>175</v>
      </c>
      <c r="Z2098">
        <v>59</v>
      </c>
      <c r="AA2098">
        <v>0</v>
      </c>
      <c r="AB2098">
        <v>0</v>
      </c>
    </row>
    <row r="2099" spans="1:28" ht="15.95">
      <c r="A2099" t="s">
        <v>2661</v>
      </c>
      <c r="B2099" t="s">
        <v>166</v>
      </c>
      <c r="C2099" t="str">
        <f>VLOOKUP(B2099, Positions!A$1:B$134, 2, FALSE)</f>
        <v>Goalkeeper</v>
      </c>
      <c r="D2099" t="s">
        <v>674</v>
      </c>
      <c r="E2099" t="s">
        <v>5666</v>
      </c>
      <c r="F2099" t="s">
        <v>21</v>
      </c>
      <c r="G2099" t="str">
        <f>VLOOKUP(E2099, Tiers!M$1:P$134, 3, FALSE)</f>
        <v>NONE</v>
      </c>
      <c r="H2099">
        <f>VLOOKUP(G2099, Tiers!B$1:C$134, 2, FALSE)</f>
        <v>7</v>
      </c>
      <c r="I2099" s="21">
        <v>35287</v>
      </c>
      <c r="J2099" t="str">
        <f t="shared" si="32"/>
        <v>Alex PalmerKidderminster</v>
      </c>
      <c r="P2099">
        <v>18</v>
      </c>
      <c r="Q2099" t="s">
        <v>674</v>
      </c>
      <c r="R2099" t="s">
        <v>21</v>
      </c>
      <c r="S2099" t="s">
        <v>22</v>
      </c>
      <c r="T2099" t="s">
        <v>21</v>
      </c>
      <c r="Y2099">
        <v>183</v>
      </c>
      <c r="Z2099">
        <v>75</v>
      </c>
      <c r="AA2099">
        <v>0</v>
      </c>
      <c r="AB2099">
        <v>0</v>
      </c>
    </row>
    <row r="2100" spans="1:28" ht="15.95">
      <c r="A2100" t="s">
        <v>2662</v>
      </c>
      <c r="B2100" t="s">
        <v>81</v>
      </c>
      <c r="C2100" t="str">
        <f>VLOOKUP(B2100, Positions!A$1:B$134, 2, FALSE)</f>
        <v>Defender</v>
      </c>
      <c r="E2100" t="s">
        <v>5666</v>
      </c>
      <c r="F2100" t="s">
        <v>21</v>
      </c>
      <c r="G2100" t="str">
        <f>VLOOKUP(E2100, Tiers!M$1:P$134, 3, FALSE)</f>
        <v>NONE</v>
      </c>
      <c r="H2100">
        <f>VLOOKUP(G2100, Tiers!B$1:C$134, 2, FALSE)</f>
        <v>7</v>
      </c>
      <c r="I2100" s="21" t="e">
        <v>#N/A</v>
      </c>
      <c r="J2100" t="str">
        <f t="shared" si="32"/>
        <v>Reiss Greenidge</v>
      </c>
      <c r="P2100">
        <v>18</v>
      </c>
      <c r="Q2100" t="s">
        <v>20</v>
      </c>
      <c r="R2100" t="s">
        <v>21</v>
      </c>
      <c r="S2100" t="s">
        <v>22</v>
      </c>
      <c r="T2100" t="s">
        <v>21</v>
      </c>
      <c r="Y2100">
        <v>190</v>
      </c>
      <c r="Z2100">
        <v>80</v>
      </c>
      <c r="AA2100">
        <v>0</v>
      </c>
      <c r="AB2100">
        <v>0</v>
      </c>
    </row>
    <row r="2101" spans="1:28" ht="15.95">
      <c r="A2101" t="s">
        <v>2663</v>
      </c>
      <c r="B2101" t="s">
        <v>36</v>
      </c>
      <c r="C2101" t="str">
        <f>VLOOKUP(B2101, Positions!A$1:B$134, 2, FALSE)</f>
        <v>Midfielder</v>
      </c>
      <c r="D2101" t="s">
        <v>326</v>
      </c>
      <c r="E2101" t="s">
        <v>5663</v>
      </c>
      <c r="F2101" t="s">
        <v>21</v>
      </c>
      <c r="G2101" t="str">
        <f>VLOOKUP(E2101, Tiers!M$1:P$134, 3, FALSE)</f>
        <v>ENG4</v>
      </c>
      <c r="H2101">
        <f>VLOOKUP(G2101, Tiers!B$1:C$134, 2, FALSE)</f>
        <v>5</v>
      </c>
      <c r="I2101" s="21">
        <v>35285</v>
      </c>
      <c r="J2101" t="str">
        <f t="shared" si="32"/>
        <v>Ben ClosePortsmouth</v>
      </c>
      <c r="P2101">
        <v>18</v>
      </c>
      <c r="Q2101" t="s">
        <v>326</v>
      </c>
      <c r="R2101" t="s">
        <v>21</v>
      </c>
      <c r="S2101" t="s">
        <v>22</v>
      </c>
      <c r="T2101" t="s">
        <v>21</v>
      </c>
      <c r="Y2101">
        <v>180</v>
      </c>
      <c r="Z2101">
        <v>72</v>
      </c>
      <c r="AA2101">
        <v>0</v>
      </c>
      <c r="AB2101">
        <v>12</v>
      </c>
    </row>
    <row r="2102" spans="1:28" ht="15.95">
      <c r="A2102" t="s">
        <v>2664</v>
      </c>
      <c r="B2102" t="s">
        <v>2259</v>
      </c>
      <c r="C2102" t="str">
        <f>VLOOKUP(B2102, Positions!A$1:B$134, 2, FALSE)</f>
        <v>Midfielder</v>
      </c>
      <c r="D2102" t="s">
        <v>252</v>
      </c>
      <c r="E2102" t="s">
        <v>5665</v>
      </c>
      <c r="F2102" t="s">
        <v>21</v>
      </c>
      <c r="G2102" t="str">
        <f>VLOOKUP(E2102, Tiers!M$1:P$134, 3, FALSE)</f>
        <v>ENG2</v>
      </c>
      <c r="H2102">
        <f>VLOOKUP(G2102, Tiers!B$1:C$134, 2, FALSE)</f>
        <v>3</v>
      </c>
      <c r="I2102" s="21">
        <v>35284</v>
      </c>
      <c r="J2102" t="str">
        <f t="shared" si="32"/>
        <v>Ben HolmesHuddersfield</v>
      </c>
      <c r="P2102">
        <v>18</v>
      </c>
      <c r="Q2102" t="s">
        <v>234</v>
      </c>
      <c r="R2102" t="s">
        <v>21</v>
      </c>
      <c r="S2102" t="s">
        <v>22</v>
      </c>
      <c r="T2102" t="s">
        <v>21</v>
      </c>
      <c r="Y2102">
        <v>178</v>
      </c>
      <c r="Z2102">
        <v>71</v>
      </c>
      <c r="AA2102">
        <v>1</v>
      </c>
      <c r="AB2102">
        <v>9</v>
      </c>
    </row>
    <row r="2103" spans="1:28" ht="15.95">
      <c r="A2103" t="s">
        <v>2665</v>
      </c>
      <c r="B2103" t="s">
        <v>36</v>
      </c>
      <c r="C2103" t="str">
        <f>VLOOKUP(B2103, Positions!A$1:B$134, 2, FALSE)</f>
        <v>Midfielder</v>
      </c>
      <c r="D2103" t="s">
        <v>93</v>
      </c>
      <c r="E2103" t="s">
        <v>5664</v>
      </c>
      <c r="F2103" t="s">
        <v>21</v>
      </c>
      <c r="G2103" t="str">
        <f>VLOOKUP(E2103, Tiers!M$1:P$134, 3, FALSE)</f>
        <v>ENG3</v>
      </c>
      <c r="H2103">
        <f>VLOOKUP(G2103, Tiers!B$1:C$134, 2, FALSE)</f>
        <v>4</v>
      </c>
      <c r="I2103" s="21">
        <v>35283</v>
      </c>
      <c r="J2103" t="str">
        <f t="shared" si="32"/>
        <v>Jack FinchCoventry</v>
      </c>
      <c r="P2103">
        <v>18</v>
      </c>
      <c r="Q2103" t="s">
        <v>2203</v>
      </c>
      <c r="R2103" t="s">
        <v>21</v>
      </c>
      <c r="S2103" t="s">
        <v>22</v>
      </c>
      <c r="T2103" t="s">
        <v>21</v>
      </c>
      <c r="Y2103">
        <v>187</v>
      </c>
      <c r="Z2103">
        <v>78</v>
      </c>
      <c r="AA2103">
        <v>0</v>
      </c>
      <c r="AB2103">
        <v>16</v>
      </c>
    </row>
    <row r="2104" spans="1:28" ht="15.95">
      <c r="A2104" t="s">
        <v>2666</v>
      </c>
      <c r="B2104" t="s">
        <v>81</v>
      </c>
      <c r="C2104" t="str">
        <f>VLOOKUP(B2104, Positions!A$1:B$134, 2, FALSE)</f>
        <v>Defender</v>
      </c>
      <c r="D2104" t="s">
        <v>449</v>
      </c>
      <c r="E2104" t="s">
        <v>5664</v>
      </c>
      <c r="F2104" t="s">
        <v>21</v>
      </c>
      <c r="G2104" t="str">
        <f>VLOOKUP(E2104, Tiers!M$1:P$134, 3, FALSE)</f>
        <v>ENG3</v>
      </c>
      <c r="H2104">
        <f>VLOOKUP(G2104, Tiers!B$1:C$134, 2, FALSE)</f>
        <v>4</v>
      </c>
      <c r="I2104" s="21">
        <v>35283</v>
      </c>
      <c r="J2104" t="str">
        <f t="shared" si="32"/>
        <v>Christian MbuluMillwall</v>
      </c>
      <c r="P2104">
        <v>18</v>
      </c>
      <c r="Q2104" t="s">
        <v>20</v>
      </c>
      <c r="R2104" t="s">
        <v>21</v>
      </c>
      <c r="S2104" t="s">
        <v>22</v>
      </c>
      <c r="T2104" t="s">
        <v>21</v>
      </c>
      <c r="Y2104">
        <v>194</v>
      </c>
      <c r="Z2104">
        <v>77</v>
      </c>
      <c r="AA2104">
        <v>0</v>
      </c>
      <c r="AB2104">
        <v>0</v>
      </c>
    </row>
    <row r="2105" spans="1:28" ht="15.95">
      <c r="A2105" t="s">
        <v>2667</v>
      </c>
      <c r="B2105" t="s">
        <v>166</v>
      </c>
      <c r="C2105" t="str">
        <f>VLOOKUP(B2105, Positions!A$1:B$134, 2, FALSE)</f>
        <v>Goalkeeper</v>
      </c>
      <c r="D2105" t="s">
        <v>231</v>
      </c>
      <c r="E2105" t="s">
        <v>5663</v>
      </c>
      <c r="F2105" t="s">
        <v>21</v>
      </c>
      <c r="G2105" t="str">
        <f>VLOOKUP(E2105, Tiers!M$1:P$134, 3, FALSE)</f>
        <v>ENG4</v>
      </c>
      <c r="H2105">
        <f>VLOOKUP(G2105, Tiers!B$1:C$134, 2, FALSE)</f>
        <v>5</v>
      </c>
      <c r="I2105" s="21">
        <v>35277</v>
      </c>
      <c r="J2105" t="str">
        <f t="shared" si="32"/>
        <v>Charlie GraingerLeyton Orient</v>
      </c>
      <c r="P2105">
        <v>18</v>
      </c>
      <c r="Q2105" t="s">
        <v>208</v>
      </c>
      <c r="R2105" t="s">
        <v>21</v>
      </c>
      <c r="S2105" t="s">
        <v>22</v>
      </c>
      <c r="T2105" t="s">
        <v>21</v>
      </c>
      <c r="Y2105">
        <v>187</v>
      </c>
      <c r="Z2105">
        <v>68</v>
      </c>
      <c r="AA2105">
        <v>0</v>
      </c>
      <c r="AB2105">
        <v>16</v>
      </c>
    </row>
    <row r="2106" spans="1:28" ht="15.95">
      <c r="A2106" t="s">
        <v>2668</v>
      </c>
      <c r="B2106" t="s">
        <v>166</v>
      </c>
      <c r="C2106" t="str">
        <f>VLOOKUP(B2106, Positions!A$1:B$134, 2, FALSE)</f>
        <v>Goalkeeper</v>
      </c>
      <c r="D2106" t="s">
        <v>217</v>
      </c>
      <c r="E2106" t="s">
        <v>5664</v>
      </c>
      <c r="F2106" t="s">
        <v>21</v>
      </c>
      <c r="G2106" t="str">
        <f>VLOOKUP(E2106, Tiers!M$1:P$134, 3, FALSE)</f>
        <v>ENG3</v>
      </c>
      <c r="H2106">
        <f>VLOOKUP(G2106, Tiers!B$1:C$134, 2, FALSE)</f>
        <v>4</v>
      </c>
      <c r="I2106" s="21">
        <v>35276</v>
      </c>
      <c r="J2106" t="str">
        <f t="shared" si="32"/>
        <v>Tom HadlerGillingham</v>
      </c>
      <c r="P2106">
        <v>18</v>
      </c>
      <c r="Q2106" t="s">
        <v>20</v>
      </c>
      <c r="R2106" t="s">
        <v>21</v>
      </c>
      <c r="S2106" t="s">
        <v>22</v>
      </c>
      <c r="T2106" t="s">
        <v>21</v>
      </c>
      <c r="Y2106">
        <v>188</v>
      </c>
      <c r="Z2106">
        <v>81</v>
      </c>
      <c r="AA2106">
        <v>0</v>
      </c>
      <c r="AB2106">
        <v>17</v>
      </c>
    </row>
    <row r="2107" spans="1:28" ht="15.95">
      <c r="A2107" t="s">
        <v>2669</v>
      </c>
      <c r="B2107" t="s">
        <v>31</v>
      </c>
      <c r="C2107" t="str">
        <f>VLOOKUP(B2107, Positions!A$1:B$134, 2, FALSE)</f>
        <v>Defender</v>
      </c>
      <c r="E2107" t="s">
        <v>5666</v>
      </c>
      <c r="F2107" t="s">
        <v>21</v>
      </c>
      <c r="G2107" t="str">
        <f>VLOOKUP(E2107, Tiers!M$1:P$134, 3, FALSE)</f>
        <v>NONE</v>
      </c>
      <c r="H2107">
        <f>VLOOKUP(G2107, Tiers!B$1:C$134, 2, FALSE)</f>
        <v>7</v>
      </c>
      <c r="I2107" s="21" t="e">
        <v>#N/A</v>
      </c>
      <c r="J2107" t="str">
        <f t="shared" si="32"/>
        <v>Jack Gurr</v>
      </c>
      <c r="P2107">
        <v>18</v>
      </c>
      <c r="Q2107" t="s">
        <v>20</v>
      </c>
      <c r="R2107" t="s">
        <v>21</v>
      </c>
      <c r="S2107" t="s">
        <v>22</v>
      </c>
      <c r="T2107" t="s">
        <v>21</v>
      </c>
      <c r="U2107" t="s">
        <v>340</v>
      </c>
      <c r="Y2107">
        <v>180</v>
      </c>
      <c r="Z2107">
        <v>73</v>
      </c>
      <c r="AA2107">
        <v>0</v>
      </c>
      <c r="AB2107">
        <v>0</v>
      </c>
    </row>
    <row r="2108" spans="1:28" ht="15.95">
      <c r="A2108" t="s">
        <v>2670</v>
      </c>
      <c r="B2108" t="s">
        <v>946</v>
      </c>
      <c r="C2108" t="str">
        <f>VLOOKUP(B2108, Positions!A$1:B$134, 2, FALSE)</f>
        <v>Defender</v>
      </c>
      <c r="D2108" t="s">
        <v>27</v>
      </c>
      <c r="E2108" t="s">
        <v>5663</v>
      </c>
      <c r="F2108" t="s">
        <v>21</v>
      </c>
      <c r="G2108" t="str">
        <f>VLOOKUP(E2108, Tiers!M$1:P$134, 3, FALSE)</f>
        <v>ENG4</v>
      </c>
      <c r="H2108">
        <f>VLOOKUP(G2108, Tiers!B$1:C$134, 2, FALSE)</f>
        <v>5</v>
      </c>
      <c r="I2108" s="21">
        <v>35270</v>
      </c>
      <c r="J2108" t="str">
        <f t="shared" si="32"/>
        <v>Aaron McGowanMorecambe</v>
      </c>
      <c r="P2108">
        <v>18</v>
      </c>
      <c r="Q2108" t="s">
        <v>57</v>
      </c>
      <c r="R2108" t="s">
        <v>21</v>
      </c>
      <c r="S2108" t="s">
        <v>22</v>
      </c>
      <c r="T2108" t="s">
        <v>21</v>
      </c>
      <c r="Y2108">
        <v>181</v>
      </c>
      <c r="Z2108">
        <v>80</v>
      </c>
      <c r="AA2108">
        <v>1</v>
      </c>
      <c r="AB2108">
        <v>11</v>
      </c>
    </row>
    <row r="2109" spans="1:28" ht="15.95">
      <c r="A2109" t="s">
        <v>2671</v>
      </c>
      <c r="B2109" t="s">
        <v>877</v>
      </c>
      <c r="C2109" t="str">
        <f>VLOOKUP(B2109, Positions!A$1:B$134, 2, FALSE)</f>
        <v>Defender</v>
      </c>
      <c r="D2109" t="s">
        <v>136</v>
      </c>
      <c r="E2109" t="s">
        <v>5665</v>
      </c>
      <c r="F2109" t="s">
        <v>21</v>
      </c>
      <c r="G2109" t="str">
        <f>VLOOKUP(E2109, Tiers!M$1:P$134, 3, FALSE)</f>
        <v>ENG2</v>
      </c>
      <c r="H2109">
        <f>VLOOKUP(G2109, Tiers!B$1:C$134, 2, FALSE)</f>
        <v>3</v>
      </c>
      <c r="I2109" s="21">
        <v>35269</v>
      </c>
      <c r="J2109" t="str">
        <f t="shared" si="32"/>
        <v>Robbie TinklerMiddlesbrough</v>
      </c>
      <c r="P2109">
        <v>18</v>
      </c>
      <c r="Q2109" t="s">
        <v>20</v>
      </c>
      <c r="R2109" t="s">
        <v>21</v>
      </c>
      <c r="S2109" t="s">
        <v>22</v>
      </c>
      <c r="T2109" t="s">
        <v>21</v>
      </c>
      <c r="Y2109">
        <v>183</v>
      </c>
      <c r="Z2109">
        <v>72</v>
      </c>
      <c r="AA2109">
        <v>0</v>
      </c>
      <c r="AB2109">
        <v>0</v>
      </c>
    </row>
    <row r="2110" spans="1:28" ht="15.95">
      <c r="A2110" t="s">
        <v>2672</v>
      </c>
      <c r="B2110" t="s">
        <v>249</v>
      </c>
      <c r="C2110" t="e">
        <f>VLOOKUP(B2110, Positions!A$1:B$134, 2, FALSE)</f>
        <v>#N/A</v>
      </c>
      <c r="D2110" t="s">
        <v>517</v>
      </c>
      <c r="E2110" t="s">
        <v>5665</v>
      </c>
      <c r="F2110" t="s">
        <v>21</v>
      </c>
      <c r="G2110" t="str">
        <f>VLOOKUP(E2110, Tiers!M$1:P$134, 3, FALSE)</f>
        <v>ENG2</v>
      </c>
      <c r="H2110">
        <f>VLOOKUP(G2110, Tiers!B$1:C$134, 2, FALSE)</f>
        <v>3</v>
      </c>
      <c r="I2110" s="21">
        <v>35267</v>
      </c>
      <c r="J2110" t="str">
        <f t="shared" si="32"/>
        <v>Joe AriboCharlton</v>
      </c>
      <c r="P2110">
        <v>18</v>
      </c>
      <c r="Q2110" t="s">
        <v>74</v>
      </c>
      <c r="R2110" t="s">
        <v>21</v>
      </c>
      <c r="S2110" t="s">
        <v>22</v>
      </c>
      <c r="T2110" t="s">
        <v>21</v>
      </c>
      <c r="Y2110">
        <v>187</v>
      </c>
      <c r="Z2110">
        <v>72</v>
      </c>
      <c r="AA2110">
        <v>0</v>
      </c>
      <c r="AB2110">
        <v>23</v>
      </c>
    </row>
    <row r="2111" spans="1:28" ht="15.95">
      <c r="A2111" t="s">
        <v>2673</v>
      </c>
      <c r="B2111" t="s">
        <v>16</v>
      </c>
      <c r="C2111" t="e">
        <f>VLOOKUP(B2111, Positions!A$1:B$134, 2, FALSE)</f>
        <v>#N/A</v>
      </c>
      <c r="D2111" t="s">
        <v>132</v>
      </c>
      <c r="E2111" t="s">
        <v>5664</v>
      </c>
      <c r="F2111" t="s">
        <v>21</v>
      </c>
      <c r="G2111" t="str">
        <f>VLOOKUP(E2111, Tiers!M$1:P$134, 3, FALSE)</f>
        <v>ENG3</v>
      </c>
      <c r="H2111">
        <f>VLOOKUP(G2111, Tiers!B$1:C$134, 2, FALSE)</f>
        <v>4</v>
      </c>
      <c r="I2111" s="21">
        <v>35265</v>
      </c>
      <c r="J2111" t="str">
        <f t="shared" si="32"/>
        <v>Joel AtkinColchester</v>
      </c>
      <c r="P2111">
        <v>18</v>
      </c>
      <c r="Q2111" t="s">
        <v>20</v>
      </c>
      <c r="R2111" t="s">
        <v>21</v>
      </c>
      <c r="S2111" t="s">
        <v>22</v>
      </c>
      <c r="T2111" t="s">
        <v>21</v>
      </c>
      <c r="Y2111">
        <v>186</v>
      </c>
      <c r="Z2111">
        <v>67</v>
      </c>
      <c r="AA2111">
        <v>0</v>
      </c>
      <c r="AB2111">
        <v>0</v>
      </c>
    </row>
    <row r="2112" spans="1:28" ht="15.95">
      <c r="A2112" t="s">
        <v>2674</v>
      </c>
      <c r="B2112" t="s">
        <v>16</v>
      </c>
      <c r="C2112" t="e">
        <f>VLOOKUP(B2112, Positions!A$1:B$134, 2, FALSE)</f>
        <v>#N/A</v>
      </c>
      <c r="E2112" t="s">
        <v>5666</v>
      </c>
      <c r="F2112" t="s">
        <v>21</v>
      </c>
      <c r="G2112" t="str">
        <f>VLOOKUP(E2112, Tiers!M$1:P$134, 3, FALSE)</f>
        <v>NONE</v>
      </c>
      <c r="H2112">
        <f>VLOOKUP(G2112, Tiers!B$1:C$134, 2, FALSE)</f>
        <v>7</v>
      </c>
      <c r="I2112" s="21" t="e">
        <v>#N/A</v>
      </c>
      <c r="J2112" t="str">
        <f t="shared" si="32"/>
        <v>Nico Thongvivat</v>
      </c>
      <c r="P2112">
        <v>18</v>
      </c>
      <c r="Q2112" t="s">
        <v>20</v>
      </c>
      <c r="R2112" t="s">
        <v>21</v>
      </c>
      <c r="S2112" t="s">
        <v>22</v>
      </c>
      <c r="T2112" t="s">
        <v>21</v>
      </c>
      <c r="Y2112">
        <v>180</v>
      </c>
      <c r="Z2112">
        <v>73</v>
      </c>
      <c r="AA2112">
        <v>0</v>
      </c>
      <c r="AB2112">
        <v>0</v>
      </c>
    </row>
    <row r="2113" spans="1:28" ht="15.95">
      <c r="A2113" t="s">
        <v>2675</v>
      </c>
      <c r="B2113" t="s">
        <v>189</v>
      </c>
      <c r="C2113" t="str">
        <f>VLOOKUP(B2113, Positions!A$1:B$134, 2, FALSE)</f>
        <v>Forward</v>
      </c>
      <c r="E2113" t="s">
        <v>5666</v>
      </c>
      <c r="F2113" t="s">
        <v>21</v>
      </c>
      <c r="G2113" t="str">
        <f>VLOOKUP(E2113, Tiers!M$1:P$134, 3, FALSE)</f>
        <v>NONE</v>
      </c>
      <c r="H2113">
        <f>VLOOKUP(G2113, Tiers!B$1:C$134, 2, FALSE)</f>
        <v>7</v>
      </c>
      <c r="I2113" s="21" t="e">
        <v>#N/A</v>
      </c>
      <c r="J2113" t="str">
        <f t="shared" si="32"/>
        <v>Lewis Ferguson</v>
      </c>
      <c r="P2113">
        <v>18</v>
      </c>
      <c r="Q2113" t="s">
        <v>455</v>
      </c>
      <c r="R2113" t="s">
        <v>21</v>
      </c>
      <c r="S2113" t="s">
        <v>22</v>
      </c>
      <c r="T2113" t="s">
        <v>21</v>
      </c>
      <c r="Y2113">
        <v>163</v>
      </c>
      <c r="Z2113">
        <v>61</v>
      </c>
      <c r="AA2113">
        <v>0</v>
      </c>
      <c r="AB2113">
        <v>0</v>
      </c>
    </row>
    <row r="2114" spans="1:28" ht="15.95">
      <c r="A2114" t="s">
        <v>2676</v>
      </c>
      <c r="B2114" t="s">
        <v>31</v>
      </c>
      <c r="C2114" t="str">
        <f>VLOOKUP(B2114, Positions!A$1:B$134, 2, FALSE)</f>
        <v>Defender</v>
      </c>
      <c r="E2114" t="s">
        <v>5666</v>
      </c>
      <c r="F2114" t="s">
        <v>21</v>
      </c>
      <c r="G2114" t="str">
        <f>VLOOKUP(E2114, Tiers!M$1:P$134, 3, FALSE)</f>
        <v>NONE</v>
      </c>
      <c r="H2114">
        <f>VLOOKUP(G2114, Tiers!B$1:C$134, 2, FALSE)</f>
        <v>7</v>
      </c>
      <c r="I2114" s="21" t="e">
        <v>#N/A</v>
      </c>
      <c r="J2114" t="str">
        <f t="shared" ref="J2114:J2177" si="33">A2114 &amp; D2114</f>
        <v>Charlie Yexley</v>
      </c>
      <c r="P2114">
        <v>18</v>
      </c>
      <c r="Q2114" t="s">
        <v>20</v>
      </c>
      <c r="R2114" t="s">
        <v>21</v>
      </c>
      <c r="S2114" t="s">
        <v>22</v>
      </c>
      <c r="T2114" t="s">
        <v>21</v>
      </c>
      <c r="Y2114">
        <v>173</v>
      </c>
      <c r="Z2114">
        <v>67</v>
      </c>
      <c r="AA2114">
        <v>0</v>
      </c>
      <c r="AB2114">
        <v>0</v>
      </c>
    </row>
    <row r="2115" spans="1:28" ht="15.95">
      <c r="A2115" t="s">
        <v>2677</v>
      </c>
      <c r="B2115" t="s">
        <v>72</v>
      </c>
      <c r="C2115" t="str">
        <f>VLOOKUP(B2115, Positions!A$1:B$134, 2, FALSE)</f>
        <v>Defender</v>
      </c>
      <c r="E2115" t="s">
        <v>5666</v>
      </c>
      <c r="F2115" t="s">
        <v>21</v>
      </c>
      <c r="G2115" t="str">
        <f>VLOOKUP(E2115, Tiers!M$1:P$134, 3, FALSE)</f>
        <v>NONE</v>
      </c>
      <c r="H2115">
        <f>VLOOKUP(G2115, Tiers!B$1:C$134, 2, FALSE)</f>
        <v>7</v>
      </c>
      <c r="I2115" s="21" t="e">
        <v>#N/A</v>
      </c>
      <c r="J2115" t="str">
        <f t="shared" si="33"/>
        <v>Kane Farrell</v>
      </c>
      <c r="P2115">
        <v>18</v>
      </c>
      <c r="Q2115" t="s">
        <v>20</v>
      </c>
      <c r="R2115" t="s">
        <v>21</v>
      </c>
      <c r="S2115" t="s">
        <v>22</v>
      </c>
      <c r="T2115" t="s">
        <v>21</v>
      </c>
      <c r="Y2115">
        <v>180</v>
      </c>
      <c r="Z2115">
        <v>75</v>
      </c>
      <c r="AA2115">
        <v>0</v>
      </c>
      <c r="AB2115">
        <v>9</v>
      </c>
    </row>
    <row r="2116" spans="1:28" ht="15.95">
      <c r="A2116" t="s">
        <v>2678</v>
      </c>
      <c r="B2116" t="s">
        <v>16</v>
      </c>
      <c r="C2116" t="e">
        <f>VLOOKUP(B2116, Positions!A$1:B$134, 2, FALSE)</f>
        <v>#N/A</v>
      </c>
      <c r="D2116" t="s">
        <v>275</v>
      </c>
      <c r="E2116" t="s">
        <v>5665</v>
      </c>
      <c r="F2116" t="s">
        <v>21</v>
      </c>
      <c r="G2116" t="str">
        <f>VLOOKUP(E2116, Tiers!M$1:P$134, 3, FALSE)</f>
        <v>ENG2</v>
      </c>
      <c r="H2116">
        <f>VLOOKUP(G2116, Tiers!B$1:C$134, 2, FALSE)</f>
        <v>3</v>
      </c>
      <c r="I2116" s="21">
        <v>35261</v>
      </c>
      <c r="J2116" t="str">
        <f t="shared" si="33"/>
        <v>Mason BennettDerby</v>
      </c>
      <c r="P2116">
        <v>18</v>
      </c>
      <c r="Q2116" t="s">
        <v>32</v>
      </c>
      <c r="R2116" t="s">
        <v>21</v>
      </c>
      <c r="S2116" t="s">
        <v>22</v>
      </c>
      <c r="T2116" t="s">
        <v>21</v>
      </c>
      <c r="Y2116">
        <v>181</v>
      </c>
      <c r="Z2116">
        <v>65</v>
      </c>
      <c r="AA2116">
        <v>2</v>
      </c>
      <c r="AB2116">
        <v>48</v>
      </c>
    </row>
    <row r="2117" spans="1:28" ht="15.95">
      <c r="A2117" t="s">
        <v>2679</v>
      </c>
      <c r="B2117" t="s">
        <v>42</v>
      </c>
      <c r="C2117" t="str">
        <f>VLOOKUP(B2117, Positions!A$1:B$134, 2, FALSE)</f>
        <v>Midfielder</v>
      </c>
      <c r="D2117" t="s">
        <v>159</v>
      </c>
      <c r="E2117" t="s">
        <v>5665</v>
      </c>
      <c r="F2117" t="s">
        <v>21</v>
      </c>
      <c r="G2117" t="str">
        <f>VLOOKUP(E2117, Tiers!M$1:P$134, 3, FALSE)</f>
        <v>ENG2</v>
      </c>
      <c r="H2117">
        <f>VLOOKUP(G2117, Tiers!B$1:C$134, 2, FALSE)</f>
        <v>3</v>
      </c>
      <c r="I2117" s="21">
        <v>35261</v>
      </c>
      <c r="J2117" t="str">
        <f t="shared" si="33"/>
        <v>Teddy BishopIpswich</v>
      </c>
      <c r="P2117">
        <v>18</v>
      </c>
      <c r="Q2117" t="s">
        <v>470</v>
      </c>
      <c r="R2117" t="s">
        <v>21</v>
      </c>
      <c r="S2117" t="s">
        <v>22</v>
      </c>
      <c r="T2117" t="s">
        <v>21</v>
      </c>
      <c r="Y2117">
        <v>176</v>
      </c>
      <c r="Z2117">
        <v>72</v>
      </c>
      <c r="AA2117">
        <v>1</v>
      </c>
      <c r="AB2117">
        <v>33</v>
      </c>
    </row>
    <row r="2118" spans="1:28" ht="15.95">
      <c r="A2118" t="s">
        <v>2680</v>
      </c>
      <c r="B2118" t="s">
        <v>81</v>
      </c>
      <c r="C2118" t="str">
        <f>VLOOKUP(B2118, Positions!A$1:B$134, 2, FALSE)</f>
        <v>Defender</v>
      </c>
      <c r="D2118" t="s">
        <v>207</v>
      </c>
      <c r="E2118" t="s">
        <v>5663</v>
      </c>
      <c r="F2118" t="s">
        <v>21</v>
      </c>
      <c r="G2118" t="str">
        <f>VLOOKUP(E2118, Tiers!M$1:P$134, 3, FALSE)</f>
        <v>ENG4</v>
      </c>
      <c r="H2118">
        <f>VLOOKUP(G2118, Tiers!B$1:C$134, 2, FALSE)</f>
        <v>5</v>
      </c>
      <c r="I2118" s="21">
        <v>35261</v>
      </c>
      <c r="J2118" t="str">
        <f t="shared" si="33"/>
        <v>Jimmy ShepherdDag &amp; Red</v>
      </c>
      <c r="P2118">
        <v>18</v>
      </c>
      <c r="Q2118" t="s">
        <v>2681</v>
      </c>
      <c r="R2118" t="s">
        <v>21</v>
      </c>
      <c r="S2118" t="s">
        <v>22</v>
      </c>
      <c r="T2118" t="s">
        <v>21</v>
      </c>
      <c r="Y2118">
        <v>171</v>
      </c>
      <c r="Z2118">
        <v>58</v>
      </c>
      <c r="AA2118">
        <v>0</v>
      </c>
      <c r="AB2118">
        <v>0</v>
      </c>
    </row>
    <row r="2119" spans="1:28" ht="15.95">
      <c r="A2119" t="s">
        <v>2682</v>
      </c>
      <c r="B2119" t="s">
        <v>166</v>
      </c>
      <c r="C2119" t="str">
        <f>VLOOKUP(B2119, Positions!A$1:B$134, 2, FALSE)</f>
        <v>Goalkeeper</v>
      </c>
      <c r="E2119" t="s">
        <v>5666</v>
      </c>
      <c r="F2119" t="s">
        <v>21</v>
      </c>
      <c r="G2119" t="str">
        <f>VLOOKUP(E2119, Tiers!M$1:P$134, 3, FALSE)</f>
        <v>NONE</v>
      </c>
      <c r="H2119">
        <f>VLOOKUP(G2119, Tiers!B$1:C$134, 2, FALSE)</f>
        <v>7</v>
      </c>
      <c r="I2119" s="21" t="e">
        <v>#N/A</v>
      </c>
      <c r="J2119" t="str">
        <f t="shared" si="33"/>
        <v>Alex Aston</v>
      </c>
      <c r="P2119">
        <v>18</v>
      </c>
      <c r="Q2119" t="s">
        <v>1261</v>
      </c>
      <c r="R2119" t="s">
        <v>21</v>
      </c>
      <c r="S2119" t="s">
        <v>22</v>
      </c>
      <c r="T2119" t="s">
        <v>21</v>
      </c>
      <c r="Y2119">
        <v>183</v>
      </c>
      <c r="Z2119">
        <v>64</v>
      </c>
      <c r="AA2119">
        <v>0</v>
      </c>
      <c r="AB2119">
        <v>0</v>
      </c>
    </row>
    <row r="2120" spans="1:28" ht="15.95">
      <c r="A2120" t="s">
        <v>478</v>
      </c>
      <c r="B2120" t="s">
        <v>42</v>
      </c>
      <c r="C2120" t="str">
        <f>VLOOKUP(B2120, Positions!A$1:B$134, 2, FALSE)</f>
        <v>Midfielder</v>
      </c>
      <c r="D2120" t="s">
        <v>592</v>
      </c>
      <c r="E2120" t="s">
        <v>5666</v>
      </c>
      <c r="F2120" t="s">
        <v>21</v>
      </c>
      <c r="G2120" t="str">
        <f>VLOOKUP(E2120, Tiers!M$1:P$134, 3, FALSE)</f>
        <v>NONE</v>
      </c>
      <c r="H2120">
        <f>VLOOKUP(G2120, Tiers!B$1:C$134, 2, FALSE)</f>
        <v>7</v>
      </c>
      <c r="I2120" s="21">
        <v>35260</v>
      </c>
      <c r="J2120" t="str">
        <f t="shared" si="33"/>
        <v>Alex FletcherAFC Telford</v>
      </c>
      <c r="P2120">
        <v>18</v>
      </c>
      <c r="Q2120" t="s">
        <v>20</v>
      </c>
      <c r="R2120" t="s">
        <v>21</v>
      </c>
      <c r="S2120" t="s">
        <v>22</v>
      </c>
      <c r="T2120" t="s">
        <v>21</v>
      </c>
      <c r="Y2120">
        <v>173</v>
      </c>
      <c r="Z2120">
        <v>70</v>
      </c>
      <c r="AA2120">
        <v>0</v>
      </c>
      <c r="AB2120">
        <v>0</v>
      </c>
    </row>
    <row r="2121" spans="1:28" ht="15.95">
      <c r="A2121" t="s">
        <v>2683</v>
      </c>
      <c r="B2121" t="s">
        <v>131</v>
      </c>
      <c r="C2121" t="str">
        <f>VLOOKUP(B2121, Positions!A$1:B$134, 2, FALSE)</f>
        <v>Forward</v>
      </c>
      <c r="D2121" t="s">
        <v>250</v>
      </c>
      <c r="E2121" t="s">
        <v>5664</v>
      </c>
      <c r="F2121" t="s">
        <v>21</v>
      </c>
      <c r="G2121" t="str">
        <f>VLOOKUP(E2121, Tiers!M$1:P$134, 3, FALSE)</f>
        <v>ENG3</v>
      </c>
      <c r="H2121">
        <f>VLOOKUP(G2121, Tiers!B$1:C$134, 2, FALSE)</f>
        <v>4</v>
      </c>
      <c r="I2121" s="21">
        <v>35259</v>
      </c>
      <c r="J2121" t="str">
        <f t="shared" si="33"/>
        <v>Che AdamsSheff Utd</v>
      </c>
      <c r="P2121">
        <v>18</v>
      </c>
      <c r="Q2121" t="s">
        <v>357</v>
      </c>
      <c r="R2121" t="s">
        <v>21</v>
      </c>
      <c r="S2121" t="s">
        <v>22</v>
      </c>
      <c r="T2121" t="s">
        <v>21</v>
      </c>
      <c r="U2121" t="s">
        <v>909</v>
      </c>
      <c r="Y2121">
        <v>183</v>
      </c>
      <c r="Z2121">
        <v>74</v>
      </c>
      <c r="AA2121">
        <v>14</v>
      </c>
      <c r="AB2121">
        <v>86</v>
      </c>
    </row>
    <row r="2122" spans="1:28" ht="15.95">
      <c r="A2122" t="s">
        <v>2684</v>
      </c>
      <c r="B2122" t="s">
        <v>946</v>
      </c>
      <c r="C2122" t="str">
        <f>VLOOKUP(B2122, Positions!A$1:B$134, 2, FALSE)</f>
        <v>Defender</v>
      </c>
      <c r="D2122" t="s">
        <v>265</v>
      </c>
      <c r="E2122" t="s">
        <v>5665</v>
      </c>
      <c r="F2122" t="s">
        <v>21</v>
      </c>
      <c r="G2122" t="str">
        <f>VLOOKUP(E2122, Tiers!M$1:P$134, 3, FALSE)</f>
        <v>ENG2</v>
      </c>
      <c r="H2122">
        <f>VLOOKUP(G2122, Tiers!B$1:C$134, 2, FALSE)</f>
        <v>3</v>
      </c>
      <c r="I2122" s="21">
        <v>35257</v>
      </c>
      <c r="J2122" t="str">
        <f t="shared" si="33"/>
        <v>Farrend RawsonRotherham</v>
      </c>
      <c r="P2122">
        <v>18</v>
      </c>
      <c r="Q2122" t="s">
        <v>69</v>
      </c>
      <c r="R2122" t="s">
        <v>21</v>
      </c>
      <c r="S2122" t="s">
        <v>22</v>
      </c>
      <c r="T2122" t="s">
        <v>21</v>
      </c>
      <c r="Y2122">
        <v>185</v>
      </c>
      <c r="Z2122">
        <v>73</v>
      </c>
      <c r="AA2122">
        <v>0</v>
      </c>
      <c r="AB2122">
        <v>3</v>
      </c>
    </row>
    <row r="2123" spans="1:28" ht="15.95">
      <c r="A2123" t="s">
        <v>2685</v>
      </c>
      <c r="B2123" t="s">
        <v>42</v>
      </c>
      <c r="C2123" t="str">
        <f>VLOOKUP(B2123, Positions!A$1:B$134, 2, FALSE)</f>
        <v>Midfielder</v>
      </c>
      <c r="D2123" t="s">
        <v>1883</v>
      </c>
      <c r="E2123" t="s">
        <v>5666</v>
      </c>
      <c r="F2123" t="s">
        <v>21</v>
      </c>
      <c r="G2123" t="str">
        <f>VLOOKUP(E2123, Tiers!M$1:P$134, 3, FALSE)</f>
        <v>NONE</v>
      </c>
      <c r="H2123">
        <f>VLOOKUP(G2123, Tiers!B$1:C$134, 2, FALSE)</f>
        <v>7</v>
      </c>
      <c r="I2123" s="21">
        <v>35257</v>
      </c>
      <c r="J2123" t="str">
        <f t="shared" si="33"/>
        <v>Sam CorneWelling</v>
      </c>
      <c r="P2123">
        <v>18</v>
      </c>
      <c r="Q2123" t="s">
        <v>74</v>
      </c>
      <c r="R2123" t="s">
        <v>21</v>
      </c>
      <c r="S2123" t="s">
        <v>22</v>
      </c>
      <c r="T2123" t="s">
        <v>21</v>
      </c>
      <c r="Y2123">
        <v>172</v>
      </c>
      <c r="Z2123">
        <v>63</v>
      </c>
      <c r="AA2123">
        <v>1</v>
      </c>
      <c r="AB2123">
        <v>33</v>
      </c>
    </row>
    <row r="2124" spans="1:28" ht="15.95">
      <c r="A2124" t="s">
        <v>2686</v>
      </c>
      <c r="B2124" t="s">
        <v>81</v>
      </c>
      <c r="C2124" t="str">
        <f>VLOOKUP(B2124, Positions!A$1:B$134, 2, FALSE)</f>
        <v>Defender</v>
      </c>
      <c r="E2124" t="s">
        <v>5666</v>
      </c>
      <c r="F2124" t="s">
        <v>21</v>
      </c>
      <c r="G2124" t="str">
        <f>VLOOKUP(E2124, Tiers!M$1:P$134, 3, FALSE)</f>
        <v>NONE</v>
      </c>
      <c r="H2124">
        <f>VLOOKUP(G2124, Tiers!B$1:C$134, 2, FALSE)</f>
        <v>7</v>
      </c>
      <c r="I2124" s="21" t="e">
        <v>#N/A</v>
      </c>
      <c r="J2124" t="str">
        <f t="shared" si="33"/>
        <v>Lamce Shehaj</v>
      </c>
      <c r="P2124">
        <v>18</v>
      </c>
      <c r="Q2124" t="s">
        <v>20</v>
      </c>
      <c r="R2124" t="s">
        <v>21</v>
      </c>
      <c r="S2124" t="s">
        <v>22</v>
      </c>
      <c r="T2124" t="s">
        <v>21</v>
      </c>
      <c r="U2124" t="s">
        <v>2687</v>
      </c>
      <c r="Y2124">
        <v>183</v>
      </c>
      <c r="Z2124">
        <v>75</v>
      </c>
      <c r="AA2124">
        <v>0</v>
      </c>
      <c r="AB2124">
        <v>0</v>
      </c>
    </row>
    <row r="2125" spans="1:28" ht="15.95">
      <c r="A2125" t="s">
        <v>2688</v>
      </c>
      <c r="B2125" t="s">
        <v>42</v>
      </c>
      <c r="C2125" t="str">
        <f>VLOOKUP(B2125, Positions!A$1:B$134, 2, FALSE)</f>
        <v>Midfielder</v>
      </c>
      <c r="E2125" t="s">
        <v>5666</v>
      </c>
      <c r="F2125" t="s">
        <v>21</v>
      </c>
      <c r="G2125" t="str">
        <f>VLOOKUP(E2125, Tiers!M$1:P$134, 3, FALSE)</f>
        <v>NONE</v>
      </c>
      <c r="H2125">
        <f>VLOOKUP(G2125, Tiers!B$1:C$134, 2, FALSE)</f>
        <v>7</v>
      </c>
      <c r="I2125" s="21" t="e">
        <v>#N/A</v>
      </c>
      <c r="J2125" t="str">
        <f t="shared" si="33"/>
        <v>Owen Kerwan</v>
      </c>
      <c r="P2125">
        <v>18</v>
      </c>
      <c r="Q2125" t="s">
        <v>470</v>
      </c>
      <c r="R2125" t="s">
        <v>21</v>
      </c>
      <c r="S2125" t="s">
        <v>22</v>
      </c>
      <c r="T2125" t="s">
        <v>21</v>
      </c>
      <c r="Y2125">
        <v>167</v>
      </c>
      <c r="Z2125">
        <v>64</v>
      </c>
      <c r="AA2125">
        <v>0</v>
      </c>
      <c r="AB2125">
        <v>0</v>
      </c>
    </row>
    <row r="2126" spans="1:28" ht="15.95">
      <c r="A2126" t="s">
        <v>2689</v>
      </c>
      <c r="B2126" t="s">
        <v>102</v>
      </c>
      <c r="C2126" t="str">
        <f>VLOOKUP(B2126, Positions!A$1:B$134, 2, FALSE)</f>
        <v>Defender</v>
      </c>
      <c r="E2126" t="s">
        <v>5666</v>
      </c>
      <c r="F2126" t="s">
        <v>21</v>
      </c>
      <c r="G2126" t="str">
        <f>VLOOKUP(E2126, Tiers!M$1:P$134, 3, FALSE)</f>
        <v>NONE</v>
      </c>
      <c r="H2126">
        <f>VLOOKUP(G2126, Tiers!B$1:C$134, 2, FALSE)</f>
        <v>7</v>
      </c>
      <c r="I2126" s="21" t="e">
        <v>#N/A</v>
      </c>
      <c r="J2126" t="str">
        <f t="shared" si="33"/>
        <v>Billy Simpson</v>
      </c>
      <c r="P2126">
        <v>18</v>
      </c>
      <c r="Q2126" t="s">
        <v>20</v>
      </c>
      <c r="R2126" t="s">
        <v>21</v>
      </c>
      <c r="S2126" t="s">
        <v>22</v>
      </c>
      <c r="T2126" t="s">
        <v>21</v>
      </c>
      <c r="Y2126">
        <v>188</v>
      </c>
      <c r="Z2126">
        <v>81</v>
      </c>
      <c r="AA2126">
        <v>0</v>
      </c>
      <c r="AB2126">
        <v>0</v>
      </c>
    </row>
    <row r="2127" spans="1:28" ht="15.95">
      <c r="A2127" t="s">
        <v>2690</v>
      </c>
      <c r="B2127" t="s">
        <v>31</v>
      </c>
      <c r="C2127" t="str">
        <f>VLOOKUP(B2127, Positions!A$1:B$134, 2, FALSE)</f>
        <v>Defender</v>
      </c>
      <c r="D2127" t="s">
        <v>669</v>
      </c>
      <c r="E2127" t="s">
        <v>62</v>
      </c>
      <c r="F2127" t="s">
        <v>21</v>
      </c>
      <c r="G2127" t="str">
        <f>VLOOKUP(E2127, Tiers!M$1:P$134, 3, FALSE)</f>
        <v>ENG1</v>
      </c>
      <c r="H2127">
        <f>VLOOKUP(G2127, Tiers!B$1:C$134, 2, FALSE)</f>
        <v>1</v>
      </c>
      <c r="I2127" s="21">
        <v>35255</v>
      </c>
      <c r="J2127" t="str">
        <f t="shared" si="33"/>
        <v>Michael LedgerSunderland</v>
      </c>
      <c r="P2127">
        <v>18</v>
      </c>
      <c r="Q2127" t="s">
        <v>2691</v>
      </c>
      <c r="R2127" t="s">
        <v>21</v>
      </c>
      <c r="S2127" t="s">
        <v>22</v>
      </c>
      <c r="T2127" t="s">
        <v>21</v>
      </c>
      <c r="Y2127">
        <v>180</v>
      </c>
      <c r="Z2127">
        <v>72</v>
      </c>
      <c r="AA2127">
        <v>0</v>
      </c>
      <c r="AB2127">
        <v>0</v>
      </c>
    </row>
    <row r="2128" spans="1:28" ht="15.95">
      <c r="A2128" t="s">
        <v>2692</v>
      </c>
      <c r="B2128" t="s">
        <v>16</v>
      </c>
      <c r="C2128" t="e">
        <f>VLOOKUP(B2128, Positions!A$1:B$134, 2, FALSE)</f>
        <v>#N/A</v>
      </c>
      <c r="E2128" t="s">
        <v>5666</v>
      </c>
      <c r="F2128" t="s">
        <v>21</v>
      </c>
      <c r="G2128" t="str">
        <f>VLOOKUP(E2128, Tiers!M$1:P$134, 3, FALSE)</f>
        <v>NONE</v>
      </c>
      <c r="H2128">
        <f>VLOOKUP(G2128, Tiers!B$1:C$134, 2, FALSE)</f>
        <v>7</v>
      </c>
      <c r="I2128" s="21" t="e">
        <v>#N/A</v>
      </c>
      <c r="J2128" t="str">
        <f t="shared" si="33"/>
        <v>Jake Knight</v>
      </c>
      <c r="P2128">
        <v>18</v>
      </c>
      <c r="Q2128" t="s">
        <v>20</v>
      </c>
      <c r="R2128" t="s">
        <v>21</v>
      </c>
      <c r="S2128" t="s">
        <v>22</v>
      </c>
      <c r="T2128" t="s">
        <v>21</v>
      </c>
      <c r="Y2128">
        <v>178</v>
      </c>
      <c r="Z2128">
        <v>74</v>
      </c>
      <c r="AA2128">
        <v>0</v>
      </c>
      <c r="AB2128">
        <v>0</v>
      </c>
    </row>
    <row r="2129" spans="1:28" ht="15.95">
      <c r="A2129" t="s">
        <v>2693</v>
      </c>
      <c r="B2129" t="s">
        <v>81</v>
      </c>
      <c r="C2129" t="str">
        <f>VLOOKUP(B2129, Positions!A$1:B$134, 2, FALSE)</f>
        <v>Defender</v>
      </c>
      <c r="D2129" t="s">
        <v>2569</v>
      </c>
      <c r="E2129" t="s">
        <v>5666</v>
      </c>
      <c r="F2129" t="s">
        <v>21</v>
      </c>
      <c r="G2129" t="str">
        <f>VLOOKUP(E2129, Tiers!M$1:P$134, 3, FALSE)</f>
        <v>NONE</v>
      </c>
      <c r="H2129">
        <f>VLOOKUP(G2129, Tiers!B$1:C$134, 2, FALSE)</f>
        <v>7</v>
      </c>
      <c r="I2129" s="21">
        <v>35255</v>
      </c>
      <c r="J2129" t="str">
        <f t="shared" si="33"/>
        <v>Jack SmithEastleigh</v>
      </c>
      <c r="P2129">
        <v>18</v>
      </c>
      <c r="Q2129" t="s">
        <v>141</v>
      </c>
      <c r="R2129" t="s">
        <v>21</v>
      </c>
      <c r="S2129" t="s">
        <v>22</v>
      </c>
      <c r="T2129" t="s">
        <v>21</v>
      </c>
      <c r="Y2129">
        <v>184</v>
      </c>
      <c r="Z2129">
        <v>78</v>
      </c>
      <c r="AA2129">
        <v>0</v>
      </c>
      <c r="AB2129">
        <v>0</v>
      </c>
    </row>
    <row r="2130" spans="1:28" ht="15.95">
      <c r="A2130" t="s">
        <v>2694</v>
      </c>
      <c r="B2130" t="s">
        <v>166</v>
      </c>
      <c r="C2130" t="str">
        <f>VLOOKUP(B2130, Positions!A$1:B$134, 2, FALSE)</f>
        <v>Goalkeeper</v>
      </c>
      <c r="D2130" t="s">
        <v>149</v>
      </c>
      <c r="E2130" t="s">
        <v>5663</v>
      </c>
      <c r="F2130" t="s">
        <v>21</v>
      </c>
      <c r="G2130" t="str">
        <f>VLOOKUP(E2130, Tiers!M$1:P$134, 3, FALSE)</f>
        <v>ENG4</v>
      </c>
      <c r="H2130">
        <f>VLOOKUP(G2130, Tiers!B$1:C$134, 2, FALSE)</f>
        <v>5</v>
      </c>
      <c r="I2130" s="21">
        <v>35253</v>
      </c>
      <c r="J2130" t="str">
        <f t="shared" si="33"/>
        <v>Brendan BrownNorthampton</v>
      </c>
      <c r="P2130">
        <v>18</v>
      </c>
      <c r="Q2130" t="s">
        <v>20</v>
      </c>
      <c r="R2130" t="s">
        <v>21</v>
      </c>
      <c r="S2130" t="s">
        <v>22</v>
      </c>
      <c r="T2130" t="s">
        <v>21</v>
      </c>
      <c r="Y2130">
        <v>194</v>
      </c>
      <c r="Z2130">
        <v>82</v>
      </c>
      <c r="AA2130">
        <v>0</v>
      </c>
      <c r="AB2130">
        <v>0</v>
      </c>
    </row>
    <row r="2131" spans="1:28" ht="15.95">
      <c r="A2131" t="s">
        <v>2695</v>
      </c>
      <c r="B2131" t="s">
        <v>31</v>
      </c>
      <c r="C2131" t="str">
        <f>VLOOKUP(B2131, Positions!A$1:B$134, 2, FALSE)</f>
        <v>Defender</v>
      </c>
      <c r="E2131" t="s">
        <v>5666</v>
      </c>
      <c r="F2131" t="s">
        <v>21</v>
      </c>
      <c r="G2131" t="str">
        <f>VLOOKUP(E2131, Tiers!M$1:P$134, 3, FALSE)</f>
        <v>NONE</v>
      </c>
      <c r="H2131">
        <f>VLOOKUP(G2131, Tiers!B$1:C$134, 2, FALSE)</f>
        <v>7</v>
      </c>
      <c r="I2131" s="21" t="e">
        <v>#N/A</v>
      </c>
      <c r="J2131" t="str">
        <f t="shared" si="33"/>
        <v>Charlie Gardiner</v>
      </c>
      <c r="P2131">
        <v>18</v>
      </c>
      <c r="Q2131" t="s">
        <v>20</v>
      </c>
      <c r="R2131" t="s">
        <v>21</v>
      </c>
      <c r="S2131" t="s">
        <v>22</v>
      </c>
      <c r="T2131" t="s">
        <v>21</v>
      </c>
      <c r="Y2131">
        <v>173</v>
      </c>
      <c r="Z2131">
        <v>62</v>
      </c>
      <c r="AA2131">
        <v>0</v>
      </c>
      <c r="AB2131">
        <v>0</v>
      </c>
    </row>
    <row r="2132" spans="1:28" ht="15.95">
      <c r="A2132" t="s">
        <v>2696</v>
      </c>
      <c r="B2132" t="s">
        <v>16</v>
      </c>
      <c r="C2132" t="e">
        <f>VLOOKUP(B2132, Positions!A$1:B$134, 2, FALSE)</f>
        <v>#N/A</v>
      </c>
      <c r="D2132" t="s">
        <v>2697</v>
      </c>
      <c r="E2132" t="s">
        <v>5670</v>
      </c>
      <c r="F2132" t="s">
        <v>421</v>
      </c>
      <c r="G2132" t="str">
        <f>VLOOKUP(E2132, Tiers!M$1:P$134, 3, FALSE)</f>
        <v>SCO3</v>
      </c>
      <c r="H2132">
        <f>VLOOKUP(G2132, Tiers!B$1:C$134, 2, FALSE)</f>
        <v>6</v>
      </c>
      <c r="I2132" s="21">
        <v>35248</v>
      </c>
      <c r="J2132" t="str">
        <f t="shared" si="33"/>
        <v>Luke ArmstrongCowdenbeath</v>
      </c>
      <c r="P2132">
        <v>18</v>
      </c>
      <c r="Q2132" t="s">
        <v>962</v>
      </c>
      <c r="R2132" t="s">
        <v>21</v>
      </c>
      <c r="S2132" t="s">
        <v>22</v>
      </c>
      <c r="T2132" t="s">
        <v>21</v>
      </c>
      <c r="Y2132">
        <v>186</v>
      </c>
      <c r="Z2132">
        <v>70</v>
      </c>
      <c r="AA2132">
        <v>0</v>
      </c>
      <c r="AB2132">
        <v>0</v>
      </c>
    </row>
    <row r="2133" spans="1:28" ht="15.95">
      <c r="A2133" t="s">
        <v>2700</v>
      </c>
      <c r="B2133" t="s">
        <v>16</v>
      </c>
      <c r="C2133" t="e">
        <f>VLOOKUP(B2133, Positions!A$1:B$134, 2, FALSE)</f>
        <v>#N/A</v>
      </c>
      <c r="D2133" t="s">
        <v>1243</v>
      </c>
      <c r="E2133" t="s">
        <v>5666</v>
      </c>
      <c r="F2133" t="s">
        <v>21</v>
      </c>
      <c r="G2133" t="str">
        <f>VLOOKUP(E2133, Tiers!M$1:P$134, 3, FALSE)</f>
        <v>NONE</v>
      </c>
      <c r="H2133">
        <f>VLOOKUP(G2133, Tiers!B$1:C$134, 2, FALSE)</f>
        <v>7</v>
      </c>
      <c r="I2133" s="21">
        <v>35248</v>
      </c>
      <c r="J2133" t="str">
        <f t="shared" si="33"/>
        <v>Liam DaviesTranmere</v>
      </c>
      <c r="P2133">
        <v>18</v>
      </c>
      <c r="Q2133" t="s">
        <v>57</v>
      </c>
      <c r="R2133" t="s">
        <v>21</v>
      </c>
      <c r="S2133" t="s">
        <v>22</v>
      </c>
      <c r="T2133" t="s">
        <v>21</v>
      </c>
      <c r="Y2133">
        <v>183</v>
      </c>
      <c r="Z2133">
        <v>70</v>
      </c>
      <c r="AA2133">
        <v>0</v>
      </c>
      <c r="AB2133">
        <v>0</v>
      </c>
    </row>
    <row r="2134" spans="1:28" ht="15.95">
      <c r="A2134" t="s">
        <v>2701</v>
      </c>
      <c r="B2134" t="s">
        <v>115</v>
      </c>
      <c r="C2134" t="e">
        <f>VLOOKUP(B2134, Positions!A$1:B$134, 2, FALSE)</f>
        <v>#N/A</v>
      </c>
      <c r="E2134" t="s">
        <v>5666</v>
      </c>
      <c r="F2134" t="s">
        <v>21</v>
      </c>
      <c r="G2134" t="str">
        <f>VLOOKUP(E2134, Tiers!M$1:P$134, 3, FALSE)</f>
        <v>NONE</v>
      </c>
      <c r="H2134">
        <f>VLOOKUP(G2134, Tiers!B$1:C$134, 2, FALSE)</f>
        <v>7</v>
      </c>
      <c r="I2134" s="21" t="e">
        <v>#N/A</v>
      </c>
      <c r="J2134" t="str">
        <f t="shared" si="33"/>
        <v>Connor Martin</v>
      </c>
      <c r="P2134">
        <v>18</v>
      </c>
      <c r="Q2134" t="s">
        <v>1250</v>
      </c>
      <c r="R2134" t="s">
        <v>21</v>
      </c>
      <c r="S2134" t="s">
        <v>22</v>
      </c>
      <c r="T2134" t="s">
        <v>21</v>
      </c>
      <c r="Y2134">
        <v>176</v>
      </c>
      <c r="Z2134">
        <v>73</v>
      </c>
      <c r="AA2134">
        <v>0</v>
      </c>
      <c r="AB2134">
        <v>0</v>
      </c>
    </row>
    <row r="2135" spans="1:28" ht="15.95">
      <c r="A2135" t="s">
        <v>2702</v>
      </c>
      <c r="B2135" t="s">
        <v>72</v>
      </c>
      <c r="C2135" t="str">
        <f>VLOOKUP(B2135, Positions!A$1:B$134, 2, FALSE)</f>
        <v>Defender</v>
      </c>
      <c r="E2135" t="s">
        <v>5666</v>
      </c>
      <c r="F2135" t="s">
        <v>21</v>
      </c>
      <c r="G2135" t="str">
        <f>VLOOKUP(E2135, Tiers!M$1:P$134, 3, FALSE)</f>
        <v>NONE</v>
      </c>
      <c r="H2135">
        <f>VLOOKUP(G2135, Tiers!B$1:C$134, 2, FALSE)</f>
        <v>7</v>
      </c>
      <c r="I2135" s="21" t="e">
        <v>#N/A</v>
      </c>
      <c r="J2135" t="str">
        <f t="shared" si="33"/>
        <v>Isaac Néhémie</v>
      </c>
      <c r="P2135">
        <v>19</v>
      </c>
      <c r="Q2135" t="s">
        <v>20</v>
      </c>
      <c r="R2135" t="s">
        <v>21</v>
      </c>
      <c r="S2135" t="s">
        <v>22</v>
      </c>
      <c r="T2135" t="s">
        <v>21</v>
      </c>
      <c r="U2135" t="s">
        <v>145</v>
      </c>
      <c r="Y2135">
        <v>188</v>
      </c>
      <c r="Z2135">
        <v>81</v>
      </c>
      <c r="AA2135">
        <v>0</v>
      </c>
      <c r="AB2135">
        <v>0</v>
      </c>
    </row>
    <row r="2136" spans="1:28" ht="15.95">
      <c r="A2136" t="s">
        <v>2703</v>
      </c>
      <c r="B2136" t="s">
        <v>42</v>
      </c>
      <c r="C2136" t="str">
        <f>VLOOKUP(B2136, Positions!A$1:B$134, 2, FALSE)</f>
        <v>Midfielder</v>
      </c>
      <c r="E2136" t="s">
        <v>5666</v>
      </c>
      <c r="F2136" t="s">
        <v>21</v>
      </c>
      <c r="G2136" t="str">
        <f>VLOOKUP(E2136, Tiers!M$1:P$134, 3, FALSE)</f>
        <v>NONE</v>
      </c>
      <c r="H2136">
        <f>VLOOKUP(G2136, Tiers!B$1:C$134, 2, FALSE)</f>
        <v>7</v>
      </c>
      <c r="I2136" s="21" t="e">
        <v>#N/A</v>
      </c>
      <c r="J2136" t="str">
        <f t="shared" si="33"/>
        <v>Luke Daly</v>
      </c>
      <c r="P2136">
        <v>19</v>
      </c>
      <c r="Q2136" t="s">
        <v>113</v>
      </c>
      <c r="R2136" t="s">
        <v>21</v>
      </c>
      <c r="S2136" t="s">
        <v>22</v>
      </c>
      <c r="T2136" t="s">
        <v>21</v>
      </c>
      <c r="Y2136">
        <v>171</v>
      </c>
      <c r="Z2136">
        <v>64</v>
      </c>
      <c r="AA2136">
        <v>0</v>
      </c>
      <c r="AB2136">
        <v>0</v>
      </c>
    </row>
    <row r="2137" spans="1:28" ht="15.95">
      <c r="A2137" t="s">
        <v>2704</v>
      </c>
      <c r="B2137" t="s">
        <v>680</v>
      </c>
      <c r="C2137" t="e">
        <f>VLOOKUP(B2137, Positions!A$1:B$134, 2, FALSE)</f>
        <v>#N/A</v>
      </c>
      <c r="D2137" t="s">
        <v>284</v>
      </c>
      <c r="E2137" t="s">
        <v>5665</v>
      </c>
      <c r="F2137" t="s">
        <v>21</v>
      </c>
      <c r="G2137" t="str">
        <f>VLOOKUP(E2137, Tiers!M$1:P$134, 3, FALSE)</f>
        <v>ENG2</v>
      </c>
      <c r="H2137">
        <f>VLOOKUP(G2137, Tiers!B$1:C$134, 2, FALSE)</f>
        <v>3</v>
      </c>
      <c r="I2137" s="21">
        <v>35244</v>
      </c>
      <c r="J2137" t="str">
        <f t="shared" si="33"/>
        <v>Demarai GrayBirmingham</v>
      </c>
      <c r="P2137">
        <v>19</v>
      </c>
      <c r="Q2137" t="s">
        <v>284</v>
      </c>
      <c r="R2137" t="s">
        <v>21</v>
      </c>
      <c r="S2137" t="s">
        <v>22</v>
      </c>
      <c r="T2137" t="s">
        <v>21</v>
      </c>
      <c r="Y2137">
        <v>178</v>
      </c>
      <c r="Z2137">
        <v>78</v>
      </c>
      <c r="AA2137">
        <v>7</v>
      </c>
      <c r="AB2137">
        <v>48</v>
      </c>
    </row>
    <row r="2138" spans="1:28" ht="15.95">
      <c r="A2138" t="s">
        <v>2705</v>
      </c>
      <c r="B2138" t="s">
        <v>249</v>
      </c>
      <c r="C2138" t="e">
        <f>VLOOKUP(B2138, Positions!A$1:B$134, 2, FALSE)</f>
        <v>#N/A</v>
      </c>
      <c r="D2138" t="s">
        <v>2706</v>
      </c>
      <c r="E2138" t="s">
        <v>5666</v>
      </c>
      <c r="F2138" t="s">
        <v>21</v>
      </c>
      <c r="G2138" t="str">
        <f>VLOOKUP(E2138, Tiers!M$1:P$134, 3, FALSE)</f>
        <v>NONE</v>
      </c>
      <c r="H2138">
        <f>VLOOKUP(G2138, Tiers!B$1:C$134, 2, FALSE)</f>
        <v>7</v>
      </c>
      <c r="I2138" s="21">
        <v>35242</v>
      </c>
      <c r="J2138" t="str">
        <f t="shared" si="33"/>
        <v>Bilal YafaiRushall</v>
      </c>
      <c r="P2138">
        <v>19</v>
      </c>
      <c r="Q2138" t="s">
        <v>284</v>
      </c>
      <c r="R2138" t="s">
        <v>21</v>
      </c>
      <c r="S2138" t="s">
        <v>22</v>
      </c>
      <c r="T2138" t="s">
        <v>21</v>
      </c>
      <c r="Y2138">
        <v>186</v>
      </c>
      <c r="Z2138">
        <v>74</v>
      </c>
      <c r="AA2138">
        <v>8</v>
      </c>
      <c r="AB2138">
        <v>18</v>
      </c>
    </row>
    <row r="2139" spans="1:28" ht="15.95">
      <c r="A2139" t="s">
        <v>2707</v>
      </c>
      <c r="B2139" t="s">
        <v>81</v>
      </c>
      <c r="C2139" t="str">
        <f>VLOOKUP(B2139, Positions!A$1:B$134, 2, FALSE)</f>
        <v>Defender</v>
      </c>
      <c r="E2139" t="s">
        <v>5666</v>
      </c>
      <c r="F2139" t="s">
        <v>21</v>
      </c>
      <c r="G2139" t="str">
        <f>VLOOKUP(E2139, Tiers!M$1:P$134, 3, FALSE)</f>
        <v>NONE</v>
      </c>
      <c r="H2139">
        <f>VLOOKUP(G2139, Tiers!B$1:C$134, 2, FALSE)</f>
        <v>7</v>
      </c>
      <c r="I2139" s="21" t="e">
        <v>#N/A</v>
      </c>
      <c r="J2139" t="str">
        <f t="shared" si="33"/>
        <v>Ishmel Conteh</v>
      </c>
      <c r="P2139">
        <v>19</v>
      </c>
      <c r="Q2139" t="s">
        <v>20</v>
      </c>
      <c r="R2139" t="s">
        <v>21</v>
      </c>
      <c r="S2139" t="s">
        <v>22</v>
      </c>
      <c r="T2139" t="s">
        <v>21</v>
      </c>
      <c r="Y2139">
        <v>185</v>
      </c>
      <c r="Z2139">
        <v>82</v>
      </c>
      <c r="AA2139">
        <v>0</v>
      </c>
      <c r="AB2139">
        <v>0</v>
      </c>
    </row>
    <row r="2140" spans="1:28" ht="15.95">
      <c r="A2140" t="s">
        <v>2708</v>
      </c>
      <c r="B2140" t="s">
        <v>42</v>
      </c>
      <c r="C2140" t="str">
        <f>VLOOKUP(B2140, Positions!A$1:B$134, 2, FALSE)</f>
        <v>Midfielder</v>
      </c>
      <c r="E2140" t="s">
        <v>5666</v>
      </c>
      <c r="F2140" t="s">
        <v>21</v>
      </c>
      <c r="G2140" t="str">
        <f>VLOOKUP(E2140, Tiers!M$1:P$134, 3, FALSE)</f>
        <v>NONE</v>
      </c>
      <c r="H2140">
        <f>VLOOKUP(G2140, Tiers!B$1:C$134, 2, FALSE)</f>
        <v>7</v>
      </c>
      <c r="I2140" s="21" t="e">
        <v>#N/A</v>
      </c>
      <c r="J2140" t="str">
        <f t="shared" si="33"/>
        <v>Tyrell Payton</v>
      </c>
      <c r="P2140">
        <v>19</v>
      </c>
      <c r="Q2140" t="s">
        <v>20</v>
      </c>
      <c r="R2140" t="s">
        <v>21</v>
      </c>
      <c r="S2140" t="s">
        <v>22</v>
      </c>
      <c r="T2140" t="s">
        <v>21</v>
      </c>
      <c r="Y2140">
        <v>188</v>
      </c>
      <c r="Z2140">
        <v>78</v>
      </c>
      <c r="AA2140">
        <v>0</v>
      </c>
      <c r="AB2140">
        <v>0</v>
      </c>
    </row>
    <row r="2141" spans="1:28" ht="15.95">
      <c r="A2141" t="s">
        <v>2709</v>
      </c>
      <c r="B2141" t="s">
        <v>81</v>
      </c>
      <c r="C2141" t="str">
        <f>VLOOKUP(B2141, Positions!A$1:B$134, 2, FALSE)</f>
        <v>Defender</v>
      </c>
      <c r="D2141" t="s">
        <v>152</v>
      </c>
      <c r="E2141" t="s">
        <v>5664</v>
      </c>
      <c r="F2141" t="s">
        <v>21</v>
      </c>
      <c r="G2141" t="str">
        <f>VLOOKUP(E2141, Tiers!M$1:P$134, 3, FALSE)</f>
        <v>ENG3</v>
      </c>
      <c r="H2141">
        <f>VLOOKUP(G2141, Tiers!B$1:C$134, 2, FALSE)</f>
        <v>4</v>
      </c>
      <c r="I2141" s="21">
        <v>35240</v>
      </c>
      <c r="J2141" t="str">
        <f t="shared" si="33"/>
        <v>Perry NgCrewe</v>
      </c>
      <c r="P2141">
        <v>19</v>
      </c>
      <c r="Q2141" t="s">
        <v>57</v>
      </c>
      <c r="R2141" t="s">
        <v>21</v>
      </c>
      <c r="S2141" t="s">
        <v>22</v>
      </c>
      <c r="T2141" t="s">
        <v>21</v>
      </c>
      <c r="U2141" t="s">
        <v>2710</v>
      </c>
      <c r="Y2141">
        <v>180</v>
      </c>
      <c r="Z2141">
        <v>77</v>
      </c>
      <c r="AA2141">
        <v>1</v>
      </c>
      <c r="AB2141">
        <v>13</v>
      </c>
    </row>
    <row r="2142" spans="1:28" ht="15.95">
      <c r="A2142" t="s">
        <v>2711</v>
      </c>
      <c r="B2142" t="s">
        <v>72</v>
      </c>
      <c r="C2142" t="str">
        <f>VLOOKUP(B2142, Positions!A$1:B$134, 2, FALSE)</f>
        <v>Defender</v>
      </c>
      <c r="E2142" t="s">
        <v>5666</v>
      </c>
      <c r="F2142" t="s">
        <v>21</v>
      </c>
      <c r="G2142" t="str">
        <f>VLOOKUP(E2142, Tiers!M$1:P$134, 3, FALSE)</f>
        <v>NONE</v>
      </c>
      <c r="H2142">
        <f>VLOOKUP(G2142, Tiers!B$1:C$134, 2, FALSE)</f>
        <v>7</v>
      </c>
      <c r="I2142" s="21" t="e">
        <v>#N/A</v>
      </c>
      <c r="J2142" t="str">
        <f t="shared" si="33"/>
        <v>Lee Hawkes</v>
      </c>
      <c r="P2142">
        <v>19</v>
      </c>
      <c r="Q2142" t="s">
        <v>20</v>
      </c>
      <c r="R2142" t="s">
        <v>21</v>
      </c>
      <c r="S2142" t="s">
        <v>22</v>
      </c>
      <c r="T2142" t="s">
        <v>21</v>
      </c>
      <c r="Y2142">
        <v>184</v>
      </c>
      <c r="Z2142">
        <v>78</v>
      </c>
      <c r="AA2142">
        <v>0</v>
      </c>
      <c r="AB2142">
        <v>0</v>
      </c>
    </row>
    <row r="2143" spans="1:28" ht="15.95">
      <c r="A2143" t="s">
        <v>2712</v>
      </c>
      <c r="B2143" t="s">
        <v>81</v>
      </c>
      <c r="C2143" t="str">
        <f>VLOOKUP(B2143, Positions!A$1:B$134, 2, FALSE)</f>
        <v>Defender</v>
      </c>
      <c r="D2143" t="s">
        <v>579</v>
      </c>
      <c r="E2143" t="s">
        <v>5665</v>
      </c>
      <c r="F2143" t="s">
        <v>21</v>
      </c>
      <c r="G2143" t="str">
        <f>VLOOKUP(E2143, Tiers!M$1:P$134, 3, FALSE)</f>
        <v>ENG2</v>
      </c>
      <c r="H2143">
        <f>VLOOKUP(G2143, Tiers!B$1:C$134, 2, FALSE)</f>
        <v>3</v>
      </c>
      <c r="I2143" s="21">
        <v>35239</v>
      </c>
      <c r="J2143" t="str">
        <f t="shared" si="33"/>
        <v>Harry HickfordMK Dons</v>
      </c>
      <c r="P2143">
        <v>19</v>
      </c>
      <c r="Q2143" t="s">
        <v>163</v>
      </c>
      <c r="R2143" t="s">
        <v>21</v>
      </c>
      <c r="S2143" t="s">
        <v>22</v>
      </c>
      <c r="T2143" t="s">
        <v>21</v>
      </c>
      <c r="Y2143">
        <v>185</v>
      </c>
      <c r="Z2143">
        <v>76</v>
      </c>
      <c r="AA2143">
        <v>1</v>
      </c>
      <c r="AB2143">
        <v>24</v>
      </c>
    </row>
    <row r="2144" spans="1:28" ht="15.95">
      <c r="A2144" t="s">
        <v>2713</v>
      </c>
      <c r="B2144" t="s">
        <v>131</v>
      </c>
      <c r="C2144" t="str">
        <f>VLOOKUP(B2144, Positions!A$1:B$134, 2, FALSE)</f>
        <v>Forward</v>
      </c>
      <c r="D2144" t="s">
        <v>190</v>
      </c>
      <c r="E2144" t="s">
        <v>5663</v>
      </c>
      <c r="F2144" t="s">
        <v>21</v>
      </c>
      <c r="G2144" t="str">
        <f>VLOOKUP(E2144, Tiers!M$1:P$134, 3, FALSE)</f>
        <v>ENG4</v>
      </c>
      <c r="H2144">
        <f>VLOOKUP(G2144, Tiers!B$1:C$134, 2, FALSE)</f>
        <v>5</v>
      </c>
      <c r="I2144" s="21">
        <v>35237</v>
      </c>
      <c r="J2144" t="str">
        <f t="shared" si="33"/>
        <v>James RobertsOxford</v>
      </c>
      <c r="P2144">
        <v>19</v>
      </c>
      <c r="Q2144" t="s">
        <v>2714</v>
      </c>
      <c r="R2144" t="s">
        <v>21</v>
      </c>
      <c r="S2144" t="s">
        <v>22</v>
      </c>
      <c r="T2144" t="s">
        <v>21</v>
      </c>
      <c r="Y2144">
        <v>183</v>
      </c>
      <c r="Z2144">
        <v>70</v>
      </c>
      <c r="AA2144">
        <v>3</v>
      </c>
      <c r="AB2144">
        <v>25</v>
      </c>
    </row>
    <row r="2145" spans="1:28" ht="15.95">
      <c r="A2145" t="s">
        <v>2715</v>
      </c>
      <c r="B2145" t="s">
        <v>42</v>
      </c>
      <c r="C2145" t="str">
        <f>VLOOKUP(B2145, Positions!A$1:B$134, 2, FALSE)</f>
        <v>Midfielder</v>
      </c>
      <c r="E2145" t="s">
        <v>5666</v>
      </c>
      <c r="F2145" t="s">
        <v>21</v>
      </c>
      <c r="G2145" t="str">
        <f>VLOOKUP(E2145, Tiers!M$1:P$134, 3, FALSE)</f>
        <v>NONE</v>
      </c>
      <c r="H2145">
        <f>VLOOKUP(G2145, Tiers!B$1:C$134, 2, FALSE)</f>
        <v>7</v>
      </c>
      <c r="I2145" s="21" t="e">
        <v>#N/A</v>
      </c>
      <c r="J2145" t="str">
        <f t="shared" si="33"/>
        <v>Sonny Black</v>
      </c>
      <c r="P2145">
        <v>19</v>
      </c>
      <c r="Q2145" t="s">
        <v>74</v>
      </c>
      <c r="R2145" t="s">
        <v>21</v>
      </c>
      <c r="S2145" t="s">
        <v>22</v>
      </c>
      <c r="T2145" t="s">
        <v>21</v>
      </c>
      <c r="Y2145">
        <v>181</v>
      </c>
      <c r="Z2145">
        <v>76</v>
      </c>
      <c r="AA2145">
        <v>0</v>
      </c>
      <c r="AB2145">
        <v>0</v>
      </c>
    </row>
    <row r="2146" spans="1:28" ht="15.95">
      <c r="A2146" t="s">
        <v>2716</v>
      </c>
      <c r="B2146" t="s">
        <v>42</v>
      </c>
      <c r="C2146" t="str">
        <f>VLOOKUP(B2146, Positions!A$1:B$134, 2, FALSE)</f>
        <v>Midfielder</v>
      </c>
      <c r="E2146" t="s">
        <v>5666</v>
      </c>
      <c r="F2146" t="s">
        <v>21</v>
      </c>
      <c r="G2146" t="str">
        <f>VLOOKUP(E2146, Tiers!M$1:P$134, 3, FALSE)</f>
        <v>NONE</v>
      </c>
      <c r="H2146">
        <f>VLOOKUP(G2146, Tiers!B$1:C$134, 2, FALSE)</f>
        <v>7</v>
      </c>
      <c r="I2146" s="21" t="e">
        <v>#N/A</v>
      </c>
      <c r="J2146" t="str">
        <f t="shared" si="33"/>
        <v>Jack Jeffery</v>
      </c>
      <c r="P2146">
        <v>19</v>
      </c>
      <c r="Q2146" t="s">
        <v>1003</v>
      </c>
      <c r="R2146" t="s">
        <v>21</v>
      </c>
      <c r="S2146" t="s">
        <v>22</v>
      </c>
      <c r="T2146" t="s">
        <v>21</v>
      </c>
      <c r="Y2146">
        <v>176</v>
      </c>
      <c r="Z2146">
        <v>72</v>
      </c>
      <c r="AA2146">
        <v>0</v>
      </c>
      <c r="AB2146">
        <v>0</v>
      </c>
    </row>
    <row r="2147" spans="1:28" ht="15.95">
      <c r="A2147" t="s">
        <v>2717</v>
      </c>
      <c r="B2147" t="s">
        <v>36</v>
      </c>
      <c r="C2147" t="str">
        <f>VLOOKUP(B2147, Positions!A$1:B$134, 2, FALSE)</f>
        <v>Midfielder</v>
      </c>
      <c r="D2147" t="s">
        <v>250</v>
      </c>
      <c r="E2147" t="s">
        <v>5664</v>
      </c>
      <c r="F2147" t="s">
        <v>21</v>
      </c>
      <c r="G2147" t="str">
        <f>VLOOKUP(E2147, Tiers!M$1:P$134, 3, FALSE)</f>
        <v>ENG3</v>
      </c>
      <c r="H2147">
        <f>VLOOKUP(G2147, Tiers!B$1:C$134, 2, FALSE)</f>
        <v>4</v>
      </c>
      <c r="I2147" s="21">
        <v>35233</v>
      </c>
      <c r="J2147" t="str">
        <f t="shared" si="33"/>
        <v>Ben WhitemanSheff Utd</v>
      </c>
      <c r="P2147">
        <v>19</v>
      </c>
      <c r="Q2147" t="s">
        <v>56</v>
      </c>
      <c r="R2147" t="s">
        <v>21</v>
      </c>
      <c r="S2147" t="s">
        <v>22</v>
      </c>
      <c r="T2147" t="s">
        <v>21</v>
      </c>
      <c r="Y2147">
        <v>186</v>
      </c>
      <c r="Z2147">
        <v>66</v>
      </c>
      <c r="AA2147">
        <v>0</v>
      </c>
      <c r="AB2147">
        <v>0</v>
      </c>
    </row>
    <row r="2148" spans="1:28" ht="15.95">
      <c r="A2148" t="s">
        <v>2718</v>
      </c>
      <c r="B2148" t="s">
        <v>42</v>
      </c>
      <c r="C2148" t="str">
        <f>VLOOKUP(B2148, Positions!A$1:B$134, 2, FALSE)</f>
        <v>Midfielder</v>
      </c>
      <c r="E2148" t="s">
        <v>5666</v>
      </c>
      <c r="F2148" t="s">
        <v>21</v>
      </c>
      <c r="G2148" t="str">
        <f>VLOOKUP(E2148, Tiers!M$1:P$134, 3, FALSE)</f>
        <v>NONE</v>
      </c>
      <c r="H2148">
        <f>VLOOKUP(G2148, Tiers!B$1:C$134, 2, FALSE)</f>
        <v>7</v>
      </c>
      <c r="I2148" s="21" t="e">
        <v>#N/A</v>
      </c>
      <c r="J2148" t="str">
        <f t="shared" si="33"/>
        <v>Ryan Richefond</v>
      </c>
      <c r="P2148">
        <v>19</v>
      </c>
      <c r="Q2148" t="s">
        <v>74</v>
      </c>
      <c r="R2148" t="s">
        <v>21</v>
      </c>
      <c r="S2148" t="s">
        <v>22</v>
      </c>
      <c r="T2148" t="s">
        <v>21</v>
      </c>
      <c r="Y2148">
        <v>170</v>
      </c>
      <c r="Z2148">
        <v>63</v>
      </c>
      <c r="AA2148">
        <v>0</v>
      </c>
      <c r="AB2148">
        <v>3</v>
      </c>
    </row>
    <row r="2149" spans="1:28" ht="15.95">
      <c r="A2149" t="s">
        <v>2719</v>
      </c>
      <c r="B2149" t="s">
        <v>42</v>
      </c>
      <c r="C2149" t="str">
        <f>VLOOKUP(B2149, Positions!A$1:B$134, 2, FALSE)</f>
        <v>Midfielder</v>
      </c>
      <c r="D2149" t="s">
        <v>314</v>
      </c>
      <c r="E2149" t="s">
        <v>5666</v>
      </c>
      <c r="F2149" t="s">
        <v>21</v>
      </c>
      <c r="G2149" t="str">
        <f>VLOOKUP(E2149, Tiers!M$1:P$134, 3, FALSE)</f>
        <v>NONE</v>
      </c>
      <c r="H2149">
        <f>VLOOKUP(G2149, Tiers!B$1:C$134, 2, FALSE)</f>
        <v>7</v>
      </c>
      <c r="I2149" s="21">
        <v>35231</v>
      </c>
      <c r="J2149" t="str">
        <f t="shared" si="33"/>
        <v>Alex ByrneWeston-super-Mare</v>
      </c>
      <c r="P2149">
        <v>19</v>
      </c>
      <c r="Q2149" t="s">
        <v>2720</v>
      </c>
      <c r="R2149" t="s">
        <v>21</v>
      </c>
      <c r="S2149" t="s">
        <v>22</v>
      </c>
      <c r="T2149" t="s">
        <v>21</v>
      </c>
      <c r="Y2149">
        <v>181</v>
      </c>
      <c r="Z2149">
        <v>68</v>
      </c>
      <c r="AA2149">
        <v>0</v>
      </c>
      <c r="AB2149">
        <v>0</v>
      </c>
    </row>
    <row r="2150" spans="1:28" ht="15.95">
      <c r="A2150" t="s">
        <v>2721</v>
      </c>
      <c r="B2150" t="s">
        <v>281</v>
      </c>
      <c r="C2150" t="str">
        <f>VLOOKUP(B2150, Positions!A$1:B$134, 2, FALSE)</f>
        <v>Forward</v>
      </c>
      <c r="D2150" t="s">
        <v>455</v>
      </c>
      <c r="E2150" t="s">
        <v>5664</v>
      </c>
      <c r="F2150" t="s">
        <v>21</v>
      </c>
      <c r="G2150" t="str">
        <f>VLOOKUP(E2150, Tiers!M$1:P$134, 3, FALSE)</f>
        <v>ENG3</v>
      </c>
      <c r="H2150">
        <f>VLOOKUP(G2150, Tiers!B$1:C$134, 2, FALSE)</f>
        <v>4</v>
      </c>
      <c r="I2150" s="21">
        <v>35229</v>
      </c>
      <c r="J2150" t="str">
        <f t="shared" si="33"/>
        <v>Billy WhitehouseDoncaster</v>
      </c>
      <c r="P2150">
        <v>19</v>
      </c>
      <c r="Q2150" t="s">
        <v>265</v>
      </c>
      <c r="R2150" t="s">
        <v>21</v>
      </c>
      <c r="S2150" t="s">
        <v>22</v>
      </c>
      <c r="T2150" t="s">
        <v>21</v>
      </c>
      <c r="Y2150">
        <v>181</v>
      </c>
      <c r="Z2150">
        <v>73</v>
      </c>
      <c r="AA2150">
        <v>0</v>
      </c>
      <c r="AB2150">
        <v>4</v>
      </c>
    </row>
    <row r="2151" spans="1:28" ht="15.95">
      <c r="A2151" t="s">
        <v>2722</v>
      </c>
      <c r="B2151" t="s">
        <v>115</v>
      </c>
      <c r="C2151" t="e">
        <f>VLOOKUP(B2151, Positions!A$1:B$134, 2, FALSE)</f>
        <v>#N/A</v>
      </c>
      <c r="D2151" t="s">
        <v>134</v>
      </c>
      <c r="E2151" t="s">
        <v>5664</v>
      </c>
      <c r="F2151" t="s">
        <v>21</v>
      </c>
      <c r="G2151" t="str">
        <f>VLOOKUP(E2151, Tiers!M$1:P$134, 3, FALSE)</f>
        <v>ENG3</v>
      </c>
      <c r="H2151">
        <f>VLOOKUP(G2151, Tiers!B$1:C$134, 2, FALSE)</f>
        <v>4</v>
      </c>
      <c r="I2151" s="21">
        <v>35227</v>
      </c>
      <c r="J2151" t="str">
        <f t="shared" si="33"/>
        <v>Hakeeb AdelakunScunthorpe</v>
      </c>
      <c r="P2151">
        <v>19</v>
      </c>
      <c r="Q2151" t="s">
        <v>74</v>
      </c>
      <c r="R2151" t="s">
        <v>21</v>
      </c>
      <c r="S2151" t="s">
        <v>22</v>
      </c>
      <c r="T2151" t="s">
        <v>21</v>
      </c>
      <c r="Y2151">
        <v>190</v>
      </c>
      <c r="Z2151">
        <v>75</v>
      </c>
      <c r="AA2151">
        <v>8</v>
      </c>
      <c r="AB2151">
        <v>62</v>
      </c>
    </row>
    <row r="2152" spans="1:28" ht="15.95">
      <c r="A2152" t="s">
        <v>2723</v>
      </c>
      <c r="B2152" t="s">
        <v>360</v>
      </c>
      <c r="C2152" t="str">
        <f>VLOOKUP(B2152, Positions!A$1:B$134, 2, FALSE)</f>
        <v>Defender</v>
      </c>
      <c r="D2152" t="s">
        <v>2637</v>
      </c>
      <c r="E2152" t="s">
        <v>5669</v>
      </c>
      <c r="F2152" t="s">
        <v>421</v>
      </c>
      <c r="G2152" t="str">
        <f>VLOOKUP(E2152, Tiers!M$1:P$134, 3, FALSE)</f>
        <v>SCO1</v>
      </c>
      <c r="H2152">
        <f>VLOOKUP(G2152, Tiers!B$1:C$134, 2, FALSE)</f>
        <v>3</v>
      </c>
      <c r="I2152" s="21">
        <v>35227</v>
      </c>
      <c r="J2152" t="str">
        <f t="shared" si="33"/>
        <v>Jassem SukarDundee Utd</v>
      </c>
      <c r="P2152">
        <v>19</v>
      </c>
      <c r="Q2152" t="s">
        <v>187</v>
      </c>
      <c r="R2152" t="s">
        <v>21</v>
      </c>
      <c r="S2152" t="s">
        <v>22</v>
      </c>
      <c r="T2152" t="s">
        <v>21</v>
      </c>
      <c r="U2152" t="s">
        <v>2724</v>
      </c>
      <c r="Y2152">
        <v>190</v>
      </c>
      <c r="Z2152">
        <v>83</v>
      </c>
      <c r="AA2152">
        <v>0</v>
      </c>
      <c r="AB2152">
        <v>0</v>
      </c>
    </row>
    <row r="2153" spans="1:28" ht="15.95">
      <c r="A2153" t="s">
        <v>2725</v>
      </c>
      <c r="B2153" t="s">
        <v>42</v>
      </c>
      <c r="C2153" t="str">
        <f>VLOOKUP(B2153, Positions!A$1:B$134, 2, FALSE)</f>
        <v>Midfielder</v>
      </c>
      <c r="E2153" t="s">
        <v>5666</v>
      </c>
      <c r="F2153" t="s">
        <v>21</v>
      </c>
      <c r="G2153" t="str">
        <f>VLOOKUP(E2153, Tiers!M$1:P$134, 3, FALSE)</f>
        <v>NONE</v>
      </c>
      <c r="H2153">
        <f>VLOOKUP(G2153, Tiers!B$1:C$134, 2, FALSE)</f>
        <v>7</v>
      </c>
      <c r="I2153" s="21" t="e">
        <v>#N/A</v>
      </c>
      <c r="J2153" t="str">
        <f t="shared" si="33"/>
        <v>Priestly Griffiths</v>
      </c>
      <c r="P2153">
        <v>19</v>
      </c>
      <c r="Q2153" t="s">
        <v>669</v>
      </c>
      <c r="R2153" t="s">
        <v>21</v>
      </c>
      <c r="S2153" t="s">
        <v>22</v>
      </c>
      <c r="T2153" t="s">
        <v>21</v>
      </c>
      <c r="Y2153">
        <v>176</v>
      </c>
      <c r="Z2153">
        <v>62</v>
      </c>
      <c r="AA2153">
        <v>0</v>
      </c>
      <c r="AB2153">
        <v>0</v>
      </c>
    </row>
    <row r="2154" spans="1:28" ht="15.95">
      <c r="A2154" t="s">
        <v>2726</v>
      </c>
      <c r="B2154" t="s">
        <v>16</v>
      </c>
      <c r="C2154" t="e">
        <f>VLOOKUP(B2154, Positions!A$1:B$134, 2, FALSE)</f>
        <v>#N/A</v>
      </c>
      <c r="D2154" t="s">
        <v>200</v>
      </c>
      <c r="E2154" t="s">
        <v>5664</v>
      </c>
      <c r="F2154" t="s">
        <v>21</v>
      </c>
      <c r="G2154" t="str">
        <f>VLOOKUP(E2154, Tiers!M$1:P$134, 3, FALSE)</f>
        <v>ENG3</v>
      </c>
      <c r="H2154">
        <f>VLOOKUP(G2154, Tiers!B$1:C$134, 2, FALSE)</f>
        <v>4</v>
      </c>
      <c r="I2154" s="21">
        <v>35227</v>
      </c>
      <c r="J2154" t="str">
        <f t="shared" si="33"/>
        <v>Macauley DaviesPort Vale</v>
      </c>
      <c r="P2154">
        <v>19</v>
      </c>
      <c r="Q2154" t="s">
        <v>201</v>
      </c>
      <c r="R2154" t="s">
        <v>21</v>
      </c>
      <c r="S2154" t="s">
        <v>22</v>
      </c>
      <c r="T2154" t="s">
        <v>21</v>
      </c>
      <c r="Y2154">
        <v>184</v>
      </c>
      <c r="Z2154">
        <v>77</v>
      </c>
      <c r="AA2154">
        <v>0</v>
      </c>
      <c r="AB2154">
        <v>0</v>
      </c>
    </row>
    <row r="2155" spans="1:28" ht="15.95">
      <c r="A2155" t="s">
        <v>2727</v>
      </c>
      <c r="B2155" t="s">
        <v>16</v>
      </c>
      <c r="C2155" t="e">
        <f>VLOOKUP(B2155, Positions!A$1:B$134, 2, FALSE)</f>
        <v>#N/A</v>
      </c>
      <c r="D2155" t="s">
        <v>37</v>
      </c>
      <c r="E2155" t="s">
        <v>5664</v>
      </c>
      <c r="F2155" t="s">
        <v>21</v>
      </c>
      <c r="G2155" t="str">
        <f>VLOOKUP(E2155, Tiers!M$1:P$134, 3, FALSE)</f>
        <v>ENG3</v>
      </c>
      <c r="H2155">
        <f>VLOOKUP(G2155, Tiers!B$1:C$134, 2, FALSE)</f>
        <v>4</v>
      </c>
      <c r="I2155" s="21">
        <v>35226</v>
      </c>
      <c r="J2155" t="str">
        <f t="shared" si="33"/>
        <v>Ryu WilliamsonChesterfield</v>
      </c>
      <c r="P2155">
        <v>19</v>
      </c>
      <c r="Q2155" t="s">
        <v>1845</v>
      </c>
      <c r="R2155" t="s">
        <v>21</v>
      </c>
      <c r="S2155" t="s">
        <v>22</v>
      </c>
      <c r="T2155" t="s">
        <v>21</v>
      </c>
      <c r="Y2155">
        <v>166</v>
      </c>
      <c r="Z2155">
        <v>65</v>
      </c>
      <c r="AA2155">
        <v>0</v>
      </c>
      <c r="AB2155">
        <v>0</v>
      </c>
    </row>
    <row r="2156" spans="1:28" ht="15.95">
      <c r="A2156" t="s">
        <v>2728</v>
      </c>
      <c r="B2156" t="s">
        <v>81</v>
      </c>
      <c r="C2156" t="str">
        <f>VLOOKUP(B2156, Positions!A$1:B$134, 2, FALSE)</f>
        <v>Defender</v>
      </c>
      <c r="E2156" t="s">
        <v>5666</v>
      </c>
      <c r="F2156" t="s">
        <v>21</v>
      </c>
      <c r="G2156" t="str">
        <f>VLOOKUP(E2156, Tiers!M$1:P$134, 3, FALSE)</f>
        <v>NONE</v>
      </c>
      <c r="H2156">
        <f>VLOOKUP(G2156, Tiers!B$1:C$134, 2, FALSE)</f>
        <v>7</v>
      </c>
      <c r="I2156" s="21" t="e">
        <v>#N/A</v>
      </c>
      <c r="J2156" t="str">
        <f t="shared" si="33"/>
        <v>Josh Banton</v>
      </c>
      <c r="P2156">
        <v>19</v>
      </c>
      <c r="Q2156" t="s">
        <v>20</v>
      </c>
      <c r="R2156" t="s">
        <v>21</v>
      </c>
      <c r="S2156" t="s">
        <v>22</v>
      </c>
      <c r="T2156" t="s">
        <v>21</v>
      </c>
      <c r="Y2156">
        <v>181</v>
      </c>
      <c r="Z2156">
        <v>76</v>
      </c>
      <c r="AA2156">
        <v>0</v>
      </c>
      <c r="AB2156">
        <v>0</v>
      </c>
    </row>
    <row r="2157" spans="1:28" ht="15.95">
      <c r="A2157" t="s">
        <v>2729</v>
      </c>
      <c r="B2157" t="s">
        <v>42</v>
      </c>
      <c r="C2157" t="str">
        <f>VLOOKUP(B2157, Positions!A$1:B$134, 2, FALSE)</f>
        <v>Midfielder</v>
      </c>
      <c r="E2157" t="s">
        <v>5666</v>
      </c>
      <c r="F2157" t="s">
        <v>21</v>
      </c>
      <c r="G2157" t="str">
        <f>VLOOKUP(E2157, Tiers!M$1:P$134, 3, FALSE)</f>
        <v>NONE</v>
      </c>
      <c r="H2157">
        <f>VLOOKUP(G2157, Tiers!B$1:C$134, 2, FALSE)</f>
        <v>7</v>
      </c>
      <c r="I2157" s="21" t="e">
        <v>#N/A</v>
      </c>
      <c r="J2157" t="str">
        <f t="shared" si="33"/>
        <v>Kyle Hardman</v>
      </c>
      <c r="P2157">
        <v>19</v>
      </c>
      <c r="Q2157" t="s">
        <v>56</v>
      </c>
      <c r="R2157" t="s">
        <v>21</v>
      </c>
      <c r="S2157" t="s">
        <v>22</v>
      </c>
      <c r="T2157" t="s">
        <v>21</v>
      </c>
      <c r="Y2157">
        <v>182</v>
      </c>
      <c r="Z2157">
        <v>77</v>
      </c>
      <c r="AA2157">
        <v>0</v>
      </c>
      <c r="AB2157">
        <v>0</v>
      </c>
    </row>
    <row r="2158" spans="1:28" ht="15.95">
      <c r="A2158" t="s">
        <v>2730</v>
      </c>
      <c r="B2158" t="s">
        <v>278</v>
      </c>
      <c r="C2158" t="e">
        <f>VLOOKUP(B2158, Positions!A$1:B$134, 2, FALSE)</f>
        <v>#N/A</v>
      </c>
      <c r="D2158" t="s">
        <v>175</v>
      </c>
      <c r="E2158" t="s">
        <v>62</v>
      </c>
      <c r="F2158" t="s">
        <v>21</v>
      </c>
      <c r="G2158" t="str">
        <f>VLOOKUP(E2158, Tiers!M$1:P$134, 3, FALSE)</f>
        <v>ENG1</v>
      </c>
      <c r="H2158">
        <f>VLOOKUP(G2158, Tiers!B$1:C$134, 2, FALSE)</f>
        <v>1</v>
      </c>
      <c r="I2158" s="21">
        <v>35224</v>
      </c>
      <c r="J2158" t="str">
        <f t="shared" si="33"/>
        <v>Will MillerTottenham</v>
      </c>
      <c r="P2158">
        <v>19</v>
      </c>
      <c r="Q2158" t="s">
        <v>74</v>
      </c>
      <c r="R2158" t="s">
        <v>21</v>
      </c>
      <c r="S2158" t="s">
        <v>22</v>
      </c>
      <c r="T2158" t="s">
        <v>21</v>
      </c>
      <c r="Y2158">
        <v>176</v>
      </c>
      <c r="Z2158">
        <v>72</v>
      </c>
      <c r="AA2158">
        <v>0</v>
      </c>
      <c r="AB2158">
        <v>0</v>
      </c>
    </row>
    <row r="2159" spans="1:28" ht="15.95">
      <c r="A2159" t="s">
        <v>2731</v>
      </c>
      <c r="B2159" t="s">
        <v>278</v>
      </c>
      <c r="C2159" t="e">
        <f>VLOOKUP(B2159, Positions!A$1:B$134, 2, FALSE)</f>
        <v>#N/A</v>
      </c>
      <c r="E2159" t="s">
        <v>5666</v>
      </c>
      <c r="F2159" t="s">
        <v>21</v>
      </c>
      <c r="G2159" t="str">
        <f>VLOOKUP(E2159, Tiers!M$1:P$134, 3, FALSE)</f>
        <v>NONE</v>
      </c>
      <c r="H2159">
        <f>VLOOKUP(G2159, Tiers!B$1:C$134, 2, FALSE)</f>
        <v>7</v>
      </c>
      <c r="I2159" s="21" t="e">
        <v>#N/A</v>
      </c>
      <c r="J2159" t="str">
        <f t="shared" si="33"/>
        <v>Jamie Horgan</v>
      </c>
      <c r="P2159">
        <v>19</v>
      </c>
      <c r="Q2159" t="s">
        <v>20</v>
      </c>
      <c r="R2159" t="s">
        <v>21</v>
      </c>
      <c r="S2159" t="s">
        <v>22</v>
      </c>
      <c r="T2159" t="s">
        <v>21</v>
      </c>
      <c r="Y2159">
        <v>192</v>
      </c>
      <c r="Z2159">
        <v>83</v>
      </c>
      <c r="AA2159">
        <v>0</v>
      </c>
      <c r="AB2159">
        <v>0</v>
      </c>
    </row>
    <row r="2160" spans="1:28" ht="15.95">
      <c r="A2160" t="s">
        <v>2732</v>
      </c>
      <c r="B2160" t="s">
        <v>166</v>
      </c>
      <c r="C2160" t="str">
        <f>VLOOKUP(B2160, Positions!A$1:B$134, 2, FALSE)</f>
        <v>Goalkeeper</v>
      </c>
      <c r="D2160" t="s">
        <v>2733</v>
      </c>
      <c r="E2160" t="s">
        <v>5667</v>
      </c>
      <c r="F2160" t="s">
        <v>421</v>
      </c>
      <c r="G2160" t="str">
        <f>VLOOKUP(E2160, Tiers!M$1:P$134, 3, FALSE)</f>
        <v>SCO2</v>
      </c>
      <c r="H2160">
        <f>VLOOKUP(G2160, Tiers!B$1:C$134, 2, FALSE)</f>
        <v>6</v>
      </c>
      <c r="I2160" s="21">
        <v>35224</v>
      </c>
      <c r="J2160" t="str">
        <f t="shared" si="33"/>
        <v>Daniel WilksSt. Mirren</v>
      </c>
      <c r="P2160">
        <v>19</v>
      </c>
      <c r="Q2160" t="s">
        <v>271</v>
      </c>
      <c r="R2160" t="s">
        <v>21</v>
      </c>
      <c r="S2160" t="s">
        <v>22</v>
      </c>
      <c r="T2160" t="s">
        <v>21</v>
      </c>
      <c r="Y2160">
        <v>181</v>
      </c>
      <c r="Z2160">
        <v>75</v>
      </c>
      <c r="AA2160">
        <v>0</v>
      </c>
      <c r="AB2160">
        <v>0</v>
      </c>
    </row>
    <row r="2161" spans="1:28" ht="15.95">
      <c r="A2161" t="s">
        <v>2734</v>
      </c>
      <c r="B2161" t="s">
        <v>166</v>
      </c>
      <c r="C2161" t="str">
        <f>VLOOKUP(B2161, Positions!A$1:B$134, 2, FALSE)</f>
        <v>Goalkeeper</v>
      </c>
      <c r="D2161" t="s">
        <v>2735</v>
      </c>
      <c r="E2161" t="s">
        <v>5666</v>
      </c>
      <c r="F2161" t="s">
        <v>21</v>
      </c>
      <c r="G2161" t="str">
        <f>VLOOKUP(E2161, Tiers!M$1:P$134, 3, FALSE)</f>
        <v>NONE</v>
      </c>
      <c r="H2161">
        <f>VLOOKUP(G2161, Tiers!B$1:C$134, 2, FALSE)</f>
        <v>7</v>
      </c>
      <c r="I2161" s="21">
        <v>35224</v>
      </c>
      <c r="J2161" t="str">
        <f t="shared" si="33"/>
        <v>Sam VinceLincoln Utd</v>
      </c>
      <c r="P2161">
        <v>19</v>
      </c>
      <c r="Q2161" t="s">
        <v>1838</v>
      </c>
      <c r="R2161" t="s">
        <v>21</v>
      </c>
      <c r="S2161" t="s">
        <v>22</v>
      </c>
      <c r="T2161" t="s">
        <v>21</v>
      </c>
      <c r="Y2161">
        <v>190</v>
      </c>
      <c r="Z2161">
        <v>83</v>
      </c>
      <c r="AA2161">
        <v>0</v>
      </c>
      <c r="AB2161">
        <v>16</v>
      </c>
    </row>
    <row r="2162" spans="1:28" ht="15.95">
      <c r="A2162" t="s">
        <v>2736</v>
      </c>
      <c r="B2162" t="s">
        <v>81</v>
      </c>
      <c r="C2162" t="str">
        <f>VLOOKUP(B2162, Positions!A$1:B$134, 2, FALSE)</f>
        <v>Defender</v>
      </c>
      <c r="D2162" t="s">
        <v>98</v>
      </c>
      <c r="E2162" t="s">
        <v>5665</v>
      </c>
      <c r="F2162" t="s">
        <v>21</v>
      </c>
      <c r="G2162" t="str">
        <f>VLOOKUP(E2162, Tiers!M$1:P$134, 3, FALSE)</f>
        <v>ENG2</v>
      </c>
      <c r="H2162">
        <f>VLOOKUP(G2162, Tiers!B$1:C$134, 2, FALSE)</f>
        <v>3</v>
      </c>
      <c r="I2162" s="21">
        <v>35223</v>
      </c>
      <c r="J2162" t="str">
        <f t="shared" si="33"/>
        <v>Harly WiseQ.P.R.</v>
      </c>
      <c r="P2162">
        <v>19</v>
      </c>
      <c r="Q2162" t="s">
        <v>20</v>
      </c>
      <c r="R2162" t="s">
        <v>21</v>
      </c>
      <c r="S2162" t="s">
        <v>22</v>
      </c>
      <c r="T2162" t="s">
        <v>21</v>
      </c>
      <c r="Y2162">
        <v>186</v>
      </c>
      <c r="Z2162">
        <v>80</v>
      </c>
      <c r="AA2162">
        <v>0</v>
      </c>
      <c r="AB2162">
        <v>0</v>
      </c>
    </row>
    <row r="2163" spans="1:28" ht="15.95">
      <c r="A2163" t="s">
        <v>2737</v>
      </c>
      <c r="B2163" t="s">
        <v>42</v>
      </c>
      <c r="C2163" t="str">
        <f>VLOOKUP(B2163, Positions!A$1:B$134, 2, FALSE)</f>
        <v>Midfielder</v>
      </c>
      <c r="E2163" t="s">
        <v>5666</v>
      </c>
      <c r="F2163" t="s">
        <v>21</v>
      </c>
      <c r="G2163" t="str">
        <f>VLOOKUP(E2163, Tiers!M$1:P$134, 3, FALSE)</f>
        <v>NONE</v>
      </c>
      <c r="H2163">
        <f>VLOOKUP(G2163, Tiers!B$1:C$134, 2, FALSE)</f>
        <v>7</v>
      </c>
      <c r="I2163" s="21" t="e">
        <v>#N/A</v>
      </c>
      <c r="J2163" t="str">
        <f t="shared" si="33"/>
        <v>Ryan Shields</v>
      </c>
      <c r="P2163">
        <v>19</v>
      </c>
      <c r="Q2163" t="s">
        <v>185</v>
      </c>
      <c r="R2163" t="s">
        <v>21</v>
      </c>
      <c r="S2163" t="s">
        <v>22</v>
      </c>
      <c r="T2163" t="s">
        <v>21</v>
      </c>
      <c r="Y2163">
        <v>176</v>
      </c>
      <c r="Z2163">
        <v>64</v>
      </c>
      <c r="AA2163">
        <v>0</v>
      </c>
      <c r="AB2163">
        <v>0</v>
      </c>
    </row>
    <row r="2164" spans="1:28" ht="15.95">
      <c r="A2164" t="s">
        <v>2738</v>
      </c>
      <c r="B2164" t="s">
        <v>81</v>
      </c>
      <c r="C2164" t="str">
        <f>VLOOKUP(B2164, Positions!A$1:B$134, 2, FALSE)</f>
        <v>Defender</v>
      </c>
      <c r="D2164" t="s">
        <v>204</v>
      </c>
      <c r="E2164" t="s">
        <v>5665</v>
      </c>
      <c r="F2164" t="s">
        <v>21</v>
      </c>
      <c r="G2164" t="str">
        <f>VLOOKUP(E2164, Tiers!M$1:P$134, 3, FALSE)</f>
        <v>ENG2</v>
      </c>
      <c r="H2164">
        <f>VLOOKUP(G2164, Tiers!B$1:C$134, 2, FALSE)</f>
        <v>3</v>
      </c>
      <c r="I2164" s="21">
        <v>35222</v>
      </c>
      <c r="J2164" t="str">
        <f t="shared" si="33"/>
        <v>Alex FinneyBolton</v>
      </c>
      <c r="P2164">
        <v>19</v>
      </c>
      <c r="Q2164" t="s">
        <v>252</v>
      </c>
      <c r="R2164" t="s">
        <v>21</v>
      </c>
      <c r="S2164" t="s">
        <v>22</v>
      </c>
      <c r="T2164" t="s">
        <v>21</v>
      </c>
      <c r="Y2164">
        <v>188</v>
      </c>
      <c r="Z2164">
        <v>81</v>
      </c>
      <c r="AA2164">
        <v>0</v>
      </c>
      <c r="AB2164">
        <v>2</v>
      </c>
    </row>
    <row r="2165" spans="1:28" ht="15.95">
      <c r="A2165" t="s">
        <v>2739</v>
      </c>
      <c r="B2165" t="s">
        <v>81</v>
      </c>
      <c r="C2165" t="str">
        <f>VLOOKUP(B2165, Positions!A$1:B$134, 2, FALSE)</f>
        <v>Defender</v>
      </c>
      <c r="E2165" t="s">
        <v>5666</v>
      </c>
      <c r="F2165" t="s">
        <v>21</v>
      </c>
      <c r="G2165" t="str">
        <f>VLOOKUP(E2165, Tiers!M$1:P$134, 3, FALSE)</f>
        <v>NONE</v>
      </c>
      <c r="H2165">
        <f>VLOOKUP(G2165, Tiers!B$1:C$134, 2, FALSE)</f>
        <v>7</v>
      </c>
      <c r="I2165" s="21" t="e">
        <v>#N/A</v>
      </c>
      <c r="J2165" t="str">
        <f t="shared" si="33"/>
        <v>Ross Hilton</v>
      </c>
      <c r="P2165">
        <v>19</v>
      </c>
      <c r="Q2165" t="s">
        <v>20</v>
      </c>
      <c r="R2165" t="s">
        <v>21</v>
      </c>
      <c r="S2165" t="s">
        <v>22</v>
      </c>
      <c r="T2165" t="s">
        <v>21</v>
      </c>
      <c r="Y2165">
        <v>180</v>
      </c>
      <c r="Z2165">
        <v>73</v>
      </c>
      <c r="AA2165">
        <v>0</v>
      </c>
      <c r="AB2165">
        <v>0</v>
      </c>
    </row>
    <row r="2166" spans="1:28" ht="15.95">
      <c r="A2166" t="s">
        <v>2740</v>
      </c>
      <c r="B2166" t="s">
        <v>16</v>
      </c>
      <c r="C2166" t="e">
        <f>VLOOKUP(B2166, Positions!A$1:B$134, 2, FALSE)</f>
        <v>#N/A</v>
      </c>
      <c r="D2166" t="s">
        <v>221</v>
      </c>
      <c r="E2166" t="s">
        <v>5664</v>
      </c>
      <c r="F2166" t="s">
        <v>21</v>
      </c>
      <c r="G2166" t="str">
        <f>VLOOKUP(E2166, Tiers!M$1:P$134, 3, FALSE)</f>
        <v>ENG3</v>
      </c>
      <c r="H2166">
        <f>VLOOKUP(G2166, Tiers!B$1:C$134, 2, FALSE)</f>
        <v>4</v>
      </c>
      <c r="I2166" s="21">
        <v>35221</v>
      </c>
      <c r="J2166" t="str">
        <f t="shared" si="33"/>
        <v>Jordan MurphyWalsall</v>
      </c>
      <c r="P2166">
        <v>19</v>
      </c>
      <c r="Q2166" t="s">
        <v>20</v>
      </c>
      <c r="R2166" t="s">
        <v>21</v>
      </c>
      <c r="S2166" t="s">
        <v>22</v>
      </c>
      <c r="T2166" t="s">
        <v>21</v>
      </c>
      <c r="Y2166">
        <v>177</v>
      </c>
      <c r="Z2166">
        <v>71</v>
      </c>
      <c r="AA2166">
        <v>2</v>
      </c>
      <c r="AB2166">
        <v>10</v>
      </c>
    </row>
    <row r="2167" spans="1:28" ht="15.95">
      <c r="A2167" t="s">
        <v>2741</v>
      </c>
      <c r="B2167" t="s">
        <v>131</v>
      </c>
      <c r="C2167" t="str">
        <f>VLOOKUP(B2167, Positions!A$1:B$134, 2, FALSE)</f>
        <v>Forward</v>
      </c>
      <c r="E2167" t="s">
        <v>5666</v>
      </c>
      <c r="F2167" t="s">
        <v>21</v>
      </c>
      <c r="G2167" t="str">
        <f>VLOOKUP(E2167, Tiers!M$1:P$134, 3, FALSE)</f>
        <v>NONE</v>
      </c>
      <c r="H2167">
        <f>VLOOKUP(G2167, Tiers!B$1:C$134, 2, FALSE)</f>
        <v>7</v>
      </c>
      <c r="I2167" s="21" t="e">
        <v>#N/A</v>
      </c>
      <c r="J2167" t="str">
        <f t="shared" si="33"/>
        <v>Regan Walker</v>
      </c>
      <c r="P2167">
        <v>19</v>
      </c>
      <c r="Q2167" t="s">
        <v>234</v>
      </c>
      <c r="R2167" t="s">
        <v>21</v>
      </c>
      <c r="S2167" t="s">
        <v>22</v>
      </c>
      <c r="T2167" t="s">
        <v>21</v>
      </c>
      <c r="Y2167">
        <v>176</v>
      </c>
      <c r="Z2167">
        <v>70</v>
      </c>
      <c r="AA2167">
        <v>0</v>
      </c>
      <c r="AB2167">
        <v>9</v>
      </c>
    </row>
    <row r="2168" spans="1:28" ht="15.95">
      <c r="A2168" t="s">
        <v>2742</v>
      </c>
      <c r="B2168" t="s">
        <v>31</v>
      </c>
      <c r="C2168" t="str">
        <f>VLOOKUP(B2168, Positions!A$1:B$134, 2, FALSE)</f>
        <v>Defender</v>
      </c>
      <c r="D2168" t="s">
        <v>162</v>
      </c>
      <c r="E2168" t="s">
        <v>5663</v>
      </c>
      <c r="F2168" t="s">
        <v>21</v>
      </c>
      <c r="G2168" t="str">
        <f>VLOOKUP(E2168, Tiers!M$1:P$134, 3, FALSE)</f>
        <v>ENG4</v>
      </c>
      <c r="H2168">
        <f>VLOOKUP(G2168, Tiers!B$1:C$134, 2, FALSE)</f>
        <v>5</v>
      </c>
      <c r="I2168" s="21">
        <v>35220</v>
      </c>
      <c r="J2168" t="str">
        <f t="shared" si="33"/>
        <v>Luke TrotmanLuton</v>
      </c>
      <c r="P2168">
        <v>19</v>
      </c>
      <c r="Q2168" t="s">
        <v>20</v>
      </c>
      <c r="R2168" t="s">
        <v>21</v>
      </c>
      <c r="S2168" t="s">
        <v>22</v>
      </c>
      <c r="T2168" t="s">
        <v>21</v>
      </c>
      <c r="Y2168">
        <v>176</v>
      </c>
      <c r="Z2168">
        <v>70</v>
      </c>
      <c r="AA2168">
        <v>0</v>
      </c>
      <c r="AB2168">
        <v>0</v>
      </c>
    </row>
    <row r="2169" spans="1:28" ht="15.95">
      <c r="A2169" t="s">
        <v>2743</v>
      </c>
      <c r="B2169" t="s">
        <v>166</v>
      </c>
      <c r="C2169" t="str">
        <f>VLOOKUP(B2169, Positions!A$1:B$134, 2, FALSE)</f>
        <v>Goalkeeper</v>
      </c>
      <c r="D2169" t="s">
        <v>2744</v>
      </c>
      <c r="E2169" t="s">
        <v>5666</v>
      </c>
      <c r="F2169" t="s">
        <v>340</v>
      </c>
      <c r="G2169" t="str">
        <f>VLOOKUP(E2169, Tiers!M$1:P$134, 3, FALSE)</f>
        <v>NONE</v>
      </c>
      <c r="H2169">
        <f>VLOOKUP(G2169, Tiers!B$1:C$134, 2, FALSE)</f>
        <v>7</v>
      </c>
      <c r="I2169" s="21">
        <v>35220</v>
      </c>
      <c r="J2169" t="str">
        <f t="shared" si="33"/>
        <v>Liam SharpeWrexham</v>
      </c>
      <c r="P2169">
        <v>19</v>
      </c>
      <c r="Q2169" t="s">
        <v>1121</v>
      </c>
      <c r="R2169" t="s">
        <v>21</v>
      </c>
      <c r="S2169" t="s">
        <v>22</v>
      </c>
      <c r="T2169" t="s">
        <v>21</v>
      </c>
      <c r="Y2169">
        <v>190</v>
      </c>
      <c r="Z2169">
        <v>83</v>
      </c>
      <c r="AA2169">
        <v>0</v>
      </c>
      <c r="AB2169">
        <v>6</v>
      </c>
    </row>
    <row r="2170" spans="1:28" ht="15.95">
      <c r="A2170" t="s">
        <v>2745</v>
      </c>
      <c r="B2170" t="s">
        <v>278</v>
      </c>
      <c r="C2170" t="e">
        <f>VLOOKUP(B2170, Positions!A$1:B$134, 2, FALSE)</f>
        <v>#N/A</v>
      </c>
      <c r="D2170" t="s">
        <v>32</v>
      </c>
      <c r="E2170" t="s">
        <v>5663</v>
      </c>
      <c r="F2170" t="s">
        <v>21</v>
      </c>
      <c r="G2170" t="str">
        <f>VLOOKUP(E2170, Tiers!M$1:P$134, 3, FALSE)</f>
        <v>ENG4</v>
      </c>
      <c r="H2170">
        <f>VLOOKUP(G2170, Tiers!B$1:C$134, 2, FALSE)</f>
        <v>5</v>
      </c>
      <c r="I2170" s="21">
        <v>35219</v>
      </c>
      <c r="J2170" t="str">
        <f t="shared" si="33"/>
        <v>Jack ThomasMansfield</v>
      </c>
      <c r="P2170">
        <v>19</v>
      </c>
      <c r="Q2170" t="s">
        <v>2393</v>
      </c>
      <c r="R2170" t="s">
        <v>21</v>
      </c>
      <c r="S2170" t="s">
        <v>22</v>
      </c>
      <c r="T2170" t="s">
        <v>21</v>
      </c>
      <c r="Y2170">
        <v>182</v>
      </c>
      <c r="Z2170">
        <v>73</v>
      </c>
      <c r="AA2170">
        <v>2</v>
      </c>
      <c r="AB2170">
        <v>24</v>
      </c>
    </row>
    <row r="2171" spans="1:28" ht="15.95">
      <c r="A2171" t="s">
        <v>2746</v>
      </c>
      <c r="B2171" t="s">
        <v>111</v>
      </c>
      <c r="C2171" t="str">
        <f>VLOOKUP(B2171, Positions!A$1:B$134, 2, FALSE)</f>
        <v>Forward</v>
      </c>
      <c r="E2171" t="s">
        <v>5666</v>
      </c>
      <c r="F2171" t="s">
        <v>21</v>
      </c>
      <c r="G2171" t="str">
        <f>VLOOKUP(E2171, Tiers!M$1:P$134, 3, FALSE)</f>
        <v>NONE</v>
      </c>
      <c r="H2171">
        <f>VLOOKUP(G2171, Tiers!B$1:C$134, 2, FALSE)</f>
        <v>7</v>
      </c>
      <c r="I2171" s="21" t="e">
        <v>#N/A</v>
      </c>
      <c r="J2171" t="str">
        <f t="shared" si="33"/>
        <v>Ian Vicars</v>
      </c>
      <c r="P2171">
        <v>19</v>
      </c>
      <c r="Q2171" t="s">
        <v>20</v>
      </c>
      <c r="R2171" t="s">
        <v>21</v>
      </c>
      <c r="S2171" t="s">
        <v>22</v>
      </c>
      <c r="T2171" t="s">
        <v>21</v>
      </c>
      <c r="Y2171">
        <v>176</v>
      </c>
      <c r="Z2171">
        <v>64</v>
      </c>
      <c r="AA2171">
        <v>0</v>
      </c>
      <c r="AB2171">
        <v>0</v>
      </c>
    </row>
    <row r="2172" spans="1:28" ht="15.95">
      <c r="A2172" t="s">
        <v>2747</v>
      </c>
      <c r="B2172" t="s">
        <v>36</v>
      </c>
      <c r="C2172" t="str">
        <f>VLOOKUP(B2172, Positions!A$1:B$134, 2, FALSE)</f>
        <v>Midfielder</v>
      </c>
      <c r="D2172" t="s">
        <v>2748</v>
      </c>
      <c r="E2172" t="s">
        <v>5666</v>
      </c>
      <c r="F2172" t="s">
        <v>1687</v>
      </c>
      <c r="G2172" t="str">
        <f>VLOOKUP(E2172, Tiers!M$1:P$134, 3, FALSE)</f>
        <v>NONE</v>
      </c>
      <c r="H2172">
        <f>VLOOKUP(G2172, Tiers!B$1:C$134, 2, FALSE)</f>
        <v>7</v>
      </c>
      <c r="I2172" s="21" t="e">
        <v>#N/A</v>
      </c>
      <c r="J2172" t="str">
        <f t="shared" si="33"/>
        <v>MikeyOrihuela</v>
      </c>
      <c r="P2172">
        <v>19</v>
      </c>
      <c r="Q2172" t="s">
        <v>1391</v>
      </c>
      <c r="R2172" t="s">
        <v>21</v>
      </c>
      <c r="S2172" t="s">
        <v>22</v>
      </c>
      <c r="T2172" t="s">
        <v>21</v>
      </c>
      <c r="U2172" t="s">
        <v>1687</v>
      </c>
      <c r="Y2172">
        <v>170</v>
      </c>
      <c r="Z2172">
        <v>66</v>
      </c>
      <c r="AA2172">
        <v>1</v>
      </c>
      <c r="AB2172">
        <v>9</v>
      </c>
    </row>
    <row r="2173" spans="1:28" ht="15.95">
      <c r="A2173" t="s">
        <v>2750</v>
      </c>
      <c r="B2173" t="s">
        <v>42</v>
      </c>
      <c r="C2173" t="str">
        <f>VLOOKUP(B2173, Positions!A$1:B$134, 2, FALSE)</f>
        <v>Midfielder</v>
      </c>
      <c r="D2173" t="s">
        <v>86</v>
      </c>
      <c r="E2173" t="s">
        <v>5664</v>
      </c>
      <c r="F2173" t="s">
        <v>21</v>
      </c>
      <c r="G2173" t="str">
        <f>VLOOKUP(E2173, Tiers!M$1:P$134, 3, FALSE)</f>
        <v>ENG3</v>
      </c>
      <c r="H2173">
        <f>VLOOKUP(G2173, Tiers!B$1:C$134, 2, FALSE)</f>
        <v>4</v>
      </c>
      <c r="I2173" s="21">
        <v>35215</v>
      </c>
      <c r="J2173" t="str">
        <f t="shared" si="33"/>
        <v>Ryan RawlinsSwindon</v>
      </c>
      <c r="P2173">
        <v>19</v>
      </c>
      <c r="Q2173" t="s">
        <v>20</v>
      </c>
      <c r="R2173" t="s">
        <v>21</v>
      </c>
      <c r="S2173" t="s">
        <v>22</v>
      </c>
      <c r="T2173" t="s">
        <v>21</v>
      </c>
      <c r="Y2173">
        <v>182</v>
      </c>
      <c r="Z2173">
        <v>74</v>
      </c>
      <c r="AA2173">
        <v>0</v>
      </c>
      <c r="AB2173">
        <v>0</v>
      </c>
    </row>
    <row r="2174" spans="1:28" ht="15.95">
      <c r="A2174" t="s">
        <v>2751</v>
      </c>
      <c r="B2174" t="s">
        <v>166</v>
      </c>
      <c r="C2174" t="str">
        <f>VLOOKUP(B2174, Positions!A$1:B$134, 2, FALSE)</f>
        <v>Goalkeeper</v>
      </c>
      <c r="D2174" t="s">
        <v>762</v>
      </c>
      <c r="E2174" t="s">
        <v>5665</v>
      </c>
      <c r="F2174" t="s">
        <v>21</v>
      </c>
      <c r="G2174" t="str">
        <f>VLOOKUP(E2174, Tiers!M$1:P$134, 3, FALSE)</f>
        <v>ENG2</v>
      </c>
      <c r="H2174">
        <f>VLOOKUP(G2174, Tiers!B$1:C$134, 2, FALSE)</f>
        <v>3</v>
      </c>
      <c r="I2174" s="21">
        <v>35212</v>
      </c>
      <c r="J2174" t="str">
        <f t="shared" si="33"/>
        <v>Luke O'ReillyCardiff</v>
      </c>
      <c r="P2174">
        <v>19</v>
      </c>
      <c r="Q2174" t="s">
        <v>74</v>
      </c>
      <c r="R2174" t="s">
        <v>21</v>
      </c>
      <c r="S2174" t="s">
        <v>22</v>
      </c>
      <c r="T2174" t="s">
        <v>21</v>
      </c>
      <c r="Y2174">
        <v>182</v>
      </c>
      <c r="Z2174">
        <v>74</v>
      </c>
      <c r="AA2174">
        <v>0</v>
      </c>
      <c r="AB2174">
        <v>0</v>
      </c>
    </row>
    <row r="2175" spans="1:28" ht="15.95">
      <c r="A2175" t="s">
        <v>2752</v>
      </c>
      <c r="B2175" t="s">
        <v>16</v>
      </c>
      <c r="C2175" t="e">
        <f>VLOOKUP(B2175, Positions!A$1:B$134, 2, FALSE)</f>
        <v>#N/A</v>
      </c>
      <c r="E2175" t="s">
        <v>5666</v>
      </c>
      <c r="F2175" t="s">
        <v>21</v>
      </c>
      <c r="G2175" t="str">
        <f>VLOOKUP(E2175, Tiers!M$1:P$134, 3, FALSE)</f>
        <v>NONE</v>
      </c>
      <c r="H2175">
        <f>VLOOKUP(G2175, Tiers!B$1:C$134, 2, FALSE)</f>
        <v>7</v>
      </c>
      <c r="I2175" s="21" t="e">
        <v>#N/A</v>
      </c>
      <c r="J2175" t="str">
        <f t="shared" si="33"/>
        <v>Dodzi Agebenu</v>
      </c>
      <c r="P2175">
        <v>19</v>
      </c>
      <c r="Q2175" t="s">
        <v>20</v>
      </c>
      <c r="R2175" t="s">
        <v>21</v>
      </c>
      <c r="S2175" t="s">
        <v>22</v>
      </c>
      <c r="T2175" t="s">
        <v>21</v>
      </c>
      <c r="Y2175">
        <v>179</v>
      </c>
      <c r="Z2175">
        <v>76</v>
      </c>
      <c r="AA2175">
        <v>0</v>
      </c>
      <c r="AB2175">
        <v>0</v>
      </c>
    </row>
    <row r="2176" spans="1:28" ht="15.95">
      <c r="A2176" t="s">
        <v>2753</v>
      </c>
      <c r="B2176" t="s">
        <v>189</v>
      </c>
      <c r="C2176" t="str">
        <f>VLOOKUP(B2176, Positions!A$1:B$134, 2, FALSE)</f>
        <v>Forward</v>
      </c>
      <c r="D2176" t="s">
        <v>132</v>
      </c>
      <c r="E2176" t="s">
        <v>5664</v>
      </c>
      <c r="F2176" t="s">
        <v>21</v>
      </c>
      <c r="G2176" t="str">
        <f>VLOOKUP(E2176, Tiers!M$1:P$134, 3, FALSE)</f>
        <v>ENG3</v>
      </c>
      <c r="H2176">
        <f>VLOOKUP(G2176, Tiers!B$1:C$134, 2, FALSE)</f>
        <v>4</v>
      </c>
      <c r="I2176" s="21">
        <v>35208</v>
      </c>
      <c r="J2176" t="str">
        <f t="shared" si="33"/>
        <v>Dion Sembie-FerrisColchester</v>
      </c>
      <c r="P2176">
        <v>19</v>
      </c>
      <c r="Q2176" t="s">
        <v>20</v>
      </c>
      <c r="R2176" t="s">
        <v>21</v>
      </c>
      <c r="S2176" t="s">
        <v>22</v>
      </c>
      <c r="T2176" t="s">
        <v>21</v>
      </c>
      <c r="Y2176">
        <v>176</v>
      </c>
      <c r="Z2176">
        <v>64</v>
      </c>
      <c r="AA2176">
        <v>0</v>
      </c>
      <c r="AB2176">
        <v>10</v>
      </c>
    </row>
    <row r="2177" spans="1:28" ht="15.95">
      <c r="A2177" t="s">
        <v>2754</v>
      </c>
      <c r="B2177" t="s">
        <v>102</v>
      </c>
      <c r="C2177" t="str">
        <f>VLOOKUP(B2177, Positions!A$1:B$134, 2, FALSE)</f>
        <v>Defender</v>
      </c>
      <c r="E2177" t="s">
        <v>5666</v>
      </c>
      <c r="F2177" t="s">
        <v>21</v>
      </c>
      <c r="G2177" t="str">
        <f>VLOOKUP(E2177, Tiers!M$1:P$134, 3, FALSE)</f>
        <v>NONE</v>
      </c>
      <c r="H2177">
        <f>VLOOKUP(G2177, Tiers!B$1:C$134, 2, FALSE)</f>
        <v>7</v>
      </c>
      <c r="I2177" s="21" t="e">
        <v>#N/A</v>
      </c>
      <c r="J2177" t="str">
        <f t="shared" si="33"/>
        <v>Dan Towers</v>
      </c>
      <c r="P2177">
        <v>19</v>
      </c>
      <c r="Q2177" t="s">
        <v>20</v>
      </c>
      <c r="R2177" t="s">
        <v>21</v>
      </c>
      <c r="S2177" t="s">
        <v>22</v>
      </c>
      <c r="T2177" t="s">
        <v>21</v>
      </c>
      <c r="Y2177">
        <v>161</v>
      </c>
      <c r="Z2177">
        <v>59</v>
      </c>
      <c r="AA2177">
        <v>0</v>
      </c>
      <c r="AB2177">
        <v>0</v>
      </c>
    </row>
    <row r="2178" spans="1:28" ht="15.95">
      <c r="A2178" t="s">
        <v>2755</v>
      </c>
      <c r="B2178" t="s">
        <v>16</v>
      </c>
      <c r="C2178" t="e">
        <f>VLOOKUP(B2178, Positions!A$1:B$134, 2, FALSE)</f>
        <v>#N/A</v>
      </c>
      <c r="D2178" t="s">
        <v>162</v>
      </c>
      <c r="E2178" t="s">
        <v>5663</v>
      </c>
      <c r="F2178" t="s">
        <v>21</v>
      </c>
      <c r="G2178" t="str">
        <f>VLOOKUP(E2178, Tiers!M$1:P$134, 3, FALSE)</f>
        <v>ENG4</v>
      </c>
      <c r="H2178">
        <f>VLOOKUP(G2178, Tiers!B$1:C$134, 2, FALSE)</f>
        <v>5</v>
      </c>
      <c r="I2178" s="21">
        <v>35208</v>
      </c>
      <c r="J2178" t="str">
        <f t="shared" ref="J2178:J2241" si="34">A2178 &amp; D2178</f>
        <v>Zane BantonLuton</v>
      </c>
      <c r="P2178">
        <v>19</v>
      </c>
      <c r="Q2178" t="s">
        <v>259</v>
      </c>
      <c r="R2178" t="s">
        <v>21</v>
      </c>
      <c r="S2178" t="s">
        <v>22</v>
      </c>
      <c r="T2178" t="s">
        <v>21</v>
      </c>
      <c r="Y2178">
        <v>170</v>
      </c>
      <c r="Z2178">
        <v>66</v>
      </c>
      <c r="AA2178">
        <v>3</v>
      </c>
      <c r="AB2178">
        <v>27</v>
      </c>
    </row>
    <row r="2179" spans="1:28" ht="15.95">
      <c r="A2179" t="s">
        <v>2756</v>
      </c>
      <c r="B2179" t="s">
        <v>47</v>
      </c>
      <c r="C2179" t="str">
        <f>VLOOKUP(B2179, Positions!A$1:B$134, 2, FALSE)</f>
        <v>Forward</v>
      </c>
      <c r="D2179" t="s">
        <v>169</v>
      </c>
      <c r="E2179" t="s">
        <v>62</v>
      </c>
      <c r="F2179" t="s">
        <v>21</v>
      </c>
      <c r="G2179" t="str">
        <f>VLOOKUP(E2179, Tiers!M$1:P$134, 3, FALSE)</f>
        <v>ENG1</v>
      </c>
      <c r="H2179">
        <f>VLOOKUP(G2179, Tiers!B$1:C$134, 2, FALSE)</f>
        <v>1</v>
      </c>
      <c r="I2179" s="21">
        <v>35205</v>
      </c>
      <c r="J2179" t="str">
        <f t="shared" si="34"/>
        <v>Alex KiwomyaChelsea</v>
      </c>
      <c r="P2179">
        <v>19</v>
      </c>
      <c r="Q2179" t="s">
        <v>40</v>
      </c>
      <c r="R2179" t="s">
        <v>21</v>
      </c>
      <c r="S2179" t="s">
        <v>22</v>
      </c>
      <c r="T2179" t="s">
        <v>21</v>
      </c>
      <c r="U2179" t="s">
        <v>1080</v>
      </c>
      <c r="Y2179">
        <v>179</v>
      </c>
      <c r="Z2179">
        <v>69</v>
      </c>
      <c r="AA2179">
        <v>0</v>
      </c>
      <c r="AB2179">
        <v>5</v>
      </c>
    </row>
    <row r="2180" spans="1:28" ht="15.95">
      <c r="A2180" t="s">
        <v>2757</v>
      </c>
      <c r="B2180" t="s">
        <v>42</v>
      </c>
      <c r="C2180" t="str">
        <f>VLOOKUP(B2180, Positions!A$1:B$134, 2, FALSE)</f>
        <v>Midfielder</v>
      </c>
      <c r="E2180" t="s">
        <v>5666</v>
      </c>
      <c r="F2180" t="s">
        <v>21</v>
      </c>
      <c r="G2180" t="str">
        <f>VLOOKUP(E2180, Tiers!M$1:P$134, 3, FALSE)</f>
        <v>NONE</v>
      </c>
      <c r="H2180">
        <f>VLOOKUP(G2180, Tiers!B$1:C$134, 2, FALSE)</f>
        <v>7</v>
      </c>
      <c r="I2180" s="21" t="e">
        <v>#N/A</v>
      </c>
      <c r="J2180" t="str">
        <f t="shared" si="34"/>
        <v>Aaron Bryan</v>
      </c>
      <c r="P2180">
        <v>19</v>
      </c>
      <c r="Q2180" t="s">
        <v>373</v>
      </c>
      <c r="R2180" t="s">
        <v>21</v>
      </c>
      <c r="S2180" t="s">
        <v>22</v>
      </c>
      <c r="T2180" t="s">
        <v>21</v>
      </c>
      <c r="Y2180">
        <v>183</v>
      </c>
      <c r="Z2180">
        <v>79</v>
      </c>
      <c r="AA2180">
        <v>0</v>
      </c>
      <c r="AB2180">
        <v>0</v>
      </c>
    </row>
    <row r="2181" spans="1:28" ht="15.95">
      <c r="A2181" t="s">
        <v>2758</v>
      </c>
      <c r="B2181" t="s">
        <v>360</v>
      </c>
      <c r="C2181" t="str">
        <f>VLOOKUP(B2181, Positions!A$1:B$134, 2, FALSE)</f>
        <v>Defender</v>
      </c>
      <c r="D2181" t="s">
        <v>98</v>
      </c>
      <c r="E2181" t="s">
        <v>5665</v>
      </c>
      <c r="F2181" t="s">
        <v>21</v>
      </c>
      <c r="G2181" t="str">
        <f>VLOOKUP(E2181, Tiers!M$1:P$134, 3, FALSE)</f>
        <v>ENG2</v>
      </c>
      <c r="H2181">
        <f>VLOOKUP(G2181, Tiers!B$1:C$134, 2, FALSE)</f>
        <v>3</v>
      </c>
      <c r="I2181" s="21">
        <v>35205</v>
      </c>
      <c r="J2181" t="str">
        <f t="shared" si="34"/>
        <v>Cole KpekawaQ.P.R.</v>
      </c>
      <c r="P2181">
        <v>19</v>
      </c>
      <c r="Q2181" t="s">
        <v>246</v>
      </c>
      <c r="R2181" t="s">
        <v>21</v>
      </c>
      <c r="S2181" t="s">
        <v>22</v>
      </c>
      <c r="T2181" t="s">
        <v>21</v>
      </c>
      <c r="Y2181">
        <v>187</v>
      </c>
      <c r="Z2181">
        <v>81</v>
      </c>
      <c r="AA2181">
        <v>0</v>
      </c>
      <c r="AB2181">
        <v>7</v>
      </c>
    </row>
    <row r="2182" spans="1:28" ht="15.95">
      <c r="A2182" t="s">
        <v>2759</v>
      </c>
      <c r="B2182" t="s">
        <v>445</v>
      </c>
      <c r="C2182" t="str">
        <f>VLOOKUP(B2182, Positions!A$1:B$134, 2, FALSE)</f>
        <v>Midfielder</v>
      </c>
      <c r="D2182" t="s">
        <v>1146</v>
      </c>
      <c r="E2182" t="s">
        <v>5666</v>
      </c>
      <c r="F2182" t="s">
        <v>21</v>
      </c>
      <c r="G2182" t="str">
        <f>VLOOKUP(E2182, Tiers!M$1:P$134, 3, FALSE)</f>
        <v>NONE</v>
      </c>
      <c r="H2182">
        <f>VLOOKUP(G2182, Tiers!B$1:C$134, 2, FALSE)</f>
        <v>7</v>
      </c>
      <c r="I2182" s="21">
        <v>35205</v>
      </c>
      <c r="J2182" t="str">
        <f t="shared" si="34"/>
        <v>Jake HibbsFC Halifax</v>
      </c>
      <c r="P2182">
        <v>19</v>
      </c>
      <c r="Q2182" t="s">
        <v>113</v>
      </c>
      <c r="R2182" t="s">
        <v>21</v>
      </c>
      <c r="S2182" t="s">
        <v>22</v>
      </c>
      <c r="T2182" t="s">
        <v>21</v>
      </c>
      <c r="Y2182">
        <v>176</v>
      </c>
      <c r="Z2182">
        <v>65</v>
      </c>
      <c r="AA2182">
        <v>1</v>
      </c>
      <c r="AB2182">
        <v>11</v>
      </c>
    </row>
    <row r="2183" spans="1:28" ht="15.95">
      <c r="A2183" t="s">
        <v>2760</v>
      </c>
      <c r="B2183" t="s">
        <v>216</v>
      </c>
      <c r="C2183" t="str">
        <f>VLOOKUP(B2183, Positions!A$1:B$134, 2, FALSE)</f>
        <v>Defender</v>
      </c>
      <c r="D2183" t="s">
        <v>127</v>
      </c>
      <c r="E2183" t="s">
        <v>62</v>
      </c>
      <c r="F2183" t="s">
        <v>21</v>
      </c>
      <c r="G2183" t="str">
        <f>VLOOKUP(E2183, Tiers!M$1:P$134, 3, FALSE)</f>
        <v>ENG1</v>
      </c>
      <c r="H2183">
        <f>VLOOKUP(G2183, Tiers!B$1:C$134, 2, FALSE)</f>
        <v>1</v>
      </c>
      <c r="I2183" s="21">
        <v>35205</v>
      </c>
      <c r="J2183" t="str">
        <f t="shared" si="34"/>
        <v>Lewis PageWest Ham</v>
      </c>
      <c r="P2183">
        <v>19</v>
      </c>
      <c r="Q2183" t="s">
        <v>74</v>
      </c>
      <c r="R2183" t="s">
        <v>21</v>
      </c>
      <c r="S2183" t="s">
        <v>22</v>
      </c>
      <c r="T2183" t="s">
        <v>21</v>
      </c>
      <c r="Y2183">
        <v>172</v>
      </c>
      <c r="Z2183">
        <v>63</v>
      </c>
      <c r="AA2183">
        <v>0</v>
      </c>
      <c r="AB2183">
        <v>0</v>
      </c>
    </row>
    <row r="2184" spans="1:28" ht="15.95">
      <c r="A2184" t="s">
        <v>2761</v>
      </c>
      <c r="B2184" t="s">
        <v>196</v>
      </c>
      <c r="C2184" t="str">
        <f>VLOOKUP(B2184, Positions!A$1:B$134, 2, FALSE)</f>
        <v>Defender</v>
      </c>
      <c r="D2184" t="s">
        <v>142</v>
      </c>
      <c r="E2184" t="s">
        <v>5663</v>
      </c>
      <c r="F2184" t="s">
        <v>21</v>
      </c>
      <c r="G2184" t="str">
        <f>VLOOKUP(E2184, Tiers!M$1:P$134, 3, FALSE)</f>
        <v>ENG4</v>
      </c>
      <c r="H2184">
        <f>VLOOKUP(G2184, Tiers!B$1:C$134, 2, FALSE)</f>
        <v>5</v>
      </c>
      <c r="I2184" s="21">
        <v>35205</v>
      </c>
      <c r="J2184" t="str">
        <f t="shared" si="34"/>
        <v>Ben PurringtonPlymouth</v>
      </c>
      <c r="P2184">
        <v>19</v>
      </c>
      <c r="Q2184" t="s">
        <v>177</v>
      </c>
      <c r="R2184" t="s">
        <v>21</v>
      </c>
      <c r="S2184" t="s">
        <v>22</v>
      </c>
      <c r="T2184" t="s">
        <v>21</v>
      </c>
      <c r="Y2184">
        <v>183</v>
      </c>
      <c r="Z2184">
        <v>78</v>
      </c>
      <c r="AA2184">
        <v>0</v>
      </c>
      <c r="AB2184">
        <v>20</v>
      </c>
    </row>
    <row r="2185" spans="1:28" ht="15.95">
      <c r="A2185" t="s">
        <v>2762</v>
      </c>
      <c r="B2185" t="s">
        <v>166</v>
      </c>
      <c r="C2185" t="str">
        <f>VLOOKUP(B2185, Positions!A$1:B$134, 2, FALSE)</f>
        <v>Goalkeeper</v>
      </c>
      <c r="E2185" t="s">
        <v>5666</v>
      </c>
      <c r="F2185" t="s">
        <v>21</v>
      </c>
      <c r="G2185" t="str">
        <f>VLOOKUP(E2185, Tiers!M$1:P$134, 3, FALSE)</f>
        <v>NONE</v>
      </c>
      <c r="H2185">
        <f>VLOOKUP(G2185, Tiers!B$1:C$134, 2, FALSE)</f>
        <v>7</v>
      </c>
      <c r="I2185" s="21" t="e">
        <v>#N/A</v>
      </c>
      <c r="J2185" t="str">
        <f t="shared" si="34"/>
        <v>Mitchell Hoof</v>
      </c>
      <c r="P2185">
        <v>19</v>
      </c>
      <c r="Q2185" t="s">
        <v>20</v>
      </c>
      <c r="R2185" t="s">
        <v>21</v>
      </c>
      <c r="S2185" t="s">
        <v>22</v>
      </c>
      <c r="T2185" t="s">
        <v>21</v>
      </c>
      <c r="Y2185">
        <v>188</v>
      </c>
      <c r="Z2185">
        <v>81</v>
      </c>
      <c r="AA2185">
        <v>0</v>
      </c>
      <c r="AB2185">
        <v>0</v>
      </c>
    </row>
    <row r="2186" spans="1:28" ht="15.95">
      <c r="A2186" t="s">
        <v>2763</v>
      </c>
      <c r="B2186" t="s">
        <v>166</v>
      </c>
      <c r="C2186" t="str">
        <f>VLOOKUP(B2186, Positions!A$1:B$134, 2, FALSE)</f>
        <v>Goalkeeper</v>
      </c>
      <c r="D2186" t="s">
        <v>2764</v>
      </c>
      <c r="E2186" t="s">
        <v>5666</v>
      </c>
      <c r="F2186" t="s">
        <v>21</v>
      </c>
      <c r="G2186" t="str">
        <f>VLOOKUP(E2186, Tiers!M$1:P$134, 3, FALSE)</f>
        <v>NONE</v>
      </c>
      <c r="H2186">
        <f>VLOOKUP(G2186, Tiers!B$1:C$134, 2, FALSE)</f>
        <v>7</v>
      </c>
      <c r="I2186" s="21">
        <v>35202</v>
      </c>
      <c r="J2186" t="str">
        <f t="shared" si="34"/>
        <v>Marcus BurgessPrescot</v>
      </c>
      <c r="P2186">
        <v>19</v>
      </c>
      <c r="Q2186" t="s">
        <v>107</v>
      </c>
      <c r="R2186" t="s">
        <v>21</v>
      </c>
      <c r="S2186" t="s">
        <v>22</v>
      </c>
      <c r="T2186" t="s">
        <v>21</v>
      </c>
      <c r="Y2186">
        <v>186</v>
      </c>
      <c r="Z2186">
        <v>80</v>
      </c>
      <c r="AA2186">
        <v>0</v>
      </c>
      <c r="AB2186">
        <v>0</v>
      </c>
    </row>
    <row r="2187" spans="1:28" ht="15.95">
      <c r="A2187" t="s">
        <v>2765</v>
      </c>
      <c r="B2187" t="s">
        <v>36</v>
      </c>
      <c r="C2187" t="str">
        <f>VLOOKUP(B2187, Positions!A$1:B$134, 2, FALSE)</f>
        <v>Midfielder</v>
      </c>
      <c r="D2187" t="s">
        <v>73</v>
      </c>
      <c r="E2187" t="s">
        <v>5664</v>
      </c>
      <c r="F2187" t="s">
        <v>21</v>
      </c>
      <c r="G2187" t="str">
        <f>VLOOKUP(E2187, Tiers!M$1:P$134, 3, FALSE)</f>
        <v>ENG3</v>
      </c>
      <c r="H2187">
        <f>VLOOKUP(G2187, Tiers!B$1:C$134, 2, FALSE)</f>
        <v>4</v>
      </c>
      <c r="I2187" s="21">
        <v>35201</v>
      </c>
      <c r="J2187" t="str">
        <f t="shared" si="34"/>
        <v>Jermaine AndersonPeterborough</v>
      </c>
      <c r="P2187">
        <v>19</v>
      </c>
      <c r="Q2187" t="s">
        <v>74</v>
      </c>
      <c r="R2187" t="s">
        <v>21</v>
      </c>
      <c r="S2187" t="s">
        <v>22</v>
      </c>
      <c r="T2187" t="s">
        <v>21</v>
      </c>
      <c r="U2187" t="s">
        <v>319</v>
      </c>
      <c r="Y2187">
        <v>178</v>
      </c>
      <c r="Z2187">
        <v>69</v>
      </c>
      <c r="AA2187">
        <v>0</v>
      </c>
      <c r="AB2187">
        <v>37</v>
      </c>
    </row>
    <row r="2188" spans="1:28" ht="15.95">
      <c r="A2188" t="s">
        <v>2766</v>
      </c>
      <c r="B2188" t="s">
        <v>42</v>
      </c>
      <c r="C2188" t="str">
        <f>VLOOKUP(B2188, Positions!A$1:B$134, 2, FALSE)</f>
        <v>Midfielder</v>
      </c>
      <c r="E2188" t="s">
        <v>5666</v>
      </c>
      <c r="F2188" t="s">
        <v>21</v>
      </c>
      <c r="G2188" t="str">
        <f>VLOOKUP(E2188, Tiers!M$1:P$134, 3, FALSE)</f>
        <v>NONE</v>
      </c>
      <c r="H2188">
        <f>VLOOKUP(G2188, Tiers!B$1:C$134, 2, FALSE)</f>
        <v>7</v>
      </c>
      <c r="I2188" s="21" t="e">
        <v>#N/A</v>
      </c>
      <c r="J2188" t="str">
        <f t="shared" si="34"/>
        <v>Lewis Lavender</v>
      </c>
      <c r="P2188">
        <v>19</v>
      </c>
      <c r="Q2188" t="s">
        <v>20</v>
      </c>
      <c r="R2188" t="s">
        <v>21</v>
      </c>
      <c r="S2188" t="s">
        <v>22</v>
      </c>
      <c r="T2188" t="s">
        <v>21</v>
      </c>
      <c r="Y2188">
        <v>178</v>
      </c>
      <c r="Z2188">
        <v>78</v>
      </c>
      <c r="AA2188">
        <v>0</v>
      </c>
      <c r="AB2188">
        <v>0</v>
      </c>
    </row>
    <row r="2189" spans="1:28" ht="15.95">
      <c r="A2189" t="s">
        <v>2767</v>
      </c>
      <c r="B2189" t="s">
        <v>1380</v>
      </c>
      <c r="C2189" t="str">
        <f>VLOOKUP(B2189, Positions!A$1:B$134, 2, FALSE)</f>
        <v>Forward</v>
      </c>
      <c r="E2189" t="s">
        <v>5666</v>
      </c>
      <c r="F2189" t="s">
        <v>21</v>
      </c>
      <c r="G2189" t="str">
        <f>VLOOKUP(E2189, Tiers!M$1:P$134, 3, FALSE)</f>
        <v>NONE</v>
      </c>
      <c r="H2189">
        <f>VLOOKUP(G2189, Tiers!B$1:C$134, 2, FALSE)</f>
        <v>7</v>
      </c>
      <c r="I2189" s="21" t="e">
        <v>#N/A</v>
      </c>
      <c r="J2189" t="str">
        <f t="shared" si="34"/>
        <v>Nana Boakye-Yiadom</v>
      </c>
      <c r="P2189">
        <v>19</v>
      </c>
      <c r="Q2189" t="s">
        <v>20</v>
      </c>
      <c r="R2189" t="s">
        <v>21</v>
      </c>
      <c r="S2189" t="s">
        <v>22</v>
      </c>
      <c r="T2189" t="s">
        <v>21</v>
      </c>
      <c r="U2189" t="s">
        <v>239</v>
      </c>
      <c r="Y2189">
        <v>175</v>
      </c>
      <c r="Z2189">
        <v>75</v>
      </c>
      <c r="AA2189">
        <v>0</v>
      </c>
      <c r="AB2189">
        <v>1</v>
      </c>
    </row>
    <row r="2190" spans="1:28" ht="15.95">
      <c r="A2190" t="s">
        <v>2768</v>
      </c>
      <c r="B2190" t="s">
        <v>645</v>
      </c>
      <c r="C2190" t="str">
        <f>VLOOKUP(B2190, Positions!A$1:B$134, 2, FALSE)</f>
        <v>Defender</v>
      </c>
      <c r="D2190" t="s">
        <v>671</v>
      </c>
      <c r="E2190" t="s">
        <v>5664</v>
      </c>
      <c r="F2190" t="s">
        <v>21</v>
      </c>
      <c r="G2190" t="str">
        <f>VLOOKUP(E2190, Tiers!M$1:P$134, 3, FALSE)</f>
        <v>ENG3</v>
      </c>
      <c r="H2190">
        <f>VLOOKUP(G2190, Tiers!B$1:C$134, 2, FALSE)</f>
        <v>4</v>
      </c>
      <c r="I2190" s="21">
        <v>35198</v>
      </c>
      <c r="J2190" t="str">
        <f t="shared" si="34"/>
        <v>Akil WrightFleetwood</v>
      </c>
      <c r="P2190">
        <v>19</v>
      </c>
      <c r="Q2190" t="s">
        <v>275</v>
      </c>
      <c r="R2190" t="s">
        <v>21</v>
      </c>
      <c r="S2190" t="s">
        <v>22</v>
      </c>
      <c r="T2190" t="s">
        <v>21</v>
      </c>
      <c r="Y2190">
        <v>188</v>
      </c>
      <c r="Z2190">
        <v>80</v>
      </c>
      <c r="AA2190">
        <v>1</v>
      </c>
      <c r="AB2190">
        <v>40</v>
      </c>
    </row>
    <row r="2191" spans="1:28" ht="15.95">
      <c r="A2191" t="s">
        <v>2769</v>
      </c>
      <c r="B2191" t="s">
        <v>372</v>
      </c>
      <c r="C2191" t="str">
        <f>VLOOKUP(B2191, Positions!A$1:B$134, 2, FALSE)</f>
        <v>Defender</v>
      </c>
      <c r="E2191" t="s">
        <v>5666</v>
      </c>
      <c r="F2191" t="s">
        <v>21</v>
      </c>
      <c r="G2191" t="str">
        <f>VLOOKUP(E2191, Tiers!M$1:P$134, 3, FALSE)</f>
        <v>NONE</v>
      </c>
      <c r="H2191">
        <f>VLOOKUP(G2191, Tiers!B$1:C$134, 2, FALSE)</f>
        <v>7</v>
      </c>
      <c r="I2191" s="21" t="e">
        <v>#N/A</v>
      </c>
      <c r="J2191" t="str">
        <f t="shared" si="34"/>
        <v>Leon Dawson</v>
      </c>
      <c r="P2191">
        <v>19</v>
      </c>
      <c r="Q2191" t="s">
        <v>154</v>
      </c>
      <c r="R2191" t="s">
        <v>21</v>
      </c>
      <c r="S2191" t="s">
        <v>22</v>
      </c>
      <c r="T2191" t="s">
        <v>21</v>
      </c>
      <c r="Y2191">
        <v>176</v>
      </c>
      <c r="Z2191">
        <v>64</v>
      </c>
      <c r="AA2191">
        <v>0</v>
      </c>
      <c r="AB2191">
        <v>0</v>
      </c>
    </row>
    <row r="2192" spans="1:28" ht="15.95">
      <c r="A2192" t="s">
        <v>2770</v>
      </c>
      <c r="B2192" t="s">
        <v>16</v>
      </c>
      <c r="C2192" t="e">
        <f>VLOOKUP(B2192, Positions!A$1:B$134, 2, FALSE)</f>
        <v>#N/A</v>
      </c>
      <c r="D2192" t="s">
        <v>103</v>
      </c>
      <c r="E2192" t="s">
        <v>5665</v>
      </c>
      <c r="F2192" t="s">
        <v>21</v>
      </c>
      <c r="G2192" t="str">
        <f>VLOOKUP(E2192, Tiers!M$1:P$134, 3, FALSE)</f>
        <v>ENG2</v>
      </c>
      <c r="H2192">
        <f>VLOOKUP(G2192, Tiers!B$1:C$134, 2, FALSE)</f>
        <v>3</v>
      </c>
      <c r="I2192" s="21">
        <v>35198</v>
      </c>
      <c r="J2192" t="str">
        <f t="shared" si="34"/>
        <v>Dean RittenbergBlackburn</v>
      </c>
      <c r="P2192">
        <v>19</v>
      </c>
      <c r="Q2192" t="s">
        <v>20</v>
      </c>
      <c r="R2192" t="s">
        <v>21</v>
      </c>
      <c r="S2192" t="s">
        <v>22</v>
      </c>
      <c r="T2192" t="s">
        <v>21</v>
      </c>
      <c r="Y2192">
        <v>183</v>
      </c>
      <c r="Z2192">
        <v>64</v>
      </c>
      <c r="AA2192">
        <v>0</v>
      </c>
      <c r="AB2192">
        <v>0</v>
      </c>
    </row>
    <row r="2193" spans="1:28" ht="15.95">
      <c r="A2193" t="s">
        <v>2771</v>
      </c>
      <c r="B2193" t="s">
        <v>278</v>
      </c>
      <c r="C2193" t="e">
        <f>VLOOKUP(B2193, Positions!A$1:B$134, 2, FALSE)</f>
        <v>#N/A</v>
      </c>
      <c r="D2193" t="s">
        <v>490</v>
      </c>
      <c r="E2193" t="s">
        <v>62</v>
      </c>
      <c r="F2193" t="s">
        <v>21</v>
      </c>
      <c r="G2193" t="str">
        <f>VLOOKUP(E2193, Tiers!M$1:P$134, 3, FALSE)</f>
        <v>ENG1</v>
      </c>
      <c r="H2193">
        <f>VLOOKUP(G2193, Tiers!B$1:C$134, 2, FALSE)</f>
        <v>1</v>
      </c>
      <c r="I2193" s="21">
        <v>35196</v>
      </c>
      <c r="J2193" t="str">
        <f t="shared" si="34"/>
        <v>James HardyMan City</v>
      </c>
      <c r="P2193">
        <v>19</v>
      </c>
      <c r="Q2193" t="s">
        <v>1148</v>
      </c>
      <c r="R2193" t="s">
        <v>21</v>
      </c>
      <c r="S2193" t="s">
        <v>22</v>
      </c>
      <c r="T2193" t="s">
        <v>21</v>
      </c>
      <c r="Y2193">
        <v>175</v>
      </c>
      <c r="Z2193">
        <v>71</v>
      </c>
      <c r="AA2193">
        <v>0</v>
      </c>
      <c r="AB2193">
        <v>0</v>
      </c>
    </row>
    <row r="2194" spans="1:28" ht="15.95">
      <c r="A2194" t="s">
        <v>2772</v>
      </c>
      <c r="B2194" t="s">
        <v>278</v>
      </c>
      <c r="C2194" t="e">
        <f>VLOOKUP(B2194, Positions!A$1:B$134, 2, FALSE)</f>
        <v>#N/A</v>
      </c>
      <c r="D2194" t="s">
        <v>57</v>
      </c>
      <c r="E2194" t="s">
        <v>62</v>
      </c>
      <c r="F2194" t="s">
        <v>21</v>
      </c>
      <c r="G2194" t="str">
        <f>VLOOKUP(E2194, Tiers!M$1:P$134, 3, FALSE)</f>
        <v>ENG1</v>
      </c>
      <c r="H2194">
        <f>VLOOKUP(G2194, Tiers!B$1:C$134, 2, FALSE)</f>
        <v>1</v>
      </c>
      <c r="I2194" s="21">
        <v>35194</v>
      </c>
      <c r="J2194" t="str">
        <f t="shared" si="34"/>
        <v>Cameron BrannaganLiverpool</v>
      </c>
      <c r="P2194">
        <v>19</v>
      </c>
      <c r="Q2194" t="s">
        <v>586</v>
      </c>
      <c r="R2194" t="s">
        <v>21</v>
      </c>
      <c r="S2194" t="s">
        <v>22</v>
      </c>
      <c r="T2194" t="s">
        <v>21</v>
      </c>
      <c r="Y2194">
        <v>176</v>
      </c>
      <c r="Z2194">
        <v>58</v>
      </c>
      <c r="AA2194">
        <v>0</v>
      </c>
      <c r="AB2194">
        <v>0</v>
      </c>
    </row>
    <row r="2195" spans="1:28" ht="15.95">
      <c r="A2195" t="s">
        <v>2773</v>
      </c>
      <c r="B2195" t="s">
        <v>198</v>
      </c>
      <c r="C2195" t="e">
        <f>VLOOKUP(B2195, Positions!A$1:B$134, 2, FALSE)</f>
        <v>#N/A</v>
      </c>
      <c r="E2195" t="s">
        <v>5666</v>
      </c>
      <c r="F2195" t="s">
        <v>21</v>
      </c>
      <c r="G2195" t="str">
        <f>VLOOKUP(E2195, Tiers!M$1:P$134, 3, FALSE)</f>
        <v>NONE</v>
      </c>
      <c r="H2195">
        <f>VLOOKUP(G2195, Tiers!B$1:C$134, 2, FALSE)</f>
        <v>7</v>
      </c>
      <c r="I2195" s="21" t="e">
        <v>#N/A</v>
      </c>
      <c r="J2195" t="str">
        <f t="shared" si="34"/>
        <v>Liam Blake</v>
      </c>
      <c r="P2195">
        <v>19</v>
      </c>
      <c r="Q2195" t="s">
        <v>338</v>
      </c>
      <c r="R2195" t="s">
        <v>21</v>
      </c>
      <c r="S2195" t="s">
        <v>22</v>
      </c>
      <c r="T2195" t="s">
        <v>21</v>
      </c>
      <c r="Y2195">
        <v>189</v>
      </c>
      <c r="Z2195">
        <v>82</v>
      </c>
      <c r="AA2195">
        <v>0</v>
      </c>
      <c r="AB2195">
        <v>0</v>
      </c>
    </row>
    <row r="2196" spans="1:28" ht="15.95">
      <c r="A2196" t="s">
        <v>2774</v>
      </c>
      <c r="B2196" t="s">
        <v>115</v>
      </c>
      <c r="C2196" t="e">
        <f>VLOOKUP(B2196, Positions!A$1:B$134, 2, FALSE)</f>
        <v>#N/A</v>
      </c>
      <c r="E2196" t="s">
        <v>5666</v>
      </c>
      <c r="F2196" t="s">
        <v>21</v>
      </c>
      <c r="G2196" t="str">
        <f>VLOOKUP(E2196, Tiers!M$1:P$134, 3, FALSE)</f>
        <v>NONE</v>
      </c>
      <c r="H2196">
        <f>VLOOKUP(G2196, Tiers!B$1:C$134, 2, FALSE)</f>
        <v>7</v>
      </c>
      <c r="I2196" s="21" t="e">
        <v>#N/A</v>
      </c>
      <c r="J2196" t="str">
        <f t="shared" si="34"/>
        <v>Dan Hector</v>
      </c>
      <c r="P2196">
        <v>19</v>
      </c>
      <c r="Q2196" t="s">
        <v>20</v>
      </c>
      <c r="R2196" t="s">
        <v>21</v>
      </c>
      <c r="S2196" t="s">
        <v>22</v>
      </c>
      <c r="T2196" t="s">
        <v>21</v>
      </c>
      <c r="Y2196">
        <v>174</v>
      </c>
      <c r="Z2196">
        <v>70</v>
      </c>
      <c r="AA2196">
        <v>0</v>
      </c>
      <c r="AB2196">
        <v>0</v>
      </c>
    </row>
    <row r="2197" spans="1:28" ht="15.95">
      <c r="A2197" t="s">
        <v>2775</v>
      </c>
      <c r="B2197" t="s">
        <v>81</v>
      </c>
      <c r="C2197" t="str">
        <f>VLOOKUP(B2197, Positions!A$1:B$134, 2, FALSE)</f>
        <v>Defender</v>
      </c>
      <c r="D2197" t="s">
        <v>225</v>
      </c>
      <c r="E2197" t="s">
        <v>62</v>
      </c>
      <c r="F2197" t="s">
        <v>21</v>
      </c>
      <c r="G2197" t="str">
        <f>VLOOKUP(E2197, Tiers!M$1:P$134, 3, FALSE)</f>
        <v>ENG1</v>
      </c>
      <c r="H2197">
        <f>VLOOKUP(G2197, Tiers!B$1:C$134, 2, FALSE)</f>
        <v>1</v>
      </c>
      <c r="I2197" s="21">
        <v>35189</v>
      </c>
      <c r="J2197" t="str">
        <f t="shared" si="34"/>
        <v>Kyle HowkinsWest Brom</v>
      </c>
      <c r="P2197">
        <v>19</v>
      </c>
      <c r="Q2197" t="s">
        <v>20</v>
      </c>
      <c r="R2197" t="s">
        <v>21</v>
      </c>
      <c r="S2197" t="s">
        <v>22</v>
      </c>
      <c r="T2197" t="s">
        <v>21</v>
      </c>
      <c r="Y2197">
        <v>181</v>
      </c>
      <c r="Z2197">
        <v>75</v>
      </c>
      <c r="AA2197">
        <v>0</v>
      </c>
      <c r="AB2197">
        <v>0</v>
      </c>
    </row>
    <row r="2198" spans="1:28" ht="15.95">
      <c r="A2198" t="s">
        <v>2776</v>
      </c>
      <c r="B2198" t="s">
        <v>42</v>
      </c>
      <c r="C2198" t="str">
        <f>VLOOKUP(B2198, Positions!A$1:B$134, 2, FALSE)</f>
        <v>Midfielder</v>
      </c>
      <c r="D2198" t="s">
        <v>190</v>
      </c>
      <c r="E2198" t="s">
        <v>5663</v>
      </c>
      <c r="F2198" t="s">
        <v>21</v>
      </c>
      <c r="G2198" t="str">
        <f>VLOOKUP(E2198, Tiers!M$1:P$134, 3, FALSE)</f>
        <v>ENG4</v>
      </c>
      <c r="H2198">
        <f>VLOOKUP(G2198, Tiers!B$1:C$134, 2, FALSE)</f>
        <v>5</v>
      </c>
      <c r="I2198" s="21">
        <v>35188</v>
      </c>
      <c r="J2198" t="str">
        <f t="shared" si="34"/>
        <v>Josh AshbyOxford</v>
      </c>
      <c r="P2198">
        <v>19</v>
      </c>
      <c r="Q2198" t="s">
        <v>190</v>
      </c>
      <c r="R2198" t="s">
        <v>21</v>
      </c>
      <c r="S2198" t="s">
        <v>22</v>
      </c>
      <c r="T2198" t="s">
        <v>21</v>
      </c>
      <c r="Y2198">
        <v>183</v>
      </c>
      <c r="Z2198">
        <v>78</v>
      </c>
      <c r="AA2198">
        <v>0</v>
      </c>
      <c r="AB2198">
        <v>2</v>
      </c>
    </row>
    <row r="2199" spans="1:28" ht="15.95">
      <c r="A2199" t="s">
        <v>2777</v>
      </c>
      <c r="B2199" t="s">
        <v>2778</v>
      </c>
      <c r="C2199" t="str">
        <f>VLOOKUP(B2199, Positions!A$1:B$134, 2, FALSE)</f>
        <v>Midfielder</v>
      </c>
      <c r="E2199" t="s">
        <v>5666</v>
      </c>
      <c r="F2199" t="s">
        <v>21</v>
      </c>
      <c r="G2199" t="str">
        <f>VLOOKUP(E2199, Tiers!M$1:P$134, 3, FALSE)</f>
        <v>NONE</v>
      </c>
      <c r="H2199">
        <f>VLOOKUP(G2199, Tiers!B$1:C$134, 2, FALSE)</f>
        <v>7</v>
      </c>
      <c r="I2199" s="21" t="e">
        <v>#N/A</v>
      </c>
      <c r="J2199" t="str">
        <f t="shared" si="34"/>
        <v>Josh Hutchinson</v>
      </c>
      <c r="P2199">
        <v>19</v>
      </c>
      <c r="Q2199" t="s">
        <v>2779</v>
      </c>
      <c r="R2199" t="s">
        <v>21</v>
      </c>
      <c r="S2199" t="s">
        <v>22</v>
      </c>
      <c r="T2199" t="s">
        <v>21</v>
      </c>
      <c r="U2199" t="s">
        <v>319</v>
      </c>
      <c r="Y2199">
        <v>178</v>
      </c>
      <c r="Z2199">
        <v>70</v>
      </c>
      <c r="AA2199">
        <v>0</v>
      </c>
      <c r="AB2199">
        <v>0</v>
      </c>
    </row>
    <row r="2200" spans="1:28" ht="15.95">
      <c r="A2200" t="s">
        <v>2780</v>
      </c>
      <c r="B2200" t="s">
        <v>81</v>
      </c>
      <c r="C2200" t="str">
        <f>VLOOKUP(B2200, Positions!A$1:B$134, 2, FALSE)</f>
        <v>Defender</v>
      </c>
      <c r="E2200" t="s">
        <v>5666</v>
      </c>
      <c r="F2200" t="s">
        <v>21</v>
      </c>
      <c r="G2200" t="str">
        <f>VLOOKUP(E2200, Tiers!M$1:P$134, 3, FALSE)</f>
        <v>NONE</v>
      </c>
      <c r="H2200">
        <f>VLOOKUP(G2200, Tiers!B$1:C$134, 2, FALSE)</f>
        <v>7</v>
      </c>
      <c r="I2200" s="21" t="e">
        <v>#N/A</v>
      </c>
      <c r="J2200" t="str">
        <f t="shared" si="34"/>
        <v>Joseph Hulme</v>
      </c>
      <c r="P2200">
        <v>19</v>
      </c>
      <c r="Q2200" t="s">
        <v>204</v>
      </c>
      <c r="R2200" t="s">
        <v>21</v>
      </c>
      <c r="S2200" t="s">
        <v>22</v>
      </c>
      <c r="T2200" t="s">
        <v>21</v>
      </c>
      <c r="Y2200">
        <v>180</v>
      </c>
      <c r="Z2200">
        <v>73</v>
      </c>
      <c r="AA2200">
        <v>0</v>
      </c>
      <c r="AB2200">
        <v>0</v>
      </c>
    </row>
    <row r="2201" spans="1:28" ht="15.95">
      <c r="A2201" t="s">
        <v>2781</v>
      </c>
      <c r="B2201" t="s">
        <v>166</v>
      </c>
      <c r="C2201" t="str">
        <f>VLOOKUP(B2201, Positions!A$1:B$134, 2, FALSE)</f>
        <v>Goalkeeper</v>
      </c>
      <c r="D2201" t="s">
        <v>157</v>
      </c>
      <c r="E2201" t="s">
        <v>5665</v>
      </c>
      <c r="F2201" t="s">
        <v>21</v>
      </c>
      <c r="G2201" t="str">
        <f>VLOOKUP(E2201, Tiers!M$1:P$134, 3, FALSE)</f>
        <v>ENG2</v>
      </c>
      <c r="H2201">
        <f>VLOOKUP(G2201, Tiers!B$1:C$134, 2, FALSE)</f>
        <v>3</v>
      </c>
      <c r="I2201" s="21">
        <v>35185</v>
      </c>
      <c r="J2201" t="str">
        <f t="shared" si="34"/>
        <v>George LeggReading</v>
      </c>
      <c r="P2201">
        <v>19</v>
      </c>
      <c r="Q2201" t="s">
        <v>20</v>
      </c>
      <c r="R2201" t="s">
        <v>21</v>
      </c>
      <c r="S2201" t="s">
        <v>22</v>
      </c>
      <c r="T2201" t="s">
        <v>21</v>
      </c>
      <c r="Y2201">
        <v>190</v>
      </c>
      <c r="Z2201">
        <v>66</v>
      </c>
      <c r="AA2201">
        <v>0</v>
      </c>
      <c r="AB2201">
        <v>0</v>
      </c>
    </row>
    <row r="2202" spans="1:28" ht="15.95">
      <c r="A2202" t="s">
        <v>2782</v>
      </c>
      <c r="B2202" t="s">
        <v>16</v>
      </c>
      <c r="C2202" t="e">
        <f>VLOOKUP(B2202, Positions!A$1:B$134, 2, FALSE)</f>
        <v>#N/A</v>
      </c>
      <c r="E2202" t="s">
        <v>5666</v>
      </c>
      <c r="F2202" t="s">
        <v>21</v>
      </c>
      <c r="G2202" t="str">
        <f>VLOOKUP(E2202, Tiers!M$1:P$134, 3, FALSE)</f>
        <v>NONE</v>
      </c>
      <c r="H2202">
        <f>VLOOKUP(G2202, Tiers!B$1:C$134, 2, FALSE)</f>
        <v>7</v>
      </c>
      <c r="I2202" s="21" t="e">
        <v>#N/A</v>
      </c>
      <c r="J2202" t="str">
        <f t="shared" si="34"/>
        <v>Nathan Ricketts-Hopkinson</v>
      </c>
      <c r="P2202">
        <v>19</v>
      </c>
      <c r="Q2202" t="s">
        <v>113</v>
      </c>
      <c r="R2202" t="s">
        <v>21</v>
      </c>
      <c r="S2202" t="s">
        <v>22</v>
      </c>
      <c r="T2202" t="s">
        <v>21</v>
      </c>
      <c r="Y2202">
        <v>181</v>
      </c>
      <c r="Z2202">
        <v>73</v>
      </c>
      <c r="AA2202">
        <v>0</v>
      </c>
      <c r="AB2202">
        <v>0</v>
      </c>
    </row>
    <row r="2203" spans="1:28" ht="15.95">
      <c r="A2203" t="s">
        <v>2783</v>
      </c>
      <c r="B2203" t="s">
        <v>81</v>
      </c>
      <c r="C2203" t="str">
        <f>VLOOKUP(B2203, Positions!A$1:B$134, 2, FALSE)</f>
        <v>Defender</v>
      </c>
      <c r="D2203" t="s">
        <v>124</v>
      </c>
      <c r="E2203" t="s">
        <v>5665</v>
      </c>
      <c r="F2203" t="s">
        <v>21</v>
      </c>
      <c r="G2203" t="str">
        <f>VLOOKUP(E2203, Tiers!M$1:P$134, 3, FALSE)</f>
        <v>ENG2</v>
      </c>
      <c r="H2203">
        <f>VLOOKUP(G2203, Tiers!B$1:C$134, 2, FALSE)</f>
        <v>3</v>
      </c>
      <c r="I2203" s="21">
        <v>35183</v>
      </c>
      <c r="J2203" t="str">
        <f t="shared" si="34"/>
        <v>Jake SkeltonLeeds</v>
      </c>
      <c r="P2203">
        <v>19</v>
      </c>
      <c r="Q2203" t="s">
        <v>20</v>
      </c>
      <c r="R2203" t="s">
        <v>21</v>
      </c>
      <c r="S2203" t="s">
        <v>22</v>
      </c>
      <c r="T2203" t="s">
        <v>21</v>
      </c>
      <c r="Y2203">
        <v>187</v>
      </c>
      <c r="Z2203">
        <v>80</v>
      </c>
      <c r="AA2203">
        <v>0</v>
      </c>
      <c r="AB2203">
        <v>0</v>
      </c>
    </row>
    <row r="2204" spans="1:28" ht="15.95">
      <c r="A2204" t="s">
        <v>2784</v>
      </c>
      <c r="B2204" t="s">
        <v>645</v>
      </c>
      <c r="C2204" t="str">
        <f>VLOOKUP(B2204, Positions!A$1:B$134, 2, FALSE)</f>
        <v>Defender</v>
      </c>
      <c r="D2204" t="s">
        <v>378</v>
      </c>
      <c r="E2204" t="s">
        <v>5663</v>
      </c>
      <c r="F2204" t="s">
        <v>21</v>
      </c>
      <c r="G2204" t="str">
        <f>VLOOKUP(E2204, Tiers!M$1:P$134, 3, FALSE)</f>
        <v>ENG4</v>
      </c>
      <c r="H2204">
        <f>VLOOKUP(G2204, Tiers!B$1:C$134, 2, FALSE)</f>
        <v>5</v>
      </c>
      <c r="I2204" s="21">
        <v>35183</v>
      </c>
      <c r="J2204" t="str">
        <f t="shared" si="34"/>
        <v>Liam GouldingAccrington</v>
      </c>
      <c r="P2204">
        <v>19</v>
      </c>
      <c r="Q2204" t="s">
        <v>20</v>
      </c>
      <c r="R2204" t="s">
        <v>21</v>
      </c>
      <c r="S2204" t="s">
        <v>22</v>
      </c>
      <c r="T2204" t="s">
        <v>21</v>
      </c>
      <c r="Y2204">
        <v>183</v>
      </c>
      <c r="Z2204">
        <v>80</v>
      </c>
      <c r="AA2204">
        <v>0</v>
      </c>
      <c r="AB2204">
        <v>0</v>
      </c>
    </row>
    <row r="2205" spans="1:28" ht="15.95">
      <c r="A2205" t="s">
        <v>2785</v>
      </c>
      <c r="B2205" t="s">
        <v>72</v>
      </c>
      <c r="C2205" t="str">
        <f>VLOOKUP(B2205, Positions!A$1:B$134, 2, FALSE)</f>
        <v>Defender</v>
      </c>
      <c r="E2205" t="s">
        <v>5666</v>
      </c>
      <c r="F2205" t="s">
        <v>21</v>
      </c>
      <c r="G2205" t="str">
        <f>VLOOKUP(E2205, Tiers!M$1:P$134, 3, FALSE)</f>
        <v>NONE</v>
      </c>
      <c r="H2205">
        <f>VLOOKUP(G2205, Tiers!B$1:C$134, 2, FALSE)</f>
        <v>7</v>
      </c>
      <c r="I2205" s="21" t="e">
        <v>#N/A</v>
      </c>
      <c r="J2205" t="str">
        <f t="shared" si="34"/>
        <v>Bradley Bauress</v>
      </c>
      <c r="P2205">
        <v>19</v>
      </c>
      <c r="Q2205" t="s">
        <v>20</v>
      </c>
      <c r="R2205" t="s">
        <v>21</v>
      </c>
      <c r="S2205" t="s">
        <v>22</v>
      </c>
      <c r="T2205" t="s">
        <v>21</v>
      </c>
      <c r="Y2205">
        <v>171</v>
      </c>
      <c r="Z2205">
        <v>68</v>
      </c>
      <c r="AA2205">
        <v>0</v>
      </c>
      <c r="AB2205">
        <v>0</v>
      </c>
    </row>
    <row r="2206" spans="1:28" ht="15.95">
      <c r="A2206" t="s">
        <v>2786</v>
      </c>
      <c r="B2206" t="s">
        <v>72</v>
      </c>
      <c r="C2206" t="str">
        <f>VLOOKUP(B2206, Positions!A$1:B$134, 2, FALSE)</f>
        <v>Defender</v>
      </c>
      <c r="D2206" t="s">
        <v>397</v>
      </c>
      <c r="E2206" t="s">
        <v>5665</v>
      </c>
      <c r="F2206" t="s">
        <v>21</v>
      </c>
      <c r="G2206" t="str">
        <f>VLOOKUP(E2206, Tiers!M$1:P$134, 3, FALSE)</f>
        <v>ENG2</v>
      </c>
      <c r="H2206">
        <f>VLOOKUP(G2206, Tiers!B$1:C$134, 2, FALSE)</f>
        <v>3</v>
      </c>
      <c r="I2206" s="21">
        <v>35182</v>
      </c>
      <c r="J2206" t="str">
        <f t="shared" si="34"/>
        <v>Nick AndertonPreston</v>
      </c>
      <c r="P2206">
        <v>19</v>
      </c>
      <c r="Q2206" t="s">
        <v>397</v>
      </c>
      <c r="R2206" t="s">
        <v>21</v>
      </c>
      <c r="S2206" t="s">
        <v>22</v>
      </c>
      <c r="T2206" t="s">
        <v>21</v>
      </c>
      <c r="Y2206">
        <v>188</v>
      </c>
      <c r="Z2206">
        <v>78</v>
      </c>
      <c r="AA2206">
        <v>0</v>
      </c>
      <c r="AB2206">
        <v>9</v>
      </c>
    </row>
    <row r="2207" spans="1:28" ht="15.95">
      <c r="A2207" t="s">
        <v>2787</v>
      </c>
      <c r="B2207" t="s">
        <v>42</v>
      </c>
      <c r="C2207" t="str">
        <f>VLOOKUP(B2207, Positions!A$1:B$134, 2, FALSE)</f>
        <v>Midfielder</v>
      </c>
      <c r="D2207" t="s">
        <v>187</v>
      </c>
      <c r="E2207" t="s">
        <v>5663</v>
      </c>
      <c r="F2207" t="s">
        <v>21</v>
      </c>
      <c r="G2207" t="str">
        <f>VLOOKUP(E2207, Tiers!M$1:P$134, 3, FALSE)</f>
        <v>ENG4</v>
      </c>
      <c r="H2207">
        <f>VLOOKUP(G2207, Tiers!B$1:C$134, 2, FALSE)</f>
        <v>5</v>
      </c>
      <c r="I2207" s="21">
        <v>35180</v>
      </c>
      <c r="J2207" t="str">
        <f t="shared" si="34"/>
        <v>Brad WalkerHartlepool</v>
      </c>
      <c r="P2207">
        <v>19</v>
      </c>
      <c r="Q2207" t="s">
        <v>2788</v>
      </c>
      <c r="R2207" t="s">
        <v>21</v>
      </c>
      <c r="S2207" t="s">
        <v>22</v>
      </c>
      <c r="T2207" t="s">
        <v>21</v>
      </c>
      <c r="Y2207">
        <v>186</v>
      </c>
      <c r="Z2207">
        <v>77</v>
      </c>
      <c r="AA2207">
        <v>8</v>
      </c>
      <c r="AB2207">
        <v>64</v>
      </c>
    </row>
    <row r="2208" spans="1:28" ht="15.95">
      <c r="A2208" t="s">
        <v>2789</v>
      </c>
      <c r="B2208" t="s">
        <v>42</v>
      </c>
      <c r="C2208" t="str">
        <f>VLOOKUP(B2208, Positions!A$1:B$134, 2, FALSE)</f>
        <v>Midfielder</v>
      </c>
      <c r="D2208" t="s">
        <v>93</v>
      </c>
      <c r="E2208" t="s">
        <v>5664</v>
      </c>
      <c r="F2208" t="s">
        <v>21</v>
      </c>
      <c r="G2208" t="str">
        <f>VLOOKUP(E2208, Tiers!M$1:P$134, 3, FALSE)</f>
        <v>ENG3</v>
      </c>
      <c r="H2208">
        <f>VLOOKUP(G2208, Tiers!B$1:C$134, 2, FALSE)</f>
        <v>4</v>
      </c>
      <c r="I2208" s="21">
        <v>35180</v>
      </c>
      <c r="J2208" t="str">
        <f t="shared" si="34"/>
        <v>Bryn MorrisCoventry</v>
      </c>
      <c r="P2208">
        <v>19</v>
      </c>
      <c r="Q2208" t="s">
        <v>187</v>
      </c>
      <c r="R2208" t="s">
        <v>21</v>
      </c>
      <c r="S2208" t="s">
        <v>22</v>
      </c>
      <c r="T2208" t="s">
        <v>21</v>
      </c>
      <c r="Y2208">
        <v>183</v>
      </c>
      <c r="Z2208">
        <v>71</v>
      </c>
      <c r="AA2208">
        <v>0</v>
      </c>
      <c r="AB2208">
        <v>6</v>
      </c>
    </row>
    <row r="2209" spans="1:28" ht="15.95">
      <c r="A2209" t="s">
        <v>2790</v>
      </c>
      <c r="B2209" t="s">
        <v>166</v>
      </c>
      <c r="C2209" t="str">
        <f>VLOOKUP(B2209, Positions!A$1:B$134, 2, FALSE)</f>
        <v>Goalkeeper</v>
      </c>
      <c r="D2209" t="s">
        <v>252</v>
      </c>
      <c r="E2209" t="s">
        <v>5665</v>
      </c>
      <c r="F2209" t="s">
        <v>21</v>
      </c>
      <c r="G2209" t="str">
        <f>VLOOKUP(E2209, Tiers!M$1:P$134, 3, FALSE)</f>
        <v>ENG2</v>
      </c>
      <c r="H2209">
        <f>VLOOKUP(G2209, Tiers!B$1:C$134, 2, FALSE)</f>
        <v>3</v>
      </c>
      <c r="I2209" s="21">
        <v>35180</v>
      </c>
      <c r="J2209" t="str">
        <f t="shared" si="34"/>
        <v>Sam GuthrieHuddersfield</v>
      </c>
      <c r="P2209">
        <v>19</v>
      </c>
      <c r="Q2209" t="s">
        <v>253</v>
      </c>
      <c r="R2209" t="s">
        <v>21</v>
      </c>
      <c r="S2209" t="s">
        <v>22</v>
      </c>
      <c r="T2209" t="s">
        <v>21</v>
      </c>
      <c r="Y2209">
        <v>173</v>
      </c>
      <c r="Z2209">
        <v>69</v>
      </c>
      <c r="AA2209">
        <v>0</v>
      </c>
      <c r="AB2209">
        <v>5</v>
      </c>
    </row>
    <row r="2210" spans="1:28" ht="15.95">
      <c r="A2210" t="s">
        <v>2791</v>
      </c>
      <c r="B2210" t="s">
        <v>166</v>
      </c>
      <c r="C2210" t="str">
        <f>VLOOKUP(B2210, Positions!A$1:B$134, 2, FALSE)</f>
        <v>Goalkeeper</v>
      </c>
      <c r="D2210" t="s">
        <v>182</v>
      </c>
      <c r="E2210" t="s">
        <v>62</v>
      </c>
      <c r="F2210" t="s">
        <v>21</v>
      </c>
      <c r="G2210" t="str">
        <f>VLOOKUP(E2210, Tiers!M$1:P$134, 3, FALSE)</f>
        <v>ENG1</v>
      </c>
      <c r="H2210">
        <f>VLOOKUP(G2210, Tiers!B$1:C$134, 2, FALSE)</f>
        <v>1</v>
      </c>
      <c r="I2210" s="21">
        <v>35177</v>
      </c>
      <c r="J2210" t="str">
        <f t="shared" si="34"/>
        <v>Kieran O'HaraMan Utd</v>
      </c>
      <c r="P2210">
        <v>19</v>
      </c>
      <c r="Q2210" t="s">
        <v>113</v>
      </c>
      <c r="R2210" t="s">
        <v>21</v>
      </c>
      <c r="S2210" t="s">
        <v>22</v>
      </c>
      <c r="T2210" t="s">
        <v>21</v>
      </c>
      <c r="Y2210">
        <v>181</v>
      </c>
      <c r="Z2210">
        <v>76</v>
      </c>
      <c r="AA2210">
        <v>0</v>
      </c>
      <c r="AB2210">
        <v>22</v>
      </c>
    </row>
    <row r="2211" spans="1:28" ht="15.95">
      <c r="A2211" t="s">
        <v>2792</v>
      </c>
      <c r="B2211" t="s">
        <v>16</v>
      </c>
      <c r="C2211" t="e">
        <f>VLOOKUP(B2211, Positions!A$1:B$134, 2, FALSE)</f>
        <v>#N/A</v>
      </c>
      <c r="E2211" t="s">
        <v>5666</v>
      </c>
      <c r="F2211" t="s">
        <v>21</v>
      </c>
      <c r="G2211" t="str">
        <f>VLOOKUP(E2211, Tiers!M$1:P$134, 3, FALSE)</f>
        <v>NONE</v>
      </c>
      <c r="H2211">
        <f>VLOOKUP(G2211, Tiers!B$1:C$134, 2, FALSE)</f>
        <v>7</v>
      </c>
      <c r="I2211" s="21" t="e">
        <v>#N/A</v>
      </c>
      <c r="J2211" t="str">
        <f t="shared" si="34"/>
        <v>Alex Kenlock</v>
      </c>
      <c r="P2211">
        <v>19</v>
      </c>
      <c r="Q2211" t="s">
        <v>20</v>
      </c>
      <c r="R2211" t="s">
        <v>21</v>
      </c>
      <c r="S2211" t="s">
        <v>22</v>
      </c>
      <c r="T2211" t="s">
        <v>21</v>
      </c>
      <c r="Y2211">
        <v>176</v>
      </c>
      <c r="Z2211">
        <v>70</v>
      </c>
      <c r="AA2211">
        <v>0</v>
      </c>
      <c r="AB2211">
        <v>0</v>
      </c>
    </row>
    <row r="2212" spans="1:28" ht="15.95">
      <c r="A2212" t="s">
        <v>2793</v>
      </c>
      <c r="B2212" t="s">
        <v>81</v>
      </c>
      <c r="C2212" t="str">
        <f>VLOOKUP(B2212, Positions!A$1:B$134, 2, FALSE)</f>
        <v>Defender</v>
      </c>
      <c r="E2212" t="s">
        <v>5666</v>
      </c>
      <c r="F2212" t="s">
        <v>21</v>
      </c>
      <c r="G2212" t="str">
        <f>VLOOKUP(E2212, Tiers!M$1:P$134, 3, FALSE)</f>
        <v>NONE</v>
      </c>
      <c r="H2212">
        <f>VLOOKUP(G2212, Tiers!B$1:C$134, 2, FALSE)</f>
        <v>7</v>
      </c>
      <c r="I2212" s="21" t="e">
        <v>#N/A</v>
      </c>
      <c r="J2212" t="str">
        <f t="shared" si="34"/>
        <v>Josh Nash</v>
      </c>
      <c r="P2212">
        <v>19</v>
      </c>
      <c r="Q2212" t="s">
        <v>20</v>
      </c>
      <c r="R2212" t="s">
        <v>21</v>
      </c>
      <c r="S2212" t="s">
        <v>22</v>
      </c>
      <c r="T2212" t="s">
        <v>21</v>
      </c>
      <c r="Y2212">
        <v>180</v>
      </c>
      <c r="Z2212">
        <v>67</v>
      </c>
      <c r="AA2212">
        <v>0</v>
      </c>
      <c r="AB2212">
        <v>0</v>
      </c>
    </row>
    <row r="2213" spans="1:28" ht="15.95">
      <c r="A2213" t="s">
        <v>2794</v>
      </c>
      <c r="B2213" t="s">
        <v>166</v>
      </c>
      <c r="C2213" t="str">
        <f>VLOOKUP(B2213, Positions!A$1:B$134, 2, FALSE)</f>
        <v>Goalkeeper</v>
      </c>
      <c r="E2213" t="s">
        <v>5666</v>
      </c>
      <c r="F2213" t="s">
        <v>21</v>
      </c>
      <c r="G2213" t="str">
        <f>VLOOKUP(E2213, Tiers!M$1:P$134, 3, FALSE)</f>
        <v>NONE</v>
      </c>
      <c r="H2213">
        <f>VLOOKUP(G2213, Tiers!B$1:C$134, 2, FALSE)</f>
        <v>7</v>
      </c>
      <c r="I2213" s="21" t="e">
        <v>#N/A</v>
      </c>
      <c r="J2213" t="str">
        <f t="shared" si="34"/>
        <v>Danny Wright</v>
      </c>
      <c r="P2213">
        <v>19</v>
      </c>
      <c r="Q2213" t="s">
        <v>124</v>
      </c>
      <c r="R2213" t="s">
        <v>21</v>
      </c>
      <c r="S2213" t="s">
        <v>22</v>
      </c>
      <c r="T2213" t="s">
        <v>21</v>
      </c>
      <c r="Y2213">
        <v>183</v>
      </c>
      <c r="Z2213">
        <v>81</v>
      </c>
      <c r="AA2213">
        <v>0</v>
      </c>
      <c r="AB2213">
        <v>0</v>
      </c>
    </row>
    <row r="2214" spans="1:28" ht="15.95">
      <c r="A2214" t="s">
        <v>2795</v>
      </c>
      <c r="B2214" t="s">
        <v>42</v>
      </c>
      <c r="C2214" t="str">
        <f>VLOOKUP(B2214, Positions!A$1:B$134, 2, FALSE)</f>
        <v>Midfielder</v>
      </c>
      <c r="E2214" t="s">
        <v>5666</v>
      </c>
      <c r="F2214" t="s">
        <v>21</v>
      </c>
      <c r="G2214" t="str">
        <f>VLOOKUP(E2214, Tiers!M$1:P$134, 3, FALSE)</f>
        <v>NONE</v>
      </c>
      <c r="H2214">
        <f>VLOOKUP(G2214, Tiers!B$1:C$134, 2, FALSE)</f>
        <v>7</v>
      </c>
      <c r="I2214" s="21" t="e">
        <v>#N/A</v>
      </c>
      <c r="J2214" t="str">
        <f t="shared" si="34"/>
        <v>Kieran Monlouis</v>
      </c>
      <c r="P2214">
        <v>19</v>
      </c>
      <c r="Q2214" t="s">
        <v>74</v>
      </c>
      <c r="R2214" t="s">
        <v>21</v>
      </c>
      <c r="S2214" t="s">
        <v>22</v>
      </c>
      <c r="T2214" t="s">
        <v>21</v>
      </c>
      <c r="Y2214">
        <v>162</v>
      </c>
      <c r="Z2214">
        <v>61</v>
      </c>
      <c r="AA2214">
        <v>0</v>
      </c>
      <c r="AB2214">
        <v>0</v>
      </c>
    </row>
    <row r="2215" spans="1:28" ht="15.95">
      <c r="A2215" t="s">
        <v>2796</v>
      </c>
      <c r="B2215" t="s">
        <v>42</v>
      </c>
      <c r="C2215" t="str">
        <f>VLOOKUP(B2215, Positions!A$1:B$134, 2, FALSE)</f>
        <v>Midfielder</v>
      </c>
      <c r="D2215" t="s">
        <v>98</v>
      </c>
      <c r="E2215" t="s">
        <v>5665</v>
      </c>
      <c r="F2215" t="s">
        <v>21</v>
      </c>
      <c r="G2215" t="str">
        <f>VLOOKUP(E2215, Tiers!M$1:P$134, 3, FALSE)</f>
        <v>ENG2</v>
      </c>
      <c r="H2215">
        <f>VLOOKUP(G2215, Tiers!B$1:C$134, 2, FALSE)</f>
        <v>3</v>
      </c>
      <c r="I2215" s="21">
        <v>35169</v>
      </c>
      <c r="J2215" t="str">
        <f t="shared" si="34"/>
        <v>Aaron MitchellQ.P.R.</v>
      </c>
      <c r="P2215">
        <v>19</v>
      </c>
      <c r="Q2215" t="s">
        <v>74</v>
      </c>
      <c r="R2215" t="s">
        <v>21</v>
      </c>
      <c r="S2215" t="s">
        <v>22</v>
      </c>
      <c r="T2215" t="s">
        <v>21</v>
      </c>
      <c r="Y2215">
        <v>194</v>
      </c>
      <c r="Z2215">
        <v>83</v>
      </c>
      <c r="AA2215">
        <v>0</v>
      </c>
      <c r="AB2215">
        <v>0</v>
      </c>
    </row>
    <row r="2216" spans="1:28" ht="15.95">
      <c r="A2216" t="s">
        <v>2797</v>
      </c>
      <c r="B2216" t="s">
        <v>16</v>
      </c>
      <c r="C2216" t="e">
        <f>VLOOKUP(B2216, Positions!A$1:B$134, 2, FALSE)</f>
        <v>#N/A</v>
      </c>
      <c r="E2216" t="s">
        <v>5666</v>
      </c>
      <c r="F2216" t="s">
        <v>21</v>
      </c>
      <c r="G2216" t="str">
        <f>VLOOKUP(E2216, Tiers!M$1:P$134, 3, FALSE)</f>
        <v>NONE</v>
      </c>
      <c r="H2216">
        <f>VLOOKUP(G2216, Tiers!B$1:C$134, 2, FALSE)</f>
        <v>7</v>
      </c>
      <c r="I2216" s="21" t="e">
        <v>#N/A</v>
      </c>
      <c r="J2216" t="str">
        <f t="shared" si="34"/>
        <v>Ryan Burnyeat</v>
      </c>
      <c r="P2216">
        <v>19</v>
      </c>
      <c r="Q2216" t="s">
        <v>20</v>
      </c>
      <c r="R2216" t="s">
        <v>21</v>
      </c>
      <c r="S2216" t="s">
        <v>22</v>
      </c>
      <c r="T2216" t="s">
        <v>21</v>
      </c>
      <c r="Y2216">
        <v>178</v>
      </c>
      <c r="Z2216">
        <v>75</v>
      </c>
      <c r="AA2216">
        <v>0</v>
      </c>
      <c r="AB2216">
        <v>0</v>
      </c>
    </row>
    <row r="2217" spans="1:28" ht="15.95">
      <c r="A2217" t="s">
        <v>2798</v>
      </c>
      <c r="B2217" t="s">
        <v>102</v>
      </c>
      <c r="C2217" t="str">
        <f>VLOOKUP(B2217, Positions!A$1:B$134, 2, FALSE)</f>
        <v>Defender</v>
      </c>
      <c r="E2217" t="s">
        <v>5666</v>
      </c>
      <c r="F2217" t="s">
        <v>21</v>
      </c>
      <c r="G2217" t="str">
        <f>VLOOKUP(E2217, Tiers!M$1:P$134, 3, FALSE)</f>
        <v>NONE</v>
      </c>
      <c r="H2217">
        <f>VLOOKUP(G2217, Tiers!B$1:C$134, 2, FALSE)</f>
        <v>7</v>
      </c>
      <c r="I2217" s="21" t="e">
        <v>#N/A</v>
      </c>
      <c r="J2217" t="str">
        <f t="shared" si="34"/>
        <v>Adam Morley</v>
      </c>
      <c r="P2217">
        <v>19</v>
      </c>
      <c r="Q2217" t="s">
        <v>1845</v>
      </c>
      <c r="R2217" t="s">
        <v>21</v>
      </c>
      <c r="S2217" t="s">
        <v>22</v>
      </c>
      <c r="T2217" t="s">
        <v>21</v>
      </c>
      <c r="Y2217">
        <v>186</v>
      </c>
      <c r="Z2217">
        <v>77</v>
      </c>
      <c r="AA2217">
        <v>0</v>
      </c>
      <c r="AB2217">
        <v>0</v>
      </c>
    </row>
    <row r="2218" spans="1:28" ht="15.95">
      <c r="A2218" t="s">
        <v>2799</v>
      </c>
      <c r="B2218" t="s">
        <v>166</v>
      </c>
      <c r="C2218" t="str">
        <f>VLOOKUP(B2218, Positions!A$1:B$134, 2, FALSE)</f>
        <v>Goalkeeper</v>
      </c>
      <c r="D2218" t="s">
        <v>329</v>
      </c>
      <c r="E2218" t="s">
        <v>62</v>
      </c>
      <c r="F2218" t="s">
        <v>21</v>
      </c>
      <c r="G2218" t="str">
        <f>VLOOKUP(E2218, Tiers!M$1:P$134, 3, FALSE)</f>
        <v>ENG1</v>
      </c>
      <c r="H2218">
        <f>VLOOKUP(G2218, Tiers!B$1:C$134, 2, FALSE)</f>
        <v>1</v>
      </c>
      <c r="I2218" s="21">
        <v>35168</v>
      </c>
      <c r="J2218" t="str">
        <f t="shared" si="34"/>
        <v>Connor HuntEverton</v>
      </c>
      <c r="P2218">
        <v>19</v>
      </c>
      <c r="Q2218" t="s">
        <v>726</v>
      </c>
      <c r="R2218" t="s">
        <v>21</v>
      </c>
      <c r="S2218" t="s">
        <v>22</v>
      </c>
      <c r="T2218" t="s">
        <v>21</v>
      </c>
      <c r="Y2218">
        <v>189</v>
      </c>
      <c r="Z2218">
        <v>70</v>
      </c>
      <c r="AA2218">
        <v>0</v>
      </c>
      <c r="AB2218">
        <v>9</v>
      </c>
    </row>
    <row r="2219" spans="1:28" ht="15.95">
      <c r="A2219" t="s">
        <v>2800</v>
      </c>
      <c r="B2219" t="s">
        <v>16</v>
      </c>
      <c r="C2219" t="e">
        <f>VLOOKUP(B2219, Positions!A$1:B$134, 2, FALSE)</f>
        <v>#N/A</v>
      </c>
      <c r="D2219" t="s">
        <v>252</v>
      </c>
      <c r="E2219" t="s">
        <v>5665</v>
      </c>
      <c r="F2219" t="s">
        <v>21</v>
      </c>
      <c r="G2219" t="str">
        <f>VLOOKUP(E2219, Tiers!M$1:P$134, 3, FALSE)</f>
        <v>ENG2</v>
      </c>
      <c r="H2219">
        <f>VLOOKUP(G2219, Tiers!B$1:C$134, 2, FALSE)</f>
        <v>3</v>
      </c>
      <c r="I2219" s="21">
        <v>35168</v>
      </c>
      <c r="J2219" t="str">
        <f t="shared" si="34"/>
        <v>Florent BojajHuddersfield</v>
      </c>
      <c r="P2219">
        <v>19</v>
      </c>
      <c r="Q2219" t="s">
        <v>74</v>
      </c>
      <c r="R2219" t="s">
        <v>21</v>
      </c>
      <c r="S2219" t="s">
        <v>22</v>
      </c>
      <c r="T2219" t="s">
        <v>21</v>
      </c>
      <c r="U2219" t="s">
        <v>2687</v>
      </c>
      <c r="Y2219">
        <v>183</v>
      </c>
      <c r="Z2219">
        <v>76</v>
      </c>
      <c r="AA2219">
        <v>0</v>
      </c>
      <c r="AB2219">
        <v>0</v>
      </c>
    </row>
    <row r="2220" spans="1:28" ht="15.95">
      <c r="A2220" t="s">
        <v>2801</v>
      </c>
      <c r="B2220" t="s">
        <v>166</v>
      </c>
      <c r="C2220" t="str">
        <f>VLOOKUP(B2220, Positions!A$1:B$134, 2, FALSE)</f>
        <v>Goalkeeper</v>
      </c>
      <c r="D2220" t="s">
        <v>329</v>
      </c>
      <c r="E2220" t="s">
        <v>62</v>
      </c>
      <c r="F2220" t="s">
        <v>21</v>
      </c>
      <c r="G2220" t="str">
        <f>VLOOKUP(E2220, Tiers!M$1:P$134, 3, FALSE)</f>
        <v>ENG1</v>
      </c>
      <c r="H2220">
        <f>VLOOKUP(G2220, Tiers!B$1:C$134, 2, FALSE)</f>
        <v>1</v>
      </c>
      <c r="I2220" s="21">
        <v>35168</v>
      </c>
      <c r="J2220" t="str">
        <f t="shared" si="34"/>
        <v>Russell GriffithsEverton</v>
      </c>
      <c r="P2220">
        <v>19</v>
      </c>
      <c r="Q2220" t="s">
        <v>2802</v>
      </c>
      <c r="R2220" t="s">
        <v>21</v>
      </c>
      <c r="S2220" t="s">
        <v>22</v>
      </c>
      <c r="T2220" t="s">
        <v>21</v>
      </c>
      <c r="Y2220">
        <v>188</v>
      </c>
      <c r="Z2220">
        <v>80</v>
      </c>
      <c r="AA2220">
        <v>0</v>
      </c>
      <c r="AB2220">
        <v>0</v>
      </c>
    </row>
    <row r="2221" spans="1:28" ht="15.95">
      <c r="A2221" t="s">
        <v>2803</v>
      </c>
      <c r="B2221" t="s">
        <v>31</v>
      </c>
      <c r="C2221" t="str">
        <f>VLOOKUP(B2221, Positions!A$1:B$134, 2, FALSE)</f>
        <v>Defender</v>
      </c>
      <c r="E2221" t="s">
        <v>5666</v>
      </c>
      <c r="F2221" t="s">
        <v>21</v>
      </c>
      <c r="G2221" t="str">
        <f>VLOOKUP(E2221, Tiers!M$1:P$134, 3, FALSE)</f>
        <v>NONE</v>
      </c>
      <c r="H2221">
        <f>VLOOKUP(G2221, Tiers!B$1:C$134, 2, FALSE)</f>
        <v>7</v>
      </c>
      <c r="I2221" s="21" t="e">
        <v>#N/A</v>
      </c>
      <c r="J2221" t="str">
        <f t="shared" si="34"/>
        <v>Conor Clarke</v>
      </c>
      <c r="P2221">
        <v>19</v>
      </c>
      <c r="Q2221" t="s">
        <v>20</v>
      </c>
      <c r="R2221" t="s">
        <v>21</v>
      </c>
      <c r="S2221" t="s">
        <v>22</v>
      </c>
      <c r="T2221" t="s">
        <v>21</v>
      </c>
      <c r="Y2221">
        <v>182</v>
      </c>
      <c r="Z2221">
        <v>77</v>
      </c>
      <c r="AA2221">
        <v>0</v>
      </c>
      <c r="AB2221">
        <v>0</v>
      </c>
    </row>
    <row r="2222" spans="1:28" ht="15.95">
      <c r="A2222" t="s">
        <v>2804</v>
      </c>
      <c r="B2222" t="s">
        <v>16</v>
      </c>
      <c r="C2222" t="e">
        <f>VLOOKUP(B2222, Positions!A$1:B$134, 2, FALSE)</f>
        <v>#N/A</v>
      </c>
      <c r="E2222" t="s">
        <v>5666</v>
      </c>
      <c r="F2222" t="s">
        <v>21</v>
      </c>
      <c r="G2222" t="str">
        <f>VLOOKUP(E2222, Tiers!M$1:P$134, 3, FALSE)</f>
        <v>NONE</v>
      </c>
      <c r="H2222">
        <f>VLOOKUP(G2222, Tiers!B$1:C$134, 2, FALSE)</f>
        <v>7</v>
      </c>
      <c r="I2222" s="21" t="e">
        <v>#N/A</v>
      </c>
      <c r="J2222" t="str">
        <f t="shared" si="34"/>
        <v>Jack Preston</v>
      </c>
      <c r="P2222">
        <v>19</v>
      </c>
      <c r="Q2222" t="s">
        <v>20</v>
      </c>
      <c r="R2222" t="s">
        <v>21</v>
      </c>
      <c r="S2222" t="s">
        <v>22</v>
      </c>
      <c r="T2222" t="s">
        <v>21</v>
      </c>
      <c r="Y2222">
        <v>178</v>
      </c>
      <c r="Z2222">
        <v>73</v>
      </c>
      <c r="AA2222">
        <v>0</v>
      </c>
      <c r="AB2222">
        <v>0</v>
      </c>
    </row>
    <row r="2223" spans="1:28" ht="15.95">
      <c r="A2223" t="s">
        <v>2805</v>
      </c>
      <c r="B2223" t="s">
        <v>36</v>
      </c>
      <c r="C2223" t="str">
        <f>VLOOKUP(B2223, Positions!A$1:B$134, 2, FALSE)</f>
        <v>Midfielder</v>
      </c>
      <c r="D2223" t="s">
        <v>175</v>
      </c>
      <c r="E2223" t="s">
        <v>62</v>
      </c>
      <c r="F2223" t="s">
        <v>21</v>
      </c>
      <c r="G2223" t="str">
        <f>VLOOKUP(E2223, Tiers!M$1:P$134, 3, FALSE)</f>
        <v>ENG1</v>
      </c>
      <c r="H2223">
        <f>VLOOKUP(G2223, Tiers!B$1:C$134, 2, FALSE)</f>
        <v>1</v>
      </c>
      <c r="I2223" s="21">
        <v>35166</v>
      </c>
      <c r="J2223" t="str">
        <f t="shared" si="34"/>
        <v>Dele AlliTottenham</v>
      </c>
      <c r="P2223">
        <v>19</v>
      </c>
      <c r="Q2223" t="s">
        <v>163</v>
      </c>
      <c r="R2223" t="s">
        <v>21</v>
      </c>
      <c r="S2223" t="s">
        <v>22</v>
      </c>
      <c r="T2223" t="s">
        <v>21</v>
      </c>
      <c r="U2223" t="s">
        <v>491</v>
      </c>
      <c r="Y2223">
        <v>185</v>
      </c>
      <c r="Z2223">
        <v>77</v>
      </c>
      <c r="AA2223">
        <v>22</v>
      </c>
      <c r="AB2223">
        <v>74</v>
      </c>
    </row>
    <row r="2224" spans="1:28" ht="15.95">
      <c r="A2224" t="s">
        <v>2806</v>
      </c>
      <c r="B2224" t="s">
        <v>36</v>
      </c>
      <c r="C2224" t="str">
        <f>VLOOKUP(B2224, Positions!A$1:B$134, 2, FALSE)</f>
        <v>Midfielder</v>
      </c>
      <c r="D2224" t="s">
        <v>37</v>
      </c>
      <c r="E2224" t="s">
        <v>5664</v>
      </c>
      <c r="F2224" t="s">
        <v>21</v>
      </c>
      <c r="G2224" t="str">
        <f>VLOOKUP(E2224, Tiers!M$1:P$134, 3, FALSE)</f>
        <v>ENG3</v>
      </c>
      <c r="H2224">
        <f>VLOOKUP(G2224, Tiers!B$1:C$134, 2, FALSE)</f>
        <v>4</v>
      </c>
      <c r="I2224" s="21">
        <v>35164</v>
      </c>
      <c r="J2224" t="str">
        <f t="shared" si="34"/>
        <v>Michael OnovwigunChesterfield</v>
      </c>
      <c r="P2224">
        <v>19</v>
      </c>
      <c r="Q2224" t="s">
        <v>20</v>
      </c>
      <c r="R2224" t="s">
        <v>21</v>
      </c>
      <c r="S2224" t="s">
        <v>22</v>
      </c>
      <c r="T2224" t="s">
        <v>21</v>
      </c>
      <c r="Y2224">
        <v>187</v>
      </c>
      <c r="Z2224">
        <v>81</v>
      </c>
      <c r="AA2224">
        <v>1</v>
      </c>
      <c r="AB2224">
        <v>8</v>
      </c>
    </row>
    <row r="2225" spans="1:28" ht="15.95">
      <c r="A2225" t="s">
        <v>2807</v>
      </c>
      <c r="B2225" t="s">
        <v>72</v>
      </c>
      <c r="C2225" t="str">
        <f>VLOOKUP(B2225, Positions!A$1:B$134, 2, FALSE)</f>
        <v>Defender</v>
      </c>
      <c r="D2225" t="s">
        <v>162</v>
      </c>
      <c r="E2225" t="s">
        <v>5663</v>
      </c>
      <c r="F2225" t="s">
        <v>21</v>
      </c>
      <c r="G2225" t="str">
        <f>VLOOKUP(E2225, Tiers!M$1:P$134, 3, FALSE)</f>
        <v>ENG4</v>
      </c>
      <c r="H2225">
        <f>VLOOKUP(G2225, Tiers!B$1:C$134, 2, FALSE)</f>
        <v>5</v>
      </c>
      <c r="I2225" s="21">
        <v>35164</v>
      </c>
      <c r="J2225" t="str">
        <f t="shared" si="34"/>
        <v>Mark OnyemahLuton</v>
      </c>
      <c r="P2225">
        <v>19</v>
      </c>
      <c r="Q2225" t="s">
        <v>20</v>
      </c>
      <c r="R2225" t="s">
        <v>21</v>
      </c>
      <c r="S2225" t="s">
        <v>22</v>
      </c>
      <c r="T2225" t="s">
        <v>21</v>
      </c>
      <c r="Y2225">
        <v>184</v>
      </c>
      <c r="Z2225">
        <v>78</v>
      </c>
      <c r="AA2225">
        <v>0</v>
      </c>
      <c r="AB2225">
        <v>0</v>
      </c>
    </row>
    <row r="2226" spans="1:28" ht="15.95">
      <c r="A2226" t="s">
        <v>2808</v>
      </c>
      <c r="B2226" t="s">
        <v>278</v>
      </c>
      <c r="C2226" t="e">
        <f>VLOOKUP(B2226, Positions!A$1:B$134, 2, FALSE)</f>
        <v>#N/A</v>
      </c>
      <c r="E2226" t="s">
        <v>5666</v>
      </c>
      <c r="F2226" t="s">
        <v>21</v>
      </c>
      <c r="G2226" t="str">
        <f>VLOOKUP(E2226, Tiers!M$1:P$134, 3, FALSE)</f>
        <v>NONE</v>
      </c>
      <c r="H2226">
        <f>VLOOKUP(G2226, Tiers!B$1:C$134, 2, FALSE)</f>
        <v>7</v>
      </c>
      <c r="I2226" s="21" t="e">
        <v>#N/A</v>
      </c>
      <c r="J2226" t="str">
        <f t="shared" si="34"/>
        <v>Tom Monk</v>
      </c>
      <c r="P2226">
        <v>19</v>
      </c>
      <c r="Q2226" t="s">
        <v>20</v>
      </c>
      <c r="R2226" t="s">
        <v>21</v>
      </c>
      <c r="S2226" t="s">
        <v>22</v>
      </c>
      <c r="T2226" t="s">
        <v>21</v>
      </c>
      <c r="Y2226">
        <v>160</v>
      </c>
      <c r="Z2226">
        <v>60</v>
      </c>
      <c r="AA2226">
        <v>0</v>
      </c>
      <c r="AB2226">
        <v>0</v>
      </c>
    </row>
    <row r="2227" spans="1:28" ht="15.95">
      <c r="A2227" t="s">
        <v>2809</v>
      </c>
      <c r="B2227" t="s">
        <v>42</v>
      </c>
      <c r="C2227" t="str">
        <f>VLOOKUP(B2227, Positions!A$1:B$134, 2, FALSE)</f>
        <v>Midfielder</v>
      </c>
      <c r="E2227" t="s">
        <v>5666</v>
      </c>
      <c r="F2227" t="s">
        <v>21</v>
      </c>
      <c r="G2227" t="str">
        <f>VLOOKUP(E2227, Tiers!M$1:P$134, 3, FALSE)</f>
        <v>NONE</v>
      </c>
      <c r="H2227">
        <f>VLOOKUP(G2227, Tiers!B$1:C$134, 2, FALSE)</f>
        <v>7</v>
      </c>
      <c r="I2227" s="21" t="e">
        <v>#N/A</v>
      </c>
      <c r="J2227" t="str">
        <f t="shared" si="34"/>
        <v>Zach Khlaf</v>
      </c>
      <c r="P2227">
        <v>19</v>
      </c>
      <c r="Q2227" t="s">
        <v>20</v>
      </c>
      <c r="R2227" t="s">
        <v>21</v>
      </c>
      <c r="S2227" t="s">
        <v>22</v>
      </c>
      <c r="T2227" t="s">
        <v>21</v>
      </c>
      <c r="Y2227">
        <v>181</v>
      </c>
      <c r="Z2227">
        <v>73</v>
      </c>
      <c r="AA2227">
        <v>0</v>
      </c>
      <c r="AB2227">
        <v>0</v>
      </c>
    </row>
    <row r="2228" spans="1:28" ht="15.95">
      <c r="A2228" t="s">
        <v>2810</v>
      </c>
      <c r="B2228" t="s">
        <v>16</v>
      </c>
      <c r="C2228" t="e">
        <f>VLOOKUP(B2228, Positions!A$1:B$134, 2, FALSE)</f>
        <v>#N/A</v>
      </c>
      <c r="E2228" t="s">
        <v>5666</v>
      </c>
      <c r="F2228" t="s">
        <v>21</v>
      </c>
      <c r="G2228" t="str">
        <f>VLOOKUP(E2228, Tiers!M$1:P$134, 3, FALSE)</f>
        <v>NONE</v>
      </c>
      <c r="H2228">
        <f>VLOOKUP(G2228, Tiers!B$1:C$134, 2, FALSE)</f>
        <v>7</v>
      </c>
      <c r="I2228" s="21" t="e">
        <v>#N/A</v>
      </c>
      <c r="J2228" t="str">
        <f t="shared" si="34"/>
        <v>Tuki Tayali</v>
      </c>
      <c r="P2228">
        <v>19</v>
      </c>
      <c r="Q2228" t="s">
        <v>20</v>
      </c>
      <c r="R2228" t="s">
        <v>21</v>
      </c>
      <c r="S2228" t="s">
        <v>22</v>
      </c>
      <c r="T2228" t="s">
        <v>21</v>
      </c>
      <c r="Y2228">
        <v>192</v>
      </c>
      <c r="Z2228">
        <v>88</v>
      </c>
      <c r="AA2228">
        <v>0</v>
      </c>
      <c r="AB2228">
        <v>0</v>
      </c>
    </row>
    <row r="2229" spans="1:28" ht="15.95">
      <c r="A2229" t="s">
        <v>2811</v>
      </c>
      <c r="B2229" t="s">
        <v>189</v>
      </c>
      <c r="C2229" t="str">
        <f>VLOOKUP(B2229, Positions!A$1:B$134, 2, FALSE)</f>
        <v>Forward</v>
      </c>
      <c r="E2229" t="s">
        <v>5666</v>
      </c>
      <c r="F2229" t="s">
        <v>21</v>
      </c>
      <c r="G2229" t="str">
        <f>VLOOKUP(E2229, Tiers!M$1:P$134, 3, FALSE)</f>
        <v>NONE</v>
      </c>
      <c r="H2229">
        <f>VLOOKUP(G2229, Tiers!B$1:C$134, 2, FALSE)</f>
        <v>7</v>
      </c>
      <c r="I2229" s="21" t="e">
        <v>#N/A</v>
      </c>
      <c r="J2229" t="str">
        <f t="shared" si="34"/>
        <v>Nassem Majeed</v>
      </c>
      <c r="P2229">
        <v>19</v>
      </c>
      <c r="Q2229" t="s">
        <v>74</v>
      </c>
      <c r="R2229" t="s">
        <v>21</v>
      </c>
      <c r="S2229" t="s">
        <v>22</v>
      </c>
      <c r="T2229" t="s">
        <v>21</v>
      </c>
      <c r="U2229" t="s">
        <v>391</v>
      </c>
      <c r="Y2229">
        <v>170</v>
      </c>
      <c r="Z2229">
        <v>70</v>
      </c>
      <c r="AA2229">
        <v>0</v>
      </c>
      <c r="AB2229">
        <v>0</v>
      </c>
    </row>
    <row r="2230" spans="1:28" ht="15.95">
      <c r="A2230" t="s">
        <v>2812</v>
      </c>
      <c r="B2230" t="s">
        <v>166</v>
      </c>
      <c r="C2230" t="str">
        <f>VLOOKUP(B2230, Positions!A$1:B$134, 2, FALSE)</f>
        <v>Goalkeeper</v>
      </c>
      <c r="D2230" t="s">
        <v>132</v>
      </c>
      <c r="E2230" t="s">
        <v>5664</v>
      </c>
      <c r="F2230" t="s">
        <v>21</v>
      </c>
      <c r="G2230" t="str">
        <f>VLOOKUP(E2230, Tiers!M$1:P$134, 3, FALSE)</f>
        <v>ENG3</v>
      </c>
      <c r="H2230">
        <f>VLOOKUP(G2230, Tiers!B$1:C$134, 2, FALSE)</f>
        <v>4</v>
      </c>
      <c r="I2230" s="21">
        <v>35163</v>
      </c>
      <c r="J2230" t="str">
        <f t="shared" si="34"/>
        <v>Dillon BarnesColchester</v>
      </c>
      <c r="P2230">
        <v>19</v>
      </c>
      <c r="Q2230" t="s">
        <v>20</v>
      </c>
      <c r="R2230" t="s">
        <v>21</v>
      </c>
      <c r="S2230" t="s">
        <v>22</v>
      </c>
      <c r="T2230" t="s">
        <v>21</v>
      </c>
      <c r="Y2230">
        <v>194</v>
      </c>
      <c r="Z2230">
        <v>89</v>
      </c>
      <c r="AA2230">
        <v>0</v>
      </c>
      <c r="AB2230">
        <v>11</v>
      </c>
    </row>
    <row r="2231" spans="1:28" ht="15.95">
      <c r="A2231" t="s">
        <v>2813</v>
      </c>
      <c r="B2231" t="s">
        <v>115</v>
      </c>
      <c r="C2231" t="e">
        <f>VLOOKUP(B2231, Positions!A$1:B$134, 2, FALSE)</f>
        <v>#N/A</v>
      </c>
      <c r="D2231" t="s">
        <v>157</v>
      </c>
      <c r="E2231" t="s">
        <v>5665</v>
      </c>
      <c r="F2231" t="s">
        <v>21</v>
      </c>
      <c r="G2231" t="str">
        <f>VLOOKUP(E2231, Tiers!M$1:P$134, 3, FALSE)</f>
        <v>ENG2</v>
      </c>
      <c r="H2231">
        <f>VLOOKUP(G2231, Tiers!B$1:C$134, 2, FALSE)</f>
        <v>3</v>
      </c>
      <c r="I2231" s="21">
        <v>35161</v>
      </c>
      <c r="J2231" t="str">
        <f t="shared" si="34"/>
        <v>Jack StaceyReading</v>
      </c>
      <c r="P2231">
        <v>19</v>
      </c>
      <c r="Q2231" t="s">
        <v>2814</v>
      </c>
      <c r="R2231" t="s">
        <v>21</v>
      </c>
      <c r="S2231" t="s">
        <v>22</v>
      </c>
      <c r="T2231" t="s">
        <v>21</v>
      </c>
      <c r="Y2231">
        <v>194</v>
      </c>
      <c r="Z2231">
        <v>85</v>
      </c>
      <c r="AA2231">
        <v>0</v>
      </c>
      <c r="AB2231">
        <v>6</v>
      </c>
    </row>
    <row r="2232" spans="1:28" ht="15.95">
      <c r="A2232" t="s">
        <v>2815</v>
      </c>
      <c r="B2232" t="s">
        <v>16</v>
      </c>
      <c r="C2232" t="e">
        <f>VLOOKUP(B2232, Positions!A$1:B$134, 2, FALSE)</f>
        <v>#N/A</v>
      </c>
      <c r="D2232" t="s">
        <v>397</v>
      </c>
      <c r="E2232" t="s">
        <v>5665</v>
      </c>
      <c r="F2232" t="s">
        <v>21</v>
      </c>
      <c r="G2232" t="str">
        <f>VLOOKUP(E2232, Tiers!M$1:P$134, 3, FALSE)</f>
        <v>ENG2</v>
      </c>
      <c r="H2232">
        <f>VLOOKUP(G2232, Tiers!B$1:C$134, 2, FALSE)</f>
        <v>3</v>
      </c>
      <c r="I2232" s="21">
        <v>35160</v>
      </c>
      <c r="J2232" t="str">
        <f t="shared" si="34"/>
        <v>Jack RyanPreston</v>
      </c>
      <c r="P2232">
        <v>19</v>
      </c>
      <c r="Q2232" t="s">
        <v>1609</v>
      </c>
      <c r="R2232" t="s">
        <v>21</v>
      </c>
      <c r="S2232" t="s">
        <v>22</v>
      </c>
      <c r="T2232" t="s">
        <v>21</v>
      </c>
      <c r="Y2232">
        <v>183</v>
      </c>
      <c r="Z2232">
        <v>79</v>
      </c>
      <c r="AA2232">
        <v>4</v>
      </c>
      <c r="AB2232">
        <v>19</v>
      </c>
    </row>
    <row r="2233" spans="1:28" ht="15.95">
      <c r="A2233" t="s">
        <v>2816</v>
      </c>
      <c r="B2233" t="s">
        <v>72</v>
      </c>
      <c r="C2233" t="str">
        <f>VLOOKUP(B2233, Positions!A$1:B$134, 2, FALSE)</f>
        <v>Defender</v>
      </c>
      <c r="E2233" t="s">
        <v>5666</v>
      </c>
      <c r="F2233" t="s">
        <v>21</v>
      </c>
      <c r="G2233" t="str">
        <f>VLOOKUP(E2233, Tiers!M$1:P$134, 3, FALSE)</f>
        <v>NONE</v>
      </c>
      <c r="H2233">
        <f>VLOOKUP(G2233, Tiers!B$1:C$134, 2, FALSE)</f>
        <v>7</v>
      </c>
      <c r="I2233" s="21" t="e">
        <v>#N/A</v>
      </c>
      <c r="J2233" t="str">
        <f t="shared" si="34"/>
        <v>Alex Morris</v>
      </c>
      <c r="P2233">
        <v>19</v>
      </c>
      <c r="Q2233" t="s">
        <v>20</v>
      </c>
      <c r="R2233" t="s">
        <v>21</v>
      </c>
      <c r="S2233" t="s">
        <v>22</v>
      </c>
      <c r="T2233" t="s">
        <v>21</v>
      </c>
      <c r="Y2233">
        <v>176</v>
      </c>
      <c r="Z2233">
        <v>73</v>
      </c>
      <c r="AA2233">
        <v>0</v>
      </c>
      <c r="AB2233">
        <v>0</v>
      </c>
    </row>
    <row r="2234" spans="1:28" ht="15.95">
      <c r="A2234" t="s">
        <v>2817</v>
      </c>
      <c r="B2234" t="s">
        <v>245</v>
      </c>
      <c r="C2234" t="str">
        <f>VLOOKUP(B2234, Positions!A$1:B$134, 2, FALSE)</f>
        <v>Midfielder</v>
      </c>
      <c r="D2234" t="s">
        <v>671</v>
      </c>
      <c r="E2234" t="s">
        <v>5664</v>
      </c>
      <c r="F2234" t="s">
        <v>21</v>
      </c>
      <c r="G2234" t="str">
        <f>VLOOKUP(E2234, Tiers!M$1:P$134, 3, FALSE)</f>
        <v>ENG3</v>
      </c>
      <c r="H2234">
        <f>VLOOKUP(G2234, Tiers!B$1:C$134, 2, FALSE)</f>
        <v>4</v>
      </c>
      <c r="I2234" s="21">
        <v>35159</v>
      </c>
      <c r="J2234" t="str">
        <f t="shared" si="34"/>
        <v>Keano DeaconFleetwood</v>
      </c>
      <c r="P2234">
        <v>19</v>
      </c>
      <c r="Q2234" t="s">
        <v>20</v>
      </c>
      <c r="R2234" t="s">
        <v>21</v>
      </c>
      <c r="S2234" t="s">
        <v>22</v>
      </c>
      <c r="T2234" t="s">
        <v>21</v>
      </c>
      <c r="Y2234">
        <v>179</v>
      </c>
      <c r="Z2234">
        <v>70</v>
      </c>
      <c r="AA2234">
        <v>0</v>
      </c>
      <c r="AB2234">
        <v>0</v>
      </c>
    </row>
    <row r="2235" spans="1:28" ht="15.95">
      <c r="A2235" t="s">
        <v>2818</v>
      </c>
      <c r="B2235" t="s">
        <v>42</v>
      </c>
      <c r="C2235" t="str">
        <f>VLOOKUP(B2235, Positions!A$1:B$134, 2, FALSE)</f>
        <v>Midfielder</v>
      </c>
      <c r="E2235" t="s">
        <v>5666</v>
      </c>
      <c r="F2235" t="s">
        <v>21</v>
      </c>
      <c r="G2235" t="str">
        <f>VLOOKUP(E2235, Tiers!M$1:P$134, 3, FALSE)</f>
        <v>NONE</v>
      </c>
      <c r="H2235">
        <f>VLOOKUP(G2235, Tiers!B$1:C$134, 2, FALSE)</f>
        <v>7</v>
      </c>
      <c r="I2235" s="21" t="e">
        <v>#N/A</v>
      </c>
      <c r="J2235" t="str">
        <f t="shared" si="34"/>
        <v>Kedesh Goddard</v>
      </c>
      <c r="P2235">
        <v>19</v>
      </c>
      <c r="Q2235" t="s">
        <v>252</v>
      </c>
      <c r="R2235" t="s">
        <v>21</v>
      </c>
      <c r="S2235" t="s">
        <v>22</v>
      </c>
      <c r="T2235" t="s">
        <v>21</v>
      </c>
      <c r="Y2235">
        <v>174</v>
      </c>
      <c r="Z2235">
        <v>69</v>
      </c>
      <c r="AA2235">
        <v>0</v>
      </c>
      <c r="AB2235">
        <v>0</v>
      </c>
    </row>
    <row r="2236" spans="1:28" ht="15.95">
      <c r="A2236" t="s">
        <v>2819</v>
      </c>
      <c r="B2236" t="s">
        <v>81</v>
      </c>
      <c r="C2236" t="str">
        <f>VLOOKUP(B2236, Positions!A$1:B$134, 2, FALSE)</f>
        <v>Defender</v>
      </c>
      <c r="D2236" t="s">
        <v>364</v>
      </c>
      <c r="E2236" t="s">
        <v>5666</v>
      </c>
      <c r="F2236" t="s">
        <v>21</v>
      </c>
      <c r="G2236" t="str">
        <f>VLOOKUP(E2236, Tiers!M$1:P$134, 3, FALSE)</f>
        <v>NONE</v>
      </c>
      <c r="H2236">
        <f>VLOOKUP(G2236, Tiers!B$1:C$134, 2, FALSE)</f>
        <v>7</v>
      </c>
      <c r="I2236" s="21">
        <v>35158</v>
      </c>
      <c r="J2236" t="str">
        <f t="shared" si="34"/>
        <v>Nathan SmithTorquay</v>
      </c>
      <c r="P2236">
        <v>19</v>
      </c>
      <c r="Q2236" t="s">
        <v>201</v>
      </c>
      <c r="R2236" t="s">
        <v>21</v>
      </c>
      <c r="S2236" t="s">
        <v>22</v>
      </c>
      <c r="T2236" t="s">
        <v>21</v>
      </c>
      <c r="Y2236">
        <v>182</v>
      </c>
      <c r="Z2236">
        <v>72</v>
      </c>
      <c r="AA2236">
        <v>1</v>
      </c>
      <c r="AB2236">
        <v>27</v>
      </c>
    </row>
    <row r="2237" spans="1:28" ht="15.95">
      <c r="A2237" t="s">
        <v>2820</v>
      </c>
      <c r="B2237" t="s">
        <v>166</v>
      </c>
      <c r="C2237" t="str">
        <f>VLOOKUP(B2237, Positions!A$1:B$134, 2, FALSE)</f>
        <v>Goalkeeper</v>
      </c>
      <c r="D2237" t="s">
        <v>1243</v>
      </c>
      <c r="E2237" t="s">
        <v>5666</v>
      </c>
      <c r="F2237" t="s">
        <v>21</v>
      </c>
      <c r="G2237" t="str">
        <f>VLOOKUP(E2237, Tiers!M$1:P$134, 3, FALSE)</f>
        <v>NONE</v>
      </c>
      <c r="H2237">
        <f>VLOOKUP(G2237, Tiers!B$1:C$134, 2, FALSE)</f>
        <v>7</v>
      </c>
      <c r="I2237" s="21">
        <v>35158</v>
      </c>
      <c r="J2237" t="str">
        <f t="shared" si="34"/>
        <v>Sam RamsbottomTranmere</v>
      </c>
      <c r="P2237">
        <v>19</v>
      </c>
      <c r="Q2237" t="s">
        <v>20</v>
      </c>
      <c r="R2237" t="s">
        <v>21</v>
      </c>
      <c r="S2237" t="s">
        <v>22</v>
      </c>
      <c r="T2237" t="s">
        <v>21</v>
      </c>
      <c r="Y2237">
        <v>185</v>
      </c>
      <c r="Z2237">
        <v>70</v>
      </c>
      <c r="AA2237">
        <v>0</v>
      </c>
      <c r="AB2237">
        <v>0</v>
      </c>
    </row>
    <row r="2238" spans="1:28" ht="15.95">
      <c r="A2238" t="s">
        <v>2821</v>
      </c>
      <c r="B2238" t="s">
        <v>16</v>
      </c>
      <c r="C2238" t="e">
        <f>VLOOKUP(B2238, Positions!A$1:B$134, 2, FALSE)</f>
        <v>#N/A</v>
      </c>
      <c r="E2238" t="s">
        <v>5666</v>
      </c>
      <c r="F2238" t="s">
        <v>21</v>
      </c>
      <c r="G2238" t="str">
        <f>VLOOKUP(E2238, Tiers!M$1:P$134, 3, FALSE)</f>
        <v>NONE</v>
      </c>
      <c r="H2238">
        <f>VLOOKUP(G2238, Tiers!B$1:C$134, 2, FALSE)</f>
        <v>7</v>
      </c>
      <c r="I2238" s="21" t="e">
        <v>#N/A</v>
      </c>
      <c r="J2238" t="str">
        <f t="shared" si="34"/>
        <v>Dion Moore</v>
      </c>
      <c r="P2238">
        <v>19</v>
      </c>
      <c r="Q2238" t="s">
        <v>20</v>
      </c>
      <c r="R2238" t="s">
        <v>21</v>
      </c>
      <c r="S2238" t="s">
        <v>22</v>
      </c>
      <c r="T2238" t="s">
        <v>21</v>
      </c>
      <c r="Y2238">
        <v>173</v>
      </c>
      <c r="Z2238">
        <v>69</v>
      </c>
      <c r="AA2238">
        <v>0</v>
      </c>
      <c r="AB2238">
        <v>0</v>
      </c>
    </row>
    <row r="2239" spans="1:28" ht="15.95">
      <c r="A2239" t="s">
        <v>2822</v>
      </c>
      <c r="B2239" t="s">
        <v>196</v>
      </c>
      <c r="C2239" t="str">
        <f>VLOOKUP(B2239, Positions!A$1:B$134, 2, FALSE)</f>
        <v>Defender</v>
      </c>
      <c r="D2239" t="s">
        <v>490</v>
      </c>
      <c r="E2239" t="s">
        <v>62</v>
      </c>
      <c r="F2239" t="s">
        <v>21</v>
      </c>
      <c r="G2239" t="str">
        <f>VLOOKUP(E2239, Tiers!M$1:P$134, 3, FALSE)</f>
        <v>ENG1</v>
      </c>
      <c r="H2239">
        <f>VLOOKUP(G2239, Tiers!B$1:C$134, 2, FALSE)</f>
        <v>1</v>
      </c>
      <c r="I2239" s="21">
        <v>35155</v>
      </c>
      <c r="J2239" t="str">
        <f t="shared" si="34"/>
        <v>Ashley Smith-BrownMan City</v>
      </c>
      <c r="P2239">
        <v>19</v>
      </c>
      <c r="Q2239" t="s">
        <v>113</v>
      </c>
      <c r="R2239" t="s">
        <v>21</v>
      </c>
      <c r="S2239" t="s">
        <v>22</v>
      </c>
      <c r="T2239" t="s">
        <v>21</v>
      </c>
      <c r="Y2239">
        <v>176</v>
      </c>
      <c r="Z2239">
        <v>71</v>
      </c>
      <c r="AA2239">
        <v>0</v>
      </c>
      <c r="AB2239">
        <v>0</v>
      </c>
    </row>
    <row r="2240" spans="1:28" ht="15.95">
      <c r="A2240" t="s">
        <v>2823</v>
      </c>
      <c r="B2240" t="s">
        <v>72</v>
      </c>
      <c r="C2240" t="str">
        <f>VLOOKUP(B2240, Positions!A$1:B$134, 2, FALSE)</f>
        <v>Defender</v>
      </c>
      <c r="D2240" t="s">
        <v>90</v>
      </c>
      <c r="E2240" t="s">
        <v>5665</v>
      </c>
      <c r="F2240" t="s">
        <v>21</v>
      </c>
      <c r="G2240" t="str">
        <f>VLOOKUP(E2240, Tiers!M$1:P$134, 3, FALSE)</f>
        <v>ENG2</v>
      </c>
      <c r="H2240">
        <f>VLOOKUP(G2240, Tiers!B$1:C$134, 2, FALSE)</f>
        <v>3</v>
      </c>
      <c r="I2240" s="21">
        <v>35154</v>
      </c>
      <c r="J2240" t="str">
        <f t="shared" si="34"/>
        <v>Courtney WildinSheff Wed</v>
      </c>
      <c r="P2240">
        <v>19</v>
      </c>
      <c r="Q2240" t="s">
        <v>93</v>
      </c>
      <c r="R2240" t="s">
        <v>21</v>
      </c>
      <c r="S2240" t="s">
        <v>22</v>
      </c>
      <c r="T2240" t="s">
        <v>21</v>
      </c>
      <c r="U2240" t="s">
        <v>870</v>
      </c>
      <c r="Y2240">
        <v>178</v>
      </c>
      <c r="Z2240">
        <v>76</v>
      </c>
      <c r="AA2240">
        <v>0</v>
      </c>
      <c r="AB2240">
        <v>0</v>
      </c>
    </row>
    <row r="2241" spans="1:28" ht="15.95">
      <c r="A2241" t="s">
        <v>2824</v>
      </c>
      <c r="B2241" t="s">
        <v>81</v>
      </c>
      <c r="C2241" t="str">
        <f>VLOOKUP(B2241, Positions!A$1:B$134, 2, FALSE)</f>
        <v>Defender</v>
      </c>
      <c r="E2241" t="s">
        <v>5666</v>
      </c>
      <c r="F2241" t="s">
        <v>21</v>
      </c>
      <c r="G2241" t="str">
        <f>VLOOKUP(E2241, Tiers!M$1:P$134, 3, FALSE)</f>
        <v>NONE</v>
      </c>
      <c r="H2241">
        <f>VLOOKUP(G2241, Tiers!B$1:C$134, 2, FALSE)</f>
        <v>7</v>
      </c>
      <c r="I2241" s="21" t="e">
        <v>#N/A</v>
      </c>
      <c r="J2241" t="str">
        <f t="shared" si="34"/>
        <v>Josue Antonio</v>
      </c>
      <c r="P2241">
        <v>19</v>
      </c>
      <c r="Q2241" t="s">
        <v>74</v>
      </c>
      <c r="R2241" t="s">
        <v>21</v>
      </c>
      <c r="S2241" t="s">
        <v>22</v>
      </c>
      <c r="T2241" t="s">
        <v>21</v>
      </c>
      <c r="Y2241">
        <v>178</v>
      </c>
      <c r="Z2241">
        <v>71</v>
      </c>
      <c r="AA2241">
        <v>0</v>
      </c>
      <c r="AB2241">
        <v>0</v>
      </c>
    </row>
    <row r="2242" spans="1:28" ht="15.95">
      <c r="A2242" t="s">
        <v>2825</v>
      </c>
      <c r="B2242" t="s">
        <v>16</v>
      </c>
      <c r="C2242" t="e">
        <f>VLOOKUP(B2242, Positions!A$1:B$134, 2, FALSE)</f>
        <v>#N/A</v>
      </c>
      <c r="D2242" t="s">
        <v>470</v>
      </c>
      <c r="E2242" t="s">
        <v>5663</v>
      </c>
      <c r="F2242" t="s">
        <v>21</v>
      </c>
      <c r="G2242" t="str">
        <f>VLOOKUP(E2242, Tiers!M$1:P$134, 3, FALSE)</f>
        <v>ENG4</v>
      </c>
      <c r="H2242">
        <f>VLOOKUP(G2242, Tiers!B$1:C$134, 2, FALSE)</f>
        <v>5</v>
      </c>
      <c r="I2242" s="21">
        <v>35153</v>
      </c>
      <c r="J2242" t="str">
        <f t="shared" ref="J2242:J2305" si="35">A2242 &amp; D2242</f>
        <v>James AkintundeCambridge</v>
      </c>
      <c r="P2242">
        <v>19</v>
      </c>
      <c r="Q2242" t="s">
        <v>74</v>
      </c>
      <c r="R2242" t="s">
        <v>21</v>
      </c>
      <c r="S2242" t="s">
        <v>22</v>
      </c>
      <c r="T2242" t="s">
        <v>21</v>
      </c>
      <c r="Y2242">
        <v>176</v>
      </c>
      <c r="Z2242">
        <v>75</v>
      </c>
      <c r="AA2242">
        <v>5</v>
      </c>
      <c r="AB2242">
        <v>36</v>
      </c>
    </row>
    <row r="2243" spans="1:28" ht="15.95">
      <c r="A2243" t="s">
        <v>2826</v>
      </c>
      <c r="B2243" t="s">
        <v>81</v>
      </c>
      <c r="C2243" t="str">
        <f>VLOOKUP(B2243, Positions!A$1:B$134, 2, FALSE)</f>
        <v>Defender</v>
      </c>
      <c r="D2243" t="s">
        <v>253</v>
      </c>
      <c r="E2243" t="s">
        <v>5666</v>
      </c>
      <c r="F2243" t="s">
        <v>21</v>
      </c>
      <c r="G2243" t="str">
        <f>VLOOKUP(E2243, Tiers!M$1:P$134, 3, FALSE)</f>
        <v>NONE</v>
      </c>
      <c r="H2243">
        <f>VLOOKUP(G2243, Tiers!B$1:C$134, 2, FALSE)</f>
        <v>7</v>
      </c>
      <c r="I2243" s="21">
        <v>35152</v>
      </c>
      <c r="J2243" t="str">
        <f t="shared" si="35"/>
        <v>Andrew WhiteGateshead</v>
      </c>
      <c r="P2243">
        <v>19</v>
      </c>
      <c r="Q2243" t="s">
        <v>20</v>
      </c>
      <c r="R2243" t="s">
        <v>21</v>
      </c>
      <c r="S2243" t="s">
        <v>22</v>
      </c>
      <c r="T2243" t="s">
        <v>21</v>
      </c>
      <c r="Y2243">
        <v>181</v>
      </c>
      <c r="Z2243">
        <v>76</v>
      </c>
      <c r="AA2243">
        <v>0</v>
      </c>
      <c r="AB2243">
        <v>0</v>
      </c>
    </row>
    <row r="2244" spans="1:28" ht="15.95">
      <c r="A2244" t="s">
        <v>2827</v>
      </c>
      <c r="B2244" t="s">
        <v>904</v>
      </c>
      <c r="C2244" t="str">
        <f>VLOOKUP(B2244, Positions!A$1:B$134, 2, FALSE)</f>
        <v>Midfielder</v>
      </c>
      <c r="D2244" t="s">
        <v>259</v>
      </c>
      <c r="E2244" t="s">
        <v>5663</v>
      </c>
      <c r="F2244" t="s">
        <v>21</v>
      </c>
      <c r="G2244" t="str">
        <f>VLOOKUP(E2244, Tiers!M$1:P$134, 3, FALSE)</f>
        <v>ENG4</v>
      </c>
      <c r="H2244">
        <f>VLOOKUP(G2244, Tiers!B$1:C$134, 2, FALSE)</f>
        <v>5</v>
      </c>
      <c r="I2244" s="21">
        <v>35152</v>
      </c>
      <c r="J2244" t="str">
        <f t="shared" si="35"/>
        <v>Rohdell GordonStevenage</v>
      </c>
      <c r="P2244">
        <v>19</v>
      </c>
      <c r="Q2244" t="s">
        <v>74</v>
      </c>
      <c r="R2244" t="s">
        <v>21</v>
      </c>
      <c r="S2244" t="s">
        <v>22</v>
      </c>
      <c r="T2244" t="s">
        <v>21</v>
      </c>
      <c r="Y2244">
        <v>181</v>
      </c>
      <c r="Z2244">
        <v>70</v>
      </c>
      <c r="AA2244">
        <v>5</v>
      </c>
      <c r="AB2244">
        <v>36</v>
      </c>
    </row>
    <row r="2245" spans="1:28" ht="15.95">
      <c r="A2245" t="s">
        <v>2828</v>
      </c>
      <c r="B2245" t="s">
        <v>278</v>
      </c>
      <c r="C2245" t="e">
        <f>VLOOKUP(B2245, Positions!A$1:B$134, 2, FALSE)</f>
        <v>#N/A</v>
      </c>
      <c r="D2245" t="s">
        <v>141</v>
      </c>
      <c r="E2245" t="s">
        <v>62</v>
      </c>
      <c r="F2245" t="s">
        <v>21</v>
      </c>
      <c r="G2245" t="str">
        <f>VLOOKUP(E2245, Tiers!M$1:P$134, 3, FALSE)</f>
        <v>ENG1</v>
      </c>
      <c r="H2245">
        <f>VLOOKUP(G2245, Tiers!B$1:C$134, 2, FALSE)</f>
        <v>1</v>
      </c>
      <c r="I2245" s="21">
        <v>35151</v>
      </c>
      <c r="J2245" t="str">
        <f t="shared" si="35"/>
        <v>Jake HeskethSouthampton</v>
      </c>
      <c r="P2245">
        <v>19</v>
      </c>
      <c r="Q2245" t="s">
        <v>20</v>
      </c>
      <c r="R2245" t="s">
        <v>21</v>
      </c>
      <c r="S2245" t="s">
        <v>22</v>
      </c>
      <c r="T2245" t="s">
        <v>21</v>
      </c>
      <c r="Y2245">
        <v>182</v>
      </c>
      <c r="Z2245">
        <v>77</v>
      </c>
      <c r="AA2245">
        <v>0</v>
      </c>
      <c r="AB2245">
        <v>2</v>
      </c>
    </row>
    <row r="2246" spans="1:28" ht="15.95">
      <c r="A2246" t="s">
        <v>2829</v>
      </c>
      <c r="B2246" t="s">
        <v>166</v>
      </c>
      <c r="C2246" t="str">
        <f>VLOOKUP(B2246, Positions!A$1:B$134, 2, FALSE)</f>
        <v>Goalkeeper</v>
      </c>
      <c r="D2246" t="s">
        <v>162</v>
      </c>
      <c r="E2246" t="s">
        <v>5663</v>
      </c>
      <c r="F2246" t="s">
        <v>21</v>
      </c>
      <c r="G2246" t="str">
        <f>VLOOKUP(E2246, Tiers!M$1:P$134, 3, FALSE)</f>
        <v>ENG4</v>
      </c>
      <c r="H2246">
        <f>VLOOKUP(G2246, Tiers!B$1:C$134, 2, FALSE)</f>
        <v>5</v>
      </c>
      <c r="I2246" s="21">
        <v>35151</v>
      </c>
      <c r="J2246" t="str">
        <f t="shared" si="35"/>
        <v>Craig KingLuton</v>
      </c>
      <c r="P2246">
        <v>19</v>
      </c>
      <c r="Q2246" t="s">
        <v>20</v>
      </c>
      <c r="R2246" t="s">
        <v>21</v>
      </c>
      <c r="S2246" t="s">
        <v>22</v>
      </c>
      <c r="T2246" t="s">
        <v>21</v>
      </c>
      <c r="Y2246">
        <v>188</v>
      </c>
      <c r="Z2246">
        <v>81</v>
      </c>
      <c r="AA2246">
        <v>0</v>
      </c>
      <c r="AB2246">
        <v>0</v>
      </c>
    </row>
    <row r="2247" spans="1:28" ht="15.95">
      <c r="A2247" t="s">
        <v>2830</v>
      </c>
      <c r="B2247" t="s">
        <v>166</v>
      </c>
      <c r="C2247" t="str">
        <f>VLOOKUP(B2247, Positions!A$1:B$134, 2, FALSE)</f>
        <v>Goalkeeper</v>
      </c>
      <c r="D2247" t="s">
        <v>284</v>
      </c>
      <c r="E2247" t="s">
        <v>5665</v>
      </c>
      <c r="F2247" t="s">
        <v>21</v>
      </c>
      <c r="G2247" t="str">
        <f>VLOOKUP(E2247, Tiers!M$1:P$134, 3, FALSE)</f>
        <v>ENG2</v>
      </c>
      <c r="H2247">
        <f>VLOOKUP(G2247, Tiers!B$1:C$134, 2, FALSE)</f>
        <v>3</v>
      </c>
      <c r="I2247" s="21">
        <v>35150</v>
      </c>
      <c r="J2247" t="str">
        <f t="shared" si="35"/>
        <v>Connal TruemanBirmingham</v>
      </c>
      <c r="P2247">
        <v>19</v>
      </c>
      <c r="Q2247" t="s">
        <v>2831</v>
      </c>
      <c r="R2247" t="s">
        <v>21</v>
      </c>
      <c r="S2247" t="s">
        <v>22</v>
      </c>
      <c r="T2247" t="s">
        <v>21</v>
      </c>
      <c r="Y2247">
        <v>186</v>
      </c>
      <c r="Z2247">
        <v>82</v>
      </c>
      <c r="AA2247">
        <v>0</v>
      </c>
      <c r="AB2247">
        <v>0</v>
      </c>
    </row>
    <row r="2248" spans="1:28" ht="15.95">
      <c r="A2248" t="s">
        <v>2832</v>
      </c>
      <c r="B2248" t="s">
        <v>249</v>
      </c>
      <c r="C2248" t="e">
        <f>VLOOKUP(B2248, Positions!A$1:B$134, 2, FALSE)</f>
        <v>#N/A</v>
      </c>
      <c r="D2248" t="s">
        <v>537</v>
      </c>
      <c r="E2248" t="s">
        <v>62</v>
      </c>
      <c r="F2248" t="s">
        <v>21</v>
      </c>
      <c r="G2248" t="str">
        <f>VLOOKUP(E2248, Tiers!M$1:P$134, 3, FALSE)</f>
        <v>ENG1</v>
      </c>
      <c r="H2248">
        <f>VLOOKUP(G2248, Tiers!B$1:C$134, 2, FALSE)</f>
        <v>1</v>
      </c>
      <c r="I2248" s="21">
        <v>35148</v>
      </c>
      <c r="J2248" t="str">
        <f t="shared" si="35"/>
        <v>Joel TaylorStoke</v>
      </c>
      <c r="P2248">
        <v>19</v>
      </c>
      <c r="Q2248" t="s">
        <v>745</v>
      </c>
      <c r="R2248" t="s">
        <v>21</v>
      </c>
      <c r="S2248" t="s">
        <v>22</v>
      </c>
      <c r="T2248" t="s">
        <v>21</v>
      </c>
      <c r="U2248" t="s">
        <v>319</v>
      </c>
      <c r="Y2248">
        <v>184</v>
      </c>
      <c r="Z2248">
        <v>76</v>
      </c>
      <c r="AA2248">
        <v>0</v>
      </c>
      <c r="AB2248">
        <v>0</v>
      </c>
    </row>
    <row r="2249" spans="1:28" ht="15.95">
      <c r="A2249" t="s">
        <v>2833</v>
      </c>
      <c r="B2249" t="s">
        <v>42</v>
      </c>
      <c r="C2249" t="str">
        <f>VLOOKUP(B2249, Positions!A$1:B$134, 2, FALSE)</f>
        <v>Midfielder</v>
      </c>
      <c r="D2249" t="s">
        <v>107</v>
      </c>
      <c r="E2249" t="s">
        <v>5665</v>
      </c>
      <c r="F2249" t="s">
        <v>21</v>
      </c>
      <c r="G2249" t="str">
        <f>VLOOKUP(E2249, Tiers!M$1:P$134, 3, FALSE)</f>
        <v>ENG2</v>
      </c>
      <c r="H2249">
        <f>VLOOKUP(G2249, Tiers!B$1:C$134, 2, FALSE)</f>
        <v>3</v>
      </c>
      <c r="I2249" s="21">
        <v>35148</v>
      </c>
      <c r="J2249" t="str">
        <f t="shared" si="35"/>
        <v>Nathan LoweBurnley</v>
      </c>
      <c r="P2249">
        <v>19</v>
      </c>
      <c r="Q2249" t="s">
        <v>185</v>
      </c>
      <c r="R2249" t="s">
        <v>21</v>
      </c>
      <c r="S2249" t="s">
        <v>22</v>
      </c>
      <c r="T2249" t="s">
        <v>21</v>
      </c>
      <c r="Y2249">
        <v>183</v>
      </c>
      <c r="Z2249">
        <v>78</v>
      </c>
      <c r="AA2249">
        <v>0</v>
      </c>
      <c r="AB2249">
        <v>0</v>
      </c>
    </row>
    <row r="2250" spans="1:28" ht="15.95">
      <c r="A2250" t="s">
        <v>2834</v>
      </c>
      <c r="B2250" t="s">
        <v>212</v>
      </c>
      <c r="C2250" t="str">
        <f>VLOOKUP(B2250, Positions!A$1:B$134, 2, FALSE)</f>
        <v>Midfielder</v>
      </c>
      <c r="E2250" t="s">
        <v>5666</v>
      </c>
      <c r="F2250" t="s">
        <v>21</v>
      </c>
      <c r="G2250" t="str">
        <f>VLOOKUP(E2250, Tiers!M$1:P$134, 3, FALSE)</f>
        <v>NONE</v>
      </c>
      <c r="H2250">
        <f>VLOOKUP(G2250, Tiers!B$1:C$134, 2, FALSE)</f>
        <v>7</v>
      </c>
      <c r="I2250" s="21" t="e">
        <v>#N/A</v>
      </c>
      <c r="J2250" t="str">
        <f t="shared" si="35"/>
        <v>Danny Leonard</v>
      </c>
      <c r="P2250">
        <v>19</v>
      </c>
      <c r="Q2250" t="s">
        <v>20</v>
      </c>
      <c r="R2250" t="s">
        <v>21</v>
      </c>
      <c r="S2250" t="s">
        <v>22</v>
      </c>
      <c r="T2250" t="s">
        <v>21</v>
      </c>
      <c r="Y2250">
        <v>176</v>
      </c>
      <c r="Z2250">
        <v>73</v>
      </c>
      <c r="AA2250">
        <v>0</v>
      </c>
      <c r="AB2250">
        <v>0</v>
      </c>
    </row>
    <row r="2251" spans="1:28" ht="15.95">
      <c r="A2251" t="s">
        <v>2835</v>
      </c>
      <c r="B2251" t="s">
        <v>42</v>
      </c>
      <c r="C2251" t="str">
        <f>VLOOKUP(B2251, Positions!A$1:B$134, 2, FALSE)</f>
        <v>Midfielder</v>
      </c>
      <c r="D2251" t="s">
        <v>2836</v>
      </c>
      <c r="E2251" t="s">
        <v>5666</v>
      </c>
      <c r="F2251" t="s">
        <v>21</v>
      </c>
      <c r="G2251" t="str">
        <f>VLOOKUP(E2251, Tiers!M$1:P$134, 3, FALSE)</f>
        <v>NONE</v>
      </c>
      <c r="H2251">
        <f>VLOOKUP(G2251, Tiers!B$1:C$134, 2, FALSE)</f>
        <v>7</v>
      </c>
      <c r="I2251" s="21">
        <v>35147</v>
      </c>
      <c r="J2251" t="str">
        <f t="shared" si="35"/>
        <v>Kennedy DigieHednesford</v>
      </c>
      <c r="P2251">
        <v>19</v>
      </c>
      <c r="Q2251" t="s">
        <v>20</v>
      </c>
      <c r="R2251" t="s">
        <v>21</v>
      </c>
      <c r="S2251" t="s">
        <v>22</v>
      </c>
      <c r="T2251" t="s">
        <v>21</v>
      </c>
      <c r="Y2251">
        <v>188</v>
      </c>
      <c r="Z2251">
        <v>81</v>
      </c>
      <c r="AA2251">
        <v>0</v>
      </c>
      <c r="AB2251">
        <v>2</v>
      </c>
    </row>
    <row r="2252" spans="1:28" ht="15.95">
      <c r="A2252" t="s">
        <v>2837</v>
      </c>
      <c r="B2252" t="s">
        <v>166</v>
      </c>
      <c r="C2252" t="str">
        <f>VLOOKUP(B2252, Positions!A$1:B$134, 2, FALSE)</f>
        <v>Goalkeeper</v>
      </c>
      <c r="D2252" t="s">
        <v>229</v>
      </c>
      <c r="E2252" t="s">
        <v>5665</v>
      </c>
      <c r="F2252" t="s">
        <v>21</v>
      </c>
      <c r="G2252" t="str">
        <f>VLOOKUP(E2252, Tiers!M$1:P$134, 3, FALSE)</f>
        <v>ENG2</v>
      </c>
      <c r="H2252">
        <f>VLOOKUP(G2252, Tiers!B$1:C$134, 2, FALSE)</f>
        <v>3</v>
      </c>
      <c r="I2252" s="21">
        <v>35146</v>
      </c>
      <c r="J2252" t="str">
        <f t="shared" si="35"/>
        <v>Josh SmithBrighton</v>
      </c>
      <c r="P2252">
        <v>19</v>
      </c>
      <c r="Q2252" t="s">
        <v>74</v>
      </c>
      <c r="R2252" t="s">
        <v>21</v>
      </c>
      <c r="S2252" t="s">
        <v>22</v>
      </c>
      <c r="T2252" t="s">
        <v>21</v>
      </c>
      <c r="Y2252">
        <v>190</v>
      </c>
      <c r="Z2252">
        <v>87</v>
      </c>
      <c r="AA2252">
        <v>0</v>
      </c>
      <c r="AB2252">
        <v>0</v>
      </c>
    </row>
    <row r="2253" spans="1:28" ht="15.95">
      <c r="A2253" t="s">
        <v>2838</v>
      </c>
      <c r="B2253" t="s">
        <v>42</v>
      </c>
      <c r="C2253" t="str">
        <f>VLOOKUP(B2253, Positions!A$1:B$134, 2, FALSE)</f>
        <v>Midfielder</v>
      </c>
      <c r="E2253" t="s">
        <v>5666</v>
      </c>
      <c r="F2253" t="s">
        <v>21</v>
      </c>
      <c r="G2253" t="str">
        <f>VLOOKUP(E2253, Tiers!M$1:P$134, 3, FALSE)</f>
        <v>NONE</v>
      </c>
      <c r="H2253">
        <f>VLOOKUP(G2253, Tiers!B$1:C$134, 2, FALSE)</f>
        <v>7</v>
      </c>
      <c r="I2253" s="21" t="e">
        <v>#N/A</v>
      </c>
      <c r="J2253" t="str">
        <f t="shared" si="35"/>
        <v>Ian Rees</v>
      </c>
      <c r="P2253">
        <v>19</v>
      </c>
      <c r="Q2253" t="s">
        <v>259</v>
      </c>
      <c r="R2253" t="s">
        <v>21</v>
      </c>
      <c r="S2253" t="s">
        <v>22</v>
      </c>
      <c r="T2253" t="s">
        <v>21</v>
      </c>
      <c r="Y2253">
        <v>177</v>
      </c>
      <c r="Z2253">
        <v>74</v>
      </c>
      <c r="AA2253">
        <v>0</v>
      </c>
      <c r="AB2253">
        <v>0</v>
      </c>
    </row>
    <row r="2254" spans="1:28" ht="15.95">
      <c r="A2254" t="s">
        <v>2839</v>
      </c>
      <c r="B2254" t="s">
        <v>189</v>
      </c>
      <c r="C2254" t="str">
        <f>VLOOKUP(B2254, Positions!A$1:B$134, 2, FALSE)</f>
        <v>Forward</v>
      </c>
      <c r="D2254" t="s">
        <v>175</v>
      </c>
      <c r="E2254" t="s">
        <v>62</v>
      </c>
      <c r="F2254" t="s">
        <v>21</v>
      </c>
      <c r="G2254" t="str">
        <f>VLOOKUP(E2254, Tiers!M$1:P$134, 3, FALSE)</f>
        <v>ENG1</v>
      </c>
      <c r="H2254">
        <f>VLOOKUP(G2254, Tiers!B$1:C$134, 2, FALSE)</f>
        <v>1</v>
      </c>
      <c r="I2254" s="21">
        <v>35145</v>
      </c>
      <c r="J2254" t="str">
        <f t="shared" si="35"/>
        <v>Emmanuel SonupeTottenham</v>
      </c>
      <c r="P2254">
        <v>19</v>
      </c>
      <c r="Q2254" t="s">
        <v>74</v>
      </c>
      <c r="R2254" t="s">
        <v>21</v>
      </c>
      <c r="S2254" t="s">
        <v>22</v>
      </c>
      <c r="T2254" t="s">
        <v>21</v>
      </c>
      <c r="U2254" t="s">
        <v>491</v>
      </c>
      <c r="Y2254">
        <v>179</v>
      </c>
      <c r="Z2254">
        <v>75</v>
      </c>
      <c r="AA2254">
        <v>0</v>
      </c>
      <c r="AB2254">
        <v>4</v>
      </c>
    </row>
    <row r="2255" spans="1:28" ht="15.95">
      <c r="A2255" t="s">
        <v>2840</v>
      </c>
      <c r="B2255" t="s">
        <v>31</v>
      </c>
      <c r="C2255" t="str">
        <f>VLOOKUP(B2255, Positions!A$1:B$134, 2, FALSE)</f>
        <v>Defender</v>
      </c>
      <c r="E2255" t="s">
        <v>5666</v>
      </c>
      <c r="F2255" t="s">
        <v>21</v>
      </c>
      <c r="G2255" t="str">
        <f>VLOOKUP(E2255, Tiers!M$1:P$134, 3, FALSE)</f>
        <v>NONE</v>
      </c>
      <c r="H2255">
        <f>VLOOKUP(G2255, Tiers!B$1:C$134, 2, FALSE)</f>
        <v>7</v>
      </c>
      <c r="I2255" s="21" t="e">
        <v>#N/A</v>
      </c>
      <c r="J2255" t="str">
        <f t="shared" si="35"/>
        <v>James Morgan</v>
      </c>
      <c r="P2255">
        <v>19</v>
      </c>
      <c r="Q2255" t="s">
        <v>1087</v>
      </c>
      <c r="R2255" t="s">
        <v>21</v>
      </c>
      <c r="S2255" t="s">
        <v>22</v>
      </c>
      <c r="T2255" t="s">
        <v>21</v>
      </c>
      <c r="Y2255">
        <v>174</v>
      </c>
      <c r="Z2255">
        <v>72</v>
      </c>
      <c r="AA2255">
        <v>0</v>
      </c>
      <c r="AB2255">
        <v>0</v>
      </c>
    </row>
    <row r="2256" spans="1:28" ht="15.95">
      <c r="A2256" t="s">
        <v>2841</v>
      </c>
      <c r="B2256" t="s">
        <v>166</v>
      </c>
      <c r="C2256" t="str">
        <f>VLOOKUP(B2256, Positions!A$1:B$134, 2, FALSE)</f>
        <v>Goalkeeper</v>
      </c>
      <c r="E2256" t="s">
        <v>5666</v>
      </c>
      <c r="F2256" t="s">
        <v>21</v>
      </c>
      <c r="G2256" t="str">
        <f>VLOOKUP(E2256, Tiers!M$1:P$134, 3, FALSE)</f>
        <v>NONE</v>
      </c>
      <c r="H2256">
        <f>VLOOKUP(G2256, Tiers!B$1:C$134, 2, FALSE)</f>
        <v>7</v>
      </c>
      <c r="I2256" s="21" t="e">
        <v>#N/A</v>
      </c>
      <c r="J2256" t="str">
        <f t="shared" si="35"/>
        <v>Mark Foden</v>
      </c>
      <c r="P2256">
        <v>19</v>
      </c>
      <c r="Q2256" t="s">
        <v>530</v>
      </c>
      <c r="R2256" t="s">
        <v>21</v>
      </c>
      <c r="S2256" t="s">
        <v>22</v>
      </c>
      <c r="T2256" t="s">
        <v>21</v>
      </c>
      <c r="Y2256">
        <v>176</v>
      </c>
      <c r="Z2256">
        <v>72</v>
      </c>
      <c r="AA2256">
        <v>0</v>
      </c>
      <c r="AB2256">
        <v>0</v>
      </c>
    </row>
    <row r="2257" spans="1:28" ht="15.95">
      <c r="A2257" t="s">
        <v>2842</v>
      </c>
      <c r="B2257" t="s">
        <v>16</v>
      </c>
      <c r="C2257" t="e">
        <f>VLOOKUP(B2257, Positions!A$1:B$134, 2, FALSE)</f>
        <v>#N/A</v>
      </c>
      <c r="D2257" t="s">
        <v>2843</v>
      </c>
      <c r="E2257" t="s">
        <v>5666</v>
      </c>
      <c r="F2257" t="s">
        <v>21</v>
      </c>
      <c r="G2257" t="str">
        <f>VLOOKUP(E2257, Tiers!M$1:P$134, 3, FALSE)</f>
        <v>NONE</v>
      </c>
      <c r="H2257">
        <f>VLOOKUP(G2257, Tiers!B$1:C$134, 2, FALSE)</f>
        <v>7</v>
      </c>
      <c r="I2257" s="21">
        <v>35142</v>
      </c>
      <c r="J2257" t="str">
        <f t="shared" si="35"/>
        <v>Aaron OpokuBarwell</v>
      </c>
      <c r="P2257">
        <v>19</v>
      </c>
      <c r="Q2257" t="s">
        <v>74</v>
      </c>
      <c r="R2257" t="s">
        <v>21</v>
      </c>
      <c r="S2257" t="s">
        <v>22</v>
      </c>
      <c r="T2257" t="s">
        <v>21</v>
      </c>
      <c r="U2257" t="s">
        <v>239</v>
      </c>
      <c r="Y2257">
        <v>186</v>
      </c>
      <c r="Z2257">
        <v>74</v>
      </c>
      <c r="AA2257">
        <v>0</v>
      </c>
      <c r="AB2257">
        <v>0</v>
      </c>
    </row>
    <row r="2258" spans="1:28" ht="15.95">
      <c r="A2258" t="s">
        <v>2844</v>
      </c>
      <c r="B2258" t="s">
        <v>42</v>
      </c>
      <c r="C2258" t="str">
        <f>VLOOKUP(B2258, Positions!A$1:B$134, 2, FALSE)</f>
        <v>Midfielder</v>
      </c>
      <c r="E2258" t="s">
        <v>5666</v>
      </c>
      <c r="F2258" t="s">
        <v>21</v>
      </c>
      <c r="G2258" t="str">
        <f>VLOOKUP(E2258, Tiers!M$1:P$134, 3, FALSE)</f>
        <v>NONE</v>
      </c>
      <c r="H2258">
        <f>VLOOKUP(G2258, Tiers!B$1:C$134, 2, FALSE)</f>
        <v>7</v>
      </c>
      <c r="I2258" s="21" t="e">
        <v>#N/A</v>
      </c>
      <c r="J2258" t="str">
        <f t="shared" si="35"/>
        <v>Tyler Bolton</v>
      </c>
      <c r="P2258">
        <v>19</v>
      </c>
      <c r="Q2258" t="s">
        <v>20</v>
      </c>
      <c r="R2258" t="s">
        <v>21</v>
      </c>
      <c r="S2258" t="s">
        <v>22</v>
      </c>
      <c r="T2258" t="s">
        <v>21</v>
      </c>
      <c r="Y2258">
        <v>179</v>
      </c>
      <c r="Z2258">
        <v>76</v>
      </c>
      <c r="AA2258">
        <v>0</v>
      </c>
      <c r="AB2258">
        <v>0</v>
      </c>
    </row>
    <row r="2259" spans="1:28" ht="15.95">
      <c r="A2259" t="s">
        <v>2845</v>
      </c>
      <c r="B2259" t="s">
        <v>360</v>
      </c>
      <c r="C2259" t="str">
        <f>VLOOKUP(B2259, Positions!A$1:B$134, 2, FALSE)</f>
        <v>Defender</v>
      </c>
      <c r="D2259" t="s">
        <v>329</v>
      </c>
      <c r="E2259" t="s">
        <v>62</v>
      </c>
      <c r="F2259" t="s">
        <v>21</v>
      </c>
      <c r="G2259" t="str">
        <f>VLOOKUP(E2259, Tiers!M$1:P$134, 3, FALSE)</f>
        <v>ENG1</v>
      </c>
      <c r="H2259">
        <f>VLOOKUP(G2259, Tiers!B$1:C$134, 2, FALSE)</f>
        <v>1</v>
      </c>
      <c r="I2259" s="21">
        <v>35141</v>
      </c>
      <c r="J2259" t="str">
        <f t="shared" si="35"/>
        <v>Brendan GallowayEverton</v>
      </c>
      <c r="P2259">
        <v>19</v>
      </c>
      <c r="Q2259" t="s">
        <v>2307</v>
      </c>
      <c r="R2259" t="s">
        <v>21</v>
      </c>
      <c r="S2259" t="s">
        <v>2172</v>
      </c>
      <c r="T2259" t="s">
        <v>21</v>
      </c>
      <c r="U2259" t="s">
        <v>1520</v>
      </c>
      <c r="Y2259">
        <v>188</v>
      </c>
      <c r="Z2259">
        <v>88</v>
      </c>
      <c r="AA2259">
        <v>0</v>
      </c>
      <c r="AB2259">
        <v>13</v>
      </c>
    </row>
    <row r="2260" spans="1:28" ht="15.95">
      <c r="A2260" t="s">
        <v>2846</v>
      </c>
      <c r="B2260" t="s">
        <v>734</v>
      </c>
      <c r="C2260" t="str">
        <f>VLOOKUP(B2260, Positions!A$1:B$134, 2, FALSE)</f>
        <v>Forward</v>
      </c>
      <c r="D2260" t="s">
        <v>149</v>
      </c>
      <c r="E2260" t="s">
        <v>5663</v>
      </c>
      <c r="F2260" t="s">
        <v>21</v>
      </c>
      <c r="G2260" t="str">
        <f>VLOOKUP(E2260, Tiers!M$1:P$134, 3, FALSE)</f>
        <v>ENG4</v>
      </c>
      <c r="H2260">
        <f>VLOOKUP(G2260, Tiers!B$1:C$134, 2, FALSE)</f>
        <v>5</v>
      </c>
      <c r="I2260" s="21">
        <v>35140</v>
      </c>
      <c r="J2260" t="str">
        <f t="shared" si="35"/>
        <v>Dominic Calvert-LewinNorthampton</v>
      </c>
      <c r="P2260">
        <v>19</v>
      </c>
      <c r="Q2260" t="s">
        <v>40</v>
      </c>
      <c r="R2260" t="s">
        <v>21</v>
      </c>
      <c r="S2260" t="s">
        <v>22</v>
      </c>
      <c r="T2260" t="s">
        <v>21</v>
      </c>
      <c r="Y2260">
        <v>183</v>
      </c>
      <c r="Z2260">
        <v>64</v>
      </c>
      <c r="AA2260">
        <v>6</v>
      </c>
      <c r="AB2260">
        <v>7</v>
      </c>
    </row>
    <row r="2261" spans="1:28" ht="15.95">
      <c r="A2261" t="s">
        <v>2847</v>
      </c>
      <c r="B2261" t="s">
        <v>102</v>
      </c>
      <c r="C2261" t="str">
        <f>VLOOKUP(B2261, Positions!A$1:B$134, 2, FALSE)</f>
        <v>Defender</v>
      </c>
      <c r="E2261" t="s">
        <v>5666</v>
      </c>
      <c r="F2261" t="s">
        <v>21</v>
      </c>
      <c r="G2261" t="str">
        <f>VLOOKUP(E2261, Tiers!M$1:P$134, 3, FALSE)</f>
        <v>NONE</v>
      </c>
      <c r="H2261">
        <f>VLOOKUP(G2261, Tiers!B$1:C$134, 2, FALSE)</f>
        <v>7</v>
      </c>
      <c r="I2261" s="21" t="e">
        <v>#N/A</v>
      </c>
      <c r="J2261" t="str">
        <f t="shared" si="35"/>
        <v>Callum Etches</v>
      </c>
      <c r="P2261">
        <v>19</v>
      </c>
      <c r="Q2261" t="s">
        <v>1148</v>
      </c>
      <c r="R2261" t="s">
        <v>21</v>
      </c>
      <c r="S2261" t="s">
        <v>22</v>
      </c>
      <c r="T2261" t="s">
        <v>21</v>
      </c>
      <c r="Y2261">
        <v>183</v>
      </c>
      <c r="Z2261">
        <v>70</v>
      </c>
      <c r="AA2261">
        <v>0</v>
      </c>
      <c r="AB2261">
        <v>0</v>
      </c>
    </row>
    <row r="2262" spans="1:28" ht="15.95">
      <c r="A2262" t="s">
        <v>2848</v>
      </c>
      <c r="B2262" t="s">
        <v>31</v>
      </c>
      <c r="C2262" t="str">
        <f>VLOOKUP(B2262, Positions!A$1:B$134, 2, FALSE)</f>
        <v>Defender</v>
      </c>
      <c r="D2262" t="s">
        <v>132</v>
      </c>
      <c r="E2262" t="s">
        <v>5664</v>
      </c>
      <c r="F2262" t="s">
        <v>21</v>
      </c>
      <c r="G2262" t="str">
        <f>VLOOKUP(E2262, Tiers!M$1:P$134, 3, FALSE)</f>
        <v>ENG3</v>
      </c>
      <c r="H2262">
        <f>VLOOKUP(G2262, Tiers!B$1:C$134, 2, FALSE)</f>
        <v>4</v>
      </c>
      <c r="I2262" s="21">
        <v>35139</v>
      </c>
      <c r="J2262" t="str">
        <f t="shared" si="35"/>
        <v>Kane Vincent-YoungColchester</v>
      </c>
      <c r="P2262">
        <v>19</v>
      </c>
      <c r="Q2262" t="s">
        <v>74</v>
      </c>
      <c r="R2262" t="s">
        <v>21</v>
      </c>
      <c r="S2262" t="s">
        <v>22</v>
      </c>
      <c r="T2262" t="s">
        <v>21</v>
      </c>
      <c r="Y2262">
        <v>180</v>
      </c>
      <c r="Z2262">
        <v>70</v>
      </c>
      <c r="AA2262">
        <v>0</v>
      </c>
      <c r="AB2262">
        <v>0</v>
      </c>
    </row>
    <row r="2263" spans="1:28" ht="15.95">
      <c r="A2263" t="s">
        <v>2849</v>
      </c>
      <c r="B2263" t="s">
        <v>131</v>
      </c>
      <c r="C2263" t="str">
        <f>VLOOKUP(B2263, Positions!A$1:B$134, 2, FALSE)</f>
        <v>Forward</v>
      </c>
      <c r="D2263" t="s">
        <v>185</v>
      </c>
      <c r="E2263" t="s">
        <v>5664</v>
      </c>
      <c r="F2263" t="s">
        <v>21</v>
      </c>
      <c r="G2263" t="str">
        <f>VLOOKUP(E2263, Tiers!M$1:P$134, 3, FALSE)</f>
        <v>ENG3</v>
      </c>
      <c r="H2263">
        <f>VLOOKUP(G2263, Tiers!B$1:C$134, 2, FALSE)</f>
        <v>4</v>
      </c>
      <c r="I2263" s="21">
        <v>35139</v>
      </c>
      <c r="J2263" t="str">
        <f t="shared" si="35"/>
        <v>Jordi HiwulaWigan</v>
      </c>
      <c r="P2263">
        <v>19</v>
      </c>
      <c r="Q2263" t="s">
        <v>113</v>
      </c>
      <c r="R2263" t="s">
        <v>21</v>
      </c>
      <c r="S2263" t="s">
        <v>22</v>
      </c>
      <c r="T2263" t="s">
        <v>21</v>
      </c>
      <c r="U2263" t="s">
        <v>145</v>
      </c>
      <c r="Y2263">
        <v>178</v>
      </c>
      <c r="Z2263">
        <v>76</v>
      </c>
      <c r="AA2263">
        <v>9</v>
      </c>
      <c r="AB2263">
        <v>27</v>
      </c>
    </row>
    <row r="2264" spans="1:28" ht="15.95">
      <c r="A2264" t="s">
        <v>2850</v>
      </c>
      <c r="B2264" t="s">
        <v>115</v>
      </c>
      <c r="C2264" t="e">
        <f>VLOOKUP(B2264, Positions!A$1:B$134, 2, FALSE)</f>
        <v>#N/A</v>
      </c>
      <c r="D2264" t="s">
        <v>200</v>
      </c>
      <c r="E2264" t="s">
        <v>5664</v>
      </c>
      <c r="F2264" t="s">
        <v>21</v>
      </c>
      <c r="G2264" t="str">
        <f>VLOOKUP(E2264, Tiers!M$1:P$134, 3, FALSE)</f>
        <v>ENG3</v>
      </c>
      <c r="H2264">
        <f>VLOOKUP(G2264, Tiers!B$1:C$134, 2, FALSE)</f>
        <v>4</v>
      </c>
      <c r="I2264" s="21">
        <v>35139</v>
      </c>
      <c r="J2264" t="str">
        <f t="shared" si="35"/>
        <v>Jimmy LeePort Vale</v>
      </c>
      <c r="P2264">
        <v>19</v>
      </c>
      <c r="Q2264" t="s">
        <v>20</v>
      </c>
      <c r="R2264" t="s">
        <v>21</v>
      </c>
      <c r="S2264" t="s">
        <v>22</v>
      </c>
      <c r="T2264" t="s">
        <v>21</v>
      </c>
      <c r="Y2264">
        <v>173</v>
      </c>
      <c r="Z2264">
        <v>71</v>
      </c>
      <c r="AA2264">
        <v>0</v>
      </c>
      <c r="AB2264">
        <v>0</v>
      </c>
    </row>
    <row r="2265" spans="1:28" ht="15.95">
      <c r="A2265" t="s">
        <v>2851</v>
      </c>
      <c r="B2265" t="s">
        <v>16</v>
      </c>
      <c r="C2265" t="e">
        <f>VLOOKUP(B2265, Positions!A$1:B$134, 2, FALSE)</f>
        <v>#N/A</v>
      </c>
      <c r="E2265" t="s">
        <v>5666</v>
      </c>
      <c r="F2265" t="s">
        <v>21</v>
      </c>
      <c r="G2265" t="str">
        <f>VLOOKUP(E2265, Tiers!M$1:P$134, 3, FALSE)</f>
        <v>NONE</v>
      </c>
      <c r="H2265">
        <f>VLOOKUP(G2265, Tiers!B$1:C$134, 2, FALSE)</f>
        <v>7</v>
      </c>
      <c r="I2265" s="21" t="e">
        <v>#N/A</v>
      </c>
      <c r="J2265" t="str">
        <f t="shared" si="35"/>
        <v>Aaron Knight</v>
      </c>
      <c r="P2265">
        <v>19</v>
      </c>
      <c r="Q2265" t="s">
        <v>113</v>
      </c>
      <c r="R2265" t="s">
        <v>21</v>
      </c>
      <c r="S2265" t="s">
        <v>22</v>
      </c>
      <c r="T2265" t="s">
        <v>21</v>
      </c>
      <c r="Y2265">
        <v>190</v>
      </c>
      <c r="Z2265">
        <v>80</v>
      </c>
      <c r="AA2265">
        <v>0</v>
      </c>
      <c r="AB2265">
        <v>0</v>
      </c>
    </row>
    <row r="2266" spans="1:28" ht="15.95">
      <c r="A2266" t="s">
        <v>2852</v>
      </c>
      <c r="B2266" t="s">
        <v>393</v>
      </c>
      <c r="C2266" t="str">
        <f>VLOOKUP(B2266, Positions!A$1:B$134, 2, FALSE)</f>
        <v>Defender</v>
      </c>
      <c r="D2266" t="s">
        <v>56</v>
      </c>
      <c r="E2266" t="s">
        <v>5664</v>
      </c>
      <c r="F2266" t="s">
        <v>21</v>
      </c>
      <c r="G2266" t="str">
        <f>VLOOKUP(E2266, Tiers!M$1:P$134, 3, FALSE)</f>
        <v>ENG3</v>
      </c>
      <c r="H2266">
        <f>VLOOKUP(G2266, Tiers!B$1:C$134, 2, FALSE)</f>
        <v>4</v>
      </c>
      <c r="I2266" s="21">
        <v>35138</v>
      </c>
      <c r="J2266" t="str">
        <f t="shared" si="35"/>
        <v>Andy CannonRochdale</v>
      </c>
      <c r="P2266">
        <v>19</v>
      </c>
      <c r="Q2266" t="s">
        <v>1561</v>
      </c>
      <c r="R2266" t="s">
        <v>21</v>
      </c>
      <c r="S2266" t="s">
        <v>22</v>
      </c>
      <c r="T2266" t="s">
        <v>21</v>
      </c>
      <c r="Y2266">
        <v>176</v>
      </c>
      <c r="Z2266">
        <v>67</v>
      </c>
      <c r="AA2266">
        <v>0</v>
      </c>
      <c r="AB2266">
        <v>18</v>
      </c>
    </row>
    <row r="2267" spans="1:28" ht="15.95">
      <c r="A2267" t="s">
        <v>2853</v>
      </c>
      <c r="B2267" t="s">
        <v>16</v>
      </c>
      <c r="C2267" t="e">
        <f>VLOOKUP(B2267, Positions!A$1:B$134, 2, FALSE)</f>
        <v>#N/A</v>
      </c>
      <c r="E2267" t="s">
        <v>5666</v>
      </c>
      <c r="F2267" t="s">
        <v>21</v>
      </c>
      <c r="G2267" t="str">
        <f>VLOOKUP(E2267, Tiers!M$1:P$134, 3, FALSE)</f>
        <v>NONE</v>
      </c>
      <c r="H2267">
        <f>VLOOKUP(G2267, Tiers!B$1:C$134, 2, FALSE)</f>
        <v>7</v>
      </c>
      <c r="I2267" s="21" t="e">
        <v>#N/A</v>
      </c>
      <c r="J2267" t="str">
        <f t="shared" si="35"/>
        <v>Westleigh Rush</v>
      </c>
      <c r="P2267">
        <v>19</v>
      </c>
      <c r="Q2267" t="s">
        <v>284</v>
      </c>
      <c r="R2267" t="s">
        <v>21</v>
      </c>
      <c r="S2267" t="s">
        <v>22</v>
      </c>
      <c r="T2267" t="s">
        <v>21</v>
      </c>
      <c r="Y2267">
        <v>176</v>
      </c>
      <c r="Z2267">
        <v>70</v>
      </c>
      <c r="AA2267">
        <v>0</v>
      </c>
      <c r="AB2267">
        <v>0</v>
      </c>
    </row>
    <row r="2268" spans="1:28" ht="15.95">
      <c r="A2268" t="s">
        <v>2854</v>
      </c>
      <c r="B2268" t="s">
        <v>16</v>
      </c>
      <c r="C2268" t="e">
        <f>VLOOKUP(B2268, Positions!A$1:B$134, 2, FALSE)</f>
        <v>#N/A</v>
      </c>
      <c r="D2268" t="s">
        <v>2443</v>
      </c>
      <c r="E2268" t="s">
        <v>5666</v>
      </c>
      <c r="F2268" t="s">
        <v>21</v>
      </c>
      <c r="G2268" t="str">
        <f>VLOOKUP(E2268, Tiers!M$1:P$134, 3, FALSE)</f>
        <v>NONE</v>
      </c>
      <c r="H2268">
        <f>VLOOKUP(G2268, Tiers!B$1:C$134, 2, FALSE)</f>
        <v>7</v>
      </c>
      <c r="I2268" s="21">
        <v>35137</v>
      </c>
      <c r="J2268" t="str">
        <f t="shared" si="35"/>
        <v>Alex SimmonsLincoln</v>
      </c>
      <c r="P2268">
        <v>19</v>
      </c>
      <c r="Q2268" t="s">
        <v>2443</v>
      </c>
      <c r="R2268" t="s">
        <v>21</v>
      </c>
      <c r="S2268" t="s">
        <v>22</v>
      </c>
      <c r="T2268" t="s">
        <v>21</v>
      </c>
      <c r="Y2268">
        <v>186</v>
      </c>
      <c r="Z2268">
        <v>73</v>
      </c>
      <c r="AA2268">
        <v>15</v>
      </c>
      <c r="AB2268">
        <v>46</v>
      </c>
    </row>
    <row r="2269" spans="1:28" ht="15.95">
      <c r="A2269" t="s">
        <v>2855</v>
      </c>
      <c r="B2269" t="s">
        <v>31</v>
      </c>
      <c r="C2269" t="str">
        <f>VLOOKUP(B2269, Positions!A$1:B$134, 2, FALSE)</f>
        <v>Defender</v>
      </c>
      <c r="D2269" t="s">
        <v>284</v>
      </c>
      <c r="E2269" t="s">
        <v>5665</v>
      </c>
      <c r="F2269" t="s">
        <v>21</v>
      </c>
      <c r="G2269" t="str">
        <f>VLOOKUP(E2269, Tiers!M$1:P$134, 3, FALSE)</f>
        <v>ENG2</v>
      </c>
      <c r="H2269">
        <f>VLOOKUP(G2269, Tiers!B$1:C$134, 2, FALSE)</f>
        <v>3</v>
      </c>
      <c r="I2269" s="21">
        <v>35136</v>
      </c>
      <c r="J2269" t="str">
        <f t="shared" si="35"/>
        <v>Josh CogleyBirmingham</v>
      </c>
      <c r="P2269">
        <v>19</v>
      </c>
      <c r="Q2269" t="s">
        <v>93</v>
      </c>
      <c r="R2269" t="s">
        <v>21</v>
      </c>
      <c r="S2269" t="s">
        <v>22</v>
      </c>
      <c r="T2269" t="s">
        <v>21</v>
      </c>
      <c r="Y2269">
        <v>173</v>
      </c>
      <c r="Z2269">
        <v>69</v>
      </c>
      <c r="AA2269">
        <v>0</v>
      </c>
      <c r="AB2269">
        <v>0</v>
      </c>
    </row>
    <row r="2270" spans="1:28" ht="15.95">
      <c r="A2270" t="s">
        <v>2856</v>
      </c>
      <c r="B2270" t="s">
        <v>278</v>
      </c>
      <c r="C2270" t="e">
        <f>VLOOKUP(B2270, Positions!A$1:B$134, 2, FALSE)</f>
        <v>#N/A</v>
      </c>
      <c r="D2270" t="s">
        <v>253</v>
      </c>
      <c r="E2270" t="s">
        <v>5666</v>
      </c>
      <c r="F2270" t="s">
        <v>21</v>
      </c>
      <c r="G2270" t="str">
        <f>VLOOKUP(E2270, Tiers!M$1:P$134, 3, FALSE)</f>
        <v>NONE</v>
      </c>
      <c r="H2270">
        <f>VLOOKUP(G2270, Tiers!B$1:C$134, 2, FALSE)</f>
        <v>7</v>
      </c>
      <c r="I2270" s="21">
        <v>35136</v>
      </c>
      <c r="J2270" t="str">
        <f t="shared" si="35"/>
        <v>Dean BriggsGateshead</v>
      </c>
      <c r="P2270">
        <v>19</v>
      </c>
      <c r="Q2270" t="s">
        <v>20</v>
      </c>
      <c r="R2270" t="s">
        <v>21</v>
      </c>
      <c r="S2270" t="s">
        <v>22</v>
      </c>
      <c r="T2270" t="s">
        <v>21</v>
      </c>
      <c r="Y2270">
        <v>175</v>
      </c>
      <c r="Z2270">
        <v>73</v>
      </c>
      <c r="AA2270">
        <v>0</v>
      </c>
      <c r="AB2270">
        <v>0</v>
      </c>
    </row>
    <row r="2271" spans="1:28" ht="15.95">
      <c r="A2271" t="s">
        <v>2857</v>
      </c>
      <c r="B2271" t="s">
        <v>680</v>
      </c>
      <c r="C2271" t="e">
        <f>VLOOKUP(B2271, Positions!A$1:B$134, 2, FALSE)</f>
        <v>#N/A</v>
      </c>
      <c r="D2271" t="s">
        <v>185</v>
      </c>
      <c r="E2271" t="s">
        <v>5664</v>
      </c>
      <c r="F2271" t="s">
        <v>21</v>
      </c>
      <c r="G2271" t="str">
        <f>VLOOKUP(E2271, Tiers!M$1:P$134, 3, FALSE)</f>
        <v>ENG3</v>
      </c>
      <c r="H2271">
        <f>VLOOKUP(G2271, Tiers!B$1:C$134, 2, FALSE)</f>
        <v>4</v>
      </c>
      <c r="I2271" s="21">
        <v>35136</v>
      </c>
      <c r="J2271" t="str">
        <f t="shared" si="35"/>
        <v>Danny O'BrienWigan</v>
      </c>
      <c r="P2271">
        <v>19</v>
      </c>
      <c r="Q2271" t="s">
        <v>586</v>
      </c>
      <c r="R2271" t="s">
        <v>21</v>
      </c>
      <c r="S2271" t="s">
        <v>22</v>
      </c>
      <c r="T2271" t="s">
        <v>21</v>
      </c>
      <c r="Y2271">
        <v>183</v>
      </c>
      <c r="Z2271">
        <v>60</v>
      </c>
      <c r="AA2271">
        <v>0</v>
      </c>
      <c r="AB2271">
        <v>0</v>
      </c>
    </row>
    <row r="2272" spans="1:28" ht="15.95">
      <c r="A2272" t="s">
        <v>2858</v>
      </c>
      <c r="B2272" t="s">
        <v>322</v>
      </c>
      <c r="C2272" t="str">
        <f>VLOOKUP(B2272, Positions!A$1:B$134, 2, FALSE)</f>
        <v>Midfielder</v>
      </c>
      <c r="D2272" t="s">
        <v>132</v>
      </c>
      <c r="E2272" t="s">
        <v>5664</v>
      </c>
      <c r="F2272" t="s">
        <v>21</v>
      </c>
      <c r="G2272" t="str">
        <f>VLOOKUP(E2272, Tiers!M$1:P$134, 3, FALSE)</f>
        <v>ENG3</v>
      </c>
      <c r="H2272">
        <f>VLOOKUP(G2272, Tiers!B$1:C$134, 2, FALSE)</f>
        <v>4</v>
      </c>
      <c r="I2272" s="21">
        <v>35136</v>
      </c>
      <c r="J2272" t="str">
        <f t="shared" si="35"/>
        <v>Byron LawrenceColchester</v>
      </c>
      <c r="P2272">
        <v>19</v>
      </c>
      <c r="Q2272" t="s">
        <v>20</v>
      </c>
      <c r="R2272" t="s">
        <v>21</v>
      </c>
      <c r="S2272" t="s">
        <v>22</v>
      </c>
      <c r="T2272" t="s">
        <v>21</v>
      </c>
      <c r="Y2272">
        <v>171</v>
      </c>
      <c r="Z2272">
        <v>62</v>
      </c>
      <c r="AA2272">
        <v>0</v>
      </c>
      <c r="AB2272">
        <v>2</v>
      </c>
    </row>
    <row r="2273" spans="1:28" ht="15.95">
      <c r="A2273" t="s">
        <v>2859</v>
      </c>
      <c r="B2273" t="s">
        <v>42</v>
      </c>
      <c r="C2273" t="str">
        <f>VLOOKUP(B2273, Positions!A$1:B$134, 2, FALSE)</f>
        <v>Midfielder</v>
      </c>
      <c r="D2273" t="s">
        <v>470</v>
      </c>
      <c r="E2273" t="s">
        <v>5663</v>
      </c>
      <c r="F2273" t="s">
        <v>21</v>
      </c>
      <c r="G2273" t="str">
        <f>VLOOKUP(E2273, Tiers!M$1:P$134, 3, FALSE)</f>
        <v>ENG4</v>
      </c>
      <c r="H2273">
        <f>VLOOKUP(G2273, Tiers!B$1:C$134, 2, FALSE)</f>
        <v>5</v>
      </c>
      <c r="I2273" s="21">
        <v>35135</v>
      </c>
      <c r="J2273" t="str">
        <f t="shared" si="35"/>
        <v>Matthew LoweCambridge</v>
      </c>
      <c r="P2273">
        <v>19</v>
      </c>
      <c r="Q2273" t="s">
        <v>310</v>
      </c>
      <c r="R2273" t="s">
        <v>21</v>
      </c>
      <c r="S2273" t="s">
        <v>22</v>
      </c>
      <c r="T2273" t="s">
        <v>21</v>
      </c>
      <c r="Y2273">
        <v>184</v>
      </c>
      <c r="Z2273">
        <v>78</v>
      </c>
      <c r="AA2273">
        <v>2</v>
      </c>
      <c r="AB2273">
        <v>24</v>
      </c>
    </row>
    <row r="2274" spans="1:28" ht="15.95">
      <c r="A2274" t="s">
        <v>2860</v>
      </c>
      <c r="B2274" t="s">
        <v>31</v>
      </c>
      <c r="C2274" t="str">
        <f>VLOOKUP(B2274, Positions!A$1:B$134, 2, FALSE)</f>
        <v>Defender</v>
      </c>
      <c r="D2274" t="s">
        <v>671</v>
      </c>
      <c r="E2274" t="s">
        <v>5664</v>
      </c>
      <c r="F2274" t="s">
        <v>21</v>
      </c>
      <c r="G2274" t="str">
        <f>VLOOKUP(E2274, Tiers!M$1:P$134, 3, FALSE)</f>
        <v>ENG3</v>
      </c>
      <c r="H2274">
        <f>VLOOKUP(G2274, Tiers!B$1:C$134, 2, FALSE)</f>
        <v>4</v>
      </c>
      <c r="I2274" s="21">
        <v>35132</v>
      </c>
      <c r="J2274" t="str">
        <f t="shared" si="35"/>
        <v>Tyler ForbesFleetwood</v>
      </c>
      <c r="P2274">
        <v>19</v>
      </c>
      <c r="Q2274" t="s">
        <v>397</v>
      </c>
      <c r="R2274" t="s">
        <v>21</v>
      </c>
      <c r="S2274" t="s">
        <v>22</v>
      </c>
      <c r="T2274" t="s">
        <v>21</v>
      </c>
      <c r="Y2274">
        <v>176</v>
      </c>
      <c r="Z2274">
        <v>66</v>
      </c>
      <c r="AA2274">
        <v>0</v>
      </c>
      <c r="AB2274">
        <v>17</v>
      </c>
    </row>
    <row r="2275" spans="1:28" ht="15.95">
      <c r="A2275" t="s">
        <v>2861</v>
      </c>
      <c r="B2275" t="s">
        <v>36</v>
      </c>
      <c r="C2275" t="str">
        <f>VLOOKUP(B2275, Positions!A$1:B$134, 2, FALSE)</f>
        <v>Midfielder</v>
      </c>
      <c r="E2275" t="s">
        <v>5666</v>
      </c>
      <c r="F2275" t="s">
        <v>21</v>
      </c>
      <c r="G2275" t="str">
        <f>VLOOKUP(E2275, Tiers!M$1:P$134, 3, FALSE)</f>
        <v>NONE</v>
      </c>
      <c r="H2275">
        <f>VLOOKUP(G2275, Tiers!B$1:C$134, 2, FALSE)</f>
        <v>7</v>
      </c>
      <c r="I2275" s="21" t="e">
        <v>#N/A</v>
      </c>
      <c r="J2275" t="str">
        <f t="shared" si="35"/>
        <v>Jay Roberts</v>
      </c>
      <c r="P2275">
        <v>19</v>
      </c>
      <c r="Q2275" t="s">
        <v>20</v>
      </c>
      <c r="R2275" t="s">
        <v>21</v>
      </c>
      <c r="S2275" t="s">
        <v>22</v>
      </c>
      <c r="T2275" t="s">
        <v>21</v>
      </c>
      <c r="Y2275">
        <v>167</v>
      </c>
      <c r="Z2275">
        <v>65</v>
      </c>
      <c r="AA2275">
        <v>0</v>
      </c>
      <c r="AB2275">
        <v>0</v>
      </c>
    </row>
    <row r="2276" spans="1:28" ht="15.95">
      <c r="A2276" t="s">
        <v>2862</v>
      </c>
      <c r="B2276" t="s">
        <v>55</v>
      </c>
      <c r="C2276" t="str">
        <f>VLOOKUP(B2276, Positions!A$1:B$134, 2, FALSE)</f>
        <v>Forward</v>
      </c>
      <c r="D2276" t="s">
        <v>1009</v>
      </c>
      <c r="E2276" t="s">
        <v>62</v>
      </c>
      <c r="F2276" t="s">
        <v>21</v>
      </c>
      <c r="G2276" t="str">
        <f>VLOOKUP(E2276, Tiers!M$1:P$134, 3, FALSE)</f>
        <v>ENG1</v>
      </c>
      <c r="H2276">
        <f>VLOOKUP(G2276, Tiers!B$1:C$134, 2, FALSE)</f>
        <v>1</v>
      </c>
      <c r="I2276" s="21">
        <v>35132</v>
      </c>
      <c r="J2276" t="str">
        <f t="shared" si="35"/>
        <v>Botti BiabiSwansea</v>
      </c>
      <c r="P2276">
        <v>19</v>
      </c>
      <c r="Q2276" t="s">
        <v>74</v>
      </c>
      <c r="R2276" t="s">
        <v>21</v>
      </c>
      <c r="S2276" t="s">
        <v>22</v>
      </c>
      <c r="T2276" t="s">
        <v>21</v>
      </c>
      <c r="U2276" t="s">
        <v>829</v>
      </c>
      <c r="Y2276">
        <v>178</v>
      </c>
      <c r="Z2276">
        <v>64</v>
      </c>
      <c r="AA2276">
        <v>3</v>
      </c>
      <c r="AB2276">
        <v>22</v>
      </c>
    </row>
    <row r="2277" spans="1:28" ht="15.95">
      <c r="A2277" t="s">
        <v>2863</v>
      </c>
      <c r="B2277" t="s">
        <v>72</v>
      </c>
      <c r="C2277" t="str">
        <f>VLOOKUP(B2277, Positions!A$1:B$134, 2, FALSE)</f>
        <v>Defender</v>
      </c>
      <c r="D2277" t="s">
        <v>537</v>
      </c>
      <c r="E2277" t="s">
        <v>62</v>
      </c>
      <c r="F2277" t="s">
        <v>21</v>
      </c>
      <c r="G2277" t="str">
        <f>VLOOKUP(E2277, Tiers!M$1:P$134, 3, FALSE)</f>
        <v>ENG1</v>
      </c>
      <c r="H2277">
        <f>VLOOKUP(G2277, Tiers!B$1:C$134, 2, FALSE)</f>
        <v>1</v>
      </c>
      <c r="I2277" s="21">
        <v>35131</v>
      </c>
      <c r="J2277" t="str">
        <f t="shared" si="35"/>
        <v>Bobby MoseleyStoke</v>
      </c>
      <c r="P2277">
        <v>19</v>
      </c>
      <c r="Q2277" t="s">
        <v>284</v>
      </c>
      <c r="R2277" t="s">
        <v>21</v>
      </c>
      <c r="S2277" t="s">
        <v>22</v>
      </c>
      <c r="T2277" t="s">
        <v>21</v>
      </c>
      <c r="U2277" t="s">
        <v>870</v>
      </c>
      <c r="Y2277">
        <v>183</v>
      </c>
      <c r="Z2277">
        <v>78</v>
      </c>
      <c r="AA2277">
        <v>0</v>
      </c>
      <c r="AB2277">
        <v>0</v>
      </c>
    </row>
    <row r="2278" spans="1:28" ht="15.95">
      <c r="A2278" t="s">
        <v>2864</v>
      </c>
      <c r="B2278" t="s">
        <v>16</v>
      </c>
      <c r="C2278" t="e">
        <f>VLOOKUP(B2278, Positions!A$1:B$134, 2, FALSE)</f>
        <v>#N/A</v>
      </c>
      <c r="D2278" t="s">
        <v>376</v>
      </c>
      <c r="E2278" t="s">
        <v>5664</v>
      </c>
      <c r="F2278" t="s">
        <v>21</v>
      </c>
      <c r="G2278" t="str">
        <f>VLOOKUP(E2278, Tiers!M$1:P$134, 3, FALSE)</f>
        <v>ENG3</v>
      </c>
      <c r="H2278">
        <f>VLOOKUP(G2278, Tiers!B$1:C$134, 2, FALSE)</f>
        <v>4</v>
      </c>
      <c r="I2278" s="21">
        <v>35130</v>
      </c>
      <c r="J2278" t="str">
        <f t="shared" si="35"/>
        <v>George MarisBarnsley</v>
      </c>
      <c r="P2278">
        <v>19</v>
      </c>
      <c r="Q2278" t="s">
        <v>40</v>
      </c>
      <c r="R2278" t="s">
        <v>21</v>
      </c>
      <c r="S2278" t="s">
        <v>22</v>
      </c>
      <c r="T2278" t="s">
        <v>21</v>
      </c>
      <c r="Y2278">
        <v>176</v>
      </c>
      <c r="Z2278">
        <v>79</v>
      </c>
      <c r="AA2278">
        <v>0</v>
      </c>
      <c r="AB2278">
        <v>11</v>
      </c>
    </row>
    <row r="2279" spans="1:28" ht="15.95">
      <c r="A2279" t="s">
        <v>2865</v>
      </c>
      <c r="B2279" t="s">
        <v>16</v>
      </c>
      <c r="C2279" t="e">
        <f>VLOOKUP(B2279, Positions!A$1:B$134, 2, FALSE)</f>
        <v>#N/A</v>
      </c>
      <c r="D2279" t="s">
        <v>1339</v>
      </c>
      <c r="E2279" t="s">
        <v>5667</v>
      </c>
      <c r="F2279" t="s">
        <v>421</v>
      </c>
      <c r="G2279" t="str">
        <f>VLOOKUP(E2279, Tiers!M$1:P$134, 3, FALSE)</f>
        <v>SCO2</v>
      </c>
      <c r="H2279">
        <f>VLOOKUP(G2279, Tiers!B$1:C$134, 2, FALSE)</f>
        <v>6</v>
      </c>
      <c r="I2279" s="21">
        <v>35129</v>
      </c>
      <c r="J2279" t="str">
        <f t="shared" si="35"/>
        <v>Nathan OduwaRangers</v>
      </c>
      <c r="P2279">
        <v>19</v>
      </c>
      <c r="Q2279" t="s">
        <v>74</v>
      </c>
      <c r="R2279" t="s">
        <v>21</v>
      </c>
      <c r="S2279" t="s">
        <v>22</v>
      </c>
      <c r="T2279" t="s">
        <v>21</v>
      </c>
      <c r="U2279" t="s">
        <v>491</v>
      </c>
      <c r="Y2279">
        <v>188</v>
      </c>
      <c r="Z2279">
        <v>85</v>
      </c>
      <c r="AA2279">
        <v>0</v>
      </c>
      <c r="AB2279">
        <v>7</v>
      </c>
    </row>
    <row r="2280" spans="1:28" ht="15.95">
      <c r="A2280" t="s">
        <v>2866</v>
      </c>
      <c r="B2280" t="s">
        <v>16</v>
      </c>
      <c r="C2280" t="e">
        <f>VLOOKUP(B2280, Positions!A$1:B$134, 2, FALSE)</f>
        <v>#N/A</v>
      </c>
      <c r="E2280" t="s">
        <v>5666</v>
      </c>
      <c r="F2280" t="s">
        <v>21</v>
      </c>
      <c r="G2280" t="str">
        <f>VLOOKUP(E2280, Tiers!M$1:P$134, 3, FALSE)</f>
        <v>NONE</v>
      </c>
      <c r="H2280">
        <f>VLOOKUP(G2280, Tiers!B$1:C$134, 2, FALSE)</f>
        <v>7</v>
      </c>
      <c r="I2280" s="21" t="e">
        <v>#N/A</v>
      </c>
      <c r="J2280" t="str">
        <f t="shared" si="35"/>
        <v>Daril Nwgala</v>
      </c>
      <c r="P2280">
        <v>19</v>
      </c>
      <c r="Q2280" t="s">
        <v>20</v>
      </c>
      <c r="R2280" t="s">
        <v>21</v>
      </c>
      <c r="S2280" t="s">
        <v>22</v>
      </c>
      <c r="T2280" t="s">
        <v>21</v>
      </c>
      <c r="Y2280">
        <v>183</v>
      </c>
      <c r="Z2280">
        <v>77</v>
      </c>
      <c r="AA2280">
        <v>0</v>
      </c>
      <c r="AB2280">
        <v>0</v>
      </c>
    </row>
    <row r="2281" spans="1:28" ht="15.95">
      <c r="A2281" t="s">
        <v>2867</v>
      </c>
      <c r="B2281" t="s">
        <v>31</v>
      </c>
      <c r="C2281" t="str">
        <f>VLOOKUP(B2281, Positions!A$1:B$134, 2, FALSE)</f>
        <v>Defender</v>
      </c>
      <c r="E2281" t="s">
        <v>5666</v>
      </c>
      <c r="F2281" t="s">
        <v>21</v>
      </c>
      <c r="G2281" t="str">
        <f>VLOOKUP(E2281, Tiers!M$1:P$134, 3, FALSE)</f>
        <v>NONE</v>
      </c>
      <c r="H2281">
        <f>VLOOKUP(G2281, Tiers!B$1:C$134, 2, FALSE)</f>
        <v>7</v>
      </c>
      <c r="I2281" s="21" t="e">
        <v>#N/A</v>
      </c>
      <c r="J2281" t="str">
        <f t="shared" si="35"/>
        <v>Jamie McNicholas</v>
      </c>
      <c r="P2281">
        <v>19</v>
      </c>
      <c r="Q2281" t="s">
        <v>20</v>
      </c>
      <c r="R2281" t="s">
        <v>21</v>
      </c>
      <c r="S2281" t="s">
        <v>22</v>
      </c>
      <c r="T2281" t="s">
        <v>21</v>
      </c>
      <c r="Y2281">
        <v>171</v>
      </c>
      <c r="Z2281">
        <v>62</v>
      </c>
      <c r="AA2281">
        <v>0</v>
      </c>
      <c r="AB2281">
        <v>0</v>
      </c>
    </row>
    <row r="2282" spans="1:28" ht="15.95">
      <c r="A2282" t="s">
        <v>2868</v>
      </c>
      <c r="B2282" t="s">
        <v>42</v>
      </c>
      <c r="C2282" t="str">
        <f>VLOOKUP(B2282, Positions!A$1:B$134, 2, FALSE)</f>
        <v>Midfielder</v>
      </c>
      <c r="E2282" t="s">
        <v>5666</v>
      </c>
      <c r="F2282" t="s">
        <v>21</v>
      </c>
      <c r="G2282" t="str">
        <f>VLOOKUP(E2282, Tiers!M$1:P$134, 3, FALSE)</f>
        <v>NONE</v>
      </c>
      <c r="H2282">
        <f>VLOOKUP(G2282, Tiers!B$1:C$134, 2, FALSE)</f>
        <v>7</v>
      </c>
      <c r="I2282" s="21" t="e">
        <v>#N/A</v>
      </c>
      <c r="J2282" t="str">
        <f t="shared" si="35"/>
        <v>Liam Hardy</v>
      </c>
      <c r="P2282">
        <v>19</v>
      </c>
      <c r="Q2282" t="s">
        <v>1445</v>
      </c>
      <c r="R2282" t="s">
        <v>21</v>
      </c>
      <c r="S2282" t="s">
        <v>22</v>
      </c>
      <c r="T2282" t="s">
        <v>21</v>
      </c>
      <c r="Y2282">
        <v>181</v>
      </c>
      <c r="Z2282">
        <v>75</v>
      </c>
      <c r="AA2282">
        <v>0</v>
      </c>
      <c r="AB2282">
        <v>0</v>
      </c>
    </row>
    <row r="2283" spans="1:28" ht="15.95">
      <c r="A2283" t="s">
        <v>2869</v>
      </c>
      <c r="B2283" t="s">
        <v>372</v>
      </c>
      <c r="C2283" t="str">
        <f>VLOOKUP(B2283, Positions!A$1:B$134, 2, FALSE)</f>
        <v>Defender</v>
      </c>
      <c r="E2283" t="s">
        <v>5666</v>
      </c>
      <c r="F2283" t="s">
        <v>21</v>
      </c>
      <c r="G2283" t="str">
        <f>VLOOKUP(E2283, Tiers!M$1:P$134, 3, FALSE)</f>
        <v>NONE</v>
      </c>
      <c r="H2283">
        <f>VLOOKUP(G2283, Tiers!B$1:C$134, 2, FALSE)</f>
        <v>7</v>
      </c>
      <c r="I2283" s="21" t="e">
        <v>#N/A</v>
      </c>
      <c r="J2283" t="str">
        <f t="shared" si="35"/>
        <v>Jack Martin-Hinchliffe</v>
      </c>
      <c r="P2283">
        <v>19</v>
      </c>
      <c r="Q2283" t="s">
        <v>20</v>
      </c>
      <c r="R2283" t="s">
        <v>21</v>
      </c>
      <c r="S2283" t="s">
        <v>22</v>
      </c>
      <c r="T2283" t="s">
        <v>21</v>
      </c>
      <c r="Y2283">
        <v>173</v>
      </c>
      <c r="Z2283">
        <v>68</v>
      </c>
      <c r="AA2283">
        <v>0</v>
      </c>
      <c r="AB2283">
        <v>0</v>
      </c>
    </row>
    <row r="2284" spans="1:28" ht="15.95">
      <c r="A2284" t="s">
        <v>2870</v>
      </c>
      <c r="B2284" t="s">
        <v>16</v>
      </c>
      <c r="C2284" t="e">
        <f>VLOOKUP(B2284, Positions!A$1:B$134, 2, FALSE)</f>
        <v>#N/A</v>
      </c>
      <c r="E2284" t="s">
        <v>5666</v>
      </c>
      <c r="F2284" t="s">
        <v>21</v>
      </c>
      <c r="G2284" t="str">
        <f>VLOOKUP(E2284, Tiers!M$1:P$134, 3, FALSE)</f>
        <v>NONE</v>
      </c>
      <c r="H2284">
        <f>VLOOKUP(G2284, Tiers!B$1:C$134, 2, FALSE)</f>
        <v>7</v>
      </c>
      <c r="I2284" s="21" t="e">
        <v>#N/A</v>
      </c>
      <c r="J2284" t="str">
        <f t="shared" si="35"/>
        <v>Scott McCarthy</v>
      </c>
      <c r="P2284">
        <v>19</v>
      </c>
      <c r="Q2284" t="s">
        <v>530</v>
      </c>
      <c r="R2284" t="s">
        <v>21</v>
      </c>
      <c r="S2284" t="s">
        <v>22</v>
      </c>
      <c r="T2284" t="s">
        <v>21</v>
      </c>
      <c r="Y2284">
        <v>186</v>
      </c>
      <c r="Z2284">
        <v>83</v>
      </c>
      <c r="AA2284">
        <v>0</v>
      </c>
      <c r="AB2284">
        <v>0</v>
      </c>
    </row>
    <row r="2285" spans="1:28" ht="15.95">
      <c r="A2285" t="s">
        <v>2871</v>
      </c>
      <c r="B2285" t="s">
        <v>42</v>
      </c>
      <c r="C2285" t="str">
        <f>VLOOKUP(B2285, Positions!A$1:B$134, 2, FALSE)</f>
        <v>Midfielder</v>
      </c>
      <c r="D2285" t="s">
        <v>284</v>
      </c>
      <c r="E2285" t="s">
        <v>5665</v>
      </c>
      <c r="F2285" t="s">
        <v>21</v>
      </c>
      <c r="G2285" t="str">
        <f>VLOOKUP(E2285, Tiers!M$1:P$134, 3, FALSE)</f>
        <v>ENG2</v>
      </c>
      <c r="H2285">
        <f>VLOOKUP(G2285, Tiers!B$1:C$134, 2, FALSE)</f>
        <v>3</v>
      </c>
      <c r="I2285" s="21">
        <v>35127</v>
      </c>
      <c r="J2285" t="str">
        <f t="shared" si="35"/>
        <v>Reece BrownBirmingham</v>
      </c>
      <c r="P2285">
        <v>19</v>
      </c>
      <c r="Q2285" t="s">
        <v>694</v>
      </c>
      <c r="R2285" t="s">
        <v>21</v>
      </c>
      <c r="S2285" t="s">
        <v>22</v>
      </c>
      <c r="T2285" t="s">
        <v>21</v>
      </c>
      <c r="Y2285">
        <v>175</v>
      </c>
      <c r="Z2285">
        <v>78</v>
      </c>
      <c r="AA2285">
        <v>0</v>
      </c>
      <c r="AB2285">
        <v>7</v>
      </c>
    </row>
    <row r="2286" spans="1:28" ht="15.95">
      <c r="A2286" t="s">
        <v>2872</v>
      </c>
      <c r="B2286" t="s">
        <v>81</v>
      </c>
      <c r="C2286" t="str">
        <f>VLOOKUP(B2286, Positions!A$1:B$134, 2, FALSE)</f>
        <v>Defender</v>
      </c>
      <c r="D2286" t="s">
        <v>157</v>
      </c>
      <c r="E2286" t="s">
        <v>5665</v>
      </c>
      <c r="F2286" t="s">
        <v>21</v>
      </c>
      <c r="G2286" t="str">
        <f>VLOOKUP(E2286, Tiers!M$1:P$134, 3, FALSE)</f>
        <v>ENG2</v>
      </c>
      <c r="H2286">
        <f>VLOOKUP(G2286, Tiers!B$1:C$134, 2, FALSE)</f>
        <v>3</v>
      </c>
      <c r="I2286" s="21">
        <v>35127</v>
      </c>
      <c r="J2286" t="str">
        <f t="shared" si="35"/>
        <v>Robert DickieReading</v>
      </c>
      <c r="P2286">
        <v>19</v>
      </c>
      <c r="Q2286" t="s">
        <v>157</v>
      </c>
      <c r="R2286" t="s">
        <v>21</v>
      </c>
      <c r="S2286" t="s">
        <v>22</v>
      </c>
      <c r="T2286" t="s">
        <v>21</v>
      </c>
      <c r="Y2286">
        <v>189</v>
      </c>
      <c r="Z2286">
        <v>82</v>
      </c>
      <c r="AA2286">
        <v>0</v>
      </c>
      <c r="AB2286">
        <v>0</v>
      </c>
    </row>
    <row r="2287" spans="1:28" ht="15.95">
      <c r="A2287" t="s">
        <v>2873</v>
      </c>
      <c r="B2287" t="s">
        <v>789</v>
      </c>
      <c r="C2287" t="str">
        <f>VLOOKUP(B2287, Positions!A$1:B$134, 2, FALSE)</f>
        <v>Forward</v>
      </c>
      <c r="E2287" t="s">
        <v>5666</v>
      </c>
      <c r="F2287" t="s">
        <v>21</v>
      </c>
      <c r="G2287" t="str">
        <f>VLOOKUP(E2287, Tiers!M$1:P$134, 3, FALSE)</f>
        <v>NONE</v>
      </c>
      <c r="H2287">
        <f>VLOOKUP(G2287, Tiers!B$1:C$134, 2, FALSE)</f>
        <v>7</v>
      </c>
      <c r="I2287" s="21" t="e">
        <v>#N/A</v>
      </c>
      <c r="J2287" t="str">
        <f t="shared" si="35"/>
        <v>Rees Wedderburn</v>
      </c>
      <c r="P2287">
        <v>19</v>
      </c>
      <c r="Q2287" t="s">
        <v>20</v>
      </c>
      <c r="R2287" t="s">
        <v>21</v>
      </c>
      <c r="S2287" t="s">
        <v>22</v>
      </c>
      <c r="T2287" t="s">
        <v>21</v>
      </c>
      <c r="Y2287">
        <v>183</v>
      </c>
      <c r="Z2287">
        <v>58</v>
      </c>
      <c r="AA2287">
        <v>0</v>
      </c>
      <c r="AB2287">
        <v>0</v>
      </c>
    </row>
    <row r="2288" spans="1:28" ht="15.95">
      <c r="A2288" t="s">
        <v>2874</v>
      </c>
      <c r="B2288" t="s">
        <v>2875</v>
      </c>
      <c r="C2288" t="str">
        <f>VLOOKUP(B2288, Positions!A$1:B$134, 2, FALSE)</f>
        <v>Midfielder</v>
      </c>
      <c r="E2288" t="s">
        <v>5666</v>
      </c>
      <c r="F2288" t="s">
        <v>21</v>
      </c>
      <c r="G2288" t="str">
        <f>VLOOKUP(E2288, Tiers!M$1:P$134, 3, FALSE)</f>
        <v>NONE</v>
      </c>
      <c r="H2288">
        <f>VLOOKUP(G2288, Tiers!B$1:C$134, 2, FALSE)</f>
        <v>7</v>
      </c>
      <c r="I2288" s="21" t="e">
        <v>#N/A</v>
      </c>
      <c r="J2288" t="str">
        <f t="shared" si="35"/>
        <v>Ryan Manderson</v>
      </c>
      <c r="P2288">
        <v>19</v>
      </c>
      <c r="Q2288" t="s">
        <v>20</v>
      </c>
      <c r="R2288" t="s">
        <v>21</v>
      </c>
      <c r="S2288" t="s">
        <v>22</v>
      </c>
      <c r="T2288" t="s">
        <v>21</v>
      </c>
      <c r="Y2288">
        <v>183</v>
      </c>
      <c r="Z2288">
        <v>78</v>
      </c>
      <c r="AA2288">
        <v>0</v>
      </c>
      <c r="AB2288">
        <v>0</v>
      </c>
    </row>
    <row r="2289" spans="1:28" ht="15.95">
      <c r="A2289" t="s">
        <v>2876</v>
      </c>
      <c r="B2289" t="s">
        <v>2877</v>
      </c>
      <c r="C2289" t="str">
        <f>VLOOKUP(B2289, Positions!A$1:B$134, 2, FALSE)</f>
        <v>Midfielder</v>
      </c>
      <c r="D2289" t="s">
        <v>836</v>
      </c>
      <c r="E2289" t="s">
        <v>62</v>
      </c>
      <c r="F2289" t="s">
        <v>21</v>
      </c>
      <c r="G2289" t="str">
        <f>VLOOKUP(E2289, Tiers!M$1:P$134, 3, FALSE)</f>
        <v>ENG1</v>
      </c>
      <c r="H2289">
        <f>VLOOKUP(G2289, Tiers!B$1:C$134, 2, FALSE)</f>
        <v>1</v>
      </c>
      <c r="I2289" s="21">
        <v>35123</v>
      </c>
      <c r="J2289" t="str">
        <f t="shared" si="35"/>
        <v>Ben WhitfieldBournemouth</v>
      </c>
      <c r="P2289">
        <v>19</v>
      </c>
      <c r="Q2289" t="s">
        <v>543</v>
      </c>
      <c r="R2289" t="s">
        <v>21</v>
      </c>
      <c r="S2289" t="s">
        <v>22</v>
      </c>
      <c r="T2289" t="s">
        <v>21</v>
      </c>
      <c r="Y2289">
        <v>176</v>
      </c>
      <c r="Z2289">
        <v>64</v>
      </c>
      <c r="AA2289">
        <v>0</v>
      </c>
      <c r="AB2289">
        <v>0</v>
      </c>
    </row>
    <row r="2290" spans="1:28" ht="15.95">
      <c r="A2290" t="s">
        <v>2878</v>
      </c>
      <c r="B2290" t="s">
        <v>42</v>
      </c>
      <c r="C2290" t="str">
        <f>VLOOKUP(B2290, Positions!A$1:B$134, 2, FALSE)</f>
        <v>Midfielder</v>
      </c>
      <c r="E2290" t="s">
        <v>5666</v>
      </c>
      <c r="F2290" t="s">
        <v>21</v>
      </c>
      <c r="G2290" t="str">
        <f>VLOOKUP(E2290, Tiers!M$1:P$134, 3, FALSE)</f>
        <v>NONE</v>
      </c>
      <c r="H2290">
        <f>VLOOKUP(G2290, Tiers!B$1:C$134, 2, FALSE)</f>
        <v>7</v>
      </c>
      <c r="I2290" s="21" t="e">
        <v>#N/A</v>
      </c>
      <c r="J2290" t="str">
        <f t="shared" si="35"/>
        <v>Toby Gostling</v>
      </c>
      <c r="P2290">
        <v>19</v>
      </c>
      <c r="Q2290" t="s">
        <v>20</v>
      </c>
      <c r="R2290" t="s">
        <v>21</v>
      </c>
      <c r="S2290" t="s">
        <v>22</v>
      </c>
      <c r="T2290" t="s">
        <v>21</v>
      </c>
      <c r="Y2290">
        <v>180</v>
      </c>
      <c r="Z2290">
        <v>75</v>
      </c>
      <c r="AA2290">
        <v>0</v>
      </c>
      <c r="AB2290">
        <v>0</v>
      </c>
    </row>
    <row r="2291" spans="1:28" ht="15.95">
      <c r="A2291" t="s">
        <v>2879</v>
      </c>
      <c r="B2291" t="s">
        <v>322</v>
      </c>
      <c r="C2291" t="str">
        <f>VLOOKUP(B2291, Positions!A$1:B$134, 2, FALSE)</f>
        <v>Midfielder</v>
      </c>
      <c r="E2291" t="s">
        <v>5666</v>
      </c>
      <c r="F2291" t="s">
        <v>21</v>
      </c>
      <c r="G2291" t="str">
        <f>VLOOKUP(E2291, Tiers!M$1:P$134, 3, FALSE)</f>
        <v>NONE</v>
      </c>
      <c r="H2291">
        <f>VLOOKUP(G2291, Tiers!B$1:C$134, 2, FALSE)</f>
        <v>7</v>
      </c>
      <c r="I2291" s="21" t="e">
        <v>#N/A</v>
      </c>
      <c r="J2291" t="str">
        <f t="shared" si="35"/>
        <v>Billy Beresford</v>
      </c>
      <c r="P2291">
        <v>19</v>
      </c>
      <c r="Q2291" t="s">
        <v>530</v>
      </c>
      <c r="R2291" t="s">
        <v>21</v>
      </c>
      <c r="S2291" t="s">
        <v>22</v>
      </c>
      <c r="T2291" t="s">
        <v>21</v>
      </c>
      <c r="Y2291">
        <v>164</v>
      </c>
      <c r="Z2291">
        <v>56</v>
      </c>
      <c r="AA2291">
        <v>0</v>
      </c>
      <c r="AB2291">
        <v>0</v>
      </c>
    </row>
    <row r="2292" spans="1:28" ht="15.95">
      <c r="A2292" t="s">
        <v>2880</v>
      </c>
      <c r="B2292" t="s">
        <v>16</v>
      </c>
      <c r="C2292" t="e">
        <f>VLOOKUP(B2292, Positions!A$1:B$134, 2, FALSE)</f>
        <v>#N/A</v>
      </c>
      <c r="D2292" t="s">
        <v>177</v>
      </c>
      <c r="E2292" t="s">
        <v>5663</v>
      </c>
      <c r="F2292" t="s">
        <v>21</v>
      </c>
      <c r="G2292" t="str">
        <f>VLOOKUP(E2292, Tiers!M$1:P$134, 3, FALSE)</f>
        <v>ENG4</v>
      </c>
      <c r="H2292">
        <f>VLOOKUP(G2292, Tiers!B$1:C$134, 2, FALSE)</f>
        <v>5</v>
      </c>
      <c r="I2292" s="21">
        <v>35122</v>
      </c>
      <c r="J2292" t="str">
        <f t="shared" si="35"/>
        <v>Matt JayExeter</v>
      </c>
      <c r="P2292">
        <v>19</v>
      </c>
      <c r="Q2292" t="s">
        <v>364</v>
      </c>
      <c r="R2292" t="s">
        <v>21</v>
      </c>
      <c r="S2292" t="s">
        <v>22</v>
      </c>
      <c r="T2292" t="s">
        <v>21</v>
      </c>
      <c r="Y2292">
        <v>178</v>
      </c>
      <c r="Z2292">
        <v>69</v>
      </c>
      <c r="AA2292">
        <v>1</v>
      </c>
      <c r="AB2292">
        <v>9</v>
      </c>
    </row>
    <row r="2293" spans="1:28" ht="15.95">
      <c r="A2293" t="s">
        <v>2881</v>
      </c>
      <c r="B2293" t="s">
        <v>2882</v>
      </c>
      <c r="C2293" t="str">
        <f>VLOOKUP(B2293, Positions!A$1:B$134, 2, FALSE)</f>
        <v>Defender</v>
      </c>
      <c r="D2293" t="s">
        <v>132</v>
      </c>
      <c r="E2293" t="s">
        <v>5664</v>
      </c>
      <c r="F2293" t="s">
        <v>21</v>
      </c>
      <c r="G2293" t="str">
        <f>VLOOKUP(E2293, Tiers!M$1:P$134, 3, FALSE)</f>
        <v>ENG3</v>
      </c>
      <c r="H2293">
        <f>VLOOKUP(G2293, Tiers!B$1:C$134, 2, FALSE)</f>
        <v>4</v>
      </c>
      <c r="I2293" s="21">
        <v>35120</v>
      </c>
      <c r="J2293" t="str">
        <f t="shared" si="35"/>
        <v>Tyler BramptonColchester</v>
      </c>
      <c r="P2293">
        <v>19</v>
      </c>
      <c r="Q2293" t="s">
        <v>20</v>
      </c>
      <c r="R2293" t="s">
        <v>21</v>
      </c>
      <c r="S2293" t="s">
        <v>22</v>
      </c>
      <c r="T2293" t="s">
        <v>21</v>
      </c>
      <c r="Y2293">
        <v>178</v>
      </c>
      <c r="Z2293">
        <v>64</v>
      </c>
      <c r="AA2293">
        <v>0</v>
      </c>
      <c r="AB2293">
        <v>0</v>
      </c>
    </row>
    <row r="2294" spans="1:28" ht="15.95">
      <c r="A2294" t="s">
        <v>2883</v>
      </c>
      <c r="B2294" t="s">
        <v>16</v>
      </c>
      <c r="C2294" t="e">
        <f>VLOOKUP(B2294, Positions!A$1:B$134, 2, FALSE)</f>
        <v>#N/A</v>
      </c>
      <c r="D2294" t="s">
        <v>231</v>
      </c>
      <c r="E2294" t="s">
        <v>5663</v>
      </c>
      <c r="F2294" t="s">
        <v>21</v>
      </c>
      <c r="G2294" t="str">
        <f>VLOOKUP(E2294, Tiers!M$1:P$134, 3, FALSE)</f>
        <v>ENG4</v>
      </c>
      <c r="H2294">
        <f>VLOOKUP(G2294, Tiers!B$1:C$134, 2, FALSE)</f>
        <v>5</v>
      </c>
      <c r="I2294" s="21">
        <v>35120</v>
      </c>
      <c r="J2294" t="str">
        <f t="shared" si="35"/>
        <v>Scott KashketLeyton Orient</v>
      </c>
      <c r="P2294">
        <v>19</v>
      </c>
      <c r="Q2294" t="s">
        <v>2884</v>
      </c>
      <c r="R2294" t="s">
        <v>21</v>
      </c>
      <c r="S2294" t="s">
        <v>22</v>
      </c>
      <c r="T2294" t="s">
        <v>21</v>
      </c>
      <c r="U2294" t="s">
        <v>2885</v>
      </c>
      <c r="Y2294">
        <v>171</v>
      </c>
      <c r="Z2294">
        <v>69</v>
      </c>
      <c r="AA2294">
        <v>0</v>
      </c>
      <c r="AB2294">
        <v>1</v>
      </c>
    </row>
    <row r="2295" spans="1:28" ht="15.95">
      <c r="A2295" t="s">
        <v>2886</v>
      </c>
      <c r="B2295" t="s">
        <v>102</v>
      </c>
      <c r="C2295" t="str">
        <f>VLOOKUP(B2295, Positions!A$1:B$134, 2, FALSE)</f>
        <v>Defender</v>
      </c>
      <c r="E2295" t="s">
        <v>5666</v>
      </c>
      <c r="F2295" t="s">
        <v>21</v>
      </c>
      <c r="G2295" t="str">
        <f>VLOOKUP(E2295, Tiers!M$1:P$134, 3, FALSE)</f>
        <v>NONE</v>
      </c>
      <c r="H2295">
        <f>VLOOKUP(G2295, Tiers!B$1:C$134, 2, FALSE)</f>
        <v>7</v>
      </c>
      <c r="I2295" s="21" t="e">
        <v>#N/A</v>
      </c>
      <c r="J2295" t="str">
        <f t="shared" si="35"/>
        <v>Zodel Brown</v>
      </c>
      <c r="P2295">
        <v>19</v>
      </c>
      <c r="Q2295" t="s">
        <v>74</v>
      </c>
      <c r="R2295" t="s">
        <v>21</v>
      </c>
      <c r="S2295" t="s">
        <v>22</v>
      </c>
      <c r="T2295" t="s">
        <v>21</v>
      </c>
      <c r="Y2295">
        <v>172</v>
      </c>
      <c r="Z2295">
        <v>66</v>
      </c>
      <c r="AA2295">
        <v>0</v>
      </c>
      <c r="AB2295">
        <v>0</v>
      </c>
    </row>
    <row r="2296" spans="1:28" ht="15.95">
      <c r="A2296" t="s">
        <v>2887</v>
      </c>
      <c r="B2296" t="s">
        <v>26</v>
      </c>
      <c r="C2296" t="str">
        <f>VLOOKUP(B2296, Positions!A$1:B$134, 2, FALSE)</f>
        <v>Forward</v>
      </c>
      <c r="D2296" t="s">
        <v>412</v>
      </c>
      <c r="E2296" t="s">
        <v>5664</v>
      </c>
      <c r="F2296" t="s">
        <v>21</v>
      </c>
      <c r="G2296" t="str">
        <f>VLOOKUP(E2296, Tiers!M$1:P$134, 3, FALSE)</f>
        <v>ENG3</v>
      </c>
      <c r="H2296">
        <f>VLOOKUP(G2296, Tiers!B$1:C$134, 2, FALSE)</f>
        <v>4</v>
      </c>
      <c r="I2296" s="21">
        <v>35119</v>
      </c>
      <c r="J2296" t="str">
        <f t="shared" si="35"/>
        <v>Marcus HarnessBurton</v>
      </c>
      <c r="P2296">
        <v>19</v>
      </c>
      <c r="Q2296" t="s">
        <v>93</v>
      </c>
      <c r="R2296" t="s">
        <v>21</v>
      </c>
      <c r="S2296" t="s">
        <v>22</v>
      </c>
      <c r="T2296" t="s">
        <v>21</v>
      </c>
      <c r="Y2296">
        <v>181</v>
      </c>
      <c r="Z2296">
        <v>71</v>
      </c>
      <c r="AA2296">
        <v>0</v>
      </c>
      <c r="AB2296">
        <v>21</v>
      </c>
    </row>
    <row r="2297" spans="1:28" ht="15.95">
      <c r="A2297" t="s">
        <v>2888</v>
      </c>
      <c r="B2297" t="s">
        <v>892</v>
      </c>
      <c r="C2297" t="str">
        <f>VLOOKUP(B2297, Positions!A$1:B$134, 2, FALSE)</f>
        <v>Defender</v>
      </c>
      <c r="D2297" t="s">
        <v>221</v>
      </c>
      <c r="E2297" t="s">
        <v>5664</v>
      </c>
      <c r="F2297" t="s">
        <v>21</v>
      </c>
      <c r="G2297" t="str">
        <f>VLOOKUP(E2297, Tiers!M$1:P$134, 3, FALSE)</f>
        <v>ENG3</v>
      </c>
      <c r="H2297">
        <f>VLOOKUP(G2297, Tiers!B$1:C$134, 2, FALSE)</f>
        <v>4</v>
      </c>
      <c r="I2297" s="21">
        <v>35118</v>
      </c>
      <c r="J2297" t="str">
        <f t="shared" si="35"/>
        <v>Liam KinsellaWalsall</v>
      </c>
      <c r="P2297">
        <v>19</v>
      </c>
      <c r="Q2297" t="s">
        <v>132</v>
      </c>
      <c r="R2297" t="s">
        <v>21</v>
      </c>
      <c r="S2297" t="s">
        <v>22</v>
      </c>
      <c r="T2297" t="s">
        <v>21</v>
      </c>
      <c r="U2297" t="s">
        <v>870</v>
      </c>
      <c r="Y2297">
        <v>175</v>
      </c>
      <c r="Z2297">
        <v>72</v>
      </c>
      <c r="AA2297">
        <v>0</v>
      </c>
      <c r="AB2297">
        <v>4</v>
      </c>
    </row>
    <row r="2298" spans="1:28" ht="15.95">
      <c r="A2298" t="s">
        <v>2889</v>
      </c>
      <c r="B2298" t="s">
        <v>31</v>
      </c>
      <c r="C2298" t="str">
        <f>VLOOKUP(B2298, Positions!A$1:B$134, 2, FALSE)</f>
        <v>Defender</v>
      </c>
      <c r="D2298" t="s">
        <v>132</v>
      </c>
      <c r="E2298" t="s">
        <v>5664</v>
      </c>
      <c r="F2298" t="s">
        <v>21</v>
      </c>
      <c r="G2298" t="str">
        <f>VLOOKUP(E2298, Tiers!M$1:P$134, 3, FALSE)</f>
        <v>ENG3</v>
      </c>
      <c r="H2298">
        <f>VLOOKUP(G2298, Tiers!B$1:C$134, 2, FALSE)</f>
        <v>4</v>
      </c>
      <c r="I2298" s="21">
        <v>35117</v>
      </c>
      <c r="J2298" t="str">
        <f t="shared" si="35"/>
        <v>Marley AndrewsColchester</v>
      </c>
      <c r="P2298">
        <v>19</v>
      </c>
      <c r="Q2298" t="s">
        <v>20</v>
      </c>
      <c r="R2298" t="s">
        <v>21</v>
      </c>
      <c r="S2298" t="s">
        <v>22</v>
      </c>
      <c r="T2298" t="s">
        <v>21</v>
      </c>
      <c r="Y2298">
        <v>176</v>
      </c>
      <c r="Z2298">
        <v>62</v>
      </c>
      <c r="AA2298">
        <v>0</v>
      </c>
      <c r="AB2298">
        <v>0</v>
      </c>
    </row>
    <row r="2299" spans="1:28" ht="15.95">
      <c r="A2299" t="s">
        <v>2890</v>
      </c>
      <c r="B2299" t="s">
        <v>72</v>
      </c>
      <c r="C2299" t="str">
        <f>VLOOKUP(B2299, Positions!A$1:B$134, 2, FALSE)</f>
        <v>Defender</v>
      </c>
      <c r="D2299" t="s">
        <v>263</v>
      </c>
      <c r="E2299" t="s">
        <v>5665</v>
      </c>
      <c r="F2299" t="s">
        <v>21</v>
      </c>
      <c r="G2299" t="str">
        <f>VLOOKUP(E2299, Tiers!M$1:P$134, 3, FALSE)</f>
        <v>ENG2</v>
      </c>
      <c r="H2299">
        <f>VLOOKUP(G2299, Tiers!B$1:C$134, 2, FALSE)</f>
        <v>3</v>
      </c>
      <c r="I2299" s="21">
        <v>35117</v>
      </c>
      <c r="J2299" t="str">
        <f t="shared" si="35"/>
        <v>Ben O'HanlonWolves</v>
      </c>
      <c r="P2299">
        <v>19</v>
      </c>
      <c r="Q2299" t="s">
        <v>1261</v>
      </c>
      <c r="R2299" t="s">
        <v>21</v>
      </c>
      <c r="S2299" t="s">
        <v>22</v>
      </c>
      <c r="T2299" t="s">
        <v>21</v>
      </c>
      <c r="Y2299">
        <v>185</v>
      </c>
      <c r="Z2299">
        <v>79</v>
      </c>
      <c r="AA2299">
        <v>0</v>
      </c>
      <c r="AB2299">
        <v>0</v>
      </c>
    </row>
    <row r="2300" spans="1:28" ht="15.95">
      <c r="A2300" t="s">
        <v>2891</v>
      </c>
      <c r="B2300" t="s">
        <v>196</v>
      </c>
      <c r="C2300" t="str">
        <f>VLOOKUP(B2300, Positions!A$1:B$134, 2, FALSE)</f>
        <v>Defender</v>
      </c>
      <c r="D2300" t="s">
        <v>370</v>
      </c>
      <c r="E2300" t="s">
        <v>5663</v>
      </c>
      <c r="F2300" t="s">
        <v>21</v>
      </c>
      <c r="G2300" t="str">
        <f>VLOOKUP(E2300, Tiers!M$1:P$134, 3, FALSE)</f>
        <v>ENG4</v>
      </c>
      <c r="H2300">
        <f>VLOOKUP(G2300, Tiers!B$1:C$134, 2, FALSE)</f>
        <v>5</v>
      </c>
      <c r="I2300" s="21">
        <v>35115</v>
      </c>
      <c r="J2300" t="str">
        <f t="shared" si="35"/>
        <v>Patrick BroughCarlisle</v>
      </c>
      <c r="P2300">
        <v>19</v>
      </c>
      <c r="Q2300" t="s">
        <v>370</v>
      </c>
      <c r="R2300" t="s">
        <v>21</v>
      </c>
      <c r="S2300" t="s">
        <v>22</v>
      </c>
      <c r="T2300" t="s">
        <v>21</v>
      </c>
      <c r="Y2300">
        <v>191</v>
      </c>
      <c r="Z2300">
        <v>83</v>
      </c>
      <c r="AA2300">
        <v>0</v>
      </c>
      <c r="AB2300">
        <v>32</v>
      </c>
    </row>
    <row r="2301" spans="1:28" ht="15.95">
      <c r="A2301" t="s">
        <v>2892</v>
      </c>
      <c r="B2301" t="s">
        <v>16</v>
      </c>
      <c r="C2301" t="e">
        <f>VLOOKUP(B2301, Positions!A$1:B$134, 2, FALSE)</f>
        <v>#N/A</v>
      </c>
      <c r="D2301" t="s">
        <v>530</v>
      </c>
      <c r="E2301" t="s">
        <v>62</v>
      </c>
      <c r="F2301" t="s">
        <v>21</v>
      </c>
      <c r="G2301" t="str">
        <f>VLOOKUP(E2301, Tiers!M$1:P$134, 3, FALSE)</f>
        <v>ENG1</v>
      </c>
      <c r="H2301">
        <f>VLOOKUP(G2301, Tiers!B$1:C$134, 2, FALSE)</f>
        <v>1</v>
      </c>
      <c r="I2301" s="21">
        <v>35113</v>
      </c>
      <c r="J2301" t="str">
        <f t="shared" si="35"/>
        <v>Ivan ToneyNewcastle</v>
      </c>
      <c r="P2301">
        <v>19</v>
      </c>
      <c r="Q2301" t="s">
        <v>149</v>
      </c>
      <c r="R2301" t="s">
        <v>21</v>
      </c>
      <c r="S2301" t="s">
        <v>22</v>
      </c>
      <c r="T2301" t="s">
        <v>21</v>
      </c>
      <c r="Y2301">
        <v>179</v>
      </c>
      <c r="Z2301">
        <v>65</v>
      </c>
      <c r="AA2301">
        <v>11</v>
      </c>
      <c r="AB2301">
        <v>53</v>
      </c>
    </row>
    <row r="2302" spans="1:28" ht="15.95">
      <c r="A2302" t="s">
        <v>2893</v>
      </c>
      <c r="B2302" t="s">
        <v>31</v>
      </c>
      <c r="C2302" t="str">
        <f>VLOOKUP(B2302, Positions!A$1:B$134, 2, FALSE)</f>
        <v>Defender</v>
      </c>
      <c r="D2302" t="s">
        <v>1308</v>
      </c>
      <c r="E2302" t="s">
        <v>5666</v>
      </c>
      <c r="F2302" t="s">
        <v>21</v>
      </c>
      <c r="G2302" t="str">
        <f>VLOOKUP(E2302, Tiers!M$1:P$134, 3, FALSE)</f>
        <v>NONE</v>
      </c>
      <c r="H2302">
        <f>VLOOKUP(G2302, Tiers!B$1:C$134, 2, FALSE)</f>
        <v>7</v>
      </c>
      <c r="I2302" s="21">
        <v>35113</v>
      </c>
      <c r="J2302" t="str">
        <f t="shared" si="35"/>
        <v>Daniel CowanMacclesfield</v>
      </c>
      <c r="P2302">
        <v>19</v>
      </c>
      <c r="Q2302" t="s">
        <v>37</v>
      </c>
      <c r="R2302" t="s">
        <v>21</v>
      </c>
      <c r="S2302" t="s">
        <v>22</v>
      </c>
      <c r="T2302" t="s">
        <v>21</v>
      </c>
      <c r="Y2302">
        <v>179</v>
      </c>
      <c r="Z2302">
        <v>72</v>
      </c>
      <c r="AA2302">
        <v>0</v>
      </c>
      <c r="AB2302">
        <v>19</v>
      </c>
    </row>
    <row r="2303" spans="1:28" ht="15.95">
      <c r="A2303" t="s">
        <v>2894</v>
      </c>
      <c r="B2303" t="s">
        <v>31</v>
      </c>
      <c r="C2303" t="str">
        <f>VLOOKUP(B2303, Positions!A$1:B$134, 2, FALSE)</f>
        <v>Defender</v>
      </c>
      <c r="D2303" t="s">
        <v>568</v>
      </c>
      <c r="E2303" t="s">
        <v>5666</v>
      </c>
      <c r="F2303" t="s">
        <v>21</v>
      </c>
      <c r="G2303" t="str">
        <f>VLOOKUP(E2303, Tiers!M$1:P$134, 3, FALSE)</f>
        <v>NONE</v>
      </c>
      <c r="H2303">
        <f>VLOOKUP(G2303, Tiers!B$1:C$134, 2, FALSE)</f>
        <v>7</v>
      </c>
      <c r="I2303" s="21">
        <v>35112</v>
      </c>
      <c r="J2303" t="str">
        <f t="shared" si="35"/>
        <v>Jake GregoryLancaster</v>
      </c>
      <c r="P2303">
        <v>19</v>
      </c>
      <c r="Q2303" t="s">
        <v>397</v>
      </c>
      <c r="R2303" t="s">
        <v>21</v>
      </c>
      <c r="S2303" t="s">
        <v>22</v>
      </c>
      <c r="T2303" t="s">
        <v>21</v>
      </c>
      <c r="Y2303">
        <v>172</v>
      </c>
      <c r="Z2303">
        <v>63</v>
      </c>
      <c r="AA2303">
        <v>0</v>
      </c>
      <c r="AB2303">
        <v>0</v>
      </c>
    </row>
    <row r="2304" spans="1:28" ht="15.95">
      <c r="A2304" t="s">
        <v>2895</v>
      </c>
      <c r="B2304" t="s">
        <v>166</v>
      </c>
      <c r="C2304" t="str">
        <f>VLOOKUP(B2304, Positions!A$1:B$134, 2, FALSE)</f>
        <v>Goalkeeper</v>
      </c>
      <c r="D2304" t="s">
        <v>2359</v>
      </c>
      <c r="E2304" t="s">
        <v>5666</v>
      </c>
      <c r="F2304" t="s">
        <v>21</v>
      </c>
      <c r="G2304" t="str">
        <f>VLOOKUP(E2304, Tiers!M$1:P$134, 3, FALSE)</f>
        <v>NONE</v>
      </c>
      <c r="H2304">
        <f>VLOOKUP(G2304, Tiers!B$1:C$134, 2, FALSE)</f>
        <v>7</v>
      </c>
      <c r="I2304" s="21">
        <v>35110</v>
      </c>
      <c r="J2304" t="str">
        <f t="shared" si="35"/>
        <v>Dan AtkinsonGuiseley</v>
      </c>
      <c r="P2304">
        <v>19</v>
      </c>
      <c r="Q2304" t="s">
        <v>20</v>
      </c>
      <c r="R2304" t="s">
        <v>21</v>
      </c>
      <c r="S2304" t="s">
        <v>22</v>
      </c>
      <c r="T2304" t="s">
        <v>21</v>
      </c>
      <c r="Y2304">
        <v>184</v>
      </c>
      <c r="Z2304">
        <v>77</v>
      </c>
      <c r="AA2304">
        <v>0</v>
      </c>
      <c r="AB2304">
        <v>0</v>
      </c>
    </row>
    <row r="2305" spans="1:28" ht="15.95">
      <c r="A2305" t="s">
        <v>2896</v>
      </c>
      <c r="B2305" t="s">
        <v>47</v>
      </c>
      <c r="C2305" t="str">
        <f>VLOOKUP(B2305, Positions!A$1:B$134, 2, FALSE)</f>
        <v>Forward</v>
      </c>
      <c r="E2305" t="s">
        <v>5666</v>
      </c>
      <c r="F2305" t="s">
        <v>21</v>
      </c>
      <c r="G2305" t="str">
        <f>VLOOKUP(E2305, Tiers!M$1:P$134, 3, FALSE)</f>
        <v>NONE</v>
      </c>
      <c r="H2305">
        <f>VLOOKUP(G2305, Tiers!B$1:C$134, 2, FALSE)</f>
        <v>7</v>
      </c>
      <c r="I2305" s="21" t="e">
        <v>#N/A</v>
      </c>
      <c r="J2305" t="str">
        <f t="shared" si="35"/>
        <v>Fabian Rowe</v>
      </c>
      <c r="P2305">
        <v>19</v>
      </c>
      <c r="Q2305" t="s">
        <v>20</v>
      </c>
      <c r="R2305" t="s">
        <v>21</v>
      </c>
      <c r="S2305" t="s">
        <v>22</v>
      </c>
      <c r="T2305" t="s">
        <v>21</v>
      </c>
      <c r="Y2305">
        <v>174</v>
      </c>
      <c r="Z2305">
        <v>72</v>
      </c>
      <c r="AA2305">
        <v>0</v>
      </c>
      <c r="AB2305">
        <v>0</v>
      </c>
    </row>
    <row r="2306" spans="1:28" ht="15.95">
      <c r="A2306" t="s">
        <v>2897</v>
      </c>
      <c r="B2306" t="s">
        <v>393</v>
      </c>
      <c r="C2306" t="str">
        <f>VLOOKUP(B2306, Positions!A$1:B$134, 2, FALSE)</f>
        <v>Defender</v>
      </c>
      <c r="D2306" t="s">
        <v>103</v>
      </c>
      <c r="E2306" t="s">
        <v>5665</v>
      </c>
      <c r="F2306" t="s">
        <v>21</v>
      </c>
      <c r="G2306" t="str">
        <f>VLOOKUP(E2306, Tiers!M$1:P$134, 3, FALSE)</f>
        <v>ENG2</v>
      </c>
      <c r="H2306">
        <f>VLOOKUP(G2306, Tiers!B$1:C$134, 2, FALSE)</f>
        <v>3</v>
      </c>
      <c r="I2306" s="21">
        <v>35109</v>
      </c>
      <c r="J2306" t="str">
        <f t="shared" ref="J2306:J2369" si="36">A2306 &amp; D2306</f>
        <v>Connor ThomsonBlackburn</v>
      </c>
      <c r="P2306">
        <v>19</v>
      </c>
      <c r="Q2306" t="s">
        <v>530</v>
      </c>
      <c r="R2306" t="s">
        <v>21</v>
      </c>
      <c r="S2306" t="s">
        <v>22</v>
      </c>
      <c r="T2306" t="s">
        <v>21</v>
      </c>
      <c r="Y2306">
        <v>175</v>
      </c>
      <c r="Z2306">
        <v>72</v>
      </c>
      <c r="AA2306">
        <v>0</v>
      </c>
      <c r="AB2306">
        <v>0</v>
      </c>
    </row>
    <row r="2307" spans="1:28" ht="15.95">
      <c r="A2307" t="s">
        <v>2898</v>
      </c>
      <c r="B2307" t="s">
        <v>166</v>
      </c>
      <c r="C2307" t="str">
        <f>VLOOKUP(B2307, Positions!A$1:B$134, 2, FALSE)</f>
        <v>Goalkeeper</v>
      </c>
      <c r="E2307" t="s">
        <v>5666</v>
      </c>
      <c r="F2307" t="s">
        <v>21</v>
      </c>
      <c r="G2307" t="str">
        <f>VLOOKUP(E2307, Tiers!M$1:P$134, 3, FALSE)</f>
        <v>NONE</v>
      </c>
      <c r="H2307">
        <f>VLOOKUP(G2307, Tiers!B$1:C$134, 2, FALSE)</f>
        <v>7</v>
      </c>
      <c r="I2307" s="21" t="e">
        <v>#N/A</v>
      </c>
      <c r="J2307" t="str">
        <f t="shared" si="36"/>
        <v>Harry Andrews</v>
      </c>
      <c r="P2307">
        <v>19</v>
      </c>
      <c r="Q2307" t="s">
        <v>20</v>
      </c>
      <c r="R2307" t="s">
        <v>21</v>
      </c>
      <c r="S2307" t="s">
        <v>22</v>
      </c>
      <c r="T2307" t="s">
        <v>21</v>
      </c>
      <c r="Y2307">
        <v>183</v>
      </c>
      <c r="Z2307">
        <v>71</v>
      </c>
      <c r="AA2307">
        <v>0</v>
      </c>
      <c r="AB2307">
        <v>0</v>
      </c>
    </row>
    <row r="2308" spans="1:28" ht="15.95">
      <c r="A2308" t="s">
        <v>2899</v>
      </c>
      <c r="B2308" t="s">
        <v>360</v>
      </c>
      <c r="C2308" t="str">
        <f>VLOOKUP(B2308, Positions!A$1:B$134, 2, FALSE)</f>
        <v>Defender</v>
      </c>
      <c r="D2308" t="s">
        <v>259</v>
      </c>
      <c r="E2308" t="s">
        <v>5663</v>
      </c>
      <c r="F2308" t="s">
        <v>21</v>
      </c>
      <c r="G2308" t="str">
        <f>VLOOKUP(E2308, Tiers!M$1:P$134, 3, FALSE)</f>
        <v>ENG4</v>
      </c>
      <c r="H2308">
        <f>VLOOKUP(G2308, Tiers!B$1:C$134, 2, FALSE)</f>
        <v>5</v>
      </c>
      <c r="I2308" s="21">
        <v>35109</v>
      </c>
      <c r="J2308" t="str">
        <f t="shared" si="36"/>
        <v>Connor OgilvieStevenage</v>
      </c>
      <c r="P2308">
        <v>19</v>
      </c>
      <c r="Q2308" t="s">
        <v>2301</v>
      </c>
      <c r="R2308" t="s">
        <v>21</v>
      </c>
      <c r="S2308" t="s">
        <v>22</v>
      </c>
      <c r="T2308" t="s">
        <v>21</v>
      </c>
      <c r="Y2308">
        <v>179</v>
      </c>
      <c r="Z2308">
        <v>75</v>
      </c>
      <c r="AA2308">
        <v>0</v>
      </c>
      <c r="AB2308">
        <v>0</v>
      </c>
    </row>
    <row r="2309" spans="1:28" ht="15.95">
      <c r="A2309" t="s">
        <v>2900</v>
      </c>
      <c r="B2309" t="s">
        <v>31</v>
      </c>
      <c r="C2309" t="str">
        <f>VLOOKUP(B2309, Positions!A$1:B$134, 2, FALSE)</f>
        <v>Defender</v>
      </c>
      <c r="E2309" t="s">
        <v>5666</v>
      </c>
      <c r="F2309" t="s">
        <v>21</v>
      </c>
      <c r="G2309" t="str">
        <f>VLOOKUP(E2309, Tiers!M$1:P$134, 3, FALSE)</f>
        <v>NONE</v>
      </c>
      <c r="H2309">
        <f>VLOOKUP(G2309, Tiers!B$1:C$134, 2, FALSE)</f>
        <v>7</v>
      </c>
      <c r="I2309" s="21" t="e">
        <v>#N/A</v>
      </c>
      <c r="J2309" t="str">
        <f t="shared" si="36"/>
        <v>Levander Pyke</v>
      </c>
      <c r="P2309">
        <v>19</v>
      </c>
      <c r="Q2309" t="s">
        <v>74</v>
      </c>
      <c r="R2309" t="s">
        <v>21</v>
      </c>
      <c r="S2309" t="s">
        <v>22</v>
      </c>
      <c r="T2309" t="s">
        <v>21</v>
      </c>
      <c r="Y2309">
        <v>178</v>
      </c>
      <c r="Z2309">
        <v>74</v>
      </c>
      <c r="AA2309">
        <v>0</v>
      </c>
      <c r="AB2309">
        <v>0</v>
      </c>
    </row>
    <row r="2310" spans="1:28" ht="15.95">
      <c r="A2310" t="s">
        <v>2901</v>
      </c>
      <c r="B2310" t="s">
        <v>42</v>
      </c>
      <c r="C2310" t="str">
        <f>VLOOKUP(B2310, Positions!A$1:B$134, 2, FALSE)</f>
        <v>Midfielder</v>
      </c>
      <c r="E2310" t="s">
        <v>5666</v>
      </c>
      <c r="F2310" t="s">
        <v>21</v>
      </c>
      <c r="G2310" t="str">
        <f>VLOOKUP(E2310, Tiers!M$1:P$134, 3, FALSE)</f>
        <v>NONE</v>
      </c>
      <c r="H2310">
        <f>VLOOKUP(G2310, Tiers!B$1:C$134, 2, FALSE)</f>
        <v>7</v>
      </c>
      <c r="I2310" s="21" t="e">
        <v>#N/A</v>
      </c>
      <c r="J2310" t="str">
        <f t="shared" si="36"/>
        <v>Luke Wright</v>
      </c>
      <c r="P2310">
        <v>19</v>
      </c>
      <c r="Q2310" t="s">
        <v>2902</v>
      </c>
      <c r="R2310" t="s">
        <v>21</v>
      </c>
      <c r="S2310" t="s">
        <v>22</v>
      </c>
      <c r="T2310" t="s">
        <v>21</v>
      </c>
      <c r="Y2310">
        <v>168</v>
      </c>
      <c r="Z2310">
        <v>68</v>
      </c>
      <c r="AA2310">
        <v>0</v>
      </c>
      <c r="AB2310">
        <v>0</v>
      </c>
    </row>
    <row r="2311" spans="1:28" ht="15.95">
      <c r="A2311" t="s">
        <v>2903</v>
      </c>
      <c r="B2311" t="s">
        <v>16</v>
      </c>
      <c r="C2311" t="e">
        <f>VLOOKUP(B2311, Positions!A$1:B$134, 2, FALSE)</f>
        <v>#N/A</v>
      </c>
      <c r="E2311" t="s">
        <v>5666</v>
      </c>
      <c r="F2311" t="s">
        <v>21</v>
      </c>
      <c r="G2311" t="str">
        <f>VLOOKUP(E2311, Tiers!M$1:P$134, 3, FALSE)</f>
        <v>NONE</v>
      </c>
      <c r="H2311">
        <f>VLOOKUP(G2311, Tiers!B$1:C$134, 2, FALSE)</f>
        <v>7</v>
      </c>
      <c r="I2311" s="21" t="e">
        <v>#N/A</v>
      </c>
      <c r="J2311" t="str">
        <f t="shared" si="36"/>
        <v>Saul Hamer</v>
      </c>
      <c r="P2311">
        <v>19</v>
      </c>
      <c r="Q2311" t="s">
        <v>397</v>
      </c>
      <c r="R2311" t="s">
        <v>21</v>
      </c>
      <c r="S2311" t="s">
        <v>22</v>
      </c>
      <c r="T2311" t="s">
        <v>21</v>
      </c>
      <c r="Y2311">
        <v>178</v>
      </c>
      <c r="Z2311">
        <v>75</v>
      </c>
      <c r="AA2311">
        <v>0</v>
      </c>
      <c r="AB2311">
        <v>0</v>
      </c>
    </row>
    <row r="2312" spans="1:28" ht="15.95">
      <c r="A2312" t="s">
        <v>2904</v>
      </c>
      <c r="B2312" t="s">
        <v>47</v>
      </c>
      <c r="C2312" t="str">
        <f>VLOOKUP(B2312, Positions!A$1:B$134, 2, FALSE)</f>
        <v>Forward</v>
      </c>
      <c r="E2312" t="s">
        <v>5666</v>
      </c>
      <c r="F2312" t="s">
        <v>21</v>
      </c>
      <c r="G2312" t="str">
        <f>VLOOKUP(E2312, Tiers!M$1:P$134, 3, FALSE)</f>
        <v>NONE</v>
      </c>
      <c r="H2312">
        <f>VLOOKUP(G2312, Tiers!B$1:C$134, 2, FALSE)</f>
        <v>7</v>
      </c>
      <c r="I2312" s="21" t="e">
        <v>#N/A</v>
      </c>
      <c r="J2312" t="str">
        <f t="shared" si="36"/>
        <v>Declan Watson</v>
      </c>
      <c r="P2312">
        <v>19</v>
      </c>
      <c r="Q2312" t="s">
        <v>20</v>
      </c>
      <c r="R2312" t="s">
        <v>21</v>
      </c>
      <c r="S2312" t="s">
        <v>22</v>
      </c>
      <c r="T2312" t="s">
        <v>21</v>
      </c>
      <c r="Y2312">
        <v>177</v>
      </c>
      <c r="Z2312">
        <v>71</v>
      </c>
      <c r="AA2312">
        <v>0</v>
      </c>
      <c r="AB2312">
        <v>0</v>
      </c>
    </row>
    <row r="2313" spans="1:28" ht="15.95">
      <c r="A2313" t="s">
        <v>2905</v>
      </c>
      <c r="B2313" t="s">
        <v>16</v>
      </c>
      <c r="C2313" t="e">
        <f>VLOOKUP(B2313, Positions!A$1:B$134, 2, FALSE)</f>
        <v>#N/A</v>
      </c>
      <c r="D2313" t="s">
        <v>370</v>
      </c>
      <c r="E2313" t="s">
        <v>5663</v>
      </c>
      <c r="F2313" t="s">
        <v>21</v>
      </c>
      <c r="G2313" t="str">
        <f>VLOOKUP(E2313, Tiers!M$1:P$134, 3, FALSE)</f>
        <v>ENG4</v>
      </c>
      <c r="H2313">
        <f>VLOOKUP(G2313, Tiers!B$1:C$134, 2, FALSE)</f>
        <v>5</v>
      </c>
      <c r="I2313" s="21">
        <v>35106</v>
      </c>
      <c r="J2313" t="str">
        <f t="shared" si="36"/>
        <v>Alex GillieadCarlisle</v>
      </c>
      <c r="P2313">
        <v>19</v>
      </c>
      <c r="Q2313" t="s">
        <v>2691</v>
      </c>
      <c r="R2313" t="s">
        <v>21</v>
      </c>
      <c r="S2313" t="s">
        <v>22</v>
      </c>
      <c r="T2313" t="s">
        <v>21</v>
      </c>
      <c r="Y2313">
        <v>183</v>
      </c>
      <c r="Z2313">
        <v>77</v>
      </c>
      <c r="AA2313">
        <v>0</v>
      </c>
      <c r="AB2313">
        <v>0</v>
      </c>
    </row>
    <row r="2314" spans="1:28" ht="15.95">
      <c r="A2314" t="s">
        <v>2906</v>
      </c>
      <c r="B2314" t="s">
        <v>42</v>
      </c>
      <c r="C2314" t="str">
        <f>VLOOKUP(B2314, Positions!A$1:B$134, 2, FALSE)</f>
        <v>Midfielder</v>
      </c>
      <c r="E2314" t="s">
        <v>5666</v>
      </c>
      <c r="F2314" t="s">
        <v>21</v>
      </c>
      <c r="G2314" t="str">
        <f>VLOOKUP(E2314, Tiers!M$1:P$134, 3, FALSE)</f>
        <v>NONE</v>
      </c>
      <c r="H2314">
        <f>VLOOKUP(G2314, Tiers!B$1:C$134, 2, FALSE)</f>
        <v>7</v>
      </c>
      <c r="I2314" s="21" t="e">
        <v>#N/A</v>
      </c>
      <c r="J2314" t="str">
        <f t="shared" si="36"/>
        <v>Richard Parker</v>
      </c>
      <c r="P2314">
        <v>19</v>
      </c>
      <c r="Q2314" t="s">
        <v>20</v>
      </c>
      <c r="R2314" t="s">
        <v>21</v>
      </c>
      <c r="S2314" t="s">
        <v>22</v>
      </c>
      <c r="T2314" t="s">
        <v>21</v>
      </c>
      <c r="Y2314">
        <v>182</v>
      </c>
      <c r="Z2314">
        <v>78</v>
      </c>
      <c r="AA2314">
        <v>0</v>
      </c>
      <c r="AB2314">
        <v>0</v>
      </c>
    </row>
    <row r="2315" spans="1:28" ht="15.95">
      <c r="A2315" t="s">
        <v>2907</v>
      </c>
      <c r="B2315" t="s">
        <v>81</v>
      </c>
      <c r="C2315" t="str">
        <f>VLOOKUP(B2315, Positions!A$1:B$134, 2, FALSE)</f>
        <v>Defender</v>
      </c>
      <c r="E2315" t="s">
        <v>5666</v>
      </c>
      <c r="F2315" t="s">
        <v>21</v>
      </c>
      <c r="G2315" t="str">
        <f>VLOOKUP(E2315, Tiers!M$1:P$134, 3, FALSE)</f>
        <v>NONE</v>
      </c>
      <c r="H2315">
        <f>VLOOKUP(G2315, Tiers!B$1:C$134, 2, FALSE)</f>
        <v>7</v>
      </c>
      <c r="I2315" s="21" t="e">
        <v>#N/A</v>
      </c>
      <c r="J2315" t="str">
        <f t="shared" si="36"/>
        <v>Harry Paice</v>
      </c>
      <c r="P2315">
        <v>19</v>
      </c>
      <c r="Q2315" t="s">
        <v>373</v>
      </c>
      <c r="R2315" t="s">
        <v>21</v>
      </c>
      <c r="S2315" t="s">
        <v>22</v>
      </c>
      <c r="T2315" t="s">
        <v>21</v>
      </c>
      <c r="Y2315">
        <v>192</v>
      </c>
      <c r="Z2315">
        <v>86</v>
      </c>
      <c r="AA2315">
        <v>0</v>
      </c>
      <c r="AB2315">
        <v>0</v>
      </c>
    </row>
    <row r="2316" spans="1:28" ht="15.95">
      <c r="A2316" t="s">
        <v>2908</v>
      </c>
      <c r="B2316" t="s">
        <v>42</v>
      </c>
      <c r="C2316" t="str">
        <f>VLOOKUP(B2316, Positions!A$1:B$134, 2, FALSE)</f>
        <v>Midfielder</v>
      </c>
      <c r="D2316" t="s">
        <v>2909</v>
      </c>
      <c r="E2316" t="s">
        <v>5666</v>
      </c>
      <c r="F2316" t="s">
        <v>21</v>
      </c>
      <c r="G2316" t="str">
        <f>VLOOKUP(E2316, Tiers!M$1:P$134, 3, FALSE)</f>
        <v>NONE</v>
      </c>
      <c r="H2316">
        <f>VLOOKUP(G2316, Tiers!B$1:C$134, 2, FALSE)</f>
        <v>7</v>
      </c>
      <c r="I2316" s="21">
        <v>35101</v>
      </c>
      <c r="J2316" t="str">
        <f t="shared" si="36"/>
        <v>Matt ToddNorthwich</v>
      </c>
      <c r="P2316">
        <v>19</v>
      </c>
      <c r="Q2316" t="s">
        <v>113</v>
      </c>
      <c r="R2316" t="s">
        <v>21</v>
      </c>
      <c r="S2316" t="s">
        <v>22</v>
      </c>
      <c r="T2316" t="s">
        <v>21</v>
      </c>
      <c r="Y2316">
        <v>185</v>
      </c>
      <c r="Z2316">
        <v>81</v>
      </c>
      <c r="AA2316">
        <v>0</v>
      </c>
      <c r="AB2316">
        <v>17</v>
      </c>
    </row>
    <row r="2317" spans="1:28" ht="15.95">
      <c r="A2317" t="s">
        <v>2910</v>
      </c>
      <c r="B2317" t="s">
        <v>102</v>
      </c>
      <c r="C2317" t="str">
        <f>VLOOKUP(B2317, Positions!A$1:B$134, 2, FALSE)</f>
        <v>Defender</v>
      </c>
      <c r="E2317" t="s">
        <v>5666</v>
      </c>
      <c r="F2317" t="s">
        <v>21</v>
      </c>
      <c r="G2317" t="str">
        <f>VLOOKUP(E2317, Tiers!M$1:P$134, 3, FALSE)</f>
        <v>NONE</v>
      </c>
      <c r="H2317">
        <f>VLOOKUP(G2317, Tiers!B$1:C$134, 2, FALSE)</f>
        <v>7</v>
      </c>
      <c r="I2317" s="21" t="e">
        <v>#N/A</v>
      </c>
      <c r="J2317" t="str">
        <f t="shared" si="36"/>
        <v>Luke Greaves</v>
      </c>
      <c r="P2317">
        <v>19</v>
      </c>
      <c r="Q2317" t="s">
        <v>20</v>
      </c>
      <c r="R2317" t="s">
        <v>21</v>
      </c>
      <c r="S2317" t="s">
        <v>22</v>
      </c>
      <c r="T2317" t="s">
        <v>21</v>
      </c>
      <c r="Y2317">
        <v>181</v>
      </c>
      <c r="Z2317">
        <v>75</v>
      </c>
      <c r="AA2317">
        <v>0</v>
      </c>
      <c r="AB2317">
        <v>0</v>
      </c>
    </row>
    <row r="2318" spans="1:28" ht="15.95">
      <c r="A2318" t="s">
        <v>2911</v>
      </c>
      <c r="B2318" t="s">
        <v>166</v>
      </c>
      <c r="C2318" t="str">
        <f>VLOOKUP(B2318, Positions!A$1:B$134, 2, FALSE)</f>
        <v>Goalkeeper</v>
      </c>
      <c r="D2318" t="s">
        <v>127</v>
      </c>
      <c r="E2318" t="s">
        <v>62</v>
      </c>
      <c r="F2318" t="s">
        <v>21</v>
      </c>
      <c r="G2318" t="str">
        <f>VLOOKUP(E2318, Tiers!M$1:P$134, 3, FALSE)</f>
        <v>ENG1</v>
      </c>
      <c r="H2318">
        <f>VLOOKUP(G2318, Tiers!B$1:C$134, 2, FALSE)</f>
        <v>1</v>
      </c>
      <c r="I2318" s="21">
        <v>35101</v>
      </c>
      <c r="J2318" t="str">
        <f t="shared" si="36"/>
        <v>Danny BonessWest Ham</v>
      </c>
      <c r="P2318">
        <v>19</v>
      </c>
      <c r="Q2318" t="s">
        <v>159</v>
      </c>
      <c r="R2318" t="s">
        <v>21</v>
      </c>
      <c r="S2318" t="s">
        <v>22</v>
      </c>
      <c r="T2318" t="s">
        <v>21</v>
      </c>
      <c r="Y2318">
        <v>188</v>
      </c>
      <c r="Z2318">
        <v>72</v>
      </c>
      <c r="AA2318">
        <v>0</v>
      </c>
      <c r="AB2318">
        <v>0</v>
      </c>
    </row>
    <row r="2319" spans="1:28" ht="15.95">
      <c r="A2319" t="s">
        <v>2912</v>
      </c>
      <c r="B2319" t="s">
        <v>106</v>
      </c>
      <c r="C2319" t="str">
        <f>VLOOKUP(B2319, Positions!A$1:B$134, 2, FALSE)</f>
        <v>Midfielder</v>
      </c>
      <c r="E2319" t="s">
        <v>5666</v>
      </c>
      <c r="F2319" t="s">
        <v>21</v>
      </c>
      <c r="G2319" t="str">
        <f>VLOOKUP(E2319, Tiers!M$1:P$134, 3, FALSE)</f>
        <v>NONE</v>
      </c>
      <c r="H2319">
        <f>VLOOKUP(G2319, Tiers!B$1:C$134, 2, FALSE)</f>
        <v>7</v>
      </c>
      <c r="I2319" s="21" t="e">
        <v>#N/A</v>
      </c>
      <c r="J2319" t="str">
        <f t="shared" si="36"/>
        <v>George Coy</v>
      </c>
      <c r="P2319">
        <v>19</v>
      </c>
      <c r="Q2319" t="s">
        <v>40</v>
      </c>
      <c r="R2319" t="s">
        <v>21</v>
      </c>
      <c r="S2319" t="s">
        <v>22</v>
      </c>
      <c r="T2319" t="s">
        <v>21</v>
      </c>
      <c r="Y2319">
        <v>183</v>
      </c>
      <c r="Z2319">
        <v>78</v>
      </c>
      <c r="AA2319">
        <v>0</v>
      </c>
      <c r="AB2319">
        <v>0</v>
      </c>
    </row>
    <row r="2320" spans="1:28" ht="15.95">
      <c r="A2320" t="s">
        <v>2913</v>
      </c>
      <c r="B2320" t="s">
        <v>789</v>
      </c>
      <c r="C2320" t="str">
        <f>VLOOKUP(B2320, Positions!A$1:B$134, 2, FALSE)</f>
        <v>Forward</v>
      </c>
      <c r="D2320" t="s">
        <v>141</v>
      </c>
      <c r="E2320" t="s">
        <v>62</v>
      </c>
      <c r="F2320" t="s">
        <v>21</v>
      </c>
      <c r="G2320" t="str">
        <f>VLOOKUP(E2320, Tiers!M$1:P$134, 3, FALSE)</f>
        <v>ENG1</v>
      </c>
      <c r="H2320">
        <f>VLOOKUP(G2320, Tiers!B$1:C$134, 2, FALSE)</f>
        <v>1</v>
      </c>
      <c r="I2320" s="21">
        <v>35100</v>
      </c>
      <c r="J2320" t="str">
        <f t="shared" si="36"/>
        <v>Ryan SeagerSouthampton</v>
      </c>
      <c r="P2320">
        <v>19</v>
      </c>
      <c r="Q2320" t="s">
        <v>20</v>
      </c>
      <c r="R2320" t="s">
        <v>21</v>
      </c>
      <c r="S2320" t="s">
        <v>22</v>
      </c>
      <c r="T2320" t="s">
        <v>21</v>
      </c>
      <c r="Y2320">
        <v>182</v>
      </c>
      <c r="Z2320">
        <v>77</v>
      </c>
      <c r="AA2320">
        <v>0</v>
      </c>
      <c r="AB2320">
        <v>1</v>
      </c>
    </row>
    <row r="2321" spans="1:28" ht="15.95">
      <c r="A2321" t="s">
        <v>2914</v>
      </c>
      <c r="B2321" t="s">
        <v>166</v>
      </c>
      <c r="C2321" t="str">
        <f>VLOOKUP(B2321, Positions!A$1:B$134, 2, FALSE)</f>
        <v>Goalkeeper</v>
      </c>
      <c r="D2321" t="s">
        <v>154</v>
      </c>
      <c r="E2321" t="s">
        <v>5665</v>
      </c>
      <c r="F2321" t="s">
        <v>21</v>
      </c>
      <c r="G2321" t="str">
        <f>VLOOKUP(E2321, Tiers!M$1:P$134, 3, FALSE)</f>
        <v>ENG2</v>
      </c>
      <c r="H2321">
        <f>VLOOKUP(G2321, Tiers!B$1:C$134, 2, FALSE)</f>
        <v>3</v>
      </c>
      <c r="I2321" s="21">
        <v>35100</v>
      </c>
      <c r="J2321" t="str">
        <f t="shared" si="36"/>
        <v>Rory WatsonHull</v>
      </c>
      <c r="P2321">
        <v>19</v>
      </c>
      <c r="Q2321" t="s">
        <v>52</v>
      </c>
      <c r="R2321" t="s">
        <v>21</v>
      </c>
      <c r="S2321" t="s">
        <v>22</v>
      </c>
      <c r="T2321" t="s">
        <v>21</v>
      </c>
      <c r="Y2321">
        <v>186</v>
      </c>
      <c r="Z2321">
        <v>80</v>
      </c>
      <c r="AA2321">
        <v>0</v>
      </c>
      <c r="AB2321">
        <v>13</v>
      </c>
    </row>
    <row r="2322" spans="1:28" ht="15.95">
      <c r="A2322" t="s">
        <v>2915</v>
      </c>
      <c r="B2322" t="s">
        <v>72</v>
      </c>
      <c r="C2322" t="str">
        <f>VLOOKUP(B2322, Positions!A$1:B$134, 2, FALSE)</f>
        <v>Defender</v>
      </c>
      <c r="E2322" t="s">
        <v>5666</v>
      </c>
      <c r="F2322" t="s">
        <v>21</v>
      </c>
      <c r="G2322" t="str">
        <f>VLOOKUP(E2322, Tiers!M$1:P$134, 3, FALSE)</f>
        <v>NONE</v>
      </c>
      <c r="H2322">
        <f>VLOOKUP(G2322, Tiers!B$1:C$134, 2, FALSE)</f>
        <v>7</v>
      </c>
      <c r="I2322" s="21" t="e">
        <v>#N/A</v>
      </c>
      <c r="J2322" t="str">
        <f t="shared" si="36"/>
        <v>Ben Wyatt</v>
      </c>
      <c r="P2322">
        <v>19</v>
      </c>
      <c r="Q2322" t="s">
        <v>657</v>
      </c>
      <c r="R2322" t="s">
        <v>21</v>
      </c>
      <c r="S2322" t="s">
        <v>22</v>
      </c>
      <c r="T2322" t="s">
        <v>21</v>
      </c>
      <c r="Y2322">
        <v>188</v>
      </c>
      <c r="Z2322">
        <v>79</v>
      </c>
      <c r="AA2322">
        <v>0</v>
      </c>
      <c r="AB2322">
        <v>0</v>
      </c>
    </row>
    <row r="2323" spans="1:28" ht="15.95">
      <c r="A2323" t="s">
        <v>2916</v>
      </c>
      <c r="B2323" t="s">
        <v>877</v>
      </c>
      <c r="C2323" t="str">
        <f>VLOOKUP(B2323, Positions!A$1:B$134, 2, FALSE)</f>
        <v>Defender</v>
      </c>
      <c r="E2323" t="s">
        <v>5666</v>
      </c>
      <c r="F2323" t="s">
        <v>21</v>
      </c>
      <c r="G2323" t="str">
        <f>VLOOKUP(E2323, Tiers!M$1:P$134, 3, FALSE)</f>
        <v>NONE</v>
      </c>
      <c r="H2323">
        <f>VLOOKUP(G2323, Tiers!B$1:C$134, 2, FALSE)</f>
        <v>7</v>
      </c>
      <c r="I2323" s="21" t="e">
        <v>#N/A</v>
      </c>
      <c r="J2323" t="str">
        <f t="shared" si="36"/>
        <v>Adam Harvey</v>
      </c>
      <c r="P2323">
        <v>19</v>
      </c>
      <c r="Q2323" t="s">
        <v>20</v>
      </c>
      <c r="R2323" t="s">
        <v>21</v>
      </c>
      <c r="S2323" t="s">
        <v>22</v>
      </c>
      <c r="T2323" t="s">
        <v>21</v>
      </c>
      <c r="Y2323">
        <v>191</v>
      </c>
      <c r="Z2323">
        <v>80</v>
      </c>
      <c r="AA2323">
        <v>0</v>
      </c>
      <c r="AB2323">
        <v>0</v>
      </c>
    </row>
    <row r="2324" spans="1:28" ht="15.95">
      <c r="A2324" t="s">
        <v>2917</v>
      </c>
      <c r="B2324" t="s">
        <v>31</v>
      </c>
      <c r="C2324" t="str">
        <f>VLOOKUP(B2324, Positions!A$1:B$134, 2, FALSE)</f>
        <v>Defender</v>
      </c>
      <c r="D2324" t="s">
        <v>116</v>
      </c>
      <c r="E2324" t="s">
        <v>62</v>
      </c>
      <c r="F2324" t="s">
        <v>21</v>
      </c>
      <c r="G2324" t="str">
        <f>VLOOKUP(E2324, Tiers!M$1:P$134, 3, FALSE)</f>
        <v>ENG1</v>
      </c>
      <c r="H2324">
        <f>VLOOKUP(G2324, Tiers!B$1:C$134, 2, FALSE)</f>
        <v>1</v>
      </c>
      <c r="I2324" s="21">
        <v>35099</v>
      </c>
      <c r="J2324" t="str">
        <f t="shared" si="36"/>
        <v>Tom LeggettAston Villa</v>
      </c>
      <c r="P2324">
        <v>19</v>
      </c>
      <c r="Q2324" t="s">
        <v>20</v>
      </c>
      <c r="R2324" t="s">
        <v>21</v>
      </c>
      <c r="S2324" t="s">
        <v>22</v>
      </c>
      <c r="T2324" t="s">
        <v>21</v>
      </c>
      <c r="Y2324">
        <v>181</v>
      </c>
      <c r="Z2324">
        <v>76</v>
      </c>
      <c r="AA2324">
        <v>0</v>
      </c>
      <c r="AB2324">
        <v>0</v>
      </c>
    </row>
    <row r="2325" spans="1:28" ht="15.95">
      <c r="A2325" t="s">
        <v>2918</v>
      </c>
      <c r="B2325" t="s">
        <v>42</v>
      </c>
      <c r="C2325" t="str">
        <f>VLOOKUP(B2325, Positions!A$1:B$134, 2, FALSE)</f>
        <v>Midfielder</v>
      </c>
      <c r="D2325" t="s">
        <v>259</v>
      </c>
      <c r="E2325" t="s">
        <v>5663</v>
      </c>
      <c r="F2325" t="s">
        <v>21</v>
      </c>
      <c r="G2325" t="str">
        <f>VLOOKUP(E2325, Tiers!M$1:P$134, 3, FALSE)</f>
        <v>ENG4</v>
      </c>
      <c r="H2325">
        <f>VLOOKUP(G2325, Tiers!B$1:C$134, 2, FALSE)</f>
        <v>5</v>
      </c>
      <c r="I2325" s="21">
        <v>35098</v>
      </c>
      <c r="J2325" t="str">
        <f t="shared" si="36"/>
        <v>Tom ConlonStevenage</v>
      </c>
      <c r="P2325">
        <v>19</v>
      </c>
      <c r="Q2325" t="s">
        <v>201</v>
      </c>
      <c r="R2325" t="s">
        <v>21</v>
      </c>
      <c r="S2325" t="s">
        <v>22</v>
      </c>
      <c r="T2325" t="s">
        <v>21</v>
      </c>
      <c r="Y2325">
        <v>173</v>
      </c>
      <c r="Z2325">
        <v>62</v>
      </c>
      <c r="AA2325">
        <v>0</v>
      </c>
      <c r="AB2325">
        <v>14</v>
      </c>
    </row>
    <row r="2326" spans="1:28" ht="15.95">
      <c r="A2326" t="s">
        <v>2919</v>
      </c>
      <c r="B2326" t="s">
        <v>904</v>
      </c>
      <c r="C2326" t="str">
        <f>VLOOKUP(B2326, Positions!A$1:B$134, 2, FALSE)</f>
        <v>Midfielder</v>
      </c>
      <c r="D2326" t="s">
        <v>175</v>
      </c>
      <c r="E2326" t="s">
        <v>62</v>
      </c>
      <c r="F2326" t="s">
        <v>21</v>
      </c>
      <c r="G2326" t="str">
        <f>VLOOKUP(E2326, Tiers!M$1:P$134, 3, FALSE)</f>
        <v>ENG1</v>
      </c>
      <c r="H2326">
        <f>VLOOKUP(G2326, Tiers!B$1:C$134, 2, FALSE)</f>
        <v>1</v>
      </c>
      <c r="I2326" s="21">
        <v>35097</v>
      </c>
      <c r="J2326" t="str">
        <f t="shared" si="36"/>
        <v>Harry WinksTottenham</v>
      </c>
      <c r="P2326">
        <v>19</v>
      </c>
      <c r="Q2326" t="s">
        <v>562</v>
      </c>
      <c r="R2326" t="s">
        <v>21</v>
      </c>
      <c r="S2326" t="s">
        <v>22</v>
      </c>
      <c r="T2326" t="s">
        <v>21</v>
      </c>
      <c r="Y2326">
        <v>168</v>
      </c>
      <c r="Z2326">
        <v>66</v>
      </c>
      <c r="AA2326">
        <v>0</v>
      </c>
      <c r="AB2326">
        <v>0</v>
      </c>
    </row>
    <row r="2327" spans="1:28" ht="15.95">
      <c r="A2327" t="s">
        <v>2920</v>
      </c>
      <c r="B2327" t="s">
        <v>81</v>
      </c>
      <c r="C2327" t="str">
        <f>VLOOKUP(B2327, Positions!A$1:B$134, 2, FALSE)</f>
        <v>Defender</v>
      </c>
      <c r="D2327" t="s">
        <v>229</v>
      </c>
      <c r="E2327" t="s">
        <v>5665</v>
      </c>
      <c r="F2327" t="s">
        <v>21</v>
      </c>
      <c r="G2327" t="str">
        <f>VLOOKUP(E2327, Tiers!M$1:P$134, 3, FALSE)</f>
        <v>ENG2</v>
      </c>
      <c r="H2327">
        <f>VLOOKUP(G2327, Tiers!B$1:C$134, 2, FALSE)</f>
        <v>3</v>
      </c>
      <c r="I2327" s="21">
        <v>35097</v>
      </c>
      <c r="J2327" t="str">
        <f t="shared" si="36"/>
        <v>Tom DallisonBrighton</v>
      </c>
      <c r="P2327">
        <v>19</v>
      </c>
      <c r="Q2327" t="s">
        <v>1237</v>
      </c>
      <c r="R2327" t="s">
        <v>21</v>
      </c>
      <c r="S2327" t="s">
        <v>22</v>
      </c>
      <c r="T2327" t="s">
        <v>21</v>
      </c>
      <c r="Y2327">
        <v>194</v>
      </c>
      <c r="Z2327">
        <v>86</v>
      </c>
      <c r="AA2327">
        <v>0</v>
      </c>
      <c r="AB2327">
        <v>12</v>
      </c>
    </row>
    <row r="2328" spans="1:28" ht="15.95">
      <c r="A2328" t="s">
        <v>2921</v>
      </c>
      <c r="B2328" t="s">
        <v>115</v>
      </c>
      <c r="C2328" t="e">
        <f>VLOOKUP(B2328, Positions!A$1:B$134, 2, FALSE)</f>
        <v>#N/A</v>
      </c>
      <c r="D2328" t="s">
        <v>154</v>
      </c>
      <c r="E2328" t="s">
        <v>5665</v>
      </c>
      <c r="F2328" t="s">
        <v>21</v>
      </c>
      <c r="G2328" t="str">
        <f>VLOOKUP(E2328, Tiers!M$1:P$134, 3, FALSE)</f>
        <v>ENG2</v>
      </c>
      <c r="H2328">
        <f>VLOOKUP(G2328, Tiers!B$1:C$134, 2, FALSE)</f>
        <v>3</v>
      </c>
      <c r="I2328" s="21">
        <v>35097</v>
      </c>
      <c r="J2328" t="str">
        <f t="shared" si="36"/>
        <v>Greg OlleyHull</v>
      </c>
      <c r="P2328">
        <v>19</v>
      </c>
      <c r="Q2328" t="s">
        <v>962</v>
      </c>
      <c r="R2328" t="s">
        <v>21</v>
      </c>
      <c r="S2328" t="s">
        <v>22</v>
      </c>
      <c r="T2328" t="s">
        <v>21</v>
      </c>
      <c r="Y2328">
        <v>178</v>
      </c>
      <c r="Z2328">
        <v>67</v>
      </c>
      <c r="AA2328">
        <v>0</v>
      </c>
      <c r="AB2328">
        <v>0</v>
      </c>
    </row>
    <row r="2329" spans="1:28" ht="15.95">
      <c r="A2329" t="s">
        <v>2922</v>
      </c>
      <c r="B2329" t="s">
        <v>181</v>
      </c>
      <c r="C2329" t="str">
        <f>VLOOKUP(B2329, Positions!A$1:B$134, 2, FALSE)</f>
        <v>Defender</v>
      </c>
      <c r="D2329" t="s">
        <v>141</v>
      </c>
      <c r="E2329" t="s">
        <v>62</v>
      </c>
      <c r="F2329" t="s">
        <v>21</v>
      </c>
      <c r="G2329" t="str">
        <f>VLOOKUP(E2329, Tiers!M$1:P$134, 3, FALSE)</f>
        <v>ENG1</v>
      </c>
      <c r="H2329">
        <f>VLOOKUP(G2329, Tiers!B$1:C$134, 2, FALSE)</f>
        <v>1</v>
      </c>
      <c r="I2329" s="21">
        <v>35097</v>
      </c>
      <c r="J2329" t="str">
        <f t="shared" si="36"/>
        <v>Jake FlanniganSouthampton</v>
      </c>
      <c r="P2329">
        <v>19</v>
      </c>
      <c r="Q2329" t="s">
        <v>20</v>
      </c>
      <c r="R2329" t="s">
        <v>21</v>
      </c>
      <c r="S2329" t="s">
        <v>22</v>
      </c>
      <c r="T2329" t="s">
        <v>21</v>
      </c>
      <c r="Y2329">
        <v>181</v>
      </c>
      <c r="Z2329">
        <v>76</v>
      </c>
      <c r="AA2329">
        <v>0</v>
      </c>
      <c r="AB2329">
        <v>0</v>
      </c>
    </row>
    <row r="2330" spans="1:28" ht="15.95">
      <c r="A2330" t="s">
        <v>2923</v>
      </c>
      <c r="B2330" t="s">
        <v>31</v>
      </c>
      <c r="C2330" t="str">
        <f>VLOOKUP(B2330, Positions!A$1:B$134, 2, FALSE)</f>
        <v>Defender</v>
      </c>
      <c r="E2330" t="s">
        <v>5666</v>
      </c>
      <c r="F2330" t="s">
        <v>21</v>
      </c>
      <c r="G2330" t="str">
        <f>VLOOKUP(E2330, Tiers!M$1:P$134, 3, FALSE)</f>
        <v>NONE</v>
      </c>
      <c r="H2330">
        <f>VLOOKUP(G2330, Tiers!B$1:C$134, 2, FALSE)</f>
        <v>7</v>
      </c>
      <c r="I2330" s="21" t="e">
        <v>#N/A</v>
      </c>
      <c r="J2330" t="str">
        <f t="shared" si="36"/>
        <v>Josh Medlyn</v>
      </c>
      <c r="P2330">
        <v>19</v>
      </c>
      <c r="Q2330" t="s">
        <v>20</v>
      </c>
      <c r="R2330" t="s">
        <v>21</v>
      </c>
      <c r="S2330" t="s">
        <v>22</v>
      </c>
      <c r="T2330" t="s">
        <v>21</v>
      </c>
      <c r="Y2330">
        <v>171</v>
      </c>
      <c r="Z2330">
        <v>69</v>
      </c>
      <c r="AA2330">
        <v>0</v>
      </c>
      <c r="AB2330">
        <v>0</v>
      </c>
    </row>
    <row r="2331" spans="1:28" ht="15.95">
      <c r="A2331" t="s">
        <v>2924</v>
      </c>
      <c r="B2331" t="s">
        <v>81</v>
      </c>
      <c r="C2331" t="str">
        <f>VLOOKUP(B2331, Positions!A$1:B$134, 2, FALSE)</f>
        <v>Defender</v>
      </c>
      <c r="D2331" t="s">
        <v>836</v>
      </c>
      <c r="E2331" t="s">
        <v>62</v>
      </c>
      <c r="F2331" t="s">
        <v>21</v>
      </c>
      <c r="G2331" t="str">
        <f>VLOOKUP(E2331, Tiers!M$1:P$134, 3, FALSE)</f>
        <v>ENG1</v>
      </c>
      <c r="H2331">
        <f>VLOOKUP(G2331, Tiers!B$1:C$134, 2, FALSE)</f>
        <v>1</v>
      </c>
      <c r="I2331" s="21">
        <v>35096</v>
      </c>
      <c r="J2331" t="str">
        <f t="shared" si="36"/>
        <v>Jake McCarthyBournemouth</v>
      </c>
      <c r="P2331">
        <v>19</v>
      </c>
      <c r="Q2331" t="s">
        <v>20</v>
      </c>
      <c r="R2331" t="s">
        <v>21</v>
      </c>
      <c r="S2331" t="s">
        <v>22</v>
      </c>
      <c r="T2331" t="s">
        <v>21</v>
      </c>
      <c r="Y2331">
        <v>182</v>
      </c>
      <c r="Z2331">
        <v>70</v>
      </c>
      <c r="AA2331">
        <v>0</v>
      </c>
      <c r="AB2331">
        <v>4</v>
      </c>
    </row>
    <row r="2332" spans="1:28" ht="15.95">
      <c r="A2332" t="s">
        <v>2925</v>
      </c>
      <c r="B2332" t="s">
        <v>16</v>
      </c>
      <c r="C2332" t="e">
        <f>VLOOKUP(B2332, Positions!A$1:B$134, 2, FALSE)</f>
        <v>#N/A</v>
      </c>
      <c r="D2332" t="s">
        <v>275</v>
      </c>
      <c r="E2332" t="s">
        <v>5665</v>
      </c>
      <c r="F2332" t="s">
        <v>21</v>
      </c>
      <c r="G2332" t="str">
        <f>VLOOKUP(E2332, Tiers!M$1:P$134, 3, FALSE)</f>
        <v>ENG2</v>
      </c>
      <c r="H2332">
        <f>VLOOKUP(G2332, Tiers!B$1:C$134, 2, FALSE)</f>
        <v>3</v>
      </c>
      <c r="I2332" s="21">
        <v>35096</v>
      </c>
      <c r="J2332" t="str">
        <f t="shared" si="36"/>
        <v>Shaquille McDonaldDerby</v>
      </c>
      <c r="P2332">
        <v>19</v>
      </c>
      <c r="Q2332" t="s">
        <v>284</v>
      </c>
      <c r="R2332" t="s">
        <v>21</v>
      </c>
      <c r="S2332" t="s">
        <v>22</v>
      </c>
      <c r="T2332" t="s">
        <v>21</v>
      </c>
      <c r="Y2332">
        <v>173</v>
      </c>
      <c r="Z2332">
        <v>70</v>
      </c>
      <c r="AA2332">
        <v>2</v>
      </c>
      <c r="AB2332">
        <v>7</v>
      </c>
    </row>
    <row r="2333" spans="1:28" ht="15.95">
      <c r="A2333" t="s">
        <v>2926</v>
      </c>
      <c r="B2333" t="s">
        <v>212</v>
      </c>
      <c r="C2333" t="str">
        <f>VLOOKUP(B2333, Positions!A$1:B$134, 2, FALSE)</f>
        <v>Midfielder</v>
      </c>
      <c r="D2333" t="s">
        <v>225</v>
      </c>
      <c r="E2333" t="s">
        <v>62</v>
      </c>
      <c r="F2333" t="s">
        <v>21</v>
      </c>
      <c r="G2333" t="str">
        <f>VLOOKUP(E2333, Tiers!M$1:P$134, 3, FALSE)</f>
        <v>ENG1</v>
      </c>
      <c r="H2333">
        <f>VLOOKUP(G2333, Tiers!B$1:C$134, 2, FALSE)</f>
        <v>1</v>
      </c>
      <c r="I2333" s="21">
        <v>35095</v>
      </c>
      <c r="J2333" t="str">
        <f t="shared" si="36"/>
        <v>Callam JonesWest Brom</v>
      </c>
      <c r="P2333">
        <v>19</v>
      </c>
      <c r="Q2333" t="s">
        <v>20</v>
      </c>
      <c r="R2333" t="s">
        <v>21</v>
      </c>
      <c r="S2333" t="s">
        <v>22</v>
      </c>
      <c r="T2333" t="s">
        <v>21</v>
      </c>
      <c r="Y2333">
        <v>183</v>
      </c>
      <c r="Z2333">
        <v>77</v>
      </c>
      <c r="AA2333">
        <v>0</v>
      </c>
      <c r="AB2333">
        <v>0</v>
      </c>
    </row>
    <row r="2334" spans="1:28" ht="15.95">
      <c r="A2334" t="s">
        <v>1231</v>
      </c>
      <c r="B2334" t="s">
        <v>278</v>
      </c>
      <c r="C2334" t="e">
        <f>VLOOKUP(B2334, Positions!A$1:B$134, 2, FALSE)</f>
        <v>#N/A</v>
      </c>
      <c r="D2334" t="s">
        <v>229</v>
      </c>
      <c r="E2334" t="s">
        <v>5665</v>
      </c>
      <c r="F2334" t="s">
        <v>21</v>
      </c>
      <c r="G2334" t="str">
        <f>VLOOKUP(E2334, Tiers!M$1:P$134, 3, FALSE)</f>
        <v>ENG2</v>
      </c>
      <c r="H2334">
        <f>VLOOKUP(G2334, Tiers!B$1:C$134, 2, FALSE)</f>
        <v>3</v>
      </c>
      <c r="I2334" s="21">
        <v>35094</v>
      </c>
      <c r="J2334" t="str">
        <f t="shared" si="36"/>
        <v>Charlie HarrisBrighton</v>
      </c>
      <c r="P2334">
        <v>19</v>
      </c>
      <c r="Q2334" t="s">
        <v>1615</v>
      </c>
      <c r="R2334" t="s">
        <v>21</v>
      </c>
      <c r="S2334" t="s">
        <v>22</v>
      </c>
      <c r="T2334" t="s">
        <v>21</v>
      </c>
      <c r="Y2334">
        <v>178</v>
      </c>
      <c r="Z2334">
        <v>70</v>
      </c>
      <c r="AA2334">
        <v>0</v>
      </c>
      <c r="AB2334">
        <v>0</v>
      </c>
    </row>
    <row r="2335" spans="1:28" ht="15.95">
      <c r="A2335" t="s">
        <v>2927</v>
      </c>
      <c r="B2335" t="s">
        <v>81</v>
      </c>
      <c r="C2335" t="str">
        <f>VLOOKUP(B2335, Positions!A$1:B$134, 2, FALSE)</f>
        <v>Defender</v>
      </c>
      <c r="D2335" t="s">
        <v>90</v>
      </c>
      <c r="E2335" t="s">
        <v>5665</v>
      </c>
      <c r="F2335" t="s">
        <v>21</v>
      </c>
      <c r="G2335" t="str">
        <f>VLOOKUP(E2335, Tiers!M$1:P$134, 3, FALSE)</f>
        <v>ENG2</v>
      </c>
      <c r="H2335">
        <f>VLOOKUP(G2335, Tiers!B$1:C$134, 2, FALSE)</f>
        <v>3</v>
      </c>
      <c r="I2335" s="21">
        <v>35094</v>
      </c>
      <c r="J2335" t="str">
        <f t="shared" si="36"/>
        <v>Luke BookerSheff Wed</v>
      </c>
      <c r="P2335">
        <v>19</v>
      </c>
      <c r="Q2335" t="s">
        <v>20</v>
      </c>
      <c r="R2335" t="s">
        <v>21</v>
      </c>
      <c r="S2335" t="s">
        <v>22</v>
      </c>
      <c r="T2335" t="s">
        <v>21</v>
      </c>
      <c r="Y2335">
        <v>184</v>
      </c>
      <c r="Z2335">
        <v>76</v>
      </c>
      <c r="AA2335">
        <v>0</v>
      </c>
      <c r="AB2335">
        <v>0</v>
      </c>
    </row>
    <row r="2336" spans="1:28" ht="15.95">
      <c r="A2336" t="s">
        <v>2928</v>
      </c>
      <c r="B2336" t="s">
        <v>42</v>
      </c>
      <c r="C2336" t="str">
        <f>VLOOKUP(B2336, Positions!A$1:B$134, 2, FALSE)</f>
        <v>Midfielder</v>
      </c>
      <c r="D2336" t="s">
        <v>2637</v>
      </c>
      <c r="E2336" t="s">
        <v>5669</v>
      </c>
      <c r="F2336" t="s">
        <v>421</v>
      </c>
      <c r="G2336" t="str">
        <f>VLOOKUP(E2336, Tiers!M$1:P$134, 3, FALSE)</f>
        <v>SCO1</v>
      </c>
      <c r="H2336">
        <f>VLOOKUP(G2336, Tiers!B$1:C$134, 2, FALSE)</f>
        <v>3</v>
      </c>
      <c r="I2336" s="21">
        <v>35094</v>
      </c>
      <c r="J2336" t="str">
        <f t="shared" si="36"/>
        <v>Aaron KuhlDundee Utd</v>
      </c>
      <c r="P2336">
        <v>19</v>
      </c>
      <c r="Q2336" t="s">
        <v>2929</v>
      </c>
      <c r="R2336" t="s">
        <v>21</v>
      </c>
      <c r="S2336" t="s">
        <v>22</v>
      </c>
      <c r="T2336" t="s">
        <v>21</v>
      </c>
      <c r="Y2336">
        <v>173</v>
      </c>
      <c r="Z2336">
        <v>67</v>
      </c>
      <c r="AA2336">
        <v>0</v>
      </c>
      <c r="AB2336">
        <v>6</v>
      </c>
    </row>
    <row r="2337" spans="1:28" ht="15.95">
      <c r="A2337" t="s">
        <v>2930</v>
      </c>
      <c r="B2337" t="s">
        <v>106</v>
      </c>
      <c r="C2337" t="str">
        <f>VLOOKUP(B2337, Positions!A$1:B$134, 2, FALSE)</f>
        <v>Midfielder</v>
      </c>
      <c r="D2337" t="s">
        <v>2359</v>
      </c>
      <c r="E2337" t="s">
        <v>5666</v>
      </c>
      <c r="F2337" t="s">
        <v>21</v>
      </c>
      <c r="G2337" t="str">
        <f>VLOOKUP(E2337, Tiers!M$1:P$134, 3, FALSE)</f>
        <v>NONE</v>
      </c>
      <c r="H2337">
        <f>VLOOKUP(G2337, Tiers!B$1:C$134, 2, FALSE)</f>
        <v>7</v>
      </c>
      <c r="I2337" s="21">
        <v>35094</v>
      </c>
      <c r="J2337" t="str">
        <f t="shared" si="36"/>
        <v>Luke PorrittGuiseley</v>
      </c>
      <c r="P2337">
        <v>19</v>
      </c>
      <c r="Q2337" t="s">
        <v>124</v>
      </c>
      <c r="R2337" t="s">
        <v>21</v>
      </c>
      <c r="S2337" t="s">
        <v>22</v>
      </c>
      <c r="T2337" t="s">
        <v>21</v>
      </c>
      <c r="Y2337">
        <v>178</v>
      </c>
      <c r="Z2337">
        <v>73</v>
      </c>
      <c r="AA2337">
        <v>0</v>
      </c>
      <c r="AB2337">
        <v>15</v>
      </c>
    </row>
    <row r="2338" spans="1:28" ht="15.95">
      <c r="A2338" t="s">
        <v>1474</v>
      </c>
      <c r="B2338" t="s">
        <v>16</v>
      </c>
      <c r="C2338" t="e">
        <f>VLOOKUP(B2338, Positions!A$1:B$134, 2, FALSE)</f>
        <v>#N/A</v>
      </c>
      <c r="D2338" t="s">
        <v>253</v>
      </c>
      <c r="E2338" t="s">
        <v>5666</v>
      </c>
      <c r="F2338" t="s">
        <v>21</v>
      </c>
      <c r="G2338" t="str">
        <f>VLOOKUP(E2338, Tiers!M$1:P$134, 3, FALSE)</f>
        <v>NONE</v>
      </c>
      <c r="H2338">
        <f>VLOOKUP(G2338, Tiers!B$1:C$134, 2, FALSE)</f>
        <v>7</v>
      </c>
      <c r="I2338" s="21">
        <v>35092</v>
      </c>
      <c r="J2338" t="str">
        <f t="shared" si="36"/>
        <v>Thomas MarshallGateshead</v>
      </c>
      <c r="P2338">
        <v>19</v>
      </c>
      <c r="Q2338" t="s">
        <v>20</v>
      </c>
      <c r="R2338" t="s">
        <v>21</v>
      </c>
      <c r="S2338" t="s">
        <v>22</v>
      </c>
      <c r="T2338" t="s">
        <v>21</v>
      </c>
      <c r="Y2338">
        <v>175</v>
      </c>
      <c r="Z2338">
        <v>68</v>
      </c>
      <c r="AA2338">
        <v>0</v>
      </c>
      <c r="AB2338">
        <v>0</v>
      </c>
    </row>
    <row r="2339" spans="1:28" ht="15.95">
      <c r="A2339" t="s">
        <v>2931</v>
      </c>
      <c r="B2339" t="s">
        <v>457</v>
      </c>
      <c r="C2339" t="str">
        <f>VLOOKUP(B2339, Positions!A$1:B$134, 2, FALSE)</f>
        <v>Forward</v>
      </c>
      <c r="D2339" t="s">
        <v>332</v>
      </c>
      <c r="E2339" t="s">
        <v>5665</v>
      </c>
      <c r="F2339" t="s">
        <v>21</v>
      </c>
      <c r="G2339" t="str">
        <f>VLOOKUP(E2339, Tiers!M$1:P$134, 3, FALSE)</f>
        <v>ENG2</v>
      </c>
      <c r="H2339">
        <f>VLOOKUP(G2339, Tiers!B$1:C$134, 2, FALSE)</f>
        <v>3</v>
      </c>
      <c r="I2339" s="21">
        <v>35092</v>
      </c>
      <c r="J2339" t="str">
        <f t="shared" si="36"/>
        <v>James ThorneNottm Forest</v>
      </c>
      <c r="P2339">
        <v>19</v>
      </c>
      <c r="Q2339" t="s">
        <v>20</v>
      </c>
      <c r="R2339" t="s">
        <v>21</v>
      </c>
      <c r="S2339" t="s">
        <v>22</v>
      </c>
      <c r="T2339" t="s">
        <v>21</v>
      </c>
      <c r="Y2339">
        <v>188</v>
      </c>
      <c r="Z2339">
        <v>85</v>
      </c>
      <c r="AA2339">
        <v>0</v>
      </c>
      <c r="AB2339">
        <v>1</v>
      </c>
    </row>
    <row r="2340" spans="1:28" ht="15.95">
      <c r="A2340" t="s">
        <v>2932</v>
      </c>
      <c r="B2340" t="s">
        <v>16</v>
      </c>
      <c r="C2340" t="e">
        <f>VLOOKUP(B2340, Positions!A$1:B$134, 2, FALSE)</f>
        <v>#N/A</v>
      </c>
      <c r="D2340" t="s">
        <v>136</v>
      </c>
      <c r="E2340" t="s">
        <v>5665</v>
      </c>
      <c r="F2340" t="s">
        <v>21</v>
      </c>
      <c r="G2340" t="str">
        <f>VLOOKUP(E2340, Tiers!M$1:P$134, 3, FALSE)</f>
        <v>ENG2</v>
      </c>
      <c r="H2340">
        <f>VLOOKUP(G2340, Tiers!B$1:C$134, 2, FALSE)</f>
        <v>3</v>
      </c>
      <c r="I2340" s="21">
        <v>35091</v>
      </c>
      <c r="J2340" t="str">
        <f t="shared" si="36"/>
        <v>Bradley FewsterMiddlesbrough</v>
      </c>
      <c r="P2340">
        <v>19</v>
      </c>
      <c r="Q2340" t="s">
        <v>136</v>
      </c>
      <c r="R2340" t="s">
        <v>21</v>
      </c>
      <c r="S2340" t="s">
        <v>22</v>
      </c>
      <c r="T2340" t="s">
        <v>21</v>
      </c>
      <c r="Y2340">
        <v>178</v>
      </c>
      <c r="Z2340">
        <v>70</v>
      </c>
      <c r="AA2340">
        <v>0</v>
      </c>
      <c r="AB2340">
        <v>0</v>
      </c>
    </row>
    <row r="2341" spans="1:28" ht="15.95">
      <c r="A2341" t="s">
        <v>2933</v>
      </c>
      <c r="B2341" t="s">
        <v>16</v>
      </c>
      <c r="C2341" t="e">
        <f>VLOOKUP(B2341, Positions!A$1:B$134, 2, FALSE)</f>
        <v>#N/A</v>
      </c>
      <c r="E2341" t="s">
        <v>5666</v>
      </c>
      <c r="F2341" t="s">
        <v>21</v>
      </c>
      <c r="G2341" t="str">
        <f>VLOOKUP(E2341, Tiers!M$1:P$134, 3, FALSE)</f>
        <v>NONE</v>
      </c>
      <c r="H2341">
        <f>VLOOKUP(G2341, Tiers!B$1:C$134, 2, FALSE)</f>
        <v>7</v>
      </c>
      <c r="I2341" s="21" t="e">
        <v>#N/A</v>
      </c>
      <c r="J2341" t="str">
        <f t="shared" si="36"/>
        <v>Luke Beesley</v>
      </c>
      <c r="P2341">
        <v>19</v>
      </c>
      <c r="Q2341" t="s">
        <v>201</v>
      </c>
      <c r="R2341" t="s">
        <v>21</v>
      </c>
      <c r="S2341" t="s">
        <v>22</v>
      </c>
      <c r="T2341" t="s">
        <v>21</v>
      </c>
      <c r="Y2341">
        <v>173</v>
      </c>
      <c r="Z2341">
        <v>70</v>
      </c>
      <c r="AA2341">
        <v>0</v>
      </c>
      <c r="AB2341">
        <v>0</v>
      </c>
    </row>
    <row r="2342" spans="1:28" ht="15.95">
      <c r="A2342" t="s">
        <v>2934</v>
      </c>
      <c r="B2342" t="s">
        <v>2246</v>
      </c>
      <c r="C2342" t="str">
        <f>VLOOKUP(B2342, Positions!A$1:B$134, 2, FALSE)</f>
        <v>Defender</v>
      </c>
      <c r="D2342" t="s">
        <v>2532</v>
      </c>
      <c r="E2342" t="s">
        <v>5669</v>
      </c>
      <c r="F2342" t="s">
        <v>421</v>
      </c>
      <c r="G2342" t="str">
        <f>VLOOKUP(E2342, Tiers!M$1:P$134, 3, FALSE)</f>
        <v>SCO1</v>
      </c>
      <c r="H2342">
        <f>VLOOKUP(G2342, Tiers!B$1:C$134, 2, FALSE)</f>
        <v>3</v>
      </c>
      <c r="I2342" s="21">
        <v>35090</v>
      </c>
      <c r="J2342" t="str">
        <f t="shared" si="36"/>
        <v>Riccardo CalderDundee</v>
      </c>
      <c r="P2342">
        <v>19</v>
      </c>
      <c r="Q2342" t="s">
        <v>284</v>
      </c>
      <c r="R2342" t="s">
        <v>21</v>
      </c>
      <c r="S2342" t="s">
        <v>22</v>
      </c>
      <c r="T2342" t="s">
        <v>21</v>
      </c>
      <c r="Y2342">
        <v>183</v>
      </c>
      <c r="Z2342">
        <v>78</v>
      </c>
      <c r="AA2342">
        <v>0</v>
      </c>
      <c r="AB2342">
        <v>0</v>
      </c>
    </row>
    <row r="2343" spans="1:28" ht="15.95">
      <c r="A2343" t="s">
        <v>2935</v>
      </c>
      <c r="B2343" t="s">
        <v>36</v>
      </c>
      <c r="C2343" t="str">
        <f>VLOOKUP(B2343, Positions!A$1:B$134, 2, FALSE)</f>
        <v>Midfielder</v>
      </c>
      <c r="D2343" t="s">
        <v>253</v>
      </c>
      <c r="E2343" t="s">
        <v>5666</v>
      </c>
      <c r="F2343" t="s">
        <v>21</v>
      </c>
      <c r="G2343" t="str">
        <f>VLOOKUP(E2343, Tiers!M$1:P$134, 3, FALSE)</f>
        <v>NONE</v>
      </c>
      <c r="H2343">
        <f>VLOOKUP(G2343, Tiers!B$1:C$134, 2, FALSE)</f>
        <v>7</v>
      </c>
      <c r="I2343" s="21">
        <v>35088</v>
      </c>
      <c r="J2343" t="str">
        <f t="shared" si="36"/>
        <v>Ryan BellGateshead</v>
      </c>
      <c r="P2343">
        <v>19</v>
      </c>
      <c r="Q2343" t="s">
        <v>20</v>
      </c>
      <c r="R2343" t="s">
        <v>21</v>
      </c>
      <c r="S2343" t="s">
        <v>22</v>
      </c>
      <c r="T2343" t="s">
        <v>21</v>
      </c>
      <c r="Y2343">
        <v>176</v>
      </c>
      <c r="Z2343">
        <v>68</v>
      </c>
      <c r="AA2343">
        <v>0</v>
      </c>
      <c r="AB2343">
        <v>0</v>
      </c>
    </row>
    <row r="2344" spans="1:28" ht="15.95">
      <c r="A2344" t="s">
        <v>2936</v>
      </c>
      <c r="B2344" t="s">
        <v>36</v>
      </c>
      <c r="C2344" t="str">
        <f>VLOOKUP(B2344, Positions!A$1:B$134, 2, FALSE)</f>
        <v>Midfielder</v>
      </c>
      <c r="D2344" t="s">
        <v>169</v>
      </c>
      <c r="E2344" t="s">
        <v>62</v>
      </c>
      <c r="F2344" t="s">
        <v>21</v>
      </c>
      <c r="G2344" t="str">
        <f>VLOOKUP(E2344, Tiers!M$1:P$134, 3, FALSE)</f>
        <v>ENG1</v>
      </c>
      <c r="H2344">
        <f>VLOOKUP(G2344, Tiers!B$1:C$134, 2, FALSE)</f>
        <v>1</v>
      </c>
      <c r="I2344" s="21">
        <v>35087</v>
      </c>
      <c r="J2344" t="str">
        <f t="shared" si="36"/>
        <v>Ruben Loftus-CheekChelsea</v>
      </c>
      <c r="P2344">
        <v>19</v>
      </c>
      <c r="Q2344" t="s">
        <v>74</v>
      </c>
      <c r="R2344" t="s">
        <v>21</v>
      </c>
      <c r="S2344" t="s">
        <v>22</v>
      </c>
      <c r="T2344" t="s">
        <v>21</v>
      </c>
      <c r="Y2344">
        <v>191</v>
      </c>
      <c r="Z2344">
        <v>86</v>
      </c>
      <c r="AA2344">
        <v>0</v>
      </c>
      <c r="AB2344">
        <v>3</v>
      </c>
    </row>
    <row r="2345" spans="1:28" ht="15.95">
      <c r="A2345" t="s">
        <v>2937</v>
      </c>
      <c r="B2345" t="s">
        <v>166</v>
      </c>
      <c r="C2345" t="str">
        <f>VLOOKUP(B2345, Positions!A$1:B$134, 2, FALSE)</f>
        <v>Goalkeeper</v>
      </c>
      <c r="D2345" t="s">
        <v>490</v>
      </c>
      <c r="E2345" t="s">
        <v>62</v>
      </c>
      <c r="F2345" t="s">
        <v>21</v>
      </c>
      <c r="G2345" t="str">
        <f>VLOOKUP(E2345, Tiers!M$1:P$134, 3, FALSE)</f>
        <v>ENG1</v>
      </c>
      <c r="H2345">
        <f>VLOOKUP(G2345, Tiers!B$1:C$134, 2, FALSE)</f>
        <v>1</v>
      </c>
      <c r="I2345" s="21">
        <v>35086</v>
      </c>
      <c r="J2345" t="str">
        <f t="shared" si="36"/>
        <v>Angus GunnMan City</v>
      </c>
      <c r="P2345">
        <v>19</v>
      </c>
      <c r="Q2345" t="s">
        <v>657</v>
      </c>
      <c r="R2345" t="s">
        <v>21</v>
      </c>
      <c r="S2345" t="s">
        <v>22</v>
      </c>
      <c r="T2345" t="s">
        <v>21</v>
      </c>
      <c r="U2345" t="s">
        <v>421</v>
      </c>
      <c r="Y2345">
        <v>196</v>
      </c>
      <c r="Z2345">
        <v>86</v>
      </c>
      <c r="AA2345">
        <v>0</v>
      </c>
      <c r="AB2345">
        <v>0</v>
      </c>
    </row>
    <row r="2346" spans="1:28" ht="15.95">
      <c r="A2346" t="s">
        <v>2938</v>
      </c>
      <c r="B2346" t="s">
        <v>42</v>
      </c>
      <c r="C2346" t="str">
        <f>VLOOKUP(B2346, Positions!A$1:B$134, 2, FALSE)</f>
        <v>Midfielder</v>
      </c>
      <c r="E2346" t="s">
        <v>5666</v>
      </c>
      <c r="F2346" t="s">
        <v>21</v>
      </c>
      <c r="G2346" t="str">
        <f>VLOOKUP(E2346, Tiers!M$1:P$134, 3, FALSE)</f>
        <v>NONE</v>
      </c>
      <c r="H2346">
        <f>VLOOKUP(G2346, Tiers!B$1:C$134, 2, FALSE)</f>
        <v>7</v>
      </c>
      <c r="I2346" s="21" t="e">
        <v>#N/A</v>
      </c>
      <c r="J2346" t="str">
        <f t="shared" si="36"/>
        <v>Rhys Davies</v>
      </c>
      <c r="P2346">
        <v>19</v>
      </c>
      <c r="Q2346" t="s">
        <v>20</v>
      </c>
      <c r="R2346" t="s">
        <v>21</v>
      </c>
      <c r="S2346" t="s">
        <v>22</v>
      </c>
      <c r="T2346" t="s">
        <v>21</v>
      </c>
      <c r="Y2346">
        <v>175</v>
      </c>
      <c r="Z2346">
        <v>70</v>
      </c>
      <c r="AA2346">
        <v>0</v>
      </c>
      <c r="AB2346">
        <v>0</v>
      </c>
    </row>
    <row r="2347" spans="1:28" ht="15.95">
      <c r="A2347" t="s">
        <v>2939</v>
      </c>
      <c r="B2347" t="s">
        <v>16</v>
      </c>
      <c r="C2347" t="e">
        <f>VLOOKUP(B2347, Positions!A$1:B$134, 2, FALSE)</f>
        <v>#N/A</v>
      </c>
      <c r="E2347" t="s">
        <v>5666</v>
      </c>
      <c r="F2347" t="s">
        <v>21</v>
      </c>
      <c r="G2347" t="str">
        <f>VLOOKUP(E2347, Tiers!M$1:P$134, 3, FALSE)</f>
        <v>NONE</v>
      </c>
      <c r="H2347">
        <f>VLOOKUP(G2347, Tiers!B$1:C$134, 2, FALSE)</f>
        <v>7</v>
      </c>
      <c r="I2347" s="21" t="e">
        <v>#N/A</v>
      </c>
      <c r="J2347" t="str">
        <f t="shared" si="36"/>
        <v>James Stinson</v>
      </c>
      <c r="P2347">
        <v>19</v>
      </c>
      <c r="Q2347" t="s">
        <v>1699</v>
      </c>
      <c r="R2347" t="s">
        <v>21</v>
      </c>
      <c r="S2347" t="s">
        <v>22</v>
      </c>
      <c r="T2347" t="s">
        <v>21</v>
      </c>
      <c r="Y2347">
        <v>172</v>
      </c>
      <c r="Z2347">
        <v>68</v>
      </c>
      <c r="AA2347">
        <v>0</v>
      </c>
      <c r="AB2347">
        <v>0</v>
      </c>
    </row>
    <row r="2348" spans="1:28" ht="15.95">
      <c r="A2348" t="s">
        <v>2940</v>
      </c>
      <c r="B2348" t="s">
        <v>81</v>
      </c>
      <c r="C2348" t="str">
        <f>VLOOKUP(B2348, Positions!A$1:B$134, 2, FALSE)</f>
        <v>Defender</v>
      </c>
      <c r="E2348" t="s">
        <v>5666</v>
      </c>
      <c r="F2348" t="s">
        <v>21</v>
      </c>
      <c r="G2348" t="str">
        <f>VLOOKUP(E2348, Tiers!M$1:P$134, 3, FALSE)</f>
        <v>NONE</v>
      </c>
      <c r="H2348">
        <f>VLOOKUP(G2348, Tiers!B$1:C$134, 2, FALSE)</f>
        <v>7</v>
      </c>
      <c r="I2348" s="21" t="e">
        <v>#N/A</v>
      </c>
      <c r="J2348" t="str">
        <f t="shared" si="36"/>
        <v>Luke Matthews</v>
      </c>
      <c r="P2348">
        <v>19</v>
      </c>
      <c r="Q2348" t="s">
        <v>20</v>
      </c>
      <c r="R2348" t="s">
        <v>21</v>
      </c>
      <c r="S2348" t="s">
        <v>22</v>
      </c>
      <c r="T2348" t="s">
        <v>21</v>
      </c>
      <c r="Y2348">
        <v>183</v>
      </c>
      <c r="Z2348">
        <v>76</v>
      </c>
      <c r="AA2348">
        <v>0</v>
      </c>
      <c r="AB2348">
        <v>0</v>
      </c>
    </row>
    <row r="2349" spans="1:28" ht="15.95">
      <c r="A2349" t="s">
        <v>2941</v>
      </c>
      <c r="B2349" t="s">
        <v>2942</v>
      </c>
      <c r="C2349" t="str">
        <f>VLOOKUP(B2349, Positions!A$1:B$134, 2, FALSE)</f>
        <v>Defender</v>
      </c>
      <c r="D2349" t="s">
        <v>154</v>
      </c>
      <c r="E2349" t="s">
        <v>5665</v>
      </c>
      <c r="F2349" t="s">
        <v>21</v>
      </c>
      <c r="G2349" t="str">
        <f>VLOOKUP(E2349, Tiers!M$1:P$134, 3, FALSE)</f>
        <v>ENG2</v>
      </c>
      <c r="H2349">
        <f>VLOOKUP(G2349, Tiers!B$1:C$134, 2, FALSE)</f>
        <v>3</v>
      </c>
      <c r="I2349" s="21">
        <v>35083</v>
      </c>
      <c r="J2349" t="str">
        <f t="shared" si="36"/>
        <v>Max ClarkHull</v>
      </c>
      <c r="P2349">
        <v>19</v>
      </c>
      <c r="Q2349" t="s">
        <v>154</v>
      </c>
      <c r="R2349" t="s">
        <v>21</v>
      </c>
      <c r="S2349" t="s">
        <v>22</v>
      </c>
      <c r="T2349" t="s">
        <v>21</v>
      </c>
      <c r="Y2349">
        <v>176</v>
      </c>
      <c r="Z2349">
        <v>68</v>
      </c>
      <c r="AA2349">
        <v>0</v>
      </c>
      <c r="AB2349">
        <v>0</v>
      </c>
    </row>
    <row r="2350" spans="1:28" ht="15.95">
      <c r="A2350" t="s">
        <v>2943</v>
      </c>
      <c r="B2350" t="s">
        <v>42</v>
      </c>
      <c r="C2350" t="str">
        <f>VLOOKUP(B2350, Positions!A$1:B$134, 2, FALSE)</f>
        <v>Midfielder</v>
      </c>
      <c r="E2350" t="s">
        <v>5666</v>
      </c>
      <c r="F2350" t="s">
        <v>21</v>
      </c>
      <c r="G2350" t="str">
        <f>VLOOKUP(E2350, Tiers!M$1:P$134, 3, FALSE)</f>
        <v>NONE</v>
      </c>
      <c r="H2350">
        <f>VLOOKUP(G2350, Tiers!B$1:C$134, 2, FALSE)</f>
        <v>7</v>
      </c>
      <c r="I2350" s="21" t="e">
        <v>#N/A</v>
      </c>
      <c r="J2350" t="str">
        <f t="shared" si="36"/>
        <v>Jack Willbye</v>
      </c>
      <c r="P2350">
        <v>19</v>
      </c>
      <c r="Q2350" t="s">
        <v>470</v>
      </c>
      <c r="R2350" t="s">
        <v>21</v>
      </c>
      <c r="S2350" t="s">
        <v>22</v>
      </c>
      <c r="T2350" t="s">
        <v>21</v>
      </c>
      <c r="Y2350">
        <v>168</v>
      </c>
      <c r="Z2350">
        <v>65</v>
      </c>
      <c r="AA2350">
        <v>1</v>
      </c>
      <c r="AB2350">
        <v>8</v>
      </c>
    </row>
    <row r="2351" spans="1:28" ht="15.95">
      <c r="A2351" t="s">
        <v>2944</v>
      </c>
      <c r="B2351" t="s">
        <v>16</v>
      </c>
      <c r="C2351" t="e">
        <f>VLOOKUP(B2351, Positions!A$1:B$134, 2, FALSE)</f>
        <v>#N/A</v>
      </c>
      <c r="E2351" t="s">
        <v>5666</v>
      </c>
      <c r="F2351" t="s">
        <v>21</v>
      </c>
      <c r="G2351" t="str">
        <f>VLOOKUP(E2351, Tiers!M$1:P$134, 3, FALSE)</f>
        <v>NONE</v>
      </c>
      <c r="H2351">
        <f>VLOOKUP(G2351, Tiers!B$1:C$134, 2, FALSE)</f>
        <v>7</v>
      </c>
      <c r="I2351" s="21" t="e">
        <v>#N/A</v>
      </c>
      <c r="J2351" t="str">
        <f t="shared" si="36"/>
        <v>Jon Nouble</v>
      </c>
      <c r="P2351">
        <v>19</v>
      </c>
      <c r="Q2351" t="s">
        <v>74</v>
      </c>
      <c r="R2351" t="s">
        <v>21</v>
      </c>
      <c r="S2351" t="s">
        <v>22</v>
      </c>
      <c r="T2351" t="s">
        <v>21</v>
      </c>
      <c r="Y2351">
        <v>199</v>
      </c>
      <c r="Z2351">
        <v>93</v>
      </c>
      <c r="AA2351">
        <v>7</v>
      </c>
      <c r="AB2351">
        <v>32</v>
      </c>
    </row>
    <row r="2352" spans="1:28" ht="15.95">
      <c r="A2352" t="s">
        <v>2946</v>
      </c>
      <c r="B2352" t="s">
        <v>72</v>
      </c>
      <c r="C2352" t="str">
        <f>VLOOKUP(B2352, Positions!A$1:B$134, 2, FALSE)</f>
        <v>Defender</v>
      </c>
      <c r="D2352" t="s">
        <v>57</v>
      </c>
      <c r="E2352" t="s">
        <v>62</v>
      </c>
      <c r="F2352" t="s">
        <v>21</v>
      </c>
      <c r="G2352" t="str">
        <f>VLOOKUP(E2352, Tiers!M$1:P$134, 3, FALSE)</f>
        <v>ENG1</v>
      </c>
      <c r="H2352">
        <f>VLOOKUP(G2352, Tiers!B$1:C$134, 2, FALSE)</f>
        <v>1</v>
      </c>
      <c r="I2352" s="21">
        <v>35082</v>
      </c>
      <c r="J2352" t="str">
        <f t="shared" si="36"/>
        <v>Joe MaguireLiverpool</v>
      </c>
      <c r="P2352">
        <v>19</v>
      </c>
      <c r="Q2352" t="s">
        <v>113</v>
      </c>
      <c r="R2352" t="s">
        <v>21</v>
      </c>
      <c r="S2352" t="s">
        <v>22</v>
      </c>
      <c r="T2352" t="s">
        <v>21</v>
      </c>
      <c r="Y2352">
        <v>176</v>
      </c>
      <c r="Z2352">
        <v>64</v>
      </c>
      <c r="AA2352">
        <v>0</v>
      </c>
      <c r="AB2352">
        <v>0</v>
      </c>
    </row>
    <row r="2353" spans="1:28" ht="15.95">
      <c r="A2353" t="s">
        <v>2947</v>
      </c>
      <c r="B2353" t="s">
        <v>166</v>
      </c>
      <c r="C2353" t="str">
        <f>VLOOKUP(B2353, Positions!A$1:B$134, 2, FALSE)</f>
        <v>Goalkeeper</v>
      </c>
      <c r="D2353" t="s">
        <v>43</v>
      </c>
      <c r="E2353" t="s">
        <v>5664</v>
      </c>
      <c r="F2353" t="s">
        <v>21</v>
      </c>
      <c r="G2353" t="str">
        <f>VLOOKUP(E2353, Tiers!M$1:P$134, 3, FALSE)</f>
        <v>ENG3</v>
      </c>
      <c r="H2353">
        <f>VLOOKUP(G2353, Tiers!B$1:C$134, 2, FALSE)</f>
        <v>4</v>
      </c>
      <c r="I2353" s="21">
        <v>35082</v>
      </c>
      <c r="J2353" t="str">
        <f t="shared" si="36"/>
        <v>Ted SmithSouthend</v>
      </c>
      <c r="P2353">
        <v>19</v>
      </c>
      <c r="Q2353" t="s">
        <v>20</v>
      </c>
      <c r="R2353" t="s">
        <v>21</v>
      </c>
      <c r="S2353" t="s">
        <v>22</v>
      </c>
      <c r="T2353" t="s">
        <v>21</v>
      </c>
      <c r="Y2353">
        <v>186</v>
      </c>
      <c r="Z2353">
        <v>72</v>
      </c>
      <c r="AA2353">
        <v>0</v>
      </c>
      <c r="AB2353">
        <v>4</v>
      </c>
    </row>
    <row r="2354" spans="1:28" ht="15.95">
      <c r="A2354" t="s">
        <v>2948</v>
      </c>
      <c r="B2354" t="s">
        <v>789</v>
      </c>
      <c r="C2354" t="str">
        <f>VLOOKUP(B2354, Positions!A$1:B$134, 2, FALSE)</f>
        <v>Forward</v>
      </c>
      <c r="E2354" t="s">
        <v>5666</v>
      </c>
      <c r="F2354" t="s">
        <v>21</v>
      </c>
      <c r="G2354" t="str">
        <f>VLOOKUP(E2354, Tiers!M$1:P$134, 3, FALSE)</f>
        <v>NONE</v>
      </c>
      <c r="H2354">
        <f>VLOOKUP(G2354, Tiers!B$1:C$134, 2, FALSE)</f>
        <v>7</v>
      </c>
      <c r="I2354" s="21" t="e">
        <v>#N/A</v>
      </c>
      <c r="J2354" t="str">
        <f t="shared" si="36"/>
        <v>James Jenkins</v>
      </c>
      <c r="P2354">
        <v>19</v>
      </c>
      <c r="Q2354" t="s">
        <v>20</v>
      </c>
      <c r="R2354" t="s">
        <v>21</v>
      </c>
      <c r="S2354" t="s">
        <v>22</v>
      </c>
      <c r="T2354" t="s">
        <v>21</v>
      </c>
      <c r="Y2354">
        <v>181</v>
      </c>
      <c r="Z2354">
        <v>74</v>
      </c>
      <c r="AA2354">
        <v>0</v>
      </c>
      <c r="AB2354">
        <v>0</v>
      </c>
    </row>
    <row r="2355" spans="1:28" ht="15.95">
      <c r="A2355" t="s">
        <v>2949</v>
      </c>
      <c r="B2355" t="s">
        <v>278</v>
      </c>
      <c r="C2355" t="e">
        <f>VLOOKUP(B2355, Positions!A$1:B$134, 2, FALSE)</f>
        <v>#N/A</v>
      </c>
      <c r="D2355" t="s">
        <v>1003</v>
      </c>
      <c r="E2355" t="s">
        <v>5666</v>
      </c>
      <c r="F2355" t="s">
        <v>21</v>
      </c>
      <c r="G2355" t="str">
        <f>VLOOKUP(E2355, Tiers!M$1:P$134, 3, FALSE)</f>
        <v>NONE</v>
      </c>
      <c r="H2355">
        <f>VLOOKUP(G2355, Tiers!B$1:C$134, 2, FALSE)</f>
        <v>7</v>
      </c>
      <c r="I2355" s="21">
        <v>35081</v>
      </c>
      <c r="J2355" t="str">
        <f t="shared" si="36"/>
        <v>Harry WilliamsFarnborough</v>
      </c>
      <c r="P2355">
        <v>19</v>
      </c>
      <c r="Q2355" t="s">
        <v>1279</v>
      </c>
      <c r="R2355" t="s">
        <v>21</v>
      </c>
      <c r="S2355" t="s">
        <v>22</v>
      </c>
      <c r="T2355" t="s">
        <v>21</v>
      </c>
      <c r="Y2355">
        <v>178</v>
      </c>
      <c r="Z2355">
        <v>67</v>
      </c>
      <c r="AA2355">
        <v>7</v>
      </c>
      <c r="AB2355">
        <v>31</v>
      </c>
    </row>
    <row r="2356" spans="1:28" ht="15.95">
      <c r="A2356" t="s">
        <v>2950</v>
      </c>
      <c r="B2356" t="s">
        <v>42</v>
      </c>
      <c r="C2356" t="str">
        <f>VLOOKUP(B2356, Positions!A$1:B$134, 2, FALSE)</f>
        <v>Midfielder</v>
      </c>
      <c r="D2356" t="s">
        <v>282</v>
      </c>
      <c r="E2356" t="s">
        <v>62</v>
      </c>
      <c r="F2356" t="s">
        <v>21</v>
      </c>
      <c r="G2356" t="str">
        <f>VLOOKUP(E2356, Tiers!M$1:P$134, 3, FALSE)</f>
        <v>ENG1</v>
      </c>
      <c r="H2356">
        <f>VLOOKUP(G2356, Tiers!B$1:C$134, 2, FALSE)</f>
        <v>1</v>
      </c>
      <c r="I2356" s="21">
        <v>35081</v>
      </c>
      <c r="J2356" t="str">
        <f t="shared" si="36"/>
        <v>Elijah GabsiCrystal Palace</v>
      </c>
      <c r="P2356">
        <v>19</v>
      </c>
      <c r="Q2356" t="s">
        <v>74</v>
      </c>
      <c r="R2356" t="s">
        <v>21</v>
      </c>
      <c r="S2356" t="s">
        <v>22</v>
      </c>
      <c r="T2356" t="s">
        <v>21</v>
      </c>
      <c r="Y2356">
        <v>171</v>
      </c>
      <c r="Z2356">
        <v>69</v>
      </c>
      <c r="AA2356">
        <v>0</v>
      </c>
      <c r="AB2356">
        <v>0</v>
      </c>
    </row>
    <row r="2357" spans="1:28" ht="15.95">
      <c r="A2357" t="s">
        <v>2951</v>
      </c>
      <c r="B2357" t="s">
        <v>42</v>
      </c>
      <c r="C2357" t="str">
        <f>VLOOKUP(B2357, Positions!A$1:B$134, 2, FALSE)</f>
        <v>Midfielder</v>
      </c>
      <c r="E2357" t="s">
        <v>5666</v>
      </c>
      <c r="F2357" t="s">
        <v>21</v>
      </c>
      <c r="G2357" t="str">
        <f>VLOOKUP(E2357, Tiers!M$1:P$134, 3, FALSE)</f>
        <v>NONE</v>
      </c>
      <c r="H2357">
        <f>VLOOKUP(G2357, Tiers!B$1:C$134, 2, FALSE)</f>
        <v>7</v>
      </c>
      <c r="I2357" s="21" t="e">
        <v>#N/A</v>
      </c>
      <c r="J2357" t="str">
        <f t="shared" si="36"/>
        <v>Billy Woon</v>
      </c>
      <c r="P2357">
        <v>19</v>
      </c>
      <c r="Q2357" t="s">
        <v>74</v>
      </c>
      <c r="R2357" t="s">
        <v>21</v>
      </c>
      <c r="S2357" t="s">
        <v>22</v>
      </c>
      <c r="T2357" t="s">
        <v>21</v>
      </c>
      <c r="Y2357">
        <v>180</v>
      </c>
      <c r="Z2357">
        <v>73</v>
      </c>
      <c r="AA2357">
        <v>0</v>
      </c>
      <c r="AB2357">
        <v>0</v>
      </c>
    </row>
    <row r="2358" spans="1:28" ht="15.95">
      <c r="A2358" t="s">
        <v>2952</v>
      </c>
      <c r="B2358" t="s">
        <v>16</v>
      </c>
      <c r="C2358" t="e">
        <f>VLOOKUP(B2358, Positions!A$1:B$134, 2, FALSE)</f>
        <v>#N/A</v>
      </c>
      <c r="E2358" t="s">
        <v>5666</v>
      </c>
      <c r="F2358" t="s">
        <v>21</v>
      </c>
      <c r="G2358" t="str">
        <f>VLOOKUP(E2358, Tiers!M$1:P$134, 3, FALSE)</f>
        <v>NONE</v>
      </c>
      <c r="H2358">
        <f>VLOOKUP(G2358, Tiers!B$1:C$134, 2, FALSE)</f>
        <v>7</v>
      </c>
      <c r="I2358" s="21" t="e">
        <v>#N/A</v>
      </c>
      <c r="J2358" t="str">
        <f t="shared" si="36"/>
        <v>Elliot Brown</v>
      </c>
      <c r="P2358">
        <v>19</v>
      </c>
      <c r="Q2358" t="s">
        <v>20</v>
      </c>
      <c r="R2358" t="s">
        <v>21</v>
      </c>
      <c r="S2358" t="s">
        <v>22</v>
      </c>
      <c r="T2358" t="s">
        <v>21</v>
      </c>
      <c r="Y2358">
        <v>169</v>
      </c>
      <c r="Z2358">
        <v>68</v>
      </c>
      <c r="AA2358">
        <v>0</v>
      </c>
      <c r="AB2358">
        <v>0</v>
      </c>
    </row>
    <row r="2359" spans="1:28" ht="15.95">
      <c r="A2359" t="s">
        <v>2953</v>
      </c>
      <c r="B2359" t="s">
        <v>47</v>
      </c>
      <c r="C2359" t="str">
        <f>VLOOKUP(B2359, Positions!A$1:B$134, 2, FALSE)</f>
        <v>Forward</v>
      </c>
      <c r="D2359" t="s">
        <v>2954</v>
      </c>
      <c r="E2359" t="s">
        <v>5666</v>
      </c>
      <c r="F2359" t="s">
        <v>21</v>
      </c>
      <c r="G2359" t="str">
        <f>VLOOKUP(E2359, Tiers!M$1:P$134, 3, FALSE)</f>
        <v>NONE</v>
      </c>
      <c r="H2359">
        <f>VLOOKUP(G2359, Tiers!B$1:C$134, 2, FALSE)</f>
        <v>7</v>
      </c>
      <c r="I2359" s="21">
        <v>35076</v>
      </c>
      <c r="J2359" t="str">
        <f t="shared" si="36"/>
        <v>Zack KotwicaCirencester</v>
      </c>
      <c r="P2359">
        <v>19</v>
      </c>
      <c r="Q2359" t="s">
        <v>1967</v>
      </c>
      <c r="R2359" t="s">
        <v>21</v>
      </c>
      <c r="S2359" t="s">
        <v>22</v>
      </c>
      <c r="T2359" t="s">
        <v>21</v>
      </c>
      <c r="U2359" t="s">
        <v>465</v>
      </c>
      <c r="Y2359">
        <v>178</v>
      </c>
      <c r="Z2359">
        <v>67</v>
      </c>
      <c r="AA2359">
        <v>3</v>
      </c>
      <c r="AB2359">
        <v>41</v>
      </c>
    </row>
    <row r="2360" spans="1:28" ht="15.95">
      <c r="A2360" t="s">
        <v>2955</v>
      </c>
      <c r="B2360" t="s">
        <v>81</v>
      </c>
      <c r="C2360" t="str">
        <f>VLOOKUP(B2360, Positions!A$1:B$134, 2, FALSE)</f>
        <v>Defender</v>
      </c>
      <c r="D2360" t="s">
        <v>177</v>
      </c>
      <c r="E2360" t="s">
        <v>5663</v>
      </c>
      <c r="F2360" t="s">
        <v>21</v>
      </c>
      <c r="G2360" t="str">
        <f>VLOOKUP(E2360, Tiers!M$1:P$134, 3, FALSE)</f>
        <v>ENG4</v>
      </c>
      <c r="H2360">
        <f>VLOOKUP(G2360, Tiers!B$1:C$134, 2, FALSE)</f>
        <v>5</v>
      </c>
      <c r="I2360" s="21">
        <v>35075</v>
      </c>
      <c r="J2360" t="str">
        <f t="shared" si="36"/>
        <v>Josh ReadExeter</v>
      </c>
      <c r="P2360">
        <v>19</v>
      </c>
      <c r="Q2360" t="s">
        <v>20</v>
      </c>
      <c r="R2360" t="s">
        <v>21</v>
      </c>
      <c r="S2360" t="s">
        <v>22</v>
      </c>
      <c r="T2360" t="s">
        <v>21</v>
      </c>
      <c r="Y2360">
        <v>182</v>
      </c>
      <c r="Z2360">
        <v>77</v>
      </c>
      <c r="AA2360">
        <v>0</v>
      </c>
      <c r="AB2360">
        <v>0</v>
      </c>
    </row>
    <row r="2361" spans="1:28" ht="15.95">
      <c r="A2361" t="s">
        <v>2956</v>
      </c>
      <c r="B2361" t="s">
        <v>189</v>
      </c>
      <c r="C2361" t="str">
        <f>VLOOKUP(B2361, Positions!A$1:B$134, 2, FALSE)</f>
        <v>Forward</v>
      </c>
      <c r="E2361" t="s">
        <v>5666</v>
      </c>
      <c r="F2361" t="s">
        <v>21</v>
      </c>
      <c r="G2361" t="str">
        <f>VLOOKUP(E2361, Tiers!M$1:P$134, 3, FALSE)</f>
        <v>NONE</v>
      </c>
      <c r="H2361">
        <f>VLOOKUP(G2361, Tiers!B$1:C$134, 2, FALSE)</f>
        <v>7</v>
      </c>
      <c r="I2361" s="21" t="e">
        <v>#N/A</v>
      </c>
      <c r="J2361" t="str">
        <f t="shared" si="36"/>
        <v>Leeroy Maguraushe</v>
      </c>
      <c r="P2361">
        <v>19</v>
      </c>
      <c r="Q2361" t="s">
        <v>163</v>
      </c>
      <c r="R2361" t="s">
        <v>21</v>
      </c>
      <c r="S2361" t="s">
        <v>22</v>
      </c>
      <c r="T2361" t="s">
        <v>21</v>
      </c>
      <c r="Y2361">
        <v>186</v>
      </c>
      <c r="Z2361">
        <v>79</v>
      </c>
      <c r="AA2361">
        <v>0</v>
      </c>
      <c r="AB2361">
        <v>0</v>
      </c>
    </row>
    <row r="2362" spans="1:28" ht="15.95">
      <c r="A2362" t="s">
        <v>2957</v>
      </c>
      <c r="B2362" t="s">
        <v>42</v>
      </c>
      <c r="C2362" t="str">
        <f>VLOOKUP(B2362, Positions!A$1:B$134, 2, FALSE)</f>
        <v>Midfielder</v>
      </c>
      <c r="E2362" t="s">
        <v>5666</v>
      </c>
      <c r="F2362" t="s">
        <v>21</v>
      </c>
      <c r="G2362" t="str">
        <f>VLOOKUP(E2362, Tiers!M$1:P$134, 3, FALSE)</f>
        <v>NONE</v>
      </c>
      <c r="H2362">
        <f>VLOOKUP(G2362, Tiers!B$1:C$134, 2, FALSE)</f>
        <v>7</v>
      </c>
      <c r="I2362" s="21" t="e">
        <v>#N/A</v>
      </c>
      <c r="J2362" t="str">
        <f t="shared" si="36"/>
        <v>Bachiro Bari</v>
      </c>
      <c r="P2362">
        <v>19</v>
      </c>
      <c r="Q2362" t="s">
        <v>20</v>
      </c>
      <c r="R2362" t="s">
        <v>21</v>
      </c>
      <c r="S2362" t="s">
        <v>22</v>
      </c>
      <c r="T2362" t="s">
        <v>21</v>
      </c>
      <c r="Y2362">
        <v>184</v>
      </c>
      <c r="Z2362">
        <v>77</v>
      </c>
      <c r="AA2362">
        <v>0</v>
      </c>
      <c r="AB2362">
        <v>0</v>
      </c>
    </row>
    <row r="2363" spans="1:28" ht="15.95">
      <c r="A2363" t="s">
        <v>2958</v>
      </c>
      <c r="B2363" t="s">
        <v>72</v>
      </c>
      <c r="C2363" t="str">
        <f>VLOOKUP(B2363, Positions!A$1:B$134, 2, FALSE)</f>
        <v>Defender</v>
      </c>
      <c r="D2363" t="s">
        <v>541</v>
      </c>
      <c r="E2363" t="s">
        <v>5666</v>
      </c>
      <c r="F2363" t="s">
        <v>21</v>
      </c>
      <c r="G2363" t="str">
        <f>VLOOKUP(E2363, Tiers!M$1:P$134, 3, FALSE)</f>
        <v>NONE</v>
      </c>
      <c r="H2363">
        <f>VLOOKUP(G2363, Tiers!B$1:C$134, 2, FALSE)</f>
        <v>7</v>
      </c>
      <c r="I2363" s="21">
        <v>35074</v>
      </c>
      <c r="J2363" t="str">
        <f t="shared" si="36"/>
        <v>Connor Riley-LoweTruro</v>
      </c>
      <c r="P2363">
        <v>19</v>
      </c>
      <c r="Q2363" t="s">
        <v>20</v>
      </c>
      <c r="R2363" t="s">
        <v>21</v>
      </c>
      <c r="S2363" t="s">
        <v>22</v>
      </c>
      <c r="T2363" t="s">
        <v>21</v>
      </c>
      <c r="Y2363">
        <v>174</v>
      </c>
      <c r="Z2363">
        <v>63</v>
      </c>
      <c r="AA2363">
        <v>0</v>
      </c>
      <c r="AB2363">
        <v>3</v>
      </c>
    </row>
    <row r="2364" spans="1:28" ht="15.95">
      <c r="A2364" t="s">
        <v>2959</v>
      </c>
      <c r="B2364" t="s">
        <v>81</v>
      </c>
      <c r="C2364" t="str">
        <f>VLOOKUP(B2364, Positions!A$1:B$134, 2, FALSE)</f>
        <v>Defender</v>
      </c>
      <c r="E2364" t="s">
        <v>5666</v>
      </c>
      <c r="F2364" t="s">
        <v>21</v>
      </c>
      <c r="G2364" t="str">
        <f>VLOOKUP(E2364, Tiers!M$1:P$134, 3, FALSE)</f>
        <v>NONE</v>
      </c>
      <c r="H2364">
        <f>VLOOKUP(G2364, Tiers!B$1:C$134, 2, FALSE)</f>
        <v>7</v>
      </c>
      <c r="I2364" s="21" t="e">
        <v>#N/A</v>
      </c>
      <c r="J2364" t="str">
        <f t="shared" si="36"/>
        <v>Dan Bent</v>
      </c>
      <c r="P2364">
        <v>19</v>
      </c>
      <c r="Q2364" t="s">
        <v>20</v>
      </c>
      <c r="R2364" t="s">
        <v>21</v>
      </c>
      <c r="S2364" t="s">
        <v>22</v>
      </c>
      <c r="T2364" t="s">
        <v>21</v>
      </c>
      <c r="Y2364">
        <v>175</v>
      </c>
      <c r="Z2364">
        <v>72</v>
      </c>
      <c r="AA2364">
        <v>0</v>
      </c>
      <c r="AB2364">
        <v>0</v>
      </c>
    </row>
    <row r="2365" spans="1:28" ht="15.95">
      <c r="A2365" t="s">
        <v>2960</v>
      </c>
      <c r="B2365" t="s">
        <v>106</v>
      </c>
      <c r="C2365" t="str">
        <f>VLOOKUP(B2365, Positions!A$1:B$134, 2, FALSE)</f>
        <v>Midfielder</v>
      </c>
      <c r="D2365" t="s">
        <v>1308</v>
      </c>
      <c r="E2365" t="s">
        <v>5666</v>
      </c>
      <c r="F2365" t="s">
        <v>21</v>
      </c>
      <c r="G2365" t="str">
        <f>VLOOKUP(E2365, Tiers!M$1:P$134, 3, FALSE)</f>
        <v>NONE</v>
      </c>
      <c r="H2365">
        <f>VLOOKUP(G2365, Tiers!B$1:C$134, 2, FALSE)</f>
        <v>7</v>
      </c>
      <c r="I2365" s="21">
        <v>35074</v>
      </c>
      <c r="J2365" t="str">
        <f t="shared" si="36"/>
        <v>William BaileyMacclesfield</v>
      </c>
      <c r="P2365">
        <v>19</v>
      </c>
      <c r="Q2365" t="s">
        <v>1225</v>
      </c>
      <c r="R2365" t="s">
        <v>21</v>
      </c>
      <c r="S2365" t="s">
        <v>22</v>
      </c>
      <c r="T2365" t="s">
        <v>21</v>
      </c>
      <c r="Y2365">
        <v>183</v>
      </c>
      <c r="Z2365">
        <v>64</v>
      </c>
      <c r="AA2365">
        <v>0</v>
      </c>
      <c r="AB2365">
        <v>2</v>
      </c>
    </row>
    <row r="2366" spans="1:28" ht="15.95">
      <c r="A2366" t="s">
        <v>1870</v>
      </c>
      <c r="B2366" t="s">
        <v>42</v>
      </c>
      <c r="C2366" t="str">
        <f>VLOOKUP(B2366, Positions!A$1:B$134, 2, FALSE)</f>
        <v>Midfielder</v>
      </c>
      <c r="E2366" t="s">
        <v>5666</v>
      </c>
      <c r="F2366" t="s">
        <v>21</v>
      </c>
      <c r="G2366" t="str">
        <f>VLOOKUP(E2366, Tiers!M$1:P$134, 3, FALSE)</f>
        <v>NONE</v>
      </c>
      <c r="H2366">
        <f>VLOOKUP(G2366, Tiers!B$1:C$134, 2, FALSE)</f>
        <v>7</v>
      </c>
      <c r="I2366" s="21" t="e">
        <v>#N/A</v>
      </c>
      <c r="J2366" t="str">
        <f t="shared" si="36"/>
        <v>Jordan Storey</v>
      </c>
      <c r="P2366">
        <v>19</v>
      </c>
      <c r="Q2366" t="s">
        <v>20</v>
      </c>
      <c r="R2366" t="s">
        <v>21</v>
      </c>
      <c r="S2366" t="s">
        <v>22</v>
      </c>
      <c r="T2366" t="s">
        <v>21</v>
      </c>
      <c r="Y2366">
        <v>183</v>
      </c>
      <c r="Z2366">
        <v>77</v>
      </c>
      <c r="AA2366">
        <v>0</v>
      </c>
      <c r="AB2366">
        <v>0</v>
      </c>
    </row>
    <row r="2367" spans="1:28" ht="15.95">
      <c r="A2367" t="s">
        <v>1497</v>
      </c>
      <c r="B2367" t="s">
        <v>16</v>
      </c>
      <c r="C2367" t="e">
        <f>VLOOKUP(B2367, Positions!A$1:B$134, 2, FALSE)</f>
        <v>#N/A</v>
      </c>
      <c r="E2367" t="s">
        <v>5666</v>
      </c>
      <c r="F2367" t="s">
        <v>21</v>
      </c>
      <c r="G2367" t="str">
        <f>VLOOKUP(E2367, Tiers!M$1:P$134, 3, FALSE)</f>
        <v>NONE</v>
      </c>
      <c r="H2367">
        <f>VLOOKUP(G2367, Tiers!B$1:C$134, 2, FALSE)</f>
        <v>7</v>
      </c>
      <c r="I2367" s="21" t="e">
        <v>#N/A</v>
      </c>
      <c r="J2367" t="str">
        <f t="shared" si="36"/>
        <v>Harry Lewis</v>
      </c>
      <c r="P2367">
        <v>19</v>
      </c>
      <c r="Q2367" t="s">
        <v>190</v>
      </c>
      <c r="R2367" t="s">
        <v>21</v>
      </c>
      <c r="S2367" t="s">
        <v>22</v>
      </c>
      <c r="T2367" t="s">
        <v>21</v>
      </c>
      <c r="Y2367">
        <v>184</v>
      </c>
      <c r="Z2367">
        <v>70</v>
      </c>
      <c r="AA2367">
        <v>0</v>
      </c>
      <c r="AB2367">
        <v>0</v>
      </c>
    </row>
    <row r="2368" spans="1:28" ht="15.95">
      <c r="A2368" t="s">
        <v>2961</v>
      </c>
      <c r="B2368" t="s">
        <v>457</v>
      </c>
      <c r="C2368" t="str">
        <f>VLOOKUP(B2368, Positions!A$1:B$134, 2, FALSE)</f>
        <v>Forward</v>
      </c>
      <c r="E2368" t="s">
        <v>5666</v>
      </c>
      <c r="F2368" t="s">
        <v>21</v>
      </c>
      <c r="G2368" t="str">
        <f>VLOOKUP(E2368, Tiers!M$1:P$134, 3, FALSE)</f>
        <v>NONE</v>
      </c>
      <c r="H2368">
        <f>VLOOKUP(G2368, Tiers!B$1:C$134, 2, FALSE)</f>
        <v>7</v>
      </c>
      <c r="I2368" s="21" t="e">
        <v>#N/A</v>
      </c>
      <c r="J2368" t="str">
        <f t="shared" si="36"/>
        <v>Ryan Cooke</v>
      </c>
      <c r="P2368">
        <v>19</v>
      </c>
      <c r="Q2368" t="s">
        <v>20</v>
      </c>
      <c r="R2368" t="s">
        <v>21</v>
      </c>
      <c r="S2368" t="s">
        <v>22</v>
      </c>
      <c r="T2368" t="s">
        <v>21</v>
      </c>
      <c r="Y2368">
        <v>185</v>
      </c>
      <c r="Z2368">
        <v>80</v>
      </c>
      <c r="AA2368">
        <v>0</v>
      </c>
      <c r="AB2368">
        <v>0</v>
      </c>
    </row>
    <row r="2369" spans="1:28" ht="15.95">
      <c r="A2369" t="s">
        <v>2962</v>
      </c>
      <c r="B2369" t="s">
        <v>36</v>
      </c>
      <c r="C2369" t="str">
        <f>VLOOKUP(B2369, Positions!A$1:B$134, 2, FALSE)</f>
        <v>Midfielder</v>
      </c>
      <c r="D2369" t="s">
        <v>142</v>
      </c>
      <c r="E2369" t="s">
        <v>5663</v>
      </c>
      <c r="F2369" t="s">
        <v>21</v>
      </c>
      <c r="G2369" t="str">
        <f>VLOOKUP(E2369, Tiers!M$1:P$134, 3, FALSE)</f>
        <v>ENG4</v>
      </c>
      <c r="H2369">
        <f>VLOOKUP(G2369, Tiers!B$1:C$134, 2, FALSE)</f>
        <v>5</v>
      </c>
      <c r="I2369" s="21">
        <v>35072</v>
      </c>
      <c r="J2369" t="str">
        <f t="shared" si="36"/>
        <v>Hiram BoatengPlymouth</v>
      </c>
      <c r="P2369">
        <v>19</v>
      </c>
      <c r="Q2369" t="s">
        <v>74</v>
      </c>
      <c r="R2369" t="s">
        <v>21</v>
      </c>
      <c r="S2369" t="s">
        <v>22</v>
      </c>
      <c r="T2369" t="s">
        <v>21</v>
      </c>
      <c r="U2369" t="s">
        <v>239</v>
      </c>
      <c r="Y2369">
        <v>185</v>
      </c>
      <c r="Z2369">
        <v>60</v>
      </c>
      <c r="AA2369">
        <v>0</v>
      </c>
      <c r="AB2369">
        <v>1</v>
      </c>
    </row>
    <row r="2370" spans="1:28" ht="15.95">
      <c r="A2370" t="s">
        <v>2963</v>
      </c>
      <c r="B2370" t="s">
        <v>360</v>
      </c>
      <c r="C2370" t="str">
        <f>VLOOKUP(B2370, Positions!A$1:B$134, 2, FALSE)</f>
        <v>Defender</v>
      </c>
      <c r="E2370" t="s">
        <v>5666</v>
      </c>
      <c r="F2370" t="s">
        <v>21</v>
      </c>
      <c r="G2370" t="str">
        <f>VLOOKUP(E2370, Tiers!M$1:P$134, 3, FALSE)</f>
        <v>NONE</v>
      </c>
      <c r="H2370">
        <f>VLOOKUP(G2370, Tiers!B$1:C$134, 2, FALSE)</f>
        <v>7</v>
      </c>
      <c r="I2370" s="21" t="e">
        <v>#N/A</v>
      </c>
      <c r="J2370" t="str">
        <f t="shared" ref="J2370:J2433" si="37">A2370 &amp; D2370</f>
        <v>Dylan Lall</v>
      </c>
      <c r="P2370">
        <v>19</v>
      </c>
      <c r="Q2370" t="s">
        <v>596</v>
      </c>
      <c r="R2370" t="s">
        <v>21</v>
      </c>
      <c r="S2370" t="s">
        <v>22</v>
      </c>
      <c r="T2370" t="s">
        <v>21</v>
      </c>
      <c r="Y2370">
        <v>178</v>
      </c>
      <c r="Z2370">
        <v>70</v>
      </c>
      <c r="AA2370">
        <v>0</v>
      </c>
      <c r="AB2370">
        <v>0</v>
      </c>
    </row>
    <row r="2371" spans="1:28" ht="15.95">
      <c r="A2371" t="s">
        <v>2964</v>
      </c>
      <c r="B2371" t="s">
        <v>81</v>
      </c>
      <c r="C2371" t="str">
        <f>VLOOKUP(B2371, Positions!A$1:B$134, 2, FALSE)</f>
        <v>Defender</v>
      </c>
      <c r="E2371" t="s">
        <v>5666</v>
      </c>
      <c r="F2371" t="s">
        <v>21</v>
      </c>
      <c r="G2371" t="str">
        <f>VLOOKUP(E2371, Tiers!M$1:P$134, 3, FALSE)</f>
        <v>NONE</v>
      </c>
      <c r="H2371">
        <f>VLOOKUP(G2371, Tiers!B$1:C$134, 2, FALSE)</f>
        <v>7</v>
      </c>
      <c r="I2371" s="21" t="e">
        <v>#N/A</v>
      </c>
      <c r="J2371" t="str">
        <f t="shared" si="37"/>
        <v>Cameron Dickson</v>
      </c>
      <c r="P2371">
        <v>19</v>
      </c>
      <c r="Q2371" t="s">
        <v>20</v>
      </c>
      <c r="R2371" t="s">
        <v>21</v>
      </c>
      <c r="S2371" t="s">
        <v>22</v>
      </c>
      <c r="T2371" t="s">
        <v>21</v>
      </c>
      <c r="Y2371">
        <v>180</v>
      </c>
      <c r="Z2371">
        <v>72</v>
      </c>
      <c r="AA2371">
        <v>0</v>
      </c>
      <c r="AB2371">
        <v>0</v>
      </c>
    </row>
    <row r="2372" spans="1:28" ht="15.95">
      <c r="A2372" t="s">
        <v>2965</v>
      </c>
      <c r="B2372" t="s">
        <v>212</v>
      </c>
      <c r="C2372" t="str">
        <f>VLOOKUP(B2372, Positions!A$1:B$134, 2, FALSE)</f>
        <v>Midfielder</v>
      </c>
      <c r="D2372" t="s">
        <v>217</v>
      </c>
      <c r="E2372" t="s">
        <v>5664</v>
      </c>
      <c r="F2372" t="s">
        <v>21</v>
      </c>
      <c r="G2372" t="str">
        <f>VLOOKUP(E2372, Tiers!M$1:P$134, 3, FALSE)</f>
        <v>ENG3</v>
      </c>
      <c r="H2372">
        <f>VLOOKUP(G2372, Tiers!B$1:C$134, 2, FALSE)</f>
        <v>4</v>
      </c>
      <c r="I2372" s="21">
        <v>35069</v>
      </c>
      <c r="J2372" t="str">
        <f t="shared" si="37"/>
        <v>Michael FreiterGillingham</v>
      </c>
      <c r="P2372">
        <v>19</v>
      </c>
      <c r="Q2372" t="s">
        <v>20</v>
      </c>
      <c r="R2372" t="s">
        <v>21</v>
      </c>
      <c r="S2372" t="s">
        <v>22</v>
      </c>
      <c r="T2372" t="s">
        <v>21</v>
      </c>
      <c r="Y2372">
        <v>174</v>
      </c>
      <c r="Z2372">
        <v>71</v>
      </c>
      <c r="AA2372">
        <v>0</v>
      </c>
      <c r="AB2372">
        <v>1</v>
      </c>
    </row>
    <row r="2373" spans="1:28" ht="15.95">
      <c r="A2373" t="s">
        <v>2966</v>
      </c>
      <c r="B2373" t="s">
        <v>16</v>
      </c>
      <c r="C2373" t="e">
        <f>VLOOKUP(B2373, Positions!A$1:B$134, 2, FALSE)</f>
        <v>#N/A</v>
      </c>
      <c r="D2373" t="s">
        <v>282</v>
      </c>
      <c r="E2373" t="s">
        <v>62</v>
      </c>
      <c r="F2373" t="s">
        <v>21</v>
      </c>
      <c r="G2373" t="str">
        <f>VLOOKUP(E2373, Tiers!M$1:P$134, 3, FALSE)</f>
        <v>ENG1</v>
      </c>
      <c r="H2373">
        <f>VLOOKUP(G2373, Tiers!B$1:C$134, 2, FALSE)</f>
        <v>1</v>
      </c>
      <c r="I2373" s="21">
        <v>35067</v>
      </c>
      <c r="J2373" t="str">
        <f t="shared" si="37"/>
        <v>Reise AllassaniCrystal Palace</v>
      </c>
      <c r="P2373">
        <v>19</v>
      </c>
      <c r="Q2373" t="s">
        <v>20</v>
      </c>
      <c r="R2373" t="s">
        <v>21</v>
      </c>
      <c r="S2373" t="s">
        <v>22</v>
      </c>
      <c r="T2373" t="s">
        <v>21</v>
      </c>
      <c r="Y2373">
        <v>164</v>
      </c>
      <c r="Z2373">
        <v>63</v>
      </c>
      <c r="AA2373">
        <v>0</v>
      </c>
      <c r="AB2373">
        <v>0</v>
      </c>
    </row>
    <row r="2374" spans="1:28" ht="15.95">
      <c r="A2374" t="s">
        <v>2967</v>
      </c>
      <c r="B2374" t="s">
        <v>31</v>
      </c>
      <c r="C2374" t="str">
        <f>VLOOKUP(B2374, Positions!A$1:B$134, 2, FALSE)</f>
        <v>Defender</v>
      </c>
      <c r="E2374" t="s">
        <v>5666</v>
      </c>
      <c r="F2374" t="s">
        <v>21</v>
      </c>
      <c r="G2374" t="str">
        <f>VLOOKUP(E2374, Tiers!M$1:P$134, 3, FALSE)</f>
        <v>NONE</v>
      </c>
      <c r="H2374">
        <f>VLOOKUP(G2374, Tiers!B$1:C$134, 2, FALSE)</f>
        <v>7</v>
      </c>
      <c r="I2374" s="21" t="e">
        <v>#N/A</v>
      </c>
      <c r="J2374" t="str">
        <f t="shared" si="37"/>
        <v>Elliott Nelson</v>
      </c>
      <c r="P2374">
        <v>19</v>
      </c>
      <c r="Q2374" t="s">
        <v>20</v>
      </c>
      <c r="R2374" t="s">
        <v>21</v>
      </c>
      <c r="S2374" t="s">
        <v>22</v>
      </c>
      <c r="T2374" t="s">
        <v>21</v>
      </c>
      <c r="Y2374">
        <v>169</v>
      </c>
      <c r="Z2374">
        <v>70</v>
      </c>
      <c r="AA2374">
        <v>0</v>
      </c>
      <c r="AB2374">
        <v>0</v>
      </c>
    </row>
    <row r="2375" spans="1:28" ht="15.95">
      <c r="A2375" t="s">
        <v>2968</v>
      </c>
      <c r="B2375" t="s">
        <v>81</v>
      </c>
      <c r="C2375" t="str">
        <f>VLOOKUP(B2375, Positions!A$1:B$134, 2, FALSE)</f>
        <v>Defender</v>
      </c>
      <c r="D2375" t="s">
        <v>271</v>
      </c>
      <c r="E2375" t="s">
        <v>62</v>
      </c>
      <c r="F2375" t="s">
        <v>21</v>
      </c>
      <c r="G2375" t="str">
        <f>VLOOKUP(E2375, Tiers!M$1:P$134, 3, FALSE)</f>
        <v>ENG1</v>
      </c>
      <c r="H2375">
        <f>VLOOKUP(G2375, Tiers!B$1:C$134, 2, FALSE)</f>
        <v>1</v>
      </c>
      <c r="I2375" s="21">
        <v>35066</v>
      </c>
      <c r="J2375" t="str">
        <f t="shared" si="37"/>
        <v>Jorell JohnsonWatford</v>
      </c>
      <c r="P2375">
        <v>19</v>
      </c>
      <c r="Q2375" t="s">
        <v>2969</v>
      </c>
      <c r="R2375" t="s">
        <v>21</v>
      </c>
      <c r="S2375" t="s">
        <v>22</v>
      </c>
      <c r="T2375" t="s">
        <v>21</v>
      </c>
      <c r="Y2375">
        <v>187</v>
      </c>
      <c r="Z2375">
        <v>81</v>
      </c>
      <c r="AA2375">
        <v>1</v>
      </c>
      <c r="AB2375">
        <v>25</v>
      </c>
    </row>
    <row r="2376" spans="1:28" ht="15.95">
      <c r="A2376" t="s">
        <v>2970</v>
      </c>
      <c r="B2376" t="s">
        <v>81</v>
      </c>
      <c r="C2376" t="str">
        <f>VLOOKUP(B2376, Positions!A$1:B$134, 2, FALSE)</f>
        <v>Defender</v>
      </c>
      <c r="D2376" t="s">
        <v>455</v>
      </c>
      <c r="E2376" t="s">
        <v>5664</v>
      </c>
      <c r="F2376" t="s">
        <v>21</v>
      </c>
      <c r="G2376" t="str">
        <f>VLOOKUP(E2376, Tiers!M$1:P$134, 3, FALSE)</f>
        <v>ENG3</v>
      </c>
      <c r="H2376">
        <f>VLOOKUP(G2376, Tiers!B$1:C$134, 2, FALSE)</f>
        <v>4</v>
      </c>
      <c r="I2376" s="21">
        <v>35066</v>
      </c>
      <c r="J2376" t="str">
        <f t="shared" si="37"/>
        <v>Ben AskinsDoncaster</v>
      </c>
      <c r="P2376">
        <v>19</v>
      </c>
      <c r="Q2376" t="s">
        <v>136</v>
      </c>
      <c r="R2376" t="s">
        <v>21</v>
      </c>
      <c r="S2376" t="s">
        <v>22</v>
      </c>
      <c r="T2376" t="s">
        <v>21</v>
      </c>
      <c r="Y2376">
        <v>178</v>
      </c>
      <c r="Z2376">
        <v>73</v>
      </c>
      <c r="AA2376">
        <v>0</v>
      </c>
      <c r="AB2376">
        <v>0</v>
      </c>
    </row>
    <row r="2377" spans="1:28" ht="15.95">
      <c r="A2377" t="s">
        <v>2971</v>
      </c>
      <c r="B2377" t="s">
        <v>278</v>
      </c>
      <c r="C2377" t="e">
        <f>VLOOKUP(B2377, Positions!A$1:B$134, 2, FALSE)</f>
        <v>#N/A</v>
      </c>
      <c r="E2377" t="s">
        <v>5666</v>
      </c>
      <c r="F2377" t="s">
        <v>21</v>
      </c>
      <c r="G2377" t="str">
        <f>VLOOKUP(E2377, Tiers!M$1:P$134, 3, FALSE)</f>
        <v>NONE</v>
      </c>
      <c r="H2377">
        <f>VLOOKUP(G2377, Tiers!B$1:C$134, 2, FALSE)</f>
        <v>7</v>
      </c>
      <c r="I2377" s="21" t="e">
        <v>#N/A</v>
      </c>
      <c r="J2377" t="str">
        <f t="shared" si="37"/>
        <v>George Green</v>
      </c>
      <c r="P2377">
        <v>19</v>
      </c>
      <c r="Q2377" t="s">
        <v>975</v>
      </c>
      <c r="R2377" t="s">
        <v>21</v>
      </c>
      <c r="S2377" t="s">
        <v>22</v>
      </c>
      <c r="T2377" t="s">
        <v>21</v>
      </c>
      <c r="Y2377">
        <v>176</v>
      </c>
      <c r="Z2377">
        <v>64</v>
      </c>
      <c r="AA2377">
        <v>1</v>
      </c>
      <c r="AB2377">
        <v>6</v>
      </c>
    </row>
    <row r="2378" spans="1:28" ht="15.95">
      <c r="A2378" t="s">
        <v>2972</v>
      </c>
      <c r="B2378" t="s">
        <v>84</v>
      </c>
      <c r="C2378" t="str">
        <f>VLOOKUP(B2378, Positions!A$1:B$134, 2, FALSE)</f>
        <v>Midfielder</v>
      </c>
      <c r="D2378" t="s">
        <v>2973</v>
      </c>
      <c r="E2378" t="s">
        <v>5666</v>
      </c>
      <c r="F2378" t="s">
        <v>21</v>
      </c>
      <c r="G2378" t="str">
        <f>VLOOKUP(E2378, Tiers!M$1:P$134, 3, FALSE)</f>
        <v>NONE</v>
      </c>
      <c r="H2378">
        <f>VLOOKUP(G2378, Tiers!B$1:C$134, 2, FALSE)</f>
        <v>7</v>
      </c>
      <c r="I2378" s="21">
        <v>35066</v>
      </c>
      <c r="J2378" t="str">
        <f t="shared" si="37"/>
        <v>Rheo JosephsHampton &amp; Richmond</v>
      </c>
      <c r="P2378">
        <v>19</v>
      </c>
      <c r="Q2378" t="s">
        <v>20</v>
      </c>
      <c r="R2378" t="s">
        <v>21</v>
      </c>
      <c r="S2378" t="s">
        <v>22</v>
      </c>
      <c r="T2378" t="s">
        <v>21</v>
      </c>
      <c r="Y2378">
        <v>176</v>
      </c>
      <c r="Z2378">
        <v>70</v>
      </c>
      <c r="AA2378">
        <v>3</v>
      </c>
      <c r="AB2378">
        <v>21</v>
      </c>
    </row>
    <row r="2379" spans="1:28" ht="15.95">
      <c r="A2379" t="s">
        <v>2974</v>
      </c>
      <c r="B2379" t="s">
        <v>680</v>
      </c>
      <c r="C2379" t="e">
        <f>VLOOKUP(B2379, Positions!A$1:B$134, 2, FALSE)</f>
        <v>#N/A</v>
      </c>
      <c r="D2379" t="s">
        <v>284</v>
      </c>
      <c r="E2379" t="s">
        <v>5665</v>
      </c>
      <c r="F2379" t="s">
        <v>21</v>
      </c>
      <c r="G2379" t="str">
        <f>VLOOKUP(E2379, Tiers!M$1:P$134, 3, FALSE)</f>
        <v>ENG2</v>
      </c>
      <c r="H2379">
        <f>VLOOKUP(G2379, Tiers!B$1:C$134, 2, FALSE)</f>
        <v>3</v>
      </c>
      <c r="I2379" s="21">
        <v>35066</v>
      </c>
      <c r="J2379" t="str">
        <f t="shared" si="37"/>
        <v>Viv Solomon-OtaborBirmingham</v>
      </c>
      <c r="P2379">
        <v>19</v>
      </c>
      <c r="Q2379" t="s">
        <v>74</v>
      </c>
      <c r="R2379" t="s">
        <v>21</v>
      </c>
      <c r="S2379" t="s">
        <v>22</v>
      </c>
      <c r="T2379" t="s">
        <v>21</v>
      </c>
      <c r="U2379" t="s">
        <v>491</v>
      </c>
      <c r="Y2379">
        <v>175</v>
      </c>
      <c r="Z2379">
        <v>77</v>
      </c>
      <c r="AA2379">
        <v>1</v>
      </c>
      <c r="AB2379">
        <v>12</v>
      </c>
    </row>
    <row r="2380" spans="1:28" ht="15.95">
      <c r="A2380" t="s">
        <v>2975</v>
      </c>
      <c r="B2380" t="s">
        <v>81</v>
      </c>
      <c r="C2380" t="str">
        <f>VLOOKUP(B2380, Positions!A$1:B$134, 2, FALSE)</f>
        <v>Defender</v>
      </c>
      <c r="E2380" t="s">
        <v>5666</v>
      </c>
      <c r="F2380" t="s">
        <v>21</v>
      </c>
      <c r="G2380" t="str">
        <f>VLOOKUP(E2380, Tiers!M$1:P$134, 3, FALSE)</f>
        <v>NONE</v>
      </c>
      <c r="H2380">
        <f>VLOOKUP(G2380, Tiers!B$1:C$134, 2, FALSE)</f>
        <v>7</v>
      </c>
      <c r="I2380" s="21" t="e">
        <v>#N/A</v>
      </c>
      <c r="J2380" t="str">
        <f t="shared" si="37"/>
        <v>Luis Kennedy</v>
      </c>
      <c r="P2380">
        <v>19</v>
      </c>
      <c r="Q2380" t="s">
        <v>57</v>
      </c>
      <c r="R2380" t="s">
        <v>21</v>
      </c>
      <c r="S2380" t="s">
        <v>22</v>
      </c>
      <c r="T2380" t="s">
        <v>21</v>
      </c>
      <c r="Y2380">
        <v>180</v>
      </c>
      <c r="Z2380">
        <v>73</v>
      </c>
      <c r="AA2380">
        <v>0</v>
      </c>
      <c r="AB2380">
        <v>0</v>
      </c>
    </row>
    <row r="2381" spans="1:28" ht="15.95">
      <c r="A2381" t="s">
        <v>2976</v>
      </c>
      <c r="B2381" t="s">
        <v>42</v>
      </c>
      <c r="C2381" t="str">
        <f>VLOOKUP(B2381, Positions!A$1:B$134, 2, FALSE)</f>
        <v>Midfielder</v>
      </c>
      <c r="E2381" t="s">
        <v>5666</v>
      </c>
      <c r="F2381" t="s">
        <v>21</v>
      </c>
      <c r="G2381" t="str">
        <f>VLOOKUP(E2381, Tiers!M$1:P$134, 3, FALSE)</f>
        <v>NONE</v>
      </c>
      <c r="H2381">
        <f>VLOOKUP(G2381, Tiers!B$1:C$134, 2, FALSE)</f>
        <v>7</v>
      </c>
      <c r="I2381" s="21" t="e">
        <v>#N/A</v>
      </c>
      <c r="J2381" t="str">
        <f t="shared" si="37"/>
        <v>Jack Sellick</v>
      </c>
      <c r="P2381">
        <v>19</v>
      </c>
      <c r="Q2381" t="s">
        <v>1303</v>
      </c>
      <c r="R2381" t="s">
        <v>21</v>
      </c>
      <c r="S2381" t="s">
        <v>22</v>
      </c>
      <c r="T2381" t="s">
        <v>21</v>
      </c>
      <c r="Y2381">
        <v>183</v>
      </c>
      <c r="Z2381">
        <v>79</v>
      </c>
      <c r="AA2381">
        <v>0</v>
      </c>
      <c r="AB2381">
        <v>0</v>
      </c>
    </row>
    <row r="2382" spans="1:28" ht="15.95">
      <c r="A2382" t="s">
        <v>2977</v>
      </c>
      <c r="B2382" t="s">
        <v>81</v>
      </c>
      <c r="C2382" t="str">
        <f>VLOOKUP(B2382, Positions!A$1:B$134, 2, FALSE)</f>
        <v>Defender</v>
      </c>
      <c r="D2382" t="s">
        <v>449</v>
      </c>
      <c r="E2382" t="s">
        <v>5664</v>
      </c>
      <c r="F2382" t="s">
        <v>21</v>
      </c>
      <c r="G2382" t="str">
        <f>VLOOKUP(E2382, Tiers!M$1:P$134, 3, FALSE)</f>
        <v>ENG3</v>
      </c>
      <c r="H2382">
        <f>VLOOKUP(G2382, Tiers!B$1:C$134, 2, FALSE)</f>
        <v>4</v>
      </c>
      <c r="I2382" s="21">
        <v>35065</v>
      </c>
      <c r="J2382" t="str">
        <f t="shared" si="37"/>
        <v>Sid NelsonMillwall</v>
      </c>
      <c r="P2382">
        <v>19</v>
      </c>
      <c r="Q2382" t="s">
        <v>20</v>
      </c>
      <c r="R2382" t="s">
        <v>21</v>
      </c>
      <c r="S2382" t="s">
        <v>22</v>
      </c>
      <c r="T2382" t="s">
        <v>21</v>
      </c>
      <c r="Y2382">
        <v>187</v>
      </c>
      <c r="Z2382">
        <v>73</v>
      </c>
      <c r="AA2382">
        <v>0</v>
      </c>
      <c r="AB2382">
        <v>14</v>
      </c>
    </row>
    <row r="2383" spans="1:28" ht="15.95">
      <c r="A2383" t="s">
        <v>2978</v>
      </c>
      <c r="B2383" t="s">
        <v>42</v>
      </c>
      <c r="C2383" t="str">
        <f>VLOOKUP(B2383, Positions!A$1:B$134, 2, FALSE)</f>
        <v>Midfielder</v>
      </c>
      <c r="E2383" t="s">
        <v>5666</v>
      </c>
      <c r="F2383" t="s">
        <v>21</v>
      </c>
      <c r="G2383" t="str">
        <f>VLOOKUP(E2383, Tiers!M$1:P$134, 3, FALSE)</f>
        <v>NONE</v>
      </c>
      <c r="H2383">
        <f>VLOOKUP(G2383, Tiers!B$1:C$134, 2, FALSE)</f>
        <v>7</v>
      </c>
      <c r="I2383" s="21" t="e">
        <v>#N/A</v>
      </c>
      <c r="J2383" t="str">
        <f t="shared" si="37"/>
        <v>Daniel Hennigan</v>
      </c>
      <c r="P2383">
        <v>19</v>
      </c>
      <c r="Q2383" t="s">
        <v>20</v>
      </c>
      <c r="R2383" t="s">
        <v>21</v>
      </c>
      <c r="S2383" t="s">
        <v>22</v>
      </c>
      <c r="T2383" t="s">
        <v>21</v>
      </c>
      <c r="Y2383">
        <v>161</v>
      </c>
      <c r="Z2383">
        <v>61</v>
      </c>
      <c r="AA2383">
        <v>0</v>
      </c>
      <c r="AB2383">
        <v>0</v>
      </c>
    </row>
    <row r="2384" spans="1:28" ht="15.95">
      <c r="A2384" t="s">
        <v>2979</v>
      </c>
      <c r="B2384" t="s">
        <v>16</v>
      </c>
      <c r="C2384" t="e">
        <f>VLOOKUP(B2384, Positions!A$1:B$134, 2, FALSE)</f>
        <v>#N/A</v>
      </c>
      <c r="D2384" t="s">
        <v>177</v>
      </c>
      <c r="E2384" t="s">
        <v>5663</v>
      </c>
      <c r="F2384" t="s">
        <v>21</v>
      </c>
      <c r="G2384" t="str">
        <f>VLOOKUP(E2384, Tiers!M$1:P$134, 3, FALSE)</f>
        <v>ENG4</v>
      </c>
      <c r="H2384">
        <f>VLOOKUP(G2384, Tiers!B$1:C$134, 2, FALSE)</f>
        <v>5</v>
      </c>
      <c r="I2384" s="21">
        <v>35063</v>
      </c>
      <c r="J2384" t="str">
        <f t="shared" si="37"/>
        <v>Ollie WatkinsExeter</v>
      </c>
      <c r="P2384">
        <v>19</v>
      </c>
      <c r="Q2384" t="s">
        <v>2980</v>
      </c>
      <c r="R2384" t="s">
        <v>21</v>
      </c>
      <c r="S2384" t="s">
        <v>22</v>
      </c>
      <c r="T2384" t="s">
        <v>21</v>
      </c>
      <c r="Y2384">
        <v>182</v>
      </c>
      <c r="Z2384">
        <v>69</v>
      </c>
      <c r="AA2384">
        <v>8</v>
      </c>
      <c r="AB2384">
        <v>24</v>
      </c>
    </row>
    <row r="2385" spans="1:28" ht="15.95">
      <c r="A2385" t="s">
        <v>2981</v>
      </c>
      <c r="B2385" t="s">
        <v>72</v>
      </c>
      <c r="C2385" t="str">
        <f>VLOOKUP(B2385, Positions!A$1:B$134, 2, FALSE)</f>
        <v>Defender</v>
      </c>
      <c r="D2385" t="s">
        <v>169</v>
      </c>
      <c r="E2385" t="s">
        <v>62</v>
      </c>
      <c r="F2385" t="s">
        <v>21</v>
      </c>
      <c r="G2385" t="str">
        <f>VLOOKUP(E2385, Tiers!M$1:P$134, 3, FALSE)</f>
        <v>ENG1</v>
      </c>
      <c r="H2385">
        <f>VLOOKUP(G2385, Tiers!B$1:C$134, 2, FALSE)</f>
        <v>1</v>
      </c>
      <c r="I2385" s="21">
        <v>35061</v>
      </c>
      <c r="J2385" t="str">
        <f t="shared" si="37"/>
        <v>Kevin WrightChelsea</v>
      </c>
      <c r="P2385">
        <v>19</v>
      </c>
      <c r="Q2385" t="s">
        <v>74</v>
      </c>
      <c r="R2385" t="s">
        <v>21</v>
      </c>
      <c r="S2385" t="s">
        <v>22</v>
      </c>
      <c r="T2385" t="s">
        <v>21</v>
      </c>
      <c r="U2385" t="s">
        <v>172</v>
      </c>
      <c r="Y2385">
        <v>170</v>
      </c>
      <c r="Z2385">
        <v>69</v>
      </c>
      <c r="AA2385">
        <v>0</v>
      </c>
      <c r="AB2385">
        <v>0</v>
      </c>
    </row>
    <row r="2386" spans="1:28" ht="15.95">
      <c r="A2386" t="s">
        <v>2982</v>
      </c>
      <c r="B2386" t="s">
        <v>166</v>
      </c>
      <c r="C2386" t="str">
        <f>VLOOKUP(B2386, Positions!A$1:B$134, 2, FALSE)</f>
        <v>Goalkeeper</v>
      </c>
      <c r="D2386" t="s">
        <v>90</v>
      </c>
      <c r="E2386" t="s">
        <v>5665</v>
      </c>
      <c r="F2386" t="s">
        <v>21</v>
      </c>
      <c r="G2386" t="str">
        <f>VLOOKUP(E2386, Tiers!M$1:P$134, 3, FALSE)</f>
        <v>ENG2</v>
      </c>
      <c r="H2386">
        <f>VLOOKUP(G2386, Tiers!B$1:C$134, 2, FALSE)</f>
        <v>3</v>
      </c>
      <c r="I2386" s="21">
        <v>35061</v>
      </c>
      <c r="J2386" t="str">
        <f t="shared" si="37"/>
        <v>Joe WildsmithSheff Wed</v>
      </c>
      <c r="P2386">
        <v>19</v>
      </c>
      <c r="Q2386" t="s">
        <v>40</v>
      </c>
      <c r="R2386" t="s">
        <v>21</v>
      </c>
      <c r="S2386" t="s">
        <v>22</v>
      </c>
      <c r="T2386" t="s">
        <v>21</v>
      </c>
      <c r="Y2386">
        <v>183</v>
      </c>
      <c r="Z2386">
        <v>65</v>
      </c>
      <c r="AA2386">
        <v>0</v>
      </c>
      <c r="AB2386">
        <v>4</v>
      </c>
    </row>
    <row r="2387" spans="1:28" ht="15.95">
      <c r="A2387" t="s">
        <v>2983</v>
      </c>
      <c r="B2387" t="s">
        <v>72</v>
      </c>
      <c r="C2387" t="str">
        <f>VLOOKUP(B2387, Positions!A$1:B$134, 2, FALSE)</f>
        <v>Defender</v>
      </c>
      <c r="D2387" t="s">
        <v>234</v>
      </c>
      <c r="E2387" t="s">
        <v>5664</v>
      </c>
      <c r="F2387" t="s">
        <v>21</v>
      </c>
      <c r="G2387" t="str">
        <f>VLOOKUP(E2387, Tiers!M$1:P$134, 3, FALSE)</f>
        <v>ENG3</v>
      </c>
      <c r="H2387">
        <f>VLOOKUP(G2387, Tiers!B$1:C$134, 2, FALSE)</f>
        <v>4</v>
      </c>
      <c r="I2387" s="21">
        <v>35060</v>
      </c>
      <c r="J2387" t="str">
        <f t="shared" si="37"/>
        <v>Jack TrueloveOldham</v>
      </c>
      <c r="P2387">
        <v>19</v>
      </c>
      <c r="Q2387" t="s">
        <v>107</v>
      </c>
      <c r="R2387" t="s">
        <v>21</v>
      </c>
      <c r="S2387" t="s">
        <v>22</v>
      </c>
      <c r="T2387" t="s">
        <v>21</v>
      </c>
      <c r="Y2387">
        <v>180</v>
      </c>
      <c r="Z2387">
        <v>75</v>
      </c>
      <c r="AA2387">
        <v>0</v>
      </c>
      <c r="AB2387">
        <v>10</v>
      </c>
    </row>
    <row r="2388" spans="1:28" ht="15.95">
      <c r="A2388" t="s">
        <v>2984</v>
      </c>
      <c r="B2388" t="s">
        <v>42</v>
      </c>
      <c r="C2388" t="str">
        <f>VLOOKUP(B2388, Positions!A$1:B$134, 2, FALSE)</f>
        <v>Midfielder</v>
      </c>
      <c r="D2388" t="s">
        <v>2985</v>
      </c>
      <c r="E2388" t="s">
        <v>5666</v>
      </c>
      <c r="F2388" t="s">
        <v>21</v>
      </c>
      <c r="G2388" t="str">
        <f>VLOOKUP(E2388, Tiers!M$1:P$134, 3, FALSE)</f>
        <v>NONE</v>
      </c>
      <c r="H2388">
        <f>VLOOKUP(G2388, Tiers!B$1:C$134, 2, FALSE)</f>
        <v>7</v>
      </c>
      <c r="I2388" s="21">
        <v>35059</v>
      </c>
      <c r="J2388" t="str">
        <f t="shared" si="37"/>
        <v>Chris ChurchmanBuxton</v>
      </c>
      <c r="P2388">
        <v>19</v>
      </c>
      <c r="Q2388" t="s">
        <v>246</v>
      </c>
      <c r="R2388" t="s">
        <v>21</v>
      </c>
      <c r="S2388" t="s">
        <v>22</v>
      </c>
      <c r="T2388" t="s">
        <v>21</v>
      </c>
      <c r="Y2388">
        <v>178</v>
      </c>
      <c r="Z2388">
        <v>75</v>
      </c>
      <c r="AA2388">
        <v>6</v>
      </c>
      <c r="AB2388">
        <v>59</v>
      </c>
    </row>
    <row r="2389" spans="1:28" ht="15.95">
      <c r="A2389" t="s">
        <v>2986</v>
      </c>
      <c r="B2389" t="s">
        <v>189</v>
      </c>
      <c r="C2389" t="str">
        <f>VLOOKUP(B2389, Positions!A$1:B$134, 2, FALSE)</f>
        <v>Forward</v>
      </c>
      <c r="D2389" t="s">
        <v>282</v>
      </c>
      <c r="E2389" t="s">
        <v>62</v>
      </c>
      <c r="F2389" t="s">
        <v>21</v>
      </c>
      <c r="G2389" t="str">
        <f>VLOOKUP(E2389, Tiers!M$1:P$134, 3, FALSE)</f>
        <v>ENG1</v>
      </c>
      <c r="H2389">
        <f>VLOOKUP(G2389, Tiers!B$1:C$134, 2, FALSE)</f>
        <v>1</v>
      </c>
      <c r="I2389" s="21">
        <v>35058</v>
      </c>
      <c r="J2389" t="str">
        <f t="shared" si="37"/>
        <v>Jake GrayCrystal Palace</v>
      </c>
      <c r="P2389">
        <v>19</v>
      </c>
      <c r="Q2389" t="s">
        <v>2714</v>
      </c>
      <c r="R2389" t="s">
        <v>21</v>
      </c>
      <c r="S2389" t="s">
        <v>22</v>
      </c>
      <c r="T2389" t="s">
        <v>21</v>
      </c>
      <c r="Y2389">
        <v>180</v>
      </c>
      <c r="Z2389">
        <v>70</v>
      </c>
      <c r="AA2389">
        <v>0</v>
      </c>
      <c r="AB2389">
        <v>4</v>
      </c>
    </row>
    <row r="2390" spans="1:28" ht="15.95">
      <c r="A2390" t="s">
        <v>2987</v>
      </c>
      <c r="B2390" t="s">
        <v>16</v>
      </c>
      <c r="C2390" t="e">
        <f>VLOOKUP(B2390, Positions!A$1:B$134, 2, FALSE)</f>
        <v>#N/A</v>
      </c>
      <c r="D2390" t="s">
        <v>290</v>
      </c>
      <c r="E2390" t="s">
        <v>5665</v>
      </c>
      <c r="F2390" t="s">
        <v>21</v>
      </c>
      <c r="G2390" t="str">
        <f>VLOOKUP(E2390, Tiers!M$1:P$134, 3, FALSE)</f>
        <v>ENG2</v>
      </c>
      <c r="H2390">
        <f>VLOOKUP(G2390, Tiers!B$1:C$134, 2, FALSE)</f>
        <v>3</v>
      </c>
      <c r="I2390" s="21">
        <v>35056</v>
      </c>
      <c r="J2390" t="str">
        <f t="shared" si="37"/>
        <v>Montell MooreBrentford</v>
      </c>
      <c r="P2390">
        <v>19</v>
      </c>
      <c r="Q2390" t="s">
        <v>74</v>
      </c>
      <c r="R2390" t="s">
        <v>21</v>
      </c>
      <c r="S2390" t="s">
        <v>22</v>
      </c>
      <c r="T2390" t="s">
        <v>21</v>
      </c>
      <c r="Y2390">
        <v>175</v>
      </c>
      <c r="Z2390">
        <v>75</v>
      </c>
      <c r="AA2390">
        <v>0</v>
      </c>
      <c r="AB2390">
        <v>0</v>
      </c>
    </row>
    <row r="2391" spans="1:28" ht="15.95">
      <c r="A2391" t="s">
        <v>2988</v>
      </c>
      <c r="B2391" t="s">
        <v>42</v>
      </c>
      <c r="C2391" t="str">
        <f>VLOOKUP(B2391, Positions!A$1:B$134, 2, FALSE)</f>
        <v>Midfielder</v>
      </c>
      <c r="D2391" t="s">
        <v>2443</v>
      </c>
      <c r="E2391" t="s">
        <v>5666</v>
      </c>
      <c r="F2391" t="s">
        <v>21</v>
      </c>
      <c r="G2391" t="str">
        <f>VLOOKUP(E2391, Tiers!M$1:P$134, 3, FALSE)</f>
        <v>NONE</v>
      </c>
      <c r="H2391">
        <f>VLOOKUP(G2391, Tiers!B$1:C$134, 2, FALSE)</f>
        <v>7</v>
      </c>
      <c r="I2391" s="21">
        <v>35056</v>
      </c>
      <c r="J2391" t="str">
        <f t="shared" si="37"/>
        <v>Elliott HodgeLincoln</v>
      </c>
      <c r="P2391">
        <v>19</v>
      </c>
      <c r="Q2391" t="s">
        <v>20</v>
      </c>
      <c r="R2391" t="s">
        <v>21</v>
      </c>
      <c r="S2391" t="s">
        <v>22</v>
      </c>
      <c r="T2391" t="s">
        <v>21</v>
      </c>
      <c r="Y2391">
        <v>168</v>
      </c>
      <c r="Z2391">
        <v>58</v>
      </c>
      <c r="AA2391">
        <v>0</v>
      </c>
      <c r="AB2391">
        <v>6</v>
      </c>
    </row>
    <row r="2392" spans="1:28" ht="15.95">
      <c r="A2392" t="s">
        <v>2989</v>
      </c>
      <c r="B2392" t="s">
        <v>102</v>
      </c>
      <c r="C2392" t="str">
        <f>VLOOKUP(B2392, Positions!A$1:B$134, 2, FALSE)</f>
        <v>Defender</v>
      </c>
      <c r="E2392" t="s">
        <v>5666</v>
      </c>
      <c r="F2392" t="s">
        <v>21</v>
      </c>
      <c r="G2392" t="str">
        <f>VLOOKUP(E2392, Tiers!M$1:P$134, 3, FALSE)</f>
        <v>NONE</v>
      </c>
      <c r="H2392">
        <f>VLOOKUP(G2392, Tiers!B$1:C$134, 2, FALSE)</f>
        <v>7</v>
      </c>
      <c r="I2392" s="21" t="e">
        <v>#N/A</v>
      </c>
      <c r="J2392" t="str">
        <f t="shared" si="37"/>
        <v>Jamie Carey-Morrell</v>
      </c>
      <c r="P2392">
        <v>19</v>
      </c>
      <c r="Q2392" t="s">
        <v>20</v>
      </c>
      <c r="R2392" t="s">
        <v>21</v>
      </c>
      <c r="S2392" t="s">
        <v>22</v>
      </c>
      <c r="T2392" t="s">
        <v>21</v>
      </c>
      <c r="Y2392">
        <v>189</v>
      </c>
      <c r="Z2392">
        <v>80</v>
      </c>
      <c r="AA2392">
        <v>0</v>
      </c>
      <c r="AB2392">
        <v>0</v>
      </c>
    </row>
    <row r="2393" spans="1:28" ht="15.95">
      <c r="A2393" t="s">
        <v>2990</v>
      </c>
      <c r="B2393" t="s">
        <v>81</v>
      </c>
      <c r="C2393" t="str">
        <f>VLOOKUP(B2393, Positions!A$1:B$134, 2, FALSE)</f>
        <v>Defender</v>
      </c>
      <c r="D2393" t="s">
        <v>236</v>
      </c>
      <c r="E2393" t="s">
        <v>5665</v>
      </c>
      <c r="F2393" t="s">
        <v>21</v>
      </c>
      <c r="G2393" t="str">
        <f>VLOOKUP(E2393, Tiers!M$1:P$134, 3, FALSE)</f>
        <v>ENG2</v>
      </c>
      <c r="H2393">
        <f>VLOOKUP(G2393, Tiers!B$1:C$134, 2, FALSE)</f>
        <v>3</v>
      </c>
      <c r="I2393" s="21">
        <v>35055</v>
      </c>
      <c r="J2393" t="str">
        <f t="shared" si="37"/>
        <v>Jack BattenBristol City</v>
      </c>
      <c r="P2393">
        <v>19</v>
      </c>
      <c r="Q2393" t="s">
        <v>2991</v>
      </c>
      <c r="R2393" t="s">
        <v>21</v>
      </c>
      <c r="S2393" t="s">
        <v>22</v>
      </c>
      <c r="T2393" t="s">
        <v>21</v>
      </c>
      <c r="Y2393">
        <v>191</v>
      </c>
      <c r="Z2393">
        <v>81</v>
      </c>
      <c r="AA2393">
        <v>0</v>
      </c>
      <c r="AB2393">
        <v>0</v>
      </c>
    </row>
    <row r="2394" spans="1:28" ht="15.95">
      <c r="A2394" t="s">
        <v>2992</v>
      </c>
      <c r="B2394" t="s">
        <v>2337</v>
      </c>
      <c r="C2394" t="str">
        <f>VLOOKUP(B2394, Positions!A$1:B$134, 2, FALSE)</f>
        <v>Midfielder</v>
      </c>
      <c r="D2394" t="s">
        <v>1177</v>
      </c>
      <c r="E2394" t="s">
        <v>5666</v>
      </c>
      <c r="F2394" t="s">
        <v>21</v>
      </c>
      <c r="G2394" t="str">
        <f>VLOOKUP(E2394, Tiers!M$1:P$134, 3, FALSE)</f>
        <v>NONE</v>
      </c>
      <c r="H2394">
        <f>VLOOKUP(G2394, Tiers!B$1:C$134, 2, FALSE)</f>
        <v>7</v>
      </c>
      <c r="I2394" s="21">
        <v>35055</v>
      </c>
      <c r="J2394" t="str">
        <f t="shared" si="37"/>
        <v>George ColeBraintree</v>
      </c>
      <c r="P2394">
        <v>19</v>
      </c>
      <c r="Q2394" t="s">
        <v>1245</v>
      </c>
      <c r="R2394" t="s">
        <v>21</v>
      </c>
      <c r="S2394" t="s">
        <v>22</v>
      </c>
      <c r="T2394" t="s">
        <v>21</v>
      </c>
      <c r="Y2394">
        <v>177</v>
      </c>
      <c r="Z2394">
        <v>79</v>
      </c>
      <c r="AA2394">
        <v>0</v>
      </c>
      <c r="AB2394">
        <v>0</v>
      </c>
    </row>
    <row r="2395" spans="1:28" ht="15.95">
      <c r="A2395" t="s">
        <v>2993</v>
      </c>
      <c r="B2395" t="s">
        <v>72</v>
      </c>
      <c r="C2395" t="str">
        <f>VLOOKUP(B2395, Positions!A$1:B$134, 2, FALSE)</f>
        <v>Defender</v>
      </c>
      <c r="D2395" t="s">
        <v>86</v>
      </c>
      <c r="E2395" t="s">
        <v>5664</v>
      </c>
      <c r="F2395" t="s">
        <v>21</v>
      </c>
      <c r="G2395" t="str">
        <f>VLOOKUP(E2395, Tiers!M$1:P$134, 3, FALSE)</f>
        <v>ENG3</v>
      </c>
      <c r="H2395">
        <f>VLOOKUP(G2395, Tiers!B$1:C$134, 2, FALSE)</f>
        <v>4</v>
      </c>
      <c r="I2395" s="21">
        <v>35054</v>
      </c>
      <c r="J2395" t="str">
        <f t="shared" si="37"/>
        <v>Brandon Ormonde-OttewillSwindon</v>
      </c>
      <c r="P2395">
        <v>19</v>
      </c>
      <c r="Q2395" t="s">
        <v>1496</v>
      </c>
      <c r="R2395" t="s">
        <v>21</v>
      </c>
      <c r="S2395" t="s">
        <v>22</v>
      </c>
      <c r="T2395" t="s">
        <v>21</v>
      </c>
      <c r="Y2395">
        <v>176</v>
      </c>
      <c r="Z2395">
        <v>64</v>
      </c>
      <c r="AA2395">
        <v>0</v>
      </c>
      <c r="AB2395">
        <v>0</v>
      </c>
    </row>
    <row r="2396" spans="1:28" ht="15.95">
      <c r="A2396" t="s">
        <v>2994</v>
      </c>
      <c r="B2396" t="s">
        <v>1380</v>
      </c>
      <c r="C2396" t="str">
        <f>VLOOKUP(B2396, Positions!A$1:B$134, 2, FALSE)</f>
        <v>Forward</v>
      </c>
      <c r="D2396" t="s">
        <v>2232</v>
      </c>
      <c r="E2396" t="s">
        <v>5666</v>
      </c>
      <c r="F2396" t="s">
        <v>21</v>
      </c>
      <c r="G2396" t="str">
        <f>VLOOKUP(E2396, Tiers!M$1:P$134, 3, FALSE)</f>
        <v>NONE</v>
      </c>
      <c r="H2396">
        <f>VLOOKUP(G2396, Tiers!B$1:C$134, 2, FALSE)</f>
        <v>7</v>
      </c>
      <c r="I2396" s="21">
        <v>35054</v>
      </c>
      <c r="J2396" t="str">
        <f t="shared" si="37"/>
        <v>Alex NewbyBarrow</v>
      </c>
      <c r="P2396">
        <v>19</v>
      </c>
      <c r="Q2396" t="s">
        <v>1609</v>
      </c>
      <c r="R2396" t="s">
        <v>21</v>
      </c>
      <c r="S2396" t="s">
        <v>22</v>
      </c>
      <c r="T2396" t="s">
        <v>21</v>
      </c>
      <c r="Y2396">
        <v>173</v>
      </c>
      <c r="Z2396">
        <v>67</v>
      </c>
      <c r="AA2396">
        <v>0</v>
      </c>
      <c r="AB2396">
        <v>0</v>
      </c>
    </row>
    <row r="2397" spans="1:28" ht="15.95">
      <c r="A2397" t="s">
        <v>2995</v>
      </c>
      <c r="B2397" t="s">
        <v>166</v>
      </c>
      <c r="C2397" t="str">
        <f>VLOOKUP(B2397, Positions!A$1:B$134, 2, FALSE)</f>
        <v>Goalkeeper</v>
      </c>
      <c r="E2397" t="s">
        <v>5666</v>
      </c>
      <c r="F2397" t="s">
        <v>21</v>
      </c>
      <c r="G2397" t="str">
        <f>VLOOKUP(E2397, Tiers!M$1:P$134, 3, FALSE)</f>
        <v>NONE</v>
      </c>
      <c r="H2397">
        <f>VLOOKUP(G2397, Tiers!B$1:C$134, 2, FALSE)</f>
        <v>7</v>
      </c>
      <c r="I2397" s="21" t="e">
        <v>#N/A</v>
      </c>
      <c r="J2397" t="str">
        <f t="shared" si="37"/>
        <v>Miles Palmer</v>
      </c>
      <c r="P2397">
        <v>19</v>
      </c>
      <c r="Q2397" t="s">
        <v>20</v>
      </c>
      <c r="R2397" t="s">
        <v>21</v>
      </c>
      <c r="S2397" t="s">
        <v>22</v>
      </c>
      <c r="T2397" t="s">
        <v>21</v>
      </c>
      <c r="Y2397">
        <v>181</v>
      </c>
      <c r="Z2397">
        <v>60</v>
      </c>
      <c r="AA2397">
        <v>0</v>
      </c>
      <c r="AB2397">
        <v>0</v>
      </c>
    </row>
    <row r="2398" spans="1:28" ht="15.95">
      <c r="A2398" t="s">
        <v>2996</v>
      </c>
      <c r="B2398" t="s">
        <v>278</v>
      </c>
      <c r="C2398" t="e">
        <f>VLOOKUP(B2398, Positions!A$1:B$134, 2, FALSE)</f>
        <v>#N/A</v>
      </c>
      <c r="D2398" t="s">
        <v>397</v>
      </c>
      <c r="E2398" t="s">
        <v>5665</v>
      </c>
      <c r="F2398" t="s">
        <v>21</v>
      </c>
      <c r="G2398" t="str">
        <f>VLOOKUP(E2398, Tiers!M$1:P$134, 3, FALSE)</f>
        <v>ENG2</v>
      </c>
      <c r="H2398">
        <f>VLOOKUP(G2398, Tiers!B$1:C$134, 2, FALSE)</f>
        <v>3</v>
      </c>
      <c r="I2398" s="21">
        <v>35052</v>
      </c>
      <c r="J2398" t="str">
        <f t="shared" si="37"/>
        <v>Josh BrownhillPreston</v>
      </c>
      <c r="P2398">
        <v>19</v>
      </c>
      <c r="Q2398" t="s">
        <v>113</v>
      </c>
      <c r="R2398" t="s">
        <v>21</v>
      </c>
      <c r="S2398" t="s">
        <v>22</v>
      </c>
      <c r="T2398" t="s">
        <v>21</v>
      </c>
      <c r="Y2398">
        <v>178</v>
      </c>
      <c r="Z2398">
        <v>69</v>
      </c>
      <c r="AA2398">
        <v>5</v>
      </c>
      <c r="AB2398">
        <v>42</v>
      </c>
    </row>
    <row r="2399" spans="1:28" ht="15.95">
      <c r="A2399" t="s">
        <v>2997</v>
      </c>
      <c r="B2399" t="s">
        <v>42</v>
      </c>
      <c r="C2399" t="str">
        <f>VLOOKUP(B2399, Positions!A$1:B$134, 2, FALSE)</f>
        <v>Midfielder</v>
      </c>
      <c r="E2399" t="s">
        <v>5666</v>
      </c>
      <c r="F2399" t="s">
        <v>21</v>
      </c>
      <c r="G2399" t="str">
        <f>VLOOKUP(E2399, Tiers!M$1:P$134, 3, FALSE)</f>
        <v>NONE</v>
      </c>
      <c r="H2399">
        <f>VLOOKUP(G2399, Tiers!B$1:C$134, 2, FALSE)</f>
        <v>7</v>
      </c>
      <c r="I2399" s="21" t="e">
        <v>#N/A</v>
      </c>
      <c r="J2399" t="str">
        <f t="shared" si="37"/>
        <v>James Byrne</v>
      </c>
      <c r="P2399">
        <v>19</v>
      </c>
      <c r="Q2399" t="s">
        <v>20</v>
      </c>
      <c r="R2399" t="s">
        <v>21</v>
      </c>
      <c r="S2399" t="s">
        <v>22</v>
      </c>
      <c r="T2399" t="s">
        <v>21</v>
      </c>
      <c r="Y2399">
        <v>180</v>
      </c>
      <c r="Z2399">
        <v>67</v>
      </c>
      <c r="AA2399">
        <v>0</v>
      </c>
      <c r="AB2399">
        <v>0</v>
      </c>
    </row>
    <row r="2400" spans="1:28" ht="15.95">
      <c r="A2400" t="s">
        <v>2998</v>
      </c>
      <c r="B2400" t="s">
        <v>445</v>
      </c>
      <c r="C2400" t="str">
        <f>VLOOKUP(B2400, Positions!A$1:B$134, 2, FALSE)</f>
        <v>Midfielder</v>
      </c>
      <c r="D2400" t="s">
        <v>2443</v>
      </c>
      <c r="E2400" t="s">
        <v>5666</v>
      </c>
      <c r="F2400" t="s">
        <v>21</v>
      </c>
      <c r="G2400" t="str">
        <f>VLOOKUP(E2400, Tiers!M$1:P$134, 3, FALSE)</f>
        <v>NONE</v>
      </c>
      <c r="H2400">
        <f>VLOOKUP(G2400, Tiers!B$1:C$134, 2, FALSE)</f>
        <v>7</v>
      </c>
      <c r="I2400" s="21">
        <v>35050</v>
      </c>
      <c r="J2400" t="str">
        <f t="shared" si="37"/>
        <v>Kegan EveringtonLincoln</v>
      </c>
      <c r="P2400">
        <v>19</v>
      </c>
      <c r="Q2400" t="s">
        <v>2443</v>
      </c>
      <c r="R2400" t="s">
        <v>21</v>
      </c>
      <c r="S2400" t="s">
        <v>22</v>
      </c>
      <c r="T2400" t="s">
        <v>21</v>
      </c>
      <c r="Y2400">
        <v>176</v>
      </c>
      <c r="Z2400">
        <v>77</v>
      </c>
      <c r="AA2400">
        <v>0</v>
      </c>
      <c r="AB2400">
        <v>10</v>
      </c>
    </row>
    <row r="2401" spans="1:28" ht="15.95">
      <c r="A2401" t="s">
        <v>2999</v>
      </c>
      <c r="B2401" t="s">
        <v>16</v>
      </c>
      <c r="C2401" t="e">
        <f>VLOOKUP(B2401, Positions!A$1:B$134, 2, FALSE)</f>
        <v>#N/A</v>
      </c>
      <c r="D2401" t="s">
        <v>3000</v>
      </c>
      <c r="E2401" t="s">
        <v>5669</v>
      </c>
      <c r="F2401" t="s">
        <v>421</v>
      </c>
      <c r="G2401" t="str">
        <f>VLOOKUP(E2401, Tiers!M$1:P$134, 3, FALSE)</f>
        <v>SCO1</v>
      </c>
      <c r="H2401">
        <f>VLOOKUP(G2401, Tiers!B$1:C$134, 2, FALSE)</f>
        <v>3</v>
      </c>
      <c r="I2401" s="21">
        <v>35049</v>
      </c>
      <c r="J2401" t="str">
        <f t="shared" si="37"/>
        <v>Carlton MorrisHamilton</v>
      </c>
      <c r="P2401">
        <v>19</v>
      </c>
      <c r="Q2401" t="s">
        <v>470</v>
      </c>
      <c r="R2401" t="s">
        <v>21</v>
      </c>
      <c r="S2401" t="s">
        <v>22</v>
      </c>
      <c r="T2401" t="s">
        <v>21</v>
      </c>
      <c r="Y2401">
        <v>185</v>
      </c>
      <c r="Z2401">
        <v>85</v>
      </c>
      <c r="AA2401">
        <v>0</v>
      </c>
      <c r="AB2401">
        <v>16</v>
      </c>
    </row>
    <row r="2402" spans="1:28" ht="15.95">
      <c r="A2402" t="s">
        <v>3001</v>
      </c>
      <c r="B2402" t="s">
        <v>166</v>
      </c>
      <c r="C2402" t="str">
        <f>VLOOKUP(B2402, Positions!A$1:B$134, 2, FALSE)</f>
        <v>Goalkeeper</v>
      </c>
      <c r="E2402" t="s">
        <v>5666</v>
      </c>
      <c r="F2402" t="s">
        <v>21</v>
      </c>
      <c r="G2402" t="str">
        <f>VLOOKUP(E2402, Tiers!M$1:P$134, 3, FALSE)</f>
        <v>NONE</v>
      </c>
      <c r="H2402">
        <f>VLOOKUP(G2402, Tiers!B$1:C$134, 2, FALSE)</f>
        <v>7</v>
      </c>
      <c r="I2402" s="21" t="e">
        <v>#N/A</v>
      </c>
      <c r="J2402" t="str">
        <f t="shared" si="37"/>
        <v>Jordan Knight</v>
      </c>
      <c r="P2402">
        <v>19</v>
      </c>
      <c r="Q2402" t="s">
        <v>74</v>
      </c>
      <c r="R2402" t="s">
        <v>21</v>
      </c>
      <c r="S2402" t="s">
        <v>22</v>
      </c>
      <c r="T2402" t="s">
        <v>21</v>
      </c>
      <c r="Y2402">
        <v>182</v>
      </c>
      <c r="Z2402">
        <v>61</v>
      </c>
      <c r="AA2402">
        <v>0</v>
      </c>
      <c r="AB2402">
        <v>0</v>
      </c>
    </row>
    <row r="2403" spans="1:28" ht="15.95">
      <c r="A2403" t="s">
        <v>3002</v>
      </c>
      <c r="B2403" t="s">
        <v>426</v>
      </c>
      <c r="C2403" t="e">
        <f>VLOOKUP(B2403, Positions!A$1:B$134, 2, FALSE)</f>
        <v>#N/A</v>
      </c>
      <c r="D2403" t="s">
        <v>182</v>
      </c>
      <c r="E2403" t="s">
        <v>62</v>
      </c>
      <c r="F2403" t="s">
        <v>21</v>
      </c>
      <c r="G2403" t="str">
        <f>VLOOKUP(E2403, Tiers!M$1:P$134, 3, FALSE)</f>
        <v>ENG1</v>
      </c>
      <c r="H2403">
        <f>VLOOKUP(G2403, Tiers!B$1:C$134, 2, FALSE)</f>
        <v>1</v>
      </c>
      <c r="I2403" s="21">
        <v>35048</v>
      </c>
      <c r="J2403" t="str">
        <f t="shared" si="37"/>
        <v>Josh HarropMan Utd</v>
      </c>
      <c r="P2403">
        <v>19</v>
      </c>
      <c r="Q2403" t="s">
        <v>1148</v>
      </c>
      <c r="R2403" t="s">
        <v>21</v>
      </c>
      <c r="S2403" t="s">
        <v>22</v>
      </c>
      <c r="T2403" t="s">
        <v>21</v>
      </c>
      <c r="Y2403">
        <v>176</v>
      </c>
      <c r="Z2403">
        <v>72</v>
      </c>
      <c r="AA2403">
        <v>0</v>
      </c>
      <c r="AB2403">
        <v>0</v>
      </c>
    </row>
    <row r="2404" spans="1:28" ht="15.95">
      <c r="A2404" t="s">
        <v>3003</v>
      </c>
      <c r="B2404" t="s">
        <v>81</v>
      </c>
      <c r="C2404" t="str">
        <f>VLOOKUP(B2404, Positions!A$1:B$134, 2, FALSE)</f>
        <v>Defender</v>
      </c>
      <c r="E2404" t="s">
        <v>5666</v>
      </c>
      <c r="F2404" t="s">
        <v>21</v>
      </c>
      <c r="G2404" t="str">
        <f>VLOOKUP(E2404, Tiers!M$1:P$134, 3, FALSE)</f>
        <v>NONE</v>
      </c>
      <c r="H2404">
        <f>VLOOKUP(G2404, Tiers!B$1:C$134, 2, FALSE)</f>
        <v>7</v>
      </c>
      <c r="I2404" s="21" t="e">
        <v>#N/A</v>
      </c>
      <c r="J2404" t="str">
        <f t="shared" si="37"/>
        <v>Sam Coulson</v>
      </c>
      <c r="P2404">
        <v>19</v>
      </c>
      <c r="Q2404" t="s">
        <v>3004</v>
      </c>
      <c r="R2404" t="s">
        <v>21</v>
      </c>
      <c r="S2404" t="s">
        <v>22</v>
      </c>
      <c r="T2404" t="s">
        <v>21</v>
      </c>
      <c r="Y2404">
        <v>178</v>
      </c>
      <c r="Z2404">
        <v>72</v>
      </c>
      <c r="AA2404">
        <v>0</v>
      </c>
      <c r="AB2404">
        <v>0</v>
      </c>
    </row>
    <row r="2405" spans="1:28" ht="15.95">
      <c r="A2405" t="s">
        <v>3005</v>
      </c>
      <c r="B2405" t="s">
        <v>360</v>
      </c>
      <c r="C2405" t="str">
        <f>VLOOKUP(B2405, Positions!A$1:B$134, 2, FALSE)</f>
        <v>Defender</v>
      </c>
      <c r="E2405" t="s">
        <v>5666</v>
      </c>
      <c r="F2405" t="s">
        <v>21</v>
      </c>
      <c r="G2405" t="str">
        <f>VLOOKUP(E2405, Tiers!M$1:P$134, 3, FALSE)</f>
        <v>NONE</v>
      </c>
      <c r="H2405">
        <f>VLOOKUP(G2405, Tiers!B$1:C$134, 2, FALSE)</f>
        <v>7</v>
      </c>
      <c r="I2405" s="21" t="e">
        <v>#N/A</v>
      </c>
      <c r="J2405" t="str">
        <f t="shared" si="37"/>
        <v>Josh Kaye</v>
      </c>
      <c r="P2405">
        <v>19</v>
      </c>
      <c r="Q2405" t="s">
        <v>20</v>
      </c>
      <c r="R2405" t="s">
        <v>21</v>
      </c>
      <c r="S2405" t="s">
        <v>22</v>
      </c>
      <c r="T2405" t="s">
        <v>21</v>
      </c>
      <c r="Y2405">
        <v>184</v>
      </c>
      <c r="Z2405">
        <v>58</v>
      </c>
      <c r="AA2405">
        <v>0</v>
      </c>
      <c r="AB2405">
        <v>0</v>
      </c>
    </row>
    <row r="2406" spans="1:28" ht="15.95">
      <c r="A2406" t="s">
        <v>3006</v>
      </c>
      <c r="B2406" t="s">
        <v>106</v>
      </c>
      <c r="C2406" t="str">
        <f>VLOOKUP(B2406, Positions!A$1:B$134, 2, FALSE)</f>
        <v>Midfielder</v>
      </c>
      <c r="D2406" t="s">
        <v>204</v>
      </c>
      <c r="E2406" t="s">
        <v>5665</v>
      </c>
      <c r="F2406" t="s">
        <v>21</v>
      </c>
      <c r="G2406" t="str">
        <f>VLOOKUP(E2406, Tiers!M$1:P$134, 3, FALSE)</f>
        <v>ENG2</v>
      </c>
      <c r="H2406">
        <f>VLOOKUP(G2406, Tiers!B$1:C$134, 2, FALSE)</f>
        <v>3</v>
      </c>
      <c r="I2406" s="21">
        <v>35045</v>
      </c>
      <c r="J2406" t="str">
        <f t="shared" si="37"/>
        <v>Tom WalkerBolton</v>
      </c>
      <c r="P2406">
        <v>19</v>
      </c>
      <c r="Q2406" t="s">
        <v>586</v>
      </c>
      <c r="R2406" t="s">
        <v>21</v>
      </c>
      <c r="S2406" t="s">
        <v>22</v>
      </c>
      <c r="T2406" t="s">
        <v>21</v>
      </c>
      <c r="Y2406">
        <v>186</v>
      </c>
      <c r="Z2406">
        <v>71</v>
      </c>
      <c r="AA2406">
        <v>1</v>
      </c>
      <c r="AB2406">
        <v>11</v>
      </c>
    </row>
    <row r="2407" spans="1:28" ht="15.95">
      <c r="A2407" t="s">
        <v>3007</v>
      </c>
      <c r="B2407" t="s">
        <v>480</v>
      </c>
      <c r="C2407" t="str">
        <f>VLOOKUP(B2407, Positions!A$1:B$134, 2, FALSE)</f>
        <v>Defender</v>
      </c>
      <c r="E2407" t="s">
        <v>5666</v>
      </c>
      <c r="F2407" t="s">
        <v>21</v>
      </c>
      <c r="G2407" t="str">
        <f>VLOOKUP(E2407, Tiers!M$1:P$134, 3, FALSE)</f>
        <v>NONE</v>
      </c>
      <c r="H2407">
        <f>VLOOKUP(G2407, Tiers!B$1:C$134, 2, FALSE)</f>
        <v>7</v>
      </c>
      <c r="I2407" s="21" t="e">
        <v>#N/A</v>
      </c>
      <c r="J2407" t="str">
        <f t="shared" si="37"/>
        <v>Solomon Sambou</v>
      </c>
      <c r="P2407">
        <v>19</v>
      </c>
      <c r="Q2407" t="s">
        <v>20</v>
      </c>
      <c r="R2407" t="s">
        <v>21</v>
      </c>
      <c r="S2407" t="s">
        <v>22</v>
      </c>
      <c r="T2407" t="s">
        <v>21</v>
      </c>
      <c r="U2407" t="s">
        <v>1988</v>
      </c>
      <c r="Y2407">
        <v>169</v>
      </c>
      <c r="Z2407">
        <v>76</v>
      </c>
      <c r="AA2407">
        <v>0</v>
      </c>
      <c r="AB2407">
        <v>0</v>
      </c>
    </row>
    <row r="2408" spans="1:28" ht="15.95">
      <c r="A2408" t="s">
        <v>3008</v>
      </c>
      <c r="B2408" t="s">
        <v>494</v>
      </c>
      <c r="C2408" t="str">
        <f>VLOOKUP(B2408, Positions!A$1:B$134, 2, FALSE)</f>
        <v>Defender</v>
      </c>
      <c r="E2408" t="s">
        <v>5666</v>
      </c>
      <c r="F2408" t="s">
        <v>21</v>
      </c>
      <c r="G2408" t="str">
        <f>VLOOKUP(E2408, Tiers!M$1:P$134, 3, FALSE)</f>
        <v>NONE</v>
      </c>
      <c r="H2408">
        <f>VLOOKUP(G2408, Tiers!B$1:C$134, 2, FALSE)</f>
        <v>7</v>
      </c>
      <c r="I2408" s="21" t="e">
        <v>#N/A</v>
      </c>
      <c r="J2408" t="str">
        <f t="shared" si="37"/>
        <v>Dan Andrew</v>
      </c>
      <c r="P2408">
        <v>19</v>
      </c>
      <c r="Q2408" t="s">
        <v>52</v>
      </c>
      <c r="R2408" t="s">
        <v>21</v>
      </c>
      <c r="S2408" t="s">
        <v>22</v>
      </c>
      <c r="T2408" t="s">
        <v>21</v>
      </c>
      <c r="Y2408">
        <v>183</v>
      </c>
      <c r="Z2408">
        <v>79</v>
      </c>
      <c r="AA2408">
        <v>0</v>
      </c>
      <c r="AB2408">
        <v>0</v>
      </c>
    </row>
    <row r="2409" spans="1:28" ht="15.95">
      <c r="A2409" t="s">
        <v>3009</v>
      </c>
      <c r="B2409" t="s">
        <v>81</v>
      </c>
      <c r="C2409" t="str">
        <f>VLOOKUP(B2409, Positions!A$1:B$134, 2, FALSE)</f>
        <v>Defender</v>
      </c>
      <c r="D2409" t="s">
        <v>169</v>
      </c>
      <c r="E2409" t="s">
        <v>62</v>
      </c>
      <c r="F2409" t="s">
        <v>21</v>
      </c>
      <c r="G2409" t="str">
        <f>VLOOKUP(E2409, Tiers!M$1:P$134, 3, FALSE)</f>
        <v>ENG1</v>
      </c>
      <c r="H2409">
        <f>VLOOKUP(G2409, Tiers!B$1:C$134, 2, FALSE)</f>
        <v>1</v>
      </c>
      <c r="I2409" s="21">
        <v>35044</v>
      </c>
      <c r="J2409" t="str">
        <f t="shared" si="37"/>
        <v>Dion ConroyChelsea</v>
      </c>
      <c r="P2409">
        <v>19</v>
      </c>
      <c r="Q2409" t="s">
        <v>3010</v>
      </c>
      <c r="R2409" t="s">
        <v>21</v>
      </c>
      <c r="S2409" t="s">
        <v>22</v>
      </c>
      <c r="T2409" t="s">
        <v>21</v>
      </c>
      <c r="Y2409">
        <v>185</v>
      </c>
      <c r="Z2409">
        <v>87</v>
      </c>
      <c r="AA2409">
        <v>0</v>
      </c>
      <c r="AB2409">
        <v>0</v>
      </c>
    </row>
    <row r="2410" spans="1:28" ht="15.95">
      <c r="A2410" t="s">
        <v>3011</v>
      </c>
      <c r="B2410" t="s">
        <v>166</v>
      </c>
      <c r="C2410" t="str">
        <f>VLOOKUP(B2410, Positions!A$1:B$134, 2, FALSE)</f>
        <v>Goalkeeper</v>
      </c>
      <c r="D2410" t="s">
        <v>290</v>
      </c>
      <c r="E2410" t="s">
        <v>5665</v>
      </c>
      <c r="F2410" t="s">
        <v>21</v>
      </c>
      <c r="G2410" t="str">
        <f>VLOOKUP(E2410, Tiers!M$1:P$134, 3, FALSE)</f>
        <v>ENG2</v>
      </c>
      <c r="H2410">
        <f>VLOOKUP(G2410, Tiers!B$1:C$134, 2, FALSE)</f>
        <v>3</v>
      </c>
      <c r="I2410" s="21">
        <v>35044</v>
      </c>
      <c r="J2410" t="str">
        <f t="shared" si="37"/>
        <v>Mark SmithBrentford</v>
      </c>
      <c r="P2410">
        <v>19</v>
      </c>
      <c r="Q2410" t="s">
        <v>20</v>
      </c>
      <c r="R2410" t="s">
        <v>21</v>
      </c>
      <c r="S2410" t="s">
        <v>22</v>
      </c>
      <c r="T2410" t="s">
        <v>21</v>
      </c>
      <c r="Y2410">
        <v>180</v>
      </c>
      <c r="Z2410">
        <v>74</v>
      </c>
      <c r="AA2410">
        <v>0</v>
      </c>
      <c r="AB2410">
        <v>25</v>
      </c>
    </row>
    <row r="2411" spans="1:28" ht="15.95">
      <c r="A2411" t="s">
        <v>3012</v>
      </c>
      <c r="B2411" t="s">
        <v>42</v>
      </c>
      <c r="C2411" t="str">
        <f>VLOOKUP(B2411, Positions!A$1:B$134, 2, FALSE)</f>
        <v>Midfielder</v>
      </c>
      <c r="D2411" t="s">
        <v>671</v>
      </c>
      <c r="E2411" t="s">
        <v>5664</v>
      </c>
      <c r="F2411" t="s">
        <v>21</v>
      </c>
      <c r="G2411" t="str">
        <f>VLOOKUP(E2411, Tiers!M$1:P$134, 3, FALSE)</f>
        <v>ENG3</v>
      </c>
      <c r="H2411">
        <f>VLOOKUP(G2411, Tiers!B$1:C$134, 2, FALSE)</f>
        <v>4</v>
      </c>
      <c r="I2411" s="21">
        <v>35044</v>
      </c>
      <c r="J2411" t="str">
        <f t="shared" si="37"/>
        <v>Harvey HoddFleetwood</v>
      </c>
      <c r="P2411">
        <v>19</v>
      </c>
      <c r="Q2411" t="s">
        <v>3013</v>
      </c>
      <c r="R2411" t="s">
        <v>21</v>
      </c>
      <c r="S2411" t="s">
        <v>22</v>
      </c>
      <c r="T2411" t="s">
        <v>21</v>
      </c>
      <c r="Y2411">
        <v>180</v>
      </c>
      <c r="Z2411">
        <v>67</v>
      </c>
      <c r="AA2411">
        <v>0</v>
      </c>
      <c r="AB2411">
        <v>2</v>
      </c>
    </row>
    <row r="2412" spans="1:28" ht="15.95">
      <c r="A2412" t="s">
        <v>3014</v>
      </c>
      <c r="B2412" t="s">
        <v>55</v>
      </c>
      <c r="C2412" t="str">
        <f>VLOOKUP(B2412, Positions!A$1:B$134, 2, FALSE)</f>
        <v>Forward</v>
      </c>
      <c r="D2412" t="s">
        <v>3015</v>
      </c>
      <c r="E2412" t="s">
        <v>5666</v>
      </c>
      <c r="F2412" t="s">
        <v>1687</v>
      </c>
      <c r="G2412" t="str">
        <f>VLOOKUP(E2412, Tiers!M$1:P$134, 3, FALSE)</f>
        <v>NONE</v>
      </c>
      <c r="H2412">
        <f>VLOOKUP(G2412, Tiers!B$1:C$134, 2, FALSE)</f>
        <v>7</v>
      </c>
      <c r="I2412" s="21" t="e">
        <v>#N/A</v>
      </c>
      <c r="J2412" t="str">
        <f t="shared" si="37"/>
        <v>Ambrose GnahoreAlmudévar</v>
      </c>
      <c r="P2412">
        <v>19</v>
      </c>
      <c r="Q2412" t="s">
        <v>74</v>
      </c>
      <c r="R2412" t="s">
        <v>21</v>
      </c>
      <c r="S2412" t="s">
        <v>22</v>
      </c>
      <c r="T2412" t="s">
        <v>21</v>
      </c>
      <c r="U2412" t="s">
        <v>829</v>
      </c>
      <c r="Y2412">
        <v>176</v>
      </c>
      <c r="Z2412">
        <v>77</v>
      </c>
      <c r="AA2412">
        <v>0</v>
      </c>
      <c r="AB2412">
        <v>0</v>
      </c>
    </row>
    <row r="2413" spans="1:28" ht="15.95">
      <c r="A2413" t="s">
        <v>3016</v>
      </c>
      <c r="B2413" t="s">
        <v>16</v>
      </c>
      <c r="C2413" t="e">
        <f>VLOOKUP(B2413, Positions!A$1:B$134, 2, FALSE)</f>
        <v>#N/A</v>
      </c>
      <c r="E2413" t="s">
        <v>5666</v>
      </c>
      <c r="F2413" t="s">
        <v>21</v>
      </c>
      <c r="G2413" t="str">
        <f>VLOOKUP(E2413, Tiers!M$1:P$134, 3, FALSE)</f>
        <v>NONE</v>
      </c>
      <c r="H2413">
        <f>VLOOKUP(G2413, Tiers!B$1:C$134, 2, FALSE)</f>
        <v>7</v>
      </c>
      <c r="I2413" s="21" t="e">
        <v>#N/A</v>
      </c>
      <c r="J2413" t="str">
        <f t="shared" si="37"/>
        <v>De'Jaune Taylor-Crossdale</v>
      </c>
      <c r="P2413">
        <v>19</v>
      </c>
      <c r="Q2413" t="s">
        <v>208</v>
      </c>
      <c r="R2413" t="s">
        <v>21</v>
      </c>
      <c r="S2413" t="s">
        <v>22</v>
      </c>
      <c r="T2413" t="s">
        <v>21</v>
      </c>
      <c r="Y2413">
        <v>182</v>
      </c>
      <c r="Z2413">
        <v>61</v>
      </c>
      <c r="AA2413">
        <v>0</v>
      </c>
      <c r="AB2413">
        <v>0</v>
      </c>
    </row>
    <row r="2414" spans="1:28" ht="15.95">
      <c r="A2414" t="s">
        <v>3017</v>
      </c>
      <c r="B2414" t="s">
        <v>72</v>
      </c>
      <c r="C2414" t="str">
        <f>VLOOKUP(B2414, Positions!A$1:B$134, 2, FALSE)</f>
        <v>Defender</v>
      </c>
      <c r="D2414" t="s">
        <v>1279</v>
      </c>
      <c r="E2414" t="s">
        <v>5666</v>
      </c>
      <c r="F2414" t="s">
        <v>21</v>
      </c>
      <c r="G2414" t="str">
        <f>VLOOKUP(E2414, Tiers!M$1:P$134, 3, FALSE)</f>
        <v>NONE</v>
      </c>
      <c r="H2414">
        <f>VLOOKUP(G2414, Tiers!B$1:C$134, 2, FALSE)</f>
        <v>7</v>
      </c>
      <c r="I2414" s="21">
        <v>35043</v>
      </c>
      <c r="J2414" t="str">
        <f t="shared" si="37"/>
        <v>George McLennanCheltenham</v>
      </c>
      <c r="P2414">
        <v>19</v>
      </c>
      <c r="Q2414" t="s">
        <v>785</v>
      </c>
      <c r="R2414" t="s">
        <v>21</v>
      </c>
      <c r="S2414" t="s">
        <v>22</v>
      </c>
      <c r="T2414" t="s">
        <v>21</v>
      </c>
      <c r="U2414" t="s">
        <v>421</v>
      </c>
      <c r="Y2414">
        <v>176</v>
      </c>
      <c r="Z2414">
        <v>63</v>
      </c>
      <c r="AA2414">
        <v>1</v>
      </c>
      <c r="AB2414">
        <v>8</v>
      </c>
    </row>
    <row r="2415" spans="1:28" ht="15.95">
      <c r="A2415" t="s">
        <v>3018</v>
      </c>
      <c r="B2415" t="s">
        <v>16</v>
      </c>
      <c r="C2415" t="e">
        <f>VLOOKUP(B2415, Positions!A$1:B$134, 2, FALSE)</f>
        <v>#N/A</v>
      </c>
      <c r="E2415" t="s">
        <v>5666</v>
      </c>
      <c r="F2415" t="s">
        <v>21</v>
      </c>
      <c r="G2415" t="str">
        <f>VLOOKUP(E2415, Tiers!M$1:P$134, 3, FALSE)</f>
        <v>NONE</v>
      </c>
      <c r="H2415">
        <f>VLOOKUP(G2415, Tiers!B$1:C$134, 2, FALSE)</f>
        <v>7</v>
      </c>
      <c r="I2415" s="21" t="e">
        <v>#N/A</v>
      </c>
      <c r="J2415" t="str">
        <f t="shared" si="37"/>
        <v>Nico Harris</v>
      </c>
      <c r="P2415">
        <v>19</v>
      </c>
      <c r="Q2415" t="s">
        <v>20</v>
      </c>
      <c r="R2415" t="s">
        <v>21</v>
      </c>
      <c r="S2415" t="s">
        <v>22</v>
      </c>
      <c r="T2415" t="s">
        <v>21</v>
      </c>
      <c r="Y2415">
        <v>175</v>
      </c>
      <c r="Z2415">
        <v>74</v>
      </c>
      <c r="AA2415">
        <v>0</v>
      </c>
      <c r="AB2415">
        <v>0</v>
      </c>
    </row>
    <row r="2416" spans="1:28" ht="15.95">
      <c r="A2416" t="s">
        <v>3019</v>
      </c>
      <c r="B2416" t="s">
        <v>3020</v>
      </c>
      <c r="C2416" t="e">
        <f>VLOOKUP(B2416, Positions!A$1:B$134, 2, FALSE)</f>
        <v>#N/A</v>
      </c>
      <c r="D2416" t="s">
        <v>57</v>
      </c>
      <c r="E2416" t="s">
        <v>62</v>
      </c>
      <c r="F2416" t="s">
        <v>21</v>
      </c>
      <c r="G2416" t="str">
        <f>VLOOKUP(E2416, Tiers!M$1:P$134, 3, FALSE)</f>
        <v>ENG1</v>
      </c>
      <c r="H2416">
        <f>VLOOKUP(G2416, Tiers!B$1:C$134, 2, FALSE)</f>
        <v>1</v>
      </c>
      <c r="I2416" s="21">
        <v>35041</v>
      </c>
      <c r="J2416" t="str">
        <f t="shared" si="37"/>
        <v>Jordon IbeLiverpool</v>
      </c>
      <c r="P2416">
        <v>19</v>
      </c>
      <c r="Q2416" t="s">
        <v>74</v>
      </c>
      <c r="R2416" t="s">
        <v>21</v>
      </c>
      <c r="S2416" t="s">
        <v>22</v>
      </c>
      <c r="T2416" t="s">
        <v>21</v>
      </c>
      <c r="U2416" t="s">
        <v>491</v>
      </c>
      <c r="Y2416">
        <v>176</v>
      </c>
      <c r="Z2416">
        <v>70</v>
      </c>
      <c r="AA2416">
        <v>7</v>
      </c>
      <c r="AB2416">
        <v>52</v>
      </c>
    </row>
    <row r="2417" spans="1:28" ht="15.95">
      <c r="A2417" t="s">
        <v>3021</v>
      </c>
      <c r="B2417" t="s">
        <v>16</v>
      </c>
      <c r="C2417" t="e">
        <f>VLOOKUP(B2417, Positions!A$1:B$134, 2, FALSE)</f>
        <v>#N/A</v>
      </c>
      <c r="D2417" t="s">
        <v>127</v>
      </c>
      <c r="E2417" t="s">
        <v>62</v>
      </c>
      <c r="F2417" t="s">
        <v>21</v>
      </c>
      <c r="G2417" t="str">
        <f>VLOOKUP(E2417, Tiers!M$1:P$134, 3, FALSE)</f>
        <v>ENG1</v>
      </c>
      <c r="H2417">
        <f>VLOOKUP(G2417, Tiers!B$1:C$134, 2, FALSE)</f>
        <v>1</v>
      </c>
      <c r="I2417" s="21">
        <v>35040</v>
      </c>
      <c r="J2417" t="str">
        <f t="shared" si="37"/>
        <v>Jaanai GordonWest Ham</v>
      </c>
      <c r="P2417">
        <v>19</v>
      </c>
      <c r="Q2417" t="s">
        <v>149</v>
      </c>
      <c r="R2417" t="s">
        <v>21</v>
      </c>
      <c r="S2417" t="s">
        <v>22</v>
      </c>
      <c r="T2417" t="s">
        <v>21</v>
      </c>
      <c r="U2417" t="s">
        <v>319</v>
      </c>
      <c r="Y2417">
        <v>180</v>
      </c>
      <c r="Z2417">
        <v>65</v>
      </c>
      <c r="AA2417">
        <v>0</v>
      </c>
      <c r="AB2417">
        <v>5</v>
      </c>
    </row>
    <row r="2418" spans="1:28" ht="15.95">
      <c r="A2418" t="s">
        <v>3022</v>
      </c>
      <c r="B2418" t="s">
        <v>16</v>
      </c>
      <c r="C2418" t="e">
        <f>VLOOKUP(B2418, Positions!A$1:B$134, 2, FALSE)</f>
        <v>#N/A</v>
      </c>
      <c r="E2418" t="s">
        <v>5666</v>
      </c>
      <c r="F2418" t="s">
        <v>21</v>
      </c>
      <c r="G2418" t="str">
        <f>VLOOKUP(E2418, Tiers!M$1:P$134, 3, FALSE)</f>
        <v>NONE</v>
      </c>
      <c r="H2418">
        <f>VLOOKUP(G2418, Tiers!B$1:C$134, 2, FALSE)</f>
        <v>7</v>
      </c>
      <c r="I2418" s="21" t="e">
        <v>#N/A</v>
      </c>
      <c r="J2418" t="str">
        <f t="shared" si="37"/>
        <v>Jemal McKenzie-Lowe</v>
      </c>
      <c r="P2418">
        <v>19</v>
      </c>
      <c r="Q2418" t="s">
        <v>162</v>
      </c>
      <c r="R2418" t="s">
        <v>21</v>
      </c>
      <c r="S2418" t="s">
        <v>22</v>
      </c>
      <c r="T2418" t="s">
        <v>21</v>
      </c>
      <c r="Y2418">
        <v>178</v>
      </c>
      <c r="Z2418">
        <v>72</v>
      </c>
      <c r="AA2418">
        <v>0</v>
      </c>
      <c r="AB2418">
        <v>0</v>
      </c>
    </row>
    <row r="2419" spans="1:28" ht="15.95">
      <c r="A2419" t="s">
        <v>3023</v>
      </c>
      <c r="B2419" t="s">
        <v>72</v>
      </c>
      <c r="C2419" t="str">
        <f>VLOOKUP(B2419, Positions!A$1:B$134, 2, FALSE)</f>
        <v>Defender</v>
      </c>
      <c r="E2419" t="s">
        <v>5666</v>
      </c>
      <c r="F2419" t="s">
        <v>21</v>
      </c>
      <c r="G2419" t="str">
        <f>VLOOKUP(E2419, Tiers!M$1:P$134, 3, FALSE)</f>
        <v>NONE</v>
      </c>
      <c r="H2419">
        <f>VLOOKUP(G2419, Tiers!B$1:C$134, 2, FALSE)</f>
        <v>7</v>
      </c>
      <c r="I2419" s="21" t="e">
        <v>#N/A</v>
      </c>
      <c r="J2419" t="str">
        <f t="shared" si="37"/>
        <v>Jon Osae</v>
      </c>
      <c r="P2419">
        <v>19</v>
      </c>
      <c r="Q2419" t="s">
        <v>20</v>
      </c>
      <c r="R2419" t="s">
        <v>21</v>
      </c>
      <c r="S2419" t="s">
        <v>22</v>
      </c>
      <c r="T2419" t="s">
        <v>21</v>
      </c>
      <c r="Y2419">
        <v>175</v>
      </c>
      <c r="Z2419">
        <v>70</v>
      </c>
      <c r="AA2419">
        <v>0</v>
      </c>
      <c r="AB2419">
        <v>0</v>
      </c>
    </row>
    <row r="2420" spans="1:28" ht="15.95">
      <c r="A2420" t="s">
        <v>3024</v>
      </c>
      <c r="B2420" t="s">
        <v>457</v>
      </c>
      <c r="C2420" t="str">
        <f>VLOOKUP(B2420, Positions!A$1:B$134, 2, FALSE)</f>
        <v>Forward</v>
      </c>
      <c r="D2420" t="s">
        <v>116</v>
      </c>
      <c r="E2420" t="s">
        <v>62</v>
      </c>
      <c r="F2420" t="s">
        <v>21</v>
      </c>
      <c r="G2420" t="str">
        <f>VLOOKUP(E2420, Tiers!M$1:P$134, 3, FALSE)</f>
        <v>ENG1</v>
      </c>
      <c r="H2420">
        <f>VLOOKUP(G2420, Tiers!B$1:C$134, 2, FALSE)</f>
        <v>1</v>
      </c>
      <c r="I2420" s="21">
        <v>35039</v>
      </c>
      <c r="J2420" t="str">
        <f t="shared" si="37"/>
        <v>Jerell SellarsAston Villa</v>
      </c>
      <c r="P2420">
        <v>19</v>
      </c>
      <c r="Q2420" t="s">
        <v>2443</v>
      </c>
      <c r="R2420" t="s">
        <v>21</v>
      </c>
      <c r="S2420" t="s">
        <v>22</v>
      </c>
      <c r="T2420" t="s">
        <v>21</v>
      </c>
      <c r="Y2420">
        <v>173</v>
      </c>
      <c r="Z2420">
        <v>63</v>
      </c>
      <c r="AA2420">
        <v>0</v>
      </c>
      <c r="AB2420">
        <v>0</v>
      </c>
    </row>
    <row r="2421" spans="1:28" ht="15.95">
      <c r="A2421" t="s">
        <v>3025</v>
      </c>
      <c r="B2421" t="s">
        <v>16</v>
      </c>
      <c r="C2421" t="e">
        <f>VLOOKUP(B2421, Positions!A$1:B$134, 2, FALSE)</f>
        <v>#N/A</v>
      </c>
      <c r="E2421" t="s">
        <v>5666</v>
      </c>
      <c r="F2421" t="s">
        <v>21</v>
      </c>
      <c r="G2421" t="str">
        <f>VLOOKUP(E2421, Tiers!M$1:P$134, 3, FALSE)</f>
        <v>NONE</v>
      </c>
      <c r="H2421">
        <f>VLOOKUP(G2421, Tiers!B$1:C$134, 2, FALSE)</f>
        <v>7</v>
      </c>
      <c r="I2421" s="21" t="e">
        <v>#N/A</v>
      </c>
      <c r="J2421" t="str">
        <f t="shared" si="37"/>
        <v>Joey Johnson</v>
      </c>
      <c r="P2421">
        <v>19</v>
      </c>
      <c r="Q2421" t="s">
        <v>57</v>
      </c>
      <c r="R2421" t="s">
        <v>21</v>
      </c>
      <c r="S2421" t="s">
        <v>22</v>
      </c>
      <c r="T2421" t="s">
        <v>21</v>
      </c>
      <c r="Y2421">
        <v>178</v>
      </c>
      <c r="Z2421">
        <v>70</v>
      </c>
      <c r="AA2421">
        <v>0</v>
      </c>
      <c r="AB2421">
        <v>0</v>
      </c>
    </row>
    <row r="2422" spans="1:28" ht="15.95">
      <c r="A2422" t="s">
        <v>3026</v>
      </c>
      <c r="B2422" t="s">
        <v>42</v>
      </c>
      <c r="C2422" t="str">
        <f>VLOOKUP(B2422, Positions!A$1:B$134, 2, FALSE)</f>
        <v>Midfielder</v>
      </c>
      <c r="D2422" t="s">
        <v>124</v>
      </c>
      <c r="E2422" t="s">
        <v>5665</v>
      </c>
      <c r="F2422" t="s">
        <v>21</v>
      </c>
      <c r="G2422" t="str">
        <f>VLOOKUP(E2422, Tiers!M$1:P$134, 3, FALSE)</f>
        <v>ENG2</v>
      </c>
      <c r="H2422">
        <f>VLOOKUP(G2422, Tiers!B$1:C$134, 2, FALSE)</f>
        <v>3</v>
      </c>
      <c r="I2422" s="21">
        <v>35035</v>
      </c>
      <c r="J2422" t="str">
        <f t="shared" si="37"/>
        <v>Kalvin PhillipsLeeds</v>
      </c>
      <c r="P2422">
        <v>19</v>
      </c>
      <c r="Q2422" t="s">
        <v>124</v>
      </c>
      <c r="R2422" t="s">
        <v>21</v>
      </c>
      <c r="S2422" t="s">
        <v>22</v>
      </c>
      <c r="T2422" t="s">
        <v>21</v>
      </c>
      <c r="Y2422">
        <v>178</v>
      </c>
      <c r="Z2422">
        <v>74</v>
      </c>
      <c r="AA2422">
        <v>1</v>
      </c>
      <c r="AB2422">
        <v>2</v>
      </c>
    </row>
    <row r="2423" spans="1:28" ht="15.95">
      <c r="A2423" t="s">
        <v>3027</v>
      </c>
      <c r="B2423" t="s">
        <v>42</v>
      </c>
      <c r="C2423" t="str">
        <f>VLOOKUP(B2423, Positions!A$1:B$134, 2, FALSE)</f>
        <v>Midfielder</v>
      </c>
      <c r="E2423" t="s">
        <v>5666</v>
      </c>
      <c r="F2423" t="s">
        <v>21</v>
      </c>
      <c r="G2423" t="str">
        <f>VLOOKUP(E2423, Tiers!M$1:P$134, 3, FALSE)</f>
        <v>NONE</v>
      </c>
      <c r="H2423">
        <f>VLOOKUP(G2423, Tiers!B$1:C$134, 2, FALSE)</f>
        <v>7</v>
      </c>
      <c r="I2423" s="21" t="e">
        <v>#N/A</v>
      </c>
      <c r="J2423" t="str">
        <f t="shared" si="37"/>
        <v>Bradley Isaacs</v>
      </c>
      <c r="P2423">
        <v>19</v>
      </c>
      <c r="Q2423" t="s">
        <v>1358</v>
      </c>
      <c r="R2423" t="s">
        <v>21</v>
      </c>
      <c r="S2423" t="s">
        <v>22</v>
      </c>
      <c r="T2423" t="s">
        <v>21</v>
      </c>
      <c r="Y2423">
        <v>170</v>
      </c>
      <c r="Z2423">
        <v>63</v>
      </c>
      <c r="AA2423">
        <v>0</v>
      </c>
      <c r="AB2423">
        <v>0</v>
      </c>
    </row>
    <row r="2424" spans="1:28" ht="15.95">
      <c r="A2424" t="s">
        <v>3028</v>
      </c>
      <c r="B2424" t="s">
        <v>16</v>
      </c>
      <c r="C2424" t="e">
        <f>VLOOKUP(B2424, Positions!A$1:B$134, 2, FALSE)</f>
        <v>#N/A</v>
      </c>
      <c r="D2424" t="s">
        <v>182</v>
      </c>
      <c r="E2424" t="s">
        <v>62</v>
      </c>
      <c r="F2424" t="s">
        <v>21</v>
      </c>
      <c r="G2424" t="str">
        <f>VLOOKUP(E2424, Tiers!M$1:P$134, 3, FALSE)</f>
        <v>ENG1</v>
      </c>
      <c r="H2424">
        <f>VLOOKUP(G2424, Tiers!B$1:C$134, 2, FALSE)</f>
        <v>1</v>
      </c>
      <c r="I2424" s="21">
        <v>35034</v>
      </c>
      <c r="J2424" t="str">
        <f t="shared" si="37"/>
        <v>James WilsonMan Utd</v>
      </c>
      <c r="P2424">
        <v>19</v>
      </c>
      <c r="Q2424" t="s">
        <v>3029</v>
      </c>
      <c r="R2424" t="s">
        <v>21</v>
      </c>
      <c r="S2424" t="s">
        <v>22</v>
      </c>
      <c r="T2424" t="s">
        <v>21</v>
      </c>
      <c r="Y2424">
        <v>184</v>
      </c>
      <c r="Z2424">
        <v>78</v>
      </c>
      <c r="AA2424">
        <v>3</v>
      </c>
      <c r="AB2424">
        <v>14</v>
      </c>
    </row>
    <row r="2425" spans="1:28" ht="15.95">
      <c r="A2425" t="s">
        <v>3030</v>
      </c>
      <c r="B2425" t="s">
        <v>166</v>
      </c>
      <c r="C2425" t="str">
        <f>VLOOKUP(B2425, Positions!A$1:B$134, 2, FALSE)</f>
        <v>Goalkeeper</v>
      </c>
      <c r="D2425" t="s">
        <v>1009</v>
      </c>
      <c r="E2425" t="s">
        <v>62</v>
      </c>
      <c r="F2425" t="s">
        <v>21</v>
      </c>
      <c r="G2425" t="str">
        <f>VLOOKUP(E2425, Tiers!M$1:P$134, 3, FALSE)</f>
        <v>ENG1</v>
      </c>
      <c r="H2425">
        <f>VLOOKUP(G2425, Tiers!B$1:C$134, 2, FALSE)</f>
        <v>1</v>
      </c>
      <c r="I2425" s="21">
        <v>35034</v>
      </c>
      <c r="J2425" t="str">
        <f t="shared" si="37"/>
        <v>Josh VickersSwansea</v>
      </c>
      <c r="P2425">
        <v>19</v>
      </c>
      <c r="Q2425" t="s">
        <v>74</v>
      </c>
      <c r="R2425" t="s">
        <v>21</v>
      </c>
      <c r="S2425" t="s">
        <v>22</v>
      </c>
      <c r="T2425" t="s">
        <v>21</v>
      </c>
      <c r="Y2425">
        <v>183</v>
      </c>
      <c r="Z2425">
        <v>72</v>
      </c>
      <c r="AA2425">
        <v>0</v>
      </c>
      <c r="AB2425">
        <v>56</v>
      </c>
    </row>
    <row r="2426" spans="1:28" ht="15.95">
      <c r="A2426" t="s">
        <v>3031</v>
      </c>
      <c r="B2426" t="s">
        <v>131</v>
      </c>
      <c r="C2426" t="str">
        <f>VLOOKUP(B2426, Positions!A$1:B$134, 2, FALSE)</f>
        <v>Forward</v>
      </c>
      <c r="E2426" t="s">
        <v>5666</v>
      </c>
      <c r="F2426" t="s">
        <v>21</v>
      </c>
      <c r="G2426" t="str">
        <f>VLOOKUP(E2426, Tiers!M$1:P$134, 3, FALSE)</f>
        <v>NONE</v>
      </c>
      <c r="H2426">
        <f>VLOOKUP(G2426, Tiers!B$1:C$134, 2, FALSE)</f>
        <v>7</v>
      </c>
      <c r="I2426" s="21" t="e">
        <v>#N/A</v>
      </c>
      <c r="J2426" t="str">
        <f t="shared" si="37"/>
        <v>Glodi Bange</v>
      </c>
      <c r="P2426">
        <v>19</v>
      </c>
      <c r="Q2426" t="s">
        <v>20</v>
      </c>
      <c r="R2426" t="s">
        <v>21</v>
      </c>
      <c r="S2426" t="s">
        <v>22</v>
      </c>
      <c r="T2426" t="s">
        <v>21</v>
      </c>
      <c r="Y2426">
        <v>163</v>
      </c>
      <c r="Z2426">
        <v>61</v>
      </c>
      <c r="AA2426">
        <v>0</v>
      </c>
      <c r="AB2426">
        <v>0</v>
      </c>
    </row>
    <row r="2427" spans="1:28" ht="15.95">
      <c r="A2427" t="s">
        <v>3032</v>
      </c>
      <c r="B2427" t="s">
        <v>42</v>
      </c>
      <c r="C2427" t="str">
        <f>VLOOKUP(B2427, Positions!A$1:B$134, 2, FALSE)</f>
        <v>Midfielder</v>
      </c>
      <c r="D2427" t="s">
        <v>124</v>
      </c>
      <c r="E2427" t="s">
        <v>5665</v>
      </c>
      <c r="F2427" t="s">
        <v>21</v>
      </c>
      <c r="G2427" t="str">
        <f>VLOOKUP(E2427, Tiers!M$1:P$134, 3, FALSE)</f>
        <v>ENG2</v>
      </c>
      <c r="H2427">
        <f>VLOOKUP(G2427, Tiers!B$1:C$134, 2, FALSE)</f>
        <v>3</v>
      </c>
      <c r="I2427" s="21">
        <v>35034</v>
      </c>
      <c r="J2427" t="str">
        <f t="shared" si="37"/>
        <v>Alex PurverLeeds</v>
      </c>
      <c r="P2427">
        <v>19</v>
      </c>
      <c r="Q2427" t="s">
        <v>20</v>
      </c>
      <c r="R2427" t="s">
        <v>21</v>
      </c>
      <c r="S2427" t="s">
        <v>22</v>
      </c>
      <c r="T2427" t="s">
        <v>21</v>
      </c>
      <c r="Y2427">
        <v>173</v>
      </c>
      <c r="Z2427">
        <v>69</v>
      </c>
      <c r="AA2427">
        <v>0</v>
      </c>
      <c r="AB2427">
        <v>0</v>
      </c>
    </row>
    <row r="2428" spans="1:28" ht="15.95">
      <c r="A2428" t="s">
        <v>3033</v>
      </c>
      <c r="B2428" t="s">
        <v>16</v>
      </c>
      <c r="C2428" t="e">
        <f>VLOOKUP(B2428, Positions!A$1:B$134, 2, FALSE)</f>
        <v>#N/A</v>
      </c>
      <c r="E2428" t="s">
        <v>5666</v>
      </c>
      <c r="F2428" t="s">
        <v>21</v>
      </c>
      <c r="G2428" t="str">
        <f>VLOOKUP(E2428, Tiers!M$1:P$134, 3, FALSE)</f>
        <v>NONE</v>
      </c>
      <c r="H2428">
        <f>VLOOKUP(G2428, Tiers!B$1:C$134, 2, FALSE)</f>
        <v>7</v>
      </c>
      <c r="I2428" s="21" t="e">
        <v>#N/A</v>
      </c>
      <c r="J2428" t="str">
        <f t="shared" si="37"/>
        <v>Germaine Ofori</v>
      </c>
      <c r="P2428">
        <v>19</v>
      </c>
      <c r="Q2428" t="s">
        <v>1322</v>
      </c>
      <c r="R2428" t="s">
        <v>21</v>
      </c>
      <c r="S2428" t="s">
        <v>22</v>
      </c>
      <c r="T2428" t="s">
        <v>21</v>
      </c>
      <c r="Y2428">
        <v>184</v>
      </c>
      <c r="Z2428">
        <v>78</v>
      </c>
      <c r="AA2428">
        <v>0</v>
      </c>
      <c r="AB2428">
        <v>0</v>
      </c>
    </row>
    <row r="2429" spans="1:28" ht="15.95">
      <c r="A2429" t="s">
        <v>3034</v>
      </c>
      <c r="B2429" t="s">
        <v>16</v>
      </c>
      <c r="C2429" t="e">
        <f>VLOOKUP(B2429, Positions!A$1:B$134, 2, FALSE)</f>
        <v>#N/A</v>
      </c>
      <c r="E2429" t="s">
        <v>5666</v>
      </c>
      <c r="F2429" t="s">
        <v>21</v>
      </c>
      <c r="G2429" t="str">
        <f>VLOOKUP(E2429, Tiers!M$1:P$134, 3, FALSE)</f>
        <v>NONE</v>
      </c>
      <c r="H2429">
        <f>VLOOKUP(G2429, Tiers!B$1:C$134, 2, FALSE)</f>
        <v>7</v>
      </c>
      <c r="I2429" s="21" t="e">
        <v>#N/A</v>
      </c>
      <c r="J2429" t="str">
        <f t="shared" si="37"/>
        <v>Shae Yates</v>
      </c>
      <c r="P2429">
        <v>19</v>
      </c>
      <c r="Q2429" t="s">
        <v>2583</v>
      </c>
      <c r="R2429" t="s">
        <v>21</v>
      </c>
      <c r="S2429" t="s">
        <v>22</v>
      </c>
      <c r="T2429" t="s">
        <v>21</v>
      </c>
      <c r="Y2429">
        <v>187</v>
      </c>
      <c r="Z2429">
        <v>78</v>
      </c>
      <c r="AA2429">
        <v>0</v>
      </c>
      <c r="AB2429">
        <v>0</v>
      </c>
    </row>
    <row r="2430" spans="1:28" ht="15.95">
      <c r="A2430" t="s">
        <v>3035</v>
      </c>
      <c r="B2430" t="s">
        <v>31</v>
      </c>
      <c r="C2430" t="str">
        <f>VLOOKUP(B2430, Positions!A$1:B$134, 2, FALSE)</f>
        <v>Defender</v>
      </c>
      <c r="E2430" t="s">
        <v>5666</v>
      </c>
      <c r="F2430" t="s">
        <v>21</v>
      </c>
      <c r="G2430" t="str">
        <f>VLOOKUP(E2430, Tiers!M$1:P$134, 3, FALSE)</f>
        <v>NONE</v>
      </c>
      <c r="H2430">
        <f>VLOOKUP(G2430, Tiers!B$1:C$134, 2, FALSE)</f>
        <v>7</v>
      </c>
      <c r="I2430" s="21" t="e">
        <v>#N/A</v>
      </c>
      <c r="J2430" t="str">
        <f t="shared" si="37"/>
        <v>Tyler Reeve</v>
      </c>
      <c r="P2430">
        <v>19</v>
      </c>
      <c r="Q2430" t="s">
        <v>20</v>
      </c>
      <c r="R2430" t="s">
        <v>21</v>
      </c>
      <c r="S2430" t="s">
        <v>22</v>
      </c>
      <c r="T2430" t="s">
        <v>21</v>
      </c>
      <c r="Y2430">
        <v>178</v>
      </c>
      <c r="Z2430">
        <v>72</v>
      </c>
      <c r="AA2430">
        <v>0</v>
      </c>
      <c r="AB2430">
        <v>0</v>
      </c>
    </row>
    <row r="2431" spans="1:28" ht="15.95">
      <c r="A2431" t="s">
        <v>3036</v>
      </c>
      <c r="B2431" t="s">
        <v>16</v>
      </c>
      <c r="C2431" t="e">
        <f>VLOOKUP(B2431, Positions!A$1:B$134, 2, FALSE)</f>
        <v>#N/A</v>
      </c>
      <c r="E2431" t="s">
        <v>5666</v>
      </c>
      <c r="F2431" t="s">
        <v>21</v>
      </c>
      <c r="G2431" t="str">
        <f>VLOOKUP(E2431, Tiers!M$1:P$134, 3, FALSE)</f>
        <v>NONE</v>
      </c>
      <c r="H2431">
        <f>VLOOKUP(G2431, Tiers!B$1:C$134, 2, FALSE)</f>
        <v>7</v>
      </c>
      <c r="I2431" s="21" t="e">
        <v>#N/A</v>
      </c>
      <c r="J2431" t="str">
        <f t="shared" si="37"/>
        <v>Fabien Johnson</v>
      </c>
      <c r="P2431">
        <v>19</v>
      </c>
      <c r="Q2431" t="s">
        <v>252</v>
      </c>
      <c r="R2431" t="s">
        <v>21</v>
      </c>
      <c r="S2431" t="s">
        <v>22</v>
      </c>
      <c r="T2431" t="s">
        <v>21</v>
      </c>
      <c r="Y2431">
        <v>184</v>
      </c>
      <c r="Z2431">
        <v>70</v>
      </c>
      <c r="AA2431">
        <v>0</v>
      </c>
      <c r="AB2431">
        <v>0</v>
      </c>
    </row>
    <row r="2432" spans="1:28" ht="15.95">
      <c r="A2432" t="s">
        <v>3037</v>
      </c>
      <c r="B2432" t="s">
        <v>16</v>
      </c>
      <c r="C2432" t="e">
        <f>VLOOKUP(B2432, Positions!A$1:B$134, 2, FALSE)</f>
        <v>#N/A</v>
      </c>
      <c r="D2432" t="s">
        <v>1003</v>
      </c>
      <c r="E2432" t="s">
        <v>5666</v>
      </c>
      <c r="F2432" t="s">
        <v>21</v>
      </c>
      <c r="G2432" t="str">
        <f>VLOOKUP(E2432, Tiers!M$1:P$134, 3, FALSE)</f>
        <v>NONE</v>
      </c>
      <c r="H2432">
        <f>VLOOKUP(G2432, Tiers!B$1:C$134, 2, FALSE)</f>
        <v>7</v>
      </c>
      <c r="I2432" s="21">
        <v>35028</v>
      </c>
      <c r="J2432" t="str">
        <f t="shared" si="37"/>
        <v>Bobbie DaleFarnborough</v>
      </c>
      <c r="P2432">
        <v>19</v>
      </c>
      <c r="Q2432" t="s">
        <v>2611</v>
      </c>
      <c r="R2432" t="s">
        <v>21</v>
      </c>
      <c r="S2432" t="s">
        <v>22</v>
      </c>
      <c r="T2432" t="s">
        <v>21</v>
      </c>
      <c r="Y2432">
        <v>181</v>
      </c>
      <c r="Z2432">
        <v>73</v>
      </c>
      <c r="AA2432">
        <v>9</v>
      </c>
      <c r="AB2432">
        <v>23</v>
      </c>
    </row>
    <row r="2433" spans="1:28" ht="15.95">
      <c r="A2433" t="s">
        <v>3038</v>
      </c>
      <c r="B2433" t="s">
        <v>946</v>
      </c>
      <c r="C2433" t="str">
        <f>VLOOKUP(B2433, Positions!A$1:B$134, 2, FALSE)</f>
        <v>Defender</v>
      </c>
      <c r="D2433" t="s">
        <v>3039</v>
      </c>
      <c r="E2433" t="s">
        <v>5666</v>
      </c>
      <c r="F2433" t="s">
        <v>21</v>
      </c>
      <c r="G2433" t="str">
        <f>VLOOKUP(E2433, Tiers!M$1:P$134, 3, FALSE)</f>
        <v>NONE</v>
      </c>
      <c r="H2433">
        <f>VLOOKUP(G2433, Tiers!B$1:C$134, 2, FALSE)</f>
        <v>7</v>
      </c>
      <c r="I2433" s="21">
        <v>35027</v>
      </c>
      <c r="J2433" t="str">
        <f t="shared" si="37"/>
        <v>Luke ShawBelper</v>
      </c>
      <c r="P2433">
        <v>19</v>
      </c>
      <c r="Q2433" t="s">
        <v>69</v>
      </c>
      <c r="R2433" t="s">
        <v>21</v>
      </c>
      <c r="S2433" t="s">
        <v>22</v>
      </c>
      <c r="T2433" t="s">
        <v>21</v>
      </c>
      <c r="Y2433">
        <v>177</v>
      </c>
      <c r="Z2433">
        <v>74</v>
      </c>
      <c r="AA2433">
        <v>3</v>
      </c>
      <c r="AB2433">
        <v>39</v>
      </c>
    </row>
    <row r="2434" spans="1:28" ht="15.95">
      <c r="A2434" t="s">
        <v>3040</v>
      </c>
      <c r="B2434" t="s">
        <v>31</v>
      </c>
      <c r="C2434" t="str">
        <f>VLOOKUP(B2434, Positions!A$1:B$134, 2, FALSE)</f>
        <v>Defender</v>
      </c>
      <c r="E2434" t="s">
        <v>5666</v>
      </c>
      <c r="F2434" t="s">
        <v>21</v>
      </c>
      <c r="G2434" t="str">
        <f>VLOOKUP(E2434, Tiers!M$1:P$134, 3, FALSE)</f>
        <v>NONE</v>
      </c>
      <c r="H2434">
        <f>VLOOKUP(G2434, Tiers!B$1:C$134, 2, FALSE)</f>
        <v>7</v>
      </c>
      <c r="I2434" s="21" t="e">
        <v>#N/A</v>
      </c>
      <c r="J2434" t="str">
        <f t="shared" ref="J2434:J2497" si="38">A2434 &amp; D2434</f>
        <v>Evan McEvoy</v>
      </c>
      <c r="P2434">
        <v>19</v>
      </c>
      <c r="Q2434" t="s">
        <v>187</v>
      </c>
      <c r="R2434" t="s">
        <v>21</v>
      </c>
      <c r="S2434" t="s">
        <v>22</v>
      </c>
      <c r="T2434" t="s">
        <v>21</v>
      </c>
      <c r="Y2434">
        <v>183</v>
      </c>
      <c r="Z2434">
        <v>78</v>
      </c>
      <c r="AA2434">
        <v>0</v>
      </c>
      <c r="AB2434">
        <v>0</v>
      </c>
    </row>
    <row r="2435" spans="1:28" ht="15.95">
      <c r="A2435" t="s">
        <v>3041</v>
      </c>
      <c r="B2435" t="s">
        <v>166</v>
      </c>
      <c r="C2435" t="str">
        <f>VLOOKUP(B2435, Positions!A$1:B$134, 2, FALSE)</f>
        <v>Goalkeeper</v>
      </c>
      <c r="D2435" t="s">
        <v>657</v>
      </c>
      <c r="E2435" t="s">
        <v>62</v>
      </c>
      <c r="F2435" t="s">
        <v>21</v>
      </c>
      <c r="G2435" t="str">
        <f>VLOOKUP(E2435, Tiers!M$1:P$134, 3, FALSE)</f>
        <v>ENG1</v>
      </c>
      <c r="H2435">
        <f>VLOOKUP(G2435, Tiers!B$1:C$134, 2, FALSE)</f>
        <v>1</v>
      </c>
      <c r="I2435" s="21">
        <v>35027</v>
      </c>
      <c r="J2435" t="str">
        <f t="shared" si="38"/>
        <v>Ben KillipNorwich</v>
      </c>
      <c r="P2435">
        <v>19</v>
      </c>
      <c r="Q2435" t="s">
        <v>74</v>
      </c>
      <c r="R2435" t="s">
        <v>21</v>
      </c>
      <c r="S2435" t="s">
        <v>22</v>
      </c>
      <c r="T2435" t="s">
        <v>21</v>
      </c>
      <c r="Y2435">
        <v>183</v>
      </c>
      <c r="Z2435">
        <v>80</v>
      </c>
      <c r="AA2435">
        <v>0</v>
      </c>
      <c r="AB2435">
        <v>1</v>
      </c>
    </row>
    <row r="2436" spans="1:28" ht="15.95">
      <c r="A2436" t="s">
        <v>3042</v>
      </c>
      <c r="B2436" t="s">
        <v>81</v>
      </c>
      <c r="C2436" t="str">
        <f>VLOOKUP(B2436, Positions!A$1:B$134, 2, FALSE)</f>
        <v>Defender</v>
      </c>
      <c r="D2436" t="s">
        <v>370</v>
      </c>
      <c r="E2436" t="s">
        <v>5663</v>
      </c>
      <c r="F2436" t="s">
        <v>21</v>
      </c>
      <c r="G2436" t="str">
        <f>VLOOKUP(E2436, Tiers!M$1:P$134, 3, FALSE)</f>
        <v>ENG4</v>
      </c>
      <c r="H2436">
        <f>VLOOKUP(G2436, Tiers!B$1:C$134, 2, FALSE)</f>
        <v>5</v>
      </c>
      <c r="I2436" s="21">
        <v>35027</v>
      </c>
      <c r="J2436" t="str">
        <f t="shared" si="38"/>
        <v>Macaulay GillespheyCarlisle</v>
      </c>
      <c r="P2436">
        <v>19</v>
      </c>
      <c r="Q2436" t="s">
        <v>3043</v>
      </c>
      <c r="R2436" t="s">
        <v>21</v>
      </c>
      <c r="S2436" t="s">
        <v>22</v>
      </c>
      <c r="T2436" t="s">
        <v>21</v>
      </c>
      <c r="Y2436">
        <v>178</v>
      </c>
      <c r="Z2436">
        <v>72</v>
      </c>
      <c r="AA2436">
        <v>0</v>
      </c>
      <c r="AB2436">
        <v>0</v>
      </c>
    </row>
    <row r="2437" spans="1:28" ht="15.95">
      <c r="A2437" t="s">
        <v>3044</v>
      </c>
      <c r="B2437" t="s">
        <v>1951</v>
      </c>
      <c r="C2437" t="str">
        <f>VLOOKUP(B2437, Positions!A$1:B$134, 2, FALSE)</f>
        <v>Defender</v>
      </c>
      <c r="E2437" t="s">
        <v>5666</v>
      </c>
      <c r="F2437" t="s">
        <v>21</v>
      </c>
      <c r="G2437" t="str">
        <f>VLOOKUP(E2437, Tiers!M$1:P$134, 3, FALSE)</f>
        <v>NONE</v>
      </c>
      <c r="H2437">
        <f>VLOOKUP(G2437, Tiers!B$1:C$134, 2, FALSE)</f>
        <v>7</v>
      </c>
      <c r="I2437" s="21" t="e">
        <v>#N/A</v>
      </c>
      <c r="J2437" t="str">
        <f t="shared" si="38"/>
        <v>Rory Thompson</v>
      </c>
      <c r="P2437">
        <v>19</v>
      </c>
      <c r="Q2437" t="s">
        <v>470</v>
      </c>
      <c r="R2437" t="s">
        <v>21</v>
      </c>
      <c r="S2437" t="s">
        <v>22</v>
      </c>
      <c r="T2437" t="s">
        <v>21</v>
      </c>
      <c r="Y2437">
        <v>183</v>
      </c>
      <c r="Z2437">
        <v>60</v>
      </c>
      <c r="AA2437">
        <v>0</v>
      </c>
      <c r="AB2437">
        <v>16</v>
      </c>
    </row>
    <row r="2438" spans="1:28" ht="15.95">
      <c r="A2438" t="s">
        <v>3045</v>
      </c>
      <c r="B2438" t="s">
        <v>106</v>
      </c>
      <c r="C2438" t="str">
        <f>VLOOKUP(B2438, Positions!A$1:B$134, 2, FALSE)</f>
        <v>Midfielder</v>
      </c>
      <c r="E2438" t="s">
        <v>5666</v>
      </c>
      <c r="F2438" t="s">
        <v>21</v>
      </c>
      <c r="G2438" t="str">
        <f>VLOOKUP(E2438, Tiers!M$1:P$134, 3, FALSE)</f>
        <v>NONE</v>
      </c>
      <c r="H2438">
        <f>VLOOKUP(G2438, Tiers!B$1:C$134, 2, FALSE)</f>
        <v>7</v>
      </c>
      <c r="I2438" s="21" t="e">
        <v>#N/A</v>
      </c>
      <c r="J2438" t="str">
        <f t="shared" si="38"/>
        <v>Danny Dunleavy</v>
      </c>
      <c r="P2438">
        <v>19</v>
      </c>
      <c r="Q2438" t="s">
        <v>20</v>
      </c>
      <c r="R2438" t="s">
        <v>21</v>
      </c>
      <c r="S2438" t="s">
        <v>22</v>
      </c>
      <c r="T2438" t="s">
        <v>21</v>
      </c>
      <c r="Y2438">
        <v>196</v>
      </c>
      <c r="Z2438">
        <v>86</v>
      </c>
      <c r="AA2438">
        <v>0</v>
      </c>
      <c r="AB2438">
        <v>0</v>
      </c>
    </row>
    <row r="2439" spans="1:28" ht="15.95">
      <c r="A2439" t="s">
        <v>3046</v>
      </c>
      <c r="B2439" t="s">
        <v>16</v>
      </c>
      <c r="C2439" t="e">
        <f>VLOOKUP(B2439, Positions!A$1:B$134, 2, FALSE)</f>
        <v>#N/A</v>
      </c>
      <c r="E2439" t="s">
        <v>5666</v>
      </c>
      <c r="F2439" t="s">
        <v>21</v>
      </c>
      <c r="G2439" t="str">
        <f>VLOOKUP(E2439, Tiers!M$1:P$134, 3, FALSE)</f>
        <v>NONE</v>
      </c>
      <c r="H2439">
        <f>VLOOKUP(G2439, Tiers!B$1:C$134, 2, FALSE)</f>
        <v>7</v>
      </c>
      <c r="I2439" s="21" t="e">
        <v>#N/A</v>
      </c>
      <c r="J2439" t="str">
        <f t="shared" si="38"/>
        <v>Levi Wright</v>
      </c>
      <c r="P2439">
        <v>19</v>
      </c>
      <c r="Q2439" t="s">
        <v>73</v>
      </c>
      <c r="R2439" t="s">
        <v>21</v>
      </c>
      <c r="S2439" t="s">
        <v>22</v>
      </c>
      <c r="T2439" t="s">
        <v>21</v>
      </c>
      <c r="Y2439">
        <v>175</v>
      </c>
      <c r="Z2439">
        <v>64</v>
      </c>
      <c r="AA2439">
        <v>0</v>
      </c>
      <c r="AB2439">
        <v>0</v>
      </c>
    </row>
    <row r="2440" spans="1:28" ht="15.95">
      <c r="A2440" t="s">
        <v>3047</v>
      </c>
      <c r="B2440" t="s">
        <v>111</v>
      </c>
      <c r="C2440" t="str">
        <f>VLOOKUP(B2440, Positions!A$1:B$134, 2, FALSE)</f>
        <v>Forward</v>
      </c>
      <c r="D2440" t="s">
        <v>836</v>
      </c>
      <c r="E2440" t="s">
        <v>62</v>
      </c>
      <c r="F2440" t="s">
        <v>21</v>
      </c>
      <c r="G2440" t="str">
        <f>VLOOKUP(E2440, Tiers!M$1:P$134, 3, FALSE)</f>
        <v>ENG1</v>
      </c>
      <c r="H2440">
        <f>VLOOKUP(G2440, Tiers!B$1:C$134, 2, FALSE)</f>
        <v>1</v>
      </c>
      <c r="I2440" s="21">
        <v>35025</v>
      </c>
      <c r="J2440" t="str">
        <f t="shared" si="38"/>
        <v>Mason WalshBournemouth</v>
      </c>
      <c r="P2440">
        <v>19</v>
      </c>
      <c r="Q2440" t="s">
        <v>20</v>
      </c>
      <c r="R2440" t="s">
        <v>21</v>
      </c>
      <c r="S2440" t="s">
        <v>22</v>
      </c>
      <c r="T2440" t="s">
        <v>21</v>
      </c>
      <c r="Y2440">
        <v>178</v>
      </c>
      <c r="Z2440">
        <v>64</v>
      </c>
      <c r="AA2440">
        <v>0</v>
      </c>
      <c r="AB2440">
        <v>0</v>
      </c>
    </row>
    <row r="2441" spans="1:28" ht="15.95">
      <c r="A2441" t="s">
        <v>3048</v>
      </c>
      <c r="B2441" t="s">
        <v>189</v>
      </c>
      <c r="C2441" t="str">
        <f>VLOOKUP(B2441, Positions!A$1:B$134, 2, FALSE)</f>
        <v>Forward</v>
      </c>
      <c r="D2441" t="s">
        <v>2232</v>
      </c>
      <c r="E2441" t="s">
        <v>5666</v>
      </c>
      <c r="F2441" t="s">
        <v>21</v>
      </c>
      <c r="G2441" t="str">
        <f>VLOOKUP(E2441, Tiers!M$1:P$134, 3, FALSE)</f>
        <v>NONE</v>
      </c>
      <c r="H2441">
        <f>VLOOKUP(G2441, Tiers!B$1:C$134, 2, FALSE)</f>
        <v>7</v>
      </c>
      <c r="I2441" s="21">
        <v>35024</v>
      </c>
      <c r="J2441" t="str">
        <f t="shared" si="38"/>
        <v>Elliott NewbyBarrow</v>
      </c>
      <c r="P2441">
        <v>19</v>
      </c>
      <c r="Q2441" t="s">
        <v>1609</v>
      </c>
      <c r="R2441" t="s">
        <v>21</v>
      </c>
      <c r="S2441" t="s">
        <v>22</v>
      </c>
      <c r="T2441" t="s">
        <v>21</v>
      </c>
      <c r="Y2441">
        <v>177</v>
      </c>
      <c r="Z2441">
        <v>74</v>
      </c>
      <c r="AA2441">
        <v>0</v>
      </c>
      <c r="AB2441">
        <v>0</v>
      </c>
    </row>
    <row r="2442" spans="1:28" ht="15.95">
      <c r="A2442" t="s">
        <v>3049</v>
      </c>
      <c r="B2442" t="s">
        <v>115</v>
      </c>
      <c r="C2442" t="e">
        <f>VLOOKUP(B2442, Positions!A$1:B$134, 2, FALSE)</f>
        <v>#N/A</v>
      </c>
      <c r="E2442" t="s">
        <v>5666</v>
      </c>
      <c r="F2442" t="s">
        <v>21</v>
      </c>
      <c r="G2442" t="str">
        <f>VLOOKUP(E2442, Tiers!M$1:P$134, 3, FALSE)</f>
        <v>NONE</v>
      </c>
      <c r="H2442">
        <f>VLOOKUP(G2442, Tiers!B$1:C$134, 2, FALSE)</f>
        <v>7</v>
      </c>
      <c r="I2442" s="21" t="e">
        <v>#N/A</v>
      </c>
      <c r="J2442" t="str">
        <f t="shared" si="38"/>
        <v>Greg Hackett</v>
      </c>
      <c r="P2442">
        <v>19</v>
      </c>
      <c r="Q2442" t="s">
        <v>190</v>
      </c>
      <c r="R2442" t="s">
        <v>21</v>
      </c>
      <c r="S2442" t="s">
        <v>22</v>
      </c>
      <c r="T2442" t="s">
        <v>21</v>
      </c>
      <c r="Y2442">
        <v>190</v>
      </c>
      <c r="Z2442">
        <v>74</v>
      </c>
      <c r="AA2442">
        <v>0</v>
      </c>
      <c r="AB2442">
        <v>0</v>
      </c>
    </row>
    <row r="2443" spans="1:28" ht="15.95">
      <c r="A2443" t="s">
        <v>3050</v>
      </c>
      <c r="B2443" t="s">
        <v>278</v>
      </c>
      <c r="C2443" t="e">
        <f>VLOOKUP(B2443, Positions!A$1:B$134, 2, FALSE)</f>
        <v>#N/A</v>
      </c>
      <c r="E2443" t="s">
        <v>5666</v>
      </c>
      <c r="F2443" t="s">
        <v>21</v>
      </c>
      <c r="G2443" t="str">
        <f>VLOOKUP(E2443, Tiers!M$1:P$134, 3, FALSE)</f>
        <v>NONE</v>
      </c>
      <c r="H2443">
        <f>VLOOKUP(G2443, Tiers!B$1:C$134, 2, FALSE)</f>
        <v>7</v>
      </c>
      <c r="I2443" s="21" t="e">
        <v>#N/A</v>
      </c>
      <c r="J2443" t="str">
        <f t="shared" si="38"/>
        <v>George Russell</v>
      </c>
      <c r="P2443">
        <v>19</v>
      </c>
      <c r="Q2443" t="s">
        <v>20</v>
      </c>
      <c r="R2443" t="s">
        <v>21</v>
      </c>
      <c r="S2443" t="s">
        <v>22</v>
      </c>
      <c r="T2443" t="s">
        <v>21</v>
      </c>
      <c r="Y2443">
        <v>170</v>
      </c>
      <c r="Z2443">
        <v>71</v>
      </c>
      <c r="AA2443">
        <v>0</v>
      </c>
      <c r="AB2443">
        <v>0</v>
      </c>
    </row>
    <row r="2444" spans="1:28" ht="15.95">
      <c r="A2444" t="s">
        <v>3051</v>
      </c>
      <c r="B2444" t="s">
        <v>31</v>
      </c>
      <c r="C2444" t="str">
        <f>VLOOKUP(B2444, Positions!A$1:B$134, 2, FALSE)</f>
        <v>Defender</v>
      </c>
      <c r="D2444" t="s">
        <v>530</v>
      </c>
      <c r="E2444" t="s">
        <v>62</v>
      </c>
      <c r="F2444" t="s">
        <v>21</v>
      </c>
      <c r="G2444" t="str">
        <f>VLOOKUP(E2444, Tiers!M$1:P$134, 3, FALSE)</f>
        <v>ENG1</v>
      </c>
      <c r="H2444">
        <f>VLOOKUP(G2444, Tiers!B$1:C$134, 2, FALSE)</f>
        <v>1</v>
      </c>
      <c r="I2444" s="21">
        <v>35024</v>
      </c>
      <c r="J2444" t="str">
        <f t="shared" si="38"/>
        <v>Jamie SterryNewcastle</v>
      </c>
      <c r="P2444">
        <v>19</v>
      </c>
      <c r="Q2444" t="s">
        <v>530</v>
      </c>
      <c r="R2444" t="s">
        <v>21</v>
      </c>
      <c r="S2444" t="s">
        <v>22</v>
      </c>
      <c r="T2444" t="s">
        <v>21</v>
      </c>
      <c r="U2444" t="s">
        <v>465</v>
      </c>
      <c r="Y2444">
        <v>182</v>
      </c>
      <c r="Z2444">
        <v>77</v>
      </c>
      <c r="AA2444">
        <v>0</v>
      </c>
      <c r="AB2444">
        <v>0</v>
      </c>
    </row>
    <row r="2445" spans="1:28" ht="15.95">
      <c r="A2445" t="s">
        <v>3052</v>
      </c>
      <c r="B2445" t="s">
        <v>81</v>
      </c>
      <c r="C2445" t="str">
        <f>VLOOKUP(B2445, Positions!A$1:B$134, 2, FALSE)</f>
        <v>Defender</v>
      </c>
      <c r="D2445" t="s">
        <v>132</v>
      </c>
      <c r="E2445" t="s">
        <v>5664</v>
      </c>
      <c r="F2445" t="s">
        <v>21</v>
      </c>
      <c r="G2445" t="str">
        <f>VLOOKUP(E2445, Tiers!M$1:P$134, 3, FALSE)</f>
        <v>ENG3</v>
      </c>
      <c r="H2445">
        <f>VLOOKUP(G2445, Tiers!B$1:C$134, 2, FALSE)</f>
        <v>4</v>
      </c>
      <c r="I2445" s="21">
        <v>35024</v>
      </c>
      <c r="J2445" t="str">
        <f t="shared" si="38"/>
        <v>Frankie KentColchester</v>
      </c>
      <c r="P2445">
        <v>19</v>
      </c>
      <c r="Q2445" t="s">
        <v>1395</v>
      </c>
      <c r="R2445" t="s">
        <v>21</v>
      </c>
      <c r="S2445" t="s">
        <v>22</v>
      </c>
      <c r="T2445" t="s">
        <v>21</v>
      </c>
      <c r="Y2445">
        <v>188</v>
      </c>
      <c r="Z2445">
        <v>70</v>
      </c>
      <c r="AA2445">
        <v>0</v>
      </c>
      <c r="AB2445">
        <v>11</v>
      </c>
    </row>
    <row r="2446" spans="1:28" ht="15.95">
      <c r="A2446" t="s">
        <v>3053</v>
      </c>
      <c r="B2446" t="s">
        <v>3054</v>
      </c>
      <c r="C2446" t="str">
        <f>VLOOKUP(B2446, Positions!A$1:B$134, 2, FALSE)</f>
        <v>Defender</v>
      </c>
      <c r="E2446" t="s">
        <v>5666</v>
      </c>
      <c r="F2446" t="s">
        <v>21</v>
      </c>
      <c r="G2446" t="str">
        <f>VLOOKUP(E2446, Tiers!M$1:P$134, 3, FALSE)</f>
        <v>NONE</v>
      </c>
      <c r="H2446">
        <f>VLOOKUP(G2446, Tiers!B$1:C$134, 2, FALSE)</f>
        <v>7</v>
      </c>
      <c r="I2446" s="21" t="e">
        <v>#N/A</v>
      </c>
      <c r="J2446" t="str">
        <f t="shared" si="38"/>
        <v>James Green</v>
      </c>
      <c r="P2446">
        <v>19</v>
      </c>
      <c r="Q2446" t="s">
        <v>52</v>
      </c>
      <c r="R2446" t="s">
        <v>21</v>
      </c>
      <c r="S2446" t="s">
        <v>22</v>
      </c>
      <c r="T2446" t="s">
        <v>21</v>
      </c>
      <c r="Y2446">
        <v>182</v>
      </c>
      <c r="Z2446">
        <v>78</v>
      </c>
      <c r="AA2446">
        <v>0</v>
      </c>
      <c r="AB2446">
        <v>0</v>
      </c>
    </row>
    <row r="2447" spans="1:28" ht="15.95">
      <c r="A2447" t="s">
        <v>3055</v>
      </c>
      <c r="B2447" t="s">
        <v>81</v>
      </c>
      <c r="C2447" t="str">
        <f>VLOOKUP(B2447, Positions!A$1:B$134, 2, FALSE)</f>
        <v>Defender</v>
      </c>
      <c r="D2447" t="s">
        <v>671</v>
      </c>
      <c r="E2447" t="s">
        <v>5664</v>
      </c>
      <c r="F2447" t="s">
        <v>21</v>
      </c>
      <c r="G2447" t="str">
        <f>VLOOKUP(E2447, Tiers!M$1:P$134, 3, FALSE)</f>
        <v>ENG3</v>
      </c>
      <c r="H2447">
        <f>VLOOKUP(G2447, Tiers!B$1:C$134, 2, FALSE)</f>
        <v>4</v>
      </c>
      <c r="I2447" s="21">
        <v>35021</v>
      </c>
      <c r="J2447" t="str">
        <f t="shared" si="38"/>
        <v>Max CartwrightFleetwood</v>
      </c>
      <c r="P2447">
        <v>19</v>
      </c>
      <c r="Q2447" t="s">
        <v>113</v>
      </c>
      <c r="R2447" t="s">
        <v>21</v>
      </c>
      <c r="S2447" t="s">
        <v>22</v>
      </c>
      <c r="T2447" t="s">
        <v>21</v>
      </c>
      <c r="Y2447">
        <v>183</v>
      </c>
      <c r="Z2447">
        <v>69</v>
      </c>
      <c r="AA2447">
        <v>4</v>
      </c>
      <c r="AB2447">
        <v>10</v>
      </c>
    </row>
    <row r="2448" spans="1:28" ht="15.95">
      <c r="A2448" t="s">
        <v>3056</v>
      </c>
      <c r="B2448" t="s">
        <v>789</v>
      </c>
      <c r="C2448" t="str">
        <f>VLOOKUP(B2448, Positions!A$1:B$134, 2, FALSE)</f>
        <v>Forward</v>
      </c>
      <c r="D2448" t="s">
        <v>98</v>
      </c>
      <c r="E2448" t="s">
        <v>5665</v>
      </c>
      <c r="F2448" t="s">
        <v>21</v>
      </c>
      <c r="G2448" t="str">
        <f>VLOOKUP(E2448, Tiers!M$1:P$134, 3, FALSE)</f>
        <v>ENG2</v>
      </c>
      <c r="H2448">
        <f>VLOOKUP(G2448, Tiers!B$1:C$134, 2, FALSE)</f>
        <v>3</v>
      </c>
      <c r="I2448" s="21">
        <v>35021</v>
      </c>
      <c r="J2448" t="str">
        <f t="shared" si="38"/>
        <v>Brandon ComleyQ.P.R.</v>
      </c>
      <c r="P2448">
        <v>19</v>
      </c>
      <c r="Q2448" t="s">
        <v>74</v>
      </c>
      <c r="R2448" t="s">
        <v>21</v>
      </c>
      <c r="S2448" t="s">
        <v>22</v>
      </c>
      <c r="T2448" t="s">
        <v>21</v>
      </c>
      <c r="U2448" t="s">
        <v>3057</v>
      </c>
      <c r="Y2448">
        <v>178</v>
      </c>
      <c r="Z2448">
        <v>65</v>
      </c>
      <c r="AA2448">
        <v>0</v>
      </c>
      <c r="AB2448">
        <v>1</v>
      </c>
    </row>
    <row r="2449" spans="1:28" ht="15.95">
      <c r="A2449" t="s">
        <v>3058</v>
      </c>
      <c r="B2449" t="s">
        <v>16</v>
      </c>
      <c r="C2449" t="e">
        <f>VLOOKUP(B2449, Positions!A$1:B$134, 2, FALSE)</f>
        <v>#N/A</v>
      </c>
      <c r="D2449" t="s">
        <v>79</v>
      </c>
      <c r="E2449" t="s">
        <v>5663</v>
      </c>
      <c r="F2449" t="s">
        <v>21</v>
      </c>
      <c r="G2449" t="str">
        <f>VLOOKUP(E2449, Tiers!M$1:P$134, 3, FALSE)</f>
        <v>ENG4</v>
      </c>
      <c r="H2449">
        <f>VLOOKUP(G2449, Tiers!B$1:C$134, 2, FALSE)</f>
        <v>5</v>
      </c>
      <c r="I2449" s="21">
        <v>35021</v>
      </c>
      <c r="J2449" t="str">
        <f t="shared" si="38"/>
        <v>George OakleyAFC Wimbledon</v>
      </c>
      <c r="P2449">
        <v>19</v>
      </c>
      <c r="Q2449" t="s">
        <v>20</v>
      </c>
      <c r="R2449" t="s">
        <v>21</v>
      </c>
      <c r="S2449" t="s">
        <v>22</v>
      </c>
      <c r="T2449" t="s">
        <v>21</v>
      </c>
      <c r="Y2449">
        <v>185</v>
      </c>
      <c r="Z2449">
        <v>86</v>
      </c>
      <c r="AA2449">
        <v>0</v>
      </c>
      <c r="AB2449">
        <v>6</v>
      </c>
    </row>
    <row r="2450" spans="1:28" ht="15.95">
      <c r="A2450" t="s">
        <v>3059</v>
      </c>
      <c r="B2450" t="s">
        <v>72</v>
      </c>
      <c r="C2450" t="str">
        <f>VLOOKUP(B2450, Positions!A$1:B$134, 2, FALSE)</f>
        <v>Defender</v>
      </c>
      <c r="D2450" t="s">
        <v>48</v>
      </c>
      <c r="E2450" t="s">
        <v>5663</v>
      </c>
      <c r="F2450" t="s">
        <v>21</v>
      </c>
      <c r="G2450" t="str">
        <f>VLOOKUP(E2450, Tiers!M$1:P$134, 3, FALSE)</f>
        <v>ENG4</v>
      </c>
      <c r="H2450">
        <f>VLOOKUP(G2450, Tiers!B$1:C$134, 2, FALSE)</f>
        <v>5</v>
      </c>
      <c r="I2450" s="21">
        <v>35020</v>
      </c>
      <c r="J2450" t="str">
        <f t="shared" si="38"/>
        <v>Sam MuggletonBarnet</v>
      </c>
      <c r="P2450">
        <v>19</v>
      </c>
      <c r="Q2450" t="s">
        <v>3060</v>
      </c>
      <c r="R2450" t="s">
        <v>21</v>
      </c>
      <c r="S2450" t="s">
        <v>22</v>
      </c>
      <c r="T2450" t="s">
        <v>21</v>
      </c>
      <c r="Y2450">
        <v>181</v>
      </c>
      <c r="Z2450">
        <v>71</v>
      </c>
      <c r="AA2450">
        <v>1</v>
      </c>
      <c r="AB2450">
        <v>29</v>
      </c>
    </row>
    <row r="2451" spans="1:28" ht="15.95">
      <c r="A2451" t="s">
        <v>3061</v>
      </c>
      <c r="B2451" t="s">
        <v>72</v>
      </c>
      <c r="C2451" t="str">
        <f>VLOOKUP(B2451, Positions!A$1:B$134, 2, FALSE)</f>
        <v>Defender</v>
      </c>
      <c r="E2451" t="s">
        <v>5666</v>
      </c>
      <c r="F2451" t="s">
        <v>21</v>
      </c>
      <c r="G2451" t="str">
        <f>VLOOKUP(E2451, Tiers!M$1:P$134, 3, FALSE)</f>
        <v>NONE</v>
      </c>
      <c r="H2451">
        <f>VLOOKUP(G2451, Tiers!B$1:C$134, 2, FALSE)</f>
        <v>7</v>
      </c>
      <c r="I2451" s="21" t="e">
        <v>#N/A</v>
      </c>
      <c r="J2451" t="str">
        <f t="shared" si="38"/>
        <v>Mitchell Clayton</v>
      </c>
      <c r="P2451">
        <v>19</v>
      </c>
      <c r="Q2451" t="s">
        <v>246</v>
      </c>
      <c r="R2451" t="s">
        <v>21</v>
      </c>
      <c r="S2451" t="s">
        <v>22</v>
      </c>
      <c r="T2451" t="s">
        <v>21</v>
      </c>
      <c r="Y2451">
        <v>178</v>
      </c>
      <c r="Z2451">
        <v>70</v>
      </c>
      <c r="AA2451">
        <v>0</v>
      </c>
      <c r="AB2451">
        <v>0</v>
      </c>
    </row>
    <row r="2452" spans="1:28" ht="15.95">
      <c r="A2452" t="s">
        <v>3062</v>
      </c>
      <c r="B2452" t="s">
        <v>680</v>
      </c>
      <c r="C2452" t="e">
        <f>VLOOKUP(B2452, Positions!A$1:B$134, 2, FALSE)</f>
        <v>#N/A</v>
      </c>
      <c r="D2452" t="s">
        <v>530</v>
      </c>
      <c r="E2452" t="s">
        <v>62</v>
      </c>
      <c r="F2452" t="s">
        <v>21</v>
      </c>
      <c r="G2452" t="str">
        <f>VLOOKUP(E2452, Tiers!M$1:P$134, 3, FALSE)</f>
        <v>ENG1</v>
      </c>
      <c r="H2452">
        <f>VLOOKUP(G2452, Tiers!B$1:C$134, 2, FALSE)</f>
        <v>1</v>
      </c>
      <c r="I2452" s="21">
        <v>35019</v>
      </c>
      <c r="J2452" t="str">
        <f t="shared" si="38"/>
        <v>Rolando AaronsNewcastle</v>
      </c>
      <c r="P2452">
        <v>19</v>
      </c>
      <c r="Q2452" t="s">
        <v>1187</v>
      </c>
      <c r="R2452" t="s">
        <v>21</v>
      </c>
      <c r="S2452" t="s">
        <v>1188</v>
      </c>
      <c r="T2452" t="s">
        <v>21</v>
      </c>
      <c r="U2452" t="s">
        <v>319</v>
      </c>
      <c r="Y2452">
        <v>176</v>
      </c>
      <c r="Z2452">
        <v>66</v>
      </c>
      <c r="AA2452">
        <v>1</v>
      </c>
      <c r="AB2452">
        <v>4</v>
      </c>
    </row>
    <row r="2453" spans="1:28" ht="15.95">
      <c r="A2453" t="s">
        <v>3063</v>
      </c>
      <c r="B2453" t="s">
        <v>47</v>
      </c>
      <c r="C2453" t="str">
        <f>VLOOKUP(B2453, Positions!A$1:B$134, 2, FALSE)</f>
        <v>Forward</v>
      </c>
      <c r="D2453" t="s">
        <v>3064</v>
      </c>
      <c r="E2453" t="s">
        <v>5666</v>
      </c>
      <c r="F2453" t="s">
        <v>21</v>
      </c>
      <c r="G2453" t="str">
        <f>VLOOKUP(E2453, Tiers!M$1:P$134, 3, FALSE)</f>
        <v>NONE</v>
      </c>
      <c r="H2453">
        <f>VLOOKUP(G2453, Tiers!B$1:C$134, 2, FALSE)</f>
        <v>7</v>
      </c>
      <c r="I2453" s="21">
        <v>35019</v>
      </c>
      <c r="J2453" t="str">
        <f t="shared" si="38"/>
        <v>Rhys BrowneAldershot</v>
      </c>
      <c r="P2453">
        <v>19</v>
      </c>
      <c r="Q2453" t="s">
        <v>1395</v>
      </c>
      <c r="R2453" t="s">
        <v>21</v>
      </c>
      <c r="S2453" t="s">
        <v>22</v>
      </c>
      <c r="T2453" t="s">
        <v>21</v>
      </c>
      <c r="Y2453">
        <v>176</v>
      </c>
      <c r="Z2453">
        <v>75</v>
      </c>
      <c r="AA2453">
        <v>0</v>
      </c>
      <c r="AB2453">
        <v>0</v>
      </c>
    </row>
    <row r="2454" spans="1:28" ht="15.95">
      <c r="A2454" t="s">
        <v>3065</v>
      </c>
      <c r="B2454" t="s">
        <v>166</v>
      </c>
      <c r="C2454" t="str">
        <f>VLOOKUP(B2454, Positions!A$1:B$134, 2, FALSE)</f>
        <v>Goalkeeper</v>
      </c>
      <c r="D2454" t="s">
        <v>204</v>
      </c>
      <c r="E2454" t="s">
        <v>5665</v>
      </c>
      <c r="F2454" t="s">
        <v>21</v>
      </c>
      <c r="G2454" t="str">
        <f>VLOOKUP(E2454, Tiers!M$1:P$134, 3, FALSE)</f>
        <v>ENG2</v>
      </c>
      <c r="H2454">
        <f>VLOOKUP(G2454, Tiers!B$1:C$134, 2, FALSE)</f>
        <v>3</v>
      </c>
      <c r="I2454" s="21">
        <v>35019</v>
      </c>
      <c r="J2454" t="str">
        <f t="shared" si="38"/>
        <v>Harry CampbellBolton</v>
      </c>
      <c r="P2454">
        <v>19</v>
      </c>
      <c r="Q2454" t="s">
        <v>103</v>
      </c>
      <c r="R2454" t="s">
        <v>21</v>
      </c>
      <c r="S2454" t="s">
        <v>22</v>
      </c>
      <c r="T2454" t="s">
        <v>21</v>
      </c>
      <c r="Y2454">
        <v>172</v>
      </c>
      <c r="Z2454">
        <v>71</v>
      </c>
      <c r="AA2454">
        <v>0</v>
      </c>
      <c r="AB2454">
        <v>0</v>
      </c>
    </row>
    <row r="2455" spans="1:28" ht="15.95">
      <c r="A2455" t="s">
        <v>3066</v>
      </c>
      <c r="B2455" t="s">
        <v>16</v>
      </c>
      <c r="C2455" t="e">
        <f>VLOOKUP(B2455, Positions!A$1:B$134, 2, FALSE)</f>
        <v>#N/A</v>
      </c>
      <c r="D2455" t="s">
        <v>282</v>
      </c>
      <c r="E2455" t="s">
        <v>62</v>
      </c>
      <c r="F2455" t="s">
        <v>21</v>
      </c>
      <c r="G2455" t="str">
        <f>VLOOKUP(E2455, Tiers!M$1:P$134, 3, FALSE)</f>
        <v>ENG1</v>
      </c>
      <c r="H2455">
        <f>VLOOKUP(G2455, Tiers!B$1:C$134, 2, FALSE)</f>
        <v>1</v>
      </c>
      <c r="I2455" s="21">
        <v>35018</v>
      </c>
      <c r="J2455" t="str">
        <f t="shared" si="38"/>
        <v>Keshi AndersonCrystal Palace</v>
      </c>
      <c r="P2455">
        <v>19</v>
      </c>
      <c r="Q2455" t="s">
        <v>162</v>
      </c>
      <c r="R2455" t="s">
        <v>21</v>
      </c>
      <c r="S2455" t="s">
        <v>22</v>
      </c>
      <c r="T2455" t="s">
        <v>21</v>
      </c>
      <c r="Y2455">
        <v>178</v>
      </c>
      <c r="Z2455">
        <v>73</v>
      </c>
      <c r="AA2455">
        <v>28</v>
      </c>
      <c r="AB2455">
        <v>38</v>
      </c>
    </row>
    <row r="2456" spans="1:28" ht="15.95">
      <c r="A2456" t="s">
        <v>3067</v>
      </c>
      <c r="B2456" t="s">
        <v>81</v>
      </c>
      <c r="C2456" t="str">
        <f>VLOOKUP(B2456, Positions!A$1:B$134, 2, FALSE)</f>
        <v>Defender</v>
      </c>
      <c r="E2456" t="s">
        <v>5666</v>
      </c>
      <c r="F2456" t="s">
        <v>21</v>
      </c>
      <c r="G2456" t="str">
        <f>VLOOKUP(E2456, Tiers!M$1:P$134, 3, FALSE)</f>
        <v>NONE</v>
      </c>
      <c r="H2456">
        <f>VLOOKUP(G2456, Tiers!B$1:C$134, 2, FALSE)</f>
        <v>7</v>
      </c>
      <c r="I2456" s="21" t="e">
        <v>#N/A</v>
      </c>
      <c r="J2456" t="str">
        <f t="shared" si="38"/>
        <v>Ryan McKinnon</v>
      </c>
      <c r="P2456">
        <v>19</v>
      </c>
      <c r="Q2456" t="s">
        <v>530</v>
      </c>
      <c r="R2456" t="s">
        <v>21</v>
      </c>
      <c r="S2456" t="s">
        <v>22</v>
      </c>
      <c r="T2456" t="s">
        <v>21</v>
      </c>
      <c r="U2456" t="s">
        <v>421</v>
      </c>
      <c r="Y2456">
        <v>188</v>
      </c>
      <c r="Z2456">
        <v>79</v>
      </c>
      <c r="AA2456">
        <v>0</v>
      </c>
      <c r="AB2456">
        <v>0</v>
      </c>
    </row>
    <row r="2457" spans="1:28" ht="15.95">
      <c r="A2457" t="s">
        <v>3068</v>
      </c>
      <c r="B2457" t="s">
        <v>166</v>
      </c>
      <c r="C2457" t="str">
        <f>VLOOKUP(B2457, Positions!A$1:B$134, 2, FALSE)</f>
        <v>Goalkeeper</v>
      </c>
      <c r="D2457" t="s">
        <v>136</v>
      </c>
      <c r="E2457" t="s">
        <v>5665</v>
      </c>
      <c r="F2457" t="s">
        <v>21</v>
      </c>
      <c r="G2457" t="str">
        <f>VLOOKUP(E2457, Tiers!M$1:P$134, 3, FALSE)</f>
        <v>ENG2</v>
      </c>
      <c r="H2457">
        <f>VLOOKUP(G2457, Tiers!B$1:C$134, 2, FALSE)</f>
        <v>3</v>
      </c>
      <c r="I2457" s="21">
        <v>35017</v>
      </c>
      <c r="J2457" t="str">
        <f t="shared" si="38"/>
        <v>Joe FryerMiddlesbrough</v>
      </c>
      <c r="P2457">
        <v>19</v>
      </c>
      <c r="Q2457" t="s">
        <v>962</v>
      </c>
      <c r="R2457" t="s">
        <v>21</v>
      </c>
      <c r="S2457" t="s">
        <v>22</v>
      </c>
      <c r="T2457" t="s">
        <v>21</v>
      </c>
      <c r="Y2457">
        <v>192</v>
      </c>
      <c r="Z2457">
        <v>83</v>
      </c>
      <c r="AA2457">
        <v>0</v>
      </c>
      <c r="AB2457">
        <v>0</v>
      </c>
    </row>
    <row r="2458" spans="1:28" ht="15.95">
      <c r="A2458" t="s">
        <v>3069</v>
      </c>
      <c r="B2458" t="s">
        <v>31</v>
      </c>
      <c r="C2458" t="str">
        <f>VLOOKUP(B2458, Positions!A$1:B$134, 2, FALSE)</f>
        <v>Defender</v>
      </c>
      <c r="E2458" t="s">
        <v>5666</v>
      </c>
      <c r="F2458" t="s">
        <v>21</v>
      </c>
      <c r="G2458" t="str">
        <f>VLOOKUP(E2458, Tiers!M$1:P$134, 3, FALSE)</f>
        <v>NONE</v>
      </c>
      <c r="H2458">
        <f>VLOOKUP(G2458, Tiers!B$1:C$134, 2, FALSE)</f>
        <v>7</v>
      </c>
      <c r="I2458" s="21" t="e">
        <v>#N/A</v>
      </c>
      <c r="J2458" t="str">
        <f t="shared" si="38"/>
        <v>Chris Vlietinck</v>
      </c>
      <c r="P2458">
        <v>19</v>
      </c>
      <c r="Q2458" t="s">
        <v>20</v>
      </c>
      <c r="R2458" t="s">
        <v>21</v>
      </c>
      <c r="S2458" t="s">
        <v>22</v>
      </c>
      <c r="T2458" t="s">
        <v>21</v>
      </c>
      <c r="Y2458">
        <v>184</v>
      </c>
      <c r="Z2458">
        <v>78</v>
      </c>
      <c r="AA2458">
        <v>0</v>
      </c>
      <c r="AB2458">
        <v>0</v>
      </c>
    </row>
    <row r="2459" spans="1:28" ht="15.95">
      <c r="A2459" t="s">
        <v>3070</v>
      </c>
      <c r="B2459" t="s">
        <v>166</v>
      </c>
      <c r="C2459" t="str">
        <f>VLOOKUP(B2459, Positions!A$1:B$134, 2, FALSE)</f>
        <v>Goalkeeper</v>
      </c>
      <c r="D2459" t="s">
        <v>332</v>
      </c>
      <c r="E2459" t="s">
        <v>5665</v>
      </c>
      <c r="F2459" t="s">
        <v>21</v>
      </c>
      <c r="G2459" t="str">
        <f>VLOOKUP(E2459, Tiers!M$1:P$134, 3, FALSE)</f>
        <v>ENG2</v>
      </c>
      <c r="H2459">
        <f>VLOOKUP(G2459, Tiers!B$1:C$134, 2, FALSE)</f>
        <v>3</v>
      </c>
      <c r="I2459" s="21">
        <v>35015</v>
      </c>
      <c r="J2459" t="str">
        <f t="shared" si="38"/>
        <v>Ross DurrantNottm Forest</v>
      </c>
      <c r="P2459">
        <v>19</v>
      </c>
      <c r="Q2459" t="s">
        <v>69</v>
      </c>
      <c r="R2459" t="s">
        <v>21</v>
      </c>
      <c r="S2459" t="s">
        <v>22</v>
      </c>
      <c r="T2459" t="s">
        <v>21</v>
      </c>
      <c r="Y2459">
        <v>191</v>
      </c>
      <c r="Z2459">
        <v>83</v>
      </c>
      <c r="AA2459">
        <v>0</v>
      </c>
      <c r="AB2459">
        <v>0</v>
      </c>
    </row>
    <row r="2460" spans="1:28" ht="15.95">
      <c r="A2460" t="s">
        <v>3071</v>
      </c>
      <c r="B2460" t="s">
        <v>16</v>
      </c>
      <c r="C2460" t="e">
        <f>VLOOKUP(B2460, Positions!A$1:B$134, 2, FALSE)</f>
        <v>#N/A</v>
      </c>
      <c r="D2460" t="s">
        <v>234</v>
      </c>
      <c r="E2460" t="s">
        <v>5664</v>
      </c>
      <c r="F2460" t="s">
        <v>21</v>
      </c>
      <c r="G2460" t="str">
        <f>VLOOKUP(E2460, Tiers!M$1:P$134, 3, FALSE)</f>
        <v>ENG3</v>
      </c>
      <c r="H2460">
        <f>VLOOKUP(G2460, Tiers!B$1:C$134, 2, FALSE)</f>
        <v>4</v>
      </c>
      <c r="I2460" s="21">
        <v>35015</v>
      </c>
      <c r="J2460" t="str">
        <f t="shared" si="38"/>
        <v>Jordan BoveOldham</v>
      </c>
      <c r="P2460">
        <v>19</v>
      </c>
      <c r="Q2460" t="s">
        <v>1937</v>
      </c>
      <c r="R2460" t="s">
        <v>21</v>
      </c>
      <c r="S2460" t="s">
        <v>22</v>
      </c>
      <c r="T2460" t="s">
        <v>21</v>
      </c>
      <c r="Y2460">
        <v>175</v>
      </c>
      <c r="Z2460">
        <v>70</v>
      </c>
      <c r="AA2460">
        <v>0</v>
      </c>
      <c r="AB2460">
        <v>12</v>
      </c>
    </row>
    <row r="2461" spans="1:28" ht="15.95">
      <c r="A2461" t="s">
        <v>3072</v>
      </c>
      <c r="B2461" t="s">
        <v>72</v>
      </c>
      <c r="C2461" t="str">
        <f>VLOOKUP(B2461, Positions!A$1:B$134, 2, FALSE)</f>
        <v>Defender</v>
      </c>
      <c r="E2461" t="s">
        <v>5666</v>
      </c>
      <c r="F2461" t="s">
        <v>21</v>
      </c>
      <c r="G2461" t="str">
        <f>VLOOKUP(E2461, Tiers!M$1:P$134, 3, FALSE)</f>
        <v>NONE</v>
      </c>
      <c r="H2461">
        <f>VLOOKUP(G2461, Tiers!B$1:C$134, 2, FALSE)</f>
        <v>7</v>
      </c>
      <c r="I2461" s="21" t="e">
        <v>#N/A</v>
      </c>
      <c r="J2461" t="str">
        <f t="shared" si="38"/>
        <v>Thomas Colton</v>
      </c>
      <c r="P2461">
        <v>19</v>
      </c>
      <c r="Q2461" t="s">
        <v>20</v>
      </c>
      <c r="R2461" t="s">
        <v>21</v>
      </c>
      <c r="S2461" t="s">
        <v>22</v>
      </c>
      <c r="T2461" t="s">
        <v>21</v>
      </c>
      <c r="Y2461">
        <v>180</v>
      </c>
      <c r="Z2461">
        <v>75</v>
      </c>
      <c r="AA2461">
        <v>0</v>
      </c>
      <c r="AB2461">
        <v>0</v>
      </c>
    </row>
    <row r="2462" spans="1:28" ht="15.95">
      <c r="A2462" t="s">
        <v>3073</v>
      </c>
      <c r="B2462" t="s">
        <v>3074</v>
      </c>
      <c r="C2462" t="e">
        <f>VLOOKUP(B2462, Positions!A$1:B$134, 2, FALSE)</f>
        <v>#N/A</v>
      </c>
      <c r="E2462" t="s">
        <v>5666</v>
      </c>
      <c r="F2462" t="s">
        <v>21</v>
      </c>
      <c r="G2462" t="str">
        <f>VLOOKUP(E2462, Tiers!M$1:P$134, 3, FALSE)</f>
        <v>NONE</v>
      </c>
      <c r="H2462">
        <f>VLOOKUP(G2462, Tiers!B$1:C$134, 2, FALSE)</f>
        <v>7</v>
      </c>
      <c r="I2462" s="21" t="e">
        <v>#N/A</v>
      </c>
      <c r="J2462" t="str">
        <f t="shared" si="38"/>
        <v>Will Summerfield</v>
      </c>
      <c r="P2462">
        <v>19</v>
      </c>
      <c r="Q2462" t="s">
        <v>20</v>
      </c>
      <c r="R2462" t="s">
        <v>21</v>
      </c>
      <c r="S2462" t="s">
        <v>22</v>
      </c>
      <c r="T2462" t="s">
        <v>21</v>
      </c>
      <c r="Y2462">
        <v>172</v>
      </c>
      <c r="Z2462">
        <v>70</v>
      </c>
      <c r="AA2462">
        <v>0</v>
      </c>
      <c r="AB2462">
        <v>0</v>
      </c>
    </row>
    <row r="2463" spans="1:28" ht="15.95">
      <c r="A2463" t="s">
        <v>3075</v>
      </c>
      <c r="B2463" t="s">
        <v>81</v>
      </c>
      <c r="C2463" t="str">
        <f>VLOOKUP(B2463, Positions!A$1:B$134, 2, FALSE)</f>
        <v>Defender</v>
      </c>
      <c r="D2463" t="s">
        <v>275</v>
      </c>
      <c r="E2463" t="s">
        <v>5665</v>
      </c>
      <c r="F2463" t="s">
        <v>21</v>
      </c>
      <c r="G2463" t="str">
        <f>VLOOKUP(E2463, Tiers!M$1:P$134, 3, FALSE)</f>
        <v>ENG2</v>
      </c>
      <c r="H2463">
        <f>VLOOKUP(G2463, Tiers!B$1:C$134, 2, FALSE)</f>
        <v>3</v>
      </c>
      <c r="I2463" s="21">
        <v>35013</v>
      </c>
      <c r="J2463" t="str">
        <f t="shared" si="38"/>
        <v>Jamie HansonDerby</v>
      </c>
      <c r="P2463">
        <v>19</v>
      </c>
      <c r="Q2463" t="s">
        <v>20</v>
      </c>
      <c r="R2463" t="s">
        <v>21</v>
      </c>
      <c r="S2463" t="s">
        <v>22</v>
      </c>
      <c r="T2463" t="s">
        <v>21</v>
      </c>
      <c r="Y2463">
        <v>191</v>
      </c>
      <c r="Z2463">
        <v>79</v>
      </c>
      <c r="AA2463">
        <v>1</v>
      </c>
      <c r="AB2463">
        <v>2</v>
      </c>
    </row>
    <row r="2464" spans="1:28" ht="15.95">
      <c r="A2464" t="s">
        <v>3076</v>
      </c>
      <c r="B2464" t="s">
        <v>166</v>
      </c>
      <c r="C2464" t="str">
        <f>VLOOKUP(B2464, Positions!A$1:B$134, 2, FALSE)</f>
        <v>Goalkeeper</v>
      </c>
      <c r="D2464" t="s">
        <v>229</v>
      </c>
      <c r="E2464" t="s">
        <v>5665</v>
      </c>
      <c r="F2464" t="s">
        <v>21</v>
      </c>
      <c r="G2464" t="str">
        <f>VLOOKUP(E2464, Tiers!M$1:P$134, 3, FALSE)</f>
        <v>ENG2</v>
      </c>
      <c r="H2464">
        <f>VLOOKUP(G2464, Tiers!B$1:C$134, 2, FALSE)</f>
        <v>3</v>
      </c>
      <c r="I2464" s="21">
        <v>35012</v>
      </c>
      <c r="J2464" t="str">
        <f t="shared" si="38"/>
        <v>Christian WaltonBrighton</v>
      </c>
      <c r="P2464">
        <v>19</v>
      </c>
      <c r="Q2464" t="s">
        <v>541</v>
      </c>
      <c r="R2464" t="s">
        <v>21</v>
      </c>
      <c r="S2464" t="s">
        <v>22</v>
      </c>
      <c r="T2464" t="s">
        <v>21</v>
      </c>
      <c r="Y2464">
        <v>196</v>
      </c>
      <c r="Z2464">
        <v>69</v>
      </c>
      <c r="AA2464">
        <v>0</v>
      </c>
      <c r="AB2464">
        <v>3</v>
      </c>
    </row>
    <row r="2465" spans="1:28" ht="15.95">
      <c r="A2465" t="s">
        <v>3077</v>
      </c>
      <c r="B2465" t="s">
        <v>360</v>
      </c>
      <c r="C2465" t="str">
        <f>VLOOKUP(B2465, Positions!A$1:B$134, 2, FALSE)</f>
        <v>Defender</v>
      </c>
      <c r="D2465" t="s">
        <v>836</v>
      </c>
      <c r="E2465" t="s">
        <v>62</v>
      </c>
      <c r="F2465" t="s">
        <v>21</v>
      </c>
      <c r="G2465" t="str">
        <f>VLOOKUP(E2465, Tiers!M$1:P$134, 3, FALSE)</f>
        <v>ENG1</v>
      </c>
      <c r="H2465">
        <f>VLOOKUP(G2465, Tiers!B$1:C$134, 2, FALSE)</f>
        <v>1</v>
      </c>
      <c r="I2465" s="21">
        <v>35011</v>
      </c>
      <c r="J2465" t="str">
        <f t="shared" si="38"/>
        <v>Callum BuckleyBournemouth</v>
      </c>
      <c r="P2465">
        <v>19</v>
      </c>
      <c r="Q2465" t="s">
        <v>20</v>
      </c>
      <c r="R2465" t="s">
        <v>21</v>
      </c>
      <c r="S2465" t="s">
        <v>22</v>
      </c>
      <c r="T2465" t="s">
        <v>21</v>
      </c>
      <c r="Y2465">
        <v>182</v>
      </c>
      <c r="Z2465">
        <v>64</v>
      </c>
      <c r="AA2465">
        <v>0</v>
      </c>
      <c r="AB2465">
        <v>0</v>
      </c>
    </row>
    <row r="2466" spans="1:28" ht="15.95">
      <c r="A2466" t="s">
        <v>3078</v>
      </c>
      <c r="B2466" t="s">
        <v>81</v>
      </c>
      <c r="C2466" t="str">
        <f>VLOOKUP(B2466, Positions!A$1:B$134, 2, FALSE)</f>
        <v>Defender</v>
      </c>
      <c r="D2466" t="s">
        <v>142</v>
      </c>
      <c r="E2466" t="s">
        <v>5663</v>
      </c>
      <c r="F2466" t="s">
        <v>21</v>
      </c>
      <c r="G2466" t="str">
        <f>VLOOKUP(E2466, Tiers!M$1:P$134, 3, FALSE)</f>
        <v>ENG4</v>
      </c>
      <c r="H2466">
        <f>VLOOKUP(G2466, Tiers!B$1:C$134, 2, FALSE)</f>
        <v>5</v>
      </c>
      <c r="I2466" s="21">
        <v>35011</v>
      </c>
      <c r="J2466" t="str">
        <f t="shared" si="38"/>
        <v>Aaron BentleyPlymouth</v>
      </c>
      <c r="P2466">
        <v>19</v>
      </c>
      <c r="Q2466" t="s">
        <v>142</v>
      </c>
      <c r="R2466" t="s">
        <v>21</v>
      </c>
      <c r="S2466" t="s">
        <v>22</v>
      </c>
      <c r="T2466" t="s">
        <v>21</v>
      </c>
      <c r="U2466" t="s">
        <v>421</v>
      </c>
      <c r="Y2466">
        <v>190</v>
      </c>
      <c r="Z2466">
        <v>87</v>
      </c>
      <c r="AA2466">
        <v>0</v>
      </c>
      <c r="AB2466">
        <v>5</v>
      </c>
    </row>
    <row r="2467" spans="1:28" ht="15.95">
      <c r="A2467" t="s">
        <v>3079</v>
      </c>
      <c r="B2467" t="s">
        <v>81</v>
      </c>
      <c r="C2467" t="str">
        <f>VLOOKUP(B2467, Positions!A$1:B$134, 2, FALSE)</f>
        <v>Defender</v>
      </c>
      <c r="D2467" t="s">
        <v>17</v>
      </c>
      <c r="E2467" t="s">
        <v>5663</v>
      </c>
      <c r="F2467" t="s">
        <v>21</v>
      </c>
      <c r="G2467" t="str">
        <f>VLOOKUP(E2467, Tiers!M$1:P$134, 3, FALSE)</f>
        <v>ENG4</v>
      </c>
      <c r="H2467">
        <f>VLOOKUP(G2467, Tiers!B$1:C$134, 2, FALSE)</f>
        <v>5</v>
      </c>
      <c r="I2467" s="21">
        <v>35010</v>
      </c>
      <c r="J2467" t="str">
        <f t="shared" si="38"/>
        <v>Omar SowunmiYeovil</v>
      </c>
      <c r="P2467">
        <v>19</v>
      </c>
      <c r="Q2467" t="s">
        <v>132</v>
      </c>
      <c r="R2467" t="s">
        <v>21</v>
      </c>
      <c r="S2467" t="s">
        <v>22</v>
      </c>
      <c r="T2467" t="s">
        <v>21</v>
      </c>
      <c r="U2467" t="s">
        <v>491</v>
      </c>
      <c r="Y2467">
        <v>201</v>
      </c>
      <c r="Z2467">
        <v>93</v>
      </c>
      <c r="AA2467">
        <v>1</v>
      </c>
      <c r="AB2467">
        <v>18</v>
      </c>
    </row>
    <row r="2468" spans="1:28" ht="15.95">
      <c r="A2468" t="s">
        <v>3081</v>
      </c>
      <c r="B2468" t="s">
        <v>322</v>
      </c>
      <c r="C2468" t="str">
        <f>VLOOKUP(B2468, Positions!A$1:B$134, 2, FALSE)</f>
        <v>Midfielder</v>
      </c>
      <c r="E2468" t="s">
        <v>5666</v>
      </c>
      <c r="F2468" t="s">
        <v>21</v>
      </c>
      <c r="G2468" t="str">
        <f>VLOOKUP(E2468, Tiers!M$1:P$134, 3, FALSE)</f>
        <v>NONE</v>
      </c>
      <c r="H2468">
        <f>VLOOKUP(G2468, Tiers!B$1:C$134, 2, FALSE)</f>
        <v>7</v>
      </c>
      <c r="I2468" s="21" t="e">
        <v>#N/A</v>
      </c>
      <c r="J2468" t="str">
        <f t="shared" si="38"/>
        <v>Matt Jones</v>
      </c>
      <c r="P2468">
        <v>19</v>
      </c>
      <c r="Q2468" t="s">
        <v>20</v>
      </c>
      <c r="R2468" t="s">
        <v>21</v>
      </c>
      <c r="S2468" t="s">
        <v>22</v>
      </c>
      <c r="T2468" t="s">
        <v>21</v>
      </c>
      <c r="Y2468">
        <v>181</v>
      </c>
      <c r="Z2468">
        <v>68</v>
      </c>
      <c r="AA2468">
        <v>0</v>
      </c>
      <c r="AB2468">
        <v>0</v>
      </c>
    </row>
    <row r="2469" spans="1:28" ht="15.95">
      <c r="A2469" t="s">
        <v>3082</v>
      </c>
      <c r="B2469" t="s">
        <v>115</v>
      </c>
      <c r="C2469" t="e">
        <f>VLOOKUP(B2469, Positions!A$1:B$134, 2, FALSE)</f>
        <v>#N/A</v>
      </c>
      <c r="E2469" t="s">
        <v>5666</v>
      </c>
      <c r="F2469" t="s">
        <v>21</v>
      </c>
      <c r="G2469" t="str">
        <f>VLOOKUP(E2469, Tiers!M$1:P$134, 3, FALSE)</f>
        <v>NONE</v>
      </c>
      <c r="H2469">
        <f>VLOOKUP(G2469, Tiers!B$1:C$134, 2, FALSE)</f>
        <v>7</v>
      </c>
      <c r="I2469" s="21" t="e">
        <v>#N/A</v>
      </c>
      <c r="J2469" t="str">
        <f t="shared" si="38"/>
        <v>Callum Thompson</v>
      </c>
      <c r="P2469">
        <v>19</v>
      </c>
      <c r="Q2469" t="s">
        <v>20</v>
      </c>
      <c r="R2469" t="s">
        <v>21</v>
      </c>
      <c r="S2469" t="s">
        <v>22</v>
      </c>
      <c r="T2469" t="s">
        <v>21</v>
      </c>
      <c r="Y2469">
        <v>176</v>
      </c>
      <c r="Z2469">
        <v>70</v>
      </c>
      <c r="AA2469">
        <v>0</v>
      </c>
      <c r="AB2469">
        <v>0</v>
      </c>
    </row>
    <row r="2470" spans="1:28" ht="15.95">
      <c r="A2470" t="s">
        <v>3083</v>
      </c>
      <c r="B2470" t="s">
        <v>81</v>
      </c>
      <c r="C2470" t="str">
        <f>VLOOKUP(B2470, Positions!A$1:B$134, 2, FALSE)</f>
        <v>Defender</v>
      </c>
      <c r="D2470" t="s">
        <v>141</v>
      </c>
      <c r="E2470" t="s">
        <v>62</v>
      </c>
      <c r="F2470" t="s">
        <v>21</v>
      </c>
      <c r="G2470" t="str">
        <f>VLOOKUP(E2470, Tiers!M$1:P$134, 3, FALSE)</f>
        <v>ENG1</v>
      </c>
      <c r="H2470">
        <f>VLOOKUP(G2470, Tiers!B$1:C$134, 2, FALSE)</f>
        <v>1</v>
      </c>
      <c r="I2470" s="21">
        <v>35010</v>
      </c>
      <c r="J2470" t="str">
        <f t="shared" si="38"/>
        <v>Jason McCarthySouthampton</v>
      </c>
      <c r="P2470">
        <v>19</v>
      </c>
      <c r="Q2470" t="s">
        <v>20</v>
      </c>
      <c r="R2470" t="s">
        <v>21</v>
      </c>
      <c r="S2470" t="s">
        <v>22</v>
      </c>
      <c r="T2470" t="s">
        <v>21</v>
      </c>
      <c r="Y2470">
        <v>190</v>
      </c>
      <c r="Z2470">
        <v>83</v>
      </c>
      <c r="AA2470">
        <v>0</v>
      </c>
      <c r="AB2470">
        <v>1</v>
      </c>
    </row>
    <row r="2471" spans="1:28" ht="15.95">
      <c r="A2471" t="s">
        <v>3084</v>
      </c>
      <c r="B2471" t="s">
        <v>36</v>
      </c>
      <c r="C2471" t="str">
        <f>VLOOKUP(B2471, Positions!A$1:B$134, 2, FALSE)</f>
        <v>Midfielder</v>
      </c>
      <c r="D2471" t="s">
        <v>253</v>
      </c>
      <c r="E2471" t="s">
        <v>5666</v>
      </c>
      <c r="F2471" t="s">
        <v>21</v>
      </c>
      <c r="G2471" t="str">
        <f>VLOOKUP(E2471, Tiers!M$1:P$134, 3, FALSE)</f>
        <v>NONE</v>
      </c>
      <c r="H2471">
        <f>VLOOKUP(G2471, Tiers!B$1:C$134, 2, FALSE)</f>
        <v>7</v>
      </c>
      <c r="I2471" s="21">
        <v>35010</v>
      </c>
      <c r="J2471" t="str">
        <f t="shared" si="38"/>
        <v>River AllenGateshead</v>
      </c>
      <c r="P2471">
        <v>19</v>
      </c>
      <c r="Q2471" t="s">
        <v>142</v>
      </c>
      <c r="R2471" t="s">
        <v>21</v>
      </c>
      <c r="S2471" t="s">
        <v>22</v>
      </c>
      <c r="T2471" t="s">
        <v>21</v>
      </c>
      <c r="Y2471">
        <v>185</v>
      </c>
      <c r="Z2471">
        <v>76</v>
      </c>
      <c r="AA2471">
        <v>0</v>
      </c>
      <c r="AB2471">
        <v>12</v>
      </c>
    </row>
    <row r="2472" spans="1:28" ht="15.95">
      <c r="A2472" t="s">
        <v>3085</v>
      </c>
      <c r="B2472" t="s">
        <v>166</v>
      </c>
      <c r="C2472" t="str">
        <f>VLOOKUP(B2472, Positions!A$1:B$134, 2, FALSE)</f>
        <v>Goalkeeper</v>
      </c>
      <c r="D2472" t="s">
        <v>1358</v>
      </c>
      <c r="E2472" t="s">
        <v>5663</v>
      </c>
      <c r="F2472" t="s">
        <v>21</v>
      </c>
      <c r="G2472" t="str">
        <f>VLOOKUP(E2472, Tiers!M$1:P$134, 3, FALSE)</f>
        <v>ENG4</v>
      </c>
      <c r="H2472">
        <f>VLOOKUP(G2472, Tiers!B$1:C$134, 2, FALSE)</f>
        <v>5</v>
      </c>
      <c r="I2472" s="21">
        <v>35010</v>
      </c>
      <c r="J2472" t="str">
        <f t="shared" si="38"/>
        <v>Callum PrestonCrawley</v>
      </c>
      <c r="P2472">
        <v>19</v>
      </c>
      <c r="Q2472" t="s">
        <v>1225</v>
      </c>
      <c r="R2472" t="s">
        <v>21</v>
      </c>
      <c r="S2472" t="s">
        <v>22</v>
      </c>
      <c r="T2472" t="s">
        <v>21</v>
      </c>
      <c r="U2472" t="s">
        <v>340</v>
      </c>
      <c r="Y2472">
        <v>183</v>
      </c>
      <c r="Z2472">
        <v>79</v>
      </c>
      <c r="AA2472">
        <v>0</v>
      </c>
      <c r="AB2472">
        <v>0</v>
      </c>
    </row>
    <row r="2473" spans="1:28" ht="15.95">
      <c r="A2473" t="s">
        <v>3086</v>
      </c>
      <c r="B2473" t="s">
        <v>36</v>
      </c>
      <c r="C2473" t="str">
        <f>VLOOKUP(B2473, Positions!A$1:B$134, 2, FALSE)</f>
        <v>Midfielder</v>
      </c>
      <c r="E2473" t="s">
        <v>5666</v>
      </c>
      <c r="F2473" t="s">
        <v>21</v>
      </c>
      <c r="G2473" t="str">
        <f>VLOOKUP(E2473, Tiers!M$1:P$134, 3, FALSE)</f>
        <v>NONE</v>
      </c>
      <c r="H2473">
        <f>VLOOKUP(G2473, Tiers!B$1:C$134, 2, FALSE)</f>
        <v>7</v>
      </c>
      <c r="I2473" s="21" t="e">
        <v>#N/A</v>
      </c>
      <c r="J2473" t="str">
        <f t="shared" si="38"/>
        <v>Kieran Asumadu-Sakyi</v>
      </c>
      <c r="P2473">
        <v>19</v>
      </c>
      <c r="Q2473" t="s">
        <v>208</v>
      </c>
      <c r="R2473" t="s">
        <v>21</v>
      </c>
      <c r="S2473" t="s">
        <v>22</v>
      </c>
      <c r="T2473" t="s">
        <v>21</v>
      </c>
      <c r="U2473" t="s">
        <v>239</v>
      </c>
      <c r="Y2473">
        <v>179</v>
      </c>
      <c r="Z2473">
        <v>70</v>
      </c>
      <c r="AA2473">
        <v>0</v>
      </c>
      <c r="AB2473">
        <v>0</v>
      </c>
    </row>
    <row r="2474" spans="1:28" ht="15.95">
      <c r="A2474" t="s">
        <v>3087</v>
      </c>
      <c r="B2474" t="s">
        <v>212</v>
      </c>
      <c r="C2474" t="str">
        <f>VLOOKUP(B2474, Positions!A$1:B$134, 2, FALSE)</f>
        <v>Midfielder</v>
      </c>
      <c r="D2474" t="s">
        <v>217</v>
      </c>
      <c r="E2474" t="s">
        <v>5664</v>
      </c>
      <c r="F2474" t="s">
        <v>21</v>
      </c>
      <c r="G2474" t="str">
        <f>VLOOKUP(E2474, Tiers!M$1:P$134, 3, FALSE)</f>
        <v>ENG3</v>
      </c>
      <c r="H2474">
        <f>VLOOKUP(G2474, Tiers!B$1:C$134, 2, FALSE)</f>
        <v>4</v>
      </c>
      <c r="I2474" s="21">
        <v>35008</v>
      </c>
      <c r="J2474" t="str">
        <f t="shared" si="38"/>
        <v>Jordan HoughtonGillingham</v>
      </c>
      <c r="P2474">
        <v>19</v>
      </c>
      <c r="Q2474" t="s">
        <v>3088</v>
      </c>
      <c r="R2474" t="s">
        <v>21</v>
      </c>
      <c r="S2474" t="s">
        <v>22</v>
      </c>
      <c r="T2474" t="s">
        <v>21</v>
      </c>
      <c r="Y2474">
        <v>182</v>
      </c>
      <c r="Z2474">
        <v>76</v>
      </c>
      <c r="AA2474">
        <v>0</v>
      </c>
      <c r="AB2474">
        <v>0</v>
      </c>
    </row>
    <row r="2475" spans="1:28" ht="15.95">
      <c r="A2475" t="s">
        <v>3089</v>
      </c>
      <c r="B2475" t="s">
        <v>281</v>
      </c>
      <c r="C2475" t="str">
        <f>VLOOKUP(B2475, Positions!A$1:B$134, 2, FALSE)</f>
        <v>Forward</v>
      </c>
      <c r="D2475" t="s">
        <v>157</v>
      </c>
      <c r="E2475" t="s">
        <v>5665</v>
      </c>
      <c r="F2475" t="s">
        <v>21</v>
      </c>
      <c r="G2475" t="str">
        <f>VLOOKUP(E2475, Tiers!M$1:P$134, 3, FALSE)</f>
        <v>ENG2</v>
      </c>
      <c r="H2475">
        <f>VLOOKUP(G2475, Tiers!B$1:C$134, 2, FALSE)</f>
        <v>3</v>
      </c>
      <c r="I2475" s="21">
        <v>35008</v>
      </c>
      <c r="J2475" t="str">
        <f t="shared" si="38"/>
        <v>Tariqe FosuReading</v>
      </c>
      <c r="P2475">
        <v>19</v>
      </c>
      <c r="Q2475" t="s">
        <v>74</v>
      </c>
      <c r="R2475" t="s">
        <v>21</v>
      </c>
      <c r="S2475" t="s">
        <v>22</v>
      </c>
      <c r="T2475" t="s">
        <v>21</v>
      </c>
      <c r="U2475" t="s">
        <v>239</v>
      </c>
      <c r="Y2475">
        <v>183</v>
      </c>
      <c r="Z2475">
        <v>70</v>
      </c>
      <c r="AA2475">
        <v>0</v>
      </c>
      <c r="AB2475">
        <v>1</v>
      </c>
    </row>
    <row r="2476" spans="1:28" ht="15.95">
      <c r="A2476" t="s">
        <v>3090</v>
      </c>
      <c r="B2476" t="s">
        <v>42</v>
      </c>
      <c r="C2476" t="str">
        <f>VLOOKUP(B2476, Positions!A$1:B$134, 2, FALSE)</f>
        <v>Midfielder</v>
      </c>
      <c r="E2476" t="s">
        <v>5666</v>
      </c>
      <c r="F2476" t="s">
        <v>21</v>
      </c>
      <c r="G2476" t="str">
        <f>VLOOKUP(E2476, Tiers!M$1:P$134, 3, FALSE)</f>
        <v>NONE</v>
      </c>
      <c r="H2476">
        <f>VLOOKUP(G2476, Tiers!B$1:C$134, 2, FALSE)</f>
        <v>7</v>
      </c>
      <c r="I2476" s="21" t="e">
        <v>#N/A</v>
      </c>
      <c r="J2476" t="str">
        <f t="shared" si="38"/>
        <v>Greig Stewart</v>
      </c>
      <c r="P2476">
        <v>19</v>
      </c>
      <c r="Q2476" t="s">
        <v>208</v>
      </c>
      <c r="R2476" t="s">
        <v>21</v>
      </c>
      <c r="S2476" t="s">
        <v>22</v>
      </c>
      <c r="T2476" t="s">
        <v>21</v>
      </c>
      <c r="U2476" t="s">
        <v>421</v>
      </c>
      <c r="Y2476">
        <v>167</v>
      </c>
      <c r="Z2476">
        <v>65</v>
      </c>
      <c r="AA2476">
        <v>0</v>
      </c>
      <c r="AB2476">
        <v>0</v>
      </c>
    </row>
    <row r="2477" spans="1:28" ht="15.95">
      <c r="A2477" t="s">
        <v>3091</v>
      </c>
      <c r="B2477" t="s">
        <v>81</v>
      </c>
      <c r="C2477" t="str">
        <f>VLOOKUP(B2477, Positions!A$1:B$134, 2, FALSE)</f>
        <v>Defender</v>
      </c>
      <c r="D2477" t="s">
        <v>1883</v>
      </c>
      <c r="E2477" t="s">
        <v>5666</v>
      </c>
      <c r="F2477" t="s">
        <v>21</v>
      </c>
      <c r="G2477" t="str">
        <f>VLOOKUP(E2477, Tiers!M$1:P$134, 3, FALSE)</f>
        <v>NONE</v>
      </c>
      <c r="H2477">
        <f>VLOOKUP(G2477, Tiers!B$1:C$134, 2, FALSE)</f>
        <v>7</v>
      </c>
      <c r="I2477" s="21">
        <v>35006</v>
      </c>
      <c r="J2477" t="str">
        <f t="shared" si="38"/>
        <v>Kevin LokkoWelling</v>
      </c>
      <c r="P2477">
        <v>19</v>
      </c>
      <c r="Q2477" t="s">
        <v>1395</v>
      </c>
      <c r="R2477" t="s">
        <v>21</v>
      </c>
      <c r="S2477" t="s">
        <v>22</v>
      </c>
      <c r="T2477" t="s">
        <v>21</v>
      </c>
      <c r="Y2477">
        <v>191</v>
      </c>
      <c r="Z2477">
        <v>83</v>
      </c>
      <c r="AA2477">
        <v>0</v>
      </c>
      <c r="AB2477">
        <v>0</v>
      </c>
    </row>
    <row r="2478" spans="1:28" ht="15.95">
      <c r="A2478" t="s">
        <v>3092</v>
      </c>
      <c r="B2478" t="s">
        <v>420</v>
      </c>
      <c r="C2478" t="e">
        <f>VLOOKUP(B2478, Positions!A$1:B$134, 2, FALSE)</f>
        <v>#N/A</v>
      </c>
      <c r="E2478" t="s">
        <v>5666</v>
      </c>
      <c r="F2478" t="s">
        <v>340</v>
      </c>
      <c r="G2478" t="str">
        <f>VLOOKUP(E2478, Tiers!M$1:P$134, 3, FALSE)</f>
        <v>NONE</v>
      </c>
      <c r="H2478">
        <f>VLOOKUP(G2478, Tiers!B$1:C$134, 2, FALSE)</f>
        <v>7</v>
      </c>
      <c r="I2478" s="21" t="e">
        <v>#N/A</v>
      </c>
      <c r="J2478" t="str">
        <f t="shared" si="38"/>
        <v>Trey Anderson</v>
      </c>
      <c r="P2478">
        <v>19</v>
      </c>
      <c r="Q2478" t="s">
        <v>20</v>
      </c>
      <c r="R2478" t="s">
        <v>21</v>
      </c>
      <c r="S2478" t="s">
        <v>22</v>
      </c>
      <c r="T2478" t="s">
        <v>21</v>
      </c>
      <c r="Y2478">
        <v>172</v>
      </c>
      <c r="Z2478">
        <v>68</v>
      </c>
      <c r="AA2478">
        <v>0</v>
      </c>
      <c r="AB2478">
        <v>0</v>
      </c>
    </row>
    <row r="2479" spans="1:28" ht="15.95">
      <c r="A2479" t="s">
        <v>3093</v>
      </c>
      <c r="B2479" t="s">
        <v>31</v>
      </c>
      <c r="C2479" t="str">
        <f>VLOOKUP(B2479, Positions!A$1:B$134, 2, FALSE)</f>
        <v>Defender</v>
      </c>
      <c r="E2479" t="s">
        <v>5666</v>
      </c>
      <c r="F2479" t="s">
        <v>21</v>
      </c>
      <c r="G2479" t="str">
        <f>VLOOKUP(E2479, Tiers!M$1:P$134, 3, FALSE)</f>
        <v>NONE</v>
      </c>
      <c r="H2479">
        <f>VLOOKUP(G2479, Tiers!B$1:C$134, 2, FALSE)</f>
        <v>7</v>
      </c>
      <c r="I2479" s="21" t="e">
        <v>#N/A</v>
      </c>
      <c r="J2479" t="str">
        <f t="shared" si="38"/>
        <v>Isaac Currie</v>
      </c>
      <c r="P2479">
        <v>19</v>
      </c>
      <c r="Q2479" t="s">
        <v>69</v>
      </c>
      <c r="R2479" t="s">
        <v>21</v>
      </c>
      <c r="S2479" t="s">
        <v>22</v>
      </c>
      <c r="T2479" t="s">
        <v>21</v>
      </c>
      <c r="Y2479">
        <v>182</v>
      </c>
      <c r="Z2479">
        <v>74</v>
      </c>
      <c r="AA2479">
        <v>0</v>
      </c>
      <c r="AB2479">
        <v>0</v>
      </c>
    </row>
    <row r="2480" spans="1:28" ht="15.95">
      <c r="A2480" t="s">
        <v>3094</v>
      </c>
      <c r="B2480" t="s">
        <v>115</v>
      </c>
      <c r="C2480" t="e">
        <f>VLOOKUP(B2480, Positions!A$1:B$134, 2, FALSE)</f>
        <v>#N/A</v>
      </c>
      <c r="D2480" t="s">
        <v>190</v>
      </c>
      <c r="E2480" t="s">
        <v>5663</v>
      </c>
      <c r="F2480" t="s">
        <v>21</v>
      </c>
      <c r="G2480" t="str">
        <f>VLOOKUP(E2480, Tiers!M$1:P$134, 3, FALSE)</f>
        <v>ENG4</v>
      </c>
      <c r="H2480">
        <f>VLOOKUP(G2480, Tiers!B$1:C$134, 2, FALSE)</f>
        <v>5</v>
      </c>
      <c r="I2480" s="21">
        <v>35006</v>
      </c>
      <c r="J2480" t="str">
        <f t="shared" si="38"/>
        <v>Sam HumphreysOxford</v>
      </c>
      <c r="P2480">
        <v>19</v>
      </c>
      <c r="Q2480" t="s">
        <v>3095</v>
      </c>
      <c r="R2480" t="s">
        <v>21</v>
      </c>
      <c r="S2480" t="s">
        <v>22</v>
      </c>
      <c r="T2480" t="s">
        <v>21</v>
      </c>
      <c r="Y2480">
        <v>173</v>
      </c>
      <c r="Z2480">
        <v>63</v>
      </c>
      <c r="AA2480">
        <v>0</v>
      </c>
      <c r="AB2480">
        <v>2</v>
      </c>
    </row>
    <row r="2481" spans="1:28" ht="15.95">
      <c r="A2481" t="s">
        <v>3096</v>
      </c>
      <c r="B2481" t="s">
        <v>946</v>
      </c>
      <c r="C2481" t="str">
        <f>VLOOKUP(B2481, Positions!A$1:B$134, 2, FALSE)</f>
        <v>Defender</v>
      </c>
      <c r="D2481" t="s">
        <v>152</v>
      </c>
      <c r="E2481" t="s">
        <v>5664</v>
      </c>
      <c r="F2481" t="s">
        <v>21</v>
      </c>
      <c r="G2481" t="str">
        <f>VLOOKUP(E2481, Tiers!M$1:P$134, 3, FALSE)</f>
        <v>ENG3</v>
      </c>
      <c r="H2481">
        <f>VLOOKUP(G2481, Tiers!B$1:C$134, 2, FALSE)</f>
        <v>4</v>
      </c>
      <c r="I2481" s="21">
        <v>35005</v>
      </c>
      <c r="J2481" t="str">
        <f t="shared" si="38"/>
        <v>James BaillieCrewe</v>
      </c>
      <c r="P2481">
        <v>19</v>
      </c>
      <c r="Q2481" t="s">
        <v>726</v>
      </c>
      <c r="R2481" t="s">
        <v>21</v>
      </c>
      <c r="S2481" t="s">
        <v>22</v>
      </c>
      <c r="T2481" t="s">
        <v>21</v>
      </c>
      <c r="Y2481">
        <v>180</v>
      </c>
      <c r="Z2481">
        <v>75</v>
      </c>
      <c r="AA2481">
        <v>0</v>
      </c>
      <c r="AB2481">
        <v>14</v>
      </c>
    </row>
    <row r="2482" spans="1:28" ht="15.95">
      <c r="A2482" t="s">
        <v>3097</v>
      </c>
      <c r="B2482" t="s">
        <v>81</v>
      </c>
      <c r="C2482" t="str">
        <f>VLOOKUP(B2482, Positions!A$1:B$134, 2, FALSE)</f>
        <v>Defender</v>
      </c>
      <c r="D2482" t="s">
        <v>252</v>
      </c>
      <c r="E2482" t="s">
        <v>5665</v>
      </c>
      <c r="F2482" t="s">
        <v>21</v>
      </c>
      <c r="G2482" t="str">
        <f>VLOOKUP(E2482, Tiers!M$1:P$134, 3, FALSE)</f>
        <v>ENG2</v>
      </c>
      <c r="H2482">
        <f>VLOOKUP(G2482, Tiers!B$1:C$134, 2, FALSE)</f>
        <v>3</v>
      </c>
      <c r="I2482" s="21">
        <v>35005</v>
      </c>
      <c r="J2482" t="str">
        <f t="shared" si="38"/>
        <v>Joe WilkinsonHuddersfield</v>
      </c>
      <c r="P2482">
        <v>19</v>
      </c>
      <c r="Q2482" t="s">
        <v>975</v>
      </c>
      <c r="R2482" t="s">
        <v>21</v>
      </c>
      <c r="S2482" t="s">
        <v>22</v>
      </c>
      <c r="T2482" t="s">
        <v>21</v>
      </c>
      <c r="Y2482">
        <v>183</v>
      </c>
      <c r="Z2482">
        <v>81</v>
      </c>
      <c r="AA2482">
        <v>0</v>
      </c>
      <c r="AB2482">
        <v>1</v>
      </c>
    </row>
    <row r="2483" spans="1:28" ht="15.95">
      <c r="A2483" t="s">
        <v>3098</v>
      </c>
      <c r="B2483" t="s">
        <v>42</v>
      </c>
      <c r="C2483" t="str">
        <f>VLOOKUP(B2483, Positions!A$1:B$134, 2, FALSE)</f>
        <v>Midfielder</v>
      </c>
      <c r="D2483" t="s">
        <v>470</v>
      </c>
      <c r="E2483" t="s">
        <v>5663</v>
      </c>
      <c r="F2483" t="s">
        <v>21</v>
      </c>
      <c r="G2483" t="str">
        <f>VLOOKUP(E2483, Tiers!M$1:P$134, 3, FALSE)</f>
        <v>ENG4</v>
      </c>
      <c r="H2483">
        <f>VLOOKUP(G2483, Tiers!B$1:C$134, 2, FALSE)</f>
        <v>5</v>
      </c>
      <c r="I2483" s="21">
        <v>35005</v>
      </c>
      <c r="J2483" t="str">
        <f t="shared" si="38"/>
        <v>Ryan HorneCambridge</v>
      </c>
      <c r="P2483">
        <v>19</v>
      </c>
      <c r="Q2483" t="s">
        <v>201</v>
      </c>
      <c r="R2483" t="s">
        <v>21</v>
      </c>
      <c r="S2483" t="s">
        <v>22</v>
      </c>
      <c r="T2483" t="s">
        <v>21</v>
      </c>
      <c r="Y2483">
        <v>184</v>
      </c>
      <c r="Z2483">
        <v>78</v>
      </c>
      <c r="AA2483">
        <v>0</v>
      </c>
      <c r="AB2483">
        <v>20</v>
      </c>
    </row>
    <row r="2484" spans="1:28" ht="15.95">
      <c r="A2484" t="s">
        <v>3099</v>
      </c>
      <c r="B2484" t="s">
        <v>946</v>
      </c>
      <c r="C2484" t="str">
        <f>VLOOKUP(B2484, Positions!A$1:B$134, 2, FALSE)</f>
        <v>Defender</v>
      </c>
      <c r="E2484" t="s">
        <v>5666</v>
      </c>
      <c r="F2484" t="s">
        <v>21</v>
      </c>
      <c r="G2484" t="str">
        <f>VLOOKUP(E2484, Tiers!M$1:P$134, 3, FALSE)</f>
        <v>NONE</v>
      </c>
      <c r="H2484">
        <f>VLOOKUP(G2484, Tiers!B$1:C$134, 2, FALSE)</f>
        <v>7</v>
      </c>
      <c r="I2484" s="21" t="e">
        <v>#N/A</v>
      </c>
      <c r="J2484" t="str">
        <f t="shared" si="38"/>
        <v>Macauley Booth</v>
      </c>
      <c r="P2484">
        <v>19</v>
      </c>
      <c r="Q2484" t="s">
        <v>1148</v>
      </c>
      <c r="R2484" t="s">
        <v>21</v>
      </c>
      <c r="S2484" t="s">
        <v>22</v>
      </c>
      <c r="T2484" t="s">
        <v>21</v>
      </c>
      <c r="Y2484">
        <v>183</v>
      </c>
      <c r="Z2484">
        <v>77</v>
      </c>
      <c r="AA2484">
        <v>0</v>
      </c>
      <c r="AB2484">
        <v>0</v>
      </c>
    </row>
    <row r="2485" spans="1:28" ht="15.95">
      <c r="A2485" t="s">
        <v>3100</v>
      </c>
      <c r="B2485" t="s">
        <v>16</v>
      </c>
      <c r="C2485" t="e">
        <f>VLOOKUP(B2485, Positions!A$1:B$134, 2, FALSE)</f>
        <v>#N/A</v>
      </c>
      <c r="E2485" t="s">
        <v>5666</v>
      </c>
      <c r="F2485" t="s">
        <v>21</v>
      </c>
      <c r="G2485" t="str">
        <f>VLOOKUP(E2485, Tiers!M$1:P$134, 3, FALSE)</f>
        <v>NONE</v>
      </c>
      <c r="H2485">
        <f>VLOOKUP(G2485, Tiers!B$1:C$134, 2, FALSE)</f>
        <v>7</v>
      </c>
      <c r="I2485" s="21" t="e">
        <v>#N/A</v>
      </c>
      <c r="J2485" t="str">
        <f t="shared" si="38"/>
        <v>Cecil Jee Thomas</v>
      </c>
      <c r="P2485">
        <v>19</v>
      </c>
      <c r="Q2485" t="s">
        <v>3010</v>
      </c>
      <c r="R2485" t="s">
        <v>21</v>
      </c>
      <c r="S2485" t="s">
        <v>22</v>
      </c>
      <c r="T2485" t="s">
        <v>21</v>
      </c>
      <c r="Y2485">
        <v>185</v>
      </c>
      <c r="Z2485">
        <v>71</v>
      </c>
      <c r="AA2485">
        <v>8</v>
      </c>
      <c r="AB2485">
        <v>13</v>
      </c>
    </row>
    <row r="2486" spans="1:28" ht="15.95">
      <c r="A2486" t="s">
        <v>3101</v>
      </c>
      <c r="B2486" t="s">
        <v>47</v>
      </c>
      <c r="C2486" t="str">
        <f>VLOOKUP(B2486, Positions!A$1:B$134, 2, FALSE)</f>
        <v>Forward</v>
      </c>
      <c r="E2486" t="s">
        <v>5666</v>
      </c>
      <c r="F2486" t="s">
        <v>21</v>
      </c>
      <c r="G2486" t="str">
        <f>VLOOKUP(E2486, Tiers!M$1:P$134, 3, FALSE)</f>
        <v>NONE</v>
      </c>
      <c r="H2486">
        <f>VLOOKUP(G2486, Tiers!B$1:C$134, 2, FALSE)</f>
        <v>7</v>
      </c>
      <c r="I2486" s="21" t="e">
        <v>#N/A</v>
      </c>
      <c r="J2486" t="str">
        <f t="shared" si="38"/>
        <v>Jordan Sidhu</v>
      </c>
      <c r="P2486">
        <v>19</v>
      </c>
      <c r="Q2486" t="s">
        <v>74</v>
      </c>
      <c r="R2486" t="s">
        <v>21</v>
      </c>
      <c r="S2486" t="s">
        <v>22</v>
      </c>
      <c r="T2486" t="s">
        <v>21</v>
      </c>
      <c r="Y2486">
        <v>192</v>
      </c>
      <c r="Z2486">
        <v>84</v>
      </c>
      <c r="AA2486">
        <v>0</v>
      </c>
      <c r="AB2486">
        <v>0</v>
      </c>
    </row>
    <row r="2487" spans="1:28" ht="15.95">
      <c r="A2487" t="s">
        <v>3102</v>
      </c>
      <c r="B2487" t="s">
        <v>196</v>
      </c>
      <c r="C2487" t="str">
        <f>VLOOKUP(B2487, Positions!A$1:B$134, 2, FALSE)</f>
        <v>Defender</v>
      </c>
      <c r="D2487" t="s">
        <v>517</v>
      </c>
      <c r="E2487" t="s">
        <v>5665</v>
      </c>
      <c r="F2487" t="s">
        <v>21</v>
      </c>
      <c r="G2487" t="str">
        <f>VLOOKUP(E2487, Tiers!M$1:P$134, 3, FALSE)</f>
        <v>ENG2</v>
      </c>
      <c r="H2487">
        <f>VLOOKUP(G2487, Tiers!B$1:C$134, 2, FALSE)</f>
        <v>3</v>
      </c>
      <c r="I2487" s="21">
        <v>35003</v>
      </c>
      <c r="J2487" t="str">
        <f t="shared" si="38"/>
        <v>Tareiq Holmes-DennisCharlton</v>
      </c>
      <c r="P2487">
        <v>19</v>
      </c>
      <c r="Q2487" t="s">
        <v>868</v>
      </c>
      <c r="R2487" t="s">
        <v>21</v>
      </c>
      <c r="S2487" t="s">
        <v>22</v>
      </c>
      <c r="T2487" t="s">
        <v>21</v>
      </c>
      <c r="Y2487">
        <v>176</v>
      </c>
      <c r="Z2487">
        <v>78</v>
      </c>
      <c r="AA2487">
        <v>1</v>
      </c>
      <c r="AB2487">
        <v>31</v>
      </c>
    </row>
    <row r="2488" spans="1:28" ht="15.95">
      <c r="A2488" t="s">
        <v>3103</v>
      </c>
      <c r="B2488" t="s">
        <v>31</v>
      </c>
      <c r="C2488" t="str">
        <f>VLOOKUP(B2488, Positions!A$1:B$134, 2, FALSE)</f>
        <v>Defender</v>
      </c>
      <c r="D2488" t="s">
        <v>98</v>
      </c>
      <c r="E2488" t="s">
        <v>5665</v>
      </c>
      <c r="F2488" t="s">
        <v>21</v>
      </c>
      <c r="G2488" t="str">
        <f>VLOOKUP(E2488, Tiers!M$1:P$134, 3, FALSE)</f>
        <v>ENG2</v>
      </c>
      <c r="H2488">
        <f>VLOOKUP(G2488, Tiers!B$1:C$134, 2, FALSE)</f>
        <v>3</v>
      </c>
      <c r="I2488" s="21">
        <v>35003</v>
      </c>
      <c r="J2488" t="str">
        <f t="shared" si="38"/>
        <v>Darnell FurlongQ.P.R.</v>
      </c>
      <c r="P2488">
        <v>19</v>
      </c>
      <c r="Q2488" t="s">
        <v>162</v>
      </c>
      <c r="R2488" t="s">
        <v>21</v>
      </c>
      <c r="S2488" t="s">
        <v>22</v>
      </c>
      <c r="T2488" t="s">
        <v>21</v>
      </c>
      <c r="Y2488">
        <v>183</v>
      </c>
      <c r="Z2488">
        <v>78</v>
      </c>
      <c r="AA2488">
        <v>0</v>
      </c>
      <c r="AB2488">
        <v>3</v>
      </c>
    </row>
    <row r="2489" spans="1:28" ht="15.95">
      <c r="A2489" t="s">
        <v>3104</v>
      </c>
      <c r="B2489" t="s">
        <v>16</v>
      </c>
      <c r="C2489" t="e">
        <f>VLOOKUP(B2489, Positions!A$1:B$134, 2, FALSE)</f>
        <v>#N/A</v>
      </c>
      <c r="E2489" t="s">
        <v>5666</v>
      </c>
      <c r="F2489" t="s">
        <v>21</v>
      </c>
      <c r="G2489" t="str">
        <f>VLOOKUP(E2489, Tiers!M$1:P$134, 3, FALSE)</f>
        <v>NONE</v>
      </c>
      <c r="H2489">
        <f>VLOOKUP(G2489, Tiers!B$1:C$134, 2, FALSE)</f>
        <v>7</v>
      </c>
      <c r="I2489" s="21" t="e">
        <v>#N/A</v>
      </c>
      <c r="J2489" t="str">
        <f t="shared" si="38"/>
        <v>Joshua Cooke</v>
      </c>
      <c r="P2489">
        <v>19</v>
      </c>
      <c r="Q2489" t="s">
        <v>265</v>
      </c>
      <c r="R2489" t="s">
        <v>21</v>
      </c>
      <c r="S2489" t="s">
        <v>22</v>
      </c>
      <c r="T2489" t="s">
        <v>21</v>
      </c>
      <c r="Y2489">
        <v>167</v>
      </c>
      <c r="Z2489">
        <v>64</v>
      </c>
      <c r="AA2489">
        <v>0</v>
      </c>
      <c r="AB2489">
        <v>0</v>
      </c>
    </row>
    <row r="2490" spans="1:28" ht="15.95">
      <c r="A2490" t="s">
        <v>3105</v>
      </c>
      <c r="B2490" t="s">
        <v>81</v>
      </c>
      <c r="C2490" t="str">
        <f>VLOOKUP(B2490, Positions!A$1:B$134, 2, FALSE)</f>
        <v>Defender</v>
      </c>
      <c r="D2490" t="s">
        <v>250</v>
      </c>
      <c r="E2490" t="s">
        <v>5664</v>
      </c>
      <c r="F2490" t="s">
        <v>21</v>
      </c>
      <c r="G2490" t="str">
        <f>VLOOKUP(E2490, Tiers!M$1:P$134, 3, FALSE)</f>
        <v>ENG3</v>
      </c>
      <c r="H2490">
        <f>VLOOKUP(G2490, Tiers!B$1:C$134, 2, FALSE)</f>
        <v>4</v>
      </c>
      <c r="I2490" s="21">
        <v>35000</v>
      </c>
      <c r="J2490" t="str">
        <f t="shared" si="38"/>
        <v>Jake PhillipsSheff Utd</v>
      </c>
      <c r="P2490">
        <v>19</v>
      </c>
      <c r="Q2490" t="s">
        <v>390</v>
      </c>
      <c r="R2490" t="s">
        <v>21</v>
      </c>
      <c r="S2490" t="s">
        <v>22</v>
      </c>
      <c r="T2490" t="s">
        <v>21</v>
      </c>
      <c r="Y2490">
        <v>192</v>
      </c>
      <c r="Z2490">
        <v>86</v>
      </c>
      <c r="AA2490">
        <v>0</v>
      </c>
      <c r="AB2490">
        <v>27</v>
      </c>
    </row>
    <row r="2491" spans="1:28" ht="15.95">
      <c r="A2491" t="s">
        <v>3106</v>
      </c>
      <c r="B2491" t="s">
        <v>166</v>
      </c>
      <c r="C2491" t="str">
        <f>VLOOKUP(B2491, Positions!A$1:B$134, 2, FALSE)</f>
        <v>Goalkeeper</v>
      </c>
      <c r="E2491" t="s">
        <v>5666</v>
      </c>
      <c r="F2491" t="s">
        <v>21</v>
      </c>
      <c r="G2491" t="str">
        <f>VLOOKUP(E2491, Tiers!M$1:P$134, 3, FALSE)</f>
        <v>NONE</v>
      </c>
      <c r="H2491">
        <f>VLOOKUP(G2491, Tiers!B$1:C$134, 2, FALSE)</f>
        <v>7</v>
      </c>
      <c r="I2491" s="21" t="e">
        <v>#N/A</v>
      </c>
      <c r="J2491" t="str">
        <f t="shared" si="38"/>
        <v>Scott Dutton</v>
      </c>
      <c r="P2491">
        <v>19</v>
      </c>
      <c r="Q2491" t="s">
        <v>93</v>
      </c>
      <c r="R2491" t="s">
        <v>21</v>
      </c>
      <c r="S2491" t="s">
        <v>22</v>
      </c>
      <c r="T2491" t="s">
        <v>21</v>
      </c>
      <c r="Y2491">
        <v>195</v>
      </c>
      <c r="Z2491">
        <v>85</v>
      </c>
      <c r="AA2491">
        <v>0</v>
      </c>
      <c r="AB2491">
        <v>0</v>
      </c>
    </row>
    <row r="2492" spans="1:28" ht="15.95">
      <c r="A2492" t="s">
        <v>3107</v>
      </c>
      <c r="B2492" t="s">
        <v>3108</v>
      </c>
      <c r="C2492" t="str">
        <f>VLOOKUP(B2492, Positions!A$1:B$134, 2, FALSE)</f>
        <v>Defender</v>
      </c>
      <c r="E2492" t="s">
        <v>5666</v>
      </c>
      <c r="F2492" t="s">
        <v>21</v>
      </c>
      <c r="G2492" t="str">
        <f>VLOOKUP(E2492, Tiers!M$1:P$134, 3, FALSE)</f>
        <v>NONE</v>
      </c>
      <c r="H2492">
        <f>VLOOKUP(G2492, Tiers!B$1:C$134, 2, FALSE)</f>
        <v>7</v>
      </c>
      <c r="I2492" s="21" t="e">
        <v>#N/A</v>
      </c>
      <c r="J2492" t="str">
        <f t="shared" si="38"/>
        <v>James Charles</v>
      </c>
      <c r="P2492">
        <v>19</v>
      </c>
      <c r="Q2492" t="s">
        <v>20</v>
      </c>
      <c r="R2492" t="s">
        <v>21</v>
      </c>
      <c r="S2492" t="s">
        <v>22</v>
      </c>
      <c r="T2492" t="s">
        <v>21</v>
      </c>
      <c r="Y2492">
        <v>166</v>
      </c>
      <c r="Z2492">
        <v>65</v>
      </c>
      <c r="AA2492">
        <v>0</v>
      </c>
      <c r="AB2492">
        <v>0</v>
      </c>
    </row>
    <row r="2493" spans="1:28" ht="15.95">
      <c r="A2493" t="s">
        <v>3109</v>
      </c>
      <c r="B2493" t="s">
        <v>31</v>
      </c>
      <c r="C2493" t="str">
        <f>VLOOKUP(B2493, Positions!A$1:B$134, 2, FALSE)</f>
        <v>Defender</v>
      </c>
      <c r="E2493" t="s">
        <v>5666</v>
      </c>
      <c r="F2493" t="s">
        <v>21</v>
      </c>
      <c r="G2493" t="str">
        <f>VLOOKUP(E2493, Tiers!M$1:P$134, 3, FALSE)</f>
        <v>NONE</v>
      </c>
      <c r="H2493">
        <f>VLOOKUP(G2493, Tiers!B$1:C$134, 2, FALSE)</f>
        <v>7</v>
      </c>
      <c r="I2493" s="21" t="e">
        <v>#N/A</v>
      </c>
      <c r="J2493" t="str">
        <f t="shared" si="38"/>
        <v>Callum Rogers</v>
      </c>
      <c r="P2493">
        <v>19</v>
      </c>
      <c r="Q2493" t="s">
        <v>20</v>
      </c>
      <c r="R2493" t="s">
        <v>21</v>
      </c>
      <c r="S2493" t="s">
        <v>22</v>
      </c>
      <c r="T2493" t="s">
        <v>21</v>
      </c>
      <c r="Y2493">
        <v>183</v>
      </c>
      <c r="Z2493">
        <v>70</v>
      </c>
      <c r="AA2493">
        <v>0</v>
      </c>
      <c r="AB2493">
        <v>0</v>
      </c>
    </row>
    <row r="2494" spans="1:28" ht="15.95">
      <c r="A2494" t="s">
        <v>3110</v>
      </c>
      <c r="B2494" t="s">
        <v>81</v>
      </c>
      <c r="C2494" t="str">
        <f>VLOOKUP(B2494, Positions!A$1:B$134, 2, FALSE)</f>
        <v>Defender</v>
      </c>
      <c r="E2494" t="s">
        <v>5666</v>
      </c>
      <c r="F2494" t="s">
        <v>21</v>
      </c>
      <c r="G2494" t="str">
        <f>VLOOKUP(E2494, Tiers!M$1:P$134, 3, FALSE)</f>
        <v>NONE</v>
      </c>
      <c r="H2494">
        <f>VLOOKUP(G2494, Tiers!B$1:C$134, 2, FALSE)</f>
        <v>7</v>
      </c>
      <c r="I2494" s="21" t="e">
        <v>#N/A</v>
      </c>
      <c r="J2494" t="str">
        <f t="shared" si="38"/>
        <v>Ellis Gibbons</v>
      </c>
      <c r="P2494">
        <v>19</v>
      </c>
      <c r="Q2494" t="s">
        <v>3111</v>
      </c>
      <c r="R2494" t="s">
        <v>21</v>
      </c>
      <c r="S2494" t="s">
        <v>22</v>
      </c>
      <c r="T2494" t="s">
        <v>21</v>
      </c>
      <c r="Y2494">
        <v>191</v>
      </c>
      <c r="Z2494">
        <v>86</v>
      </c>
      <c r="AA2494">
        <v>0</v>
      </c>
      <c r="AB2494">
        <v>0</v>
      </c>
    </row>
    <row r="2495" spans="1:28" ht="15.95">
      <c r="A2495" t="s">
        <v>3112</v>
      </c>
      <c r="B2495" t="s">
        <v>81</v>
      </c>
      <c r="C2495" t="str">
        <f>VLOOKUP(B2495, Positions!A$1:B$134, 2, FALSE)</f>
        <v>Defender</v>
      </c>
      <c r="E2495" t="s">
        <v>5666</v>
      </c>
      <c r="F2495" t="s">
        <v>21</v>
      </c>
      <c r="G2495" t="str">
        <f>VLOOKUP(E2495, Tiers!M$1:P$134, 3, FALSE)</f>
        <v>NONE</v>
      </c>
      <c r="H2495">
        <f>VLOOKUP(G2495, Tiers!B$1:C$134, 2, FALSE)</f>
        <v>7</v>
      </c>
      <c r="I2495" s="21" t="e">
        <v>#N/A</v>
      </c>
      <c r="J2495" t="str">
        <f t="shared" si="38"/>
        <v>Andre Streete</v>
      </c>
      <c r="P2495">
        <v>19</v>
      </c>
      <c r="Q2495" t="s">
        <v>623</v>
      </c>
      <c r="R2495" t="s">
        <v>21</v>
      </c>
      <c r="S2495" t="s">
        <v>22</v>
      </c>
      <c r="T2495" t="s">
        <v>21</v>
      </c>
      <c r="U2495" t="s">
        <v>319</v>
      </c>
      <c r="Y2495">
        <v>193</v>
      </c>
      <c r="Z2495">
        <v>86</v>
      </c>
      <c r="AA2495">
        <v>0</v>
      </c>
      <c r="AB2495">
        <v>0</v>
      </c>
    </row>
    <row r="2496" spans="1:28" ht="15.95">
      <c r="A2496" t="s">
        <v>3113</v>
      </c>
      <c r="B2496" t="s">
        <v>166</v>
      </c>
      <c r="C2496" t="str">
        <f>VLOOKUP(B2496, Positions!A$1:B$134, 2, FALSE)</f>
        <v>Goalkeeper</v>
      </c>
      <c r="E2496" t="s">
        <v>5666</v>
      </c>
      <c r="F2496" t="s">
        <v>21</v>
      </c>
      <c r="G2496" t="str">
        <f>VLOOKUP(E2496, Tiers!M$1:P$134, 3, FALSE)</f>
        <v>NONE</v>
      </c>
      <c r="H2496">
        <f>VLOOKUP(G2496, Tiers!B$1:C$134, 2, FALSE)</f>
        <v>7</v>
      </c>
      <c r="I2496" s="21" t="e">
        <v>#N/A</v>
      </c>
      <c r="J2496" t="str">
        <f t="shared" si="38"/>
        <v>Alex Horton</v>
      </c>
      <c r="P2496">
        <v>19</v>
      </c>
      <c r="Q2496" t="s">
        <v>3114</v>
      </c>
      <c r="R2496" t="s">
        <v>21</v>
      </c>
      <c r="S2496" t="s">
        <v>22</v>
      </c>
      <c r="T2496" t="s">
        <v>21</v>
      </c>
      <c r="Y2496">
        <v>186</v>
      </c>
      <c r="Z2496">
        <v>82</v>
      </c>
      <c r="AA2496">
        <v>0</v>
      </c>
      <c r="AB2496">
        <v>0</v>
      </c>
    </row>
    <row r="2497" spans="1:28" ht="15.95">
      <c r="A2497" t="s">
        <v>3115</v>
      </c>
      <c r="B2497" t="s">
        <v>131</v>
      </c>
      <c r="C2497" t="str">
        <f>VLOOKUP(B2497, Positions!A$1:B$134, 2, FALSE)</f>
        <v>Forward</v>
      </c>
      <c r="D2497" t="s">
        <v>229</v>
      </c>
      <c r="E2497" t="s">
        <v>5665</v>
      </c>
      <c r="F2497" t="s">
        <v>21</v>
      </c>
      <c r="G2497" t="str">
        <f>VLOOKUP(E2497, Tiers!M$1:P$134, 3, FALSE)</f>
        <v>ENG2</v>
      </c>
      <c r="H2497">
        <f>VLOOKUP(G2497, Tiers!B$1:C$134, 2, FALSE)</f>
        <v>3</v>
      </c>
      <c r="I2497" s="21">
        <v>34997</v>
      </c>
      <c r="J2497" t="str">
        <f t="shared" si="38"/>
        <v>Daniel AkindayiniBrighton</v>
      </c>
      <c r="P2497">
        <v>19</v>
      </c>
      <c r="Q2497" t="s">
        <v>74</v>
      </c>
      <c r="R2497" t="s">
        <v>21</v>
      </c>
      <c r="S2497" t="s">
        <v>22</v>
      </c>
      <c r="T2497" t="s">
        <v>21</v>
      </c>
      <c r="U2497" t="s">
        <v>491</v>
      </c>
      <c r="Y2497">
        <v>191</v>
      </c>
      <c r="Z2497">
        <v>83</v>
      </c>
      <c r="AA2497">
        <v>0</v>
      </c>
      <c r="AB2497">
        <v>0</v>
      </c>
    </row>
    <row r="2498" spans="1:28" ht="15.95">
      <c r="A2498" t="s">
        <v>3116</v>
      </c>
      <c r="B2498" t="s">
        <v>81</v>
      </c>
      <c r="C2498" t="str">
        <f>VLOOKUP(B2498, Positions!A$1:B$134, 2, FALSE)</f>
        <v>Defender</v>
      </c>
      <c r="D2498" t="s">
        <v>3117</v>
      </c>
      <c r="E2498" t="s">
        <v>5663</v>
      </c>
      <c r="F2498" t="s">
        <v>21</v>
      </c>
      <c r="G2498" t="str">
        <f>VLOOKUP(E2498, Tiers!M$1:P$134, 3, FALSE)</f>
        <v>ENG4</v>
      </c>
      <c r="H2498">
        <f>VLOOKUP(G2498, Tiers!B$1:C$134, 2, FALSE)</f>
        <v>5</v>
      </c>
      <c r="I2498" s="21">
        <v>34996</v>
      </c>
      <c r="J2498" t="str">
        <f t="shared" ref="J2498:J2561" si="39">A2498 &amp; D2498</f>
        <v>Danny RoweWycombe</v>
      </c>
      <c r="P2498">
        <v>19</v>
      </c>
      <c r="Q2498" t="s">
        <v>136</v>
      </c>
      <c r="R2498" t="s">
        <v>21</v>
      </c>
      <c r="S2498" t="s">
        <v>22</v>
      </c>
      <c r="T2498" t="s">
        <v>21</v>
      </c>
      <c r="Y2498">
        <v>188</v>
      </c>
      <c r="Z2498">
        <v>80</v>
      </c>
      <c r="AA2498">
        <v>0</v>
      </c>
      <c r="AB2498">
        <v>27</v>
      </c>
    </row>
    <row r="2499" spans="1:28" ht="15.95">
      <c r="A2499" t="s">
        <v>3118</v>
      </c>
      <c r="B2499" t="s">
        <v>16</v>
      </c>
      <c r="C2499" t="e">
        <f>VLOOKUP(B2499, Positions!A$1:B$134, 2, FALSE)</f>
        <v>#N/A</v>
      </c>
      <c r="D2499" t="s">
        <v>329</v>
      </c>
      <c r="E2499" t="s">
        <v>62</v>
      </c>
      <c r="F2499" t="s">
        <v>21</v>
      </c>
      <c r="G2499" t="str">
        <f>VLOOKUP(E2499, Tiers!M$1:P$134, 3, FALSE)</f>
        <v>ENG1</v>
      </c>
      <c r="H2499">
        <f>VLOOKUP(G2499, Tiers!B$1:C$134, 2, FALSE)</f>
        <v>1</v>
      </c>
      <c r="I2499" s="21">
        <v>34996</v>
      </c>
      <c r="J2499" t="str">
        <f t="shared" si="39"/>
        <v>Courtney DuffusEverton</v>
      </c>
      <c r="P2499">
        <v>19</v>
      </c>
      <c r="Q2499" t="s">
        <v>1279</v>
      </c>
      <c r="R2499" t="s">
        <v>21</v>
      </c>
      <c r="S2499" t="s">
        <v>22</v>
      </c>
      <c r="T2499" t="s">
        <v>21</v>
      </c>
      <c r="U2499" t="s">
        <v>870</v>
      </c>
      <c r="Y2499">
        <v>188</v>
      </c>
      <c r="Z2499">
        <v>70</v>
      </c>
      <c r="AA2499">
        <v>0</v>
      </c>
      <c r="AB2499">
        <v>0</v>
      </c>
    </row>
    <row r="2500" spans="1:28" ht="15.95">
      <c r="A2500" t="s">
        <v>3119</v>
      </c>
      <c r="B2500" t="s">
        <v>480</v>
      </c>
      <c r="C2500" t="str">
        <f>VLOOKUP(B2500, Positions!A$1:B$134, 2, FALSE)</f>
        <v>Defender</v>
      </c>
      <c r="E2500" t="s">
        <v>5666</v>
      </c>
      <c r="F2500" t="s">
        <v>21</v>
      </c>
      <c r="G2500" t="str">
        <f>VLOOKUP(E2500, Tiers!M$1:P$134, 3, FALSE)</f>
        <v>NONE</v>
      </c>
      <c r="H2500">
        <f>VLOOKUP(G2500, Tiers!B$1:C$134, 2, FALSE)</f>
        <v>7</v>
      </c>
      <c r="I2500" s="21" t="e">
        <v>#N/A</v>
      </c>
      <c r="J2500" t="str">
        <f t="shared" si="39"/>
        <v>Jack Horan</v>
      </c>
      <c r="P2500">
        <v>19</v>
      </c>
      <c r="Q2500" t="s">
        <v>204</v>
      </c>
      <c r="R2500" t="s">
        <v>21</v>
      </c>
      <c r="S2500" t="s">
        <v>22</v>
      </c>
      <c r="T2500" t="s">
        <v>21</v>
      </c>
      <c r="Y2500">
        <v>178</v>
      </c>
      <c r="Z2500">
        <v>78</v>
      </c>
      <c r="AA2500">
        <v>0</v>
      </c>
      <c r="AB2500">
        <v>0</v>
      </c>
    </row>
    <row r="2501" spans="1:28" ht="15.95">
      <c r="A2501" t="s">
        <v>3120</v>
      </c>
      <c r="B2501" t="s">
        <v>166</v>
      </c>
      <c r="C2501" t="str">
        <f>VLOOKUP(B2501, Positions!A$1:B$134, 2, FALSE)</f>
        <v>Goalkeeper</v>
      </c>
      <c r="E2501" t="s">
        <v>5666</v>
      </c>
      <c r="F2501" t="s">
        <v>21</v>
      </c>
      <c r="G2501" t="str">
        <f>VLOOKUP(E2501, Tiers!M$1:P$134, 3, FALSE)</f>
        <v>NONE</v>
      </c>
      <c r="H2501">
        <f>VLOOKUP(G2501, Tiers!B$1:C$134, 2, FALSE)</f>
        <v>7</v>
      </c>
      <c r="I2501" s="21" t="e">
        <v>#N/A</v>
      </c>
      <c r="J2501" t="str">
        <f t="shared" si="39"/>
        <v>Charlie Bryan</v>
      </c>
      <c r="P2501">
        <v>19</v>
      </c>
      <c r="Q2501" t="s">
        <v>265</v>
      </c>
      <c r="R2501" t="s">
        <v>21</v>
      </c>
      <c r="S2501" t="s">
        <v>22</v>
      </c>
      <c r="T2501" t="s">
        <v>21</v>
      </c>
      <c r="Y2501">
        <v>186</v>
      </c>
      <c r="Z2501">
        <v>83</v>
      </c>
      <c r="AA2501">
        <v>0</v>
      </c>
      <c r="AB2501">
        <v>0</v>
      </c>
    </row>
    <row r="2502" spans="1:28" ht="15.95">
      <c r="A2502" t="s">
        <v>3121</v>
      </c>
      <c r="B2502" t="s">
        <v>245</v>
      </c>
      <c r="C2502" t="str">
        <f>VLOOKUP(B2502, Positions!A$1:B$134, 2, FALSE)</f>
        <v>Midfielder</v>
      </c>
      <c r="E2502" t="s">
        <v>5666</v>
      </c>
      <c r="F2502" t="s">
        <v>21</v>
      </c>
      <c r="G2502" t="str">
        <f>VLOOKUP(E2502, Tiers!M$1:P$134, 3, FALSE)</f>
        <v>NONE</v>
      </c>
      <c r="H2502">
        <f>VLOOKUP(G2502, Tiers!B$1:C$134, 2, FALSE)</f>
        <v>7</v>
      </c>
      <c r="I2502" s="21" t="e">
        <v>#N/A</v>
      </c>
      <c r="J2502" t="str">
        <f t="shared" si="39"/>
        <v>Harrison Gilkes</v>
      </c>
      <c r="P2502">
        <v>19</v>
      </c>
      <c r="Q2502" t="s">
        <v>20</v>
      </c>
      <c r="R2502" t="s">
        <v>21</v>
      </c>
      <c r="S2502" t="s">
        <v>22</v>
      </c>
      <c r="T2502" t="s">
        <v>21</v>
      </c>
      <c r="Y2502">
        <v>174</v>
      </c>
      <c r="Z2502">
        <v>64</v>
      </c>
      <c r="AA2502">
        <v>0</v>
      </c>
      <c r="AB2502">
        <v>0</v>
      </c>
    </row>
    <row r="2503" spans="1:28" ht="15.95">
      <c r="A2503" t="s">
        <v>3122</v>
      </c>
      <c r="B2503" t="s">
        <v>31</v>
      </c>
      <c r="C2503" t="str">
        <f>VLOOKUP(B2503, Positions!A$1:B$134, 2, FALSE)</f>
        <v>Defender</v>
      </c>
      <c r="D2503" t="s">
        <v>57</v>
      </c>
      <c r="E2503" t="s">
        <v>62</v>
      </c>
      <c r="F2503" t="s">
        <v>21</v>
      </c>
      <c r="G2503" t="str">
        <f>VLOOKUP(E2503, Tiers!M$1:P$134, 3, FALSE)</f>
        <v>ENG1</v>
      </c>
      <c r="H2503">
        <f>VLOOKUP(G2503, Tiers!B$1:C$134, 2, FALSE)</f>
        <v>1</v>
      </c>
      <c r="I2503" s="21">
        <v>34993</v>
      </c>
      <c r="J2503" t="str">
        <f t="shared" si="39"/>
        <v>Connor RandallLiverpool</v>
      </c>
      <c r="P2503">
        <v>19</v>
      </c>
      <c r="Q2503" t="s">
        <v>57</v>
      </c>
      <c r="R2503" t="s">
        <v>21</v>
      </c>
      <c r="S2503" t="s">
        <v>22</v>
      </c>
      <c r="T2503" t="s">
        <v>21</v>
      </c>
      <c r="Y2503">
        <v>181</v>
      </c>
      <c r="Z2503">
        <v>78</v>
      </c>
      <c r="AA2503">
        <v>0</v>
      </c>
      <c r="AB2503">
        <v>1</v>
      </c>
    </row>
    <row r="2504" spans="1:28" ht="15.95">
      <c r="A2504" t="s">
        <v>3123</v>
      </c>
      <c r="B2504" t="s">
        <v>372</v>
      </c>
      <c r="C2504" t="str">
        <f>VLOOKUP(B2504, Positions!A$1:B$134, 2, FALSE)</f>
        <v>Defender</v>
      </c>
      <c r="E2504" t="s">
        <v>5666</v>
      </c>
      <c r="F2504" t="s">
        <v>21</v>
      </c>
      <c r="G2504" t="str">
        <f>VLOOKUP(E2504, Tiers!M$1:P$134, 3, FALSE)</f>
        <v>NONE</v>
      </c>
      <c r="H2504">
        <f>VLOOKUP(G2504, Tiers!B$1:C$134, 2, FALSE)</f>
        <v>7</v>
      </c>
      <c r="I2504" s="21" t="e">
        <v>#N/A</v>
      </c>
      <c r="J2504" t="str">
        <f t="shared" si="39"/>
        <v>Daniel Turner</v>
      </c>
      <c r="P2504">
        <v>19</v>
      </c>
      <c r="Q2504" t="s">
        <v>20</v>
      </c>
      <c r="R2504" t="s">
        <v>21</v>
      </c>
      <c r="S2504" t="s">
        <v>22</v>
      </c>
      <c r="T2504" t="s">
        <v>21</v>
      </c>
      <c r="Y2504">
        <v>172</v>
      </c>
      <c r="Z2504">
        <v>68</v>
      </c>
      <c r="AA2504">
        <v>0</v>
      </c>
      <c r="AB2504">
        <v>0</v>
      </c>
    </row>
    <row r="2505" spans="1:28" ht="15.95">
      <c r="A2505" t="s">
        <v>3124</v>
      </c>
      <c r="B2505" t="s">
        <v>166</v>
      </c>
      <c r="C2505" t="str">
        <f>VLOOKUP(B2505, Positions!A$1:B$134, 2, FALSE)</f>
        <v>Goalkeeper</v>
      </c>
      <c r="E2505" t="s">
        <v>5666</v>
      </c>
      <c r="F2505" t="s">
        <v>21</v>
      </c>
      <c r="G2505" t="str">
        <f>VLOOKUP(E2505, Tiers!M$1:P$134, 3, FALSE)</f>
        <v>NONE</v>
      </c>
      <c r="H2505">
        <f>VLOOKUP(G2505, Tiers!B$1:C$134, 2, FALSE)</f>
        <v>7</v>
      </c>
      <c r="I2505" s="21" t="e">
        <v>#N/A</v>
      </c>
      <c r="J2505" t="str">
        <f t="shared" si="39"/>
        <v>Jordan Fell</v>
      </c>
      <c r="P2505">
        <v>19</v>
      </c>
      <c r="Q2505" t="s">
        <v>20</v>
      </c>
      <c r="R2505" t="s">
        <v>21</v>
      </c>
      <c r="S2505" t="s">
        <v>22</v>
      </c>
      <c r="T2505" t="s">
        <v>21</v>
      </c>
      <c r="Y2505">
        <v>184</v>
      </c>
      <c r="Z2505">
        <v>70</v>
      </c>
      <c r="AA2505">
        <v>0</v>
      </c>
      <c r="AB2505">
        <v>0</v>
      </c>
    </row>
    <row r="2506" spans="1:28" ht="15.95">
      <c r="A2506" t="s">
        <v>3125</v>
      </c>
      <c r="B2506" t="s">
        <v>42</v>
      </c>
      <c r="C2506" t="str">
        <f>VLOOKUP(B2506, Positions!A$1:B$134, 2, FALSE)</f>
        <v>Midfielder</v>
      </c>
      <c r="D2506" t="s">
        <v>3126</v>
      </c>
      <c r="E2506" t="s">
        <v>5666</v>
      </c>
      <c r="F2506" t="s">
        <v>21</v>
      </c>
      <c r="G2506" t="str">
        <f>VLOOKUP(E2506, Tiers!M$1:P$134, 3, FALSE)</f>
        <v>NONE</v>
      </c>
      <c r="H2506">
        <f>VLOOKUP(G2506, Tiers!B$1:C$134, 2, FALSE)</f>
        <v>7</v>
      </c>
      <c r="I2506" s="21">
        <v>34991</v>
      </c>
      <c r="J2506" t="str">
        <f t="shared" si="39"/>
        <v>Danny MurrayMossley</v>
      </c>
      <c r="P2506">
        <v>19</v>
      </c>
      <c r="Q2506" t="s">
        <v>113</v>
      </c>
      <c r="R2506" t="s">
        <v>21</v>
      </c>
      <c r="S2506" t="s">
        <v>22</v>
      </c>
      <c r="T2506" t="s">
        <v>21</v>
      </c>
      <c r="Y2506">
        <v>184</v>
      </c>
      <c r="Z2506">
        <v>77</v>
      </c>
      <c r="AA2506">
        <v>0</v>
      </c>
      <c r="AB2506">
        <v>0</v>
      </c>
    </row>
    <row r="2507" spans="1:28" ht="15.95">
      <c r="A2507" t="s">
        <v>3127</v>
      </c>
      <c r="B2507" t="s">
        <v>42</v>
      </c>
      <c r="C2507" t="str">
        <f>VLOOKUP(B2507, Positions!A$1:B$134, 2, FALSE)</f>
        <v>Midfielder</v>
      </c>
      <c r="E2507" t="s">
        <v>5666</v>
      </c>
      <c r="F2507" t="s">
        <v>21</v>
      </c>
      <c r="G2507" t="str">
        <f>VLOOKUP(E2507, Tiers!M$1:P$134, 3, FALSE)</f>
        <v>NONE</v>
      </c>
      <c r="H2507">
        <f>VLOOKUP(G2507, Tiers!B$1:C$134, 2, FALSE)</f>
        <v>7</v>
      </c>
      <c r="I2507" s="21" t="e">
        <v>#N/A</v>
      </c>
      <c r="J2507" t="str">
        <f t="shared" si="39"/>
        <v>Charlie Higgins</v>
      </c>
      <c r="P2507">
        <v>19</v>
      </c>
      <c r="Q2507" t="s">
        <v>20</v>
      </c>
      <c r="R2507" t="s">
        <v>21</v>
      </c>
      <c r="S2507" t="s">
        <v>22</v>
      </c>
      <c r="T2507" t="s">
        <v>21</v>
      </c>
      <c r="Y2507">
        <v>179</v>
      </c>
      <c r="Z2507">
        <v>75</v>
      </c>
      <c r="AA2507">
        <v>0</v>
      </c>
      <c r="AB2507">
        <v>0</v>
      </c>
    </row>
    <row r="2508" spans="1:28" ht="15.95">
      <c r="A2508" t="s">
        <v>3128</v>
      </c>
      <c r="B2508" t="s">
        <v>16</v>
      </c>
      <c r="C2508" t="e">
        <f>VLOOKUP(B2508, Positions!A$1:B$134, 2, FALSE)</f>
        <v>#N/A</v>
      </c>
      <c r="E2508" t="s">
        <v>5666</v>
      </c>
      <c r="F2508" t="s">
        <v>21</v>
      </c>
      <c r="G2508" t="str">
        <f>VLOOKUP(E2508, Tiers!M$1:P$134, 3, FALSE)</f>
        <v>NONE</v>
      </c>
      <c r="H2508">
        <f>VLOOKUP(G2508, Tiers!B$1:C$134, 2, FALSE)</f>
        <v>7</v>
      </c>
      <c r="I2508" s="21" t="e">
        <v>#N/A</v>
      </c>
      <c r="J2508" t="str">
        <f t="shared" si="39"/>
        <v>Connor Willis</v>
      </c>
      <c r="P2508">
        <v>19</v>
      </c>
      <c r="Q2508" t="s">
        <v>57</v>
      </c>
      <c r="R2508" t="s">
        <v>21</v>
      </c>
      <c r="S2508" t="s">
        <v>22</v>
      </c>
      <c r="T2508" t="s">
        <v>21</v>
      </c>
      <c r="Y2508">
        <v>183</v>
      </c>
      <c r="Z2508">
        <v>80</v>
      </c>
      <c r="AA2508">
        <v>0</v>
      </c>
      <c r="AB2508">
        <v>0</v>
      </c>
    </row>
    <row r="2509" spans="1:28" ht="15.95">
      <c r="A2509" t="s">
        <v>3129</v>
      </c>
      <c r="B2509" t="s">
        <v>81</v>
      </c>
      <c r="C2509" t="str">
        <f>VLOOKUP(B2509, Positions!A$1:B$134, 2, FALSE)</f>
        <v>Defender</v>
      </c>
      <c r="D2509" t="s">
        <v>1166</v>
      </c>
      <c r="E2509" t="s">
        <v>5666</v>
      </c>
      <c r="F2509" t="s">
        <v>21</v>
      </c>
      <c r="G2509" t="str">
        <f>VLOOKUP(E2509, Tiers!M$1:P$134, 3, FALSE)</f>
        <v>NONE</v>
      </c>
      <c r="H2509">
        <f>VLOOKUP(G2509, Tiers!B$1:C$134, 2, FALSE)</f>
        <v>7</v>
      </c>
      <c r="I2509" s="21">
        <v>34990</v>
      </c>
      <c r="J2509" t="str">
        <f t="shared" si="39"/>
        <v>Terell ThomasWoking</v>
      </c>
      <c r="P2509">
        <v>19</v>
      </c>
      <c r="Q2509" t="s">
        <v>74</v>
      </c>
      <c r="R2509" t="s">
        <v>21</v>
      </c>
      <c r="S2509" t="s">
        <v>22</v>
      </c>
      <c r="T2509" t="s">
        <v>21</v>
      </c>
      <c r="Y2509">
        <v>191</v>
      </c>
      <c r="Z2509">
        <v>83</v>
      </c>
      <c r="AA2509">
        <v>0</v>
      </c>
      <c r="AB2509">
        <v>0</v>
      </c>
    </row>
    <row r="2510" spans="1:28" ht="15.95">
      <c r="A2510" t="s">
        <v>3130</v>
      </c>
      <c r="B2510" t="s">
        <v>166</v>
      </c>
      <c r="C2510" t="str">
        <f>VLOOKUP(B2510, Positions!A$1:B$134, 2, FALSE)</f>
        <v>Goalkeeper</v>
      </c>
      <c r="E2510" t="s">
        <v>5666</v>
      </c>
      <c r="F2510" t="s">
        <v>21</v>
      </c>
      <c r="G2510" t="str">
        <f>VLOOKUP(E2510, Tiers!M$1:P$134, 3, FALSE)</f>
        <v>NONE</v>
      </c>
      <c r="H2510">
        <f>VLOOKUP(G2510, Tiers!B$1:C$134, 2, FALSE)</f>
        <v>7</v>
      </c>
      <c r="I2510" s="21" t="e">
        <v>#N/A</v>
      </c>
      <c r="J2510" t="str">
        <f t="shared" si="39"/>
        <v>Ryan Hawley</v>
      </c>
      <c r="P2510">
        <v>19</v>
      </c>
      <c r="Q2510" t="s">
        <v>20</v>
      </c>
      <c r="R2510" t="s">
        <v>21</v>
      </c>
      <c r="S2510" t="s">
        <v>22</v>
      </c>
      <c r="T2510" t="s">
        <v>21</v>
      </c>
      <c r="Y2510">
        <v>194</v>
      </c>
      <c r="Z2510">
        <v>85</v>
      </c>
      <c r="AA2510">
        <v>0</v>
      </c>
      <c r="AB2510">
        <v>0</v>
      </c>
    </row>
    <row r="2511" spans="1:28" ht="15.95">
      <c r="A2511" t="s">
        <v>3131</v>
      </c>
      <c r="B2511" t="s">
        <v>16</v>
      </c>
      <c r="C2511" t="e">
        <f>VLOOKUP(B2511, Positions!A$1:B$134, 2, FALSE)</f>
        <v>#N/A</v>
      </c>
      <c r="D2511" t="s">
        <v>229</v>
      </c>
      <c r="E2511" t="s">
        <v>5665</v>
      </c>
      <c r="F2511" t="s">
        <v>21</v>
      </c>
      <c r="G2511" t="str">
        <f>VLOOKUP(E2511, Tiers!M$1:P$134, 3, FALSE)</f>
        <v>ENG2</v>
      </c>
      <c r="H2511">
        <f>VLOOKUP(G2511, Tiers!B$1:C$134, 2, FALSE)</f>
        <v>3</v>
      </c>
      <c r="I2511" s="21">
        <v>34988</v>
      </c>
      <c r="J2511" t="str">
        <f t="shared" si="39"/>
        <v>Robin DeenBrighton</v>
      </c>
      <c r="P2511">
        <v>19</v>
      </c>
      <c r="Q2511" t="s">
        <v>229</v>
      </c>
      <c r="R2511" t="s">
        <v>21</v>
      </c>
      <c r="S2511" t="s">
        <v>22</v>
      </c>
      <c r="T2511" t="s">
        <v>21</v>
      </c>
      <c r="Y2511">
        <v>178</v>
      </c>
      <c r="Z2511">
        <v>74</v>
      </c>
      <c r="AA2511">
        <v>0</v>
      </c>
      <c r="AB2511">
        <v>0</v>
      </c>
    </row>
    <row r="2512" spans="1:28" ht="15.95">
      <c r="A2512" t="s">
        <v>3132</v>
      </c>
      <c r="B2512" t="s">
        <v>31</v>
      </c>
      <c r="C2512" t="str">
        <f>VLOOKUP(B2512, Positions!A$1:B$134, 2, FALSE)</f>
        <v>Defender</v>
      </c>
      <c r="E2512" t="s">
        <v>5666</v>
      </c>
      <c r="F2512" t="s">
        <v>21</v>
      </c>
      <c r="G2512" t="str">
        <f>VLOOKUP(E2512, Tiers!M$1:P$134, 3, FALSE)</f>
        <v>NONE</v>
      </c>
      <c r="H2512">
        <f>VLOOKUP(G2512, Tiers!B$1:C$134, 2, FALSE)</f>
        <v>7</v>
      </c>
      <c r="I2512" s="21" t="e">
        <v>#N/A</v>
      </c>
      <c r="J2512" t="str">
        <f t="shared" si="39"/>
        <v>Harry Bruce</v>
      </c>
      <c r="P2512">
        <v>19</v>
      </c>
      <c r="Q2512" t="s">
        <v>20</v>
      </c>
      <c r="R2512" t="s">
        <v>21</v>
      </c>
      <c r="S2512" t="s">
        <v>22</v>
      </c>
      <c r="T2512" t="s">
        <v>21</v>
      </c>
      <c r="Y2512">
        <v>179</v>
      </c>
      <c r="Z2512">
        <v>75</v>
      </c>
      <c r="AA2512">
        <v>0</v>
      </c>
      <c r="AB2512">
        <v>0</v>
      </c>
    </row>
    <row r="2513" spans="1:28" ht="15.95">
      <c r="A2513" t="s">
        <v>3133</v>
      </c>
      <c r="B2513" t="s">
        <v>31</v>
      </c>
      <c r="C2513" t="str">
        <f>VLOOKUP(B2513, Positions!A$1:B$134, 2, FALSE)</f>
        <v>Defender</v>
      </c>
      <c r="D2513" t="s">
        <v>124</v>
      </c>
      <c r="E2513" t="s">
        <v>5665</v>
      </c>
      <c r="F2513" t="s">
        <v>21</v>
      </c>
      <c r="G2513" t="str">
        <f>VLOOKUP(E2513, Tiers!M$1:P$134, 3, FALSE)</f>
        <v>ENG2</v>
      </c>
      <c r="H2513">
        <f>VLOOKUP(G2513, Tiers!B$1:C$134, 2, FALSE)</f>
        <v>3</v>
      </c>
      <c r="I2513" s="21">
        <v>34987</v>
      </c>
      <c r="J2513" t="str">
        <f t="shared" si="39"/>
        <v>Lewie CoyleLeeds</v>
      </c>
      <c r="P2513">
        <v>19</v>
      </c>
      <c r="Q2513" t="s">
        <v>20</v>
      </c>
      <c r="R2513" t="s">
        <v>21</v>
      </c>
      <c r="S2513" t="s">
        <v>22</v>
      </c>
      <c r="T2513" t="s">
        <v>21</v>
      </c>
      <c r="Y2513">
        <v>166</v>
      </c>
      <c r="Z2513">
        <v>63</v>
      </c>
      <c r="AA2513">
        <v>0</v>
      </c>
      <c r="AB2513">
        <v>0</v>
      </c>
    </row>
    <row r="2514" spans="1:28" ht="15.95">
      <c r="A2514" t="s">
        <v>3134</v>
      </c>
      <c r="B2514" t="s">
        <v>166</v>
      </c>
      <c r="C2514" t="str">
        <f>VLOOKUP(B2514, Positions!A$1:B$134, 2, FALSE)</f>
        <v>Goalkeeper</v>
      </c>
      <c r="E2514" t="s">
        <v>5666</v>
      </c>
      <c r="F2514" t="s">
        <v>21</v>
      </c>
      <c r="G2514" t="str">
        <f>VLOOKUP(E2514, Tiers!M$1:P$134, 3, FALSE)</f>
        <v>NONE</v>
      </c>
      <c r="H2514">
        <f>VLOOKUP(G2514, Tiers!B$1:C$134, 2, FALSE)</f>
        <v>7</v>
      </c>
      <c r="I2514" s="21" t="e">
        <v>#N/A</v>
      </c>
      <c r="J2514" t="str">
        <f t="shared" si="39"/>
        <v>Luke Nalder</v>
      </c>
      <c r="P2514">
        <v>19</v>
      </c>
      <c r="Q2514" t="s">
        <v>20</v>
      </c>
      <c r="R2514" t="s">
        <v>21</v>
      </c>
      <c r="S2514" t="s">
        <v>22</v>
      </c>
      <c r="T2514" t="s">
        <v>21</v>
      </c>
      <c r="Y2514">
        <v>188</v>
      </c>
      <c r="Z2514">
        <v>81</v>
      </c>
      <c r="AA2514">
        <v>0</v>
      </c>
      <c r="AB2514">
        <v>0</v>
      </c>
    </row>
    <row r="2515" spans="1:28" ht="15.95">
      <c r="A2515" t="s">
        <v>3135</v>
      </c>
      <c r="B2515" t="s">
        <v>3136</v>
      </c>
      <c r="C2515" t="str">
        <f>VLOOKUP(B2515, Positions!A$1:B$134, 2, FALSE)</f>
        <v>Defender</v>
      </c>
      <c r="D2515" t="s">
        <v>127</v>
      </c>
      <c r="E2515" t="s">
        <v>62</v>
      </c>
      <c r="F2515" t="s">
        <v>21</v>
      </c>
      <c r="G2515" t="str">
        <f>VLOOKUP(E2515, Tiers!M$1:P$134, 3, FALSE)</f>
        <v>ENG1</v>
      </c>
      <c r="H2515">
        <f>VLOOKUP(G2515, Tiers!B$1:C$134, 2, FALSE)</f>
        <v>1</v>
      </c>
      <c r="I2515" s="21">
        <v>34987</v>
      </c>
      <c r="J2515" t="str">
        <f t="shared" si="39"/>
        <v>Nathan MavilaWest Ham</v>
      </c>
      <c r="P2515">
        <v>19</v>
      </c>
      <c r="Q2515" t="s">
        <v>74</v>
      </c>
      <c r="R2515" t="s">
        <v>21</v>
      </c>
      <c r="S2515" t="s">
        <v>22</v>
      </c>
      <c r="T2515" t="s">
        <v>21</v>
      </c>
      <c r="U2515" t="s">
        <v>145</v>
      </c>
      <c r="Y2515">
        <v>187</v>
      </c>
      <c r="Z2515">
        <v>72</v>
      </c>
      <c r="AA2515">
        <v>0</v>
      </c>
      <c r="AB2515">
        <v>0</v>
      </c>
    </row>
    <row r="2516" spans="1:28" ht="15.95">
      <c r="A2516" t="s">
        <v>3137</v>
      </c>
      <c r="B2516" t="s">
        <v>16</v>
      </c>
      <c r="C2516" t="e">
        <f>VLOOKUP(B2516, Positions!A$1:B$134, 2, FALSE)</f>
        <v>#N/A</v>
      </c>
      <c r="E2516" t="s">
        <v>5666</v>
      </c>
      <c r="F2516" t="s">
        <v>21</v>
      </c>
      <c r="G2516" t="str">
        <f>VLOOKUP(E2516, Tiers!M$1:P$134, 3, FALSE)</f>
        <v>NONE</v>
      </c>
      <c r="H2516">
        <f>VLOOKUP(G2516, Tiers!B$1:C$134, 2, FALSE)</f>
        <v>7</v>
      </c>
      <c r="I2516" s="21" t="e">
        <v>#N/A</v>
      </c>
      <c r="J2516" t="str">
        <f t="shared" si="39"/>
        <v>Joshua Stockwell</v>
      </c>
      <c r="P2516">
        <v>19</v>
      </c>
      <c r="Q2516" t="s">
        <v>3138</v>
      </c>
      <c r="R2516" t="s">
        <v>21</v>
      </c>
      <c r="S2516" t="s">
        <v>22</v>
      </c>
      <c r="T2516" t="s">
        <v>21</v>
      </c>
      <c r="Y2516">
        <v>174</v>
      </c>
      <c r="Z2516">
        <v>71</v>
      </c>
      <c r="AA2516">
        <v>0</v>
      </c>
      <c r="AB2516">
        <v>0</v>
      </c>
    </row>
    <row r="2517" spans="1:28" ht="15.95">
      <c r="A2517" t="s">
        <v>3139</v>
      </c>
      <c r="B2517" t="s">
        <v>81</v>
      </c>
      <c r="C2517" t="str">
        <f>VLOOKUP(B2517, Positions!A$1:B$134, 2, FALSE)</f>
        <v>Defender</v>
      </c>
      <c r="E2517" t="s">
        <v>5666</v>
      </c>
      <c r="F2517" t="s">
        <v>21</v>
      </c>
      <c r="G2517" t="str">
        <f>VLOOKUP(E2517, Tiers!M$1:P$134, 3, FALSE)</f>
        <v>NONE</v>
      </c>
      <c r="H2517">
        <f>VLOOKUP(G2517, Tiers!B$1:C$134, 2, FALSE)</f>
        <v>7</v>
      </c>
      <c r="I2517" s="21" t="e">
        <v>#N/A</v>
      </c>
      <c r="J2517" t="str">
        <f t="shared" si="39"/>
        <v>Nathan Kelly</v>
      </c>
      <c r="P2517">
        <v>19</v>
      </c>
      <c r="Q2517" t="s">
        <v>284</v>
      </c>
      <c r="R2517" t="s">
        <v>21</v>
      </c>
      <c r="S2517" t="s">
        <v>22</v>
      </c>
      <c r="T2517" t="s">
        <v>21</v>
      </c>
      <c r="Y2517">
        <v>172</v>
      </c>
      <c r="Z2517">
        <v>70</v>
      </c>
      <c r="AA2517">
        <v>0</v>
      </c>
      <c r="AB2517">
        <v>0</v>
      </c>
    </row>
    <row r="2518" spans="1:28" ht="15.95">
      <c r="A2518" t="s">
        <v>3140</v>
      </c>
      <c r="B2518" t="s">
        <v>360</v>
      </c>
      <c r="C2518" t="str">
        <f>VLOOKUP(B2518, Positions!A$1:B$134, 2, FALSE)</f>
        <v>Defender</v>
      </c>
      <c r="D2518" t="s">
        <v>836</v>
      </c>
      <c r="E2518" t="s">
        <v>62</v>
      </c>
      <c r="F2518" t="s">
        <v>21</v>
      </c>
      <c r="G2518" t="str">
        <f>VLOOKUP(E2518, Tiers!M$1:P$134, 3, FALSE)</f>
        <v>ENG1</v>
      </c>
      <c r="H2518">
        <f>VLOOKUP(G2518, Tiers!B$1:C$134, 2, FALSE)</f>
        <v>1</v>
      </c>
      <c r="I2518" s="21">
        <v>34985</v>
      </c>
      <c r="J2518" t="str">
        <f t="shared" si="39"/>
        <v>Baily CargillBournemouth</v>
      </c>
      <c r="P2518">
        <v>19</v>
      </c>
      <c r="Q2518" t="s">
        <v>1221</v>
      </c>
      <c r="R2518" t="s">
        <v>21</v>
      </c>
      <c r="S2518" t="s">
        <v>22</v>
      </c>
      <c r="T2518" t="s">
        <v>21</v>
      </c>
      <c r="Y2518">
        <v>182</v>
      </c>
      <c r="Z2518">
        <v>70</v>
      </c>
      <c r="AA2518">
        <v>3</v>
      </c>
      <c r="AB2518">
        <v>36</v>
      </c>
    </row>
    <row r="2519" spans="1:28" ht="15.95">
      <c r="A2519" t="s">
        <v>3141</v>
      </c>
      <c r="B2519" t="s">
        <v>181</v>
      </c>
      <c r="C2519" t="str">
        <f>VLOOKUP(B2519, Positions!A$1:B$134, 2, FALSE)</f>
        <v>Defender</v>
      </c>
      <c r="D2519" t="s">
        <v>657</v>
      </c>
      <c r="E2519" t="s">
        <v>62</v>
      </c>
      <c r="F2519" t="s">
        <v>21</v>
      </c>
      <c r="G2519" t="str">
        <f>VLOOKUP(E2519, Tiers!M$1:P$134, 3, FALSE)</f>
        <v>ENG1</v>
      </c>
      <c r="H2519">
        <f>VLOOKUP(G2519, Tiers!B$1:C$134, 2, FALSE)</f>
        <v>1</v>
      </c>
      <c r="I2519" s="21">
        <v>34984</v>
      </c>
      <c r="J2519" t="str">
        <f t="shared" si="39"/>
        <v>Cameron NormanNorwich</v>
      </c>
      <c r="P2519">
        <v>19</v>
      </c>
      <c r="Q2519" t="s">
        <v>657</v>
      </c>
      <c r="R2519" t="s">
        <v>21</v>
      </c>
      <c r="S2519" t="s">
        <v>22</v>
      </c>
      <c r="T2519" t="s">
        <v>21</v>
      </c>
      <c r="Y2519">
        <v>188</v>
      </c>
      <c r="Z2519">
        <v>81</v>
      </c>
      <c r="AA2519">
        <v>0</v>
      </c>
      <c r="AB2519">
        <v>0</v>
      </c>
    </row>
    <row r="2520" spans="1:28" ht="15.95">
      <c r="A2520" t="s">
        <v>3142</v>
      </c>
      <c r="B2520" t="s">
        <v>166</v>
      </c>
      <c r="C2520" t="str">
        <f>VLOOKUP(B2520, Positions!A$1:B$134, 2, FALSE)</f>
        <v>Goalkeeper</v>
      </c>
      <c r="E2520" t="s">
        <v>5666</v>
      </c>
      <c r="F2520" t="s">
        <v>21</v>
      </c>
      <c r="G2520" t="str">
        <f>VLOOKUP(E2520, Tiers!M$1:P$134, 3, FALSE)</f>
        <v>NONE</v>
      </c>
      <c r="H2520">
        <f>VLOOKUP(G2520, Tiers!B$1:C$134, 2, FALSE)</f>
        <v>7</v>
      </c>
      <c r="I2520" s="21" t="e">
        <v>#N/A</v>
      </c>
      <c r="J2520" t="str">
        <f t="shared" si="39"/>
        <v>Jack Bentley</v>
      </c>
      <c r="P2520">
        <v>19</v>
      </c>
      <c r="Q2520" t="s">
        <v>1391</v>
      </c>
      <c r="R2520" t="s">
        <v>21</v>
      </c>
      <c r="S2520" t="s">
        <v>22</v>
      </c>
      <c r="T2520" t="s">
        <v>21</v>
      </c>
      <c r="Y2520">
        <v>188</v>
      </c>
      <c r="Z2520">
        <v>81</v>
      </c>
      <c r="AA2520">
        <v>0</v>
      </c>
      <c r="AB2520">
        <v>0</v>
      </c>
    </row>
    <row r="2521" spans="1:28" ht="15.95">
      <c r="A2521" t="s">
        <v>3143</v>
      </c>
      <c r="B2521" t="s">
        <v>877</v>
      </c>
      <c r="C2521" t="str">
        <f>VLOOKUP(B2521, Positions!A$1:B$134, 2, FALSE)</f>
        <v>Defender</v>
      </c>
      <c r="D2521" t="s">
        <v>169</v>
      </c>
      <c r="E2521" t="s">
        <v>62</v>
      </c>
      <c r="F2521" t="s">
        <v>21</v>
      </c>
      <c r="G2521" t="str">
        <f>VLOOKUP(E2521, Tiers!M$1:P$134, 3, FALSE)</f>
        <v>ENG1</v>
      </c>
      <c r="H2521">
        <f>VLOOKUP(G2521, Tiers!B$1:C$134, 2, FALSE)</f>
        <v>1</v>
      </c>
      <c r="I2521" s="21">
        <v>34983</v>
      </c>
      <c r="J2521" t="str">
        <f t="shared" si="39"/>
        <v>Fankaty DaboChelsea</v>
      </c>
      <c r="P2521">
        <v>19</v>
      </c>
      <c r="Q2521" t="s">
        <v>74</v>
      </c>
      <c r="R2521" t="s">
        <v>21</v>
      </c>
      <c r="S2521" t="s">
        <v>22</v>
      </c>
      <c r="T2521" t="s">
        <v>21</v>
      </c>
      <c r="U2521" t="s">
        <v>172</v>
      </c>
      <c r="Y2521">
        <v>173</v>
      </c>
      <c r="Z2521">
        <v>75</v>
      </c>
      <c r="AA2521">
        <v>0</v>
      </c>
      <c r="AB2521">
        <v>0</v>
      </c>
    </row>
    <row r="2522" spans="1:28" ht="15.95">
      <c r="A2522" t="s">
        <v>3144</v>
      </c>
      <c r="B2522" t="s">
        <v>166</v>
      </c>
      <c r="C2522" t="str">
        <f>VLOOKUP(B2522, Positions!A$1:B$134, 2, FALSE)</f>
        <v>Goalkeeper</v>
      </c>
      <c r="D2522" t="s">
        <v>3145</v>
      </c>
      <c r="E2522" t="s">
        <v>5666</v>
      </c>
      <c r="F2522" t="s">
        <v>21</v>
      </c>
      <c r="G2522" t="str">
        <f>VLOOKUP(E2522, Tiers!M$1:P$134, 3, FALSE)</f>
        <v>NONE</v>
      </c>
      <c r="H2522">
        <f>VLOOKUP(G2522, Tiers!B$1:C$134, 2, FALSE)</f>
        <v>7</v>
      </c>
      <c r="I2522" s="21">
        <v>34983</v>
      </c>
      <c r="J2522" t="str">
        <f t="shared" si="39"/>
        <v>Ollie BowlesAFC Sudbury</v>
      </c>
      <c r="P2522">
        <v>19</v>
      </c>
      <c r="Q2522" t="s">
        <v>947</v>
      </c>
      <c r="R2522" t="s">
        <v>21</v>
      </c>
      <c r="S2522" t="s">
        <v>22</v>
      </c>
      <c r="T2522" t="s">
        <v>21</v>
      </c>
      <c r="Y2522">
        <v>183</v>
      </c>
      <c r="Z2522">
        <v>78</v>
      </c>
      <c r="AA2522">
        <v>0</v>
      </c>
      <c r="AB2522">
        <v>46</v>
      </c>
    </row>
    <row r="2523" spans="1:28" ht="15.95">
      <c r="A2523" t="s">
        <v>3146</v>
      </c>
      <c r="B2523" t="s">
        <v>3147</v>
      </c>
      <c r="C2523" t="str">
        <f>VLOOKUP(B2523, Positions!A$1:B$134, 2, FALSE)</f>
        <v>Defender</v>
      </c>
      <c r="D2523" t="s">
        <v>376</v>
      </c>
      <c r="E2523" t="s">
        <v>5664</v>
      </c>
      <c r="F2523" t="s">
        <v>21</v>
      </c>
      <c r="G2523" t="str">
        <f>VLOOKUP(E2523, Tiers!M$1:P$134, 3, FALSE)</f>
        <v>ENG3</v>
      </c>
      <c r="H2523">
        <f>VLOOKUP(G2523, Tiers!B$1:C$134, 2, FALSE)</f>
        <v>4</v>
      </c>
      <c r="I2523" s="21">
        <v>34983</v>
      </c>
      <c r="J2523" t="str">
        <f t="shared" si="39"/>
        <v>Callum EvansBarnsley</v>
      </c>
      <c r="P2523">
        <v>19</v>
      </c>
      <c r="Q2523" t="s">
        <v>373</v>
      </c>
      <c r="R2523" t="s">
        <v>21</v>
      </c>
      <c r="S2523" t="s">
        <v>22</v>
      </c>
      <c r="T2523" t="s">
        <v>21</v>
      </c>
      <c r="Y2523">
        <v>184</v>
      </c>
      <c r="Z2523">
        <v>78</v>
      </c>
      <c r="AA2523">
        <v>0</v>
      </c>
      <c r="AB2523">
        <v>0</v>
      </c>
    </row>
    <row r="2524" spans="1:28" ht="15.95">
      <c r="A2524" t="s">
        <v>3148</v>
      </c>
      <c r="B2524" t="s">
        <v>36</v>
      </c>
      <c r="C2524" t="str">
        <f>VLOOKUP(B2524, Positions!A$1:B$134, 2, FALSE)</f>
        <v>Midfielder</v>
      </c>
      <c r="D2524" t="s">
        <v>182</v>
      </c>
      <c r="E2524" t="s">
        <v>62</v>
      </c>
      <c r="F2524" t="s">
        <v>21</v>
      </c>
      <c r="G2524" t="str">
        <f>VLOOKUP(E2524, Tiers!M$1:P$134, 3, FALSE)</f>
        <v>ENG1</v>
      </c>
      <c r="H2524">
        <f>VLOOKUP(G2524, Tiers!B$1:C$134, 2, FALSE)</f>
        <v>1</v>
      </c>
      <c r="I2524" s="21">
        <v>34982</v>
      </c>
      <c r="J2524" t="str">
        <f t="shared" si="39"/>
        <v>Sean GossMan Utd</v>
      </c>
      <c r="P2524">
        <v>19</v>
      </c>
      <c r="Q2524" t="s">
        <v>3149</v>
      </c>
      <c r="R2524" t="s">
        <v>21</v>
      </c>
      <c r="S2524" t="s">
        <v>653</v>
      </c>
      <c r="T2524" t="s">
        <v>21</v>
      </c>
      <c r="Y2524">
        <v>178</v>
      </c>
      <c r="Z2524">
        <v>74</v>
      </c>
      <c r="AA2524">
        <v>0</v>
      </c>
      <c r="AB2524">
        <v>0</v>
      </c>
    </row>
    <row r="2525" spans="1:28" ht="15.95">
      <c r="A2525" t="s">
        <v>3150</v>
      </c>
      <c r="B2525" t="s">
        <v>42</v>
      </c>
      <c r="C2525" t="str">
        <f>VLOOKUP(B2525, Positions!A$1:B$134, 2, FALSE)</f>
        <v>Midfielder</v>
      </c>
      <c r="E2525" t="s">
        <v>5666</v>
      </c>
      <c r="F2525" t="s">
        <v>21</v>
      </c>
      <c r="G2525" t="str">
        <f>VLOOKUP(E2525, Tiers!M$1:P$134, 3, FALSE)</f>
        <v>NONE</v>
      </c>
      <c r="H2525">
        <f>VLOOKUP(G2525, Tiers!B$1:C$134, 2, FALSE)</f>
        <v>7</v>
      </c>
      <c r="I2525" s="21" t="e">
        <v>#N/A</v>
      </c>
      <c r="J2525" t="str">
        <f t="shared" si="39"/>
        <v>Ally Watson</v>
      </c>
      <c r="P2525">
        <v>19</v>
      </c>
      <c r="Q2525" t="s">
        <v>669</v>
      </c>
      <c r="R2525" t="s">
        <v>21</v>
      </c>
      <c r="S2525" t="s">
        <v>22</v>
      </c>
      <c r="T2525" t="s">
        <v>21</v>
      </c>
      <c r="Y2525">
        <v>176</v>
      </c>
      <c r="Z2525">
        <v>70</v>
      </c>
      <c r="AA2525">
        <v>0</v>
      </c>
      <c r="AB2525">
        <v>0</v>
      </c>
    </row>
    <row r="2526" spans="1:28" ht="15.95">
      <c r="A2526" t="s">
        <v>3151</v>
      </c>
      <c r="B2526" t="s">
        <v>81</v>
      </c>
      <c r="C2526" t="str">
        <f>VLOOKUP(B2526, Positions!A$1:B$134, 2, FALSE)</f>
        <v>Defender</v>
      </c>
      <c r="D2526" t="s">
        <v>250</v>
      </c>
      <c r="E2526" t="s">
        <v>5664</v>
      </c>
      <c r="F2526" t="s">
        <v>21</v>
      </c>
      <c r="G2526" t="str">
        <f>VLOOKUP(E2526, Tiers!M$1:P$134, 3, FALSE)</f>
        <v>ENG3</v>
      </c>
      <c r="H2526">
        <f>VLOOKUP(G2526, Tiers!B$1:C$134, 2, FALSE)</f>
        <v>4</v>
      </c>
      <c r="I2526" s="21">
        <v>34982</v>
      </c>
      <c r="J2526" t="str">
        <f t="shared" si="39"/>
        <v>Julian BantonSheff Utd</v>
      </c>
      <c r="P2526">
        <v>19</v>
      </c>
      <c r="Q2526" t="s">
        <v>40</v>
      </c>
      <c r="R2526" t="s">
        <v>21</v>
      </c>
      <c r="S2526" t="s">
        <v>22</v>
      </c>
      <c r="T2526" t="s">
        <v>21</v>
      </c>
      <c r="Y2526">
        <v>183</v>
      </c>
      <c r="Z2526">
        <v>70</v>
      </c>
      <c r="AA2526">
        <v>1</v>
      </c>
      <c r="AB2526">
        <v>24</v>
      </c>
    </row>
    <row r="2527" spans="1:28" ht="15.95">
      <c r="A2527" t="s">
        <v>3152</v>
      </c>
      <c r="B2527" t="s">
        <v>789</v>
      </c>
      <c r="C2527" t="str">
        <f>VLOOKUP(B2527, Positions!A$1:B$134, 2, FALSE)</f>
        <v>Forward</v>
      </c>
      <c r="D2527" t="s">
        <v>253</v>
      </c>
      <c r="E2527" t="s">
        <v>5666</v>
      </c>
      <c r="F2527" t="s">
        <v>21</v>
      </c>
      <c r="G2527" t="str">
        <f>VLOOKUP(E2527, Tiers!M$1:P$134, 3, FALSE)</f>
        <v>NONE</v>
      </c>
      <c r="H2527">
        <f>VLOOKUP(G2527, Tiers!B$1:C$134, 2, FALSE)</f>
        <v>7</v>
      </c>
      <c r="I2527" s="21">
        <v>34982</v>
      </c>
      <c r="J2527" t="str">
        <f t="shared" si="39"/>
        <v>Mechack KandaGateshead</v>
      </c>
      <c r="P2527">
        <v>19</v>
      </c>
      <c r="Q2527" t="s">
        <v>20</v>
      </c>
      <c r="R2527" t="s">
        <v>21</v>
      </c>
      <c r="S2527" t="s">
        <v>22</v>
      </c>
      <c r="T2527" t="s">
        <v>21</v>
      </c>
      <c r="U2527" t="s">
        <v>145</v>
      </c>
      <c r="Y2527">
        <v>190</v>
      </c>
      <c r="Z2527">
        <v>79</v>
      </c>
      <c r="AA2527">
        <v>0</v>
      </c>
      <c r="AB2527">
        <v>0</v>
      </c>
    </row>
    <row r="2528" spans="1:28" ht="15.95">
      <c r="A2528" t="s">
        <v>3153</v>
      </c>
      <c r="B2528" t="s">
        <v>494</v>
      </c>
      <c r="C2528" t="str">
        <f>VLOOKUP(B2528, Positions!A$1:B$134, 2, FALSE)</f>
        <v>Defender</v>
      </c>
      <c r="E2528" t="s">
        <v>5666</v>
      </c>
      <c r="F2528" t="s">
        <v>21</v>
      </c>
      <c r="G2528" t="str">
        <f>VLOOKUP(E2528, Tiers!M$1:P$134, 3, FALSE)</f>
        <v>NONE</v>
      </c>
      <c r="H2528">
        <f>VLOOKUP(G2528, Tiers!B$1:C$134, 2, FALSE)</f>
        <v>7</v>
      </c>
      <c r="I2528" s="21" t="e">
        <v>#N/A</v>
      </c>
      <c r="J2528" t="str">
        <f t="shared" si="39"/>
        <v>Will Butterwick</v>
      </c>
      <c r="P2528">
        <v>19</v>
      </c>
      <c r="Q2528" t="s">
        <v>20</v>
      </c>
      <c r="R2528" t="s">
        <v>21</v>
      </c>
      <c r="S2528" t="s">
        <v>22</v>
      </c>
      <c r="T2528" t="s">
        <v>21</v>
      </c>
      <c r="Y2528">
        <v>176</v>
      </c>
      <c r="Z2528">
        <v>64</v>
      </c>
      <c r="AA2528">
        <v>0</v>
      </c>
      <c r="AB2528">
        <v>0</v>
      </c>
    </row>
    <row r="2529" spans="1:28" ht="15.95">
      <c r="A2529" t="s">
        <v>3154</v>
      </c>
      <c r="B2529" t="s">
        <v>16</v>
      </c>
      <c r="C2529" t="e">
        <f>VLOOKUP(B2529, Positions!A$1:B$134, 2, FALSE)</f>
        <v>#N/A</v>
      </c>
      <c r="D2529" t="s">
        <v>154</v>
      </c>
      <c r="E2529" t="s">
        <v>5665</v>
      </c>
      <c r="F2529" t="s">
        <v>21</v>
      </c>
      <c r="G2529" t="str">
        <f>VLOOKUP(E2529, Tiers!M$1:P$134, 3, FALSE)</f>
        <v>ENG2</v>
      </c>
      <c r="H2529">
        <f>VLOOKUP(G2529, Tiers!B$1:C$134, 2, FALSE)</f>
        <v>3</v>
      </c>
      <c r="I2529" s="21">
        <v>34981</v>
      </c>
      <c r="J2529" t="str">
        <f t="shared" si="39"/>
        <v>Chuba AkpomHull</v>
      </c>
      <c r="P2529">
        <v>19</v>
      </c>
      <c r="Q2529" t="s">
        <v>74</v>
      </c>
      <c r="R2529" t="s">
        <v>21</v>
      </c>
      <c r="S2529" t="s">
        <v>22</v>
      </c>
      <c r="T2529" t="s">
        <v>21</v>
      </c>
      <c r="U2529" t="s">
        <v>491</v>
      </c>
      <c r="Y2529">
        <v>183</v>
      </c>
      <c r="Z2529">
        <v>77</v>
      </c>
      <c r="AA2529">
        <v>0</v>
      </c>
      <c r="AB2529">
        <v>21</v>
      </c>
    </row>
    <row r="2530" spans="1:28" ht="15.95">
      <c r="A2530" t="s">
        <v>3155</v>
      </c>
      <c r="B2530" t="s">
        <v>166</v>
      </c>
      <c r="C2530" t="str">
        <f>VLOOKUP(B2530, Positions!A$1:B$134, 2, FALSE)</f>
        <v>Goalkeeper</v>
      </c>
      <c r="E2530" t="s">
        <v>5666</v>
      </c>
      <c r="F2530" t="s">
        <v>21</v>
      </c>
      <c r="G2530" t="str">
        <f>VLOOKUP(E2530, Tiers!M$1:P$134, 3, FALSE)</f>
        <v>NONE</v>
      </c>
      <c r="H2530">
        <f>VLOOKUP(G2530, Tiers!B$1:C$134, 2, FALSE)</f>
        <v>7</v>
      </c>
      <c r="I2530" s="21" t="e">
        <v>#N/A</v>
      </c>
      <c r="J2530" t="str">
        <f t="shared" si="39"/>
        <v>Daniel Wheeler</v>
      </c>
      <c r="P2530">
        <v>19</v>
      </c>
      <c r="Q2530" t="s">
        <v>20</v>
      </c>
      <c r="R2530" t="s">
        <v>21</v>
      </c>
      <c r="S2530" t="s">
        <v>22</v>
      </c>
      <c r="T2530" t="s">
        <v>21</v>
      </c>
      <c r="Y2530">
        <v>183</v>
      </c>
      <c r="Z2530">
        <v>64</v>
      </c>
      <c r="AA2530">
        <v>0</v>
      </c>
      <c r="AB2530">
        <v>0</v>
      </c>
    </row>
    <row r="2531" spans="1:28" ht="15.95">
      <c r="A2531" t="s">
        <v>581</v>
      </c>
      <c r="B2531" t="s">
        <v>166</v>
      </c>
      <c r="C2531" t="str">
        <f>VLOOKUP(B2531, Positions!A$1:B$134, 2, FALSE)</f>
        <v>Goalkeeper</v>
      </c>
      <c r="E2531" t="s">
        <v>5666</v>
      </c>
      <c r="F2531" t="s">
        <v>21</v>
      </c>
      <c r="G2531" t="str">
        <f>VLOOKUP(E2531, Tiers!M$1:P$134, 3, FALSE)</f>
        <v>NONE</v>
      </c>
      <c r="H2531">
        <f>VLOOKUP(G2531, Tiers!B$1:C$134, 2, FALSE)</f>
        <v>7</v>
      </c>
      <c r="I2531" s="21" t="e">
        <v>#N/A</v>
      </c>
      <c r="J2531" t="str">
        <f t="shared" si="39"/>
        <v>James White</v>
      </c>
      <c r="P2531">
        <v>19</v>
      </c>
      <c r="Q2531" t="s">
        <v>20</v>
      </c>
      <c r="R2531" t="s">
        <v>21</v>
      </c>
      <c r="S2531" t="s">
        <v>22</v>
      </c>
      <c r="T2531" t="s">
        <v>21</v>
      </c>
      <c r="Y2531">
        <v>188</v>
      </c>
      <c r="Z2531">
        <v>81</v>
      </c>
      <c r="AA2531">
        <v>0</v>
      </c>
      <c r="AB2531">
        <v>0</v>
      </c>
    </row>
    <row r="2532" spans="1:28" ht="15.95">
      <c r="A2532" t="s">
        <v>688</v>
      </c>
      <c r="B2532" t="s">
        <v>42</v>
      </c>
      <c r="C2532" t="str">
        <f>VLOOKUP(B2532, Positions!A$1:B$134, 2, FALSE)</f>
        <v>Midfielder</v>
      </c>
      <c r="E2532" t="s">
        <v>5666</v>
      </c>
      <c r="F2532" t="s">
        <v>21</v>
      </c>
      <c r="G2532" t="str">
        <f>VLOOKUP(E2532, Tiers!M$1:P$134, 3, FALSE)</f>
        <v>NONE</v>
      </c>
      <c r="H2532">
        <f>VLOOKUP(G2532, Tiers!B$1:C$134, 2, FALSE)</f>
        <v>7</v>
      </c>
      <c r="I2532" s="21" t="e">
        <v>#N/A</v>
      </c>
      <c r="J2532" t="str">
        <f t="shared" si="39"/>
        <v>Jack Taylor</v>
      </c>
      <c r="P2532">
        <v>19</v>
      </c>
      <c r="Q2532" t="s">
        <v>20</v>
      </c>
      <c r="R2532" t="s">
        <v>21</v>
      </c>
      <c r="S2532" t="s">
        <v>22</v>
      </c>
      <c r="T2532" t="s">
        <v>21</v>
      </c>
      <c r="Y2532">
        <v>182</v>
      </c>
      <c r="Z2532">
        <v>79</v>
      </c>
      <c r="AA2532">
        <v>0</v>
      </c>
      <c r="AB2532">
        <v>0</v>
      </c>
    </row>
    <row r="2533" spans="1:28" ht="15.95">
      <c r="A2533" t="s">
        <v>3156</v>
      </c>
      <c r="B2533" t="s">
        <v>42</v>
      </c>
      <c r="C2533" t="str">
        <f>VLOOKUP(B2533, Positions!A$1:B$134, 2, FALSE)</f>
        <v>Midfielder</v>
      </c>
      <c r="E2533" t="s">
        <v>5666</v>
      </c>
      <c r="F2533" t="s">
        <v>21</v>
      </c>
      <c r="G2533" t="str">
        <f>VLOOKUP(E2533, Tiers!M$1:P$134, 3, FALSE)</f>
        <v>NONE</v>
      </c>
      <c r="H2533">
        <f>VLOOKUP(G2533, Tiers!B$1:C$134, 2, FALSE)</f>
        <v>7</v>
      </c>
      <c r="I2533" s="21" t="e">
        <v>#N/A</v>
      </c>
      <c r="J2533" t="str">
        <f t="shared" si="39"/>
        <v>Aidan Blanchard</v>
      </c>
      <c r="P2533">
        <v>19</v>
      </c>
      <c r="Q2533" t="s">
        <v>20</v>
      </c>
      <c r="R2533" t="s">
        <v>21</v>
      </c>
      <c r="S2533" t="s">
        <v>22</v>
      </c>
      <c r="T2533" t="s">
        <v>21</v>
      </c>
      <c r="Y2533">
        <v>172</v>
      </c>
      <c r="Z2533">
        <v>70</v>
      </c>
      <c r="AA2533">
        <v>0</v>
      </c>
      <c r="AB2533">
        <v>0</v>
      </c>
    </row>
    <row r="2534" spans="1:28" ht="15.95">
      <c r="A2534" t="s">
        <v>3157</v>
      </c>
      <c r="B2534" t="s">
        <v>81</v>
      </c>
      <c r="C2534" t="str">
        <f>VLOOKUP(B2534, Positions!A$1:B$134, 2, FALSE)</f>
        <v>Defender</v>
      </c>
      <c r="E2534" t="s">
        <v>5666</v>
      </c>
      <c r="F2534" t="s">
        <v>21</v>
      </c>
      <c r="G2534" t="str">
        <f>VLOOKUP(E2534, Tiers!M$1:P$134, 3, FALSE)</f>
        <v>NONE</v>
      </c>
      <c r="H2534">
        <f>VLOOKUP(G2534, Tiers!B$1:C$134, 2, FALSE)</f>
        <v>7</v>
      </c>
      <c r="I2534" s="21" t="e">
        <v>#N/A</v>
      </c>
      <c r="J2534" t="str">
        <f t="shared" si="39"/>
        <v>Jordan Smith</v>
      </c>
      <c r="P2534">
        <v>19</v>
      </c>
      <c r="Q2534" t="s">
        <v>93</v>
      </c>
      <c r="R2534" t="s">
        <v>21</v>
      </c>
      <c r="S2534" t="s">
        <v>22</v>
      </c>
      <c r="T2534" t="s">
        <v>21</v>
      </c>
      <c r="Y2534">
        <v>189</v>
      </c>
      <c r="Z2534">
        <v>80</v>
      </c>
      <c r="AA2534">
        <v>0</v>
      </c>
      <c r="AB2534">
        <v>0</v>
      </c>
    </row>
    <row r="2535" spans="1:28" ht="15.95">
      <c r="A2535" t="s">
        <v>3158</v>
      </c>
      <c r="B2535" t="s">
        <v>16</v>
      </c>
      <c r="C2535" t="e">
        <f>VLOOKUP(B2535, Positions!A$1:B$134, 2, FALSE)</f>
        <v>#N/A</v>
      </c>
      <c r="E2535" t="s">
        <v>5666</v>
      </c>
      <c r="F2535" t="s">
        <v>21</v>
      </c>
      <c r="G2535" t="str">
        <f>VLOOKUP(E2535, Tiers!M$1:P$134, 3, FALSE)</f>
        <v>NONE</v>
      </c>
      <c r="H2535">
        <f>VLOOKUP(G2535, Tiers!B$1:C$134, 2, FALSE)</f>
        <v>7</v>
      </c>
      <c r="I2535" s="21" t="e">
        <v>#N/A</v>
      </c>
      <c r="J2535" t="str">
        <f t="shared" si="39"/>
        <v>Jamie Calvin-Pay</v>
      </c>
      <c r="P2535">
        <v>19</v>
      </c>
      <c r="Q2535" t="s">
        <v>271</v>
      </c>
      <c r="R2535" t="s">
        <v>21</v>
      </c>
      <c r="S2535" t="s">
        <v>22</v>
      </c>
      <c r="T2535" t="s">
        <v>21</v>
      </c>
      <c r="Y2535">
        <v>183</v>
      </c>
      <c r="Z2535">
        <v>78</v>
      </c>
      <c r="AA2535">
        <v>0</v>
      </c>
      <c r="AB2535">
        <v>0</v>
      </c>
    </row>
    <row r="2536" spans="1:28" ht="15.95">
      <c r="A2536" t="s">
        <v>3159</v>
      </c>
      <c r="B2536" t="s">
        <v>42</v>
      </c>
      <c r="C2536" t="str">
        <f>VLOOKUP(B2536, Positions!A$1:B$134, 2, FALSE)</f>
        <v>Midfielder</v>
      </c>
      <c r="D2536" t="s">
        <v>2764</v>
      </c>
      <c r="E2536" t="s">
        <v>5666</v>
      </c>
      <c r="F2536" t="s">
        <v>21</v>
      </c>
      <c r="G2536" t="str">
        <f>VLOOKUP(E2536, Tiers!M$1:P$134, 3, FALSE)</f>
        <v>NONE</v>
      </c>
      <c r="H2536">
        <f>VLOOKUP(G2536, Tiers!B$1:C$134, 2, FALSE)</f>
        <v>7</v>
      </c>
      <c r="I2536" s="21">
        <v>34980</v>
      </c>
      <c r="J2536" t="str">
        <f t="shared" si="39"/>
        <v>Sam Staunton-TurnerPrescot</v>
      </c>
      <c r="P2536">
        <v>19</v>
      </c>
      <c r="Q2536" t="s">
        <v>246</v>
      </c>
      <c r="R2536" t="s">
        <v>21</v>
      </c>
      <c r="S2536" t="s">
        <v>22</v>
      </c>
      <c r="T2536" t="s">
        <v>21</v>
      </c>
      <c r="Y2536">
        <v>183</v>
      </c>
      <c r="Z2536">
        <v>76</v>
      </c>
      <c r="AA2536">
        <v>0</v>
      </c>
      <c r="AB2536">
        <v>20</v>
      </c>
    </row>
    <row r="2537" spans="1:28" ht="15.95">
      <c r="A2537" t="s">
        <v>3160</v>
      </c>
      <c r="B2537" t="s">
        <v>81</v>
      </c>
      <c r="C2537" t="str">
        <f>VLOOKUP(B2537, Positions!A$1:B$134, 2, FALSE)</f>
        <v>Defender</v>
      </c>
      <c r="E2537" t="s">
        <v>5666</v>
      </c>
      <c r="F2537" t="s">
        <v>21</v>
      </c>
      <c r="G2537" t="str">
        <f>VLOOKUP(E2537, Tiers!M$1:P$134, 3, FALSE)</f>
        <v>NONE</v>
      </c>
      <c r="H2537">
        <f>VLOOKUP(G2537, Tiers!B$1:C$134, 2, FALSE)</f>
        <v>7</v>
      </c>
      <c r="I2537" s="21" t="e">
        <v>#N/A</v>
      </c>
      <c r="J2537" t="str">
        <f t="shared" si="39"/>
        <v>Curtis Hansford</v>
      </c>
      <c r="P2537">
        <v>19</v>
      </c>
      <c r="Q2537" t="s">
        <v>20</v>
      </c>
      <c r="R2537" t="s">
        <v>21</v>
      </c>
      <c r="S2537" t="s">
        <v>22</v>
      </c>
      <c r="T2537" t="s">
        <v>21</v>
      </c>
      <c r="Y2537">
        <v>190</v>
      </c>
      <c r="Z2537">
        <v>81</v>
      </c>
      <c r="AA2537">
        <v>0</v>
      </c>
      <c r="AB2537">
        <v>0</v>
      </c>
    </row>
    <row r="2538" spans="1:28" ht="15.95">
      <c r="A2538" t="s">
        <v>3161</v>
      </c>
      <c r="B2538" t="s">
        <v>81</v>
      </c>
      <c r="C2538" t="str">
        <f>VLOOKUP(B2538, Positions!A$1:B$134, 2, FALSE)</f>
        <v>Defender</v>
      </c>
      <c r="D2538" t="s">
        <v>246</v>
      </c>
      <c r="E2538" t="s">
        <v>5664</v>
      </c>
      <c r="F2538" t="s">
        <v>21</v>
      </c>
      <c r="G2538" t="str">
        <f>VLOOKUP(E2538, Tiers!M$1:P$134, 3, FALSE)</f>
        <v>ENG3</v>
      </c>
      <c r="H2538">
        <f>VLOOKUP(G2538, Tiers!B$1:C$134, 2, FALSE)</f>
        <v>4</v>
      </c>
      <c r="I2538" s="21">
        <v>34979</v>
      </c>
      <c r="J2538" t="str">
        <f t="shared" si="39"/>
        <v>Lloyd JonesBlackpool</v>
      </c>
      <c r="P2538">
        <v>19</v>
      </c>
      <c r="Q2538" t="s">
        <v>142</v>
      </c>
      <c r="R2538" t="s">
        <v>21</v>
      </c>
      <c r="S2538" t="s">
        <v>22</v>
      </c>
      <c r="T2538" t="s">
        <v>21</v>
      </c>
      <c r="U2538" t="s">
        <v>340</v>
      </c>
      <c r="Y2538">
        <v>190</v>
      </c>
      <c r="Z2538">
        <v>75</v>
      </c>
      <c r="AA2538">
        <v>1</v>
      </c>
      <c r="AB2538">
        <v>17</v>
      </c>
    </row>
    <row r="2539" spans="1:28" ht="15.95">
      <c r="A2539" t="s">
        <v>3162</v>
      </c>
      <c r="B2539" t="s">
        <v>36</v>
      </c>
      <c r="C2539" t="str">
        <f>VLOOKUP(B2539, Positions!A$1:B$134, 2, FALSE)</f>
        <v>Midfielder</v>
      </c>
      <c r="D2539" t="s">
        <v>132</v>
      </c>
      <c r="E2539" t="s">
        <v>5664</v>
      </c>
      <c r="F2539" t="s">
        <v>21</v>
      </c>
      <c r="G2539" t="str">
        <f>VLOOKUP(E2539, Tiers!M$1:P$134, 3, FALSE)</f>
        <v>ENG3</v>
      </c>
      <c r="H2539">
        <f>VLOOKUP(G2539, Tiers!B$1:C$134, 2, FALSE)</f>
        <v>4</v>
      </c>
      <c r="I2539" s="21">
        <v>34977</v>
      </c>
      <c r="J2539" t="str">
        <f t="shared" si="39"/>
        <v>Thomas LapslieColchester</v>
      </c>
      <c r="P2539">
        <v>19</v>
      </c>
      <c r="Q2539" t="s">
        <v>20</v>
      </c>
      <c r="R2539" t="s">
        <v>21</v>
      </c>
      <c r="S2539" t="s">
        <v>22</v>
      </c>
      <c r="T2539" t="s">
        <v>21</v>
      </c>
      <c r="Y2539">
        <v>178</v>
      </c>
      <c r="Z2539">
        <v>62</v>
      </c>
      <c r="AA2539">
        <v>1</v>
      </c>
      <c r="AB2539">
        <v>11</v>
      </c>
    </row>
    <row r="2540" spans="1:28" ht="15.95">
      <c r="A2540" t="s">
        <v>3163</v>
      </c>
      <c r="B2540" t="s">
        <v>249</v>
      </c>
      <c r="C2540" t="e">
        <f>VLOOKUP(B2540, Positions!A$1:B$134, 2, FALSE)</f>
        <v>#N/A</v>
      </c>
      <c r="D2540" t="s">
        <v>185</v>
      </c>
      <c r="E2540" t="s">
        <v>5664</v>
      </c>
      <c r="F2540" t="s">
        <v>21</v>
      </c>
      <c r="G2540" t="str">
        <f>VLOOKUP(E2540, Tiers!M$1:P$134, 3, FALSE)</f>
        <v>ENG3</v>
      </c>
      <c r="H2540">
        <f>VLOOKUP(G2540, Tiers!B$1:C$134, 2, FALSE)</f>
        <v>4</v>
      </c>
      <c r="I2540" s="21">
        <v>34976</v>
      </c>
      <c r="J2540" t="str">
        <f t="shared" si="39"/>
        <v>Jordan FloresWigan</v>
      </c>
      <c r="P2540">
        <v>19</v>
      </c>
      <c r="Q2540" t="s">
        <v>185</v>
      </c>
      <c r="R2540" t="s">
        <v>21</v>
      </c>
      <c r="S2540" t="s">
        <v>22</v>
      </c>
      <c r="T2540" t="s">
        <v>21</v>
      </c>
      <c r="Y2540">
        <v>183</v>
      </c>
      <c r="Z2540">
        <v>78</v>
      </c>
      <c r="AA2540">
        <v>0</v>
      </c>
      <c r="AB2540">
        <v>1</v>
      </c>
    </row>
    <row r="2541" spans="1:28" ht="15.95">
      <c r="A2541" t="s">
        <v>3164</v>
      </c>
      <c r="B2541" t="s">
        <v>42</v>
      </c>
      <c r="C2541" t="str">
        <f>VLOOKUP(B2541, Positions!A$1:B$134, 2, FALSE)</f>
        <v>Midfielder</v>
      </c>
      <c r="E2541" t="s">
        <v>5666</v>
      </c>
      <c r="F2541" t="s">
        <v>21</v>
      </c>
      <c r="G2541" t="str">
        <f>VLOOKUP(E2541, Tiers!M$1:P$134, 3, FALSE)</f>
        <v>NONE</v>
      </c>
      <c r="H2541">
        <f>VLOOKUP(G2541, Tiers!B$1:C$134, 2, FALSE)</f>
        <v>7</v>
      </c>
      <c r="I2541" s="21" t="e">
        <v>#N/A</v>
      </c>
      <c r="J2541" t="str">
        <f t="shared" si="39"/>
        <v>Christian Mather</v>
      </c>
      <c r="P2541">
        <v>19</v>
      </c>
      <c r="Q2541" t="s">
        <v>185</v>
      </c>
      <c r="R2541" t="s">
        <v>21</v>
      </c>
      <c r="S2541" t="s">
        <v>22</v>
      </c>
      <c r="T2541" t="s">
        <v>21</v>
      </c>
      <c r="Y2541">
        <v>180</v>
      </c>
      <c r="Z2541">
        <v>72</v>
      </c>
      <c r="AA2541">
        <v>0</v>
      </c>
      <c r="AB2541">
        <v>0</v>
      </c>
    </row>
    <row r="2542" spans="1:28" ht="15.95">
      <c r="A2542" t="s">
        <v>3165</v>
      </c>
      <c r="B2542" t="s">
        <v>166</v>
      </c>
      <c r="C2542" t="str">
        <f>VLOOKUP(B2542, Positions!A$1:B$134, 2, FALSE)</f>
        <v>Goalkeeper</v>
      </c>
      <c r="D2542" t="s">
        <v>169</v>
      </c>
      <c r="E2542" t="s">
        <v>62</v>
      </c>
      <c r="F2542" t="s">
        <v>21</v>
      </c>
      <c r="G2542" t="str">
        <f>VLOOKUP(E2542, Tiers!M$1:P$134, 3, FALSE)</f>
        <v>ENG1</v>
      </c>
      <c r="H2542">
        <f>VLOOKUP(G2542, Tiers!B$1:C$134, 2, FALSE)</f>
        <v>1</v>
      </c>
      <c r="I2542" s="21">
        <v>34975</v>
      </c>
      <c r="J2542" t="str">
        <f t="shared" si="39"/>
        <v>Mitchell BeeneyChelsea</v>
      </c>
      <c r="P2542">
        <v>19</v>
      </c>
      <c r="Q2542" t="s">
        <v>124</v>
      </c>
      <c r="R2542" t="s">
        <v>21</v>
      </c>
      <c r="S2542" t="s">
        <v>22</v>
      </c>
      <c r="T2542" t="s">
        <v>21</v>
      </c>
      <c r="Y2542">
        <v>198</v>
      </c>
      <c r="Z2542">
        <v>85</v>
      </c>
      <c r="AA2542">
        <v>0</v>
      </c>
      <c r="AB2542">
        <v>0</v>
      </c>
    </row>
    <row r="2543" spans="1:28" ht="15.95">
      <c r="A2543" t="s">
        <v>3166</v>
      </c>
      <c r="B2543" t="s">
        <v>42</v>
      </c>
      <c r="C2543" t="str">
        <f>VLOOKUP(B2543, Positions!A$1:B$134, 2, FALSE)</f>
        <v>Midfielder</v>
      </c>
      <c r="D2543" t="s">
        <v>449</v>
      </c>
      <c r="E2543" t="s">
        <v>5664</v>
      </c>
      <c r="F2543" t="s">
        <v>21</v>
      </c>
      <c r="G2543" t="str">
        <f>VLOOKUP(E2543, Tiers!M$1:P$134, 3, FALSE)</f>
        <v>ENG3</v>
      </c>
      <c r="H2543">
        <f>VLOOKUP(G2543, Tiers!B$1:C$134, 2, FALSE)</f>
        <v>4</v>
      </c>
      <c r="I2543" s="21">
        <v>34975</v>
      </c>
      <c r="J2543" t="str">
        <f t="shared" si="39"/>
        <v>Ben ThompsonMillwall</v>
      </c>
      <c r="P2543">
        <v>19</v>
      </c>
      <c r="Q2543" t="s">
        <v>459</v>
      </c>
      <c r="R2543" t="s">
        <v>21</v>
      </c>
      <c r="S2543" t="s">
        <v>22</v>
      </c>
      <c r="T2543" t="s">
        <v>21</v>
      </c>
      <c r="Y2543">
        <v>173</v>
      </c>
      <c r="Z2543">
        <v>75</v>
      </c>
      <c r="AA2543">
        <v>0</v>
      </c>
      <c r="AB2543">
        <v>0</v>
      </c>
    </row>
    <row r="2544" spans="1:28" ht="15.95">
      <c r="A2544" t="s">
        <v>3167</v>
      </c>
      <c r="B2544" t="s">
        <v>278</v>
      </c>
      <c r="C2544" t="e">
        <f>VLOOKUP(B2544, Positions!A$1:B$134, 2, FALSE)</f>
        <v>#N/A</v>
      </c>
      <c r="E2544" t="s">
        <v>5666</v>
      </c>
      <c r="F2544" t="s">
        <v>21</v>
      </c>
      <c r="G2544" t="str">
        <f>VLOOKUP(E2544, Tiers!M$1:P$134, 3, FALSE)</f>
        <v>NONE</v>
      </c>
      <c r="H2544">
        <f>VLOOKUP(G2544, Tiers!B$1:C$134, 2, FALSE)</f>
        <v>7</v>
      </c>
      <c r="I2544" s="21" t="e">
        <v>#N/A</v>
      </c>
      <c r="J2544" t="str">
        <f t="shared" si="39"/>
        <v>Tim Cary</v>
      </c>
      <c r="P2544">
        <v>19</v>
      </c>
      <c r="Q2544" t="s">
        <v>657</v>
      </c>
      <c r="R2544" t="s">
        <v>21</v>
      </c>
      <c r="S2544" t="s">
        <v>22</v>
      </c>
      <c r="T2544" t="s">
        <v>21</v>
      </c>
      <c r="Y2544">
        <v>174</v>
      </c>
      <c r="Z2544">
        <v>68</v>
      </c>
      <c r="AA2544">
        <v>0</v>
      </c>
      <c r="AB2544">
        <v>0</v>
      </c>
    </row>
    <row r="2545" spans="1:28" ht="15.95">
      <c r="A2545" t="s">
        <v>3168</v>
      </c>
      <c r="B2545" t="s">
        <v>42</v>
      </c>
      <c r="C2545" t="str">
        <f>VLOOKUP(B2545, Positions!A$1:B$134, 2, FALSE)</f>
        <v>Midfielder</v>
      </c>
      <c r="D2545" t="s">
        <v>116</v>
      </c>
      <c r="E2545" t="s">
        <v>62</v>
      </c>
      <c r="F2545" t="s">
        <v>21</v>
      </c>
      <c r="G2545" t="str">
        <f>VLOOKUP(E2545, Tiers!M$1:P$134, 3, FALSE)</f>
        <v>ENG1</v>
      </c>
      <c r="H2545">
        <f>VLOOKUP(G2545, Tiers!B$1:C$134, 2, FALSE)</f>
        <v>1</v>
      </c>
      <c r="I2545" s="21">
        <v>34974</v>
      </c>
      <c r="J2545" t="str">
        <f t="shared" si="39"/>
        <v>Henry CowansAston Villa</v>
      </c>
      <c r="P2545">
        <v>19</v>
      </c>
      <c r="Q2545" t="s">
        <v>284</v>
      </c>
      <c r="R2545" t="s">
        <v>21</v>
      </c>
      <c r="S2545" t="s">
        <v>22</v>
      </c>
      <c r="T2545" t="s">
        <v>21</v>
      </c>
      <c r="Y2545">
        <v>184</v>
      </c>
      <c r="Z2545">
        <v>70</v>
      </c>
      <c r="AA2545">
        <v>0</v>
      </c>
      <c r="AB2545">
        <v>0</v>
      </c>
    </row>
    <row r="2546" spans="1:28" ht="15.95">
      <c r="A2546" t="s">
        <v>3169</v>
      </c>
      <c r="B2546" t="s">
        <v>189</v>
      </c>
      <c r="C2546" t="str">
        <f>VLOOKUP(B2546, Positions!A$1:B$134, 2, FALSE)</f>
        <v>Forward</v>
      </c>
      <c r="E2546" t="s">
        <v>5666</v>
      </c>
      <c r="F2546" t="s">
        <v>21</v>
      </c>
      <c r="G2546" t="str">
        <f>VLOOKUP(E2546, Tiers!M$1:P$134, 3, FALSE)</f>
        <v>NONE</v>
      </c>
      <c r="H2546">
        <f>VLOOKUP(G2546, Tiers!B$1:C$134, 2, FALSE)</f>
        <v>7</v>
      </c>
      <c r="I2546" s="21" t="e">
        <v>#N/A</v>
      </c>
      <c r="J2546" t="str">
        <f t="shared" si="39"/>
        <v>Ashley Rowley</v>
      </c>
      <c r="P2546">
        <v>19</v>
      </c>
      <c r="Q2546" t="s">
        <v>246</v>
      </c>
      <c r="R2546" t="s">
        <v>21</v>
      </c>
      <c r="S2546" t="s">
        <v>22</v>
      </c>
      <c r="T2546" t="s">
        <v>21</v>
      </c>
      <c r="Y2546">
        <v>176</v>
      </c>
      <c r="Z2546">
        <v>64</v>
      </c>
      <c r="AA2546">
        <v>0</v>
      </c>
      <c r="AB2546">
        <v>0</v>
      </c>
    </row>
    <row r="2547" spans="1:28" ht="15.95">
      <c r="A2547" t="s">
        <v>3170</v>
      </c>
      <c r="B2547" t="s">
        <v>16</v>
      </c>
      <c r="C2547" t="e">
        <f>VLOOKUP(B2547, Positions!A$1:B$134, 2, FALSE)</f>
        <v>#N/A</v>
      </c>
      <c r="E2547" t="s">
        <v>5666</v>
      </c>
      <c r="F2547" t="s">
        <v>21</v>
      </c>
      <c r="G2547" t="str">
        <f>VLOOKUP(E2547, Tiers!M$1:P$134, 3, FALSE)</f>
        <v>NONE</v>
      </c>
      <c r="H2547">
        <f>VLOOKUP(G2547, Tiers!B$1:C$134, 2, FALSE)</f>
        <v>7</v>
      </c>
      <c r="I2547" s="21" t="e">
        <v>#N/A</v>
      </c>
      <c r="J2547" t="str">
        <f t="shared" si="39"/>
        <v>Andrew Bridges</v>
      </c>
      <c r="P2547">
        <v>19</v>
      </c>
      <c r="Q2547" t="s">
        <v>20</v>
      </c>
      <c r="R2547" t="s">
        <v>21</v>
      </c>
      <c r="S2547" t="s">
        <v>22</v>
      </c>
      <c r="T2547" t="s">
        <v>21</v>
      </c>
      <c r="Y2547">
        <v>178</v>
      </c>
      <c r="Z2547">
        <v>78</v>
      </c>
      <c r="AA2547">
        <v>0</v>
      </c>
      <c r="AB2547">
        <v>0</v>
      </c>
    </row>
    <row r="2548" spans="1:28" ht="15.95">
      <c r="A2548" t="s">
        <v>3171</v>
      </c>
      <c r="B2548" t="s">
        <v>42</v>
      </c>
      <c r="C2548" t="str">
        <f>VLOOKUP(B2548, Positions!A$1:B$134, 2, FALSE)</f>
        <v>Midfielder</v>
      </c>
      <c r="D2548" t="s">
        <v>669</v>
      </c>
      <c r="E2548" t="s">
        <v>62</v>
      </c>
      <c r="F2548" t="s">
        <v>21</v>
      </c>
      <c r="G2548" t="str">
        <f>VLOOKUP(E2548, Tiers!M$1:P$134, 3, FALSE)</f>
        <v>ENG1</v>
      </c>
      <c r="H2548">
        <f>VLOOKUP(G2548, Tiers!B$1:C$134, 2, FALSE)</f>
        <v>1</v>
      </c>
      <c r="I2548" s="21">
        <v>34974</v>
      </c>
      <c r="J2548" t="str">
        <f t="shared" si="39"/>
        <v>Martin SmithSunderland</v>
      </c>
      <c r="P2548">
        <v>19</v>
      </c>
      <c r="Q2548" t="s">
        <v>669</v>
      </c>
      <c r="R2548" t="s">
        <v>21</v>
      </c>
      <c r="S2548" t="s">
        <v>22</v>
      </c>
      <c r="T2548" t="s">
        <v>21</v>
      </c>
      <c r="Y2548">
        <v>180</v>
      </c>
      <c r="Z2548">
        <v>73</v>
      </c>
      <c r="AA2548">
        <v>0</v>
      </c>
      <c r="AB2548">
        <v>0</v>
      </c>
    </row>
    <row r="2549" spans="1:28" ht="15.95">
      <c r="A2549" t="s">
        <v>3172</v>
      </c>
      <c r="B2549" t="s">
        <v>16</v>
      </c>
      <c r="C2549" t="e">
        <f>VLOOKUP(B2549, Positions!A$1:B$134, 2, FALSE)</f>
        <v>#N/A</v>
      </c>
      <c r="D2549" t="s">
        <v>182</v>
      </c>
      <c r="E2549" t="s">
        <v>62</v>
      </c>
      <c r="F2549" t="s">
        <v>21</v>
      </c>
      <c r="G2549" t="str">
        <f>VLOOKUP(E2549, Tiers!M$1:P$134, 3, FALSE)</f>
        <v>ENG1</v>
      </c>
      <c r="H2549">
        <f>VLOOKUP(G2549, Tiers!B$1:C$134, 2, FALSE)</f>
        <v>1</v>
      </c>
      <c r="I2549" s="21">
        <v>34974</v>
      </c>
      <c r="J2549" t="str">
        <f t="shared" si="39"/>
        <v>Ashley FletcherMan Utd</v>
      </c>
      <c r="P2549">
        <v>19</v>
      </c>
      <c r="Q2549" t="s">
        <v>543</v>
      </c>
      <c r="R2549" t="s">
        <v>21</v>
      </c>
      <c r="S2549" t="s">
        <v>22</v>
      </c>
      <c r="T2549" t="s">
        <v>21</v>
      </c>
      <c r="Y2549">
        <v>178</v>
      </c>
      <c r="Z2549">
        <v>72</v>
      </c>
      <c r="AA2549">
        <v>0</v>
      </c>
      <c r="AB2549">
        <v>0</v>
      </c>
    </row>
    <row r="2550" spans="1:28" ht="15.95">
      <c r="A2550" t="s">
        <v>3173</v>
      </c>
      <c r="B2550" t="s">
        <v>16</v>
      </c>
      <c r="C2550" t="e">
        <f>VLOOKUP(B2550, Positions!A$1:B$134, 2, FALSE)</f>
        <v>#N/A</v>
      </c>
      <c r="D2550" t="s">
        <v>449</v>
      </c>
      <c r="E2550" t="s">
        <v>5664</v>
      </c>
      <c r="F2550" t="s">
        <v>21</v>
      </c>
      <c r="G2550" t="str">
        <f>VLOOKUP(E2550, Tiers!M$1:P$134, 3, FALSE)</f>
        <v>ENG3</v>
      </c>
      <c r="H2550">
        <f>VLOOKUP(G2550, Tiers!B$1:C$134, 2, FALSE)</f>
        <v>4</v>
      </c>
      <c r="I2550" s="21">
        <v>34974</v>
      </c>
      <c r="J2550" t="str">
        <f t="shared" si="39"/>
        <v>Alfie PaveyMillwall</v>
      </c>
      <c r="P2550">
        <v>19</v>
      </c>
      <c r="Q2550" t="s">
        <v>74</v>
      </c>
      <c r="R2550" t="s">
        <v>21</v>
      </c>
      <c r="S2550" t="s">
        <v>22</v>
      </c>
      <c r="T2550" t="s">
        <v>21</v>
      </c>
      <c r="Y2550">
        <v>186</v>
      </c>
      <c r="Z2550">
        <v>78</v>
      </c>
      <c r="AA2550">
        <v>0</v>
      </c>
      <c r="AB2550">
        <v>4</v>
      </c>
    </row>
    <row r="2551" spans="1:28" ht="15.95">
      <c r="A2551" t="s">
        <v>3174</v>
      </c>
      <c r="B2551" t="s">
        <v>42</v>
      </c>
      <c r="C2551" t="str">
        <f>VLOOKUP(B2551, Positions!A$1:B$134, 2, FALSE)</f>
        <v>Midfielder</v>
      </c>
      <c r="E2551" t="s">
        <v>5666</v>
      </c>
      <c r="F2551" t="s">
        <v>21</v>
      </c>
      <c r="G2551" t="str">
        <f>VLOOKUP(E2551, Tiers!M$1:P$134, 3, FALSE)</f>
        <v>NONE</v>
      </c>
      <c r="H2551">
        <f>VLOOKUP(G2551, Tiers!B$1:C$134, 2, FALSE)</f>
        <v>7</v>
      </c>
      <c r="I2551" s="21" t="e">
        <v>#N/A</v>
      </c>
      <c r="J2551" t="str">
        <f t="shared" si="39"/>
        <v>Ben Marlow</v>
      </c>
      <c r="P2551">
        <v>19</v>
      </c>
      <c r="Q2551" t="s">
        <v>1500</v>
      </c>
      <c r="R2551" t="s">
        <v>21</v>
      </c>
      <c r="S2551" t="s">
        <v>22</v>
      </c>
      <c r="T2551" t="s">
        <v>21</v>
      </c>
      <c r="Y2551">
        <v>184</v>
      </c>
      <c r="Z2551">
        <v>70</v>
      </c>
      <c r="AA2551">
        <v>0</v>
      </c>
      <c r="AB2551">
        <v>0</v>
      </c>
    </row>
    <row r="2552" spans="1:28" ht="15.95">
      <c r="A2552" t="s">
        <v>3175</v>
      </c>
      <c r="B2552" t="s">
        <v>166</v>
      </c>
      <c r="C2552" t="str">
        <f>VLOOKUP(B2552, Positions!A$1:B$134, 2, FALSE)</f>
        <v>Goalkeeper</v>
      </c>
      <c r="E2552" t="s">
        <v>5666</v>
      </c>
      <c r="F2552" t="s">
        <v>21</v>
      </c>
      <c r="G2552" t="str">
        <f>VLOOKUP(E2552, Tiers!M$1:P$134, 3, FALSE)</f>
        <v>NONE</v>
      </c>
      <c r="H2552">
        <f>VLOOKUP(G2552, Tiers!B$1:C$134, 2, FALSE)</f>
        <v>7</v>
      </c>
      <c r="I2552" s="21" t="e">
        <v>#N/A</v>
      </c>
      <c r="J2552" t="str">
        <f t="shared" si="39"/>
        <v>Oliver Wray</v>
      </c>
      <c r="P2552">
        <v>19</v>
      </c>
      <c r="Q2552" t="s">
        <v>229</v>
      </c>
      <c r="R2552" t="s">
        <v>21</v>
      </c>
      <c r="S2552" t="s">
        <v>22</v>
      </c>
      <c r="T2552" t="s">
        <v>21</v>
      </c>
      <c r="Y2552">
        <v>183</v>
      </c>
      <c r="Z2552">
        <v>72</v>
      </c>
      <c r="AA2552">
        <v>0</v>
      </c>
      <c r="AB2552">
        <v>0</v>
      </c>
    </row>
    <row r="2553" spans="1:28" ht="15.95">
      <c r="A2553" t="s">
        <v>3176</v>
      </c>
      <c r="B2553" t="s">
        <v>16</v>
      </c>
      <c r="C2553" t="e">
        <f>VLOOKUP(B2553, Positions!A$1:B$134, 2, FALSE)</f>
        <v>#N/A</v>
      </c>
      <c r="E2553" t="s">
        <v>5666</v>
      </c>
      <c r="F2553" t="s">
        <v>21</v>
      </c>
      <c r="G2553" t="str">
        <f>VLOOKUP(E2553, Tiers!M$1:P$134, 3, FALSE)</f>
        <v>NONE</v>
      </c>
      <c r="H2553">
        <f>VLOOKUP(G2553, Tiers!B$1:C$134, 2, FALSE)</f>
        <v>7</v>
      </c>
      <c r="I2553" s="21" t="e">
        <v>#N/A</v>
      </c>
      <c r="J2553" t="str">
        <f t="shared" si="39"/>
        <v>Dalian Barker</v>
      </c>
      <c r="P2553">
        <v>19</v>
      </c>
      <c r="Q2553" t="s">
        <v>20</v>
      </c>
      <c r="R2553" t="s">
        <v>21</v>
      </c>
      <c r="S2553" t="s">
        <v>22</v>
      </c>
      <c r="T2553" t="s">
        <v>21</v>
      </c>
      <c r="Y2553">
        <v>185</v>
      </c>
      <c r="Z2553">
        <v>78</v>
      </c>
      <c r="AA2553">
        <v>0</v>
      </c>
      <c r="AB2553">
        <v>0</v>
      </c>
    </row>
    <row r="2554" spans="1:28" ht="15.95">
      <c r="A2554" t="s">
        <v>3177</v>
      </c>
      <c r="B2554" t="s">
        <v>42</v>
      </c>
      <c r="C2554" t="str">
        <f>VLOOKUP(B2554, Positions!A$1:B$134, 2, FALSE)</f>
        <v>Midfielder</v>
      </c>
      <c r="E2554" t="s">
        <v>5666</v>
      </c>
      <c r="F2554" t="s">
        <v>21</v>
      </c>
      <c r="G2554" t="str">
        <f>VLOOKUP(E2554, Tiers!M$1:P$134, 3, FALSE)</f>
        <v>NONE</v>
      </c>
      <c r="H2554">
        <f>VLOOKUP(G2554, Tiers!B$1:C$134, 2, FALSE)</f>
        <v>7</v>
      </c>
      <c r="I2554" s="21" t="e">
        <v>#N/A</v>
      </c>
      <c r="J2554" t="str">
        <f t="shared" si="39"/>
        <v>Jake May</v>
      </c>
      <c r="P2554">
        <v>19</v>
      </c>
      <c r="Q2554" t="s">
        <v>74</v>
      </c>
      <c r="R2554" t="s">
        <v>21</v>
      </c>
      <c r="S2554" t="s">
        <v>22</v>
      </c>
      <c r="T2554" t="s">
        <v>21</v>
      </c>
      <c r="Y2554">
        <v>171</v>
      </c>
      <c r="Z2554">
        <v>60</v>
      </c>
      <c r="AA2554">
        <v>0</v>
      </c>
      <c r="AB2554">
        <v>0</v>
      </c>
    </row>
    <row r="2555" spans="1:28" ht="15.95">
      <c r="A2555" t="s">
        <v>3178</v>
      </c>
      <c r="B2555" t="s">
        <v>16</v>
      </c>
      <c r="C2555" t="e">
        <f>VLOOKUP(B2555, Positions!A$1:B$134, 2, FALSE)</f>
        <v>#N/A</v>
      </c>
      <c r="E2555" t="s">
        <v>5666</v>
      </c>
      <c r="F2555" t="s">
        <v>21</v>
      </c>
      <c r="G2555" t="str">
        <f>VLOOKUP(E2555, Tiers!M$1:P$134, 3, FALSE)</f>
        <v>NONE</v>
      </c>
      <c r="H2555">
        <f>VLOOKUP(G2555, Tiers!B$1:C$134, 2, FALSE)</f>
        <v>7</v>
      </c>
      <c r="I2555" s="21" t="e">
        <v>#N/A</v>
      </c>
      <c r="J2555" t="str">
        <f t="shared" si="39"/>
        <v>Danny Elliott</v>
      </c>
      <c r="P2555">
        <v>19</v>
      </c>
      <c r="Q2555" t="s">
        <v>69</v>
      </c>
      <c r="R2555" t="s">
        <v>21</v>
      </c>
      <c r="S2555" t="s">
        <v>22</v>
      </c>
      <c r="T2555" t="s">
        <v>21</v>
      </c>
      <c r="Y2555">
        <v>175</v>
      </c>
      <c r="Z2555">
        <v>72</v>
      </c>
      <c r="AA2555">
        <v>0</v>
      </c>
      <c r="AB2555">
        <v>0</v>
      </c>
    </row>
    <row r="2556" spans="1:28" ht="15.95">
      <c r="A2556" t="s">
        <v>3179</v>
      </c>
      <c r="B2556" t="s">
        <v>360</v>
      </c>
      <c r="C2556" t="str">
        <f>VLOOKUP(B2556, Positions!A$1:B$134, 2, FALSE)</f>
        <v>Defender</v>
      </c>
      <c r="E2556" t="s">
        <v>5666</v>
      </c>
      <c r="F2556" t="s">
        <v>21</v>
      </c>
      <c r="G2556" t="str">
        <f>VLOOKUP(E2556, Tiers!M$1:P$134, 3, FALSE)</f>
        <v>NONE</v>
      </c>
      <c r="H2556">
        <f>VLOOKUP(G2556, Tiers!B$1:C$134, 2, FALSE)</f>
        <v>7</v>
      </c>
      <c r="I2556" s="21" t="e">
        <v>#N/A</v>
      </c>
      <c r="J2556" t="str">
        <f t="shared" si="39"/>
        <v>Ryan Talbot</v>
      </c>
      <c r="P2556">
        <v>19</v>
      </c>
      <c r="Q2556" t="s">
        <v>20</v>
      </c>
      <c r="R2556" t="s">
        <v>21</v>
      </c>
      <c r="S2556" t="s">
        <v>22</v>
      </c>
      <c r="T2556" t="s">
        <v>21</v>
      </c>
      <c r="Y2556">
        <v>191</v>
      </c>
      <c r="Z2556">
        <v>83</v>
      </c>
      <c r="AA2556">
        <v>0</v>
      </c>
      <c r="AB2556">
        <v>0</v>
      </c>
    </row>
    <row r="2557" spans="1:28" ht="15.95">
      <c r="A2557" t="s">
        <v>3180</v>
      </c>
      <c r="B2557" t="s">
        <v>31</v>
      </c>
      <c r="C2557" t="str">
        <f>VLOOKUP(B2557, Positions!A$1:B$134, 2, FALSE)</f>
        <v>Defender</v>
      </c>
      <c r="D2557" t="s">
        <v>159</v>
      </c>
      <c r="E2557" t="s">
        <v>5665</v>
      </c>
      <c r="F2557" t="s">
        <v>21</v>
      </c>
      <c r="G2557" t="str">
        <f>VLOOKUP(E2557, Tiers!M$1:P$134, 3, FALSE)</f>
        <v>ENG2</v>
      </c>
      <c r="H2557">
        <f>VLOOKUP(G2557, Tiers!B$1:C$134, 2, FALSE)</f>
        <v>3</v>
      </c>
      <c r="I2557" s="21">
        <v>34971</v>
      </c>
      <c r="J2557" t="str">
        <f t="shared" si="39"/>
        <v>Kyle HammondIpswich</v>
      </c>
      <c r="P2557">
        <v>19</v>
      </c>
      <c r="Q2557" t="s">
        <v>159</v>
      </c>
      <c r="R2557" t="s">
        <v>21</v>
      </c>
      <c r="S2557" t="s">
        <v>22</v>
      </c>
      <c r="T2557" t="s">
        <v>21</v>
      </c>
      <c r="Y2557">
        <v>176</v>
      </c>
      <c r="Z2557">
        <v>60</v>
      </c>
      <c r="AA2557">
        <v>0</v>
      </c>
      <c r="AB2557">
        <v>0</v>
      </c>
    </row>
    <row r="2558" spans="1:28" ht="15.95">
      <c r="A2558" t="s">
        <v>3181</v>
      </c>
      <c r="B2558" t="s">
        <v>16</v>
      </c>
      <c r="C2558" t="e">
        <f>VLOOKUP(B2558, Positions!A$1:B$134, 2, FALSE)</f>
        <v>#N/A</v>
      </c>
      <c r="D2558" t="s">
        <v>246</v>
      </c>
      <c r="E2558" t="s">
        <v>5664</v>
      </c>
      <c r="F2558" t="s">
        <v>21</v>
      </c>
      <c r="G2558" t="str">
        <f>VLOOKUP(E2558, Tiers!M$1:P$134, 3, FALSE)</f>
        <v>ENG3</v>
      </c>
      <c r="H2558">
        <f>VLOOKUP(G2558, Tiers!B$1:C$134, 2, FALSE)</f>
        <v>4</v>
      </c>
      <c r="I2558" s="21">
        <v>34970</v>
      </c>
      <c r="J2558" t="str">
        <f t="shared" si="39"/>
        <v>Kwame ThomasBlackpool</v>
      </c>
      <c r="P2558">
        <v>19</v>
      </c>
      <c r="Q2558" t="s">
        <v>69</v>
      </c>
      <c r="R2558" t="s">
        <v>21</v>
      </c>
      <c r="S2558" t="s">
        <v>22</v>
      </c>
      <c r="T2558" t="s">
        <v>21</v>
      </c>
      <c r="Y2558">
        <v>178</v>
      </c>
      <c r="Z2558">
        <v>76</v>
      </c>
      <c r="AA2558">
        <v>0</v>
      </c>
      <c r="AB2558">
        <v>4</v>
      </c>
    </row>
    <row r="2559" spans="1:28" ht="15.95">
      <c r="A2559" t="s">
        <v>1272</v>
      </c>
      <c r="B2559" t="s">
        <v>278</v>
      </c>
      <c r="C2559" t="e">
        <f>VLOOKUP(B2559, Positions!A$1:B$134, 2, FALSE)</f>
        <v>#N/A</v>
      </c>
      <c r="D2559" t="s">
        <v>530</v>
      </c>
      <c r="E2559" t="s">
        <v>62</v>
      </c>
      <c r="F2559" t="s">
        <v>21</v>
      </c>
      <c r="G2559" t="str">
        <f>VLOOKUP(E2559, Tiers!M$1:P$134, 3, FALSE)</f>
        <v>ENG1</v>
      </c>
      <c r="H2559">
        <f>VLOOKUP(G2559, Tiers!B$1:C$134, 2, FALSE)</f>
        <v>1</v>
      </c>
      <c r="I2559" s="21">
        <v>34970</v>
      </c>
      <c r="J2559" t="str">
        <f t="shared" si="39"/>
        <v>Liam SmithNewcastle</v>
      </c>
      <c r="P2559">
        <v>19</v>
      </c>
      <c r="Q2559" t="s">
        <v>801</v>
      </c>
      <c r="R2559" t="s">
        <v>21</v>
      </c>
      <c r="S2559" t="s">
        <v>22</v>
      </c>
      <c r="T2559" t="s">
        <v>21</v>
      </c>
      <c r="Y2559">
        <v>173</v>
      </c>
      <c r="Z2559">
        <v>66</v>
      </c>
      <c r="AA2559">
        <v>0</v>
      </c>
      <c r="AB2559">
        <v>0</v>
      </c>
    </row>
    <row r="2560" spans="1:28" ht="15.95">
      <c r="A2560" t="s">
        <v>3182</v>
      </c>
      <c r="B2560" t="s">
        <v>166</v>
      </c>
      <c r="C2560" t="str">
        <f>VLOOKUP(B2560, Positions!A$1:B$134, 2, FALSE)</f>
        <v>Goalkeeper</v>
      </c>
      <c r="E2560" t="s">
        <v>5666</v>
      </c>
      <c r="F2560" t="s">
        <v>21</v>
      </c>
      <c r="G2560" t="str">
        <f>VLOOKUP(E2560, Tiers!M$1:P$134, 3, FALSE)</f>
        <v>NONE</v>
      </c>
      <c r="H2560">
        <f>VLOOKUP(G2560, Tiers!B$1:C$134, 2, FALSE)</f>
        <v>7</v>
      </c>
      <c r="I2560" s="21" t="e">
        <v>#N/A</v>
      </c>
      <c r="J2560" t="str">
        <f t="shared" si="39"/>
        <v>Dominic Scott</v>
      </c>
      <c r="P2560">
        <v>19</v>
      </c>
      <c r="Q2560" t="s">
        <v>20</v>
      </c>
      <c r="R2560" t="s">
        <v>21</v>
      </c>
      <c r="S2560" t="s">
        <v>22</v>
      </c>
      <c r="T2560" t="s">
        <v>21</v>
      </c>
      <c r="Y2560">
        <v>194</v>
      </c>
      <c r="Z2560">
        <v>89</v>
      </c>
      <c r="AA2560">
        <v>0</v>
      </c>
      <c r="AB2560">
        <v>0</v>
      </c>
    </row>
    <row r="2561" spans="1:28" ht="15.95">
      <c r="A2561" t="s">
        <v>3183</v>
      </c>
      <c r="B2561" t="s">
        <v>16</v>
      </c>
      <c r="C2561" t="e">
        <f>VLOOKUP(B2561, Positions!A$1:B$134, 2, FALSE)</f>
        <v>#N/A</v>
      </c>
      <c r="D2561" t="s">
        <v>43</v>
      </c>
      <c r="E2561" t="s">
        <v>5664</v>
      </c>
      <c r="F2561" t="s">
        <v>21</v>
      </c>
      <c r="G2561" t="str">
        <f>VLOOKUP(E2561, Tiers!M$1:P$134, 3, FALSE)</f>
        <v>ENG3</v>
      </c>
      <c r="H2561">
        <f>VLOOKUP(G2561, Tiers!B$1:C$134, 2, FALSE)</f>
        <v>4</v>
      </c>
      <c r="I2561" s="21">
        <v>34970</v>
      </c>
      <c r="J2561" t="str">
        <f t="shared" si="39"/>
        <v>Jason WilliamsSouthend</v>
      </c>
      <c r="P2561">
        <v>19</v>
      </c>
      <c r="Q2561" t="s">
        <v>74</v>
      </c>
      <c r="R2561" t="s">
        <v>21</v>
      </c>
      <c r="S2561" t="s">
        <v>22</v>
      </c>
      <c r="T2561" t="s">
        <v>21</v>
      </c>
      <c r="Y2561">
        <v>182</v>
      </c>
      <c r="Z2561">
        <v>79</v>
      </c>
      <c r="AA2561">
        <v>2</v>
      </c>
      <c r="AB2561">
        <v>11</v>
      </c>
    </row>
    <row r="2562" spans="1:28" ht="15.95">
      <c r="A2562" t="s">
        <v>3184</v>
      </c>
      <c r="B2562" t="s">
        <v>131</v>
      </c>
      <c r="C2562" t="str">
        <f>VLOOKUP(B2562, Positions!A$1:B$134, 2, FALSE)</f>
        <v>Forward</v>
      </c>
      <c r="D2562" t="s">
        <v>671</v>
      </c>
      <c r="E2562" t="s">
        <v>5664</v>
      </c>
      <c r="F2562" t="s">
        <v>21</v>
      </c>
      <c r="G2562" t="str">
        <f>VLOOKUP(E2562, Tiers!M$1:P$134, 3, FALSE)</f>
        <v>ENG3</v>
      </c>
      <c r="H2562">
        <f>VLOOKUP(G2562, Tiers!B$1:C$134, 2, FALSE)</f>
        <v>4</v>
      </c>
      <c r="I2562" s="21">
        <v>34970</v>
      </c>
      <c r="J2562" t="str">
        <f t="shared" ref="J2562:J2625" si="40">A2562 &amp; D2562</f>
        <v>Ashley HunterFleetwood</v>
      </c>
      <c r="P2562">
        <v>19</v>
      </c>
      <c r="Q2562" t="s">
        <v>275</v>
      </c>
      <c r="R2562" t="s">
        <v>21</v>
      </c>
      <c r="S2562" t="s">
        <v>22</v>
      </c>
      <c r="T2562" t="s">
        <v>21</v>
      </c>
      <c r="Y2562">
        <v>178</v>
      </c>
      <c r="Z2562">
        <v>67</v>
      </c>
      <c r="AA2562">
        <v>5</v>
      </c>
      <c r="AB2562">
        <v>19</v>
      </c>
    </row>
    <row r="2563" spans="1:28" ht="15.95">
      <c r="A2563" t="s">
        <v>3185</v>
      </c>
      <c r="B2563" t="s">
        <v>102</v>
      </c>
      <c r="C2563" t="str">
        <f>VLOOKUP(B2563, Positions!A$1:B$134, 2, FALSE)</f>
        <v>Defender</v>
      </c>
      <c r="E2563" t="s">
        <v>5666</v>
      </c>
      <c r="F2563" t="s">
        <v>21</v>
      </c>
      <c r="G2563" t="str">
        <f>VLOOKUP(E2563, Tiers!M$1:P$134, 3, FALSE)</f>
        <v>NONE</v>
      </c>
      <c r="H2563">
        <f>VLOOKUP(G2563, Tiers!B$1:C$134, 2, FALSE)</f>
        <v>7</v>
      </c>
      <c r="I2563" s="21" t="e">
        <v>#N/A</v>
      </c>
      <c r="J2563" t="str">
        <f t="shared" si="40"/>
        <v>Ryan Lee</v>
      </c>
      <c r="P2563">
        <v>19</v>
      </c>
      <c r="Q2563" t="s">
        <v>20</v>
      </c>
      <c r="R2563" t="s">
        <v>21</v>
      </c>
      <c r="S2563" t="s">
        <v>22</v>
      </c>
      <c r="T2563" t="s">
        <v>21</v>
      </c>
      <c r="Y2563">
        <v>192</v>
      </c>
      <c r="Z2563">
        <v>82</v>
      </c>
      <c r="AA2563">
        <v>0</v>
      </c>
      <c r="AB2563">
        <v>0</v>
      </c>
    </row>
    <row r="2564" spans="1:28" ht="15.95">
      <c r="A2564" t="s">
        <v>3186</v>
      </c>
      <c r="B2564" t="s">
        <v>196</v>
      </c>
      <c r="C2564" t="str">
        <f>VLOOKUP(B2564, Positions!A$1:B$134, 2, FALSE)</f>
        <v>Defender</v>
      </c>
      <c r="D2564" t="s">
        <v>93</v>
      </c>
      <c r="E2564" t="s">
        <v>5664</v>
      </c>
      <c r="F2564" t="s">
        <v>21</v>
      </c>
      <c r="G2564" t="str">
        <f>VLOOKUP(E2564, Tiers!M$1:P$134, 3, FALSE)</f>
        <v>ENG3</v>
      </c>
      <c r="H2564">
        <f>VLOOKUP(G2564, Tiers!B$1:C$134, 2, FALSE)</f>
        <v>4</v>
      </c>
      <c r="I2564" s="21">
        <v>34969</v>
      </c>
      <c r="J2564" t="str">
        <f t="shared" si="40"/>
        <v>Ryan HaynesCoventry</v>
      </c>
      <c r="P2564">
        <v>19</v>
      </c>
      <c r="Q2564" t="s">
        <v>149</v>
      </c>
      <c r="R2564" t="s">
        <v>21</v>
      </c>
      <c r="S2564" t="s">
        <v>22</v>
      </c>
      <c r="T2564" t="s">
        <v>21</v>
      </c>
      <c r="Y2564">
        <v>171</v>
      </c>
      <c r="Z2564">
        <v>62</v>
      </c>
      <c r="AA2564">
        <v>1</v>
      </c>
      <c r="AB2564">
        <v>29</v>
      </c>
    </row>
    <row r="2565" spans="1:28" ht="15.95">
      <c r="A2565" t="s">
        <v>3187</v>
      </c>
      <c r="B2565" t="s">
        <v>16</v>
      </c>
      <c r="C2565" t="e">
        <f>VLOOKUP(B2565, Positions!A$1:B$134, 2, FALSE)</f>
        <v>#N/A</v>
      </c>
      <c r="E2565" t="s">
        <v>5666</v>
      </c>
      <c r="F2565" t="s">
        <v>21</v>
      </c>
      <c r="G2565" t="str">
        <f>VLOOKUP(E2565, Tiers!M$1:P$134, 3, FALSE)</f>
        <v>NONE</v>
      </c>
      <c r="H2565">
        <f>VLOOKUP(G2565, Tiers!B$1:C$134, 2, FALSE)</f>
        <v>7</v>
      </c>
      <c r="I2565" s="21" t="e">
        <v>#N/A</v>
      </c>
      <c r="J2565" t="str">
        <f t="shared" si="40"/>
        <v>Arel Amu</v>
      </c>
      <c r="P2565">
        <v>19</v>
      </c>
      <c r="Q2565" t="s">
        <v>162</v>
      </c>
      <c r="R2565" t="s">
        <v>21</v>
      </c>
      <c r="S2565" t="s">
        <v>22</v>
      </c>
      <c r="T2565" t="s">
        <v>21</v>
      </c>
      <c r="Y2565">
        <v>179</v>
      </c>
      <c r="Z2565">
        <v>76</v>
      </c>
      <c r="AA2565">
        <v>0</v>
      </c>
      <c r="AB2565">
        <v>0</v>
      </c>
    </row>
    <row r="2566" spans="1:28" ht="15.95">
      <c r="A2566" t="s">
        <v>3188</v>
      </c>
      <c r="B2566" t="s">
        <v>31</v>
      </c>
      <c r="C2566" t="str">
        <f>VLOOKUP(B2566, Positions!A$1:B$134, 2, FALSE)</f>
        <v>Defender</v>
      </c>
      <c r="E2566" t="s">
        <v>5666</v>
      </c>
      <c r="F2566" t="s">
        <v>21</v>
      </c>
      <c r="G2566" t="str">
        <f>VLOOKUP(E2566, Tiers!M$1:P$134, 3, FALSE)</f>
        <v>NONE</v>
      </c>
      <c r="H2566">
        <f>VLOOKUP(G2566, Tiers!B$1:C$134, 2, FALSE)</f>
        <v>7</v>
      </c>
      <c r="I2566" s="21" t="e">
        <v>#N/A</v>
      </c>
      <c r="J2566" t="str">
        <f t="shared" si="40"/>
        <v>Callum Webb</v>
      </c>
      <c r="P2566">
        <v>19</v>
      </c>
      <c r="Q2566" t="s">
        <v>20</v>
      </c>
      <c r="R2566" t="s">
        <v>21</v>
      </c>
      <c r="S2566" t="s">
        <v>22</v>
      </c>
      <c r="T2566" t="s">
        <v>21</v>
      </c>
      <c r="Y2566">
        <v>182</v>
      </c>
      <c r="Z2566">
        <v>75</v>
      </c>
      <c r="AA2566">
        <v>0</v>
      </c>
      <c r="AB2566">
        <v>0</v>
      </c>
    </row>
    <row r="2567" spans="1:28" ht="15.95">
      <c r="A2567" t="s">
        <v>3189</v>
      </c>
      <c r="B2567" t="s">
        <v>166</v>
      </c>
      <c r="C2567" t="str">
        <f>VLOOKUP(B2567, Positions!A$1:B$134, 2, FALSE)</f>
        <v>Goalkeeper</v>
      </c>
      <c r="D2567" t="s">
        <v>2569</v>
      </c>
      <c r="E2567" t="s">
        <v>5666</v>
      </c>
      <c r="F2567" t="s">
        <v>21</v>
      </c>
      <c r="G2567" t="str">
        <f>VLOOKUP(E2567, Tiers!M$1:P$134, 3, FALSE)</f>
        <v>NONE</v>
      </c>
      <c r="H2567">
        <f>VLOOKUP(G2567, Tiers!B$1:C$134, 2, FALSE)</f>
        <v>7</v>
      </c>
      <c r="I2567" s="21">
        <v>34969</v>
      </c>
      <c r="J2567" t="str">
        <f t="shared" si="40"/>
        <v>Lewis NoiceEastleigh</v>
      </c>
      <c r="P2567">
        <v>19</v>
      </c>
      <c r="Q2567" t="s">
        <v>1221</v>
      </c>
      <c r="R2567" t="s">
        <v>21</v>
      </c>
      <c r="S2567" t="s">
        <v>22</v>
      </c>
      <c r="T2567" t="s">
        <v>21</v>
      </c>
      <c r="Y2567">
        <v>179</v>
      </c>
      <c r="Z2567">
        <v>75</v>
      </c>
      <c r="AA2567">
        <v>0</v>
      </c>
      <c r="AB2567">
        <v>0</v>
      </c>
    </row>
    <row r="2568" spans="1:28" ht="15.95">
      <c r="A2568" t="s">
        <v>3190</v>
      </c>
      <c r="B2568" t="s">
        <v>36</v>
      </c>
      <c r="C2568" t="str">
        <f>VLOOKUP(B2568, Positions!A$1:B$134, 2, FALSE)</f>
        <v>Midfielder</v>
      </c>
      <c r="E2568" t="s">
        <v>5666</v>
      </c>
      <c r="F2568" t="s">
        <v>21</v>
      </c>
      <c r="G2568" t="str">
        <f>VLOOKUP(E2568, Tiers!M$1:P$134, 3, FALSE)</f>
        <v>NONE</v>
      </c>
      <c r="H2568">
        <f>VLOOKUP(G2568, Tiers!B$1:C$134, 2, FALSE)</f>
        <v>7</v>
      </c>
      <c r="I2568" s="21" t="e">
        <v>#N/A</v>
      </c>
      <c r="J2568" t="str">
        <f t="shared" si="40"/>
        <v>Reece Webb</v>
      </c>
      <c r="P2568">
        <v>19</v>
      </c>
      <c r="Q2568" t="s">
        <v>284</v>
      </c>
      <c r="R2568" t="s">
        <v>21</v>
      </c>
      <c r="S2568" t="s">
        <v>22</v>
      </c>
      <c r="T2568" t="s">
        <v>21</v>
      </c>
      <c r="Y2568">
        <v>173</v>
      </c>
      <c r="Z2568">
        <v>71</v>
      </c>
      <c r="AA2568">
        <v>0</v>
      </c>
      <c r="AB2568">
        <v>0</v>
      </c>
    </row>
    <row r="2569" spans="1:28" ht="15.95">
      <c r="A2569" t="s">
        <v>3191</v>
      </c>
      <c r="B2569" t="s">
        <v>81</v>
      </c>
      <c r="C2569" t="str">
        <f>VLOOKUP(B2569, Positions!A$1:B$134, 2, FALSE)</f>
        <v>Defender</v>
      </c>
      <c r="D2569" t="s">
        <v>250</v>
      </c>
      <c r="E2569" t="s">
        <v>5664</v>
      </c>
      <c r="F2569" t="s">
        <v>21</v>
      </c>
      <c r="G2569" t="str">
        <f>VLOOKUP(E2569, Tiers!M$1:P$134, 3, FALSE)</f>
        <v>ENG3</v>
      </c>
      <c r="H2569">
        <f>VLOOKUP(G2569, Tiers!B$1:C$134, 2, FALSE)</f>
        <v>4</v>
      </c>
      <c r="I2569" s="21">
        <v>34968</v>
      </c>
      <c r="J2569" t="str">
        <f t="shared" si="40"/>
        <v>Harrison McGaheySheff Utd</v>
      </c>
      <c r="P2569">
        <v>19</v>
      </c>
      <c r="Q2569" t="s">
        <v>397</v>
      </c>
      <c r="R2569" t="s">
        <v>21</v>
      </c>
      <c r="S2569" t="s">
        <v>22</v>
      </c>
      <c r="T2569" t="s">
        <v>21</v>
      </c>
      <c r="Y2569">
        <v>183</v>
      </c>
      <c r="Z2569">
        <v>77</v>
      </c>
      <c r="AA2569">
        <v>0</v>
      </c>
      <c r="AB2569">
        <v>23</v>
      </c>
    </row>
    <row r="2570" spans="1:28" ht="15.95">
      <c r="A2570" t="s">
        <v>3192</v>
      </c>
      <c r="B2570" t="s">
        <v>166</v>
      </c>
      <c r="C2570" t="str">
        <f>VLOOKUP(B2570, Positions!A$1:B$134, 2, FALSE)</f>
        <v>Goalkeeper</v>
      </c>
      <c r="D2570" t="s">
        <v>2569</v>
      </c>
      <c r="E2570" t="s">
        <v>5666</v>
      </c>
      <c r="F2570" t="s">
        <v>21</v>
      </c>
      <c r="G2570" t="str">
        <f>VLOOKUP(E2570, Tiers!M$1:P$134, 3, FALSE)</f>
        <v>NONE</v>
      </c>
      <c r="H2570">
        <f>VLOOKUP(G2570, Tiers!B$1:C$134, 2, FALSE)</f>
        <v>7</v>
      </c>
      <c r="I2570" s="21">
        <v>34968</v>
      </c>
      <c r="J2570" t="str">
        <f t="shared" si="40"/>
        <v>Josh HelmEastleigh</v>
      </c>
      <c r="P2570">
        <v>19</v>
      </c>
      <c r="Q2570" t="s">
        <v>20</v>
      </c>
      <c r="R2570" t="s">
        <v>21</v>
      </c>
      <c r="S2570" t="s">
        <v>22</v>
      </c>
      <c r="T2570" t="s">
        <v>21</v>
      </c>
      <c r="Y2570">
        <v>177</v>
      </c>
      <c r="Z2570">
        <v>76</v>
      </c>
      <c r="AA2570">
        <v>0</v>
      </c>
      <c r="AB2570">
        <v>0</v>
      </c>
    </row>
    <row r="2571" spans="1:28" ht="15.95">
      <c r="A2571" t="s">
        <v>3193</v>
      </c>
      <c r="B2571" t="s">
        <v>166</v>
      </c>
      <c r="C2571" t="str">
        <f>VLOOKUP(B2571, Positions!A$1:B$134, 2, FALSE)</f>
        <v>Goalkeeper</v>
      </c>
      <c r="D2571" t="s">
        <v>234</v>
      </c>
      <c r="E2571" t="s">
        <v>5664</v>
      </c>
      <c r="F2571" t="s">
        <v>21</v>
      </c>
      <c r="G2571" t="str">
        <f>VLOOKUP(E2571, Tiers!M$1:P$134, 3, FALSE)</f>
        <v>ENG3</v>
      </c>
      <c r="H2571">
        <f>VLOOKUP(G2571, Tiers!B$1:C$134, 2, FALSE)</f>
        <v>4</v>
      </c>
      <c r="I2571" s="21">
        <v>34968</v>
      </c>
      <c r="J2571" t="str">
        <f t="shared" si="40"/>
        <v>Joel ColemanOldham</v>
      </c>
      <c r="P2571">
        <v>19</v>
      </c>
      <c r="Q2571" t="s">
        <v>586</v>
      </c>
      <c r="R2571" t="s">
        <v>21</v>
      </c>
      <c r="S2571" t="s">
        <v>22</v>
      </c>
      <c r="T2571" t="s">
        <v>21</v>
      </c>
      <c r="Y2571">
        <v>188</v>
      </c>
      <c r="Z2571">
        <v>81</v>
      </c>
      <c r="AA2571">
        <v>0</v>
      </c>
      <c r="AB2571">
        <v>11</v>
      </c>
    </row>
    <row r="2572" spans="1:28" ht="15.95">
      <c r="A2572" t="s">
        <v>3194</v>
      </c>
      <c r="B2572" t="s">
        <v>278</v>
      </c>
      <c r="C2572" t="e">
        <f>VLOOKUP(B2572, Positions!A$1:B$134, 2, FALSE)</f>
        <v>#N/A</v>
      </c>
      <c r="D2572" t="s">
        <v>132</v>
      </c>
      <c r="E2572" t="s">
        <v>5664</v>
      </c>
      <c r="F2572" t="s">
        <v>21</v>
      </c>
      <c r="G2572" t="str">
        <f>VLOOKUP(E2572, Tiers!M$1:P$134, 3, FALSE)</f>
        <v>ENG3</v>
      </c>
      <c r="H2572">
        <f>VLOOKUP(G2572, Tiers!B$1:C$134, 2, FALSE)</f>
        <v>4</v>
      </c>
      <c r="I2572" s="21">
        <v>34966</v>
      </c>
      <c r="J2572" t="str">
        <f t="shared" si="40"/>
        <v>Sammie SzmodicsColchester</v>
      </c>
      <c r="P2572">
        <v>19</v>
      </c>
      <c r="Q2572" t="s">
        <v>132</v>
      </c>
      <c r="R2572" t="s">
        <v>21</v>
      </c>
      <c r="S2572" t="s">
        <v>22</v>
      </c>
      <c r="T2572" t="s">
        <v>21</v>
      </c>
      <c r="Y2572">
        <v>176</v>
      </c>
      <c r="Z2572">
        <v>69</v>
      </c>
      <c r="AA2572">
        <v>4</v>
      </c>
      <c r="AB2572">
        <v>38</v>
      </c>
    </row>
    <row r="2573" spans="1:28" ht="15.95">
      <c r="A2573" t="s">
        <v>3195</v>
      </c>
      <c r="B2573" t="s">
        <v>166</v>
      </c>
      <c r="C2573" t="str">
        <f>VLOOKUP(B2573, Positions!A$1:B$134, 2, FALSE)</f>
        <v>Goalkeeper</v>
      </c>
      <c r="E2573" t="s">
        <v>5666</v>
      </c>
      <c r="F2573" t="s">
        <v>21</v>
      </c>
      <c r="G2573" t="str">
        <f>VLOOKUP(E2573, Tiers!M$1:P$134, 3, FALSE)</f>
        <v>NONE</v>
      </c>
      <c r="H2573">
        <f>VLOOKUP(G2573, Tiers!B$1:C$134, 2, FALSE)</f>
        <v>7</v>
      </c>
      <c r="I2573" s="21" t="e">
        <v>#N/A</v>
      </c>
      <c r="J2573" t="str">
        <f t="shared" si="40"/>
        <v>Luke Simpson</v>
      </c>
      <c r="P2573">
        <v>19</v>
      </c>
      <c r="Q2573" t="s">
        <v>56</v>
      </c>
      <c r="R2573" t="s">
        <v>21</v>
      </c>
      <c r="S2573" t="s">
        <v>22</v>
      </c>
      <c r="T2573" t="s">
        <v>21</v>
      </c>
      <c r="Y2573">
        <v>191</v>
      </c>
      <c r="Z2573">
        <v>83</v>
      </c>
      <c r="AA2573">
        <v>0</v>
      </c>
      <c r="AB2573">
        <v>0</v>
      </c>
    </row>
    <row r="2574" spans="1:28" ht="15.95">
      <c r="A2574" t="s">
        <v>3196</v>
      </c>
      <c r="B2574" t="s">
        <v>72</v>
      </c>
      <c r="C2574" t="str">
        <f>VLOOKUP(B2574, Positions!A$1:B$134, 2, FALSE)</f>
        <v>Defender</v>
      </c>
      <c r="E2574" t="s">
        <v>5666</v>
      </c>
      <c r="F2574" t="s">
        <v>21</v>
      </c>
      <c r="G2574" t="str">
        <f>VLOOKUP(E2574, Tiers!M$1:P$134, 3, FALSE)</f>
        <v>NONE</v>
      </c>
      <c r="H2574">
        <f>VLOOKUP(G2574, Tiers!B$1:C$134, 2, FALSE)</f>
        <v>7</v>
      </c>
      <c r="I2574" s="21" t="e">
        <v>#N/A</v>
      </c>
      <c r="J2574" t="str">
        <f t="shared" si="40"/>
        <v>Mikey Starkey</v>
      </c>
      <c r="P2574">
        <v>19</v>
      </c>
      <c r="Q2574" t="s">
        <v>252</v>
      </c>
      <c r="R2574" t="s">
        <v>21</v>
      </c>
      <c r="S2574" t="s">
        <v>22</v>
      </c>
      <c r="T2574" t="s">
        <v>21</v>
      </c>
      <c r="Y2574">
        <v>176</v>
      </c>
      <c r="Z2574">
        <v>70</v>
      </c>
      <c r="AA2574">
        <v>0</v>
      </c>
      <c r="AB2574">
        <v>0</v>
      </c>
    </row>
    <row r="2575" spans="1:28" ht="15.95">
      <c r="A2575" t="s">
        <v>3197</v>
      </c>
      <c r="B2575" t="s">
        <v>212</v>
      </c>
      <c r="C2575" t="str">
        <f>VLOOKUP(B2575, Positions!A$1:B$134, 2, FALSE)</f>
        <v>Midfielder</v>
      </c>
      <c r="D2575" t="s">
        <v>127</v>
      </c>
      <c r="E2575" t="s">
        <v>62</v>
      </c>
      <c r="F2575" t="s">
        <v>21</v>
      </c>
      <c r="G2575" t="str">
        <f>VLOOKUP(E2575, Tiers!M$1:P$134, 3, FALSE)</f>
        <v>ENG1</v>
      </c>
      <c r="H2575">
        <f>VLOOKUP(G2575, Tiers!B$1:C$134, 2, FALSE)</f>
        <v>1</v>
      </c>
      <c r="I2575" s="21">
        <v>34964</v>
      </c>
      <c r="J2575" t="str">
        <f t="shared" si="40"/>
        <v>Moses MakasiWest Ham</v>
      </c>
      <c r="P2575">
        <v>19</v>
      </c>
      <c r="Q2575" t="s">
        <v>74</v>
      </c>
      <c r="R2575" t="s">
        <v>21</v>
      </c>
      <c r="S2575" t="s">
        <v>22</v>
      </c>
      <c r="T2575" t="s">
        <v>21</v>
      </c>
      <c r="U2575" t="s">
        <v>145</v>
      </c>
      <c r="Y2575">
        <v>184</v>
      </c>
      <c r="Z2575">
        <v>70</v>
      </c>
      <c r="AA2575">
        <v>0</v>
      </c>
      <c r="AB2575">
        <v>0</v>
      </c>
    </row>
    <row r="2576" spans="1:28" ht="15.95">
      <c r="A2576" t="s">
        <v>3198</v>
      </c>
      <c r="B2576" t="s">
        <v>42</v>
      </c>
      <c r="C2576" t="str">
        <f>VLOOKUP(B2576, Positions!A$1:B$134, 2, FALSE)</f>
        <v>Midfielder</v>
      </c>
      <c r="D2576" t="s">
        <v>490</v>
      </c>
      <c r="E2576" t="s">
        <v>62</v>
      </c>
      <c r="F2576" t="s">
        <v>21</v>
      </c>
      <c r="G2576" t="str">
        <f>VLOOKUP(E2576, Tiers!M$1:P$134, 3, FALSE)</f>
        <v>ENG1</v>
      </c>
      <c r="H2576">
        <f>VLOOKUP(G2576, Tiers!B$1:C$134, 2, FALSE)</f>
        <v>1</v>
      </c>
      <c r="I2576" s="21">
        <v>34963</v>
      </c>
      <c r="J2576" t="str">
        <f t="shared" si="40"/>
        <v>James HorsfieldMan City</v>
      </c>
      <c r="P2576">
        <v>19</v>
      </c>
      <c r="Q2576" t="s">
        <v>1148</v>
      </c>
      <c r="R2576" t="s">
        <v>21</v>
      </c>
      <c r="S2576" t="s">
        <v>22</v>
      </c>
      <c r="T2576" t="s">
        <v>21</v>
      </c>
      <c r="Y2576">
        <v>172</v>
      </c>
      <c r="Z2576">
        <v>68</v>
      </c>
      <c r="AA2576">
        <v>0</v>
      </c>
      <c r="AB2576">
        <v>0</v>
      </c>
    </row>
    <row r="2577" spans="1:28" ht="15.95">
      <c r="A2577" t="s">
        <v>3199</v>
      </c>
      <c r="B2577" t="s">
        <v>42</v>
      </c>
      <c r="C2577" t="str">
        <f>VLOOKUP(B2577, Positions!A$1:B$134, 2, FALSE)</f>
        <v>Midfielder</v>
      </c>
      <c r="D2577" t="s">
        <v>43</v>
      </c>
      <c r="E2577" t="s">
        <v>5664</v>
      </c>
      <c r="F2577" t="s">
        <v>21</v>
      </c>
      <c r="G2577" t="str">
        <f>VLOOKUP(E2577, Tiers!M$1:P$134, 3, FALSE)</f>
        <v>ENG3</v>
      </c>
      <c r="H2577">
        <f>VLOOKUP(G2577, Tiers!B$1:C$134, 2, FALSE)</f>
        <v>4</v>
      </c>
      <c r="I2577" s="21">
        <v>34963</v>
      </c>
      <c r="J2577" t="str">
        <f t="shared" si="40"/>
        <v>Jack BridgeSouthend</v>
      </c>
      <c r="P2577">
        <v>19</v>
      </c>
      <c r="Q2577" t="s">
        <v>20</v>
      </c>
      <c r="R2577" t="s">
        <v>21</v>
      </c>
      <c r="S2577" t="s">
        <v>22</v>
      </c>
      <c r="T2577" t="s">
        <v>21</v>
      </c>
      <c r="Y2577">
        <v>178</v>
      </c>
      <c r="Z2577">
        <v>73</v>
      </c>
      <c r="AA2577">
        <v>2</v>
      </c>
      <c r="AB2577">
        <v>14</v>
      </c>
    </row>
    <row r="2578" spans="1:28" ht="15.95">
      <c r="A2578" t="s">
        <v>3200</v>
      </c>
      <c r="B2578" t="s">
        <v>42</v>
      </c>
      <c r="C2578" t="str">
        <f>VLOOKUP(B2578, Positions!A$1:B$134, 2, FALSE)</f>
        <v>Midfielder</v>
      </c>
      <c r="E2578" t="s">
        <v>5666</v>
      </c>
      <c r="F2578" t="s">
        <v>21</v>
      </c>
      <c r="G2578" t="str">
        <f>VLOOKUP(E2578, Tiers!M$1:P$134, 3, FALSE)</f>
        <v>NONE</v>
      </c>
      <c r="H2578">
        <f>VLOOKUP(G2578, Tiers!B$1:C$134, 2, FALSE)</f>
        <v>7</v>
      </c>
      <c r="I2578" s="21" t="e">
        <v>#N/A</v>
      </c>
      <c r="J2578" t="str">
        <f t="shared" si="40"/>
        <v>Andy Haynes</v>
      </c>
      <c r="P2578">
        <v>19</v>
      </c>
      <c r="Q2578" t="s">
        <v>20</v>
      </c>
      <c r="R2578" t="s">
        <v>21</v>
      </c>
      <c r="S2578" t="s">
        <v>22</v>
      </c>
      <c r="T2578" t="s">
        <v>21</v>
      </c>
      <c r="Y2578">
        <v>181</v>
      </c>
      <c r="Z2578">
        <v>74</v>
      </c>
      <c r="AA2578">
        <v>0</v>
      </c>
      <c r="AB2578">
        <v>0</v>
      </c>
    </row>
    <row r="2579" spans="1:28" ht="15.95">
      <c r="A2579" t="s">
        <v>3201</v>
      </c>
      <c r="B2579" t="s">
        <v>81</v>
      </c>
      <c r="C2579" t="str">
        <f>VLOOKUP(B2579, Positions!A$1:B$134, 2, FALSE)</f>
        <v>Defender</v>
      </c>
      <c r="E2579" t="s">
        <v>5666</v>
      </c>
      <c r="F2579" t="s">
        <v>21</v>
      </c>
      <c r="G2579" t="str">
        <f>VLOOKUP(E2579, Tiers!M$1:P$134, 3, FALSE)</f>
        <v>NONE</v>
      </c>
      <c r="H2579">
        <f>VLOOKUP(G2579, Tiers!B$1:C$134, 2, FALSE)</f>
        <v>7</v>
      </c>
      <c r="I2579" s="21" t="e">
        <v>#N/A</v>
      </c>
      <c r="J2579" t="str">
        <f t="shared" si="40"/>
        <v>Ben Carter</v>
      </c>
      <c r="P2579">
        <v>19</v>
      </c>
      <c r="Q2579" t="s">
        <v>20</v>
      </c>
      <c r="R2579" t="s">
        <v>21</v>
      </c>
      <c r="S2579" t="s">
        <v>22</v>
      </c>
      <c r="T2579" t="s">
        <v>21</v>
      </c>
      <c r="Y2579">
        <v>191</v>
      </c>
      <c r="Z2579">
        <v>85</v>
      </c>
      <c r="AA2579">
        <v>0</v>
      </c>
      <c r="AB2579">
        <v>0</v>
      </c>
    </row>
    <row r="2580" spans="1:28" ht="15.95">
      <c r="A2580" t="s">
        <v>3202</v>
      </c>
      <c r="B2580" t="s">
        <v>81</v>
      </c>
      <c r="C2580" t="str">
        <f>VLOOKUP(B2580, Positions!A$1:B$134, 2, FALSE)</f>
        <v>Defender</v>
      </c>
      <c r="D2580" t="s">
        <v>282</v>
      </c>
      <c r="E2580" t="s">
        <v>62</v>
      </c>
      <c r="F2580" t="s">
        <v>21</v>
      </c>
      <c r="G2580" t="str">
        <f>VLOOKUP(E2580, Tiers!M$1:P$134, 3, FALSE)</f>
        <v>ENG1</v>
      </c>
      <c r="H2580">
        <f>VLOOKUP(G2580, Tiers!B$1:C$134, 2, FALSE)</f>
        <v>1</v>
      </c>
      <c r="I2580" s="21">
        <v>34963</v>
      </c>
      <c r="J2580" t="str">
        <f t="shared" si="40"/>
        <v>Curtis LangtonCrystal Palace</v>
      </c>
      <c r="P2580">
        <v>19</v>
      </c>
      <c r="Q2580" t="s">
        <v>57</v>
      </c>
      <c r="R2580" t="s">
        <v>21</v>
      </c>
      <c r="S2580" t="s">
        <v>22</v>
      </c>
      <c r="T2580" t="s">
        <v>21</v>
      </c>
      <c r="Y2580">
        <v>182</v>
      </c>
      <c r="Z2580">
        <v>64</v>
      </c>
      <c r="AA2580">
        <v>0</v>
      </c>
      <c r="AB2580">
        <v>0</v>
      </c>
    </row>
    <row r="2581" spans="1:28" ht="15.95">
      <c r="A2581" t="s">
        <v>3203</v>
      </c>
      <c r="B2581" t="s">
        <v>1176</v>
      </c>
      <c r="C2581" t="str">
        <f>VLOOKUP(B2581, Positions!A$1:B$134, 2, FALSE)</f>
        <v>Forward</v>
      </c>
      <c r="D2581" t="s">
        <v>1883</v>
      </c>
      <c r="E2581" t="s">
        <v>5666</v>
      </c>
      <c r="F2581" t="s">
        <v>21</v>
      </c>
      <c r="G2581" t="str">
        <f>VLOOKUP(E2581, Tiers!M$1:P$134, 3, FALSE)</f>
        <v>NONE</v>
      </c>
      <c r="H2581">
        <f>VLOOKUP(G2581, Tiers!B$1:C$134, 2, FALSE)</f>
        <v>7</v>
      </c>
      <c r="I2581" s="21">
        <v>34963</v>
      </c>
      <c r="J2581" t="str">
        <f t="shared" si="40"/>
        <v>Kurtis CumberbatchWelling</v>
      </c>
      <c r="P2581">
        <v>19</v>
      </c>
      <c r="Q2581" t="s">
        <v>74</v>
      </c>
      <c r="R2581" t="s">
        <v>21</v>
      </c>
      <c r="S2581" t="s">
        <v>22</v>
      </c>
      <c r="T2581" t="s">
        <v>21</v>
      </c>
      <c r="U2581" t="s">
        <v>319</v>
      </c>
      <c r="Y2581">
        <v>180</v>
      </c>
      <c r="Z2581">
        <v>65</v>
      </c>
      <c r="AA2581">
        <v>0</v>
      </c>
      <c r="AB2581">
        <v>0</v>
      </c>
    </row>
    <row r="2582" spans="1:28" ht="15.95">
      <c r="A2582" t="s">
        <v>3204</v>
      </c>
      <c r="B2582" t="s">
        <v>67</v>
      </c>
      <c r="C2582" t="str">
        <f>VLOOKUP(B2582, Positions!A$1:B$134, 2, FALSE)</f>
        <v>Defender</v>
      </c>
      <c r="D2582" t="s">
        <v>1358</v>
      </c>
      <c r="E2582" t="s">
        <v>5663</v>
      </c>
      <c r="F2582" t="s">
        <v>21</v>
      </c>
      <c r="G2582" t="str">
        <f>VLOOKUP(E2582, Tiers!M$1:P$134, 3, FALSE)</f>
        <v>ENG4</v>
      </c>
      <c r="H2582">
        <f>VLOOKUP(G2582, Tiers!B$1:C$134, 2, FALSE)</f>
        <v>5</v>
      </c>
      <c r="I2582" s="21">
        <v>34963</v>
      </c>
      <c r="J2582" t="str">
        <f t="shared" si="40"/>
        <v>Bobson BawlingCrawley</v>
      </c>
      <c r="P2582">
        <v>19</v>
      </c>
      <c r="Q2582" t="s">
        <v>74</v>
      </c>
      <c r="R2582" t="s">
        <v>21</v>
      </c>
      <c r="S2582" t="s">
        <v>22</v>
      </c>
      <c r="T2582" t="s">
        <v>21</v>
      </c>
      <c r="U2582" t="s">
        <v>172</v>
      </c>
      <c r="Y2582">
        <v>179</v>
      </c>
      <c r="Z2582">
        <v>71</v>
      </c>
      <c r="AA2582">
        <v>0</v>
      </c>
      <c r="AB2582">
        <v>31</v>
      </c>
    </row>
    <row r="2583" spans="1:28" ht="15.95">
      <c r="A2583" t="s">
        <v>3205</v>
      </c>
      <c r="B2583" t="s">
        <v>81</v>
      </c>
      <c r="C2583" t="str">
        <f>VLOOKUP(B2583, Positions!A$1:B$134, 2, FALSE)</f>
        <v>Defender</v>
      </c>
      <c r="E2583" t="s">
        <v>5666</v>
      </c>
      <c r="F2583" t="s">
        <v>21</v>
      </c>
      <c r="G2583" t="str">
        <f>VLOOKUP(E2583, Tiers!M$1:P$134, 3, FALSE)</f>
        <v>NONE</v>
      </c>
      <c r="H2583">
        <f>VLOOKUP(G2583, Tiers!B$1:C$134, 2, FALSE)</f>
        <v>7</v>
      </c>
      <c r="I2583" s="21" t="e">
        <v>#N/A</v>
      </c>
      <c r="J2583" t="str">
        <f t="shared" si="40"/>
        <v>Sean Rowson</v>
      </c>
      <c r="P2583">
        <v>19</v>
      </c>
      <c r="Q2583" t="s">
        <v>459</v>
      </c>
      <c r="R2583" t="s">
        <v>21</v>
      </c>
      <c r="S2583" t="s">
        <v>22</v>
      </c>
      <c r="T2583" t="s">
        <v>21</v>
      </c>
      <c r="Y2583">
        <v>172</v>
      </c>
      <c r="Z2583">
        <v>71</v>
      </c>
      <c r="AA2583">
        <v>0</v>
      </c>
      <c r="AB2583">
        <v>0</v>
      </c>
    </row>
    <row r="2584" spans="1:28" ht="15.95">
      <c r="A2584" t="s">
        <v>3206</v>
      </c>
      <c r="B2584" t="s">
        <v>42</v>
      </c>
      <c r="C2584" t="str">
        <f>VLOOKUP(B2584, Positions!A$1:B$134, 2, FALSE)</f>
        <v>Midfielder</v>
      </c>
      <c r="D2584" t="s">
        <v>314</v>
      </c>
      <c r="E2584" t="s">
        <v>5666</v>
      </c>
      <c r="F2584" t="s">
        <v>21</v>
      </c>
      <c r="G2584" t="str">
        <f>VLOOKUP(E2584, Tiers!M$1:P$134, 3, FALSE)</f>
        <v>NONE</v>
      </c>
      <c r="H2584">
        <f>VLOOKUP(G2584, Tiers!B$1:C$134, 2, FALSE)</f>
        <v>7</v>
      </c>
      <c r="I2584" s="21">
        <v>34962</v>
      </c>
      <c r="J2584" t="str">
        <f t="shared" si="40"/>
        <v>Jason PopeWeston-super-Mare</v>
      </c>
      <c r="P2584">
        <v>19</v>
      </c>
      <c r="Q2584" t="s">
        <v>177</v>
      </c>
      <c r="R2584" t="s">
        <v>21</v>
      </c>
      <c r="S2584" t="s">
        <v>22</v>
      </c>
      <c r="T2584" t="s">
        <v>21</v>
      </c>
      <c r="Y2584">
        <v>173</v>
      </c>
      <c r="Z2584">
        <v>64</v>
      </c>
      <c r="AA2584">
        <v>0</v>
      </c>
      <c r="AB2584">
        <v>0</v>
      </c>
    </row>
    <row r="2585" spans="1:28" ht="15.95">
      <c r="A2585" t="s">
        <v>3207</v>
      </c>
      <c r="B2585" t="s">
        <v>81</v>
      </c>
      <c r="C2585" t="str">
        <f>VLOOKUP(B2585, Positions!A$1:B$134, 2, FALSE)</f>
        <v>Defender</v>
      </c>
      <c r="D2585" t="s">
        <v>204</v>
      </c>
      <c r="E2585" t="s">
        <v>5665</v>
      </c>
      <c r="F2585" t="s">
        <v>21</v>
      </c>
      <c r="G2585" t="str">
        <f>VLOOKUP(E2585, Tiers!M$1:P$134, 3, FALSE)</f>
        <v>ENG2</v>
      </c>
      <c r="H2585">
        <f>VLOOKUP(G2585, Tiers!B$1:C$134, 2, FALSE)</f>
        <v>3</v>
      </c>
      <c r="I2585" s="21">
        <v>34962</v>
      </c>
      <c r="J2585" t="str">
        <f t="shared" si="40"/>
        <v>Rob HoldingBolton</v>
      </c>
      <c r="P2585">
        <v>19</v>
      </c>
      <c r="Q2585" t="s">
        <v>3208</v>
      </c>
      <c r="R2585" t="s">
        <v>21</v>
      </c>
      <c r="S2585" t="s">
        <v>22</v>
      </c>
      <c r="T2585" t="s">
        <v>21</v>
      </c>
      <c r="Y2585">
        <v>183</v>
      </c>
      <c r="Z2585">
        <v>78</v>
      </c>
      <c r="AA2585">
        <v>0</v>
      </c>
      <c r="AB2585">
        <v>1</v>
      </c>
    </row>
    <row r="2586" spans="1:28" ht="15.95">
      <c r="A2586" t="s">
        <v>3209</v>
      </c>
      <c r="B2586" t="s">
        <v>166</v>
      </c>
      <c r="C2586" t="str">
        <f>VLOOKUP(B2586, Positions!A$1:B$134, 2, FALSE)</f>
        <v>Goalkeeper</v>
      </c>
      <c r="D2586" t="s">
        <v>253</v>
      </c>
      <c r="E2586" t="s">
        <v>5666</v>
      </c>
      <c r="F2586" t="s">
        <v>21</v>
      </c>
      <c r="G2586" t="str">
        <f>VLOOKUP(E2586, Tiers!M$1:P$134, 3, FALSE)</f>
        <v>NONE</v>
      </c>
      <c r="H2586">
        <f>VLOOKUP(G2586, Tiers!B$1:C$134, 2, FALSE)</f>
        <v>7</v>
      </c>
      <c r="I2586" s="21">
        <v>34961</v>
      </c>
      <c r="J2586" t="str">
        <f t="shared" si="40"/>
        <v>Jack WilsonGateshead</v>
      </c>
      <c r="P2586">
        <v>19</v>
      </c>
      <c r="Q2586" t="s">
        <v>20</v>
      </c>
      <c r="R2586" t="s">
        <v>21</v>
      </c>
      <c r="S2586" t="s">
        <v>22</v>
      </c>
      <c r="T2586" t="s">
        <v>21</v>
      </c>
      <c r="Y2586">
        <v>183</v>
      </c>
      <c r="Z2586">
        <v>84</v>
      </c>
      <c r="AA2586">
        <v>0</v>
      </c>
      <c r="AB2586">
        <v>0</v>
      </c>
    </row>
    <row r="2587" spans="1:28" ht="15.95">
      <c r="A2587" t="s">
        <v>3210</v>
      </c>
      <c r="B2587" t="s">
        <v>55</v>
      </c>
      <c r="C2587" t="str">
        <f>VLOOKUP(B2587, Positions!A$1:B$134, 2, FALSE)</f>
        <v>Forward</v>
      </c>
      <c r="D2587" t="s">
        <v>169</v>
      </c>
      <c r="E2587" t="s">
        <v>62</v>
      </c>
      <c r="F2587" t="s">
        <v>21</v>
      </c>
      <c r="G2587" t="str">
        <f>VLOOKUP(E2587, Tiers!M$1:P$134, 3, FALSE)</f>
        <v>ENG1</v>
      </c>
      <c r="H2587">
        <f>VLOOKUP(G2587, Tiers!B$1:C$134, 2, FALSE)</f>
        <v>1</v>
      </c>
      <c r="I2587" s="21">
        <v>34961</v>
      </c>
      <c r="J2587" t="str">
        <f t="shared" si="40"/>
        <v>Reece MitchellChelsea</v>
      </c>
      <c r="P2587">
        <v>19</v>
      </c>
      <c r="Q2587" t="s">
        <v>74</v>
      </c>
      <c r="R2587" t="s">
        <v>21</v>
      </c>
      <c r="S2587" t="s">
        <v>22</v>
      </c>
      <c r="T2587" t="s">
        <v>21</v>
      </c>
      <c r="Y2587">
        <v>171</v>
      </c>
      <c r="Z2587">
        <v>69</v>
      </c>
      <c r="AA2587">
        <v>0</v>
      </c>
      <c r="AB2587">
        <v>0</v>
      </c>
    </row>
    <row r="2588" spans="1:28" ht="15.95">
      <c r="A2588" t="s">
        <v>3211</v>
      </c>
      <c r="B2588" t="s">
        <v>196</v>
      </c>
      <c r="C2588" t="str">
        <f>VLOOKUP(B2588, Positions!A$1:B$134, 2, FALSE)</f>
        <v>Defender</v>
      </c>
      <c r="D2588" t="s">
        <v>141</v>
      </c>
      <c r="E2588" t="s">
        <v>62</v>
      </c>
      <c r="F2588" t="s">
        <v>21</v>
      </c>
      <c r="G2588" t="str">
        <f>VLOOKUP(E2588, Tiers!M$1:P$134, 3, FALSE)</f>
        <v>ENG1</v>
      </c>
      <c r="H2588">
        <f>VLOOKUP(G2588, Tiers!B$1:C$134, 2, FALSE)</f>
        <v>1</v>
      </c>
      <c r="I2588" s="21">
        <v>34960</v>
      </c>
      <c r="J2588" t="str">
        <f t="shared" si="40"/>
        <v>Matthew TargettSouthampton</v>
      </c>
      <c r="P2588">
        <v>19</v>
      </c>
      <c r="Q2588" t="s">
        <v>20</v>
      </c>
      <c r="R2588" t="s">
        <v>21</v>
      </c>
      <c r="S2588" t="s">
        <v>22</v>
      </c>
      <c r="T2588" t="s">
        <v>21</v>
      </c>
      <c r="U2588" t="s">
        <v>421</v>
      </c>
      <c r="Y2588">
        <v>180</v>
      </c>
      <c r="Z2588">
        <v>75</v>
      </c>
      <c r="AA2588">
        <v>0</v>
      </c>
      <c r="AB2588">
        <v>6</v>
      </c>
    </row>
    <row r="2589" spans="1:28" ht="15.95">
      <c r="A2589" t="s">
        <v>3212</v>
      </c>
      <c r="B2589" t="s">
        <v>278</v>
      </c>
      <c r="C2589" t="e">
        <f>VLOOKUP(B2589, Positions!A$1:B$134, 2, FALSE)</f>
        <v>#N/A</v>
      </c>
      <c r="D2589" t="s">
        <v>252</v>
      </c>
      <c r="E2589" t="s">
        <v>5665</v>
      </c>
      <c r="F2589" t="s">
        <v>21</v>
      </c>
      <c r="G2589" t="str">
        <f>VLOOKUP(E2589, Tiers!M$1:P$134, 3, FALSE)</f>
        <v>ENG2</v>
      </c>
      <c r="H2589">
        <f>VLOOKUP(G2589, Tiers!B$1:C$134, 2, FALSE)</f>
        <v>3</v>
      </c>
      <c r="I2589" s="21">
        <v>34959</v>
      </c>
      <c r="J2589" t="str">
        <f t="shared" si="40"/>
        <v>Kyle DempseyHuddersfield</v>
      </c>
      <c r="P2589">
        <v>19</v>
      </c>
      <c r="Q2589" t="s">
        <v>2088</v>
      </c>
      <c r="R2589" t="s">
        <v>21</v>
      </c>
      <c r="S2589" t="s">
        <v>22</v>
      </c>
      <c r="T2589" t="s">
        <v>21</v>
      </c>
      <c r="Y2589">
        <v>176</v>
      </c>
      <c r="Z2589">
        <v>72</v>
      </c>
      <c r="AA2589">
        <v>10</v>
      </c>
      <c r="AB2589">
        <v>47</v>
      </c>
    </row>
    <row r="2590" spans="1:28" ht="15.95">
      <c r="A2590" t="s">
        <v>3213</v>
      </c>
      <c r="B2590" t="s">
        <v>16</v>
      </c>
      <c r="C2590" t="e">
        <f>VLOOKUP(B2590, Positions!A$1:B$134, 2, FALSE)</f>
        <v>#N/A</v>
      </c>
      <c r="E2590" t="s">
        <v>5666</v>
      </c>
      <c r="F2590" t="s">
        <v>21</v>
      </c>
      <c r="G2590" t="str">
        <f>VLOOKUP(E2590, Tiers!M$1:P$134, 3, FALSE)</f>
        <v>NONE</v>
      </c>
      <c r="H2590">
        <f>VLOOKUP(G2590, Tiers!B$1:C$134, 2, FALSE)</f>
        <v>7</v>
      </c>
      <c r="I2590" s="21" t="e">
        <v>#N/A</v>
      </c>
      <c r="J2590" t="str">
        <f t="shared" si="40"/>
        <v>Jonathyn Quinn</v>
      </c>
      <c r="P2590">
        <v>19</v>
      </c>
      <c r="Q2590" t="s">
        <v>3043</v>
      </c>
      <c r="R2590" t="s">
        <v>21</v>
      </c>
      <c r="S2590" t="s">
        <v>22</v>
      </c>
      <c r="T2590" t="s">
        <v>21</v>
      </c>
      <c r="Y2590">
        <v>183</v>
      </c>
      <c r="Z2590">
        <v>62</v>
      </c>
      <c r="AA2590">
        <v>2</v>
      </c>
      <c r="AB2590">
        <v>6</v>
      </c>
    </row>
    <row r="2591" spans="1:28" ht="15.95">
      <c r="A2591" t="s">
        <v>3214</v>
      </c>
      <c r="B2591" t="s">
        <v>189</v>
      </c>
      <c r="C2591" t="str">
        <f>VLOOKUP(B2591, Positions!A$1:B$134, 2, FALSE)</f>
        <v>Forward</v>
      </c>
      <c r="E2591" t="s">
        <v>5666</v>
      </c>
      <c r="F2591" t="s">
        <v>340</v>
      </c>
      <c r="G2591" t="str">
        <f>VLOOKUP(E2591, Tiers!M$1:P$134, 3, FALSE)</f>
        <v>NONE</v>
      </c>
      <c r="H2591">
        <f>VLOOKUP(G2591, Tiers!B$1:C$134, 2, FALSE)</f>
        <v>7</v>
      </c>
      <c r="I2591" s="21" t="e">
        <v>#N/A</v>
      </c>
      <c r="J2591" t="str">
        <f t="shared" si="40"/>
        <v>Joe Newton</v>
      </c>
      <c r="P2591">
        <v>19</v>
      </c>
      <c r="Q2591" t="s">
        <v>390</v>
      </c>
      <c r="R2591" t="s">
        <v>21</v>
      </c>
      <c r="S2591" t="s">
        <v>22</v>
      </c>
      <c r="T2591" t="s">
        <v>21</v>
      </c>
      <c r="Y2591">
        <v>163</v>
      </c>
      <c r="Z2591">
        <v>61</v>
      </c>
      <c r="AA2591">
        <v>2</v>
      </c>
      <c r="AB2591">
        <v>26</v>
      </c>
    </row>
    <row r="2592" spans="1:28" ht="15.95">
      <c r="A2592" t="s">
        <v>3215</v>
      </c>
      <c r="B2592" t="s">
        <v>166</v>
      </c>
      <c r="C2592" t="str">
        <f>VLOOKUP(B2592, Positions!A$1:B$134, 2, FALSE)</f>
        <v>Goalkeeper</v>
      </c>
      <c r="E2592" t="s">
        <v>5666</v>
      </c>
      <c r="F2592" t="s">
        <v>21</v>
      </c>
      <c r="G2592" t="str">
        <f>VLOOKUP(E2592, Tiers!M$1:P$134, 3, FALSE)</f>
        <v>NONE</v>
      </c>
      <c r="H2592">
        <f>VLOOKUP(G2592, Tiers!B$1:C$134, 2, FALSE)</f>
        <v>7</v>
      </c>
      <c r="I2592" s="21" t="e">
        <v>#N/A</v>
      </c>
      <c r="J2592" t="str">
        <f t="shared" si="40"/>
        <v>Tristan Martinsen-Hickman</v>
      </c>
      <c r="P2592">
        <v>19</v>
      </c>
      <c r="Q2592" t="s">
        <v>3216</v>
      </c>
      <c r="R2592" t="s">
        <v>21</v>
      </c>
      <c r="S2592" t="s">
        <v>3217</v>
      </c>
      <c r="T2592" t="s">
        <v>21</v>
      </c>
      <c r="U2592" t="s">
        <v>3218</v>
      </c>
      <c r="Y2592">
        <v>191</v>
      </c>
      <c r="Z2592">
        <v>83</v>
      </c>
      <c r="AA2592">
        <v>0</v>
      </c>
      <c r="AB2592">
        <v>0</v>
      </c>
    </row>
    <row r="2593" spans="1:28" ht="15.95">
      <c r="A2593" t="s">
        <v>3219</v>
      </c>
      <c r="B2593" t="s">
        <v>16</v>
      </c>
      <c r="C2593" t="e">
        <f>VLOOKUP(B2593, Positions!A$1:B$134, 2, FALSE)</f>
        <v>#N/A</v>
      </c>
      <c r="E2593" t="s">
        <v>5666</v>
      </c>
      <c r="F2593" t="s">
        <v>21</v>
      </c>
      <c r="G2593" t="str">
        <f>VLOOKUP(E2593, Tiers!M$1:P$134, 3, FALSE)</f>
        <v>NONE</v>
      </c>
      <c r="H2593">
        <f>VLOOKUP(G2593, Tiers!B$1:C$134, 2, FALSE)</f>
        <v>7</v>
      </c>
      <c r="I2593" s="21" t="e">
        <v>#N/A</v>
      </c>
      <c r="J2593" t="str">
        <f t="shared" si="40"/>
        <v>Ben Pring</v>
      </c>
      <c r="P2593">
        <v>19</v>
      </c>
      <c r="Q2593" t="s">
        <v>3220</v>
      </c>
      <c r="R2593" t="s">
        <v>21</v>
      </c>
      <c r="S2593" t="s">
        <v>22</v>
      </c>
      <c r="T2593" t="s">
        <v>21</v>
      </c>
      <c r="Y2593">
        <v>187</v>
      </c>
      <c r="Z2593">
        <v>81</v>
      </c>
      <c r="AA2593">
        <v>0</v>
      </c>
      <c r="AB2593">
        <v>0</v>
      </c>
    </row>
    <row r="2594" spans="1:28" ht="15.95">
      <c r="A2594" t="s">
        <v>3221</v>
      </c>
      <c r="B2594" t="s">
        <v>102</v>
      </c>
      <c r="C2594" t="str">
        <f>VLOOKUP(B2594, Positions!A$1:B$134, 2, FALSE)</f>
        <v>Defender</v>
      </c>
      <c r="D2594" t="s">
        <v>517</v>
      </c>
      <c r="E2594" t="s">
        <v>5665</v>
      </c>
      <c r="F2594" t="s">
        <v>21</v>
      </c>
      <c r="G2594" t="str">
        <f>VLOOKUP(E2594, Tiers!M$1:P$134, 3, FALSE)</f>
        <v>ENG2</v>
      </c>
      <c r="H2594">
        <f>VLOOKUP(G2594, Tiers!B$1:C$134, 2, FALSE)</f>
        <v>3</v>
      </c>
      <c r="I2594" s="21">
        <v>34957</v>
      </c>
      <c r="J2594" t="str">
        <f t="shared" si="40"/>
        <v>Josh StauntonCharlton</v>
      </c>
      <c r="P2594">
        <v>19</v>
      </c>
      <c r="Q2594" t="s">
        <v>1897</v>
      </c>
      <c r="R2594" t="s">
        <v>21</v>
      </c>
      <c r="S2594" t="s">
        <v>22</v>
      </c>
      <c r="T2594" t="s">
        <v>21</v>
      </c>
      <c r="Y2594">
        <v>178</v>
      </c>
      <c r="Z2594">
        <v>76</v>
      </c>
      <c r="AA2594">
        <v>0</v>
      </c>
      <c r="AB2594">
        <v>0</v>
      </c>
    </row>
    <row r="2595" spans="1:28" ht="15.95">
      <c r="A2595" t="s">
        <v>3222</v>
      </c>
      <c r="B2595" t="s">
        <v>946</v>
      </c>
      <c r="C2595" t="str">
        <f>VLOOKUP(B2595, Positions!A$1:B$134, 2, FALSE)</f>
        <v>Defender</v>
      </c>
      <c r="D2595" t="s">
        <v>762</v>
      </c>
      <c r="E2595" t="s">
        <v>5665</v>
      </c>
      <c r="F2595" t="s">
        <v>21</v>
      </c>
      <c r="G2595" t="str">
        <f>VLOOKUP(E2595, Tiers!M$1:P$134, 3, FALSE)</f>
        <v>ENG2</v>
      </c>
      <c r="H2595">
        <f>VLOOKUP(G2595, Tiers!B$1:C$134, 2, FALSE)</f>
        <v>3</v>
      </c>
      <c r="I2595" s="21">
        <v>34957</v>
      </c>
      <c r="J2595" t="str">
        <f t="shared" si="40"/>
        <v>Jazzi Barnum-BobbCardiff</v>
      </c>
      <c r="P2595">
        <v>19</v>
      </c>
      <c r="Q2595" t="s">
        <v>208</v>
      </c>
      <c r="R2595" t="s">
        <v>21</v>
      </c>
      <c r="S2595" t="s">
        <v>22</v>
      </c>
      <c r="T2595" t="s">
        <v>21</v>
      </c>
      <c r="Y2595">
        <v>176</v>
      </c>
      <c r="Z2595">
        <v>60</v>
      </c>
      <c r="AA2595">
        <v>0</v>
      </c>
      <c r="AB2595">
        <v>0</v>
      </c>
    </row>
    <row r="2596" spans="1:28" ht="15.95">
      <c r="A2596" t="s">
        <v>3223</v>
      </c>
      <c r="B2596" t="s">
        <v>16</v>
      </c>
      <c r="C2596" t="e">
        <f>VLOOKUP(B2596, Positions!A$1:B$134, 2, FALSE)</f>
        <v>#N/A</v>
      </c>
      <c r="D2596" t="s">
        <v>579</v>
      </c>
      <c r="E2596" t="s">
        <v>5665</v>
      </c>
      <c r="F2596" t="s">
        <v>21</v>
      </c>
      <c r="G2596" t="str">
        <f>VLOOKUP(E2596, Tiers!M$1:P$134, 3, FALSE)</f>
        <v>ENG2</v>
      </c>
      <c r="H2596">
        <f>VLOOKUP(G2596, Tiers!B$1:C$134, 2, FALSE)</f>
        <v>3</v>
      </c>
      <c r="I2596" s="21">
        <v>34957</v>
      </c>
      <c r="J2596" t="str">
        <f t="shared" si="40"/>
        <v>Sam GallagherMK Dons</v>
      </c>
      <c r="P2596">
        <v>19</v>
      </c>
      <c r="Q2596" t="s">
        <v>177</v>
      </c>
      <c r="R2596" t="s">
        <v>21</v>
      </c>
      <c r="S2596" t="s">
        <v>22</v>
      </c>
      <c r="T2596" t="s">
        <v>21</v>
      </c>
      <c r="U2596" t="s">
        <v>421</v>
      </c>
      <c r="Y2596">
        <v>194</v>
      </c>
      <c r="Z2596">
        <v>90</v>
      </c>
      <c r="AA2596">
        <v>1</v>
      </c>
      <c r="AB2596">
        <v>18</v>
      </c>
    </row>
    <row r="2597" spans="1:28" ht="15.95">
      <c r="A2597" t="s">
        <v>3225</v>
      </c>
      <c r="B2597" t="s">
        <v>131</v>
      </c>
      <c r="C2597" t="str">
        <f>VLOOKUP(B2597, Positions!A$1:B$134, 2, FALSE)</f>
        <v>Forward</v>
      </c>
      <c r="E2597" t="s">
        <v>5666</v>
      </c>
      <c r="F2597" t="s">
        <v>21</v>
      </c>
      <c r="G2597" t="str">
        <f>VLOOKUP(E2597, Tiers!M$1:P$134, 3, FALSE)</f>
        <v>NONE</v>
      </c>
      <c r="H2597">
        <f>VLOOKUP(G2597, Tiers!B$1:C$134, 2, FALSE)</f>
        <v>7</v>
      </c>
      <c r="I2597" s="21" t="e">
        <v>#N/A</v>
      </c>
      <c r="J2597" t="str">
        <f t="shared" si="40"/>
        <v>Tarum Dawkins</v>
      </c>
      <c r="P2597">
        <v>19</v>
      </c>
      <c r="Q2597" t="s">
        <v>74</v>
      </c>
      <c r="R2597" t="s">
        <v>21</v>
      </c>
      <c r="S2597" t="s">
        <v>22</v>
      </c>
      <c r="T2597" t="s">
        <v>21</v>
      </c>
      <c r="Y2597">
        <v>172</v>
      </c>
      <c r="Z2597">
        <v>63</v>
      </c>
      <c r="AA2597">
        <v>0</v>
      </c>
      <c r="AB2597">
        <v>0</v>
      </c>
    </row>
    <row r="2598" spans="1:28" ht="15.95">
      <c r="A2598" t="s">
        <v>3226</v>
      </c>
      <c r="B2598" t="s">
        <v>31</v>
      </c>
      <c r="C2598" t="str">
        <f>VLOOKUP(B2598, Positions!A$1:B$134, 2, FALSE)</f>
        <v>Defender</v>
      </c>
      <c r="D2598" t="s">
        <v>3227</v>
      </c>
      <c r="E2598" t="s">
        <v>5666</v>
      </c>
      <c r="F2598" t="s">
        <v>340</v>
      </c>
      <c r="G2598" t="str">
        <f>VLOOKUP(E2598, Tiers!M$1:P$134, 3, FALSE)</f>
        <v>NONE</v>
      </c>
      <c r="H2598">
        <f>VLOOKUP(G2598, Tiers!B$1:C$134, 2, FALSE)</f>
        <v>7</v>
      </c>
      <c r="I2598" s="21">
        <v>34955</v>
      </c>
      <c r="J2598" t="str">
        <f t="shared" si="40"/>
        <v>Corey RoperConnah's Quay</v>
      </c>
      <c r="P2598">
        <v>19</v>
      </c>
      <c r="Q2598" t="s">
        <v>20</v>
      </c>
      <c r="R2598" t="s">
        <v>21</v>
      </c>
      <c r="S2598" t="s">
        <v>22</v>
      </c>
      <c r="T2598" t="s">
        <v>21</v>
      </c>
      <c r="Y2598">
        <v>172</v>
      </c>
      <c r="Z2598">
        <v>68</v>
      </c>
      <c r="AA2598">
        <v>0</v>
      </c>
      <c r="AB2598">
        <v>3</v>
      </c>
    </row>
    <row r="2599" spans="1:28" ht="15.95">
      <c r="A2599" t="s">
        <v>3228</v>
      </c>
      <c r="B2599" t="s">
        <v>31</v>
      </c>
      <c r="C2599" t="str">
        <f>VLOOKUP(B2599, Positions!A$1:B$134, 2, FALSE)</f>
        <v>Defender</v>
      </c>
      <c r="E2599" t="s">
        <v>5666</v>
      </c>
      <c r="F2599" t="s">
        <v>21</v>
      </c>
      <c r="G2599" t="str">
        <f>VLOOKUP(E2599, Tiers!M$1:P$134, 3, FALSE)</f>
        <v>NONE</v>
      </c>
      <c r="H2599">
        <f>VLOOKUP(G2599, Tiers!B$1:C$134, 2, FALSE)</f>
        <v>7</v>
      </c>
      <c r="I2599" s="21" t="e">
        <v>#N/A</v>
      </c>
      <c r="J2599" t="str">
        <f t="shared" si="40"/>
        <v>Jack North</v>
      </c>
      <c r="P2599">
        <v>19</v>
      </c>
      <c r="Q2599" t="s">
        <v>2203</v>
      </c>
      <c r="R2599" t="s">
        <v>21</v>
      </c>
      <c r="S2599" t="s">
        <v>22</v>
      </c>
      <c r="T2599" t="s">
        <v>21</v>
      </c>
      <c r="Y2599">
        <v>183</v>
      </c>
      <c r="Z2599">
        <v>78</v>
      </c>
      <c r="AA2599">
        <v>0</v>
      </c>
      <c r="AB2599">
        <v>5</v>
      </c>
    </row>
    <row r="2600" spans="1:28" ht="15.95">
      <c r="A2600" t="s">
        <v>3229</v>
      </c>
      <c r="B2600" t="s">
        <v>81</v>
      </c>
      <c r="C2600" t="str">
        <f>VLOOKUP(B2600, Positions!A$1:B$134, 2, FALSE)</f>
        <v>Defender</v>
      </c>
      <c r="D2600" t="s">
        <v>263</v>
      </c>
      <c r="E2600" t="s">
        <v>5665</v>
      </c>
      <c r="F2600" t="s">
        <v>21</v>
      </c>
      <c r="G2600" t="str">
        <f>VLOOKUP(E2600, Tiers!M$1:P$134, 3, FALSE)</f>
        <v>ENG2</v>
      </c>
      <c r="H2600">
        <f>VLOOKUP(G2600, Tiers!B$1:C$134, 2, FALSE)</f>
        <v>3</v>
      </c>
      <c r="I2600" s="21">
        <v>34954</v>
      </c>
      <c r="J2600" t="str">
        <f t="shared" si="40"/>
        <v>Ashley CarterWolves</v>
      </c>
      <c r="P2600">
        <v>19</v>
      </c>
      <c r="Q2600" t="s">
        <v>284</v>
      </c>
      <c r="R2600" t="s">
        <v>21</v>
      </c>
      <c r="S2600" t="s">
        <v>22</v>
      </c>
      <c r="T2600" t="s">
        <v>21</v>
      </c>
      <c r="Y2600">
        <v>187</v>
      </c>
      <c r="Z2600">
        <v>81</v>
      </c>
      <c r="AA2600">
        <v>0</v>
      </c>
      <c r="AB2600">
        <v>2</v>
      </c>
    </row>
    <row r="2601" spans="1:28" ht="15.95">
      <c r="A2601" t="s">
        <v>3230</v>
      </c>
      <c r="B2601" t="s">
        <v>16</v>
      </c>
      <c r="C2601" t="e">
        <f>VLOOKUP(B2601, Positions!A$1:B$134, 2, FALSE)</f>
        <v>#N/A</v>
      </c>
      <c r="D2601" t="s">
        <v>530</v>
      </c>
      <c r="E2601" t="s">
        <v>62</v>
      </c>
      <c r="F2601" t="s">
        <v>21</v>
      </c>
      <c r="G2601" t="str">
        <f>VLOOKUP(E2601, Tiers!M$1:P$134, 3, FALSE)</f>
        <v>ENG1</v>
      </c>
      <c r="H2601">
        <f>VLOOKUP(G2601, Tiers!B$1:C$134, 2, FALSE)</f>
        <v>1</v>
      </c>
      <c r="I2601" s="21">
        <v>34954</v>
      </c>
      <c r="J2601" t="str">
        <f t="shared" si="40"/>
        <v>Tom HeardmanNewcastle</v>
      </c>
      <c r="P2601">
        <v>19</v>
      </c>
      <c r="Q2601" t="s">
        <v>530</v>
      </c>
      <c r="R2601" t="s">
        <v>21</v>
      </c>
      <c r="S2601" t="s">
        <v>22</v>
      </c>
      <c r="T2601" t="s">
        <v>21</v>
      </c>
      <c r="Y2601">
        <v>194</v>
      </c>
      <c r="Z2601">
        <v>84</v>
      </c>
      <c r="AA2601">
        <v>0</v>
      </c>
      <c r="AB2601">
        <v>3</v>
      </c>
    </row>
    <row r="2602" spans="1:28" ht="15.95">
      <c r="A2602" t="s">
        <v>3231</v>
      </c>
      <c r="B2602" t="s">
        <v>131</v>
      </c>
      <c r="C2602" t="str">
        <f>VLOOKUP(B2602, Positions!A$1:B$134, 2, FALSE)</f>
        <v>Forward</v>
      </c>
      <c r="E2602" t="s">
        <v>5666</v>
      </c>
      <c r="F2602" t="s">
        <v>21</v>
      </c>
      <c r="G2602" t="str">
        <f>VLOOKUP(E2602, Tiers!M$1:P$134, 3, FALSE)</f>
        <v>NONE</v>
      </c>
      <c r="H2602">
        <f>VLOOKUP(G2602, Tiers!B$1:C$134, 2, FALSE)</f>
        <v>7</v>
      </c>
      <c r="I2602" s="21" t="e">
        <v>#N/A</v>
      </c>
      <c r="J2602" t="str">
        <f t="shared" si="40"/>
        <v>Aaron Ward-Baptiste</v>
      </c>
      <c r="P2602">
        <v>19</v>
      </c>
      <c r="Q2602" t="s">
        <v>141</v>
      </c>
      <c r="R2602" t="s">
        <v>21</v>
      </c>
      <c r="S2602" t="s">
        <v>22</v>
      </c>
      <c r="T2602" t="s">
        <v>21</v>
      </c>
      <c r="Y2602">
        <v>184</v>
      </c>
      <c r="Z2602">
        <v>75</v>
      </c>
      <c r="AA2602">
        <v>0</v>
      </c>
      <c r="AB2602">
        <v>0</v>
      </c>
    </row>
    <row r="2603" spans="1:28" ht="15.95">
      <c r="A2603" t="s">
        <v>3232</v>
      </c>
      <c r="B2603" t="s">
        <v>42</v>
      </c>
      <c r="C2603" t="str">
        <f>VLOOKUP(B2603, Positions!A$1:B$134, 2, FALSE)</f>
        <v>Midfielder</v>
      </c>
      <c r="D2603" t="s">
        <v>259</v>
      </c>
      <c r="E2603" t="s">
        <v>5663</v>
      </c>
      <c r="F2603" t="s">
        <v>21</v>
      </c>
      <c r="G2603" t="str">
        <f>VLOOKUP(E2603, Tiers!M$1:P$134, 3, FALSE)</f>
        <v>ENG4</v>
      </c>
      <c r="H2603">
        <f>VLOOKUP(G2603, Tiers!B$1:C$134, 2, FALSE)</f>
        <v>5</v>
      </c>
      <c r="I2603" s="21">
        <v>34953</v>
      </c>
      <c r="J2603" t="str">
        <f t="shared" si="40"/>
        <v>Jack JebbStevenage</v>
      </c>
      <c r="P2603">
        <v>19</v>
      </c>
      <c r="Q2603" t="s">
        <v>74</v>
      </c>
      <c r="R2603" t="s">
        <v>21</v>
      </c>
      <c r="S2603" t="s">
        <v>22</v>
      </c>
      <c r="T2603" t="s">
        <v>21</v>
      </c>
      <c r="Y2603">
        <v>183</v>
      </c>
      <c r="Z2603">
        <v>75</v>
      </c>
      <c r="AA2603">
        <v>0</v>
      </c>
      <c r="AB2603">
        <v>9</v>
      </c>
    </row>
    <row r="2604" spans="1:28" ht="15.95">
      <c r="A2604" t="s">
        <v>3233</v>
      </c>
      <c r="B2604" t="s">
        <v>81</v>
      </c>
      <c r="C2604" t="str">
        <f>VLOOKUP(B2604, Positions!A$1:B$134, 2, FALSE)</f>
        <v>Defender</v>
      </c>
      <c r="E2604" t="s">
        <v>5666</v>
      </c>
      <c r="F2604" t="s">
        <v>21</v>
      </c>
      <c r="G2604" t="str">
        <f>VLOOKUP(E2604, Tiers!M$1:P$134, 3, FALSE)</f>
        <v>NONE</v>
      </c>
      <c r="H2604">
        <f>VLOOKUP(G2604, Tiers!B$1:C$134, 2, FALSE)</f>
        <v>7</v>
      </c>
      <c r="I2604" s="21" t="e">
        <v>#N/A</v>
      </c>
      <c r="J2604" t="str">
        <f t="shared" si="40"/>
        <v>Montana Stewart</v>
      </c>
      <c r="P2604">
        <v>19</v>
      </c>
      <c r="Q2604" t="s">
        <v>74</v>
      </c>
      <c r="R2604" t="s">
        <v>21</v>
      </c>
      <c r="S2604" t="s">
        <v>22</v>
      </c>
      <c r="T2604" t="s">
        <v>21</v>
      </c>
      <c r="Y2604">
        <v>189</v>
      </c>
      <c r="Z2604">
        <v>82</v>
      </c>
      <c r="AA2604">
        <v>0</v>
      </c>
      <c r="AB2604">
        <v>0</v>
      </c>
    </row>
    <row r="2605" spans="1:28" ht="15.95">
      <c r="A2605" t="s">
        <v>3234</v>
      </c>
      <c r="B2605" t="s">
        <v>278</v>
      </c>
      <c r="C2605" t="e">
        <f>VLOOKUP(B2605, Positions!A$1:B$134, 2, FALSE)</f>
        <v>#N/A</v>
      </c>
      <c r="D2605" t="s">
        <v>132</v>
      </c>
      <c r="E2605" t="s">
        <v>5664</v>
      </c>
      <c r="F2605" t="s">
        <v>21</v>
      </c>
      <c r="G2605" t="str">
        <f>VLOOKUP(E2605, Tiers!M$1:P$134, 3, FALSE)</f>
        <v>ENG3</v>
      </c>
      <c r="H2605">
        <f>VLOOKUP(G2605, Tiers!B$1:C$134, 2, FALSE)</f>
        <v>4</v>
      </c>
      <c r="I2605" s="21">
        <v>34953</v>
      </c>
      <c r="J2605" t="str">
        <f t="shared" si="40"/>
        <v>Jack CurtisColchester</v>
      </c>
      <c r="P2605">
        <v>19</v>
      </c>
      <c r="Q2605" t="s">
        <v>20</v>
      </c>
      <c r="R2605" t="s">
        <v>21</v>
      </c>
      <c r="S2605" t="s">
        <v>22</v>
      </c>
      <c r="T2605" t="s">
        <v>21</v>
      </c>
      <c r="Y2605">
        <v>171</v>
      </c>
      <c r="Z2605">
        <v>70</v>
      </c>
      <c r="AA2605">
        <v>0</v>
      </c>
      <c r="AB2605">
        <v>0</v>
      </c>
    </row>
    <row r="2606" spans="1:28" ht="15.95">
      <c r="A2606" t="s">
        <v>3235</v>
      </c>
      <c r="B2606" t="s">
        <v>111</v>
      </c>
      <c r="C2606" t="str">
        <f>VLOOKUP(B2606, Positions!A$1:B$134, 2, FALSE)</f>
        <v>Forward</v>
      </c>
      <c r="D2606" t="s">
        <v>57</v>
      </c>
      <c r="E2606" t="s">
        <v>62</v>
      </c>
      <c r="F2606" t="s">
        <v>21</v>
      </c>
      <c r="G2606" t="str">
        <f>VLOOKUP(E2606, Tiers!M$1:P$134, 3, FALSE)</f>
        <v>ENG1</v>
      </c>
      <c r="H2606">
        <f>VLOOKUP(G2606, Tiers!B$1:C$134, 2, FALSE)</f>
        <v>1</v>
      </c>
      <c r="I2606" s="21">
        <v>34952</v>
      </c>
      <c r="J2606" t="str">
        <f t="shared" si="40"/>
        <v>Daniel Trickett-SmithLiverpool</v>
      </c>
      <c r="P2606">
        <v>19</v>
      </c>
      <c r="Q2606" t="s">
        <v>3236</v>
      </c>
      <c r="R2606" t="s">
        <v>21</v>
      </c>
      <c r="S2606" t="s">
        <v>22</v>
      </c>
      <c r="T2606" t="s">
        <v>21</v>
      </c>
      <c r="Y2606">
        <v>176</v>
      </c>
      <c r="Z2606">
        <v>64</v>
      </c>
      <c r="AA2606">
        <v>0</v>
      </c>
      <c r="AB2606">
        <v>0</v>
      </c>
    </row>
    <row r="2607" spans="1:28" ht="15.95">
      <c r="A2607" t="s">
        <v>3237</v>
      </c>
      <c r="B2607" t="s">
        <v>3238</v>
      </c>
      <c r="C2607" t="str">
        <f>VLOOKUP(B2607, Positions!A$1:B$134, 2, FALSE)</f>
        <v>Midfielder</v>
      </c>
      <c r="D2607" t="s">
        <v>116</v>
      </c>
      <c r="E2607" t="s">
        <v>62</v>
      </c>
      <c r="F2607" t="s">
        <v>21</v>
      </c>
      <c r="G2607" t="str">
        <f>VLOOKUP(E2607, Tiers!M$1:P$134, 3, FALSE)</f>
        <v>ENG1</v>
      </c>
      <c r="H2607">
        <f>VLOOKUP(G2607, Tiers!B$1:C$134, 2, FALSE)</f>
        <v>1</v>
      </c>
      <c r="I2607" s="21">
        <v>34952</v>
      </c>
      <c r="J2607" t="str">
        <f t="shared" si="40"/>
        <v>Jack GrealishAston Villa</v>
      </c>
      <c r="P2607">
        <v>19</v>
      </c>
      <c r="Q2607" t="s">
        <v>285</v>
      </c>
      <c r="R2607" t="s">
        <v>21</v>
      </c>
      <c r="S2607" t="s">
        <v>22</v>
      </c>
      <c r="T2607" t="s">
        <v>21</v>
      </c>
      <c r="U2607" t="s">
        <v>870</v>
      </c>
      <c r="Y2607">
        <v>178</v>
      </c>
      <c r="Z2607">
        <v>64</v>
      </c>
      <c r="AA2607">
        <v>5</v>
      </c>
      <c r="AB2607">
        <v>55</v>
      </c>
    </row>
    <row r="2608" spans="1:28" ht="15.95">
      <c r="A2608" t="s">
        <v>3239</v>
      </c>
      <c r="B2608" t="s">
        <v>360</v>
      </c>
      <c r="C2608" t="str">
        <f>VLOOKUP(B2608, Positions!A$1:B$134, 2, FALSE)</f>
        <v>Defender</v>
      </c>
      <c r="D2608" t="s">
        <v>657</v>
      </c>
      <c r="E2608" t="s">
        <v>62</v>
      </c>
      <c r="F2608" t="s">
        <v>21</v>
      </c>
      <c r="G2608" t="str">
        <f>VLOOKUP(E2608, Tiers!M$1:P$134, 3, FALSE)</f>
        <v>ENG1</v>
      </c>
      <c r="H2608">
        <f>VLOOKUP(G2608, Tiers!B$1:C$134, 2, FALSE)</f>
        <v>1</v>
      </c>
      <c r="I2608" s="21">
        <v>34951</v>
      </c>
      <c r="J2608" t="str">
        <f t="shared" si="40"/>
        <v>Reiss AwuahNorwich</v>
      </c>
      <c r="P2608">
        <v>19</v>
      </c>
      <c r="Q2608" t="s">
        <v>74</v>
      </c>
      <c r="R2608" t="s">
        <v>21</v>
      </c>
      <c r="S2608" t="s">
        <v>22</v>
      </c>
      <c r="T2608" t="s">
        <v>21</v>
      </c>
      <c r="U2608" t="s">
        <v>239</v>
      </c>
      <c r="Y2608">
        <v>184</v>
      </c>
      <c r="Z2608">
        <v>70</v>
      </c>
      <c r="AA2608">
        <v>0</v>
      </c>
      <c r="AB2608">
        <v>0</v>
      </c>
    </row>
    <row r="2609" spans="1:28" ht="15.95">
      <c r="A2609" t="s">
        <v>1613</v>
      </c>
      <c r="B2609" t="s">
        <v>166</v>
      </c>
      <c r="C2609" t="str">
        <f>VLOOKUP(B2609, Positions!A$1:B$134, 2, FALSE)</f>
        <v>Goalkeeper</v>
      </c>
      <c r="E2609" t="s">
        <v>5666</v>
      </c>
      <c r="F2609" t="s">
        <v>21</v>
      </c>
      <c r="G2609" t="str">
        <f>VLOOKUP(E2609, Tiers!M$1:P$134, 3, FALSE)</f>
        <v>NONE</v>
      </c>
      <c r="H2609">
        <f>VLOOKUP(G2609, Tiers!B$1:C$134, 2, FALSE)</f>
        <v>7</v>
      </c>
      <c r="I2609" s="21" t="e">
        <v>#N/A</v>
      </c>
      <c r="J2609" t="str">
        <f t="shared" si="40"/>
        <v>Tom Quinn</v>
      </c>
      <c r="P2609">
        <v>19</v>
      </c>
      <c r="Q2609" t="s">
        <v>57</v>
      </c>
      <c r="R2609" t="s">
        <v>21</v>
      </c>
      <c r="S2609" t="s">
        <v>22</v>
      </c>
      <c r="T2609" t="s">
        <v>21</v>
      </c>
      <c r="Y2609">
        <v>186</v>
      </c>
      <c r="Z2609">
        <v>76</v>
      </c>
      <c r="AA2609">
        <v>0</v>
      </c>
      <c r="AB2609">
        <v>0</v>
      </c>
    </row>
    <row r="2610" spans="1:28" ht="15.95">
      <c r="A2610" t="s">
        <v>3240</v>
      </c>
      <c r="B2610" t="s">
        <v>72</v>
      </c>
      <c r="C2610" t="str">
        <f>VLOOKUP(B2610, Positions!A$1:B$134, 2, FALSE)</f>
        <v>Defender</v>
      </c>
      <c r="D2610" t="s">
        <v>537</v>
      </c>
      <c r="E2610" t="s">
        <v>62</v>
      </c>
      <c r="F2610" t="s">
        <v>21</v>
      </c>
      <c r="G2610" t="str">
        <f>VLOOKUP(E2610, Tiers!M$1:P$134, 3, FALSE)</f>
        <v>ENG1</v>
      </c>
      <c r="H2610">
        <f>VLOOKUP(G2610, Tiers!B$1:C$134, 2, FALSE)</f>
        <v>1</v>
      </c>
      <c r="I2610" s="21">
        <v>34950</v>
      </c>
      <c r="J2610" t="str">
        <f t="shared" si="40"/>
        <v>Ben BarberStoke</v>
      </c>
      <c r="P2610">
        <v>19</v>
      </c>
      <c r="Q2610" t="s">
        <v>1148</v>
      </c>
      <c r="R2610" t="s">
        <v>21</v>
      </c>
      <c r="S2610" t="s">
        <v>22</v>
      </c>
      <c r="T2610" t="s">
        <v>21</v>
      </c>
      <c r="U2610" t="s">
        <v>1687</v>
      </c>
      <c r="Y2610">
        <v>181</v>
      </c>
      <c r="Z2610">
        <v>74</v>
      </c>
      <c r="AA2610">
        <v>0</v>
      </c>
      <c r="AB2610">
        <v>0</v>
      </c>
    </row>
    <row r="2611" spans="1:28" ht="15.95">
      <c r="A2611" t="s">
        <v>3241</v>
      </c>
      <c r="B2611" t="s">
        <v>42</v>
      </c>
      <c r="C2611" t="str">
        <f>VLOOKUP(B2611, Positions!A$1:B$134, 2, FALSE)</f>
        <v>Midfielder</v>
      </c>
      <c r="E2611" t="s">
        <v>5666</v>
      </c>
      <c r="F2611" t="s">
        <v>21</v>
      </c>
      <c r="G2611" t="str">
        <f>VLOOKUP(E2611, Tiers!M$1:P$134, 3, FALSE)</f>
        <v>NONE</v>
      </c>
      <c r="H2611">
        <f>VLOOKUP(G2611, Tiers!B$1:C$134, 2, FALSE)</f>
        <v>7</v>
      </c>
      <c r="I2611" s="21" t="e">
        <v>#N/A</v>
      </c>
      <c r="J2611" t="str">
        <f t="shared" si="40"/>
        <v>Charlie Smith</v>
      </c>
      <c r="P2611">
        <v>19</v>
      </c>
      <c r="Q2611" t="s">
        <v>162</v>
      </c>
      <c r="R2611" t="s">
        <v>21</v>
      </c>
      <c r="S2611" t="s">
        <v>22</v>
      </c>
      <c r="T2611" t="s">
        <v>21</v>
      </c>
      <c r="Y2611">
        <v>179</v>
      </c>
      <c r="Z2611">
        <v>75</v>
      </c>
      <c r="AA2611">
        <v>0</v>
      </c>
      <c r="AB2611">
        <v>0</v>
      </c>
    </row>
    <row r="2612" spans="1:28" ht="15.95">
      <c r="A2612" t="s">
        <v>3242</v>
      </c>
      <c r="B2612" t="s">
        <v>81</v>
      </c>
      <c r="C2612" t="str">
        <f>VLOOKUP(B2612, Positions!A$1:B$134, 2, FALSE)</f>
        <v>Defender</v>
      </c>
      <c r="D2612" t="s">
        <v>107</v>
      </c>
      <c r="E2612" t="s">
        <v>5665</v>
      </c>
      <c r="F2612" t="s">
        <v>21</v>
      </c>
      <c r="G2612" t="str">
        <f>VLOOKUP(E2612, Tiers!M$1:P$134, 3, FALSE)</f>
        <v>ENG2</v>
      </c>
      <c r="H2612">
        <f>VLOOKUP(G2612, Tiers!B$1:C$134, 2, FALSE)</f>
        <v>3</v>
      </c>
      <c r="I2612" s="21">
        <v>34949</v>
      </c>
      <c r="J2612" t="str">
        <f t="shared" si="40"/>
        <v>Alex WhitmoreBurnley</v>
      </c>
      <c r="P2612">
        <v>19</v>
      </c>
      <c r="Q2612" t="s">
        <v>530</v>
      </c>
      <c r="R2612" t="s">
        <v>21</v>
      </c>
      <c r="S2612" t="s">
        <v>2172</v>
      </c>
      <c r="T2612" t="s">
        <v>21</v>
      </c>
      <c r="Y2612">
        <v>186</v>
      </c>
      <c r="Z2612">
        <v>74</v>
      </c>
      <c r="AA2612">
        <v>0</v>
      </c>
      <c r="AB2612">
        <v>0</v>
      </c>
    </row>
    <row r="2613" spans="1:28" ht="15.95">
      <c r="A2613" t="s">
        <v>3243</v>
      </c>
      <c r="B2613" t="s">
        <v>16</v>
      </c>
      <c r="C2613" t="e">
        <f>VLOOKUP(B2613, Positions!A$1:B$134, 2, FALSE)</f>
        <v>#N/A</v>
      </c>
      <c r="E2613" t="s">
        <v>5666</v>
      </c>
      <c r="F2613" t="s">
        <v>21</v>
      </c>
      <c r="G2613" t="str">
        <f>VLOOKUP(E2613, Tiers!M$1:P$134, 3, FALSE)</f>
        <v>NONE</v>
      </c>
      <c r="H2613">
        <f>VLOOKUP(G2613, Tiers!B$1:C$134, 2, FALSE)</f>
        <v>7</v>
      </c>
      <c r="I2613" s="21" t="e">
        <v>#N/A</v>
      </c>
      <c r="J2613" t="str">
        <f t="shared" si="40"/>
        <v>Sinclaire Sandy</v>
      </c>
      <c r="P2613">
        <v>19</v>
      </c>
      <c r="Q2613" t="s">
        <v>74</v>
      </c>
      <c r="R2613" t="s">
        <v>21</v>
      </c>
      <c r="S2613" t="s">
        <v>22</v>
      </c>
      <c r="T2613" t="s">
        <v>21</v>
      </c>
      <c r="Y2613">
        <v>184</v>
      </c>
      <c r="Z2613">
        <v>78</v>
      </c>
      <c r="AA2613">
        <v>0</v>
      </c>
      <c r="AB2613">
        <v>0</v>
      </c>
    </row>
    <row r="2614" spans="1:28" ht="15.95">
      <c r="A2614" t="s">
        <v>3244</v>
      </c>
      <c r="B2614" t="s">
        <v>81</v>
      </c>
      <c r="C2614" t="str">
        <f>VLOOKUP(B2614, Positions!A$1:B$134, 2, FALSE)</f>
        <v>Defender</v>
      </c>
      <c r="D2614" t="s">
        <v>187</v>
      </c>
      <c r="E2614" t="s">
        <v>5663</v>
      </c>
      <c r="F2614" t="s">
        <v>21</v>
      </c>
      <c r="G2614" t="str">
        <f>VLOOKUP(E2614, Tiers!M$1:P$134, 3, FALSE)</f>
        <v>ENG4</v>
      </c>
      <c r="H2614">
        <f>VLOOKUP(G2614, Tiers!B$1:C$134, 2, FALSE)</f>
        <v>5</v>
      </c>
      <c r="I2614" s="21">
        <v>34949</v>
      </c>
      <c r="J2614" t="str">
        <f t="shared" si="40"/>
        <v>Josh NearneyHartlepool</v>
      </c>
      <c r="P2614">
        <v>19</v>
      </c>
      <c r="Q2614" t="s">
        <v>20</v>
      </c>
      <c r="R2614" t="s">
        <v>21</v>
      </c>
      <c r="S2614" t="s">
        <v>22</v>
      </c>
      <c r="T2614" t="s">
        <v>21</v>
      </c>
      <c r="Y2614">
        <v>185</v>
      </c>
      <c r="Z2614">
        <v>78</v>
      </c>
      <c r="AA2614">
        <v>0</v>
      </c>
      <c r="AB2614">
        <v>0</v>
      </c>
    </row>
    <row r="2615" spans="1:28" ht="15.95">
      <c r="A2615" t="s">
        <v>3245</v>
      </c>
      <c r="B2615" t="s">
        <v>2074</v>
      </c>
      <c r="C2615" t="str">
        <f>VLOOKUP(B2615, Positions!A$1:B$134, 2, FALSE)</f>
        <v>Defender</v>
      </c>
      <c r="D2615" t="s">
        <v>124</v>
      </c>
      <c r="E2615" t="s">
        <v>5665</v>
      </c>
      <c r="F2615" t="s">
        <v>21</v>
      </c>
      <c r="G2615" t="str">
        <f>VLOOKUP(E2615, Tiers!M$1:P$134, 3, FALSE)</f>
        <v>ENG2</v>
      </c>
      <c r="H2615">
        <f>VLOOKUP(G2615, Tiers!B$1:C$134, 2, FALSE)</f>
        <v>3</v>
      </c>
      <c r="I2615" s="21">
        <v>34948</v>
      </c>
      <c r="J2615" t="str">
        <f t="shared" si="40"/>
        <v>Tyler DentonLeeds</v>
      </c>
      <c r="P2615">
        <v>19</v>
      </c>
      <c r="Q2615" t="s">
        <v>20</v>
      </c>
      <c r="R2615" t="s">
        <v>21</v>
      </c>
      <c r="S2615" t="s">
        <v>22</v>
      </c>
      <c r="T2615" t="s">
        <v>21</v>
      </c>
      <c r="Y2615">
        <v>181</v>
      </c>
      <c r="Z2615">
        <v>78</v>
      </c>
      <c r="AA2615">
        <v>0</v>
      </c>
      <c r="AB2615">
        <v>0</v>
      </c>
    </row>
    <row r="2616" spans="1:28" ht="15.95">
      <c r="A2616" t="s">
        <v>3246</v>
      </c>
      <c r="B2616" t="s">
        <v>278</v>
      </c>
      <c r="C2616" t="e">
        <f>VLOOKUP(B2616, Positions!A$1:B$134, 2, FALSE)</f>
        <v>#N/A</v>
      </c>
      <c r="D2616" t="s">
        <v>284</v>
      </c>
      <c r="E2616" t="s">
        <v>5665</v>
      </c>
      <c r="F2616" t="s">
        <v>21</v>
      </c>
      <c r="G2616" t="str">
        <f>VLOOKUP(E2616, Tiers!M$1:P$134, 3, FALSE)</f>
        <v>ENG2</v>
      </c>
      <c r="H2616">
        <f>VLOOKUP(G2616, Tiers!B$1:C$134, 2, FALSE)</f>
        <v>3</v>
      </c>
      <c r="I2616" s="21">
        <v>34947</v>
      </c>
      <c r="J2616" t="str">
        <f t="shared" si="40"/>
        <v>Liam TrusloveBirmingham</v>
      </c>
      <c r="P2616">
        <v>19</v>
      </c>
      <c r="Q2616" t="s">
        <v>284</v>
      </c>
      <c r="R2616" t="s">
        <v>21</v>
      </c>
      <c r="S2616" t="s">
        <v>22</v>
      </c>
      <c r="T2616" t="s">
        <v>21</v>
      </c>
      <c r="Y2616">
        <v>170</v>
      </c>
      <c r="Z2616">
        <v>69</v>
      </c>
      <c r="AA2616">
        <v>0</v>
      </c>
      <c r="AB2616">
        <v>0</v>
      </c>
    </row>
    <row r="2617" spans="1:28" ht="15.95">
      <c r="A2617" t="s">
        <v>3247</v>
      </c>
      <c r="B2617" t="s">
        <v>42</v>
      </c>
      <c r="C2617" t="str">
        <f>VLOOKUP(B2617, Positions!A$1:B$134, 2, FALSE)</f>
        <v>Midfielder</v>
      </c>
      <c r="E2617" t="s">
        <v>5666</v>
      </c>
      <c r="F2617" t="s">
        <v>21</v>
      </c>
      <c r="G2617" t="str">
        <f>VLOOKUP(E2617, Tiers!M$1:P$134, 3, FALSE)</f>
        <v>NONE</v>
      </c>
      <c r="H2617">
        <f>VLOOKUP(G2617, Tiers!B$1:C$134, 2, FALSE)</f>
        <v>7</v>
      </c>
      <c r="I2617" s="21" t="e">
        <v>#N/A</v>
      </c>
      <c r="J2617" t="str">
        <f t="shared" si="40"/>
        <v>Declan Poole</v>
      </c>
      <c r="P2617">
        <v>19</v>
      </c>
      <c r="Q2617" t="s">
        <v>338</v>
      </c>
      <c r="R2617" t="s">
        <v>21</v>
      </c>
      <c r="S2617" t="s">
        <v>22</v>
      </c>
      <c r="T2617" t="s">
        <v>21</v>
      </c>
      <c r="Y2617">
        <v>174</v>
      </c>
      <c r="Z2617">
        <v>68</v>
      </c>
      <c r="AA2617">
        <v>0</v>
      </c>
      <c r="AB2617">
        <v>0</v>
      </c>
    </row>
    <row r="2618" spans="1:28" ht="15.95">
      <c r="A2618" t="s">
        <v>3248</v>
      </c>
      <c r="B2618" t="s">
        <v>42</v>
      </c>
      <c r="C2618" t="str">
        <f>VLOOKUP(B2618, Positions!A$1:B$134, 2, FALSE)</f>
        <v>Midfielder</v>
      </c>
      <c r="E2618" t="s">
        <v>5666</v>
      </c>
      <c r="F2618" t="s">
        <v>21</v>
      </c>
      <c r="G2618" t="str">
        <f>VLOOKUP(E2618, Tiers!M$1:P$134, 3, FALSE)</f>
        <v>NONE</v>
      </c>
      <c r="H2618">
        <f>VLOOKUP(G2618, Tiers!B$1:C$134, 2, FALSE)</f>
        <v>7</v>
      </c>
      <c r="I2618" s="21" t="e">
        <v>#N/A</v>
      </c>
      <c r="J2618" t="str">
        <f t="shared" si="40"/>
        <v>Danny Dixon</v>
      </c>
      <c r="P2618">
        <v>19</v>
      </c>
      <c r="Q2618" t="s">
        <v>136</v>
      </c>
      <c r="R2618" t="s">
        <v>21</v>
      </c>
      <c r="S2618" t="s">
        <v>22</v>
      </c>
      <c r="T2618" t="s">
        <v>21</v>
      </c>
      <c r="Y2618">
        <v>170</v>
      </c>
      <c r="Z2618">
        <v>66</v>
      </c>
      <c r="AA2618">
        <v>0</v>
      </c>
      <c r="AB2618">
        <v>0</v>
      </c>
    </row>
    <row r="2619" spans="1:28" ht="15.95">
      <c r="A2619" t="s">
        <v>3249</v>
      </c>
      <c r="B2619" t="s">
        <v>36</v>
      </c>
      <c r="C2619" t="str">
        <f>VLOOKUP(B2619, Positions!A$1:B$134, 2, FALSE)</f>
        <v>Midfielder</v>
      </c>
      <c r="D2619" t="s">
        <v>93</v>
      </c>
      <c r="E2619" t="s">
        <v>5664</v>
      </c>
      <c r="F2619" t="s">
        <v>21</v>
      </c>
      <c r="G2619" t="str">
        <f>VLOOKUP(E2619, Tiers!M$1:P$134, 3, FALSE)</f>
        <v>ENG3</v>
      </c>
      <c r="H2619">
        <f>VLOOKUP(G2619, Tiers!B$1:C$134, 2, FALSE)</f>
        <v>4</v>
      </c>
      <c r="I2619" s="21">
        <v>34947</v>
      </c>
      <c r="J2619" t="str">
        <f t="shared" si="40"/>
        <v>Ivor LawtonCoventry</v>
      </c>
      <c r="P2619">
        <v>19</v>
      </c>
      <c r="Q2619" t="s">
        <v>20</v>
      </c>
      <c r="R2619" t="s">
        <v>21</v>
      </c>
      <c r="S2619" t="s">
        <v>22</v>
      </c>
      <c r="T2619" t="s">
        <v>21</v>
      </c>
      <c r="U2619" t="s">
        <v>870</v>
      </c>
      <c r="Y2619">
        <v>183</v>
      </c>
      <c r="Z2619">
        <v>78</v>
      </c>
      <c r="AA2619">
        <v>0</v>
      </c>
      <c r="AB2619">
        <v>0</v>
      </c>
    </row>
    <row r="2620" spans="1:28" ht="15.95">
      <c r="A2620" t="s">
        <v>3250</v>
      </c>
      <c r="B2620" t="s">
        <v>634</v>
      </c>
      <c r="C2620" t="str">
        <f>VLOOKUP(B2620, Positions!A$1:B$134, 2, FALSE)</f>
        <v>Midfielder</v>
      </c>
      <c r="D2620" t="s">
        <v>250</v>
      </c>
      <c r="E2620" t="s">
        <v>5664</v>
      </c>
      <c r="F2620" t="s">
        <v>21</v>
      </c>
      <c r="G2620" t="str">
        <f>VLOOKUP(E2620, Tiers!M$1:P$134, 3, FALSE)</f>
        <v>ENG3</v>
      </c>
      <c r="H2620">
        <f>VLOOKUP(G2620, Tiers!B$1:C$134, 2, FALSE)</f>
        <v>4</v>
      </c>
      <c r="I2620" s="21">
        <v>34947</v>
      </c>
      <c r="J2620" t="str">
        <f t="shared" si="40"/>
        <v>Otis KhanSheff Utd</v>
      </c>
      <c r="P2620">
        <v>19</v>
      </c>
      <c r="Q2620" t="s">
        <v>2553</v>
      </c>
      <c r="R2620" t="s">
        <v>21</v>
      </c>
      <c r="S2620" t="s">
        <v>22</v>
      </c>
      <c r="T2620" t="s">
        <v>21</v>
      </c>
      <c r="U2620" t="s">
        <v>391</v>
      </c>
      <c r="Y2620">
        <v>171</v>
      </c>
      <c r="Z2620">
        <v>58</v>
      </c>
      <c r="AA2620">
        <v>6</v>
      </c>
      <c r="AB2620">
        <v>16</v>
      </c>
    </row>
    <row r="2621" spans="1:28" ht="15.95">
      <c r="A2621" t="s">
        <v>3251</v>
      </c>
      <c r="B2621" t="s">
        <v>2246</v>
      </c>
      <c r="C2621" t="str">
        <f>VLOOKUP(B2621, Positions!A$1:B$134, 2, FALSE)</f>
        <v>Defender</v>
      </c>
      <c r="D2621" t="s">
        <v>136</v>
      </c>
      <c r="E2621" t="s">
        <v>5665</v>
      </c>
      <c r="F2621" t="s">
        <v>21</v>
      </c>
      <c r="G2621" t="str">
        <f>VLOOKUP(E2621, Tiers!M$1:P$134, 3, FALSE)</f>
        <v>ENG2</v>
      </c>
      <c r="H2621">
        <f>VLOOKUP(G2621, Tiers!B$1:C$134, 2, FALSE)</f>
        <v>3</v>
      </c>
      <c r="I2621" s="21">
        <v>34946</v>
      </c>
      <c r="J2621" t="str">
        <f t="shared" si="40"/>
        <v>Mark KitchingMiddlesbrough</v>
      </c>
      <c r="P2621">
        <v>19</v>
      </c>
      <c r="Q2621" t="s">
        <v>3252</v>
      </c>
      <c r="R2621" t="s">
        <v>21</v>
      </c>
      <c r="S2621" t="s">
        <v>22</v>
      </c>
      <c r="T2621" t="s">
        <v>21</v>
      </c>
      <c r="Y2621">
        <v>181</v>
      </c>
      <c r="Z2621">
        <v>76</v>
      </c>
      <c r="AA2621">
        <v>0</v>
      </c>
      <c r="AB2621">
        <v>0</v>
      </c>
    </row>
    <row r="2622" spans="1:28" ht="15.95">
      <c r="A2622" t="s">
        <v>3253</v>
      </c>
      <c r="B2622" t="s">
        <v>42</v>
      </c>
      <c r="C2622" t="str">
        <f>VLOOKUP(B2622, Positions!A$1:B$134, 2, FALSE)</f>
        <v>Midfielder</v>
      </c>
      <c r="E2622" t="s">
        <v>5666</v>
      </c>
      <c r="F2622" t="s">
        <v>21</v>
      </c>
      <c r="G2622" t="str">
        <f>VLOOKUP(E2622, Tiers!M$1:P$134, 3, FALSE)</f>
        <v>NONE</v>
      </c>
      <c r="H2622">
        <f>VLOOKUP(G2622, Tiers!B$1:C$134, 2, FALSE)</f>
        <v>7</v>
      </c>
      <c r="I2622" s="21" t="e">
        <v>#N/A</v>
      </c>
      <c r="J2622" t="str">
        <f t="shared" si="40"/>
        <v>Sean Holmes</v>
      </c>
      <c r="P2622">
        <v>19</v>
      </c>
      <c r="Q2622" t="s">
        <v>103</v>
      </c>
      <c r="R2622" t="s">
        <v>21</v>
      </c>
      <c r="S2622" t="s">
        <v>22</v>
      </c>
      <c r="T2622" t="s">
        <v>21</v>
      </c>
      <c r="Y2622">
        <v>181</v>
      </c>
      <c r="Z2622">
        <v>68</v>
      </c>
      <c r="AA2622">
        <v>0</v>
      </c>
      <c r="AB2622">
        <v>0</v>
      </c>
    </row>
    <row r="2623" spans="1:28" ht="15.95">
      <c r="A2623" t="s">
        <v>3254</v>
      </c>
      <c r="B2623" t="s">
        <v>212</v>
      </c>
      <c r="C2623" t="str">
        <f>VLOOKUP(B2623, Positions!A$1:B$134, 2, FALSE)</f>
        <v>Midfielder</v>
      </c>
      <c r="D2623" t="s">
        <v>127</v>
      </c>
      <c r="E2623" t="s">
        <v>62</v>
      </c>
      <c r="F2623" t="s">
        <v>21</v>
      </c>
      <c r="G2623" t="str">
        <f>VLOOKUP(E2623, Tiers!M$1:P$134, 3, FALSE)</f>
        <v>ENG1</v>
      </c>
      <c r="H2623">
        <f>VLOOKUP(G2623, Tiers!B$1:C$134, 2, FALSE)</f>
        <v>1</v>
      </c>
      <c r="I2623" s="21">
        <v>34946</v>
      </c>
      <c r="J2623" t="str">
        <f t="shared" si="40"/>
        <v>Amos NashaWest Ham</v>
      </c>
      <c r="P2623">
        <v>19</v>
      </c>
      <c r="Q2623" t="s">
        <v>74</v>
      </c>
      <c r="R2623" t="s">
        <v>21</v>
      </c>
      <c r="S2623" t="s">
        <v>22</v>
      </c>
      <c r="T2623" t="s">
        <v>21</v>
      </c>
      <c r="Y2623">
        <v>177</v>
      </c>
      <c r="Z2623">
        <v>70</v>
      </c>
      <c r="AA2623">
        <v>0</v>
      </c>
      <c r="AB2623">
        <v>0</v>
      </c>
    </row>
    <row r="2624" spans="1:28" ht="15.95">
      <c r="A2624" t="s">
        <v>3255</v>
      </c>
      <c r="B2624" t="s">
        <v>81</v>
      </c>
      <c r="C2624" t="str">
        <f>VLOOKUP(B2624, Positions!A$1:B$134, 2, FALSE)</f>
        <v>Defender</v>
      </c>
      <c r="D2624" t="s">
        <v>657</v>
      </c>
      <c r="E2624" t="s">
        <v>62</v>
      </c>
      <c r="F2624" t="s">
        <v>21</v>
      </c>
      <c r="G2624" t="str">
        <f>VLOOKUP(E2624, Tiers!M$1:P$134, 3, FALSE)</f>
        <v>ENG1</v>
      </c>
      <c r="H2624">
        <f>VLOOKUP(G2624, Tiers!B$1:C$134, 2, FALSE)</f>
        <v>1</v>
      </c>
      <c r="I2624" s="21">
        <v>34945</v>
      </c>
      <c r="J2624" t="str">
        <f t="shared" si="40"/>
        <v>Afolabi CokerNorwich</v>
      </c>
      <c r="P2624">
        <v>19</v>
      </c>
      <c r="Q2624" t="s">
        <v>74</v>
      </c>
      <c r="R2624" t="s">
        <v>21</v>
      </c>
      <c r="S2624" t="s">
        <v>22</v>
      </c>
      <c r="T2624" t="s">
        <v>21</v>
      </c>
      <c r="U2624" t="s">
        <v>491</v>
      </c>
      <c r="Y2624">
        <v>185</v>
      </c>
      <c r="Z2624">
        <v>78</v>
      </c>
      <c r="AA2624">
        <v>0</v>
      </c>
      <c r="AB2624">
        <v>0</v>
      </c>
    </row>
    <row r="2625" spans="1:28" ht="15.95">
      <c r="A2625" t="s">
        <v>3256</v>
      </c>
      <c r="B2625" t="s">
        <v>166</v>
      </c>
      <c r="C2625" t="str">
        <f>VLOOKUP(B2625, Positions!A$1:B$134, 2, FALSE)</f>
        <v>Goalkeeper</v>
      </c>
      <c r="D2625" t="s">
        <v>175</v>
      </c>
      <c r="E2625" t="s">
        <v>62</v>
      </c>
      <c r="F2625" t="s">
        <v>21</v>
      </c>
      <c r="G2625" t="str">
        <f>VLOOKUP(E2625, Tiers!M$1:P$134, 3, FALSE)</f>
        <v>ENG1</v>
      </c>
      <c r="H2625">
        <f>VLOOKUP(G2625, Tiers!B$1:C$134, 2, FALSE)</f>
        <v>1</v>
      </c>
      <c r="I2625" s="21">
        <v>34944</v>
      </c>
      <c r="J2625" t="str">
        <f t="shared" si="40"/>
        <v>Luke McGeeTottenham</v>
      </c>
      <c r="P2625">
        <v>19</v>
      </c>
      <c r="Q2625" t="s">
        <v>74</v>
      </c>
      <c r="R2625" t="s">
        <v>21</v>
      </c>
      <c r="S2625" t="s">
        <v>22</v>
      </c>
      <c r="T2625" t="s">
        <v>21</v>
      </c>
      <c r="Y2625">
        <v>190</v>
      </c>
      <c r="Z2625">
        <v>86</v>
      </c>
      <c r="AA2625">
        <v>0</v>
      </c>
      <c r="AB2625">
        <v>0</v>
      </c>
    </row>
    <row r="2626" spans="1:28" ht="15.95">
      <c r="A2626" t="s">
        <v>3257</v>
      </c>
      <c r="B2626" t="s">
        <v>42</v>
      </c>
      <c r="C2626" t="str">
        <f>VLOOKUP(B2626, Positions!A$1:B$134, 2, FALSE)</f>
        <v>Midfielder</v>
      </c>
      <c r="D2626" t="s">
        <v>229</v>
      </c>
      <c r="E2626" t="s">
        <v>5665</v>
      </c>
      <c r="F2626" t="s">
        <v>21</v>
      </c>
      <c r="G2626" t="str">
        <f>VLOOKUP(E2626, Tiers!M$1:P$134, 3, FALSE)</f>
        <v>ENG2</v>
      </c>
      <c r="H2626">
        <f>VLOOKUP(G2626, Tiers!B$1:C$134, 2, FALSE)</f>
        <v>3</v>
      </c>
      <c r="I2626" s="21">
        <v>34943</v>
      </c>
      <c r="J2626" t="str">
        <f t="shared" ref="J2626:J2689" si="41">A2626 &amp; D2626</f>
        <v>Jesse StarkeyBrighton</v>
      </c>
      <c r="P2626">
        <v>19</v>
      </c>
      <c r="Q2626" t="s">
        <v>229</v>
      </c>
      <c r="R2626" t="s">
        <v>21</v>
      </c>
      <c r="S2626" t="s">
        <v>22</v>
      </c>
      <c r="T2626" t="s">
        <v>21</v>
      </c>
      <c r="Y2626">
        <v>176</v>
      </c>
      <c r="Z2626">
        <v>69</v>
      </c>
      <c r="AA2626">
        <v>0</v>
      </c>
      <c r="AB2626">
        <v>0</v>
      </c>
    </row>
    <row r="2627" spans="1:28" ht="15.95">
      <c r="A2627" t="s">
        <v>3258</v>
      </c>
      <c r="B2627" t="s">
        <v>42</v>
      </c>
      <c r="C2627" t="str">
        <f>VLOOKUP(B2627, Positions!A$1:B$134, 2, FALSE)</f>
        <v>Midfielder</v>
      </c>
      <c r="E2627" t="s">
        <v>5666</v>
      </c>
      <c r="F2627" t="s">
        <v>21</v>
      </c>
      <c r="G2627" t="str">
        <f>VLOOKUP(E2627, Tiers!M$1:P$134, 3, FALSE)</f>
        <v>NONE</v>
      </c>
      <c r="H2627">
        <f>VLOOKUP(G2627, Tiers!B$1:C$134, 2, FALSE)</f>
        <v>7</v>
      </c>
      <c r="I2627" s="21" t="e">
        <v>#N/A</v>
      </c>
      <c r="J2627" t="str">
        <f t="shared" si="41"/>
        <v>Connor Atkinson</v>
      </c>
      <c r="P2627">
        <v>19</v>
      </c>
      <c r="Q2627" t="s">
        <v>20</v>
      </c>
      <c r="R2627" t="s">
        <v>21</v>
      </c>
      <c r="S2627" t="s">
        <v>22</v>
      </c>
      <c r="T2627" t="s">
        <v>21</v>
      </c>
      <c r="Y2627">
        <v>172</v>
      </c>
      <c r="Z2627">
        <v>69</v>
      </c>
      <c r="AA2627">
        <v>0</v>
      </c>
      <c r="AB2627">
        <v>0</v>
      </c>
    </row>
    <row r="2628" spans="1:28" ht="15.95">
      <c r="A2628" t="s">
        <v>3259</v>
      </c>
      <c r="B2628" t="s">
        <v>166</v>
      </c>
      <c r="C2628" t="str">
        <f>VLOOKUP(B2628, Positions!A$1:B$134, 2, FALSE)</f>
        <v>Goalkeeper</v>
      </c>
      <c r="E2628" t="s">
        <v>5666</v>
      </c>
      <c r="F2628" t="s">
        <v>21</v>
      </c>
      <c r="G2628" t="str">
        <f>VLOOKUP(E2628, Tiers!M$1:P$134, 3, FALSE)</f>
        <v>NONE</v>
      </c>
      <c r="H2628">
        <f>VLOOKUP(G2628, Tiers!B$1:C$134, 2, FALSE)</f>
        <v>7</v>
      </c>
      <c r="I2628" s="21" t="e">
        <v>#N/A</v>
      </c>
      <c r="J2628" t="str">
        <f t="shared" si="41"/>
        <v>Dillon McNulty</v>
      </c>
      <c r="P2628">
        <v>19</v>
      </c>
      <c r="Q2628" t="s">
        <v>470</v>
      </c>
      <c r="R2628" t="s">
        <v>21</v>
      </c>
      <c r="S2628" t="s">
        <v>22</v>
      </c>
      <c r="T2628" t="s">
        <v>21</v>
      </c>
      <c r="Y2628">
        <v>195</v>
      </c>
      <c r="Z2628">
        <v>85</v>
      </c>
      <c r="AA2628">
        <v>0</v>
      </c>
      <c r="AB2628">
        <v>0</v>
      </c>
    </row>
    <row r="2629" spans="1:28" ht="15.95">
      <c r="A2629" t="s">
        <v>3260</v>
      </c>
      <c r="B2629" t="s">
        <v>16</v>
      </c>
      <c r="C2629" t="e">
        <f>VLOOKUP(B2629, Positions!A$1:B$134, 2, FALSE)</f>
        <v>#N/A</v>
      </c>
      <c r="E2629" t="s">
        <v>5666</v>
      </c>
      <c r="F2629" t="s">
        <v>21</v>
      </c>
      <c r="G2629" t="str">
        <f>VLOOKUP(E2629, Tiers!M$1:P$134, 3, FALSE)</f>
        <v>NONE</v>
      </c>
      <c r="H2629">
        <f>VLOOKUP(G2629, Tiers!B$1:C$134, 2, FALSE)</f>
        <v>7</v>
      </c>
      <c r="I2629" s="21" t="e">
        <v>#N/A</v>
      </c>
      <c r="J2629" t="str">
        <f t="shared" si="41"/>
        <v>Marcel Barrington</v>
      </c>
      <c r="P2629">
        <v>19</v>
      </c>
      <c r="Q2629" t="s">
        <v>74</v>
      </c>
      <c r="R2629" t="s">
        <v>21</v>
      </c>
      <c r="S2629" t="s">
        <v>22</v>
      </c>
      <c r="T2629" t="s">
        <v>21</v>
      </c>
      <c r="U2629" t="s">
        <v>3261</v>
      </c>
      <c r="Y2629">
        <v>172</v>
      </c>
      <c r="Z2629">
        <v>68</v>
      </c>
      <c r="AA2629">
        <v>2</v>
      </c>
      <c r="AB2629">
        <v>13</v>
      </c>
    </row>
    <row r="2630" spans="1:28" ht="15.95">
      <c r="A2630" t="s">
        <v>3262</v>
      </c>
      <c r="B2630" t="s">
        <v>457</v>
      </c>
      <c r="C2630" t="str">
        <f>VLOOKUP(B2630, Positions!A$1:B$134, 2, FALSE)</f>
        <v>Forward</v>
      </c>
      <c r="D2630" t="s">
        <v>282</v>
      </c>
      <c r="E2630" t="s">
        <v>62</v>
      </c>
      <c r="F2630" t="s">
        <v>21</v>
      </c>
      <c r="G2630" t="str">
        <f>VLOOKUP(E2630, Tiers!M$1:P$134, 3, FALSE)</f>
        <v>ENG1</v>
      </c>
      <c r="H2630">
        <f>VLOOKUP(G2630, Tiers!B$1:C$134, 2, FALSE)</f>
        <v>1</v>
      </c>
      <c r="I2630" s="21">
        <v>34937</v>
      </c>
      <c r="J2630" t="str">
        <f t="shared" si="41"/>
        <v>Sullay KaikaiCrystal Palace</v>
      </c>
      <c r="P2630">
        <v>19</v>
      </c>
      <c r="Q2630" t="s">
        <v>74</v>
      </c>
      <c r="R2630" t="s">
        <v>21</v>
      </c>
      <c r="S2630" t="s">
        <v>22</v>
      </c>
      <c r="T2630" t="s">
        <v>21</v>
      </c>
      <c r="U2630" t="s">
        <v>172</v>
      </c>
      <c r="Y2630">
        <v>174</v>
      </c>
      <c r="Z2630">
        <v>68</v>
      </c>
      <c r="AA2630">
        <v>5</v>
      </c>
      <c r="AB2630">
        <v>30</v>
      </c>
    </row>
    <row r="2631" spans="1:28" ht="15.95">
      <c r="A2631" t="s">
        <v>2539</v>
      </c>
      <c r="B2631" t="s">
        <v>680</v>
      </c>
      <c r="C2631" t="e">
        <f>VLOOKUP(B2631, Positions!A$1:B$134, 2, FALSE)</f>
        <v>#N/A</v>
      </c>
      <c r="D2631" t="s">
        <v>229</v>
      </c>
      <c r="E2631" t="s">
        <v>5665</v>
      </c>
      <c r="F2631" t="s">
        <v>21</v>
      </c>
      <c r="G2631" t="str">
        <f>VLOOKUP(E2631, Tiers!M$1:P$134, 3, FALSE)</f>
        <v>ENG2</v>
      </c>
      <c r="H2631">
        <f>VLOOKUP(G2631, Tiers!B$1:C$134, 2, FALSE)</f>
        <v>3</v>
      </c>
      <c r="I2631" s="21">
        <v>34933</v>
      </c>
      <c r="J2631" t="str">
        <f t="shared" si="41"/>
        <v>Joe WardBrighton</v>
      </c>
      <c r="P2631">
        <v>19</v>
      </c>
      <c r="Q2631" t="s">
        <v>1500</v>
      </c>
      <c r="R2631" t="s">
        <v>21</v>
      </c>
      <c r="S2631" t="s">
        <v>22</v>
      </c>
      <c r="T2631" t="s">
        <v>21</v>
      </c>
      <c r="Y2631">
        <v>173</v>
      </c>
      <c r="Z2631">
        <v>63</v>
      </c>
      <c r="AA2631">
        <v>8</v>
      </c>
      <c r="AB2631">
        <v>62</v>
      </c>
    </row>
    <row r="2632" spans="1:28" ht="15.95">
      <c r="A2632" t="s">
        <v>3263</v>
      </c>
      <c r="B2632" t="s">
        <v>196</v>
      </c>
      <c r="C2632" t="str">
        <f>VLOOKUP(B2632, Positions!A$1:B$134, 2, FALSE)</f>
        <v>Defender</v>
      </c>
      <c r="D2632" t="s">
        <v>657</v>
      </c>
      <c r="E2632" t="s">
        <v>62</v>
      </c>
      <c r="F2632" t="s">
        <v>21</v>
      </c>
      <c r="G2632" t="str">
        <f>VLOOKUP(E2632, Tiers!M$1:P$134, 3, FALSE)</f>
        <v>ENG1</v>
      </c>
      <c r="H2632">
        <f>VLOOKUP(G2632, Tiers!B$1:C$134, 2, FALSE)</f>
        <v>1</v>
      </c>
      <c r="I2632" s="21">
        <v>34930</v>
      </c>
      <c r="J2632" t="str">
        <f t="shared" si="41"/>
        <v>Harry ToffoloNorwich</v>
      </c>
      <c r="P2632">
        <v>19</v>
      </c>
      <c r="Q2632" t="s">
        <v>1015</v>
      </c>
      <c r="R2632" t="s">
        <v>21</v>
      </c>
      <c r="S2632" t="s">
        <v>22</v>
      </c>
      <c r="T2632" t="s">
        <v>21</v>
      </c>
      <c r="U2632" t="s">
        <v>465</v>
      </c>
      <c r="Y2632">
        <v>183</v>
      </c>
      <c r="Z2632">
        <v>71</v>
      </c>
      <c r="AA2632">
        <v>1</v>
      </c>
      <c r="AB2632">
        <v>28</v>
      </c>
    </row>
    <row r="2633" spans="1:28" ht="15.95">
      <c r="A2633" t="s">
        <v>2430</v>
      </c>
      <c r="B2633" t="s">
        <v>67</v>
      </c>
      <c r="C2633" t="str">
        <f>VLOOKUP(B2633, Positions!A$1:B$134, 2, FALSE)</f>
        <v>Defender</v>
      </c>
      <c r="E2633" t="s">
        <v>5666</v>
      </c>
      <c r="F2633" t="s">
        <v>21</v>
      </c>
      <c r="G2633" t="str">
        <f>VLOOKUP(E2633, Tiers!M$1:P$134, 3, FALSE)</f>
        <v>NONE</v>
      </c>
      <c r="H2633">
        <f>VLOOKUP(G2633, Tiers!B$1:C$134, 2, FALSE)</f>
        <v>7</v>
      </c>
      <c r="I2633" s="21" t="e">
        <v>#N/A</v>
      </c>
      <c r="J2633" t="str">
        <f t="shared" si="41"/>
        <v>Ben Grant</v>
      </c>
      <c r="P2633">
        <v>19</v>
      </c>
      <c r="Q2633" t="s">
        <v>20</v>
      </c>
      <c r="R2633" t="s">
        <v>21</v>
      </c>
      <c r="S2633" t="s">
        <v>22</v>
      </c>
      <c r="T2633" t="s">
        <v>21</v>
      </c>
      <c r="Y2633">
        <v>192</v>
      </c>
      <c r="Z2633">
        <v>81</v>
      </c>
      <c r="AA2633">
        <v>0</v>
      </c>
      <c r="AB2633">
        <v>0</v>
      </c>
    </row>
    <row r="2634" spans="1:28" ht="15.95">
      <c r="A2634" t="s">
        <v>3264</v>
      </c>
      <c r="B2634" t="s">
        <v>249</v>
      </c>
      <c r="C2634" t="e">
        <f>VLOOKUP(B2634, Positions!A$1:B$134, 2, FALSE)</f>
        <v>#N/A</v>
      </c>
      <c r="E2634" t="s">
        <v>5666</v>
      </c>
      <c r="F2634" t="s">
        <v>21</v>
      </c>
      <c r="G2634" t="str">
        <f>VLOOKUP(E2634, Tiers!M$1:P$134, 3, FALSE)</f>
        <v>NONE</v>
      </c>
      <c r="H2634">
        <f>VLOOKUP(G2634, Tiers!B$1:C$134, 2, FALSE)</f>
        <v>7</v>
      </c>
      <c r="I2634" s="21" t="e">
        <v>#N/A</v>
      </c>
      <c r="J2634" t="str">
        <f t="shared" si="41"/>
        <v>Jordan Adekunle</v>
      </c>
      <c r="P2634">
        <v>19</v>
      </c>
      <c r="Q2634" t="s">
        <v>74</v>
      </c>
      <c r="R2634" t="s">
        <v>21</v>
      </c>
      <c r="S2634" t="s">
        <v>22</v>
      </c>
      <c r="T2634" t="s">
        <v>21</v>
      </c>
      <c r="Y2634">
        <v>171</v>
      </c>
      <c r="Z2634">
        <v>72</v>
      </c>
      <c r="AA2634">
        <v>0</v>
      </c>
      <c r="AB2634">
        <v>0</v>
      </c>
    </row>
    <row r="2635" spans="1:28" ht="15.95">
      <c r="A2635" t="s">
        <v>3265</v>
      </c>
      <c r="B2635" t="s">
        <v>81</v>
      </c>
      <c r="C2635" t="str">
        <f>VLOOKUP(B2635, Positions!A$1:B$134, 2, FALSE)</f>
        <v>Defender</v>
      </c>
      <c r="E2635" t="s">
        <v>5666</v>
      </c>
      <c r="F2635" t="s">
        <v>21</v>
      </c>
      <c r="G2635" t="str">
        <f>VLOOKUP(E2635, Tiers!M$1:P$134, 3, FALSE)</f>
        <v>NONE</v>
      </c>
      <c r="H2635">
        <f>VLOOKUP(G2635, Tiers!B$1:C$134, 2, FALSE)</f>
        <v>7</v>
      </c>
      <c r="I2635" s="21" t="e">
        <v>#N/A</v>
      </c>
      <c r="J2635" t="str">
        <f t="shared" si="41"/>
        <v>Kyle Lewis</v>
      </c>
      <c r="P2635">
        <v>19</v>
      </c>
      <c r="Q2635" t="s">
        <v>20</v>
      </c>
      <c r="R2635" t="s">
        <v>21</v>
      </c>
      <c r="S2635" t="s">
        <v>22</v>
      </c>
      <c r="T2635" t="s">
        <v>21</v>
      </c>
      <c r="Y2635">
        <v>185</v>
      </c>
      <c r="Z2635">
        <v>81</v>
      </c>
      <c r="AA2635">
        <v>0</v>
      </c>
      <c r="AB2635">
        <v>0</v>
      </c>
    </row>
    <row r="2636" spans="1:28" ht="15.95">
      <c r="A2636" t="s">
        <v>3266</v>
      </c>
      <c r="B2636" t="s">
        <v>42</v>
      </c>
      <c r="C2636" t="str">
        <f>VLOOKUP(B2636, Positions!A$1:B$134, 2, FALSE)</f>
        <v>Midfielder</v>
      </c>
      <c r="E2636" t="s">
        <v>5666</v>
      </c>
      <c r="F2636" t="s">
        <v>21</v>
      </c>
      <c r="G2636" t="str">
        <f>VLOOKUP(E2636, Tiers!M$1:P$134, 3, FALSE)</f>
        <v>NONE</v>
      </c>
      <c r="H2636">
        <f>VLOOKUP(G2636, Tiers!B$1:C$134, 2, FALSE)</f>
        <v>7</v>
      </c>
      <c r="I2636" s="21" t="e">
        <v>#N/A</v>
      </c>
      <c r="J2636" t="str">
        <f t="shared" si="41"/>
        <v>Michael Boateng</v>
      </c>
      <c r="P2636">
        <v>19</v>
      </c>
      <c r="Q2636" t="s">
        <v>40</v>
      </c>
      <c r="R2636" t="s">
        <v>21</v>
      </c>
      <c r="S2636" t="s">
        <v>22</v>
      </c>
      <c r="T2636" t="s">
        <v>21</v>
      </c>
      <c r="Y2636">
        <v>176</v>
      </c>
      <c r="Z2636">
        <v>64</v>
      </c>
      <c r="AA2636">
        <v>0</v>
      </c>
      <c r="AB2636">
        <v>0</v>
      </c>
    </row>
    <row r="2637" spans="1:28" ht="15.95">
      <c r="A2637" t="s">
        <v>3267</v>
      </c>
      <c r="B2637" t="s">
        <v>16</v>
      </c>
      <c r="C2637" t="e">
        <f>VLOOKUP(B2637, Positions!A$1:B$134, 2, FALSE)</f>
        <v>#N/A</v>
      </c>
      <c r="D2637" t="s">
        <v>124</v>
      </c>
      <c r="E2637" t="s">
        <v>5665</v>
      </c>
      <c r="F2637" t="s">
        <v>21</v>
      </c>
      <c r="G2637" t="str">
        <f>VLOOKUP(E2637, Tiers!M$1:P$134, 3, FALSE)</f>
        <v>ENG2</v>
      </c>
      <c r="H2637">
        <f>VLOOKUP(G2637, Tiers!B$1:C$134, 2, FALSE)</f>
        <v>3</v>
      </c>
      <c r="I2637" s="21">
        <v>34926</v>
      </c>
      <c r="J2637" t="str">
        <f t="shared" si="41"/>
        <v>Luke ParkinLeeds</v>
      </c>
      <c r="P2637">
        <v>19</v>
      </c>
      <c r="Q2637" t="s">
        <v>20</v>
      </c>
      <c r="R2637" t="s">
        <v>21</v>
      </c>
      <c r="S2637" t="s">
        <v>22</v>
      </c>
      <c r="T2637" t="s">
        <v>21</v>
      </c>
      <c r="Y2637">
        <v>186</v>
      </c>
      <c r="Z2637">
        <v>79</v>
      </c>
      <c r="AA2637">
        <v>0</v>
      </c>
      <c r="AB2637">
        <v>2</v>
      </c>
    </row>
    <row r="2638" spans="1:28" ht="15.95">
      <c r="A2638" t="s">
        <v>3268</v>
      </c>
      <c r="B2638" t="s">
        <v>16</v>
      </c>
      <c r="C2638" t="e">
        <f>VLOOKUP(B2638, Positions!A$1:B$134, 2, FALSE)</f>
        <v>#N/A</v>
      </c>
      <c r="D2638" t="s">
        <v>592</v>
      </c>
      <c r="E2638" t="s">
        <v>5666</v>
      </c>
      <c r="F2638" t="s">
        <v>21</v>
      </c>
      <c r="G2638" t="str">
        <f>VLOOKUP(E2638, Tiers!M$1:P$134, 3, FALSE)</f>
        <v>NONE</v>
      </c>
      <c r="H2638">
        <f>VLOOKUP(G2638, Tiers!B$1:C$134, 2, FALSE)</f>
        <v>7</v>
      </c>
      <c r="I2638" s="21">
        <v>34926</v>
      </c>
      <c r="J2638" t="str">
        <f t="shared" si="41"/>
        <v>Kaiman AndersonAFC Telford</v>
      </c>
      <c r="P2638">
        <v>19</v>
      </c>
      <c r="Q2638" t="s">
        <v>1261</v>
      </c>
      <c r="R2638" t="s">
        <v>21</v>
      </c>
      <c r="S2638" t="s">
        <v>22</v>
      </c>
      <c r="T2638" t="s">
        <v>21</v>
      </c>
      <c r="Y2638">
        <v>185</v>
      </c>
      <c r="Z2638">
        <v>77</v>
      </c>
      <c r="AA2638">
        <v>0</v>
      </c>
      <c r="AB2638">
        <v>0</v>
      </c>
    </row>
    <row r="2639" spans="1:28" ht="15.95">
      <c r="A2639" t="s">
        <v>3269</v>
      </c>
      <c r="B2639" t="s">
        <v>111</v>
      </c>
      <c r="C2639" t="str">
        <f>VLOOKUP(B2639, Positions!A$1:B$134, 2, FALSE)</f>
        <v>Forward</v>
      </c>
      <c r="E2639" t="s">
        <v>5666</v>
      </c>
      <c r="F2639" t="s">
        <v>21</v>
      </c>
      <c r="G2639" t="str">
        <f>VLOOKUP(E2639, Tiers!M$1:P$134, 3, FALSE)</f>
        <v>NONE</v>
      </c>
      <c r="H2639">
        <f>VLOOKUP(G2639, Tiers!B$1:C$134, 2, FALSE)</f>
        <v>7</v>
      </c>
      <c r="I2639" s="21" t="e">
        <v>#N/A</v>
      </c>
      <c r="J2639" t="str">
        <f t="shared" si="41"/>
        <v>Sam Mitchell</v>
      </c>
      <c r="P2639">
        <v>19</v>
      </c>
      <c r="Q2639" t="s">
        <v>20</v>
      </c>
      <c r="R2639" t="s">
        <v>21</v>
      </c>
      <c r="S2639" t="s">
        <v>22</v>
      </c>
      <c r="T2639" t="s">
        <v>21</v>
      </c>
      <c r="Y2639">
        <v>178</v>
      </c>
      <c r="Z2639">
        <v>74</v>
      </c>
      <c r="AA2639">
        <v>0</v>
      </c>
      <c r="AB2639">
        <v>0</v>
      </c>
    </row>
    <row r="2640" spans="1:28" ht="15.95">
      <c r="A2640" t="s">
        <v>3270</v>
      </c>
      <c r="B2640" t="s">
        <v>360</v>
      </c>
      <c r="C2640" t="str">
        <f>VLOOKUP(B2640, Positions!A$1:B$134, 2, FALSE)</f>
        <v>Defender</v>
      </c>
      <c r="D2640" t="s">
        <v>397</v>
      </c>
      <c r="E2640" t="s">
        <v>5665</v>
      </c>
      <c r="F2640" t="s">
        <v>21</v>
      </c>
      <c r="G2640" t="str">
        <f>VLOOKUP(E2640, Tiers!M$1:P$134, 3, FALSE)</f>
        <v>ENG2</v>
      </c>
      <c r="H2640">
        <f>VLOOKUP(G2640, Tiers!B$1:C$134, 2, FALSE)</f>
        <v>3</v>
      </c>
      <c r="I2640" s="21">
        <v>34922</v>
      </c>
      <c r="J2640" t="str">
        <f t="shared" si="41"/>
        <v>Ben DaviesPreston</v>
      </c>
      <c r="P2640">
        <v>19</v>
      </c>
      <c r="Q2640" t="s">
        <v>1609</v>
      </c>
      <c r="R2640" t="s">
        <v>21</v>
      </c>
      <c r="S2640" t="s">
        <v>22</v>
      </c>
      <c r="T2640" t="s">
        <v>21</v>
      </c>
      <c r="Y2640">
        <v>185</v>
      </c>
      <c r="Z2640">
        <v>75</v>
      </c>
      <c r="AA2640">
        <v>0</v>
      </c>
      <c r="AB2640">
        <v>54</v>
      </c>
    </row>
    <row r="2641" spans="1:28" ht="15.95">
      <c r="A2641" t="s">
        <v>3271</v>
      </c>
      <c r="B2641" t="s">
        <v>102</v>
      </c>
      <c r="C2641" t="str">
        <f>VLOOKUP(B2641, Positions!A$1:B$134, 2, FALSE)</f>
        <v>Defender</v>
      </c>
      <c r="D2641" t="s">
        <v>116</v>
      </c>
      <c r="E2641" t="s">
        <v>62</v>
      </c>
      <c r="F2641" t="s">
        <v>21</v>
      </c>
      <c r="G2641" t="str">
        <f>VLOOKUP(E2641, Tiers!M$1:P$134, 3, FALSE)</f>
        <v>ENG1</v>
      </c>
      <c r="H2641">
        <f>VLOOKUP(G2641, Tiers!B$1:C$134, 2, FALSE)</f>
        <v>1</v>
      </c>
      <c r="I2641" s="21">
        <v>34921</v>
      </c>
      <c r="J2641" t="str">
        <f t="shared" si="41"/>
        <v>Joshua WebbAston Villa</v>
      </c>
      <c r="P2641">
        <v>19</v>
      </c>
      <c r="Q2641" t="s">
        <v>3272</v>
      </c>
      <c r="R2641" t="s">
        <v>21</v>
      </c>
      <c r="S2641" t="s">
        <v>22</v>
      </c>
      <c r="T2641" t="s">
        <v>21</v>
      </c>
      <c r="Y2641">
        <v>179</v>
      </c>
      <c r="Z2641">
        <v>75</v>
      </c>
      <c r="AA2641">
        <v>0</v>
      </c>
      <c r="AB2641">
        <v>0</v>
      </c>
    </row>
    <row r="2642" spans="1:28" ht="15.95">
      <c r="A2642" t="s">
        <v>3273</v>
      </c>
      <c r="B2642" t="s">
        <v>47</v>
      </c>
      <c r="C2642" t="str">
        <f>VLOOKUP(B2642, Positions!A$1:B$134, 2, FALSE)</f>
        <v>Forward</v>
      </c>
      <c r="E2642" t="s">
        <v>5666</v>
      </c>
      <c r="F2642" t="s">
        <v>21</v>
      </c>
      <c r="G2642" t="str">
        <f>VLOOKUP(E2642, Tiers!M$1:P$134, 3, FALSE)</f>
        <v>NONE</v>
      </c>
      <c r="H2642">
        <f>VLOOKUP(G2642, Tiers!B$1:C$134, 2, FALSE)</f>
        <v>7</v>
      </c>
      <c r="I2642" s="21" t="e">
        <v>#N/A</v>
      </c>
      <c r="J2642" t="str">
        <f t="shared" si="41"/>
        <v>William Kouadio</v>
      </c>
      <c r="P2642">
        <v>19</v>
      </c>
      <c r="Q2642" t="s">
        <v>461</v>
      </c>
      <c r="R2642" t="s">
        <v>21</v>
      </c>
      <c r="S2642" t="s">
        <v>22</v>
      </c>
      <c r="T2642" t="s">
        <v>21</v>
      </c>
      <c r="Y2642">
        <v>163</v>
      </c>
      <c r="Z2642">
        <v>65</v>
      </c>
      <c r="AA2642">
        <v>0</v>
      </c>
      <c r="AB2642">
        <v>0</v>
      </c>
    </row>
    <row r="2643" spans="1:28" ht="15.95">
      <c r="A2643" t="s">
        <v>3274</v>
      </c>
      <c r="B2643" t="s">
        <v>102</v>
      </c>
      <c r="C2643" t="str">
        <f>VLOOKUP(B2643, Positions!A$1:B$134, 2, FALSE)</f>
        <v>Defender</v>
      </c>
      <c r="D2643" t="s">
        <v>127</v>
      </c>
      <c r="E2643" t="s">
        <v>62</v>
      </c>
      <c r="F2643" t="s">
        <v>21</v>
      </c>
      <c r="G2643" t="str">
        <f>VLOOKUP(E2643, Tiers!M$1:P$134, 3, FALSE)</f>
        <v>ENG1</v>
      </c>
      <c r="H2643">
        <f>VLOOKUP(G2643, Tiers!B$1:C$134, 2, FALSE)</f>
        <v>1</v>
      </c>
      <c r="I2643" s="21">
        <v>34916</v>
      </c>
      <c r="J2643" t="str">
        <f t="shared" si="41"/>
        <v>Leo ChambersWest Ham</v>
      </c>
      <c r="P2643">
        <v>19</v>
      </c>
      <c r="Q2643" t="s">
        <v>74</v>
      </c>
      <c r="R2643" t="s">
        <v>21</v>
      </c>
      <c r="S2643" t="s">
        <v>22</v>
      </c>
      <c r="T2643" t="s">
        <v>21</v>
      </c>
      <c r="Y2643">
        <v>174</v>
      </c>
      <c r="Z2643">
        <v>69</v>
      </c>
      <c r="AA2643">
        <v>0</v>
      </c>
      <c r="AB2643">
        <v>0</v>
      </c>
    </row>
    <row r="2644" spans="1:28" ht="15.95">
      <c r="A2644" t="s">
        <v>3275</v>
      </c>
      <c r="B2644" t="s">
        <v>445</v>
      </c>
      <c r="C2644" t="str">
        <f>VLOOKUP(B2644, Positions!A$1:B$134, 2, FALSE)</f>
        <v>Midfielder</v>
      </c>
      <c r="D2644" t="s">
        <v>182</v>
      </c>
      <c r="E2644" t="s">
        <v>62</v>
      </c>
      <c r="F2644" t="s">
        <v>21</v>
      </c>
      <c r="G2644" t="str">
        <f>VLOOKUP(E2644, Tiers!M$1:P$134, 3, FALSE)</f>
        <v>ENG1</v>
      </c>
      <c r="H2644">
        <f>VLOOKUP(G2644, Tiers!B$1:C$134, 2, FALSE)</f>
        <v>1</v>
      </c>
      <c r="I2644" s="21">
        <v>34915</v>
      </c>
      <c r="J2644" t="str">
        <f t="shared" si="41"/>
        <v>James WeirMan Utd</v>
      </c>
      <c r="P2644">
        <v>19</v>
      </c>
      <c r="Q2644" t="s">
        <v>397</v>
      </c>
      <c r="R2644" t="s">
        <v>21</v>
      </c>
      <c r="S2644" t="s">
        <v>22</v>
      </c>
      <c r="T2644" t="s">
        <v>21</v>
      </c>
      <c r="Y2644">
        <v>179</v>
      </c>
      <c r="Z2644">
        <v>75</v>
      </c>
      <c r="AA2644">
        <v>0</v>
      </c>
      <c r="AB2644">
        <v>0</v>
      </c>
    </row>
    <row r="2645" spans="1:28" ht="15.95">
      <c r="A2645" t="s">
        <v>3276</v>
      </c>
      <c r="B2645" t="s">
        <v>81</v>
      </c>
      <c r="C2645" t="str">
        <f>VLOOKUP(B2645, Positions!A$1:B$134, 2, FALSE)</f>
        <v>Defender</v>
      </c>
      <c r="D2645" t="s">
        <v>134</v>
      </c>
      <c r="E2645" t="s">
        <v>5664</v>
      </c>
      <c r="F2645" t="s">
        <v>21</v>
      </c>
      <c r="G2645" t="str">
        <f>VLOOKUP(E2645, Tiers!M$1:P$134, 3, FALSE)</f>
        <v>ENG3</v>
      </c>
      <c r="H2645">
        <f>VLOOKUP(G2645, Tiers!B$1:C$134, 2, FALSE)</f>
        <v>4</v>
      </c>
      <c r="I2645" s="21">
        <v>34914</v>
      </c>
      <c r="J2645" t="str">
        <f t="shared" si="41"/>
        <v>Charlie GoodeScunthorpe</v>
      </c>
      <c r="P2645">
        <v>19</v>
      </c>
      <c r="Q2645" t="s">
        <v>74</v>
      </c>
      <c r="R2645" t="s">
        <v>21</v>
      </c>
      <c r="S2645" t="s">
        <v>22</v>
      </c>
      <c r="T2645" t="s">
        <v>21</v>
      </c>
      <c r="Y2645">
        <v>196</v>
      </c>
      <c r="Z2645">
        <v>78</v>
      </c>
      <c r="AA2645">
        <v>2</v>
      </c>
      <c r="AB2645">
        <v>26</v>
      </c>
    </row>
    <row r="2646" spans="1:28" ht="15.95">
      <c r="A2646" t="s">
        <v>3277</v>
      </c>
      <c r="B2646" t="s">
        <v>81</v>
      </c>
      <c r="C2646" t="str">
        <f>VLOOKUP(B2646, Positions!A$1:B$134, 2, FALSE)</f>
        <v>Defender</v>
      </c>
      <c r="D2646" t="s">
        <v>1339</v>
      </c>
      <c r="E2646" t="s">
        <v>5667</v>
      </c>
      <c r="F2646" t="s">
        <v>21</v>
      </c>
      <c r="G2646" t="str">
        <f>VLOOKUP(E2646, Tiers!M$1:P$134, 3, FALSE)</f>
        <v>SCO2</v>
      </c>
      <c r="H2646">
        <f>VLOOKUP(G2646, Tiers!B$1:C$134, 2, FALSE)</f>
        <v>6</v>
      </c>
      <c r="I2646" s="21">
        <v>34913</v>
      </c>
      <c r="J2646" t="str">
        <f t="shared" si="41"/>
        <v>Dominic BallRangers</v>
      </c>
      <c r="P2646">
        <v>19</v>
      </c>
      <c r="Q2646" t="s">
        <v>1015</v>
      </c>
      <c r="R2646" t="s">
        <v>21</v>
      </c>
      <c r="S2646" t="s">
        <v>22</v>
      </c>
      <c r="T2646" t="s">
        <v>21</v>
      </c>
      <c r="U2646" t="s">
        <v>443</v>
      </c>
      <c r="Y2646">
        <v>184</v>
      </c>
      <c r="Z2646">
        <v>75</v>
      </c>
      <c r="AA2646">
        <v>0</v>
      </c>
      <c r="AB2646">
        <v>11</v>
      </c>
    </row>
    <row r="2647" spans="1:28" ht="15.95">
      <c r="A2647" t="s">
        <v>3279</v>
      </c>
      <c r="B2647" t="s">
        <v>81</v>
      </c>
      <c r="C2647" t="str">
        <f>VLOOKUP(B2647, Positions!A$1:B$134, 2, FALSE)</f>
        <v>Defender</v>
      </c>
      <c r="D2647" t="s">
        <v>79</v>
      </c>
      <c r="E2647" t="s">
        <v>5663</v>
      </c>
      <c r="F2647" t="s">
        <v>21</v>
      </c>
      <c r="G2647" t="str">
        <f>VLOOKUP(E2647, Tiers!M$1:P$134, 3, FALSE)</f>
        <v>ENG4</v>
      </c>
      <c r="H2647">
        <f>VLOOKUP(G2647, Tiers!B$1:C$134, 2, FALSE)</f>
        <v>5</v>
      </c>
      <c r="I2647" s="21">
        <v>34913</v>
      </c>
      <c r="J2647" t="str">
        <f t="shared" si="41"/>
        <v>William NightingaleAFC Wimbledon</v>
      </c>
      <c r="P2647">
        <v>19</v>
      </c>
      <c r="Q2647" t="s">
        <v>74</v>
      </c>
      <c r="R2647" t="s">
        <v>21</v>
      </c>
      <c r="S2647" t="s">
        <v>22</v>
      </c>
      <c r="T2647" t="s">
        <v>21</v>
      </c>
      <c r="Y2647">
        <v>186</v>
      </c>
      <c r="Z2647">
        <v>79</v>
      </c>
      <c r="AA2647">
        <v>0</v>
      </c>
      <c r="AB2647">
        <v>4</v>
      </c>
    </row>
    <row r="2648" spans="1:28" ht="15.95">
      <c r="A2648" t="s">
        <v>3280</v>
      </c>
      <c r="B2648" t="s">
        <v>81</v>
      </c>
      <c r="C2648" t="str">
        <f>VLOOKUP(B2648, Positions!A$1:B$134, 2, FALSE)</f>
        <v>Defender</v>
      </c>
      <c r="D2648" t="s">
        <v>234</v>
      </c>
      <c r="E2648" t="s">
        <v>5664</v>
      </c>
      <c r="F2648" t="s">
        <v>21</v>
      </c>
      <c r="G2648" t="str">
        <f>VLOOKUP(E2648, Tiers!M$1:P$134, 3, FALSE)</f>
        <v>ENG3</v>
      </c>
      <c r="H2648">
        <f>VLOOKUP(G2648, Tiers!B$1:C$134, 2, FALSE)</f>
        <v>4</v>
      </c>
      <c r="I2648" s="21">
        <v>34912</v>
      </c>
      <c r="J2648" t="str">
        <f t="shared" si="41"/>
        <v>Johnny BurnOldham</v>
      </c>
      <c r="P2648">
        <v>19</v>
      </c>
      <c r="Q2648" t="s">
        <v>1845</v>
      </c>
      <c r="R2648" t="s">
        <v>21</v>
      </c>
      <c r="S2648" t="s">
        <v>22</v>
      </c>
      <c r="T2648" t="s">
        <v>21</v>
      </c>
      <c r="Y2648">
        <v>193</v>
      </c>
      <c r="Z2648">
        <v>78</v>
      </c>
      <c r="AA2648">
        <v>0</v>
      </c>
      <c r="AB2648">
        <v>0</v>
      </c>
    </row>
    <row r="2649" spans="1:28" ht="15.95">
      <c r="A2649" t="s">
        <v>292</v>
      </c>
      <c r="B2649" t="s">
        <v>31</v>
      </c>
      <c r="C2649" t="str">
        <f>VLOOKUP(B2649, Positions!A$1:B$134, 2, FALSE)</f>
        <v>Defender</v>
      </c>
      <c r="D2649" t="s">
        <v>204</v>
      </c>
      <c r="E2649" t="s">
        <v>5665</v>
      </c>
      <c r="F2649" t="s">
        <v>21</v>
      </c>
      <c r="G2649" t="str">
        <f>VLOOKUP(E2649, Tiers!M$1:P$134, 3, FALSE)</f>
        <v>ENG2</v>
      </c>
      <c r="H2649">
        <f>VLOOKUP(G2649, Tiers!B$1:C$134, 2, FALSE)</f>
        <v>3</v>
      </c>
      <c r="I2649" s="21">
        <v>34911</v>
      </c>
      <c r="J2649" t="str">
        <f t="shared" si="41"/>
        <v>Niall MaherBolton</v>
      </c>
      <c r="P2649">
        <v>19</v>
      </c>
      <c r="Q2649" t="s">
        <v>113</v>
      </c>
      <c r="R2649" t="s">
        <v>21</v>
      </c>
      <c r="S2649" t="s">
        <v>22</v>
      </c>
      <c r="T2649" t="s">
        <v>21</v>
      </c>
      <c r="Y2649">
        <v>187</v>
      </c>
      <c r="Z2649">
        <v>76</v>
      </c>
      <c r="AA2649">
        <v>0</v>
      </c>
      <c r="AB2649">
        <v>10</v>
      </c>
    </row>
    <row r="2650" spans="1:28" ht="15.95">
      <c r="A2650" t="s">
        <v>3281</v>
      </c>
      <c r="B2650" t="s">
        <v>166</v>
      </c>
      <c r="C2650" t="str">
        <f>VLOOKUP(B2650, Positions!A$1:B$134, 2, FALSE)</f>
        <v>Goalkeeper</v>
      </c>
      <c r="D2650" t="s">
        <v>250</v>
      </c>
      <c r="E2650" t="s">
        <v>5664</v>
      </c>
      <c r="F2650" t="s">
        <v>21</v>
      </c>
      <c r="G2650" t="str">
        <f>VLOOKUP(E2650, Tiers!M$1:P$134, 3, FALSE)</f>
        <v>ENG3</v>
      </c>
      <c r="H2650">
        <f>VLOOKUP(G2650, Tiers!B$1:C$134, 2, FALSE)</f>
        <v>4</v>
      </c>
      <c r="I2650" s="21">
        <v>34910</v>
      </c>
      <c r="J2650" t="str">
        <f t="shared" si="41"/>
        <v>George WillisSheff Utd</v>
      </c>
      <c r="P2650">
        <v>19</v>
      </c>
      <c r="Q2650" t="s">
        <v>265</v>
      </c>
      <c r="R2650" t="s">
        <v>21</v>
      </c>
      <c r="S2650" t="s">
        <v>22</v>
      </c>
      <c r="T2650" t="s">
        <v>21</v>
      </c>
      <c r="Y2650">
        <v>181</v>
      </c>
      <c r="Z2650">
        <v>72</v>
      </c>
      <c r="AA2650">
        <v>0</v>
      </c>
      <c r="AB2650">
        <v>5</v>
      </c>
    </row>
    <row r="2651" spans="1:28" ht="15.95">
      <c r="A2651" t="s">
        <v>3282</v>
      </c>
      <c r="B2651" t="s">
        <v>16</v>
      </c>
      <c r="C2651" t="e">
        <f>VLOOKUP(B2651, Positions!A$1:B$134, 2, FALSE)</f>
        <v>#N/A</v>
      </c>
      <c r="D2651" t="s">
        <v>234</v>
      </c>
      <c r="E2651" t="s">
        <v>5664</v>
      </c>
      <c r="F2651" t="s">
        <v>21</v>
      </c>
      <c r="G2651" t="str">
        <f>VLOOKUP(E2651, Tiers!M$1:P$134, 3, FALSE)</f>
        <v>ENG3</v>
      </c>
      <c r="H2651">
        <f>VLOOKUP(G2651, Tiers!B$1:C$134, 2, FALSE)</f>
        <v>4</v>
      </c>
      <c r="I2651" s="21">
        <v>34902</v>
      </c>
      <c r="J2651" t="str">
        <f t="shared" si="41"/>
        <v>Rhys TurnerOldham</v>
      </c>
      <c r="P2651">
        <v>19</v>
      </c>
      <c r="Q2651" t="s">
        <v>397</v>
      </c>
      <c r="R2651" t="s">
        <v>21</v>
      </c>
      <c r="S2651" t="s">
        <v>22</v>
      </c>
      <c r="T2651" t="s">
        <v>21</v>
      </c>
      <c r="Y2651">
        <v>176</v>
      </c>
      <c r="Z2651">
        <v>64</v>
      </c>
      <c r="AA2651">
        <v>9</v>
      </c>
      <c r="AB2651">
        <v>37</v>
      </c>
    </row>
    <row r="2652" spans="1:28" ht="15.95">
      <c r="A2652" t="s">
        <v>3283</v>
      </c>
      <c r="B2652" t="s">
        <v>42</v>
      </c>
      <c r="C2652" t="str">
        <f>VLOOKUP(B2652, Positions!A$1:B$134, 2, FALSE)</f>
        <v>Midfielder</v>
      </c>
      <c r="E2652" t="s">
        <v>5666</v>
      </c>
      <c r="F2652" t="s">
        <v>21</v>
      </c>
      <c r="G2652" t="str">
        <f>VLOOKUP(E2652, Tiers!M$1:P$134, 3, FALSE)</f>
        <v>NONE</v>
      </c>
      <c r="H2652">
        <f>VLOOKUP(G2652, Tiers!B$1:C$134, 2, FALSE)</f>
        <v>7</v>
      </c>
      <c r="I2652" s="21" t="e">
        <v>#N/A</v>
      </c>
      <c r="J2652" t="str">
        <f t="shared" si="41"/>
        <v>Chad Douglas</v>
      </c>
      <c r="P2652">
        <v>19</v>
      </c>
      <c r="Q2652" t="s">
        <v>20</v>
      </c>
      <c r="R2652" t="s">
        <v>21</v>
      </c>
      <c r="S2652" t="s">
        <v>22</v>
      </c>
      <c r="T2652" t="s">
        <v>21</v>
      </c>
      <c r="Y2652">
        <v>177</v>
      </c>
      <c r="Z2652">
        <v>71</v>
      </c>
      <c r="AA2652">
        <v>0</v>
      </c>
      <c r="AB2652">
        <v>0</v>
      </c>
    </row>
    <row r="2653" spans="1:28" ht="15.95">
      <c r="A2653" t="s">
        <v>3284</v>
      </c>
      <c r="B2653" t="s">
        <v>42</v>
      </c>
      <c r="C2653" t="str">
        <f>VLOOKUP(B2653, Positions!A$1:B$134, 2, FALSE)</f>
        <v>Midfielder</v>
      </c>
      <c r="D2653" t="s">
        <v>1675</v>
      </c>
      <c r="E2653" t="s">
        <v>1676</v>
      </c>
      <c r="F2653" t="s">
        <v>706</v>
      </c>
      <c r="G2653" t="e">
        <f>VLOOKUP(E2653, Tiers!M$1:P$134, 3, FALSE)</f>
        <v>#N/A</v>
      </c>
      <c r="H2653" t="e">
        <f>VLOOKUP(G2653, Tiers!B$1:C$134, 2, FALSE)</f>
        <v>#N/A</v>
      </c>
      <c r="I2653" s="21">
        <v>34896</v>
      </c>
      <c r="J2653" t="str">
        <f t="shared" si="41"/>
        <v>Chace JacquartPortimonense</v>
      </c>
      <c r="P2653">
        <v>19</v>
      </c>
      <c r="Q2653" t="s">
        <v>1496</v>
      </c>
      <c r="R2653" t="s">
        <v>21</v>
      </c>
      <c r="S2653" t="s">
        <v>22</v>
      </c>
      <c r="T2653" t="s">
        <v>21</v>
      </c>
      <c r="Y2653">
        <v>163</v>
      </c>
      <c r="Z2653">
        <v>60</v>
      </c>
      <c r="AA2653">
        <v>0</v>
      </c>
      <c r="AB2653">
        <v>0</v>
      </c>
    </row>
    <row r="2654" spans="1:28" ht="15.95">
      <c r="A2654" t="s">
        <v>3285</v>
      </c>
      <c r="B2654" t="s">
        <v>360</v>
      </c>
      <c r="C2654" t="str">
        <f>VLOOKUP(B2654, Positions!A$1:B$134, 2, FALSE)</f>
        <v>Defender</v>
      </c>
      <c r="D2654" t="s">
        <v>263</v>
      </c>
      <c r="E2654" t="s">
        <v>5665</v>
      </c>
      <c r="F2654" t="s">
        <v>21</v>
      </c>
      <c r="G2654" t="str">
        <f>VLOOKUP(E2654, Tiers!M$1:P$134, 3, FALSE)</f>
        <v>ENG2</v>
      </c>
      <c r="H2654">
        <f>VLOOKUP(G2654, Tiers!B$1:C$134, 2, FALSE)</f>
        <v>3</v>
      </c>
      <c r="I2654" s="21">
        <v>34896</v>
      </c>
      <c r="J2654" t="str">
        <f t="shared" si="41"/>
        <v>Kortney HauseWolves</v>
      </c>
      <c r="P2654">
        <v>19</v>
      </c>
      <c r="Q2654" t="s">
        <v>1237</v>
      </c>
      <c r="R2654" t="s">
        <v>21</v>
      </c>
      <c r="S2654" t="s">
        <v>22</v>
      </c>
      <c r="T2654" t="s">
        <v>21</v>
      </c>
      <c r="Y2654">
        <v>188</v>
      </c>
      <c r="Z2654">
        <v>84</v>
      </c>
      <c r="AA2654">
        <v>3</v>
      </c>
      <c r="AB2654">
        <v>54</v>
      </c>
    </row>
    <row r="2655" spans="1:28" ht="15.95">
      <c r="A2655" t="s">
        <v>3286</v>
      </c>
      <c r="B2655" t="s">
        <v>1380</v>
      </c>
      <c r="C2655" t="str">
        <f>VLOOKUP(B2655, Positions!A$1:B$134, 2, FALSE)</f>
        <v>Forward</v>
      </c>
      <c r="D2655" t="s">
        <v>98</v>
      </c>
      <c r="E2655" t="s">
        <v>5665</v>
      </c>
      <c r="F2655" t="s">
        <v>21</v>
      </c>
      <c r="G2655" t="str">
        <f>VLOOKUP(E2655, Tiers!M$1:P$134, 3, FALSE)</f>
        <v>ENG2</v>
      </c>
      <c r="H2655">
        <f>VLOOKUP(G2655, Tiers!B$1:C$134, 2, FALSE)</f>
        <v>3</v>
      </c>
      <c r="I2655" s="21">
        <v>34895</v>
      </c>
      <c r="J2655" t="str">
        <f t="shared" si="41"/>
        <v>Joseph N'GuessanQ.P.R.</v>
      </c>
      <c r="P2655">
        <v>19</v>
      </c>
      <c r="Q2655" t="s">
        <v>20</v>
      </c>
      <c r="R2655" t="s">
        <v>21</v>
      </c>
      <c r="S2655" t="s">
        <v>22</v>
      </c>
      <c r="T2655" t="s">
        <v>21</v>
      </c>
      <c r="Y2655">
        <v>178</v>
      </c>
      <c r="Z2655">
        <v>70</v>
      </c>
      <c r="AA2655">
        <v>12</v>
      </c>
      <c r="AB2655">
        <v>53</v>
      </c>
    </row>
    <row r="2656" spans="1:28" ht="15.95">
      <c r="A2656" t="s">
        <v>3287</v>
      </c>
      <c r="B2656" t="s">
        <v>42</v>
      </c>
      <c r="C2656" t="str">
        <f>VLOOKUP(B2656, Positions!A$1:B$134, 2, FALSE)</f>
        <v>Midfielder</v>
      </c>
      <c r="D2656" t="s">
        <v>1009</v>
      </c>
      <c r="E2656" t="s">
        <v>62</v>
      </c>
      <c r="F2656" t="s">
        <v>21</v>
      </c>
      <c r="G2656" t="str">
        <f>VLOOKUP(E2656, Tiers!M$1:P$134, 3, FALSE)</f>
        <v>ENG1</v>
      </c>
      <c r="H2656">
        <f>VLOOKUP(G2656, Tiers!B$1:C$134, 2, FALSE)</f>
        <v>1</v>
      </c>
      <c r="I2656" s="21">
        <v>34895</v>
      </c>
      <c r="J2656" t="str">
        <f t="shared" si="41"/>
        <v>Matt GrimesSwansea</v>
      </c>
      <c r="P2656">
        <v>19</v>
      </c>
      <c r="Q2656" t="s">
        <v>177</v>
      </c>
      <c r="R2656" t="s">
        <v>21</v>
      </c>
      <c r="S2656" t="s">
        <v>22</v>
      </c>
      <c r="T2656" t="s">
        <v>21</v>
      </c>
      <c r="Y2656">
        <v>178</v>
      </c>
      <c r="Z2656">
        <v>70</v>
      </c>
      <c r="AA2656">
        <v>5</v>
      </c>
      <c r="AB2656">
        <v>61</v>
      </c>
    </row>
    <row r="2657" spans="1:28" ht="15.95">
      <c r="A2657" t="s">
        <v>3288</v>
      </c>
      <c r="B2657" t="s">
        <v>115</v>
      </c>
      <c r="C2657" t="e">
        <f>VLOOKUP(B2657, Positions!A$1:B$134, 2, FALSE)</f>
        <v>#N/A</v>
      </c>
      <c r="D2657" t="s">
        <v>229</v>
      </c>
      <c r="E2657" t="s">
        <v>5665</v>
      </c>
      <c r="F2657" t="s">
        <v>21</v>
      </c>
      <c r="G2657" t="str">
        <f>VLOOKUP(E2657, Tiers!M$1:P$134, 3, FALSE)</f>
        <v>ENG2</v>
      </c>
      <c r="H2657">
        <f>VLOOKUP(G2657, Tiers!B$1:C$134, 2, FALSE)</f>
        <v>3</v>
      </c>
      <c r="I2657" s="21">
        <v>34895</v>
      </c>
      <c r="J2657" t="str">
        <f t="shared" si="41"/>
        <v>Jason DavisBrighton</v>
      </c>
      <c r="P2657">
        <v>19</v>
      </c>
      <c r="Q2657" t="s">
        <v>577</v>
      </c>
      <c r="R2657" t="s">
        <v>21</v>
      </c>
      <c r="S2657" t="s">
        <v>22</v>
      </c>
      <c r="T2657" t="s">
        <v>21</v>
      </c>
      <c r="Y2657">
        <v>183</v>
      </c>
      <c r="Z2657">
        <v>78</v>
      </c>
      <c r="AA2657">
        <v>0</v>
      </c>
      <c r="AB2657">
        <v>0</v>
      </c>
    </row>
    <row r="2658" spans="1:28" ht="15.95">
      <c r="A2658" t="s">
        <v>3038</v>
      </c>
      <c r="B2658" t="s">
        <v>196</v>
      </c>
      <c r="C2658" t="str">
        <f>VLOOKUP(B2658, Positions!A$1:B$134, 2, FALSE)</f>
        <v>Defender</v>
      </c>
      <c r="D2658" t="s">
        <v>182</v>
      </c>
      <c r="E2658" t="s">
        <v>62</v>
      </c>
      <c r="F2658" t="s">
        <v>21</v>
      </c>
      <c r="G2658" t="str">
        <f>VLOOKUP(E2658, Tiers!M$1:P$134, 3, FALSE)</f>
        <v>ENG1</v>
      </c>
      <c r="H2658">
        <f>VLOOKUP(G2658, Tiers!B$1:C$134, 2, FALSE)</f>
        <v>1</v>
      </c>
      <c r="I2658" s="21">
        <v>34892</v>
      </c>
      <c r="J2658" t="str">
        <f t="shared" si="41"/>
        <v>Luke ShawMan Utd</v>
      </c>
      <c r="P2658">
        <v>19</v>
      </c>
      <c r="Q2658" t="s">
        <v>461</v>
      </c>
      <c r="R2658" t="s">
        <v>21</v>
      </c>
      <c r="S2658" t="s">
        <v>22</v>
      </c>
      <c r="T2658" t="s">
        <v>21</v>
      </c>
      <c r="Y2658">
        <v>186</v>
      </c>
      <c r="Z2658">
        <v>75</v>
      </c>
      <c r="AA2658">
        <v>0</v>
      </c>
      <c r="AB2658">
        <v>76</v>
      </c>
    </row>
    <row r="2659" spans="1:28" ht="15.95">
      <c r="A2659" t="s">
        <v>3289</v>
      </c>
      <c r="B2659" t="s">
        <v>42</v>
      </c>
      <c r="C2659" t="str">
        <f>VLOOKUP(B2659, Positions!A$1:B$134, 2, FALSE)</f>
        <v>Midfielder</v>
      </c>
      <c r="D2659" t="s">
        <v>1177</v>
      </c>
      <c r="E2659" t="s">
        <v>5666</v>
      </c>
      <c r="F2659" t="s">
        <v>21</v>
      </c>
      <c r="G2659" t="str">
        <f>VLOOKUP(E2659, Tiers!M$1:P$134, 3, FALSE)</f>
        <v>NONE</v>
      </c>
      <c r="H2659">
        <f>VLOOKUP(G2659, Tiers!B$1:C$134, 2, FALSE)</f>
        <v>7</v>
      </c>
      <c r="I2659" s="21">
        <v>34891</v>
      </c>
      <c r="J2659" t="str">
        <f t="shared" si="41"/>
        <v>Taylor MilesBraintree</v>
      </c>
      <c r="P2659">
        <v>19</v>
      </c>
      <c r="Q2659" t="s">
        <v>20</v>
      </c>
      <c r="R2659" t="s">
        <v>21</v>
      </c>
      <c r="S2659" t="s">
        <v>22</v>
      </c>
      <c r="T2659" t="s">
        <v>21</v>
      </c>
      <c r="Y2659">
        <v>168</v>
      </c>
      <c r="Z2659">
        <v>68</v>
      </c>
      <c r="AA2659">
        <v>8</v>
      </c>
      <c r="AB2659">
        <v>38</v>
      </c>
    </row>
    <row r="2660" spans="1:28" ht="15.95">
      <c r="A2660" t="s">
        <v>3290</v>
      </c>
      <c r="B2660" t="s">
        <v>892</v>
      </c>
      <c r="C2660" t="str">
        <f>VLOOKUP(B2660, Positions!A$1:B$134, 2, FALSE)</f>
        <v>Defender</v>
      </c>
      <c r="D2660" t="s">
        <v>136</v>
      </c>
      <c r="E2660" t="s">
        <v>5665</v>
      </c>
      <c r="F2660" t="s">
        <v>21</v>
      </c>
      <c r="G2660" t="str">
        <f>VLOOKUP(E2660, Tiers!M$1:P$134, 3, FALSE)</f>
        <v>ENG2</v>
      </c>
      <c r="H2660">
        <f>VLOOKUP(G2660, Tiers!B$1:C$134, 2, FALSE)</f>
        <v>3</v>
      </c>
      <c r="I2660" s="21">
        <v>34890</v>
      </c>
      <c r="J2660" t="str">
        <f t="shared" si="41"/>
        <v>Bradley HallidayMiddlesbrough</v>
      </c>
      <c r="P2660">
        <v>19</v>
      </c>
      <c r="Q2660" t="s">
        <v>136</v>
      </c>
      <c r="R2660" t="s">
        <v>21</v>
      </c>
      <c r="S2660" t="s">
        <v>22</v>
      </c>
      <c r="T2660" t="s">
        <v>21</v>
      </c>
      <c r="Y2660">
        <v>181</v>
      </c>
      <c r="Z2660">
        <v>71</v>
      </c>
      <c r="AA2660">
        <v>1</v>
      </c>
      <c r="AB2660">
        <v>24</v>
      </c>
    </row>
    <row r="2661" spans="1:28" ht="15.95">
      <c r="A2661" t="s">
        <v>3291</v>
      </c>
      <c r="B2661" t="s">
        <v>81</v>
      </c>
      <c r="C2661" t="str">
        <f>VLOOKUP(B2661, Positions!A$1:B$134, 2, FALSE)</f>
        <v>Defender</v>
      </c>
      <c r="E2661" t="s">
        <v>5666</v>
      </c>
      <c r="F2661" t="s">
        <v>21</v>
      </c>
      <c r="G2661" t="str">
        <f>VLOOKUP(E2661, Tiers!M$1:P$134, 3, FALSE)</f>
        <v>NONE</v>
      </c>
      <c r="H2661">
        <f>VLOOKUP(G2661, Tiers!B$1:C$134, 2, FALSE)</f>
        <v>7</v>
      </c>
      <c r="I2661" s="21" t="e">
        <v>#N/A</v>
      </c>
      <c r="J2661" t="str">
        <f t="shared" si="41"/>
        <v>Alex Kitchen</v>
      </c>
      <c r="P2661">
        <v>19</v>
      </c>
      <c r="Q2661" t="s">
        <v>530</v>
      </c>
      <c r="R2661" t="s">
        <v>21</v>
      </c>
      <c r="S2661" t="s">
        <v>22</v>
      </c>
      <c r="T2661" t="s">
        <v>21</v>
      </c>
      <c r="Y2661">
        <v>188</v>
      </c>
      <c r="Z2661">
        <v>80</v>
      </c>
      <c r="AA2661">
        <v>0</v>
      </c>
      <c r="AB2661">
        <v>0</v>
      </c>
    </row>
    <row r="2662" spans="1:28" ht="15.95">
      <c r="A2662" t="s">
        <v>3292</v>
      </c>
      <c r="B2662" t="s">
        <v>189</v>
      </c>
      <c r="C2662" t="str">
        <f>VLOOKUP(B2662, Positions!A$1:B$134, 2, FALSE)</f>
        <v>Forward</v>
      </c>
      <c r="D2662" t="s">
        <v>185</v>
      </c>
      <c r="E2662" t="s">
        <v>5664</v>
      </c>
      <c r="F2662" t="s">
        <v>21</v>
      </c>
      <c r="G2662" t="str">
        <f>VLOOKUP(E2662, Tiers!M$1:P$134, 3, FALSE)</f>
        <v>ENG3</v>
      </c>
      <c r="H2662">
        <f>VLOOKUP(G2662, Tiers!B$1:C$134, 2, FALSE)</f>
        <v>4</v>
      </c>
      <c r="I2662" s="21">
        <v>34888</v>
      </c>
      <c r="J2662" t="str">
        <f t="shared" si="41"/>
        <v>Ryan JenningsWigan</v>
      </c>
      <c r="P2662">
        <v>19</v>
      </c>
      <c r="Q2662" t="s">
        <v>1148</v>
      </c>
      <c r="R2662" t="s">
        <v>21</v>
      </c>
      <c r="S2662" t="s">
        <v>22</v>
      </c>
      <c r="T2662" t="s">
        <v>21</v>
      </c>
      <c r="Y2662">
        <v>175</v>
      </c>
      <c r="Z2662">
        <v>74</v>
      </c>
      <c r="AA2662">
        <v>0</v>
      </c>
      <c r="AB2662">
        <v>0</v>
      </c>
    </row>
    <row r="2663" spans="1:28" ht="15.95">
      <c r="A2663" t="s">
        <v>3293</v>
      </c>
      <c r="B2663" t="s">
        <v>166</v>
      </c>
      <c r="C2663" t="str">
        <f>VLOOKUP(B2663, Positions!A$1:B$134, 2, FALSE)</f>
        <v>Goalkeeper</v>
      </c>
      <c r="D2663" t="s">
        <v>90</v>
      </c>
      <c r="E2663" t="s">
        <v>5665</v>
      </c>
      <c r="F2663" t="s">
        <v>21</v>
      </c>
      <c r="G2663" t="str">
        <f>VLOOKUP(E2663, Tiers!M$1:P$134, 3, FALSE)</f>
        <v>ENG2</v>
      </c>
      <c r="H2663">
        <f>VLOOKUP(G2663, Tiers!B$1:C$134, 2, FALSE)</f>
        <v>3</v>
      </c>
      <c r="I2663" s="21">
        <v>34887</v>
      </c>
      <c r="J2663" t="str">
        <f t="shared" si="41"/>
        <v>Cameron DawsonSheff Wed</v>
      </c>
      <c r="P2663">
        <v>19</v>
      </c>
      <c r="Q2663" t="s">
        <v>40</v>
      </c>
      <c r="R2663" t="s">
        <v>21</v>
      </c>
      <c r="S2663" t="s">
        <v>22</v>
      </c>
      <c r="T2663" t="s">
        <v>21</v>
      </c>
      <c r="Y2663">
        <v>194</v>
      </c>
      <c r="Z2663">
        <v>100</v>
      </c>
      <c r="AA2663">
        <v>0</v>
      </c>
      <c r="AB2663">
        <v>17</v>
      </c>
    </row>
    <row r="2664" spans="1:28" ht="15.95">
      <c r="A2664" t="s">
        <v>3294</v>
      </c>
      <c r="B2664" t="s">
        <v>877</v>
      </c>
      <c r="C2664" t="str">
        <f>VLOOKUP(B2664, Positions!A$1:B$134, 2, FALSE)</f>
        <v>Defender</v>
      </c>
      <c r="D2664" t="s">
        <v>229</v>
      </c>
      <c r="E2664" t="s">
        <v>5665</v>
      </c>
      <c r="F2664" t="s">
        <v>21</v>
      </c>
      <c r="G2664" t="str">
        <f>VLOOKUP(E2664, Tiers!M$1:P$134, 3, FALSE)</f>
        <v>ENG2</v>
      </c>
      <c r="H2664">
        <f>VLOOKUP(G2664, Tiers!B$1:C$134, 2, FALSE)</f>
        <v>3</v>
      </c>
      <c r="I2664" s="21">
        <v>34887</v>
      </c>
      <c r="J2664" t="str">
        <f t="shared" si="41"/>
        <v>Rob HuntBrighton</v>
      </c>
      <c r="P2664">
        <v>19</v>
      </c>
      <c r="Q2664" t="s">
        <v>1237</v>
      </c>
      <c r="R2664" t="s">
        <v>21</v>
      </c>
      <c r="S2664" t="s">
        <v>22</v>
      </c>
      <c r="T2664" t="s">
        <v>21</v>
      </c>
      <c r="Y2664">
        <v>171</v>
      </c>
      <c r="Z2664">
        <v>67</v>
      </c>
      <c r="AA2664">
        <v>0</v>
      </c>
      <c r="AB2664">
        <v>0</v>
      </c>
    </row>
    <row r="2665" spans="1:28" ht="15.95">
      <c r="A2665" t="s">
        <v>3295</v>
      </c>
      <c r="B2665" t="s">
        <v>42</v>
      </c>
      <c r="C2665" t="str">
        <f>VLOOKUP(B2665, Positions!A$1:B$134, 2, FALSE)</f>
        <v>Midfielder</v>
      </c>
      <c r="D2665" t="s">
        <v>357</v>
      </c>
      <c r="E2665" t="s">
        <v>62</v>
      </c>
      <c r="F2665" t="s">
        <v>21</v>
      </c>
      <c r="G2665" t="str">
        <f>VLOOKUP(E2665, Tiers!M$1:P$134, 3, FALSE)</f>
        <v>ENG1</v>
      </c>
      <c r="H2665">
        <f>VLOOKUP(G2665, Tiers!B$1:C$134, 2, FALSE)</f>
        <v>1</v>
      </c>
      <c r="I2665" s="21">
        <v>34886</v>
      </c>
      <c r="J2665" t="str">
        <f t="shared" si="41"/>
        <v>Jak McCourtLeicester</v>
      </c>
      <c r="P2665">
        <v>19</v>
      </c>
      <c r="Q2665" t="s">
        <v>357</v>
      </c>
      <c r="R2665" t="s">
        <v>21</v>
      </c>
      <c r="S2665" t="s">
        <v>22</v>
      </c>
      <c r="T2665" t="s">
        <v>21</v>
      </c>
      <c r="Y2665">
        <v>178</v>
      </c>
      <c r="Z2665">
        <v>75</v>
      </c>
      <c r="AA2665">
        <v>0</v>
      </c>
      <c r="AB2665">
        <v>11</v>
      </c>
    </row>
    <row r="2666" spans="1:28" ht="15.95">
      <c r="A2666" t="s">
        <v>3296</v>
      </c>
      <c r="B2666" t="s">
        <v>189</v>
      </c>
      <c r="C2666" t="str">
        <f>VLOOKUP(B2666, Positions!A$1:B$134, 2, FALSE)</f>
        <v>Forward</v>
      </c>
      <c r="D2666" t="s">
        <v>290</v>
      </c>
      <c r="E2666" t="s">
        <v>5665</v>
      </c>
      <c r="F2666" t="s">
        <v>21</v>
      </c>
      <c r="G2666" t="str">
        <f>VLOOKUP(E2666, Tiers!M$1:P$134, 3, FALSE)</f>
        <v>ENG2</v>
      </c>
      <c r="H2666">
        <f>VLOOKUP(G2666, Tiers!B$1:C$134, 2, FALSE)</f>
        <v>3</v>
      </c>
      <c r="I2666" s="21">
        <v>34885</v>
      </c>
      <c r="J2666" t="str">
        <f t="shared" si="41"/>
        <v>Josh ClarkeBrentford</v>
      </c>
      <c r="P2666">
        <v>19</v>
      </c>
      <c r="Q2666" t="s">
        <v>74</v>
      </c>
      <c r="R2666" t="s">
        <v>21</v>
      </c>
      <c r="S2666" t="s">
        <v>22</v>
      </c>
      <c r="T2666" t="s">
        <v>21</v>
      </c>
      <c r="Y2666">
        <v>175</v>
      </c>
      <c r="Z2666">
        <v>70</v>
      </c>
      <c r="AA2666">
        <v>0</v>
      </c>
      <c r="AB2666">
        <v>4</v>
      </c>
    </row>
    <row r="2667" spans="1:28" ht="15.95">
      <c r="A2667" t="s">
        <v>3297</v>
      </c>
      <c r="B2667" t="s">
        <v>81</v>
      </c>
      <c r="C2667" t="str">
        <f>VLOOKUP(B2667, Positions!A$1:B$134, 2, FALSE)</f>
        <v>Defender</v>
      </c>
      <c r="E2667" t="s">
        <v>5666</v>
      </c>
      <c r="F2667" t="s">
        <v>21</v>
      </c>
      <c r="G2667" t="str">
        <f>VLOOKUP(E2667, Tiers!M$1:P$134, 3, FALSE)</f>
        <v>NONE</v>
      </c>
      <c r="H2667">
        <f>VLOOKUP(G2667, Tiers!B$1:C$134, 2, FALSE)</f>
        <v>7</v>
      </c>
      <c r="I2667" s="21" t="e">
        <v>#N/A</v>
      </c>
      <c r="J2667" t="str">
        <f t="shared" si="41"/>
        <v>Ben Birch</v>
      </c>
      <c r="P2667">
        <v>20</v>
      </c>
      <c r="Q2667" t="s">
        <v>20</v>
      </c>
      <c r="R2667" t="s">
        <v>21</v>
      </c>
      <c r="S2667" t="s">
        <v>22</v>
      </c>
      <c r="T2667" t="s">
        <v>21</v>
      </c>
      <c r="Y2667">
        <v>190</v>
      </c>
      <c r="Z2667">
        <v>74</v>
      </c>
      <c r="AA2667">
        <v>0</v>
      </c>
      <c r="AB2667">
        <v>0</v>
      </c>
    </row>
    <row r="2668" spans="1:28" ht="15.95">
      <c r="A2668" t="s">
        <v>3298</v>
      </c>
      <c r="B2668" t="s">
        <v>198</v>
      </c>
      <c r="C2668" t="e">
        <f>VLOOKUP(B2668, Positions!A$1:B$134, 2, FALSE)</f>
        <v>#N/A</v>
      </c>
      <c r="D2668" t="s">
        <v>142</v>
      </c>
      <c r="E2668" t="s">
        <v>5663</v>
      </c>
      <c r="F2668" t="s">
        <v>21</v>
      </c>
      <c r="G2668" t="str">
        <f>VLOOKUP(E2668, Tiers!M$1:P$134, 3, FALSE)</f>
        <v>ENG4</v>
      </c>
      <c r="H2668">
        <f>VLOOKUP(G2668, Tiers!B$1:C$134, 2, FALSE)</f>
        <v>5</v>
      </c>
      <c r="I2668" s="21">
        <v>34879</v>
      </c>
      <c r="J2668" t="str">
        <f t="shared" si="41"/>
        <v>Tyler HarveyPlymouth</v>
      </c>
      <c r="P2668">
        <v>20</v>
      </c>
      <c r="Q2668" t="s">
        <v>142</v>
      </c>
      <c r="R2668" t="s">
        <v>21</v>
      </c>
      <c r="S2668" t="s">
        <v>22</v>
      </c>
      <c r="T2668" t="s">
        <v>21</v>
      </c>
      <c r="Y2668">
        <v>184</v>
      </c>
      <c r="Z2668">
        <v>82</v>
      </c>
      <c r="AA2668">
        <v>4</v>
      </c>
      <c r="AB2668">
        <v>48</v>
      </c>
    </row>
    <row r="2669" spans="1:28" ht="15.95">
      <c r="A2669" t="s">
        <v>3299</v>
      </c>
      <c r="B2669" t="s">
        <v>42</v>
      </c>
      <c r="C2669" t="str">
        <f>VLOOKUP(B2669, Positions!A$1:B$134, 2, FALSE)</f>
        <v>Midfielder</v>
      </c>
      <c r="E2669" t="s">
        <v>5666</v>
      </c>
      <c r="F2669" t="s">
        <v>21</v>
      </c>
      <c r="G2669" t="str">
        <f>VLOOKUP(E2669, Tiers!M$1:P$134, 3, FALSE)</f>
        <v>NONE</v>
      </c>
      <c r="H2669">
        <f>VLOOKUP(G2669, Tiers!B$1:C$134, 2, FALSE)</f>
        <v>7</v>
      </c>
      <c r="I2669" s="21" t="e">
        <v>#N/A</v>
      </c>
      <c r="J2669" t="str">
        <f t="shared" si="41"/>
        <v>David Easthope</v>
      </c>
      <c r="P2669">
        <v>20</v>
      </c>
      <c r="Q2669" t="s">
        <v>20</v>
      </c>
      <c r="R2669" t="s">
        <v>21</v>
      </c>
      <c r="S2669" t="s">
        <v>22</v>
      </c>
      <c r="T2669" t="s">
        <v>21</v>
      </c>
      <c r="Y2669">
        <v>183</v>
      </c>
      <c r="Z2669">
        <v>78</v>
      </c>
      <c r="AA2669">
        <v>0</v>
      </c>
      <c r="AB2669">
        <v>0</v>
      </c>
    </row>
    <row r="2670" spans="1:28" ht="15.95">
      <c r="A2670" t="s">
        <v>3300</v>
      </c>
      <c r="B2670" t="s">
        <v>42</v>
      </c>
      <c r="C2670" t="str">
        <f>VLOOKUP(B2670, Positions!A$1:B$134, 2, FALSE)</f>
        <v>Midfielder</v>
      </c>
      <c r="D2670" t="s">
        <v>169</v>
      </c>
      <c r="E2670" t="s">
        <v>62</v>
      </c>
      <c r="F2670" t="s">
        <v>21</v>
      </c>
      <c r="G2670" t="str">
        <f>VLOOKUP(E2670, Tiers!M$1:P$134, 3, FALSE)</f>
        <v>ENG1</v>
      </c>
      <c r="H2670">
        <f>VLOOKUP(G2670, Tiers!B$1:C$134, 2, FALSE)</f>
        <v>1</v>
      </c>
      <c r="I2670" s="21">
        <v>34873</v>
      </c>
      <c r="J2670" t="str">
        <f t="shared" si="41"/>
        <v>John SwiftChelsea</v>
      </c>
      <c r="P2670">
        <v>20</v>
      </c>
      <c r="Q2670" t="s">
        <v>326</v>
      </c>
      <c r="R2670" t="s">
        <v>21</v>
      </c>
      <c r="S2670" t="s">
        <v>22</v>
      </c>
      <c r="T2670" t="s">
        <v>21</v>
      </c>
      <c r="Y2670">
        <v>184</v>
      </c>
      <c r="Z2670">
        <v>76</v>
      </c>
      <c r="AA2670">
        <v>2</v>
      </c>
      <c r="AB2670">
        <v>22</v>
      </c>
    </row>
    <row r="2671" spans="1:28" ht="15.95">
      <c r="A2671" t="s">
        <v>3301</v>
      </c>
      <c r="B2671" t="s">
        <v>42</v>
      </c>
      <c r="C2671" t="str">
        <f>VLOOKUP(B2671, Positions!A$1:B$134, 2, FALSE)</f>
        <v>Midfielder</v>
      </c>
      <c r="E2671" t="s">
        <v>5666</v>
      </c>
      <c r="F2671" t="s">
        <v>21</v>
      </c>
      <c r="G2671" t="str">
        <f>VLOOKUP(E2671, Tiers!M$1:P$134, 3, FALSE)</f>
        <v>NONE</v>
      </c>
      <c r="H2671">
        <f>VLOOKUP(G2671, Tiers!B$1:C$134, 2, FALSE)</f>
        <v>7</v>
      </c>
      <c r="I2671" s="21" t="e">
        <v>#N/A</v>
      </c>
      <c r="J2671" t="str">
        <f t="shared" si="41"/>
        <v>Rian Carroll</v>
      </c>
      <c r="P2671">
        <v>20</v>
      </c>
      <c r="Q2671" t="s">
        <v>1015</v>
      </c>
      <c r="R2671" t="s">
        <v>21</v>
      </c>
      <c r="S2671" t="s">
        <v>22</v>
      </c>
      <c r="T2671" t="s">
        <v>21</v>
      </c>
      <c r="Y2671">
        <v>190</v>
      </c>
      <c r="Z2671">
        <v>74</v>
      </c>
      <c r="AA2671">
        <v>0</v>
      </c>
      <c r="AB2671">
        <v>0</v>
      </c>
    </row>
    <row r="2672" spans="1:28" ht="15.95">
      <c r="A2672" t="s">
        <v>3302</v>
      </c>
      <c r="B2672" t="s">
        <v>42</v>
      </c>
      <c r="C2672" t="str">
        <f>VLOOKUP(B2672, Positions!A$1:B$134, 2, FALSE)</f>
        <v>Midfielder</v>
      </c>
      <c r="D2672" t="s">
        <v>290</v>
      </c>
      <c r="E2672" t="s">
        <v>5665</v>
      </c>
      <c r="F2672" t="s">
        <v>21</v>
      </c>
      <c r="G2672" t="str">
        <f>VLOOKUP(E2672, Tiers!M$1:P$134, 3, FALSE)</f>
        <v>ENG2</v>
      </c>
      <c r="H2672">
        <f>VLOOKUP(G2672, Tiers!B$1:C$134, 2, FALSE)</f>
        <v>3</v>
      </c>
      <c r="I2672" s="21">
        <v>34872</v>
      </c>
      <c r="J2672" t="str">
        <f t="shared" si="41"/>
        <v>Jermaine UdumagaBrentford</v>
      </c>
      <c r="P2672">
        <v>20</v>
      </c>
      <c r="Q2672" t="s">
        <v>74</v>
      </c>
      <c r="R2672" t="s">
        <v>21</v>
      </c>
      <c r="S2672" t="s">
        <v>22</v>
      </c>
      <c r="T2672" t="s">
        <v>21</v>
      </c>
      <c r="Y2672">
        <v>187</v>
      </c>
      <c r="Z2672">
        <v>85</v>
      </c>
      <c r="AA2672">
        <v>0</v>
      </c>
      <c r="AB2672">
        <v>0</v>
      </c>
    </row>
    <row r="2673" spans="1:28" ht="15.95">
      <c r="A2673" t="s">
        <v>3303</v>
      </c>
      <c r="B2673" t="s">
        <v>372</v>
      </c>
      <c r="C2673" t="str">
        <f>VLOOKUP(B2673, Positions!A$1:B$134, 2, FALSE)</f>
        <v>Defender</v>
      </c>
      <c r="D2673" t="s">
        <v>121</v>
      </c>
      <c r="E2673" t="s">
        <v>5663</v>
      </c>
      <c r="F2673" t="s">
        <v>21</v>
      </c>
      <c r="G2673" t="str">
        <f>VLOOKUP(E2673, Tiers!M$1:P$134, 3, FALSE)</f>
        <v>ENG4</v>
      </c>
      <c r="H2673">
        <f>VLOOKUP(G2673, Tiers!B$1:C$134, 2, FALSE)</f>
        <v>5</v>
      </c>
      <c r="I2673" s="21">
        <v>34867</v>
      </c>
      <c r="J2673" t="str">
        <f t="shared" si="41"/>
        <v>Danny GreensladeBristol Rovers</v>
      </c>
      <c r="P2673">
        <v>20</v>
      </c>
      <c r="Q2673" t="s">
        <v>20</v>
      </c>
      <c r="R2673" t="s">
        <v>21</v>
      </c>
      <c r="S2673" t="s">
        <v>22</v>
      </c>
      <c r="T2673" t="s">
        <v>21</v>
      </c>
      <c r="Y2673">
        <v>178</v>
      </c>
      <c r="Z2673">
        <v>73</v>
      </c>
      <c r="AA2673">
        <v>1</v>
      </c>
      <c r="AB2673">
        <v>19</v>
      </c>
    </row>
    <row r="2674" spans="1:28" ht="15.95">
      <c r="A2674" t="s">
        <v>3304</v>
      </c>
      <c r="B2674" t="s">
        <v>16</v>
      </c>
      <c r="C2674" t="e">
        <f>VLOOKUP(B2674, Positions!A$1:B$134, 2, FALSE)</f>
        <v>#N/A</v>
      </c>
      <c r="D2674" t="s">
        <v>3305</v>
      </c>
      <c r="E2674" t="s">
        <v>5666</v>
      </c>
      <c r="F2674" t="s">
        <v>21</v>
      </c>
      <c r="G2674" t="str">
        <f>VLOOKUP(E2674, Tiers!M$1:P$134, 3, FALSE)</f>
        <v>NONE</v>
      </c>
      <c r="H2674">
        <f>VLOOKUP(G2674, Tiers!B$1:C$134, 2, FALSE)</f>
        <v>7</v>
      </c>
      <c r="I2674" s="21">
        <v>34866</v>
      </c>
      <c r="J2674" t="str">
        <f t="shared" si="41"/>
        <v>Sam MersonBiggleswade Town</v>
      </c>
      <c r="P2674">
        <v>20</v>
      </c>
      <c r="Q2674" t="s">
        <v>3306</v>
      </c>
      <c r="R2674" t="s">
        <v>21</v>
      </c>
      <c r="S2674" t="s">
        <v>22</v>
      </c>
      <c r="T2674" t="s">
        <v>21</v>
      </c>
      <c r="Y2674">
        <v>174</v>
      </c>
      <c r="Z2674">
        <v>63</v>
      </c>
      <c r="AA2674">
        <v>0</v>
      </c>
      <c r="AB2674">
        <v>0</v>
      </c>
    </row>
    <row r="2675" spans="1:28" ht="15.95">
      <c r="A2675" t="s">
        <v>3307</v>
      </c>
      <c r="B2675" t="s">
        <v>445</v>
      </c>
      <c r="C2675" t="str">
        <f>VLOOKUP(B2675, Positions!A$1:B$134, 2, FALSE)</f>
        <v>Midfielder</v>
      </c>
      <c r="E2675" t="s">
        <v>5666</v>
      </c>
      <c r="F2675" t="s">
        <v>21</v>
      </c>
      <c r="G2675" t="str">
        <f>VLOOKUP(E2675, Tiers!M$1:P$134, 3, FALSE)</f>
        <v>NONE</v>
      </c>
      <c r="H2675">
        <f>VLOOKUP(G2675, Tiers!B$1:C$134, 2, FALSE)</f>
        <v>7</v>
      </c>
      <c r="I2675" s="21" t="e">
        <v>#N/A</v>
      </c>
      <c r="J2675" t="str">
        <f t="shared" si="41"/>
        <v>Brandon Gwinnutt</v>
      </c>
      <c r="P2675">
        <v>20</v>
      </c>
      <c r="Q2675" t="s">
        <v>275</v>
      </c>
      <c r="R2675" t="s">
        <v>21</v>
      </c>
      <c r="S2675" t="s">
        <v>22</v>
      </c>
      <c r="T2675" t="s">
        <v>21</v>
      </c>
      <c r="Y2675">
        <v>176</v>
      </c>
      <c r="Z2675">
        <v>72</v>
      </c>
      <c r="AA2675">
        <v>0</v>
      </c>
      <c r="AB2675">
        <v>0</v>
      </c>
    </row>
    <row r="2676" spans="1:28" ht="15.95">
      <c r="A2676" t="s">
        <v>1342</v>
      </c>
      <c r="B2676" t="s">
        <v>457</v>
      </c>
      <c r="C2676" t="str">
        <f>VLOOKUP(B2676, Positions!A$1:B$134, 2, FALSE)</f>
        <v>Forward</v>
      </c>
      <c r="E2676" t="s">
        <v>5666</v>
      </c>
      <c r="F2676" t="s">
        <v>21</v>
      </c>
      <c r="G2676" t="str">
        <f>VLOOKUP(E2676, Tiers!M$1:P$134, 3, FALSE)</f>
        <v>NONE</v>
      </c>
      <c r="H2676">
        <f>VLOOKUP(G2676, Tiers!B$1:C$134, 2, FALSE)</f>
        <v>7</v>
      </c>
      <c r="I2676" s="21" t="e">
        <v>#N/A</v>
      </c>
      <c r="J2676" t="str">
        <f t="shared" si="41"/>
        <v>Tom Smith</v>
      </c>
      <c r="P2676">
        <v>20</v>
      </c>
      <c r="Q2676" t="s">
        <v>20</v>
      </c>
      <c r="R2676" t="s">
        <v>21</v>
      </c>
      <c r="S2676" t="s">
        <v>22</v>
      </c>
      <c r="T2676" t="s">
        <v>21</v>
      </c>
      <c r="Y2676">
        <v>182</v>
      </c>
      <c r="Z2676">
        <v>77</v>
      </c>
      <c r="AA2676">
        <v>0</v>
      </c>
      <c r="AB2676">
        <v>0</v>
      </c>
    </row>
    <row r="2677" spans="1:28" ht="15.95">
      <c r="A2677" t="s">
        <v>3308</v>
      </c>
      <c r="B2677" t="s">
        <v>680</v>
      </c>
      <c r="C2677" t="e">
        <f>VLOOKUP(B2677, Positions!A$1:B$134, 2, FALSE)</f>
        <v>#N/A</v>
      </c>
      <c r="D2677" t="s">
        <v>190</v>
      </c>
      <c r="E2677" t="s">
        <v>5663</v>
      </c>
      <c r="F2677" t="s">
        <v>21</v>
      </c>
      <c r="G2677" t="str">
        <f>VLOOKUP(E2677, Tiers!M$1:P$134, 3, FALSE)</f>
        <v>ENG4</v>
      </c>
      <c r="H2677">
        <f>VLOOKUP(G2677, Tiers!B$1:C$134, 2, FALSE)</f>
        <v>5</v>
      </c>
      <c r="I2677" s="21">
        <v>34863</v>
      </c>
      <c r="J2677" t="str">
        <f t="shared" si="41"/>
        <v>Aiden HawtinOxford</v>
      </c>
      <c r="P2677">
        <v>20</v>
      </c>
      <c r="Q2677" t="s">
        <v>3309</v>
      </c>
      <c r="R2677" t="s">
        <v>21</v>
      </c>
      <c r="S2677" t="s">
        <v>22</v>
      </c>
      <c r="T2677" t="s">
        <v>21</v>
      </c>
      <c r="Y2677">
        <v>181</v>
      </c>
      <c r="Z2677">
        <v>68</v>
      </c>
      <c r="AA2677">
        <v>0</v>
      </c>
      <c r="AB2677">
        <v>0</v>
      </c>
    </row>
    <row r="2678" spans="1:28" ht="15.95">
      <c r="A2678" t="s">
        <v>3310</v>
      </c>
      <c r="B2678" t="s">
        <v>166</v>
      </c>
      <c r="C2678" t="str">
        <f>VLOOKUP(B2678, Positions!A$1:B$134, 2, FALSE)</f>
        <v>Goalkeeper</v>
      </c>
      <c r="D2678" t="s">
        <v>1279</v>
      </c>
      <c r="E2678" t="s">
        <v>5666</v>
      </c>
      <c r="F2678" t="s">
        <v>21</v>
      </c>
      <c r="G2678" t="str">
        <f>VLOOKUP(E2678, Tiers!M$1:P$134, 3, FALSE)</f>
        <v>NONE</v>
      </c>
      <c r="H2678">
        <f>VLOOKUP(G2678, Tiers!B$1:C$134, 2, FALSE)</f>
        <v>7</v>
      </c>
      <c r="I2678" s="21">
        <v>34861</v>
      </c>
      <c r="J2678" t="str">
        <f t="shared" si="41"/>
        <v>Dillon PhillipsCheltenham</v>
      </c>
      <c r="P2678">
        <v>20</v>
      </c>
      <c r="Q2678" t="s">
        <v>1237</v>
      </c>
      <c r="R2678" t="s">
        <v>21</v>
      </c>
      <c r="S2678" t="s">
        <v>22</v>
      </c>
      <c r="T2678" t="s">
        <v>21</v>
      </c>
      <c r="Y2678">
        <v>186</v>
      </c>
      <c r="Z2678">
        <v>86</v>
      </c>
      <c r="AA2678">
        <v>0</v>
      </c>
      <c r="AB2678">
        <v>8</v>
      </c>
    </row>
    <row r="2679" spans="1:28" ht="15.95">
      <c r="A2679" t="s">
        <v>3311</v>
      </c>
      <c r="B2679" t="s">
        <v>480</v>
      </c>
      <c r="C2679" t="str">
        <f>VLOOKUP(B2679, Positions!A$1:B$134, 2, FALSE)</f>
        <v>Defender</v>
      </c>
      <c r="D2679" t="s">
        <v>253</v>
      </c>
      <c r="E2679" t="s">
        <v>5666</v>
      </c>
      <c r="F2679" t="s">
        <v>21</v>
      </c>
      <c r="G2679" t="str">
        <f>VLOOKUP(E2679, Tiers!M$1:P$134, 3, FALSE)</f>
        <v>NONE</v>
      </c>
      <c r="H2679">
        <f>VLOOKUP(G2679, Tiers!B$1:C$134, 2, FALSE)</f>
        <v>7</v>
      </c>
      <c r="I2679" s="21">
        <v>34861</v>
      </c>
      <c r="J2679" t="str">
        <f t="shared" si="41"/>
        <v>Gus MafutaGateshead</v>
      </c>
      <c r="P2679">
        <v>20</v>
      </c>
      <c r="Q2679" t="s">
        <v>74</v>
      </c>
      <c r="R2679" t="s">
        <v>21</v>
      </c>
      <c r="S2679" t="s">
        <v>22</v>
      </c>
      <c r="T2679" t="s">
        <v>21</v>
      </c>
      <c r="Y2679">
        <v>188</v>
      </c>
      <c r="Z2679">
        <v>64</v>
      </c>
      <c r="AA2679">
        <v>0</v>
      </c>
      <c r="AB2679">
        <v>6</v>
      </c>
    </row>
    <row r="2680" spans="1:28" ht="15.95">
      <c r="A2680" t="s">
        <v>3312</v>
      </c>
      <c r="B2680" t="s">
        <v>81</v>
      </c>
      <c r="C2680" t="str">
        <f>VLOOKUP(B2680, Positions!A$1:B$134, 2, FALSE)</f>
        <v>Defender</v>
      </c>
      <c r="D2680" t="s">
        <v>200</v>
      </c>
      <c r="E2680" t="s">
        <v>5664</v>
      </c>
      <c r="F2680" t="s">
        <v>21</v>
      </c>
      <c r="G2680" t="str">
        <f>VLOOKUP(E2680, Tiers!M$1:P$134, 3, FALSE)</f>
        <v>ENG3</v>
      </c>
      <c r="H2680">
        <f>VLOOKUP(G2680, Tiers!B$1:C$134, 2, FALSE)</f>
        <v>4</v>
      </c>
      <c r="I2680" s="21">
        <v>34855</v>
      </c>
      <c r="J2680" t="str">
        <f t="shared" si="41"/>
        <v>Ryan InnissPort Vale</v>
      </c>
      <c r="P2680">
        <v>20</v>
      </c>
      <c r="Q2680" t="s">
        <v>868</v>
      </c>
      <c r="R2680" t="s">
        <v>21</v>
      </c>
      <c r="S2680" t="s">
        <v>22</v>
      </c>
      <c r="T2680" t="s">
        <v>21</v>
      </c>
      <c r="U2680" t="s">
        <v>1860</v>
      </c>
      <c r="Y2680">
        <v>196</v>
      </c>
      <c r="Z2680">
        <v>84</v>
      </c>
      <c r="AA2680">
        <v>0</v>
      </c>
      <c r="AB2680">
        <v>17</v>
      </c>
    </row>
    <row r="2681" spans="1:28" ht="15.95">
      <c r="A2681" t="s">
        <v>3313</v>
      </c>
      <c r="B2681" t="s">
        <v>131</v>
      </c>
      <c r="C2681" t="str">
        <f>VLOOKUP(B2681, Positions!A$1:B$134, 2, FALSE)</f>
        <v>Forward</v>
      </c>
      <c r="D2681" t="s">
        <v>357</v>
      </c>
      <c r="E2681" t="s">
        <v>62</v>
      </c>
      <c r="F2681" t="s">
        <v>21</v>
      </c>
      <c r="G2681" t="str">
        <f>VLOOKUP(E2681, Tiers!M$1:P$134, 3, FALSE)</f>
        <v>ENG1</v>
      </c>
      <c r="H2681">
        <f>VLOOKUP(G2681, Tiers!B$1:C$134, 2, FALSE)</f>
        <v>1</v>
      </c>
      <c r="I2681" s="21">
        <v>34851</v>
      </c>
      <c r="J2681" t="str">
        <f t="shared" si="41"/>
        <v>Joseph DodooLeicester</v>
      </c>
      <c r="P2681">
        <v>20</v>
      </c>
      <c r="Q2681" t="s">
        <v>3314</v>
      </c>
      <c r="R2681" t="s">
        <v>21</v>
      </c>
      <c r="S2681" t="s">
        <v>171</v>
      </c>
      <c r="T2681" t="s">
        <v>21</v>
      </c>
      <c r="U2681" t="s">
        <v>239</v>
      </c>
      <c r="Y2681">
        <v>183</v>
      </c>
      <c r="Z2681">
        <v>70</v>
      </c>
      <c r="AA2681">
        <v>0</v>
      </c>
      <c r="AB2681">
        <v>0</v>
      </c>
    </row>
    <row r="2682" spans="1:28" ht="15.95">
      <c r="A2682" t="s">
        <v>3315</v>
      </c>
      <c r="B2682" t="s">
        <v>166</v>
      </c>
      <c r="C2682" t="str">
        <f>VLOOKUP(B2682, Positions!A$1:B$134, 2, FALSE)</f>
        <v>Goalkeeper</v>
      </c>
      <c r="D2682" t="s">
        <v>136</v>
      </c>
      <c r="E2682" t="s">
        <v>5665</v>
      </c>
      <c r="F2682" t="s">
        <v>21</v>
      </c>
      <c r="G2682" t="str">
        <f>VLOOKUP(E2682, Tiers!M$1:P$134, 3, FALSE)</f>
        <v>ENG2</v>
      </c>
      <c r="H2682">
        <f>VLOOKUP(G2682, Tiers!B$1:C$134, 2, FALSE)</f>
        <v>3</v>
      </c>
      <c r="I2682" s="21">
        <v>34851</v>
      </c>
      <c r="J2682" t="str">
        <f t="shared" si="41"/>
        <v>Luke CoddingtonMiddlesbrough</v>
      </c>
      <c r="P2682">
        <v>20</v>
      </c>
      <c r="Q2682" t="s">
        <v>136</v>
      </c>
      <c r="R2682" t="s">
        <v>21</v>
      </c>
      <c r="S2682" t="s">
        <v>22</v>
      </c>
      <c r="T2682" t="s">
        <v>21</v>
      </c>
      <c r="Y2682">
        <v>188</v>
      </c>
      <c r="Z2682">
        <v>75</v>
      </c>
      <c r="AA2682">
        <v>0</v>
      </c>
      <c r="AB2682">
        <v>18</v>
      </c>
    </row>
    <row r="2683" spans="1:28" ht="15.95">
      <c r="A2683" t="s">
        <v>3316</v>
      </c>
      <c r="B2683" t="s">
        <v>166</v>
      </c>
      <c r="C2683" t="str">
        <f>VLOOKUP(B2683, Positions!A$1:B$134, 2, FALSE)</f>
        <v>Goalkeeper</v>
      </c>
      <c r="D2683" t="s">
        <v>579</v>
      </c>
      <c r="E2683" t="s">
        <v>5665</v>
      </c>
      <c r="F2683" t="s">
        <v>21</v>
      </c>
      <c r="G2683" t="str">
        <f>VLOOKUP(E2683, Tiers!M$1:P$134, 3, FALSE)</f>
        <v>ENG2</v>
      </c>
      <c r="H2683">
        <f>VLOOKUP(G2683, Tiers!B$1:C$134, 2, FALSE)</f>
        <v>3</v>
      </c>
      <c r="I2683" s="21">
        <v>34846</v>
      </c>
      <c r="J2683" t="str">
        <f t="shared" si="41"/>
        <v>Charlie BurnsMK Dons</v>
      </c>
      <c r="P2683">
        <v>20</v>
      </c>
      <c r="Q2683" t="s">
        <v>596</v>
      </c>
      <c r="R2683" t="s">
        <v>21</v>
      </c>
      <c r="S2683" t="s">
        <v>22</v>
      </c>
      <c r="T2683" t="s">
        <v>21</v>
      </c>
      <c r="Y2683">
        <v>185</v>
      </c>
      <c r="Z2683">
        <v>72</v>
      </c>
      <c r="AA2683">
        <v>0</v>
      </c>
      <c r="AB2683">
        <v>18</v>
      </c>
    </row>
    <row r="2684" spans="1:28" ht="15.95">
      <c r="A2684" t="s">
        <v>3317</v>
      </c>
      <c r="B2684" t="s">
        <v>2396</v>
      </c>
      <c r="C2684" t="str">
        <f>VLOOKUP(B2684, Positions!A$1:B$134, 2, FALSE)</f>
        <v>Midfielder</v>
      </c>
      <c r="D2684" t="s">
        <v>1184</v>
      </c>
      <c r="E2684" t="s">
        <v>5666</v>
      </c>
      <c r="F2684" t="s">
        <v>21</v>
      </c>
      <c r="G2684" t="str">
        <f>VLOOKUP(E2684, Tiers!M$1:P$134, 3, FALSE)</f>
        <v>NONE</v>
      </c>
      <c r="H2684">
        <f>VLOOKUP(G2684, Tiers!B$1:C$134, 2, FALSE)</f>
        <v>7</v>
      </c>
      <c r="I2684" s="21">
        <v>34844</v>
      </c>
      <c r="J2684" t="str">
        <f t="shared" si="41"/>
        <v>Jamie AllenSouthport</v>
      </c>
      <c r="P2684">
        <v>20</v>
      </c>
      <c r="Q2684" t="s">
        <v>20</v>
      </c>
      <c r="R2684" t="s">
        <v>21</v>
      </c>
      <c r="S2684" t="s">
        <v>22</v>
      </c>
      <c r="T2684" t="s">
        <v>21</v>
      </c>
      <c r="Y2684">
        <v>176</v>
      </c>
      <c r="Z2684">
        <v>69</v>
      </c>
      <c r="AA2684">
        <v>3</v>
      </c>
      <c r="AB2684">
        <v>21</v>
      </c>
    </row>
    <row r="2685" spans="1:28" ht="15.95">
      <c r="A2685" t="s">
        <v>3318</v>
      </c>
      <c r="B2685" t="s">
        <v>16</v>
      </c>
      <c r="C2685" t="e">
        <f>VLOOKUP(B2685, Positions!A$1:B$134, 2, FALSE)</f>
        <v>#N/A</v>
      </c>
      <c r="D2685" t="s">
        <v>3319</v>
      </c>
      <c r="E2685" t="s">
        <v>5670</v>
      </c>
      <c r="F2685" t="s">
        <v>421</v>
      </c>
      <c r="G2685" t="str">
        <f>VLOOKUP(E2685, Tiers!M$1:P$134, 3, FALSE)</f>
        <v>SCO3</v>
      </c>
      <c r="H2685">
        <f>VLOOKUP(G2685, Tiers!B$1:C$134, 2, FALSE)</f>
        <v>6</v>
      </c>
      <c r="I2685" s="21">
        <v>34835</v>
      </c>
      <c r="J2685" t="str">
        <f t="shared" si="41"/>
        <v>Isaac LayneBrechin</v>
      </c>
      <c r="P2685">
        <v>20</v>
      </c>
      <c r="Q2685" t="s">
        <v>74</v>
      </c>
      <c r="R2685" t="s">
        <v>21</v>
      </c>
      <c r="S2685" t="s">
        <v>22</v>
      </c>
      <c r="T2685" t="s">
        <v>21</v>
      </c>
      <c r="Y2685">
        <v>181</v>
      </c>
      <c r="Z2685">
        <v>77</v>
      </c>
      <c r="AA2685">
        <v>0</v>
      </c>
      <c r="AB2685">
        <v>10</v>
      </c>
    </row>
    <row r="2686" spans="1:28" ht="15.95">
      <c r="A2686" t="s">
        <v>3320</v>
      </c>
      <c r="B2686" t="s">
        <v>81</v>
      </c>
      <c r="C2686" t="str">
        <f>VLOOKUP(B2686, Positions!A$1:B$134, 2, FALSE)</f>
        <v>Defender</v>
      </c>
      <c r="D2686" t="s">
        <v>412</v>
      </c>
      <c r="E2686" t="s">
        <v>5664</v>
      </c>
      <c r="F2686" t="s">
        <v>21</v>
      </c>
      <c r="G2686" t="str">
        <f>VLOOKUP(E2686, Tiers!M$1:P$134, 3, FALSE)</f>
        <v>ENG3</v>
      </c>
      <c r="H2686">
        <f>VLOOKUP(G2686, Tiers!B$1:C$134, 2, FALSE)</f>
        <v>4</v>
      </c>
      <c r="I2686" s="21">
        <v>34833</v>
      </c>
      <c r="J2686" t="str">
        <f t="shared" si="41"/>
        <v>Liam SladeBurton</v>
      </c>
      <c r="P2686">
        <v>20</v>
      </c>
      <c r="Q2686" t="s">
        <v>284</v>
      </c>
      <c r="R2686" t="s">
        <v>21</v>
      </c>
      <c r="S2686" t="s">
        <v>22</v>
      </c>
      <c r="T2686" t="s">
        <v>21</v>
      </c>
      <c r="Y2686">
        <v>191</v>
      </c>
      <c r="Z2686">
        <v>80</v>
      </c>
      <c r="AA2686">
        <v>0</v>
      </c>
      <c r="AB2686">
        <v>10</v>
      </c>
    </row>
    <row r="2687" spans="1:28" ht="15.95">
      <c r="A2687" t="s">
        <v>3321</v>
      </c>
      <c r="B2687" t="s">
        <v>55</v>
      </c>
      <c r="C2687" t="str">
        <f>VLOOKUP(B2687, Positions!A$1:B$134, 2, FALSE)</f>
        <v>Forward</v>
      </c>
      <c r="D2687" t="s">
        <v>496</v>
      </c>
      <c r="E2687" t="s">
        <v>5664</v>
      </c>
      <c r="F2687" t="s">
        <v>21</v>
      </c>
      <c r="G2687" t="str">
        <f>VLOOKUP(E2687, Tiers!M$1:P$134, 3, FALSE)</f>
        <v>ENG3</v>
      </c>
      <c r="H2687">
        <f>VLOOKUP(G2687, Tiers!B$1:C$134, 2, FALSE)</f>
        <v>4</v>
      </c>
      <c r="I2687" s="21">
        <v>34829</v>
      </c>
      <c r="J2687" t="str">
        <f t="shared" si="41"/>
        <v>Devante ColeBradford City</v>
      </c>
      <c r="P2687">
        <v>20</v>
      </c>
      <c r="Q2687" t="s">
        <v>1308</v>
      </c>
      <c r="R2687" t="s">
        <v>21</v>
      </c>
      <c r="S2687" t="s">
        <v>22</v>
      </c>
      <c r="T2687" t="s">
        <v>21</v>
      </c>
      <c r="U2687" t="s">
        <v>319</v>
      </c>
      <c r="Y2687">
        <v>185</v>
      </c>
      <c r="Z2687">
        <v>73</v>
      </c>
      <c r="AA2687">
        <v>8</v>
      </c>
      <c r="AB2687">
        <v>33</v>
      </c>
    </row>
    <row r="2688" spans="1:28" ht="15.95">
      <c r="A2688" t="s">
        <v>3322</v>
      </c>
      <c r="B2688" t="s">
        <v>81</v>
      </c>
      <c r="C2688" t="str">
        <f>VLOOKUP(B2688, Positions!A$1:B$134, 2, FALSE)</f>
        <v>Defender</v>
      </c>
      <c r="D2688" t="s">
        <v>449</v>
      </c>
      <c r="E2688" t="s">
        <v>5664</v>
      </c>
      <c r="F2688" t="s">
        <v>21</v>
      </c>
      <c r="G2688" t="str">
        <f>VLOOKUP(E2688, Tiers!M$1:P$134, 3, FALSE)</f>
        <v>ENG3</v>
      </c>
      <c r="H2688">
        <f>VLOOKUP(G2688, Tiers!B$1:C$134, 2, FALSE)</f>
        <v>4</v>
      </c>
      <c r="I2688" s="21">
        <v>34829</v>
      </c>
      <c r="J2688" t="str">
        <f t="shared" si="41"/>
        <v>Keaton WoodMillwall</v>
      </c>
      <c r="P2688">
        <v>20</v>
      </c>
      <c r="Q2688" t="s">
        <v>20</v>
      </c>
      <c r="R2688" t="s">
        <v>21</v>
      </c>
      <c r="S2688" t="s">
        <v>22</v>
      </c>
      <c r="T2688" t="s">
        <v>21</v>
      </c>
      <c r="Y2688">
        <v>188</v>
      </c>
      <c r="Z2688">
        <v>77</v>
      </c>
      <c r="AA2688">
        <v>0</v>
      </c>
      <c r="AB2688">
        <v>0</v>
      </c>
    </row>
    <row r="2689" spans="1:28" ht="15.95">
      <c r="A2689" t="s">
        <v>3323</v>
      </c>
      <c r="B2689" t="s">
        <v>393</v>
      </c>
      <c r="C2689" t="str">
        <f>VLOOKUP(B2689, Positions!A$1:B$134, 2, FALSE)</f>
        <v>Defender</v>
      </c>
      <c r="D2689" t="s">
        <v>657</v>
      </c>
      <c r="E2689" t="s">
        <v>62</v>
      </c>
      <c r="F2689" t="s">
        <v>21</v>
      </c>
      <c r="G2689" t="str">
        <f>VLOOKUP(E2689, Tiers!M$1:P$134, 3, FALSE)</f>
        <v>ENG1</v>
      </c>
      <c r="H2689">
        <f>VLOOKUP(G2689, Tiers!B$1:C$134, 2, FALSE)</f>
        <v>1</v>
      </c>
      <c r="I2689" s="21">
        <v>34828</v>
      </c>
      <c r="J2689" t="str">
        <f t="shared" si="41"/>
        <v>Reece Hall-JohnsonNorwich</v>
      </c>
      <c r="P2689">
        <v>20</v>
      </c>
      <c r="Q2689" t="s">
        <v>2714</v>
      </c>
      <c r="R2689" t="s">
        <v>21</v>
      </c>
      <c r="S2689" t="s">
        <v>22</v>
      </c>
      <c r="T2689" t="s">
        <v>21</v>
      </c>
      <c r="U2689" t="s">
        <v>319</v>
      </c>
      <c r="Y2689">
        <v>173</v>
      </c>
      <c r="Z2689">
        <v>67</v>
      </c>
      <c r="AA2689">
        <v>0</v>
      </c>
      <c r="AB2689">
        <v>0</v>
      </c>
    </row>
    <row r="2690" spans="1:28" ht="15.95">
      <c r="A2690" t="s">
        <v>3324</v>
      </c>
      <c r="B2690" t="s">
        <v>16</v>
      </c>
      <c r="C2690" t="e">
        <f>VLOOKUP(B2690, Positions!A$1:B$134, 2, FALSE)</f>
        <v>#N/A</v>
      </c>
      <c r="E2690" t="s">
        <v>5666</v>
      </c>
      <c r="F2690" t="s">
        <v>21</v>
      </c>
      <c r="G2690" t="str">
        <f>VLOOKUP(E2690, Tiers!M$1:P$134, 3, FALSE)</f>
        <v>NONE</v>
      </c>
      <c r="H2690">
        <f>VLOOKUP(G2690, Tiers!B$1:C$134, 2, FALSE)</f>
        <v>7</v>
      </c>
      <c r="I2690" s="21" t="e">
        <v>#N/A</v>
      </c>
      <c r="J2690" t="str">
        <f t="shared" ref="J2690:J2753" si="42">A2690 &amp; D2690</f>
        <v>Darren McQueen</v>
      </c>
      <c r="P2690">
        <v>20</v>
      </c>
      <c r="Q2690" t="s">
        <v>74</v>
      </c>
      <c r="R2690" t="s">
        <v>21</v>
      </c>
      <c r="S2690" t="s">
        <v>22</v>
      </c>
      <c r="T2690" t="s">
        <v>21</v>
      </c>
      <c r="U2690" t="s">
        <v>319</v>
      </c>
      <c r="Y2690">
        <v>167</v>
      </c>
      <c r="Z2690">
        <v>63</v>
      </c>
      <c r="AA2690">
        <v>0</v>
      </c>
      <c r="AB2690">
        <v>0</v>
      </c>
    </row>
    <row r="2691" spans="1:28" ht="15.95">
      <c r="A2691" t="s">
        <v>3325</v>
      </c>
      <c r="B2691" t="s">
        <v>16</v>
      </c>
      <c r="C2691" t="e">
        <f>VLOOKUP(B2691, Positions!A$1:B$134, 2, FALSE)</f>
        <v>#N/A</v>
      </c>
      <c r="E2691" t="s">
        <v>5666</v>
      </c>
      <c r="F2691" t="s">
        <v>21</v>
      </c>
      <c r="G2691" t="str">
        <f>VLOOKUP(E2691, Tiers!M$1:P$134, 3, FALSE)</f>
        <v>NONE</v>
      </c>
      <c r="H2691">
        <f>VLOOKUP(G2691, Tiers!B$1:C$134, 2, FALSE)</f>
        <v>7</v>
      </c>
      <c r="I2691" s="21" t="e">
        <v>#N/A</v>
      </c>
      <c r="J2691" t="str">
        <f t="shared" si="42"/>
        <v>Joe Mathers</v>
      </c>
      <c r="P2691">
        <v>20</v>
      </c>
      <c r="Q2691" t="s">
        <v>20</v>
      </c>
      <c r="R2691" t="s">
        <v>21</v>
      </c>
      <c r="S2691" t="s">
        <v>22</v>
      </c>
      <c r="T2691" t="s">
        <v>21</v>
      </c>
      <c r="Y2691">
        <v>192</v>
      </c>
      <c r="Z2691">
        <v>75</v>
      </c>
      <c r="AA2691">
        <v>0</v>
      </c>
      <c r="AB2691">
        <v>0</v>
      </c>
    </row>
    <row r="2692" spans="1:28" ht="15.95">
      <c r="A2692" t="s">
        <v>3326</v>
      </c>
      <c r="B2692" t="s">
        <v>36</v>
      </c>
      <c r="C2692" t="str">
        <f>VLOOKUP(B2692, Positions!A$1:B$134, 2, FALSE)</f>
        <v>Midfielder</v>
      </c>
      <c r="D2692" t="s">
        <v>290</v>
      </c>
      <c r="E2692" t="s">
        <v>5665</v>
      </c>
      <c r="F2692" t="s">
        <v>21</v>
      </c>
      <c r="G2692" t="str">
        <f>VLOOKUP(E2692, Tiers!M$1:P$134, 3, FALSE)</f>
        <v>ENG2</v>
      </c>
      <c r="H2692">
        <f>VLOOKUP(G2692, Tiers!B$1:C$134, 2, FALSE)</f>
        <v>3</v>
      </c>
      <c r="I2692" s="21">
        <v>34825</v>
      </c>
      <c r="J2692" t="str">
        <f t="shared" si="42"/>
        <v>Josh LaurentBrentford</v>
      </c>
      <c r="P2692">
        <v>20</v>
      </c>
      <c r="Q2692" t="s">
        <v>2779</v>
      </c>
      <c r="R2692" t="s">
        <v>21</v>
      </c>
      <c r="S2692" t="s">
        <v>22</v>
      </c>
      <c r="T2692" t="s">
        <v>21</v>
      </c>
      <c r="Y2692">
        <v>188</v>
      </c>
      <c r="Z2692">
        <v>76</v>
      </c>
      <c r="AA2692">
        <v>0</v>
      </c>
      <c r="AB2692">
        <v>16</v>
      </c>
    </row>
    <row r="2693" spans="1:28" ht="15.95">
      <c r="A2693" t="s">
        <v>3327</v>
      </c>
      <c r="B2693" t="s">
        <v>42</v>
      </c>
      <c r="C2693" t="str">
        <f>VLOOKUP(B2693, Positions!A$1:B$134, 2, FALSE)</f>
        <v>Midfielder</v>
      </c>
      <c r="D2693" t="s">
        <v>490</v>
      </c>
      <c r="E2693" t="s">
        <v>62</v>
      </c>
      <c r="F2693" t="s">
        <v>21</v>
      </c>
      <c r="G2693" t="str">
        <f>VLOOKUP(E2693, Tiers!M$1:P$134, 3, FALSE)</f>
        <v>ENG1</v>
      </c>
      <c r="H2693">
        <f>VLOOKUP(G2693, Tiers!B$1:C$134, 2, FALSE)</f>
        <v>1</v>
      </c>
      <c r="I2693" s="21">
        <v>34822</v>
      </c>
      <c r="J2693" t="str">
        <f t="shared" si="42"/>
        <v>George GlendonMan City</v>
      </c>
      <c r="P2693">
        <v>20</v>
      </c>
      <c r="Q2693" t="s">
        <v>113</v>
      </c>
      <c r="R2693" t="s">
        <v>21</v>
      </c>
      <c r="S2693" t="s">
        <v>22</v>
      </c>
      <c r="T2693" t="s">
        <v>21</v>
      </c>
      <c r="Y2693">
        <v>173</v>
      </c>
      <c r="Z2693">
        <v>68</v>
      </c>
      <c r="AA2693">
        <v>0</v>
      </c>
      <c r="AB2693">
        <v>0</v>
      </c>
    </row>
    <row r="2694" spans="1:28" ht="15.95">
      <c r="A2694" t="s">
        <v>1477</v>
      </c>
      <c r="B2694" t="s">
        <v>47</v>
      </c>
      <c r="C2694" t="str">
        <f>VLOOKUP(B2694, Positions!A$1:B$134, 2, FALSE)</f>
        <v>Forward</v>
      </c>
      <c r="D2694" t="s">
        <v>263</v>
      </c>
      <c r="E2694" t="s">
        <v>5665</v>
      </c>
      <c r="F2694" t="s">
        <v>21</v>
      </c>
      <c r="G2694" t="str">
        <f>VLOOKUP(E2694, Tiers!M$1:P$134, 3, FALSE)</f>
        <v>ENG2</v>
      </c>
      <c r="H2694">
        <f>VLOOKUP(G2694, Tiers!B$1:C$134, 2, FALSE)</f>
        <v>3</v>
      </c>
      <c r="I2694" s="21">
        <v>34822</v>
      </c>
      <c r="J2694" t="str">
        <f t="shared" si="42"/>
        <v>Jordan GrahamWolves</v>
      </c>
      <c r="P2694">
        <v>20</v>
      </c>
      <c r="Q2694" t="s">
        <v>93</v>
      </c>
      <c r="R2694" t="s">
        <v>21</v>
      </c>
      <c r="S2694" t="s">
        <v>22</v>
      </c>
      <c r="T2694" t="s">
        <v>21</v>
      </c>
      <c r="U2694" t="s">
        <v>870</v>
      </c>
      <c r="Y2694">
        <v>183</v>
      </c>
      <c r="Z2694">
        <v>68</v>
      </c>
      <c r="AA2694">
        <v>0</v>
      </c>
      <c r="AB2694">
        <v>3</v>
      </c>
    </row>
    <row r="2695" spans="1:28" ht="15.95">
      <c r="A2695" t="s">
        <v>3328</v>
      </c>
      <c r="B2695" t="s">
        <v>102</v>
      </c>
      <c r="C2695" t="str">
        <f>VLOOKUP(B2695, Positions!A$1:B$134, 2, FALSE)</f>
        <v>Defender</v>
      </c>
      <c r="D2695" t="s">
        <v>141</v>
      </c>
      <c r="E2695" t="s">
        <v>62</v>
      </c>
      <c r="F2695" t="s">
        <v>21</v>
      </c>
      <c r="G2695" t="str">
        <f>VLOOKUP(E2695, Tiers!M$1:P$134, 3, FALSE)</f>
        <v>ENG1</v>
      </c>
      <c r="H2695">
        <f>VLOOKUP(G2695, Tiers!B$1:C$134, 2, FALSE)</f>
        <v>1</v>
      </c>
      <c r="I2695" s="21">
        <v>34820</v>
      </c>
      <c r="J2695" t="str">
        <f t="shared" si="42"/>
        <v>Bevis MugabiSouthampton</v>
      </c>
      <c r="P2695">
        <v>20</v>
      </c>
      <c r="Q2695" t="s">
        <v>20</v>
      </c>
      <c r="R2695" t="s">
        <v>21</v>
      </c>
      <c r="S2695" t="s">
        <v>22</v>
      </c>
      <c r="T2695" t="s">
        <v>21</v>
      </c>
      <c r="U2695" t="s">
        <v>1080</v>
      </c>
      <c r="Y2695">
        <v>187</v>
      </c>
      <c r="Z2695">
        <v>81</v>
      </c>
      <c r="AA2695">
        <v>0</v>
      </c>
      <c r="AB2695">
        <v>0</v>
      </c>
    </row>
    <row r="2696" spans="1:28" ht="15.95">
      <c r="A2696" t="s">
        <v>3329</v>
      </c>
      <c r="B2696" t="s">
        <v>78</v>
      </c>
      <c r="C2696" t="str">
        <f>VLOOKUP(B2696, Positions!A$1:B$134, 2, FALSE)</f>
        <v>Midfielder</v>
      </c>
      <c r="D2696" t="s">
        <v>132</v>
      </c>
      <c r="E2696" t="s">
        <v>5664</v>
      </c>
      <c r="F2696" t="s">
        <v>21</v>
      </c>
      <c r="G2696" t="str">
        <f>VLOOKUP(E2696, Tiers!M$1:P$134, 3, FALSE)</f>
        <v>ENG3</v>
      </c>
      <c r="H2696">
        <f>VLOOKUP(G2696, Tiers!B$1:C$134, 2, FALSE)</f>
        <v>4</v>
      </c>
      <c r="I2696" s="21">
        <v>34819</v>
      </c>
      <c r="J2696" t="str">
        <f t="shared" si="42"/>
        <v>Drey WrightColchester</v>
      </c>
      <c r="P2696">
        <v>20</v>
      </c>
      <c r="Q2696" t="s">
        <v>74</v>
      </c>
      <c r="R2696" t="s">
        <v>21</v>
      </c>
      <c r="S2696" t="s">
        <v>22</v>
      </c>
      <c r="T2696" t="s">
        <v>21</v>
      </c>
      <c r="Y2696">
        <v>178</v>
      </c>
      <c r="Z2696">
        <v>66</v>
      </c>
      <c r="AA2696">
        <v>3</v>
      </c>
      <c r="AB2696">
        <v>37</v>
      </c>
    </row>
    <row r="2697" spans="1:28" ht="15.95">
      <c r="A2697" t="s">
        <v>3330</v>
      </c>
      <c r="B2697" t="s">
        <v>31</v>
      </c>
      <c r="C2697" t="str">
        <f>VLOOKUP(B2697, Positions!A$1:B$134, 2, FALSE)</f>
        <v>Defender</v>
      </c>
      <c r="E2697" t="s">
        <v>5666</v>
      </c>
      <c r="F2697" t="s">
        <v>21</v>
      </c>
      <c r="G2697" t="str">
        <f>VLOOKUP(E2697, Tiers!M$1:P$134, 3, FALSE)</f>
        <v>NONE</v>
      </c>
      <c r="H2697">
        <f>VLOOKUP(G2697, Tiers!B$1:C$134, 2, FALSE)</f>
        <v>7</v>
      </c>
      <c r="I2697" s="21" t="e">
        <v>#N/A</v>
      </c>
      <c r="J2697" t="str">
        <f t="shared" si="42"/>
        <v>Matt Cunnington</v>
      </c>
      <c r="P2697">
        <v>20</v>
      </c>
      <c r="Q2697" t="s">
        <v>897</v>
      </c>
      <c r="R2697" t="s">
        <v>21</v>
      </c>
      <c r="S2697" t="s">
        <v>22</v>
      </c>
      <c r="T2697" t="s">
        <v>21</v>
      </c>
      <c r="Y2697">
        <v>174</v>
      </c>
      <c r="Z2697">
        <v>66</v>
      </c>
      <c r="AA2697">
        <v>0</v>
      </c>
      <c r="AB2697">
        <v>0</v>
      </c>
    </row>
    <row r="2698" spans="1:28" ht="15.95">
      <c r="A2698" t="s">
        <v>3331</v>
      </c>
      <c r="B2698" t="s">
        <v>42</v>
      </c>
      <c r="C2698" t="str">
        <f>VLOOKUP(B2698, Positions!A$1:B$134, 2, FALSE)</f>
        <v>Midfielder</v>
      </c>
      <c r="E2698" t="s">
        <v>5666</v>
      </c>
      <c r="F2698" t="s">
        <v>21</v>
      </c>
      <c r="G2698" t="str">
        <f>VLOOKUP(E2698, Tiers!M$1:P$134, 3, FALSE)</f>
        <v>NONE</v>
      </c>
      <c r="H2698">
        <f>VLOOKUP(G2698, Tiers!B$1:C$134, 2, FALSE)</f>
        <v>7</v>
      </c>
      <c r="I2698" s="21" t="e">
        <v>#N/A</v>
      </c>
      <c r="J2698" t="str">
        <f t="shared" si="42"/>
        <v>Lewis Hornby</v>
      </c>
      <c r="P2698">
        <v>20</v>
      </c>
      <c r="Q2698" t="s">
        <v>20</v>
      </c>
      <c r="R2698" t="s">
        <v>21</v>
      </c>
      <c r="S2698" t="s">
        <v>22</v>
      </c>
      <c r="T2698" t="s">
        <v>21</v>
      </c>
      <c r="Y2698">
        <v>186</v>
      </c>
      <c r="Z2698">
        <v>70</v>
      </c>
      <c r="AA2698">
        <v>0</v>
      </c>
      <c r="AB2698">
        <v>29</v>
      </c>
    </row>
    <row r="2699" spans="1:28" ht="15.95">
      <c r="A2699" t="s">
        <v>3332</v>
      </c>
      <c r="B2699" t="s">
        <v>1593</v>
      </c>
      <c r="C2699" t="str">
        <f>VLOOKUP(B2699, Positions!A$1:B$134, 2, FALSE)</f>
        <v>Midfielder</v>
      </c>
      <c r="D2699" t="s">
        <v>1820</v>
      </c>
      <c r="E2699" t="s">
        <v>1821</v>
      </c>
      <c r="F2699" t="s">
        <v>2638</v>
      </c>
      <c r="G2699" t="str">
        <f>VLOOKUP(E2699, Tiers!M$1:P$134, 3, FALSE)</f>
        <v>NED1</v>
      </c>
      <c r="H2699">
        <f>VLOOKUP(G2699, Tiers!B$1:C$134, 2, FALSE)</f>
        <v>2</v>
      </c>
      <c r="I2699" s="21">
        <v>34814</v>
      </c>
      <c r="J2699" t="str">
        <f t="shared" si="42"/>
        <v>Lewis BakerVitesse</v>
      </c>
      <c r="P2699">
        <v>20</v>
      </c>
      <c r="Q2699" t="s">
        <v>162</v>
      </c>
      <c r="R2699" t="s">
        <v>21</v>
      </c>
      <c r="S2699" t="s">
        <v>22</v>
      </c>
      <c r="T2699" t="s">
        <v>21</v>
      </c>
      <c r="Y2699">
        <v>181</v>
      </c>
      <c r="Z2699">
        <v>70</v>
      </c>
      <c r="AA2699">
        <v>3</v>
      </c>
      <c r="AB2699">
        <v>16</v>
      </c>
    </row>
    <row r="2700" spans="1:28" ht="15.95">
      <c r="A2700" t="s">
        <v>3333</v>
      </c>
      <c r="B2700" t="s">
        <v>166</v>
      </c>
      <c r="C2700" t="str">
        <f>VLOOKUP(B2700, Positions!A$1:B$134, 2, FALSE)</f>
        <v>Goalkeeper</v>
      </c>
      <c r="D2700" t="s">
        <v>177</v>
      </c>
      <c r="E2700" t="s">
        <v>5663</v>
      </c>
      <c r="F2700" t="s">
        <v>21</v>
      </c>
      <c r="G2700" t="str">
        <f>VLOOKUP(E2700, Tiers!M$1:P$134, 3, FALSE)</f>
        <v>ENG4</v>
      </c>
      <c r="H2700">
        <f>VLOOKUP(G2700, Tiers!B$1:C$134, 2, FALSE)</f>
        <v>5</v>
      </c>
      <c r="I2700" s="21">
        <v>34813</v>
      </c>
      <c r="J2700" t="str">
        <f t="shared" si="42"/>
        <v>Christy PymExeter</v>
      </c>
      <c r="P2700">
        <v>20</v>
      </c>
      <c r="Q2700" t="s">
        <v>177</v>
      </c>
      <c r="R2700" t="s">
        <v>21</v>
      </c>
      <c r="S2700" t="s">
        <v>22</v>
      </c>
      <c r="T2700" t="s">
        <v>21</v>
      </c>
      <c r="Y2700">
        <v>183</v>
      </c>
      <c r="Z2700">
        <v>74</v>
      </c>
      <c r="AA2700">
        <v>0</v>
      </c>
      <c r="AB2700">
        <v>34</v>
      </c>
    </row>
    <row r="2701" spans="1:28" ht="15.95">
      <c r="A2701" t="s">
        <v>3334</v>
      </c>
      <c r="B2701" t="s">
        <v>42</v>
      </c>
      <c r="C2701" t="str">
        <f>VLOOKUP(B2701, Positions!A$1:B$134, 2, FALSE)</f>
        <v>Midfielder</v>
      </c>
      <c r="E2701" t="s">
        <v>5666</v>
      </c>
      <c r="F2701" t="s">
        <v>21</v>
      </c>
      <c r="G2701" t="str">
        <f>VLOOKUP(E2701, Tiers!M$1:P$134, 3, FALSE)</f>
        <v>NONE</v>
      </c>
      <c r="H2701">
        <f>VLOOKUP(G2701, Tiers!B$1:C$134, 2, FALSE)</f>
        <v>7</v>
      </c>
      <c r="I2701" s="21" t="e">
        <v>#N/A</v>
      </c>
      <c r="J2701" t="str">
        <f t="shared" si="42"/>
        <v>Daryl Blackman</v>
      </c>
      <c r="P2701">
        <v>20</v>
      </c>
      <c r="Q2701" t="s">
        <v>1221</v>
      </c>
      <c r="R2701" t="s">
        <v>21</v>
      </c>
      <c r="S2701" t="s">
        <v>22</v>
      </c>
      <c r="T2701" t="s">
        <v>21</v>
      </c>
      <c r="Y2701">
        <v>185</v>
      </c>
      <c r="Z2701">
        <v>64</v>
      </c>
      <c r="AA2701">
        <v>0</v>
      </c>
      <c r="AB2701">
        <v>0</v>
      </c>
    </row>
    <row r="2702" spans="1:28" ht="15.95">
      <c r="A2702" t="s">
        <v>3335</v>
      </c>
      <c r="B2702" t="s">
        <v>72</v>
      </c>
      <c r="C2702" t="str">
        <f>VLOOKUP(B2702, Positions!A$1:B$134, 2, FALSE)</f>
        <v>Defender</v>
      </c>
      <c r="E2702" t="s">
        <v>5666</v>
      </c>
      <c r="F2702" t="s">
        <v>21</v>
      </c>
      <c r="G2702" t="str">
        <f>VLOOKUP(E2702, Tiers!M$1:P$134, 3, FALSE)</f>
        <v>NONE</v>
      </c>
      <c r="H2702">
        <f>VLOOKUP(G2702, Tiers!B$1:C$134, 2, FALSE)</f>
        <v>7</v>
      </c>
      <c r="I2702" s="21" t="e">
        <v>#N/A</v>
      </c>
      <c r="J2702" t="str">
        <f t="shared" si="42"/>
        <v>Louis Rowley</v>
      </c>
      <c r="P2702">
        <v>20</v>
      </c>
      <c r="Q2702" t="s">
        <v>3114</v>
      </c>
      <c r="R2702" t="s">
        <v>21</v>
      </c>
      <c r="S2702" t="s">
        <v>22</v>
      </c>
      <c r="T2702" t="s">
        <v>21</v>
      </c>
      <c r="Y2702">
        <v>176</v>
      </c>
      <c r="Z2702">
        <v>64</v>
      </c>
      <c r="AA2702">
        <v>0</v>
      </c>
      <c r="AB2702">
        <v>0</v>
      </c>
    </row>
    <row r="2703" spans="1:28" ht="15.95">
      <c r="A2703" t="s">
        <v>3336</v>
      </c>
      <c r="B2703" t="s">
        <v>42</v>
      </c>
      <c r="C2703" t="str">
        <f>VLOOKUP(B2703, Positions!A$1:B$134, 2, FALSE)</f>
        <v>Midfielder</v>
      </c>
      <c r="D2703" t="s">
        <v>121</v>
      </c>
      <c r="E2703" t="s">
        <v>5663</v>
      </c>
      <c r="F2703" t="s">
        <v>21</v>
      </c>
      <c r="G2703" t="str">
        <f>VLOOKUP(E2703, Tiers!M$1:P$134, 3, FALSE)</f>
        <v>ENG4</v>
      </c>
      <c r="H2703">
        <f>VLOOKUP(G2703, Tiers!B$1:C$134, 2, FALSE)</f>
        <v>5</v>
      </c>
      <c r="I2703" s="21">
        <v>34809</v>
      </c>
      <c r="J2703" t="str">
        <f t="shared" si="42"/>
        <v>Dom ThomasBristol Rovers</v>
      </c>
      <c r="P2703">
        <v>20</v>
      </c>
      <c r="Q2703" t="s">
        <v>20</v>
      </c>
      <c r="R2703" t="s">
        <v>21</v>
      </c>
      <c r="S2703" t="s">
        <v>22</v>
      </c>
      <c r="T2703" t="s">
        <v>21</v>
      </c>
      <c r="Y2703">
        <v>183</v>
      </c>
      <c r="Z2703">
        <v>75</v>
      </c>
      <c r="AA2703">
        <v>0</v>
      </c>
      <c r="AB2703">
        <v>0</v>
      </c>
    </row>
    <row r="2704" spans="1:28" ht="15.95">
      <c r="A2704" t="s">
        <v>3337</v>
      </c>
      <c r="B2704" t="s">
        <v>16</v>
      </c>
      <c r="C2704" t="e">
        <f>VLOOKUP(B2704, Positions!A$1:B$134, 2, FALSE)</f>
        <v>#N/A</v>
      </c>
      <c r="E2704" t="s">
        <v>5666</v>
      </c>
      <c r="F2704" t="s">
        <v>21</v>
      </c>
      <c r="G2704" t="str">
        <f>VLOOKUP(E2704, Tiers!M$1:P$134, 3, FALSE)</f>
        <v>NONE</v>
      </c>
      <c r="H2704">
        <f>VLOOKUP(G2704, Tiers!B$1:C$134, 2, FALSE)</f>
        <v>7</v>
      </c>
      <c r="I2704" s="21" t="e">
        <v>#N/A</v>
      </c>
      <c r="J2704" t="str">
        <f t="shared" si="42"/>
        <v>Alfie Crooks</v>
      </c>
      <c r="P2704">
        <v>20</v>
      </c>
      <c r="Q2704" t="s">
        <v>20</v>
      </c>
      <c r="R2704" t="s">
        <v>21</v>
      </c>
      <c r="S2704" t="s">
        <v>22</v>
      </c>
      <c r="T2704" t="s">
        <v>21</v>
      </c>
      <c r="Y2704">
        <v>184</v>
      </c>
      <c r="Z2704">
        <v>62</v>
      </c>
      <c r="AA2704">
        <v>0</v>
      </c>
      <c r="AB2704">
        <v>0</v>
      </c>
    </row>
    <row r="2705" spans="1:28" ht="15.95">
      <c r="A2705" t="s">
        <v>3338</v>
      </c>
      <c r="B2705" t="s">
        <v>42</v>
      </c>
      <c r="C2705" t="str">
        <f>VLOOKUP(B2705, Positions!A$1:B$134, 2, FALSE)</f>
        <v>Midfielder</v>
      </c>
      <c r="D2705" t="s">
        <v>329</v>
      </c>
      <c r="E2705" t="s">
        <v>62</v>
      </c>
      <c r="F2705" t="s">
        <v>21</v>
      </c>
      <c r="G2705" t="str">
        <f>VLOOKUP(E2705, Tiers!M$1:P$134, 3, FALSE)</f>
        <v>ENG1</v>
      </c>
      <c r="H2705">
        <f>VLOOKUP(G2705, Tiers!B$1:C$134, 2, FALSE)</f>
        <v>1</v>
      </c>
      <c r="I2705" s="21">
        <v>34807</v>
      </c>
      <c r="J2705" t="str">
        <f t="shared" si="42"/>
        <v>Conor GrantEverton</v>
      </c>
      <c r="P2705">
        <v>20</v>
      </c>
      <c r="Q2705" t="s">
        <v>57</v>
      </c>
      <c r="R2705" t="s">
        <v>21</v>
      </c>
      <c r="S2705" t="s">
        <v>22</v>
      </c>
      <c r="T2705" t="s">
        <v>21</v>
      </c>
      <c r="Y2705">
        <v>176</v>
      </c>
      <c r="Z2705">
        <v>80</v>
      </c>
      <c r="AA2705">
        <v>1</v>
      </c>
      <c r="AB2705">
        <v>11</v>
      </c>
    </row>
    <row r="2706" spans="1:28" ht="15.95">
      <c r="A2706" t="s">
        <v>3339</v>
      </c>
      <c r="B2706" t="s">
        <v>16</v>
      </c>
      <c r="C2706" t="e">
        <f>VLOOKUP(B2706, Positions!A$1:B$134, 2, FALSE)</f>
        <v>#N/A</v>
      </c>
      <c r="E2706" t="s">
        <v>5666</v>
      </c>
      <c r="F2706" t="s">
        <v>21</v>
      </c>
      <c r="G2706" t="str">
        <f>VLOOKUP(E2706, Tiers!M$1:P$134, 3, FALSE)</f>
        <v>NONE</v>
      </c>
      <c r="H2706">
        <f>VLOOKUP(G2706, Tiers!B$1:C$134, 2, FALSE)</f>
        <v>7</v>
      </c>
      <c r="I2706" s="21" t="e">
        <v>#N/A</v>
      </c>
      <c r="J2706" t="str">
        <f t="shared" si="42"/>
        <v>Kieran Roberts</v>
      </c>
      <c r="P2706">
        <v>20</v>
      </c>
      <c r="Q2706" t="s">
        <v>20</v>
      </c>
      <c r="R2706" t="s">
        <v>21</v>
      </c>
      <c r="S2706" t="s">
        <v>22</v>
      </c>
      <c r="T2706" t="s">
        <v>21</v>
      </c>
      <c r="Y2706">
        <v>180</v>
      </c>
      <c r="Z2706">
        <v>70</v>
      </c>
      <c r="AA2706">
        <v>0</v>
      </c>
      <c r="AB2706">
        <v>0</v>
      </c>
    </row>
    <row r="2707" spans="1:28" ht="15.95">
      <c r="A2707" t="s">
        <v>3340</v>
      </c>
      <c r="B2707" t="s">
        <v>1593</v>
      </c>
      <c r="C2707" t="str">
        <f>VLOOKUP(B2707, Positions!A$1:B$134, 2, FALSE)</f>
        <v>Midfielder</v>
      </c>
      <c r="D2707" t="s">
        <v>275</v>
      </c>
      <c r="E2707" t="s">
        <v>5665</v>
      </c>
      <c r="F2707" t="s">
        <v>21</v>
      </c>
      <c r="G2707" t="str">
        <f>VLOOKUP(E2707, Tiers!M$1:P$134, 3, FALSE)</f>
        <v>ENG2</v>
      </c>
      <c r="H2707">
        <f>VLOOKUP(G2707, Tiers!B$1:C$134, 2, FALSE)</f>
        <v>3</v>
      </c>
      <c r="I2707" s="21">
        <v>34806</v>
      </c>
      <c r="J2707" t="str">
        <f t="shared" si="42"/>
        <v>Will HughesDerby</v>
      </c>
      <c r="P2707">
        <v>20</v>
      </c>
      <c r="Q2707" t="s">
        <v>3341</v>
      </c>
      <c r="R2707" t="s">
        <v>21</v>
      </c>
      <c r="S2707" t="s">
        <v>22</v>
      </c>
      <c r="T2707" t="s">
        <v>21</v>
      </c>
      <c r="Y2707">
        <v>186</v>
      </c>
      <c r="Z2707">
        <v>74</v>
      </c>
      <c r="AA2707">
        <v>7</v>
      </c>
      <c r="AB2707">
        <v>121</v>
      </c>
    </row>
    <row r="2708" spans="1:28" ht="15.95">
      <c r="A2708" t="s">
        <v>3342</v>
      </c>
      <c r="B2708" t="s">
        <v>31</v>
      </c>
      <c r="C2708" t="str">
        <f>VLOOKUP(B2708, Positions!A$1:B$134, 2, FALSE)</f>
        <v>Defender</v>
      </c>
      <c r="D2708" t="s">
        <v>204</v>
      </c>
      <c r="E2708" t="s">
        <v>5665</v>
      </c>
      <c r="F2708" t="s">
        <v>21</v>
      </c>
      <c r="G2708" t="str">
        <f>VLOOKUP(E2708, Tiers!M$1:P$134, 3, FALSE)</f>
        <v>ENG2</v>
      </c>
      <c r="H2708">
        <f>VLOOKUP(G2708, Tiers!B$1:C$134, 2, FALSE)</f>
        <v>3</v>
      </c>
      <c r="I2708" s="21">
        <v>34804</v>
      </c>
      <c r="J2708" t="str">
        <f t="shared" si="42"/>
        <v>Hayden WhiteBolton</v>
      </c>
      <c r="P2708">
        <v>20</v>
      </c>
      <c r="Q2708" t="s">
        <v>74</v>
      </c>
      <c r="R2708" t="s">
        <v>21</v>
      </c>
      <c r="S2708" t="s">
        <v>22</v>
      </c>
      <c r="T2708" t="s">
        <v>21</v>
      </c>
      <c r="Y2708">
        <v>185</v>
      </c>
      <c r="Z2708">
        <v>68</v>
      </c>
      <c r="AA2708">
        <v>0</v>
      </c>
      <c r="AB2708">
        <v>17</v>
      </c>
    </row>
    <row r="2709" spans="1:28" ht="15.95">
      <c r="A2709" t="s">
        <v>3343</v>
      </c>
      <c r="B2709" t="s">
        <v>42</v>
      </c>
      <c r="C2709" t="str">
        <f>VLOOKUP(B2709, Positions!A$1:B$134, 2, FALSE)</f>
        <v>Midfielder</v>
      </c>
      <c r="D2709" t="s">
        <v>455</v>
      </c>
      <c r="E2709" t="s">
        <v>5664</v>
      </c>
      <c r="F2709" t="s">
        <v>21</v>
      </c>
      <c r="G2709" t="str">
        <f>VLOOKUP(E2709, Tiers!M$1:P$134, 3, FALSE)</f>
        <v>ENG3</v>
      </c>
      <c r="H2709">
        <f>VLOOKUP(G2709, Tiers!B$1:C$134, 2, FALSE)</f>
        <v>4</v>
      </c>
      <c r="I2709" s="21">
        <v>34801</v>
      </c>
      <c r="J2709" t="str">
        <f t="shared" si="42"/>
        <v>Harry MiddletonDoncaster</v>
      </c>
      <c r="P2709">
        <v>20</v>
      </c>
      <c r="Q2709" t="s">
        <v>455</v>
      </c>
      <c r="R2709" t="s">
        <v>21</v>
      </c>
      <c r="S2709" t="s">
        <v>22</v>
      </c>
      <c r="T2709" t="s">
        <v>21</v>
      </c>
      <c r="Y2709">
        <v>181</v>
      </c>
      <c r="Z2709">
        <v>70</v>
      </c>
      <c r="AA2709">
        <v>0</v>
      </c>
      <c r="AB2709">
        <v>4</v>
      </c>
    </row>
    <row r="2710" spans="1:28" ht="15.95">
      <c r="A2710" t="s">
        <v>3344</v>
      </c>
      <c r="B2710" t="s">
        <v>42</v>
      </c>
      <c r="C2710" t="str">
        <f>VLOOKUP(B2710, Positions!A$1:B$134, 2, FALSE)</f>
        <v>Midfielder</v>
      </c>
      <c r="D2710" t="s">
        <v>669</v>
      </c>
      <c r="E2710" t="s">
        <v>62</v>
      </c>
      <c r="F2710" t="s">
        <v>21</v>
      </c>
      <c r="G2710" t="str">
        <f>VLOOKUP(E2710, Tiers!M$1:P$134, 3, FALSE)</f>
        <v>ENG1</v>
      </c>
      <c r="H2710">
        <f>VLOOKUP(G2710, Tiers!B$1:C$134, 2, FALSE)</f>
        <v>1</v>
      </c>
      <c r="I2710" s="21">
        <v>34800</v>
      </c>
      <c r="J2710" t="str">
        <f t="shared" si="42"/>
        <v>Liam AgnewSunderland</v>
      </c>
      <c r="P2710">
        <v>20</v>
      </c>
      <c r="Q2710" t="s">
        <v>669</v>
      </c>
      <c r="R2710" t="s">
        <v>21</v>
      </c>
      <c r="S2710" t="s">
        <v>22</v>
      </c>
      <c r="T2710" t="s">
        <v>21</v>
      </c>
      <c r="Y2710">
        <v>172</v>
      </c>
      <c r="Z2710">
        <v>68</v>
      </c>
      <c r="AA2710">
        <v>2</v>
      </c>
      <c r="AB2710">
        <v>18</v>
      </c>
    </row>
    <row r="2711" spans="1:28" ht="15.95">
      <c r="A2711" t="s">
        <v>3345</v>
      </c>
      <c r="B2711" t="s">
        <v>877</v>
      </c>
      <c r="C2711" t="str">
        <f>VLOOKUP(B2711, Positions!A$1:B$134, 2, FALSE)</f>
        <v>Defender</v>
      </c>
      <c r="D2711" t="s">
        <v>1883</v>
      </c>
      <c r="E2711" t="s">
        <v>5666</v>
      </c>
      <c r="F2711" t="s">
        <v>21</v>
      </c>
      <c r="G2711" t="str">
        <f>VLOOKUP(E2711, Tiers!M$1:P$134, 3, FALSE)</f>
        <v>NONE</v>
      </c>
      <c r="H2711">
        <f>VLOOKUP(G2711, Tiers!B$1:C$134, 2, FALSE)</f>
        <v>7</v>
      </c>
      <c r="I2711" s="21">
        <v>34799</v>
      </c>
      <c r="J2711" t="str">
        <f t="shared" si="42"/>
        <v>Barney WilliamsWelling</v>
      </c>
      <c r="P2711">
        <v>20</v>
      </c>
      <c r="Q2711" t="s">
        <v>74</v>
      </c>
      <c r="R2711" t="s">
        <v>21</v>
      </c>
      <c r="S2711" t="s">
        <v>22</v>
      </c>
      <c r="T2711" t="s">
        <v>21</v>
      </c>
      <c r="Y2711">
        <v>167</v>
      </c>
      <c r="Z2711">
        <v>64</v>
      </c>
      <c r="AA2711">
        <v>0</v>
      </c>
      <c r="AB2711">
        <v>51</v>
      </c>
    </row>
    <row r="2712" spans="1:28" ht="15.95">
      <c r="A2712" t="s">
        <v>3346</v>
      </c>
      <c r="B2712" t="s">
        <v>372</v>
      </c>
      <c r="C2712" t="str">
        <f>VLOOKUP(B2712, Positions!A$1:B$134, 2, FALSE)</f>
        <v>Defender</v>
      </c>
      <c r="E2712" t="s">
        <v>5666</v>
      </c>
      <c r="F2712" t="s">
        <v>21</v>
      </c>
      <c r="G2712" t="str">
        <f>VLOOKUP(E2712, Tiers!M$1:P$134, 3, FALSE)</f>
        <v>NONE</v>
      </c>
      <c r="H2712">
        <f>VLOOKUP(G2712, Tiers!B$1:C$134, 2, FALSE)</f>
        <v>7</v>
      </c>
      <c r="I2712" s="21" t="e">
        <v>#N/A</v>
      </c>
      <c r="J2712" t="str">
        <f t="shared" si="42"/>
        <v>Joe Guinchard</v>
      </c>
      <c r="P2712">
        <v>20</v>
      </c>
      <c r="Q2712" t="s">
        <v>20</v>
      </c>
      <c r="R2712" t="s">
        <v>21</v>
      </c>
      <c r="S2712" t="s">
        <v>22</v>
      </c>
      <c r="T2712" t="s">
        <v>21</v>
      </c>
      <c r="Y2712">
        <v>186</v>
      </c>
      <c r="Z2712">
        <v>79</v>
      </c>
      <c r="AA2712">
        <v>0</v>
      </c>
      <c r="AB2712">
        <v>0</v>
      </c>
    </row>
    <row r="2713" spans="1:28" ht="15.95">
      <c r="A2713" t="s">
        <v>3347</v>
      </c>
      <c r="B2713" t="s">
        <v>16</v>
      </c>
      <c r="C2713" t="e">
        <f>VLOOKUP(B2713, Positions!A$1:B$134, 2, FALSE)</f>
        <v>#N/A</v>
      </c>
      <c r="D2713" t="s">
        <v>154</v>
      </c>
      <c r="E2713" t="s">
        <v>5665</v>
      </c>
      <c r="F2713" t="s">
        <v>21</v>
      </c>
      <c r="G2713" t="str">
        <f>VLOOKUP(E2713, Tiers!M$1:P$134, 3, FALSE)</f>
        <v>ENG2</v>
      </c>
      <c r="H2713">
        <f>VLOOKUP(G2713, Tiers!B$1:C$134, 2, FALSE)</f>
        <v>3</v>
      </c>
      <c r="I2713" s="21">
        <v>34795</v>
      </c>
      <c r="J2713" t="str">
        <f t="shared" si="42"/>
        <v>Johan ter HorstHull</v>
      </c>
      <c r="P2713">
        <v>20</v>
      </c>
      <c r="Q2713" t="s">
        <v>785</v>
      </c>
      <c r="R2713" t="s">
        <v>21</v>
      </c>
      <c r="S2713" t="s">
        <v>22</v>
      </c>
      <c r="T2713" t="s">
        <v>21</v>
      </c>
      <c r="U2713" t="s">
        <v>2638</v>
      </c>
      <c r="Y2713">
        <v>171</v>
      </c>
      <c r="Z2713">
        <v>69</v>
      </c>
      <c r="AA2713">
        <v>29</v>
      </c>
      <c r="AB2713">
        <v>66</v>
      </c>
    </row>
    <row r="2714" spans="1:28" ht="15.95">
      <c r="A2714" t="s">
        <v>3348</v>
      </c>
      <c r="B2714" t="s">
        <v>102</v>
      </c>
      <c r="C2714" t="str">
        <f>VLOOKUP(B2714, Positions!A$1:B$134, 2, FALSE)</f>
        <v>Defender</v>
      </c>
      <c r="D2714" t="s">
        <v>157</v>
      </c>
      <c r="E2714" t="s">
        <v>5665</v>
      </c>
      <c r="F2714" t="s">
        <v>21</v>
      </c>
      <c r="G2714" t="str">
        <f>VLOOKUP(E2714, Tiers!M$1:P$134, 3, FALSE)</f>
        <v>ENG2</v>
      </c>
      <c r="H2714">
        <f>VLOOKUP(G2714, Tiers!B$1:C$134, 2, FALSE)</f>
        <v>3</v>
      </c>
      <c r="I2714" s="21">
        <v>34794</v>
      </c>
      <c r="J2714" t="str">
        <f t="shared" si="42"/>
        <v>Niall KeownReading</v>
      </c>
      <c r="P2714">
        <v>20</v>
      </c>
      <c r="Q2714" t="s">
        <v>190</v>
      </c>
      <c r="R2714" t="s">
        <v>21</v>
      </c>
      <c r="S2714" t="s">
        <v>22</v>
      </c>
      <c r="T2714" t="s">
        <v>21</v>
      </c>
      <c r="U2714" t="s">
        <v>870</v>
      </c>
      <c r="Y2714">
        <v>184</v>
      </c>
      <c r="Z2714">
        <v>70</v>
      </c>
      <c r="AA2714">
        <v>0</v>
      </c>
      <c r="AB2714">
        <v>2</v>
      </c>
    </row>
    <row r="2715" spans="1:28" ht="15.95">
      <c r="A2715" t="s">
        <v>3349</v>
      </c>
      <c r="B2715" t="s">
        <v>81</v>
      </c>
      <c r="C2715" t="str">
        <f>VLOOKUP(B2715, Positions!A$1:B$134, 2, FALSE)</f>
        <v>Defender</v>
      </c>
      <c r="E2715" t="s">
        <v>5666</v>
      </c>
      <c r="F2715" t="s">
        <v>21</v>
      </c>
      <c r="G2715" t="str">
        <f>VLOOKUP(E2715, Tiers!M$1:P$134, 3, FALSE)</f>
        <v>NONE</v>
      </c>
      <c r="H2715">
        <f>VLOOKUP(G2715, Tiers!B$1:C$134, 2, FALSE)</f>
        <v>7</v>
      </c>
      <c r="I2715" s="21" t="e">
        <v>#N/A</v>
      </c>
      <c r="J2715" t="str">
        <f t="shared" si="42"/>
        <v>Ben Frempah</v>
      </c>
      <c r="P2715">
        <v>20</v>
      </c>
      <c r="Q2715" t="s">
        <v>20</v>
      </c>
      <c r="R2715" t="s">
        <v>21</v>
      </c>
      <c r="S2715" t="s">
        <v>22</v>
      </c>
      <c r="T2715" t="s">
        <v>21</v>
      </c>
      <c r="U2715" t="s">
        <v>239</v>
      </c>
      <c r="Y2715">
        <v>188</v>
      </c>
      <c r="Z2715">
        <v>80</v>
      </c>
      <c r="AA2715">
        <v>0</v>
      </c>
      <c r="AB2715">
        <v>6</v>
      </c>
    </row>
    <row r="2716" spans="1:28" ht="15.95">
      <c r="A2716" t="s">
        <v>3350</v>
      </c>
      <c r="B2716" t="s">
        <v>1151</v>
      </c>
      <c r="C2716" t="str">
        <f>VLOOKUP(B2716, Positions!A$1:B$134, 2, FALSE)</f>
        <v>Defender</v>
      </c>
      <c r="D2716" t="s">
        <v>592</v>
      </c>
      <c r="E2716" t="s">
        <v>5666</v>
      </c>
      <c r="F2716" t="s">
        <v>21</v>
      </c>
      <c r="G2716" t="str">
        <f>VLOOKUP(E2716, Tiers!M$1:P$134, 3, FALSE)</f>
        <v>NONE</v>
      </c>
      <c r="H2716">
        <f>VLOOKUP(G2716, Tiers!B$1:C$134, 2, FALSE)</f>
        <v>7</v>
      </c>
      <c r="I2716" s="21">
        <v>34787</v>
      </c>
      <c r="J2716" t="str">
        <f t="shared" si="42"/>
        <v>Kyle BrownhillAFC Telford</v>
      </c>
      <c r="P2716">
        <v>20</v>
      </c>
      <c r="Q2716" t="s">
        <v>113</v>
      </c>
      <c r="R2716" t="s">
        <v>21</v>
      </c>
      <c r="S2716" t="s">
        <v>22</v>
      </c>
      <c r="T2716" t="s">
        <v>21</v>
      </c>
      <c r="Y2716">
        <v>178</v>
      </c>
      <c r="Z2716">
        <v>75</v>
      </c>
      <c r="AA2716">
        <v>0</v>
      </c>
      <c r="AB2716">
        <v>42</v>
      </c>
    </row>
    <row r="2717" spans="1:28" ht="15.95">
      <c r="A2717" t="s">
        <v>3351</v>
      </c>
      <c r="B2717" t="s">
        <v>16</v>
      </c>
      <c r="C2717" t="e">
        <f>VLOOKUP(B2717, Positions!A$1:B$134, 2, FALSE)</f>
        <v>#N/A</v>
      </c>
      <c r="D2717" t="s">
        <v>124</v>
      </c>
      <c r="E2717" t="s">
        <v>5665</v>
      </c>
      <c r="F2717" t="s">
        <v>21</v>
      </c>
      <c r="G2717" t="str">
        <f>VLOOKUP(E2717, Tiers!M$1:P$134, 3, FALSE)</f>
        <v>ENG2</v>
      </c>
      <c r="H2717">
        <f>VLOOKUP(G2717, Tiers!B$1:C$134, 2, FALSE)</f>
        <v>3</v>
      </c>
      <c r="I2717" s="21">
        <v>34786</v>
      </c>
      <c r="J2717" t="str">
        <f t="shared" si="42"/>
        <v>Lewis WaltersLeeds</v>
      </c>
      <c r="P2717">
        <v>20</v>
      </c>
      <c r="Q2717" t="s">
        <v>20</v>
      </c>
      <c r="R2717" t="s">
        <v>21</v>
      </c>
      <c r="S2717" t="s">
        <v>22</v>
      </c>
      <c r="T2717" t="s">
        <v>21</v>
      </c>
      <c r="Y2717">
        <v>181</v>
      </c>
      <c r="Z2717">
        <v>74</v>
      </c>
      <c r="AA2717">
        <v>0</v>
      </c>
      <c r="AB2717">
        <v>0</v>
      </c>
    </row>
    <row r="2718" spans="1:28" ht="15.95">
      <c r="A2718" t="s">
        <v>3352</v>
      </c>
      <c r="B2718" t="s">
        <v>16</v>
      </c>
      <c r="C2718" t="e">
        <f>VLOOKUP(B2718, Positions!A$1:B$134, 2, FALSE)</f>
        <v>#N/A</v>
      </c>
      <c r="D2718" t="s">
        <v>3353</v>
      </c>
      <c r="E2718" t="s">
        <v>5669</v>
      </c>
      <c r="F2718" t="s">
        <v>421</v>
      </c>
      <c r="G2718" t="str">
        <f>VLOOKUP(E2718, Tiers!M$1:P$134, 3, FALSE)</f>
        <v>SCO1</v>
      </c>
      <c r="H2718">
        <f>VLOOKUP(G2718, Tiers!B$1:C$134, 2, FALSE)</f>
        <v>3</v>
      </c>
      <c r="I2718" s="21">
        <v>34785</v>
      </c>
      <c r="J2718" t="str">
        <f t="shared" si="42"/>
        <v>Tobi Sho-SilvaInverness CT</v>
      </c>
      <c r="P2718">
        <v>20</v>
      </c>
      <c r="Q2718" t="s">
        <v>74</v>
      </c>
      <c r="R2718" t="s">
        <v>21</v>
      </c>
      <c r="S2718" t="s">
        <v>22</v>
      </c>
      <c r="T2718" t="s">
        <v>21</v>
      </c>
      <c r="U2718" t="s">
        <v>491</v>
      </c>
      <c r="Y2718">
        <v>186</v>
      </c>
      <c r="Z2718">
        <v>84</v>
      </c>
      <c r="AA2718">
        <v>1</v>
      </c>
      <c r="AB2718">
        <v>23</v>
      </c>
    </row>
    <row r="2719" spans="1:28" ht="15.95">
      <c r="A2719" t="s">
        <v>3354</v>
      </c>
      <c r="B2719" t="s">
        <v>166</v>
      </c>
      <c r="C2719" t="str">
        <f>VLOOKUP(B2719, Positions!A$1:B$134, 2, FALSE)</f>
        <v>Goalkeeper</v>
      </c>
      <c r="D2719" t="s">
        <v>2443</v>
      </c>
      <c r="E2719" t="s">
        <v>5666</v>
      </c>
      <c r="F2719" t="s">
        <v>21</v>
      </c>
      <c r="G2719" t="str">
        <f>VLOOKUP(E2719, Tiers!M$1:P$134, 3, FALSE)</f>
        <v>NONE</v>
      </c>
      <c r="H2719">
        <f>VLOOKUP(G2719, Tiers!B$1:C$134, 2, FALSE)</f>
        <v>7</v>
      </c>
      <c r="I2719" s="21">
        <v>34785</v>
      </c>
      <c r="J2719" t="str">
        <f t="shared" si="42"/>
        <v>Aidan GrantLincoln</v>
      </c>
      <c r="P2719">
        <v>20</v>
      </c>
      <c r="Q2719" t="s">
        <v>801</v>
      </c>
      <c r="R2719" t="s">
        <v>21</v>
      </c>
      <c r="S2719" t="s">
        <v>22</v>
      </c>
      <c r="T2719" t="s">
        <v>21</v>
      </c>
      <c r="Y2719">
        <v>196</v>
      </c>
      <c r="Z2719">
        <v>80</v>
      </c>
      <c r="AA2719">
        <v>0</v>
      </c>
      <c r="AB2719">
        <v>1</v>
      </c>
    </row>
    <row r="2720" spans="1:28" ht="15.95">
      <c r="A2720" t="s">
        <v>3355</v>
      </c>
      <c r="B2720" t="s">
        <v>212</v>
      </c>
      <c r="C2720" t="str">
        <f>VLOOKUP(B2720, Positions!A$1:B$134, 2, FALSE)</f>
        <v>Midfielder</v>
      </c>
      <c r="E2720" t="s">
        <v>5666</v>
      </c>
      <c r="F2720" t="s">
        <v>21</v>
      </c>
      <c r="G2720" t="str">
        <f>VLOOKUP(E2720, Tiers!M$1:P$134, 3, FALSE)</f>
        <v>NONE</v>
      </c>
      <c r="H2720">
        <f>VLOOKUP(G2720, Tiers!B$1:C$134, 2, FALSE)</f>
        <v>7</v>
      </c>
      <c r="I2720" s="21" t="e">
        <v>#N/A</v>
      </c>
      <c r="J2720" t="str">
        <f t="shared" si="42"/>
        <v>Rob Switon</v>
      </c>
      <c r="P2720">
        <v>20</v>
      </c>
      <c r="Q2720" t="s">
        <v>20</v>
      </c>
      <c r="R2720" t="s">
        <v>21</v>
      </c>
      <c r="S2720" t="s">
        <v>22</v>
      </c>
      <c r="T2720" t="s">
        <v>21</v>
      </c>
      <c r="Y2720">
        <v>183</v>
      </c>
      <c r="Z2720">
        <v>70</v>
      </c>
      <c r="AA2720">
        <v>0</v>
      </c>
      <c r="AB2720">
        <v>0</v>
      </c>
    </row>
    <row r="2721" spans="1:28" ht="15.95">
      <c r="A2721" t="s">
        <v>3356</v>
      </c>
      <c r="B2721" t="s">
        <v>3357</v>
      </c>
      <c r="C2721" t="str">
        <f>VLOOKUP(B2721, Positions!A$1:B$134, 2, FALSE)</f>
        <v>Defender</v>
      </c>
      <c r="D2721" t="s">
        <v>370</v>
      </c>
      <c r="E2721" t="s">
        <v>5663</v>
      </c>
      <c r="F2721" t="s">
        <v>21</v>
      </c>
      <c r="G2721" t="str">
        <f>VLOOKUP(E2721, Tiers!M$1:P$134, 3, FALSE)</f>
        <v>ENG4</v>
      </c>
      <c r="H2721">
        <f>VLOOKUP(G2721, Tiers!B$1:C$134, 2, FALSE)</f>
        <v>5</v>
      </c>
      <c r="I2721" s="21">
        <v>34782</v>
      </c>
      <c r="J2721" t="str">
        <f t="shared" si="42"/>
        <v>Alexander McQueenCarlisle</v>
      </c>
      <c r="P2721">
        <v>20</v>
      </c>
      <c r="Q2721" t="s">
        <v>1395</v>
      </c>
      <c r="R2721" t="s">
        <v>21</v>
      </c>
      <c r="S2721" t="s">
        <v>22</v>
      </c>
      <c r="T2721" t="s">
        <v>21</v>
      </c>
      <c r="Y2721">
        <v>172</v>
      </c>
      <c r="Z2721">
        <v>67</v>
      </c>
      <c r="AA2721">
        <v>0</v>
      </c>
      <c r="AB2721">
        <v>0</v>
      </c>
    </row>
    <row r="2722" spans="1:28" ht="15.95">
      <c r="A2722" t="s">
        <v>3358</v>
      </c>
      <c r="B2722" t="s">
        <v>115</v>
      </c>
      <c r="C2722" t="e">
        <f>VLOOKUP(B2722, Positions!A$1:B$134, 2, FALSE)</f>
        <v>#N/A</v>
      </c>
      <c r="D2722" t="s">
        <v>250</v>
      </c>
      <c r="E2722" t="s">
        <v>5664</v>
      </c>
      <c r="F2722" t="s">
        <v>21</v>
      </c>
      <c r="G2722" t="str">
        <f>VLOOKUP(E2722, Tiers!M$1:P$134, 3, FALSE)</f>
        <v>ENG3</v>
      </c>
      <c r="H2722">
        <f>VLOOKUP(G2722, Tiers!B$1:C$134, 2, FALSE)</f>
        <v>4</v>
      </c>
      <c r="I2722" s="21">
        <v>34781</v>
      </c>
      <c r="J2722" t="str">
        <f t="shared" si="42"/>
        <v>CJ HamiltonSheff Utd</v>
      </c>
      <c r="P2722">
        <v>20</v>
      </c>
      <c r="Q2722" t="s">
        <v>294</v>
      </c>
      <c r="R2722" t="s">
        <v>21</v>
      </c>
      <c r="S2722" t="s">
        <v>22</v>
      </c>
      <c r="T2722" t="s">
        <v>21</v>
      </c>
      <c r="Y2722">
        <v>180</v>
      </c>
      <c r="Z2722">
        <v>73</v>
      </c>
      <c r="AA2722">
        <v>5</v>
      </c>
      <c r="AB2722">
        <v>10</v>
      </c>
    </row>
    <row r="2723" spans="1:28" ht="15.95">
      <c r="A2723" t="s">
        <v>3359</v>
      </c>
      <c r="B2723" t="s">
        <v>166</v>
      </c>
      <c r="C2723" t="str">
        <f>VLOOKUP(B2723, Positions!A$1:B$134, 2, FALSE)</f>
        <v>Goalkeeper</v>
      </c>
      <c r="E2723" t="s">
        <v>5666</v>
      </c>
      <c r="F2723" t="s">
        <v>21</v>
      </c>
      <c r="G2723" t="str">
        <f>VLOOKUP(E2723, Tiers!M$1:P$134, 3, FALSE)</f>
        <v>NONE</v>
      </c>
      <c r="H2723">
        <f>VLOOKUP(G2723, Tiers!B$1:C$134, 2, FALSE)</f>
        <v>7</v>
      </c>
      <c r="I2723" s="21" t="e">
        <v>#N/A</v>
      </c>
      <c r="J2723" t="str">
        <f t="shared" si="42"/>
        <v>Charlie Horlock</v>
      </c>
      <c r="P2723">
        <v>20</v>
      </c>
      <c r="Q2723" t="s">
        <v>20</v>
      </c>
      <c r="R2723" t="s">
        <v>21</v>
      </c>
      <c r="S2723" t="s">
        <v>22</v>
      </c>
      <c r="T2723" t="s">
        <v>21</v>
      </c>
      <c r="Y2723">
        <v>185</v>
      </c>
      <c r="Z2723">
        <v>76</v>
      </c>
      <c r="AA2723">
        <v>0</v>
      </c>
      <c r="AB2723">
        <v>51</v>
      </c>
    </row>
    <row r="2724" spans="1:28" ht="15.95">
      <c r="A2724" t="s">
        <v>3360</v>
      </c>
      <c r="B2724" t="s">
        <v>16</v>
      </c>
      <c r="C2724" t="e">
        <f>VLOOKUP(B2724, Positions!A$1:B$134, 2, FALSE)</f>
        <v>#N/A</v>
      </c>
      <c r="D2724" t="s">
        <v>671</v>
      </c>
      <c r="E2724" t="s">
        <v>5664</v>
      </c>
      <c r="F2724" t="s">
        <v>21</v>
      </c>
      <c r="G2724" t="str">
        <f>VLOOKUP(E2724, Tiers!M$1:P$134, 3, FALSE)</f>
        <v>ENG3</v>
      </c>
      <c r="H2724">
        <f>VLOOKUP(G2724, Tiers!B$1:C$134, 2, FALSE)</f>
        <v>4</v>
      </c>
      <c r="I2724" s="21">
        <v>34781</v>
      </c>
      <c r="J2724" t="str">
        <f t="shared" si="42"/>
        <v>Jack SowerbyFleetwood</v>
      </c>
      <c r="P2724">
        <v>20</v>
      </c>
      <c r="Q2724" t="s">
        <v>397</v>
      </c>
      <c r="R2724" t="s">
        <v>21</v>
      </c>
      <c r="S2724" t="s">
        <v>22</v>
      </c>
      <c r="T2724" t="s">
        <v>21</v>
      </c>
      <c r="Y2724">
        <v>174</v>
      </c>
      <c r="Z2724">
        <v>65</v>
      </c>
      <c r="AA2724">
        <v>20</v>
      </c>
      <c r="AB2724">
        <v>21</v>
      </c>
    </row>
    <row r="2725" spans="1:28" ht="15.95">
      <c r="A2725" t="s">
        <v>3361</v>
      </c>
      <c r="B2725" t="s">
        <v>115</v>
      </c>
      <c r="C2725" t="e">
        <f>VLOOKUP(B2725, Positions!A$1:B$134, 2, FALSE)</f>
        <v>#N/A</v>
      </c>
      <c r="D2725" t="s">
        <v>836</v>
      </c>
      <c r="E2725" t="s">
        <v>62</v>
      </c>
      <c r="F2725" t="s">
        <v>21</v>
      </c>
      <c r="G2725" t="str">
        <f>VLOOKUP(E2725, Tiers!M$1:P$134, 3, FALSE)</f>
        <v>ENG1</v>
      </c>
      <c r="H2725">
        <f>VLOOKUP(G2725, Tiers!B$1:C$134, 2, FALSE)</f>
        <v>1</v>
      </c>
      <c r="I2725" s="21">
        <v>34781</v>
      </c>
      <c r="J2725" t="str">
        <f t="shared" si="42"/>
        <v>Jordan GreenBournemouth</v>
      </c>
      <c r="P2725">
        <v>20</v>
      </c>
      <c r="Q2725" t="s">
        <v>74</v>
      </c>
      <c r="R2725" t="s">
        <v>21</v>
      </c>
      <c r="S2725" t="s">
        <v>22</v>
      </c>
      <c r="T2725" t="s">
        <v>21</v>
      </c>
      <c r="Y2725">
        <v>174</v>
      </c>
      <c r="Z2725">
        <v>63</v>
      </c>
      <c r="AA2725">
        <v>0</v>
      </c>
      <c r="AB2725">
        <v>0</v>
      </c>
    </row>
    <row r="2726" spans="1:28" ht="15.95">
      <c r="A2726" t="s">
        <v>3362</v>
      </c>
      <c r="B2726" t="s">
        <v>480</v>
      </c>
      <c r="C2726" t="str">
        <f>VLOOKUP(B2726, Positions!A$1:B$134, 2, FALSE)</f>
        <v>Defender</v>
      </c>
      <c r="D2726" t="s">
        <v>154</v>
      </c>
      <c r="E2726" t="s">
        <v>5665</v>
      </c>
      <c r="F2726" t="s">
        <v>21</v>
      </c>
      <c r="G2726" t="str">
        <f>VLOOKUP(E2726, Tiers!M$1:P$134, 3, FALSE)</f>
        <v>ENG2</v>
      </c>
      <c r="H2726">
        <f>VLOOKUP(G2726, Tiers!B$1:C$134, 2, FALSE)</f>
        <v>3</v>
      </c>
      <c r="I2726" s="21">
        <v>34780</v>
      </c>
      <c r="J2726" t="str">
        <f t="shared" si="42"/>
        <v>Isaac HaydenHull</v>
      </c>
      <c r="P2726">
        <v>20</v>
      </c>
      <c r="Q2726" t="s">
        <v>1500</v>
      </c>
      <c r="R2726" t="s">
        <v>21</v>
      </c>
      <c r="S2726" t="s">
        <v>22</v>
      </c>
      <c r="T2726" t="s">
        <v>21</v>
      </c>
      <c r="Y2726">
        <v>187</v>
      </c>
      <c r="Z2726">
        <v>79</v>
      </c>
      <c r="AA2726">
        <v>0</v>
      </c>
      <c r="AB2726">
        <v>0</v>
      </c>
    </row>
    <row r="2727" spans="1:28" ht="15.95">
      <c r="A2727" t="s">
        <v>3363</v>
      </c>
      <c r="B2727" t="s">
        <v>42</v>
      </c>
      <c r="C2727" t="str">
        <f>VLOOKUP(B2727, Positions!A$1:B$134, 2, FALSE)</f>
        <v>Midfielder</v>
      </c>
      <c r="D2727" t="s">
        <v>1883</v>
      </c>
      <c r="E2727" t="s">
        <v>5666</v>
      </c>
      <c r="F2727" t="s">
        <v>21</v>
      </c>
      <c r="G2727" t="str">
        <f>VLOOKUP(E2727, Tiers!M$1:P$134, 3, FALSE)</f>
        <v>NONE</v>
      </c>
      <c r="H2727">
        <f>VLOOKUP(G2727, Tiers!B$1:C$134, 2, FALSE)</f>
        <v>7</v>
      </c>
      <c r="I2727" s="21">
        <v>34778</v>
      </c>
      <c r="J2727" t="str">
        <f t="shared" si="42"/>
        <v>Harry LeeWelling</v>
      </c>
      <c r="P2727">
        <v>20</v>
      </c>
      <c r="Q2727" t="s">
        <v>74</v>
      </c>
      <c r="R2727" t="s">
        <v>21</v>
      </c>
      <c r="S2727" t="s">
        <v>22</v>
      </c>
      <c r="T2727" t="s">
        <v>21</v>
      </c>
      <c r="Y2727">
        <v>190</v>
      </c>
      <c r="Z2727">
        <v>87</v>
      </c>
      <c r="AA2727">
        <v>2</v>
      </c>
      <c r="AB2727">
        <v>18</v>
      </c>
    </row>
    <row r="2728" spans="1:28" ht="15.95">
      <c r="A2728" t="s">
        <v>3364</v>
      </c>
      <c r="B2728" t="s">
        <v>81</v>
      </c>
      <c r="C2728" t="str">
        <f>VLOOKUP(B2728, Positions!A$1:B$134, 2, FALSE)</f>
        <v>Defender</v>
      </c>
      <c r="D2728" t="s">
        <v>221</v>
      </c>
      <c r="E2728" t="s">
        <v>5664</v>
      </c>
      <c r="F2728" t="s">
        <v>21</v>
      </c>
      <c r="G2728" t="str">
        <f>VLOOKUP(E2728, Tiers!M$1:P$134, 3, FALSE)</f>
        <v>ENG3</v>
      </c>
      <c r="H2728">
        <f>VLOOKUP(G2728, Tiers!B$1:C$134, 2, FALSE)</f>
        <v>4</v>
      </c>
      <c r="I2728" s="21">
        <v>34774</v>
      </c>
      <c r="J2728" t="str">
        <f t="shared" si="42"/>
        <v>Matt PrestonWalsall</v>
      </c>
      <c r="P2728">
        <v>20</v>
      </c>
      <c r="Q2728" t="s">
        <v>284</v>
      </c>
      <c r="R2728" t="s">
        <v>21</v>
      </c>
      <c r="S2728" t="s">
        <v>22</v>
      </c>
      <c r="T2728" t="s">
        <v>21</v>
      </c>
      <c r="Y2728">
        <v>189</v>
      </c>
      <c r="Z2728">
        <v>81</v>
      </c>
      <c r="AA2728">
        <v>1</v>
      </c>
      <c r="AB2728">
        <v>13</v>
      </c>
    </row>
    <row r="2729" spans="1:28" ht="15.95">
      <c r="A2729" t="s">
        <v>1466</v>
      </c>
      <c r="B2729" t="s">
        <v>166</v>
      </c>
      <c r="C2729" t="str">
        <f>VLOOKUP(B2729, Positions!A$1:B$134, 2, FALSE)</f>
        <v>Goalkeeper</v>
      </c>
      <c r="D2729" t="s">
        <v>1883</v>
      </c>
      <c r="E2729" t="s">
        <v>5666</v>
      </c>
      <c r="F2729" t="s">
        <v>21</v>
      </c>
      <c r="G2729" t="str">
        <f>VLOOKUP(E2729, Tiers!M$1:P$134, 3, FALSE)</f>
        <v>NONE</v>
      </c>
      <c r="H2729">
        <f>VLOOKUP(G2729, Tiers!B$1:C$134, 2, FALSE)</f>
        <v>7</v>
      </c>
      <c r="I2729" s="21">
        <v>34767</v>
      </c>
      <c r="J2729" t="str">
        <f t="shared" si="42"/>
        <v>Tom KingWelling</v>
      </c>
      <c r="P2729">
        <v>20</v>
      </c>
      <c r="Q2729" t="s">
        <v>20</v>
      </c>
      <c r="R2729" t="s">
        <v>21</v>
      </c>
      <c r="S2729" t="s">
        <v>22</v>
      </c>
      <c r="T2729" t="s">
        <v>21</v>
      </c>
      <c r="Y2729">
        <v>193</v>
      </c>
      <c r="Z2729">
        <v>87</v>
      </c>
      <c r="AA2729">
        <v>0</v>
      </c>
      <c r="AB2729">
        <v>0</v>
      </c>
    </row>
    <row r="2730" spans="1:28" ht="15.95">
      <c r="A2730" t="s">
        <v>3365</v>
      </c>
      <c r="B2730" t="s">
        <v>16</v>
      </c>
      <c r="C2730" t="e">
        <f>VLOOKUP(B2730, Positions!A$1:B$134, 2, FALSE)</f>
        <v>#N/A</v>
      </c>
      <c r="D2730" t="s">
        <v>204</v>
      </c>
      <c r="E2730" t="s">
        <v>5665</v>
      </c>
      <c r="F2730" t="s">
        <v>21</v>
      </c>
      <c r="G2730" t="str">
        <f>VLOOKUP(E2730, Tiers!M$1:P$134, 3, FALSE)</f>
        <v>ENG2</v>
      </c>
      <c r="H2730">
        <f>VLOOKUP(G2730, Tiers!B$1:C$134, 2, FALSE)</f>
        <v>3</v>
      </c>
      <c r="I2730" s="21">
        <v>34766</v>
      </c>
      <c r="J2730" t="str">
        <f t="shared" si="42"/>
        <v>Zach CloughBolton</v>
      </c>
      <c r="P2730">
        <v>20</v>
      </c>
      <c r="Q2730" t="s">
        <v>113</v>
      </c>
      <c r="R2730" t="s">
        <v>21</v>
      </c>
      <c r="S2730" t="s">
        <v>22</v>
      </c>
      <c r="T2730" t="s">
        <v>21</v>
      </c>
      <c r="Y2730">
        <v>170</v>
      </c>
      <c r="Z2730">
        <v>67</v>
      </c>
      <c r="AA2730">
        <v>5</v>
      </c>
      <c r="AB2730">
        <v>8</v>
      </c>
    </row>
    <row r="2731" spans="1:28" ht="15.95">
      <c r="A2731" t="s">
        <v>3366</v>
      </c>
      <c r="B2731" t="s">
        <v>72</v>
      </c>
      <c r="C2731" t="str">
        <f>VLOOKUP(B2731, Positions!A$1:B$134, 2, FALSE)</f>
        <v>Defender</v>
      </c>
      <c r="D2731" t="s">
        <v>412</v>
      </c>
      <c r="E2731" t="s">
        <v>5664</v>
      </c>
      <c r="F2731" t="s">
        <v>21</v>
      </c>
      <c r="G2731" t="str">
        <f>VLOOKUP(E2731, Tiers!M$1:P$134, 3, FALSE)</f>
        <v>ENG3</v>
      </c>
      <c r="H2731">
        <f>VLOOKUP(G2731, Tiers!B$1:C$134, 2, FALSE)</f>
        <v>4</v>
      </c>
      <c r="I2731" s="21">
        <v>34765</v>
      </c>
      <c r="J2731" t="str">
        <f t="shared" si="42"/>
        <v>Jerome Binnom-WilliamsBurton</v>
      </c>
      <c r="P2731">
        <v>20</v>
      </c>
      <c r="Q2731" t="s">
        <v>596</v>
      </c>
      <c r="R2731" t="s">
        <v>21</v>
      </c>
      <c r="S2731" t="s">
        <v>22</v>
      </c>
      <c r="T2731" t="s">
        <v>21</v>
      </c>
      <c r="Y2731">
        <v>191</v>
      </c>
      <c r="Z2731">
        <v>77</v>
      </c>
      <c r="AA2731">
        <v>0</v>
      </c>
      <c r="AB2731">
        <v>24</v>
      </c>
    </row>
    <row r="2732" spans="1:28" ht="15.95">
      <c r="A2732" t="s">
        <v>3367</v>
      </c>
      <c r="B2732" t="s">
        <v>249</v>
      </c>
      <c r="C2732" t="e">
        <f>VLOOKUP(B2732, Positions!A$1:B$134, 2, FALSE)</f>
        <v>#N/A</v>
      </c>
      <c r="E2732" t="s">
        <v>5666</v>
      </c>
      <c r="F2732" t="s">
        <v>21</v>
      </c>
      <c r="G2732" t="str">
        <f>VLOOKUP(E2732, Tiers!M$1:P$134, 3, FALSE)</f>
        <v>NONE</v>
      </c>
      <c r="H2732">
        <f>VLOOKUP(G2732, Tiers!B$1:C$134, 2, FALSE)</f>
        <v>7</v>
      </c>
      <c r="I2732" s="21" t="e">
        <v>#N/A</v>
      </c>
      <c r="J2732" t="str">
        <f t="shared" si="42"/>
        <v>Kamal Guthmy</v>
      </c>
      <c r="P2732">
        <v>20</v>
      </c>
      <c r="Q2732" t="s">
        <v>20</v>
      </c>
      <c r="R2732" t="s">
        <v>21</v>
      </c>
      <c r="S2732" t="s">
        <v>22</v>
      </c>
      <c r="T2732" t="s">
        <v>21</v>
      </c>
      <c r="Y2732">
        <v>176</v>
      </c>
      <c r="Z2732">
        <v>70</v>
      </c>
      <c r="AA2732">
        <v>0</v>
      </c>
      <c r="AB2732">
        <v>0</v>
      </c>
    </row>
    <row r="2733" spans="1:28" ht="15.95">
      <c r="A2733" t="s">
        <v>3368</v>
      </c>
      <c r="B2733" t="s">
        <v>115</v>
      </c>
      <c r="C2733" t="e">
        <f>VLOOKUP(B2733, Positions!A$1:B$134, 2, FALSE)</f>
        <v>#N/A</v>
      </c>
      <c r="D2733" t="s">
        <v>836</v>
      </c>
      <c r="E2733" t="s">
        <v>62</v>
      </c>
      <c r="F2733" t="s">
        <v>21</v>
      </c>
      <c r="G2733" t="str">
        <f>VLOOKUP(E2733, Tiers!M$1:P$134, 3, FALSE)</f>
        <v>ENG1</v>
      </c>
      <c r="H2733">
        <f>VLOOKUP(G2733, Tiers!B$1:C$134, 2, FALSE)</f>
        <v>1</v>
      </c>
      <c r="I2733" s="21">
        <v>34764</v>
      </c>
      <c r="J2733" t="str">
        <f t="shared" si="42"/>
        <v>Harry CornickBournemouth</v>
      </c>
      <c r="P2733">
        <v>20</v>
      </c>
      <c r="Q2733" t="s">
        <v>1062</v>
      </c>
      <c r="R2733" t="s">
        <v>21</v>
      </c>
      <c r="S2733" t="s">
        <v>22</v>
      </c>
      <c r="T2733" t="s">
        <v>21</v>
      </c>
      <c r="Y2733">
        <v>180</v>
      </c>
      <c r="Z2733">
        <v>84</v>
      </c>
      <c r="AA2733">
        <v>1</v>
      </c>
      <c r="AB2733">
        <v>17</v>
      </c>
    </row>
    <row r="2734" spans="1:28" ht="15.95">
      <c r="A2734" t="s">
        <v>3369</v>
      </c>
      <c r="B2734" t="s">
        <v>42</v>
      </c>
      <c r="C2734" t="str">
        <f>VLOOKUP(B2734, Positions!A$1:B$134, 2, FALSE)</f>
        <v>Midfielder</v>
      </c>
      <c r="D2734" t="s">
        <v>1967</v>
      </c>
      <c r="E2734" t="s">
        <v>5666</v>
      </c>
      <c r="F2734" t="s">
        <v>21</v>
      </c>
      <c r="G2734" t="str">
        <f>VLOOKUP(E2734, Tiers!M$1:P$134, 3, FALSE)</f>
        <v>NONE</v>
      </c>
      <c r="H2734">
        <f>VLOOKUP(G2734, Tiers!B$1:C$134, 2, FALSE)</f>
        <v>7</v>
      </c>
      <c r="I2734" s="21">
        <v>34760</v>
      </c>
      <c r="J2734" t="str">
        <f t="shared" si="42"/>
        <v>Joe HanksGloucester</v>
      </c>
      <c r="P2734">
        <v>20</v>
      </c>
      <c r="Q2734" t="s">
        <v>1967</v>
      </c>
      <c r="R2734" t="s">
        <v>21</v>
      </c>
      <c r="S2734" t="s">
        <v>22</v>
      </c>
      <c r="T2734" t="s">
        <v>21</v>
      </c>
      <c r="U2734" t="s">
        <v>421</v>
      </c>
      <c r="Y2734">
        <v>183</v>
      </c>
      <c r="Z2734">
        <v>71</v>
      </c>
      <c r="AA2734">
        <v>6</v>
      </c>
      <c r="AB2734">
        <v>52</v>
      </c>
    </row>
    <row r="2735" spans="1:28" ht="15.95">
      <c r="A2735" t="s">
        <v>3370</v>
      </c>
      <c r="B2735" t="s">
        <v>55</v>
      </c>
      <c r="C2735" t="str">
        <f>VLOOKUP(B2735, Positions!A$1:B$134, 2, FALSE)</f>
        <v>Forward</v>
      </c>
      <c r="D2735" t="s">
        <v>2655</v>
      </c>
      <c r="E2735" t="s">
        <v>5667</v>
      </c>
      <c r="F2735" t="s">
        <v>421</v>
      </c>
      <c r="G2735" t="str">
        <f>VLOOKUP(E2735, Tiers!M$1:P$134, 3, FALSE)</f>
        <v>SCO2</v>
      </c>
      <c r="H2735">
        <f>VLOOKUP(G2735, Tiers!B$1:C$134, 2, FALSE)</f>
        <v>6</v>
      </c>
      <c r="I2735" s="21">
        <v>34759</v>
      </c>
      <c r="J2735" t="str">
        <f t="shared" si="42"/>
        <v>Danny MullenLivingston</v>
      </c>
      <c r="P2735">
        <v>20</v>
      </c>
      <c r="Q2735" t="s">
        <v>20</v>
      </c>
      <c r="R2735" t="s">
        <v>21</v>
      </c>
      <c r="S2735" t="s">
        <v>22</v>
      </c>
      <c r="T2735" t="s">
        <v>21</v>
      </c>
      <c r="Y2735">
        <v>187</v>
      </c>
      <c r="Z2735">
        <v>79</v>
      </c>
      <c r="AA2735">
        <v>14</v>
      </c>
      <c r="AB2735">
        <v>79</v>
      </c>
    </row>
    <row r="2736" spans="1:28" ht="15.95">
      <c r="A2736" t="s">
        <v>3371</v>
      </c>
      <c r="B2736" t="s">
        <v>249</v>
      </c>
      <c r="C2736" t="e">
        <f>VLOOKUP(B2736, Positions!A$1:B$134, 2, FALSE)</f>
        <v>#N/A</v>
      </c>
      <c r="E2736" t="s">
        <v>5666</v>
      </c>
      <c r="F2736" t="s">
        <v>21</v>
      </c>
      <c r="G2736" t="str">
        <f>VLOOKUP(E2736, Tiers!M$1:P$134, 3, FALSE)</f>
        <v>NONE</v>
      </c>
      <c r="H2736">
        <f>VLOOKUP(G2736, Tiers!B$1:C$134, 2, FALSE)</f>
        <v>7</v>
      </c>
      <c r="I2736" s="21" t="e">
        <v>#N/A</v>
      </c>
      <c r="J2736" t="str">
        <f t="shared" si="42"/>
        <v>Jack Gwilliams</v>
      </c>
      <c r="P2736">
        <v>20</v>
      </c>
      <c r="Q2736" t="s">
        <v>112</v>
      </c>
      <c r="R2736" t="s">
        <v>21</v>
      </c>
      <c r="S2736" t="s">
        <v>22</v>
      </c>
      <c r="T2736" t="s">
        <v>21</v>
      </c>
      <c r="Y2736">
        <v>184</v>
      </c>
      <c r="Z2736">
        <v>78</v>
      </c>
      <c r="AA2736">
        <v>0</v>
      </c>
      <c r="AB2736">
        <v>0</v>
      </c>
    </row>
    <row r="2737" spans="1:28" ht="15.95">
      <c r="A2737" t="s">
        <v>3372</v>
      </c>
      <c r="B2737" t="s">
        <v>16</v>
      </c>
      <c r="C2737" t="e">
        <f>VLOOKUP(B2737, Positions!A$1:B$134, 2, FALSE)</f>
        <v>#N/A</v>
      </c>
      <c r="D2737" t="s">
        <v>200</v>
      </c>
      <c r="E2737" t="s">
        <v>5664</v>
      </c>
      <c r="F2737" t="s">
        <v>21</v>
      </c>
      <c r="G2737" t="str">
        <f>VLOOKUP(E2737, Tiers!M$1:P$134, 3, FALSE)</f>
        <v>ENG3</v>
      </c>
      <c r="H2737">
        <f>VLOOKUP(G2737, Tiers!B$1:C$134, 2, FALSE)</f>
        <v>4</v>
      </c>
      <c r="I2737" s="21">
        <v>34758</v>
      </c>
      <c r="J2737" t="str">
        <f t="shared" si="42"/>
        <v>Uche IkpeazuPort Vale</v>
      </c>
      <c r="P2737">
        <v>20</v>
      </c>
      <c r="Q2737" t="s">
        <v>294</v>
      </c>
      <c r="R2737" t="s">
        <v>21</v>
      </c>
      <c r="S2737" t="s">
        <v>22</v>
      </c>
      <c r="T2737" t="s">
        <v>21</v>
      </c>
      <c r="U2737" t="s">
        <v>491</v>
      </c>
      <c r="Y2737">
        <v>190</v>
      </c>
      <c r="Z2737">
        <v>92</v>
      </c>
      <c r="AA2737">
        <v>6</v>
      </c>
      <c r="AB2737">
        <v>39</v>
      </c>
    </row>
    <row r="2738" spans="1:28" ht="15.95">
      <c r="A2738" t="s">
        <v>3373</v>
      </c>
      <c r="B2738" t="s">
        <v>1380</v>
      </c>
      <c r="C2738" t="str">
        <f>VLOOKUP(B2738, Positions!A$1:B$134, 2, FALSE)</f>
        <v>Forward</v>
      </c>
      <c r="E2738" t="s">
        <v>5666</v>
      </c>
      <c r="F2738" t="s">
        <v>21</v>
      </c>
      <c r="G2738" t="str">
        <f>VLOOKUP(E2738, Tiers!M$1:P$134, 3, FALSE)</f>
        <v>NONE</v>
      </c>
      <c r="H2738">
        <f>VLOOKUP(G2738, Tiers!B$1:C$134, 2, FALSE)</f>
        <v>7</v>
      </c>
      <c r="I2738" s="21" t="e">
        <v>#N/A</v>
      </c>
      <c r="J2738" t="str">
        <f t="shared" si="42"/>
        <v>Jimmy Hartley</v>
      </c>
      <c r="P2738">
        <v>20</v>
      </c>
      <c r="Q2738" t="s">
        <v>20</v>
      </c>
      <c r="R2738" t="s">
        <v>21</v>
      </c>
      <c r="S2738" t="s">
        <v>22</v>
      </c>
      <c r="T2738" t="s">
        <v>21</v>
      </c>
      <c r="Y2738">
        <v>181</v>
      </c>
      <c r="Z2738">
        <v>64</v>
      </c>
      <c r="AA2738">
        <v>0</v>
      </c>
      <c r="AB2738">
        <v>0</v>
      </c>
    </row>
    <row r="2739" spans="1:28" ht="15.95">
      <c r="A2739" t="s">
        <v>3374</v>
      </c>
      <c r="B2739" t="s">
        <v>131</v>
      </c>
      <c r="C2739" t="str">
        <f>VLOOKUP(B2739, Positions!A$1:B$134, 2, FALSE)</f>
        <v>Forward</v>
      </c>
      <c r="D2739" t="s">
        <v>107</v>
      </c>
      <c r="E2739" t="s">
        <v>5665</v>
      </c>
      <c r="F2739" t="s">
        <v>21</v>
      </c>
      <c r="G2739" t="str">
        <f>VLOOKUP(E2739, Tiers!M$1:P$134, 3, FALSE)</f>
        <v>ENG2</v>
      </c>
      <c r="H2739">
        <f>VLOOKUP(G2739, Tiers!B$1:C$134, 2, FALSE)</f>
        <v>3</v>
      </c>
      <c r="I2739" s="21">
        <v>34755</v>
      </c>
      <c r="J2739" t="str">
        <f t="shared" si="42"/>
        <v>Chris LongBurnley</v>
      </c>
      <c r="P2739">
        <v>20</v>
      </c>
      <c r="Q2739" t="s">
        <v>330</v>
      </c>
      <c r="R2739" t="s">
        <v>21</v>
      </c>
      <c r="S2739" t="s">
        <v>22</v>
      </c>
      <c r="T2739" t="s">
        <v>21</v>
      </c>
      <c r="Y2739">
        <v>178</v>
      </c>
      <c r="Z2739">
        <v>70</v>
      </c>
      <c r="AA2739">
        <v>5</v>
      </c>
      <c r="AB2739">
        <v>14</v>
      </c>
    </row>
    <row r="2740" spans="1:28" ht="15.95">
      <c r="A2740" t="s">
        <v>3375</v>
      </c>
      <c r="B2740" t="s">
        <v>1617</v>
      </c>
      <c r="C2740" t="str">
        <f>VLOOKUP(B2740, Positions!A$1:B$134, 2, FALSE)</f>
        <v>Forward</v>
      </c>
      <c r="D2740" t="s">
        <v>579</v>
      </c>
      <c r="E2740" t="s">
        <v>5665</v>
      </c>
      <c r="F2740" t="s">
        <v>21</v>
      </c>
      <c r="G2740" t="str">
        <f>VLOOKUP(E2740, Tiers!M$1:P$134, 3, FALSE)</f>
        <v>ENG2</v>
      </c>
      <c r="H2740">
        <f>VLOOKUP(G2740, Tiers!B$1:C$134, 2, FALSE)</f>
        <v>3</v>
      </c>
      <c r="I2740" s="21">
        <v>34754</v>
      </c>
      <c r="J2740" t="str">
        <f t="shared" si="42"/>
        <v>Josh MurphyMK Dons</v>
      </c>
      <c r="P2740">
        <v>20</v>
      </c>
      <c r="Q2740" t="s">
        <v>74</v>
      </c>
      <c r="R2740" t="s">
        <v>21</v>
      </c>
      <c r="S2740" t="s">
        <v>22</v>
      </c>
      <c r="T2740" t="s">
        <v>21</v>
      </c>
      <c r="Y2740">
        <v>178</v>
      </c>
      <c r="Z2740">
        <v>67</v>
      </c>
      <c r="AA2740">
        <v>1</v>
      </c>
      <c r="AB2740">
        <v>27</v>
      </c>
    </row>
    <row r="2741" spans="1:28" ht="15.95">
      <c r="A2741" t="s">
        <v>3376</v>
      </c>
      <c r="B2741" t="s">
        <v>47</v>
      </c>
      <c r="C2741" t="str">
        <f>VLOOKUP(B2741, Positions!A$1:B$134, 2, FALSE)</f>
        <v>Forward</v>
      </c>
      <c r="D2741" t="s">
        <v>93</v>
      </c>
      <c r="E2741" t="s">
        <v>5664</v>
      </c>
      <c r="F2741" t="s">
        <v>21</v>
      </c>
      <c r="G2741" t="str">
        <f>VLOOKUP(E2741, Tiers!M$1:P$134, 3, FALSE)</f>
        <v>ENG3</v>
      </c>
      <c r="H2741">
        <f>VLOOKUP(G2741, Tiers!B$1:C$134, 2, FALSE)</f>
        <v>4</v>
      </c>
      <c r="I2741" s="21">
        <v>34754</v>
      </c>
      <c r="J2741" t="str">
        <f t="shared" si="42"/>
        <v>Jacob MurphyCoventry</v>
      </c>
      <c r="P2741">
        <v>20</v>
      </c>
      <c r="Q2741" t="s">
        <v>74</v>
      </c>
      <c r="R2741" t="s">
        <v>21</v>
      </c>
      <c r="S2741" t="s">
        <v>22</v>
      </c>
      <c r="T2741" t="s">
        <v>21</v>
      </c>
      <c r="Y2741">
        <v>176</v>
      </c>
      <c r="Z2741">
        <v>67</v>
      </c>
      <c r="AA2741">
        <v>7</v>
      </c>
      <c r="AB2741">
        <v>36</v>
      </c>
    </row>
    <row r="2742" spans="1:28" ht="15.95">
      <c r="A2742" t="s">
        <v>3377</v>
      </c>
      <c r="B2742" t="s">
        <v>166</v>
      </c>
      <c r="C2742" t="str">
        <f>VLOOKUP(B2742, Positions!A$1:B$134, 2, FALSE)</f>
        <v>Goalkeeper</v>
      </c>
      <c r="E2742" t="s">
        <v>5666</v>
      </c>
      <c r="F2742" t="s">
        <v>21</v>
      </c>
      <c r="G2742" t="str">
        <f>VLOOKUP(E2742, Tiers!M$1:P$134, 3, FALSE)</f>
        <v>NONE</v>
      </c>
      <c r="H2742">
        <f>VLOOKUP(G2742, Tiers!B$1:C$134, 2, FALSE)</f>
        <v>7</v>
      </c>
      <c r="I2742" s="21" t="e">
        <v>#N/A</v>
      </c>
      <c r="J2742" t="str">
        <f t="shared" si="42"/>
        <v>Tom Gowans</v>
      </c>
      <c r="P2742">
        <v>20</v>
      </c>
      <c r="Q2742" t="s">
        <v>20</v>
      </c>
      <c r="R2742" t="s">
        <v>21</v>
      </c>
      <c r="S2742" t="s">
        <v>22</v>
      </c>
      <c r="T2742" t="s">
        <v>21</v>
      </c>
      <c r="Y2742">
        <v>191</v>
      </c>
      <c r="Z2742">
        <v>86</v>
      </c>
      <c r="AA2742">
        <v>0</v>
      </c>
      <c r="AB2742">
        <v>0</v>
      </c>
    </row>
    <row r="2743" spans="1:28" ht="15.95">
      <c r="A2743" t="s">
        <v>3378</v>
      </c>
      <c r="B2743" t="s">
        <v>16</v>
      </c>
      <c r="C2743" t="e">
        <f>VLOOKUP(B2743, Positions!A$1:B$134, 2, FALSE)</f>
        <v>#N/A</v>
      </c>
      <c r="E2743" t="s">
        <v>5666</v>
      </c>
      <c r="F2743" t="s">
        <v>21</v>
      </c>
      <c r="G2743" t="str">
        <f>VLOOKUP(E2743, Tiers!M$1:P$134, 3, FALSE)</f>
        <v>NONE</v>
      </c>
      <c r="H2743">
        <f>VLOOKUP(G2743, Tiers!B$1:C$134, 2, FALSE)</f>
        <v>7</v>
      </c>
      <c r="I2743" s="21" t="e">
        <v>#N/A</v>
      </c>
      <c r="J2743" t="str">
        <f t="shared" si="42"/>
        <v>Chris Dickinson</v>
      </c>
      <c r="P2743">
        <v>20</v>
      </c>
      <c r="Q2743" t="s">
        <v>1699</v>
      </c>
      <c r="R2743" t="s">
        <v>21</v>
      </c>
      <c r="S2743" t="s">
        <v>22</v>
      </c>
      <c r="T2743" t="s">
        <v>21</v>
      </c>
      <c r="Y2743">
        <v>186</v>
      </c>
      <c r="Z2743">
        <v>80</v>
      </c>
      <c r="AA2743">
        <v>1</v>
      </c>
      <c r="AB2743">
        <v>10</v>
      </c>
    </row>
    <row r="2744" spans="1:28" ht="15.95">
      <c r="A2744" t="s">
        <v>3379</v>
      </c>
      <c r="B2744" t="s">
        <v>3380</v>
      </c>
      <c r="C2744" t="str">
        <f>VLOOKUP(B2744, Positions!A$1:B$134, 2, FALSE)</f>
        <v>Midfielder</v>
      </c>
      <c r="D2744" t="s">
        <v>37</v>
      </c>
      <c r="E2744" t="s">
        <v>5664</v>
      </c>
      <c r="F2744" t="s">
        <v>21</v>
      </c>
      <c r="G2744" t="str">
        <f>VLOOKUP(E2744, Tiers!M$1:P$134, 3, FALSE)</f>
        <v>ENG3</v>
      </c>
      <c r="H2744">
        <f>VLOOKUP(G2744, Tiers!B$1:C$134, 2, FALSE)</f>
        <v>4</v>
      </c>
      <c r="I2744" s="21">
        <v>34750</v>
      </c>
      <c r="J2744" t="str">
        <f t="shared" si="42"/>
        <v>Emmanuel DieseruvweChesterfield</v>
      </c>
      <c r="P2744">
        <v>20</v>
      </c>
      <c r="Q2744" t="s">
        <v>1391</v>
      </c>
      <c r="R2744" t="s">
        <v>21</v>
      </c>
      <c r="S2744" t="s">
        <v>22</v>
      </c>
      <c r="T2744" t="s">
        <v>21</v>
      </c>
      <c r="Y2744">
        <v>196</v>
      </c>
      <c r="Z2744">
        <v>86</v>
      </c>
      <c r="AA2744">
        <v>0</v>
      </c>
      <c r="AB2744">
        <v>20</v>
      </c>
    </row>
    <row r="2745" spans="1:28" ht="15.95">
      <c r="A2745" t="s">
        <v>3381</v>
      </c>
      <c r="B2745" t="s">
        <v>67</v>
      </c>
      <c r="C2745" t="str">
        <f>VLOOKUP(B2745, Positions!A$1:B$134, 2, FALSE)</f>
        <v>Defender</v>
      </c>
      <c r="E2745" t="s">
        <v>5666</v>
      </c>
      <c r="F2745" t="s">
        <v>21</v>
      </c>
      <c r="G2745" t="str">
        <f>VLOOKUP(E2745, Tiers!M$1:P$134, 3, FALSE)</f>
        <v>NONE</v>
      </c>
      <c r="H2745">
        <f>VLOOKUP(G2745, Tiers!B$1:C$134, 2, FALSE)</f>
        <v>7</v>
      </c>
      <c r="I2745" s="21" t="e">
        <v>#N/A</v>
      </c>
      <c r="J2745" t="str">
        <f t="shared" si="42"/>
        <v>Jordan Jones</v>
      </c>
      <c r="P2745">
        <v>20</v>
      </c>
      <c r="Q2745" t="s">
        <v>20</v>
      </c>
      <c r="R2745" t="s">
        <v>21</v>
      </c>
      <c r="S2745" t="s">
        <v>22</v>
      </c>
      <c r="T2745" t="s">
        <v>21</v>
      </c>
      <c r="Y2745">
        <v>171</v>
      </c>
      <c r="Z2745">
        <v>79</v>
      </c>
      <c r="AA2745">
        <v>0</v>
      </c>
      <c r="AB2745">
        <v>0</v>
      </c>
    </row>
    <row r="2746" spans="1:28" ht="15.95">
      <c r="A2746" t="s">
        <v>3382</v>
      </c>
      <c r="B2746" t="s">
        <v>42</v>
      </c>
      <c r="C2746" t="str">
        <f>VLOOKUP(B2746, Positions!A$1:B$134, 2, FALSE)</f>
        <v>Midfielder</v>
      </c>
      <c r="E2746" t="s">
        <v>5666</v>
      </c>
      <c r="F2746" t="s">
        <v>21</v>
      </c>
      <c r="G2746" t="str">
        <f>VLOOKUP(E2746, Tiers!M$1:P$134, 3, FALSE)</f>
        <v>NONE</v>
      </c>
      <c r="H2746">
        <f>VLOOKUP(G2746, Tiers!B$1:C$134, 2, FALSE)</f>
        <v>7</v>
      </c>
      <c r="I2746" s="21" t="e">
        <v>#N/A</v>
      </c>
      <c r="J2746" t="str">
        <f t="shared" si="42"/>
        <v>Charlie Ward</v>
      </c>
      <c r="P2746">
        <v>20</v>
      </c>
      <c r="Q2746" t="s">
        <v>2010</v>
      </c>
      <c r="R2746" t="s">
        <v>21</v>
      </c>
      <c r="S2746" t="s">
        <v>22</v>
      </c>
      <c r="T2746" t="s">
        <v>21</v>
      </c>
      <c r="Y2746">
        <v>183</v>
      </c>
      <c r="Z2746">
        <v>79</v>
      </c>
      <c r="AA2746">
        <v>0</v>
      </c>
      <c r="AB2746">
        <v>0</v>
      </c>
    </row>
    <row r="2747" spans="1:28" ht="15.95">
      <c r="A2747" t="s">
        <v>3383</v>
      </c>
      <c r="B2747" t="s">
        <v>81</v>
      </c>
      <c r="C2747" t="str">
        <f>VLOOKUP(B2747, Positions!A$1:B$134, 2, FALSE)</f>
        <v>Defender</v>
      </c>
      <c r="D2747" t="s">
        <v>27</v>
      </c>
      <c r="E2747" t="s">
        <v>5663</v>
      </c>
      <c r="F2747" t="s">
        <v>21</v>
      </c>
      <c r="G2747" t="str">
        <f>VLOOKUP(E2747, Tiers!M$1:P$134, 3, FALSE)</f>
        <v>ENG4</v>
      </c>
      <c r="H2747">
        <f>VLOOKUP(G2747, Tiers!B$1:C$134, 2, FALSE)</f>
        <v>5</v>
      </c>
      <c r="I2747" s="21">
        <v>34747</v>
      </c>
      <c r="J2747" t="str">
        <f t="shared" si="42"/>
        <v>Chris DoyleMorecambe</v>
      </c>
      <c r="P2747">
        <v>20</v>
      </c>
      <c r="Q2747" t="s">
        <v>57</v>
      </c>
      <c r="R2747" t="s">
        <v>21</v>
      </c>
      <c r="S2747" t="s">
        <v>22</v>
      </c>
      <c r="T2747" t="s">
        <v>21</v>
      </c>
      <c r="Y2747">
        <v>188</v>
      </c>
      <c r="Z2747">
        <v>77</v>
      </c>
      <c r="AA2747">
        <v>5</v>
      </c>
      <c r="AB2747">
        <v>36</v>
      </c>
    </row>
    <row r="2748" spans="1:28" ht="15.95">
      <c r="A2748" t="s">
        <v>3384</v>
      </c>
      <c r="B2748" t="s">
        <v>36</v>
      </c>
      <c r="C2748" t="str">
        <f>VLOOKUP(B2748, Positions!A$1:B$134, 2, FALSE)</f>
        <v>Midfielder</v>
      </c>
      <c r="D2748" t="s">
        <v>284</v>
      </c>
      <c r="E2748" t="s">
        <v>5665</v>
      </c>
      <c r="F2748" t="s">
        <v>21</v>
      </c>
      <c r="G2748" t="str">
        <f>VLOOKUP(E2748, Tiers!M$1:P$134, 3, FALSE)</f>
        <v>ENG2</v>
      </c>
      <c r="H2748">
        <f>VLOOKUP(G2748, Tiers!B$1:C$134, 2, FALSE)</f>
        <v>3</v>
      </c>
      <c r="I2748" s="21">
        <v>34746</v>
      </c>
      <c r="J2748" t="str">
        <f t="shared" si="42"/>
        <v>Charlee AdamsBirmingham</v>
      </c>
      <c r="P2748">
        <v>20</v>
      </c>
      <c r="Q2748" t="s">
        <v>74</v>
      </c>
      <c r="R2748" t="s">
        <v>21</v>
      </c>
      <c r="S2748" t="s">
        <v>22</v>
      </c>
      <c r="T2748" t="s">
        <v>21</v>
      </c>
      <c r="Y2748">
        <v>181</v>
      </c>
      <c r="Z2748">
        <v>77</v>
      </c>
      <c r="AA2748">
        <v>2</v>
      </c>
      <c r="AB2748">
        <v>28</v>
      </c>
    </row>
    <row r="2749" spans="1:28" ht="15.95">
      <c r="A2749" t="s">
        <v>3385</v>
      </c>
      <c r="B2749" t="s">
        <v>3386</v>
      </c>
      <c r="C2749" t="str">
        <f>VLOOKUP(B2749, Positions!A$1:B$134, 2, FALSE)</f>
        <v>Defender</v>
      </c>
      <c r="D2749" t="s">
        <v>190</v>
      </c>
      <c r="E2749" t="s">
        <v>5663</v>
      </c>
      <c r="F2749" t="s">
        <v>21</v>
      </c>
      <c r="G2749" t="str">
        <f>VLOOKUP(E2749, Tiers!M$1:P$134, 3, FALSE)</f>
        <v>ENG4</v>
      </c>
      <c r="H2749">
        <f>VLOOKUP(G2749, Tiers!B$1:C$134, 2, FALSE)</f>
        <v>5</v>
      </c>
      <c r="I2749" s="21">
        <v>34746</v>
      </c>
      <c r="J2749" t="str">
        <f t="shared" si="42"/>
        <v>Sam LongOxford</v>
      </c>
      <c r="P2749">
        <v>20</v>
      </c>
      <c r="Q2749" t="s">
        <v>190</v>
      </c>
      <c r="R2749" t="s">
        <v>21</v>
      </c>
      <c r="S2749" t="s">
        <v>22</v>
      </c>
      <c r="T2749" t="s">
        <v>21</v>
      </c>
      <c r="Y2749">
        <v>179</v>
      </c>
      <c r="Z2749">
        <v>75</v>
      </c>
      <c r="AA2749">
        <v>1</v>
      </c>
      <c r="AB2749">
        <v>14</v>
      </c>
    </row>
    <row r="2750" spans="1:28" ht="15.95">
      <c r="A2750" t="s">
        <v>3387</v>
      </c>
      <c r="B2750" t="s">
        <v>166</v>
      </c>
      <c r="C2750" t="str">
        <f>VLOOKUP(B2750, Positions!A$1:B$134, 2, FALSE)</f>
        <v>Goalkeeper</v>
      </c>
      <c r="D2750" t="s">
        <v>98</v>
      </c>
      <c r="E2750" t="s">
        <v>5665</v>
      </c>
      <c r="F2750" t="s">
        <v>21</v>
      </c>
      <c r="G2750" t="str">
        <f>VLOOKUP(E2750, Tiers!M$1:P$134, 3, FALSE)</f>
        <v>ENG2</v>
      </c>
      <c r="H2750">
        <f>VLOOKUP(G2750, Tiers!B$1:C$134, 2, FALSE)</f>
        <v>3</v>
      </c>
      <c r="I2750" s="21">
        <v>34745</v>
      </c>
      <c r="J2750" t="str">
        <f t="shared" si="42"/>
        <v>Joe LumleyQ.P.R.</v>
      </c>
      <c r="P2750">
        <v>20</v>
      </c>
      <c r="Q2750" t="s">
        <v>2301</v>
      </c>
      <c r="R2750" t="s">
        <v>21</v>
      </c>
      <c r="S2750" t="s">
        <v>22</v>
      </c>
      <c r="T2750" t="s">
        <v>21</v>
      </c>
      <c r="Y2750">
        <v>196</v>
      </c>
      <c r="Z2750">
        <v>83</v>
      </c>
      <c r="AA2750">
        <v>0</v>
      </c>
      <c r="AB2750">
        <v>5</v>
      </c>
    </row>
    <row r="2751" spans="1:28" ht="15.95">
      <c r="A2751" t="s">
        <v>3388</v>
      </c>
      <c r="B2751" t="s">
        <v>166</v>
      </c>
      <c r="C2751" t="str">
        <f>VLOOKUP(B2751, Positions!A$1:B$134, 2, FALSE)</f>
        <v>Goalkeeper</v>
      </c>
      <c r="D2751" t="s">
        <v>412</v>
      </c>
      <c r="E2751" t="s">
        <v>5664</v>
      </c>
      <c r="F2751" t="s">
        <v>21</v>
      </c>
      <c r="G2751" t="str">
        <f>VLOOKUP(E2751, Tiers!M$1:P$134, 3, FALSE)</f>
        <v>ENG3</v>
      </c>
      <c r="H2751">
        <f>VLOOKUP(G2751, Tiers!B$1:C$134, 2, FALSE)</f>
        <v>4</v>
      </c>
      <c r="I2751" s="21">
        <v>34744</v>
      </c>
      <c r="J2751" t="str">
        <f t="shared" si="42"/>
        <v>Sam HornbyBurton</v>
      </c>
      <c r="P2751">
        <v>20</v>
      </c>
      <c r="Q2751" t="s">
        <v>2831</v>
      </c>
      <c r="R2751" t="s">
        <v>21</v>
      </c>
      <c r="S2751" t="s">
        <v>22</v>
      </c>
      <c r="T2751" t="s">
        <v>21</v>
      </c>
      <c r="Y2751">
        <v>194</v>
      </c>
      <c r="Z2751">
        <v>84</v>
      </c>
      <c r="AA2751">
        <v>0</v>
      </c>
      <c r="AB2751">
        <v>2</v>
      </c>
    </row>
    <row r="2752" spans="1:28" ht="15.95">
      <c r="A2752" t="s">
        <v>3389</v>
      </c>
      <c r="B2752" t="s">
        <v>42</v>
      </c>
      <c r="C2752" t="str">
        <f>VLOOKUP(B2752, Positions!A$1:B$134, 2, FALSE)</f>
        <v>Midfielder</v>
      </c>
      <c r="E2752" t="s">
        <v>5666</v>
      </c>
      <c r="F2752" t="s">
        <v>21</v>
      </c>
      <c r="G2752" t="str">
        <f>VLOOKUP(E2752, Tiers!M$1:P$134, 3, FALSE)</f>
        <v>NONE</v>
      </c>
      <c r="H2752">
        <f>VLOOKUP(G2752, Tiers!B$1:C$134, 2, FALSE)</f>
        <v>7</v>
      </c>
      <c r="I2752" s="21" t="e">
        <v>#N/A</v>
      </c>
      <c r="J2752" t="str">
        <f t="shared" si="42"/>
        <v>Anthony Harris</v>
      </c>
      <c r="P2752">
        <v>20</v>
      </c>
      <c r="Q2752" t="s">
        <v>20</v>
      </c>
      <c r="R2752" t="s">
        <v>21</v>
      </c>
      <c r="S2752" t="s">
        <v>22</v>
      </c>
      <c r="T2752" t="s">
        <v>21</v>
      </c>
      <c r="Y2752">
        <v>175</v>
      </c>
      <c r="Z2752">
        <v>64</v>
      </c>
      <c r="AA2752">
        <v>0</v>
      </c>
      <c r="AB2752">
        <v>0</v>
      </c>
    </row>
    <row r="2753" spans="1:28" ht="15.95">
      <c r="A2753" t="s">
        <v>3390</v>
      </c>
      <c r="B2753" t="s">
        <v>31</v>
      </c>
      <c r="C2753" t="str">
        <f>VLOOKUP(B2753, Positions!A$1:B$134, 2, FALSE)</f>
        <v>Defender</v>
      </c>
      <c r="D2753" t="s">
        <v>86</v>
      </c>
      <c r="E2753" t="s">
        <v>5664</v>
      </c>
      <c r="F2753" t="s">
        <v>21</v>
      </c>
      <c r="G2753" t="str">
        <f>VLOOKUP(E2753, Tiers!M$1:P$134, 3, FALSE)</f>
        <v>ENG3</v>
      </c>
      <c r="H2753">
        <f>VLOOKUP(G2753, Tiers!B$1:C$134, 2, FALSE)</f>
        <v>4</v>
      </c>
      <c r="I2753" s="21">
        <v>34743</v>
      </c>
      <c r="J2753" t="str">
        <f t="shared" si="42"/>
        <v>Bradley BarrySwindon</v>
      </c>
      <c r="P2753">
        <v>20</v>
      </c>
      <c r="Q2753" t="s">
        <v>897</v>
      </c>
      <c r="R2753" t="s">
        <v>21</v>
      </c>
      <c r="S2753" t="s">
        <v>22</v>
      </c>
      <c r="T2753" t="s">
        <v>21</v>
      </c>
      <c r="Y2753">
        <v>181</v>
      </c>
      <c r="Z2753">
        <v>66</v>
      </c>
      <c r="AA2753">
        <v>0</v>
      </c>
      <c r="AB2753">
        <v>0</v>
      </c>
    </row>
    <row r="2754" spans="1:28" ht="15.95">
      <c r="A2754" t="s">
        <v>3391</v>
      </c>
      <c r="B2754" t="s">
        <v>322</v>
      </c>
      <c r="C2754" t="str">
        <f>VLOOKUP(B2754, Positions!A$1:B$134, 2, FALSE)</f>
        <v>Midfielder</v>
      </c>
      <c r="E2754" t="s">
        <v>5666</v>
      </c>
      <c r="F2754" t="s">
        <v>21</v>
      </c>
      <c r="G2754" t="str">
        <f>VLOOKUP(E2754, Tiers!M$1:P$134, 3, FALSE)</f>
        <v>NONE</v>
      </c>
      <c r="H2754">
        <f>VLOOKUP(G2754, Tiers!B$1:C$134, 2, FALSE)</f>
        <v>7</v>
      </c>
      <c r="I2754" s="21" t="e">
        <v>#N/A</v>
      </c>
      <c r="J2754" t="str">
        <f t="shared" ref="J2754:J2817" si="43">A2754 &amp; D2754</f>
        <v>Will Kinder</v>
      </c>
      <c r="P2754">
        <v>20</v>
      </c>
      <c r="Q2754" t="s">
        <v>56</v>
      </c>
      <c r="R2754" t="s">
        <v>21</v>
      </c>
      <c r="S2754" t="s">
        <v>22</v>
      </c>
      <c r="T2754" t="s">
        <v>21</v>
      </c>
      <c r="Y2754">
        <v>174</v>
      </c>
      <c r="Z2754">
        <v>63</v>
      </c>
      <c r="AA2754">
        <v>0</v>
      </c>
      <c r="AB2754">
        <v>0</v>
      </c>
    </row>
    <row r="2755" spans="1:28" ht="15.95">
      <c r="A2755" t="s">
        <v>3392</v>
      </c>
      <c r="B2755" t="s">
        <v>42</v>
      </c>
      <c r="C2755" t="str">
        <f>VLOOKUP(B2755, Positions!A$1:B$134, 2, FALSE)</f>
        <v>Midfielder</v>
      </c>
      <c r="D2755" t="s">
        <v>124</v>
      </c>
      <c r="E2755" t="s">
        <v>5665</v>
      </c>
      <c r="F2755" t="s">
        <v>21</v>
      </c>
      <c r="G2755" t="str">
        <f>VLOOKUP(E2755, Tiers!M$1:P$134, 3, FALSE)</f>
        <v>ENG2</v>
      </c>
      <c r="H2755">
        <f>VLOOKUP(G2755, Tiers!B$1:C$134, 2, FALSE)</f>
        <v>3</v>
      </c>
      <c r="I2755" s="21">
        <v>34743</v>
      </c>
      <c r="J2755" t="str">
        <f t="shared" si="43"/>
        <v>Alex MowattLeeds</v>
      </c>
      <c r="P2755">
        <v>20</v>
      </c>
      <c r="Q2755" t="s">
        <v>455</v>
      </c>
      <c r="R2755" t="s">
        <v>21</v>
      </c>
      <c r="S2755" t="s">
        <v>22</v>
      </c>
      <c r="T2755" t="s">
        <v>21</v>
      </c>
      <c r="U2755" t="s">
        <v>421</v>
      </c>
      <c r="Y2755">
        <v>177</v>
      </c>
      <c r="Z2755">
        <v>71</v>
      </c>
      <c r="AA2755">
        <v>10</v>
      </c>
      <c r="AB2755">
        <v>67</v>
      </c>
    </row>
    <row r="2756" spans="1:28" ht="15.95">
      <c r="A2756" t="s">
        <v>3393</v>
      </c>
      <c r="B2756" t="s">
        <v>16</v>
      </c>
      <c r="C2756" t="e">
        <f>VLOOKUP(B2756, Positions!A$1:B$134, 2, FALSE)</f>
        <v>#N/A</v>
      </c>
      <c r="D2756" t="s">
        <v>674</v>
      </c>
      <c r="E2756" t="s">
        <v>5666</v>
      </c>
      <c r="F2756" t="s">
        <v>21</v>
      </c>
      <c r="G2756" t="str">
        <f>VLOOKUP(E2756, Tiers!M$1:P$134, 3, FALSE)</f>
        <v>NONE</v>
      </c>
      <c r="H2756">
        <f>VLOOKUP(G2756, Tiers!B$1:C$134, 2, FALSE)</f>
        <v>7</v>
      </c>
      <c r="I2756" s="21">
        <v>34742</v>
      </c>
      <c r="J2756" t="str">
        <f t="shared" si="43"/>
        <v>Reece HalesKidderminster</v>
      </c>
      <c r="P2756">
        <v>20</v>
      </c>
      <c r="Q2756" t="s">
        <v>284</v>
      </c>
      <c r="R2756" t="s">
        <v>21</v>
      </c>
      <c r="S2756" t="s">
        <v>22</v>
      </c>
      <c r="T2756" t="s">
        <v>21</v>
      </c>
      <c r="Y2756">
        <v>185</v>
      </c>
      <c r="Z2756">
        <v>80</v>
      </c>
      <c r="AA2756">
        <v>4</v>
      </c>
      <c r="AB2756">
        <v>9</v>
      </c>
    </row>
    <row r="2757" spans="1:28" ht="15.95">
      <c r="A2757" t="s">
        <v>3394</v>
      </c>
      <c r="B2757" t="s">
        <v>115</v>
      </c>
      <c r="C2757" t="e">
        <f>VLOOKUP(B2757, Positions!A$1:B$134, 2, FALSE)</f>
        <v>#N/A</v>
      </c>
      <c r="D2757" t="s">
        <v>79</v>
      </c>
      <c r="E2757" t="s">
        <v>5663</v>
      </c>
      <c r="F2757" t="s">
        <v>21</v>
      </c>
      <c r="G2757" t="str">
        <f>VLOOKUP(E2757, Tiers!M$1:P$134, 3, FALSE)</f>
        <v>ENG4</v>
      </c>
      <c r="H2757">
        <f>VLOOKUP(G2757, Tiers!B$1:C$134, 2, FALSE)</f>
        <v>5</v>
      </c>
      <c r="I2757" s="21">
        <v>34740</v>
      </c>
      <c r="J2757" t="str">
        <f t="shared" si="43"/>
        <v>David FitzpatrickAFC Wimbledon</v>
      </c>
      <c r="P2757">
        <v>20</v>
      </c>
      <c r="Q2757" t="s">
        <v>461</v>
      </c>
      <c r="R2757" t="s">
        <v>21</v>
      </c>
      <c r="S2757" t="s">
        <v>22</v>
      </c>
      <c r="T2757" t="s">
        <v>21</v>
      </c>
      <c r="Y2757">
        <v>179</v>
      </c>
      <c r="Z2757">
        <v>75</v>
      </c>
      <c r="AA2757">
        <v>0</v>
      </c>
      <c r="AB2757">
        <v>3</v>
      </c>
    </row>
    <row r="2758" spans="1:28" ht="15.95">
      <c r="A2758" t="s">
        <v>3395</v>
      </c>
      <c r="B2758" t="s">
        <v>36</v>
      </c>
      <c r="C2758" t="str">
        <f>VLOOKUP(B2758, Positions!A$1:B$134, 2, FALSE)</f>
        <v>Midfielder</v>
      </c>
      <c r="E2758" t="s">
        <v>5666</v>
      </c>
      <c r="F2758" t="s">
        <v>21</v>
      </c>
      <c r="G2758" t="str">
        <f>VLOOKUP(E2758, Tiers!M$1:P$134, 3, FALSE)</f>
        <v>NONE</v>
      </c>
      <c r="H2758">
        <f>VLOOKUP(G2758, Tiers!B$1:C$134, 2, FALSE)</f>
        <v>7</v>
      </c>
      <c r="I2758" s="21" t="e">
        <v>#N/A</v>
      </c>
      <c r="J2758" t="str">
        <f t="shared" si="43"/>
        <v>Michael Newton</v>
      </c>
      <c r="P2758">
        <v>20</v>
      </c>
      <c r="Q2758" t="s">
        <v>20</v>
      </c>
      <c r="R2758" t="s">
        <v>21</v>
      </c>
      <c r="S2758" t="s">
        <v>22</v>
      </c>
      <c r="T2758" t="s">
        <v>21</v>
      </c>
      <c r="Y2758">
        <v>187</v>
      </c>
      <c r="Z2758">
        <v>80</v>
      </c>
      <c r="AA2758">
        <v>0</v>
      </c>
      <c r="AB2758">
        <v>0</v>
      </c>
    </row>
    <row r="2759" spans="1:28" ht="15.95">
      <c r="A2759" t="s">
        <v>3396</v>
      </c>
      <c r="B2759" t="s">
        <v>645</v>
      </c>
      <c r="C2759" t="str">
        <f>VLOOKUP(B2759, Positions!A$1:B$134, 2, FALSE)</f>
        <v>Defender</v>
      </c>
      <c r="E2759" t="s">
        <v>5666</v>
      </c>
      <c r="F2759" t="s">
        <v>21</v>
      </c>
      <c r="G2759" t="str">
        <f>VLOOKUP(E2759, Tiers!M$1:P$134, 3, FALSE)</f>
        <v>NONE</v>
      </c>
      <c r="H2759">
        <f>VLOOKUP(G2759, Tiers!B$1:C$134, 2, FALSE)</f>
        <v>7</v>
      </c>
      <c r="I2759" s="21" t="e">
        <v>#N/A</v>
      </c>
      <c r="J2759" t="str">
        <f t="shared" si="43"/>
        <v>Bradley Williams</v>
      </c>
      <c r="P2759">
        <v>20</v>
      </c>
      <c r="Q2759" t="s">
        <v>763</v>
      </c>
      <c r="R2759" t="s">
        <v>21</v>
      </c>
      <c r="S2759" t="s">
        <v>22</v>
      </c>
      <c r="T2759" t="s">
        <v>21</v>
      </c>
      <c r="Y2759">
        <v>191</v>
      </c>
      <c r="Z2759">
        <v>83</v>
      </c>
      <c r="AA2759">
        <v>0</v>
      </c>
      <c r="AB2759">
        <v>0</v>
      </c>
    </row>
    <row r="2760" spans="1:28" ht="15.95">
      <c r="A2760" t="s">
        <v>3397</v>
      </c>
      <c r="B2760" t="s">
        <v>115</v>
      </c>
      <c r="C2760" t="e">
        <f>VLOOKUP(B2760, Positions!A$1:B$134, 2, FALSE)</f>
        <v>#N/A</v>
      </c>
      <c r="D2760" t="s">
        <v>1146</v>
      </c>
      <c r="E2760" t="s">
        <v>5666</v>
      </c>
      <c r="F2760" t="s">
        <v>21</v>
      </c>
      <c r="G2760" t="str">
        <f>VLOOKUP(E2760, Tiers!M$1:P$134, 3, FALSE)</f>
        <v>NONE</v>
      </c>
      <c r="H2760">
        <f>VLOOKUP(G2760, Tiers!B$1:C$134, 2, FALSE)</f>
        <v>7</v>
      </c>
      <c r="I2760" s="21">
        <v>34737</v>
      </c>
      <c r="J2760" t="str">
        <f t="shared" si="43"/>
        <v>Josh MacDonaldFC Halifax</v>
      </c>
      <c r="P2760">
        <v>20</v>
      </c>
      <c r="Q2760" t="s">
        <v>20</v>
      </c>
      <c r="R2760" t="s">
        <v>21</v>
      </c>
      <c r="S2760" t="s">
        <v>22</v>
      </c>
      <c r="T2760" t="s">
        <v>21</v>
      </c>
      <c r="Y2760">
        <v>181</v>
      </c>
      <c r="Z2760">
        <v>67</v>
      </c>
      <c r="AA2760">
        <v>0</v>
      </c>
      <c r="AB2760">
        <v>0</v>
      </c>
    </row>
    <row r="2761" spans="1:28" ht="15.95">
      <c r="A2761" t="s">
        <v>3398</v>
      </c>
      <c r="B2761" t="s">
        <v>2259</v>
      </c>
      <c r="C2761" t="str">
        <f>VLOOKUP(B2761, Positions!A$1:B$134, 2, FALSE)</f>
        <v>Midfielder</v>
      </c>
      <c r="E2761" t="s">
        <v>5666</v>
      </c>
      <c r="F2761" t="s">
        <v>21</v>
      </c>
      <c r="G2761" t="str">
        <f>VLOOKUP(E2761, Tiers!M$1:P$134, 3, FALSE)</f>
        <v>NONE</v>
      </c>
      <c r="H2761">
        <f>VLOOKUP(G2761, Tiers!B$1:C$134, 2, FALSE)</f>
        <v>7</v>
      </c>
      <c r="I2761" s="21" t="e">
        <v>#N/A</v>
      </c>
      <c r="J2761" t="str">
        <f t="shared" si="43"/>
        <v>Jasper Johns</v>
      </c>
      <c r="P2761">
        <v>20</v>
      </c>
      <c r="Q2761" t="s">
        <v>1225</v>
      </c>
      <c r="R2761" t="s">
        <v>21</v>
      </c>
      <c r="S2761" t="s">
        <v>22</v>
      </c>
      <c r="T2761" t="s">
        <v>21</v>
      </c>
      <c r="U2761" t="s">
        <v>319</v>
      </c>
      <c r="Y2761">
        <v>181</v>
      </c>
      <c r="Z2761">
        <v>64</v>
      </c>
      <c r="AA2761">
        <v>0</v>
      </c>
      <c r="AB2761">
        <v>1</v>
      </c>
    </row>
    <row r="2762" spans="1:28" ht="15.95">
      <c r="A2762" t="s">
        <v>3399</v>
      </c>
      <c r="B2762" t="s">
        <v>249</v>
      </c>
      <c r="C2762" t="e">
        <f>VLOOKUP(B2762, Positions!A$1:B$134, 2, FALSE)</f>
        <v>#N/A</v>
      </c>
      <c r="D2762" t="s">
        <v>141</v>
      </c>
      <c r="E2762" t="s">
        <v>62</v>
      </c>
      <c r="F2762" t="s">
        <v>21</v>
      </c>
      <c r="G2762" t="str">
        <f>VLOOKUP(E2762, Tiers!M$1:P$134, 3, FALSE)</f>
        <v>ENG1</v>
      </c>
      <c r="H2762">
        <f>VLOOKUP(G2762, Tiers!B$1:C$134, 2, FALSE)</f>
        <v>1</v>
      </c>
      <c r="I2762" s="21">
        <v>34736</v>
      </c>
      <c r="J2762" t="str">
        <f t="shared" si="43"/>
        <v>Sam McQueenSouthampton</v>
      </c>
      <c r="P2762">
        <v>20</v>
      </c>
      <c r="Q2762" t="s">
        <v>141</v>
      </c>
      <c r="R2762" t="s">
        <v>21</v>
      </c>
      <c r="S2762" t="s">
        <v>22</v>
      </c>
      <c r="T2762" t="s">
        <v>21</v>
      </c>
      <c r="Y2762">
        <v>183</v>
      </c>
      <c r="Z2762">
        <v>78</v>
      </c>
      <c r="AA2762">
        <v>0</v>
      </c>
      <c r="AB2762">
        <v>0</v>
      </c>
    </row>
    <row r="2763" spans="1:28" ht="15.95">
      <c r="A2763" t="s">
        <v>3400</v>
      </c>
      <c r="B2763" t="s">
        <v>249</v>
      </c>
      <c r="C2763" t="e">
        <f>VLOOKUP(B2763, Positions!A$1:B$134, 2, FALSE)</f>
        <v>#N/A</v>
      </c>
      <c r="E2763" t="s">
        <v>5666</v>
      </c>
      <c r="F2763" t="s">
        <v>21</v>
      </c>
      <c r="G2763" t="str">
        <f>VLOOKUP(E2763, Tiers!M$1:P$134, 3, FALSE)</f>
        <v>NONE</v>
      </c>
      <c r="H2763">
        <f>VLOOKUP(G2763, Tiers!B$1:C$134, 2, FALSE)</f>
        <v>7</v>
      </c>
      <c r="I2763" s="21" t="e">
        <v>#N/A</v>
      </c>
      <c r="J2763" t="str">
        <f t="shared" si="43"/>
        <v>Charlie Fayers</v>
      </c>
      <c r="P2763">
        <v>20</v>
      </c>
      <c r="Q2763" t="s">
        <v>3401</v>
      </c>
      <c r="R2763" t="s">
        <v>21</v>
      </c>
      <c r="S2763" t="s">
        <v>22</v>
      </c>
      <c r="T2763" t="s">
        <v>21</v>
      </c>
      <c r="Y2763">
        <v>172</v>
      </c>
      <c r="Z2763">
        <v>58</v>
      </c>
      <c r="AA2763">
        <v>0</v>
      </c>
      <c r="AB2763">
        <v>0</v>
      </c>
    </row>
    <row r="2764" spans="1:28" ht="15.95">
      <c r="A2764" t="s">
        <v>3402</v>
      </c>
      <c r="B2764" t="s">
        <v>16</v>
      </c>
      <c r="C2764" t="e">
        <f>VLOOKUP(B2764, Positions!A$1:B$134, 2, FALSE)</f>
        <v>#N/A</v>
      </c>
      <c r="D2764" t="s">
        <v>217</v>
      </c>
      <c r="E2764" t="s">
        <v>5664</v>
      </c>
      <c r="F2764" t="s">
        <v>21</v>
      </c>
      <c r="G2764" t="str">
        <f>VLOOKUP(E2764, Tiers!M$1:P$134, 3, FALSE)</f>
        <v>ENG3</v>
      </c>
      <c r="H2764">
        <f>VLOOKUP(G2764, Tiers!B$1:C$134, 2, FALSE)</f>
        <v>4</v>
      </c>
      <c r="I2764" s="21">
        <v>34734</v>
      </c>
      <c r="J2764" t="str">
        <f t="shared" si="43"/>
        <v>Aaron MillbankGillingham</v>
      </c>
      <c r="P2764">
        <v>20</v>
      </c>
      <c r="Q2764" t="s">
        <v>3403</v>
      </c>
      <c r="R2764" t="s">
        <v>21</v>
      </c>
      <c r="S2764" t="s">
        <v>22</v>
      </c>
      <c r="T2764" t="s">
        <v>21</v>
      </c>
      <c r="Y2764">
        <v>183</v>
      </c>
      <c r="Z2764">
        <v>74</v>
      </c>
      <c r="AA2764">
        <v>8</v>
      </c>
      <c r="AB2764">
        <v>23</v>
      </c>
    </row>
    <row r="2765" spans="1:28" ht="15.95">
      <c r="A2765" t="s">
        <v>3404</v>
      </c>
      <c r="B2765" t="s">
        <v>81</v>
      </c>
      <c r="C2765" t="str">
        <f>VLOOKUP(B2765, Positions!A$1:B$134, 2, FALSE)</f>
        <v>Defender</v>
      </c>
      <c r="D2765" t="s">
        <v>157</v>
      </c>
      <c r="E2765" t="s">
        <v>5665</v>
      </c>
      <c r="F2765" t="s">
        <v>21</v>
      </c>
      <c r="G2765" t="str">
        <f>VLOOKUP(E2765, Tiers!M$1:P$134, 3, FALSE)</f>
        <v>ENG2</v>
      </c>
      <c r="H2765">
        <f>VLOOKUP(G2765, Tiers!B$1:C$134, 2, FALSE)</f>
        <v>3</v>
      </c>
      <c r="I2765" s="21">
        <v>34733</v>
      </c>
      <c r="J2765" t="str">
        <f t="shared" si="43"/>
        <v>Jake CooperReading</v>
      </c>
      <c r="P2765">
        <v>20</v>
      </c>
      <c r="Q2765" t="s">
        <v>2814</v>
      </c>
      <c r="R2765" t="s">
        <v>21</v>
      </c>
      <c r="S2765" t="s">
        <v>22</v>
      </c>
      <c r="T2765" t="s">
        <v>21</v>
      </c>
      <c r="Y2765">
        <v>199</v>
      </c>
      <c r="Z2765">
        <v>85</v>
      </c>
      <c r="AA2765">
        <v>2</v>
      </c>
      <c r="AB2765">
        <v>15</v>
      </c>
    </row>
    <row r="2766" spans="1:28" ht="15.95">
      <c r="A2766" t="s">
        <v>3405</v>
      </c>
      <c r="B2766" t="s">
        <v>36</v>
      </c>
      <c r="C2766" t="str">
        <f>VLOOKUP(B2766, Positions!A$1:B$134, 2, FALSE)</f>
        <v>Midfielder</v>
      </c>
      <c r="D2766" t="s">
        <v>376</v>
      </c>
      <c r="E2766" t="s">
        <v>5664</v>
      </c>
      <c r="F2766" t="s">
        <v>21</v>
      </c>
      <c r="G2766" t="str">
        <f>VLOOKUP(E2766, Tiers!M$1:P$134, 3, FALSE)</f>
        <v>ENG3</v>
      </c>
      <c r="H2766">
        <f>VLOOKUP(G2766, Tiers!B$1:C$134, 2, FALSE)</f>
        <v>4</v>
      </c>
      <c r="I2766" s="21">
        <v>34732</v>
      </c>
      <c r="J2766" t="str">
        <f t="shared" si="43"/>
        <v>Paul DigbyBarnsley</v>
      </c>
      <c r="P2766">
        <v>20</v>
      </c>
      <c r="Q2766" t="s">
        <v>40</v>
      </c>
      <c r="R2766" t="s">
        <v>21</v>
      </c>
      <c r="S2766" t="s">
        <v>22</v>
      </c>
      <c r="T2766" t="s">
        <v>21</v>
      </c>
      <c r="Y2766">
        <v>191</v>
      </c>
      <c r="Z2766">
        <v>86</v>
      </c>
      <c r="AA2766">
        <v>0</v>
      </c>
      <c r="AB2766">
        <v>20</v>
      </c>
    </row>
    <row r="2767" spans="1:28" ht="15.95">
      <c r="A2767" t="s">
        <v>1190</v>
      </c>
      <c r="B2767" t="s">
        <v>16</v>
      </c>
      <c r="C2767" t="e">
        <f>VLOOKUP(B2767, Positions!A$1:B$134, 2, FALSE)</f>
        <v>#N/A</v>
      </c>
      <c r="D2767" t="s">
        <v>236</v>
      </c>
      <c r="E2767" t="s">
        <v>5665</v>
      </c>
      <c r="F2767" t="s">
        <v>21</v>
      </c>
      <c r="G2767" t="str">
        <f>VLOOKUP(E2767, Tiers!M$1:P$134, 3, FALSE)</f>
        <v>ENG2</v>
      </c>
      <c r="H2767">
        <f>VLOOKUP(G2767, Tiers!B$1:C$134, 2, FALSE)</f>
        <v>3</v>
      </c>
      <c r="I2767" s="21">
        <v>34732</v>
      </c>
      <c r="J2767" t="str">
        <f t="shared" si="43"/>
        <v>Callum RobinsonBristol City</v>
      </c>
      <c r="P2767">
        <v>20</v>
      </c>
      <c r="Q2767" t="s">
        <v>149</v>
      </c>
      <c r="R2767" t="s">
        <v>21</v>
      </c>
      <c r="S2767" t="s">
        <v>22</v>
      </c>
      <c r="T2767" t="s">
        <v>21</v>
      </c>
      <c r="Y2767">
        <v>181</v>
      </c>
      <c r="Z2767">
        <v>68</v>
      </c>
      <c r="AA2767">
        <v>4</v>
      </c>
      <c r="AB2767">
        <v>29</v>
      </c>
    </row>
    <row r="2768" spans="1:28" ht="15.95">
      <c r="A2768" t="s">
        <v>3406</v>
      </c>
      <c r="B2768" t="s">
        <v>567</v>
      </c>
      <c r="C2768" t="str">
        <f>VLOOKUP(B2768, Positions!A$1:B$134, 2, FALSE)</f>
        <v>Defender</v>
      </c>
      <c r="D2768" t="s">
        <v>3407</v>
      </c>
      <c r="E2768" t="s">
        <v>5669</v>
      </c>
      <c r="F2768" t="s">
        <v>421</v>
      </c>
      <c r="G2768" t="str">
        <f>VLOOKUP(E2768, Tiers!M$1:P$134, 3, FALSE)</f>
        <v>SCO1</v>
      </c>
      <c r="H2768">
        <f>VLOOKUP(G2768, Tiers!B$1:C$134, 2, FALSE)</f>
        <v>3</v>
      </c>
      <c r="I2768" s="21">
        <v>34732</v>
      </c>
      <c r="J2768" t="str">
        <f t="shared" si="43"/>
        <v>Liam GrimshawMotherwell</v>
      </c>
      <c r="P2768">
        <v>20</v>
      </c>
      <c r="Q2768" t="s">
        <v>107</v>
      </c>
      <c r="R2768" t="s">
        <v>21</v>
      </c>
      <c r="S2768" t="s">
        <v>22</v>
      </c>
      <c r="T2768" t="s">
        <v>21</v>
      </c>
      <c r="Y2768">
        <v>174</v>
      </c>
      <c r="Z2768">
        <v>71</v>
      </c>
      <c r="AA2768">
        <v>0</v>
      </c>
      <c r="AB2768">
        <v>0</v>
      </c>
    </row>
    <row r="2769" spans="1:28" ht="15.95">
      <c r="A2769" t="s">
        <v>3408</v>
      </c>
      <c r="B2769" t="s">
        <v>16</v>
      </c>
      <c r="C2769" t="e">
        <f>VLOOKUP(B2769, Positions!A$1:B$134, 2, FALSE)</f>
        <v>#N/A</v>
      </c>
      <c r="D2769" t="s">
        <v>1308</v>
      </c>
      <c r="E2769" t="s">
        <v>5666</v>
      </c>
      <c r="F2769" t="s">
        <v>21</v>
      </c>
      <c r="G2769" t="str">
        <f>VLOOKUP(E2769, Tiers!M$1:P$134, 3, FALSE)</f>
        <v>NONE</v>
      </c>
      <c r="H2769">
        <f>VLOOKUP(G2769, Tiers!B$1:C$134, 2, FALSE)</f>
        <v>7</v>
      </c>
      <c r="I2769" s="21">
        <v>34731</v>
      </c>
      <c r="J2769" t="str">
        <f t="shared" si="43"/>
        <v>Fisayo AdarabioyoMacclesfield</v>
      </c>
      <c r="P2769">
        <v>20</v>
      </c>
      <c r="Q2769" t="s">
        <v>74</v>
      </c>
      <c r="R2769" t="s">
        <v>21</v>
      </c>
      <c r="S2769" t="s">
        <v>22</v>
      </c>
      <c r="T2769" t="s">
        <v>21</v>
      </c>
      <c r="Y2769">
        <v>181</v>
      </c>
      <c r="Z2769">
        <v>66</v>
      </c>
      <c r="AA2769">
        <v>0</v>
      </c>
      <c r="AB2769">
        <v>0</v>
      </c>
    </row>
    <row r="2770" spans="1:28" ht="15.95">
      <c r="A2770" t="s">
        <v>3409</v>
      </c>
      <c r="B2770" t="s">
        <v>42</v>
      </c>
      <c r="C2770" t="str">
        <f>VLOOKUP(B2770, Positions!A$1:B$134, 2, FALSE)</f>
        <v>Midfielder</v>
      </c>
      <c r="E2770" t="s">
        <v>5666</v>
      </c>
      <c r="F2770" t="s">
        <v>21</v>
      </c>
      <c r="G2770" t="str">
        <f>VLOOKUP(E2770, Tiers!M$1:P$134, 3, FALSE)</f>
        <v>NONE</v>
      </c>
      <c r="H2770">
        <f>VLOOKUP(G2770, Tiers!B$1:C$134, 2, FALSE)</f>
        <v>7</v>
      </c>
      <c r="I2770" s="21" t="e">
        <v>#N/A</v>
      </c>
      <c r="J2770" t="str">
        <f t="shared" si="43"/>
        <v>Jack Hawkins</v>
      </c>
      <c r="P2770">
        <v>20</v>
      </c>
      <c r="Q2770" t="s">
        <v>20</v>
      </c>
      <c r="R2770" t="s">
        <v>21</v>
      </c>
      <c r="S2770" t="s">
        <v>22</v>
      </c>
      <c r="T2770" t="s">
        <v>21</v>
      </c>
      <c r="Y2770">
        <v>153</v>
      </c>
      <c r="Z2770">
        <v>70</v>
      </c>
      <c r="AA2770">
        <v>2</v>
      </c>
      <c r="AB2770">
        <v>26</v>
      </c>
    </row>
    <row r="2771" spans="1:28" ht="15.95">
      <c r="A2771" t="s">
        <v>3411</v>
      </c>
      <c r="B2771" t="s">
        <v>166</v>
      </c>
      <c r="C2771" t="str">
        <f>VLOOKUP(B2771, Positions!A$1:B$134, 2, FALSE)</f>
        <v>Goalkeeper</v>
      </c>
      <c r="D2771" t="s">
        <v>225</v>
      </c>
      <c r="E2771" t="s">
        <v>62</v>
      </c>
      <c r="F2771" t="s">
        <v>21</v>
      </c>
      <c r="G2771" t="str">
        <f>VLOOKUP(E2771, Tiers!M$1:P$134, 3, FALSE)</f>
        <v>ENG1</v>
      </c>
      <c r="H2771">
        <f>VLOOKUP(G2771, Tiers!B$1:C$134, 2, FALSE)</f>
        <v>1</v>
      </c>
      <c r="I2771" s="21">
        <v>34730</v>
      </c>
      <c r="J2771" t="str">
        <f t="shared" si="43"/>
        <v>Jack RoseWest Brom</v>
      </c>
      <c r="P2771">
        <v>20</v>
      </c>
      <c r="Q2771" t="s">
        <v>285</v>
      </c>
      <c r="R2771" t="s">
        <v>21</v>
      </c>
      <c r="S2771" t="s">
        <v>22</v>
      </c>
      <c r="T2771" t="s">
        <v>21</v>
      </c>
      <c r="Y2771">
        <v>188</v>
      </c>
      <c r="Z2771">
        <v>78</v>
      </c>
      <c r="AA2771">
        <v>0</v>
      </c>
      <c r="AB2771">
        <v>0</v>
      </c>
    </row>
    <row r="2772" spans="1:28" ht="15.95">
      <c r="A2772" t="s">
        <v>3317</v>
      </c>
      <c r="B2772" t="s">
        <v>42</v>
      </c>
      <c r="C2772" t="str">
        <f>VLOOKUP(B2772, Positions!A$1:B$134, 2, FALSE)</f>
        <v>Midfielder</v>
      </c>
      <c r="D2772" t="s">
        <v>56</v>
      </c>
      <c r="E2772" t="s">
        <v>5664</v>
      </c>
      <c r="F2772" t="s">
        <v>21</v>
      </c>
      <c r="G2772" t="str">
        <f>VLOOKUP(E2772, Tiers!M$1:P$134, 3, FALSE)</f>
        <v>ENG3</v>
      </c>
      <c r="H2772">
        <f>VLOOKUP(G2772, Tiers!B$1:C$134, 2, FALSE)</f>
        <v>4</v>
      </c>
      <c r="I2772" s="21">
        <v>34728</v>
      </c>
      <c r="J2772" t="str">
        <f t="shared" si="43"/>
        <v>Jamie AllenRochdale</v>
      </c>
      <c r="P2772">
        <v>20</v>
      </c>
      <c r="Q2772" t="s">
        <v>56</v>
      </c>
      <c r="R2772" t="s">
        <v>21</v>
      </c>
      <c r="S2772" t="s">
        <v>22</v>
      </c>
      <c r="T2772" t="s">
        <v>21</v>
      </c>
      <c r="Y2772">
        <v>171</v>
      </c>
      <c r="Z2772">
        <v>59</v>
      </c>
      <c r="AA2772">
        <v>6</v>
      </c>
      <c r="AB2772">
        <v>60</v>
      </c>
    </row>
    <row r="2773" spans="1:28" ht="15.95">
      <c r="A2773" t="s">
        <v>3412</v>
      </c>
      <c r="B2773" t="s">
        <v>31</v>
      </c>
      <c r="C2773" t="str">
        <f>VLOOKUP(B2773, Positions!A$1:B$134, 2, FALSE)</f>
        <v>Defender</v>
      </c>
      <c r="D2773" t="s">
        <v>116</v>
      </c>
      <c r="E2773" t="s">
        <v>62</v>
      </c>
      <c r="F2773" t="s">
        <v>21</v>
      </c>
      <c r="G2773" t="str">
        <f>VLOOKUP(E2773, Tiers!M$1:P$134, 3, FALSE)</f>
        <v>ENG1</v>
      </c>
      <c r="H2773">
        <f>VLOOKUP(G2773, Tiers!B$1:C$134, 2, FALSE)</f>
        <v>1</v>
      </c>
      <c r="I2773" s="21">
        <v>34727</v>
      </c>
      <c r="J2773" t="str">
        <f t="shared" si="43"/>
        <v>Liam BatemanAston Villa</v>
      </c>
      <c r="P2773">
        <v>20</v>
      </c>
      <c r="Q2773" t="s">
        <v>74</v>
      </c>
      <c r="R2773" t="s">
        <v>21</v>
      </c>
      <c r="S2773" t="s">
        <v>22</v>
      </c>
      <c r="T2773" t="s">
        <v>21</v>
      </c>
      <c r="Y2773">
        <v>181</v>
      </c>
      <c r="Z2773">
        <v>79</v>
      </c>
      <c r="AA2773">
        <v>0</v>
      </c>
      <c r="AB2773">
        <v>0</v>
      </c>
    </row>
    <row r="2774" spans="1:28" ht="15.95">
      <c r="A2774" t="s">
        <v>3413</v>
      </c>
      <c r="B2774" t="s">
        <v>181</v>
      </c>
      <c r="C2774" t="str">
        <f>VLOOKUP(B2774, Positions!A$1:B$134, 2, FALSE)</f>
        <v>Defender</v>
      </c>
      <c r="D2774" t="s">
        <v>79</v>
      </c>
      <c r="E2774" t="s">
        <v>5663</v>
      </c>
      <c r="F2774" t="s">
        <v>21</v>
      </c>
      <c r="G2774" t="str">
        <f>VLOOKUP(E2774, Tiers!M$1:P$134, 3, FALSE)</f>
        <v>ENG4</v>
      </c>
      <c r="H2774">
        <f>VLOOKUP(G2774, Tiers!B$1:C$134, 2, FALSE)</f>
        <v>5</v>
      </c>
      <c r="I2774" s="21">
        <v>34726</v>
      </c>
      <c r="J2774" t="str">
        <f t="shared" si="43"/>
        <v>George PilbeamAFC Wimbledon</v>
      </c>
      <c r="P2774">
        <v>20</v>
      </c>
      <c r="Q2774" t="s">
        <v>20</v>
      </c>
      <c r="R2774" t="s">
        <v>21</v>
      </c>
      <c r="S2774" t="s">
        <v>22</v>
      </c>
      <c r="T2774" t="s">
        <v>21</v>
      </c>
      <c r="U2774" t="s">
        <v>870</v>
      </c>
      <c r="Y2774">
        <v>179</v>
      </c>
      <c r="Z2774">
        <v>67</v>
      </c>
      <c r="AA2774">
        <v>0</v>
      </c>
      <c r="AB2774">
        <v>0</v>
      </c>
    </row>
    <row r="2775" spans="1:28" ht="15.95">
      <c r="A2775" t="s">
        <v>3414</v>
      </c>
      <c r="B2775" t="s">
        <v>445</v>
      </c>
      <c r="C2775" t="str">
        <f>VLOOKUP(B2775, Positions!A$1:B$134, 2, FALSE)</f>
        <v>Midfielder</v>
      </c>
      <c r="D2775" t="s">
        <v>79</v>
      </c>
      <c r="E2775" t="s">
        <v>5663</v>
      </c>
      <c r="F2775" t="s">
        <v>21</v>
      </c>
      <c r="G2775" t="str">
        <f>VLOOKUP(E2775, Tiers!M$1:P$134, 3, FALSE)</f>
        <v>ENG4</v>
      </c>
      <c r="H2775">
        <f>VLOOKUP(G2775, Tiers!B$1:C$134, 2, FALSE)</f>
        <v>5</v>
      </c>
      <c r="I2775" s="21">
        <v>34726</v>
      </c>
      <c r="J2775" t="str">
        <f t="shared" si="43"/>
        <v>Tom BeereAFC Wimbledon</v>
      </c>
      <c r="P2775">
        <v>20</v>
      </c>
      <c r="Q2775" t="s">
        <v>3401</v>
      </c>
      <c r="R2775" t="s">
        <v>21</v>
      </c>
      <c r="S2775" t="s">
        <v>22</v>
      </c>
      <c r="T2775" t="s">
        <v>21</v>
      </c>
      <c r="Y2775">
        <v>178</v>
      </c>
      <c r="Z2775">
        <v>66</v>
      </c>
      <c r="AA2775">
        <v>0</v>
      </c>
      <c r="AB2775">
        <v>18</v>
      </c>
    </row>
    <row r="2776" spans="1:28" ht="15.95">
      <c r="A2776" t="s">
        <v>3415</v>
      </c>
      <c r="B2776" t="s">
        <v>36</v>
      </c>
      <c r="C2776" t="str">
        <f>VLOOKUP(B2776, Positions!A$1:B$134, 2, FALSE)</f>
        <v>Midfielder</v>
      </c>
      <c r="D2776" t="s">
        <v>141</v>
      </c>
      <c r="E2776" t="s">
        <v>62</v>
      </c>
      <c r="F2776" t="s">
        <v>21</v>
      </c>
      <c r="G2776" t="str">
        <f>VLOOKUP(E2776, Tiers!M$1:P$134, 3, FALSE)</f>
        <v>ENG1</v>
      </c>
      <c r="H2776">
        <f>VLOOKUP(G2776, Tiers!B$1:C$134, 2, FALSE)</f>
        <v>1</v>
      </c>
      <c r="I2776" s="21">
        <v>34726</v>
      </c>
      <c r="J2776" t="str">
        <f t="shared" si="43"/>
        <v>Harrison ReedSouthampton</v>
      </c>
      <c r="P2776">
        <v>20</v>
      </c>
      <c r="Q2776" t="s">
        <v>20</v>
      </c>
      <c r="R2776" t="s">
        <v>21</v>
      </c>
      <c r="S2776" t="s">
        <v>22</v>
      </c>
      <c r="T2776" t="s">
        <v>21</v>
      </c>
      <c r="Y2776">
        <v>168</v>
      </c>
      <c r="Z2776">
        <v>60</v>
      </c>
      <c r="AA2776">
        <v>0</v>
      </c>
      <c r="AB2776">
        <v>13</v>
      </c>
    </row>
    <row r="2777" spans="1:28" ht="15.95">
      <c r="A2777" t="s">
        <v>3416</v>
      </c>
      <c r="B2777" t="s">
        <v>1151</v>
      </c>
      <c r="C2777" t="str">
        <f>VLOOKUP(B2777, Positions!A$1:B$134, 2, FALSE)</f>
        <v>Defender</v>
      </c>
      <c r="D2777" t="s">
        <v>250</v>
      </c>
      <c r="E2777" t="s">
        <v>5664</v>
      </c>
      <c r="F2777" t="s">
        <v>21</v>
      </c>
      <c r="G2777" t="str">
        <f>VLOOKUP(E2777, Tiers!M$1:P$134, 3, FALSE)</f>
        <v>ENG3</v>
      </c>
      <c r="H2777">
        <f>VLOOKUP(G2777, Tiers!B$1:C$134, 2, FALSE)</f>
        <v>4</v>
      </c>
      <c r="I2777" s="21">
        <v>34725</v>
      </c>
      <c r="J2777" t="str">
        <f t="shared" si="43"/>
        <v>Kieran WallaceSheff Utd</v>
      </c>
      <c r="P2777">
        <v>20</v>
      </c>
      <c r="Q2777" t="s">
        <v>69</v>
      </c>
      <c r="R2777" t="s">
        <v>21</v>
      </c>
      <c r="S2777" t="s">
        <v>22</v>
      </c>
      <c r="T2777" t="s">
        <v>21</v>
      </c>
      <c r="Y2777">
        <v>186</v>
      </c>
      <c r="Z2777">
        <v>80</v>
      </c>
      <c r="AA2777">
        <v>1</v>
      </c>
      <c r="AB2777">
        <v>22</v>
      </c>
    </row>
    <row r="2778" spans="1:28" ht="15.95">
      <c r="A2778" t="s">
        <v>3417</v>
      </c>
      <c r="B2778" t="s">
        <v>72</v>
      </c>
      <c r="C2778" t="str">
        <f>VLOOKUP(B2778, Positions!A$1:B$134, 2, FALSE)</f>
        <v>Defender</v>
      </c>
      <c r="D2778" t="s">
        <v>669</v>
      </c>
      <c r="E2778" t="s">
        <v>62</v>
      </c>
      <c r="F2778" t="s">
        <v>21</v>
      </c>
      <c r="G2778" t="str">
        <f>VLOOKUP(E2778, Tiers!M$1:P$134, 3, FALSE)</f>
        <v>ENG1</v>
      </c>
      <c r="H2778">
        <f>VLOOKUP(G2778, Tiers!B$1:C$134, 2, FALSE)</f>
        <v>1</v>
      </c>
      <c r="I2778" s="21">
        <v>34725</v>
      </c>
      <c r="J2778" t="str">
        <f t="shared" si="43"/>
        <v>Thomas RobsonSunderland</v>
      </c>
      <c r="P2778">
        <v>20</v>
      </c>
      <c r="Q2778" t="s">
        <v>20</v>
      </c>
      <c r="R2778" t="s">
        <v>21</v>
      </c>
      <c r="S2778" t="s">
        <v>22</v>
      </c>
      <c r="T2778" t="s">
        <v>21</v>
      </c>
      <c r="Y2778">
        <v>185</v>
      </c>
      <c r="Z2778">
        <v>79</v>
      </c>
      <c r="AA2778">
        <v>0</v>
      </c>
      <c r="AB2778">
        <v>0</v>
      </c>
    </row>
    <row r="2779" spans="1:28" ht="15.95">
      <c r="A2779" t="s">
        <v>3418</v>
      </c>
      <c r="B2779" t="s">
        <v>47</v>
      </c>
      <c r="C2779" t="str">
        <f>VLOOKUP(B2779, Positions!A$1:B$134, 2, FALSE)</f>
        <v>Forward</v>
      </c>
      <c r="D2779" t="s">
        <v>2744</v>
      </c>
      <c r="E2779" t="s">
        <v>5666</v>
      </c>
      <c r="F2779" t="s">
        <v>21</v>
      </c>
      <c r="G2779" t="str">
        <f>VLOOKUP(E2779, Tiers!M$1:P$134, 3, FALSE)</f>
        <v>NONE</v>
      </c>
      <c r="H2779">
        <f>VLOOKUP(G2779, Tiers!B$1:C$134, 2, FALSE)</f>
        <v>7</v>
      </c>
      <c r="I2779" s="21">
        <v>34724</v>
      </c>
      <c r="J2779" t="str">
        <f t="shared" si="43"/>
        <v>Joel LoganWrexham</v>
      </c>
      <c r="P2779">
        <v>20</v>
      </c>
      <c r="Q2779" t="s">
        <v>113</v>
      </c>
      <c r="R2779" t="s">
        <v>21</v>
      </c>
      <c r="S2779" t="s">
        <v>22</v>
      </c>
      <c r="T2779" t="s">
        <v>21</v>
      </c>
      <c r="Y2779">
        <v>178</v>
      </c>
      <c r="Z2779">
        <v>69</v>
      </c>
      <c r="AA2779">
        <v>0</v>
      </c>
      <c r="AB2779">
        <v>19</v>
      </c>
    </row>
    <row r="2780" spans="1:28" ht="15.95">
      <c r="A2780" t="s">
        <v>3419</v>
      </c>
      <c r="B2780" t="s">
        <v>16</v>
      </c>
      <c r="C2780" t="e">
        <f>VLOOKUP(B2780, Positions!A$1:B$134, 2, FALSE)</f>
        <v>#N/A</v>
      </c>
      <c r="E2780" t="s">
        <v>5666</v>
      </c>
      <c r="F2780" t="s">
        <v>21</v>
      </c>
      <c r="G2780" t="str">
        <f>VLOOKUP(E2780, Tiers!M$1:P$134, 3, FALSE)</f>
        <v>NONE</v>
      </c>
      <c r="H2780">
        <f>VLOOKUP(G2780, Tiers!B$1:C$134, 2, FALSE)</f>
        <v>7</v>
      </c>
      <c r="I2780" s="21" t="e">
        <v>#N/A</v>
      </c>
      <c r="J2780" t="str">
        <f t="shared" si="43"/>
        <v>Jamal Branker</v>
      </c>
      <c r="P2780">
        <v>20</v>
      </c>
      <c r="Q2780" t="s">
        <v>157</v>
      </c>
      <c r="R2780" t="s">
        <v>21</v>
      </c>
      <c r="S2780" t="s">
        <v>22</v>
      </c>
      <c r="T2780" t="s">
        <v>21</v>
      </c>
      <c r="Y2780">
        <v>182</v>
      </c>
      <c r="Z2780">
        <v>77</v>
      </c>
      <c r="AA2780">
        <v>0</v>
      </c>
      <c r="AB2780">
        <v>4</v>
      </c>
    </row>
    <row r="2781" spans="1:28" ht="15.95">
      <c r="A2781" t="s">
        <v>3420</v>
      </c>
      <c r="B2781" t="s">
        <v>42</v>
      </c>
      <c r="C2781" t="str">
        <f>VLOOKUP(B2781, Positions!A$1:B$134, 2, FALSE)</f>
        <v>Midfielder</v>
      </c>
      <c r="D2781" t="s">
        <v>90</v>
      </c>
      <c r="E2781" t="s">
        <v>5665</v>
      </c>
      <c r="F2781" t="s">
        <v>21</v>
      </c>
      <c r="G2781" t="str">
        <f>VLOOKUP(E2781, Tiers!M$1:P$134, 3, FALSE)</f>
        <v>ENG2</v>
      </c>
      <c r="H2781">
        <f>VLOOKUP(G2781, Tiers!B$1:C$134, 2, FALSE)</f>
        <v>3</v>
      </c>
      <c r="I2781" s="21">
        <v>34723</v>
      </c>
      <c r="J2781" t="str">
        <f t="shared" si="43"/>
        <v>Ryan MeadowsSheff Wed</v>
      </c>
      <c r="P2781">
        <v>20</v>
      </c>
      <c r="Q2781" t="s">
        <v>185</v>
      </c>
      <c r="R2781" t="s">
        <v>21</v>
      </c>
      <c r="S2781" t="s">
        <v>22</v>
      </c>
      <c r="T2781" t="s">
        <v>21</v>
      </c>
      <c r="Y2781">
        <v>181</v>
      </c>
      <c r="Z2781">
        <v>70</v>
      </c>
      <c r="AA2781">
        <v>0</v>
      </c>
      <c r="AB2781">
        <v>0</v>
      </c>
    </row>
    <row r="2782" spans="1:28" ht="15.95">
      <c r="A2782" t="s">
        <v>3421</v>
      </c>
      <c r="B2782" t="s">
        <v>81</v>
      </c>
      <c r="C2782" t="str">
        <f>VLOOKUP(B2782, Positions!A$1:B$134, 2, FALSE)</f>
        <v>Defender</v>
      </c>
      <c r="E2782" t="s">
        <v>5666</v>
      </c>
      <c r="F2782" t="s">
        <v>21</v>
      </c>
      <c r="G2782" t="str">
        <f>VLOOKUP(E2782, Tiers!M$1:P$134, 3, FALSE)</f>
        <v>NONE</v>
      </c>
      <c r="H2782">
        <f>VLOOKUP(G2782, Tiers!B$1:C$134, 2, FALSE)</f>
        <v>7</v>
      </c>
      <c r="I2782" s="21" t="e">
        <v>#N/A</v>
      </c>
      <c r="J2782" t="str">
        <f t="shared" si="43"/>
        <v>Tommy Fletcher</v>
      </c>
      <c r="P2782">
        <v>20</v>
      </c>
      <c r="Q2782" t="s">
        <v>3422</v>
      </c>
      <c r="R2782" t="s">
        <v>21</v>
      </c>
      <c r="S2782" t="s">
        <v>22</v>
      </c>
      <c r="T2782" t="s">
        <v>21</v>
      </c>
      <c r="Y2782">
        <v>183</v>
      </c>
      <c r="Z2782">
        <v>76</v>
      </c>
      <c r="AA2782">
        <v>0</v>
      </c>
      <c r="AB2782">
        <v>0</v>
      </c>
    </row>
    <row r="2783" spans="1:28" ht="15.95">
      <c r="A2783" t="s">
        <v>3423</v>
      </c>
      <c r="B2783" t="s">
        <v>565</v>
      </c>
      <c r="C2783" t="e">
        <f>VLOOKUP(B2783, Positions!A$1:B$134, 2, FALSE)</f>
        <v>#N/A</v>
      </c>
      <c r="E2783" t="s">
        <v>5666</v>
      </c>
      <c r="F2783" t="s">
        <v>21</v>
      </c>
      <c r="G2783" t="str">
        <f>VLOOKUP(E2783, Tiers!M$1:P$134, 3, FALSE)</f>
        <v>NONE</v>
      </c>
      <c r="H2783">
        <f>VLOOKUP(G2783, Tiers!B$1:C$134, 2, FALSE)</f>
        <v>7</v>
      </c>
      <c r="I2783" s="21" t="e">
        <v>#N/A</v>
      </c>
      <c r="J2783" t="str">
        <f t="shared" si="43"/>
        <v>Owen Heather</v>
      </c>
      <c r="P2783">
        <v>20</v>
      </c>
      <c r="Q2783" t="s">
        <v>20</v>
      </c>
      <c r="R2783" t="s">
        <v>21</v>
      </c>
      <c r="S2783" t="s">
        <v>22</v>
      </c>
      <c r="T2783" t="s">
        <v>21</v>
      </c>
      <c r="Y2783">
        <v>171</v>
      </c>
      <c r="Z2783">
        <v>69</v>
      </c>
      <c r="AA2783">
        <v>0</v>
      </c>
      <c r="AB2783">
        <v>0</v>
      </c>
    </row>
    <row r="2784" spans="1:28" ht="15.95">
      <c r="A2784" t="s">
        <v>3424</v>
      </c>
      <c r="B2784" t="s">
        <v>102</v>
      </c>
      <c r="C2784" t="str">
        <f>VLOOKUP(B2784, Positions!A$1:B$134, 2, FALSE)</f>
        <v>Defender</v>
      </c>
      <c r="D2784" t="s">
        <v>61</v>
      </c>
      <c r="E2784" t="s">
        <v>62</v>
      </c>
      <c r="F2784" t="s">
        <v>21</v>
      </c>
      <c r="G2784" t="str">
        <f>VLOOKUP(E2784, Tiers!M$1:P$134, 3, FALSE)</f>
        <v>ENG1</v>
      </c>
      <c r="H2784">
        <f>VLOOKUP(G2784, Tiers!B$1:C$134, 2, FALSE)</f>
        <v>1</v>
      </c>
      <c r="I2784" s="21">
        <v>34719</v>
      </c>
      <c r="J2784" t="str">
        <f t="shared" si="43"/>
        <v>Calum ChambersArsenal</v>
      </c>
      <c r="P2784">
        <v>20</v>
      </c>
      <c r="Q2784" t="s">
        <v>326</v>
      </c>
      <c r="R2784" t="s">
        <v>21</v>
      </c>
      <c r="S2784" t="s">
        <v>22</v>
      </c>
      <c r="T2784" t="s">
        <v>21</v>
      </c>
      <c r="Y2784">
        <v>183</v>
      </c>
      <c r="Z2784">
        <v>73</v>
      </c>
      <c r="AA2784">
        <v>1</v>
      </c>
      <c r="AB2784">
        <v>45</v>
      </c>
    </row>
    <row r="2785" spans="1:28" ht="15.95">
      <c r="A2785" t="s">
        <v>3425</v>
      </c>
      <c r="B2785" t="s">
        <v>102</v>
      </c>
      <c r="C2785" t="str">
        <f>VLOOKUP(B2785, Positions!A$1:B$134, 2, FALSE)</f>
        <v>Defender</v>
      </c>
      <c r="E2785" t="s">
        <v>5666</v>
      </c>
      <c r="F2785" t="s">
        <v>21</v>
      </c>
      <c r="G2785" t="str">
        <f>VLOOKUP(E2785, Tiers!M$1:P$134, 3, FALSE)</f>
        <v>NONE</v>
      </c>
      <c r="H2785">
        <f>VLOOKUP(G2785, Tiers!B$1:C$134, 2, FALSE)</f>
        <v>7</v>
      </c>
      <c r="I2785" s="21" t="e">
        <v>#N/A</v>
      </c>
      <c r="J2785" t="str">
        <f t="shared" si="43"/>
        <v>Kellen Daly</v>
      </c>
      <c r="P2785">
        <v>20</v>
      </c>
      <c r="Q2785" t="s">
        <v>20</v>
      </c>
      <c r="R2785" t="s">
        <v>21</v>
      </c>
      <c r="S2785" t="s">
        <v>22</v>
      </c>
      <c r="T2785" t="s">
        <v>21</v>
      </c>
      <c r="Y2785">
        <v>178</v>
      </c>
      <c r="Z2785">
        <v>74</v>
      </c>
      <c r="AA2785">
        <v>0</v>
      </c>
      <c r="AB2785">
        <v>11</v>
      </c>
    </row>
    <row r="2786" spans="1:28" ht="15.95">
      <c r="A2786" t="s">
        <v>3426</v>
      </c>
      <c r="B2786" t="s">
        <v>115</v>
      </c>
      <c r="C2786" t="e">
        <f>VLOOKUP(B2786, Positions!A$1:B$134, 2, FALSE)</f>
        <v>#N/A</v>
      </c>
      <c r="E2786" t="s">
        <v>5666</v>
      </c>
      <c r="F2786" t="s">
        <v>21</v>
      </c>
      <c r="G2786" t="str">
        <f>VLOOKUP(E2786, Tiers!M$1:P$134, 3, FALSE)</f>
        <v>NONE</v>
      </c>
      <c r="H2786">
        <f>VLOOKUP(G2786, Tiers!B$1:C$134, 2, FALSE)</f>
        <v>7</v>
      </c>
      <c r="I2786" s="21" t="e">
        <v>#N/A</v>
      </c>
      <c r="J2786" t="str">
        <f t="shared" si="43"/>
        <v>Carlos Gonzalez</v>
      </c>
      <c r="P2786">
        <v>20</v>
      </c>
      <c r="Q2786" t="s">
        <v>20</v>
      </c>
      <c r="R2786" t="s">
        <v>21</v>
      </c>
      <c r="S2786" t="s">
        <v>22</v>
      </c>
      <c r="T2786" t="s">
        <v>21</v>
      </c>
      <c r="U2786" t="s">
        <v>1687</v>
      </c>
      <c r="Y2786">
        <v>181</v>
      </c>
      <c r="Z2786">
        <v>75</v>
      </c>
      <c r="AA2786">
        <v>0</v>
      </c>
      <c r="AB2786">
        <v>0</v>
      </c>
    </row>
    <row r="2787" spans="1:28" ht="15.95">
      <c r="A2787" t="s">
        <v>3427</v>
      </c>
      <c r="B2787" t="s">
        <v>81</v>
      </c>
      <c r="C2787" t="str">
        <f>VLOOKUP(B2787, Positions!A$1:B$134, 2, FALSE)</f>
        <v>Defender</v>
      </c>
      <c r="E2787" t="s">
        <v>5666</v>
      </c>
      <c r="F2787" t="s">
        <v>21</v>
      </c>
      <c r="G2787" t="str">
        <f>VLOOKUP(E2787, Tiers!M$1:P$134, 3, FALSE)</f>
        <v>NONE</v>
      </c>
      <c r="H2787">
        <f>VLOOKUP(G2787, Tiers!B$1:C$134, 2, FALSE)</f>
        <v>7</v>
      </c>
      <c r="I2787" s="21" t="e">
        <v>#N/A</v>
      </c>
      <c r="J2787" t="str">
        <f t="shared" si="43"/>
        <v>Jack Uttridge</v>
      </c>
      <c r="P2787">
        <v>20</v>
      </c>
      <c r="Q2787" t="s">
        <v>470</v>
      </c>
      <c r="R2787" t="s">
        <v>21</v>
      </c>
      <c r="S2787" t="s">
        <v>22</v>
      </c>
      <c r="T2787" t="s">
        <v>21</v>
      </c>
      <c r="Y2787">
        <v>183</v>
      </c>
      <c r="Z2787">
        <v>78</v>
      </c>
      <c r="AA2787">
        <v>0</v>
      </c>
      <c r="AB2787">
        <v>2</v>
      </c>
    </row>
    <row r="2788" spans="1:28" ht="15.95">
      <c r="A2788" t="s">
        <v>3428</v>
      </c>
      <c r="B2788" t="s">
        <v>81</v>
      </c>
      <c r="C2788" t="str">
        <f>VLOOKUP(B2788, Positions!A$1:B$134, 2, FALSE)</f>
        <v>Defender</v>
      </c>
      <c r="E2788" t="s">
        <v>5666</v>
      </c>
      <c r="F2788" t="s">
        <v>21</v>
      </c>
      <c r="G2788" t="str">
        <f>VLOOKUP(E2788, Tiers!M$1:P$134, 3, FALSE)</f>
        <v>NONE</v>
      </c>
      <c r="H2788">
        <f>VLOOKUP(G2788, Tiers!B$1:C$134, 2, FALSE)</f>
        <v>7</v>
      </c>
      <c r="I2788" s="21" t="e">
        <v>#N/A</v>
      </c>
      <c r="J2788" t="str">
        <f t="shared" si="43"/>
        <v>Jamie West</v>
      </c>
      <c r="P2788">
        <v>20</v>
      </c>
      <c r="Q2788" t="s">
        <v>20</v>
      </c>
      <c r="R2788" t="s">
        <v>21</v>
      </c>
      <c r="S2788" t="s">
        <v>22</v>
      </c>
      <c r="T2788" t="s">
        <v>21</v>
      </c>
      <c r="Y2788">
        <v>178</v>
      </c>
      <c r="Z2788">
        <v>64</v>
      </c>
      <c r="AA2788">
        <v>0</v>
      </c>
      <c r="AB2788">
        <v>0</v>
      </c>
    </row>
    <row r="2789" spans="1:28" ht="15.95">
      <c r="A2789" t="s">
        <v>3429</v>
      </c>
      <c r="B2789" t="s">
        <v>47</v>
      </c>
      <c r="C2789" t="str">
        <f>VLOOKUP(B2789, Positions!A$1:B$134, 2, FALSE)</f>
        <v>Forward</v>
      </c>
      <c r="D2789" t="s">
        <v>204</v>
      </c>
      <c r="E2789" t="s">
        <v>5665</v>
      </c>
      <c r="F2789" t="s">
        <v>21</v>
      </c>
      <c r="G2789" t="str">
        <f>VLOOKUP(E2789, Tiers!M$1:P$134, 3, FALSE)</f>
        <v>ENG2</v>
      </c>
      <c r="H2789">
        <f>VLOOKUP(G2789, Tiers!B$1:C$134, 2, FALSE)</f>
        <v>3</v>
      </c>
      <c r="I2789" s="21">
        <v>34710</v>
      </c>
      <c r="J2789" t="str">
        <f t="shared" si="43"/>
        <v>Kaiyne WooleryBolton</v>
      </c>
      <c r="P2789">
        <v>20</v>
      </c>
      <c r="Q2789" t="s">
        <v>74</v>
      </c>
      <c r="R2789" t="s">
        <v>21</v>
      </c>
      <c r="S2789" t="s">
        <v>22</v>
      </c>
      <c r="T2789" t="s">
        <v>21</v>
      </c>
      <c r="Y2789">
        <v>175</v>
      </c>
      <c r="Z2789">
        <v>70</v>
      </c>
      <c r="AA2789">
        <v>1</v>
      </c>
      <c r="AB2789">
        <v>49</v>
      </c>
    </row>
    <row r="2790" spans="1:28" ht="15.95">
      <c r="A2790" t="s">
        <v>3430</v>
      </c>
      <c r="B2790" t="s">
        <v>72</v>
      </c>
      <c r="C2790" t="str">
        <f>VLOOKUP(B2790, Positions!A$1:B$134, 2, FALSE)</f>
        <v>Defender</v>
      </c>
      <c r="D2790" t="s">
        <v>290</v>
      </c>
      <c r="E2790" t="s">
        <v>5665</v>
      </c>
      <c r="F2790" t="s">
        <v>21</v>
      </c>
      <c r="G2790" t="str">
        <f>VLOOKUP(E2790, Tiers!M$1:P$134, 3, FALSE)</f>
        <v>ENG2</v>
      </c>
      <c r="H2790">
        <f>VLOOKUP(G2790, Tiers!B$1:C$134, 2, FALSE)</f>
        <v>3</v>
      </c>
      <c r="I2790" s="21">
        <v>34710</v>
      </c>
      <c r="J2790" t="str">
        <f t="shared" si="43"/>
        <v>Aaron GreeneBrentford</v>
      </c>
      <c r="P2790">
        <v>20</v>
      </c>
      <c r="Q2790" t="s">
        <v>74</v>
      </c>
      <c r="R2790" t="s">
        <v>21</v>
      </c>
      <c r="S2790" t="s">
        <v>22</v>
      </c>
      <c r="T2790" t="s">
        <v>21</v>
      </c>
      <c r="Y2790">
        <v>184</v>
      </c>
      <c r="Z2790">
        <v>78</v>
      </c>
      <c r="AA2790">
        <v>0</v>
      </c>
      <c r="AB2790">
        <v>11</v>
      </c>
    </row>
    <row r="2791" spans="1:28" ht="15.95">
      <c r="A2791" t="s">
        <v>3431</v>
      </c>
      <c r="B2791" t="s">
        <v>42</v>
      </c>
      <c r="C2791" t="str">
        <f>VLOOKUP(B2791, Positions!A$1:B$134, 2, FALSE)</f>
        <v>Midfielder</v>
      </c>
      <c r="D2791" t="s">
        <v>182</v>
      </c>
      <c r="E2791" t="s">
        <v>62</v>
      </c>
      <c r="F2791" t="s">
        <v>21</v>
      </c>
      <c r="G2791" t="str">
        <f>VLOOKUP(E2791, Tiers!M$1:P$134, 3, FALSE)</f>
        <v>ENG1</v>
      </c>
      <c r="H2791">
        <f>VLOOKUP(G2791, Tiers!B$1:C$134, 2, FALSE)</f>
        <v>1</v>
      </c>
      <c r="I2791" s="21">
        <v>34710</v>
      </c>
      <c r="J2791" t="str">
        <f t="shared" si="43"/>
        <v>Joe RothwellMan Utd</v>
      </c>
      <c r="P2791">
        <v>20</v>
      </c>
      <c r="Q2791" t="s">
        <v>113</v>
      </c>
      <c r="R2791" t="s">
        <v>21</v>
      </c>
      <c r="S2791" t="s">
        <v>22</v>
      </c>
      <c r="T2791" t="s">
        <v>21</v>
      </c>
      <c r="Y2791">
        <v>185</v>
      </c>
      <c r="Z2791">
        <v>77</v>
      </c>
      <c r="AA2791">
        <v>0</v>
      </c>
      <c r="AB2791">
        <v>3</v>
      </c>
    </row>
    <row r="2792" spans="1:28" ht="15.95">
      <c r="A2792" t="s">
        <v>3432</v>
      </c>
      <c r="B2792" t="s">
        <v>36</v>
      </c>
      <c r="C2792" t="str">
        <f>VLOOKUP(B2792, Positions!A$1:B$134, 2, FALSE)</f>
        <v>Midfielder</v>
      </c>
      <c r="D2792" t="s">
        <v>68</v>
      </c>
      <c r="E2792" t="s">
        <v>5663</v>
      </c>
      <c r="F2792" t="s">
        <v>21</v>
      </c>
      <c r="G2792" t="str">
        <f>VLOOKUP(E2792, Tiers!M$1:P$134, 3, FALSE)</f>
        <v>ENG4</v>
      </c>
      <c r="H2792">
        <f>VLOOKUP(G2792, Tiers!B$1:C$134, 2, FALSE)</f>
        <v>5</v>
      </c>
      <c r="I2792" s="21">
        <v>34709</v>
      </c>
      <c r="J2792" t="str">
        <f t="shared" si="43"/>
        <v>Lartey SarpongNotts Co</v>
      </c>
      <c r="P2792">
        <v>20</v>
      </c>
      <c r="Q2792" t="s">
        <v>74</v>
      </c>
      <c r="R2792" t="s">
        <v>21</v>
      </c>
      <c r="S2792" t="s">
        <v>22</v>
      </c>
      <c r="T2792" t="s">
        <v>21</v>
      </c>
      <c r="Y2792">
        <v>191</v>
      </c>
      <c r="Z2792">
        <v>83</v>
      </c>
      <c r="AA2792">
        <v>0</v>
      </c>
      <c r="AB2792">
        <v>0</v>
      </c>
    </row>
    <row r="2793" spans="1:28" ht="15.95">
      <c r="A2793" t="s">
        <v>3433</v>
      </c>
      <c r="B2793" t="s">
        <v>81</v>
      </c>
      <c r="C2793" t="str">
        <f>VLOOKUP(B2793, Positions!A$1:B$134, 2, FALSE)</f>
        <v>Defender</v>
      </c>
      <c r="D2793" t="s">
        <v>282</v>
      </c>
      <c r="E2793" t="s">
        <v>62</v>
      </c>
      <c r="F2793" t="s">
        <v>21</v>
      </c>
      <c r="G2793" t="str">
        <f>VLOOKUP(E2793, Tiers!M$1:P$134, 3, FALSE)</f>
        <v>ENG1</v>
      </c>
      <c r="H2793">
        <f>VLOOKUP(G2793, Tiers!B$1:C$134, 2, FALSE)</f>
        <v>1</v>
      </c>
      <c r="I2793" s="21">
        <v>34709</v>
      </c>
      <c r="J2793" t="str">
        <f t="shared" si="43"/>
        <v>Luke CrollCrystal Palace</v>
      </c>
      <c r="P2793">
        <v>20</v>
      </c>
      <c r="Q2793" t="s">
        <v>20</v>
      </c>
      <c r="R2793" t="s">
        <v>21</v>
      </c>
      <c r="S2793" t="s">
        <v>22</v>
      </c>
      <c r="T2793" t="s">
        <v>21</v>
      </c>
      <c r="Y2793">
        <v>186</v>
      </c>
      <c r="Z2793">
        <v>78</v>
      </c>
      <c r="AA2793">
        <v>0</v>
      </c>
      <c r="AB2793">
        <v>0</v>
      </c>
    </row>
    <row r="2794" spans="1:28" ht="15.95">
      <c r="A2794" t="s">
        <v>3434</v>
      </c>
      <c r="B2794" t="s">
        <v>42</v>
      </c>
      <c r="C2794" t="str">
        <f>VLOOKUP(B2794, Positions!A$1:B$134, 2, FALSE)</f>
        <v>Midfielder</v>
      </c>
      <c r="E2794" t="s">
        <v>5666</v>
      </c>
      <c r="F2794" t="s">
        <v>21</v>
      </c>
      <c r="G2794" t="str">
        <f>VLOOKUP(E2794, Tiers!M$1:P$134, 3, FALSE)</f>
        <v>NONE</v>
      </c>
      <c r="H2794">
        <f>VLOOKUP(G2794, Tiers!B$1:C$134, 2, FALSE)</f>
        <v>7</v>
      </c>
      <c r="I2794" s="21" t="e">
        <v>#N/A</v>
      </c>
      <c r="J2794" t="str">
        <f t="shared" si="43"/>
        <v>Ross Holland</v>
      </c>
      <c r="P2794">
        <v>20</v>
      </c>
      <c r="Q2794" t="s">
        <v>253</v>
      </c>
      <c r="R2794" t="s">
        <v>21</v>
      </c>
      <c r="S2794" t="s">
        <v>22</v>
      </c>
      <c r="T2794" t="s">
        <v>21</v>
      </c>
      <c r="Y2794">
        <v>178</v>
      </c>
      <c r="Z2794">
        <v>64</v>
      </c>
      <c r="AA2794">
        <v>0</v>
      </c>
      <c r="AB2794">
        <v>0</v>
      </c>
    </row>
    <row r="2795" spans="1:28" ht="15.95">
      <c r="A2795" t="s">
        <v>3435</v>
      </c>
      <c r="B2795" t="s">
        <v>2424</v>
      </c>
      <c r="C2795" t="str">
        <f>VLOOKUP(B2795, Positions!A$1:B$134, 2, FALSE)</f>
        <v>Midfielder</v>
      </c>
      <c r="D2795" t="s">
        <v>671</v>
      </c>
      <c r="E2795" t="s">
        <v>5664</v>
      </c>
      <c r="F2795" t="s">
        <v>21</v>
      </c>
      <c r="G2795" t="str">
        <f>VLOOKUP(E2795, Tiers!M$1:P$134, 3, FALSE)</f>
        <v>ENG3</v>
      </c>
      <c r="H2795">
        <f>VLOOKUP(G2795, Tiers!B$1:C$134, 2, FALSE)</f>
        <v>4</v>
      </c>
      <c r="I2795" s="21">
        <v>34708</v>
      </c>
      <c r="J2795" t="str">
        <f t="shared" si="43"/>
        <v>Lyle Della VerdeFleetwood</v>
      </c>
      <c r="P2795">
        <v>20</v>
      </c>
      <c r="Q2795" t="s">
        <v>124</v>
      </c>
      <c r="R2795" t="s">
        <v>21</v>
      </c>
      <c r="S2795" t="s">
        <v>22</v>
      </c>
      <c r="T2795" t="s">
        <v>21</v>
      </c>
      <c r="U2795" t="s">
        <v>319</v>
      </c>
      <c r="Y2795">
        <v>174</v>
      </c>
      <c r="Z2795">
        <v>74</v>
      </c>
      <c r="AA2795">
        <v>0</v>
      </c>
      <c r="AB2795">
        <v>6</v>
      </c>
    </row>
    <row r="2796" spans="1:28" ht="15.95">
      <c r="A2796" t="s">
        <v>3436</v>
      </c>
      <c r="B2796" t="s">
        <v>102</v>
      </c>
      <c r="C2796" t="str">
        <f>VLOOKUP(B2796, Positions!A$1:B$134, 2, FALSE)</f>
        <v>Defender</v>
      </c>
      <c r="D2796" t="s">
        <v>3437</v>
      </c>
      <c r="E2796" t="s">
        <v>5666</v>
      </c>
      <c r="F2796" t="s">
        <v>563</v>
      </c>
      <c r="G2796" t="str">
        <f>VLOOKUP(E2796, Tiers!M$1:P$134, 3, FALSE)</f>
        <v>NONE</v>
      </c>
      <c r="H2796">
        <f>VLOOKUP(G2796, Tiers!B$1:C$134, 2, FALSE)</f>
        <v>7</v>
      </c>
      <c r="I2796" s="21">
        <v>34706</v>
      </c>
      <c r="J2796" t="str">
        <f t="shared" si="43"/>
        <v>Shay FaceyNYCFC</v>
      </c>
      <c r="P2796">
        <v>20</v>
      </c>
      <c r="Q2796" t="s">
        <v>113</v>
      </c>
      <c r="R2796" t="s">
        <v>21</v>
      </c>
      <c r="S2796" t="s">
        <v>22</v>
      </c>
      <c r="T2796" t="s">
        <v>21</v>
      </c>
      <c r="Y2796">
        <v>180</v>
      </c>
      <c r="Z2796">
        <v>73</v>
      </c>
      <c r="AA2796">
        <v>0</v>
      </c>
      <c r="AB2796">
        <v>17</v>
      </c>
    </row>
    <row r="2797" spans="1:28" ht="15.95">
      <c r="A2797" t="s">
        <v>3439</v>
      </c>
      <c r="B2797" t="s">
        <v>166</v>
      </c>
      <c r="C2797" t="str">
        <f>VLOOKUP(B2797, Positions!A$1:B$134, 2, FALSE)</f>
        <v>Goalkeeper</v>
      </c>
      <c r="D2797" t="s">
        <v>1310</v>
      </c>
      <c r="E2797" t="s">
        <v>5667</v>
      </c>
      <c r="F2797" t="s">
        <v>421</v>
      </c>
      <c r="G2797" t="str">
        <f>VLOOKUP(E2797, Tiers!M$1:P$134, 3, FALSE)</f>
        <v>SCO2</v>
      </c>
      <c r="H2797">
        <f>VLOOKUP(G2797, Tiers!B$1:C$134, 2, FALSE)</f>
        <v>6</v>
      </c>
      <c r="I2797" s="21">
        <v>34705</v>
      </c>
      <c r="J2797" t="str">
        <f t="shared" si="43"/>
        <v>Jim AtkinsonQueen of Sth</v>
      </c>
      <c r="P2797">
        <v>20</v>
      </c>
      <c r="Q2797" t="s">
        <v>20</v>
      </c>
      <c r="R2797" t="s">
        <v>21</v>
      </c>
      <c r="S2797" t="s">
        <v>22</v>
      </c>
      <c r="T2797" t="s">
        <v>21</v>
      </c>
      <c r="Y2797">
        <v>183</v>
      </c>
      <c r="Z2797">
        <v>58</v>
      </c>
      <c r="AA2797">
        <v>0</v>
      </c>
      <c r="AB2797">
        <v>9</v>
      </c>
    </row>
    <row r="2798" spans="1:28" ht="15.95">
      <c r="A2798" t="s">
        <v>3440</v>
      </c>
      <c r="B2798" t="s">
        <v>31</v>
      </c>
      <c r="C2798" t="str">
        <f>VLOOKUP(B2798, Positions!A$1:B$134, 2, FALSE)</f>
        <v>Defender</v>
      </c>
      <c r="D2798" t="s">
        <v>3064</v>
      </c>
      <c r="E2798" t="s">
        <v>5666</v>
      </c>
      <c r="F2798" t="s">
        <v>21</v>
      </c>
      <c r="G2798" t="str">
        <f>VLOOKUP(E2798, Tiers!M$1:P$134, 3, FALSE)</f>
        <v>NONE</v>
      </c>
      <c r="H2798">
        <f>VLOOKUP(G2798, Tiers!B$1:C$134, 2, FALSE)</f>
        <v>7</v>
      </c>
      <c r="I2798" s="21">
        <v>34705</v>
      </c>
      <c r="J2798" t="str">
        <f t="shared" si="43"/>
        <v>Cheye AlexanderAldershot</v>
      </c>
      <c r="P2798">
        <v>20</v>
      </c>
      <c r="Q2798" t="s">
        <v>20</v>
      </c>
      <c r="R2798" t="s">
        <v>21</v>
      </c>
      <c r="S2798" t="s">
        <v>22</v>
      </c>
      <c r="T2798" t="s">
        <v>21</v>
      </c>
      <c r="Y2798">
        <v>181</v>
      </c>
      <c r="Z2798">
        <v>76</v>
      </c>
      <c r="AA2798">
        <v>0</v>
      </c>
      <c r="AB2798">
        <v>7</v>
      </c>
    </row>
    <row r="2799" spans="1:28" ht="15.95">
      <c r="A2799" t="s">
        <v>3441</v>
      </c>
      <c r="B2799" t="s">
        <v>81</v>
      </c>
      <c r="C2799" t="str">
        <f>VLOOKUP(B2799, Positions!A$1:B$134, 2, FALSE)</f>
        <v>Defender</v>
      </c>
      <c r="D2799" t="s">
        <v>326</v>
      </c>
      <c r="E2799" t="s">
        <v>5663</v>
      </c>
      <c r="F2799" t="s">
        <v>21</v>
      </c>
      <c r="G2799" t="str">
        <f>VLOOKUP(E2799, Tiers!M$1:P$134, 3, FALSE)</f>
        <v>ENG4</v>
      </c>
      <c r="H2799">
        <f>VLOOKUP(G2799, Tiers!B$1:C$134, 2, FALSE)</f>
        <v>5</v>
      </c>
      <c r="I2799" s="21">
        <v>34703</v>
      </c>
      <c r="J2799" t="str">
        <f t="shared" si="43"/>
        <v>Adam WebsterPortsmouth</v>
      </c>
      <c r="P2799">
        <v>20</v>
      </c>
      <c r="Q2799" t="s">
        <v>2106</v>
      </c>
      <c r="R2799" t="s">
        <v>21</v>
      </c>
      <c r="S2799" t="s">
        <v>22</v>
      </c>
      <c r="T2799" t="s">
        <v>21</v>
      </c>
      <c r="Y2799">
        <v>190</v>
      </c>
      <c r="Z2799">
        <v>77</v>
      </c>
      <c r="AA2799">
        <v>3</v>
      </c>
      <c r="AB2799">
        <v>64</v>
      </c>
    </row>
    <row r="2800" spans="1:28" ht="15.95">
      <c r="A2800" t="s">
        <v>3442</v>
      </c>
      <c r="B2800" t="s">
        <v>36</v>
      </c>
      <c r="C2800" t="str">
        <f>VLOOKUP(B2800, Positions!A$1:B$134, 2, FALSE)</f>
        <v>Midfielder</v>
      </c>
      <c r="D2800" t="s">
        <v>376</v>
      </c>
      <c r="E2800" t="s">
        <v>5664</v>
      </c>
      <c r="F2800" t="s">
        <v>21</v>
      </c>
      <c r="G2800" t="str">
        <f>VLOOKUP(E2800, Tiers!M$1:P$134, 3, FALSE)</f>
        <v>ENG3</v>
      </c>
      <c r="H2800">
        <f>VLOOKUP(G2800, Tiers!B$1:C$134, 2, FALSE)</f>
        <v>4</v>
      </c>
      <c r="I2800" s="21">
        <v>34703</v>
      </c>
      <c r="J2800" t="str">
        <f t="shared" si="43"/>
        <v>Ben PearsonBarnsley</v>
      </c>
      <c r="P2800">
        <v>20</v>
      </c>
      <c r="Q2800" t="s">
        <v>234</v>
      </c>
      <c r="R2800" t="s">
        <v>21</v>
      </c>
      <c r="S2800" t="s">
        <v>22</v>
      </c>
      <c r="T2800" t="s">
        <v>21</v>
      </c>
      <c r="Y2800">
        <v>166</v>
      </c>
      <c r="Z2800">
        <v>71</v>
      </c>
      <c r="AA2800">
        <v>1</v>
      </c>
      <c r="AB2800">
        <v>22</v>
      </c>
    </row>
    <row r="2801" spans="1:28" ht="15.95">
      <c r="A2801" t="s">
        <v>3443</v>
      </c>
      <c r="B2801" t="s">
        <v>42</v>
      </c>
      <c r="C2801" t="str">
        <f>VLOOKUP(B2801, Positions!A$1:B$134, 2, FALSE)</f>
        <v>Midfielder</v>
      </c>
      <c r="D2801" t="s">
        <v>157</v>
      </c>
      <c r="E2801" t="s">
        <v>5665</v>
      </c>
      <c r="F2801" t="s">
        <v>21</v>
      </c>
      <c r="G2801" t="str">
        <f>VLOOKUP(E2801, Tiers!M$1:P$134, 3, FALSE)</f>
        <v>ENG2</v>
      </c>
      <c r="H2801">
        <f>VLOOKUP(G2801, Tiers!B$1:C$134, 2, FALSE)</f>
        <v>3</v>
      </c>
      <c r="I2801" s="21">
        <v>34701</v>
      </c>
      <c r="J2801" t="str">
        <f t="shared" si="43"/>
        <v>Aaron TshibolaReading</v>
      </c>
      <c r="P2801">
        <v>20</v>
      </c>
      <c r="Q2801" t="s">
        <v>74</v>
      </c>
      <c r="R2801" t="s">
        <v>21</v>
      </c>
      <c r="S2801" t="s">
        <v>22</v>
      </c>
      <c r="T2801" t="s">
        <v>21</v>
      </c>
      <c r="U2801" t="s">
        <v>145</v>
      </c>
      <c r="Y2801">
        <v>191</v>
      </c>
      <c r="Z2801">
        <v>70</v>
      </c>
      <c r="AA2801">
        <v>0</v>
      </c>
      <c r="AB2801">
        <v>24</v>
      </c>
    </row>
    <row r="2802" spans="1:28" ht="15.95">
      <c r="A2802" t="s">
        <v>3444</v>
      </c>
      <c r="B2802" t="s">
        <v>16</v>
      </c>
      <c r="C2802" t="e">
        <f>VLOOKUP(B2802, Positions!A$1:B$134, 2, FALSE)</f>
        <v>#N/A</v>
      </c>
      <c r="D2802" t="s">
        <v>68</v>
      </c>
      <c r="E2802" t="s">
        <v>5663</v>
      </c>
      <c r="F2802" t="s">
        <v>21</v>
      </c>
      <c r="G2802" t="str">
        <f>VLOOKUP(E2802, Tiers!M$1:P$134, 3, FALSE)</f>
        <v>ENG4</v>
      </c>
      <c r="H2802">
        <f>VLOOKUP(G2802, Tiers!B$1:C$134, 2, FALSE)</f>
        <v>5</v>
      </c>
      <c r="I2802" s="21">
        <v>34700</v>
      </c>
      <c r="J2802" t="str">
        <f t="shared" si="43"/>
        <v>Adam CampbellNotts Co</v>
      </c>
      <c r="P2802">
        <v>20</v>
      </c>
      <c r="Q2802" t="s">
        <v>1087</v>
      </c>
      <c r="R2802" t="s">
        <v>21</v>
      </c>
      <c r="S2802" t="s">
        <v>22</v>
      </c>
      <c r="T2802" t="s">
        <v>21</v>
      </c>
      <c r="Y2802">
        <v>168</v>
      </c>
      <c r="Z2802">
        <v>64</v>
      </c>
      <c r="AA2802">
        <v>5</v>
      </c>
      <c r="AB2802">
        <v>27</v>
      </c>
    </row>
    <row r="2803" spans="1:28" ht="15.95">
      <c r="A2803" t="s">
        <v>3445</v>
      </c>
      <c r="B2803" t="s">
        <v>16</v>
      </c>
      <c r="C2803" t="e">
        <f>VLOOKUP(B2803, Positions!A$1:B$134, 2, FALSE)</f>
        <v>#N/A</v>
      </c>
      <c r="D2803" t="s">
        <v>271</v>
      </c>
      <c r="E2803" t="s">
        <v>62</v>
      </c>
      <c r="F2803" t="s">
        <v>21</v>
      </c>
      <c r="G2803" t="str">
        <f>VLOOKUP(E2803, Tiers!M$1:P$134, 3, FALSE)</f>
        <v>ENG1</v>
      </c>
      <c r="H2803">
        <f>VLOOKUP(G2803, Tiers!B$1:C$134, 2, FALSE)</f>
        <v>1</v>
      </c>
      <c r="I2803" s="21">
        <v>34697</v>
      </c>
      <c r="J2803" t="str">
        <f t="shared" si="43"/>
        <v>Bernard MensahWatford</v>
      </c>
      <c r="P2803">
        <v>20</v>
      </c>
      <c r="Q2803" t="s">
        <v>256</v>
      </c>
      <c r="R2803" t="s">
        <v>21</v>
      </c>
      <c r="S2803" t="s">
        <v>22</v>
      </c>
      <c r="T2803" t="s">
        <v>21</v>
      </c>
      <c r="U2803" t="s">
        <v>239</v>
      </c>
      <c r="Y2803">
        <v>173</v>
      </c>
      <c r="Z2803">
        <v>59</v>
      </c>
      <c r="AA2803">
        <v>4</v>
      </c>
      <c r="AB2803">
        <v>32</v>
      </c>
    </row>
    <row r="2804" spans="1:28" ht="15.95">
      <c r="A2804" t="s">
        <v>3446</v>
      </c>
      <c r="B2804" t="s">
        <v>36</v>
      </c>
      <c r="C2804" t="str">
        <f>VLOOKUP(B2804, Positions!A$1:B$134, 2, FALSE)</f>
        <v>Midfielder</v>
      </c>
      <c r="E2804" t="s">
        <v>5666</v>
      </c>
      <c r="F2804" t="s">
        <v>21</v>
      </c>
      <c r="G2804" t="str">
        <f>VLOOKUP(E2804, Tiers!M$1:P$134, 3, FALSE)</f>
        <v>NONE</v>
      </c>
      <c r="H2804">
        <f>VLOOKUP(G2804, Tiers!B$1:C$134, 2, FALSE)</f>
        <v>7</v>
      </c>
      <c r="I2804" s="21" t="e">
        <v>#N/A</v>
      </c>
      <c r="J2804" t="str">
        <f t="shared" si="43"/>
        <v>Kieron Tarbie</v>
      </c>
      <c r="P2804">
        <v>20</v>
      </c>
      <c r="Q2804" t="s">
        <v>868</v>
      </c>
      <c r="R2804" t="s">
        <v>21</v>
      </c>
      <c r="S2804" t="s">
        <v>22</v>
      </c>
      <c r="T2804" t="s">
        <v>21</v>
      </c>
      <c r="Y2804">
        <v>178</v>
      </c>
      <c r="Z2804">
        <v>71</v>
      </c>
      <c r="AA2804">
        <v>0</v>
      </c>
      <c r="AB2804">
        <v>0</v>
      </c>
    </row>
    <row r="2805" spans="1:28" ht="15.95">
      <c r="A2805" t="s">
        <v>3447</v>
      </c>
      <c r="B2805" t="s">
        <v>55</v>
      </c>
      <c r="C2805" t="str">
        <f>VLOOKUP(B2805, Positions!A$1:B$134, 2, FALSE)</f>
        <v>Forward</v>
      </c>
      <c r="D2805" t="s">
        <v>152</v>
      </c>
      <c r="E2805" t="s">
        <v>5664</v>
      </c>
      <c r="F2805" t="s">
        <v>21</v>
      </c>
      <c r="G2805" t="str">
        <f>VLOOKUP(E2805, Tiers!M$1:P$134, 3, FALSE)</f>
        <v>ENG3</v>
      </c>
      <c r="H2805">
        <f>VLOOKUP(G2805, Tiers!B$1:C$134, 2, FALSE)</f>
        <v>4</v>
      </c>
      <c r="I2805" s="21">
        <v>34695</v>
      </c>
      <c r="J2805" t="str">
        <f t="shared" si="43"/>
        <v>Ryan ColcloughCrewe</v>
      </c>
      <c r="P2805">
        <v>20</v>
      </c>
      <c r="Q2805" t="s">
        <v>201</v>
      </c>
      <c r="R2805" t="s">
        <v>21</v>
      </c>
      <c r="S2805" t="s">
        <v>22</v>
      </c>
      <c r="T2805" t="s">
        <v>21</v>
      </c>
      <c r="Y2805">
        <v>184</v>
      </c>
      <c r="Z2805">
        <v>73</v>
      </c>
      <c r="AA2805">
        <v>5</v>
      </c>
      <c r="AB2805">
        <v>33</v>
      </c>
    </row>
    <row r="2806" spans="1:28" ht="15.95">
      <c r="A2806" t="s">
        <v>3448</v>
      </c>
      <c r="B2806" t="s">
        <v>42</v>
      </c>
      <c r="C2806" t="str">
        <f>VLOOKUP(B2806, Positions!A$1:B$134, 2, FALSE)</f>
        <v>Midfielder</v>
      </c>
      <c r="D2806" t="s">
        <v>376</v>
      </c>
      <c r="E2806" t="s">
        <v>5664</v>
      </c>
      <c r="F2806" t="s">
        <v>21</v>
      </c>
      <c r="G2806" t="str">
        <f>VLOOKUP(E2806, Tiers!M$1:P$134, 3, FALSE)</f>
        <v>ENG3</v>
      </c>
      <c r="H2806">
        <f>VLOOKUP(G2806, Tiers!B$1:C$134, 2, FALSE)</f>
        <v>4</v>
      </c>
      <c r="I2806" s="21">
        <v>34692</v>
      </c>
      <c r="J2806" t="str">
        <f t="shared" si="43"/>
        <v>Brad AbbottBarnsley</v>
      </c>
      <c r="P2806">
        <v>20</v>
      </c>
      <c r="Q2806" t="s">
        <v>455</v>
      </c>
      <c r="R2806" t="s">
        <v>21</v>
      </c>
      <c r="S2806" t="s">
        <v>22</v>
      </c>
      <c r="T2806" t="s">
        <v>21</v>
      </c>
      <c r="Y2806">
        <v>175</v>
      </c>
      <c r="Z2806">
        <v>72</v>
      </c>
      <c r="AA2806">
        <v>1</v>
      </c>
      <c r="AB2806">
        <v>28</v>
      </c>
    </row>
    <row r="2807" spans="1:28" ht="15.95">
      <c r="A2807" t="s">
        <v>3449</v>
      </c>
      <c r="B2807" t="s">
        <v>196</v>
      </c>
      <c r="C2807" t="str">
        <f>VLOOKUP(B2807, Positions!A$1:B$134, 2, FALSE)</f>
        <v>Defender</v>
      </c>
      <c r="D2807" t="s">
        <v>231</v>
      </c>
      <c r="E2807" t="s">
        <v>5663</v>
      </c>
      <c r="F2807" t="s">
        <v>21</v>
      </c>
      <c r="G2807" t="str">
        <f>VLOOKUP(E2807, Tiers!M$1:P$134, 3, FALSE)</f>
        <v>ENG4</v>
      </c>
      <c r="H2807">
        <f>VLOOKUP(G2807, Tiers!B$1:C$134, 2, FALSE)</f>
        <v>5</v>
      </c>
      <c r="I2807" s="21">
        <v>34691</v>
      </c>
      <c r="J2807" t="str">
        <f t="shared" si="43"/>
        <v>Frazer ShawLeyton Orient</v>
      </c>
      <c r="P2807">
        <v>20</v>
      </c>
      <c r="Q2807" t="s">
        <v>20</v>
      </c>
      <c r="R2807" t="s">
        <v>21</v>
      </c>
      <c r="S2807" t="s">
        <v>22</v>
      </c>
      <c r="T2807" t="s">
        <v>21</v>
      </c>
      <c r="Y2807">
        <v>170</v>
      </c>
      <c r="Z2807">
        <v>66</v>
      </c>
      <c r="AA2807">
        <v>0</v>
      </c>
      <c r="AB2807">
        <v>44</v>
      </c>
    </row>
    <row r="2808" spans="1:28" ht="15.95">
      <c r="A2808" t="s">
        <v>3450</v>
      </c>
      <c r="B2808" t="s">
        <v>81</v>
      </c>
      <c r="C2808" t="str">
        <f>VLOOKUP(B2808, Positions!A$1:B$134, 2, FALSE)</f>
        <v>Defender</v>
      </c>
      <c r="E2808" t="s">
        <v>5666</v>
      </c>
      <c r="F2808" t="s">
        <v>21</v>
      </c>
      <c r="G2808" t="str">
        <f>VLOOKUP(E2808, Tiers!M$1:P$134, 3, FALSE)</f>
        <v>NONE</v>
      </c>
      <c r="H2808">
        <f>VLOOKUP(G2808, Tiers!B$1:C$134, 2, FALSE)</f>
        <v>7</v>
      </c>
      <c r="I2808" s="21" t="e">
        <v>#N/A</v>
      </c>
      <c r="J2808" t="str">
        <f t="shared" si="43"/>
        <v>Chris Abbott</v>
      </c>
      <c r="P2808">
        <v>20</v>
      </c>
      <c r="Q2808" t="s">
        <v>20</v>
      </c>
      <c r="R2808" t="s">
        <v>21</v>
      </c>
      <c r="S2808" t="s">
        <v>22</v>
      </c>
      <c r="T2808" t="s">
        <v>21</v>
      </c>
      <c r="Y2808">
        <v>193</v>
      </c>
      <c r="Z2808">
        <v>85</v>
      </c>
      <c r="AA2808">
        <v>0</v>
      </c>
      <c r="AB2808">
        <v>0</v>
      </c>
    </row>
    <row r="2809" spans="1:28" ht="15.95">
      <c r="A2809" t="s">
        <v>3451</v>
      </c>
      <c r="B2809" t="s">
        <v>42</v>
      </c>
      <c r="C2809" t="str">
        <f>VLOOKUP(B2809, Positions!A$1:B$134, 2, FALSE)</f>
        <v>Midfielder</v>
      </c>
      <c r="D2809" t="s">
        <v>236</v>
      </c>
      <c r="E2809" t="s">
        <v>5665</v>
      </c>
      <c r="F2809" t="s">
        <v>21</v>
      </c>
      <c r="G2809" t="str">
        <f>VLOOKUP(E2809, Tiers!M$1:P$134, 3, FALSE)</f>
        <v>ENG2</v>
      </c>
      <c r="H2809">
        <f>VLOOKUP(G2809, Tiers!B$1:C$134, 2, FALSE)</f>
        <v>3</v>
      </c>
      <c r="I2809" s="21">
        <v>34690</v>
      </c>
      <c r="J2809" t="str">
        <f t="shared" si="43"/>
        <v>Billy MurphyBristol City</v>
      </c>
      <c r="P2809">
        <v>20</v>
      </c>
      <c r="Q2809" t="s">
        <v>284</v>
      </c>
      <c r="R2809" t="s">
        <v>21</v>
      </c>
      <c r="S2809" t="s">
        <v>22</v>
      </c>
      <c r="T2809" t="s">
        <v>21</v>
      </c>
      <c r="Y2809">
        <v>182</v>
      </c>
      <c r="Z2809">
        <v>69</v>
      </c>
      <c r="AA2809">
        <v>0</v>
      </c>
      <c r="AB2809">
        <v>4</v>
      </c>
    </row>
    <row r="2810" spans="1:28" ht="15.95">
      <c r="A2810" t="s">
        <v>3452</v>
      </c>
      <c r="B2810" t="s">
        <v>877</v>
      </c>
      <c r="C2810" t="str">
        <f>VLOOKUP(B2810, Positions!A$1:B$134, 2, FALSE)</f>
        <v>Defender</v>
      </c>
      <c r="E2810" t="s">
        <v>5666</v>
      </c>
      <c r="F2810" t="s">
        <v>21</v>
      </c>
      <c r="G2810" t="str">
        <f>VLOOKUP(E2810, Tiers!M$1:P$134, 3, FALSE)</f>
        <v>NONE</v>
      </c>
      <c r="H2810">
        <f>VLOOKUP(G2810, Tiers!B$1:C$134, 2, FALSE)</f>
        <v>7</v>
      </c>
      <c r="I2810" s="21" t="e">
        <v>#N/A</v>
      </c>
      <c r="J2810" t="str">
        <f t="shared" si="43"/>
        <v>Keiran Coupe</v>
      </c>
      <c r="P2810">
        <v>20</v>
      </c>
      <c r="Q2810" t="s">
        <v>20</v>
      </c>
      <c r="R2810" t="s">
        <v>21</v>
      </c>
      <c r="S2810" t="s">
        <v>22</v>
      </c>
      <c r="T2810" t="s">
        <v>21</v>
      </c>
      <c r="Y2810">
        <v>171</v>
      </c>
      <c r="Z2810">
        <v>77</v>
      </c>
      <c r="AA2810">
        <v>0</v>
      </c>
      <c r="AB2810">
        <v>8</v>
      </c>
    </row>
    <row r="2811" spans="1:28" ht="15.95">
      <c r="A2811" t="s">
        <v>3453</v>
      </c>
      <c r="B2811" t="s">
        <v>102</v>
      </c>
      <c r="C2811" t="str">
        <f>VLOOKUP(B2811, Positions!A$1:B$134, 2, FALSE)</f>
        <v>Defender</v>
      </c>
      <c r="D2811" t="s">
        <v>149</v>
      </c>
      <c r="E2811" t="s">
        <v>5663</v>
      </c>
      <c r="F2811" t="s">
        <v>21</v>
      </c>
      <c r="G2811" t="str">
        <f>VLOOKUP(E2811, Tiers!M$1:P$134, 3, FALSE)</f>
        <v>ENG4</v>
      </c>
      <c r="H2811">
        <f>VLOOKUP(G2811, Tiers!B$1:C$134, 2, FALSE)</f>
        <v>5</v>
      </c>
      <c r="I2811" s="21">
        <v>34689</v>
      </c>
      <c r="J2811" t="str">
        <f t="shared" si="43"/>
        <v>Josh LelanNorthampton</v>
      </c>
      <c r="P2811">
        <v>20</v>
      </c>
      <c r="Q2811" t="s">
        <v>275</v>
      </c>
      <c r="R2811" t="s">
        <v>21</v>
      </c>
      <c r="S2811" t="s">
        <v>22</v>
      </c>
      <c r="T2811" t="s">
        <v>21</v>
      </c>
      <c r="Y2811">
        <v>185</v>
      </c>
      <c r="Z2811">
        <v>70</v>
      </c>
      <c r="AA2811">
        <v>0</v>
      </c>
      <c r="AB2811">
        <v>9</v>
      </c>
    </row>
    <row r="2812" spans="1:28" ht="15.95">
      <c r="A2812" t="s">
        <v>3454</v>
      </c>
      <c r="B2812" t="s">
        <v>322</v>
      </c>
      <c r="C2812" t="str">
        <f>VLOOKUP(B2812, Positions!A$1:B$134, 2, FALSE)</f>
        <v>Midfielder</v>
      </c>
      <c r="D2812" t="s">
        <v>154</v>
      </c>
      <c r="E2812" t="s">
        <v>5665</v>
      </c>
      <c r="F2812" t="s">
        <v>21</v>
      </c>
      <c r="G2812" t="str">
        <f>VLOOKUP(E2812, Tiers!M$1:P$134, 3, FALSE)</f>
        <v>ENG2</v>
      </c>
      <c r="H2812">
        <f>VLOOKUP(G2812, Tiers!B$1:C$134, 2, FALSE)</f>
        <v>3</v>
      </c>
      <c r="I2812" s="21">
        <v>34687</v>
      </c>
      <c r="J2812" t="str">
        <f t="shared" si="43"/>
        <v>Matty DixonHull</v>
      </c>
      <c r="P2812">
        <v>20</v>
      </c>
      <c r="Q2812" t="s">
        <v>155</v>
      </c>
      <c r="R2812" t="s">
        <v>21</v>
      </c>
      <c r="S2812" t="s">
        <v>22</v>
      </c>
      <c r="T2812" t="s">
        <v>21</v>
      </c>
      <c r="Y2812">
        <v>172</v>
      </c>
      <c r="Z2812">
        <v>69</v>
      </c>
      <c r="AA2812">
        <v>0</v>
      </c>
      <c r="AB2812">
        <v>2</v>
      </c>
    </row>
    <row r="2813" spans="1:28" ht="15.95">
      <c r="A2813" t="s">
        <v>3455</v>
      </c>
      <c r="B2813" t="s">
        <v>166</v>
      </c>
      <c r="C2813" t="str">
        <f>VLOOKUP(B2813, Positions!A$1:B$134, 2, FALSE)</f>
        <v>Goalkeeper</v>
      </c>
      <c r="D2813" t="s">
        <v>397</v>
      </c>
      <c r="E2813" t="s">
        <v>5665</v>
      </c>
      <c r="F2813" t="s">
        <v>21</v>
      </c>
      <c r="G2813" t="str">
        <f>VLOOKUP(E2813, Tiers!M$1:P$134, 3, FALSE)</f>
        <v>ENG2</v>
      </c>
      <c r="H2813">
        <f>VLOOKUP(G2813, Tiers!B$1:C$134, 2, FALSE)</f>
        <v>3</v>
      </c>
      <c r="I2813" s="21">
        <v>34687</v>
      </c>
      <c r="J2813" t="str">
        <f t="shared" si="43"/>
        <v>Steven JamesPreston</v>
      </c>
      <c r="P2813">
        <v>20</v>
      </c>
      <c r="Q2813" t="s">
        <v>1184</v>
      </c>
      <c r="R2813" t="s">
        <v>21</v>
      </c>
      <c r="S2813" t="s">
        <v>22</v>
      </c>
      <c r="T2813" t="s">
        <v>21</v>
      </c>
      <c r="Y2813">
        <v>180</v>
      </c>
      <c r="Z2813">
        <v>78</v>
      </c>
      <c r="AA2813">
        <v>0</v>
      </c>
      <c r="AB2813">
        <v>0</v>
      </c>
    </row>
    <row r="2814" spans="1:28" ht="15.95">
      <c r="A2814" t="s">
        <v>3456</v>
      </c>
      <c r="B2814" t="s">
        <v>16</v>
      </c>
      <c r="C2814" t="e">
        <f>VLOOKUP(B2814, Positions!A$1:B$134, 2, FALSE)</f>
        <v>#N/A</v>
      </c>
      <c r="D2814" t="s">
        <v>376</v>
      </c>
      <c r="E2814" t="s">
        <v>5664</v>
      </c>
      <c r="F2814" t="s">
        <v>21</v>
      </c>
      <c r="G2814" t="str">
        <f>VLOOKUP(E2814, Tiers!M$1:P$134, 3, FALSE)</f>
        <v>ENG3</v>
      </c>
      <c r="H2814">
        <f>VLOOKUP(G2814, Tiers!B$1:C$134, 2, FALSE)</f>
        <v>4</v>
      </c>
      <c r="I2814" s="21">
        <v>34686</v>
      </c>
      <c r="J2814" t="str">
        <f t="shared" si="43"/>
        <v>Harry WhiteBarnsley</v>
      </c>
      <c r="P2814">
        <v>20</v>
      </c>
      <c r="Q2814" t="s">
        <v>284</v>
      </c>
      <c r="R2814" t="s">
        <v>21</v>
      </c>
      <c r="S2814" t="s">
        <v>22</v>
      </c>
      <c r="T2814" t="s">
        <v>21</v>
      </c>
      <c r="Y2814">
        <v>188</v>
      </c>
      <c r="Z2814">
        <v>80</v>
      </c>
      <c r="AA2814">
        <v>7</v>
      </c>
      <c r="AB2814">
        <v>35</v>
      </c>
    </row>
    <row r="2815" spans="1:28" ht="15.95">
      <c r="A2815" t="s">
        <v>3457</v>
      </c>
      <c r="B2815" t="s">
        <v>16</v>
      </c>
      <c r="C2815" t="e">
        <f>VLOOKUP(B2815, Positions!A$1:B$134, 2, FALSE)</f>
        <v>#N/A</v>
      </c>
      <c r="D2815" t="s">
        <v>107</v>
      </c>
      <c r="E2815" t="s">
        <v>5665</v>
      </c>
      <c r="F2815" t="s">
        <v>21</v>
      </c>
      <c r="G2815" t="str">
        <f>VLOOKUP(E2815, Tiers!M$1:P$134, 3, FALSE)</f>
        <v>ENG2</v>
      </c>
      <c r="H2815">
        <f>VLOOKUP(G2815, Tiers!B$1:C$134, 2, FALSE)</f>
        <v>3</v>
      </c>
      <c r="I2815" s="21">
        <v>34685</v>
      </c>
      <c r="J2815" t="str">
        <f t="shared" si="43"/>
        <v>Jason GilchristBurnley</v>
      </c>
      <c r="P2815">
        <v>20</v>
      </c>
      <c r="Q2815" t="s">
        <v>521</v>
      </c>
      <c r="R2815" t="s">
        <v>21</v>
      </c>
      <c r="S2815" t="s">
        <v>22</v>
      </c>
      <c r="T2815" t="s">
        <v>21</v>
      </c>
      <c r="Y2815">
        <v>173</v>
      </c>
      <c r="Z2815">
        <v>67</v>
      </c>
      <c r="AA2815">
        <v>1</v>
      </c>
      <c r="AB2815">
        <v>15</v>
      </c>
    </row>
    <row r="2816" spans="1:28" ht="15.95">
      <c r="A2816" t="s">
        <v>3458</v>
      </c>
      <c r="B2816" t="s">
        <v>42</v>
      </c>
      <c r="C2816" t="str">
        <f>VLOOKUP(B2816, Positions!A$1:B$134, 2, FALSE)</f>
        <v>Midfielder</v>
      </c>
      <c r="D2816" t="s">
        <v>1308</v>
      </c>
      <c r="E2816" t="s">
        <v>5666</v>
      </c>
      <c r="F2816" t="s">
        <v>21</v>
      </c>
      <c r="G2816" t="str">
        <f>VLOOKUP(E2816, Tiers!M$1:P$134, 3, FALSE)</f>
        <v>NONE</v>
      </c>
      <c r="H2816">
        <f>VLOOKUP(G2816, Tiers!B$1:C$134, 2, FALSE)</f>
        <v>7</v>
      </c>
      <c r="I2816" s="21">
        <v>34685</v>
      </c>
      <c r="J2816" t="str">
        <f t="shared" si="43"/>
        <v>Paul LewisMacclesfield</v>
      </c>
      <c r="P2816">
        <v>20</v>
      </c>
      <c r="Q2816" t="s">
        <v>57</v>
      </c>
      <c r="R2816" t="s">
        <v>21</v>
      </c>
      <c r="S2816" t="s">
        <v>22</v>
      </c>
      <c r="T2816" t="s">
        <v>21</v>
      </c>
      <c r="Y2816">
        <v>186</v>
      </c>
      <c r="Z2816">
        <v>70</v>
      </c>
      <c r="AA2816">
        <v>5</v>
      </c>
      <c r="AB2816">
        <v>48</v>
      </c>
    </row>
    <row r="2817" spans="1:28" ht="15.95">
      <c r="A2817" t="s">
        <v>3459</v>
      </c>
      <c r="B2817" t="s">
        <v>81</v>
      </c>
      <c r="C2817" t="str">
        <f>VLOOKUP(B2817, Positions!A$1:B$134, 2, FALSE)</f>
        <v>Defender</v>
      </c>
      <c r="D2817" t="s">
        <v>517</v>
      </c>
      <c r="E2817" t="s">
        <v>5665</v>
      </c>
      <c r="F2817" t="s">
        <v>21</v>
      </c>
      <c r="G2817" t="str">
        <f>VLOOKUP(E2817, Tiers!M$1:P$134, 3, FALSE)</f>
        <v>ENG2</v>
      </c>
      <c r="H2817">
        <f>VLOOKUP(G2817, Tiers!B$1:C$134, 2, FALSE)</f>
        <v>3</v>
      </c>
      <c r="I2817" s="21">
        <v>34684</v>
      </c>
      <c r="J2817" t="str">
        <f t="shared" si="43"/>
        <v>Harry LennonCharlton</v>
      </c>
      <c r="P2817">
        <v>20</v>
      </c>
      <c r="Q2817" t="s">
        <v>1395</v>
      </c>
      <c r="R2817" t="s">
        <v>21</v>
      </c>
      <c r="S2817" t="s">
        <v>22</v>
      </c>
      <c r="T2817" t="s">
        <v>21</v>
      </c>
      <c r="Y2817">
        <v>188</v>
      </c>
      <c r="Z2817">
        <v>93</v>
      </c>
      <c r="AA2817">
        <v>0</v>
      </c>
      <c r="AB2817">
        <v>6</v>
      </c>
    </row>
    <row r="2818" spans="1:28" ht="15.95">
      <c r="A2818" t="s">
        <v>3460</v>
      </c>
      <c r="B2818" t="s">
        <v>16</v>
      </c>
      <c r="C2818" t="e">
        <f>VLOOKUP(B2818, Positions!A$1:B$134, 2, FALSE)</f>
        <v>#N/A</v>
      </c>
      <c r="D2818" t="s">
        <v>127</v>
      </c>
      <c r="E2818" t="s">
        <v>62</v>
      </c>
      <c r="F2818" t="s">
        <v>21</v>
      </c>
      <c r="G2818" t="str">
        <f>VLOOKUP(E2818, Tiers!M$1:P$134, 3, FALSE)</f>
        <v>ENG1</v>
      </c>
      <c r="H2818">
        <f>VLOOKUP(G2818, Tiers!B$1:C$134, 2, FALSE)</f>
        <v>1</v>
      </c>
      <c r="I2818" s="21">
        <v>34684</v>
      </c>
      <c r="J2818" t="str">
        <f t="shared" ref="J2818:J2881" si="44">A2818 &amp; D2818</f>
        <v>Elliot LeeWest Ham</v>
      </c>
      <c r="P2818">
        <v>20</v>
      </c>
      <c r="Q2818" t="s">
        <v>962</v>
      </c>
      <c r="R2818" t="s">
        <v>21</v>
      </c>
      <c r="S2818" t="s">
        <v>22</v>
      </c>
      <c r="T2818" t="s">
        <v>21</v>
      </c>
      <c r="Y2818">
        <v>180</v>
      </c>
      <c r="Z2818">
        <v>72</v>
      </c>
      <c r="AA2818">
        <v>4</v>
      </c>
      <c r="AB2818">
        <v>17</v>
      </c>
    </row>
    <row r="2819" spans="1:28" ht="15.95">
      <c r="A2819" t="s">
        <v>3461</v>
      </c>
      <c r="B2819" t="s">
        <v>72</v>
      </c>
      <c r="C2819" t="str">
        <f>VLOOKUP(B2819, Positions!A$1:B$134, 2, FALSE)</f>
        <v>Defender</v>
      </c>
      <c r="D2819" t="s">
        <v>187</v>
      </c>
      <c r="E2819" t="s">
        <v>5663</v>
      </c>
      <c r="F2819" t="s">
        <v>21</v>
      </c>
      <c r="G2819" t="str">
        <f>VLOOKUP(E2819, Tiers!M$1:P$134, 3, FALSE)</f>
        <v>ENG4</v>
      </c>
      <c r="H2819">
        <f>VLOOKUP(G2819, Tiers!B$1:C$134, 2, FALSE)</f>
        <v>5</v>
      </c>
      <c r="I2819" s="21">
        <v>34682</v>
      </c>
      <c r="J2819" t="str">
        <f t="shared" si="44"/>
        <v>Dan JonesHartlepool</v>
      </c>
      <c r="P2819">
        <v>20</v>
      </c>
      <c r="Q2819" t="s">
        <v>2243</v>
      </c>
      <c r="R2819" t="s">
        <v>21</v>
      </c>
      <c r="S2819" t="s">
        <v>22</v>
      </c>
      <c r="T2819" t="s">
        <v>21</v>
      </c>
      <c r="Y2819">
        <v>183</v>
      </c>
      <c r="Z2819">
        <v>79</v>
      </c>
      <c r="AA2819">
        <v>0</v>
      </c>
      <c r="AB2819">
        <v>26</v>
      </c>
    </row>
    <row r="2820" spans="1:28" ht="15.95">
      <c r="A2820" t="s">
        <v>3462</v>
      </c>
      <c r="B2820" t="s">
        <v>42</v>
      </c>
      <c r="C2820" t="str">
        <f>VLOOKUP(B2820, Positions!A$1:B$134, 2, FALSE)</f>
        <v>Midfielder</v>
      </c>
      <c r="D2820" t="s">
        <v>490</v>
      </c>
      <c r="E2820" t="s">
        <v>62</v>
      </c>
      <c r="F2820" t="s">
        <v>21</v>
      </c>
      <c r="G2820" t="str">
        <f>VLOOKUP(E2820, Tiers!M$1:P$134, 3, FALSE)</f>
        <v>ENG1</v>
      </c>
      <c r="H2820">
        <f>VLOOKUP(G2820, Tiers!B$1:C$134, 2, FALSE)</f>
        <v>1</v>
      </c>
      <c r="I2820" s="21">
        <v>34681</v>
      </c>
      <c r="J2820" t="str">
        <f t="shared" si="44"/>
        <v>George EvansMan City</v>
      </c>
      <c r="P2820">
        <v>20</v>
      </c>
      <c r="Q2820" t="s">
        <v>113</v>
      </c>
      <c r="R2820" t="s">
        <v>21</v>
      </c>
      <c r="S2820" t="s">
        <v>22</v>
      </c>
      <c r="T2820" t="s">
        <v>21</v>
      </c>
      <c r="Y2820">
        <v>184</v>
      </c>
      <c r="Z2820">
        <v>76</v>
      </c>
      <c r="AA2820">
        <v>2</v>
      </c>
      <c r="AB2820">
        <v>39</v>
      </c>
    </row>
    <row r="2821" spans="1:28" ht="15.95">
      <c r="A2821" t="s">
        <v>3463</v>
      </c>
      <c r="B2821" t="s">
        <v>278</v>
      </c>
      <c r="C2821" t="e">
        <f>VLOOKUP(B2821, Positions!A$1:B$134, 2, FALSE)</f>
        <v>#N/A</v>
      </c>
      <c r="D2821" t="s">
        <v>1883</v>
      </c>
      <c r="E2821" t="s">
        <v>5666</v>
      </c>
      <c r="F2821" t="s">
        <v>21</v>
      </c>
      <c r="G2821" t="str">
        <f>VLOOKUP(E2821, Tiers!M$1:P$134, 3, FALSE)</f>
        <v>NONE</v>
      </c>
      <c r="H2821">
        <f>VLOOKUP(G2821, Tiers!B$1:C$134, 2, FALSE)</f>
        <v>7</v>
      </c>
      <c r="I2821" s="21">
        <v>34680</v>
      </c>
      <c r="J2821" t="str">
        <f t="shared" si="44"/>
        <v>Xavier VidalWelling</v>
      </c>
      <c r="P2821">
        <v>20</v>
      </c>
      <c r="Q2821" t="s">
        <v>20</v>
      </c>
      <c r="R2821" t="s">
        <v>21</v>
      </c>
      <c r="S2821" t="s">
        <v>22</v>
      </c>
      <c r="T2821" t="s">
        <v>21</v>
      </c>
      <c r="Y2821">
        <v>168</v>
      </c>
      <c r="Z2821">
        <v>64</v>
      </c>
      <c r="AA2821">
        <v>23</v>
      </c>
      <c r="AB2821">
        <v>101</v>
      </c>
    </row>
    <row r="2822" spans="1:28" ht="15.95">
      <c r="A2822" t="s">
        <v>3464</v>
      </c>
      <c r="B2822" t="s">
        <v>166</v>
      </c>
      <c r="C2822" t="str">
        <f>VLOOKUP(B2822, Positions!A$1:B$134, 2, FALSE)</f>
        <v>Goalkeeper</v>
      </c>
      <c r="D2822" t="s">
        <v>1146</v>
      </c>
      <c r="E2822" t="s">
        <v>5666</v>
      </c>
      <c r="F2822" t="s">
        <v>21</v>
      </c>
      <c r="G2822" t="str">
        <f>VLOOKUP(E2822, Tiers!M$1:P$134, 3, FALSE)</f>
        <v>NONE</v>
      </c>
      <c r="H2822">
        <f>VLOOKUP(G2822, Tiers!B$1:C$134, 2, FALSE)</f>
        <v>7</v>
      </c>
      <c r="I2822" s="21">
        <v>34680</v>
      </c>
      <c r="J2822" t="str">
        <f t="shared" si="44"/>
        <v>Jordan PorterFC Halifax</v>
      </c>
      <c r="P2822">
        <v>20</v>
      </c>
      <c r="Q2822" t="s">
        <v>252</v>
      </c>
      <c r="R2822" t="s">
        <v>21</v>
      </c>
      <c r="S2822" t="s">
        <v>22</v>
      </c>
      <c r="T2822" t="s">
        <v>21</v>
      </c>
      <c r="Y2822">
        <v>193</v>
      </c>
      <c r="Z2822">
        <v>85</v>
      </c>
      <c r="AA2822">
        <v>0</v>
      </c>
      <c r="AB2822">
        <v>0</v>
      </c>
    </row>
    <row r="2823" spans="1:28" ht="15.95">
      <c r="A2823" t="s">
        <v>3465</v>
      </c>
      <c r="B2823" t="s">
        <v>480</v>
      </c>
      <c r="C2823" t="str">
        <f>VLOOKUP(B2823, Positions!A$1:B$134, 2, FALSE)</f>
        <v>Defender</v>
      </c>
      <c r="D2823" t="s">
        <v>3466</v>
      </c>
      <c r="E2823" t="s">
        <v>5668</v>
      </c>
      <c r="F2823" t="s">
        <v>465</v>
      </c>
      <c r="G2823" t="str">
        <f>VLOOKUP(E2823, Tiers!M$1:P$134, 3, FALSE)</f>
        <v>ITA1</v>
      </c>
      <c r="H2823">
        <f>VLOOKUP(G2823, Tiers!B$1:C$134, 2, FALSE)</f>
        <v>1</v>
      </c>
      <c r="I2823" s="21">
        <v>34680</v>
      </c>
      <c r="J2823" t="str">
        <f t="shared" si="44"/>
        <v>Nathaniel ChalobahNapoli</v>
      </c>
      <c r="P2823">
        <v>20</v>
      </c>
      <c r="Q2823" t="s">
        <v>170</v>
      </c>
      <c r="R2823" t="s">
        <v>21</v>
      </c>
      <c r="S2823" t="s">
        <v>171</v>
      </c>
      <c r="T2823" t="s">
        <v>21</v>
      </c>
      <c r="U2823" t="s">
        <v>172</v>
      </c>
      <c r="Y2823">
        <v>185</v>
      </c>
      <c r="Z2823">
        <v>73</v>
      </c>
      <c r="AA2823">
        <v>9</v>
      </c>
      <c r="AB2823">
        <v>88</v>
      </c>
    </row>
    <row r="2824" spans="1:28" ht="15.95">
      <c r="A2824" t="s">
        <v>3467</v>
      </c>
      <c r="B2824" t="s">
        <v>42</v>
      </c>
      <c r="C2824" t="str">
        <f>VLOOKUP(B2824, Positions!A$1:B$134, 2, FALSE)</f>
        <v>Midfielder</v>
      </c>
      <c r="D2824" t="s">
        <v>263</v>
      </c>
      <c r="E2824" t="s">
        <v>5665</v>
      </c>
      <c r="F2824" t="s">
        <v>21</v>
      </c>
      <c r="G2824" t="str">
        <f>VLOOKUP(E2824, Tiers!M$1:P$134, 3, FALSE)</f>
        <v>ENG2</v>
      </c>
      <c r="H2824">
        <f>VLOOKUP(G2824, Tiers!B$1:C$134, 2, FALSE)</f>
        <v>3</v>
      </c>
      <c r="I2824" s="21">
        <v>34679</v>
      </c>
      <c r="J2824" t="str">
        <f t="shared" si="44"/>
        <v>James KellermannWolves</v>
      </c>
      <c r="P2824">
        <v>20</v>
      </c>
      <c r="Q2824" t="s">
        <v>20</v>
      </c>
      <c r="R2824" t="s">
        <v>21</v>
      </c>
      <c r="S2824" t="s">
        <v>22</v>
      </c>
      <c r="T2824" t="s">
        <v>21</v>
      </c>
      <c r="Y2824">
        <v>186</v>
      </c>
      <c r="Z2824">
        <v>80</v>
      </c>
      <c r="AA2824">
        <v>0</v>
      </c>
      <c r="AB2824">
        <v>0</v>
      </c>
    </row>
    <row r="2825" spans="1:28" ht="15.95">
      <c r="A2825" t="s">
        <v>3468</v>
      </c>
      <c r="B2825" t="s">
        <v>212</v>
      </c>
      <c r="C2825" t="str">
        <f>VLOOKUP(B2825, Positions!A$1:B$134, 2, FALSE)</f>
        <v>Midfielder</v>
      </c>
      <c r="D2825" t="s">
        <v>204</v>
      </c>
      <c r="E2825" t="s">
        <v>5665</v>
      </c>
      <c r="F2825" t="s">
        <v>21</v>
      </c>
      <c r="G2825" t="str">
        <f>VLOOKUP(E2825, Tiers!M$1:P$134, 3, FALSE)</f>
        <v>ENG2</v>
      </c>
      <c r="H2825">
        <f>VLOOKUP(G2825, Tiers!B$1:C$134, 2, FALSE)</f>
        <v>3</v>
      </c>
      <c r="I2825" s="21">
        <v>34678</v>
      </c>
      <c r="J2825" t="str">
        <f t="shared" si="44"/>
        <v>Ollie ColmanBolton</v>
      </c>
      <c r="P2825">
        <v>20</v>
      </c>
      <c r="Q2825" t="s">
        <v>3469</v>
      </c>
      <c r="R2825" t="s">
        <v>21</v>
      </c>
      <c r="S2825" t="s">
        <v>22</v>
      </c>
      <c r="T2825" t="s">
        <v>21</v>
      </c>
      <c r="Y2825">
        <v>175</v>
      </c>
      <c r="Z2825">
        <v>72</v>
      </c>
      <c r="AA2825">
        <v>0</v>
      </c>
      <c r="AB2825">
        <v>0</v>
      </c>
    </row>
    <row r="2826" spans="1:28" ht="15.95">
      <c r="A2826" t="s">
        <v>3470</v>
      </c>
      <c r="B2826" t="s">
        <v>42</v>
      </c>
      <c r="C2826" t="str">
        <f>VLOOKUP(B2826, Positions!A$1:B$134, 2, FALSE)</f>
        <v>Midfielder</v>
      </c>
      <c r="D2826" t="s">
        <v>132</v>
      </c>
      <c r="E2826" t="s">
        <v>5664</v>
      </c>
      <c r="F2826" t="s">
        <v>21</v>
      </c>
      <c r="G2826" t="str">
        <f>VLOOKUP(E2826, Tiers!M$1:P$134, 3, FALSE)</f>
        <v>ENG3</v>
      </c>
      <c r="H2826">
        <f>VLOOKUP(G2826, Tiers!B$1:C$134, 2, FALSE)</f>
        <v>4</v>
      </c>
      <c r="I2826" s="21">
        <v>34677</v>
      </c>
      <c r="J2826" t="str">
        <f t="shared" si="44"/>
        <v>Alex GilbeyColchester</v>
      </c>
      <c r="P2826">
        <v>20</v>
      </c>
      <c r="Q2826" t="s">
        <v>1237</v>
      </c>
      <c r="R2826" t="s">
        <v>21</v>
      </c>
      <c r="S2826" t="s">
        <v>22</v>
      </c>
      <c r="T2826" t="s">
        <v>21</v>
      </c>
      <c r="Y2826">
        <v>183</v>
      </c>
      <c r="Z2826">
        <v>77</v>
      </c>
      <c r="AA2826">
        <v>2</v>
      </c>
      <c r="AB2826">
        <v>78</v>
      </c>
    </row>
    <row r="2827" spans="1:28" ht="15.95">
      <c r="A2827" t="s">
        <v>3157</v>
      </c>
      <c r="B2827" t="s">
        <v>166</v>
      </c>
      <c r="C2827" t="str">
        <f>VLOOKUP(B2827, Positions!A$1:B$134, 2, FALSE)</f>
        <v>Goalkeeper</v>
      </c>
      <c r="D2827" t="s">
        <v>3114</v>
      </c>
      <c r="E2827" t="s">
        <v>5666</v>
      </c>
      <c r="F2827" t="s">
        <v>21</v>
      </c>
      <c r="G2827" t="str">
        <f>VLOOKUP(E2827, Tiers!M$1:P$134, 3, FALSE)</f>
        <v>NONE</v>
      </c>
      <c r="H2827">
        <f>VLOOKUP(G2827, Tiers!B$1:C$134, 2, FALSE)</f>
        <v>7</v>
      </c>
      <c r="I2827" s="21">
        <v>34676</v>
      </c>
      <c r="J2827" t="str">
        <f t="shared" si="44"/>
        <v>Jordan SmithNuneaton</v>
      </c>
      <c r="P2827">
        <v>20</v>
      </c>
      <c r="Q2827" t="s">
        <v>20</v>
      </c>
      <c r="R2827" t="s">
        <v>21</v>
      </c>
      <c r="S2827" t="s">
        <v>22</v>
      </c>
      <c r="T2827" t="s">
        <v>21</v>
      </c>
      <c r="Y2827">
        <v>187</v>
      </c>
      <c r="Z2827">
        <v>81</v>
      </c>
      <c r="AA2827">
        <v>0</v>
      </c>
      <c r="AB2827">
        <v>46</v>
      </c>
    </row>
    <row r="2828" spans="1:28" ht="15.95">
      <c r="A2828" t="s">
        <v>3471</v>
      </c>
      <c r="B2828" t="s">
        <v>2778</v>
      </c>
      <c r="C2828" t="str">
        <f>VLOOKUP(B2828, Positions!A$1:B$134, 2, FALSE)</f>
        <v>Midfielder</v>
      </c>
      <c r="D2828" t="s">
        <v>490</v>
      </c>
      <c r="E2828" t="s">
        <v>62</v>
      </c>
      <c r="F2828" t="s">
        <v>21</v>
      </c>
      <c r="G2828" t="str">
        <f>VLOOKUP(E2828, Tiers!M$1:P$134, 3, FALSE)</f>
        <v>ENG1</v>
      </c>
      <c r="H2828">
        <f>VLOOKUP(G2828, Tiers!B$1:C$134, 2, FALSE)</f>
        <v>1</v>
      </c>
      <c r="I2828" s="21">
        <v>34676</v>
      </c>
      <c r="J2828" t="str">
        <f t="shared" si="44"/>
        <v>Raheem SterlingMan City</v>
      </c>
      <c r="P2828">
        <v>20</v>
      </c>
      <c r="Q2828" t="s">
        <v>1187</v>
      </c>
      <c r="R2828" t="s">
        <v>21</v>
      </c>
      <c r="S2828" t="s">
        <v>1188</v>
      </c>
      <c r="T2828" t="s">
        <v>21</v>
      </c>
      <c r="U2828" t="s">
        <v>319</v>
      </c>
      <c r="Y2828">
        <v>171</v>
      </c>
      <c r="Z2828">
        <v>69</v>
      </c>
      <c r="AA2828">
        <v>18</v>
      </c>
      <c r="AB2828">
        <v>95</v>
      </c>
    </row>
    <row r="2829" spans="1:28" ht="15.95">
      <c r="A2829" t="s">
        <v>3472</v>
      </c>
      <c r="B2829" t="s">
        <v>16</v>
      </c>
      <c r="C2829" t="e">
        <f>VLOOKUP(B2829, Positions!A$1:B$134, 2, FALSE)</f>
        <v>#N/A</v>
      </c>
      <c r="D2829" t="s">
        <v>2532</v>
      </c>
      <c r="E2829" t="s">
        <v>5669</v>
      </c>
      <c r="F2829" t="s">
        <v>21</v>
      </c>
      <c r="G2829" t="str">
        <f>VLOOKUP(E2829, Tiers!M$1:P$134, 3, FALSE)</f>
        <v>SCO1</v>
      </c>
      <c r="H2829">
        <f>VLOOKUP(G2829, Tiers!B$1:C$134, 2, FALSE)</f>
        <v>3</v>
      </c>
      <c r="I2829" s="21">
        <v>34674</v>
      </c>
      <c r="J2829" t="str">
        <f t="shared" si="44"/>
        <v>Rhys HealeyDundee</v>
      </c>
      <c r="P2829">
        <v>20</v>
      </c>
      <c r="Q2829" t="s">
        <v>113</v>
      </c>
      <c r="R2829" t="s">
        <v>21</v>
      </c>
      <c r="S2829" t="s">
        <v>22</v>
      </c>
      <c r="T2829" t="s">
        <v>21</v>
      </c>
      <c r="Y2829">
        <v>173</v>
      </c>
      <c r="Z2829">
        <v>69</v>
      </c>
      <c r="AA2829">
        <v>19</v>
      </c>
      <c r="AB2829">
        <v>54</v>
      </c>
    </row>
    <row r="2830" spans="1:28" ht="15.95">
      <c r="A2830" t="s">
        <v>3474</v>
      </c>
      <c r="B2830" t="s">
        <v>16</v>
      </c>
      <c r="C2830" t="e">
        <f>VLOOKUP(B2830, Positions!A$1:B$134, 2, FALSE)</f>
        <v>#N/A</v>
      </c>
      <c r="D2830" t="s">
        <v>154</v>
      </c>
      <c r="E2830" t="s">
        <v>5665</v>
      </c>
      <c r="F2830" t="s">
        <v>21</v>
      </c>
      <c r="G2830" t="str">
        <f>VLOOKUP(E2830, Tiers!M$1:P$134, 3, FALSE)</f>
        <v>ENG2</v>
      </c>
      <c r="H2830">
        <f>VLOOKUP(G2830, Tiers!B$1:C$134, 2, FALSE)</f>
        <v>3</v>
      </c>
      <c r="I2830" s="21">
        <v>34674</v>
      </c>
      <c r="J2830" t="str">
        <f t="shared" si="44"/>
        <v>Greg LuerHull</v>
      </c>
      <c r="P2830">
        <v>20</v>
      </c>
      <c r="Q2830" t="s">
        <v>229</v>
      </c>
      <c r="R2830" t="s">
        <v>21</v>
      </c>
      <c r="S2830" t="s">
        <v>22</v>
      </c>
      <c r="T2830" t="s">
        <v>21</v>
      </c>
      <c r="Y2830">
        <v>181</v>
      </c>
      <c r="Z2830">
        <v>73</v>
      </c>
      <c r="AA2830">
        <v>12</v>
      </c>
      <c r="AB2830">
        <v>23</v>
      </c>
    </row>
    <row r="2831" spans="1:28" ht="15.95">
      <c r="A2831" t="s">
        <v>3475</v>
      </c>
      <c r="B2831" t="s">
        <v>904</v>
      </c>
      <c r="C2831" t="str">
        <f>VLOOKUP(B2831, Positions!A$1:B$134, 2, FALSE)</f>
        <v>Midfielder</v>
      </c>
      <c r="D2831" t="s">
        <v>265</v>
      </c>
      <c r="E2831" t="s">
        <v>5665</v>
      </c>
      <c r="F2831" t="s">
        <v>21</v>
      </c>
      <c r="G2831" t="str">
        <f>VLOOKUP(E2831, Tiers!M$1:P$134, 3, FALSE)</f>
        <v>ENG2</v>
      </c>
      <c r="H2831">
        <f>VLOOKUP(G2831, Tiers!B$1:C$134, 2, FALSE)</f>
        <v>3</v>
      </c>
      <c r="I2831" s="21">
        <v>34673</v>
      </c>
      <c r="J2831" t="str">
        <f t="shared" si="44"/>
        <v>Grant WardRotherham</v>
      </c>
      <c r="P2831">
        <v>20</v>
      </c>
      <c r="Q2831" t="s">
        <v>74</v>
      </c>
      <c r="R2831" t="s">
        <v>21</v>
      </c>
      <c r="S2831" t="s">
        <v>22</v>
      </c>
      <c r="T2831" t="s">
        <v>21</v>
      </c>
      <c r="Y2831">
        <v>178</v>
      </c>
      <c r="Z2831">
        <v>74</v>
      </c>
      <c r="AA2831">
        <v>1</v>
      </c>
      <c r="AB2831">
        <v>34</v>
      </c>
    </row>
    <row r="2832" spans="1:28" ht="15.95">
      <c r="A2832" t="s">
        <v>3476</v>
      </c>
      <c r="B2832" t="s">
        <v>16</v>
      </c>
      <c r="C2832" t="e">
        <f>VLOOKUP(B2832, Positions!A$1:B$134, 2, FALSE)</f>
        <v>#N/A</v>
      </c>
      <c r="D2832" t="s">
        <v>187</v>
      </c>
      <c r="E2832" t="s">
        <v>5663</v>
      </c>
      <c r="F2832" t="s">
        <v>21</v>
      </c>
      <c r="G2832" t="str">
        <f>VLOOKUP(E2832, Tiers!M$1:P$134, 3, FALSE)</f>
        <v>ENG4</v>
      </c>
      <c r="H2832">
        <f>VLOOKUP(G2832, Tiers!B$1:C$134, 2, FALSE)</f>
        <v>5</v>
      </c>
      <c r="I2832" s="21">
        <v>34672</v>
      </c>
      <c r="J2832" t="str">
        <f t="shared" si="44"/>
        <v>Rhys OatesHartlepool</v>
      </c>
      <c r="P2832">
        <v>20</v>
      </c>
      <c r="Q2832" t="s">
        <v>1530</v>
      </c>
      <c r="R2832" t="s">
        <v>21</v>
      </c>
      <c r="S2832" t="s">
        <v>22</v>
      </c>
      <c r="T2832" t="s">
        <v>21</v>
      </c>
      <c r="Y2832">
        <v>188</v>
      </c>
      <c r="Z2832">
        <v>80</v>
      </c>
      <c r="AA2832">
        <v>6</v>
      </c>
      <c r="AB2832">
        <v>40</v>
      </c>
    </row>
    <row r="2833" spans="1:28" ht="15.95">
      <c r="A2833" t="s">
        <v>3477</v>
      </c>
      <c r="B2833" t="s">
        <v>81</v>
      </c>
      <c r="C2833" t="str">
        <f>VLOOKUP(B2833, Positions!A$1:B$134, 2, FALSE)</f>
        <v>Defender</v>
      </c>
      <c r="D2833" t="s">
        <v>1177</v>
      </c>
      <c r="E2833" t="s">
        <v>5666</v>
      </c>
      <c r="F2833" t="s">
        <v>21</v>
      </c>
      <c r="G2833" t="str">
        <f>VLOOKUP(E2833, Tiers!M$1:P$134, 3, FALSE)</f>
        <v>NONE</v>
      </c>
      <c r="H2833">
        <f>VLOOKUP(G2833, Tiers!B$1:C$134, 2, FALSE)</f>
        <v>7</v>
      </c>
      <c r="I2833" s="21">
        <v>34672</v>
      </c>
      <c r="J2833" t="str">
        <f t="shared" si="44"/>
        <v>Mitch BrundleBraintree</v>
      </c>
      <c r="P2833">
        <v>20</v>
      </c>
      <c r="Q2833" t="s">
        <v>20</v>
      </c>
      <c r="R2833" t="s">
        <v>21</v>
      </c>
      <c r="S2833" t="s">
        <v>22</v>
      </c>
      <c r="T2833" t="s">
        <v>21</v>
      </c>
      <c r="Y2833">
        <v>178</v>
      </c>
      <c r="Z2833">
        <v>78</v>
      </c>
      <c r="AA2833">
        <v>4</v>
      </c>
      <c r="AB2833">
        <v>50</v>
      </c>
    </row>
    <row r="2834" spans="1:28" ht="15.95">
      <c r="A2834" t="s">
        <v>3478</v>
      </c>
      <c r="B2834" t="s">
        <v>42</v>
      </c>
      <c r="C2834" t="str">
        <f>VLOOKUP(B2834, Positions!A$1:B$134, 2, FALSE)</f>
        <v>Midfielder</v>
      </c>
      <c r="D2834" t="s">
        <v>357</v>
      </c>
      <c r="E2834" t="s">
        <v>62</v>
      </c>
      <c r="F2834" t="s">
        <v>21</v>
      </c>
      <c r="G2834" t="str">
        <f>VLOOKUP(E2834, Tiers!M$1:P$134, 3, FALSE)</f>
        <v>ENG1</v>
      </c>
      <c r="H2834">
        <f>VLOOKUP(G2834, Tiers!B$1:C$134, 2, FALSE)</f>
        <v>1</v>
      </c>
      <c r="I2834" s="21">
        <v>34672</v>
      </c>
      <c r="J2834" t="str">
        <f t="shared" si="44"/>
        <v>Michael CainLeicester</v>
      </c>
      <c r="P2834">
        <v>20</v>
      </c>
      <c r="Q2834" t="s">
        <v>162</v>
      </c>
      <c r="R2834" t="s">
        <v>21</v>
      </c>
      <c r="S2834" t="s">
        <v>22</v>
      </c>
      <c r="T2834" t="s">
        <v>21</v>
      </c>
      <c r="Y2834">
        <v>182</v>
      </c>
      <c r="Z2834">
        <v>67</v>
      </c>
      <c r="AA2834">
        <v>2</v>
      </c>
      <c r="AB2834">
        <v>34</v>
      </c>
    </row>
    <row r="2835" spans="1:28" ht="15.95">
      <c r="A2835" t="s">
        <v>3479</v>
      </c>
      <c r="B2835" t="s">
        <v>16</v>
      </c>
      <c r="C2835" t="e">
        <f>VLOOKUP(B2835, Positions!A$1:B$134, 2, FALSE)</f>
        <v>#N/A</v>
      </c>
      <c r="D2835" t="s">
        <v>395</v>
      </c>
      <c r="E2835" t="s">
        <v>5665</v>
      </c>
      <c r="F2835" t="s">
        <v>21</v>
      </c>
      <c r="G2835" t="str">
        <f>VLOOKUP(E2835, Tiers!M$1:P$134, 3, FALSE)</f>
        <v>ENG2</v>
      </c>
      <c r="H2835">
        <f>VLOOKUP(G2835, Tiers!B$1:C$134, 2, FALSE)</f>
        <v>3</v>
      </c>
      <c r="I2835" s="21">
        <v>34670</v>
      </c>
      <c r="J2835" t="str">
        <f t="shared" si="44"/>
        <v>Cauley WoodrowFulham</v>
      </c>
      <c r="P2835">
        <v>20</v>
      </c>
      <c r="Q2835" t="s">
        <v>562</v>
      </c>
      <c r="R2835" t="s">
        <v>21</v>
      </c>
      <c r="S2835" t="s">
        <v>22</v>
      </c>
      <c r="T2835" t="s">
        <v>21</v>
      </c>
      <c r="Y2835">
        <v>184</v>
      </c>
      <c r="Z2835">
        <v>78</v>
      </c>
      <c r="AA2835">
        <v>6</v>
      </c>
      <c r="AB2835">
        <v>55</v>
      </c>
    </row>
    <row r="2836" spans="1:28" ht="15.95">
      <c r="A2836" t="s">
        <v>3480</v>
      </c>
      <c r="B2836" t="s">
        <v>16</v>
      </c>
      <c r="C2836" t="e">
        <f>VLOOKUP(B2836, Positions!A$1:B$134, 2, FALSE)</f>
        <v>#N/A</v>
      </c>
      <c r="E2836" t="s">
        <v>5666</v>
      </c>
      <c r="F2836" t="s">
        <v>21</v>
      </c>
      <c r="G2836" t="str">
        <f>VLOOKUP(E2836, Tiers!M$1:P$134, 3, FALSE)</f>
        <v>NONE</v>
      </c>
      <c r="H2836">
        <f>VLOOKUP(G2836, Tiers!B$1:C$134, 2, FALSE)</f>
        <v>7</v>
      </c>
      <c r="I2836" s="21" t="e">
        <v>#N/A</v>
      </c>
      <c r="J2836" t="str">
        <f t="shared" si="44"/>
        <v>Ben Cowdrill</v>
      </c>
      <c r="P2836">
        <v>20</v>
      </c>
      <c r="Q2836" t="s">
        <v>3481</v>
      </c>
      <c r="R2836" t="s">
        <v>21</v>
      </c>
      <c r="S2836" t="s">
        <v>22</v>
      </c>
      <c r="T2836" t="s">
        <v>21</v>
      </c>
      <c r="Y2836">
        <v>184</v>
      </c>
      <c r="Z2836">
        <v>77</v>
      </c>
      <c r="AA2836">
        <v>0</v>
      </c>
      <c r="AB2836">
        <v>0</v>
      </c>
    </row>
    <row r="2837" spans="1:28" ht="15.95">
      <c r="A2837" t="s">
        <v>3482</v>
      </c>
      <c r="B2837" t="s">
        <v>16</v>
      </c>
      <c r="C2837" t="e">
        <f>VLOOKUP(B2837, Positions!A$1:B$134, 2, FALSE)</f>
        <v>#N/A</v>
      </c>
      <c r="D2837" t="s">
        <v>537</v>
      </c>
      <c r="E2837" t="s">
        <v>62</v>
      </c>
      <c r="F2837" t="s">
        <v>21</v>
      </c>
      <c r="G2837" t="str">
        <f>VLOOKUP(E2837, Tiers!M$1:P$134, 3, FALSE)</f>
        <v>ENG1</v>
      </c>
      <c r="H2837">
        <f>VLOOKUP(G2837, Tiers!B$1:C$134, 2, FALSE)</f>
        <v>1</v>
      </c>
      <c r="I2837" s="21">
        <v>34670</v>
      </c>
      <c r="J2837" t="str">
        <f t="shared" si="44"/>
        <v>George WaringStoke</v>
      </c>
      <c r="P2837">
        <v>20</v>
      </c>
      <c r="Q2837" t="s">
        <v>338</v>
      </c>
      <c r="R2837" t="s">
        <v>21</v>
      </c>
      <c r="S2837" t="s">
        <v>22</v>
      </c>
      <c r="T2837" t="s">
        <v>21</v>
      </c>
      <c r="Y2837">
        <v>186</v>
      </c>
      <c r="Z2837">
        <v>70</v>
      </c>
      <c r="AA2837">
        <v>6</v>
      </c>
      <c r="AB2837">
        <v>19</v>
      </c>
    </row>
    <row r="2838" spans="1:28" ht="15.95">
      <c r="A2838" t="s">
        <v>3483</v>
      </c>
      <c r="B2838" t="s">
        <v>47</v>
      </c>
      <c r="C2838" t="str">
        <f>VLOOKUP(B2838, Positions!A$1:B$134, 2, FALSE)</f>
        <v>Forward</v>
      </c>
      <c r="D2838" t="s">
        <v>326</v>
      </c>
      <c r="E2838" t="s">
        <v>5663</v>
      </c>
      <c r="F2838" t="s">
        <v>21</v>
      </c>
      <c r="G2838" t="str">
        <f>VLOOKUP(E2838, Tiers!M$1:P$134, 3, FALSE)</f>
        <v>ENG4</v>
      </c>
      <c r="H2838">
        <f>VLOOKUP(G2838, Tiers!B$1:C$134, 2, FALSE)</f>
        <v>5</v>
      </c>
      <c r="I2838" s="21">
        <v>34668</v>
      </c>
      <c r="J2838" t="str">
        <f t="shared" si="44"/>
        <v>Ben TollittPortsmouth</v>
      </c>
      <c r="P2838">
        <v>20</v>
      </c>
      <c r="Q2838" t="s">
        <v>57</v>
      </c>
      <c r="R2838" t="s">
        <v>21</v>
      </c>
      <c r="S2838" t="s">
        <v>22</v>
      </c>
      <c r="T2838" t="s">
        <v>21</v>
      </c>
      <c r="Y2838">
        <v>182</v>
      </c>
      <c r="Z2838">
        <v>78</v>
      </c>
      <c r="AA2838">
        <v>19</v>
      </c>
      <c r="AB2838">
        <v>52</v>
      </c>
    </row>
    <row r="2839" spans="1:28" ht="15.95">
      <c r="A2839" t="s">
        <v>3484</v>
      </c>
      <c r="B2839" t="s">
        <v>72</v>
      </c>
      <c r="C2839" t="str">
        <f>VLOOKUP(B2839, Positions!A$1:B$134, 2, FALSE)</f>
        <v>Defender</v>
      </c>
      <c r="E2839" t="s">
        <v>5666</v>
      </c>
      <c r="F2839" t="s">
        <v>563</v>
      </c>
      <c r="G2839" t="str">
        <f>VLOOKUP(E2839, Tiers!M$1:P$134, 3, FALSE)</f>
        <v>NONE</v>
      </c>
      <c r="H2839">
        <f>VLOOKUP(G2839, Tiers!B$1:C$134, 2, FALSE)</f>
        <v>7</v>
      </c>
      <c r="I2839" s="21" t="e">
        <v>#N/A</v>
      </c>
      <c r="J2839" t="str">
        <f t="shared" si="44"/>
        <v>David October</v>
      </c>
      <c r="P2839">
        <v>20</v>
      </c>
      <c r="Q2839" t="s">
        <v>470</v>
      </c>
      <c r="R2839" t="s">
        <v>21</v>
      </c>
      <c r="S2839" t="s">
        <v>22</v>
      </c>
      <c r="T2839" t="s">
        <v>21</v>
      </c>
      <c r="Y2839">
        <v>181</v>
      </c>
      <c r="Z2839">
        <v>68</v>
      </c>
      <c r="AA2839">
        <v>0</v>
      </c>
      <c r="AB2839">
        <v>11</v>
      </c>
    </row>
    <row r="2840" spans="1:28" ht="15.95">
      <c r="A2840" t="s">
        <v>3485</v>
      </c>
      <c r="B2840" t="s">
        <v>55</v>
      </c>
      <c r="C2840" t="str">
        <f>VLOOKUP(B2840, Positions!A$1:B$134, 2, FALSE)</f>
        <v>Forward</v>
      </c>
      <c r="E2840" t="s">
        <v>5666</v>
      </c>
      <c r="F2840" t="s">
        <v>21</v>
      </c>
      <c r="G2840" t="str">
        <f>VLOOKUP(E2840, Tiers!M$1:P$134, 3, FALSE)</f>
        <v>NONE</v>
      </c>
      <c r="H2840">
        <f>VLOOKUP(G2840, Tiers!B$1:C$134, 2, FALSE)</f>
        <v>7</v>
      </c>
      <c r="I2840" s="21" t="e">
        <v>#N/A</v>
      </c>
      <c r="J2840" t="str">
        <f t="shared" si="44"/>
        <v>Jake Sinclair</v>
      </c>
      <c r="P2840">
        <v>20</v>
      </c>
      <c r="Q2840" t="s">
        <v>20</v>
      </c>
      <c r="R2840" t="s">
        <v>21</v>
      </c>
      <c r="S2840" t="s">
        <v>22</v>
      </c>
      <c r="T2840" t="s">
        <v>21</v>
      </c>
      <c r="Y2840">
        <v>174</v>
      </c>
      <c r="Z2840">
        <v>63</v>
      </c>
      <c r="AA2840">
        <v>0</v>
      </c>
      <c r="AB2840">
        <v>3</v>
      </c>
    </row>
    <row r="2841" spans="1:28" ht="15.95">
      <c r="A2841" t="s">
        <v>3486</v>
      </c>
      <c r="B2841" t="s">
        <v>16</v>
      </c>
      <c r="C2841" t="e">
        <f>VLOOKUP(B2841, Positions!A$1:B$134, 2, FALSE)</f>
        <v>#N/A</v>
      </c>
      <c r="D2841" t="s">
        <v>836</v>
      </c>
      <c r="E2841" t="s">
        <v>62</v>
      </c>
      <c r="F2841" t="s">
        <v>21</v>
      </c>
      <c r="G2841" t="str">
        <f>VLOOKUP(E2841, Tiers!M$1:P$134, 3, FALSE)</f>
        <v>ENG1</v>
      </c>
      <c r="H2841">
        <f>VLOOKUP(G2841, Tiers!B$1:C$134, 2, FALSE)</f>
        <v>1</v>
      </c>
      <c r="I2841" s="21">
        <v>34664</v>
      </c>
      <c r="J2841" t="str">
        <f t="shared" si="44"/>
        <v>Brandon GoodshipBournemouth</v>
      </c>
      <c r="P2841">
        <v>20</v>
      </c>
      <c r="Q2841" t="s">
        <v>1062</v>
      </c>
      <c r="R2841" t="s">
        <v>21</v>
      </c>
      <c r="S2841" t="s">
        <v>22</v>
      </c>
      <c r="T2841" t="s">
        <v>21</v>
      </c>
      <c r="Y2841">
        <v>184</v>
      </c>
      <c r="Z2841">
        <v>70</v>
      </c>
      <c r="AA2841">
        <v>11</v>
      </c>
      <c r="AB2841">
        <v>33</v>
      </c>
    </row>
    <row r="2842" spans="1:28" ht="15.95">
      <c r="A2842" t="s">
        <v>3487</v>
      </c>
      <c r="B2842" t="s">
        <v>81</v>
      </c>
      <c r="C2842" t="str">
        <f>VLOOKUP(B2842, Positions!A$1:B$134, 2, FALSE)</f>
        <v>Defender</v>
      </c>
      <c r="E2842" t="s">
        <v>5666</v>
      </c>
      <c r="F2842" t="s">
        <v>21</v>
      </c>
      <c r="G2842" t="str">
        <f>VLOOKUP(E2842, Tiers!M$1:P$134, 3, FALSE)</f>
        <v>NONE</v>
      </c>
      <c r="H2842">
        <f>VLOOKUP(G2842, Tiers!B$1:C$134, 2, FALSE)</f>
        <v>7</v>
      </c>
      <c r="I2842" s="21" t="e">
        <v>#N/A</v>
      </c>
      <c r="J2842" t="str">
        <f t="shared" si="44"/>
        <v>Kieran Fenton</v>
      </c>
      <c r="P2842">
        <v>20</v>
      </c>
      <c r="Q2842" t="s">
        <v>20</v>
      </c>
      <c r="R2842" t="s">
        <v>21</v>
      </c>
      <c r="S2842" t="s">
        <v>22</v>
      </c>
      <c r="T2842" t="s">
        <v>21</v>
      </c>
      <c r="Y2842">
        <v>191</v>
      </c>
      <c r="Z2842">
        <v>83</v>
      </c>
      <c r="AA2842">
        <v>0</v>
      </c>
      <c r="AB2842">
        <v>5</v>
      </c>
    </row>
    <row r="2843" spans="1:28" ht="15.95">
      <c r="A2843" t="s">
        <v>3488</v>
      </c>
      <c r="B2843" t="s">
        <v>16</v>
      </c>
      <c r="C2843" t="e">
        <f>VLOOKUP(B2843, Positions!A$1:B$134, 2, FALSE)</f>
        <v>#N/A</v>
      </c>
      <c r="D2843" t="s">
        <v>1883</v>
      </c>
      <c r="E2843" t="s">
        <v>5666</v>
      </c>
      <c r="F2843" t="s">
        <v>21</v>
      </c>
      <c r="G2843" t="str">
        <f>VLOOKUP(E2843, Tiers!M$1:P$134, 3, FALSE)</f>
        <v>NONE</v>
      </c>
      <c r="H2843">
        <f>VLOOKUP(G2843, Tiers!B$1:C$134, 2, FALSE)</f>
        <v>7</v>
      </c>
      <c r="I2843" s="21">
        <v>34663</v>
      </c>
      <c r="J2843" t="str">
        <f t="shared" si="44"/>
        <v>Affy ObafemiWelling</v>
      </c>
      <c r="P2843">
        <v>20</v>
      </c>
      <c r="Q2843" t="s">
        <v>74</v>
      </c>
      <c r="R2843" t="s">
        <v>21</v>
      </c>
      <c r="S2843" t="s">
        <v>22</v>
      </c>
      <c r="T2843" t="s">
        <v>21</v>
      </c>
      <c r="U2843" t="s">
        <v>491</v>
      </c>
      <c r="Y2843">
        <v>188</v>
      </c>
      <c r="Z2843">
        <v>84</v>
      </c>
      <c r="AA2843">
        <v>3</v>
      </c>
      <c r="AB2843">
        <v>43</v>
      </c>
    </row>
    <row r="2844" spans="1:28" ht="15.95">
      <c r="A2844" t="s">
        <v>3489</v>
      </c>
      <c r="B2844" t="s">
        <v>166</v>
      </c>
      <c r="C2844" t="str">
        <f>VLOOKUP(B2844, Positions!A$1:B$134, 2, FALSE)</f>
        <v>Goalkeeper</v>
      </c>
      <c r="D2844" t="s">
        <v>275</v>
      </c>
      <c r="E2844" t="s">
        <v>5665</v>
      </c>
      <c r="F2844" t="s">
        <v>21</v>
      </c>
      <c r="G2844" t="str">
        <f>VLOOKUP(E2844, Tiers!M$1:P$134, 3, FALSE)</f>
        <v>ENG2</v>
      </c>
      <c r="H2844">
        <f>VLOOKUP(G2844, Tiers!B$1:C$134, 2, FALSE)</f>
        <v>3</v>
      </c>
      <c r="I2844" s="21">
        <v>34662</v>
      </c>
      <c r="J2844" t="str">
        <f t="shared" si="44"/>
        <v>Jonathan MitchellDerby</v>
      </c>
      <c r="P2844">
        <v>20</v>
      </c>
      <c r="Q2844" t="s">
        <v>187</v>
      </c>
      <c r="R2844" t="s">
        <v>21</v>
      </c>
      <c r="S2844" t="s">
        <v>22</v>
      </c>
      <c r="T2844" t="s">
        <v>21</v>
      </c>
      <c r="Y2844">
        <v>181</v>
      </c>
      <c r="Z2844">
        <v>86</v>
      </c>
      <c r="AA2844">
        <v>0</v>
      </c>
      <c r="AB2844">
        <v>13</v>
      </c>
    </row>
    <row r="2845" spans="1:28" ht="15.95">
      <c r="A2845" t="s">
        <v>3490</v>
      </c>
      <c r="B2845" t="s">
        <v>102</v>
      </c>
      <c r="C2845" t="str">
        <f>VLOOKUP(B2845, Positions!A$1:B$134, 2, FALSE)</f>
        <v>Defender</v>
      </c>
      <c r="E2845" t="s">
        <v>5666</v>
      </c>
      <c r="F2845" t="s">
        <v>21</v>
      </c>
      <c r="G2845" t="str">
        <f>VLOOKUP(E2845, Tiers!M$1:P$134, 3, FALSE)</f>
        <v>NONE</v>
      </c>
      <c r="H2845">
        <f>VLOOKUP(G2845, Tiers!B$1:C$134, 2, FALSE)</f>
        <v>7</v>
      </c>
      <c r="I2845" s="21" t="e">
        <v>#N/A</v>
      </c>
      <c r="J2845" t="str">
        <f t="shared" si="44"/>
        <v>Tom Paul</v>
      </c>
      <c r="P2845">
        <v>20</v>
      </c>
      <c r="Q2845" t="s">
        <v>20</v>
      </c>
      <c r="R2845" t="s">
        <v>21</v>
      </c>
      <c r="S2845" t="s">
        <v>22</v>
      </c>
      <c r="T2845" t="s">
        <v>21</v>
      </c>
      <c r="Y2845">
        <v>178</v>
      </c>
      <c r="Z2845">
        <v>74</v>
      </c>
      <c r="AA2845">
        <v>0</v>
      </c>
      <c r="AB2845">
        <v>0</v>
      </c>
    </row>
    <row r="2846" spans="1:28" ht="15.95">
      <c r="A2846" t="s">
        <v>3491</v>
      </c>
      <c r="B2846" t="s">
        <v>102</v>
      </c>
      <c r="C2846" t="str">
        <f>VLOOKUP(B2846, Positions!A$1:B$134, 2, FALSE)</f>
        <v>Defender</v>
      </c>
      <c r="D2846" t="s">
        <v>207</v>
      </c>
      <c r="E2846" t="s">
        <v>5663</v>
      </c>
      <c r="F2846" t="s">
        <v>21</v>
      </c>
      <c r="G2846" t="str">
        <f>VLOOKUP(E2846, Tiers!M$1:P$134, 3, FALSE)</f>
        <v>ENG4</v>
      </c>
      <c r="H2846">
        <f>VLOOKUP(G2846, Tiers!B$1:C$134, 2, FALSE)</f>
        <v>5</v>
      </c>
      <c r="I2846" s="21">
        <v>34659</v>
      </c>
      <c r="J2846" t="str">
        <f t="shared" si="44"/>
        <v>Josh PassleyDag &amp; Red</v>
      </c>
      <c r="P2846">
        <v>20</v>
      </c>
      <c r="Q2846" t="s">
        <v>74</v>
      </c>
      <c r="R2846" t="s">
        <v>21</v>
      </c>
      <c r="S2846" t="s">
        <v>22</v>
      </c>
      <c r="T2846" t="s">
        <v>21</v>
      </c>
      <c r="Y2846">
        <v>184</v>
      </c>
      <c r="Z2846">
        <v>79</v>
      </c>
      <c r="AA2846">
        <v>0</v>
      </c>
      <c r="AB2846">
        <v>20</v>
      </c>
    </row>
    <row r="2847" spans="1:28" ht="15.95">
      <c r="A2847" t="s">
        <v>3492</v>
      </c>
      <c r="B2847" t="s">
        <v>166</v>
      </c>
      <c r="C2847" t="str">
        <f>VLOOKUP(B2847, Positions!A$1:B$134, 2, FALSE)</f>
        <v>Goalkeeper</v>
      </c>
      <c r="D2847" t="s">
        <v>221</v>
      </c>
      <c r="E2847" t="s">
        <v>5664</v>
      </c>
      <c r="F2847" t="s">
        <v>21</v>
      </c>
      <c r="G2847" t="str">
        <f>VLOOKUP(E2847, Tiers!M$1:P$134, 3, FALSE)</f>
        <v>ENG3</v>
      </c>
      <c r="H2847">
        <f>VLOOKUP(G2847, Tiers!B$1:C$134, 2, FALSE)</f>
        <v>4</v>
      </c>
      <c r="I2847" s="21">
        <v>34659</v>
      </c>
      <c r="J2847" t="str">
        <f t="shared" si="44"/>
        <v>Liam RobertsWalsall</v>
      </c>
      <c r="P2847">
        <v>20</v>
      </c>
      <c r="Q2847" t="s">
        <v>221</v>
      </c>
      <c r="R2847" t="s">
        <v>21</v>
      </c>
      <c r="S2847" t="s">
        <v>22</v>
      </c>
      <c r="T2847" t="s">
        <v>21</v>
      </c>
      <c r="Y2847">
        <v>183</v>
      </c>
      <c r="Z2847">
        <v>82</v>
      </c>
      <c r="AA2847">
        <v>0</v>
      </c>
      <c r="AB2847">
        <v>30</v>
      </c>
    </row>
    <row r="2848" spans="1:28" ht="15.95">
      <c r="A2848" t="s">
        <v>3493</v>
      </c>
      <c r="B2848" t="s">
        <v>42</v>
      </c>
      <c r="C2848" t="str">
        <f>VLOOKUP(B2848, Positions!A$1:B$134, 2, FALSE)</f>
        <v>Midfielder</v>
      </c>
      <c r="D2848" t="s">
        <v>3117</v>
      </c>
      <c r="E2848" t="s">
        <v>5663</v>
      </c>
      <c r="F2848" t="s">
        <v>21</v>
      </c>
      <c r="G2848" t="str">
        <f>VLOOKUP(E2848, Tiers!M$1:P$134, 3, FALSE)</f>
        <v>ENG4</v>
      </c>
      <c r="H2848">
        <f>VLOOKUP(G2848, Tiers!B$1:C$134, 2, FALSE)</f>
        <v>5</v>
      </c>
      <c r="I2848" s="21">
        <v>34659</v>
      </c>
      <c r="J2848" t="str">
        <f t="shared" si="44"/>
        <v>Luke O'NienWycombe</v>
      </c>
      <c r="P2848">
        <v>20</v>
      </c>
      <c r="Q2848" t="s">
        <v>562</v>
      </c>
      <c r="R2848" t="s">
        <v>21</v>
      </c>
      <c r="S2848" t="s">
        <v>22</v>
      </c>
      <c r="T2848" t="s">
        <v>21</v>
      </c>
      <c r="Y2848">
        <v>177</v>
      </c>
      <c r="Z2848">
        <v>74</v>
      </c>
      <c r="AA2848">
        <v>4</v>
      </c>
      <c r="AB2848">
        <v>37</v>
      </c>
    </row>
    <row r="2849" spans="1:28" ht="15.95">
      <c r="A2849" t="s">
        <v>3494</v>
      </c>
      <c r="B2849" t="s">
        <v>31</v>
      </c>
      <c r="C2849" t="str">
        <f>VLOOKUP(B2849, Positions!A$1:B$134, 2, FALSE)</f>
        <v>Defender</v>
      </c>
      <c r="D2849" t="s">
        <v>32</v>
      </c>
      <c r="E2849" t="s">
        <v>5663</v>
      </c>
      <c r="F2849" t="s">
        <v>21</v>
      </c>
      <c r="G2849" t="str">
        <f>VLOOKUP(E2849, Tiers!M$1:P$134, 3, FALSE)</f>
        <v>ENG4</v>
      </c>
      <c r="H2849">
        <f>VLOOKUP(G2849, Tiers!B$1:C$134, 2, FALSE)</f>
        <v>5</v>
      </c>
      <c r="I2849" s="21">
        <v>34659</v>
      </c>
      <c r="J2849" t="str">
        <f t="shared" si="44"/>
        <v>Liam MarsdenMansfield</v>
      </c>
      <c r="P2849">
        <v>20</v>
      </c>
      <c r="Q2849" t="s">
        <v>20</v>
      </c>
      <c r="R2849" t="s">
        <v>21</v>
      </c>
      <c r="S2849" t="s">
        <v>22</v>
      </c>
      <c r="T2849" t="s">
        <v>21</v>
      </c>
      <c r="Y2849">
        <v>178</v>
      </c>
      <c r="Z2849">
        <v>73</v>
      </c>
      <c r="AA2849">
        <v>0</v>
      </c>
      <c r="AB2849">
        <v>12</v>
      </c>
    </row>
    <row r="2850" spans="1:28" ht="15.95">
      <c r="A2850" t="s">
        <v>3495</v>
      </c>
      <c r="B2850" t="s">
        <v>166</v>
      </c>
      <c r="C2850" t="str">
        <f>VLOOKUP(B2850, Positions!A$1:B$134, 2, FALSE)</f>
        <v>Goalkeeper</v>
      </c>
      <c r="D2850" t="s">
        <v>395</v>
      </c>
      <c r="E2850" t="s">
        <v>5665</v>
      </c>
      <c r="F2850" t="s">
        <v>21</v>
      </c>
      <c r="G2850" t="str">
        <f>VLOOKUP(E2850, Tiers!M$1:P$134, 3, FALSE)</f>
        <v>ENG2</v>
      </c>
      <c r="H2850">
        <f>VLOOKUP(G2850, Tiers!B$1:C$134, 2, FALSE)</f>
        <v>3</v>
      </c>
      <c r="I2850" s="21">
        <v>34658</v>
      </c>
      <c r="J2850" t="str">
        <f t="shared" si="44"/>
        <v>Andrew DawberFulham</v>
      </c>
      <c r="P2850">
        <v>20</v>
      </c>
      <c r="Q2850" t="s">
        <v>185</v>
      </c>
      <c r="R2850" t="s">
        <v>21</v>
      </c>
      <c r="S2850" t="s">
        <v>22</v>
      </c>
      <c r="T2850" t="s">
        <v>21</v>
      </c>
      <c r="Y2850">
        <v>186</v>
      </c>
      <c r="Z2850">
        <v>78</v>
      </c>
      <c r="AA2850">
        <v>0</v>
      </c>
      <c r="AB2850">
        <v>5</v>
      </c>
    </row>
    <row r="2851" spans="1:28" ht="15.95">
      <c r="A2851" t="s">
        <v>3496</v>
      </c>
      <c r="B2851" t="s">
        <v>31</v>
      </c>
      <c r="C2851" t="str">
        <f>VLOOKUP(B2851, Positions!A$1:B$134, 2, FALSE)</f>
        <v>Defender</v>
      </c>
      <c r="E2851" t="s">
        <v>5666</v>
      </c>
      <c r="F2851" t="s">
        <v>21</v>
      </c>
      <c r="G2851" t="str">
        <f>VLOOKUP(E2851, Tiers!M$1:P$134, 3, FALSE)</f>
        <v>NONE</v>
      </c>
      <c r="H2851">
        <f>VLOOKUP(G2851, Tiers!B$1:C$134, 2, FALSE)</f>
        <v>7</v>
      </c>
      <c r="I2851" s="21" t="e">
        <v>#N/A</v>
      </c>
      <c r="J2851" t="str">
        <f t="shared" si="44"/>
        <v>Jordan Willmore</v>
      </c>
      <c r="P2851">
        <v>20</v>
      </c>
      <c r="Q2851" t="s">
        <v>208</v>
      </c>
      <c r="R2851" t="s">
        <v>21</v>
      </c>
      <c r="S2851" t="s">
        <v>22</v>
      </c>
      <c r="T2851" t="s">
        <v>21</v>
      </c>
      <c r="Y2851">
        <v>178</v>
      </c>
      <c r="Z2851">
        <v>72</v>
      </c>
      <c r="AA2851">
        <v>0</v>
      </c>
      <c r="AB2851">
        <v>0</v>
      </c>
    </row>
    <row r="2852" spans="1:28" ht="15.95">
      <c r="A2852" t="s">
        <v>3497</v>
      </c>
      <c r="B2852" t="s">
        <v>789</v>
      </c>
      <c r="C2852" t="str">
        <f>VLOOKUP(B2852, Positions!A$1:B$134, 2, FALSE)</f>
        <v>Forward</v>
      </c>
      <c r="D2852" t="s">
        <v>57</v>
      </c>
      <c r="E2852" t="s">
        <v>62</v>
      </c>
      <c r="F2852" t="s">
        <v>21</v>
      </c>
      <c r="G2852" t="str">
        <f>VLOOKUP(E2852, Tiers!M$1:P$134, 3, FALSE)</f>
        <v>ENG1</v>
      </c>
      <c r="H2852">
        <f>VLOOKUP(G2852, Tiers!B$1:C$134, 2, FALSE)</f>
        <v>1</v>
      </c>
      <c r="I2852" s="21">
        <v>34657</v>
      </c>
      <c r="J2852" t="str">
        <f t="shared" si="44"/>
        <v>Jack DunnLiverpool</v>
      </c>
      <c r="P2852">
        <v>20</v>
      </c>
      <c r="Q2852" t="s">
        <v>57</v>
      </c>
      <c r="R2852" t="s">
        <v>21</v>
      </c>
      <c r="S2852" t="s">
        <v>22</v>
      </c>
      <c r="T2852" t="s">
        <v>21</v>
      </c>
      <c r="Y2852">
        <v>181</v>
      </c>
      <c r="Z2852">
        <v>76</v>
      </c>
      <c r="AA2852">
        <v>3</v>
      </c>
      <c r="AB2852">
        <v>6</v>
      </c>
    </row>
    <row r="2853" spans="1:28" ht="15.95">
      <c r="A2853" t="s">
        <v>3498</v>
      </c>
      <c r="B2853" t="s">
        <v>166</v>
      </c>
      <c r="C2853" t="str">
        <f>VLOOKUP(B2853, Positions!A$1:B$134, 2, FALSE)</f>
        <v>Goalkeeper</v>
      </c>
      <c r="D2853" t="s">
        <v>674</v>
      </c>
      <c r="E2853" t="s">
        <v>5666</v>
      </c>
      <c r="F2853" t="s">
        <v>21</v>
      </c>
      <c r="G2853" t="str">
        <f>VLOOKUP(E2853, Tiers!M$1:P$134, 3, FALSE)</f>
        <v>NONE</v>
      </c>
      <c r="H2853">
        <f>VLOOKUP(G2853, Tiers!B$1:C$134, 2, FALSE)</f>
        <v>7</v>
      </c>
      <c r="I2853" s="21">
        <v>34655</v>
      </c>
      <c r="J2853" t="str">
        <f t="shared" si="44"/>
        <v>Dean SnedkerKidderminster</v>
      </c>
      <c r="P2853">
        <v>20</v>
      </c>
      <c r="Q2853" t="s">
        <v>149</v>
      </c>
      <c r="R2853" t="s">
        <v>21</v>
      </c>
      <c r="S2853" t="s">
        <v>22</v>
      </c>
      <c r="T2853" t="s">
        <v>21</v>
      </c>
      <c r="Y2853">
        <v>181</v>
      </c>
      <c r="Z2853">
        <v>74</v>
      </c>
      <c r="AA2853">
        <v>0</v>
      </c>
      <c r="AB2853">
        <v>33</v>
      </c>
    </row>
    <row r="2854" spans="1:28" ht="15.95">
      <c r="A2854" t="s">
        <v>3499</v>
      </c>
      <c r="B2854" t="s">
        <v>42</v>
      </c>
      <c r="C2854" t="str">
        <f>VLOOKUP(B2854, Positions!A$1:B$134, 2, FALSE)</f>
        <v>Midfielder</v>
      </c>
      <c r="E2854" t="s">
        <v>5666</v>
      </c>
      <c r="F2854" t="s">
        <v>21</v>
      </c>
      <c r="G2854" t="str">
        <f>VLOOKUP(E2854, Tiers!M$1:P$134, 3, FALSE)</f>
        <v>NONE</v>
      </c>
      <c r="H2854">
        <f>VLOOKUP(G2854, Tiers!B$1:C$134, 2, FALSE)</f>
        <v>7</v>
      </c>
      <c r="I2854" s="21" t="e">
        <v>#N/A</v>
      </c>
      <c r="J2854" t="str">
        <f t="shared" si="44"/>
        <v>Dylan Wolstenholme</v>
      </c>
      <c r="P2854">
        <v>20</v>
      </c>
      <c r="Q2854" t="s">
        <v>113</v>
      </c>
      <c r="R2854" t="s">
        <v>21</v>
      </c>
      <c r="S2854" t="s">
        <v>22</v>
      </c>
      <c r="T2854" t="s">
        <v>21</v>
      </c>
      <c r="Y2854">
        <v>174</v>
      </c>
      <c r="Z2854">
        <v>63</v>
      </c>
      <c r="AA2854">
        <v>0</v>
      </c>
      <c r="AB2854">
        <v>0</v>
      </c>
    </row>
    <row r="2855" spans="1:28" ht="15.95">
      <c r="A2855" t="s">
        <v>3500</v>
      </c>
      <c r="B2855" t="s">
        <v>81</v>
      </c>
      <c r="C2855" t="str">
        <f>VLOOKUP(B2855, Positions!A$1:B$134, 2, FALSE)</f>
        <v>Defender</v>
      </c>
      <c r="D2855" t="s">
        <v>1883</v>
      </c>
      <c r="E2855" t="s">
        <v>5666</v>
      </c>
      <c r="F2855" t="s">
        <v>21</v>
      </c>
      <c r="G2855" t="str">
        <f>VLOOKUP(E2855, Tiers!M$1:P$134, 3, FALSE)</f>
        <v>NONE</v>
      </c>
      <c r="H2855">
        <f>VLOOKUP(G2855, Tiers!B$1:C$134, 2, FALSE)</f>
        <v>7</v>
      </c>
      <c r="I2855" s="21">
        <v>34654</v>
      </c>
      <c r="J2855" t="str">
        <f t="shared" si="44"/>
        <v>Zac FaganWelling</v>
      </c>
      <c r="P2855">
        <v>20</v>
      </c>
      <c r="Q2855" t="s">
        <v>74</v>
      </c>
      <c r="R2855" t="s">
        <v>21</v>
      </c>
      <c r="S2855" t="s">
        <v>22</v>
      </c>
      <c r="T2855" t="s">
        <v>21</v>
      </c>
      <c r="Y2855">
        <v>191</v>
      </c>
      <c r="Z2855">
        <v>83</v>
      </c>
      <c r="AA2855">
        <v>1</v>
      </c>
      <c r="AB2855">
        <v>33</v>
      </c>
    </row>
    <row r="2856" spans="1:28" ht="15.95">
      <c r="A2856" t="s">
        <v>3501</v>
      </c>
      <c r="B2856" t="s">
        <v>1176</v>
      </c>
      <c r="C2856" t="str">
        <f>VLOOKUP(B2856, Positions!A$1:B$134, 2, FALSE)</f>
        <v>Forward</v>
      </c>
      <c r="E2856" t="s">
        <v>5666</v>
      </c>
      <c r="F2856" t="s">
        <v>21</v>
      </c>
      <c r="G2856" t="str">
        <f>VLOOKUP(E2856, Tiers!M$1:P$134, 3, FALSE)</f>
        <v>NONE</v>
      </c>
      <c r="H2856">
        <f>VLOOKUP(G2856, Tiers!B$1:C$134, 2, FALSE)</f>
        <v>7</v>
      </c>
      <c r="I2856" s="21" t="e">
        <v>#N/A</v>
      </c>
      <c r="J2856" t="str">
        <f t="shared" si="44"/>
        <v>Harry Cooksley</v>
      </c>
      <c r="P2856">
        <v>20</v>
      </c>
      <c r="Q2856" t="s">
        <v>3502</v>
      </c>
      <c r="R2856" t="s">
        <v>21</v>
      </c>
      <c r="S2856" t="s">
        <v>22</v>
      </c>
      <c r="T2856" t="s">
        <v>21</v>
      </c>
      <c r="Y2856">
        <v>186</v>
      </c>
      <c r="Z2856">
        <v>72</v>
      </c>
      <c r="AA2856">
        <v>0</v>
      </c>
      <c r="AB2856">
        <v>1</v>
      </c>
    </row>
    <row r="2857" spans="1:28" ht="15.95">
      <c r="A2857" t="s">
        <v>3503</v>
      </c>
      <c r="B2857" t="s">
        <v>16</v>
      </c>
      <c r="C2857" t="e">
        <f>VLOOKUP(B2857, Positions!A$1:B$134, 2, FALSE)</f>
        <v>#N/A</v>
      </c>
      <c r="E2857" t="s">
        <v>5666</v>
      </c>
      <c r="F2857" t="s">
        <v>21</v>
      </c>
      <c r="G2857" t="str">
        <f>VLOOKUP(E2857, Tiers!M$1:P$134, 3, FALSE)</f>
        <v>NONE</v>
      </c>
      <c r="H2857">
        <f>VLOOKUP(G2857, Tiers!B$1:C$134, 2, FALSE)</f>
        <v>7</v>
      </c>
      <c r="I2857" s="21" t="e">
        <v>#N/A</v>
      </c>
      <c r="J2857" t="str">
        <f t="shared" si="44"/>
        <v>Morgan Ferrier</v>
      </c>
      <c r="P2857">
        <v>20</v>
      </c>
      <c r="Q2857" t="s">
        <v>20</v>
      </c>
      <c r="R2857" t="s">
        <v>21</v>
      </c>
      <c r="S2857" t="s">
        <v>22</v>
      </c>
      <c r="T2857" t="s">
        <v>21</v>
      </c>
      <c r="Y2857">
        <v>175</v>
      </c>
      <c r="Z2857">
        <v>71</v>
      </c>
      <c r="AA2857">
        <v>0</v>
      </c>
      <c r="AB2857">
        <v>0</v>
      </c>
    </row>
    <row r="2858" spans="1:28" ht="15.95">
      <c r="A2858" t="s">
        <v>3504</v>
      </c>
      <c r="B2858" t="s">
        <v>84</v>
      </c>
      <c r="C2858" t="str">
        <f>VLOOKUP(B2858, Positions!A$1:B$134, 2, FALSE)</f>
        <v>Midfielder</v>
      </c>
      <c r="D2858" t="s">
        <v>364</v>
      </c>
      <c r="E2858" t="s">
        <v>5666</v>
      </c>
      <c r="F2858" t="s">
        <v>21</v>
      </c>
      <c r="G2858" t="str">
        <f>VLOOKUP(E2858, Tiers!M$1:P$134, 3, FALSE)</f>
        <v>NONE</v>
      </c>
      <c r="H2858">
        <f>VLOOKUP(G2858, Tiers!B$1:C$134, 2, FALSE)</f>
        <v>7</v>
      </c>
      <c r="I2858" s="21">
        <v>34653</v>
      </c>
      <c r="J2858" t="str">
        <f t="shared" si="44"/>
        <v>Shepherd MurombedziTorquay</v>
      </c>
      <c r="P2858">
        <v>20</v>
      </c>
      <c r="Q2858" t="s">
        <v>2307</v>
      </c>
      <c r="R2858" t="s">
        <v>21</v>
      </c>
      <c r="S2858" t="s">
        <v>2172</v>
      </c>
      <c r="T2858" t="s">
        <v>21</v>
      </c>
      <c r="U2858" t="s">
        <v>1520</v>
      </c>
      <c r="Y2858">
        <v>183</v>
      </c>
      <c r="Z2858">
        <v>78</v>
      </c>
      <c r="AA2858">
        <v>3</v>
      </c>
      <c r="AB2858">
        <v>21</v>
      </c>
    </row>
    <row r="2859" spans="1:28" ht="15.95">
      <c r="A2859" t="s">
        <v>3505</v>
      </c>
      <c r="B2859" t="s">
        <v>42</v>
      </c>
      <c r="C2859" t="str">
        <f>VLOOKUP(B2859, Positions!A$1:B$134, 2, FALSE)</f>
        <v>Midfielder</v>
      </c>
      <c r="E2859" t="s">
        <v>5666</v>
      </c>
      <c r="F2859" t="s">
        <v>21</v>
      </c>
      <c r="G2859" t="str">
        <f>VLOOKUP(E2859, Tiers!M$1:P$134, 3, FALSE)</f>
        <v>NONE</v>
      </c>
      <c r="H2859">
        <f>VLOOKUP(G2859, Tiers!B$1:C$134, 2, FALSE)</f>
        <v>7</v>
      </c>
      <c r="I2859" s="21" t="e">
        <v>#N/A</v>
      </c>
      <c r="J2859" t="str">
        <f t="shared" si="44"/>
        <v>Jack Rudge</v>
      </c>
      <c r="P2859">
        <v>20</v>
      </c>
      <c r="Q2859" t="s">
        <v>726</v>
      </c>
      <c r="R2859" t="s">
        <v>21</v>
      </c>
      <c r="S2859" t="s">
        <v>22</v>
      </c>
      <c r="T2859" t="s">
        <v>21</v>
      </c>
      <c r="Y2859">
        <v>172</v>
      </c>
      <c r="Z2859">
        <v>63</v>
      </c>
      <c r="AA2859">
        <v>0</v>
      </c>
      <c r="AB2859">
        <v>0</v>
      </c>
    </row>
    <row r="2860" spans="1:28" ht="15.95">
      <c r="A2860" t="s">
        <v>3506</v>
      </c>
      <c r="B2860" t="s">
        <v>47</v>
      </c>
      <c r="C2860" t="str">
        <f>VLOOKUP(B2860, Positions!A$1:B$134, 2, FALSE)</f>
        <v>Forward</v>
      </c>
      <c r="D2860" t="s">
        <v>357</v>
      </c>
      <c r="E2860" t="s">
        <v>62</v>
      </c>
      <c r="F2860" t="s">
        <v>21</v>
      </c>
      <c r="G2860" t="str">
        <f>VLOOKUP(E2860, Tiers!M$1:P$134, 3, FALSE)</f>
        <v>ENG1</v>
      </c>
      <c r="H2860">
        <f>VLOOKUP(G2860, Tiers!B$1:C$134, 2, FALSE)</f>
        <v>1</v>
      </c>
      <c r="I2860" s="21">
        <v>34652</v>
      </c>
      <c r="J2860" t="str">
        <f t="shared" si="44"/>
        <v>Jack BarmbyLeicester</v>
      </c>
      <c r="P2860">
        <v>20</v>
      </c>
      <c r="Q2860" t="s">
        <v>2301</v>
      </c>
      <c r="R2860" t="s">
        <v>21</v>
      </c>
      <c r="S2860" t="s">
        <v>22</v>
      </c>
      <c r="T2860" t="s">
        <v>21</v>
      </c>
      <c r="Y2860">
        <v>181</v>
      </c>
      <c r="Z2860">
        <v>70</v>
      </c>
      <c r="AA2860">
        <v>5</v>
      </c>
      <c r="AB2860">
        <v>19</v>
      </c>
    </row>
    <row r="2861" spans="1:28" ht="15.95">
      <c r="A2861" t="s">
        <v>3507</v>
      </c>
      <c r="B2861" t="s">
        <v>31</v>
      </c>
      <c r="C2861" t="str">
        <f>VLOOKUP(B2861, Positions!A$1:B$134, 2, FALSE)</f>
        <v>Defender</v>
      </c>
      <c r="E2861" t="s">
        <v>5666</v>
      </c>
      <c r="F2861" t="s">
        <v>21</v>
      </c>
      <c r="G2861" t="str">
        <f>VLOOKUP(E2861, Tiers!M$1:P$134, 3, FALSE)</f>
        <v>NONE</v>
      </c>
      <c r="H2861">
        <f>VLOOKUP(G2861, Tiers!B$1:C$134, 2, FALSE)</f>
        <v>7</v>
      </c>
      <c r="I2861" s="21" t="e">
        <v>#N/A</v>
      </c>
      <c r="J2861" t="str">
        <f t="shared" si="44"/>
        <v>Fraser Colmer</v>
      </c>
      <c r="P2861">
        <v>20</v>
      </c>
      <c r="Q2861" t="s">
        <v>141</v>
      </c>
      <c r="R2861" t="s">
        <v>21</v>
      </c>
      <c r="S2861" t="s">
        <v>22</v>
      </c>
      <c r="T2861" t="s">
        <v>21</v>
      </c>
      <c r="Y2861">
        <v>180</v>
      </c>
      <c r="Z2861">
        <v>75</v>
      </c>
      <c r="AA2861">
        <v>0</v>
      </c>
      <c r="AB2861">
        <v>0</v>
      </c>
    </row>
    <row r="2862" spans="1:28" ht="15.95">
      <c r="A2862" t="s">
        <v>3508</v>
      </c>
      <c r="B2862" t="s">
        <v>166</v>
      </c>
      <c r="C2862" t="str">
        <f>VLOOKUP(B2862, Positions!A$1:B$134, 2, FALSE)</f>
        <v>Goalkeeper</v>
      </c>
      <c r="D2862" t="s">
        <v>200</v>
      </c>
      <c r="E2862" t="s">
        <v>5664</v>
      </c>
      <c r="F2862" t="s">
        <v>21</v>
      </c>
      <c r="G2862" t="str">
        <f>VLOOKUP(E2862, Tiers!M$1:P$134, 3, FALSE)</f>
        <v>ENG3</v>
      </c>
      <c r="H2862">
        <f>VLOOKUP(G2862, Tiers!B$1:C$134, 2, FALSE)</f>
        <v>4</v>
      </c>
      <c r="I2862" s="21">
        <v>34647</v>
      </c>
      <c r="J2862" t="str">
        <f t="shared" si="44"/>
        <v>Ryan BootPort Vale</v>
      </c>
      <c r="P2862">
        <v>20</v>
      </c>
      <c r="Q2862" t="s">
        <v>20</v>
      </c>
      <c r="R2862" t="s">
        <v>21</v>
      </c>
      <c r="S2862" t="s">
        <v>22</v>
      </c>
      <c r="T2862" t="s">
        <v>21</v>
      </c>
      <c r="Y2862">
        <v>184</v>
      </c>
      <c r="Z2862">
        <v>79</v>
      </c>
      <c r="AA2862">
        <v>0</v>
      </c>
      <c r="AB2862">
        <v>0</v>
      </c>
    </row>
    <row r="2863" spans="1:28" ht="15.95">
      <c r="A2863" t="s">
        <v>3509</v>
      </c>
      <c r="B2863" t="s">
        <v>3238</v>
      </c>
      <c r="C2863" t="str">
        <f>VLOOKUP(B2863, Positions!A$1:B$134, 2, FALSE)</f>
        <v>Midfielder</v>
      </c>
      <c r="D2863" t="s">
        <v>2655</v>
      </c>
      <c r="E2863" t="s">
        <v>5667</v>
      </c>
      <c r="F2863" t="s">
        <v>421</v>
      </c>
      <c r="G2863" t="str">
        <f>VLOOKUP(E2863, Tiers!M$1:P$134, 3, FALSE)</f>
        <v>SCO2</v>
      </c>
      <c r="H2863">
        <f>VLOOKUP(G2863, Tiers!B$1:C$134, 2, FALSE)</f>
        <v>6</v>
      </c>
      <c r="I2863" s="21">
        <v>34647</v>
      </c>
      <c r="J2863" t="str">
        <f t="shared" si="44"/>
        <v>Myles HippolyteLivingston</v>
      </c>
      <c r="P2863">
        <v>20</v>
      </c>
      <c r="Q2863" t="s">
        <v>74</v>
      </c>
      <c r="R2863" t="s">
        <v>21</v>
      </c>
      <c r="S2863" t="s">
        <v>22</v>
      </c>
      <c r="T2863" t="s">
        <v>21</v>
      </c>
      <c r="Y2863">
        <v>180</v>
      </c>
      <c r="Z2863">
        <v>70</v>
      </c>
      <c r="AA2863">
        <v>6</v>
      </c>
      <c r="AB2863">
        <v>49</v>
      </c>
    </row>
    <row r="2864" spans="1:28" ht="15.95">
      <c r="A2864" t="s">
        <v>3510</v>
      </c>
      <c r="B2864" t="s">
        <v>16</v>
      </c>
      <c r="C2864" t="e">
        <f>VLOOKUP(B2864, Positions!A$1:B$134, 2, FALSE)</f>
        <v>#N/A</v>
      </c>
      <c r="D2864" t="s">
        <v>159</v>
      </c>
      <c r="E2864" t="s">
        <v>5665</v>
      </c>
      <c r="F2864" t="s">
        <v>21</v>
      </c>
      <c r="G2864" t="str">
        <f>VLOOKUP(E2864, Tiers!M$1:P$134, 3, FALSE)</f>
        <v>ENG2</v>
      </c>
      <c r="H2864">
        <f>VLOOKUP(G2864, Tiers!B$1:C$134, 2, FALSE)</f>
        <v>3</v>
      </c>
      <c r="I2864" s="21">
        <v>34646</v>
      </c>
      <c r="J2864" t="str">
        <f t="shared" si="44"/>
        <v>James AlabiIpswich</v>
      </c>
      <c r="P2864">
        <v>20</v>
      </c>
      <c r="Q2864" t="s">
        <v>74</v>
      </c>
      <c r="R2864" t="s">
        <v>21</v>
      </c>
      <c r="S2864" t="s">
        <v>22</v>
      </c>
      <c r="T2864" t="s">
        <v>21</v>
      </c>
      <c r="U2864" t="s">
        <v>491</v>
      </c>
      <c r="Y2864">
        <v>185</v>
      </c>
      <c r="Z2864">
        <v>80</v>
      </c>
      <c r="AA2864">
        <v>1</v>
      </c>
      <c r="AB2864">
        <v>15</v>
      </c>
    </row>
    <row r="2865" spans="1:28" ht="15.95">
      <c r="A2865" t="s">
        <v>3511</v>
      </c>
      <c r="B2865" t="s">
        <v>81</v>
      </c>
      <c r="C2865" t="str">
        <f>VLOOKUP(B2865, Positions!A$1:B$134, 2, FALSE)</f>
        <v>Defender</v>
      </c>
      <c r="D2865" t="s">
        <v>90</v>
      </c>
      <c r="E2865" t="s">
        <v>5665</v>
      </c>
      <c r="F2865" t="s">
        <v>21</v>
      </c>
      <c r="G2865" t="str">
        <f>VLOOKUP(E2865, Tiers!M$1:P$134, 3, FALSE)</f>
        <v>ENG2</v>
      </c>
      <c r="H2865">
        <f>VLOOKUP(G2865, Tiers!B$1:C$134, 2, FALSE)</f>
        <v>3</v>
      </c>
      <c r="I2865" s="21">
        <v>34644</v>
      </c>
      <c r="J2865" t="str">
        <f t="shared" si="44"/>
        <v>Will De HavillandSheff Wed</v>
      </c>
      <c r="P2865">
        <v>20</v>
      </c>
      <c r="Q2865" t="s">
        <v>399</v>
      </c>
      <c r="R2865" t="s">
        <v>21</v>
      </c>
      <c r="S2865" t="s">
        <v>22</v>
      </c>
      <c r="T2865" t="s">
        <v>21</v>
      </c>
      <c r="Y2865">
        <v>186</v>
      </c>
      <c r="Z2865">
        <v>70</v>
      </c>
      <c r="AA2865">
        <v>1</v>
      </c>
      <c r="AB2865">
        <v>14</v>
      </c>
    </row>
    <row r="2866" spans="1:28" ht="15.95">
      <c r="A2866" t="s">
        <v>3512</v>
      </c>
      <c r="B2866" t="s">
        <v>16</v>
      </c>
      <c r="C2866" t="e">
        <f>VLOOKUP(B2866, Positions!A$1:B$134, 2, FALSE)</f>
        <v>#N/A</v>
      </c>
      <c r="D2866" t="s">
        <v>27</v>
      </c>
      <c r="E2866" t="s">
        <v>5663</v>
      </c>
      <c r="F2866" t="s">
        <v>21</v>
      </c>
      <c r="G2866" t="str">
        <f>VLOOKUP(E2866, Tiers!M$1:P$134, 3, FALSE)</f>
        <v>ENG4</v>
      </c>
      <c r="H2866">
        <f>VLOOKUP(G2866, Tiers!B$1:C$134, 2, FALSE)</f>
        <v>5</v>
      </c>
      <c r="I2866" s="21">
        <v>34644</v>
      </c>
      <c r="J2866" t="str">
        <f t="shared" si="44"/>
        <v>Paul MullinMorecambe</v>
      </c>
      <c r="P2866">
        <v>20</v>
      </c>
      <c r="Q2866" t="s">
        <v>57</v>
      </c>
      <c r="R2866" t="s">
        <v>21</v>
      </c>
      <c r="S2866" t="s">
        <v>22</v>
      </c>
      <c r="T2866" t="s">
        <v>21</v>
      </c>
      <c r="Y2866">
        <v>178</v>
      </c>
      <c r="Z2866">
        <v>71</v>
      </c>
      <c r="AA2866">
        <v>8</v>
      </c>
      <c r="AB2866">
        <v>46</v>
      </c>
    </row>
    <row r="2867" spans="1:28" ht="15.95">
      <c r="A2867" t="s">
        <v>3513</v>
      </c>
      <c r="B2867" t="s">
        <v>166</v>
      </c>
      <c r="C2867" t="str">
        <f>VLOOKUP(B2867, Positions!A$1:B$134, 2, FALSE)</f>
        <v>Goalkeeper</v>
      </c>
      <c r="D2867" t="s">
        <v>27</v>
      </c>
      <c r="E2867" t="s">
        <v>5663</v>
      </c>
      <c r="F2867" t="s">
        <v>21</v>
      </c>
      <c r="G2867" t="str">
        <f>VLOOKUP(E2867, Tiers!M$1:P$134, 3, FALSE)</f>
        <v>ENG4</v>
      </c>
      <c r="H2867">
        <f>VLOOKUP(G2867, Tiers!B$1:C$134, 2, FALSE)</f>
        <v>5</v>
      </c>
      <c r="I2867" s="21">
        <v>34642</v>
      </c>
      <c r="J2867" t="str">
        <f t="shared" si="44"/>
        <v>Tony ThompsonMorecambe</v>
      </c>
      <c r="P2867">
        <v>20</v>
      </c>
      <c r="Q2867" t="s">
        <v>57</v>
      </c>
      <c r="R2867" t="s">
        <v>21</v>
      </c>
      <c r="S2867" t="s">
        <v>22</v>
      </c>
      <c r="T2867" t="s">
        <v>21</v>
      </c>
      <c r="Y2867">
        <v>185</v>
      </c>
      <c r="Z2867">
        <v>81</v>
      </c>
      <c r="AA2867">
        <v>0</v>
      </c>
      <c r="AB2867">
        <v>29</v>
      </c>
    </row>
    <row r="2868" spans="1:28" ht="15.95">
      <c r="A2868" t="s">
        <v>3514</v>
      </c>
      <c r="B2868" t="s">
        <v>16</v>
      </c>
      <c r="C2868" t="e">
        <f>VLOOKUP(B2868, Positions!A$1:B$134, 2, FALSE)</f>
        <v>#N/A</v>
      </c>
      <c r="D2868" t="s">
        <v>496</v>
      </c>
      <c r="E2868" t="s">
        <v>5664</v>
      </c>
      <c r="F2868" t="s">
        <v>21</v>
      </c>
      <c r="G2868" t="str">
        <f>VLOOKUP(E2868, Tiers!M$1:P$134, 3, FALSE)</f>
        <v>ENG3</v>
      </c>
      <c r="H2868">
        <f>VLOOKUP(G2868, Tiers!B$1:C$134, 2, FALSE)</f>
        <v>4</v>
      </c>
      <c r="I2868" s="21">
        <v>34642</v>
      </c>
      <c r="J2868" t="str">
        <f t="shared" si="44"/>
        <v>Luke JamesBradford City</v>
      </c>
      <c r="P2868">
        <v>20</v>
      </c>
      <c r="Q2868" t="s">
        <v>3043</v>
      </c>
      <c r="R2868" t="s">
        <v>21</v>
      </c>
      <c r="S2868" t="s">
        <v>22</v>
      </c>
      <c r="T2868" t="s">
        <v>21</v>
      </c>
      <c r="Y2868">
        <v>183</v>
      </c>
      <c r="Z2868">
        <v>80</v>
      </c>
      <c r="AA2868">
        <v>20</v>
      </c>
      <c r="AB2868">
        <v>123</v>
      </c>
    </row>
    <row r="2869" spans="1:28" ht="15.95">
      <c r="A2869" t="s">
        <v>3515</v>
      </c>
      <c r="B2869" t="s">
        <v>42</v>
      </c>
      <c r="C2869" t="str">
        <f>VLOOKUP(B2869, Positions!A$1:B$134, 2, FALSE)</f>
        <v>Midfielder</v>
      </c>
      <c r="D2869" t="s">
        <v>204</v>
      </c>
      <c r="E2869" t="s">
        <v>5665</v>
      </c>
      <c r="F2869" t="s">
        <v>21</v>
      </c>
      <c r="G2869" t="str">
        <f>VLOOKUP(E2869, Tiers!M$1:P$134, 3, FALSE)</f>
        <v>ENG2</v>
      </c>
      <c r="H2869">
        <f>VLOOKUP(G2869, Tiers!B$1:C$134, 2, FALSE)</f>
        <v>3</v>
      </c>
      <c r="I2869" s="21">
        <v>34640</v>
      </c>
      <c r="J2869" t="str">
        <f t="shared" si="44"/>
        <v>Jordan LusseyBolton</v>
      </c>
      <c r="P2869">
        <v>20</v>
      </c>
      <c r="Q2869" t="s">
        <v>1250</v>
      </c>
      <c r="R2869" t="s">
        <v>21</v>
      </c>
      <c r="S2869" t="s">
        <v>22</v>
      </c>
      <c r="T2869" t="s">
        <v>21</v>
      </c>
      <c r="Y2869">
        <v>181</v>
      </c>
      <c r="Z2869">
        <v>76</v>
      </c>
      <c r="AA2869">
        <v>0</v>
      </c>
      <c r="AB2869">
        <v>0</v>
      </c>
    </row>
    <row r="2870" spans="1:28" ht="15.95">
      <c r="A2870" t="s">
        <v>3516</v>
      </c>
      <c r="B2870" t="s">
        <v>81</v>
      </c>
      <c r="C2870" t="str">
        <f>VLOOKUP(B2870, Positions!A$1:B$134, 2, FALSE)</f>
        <v>Defender</v>
      </c>
      <c r="D2870" t="s">
        <v>200</v>
      </c>
      <c r="E2870" t="s">
        <v>5664</v>
      </c>
      <c r="F2870" t="s">
        <v>21</v>
      </c>
      <c r="G2870" t="str">
        <f>VLOOKUP(E2870, Tiers!M$1:P$134, 3, FALSE)</f>
        <v>ENG3</v>
      </c>
      <c r="H2870">
        <f>VLOOKUP(G2870, Tiers!B$1:C$134, 2, FALSE)</f>
        <v>4</v>
      </c>
      <c r="I2870" s="21">
        <v>34640</v>
      </c>
      <c r="J2870" t="str">
        <f t="shared" si="44"/>
        <v>Remie StreetePort Vale</v>
      </c>
      <c r="P2870">
        <v>20</v>
      </c>
      <c r="Q2870" t="s">
        <v>801</v>
      </c>
      <c r="R2870" t="s">
        <v>21</v>
      </c>
      <c r="S2870" t="s">
        <v>22</v>
      </c>
      <c r="T2870" t="s">
        <v>21</v>
      </c>
      <c r="U2870" t="s">
        <v>319</v>
      </c>
      <c r="Y2870">
        <v>188</v>
      </c>
      <c r="Z2870">
        <v>83</v>
      </c>
      <c r="AA2870">
        <v>0</v>
      </c>
      <c r="AB2870">
        <v>3</v>
      </c>
    </row>
    <row r="2871" spans="1:28" ht="15.95">
      <c r="A2871" t="s">
        <v>3517</v>
      </c>
      <c r="B2871" t="s">
        <v>16</v>
      </c>
      <c r="C2871" t="e">
        <f>VLOOKUP(B2871, Positions!A$1:B$134, 2, FALSE)</f>
        <v>#N/A</v>
      </c>
      <c r="D2871" t="s">
        <v>175</v>
      </c>
      <c r="E2871" t="s">
        <v>62</v>
      </c>
      <c r="F2871" t="s">
        <v>21</v>
      </c>
      <c r="G2871" t="str">
        <f>VLOOKUP(E2871, Tiers!M$1:P$134, 3, FALSE)</f>
        <v>ENG1</v>
      </c>
      <c r="H2871">
        <f>VLOOKUP(G2871, Tiers!B$1:C$134, 2, FALSE)</f>
        <v>1</v>
      </c>
      <c r="I2871" s="21">
        <v>34640</v>
      </c>
      <c r="J2871" t="str">
        <f t="shared" si="44"/>
        <v>Shaquile CoulthirstTottenham</v>
      </c>
      <c r="P2871">
        <v>20</v>
      </c>
      <c r="Q2871" t="s">
        <v>74</v>
      </c>
      <c r="R2871" t="s">
        <v>21</v>
      </c>
      <c r="S2871" t="s">
        <v>22</v>
      </c>
      <c r="T2871" t="s">
        <v>21</v>
      </c>
      <c r="Y2871">
        <v>180</v>
      </c>
      <c r="Z2871">
        <v>77</v>
      </c>
      <c r="AA2871">
        <v>9</v>
      </c>
      <c r="AB2871">
        <v>40</v>
      </c>
    </row>
    <row r="2872" spans="1:28" ht="15.95">
      <c r="A2872" t="s">
        <v>3518</v>
      </c>
      <c r="B2872" t="s">
        <v>166</v>
      </c>
      <c r="C2872" t="str">
        <f>VLOOKUP(B2872, Positions!A$1:B$134, 2, FALSE)</f>
        <v>Goalkeeper</v>
      </c>
      <c r="D2872" t="s">
        <v>376</v>
      </c>
      <c r="E2872" t="s">
        <v>5664</v>
      </c>
      <c r="F2872" t="s">
        <v>21</v>
      </c>
      <c r="G2872" t="str">
        <f>VLOOKUP(E2872, Tiers!M$1:P$134, 3, FALSE)</f>
        <v>ENG3</v>
      </c>
      <c r="H2872">
        <f>VLOOKUP(G2872, Tiers!B$1:C$134, 2, FALSE)</f>
        <v>4</v>
      </c>
      <c r="I2872" s="21">
        <v>34639</v>
      </c>
      <c r="J2872" t="str">
        <f t="shared" si="44"/>
        <v>Nick TownsendBarnsley</v>
      </c>
      <c r="P2872">
        <v>20</v>
      </c>
      <c r="Q2872" t="s">
        <v>285</v>
      </c>
      <c r="R2872" t="s">
        <v>21</v>
      </c>
      <c r="S2872" t="s">
        <v>22</v>
      </c>
      <c r="T2872" t="s">
        <v>21</v>
      </c>
      <c r="Y2872">
        <v>181</v>
      </c>
      <c r="Z2872">
        <v>88</v>
      </c>
      <c r="AA2872">
        <v>0</v>
      </c>
      <c r="AB2872">
        <v>31</v>
      </c>
    </row>
    <row r="2873" spans="1:28" ht="15.95">
      <c r="A2873" t="s">
        <v>3519</v>
      </c>
      <c r="B2873" t="s">
        <v>426</v>
      </c>
      <c r="C2873" t="e">
        <f>VLOOKUP(B2873, Positions!A$1:B$134, 2, FALSE)</f>
        <v>#N/A</v>
      </c>
      <c r="D2873" t="s">
        <v>141</v>
      </c>
      <c r="E2873" t="s">
        <v>62</v>
      </c>
      <c r="F2873" t="s">
        <v>21</v>
      </c>
      <c r="G2873" t="str">
        <f>VLOOKUP(E2873, Tiers!M$1:P$134, 3, FALSE)</f>
        <v>ENG1</v>
      </c>
      <c r="H2873">
        <f>VLOOKUP(G2873, Tiers!B$1:C$134, 2, FALSE)</f>
        <v>1</v>
      </c>
      <c r="I2873" s="21">
        <v>34639</v>
      </c>
      <c r="J2873" t="str">
        <f t="shared" si="44"/>
        <v>James Ward-ProwseSouthampton</v>
      </c>
      <c r="P2873">
        <v>20</v>
      </c>
      <c r="Q2873" t="s">
        <v>326</v>
      </c>
      <c r="R2873" t="s">
        <v>21</v>
      </c>
      <c r="S2873" t="s">
        <v>22</v>
      </c>
      <c r="T2873" t="s">
        <v>21</v>
      </c>
      <c r="Y2873">
        <v>173</v>
      </c>
      <c r="Z2873">
        <v>66</v>
      </c>
      <c r="AA2873">
        <v>1</v>
      </c>
      <c r="AB2873">
        <v>74</v>
      </c>
    </row>
    <row r="2874" spans="1:28" ht="15.95">
      <c r="A2874" t="s">
        <v>3520</v>
      </c>
      <c r="B2874" t="s">
        <v>16</v>
      </c>
      <c r="C2874" t="e">
        <f>VLOOKUP(B2874, Positions!A$1:B$134, 2, FALSE)</f>
        <v>#N/A</v>
      </c>
      <c r="E2874" t="s">
        <v>5666</v>
      </c>
      <c r="F2874" t="s">
        <v>21</v>
      </c>
      <c r="G2874" t="str">
        <f>VLOOKUP(E2874, Tiers!M$1:P$134, 3, FALSE)</f>
        <v>NONE</v>
      </c>
      <c r="H2874">
        <f>VLOOKUP(G2874, Tiers!B$1:C$134, 2, FALSE)</f>
        <v>7</v>
      </c>
      <c r="I2874" s="21" t="e">
        <v>#N/A</v>
      </c>
      <c r="J2874" t="str">
        <f t="shared" si="44"/>
        <v>Louis Garner</v>
      </c>
      <c r="P2874">
        <v>20</v>
      </c>
      <c r="Q2874" t="s">
        <v>113</v>
      </c>
      <c r="R2874" t="s">
        <v>21</v>
      </c>
      <c r="S2874" t="s">
        <v>22</v>
      </c>
      <c r="T2874" t="s">
        <v>21</v>
      </c>
      <c r="Y2874">
        <v>189</v>
      </c>
      <c r="Z2874">
        <v>83</v>
      </c>
      <c r="AA2874">
        <v>0</v>
      </c>
      <c r="AB2874">
        <v>3</v>
      </c>
    </row>
    <row r="2875" spans="1:28" ht="15.95">
      <c r="A2875" t="s">
        <v>3521</v>
      </c>
      <c r="B2875" t="s">
        <v>81</v>
      </c>
      <c r="C2875" t="str">
        <f>VLOOKUP(B2875, Positions!A$1:B$134, 2, FALSE)</f>
        <v>Defender</v>
      </c>
      <c r="D2875" t="s">
        <v>154</v>
      </c>
      <c r="E2875" t="s">
        <v>5665</v>
      </c>
      <c r="F2875" t="s">
        <v>21</v>
      </c>
      <c r="G2875" t="str">
        <f>VLOOKUP(E2875, Tiers!M$1:P$134, 3, FALSE)</f>
        <v>ENG2</v>
      </c>
      <c r="H2875">
        <f>VLOOKUP(G2875, Tiers!B$1:C$134, 2, FALSE)</f>
        <v>3</v>
      </c>
      <c r="I2875" s="21">
        <v>34638</v>
      </c>
      <c r="J2875" t="str">
        <f t="shared" si="44"/>
        <v>Ben ClappisonHull</v>
      </c>
      <c r="P2875">
        <v>20</v>
      </c>
      <c r="Q2875" t="s">
        <v>154</v>
      </c>
      <c r="R2875" t="s">
        <v>21</v>
      </c>
      <c r="S2875" t="s">
        <v>22</v>
      </c>
      <c r="T2875" t="s">
        <v>21</v>
      </c>
      <c r="Y2875">
        <v>183</v>
      </c>
      <c r="Z2875">
        <v>75</v>
      </c>
      <c r="AA2875">
        <v>1</v>
      </c>
      <c r="AB2875">
        <v>6</v>
      </c>
    </row>
    <row r="2876" spans="1:28" ht="15.95">
      <c r="A2876" t="s">
        <v>3522</v>
      </c>
      <c r="B2876" t="s">
        <v>47</v>
      </c>
      <c r="C2876" t="str">
        <f>VLOOKUP(B2876, Positions!A$1:B$134, 2, FALSE)</f>
        <v>Forward</v>
      </c>
      <c r="E2876" t="s">
        <v>5666</v>
      </c>
      <c r="F2876" t="s">
        <v>21</v>
      </c>
      <c r="G2876" t="str">
        <f>VLOOKUP(E2876, Tiers!M$1:P$134, 3, FALSE)</f>
        <v>NONE</v>
      </c>
      <c r="H2876">
        <f>VLOOKUP(G2876, Tiers!B$1:C$134, 2, FALSE)</f>
        <v>7</v>
      </c>
      <c r="I2876" s="21" t="e">
        <v>#N/A</v>
      </c>
      <c r="J2876" t="str">
        <f t="shared" si="44"/>
        <v>Omar Rowe</v>
      </c>
      <c r="P2876">
        <v>20</v>
      </c>
      <c r="Q2876" t="s">
        <v>74</v>
      </c>
      <c r="R2876" t="s">
        <v>21</v>
      </c>
      <c r="S2876" t="s">
        <v>22</v>
      </c>
      <c r="T2876" t="s">
        <v>21</v>
      </c>
      <c r="U2876" t="s">
        <v>319</v>
      </c>
      <c r="Y2876">
        <v>176</v>
      </c>
      <c r="Z2876">
        <v>64</v>
      </c>
      <c r="AA2876">
        <v>0</v>
      </c>
      <c r="AB2876">
        <v>0</v>
      </c>
    </row>
    <row r="2877" spans="1:28" ht="15.95">
      <c r="A2877" t="s">
        <v>3523</v>
      </c>
      <c r="B2877" t="s">
        <v>81</v>
      </c>
      <c r="C2877" t="str">
        <f>VLOOKUP(B2877, Positions!A$1:B$134, 2, FALSE)</f>
        <v>Defender</v>
      </c>
      <c r="D2877" t="s">
        <v>86</v>
      </c>
      <c r="E2877" t="s">
        <v>5664</v>
      </c>
      <c r="F2877" t="s">
        <v>21</v>
      </c>
      <c r="G2877" t="str">
        <f>VLOOKUP(E2877, Tiers!M$1:P$134, 3, FALSE)</f>
        <v>ENG3</v>
      </c>
      <c r="H2877">
        <f>VLOOKUP(G2877, Tiers!B$1:C$134, 2, FALSE)</f>
        <v>4</v>
      </c>
      <c r="I2877" s="21">
        <v>34637</v>
      </c>
      <c r="J2877" t="str">
        <f t="shared" si="44"/>
        <v>Jordan TurnbullSwindon</v>
      </c>
      <c r="P2877">
        <v>20</v>
      </c>
      <c r="Q2877" t="s">
        <v>3524</v>
      </c>
      <c r="R2877" t="s">
        <v>21</v>
      </c>
      <c r="S2877" t="s">
        <v>22</v>
      </c>
      <c r="T2877" t="s">
        <v>21</v>
      </c>
      <c r="Y2877">
        <v>186</v>
      </c>
      <c r="Z2877">
        <v>73</v>
      </c>
      <c r="AA2877">
        <v>1</v>
      </c>
      <c r="AB2877">
        <v>44</v>
      </c>
    </row>
    <row r="2878" spans="1:28" ht="15.95">
      <c r="A2878" t="s">
        <v>3525</v>
      </c>
      <c r="B2878" t="s">
        <v>877</v>
      </c>
      <c r="C2878" t="str">
        <f>VLOOKUP(B2878, Positions!A$1:B$134, 2, FALSE)</f>
        <v>Defender</v>
      </c>
      <c r="D2878" t="s">
        <v>1883</v>
      </c>
      <c r="E2878" t="s">
        <v>5666</v>
      </c>
      <c r="F2878" t="s">
        <v>21</v>
      </c>
      <c r="G2878" t="str">
        <f>VLOOKUP(E2878, Tiers!M$1:P$134, 3, FALSE)</f>
        <v>NONE</v>
      </c>
      <c r="H2878">
        <f>VLOOKUP(G2878, Tiers!B$1:C$134, 2, FALSE)</f>
        <v>7</v>
      </c>
      <c r="I2878" s="21">
        <v>34636</v>
      </c>
      <c r="J2878" t="str">
        <f t="shared" si="44"/>
        <v>Nortei NorteyWelling</v>
      </c>
      <c r="P2878">
        <v>20</v>
      </c>
      <c r="Q2878" t="s">
        <v>74</v>
      </c>
      <c r="R2878" t="s">
        <v>21</v>
      </c>
      <c r="S2878" t="s">
        <v>22</v>
      </c>
      <c r="T2878" t="s">
        <v>21</v>
      </c>
      <c r="U2878" t="s">
        <v>239</v>
      </c>
      <c r="Y2878">
        <v>178</v>
      </c>
      <c r="Z2878">
        <v>71</v>
      </c>
      <c r="AA2878">
        <v>0</v>
      </c>
      <c r="AB2878">
        <v>0</v>
      </c>
    </row>
    <row r="2879" spans="1:28" ht="15.95">
      <c r="A2879" t="s">
        <v>3526</v>
      </c>
      <c r="B2879" t="s">
        <v>198</v>
      </c>
      <c r="C2879" t="e">
        <f>VLOOKUP(B2879, Positions!A$1:B$134, 2, FALSE)</f>
        <v>#N/A</v>
      </c>
      <c r="E2879" t="s">
        <v>5666</v>
      </c>
      <c r="F2879" t="s">
        <v>21</v>
      </c>
      <c r="G2879" t="str">
        <f>VLOOKUP(E2879, Tiers!M$1:P$134, 3, FALSE)</f>
        <v>NONE</v>
      </c>
      <c r="H2879">
        <f>VLOOKUP(G2879, Tiers!B$1:C$134, 2, FALSE)</f>
        <v>7</v>
      </c>
      <c r="I2879" s="21" t="e">
        <v>#N/A</v>
      </c>
      <c r="J2879" t="str">
        <f t="shared" si="44"/>
        <v>Matt Lecointe</v>
      </c>
      <c r="P2879">
        <v>20</v>
      </c>
      <c r="Q2879" t="s">
        <v>142</v>
      </c>
      <c r="R2879" t="s">
        <v>21</v>
      </c>
      <c r="S2879" t="s">
        <v>22</v>
      </c>
      <c r="T2879" t="s">
        <v>21</v>
      </c>
      <c r="Y2879">
        <v>178</v>
      </c>
      <c r="Z2879">
        <v>77</v>
      </c>
      <c r="AA2879">
        <v>2</v>
      </c>
      <c r="AB2879">
        <v>25</v>
      </c>
    </row>
    <row r="2880" spans="1:28" ht="15.95">
      <c r="A2880" t="s">
        <v>3527</v>
      </c>
      <c r="B2880" t="s">
        <v>26</v>
      </c>
      <c r="C2880" t="str">
        <f>VLOOKUP(B2880, Positions!A$1:B$134, 2, FALSE)</f>
        <v>Forward</v>
      </c>
      <c r="D2880" t="s">
        <v>142</v>
      </c>
      <c r="E2880" t="s">
        <v>5663</v>
      </c>
      <c r="F2880" t="s">
        <v>21</v>
      </c>
      <c r="G2880" t="str">
        <f>VLOOKUP(E2880, Tiers!M$1:P$134, 3, FALSE)</f>
        <v>ENG4</v>
      </c>
      <c r="H2880">
        <f>VLOOKUP(G2880, Tiers!B$1:C$134, 2, FALSE)</f>
        <v>5</v>
      </c>
      <c r="I2880" s="21">
        <v>34634</v>
      </c>
      <c r="J2880" t="str">
        <f t="shared" si="44"/>
        <v>Craig TannerPlymouth</v>
      </c>
      <c r="P2880">
        <v>20</v>
      </c>
      <c r="Q2880" t="s">
        <v>3064</v>
      </c>
      <c r="R2880" t="s">
        <v>21</v>
      </c>
      <c r="S2880" t="s">
        <v>22</v>
      </c>
      <c r="T2880" t="s">
        <v>21</v>
      </c>
      <c r="Y2880">
        <v>178</v>
      </c>
      <c r="Z2880">
        <v>72</v>
      </c>
      <c r="AA2880">
        <v>0</v>
      </c>
      <c r="AB2880">
        <v>22</v>
      </c>
    </row>
    <row r="2881" spans="1:28" ht="15.95">
      <c r="A2881" t="s">
        <v>3528</v>
      </c>
      <c r="B2881" t="s">
        <v>278</v>
      </c>
      <c r="C2881" t="e">
        <f>VLOOKUP(B2881, Positions!A$1:B$134, 2, FALSE)</f>
        <v>#N/A</v>
      </c>
      <c r="D2881" t="s">
        <v>43</v>
      </c>
      <c r="E2881" t="s">
        <v>5664</v>
      </c>
      <c r="F2881" t="s">
        <v>21</v>
      </c>
      <c r="G2881" t="str">
        <f>VLOOKUP(E2881, Tiers!M$1:P$134, 3, FALSE)</f>
        <v>ENG3</v>
      </c>
      <c r="H2881">
        <f>VLOOKUP(G2881, Tiers!B$1:C$134, 2, FALSE)</f>
        <v>4</v>
      </c>
      <c r="I2881" s="21">
        <v>34632</v>
      </c>
      <c r="J2881" t="str">
        <f t="shared" si="44"/>
        <v>Jack PayneSouthend</v>
      </c>
      <c r="P2881">
        <v>20</v>
      </c>
      <c r="Q2881" t="s">
        <v>74</v>
      </c>
      <c r="R2881" t="s">
        <v>21</v>
      </c>
      <c r="S2881" t="s">
        <v>22</v>
      </c>
      <c r="T2881" t="s">
        <v>21</v>
      </c>
      <c r="Y2881">
        <v>166</v>
      </c>
      <c r="Z2881">
        <v>58</v>
      </c>
      <c r="AA2881">
        <v>6</v>
      </c>
      <c r="AB2881">
        <v>45</v>
      </c>
    </row>
    <row r="2882" spans="1:28" ht="15.95">
      <c r="A2882" t="s">
        <v>3381</v>
      </c>
      <c r="B2882" t="s">
        <v>634</v>
      </c>
      <c r="C2882" t="str">
        <f>VLOOKUP(B2882, Positions!A$1:B$134, 2, FALSE)</f>
        <v>Midfielder</v>
      </c>
      <c r="D2882" t="s">
        <v>136</v>
      </c>
      <c r="E2882" t="s">
        <v>5665</v>
      </c>
      <c r="F2882" t="s">
        <v>21</v>
      </c>
      <c r="G2882" t="str">
        <f>VLOOKUP(E2882, Tiers!M$1:P$134, 3, FALSE)</f>
        <v>ENG2</v>
      </c>
      <c r="H2882">
        <f>VLOOKUP(G2882, Tiers!B$1:C$134, 2, FALSE)</f>
        <v>3</v>
      </c>
      <c r="I2882" s="21">
        <v>34631</v>
      </c>
      <c r="J2882" t="str">
        <f t="shared" ref="J2882:J2945" si="45">A2882 &amp; D2882</f>
        <v>Jordan JonesMiddlesbrough</v>
      </c>
      <c r="P2882">
        <v>20</v>
      </c>
      <c r="Q2882" t="s">
        <v>136</v>
      </c>
      <c r="R2882" t="s">
        <v>21</v>
      </c>
      <c r="S2882" t="s">
        <v>22</v>
      </c>
      <c r="T2882" t="s">
        <v>21</v>
      </c>
      <c r="U2882" t="s">
        <v>443</v>
      </c>
      <c r="Y2882">
        <v>176</v>
      </c>
      <c r="Z2882">
        <v>73</v>
      </c>
      <c r="AA2882">
        <v>0</v>
      </c>
      <c r="AB2882">
        <v>11</v>
      </c>
    </row>
    <row r="2883" spans="1:28" ht="15.95">
      <c r="A2883" t="s">
        <v>3529</v>
      </c>
      <c r="B2883" t="s">
        <v>2286</v>
      </c>
      <c r="C2883" t="str">
        <f>VLOOKUP(B2883, Positions!A$1:B$134, 2, FALSE)</f>
        <v>Defender</v>
      </c>
      <c r="D2883" t="s">
        <v>56</v>
      </c>
      <c r="E2883" t="s">
        <v>5664</v>
      </c>
      <c r="F2883" t="s">
        <v>21</v>
      </c>
      <c r="G2883" t="str">
        <f>VLOOKUP(E2883, Tiers!M$1:P$134, 3, FALSE)</f>
        <v>ENG3</v>
      </c>
      <c r="H2883">
        <f>VLOOKUP(G2883, Tiers!B$1:C$134, 2, FALSE)</f>
        <v>4</v>
      </c>
      <c r="I2883" s="21">
        <v>34630</v>
      </c>
      <c r="J2883" t="str">
        <f t="shared" si="45"/>
        <v>Scott TanserRochdale</v>
      </c>
      <c r="P2883">
        <v>20</v>
      </c>
      <c r="Q2883" t="s">
        <v>246</v>
      </c>
      <c r="R2883" t="s">
        <v>21</v>
      </c>
      <c r="S2883" t="s">
        <v>22</v>
      </c>
      <c r="T2883" t="s">
        <v>21</v>
      </c>
      <c r="Y2883">
        <v>181</v>
      </c>
      <c r="Z2883">
        <v>71</v>
      </c>
      <c r="AA2883">
        <v>1</v>
      </c>
      <c r="AB2883">
        <v>31</v>
      </c>
    </row>
    <row r="2884" spans="1:28" ht="15.95">
      <c r="A2884" t="s">
        <v>3530</v>
      </c>
      <c r="B2884" t="s">
        <v>81</v>
      </c>
      <c r="C2884" t="str">
        <f>VLOOKUP(B2884, Positions!A$1:B$134, 2, FALSE)</f>
        <v>Defender</v>
      </c>
      <c r="E2884" t="s">
        <v>5666</v>
      </c>
      <c r="F2884" t="s">
        <v>21</v>
      </c>
      <c r="G2884" t="str">
        <f>VLOOKUP(E2884, Tiers!M$1:P$134, 3, FALSE)</f>
        <v>NONE</v>
      </c>
      <c r="H2884">
        <f>VLOOKUP(G2884, Tiers!B$1:C$134, 2, FALSE)</f>
        <v>7</v>
      </c>
      <c r="I2884" s="21" t="e">
        <v>#N/A</v>
      </c>
      <c r="J2884" t="str">
        <f t="shared" si="45"/>
        <v>Mitchell Hancock</v>
      </c>
      <c r="P2884">
        <v>20</v>
      </c>
      <c r="Q2884" t="s">
        <v>3531</v>
      </c>
      <c r="R2884" t="s">
        <v>21</v>
      </c>
      <c r="S2884" t="s">
        <v>22</v>
      </c>
      <c r="T2884" t="s">
        <v>21</v>
      </c>
      <c r="Y2884">
        <v>183</v>
      </c>
      <c r="Z2884">
        <v>78</v>
      </c>
      <c r="AA2884">
        <v>0</v>
      </c>
      <c r="AB2884">
        <v>0</v>
      </c>
    </row>
    <row r="2885" spans="1:28" ht="15.95">
      <c r="A2885" t="s">
        <v>3532</v>
      </c>
      <c r="B2885" t="s">
        <v>946</v>
      </c>
      <c r="C2885" t="str">
        <f>VLOOKUP(B2885, Positions!A$1:B$134, 2, FALSE)</f>
        <v>Defender</v>
      </c>
      <c r="D2885" t="s">
        <v>136</v>
      </c>
      <c r="E2885" t="s">
        <v>5665</v>
      </c>
      <c r="F2885" t="s">
        <v>21</v>
      </c>
      <c r="G2885" t="str">
        <f>VLOOKUP(E2885, Tiers!M$1:P$134, 3, FALSE)</f>
        <v>ENG2</v>
      </c>
      <c r="H2885">
        <f>VLOOKUP(G2885, Tiers!B$1:C$134, 2, FALSE)</f>
        <v>3</v>
      </c>
      <c r="I2885" s="21">
        <v>34629</v>
      </c>
      <c r="J2885" t="str">
        <f t="shared" si="45"/>
        <v>Andre BennettMiddlesbrough</v>
      </c>
      <c r="P2885">
        <v>20</v>
      </c>
      <c r="Q2885" t="s">
        <v>669</v>
      </c>
      <c r="R2885" t="s">
        <v>21</v>
      </c>
      <c r="S2885" t="s">
        <v>22</v>
      </c>
      <c r="T2885" t="s">
        <v>21</v>
      </c>
      <c r="Y2885">
        <v>171</v>
      </c>
      <c r="Z2885">
        <v>55</v>
      </c>
      <c r="AA2885">
        <v>0</v>
      </c>
      <c r="AB2885">
        <v>0</v>
      </c>
    </row>
    <row r="2886" spans="1:28" ht="15.95">
      <c r="A2886" t="s">
        <v>3533</v>
      </c>
      <c r="B2886" t="s">
        <v>249</v>
      </c>
      <c r="C2886" t="e">
        <f>VLOOKUP(B2886, Positions!A$1:B$134, 2, FALSE)</f>
        <v>#N/A</v>
      </c>
      <c r="E2886" t="s">
        <v>5666</v>
      </c>
      <c r="F2886" t="s">
        <v>21</v>
      </c>
      <c r="G2886" t="str">
        <f>VLOOKUP(E2886, Tiers!M$1:P$134, 3, FALSE)</f>
        <v>NONE</v>
      </c>
      <c r="H2886">
        <f>VLOOKUP(G2886, Tiers!B$1:C$134, 2, FALSE)</f>
        <v>7</v>
      </c>
      <c r="I2886" s="21" t="e">
        <v>#N/A</v>
      </c>
      <c r="J2886" t="str">
        <f t="shared" si="45"/>
        <v>Kane Cook</v>
      </c>
      <c r="P2886">
        <v>20</v>
      </c>
      <c r="Q2886" t="s">
        <v>3534</v>
      </c>
      <c r="R2886" t="s">
        <v>21</v>
      </c>
      <c r="S2886" t="s">
        <v>22</v>
      </c>
      <c r="T2886" t="s">
        <v>21</v>
      </c>
      <c r="Y2886">
        <v>181</v>
      </c>
      <c r="Z2886">
        <v>76</v>
      </c>
      <c r="AA2886">
        <v>0</v>
      </c>
      <c r="AB2886">
        <v>0</v>
      </c>
    </row>
    <row r="2887" spans="1:28" ht="15.95">
      <c r="A2887" t="s">
        <v>3535</v>
      </c>
      <c r="B2887" t="s">
        <v>81</v>
      </c>
      <c r="C2887" t="str">
        <f>VLOOKUP(B2887, Positions!A$1:B$134, 2, FALSE)</f>
        <v>Defender</v>
      </c>
      <c r="D2887" t="s">
        <v>2836</v>
      </c>
      <c r="E2887" t="s">
        <v>5666</v>
      </c>
      <c r="F2887" t="s">
        <v>21</v>
      </c>
      <c r="G2887" t="str">
        <f>VLOOKUP(E2887, Tiers!M$1:P$134, 3, FALSE)</f>
        <v>NONE</v>
      </c>
      <c r="H2887">
        <f>VLOOKUP(G2887, Tiers!B$1:C$134, 2, FALSE)</f>
        <v>7</v>
      </c>
      <c r="I2887" s="21">
        <v>34628</v>
      </c>
      <c r="J2887" t="str">
        <f t="shared" si="45"/>
        <v>Tyrone WilliamsHednesford</v>
      </c>
      <c r="P2887">
        <v>20</v>
      </c>
      <c r="Q2887" t="s">
        <v>20</v>
      </c>
      <c r="R2887" t="s">
        <v>21</v>
      </c>
      <c r="S2887" t="s">
        <v>22</v>
      </c>
      <c r="T2887" t="s">
        <v>21</v>
      </c>
      <c r="Y2887">
        <v>187</v>
      </c>
      <c r="Z2887">
        <v>72</v>
      </c>
      <c r="AA2887">
        <v>0</v>
      </c>
      <c r="AB2887">
        <v>11</v>
      </c>
    </row>
    <row r="2888" spans="1:28" ht="15.95">
      <c r="A2888" t="s">
        <v>3536</v>
      </c>
      <c r="B2888" t="s">
        <v>42</v>
      </c>
      <c r="C2888" t="str">
        <f>VLOOKUP(B2888, Positions!A$1:B$134, 2, FALSE)</f>
        <v>Midfielder</v>
      </c>
      <c r="D2888" t="s">
        <v>221</v>
      </c>
      <c r="E2888" t="s">
        <v>5664</v>
      </c>
      <c r="F2888" t="s">
        <v>21</v>
      </c>
      <c r="G2888" t="str">
        <f>VLOOKUP(E2888, Tiers!M$1:P$134, 3, FALSE)</f>
        <v>ENG3</v>
      </c>
      <c r="H2888">
        <f>VLOOKUP(G2888, Tiers!B$1:C$134, 2, FALSE)</f>
        <v>4</v>
      </c>
      <c r="I2888" s="21">
        <v>34626</v>
      </c>
      <c r="J2888" t="str">
        <f t="shared" si="45"/>
        <v>Reece FlanaganWalsall</v>
      </c>
      <c r="P2888">
        <v>20</v>
      </c>
      <c r="Q2888" t="s">
        <v>284</v>
      </c>
      <c r="R2888" t="s">
        <v>21</v>
      </c>
      <c r="S2888" t="s">
        <v>22</v>
      </c>
      <c r="T2888" t="s">
        <v>21</v>
      </c>
      <c r="Y2888">
        <v>180</v>
      </c>
      <c r="Z2888">
        <v>75</v>
      </c>
      <c r="AA2888">
        <v>2</v>
      </c>
      <c r="AB2888">
        <v>24</v>
      </c>
    </row>
    <row r="2889" spans="1:28" ht="15.95">
      <c r="A2889" t="s">
        <v>235</v>
      </c>
      <c r="B2889" t="s">
        <v>281</v>
      </c>
      <c r="C2889" t="str">
        <f>VLOOKUP(B2889, Positions!A$1:B$134, 2, FALSE)</f>
        <v>Forward</v>
      </c>
      <c r="D2889" t="s">
        <v>3064</v>
      </c>
      <c r="E2889" t="s">
        <v>5666</v>
      </c>
      <c r="F2889" t="s">
        <v>21</v>
      </c>
      <c r="G2889" t="str">
        <f>VLOOKUP(E2889, Tiers!M$1:P$134, 3, FALSE)</f>
        <v>NONE</v>
      </c>
      <c r="H2889">
        <f>VLOOKUP(G2889, Tiers!B$1:C$134, 2, FALSE)</f>
        <v>7</v>
      </c>
      <c r="I2889" s="21">
        <v>34623</v>
      </c>
      <c r="J2889" t="str">
        <f t="shared" si="45"/>
        <v>Tom RichardsAldershot</v>
      </c>
      <c r="P2889">
        <v>20</v>
      </c>
      <c r="Q2889" t="s">
        <v>3502</v>
      </c>
      <c r="R2889" t="s">
        <v>21</v>
      </c>
      <c r="S2889" t="s">
        <v>22</v>
      </c>
      <c r="T2889" t="s">
        <v>21</v>
      </c>
      <c r="Y2889">
        <v>171</v>
      </c>
      <c r="Z2889">
        <v>64</v>
      </c>
      <c r="AA2889">
        <v>0</v>
      </c>
      <c r="AB2889">
        <v>19</v>
      </c>
    </row>
    <row r="2890" spans="1:28" ht="15.95">
      <c r="A2890" t="s">
        <v>3537</v>
      </c>
      <c r="B2890" t="s">
        <v>81</v>
      </c>
      <c r="C2890" t="str">
        <f>VLOOKUP(B2890, Positions!A$1:B$134, 2, FALSE)</f>
        <v>Defender</v>
      </c>
      <c r="D2890" t="s">
        <v>17</v>
      </c>
      <c r="E2890" t="s">
        <v>5663</v>
      </c>
      <c r="F2890" t="s">
        <v>21</v>
      </c>
      <c r="G2890" t="str">
        <f>VLOOKUP(E2890, Tiers!M$1:P$134, 3, FALSE)</f>
        <v>ENG4</v>
      </c>
      <c r="H2890">
        <f>VLOOKUP(G2890, Tiers!B$1:C$134, 2, FALSE)</f>
        <v>5</v>
      </c>
      <c r="I2890" s="21">
        <v>34622</v>
      </c>
      <c r="J2890" t="str">
        <f t="shared" si="45"/>
        <v>Stephen ArthurworreyYeovil</v>
      </c>
      <c r="P2890">
        <v>20</v>
      </c>
      <c r="Q2890" t="s">
        <v>74</v>
      </c>
      <c r="R2890" t="s">
        <v>21</v>
      </c>
      <c r="S2890" t="s">
        <v>22</v>
      </c>
      <c r="T2890" t="s">
        <v>21</v>
      </c>
      <c r="Y2890">
        <v>194</v>
      </c>
      <c r="Z2890">
        <v>88</v>
      </c>
      <c r="AA2890">
        <v>2</v>
      </c>
      <c r="AB2890">
        <v>46</v>
      </c>
    </row>
    <row r="2891" spans="1:28" ht="15.95">
      <c r="A2891" t="s">
        <v>3538</v>
      </c>
      <c r="B2891" t="s">
        <v>166</v>
      </c>
      <c r="C2891" t="str">
        <f>VLOOKUP(B2891, Positions!A$1:B$134, 2, FALSE)</f>
        <v>Goalkeeper</v>
      </c>
      <c r="E2891" t="s">
        <v>5666</v>
      </c>
      <c r="F2891" t="s">
        <v>21</v>
      </c>
      <c r="G2891" t="str">
        <f>VLOOKUP(E2891, Tiers!M$1:P$134, 3, FALSE)</f>
        <v>NONE</v>
      </c>
      <c r="H2891">
        <f>VLOOKUP(G2891, Tiers!B$1:C$134, 2, FALSE)</f>
        <v>7</v>
      </c>
      <c r="I2891" s="21" t="e">
        <v>#N/A</v>
      </c>
      <c r="J2891" t="str">
        <f t="shared" si="45"/>
        <v>Chad Collins</v>
      </c>
      <c r="P2891">
        <v>20</v>
      </c>
      <c r="Q2891" t="s">
        <v>20</v>
      </c>
      <c r="R2891" t="s">
        <v>21</v>
      </c>
      <c r="S2891" t="s">
        <v>22</v>
      </c>
      <c r="T2891" t="s">
        <v>21</v>
      </c>
      <c r="Y2891">
        <v>182</v>
      </c>
      <c r="Z2891">
        <v>77</v>
      </c>
      <c r="AA2891">
        <v>0</v>
      </c>
      <c r="AB2891">
        <v>0</v>
      </c>
    </row>
    <row r="2892" spans="1:28" ht="15.95">
      <c r="A2892" t="s">
        <v>3539</v>
      </c>
      <c r="B2892" t="s">
        <v>72</v>
      </c>
      <c r="C2892" t="str">
        <f>VLOOKUP(B2892, Positions!A$1:B$134, 2, FALSE)</f>
        <v>Defender</v>
      </c>
      <c r="D2892" t="s">
        <v>3117</v>
      </c>
      <c r="E2892" t="s">
        <v>5663</v>
      </c>
      <c r="F2892" t="s">
        <v>21</v>
      </c>
      <c r="G2892" t="str">
        <f>VLOOKUP(E2892, Tiers!M$1:P$134, 3, FALSE)</f>
        <v>ENG4</v>
      </c>
      <c r="H2892">
        <f>VLOOKUP(G2892, Tiers!B$1:C$134, 2, FALSE)</f>
        <v>5</v>
      </c>
      <c r="I2892" s="21">
        <v>34620</v>
      </c>
      <c r="J2892" t="str">
        <f t="shared" si="45"/>
        <v>Ryan SellersWycombe</v>
      </c>
      <c r="P2892">
        <v>20</v>
      </c>
      <c r="Q2892" t="s">
        <v>74</v>
      </c>
      <c r="R2892" t="s">
        <v>21</v>
      </c>
      <c r="S2892" t="s">
        <v>22</v>
      </c>
      <c r="T2892" t="s">
        <v>21</v>
      </c>
      <c r="Y2892">
        <v>180</v>
      </c>
      <c r="Z2892">
        <v>78</v>
      </c>
      <c r="AA2892">
        <v>0</v>
      </c>
      <c r="AB2892">
        <v>0</v>
      </c>
    </row>
    <row r="2893" spans="1:28" ht="15.95">
      <c r="A2893" t="s">
        <v>3540</v>
      </c>
      <c r="B2893" t="s">
        <v>31</v>
      </c>
      <c r="C2893" t="str">
        <f>VLOOKUP(B2893, Positions!A$1:B$134, 2, FALSE)</f>
        <v>Defender</v>
      </c>
      <c r="D2893" t="s">
        <v>68</v>
      </c>
      <c r="E2893" t="s">
        <v>5663</v>
      </c>
      <c r="F2893" t="s">
        <v>21</v>
      </c>
      <c r="G2893" t="str">
        <f>VLOOKUP(E2893, Tiers!M$1:P$134, 3, FALSE)</f>
        <v>ENG4</v>
      </c>
      <c r="H2893">
        <f>VLOOKUP(G2893, Tiers!B$1:C$134, 2, FALSE)</f>
        <v>5</v>
      </c>
      <c r="I2893" s="21">
        <v>34620</v>
      </c>
      <c r="J2893" t="str">
        <f t="shared" si="45"/>
        <v>Wes AtkinsonNotts Co</v>
      </c>
      <c r="P2893">
        <v>20</v>
      </c>
      <c r="Q2893" t="s">
        <v>745</v>
      </c>
      <c r="R2893" t="s">
        <v>21</v>
      </c>
      <c r="S2893" t="s">
        <v>22</v>
      </c>
      <c r="T2893" t="s">
        <v>21</v>
      </c>
      <c r="Y2893">
        <v>171</v>
      </c>
      <c r="Z2893">
        <v>69</v>
      </c>
      <c r="AA2893">
        <v>0</v>
      </c>
      <c r="AB2893">
        <v>2</v>
      </c>
    </row>
    <row r="2894" spans="1:28" ht="15.95">
      <c r="A2894" t="s">
        <v>3541</v>
      </c>
      <c r="B2894" t="s">
        <v>16</v>
      </c>
      <c r="C2894" t="e">
        <f>VLOOKUP(B2894, Positions!A$1:B$134, 2, FALSE)</f>
        <v>#N/A</v>
      </c>
      <c r="D2894" t="s">
        <v>2443</v>
      </c>
      <c r="E2894" t="s">
        <v>5666</v>
      </c>
      <c r="F2894" t="s">
        <v>21</v>
      </c>
      <c r="G2894" t="str">
        <f>VLOOKUP(E2894, Tiers!M$1:P$134, 3, FALSE)</f>
        <v>NONE</v>
      </c>
      <c r="H2894">
        <f>VLOOKUP(G2894, Tiers!B$1:C$134, 2, FALSE)</f>
        <v>7</v>
      </c>
      <c r="I2894" s="21">
        <v>34618</v>
      </c>
      <c r="J2894" t="str">
        <f t="shared" si="45"/>
        <v>Conner RobinsonLincoln</v>
      </c>
      <c r="P2894">
        <v>20</v>
      </c>
      <c r="Q2894" t="s">
        <v>2443</v>
      </c>
      <c r="R2894" t="s">
        <v>21</v>
      </c>
      <c r="S2894" t="s">
        <v>22</v>
      </c>
      <c r="T2894" t="s">
        <v>21</v>
      </c>
      <c r="Y2894">
        <v>176</v>
      </c>
      <c r="Z2894">
        <v>68</v>
      </c>
      <c r="AA2894">
        <v>11</v>
      </c>
      <c r="AB2894">
        <v>67</v>
      </c>
    </row>
    <row r="2895" spans="1:28" ht="15.95">
      <c r="A2895" t="s">
        <v>3542</v>
      </c>
      <c r="B2895" t="s">
        <v>31</v>
      </c>
      <c r="C2895" t="str">
        <f>VLOOKUP(B2895, Positions!A$1:B$134, 2, FALSE)</f>
        <v>Defender</v>
      </c>
      <c r="E2895" t="s">
        <v>5666</v>
      </c>
      <c r="F2895" t="s">
        <v>21</v>
      </c>
      <c r="G2895" t="str">
        <f>VLOOKUP(E2895, Tiers!M$1:P$134, 3, FALSE)</f>
        <v>NONE</v>
      </c>
      <c r="H2895">
        <f>VLOOKUP(G2895, Tiers!B$1:C$134, 2, FALSE)</f>
        <v>7</v>
      </c>
      <c r="I2895" s="21" t="e">
        <v>#N/A</v>
      </c>
      <c r="J2895" t="str">
        <f t="shared" si="45"/>
        <v>Josh Siafa</v>
      </c>
      <c r="P2895">
        <v>20</v>
      </c>
      <c r="Q2895" t="s">
        <v>20</v>
      </c>
      <c r="R2895" t="s">
        <v>21</v>
      </c>
      <c r="S2895" t="s">
        <v>22</v>
      </c>
      <c r="T2895" t="s">
        <v>21</v>
      </c>
      <c r="Y2895">
        <v>183</v>
      </c>
      <c r="Z2895">
        <v>68</v>
      </c>
      <c r="AA2895">
        <v>0</v>
      </c>
      <c r="AB2895">
        <v>0</v>
      </c>
    </row>
    <row r="2896" spans="1:28" ht="15.95">
      <c r="A2896" t="s">
        <v>3543</v>
      </c>
      <c r="B2896" t="s">
        <v>102</v>
      </c>
      <c r="C2896" t="str">
        <f>VLOOKUP(B2896, Positions!A$1:B$134, 2, FALSE)</f>
        <v>Defender</v>
      </c>
      <c r="D2896" t="s">
        <v>329</v>
      </c>
      <c r="E2896" t="s">
        <v>62</v>
      </c>
      <c r="F2896" t="s">
        <v>21</v>
      </c>
      <c r="G2896" t="str">
        <f>VLOOKUP(E2896, Tiers!M$1:P$134, 3, FALSE)</f>
        <v>ENG1</v>
      </c>
      <c r="H2896">
        <f>VLOOKUP(G2896, Tiers!B$1:C$134, 2, FALSE)</f>
        <v>1</v>
      </c>
      <c r="I2896" s="21">
        <v>34613</v>
      </c>
      <c r="J2896" t="str">
        <f t="shared" si="45"/>
        <v>Matthew PenningtonEverton</v>
      </c>
      <c r="P2896">
        <v>20</v>
      </c>
      <c r="Q2896" t="s">
        <v>726</v>
      </c>
      <c r="R2896" t="s">
        <v>21</v>
      </c>
      <c r="S2896" t="s">
        <v>22</v>
      </c>
      <c r="T2896" t="s">
        <v>21</v>
      </c>
      <c r="Y2896">
        <v>186</v>
      </c>
      <c r="Z2896">
        <v>77</v>
      </c>
      <c r="AA2896">
        <v>2</v>
      </c>
      <c r="AB2896">
        <v>41</v>
      </c>
    </row>
    <row r="2897" spans="1:28" ht="15.95">
      <c r="A2897" t="s">
        <v>3544</v>
      </c>
      <c r="B2897" t="s">
        <v>106</v>
      </c>
      <c r="C2897" t="str">
        <f>VLOOKUP(B2897, Positions!A$1:B$134, 2, FALSE)</f>
        <v>Midfielder</v>
      </c>
      <c r="E2897" t="s">
        <v>5666</v>
      </c>
      <c r="F2897" t="s">
        <v>21</v>
      </c>
      <c r="G2897" t="str">
        <f>VLOOKUP(E2897, Tiers!M$1:P$134, 3, FALSE)</f>
        <v>NONE</v>
      </c>
      <c r="H2897">
        <f>VLOOKUP(G2897, Tiers!B$1:C$134, 2, FALSE)</f>
        <v>7</v>
      </c>
      <c r="I2897" s="21" t="e">
        <v>#N/A</v>
      </c>
      <c r="J2897" t="str">
        <f t="shared" si="45"/>
        <v>Adeyinka Cole</v>
      </c>
      <c r="P2897">
        <v>20</v>
      </c>
      <c r="Q2897" t="s">
        <v>74</v>
      </c>
      <c r="R2897" t="s">
        <v>21</v>
      </c>
      <c r="S2897" t="s">
        <v>22</v>
      </c>
      <c r="T2897" t="s">
        <v>21</v>
      </c>
      <c r="U2897" t="s">
        <v>491</v>
      </c>
      <c r="Y2897">
        <v>173</v>
      </c>
      <c r="Z2897">
        <v>70</v>
      </c>
      <c r="AA2897">
        <v>0</v>
      </c>
      <c r="AB2897">
        <v>0</v>
      </c>
    </row>
    <row r="2898" spans="1:28" ht="15.95">
      <c r="A2898" t="s">
        <v>3545</v>
      </c>
      <c r="B2898" t="s">
        <v>16</v>
      </c>
      <c r="C2898" t="e">
        <f>VLOOKUP(B2898, Positions!A$1:B$134, 2, FALSE)</f>
        <v>#N/A</v>
      </c>
      <c r="E2898" t="s">
        <v>5666</v>
      </c>
      <c r="F2898" t="s">
        <v>21</v>
      </c>
      <c r="G2898" t="str">
        <f>VLOOKUP(E2898, Tiers!M$1:P$134, 3, FALSE)</f>
        <v>NONE</v>
      </c>
      <c r="H2898">
        <f>VLOOKUP(G2898, Tiers!B$1:C$134, 2, FALSE)</f>
        <v>7</v>
      </c>
      <c r="I2898" s="21" t="e">
        <v>#N/A</v>
      </c>
      <c r="J2898" t="str">
        <f t="shared" si="45"/>
        <v>Jamie Wootton</v>
      </c>
      <c r="P2898">
        <v>20</v>
      </c>
      <c r="Q2898" t="s">
        <v>265</v>
      </c>
      <c r="R2898" t="s">
        <v>21</v>
      </c>
      <c r="S2898" t="s">
        <v>22</v>
      </c>
      <c r="T2898" t="s">
        <v>21</v>
      </c>
      <c r="Y2898">
        <v>171</v>
      </c>
      <c r="Z2898">
        <v>69</v>
      </c>
      <c r="AA2898">
        <v>4</v>
      </c>
      <c r="AB2898">
        <v>35</v>
      </c>
    </row>
    <row r="2899" spans="1:28" ht="15.95">
      <c r="A2899" t="s">
        <v>3546</v>
      </c>
      <c r="B2899" t="s">
        <v>166</v>
      </c>
      <c r="C2899" t="str">
        <f>VLOOKUP(B2899, Positions!A$1:B$134, 2, FALSE)</f>
        <v>Goalkeeper</v>
      </c>
      <c r="D2899" t="s">
        <v>282</v>
      </c>
      <c r="E2899" t="s">
        <v>62</v>
      </c>
      <c r="F2899" t="s">
        <v>21</v>
      </c>
      <c r="G2899" t="str">
        <f>VLOOKUP(E2899, Tiers!M$1:P$134, 3, FALSE)</f>
        <v>ENG1</v>
      </c>
      <c r="H2899">
        <f>VLOOKUP(G2899, Tiers!B$1:C$134, 2, FALSE)</f>
        <v>1</v>
      </c>
      <c r="I2899" s="21">
        <v>34608</v>
      </c>
      <c r="J2899" t="str">
        <f t="shared" si="45"/>
        <v>David GregoryCrystal Palace</v>
      </c>
      <c r="P2899">
        <v>20</v>
      </c>
      <c r="Q2899" t="s">
        <v>20</v>
      </c>
      <c r="R2899" t="s">
        <v>21</v>
      </c>
      <c r="S2899" t="s">
        <v>22</v>
      </c>
      <c r="T2899" t="s">
        <v>21</v>
      </c>
      <c r="Y2899">
        <v>188</v>
      </c>
      <c r="Z2899">
        <v>78</v>
      </c>
      <c r="AA2899">
        <v>0</v>
      </c>
      <c r="AB2899">
        <v>14</v>
      </c>
    </row>
    <row r="2900" spans="1:28" ht="15.95">
      <c r="A2900" t="s">
        <v>3547</v>
      </c>
      <c r="B2900" t="s">
        <v>196</v>
      </c>
      <c r="C2900" t="str">
        <f>VLOOKUP(B2900, Positions!A$1:B$134, 2, FALSE)</f>
        <v>Defender</v>
      </c>
      <c r="D2900" t="s">
        <v>496</v>
      </c>
      <c r="E2900" t="s">
        <v>5664</v>
      </c>
      <c r="F2900" t="s">
        <v>21</v>
      </c>
      <c r="G2900" t="str">
        <f>VLOOKUP(E2900, Tiers!M$1:P$134, 3, FALSE)</f>
        <v>ENG3</v>
      </c>
      <c r="H2900">
        <f>VLOOKUP(G2900, Tiers!B$1:C$134, 2, FALSE)</f>
        <v>4</v>
      </c>
      <c r="I2900" s="21">
        <v>34607</v>
      </c>
      <c r="J2900" t="str">
        <f t="shared" si="45"/>
        <v>Greg LeighBradford City</v>
      </c>
      <c r="P2900">
        <v>20</v>
      </c>
      <c r="Q2900" t="s">
        <v>1567</v>
      </c>
      <c r="R2900" t="s">
        <v>21</v>
      </c>
      <c r="S2900" t="s">
        <v>22</v>
      </c>
      <c r="T2900" t="s">
        <v>21</v>
      </c>
      <c r="Y2900">
        <v>181</v>
      </c>
      <c r="Z2900">
        <v>73</v>
      </c>
      <c r="AA2900">
        <v>1</v>
      </c>
      <c r="AB2900">
        <v>38</v>
      </c>
    </row>
    <row r="2901" spans="1:28" ht="15.95">
      <c r="A2901" t="s">
        <v>3548</v>
      </c>
      <c r="B2901" t="s">
        <v>16</v>
      </c>
      <c r="C2901" t="e">
        <f>VLOOKUP(B2901, Positions!A$1:B$134, 2, FALSE)</f>
        <v>#N/A</v>
      </c>
      <c r="D2901" t="s">
        <v>284</v>
      </c>
      <c r="E2901" t="s">
        <v>5665</v>
      </c>
      <c r="F2901" t="s">
        <v>21</v>
      </c>
      <c r="G2901" t="str">
        <f>VLOOKUP(E2901, Tiers!M$1:P$134, 3, FALSE)</f>
        <v>ENG2</v>
      </c>
      <c r="H2901">
        <f>VLOOKUP(G2901, Tiers!B$1:C$134, 2, FALSE)</f>
        <v>3</v>
      </c>
      <c r="I2901" s="21">
        <v>34605</v>
      </c>
      <c r="J2901" t="str">
        <f t="shared" si="45"/>
        <v>Alex JonesBirmingham</v>
      </c>
      <c r="P2901">
        <v>20</v>
      </c>
      <c r="Q2901" t="s">
        <v>2831</v>
      </c>
      <c r="R2901" t="s">
        <v>21</v>
      </c>
      <c r="S2901" t="s">
        <v>22</v>
      </c>
      <c r="T2901" t="s">
        <v>21</v>
      </c>
      <c r="Y2901">
        <v>183</v>
      </c>
      <c r="Z2901">
        <v>78</v>
      </c>
      <c r="AA2901">
        <v>0</v>
      </c>
      <c r="AB2901">
        <v>0</v>
      </c>
    </row>
    <row r="2902" spans="1:28" ht="15.95">
      <c r="A2902" t="s">
        <v>3549</v>
      </c>
      <c r="B2902" t="s">
        <v>166</v>
      </c>
      <c r="C2902" t="str">
        <f>VLOOKUP(B2902, Positions!A$1:B$134, 2, FALSE)</f>
        <v>Goalkeeper</v>
      </c>
      <c r="D2902" t="s">
        <v>496</v>
      </c>
      <c r="E2902" t="s">
        <v>5664</v>
      </c>
      <c r="F2902" t="s">
        <v>21</v>
      </c>
      <c r="G2902" t="str">
        <f>VLOOKUP(E2902, Tiers!M$1:P$134, 3, FALSE)</f>
        <v>ENG3</v>
      </c>
      <c r="H2902">
        <f>VLOOKUP(G2902, Tiers!B$1:C$134, 2, FALSE)</f>
        <v>4</v>
      </c>
      <c r="I2902" s="21">
        <v>34605</v>
      </c>
      <c r="J2902" t="str">
        <f t="shared" si="45"/>
        <v>Joe CracknellBradford City</v>
      </c>
      <c r="P2902">
        <v>20</v>
      </c>
      <c r="Q2902" t="s">
        <v>154</v>
      </c>
      <c r="R2902" t="s">
        <v>21</v>
      </c>
      <c r="S2902" t="s">
        <v>22</v>
      </c>
      <c r="T2902" t="s">
        <v>21</v>
      </c>
      <c r="Y2902">
        <v>183</v>
      </c>
      <c r="Z2902">
        <v>71</v>
      </c>
      <c r="AA2902">
        <v>0</v>
      </c>
      <c r="AB2902">
        <v>30</v>
      </c>
    </row>
    <row r="2903" spans="1:28" ht="15.95">
      <c r="A2903" t="s">
        <v>3550</v>
      </c>
      <c r="B2903" t="s">
        <v>42</v>
      </c>
      <c r="C2903" t="str">
        <f>VLOOKUP(B2903, Positions!A$1:B$134, 2, FALSE)</f>
        <v>Midfielder</v>
      </c>
      <c r="D2903" t="s">
        <v>332</v>
      </c>
      <c r="E2903" t="s">
        <v>5665</v>
      </c>
      <c r="F2903" t="s">
        <v>21</v>
      </c>
      <c r="G2903" t="str">
        <f>VLOOKUP(E2903, Tiers!M$1:P$134, 3, FALSE)</f>
        <v>ENG2</v>
      </c>
      <c r="H2903">
        <f>VLOOKUP(G2903, Tiers!B$1:C$134, 2, FALSE)</f>
        <v>3</v>
      </c>
      <c r="I2903" s="21">
        <v>34603</v>
      </c>
      <c r="J2903" t="str">
        <f t="shared" si="45"/>
        <v>Jorge GrantNottm Forest</v>
      </c>
      <c r="P2903">
        <v>20</v>
      </c>
      <c r="Q2903" t="s">
        <v>190</v>
      </c>
      <c r="R2903" t="s">
        <v>21</v>
      </c>
      <c r="S2903" t="s">
        <v>22</v>
      </c>
      <c r="T2903" t="s">
        <v>21</v>
      </c>
      <c r="Y2903">
        <v>176</v>
      </c>
      <c r="Z2903">
        <v>73</v>
      </c>
      <c r="AA2903">
        <v>0</v>
      </c>
      <c r="AB2903">
        <v>1</v>
      </c>
    </row>
    <row r="2904" spans="1:28" ht="15.95">
      <c r="A2904" t="s">
        <v>3551</v>
      </c>
      <c r="B2904" t="s">
        <v>42</v>
      </c>
      <c r="C2904" t="str">
        <f>VLOOKUP(B2904, Positions!A$1:B$134, 2, FALSE)</f>
        <v>Midfielder</v>
      </c>
      <c r="D2904" t="s">
        <v>90</v>
      </c>
      <c r="E2904" t="s">
        <v>5665</v>
      </c>
      <c r="F2904" t="s">
        <v>21</v>
      </c>
      <c r="G2904" t="str">
        <f>VLOOKUP(E2904, Tiers!M$1:P$134, 3, FALSE)</f>
        <v>ENG2</v>
      </c>
      <c r="H2904">
        <f>VLOOKUP(G2904, Tiers!B$1:C$134, 2, FALSE)</f>
        <v>3</v>
      </c>
      <c r="I2904" s="21">
        <v>34603</v>
      </c>
      <c r="J2904" t="str">
        <f t="shared" si="45"/>
        <v>Ryan CroasdaleSheff Wed</v>
      </c>
      <c r="P2904">
        <v>20</v>
      </c>
      <c r="Q2904" t="s">
        <v>568</v>
      </c>
      <c r="R2904" t="s">
        <v>21</v>
      </c>
      <c r="S2904" t="s">
        <v>22</v>
      </c>
      <c r="T2904" t="s">
        <v>21</v>
      </c>
      <c r="Y2904">
        <v>175</v>
      </c>
      <c r="Z2904">
        <v>69</v>
      </c>
      <c r="AA2904">
        <v>1</v>
      </c>
      <c r="AB2904">
        <v>14</v>
      </c>
    </row>
    <row r="2905" spans="1:28" ht="15.95">
      <c r="A2905" t="s">
        <v>3552</v>
      </c>
      <c r="B2905" t="s">
        <v>72</v>
      </c>
      <c r="C2905" t="str">
        <f>VLOOKUP(B2905, Positions!A$1:B$134, 2, FALSE)</f>
        <v>Defender</v>
      </c>
      <c r="E2905" t="s">
        <v>5666</v>
      </c>
      <c r="F2905" t="s">
        <v>21</v>
      </c>
      <c r="G2905" t="str">
        <f>VLOOKUP(E2905, Tiers!M$1:P$134, 3, FALSE)</f>
        <v>NONE</v>
      </c>
      <c r="H2905">
        <f>VLOOKUP(G2905, Tiers!B$1:C$134, 2, FALSE)</f>
        <v>7</v>
      </c>
      <c r="I2905" s="21" t="e">
        <v>#N/A</v>
      </c>
      <c r="J2905" t="str">
        <f t="shared" si="45"/>
        <v>Lewis Aird</v>
      </c>
      <c r="P2905">
        <v>20</v>
      </c>
      <c r="Q2905" t="s">
        <v>530</v>
      </c>
      <c r="R2905" t="s">
        <v>21</v>
      </c>
      <c r="S2905" t="s">
        <v>22</v>
      </c>
      <c r="T2905" t="s">
        <v>21</v>
      </c>
      <c r="Y2905">
        <v>181</v>
      </c>
      <c r="Z2905">
        <v>68</v>
      </c>
      <c r="AA2905">
        <v>0</v>
      </c>
      <c r="AB2905">
        <v>0</v>
      </c>
    </row>
    <row r="2906" spans="1:28" ht="15.95">
      <c r="A2906" t="s">
        <v>3553</v>
      </c>
      <c r="B2906" t="s">
        <v>131</v>
      </c>
      <c r="C2906" t="str">
        <f>VLOOKUP(B2906, Positions!A$1:B$134, 2, FALSE)</f>
        <v>Forward</v>
      </c>
      <c r="E2906" t="s">
        <v>5666</v>
      </c>
      <c r="F2906" t="s">
        <v>697</v>
      </c>
      <c r="G2906" t="str">
        <f>VLOOKUP(E2906, Tiers!M$1:P$134, 3, FALSE)</f>
        <v>NONE</v>
      </c>
      <c r="H2906">
        <f>VLOOKUP(G2906, Tiers!B$1:C$134, 2, FALSE)</f>
        <v>7</v>
      </c>
      <c r="I2906" s="21" t="e">
        <v>#N/A</v>
      </c>
      <c r="J2906" t="str">
        <f t="shared" si="45"/>
        <v>Timothy Monsheju</v>
      </c>
      <c r="P2906">
        <v>20</v>
      </c>
      <c r="Q2906" t="s">
        <v>346</v>
      </c>
      <c r="R2906" t="s">
        <v>21</v>
      </c>
      <c r="S2906" t="s">
        <v>22</v>
      </c>
      <c r="T2906" t="s">
        <v>21</v>
      </c>
      <c r="Y2906">
        <v>182</v>
      </c>
      <c r="Z2906">
        <v>77</v>
      </c>
      <c r="AA2906">
        <v>1</v>
      </c>
      <c r="AB2906">
        <v>3</v>
      </c>
    </row>
    <row r="2907" spans="1:28" ht="15.95">
      <c r="A2907" t="s">
        <v>3555</v>
      </c>
      <c r="B2907" t="s">
        <v>789</v>
      </c>
      <c r="C2907" t="str">
        <f>VLOOKUP(B2907, Positions!A$1:B$134, 2, FALSE)</f>
        <v>Forward</v>
      </c>
      <c r="E2907" t="s">
        <v>5666</v>
      </c>
      <c r="F2907" t="s">
        <v>21</v>
      </c>
      <c r="G2907" t="str">
        <f>VLOOKUP(E2907, Tiers!M$1:P$134, 3, FALSE)</f>
        <v>NONE</v>
      </c>
      <c r="H2907">
        <f>VLOOKUP(G2907, Tiers!B$1:C$134, 2, FALSE)</f>
        <v>7</v>
      </c>
      <c r="I2907" s="21" t="e">
        <v>#N/A</v>
      </c>
      <c r="J2907" t="str">
        <f t="shared" si="45"/>
        <v>Ben Wignall</v>
      </c>
      <c r="P2907">
        <v>20</v>
      </c>
      <c r="Q2907" t="s">
        <v>187</v>
      </c>
      <c r="R2907" t="s">
        <v>21</v>
      </c>
      <c r="S2907" t="s">
        <v>22</v>
      </c>
      <c r="T2907" t="s">
        <v>21</v>
      </c>
      <c r="Y2907">
        <v>180</v>
      </c>
      <c r="Z2907">
        <v>74</v>
      </c>
      <c r="AA2907">
        <v>0</v>
      </c>
      <c r="AB2907">
        <v>0</v>
      </c>
    </row>
    <row r="2908" spans="1:28" ht="15.95">
      <c r="A2908" t="s">
        <v>3556</v>
      </c>
      <c r="B2908" t="s">
        <v>166</v>
      </c>
      <c r="C2908" t="str">
        <f>VLOOKUP(B2908, Positions!A$1:B$134, 2, FALSE)</f>
        <v>Goalkeeper</v>
      </c>
      <c r="D2908" t="s">
        <v>616</v>
      </c>
      <c r="E2908" t="s">
        <v>5663</v>
      </c>
      <c r="F2908" t="s">
        <v>21</v>
      </c>
      <c r="G2908" t="str">
        <f>VLOOKUP(E2908, Tiers!M$1:P$134, 3, FALSE)</f>
        <v>ENG4</v>
      </c>
      <c r="H2908">
        <f>VLOOKUP(G2908, Tiers!B$1:C$134, 2, FALSE)</f>
        <v>5</v>
      </c>
      <c r="I2908" s="21">
        <v>34599</v>
      </c>
      <c r="J2908" t="str">
        <f t="shared" si="45"/>
        <v>Joe GreenNewport Co</v>
      </c>
      <c r="P2908">
        <v>20</v>
      </c>
      <c r="Q2908" t="s">
        <v>40</v>
      </c>
      <c r="R2908" t="s">
        <v>21</v>
      </c>
      <c r="S2908" t="s">
        <v>22</v>
      </c>
      <c r="T2908" t="s">
        <v>21</v>
      </c>
      <c r="Y2908">
        <v>196</v>
      </c>
      <c r="Z2908">
        <v>86</v>
      </c>
      <c r="AA2908">
        <v>0</v>
      </c>
      <c r="AB2908">
        <v>0</v>
      </c>
    </row>
    <row r="2909" spans="1:28" ht="15.95">
      <c r="A2909" t="s">
        <v>3557</v>
      </c>
      <c r="B2909" t="s">
        <v>278</v>
      </c>
      <c r="C2909" t="e">
        <f>VLOOKUP(B2909, Positions!A$1:B$134, 2, FALSE)</f>
        <v>#N/A</v>
      </c>
      <c r="D2909" t="s">
        <v>671</v>
      </c>
      <c r="E2909" t="s">
        <v>5664</v>
      </c>
      <c r="F2909" t="s">
        <v>21</v>
      </c>
      <c r="G2909" t="str">
        <f>VLOOKUP(E2909, Tiers!M$1:P$134, 3, FALSE)</f>
        <v>ENG3</v>
      </c>
      <c r="H2909">
        <f>VLOOKUP(G2909, Tiers!B$1:C$134, 2, FALSE)</f>
        <v>4</v>
      </c>
      <c r="I2909" s="21">
        <v>34597</v>
      </c>
      <c r="J2909" t="str">
        <f t="shared" si="45"/>
        <v>Nick HaughtonFleetwood</v>
      </c>
      <c r="P2909">
        <v>20</v>
      </c>
      <c r="Q2909" t="s">
        <v>113</v>
      </c>
      <c r="R2909" t="s">
        <v>21</v>
      </c>
      <c r="S2909" t="s">
        <v>22</v>
      </c>
      <c r="T2909" t="s">
        <v>21</v>
      </c>
      <c r="Y2909">
        <v>163</v>
      </c>
      <c r="Z2909">
        <v>70</v>
      </c>
      <c r="AA2909">
        <v>4</v>
      </c>
      <c r="AB2909">
        <v>41</v>
      </c>
    </row>
    <row r="2910" spans="1:28" ht="15.95">
      <c r="A2910" t="s">
        <v>3558</v>
      </c>
      <c r="B2910" t="s">
        <v>72</v>
      </c>
      <c r="C2910" t="str">
        <f>VLOOKUP(B2910, Positions!A$1:B$134, 2, FALSE)</f>
        <v>Defender</v>
      </c>
      <c r="D2910" t="s">
        <v>1184</v>
      </c>
      <c r="E2910" t="s">
        <v>5666</v>
      </c>
      <c r="F2910" t="s">
        <v>21</v>
      </c>
      <c r="G2910" t="str">
        <f>VLOOKUP(E2910, Tiers!M$1:P$134, 3, FALSE)</f>
        <v>NONE</v>
      </c>
      <c r="H2910">
        <f>VLOOKUP(G2910, Tiers!B$1:C$134, 2, FALSE)</f>
        <v>7</v>
      </c>
      <c r="I2910" s="21">
        <v>34596</v>
      </c>
      <c r="J2910" t="str">
        <f t="shared" si="45"/>
        <v>Will BeesleySouthport</v>
      </c>
      <c r="P2910">
        <v>20</v>
      </c>
      <c r="Q2910" t="s">
        <v>20</v>
      </c>
      <c r="R2910" t="s">
        <v>21</v>
      </c>
      <c r="S2910" t="s">
        <v>22</v>
      </c>
      <c r="T2910" t="s">
        <v>21</v>
      </c>
      <c r="Y2910">
        <v>173</v>
      </c>
      <c r="Z2910">
        <v>70</v>
      </c>
      <c r="AA2910">
        <v>0</v>
      </c>
      <c r="AB2910">
        <v>0</v>
      </c>
    </row>
    <row r="2911" spans="1:28" ht="15.95">
      <c r="A2911" t="s">
        <v>3559</v>
      </c>
      <c r="B2911" t="s">
        <v>212</v>
      </c>
      <c r="C2911" t="str">
        <f>VLOOKUP(B2911, Positions!A$1:B$134, 2, FALSE)</f>
        <v>Midfielder</v>
      </c>
      <c r="E2911" t="s">
        <v>5666</v>
      </c>
      <c r="F2911" t="s">
        <v>21</v>
      </c>
      <c r="G2911" t="str">
        <f>VLOOKUP(E2911, Tiers!M$1:P$134, 3, FALSE)</f>
        <v>NONE</v>
      </c>
      <c r="H2911">
        <f>VLOOKUP(G2911, Tiers!B$1:C$134, 2, FALSE)</f>
        <v>7</v>
      </c>
      <c r="I2911" s="21" t="e">
        <v>#N/A</v>
      </c>
      <c r="J2911" t="str">
        <f t="shared" si="45"/>
        <v>Richard Wright</v>
      </c>
      <c r="P2911">
        <v>20</v>
      </c>
      <c r="Q2911" t="s">
        <v>671</v>
      </c>
      <c r="R2911" t="s">
        <v>21</v>
      </c>
      <c r="S2911" t="s">
        <v>22</v>
      </c>
      <c r="T2911" t="s">
        <v>21</v>
      </c>
      <c r="Y2911">
        <v>177</v>
      </c>
      <c r="Z2911">
        <v>73</v>
      </c>
      <c r="AA2911">
        <v>0</v>
      </c>
      <c r="AB2911">
        <v>0</v>
      </c>
    </row>
    <row r="2912" spans="1:28" ht="15.95">
      <c r="A2912" t="s">
        <v>3560</v>
      </c>
      <c r="B2912" t="s">
        <v>166</v>
      </c>
      <c r="C2912" t="str">
        <f>VLOOKUP(B2912, Positions!A$1:B$134, 2, FALSE)</f>
        <v>Goalkeeper</v>
      </c>
      <c r="D2912" t="s">
        <v>252</v>
      </c>
      <c r="E2912" t="s">
        <v>5665</v>
      </c>
      <c r="F2912" t="s">
        <v>21</v>
      </c>
      <c r="G2912" t="str">
        <f>VLOOKUP(E2912, Tiers!M$1:P$134, 3, FALSE)</f>
        <v>ENG2</v>
      </c>
      <c r="H2912">
        <f>VLOOKUP(G2912, Tiers!B$1:C$134, 2, FALSE)</f>
        <v>3</v>
      </c>
      <c r="I2912" s="21">
        <v>34590</v>
      </c>
      <c r="J2912" t="str">
        <f t="shared" si="45"/>
        <v>Ed WilczynskiHuddersfield</v>
      </c>
      <c r="P2912">
        <v>20</v>
      </c>
      <c r="Q2912" t="s">
        <v>252</v>
      </c>
      <c r="R2912" t="s">
        <v>21</v>
      </c>
      <c r="S2912" t="s">
        <v>22</v>
      </c>
      <c r="T2912" t="s">
        <v>21</v>
      </c>
      <c r="U2912" t="s">
        <v>342</v>
      </c>
      <c r="Y2912">
        <v>188</v>
      </c>
      <c r="Z2912">
        <v>81</v>
      </c>
      <c r="AA2912">
        <v>0</v>
      </c>
      <c r="AB2912">
        <v>21</v>
      </c>
    </row>
    <row r="2913" spans="1:28" ht="15.95">
      <c r="A2913" t="s">
        <v>3561</v>
      </c>
      <c r="B2913" t="s">
        <v>81</v>
      </c>
      <c r="C2913" t="str">
        <f>VLOOKUP(B2913, Positions!A$1:B$134, 2, FALSE)</f>
        <v>Defender</v>
      </c>
      <c r="D2913" t="s">
        <v>52</v>
      </c>
      <c r="E2913" t="s">
        <v>5663</v>
      </c>
      <c r="F2913" t="s">
        <v>21</v>
      </c>
      <c r="G2913" t="str">
        <f>VLOOKUP(E2913, Tiers!M$1:P$134, 3, FALSE)</f>
        <v>ENG4</v>
      </c>
      <c r="H2913">
        <f>VLOOKUP(G2913, Tiers!B$1:C$134, 2, FALSE)</f>
        <v>5</v>
      </c>
      <c r="I2913" s="21">
        <v>34589</v>
      </c>
      <c r="J2913" t="str">
        <f t="shared" si="45"/>
        <v>George SwanYork</v>
      </c>
      <c r="P2913">
        <v>20</v>
      </c>
      <c r="Q2913" t="s">
        <v>142</v>
      </c>
      <c r="R2913" t="s">
        <v>21</v>
      </c>
      <c r="S2913" t="s">
        <v>22</v>
      </c>
      <c r="T2913" t="s">
        <v>21</v>
      </c>
      <c r="Y2913">
        <v>191</v>
      </c>
      <c r="Z2913">
        <v>85</v>
      </c>
      <c r="AA2913">
        <v>0</v>
      </c>
      <c r="AB2913">
        <v>0</v>
      </c>
    </row>
    <row r="2914" spans="1:28" ht="15.95">
      <c r="A2914" t="s">
        <v>3562</v>
      </c>
      <c r="B2914" t="s">
        <v>3563</v>
      </c>
      <c r="C2914" t="str">
        <f>VLOOKUP(B2914, Positions!A$1:B$134, 2, FALSE)</f>
        <v>Defender</v>
      </c>
      <c r="D2914" t="s">
        <v>282</v>
      </c>
      <c r="E2914" t="s">
        <v>62</v>
      </c>
      <c r="F2914" t="s">
        <v>21</v>
      </c>
      <c r="G2914" t="str">
        <f>VLOOKUP(E2914, Tiers!M$1:P$134, 3, FALSE)</f>
        <v>ENG1</v>
      </c>
      <c r="H2914">
        <f>VLOOKUP(G2914, Tiers!B$1:C$134, 2, FALSE)</f>
        <v>1</v>
      </c>
      <c r="I2914" s="21">
        <v>34589</v>
      </c>
      <c r="J2914" t="str">
        <f t="shared" si="45"/>
        <v>Connor DymondCrystal Palace</v>
      </c>
      <c r="P2914">
        <v>20</v>
      </c>
      <c r="Q2914" t="s">
        <v>911</v>
      </c>
      <c r="R2914" t="s">
        <v>21</v>
      </c>
      <c r="S2914" t="s">
        <v>22</v>
      </c>
      <c r="T2914" t="s">
        <v>21</v>
      </c>
      <c r="Y2914">
        <v>171</v>
      </c>
      <c r="Z2914">
        <v>69</v>
      </c>
      <c r="AA2914">
        <v>1</v>
      </c>
      <c r="AB2914">
        <v>6</v>
      </c>
    </row>
    <row r="2915" spans="1:28" ht="15.95">
      <c r="A2915" t="s">
        <v>3564</v>
      </c>
      <c r="B2915" t="s">
        <v>166</v>
      </c>
      <c r="C2915" t="str">
        <f>VLOOKUP(B2915, Positions!A$1:B$134, 2, FALSE)</f>
        <v>Goalkeeper</v>
      </c>
      <c r="D2915" t="s">
        <v>263</v>
      </c>
      <c r="E2915" t="s">
        <v>5665</v>
      </c>
      <c r="F2915" t="s">
        <v>21</v>
      </c>
      <c r="G2915" t="str">
        <f>VLOOKUP(E2915, Tiers!M$1:P$134, 3, FALSE)</f>
        <v>ENG2</v>
      </c>
      <c r="H2915">
        <f>VLOOKUP(G2915, Tiers!B$1:C$134, 2, FALSE)</f>
        <v>3</v>
      </c>
      <c r="I2915" s="21">
        <v>34589</v>
      </c>
      <c r="J2915" t="str">
        <f t="shared" si="45"/>
        <v>Jonathan FlattWolves</v>
      </c>
      <c r="P2915">
        <v>20</v>
      </c>
      <c r="Q2915" t="s">
        <v>623</v>
      </c>
      <c r="R2915" t="s">
        <v>21</v>
      </c>
      <c r="S2915" t="s">
        <v>22</v>
      </c>
      <c r="T2915" t="s">
        <v>21</v>
      </c>
      <c r="Y2915">
        <v>185</v>
      </c>
      <c r="Z2915">
        <v>88</v>
      </c>
      <c r="AA2915">
        <v>0</v>
      </c>
      <c r="AB2915">
        <v>0</v>
      </c>
    </row>
    <row r="2916" spans="1:28" ht="15.95">
      <c r="A2916" t="s">
        <v>3565</v>
      </c>
      <c r="B2916" t="s">
        <v>166</v>
      </c>
      <c r="C2916" t="str">
        <f>VLOOKUP(B2916, Positions!A$1:B$134, 2, FALSE)</f>
        <v>Goalkeeper</v>
      </c>
      <c r="D2916" t="s">
        <v>116</v>
      </c>
      <c r="E2916" t="s">
        <v>62</v>
      </c>
      <c r="F2916" t="s">
        <v>21</v>
      </c>
      <c r="G2916" t="str">
        <f>VLOOKUP(E2916, Tiers!M$1:P$134, 3, FALSE)</f>
        <v>ENG1</v>
      </c>
      <c r="H2916">
        <f>VLOOKUP(G2916, Tiers!B$1:C$134, 2, FALSE)</f>
        <v>1</v>
      </c>
      <c r="I2916" s="21">
        <v>34588</v>
      </c>
      <c r="J2916" t="str">
        <f t="shared" si="45"/>
        <v>Bradley WatkinsAston Villa</v>
      </c>
      <c r="P2916">
        <v>20</v>
      </c>
      <c r="Q2916" t="s">
        <v>20</v>
      </c>
      <c r="R2916" t="s">
        <v>21</v>
      </c>
      <c r="S2916" t="s">
        <v>22</v>
      </c>
      <c r="T2916" t="s">
        <v>21</v>
      </c>
      <c r="Y2916">
        <v>187</v>
      </c>
      <c r="Z2916">
        <v>81</v>
      </c>
      <c r="AA2916">
        <v>0</v>
      </c>
      <c r="AB2916">
        <v>0</v>
      </c>
    </row>
    <row r="2917" spans="1:28" ht="15.95">
      <c r="A2917" t="s">
        <v>3566</v>
      </c>
      <c r="B2917" t="s">
        <v>42</v>
      </c>
      <c r="C2917" t="str">
        <f>VLOOKUP(B2917, Positions!A$1:B$134, 2, FALSE)</f>
        <v>Midfielder</v>
      </c>
      <c r="E2917" t="s">
        <v>5666</v>
      </c>
      <c r="F2917" t="s">
        <v>21</v>
      </c>
      <c r="G2917" t="str">
        <f>VLOOKUP(E2917, Tiers!M$1:P$134, 3, FALSE)</f>
        <v>NONE</v>
      </c>
      <c r="H2917">
        <f>VLOOKUP(G2917, Tiers!B$1:C$134, 2, FALSE)</f>
        <v>7</v>
      </c>
      <c r="I2917" s="21" t="e">
        <v>#N/A</v>
      </c>
      <c r="J2917" t="str">
        <f t="shared" si="45"/>
        <v>Steven Logan</v>
      </c>
      <c r="P2917">
        <v>20</v>
      </c>
      <c r="Q2917" t="s">
        <v>370</v>
      </c>
      <c r="R2917" t="s">
        <v>21</v>
      </c>
      <c r="S2917" t="s">
        <v>22</v>
      </c>
      <c r="T2917" t="s">
        <v>21</v>
      </c>
      <c r="U2917" t="s">
        <v>421</v>
      </c>
      <c r="Y2917">
        <v>188</v>
      </c>
      <c r="Z2917">
        <v>81</v>
      </c>
      <c r="AA2917">
        <v>1</v>
      </c>
      <c r="AB2917">
        <v>24</v>
      </c>
    </row>
    <row r="2918" spans="1:28" ht="15.95">
      <c r="A2918" t="s">
        <v>3567</v>
      </c>
      <c r="B2918" t="s">
        <v>16</v>
      </c>
      <c r="C2918" t="e">
        <f>VLOOKUP(B2918, Positions!A$1:B$134, 2, FALSE)</f>
        <v>#N/A</v>
      </c>
      <c r="D2918" t="s">
        <v>162</v>
      </c>
      <c r="E2918" t="s">
        <v>5663</v>
      </c>
      <c r="F2918" t="s">
        <v>21</v>
      </c>
      <c r="G2918" t="str">
        <f>VLOOKUP(E2918, Tiers!M$1:P$134, 3, FALSE)</f>
        <v>ENG4</v>
      </c>
      <c r="H2918">
        <f>VLOOKUP(G2918, Tiers!B$1:C$134, 2, FALSE)</f>
        <v>5</v>
      </c>
      <c r="I2918" s="21">
        <v>34586</v>
      </c>
      <c r="J2918" t="str">
        <f t="shared" si="45"/>
        <v>Jack MarriottLuton</v>
      </c>
      <c r="P2918">
        <v>20</v>
      </c>
      <c r="Q2918" t="s">
        <v>155</v>
      </c>
      <c r="R2918" t="s">
        <v>21</v>
      </c>
      <c r="S2918" t="s">
        <v>22</v>
      </c>
      <c r="T2918" t="s">
        <v>21</v>
      </c>
      <c r="Y2918">
        <v>173</v>
      </c>
      <c r="Z2918">
        <v>71</v>
      </c>
      <c r="AA2918">
        <v>17</v>
      </c>
      <c r="AB2918">
        <v>50</v>
      </c>
    </row>
    <row r="2919" spans="1:28" ht="15.95">
      <c r="A2919" t="s">
        <v>3568</v>
      </c>
      <c r="B2919" t="s">
        <v>166</v>
      </c>
      <c r="C2919" t="str">
        <f>VLOOKUP(B2919, Positions!A$1:B$134, 2, FALSE)</f>
        <v>Goalkeeper</v>
      </c>
      <c r="D2919" t="s">
        <v>61</v>
      </c>
      <c r="E2919" t="s">
        <v>62</v>
      </c>
      <c r="F2919" t="s">
        <v>21</v>
      </c>
      <c r="G2919" t="str">
        <f>VLOOKUP(E2919, Tiers!M$1:P$134, 3, FALSE)</f>
        <v>ENG1</v>
      </c>
      <c r="H2919">
        <f>VLOOKUP(G2919, Tiers!B$1:C$134, 2, FALSE)</f>
        <v>1</v>
      </c>
      <c r="I2919" s="21">
        <v>34586</v>
      </c>
      <c r="J2919" t="str">
        <f t="shared" si="45"/>
        <v>Matt MaceyArsenal</v>
      </c>
      <c r="P2919">
        <v>20</v>
      </c>
      <c r="Q2919" t="s">
        <v>20</v>
      </c>
      <c r="R2919" t="s">
        <v>21</v>
      </c>
      <c r="S2919" t="s">
        <v>22</v>
      </c>
      <c r="T2919" t="s">
        <v>21</v>
      </c>
      <c r="Y2919">
        <v>194</v>
      </c>
      <c r="Z2919">
        <v>87</v>
      </c>
      <c r="AA2919">
        <v>0</v>
      </c>
      <c r="AB2919">
        <v>4</v>
      </c>
    </row>
    <row r="2920" spans="1:28" ht="15.95">
      <c r="A2920" t="s">
        <v>3569</v>
      </c>
      <c r="B2920" t="s">
        <v>42</v>
      </c>
      <c r="C2920" t="str">
        <f>VLOOKUP(B2920, Positions!A$1:B$134, 2, FALSE)</f>
        <v>Midfielder</v>
      </c>
      <c r="D2920" t="s">
        <v>141</v>
      </c>
      <c r="E2920" t="s">
        <v>62</v>
      </c>
      <c r="F2920" t="s">
        <v>21</v>
      </c>
      <c r="G2920" t="str">
        <f>VLOOKUP(E2920, Tiers!M$1:P$134, 3, FALSE)</f>
        <v>ENG1</v>
      </c>
      <c r="H2920">
        <f>VLOOKUP(G2920, Tiers!B$1:C$134, 2, FALSE)</f>
        <v>1</v>
      </c>
      <c r="I2920" s="21">
        <v>34586</v>
      </c>
      <c r="J2920" t="str">
        <f t="shared" si="45"/>
        <v>Dominic GapeSouthampton</v>
      </c>
      <c r="P2920">
        <v>20</v>
      </c>
      <c r="Q2920" t="s">
        <v>3570</v>
      </c>
      <c r="R2920" t="s">
        <v>21</v>
      </c>
      <c r="S2920" t="s">
        <v>22</v>
      </c>
      <c r="T2920" t="s">
        <v>21</v>
      </c>
      <c r="Y2920">
        <v>175</v>
      </c>
      <c r="Z2920">
        <v>64</v>
      </c>
      <c r="AA2920">
        <v>0</v>
      </c>
      <c r="AB2920">
        <v>1</v>
      </c>
    </row>
    <row r="2921" spans="1:28" ht="15.95">
      <c r="A2921" t="s">
        <v>3571</v>
      </c>
      <c r="B2921" t="s">
        <v>166</v>
      </c>
      <c r="C2921" t="str">
        <f>VLOOKUP(B2921, Positions!A$1:B$134, 2, FALSE)</f>
        <v>Goalkeeper</v>
      </c>
      <c r="D2921" t="s">
        <v>157</v>
      </c>
      <c r="E2921" t="s">
        <v>5665</v>
      </c>
      <c r="F2921" t="s">
        <v>21</v>
      </c>
      <c r="G2921" t="str">
        <f>VLOOKUP(E2921, Tiers!M$1:P$134, 3, FALSE)</f>
        <v>ENG2</v>
      </c>
      <c r="H2921">
        <f>VLOOKUP(G2921, Tiers!B$1:C$134, 2, FALSE)</f>
        <v>3</v>
      </c>
      <c r="I2921" s="21">
        <v>34585</v>
      </c>
      <c r="J2921" t="str">
        <f t="shared" si="45"/>
        <v>Stuart MooreReading</v>
      </c>
      <c r="P2921">
        <v>20</v>
      </c>
      <c r="Q2921" t="s">
        <v>3572</v>
      </c>
      <c r="R2921" t="s">
        <v>21</v>
      </c>
      <c r="S2921" t="s">
        <v>22</v>
      </c>
      <c r="T2921" t="s">
        <v>21</v>
      </c>
      <c r="Y2921">
        <v>188</v>
      </c>
      <c r="Z2921">
        <v>81</v>
      </c>
      <c r="AA2921">
        <v>0</v>
      </c>
      <c r="AB2921">
        <v>78</v>
      </c>
    </row>
    <row r="2922" spans="1:28" ht="15.95">
      <c r="A2922" t="s">
        <v>3573</v>
      </c>
      <c r="B2922" t="s">
        <v>111</v>
      </c>
      <c r="C2922" t="str">
        <f>VLOOKUP(B2922, Positions!A$1:B$134, 2, FALSE)</f>
        <v>Forward</v>
      </c>
      <c r="D2922" t="s">
        <v>669</v>
      </c>
      <c r="E2922" t="s">
        <v>62</v>
      </c>
      <c r="F2922" t="s">
        <v>21</v>
      </c>
      <c r="G2922" t="str">
        <f>VLOOKUP(E2922, Tiers!M$1:P$134, 3, FALSE)</f>
        <v>ENG1</v>
      </c>
      <c r="H2922">
        <f>VLOOKUP(G2922, Tiers!B$1:C$134, 2, FALSE)</f>
        <v>1</v>
      </c>
      <c r="I2922" s="21">
        <v>34585</v>
      </c>
      <c r="J2922" t="str">
        <f t="shared" si="45"/>
        <v>George HoneymanSunderland</v>
      </c>
      <c r="P2922">
        <v>20</v>
      </c>
      <c r="Q2922" t="s">
        <v>530</v>
      </c>
      <c r="R2922" t="s">
        <v>21</v>
      </c>
      <c r="S2922" t="s">
        <v>22</v>
      </c>
      <c r="T2922" t="s">
        <v>21</v>
      </c>
      <c r="Y2922">
        <v>171</v>
      </c>
      <c r="Z2922">
        <v>64</v>
      </c>
      <c r="AA2922">
        <v>0</v>
      </c>
      <c r="AB2922">
        <v>0</v>
      </c>
    </row>
    <row r="2923" spans="1:28" ht="15.95">
      <c r="A2923" t="s">
        <v>3574</v>
      </c>
      <c r="B2923" t="s">
        <v>16</v>
      </c>
      <c r="C2923" t="e">
        <f>VLOOKUP(B2923, Positions!A$1:B$134, 2, FALSE)</f>
        <v>#N/A</v>
      </c>
      <c r="E2923" t="s">
        <v>5666</v>
      </c>
      <c r="F2923" t="s">
        <v>21</v>
      </c>
      <c r="G2923" t="str">
        <f>VLOOKUP(E2923, Tiers!M$1:P$134, 3, FALSE)</f>
        <v>NONE</v>
      </c>
      <c r="H2923">
        <f>VLOOKUP(G2923, Tiers!B$1:C$134, 2, FALSE)</f>
        <v>7</v>
      </c>
      <c r="I2923" s="21" t="e">
        <v>#N/A</v>
      </c>
      <c r="J2923" t="str">
        <f t="shared" si="45"/>
        <v>Tom Youngs</v>
      </c>
      <c r="P2923">
        <v>20</v>
      </c>
      <c r="Q2923" t="s">
        <v>74</v>
      </c>
      <c r="R2923" t="s">
        <v>21</v>
      </c>
      <c r="S2923" t="s">
        <v>22</v>
      </c>
      <c r="T2923" t="s">
        <v>21</v>
      </c>
      <c r="Y2923">
        <v>181</v>
      </c>
      <c r="Z2923">
        <v>76</v>
      </c>
      <c r="AA2923">
        <v>0</v>
      </c>
      <c r="AB2923">
        <v>0</v>
      </c>
    </row>
    <row r="2924" spans="1:28" ht="15.95">
      <c r="A2924" t="s">
        <v>3575</v>
      </c>
      <c r="B2924" t="s">
        <v>3576</v>
      </c>
      <c r="C2924" t="str">
        <f>VLOOKUP(B2924, Positions!A$1:B$134, 2, FALSE)</f>
        <v>Midfielder</v>
      </c>
      <c r="E2924" t="s">
        <v>5666</v>
      </c>
      <c r="F2924" t="s">
        <v>21</v>
      </c>
      <c r="G2924" t="str">
        <f>VLOOKUP(E2924, Tiers!M$1:P$134, 3, FALSE)</f>
        <v>NONE</v>
      </c>
      <c r="H2924">
        <f>VLOOKUP(G2924, Tiers!B$1:C$134, 2, FALSE)</f>
        <v>7</v>
      </c>
      <c r="I2924" s="21" t="e">
        <v>#N/A</v>
      </c>
      <c r="J2924" t="str">
        <f t="shared" si="45"/>
        <v>Harry Gerard</v>
      </c>
      <c r="P2924">
        <v>20</v>
      </c>
      <c r="Q2924" t="s">
        <v>74</v>
      </c>
      <c r="R2924" t="s">
        <v>21</v>
      </c>
      <c r="S2924" t="s">
        <v>22</v>
      </c>
      <c r="T2924" t="s">
        <v>21</v>
      </c>
      <c r="Y2924">
        <v>181</v>
      </c>
      <c r="Z2924">
        <v>64</v>
      </c>
      <c r="AA2924">
        <v>0</v>
      </c>
      <c r="AB2924">
        <v>0</v>
      </c>
    </row>
    <row r="2925" spans="1:28" ht="15.95">
      <c r="A2925" t="s">
        <v>3577</v>
      </c>
      <c r="B2925" t="s">
        <v>16</v>
      </c>
      <c r="C2925" t="e">
        <f>VLOOKUP(B2925, Positions!A$1:B$134, 2, FALSE)</f>
        <v>#N/A</v>
      </c>
      <c r="D2925" t="s">
        <v>1895</v>
      </c>
      <c r="E2925" t="s">
        <v>5666</v>
      </c>
      <c r="F2925" t="s">
        <v>21</v>
      </c>
      <c r="G2925" t="str">
        <f>VLOOKUP(E2925, Tiers!M$1:P$134, 3, FALSE)</f>
        <v>NONE</v>
      </c>
      <c r="H2925">
        <f>VLOOKUP(G2925, Tiers!B$1:C$134, 2, FALSE)</f>
        <v>7</v>
      </c>
      <c r="I2925" s="21">
        <v>34582</v>
      </c>
      <c r="J2925" t="str">
        <f t="shared" si="45"/>
        <v>Joel SwiftAltrincham</v>
      </c>
      <c r="P2925">
        <v>20</v>
      </c>
      <c r="Q2925" t="s">
        <v>113</v>
      </c>
      <c r="R2925" t="s">
        <v>21</v>
      </c>
      <c r="S2925" t="s">
        <v>22</v>
      </c>
      <c r="T2925" t="s">
        <v>21</v>
      </c>
      <c r="Y2925">
        <v>178</v>
      </c>
      <c r="Z2925">
        <v>74</v>
      </c>
      <c r="AA2925">
        <v>0</v>
      </c>
      <c r="AB2925">
        <v>1</v>
      </c>
    </row>
    <row r="2926" spans="1:28" ht="15.95">
      <c r="A2926" t="s">
        <v>3578</v>
      </c>
      <c r="B2926" t="s">
        <v>166</v>
      </c>
      <c r="C2926" t="str">
        <f>VLOOKUP(B2926, Positions!A$1:B$134, 2, FALSE)</f>
        <v>Goalkeeper</v>
      </c>
      <c r="D2926" t="s">
        <v>378</v>
      </c>
      <c r="E2926" t="s">
        <v>5663</v>
      </c>
      <c r="F2926" t="s">
        <v>21</v>
      </c>
      <c r="G2926" t="str">
        <f>VLOOKUP(E2926, Tiers!M$1:P$134, 3, FALSE)</f>
        <v>ENG4</v>
      </c>
      <c r="H2926">
        <f>VLOOKUP(G2926, Tiers!B$1:C$134, 2, FALSE)</f>
        <v>5</v>
      </c>
      <c r="I2926" s="21">
        <v>34581</v>
      </c>
      <c r="J2926" t="str">
        <f t="shared" si="45"/>
        <v>Ross EtheridgeAccrington</v>
      </c>
      <c r="P2926">
        <v>20</v>
      </c>
      <c r="Q2926" t="s">
        <v>20</v>
      </c>
      <c r="R2926" t="s">
        <v>21</v>
      </c>
      <c r="S2926" t="s">
        <v>22</v>
      </c>
      <c r="T2926" t="s">
        <v>21</v>
      </c>
      <c r="Y2926">
        <v>188</v>
      </c>
      <c r="Z2926">
        <v>84</v>
      </c>
      <c r="AA2926">
        <v>0</v>
      </c>
      <c r="AB2926">
        <v>13</v>
      </c>
    </row>
    <row r="2927" spans="1:28" ht="15.95">
      <c r="A2927" t="s">
        <v>3579</v>
      </c>
      <c r="B2927" t="s">
        <v>877</v>
      </c>
      <c r="C2927" t="str">
        <f>VLOOKUP(B2927, Positions!A$1:B$134, 2, FALSE)</f>
        <v>Defender</v>
      </c>
      <c r="D2927" t="s">
        <v>1883</v>
      </c>
      <c r="E2927" t="s">
        <v>5666</v>
      </c>
      <c r="F2927" t="s">
        <v>21</v>
      </c>
      <c r="G2927" t="str">
        <f>VLOOKUP(E2927, Tiers!M$1:P$134, 3, FALSE)</f>
        <v>NONE</v>
      </c>
      <c r="H2927">
        <f>VLOOKUP(G2927, Tiers!B$1:C$134, 2, FALSE)</f>
        <v>7</v>
      </c>
      <c r="I2927" s="21">
        <v>34581</v>
      </c>
      <c r="J2927" t="str">
        <f t="shared" si="45"/>
        <v>Ben JeffordWelling</v>
      </c>
      <c r="P2927">
        <v>20</v>
      </c>
      <c r="Q2927" t="s">
        <v>1221</v>
      </c>
      <c r="R2927" t="s">
        <v>21</v>
      </c>
      <c r="S2927" t="s">
        <v>22</v>
      </c>
      <c r="T2927" t="s">
        <v>21</v>
      </c>
      <c r="Y2927">
        <v>184</v>
      </c>
      <c r="Z2927">
        <v>78</v>
      </c>
      <c r="AA2927">
        <v>1</v>
      </c>
      <c r="AB2927">
        <v>49</v>
      </c>
    </row>
    <row r="2928" spans="1:28" ht="15.95">
      <c r="A2928" t="s">
        <v>3580</v>
      </c>
      <c r="B2928" t="s">
        <v>166</v>
      </c>
      <c r="C2928" t="str">
        <f>VLOOKUP(B2928, Positions!A$1:B$134, 2, FALSE)</f>
        <v>Goalkeeper</v>
      </c>
      <c r="D2928" t="s">
        <v>357</v>
      </c>
      <c r="E2928" t="s">
        <v>62</v>
      </c>
      <c r="F2928" t="s">
        <v>21</v>
      </c>
      <c r="G2928" t="str">
        <f>VLOOKUP(E2928, Tiers!M$1:P$134, 3, FALSE)</f>
        <v>ENG1</v>
      </c>
      <c r="H2928">
        <f>VLOOKUP(G2928, Tiers!B$1:C$134, 2, FALSE)</f>
        <v>1</v>
      </c>
      <c r="I2928" s="21">
        <v>34581</v>
      </c>
      <c r="J2928" t="str">
        <f t="shared" si="45"/>
        <v>Jonny MaddisonLeicester</v>
      </c>
      <c r="P2928">
        <v>20</v>
      </c>
      <c r="Q2928" t="s">
        <v>2446</v>
      </c>
      <c r="R2928" t="s">
        <v>21</v>
      </c>
      <c r="S2928" t="s">
        <v>22</v>
      </c>
      <c r="T2928" t="s">
        <v>21</v>
      </c>
      <c r="Y2928">
        <v>183</v>
      </c>
      <c r="Z2928">
        <v>77</v>
      </c>
      <c r="AA2928">
        <v>0</v>
      </c>
      <c r="AB2928">
        <v>0</v>
      </c>
    </row>
    <row r="2929" spans="1:28" ht="15.95">
      <c r="A2929" t="s">
        <v>3581</v>
      </c>
      <c r="B2929" t="s">
        <v>166</v>
      </c>
      <c r="C2929" t="str">
        <f>VLOOKUP(B2929, Positions!A$1:B$134, 2, FALSE)</f>
        <v>Goalkeeper</v>
      </c>
      <c r="E2929" t="s">
        <v>5666</v>
      </c>
      <c r="F2929" t="s">
        <v>21</v>
      </c>
      <c r="G2929" t="str">
        <f>VLOOKUP(E2929, Tiers!M$1:P$134, 3, FALSE)</f>
        <v>NONE</v>
      </c>
      <c r="H2929">
        <f>VLOOKUP(G2929, Tiers!B$1:C$134, 2, FALSE)</f>
        <v>7</v>
      </c>
      <c r="I2929" s="21" t="e">
        <v>#N/A</v>
      </c>
      <c r="J2929" t="str">
        <f t="shared" si="45"/>
        <v>Jonny Sutherland</v>
      </c>
      <c r="P2929">
        <v>20</v>
      </c>
      <c r="Q2929" t="s">
        <v>338</v>
      </c>
      <c r="R2929" t="s">
        <v>21</v>
      </c>
      <c r="S2929" t="s">
        <v>22</v>
      </c>
      <c r="T2929" t="s">
        <v>21</v>
      </c>
      <c r="U2929" t="s">
        <v>340</v>
      </c>
      <c r="Y2929">
        <v>183</v>
      </c>
      <c r="Z2929">
        <v>70</v>
      </c>
      <c r="AA2929">
        <v>0</v>
      </c>
      <c r="AB2929">
        <v>8</v>
      </c>
    </row>
    <row r="2930" spans="1:28" ht="15.95">
      <c r="A2930" t="s">
        <v>3582</v>
      </c>
      <c r="B2930" t="s">
        <v>36</v>
      </c>
      <c r="C2930" t="str">
        <f>VLOOKUP(B2930, Positions!A$1:B$134, 2, FALSE)</f>
        <v>Midfielder</v>
      </c>
      <c r="E2930" t="s">
        <v>5666</v>
      </c>
      <c r="F2930" t="s">
        <v>21</v>
      </c>
      <c r="G2930" t="str">
        <f>VLOOKUP(E2930, Tiers!M$1:P$134, 3, FALSE)</f>
        <v>NONE</v>
      </c>
      <c r="H2930">
        <f>VLOOKUP(G2930, Tiers!B$1:C$134, 2, FALSE)</f>
        <v>7</v>
      </c>
      <c r="I2930" s="21" t="e">
        <v>#N/A</v>
      </c>
      <c r="J2930" t="str">
        <f t="shared" si="45"/>
        <v>Jonny Wright</v>
      </c>
      <c r="P2930">
        <v>20</v>
      </c>
      <c r="Q2930" t="s">
        <v>2691</v>
      </c>
      <c r="R2930" t="s">
        <v>21</v>
      </c>
      <c r="S2930" t="s">
        <v>22</v>
      </c>
      <c r="T2930" t="s">
        <v>21</v>
      </c>
      <c r="Y2930">
        <v>176</v>
      </c>
      <c r="Z2930">
        <v>71</v>
      </c>
      <c r="AA2930">
        <v>0</v>
      </c>
      <c r="AB2930">
        <v>0</v>
      </c>
    </row>
    <row r="2931" spans="1:28" ht="15.95">
      <c r="A2931" t="s">
        <v>3583</v>
      </c>
      <c r="B2931" t="s">
        <v>42</v>
      </c>
      <c r="C2931" t="str">
        <f>VLOOKUP(B2931, Positions!A$1:B$134, 2, FALSE)</f>
        <v>Midfielder</v>
      </c>
      <c r="D2931" t="s">
        <v>517</v>
      </c>
      <c r="E2931" t="s">
        <v>5665</v>
      </c>
      <c r="F2931" t="s">
        <v>21</v>
      </c>
      <c r="G2931" t="str">
        <f>VLOOKUP(E2931, Tiers!M$1:P$134, 3, FALSE)</f>
        <v>ENG2</v>
      </c>
      <c r="H2931">
        <f>VLOOKUP(G2931, Tiers!B$1:C$134, 2, FALSE)</f>
        <v>3</v>
      </c>
      <c r="I2931" s="21">
        <v>34580</v>
      </c>
      <c r="J2931" t="str">
        <f t="shared" si="45"/>
        <v>Oliver MuldoonCharlton</v>
      </c>
      <c r="P2931">
        <v>20</v>
      </c>
      <c r="Q2931" t="s">
        <v>2681</v>
      </c>
      <c r="R2931" t="s">
        <v>21</v>
      </c>
      <c r="S2931" t="s">
        <v>22</v>
      </c>
      <c r="T2931" t="s">
        <v>21</v>
      </c>
      <c r="Y2931">
        <v>176</v>
      </c>
      <c r="Z2931">
        <v>77</v>
      </c>
      <c r="AA2931">
        <v>0</v>
      </c>
      <c r="AB2931">
        <v>3</v>
      </c>
    </row>
    <row r="2932" spans="1:28" ht="15.95">
      <c r="A2932" t="s">
        <v>3584</v>
      </c>
      <c r="B2932" t="s">
        <v>81</v>
      </c>
      <c r="C2932" t="str">
        <f>VLOOKUP(B2932, Positions!A$1:B$134, 2, FALSE)</f>
        <v>Defender</v>
      </c>
      <c r="D2932" t="s">
        <v>490</v>
      </c>
      <c r="E2932" t="s">
        <v>62</v>
      </c>
      <c r="F2932" t="s">
        <v>21</v>
      </c>
      <c r="G2932" t="str">
        <f>VLOOKUP(E2932, Tiers!M$1:P$134, 3, FALSE)</f>
        <v>ENG1</v>
      </c>
      <c r="H2932">
        <f>VLOOKUP(G2932, Tiers!B$1:C$134, 2, FALSE)</f>
        <v>1</v>
      </c>
      <c r="I2932" s="21">
        <v>34579</v>
      </c>
      <c r="J2932" t="str">
        <f t="shared" si="45"/>
        <v>Ellis PlummerMan City</v>
      </c>
      <c r="P2932">
        <v>20</v>
      </c>
      <c r="Q2932" t="s">
        <v>113</v>
      </c>
      <c r="R2932" t="s">
        <v>21</v>
      </c>
      <c r="S2932" t="s">
        <v>22</v>
      </c>
      <c r="T2932" t="s">
        <v>21</v>
      </c>
      <c r="Y2932">
        <v>178</v>
      </c>
      <c r="Z2932">
        <v>74</v>
      </c>
      <c r="AA2932">
        <v>0</v>
      </c>
      <c r="AB2932">
        <v>9</v>
      </c>
    </row>
    <row r="2933" spans="1:28" ht="15.95">
      <c r="A2933" t="s">
        <v>3585</v>
      </c>
      <c r="B2933" t="s">
        <v>72</v>
      </c>
      <c r="C2933" t="str">
        <f>VLOOKUP(B2933, Positions!A$1:B$134, 2, FALSE)</f>
        <v>Defender</v>
      </c>
      <c r="E2933" t="s">
        <v>5666</v>
      </c>
      <c r="F2933" t="s">
        <v>21</v>
      </c>
      <c r="G2933" t="str">
        <f>VLOOKUP(E2933, Tiers!M$1:P$134, 3, FALSE)</f>
        <v>NONE</v>
      </c>
      <c r="H2933">
        <f>VLOOKUP(G2933, Tiers!B$1:C$134, 2, FALSE)</f>
        <v>7</v>
      </c>
      <c r="I2933" s="21" t="e">
        <v>#N/A</v>
      </c>
      <c r="J2933" t="str">
        <f t="shared" si="45"/>
        <v>Bram Johnstone</v>
      </c>
      <c r="P2933">
        <v>20</v>
      </c>
      <c r="Q2933" t="s">
        <v>57</v>
      </c>
      <c r="R2933" t="s">
        <v>21</v>
      </c>
      <c r="S2933" t="s">
        <v>22</v>
      </c>
      <c r="T2933" t="s">
        <v>21</v>
      </c>
      <c r="Y2933">
        <v>186</v>
      </c>
      <c r="Z2933">
        <v>82</v>
      </c>
      <c r="AA2933">
        <v>0</v>
      </c>
      <c r="AB2933">
        <v>0</v>
      </c>
    </row>
    <row r="2934" spans="1:28" ht="15.95">
      <c r="A2934" t="s">
        <v>3586</v>
      </c>
      <c r="B2934" t="s">
        <v>72</v>
      </c>
      <c r="C2934" t="str">
        <f>VLOOKUP(B2934, Positions!A$1:B$134, 2, FALSE)</f>
        <v>Defender</v>
      </c>
      <c r="D2934" t="s">
        <v>116</v>
      </c>
      <c r="E2934" t="s">
        <v>62</v>
      </c>
      <c r="F2934" t="s">
        <v>21</v>
      </c>
      <c r="G2934" t="str">
        <f>VLOOKUP(E2934, Tiers!M$1:P$134, 3, FALSE)</f>
        <v>ENG1</v>
      </c>
      <c r="H2934">
        <f>VLOOKUP(G2934, Tiers!B$1:C$134, 2, FALSE)</f>
        <v>1</v>
      </c>
      <c r="I2934" s="21">
        <v>34579</v>
      </c>
      <c r="J2934" t="str">
        <f t="shared" si="45"/>
        <v>Lewis KinsellaAston Villa</v>
      </c>
      <c r="P2934">
        <v>20</v>
      </c>
      <c r="Q2934" t="s">
        <v>271</v>
      </c>
      <c r="R2934" t="s">
        <v>21</v>
      </c>
      <c r="S2934" t="s">
        <v>22</v>
      </c>
      <c r="T2934" t="s">
        <v>21</v>
      </c>
      <c r="Y2934">
        <v>176</v>
      </c>
      <c r="Z2934">
        <v>71</v>
      </c>
      <c r="AA2934">
        <v>0</v>
      </c>
      <c r="AB2934">
        <v>3</v>
      </c>
    </row>
    <row r="2935" spans="1:28" ht="15.95">
      <c r="A2935" t="s">
        <v>3587</v>
      </c>
      <c r="B2935" t="s">
        <v>789</v>
      </c>
      <c r="C2935" t="str">
        <f>VLOOKUP(B2935, Positions!A$1:B$134, 2, FALSE)</f>
        <v>Forward</v>
      </c>
      <c r="E2935" t="s">
        <v>5666</v>
      </c>
      <c r="F2935" t="s">
        <v>21</v>
      </c>
      <c r="G2935" t="str">
        <f>VLOOKUP(E2935, Tiers!M$1:P$134, 3, FALSE)</f>
        <v>NONE</v>
      </c>
      <c r="H2935">
        <f>VLOOKUP(G2935, Tiers!B$1:C$134, 2, FALSE)</f>
        <v>7</v>
      </c>
      <c r="I2935" s="21" t="e">
        <v>#N/A</v>
      </c>
      <c r="J2935" t="str">
        <f t="shared" si="45"/>
        <v>Dan Sullivan</v>
      </c>
      <c r="P2935">
        <v>20</v>
      </c>
      <c r="Q2935" t="s">
        <v>142</v>
      </c>
      <c r="R2935" t="s">
        <v>21</v>
      </c>
      <c r="S2935" t="s">
        <v>22</v>
      </c>
      <c r="T2935" t="s">
        <v>21</v>
      </c>
      <c r="Y2935">
        <v>173</v>
      </c>
      <c r="Z2935">
        <v>65</v>
      </c>
      <c r="AA2935">
        <v>0</v>
      </c>
      <c r="AB2935">
        <v>3</v>
      </c>
    </row>
    <row r="2936" spans="1:28" ht="15.95">
      <c r="A2936" t="s">
        <v>3588</v>
      </c>
      <c r="B2936" t="s">
        <v>181</v>
      </c>
      <c r="C2936" t="str">
        <f>VLOOKUP(B2936, Positions!A$1:B$134, 2, FALSE)</f>
        <v>Defender</v>
      </c>
      <c r="D2936" t="s">
        <v>107</v>
      </c>
      <c r="E2936" t="s">
        <v>5665</v>
      </c>
      <c r="F2936" t="s">
        <v>21</v>
      </c>
      <c r="G2936" t="str">
        <f>VLOOKUP(E2936, Tiers!M$1:P$134, 3, FALSE)</f>
        <v>ENG2</v>
      </c>
      <c r="H2936">
        <f>VLOOKUP(G2936, Tiers!B$1:C$134, 2, FALSE)</f>
        <v>3</v>
      </c>
      <c r="I2936" s="21">
        <v>34573</v>
      </c>
      <c r="J2936" t="str">
        <f t="shared" si="45"/>
        <v>Luke HendrieBurnley</v>
      </c>
      <c r="P2936">
        <v>20</v>
      </c>
      <c r="Q2936" t="s">
        <v>124</v>
      </c>
      <c r="R2936" t="s">
        <v>21</v>
      </c>
      <c r="S2936" t="s">
        <v>22</v>
      </c>
      <c r="T2936" t="s">
        <v>21</v>
      </c>
      <c r="U2936" t="s">
        <v>421</v>
      </c>
      <c r="Y2936">
        <v>178</v>
      </c>
      <c r="Z2936">
        <v>70</v>
      </c>
      <c r="AA2936">
        <v>0</v>
      </c>
      <c r="AB2936">
        <v>0</v>
      </c>
    </row>
    <row r="2937" spans="1:28" ht="15.95">
      <c r="A2937" t="s">
        <v>3589</v>
      </c>
      <c r="B2937" t="s">
        <v>196</v>
      </c>
      <c r="C2937" t="str">
        <f>VLOOKUP(B2937, Positions!A$1:B$134, 2, FALSE)</f>
        <v>Defender</v>
      </c>
      <c r="D2937" t="s">
        <v>364</v>
      </c>
      <c r="E2937" t="s">
        <v>5666</v>
      </c>
      <c r="F2937" t="s">
        <v>21</v>
      </c>
      <c r="G2937" t="str">
        <f>VLOOKUP(E2937, Tiers!M$1:P$134, 3, FALSE)</f>
        <v>NONE</v>
      </c>
      <c r="H2937">
        <f>VLOOKUP(G2937, Tiers!B$1:C$134, 2, FALSE)</f>
        <v>7</v>
      </c>
      <c r="I2937" s="21">
        <v>34572</v>
      </c>
      <c r="J2937" t="str">
        <f t="shared" si="45"/>
        <v>Dan ButlerTorquay</v>
      </c>
      <c r="P2937">
        <v>20</v>
      </c>
      <c r="Q2937" t="s">
        <v>3590</v>
      </c>
      <c r="R2937" t="s">
        <v>21</v>
      </c>
      <c r="S2937" t="s">
        <v>22</v>
      </c>
      <c r="T2937" t="s">
        <v>21</v>
      </c>
      <c r="Y2937">
        <v>175</v>
      </c>
      <c r="Z2937">
        <v>72</v>
      </c>
      <c r="AA2937">
        <v>0</v>
      </c>
      <c r="AB2937">
        <v>69</v>
      </c>
    </row>
    <row r="2938" spans="1:28" ht="15.95">
      <c r="A2938" t="s">
        <v>3591</v>
      </c>
      <c r="B2938" t="s">
        <v>81</v>
      </c>
      <c r="C2938" t="str">
        <f>VLOOKUP(B2938, Positions!A$1:B$134, 2, FALSE)</f>
        <v>Defender</v>
      </c>
      <c r="D2938" t="s">
        <v>93</v>
      </c>
      <c r="E2938" t="s">
        <v>5664</v>
      </c>
      <c r="F2938" t="s">
        <v>21</v>
      </c>
      <c r="G2938" t="str">
        <f>VLOOKUP(E2938, Tiers!M$1:P$134, 3, FALSE)</f>
        <v>ENG3</v>
      </c>
      <c r="H2938">
        <f>VLOOKUP(G2938, Tiers!B$1:C$134, 2, FALSE)</f>
        <v>4</v>
      </c>
      <c r="I2938" s="21">
        <v>34570</v>
      </c>
      <c r="J2938" t="str">
        <f t="shared" si="45"/>
        <v>Jordan WillisCoventry</v>
      </c>
      <c r="P2938">
        <v>20</v>
      </c>
      <c r="Q2938" t="s">
        <v>93</v>
      </c>
      <c r="R2938" t="s">
        <v>21</v>
      </c>
      <c r="S2938" t="s">
        <v>22</v>
      </c>
      <c r="T2938" t="s">
        <v>21</v>
      </c>
      <c r="Y2938">
        <v>181</v>
      </c>
      <c r="Z2938">
        <v>70</v>
      </c>
      <c r="AA2938">
        <v>0</v>
      </c>
      <c r="AB2938">
        <v>66</v>
      </c>
    </row>
    <row r="2939" spans="1:28" ht="15.95">
      <c r="A2939" t="s">
        <v>3592</v>
      </c>
      <c r="B2939" t="s">
        <v>16</v>
      </c>
      <c r="C2939" t="e">
        <f>VLOOKUP(B2939, Positions!A$1:B$134, 2, FALSE)</f>
        <v>#N/A</v>
      </c>
      <c r="D2939" t="s">
        <v>2973</v>
      </c>
      <c r="E2939" t="s">
        <v>5666</v>
      </c>
      <c r="F2939" t="s">
        <v>21</v>
      </c>
      <c r="G2939" t="str">
        <f>VLOOKUP(E2939, Tiers!M$1:P$134, 3, FALSE)</f>
        <v>NONE</v>
      </c>
      <c r="H2939">
        <f>VLOOKUP(G2939, Tiers!B$1:C$134, 2, FALSE)</f>
        <v>7</v>
      </c>
      <c r="I2939" s="21">
        <v>34568</v>
      </c>
      <c r="J2939" t="str">
        <f t="shared" si="45"/>
        <v>Nicke KabambaHampton &amp; Richmond</v>
      </c>
      <c r="P2939">
        <v>20</v>
      </c>
      <c r="Q2939" t="s">
        <v>20</v>
      </c>
      <c r="R2939" t="s">
        <v>21</v>
      </c>
      <c r="S2939" t="s">
        <v>22</v>
      </c>
      <c r="T2939" t="s">
        <v>21</v>
      </c>
      <c r="Y2939">
        <v>191</v>
      </c>
      <c r="Z2939">
        <v>74</v>
      </c>
      <c r="AA2939">
        <v>50</v>
      </c>
      <c r="AB2939">
        <v>117</v>
      </c>
    </row>
    <row r="2940" spans="1:28" ht="15.95">
      <c r="A2940" t="s">
        <v>3593</v>
      </c>
      <c r="B2940" t="s">
        <v>72</v>
      </c>
      <c r="C2940" t="str">
        <f>VLOOKUP(B2940, Positions!A$1:B$134, 2, FALSE)</f>
        <v>Defender</v>
      </c>
      <c r="D2940" t="s">
        <v>48</v>
      </c>
      <c r="E2940" t="s">
        <v>5663</v>
      </c>
      <c r="F2940" t="s">
        <v>21</v>
      </c>
      <c r="G2940" t="str">
        <f>VLOOKUP(E2940, Tiers!M$1:P$134, 3, FALSE)</f>
        <v>ENG4</v>
      </c>
      <c r="H2940">
        <f>VLOOKUP(G2940, Tiers!B$1:C$134, 2, FALSE)</f>
        <v>5</v>
      </c>
      <c r="I2940" s="21">
        <v>34563</v>
      </c>
      <c r="J2940" t="str">
        <f t="shared" si="45"/>
        <v>Elliott JohnsonBarnet</v>
      </c>
      <c r="P2940">
        <v>20</v>
      </c>
      <c r="Q2940" t="s">
        <v>20</v>
      </c>
      <c r="R2940" t="s">
        <v>21</v>
      </c>
      <c r="S2940" t="s">
        <v>22</v>
      </c>
      <c r="T2940" t="s">
        <v>21</v>
      </c>
      <c r="Y2940">
        <v>178</v>
      </c>
      <c r="Z2940">
        <v>78</v>
      </c>
      <c r="AA2940">
        <v>2</v>
      </c>
      <c r="AB2940">
        <v>98</v>
      </c>
    </row>
    <row r="2941" spans="1:28" ht="15.95">
      <c r="A2941" t="s">
        <v>3594</v>
      </c>
      <c r="B2941" t="s">
        <v>212</v>
      </c>
      <c r="C2941" t="str">
        <f>VLOOKUP(B2941, Positions!A$1:B$134, 2, FALSE)</f>
        <v>Midfielder</v>
      </c>
      <c r="D2941" t="s">
        <v>217</v>
      </c>
      <c r="E2941" t="s">
        <v>5664</v>
      </c>
      <c r="F2941" t="s">
        <v>21</v>
      </c>
      <c r="G2941" t="str">
        <f>VLOOKUP(E2941, Tiers!M$1:P$134, 3, FALSE)</f>
        <v>ENG3</v>
      </c>
      <c r="H2941">
        <f>VLOOKUP(G2941, Tiers!B$1:C$134, 2, FALSE)</f>
        <v>4</v>
      </c>
      <c r="I2941" s="21">
        <v>34558</v>
      </c>
      <c r="J2941" t="str">
        <f t="shared" si="45"/>
        <v>Josh HareGillingham</v>
      </c>
      <c r="P2941">
        <v>20</v>
      </c>
      <c r="Q2941" t="s">
        <v>20</v>
      </c>
      <c r="R2941" t="s">
        <v>21</v>
      </c>
      <c r="S2941" t="s">
        <v>22</v>
      </c>
      <c r="T2941" t="s">
        <v>21</v>
      </c>
      <c r="Y2941">
        <v>189</v>
      </c>
      <c r="Z2941">
        <v>82</v>
      </c>
      <c r="AA2941">
        <v>0</v>
      </c>
      <c r="AB2941">
        <v>2</v>
      </c>
    </row>
    <row r="2942" spans="1:28" ht="15.95">
      <c r="A2942" t="s">
        <v>3595</v>
      </c>
      <c r="B2942" t="s">
        <v>81</v>
      </c>
      <c r="C2942" t="str">
        <f>VLOOKUP(B2942, Positions!A$1:B$134, 2, FALSE)</f>
        <v>Defender</v>
      </c>
      <c r="E2942" t="s">
        <v>5666</v>
      </c>
      <c r="F2942" t="s">
        <v>21</v>
      </c>
      <c r="G2942" t="str">
        <f>VLOOKUP(E2942, Tiers!M$1:P$134, 3, FALSE)</f>
        <v>NONE</v>
      </c>
      <c r="H2942">
        <f>VLOOKUP(G2942, Tiers!B$1:C$134, 2, FALSE)</f>
        <v>7</v>
      </c>
      <c r="I2942" s="21" t="e">
        <v>#N/A</v>
      </c>
      <c r="J2942" t="str">
        <f t="shared" si="45"/>
        <v>Ejiro Okosieme</v>
      </c>
      <c r="P2942">
        <v>20</v>
      </c>
      <c r="Q2942" t="s">
        <v>20</v>
      </c>
      <c r="R2942" t="s">
        <v>21</v>
      </c>
      <c r="S2942" t="s">
        <v>22</v>
      </c>
      <c r="T2942" t="s">
        <v>21</v>
      </c>
      <c r="U2942" t="s">
        <v>491</v>
      </c>
      <c r="Y2942">
        <v>196</v>
      </c>
      <c r="Z2942">
        <v>85</v>
      </c>
      <c r="AA2942">
        <v>0</v>
      </c>
      <c r="AB2942">
        <v>0</v>
      </c>
    </row>
    <row r="2943" spans="1:28" ht="15.95">
      <c r="A2943" t="s">
        <v>3596</v>
      </c>
      <c r="B2943" t="s">
        <v>55</v>
      </c>
      <c r="C2943" t="str">
        <f>VLOOKUP(B2943, Positions!A$1:B$134, 2, FALSE)</f>
        <v>Forward</v>
      </c>
      <c r="D2943" t="s">
        <v>204</v>
      </c>
      <c r="E2943" t="s">
        <v>5665</v>
      </c>
      <c r="F2943" t="s">
        <v>21</v>
      </c>
      <c r="G2943" t="str">
        <f>VLOOKUP(E2943, Tiers!M$1:P$134, 3, FALSE)</f>
        <v>ENG2</v>
      </c>
      <c r="H2943">
        <f>VLOOKUP(G2943, Tiers!B$1:C$134, 2, FALSE)</f>
        <v>3</v>
      </c>
      <c r="I2943" s="21">
        <v>34555</v>
      </c>
      <c r="J2943" t="str">
        <f t="shared" si="45"/>
        <v>Max ClaytonBolton</v>
      </c>
      <c r="P2943">
        <v>20</v>
      </c>
      <c r="Q2943" t="s">
        <v>152</v>
      </c>
      <c r="R2943" t="s">
        <v>21</v>
      </c>
      <c r="S2943" t="s">
        <v>22</v>
      </c>
      <c r="T2943" t="s">
        <v>21</v>
      </c>
      <c r="Y2943">
        <v>175</v>
      </c>
      <c r="Z2943">
        <v>70</v>
      </c>
      <c r="AA2943">
        <v>10</v>
      </c>
      <c r="AB2943">
        <v>83</v>
      </c>
    </row>
    <row r="2944" spans="1:28" ht="15.95">
      <c r="A2944" t="s">
        <v>3597</v>
      </c>
      <c r="B2944" t="s">
        <v>322</v>
      </c>
      <c r="C2944" t="str">
        <f>VLOOKUP(B2944, Positions!A$1:B$134, 2, FALSE)</f>
        <v>Midfielder</v>
      </c>
      <c r="D2944" t="s">
        <v>332</v>
      </c>
      <c r="E2944" t="s">
        <v>5665</v>
      </c>
      <c r="F2944" t="s">
        <v>21</v>
      </c>
      <c r="G2944" t="str">
        <f>VLOOKUP(E2944, Tiers!M$1:P$134, 3, FALSE)</f>
        <v>ENG2</v>
      </c>
      <c r="H2944">
        <f>VLOOKUP(G2944, Tiers!B$1:C$134, 2, FALSE)</f>
        <v>3</v>
      </c>
      <c r="I2944" s="21">
        <v>34551</v>
      </c>
      <c r="J2944" t="str">
        <f t="shared" si="45"/>
        <v>Ben OsbornNottm Forest</v>
      </c>
      <c r="P2944">
        <v>20</v>
      </c>
      <c r="Q2944" t="s">
        <v>275</v>
      </c>
      <c r="R2944" t="s">
        <v>21</v>
      </c>
      <c r="S2944" t="s">
        <v>22</v>
      </c>
      <c r="T2944" t="s">
        <v>21</v>
      </c>
      <c r="Y2944">
        <v>176</v>
      </c>
      <c r="Z2944">
        <v>75</v>
      </c>
      <c r="AA2944">
        <v>3</v>
      </c>
      <c r="AB2944">
        <v>45</v>
      </c>
    </row>
    <row r="2945" spans="1:28" ht="15.95">
      <c r="A2945" t="s">
        <v>3598</v>
      </c>
      <c r="B2945" t="s">
        <v>166</v>
      </c>
      <c r="C2945" t="str">
        <f>VLOOKUP(B2945, Positions!A$1:B$134, 2, FALSE)</f>
        <v>Goalkeeper</v>
      </c>
      <c r="E2945" t="s">
        <v>5666</v>
      </c>
      <c r="F2945" t="s">
        <v>21</v>
      </c>
      <c r="G2945" t="str">
        <f>VLOOKUP(E2945, Tiers!M$1:P$134, 3, FALSE)</f>
        <v>NONE</v>
      </c>
      <c r="H2945">
        <f>VLOOKUP(G2945, Tiers!B$1:C$134, 2, FALSE)</f>
        <v>7</v>
      </c>
      <c r="I2945" s="21" t="e">
        <v>#N/A</v>
      </c>
      <c r="J2945" t="str">
        <f t="shared" si="45"/>
        <v>Nicholas Thompson</v>
      </c>
      <c r="P2945">
        <v>20</v>
      </c>
      <c r="Q2945" t="s">
        <v>20</v>
      </c>
      <c r="R2945" t="s">
        <v>21</v>
      </c>
      <c r="S2945" t="s">
        <v>22</v>
      </c>
      <c r="T2945" t="s">
        <v>21</v>
      </c>
      <c r="Y2945">
        <v>178</v>
      </c>
      <c r="Z2945">
        <v>70</v>
      </c>
      <c r="AA2945">
        <v>0</v>
      </c>
      <c r="AB2945">
        <v>0</v>
      </c>
    </row>
    <row r="2946" spans="1:28" ht="15.95">
      <c r="A2946" t="s">
        <v>3599</v>
      </c>
      <c r="B2946" t="s">
        <v>16</v>
      </c>
      <c r="C2946" t="e">
        <f>VLOOKUP(B2946, Positions!A$1:B$134, 2, FALSE)</f>
        <v>#N/A</v>
      </c>
      <c r="D2946" t="s">
        <v>73</v>
      </c>
      <c r="E2946" t="s">
        <v>5664</v>
      </c>
      <c r="F2946" t="s">
        <v>21</v>
      </c>
      <c r="G2946" t="str">
        <f>VLOOKUP(E2946, Tiers!M$1:P$134, 3, FALSE)</f>
        <v>ENG3</v>
      </c>
      <c r="H2946">
        <f>VLOOKUP(G2946, Tiers!B$1:C$134, 2, FALSE)</f>
        <v>4</v>
      </c>
      <c r="I2946" s="21">
        <v>34550</v>
      </c>
      <c r="J2946" t="str">
        <f t="shared" ref="J2946:J3009" si="46">A2946 &amp; D2946</f>
        <v>Lee AngolPeterborough</v>
      </c>
      <c r="P2946">
        <v>20</v>
      </c>
      <c r="Q2946" t="s">
        <v>1496</v>
      </c>
      <c r="R2946" t="s">
        <v>21</v>
      </c>
      <c r="S2946" t="s">
        <v>22</v>
      </c>
      <c r="T2946" t="s">
        <v>21</v>
      </c>
      <c r="Y2946">
        <v>188</v>
      </c>
      <c r="Z2946">
        <v>72</v>
      </c>
      <c r="AA2946">
        <v>32</v>
      </c>
      <c r="AB2946">
        <v>73</v>
      </c>
    </row>
    <row r="2947" spans="1:28" ht="15.95">
      <c r="A2947" t="s">
        <v>3600</v>
      </c>
      <c r="B2947" t="s">
        <v>480</v>
      </c>
      <c r="C2947" t="str">
        <f>VLOOKUP(B2947, Positions!A$1:B$134, 2, FALSE)</f>
        <v>Defender</v>
      </c>
      <c r="D2947" t="s">
        <v>370</v>
      </c>
      <c r="E2947" t="s">
        <v>5663</v>
      </c>
      <c r="F2947" t="s">
        <v>21</v>
      </c>
      <c r="G2947" t="str">
        <f>VLOOKUP(E2947, Tiers!M$1:P$134, 3, FALSE)</f>
        <v>ENG4</v>
      </c>
      <c r="H2947">
        <f>VLOOKUP(G2947, Tiers!B$1:C$134, 2, FALSE)</f>
        <v>5</v>
      </c>
      <c r="I2947" s="21">
        <v>34548</v>
      </c>
      <c r="J2947" t="str">
        <f t="shared" si="46"/>
        <v>Courtney Meppen-WalterCarlisle</v>
      </c>
      <c r="P2947">
        <v>20</v>
      </c>
      <c r="Q2947" t="s">
        <v>402</v>
      </c>
      <c r="R2947" t="s">
        <v>21</v>
      </c>
      <c r="S2947" t="s">
        <v>22</v>
      </c>
      <c r="T2947" t="s">
        <v>21</v>
      </c>
      <c r="Y2947">
        <v>184</v>
      </c>
      <c r="Z2947">
        <v>77</v>
      </c>
      <c r="AA2947">
        <v>2</v>
      </c>
      <c r="AB2947">
        <v>39</v>
      </c>
    </row>
    <row r="2948" spans="1:28" ht="15.95">
      <c r="A2948" t="s">
        <v>3601</v>
      </c>
      <c r="B2948" t="s">
        <v>3238</v>
      </c>
      <c r="C2948" t="str">
        <f>VLOOKUP(B2948, Positions!A$1:B$134, 2, FALSE)</f>
        <v>Midfielder</v>
      </c>
      <c r="D2948" t="s">
        <v>229</v>
      </c>
      <c r="E2948" t="s">
        <v>5665</v>
      </c>
      <c r="F2948" t="s">
        <v>21</v>
      </c>
      <c r="G2948" t="str">
        <f>VLOOKUP(E2948, Tiers!M$1:P$134, 3, FALSE)</f>
        <v>ENG2</v>
      </c>
      <c r="H2948">
        <f>VLOOKUP(G2948, Tiers!B$1:C$134, 2, FALSE)</f>
        <v>3</v>
      </c>
      <c r="I2948" s="21">
        <v>34541</v>
      </c>
      <c r="J2948" t="str">
        <f t="shared" si="46"/>
        <v>Solly MarchBrighton</v>
      </c>
      <c r="P2948">
        <v>20</v>
      </c>
      <c r="Q2948" t="s">
        <v>3602</v>
      </c>
      <c r="R2948" t="s">
        <v>21</v>
      </c>
      <c r="S2948" t="s">
        <v>22</v>
      </c>
      <c r="T2948" t="s">
        <v>21</v>
      </c>
      <c r="Y2948">
        <v>181</v>
      </c>
      <c r="Z2948">
        <v>68</v>
      </c>
      <c r="AA2948">
        <v>1</v>
      </c>
      <c r="AB2948">
        <v>34</v>
      </c>
    </row>
    <row r="2949" spans="1:28" ht="15.95">
      <c r="A2949" t="s">
        <v>3603</v>
      </c>
      <c r="B2949" t="s">
        <v>196</v>
      </c>
      <c r="C2949" t="str">
        <f>VLOOKUP(B2949, Positions!A$1:B$134, 2, FALSE)</f>
        <v>Defender</v>
      </c>
      <c r="D2949" t="s">
        <v>86</v>
      </c>
      <c r="E2949" t="s">
        <v>5664</v>
      </c>
      <c r="F2949" t="s">
        <v>21</v>
      </c>
      <c r="G2949" t="str">
        <f>VLOOKUP(E2949, Tiers!M$1:P$134, 3, FALSE)</f>
        <v>ENG3</v>
      </c>
      <c r="H2949">
        <f>VLOOKUP(G2949, Tiers!B$1:C$134, 2, FALSE)</f>
        <v>4</v>
      </c>
      <c r="I2949" s="21">
        <v>34540</v>
      </c>
      <c r="J2949" t="str">
        <f t="shared" si="46"/>
        <v>James BrophySwindon</v>
      </c>
      <c r="P2949">
        <v>20</v>
      </c>
      <c r="Q2949" t="s">
        <v>20</v>
      </c>
      <c r="R2949" t="s">
        <v>21</v>
      </c>
      <c r="S2949" t="s">
        <v>22</v>
      </c>
      <c r="T2949" t="s">
        <v>21</v>
      </c>
      <c r="Y2949">
        <v>176</v>
      </c>
      <c r="Z2949">
        <v>70</v>
      </c>
      <c r="AA2949">
        <v>0</v>
      </c>
      <c r="AB2949">
        <v>0</v>
      </c>
    </row>
    <row r="2950" spans="1:28" ht="15.95">
      <c r="A2950" t="s">
        <v>3604</v>
      </c>
      <c r="B2950" t="s">
        <v>72</v>
      </c>
      <c r="C2950" t="str">
        <f>VLOOKUP(B2950, Positions!A$1:B$134, 2, FALSE)</f>
        <v>Defender</v>
      </c>
      <c r="E2950" t="s">
        <v>5666</v>
      </c>
      <c r="F2950" t="s">
        <v>21</v>
      </c>
      <c r="G2950" t="str">
        <f>VLOOKUP(E2950, Tiers!M$1:P$134, 3, FALSE)</f>
        <v>NONE</v>
      </c>
      <c r="H2950">
        <f>VLOOKUP(G2950, Tiers!B$1:C$134, 2, FALSE)</f>
        <v>7</v>
      </c>
      <c r="I2950" s="21" t="e">
        <v>#N/A</v>
      </c>
      <c r="J2950" t="str">
        <f t="shared" si="46"/>
        <v>Henry Gill</v>
      </c>
      <c r="P2950">
        <v>20</v>
      </c>
      <c r="Q2950" t="s">
        <v>20</v>
      </c>
      <c r="R2950" t="s">
        <v>21</v>
      </c>
      <c r="S2950" t="s">
        <v>22</v>
      </c>
      <c r="T2950" t="s">
        <v>21</v>
      </c>
      <c r="Y2950">
        <v>176</v>
      </c>
      <c r="Z2950">
        <v>72</v>
      </c>
      <c r="AA2950">
        <v>0</v>
      </c>
      <c r="AB2950">
        <v>0</v>
      </c>
    </row>
    <row r="2951" spans="1:28" ht="15.95">
      <c r="A2951" t="s">
        <v>3605</v>
      </c>
      <c r="B2951" t="s">
        <v>16</v>
      </c>
      <c r="C2951" t="e">
        <f>VLOOKUP(B2951, Positions!A$1:B$134, 2, FALSE)</f>
        <v>#N/A</v>
      </c>
      <c r="D2951" t="s">
        <v>470</v>
      </c>
      <c r="E2951" t="s">
        <v>5663</v>
      </c>
      <c r="F2951" t="s">
        <v>21</v>
      </c>
      <c r="G2951" t="str">
        <f>VLOOKUP(E2951, Tiers!M$1:P$134, 3, FALSE)</f>
        <v>ENG4</v>
      </c>
      <c r="H2951">
        <f>VLOOKUP(G2951, Tiers!B$1:C$134, 2, FALSE)</f>
        <v>5</v>
      </c>
      <c r="I2951" s="21">
        <v>34537</v>
      </c>
      <c r="J2951" t="str">
        <f t="shared" si="46"/>
        <v>Jordan ChiedozieCambridge</v>
      </c>
      <c r="P2951">
        <v>20</v>
      </c>
      <c r="Q2951" t="s">
        <v>3606</v>
      </c>
      <c r="R2951" t="s">
        <v>21</v>
      </c>
      <c r="S2951" t="s">
        <v>171</v>
      </c>
      <c r="T2951" t="s">
        <v>21</v>
      </c>
      <c r="U2951" t="s">
        <v>491</v>
      </c>
      <c r="Y2951">
        <v>184</v>
      </c>
      <c r="Z2951">
        <v>73</v>
      </c>
      <c r="AA2951">
        <v>12</v>
      </c>
      <c r="AB2951">
        <v>41</v>
      </c>
    </row>
    <row r="2952" spans="1:28" ht="15.95">
      <c r="A2952" t="s">
        <v>3607</v>
      </c>
      <c r="B2952" t="s">
        <v>166</v>
      </c>
      <c r="C2952" t="str">
        <f>VLOOKUP(B2952, Positions!A$1:B$134, 2, FALSE)</f>
        <v>Goalkeeper</v>
      </c>
      <c r="D2952" t="s">
        <v>177</v>
      </c>
      <c r="E2952" t="s">
        <v>5663</v>
      </c>
      <c r="F2952" t="s">
        <v>21</v>
      </c>
      <c r="G2952" t="str">
        <f>VLOOKUP(E2952, Tiers!M$1:P$134, 3, FALSE)</f>
        <v>ENG4</v>
      </c>
      <c r="H2952">
        <f>VLOOKUP(G2952, Tiers!B$1:C$134, 2, FALSE)</f>
        <v>5</v>
      </c>
      <c r="I2952" s="21">
        <v>34537</v>
      </c>
      <c r="J2952" t="str">
        <f t="shared" si="46"/>
        <v>James HamonExeter</v>
      </c>
      <c r="P2952">
        <v>20</v>
      </c>
      <c r="Q2952" t="s">
        <v>3608</v>
      </c>
      <c r="R2952" t="s">
        <v>21</v>
      </c>
      <c r="S2952" t="s">
        <v>22</v>
      </c>
      <c r="T2952" t="s">
        <v>21</v>
      </c>
      <c r="Y2952">
        <v>185</v>
      </c>
      <c r="Z2952">
        <v>70</v>
      </c>
      <c r="AA2952">
        <v>0</v>
      </c>
      <c r="AB2952">
        <v>32</v>
      </c>
    </row>
    <row r="2953" spans="1:28" ht="15.95">
      <c r="A2953" t="s">
        <v>3609</v>
      </c>
      <c r="B2953" t="s">
        <v>16</v>
      </c>
      <c r="C2953" t="e">
        <f>VLOOKUP(B2953, Positions!A$1:B$134, 2, FALSE)</f>
        <v>#N/A</v>
      </c>
      <c r="D2953" t="s">
        <v>265</v>
      </c>
      <c r="E2953" t="s">
        <v>5665</v>
      </c>
      <c r="F2953" t="s">
        <v>21</v>
      </c>
      <c r="G2953" t="str">
        <f>VLOOKUP(E2953, Tiers!M$1:P$134, 3, FALSE)</f>
        <v>ENG2</v>
      </c>
      <c r="H2953">
        <f>VLOOKUP(G2953, Tiers!B$1:C$134, 2, FALSE)</f>
        <v>3</v>
      </c>
      <c r="I2953" s="21">
        <v>34535</v>
      </c>
      <c r="J2953" t="str">
        <f t="shared" si="46"/>
        <v>Jonson Clarke-HarrisRotherham</v>
      </c>
      <c r="P2953">
        <v>20</v>
      </c>
      <c r="Q2953" t="s">
        <v>357</v>
      </c>
      <c r="R2953" t="s">
        <v>21</v>
      </c>
      <c r="S2953" t="s">
        <v>22</v>
      </c>
      <c r="T2953" t="s">
        <v>21</v>
      </c>
      <c r="Y2953">
        <v>183</v>
      </c>
      <c r="Z2953">
        <v>71</v>
      </c>
      <c r="AA2953">
        <v>15</v>
      </c>
      <c r="AB2953">
        <v>87</v>
      </c>
    </row>
    <row r="2954" spans="1:28" ht="15.95">
      <c r="A2954" t="s">
        <v>3610</v>
      </c>
      <c r="B2954" t="s">
        <v>42</v>
      </c>
      <c r="C2954" t="str">
        <f>VLOOKUP(B2954, Positions!A$1:B$134, 2, FALSE)</f>
        <v>Midfielder</v>
      </c>
      <c r="D2954" t="s">
        <v>162</v>
      </c>
      <c r="E2954" t="s">
        <v>5663</v>
      </c>
      <c r="F2954" t="s">
        <v>21</v>
      </c>
      <c r="G2954" t="str">
        <f>VLOOKUP(E2954, Tiers!M$1:P$134, 3, FALSE)</f>
        <v>ENG4</v>
      </c>
      <c r="H2954">
        <f>VLOOKUP(G2954, Tiers!B$1:C$134, 2, FALSE)</f>
        <v>5</v>
      </c>
      <c r="I2954" s="21">
        <v>34532</v>
      </c>
      <c r="J2954" t="str">
        <f t="shared" si="46"/>
        <v>Pelly RuddockLuton</v>
      </c>
      <c r="P2954">
        <v>20</v>
      </c>
      <c r="Q2954" t="s">
        <v>74</v>
      </c>
      <c r="R2954" t="s">
        <v>21</v>
      </c>
      <c r="S2954" t="s">
        <v>22</v>
      </c>
      <c r="T2954" t="s">
        <v>21</v>
      </c>
      <c r="Y2954">
        <v>175</v>
      </c>
      <c r="Z2954">
        <v>63</v>
      </c>
      <c r="AA2954">
        <v>3</v>
      </c>
      <c r="AB2954">
        <v>50</v>
      </c>
    </row>
    <row r="2955" spans="1:28" ht="15.95">
      <c r="A2955" t="s">
        <v>3611</v>
      </c>
      <c r="B2955" t="s">
        <v>81</v>
      </c>
      <c r="C2955" t="str">
        <f>VLOOKUP(B2955, Positions!A$1:B$134, 2, FALSE)</f>
        <v>Defender</v>
      </c>
      <c r="D2955" t="s">
        <v>124</v>
      </c>
      <c r="E2955" t="s">
        <v>5665</v>
      </c>
      <c r="F2955" t="s">
        <v>21</v>
      </c>
      <c r="G2955" t="str">
        <f>VLOOKUP(E2955, Tiers!M$1:P$134, 3, FALSE)</f>
        <v>ENG2</v>
      </c>
      <c r="H2955">
        <f>VLOOKUP(G2955, Tiers!B$1:C$134, 2, FALSE)</f>
        <v>3</v>
      </c>
      <c r="I2955" s="21">
        <v>34527</v>
      </c>
      <c r="J2955" t="str">
        <f t="shared" si="46"/>
        <v>Ross KillockLeeds</v>
      </c>
      <c r="P2955">
        <v>20</v>
      </c>
      <c r="Q2955" t="s">
        <v>252</v>
      </c>
      <c r="R2955" t="s">
        <v>21</v>
      </c>
      <c r="S2955" t="s">
        <v>22</v>
      </c>
      <c r="T2955" t="s">
        <v>21</v>
      </c>
      <c r="Y2955">
        <v>187</v>
      </c>
      <c r="Z2955">
        <v>76</v>
      </c>
      <c r="AA2955">
        <v>2</v>
      </c>
      <c r="AB2955">
        <v>32</v>
      </c>
    </row>
    <row r="2956" spans="1:28" ht="15.95">
      <c r="A2956" t="s">
        <v>3612</v>
      </c>
      <c r="B2956" t="s">
        <v>457</v>
      </c>
      <c r="C2956" t="str">
        <f>VLOOKUP(B2956, Positions!A$1:B$134, 2, FALSE)</f>
        <v>Forward</v>
      </c>
      <c r="E2956" t="s">
        <v>5666</v>
      </c>
      <c r="F2956" t="s">
        <v>21</v>
      </c>
      <c r="G2956" t="str">
        <f>VLOOKUP(E2956, Tiers!M$1:P$134, 3, FALSE)</f>
        <v>NONE</v>
      </c>
      <c r="H2956">
        <f>VLOOKUP(G2956, Tiers!B$1:C$134, 2, FALSE)</f>
        <v>7</v>
      </c>
      <c r="I2956" s="21" t="e">
        <v>#N/A</v>
      </c>
      <c r="J2956" t="str">
        <f t="shared" si="46"/>
        <v>Nathan Evans</v>
      </c>
      <c r="P2956">
        <v>20</v>
      </c>
      <c r="Q2956" t="s">
        <v>136</v>
      </c>
      <c r="R2956" t="s">
        <v>21</v>
      </c>
      <c r="S2956" t="s">
        <v>22</v>
      </c>
      <c r="T2956" t="s">
        <v>21</v>
      </c>
      <c r="Y2956">
        <v>186</v>
      </c>
      <c r="Z2956">
        <v>80</v>
      </c>
      <c r="AA2956">
        <v>0</v>
      </c>
      <c r="AB2956">
        <v>6</v>
      </c>
    </row>
    <row r="2957" spans="1:28" ht="15.95">
      <c r="A2957" t="s">
        <v>3613</v>
      </c>
      <c r="B2957" t="s">
        <v>2324</v>
      </c>
      <c r="C2957" t="str">
        <f>VLOOKUP(B2957, Positions!A$1:B$134, 2, FALSE)</f>
        <v>Defender</v>
      </c>
      <c r="D2957" t="s">
        <v>32</v>
      </c>
      <c r="E2957" t="s">
        <v>5663</v>
      </c>
      <c r="F2957" t="s">
        <v>21</v>
      </c>
      <c r="G2957" t="str">
        <f>VLOOKUP(E2957, Tiers!M$1:P$134, 3, FALSE)</f>
        <v>ENG4</v>
      </c>
      <c r="H2957">
        <f>VLOOKUP(G2957, Tiers!B$1:C$134, 2, FALSE)</f>
        <v>5</v>
      </c>
      <c r="I2957" s="21">
        <v>34519</v>
      </c>
      <c r="J2957" t="str">
        <f t="shared" si="46"/>
        <v>Mitch RoseMansfield</v>
      </c>
      <c r="P2957">
        <v>20</v>
      </c>
      <c r="Q2957" t="s">
        <v>455</v>
      </c>
      <c r="R2957" t="s">
        <v>21</v>
      </c>
      <c r="S2957" t="s">
        <v>22</v>
      </c>
      <c r="T2957" t="s">
        <v>21</v>
      </c>
      <c r="Y2957">
        <v>176</v>
      </c>
      <c r="Z2957">
        <v>78</v>
      </c>
      <c r="AA2957">
        <v>0</v>
      </c>
      <c r="AB2957">
        <v>12</v>
      </c>
    </row>
    <row r="2958" spans="1:28" ht="15.95">
      <c r="A2958" t="s">
        <v>3614</v>
      </c>
      <c r="B2958" t="s">
        <v>1141</v>
      </c>
      <c r="C2958" t="str">
        <f>VLOOKUP(B2958, Positions!A$1:B$134, 2, FALSE)</f>
        <v>Midfielder</v>
      </c>
      <c r="D2958" t="s">
        <v>246</v>
      </c>
      <c r="E2958" t="s">
        <v>5664</v>
      </c>
      <c r="F2958" t="s">
        <v>21</v>
      </c>
      <c r="G2958" t="str">
        <f>VLOOKUP(E2958, Tiers!M$1:P$134, 3, FALSE)</f>
        <v>ENG3</v>
      </c>
      <c r="H2958">
        <f>VLOOKUP(G2958, Tiers!B$1:C$134, 2, FALSE)</f>
        <v>4</v>
      </c>
      <c r="I2958" s="21">
        <v>34518</v>
      </c>
      <c r="J2958" t="str">
        <f t="shared" si="46"/>
        <v>Brad PottsBlackpool</v>
      </c>
      <c r="P2958">
        <v>20</v>
      </c>
      <c r="Q2958" t="s">
        <v>530</v>
      </c>
      <c r="R2958" t="s">
        <v>21</v>
      </c>
      <c r="S2958" t="s">
        <v>22</v>
      </c>
      <c r="T2958" t="s">
        <v>21</v>
      </c>
      <c r="Y2958">
        <v>188</v>
      </c>
      <c r="Z2958">
        <v>81</v>
      </c>
      <c r="AA2958">
        <v>9</v>
      </c>
      <c r="AB2958">
        <v>103</v>
      </c>
    </row>
    <row r="2959" spans="1:28" ht="15.95">
      <c r="A2959" t="s">
        <v>3615</v>
      </c>
      <c r="B2959" t="s">
        <v>81</v>
      </c>
      <c r="C2959" t="str">
        <f>VLOOKUP(B2959, Positions!A$1:B$134, 2, FALSE)</f>
        <v>Defender</v>
      </c>
      <c r="D2959" t="s">
        <v>1883</v>
      </c>
      <c r="E2959" t="s">
        <v>5666</v>
      </c>
      <c r="F2959" t="s">
        <v>21</v>
      </c>
      <c r="G2959" t="str">
        <f>VLOOKUP(E2959, Tiers!M$1:P$134, 3, FALSE)</f>
        <v>NONE</v>
      </c>
      <c r="H2959">
        <f>VLOOKUP(G2959, Tiers!B$1:C$134, 2, FALSE)</f>
        <v>7</v>
      </c>
      <c r="I2959" s="21">
        <v>34508</v>
      </c>
      <c r="J2959" t="str">
        <f t="shared" si="46"/>
        <v>Michael ChambersWelling</v>
      </c>
      <c r="P2959">
        <v>21</v>
      </c>
      <c r="Q2959" t="s">
        <v>20</v>
      </c>
      <c r="R2959" t="s">
        <v>21</v>
      </c>
      <c r="S2959" t="s">
        <v>22</v>
      </c>
      <c r="T2959" t="s">
        <v>21</v>
      </c>
      <c r="Y2959">
        <v>196</v>
      </c>
      <c r="Z2959">
        <v>84</v>
      </c>
      <c r="AA2959">
        <v>0</v>
      </c>
      <c r="AB2959">
        <v>16</v>
      </c>
    </row>
    <row r="2960" spans="1:28" ht="15.95">
      <c r="A2960" t="s">
        <v>3616</v>
      </c>
      <c r="B2960" t="s">
        <v>16</v>
      </c>
      <c r="C2960" t="e">
        <f>VLOOKUP(B2960, Positions!A$1:B$134, 2, FALSE)</f>
        <v>#N/A</v>
      </c>
      <c r="E2960" t="s">
        <v>5666</v>
      </c>
      <c r="F2960" t="s">
        <v>21</v>
      </c>
      <c r="G2960" t="str">
        <f>VLOOKUP(E2960, Tiers!M$1:P$134, 3, FALSE)</f>
        <v>NONE</v>
      </c>
      <c r="H2960">
        <f>VLOOKUP(G2960, Tiers!B$1:C$134, 2, FALSE)</f>
        <v>7</v>
      </c>
      <c r="I2960" s="21" t="e">
        <v>#N/A</v>
      </c>
      <c r="J2960" t="str">
        <f t="shared" si="46"/>
        <v>Josh Southway</v>
      </c>
      <c r="P2960">
        <v>21</v>
      </c>
      <c r="Q2960" t="s">
        <v>20</v>
      </c>
      <c r="R2960" t="s">
        <v>21</v>
      </c>
      <c r="S2960" t="s">
        <v>22</v>
      </c>
      <c r="T2960" t="s">
        <v>21</v>
      </c>
      <c r="Y2960">
        <v>186</v>
      </c>
      <c r="Z2960">
        <v>78</v>
      </c>
      <c r="AA2960">
        <v>0</v>
      </c>
      <c r="AB2960">
        <v>0</v>
      </c>
    </row>
    <row r="2961" spans="1:28" ht="15.95">
      <c r="A2961" t="s">
        <v>3617</v>
      </c>
      <c r="B2961" t="s">
        <v>131</v>
      </c>
      <c r="C2961" t="str">
        <f>VLOOKUP(B2961, Positions!A$1:B$134, 2, FALSE)</f>
        <v>Forward</v>
      </c>
      <c r="E2961" t="s">
        <v>5666</v>
      </c>
      <c r="F2961" t="s">
        <v>21</v>
      </c>
      <c r="G2961" t="str">
        <f>VLOOKUP(E2961, Tiers!M$1:P$134, 3, FALSE)</f>
        <v>NONE</v>
      </c>
      <c r="H2961">
        <f>VLOOKUP(G2961, Tiers!B$1:C$134, 2, FALSE)</f>
        <v>7</v>
      </c>
      <c r="I2961" s="21" t="e">
        <v>#N/A</v>
      </c>
      <c r="J2961" t="str">
        <f t="shared" si="46"/>
        <v>Aristede Bassele</v>
      </c>
      <c r="P2961">
        <v>21</v>
      </c>
      <c r="Q2961" t="s">
        <v>20</v>
      </c>
      <c r="R2961" t="s">
        <v>21</v>
      </c>
      <c r="S2961" t="s">
        <v>22</v>
      </c>
      <c r="T2961" t="s">
        <v>21</v>
      </c>
      <c r="Y2961">
        <v>173</v>
      </c>
      <c r="Z2961">
        <v>68</v>
      </c>
      <c r="AA2961">
        <v>2</v>
      </c>
      <c r="AB2961">
        <v>32</v>
      </c>
    </row>
    <row r="2962" spans="1:28" ht="15.95">
      <c r="A2962" t="s">
        <v>3618</v>
      </c>
      <c r="B2962" t="s">
        <v>81</v>
      </c>
      <c r="C2962" t="str">
        <f>VLOOKUP(B2962, Positions!A$1:B$134, 2, FALSE)</f>
        <v>Defender</v>
      </c>
      <c r="E2962" t="s">
        <v>5666</v>
      </c>
      <c r="F2962" t="s">
        <v>21</v>
      </c>
      <c r="G2962" t="str">
        <f>VLOOKUP(E2962, Tiers!M$1:P$134, 3, FALSE)</f>
        <v>NONE</v>
      </c>
      <c r="H2962">
        <f>VLOOKUP(G2962, Tiers!B$1:C$134, 2, FALSE)</f>
        <v>7</v>
      </c>
      <c r="I2962" s="21" t="e">
        <v>#N/A</v>
      </c>
      <c r="J2962" t="str">
        <f t="shared" si="46"/>
        <v>Zak Stephens</v>
      </c>
      <c r="P2962">
        <v>21</v>
      </c>
      <c r="Q2962" t="s">
        <v>1395</v>
      </c>
      <c r="R2962" t="s">
        <v>21</v>
      </c>
      <c r="S2962" t="s">
        <v>22</v>
      </c>
      <c r="T2962" t="s">
        <v>21</v>
      </c>
      <c r="Y2962">
        <v>191</v>
      </c>
      <c r="Z2962">
        <v>86</v>
      </c>
      <c r="AA2962">
        <v>0</v>
      </c>
      <c r="AB2962">
        <v>10</v>
      </c>
    </row>
    <row r="2963" spans="1:28" ht="15.95">
      <c r="A2963" t="s">
        <v>3619</v>
      </c>
      <c r="B2963" t="s">
        <v>111</v>
      </c>
      <c r="C2963" t="str">
        <f>VLOOKUP(B2963, Positions!A$1:B$134, 2, FALSE)</f>
        <v>Forward</v>
      </c>
      <c r="D2963" t="s">
        <v>3620</v>
      </c>
      <c r="E2963" t="s">
        <v>5671</v>
      </c>
      <c r="F2963" t="s">
        <v>421</v>
      </c>
      <c r="G2963" t="str">
        <f>VLOOKUP(E2963, Tiers!M$1:P$134, 3, FALSE)</f>
        <v>SCO4</v>
      </c>
      <c r="H2963">
        <f>VLOOKUP(G2963, Tiers!B$1:C$134, 2, FALSE)</f>
        <v>6</v>
      </c>
      <c r="I2963" s="21">
        <v>34496</v>
      </c>
      <c r="J2963" t="str">
        <f t="shared" si="46"/>
        <v>Josh ToddAnnan</v>
      </c>
      <c r="P2963">
        <v>21</v>
      </c>
      <c r="Q2963" t="s">
        <v>370</v>
      </c>
      <c r="R2963" t="s">
        <v>21</v>
      </c>
      <c r="S2963" t="s">
        <v>22</v>
      </c>
      <c r="T2963" t="s">
        <v>21</v>
      </c>
      <c r="Y2963">
        <v>183</v>
      </c>
      <c r="Z2963">
        <v>78</v>
      </c>
      <c r="AA2963">
        <v>18</v>
      </c>
      <c r="AB2963">
        <v>65</v>
      </c>
    </row>
    <row r="2964" spans="1:28" ht="15.95">
      <c r="A2964" t="s">
        <v>3623</v>
      </c>
      <c r="B2964" t="s">
        <v>72</v>
      </c>
      <c r="C2964" t="str">
        <f>VLOOKUP(B2964, Positions!A$1:B$134, 2, FALSE)</f>
        <v>Defender</v>
      </c>
      <c r="D2964" t="s">
        <v>246</v>
      </c>
      <c r="E2964" t="s">
        <v>5664</v>
      </c>
      <c r="F2964" t="s">
        <v>21</v>
      </c>
      <c r="G2964" t="str">
        <f>VLOOKUP(E2964, Tiers!M$1:P$134, 3, FALSE)</f>
        <v>ENG3</v>
      </c>
      <c r="H2964">
        <f>VLOOKUP(G2964, Tiers!B$1:C$134, 2, FALSE)</f>
        <v>4</v>
      </c>
      <c r="I2964" s="21">
        <v>34492</v>
      </c>
      <c r="J2964" t="str">
        <f t="shared" si="46"/>
        <v>David FergusonBlackpool</v>
      </c>
      <c r="P2964">
        <v>21</v>
      </c>
      <c r="Q2964" t="s">
        <v>669</v>
      </c>
      <c r="R2964" t="s">
        <v>21</v>
      </c>
      <c r="S2964" t="s">
        <v>22</v>
      </c>
      <c r="T2964" t="s">
        <v>21</v>
      </c>
      <c r="Y2964">
        <v>181</v>
      </c>
      <c r="Z2964">
        <v>70</v>
      </c>
      <c r="AA2964">
        <v>1</v>
      </c>
      <c r="AB2964">
        <v>20</v>
      </c>
    </row>
    <row r="2965" spans="1:28" ht="15.95">
      <c r="A2965" t="s">
        <v>3624</v>
      </c>
      <c r="B2965" t="s">
        <v>3625</v>
      </c>
      <c r="C2965" t="str">
        <f>VLOOKUP(B2965, Positions!A$1:B$134, 2, FALSE)</f>
        <v>Midfielder</v>
      </c>
      <c r="D2965" t="s">
        <v>338</v>
      </c>
      <c r="E2965" t="s">
        <v>5666</v>
      </c>
      <c r="F2965" t="s">
        <v>21</v>
      </c>
      <c r="G2965" t="str">
        <f>VLOOKUP(E2965, Tiers!M$1:P$134, 3, FALSE)</f>
        <v>NONE</v>
      </c>
      <c r="H2965">
        <f>VLOOKUP(G2965, Tiers!B$1:C$134, 2, FALSE)</f>
        <v>7</v>
      </c>
      <c r="I2965" s="21">
        <v>34491</v>
      </c>
      <c r="J2965" t="str">
        <f t="shared" si="46"/>
        <v>Kane RichardsChester</v>
      </c>
      <c r="P2965">
        <v>21</v>
      </c>
      <c r="Q2965" t="s">
        <v>275</v>
      </c>
      <c r="R2965" t="s">
        <v>21</v>
      </c>
      <c r="S2965" t="s">
        <v>22</v>
      </c>
      <c r="T2965" t="s">
        <v>21</v>
      </c>
      <c r="U2965" t="s">
        <v>319</v>
      </c>
      <c r="Y2965">
        <v>179</v>
      </c>
      <c r="Z2965">
        <v>75</v>
      </c>
      <c r="AA2965">
        <v>15</v>
      </c>
      <c r="AB2965">
        <v>75</v>
      </c>
    </row>
    <row r="2966" spans="1:28" ht="15.95">
      <c r="A2966" t="s">
        <v>3626</v>
      </c>
      <c r="B2966" t="s">
        <v>16</v>
      </c>
      <c r="C2966" t="e">
        <f>VLOOKUP(B2966, Positions!A$1:B$134, 2, FALSE)</f>
        <v>#N/A</v>
      </c>
      <c r="E2966" t="s">
        <v>5666</v>
      </c>
      <c r="F2966" t="s">
        <v>21</v>
      </c>
      <c r="G2966" t="str">
        <f>VLOOKUP(E2966, Tiers!M$1:P$134, 3, FALSE)</f>
        <v>NONE</v>
      </c>
      <c r="H2966">
        <f>VLOOKUP(G2966, Tiers!B$1:C$134, 2, FALSE)</f>
        <v>7</v>
      </c>
      <c r="I2966" s="21" t="e">
        <v>#N/A</v>
      </c>
      <c r="J2966" t="str">
        <f t="shared" si="46"/>
        <v>Marco Zocchi</v>
      </c>
      <c r="P2966">
        <v>21</v>
      </c>
      <c r="Q2966" t="s">
        <v>20</v>
      </c>
      <c r="R2966" t="s">
        <v>21</v>
      </c>
      <c r="S2966" t="s">
        <v>22</v>
      </c>
      <c r="T2966" t="s">
        <v>21</v>
      </c>
      <c r="Y2966">
        <v>180</v>
      </c>
      <c r="Z2966">
        <v>77</v>
      </c>
      <c r="AA2966">
        <v>0</v>
      </c>
      <c r="AB2966">
        <v>0</v>
      </c>
    </row>
    <row r="2967" spans="1:28" ht="15.95">
      <c r="A2967" t="s">
        <v>3627</v>
      </c>
      <c r="B2967" t="s">
        <v>2427</v>
      </c>
      <c r="C2967" t="str">
        <f>VLOOKUP(B2967, Positions!A$1:B$134, 2, FALSE)</f>
        <v>Midfielder</v>
      </c>
      <c r="D2967" t="s">
        <v>221</v>
      </c>
      <c r="E2967" t="s">
        <v>5664</v>
      </c>
      <c r="F2967" t="s">
        <v>21</v>
      </c>
      <c r="G2967" t="str">
        <f>VLOOKUP(E2967, Tiers!M$1:P$134, 3, FALSE)</f>
        <v>ENG3</v>
      </c>
      <c r="H2967">
        <f>VLOOKUP(G2967, Tiers!B$1:C$134, 2, FALSE)</f>
        <v>4</v>
      </c>
      <c r="I2967" s="21">
        <v>34488</v>
      </c>
      <c r="J2967" t="str">
        <f t="shared" si="46"/>
        <v>Kieron MorrisWalsall</v>
      </c>
      <c r="P2967">
        <v>21</v>
      </c>
      <c r="Q2967" t="s">
        <v>763</v>
      </c>
      <c r="R2967" t="s">
        <v>21</v>
      </c>
      <c r="S2967" t="s">
        <v>22</v>
      </c>
      <c r="T2967" t="s">
        <v>21</v>
      </c>
      <c r="Y2967">
        <v>178</v>
      </c>
      <c r="Z2967">
        <v>71</v>
      </c>
      <c r="AA2967">
        <v>4</v>
      </c>
      <c r="AB2967">
        <v>29</v>
      </c>
    </row>
    <row r="2968" spans="1:28" ht="15.95">
      <c r="A2968" t="s">
        <v>3628</v>
      </c>
      <c r="B2968" t="s">
        <v>81</v>
      </c>
      <c r="C2968" t="str">
        <f>VLOOKUP(B2968, Positions!A$1:B$134, 2, FALSE)</f>
        <v>Defender</v>
      </c>
      <c r="D2968" t="s">
        <v>68</v>
      </c>
      <c r="E2968" t="s">
        <v>5663</v>
      </c>
      <c r="F2968" t="s">
        <v>21</v>
      </c>
      <c r="G2968" t="str">
        <f>VLOOKUP(E2968, Tiers!M$1:P$134, 3, FALSE)</f>
        <v>ENG4</v>
      </c>
      <c r="H2968">
        <f>VLOOKUP(G2968, Tiers!B$1:C$134, 2, FALSE)</f>
        <v>5</v>
      </c>
      <c r="I2968" s="21">
        <v>34484</v>
      </c>
      <c r="J2968" t="str">
        <f t="shared" si="46"/>
        <v>Taylor McKenzieNotts Co</v>
      </c>
      <c r="P2968">
        <v>21</v>
      </c>
      <c r="Q2968" t="s">
        <v>74</v>
      </c>
      <c r="R2968" t="s">
        <v>21</v>
      </c>
      <c r="S2968" t="s">
        <v>22</v>
      </c>
      <c r="T2968" t="s">
        <v>21</v>
      </c>
      <c r="Y2968">
        <v>188</v>
      </c>
      <c r="Z2968">
        <v>81</v>
      </c>
      <c r="AA2968">
        <v>0</v>
      </c>
      <c r="AB2968">
        <v>8</v>
      </c>
    </row>
    <row r="2969" spans="1:28" ht="15.95">
      <c r="A2969" t="s">
        <v>3629</v>
      </c>
      <c r="B2969" t="s">
        <v>16</v>
      </c>
      <c r="C2969" t="e">
        <f>VLOOKUP(B2969, Positions!A$1:B$134, 2, FALSE)</f>
        <v>#N/A</v>
      </c>
      <c r="D2969" t="s">
        <v>470</v>
      </c>
      <c r="E2969" t="s">
        <v>5663</v>
      </c>
      <c r="F2969" t="s">
        <v>21</v>
      </c>
      <c r="G2969" t="str">
        <f>VLOOKUP(E2969, Tiers!M$1:P$134, 3, FALSE)</f>
        <v>ENG4</v>
      </c>
      <c r="H2969">
        <f>VLOOKUP(G2969, Tiers!B$1:C$134, 2, FALSE)</f>
        <v>5</v>
      </c>
      <c r="I2969" s="21">
        <v>34483</v>
      </c>
      <c r="J2969" t="str">
        <f t="shared" si="46"/>
        <v>Daniel CarrCambridge</v>
      </c>
      <c r="P2969">
        <v>21</v>
      </c>
      <c r="Q2969" t="s">
        <v>74</v>
      </c>
      <c r="R2969" t="s">
        <v>21</v>
      </c>
      <c r="S2969" t="s">
        <v>22</v>
      </c>
      <c r="T2969" t="s">
        <v>21</v>
      </c>
      <c r="Y2969">
        <v>181</v>
      </c>
      <c r="Z2969">
        <v>81</v>
      </c>
      <c r="AA2969">
        <v>18</v>
      </c>
      <c r="AB2969">
        <v>39</v>
      </c>
    </row>
    <row r="2970" spans="1:28" ht="15.95">
      <c r="A2970" t="s">
        <v>3630</v>
      </c>
      <c r="B2970" t="s">
        <v>102</v>
      </c>
      <c r="C2970" t="str">
        <f>VLOOKUP(B2970, Positions!A$1:B$134, 2, FALSE)</f>
        <v>Defender</v>
      </c>
      <c r="D2970" t="s">
        <v>329</v>
      </c>
      <c r="E2970" t="s">
        <v>62</v>
      </c>
      <c r="F2970" t="s">
        <v>21</v>
      </c>
      <c r="G2970" t="str">
        <f>VLOOKUP(E2970, Tiers!M$1:P$134, 3, FALSE)</f>
        <v>ENG1</v>
      </c>
      <c r="H2970">
        <f>VLOOKUP(G2970, Tiers!B$1:C$134, 2, FALSE)</f>
        <v>1</v>
      </c>
      <c r="I2970" s="21">
        <v>34482</v>
      </c>
      <c r="J2970" t="str">
        <f t="shared" si="46"/>
        <v>John StonesEverton</v>
      </c>
      <c r="P2970">
        <v>21</v>
      </c>
      <c r="Q2970" t="s">
        <v>376</v>
      </c>
      <c r="R2970" t="s">
        <v>21</v>
      </c>
      <c r="S2970" t="s">
        <v>22</v>
      </c>
      <c r="T2970" t="s">
        <v>21</v>
      </c>
      <c r="Y2970">
        <v>189</v>
      </c>
      <c r="Z2970">
        <v>76</v>
      </c>
      <c r="AA2970">
        <v>1</v>
      </c>
      <c r="AB2970">
        <v>68</v>
      </c>
    </row>
    <row r="2971" spans="1:28" ht="15.95">
      <c r="A2971" t="s">
        <v>3631</v>
      </c>
      <c r="B2971" t="s">
        <v>1264</v>
      </c>
      <c r="C2971" t="str">
        <f>VLOOKUP(B2971, Positions!A$1:B$134, 2, FALSE)</f>
        <v>Defender</v>
      </c>
      <c r="D2971" t="s">
        <v>329</v>
      </c>
      <c r="E2971" t="s">
        <v>62</v>
      </c>
      <c r="F2971" t="s">
        <v>21</v>
      </c>
      <c r="G2971" t="str">
        <f>VLOOKUP(E2971, Tiers!M$1:P$134, 3, FALSE)</f>
        <v>ENG1</v>
      </c>
      <c r="H2971">
        <f>VLOOKUP(G2971, Tiers!B$1:C$134, 2, FALSE)</f>
        <v>1</v>
      </c>
      <c r="I2971" s="21">
        <v>34481</v>
      </c>
      <c r="J2971" t="str">
        <f t="shared" si="46"/>
        <v>Tyias BrowningEverton</v>
      </c>
      <c r="P2971">
        <v>21</v>
      </c>
      <c r="Q2971" t="s">
        <v>57</v>
      </c>
      <c r="R2971" t="s">
        <v>21</v>
      </c>
      <c r="S2971" t="s">
        <v>22</v>
      </c>
      <c r="T2971" t="s">
        <v>21</v>
      </c>
      <c r="U2971" t="s">
        <v>3632</v>
      </c>
      <c r="Y2971">
        <v>183</v>
      </c>
      <c r="Z2971">
        <v>77</v>
      </c>
      <c r="AA2971">
        <v>0</v>
      </c>
      <c r="AB2971">
        <v>4</v>
      </c>
    </row>
    <row r="2972" spans="1:28" ht="15.95">
      <c r="A2972" t="s">
        <v>3633</v>
      </c>
      <c r="B2972" t="s">
        <v>249</v>
      </c>
      <c r="C2972" t="e">
        <f>VLOOKUP(B2972, Positions!A$1:B$134, 2, FALSE)</f>
        <v>#N/A</v>
      </c>
      <c r="D2972" t="s">
        <v>3634</v>
      </c>
      <c r="E2972" t="s">
        <v>5671</v>
      </c>
      <c r="F2972" t="s">
        <v>421</v>
      </c>
      <c r="G2972" t="str">
        <f>VLOOKUP(E2972, Tiers!M$1:P$134, 3, FALSE)</f>
        <v>SCO4</v>
      </c>
      <c r="H2972">
        <f>VLOOKUP(G2972, Tiers!B$1:C$134, 2, FALSE)</f>
        <v>6</v>
      </c>
      <c r="I2972" s="21">
        <v>34479</v>
      </c>
      <c r="J2972" t="str">
        <f t="shared" si="46"/>
        <v>Dwayne CoultressBerwick</v>
      </c>
      <c r="P2972">
        <v>21</v>
      </c>
      <c r="Q2972" t="s">
        <v>157</v>
      </c>
      <c r="R2972" t="s">
        <v>21</v>
      </c>
      <c r="S2972" t="s">
        <v>22</v>
      </c>
      <c r="T2972" t="s">
        <v>21</v>
      </c>
      <c r="Y2972">
        <v>182</v>
      </c>
      <c r="Z2972">
        <v>76</v>
      </c>
      <c r="AA2972">
        <v>0</v>
      </c>
      <c r="AB2972">
        <v>0</v>
      </c>
    </row>
    <row r="2973" spans="1:28" ht="15.95">
      <c r="A2973" t="s">
        <v>3635</v>
      </c>
      <c r="B2973" t="s">
        <v>47</v>
      </c>
      <c r="C2973" t="str">
        <f>VLOOKUP(B2973, Positions!A$1:B$134, 2, FALSE)</f>
        <v>Forward</v>
      </c>
      <c r="D2973" t="s">
        <v>231</v>
      </c>
      <c r="E2973" t="s">
        <v>5663</v>
      </c>
      <c r="F2973" t="s">
        <v>21</v>
      </c>
      <c r="G2973" t="str">
        <f>VLOOKUP(E2973, Tiers!M$1:P$134, 3, FALSE)</f>
        <v>ENG4</v>
      </c>
      <c r="H2973">
        <f>VLOOKUP(G2973, Tiers!B$1:C$134, 2, FALSE)</f>
        <v>5</v>
      </c>
      <c r="I2973" s="21">
        <v>34476</v>
      </c>
      <c r="J2973" t="str">
        <f t="shared" si="46"/>
        <v>Blair TurgottLeyton Orient</v>
      </c>
      <c r="P2973">
        <v>21</v>
      </c>
      <c r="Q2973" t="s">
        <v>74</v>
      </c>
      <c r="R2973" t="s">
        <v>21</v>
      </c>
      <c r="S2973" t="s">
        <v>22</v>
      </c>
      <c r="T2973" t="s">
        <v>21</v>
      </c>
      <c r="U2973" t="s">
        <v>319</v>
      </c>
      <c r="Y2973">
        <v>178</v>
      </c>
      <c r="Z2973">
        <v>65</v>
      </c>
      <c r="AA2973">
        <v>2</v>
      </c>
      <c r="AB2973">
        <v>17</v>
      </c>
    </row>
    <row r="2974" spans="1:28" ht="15.95">
      <c r="A2974" t="s">
        <v>3636</v>
      </c>
      <c r="B2974" t="s">
        <v>47</v>
      </c>
      <c r="C2974" t="str">
        <f>VLOOKUP(B2974, Positions!A$1:B$134, 2, FALSE)</f>
        <v>Forward</v>
      </c>
      <c r="D2974" t="s">
        <v>1308</v>
      </c>
      <c r="E2974" t="s">
        <v>5666</v>
      </c>
      <c r="F2974" t="s">
        <v>21</v>
      </c>
      <c r="G2974" t="str">
        <f>VLOOKUP(E2974, Tiers!M$1:P$134, 3, FALSE)</f>
        <v>NONE</v>
      </c>
      <c r="H2974">
        <f>VLOOKUP(G2974, Tiers!B$1:C$134, 2, FALSE)</f>
        <v>7</v>
      </c>
      <c r="I2974" s="21">
        <v>34476</v>
      </c>
      <c r="J2974" t="str">
        <f t="shared" si="46"/>
        <v>Theo Bailey-JonesMacclesfield</v>
      </c>
      <c r="P2974">
        <v>21</v>
      </c>
      <c r="Q2974" t="s">
        <v>1308</v>
      </c>
      <c r="R2974" t="s">
        <v>21</v>
      </c>
      <c r="S2974" t="s">
        <v>22</v>
      </c>
      <c r="T2974" t="s">
        <v>21</v>
      </c>
      <c r="Y2974">
        <v>176</v>
      </c>
      <c r="Z2974">
        <v>70</v>
      </c>
      <c r="AA2974">
        <v>0</v>
      </c>
      <c r="AB2974">
        <v>34</v>
      </c>
    </row>
    <row r="2975" spans="1:28" ht="15.95">
      <c r="A2975" t="s">
        <v>3637</v>
      </c>
      <c r="B2975" t="s">
        <v>2427</v>
      </c>
      <c r="C2975" t="str">
        <f>VLOOKUP(B2975, Positions!A$1:B$134, 2, FALSE)</f>
        <v>Midfielder</v>
      </c>
      <c r="D2975" t="s">
        <v>275</v>
      </c>
      <c r="E2975" t="s">
        <v>5665</v>
      </c>
      <c r="F2975" t="s">
        <v>21</v>
      </c>
      <c r="G2975" t="str">
        <f>VLOOKUP(E2975, Tiers!M$1:P$134, 3, FALSE)</f>
        <v>ENG2</v>
      </c>
      <c r="H2975">
        <f>VLOOKUP(G2975, Tiers!B$1:C$134, 2, FALSE)</f>
        <v>3</v>
      </c>
      <c r="I2975" s="21">
        <v>34474</v>
      </c>
      <c r="J2975" t="str">
        <f t="shared" si="46"/>
        <v>Alban BunjakuDerby</v>
      </c>
      <c r="P2975">
        <v>21</v>
      </c>
      <c r="Q2975" t="s">
        <v>1395</v>
      </c>
      <c r="R2975" t="s">
        <v>21</v>
      </c>
      <c r="S2975" t="s">
        <v>22</v>
      </c>
      <c r="T2975" t="s">
        <v>21</v>
      </c>
      <c r="U2975" t="s">
        <v>2687</v>
      </c>
      <c r="Y2975">
        <v>183</v>
      </c>
      <c r="Z2975">
        <v>78</v>
      </c>
      <c r="AA2975">
        <v>1</v>
      </c>
      <c r="AB2975">
        <v>10</v>
      </c>
    </row>
    <row r="2976" spans="1:28" ht="15.95">
      <c r="A2976" t="s">
        <v>3638</v>
      </c>
      <c r="B2976" t="s">
        <v>131</v>
      </c>
      <c r="C2976" t="str">
        <f>VLOOKUP(B2976, Positions!A$1:B$134, 2, FALSE)</f>
        <v>Forward</v>
      </c>
      <c r="E2976" t="s">
        <v>5666</v>
      </c>
      <c r="F2976" t="s">
        <v>21</v>
      </c>
      <c r="G2976" t="str">
        <f>VLOOKUP(E2976, Tiers!M$1:P$134, 3, FALSE)</f>
        <v>NONE</v>
      </c>
      <c r="H2976">
        <f>VLOOKUP(G2976, Tiers!B$1:C$134, 2, FALSE)</f>
        <v>7</v>
      </c>
      <c r="I2976" s="21" t="e">
        <v>#N/A</v>
      </c>
      <c r="J2976" t="str">
        <f t="shared" si="46"/>
        <v>Jonathan Hughes</v>
      </c>
      <c r="P2976">
        <v>21</v>
      </c>
      <c r="Q2976" t="s">
        <v>3236</v>
      </c>
      <c r="R2976" t="s">
        <v>21</v>
      </c>
      <c r="S2976" t="s">
        <v>22</v>
      </c>
      <c r="T2976" t="s">
        <v>21</v>
      </c>
      <c r="Y2976">
        <v>179</v>
      </c>
      <c r="Z2976">
        <v>75</v>
      </c>
      <c r="AA2976">
        <v>0</v>
      </c>
      <c r="AB2976">
        <v>0</v>
      </c>
    </row>
    <row r="2977" spans="1:28" ht="15.95">
      <c r="A2977" t="s">
        <v>3639</v>
      </c>
      <c r="B2977" t="s">
        <v>166</v>
      </c>
      <c r="C2977" t="str">
        <f>VLOOKUP(B2977, Positions!A$1:B$134, 2, FALSE)</f>
        <v>Goalkeeper</v>
      </c>
      <c r="D2977" t="s">
        <v>79</v>
      </c>
      <c r="E2977" t="s">
        <v>5663</v>
      </c>
      <c r="F2977" t="s">
        <v>21</v>
      </c>
      <c r="G2977" t="str">
        <f>VLOOKUP(E2977, Tiers!M$1:P$134, 3, FALSE)</f>
        <v>ENG4</v>
      </c>
      <c r="H2977">
        <f>VLOOKUP(G2977, Tiers!B$1:C$134, 2, FALSE)</f>
        <v>5</v>
      </c>
      <c r="I2977" s="21">
        <v>34473</v>
      </c>
      <c r="J2977" t="str">
        <f t="shared" si="46"/>
        <v>Joe McDonnellAFC Wimbledon</v>
      </c>
      <c r="P2977">
        <v>21</v>
      </c>
      <c r="Q2977" t="s">
        <v>3534</v>
      </c>
      <c r="R2977" t="s">
        <v>21</v>
      </c>
      <c r="S2977" t="s">
        <v>22</v>
      </c>
      <c r="T2977" t="s">
        <v>21</v>
      </c>
      <c r="Y2977">
        <v>188</v>
      </c>
      <c r="Z2977">
        <v>77</v>
      </c>
      <c r="AA2977">
        <v>0</v>
      </c>
      <c r="AB2977">
        <v>26</v>
      </c>
    </row>
    <row r="2978" spans="1:28" ht="15.95">
      <c r="A2978" t="s">
        <v>3640</v>
      </c>
      <c r="B2978" t="s">
        <v>81</v>
      </c>
      <c r="C2978" t="str">
        <f>VLOOKUP(B2978, Positions!A$1:B$134, 2, FALSE)</f>
        <v>Defender</v>
      </c>
      <c r="D2978" t="s">
        <v>136</v>
      </c>
      <c r="E2978" t="s">
        <v>5665</v>
      </c>
      <c r="F2978" t="s">
        <v>21</v>
      </c>
      <c r="G2978" t="str">
        <f>VLOOKUP(E2978, Tiers!M$1:P$134, 3, FALSE)</f>
        <v>ENG2</v>
      </c>
      <c r="H2978">
        <f>VLOOKUP(G2978, Tiers!B$1:C$134, 2, FALSE)</f>
        <v>3</v>
      </c>
      <c r="I2978" s="21">
        <v>34472</v>
      </c>
      <c r="J2978" t="str">
        <f t="shared" si="46"/>
        <v>Adam JacksonMiddlesbrough</v>
      </c>
      <c r="P2978">
        <v>21</v>
      </c>
      <c r="Q2978" t="s">
        <v>20</v>
      </c>
      <c r="R2978" t="s">
        <v>21</v>
      </c>
      <c r="S2978" t="s">
        <v>22</v>
      </c>
      <c r="T2978" t="s">
        <v>21</v>
      </c>
      <c r="Y2978">
        <v>186</v>
      </c>
      <c r="Z2978">
        <v>77</v>
      </c>
      <c r="AA2978">
        <v>0</v>
      </c>
      <c r="AB2978">
        <v>0</v>
      </c>
    </row>
    <row r="2979" spans="1:28" ht="15.95">
      <c r="A2979" t="s">
        <v>3641</v>
      </c>
      <c r="B2979" t="s">
        <v>16</v>
      </c>
      <c r="C2979" t="e">
        <f>VLOOKUP(B2979, Positions!A$1:B$134, 2, FALSE)</f>
        <v>#N/A</v>
      </c>
      <c r="D2979" t="s">
        <v>3642</v>
      </c>
      <c r="E2979" t="s">
        <v>5671</v>
      </c>
      <c r="F2979" t="s">
        <v>421</v>
      </c>
      <c r="G2979" t="str">
        <f>VLOOKUP(E2979, Tiers!M$1:P$134, 3, FALSE)</f>
        <v>SCO4</v>
      </c>
      <c r="H2979">
        <f>VLOOKUP(G2979, Tiers!B$1:C$134, 2, FALSE)</f>
        <v>6</v>
      </c>
      <c r="I2979" s="21">
        <v>34471</v>
      </c>
      <c r="J2979" t="str">
        <f t="shared" si="46"/>
        <v>Greg RutherfordArbroath</v>
      </c>
      <c r="P2979">
        <v>21</v>
      </c>
      <c r="Q2979" t="s">
        <v>1087</v>
      </c>
      <c r="R2979" t="s">
        <v>21</v>
      </c>
      <c r="S2979" t="s">
        <v>22</v>
      </c>
      <c r="T2979" t="s">
        <v>21</v>
      </c>
      <c r="Y2979">
        <v>178</v>
      </c>
      <c r="Z2979">
        <v>79</v>
      </c>
      <c r="AA2979">
        <v>1</v>
      </c>
      <c r="AB2979">
        <v>20</v>
      </c>
    </row>
    <row r="2980" spans="1:28" ht="15.95">
      <c r="A2980" t="s">
        <v>3643</v>
      </c>
      <c r="B2980" t="s">
        <v>55</v>
      </c>
      <c r="C2980" t="str">
        <f>VLOOKUP(B2980, Positions!A$1:B$134, 2, FALSE)</f>
        <v>Forward</v>
      </c>
      <c r="D2980" t="s">
        <v>376</v>
      </c>
      <c r="E2980" t="s">
        <v>5664</v>
      </c>
      <c r="F2980" t="s">
        <v>21</v>
      </c>
      <c r="G2980" t="str">
        <f>VLOOKUP(E2980, Tiers!M$1:P$134, 3, FALSE)</f>
        <v>ENG3</v>
      </c>
      <c r="H2980">
        <f>VLOOKUP(G2980, Tiers!B$1:C$134, 2, FALSE)</f>
        <v>4</v>
      </c>
      <c r="I2980" s="21">
        <v>34471</v>
      </c>
      <c r="J2980" t="str">
        <f t="shared" si="46"/>
        <v>Wilson KneeshawBarnsley</v>
      </c>
      <c r="P2980">
        <v>21</v>
      </c>
      <c r="Q2980" t="s">
        <v>1845</v>
      </c>
      <c r="R2980" t="s">
        <v>21</v>
      </c>
      <c r="S2980" t="s">
        <v>22</v>
      </c>
      <c r="T2980" t="s">
        <v>21</v>
      </c>
      <c r="Y2980">
        <v>178</v>
      </c>
      <c r="Z2980">
        <v>60</v>
      </c>
      <c r="AA2980">
        <v>0</v>
      </c>
      <c r="AB2980">
        <v>8</v>
      </c>
    </row>
    <row r="2981" spans="1:28" ht="15.95">
      <c r="A2981" t="s">
        <v>3644</v>
      </c>
      <c r="B2981" t="s">
        <v>281</v>
      </c>
      <c r="C2981" t="str">
        <f>VLOOKUP(B2981, Positions!A$1:B$134, 2, FALSE)</f>
        <v>Forward</v>
      </c>
      <c r="D2981" t="s">
        <v>190</v>
      </c>
      <c r="E2981" t="s">
        <v>5663</v>
      </c>
      <c r="F2981" t="s">
        <v>21</v>
      </c>
      <c r="G2981" t="str">
        <f>VLOOKUP(E2981, Tiers!M$1:P$134, 3, FALSE)</f>
        <v>ENG4</v>
      </c>
      <c r="H2981">
        <f>VLOOKUP(G2981, Tiers!B$1:C$134, 2, FALSE)</f>
        <v>5</v>
      </c>
      <c r="I2981" s="21">
        <v>34468</v>
      </c>
      <c r="J2981" t="str">
        <f t="shared" si="46"/>
        <v>Jonny GilesOxford</v>
      </c>
      <c r="P2981">
        <v>21</v>
      </c>
      <c r="Q2981" t="s">
        <v>20</v>
      </c>
      <c r="R2981" t="s">
        <v>21</v>
      </c>
      <c r="S2981" t="s">
        <v>22</v>
      </c>
      <c r="T2981" t="s">
        <v>21</v>
      </c>
      <c r="Y2981">
        <v>170</v>
      </c>
      <c r="Z2981">
        <v>66</v>
      </c>
      <c r="AA2981">
        <v>0</v>
      </c>
      <c r="AB2981">
        <v>0</v>
      </c>
    </row>
    <row r="2982" spans="1:28" ht="15.95">
      <c r="A2982" t="s">
        <v>3645</v>
      </c>
      <c r="B2982" t="s">
        <v>3646</v>
      </c>
      <c r="C2982" t="str">
        <f>VLOOKUP(B2982, Positions!A$1:B$134, 2, FALSE)</f>
        <v>Defender</v>
      </c>
      <c r="D2982" t="s">
        <v>132</v>
      </c>
      <c r="E2982" t="s">
        <v>5664</v>
      </c>
      <c r="F2982" t="s">
        <v>21</v>
      </c>
      <c r="G2982" t="str">
        <f>VLOOKUP(E2982, Tiers!M$1:P$134, 3, FALSE)</f>
        <v>ENG3</v>
      </c>
      <c r="H2982">
        <f>VLOOKUP(G2982, Tiers!B$1:C$134, 2, FALSE)</f>
        <v>4</v>
      </c>
      <c r="I2982" s="21">
        <v>34467</v>
      </c>
      <c r="J2982" t="str">
        <f t="shared" si="46"/>
        <v>Tosin OlufemiColchester</v>
      </c>
      <c r="P2982">
        <v>21</v>
      </c>
      <c r="Q2982" t="s">
        <v>20</v>
      </c>
      <c r="R2982" t="s">
        <v>21</v>
      </c>
      <c r="S2982" t="s">
        <v>22</v>
      </c>
      <c r="T2982" t="s">
        <v>21</v>
      </c>
      <c r="U2982" t="s">
        <v>491</v>
      </c>
      <c r="Y2982">
        <v>176</v>
      </c>
      <c r="Z2982">
        <v>64</v>
      </c>
      <c r="AA2982">
        <v>0</v>
      </c>
      <c r="AB2982">
        <v>14</v>
      </c>
    </row>
    <row r="2983" spans="1:28" ht="15.95">
      <c r="A2983" t="s">
        <v>3647</v>
      </c>
      <c r="B2983" t="s">
        <v>281</v>
      </c>
      <c r="C2983" t="str">
        <f>VLOOKUP(B2983, Positions!A$1:B$134, 2, FALSE)</f>
        <v>Forward</v>
      </c>
      <c r="D2983" t="s">
        <v>1243</v>
      </c>
      <c r="E2983" t="s">
        <v>5666</v>
      </c>
      <c r="F2983" t="s">
        <v>21</v>
      </c>
      <c r="G2983" t="str">
        <f>VLOOKUP(E2983, Tiers!M$1:P$134, 3, FALSE)</f>
        <v>NONE</v>
      </c>
      <c r="H2983">
        <f>VLOOKUP(G2983, Tiers!B$1:C$134, 2, FALSE)</f>
        <v>7</v>
      </c>
      <c r="I2983" s="21">
        <v>34463</v>
      </c>
      <c r="J2983" t="str">
        <f t="shared" si="46"/>
        <v>Jake KirbyTranmere</v>
      </c>
      <c r="P2983">
        <v>21</v>
      </c>
      <c r="Q2983" t="s">
        <v>57</v>
      </c>
      <c r="R2983" t="s">
        <v>21</v>
      </c>
      <c r="S2983" t="s">
        <v>22</v>
      </c>
      <c r="T2983" t="s">
        <v>21</v>
      </c>
      <c r="Y2983">
        <v>181</v>
      </c>
      <c r="Z2983">
        <v>78</v>
      </c>
      <c r="AA2983">
        <v>3</v>
      </c>
      <c r="AB2983">
        <v>54</v>
      </c>
    </row>
    <row r="2984" spans="1:28" ht="15.95">
      <c r="A2984" t="s">
        <v>3648</v>
      </c>
      <c r="B2984" t="s">
        <v>166</v>
      </c>
      <c r="C2984" t="str">
        <f>VLOOKUP(B2984, Positions!A$1:B$134, 2, FALSE)</f>
        <v>Goalkeeper</v>
      </c>
      <c r="D2984" t="s">
        <v>86</v>
      </c>
      <c r="E2984" t="s">
        <v>5664</v>
      </c>
      <c r="F2984" t="s">
        <v>21</v>
      </c>
      <c r="G2984" t="str">
        <f>VLOOKUP(E2984, Tiers!M$1:P$134, 3, FALSE)</f>
        <v>ENG3</v>
      </c>
      <c r="H2984">
        <f>VLOOKUP(G2984, Tiers!B$1:C$134, 2, FALSE)</f>
        <v>4</v>
      </c>
      <c r="I2984" s="21">
        <v>34460</v>
      </c>
      <c r="J2984" t="str">
        <f t="shared" si="46"/>
        <v>Tyrell BelfordSwindon</v>
      </c>
      <c r="P2984">
        <v>21</v>
      </c>
      <c r="Q2984" t="s">
        <v>3114</v>
      </c>
      <c r="R2984" t="s">
        <v>21</v>
      </c>
      <c r="S2984" t="s">
        <v>22</v>
      </c>
      <c r="T2984" t="s">
        <v>21</v>
      </c>
      <c r="Y2984">
        <v>189</v>
      </c>
      <c r="Z2984">
        <v>82</v>
      </c>
      <c r="AA2984">
        <v>0</v>
      </c>
      <c r="AB2984">
        <v>6</v>
      </c>
    </row>
    <row r="2985" spans="1:28" ht="15.95">
      <c r="A2985" t="s">
        <v>3649</v>
      </c>
      <c r="B2985" t="s">
        <v>196</v>
      </c>
      <c r="C2985" t="str">
        <f>VLOOKUP(B2985, Positions!A$1:B$134, 2, FALSE)</f>
        <v>Defender</v>
      </c>
      <c r="D2985" t="s">
        <v>671</v>
      </c>
      <c r="E2985" t="s">
        <v>5664</v>
      </c>
      <c r="F2985" t="s">
        <v>21</v>
      </c>
      <c r="G2985" t="str">
        <f>VLOOKUP(E2985, Tiers!M$1:P$134, 3, FALSE)</f>
        <v>ENG3</v>
      </c>
      <c r="H2985">
        <f>VLOOKUP(G2985, Tiers!B$1:C$134, 2, FALSE)</f>
        <v>4</v>
      </c>
      <c r="I2985" s="21">
        <v>34459</v>
      </c>
      <c r="J2985" t="str">
        <f t="shared" si="46"/>
        <v>Amari'i BellFleetwood</v>
      </c>
      <c r="P2985">
        <v>21</v>
      </c>
      <c r="Q2985" t="s">
        <v>2583</v>
      </c>
      <c r="R2985" t="s">
        <v>21</v>
      </c>
      <c r="S2985" t="s">
        <v>22</v>
      </c>
      <c r="T2985" t="s">
        <v>21</v>
      </c>
      <c r="Y2985">
        <v>179</v>
      </c>
      <c r="Z2985">
        <v>66</v>
      </c>
      <c r="AA2985">
        <v>2</v>
      </c>
      <c r="AB2985">
        <v>47</v>
      </c>
    </row>
    <row r="2986" spans="1:28" ht="15.95">
      <c r="A2986" t="s">
        <v>3650</v>
      </c>
      <c r="B2986" t="s">
        <v>3651</v>
      </c>
      <c r="C2986" t="str">
        <f>VLOOKUP(B2986, Positions!A$1:B$134, 2, FALSE)</f>
        <v>Forward</v>
      </c>
      <c r="D2986" t="s">
        <v>517</v>
      </c>
      <c r="E2986" t="s">
        <v>5665</v>
      </c>
      <c r="F2986" t="s">
        <v>21</v>
      </c>
      <c r="G2986" t="str">
        <f>VLOOKUP(E2986, Tiers!M$1:P$134, 3, FALSE)</f>
        <v>ENG2</v>
      </c>
      <c r="H2986">
        <f>VLOOKUP(G2986, Tiers!B$1:C$134, 2, FALSE)</f>
        <v>3</v>
      </c>
      <c r="I2986" s="21">
        <v>34458</v>
      </c>
      <c r="J2986" t="str">
        <f t="shared" si="46"/>
        <v>Zak AnsahCharlton</v>
      </c>
      <c r="P2986">
        <v>21</v>
      </c>
      <c r="Q2986" t="s">
        <v>459</v>
      </c>
      <c r="R2986" t="s">
        <v>21</v>
      </c>
      <c r="S2986" t="s">
        <v>22</v>
      </c>
      <c r="T2986" t="s">
        <v>21</v>
      </c>
      <c r="U2986" t="s">
        <v>239</v>
      </c>
      <c r="Y2986">
        <v>181</v>
      </c>
      <c r="Z2986">
        <v>79</v>
      </c>
      <c r="AA2986">
        <v>1</v>
      </c>
      <c r="AB2986">
        <v>8</v>
      </c>
    </row>
    <row r="2987" spans="1:28" ht="15.95">
      <c r="A2987" t="s">
        <v>3652</v>
      </c>
      <c r="B2987" t="s">
        <v>946</v>
      </c>
      <c r="C2987" t="str">
        <f>VLOOKUP(B2987, Positions!A$1:B$134, 2, FALSE)</f>
        <v>Defender</v>
      </c>
      <c r="D2987" t="s">
        <v>338</v>
      </c>
      <c r="E2987" t="s">
        <v>5666</v>
      </c>
      <c r="F2987" t="s">
        <v>21</v>
      </c>
      <c r="G2987" t="str">
        <f>VLOOKUP(E2987, Tiers!M$1:P$134, 3, FALSE)</f>
        <v>NONE</v>
      </c>
      <c r="H2987">
        <f>VLOOKUP(G2987, Tiers!B$1:C$134, 2, FALSE)</f>
        <v>7</v>
      </c>
      <c r="I2987" s="21">
        <v>34455</v>
      </c>
      <c r="J2987" t="str">
        <f t="shared" si="46"/>
        <v>Ryan HigginsChester</v>
      </c>
      <c r="P2987">
        <v>21</v>
      </c>
      <c r="Q2987" t="s">
        <v>57</v>
      </c>
      <c r="R2987" t="s">
        <v>21</v>
      </c>
      <c r="S2987" t="s">
        <v>22</v>
      </c>
      <c r="T2987" t="s">
        <v>21</v>
      </c>
      <c r="Y2987">
        <v>182</v>
      </c>
      <c r="Z2987">
        <v>77</v>
      </c>
      <c r="AA2987">
        <v>1</v>
      </c>
      <c r="AB2987">
        <v>56</v>
      </c>
    </row>
    <row r="2988" spans="1:28" ht="15.95">
      <c r="A2988" t="s">
        <v>3653</v>
      </c>
      <c r="B2988" t="s">
        <v>3654</v>
      </c>
      <c r="C2988" t="str">
        <f>VLOOKUP(B2988, Positions!A$1:B$134, 2, FALSE)</f>
        <v>Midfielder</v>
      </c>
      <c r="D2988" t="s">
        <v>32</v>
      </c>
      <c r="E2988" t="s">
        <v>5663</v>
      </c>
      <c r="F2988" t="s">
        <v>21</v>
      </c>
      <c r="G2988" t="str">
        <f>VLOOKUP(E2988, Tiers!M$1:P$134, 3, FALSE)</f>
        <v>ENG4</v>
      </c>
      <c r="H2988">
        <f>VLOOKUP(G2988, Tiers!B$1:C$134, 2, FALSE)</f>
        <v>5</v>
      </c>
      <c r="I2988" s="21">
        <v>34451</v>
      </c>
      <c r="J2988" t="str">
        <f t="shared" si="46"/>
        <v>Nathan ThomasMansfield</v>
      </c>
      <c r="P2988">
        <v>21</v>
      </c>
      <c r="Q2988" t="s">
        <v>20</v>
      </c>
      <c r="R2988" t="s">
        <v>21</v>
      </c>
      <c r="S2988" t="s">
        <v>22</v>
      </c>
      <c r="T2988" t="s">
        <v>21</v>
      </c>
      <c r="Y2988">
        <v>176</v>
      </c>
      <c r="Z2988">
        <v>79</v>
      </c>
      <c r="AA2988">
        <v>1</v>
      </c>
      <c r="AB2988">
        <v>27</v>
      </c>
    </row>
    <row r="2989" spans="1:28" ht="15.95">
      <c r="A2989" t="s">
        <v>3655</v>
      </c>
      <c r="B2989" t="s">
        <v>166</v>
      </c>
      <c r="C2989" t="str">
        <f>VLOOKUP(B2989, Positions!A$1:B$134, 2, FALSE)</f>
        <v>Goalkeeper</v>
      </c>
      <c r="E2989" t="s">
        <v>5666</v>
      </c>
      <c r="F2989" t="s">
        <v>21</v>
      </c>
      <c r="G2989" t="str">
        <f>VLOOKUP(E2989, Tiers!M$1:P$134, 3, FALSE)</f>
        <v>NONE</v>
      </c>
      <c r="H2989">
        <f>VLOOKUP(G2989, Tiers!B$1:C$134, 2, FALSE)</f>
        <v>7</v>
      </c>
      <c r="I2989" s="21" t="e">
        <v>#N/A</v>
      </c>
      <c r="J2989" t="str">
        <f t="shared" si="46"/>
        <v>Michael Cottrill</v>
      </c>
      <c r="P2989">
        <v>21</v>
      </c>
      <c r="Q2989" t="s">
        <v>586</v>
      </c>
      <c r="R2989" t="s">
        <v>21</v>
      </c>
      <c r="S2989" t="s">
        <v>22</v>
      </c>
      <c r="T2989" t="s">
        <v>21</v>
      </c>
      <c r="Y2989">
        <v>193</v>
      </c>
      <c r="Z2989">
        <v>82</v>
      </c>
      <c r="AA2989">
        <v>0</v>
      </c>
      <c r="AB2989">
        <v>0</v>
      </c>
    </row>
    <row r="2990" spans="1:28" ht="15.95">
      <c r="A2990" t="s">
        <v>3656</v>
      </c>
      <c r="B2990" t="s">
        <v>42</v>
      </c>
      <c r="C2990" t="str">
        <f>VLOOKUP(B2990, Positions!A$1:B$134, 2, FALSE)</f>
        <v>Midfielder</v>
      </c>
      <c r="D2990" t="s">
        <v>229</v>
      </c>
      <c r="E2990" t="s">
        <v>5665</v>
      </c>
      <c r="F2990" t="s">
        <v>21</v>
      </c>
      <c r="G2990" t="str">
        <f>VLOOKUP(E2990, Tiers!M$1:P$134, 3, FALSE)</f>
        <v>ENG2</v>
      </c>
      <c r="H2990">
        <f>VLOOKUP(G2990, Tiers!B$1:C$134, 2, FALSE)</f>
        <v>3</v>
      </c>
      <c r="I2990" s="21">
        <v>34449</v>
      </c>
      <c r="J2990" t="str">
        <f t="shared" si="46"/>
        <v>Jake Forster-CaskeyBrighton</v>
      </c>
      <c r="P2990">
        <v>21</v>
      </c>
      <c r="Q2990" t="s">
        <v>947</v>
      </c>
      <c r="R2990" t="s">
        <v>21</v>
      </c>
      <c r="S2990" t="s">
        <v>22</v>
      </c>
      <c r="T2990" t="s">
        <v>21</v>
      </c>
      <c r="Y2990">
        <v>176</v>
      </c>
      <c r="Z2990">
        <v>71</v>
      </c>
      <c r="AA2990">
        <v>8</v>
      </c>
      <c r="AB2990">
        <v>81</v>
      </c>
    </row>
    <row r="2991" spans="1:28" ht="15.95">
      <c r="A2991" t="s">
        <v>3657</v>
      </c>
      <c r="B2991" t="s">
        <v>166</v>
      </c>
      <c r="C2991" t="str">
        <f>VLOOKUP(B2991, Positions!A$1:B$134, 2, FALSE)</f>
        <v>Goalkeeper</v>
      </c>
      <c r="D2991" t="s">
        <v>152</v>
      </c>
      <c r="E2991" t="s">
        <v>5664</v>
      </c>
      <c r="F2991" t="s">
        <v>21</v>
      </c>
      <c r="G2991" t="str">
        <f>VLOOKUP(E2991, Tiers!M$1:P$134, 3, FALSE)</f>
        <v>ENG3</v>
      </c>
      <c r="H2991">
        <f>VLOOKUP(G2991, Tiers!B$1:C$134, 2, FALSE)</f>
        <v>4</v>
      </c>
      <c r="I2991" s="21">
        <v>34449</v>
      </c>
      <c r="J2991" t="str">
        <f t="shared" si="46"/>
        <v>Ben GarrattCrewe</v>
      </c>
      <c r="P2991">
        <v>21</v>
      </c>
      <c r="Q2991" t="s">
        <v>3658</v>
      </c>
      <c r="R2991" t="s">
        <v>21</v>
      </c>
      <c r="S2991" t="s">
        <v>22</v>
      </c>
      <c r="T2991" t="s">
        <v>21</v>
      </c>
      <c r="Y2991">
        <v>185</v>
      </c>
      <c r="Z2991">
        <v>66</v>
      </c>
      <c r="AA2991">
        <v>0</v>
      </c>
      <c r="AB2991">
        <v>65</v>
      </c>
    </row>
    <row r="2992" spans="1:28" ht="15.95">
      <c r="A2992" t="s">
        <v>3659</v>
      </c>
      <c r="B2992" t="s">
        <v>16</v>
      </c>
      <c r="C2992" t="e">
        <f>VLOOKUP(B2992, Positions!A$1:B$134, 2, FALSE)</f>
        <v>#N/A</v>
      </c>
      <c r="D2992" t="s">
        <v>378</v>
      </c>
      <c r="E2992" t="s">
        <v>5663</v>
      </c>
      <c r="F2992" t="s">
        <v>21</v>
      </c>
      <c r="G2992" t="str">
        <f>VLOOKUP(E2992, Tiers!M$1:P$134, 3, FALSE)</f>
        <v>ENG4</v>
      </c>
      <c r="H2992">
        <f>VLOOKUP(G2992, Tiers!B$1:C$134, 2, FALSE)</f>
        <v>5</v>
      </c>
      <c r="I2992" s="21">
        <v>34445</v>
      </c>
      <c r="J2992" t="str">
        <f t="shared" si="46"/>
        <v>Adam MorganAccrington</v>
      </c>
      <c r="P2992">
        <v>21</v>
      </c>
      <c r="Q2992" t="s">
        <v>57</v>
      </c>
      <c r="R2992" t="s">
        <v>21</v>
      </c>
      <c r="S2992" t="s">
        <v>22</v>
      </c>
      <c r="T2992" t="s">
        <v>21</v>
      </c>
      <c r="Y2992">
        <v>178</v>
      </c>
      <c r="Z2992">
        <v>71</v>
      </c>
      <c r="AA2992">
        <v>1</v>
      </c>
      <c r="AB2992">
        <v>25</v>
      </c>
    </row>
    <row r="2993" spans="1:28" ht="15.95">
      <c r="A2993" t="s">
        <v>3660</v>
      </c>
      <c r="B2993" t="s">
        <v>166</v>
      </c>
      <c r="C2993" t="str">
        <f>VLOOKUP(B2993, Positions!A$1:B$134, 2, FALSE)</f>
        <v>Goalkeeper</v>
      </c>
      <c r="D2993" t="s">
        <v>592</v>
      </c>
      <c r="E2993" t="s">
        <v>5666</v>
      </c>
      <c r="F2993" t="s">
        <v>21</v>
      </c>
      <c r="G2993" t="str">
        <f>VLOOKUP(E2993, Tiers!M$1:P$134, 3, FALSE)</f>
        <v>NONE</v>
      </c>
      <c r="H2993">
        <f>VLOOKUP(G2993, Tiers!B$1:C$134, 2, FALSE)</f>
        <v>7</v>
      </c>
      <c r="I2993" s="21">
        <v>34444</v>
      </c>
      <c r="J2993" t="str">
        <f t="shared" si="46"/>
        <v>James MontgomeryAFC Telford</v>
      </c>
      <c r="P2993">
        <v>21</v>
      </c>
      <c r="Q2993" t="s">
        <v>669</v>
      </c>
      <c r="R2993" t="s">
        <v>21</v>
      </c>
      <c r="S2993" t="s">
        <v>22</v>
      </c>
      <c r="T2993" t="s">
        <v>21</v>
      </c>
      <c r="Y2993">
        <v>188</v>
      </c>
      <c r="Z2993">
        <v>81</v>
      </c>
      <c r="AA2993">
        <v>0</v>
      </c>
      <c r="AB2993">
        <v>7</v>
      </c>
    </row>
    <row r="2994" spans="1:28" ht="15.95">
      <c r="A2994" t="s">
        <v>3661</v>
      </c>
      <c r="B2994" t="s">
        <v>42</v>
      </c>
      <c r="C2994" t="str">
        <f>VLOOKUP(B2994, Positions!A$1:B$134, 2, FALSE)</f>
        <v>Midfielder</v>
      </c>
      <c r="D2994" t="s">
        <v>217</v>
      </c>
      <c r="E2994" t="s">
        <v>5664</v>
      </c>
      <c r="F2994" t="s">
        <v>21</v>
      </c>
      <c r="G2994" t="str">
        <f>VLOOKUP(E2994, Tiers!M$1:P$134, 3, FALSE)</f>
        <v>ENG3</v>
      </c>
      <c r="H2994">
        <f>VLOOKUP(G2994, Tiers!B$1:C$134, 2, FALSE)</f>
        <v>4</v>
      </c>
      <c r="I2994" s="21">
        <v>34444</v>
      </c>
      <c r="J2994" t="str">
        <f t="shared" si="46"/>
        <v>Jake HessenthalerGillingham</v>
      </c>
      <c r="P2994">
        <v>21</v>
      </c>
      <c r="Q2994" t="s">
        <v>2802</v>
      </c>
      <c r="R2994" t="s">
        <v>21</v>
      </c>
      <c r="S2994" t="s">
        <v>22</v>
      </c>
      <c r="T2994" t="s">
        <v>21</v>
      </c>
      <c r="Y2994">
        <v>176</v>
      </c>
      <c r="Z2994">
        <v>64</v>
      </c>
      <c r="AA2994">
        <v>2</v>
      </c>
      <c r="AB2994">
        <v>68</v>
      </c>
    </row>
    <row r="2995" spans="1:28" ht="15.95">
      <c r="A2995" t="s">
        <v>3662</v>
      </c>
      <c r="B2995" t="s">
        <v>72</v>
      </c>
      <c r="C2995" t="str">
        <f>VLOOKUP(B2995, Positions!A$1:B$134, 2, FALSE)</f>
        <v>Defender</v>
      </c>
      <c r="D2995" t="s">
        <v>162</v>
      </c>
      <c r="E2995" t="s">
        <v>5663</v>
      </c>
      <c r="F2995" t="s">
        <v>21</v>
      </c>
      <c r="G2995" t="str">
        <f>VLOOKUP(E2995, Tiers!M$1:P$134, 3, FALSE)</f>
        <v>ENG4</v>
      </c>
      <c r="H2995">
        <f>VLOOKUP(G2995, Tiers!B$1:C$134, 2, FALSE)</f>
        <v>5</v>
      </c>
      <c r="I2995" s="21">
        <v>34437</v>
      </c>
      <c r="J2995" t="str">
        <f t="shared" si="46"/>
        <v>Dan PottsLuton</v>
      </c>
      <c r="P2995">
        <v>21</v>
      </c>
      <c r="Q2995" t="s">
        <v>2335</v>
      </c>
      <c r="R2995" t="s">
        <v>21</v>
      </c>
      <c r="S2995" t="s">
        <v>22</v>
      </c>
      <c r="T2995" t="s">
        <v>21</v>
      </c>
      <c r="U2995" t="s">
        <v>563</v>
      </c>
      <c r="Y2995">
        <v>173</v>
      </c>
      <c r="Z2995">
        <v>69</v>
      </c>
      <c r="AA2995">
        <v>0</v>
      </c>
      <c r="AB2995">
        <v>16</v>
      </c>
    </row>
    <row r="2996" spans="1:28" ht="15.95">
      <c r="A2996" t="s">
        <v>3663</v>
      </c>
      <c r="B2996" t="s">
        <v>16</v>
      </c>
      <c r="C2996" t="e">
        <f>VLOOKUP(B2996, Positions!A$1:B$134, 2, FALSE)</f>
        <v>#N/A</v>
      </c>
      <c r="D2996" t="s">
        <v>157</v>
      </c>
      <c r="E2996" t="s">
        <v>5665</v>
      </c>
      <c r="F2996" t="s">
        <v>21</v>
      </c>
      <c r="G2996" t="str">
        <f>VLOOKUP(E2996, Tiers!M$1:P$134, 3, FALSE)</f>
        <v>ENG2</v>
      </c>
      <c r="H2996">
        <f>VLOOKUP(G2996, Tiers!B$1:C$134, 2, FALSE)</f>
        <v>3</v>
      </c>
      <c r="I2996" s="21">
        <v>34435</v>
      </c>
      <c r="J2996" t="str">
        <f t="shared" si="46"/>
        <v>Dominic SamuelReading</v>
      </c>
      <c r="P2996">
        <v>21</v>
      </c>
      <c r="Q2996" t="s">
        <v>20</v>
      </c>
      <c r="R2996" t="s">
        <v>21</v>
      </c>
      <c r="S2996" t="s">
        <v>22</v>
      </c>
      <c r="T2996" t="s">
        <v>21</v>
      </c>
      <c r="U2996" t="s">
        <v>3664</v>
      </c>
      <c r="Y2996">
        <v>183</v>
      </c>
      <c r="Z2996">
        <v>89</v>
      </c>
      <c r="AA2996">
        <v>6</v>
      </c>
      <c r="AB2996">
        <v>17</v>
      </c>
    </row>
    <row r="2997" spans="1:28" ht="15.95">
      <c r="A2997" t="s">
        <v>3665</v>
      </c>
      <c r="B2997" t="s">
        <v>857</v>
      </c>
      <c r="C2997" t="str">
        <f>VLOOKUP(B2997, Positions!A$1:B$134, 2, FALSE)</f>
        <v>Defender</v>
      </c>
      <c r="D2997" t="s">
        <v>378</v>
      </c>
      <c r="E2997" t="s">
        <v>5663</v>
      </c>
      <c r="F2997" t="s">
        <v>21</v>
      </c>
      <c r="G2997" t="str">
        <f>VLOOKUP(E2997, Tiers!M$1:P$134, 3, FALSE)</f>
        <v>ENG4</v>
      </c>
      <c r="H2997">
        <f>VLOOKUP(G2997, Tiers!B$1:C$134, 2, FALSE)</f>
        <v>5</v>
      </c>
      <c r="I2997" s="21">
        <v>34433</v>
      </c>
      <c r="J2997" t="str">
        <f t="shared" si="46"/>
        <v>Liam WakefieldAccrington</v>
      </c>
      <c r="P2997">
        <v>21</v>
      </c>
      <c r="Q2997" t="s">
        <v>455</v>
      </c>
      <c r="R2997" t="s">
        <v>21</v>
      </c>
      <c r="S2997" t="s">
        <v>22</v>
      </c>
      <c r="T2997" t="s">
        <v>21</v>
      </c>
      <c r="Y2997">
        <v>188</v>
      </c>
      <c r="Z2997">
        <v>70</v>
      </c>
      <c r="AA2997">
        <v>0</v>
      </c>
      <c r="AB2997">
        <v>13</v>
      </c>
    </row>
    <row r="2998" spans="1:28" ht="15.95">
      <c r="A2998" t="s">
        <v>3666</v>
      </c>
      <c r="B2998" t="s">
        <v>166</v>
      </c>
      <c r="C2998" t="str">
        <f>VLOOKUP(B2998, Positions!A$1:B$134, 2, FALSE)</f>
        <v>Goalkeeper</v>
      </c>
      <c r="D2998" t="s">
        <v>93</v>
      </c>
      <c r="E2998" t="s">
        <v>5664</v>
      </c>
      <c r="F2998" t="s">
        <v>21</v>
      </c>
      <c r="G2998" t="str">
        <f>VLOOKUP(E2998, Tiers!M$1:P$134, 3, FALSE)</f>
        <v>ENG3</v>
      </c>
      <c r="H2998">
        <f>VLOOKUP(G2998, Tiers!B$1:C$134, 2, FALSE)</f>
        <v>4</v>
      </c>
      <c r="I2998" s="21">
        <v>34432</v>
      </c>
      <c r="J2998" t="str">
        <f t="shared" si="46"/>
        <v>Reice Charles-CookCoventry</v>
      </c>
      <c r="P2998">
        <v>21</v>
      </c>
      <c r="Q2998" t="s">
        <v>74</v>
      </c>
      <c r="R2998" t="s">
        <v>21</v>
      </c>
      <c r="S2998" t="s">
        <v>22</v>
      </c>
      <c r="T2998" t="s">
        <v>21</v>
      </c>
      <c r="U2998" t="s">
        <v>319</v>
      </c>
      <c r="Y2998">
        <v>186</v>
      </c>
      <c r="Z2998">
        <v>80</v>
      </c>
      <c r="AA2998">
        <v>0</v>
      </c>
      <c r="AB2998">
        <v>19</v>
      </c>
    </row>
    <row r="2999" spans="1:28" ht="15.95">
      <c r="A2999" t="s">
        <v>3667</v>
      </c>
      <c r="B2999" t="s">
        <v>31</v>
      </c>
      <c r="C2999" t="str">
        <f>VLOOKUP(B2999, Positions!A$1:B$134, 2, FALSE)</f>
        <v>Defender</v>
      </c>
      <c r="E2999" t="s">
        <v>5666</v>
      </c>
      <c r="F2999" t="s">
        <v>21</v>
      </c>
      <c r="G2999" t="str">
        <f>VLOOKUP(E2999, Tiers!M$1:P$134, 3, FALSE)</f>
        <v>NONE</v>
      </c>
      <c r="H2999">
        <f>VLOOKUP(G2999, Tiers!B$1:C$134, 2, FALSE)</f>
        <v>7</v>
      </c>
      <c r="I2999" s="21" t="e">
        <v>#N/A</v>
      </c>
      <c r="J2999" t="str">
        <f t="shared" si="46"/>
        <v>Jamie Gibson</v>
      </c>
      <c r="P2999">
        <v>21</v>
      </c>
      <c r="Q2999" t="s">
        <v>57</v>
      </c>
      <c r="R2999" t="s">
        <v>21</v>
      </c>
      <c r="S2999" t="s">
        <v>22</v>
      </c>
      <c r="T2999" t="s">
        <v>21</v>
      </c>
      <c r="Y2999">
        <v>192</v>
      </c>
      <c r="Z2999">
        <v>82</v>
      </c>
      <c r="AA2999">
        <v>0</v>
      </c>
      <c r="AB2999">
        <v>0</v>
      </c>
    </row>
    <row r="3000" spans="1:28" ht="15.95">
      <c r="A3000" t="s">
        <v>3668</v>
      </c>
      <c r="B3000" t="s">
        <v>843</v>
      </c>
      <c r="C3000" t="str">
        <f>VLOOKUP(B3000, Positions!A$1:B$134, 2, FALSE)</f>
        <v>Defender</v>
      </c>
      <c r="D3000" t="s">
        <v>3669</v>
      </c>
      <c r="E3000" t="s">
        <v>5669</v>
      </c>
      <c r="F3000" t="s">
        <v>421</v>
      </c>
      <c r="G3000" t="str">
        <f>VLOOKUP(E3000, Tiers!M$1:P$134, 3, FALSE)</f>
        <v>SCO1</v>
      </c>
      <c r="H3000">
        <f>VLOOKUP(G3000, Tiers!B$1:C$134, 2, FALSE)</f>
        <v>3</v>
      </c>
      <c r="I3000" s="21">
        <v>34428</v>
      </c>
      <c r="J3000" t="str">
        <f t="shared" si="46"/>
        <v>Darnell FisherSt. Johnstone</v>
      </c>
      <c r="P3000">
        <v>21</v>
      </c>
      <c r="Q3000" t="s">
        <v>157</v>
      </c>
      <c r="R3000" t="s">
        <v>21</v>
      </c>
      <c r="S3000" t="s">
        <v>22</v>
      </c>
      <c r="T3000" t="s">
        <v>21</v>
      </c>
      <c r="Y3000">
        <v>177</v>
      </c>
      <c r="Z3000">
        <v>74</v>
      </c>
      <c r="AA3000">
        <v>0</v>
      </c>
      <c r="AB3000">
        <v>17</v>
      </c>
    </row>
    <row r="3001" spans="1:28" ht="15.95">
      <c r="A3001" t="s">
        <v>3670</v>
      </c>
      <c r="B3001" t="s">
        <v>360</v>
      </c>
      <c r="C3001" t="str">
        <f>VLOOKUP(B3001, Positions!A$1:B$134, 2, FALSE)</f>
        <v>Defender</v>
      </c>
      <c r="D3001" t="s">
        <v>3671</v>
      </c>
      <c r="E3001" t="s">
        <v>5669</v>
      </c>
      <c r="F3001" t="s">
        <v>421</v>
      </c>
      <c r="G3001" t="str">
        <f>VLOOKUP(E3001, Tiers!M$1:P$134, 3, FALSE)</f>
        <v>SCO1</v>
      </c>
      <c r="H3001">
        <f>VLOOKUP(G3001, Tiers!B$1:C$134, 2, FALSE)</f>
        <v>3</v>
      </c>
      <c r="I3001" s="21">
        <v>34426</v>
      </c>
      <c r="J3001" t="str">
        <f t="shared" si="46"/>
        <v>Tyler BlackettCeltic</v>
      </c>
      <c r="P3001">
        <v>21</v>
      </c>
      <c r="Q3001" t="s">
        <v>113</v>
      </c>
      <c r="R3001" t="s">
        <v>21</v>
      </c>
      <c r="S3001" t="s">
        <v>22</v>
      </c>
      <c r="T3001" t="s">
        <v>21</v>
      </c>
      <c r="U3001" t="s">
        <v>319</v>
      </c>
      <c r="Y3001">
        <v>191</v>
      </c>
      <c r="Z3001">
        <v>83</v>
      </c>
      <c r="AA3001">
        <v>0</v>
      </c>
      <c r="AB3001">
        <v>24</v>
      </c>
    </row>
    <row r="3002" spans="1:28" ht="15.95">
      <c r="A3002" t="s">
        <v>3672</v>
      </c>
      <c r="B3002" t="s">
        <v>72</v>
      </c>
      <c r="C3002" t="str">
        <f>VLOOKUP(B3002, Positions!A$1:B$134, 2, FALSE)</f>
        <v>Defender</v>
      </c>
      <c r="E3002" t="s">
        <v>5666</v>
      </c>
      <c r="F3002" t="s">
        <v>21</v>
      </c>
      <c r="G3002" t="str">
        <f>VLOOKUP(E3002, Tiers!M$1:P$134, 3, FALSE)</f>
        <v>NONE</v>
      </c>
      <c r="H3002">
        <f>VLOOKUP(G3002, Tiers!B$1:C$134, 2, FALSE)</f>
        <v>7</v>
      </c>
      <c r="I3002" s="21" t="e">
        <v>#N/A</v>
      </c>
      <c r="J3002" t="str">
        <f t="shared" si="46"/>
        <v>Omar Recci</v>
      </c>
      <c r="P3002">
        <v>21</v>
      </c>
      <c r="Q3002" t="s">
        <v>745</v>
      </c>
      <c r="R3002" t="s">
        <v>21</v>
      </c>
      <c r="S3002" t="s">
        <v>22</v>
      </c>
      <c r="T3002" t="s">
        <v>21</v>
      </c>
      <c r="Y3002">
        <v>185</v>
      </c>
      <c r="Z3002">
        <v>76</v>
      </c>
      <c r="AA3002">
        <v>0</v>
      </c>
      <c r="AB3002">
        <v>0</v>
      </c>
    </row>
    <row r="3003" spans="1:28" ht="15.95">
      <c r="A3003" t="s">
        <v>3673</v>
      </c>
      <c r="B3003" t="s">
        <v>81</v>
      </c>
      <c r="C3003" t="str">
        <f>VLOOKUP(B3003, Positions!A$1:B$134, 2, FALSE)</f>
        <v>Defender</v>
      </c>
      <c r="D3003" t="s">
        <v>290</v>
      </c>
      <c r="E3003" t="s">
        <v>5665</v>
      </c>
      <c r="F3003" t="s">
        <v>21</v>
      </c>
      <c r="G3003" t="str">
        <f>VLOOKUP(E3003, Tiers!M$1:P$134, 3, FALSE)</f>
        <v>ENG2</v>
      </c>
      <c r="H3003">
        <f>VLOOKUP(G3003, Tiers!B$1:C$134, 2, FALSE)</f>
        <v>3</v>
      </c>
      <c r="I3003" s="21">
        <v>34422</v>
      </c>
      <c r="J3003" t="str">
        <f t="shared" si="46"/>
        <v>Jack O'ConnellBrentford</v>
      </c>
      <c r="P3003">
        <v>21</v>
      </c>
      <c r="Q3003" t="s">
        <v>57</v>
      </c>
      <c r="R3003" t="s">
        <v>21</v>
      </c>
      <c r="S3003" t="s">
        <v>22</v>
      </c>
      <c r="T3003" t="s">
        <v>21</v>
      </c>
      <c r="Y3003">
        <v>191</v>
      </c>
      <c r="Z3003">
        <v>85</v>
      </c>
      <c r="AA3003">
        <v>5</v>
      </c>
      <c r="AB3003">
        <v>87</v>
      </c>
    </row>
    <row r="3004" spans="1:28" ht="15.95">
      <c r="A3004" t="s">
        <v>3674</v>
      </c>
      <c r="B3004" t="s">
        <v>81</v>
      </c>
      <c r="C3004" t="str">
        <f>VLOOKUP(B3004, Positions!A$1:B$134, 2, FALSE)</f>
        <v>Defender</v>
      </c>
      <c r="E3004" t="s">
        <v>5666</v>
      </c>
      <c r="F3004" t="s">
        <v>21</v>
      </c>
      <c r="G3004" t="str">
        <f>VLOOKUP(E3004, Tiers!M$1:P$134, 3, FALSE)</f>
        <v>NONE</v>
      </c>
      <c r="H3004">
        <f>VLOOKUP(G3004, Tiers!B$1:C$134, 2, FALSE)</f>
        <v>7</v>
      </c>
      <c r="I3004" s="21" t="e">
        <v>#N/A</v>
      </c>
      <c r="J3004" t="str">
        <f t="shared" si="46"/>
        <v>Jamal Simms</v>
      </c>
      <c r="P3004">
        <v>21</v>
      </c>
      <c r="Q3004" t="s">
        <v>20</v>
      </c>
      <c r="R3004" t="s">
        <v>21</v>
      </c>
      <c r="S3004" t="s">
        <v>22</v>
      </c>
      <c r="T3004" t="s">
        <v>21</v>
      </c>
      <c r="Y3004">
        <v>182</v>
      </c>
      <c r="Z3004">
        <v>79</v>
      </c>
      <c r="AA3004">
        <v>0</v>
      </c>
      <c r="AB3004">
        <v>0</v>
      </c>
    </row>
    <row r="3005" spans="1:28" ht="15.95">
      <c r="A3005" t="s">
        <v>3675</v>
      </c>
      <c r="B3005" t="s">
        <v>16</v>
      </c>
      <c r="C3005" t="e">
        <f>VLOOKUP(B3005, Positions!A$1:B$134, 2, FALSE)</f>
        <v>#N/A</v>
      </c>
      <c r="E3005" t="s">
        <v>5666</v>
      </c>
      <c r="F3005" t="s">
        <v>21</v>
      </c>
      <c r="G3005" t="str">
        <f>VLOOKUP(E3005, Tiers!M$1:P$134, 3, FALSE)</f>
        <v>NONE</v>
      </c>
      <c r="H3005">
        <f>VLOOKUP(G3005, Tiers!B$1:C$134, 2, FALSE)</f>
        <v>7</v>
      </c>
      <c r="I3005" s="21" t="e">
        <v>#N/A</v>
      </c>
      <c r="J3005" t="str">
        <f t="shared" si="46"/>
        <v>Malachi Lavelle-Moore</v>
      </c>
      <c r="P3005">
        <v>21</v>
      </c>
      <c r="Q3005" t="s">
        <v>20</v>
      </c>
      <c r="R3005" t="s">
        <v>21</v>
      </c>
      <c r="S3005" t="s">
        <v>22</v>
      </c>
      <c r="T3005" t="s">
        <v>21</v>
      </c>
      <c r="Y3005">
        <v>188</v>
      </c>
      <c r="Z3005">
        <v>77</v>
      </c>
      <c r="AA3005">
        <v>0</v>
      </c>
      <c r="AB3005">
        <v>10</v>
      </c>
    </row>
    <row r="3006" spans="1:28" ht="15.95">
      <c r="A3006" t="s">
        <v>3676</v>
      </c>
      <c r="B3006" t="s">
        <v>278</v>
      </c>
      <c r="C3006" t="e">
        <f>VLOOKUP(B3006, Positions!A$1:B$134, 2, FALSE)</f>
        <v>#N/A</v>
      </c>
      <c r="D3006" t="s">
        <v>182</v>
      </c>
      <c r="E3006" t="s">
        <v>62</v>
      </c>
      <c r="F3006" t="s">
        <v>21</v>
      </c>
      <c r="G3006" t="str">
        <f>VLOOKUP(E3006, Tiers!M$1:P$134, 3, FALSE)</f>
        <v>ENG1</v>
      </c>
      <c r="H3006">
        <f>VLOOKUP(G3006, Tiers!B$1:C$134, 2, FALSE)</f>
        <v>1</v>
      </c>
      <c r="I3006" s="21">
        <v>34416</v>
      </c>
      <c r="J3006" t="str">
        <f t="shared" si="46"/>
        <v>Nick PowellMan Utd</v>
      </c>
      <c r="P3006">
        <v>21</v>
      </c>
      <c r="Q3006" t="s">
        <v>152</v>
      </c>
      <c r="R3006" t="s">
        <v>21</v>
      </c>
      <c r="S3006" t="s">
        <v>22</v>
      </c>
      <c r="T3006" t="s">
        <v>21</v>
      </c>
      <c r="Y3006">
        <v>183</v>
      </c>
      <c r="Z3006">
        <v>66</v>
      </c>
      <c r="AA3006">
        <v>22</v>
      </c>
      <c r="AB3006">
        <v>85</v>
      </c>
    </row>
    <row r="3007" spans="1:28" ht="15.95">
      <c r="A3007" t="s">
        <v>3677</v>
      </c>
      <c r="B3007" t="s">
        <v>42</v>
      </c>
      <c r="C3007" t="str">
        <f>VLOOKUP(B3007, Positions!A$1:B$134, 2, FALSE)</f>
        <v>Midfielder</v>
      </c>
      <c r="E3007" t="s">
        <v>5666</v>
      </c>
      <c r="F3007" t="s">
        <v>21</v>
      </c>
      <c r="G3007" t="str">
        <f>VLOOKUP(E3007, Tiers!M$1:P$134, 3, FALSE)</f>
        <v>NONE</v>
      </c>
      <c r="H3007">
        <f>VLOOKUP(G3007, Tiers!B$1:C$134, 2, FALSE)</f>
        <v>7</v>
      </c>
      <c r="I3007" s="21" t="e">
        <v>#N/A</v>
      </c>
      <c r="J3007" t="str">
        <f t="shared" si="46"/>
        <v>Adam Hinchliffe</v>
      </c>
      <c r="P3007">
        <v>21</v>
      </c>
      <c r="Q3007" t="s">
        <v>40</v>
      </c>
      <c r="R3007" t="s">
        <v>21</v>
      </c>
      <c r="S3007" t="s">
        <v>22</v>
      </c>
      <c r="T3007" t="s">
        <v>21</v>
      </c>
      <c r="Y3007">
        <v>168</v>
      </c>
      <c r="Z3007">
        <v>60</v>
      </c>
      <c r="AA3007">
        <v>0</v>
      </c>
      <c r="AB3007">
        <v>0</v>
      </c>
    </row>
    <row r="3008" spans="1:28" ht="15.95">
      <c r="A3008" t="s">
        <v>3678</v>
      </c>
      <c r="B3008" t="s">
        <v>131</v>
      </c>
      <c r="C3008" t="str">
        <f>VLOOKUP(B3008, Positions!A$1:B$134, 2, FALSE)</f>
        <v>Forward</v>
      </c>
      <c r="D3008" t="s">
        <v>402</v>
      </c>
      <c r="E3008" t="s">
        <v>5664</v>
      </c>
      <c r="F3008" t="s">
        <v>21</v>
      </c>
      <c r="G3008" t="str">
        <f>VLOOKUP(E3008, Tiers!M$1:P$134, 3, FALSE)</f>
        <v>ENG3</v>
      </c>
      <c r="H3008">
        <f>VLOOKUP(G3008, Tiers!B$1:C$134, 2, FALSE)</f>
        <v>4</v>
      </c>
      <c r="I3008" s="21">
        <v>34410</v>
      </c>
      <c r="J3008" t="str">
        <f t="shared" si="46"/>
        <v>Hallam HopeBury</v>
      </c>
      <c r="P3008">
        <v>21</v>
      </c>
      <c r="Q3008" t="s">
        <v>1148</v>
      </c>
      <c r="R3008" t="s">
        <v>21</v>
      </c>
      <c r="S3008" t="s">
        <v>22</v>
      </c>
      <c r="T3008" t="s">
        <v>21</v>
      </c>
      <c r="U3008" t="s">
        <v>3679</v>
      </c>
      <c r="Y3008">
        <v>179</v>
      </c>
      <c r="Z3008">
        <v>70</v>
      </c>
      <c r="AA3008">
        <v>6</v>
      </c>
      <c r="AB3008">
        <v>34</v>
      </c>
    </row>
    <row r="3009" spans="1:28" ht="15.95">
      <c r="A3009" t="s">
        <v>3680</v>
      </c>
      <c r="B3009" t="s">
        <v>680</v>
      </c>
      <c r="C3009" t="e">
        <f>VLOOKUP(B3009, Positions!A$1:B$134, 2, FALSE)</f>
        <v>#N/A</v>
      </c>
      <c r="D3009" t="s">
        <v>17</v>
      </c>
      <c r="E3009" t="s">
        <v>5663</v>
      </c>
      <c r="F3009" t="s">
        <v>21</v>
      </c>
      <c r="G3009" t="str">
        <f>VLOOKUP(E3009, Tiers!M$1:P$134, 3, FALSE)</f>
        <v>ENG4</v>
      </c>
      <c r="H3009">
        <f>VLOOKUP(G3009, Tiers!B$1:C$134, 2, FALSE)</f>
        <v>5</v>
      </c>
      <c r="I3009" s="21">
        <v>34408</v>
      </c>
      <c r="J3009" t="str">
        <f t="shared" si="46"/>
        <v>Iffy AllenYeovil</v>
      </c>
      <c r="P3009">
        <v>21</v>
      </c>
      <c r="Q3009" t="s">
        <v>74</v>
      </c>
      <c r="R3009" t="s">
        <v>21</v>
      </c>
      <c r="S3009" t="s">
        <v>22</v>
      </c>
      <c r="T3009" t="s">
        <v>21</v>
      </c>
      <c r="Y3009">
        <v>176</v>
      </c>
      <c r="Z3009">
        <v>69</v>
      </c>
      <c r="AA3009">
        <v>1</v>
      </c>
      <c r="AB3009">
        <v>23</v>
      </c>
    </row>
    <row r="3010" spans="1:28" ht="15.95">
      <c r="A3010" t="s">
        <v>3681</v>
      </c>
      <c r="B3010" t="s">
        <v>16</v>
      </c>
      <c r="C3010" t="e">
        <f>VLOOKUP(B3010, Positions!A$1:B$134, 2, FALSE)</f>
        <v>#N/A</v>
      </c>
      <c r="D3010" t="s">
        <v>1243</v>
      </c>
      <c r="E3010" t="s">
        <v>5666</v>
      </c>
      <c r="F3010" t="s">
        <v>21</v>
      </c>
      <c r="G3010" t="str">
        <f>VLOOKUP(E3010, Tiers!M$1:P$134, 3, FALSE)</f>
        <v>NONE</v>
      </c>
      <c r="H3010">
        <f>VLOOKUP(G3010, Tiers!B$1:C$134, 2, FALSE)</f>
        <v>7</v>
      </c>
      <c r="I3010" s="21">
        <v>34406</v>
      </c>
      <c r="J3010" t="str">
        <f t="shared" ref="J3010:J3073" si="47">A3010 &amp; D3010</f>
        <v>Cole StocktonTranmere</v>
      </c>
      <c r="P3010">
        <v>21</v>
      </c>
      <c r="Q3010" t="s">
        <v>330</v>
      </c>
      <c r="R3010" t="s">
        <v>21</v>
      </c>
      <c r="S3010" t="s">
        <v>22</v>
      </c>
      <c r="T3010" t="s">
        <v>21</v>
      </c>
      <c r="Y3010">
        <v>186</v>
      </c>
      <c r="Z3010">
        <v>75</v>
      </c>
      <c r="AA3010">
        <v>9</v>
      </c>
      <c r="AB3010">
        <v>79</v>
      </c>
    </row>
    <row r="3011" spans="1:28" ht="15.95">
      <c r="A3011" t="s">
        <v>3682</v>
      </c>
      <c r="B3011" t="s">
        <v>72</v>
      </c>
      <c r="C3011" t="str">
        <f>VLOOKUP(B3011, Positions!A$1:B$134, 2, FALSE)</f>
        <v>Defender</v>
      </c>
      <c r="D3011" t="s">
        <v>674</v>
      </c>
      <c r="E3011" t="s">
        <v>5666</v>
      </c>
      <c r="F3011" t="s">
        <v>21</v>
      </c>
      <c r="G3011" t="str">
        <f>VLOOKUP(E3011, Tiers!M$1:P$134, 3, FALSE)</f>
        <v>NONE</v>
      </c>
      <c r="H3011">
        <f>VLOOKUP(G3011, Tiers!B$1:C$134, 2, FALSE)</f>
        <v>7</v>
      </c>
      <c r="I3011" s="21">
        <v>34405</v>
      </c>
      <c r="J3011" t="str">
        <f t="shared" si="47"/>
        <v>Jake GreenKidderminster</v>
      </c>
      <c r="P3011">
        <v>21</v>
      </c>
      <c r="Q3011" t="s">
        <v>3683</v>
      </c>
      <c r="R3011" t="s">
        <v>21</v>
      </c>
      <c r="S3011" t="s">
        <v>22</v>
      </c>
      <c r="T3011" t="s">
        <v>21</v>
      </c>
      <c r="Y3011">
        <v>174</v>
      </c>
      <c r="Z3011">
        <v>69</v>
      </c>
      <c r="AA3011">
        <v>1</v>
      </c>
      <c r="AB3011">
        <v>48</v>
      </c>
    </row>
    <row r="3012" spans="1:28" ht="15.95">
      <c r="A3012" t="s">
        <v>3684</v>
      </c>
      <c r="B3012" t="s">
        <v>131</v>
      </c>
      <c r="C3012" t="str">
        <f>VLOOKUP(B3012, Positions!A$1:B$134, 2, FALSE)</f>
        <v>Forward</v>
      </c>
      <c r="D3012" t="s">
        <v>669</v>
      </c>
      <c r="E3012" t="s">
        <v>62</v>
      </c>
      <c r="F3012" t="s">
        <v>21</v>
      </c>
      <c r="G3012" t="str">
        <f>VLOOKUP(E3012, Tiers!M$1:P$134, 3, FALSE)</f>
        <v>ENG1</v>
      </c>
      <c r="H3012">
        <f>VLOOKUP(G3012, Tiers!B$1:C$134, 2, FALSE)</f>
        <v>1</v>
      </c>
      <c r="I3012" s="21">
        <v>34401</v>
      </c>
      <c r="J3012" t="str">
        <f t="shared" si="47"/>
        <v>Duncan WatmoreSunderland</v>
      </c>
      <c r="P3012">
        <v>21</v>
      </c>
      <c r="Q3012" t="s">
        <v>113</v>
      </c>
      <c r="R3012" t="s">
        <v>21</v>
      </c>
      <c r="S3012" t="s">
        <v>22</v>
      </c>
      <c r="T3012" t="s">
        <v>21</v>
      </c>
      <c r="Y3012">
        <v>172</v>
      </c>
      <c r="Z3012">
        <v>67</v>
      </c>
      <c r="AA3012">
        <v>16</v>
      </c>
      <c r="AB3012">
        <v>58</v>
      </c>
    </row>
    <row r="3013" spans="1:28" ht="15.95">
      <c r="A3013" t="s">
        <v>3685</v>
      </c>
      <c r="B3013" t="s">
        <v>166</v>
      </c>
      <c r="C3013" t="str">
        <f>VLOOKUP(B3013, Positions!A$1:B$134, 2, FALSE)</f>
        <v>Goalkeeper</v>
      </c>
      <c r="D3013" t="s">
        <v>397</v>
      </c>
      <c r="E3013" t="s">
        <v>5665</v>
      </c>
      <c r="F3013" t="s">
        <v>21</v>
      </c>
      <c r="G3013" t="str">
        <f>VLOOKUP(E3013, Tiers!M$1:P$134, 3, FALSE)</f>
        <v>ENG2</v>
      </c>
      <c r="H3013">
        <f>VLOOKUP(G3013, Tiers!B$1:C$134, 2, FALSE)</f>
        <v>3</v>
      </c>
      <c r="I3013" s="21">
        <v>34400</v>
      </c>
      <c r="J3013" t="str">
        <f t="shared" si="47"/>
        <v>Jordan PickfordPreston</v>
      </c>
      <c r="P3013">
        <v>21</v>
      </c>
      <c r="Q3013" t="s">
        <v>669</v>
      </c>
      <c r="R3013" t="s">
        <v>21</v>
      </c>
      <c r="S3013" t="s">
        <v>22</v>
      </c>
      <c r="T3013" t="s">
        <v>21</v>
      </c>
      <c r="Y3013">
        <v>187</v>
      </c>
      <c r="Z3013">
        <v>77</v>
      </c>
      <c r="AA3013">
        <v>0</v>
      </c>
      <c r="AB3013">
        <v>92</v>
      </c>
    </row>
    <row r="3014" spans="1:28" ht="15.95">
      <c r="A3014" t="s">
        <v>3686</v>
      </c>
      <c r="B3014" t="s">
        <v>36</v>
      </c>
      <c r="C3014" t="str">
        <f>VLOOKUP(B3014, Positions!A$1:B$134, 2, FALSE)</f>
        <v>Midfielder</v>
      </c>
      <c r="D3014" t="s">
        <v>517</v>
      </c>
      <c r="E3014" t="s">
        <v>5665</v>
      </c>
      <c r="F3014" t="s">
        <v>21</v>
      </c>
      <c r="G3014" t="str">
        <f>VLOOKUP(E3014, Tiers!M$1:P$134, 3, FALSE)</f>
        <v>ENG2</v>
      </c>
      <c r="H3014">
        <f>VLOOKUP(G3014, Tiers!B$1:C$134, 2, FALSE)</f>
        <v>3</v>
      </c>
      <c r="I3014" s="21">
        <v>34399</v>
      </c>
      <c r="J3014" t="str">
        <f t="shared" si="47"/>
        <v>Jordan CousinsCharlton</v>
      </c>
      <c r="P3014">
        <v>21</v>
      </c>
      <c r="Q3014" t="s">
        <v>74</v>
      </c>
      <c r="R3014" t="s">
        <v>21</v>
      </c>
      <c r="S3014" t="s">
        <v>22</v>
      </c>
      <c r="T3014" t="s">
        <v>21</v>
      </c>
      <c r="Y3014">
        <v>186</v>
      </c>
      <c r="Z3014">
        <v>82</v>
      </c>
      <c r="AA3014">
        <v>5</v>
      </c>
      <c r="AB3014">
        <v>86</v>
      </c>
    </row>
    <row r="3015" spans="1:28" ht="15.95">
      <c r="A3015" t="s">
        <v>3687</v>
      </c>
      <c r="B3015" t="s">
        <v>3238</v>
      </c>
      <c r="C3015" t="str">
        <f>VLOOKUP(B3015, Positions!A$1:B$134, 2, FALSE)</f>
        <v>Midfielder</v>
      </c>
      <c r="D3015" t="s">
        <v>657</v>
      </c>
      <c r="E3015" t="s">
        <v>62</v>
      </c>
      <c r="F3015" t="s">
        <v>21</v>
      </c>
      <c r="G3015" t="str">
        <f>VLOOKUP(E3015, Tiers!M$1:P$134, 3, FALSE)</f>
        <v>ENG1</v>
      </c>
      <c r="H3015">
        <f>VLOOKUP(G3015, Tiers!B$1:C$134, 2, FALSE)</f>
        <v>1</v>
      </c>
      <c r="I3015" s="21">
        <v>34399</v>
      </c>
      <c r="J3015" t="str">
        <f t="shared" si="47"/>
        <v>Nathan RedmondNorwich</v>
      </c>
      <c r="P3015">
        <v>21</v>
      </c>
      <c r="Q3015" t="s">
        <v>284</v>
      </c>
      <c r="R3015" t="s">
        <v>21</v>
      </c>
      <c r="S3015" t="s">
        <v>22</v>
      </c>
      <c r="T3015" t="s">
        <v>21</v>
      </c>
      <c r="U3015" t="s">
        <v>870</v>
      </c>
      <c r="Y3015">
        <v>173</v>
      </c>
      <c r="Z3015">
        <v>75</v>
      </c>
      <c r="AA3015">
        <v>12</v>
      </c>
      <c r="AB3015">
        <v>139</v>
      </c>
    </row>
    <row r="3016" spans="1:28" ht="15.95">
      <c r="A3016" t="s">
        <v>3688</v>
      </c>
      <c r="B3016" t="s">
        <v>42</v>
      </c>
      <c r="C3016" t="str">
        <f>VLOOKUP(B3016, Positions!A$1:B$134, 2, FALSE)</f>
        <v>Midfielder</v>
      </c>
      <c r="E3016" t="s">
        <v>5666</v>
      </c>
      <c r="F3016" t="s">
        <v>21</v>
      </c>
      <c r="G3016" t="str">
        <f>VLOOKUP(E3016, Tiers!M$1:P$134, 3, FALSE)</f>
        <v>NONE</v>
      </c>
      <c r="H3016">
        <f>VLOOKUP(G3016, Tiers!B$1:C$134, 2, FALSE)</f>
        <v>7</v>
      </c>
      <c r="I3016" s="21" t="e">
        <v>#N/A</v>
      </c>
      <c r="J3016" t="str">
        <f t="shared" si="47"/>
        <v>Ronnie Hawkins</v>
      </c>
      <c r="P3016">
        <v>21</v>
      </c>
      <c r="Q3016" t="s">
        <v>20</v>
      </c>
      <c r="R3016" t="s">
        <v>21</v>
      </c>
      <c r="S3016" t="s">
        <v>22</v>
      </c>
      <c r="T3016" t="s">
        <v>21</v>
      </c>
      <c r="Y3016">
        <v>184</v>
      </c>
      <c r="Z3016">
        <v>76</v>
      </c>
      <c r="AA3016">
        <v>0</v>
      </c>
      <c r="AB3016">
        <v>0</v>
      </c>
    </row>
    <row r="3017" spans="1:28" ht="15.95">
      <c r="A3017" t="s">
        <v>3689</v>
      </c>
      <c r="B3017" t="s">
        <v>249</v>
      </c>
      <c r="C3017" t="e">
        <f>VLOOKUP(B3017, Positions!A$1:B$134, 2, FALSE)</f>
        <v>#N/A</v>
      </c>
      <c r="D3017" t="s">
        <v>132</v>
      </c>
      <c r="E3017" t="s">
        <v>5664</v>
      </c>
      <c r="F3017" t="s">
        <v>21</v>
      </c>
      <c r="G3017" t="str">
        <f>VLOOKUP(E3017, Tiers!M$1:P$134, 3, FALSE)</f>
        <v>ENG3</v>
      </c>
      <c r="H3017">
        <f>VLOOKUP(G3017, Tiers!B$1:C$134, 2, FALSE)</f>
        <v>4</v>
      </c>
      <c r="I3017" s="21">
        <v>34397</v>
      </c>
      <c r="J3017" t="str">
        <f t="shared" si="47"/>
        <v>Callum HarriottColchester</v>
      </c>
      <c r="P3017">
        <v>21</v>
      </c>
      <c r="Q3017" t="s">
        <v>74</v>
      </c>
      <c r="R3017" t="s">
        <v>21</v>
      </c>
      <c r="S3017" t="s">
        <v>22</v>
      </c>
      <c r="T3017" t="s">
        <v>21</v>
      </c>
      <c r="Y3017">
        <v>168</v>
      </c>
      <c r="Z3017">
        <v>73</v>
      </c>
      <c r="AA3017">
        <v>7</v>
      </c>
      <c r="AB3017">
        <v>45</v>
      </c>
    </row>
    <row r="3018" spans="1:28" ht="15.95">
      <c r="A3018" t="s">
        <v>3690</v>
      </c>
      <c r="B3018" t="s">
        <v>81</v>
      </c>
      <c r="C3018" t="str">
        <f>VLOOKUP(B3018, Positions!A$1:B$134, 2, FALSE)</f>
        <v>Defender</v>
      </c>
      <c r="D3018" t="s">
        <v>1883</v>
      </c>
      <c r="E3018" t="s">
        <v>5666</v>
      </c>
      <c r="F3018" t="s">
        <v>21</v>
      </c>
      <c r="G3018" t="str">
        <f>VLOOKUP(E3018, Tiers!M$1:P$134, 3, FALSE)</f>
        <v>NONE</v>
      </c>
      <c r="H3018">
        <f>VLOOKUP(G3018, Tiers!B$1:C$134, 2, FALSE)</f>
        <v>7</v>
      </c>
      <c r="I3018" s="21">
        <v>34396</v>
      </c>
      <c r="J3018" t="str">
        <f t="shared" si="47"/>
        <v>Harry OsborneWelling</v>
      </c>
      <c r="P3018">
        <v>21</v>
      </c>
      <c r="Q3018" t="s">
        <v>74</v>
      </c>
      <c r="R3018" t="s">
        <v>21</v>
      </c>
      <c r="S3018" t="s">
        <v>22</v>
      </c>
      <c r="T3018" t="s">
        <v>21</v>
      </c>
      <c r="Y3018">
        <v>183</v>
      </c>
      <c r="Z3018">
        <v>78</v>
      </c>
      <c r="AA3018">
        <v>1</v>
      </c>
      <c r="AB3018">
        <v>8</v>
      </c>
    </row>
    <row r="3019" spans="1:28" ht="15.95">
      <c r="A3019" t="s">
        <v>3691</v>
      </c>
      <c r="B3019" t="s">
        <v>72</v>
      </c>
      <c r="C3019" t="str">
        <f>VLOOKUP(B3019, Positions!A$1:B$134, 2, FALSE)</f>
        <v>Defender</v>
      </c>
      <c r="E3019" t="s">
        <v>5666</v>
      </c>
      <c r="F3019" t="s">
        <v>21</v>
      </c>
      <c r="G3019" t="str">
        <f>VLOOKUP(E3019, Tiers!M$1:P$134, 3, FALSE)</f>
        <v>NONE</v>
      </c>
      <c r="H3019">
        <f>VLOOKUP(G3019, Tiers!B$1:C$134, 2, FALSE)</f>
        <v>7</v>
      </c>
      <c r="I3019" s="21" t="e">
        <v>#N/A</v>
      </c>
      <c r="J3019" t="str">
        <f t="shared" si="47"/>
        <v>Jerome Jibodu</v>
      </c>
      <c r="P3019">
        <v>21</v>
      </c>
      <c r="Q3019" t="s">
        <v>512</v>
      </c>
      <c r="R3019" t="s">
        <v>21</v>
      </c>
      <c r="S3019" t="s">
        <v>22</v>
      </c>
      <c r="T3019" t="s">
        <v>21</v>
      </c>
      <c r="Y3019">
        <v>178</v>
      </c>
      <c r="Z3019">
        <v>73</v>
      </c>
      <c r="AA3019">
        <v>0</v>
      </c>
      <c r="AB3019">
        <v>5</v>
      </c>
    </row>
    <row r="3020" spans="1:28" ht="15.95">
      <c r="A3020" t="s">
        <v>3692</v>
      </c>
      <c r="B3020" t="s">
        <v>16</v>
      </c>
      <c r="C3020" t="e">
        <f>VLOOKUP(B3020, Positions!A$1:B$134, 2, FALSE)</f>
        <v>#N/A</v>
      </c>
      <c r="D3020" t="s">
        <v>3693</v>
      </c>
      <c r="E3020" t="s">
        <v>5666</v>
      </c>
      <c r="F3020" t="s">
        <v>226</v>
      </c>
      <c r="G3020" t="str">
        <f>VLOOKUP(E3020, Tiers!M$1:P$134, 3, FALSE)</f>
        <v>NONE</v>
      </c>
      <c r="H3020">
        <f>VLOOKUP(G3020, Tiers!B$1:C$134, 2, FALSE)</f>
        <v>7</v>
      </c>
      <c r="I3020" s="21">
        <v>34393</v>
      </c>
      <c r="J3020" t="str">
        <f t="shared" si="47"/>
        <v>Adil NabiDelhi</v>
      </c>
      <c r="P3020">
        <v>21</v>
      </c>
      <c r="Q3020" t="s">
        <v>20</v>
      </c>
      <c r="R3020" t="s">
        <v>21</v>
      </c>
      <c r="S3020" t="s">
        <v>22</v>
      </c>
      <c r="T3020" t="s">
        <v>21</v>
      </c>
      <c r="U3020" t="s">
        <v>391</v>
      </c>
      <c r="Y3020">
        <v>176</v>
      </c>
      <c r="Z3020">
        <v>70</v>
      </c>
      <c r="AA3020">
        <v>0</v>
      </c>
      <c r="AB3020">
        <v>0</v>
      </c>
    </row>
    <row r="3021" spans="1:28" ht="15.95">
      <c r="A3021" t="s">
        <v>3695</v>
      </c>
      <c r="B3021" t="s">
        <v>2246</v>
      </c>
      <c r="C3021" t="str">
        <f>VLOOKUP(B3021, Positions!A$1:B$134, 2, FALSE)</f>
        <v>Defender</v>
      </c>
      <c r="D3021" t="s">
        <v>1009</v>
      </c>
      <c r="E3021" t="s">
        <v>62</v>
      </c>
      <c r="F3021" t="s">
        <v>21</v>
      </c>
      <c r="G3021" t="str">
        <f>VLOOKUP(E3021, Tiers!M$1:P$134, 3, FALSE)</f>
        <v>ENG1</v>
      </c>
      <c r="H3021">
        <f>VLOOKUP(G3021, Tiers!B$1:C$134, 2, FALSE)</f>
        <v>1</v>
      </c>
      <c r="I3021" s="21">
        <v>34389</v>
      </c>
      <c r="J3021" t="str">
        <f t="shared" si="47"/>
        <v>Raheem HanleySwansea</v>
      </c>
      <c r="P3021">
        <v>21</v>
      </c>
      <c r="Q3021" t="s">
        <v>103</v>
      </c>
      <c r="R3021" t="s">
        <v>21</v>
      </c>
      <c r="S3021" t="s">
        <v>22</v>
      </c>
      <c r="T3021" t="s">
        <v>21</v>
      </c>
      <c r="Y3021">
        <v>173</v>
      </c>
      <c r="Z3021">
        <v>70</v>
      </c>
      <c r="AA3021">
        <v>0</v>
      </c>
      <c r="AB3021">
        <v>0</v>
      </c>
    </row>
    <row r="3022" spans="1:28" ht="15.95">
      <c r="A3022" t="s">
        <v>3696</v>
      </c>
      <c r="B3022" t="s">
        <v>16</v>
      </c>
      <c r="C3022" t="e">
        <f>VLOOKUP(B3022, Positions!A$1:B$134, 2, FALSE)</f>
        <v>#N/A</v>
      </c>
      <c r="D3022" t="s">
        <v>2744</v>
      </c>
      <c r="E3022" t="s">
        <v>5666</v>
      </c>
      <c r="F3022" t="s">
        <v>21</v>
      </c>
      <c r="G3022" t="str">
        <f>VLOOKUP(E3022, Tiers!M$1:P$134, 3, FALSE)</f>
        <v>NONE</v>
      </c>
      <c r="H3022">
        <f>VLOOKUP(G3022, Tiers!B$1:C$134, 2, FALSE)</f>
        <v>7</v>
      </c>
      <c r="I3022" s="21">
        <v>34387</v>
      </c>
      <c r="J3022" t="str">
        <f t="shared" si="47"/>
        <v>Kayden JacksonWrexham</v>
      </c>
      <c r="P3022">
        <v>21</v>
      </c>
      <c r="Q3022" t="s">
        <v>1391</v>
      </c>
      <c r="R3022" t="s">
        <v>21</v>
      </c>
      <c r="S3022" t="s">
        <v>22</v>
      </c>
      <c r="T3022" t="s">
        <v>21</v>
      </c>
      <c r="Y3022">
        <v>169</v>
      </c>
      <c r="Z3022">
        <v>66</v>
      </c>
      <c r="AA3022">
        <v>7</v>
      </c>
      <c r="AB3022">
        <v>31</v>
      </c>
    </row>
    <row r="3023" spans="1:28" ht="15.95">
      <c r="A3023" t="s">
        <v>3697</v>
      </c>
      <c r="B3023" t="s">
        <v>16</v>
      </c>
      <c r="C3023" t="e">
        <f>VLOOKUP(B3023, Positions!A$1:B$134, 2, FALSE)</f>
        <v>#N/A</v>
      </c>
      <c r="D3023" t="s">
        <v>207</v>
      </c>
      <c r="E3023" t="s">
        <v>5663</v>
      </c>
      <c r="F3023" t="s">
        <v>21</v>
      </c>
      <c r="G3023" t="str">
        <f>VLOOKUP(E3023, Tiers!M$1:P$134, 3, FALSE)</f>
        <v>ENG4</v>
      </c>
      <c r="H3023">
        <f>VLOOKUP(G3023, Tiers!B$1:C$134, 2, FALSE)</f>
        <v>5</v>
      </c>
      <c r="I3023" s="21">
        <v>34385</v>
      </c>
      <c r="J3023" t="str">
        <f t="shared" si="47"/>
        <v>Adeoye YusuffDag &amp; Red</v>
      </c>
      <c r="P3023">
        <v>21</v>
      </c>
      <c r="Q3023" t="s">
        <v>20</v>
      </c>
      <c r="R3023" t="s">
        <v>21</v>
      </c>
      <c r="S3023" t="s">
        <v>22</v>
      </c>
      <c r="T3023" t="s">
        <v>21</v>
      </c>
      <c r="Y3023">
        <v>178</v>
      </c>
      <c r="Z3023">
        <v>64</v>
      </c>
      <c r="AA3023">
        <v>29</v>
      </c>
      <c r="AB3023">
        <v>75</v>
      </c>
    </row>
    <row r="3024" spans="1:28" ht="15.95">
      <c r="A3024" t="s">
        <v>3698</v>
      </c>
      <c r="B3024" t="s">
        <v>36</v>
      </c>
      <c r="C3024" t="str">
        <f>VLOOKUP(B3024, Positions!A$1:B$134, 2, FALSE)</f>
        <v>Midfielder</v>
      </c>
      <c r="D3024" t="s">
        <v>190</v>
      </c>
      <c r="E3024" t="s">
        <v>5663</v>
      </c>
      <c r="F3024" t="s">
        <v>21</v>
      </c>
      <c r="G3024" t="str">
        <f>VLOOKUP(E3024, Tiers!M$1:P$134, 3, FALSE)</f>
        <v>ENG4</v>
      </c>
      <c r="H3024">
        <f>VLOOKUP(G3024, Tiers!B$1:C$134, 2, FALSE)</f>
        <v>5</v>
      </c>
      <c r="I3024" s="21">
        <v>34383</v>
      </c>
      <c r="J3024" t="str">
        <f t="shared" si="47"/>
        <v>John LundstramOxford</v>
      </c>
      <c r="P3024">
        <v>21</v>
      </c>
      <c r="Q3024" t="s">
        <v>57</v>
      </c>
      <c r="R3024" t="s">
        <v>21</v>
      </c>
      <c r="S3024" t="s">
        <v>22</v>
      </c>
      <c r="T3024" t="s">
        <v>21</v>
      </c>
      <c r="Y3024">
        <v>181</v>
      </c>
      <c r="Z3024">
        <v>64</v>
      </c>
      <c r="AA3024">
        <v>2</v>
      </c>
      <c r="AB3024">
        <v>63</v>
      </c>
    </row>
    <row r="3025" spans="1:28" ht="15.95">
      <c r="A3025" t="s">
        <v>3699</v>
      </c>
      <c r="B3025" t="s">
        <v>42</v>
      </c>
      <c r="C3025" t="str">
        <f>VLOOKUP(B3025, Positions!A$1:B$134, 2, FALSE)</f>
        <v>Midfielder</v>
      </c>
      <c r="E3025" t="s">
        <v>5666</v>
      </c>
      <c r="F3025" t="s">
        <v>21</v>
      </c>
      <c r="G3025" t="str">
        <f>VLOOKUP(E3025, Tiers!M$1:P$134, 3, FALSE)</f>
        <v>NONE</v>
      </c>
      <c r="H3025">
        <f>VLOOKUP(G3025, Tiers!B$1:C$134, 2, FALSE)</f>
        <v>7</v>
      </c>
      <c r="I3025" s="21" t="e">
        <v>#N/A</v>
      </c>
      <c r="J3025" t="str">
        <f t="shared" si="47"/>
        <v>Patrick Christian</v>
      </c>
      <c r="P3025">
        <v>21</v>
      </c>
      <c r="Q3025" t="s">
        <v>57</v>
      </c>
      <c r="R3025" t="s">
        <v>21</v>
      </c>
      <c r="S3025" t="s">
        <v>22</v>
      </c>
      <c r="T3025" t="s">
        <v>21</v>
      </c>
      <c r="Y3025">
        <v>160</v>
      </c>
      <c r="Z3025">
        <v>61</v>
      </c>
      <c r="AA3025">
        <v>0</v>
      </c>
      <c r="AB3025">
        <v>0</v>
      </c>
    </row>
    <row r="3026" spans="1:28" ht="15.95">
      <c r="A3026" t="s">
        <v>3700</v>
      </c>
      <c r="B3026" t="s">
        <v>249</v>
      </c>
      <c r="C3026" t="e">
        <f>VLOOKUP(B3026, Positions!A$1:B$134, 2, FALSE)</f>
        <v>#N/A</v>
      </c>
      <c r="D3026" t="s">
        <v>159</v>
      </c>
      <c r="E3026" t="s">
        <v>5665</v>
      </c>
      <c r="F3026" t="s">
        <v>21</v>
      </c>
      <c r="G3026" t="str">
        <f>VLOOKUP(E3026, Tiers!M$1:P$134, 3, FALSE)</f>
        <v>ENG2</v>
      </c>
      <c r="H3026">
        <f>VLOOKUP(G3026, Tiers!B$1:C$134, 2, FALSE)</f>
        <v>3</v>
      </c>
      <c r="I3026" s="21">
        <v>34380</v>
      </c>
      <c r="J3026" t="str">
        <f t="shared" si="47"/>
        <v>Alex HenshallIpswich</v>
      </c>
      <c r="P3026">
        <v>21</v>
      </c>
      <c r="Q3026" t="s">
        <v>86</v>
      </c>
      <c r="R3026" t="s">
        <v>21</v>
      </c>
      <c r="S3026" t="s">
        <v>22</v>
      </c>
      <c r="T3026" t="s">
        <v>21</v>
      </c>
      <c r="Y3026">
        <v>177</v>
      </c>
      <c r="Z3026">
        <v>65</v>
      </c>
      <c r="AA3026">
        <v>1</v>
      </c>
      <c r="AB3026">
        <v>15</v>
      </c>
    </row>
    <row r="3027" spans="1:28" ht="15.95">
      <c r="A3027" t="s">
        <v>3701</v>
      </c>
      <c r="B3027" t="s">
        <v>1061</v>
      </c>
      <c r="C3027" t="str">
        <f>VLOOKUP(B3027, Positions!A$1:B$134, 2, FALSE)</f>
        <v>Defender</v>
      </c>
      <c r="D3027" t="s">
        <v>142</v>
      </c>
      <c r="E3027" t="s">
        <v>5663</v>
      </c>
      <c r="F3027" t="s">
        <v>21</v>
      </c>
      <c r="G3027" t="str">
        <f>VLOOKUP(E3027, Tiers!M$1:P$134, 3, FALSE)</f>
        <v>ENG4</v>
      </c>
      <c r="H3027">
        <f>VLOOKUP(G3027, Tiers!B$1:C$134, 2, FALSE)</f>
        <v>5</v>
      </c>
      <c r="I3027" s="21">
        <v>34380</v>
      </c>
      <c r="J3027" t="str">
        <f t="shared" si="47"/>
        <v>Oscar ThrelkeldPlymouth</v>
      </c>
      <c r="P3027">
        <v>21</v>
      </c>
      <c r="Q3027" t="s">
        <v>204</v>
      </c>
      <c r="R3027" t="s">
        <v>21</v>
      </c>
      <c r="S3027" t="s">
        <v>22</v>
      </c>
      <c r="T3027" t="s">
        <v>21</v>
      </c>
      <c r="Y3027">
        <v>185</v>
      </c>
      <c r="Z3027">
        <v>75</v>
      </c>
      <c r="AA3027">
        <v>0</v>
      </c>
      <c r="AB3027">
        <v>6</v>
      </c>
    </row>
    <row r="3028" spans="1:28" ht="15.95">
      <c r="A3028" t="s">
        <v>3702</v>
      </c>
      <c r="B3028" t="s">
        <v>42</v>
      </c>
      <c r="C3028" t="str">
        <f>VLOOKUP(B3028, Positions!A$1:B$134, 2, FALSE)</f>
        <v>Midfielder</v>
      </c>
      <c r="D3028" t="s">
        <v>1895</v>
      </c>
      <c r="E3028" t="s">
        <v>5666</v>
      </c>
      <c r="F3028" t="s">
        <v>21</v>
      </c>
      <c r="G3028" t="str">
        <f>VLOOKUP(E3028, Tiers!M$1:P$134, 3, FALSE)</f>
        <v>NONE</v>
      </c>
      <c r="H3028">
        <f>VLOOKUP(G3028, Tiers!B$1:C$134, 2, FALSE)</f>
        <v>7</v>
      </c>
      <c r="I3028" s="21">
        <v>34379</v>
      </c>
      <c r="J3028" t="str">
        <f t="shared" si="47"/>
        <v>Jordan SinnottAltrincham</v>
      </c>
      <c r="P3028">
        <v>21</v>
      </c>
      <c r="Q3028" t="s">
        <v>1391</v>
      </c>
      <c r="R3028" t="s">
        <v>21</v>
      </c>
      <c r="S3028" t="s">
        <v>22</v>
      </c>
      <c r="T3028" t="s">
        <v>21</v>
      </c>
      <c r="Y3028">
        <v>180</v>
      </c>
      <c r="Z3028">
        <v>76</v>
      </c>
      <c r="AA3028">
        <v>2</v>
      </c>
      <c r="AB3028">
        <v>32</v>
      </c>
    </row>
    <row r="3029" spans="1:28" ht="15.95">
      <c r="A3029" t="s">
        <v>3703</v>
      </c>
      <c r="B3029" t="s">
        <v>111</v>
      </c>
      <c r="C3029" t="str">
        <f>VLOOKUP(B3029, Positions!A$1:B$134, 2, FALSE)</f>
        <v>Forward</v>
      </c>
      <c r="E3029" t="s">
        <v>5666</v>
      </c>
      <c r="F3029" t="s">
        <v>21</v>
      </c>
      <c r="G3029" t="str">
        <f>VLOOKUP(E3029, Tiers!M$1:P$134, 3, FALSE)</f>
        <v>NONE</v>
      </c>
      <c r="H3029">
        <f>VLOOKUP(G3029, Tiers!B$1:C$134, 2, FALSE)</f>
        <v>7</v>
      </c>
      <c r="I3029" s="21" t="e">
        <v>#N/A</v>
      </c>
      <c r="J3029" t="str">
        <f t="shared" si="47"/>
        <v>Jack Ward</v>
      </c>
      <c r="P3029">
        <v>21</v>
      </c>
      <c r="Q3029" t="s">
        <v>74</v>
      </c>
      <c r="R3029" t="s">
        <v>21</v>
      </c>
      <c r="S3029" t="s">
        <v>22</v>
      </c>
      <c r="T3029" t="s">
        <v>21</v>
      </c>
      <c r="Y3029">
        <v>187</v>
      </c>
      <c r="Z3029">
        <v>88</v>
      </c>
      <c r="AA3029">
        <v>0</v>
      </c>
      <c r="AB3029">
        <v>0</v>
      </c>
    </row>
    <row r="3030" spans="1:28" ht="15.95">
      <c r="A3030" t="s">
        <v>3704</v>
      </c>
      <c r="B3030" t="s">
        <v>16</v>
      </c>
      <c r="C3030" t="e">
        <f>VLOOKUP(B3030, Positions!A$1:B$134, 2, FALSE)</f>
        <v>#N/A</v>
      </c>
      <c r="D3030" t="s">
        <v>103</v>
      </c>
      <c r="E3030" t="s">
        <v>5665</v>
      </c>
      <c r="F3030" t="s">
        <v>21</v>
      </c>
      <c r="G3030" t="str">
        <f>VLOOKUP(E3030, Tiers!M$1:P$134, 3, FALSE)</f>
        <v>ENG2</v>
      </c>
      <c r="H3030">
        <f>VLOOKUP(G3030, Tiers!B$1:C$134, 2, FALSE)</f>
        <v>3</v>
      </c>
      <c r="I3030" s="21">
        <v>34376</v>
      </c>
      <c r="J3030" t="str">
        <f t="shared" si="47"/>
        <v>Anton ForresterBlackburn</v>
      </c>
      <c r="P3030">
        <v>21</v>
      </c>
      <c r="Q3030" t="s">
        <v>57</v>
      </c>
      <c r="R3030" t="s">
        <v>21</v>
      </c>
      <c r="S3030" t="s">
        <v>22</v>
      </c>
      <c r="T3030" t="s">
        <v>21</v>
      </c>
      <c r="Y3030">
        <v>185</v>
      </c>
      <c r="Z3030">
        <v>77</v>
      </c>
      <c r="AA3030">
        <v>7</v>
      </c>
      <c r="AB3030">
        <v>28</v>
      </c>
    </row>
    <row r="3031" spans="1:28" ht="15.95">
      <c r="A3031" t="s">
        <v>3705</v>
      </c>
      <c r="B3031" t="s">
        <v>166</v>
      </c>
      <c r="C3031" t="str">
        <f>VLOOKUP(B3031, Positions!A$1:B$134, 2, FALSE)</f>
        <v>Goalkeeper</v>
      </c>
      <c r="D3031" t="s">
        <v>412</v>
      </c>
      <c r="E3031" t="s">
        <v>5664</v>
      </c>
      <c r="F3031" t="s">
        <v>21</v>
      </c>
      <c r="G3031" t="str">
        <f>VLOOKUP(E3031, Tiers!M$1:P$134, 3, FALSE)</f>
        <v>ENG3</v>
      </c>
      <c r="H3031">
        <f>VLOOKUP(G3031, Tiers!B$1:C$134, 2, FALSE)</f>
        <v>4</v>
      </c>
      <c r="I3031" s="21">
        <v>34375</v>
      </c>
      <c r="J3031" t="str">
        <f t="shared" si="47"/>
        <v>Remi MatthewsBurton</v>
      </c>
      <c r="P3031">
        <v>21</v>
      </c>
      <c r="Q3031" t="s">
        <v>1589</v>
      </c>
      <c r="R3031" t="s">
        <v>21</v>
      </c>
      <c r="S3031" t="s">
        <v>22</v>
      </c>
      <c r="T3031" t="s">
        <v>21</v>
      </c>
      <c r="Y3031">
        <v>184</v>
      </c>
      <c r="Z3031">
        <v>78</v>
      </c>
      <c r="AA3031">
        <v>0</v>
      </c>
      <c r="AB3031">
        <v>0</v>
      </c>
    </row>
    <row r="3032" spans="1:28" ht="15.95">
      <c r="A3032" t="s">
        <v>3706</v>
      </c>
      <c r="B3032" t="s">
        <v>877</v>
      </c>
      <c r="C3032" t="str">
        <f>VLOOKUP(B3032, Positions!A$1:B$134, 2, FALSE)</f>
        <v>Defender</v>
      </c>
      <c r="D3032" t="s">
        <v>3707</v>
      </c>
      <c r="E3032" t="s">
        <v>3898</v>
      </c>
      <c r="F3032" t="s">
        <v>2638</v>
      </c>
      <c r="G3032" t="str">
        <f>VLOOKUP(E3032, Tiers!M$1:P$134, 3, FALSE)</f>
        <v>BEL1</v>
      </c>
      <c r="H3032">
        <f>VLOOKUP(G3032, Tiers!B$1:C$134, 2, FALSE)</f>
        <v>3</v>
      </c>
      <c r="I3032" s="21">
        <v>34369</v>
      </c>
      <c r="J3032" t="str">
        <f t="shared" si="47"/>
        <v>Sam WestleyVVV</v>
      </c>
      <c r="P3032">
        <v>21</v>
      </c>
      <c r="Q3032" t="s">
        <v>20</v>
      </c>
      <c r="R3032" t="s">
        <v>21</v>
      </c>
      <c r="S3032" t="s">
        <v>22</v>
      </c>
      <c r="T3032" t="s">
        <v>21</v>
      </c>
      <c r="Y3032">
        <v>179</v>
      </c>
      <c r="Z3032">
        <v>76</v>
      </c>
      <c r="AA3032">
        <v>0</v>
      </c>
      <c r="AB3032">
        <v>0</v>
      </c>
    </row>
    <row r="3033" spans="1:28" ht="15.95">
      <c r="A3033" t="s">
        <v>3710</v>
      </c>
      <c r="B3033" t="s">
        <v>281</v>
      </c>
      <c r="C3033" t="str">
        <f>VLOOKUP(B3033, Positions!A$1:B$134, 2, FALSE)</f>
        <v>Forward</v>
      </c>
      <c r="D3033" t="s">
        <v>200</v>
      </c>
      <c r="E3033" t="s">
        <v>5664</v>
      </c>
      <c r="F3033" t="s">
        <v>21</v>
      </c>
      <c r="G3033" t="str">
        <f>VLOOKUP(E3033, Tiers!M$1:P$134, 3, FALSE)</f>
        <v>ENG3</v>
      </c>
      <c r="H3033">
        <f>VLOOKUP(G3033, Tiers!B$1:C$134, 2, FALSE)</f>
        <v>4</v>
      </c>
      <c r="I3033" s="21">
        <v>34366</v>
      </c>
      <c r="J3033" t="str">
        <f t="shared" si="47"/>
        <v>Ryan LloydPort Vale</v>
      </c>
      <c r="P3033">
        <v>21</v>
      </c>
      <c r="Q3033" t="s">
        <v>3236</v>
      </c>
      <c r="R3033" t="s">
        <v>21</v>
      </c>
      <c r="S3033" t="s">
        <v>22</v>
      </c>
      <c r="T3033" t="s">
        <v>21</v>
      </c>
      <c r="Y3033">
        <v>178</v>
      </c>
      <c r="Z3033">
        <v>65</v>
      </c>
      <c r="AA3033">
        <v>0</v>
      </c>
      <c r="AB3033">
        <v>12</v>
      </c>
    </row>
    <row r="3034" spans="1:28" ht="15.95">
      <c r="A3034" t="s">
        <v>3711</v>
      </c>
      <c r="B3034" t="s">
        <v>42</v>
      </c>
      <c r="C3034" t="str">
        <f>VLOOKUP(B3034, Positions!A$1:B$134, 2, FALSE)</f>
        <v>Midfielder</v>
      </c>
      <c r="D3034" t="s">
        <v>449</v>
      </c>
      <c r="E3034" t="s">
        <v>5664</v>
      </c>
      <c r="F3034" t="s">
        <v>21</v>
      </c>
      <c r="G3034" t="str">
        <f>VLOOKUP(E3034, Tiers!M$1:P$134, 3, FALSE)</f>
        <v>ENG3</v>
      </c>
      <c r="H3034">
        <f>VLOOKUP(G3034, Tiers!B$1:C$134, 2, FALSE)</f>
        <v>4</v>
      </c>
      <c r="I3034" s="21">
        <v>34363</v>
      </c>
      <c r="J3034" t="str">
        <f t="shared" si="47"/>
        <v>Jack PowellMillwall</v>
      </c>
      <c r="P3034">
        <v>21</v>
      </c>
      <c r="Q3034" t="s">
        <v>20</v>
      </c>
      <c r="R3034" t="s">
        <v>21</v>
      </c>
      <c r="S3034" t="s">
        <v>22</v>
      </c>
      <c r="T3034" t="s">
        <v>21</v>
      </c>
      <c r="Y3034">
        <v>186</v>
      </c>
      <c r="Z3034">
        <v>75</v>
      </c>
      <c r="AA3034">
        <v>0</v>
      </c>
      <c r="AB3034">
        <v>5</v>
      </c>
    </row>
    <row r="3035" spans="1:28" ht="15.95">
      <c r="A3035" t="s">
        <v>3712</v>
      </c>
      <c r="B3035" t="s">
        <v>1780</v>
      </c>
      <c r="C3035" t="str">
        <f>VLOOKUP(B3035, Positions!A$1:B$134, 2, FALSE)</f>
        <v>Defender</v>
      </c>
      <c r="D3035" t="s">
        <v>2232</v>
      </c>
      <c r="E3035" t="s">
        <v>5666</v>
      </c>
      <c r="F3035" t="s">
        <v>21</v>
      </c>
      <c r="G3035" t="str">
        <f>VLOOKUP(E3035, Tiers!M$1:P$134, 3, FALSE)</f>
        <v>NONE</v>
      </c>
      <c r="H3035">
        <f>VLOOKUP(G3035, Tiers!B$1:C$134, 2, FALSE)</f>
        <v>7</v>
      </c>
      <c r="I3035" s="21">
        <v>34362</v>
      </c>
      <c r="J3035" t="str">
        <f t="shared" si="47"/>
        <v>David SymingtonBarrow</v>
      </c>
      <c r="P3035">
        <v>21</v>
      </c>
      <c r="Q3035" t="s">
        <v>3713</v>
      </c>
      <c r="R3035" t="s">
        <v>21</v>
      </c>
      <c r="S3035" t="s">
        <v>22</v>
      </c>
      <c r="T3035" t="s">
        <v>21</v>
      </c>
      <c r="Y3035">
        <v>173</v>
      </c>
      <c r="Z3035">
        <v>70</v>
      </c>
      <c r="AA3035">
        <v>3</v>
      </c>
      <c r="AB3035">
        <v>75</v>
      </c>
    </row>
    <row r="3036" spans="1:28" ht="15.95">
      <c r="A3036" t="s">
        <v>3714</v>
      </c>
      <c r="B3036" t="s">
        <v>81</v>
      </c>
      <c r="C3036" t="str">
        <f>VLOOKUP(B3036, Positions!A$1:B$134, 2, FALSE)</f>
        <v>Defender</v>
      </c>
      <c r="D3036" t="s">
        <v>136</v>
      </c>
      <c r="E3036" t="s">
        <v>5665</v>
      </c>
      <c r="F3036" t="s">
        <v>21</v>
      </c>
      <c r="G3036" t="str">
        <f>VLOOKUP(E3036, Tiers!M$1:P$134, 3, FALSE)</f>
        <v>ENG2</v>
      </c>
      <c r="H3036">
        <f>VLOOKUP(G3036, Tiers!B$1:C$134, 2, FALSE)</f>
        <v>3</v>
      </c>
      <c r="I3036" s="21">
        <v>34361</v>
      </c>
      <c r="J3036" t="str">
        <f t="shared" si="47"/>
        <v>Jack StephensMiddlesbrough</v>
      </c>
      <c r="P3036">
        <v>21</v>
      </c>
      <c r="Q3036" t="s">
        <v>142</v>
      </c>
      <c r="R3036" t="s">
        <v>21</v>
      </c>
      <c r="S3036" t="s">
        <v>22</v>
      </c>
      <c r="T3036" t="s">
        <v>21</v>
      </c>
      <c r="Y3036">
        <v>186</v>
      </c>
      <c r="Z3036">
        <v>84</v>
      </c>
      <c r="AA3036">
        <v>1</v>
      </c>
      <c r="AB3036">
        <v>52</v>
      </c>
    </row>
    <row r="3037" spans="1:28" ht="15.95">
      <c r="A3037" t="s">
        <v>3715</v>
      </c>
      <c r="B3037" t="s">
        <v>42</v>
      </c>
      <c r="C3037" t="str">
        <f>VLOOKUP(B3037, Positions!A$1:B$134, 2, FALSE)</f>
        <v>Midfielder</v>
      </c>
      <c r="E3037" t="s">
        <v>5666</v>
      </c>
      <c r="F3037" t="s">
        <v>21</v>
      </c>
      <c r="G3037" t="str">
        <f>VLOOKUP(E3037, Tiers!M$1:P$134, 3, FALSE)</f>
        <v>NONE</v>
      </c>
      <c r="H3037">
        <f>VLOOKUP(G3037, Tiers!B$1:C$134, 2, FALSE)</f>
        <v>7</v>
      </c>
      <c r="I3037" s="21" t="e">
        <v>#N/A</v>
      </c>
      <c r="J3037" t="str">
        <f t="shared" si="47"/>
        <v>Mitch Harding</v>
      </c>
      <c r="P3037">
        <v>21</v>
      </c>
      <c r="Q3037" t="s">
        <v>314</v>
      </c>
      <c r="R3037" t="s">
        <v>21</v>
      </c>
      <c r="S3037" t="s">
        <v>22</v>
      </c>
      <c r="T3037" t="s">
        <v>21</v>
      </c>
      <c r="Y3037">
        <v>172</v>
      </c>
      <c r="Z3037">
        <v>73</v>
      </c>
      <c r="AA3037">
        <v>1</v>
      </c>
      <c r="AB3037">
        <v>23</v>
      </c>
    </row>
    <row r="3038" spans="1:28" ht="15.95">
      <c r="A3038" t="s">
        <v>3716</v>
      </c>
      <c r="B3038" t="s">
        <v>102</v>
      </c>
      <c r="C3038" t="str">
        <f>VLOOKUP(B3038, Positions!A$1:B$134, 2, FALSE)</f>
        <v>Defender</v>
      </c>
      <c r="E3038" t="s">
        <v>5666</v>
      </c>
      <c r="F3038" t="s">
        <v>21</v>
      </c>
      <c r="G3038" t="str">
        <f>VLOOKUP(E3038, Tiers!M$1:P$134, 3, FALSE)</f>
        <v>NONE</v>
      </c>
      <c r="H3038">
        <f>VLOOKUP(G3038, Tiers!B$1:C$134, 2, FALSE)</f>
        <v>7</v>
      </c>
      <c r="I3038" s="21" t="e">
        <v>#N/A</v>
      </c>
      <c r="J3038" t="str">
        <f t="shared" si="47"/>
        <v>Matthew Young</v>
      </c>
      <c r="P3038">
        <v>21</v>
      </c>
      <c r="Q3038" t="s">
        <v>1395</v>
      </c>
      <c r="R3038" t="s">
        <v>21</v>
      </c>
      <c r="S3038" t="s">
        <v>22</v>
      </c>
      <c r="T3038" t="s">
        <v>21</v>
      </c>
      <c r="U3038" t="s">
        <v>870</v>
      </c>
      <c r="Y3038">
        <v>180</v>
      </c>
      <c r="Z3038">
        <v>71</v>
      </c>
      <c r="AA3038">
        <v>0</v>
      </c>
      <c r="AB3038">
        <v>22</v>
      </c>
    </row>
    <row r="3039" spans="1:28" ht="15.95">
      <c r="A3039" t="s">
        <v>3717</v>
      </c>
      <c r="B3039" t="s">
        <v>81</v>
      </c>
      <c r="C3039" t="str">
        <f>VLOOKUP(B3039, Positions!A$1:B$134, 2, FALSE)</f>
        <v>Defender</v>
      </c>
      <c r="D3039" t="s">
        <v>3718</v>
      </c>
      <c r="E3039" t="s">
        <v>5666</v>
      </c>
      <c r="F3039" t="s">
        <v>21</v>
      </c>
      <c r="G3039" t="str">
        <f>VLOOKUP(E3039, Tiers!M$1:P$134, 3, FALSE)</f>
        <v>NONE</v>
      </c>
      <c r="H3039">
        <f>VLOOKUP(G3039, Tiers!B$1:C$134, 2, FALSE)</f>
        <v>7</v>
      </c>
      <c r="I3039" s="21">
        <v>34359</v>
      </c>
      <c r="J3039" t="str">
        <f t="shared" si="47"/>
        <v>Sean RaggettDover</v>
      </c>
      <c r="P3039">
        <v>21</v>
      </c>
      <c r="Q3039" t="s">
        <v>217</v>
      </c>
      <c r="R3039" t="s">
        <v>21</v>
      </c>
      <c r="S3039" t="s">
        <v>22</v>
      </c>
      <c r="T3039" t="s">
        <v>21</v>
      </c>
      <c r="Y3039">
        <v>199</v>
      </c>
      <c r="Z3039">
        <v>89</v>
      </c>
      <c r="AA3039">
        <v>7</v>
      </c>
      <c r="AB3039">
        <v>76</v>
      </c>
    </row>
    <row r="3040" spans="1:28" ht="15.95">
      <c r="A3040" t="s">
        <v>3719</v>
      </c>
      <c r="B3040" t="s">
        <v>360</v>
      </c>
      <c r="C3040" t="str">
        <f>VLOOKUP(B3040, Positions!A$1:B$134, 2, FALSE)</f>
        <v>Defender</v>
      </c>
      <c r="D3040" t="s">
        <v>177</v>
      </c>
      <c r="E3040" t="s">
        <v>5663</v>
      </c>
      <c r="F3040" t="s">
        <v>21</v>
      </c>
      <c r="G3040" t="str">
        <f>VLOOKUP(E3040, Tiers!M$1:P$134, 3, FALSE)</f>
        <v>ENG4</v>
      </c>
      <c r="H3040">
        <f>VLOOKUP(G3040, Tiers!B$1:C$134, 2, FALSE)</f>
        <v>5</v>
      </c>
      <c r="I3040" s="21">
        <v>34355</v>
      </c>
      <c r="J3040" t="str">
        <f t="shared" si="47"/>
        <v>Jordan Moore-TaylorExeter</v>
      </c>
      <c r="P3040">
        <v>21</v>
      </c>
      <c r="Q3040" t="s">
        <v>177</v>
      </c>
      <c r="R3040" t="s">
        <v>21</v>
      </c>
      <c r="S3040" t="s">
        <v>22</v>
      </c>
      <c r="T3040" t="s">
        <v>21</v>
      </c>
      <c r="Y3040">
        <v>178</v>
      </c>
      <c r="Z3040">
        <v>83</v>
      </c>
      <c r="AA3040">
        <v>3</v>
      </c>
      <c r="AB3040">
        <v>61</v>
      </c>
    </row>
    <row r="3041" spans="1:28" ht="15.95">
      <c r="A3041" t="s">
        <v>3720</v>
      </c>
      <c r="B3041" t="s">
        <v>3721</v>
      </c>
      <c r="C3041" t="str">
        <f>VLOOKUP(B3041, Positions!A$1:B$134, 2, FALSE)</f>
        <v>Defender</v>
      </c>
      <c r="D3041" t="s">
        <v>378</v>
      </c>
      <c r="E3041" t="s">
        <v>5663</v>
      </c>
      <c r="F3041" t="s">
        <v>21</v>
      </c>
      <c r="G3041" t="str">
        <f>VLOOKUP(E3041, Tiers!M$1:P$134, 3, FALSE)</f>
        <v>ENG4</v>
      </c>
      <c r="H3041">
        <f>VLOOKUP(G3041, Tiers!B$1:C$134, 2, FALSE)</f>
        <v>5</v>
      </c>
      <c r="I3041" s="21">
        <v>34354</v>
      </c>
      <c r="J3041" t="str">
        <f t="shared" si="47"/>
        <v>Matt CrooksAccrington</v>
      </c>
      <c r="P3041">
        <v>21</v>
      </c>
      <c r="Q3041" t="s">
        <v>124</v>
      </c>
      <c r="R3041" t="s">
        <v>21</v>
      </c>
      <c r="S3041" t="s">
        <v>22</v>
      </c>
      <c r="T3041" t="s">
        <v>21</v>
      </c>
      <c r="Y3041">
        <v>191</v>
      </c>
      <c r="Z3041">
        <v>72</v>
      </c>
      <c r="AA3041">
        <v>4</v>
      </c>
      <c r="AB3041">
        <v>35</v>
      </c>
    </row>
    <row r="3042" spans="1:28" ht="15.95">
      <c r="A3042" t="s">
        <v>3722</v>
      </c>
      <c r="B3042" t="s">
        <v>81</v>
      </c>
      <c r="C3042" t="str">
        <f>VLOOKUP(B3042, Positions!A$1:B$134, 2, FALSE)</f>
        <v>Defender</v>
      </c>
      <c r="D3042" t="s">
        <v>376</v>
      </c>
      <c r="E3042" t="s">
        <v>5664</v>
      </c>
      <c r="F3042" t="s">
        <v>21</v>
      </c>
      <c r="G3042" t="str">
        <f>VLOOKUP(E3042, Tiers!M$1:P$134, 3, FALSE)</f>
        <v>ENG3</v>
      </c>
      <c r="H3042">
        <f>VLOOKUP(G3042, Tiers!B$1:C$134, 2, FALSE)</f>
        <v>4</v>
      </c>
      <c r="I3042" s="21">
        <v>34353</v>
      </c>
      <c r="J3042" t="str">
        <f t="shared" si="47"/>
        <v>Alfie MawsonBarnsley</v>
      </c>
      <c r="P3042">
        <v>21</v>
      </c>
      <c r="Q3042" t="s">
        <v>1208</v>
      </c>
      <c r="R3042" t="s">
        <v>21</v>
      </c>
      <c r="S3042" t="s">
        <v>22</v>
      </c>
      <c r="T3042" t="s">
        <v>21</v>
      </c>
      <c r="Y3042">
        <v>188</v>
      </c>
      <c r="Z3042">
        <v>81</v>
      </c>
      <c r="AA3042">
        <v>7</v>
      </c>
      <c r="AB3042">
        <v>64</v>
      </c>
    </row>
    <row r="3043" spans="1:28" ht="15.95">
      <c r="A3043" t="s">
        <v>3723</v>
      </c>
      <c r="B3043" t="s">
        <v>42</v>
      </c>
      <c r="C3043" t="str">
        <f>VLOOKUP(B3043, Positions!A$1:B$134, 2, FALSE)</f>
        <v>Midfielder</v>
      </c>
      <c r="D3043" t="s">
        <v>185</v>
      </c>
      <c r="E3043" t="s">
        <v>5664</v>
      </c>
      <c r="F3043" t="s">
        <v>21</v>
      </c>
      <c r="G3043" t="str">
        <f>VLOOKUP(E3043, Tiers!M$1:P$134, 3, FALSE)</f>
        <v>ENG3</v>
      </c>
      <c r="H3043">
        <f>VLOOKUP(G3043, Tiers!B$1:C$134, 2, FALSE)</f>
        <v>4</v>
      </c>
      <c r="I3043" s="21">
        <v>34352</v>
      </c>
      <c r="J3043" t="str">
        <f t="shared" si="47"/>
        <v>Tim ChowWigan</v>
      </c>
      <c r="P3043">
        <v>21</v>
      </c>
      <c r="Q3043" t="s">
        <v>185</v>
      </c>
      <c r="R3043" t="s">
        <v>21</v>
      </c>
      <c r="S3043" t="s">
        <v>22</v>
      </c>
      <c r="T3043" t="s">
        <v>21</v>
      </c>
      <c r="U3043" t="s">
        <v>3724</v>
      </c>
      <c r="Y3043">
        <v>180</v>
      </c>
      <c r="Z3043">
        <v>73</v>
      </c>
      <c r="AA3043">
        <v>1</v>
      </c>
      <c r="AB3043">
        <v>4</v>
      </c>
    </row>
    <row r="3044" spans="1:28" ht="15.95">
      <c r="A3044" t="s">
        <v>3725</v>
      </c>
      <c r="B3044" t="s">
        <v>42</v>
      </c>
      <c r="C3044" t="str">
        <f>VLOOKUP(B3044, Positions!A$1:B$134, 2, FALSE)</f>
        <v>Midfielder</v>
      </c>
      <c r="D3044" t="s">
        <v>246</v>
      </c>
      <c r="E3044" t="s">
        <v>5664</v>
      </c>
      <c r="F3044" t="s">
        <v>21</v>
      </c>
      <c r="G3044" t="str">
        <f>VLOOKUP(E3044, Tiers!M$1:P$134, 3, FALSE)</f>
        <v>ENG3</v>
      </c>
      <c r="H3044">
        <f>VLOOKUP(G3044, Tiers!B$1:C$134, 2, FALSE)</f>
        <v>4</v>
      </c>
      <c r="I3044" s="21">
        <v>34351</v>
      </c>
      <c r="J3044" t="str">
        <f t="shared" si="47"/>
        <v>Connor OliverBlackpool</v>
      </c>
      <c r="P3044">
        <v>21</v>
      </c>
      <c r="Q3044" t="s">
        <v>650</v>
      </c>
      <c r="R3044" t="s">
        <v>21</v>
      </c>
      <c r="S3044" t="s">
        <v>22</v>
      </c>
      <c r="T3044" t="s">
        <v>21</v>
      </c>
      <c r="Y3044">
        <v>185</v>
      </c>
      <c r="Z3044">
        <v>72</v>
      </c>
      <c r="AA3044">
        <v>0</v>
      </c>
      <c r="AB3044">
        <v>9</v>
      </c>
    </row>
    <row r="3045" spans="1:28" ht="15.95">
      <c r="A3045" t="s">
        <v>3726</v>
      </c>
      <c r="B3045" t="s">
        <v>47</v>
      </c>
      <c r="C3045" t="str">
        <f>VLOOKUP(B3045, Positions!A$1:B$134, 2, FALSE)</f>
        <v>Forward</v>
      </c>
      <c r="E3045" t="s">
        <v>5666</v>
      </c>
      <c r="F3045" t="s">
        <v>21</v>
      </c>
      <c r="G3045" t="str">
        <f>VLOOKUP(E3045, Tiers!M$1:P$134, 3, FALSE)</f>
        <v>NONE</v>
      </c>
      <c r="H3045">
        <f>VLOOKUP(G3045, Tiers!B$1:C$134, 2, FALSE)</f>
        <v>7</v>
      </c>
      <c r="I3045" s="21" t="e">
        <v>#N/A</v>
      </c>
      <c r="J3045" t="str">
        <f t="shared" si="47"/>
        <v>Matthew Harris</v>
      </c>
      <c r="P3045">
        <v>21</v>
      </c>
      <c r="Q3045" t="s">
        <v>1184</v>
      </c>
      <c r="R3045" t="s">
        <v>21</v>
      </c>
      <c r="S3045" t="s">
        <v>22</v>
      </c>
      <c r="T3045" t="s">
        <v>21</v>
      </c>
      <c r="Y3045">
        <v>185</v>
      </c>
      <c r="Z3045">
        <v>78</v>
      </c>
      <c r="AA3045">
        <v>1</v>
      </c>
      <c r="AB3045">
        <v>4</v>
      </c>
    </row>
    <row r="3046" spans="1:28" ht="15.95">
      <c r="A3046" t="s">
        <v>3727</v>
      </c>
      <c r="B3046" t="s">
        <v>567</v>
      </c>
      <c r="C3046" t="str">
        <f>VLOOKUP(B3046, Positions!A$1:B$134, 2, FALSE)</f>
        <v>Defender</v>
      </c>
      <c r="D3046" t="s">
        <v>175</v>
      </c>
      <c r="E3046" t="s">
        <v>62</v>
      </c>
      <c r="F3046" t="s">
        <v>21</v>
      </c>
      <c r="G3046" t="str">
        <f>VLOOKUP(E3046, Tiers!M$1:P$134, 3, FALSE)</f>
        <v>ENG1</v>
      </c>
      <c r="H3046">
        <f>VLOOKUP(G3046, Tiers!B$1:C$134, 2, FALSE)</f>
        <v>1</v>
      </c>
      <c r="I3046" s="21">
        <v>34349</v>
      </c>
      <c r="J3046" t="str">
        <f t="shared" si="47"/>
        <v>Eric DierTottenham</v>
      </c>
      <c r="P3046">
        <v>21</v>
      </c>
      <c r="Q3046" t="s">
        <v>1279</v>
      </c>
      <c r="R3046" t="s">
        <v>21</v>
      </c>
      <c r="S3046" t="s">
        <v>22</v>
      </c>
      <c r="T3046" t="s">
        <v>21</v>
      </c>
      <c r="Y3046">
        <v>188</v>
      </c>
      <c r="Z3046">
        <v>63</v>
      </c>
      <c r="AA3046">
        <v>5</v>
      </c>
      <c r="AB3046">
        <v>71</v>
      </c>
    </row>
    <row r="3047" spans="1:28" ht="15.95">
      <c r="A3047" t="s">
        <v>3728</v>
      </c>
      <c r="B3047" t="s">
        <v>3729</v>
      </c>
      <c r="C3047" t="str">
        <f>VLOOKUP(B3047, Positions!A$1:B$134, 2, FALSE)</f>
        <v>Midfielder</v>
      </c>
      <c r="D3047" t="s">
        <v>378</v>
      </c>
      <c r="E3047" t="s">
        <v>5663</v>
      </c>
      <c r="F3047" t="s">
        <v>21</v>
      </c>
      <c r="G3047" t="str">
        <f>VLOOKUP(E3047, Tiers!M$1:P$134, 3, FALSE)</f>
        <v>ENG4</v>
      </c>
      <c r="H3047">
        <f>VLOOKUP(G3047, Tiers!B$1:C$134, 2, FALSE)</f>
        <v>5</v>
      </c>
      <c r="I3047" s="21">
        <v>34343</v>
      </c>
      <c r="J3047" t="str">
        <f t="shared" si="47"/>
        <v>Josh WindassAccrington</v>
      </c>
      <c r="P3047">
        <v>21</v>
      </c>
      <c r="Q3047" t="s">
        <v>1391</v>
      </c>
      <c r="R3047" t="s">
        <v>21</v>
      </c>
      <c r="S3047" t="s">
        <v>22</v>
      </c>
      <c r="T3047" t="s">
        <v>21</v>
      </c>
      <c r="Y3047">
        <v>175</v>
      </c>
      <c r="Z3047">
        <v>68</v>
      </c>
      <c r="AA3047">
        <v>6</v>
      </c>
      <c r="AB3047">
        <v>45</v>
      </c>
    </row>
    <row r="3048" spans="1:28" ht="15.95">
      <c r="A3048" t="s">
        <v>3730</v>
      </c>
      <c r="B3048" t="s">
        <v>31</v>
      </c>
      <c r="C3048" t="str">
        <f>VLOOKUP(B3048, Positions!A$1:B$134, 2, FALSE)</f>
        <v>Defender</v>
      </c>
      <c r="D3048" t="s">
        <v>3731</v>
      </c>
      <c r="E3048" t="s">
        <v>5666</v>
      </c>
      <c r="F3048" t="s">
        <v>21</v>
      </c>
      <c r="G3048" t="str">
        <f>VLOOKUP(E3048, Tiers!M$1:P$134, 3, FALSE)</f>
        <v>NONE</v>
      </c>
      <c r="H3048">
        <f>VLOOKUP(G3048, Tiers!B$1:C$134, 2, FALSE)</f>
        <v>7</v>
      </c>
      <c r="I3048" s="21">
        <v>34342</v>
      </c>
      <c r="J3048" t="str">
        <f t="shared" si="47"/>
        <v>Keenah RosserRugby</v>
      </c>
      <c r="P3048">
        <v>21</v>
      </c>
      <c r="Q3048" t="s">
        <v>284</v>
      </c>
      <c r="R3048" t="s">
        <v>21</v>
      </c>
      <c r="S3048" t="s">
        <v>22</v>
      </c>
      <c r="T3048" t="s">
        <v>21</v>
      </c>
      <c r="Y3048">
        <v>178</v>
      </c>
      <c r="Z3048">
        <v>74</v>
      </c>
      <c r="AA3048">
        <v>0</v>
      </c>
      <c r="AB3048">
        <v>0</v>
      </c>
    </row>
    <row r="3049" spans="1:28" ht="15.95">
      <c r="A3049" t="s">
        <v>3732</v>
      </c>
      <c r="B3049" t="s">
        <v>16</v>
      </c>
      <c r="C3049" t="e">
        <f>VLOOKUP(B3049, Positions!A$1:B$134, 2, FALSE)</f>
        <v>#N/A</v>
      </c>
      <c r="D3049" t="s">
        <v>79</v>
      </c>
      <c r="E3049" t="s">
        <v>5663</v>
      </c>
      <c r="F3049" t="s">
        <v>21</v>
      </c>
      <c r="G3049" t="str">
        <f>VLOOKUP(E3049, Tiers!M$1:P$134, 3, FALSE)</f>
        <v>ENG4</v>
      </c>
      <c r="H3049">
        <f>VLOOKUP(G3049, Tiers!B$1:C$134, 2, FALSE)</f>
        <v>5</v>
      </c>
      <c r="I3049" s="21">
        <v>34342</v>
      </c>
      <c r="J3049" t="str">
        <f t="shared" si="47"/>
        <v>Adebayo AzeezAFC Wimbledon</v>
      </c>
      <c r="P3049">
        <v>21</v>
      </c>
      <c r="Q3049" t="s">
        <v>3733</v>
      </c>
      <c r="R3049" t="s">
        <v>21</v>
      </c>
      <c r="S3049" t="s">
        <v>22</v>
      </c>
      <c r="T3049" t="s">
        <v>21</v>
      </c>
      <c r="U3049" t="s">
        <v>491</v>
      </c>
      <c r="Y3049">
        <v>183</v>
      </c>
      <c r="Z3049">
        <v>80</v>
      </c>
      <c r="AA3049">
        <v>10</v>
      </c>
      <c r="AB3049">
        <v>67</v>
      </c>
    </row>
    <row r="3050" spans="1:28" ht="15.95">
      <c r="A3050" t="s">
        <v>3734</v>
      </c>
      <c r="B3050" t="s">
        <v>249</v>
      </c>
      <c r="C3050" t="e">
        <f>VLOOKUP(B3050, Positions!A$1:B$134, 2, FALSE)</f>
        <v>#N/A</v>
      </c>
      <c r="D3050" t="s">
        <v>3353</v>
      </c>
      <c r="E3050" t="s">
        <v>5669</v>
      </c>
      <c r="F3050" t="s">
        <v>421</v>
      </c>
      <c r="G3050" t="str">
        <f>VLOOKUP(E3050, Tiers!M$1:P$134, 3, FALSE)</f>
        <v>SCO1</v>
      </c>
      <c r="H3050">
        <f>VLOOKUP(G3050, Tiers!B$1:C$134, 2, FALSE)</f>
        <v>3</v>
      </c>
      <c r="I3050" s="21">
        <v>34339</v>
      </c>
      <c r="J3050" t="str">
        <f t="shared" si="47"/>
        <v>Jordan RobertsInverness CT</v>
      </c>
      <c r="P3050">
        <v>21</v>
      </c>
      <c r="Q3050" t="s">
        <v>20</v>
      </c>
      <c r="R3050" t="s">
        <v>21</v>
      </c>
      <c r="S3050" t="s">
        <v>22</v>
      </c>
      <c r="T3050" t="s">
        <v>21</v>
      </c>
      <c r="Y3050">
        <v>181</v>
      </c>
      <c r="Z3050">
        <v>82</v>
      </c>
      <c r="AA3050">
        <v>11</v>
      </c>
      <c r="AB3050">
        <v>86</v>
      </c>
    </row>
    <row r="3051" spans="1:28" ht="15.95">
      <c r="A3051" t="s">
        <v>3735</v>
      </c>
      <c r="B3051" t="s">
        <v>249</v>
      </c>
      <c r="C3051" t="e">
        <f>VLOOKUP(B3051, Positions!A$1:B$134, 2, FALSE)</f>
        <v>#N/A</v>
      </c>
      <c r="D3051" t="s">
        <v>112</v>
      </c>
      <c r="E3051" t="s">
        <v>5664</v>
      </c>
      <c r="F3051" t="s">
        <v>21</v>
      </c>
      <c r="G3051" t="str">
        <f>VLOOKUP(E3051, Tiers!M$1:P$134, 3, FALSE)</f>
        <v>ENG3</v>
      </c>
      <c r="H3051">
        <f>VLOOKUP(G3051, Tiers!B$1:C$134, 2, FALSE)</f>
        <v>4</v>
      </c>
      <c r="I3051" s="21">
        <v>34338</v>
      </c>
      <c r="J3051" t="str">
        <f t="shared" si="47"/>
        <v>James CatonShrewsbury</v>
      </c>
      <c r="P3051">
        <v>21</v>
      </c>
      <c r="Q3051" t="s">
        <v>2621</v>
      </c>
      <c r="R3051" t="s">
        <v>21</v>
      </c>
      <c r="S3051" t="s">
        <v>22</v>
      </c>
      <c r="T3051" t="s">
        <v>21</v>
      </c>
      <c r="Y3051">
        <v>191</v>
      </c>
      <c r="Z3051">
        <v>74</v>
      </c>
      <c r="AA3051">
        <v>1</v>
      </c>
      <c r="AB3051">
        <v>7</v>
      </c>
    </row>
    <row r="3052" spans="1:28" ht="15.95">
      <c r="A3052" t="s">
        <v>3736</v>
      </c>
      <c r="B3052" t="s">
        <v>1380</v>
      </c>
      <c r="C3052" t="str">
        <f>VLOOKUP(B3052, Positions!A$1:B$134, 2, FALSE)</f>
        <v>Forward</v>
      </c>
      <c r="D3052" t="s">
        <v>3353</v>
      </c>
      <c r="E3052" t="s">
        <v>5669</v>
      </c>
      <c r="F3052" t="s">
        <v>421</v>
      </c>
      <c r="G3052" t="str">
        <f>VLOOKUP(E3052, Tiers!M$1:P$134, 3, FALSE)</f>
        <v>SCO1</v>
      </c>
      <c r="H3052">
        <f>VLOOKUP(G3052, Tiers!B$1:C$134, 2, FALSE)</f>
        <v>3</v>
      </c>
      <c r="I3052" s="21">
        <v>34338</v>
      </c>
      <c r="J3052" t="str">
        <f t="shared" si="47"/>
        <v>Miles StoreyInverness CT</v>
      </c>
      <c r="P3052">
        <v>21</v>
      </c>
      <c r="Q3052" t="s">
        <v>745</v>
      </c>
      <c r="R3052" t="s">
        <v>21</v>
      </c>
      <c r="S3052" t="s">
        <v>22</v>
      </c>
      <c r="T3052" t="s">
        <v>21</v>
      </c>
      <c r="Y3052">
        <v>181</v>
      </c>
      <c r="Z3052">
        <v>70</v>
      </c>
      <c r="AA3052">
        <v>7</v>
      </c>
      <c r="AB3052">
        <v>67</v>
      </c>
    </row>
    <row r="3053" spans="1:28" ht="15.95">
      <c r="A3053" t="s">
        <v>3737</v>
      </c>
      <c r="B3053" t="s">
        <v>72</v>
      </c>
      <c r="C3053" t="str">
        <f>VLOOKUP(B3053, Positions!A$1:B$134, 2, FALSE)</f>
        <v>Defender</v>
      </c>
      <c r="D3053" t="s">
        <v>136</v>
      </c>
      <c r="E3053" t="s">
        <v>5665</v>
      </c>
      <c r="F3053" t="s">
        <v>21</v>
      </c>
      <c r="G3053" t="str">
        <f>VLOOKUP(E3053, Tiers!M$1:P$134, 3, FALSE)</f>
        <v>ENG2</v>
      </c>
      <c r="H3053">
        <f>VLOOKUP(G3053, Tiers!B$1:C$134, 2, FALSE)</f>
        <v>3</v>
      </c>
      <c r="I3053" s="21">
        <v>34337</v>
      </c>
      <c r="J3053" t="str">
        <f t="shared" si="47"/>
        <v>James HusbandMiddlesbrough</v>
      </c>
      <c r="P3053">
        <v>21</v>
      </c>
      <c r="Q3053" t="s">
        <v>124</v>
      </c>
      <c r="R3053" t="s">
        <v>21</v>
      </c>
      <c r="S3053" t="s">
        <v>22</v>
      </c>
      <c r="T3053" t="s">
        <v>21</v>
      </c>
      <c r="Y3053">
        <v>178</v>
      </c>
      <c r="Z3053">
        <v>64</v>
      </c>
      <c r="AA3053">
        <v>4</v>
      </c>
      <c r="AB3053">
        <v>72</v>
      </c>
    </row>
    <row r="3054" spans="1:28" ht="15.95">
      <c r="A3054" t="s">
        <v>3738</v>
      </c>
      <c r="B3054" t="s">
        <v>16</v>
      </c>
      <c r="C3054" t="e">
        <f>VLOOKUP(B3054, Positions!A$1:B$134, 2, FALSE)</f>
        <v>#N/A</v>
      </c>
      <c r="D3054" t="s">
        <v>669</v>
      </c>
      <c r="E3054" t="s">
        <v>62</v>
      </c>
      <c r="F3054" t="s">
        <v>21</v>
      </c>
      <c r="G3054" t="str">
        <f>VLOOKUP(E3054, Tiers!M$1:P$134, 3, FALSE)</f>
        <v>ENG1</v>
      </c>
      <c r="H3054">
        <f>VLOOKUP(G3054, Tiers!B$1:C$134, 2, FALSE)</f>
        <v>1</v>
      </c>
      <c r="I3054" s="21">
        <v>34335</v>
      </c>
      <c r="J3054" t="str">
        <f t="shared" si="47"/>
        <v>Carl LawsonSunderland</v>
      </c>
      <c r="P3054">
        <v>21</v>
      </c>
      <c r="Q3054" t="s">
        <v>669</v>
      </c>
      <c r="R3054" t="s">
        <v>21</v>
      </c>
      <c r="S3054" t="s">
        <v>22</v>
      </c>
      <c r="T3054" t="s">
        <v>21</v>
      </c>
      <c r="Y3054">
        <v>167</v>
      </c>
      <c r="Z3054">
        <v>65</v>
      </c>
      <c r="AA3054">
        <v>0</v>
      </c>
      <c r="AB3054">
        <v>0</v>
      </c>
    </row>
    <row r="3055" spans="1:28" ht="15.95">
      <c r="A3055" t="s">
        <v>3739</v>
      </c>
      <c r="B3055" t="s">
        <v>278</v>
      </c>
      <c r="C3055" t="e">
        <f>VLOOKUP(B3055, Positions!A$1:B$134, 2, FALSE)</f>
        <v>#N/A</v>
      </c>
      <c r="D3055" t="s">
        <v>217</v>
      </c>
      <c r="E3055" t="s">
        <v>5664</v>
      </c>
      <c r="F3055" t="s">
        <v>21</v>
      </c>
      <c r="G3055" t="str">
        <f>VLOOKUP(E3055, Tiers!M$1:P$134, 3, FALSE)</f>
        <v>ENG3</v>
      </c>
      <c r="H3055">
        <f>VLOOKUP(G3055, Tiers!B$1:C$134, 2, FALSE)</f>
        <v>4</v>
      </c>
      <c r="I3055" s="21">
        <v>34334</v>
      </c>
      <c r="J3055" t="str">
        <f t="shared" si="47"/>
        <v>Bradley DackGillingham</v>
      </c>
      <c r="P3055">
        <v>21</v>
      </c>
      <c r="Q3055" t="s">
        <v>74</v>
      </c>
      <c r="R3055" t="s">
        <v>21</v>
      </c>
      <c r="S3055" t="s">
        <v>22</v>
      </c>
      <c r="T3055" t="s">
        <v>21</v>
      </c>
      <c r="Y3055">
        <v>176</v>
      </c>
      <c r="Z3055">
        <v>73</v>
      </c>
      <c r="AA3055">
        <v>16</v>
      </c>
      <c r="AB3055">
        <v>86</v>
      </c>
    </row>
    <row r="3056" spans="1:28" ht="15.95">
      <c r="A3056" t="s">
        <v>3740</v>
      </c>
      <c r="B3056" t="s">
        <v>16</v>
      </c>
      <c r="C3056" t="e">
        <f>VLOOKUP(B3056, Positions!A$1:B$134, 2, FALSE)</f>
        <v>#N/A</v>
      </c>
      <c r="D3056" t="s">
        <v>364</v>
      </c>
      <c r="E3056" t="s">
        <v>5666</v>
      </c>
      <c r="F3056" t="s">
        <v>21</v>
      </c>
      <c r="G3056" t="str">
        <f>VLOOKUP(E3056, Tiers!M$1:P$134, 3, FALSE)</f>
        <v>NONE</v>
      </c>
      <c r="H3056">
        <f>VLOOKUP(G3056, Tiers!B$1:C$134, 2, FALSE)</f>
        <v>7</v>
      </c>
      <c r="I3056" s="21">
        <v>34327</v>
      </c>
      <c r="J3056" t="str">
        <f t="shared" si="47"/>
        <v>Tyrone MarshTorquay</v>
      </c>
      <c r="P3056">
        <v>21</v>
      </c>
      <c r="Q3056" t="s">
        <v>512</v>
      </c>
      <c r="R3056" t="s">
        <v>21</v>
      </c>
      <c r="S3056" t="s">
        <v>22</v>
      </c>
      <c r="T3056" t="s">
        <v>21</v>
      </c>
      <c r="Y3056">
        <v>180</v>
      </c>
      <c r="Z3056">
        <v>80</v>
      </c>
      <c r="AA3056">
        <v>18</v>
      </c>
      <c r="AB3056">
        <v>56</v>
      </c>
    </row>
    <row r="3057" spans="1:28" ht="15.95">
      <c r="A3057" t="s">
        <v>3741</v>
      </c>
      <c r="B3057" t="s">
        <v>31</v>
      </c>
      <c r="C3057" t="str">
        <f>VLOOKUP(B3057, Positions!A$1:B$134, 2, FALSE)</f>
        <v>Defender</v>
      </c>
      <c r="E3057" t="s">
        <v>5666</v>
      </c>
      <c r="F3057" t="s">
        <v>21</v>
      </c>
      <c r="G3057" t="str">
        <f>VLOOKUP(E3057, Tiers!M$1:P$134, 3, FALSE)</f>
        <v>NONE</v>
      </c>
      <c r="H3057">
        <f>VLOOKUP(G3057, Tiers!B$1:C$134, 2, FALSE)</f>
        <v>7</v>
      </c>
      <c r="I3057" s="21" t="e">
        <v>#N/A</v>
      </c>
      <c r="J3057" t="str">
        <f t="shared" si="47"/>
        <v>Alex Brister</v>
      </c>
      <c r="P3057">
        <v>21</v>
      </c>
      <c r="Q3057" t="s">
        <v>715</v>
      </c>
      <c r="R3057" t="s">
        <v>21</v>
      </c>
      <c r="S3057" t="s">
        <v>22</v>
      </c>
      <c r="T3057" t="s">
        <v>21</v>
      </c>
      <c r="Y3057">
        <v>183</v>
      </c>
      <c r="Z3057">
        <v>77</v>
      </c>
      <c r="AA3057">
        <v>2</v>
      </c>
      <c r="AB3057">
        <v>10</v>
      </c>
    </row>
    <row r="3058" spans="1:28" ht="15.95">
      <c r="A3058" t="s">
        <v>3742</v>
      </c>
      <c r="B3058" t="s">
        <v>166</v>
      </c>
      <c r="C3058" t="str">
        <f>VLOOKUP(B3058, Positions!A$1:B$134, 2, FALSE)</f>
        <v>Goalkeeper</v>
      </c>
      <c r="D3058" t="s">
        <v>3117</v>
      </c>
      <c r="E3058" t="s">
        <v>5663</v>
      </c>
      <c r="F3058" t="s">
        <v>21</v>
      </c>
      <c r="G3058" t="str">
        <f>VLOOKUP(E3058, Tiers!M$1:P$134, 3, FALSE)</f>
        <v>ENG4</v>
      </c>
      <c r="H3058">
        <f>VLOOKUP(G3058, Tiers!B$1:C$134, 2, FALSE)</f>
        <v>5</v>
      </c>
      <c r="I3058" s="21">
        <v>34321</v>
      </c>
      <c r="J3058" t="str">
        <f t="shared" si="47"/>
        <v>Matt IngramWycombe</v>
      </c>
      <c r="P3058">
        <v>21</v>
      </c>
      <c r="Q3058" t="s">
        <v>3743</v>
      </c>
      <c r="R3058" t="s">
        <v>21</v>
      </c>
      <c r="S3058" t="s">
        <v>22</v>
      </c>
      <c r="T3058" t="s">
        <v>21</v>
      </c>
      <c r="Y3058">
        <v>191</v>
      </c>
      <c r="Z3058">
        <v>78</v>
      </c>
      <c r="AA3058">
        <v>0</v>
      </c>
      <c r="AB3058">
        <v>121</v>
      </c>
    </row>
    <row r="3059" spans="1:28" ht="15.95">
      <c r="A3059" t="s">
        <v>3744</v>
      </c>
      <c r="B3059" t="s">
        <v>426</v>
      </c>
      <c r="C3059" t="e">
        <f>VLOOKUP(B3059, Positions!A$1:B$134, 2, FALSE)</f>
        <v>#N/A</v>
      </c>
      <c r="D3059" t="s">
        <v>263</v>
      </c>
      <c r="E3059" t="s">
        <v>5665</v>
      </c>
      <c r="F3059" t="s">
        <v>21</v>
      </c>
      <c r="G3059" t="str">
        <f>VLOOKUP(E3059, Tiers!M$1:P$134, 3, FALSE)</f>
        <v>ENG2</v>
      </c>
      <c r="H3059">
        <f>VLOOKUP(G3059, Tiers!B$1:C$134, 2, FALSE)</f>
        <v>3</v>
      </c>
      <c r="I3059" s="21">
        <v>34318</v>
      </c>
      <c r="J3059" t="str">
        <f t="shared" si="47"/>
        <v>Jed WallaceWolves</v>
      </c>
      <c r="P3059">
        <v>21</v>
      </c>
      <c r="Q3059" t="s">
        <v>157</v>
      </c>
      <c r="R3059" t="s">
        <v>21</v>
      </c>
      <c r="S3059" t="s">
        <v>22</v>
      </c>
      <c r="T3059" t="s">
        <v>21</v>
      </c>
      <c r="Y3059">
        <v>178</v>
      </c>
      <c r="Z3059">
        <v>69</v>
      </c>
      <c r="AA3059">
        <v>35</v>
      </c>
      <c r="AB3059">
        <v>127</v>
      </c>
    </row>
    <row r="3060" spans="1:28" ht="15.95">
      <c r="A3060" t="s">
        <v>3745</v>
      </c>
      <c r="B3060" t="s">
        <v>42</v>
      </c>
      <c r="C3060" t="str">
        <f>VLOOKUP(B3060, Positions!A$1:B$134, 2, FALSE)</f>
        <v>Midfielder</v>
      </c>
      <c r="D3060" t="s">
        <v>204</v>
      </c>
      <c r="E3060" t="s">
        <v>5665</v>
      </c>
      <c r="F3060" t="s">
        <v>21</v>
      </c>
      <c r="G3060" t="str">
        <f>VLOOKUP(E3060, Tiers!M$1:P$134, 3, FALSE)</f>
        <v>ENG2</v>
      </c>
      <c r="H3060">
        <f>VLOOKUP(G3060, Tiers!B$1:C$134, 2, FALSE)</f>
        <v>3</v>
      </c>
      <c r="I3060" s="21">
        <v>34317</v>
      </c>
      <c r="J3060" t="str">
        <f t="shared" si="47"/>
        <v>Josh VelaBolton</v>
      </c>
      <c r="P3060">
        <v>21</v>
      </c>
      <c r="Q3060" t="s">
        <v>586</v>
      </c>
      <c r="R3060" t="s">
        <v>21</v>
      </c>
      <c r="S3060" t="s">
        <v>22</v>
      </c>
      <c r="T3060" t="s">
        <v>21</v>
      </c>
      <c r="Y3060">
        <v>182</v>
      </c>
      <c r="Z3060">
        <v>73</v>
      </c>
      <c r="AA3060">
        <v>0</v>
      </c>
      <c r="AB3060">
        <v>43</v>
      </c>
    </row>
    <row r="3061" spans="1:28" ht="15.95">
      <c r="A3061" t="s">
        <v>3746</v>
      </c>
      <c r="B3061" t="s">
        <v>16</v>
      </c>
      <c r="C3061" t="e">
        <f>VLOOKUP(B3061, Positions!A$1:B$134, 2, FALSE)</f>
        <v>#N/A</v>
      </c>
      <c r="D3061" t="s">
        <v>134</v>
      </c>
      <c r="E3061" t="s">
        <v>5664</v>
      </c>
      <c r="F3061" t="s">
        <v>21</v>
      </c>
      <c r="G3061" t="str">
        <f>VLOOKUP(E3061, Tiers!M$1:P$134, 3, FALSE)</f>
        <v>ENG3</v>
      </c>
      <c r="H3061">
        <f>VLOOKUP(G3061, Tiers!B$1:C$134, 2, FALSE)</f>
        <v>4</v>
      </c>
      <c r="I3061" s="21">
        <v>34317</v>
      </c>
      <c r="J3061" t="str">
        <f t="shared" si="47"/>
        <v>Tom HopperScunthorpe</v>
      </c>
      <c r="P3061">
        <v>21</v>
      </c>
      <c r="Q3061" t="s">
        <v>1838</v>
      </c>
      <c r="R3061" t="s">
        <v>21</v>
      </c>
      <c r="S3061" t="s">
        <v>22</v>
      </c>
      <c r="T3061" t="s">
        <v>21</v>
      </c>
      <c r="Y3061">
        <v>186</v>
      </c>
      <c r="Z3061">
        <v>76</v>
      </c>
      <c r="AA3061">
        <v>7</v>
      </c>
      <c r="AB3061">
        <v>36</v>
      </c>
    </row>
    <row r="3062" spans="1:28" ht="15.95">
      <c r="A3062" t="s">
        <v>3747</v>
      </c>
      <c r="B3062" t="s">
        <v>892</v>
      </c>
      <c r="C3062" t="str">
        <f>VLOOKUP(B3062, Positions!A$1:B$134, 2, FALSE)</f>
        <v>Defender</v>
      </c>
      <c r="D3062" t="s">
        <v>290</v>
      </c>
      <c r="E3062" t="s">
        <v>5665</v>
      </c>
      <c r="F3062" t="s">
        <v>21</v>
      </c>
      <c r="G3062" t="str">
        <f>VLOOKUP(E3062, Tiers!M$1:P$134, 3, FALSE)</f>
        <v>ENG2</v>
      </c>
      <c r="H3062">
        <f>VLOOKUP(G3062, Tiers!B$1:C$134, 2, FALSE)</f>
        <v>3</v>
      </c>
      <c r="I3062" s="21">
        <v>34316</v>
      </c>
      <c r="J3062" t="str">
        <f t="shared" si="47"/>
        <v>Ryan WoodsBrentford</v>
      </c>
      <c r="P3062">
        <v>21</v>
      </c>
      <c r="Q3062" t="s">
        <v>2902</v>
      </c>
      <c r="R3062" t="s">
        <v>21</v>
      </c>
      <c r="S3062" t="s">
        <v>22</v>
      </c>
      <c r="T3062" t="s">
        <v>21</v>
      </c>
      <c r="Y3062">
        <v>173</v>
      </c>
      <c r="Z3062">
        <v>58</v>
      </c>
      <c r="AA3062">
        <v>1</v>
      </c>
      <c r="AB3062">
        <v>91</v>
      </c>
    </row>
    <row r="3063" spans="1:28" ht="15.95">
      <c r="A3063" t="s">
        <v>3748</v>
      </c>
      <c r="B3063" t="s">
        <v>78</v>
      </c>
      <c r="C3063" t="str">
        <f>VLOOKUP(B3063, Positions!A$1:B$134, 2, FALSE)</f>
        <v>Midfielder</v>
      </c>
      <c r="D3063" t="s">
        <v>412</v>
      </c>
      <c r="E3063" t="s">
        <v>5664</v>
      </c>
      <c r="F3063" t="s">
        <v>21</v>
      </c>
      <c r="G3063" t="str">
        <f>VLOOKUP(E3063, Tiers!M$1:P$134, 3, FALSE)</f>
        <v>ENG3</v>
      </c>
      <c r="H3063">
        <f>VLOOKUP(G3063, Tiers!B$1:C$134, 2, FALSE)</f>
        <v>4</v>
      </c>
      <c r="I3063" s="21">
        <v>34315</v>
      </c>
      <c r="J3063" t="str">
        <f t="shared" si="47"/>
        <v>Zeli IsmailBurton</v>
      </c>
      <c r="P3063">
        <v>21</v>
      </c>
      <c r="Q3063" t="s">
        <v>3749</v>
      </c>
      <c r="R3063" t="s">
        <v>21</v>
      </c>
      <c r="S3063" t="s">
        <v>3750</v>
      </c>
      <c r="T3063" t="s">
        <v>21</v>
      </c>
      <c r="U3063" t="s">
        <v>2687</v>
      </c>
      <c r="Y3063">
        <v>173</v>
      </c>
      <c r="Z3063">
        <v>75</v>
      </c>
      <c r="AA3063">
        <v>7</v>
      </c>
      <c r="AB3063">
        <v>45</v>
      </c>
    </row>
    <row r="3064" spans="1:28" ht="15.95">
      <c r="A3064" t="s">
        <v>3751</v>
      </c>
      <c r="B3064" t="s">
        <v>81</v>
      </c>
      <c r="C3064" t="str">
        <f>VLOOKUP(B3064, Positions!A$1:B$134, 2, FALSE)</f>
        <v>Defender</v>
      </c>
      <c r="D3064" t="s">
        <v>204</v>
      </c>
      <c r="E3064" t="s">
        <v>5665</v>
      </c>
      <c r="F3064" t="s">
        <v>21</v>
      </c>
      <c r="G3064" t="str">
        <f>VLOOKUP(E3064, Tiers!M$1:P$134, 3, FALSE)</f>
        <v>ENG2</v>
      </c>
      <c r="H3064">
        <f>VLOOKUP(G3064, Tiers!B$1:C$134, 2, FALSE)</f>
        <v>3</v>
      </c>
      <c r="I3064" s="21">
        <v>34314</v>
      </c>
      <c r="J3064" t="str">
        <f t="shared" si="47"/>
        <v>Quade TaylorBolton</v>
      </c>
      <c r="P3064">
        <v>21</v>
      </c>
      <c r="Q3064" t="s">
        <v>20</v>
      </c>
      <c r="R3064" t="s">
        <v>21</v>
      </c>
      <c r="S3064" t="s">
        <v>22</v>
      </c>
      <c r="T3064" t="s">
        <v>21</v>
      </c>
      <c r="Y3064">
        <v>191</v>
      </c>
      <c r="Z3064">
        <v>70</v>
      </c>
      <c r="AA3064">
        <v>1</v>
      </c>
      <c r="AB3064">
        <v>10</v>
      </c>
    </row>
    <row r="3065" spans="1:28" ht="15.95">
      <c r="A3065" t="s">
        <v>3752</v>
      </c>
      <c r="B3065" t="s">
        <v>16</v>
      </c>
      <c r="C3065" t="e">
        <f>VLOOKUP(B3065, Positions!A$1:B$134, 2, FALSE)</f>
        <v>#N/A</v>
      </c>
      <c r="D3065" t="s">
        <v>402</v>
      </c>
      <c r="E3065" t="s">
        <v>5664</v>
      </c>
      <c r="F3065" t="s">
        <v>21</v>
      </c>
      <c r="G3065" t="str">
        <f>VLOOKUP(E3065, Tiers!M$1:P$134, 3, FALSE)</f>
        <v>ENG3</v>
      </c>
      <c r="H3065">
        <f>VLOOKUP(G3065, Tiers!B$1:C$134, 2, FALSE)</f>
        <v>4</v>
      </c>
      <c r="I3065" s="21">
        <v>34313</v>
      </c>
      <c r="J3065" t="str">
        <f t="shared" si="47"/>
        <v>Danny RoseBury</v>
      </c>
      <c r="P3065">
        <v>21</v>
      </c>
      <c r="Q3065" t="s">
        <v>376</v>
      </c>
      <c r="R3065" t="s">
        <v>21</v>
      </c>
      <c r="S3065" t="s">
        <v>22</v>
      </c>
      <c r="T3065" t="s">
        <v>21</v>
      </c>
      <c r="Y3065">
        <v>173</v>
      </c>
      <c r="Z3065">
        <v>58</v>
      </c>
      <c r="AA3065">
        <v>17</v>
      </c>
      <c r="AB3065">
        <v>59</v>
      </c>
    </row>
    <row r="3066" spans="1:28" ht="15.95">
      <c r="A3066" t="s">
        <v>3753</v>
      </c>
      <c r="B3066" t="s">
        <v>16</v>
      </c>
      <c r="C3066" t="e">
        <f>VLOOKUP(B3066, Positions!A$1:B$134, 2, FALSE)</f>
        <v>#N/A</v>
      </c>
      <c r="E3066" t="s">
        <v>5666</v>
      </c>
      <c r="F3066" t="s">
        <v>21</v>
      </c>
      <c r="G3066" t="str">
        <f>VLOOKUP(E3066, Tiers!M$1:P$134, 3, FALSE)</f>
        <v>NONE</v>
      </c>
      <c r="H3066">
        <f>VLOOKUP(G3066, Tiers!B$1:C$134, 2, FALSE)</f>
        <v>7</v>
      </c>
      <c r="I3066" s="21" t="e">
        <v>#N/A</v>
      </c>
      <c r="J3066" t="str">
        <f t="shared" si="47"/>
        <v>Ashley Harris</v>
      </c>
      <c r="P3066">
        <v>21</v>
      </c>
      <c r="Q3066" t="s">
        <v>2273</v>
      </c>
      <c r="R3066" t="s">
        <v>21</v>
      </c>
      <c r="S3066" t="s">
        <v>22</v>
      </c>
      <c r="T3066" t="s">
        <v>21</v>
      </c>
      <c r="Y3066">
        <v>173</v>
      </c>
      <c r="Z3066">
        <v>64</v>
      </c>
      <c r="AA3066">
        <v>3</v>
      </c>
      <c r="AB3066">
        <v>43</v>
      </c>
    </row>
    <row r="3067" spans="1:28" ht="15.95">
      <c r="A3067" t="s">
        <v>3754</v>
      </c>
      <c r="B3067" t="s">
        <v>166</v>
      </c>
      <c r="C3067" t="str">
        <f>VLOOKUP(B3067, Positions!A$1:B$134, 2, FALSE)</f>
        <v>Goalkeeper</v>
      </c>
      <c r="D3067" t="s">
        <v>2232</v>
      </c>
      <c r="E3067" t="s">
        <v>5666</v>
      </c>
      <c r="F3067" t="s">
        <v>21</v>
      </c>
      <c r="G3067" t="str">
        <f>VLOOKUP(E3067, Tiers!M$1:P$134, 3, FALSE)</f>
        <v>NONE</v>
      </c>
      <c r="H3067">
        <f>VLOOKUP(G3067, Tiers!B$1:C$134, 2, FALSE)</f>
        <v>7</v>
      </c>
      <c r="I3067" s="21">
        <v>34312</v>
      </c>
      <c r="J3067" t="str">
        <f t="shared" si="47"/>
        <v>Joel DixonBarrow</v>
      </c>
      <c r="P3067">
        <v>21</v>
      </c>
      <c r="Q3067" t="s">
        <v>136</v>
      </c>
      <c r="R3067" t="s">
        <v>21</v>
      </c>
      <c r="S3067" t="s">
        <v>22</v>
      </c>
      <c r="T3067" t="s">
        <v>21</v>
      </c>
      <c r="Y3067">
        <v>187</v>
      </c>
      <c r="Z3067">
        <v>82</v>
      </c>
      <c r="AA3067">
        <v>0</v>
      </c>
      <c r="AB3067">
        <v>27</v>
      </c>
    </row>
    <row r="3068" spans="1:28" ht="15.95">
      <c r="A3068" t="s">
        <v>3755</v>
      </c>
      <c r="B3068" t="s">
        <v>1154</v>
      </c>
      <c r="C3068" t="str">
        <f>VLOOKUP(B3068, Positions!A$1:B$134, 2, FALSE)</f>
        <v>Defender</v>
      </c>
      <c r="D3068" t="s">
        <v>157</v>
      </c>
      <c r="E3068" t="s">
        <v>5665</v>
      </c>
      <c r="F3068" t="s">
        <v>21</v>
      </c>
      <c r="G3068" t="str">
        <f>VLOOKUP(E3068, Tiers!M$1:P$134, 3, FALSE)</f>
        <v>ENG2</v>
      </c>
      <c r="H3068">
        <f>VLOOKUP(G3068, Tiers!B$1:C$134, 2, FALSE)</f>
        <v>3</v>
      </c>
      <c r="I3068" s="21">
        <v>34311</v>
      </c>
      <c r="J3068" t="str">
        <f t="shared" si="47"/>
        <v>Jordan ObitaReading</v>
      </c>
      <c r="P3068">
        <v>21</v>
      </c>
      <c r="Q3068" t="s">
        <v>190</v>
      </c>
      <c r="R3068" t="s">
        <v>21</v>
      </c>
      <c r="S3068" t="s">
        <v>22</v>
      </c>
      <c r="T3068" t="s">
        <v>21</v>
      </c>
      <c r="U3068" t="s">
        <v>491</v>
      </c>
      <c r="Y3068">
        <v>181</v>
      </c>
      <c r="Z3068">
        <v>74</v>
      </c>
      <c r="AA3068">
        <v>5</v>
      </c>
      <c r="AB3068">
        <v>104</v>
      </c>
    </row>
    <row r="3069" spans="1:28" ht="15.95">
      <c r="A3069" t="s">
        <v>3756</v>
      </c>
      <c r="B3069" t="s">
        <v>31</v>
      </c>
      <c r="C3069" t="str">
        <f>VLOOKUP(B3069, Positions!A$1:B$134, 2, FALSE)</f>
        <v>Defender</v>
      </c>
      <c r="E3069" t="s">
        <v>5666</v>
      </c>
      <c r="F3069" t="s">
        <v>21</v>
      </c>
      <c r="G3069" t="str">
        <f>VLOOKUP(E3069, Tiers!M$1:P$134, 3, FALSE)</f>
        <v>NONE</v>
      </c>
      <c r="H3069">
        <f>VLOOKUP(G3069, Tiers!B$1:C$134, 2, FALSE)</f>
        <v>7</v>
      </c>
      <c r="I3069" s="21" t="e">
        <v>#N/A</v>
      </c>
      <c r="J3069" t="str">
        <f t="shared" si="47"/>
        <v>Callum Bennett</v>
      </c>
      <c r="P3069">
        <v>21</v>
      </c>
      <c r="Q3069" t="s">
        <v>159</v>
      </c>
      <c r="R3069" t="s">
        <v>21</v>
      </c>
      <c r="S3069" t="s">
        <v>22</v>
      </c>
      <c r="T3069" t="s">
        <v>21</v>
      </c>
      <c r="Y3069">
        <v>176</v>
      </c>
      <c r="Z3069">
        <v>67</v>
      </c>
      <c r="AA3069">
        <v>0</v>
      </c>
      <c r="AB3069">
        <v>0</v>
      </c>
    </row>
    <row r="3070" spans="1:28" ht="15.95">
      <c r="A3070" t="s">
        <v>3757</v>
      </c>
      <c r="B3070" t="s">
        <v>278</v>
      </c>
      <c r="C3070" t="e">
        <f>VLOOKUP(B3070, Positions!A$1:B$134, 2, FALSE)</f>
        <v>#N/A</v>
      </c>
      <c r="D3070" t="s">
        <v>329</v>
      </c>
      <c r="E3070" t="s">
        <v>62</v>
      </c>
      <c r="F3070" t="s">
        <v>21</v>
      </c>
      <c r="G3070" t="str">
        <f>VLOOKUP(E3070, Tiers!M$1:P$134, 3, FALSE)</f>
        <v>ENG1</v>
      </c>
      <c r="H3070">
        <f>VLOOKUP(G3070, Tiers!B$1:C$134, 2, FALSE)</f>
        <v>1</v>
      </c>
      <c r="I3070" s="21">
        <v>34308</v>
      </c>
      <c r="J3070" t="str">
        <f t="shared" si="47"/>
        <v>Ross BarkleyEverton</v>
      </c>
      <c r="P3070">
        <v>21</v>
      </c>
      <c r="Q3070" t="s">
        <v>57</v>
      </c>
      <c r="R3070" t="s">
        <v>21</v>
      </c>
      <c r="S3070" t="s">
        <v>22</v>
      </c>
      <c r="T3070" t="s">
        <v>21</v>
      </c>
      <c r="U3070" t="s">
        <v>491</v>
      </c>
      <c r="Y3070">
        <v>189</v>
      </c>
      <c r="Z3070">
        <v>76</v>
      </c>
      <c r="AA3070">
        <v>12</v>
      </c>
      <c r="AB3070">
        <v>93</v>
      </c>
    </row>
    <row r="3071" spans="1:28" ht="15.95">
      <c r="A3071" t="s">
        <v>3758</v>
      </c>
      <c r="B3071" t="s">
        <v>36</v>
      </c>
      <c r="C3071" t="str">
        <f>VLOOKUP(B3071, Positions!A$1:B$134, 2, FALSE)</f>
        <v>Midfielder</v>
      </c>
      <c r="D3071" t="s">
        <v>107</v>
      </c>
      <c r="E3071" t="s">
        <v>5665</v>
      </c>
      <c r="F3071" t="s">
        <v>21</v>
      </c>
      <c r="G3071" t="str">
        <f>VLOOKUP(E3071, Tiers!M$1:P$134, 3, FALSE)</f>
        <v>ENG2</v>
      </c>
      <c r="H3071">
        <f>VLOOKUP(G3071, Tiers!B$1:C$134, 2, FALSE)</f>
        <v>3</v>
      </c>
      <c r="I3071" s="21">
        <v>34308</v>
      </c>
      <c r="J3071" t="str">
        <f t="shared" si="47"/>
        <v>Steven HewittBurnley</v>
      </c>
      <c r="P3071">
        <v>21</v>
      </c>
      <c r="Q3071" t="s">
        <v>113</v>
      </c>
      <c r="R3071" t="s">
        <v>21</v>
      </c>
      <c r="S3071" t="s">
        <v>22</v>
      </c>
      <c r="T3071" t="s">
        <v>21</v>
      </c>
      <c r="Y3071">
        <v>171</v>
      </c>
      <c r="Z3071">
        <v>59</v>
      </c>
      <c r="AA3071">
        <v>1</v>
      </c>
      <c r="AB3071">
        <v>17</v>
      </c>
    </row>
    <row r="3072" spans="1:28" ht="15.95">
      <c r="A3072" t="s">
        <v>3759</v>
      </c>
      <c r="B3072" t="s">
        <v>81</v>
      </c>
      <c r="C3072" t="str">
        <f>VLOOKUP(B3072, Positions!A$1:B$134, 2, FALSE)</f>
        <v>Defender</v>
      </c>
      <c r="D3072" t="s">
        <v>152</v>
      </c>
      <c r="E3072" t="s">
        <v>5664</v>
      </c>
      <c r="F3072" t="s">
        <v>21</v>
      </c>
      <c r="G3072" t="str">
        <f>VLOOKUP(E3072, Tiers!M$1:P$134, 3, FALSE)</f>
        <v>ENG3</v>
      </c>
      <c r="H3072">
        <f>VLOOKUP(G3072, Tiers!B$1:C$134, 2, FALSE)</f>
        <v>4</v>
      </c>
      <c r="I3072" s="21">
        <v>34302</v>
      </c>
      <c r="J3072" t="str">
        <f t="shared" si="47"/>
        <v>Ben NugentCrewe</v>
      </c>
      <c r="P3072">
        <v>21</v>
      </c>
      <c r="Q3072" t="s">
        <v>1015</v>
      </c>
      <c r="R3072" t="s">
        <v>21</v>
      </c>
      <c r="S3072" t="s">
        <v>22</v>
      </c>
      <c r="T3072" t="s">
        <v>21</v>
      </c>
      <c r="Y3072">
        <v>194</v>
      </c>
      <c r="Z3072">
        <v>83</v>
      </c>
      <c r="AA3072">
        <v>2</v>
      </c>
      <c r="AB3072">
        <v>46</v>
      </c>
    </row>
    <row r="3073" spans="1:28" ht="15.95">
      <c r="A3073" t="s">
        <v>3760</v>
      </c>
      <c r="B3073" t="s">
        <v>111</v>
      </c>
      <c r="C3073" t="str">
        <f>VLOOKUP(B3073, Positions!A$1:B$134, 2, FALSE)</f>
        <v>Forward</v>
      </c>
      <c r="D3073" t="s">
        <v>68</v>
      </c>
      <c r="E3073" t="s">
        <v>5663</v>
      </c>
      <c r="F3073" t="s">
        <v>21</v>
      </c>
      <c r="G3073" t="str">
        <f>VLOOKUP(E3073, Tiers!M$1:P$134, 3, FALSE)</f>
        <v>ENG4</v>
      </c>
      <c r="H3073">
        <f>VLOOKUP(G3073, Tiers!B$1:C$134, 2, FALSE)</f>
        <v>5</v>
      </c>
      <c r="I3073" s="21">
        <v>34302</v>
      </c>
      <c r="J3073" t="str">
        <f t="shared" si="47"/>
        <v>Kyle de SilvaNotts Co</v>
      </c>
      <c r="P3073">
        <v>21</v>
      </c>
      <c r="Q3073" t="s">
        <v>596</v>
      </c>
      <c r="R3073" t="s">
        <v>21</v>
      </c>
      <c r="S3073" t="s">
        <v>22</v>
      </c>
      <c r="T3073" t="s">
        <v>21</v>
      </c>
      <c r="Y3073">
        <v>178</v>
      </c>
      <c r="Z3073">
        <v>72</v>
      </c>
      <c r="AA3073">
        <v>0</v>
      </c>
      <c r="AB3073">
        <v>7</v>
      </c>
    </row>
    <row r="3074" spans="1:28" ht="15.95">
      <c r="A3074" t="s">
        <v>3761</v>
      </c>
      <c r="B3074" t="s">
        <v>16</v>
      </c>
      <c r="C3074" t="e">
        <f>VLOOKUP(B3074, Positions!A$1:B$134, 2, FALSE)</f>
        <v>#N/A</v>
      </c>
      <c r="D3074" t="s">
        <v>43</v>
      </c>
      <c r="E3074" t="s">
        <v>5664</v>
      </c>
      <c r="F3074" t="s">
        <v>21</v>
      </c>
      <c r="G3074" t="str">
        <f>VLOOKUP(E3074, Tiers!M$1:P$134, 3, FALSE)</f>
        <v>ENG3</v>
      </c>
      <c r="H3074">
        <f>VLOOKUP(G3074, Tiers!B$1:C$134, 2, FALSE)</f>
        <v>4</v>
      </c>
      <c r="I3074" s="21">
        <v>34297</v>
      </c>
      <c r="J3074" t="str">
        <f t="shared" ref="J3074:J3137" si="48">A3074 &amp; D3074</f>
        <v>Joe PigottSouthend</v>
      </c>
      <c r="P3074">
        <v>21</v>
      </c>
      <c r="Q3074" t="s">
        <v>3762</v>
      </c>
      <c r="R3074" t="s">
        <v>21</v>
      </c>
      <c r="S3074" t="s">
        <v>22</v>
      </c>
      <c r="T3074" t="s">
        <v>21</v>
      </c>
      <c r="Y3074">
        <v>188</v>
      </c>
      <c r="Z3074">
        <v>84</v>
      </c>
      <c r="AA3074">
        <v>16</v>
      </c>
      <c r="AB3074">
        <v>65</v>
      </c>
    </row>
    <row r="3075" spans="1:28" ht="15.95">
      <c r="A3075" t="s">
        <v>3763</v>
      </c>
      <c r="B3075" t="s">
        <v>16</v>
      </c>
      <c r="C3075" t="e">
        <f>VLOOKUP(B3075, Positions!A$1:B$134, 2, FALSE)</f>
        <v>#N/A</v>
      </c>
      <c r="E3075" t="s">
        <v>5666</v>
      </c>
      <c r="F3075" t="s">
        <v>21</v>
      </c>
      <c r="G3075" t="str">
        <f>VLOOKUP(E3075, Tiers!M$1:P$134, 3, FALSE)</f>
        <v>NONE</v>
      </c>
      <c r="H3075">
        <f>VLOOKUP(G3075, Tiers!B$1:C$134, 2, FALSE)</f>
        <v>7</v>
      </c>
      <c r="I3075" s="21" t="e">
        <v>#N/A</v>
      </c>
      <c r="J3075" t="str">
        <f t="shared" si="48"/>
        <v>Tom Owen</v>
      </c>
      <c r="P3075">
        <v>21</v>
      </c>
      <c r="Q3075" t="s">
        <v>52</v>
      </c>
      <c r="R3075" t="s">
        <v>21</v>
      </c>
      <c r="S3075" t="s">
        <v>22</v>
      </c>
      <c r="T3075" t="s">
        <v>21</v>
      </c>
      <c r="Y3075">
        <v>188</v>
      </c>
      <c r="Z3075">
        <v>81</v>
      </c>
      <c r="AA3075">
        <v>0</v>
      </c>
      <c r="AB3075">
        <v>0</v>
      </c>
    </row>
    <row r="3076" spans="1:28" ht="15.95">
      <c r="A3076" t="s">
        <v>3764</v>
      </c>
      <c r="B3076" t="s">
        <v>3765</v>
      </c>
      <c r="C3076" t="str">
        <f>VLOOKUP(B3076, Positions!A$1:B$134, 2, FALSE)</f>
        <v>Midfielder</v>
      </c>
      <c r="D3076" t="s">
        <v>1279</v>
      </c>
      <c r="E3076" t="s">
        <v>5666</v>
      </c>
      <c r="F3076" t="s">
        <v>21</v>
      </c>
      <c r="G3076" t="str">
        <f>VLOOKUP(E3076, Tiers!M$1:P$134, 3, FALSE)</f>
        <v>NONE</v>
      </c>
      <c r="H3076">
        <f>VLOOKUP(G3076, Tiers!B$1:C$134, 2, FALSE)</f>
        <v>7</v>
      </c>
      <c r="I3076" s="21">
        <v>34297</v>
      </c>
      <c r="J3076" t="str">
        <f t="shared" si="48"/>
        <v>Jordan WynterCheltenham</v>
      </c>
      <c r="P3076">
        <v>21</v>
      </c>
      <c r="Q3076" t="s">
        <v>1395</v>
      </c>
      <c r="R3076" t="s">
        <v>21</v>
      </c>
      <c r="S3076" t="s">
        <v>22</v>
      </c>
      <c r="T3076" t="s">
        <v>21</v>
      </c>
      <c r="U3076" t="s">
        <v>319</v>
      </c>
      <c r="Y3076">
        <v>186</v>
      </c>
      <c r="Z3076">
        <v>77</v>
      </c>
      <c r="AA3076">
        <v>1</v>
      </c>
      <c r="AB3076">
        <v>19</v>
      </c>
    </row>
    <row r="3077" spans="1:28" ht="15.95">
      <c r="A3077" t="s">
        <v>3766</v>
      </c>
      <c r="B3077" t="s">
        <v>26</v>
      </c>
      <c r="C3077" t="str">
        <f>VLOOKUP(B3077, Positions!A$1:B$134, 2, FALSE)</f>
        <v>Forward</v>
      </c>
      <c r="D3077" t="s">
        <v>2744</v>
      </c>
      <c r="E3077" t="s">
        <v>5666</v>
      </c>
      <c r="F3077" t="s">
        <v>21</v>
      </c>
      <c r="G3077" t="str">
        <f>VLOOKUP(E3077, Tiers!M$1:P$134, 3, FALSE)</f>
        <v>NONE</v>
      </c>
      <c r="H3077">
        <f>VLOOKUP(G3077, Tiers!B$1:C$134, 2, FALSE)</f>
        <v>7</v>
      </c>
      <c r="I3077" s="21">
        <v>34296</v>
      </c>
      <c r="J3077" t="str">
        <f t="shared" si="48"/>
        <v>Dominic VoseWrexham</v>
      </c>
      <c r="P3077">
        <v>21</v>
      </c>
      <c r="Q3077" t="s">
        <v>74</v>
      </c>
      <c r="R3077" t="s">
        <v>21</v>
      </c>
      <c r="S3077" t="s">
        <v>22</v>
      </c>
      <c r="T3077" t="s">
        <v>21</v>
      </c>
      <c r="Y3077">
        <v>173</v>
      </c>
      <c r="Z3077">
        <v>71</v>
      </c>
      <c r="AA3077">
        <v>6</v>
      </c>
      <c r="AB3077">
        <v>61</v>
      </c>
    </row>
    <row r="3078" spans="1:28" ht="15.95">
      <c r="A3078" t="s">
        <v>3767</v>
      </c>
      <c r="B3078" t="s">
        <v>278</v>
      </c>
      <c r="C3078" t="e">
        <f>VLOOKUP(B3078, Positions!A$1:B$134, 2, FALSE)</f>
        <v>#N/A</v>
      </c>
      <c r="D3078" t="s">
        <v>627</v>
      </c>
      <c r="E3078" t="s">
        <v>5666</v>
      </c>
      <c r="F3078" t="s">
        <v>21</v>
      </c>
      <c r="G3078" t="str">
        <f>VLOOKUP(E3078, Tiers!M$1:P$134, 3, FALSE)</f>
        <v>NONE</v>
      </c>
      <c r="H3078">
        <f>VLOOKUP(G3078, Tiers!B$1:C$134, 2, FALSE)</f>
        <v>7</v>
      </c>
      <c r="I3078" s="21">
        <v>34294</v>
      </c>
      <c r="J3078" t="str">
        <f t="shared" si="48"/>
        <v>Corby MooreForest Green</v>
      </c>
      <c r="P3078">
        <v>21</v>
      </c>
      <c r="Q3078" t="s">
        <v>836</v>
      </c>
      <c r="R3078" t="s">
        <v>21</v>
      </c>
      <c r="S3078" t="s">
        <v>22</v>
      </c>
      <c r="T3078" t="s">
        <v>21</v>
      </c>
      <c r="Y3078">
        <v>173</v>
      </c>
      <c r="Z3078">
        <v>64</v>
      </c>
      <c r="AA3078">
        <v>0</v>
      </c>
      <c r="AB3078">
        <v>12</v>
      </c>
    </row>
    <row r="3079" spans="1:28" ht="15.95">
      <c r="A3079" t="s">
        <v>3768</v>
      </c>
      <c r="B3079" t="s">
        <v>166</v>
      </c>
      <c r="C3079" t="str">
        <f>VLOOKUP(B3079, Positions!A$1:B$134, 2, FALSE)</f>
        <v>Goalkeeper</v>
      </c>
      <c r="E3079" t="s">
        <v>5666</v>
      </c>
      <c r="F3079" t="s">
        <v>21</v>
      </c>
      <c r="G3079" t="str">
        <f>VLOOKUP(E3079, Tiers!M$1:P$134, 3, FALSE)</f>
        <v>NONE</v>
      </c>
      <c r="H3079">
        <f>VLOOKUP(G3079, Tiers!B$1:C$134, 2, FALSE)</f>
        <v>7</v>
      </c>
      <c r="I3079" s="21" t="e">
        <v>#N/A</v>
      </c>
      <c r="J3079" t="str">
        <f t="shared" si="48"/>
        <v>Grant Smith</v>
      </c>
      <c r="P3079">
        <v>21</v>
      </c>
      <c r="Q3079" t="s">
        <v>20</v>
      </c>
      <c r="R3079" t="s">
        <v>21</v>
      </c>
      <c r="S3079" t="s">
        <v>22</v>
      </c>
      <c r="T3079" t="s">
        <v>21</v>
      </c>
      <c r="Y3079">
        <v>185</v>
      </c>
      <c r="Z3079">
        <v>82</v>
      </c>
      <c r="AA3079">
        <v>0</v>
      </c>
      <c r="AB3079">
        <v>0</v>
      </c>
    </row>
    <row r="3080" spans="1:28" ht="15.95">
      <c r="A3080" t="s">
        <v>3769</v>
      </c>
      <c r="B3080" t="s">
        <v>946</v>
      </c>
      <c r="C3080" t="str">
        <f>VLOOKUP(B3080, Positions!A$1:B$134, 2, FALSE)</f>
        <v>Defender</v>
      </c>
      <c r="D3080" t="s">
        <v>93</v>
      </c>
      <c r="E3080" t="s">
        <v>5664</v>
      </c>
      <c r="F3080" t="s">
        <v>21</v>
      </c>
      <c r="G3080" t="str">
        <f>VLOOKUP(E3080, Tiers!M$1:P$134, 3, FALSE)</f>
        <v>ENG3</v>
      </c>
      <c r="H3080">
        <f>VLOOKUP(G3080, Tiers!B$1:C$134, 2, FALSE)</f>
        <v>4</v>
      </c>
      <c r="I3080" s="21">
        <v>34293</v>
      </c>
      <c r="J3080" t="str">
        <f t="shared" si="48"/>
        <v>Aaron PhillipsCoventry</v>
      </c>
      <c r="P3080">
        <v>21</v>
      </c>
      <c r="Q3080" t="s">
        <v>310</v>
      </c>
      <c r="R3080" t="s">
        <v>21</v>
      </c>
      <c r="S3080" t="s">
        <v>22</v>
      </c>
      <c r="T3080" t="s">
        <v>21</v>
      </c>
      <c r="Y3080">
        <v>168</v>
      </c>
      <c r="Z3080">
        <v>67</v>
      </c>
      <c r="AA3080">
        <v>5</v>
      </c>
      <c r="AB3080">
        <v>66</v>
      </c>
    </row>
    <row r="3081" spans="1:28" ht="15.95">
      <c r="A3081" t="s">
        <v>3770</v>
      </c>
      <c r="B3081" t="s">
        <v>278</v>
      </c>
      <c r="C3081" t="e">
        <f>VLOOKUP(B3081, Positions!A$1:B$134, 2, FALSE)</f>
        <v>#N/A</v>
      </c>
      <c r="D3081" t="s">
        <v>1279</v>
      </c>
      <c r="E3081" t="s">
        <v>5666</v>
      </c>
      <c r="F3081" t="s">
        <v>21</v>
      </c>
      <c r="G3081" t="str">
        <f>VLOOKUP(E3081, Tiers!M$1:P$134, 3, FALSE)</f>
        <v>NONE</v>
      </c>
      <c r="H3081">
        <f>VLOOKUP(G3081, Tiers!B$1:C$134, 2, FALSE)</f>
        <v>7</v>
      </c>
      <c r="I3081" s="21">
        <v>34291</v>
      </c>
      <c r="J3081" t="str">
        <f t="shared" si="48"/>
        <v>Jack MunnsCheltenham</v>
      </c>
      <c r="P3081">
        <v>21</v>
      </c>
      <c r="Q3081" t="s">
        <v>1237</v>
      </c>
      <c r="R3081" t="s">
        <v>21</v>
      </c>
      <c r="S3081" t="s">
        <v>22</v>
      </c>
      <c r="T3081" t="s">
        <v>21</v>
      </c>
      <c r="Y3081">
        <v>166</v>
      </c>
      <c r="Z3081">
        <v>65</v>
      </c>
      <c r="AA3081">
        <v>0</v>
      </c>
      <c r="AB3081">
        <v>0</v>
      </c>
    </row>
    <row r="3082" spans="1:28" ht="15.95">
      <c r="A3082" t="s">
        <v>3771</v>
      </c>
      <c r="B3082" t="s">
        <v>843</v>
      </c>
      <c r="C3082" t="str">
        <f>VLOOKUP(B3082, Positions!A$1:B$134, 2, FALSE)</f>
        <v>Defender</v>
      </c>
      <c r="D3082" t="s">
        <v>17</v>
      </c>
      <c r="E3082" t="s">
        <v>5663</v>
      </c>
      <c r="F3082" t="s">
        <v>21</v>
      </c>
      <c r="G3082" t="str">
        <f>VLOOKUP(E3082, Tiers!M$1:P$134, 3, FALSE)</f>
        <v>ENG4</v>
      </c>
      <c r="H3082">
        <f>VLOOKUP(G3082, Tiers!B$1:C$134, 2, FALSE)</f>
        <v>5</v>
      </c>
      <c r="I3082" s="21">
        <v>34291</v>
      </c>
      <c r="J3082" t="str">
        <f t="shared" si="48"/>
        <v>Jordan GibbonsYeovil</v>
      </c>
      <c r="P3082">
        <v>21</v>
      </c>
      <c r="Q3082" t="s">
        <v>868</v>
      </c>
      <c r="R3082" t="s">
        <v>21</v>
      </c>
      <c r="S3082" t="s">
        <v>22</v>
      </c>
      <c r="T3082" t="s">
        <v>21</v>
      </c>
      <c r="Y3082">
        <v>178</v>
      </c>
      <c r="Z3082">
        <v>69</v>
      </c>
      <c r="AA3082">
        <v>0</v>
      </c>
      <c r="AB3082">
        <v>1</v>
      </c>
    </row>
    <row r="3083" spans="1:28" ht="15.95">
      <c r="A3083" t="s">
        <v>3772</v>
      </c>
      <c r="B3083" t="s">
        <v>42</v>
      </c>
      <c r="C3083" t="str">
        <f>VLOOKUP(B3083, Positions!A$1:B$134, 2, FALSE)</f>
        <v>Midfielder</v>
      </c>
      <c r="D3083" t="s">
        <v>364</v>
      </c>
      <c r="E3083" t="s">
        <v>5666</v>
      </c>
      <c r="F3083" t="s">
        <v>21</v>
      </c>
      <c r="G3083" t="str">
        <f>VLOOKUP(E3083, Tiers!M$1:P$134, 3, FALSE)</f>
        <v>NONE</v>
      </c>
      <c r="H3083">
        <f>VLOOKUP(G3083, Tiers!B$1:C$134, 2, FALSE)</f>
        <v>7</v>
      </c>
      <c r="I3083" s="21">
        <v>34289</v>
      </c>
      <c r="J3083" t="str">
        <f t="shared" si="48"/>
        <v>Bayan FenwickTorquay</v>
      </c>
      <c r="P3083">
        <v>21</v>
      </c>
      <c r="Q3083" t="s">
        <v>20</v>
      </c>
      <c r="R3083" t="s">
        <v>21</v>
      </c>
      <c r="S3083" t="s">
        <v>22</v>
      </c>
      <c r="T3083" t="s">
        <v>21</v>
      </c>
      <c r="Y3083">
        <v>181</v>
      </c>
      <c r="Z3083">
        <v>78</v>
      </c>
      <c r="AA3083">
        <v>1</v>
      </c>
      <c r="AB3083">
        <v>24</v>
      </c>
    </row>
    <row r="3084" spans="1:28" ht="15.95">
      <c r="A3084" t="s">
        <v>3773</v>
      </c>
      <c r="B3084" t="s">
        <v>196</v>
      </c>
      <c r="C3084" t="str">
        <f>VLOOKUP(B3084, Positions!A$1:B$134, 2, FALSE)</f>
        <v>Defender</v>
      </c>
      <c r="D3084" t="s">
        <v>3774</v>
      </c>
      <c r="E3084" t="s">
        <v>5666</v>
      </c>
      <c r="F3084" t="s">
        <v>1687</v>
      </c>
      <c r="G3084" t="str">
        <f>VLOOKUP(E3084, Tiers!M$1:P$134, 3, FALSE)</f>
        <v>NONE</v>
      </c>
      <c r="H3084">
        <f>VLOOKUP(G3084, Tiers!B$1:C$134, 2, FALSE)</f>
        <v>7</v>
      </c>
      <c r="I3084" s="21">
        <v>34288</v>
      </c>
      <c r="J3084" t="str">
        <f t="shared" si="48"/>
        <v>Connor RuaneHércules</v>
      </c>
      <c r="P3084">
        <v>21</v>
      </c>
      <c r="Q3084" t="s">
        <v>113</v>
      </c>
      <c r="R3084" t="s">
        <v>21</v>
      </c>
      <c r="S3084" t="s">
        <v>22</v>
      </c>
      <c r="T3084" t="s">
        <v>21</v>
      </c>
      <c r="Y3084">
        <v>178</v>
      </c>
      <c r="Z3084">
        <v>64</v>
      </c>
      <c r="AA3084">
        <v>4</v>
      </c>
      <c r="AB3084">
        <v>49</v>
      </c>
    </row>
    <row r="3085" spans="1:28" ht="15.95">
      <c r="A3085" t="s">
        <v>3775</v>
      </c>
      <c r="B3085" t="s">
        <v>81</v>
      </c>
      <c r="C3085" t="str">
        <f>VLOOKUP(B3085, Positions!A$1:B$134, 2, FALSE)</f>
        <v>Defender</v>
      </c>
      <c r="D3085" t="s">
        <v>250</v>
      </c>
      <c r="E3085" t="s">
        <v>5664</v>
      </c>
      <c r="F3085" t="s">
        <v>21</v>
      </c>
      <c r="G3085" t="str">
        <f>VLOOKUP(E3085, Tiers!M$1:P$134, 3, FALSE)</f>
        <v>ENG3</v>
      </c>
      <c r="H3085">
        <f>VLOOKUP(G3085, Tiers!B$1:C$134, 2, FALSE)</f>
        <v>4</v>
      </c>
      <c r="I3085" s="21">
        <v>34287</v>
      </c>
      <c r="J3085" t="str">
        <f t="shared" si="48"/>
        <v>Terry KennedySheff Utd</v>
      </c>
      <c r="P3085">
        <v>21</v>
      </c>
      <c r="Q3085" t="s">
        <v>376</v>
      </c>
      <c r="R3085" t="s">
        <v>21</v>
      </c>
      <c r="S3085" t="s">
        <v>22</v>
      </c>
      <c r="T3085" t="s">
        <v>21</v>
      </c>
      <c r="Y3085">
        <v>181</v>
      </c>
      <c r="Z3085">
        <v>78</v>
      </c>
      <c r="AA3085">
        <v>0</v>
      </c>
      <c r="AB3085">
        <v>18</v>
      </c>
    </row>
    <row r="3086" spans="1:28" ht="15.95">
      <c r="A3086" t="s">
        <v>3776</v>
      </c>
      <c r="B3086" t="s">
        <v>166</v>
      </c>
      <c r="C3086" t="str">
        <f>VLOOKUP(B3086, Positions!A$1:B$134, 2, FALSE)</f>
        <v>Goalkeeper</v>
      </c>
      <c r="E3086" t="s">
        <v>5666</v>
      </c>
      <c r="F3086" t="s">
        <v>21</v>
      </c>
      <c r="G3086" t="str">
        <f>VLOOKUP(E3086, Tiers!M$1:P$134, 3, FALSE)</f>
        <v>NONE</v>
      </c>
      <c r="H3086">
        <f>VLOOKUP(G3086, Tiers!B$1:C$134, 2, FALSE)</f>
        <v>7</v>
      </c>
      <c r="I3086" s="21" t="e">
        <v>#N/A</v>
      </c>
      <c r="J3086" t="str">
        <f t="shared" si="48"/>
        <v>Shane Lewis</v>
      </c>
      <c r="P3086">
        <v>21</v>
      </c>
      <c r="Q3086" t="s">
        <v>20</v>
      </c>
      <c r="R3086" t="s">
        <v>21</v>
      </c>
      <c r="S3086" t="s">
        <v>22</v>
      </c>
      <c r="T3086" t="s">
        <v>21</v>
      </c>
      <c r="Y3086">
        <v>186</v>
      </c>
      <c r="Z3086">
        <v>80</v>
      </c>
      <c r="AA3086">
        <v>0</v>
      </c>
      <c r="AB3086">
        <v>0</v>
      </c>
    </row>
    <row r="3087" spans="1:28" ht="15.95">
      <c r="A3087" t="s">
        <v>3777</v>
      </c>
      <c r="B3087" t="s">
        <v>278</v>
      </c>
      <c r="C3087" t="e">
        <f>VLOOKUP(B3087, Positions!A$1:B$134, 2, FALSE)</f>
        <v>#N/A</v>
      </c>
      <c r="D3087" t="s">
        <v>253</v>
      </c>
      <c r="E3087" t="s">
        <v>5666</v>
      </c>
      <c r="F3087" t="s">
        <v>21</v>
      </c>
      <c r="G3087" t="str">
        <f>VLOOKUP(E3087, Tiers!M$1:P$134, 3, FALSE)</f>
        <v>NONE</v>
      </c>
      <c r="H3087">
        <f>VLOOKUP(G3087, Tiers!B$1:C$134, 2, FALSE)</f>
        <v>7</v>
      </c>
      <c r="I3087" s="21">
        <v>34285</v>
      </c>
      <c r="J3087" t="str">
        <f t="shared" si="48"/>
        <v>Rob RamshawGateshead</v>
      </c>
      <c r="P3087">
        <v>21</v>
      </c>
      <c r="Q3087" t="s">
        <v>962</v>
      </c>
      <c r="R3087" t="s">
        <v>21</v>
      </c>
      <c r="S3087" t="s">
        <v>22</v>
      </c>
      <c r="T3087" t="s">
        <v>21</v>
      </c>
      <c r="Y3087">
        <v>178</v>
      </c>
      <c r="Z3087">
        <v>74</v>
      </c>
      <c r="AA3087">
        <v>9</v>
      </c>
      <c r="AB3087">
        <v>75</v>
      </c>
    </row>
    <row r="3088" spans="1:28" ht="15.95">
      <c r="A3088" t="s">
        <v>3778</v>
      </c>
      <c r="B3088" t="s">
        <v>42</v>
      </c>
      <c r="C3088" t="str">
        <f>VLOOKUP(B3088, Positions!A$1:B$134, 2, FALSE)</f>
        <v>Midfielder</v>
      </c>
      <c r="D3088" t="s">
        <v>592</v>
      </c>
      <c r="E3088" t="s">
        <v>5666</v>
      </c>
      <c r="F3088" t="s">
        <v>21</v>
      </c>
      <c r="G3088" t="str">
        <f>VLOOKUP(E3088, Tiers!M$1:P$134, 3, FALSE)</f>
        <v>NONE</v>
      </c>
      <c r="H3088">
        <f>VLOOKUP(G3088, Tiers!B$1:C$134, 2, FALSE)</f>
        <v>7</v>
      </c>
      <c r="I3088" s="21">
        <v>34285</v>
      </c>
      <c r="J3088" t="str">
        <f t="shared" si="48"/>
        <v>Lucas DawsonAFC Telford</v>
      </c>
      <c r="P3088">
        <v>21</v>
      </c>
      <c r="Q3088" t="s">
        <v>201</v>
      </c>
      <c r="R3088" t="s">
        <v>21</v>
      </c>
      <c r="S3088" t="s">
        <v>22</v>
      </c>
      <c r="T3088" t="s">
        <v>21</v>
      </c>
      <c r="Y3088">
        <v>181</v>
      </c>
      <c r="Z3088">
        <v>74</v>
      </c>
      <c r="AA3088">
        <v>0</v>
      </c>
      <c r="AB3088">
        <v>0</v>
      </c>
    </row>
    <row r="3089" spans="1:28" ht="15.95">
      <c r="A3089" t="s">
        <v>3779</v>
      </c>
      <c r="B3089" t="s">
        <v>42</v>
      </c>
      <c r="C3089" t="str">
        <f>VLOOKUP(B3089, Positions!A$1:B$134, 2, FALSE)</f>
        <v>Midfielder</v>
      </c>
      <c r="D3089" t="s">
        <v>162</v>
      </c>
      <c r="E3089" t="s">
        <v>5663</v>
      </c>
      <c r="F3089" t="s">
        <v>21</v>
      </c>
      <c r="G3089" t="str">
        <f>VLOOKUP(E3089, Tiers!M$1:P$134, 3, FALSE)</f>
        <v>ENG4</v>
      </c>
      <c r="H3089">
        <f>VLOOKUP(G3089, Tiers!B$1:C$134, 2, FALSE)</f>
        <v>5</v>
      </c>
      <c r="I3089" s="21">
        <v>34285</v>
      </c>
      <c r="J3089" t="str">
        <f t="shared" si="48"/>
        <v>Matt RobinsonLuton</v>
      </c>
      <c r="P3089">
        <v>21</v>
      </c>
      <c r="Q3089" t="s">
        <v>357</v>
      </c>
      <c r="R3089" t="s">
        <v>21</v>
      </c>
      <c r="S3089" t="s">
        <v>22</v>
      </c>
      <c r="T3089" t="s">
        <v>21</v>
      </c>
      <c r="Y3089">
        <v>188</v>
      </c>
      <c r="Z3089">
        <v>80</v>
      </c>
      <c r="AA3089">
        <v>3</v>
      </c>
      <c r="AB3089">
        <v>53</v>
      </c>
    </row>
    <row r="3090" spans="1:28" ht="15.95">
      <c r="A3090" t="s">
        <v>3780</v>
      </c>
      <c r="B3090" t="s">
        <v>16</v>
      </c>
      <c r="C3090" t="e">
        <f>VLOOKUP(B3090, Positions!A$1:B$134, 2, FALSE)</f>
        <v>#N/A</v>
      </c>
      <c r="D3090" t="s">
        <v>52</v>
      </c>
      <c r="E3090" t="s">
        <v>5663</v>
      </c>
      <c r="F3090" t="s">
        <v>21</v>
      </c>
      <c r="G3090" t="str">
        <f>VLOOKUP(E3090, Tiers!M$1:P$134, 3, FALSE)</f>
        <v>ENG4</v>
      </c>
      <c r="H3090">
        <f>VLOOKUP(G3090, Tiers!B$1:C$134, 2, FALSE)</f>
        <v>5</v>
      </c>
      <c r="I3090" s="21">
        <v>34284</v>
      </c>
      <c r="J3090" t="str">
        <f t="shared" si="48"/>
        <v>Reece ThompsonYork</v>
      </c>
      <c r="P3090">
        <v>21</v>
      </c>
      <c r="Q3090" t="s">
        <v>1043</v>
      </c>
      <c r="R3090" t="s">
        <v>21</v>
      </c>
      <c r="S3090" t="s">
        <v>22</v>
      </c>
      <c r="T3090" t="s">
        <v>21</v>
      </c>
      <c r="Y3090">
        <v>173</v>
      </c>
      <c r="Z3090">
        <v>68</v>
      </c>
      <c r="AA3090">
        <v>31</v>
      </c>
      <c r="AB3090">
        <v>58</v>
      </c>
    </row>
    <row r="3091" spans="1:28" ht="15.95">
      <c r="A3091" t="s">
        <v>3781</v>
      </c>
      <c r="B3091" t="s">
        <v>81</v>
      </c>
      <c r="C3091" t="str">
        <f>VLOOKUP(B3091, Positions!A$1:B$134, 2, FALSE)</f>
        <v>Defender</v>
      </c>
      <c r="D3091" t="s">
        <v>530</v>
      </c>
      <c r="E3091" t="s">
        <v>62</v>
      </c>
      <c r="F3091" t="s">
        <v>21</v>
      </c>
      <c r="G3091" t="str">
        <f>VLOOKUP(E3091, Tiers!M$1:P$134, 3, FALSE)</f>
        <v>ENG1</v>
      </c>
      <c r="H3091">
        <f>VLOOKUP(G3091, Tiers!B$1:C$134, 2, FALSE)</f>
        <v>1</v>
      </c>
      <c r="I3091" s="21">
        <v>34284</v>
      </c>
      <c r="J3091" t="str">
        <f t="shared" si="48"/>
        <v>Jamaal LascellesNewcastle</v>
      </c>
      <c r="P3091">
        <v>21</v>
      </c>
      <c r="Q3091" t="s">
        <v>275</v>
      </c>
      <c r="R3091" t="s">
        <v>21</v>
      </c>
      <c r="S3091" t="s">
        <v>22</v>
      </c>
      <c r="T3091" t="s">
        <v>21</v>
      </c>
      <c r="Y3091">
        <v>191</v>
      </c>
      <c r="Z3091">
        <v>84</v>
      </c>
      <c r="AA3091">
        <v>4</v>
      </c>
      <c r="AB3091">
        <v>65</v>
      </c>
    </row>
    <row r="3092" spans="1:28" ht="15.95">
      <c r="A3092" t="s">
        <v>3782</v>
      </c>
      <c r="B3092" t="s">
        <v>3783</v>
      </c>
      <c r="C3092" t="str">
        <f>VLOOKUP(B3092, Positions!A$1:B$134, 2, FALSE)</f>
        <v>Defender</v>
      </c>
      <c r="D3092" t="s">
        <v>185</v>
      </c>
      <c r="E3092" t="s">
        <v>5664</v>
      </c>
      <c r="F3092" t="s">
        <v>21</v>
      </c>
      <c r="G3092" t="str">
        <f>VLOOKUP(E3092, Tiers!M$1:P$134, 3, FALSE)</f>
        <v>ENG3</v>
      </c>
      <c r="H3092">
        <f>VLOOKUP(G3092, Tiers!B$1:C$134, 2, FALSE)</f>
        <v>4</v>
      </c>
      <c r="I3092" s="21">
        <v>34283</v>
      </c>
      <c r="J3092" t="str">
        <f t="shared" si="48"/>
        <v>Andy KellettWigan</v>
      </c>
      <c r="P3092">
        <v>21</v>
      </c>
      <c r="Q3092" t="s">
        <v>204</v>
      </c>
      <c r="R3092" t="s">
        <v>21</v>
      </c>
      <c r="S3092" t="s">
        <v>22</v>
      </c>
      <c r="T3092" t="s">
        <v>21</v>
      </c>
      <c r="Y3092">
        <v>171</v>
      </c>
      <c r="Z3092">
        <v>65</v>
      </c>
      <c r="AA3092">
        <v>1</v>
      </c>
      <c r="AB3092">
        <v>16</v>
      </c>
    </row>
    <row r="3093" spans="1:28" ht="15.95">
      <c r="A3093" t="s">
        <v>3784</v>
      </c>
      <c r="B3093" t="s">
        <v>81</v>
      </c>
      <c r="C3093" t="str">
        <f>VLOOKUP(B3093, Positions!A$1:B$134, 2, FALSE)</f>
        <v>Defender</v>
      </c>
      <c r="D3093" t="s">
        <v>357</v>
      </c>
      <c r="E3093" t="s">
        <v>62</v>
      </c>
      <c r="F3093" t="s">
        <v>21</v>
      </c>
      <c r="G3093" t="str">
        <f>VLOOKUP(E3093, Tiers!M$1:P$134, 3, FALSE)</f>
        <v>ENG1</v>
      </c>
      <c r="H3093">
        <f>VLOOKUP(G3093, Tiers!B$1:C$134, 2, FALSE)</f>
        <v>1</v>
      </c>
      <c r="I3093" s="21">
        <v>34283</v>
      </c>
      <c r="J3093" t="str">
        <f t="shared" si="48"/>
        <v>Joe DavisLeicester</v>
      </c>
      <c r="P3093">
        <v>21</v>
      </c>
      <c r="Q3093" t="s">
        <v>107</v>
      </c>
      <c r="R3093" t="s">
        <v>21</v>
      </c>
      <c r="S3093" t="s">
        <v>22</v>
      </c>
      <c r="T3093" t="s">
        <v>21</v>
      </c>
      <c r="Y3093">
        <v>183</v>
      </c>
      <c r="Z3093">
        <v>73</v>
      </c>
      <c r="AA3093">
        <v>0</v>
      </c>
      <c r="AB3093">
        <v>26</v>
      </c>
    </row>
    <row r="3094" spans="1:28" ht="15.95">
      <c r="A3094" t="s">
        <v>3785</v>
      </c>
      <c r="B3094" t="s">
        <v>72</v>
      </c>
      <c r="C3094" t="str">
        <f>VLOOKUP(B3094, Positions!A$1:B$134, 2, FALSE)</f>
        <v>Defender</v>
      </c>
      <c r="D3094" t="s">
        <v>284</v>
      </c>
      <c r="E3094" t="s">
        <v>5665</v>
      </c>
      <c r="F3094" t="s">
        <v>21</v>
      </c>
      <c r="G3094" t="str">
        <f>VLOOKUP(E3094, Tiers!M$1:P$134, 3, FALSE)</f>
        <v>ENG2</v>
      </c>
      <c r="H3094">
        <f>VLOOKUP(G3094, Tiers!B$1:C$134, 2, FALSE)</f>
        <v>3</v>
      </c>
      <c r="I3094" s="21">
        <v>34282</v>
      </c>
      <c r="J3094" t="str">
        <f t="shared" si="48"/>
        <v>Mitch HancoxBirmingham</v>
      </c>
      <c r="P3094">
        <v>21</v>
      </c>
      <c r="Q3094" t="s">
        <v>285</v>
      </c>
      <c r="R3094" t="s">
        <v>21</v>
      </c>
      <c r="S3094" t="s">
        <v>22</v>
      </c>
      <c r="T3094" t="s">
        <v>21</v>
      </c>
      <c r="Y3094">
        <v>178</v>
      </c>
      <c r="Z3094">
        <v>71</v>
      </c>
      <c r="AA3094">
        <v>0</v>
      </c>
      <c r="AB3094">
        <v>33</v>
      </c>
    </row>
    <row r="3095" spans="1:28" ht="15.95">
      <c r="A3095" t="s">
        <v>3786</v>
      </c>
      <c r="B3095" t="s">
        <v>72</v>
      </c>
      <c r="C3095" t="str">
        <f>VLOOKUP(B3095, Positions!A$1:B$134, 2, FALSE)</f>
        <v>Defender</v>
      </c>
      <c r="D3095" t="s">
        <v>185</v>
      </c>
      <c r="E3095" t="s">
        <v>5664</v>
      </c>
      <c r="F3095" t="s">
        <v>21</v>
      </c>
      <c r="G3095" t="str">
        <f>VLOOKUP(E3095, Tiers!M$1:P$134, 3, FALSE)</f>
        <v>ENG3</v>
      </c>
      <c r="H3095">
        <f>VLOOKUP(G3095, Tiers!B$1:C$134, 2, FALSE)</f>
        <v>4</v>
      </c>
      <c r="I3095" s="21">
        <v>34280</v>
      </c>
      <c r="J3095" t="str">
        <f t="shared" si="48"/>
        <v>Reece JamesWigan</v>
      </c>
      <c r="P3095">
        <v>21</v>
      </c>
      <c r="Q3095" t="s">
        <v>3787</v>
      </c>
      <c r="R3095" t="s">
        <v>21</v>
      </c>
      <c r="S3095" t="s">
        <v>22</v>
      </c>
      <c r="T3095" t="s">
        <v>21</v>
      </c>
      <c r="Y3095">
        <v>171</v>
      </c>
      <c r="Z3095">
        <v>67</v>
      </c>
      <c r="AA3095">
        <v>1</v>
      </c>
      <c r="AB3095">
        <v>14</v>
      </c>
    </row>
    <row r="3096" spans="1:28" ht="15.95">
      <c r="A3096" t="s">
        <v>3788</v>
      </c>
      <c r="B3096" t="s">
        <v>81</v>
      </c>
      <c r="C3096" t="str">
        <f>VLOOKUP(B3096, Positions!A$1:B$134, 2, FALSE)</f>
        <v>Defender</v>
      </c>
      <c r="D3096" t="s">
        <v>616</v>
      </c>
      <c r="E3096" t="s">
        <v>5663</v>
      </c>
      <c r="F3096" t="s">
        <v>21</v>
      </c>
      <c r="G3096" t="str">
        <f>VLOOKUP(E3096, Tiers!M$1:P$134, 3, FALSE)</f>
        <v>ENG4</v>
      </c>
      <c r="H3096">
        <f>VLOOKUP(G3096, Tiers!B$1:C$134, 2, FALSE)</f>
        <v>5</v>
      </c>
      <c r="I3096" s="21">
        <v>34280</v>
      </c>
      <c r="J3096" t="str">
        <f t="shared" si="48"/>
        <v>Matt PartridgeNewport Co</v>
      </c>
      <c r="P3096">
        <v>21</v>
      </c>
      <c r="Q3096" t="s">
        <v>3789</v>
      </c>
      <c r="R3096" t="s">
        <v>21</v>
      </c>
      <c r="S3096" t="s">
        <v>22</v>
      </c>
      <c r="T3096" t="s">
        <v>21</v>
      </c>
      <c r="Y3096">
        <v>191</v>
      </c>
      <c r="Z3096">
        <v>84</v>
      </c>
      <c r="AA3096">
        <v>4</v>
      </c>
      <c r="AB3096">
        <v>34</v>
      </c>
    </row>
    <row r="3097" spans="1:28" ht="15.95">
      <c r="A3097" t="s">
        <v>3790</v>
      </c>
      <c r="B3097" t="s">
        <v>445</v>
      </c>
      <c r="C3097" t="str">
        <f>VLOOKUP(B3097, Positions!A$1:B$134, 2, FALSE)</f>
        <v>Midfielder</v>
      </c>
      <c r="D3097" t="s">
        <v>836</v>
      </c>
      <c r="E3097" t="s">
        <v>62</v>
      </c>
      <c r="F3097" t="s">
        <v>21</v>
      </c>
      <c r="G3097" t="str">
        <f>VLOOKUP(E3097, Tiers!M$1:P$134, 3, FALSE)</f>
        <v>ENG1</v>
      </c>
      <c r="H3097">
        <f>VLOOKUP(G3097, Tiers!B$1:C$134, 2, FALSE)</f>
        <v>1</v>
      </c>
      <c r="I3097" s="21">
        <v>34279</v>
      </c>
      <c r="J3097" t="str">
        <f t="shared" si="48"/>
        <v>Josh WakefieldBournemouth</v>
      </c>
      <c r="P3097">
        <v>21</v>
      </c>
      <c r="Q3097" t="s">
        <v>3572</v>
      </c>
      <c r="R3097" t="s">
        <v>21</v>
      </c>
      <c r="S3097" t="s">
        <v>22</v>
      </c>
      <c r="T3097" t="s">
        <v>21</v>
      </c>
      <c r="Y3097">
        <v>180</v>
      </c>
      <c r="Z3097">
        <v>73</v>
      </c>
      <c r="AA3097">
        <v>4</v>
      </c>
      <c r="AB3097">
        <v>41</v>
      </c>
    </row>
    <row r="3098" spans="1:28" ht="15.95">
      <c r="A3098" t="s">
        <v>3791</v>
      </c>
      <c r="B3098" t="s">
        <v>680</v>
      </c>
      <c r="C3098" t="e">
        <f>VLOOKUP(B3098, Positions!A$1:B$134, 2, FALSE)</f>
        <v>#N/A</v>
      </c>
      <c r="D3098" t="s">
        <v>229</v>
      </c>
      <c r="E3098" t="s">
        <v>5665</v>
      </c>
      <c r="F3098" t="s">
        <v>21</v>
      </c>
      <c r="G3098" t="str">
        <f>VLOOKUP(E3098, Tiers!M$1:P$134, 3, FALSE)</f>
        <v>ENG2</v>
      </c>
      <c r="H3098">
        <f>VLOOKUP(G3098, Tiers!B$1:C$134, 2, FALSE)</f>
        <v>3</v>
      </c>
      <c r="I3098" s="21">
        <v>34278</v>
      </c>
      <c r="J3098" t="str">
        <f t="shared" si="48"/>
        <v>Jeffrey MonakanaBrighton</v>
      </c>
      <c r="P3098">
        <v>21</v>
      </c>
      <c r="Q3098" t="s">
        <v>74</v>
      </c>
      <c r="R3098" t="s">
        <v>21</v>
      </c>
      <c r="S3098" t="s">
        <v>22</v>
      </c>
      <c r="T3098" t="s">
        <v>21</v>
      </c>
      <c r="Y3098">
        <v>177</v>
      </c>
      <c r="Z3098">
        <v>67</v>
      </c>
      <c r="AA3098">
        <v>5</v>
      </c>
      <c r="AB3098">
        <v>70</v>
      </c>
    </row>
    <row r="3099" spans="1:28" ht="15.95">
      <c r="A3099" t="s">
        <v>3792</v>
      </c>
      <c r="B3099" t="s">
        <v>166</v>
      </c>
      <c r="C3099" t="str">
        <f>VLOOKUP(B3099, Positions!A$1:B$134, 2, FALSE)</f>
        <v>Goalkeeper</v>
      </c>
      <c r="D3099" t="s">
        <v>250</v>
      </c>
      <c r="E3099" t="s">
        <v>5664</v>
      </c>
      <c r="F3099" t="s">
        <v>21</v>
      </c>
      <c r="G3099" t="str">
        <f>VLOOKUP(E3099, Tiers!M$1:P$134, 3, FALSE)</f>
        <v>ENG3</v>
      </c>
      <c r="H3099">
        <f>VLOOKUP(G3099, Tiers!B$1:C$134, 2, FALSE)</f>
        <v>4</v>
      </c>
      <c r="I3099" s="21">
        <v>34278</v>
      </c>
      <c r="J3099" t="str">
        <f t="shared" si="48"/>
        <v>George LongSheff Utd</v>
      </c>
      <c r="P3099">
        <v>21</v>
      </c>
      <c r="Q3099" t="s">
        <v>40</v>
      </c>
      <c r="R3099" t="s">
        <v>21</v>
      </c>
      <c r="S3099" t="s">
        <v>22</v>
      </c>
      <c r="T3099" t="s">
        <v>21</v>
      </c>
      <c r="Y3099">
        <v>183</v>
      </c>
      <c r="Z3099">
        <v>79</v>
      </c>
      <c r="AA3099">
        <v>0</v>
      </c>
      <c r="AB3099">
        <v>88</v>
      </c>
    </row>
    <row r="3100" spans="1:28" ht="15.95">
      <c r="A3100" t="s">
        <v>3793</v>
      </c>
      <c r="B3100" t="s">
        <v>1151</v>
      </c>
      <c r="C3100" t="str">
        <f>VLOOKUP(B3100, Positions!A$1:B$134, 2, FALSE)</f>
        <v>Defender</v>
      </c>
      <c r="D3100" t="s">
        <v>32</v>
      </c>
      <c r="E3100" t="s">
        <v>5663</v>
      </c>
      <c r="F3100" t="s">
        <v>21</v>
      </c>
      <c r="G3100" t="str">
        <f>VLOOKUP(E3100, Tiers!M$1:P$134, 3, FALSE)</f>
        <v>ENG4</v>
      </c>
      <c r="H3100">
        <f>VLOOKUP(G3100, Tiers!B$1:C$134, 2, FALSE)</f>
        <v>5</v>
      </c>
      <c r="I3100" s="21">
        <v>34275</v>
      </c>
      <c r="J3100" t="str">
        <f t="shared" si="48"/>
        <v>Mal BenningMansfield</v>
      </c>
      <c r="P3100">
        <v>21</v>
      </c>
      <c r="Q3100" t="s">
        <v>745</v>
      </c>
      <c r="R3100" t="s">
        <v>21</v>
      </c>
      <c r="S3100" t="s">
        <v>22</v>
      </c>
      <c r="T3100" t="s">
        <v>21</v>
      </c>
      <c r="U3100" t="s">
        <v>226</v>
      </c>
      <c r="Y3100">
        <v>178</v>
      </c>
      <c r="Z3100">
        <v>77</v>
      </c>
      <c r="AA3100">
        <v>2</v>
      </c>
      <c r="AB3100">
        <v>54</v>
      </c>
    </row>
    <row r="3101" spans="1:28" ht="15.95">
      <c r="A3101" t="s">
        <v>3794</v>
      </c>
      <c r="B3101" t="s">
        <v>115</v>
      </c>
      <c r="C3101" t="e">
        <f>VLOOKUP(B3101, Positions!A$1:B$134, 2, FALSE)</f>
        <v>#N/A</v>
      </c>
      <c r="E3101" t="s">
        <v>5666</v>
      </c>
      <c r="F3101" t="s">
        <v>21</v>
      </c>
      <c r="G3101" t="str">
        <f>VLOOKUP(E3101, Tiers!M$1:P$134, 3, FALSE)</f>
        <v>NONE</v>
      </c>
      <c r="H3101">
        <f>VLOOKUP(G3101, Tiers!B$1:C$134, 2, FALSE)</f>
        <v>7</v>
      </c>
      <c r="I3101" s="21" t="e">
        <v>#N/A</v>
      </c>
      <c r="J3101" t="str">
        <f t="shared" si="48"/>
        <v>Jadan Hall</v>
      </c>
      <c r="P3101">
        <v>21</v>
      </c>
      <c r="Q3101" t="s">
        <v>113</v>
      </c>
      <c r="R3101" t="s">
        <v>21</v>
      </c>
      <c r="S3101" t="s">
        <v>22</v>
      </c>
      <c r="T3101" t="s">
        <v>21</v>
      </c>
      <c r="Y3101">
        <v>183</v>
      </c>
      <c r="Z3101">
        <v>77</v>
      </c>
      <c r="AA3101">
        <v>0</v>
      </c>
      <c r="AB3101">
        <v>8</v>
      </c>
    </row>
    <row r="3102" spans="1:28" ht="15.95">
      <c r="A3102" t="s">
        <v>3795</v>
      </c>
      <c r="B3102" t="s">
        <v>31</v>
      </c>
      <c r="C3102" t="str">
        <f>VLOOKUP(B3102, Positions!A$1:B$134, 2, FALSE)</f>
        <v>Defender</v>
      </c>
      <c r="D3102" t="s">
        <v>112</v>
      </c>
      <c r="E3102" t="s">
        <v>5664</v>
      </c>
      <c r="F3102" t="s">
        <v>21</v>
      </c>
      <c r="G3102" t="str">
        <f>VLOOKUP(E3102, Tiers!M$1:P$134, 3, FALSE)</f>
        <v>ENG3</v>
      </c>
      <c r="H3102">
        <f>VLOOKUP(G3102, Tiers!B$1:C$134, 2, FALSE)</f>
        <v>4</v>
      </c>
      <c r="I3102" s="21">
        <v>34271</v>
      </c>
      <c r="J3102" t="str">
        <f t="shared" si="48"/>
        <v>Sam PattersonShrewsbury</v>
      </c>
      <c r="P3102">
        <v>21</v>
      </c>
      <c r="Q3102" t="s">
        <v>1530</v>
      </c>
      <c r="R3102" t="s">
        <v>21</v>
      </c>
      <c r="S3102" t="s">
        <v>22</v>
      </c>
      <c r="T3102" t="s">
        <v>21</v>
      </c>
      <c r="Y3102">
        <v>181</v>
      </c>
      <c r="Z3102">
        <v>76</v>
      </c>
      <c r="AA3102">
        <v>1</v>
      </c>
      <c r="AB3102">
        <v>17</v>
      </c>
    </row>
    <row r="3103" spans="1:28" ht="15.95">
      <c r="A3103" t="s">
        <v>3796</v>
      </c>
      <c r="B3103" t="s">
        <v>42</v>
      </c>
      <c r="C3103" t="str">
        <f>VLOOKUP(B3103, Positions!A$1:B$134, 2, FALSE)</f>
        <v>Midfielder</v>
      </c>
      <c r="D3103" t="s">
        <v>93</v>
      </c>
      <c r="E3103" t="s">
        <v>5664</v>
      </c>
      <c r="F3103" t="s">
        <v>21</v>
      </c>
      <c r="G3103" t="str">
        <f>VLOOKUP(E3103, Tiers!M$1:P$134, 3, FALSE)</f>
        <v>ENG3</v>
      </c>
      <c r="H3103">
        <f>VLOOKUP(G3103, Tiers!B$1:C$134, 2, FALSE)</f>
        <v>4</v>
      </c>
      <c r="I3103" s="21">
        <v>34271</v>
      </c>
      <c r="J3103" t="str">
        <f t="shared" si="48"/>
        <v>Conor ThomasCoventry</v>
      </c>
      <c r="P3103">
        <v>21</v>
      </c>
      <c r="Q3103" t="s">
        <v>93</v>
      </c>
      <c r="R3103" t="s">
        <v>21</v>
      </c>
      <c r="S3103" t="s">
        <v>22</v>
      </c>
      <c r="T3103" t="s">
        <v>21</v>
      </c>
      <c r="Y3103">
        <v>186</v>
      </c>
      <c r="Z3103">
        <v>73</v>
      </c>
      <c r="AA3103">
        <v>1</v>
      </c>
      <c r="AB3103">
        <v>97</v>
      </c>
    </row>
    <row r="3104" spans="1:28" ht="15.95">
      <c r="A3104" t="s">
        <v>3797</v>
      </c>
      <c r="B3104" t="s">
        <v>166</v>
      </c>
      <c r="C3104" t="str">
        <f>VLOOKUP(B3104, Positions!A$1:B$134, 2, FALSE)</f>
        <v>Goalkeeper</v>
      </c>
      <c r="E3104" t="s">
        <v>5666</v>
      </c>
      <c r="F3104" t="s">
        <v>21</v>
      </c>
      <c r="G3104" t="str">
        <f>VLOOKUP(E3104, Tiers!M$1:P$134, 3, FALSE)</f>
        <v>NONE</v>
      </c>
      <c r="H3104">
        <f>VLOOKUP(G3104, Tiers!B$1:C$134, 2, FALSE)</f>
        <v>7</v>
      </c>
      <c r="I3104" s="21" t="e">
        <v>#N/A</v>
      </c>
      <c r="J3104" t="str">
        <f t="shared" si="48"/>
        <v>Jake Weekes</v>
      </c>
      <c r="P3104">
        <v>21</v>
      </c>
      <c r="Q3104" t="s">
        <v>1496</v>
      </c>
      <c r="R3104" t="s">
        <v>21</v>
      </c>
      <c r="S3104" t="s">
        <v>22</v>
      </c>
      <c r="T3104" t="s">
        <v>21</v>
      </c>
      <c r="Y3104">
        <v>189</v>
      </c>
      <c r="Z3104">
        <v>86</v>
      </c>
      <c r="AA3104">
        <v>0</v>
      </c>
      <c r="AB3104">
        <v>16</v>
      </c>
    </row>
    <row r="3105" spans="1:28" ht="15.95">
      <c r="A3105" t="s">
        <v>3798</v>
      </c>
      <c r="B3105" t="s">
        <v>166</v>
      </c>
      <c r="C3105" t="str">
        <f>VLOOKUP(B3105, Positions!A$1:B$134, 2, FALSE)</f>
        <v>Goalkeeper</v>
      </c>
      <c r="D3105" t="s">
        <v>169</v>
      </c>
      <c r="E3105" t="s">
        <v>62</v>
      </c>
      <c r="F3105" t="s">
        <v>21</v>
      </c>
      <c r="G3105" t="str">
        <f>VLOOKUP(E3105, Tiers!M$1:P$134, 3, FALSE)</f>
        <v>ENG1</v>
      </c>
      <c r="H3105">
        <f>VLOOKUP(G3105, Tiers!B$1:C$134, 2, FALSE)</f>
        <v>1</v>
      </c>
      <c r="I3105" s="21">
        <v>34269</v>
      </c>
      <c r="J3105" t="str">
        <f t="shared" si="48"/>
        <v>Jamal BlackmanChelsea</v>
      </c>
      <c r="P3105">
        <v>21</v>
      </c>
      <c r="Q3105" t="s">
        <v>596</v>
      </c>
      <c r="R3105" t="s">
        <v>21</v>
      </c>
      <c r="S3105" t="s">
        <v>22</v>
      </c>
      <c r="T3105" t="s">
        <v>21</v>
      </c>
      <c r="U3105" t="s">
        <v>3799</v>
      </c>
      <c r="Y3105">
        <v>199</v>
      </c>
      <c r="Z3105">
        <v>103</v>
      </c>
      <c r="AA3105">
        <v>0</v>
      </c>
      <c r="AB3105">
        <v>0</v>
      </c>
    </row>
    <row r="3106" spans="1:28" ht="15.95">
      <c r="A3106" t="s">
        <v>3801</v>
      </c>
      <c r="B3106" t="s">
        <v>166</v>
      </c>
      <c r="C3106" t="str">
        <f>VLOOKUP(B3106, Positions!A$1:B$134, 2, FALSE)</f>
        <v>Goalkeeper</v>
      </c>
      <c r="D3106" t="s">
        <v>627</v>
      </c>
      <c r="E3106" t="s">
        <v>5666</v>
      </c>
      <c r="F3106" t="s">
        <v>21</v>
      </c>
      <c r="G3106" t="str">
        <f>VLOOKUP(E3106, Tiers!M$1:P$134, 3, FALSE)</f>
        <v>NONE</v>
      </c>
      <c r="H3106">
        <f>VLOOKUP(G3106, Tiers!B$1:C$134, 2, FALSE)</f>
        <v>7</v>
      </c>
      <c r="I3106" s="21">
        <v>34268</v>
      </c>
      <c r="J3106" t="str">
        <f t="shared" si="48"/>
        <v>Jon MaxtedForest Green</v>
      </c>
      <c r="P3106">
        <v>21</v>
      </c>
      <c r="Q3106" t="s">
        <v>124</v>
      </c>
      <c r="R3106" t="s">
        <v>21</v>
      </c>
      <c r="S3106" t="s">
        <v>22</v>
      </c>
      <c r="T3106" t="s">
        <v>21</v>
      </c>
      <c r="Y3106">
        <v>183</v>
      </c>
      <c r="Z3106">
        <v>71</v>
      </c>
      <c r="AA3106">
        <v>0</v>
      </c>
      <c r="AB3106">
        <v>0</v>
      </c>
    </row>
    <row r="3107" spans="1:28" ht="15.95">
      <c r="A3107" t="s">
        <v>3802</v>
      </c>
      <c r="B3107" t="s">
        <v>16</v>
      </c>
      <c r="C3107" t="e">
        <f>VLOOKUP(B3107, Positions!A$1:B$134, 2, FALSE)</f>
        <v>#N/A</v>
      </c>
      <c r="D3107" t="s">
        <v>187</v>
      </c>
      <c r="E3107" t="s">
        <v>5663</v>
      </c>
      <c r="F3107" t="s">
        <v>21</v>
      </c>
      <c r="G3107" t="str">
        <f>VLOOKUP(E3107, Tiers!M$1:P$134, 3, FALSE)</f>
        <v>ENG4</v>
      </c>
      <c r="H3107">
        <f>VLOOKUP(G3107, Tiers!B$1:C$134, 2, FALSE)</f>
        <v>5</v>
      </c>
      <c r="I3107" s="21">
        <v>34267</v>
      </c>
      <c r="J3107" t="str">
        <f t="shared" si="48"/>
        <v>Rakish BinghamHartlepool</v>
      </c>
      <c r="P3107">
        <v>21</v>
      </c>
      <c r="Q3107" t="s">
        <v>74</v>
      </c>
      <c r="R3107" t="s">
        <v>21</v>
      </c>
      <c r="S3107" t="s">
        <v>22</v>
      </c>
      <c r="T3107" t="s">
        <v>21</v>
      </c>
      <c r="Y3107">
        <v>183</v>
      </c>
      <c r="Z3107">
        <v>77</v>
      </c>
      <c r="AA3107">
        <v>7</v>
      </c>
      <c r="AB3107">
        <v>48</v>
      </c>
    </row>
    <row r="3108" spans="1:28" ht="15.95">
      <c r="A3108" t="s">
        <v>3803</v>
      </c>
      <c r="B3108" t="s">
        <v>198</v>
      </c>
      <c r="C3108" t="e">
        <f>VLOOKUP(B3108, Positions!A$1:B$134, 2, FALSE)</f>
        <v>#N/A</v>
      </c>
      <c r="D3108" t="s">
        <v>1308</v>
      </c>
      <c r="E3108" t="s">
        <v>5666</v>
      </c>
      <c r="F3108" t="s">
        <v>21</v>
      </c>
      <c r="G3108" t="str">
        <f>VLOOKUP(E3108, Tiers!M$1:P$134, 3, FALSE)</f>
        <v>NONE</v>
      </c>
      <c r="H3108">
        <f>VLOOKUP(G3108, Tiers!B$1:C$134, 2, FALSE)</f>
        <v>7</v>
      </c>
      <c r="I3108" s="21">
        <v>34265</v>
      </c>
      <c r="J3108" t="str">
        <f t="shared" si="48"/>
        <v>Danny WhiteheadMacclesfield</v>
      </c>
      <c r="P3108">
        <v>21</v>
      </c>
      <c r="Q3108" t="s">
        <v>113</v>
      </c>
      <c r="R3108" t="s">
        <v>21</v>
      </c>
      <c r="S3108" t="s">
        <v>22</v>
      </c>
      <c r="T3108" t="s">
        <v>21</v>
      </c>
      <c r="Y3108">
        <v>179</v>
      </c>
      <c r="Z3108">
        <v>69</v>
      </c>
      <c r="AA3108">
        <v>6</v>
      </c>
      <c r="AB3108">
        <v>62</v>
      </c>
    </row>
    <row r="3109" spans="1:28" ht="15.95">
      <c r="A3109" t="s">
        <v>3804</v>
      </c>
      <c r="B3109" t="s">
        <v>42</v>
      </c>
      <c r="C3109" t="str">
        <f>VLOOKUP(B3109, Positions!A$1:B$134, 2, FALSE)</f>
        <v>Midfielder</v>
      </c>
      <c r="D3109" t="s">
        <v>190</v>
      </c>
      <c r="E3109" t="s">
        <v>5663</v>
      </c>
      <c r="F3109" t="s">
        <v>21</v>
      </c>
      <c r="G3109" t="str">
        <f>VLOOKUP(E3109, Tiers!M$1:P$134, 3, FALSE)</f>
        <v>ENG4</v>
      </c>
      <c r="H3109">
        <f>VLOOKUP(G3109, Tiers!B$1:C$134, 2, FALSE)</f>
        <v>5</v>
      </c>
      <c r="I3109" s="21">
        <v>34265</v>
      </c>
      <c r="J3109" t="str">
        <f t="shared" si="48"/>
        <v>Josh RuffelsOxford</v>
      </c>
      <c r="P3109">
        <v>21</v>
      </c>
      <c r="Q3109" t="s">
        <v>190</v>
      </c>
      <c r="R3109" t="s">
        <v>21</v>
      </c>
      <c r="S3109" t="s">
        <v>22</v>
      </c>
      <c r="T3109" t="s">
        <v>21</v>
      </c>
      <c r="Y3109">
        <v>178</v>
      </c>
      <c r="Z3109">
        <v>75</v>
      </c>
      <c r="AA3109">
        <v>1</v>
      </c>
      <c r="AB3109">
        <v>63</v>
      </c>
    </row>
    <row r="3110" spans="1:28" ht="15.95">
      <c r="A3110" t="s">
        <v>3805</v>
      </c>
      <c r="B3110" t="s">
        <v>42</v>
      </c>
      <c r="C3110" t="str">
        <f>VLOOKUP(B3110, Positions!A$1:B$134, 2, FALSE)</f>
        <v>Midfielder</v>
      </c>
      <c r="D3110" t="s">
        <v>530</v>
      </c>
      <c r="E3110" t="s">
        <v>62</v>
      </c>
      <c r="F3110" t="s">
        <v>21</v>
      </c>
      <c r="G3110" t="str">
        <f>VLOOKUP(E3110, Tiers!M$1:P$134, 3, FALSE)</f>
        <v>ENG1</v>
      </c>
      <c r="H3110">
        <f>VLOOKUP(G3110, Tiers!B$1:C$134, 2, FALSE)</f>
        <v>1</v>
      </c>
      <c r="I3110" s="21">
        <v>34264</v>
      </c>
      <c r="J3110" t="str">
        <f t="shared" si="48"/>
        <v>Gael BigirimanaNewcastle</v>
      </c>
      <c r="P3110">
        <v>21</v>
      </c>
      <c r="Q3110" t="s">
        <v>3806</v>
      </c>
      <c r="R3110" t="s">
        <v>21</v>
      </c>
      <c r="S3110" t="s">
        <v>1643</v>
      </c>
      <c r="T3110" t="s">
        <v>21</v>
      </c>
      <c r="U3110" t="s">
        <v>2253</v>
      </c>
      <c r="Y3110">
        <v>173</v>
      </c>
      <c r="Z3110">
        <v>69</v>
      </c>
      <c r="AA3110">
        <v>1</v>
      </c>
      <c r="AB3110">
        <v>39</v>
      </c>
    </row>
    <row r="3111" spans="1:28" ht="15.95">
      <c r="A3111" t="s">
        <v>3807</v>
      </c>
      <c r="B3111" t="s">
        <v>16</v>
      </c>
      <c r="C3111" t="e">
        <f>VLOOKUP(B3111, Positions!A$1:B$134, 2, FALSE)</f>
        <v>#N/A</v>
      </c>
      <c r="D3111" t="s">
        <v>378</v>
      </c>
      <c r="E3111" t="s">
        <v>5663</v>
      </c>
      <c r="F3111" t="s">
        <v>21</v>
      </c>
      <c r="G3111" t="str">
        <f>VLOOKUP(E3111, Tiers!M$1:P$134, 3, FALSE)</f>
        <v>ENG4</v>
      </c>
      <c r="H3111">
        <f>VLOOKUP(G3111, Tiers!B$1:C$134, 2, FALSE)</f>
        <v>5</v>
      </c>
      <c r="I3111" s="21">
        <v>34264</v>
      </c>
      <c r="J3111" t="str">
        <f t="shared" si="48"/>
        <v>Marcus CarverAccrington</v>
      </c>
      <c r="P3111">
        <v>21</v>
      </c>
      <c r="Q3111" t="s">
        <v>103</v>
      </c>
      <c r="R3111" t="s">
        <v>21</v>
      </c>
      <c r="S3111" t="s">
        <v>22</v>
      </c>
      <c r="T3111" t="s">
        <v>21</v>
      </c>
      <c r="Y3111">
        <v>181</v>
      </c>
      <c r="Z3111">
        <v>75</v>
      </c>
      <c r="AA3111">
        <v>2</v>
      </c>
      <c r="AB3111">
        <v>49</v>
      </c>
    </row>
    <row r="3112" spans="1:28" ht="15.95">
      <c r="A3112" t="s">
        <v>3808</v>
      </c>
      <c r="B3112" t="s">
        <v>16</v>
      </c>
      <c r="C3112" t="e">
        <f>VLOOKUP(B3112, Positions!A$1:B$134, 2, FALSE)</f>
        <v>#N/A</v>
      </c>
      <c r="D3112" t="s">
        <v>868</v>
      </c>
      <c r="E3112" t="s">
        <v>5666</v>
      </c>
      <c r="F3112" t="s">
        <v>21</v>
      </c>
      <c r="G3112" t="str">
        <f>VLOOKUP(E3112, Tiers!M$1:P$134, 3, FALSE)</f>
        <v>NONE</v>
      </c>
      <c r="H3112">
        <f>VLOOKUP(G3112, Tiers!B$1:C$134, 2, FALSE)</f>
        <v>7</v>
      </c>
      <c r="I3112" s="21">
        <v>34262</v>
      </c>
      <c r="J3112" t="str">
        <f t="shared" si="48"/>
        <v>Bradley GoldbergBromley</v>
      </c>
      <c r="P3112">
        <v>21</v>
      </c>
      <c r="Q3112" t="s">
        <v>868</v>
      </c>
      <c r="R3112" t="s">
        <v>21</v>
      </c>
      <c r="S3112" t="s">
        <v>22</v>
      </c>
      <c r="T3112" t="s">
        <v>21</v>
      </c>
      <c r="Y3112">
        <v>168</v>
      </c>
      <c r="Z3112">
        <v>71</v>
      </c>
      <c r="AA3112">
        <v>39</v>
      </c>
      <c r="AB3112">
        <v>111</v>
      </c>
    </row>
    <row r="3113" spans="1:28" ht="15.95">
      <c r="A3113" t="s">
        <v>2166</v>
      </c>
      <c r="B3113" t="s">
        <v>680</v>
      </c>
      <c r="C3113" t="e">
        <f>VLOOKUP(B3113, Positions!A$1:B$134, 2, FALSE)</f>
        <v>#N/A</v>
      </c>
      <c r="D3113" t="s">
        <v>579</v>
      </c>
      <c r="E3113" t="s">
        <v>5665</v>
      </c>
      <c r="F3113" t="s">
        <v>21</v>
      </c>
      <c r="G3113" t="str">
        <f>VLOOKUP(E3113, Tiers!M$1:P$134, 3, FALSE)</f>
        <v>ENG2</v>
      </c>
      <c r="H3113">
        <f>VLOOKUP(G3113, Tiers!B$1:C$134, 2, FALSE)</f>
        <v>3</v>
      </c>
      <c r="I3113" s="21">
        <v>34262</v>
      </c>
      <c r="J3113" t="str">
        <f t="shared" si="48"/>
        <v>Rob HallMK Dons</v>
      </c>
      <c r="P3113">
        <v>21</v>
      </c>
      <c r="Q3113" t="s">
        <v>2714</v>
      </c>
      <c r="R3113" t="s">
        <v>21</v>
      </c>
      <c r="S3113" t="s">
        <v>22</v>
      </c>
      <c r="T3113" t="s">
        <v>21</v>
      </c>
      <c r="Y3113">
        <v>173</v>
      </c>
      <c r="Z3113">
        <v>66</v>
      </c>
      <c r="AA3113">
        <v>9</v>
      </c>
      <c r="AB3113">
        <v>70</v>
      </c>
    </row>
    <row r="3114" spans="1:28" ht="15.95">
      <c r="A3114" t="s">
        <v>3809</v>
      </c>
      <c r="B3114" t="s">
        <v>81</v>
      </c>
      <c r="C3114" t="str">
        <f>VLOOKUP(B3114, Positions!A$1:B$134, 2, FALSE)</f>
        <v>Defender</v>
      </c>
      <c r="D3114" t="s">
        <v>2443</v>
      </c>
      <c r="E3114" t="s">
        <v>5666</v>
      </c>
      <c r="F3114" t="s">
        <v>21</v>
      </c>
      <c r="G3114" t="str">
        <f>VLOOKUP(E3114, Tiers!M$1:P$134, 3, FALSE)</f>
        <v>NONE</v>
      </c>
      <c r="H3114">
        <f>VLOOKUP(G3114, Tiers!B$1:C$134, 2, FALSE)</f>
        <v>7</v>
      </c>
      <c r="I3114" s="21">
        <v>34260</v>
      </c>
      <c r="J3114" t="str">
        <f t="shared" si="48"/>
        <v>Callum HoweLincoln</v>
      </c>
      <c r="P3114">
        <v>21</v>
      </c>
      <c r="Q3114" t="s">
        <v>455</v>
      </c>
      <c r="R3114" t="s">
        <v>21</v>
      </c>
      <c r="S3114" t="s">
        <v>22</v>
      </c>
      <c r="T3114" t="s">
        <v>21</v>
      </c>
      <c r="Y3114">
        <v>186</v>
      </c>
      <c r="Z3114">
        <v>73</v>
      </c>
      <c r="AA3114">
        <v>5</v>
      </c>
      <c r="AB3114">
        <v>51</v>
      </c>
    </row>
    <row r="3115" spans="1:28" ht="15.95">
      <c r="A3115" t="s">
        <v>3810</v>
      </c>
      <c r="B3115" t="s">
        <v>198</v>
      </c>
      <c r="C3115" t="e">
        <f>VLOOKUP(B3115, Positions!A$1:B$134, 2, FALSE)</f>
        <v>#N/A</v>
      </c>
      <c r="E3115" t="s">
        <v>5666</v>
      </c>
      <c r="F3115" t="s">
        <v>21</v>
      </c>
      <c r="G3115" t="str">
        <f>VLOOKUP(E3115, Tiers!M$1:P$134, 3, FALSE)</f>
        <v>NONE</v>
      </c>
      <c r="H3115">
        <f>VLOOKUP(G3115, Tiers!B$1:C$134, 2, FALSE)</f>
        <v>7</v>
      </c>
      <c r="I3115" s="21" t="e">
        <v>#N/A</v>
      </c>
      <c r="J3115" t="str">
        <f t="shared" si="48"/>
        <v>Jared Sims</v>
      </c>
      <c r="P3115">
        <v>21</v>
      </c>
      <c r="Q3115" t="s">
        <v>541</v>
      </c>
      <c r="R3115" t="s">
        <v>21</v>
      </c>
      <c r="S3115" t="s">
        <v>22</v>
      </c>
      <c r="T3115" t="s">
        <v>21</v>
      </c>
      <c r="Y3115">
        <v>178</v>
      </c>
      <c r="Z3115">
        <v>68</v>
      </c>
      <c r="AA3115">
        <v>0</v>
      </c>
      <c r="AB3115">
        <v>3</v>
      </c>
    </row>
    <row r="3116" spans="1:28" ht="15.95">
      <c r="A3116" t="s">
        <v>3811</v>
      </c>
      <c r="B3116" t="s">
        <v>42</v>
      </c>
      <c r="C3116" t="str">
        <f>VLOOKUP(B3116, Positions!A$1:B$134, 2, FALSE)</f>
        <v>Midfielder</v>
      </c>
      <c r="D3116" t="s">
        <v>378</v>
      </c>
      <c r="E3116" t="s">
        <v>5663</v>
      </c>
      <c r="F3116" t="s">
        <v>21</v>
      </c>
      <c r="G3116" t="str">
        <f>VLOOKUP(E3116, Tiers!M$1:P$134, 3, FALSE)</f>
        <v>ENG4</v>
      </c>
      <c r="H3116">
        <f>VLOOKUP(G3116, Tiers!B$1:C$134, 2, FALSE)</f>
        <v>5</v>
      </c>
      <c r="I3116" s="21">
        <v>34257</v>
      </c>
      <c r="J3116" t="str">
        <f t="shared" si="48"/>
        <v>Jack PhillipsAccrington</v>
      </c>
      <c r="P3116">
        <v>21</v>
      </c>
      <c r="Q3116" t="s">
        <v>57</v>
      </c>
      <c r="R3116" t="s">
        <v>21</v>
      </c>
      <c r="S3116" t="s">
        <v>22</v>
      </c>
      <c r="T3116" t="s">
        <v>21</v>
      </c>
      <c r="Y3116">
        <v>179</v>
      </c>
      <c r="Z3116">
        <v>76</v>
      </c>
      <c r="AA3116">
        <v>0</v>
      </c>
      <c r="AB3116">
        <v>0</v>
      </c>
    </row>
    <row r="3117" spans="1:28" ht="15.95">
      <c r="A3117" t="s">
        <v>3812</v>
      </c>
      <c r="B3117" t="s">
        <v>81</v>
      </c>
      <c r="C3117" t="str">
        <f>VLOOKUP(B3117, Positions!A$1:B$134, 2, FALSE)</f>
        <v>Defender</v>
      </c>
      <c r="E3117" t="s">
        <v>5666</v>
      </c>
      <c r="F3117" t="s">
        <v>21</v>
      </c>
      <c r="G3117" t="str">
        <f>VLOOKUP(E3117, Tiers!M$1:P$134, 3, FALSE)</f>
        <v>NONE</v>
      </c>
      <c r="H3117">
        <f>VLOOKUP(G3117, Tiers!B$1:C$134, 2, FALSE)</f>
        <v>7</v>
      </c>
      <c r="I3117" s="21" t="e">
        <v>#N/A</v>
      </c>
      <c r="J3117" t="str">
        <f t="shared" si="48"/>
        <v>Sean Grace</v>
      </c>
      <c r="P3117">
        <v>21</v>
      </c>
      <c r="Q3117" t="s">
        <v>208</v>
      </c>
      <c r="R3117" t="s">
        <v>21</v>
      </c>
      <c r="S3117" t="s">
        <v>22</v>
      </c>
      <c r="T3117" t="s">
        <v>21</v>
      </c>
      <c r="Y3117">
        <v>179</v>
      </c>
      <c r="Z3117">
        <v>75</v>
      </c>
      <c r="AA3117">
        <v>0</v>
      </c>
      <c r="AB3117">
        <v>4</v>
      </c>
    </row>
    <row r="3118" spans="1:28" ht="15.95">
      <c r="A3118" t="s">
        <v>3813</v>
      </c>
      <c r="B3118" t="s">
        <v>245</v>
      </c>
      <c r="C3118" t="str">
        <f>VLOOKUP(B3118, Positions!A$1:B$134, 2, FALSE)</f>
        <v>Midfielder</v>
      </c>
      <c r="E3118" t="s">
        <v>5666</v>
      </c>
      <c r="F3118" t="s">
        <v>21</v>
      </c>
      <c r="G3118" t="str">
        <f>VLOOKUP(E3118, Tiers!M$1:P$134, 3, FALSE)</f>
        <v>NONE</v>
      </c>
      <c r="H3118">
        <f>VLOOKUP(G3118, Tiers!B$1:C$134, 2, FALSE)</f>
        <v>7</v>
      </c>
      <c r="I3118" s="21" t="e">
        <v>#N/A</v>
      </c>
      <c r="J3118" t="str">
        <f t="shared" si="48"/>
        <v>Jordan Jackson</v>
      </c>
      <c r="P3118">
        <v>21</v>
      </c>
      <c r="Q3118" t="s">
        <v>74</v>
      </c>
      <c r="R3118" t="s">
        <v>21</v>
      </c>
      <c r="S3118" t="s">
        <v>22</v>
      </c>
      <c r="T3118" t="s">
        <v>21</v>
      </c>
      <c r="Y3118">
        <v>183</v>
      </c>
      <c r="Z3118">
        <v>78</v>
      </c>
      <c r="AA3118">
        <v>0</v>
      </c>
      <c r="AB3118">
        <v>0</v>
      </c>
    </row>
    <row r="3119" spans="1:28" ht="15.95">
      <c r="A3119" t="s">
        <v>3814</v>
      </c>
      <c r="B3119" t="s">
        <v>946</v>
      </c>
      <c r="C3119" t="str">
        <f>VLOOKUP(B3119, Positions!A$1:B$134, 2, FALSE)</f>
        <v>Defender</v>
      </c>
      <c r="D3119" t="s">
        <v>1279</v>
      </c>
      <c r="E3119" t="s">
        <v>5666</v>
      </c>
      <c r="F3119" t="s">
        <v>21</v>
      </c>
      <c r="G3119" t="str">
        <f>VLOOKUP(E3119, Tiers!M$1:P$134, 3, FALSE)</f>
        <v>NONE</v>
      </c>
      <c r="H3119">
        <f>VLOOKUP(G3119, Tiers!B$1:C$134, 2, FALSE)</f>
        <v>7</v>
      </c>
      <c r="I3119" s="21">
        <v>34255</v>
      </c>
      <c r="J3119" t="str">
        <f t="shared" si="48"/>
        <v>Jack BarthramCheltenham</v>
      </c>
      <c r="P3119">
        <v>21</v>
      </c>
      <c r="Q3119" t="s">
        <v>74</v>
      </c>
      <c r="R3119" t="s">
        <v>21</v>
      </c>
      <c r="S3119" t="s">
        <v>22</v>
      </c>
      <c r="T3119" t="s">
        <v>21</v>
      </c>
      <c r="Y3119">
        <v>173</v>
      </c>
      <c r="Z3119">
        <v>65</v>
      </c>
      <c r="AA3119">
        <v>0</v>
      </c>
      <c r="AB3119">
        <v>16</v>
      </c>
    </row>
    <row r="3120" spans="1:28" ht="15.95">
      <c r="A3120" t="s">
        <v>3815</v>
      </c>
      <c r="B3120" t="s">
        <v>81</v>
      </c>
      <c r="C3120" t="str">
        <f>VLOOKUP(B3120, Positions!A$1:B$134, 2, FALSE)</f>
        <v>Defender</v>
      </c>
      <c r="D3120" t="s">
        <v>674</v>
      </c>
      <c r="E3120" t="s">
        <v>5666</v>
      </c>
      <c r="F3120" t="s">
        <v>21</v>
      </c>
      <c r="G3120" t="str">
        <f>VLOOKUP(E3120, Tiers!M$1:P$134, 3, FALSE)</f>
        <v>NONE</v>
      </c>
      <c r="H3120">
        <f>VLOOKUP(G3120, Tiers!B$1:C$134, 2, FALSE)</f>
        <v>7</v>
      </c>
      <c r="I3120" s="21">
        <v>34255</v>
      </c>
      <c r="J3120" t="str">
        <f t="shared" si="48"/>
        <v>Jordan TunnicliffeKidderminster</v>
      </c>
      <c r="P3120">
        <v>21</v>
      </c>
      <c r="Q3120" t="s">
        <v>3114</v>
      </c>
      <c r="R3120" t="s">
        <v>21</v>
      </c>
      <c r="S3120" t="s">
        <v>22</v>
      </c>
      <c r="T3120" t="s">
        <v>21</v>
      </c>
      <c r="Y3120">
        <v>186</v>
      </c>
      <c r="Z3120">
        <v>80</v>
      </c>
      <c r="AA3120">
        <v>3</v>
      </c>
      <c r="AB3120">
        <v>32</v>
      </c>
    </row>
    <row r="3121" spans="1:28" ht="15.95">
      <c r="A3121" t="s">
        <v>3816</v>
      </c>
      <c r="B3121" t="s">
        <v>84</v>
      </c>
      <c r="C3121" t="str">
        <f>VLOOKUP(B3121, Positions!A$1:B$134, 2, FALSE)</f>
        <v>Midfielder</v>
      </c>
      <c r="D3121" t="s">
        <v>3319</v>
      </c>
      <c r="E3121" t="s">
        <v>5670</v>
      </c>
      <c r="F3121" t="s">
        <v>421</v>
      </c>
      <c r="G3121" t="str">
        <f>VLOOKUP(E3121, Tiers!M$1:P$134, 3, FALSE)</f>
        <v>SCO3</v>
      </c>
      <c r="H3121">
        <f>VLOOKUP(G3121, Tiers!B$1:C$134, 2, FALSE)</f>
        <v>6</v>
      </c>
      <c r="I3121" s="21">
        <v>34255</v>
      </c>
      <c r="J3121" t="str">
        <f t="shared" si="48"/>
        <v>James DaleBrechin</v>
      </c>
      <c r="P3121">
        <v>21</v>
      </c>
      <c r="Q3121" t="s">
        <v>20</v>
      </c>
      <c r="R3121" t="s">
        <v>21</v>
      </c>
      <c r="S3121" t="s">
        <v>22</v>
      </c>
      <c r="T3121" t="s">
        <v>21</v>
      </c>
      <c r="Y3121">
        <v>171</v>
      </c>
      <c r="Z3121">
        <v>77</v>
      </c>
      <c r="AA3121">
        <v>3</v>
      </c>
      <c r="AB3121">
        <v>55</v>
      </c>
    </row>
    <row r="3122" spans="1:28" ht="15.95">
      <c r="A3122" t="s">
        <v>3817</v>
      </c>
      <c r="B3122" t="s">
        <v>278</v>
      </c>
      <c r="C3122" t="e">
        <f>VLOOKUP(B3122, Positions!A$1:B$134, 2, FALSE)</f>
        <v>#N/A</v>
      </c>
      <c r="D3122" t="s">
        <v>3117</v>
      </c>
      <c r="E3122" t="s">
        <v>5663</v>
      </c>
      <c r="F3122" t="s">
        <v>21</v>
      </c>
      <c r="G3122" t="str">
        <f>VLOOKUP(E3122, Tiers!M$1:P$134, 3, FALSE)</f>
        <v>ENG4</v>
      </c>
      <c r="H3122">
        <f>VLOOKUP(G3122, Tiers!B$1:C$134, 2, FALSE)</f>
        <v>5</v>
      </c>
      <c r="I3122" s="21">
        <v>34254</v>
      </c>
      <c r="J3122" t="str">
        <f t="shared" si="48"/>
        <v>Max KretzschmarWycombe</v>
      </c>
      <c r="P3122">
        <v>21</v>
      </c>
      <c r="Q3122" t="s">
        <v>461</v>
      </c>
      <c r="R3122" t="s">
        <v>21</v>
      </c>
      <c r="S3122" t="s">
        <v>22</v>
      </c>
      <c r="T3122" t="s">
        <v>21</v>
      </c>
      <c r="Y3122">
        <v>174</v>
      </c>
      <c r="Z3122">
        <v>71</v>
      </c>
      <c r="AA3122">
        <v>6</v>
      </c>
      <c r="AB3122">
        <v>51</v>
      </c>
    </row>
    <row r="3123" spans="1:28" ht="15.95">
      <c r="A3123" t="s">
        <v>3818</v>
      </c>
      <c r="B3123" t="s">
        <v>42</v>
      </c>
      <c r="C3123" t="str">
        <f>VLOOKUP(B3123, Positions!A$1:B$134, 2, FALSE)</f>
        <v>Midfielder</v>
      </c>
      <c r="D3123" t="s">
        <v>762</v>
      </c>
      <c r="E3123" t="s">
        <v>5665</v>
      </c>
      <c r="F3123" t="s">
        <v>21</v>
      </c>
      <c r="G3123" t="str">
        <f>VLOOKUP(E3123, Tiers!M$1:P$134, 3, FALSE)</f>
        <v>ENG2</v>
      </c>
      <c r="H3123">
        <f>VLOOKUP(G3123, Tiers!B$1:C$134, 2, FALSE)</f>
        <v>3</v>
      </c>
      <c r="I3123" s="21">
        <v>34254</v>
      </c>
      <c r="J3123" t="str">
        <f t="shared" si="48"/>
        <v>Joe RallsCardiff</v>
      </c>
      <c r="P3123">
        <v>21</v>
      </c>
      <c r="Q3123" t="s">
        <v>3064</v>
      </c>
      <c r="R3123" t="s">
        <v>21</v>
      </c>
      <c r="S3123" t="s">
        <v>22</v>
      </c>
      <c r="T3123" t="s">
        <v>21</v>
      </c>
      <c r="Y3123">
        <v>178</v>
      </c>
      <c r="Z3123">
        <v>70</v>
      </c>
      <c r="AA3123">
        <v>7</v>
      </c>
      <c r="AB3123">
        <v>79</v>
      </c>
    </row>
    <row r="3124" spans="1:28" ht="15.95">
      <c r="A3124" t="s">
        <v>3819</v>
      </c>
      <c r="B3124" t="s">
        <v>16</v>
      </c>
      <c r="C3124" t="e">
        <f>VLOOKUP(B3124, Positions!A$1:B$134, 2, FALSE)</f>
        <v>#N/A</v>
      </c>
      <c r="D3124" t="s">
        <v>326</v>
      </c>
      <c r="E3124" t="s">
        <v>5663</v>
      </c>
      <c r="F3124" t="s">
        <v>21</v>
      </c>
      <c r="G3124" t="str">
        <f>VLOOKUP(E3124, Tiers!M$1:P$134, 3, FALSE)</f>
        <v>ENG4</v>
      </c>
      <c r="H3124">
        <f>VLOOKUP(G3124, Tiers!B$1:C$134, 2, FALSE)</f>
        <v>5</v>
      </c>
      <c r="I3124" s="21">
        <v>34252</v>
      </c>
      <c r="J3124" t="str">
        <f t="shared" si="48"/>
        <v>Jayden StockleyPortsmouth</v>
      </c>
      <c r="P3124">
        <v>21</v>
      </c>
      <c r="Q3124" t="s">
        <v>1062</v>
      </c>
      <c r="R3124" t="s">
        <v>21</v>
      </c>
      <c r="S3124" t="s">
        <v>22</v>
      </c>
      <c r="T3124" t="s">
        <v>21</v>
      </c>
      <c r="Y3124">
        <v>188</v>
      </c>
      <c r="Z3124">
        <v>80</v>
      </c>
      <c r="AA3124">
        <v>22</v>
      </c>
      <c r="AB3124">
        <v>98</v>
      </c>
    </row>
    <row r="3125" spans="1:28" ht="15.95">
      <c r="A3125" t="s">
        <v>3820</v>
      </c>
      <c r="B3125" t="s">
        <v>16</v>
      </c>
      <c r="C3125" t="e">
        <f>VLOOKUP(B3125, Positions!A$1:B$134, 2, FALSE)</f>
        <v>#N/A</v>
      </c>
      <c r="D3125" t="s">
        <v>200</v>
      </c>
      <c r="E3125" t="s">
        <v>5664</v>
      </c>
      <c r="F3125" t="s">
        <v>21</v>
      </c>
      <c r="G3125" t="str">
        <f>VLOOKUP(E3125, Tiers!M$1:P$134, 3, FALSE)</f>
        <v>ENG3</v>
      </c>
      <c r="H3125">
        <f>VLOOKUP(G3125, Tiers!B$1:C$134, 2, FALSE)</f>
        <v>4</v>
      </c>
      <c r="I3125" s="21">
        <v>34251</v>
      </c>
      <c r="J3125" t="str">
        <f t="shared" si="48"/>
        <v>JJ HooperPort Vale</v>
      </c>
      <c r="P3125">
        <v>21</v>
      </c>
      <c r="Q3125" t="s">
        <v>74</v>
      </c>
      <c r="R3125" t="s">
        <v>21</v>
      </c>
      <c r="S3125" t="s">
        <v>22</v>
      </c>
      <c r="T3125" t="s">
        <v>21</v>
      </c>
      <c r="Y3125">
        <v>186</v>
      </c>
      <c r="Z3125">
        <v>83</v>
      </c>
      <c r="AA3125">
        <v>19</v>
      </c>
      <c r="AB3125">
        <v>49</v>
      </c>
    </row>
    <row r="3126" spans="1:28" ht="15.95">
      <c r="A3126" t="s">
        <v>3821</v>
      </c>
      <c r="B3126" t="s">
        <v>81</v>
      </c>
      <c r="C3126" t="str">
        <f>VLOOKUP(B3126, Positions!A$1:B$134, 2, FALSE)</f>
        <v>Defender</v>
      </c>
      <c r="D3126" t="s">
        <v>27</v>
      </c>
      <c r="E3126" t="s">
        <v>5663</v>
      </c>
      <c r="F3126" t="s">
        <v>21</v>
      </c>
      <c r="G3126" t="str">
        <f>VLOOKUP(E3126, Tiers!M$1:P$134, 3, FALSE)</f>
        <v>ENG4</v>
      </c>
      <c r="H3126">
        <f>VLOOKUP(G3126, Tiers!B$1:C$134, 2, FALSE)</f>
        <v>5</v>
      </c>
      <c r="I3126" s="21">
        <v>34249</v>
      </c>
      <c r="J3126" t="str">
        <f t="shared" si="48"/>
        <v>Ryan EdwardsMorecambe</v>
      </c>
      <c r="P3126">
        <v>21</v>
      </c>
      <c r="Q3126" t="s">
        <v>57</v>
      </c>
      <c r="R3126" t="s">
        <v>21</v>
      </c>
      <c r="S3126" t="s">
        <v>22</v>
      </c>
      <c r="T3126" t="s">
        <v>21</v>
      </c>
      <c r="Y3126">
        <v>181</v>
      </c>
      <c r="Z3126">
        <v>82</v>
      </c>
      <c r="AA3126">
        <v>0</v>
      </c>
      <c r="AB3126">
        <v>75</v>
      </c>
    </row>
    <row r="3127" spans="1:28" ht="15.95">
      <c r="A3127" t="s">
        <v>3822</v>
      </c>
      <c r="B3127" t="s">
        <v>31</v>
      </c>
      <c r="C3127" t="str">
        <f>VLOOKUP(B3127, Positions!A$1:B$134, 2, FALSE)</f>
        <v>Defender</v>
      </c>
      <c r="E3127" t="s">
        <v>5666</v>
      </c>
      <c r="F3127" t="s">
        <v>340</v>
      </c>
      <c r="G3127" t="str">
        <f>VLOOKUP(E3127, Tiers!M$1:P$134, 3, FALSE)</f>
        <v>NONE</v>
      </c>
      <c r="H3127">
        <f>VLOOKUP(G3127, Tiers!B$1:C$134, 2, FALSE)</f>
        <v>7</v>
      </c>
      <c r="I3127" s="21" t="e">
        <v>#N/A</v>
      </c>
      <c r="J3127" t="str">
        <f t="shared" si="48"/>
        <v>Jake Cook</v>
      </c>
      <c r="P3127">
        <v>21</v>
      </c>
      <c r="Q3127" t="s">
        <v>112</v>
      </c>
      <c r="R3127" t="s">
        <v>21</v>
      </c>
      <c r="S3127" t="s">
        <v>22</v>
      </c>
      <c r="T3127" t="s">
        <v>21</v>
      </c>
      <c r="Y3127">
        <v>181</v>
      </c>
      <c r="Z3127">
        <v>76</v>
      </c>
      <c r="AA3127">
        <v>0</v>
      </c>
      <c r="AB3127">
        <v>0</v>
      </c>
    </row>
    <row r="3128" spans="1:28" ht="15.95">
      <c r="A3128" t="s">
        <v>2517</v>
      </c>
      <c r="B3128" t="s">
        <v>445</v>
      </c>
      <c r="C3128" t="str">
        <f>VLOOKUP(B3128, Positions!A$1:B$134, 2, FALSE)</f>
        <v>Midfielder</v>
      </c>
      <c r="D3128" t="s">
        <v>332</v>
      </c>
      <c r="E3128" t="s">
        <v>5665</v>
      </c>
      <c r="F3128" t="s">
        <v>21</v>
      </c>
      <c r="G3128" t="str">
        <f>VLOOKUP(E3128, Tiers!M$1:P$134, 3, FALSE)</f>
        <v>ENG2</v>
      </c>
      <c r="H3128">
        <f>VLOOKUP(G3128, Tiers!B$1:C$134, 2, FALSE)</f>
        <v>3</v>
      </c>
      <c r="I3128" s="21">
        <v>34246</v>
      </c>
      <c r="J3128" t="str">
        <f t="shared" si="48"/>
        <v>Josh ReesNottm Forest</v>
      </c>
      <c r="P3128">
        <v>21</v>
      </c>
      <c r="Q3128" t="s">
        <v>562</v>
      </c>
      <c r="R3128" t="s">
        <v>21</v>
      </c>
      <c r="S3128" t="s">
        <v>22</v>
      </c>
      <c r="T3128" t="s">
        <v>21</v>
      </c>
      <c r="Y3128">
        <v>176</v>
      </c>
      <c r="Z3128">
        <v>77</v>
      </c>
      <c r="AA3128">
        <v>1</v>
      </c>
      <c r="AB3128">
        <v>9</v>
      </c>
    </row>
    <row r="3129" spans="1:28" ht="15.95">
      <c r="A3129" t="s">
        <v>3823</v>
      </c>
      <c r="B3129" t="s">
        <v>42</v>
      </c>
      <c r="C3129" t="str">
        <f>VLOOKUP(B3129, Positions!A$1:B$134, 2, FALSE)</f>
        <v>Midfielder</v>
      </c>
      <c r="D3129" t="s">
        <v>1184</v>
      </c>
      <c r="E3129" t="s">
        <v>5666</v>
      </c>
      <c r="F3129" t="s">
        <v>21</v>
      </c>
      <c r="G3129" t="str">
        <f>VLOOKUP(E3129, Tiers!M$1:P$134, 3, FALSE)</f>
        <v>NONE</v>
      </c>
      <c r="H3129">
        <f>VLOOKUP(G3129, Tiers!B$1:C$134, 2, FALSE)</f>
        <v>7</v>
      </c>
      <c r="I3129" s="21">
        <v>34245</v>
      </c>
      <c r="J3129" t="str">
        <f t="shared" si="48"/>
        <v>Charlie JoyceSouthport</v>
      </c>
      <c r="P3129">
        <v>21</v>
      </c>
      <c r="Q3129" t="s">
        <v>57</v>
      </c>
      <c r="R3129" t="s">
        <v>21</v>
      </c>
      <c r="S3129" t="s">
        <v>22</v>
      </c>
      <c r="T3129" t="s">
        <v>21</v>
      </c>
      <c r="Y3129">
        <v>176</v>
      </c>
      <c r="Z3129">
        <v>70</v>
      </c>
      <c r="AA3129">
        <v>2</v>
      </c>
      <c r="AB3129">
        <v>47</v>
      </c>
    </row>
    <row r="3130" spans="1:28" ht="15.95">
      <c r="A3130" t="s">
        <v>3824</v>
      </c>
      <c r="B3130" t="s">
        <v>42</v>
      </c>
      <c r="C3130" t="str">
        <f>VLOOKUP(B3130, Positions!A$1:B$134, 2, FALSE)</f>
        <v>Midfielder</v>
      </c>
      <c r="E3130" t="s">
        <v>5666</v>
      </c>
      <c r="F3130" t="s">
        <v>21</v>
      </c>
      <c r="G3130" t="str">
        <f>VLOOKUP(E3130, Tiers!M$1:P$134, 3, FALSE)</f>
        <v>NONE</v>
      </c>
      <c r="H3130">
        <f>VLOOKUP(G3130, Tiers!B$1:C$134, 2, FALSE)</f>
        <v>7</v>
      </c>
      <c r="I3130" s="21" t="e">
        <v>#N/A</v>
      </c>
      <c r="J3130" t="str">
        <f t="shared" si="48"/>
        <v>Reece Hands</v>
      </c>
      <c r="P3130">
        <v>21</v>
      </c>
      <c r="Q3130" t="s">
        <v>265</v>
      </c>
      <c r="R3130" t="s">
        <v>21</v>
      </c>
      <c r="S3130" t="s">
        <v>22</v>
      </c>
      <c r="T3130" t="s">
        <v>21</v>
      </c>
      <c r="Y3130">
        <v>186</v>
      </c>
      <c r="Z3130">
        <v>78</v>
      </c>
      <c r="AA3130">
        <v>4</v>
      </c>
      <c r="AB3130">
        <v>17</v>
      </c>
    </row>
    <row r="3131" spans="1:28" ht="15.95">
      <c r="A3131" t="s">
        <v>3825</v>
      </c>
      <c r="B3131" t="s">
        <v>36</v>
      </c>
      <c r="C3131" t="str">
        <f>VLOOKUP(B3131, Positions!A$1:B$134, 2, FALSE)</f>
        <v>Midfielder</v>
      </c>
      <c r="D3131" t="s">
        <v>52</v>
      </c>
      <c r="E3131" t="s">
        <v>5663</v>
      </c>
      <c r="F3131" t="s">
        <v>21</v>
      </c>
      <c r="G3131" t="str">
        <f>VLOOKUP(E3131, Tiers!M$1:P$134, 3, FALSE)</f>
        <v>ENG4</v>
      </c>
      <c r="H3131">
        <f>VLOOKUP(G3131, Tiers!B$1:C$134, 2, FALSE)</f>
        <v>5</v>
      </c>
      <c r="I3131" s="21">
        <v>34243</v>
      </c>
      <c r="J3131" t="str">
        <f t="shared" si="48"/>
        <v>Tom PlattYork</v>
      </c>
      <c r="P3131">
        <v>21</v>
      </c>
      <c r="Q3131" t="s">
        <v>1530</v>
      </c>
      <c r="R3131" t="s">
        <v>21</v>
      </c>
      <c r="S3131" t="s">
        <v>22</v>
      </c>
      <c r="T3131" t="s">
        <v>21</v>
      </c>
      <c r="Y3131">
        <v>186</v>
      </c>
      <c r="Z3131">
        <v>82</v>
      </c>
      <c r="AA3131">
        <v>9</v>
      </c>
      <c r="AB3131">
        <v>71</v>
      </c>
    </row>
    <row r="3132" spans="1:28" ht="15.95">
      <c r="A3132" t="s">
        <v>3826</v>
      </c>
      <c r="B3132" t="s">
        <v>81</v>
      </c>
      <c r="C3132" t="str">
        <f>VLOOKUP(B3132, Positions!A$1:B$134, 2, FALSE)</f>
        <v>Defender</v>
      </c>
      <c r="D3132" t="s">
        <v>253</v>
      </c>
      <c r="E3132" t="s">
        <v>5666</v>
      </c>
      <c r="F3132" t="s">
        <v>21</v>
      </c>
      <c r="G3132" t="str">
        <f>VLOOKUP(E3132, Tiers!M$1:P$134, 3, FALSE)</f>
        <v>NONE</v>
      </c>
      <c r="H3132">
        <f>VLOOKUP(G3132, Tiers!B$1:C$134, 2, FALSE)</f>
        <v>7</v>
      </c>
      <c r="I3132" s="21">
        <v>34241</v>
      </c>
      <c r="J3132" t="str">
        <f t="shared" si="48"/>
        <v>Nathan BuddleGateshead</v>
      </c>
      <c r="P3132">
        <v>21</v>
      </c>
      <c r="Q3132" t="s">
        <v>3043</v>
      </c>
      <c r="R3132" t="s">
        <v>21</v>
      </c>
      <c r="S3132" t="s">
        <v>22</v>
      </c>
      <c r="T3132" t="s">
        <v>21</v>
      </c>
      <c r="Y3132">
        <v>191</v>
      </c>
      <c r="Z3132">
        <v>88</v>
      </c>
      <c r="AA3132">
        <v>5</v>
      </c>
      <c r="AB3132">
        <v>69</v>
      </c>
    </row>
    <row r="3133" spans="1:28" ht="15.95">
      <c r="A3133" t="s">
        <v>3827</v>
      </c>
      <c r="B3133" t="s">
        <v>16</v>
      </c>
      <c r="C3133" t="e">
        <f>VLOOKUP(B3133, Positions!A$1:B$134, 2, FALSE)</f>
        <v>#N/A</v>
      </c>
      <c r="D3133" t="s">
        <v>1243</v>
      </c>
      <c r="E3133" t="s">
        <v>5666</v>
      </c>
      <c r="F3133" t="s">
        <v>21</v>
      </c>
      <c r="G3133" t="str">
        <f>VLOOKUP(E3133, Tiers!M$1:P$134, 3, FALSE)</f>
        <v>NONE</v>
      </c>
      <c r="H3133">
        <f>VLOOKUP(G3133, Tiers!B$1:C$134, 2, FALSE)</f>
        <v>7</v>
      </c>
      <c r="I3133" s="21">
        <v>34240</v>
      </c>
      <c r="J3133" t="str">
        <f t="shared" si="48"/>
        <v>Johnny MargettsTranmere</v>
      </c>
      <c r="P3133">
        <v>21</v>
      </c>
      <c r="Q3133" t="s">
        <v>455</v>
      </c>
      <c r="R3133" t="s">
        <v>21</v>
      </c>
      <c r="S3133" t="s">
        <v>22</v>
      </c>
      <c r="T3133" t="s">
        <v>21</v>
      </c>
      <c r="Y3133">
        <v>186</v>
      </c>
      <c r="Z3133">
        <v>80</v>
      </c>
      <c r="AA3133">
        <v>10</v>
      </c>
      <c r="AB3133">
        <v>14</v>
      </c>
    </row>
    <row r="3134" spans="1:28" ht="15.95">
      <c r="A3134" t="s">
        <v>1216</v>
      </c>
      <c r="B3134" t="s">
        <v>16</v>
      </c>
      <c r="C3134" t="e">
        <f>VLOOKUP(B3134, Positions!A$1:B$134, 2, FALSE)</f>
        <v>#N/A</v>
      </c>
      <c r="D3134" t="s">
        <v>674</v>
      </c>
      <c r="E3134" t="s">
        <v>5666</v>
      </c>
      <c r="F3134" t="s">
        <v>21</v>
      </c>
      <c r="G3134" t="str">
        <f>VLOOKUP(E3134, Tiers!M$1:P$134, 3, FALSE)</f>
        <v>NONE</v>
      </c>
      <c r="H3134">
        <f>VLOOKUP(G3134, Tiers!B$1:C$134, 2, FALSE)</f>
        <v>7</v>
      </c>
      <c r="I3134" s="21">
        <v>34239</v>
      </c>
      <c r="J3134" t="str">
        <f t="shared" si="48"/>
        <v>Jamie SpencerKidderminster</v>
      </c>
      <c r="P3134">
        <v>21</v>
      </c>
      <c r="Q3134" t="s">
        <v>285</v>
      </c>
      <c r="R3134" t="s">
        <v>21</v>
      </c>
      <c r="S3134" t="s">
        <v>22</v>
      </c>
      <c r="T3134" t="s">
        <v>21</v>
      </c>
      <c r="Y3134">
        <v>180</v>
      </c>
      <c r="Z3134">
        <v>75</v>
      </c>
      <c r="AA3134">
        <v>0</v>
      </c>
      <c r="AB3134">
        <v>8</v>
      </c>
    </row>
    <row r="3135" spans="1:28" ht="15.95">
      <c r="A3135" t="s">
        <v>3828</v>
      </c>
      <c r="B3135" t="s">
        <v>55</v>
      </c>
      <c r="C3135" t="str">
        <f>VLOOKUP(B3135, Positions!A$1:B$134, 2, FALSE)</f>
        <v>Forward</v>
      </c>
      <c r="D3135" t="s">
        <v>56</v>
      </c>
      <c r="E3135" t="s">
        <v>5664</v>
      </c>
      <c r="F3135" t="s">
        <v>21</v>
      </c>
      <c r="G3135" t="str">
        <f>VLOOKUP(E3135, Tiers!M$1:P$134, 3, FALSE)</f>
        <v>ENG3</v>
      </c>
      <c r="H3135">
        <f>VLOOKUP(G3135, Tiers!B$1:C$134, 2, FALSE)</f>
        <v>4</v>
      </c>
      <c r="I3135" s="21">
        <v>34238</v>
      </c>
      <c r="J3135" t="str">
        <f t="shared" si="48"/>
        <v>Joe BunneyRochdale</v>
      </c>
      <c r="P3135">
        <v>21</v>
      </c>
      <c r="Q3135" t="s">
        <v>113</v>
      </c>
      <c r="R3135" t="s">
        <v>21</v>
      </c>
      <c r="S3135" t="s">
        <v>22</v>
      </c>
      <c r="T3135" t="s">
        <v>21</v>
      </c>
      <c r="Y3135">
        <v>191</v>
      </c>
      <c r="Z3135">
        <v>74</v>
      </c>
      <c r="AA3135">
        <v>21</v>
      </c>
      <c r="AB3135">
        <v>73</v>
      </c>
    </row>
    <row r="3136" spans="1:28" ht="15.95">
      <c r="A3136" t="s">
        <v>3829</v>
      </c>
      <c r="B3136" t="s">
        <v>26</v>
      </c>
      <c r="C3136" t="str">
        <f>VLOOKUP(B3136, Positions!A$1:B$134, 2, FALSE)</f>
        <v>Forward</v>
      </c>
      <c r="D3136" t="s">
        <v>73</v>
      </c>
      <c r="E3136" t="s">
        <v>5664</v>
      </c>
      <c r="F3136" t="s">
        <v>21</v>
      </c>
      <c r="G3136" t="str">
        <f>VLOOKUP(E3136, Tiers!M$1:P$134, 3, FALSE)</f>
        <v>ENG3</v>
      </c>
      <c r="H3136">
        <f>VLOOKUP(G3136, Tiers!B$1:C$134, 2, FALSE)</f>
        <v>4</v>
      </c>
      <c r="I3136" s="21">
        <v>34237</v>
      </c>
      <c r="J3136" t="str">
        <f t="shared" si="48"/>
        <v>Marcus MaddisonPeterborough</v>
      </c>
      <c r="P3136">
        <v>21</v>
      </c>
      <c r="Q3136" t="s">
        <v>962</v>
      </c>
      <c r="R3136" t="s">
        <v>21</v>
      </c>
      <c r="S3136" t="s">
        <v>22</v>
      </c>
      <c r="T3136" t="s">
        <v>21</v>
      </c>
      <c r="Y3136">
        <v>181</v>
      </c>
      <c r="Z3136">
        <v>71</v>
      </c>
      <c r="AA3136">
        <v>21</v>
      </c>
      <c r="AB3136">
        <v>65</v>
      </c>
    </row>
    <row r="3137" spans="1:28" ht="15.95">
      <c r="A3137" t="s">
        <v>3830</v>
      </c>
      <c r="B3137" t="s">
        <v>81</v>
      </c>
      <c r="C3137" t="str">
        <f>VLOOKUP(B3137, Positions!A$1:B$134, 2, FALSE)</f>
        <v>Defender</v>
      </c>
      <c r="D3137" t="s">
        <v>3407</v>
      </c>
      <c r="E3137" t="s">
        <v>5669</v>
      </c>
      <c r="F3137" t="s">
        <v>421</v>
      </c>
      <c r="G3137" t="str">
        <f>VLOOKUP(E3137, Tiers!M$1:P$134, 3, FALSE)</f>
        <v>SCO1</v>
      </c>
      <c r="H3137">
        <f>VLOOKUP(G3137, Tiers!B$1:C$134, 2, FALSE)</f>
        <v>3</v>
      </c>
      <c r="I3137" s="21">
        <v>34235</v>
      </c>
      <c r="J3137" t="str">
        <f t="shared" si="48"/>
        <v>Kieran KennedyMotherwell</v>
      </c>
      <c r="P3137">
        <v>21</v>
      </c>
      <c r="Q3137" t="s">
        <v>113</v>
      </c>
      <c r="R3137" t="s">
        <v>21</v>
      </c>
      <c r="S3137" t="s">
        <v>22</v>
      </c>
      <c r="T3137" t="s">
        <v>21</v>
      </c>
      <c r="Y3137">
        <v>183</v>
      </c>
      <c r="Z3137">
        <v>81</v>
      </c>
      <c r="AA3137">
        <v>0</v>
      </c>
      <c r="AB3137">
        <v>0</v>
      </c>
    </row>
    <row r="3138" spans="1:28" ht="15.95">
      <c r="A3138" t="s">
        <v>3831</v>
      </c>
      <c r="B3138" t="s">
        <v>1176</v>
      </c>
      <c r="C3138" t="str">
        <f>VLOOKUP(B3138, Positions!A$1:B$134, 2, FALSE)</f>
        <v>Forward</v>
      </c>
      <c r="D3138" t="s">
        <v>112</v>
      </c>
      <c r="E3138" t="s">
        <v>5664</v>
      </c>
      <c r="F3138" t="s">
        <v>21</v>
      </c>
      <c r="G3138" t="str">
        <f>VLOOKUP(E3138, Tiers!M$1:P$134, 3, FALSE)</f>
        <v>ENG3</v>
      </c>
      <c r="H3138">
        <f>VLOOKUP(G3138, Tiers!B$1:C$134, 2, FALSE)</f>
        <v>4</v>
      </c>
      <c r="I3138" s="21">
        <v>34234</v>
      </c>
      <c r="J3138" t="str">
        <f t="shared" ref="J3138:J3201" si="49">A3138 &amp; D3138</f>
        <v>Jordan ClarkShrewsbury</v>
      </c>
      <c r="P3138">
        <v>21</v>
      </c>
      <c r="Q3138" t="s">
        <v>376</v>
      </c>
      <c r="R3138" t="s">
        <v>21</v>
      </c>
      <c r="S3138" t="s">
        <v>22</v>
      </c>
      <c r="T3138" t="s">
        <v>21</v>
      </c>
      <c r="Y3138">
        <v>183</v>
      </c>
      <c r="Z3138">
        <v>73</v>
      </c>
      <c r="AA3138">
        <v>4</v>
      </c>
      <c r="AB3138">
        <v>49</v>
      </c>
    </row>
    <row r="3139" spans="1:28" ht="15.95">
      <c r="A3139" t="s">
        <v>3832</v>
      </c>
      <c r="B3139" t="s">
        <v>734</v>
      </c>
      <c r="C3139" t="str">
        <f>VLOOKUP(B3139, Positions!A$1:B$134, 2, FALSE)</f>
        <v>Forward</v>
      </c>
      <c r="E3139" t="s">
        <v>5666</v>
      </c>
      <c r="F3139" t="s">
        <v>21</v>
      </c>
      <c r="G3139" t="str">
        <f>VLOOKUP(E3139, Tiers!M$1:P$134, 3, FALSE)</f>
        <v>NONE</v>
      </c>
      <c r="H3139">
        <f>VLOOKUP(G3139, Tiers!B$1:C$134, 2, FALSE)</f>
        <v>7</v>
      </c>
      <c r="I3139" s="21" t="e">
        <v>#N/A</v>
      </c>
      <c r="J3139" t="str">
        <f t="shared" si="49"/>
        <v>Jake Fowler</v>
      </c>
      <c r="P3139">
        <v>21</v>
      </c>
      <c r="Q3139" t="s">
        <v>669</v>
      </c>
      <c r="R3139" t="s">
        <v>21</v>
      </c>
      <c r="S3139" t="s">
        <v>22</v>
      </c>
      <c r="T3139" t="s">
        <v>21</v>
      </c>
      <c r="Y3139">
        <v>178</v>
      </c>
      <c r="Z3139">
        <v>74</v>
      </c>
      <c r="AA3139">
        <v>0</v>
      </c>
      <c r="AB3139">
        <v>4</v>
      </c>
    </row>
    <row r="3140" spans="1:28" ht="15.95">
      <c r="A3140" t="s">
        <v>3833</v>
      </c>
      <c r="B3140" t="s">
        <v>102</v>
      </c>
      <c r="C3140" t="str">
        <f>VLOOKUP(B3140, Positions!A$1:B$134, 2, FALSE)</f>
        <v>Defender</v>
      </c>
      <c r="D3140" t="s">
        <v>338</v>
      </c>
      <c r="E3140" t="s">
        <v>5666</v>
      </c>
      <c r="F3140" t="s">
        <v>21</v>
      </c>
      <c r="G3140" t="str">
        <f>VLOOKUP(E3140, Tiers!M$1:P$134, 3, FALSE)</f>
        <v>NONE</v>
      </c>
      <c r="H3140">
        <f>VLOOKUP(G3140, Tiers!B$1:C$134, 2, FALSE)</f>
        <v>7</v>
      </c>
      <c r="I3140" s="21">
        <v>34231</v>
      </c>
      <c r="J3140" t="str">
        <f t="shared" si="49"/>
        <v>Ben HeneghanChester</v>
      </c>
      <c r="P3140">
        <v>21</v>
      </c>
      <c r="Q3140" t="s">
        <v>586</v>
      </c>
      <c r="R3140" t="s">
        <v>21</v>
      </c>
      <c r="S3140" t="s">
        <v>22</v>
      </c>
      <c r="T3140" t="s">
        <v>21</v>
      </c>
      <c r="U3140" t="s">
        <v>870</v>
      </c>
      <c r="Y3140">
        <v>194</v>
      </c>
      <c r="Z3140">
        <v>70</v>
      </c>
      <c r="AA3140">
        <v>5</v>
      </c>
      <c r="AB3140">
        <v>38</v>
      </c>
    </row>
    <row r="3141" spans="1:28" ht="15.95">
      <c r="A3141" t="s">
        <v>3834</v>
      </c>
      <c r="B3141" t="s">
        <v>196</v>
      </c>
      <c r="C3141" t="str">
        <f>VLOOKUP(B3141, Positions!A$1:B$134, 2, FALSE)</f>
        <v>Defender</v>
      </c>
      <c r="D3141" t="s">
        <v>124</v>
      </c>
      <c r="E3141" t="s">
        <v>5665</v>
      </c>
      <c r="F3141" t="s">
        <v>21</v>
      </c>
      <c r="G3141" t="str">
        <f>VLOOKUP(E3141, Tiers!M$1:P$134, 3, FALSE)</f>
        <v>ENG2</v>
      </c>
      <c r="H3141">
        <f>VLOOKUP(G3141, Tiers!B$1:C$134, 2, FALSE)</f>
        <v>3</v>
      </c>
      <c r="I3141" s="21">
        <v>34230</v>
      </c>
      <c r="J3141" t="str">
        <f t="shared" si="49"/>
        <v>Charlie TaylorLeeds</v>
      </c>
      <c r="P3141">
        <v>21</v>
      </c>
      <c r="Q3141" t="s">
        <v>52</v>
      </c>
      <c r="R3141" t="s">
        <v>21</v>
      </c>
      <c r="S3141" t="s">
        <v>22</v>
      </c>
      <c r="T3141" t="s">
        <v>21</v>
      </c>
      <c r="Y3141">
        <v>176</v>
      </c>
      <c r="Z3141">
        <v>70</v>
      </c>
      <c r="AA3141">
        <v>2</v>
      </c>
      <c r="AB3141">
        <v>68</v>
      </c>
    </row>
    <row r="3142" spans="1:28" ht="15.95">
      <c r="A3142" t="s">
        <v>3835</v>
      </c>
      <c r="B3142" t="s">
        <v>47</v>
      </c>
      <c r="C3142" t="str">
        <f>VLOOKUP(B3142, Positions!A$1:B$134, 2, FALSE)</f>
        <v>Forward</v>
      </c>
      <c r="E3142" t="s">
        <v>5666</v>
      </c>
      <c r="F3142" t="s">
        <v>21</v>
      </c>
      <c r="G3142" t="str">
        <f>VLOOKUP(E3142, Tiers!M$1:P$134, 3, FALSE)</f>
        <v>NONE</v>
      </c>
      <c r="H3142">
        <f>VLOOKUP(G3142, Tiers!B$1:C$134, 2, FALSE)</f>
        <v>7</v>
      </c>
      <c r="I3142" s="21" t="e">
        <v>#N/A</v>
      </c>
      <c r="J3142" t="str">
        <f t="shared" si="49"/>
        <v>Mani O'Sullivan</v>
      </c>
      <c r="P3142">
        <v>21</v>
      </c>
      <c r="Q3142" t="s">
        <v>20</v>
      </c>
      <c r="R3142" t="s">
        <v>21</v>
      </c>
      <c r="S3142" t="s">
        <v>22</v>
      </c>
      <c r="T3142" t="s">
        <v>21</v>
      </c>
      <c r="U3142" t="s">
        <v>870</v>
      </c>
      <c r="Y3142">
        <v>181</v>
      </c>
      <c r="Z3142">
        <v>76</v>
      </c>
      <c r="AA3142">
        <v>0</v>
      </c>
      <c r="AB3142">
        <v>0</v>
      </c>
    </row>
    <row r="3143" spans="1:28" ht="15.95">
      <c r="A3143" t="s">
        <v>3836</v>
      </c>
      <c r="B3143" t="s">
        <v>2427</v>
      </c>
      <c r="C3143" t="str">
        <f>VLOOKUP(B3143, Positions!A$1:B$134, 2, FALSE)</f>
        <v>Midfielder</v>
      </c>
      <c r="E3143" t="s">
        <v>5666</v>
      </c>
      <c r="F3143" t="s">
        <v>21</v>
      </c>
      <c r="G3143" t="str">
        <f>VLOOKUP(E3143, Tiers!M$1:P$134, 3, FALSE)</f>
        <v>NONE</v>
      </c>
      <c r="H3143">
        <f>VLOOKUP(G3143, Tiers!B$1:C$134, 2, FALSE)</f>
        <v>7</v>
      </c>
      <c r="I3143" s="21" t="e">
        <v>#N/A</v>
      </c>
      <c r="J3143" t="str">
        <f t="shared" si="49"/>
        <v>Charles Banya</v>
      </c>
      <c r="P3143">
        <v>21</v>
      </c>
      <c r="Q3143" t="s">
        <v>74</v>
      </c>
      <c r="R3143" t="s">
        <v>21</v>
      </c>
      <c r="S3143" t="s">
        <v>22</v>
      </c>
      <c r="T3143" t="s">
        <v>21</v>
      </c>
      <c r="Y3143">
        <v>170</v>
      </c>
      <c r="Z3143">
        <v>61</v>
      </c>
      <c r="AA3143">
        <v>1</v>
      </c>
      <c r="AB3143">
        <v>26</v>
      </c>
    </row>
    <row r="3144" spans="1:28" ht="15.95">
      <c r="A3144" t="s">
        <v>3837</v>
      </c>
      <c r="B3144" t="s">
        <v>1151</v>
      </c>
      <c r="C3144" t="str">
        <f>VLOOKUP(B3144, Positions!A$1:B$134, 2, FALSE)</f>
        <v>Defender</v>
      </c>
      <c r="D3144" t="s">
        <v>236</v>
      </c>
      <c r="E3144" t="s">
        <v>5665</v>
      </c>
      <c r="F3144" t="s">
        <v>21</v>
      </c>
      <c r="G3144" t="str">
        <f>VLOOKUP(E3144, Tiers!M$1:P$134, 3, FALSE)</f>
        <v>ENG2</v>
      </c>
      <c r="H3144">
        <f>VLOOKUP(G3144, Tiers!B$1:C$134, 2, FALSE)</f>
        <v>3</v>
      </c>
      <c r="I3144" s="21">
        <v>34229</v>
      </c>
      <c r="J3144" t="str">
        <f t="shared" si="49"/>
        <v>Joe BryanBristol City</v>
      </c>
      <c r="P3144">
        <v>21</v>
      </c>
      <c r="Q3144" t="s">
        <v>373</v>
      </c>
      <c r="R3144" t="s">
        <v>21</v>
      </c>
      <c r="S3144" t="s">
        <v>22</v>
      </c>
      <c r="T3144" t="s">
        <v>21</v>
      </c>
      <c r="U3144" t="s">
        <v>421</v>
      </c>
      <c r="Y3144">
        <v>171</v>
      </c>
      <c r="Z3144">
        <v>72</v>
      </c>
      <c r="AA3144">
        <v>10</v>
      </c>
      <c r="AB3144">
        <v>89</v>
      </c>
    </row>
    <row r="3145" spans="1:28" ht="15.95">
      <c r="A3145" t="s">
        <v>3838</v>
      </c>
      <c r="B3145" t="s">
        <v>31</v>
      </c>
      <c r="C3145" t="str">
        <f>VLOOKUP(B3145, Positions!A$1:B$134, 2, FALSE)</f>
        <v>Defender</v>
      </c>
      <c r="D3145" t="s">
        <v>3839</v>
      </c>
      <c r="E3145" t="s">
        <v>1821</v>
      </c>
      <c r="F3145" t="s">
        <v>2638</v>
      </c>
      <c r="G3145" t="str">
        <f>VLOOKUP(E3145, Tiers!M$1:P$134, 3, FALSE)</f>
        <v>NED1</v>
      </c>
      <c r="H3145">
        <f>VLOOKUP(G3145, Tiers!B$1:C$134, 2, FALSE)</f>
        <v>2</v>
      </c>
      <c r="I3145" s="21">
        <v>34229</v>
      </c>
      <c r="J3145" t="str">
        <f t="shared" si="49"/>
        <v>Todd KaneNEC</v>
      </c>
      <c r="P3145">
        <v>21</v>
      </c>
      <c r="Q3145" t="s">
        <v>470</v>
      </c>
      <c r="R3145" t="s">
        <v>21</v>
      </c>
      <c r="S3145" t="s">
        <v>22</v>
      </c>
      <c r="T3145" t="s">
        <v>21</v>
      </c>
      <c r="U3145" t="s">
        <v>421</v>
      </c>
      <c r="Y3145">
        <v>180</v>
      </c>
      <c r="Z3145">
        <v>70</v>
      </c>
      <c r="AA3145">
        <v>3</v>
      </c>
      <c r="AB3145">
        <v>57</v>
      </c>
    </row>
    <row r="3146" spans="1:28" ht="15.95">
      <c r="A3146" t="s">
        <v>3840</v>
      </c>
      <c r="B3146" t="s">
        <v>67</v>
      </c>
      <c r="C3146" t="str">
        <f>VLOOKUP(B3146, Positions!A$1:B$134, 2, FALSE)</f>
        <v>Defender</v>
      </c>
      <c r="D3146" t="s">
        <v>124</v>
      </c>
      <c r="E3146" t="s">
        <v>5665</v>
      </c>
      <c r="F3146" t="s">
        <v>21</v>
      </c>
      <c r="G3146" t="str">
        <f>VLOOKUP(E3146, Tiers!M$1:P$134, 3, FALSE)</f>
        <v>ENG2</v>
      </c>
      <c r="H3146">
        <f>VLOOKUP(G3146, Tiers!B$1:C$134, 2, FALSE)</f>
        <v>3</v>
      </c>
      <c r="I3146" s="21">
        <v>34228</v>
      </c>
      <c r="J3146" t="str">
        <f t="shared" si="49"/>
        <v>Sam ByramLeeds</v>
      </c>
      <c r="P3146">
        <v>21</v>
      </c>
      <c r="Q3146" t="s">
        <v>52</v>
      </c>
      <c r="R3146" t="s">
        <v>21</v>
      </c>
      <c r="S3146" t="s">
        <v>22</v>
      </c>
      <c r="T3146" t="s">
        <v>21</v>
      </c>
      <c r="Y3146">
        <v>181</v>
      </c>
      <c r="Z3146">
        <v>73</v>
      </c>
      <c r="AA3146">
        <v>6</v>
      </c>
      <c r="AB3146">
        <v>108</v>
      </c>
    </row>
    <row r="3147" spans="1:28" ht="15.95">
      <c r="A3147" t="s">
        <v>3841</v>
      </c>
      <c r="B3147" t="s">
        <v>189</v>
      </c>
      <c r="C3147" t="str">
        <f>VLOOKUP(B3147, Positions!A$1:B$134, 2, FALSE)</f>
        <v>Forward</v>
      </c>
      <c r="D3147" t="s">
        <v>3842</v>
      </c>
      <c r="E3147" t="s">
        <v>5666</v>
      </c>
      <c r="F3147" t="s">
        <v>21</v>
      </c>
      <c r="G3147" t="str">
        <f>VLOOKUP(E3147, Tiers!M$1:P$134, 3, FALSE)</f>
        <v>NONE</v>
      </c>
      <c r="H3147">
        <f>VLOOKUP(G3147, Tiers!B$1:C$134, 2, FALSE)</f>
        <v>7</v>
      </c>
      <c r="I3147" s="21">
        <v>34227</v>
      </c>
      <c r="J3147" t="str">
        <f t="shared" si="49"/>
        <v>Omari Sterling-JamesOxford City</v>
      </c>
      <c r="P3147">
        <v>21</v>
      </c>
      <c r="Q3147" t="s">
        <v>284</v>
      </c>
      <c r="R3147" t="s">
        <v>21</v>
      </c>
      <c r="S3147" t="s">
        <v>22</v>
      </c>
      <c r="T3147" t="s">
        <v>21</v>
      </c>
      <c r="Y3147">
        <v>176</v>
      </c>
      <c r="Z3147">
        <v>64</v>
      </c>
      <c r="AA3147">
        <v>1</v>
      </c>
      <c r="AB3147">
        <v>22</v>
      </c>
    </row>
    <row r="3148" spans="1:28" ht="15.95">
      <c r="A3148" t="s">
        <v>3843</v>
      </c>
      <c r="B3148" t="s">
        <v>131</v>
      </c>
      <c r="C3148" t="str">
        <f>VLOOKUP(B3148, Positions!A$1:B$134, 2, FALSE)</f>
        <v>Forward</v>
      </c>
      <c r="D3148" t="s">
        <v>2744</v>
      </c>
      <c r="E3148" t="s">
        <v>5666</v>
      </c>
      <c r="F3148" t="s">
        <v>21</v>
      </c>
      <c r="G3148" t="str">
        <f>VLOOKUP(E3148, Tiers!M$1:P$134, 3, FALSE)</f>
        <v>NONE</v>
      </c>
      <c r="H3148">
        <f>VLOOKUP(G3148, Tiers!B$1:C$134, 2, FALSE)</f>
        <v>7</v>
      </c>
      <c r="I3148" s="21">
        <v>34227</v>
      </c>
      <c r="J3148" t="str">
        <f t="shared" si="49"/>
        <v>Wes YorkWrexham</v>
      </c>
      <c r="P3148">
        <v>21</v>
      </c>
      <c r="Q3148" t="s">
        <v>357</v>
      </c>
      <c r="R3148" t="s">
        <v>21</v>
      </c>
      <c r="S3148" t="s">
        <v>22</v>
      </c>
      <c r="T3148" t="s">
        <v>21</v>
      </c>
      <c r="Y3148">
        <v>173</v>
      </c>
      <c r="Z3148">
        <v>68</v>
      </c>
      <c r="AA3148">
        <v>20</v>
      </c>
      <c r="AB3148">
        <v>151</v>
      </c>
    </row>
    <row r="3149" spans="1:28" ht="15.95">
      <c r="A3149" t="s">
        <v>3844</v>
      </c>
      <c r="B3149" t="s">
        <v>31</v>
      </c>
      <c r="C3149" t="str">
        <f>VLOOKUP(B3149, Positions!A$1:B$134, 2, FALSE)</f>
        <v>Defender</v>
      </c>
      <c r="D3149" t="s">
        <v>3845</v>
      </c>
      <c r="E3149" t="s">
        <v>5666</v>
      </c>
      <c r="F3149" t="s">
        <v>21</v>
      </c>
      <c r="G3149" t="str">
        <f>VLOOKUP(E3149, Tiers!M$1:P$134, 3, FALSE)</f>
        <v>NONE</v>
      </c>
      <c r="H3149">
        <f>VLOOKUP(G3149, Tiers!B$1:C$134, 2, FALSE)</f>
        <v>7</v>
      </c>
      <c r="I3149" s="21">
        <v>34227</v>
      </c>
      <c r="J3149" t="str">
        <f t="shared" si="49"/>
        <v>Louis BruceFrickley</v>
      </c>
      <c r="P3149">
        <v>21</v>
      </c>
      <c r="Q3149" t="s">
        <v>155</v>
      </c>
      <c r="R3149" t="s">
        <v>21</v>
      </c>
      <c r="S3149" t="s">
        <v>22</v>
      </c>
      <c r="T3149" t="s">
        <v>21</v>
      </c>
      <c r="Y3149">
        <v>177</v>
      </c>
      <c r="Z3149">
        <v>73</v>
      </c>
      <c r="AA3149">
        <v>0</v>
      </c>
      <c r="AB3149">
        <v>47</v>
      </c>
    </row>
    <row r="3150" spans="1:28" ht="15.95">
      <c r="A3150" t="s">
        <v>3846</v>
      </c>
      <c r="B3150" t="s">
        <v>3847</v>
      </c>
      <c r="C3150" t="str">
        <f>VLOOKUP(B3150, Positions!A$1:B$134, 2, FALSE)</f>
        <v>Defender</v>
      </c>
      <c r="D3150" t="s">
        <v>132</v>
      </c>
      <c r="E3150" t="s">
        <v>5664</v>
      </c>
      <c r="F3150" t="s">
        <v>21</v>
      </c>
      <c r="G3150" t="str">
        <f>VLOOKUP(E3150, Tiers!M$1:P$134, 3, FALSE)</f>
        <v>ENG3</v>
      </c>
      <c r="H3150">
        <f>VLOOKUP(G3150, Tiers!B$1:C$134, 2, FALSE)</f>
        <v>4</v>
      </c>
      <c r="I3150" s="21">
        <v>34227</v>
      </c>
      <c r="J3150" t="str">
        <f t="shared" si="49"/>
        <v>Alex WynterColchester</v>
      </c>
      <c r="P3150">
        <v>21</v>
      </c>
      <c r="Q3150" t="s">
        <v>74</v>
      </c>
      <c r="R3150" t="s">
        <v>21</v>
      </c>
      <c r="S3150" t="s">
        <v>22</v>
      </c>
      <c r="T3150" t="s">
        <v>21</v>
      </c>
      <c r="U3150" t="s">
        <v>319</v>
      </c>
      <c r="Y3150">
        <v>183</v>
      </c>
      <c r="Z3150">
        <v>84</v>
      </c>
      <c r="AA3150">
        <v>1</v>
      </c>
      <c r="AB3150">
        <v>52</v>
      </c>
    </row>
    <row r="3151" spans="1:28" ht="15.95">
      <c r="A3151" t="s">
        <v>3848</v>
      </c>
      <c r="B3151" t="s">
        <v>892</v>
      </c>
      <c r="C3151" t="str">
        <f>VLOOKUP(B3151, Positions!A$1:B$134, 2, FALSE)</f>
        <v>Defender</v>
      </c>
      <c r="D3151" t="s">
        <v>3849</v>
      </c>
      <c r="E3151" t="s">
        <v>5667</v>
      </c>
      <c r="F3151" t="s">
        <v>421</v>
      </c>
      <c r="G3151" t="str">
        <f>VLOOKUP(E3151, Tiers!M$1:P$134, 3, FALSE)</f>
        <v>SCO2</v>
      </c>
      <c r="H3151">
        <f>VLOOKUP(G3151, Tiers!B$1:C$134, 2, FALSE)</f>
        <v>6</v>
      </c>
      <c r="I3151" s="21">
        <v>34225</v>
      </c>
      <c r="J3151" t="str">
        <f t="shared" si="49"/>
        <v>Will VaulksFalkirk</v>
      </c>
      <c r="P3151">
        <v>21</v>
      </c>
      <c r="Q3151" t="s">
        <v>20</v>
      </c>
      <c r="R3151" t="s">
        <v>21</v>
      </c>
      <c r="S3151" t="s">
        <v>22</v>
      </c>
      <c r="T3151" t="s">
        <v>21</v>
      </c>
      <c r="Y3151">
        <v>181</v>
      </c>
      <c r="Z3151">
        <v>70</v>
      </c>
      <c r="AA3151">
        <v>4</v>
      </c>
      <c r="AB3151">
        <v>73</v>
      </c>
    </row>
    <row r="3152" spans="1:28" ht="15.95">
      <c r="A3152" t="s">
        <v>3850</v>
      </c>
      <c r="B3152" t="s">
        <v>946</v>
      </c>
      <c r="C3152" t="str">
        <f>VLOOKUP(B3152, Positions!A$1:B$134, 2, FALSE)</f>
        <v>Defender</v>
      </c>
      <c r="D3152" t="s">
        <v>1184</v>
      </c>
      <c r="E3152" t="s">
        <v>5666</v>
      </c>
      <c r="F3152" t="s">
        <v>21</v>
      </c>
      <c r="G3152" t="str">
        <f>VLOOKUP(E3152, Tiers!M$1:P$134, 3, FALSE)</f>
        <v>NONE</v>
      </c>
      <c r="H3152">
        <f>VLOOKUP(G3152, Tiers!B$1:C$134, 2, FALSE)</f>
        <v>7</v>
      </c>
      <c r="I3152" s="21">
        <v>34224</v>
      </c>
      <c r="J3152" t="str">
        <f t="shared" si="49"/>
        <v>Matthew ChallonerSouthport</v>
      </c>
      <c r="P3152">
        <v>21</v>
      </c>
      <c r="Q3152" t="s">
        <v>103</v>
      </c>
      <c r="R3152" t="s">
        <v>21</v>
      </c>
      <c r="S3152" t="s">
        <v>22</v>
      </c>
      <c r="T3152" t="s">
        <v>21</v>
      </c>
      <c r="Y3152">
        <v>176</v>
      </c>
      <c r="Z3152">
        <v>75</v>
      </c>
      <c r="AA3152">
        <v>0</v>
      </c>
      <c r="AB3152">
        <v>48</v>
      </c>
    </row>
    <row r="3153" spans="1:28" ht="15.95">
      <c r="A3153" t="s">
        <v>3851</v>
      </c>
      <c r="B3153" t="s">
        <v>278</v>
      </c>
      <c r="C3153" t="e">
        <f>VLOOKUP(B3153, Positions!A$1:B$134, 2, FALSE)</f>
        <v>#N/A</v>
      </c>
      <c r="D3153" t="s">
        <v>246</v>
      </c>
      <c r="E3153" t="s">
        <v>5664</v>
      </c>
      <c r="F3153" t="s">
        <v>21</v>
      </c>
      <c r="G3153" t="str">
        <f>VLOOKUP(E3153, Tiers!M$1:P$134, 3, FALSE)</f>
        <v>ENG3</v>
      </c>
      <c r="H3153">
        <f>VLOOKUP(G3153, Tiers!B$1:C$134, 2, FALSE)</f>
        <v>4</v>
      </c>
      <c r="I3153" s="21">
        <v>34222</v>
      </c>
      <c r="J3153" t="str">
        <f t="shared" si="49"/>
        <v>Jarrett RiversBlackpool</v>
      </c>
      <c r="P3153">
        <v>21</v>
      </c>
      <c r="Q3153" t="s">
        <v>3852</v>
      </c>
      <c r="R3153" t="s">
        <v>21</v>
      </c>
      <c r="S3153" t="s">
        <v>22</v>
      </c>
      <c r="T3153" t="s">
        <v>21</v>
      </c>
      <c r="Y3153">
        <v>178</v>
      </c>
      <c r="Z3153">
        <v>72</v>
      </c>
      <c r="AA3153">
        <v>0</v>
      </c>
      <c r="AB3153">
        <v>0</v>
      </c>
    </row>
    <row r="3154" spans="1:28" ht="15.95">
      <c r="A3154" t="s">
        <v>3853</v>
      </c>
      <c r="B3154" t="s">
        <v>115</v>
      </c>
      <c r="C3154" t="e">
        <f>VLOOKUP(B3154, Positions!A$1:B$134, 2, FALSE)</f>
        <v>#N/A</v>
      </c>
      <c r="E3154" t="s">
        <v>5666</v>
      </c>
      <c r="F3154" t="s">
        <v>21</v>
      </c>
      <c r="G3154" t="str">
        <f>VLOOKUP(E3154, Tiers!M$1:P$134, 3, FALSE)</f>
        <v>NONE</v>
      </c>
      <c r="H3154">
        <f>VLOOKUP(G3154, Tiers!B$1:C$134, 2, FALSE)</f>
        <v>7</v>
      </c>
      <c r="I3154" s="21" t="e">
        <v>#N/A</v>
      </c>
      <c r="J3154" t="str">
        <f t="shared" si="49"/>
        <v>Adam Drury</v>
      </c>
      <c r="P3154">
        <v>21</v>
      </c>
      <c r="Q3154" t="s">
        <v>3854</v>
      </c>
      <c r="R3154" t="s">
        <v>21</v>
      </c>
      <c r="S3154" t="s">
        <v>22</v>
      </c>
      <c r="T3154" t="s">
        <v>21</v>
      </c>
      <c r="Y3154">
        <v>173</v>
      </c>
      <c r="Z3154">
        <v>68</v>
      </c>
      <c r="AA3154">
        <v>3</v>
      </c>
      <c r="AB3154">
        <v>24</v>
      </c>
    </row>
    <row r="3155" spans="1:28" ht="15.95">
      <c r="A3155" t="s">
        <v>3855</v>
      </c>
      <c r="B3155" t="s">
        <v>42</v>
      </c>
      <c r="C3155" t="str">
        <f>VLOOKUP(B3155, Positions!A$1:B$134, 2, FALSE)</f>
        <v>Midfielder</v>
      </c>
      <c r="D3155" t="s">
        <v>592</v>
      </c>
      <c r="E3155" t="s">
        <v>5666</v>
      </c>
      <c r="F3155" t="s">
        <v>21</v>
      </c>
      <c r="G3155" t="str">
        <f>VLOOKUP(E3155, Tiers!M$1:P$134, 3, FALSE)</f>
        <v>NONE</v>
      </c>
      <c r="H3155">
        <f>VLOOKUP(G3155, Tiers!B$1:C$134, 2, FALSE)</f>
        <v>7</v>
      </c>
      <c r="I3155" s="21">
        <v>34221</v>
      </c>
      <c r="J3155" t="str">
        <f t="shared" si="49"/>
        <v>Jordan GoddardAFC Telford</v>
      </c>
      <c r="P3155">
        <v>21</v>
      </c>
      <c r="Q3155" t="s">
        <v>623</v>
      </c>
      <c r="R3155" t="s">
        <v>21</v>
      </c>
      <c r="S3155" t="s">
        <v>22</v>
      </c>
      <c r="T3155" t="s">
        <v>21</v>
      </c>
      <c r="Y3155">
        <v>177</v>
      </c>
      <c r="Z3155">
        <v>71</v>
      </c>
      <c r="AA3155">
        <v>12</v>
      </c>
      <c r="AB3155">
        <v>56</v>
      </c>
    </row>
    <row r="3156" spans="1:28" ht="15.95">
      <c r="A3156" t="s">
        <v>3856</v>
      </c>
      <c r="B3156" t="s">
        <v>3857</v>
      </c>
      <c r="C3156" t="str">
        <f>VLOOKUP(B3156, Positions!A$1:B$134, 2, FALSE)</f>
        <v>Defender</v>
      </c>
      <c r="D3156" t="s">
        <v>86</v>
      </c>
      <c r="E3156" t="s">
        <v>5664</v>
      </c>
      <c r="F3156" t="s">
        <v>21</v>
      </c>
      <c r="G3156" t="str">
        <f>VLOOKUP(E3156, Tiers!M$1:P$134, 3, FALSE)</f>
        <v>ENG3</v>
      </c>
      <c r="H3156">
        <f>VLOOKUP(G3156, Tiers!B$1:C$134, 2, FALSE)</f>
        <v>4</v>
      </c>
      <c r="I3156" s="21">
        <v>34219</v>
      </c>
      <c r="J3156" t="str">
        <f t="shared" si="49"/>
        <v>Kevin StewartSwindon</v>
      </c>
      <c r="P3156">
        <v>21</v>
      </c>
      <c r="Q3156" t="s">
        <v>208</v>
      </c>
      <c r="R3156" t="s">
        <v>21</v>
      </c>
      <c r="S3156" t="s">
        <v>22</v>
      </c>
      <c r="T3156" t="s">
        <v>21</v>
      </c>
      <c r="Y3156">
        <v>171</v>
      </c>
      <c r="Z3156">
        <v>73</v>
      </c>
      <c r="AA3156">
        <v>3</v>
      </c>
      <c r="AB3156">
        <v>15</v>
      </c>
    </row>
    <row r="3157" spans="1:28" ht="15.95">
      <c r="A3157" t="s">
        <v>3858</v>
      </c>
      <c r="B3157" t="s">
        <v>166</v>
      </c>
      <c r="C3157" t="str">
        <f>VLOOKUP(B3157, Positions!A$1:B$134, 2, FALSE)</f>
        <v>Goalkeeper</v>
      </c>
      <c r="D3157" t="s">
        <v>252</v>
      </c>
      <c r="E3157" t="s">
        <v>5665</v>
      </c>
      <c r="F3157" t="s">
        <v>21</v>
      </c>
      <c r="G3157" t="str">
        <f>VLOOKUP(E3157, Tiers!M$1:P$134, 3, FALSE)</f>
        <v>ENG2</v>
      </c>
      <c r="H3157">
        <f>VLOOKUP(G3157, Tiers!B$1:C$134, 2, FALSE)</f>
        <v>3</v>
      </c>
      <c r="I3157" s="21">
        <v>34219</v>
      </c>
      <c r="J3157" t="str">
        <f t="shared" si="49"/>
        <v>Lloyd AllinsonHuddersfield</v>
      </c>
      <c r="P3157">
        <v>21</v>
      </c>
      <c r="Q3157" t="s">
        <v>3859</v>
      </c>
      <c r="R3157" t="s">
        <v>21</v>
      </c>
      <c r="S3157" t="s">
        <v>22</v>
      </c>
      <c r="T3157" t="s">
        <v>21</v>
      </c>
      <c r="Y3157">
        <v>188</v>
      </c>
      <c r="Z3157">
        <v>84</v>
      </c>
      <c r="AA3157">
        <v>0</v>
      </c>
      <c r="AB3157">
        <v>14</v>
      </c>
    </row>
    <row r="3158" spans="1:28" ht="15.95">
      <c r="A3158" t="s">
        <v>3860</v>
      </c>
      <c r="B3158" t="s">
        <v>55</v>
      </c>
      <c r="C3158" t="str">
        <f>VLOOKUP(B3158, Positions!A$1:B$134, 2, FALSE)</f>
        <v>Forward</v>
      </c>
      <c r="D3158" t="s">
        <v>234</v>
      </c>
      <c r="E3158" t="s">
        <v>5664</v>
      </c>
      <c r="F3158" t="s">
        <v>21</v>
      </c>
      <c r="G3158" t="str">
        <f>VLOOKUP(E3158, Tiers!M$1:P$134, 3, FALSE)</f>
        <v>ENG3</v>
      </c>
      <c r="H3158">
        <f>VLOOKUP(G3158, Tiers!B$1:C$134, 2, FALSE)</f>
        <v>4</v>
      </c>
      <c r="I3158" s="21">
        <v>34219</v>
      </c>
      <c r="J3158" t="str">
        <f t="shared" si="49"/>
        <v>Dominic PoleonOldham</v>
      </c>
      <c r="P3158">
        <v>21</v>
      </c>
      <c r="Q3158" t="s">
        <v>74</v>
      </c>
      <c r="R3158" t="s">
        <v>21</v>
      </c>
      <c r="S3158" t="s">
        <v>22</v>
      </c>
      <c r="T3158" t="s">
        <v>21</v>
      </c>
      <c r="U3158" t="s">
        <v>1433</v>
      </c>
      <c r="Y3158">
        <v>179</v>
      </c>
      <c r="Z3158">
        <v>82</v>
      </c>
      <c r="AA3158">
        <v>9</v>
      </c>
      <c r="AB3158">
        <v>78</v>
      </c>
    </row>
    <row r="3159" spans="1:28" ht="15.95">
      <c r="A3159" t="s">
        <v>3861</v>
      </c>
      <c r="B3159" t="s">
        <v>131</v>
      </c>
      <c r="C3159" t="str">
        <f>VLOOKUP(B3159, Positions!A$1:B$134, 2, FALSE)</f>
        <v>Forward</v>
      </c>
      <c r="D3159" t="s">
        <v>282</v>
      </c>
      <c r="E3159" t="s">
        <v>62</v>
      </c>
      <c r="F3159" t="s">
        <v>21</v>
      </c>
      <c r="G3159" t="str">
        <f>VLOOKUP(E3159, Tiers!M$1:P$134, 3, FALSE)</f>
        <v>ENG1</v>
      </c>
      <c r="H3159">
        <f>VLOOKUP(G3159, Tiers!B$1:C$134, 2, FALSE)</f>
        <v>1</v>
      </c>
      <c r="I3159" s="21">
        <v>34217</v>
      </c>
      <c r="J3159" t="str">
        <f t="shared" si="49"/>
        <v>Patrick BamfordCrystal Palace</v>
      </c>
      <c r="P3159">
        <v>21</v>
      </c>
      <c r="Q3159" t="s">
        <v>3862</v>
      </c>
      <c r="R3159" t="s">
        <v>21</v>
      </c>
      <c r="S3159" t="s">
        <v>22</v>
      </c>
      <c r="T3159" t="s">
        <v>21</v>
      </c>
      <c r="U3159" t="s">
        <v>870</v>
      </c>
      <c r="Y3159">
        <v>189</v>
      </c>
      <c r="Z3159">
        <v>81</v>
      </c>
      <c r="AA3159">
        <v>43</v>
      </c>
      <c r="AB3159">
        <v>98</v>
      </c>
    </row>
    <row r="3160" spans="1:28" ht="15.95">
      <c r="A3160" t="s">
        <v>3863</v>
      </c>
      <c r="B3160" t="s">
        <v>81</v>
      </c>
      <c r="C3160" t="str">
        <f>VLOOKUP(B3160, Positions!A$1:B$134, 2, FALSE)</f>
        <v>Defender</v>
      </c>
      <c r="D3160" t="s">
        <v>187</v>
      </c>
      <c r="E3160" t="s">
        <v>5663</v>
      </c>
      <c r="F3160" t="s">
        <v>21</v>
      </c>
      <c r="G3160" t="str">
        <f>VLOOKUP(E3160, Tiers!M$1:P$134, 3, FALSE)</f>
        <v>ENG4</v>
      </c>
      <c r="H3160">
        <f>VLOOKUP(G3160, Tiers!B$1:C$134, 2, FALSE)</f>
        <v>5</v>
      </c>
      <c r="I3160" s="21">
        <v>34215</v>
      </c>
      <c r="J3160" t="str">
        <f t="shared" si="49"/>
        <v>Scott HarrisonHartlepool</v>
      </c>
      <c r="P3160">
        <v>21</v>
      </c>
      <c r="Q3160" t="s">
        <v>136</v>
      </c>
      <c r="R3160" t="s">
        <v>21</v>
      </c>
      <c r="S3160" t="s">
        <v>22</v>
      </c>
      <c r="T3160" t="s">
        <v>21</v>
      </c>
      <c r="Y3160">
        <v>188</v>
      </c>
      <c r="Z3160">
        <v>81</v>
      </c>
      <c r="AA3160">
        <v>1</v>
      </c>
      <c r="AB3160">
        <v>52</v>
      </c>
    </row>
    <row r="3161" spans="1:28" ht="15.95">
      <c r="A3161" t="s">
        <v>3864</v>
      </c>
      <c r="B3161" t="s">
        <v>115</v>
      </c>
      <c r="C3161" t="e">
        <f>VLOOKUP(B3161, Positions!A$1:B$134, 2, FALSE)</f>
        <v>#N/A</v>
      </c>
      <c r="E3161" t="s">
        <v>5666</v>
      </c>
      <c r="F3161" t="s">
        <v>21</v>
      </c>
      <c r="G3161" t="str">
        <f>VLOOKUP(E3161, Tiers!M$1:P$134, 3, FALSE)</f>
        <v>NONE</v>
      </c>
      <c r="H3161">
        <f>VLOOKUP(G3161, Tiers!B$1:C$134, 2, FALSE)</f>
        <v>7</v>
      </c>
      <c r="I3161" s="21" t="e">
        <v>#N/A</v>
      </c>
      <c r="J3161" t="str">
        <f t="shared" si="49"/>
        <v>Niall Thompson</v>
      </c>
      <c r="P3161">
        <v>21</v>
      </c>
      <c r="Q3161" t="s">
        <v>275</v>
      </c>
      <c r="R3161" t="s">
        <v>21</v>
      </c>
      <c r="S3161" t="s">
        <v>22</v>
      </c>
      <c r="T3161" t="s">
        <v>21</v>
      </c>
      <c r="Y3161">
        <v>173</v>
      </c>
      <c r="Z3161">
        <v>64</v>
      </c>
      <c r="AA3161">
        <v>0</v>
      </c>
      <c r="AB3161">
        <v>33</v>
      </c>
    </row>
    <row r="3162" spans="1:28" ht="15.95">
      <c r="A3162" t="s">
        <v>3865</v>
      </c>
      <c r="B3162" t="s">
        <v>565</v>
      </c>
      <c r="C3162" t="e">
        <f>VLOOKUP(B3162, Positions!A$1:B$134, 2, FALSE)</f>
        <v>#N/A</v>
      </c>
      <c r="D3162" t="s">
        <v>3866</v>
      </c>
      <c r="E3162" t="s">
        <v>5666</v>
      </c>
      <c r="F3162" t="s">
        <v>414</v>
      </c>
      <c r="G3162" t="str">
        <f>VLOOKUP(E3162, Tiers!M$1:P$134, 3, FALSE)</f>
        <v>NONE</v>
      </c>
      <c r="H3162">
        <f>VLOOKUP(G3162, Tiers!B$1:C$134, 2, FALSE)</f>
        <v>7</v>
      </c>
      <c r="I3162" s="21">
        <v>34215</v>
      </c>
      <c r="J3162" t="str">
        <f t="shared" si="49"/>
        <v>Osayamen OsaweHalle</v>
      </c>
      <c r="P3162">
        <v>21</v>
      </c>
      <c r="Q3162" t="s">
        <v>20</v>
      </c>
      <c r="R3162" t="s">
        <v>21</v>
      </c>
      <c r="S3162" t="s">
        <v>22</v>
      </c>
      <c r="T3162" t="s">
        <v>21</v>
      </c>
      <c r="Y3162">
        <v>181</v>
      </c>
      <c r="Z3162">
        <v>73</v>
      </c>
      <c r="AA3162">
        <v>13</v>
      </c>
      <c r="AB3162">
        <v>77</v>
      </c>
    </row>
    <row r="3163" spans="1:28" ht="15.95">
      <c r="A3163" t="s">
        <v>3868</v>
      </c>
      <c r="B3163" t="s">
        <v>3869</v>
      </c>
      <c r="C3163" t="e">
        <f>VLOOKUP(B3163, Positions!A$1:B$134, 2, FALSE)</f>
        <v>#N/A</v>
      </c>
      <c r="D3163" t="s">
        <v>68</v>
      </c>
      <c r="E3163" t="s">
        <v>5663</v>
      </c>
      <c r="F3163" t="s">
        <v>21</v>
      </c>
      <c r="G3163" t="str">
        <f>VLOOKUP(E3163, Tiers!M$1:P$134, 3, FALSE)</f>
        <v>ENG4</v>
      </c>
      <c r="H3163">
        <f>VLOOKUP(G3163, Tiers!B$1:C$134, 2, FALSE)</f>
        <v>5</v>
      </c>
      <c r="I3163" s="21">
        <v>34214</v>
      </c>
      <c r="J3163" t="str">
        <f t="shared" si="49"/>
        <v>Curtis ThompsonNotts Co</v>
      </c>
      <c r="P3163">
        <v>21</v>
      </c>
      <c r="Q3163" t="s">
        <v>69</v>
      </c>
      <c r="R3163" t="s">
        <v>21</v>
      </c>
      <c r="S3163" t="s">
        <v>22</v>
      </c>
      <c r="T3163" t="s">
        <v>21</v>
      </c>
      <c r="Y3163">
        <v>178</v>
      </c>
      <c r="Z3163">
        <v>77</v>
      </c>
      <c r="AA3163">
        <v>0</v>
      </c>
      <c r="AB3163">
        <v>46</v>
      </c>
    </row>
    <row r="3164" spans="1:28" ht="15.95">
      <c r="A3164" t="s">
        <v>3870</v>
      </c>
      <c r="B3164" t="s">
        <v>81</v>
      </c>
      <c r="C3164" t="str">
        <f>VLOOKUP(B3164, Positions!A$1:B$134, 2, FALSE)</f>
        <v>Defender</v>
      </c>
      <c r="D3164" t="s">
        <v>107</v>
      </c>
      <c r="E3164" t="s">
        <v>5665</v>
      </c>
      <c r="F3164" t="s">
        <v>21</v>
      </c>
      <c r="G3164" t="str">
        <f>VLOOKUP(E3164, Tiers!M$1:P$134, 3, FALSE)</f>
        <v>ENG2</v>
      </c>
      <c r="H3164">
        <f>VLOOKUP(G3164, Tiers!B$1:C$134, 2, FALSE)</f>
        <v>3</v>
      </c>
      <c r="I3164" s="21">
        <v>34214</v>
      </c>
      <c r="J3164" t="str">
        <f t="shared" si="49"/>
        <v>Tom AndersonBurnley</v>
      </c>
      <c r="P3164">
        <v>21</v>
      </c>
      <c r="Q3164" t="s">
        <v>107</v>
      </c>
      <c r="R3164" t="s">
        <v>21</v>
      </c>
      <c r="S3164" t="s">
        <v>22</v>
      </c>
      <c r="T3164" t="s">
        <v>21</v>
      </c>
      <c r="Y3164">
        <v>194</v>
      </c>
      <c r="Z3164">
        <v>71</v>
      </c>
      <c r="AA3164">
        <v>1</v>
      </c>
      <c r="AB3164">
        <v>43</v>
      </c>
    </row>
    <row r="3165" spans="1:28" ht="15.95">
      <c r="A3165" t="s">
        <v>3871</v>
      </c>
      <c r="B3165" t="s">
        <v>72</v>
      </c>
      <c r="C3165" t="str">
        <f>VLOOKUP(B3165, Positions!A$1:B$134, 2, FALSE)</f>
        <v>Defender</v>
      </c>
      <c r="D3165" t="s">
        <v>98</v>
      </c>
      <c r="E3165" t="s">
        <v>5665</v>
      </c>
      <c r="F3165" t="s">
        <v>21</v>
      </c>
      <c r="G3165" t="str">
        <f>VLOOKUP(E3165, Tiers!M$1:P$134, 3, FALSE)</f>
        <v>ENG2</v>
      </c>
      <c r="H3165">
        <f>VLOOKUP(G3165, Tiers!B$1:C$134, 2, FALSE)</f>
        <v>3</v>
      </c>
      <c r="I3165" s="21">
        <v>34213</v>
      </c>
      <c r="J3165" t="str">
        <f t="shared" si="49"/>
        <v>Jack RobinsonQ.P.R.</v>
      </c>
      <c r="P3165">
        <v>21</v>
      </c>
      <c r="Q3165" t="s">
        <v>726</v>
      </c>
      <c r="R3165" t="s">
        <v>21</v>
      </c>
      <c r="S3165" t="s">
        <v>22</v>
      </c>
      <c r="T3165" t="s">
        <v>21</v>
      </c>
      <c r="Y3165">
        <v>180</v>
      </c>
      <c r="Z3165">
        <v>64</v>
      </c>
      <c r="AA3165">
        <v>0</v>
      </c>
      <c r="AB3165">
        <v>79</v>
      </c>
    </row>
    <row r="3166" spans="1:28" ht="15.95">
      <c r="A3166" t="s">
        <v>3872</v>
      </c>
      <c r="B3166" t="s">
        <v>16</v>
      </c>
      <c r="C3166" t="e">
        <f>VLOOKUP(B3166, Positions!A$1:B$134, 2, FALSE)</f>
        <v>#N/A</v>
      </c>
      <c r="D3166" t="s">
        <v>177</v>
      </c>
      <c r="E3166" t="s">
        <v>5663</v>
      </c>
      <c r="F3166" t="s">
        <v>21</v>
      </c>
      <c r="G3166" t="str">
        <f>VLOOKUP(E3166, Tiers!M$1:P$134, 3, FALSE)</f>
        <v>ENG4</v>
      </c>
      <c r="H3166">
        <f>VLOOKUP(G3166, Tiers!B$1:C$134, 2, FALSE)</f>
        <v>5</v>
      </c>
      <c r="I3166" s="21">
        <v>34209</v>
      </c>
      <c r="J3166" t="str">
        <f t="shared" si="49"/>
        <v>Tom NicholsExeter</v>
      </c>
      <c r="P3166">
        <v>21</v>
      </c>
      <c r="Q3166" t="s">
        <v>1548</v>
      </c>
      <c r="R3166" t="s">
        <v>21</v>
      </c>
      <c r="S3166" t="s">
        <v>22</v>
      </c>
      <c r="T3166" t="s">
        <v>21</v>
      </c>
      <c r="Y3166">
        <v>178</v>
      </c>
      <c r="Z3166">
        <v>68</v>
      </c>
      <c r="AA3166">
        <v>34</v>
      </c>
      <c r="AB3166">
        <v>107</v>
      </c>
    </row>
    <row r="3167" spans="1:28" ht="15.95">
      <c r="A3167" t="s">
        <v>3873</v>
      </c>
      <c r="B3167" t="s">
        <v>196</v>
      </c>
      <c r="C3167" t="str">
        <f>VLOOKUP(B3167, Positions!A$1:B$134, 2, FALSE)</f>
        <v>Defender</v>
      </c>
      <c r="D3167" t="s">
        <v>3874</v>
      </c>
      <c r="E3167" t="s">
        <v>5669</v>
      </c>
      <c r="F3167" t="s">
        <v>421</v>
      </c>
      <c r="G3167" t="str">
        <f>VLOOKUP(E3167, Tiers!M$1:P$134, 3, FALSE)</f>
        <v>SCO1</v>
      </c>
      <c r="H3167">
        <f>VLOOKUP(G3167, Tiers!B$1:C$134, 2, FALSE)</f>
        <v>3</v>
      </c>
      <c r="I3167" s="21">
        <v>34208</v>
      </c>
      <c r="J3167" t="str">
        <f t="shared" si="49"/>
        <v>Darren HoldenRoss County</v>
      </c>
      <c r="P3167">
        <v>21</v>
      </c>
      <c r="Q3167" t="s">
        <v>20</v>
      </c>
      <c r="R3167" t="s">
        <v>21</v>
      </c>
      <c r="S3167" t="s">
        <v>22</v>
      </c>
      <c r="T3167" t="s">
        <v>21</v>
      </c>
      <c r="U3167" t="s">
        <v>2173</v>
      </c>
      <c r="Y3167">
        <v>181</v>
      </c>
      <c r="Z3167">
        <v>70</v>
      </c>
      <c r="AA3167">
        <v>0</v>
      </c>
      <c r="AB3167">
        <v>58</v>
      </c>
    </row>
    <row r="3168" spans="1:28" ht="15.95">
      <c r="A3168" t="s">
        <v>818</v>
      </c>
      <c r="B3168" t="s">
        <v>166</v>
      </c>
      <c r="C3168" t="str">
        <f>VLOOKUP(B3168, Positions!A$1:B$134, 2, FALSE)</f>
        <v>Goalkeeper</v>
      </c>
      <c r="D3168" t="s">
        <v>48</v>
      </c>
      <c r="E3168" t="s">
        <v>5663</v>
      </c>
      <c r="F3168" t="s">
        <v>21</v>
      </c>
      <c r="G3168" t="str">
        <f>VLOOKUP(E3168, Tiers!M$1:P$134, 3, FALSE)</f>
        <v>ENG4</v>
      </c>
      <c r="H3168">
        <f>VLOOKUP(G3168, Tiers!B$1:C$134, 2, FALSE)</f>
        <v>5</v>
      </c>
      <c r="I3168" s="21">
        <v>34206</v>
      </c>
      <c r="J3168" t="str">
        <f t="shared" si="49"/>
        <v>Jamie StephensBarnet</v>
      </c>
      <c r="P3168">
        <v>21</v>
      </c>
      <c r="Q3168" t="s">
        <v>3875</v>
      </c>
      <c r="R3168" t="s">
        <v>21</v>
      </c>
      <c r="S3168" t="s">
        <v>22</v>
      </c>
      <c r="T3168" t="s">
        <v>21</v>
      </c>
      <c r="Y3168">
        <v>183</v>
      </c>
      <c r="Z3168">
        <v>70</v>
      </c>
      <c r="AA3168">
        <v>0</v>
      </c>
      <c r="AB3168">
        <v>28</v>
      </c>
    </row>
    <row r="3169" spans="1:28" ht="15.95">
      <c r="A3169" t="s">
        <v>3876</v>
      </c>
      <c r="B3169" t="s">
        <v>42</v>
      </c>
      <c r="C3169" t="str">
        <f>VLOOKUP(B3169, Positions!A$1:B$134, 2, FALSE)</f>
        <v>Midfielder</v>
      </c>
      <c r="D3169" t="s">
        <v>132</v>
      </c>
      <c r="E3169" t="s">
        <v>5664</v>
      </c>
      <c r="F3169" t="s">
        <v>21</v>
      </c>
      <c r="G3169" t="str">
        <f>VLOOKUP(E3169, Tiers!M$1:P$134, 3, FALSE)</f>
        <v>ENG3</v>
      </c>
      <c r="H3169">
        <f>VLOOKUP(G3169, Tiers!B$1:C$134, 2, FALSE)</f>
        <v>4</v>
      </c>
      <c r="I3169" s="21">
        <v>34199</v>
      </c>
      <c r="J3169" t="str">
        <f t="shared" si="49"/>
        <v>George MoncurColchester</v>
      </c>
      <c r="P3169">
        <v>21</v>
      </c>
      <c r="Q3169" t="s">
        <v>86</v>
      </c>
      <c r="R3169" t="s">
        <v>21</v>
      </c>
      <c r="S3169" t="s">
        <v>22</v>
      </c>
      <c r="T3169" t="s">
        <v>21</v>
      </c>
      <c r="Y3169">
        <v>179</v>
      </c>
      <c r="Z3169">
        <v>82</v>
      </c>
      <c r="AA3169">
        <v>8</v>
      </c>
      <c r="AB3169">
        <v>46</v>
      </c>
    </row>
    <row r="3170" spans="1:28" ht="15.95">
      <c r="A3170" t="s">
        <v>3877</v>
      </c>
      <c r="B3170" t="s">
        <v>102</v>
      </c>
      <c r="C3170" t="str">
        <f>VLOOKUP(B3170, Positions!A$1:B$134, 2, FALSE)</f>
        <v>Defender</v>
      </c>
      <c r="D3170" t="s">
        <v>1146</v>
      </c>
      <c r="E3170" t="s">
        <v>5666</v>
      </c>
      <c r="F3170" t="s">
        <v>21</v>
      </c>
      <c r="G3170" t="str">
        <f>VLOOKUP(E3170, Tiers!M$1:P$134, 3, FALSE)</f>
        <v>NONE</v>
      </c>
      <c r="H3170">
        <f>VLOOKUP(G3170, Tiers!B$1:C$134, 2, FALSE)</f>
        <v>7</v>
      </c>
      <c r="I3170" s="21">
        <v>34197</v>
      </c>
      <c r="J3170" t="str">
        <f t="shared" si="49"/>
        <v>James BoltonFC Halifax</v>
      </c>
      <c r="P3170">
        <v>21</v>
      </c>
      <c r="Q3170" t="s">
        <v>20</v>
      </c>
      <c r="R3170" t="s">
        <v>21</v>
      </c>
      <c r="S3170" t="s">
        <v>22</v>
      </c>
      <c r="T3170" t="s">
        <v>21</v>
      </c>
      <c r="Y3170">
        <v>180</v>
      </c>
      <c r="Z3170">
        <v>75</v>
      </c>
      <c r="AA3170">
        <v>9</v>
      </c>
      <c r="AB3170">
        <v>80</v>
      </c>
    </row>
    <row r="3171" spans="1:28" ht="15.95">
      <c r="A3171" t="s">
        <v>3878</v>
      </c>
      <c r="B3171" t="s">
        <v>626</v>
      </c>
      <c r="C3171" t="str">
        <f>VLOOKUP(B3171, Positions!A$1:B$134, 2, FALSE)</f>
        <v>Midfielder</v>
      </c>
      <c r="D3171" t="s">
        <v>56</v>
      </c>
      <c r="E3171" t="s">
        <v>5664</v>
      </c>
      <c r="F3171" t="s">
        <v>21</v>
      </c>
      <c r="G3171" t="str">
        <f>VLOOKUP(E3171, Tiers!M$1:P$134, 3, FALSE)</f>
        <v>ENG3</v>
      </c>
      <c r="H3171">
        <f>VLOOKUP(G3171, Tiers!B$1:C$134, 2, FALSE)</f>
        <v>4</v>
      </c>
      <c r="I3171" s="21">
        <v>34197</v>
      </c>
      <c r="J3171" t="str">
        <f t="shared" si="49"/>
        <v>Reuben Noble-LazarusRochdale</v>
      </c>
      <c r="P3171">
        <v>21</v>
      </c>
      <c r="Q3171" t="s">
        <v>252</v>
      </c>
      <c r="R3171" t="s">
        <v>21</v>
      </c>
      <c r="S3171" t="s">
        <v>22</v>
      </c>
      <c r="T3171" t="s">
        <v>21</v>
      </c>
      <c r="Y3171">
        <v>178</v>
      </c>
      <c r="Z3171">
        <v>86</v>
      </c>
      <c r="AA3171">
        <v>5</v>
      </c>
      <c r="AB3171">
        <v>80</v>
      </c>
    </row>
    <row r="3172" spans="1:28" ht="15.95">
      <c r="A3172" t="s">
        <v>3879</v>
      </c>
      <c r="B3172" t="s">
        <v>300</v>
      </c>
      <c r="C3172" t="str">
        <f>VLOOKUP(B3172, Positions!A$1:B$134, 2, FALSE)</f>
        <v>Midfielder</v>
      </c>
      <c r="D3172" t="s">
        <v>61</v>
      </c>
      <c r="E3172" t="s">
        <v>62</v>
      </c>
      <c r="F3172" t="s">
        <v>21</v>
      </c>
      <c r="G3172" t="str">
        <f>VLOOKUP(E3172, Tiers!M$1:P$134, 3, FALSE)</f>
        <v>ENG1</v>
      </c>
      <c r="H3172">
        <f>VLOOKUP(G3172, Tiers!B$1:C$134, 2, FALSE)</f>
        <v>1</v>
      </c>
      <c r="I3172" s="21">
        <v>34196</v>
      </c>
      <c r="J3172" t="str">
        <f t="shared" si="49"/>
        <v>Alex Oxlade-ChamberlainArsenal</v>
      </c>
      <c r="P3172">
        <v>21</v>
      </c>
      <c r="Q3172" t="s">
        <v>326</v>
      </c>
      <c r="R3172" t="s">
        <v>21</v>
      </c>
      <c r="S3172" t="s">
        <v>22</v>
      </c>
      <c r="T3172" t="s">
        <v>21</v>
      </c>
      <c r="U3172" t="s">
        <v>319</v>
      </c>
      <c r="Y3172">
        <v>181</v>
      </c>
      <c r="Z3172">
        <v>70</v>
      </c>
      <c r="AA3172">
        <v>15</v>
      </c>
      <c r="AB3172">
        <v>107</v>
      </c>
    </row>
    <row r="3173" spans="1:28" ht="15.95">
      <c r="A3173" t="s">
        <v>3880</v>
      </c>
      <c r="B3173" t="s">
        <v>166</v>
      </c>
      <c r="C3173" t="str">
        <f>VLOOKUP(B3173, Positions!A$1:B$134, 2, FALSE)</f>
        <v>Goalkeeper</v>
      </c>
      <c r="D3173" t="s">
        <v>2208</v>
      </c>
      <c r="E3173" t="s">
        <v>5666</v>
      </c>
      <c r="F3173" t="s">
        <v>21</v>
      </c>
      <c r="G3173" t="str">
        <f>VLOOKUP(E3173, Tiers!M$1:P$134, 3, FALSE)</f>
        <v>NONE</v>
      </c>
      <c r="H3173">
        <f>VLOOKUP(G3173, Tiers!B$1:C$134, 2, FALSE)</f>
        <v>7</v>
      </c>
      <c r="I3173" s="21">
        <v>34196</v>
      </c>
      <c r="J3173" t="str">
        <f t="shared" si="49"/>
        <v>Raajan GillRomulus</v>
      </c>
      <c r="P3173">
        <v>21</v>
      </c>
      <c r="Q3173" t="s">
        <v>284</v>
      </c>
      <c r="R3173" t="s">
        <v>21</v>
      </c>
      <c r="S3173" t="s">
        <v>22</v>
      </c>
      <c r="T3173" t="s">
        <v>21</v>
      </c>
      <c r="U3173" t="s">
        <v>226</v>
      </c>
      <c r="Y3173">
        <v>183</v>
      </c>
      <c r="Z3173">
        <v>63</v>
      </c>
      <c r="AA3173">
        <v>0</v>
      </c>
      <c r="AB3173">
        <v>1</v>
      </c>
    </row>
    <row r="3174" spans="1:28" ht="15.95">
      <c r="A3174" t="s">
        <v>3881</v>
      </c>
      <c r="B3174" t="s">
        <v>166</v>
      </c>
      <c r="C3174" t="str">
        <f>VLOOKUP(B3174, Positions!A$1:B$134, 2, FALSE)</f>
        <v>Goalkeeper</v>
      </c>
      <c r="D3174" t="s">
        <v>1177</v>
      </c>
      <c r="E3174" t="s">
        <v>5666</v>
      </c>
      <c r="F3174" t="s">
        <v>21</v>
      </c>
      <c r="G3174" t="str">
        <f>VLOOKUP(E3174, Tiers!M$1:P$134, 3, FALSE)</f>
        <v>NONE</v>
      </c>
      <c r="H3174">
        <f>VLOOKUP(G3174, Tiers!B$1:C$134, 2, FALSE)</f>
        <v>7</v>
      </c>
      <c r="I3174" s="21">
        <v>34193</v>
      </c>
      <c r="J3174" t="str">
        <f t="shared" si="49"/>
        <v>Will NorrisBraintree</v>
      </c>
      <c r="P3174">
        <v>21</v>
      </c>
      <c r="Q3174" t="s">
        <v>20</v>
      </c>
      <c r="R3174" t="s">
        <v>21</v>
      </c>
      <c r="S3174" t="s">
        <v>22</v>
      </c>
      <c r="T3174" t="s">
        <v>21</v>
      </c>
      <c r="Y3174">
        <v>188</v>
      </c>
      <c r="Z3174">
        <v>81</v>
      </c>
      <c r="AA3174">
        <v>0</v>
      </c>
      <c r="AB3174">
        <v>78</v>
      </c>
    </row>
    <row r="3175" spans="1:28" ht="15.95">
      <c r="A3175" t="s">
        <v>3882</v>
      </c>
      <c r="B3175" t="s">
        <v>298</v>
      </c>
      <c r="C3175" t="e">
        <f>VLOOKUP(B3175, Positions!A$1:B$134, 2, FALSE)</f>
        <v>#N/A</v>
      </c>
      <c r="D3175" t="s">
        <v>217</v>
      </c>
      <c r="E3175" t="s">
        <v>5664</v>
      </c>
      <c r="F3175" t="s">
        <v>21</v>
      </c>
      <c r="G3175" t="str">
        <f>VLOOKUP(E3175, Tiers!M$1:P$134, 3, FALSE)</f>
        <v>ENG3</v>
      </c>
      <c r="H3175">
        <f>VLOOKUP(G3175, Tiers!B$1:C$134, 2, FALSE)</f>
        <v>4</v>
      </c>
      <c r="I3175" s="21">
        <v>34190</v>
      </c>
      <c r="J3175" t="str">
        <f t="shared" si="49"/>
        <v>Brennan DickensonGillingham</v>
      </c>
      <c r="P3175">
        <v>21</v>
      </c>
      <c r="Q3175" t="s">
        <v>836</v>
      </c>
      <c r="R3175" t="s">
        <v>21</v>
      </c>
      <c r="S3175" t="s">
        <v>22</v>
      </c>
      <c r="T3175" t="s">
        <v>21</v>
      </c>
      <c r="Y3175">
        <v>184</v>
      </c>
      <c r="Z3175">
        <v>80</v>
      </c>
      <c r="AA3175">
        <v>21</v>
      </c>
      <c r="AB3175">
        <v>121</v>
      </c>
    </row>
    <row r="3176" spans="1:28" ht="15.95">
      <c r="A3176" t="s">
        <v>3883</v>
      </c>
      <c r="B3176" t="s">
        <v>1380</v>
      </c>
      <c r="C3176" t="str">
        <f>VLOOKUP(B3176, Positions!A$1:B$134, 2, FALSE)</f>
        <v>Forward</v>
      </c>
      <c r="D3176" t="s">
        <v>225</v>
      </c>
      <c r="E3176" t="s">
        <v>62</v>
      </c>
      <c r="F3176" t="s">
        <v>21</v>
      </c>
      <c r="G3176" t="str">
        <f>VLOOKUP(E3176, Tiers!M$1:P$134, 3, FALSE)</f>
        <v>ENG1</v>
      </c>
      <c r="H3176">
        <f>VLOOKUP(G3176, Tiers!B$1:C$134, 2, FALSE)</f>
        <v>1</v>
      </c>
      <c r="I3176" s="21">
        <v>34185</v>
      </c>
      <c r="J3176" t="str">
        <f t="shared" si="49"/>
        <v>Saido BerahinoWest Brom</v>
      </c>
      <c r="P3176">
        <v>21</v>
      </c>
      <c r="Q3176" t="s">
        <v>20</v>
      </c>
      <c r="R3176" t="s">
        <v>21</v>
      </c>
      <c r="S3176" t="s">
        <v>22</v>
      </c>
      <c r="T3176" t="s">
        <v>21</v>
      </c>
      <c r="U3176" t="s">
        <v>2253</v>
      </c>
      <c r="Y3176">
        <v>180</v>
      </c>
      <c r="Z3176">
        <v>83</v>
      </c>
      <c r="AA3176">
        <v>31</v>
      </c>
      <c r="AB3176">
        <v>103</v>
      </c>
    </row>
    <row r="3177" spans="1:28" ht="15.95">
      <c r="A3177" t="s">
        <v>3884</v>
      </c>
      <c r="B3177" t="s">
        <v>3885</v>
      </c>
      <c r="C3177" t="str">
        <f>VLOOKUP(B3177, Positions!A$1:B$134, 2, FALSE)</f>
        <v>Defender</v>
      </c>
      <c r="D3177" t="s">
        <v>378</v>
      </c>
      <c r="E3177" t="s">
        <v>5663</v>
      </c>
      <c r="F3177" t="s">
        <v>21</v>
      </c>
      <c r="G3177" t="str">
        <f>VLOOKUP(E3177, Tiers!M$1:P$134, 3, FALSE)</f>
        <v>ENG4</v>
      </c>
      <c r="H3177">
        <f>VLOOKUP(G3177, Tiers!B$1:C$134, 2, FALSE)</f>
        <v>5</v>
      </c>
      <c r="I3177" s="21">
        <v>34184</v>
      </c>
      <c r="J3177" t="str">
        <f t="shared" si="49"/>
        <v>Matty PearsonAccrington</v>
      </c>
      <c r="P3177">
        <v>21</v>
      </c>
      <c r="Q3177" t="s">
        <v>543</v>
      </c>
      <c r="R3177" t="s">
        <v>21</v>
      </c>
      <c r="S3177" t="s">
        <v>22</v>
      </c>
      <c r="T3177" t="s">
        <v>21</v>
      </c>
      <c r="Y3177">
        <v>191</v>
      </c>
      <c r="Z3177">
        <v>72</v>
      </c>
      <c r="AA3177">
        <v>5</v>
      </c>
      <c r="AB3177">
        <v>112</v>
      </c>
    </row>
    <row r="3178" spans="1:28" ht="15.95">
      <c r="A3178" t="s">
        <v>3886</v>
      </c>
      <c r="B3178" t="s">
        <v>42</v>
      </c>
      <c r="C3178" t="str">
        <f>VLOOKUP(B3178, Positions!A$1:B$134, 2, FALSE)</f>
        <v>Midfielder</v>
      </c>
      <c r="D3178" t="s">
        <v>412</v>
      </c>
      <c r="E3178" t="s">
        <v>5664</v>
      </c>
      <c r="F3178" t="s">
        <v>21</v>
      </c>
      <c r="G3178" t="str">
        <f>VLOOKUP(E3178, Tiers!M$1:P$134, 3, FALSE)</f>
        <v>ENG3</v>
      </c>
      <c r="H3178">
        <f>VLOOKUP(G3178, Tiers!B$1:C$134, 2, FALSE)</f>
        <v>4</v>
      </c>
      <c r="I3178" s="21">
        <v>34182</v>
      </c>
      <c r="J3178" t="str">
        <f t="shared" si="49"/>
        <v>Matt PalmerBurton</v>
      </c>
      <c r="P3178">
        <v>21</v>
      </c>
      <c r="Q3178" t="s">
        <v>275</v>
      </c>
      <c r="R3178" t="s">
        <v>21</v>
      </c>
      <c r="S3178" t="s">
        <v>22</v>
      </c>
      <c r="T3178" t="s">
        <v>21</v>
      </c>
      <c r="Y3178">
        <v>178</v>
      </c>
      <c r="Z3178">
        <v>79</v>
      </c>
      <c r="AA3178">
        <v>4</v>
      </c>
      <c r="AB3178">
        <v>75</v>
      </c>
    </row>
    <row r="3179" spans="1:28" ht="15.95">
      <c r="A3179" t="s">
        <v>3887</v>
      </c>
      <c r="B3179" t="s">
        <v>1780</v>
      </c>
      <c r="C3179" t="str">
        <f>VLOOKUP(B3179, Positions!A$1:B$134, 2, FALSE)</f>
        <v>Defender</v>
      </c>
      <c r="D3179" t="s">
        <v>154</v>
      </c>
      <c r="E3179" t="s">
        <v>5665</v>
      </c>
      <c r="F3179" t="s">
        <v>21</v>
      </c>
      <c r="G3179" t="str">
        <f>VLOOKUP(E3179, Tiers!M$1:P$134, 3, FALSE)</f>
        <v>ENG2</v>
      </c>
      <c r="H3179">
        <f>VLOOKUP(G3179, Tiers!B$1:C$134, 2, FALSE)</f>
        <v>3</v>
      </c>
      <c r="I3179" s="21">
        <v>34178</v>
      </c>
      <c r="J3179" t="str">
        <f t="shared" si="49"/>
        <v>Moses OdubajoHull</v>
      </c>
      <c r="P3179">
        <v>21</v>
      </c>
      <c r="Q3179" t="s">
        <v>74</v>
      </c>
      <c r="R3179" t="s">
        <v>21</v>
      </c>
      <c r="S3179" t="s">
        <v>22</v>
      </c>
      <c r="T3179" t="s">
        <v>21</v>
      </c>
      <c r="U3179" t="s">
        <v>491</v>
      </c>
      <c r="Y3179">
        <v>177</v>
      </c>
      <c r="Z3179">
        <v>72</v>
      </c>
      <c r="AA3179">
        <v>19</v>
      </c>
      <c r="AB3179">
        <v>147</v>
      </c>
    </row>
    <row r="3180" spans="1:28" ht="15.95">
      <c r="A3180" t="s">
        <v>3888</v>
      </c>
      <c r="B3180" t="s">
        <v>16</v>
      </c>
      <c r="C3180" t="e">
        <f>VLOOKUP(B3180, Positions!A$1:B$134, 2, FALSE)</f>
        <v>#N/A</v>
      </c>
      <c r="D3180" t="s">
        <v>231</v>
      </c>
      <c r="E3180" t="s">
        <v>5663</v>
      </c>
      <c r="F3180" t="s">
        <v>21</v>
      </c>
      <c r="G3180" t="str">
        <f>VLOOKUP(E3180, Tiers!M$1:P$134, 3, FALSE)</f>
        <v>ENG4</v>
      </c>
      <c r="H3180">
        <f>VLOOKUP(G3180, Tiers!B$1:C$134, 2, FALSE)</f>
        <v>5</v>
      </c>
      <c r="I3180" s="21">
        <v>34178</v>
      </c>
      <c r="J3180" t="str">
        <f t="shared" si="49"/>
        <v>Paul McCallumLeyton Orient</v>
      </c>
      <c r="P3180">
        <v>21</v>
      </c>
      <c r="Q3180" t="s">
        <v>74</v>
      </c>
      <c r="R3180" t="s">
        <v>21</v>
      </c>
      <c r="S3180" t="s">
        <v>22</v>
      </c>
      <c r="T3180" t="s">
        <v>21</v>
      </c>
      <c r="Y3180">
        <v>191</v>
      </c>
      <c r="Z3180">
        <v>66</v>
      </c>
      <c r="AA3180">
        <v>16</v>
      </c>
      <c r="AB3180">
        <v>46</v>
      </c>
    </row>
    <row r="3181" spans="1:28" ht="15.95">
      <c r="A3181" t="s">
        <v>3889</v>
      </c>
      <c r="B3181" t="s">
        <v>16</v>
      </c>
      <c r="C3181" t="e">
        <f>VLOOKUP(B3181, Positions!A$1:B$134, 2, FALSE)</f>
        <v>#N/A</v>
      </c>
      <c r="D3181" t="s">
        <v>175</v>
      </c>
      <c r="E3181" t="s">
        <v>62</v>
      </c>
      <c r="F3181" t="s">
        <v>21</v>
      </c>
      <c r="G3181" t="str">
        <f>VLOOKUP(E3181, Tiers!M$1:P$134, 3, FALSE)</f>
        <v>ENG1</v>
      </c>
      <c r="H3181">
        <f>VLOOKUP(G3181, Tiers!B$1:C$134, 2, FALSE)</f>
        <v>1</v>
      </c>
      <c r="I3181" s="21">
        <v>34178</v>
      </c>
      <c r="J3181" t="str">
        <f t="shared" si="49"/>
        <v>Harry KaneTottenham</v>
      </c>
      <c r="P3181">
        <v>21</v>
      </c>
      <c r="Q3181" t="s">
        <v>74</v>
      </c>
      <c r="R3181" t="s">
        <v>21</v>
      </c>
      <c r="S3181" t="s">
        <v>22</v>
      </c>
      <c r="T3181" t="s">
        <v>21</v>
      </c>
      <c r="U3181" t="s">
        <v>870</v>
      </c>
      <c r="Y3181">
        <v>190</v>
      </c>
      <c r="Z3181">
        <v>83</v>
      </c>
      <c r="AA3181">
        <v>38</v>
      </c>
      <c r="AB3181">
        <v>101</v>
      </c>
    </row>
    <row r="3182" spans="1:28" ht="15.95">
      <c r="A3182" t="s">
        <v>3890</v>
      </c>
      <c r="B3182" t="s">
        <v>42</v>
      </c>
      <c r="C3182" t="str">
        <f>VLOOKUP(B3182, Positions!A$1:B$134, 2, FALSE)</f>
        <v>Midfielder</v>
      </c>
      <c r="D3182" t="s">
        <v>185</v>
      </c>
      <c r="E3182" t="s">
        <v>5664</v>
      </c>
      <c r="F3182" t="s">
        <v>21</v>
      </c>
      <c r="G3182" t="str">
        <f>VLOOKUP(E3182, Tiers!M$1:P$134, 3, FALSE)</f>
        <v>ENG3</v>
      </c>
      <c r="H3182">
        <f>VLOOKUP(G3182, Tiers!B$1:C$134, 2, FALSE)</f>
        <v>4</v>
      </c>
      <c r="I3182" s="21">
        <v>34177</v>
      </c>
      <c r="J3182" t="str">
        <f t="shared" si="49"/>
        <v>Max PowerWigan</v>
      </c>
      <c r="P3182">
        <v>21</v>
      </c>
      <c r="Q3182" t="s">
        <v>390</v>
      </c>
      <c r="R3182" t="s">
        <v>21</v>
      </c>
      <c r="S3182" t="s">
        <v>22</v>
      </c>
      <c r="T3182" t="s">
        <v>21</v>
      </c>
      <c r="Y3182">
        <v>181</v>
      </c>
      <c r="Z3182">
        <v>78</v>
      </c>
      <c r="AA3182">
        <v>12</v>
      </c>
      <c r="AB3182">
        <v>109</v>
      </c>
    </row>
    <row r="3183" spans="1:28" ht="15.95">
      <c r="A3183" t="s">
        <v>3891</v>
      </c>
      <c r="B3183" t="s">
        <v>81</v>
      </c>
      <c r="C3183" t="str">
        <f>VLOOKUP(B3183, Positions!A$1:B$134, 2, FALSE)</f>
        <v>Defender</v>
      </c>
      <c r="D3183" t="s">
        <v>357</v>
      </c>
      <c r="E3183" t="s">
        <v>62</v>
      </c>
      <c r="F3183" t="s">
        <v>21</v>
      </c>
      <c r="G3183" t="str">
        <f>VLOOKUP(E3183, Tiers!M$1:P$134, 3, FALSE)</f>
        <v>ENG1</v>
      </c>
      <c r="H3183">
        <f>VLOOKUP(G3183, Tiers!B$1:C$134, 2, FALSE)</f>
        <v>1</v>
      </c>
      <c r="I3183" s="21">
        <v>34175</v>
      </c>
      <c r="J3183" t="str">
        <f t="shared" si="49"/>
        <v>Alie SesayLeicester</v>
      </c>
      <c r="P3183">
        <v>21</v>
      </c>
      <c r="Q3183" t="s">
        <v>208</v>
      </c>
      <c r="R3183" t="s">
        <v>21</v>
      </c>
      <c r="S3183" t="s">
        <v>22</v>
      </c>
      <c r="T3183" t="s">
        <v>21</v>
      </c>
      <c r="U3183" t="s">
        <v>172</v>
      </c>
      <c r="Y3183">
        <v>183</v>
      </c>
      <c r="Z3183">
        <v>75</v>
      </c>
      <c r="AA3183">
        <v>0</v>
      </c>
      <c r="AB3183">
        <v>3</v>
      </c>
    </row>
    <row r="3184" spans="1:28" ht="15.95">
      <c r="A3184" t="s">
        <v>3892</v>
      </c>
      <c r="B3184" t="s">
        <v>115</v>
      </c>
      <c r="C3184" t="e">
        <f>VLOOKUP(B3184, Positions!A$1:B$134, 2, FALSE)</f>
        <v>#N/A</v>
      </c>
      <c r="E3184" t="s">
        <v>5666</v>
      </c>
      <c r="F3184" t="s">
        <v>21</v>
      </c>
      <c r="G3184" t="str">
        <f>VLOOKUP(E3184, Tiers!M$1:P$134, 3, FALSE)</f>
        <v>NONE</v>
      </c>
      <c r="H3184">
        <f>VLOOKUP(G3184, Tiers!B$1:C$134, 2, FALSE)</f>
        <v>7</v>
      </c>
      <c r="I3184" s="21" t="e">
        <v>#N/A</v>
      </c>
      <c r="J3184" t="str">
        <f t="shared" si="49"/>
        <v>Adam Langley</v>
      </c>
      <c r="P3184">
        <v>21</v>
      </c>
      <c r="Q3184" t="s">
        <v>2902</v>
      </c>
      <c r="R3184" t="s">
        <v>21</v>
      </c>
      <c r="S3184" t="s">
        <v>22</v>
      </c>
      <c r="T3184" t="s">
        <v>21</v>
      </c>
      <c r="Y3184">
        <v>194</v>
      </c>
      <c r="Z3184">
        <v>84</v>
      </c>
      <c r="AA3184">
        <v>0</v>
      </c>
      <c r="AB3184">
        <v>0</v>
      </c>
    </row>
    <row r="3185" spans="1:28" ht="15.95">
      <c r="A3185" t="s">
        <v>3893</v>
      </c>
      <c r="B3185" t="s">
        <v>2074</v>
      </c>
      <c r="C3185" t="str">
        <f>VLOOKUP(B3185, Positions!A$1:B$134, 2, FALSE)</f>
        <v>Defender</v>
      </c>
      <c r="D3185" t="s">
        <v>2232</v>
      </c>
      <c r="E3185" t="s">
        <v>5666</v>
      </c>
      <c r="F3185" t="s">
        <v>21</v>
      </c>
      <c r="G3185" t="str">
        <f>VLOOKUP(E3185, Tiers!M$1:P$134, 3, FALSE)</f>
        <v>NONE</v>
      </c>
      <c r="H3185">
        <f>VLOOKUP(G3185, Tiers!B$1:C$134, 2, FALSE)</f>
        <v>7</v>
      </c>
      <c r="I3185" s="21">
        <v>34160</v>
      </c>
      <c r="J3185" t="str">
        <f t="shared" si="49"/>
        <v>David MellorBarrow</v>
      </c>
      <c r="P3185">
        <v>21</v>
      </c>
      <c r="Q3185" t="s">
        <v>234</v>
      </c>
      <c r="R3185" t="s">
        <v>21</v>
      </c>
      <c r="S3185" t="s">
        <v>22</v>
      </c>
      <c r="T3185" t="s">
        <v>21</v>
      </c>
      <c r="Y3185">
        <v>181</v>
      </c>
      <c r="Z3185">
        <v>74</v>
      </c>
      <c r="AA3185">
        <v>2</v>
      </c>
      <c r="AB3185">
        <v>63</v>
      </c>
    </row>
    <row r="3186" spans="1:28" ht="15.95">
      <c r="A3186" t="s">
        <v>788</v>
      </c>
      <c r="B3186" t="s">
        <v>16</v>
      </c>
      <c r="C3186" t="e">
        <f>VLOOKUP(B3186, Positions!A$1:B$134, 2, FALSE)</f>
        <v>#N/A</v>
      </c>
      <c r="D3186" t="s">
        <v>1177</v>
      </c>
      <c r="E3186" t="s">
        <v>5666</v>
      </c>
      <c r="F3186" t="s">
        <v>21</v>
      </c>
      <c r="G3186" t="str">
        <f>VLOOKUP(E3186, Tiers!M$1:P$134, 3, FALSE)</f>
        <v>NONE</v>
      </c>
      <c r="H3186">
        <f>VLOOKUP(G3186, Tiers!B$1:C$134, 2, FALSE)</f>
        <v>7</v>
      </c>
      <c r="I3186" s="21">
        <v>34160</v>
      </c>
      <c r="J3186" t="str">
        <f t="shared" si="49"/>
        <v>Jordan CoxBraintree</v>
      </c>
      <c r="P3186">
        <v>21</v>
      </c>
      <c r="Q3186" t="s">
        <v>20</v>
      </c>
      <c r="R3186" t="s">
        <v>21</v>
      </c>
      <c r="S3186" t="s">
        <v>22</v>
      </c>
      <c r="T3186" t="s">
        <v>21</v>
      </c>
      <c r="Y3186">
        <v>190</v>
      </c>
      <c r="Z3186">
        <v>74</v>
      </c>
      <c r="AA3186">
        <v>12</v>
      </c>
      <c r="AB3186">
        <v>54</v>
      </c>
    </row>
    <row r="3187" spans="1:28" ht="15.95">
      <c r="A3187" t="s">
        <v>3894</v>
      </c>
      <c r="B3187" t="s">
        <v>426</v>
      </c>
      <c r="C3187" t="e">
        <f>VLOOKUP(B3187, Positions!A$1:B$134, 2, FALSE)</f>
        <v>#N/A</v>
      </c>
      <c r="D3187" t="s">
        <v>149</v>
      </c>
      <c r="E3187" t="s">
        <v>5663</v>
      </c>
      <c r="F3187" t="s">
        <v>21</v>
      </c>
      <c r="G3187" t="str">
        <f>VLOOKUP(E3187, Tiers!M$1:P$134, 3, FALSE)</f>
        <v>ENG4</v>
      </c>
      <c r="H3187">
        <f>VLOOKUP(G3187, Tiers!B$1:C$134, 2, FALSE)</f>
        <v>5</v>
      </c>
      <c r="I3187" s="21">
        <v>34157</v>
      </c>
      <c r="J3187" t="str">
        <f t="shared" si="49"/>
        <v>Ryan WatsonNorthampton</v>
      </c>
      <c r="P3187">
        <v>21</v>
      </c>
      <c r="Q3187" t="s">
        <v>152</v>
      </c>
      <c r="R3187" t="s">
        <v>21</v>
      </c>
      <c r="S3187" t="s">
        <v>22</v>
      </c>
      <c r="T3187" t="s">
        <v>21</v>
      </c>
      <c r="Y3187">
        <v>185</v>
      </c>
      <c r="Z3187">
        <v>73</v>
      </c>
      <c r="AA3187">
        <v>0</v>
      </c>
      <c r="AB3187">
        <v>5</v>
      </c>
    </row>
    <row r="3188" spans="1:28" ht="15.95">
      <c r="A3188" t="s">
        <v>3895</v>
      </c>
      <c r="B3188" t="s">
        <v>131</v>
      </c>
      <c r="C3188" t="str">
        <f>VLOOKUP(B3188, Positions!A$1:B$134, 2, FALSE)</f>
        <v>Forward</v>
      </c>
      <c r="D3188" t="s">
        <v>27</v>
      </c>
      <c r="E3188" t="s">
        <v>5663</v>
      </c>
      <c r="F3188" t="s">
        <v>21</v>
      </c>
      <c r="G3188" t="str">
        <f>VLOOKUP(E3188, Tiers!M$1:P$134, 3, FALSE)</f>
        <v>ENG4</v>
      </c>
      <c r="H3188">
        <f>VLOOKUP(G3188, Tiers!B$1:C$134, 2, FALSE)</f>
        <v>5</v>
      </c>
      <c r="I3188" s="21">
        <v>34154</v>
      </c>
      <c r="J3188" t="str">
        <f t="shared" si="49"/>
        <v>Tom BarkhuizenMorecambe</v>
      </c>
      <c r="P3188">
        <v>21</v>
      </c>
      <c r="Q3188" t="s">
        <v>246</v>
      </c>
      <c r="R3188" t="s">
        <v>21</v>
      </c>
      <c r="S3188" t="s">
        <v>22</v>
      </c>
      <c r="T3188" t="s">
        <v>21</v>
      </c>
      <c r="Y3188">
        <v>181</v>
      </c>
      <c r="Z3188">
        <v>70</v>
      </c>
      <c r="AA3188">
        <v>13</v>
      </c>
      <c r="AB3188">
        <v>77</v>
      </c>
    </row>
    <row r="3189" spans="1:28" ht="15.95">
      <c r="A3189" t="s">
        <v>3896</v>
      </c>
      <c r="B3189" t="s">
        <v>278</v>
      </c>
      <c r="C3189" t="e">
        <f>VLOOKUP(B3189, Positions!A$1:B$134, 2, FALSE)</f>
        <v>#N/A</v>
      </c>
      <c r="D3189" t="s">
        <v>3897</v>
      </c>
      <c r="E3189" t="s">
        <v>3898</v>
      </c>
      <c r="F3189" t="s">
        <v>2625</v>
      </c>
      <c r="G3189" t="str">
        <f>VLOOKUP(E3189, Tiers!M$1:P$134, 3, FALSE)</f>
        <v>BEL1</v>
      </c>
      <c r="H3189">
        <f>VLOOKUP(G3189, Tiers!B$1:C$134, 2, FALSE)</f>
        <v>3</v>
      </c>
      <c r="I3189" s="21">
        <v>34153</v>
      </c>
      <c r="J3189" t="str">
        <f t="shared" si="49"/>
        <v>Chuks AnekeZulte Waregem</v>
      </c>
      <c r="P3189">
        <v>21</v>
      </c>
      <c r="Q3189" t="s">
        <v>74</v>
      </c>
      <c r="R3189" t="s">
        <v>21</v>
      </c>
      <c r="S3189" t="s">
        <v>22</v>
      </c>
      <c r="T3189" t="s">
        <v>21</v>
      </c>
      <c r="U3189" t="s">
        <v>491</v>
      </c>
      <c r="Y3189">
        <v>188</v>
      </c>
      <c r="Z3189">
        <v>93</v>
      </c>
      <c r="AA3189">
        <v>23</v>
      </c>
      <c r="AB3189">
        <v>113</v>
      </c>
    </row>
    <row r="3190" spans="1:28" ht="15.95">
      <c r="A3190" t="s">
        <v>3900</v>
      </c>
      <c r="B3190" t="s">
        <v>81</v>
      </c>
      <c r="C3190" t="str">
        <f>VLOOKUP(B3190, Positions!A$1:B$134, 2, FALSE)</f>
        <v>Defender</v>
      </c>
      <c r="D3190" t="s">
        <v>3901</v>
      </c>
      <c r="E3190" t="s">
        <v>5666</v>
      </c>
      <c r="F3190" t="s">
        <v>1687</v>
      </c>
      <c r="G3190" t="str">
        <f>VLOOKUP(E3190, Tiers!M$1:P$134, 3, FALSE)</f>
        <v>NONE</v>
      </c>
      <c r="H3190">
        <f>VLOOKUP(G3190, Tiers!B$1:C$134, 2, FALSE)</f>
        <v>7</v>
      </c>
      <c r="I3190" s="21" t="e">
        <v>#N/A</v>
      </c>
      <c r="J3190" t="str">
        <f t="shared" si="49"/>
        <v>Charlie l'AnsonValencia Mestalla</v>
      </c>
      <c r="P3190">
        <v>22</v>
      </c>
      <c r="Q3190" t="s">
        <v>162</v>
      </c>
      <c r="R3190" t="s">
        <v>21</v>
      </c>
      <c r="S3190" t="s">
        <v>22</v>
      </c>
      <c r="T3190" t="s">
        <v>21</v>
      </c>
      <c r="Y3190">
        <v>181</v>
      </c>
      <c r="Z3190">
        <v>76</v>
      </c>
      <c r="AA3190">
        <v>6</v>
      </c>
      <c r="AB3190">
        <v>86</v>
      </c>
    </row>
    <row r="3191" spans="1:28" ht="15.95">
      <c r="A3191" t="s">
        <v>3902</v>
      </c>
      <c r="B3191" t="s">
        <v>645</v>
      </c>
      <c r="C3191" t="str">
        <f>VLOOKUP(B3191, Positions!A$1:B$134, 2, FALSE)</f>
        <v>Defender</v>
      </c>
      <c r="D3191" t="s">
        <v>73</v>
      </c>
      <c r="E3191" t="s">
        <v>5664</v>
      </c>
      <c r="F3191" t="s">
        <v>21</v>
      </c>
      <c r="G3191" t="str">
        <f>VLOOKUP(E3191, Tiers!M$1:P$134, 3, FALSE)</f>
        <v>ENG3</v>
      </c>
      <c r="H3191">
        <f>VLOOKUP(G3191, Tiers!B$1:C$134, 2, FALSE)</f>
        <v>4</v>
      </c>
      <c r="I3191" s="21">
        <v>34150</v>
      </c>
      <c r="J3191" t="str">
        <f t="shared" si="49"/>
        <v>Jack BaldwinPeterborough</v>
      </c>
      <c r="P3191">
        <v>22</v>
      </c>
      <c r="Q3191" t="s">
        <v>2335</v>
      </c>
      <c r="R3191" t="s">
        <v>21</v>
      </c>
      <c r="S3191" t="s">
        <v>22</v>
      </c>
      <c r="T3191" t="s">
        <v>21</v>
      </c>
      <c r="Y3191">
        <v>186</v>
      </c>
      <c r="Z3191">
        <v>70</v>
      </c>
      <c r="AA3191">
        <v>4</v>
      </c>
      <c r="AB3191">
        <v>99</v>
      </c>
    </row>
    <row r="3192" spans="1:28" ht="15.95">
      <c r="A3192" t="s">
        <v>3903</v>
      </c>
      <c r="B3192" t="s">
        <v>16</v>
      </c>
      <c r="C3192" t="e">
        <f>VLOOKUP(B3192, Positions!A$1:B$134, 2, FALSE)</f>
        <v>#N/A</v>
      </c>
      <c r="D3192" t="s">
        <v>86</v>
      </c>
      <c r="E3192" t="s">
        <v>5664</v>
      </c>
      <c r="F3192" t="s">
        <v>21</v>
      </c>
      <c r="G3192" t="str">
        <f>VLOOKUP(E3192, Tiers!M$1:P$134, 3, FALSE)</f>
        <v>ENG3</v>
      </c>
      <c r="H3192">
        <f>VLOOKUP(G3192, Tiers!B$1:C$134, 2, FALSE)</f>
        <v>4</v>
      </c>
      <c r="I3192" s="21">
        <v>34148</v>
      </c>
      <c r="J3192" t="str">
        <f t="shared" si="49"/>
        <v>Jermaine HyltonSwindon</v>
      </c>
      <c r="P3192">
        <v>22</v>
      </c>
      <c r="Q3192" t="s">
        <v>284</v>
      </c>
      <c r="R3192" t="s">
        <v>21</v>
      </c>
      <c r="S3192" t="s">
        <v>22</v>
      </c>
      <c r="T3192" t="s">
        <v>21</v>
      </c>
      <c r="Y3192">
        <v>178</v>
      </c>
      <c r="Z3192">
        <v>66</v>
      </c>
      <c r="AA3192">
        <v>1</v>
      </c>
      <c r="AB3192">
        <v>11</v>
      </c>
    </row>
    <row r="3193" spans="1:28" ht="15.95">
      <c r="A3193" t="s">
        <v>3904</v>
      </c>
      <c r="B3193" t="s">
        <v>166</v>
      </c>
      <c r="C3193" t="str">
        <f>VLOOKUP(B3193, Positions!A$1:B$134, 2, FALSE)</f>
        <v>Goalkeeper</v>
      </c>
      <c r="D3193" t="s">
        <v>200</v>
      </c>
      <c r="E3193" t="s">
        <v>5664</v>
      </c>
      <c r="F3193" t="s">
        <v>21</v>
      </c>
      <c r="G3193" t="str">
        <f>VLOOKUP(E3193, Tiers!M$1:P$134, 3, FALSE)</f>
        <v>ENG3</v>
      </c>
      <c r="H3193">
        <f>VLOOKUP(G3193, Tiers!B$1:C$134, 2, FALSE)</f>
        <v>4</v>
      </c>
      <c r="I3193" s="21">
        <v>34137</v>
      </c>
      <c r="J3193" t="str">
        <f t="shared" si="49"/>
        <v>Jak AlnwickPort Vale</v>
      </c>
      <c r="P3193">
        <v>22</v>
      </c>
      <c r="Q3193" t="s">
        <v>20</v>
      </c>
      <c r="R3193" t="s">
        <v>21</v>
      </c>
      <c r="S3193" t="s">
        <v>22</v>
      </c>
      <c r="T3193" t="s">
        <v>21</v>
      </c>
      <c r="Y3193">
        <v>188</v>
      </c>
      <c r="Z3193">
        <v>83</v>
      </c>
      <c r="AA3193">
        <v>0</v>
      </c>
      <c r="AB3193">
        <v>13</v>
      </c>
    </row>
    <row r="3194" spans="1:28" ht="15.95">
      <c r="A3194" t="s">
        <v>3905</v>
      </c>
      <c r="B3194" t="s">
        <v>42</v>
      </c>
      <c r="C3194" t="str">
        <f>VLOOKUP(B3194, Positions!A$1:B$134, 2, FALSE)</f>
        <v>Midfielder</v>
      </c>
      <c r="D3194" t="s">
        <v>187</v>
      </c>
      <c r="E3194" t="s">
        <v>5663</v>
      </c>
      <c r="F3194" t="s">
        <v>21</v>
      </c>
      <c r="G3194" t="str">
        <f>VLOOKUP(E3194, Tiers!M$1:P$134, 3, FALSE)</f>
        <v>ENG4</v>
      </c>
      <c r="H3194">
        <f>VLOOKUP(G3194, Tiers!B$1:C$134, 2, FALSE)</f>
        <v>5</v>
      </c>
      <c r="I3194" s="21">
        <v>34135</v>
      </c>
      <c r="J3194" t="str">
        <f t="shared" si="49"/>
        <v>Lewis HawkinsHartlepool</v>
      </c>
      <c r="P3194">
        <v>22</v>
      </c>
      <c r="Q3194" t="s">
        <v>136</v>
      </c>
      <c r="R3194" t="s">
        <v>21</v>
      </c>
      <c r="S3194" t="s">
        <v>22</v>
      </c>
      <c r="T3194" t="s">
        <v>21</v>
      </c>
      <c r="Y3194">
        <v>181</v>
      </c>
      <c r="Z3194">
        <v>80</v>
      </c>
      <c r="AA3194">
        <v>0</v>
      </c>
      <c r="AB3194">
        <v>19</v>
      </c>
    </row>
    <row r="3195" spans="1:28" ht="15.95">
      <c r="A3195" t="s">
        <v>3906</v>
      </c>
      <c r="B3195" t="s">
        <v>16</v>
      </c>
      <c r="C3195" t="e">
        <f>VLOOKUP(B3195, Positions!A$1:B$134, 2, FALSE)</f>
        <v>#N/A</v>
      </c>
      <c r="D3195" t="s">
        <v>185</v>
      </c>
      <c r="E3195" t="s">
        <v>5664</v>
      </c>
      <c r="F3195" t="s">
        <v>21</v>
      </c>
      <c r="G3195" t="str">
        <f>VLOOKUP(E3195, Tiers!M$1:P$134, 3, FALSE)</f>
        <v>ENG3</v>
      </c>
      <c r="H3195">
        <f>VLOOKUP(G3195, Tiers!B$1:C$134, 2, FALSE)</f>
        <v>4</v>
      </c>
      <c r="I3195" s="21">
        <v>34131</v>
      </c>
      <c r="J3195" t="str">
        <f t="shared" si="49"/>
        <v>Sanmi OdelusiWigan</v>
      </c>
      <c r="P3195">
        <v>22</v>
      </c>
      <c r="Q3195" t="s">
        <v>1237</v>
      </c>
      <c r="R3195" t="s">
        <v>21</v>
      </c>
      <c r="S3195" t="s">
        <v>22</v>
      </c>
      <c r="T3195" t="s">
        <v>21</v>
      </c>
      <c r="U3195" t="s">
        <v>491</v>
      </c>
      <c r="Y3195">
        <v>181</v>
      </c>
      <c r="Z3195">
        <v>75</v>
      </c>
      <c r="AA3195">
        <v>3</v>
      </c>
      <c r="AB3195">
        <v>25</v>
      </c>
    </row>
    <row r="3196" spans="1:28" ht="15.95">
      <c r="A3196" t="s">
        <v>3907</v>
      </c>
      <c r="B3196" t="s">
        <v>734</v>
      </c>
      <c r="C3196" t="str">
        <f>VLOOKUP(B3196, Positions!A$1:B$134, 2, FALSE)</f>
        <v>Forward</v>
      </c>
      <c r="D3196" t="s">
        <v>134</v>
      </c>
      <c r="E3196" t="s">
        <v>5664</v>
      </c>
      <c r="F3196" t="s">
        <v>21</v>
      </c>
      <c r="G3196" t="str">
        <f>VLOOKUP(E3196, Tiers!M$1:P$134, 3, FALSE)</f>
        <v>ENG3</v>
      </c>
      <c r="H3196">
        <f>VLOOKUP(G3196, Tiers!B$1:C$134, 2, FALSE)</f>
        <v>4</v>
      </c>
      <c r="I3196" s="21">
        <v>34131</v>
      </c>
      <c r="J3196" t="str">
        <f t="shared" si="49"/>
        <v>Luke WilliamsScunthorpe</v>
      </c>
      <c r="P3196">
        <v>22</v>
      </c>
      <c r="Q3196" t="s">
        <v>136</v>
      </c>
      <c r="R3196" t="s">
        <v>21</v>
      </c>
      <c r="S3196" t="s">
        <v>22</v>
      </c>
      <c r="T3196" t="s">
        <v>21</v>
      </c>
      <c r="U3196" t="s">
        <v>870</v>
      </c>
      <c r="Y3196">
        <v>174</v>
      </c>
      <c r="Z3196">
        <v>70</v>
      </c>
      <c r="AA3196">
        <v>6</v>
      </c>
      <c r="AB3196">
        <v>54</v>
      </c>
    </row>
    <row r="3197" spans="1:28" ht="15.95">
      <c r="A3197" t="s">
        <v>3908</v>
      </c>
      <c r="B3197" t="s">
        <v>680</v>
      </c>
      <c r="C3197" t="e">
        <f>VLOOKUP(B3197, Positions!A$1:B$134, 2, FALSE)</f>
        <v>#N/A</v>
      </c>
      <c r="D3197" t="s">
        <v>762</v>
      </c>
      <c r="E3197" t="s">
        <v>5665</v>
      </c>
      <c r="F3197" t="s">
        <v>21</v>
      </c>
      <c r="G3197" t="str">
        <f>VLOOKUP(E3197, Tiers!M$1:P$134, 3, FALSE)</f>
        <v>ENG2</v>
      </c>
      <c r="H3197">
        <f>VLOOKUP(G3197, Tiers!B$1:C$134, 2, FALSE)</f>
        <v>3</v>
      </c>
      <c r="I3197" s="21">
        <v>34128</v>
      </c>
      <c r="J3197" t="str">
        <f t="shared" si="49"/>
        <v>Kadeem HarrisCardiff</v>
      </c>
      <c r="P3197">
        <v>22</v>
      </c>
      <c r="Q3197" t="s">
        <v>74</v>
      </c>
      <c r="R3197" t="s">
        <v>21</v>
      </c>
      <c r="S3197" t="s">
        <v>22</v>
      </c>
      <c r="T3197" t="s">
        <v>21</v>
      </c>
      <c r="Y3197">
        <v>176</v>
      </c>
      <c r="Z3197">
        <v>67</v>
      </c>
      <c r="AA3197">
        <v>2</v>
      </c>
      <c r="AB3197">
        <v>45</v>
      </c>
    </row>
    <row r="3198" spans="1:28" ht="15.95">
      <c r="A3198" t="s">
        <v>3909</v>
      </c>
      <c r="B3198" t="s">
        <v>16</v>
      </c>
      <c r="C3198" t="e">
        <f>VLOOKUP(B3198, Positions!A$1:B$134, 2, FALSE)</f>
        <v>#N/A</v>
      </c>
      <c r="D3198" t="s">
        <v>217</v>
      </c>
      <c r="E3198" t="s">
        <v>5664</v>
      </c>
      <c r="F3198" t="s">
        <v>21</v>
      </c>
      <c r="G3198" t="str">
        <f>VLOOKUP(E3198, Tiers!M$1:P$134, 3, FALSE)</f>
        <v>ENG3</v>
      </c>
      <c r="H3198">
        <f>VLOOKUP(G3198, Tiers!B$1:C$134, 2, FALSE)</f>
        <v>4</v>
      </c>
      <c r="I3198" s="21">
        <v>34123</v>
      </c>
      <c r="J3198" t="str">
        <f t="shared" si="49"/>
        <v>Luke NorrisGillingham</v>
      </c>
      <c r="P3198">
        <v>22</v>
      </c>
      <c r="Q3198" t="s">
        <v>20</v>
      </c>
      <c r="R3198" t="s">
        <v>21</v>
      </c>
      <c r="S3198" t="s">
        <v>22</v>
      </c>
      <c r="T3198" t="s">
        <v>21</v>
      </c>
      <c r="Y3198">
        <v>185</v>
      </c>
      <c r="Z3198">
        <v>85</v>
      </c>
      <c r="AA3198">
        <v>17</v>
      </c>
      <c r="AB3198">
        <v>73</v>
      </c>
    </row>
    <row r="3199" spans="1:28" ht="15.95">
      <c r="A3199" t="s">
        <v>3910</v>
      </c>
      <c r="B3199" t="s">
        <v>166</v>
      </c>
      <c r="C3199" t="str">
        <f>VLOOKUP(B3199, Positions!A$1:B$134, 2, FALSE)</f>
        <v>Goalkeeper</v>
      </c>
      <c r="D3199" t="s">
        <v>43</v>
      </c>
      <c r="E3199" t="s">
        <v>5664</v>
      </c>
      <c r="F3199" t="s">
        <v>21</v>
      </c>
      <c r="G3199" t="str">
        <f>VLOOKUP(E3199, Tiers!M$1:P$134, 3, FALSE)</f>
        <v>ENG3</v>
      </c>
      <c r="H3199">
        <f>VLOOKUP(G3199, Tiers!B$1:C$134, 2, FALSE)</f>
        <v>4</v>
      </c>
      <c r="I3199" s="21">
        <v>34122</v>
      </c>
      <c r="J3199" t="str">
        <f t="shared" si="49"/>
        <v>Daniel BentleySouthend</v>
      </c>
      <c r="P3199">
        <v>22</v>
      </c>
      <c r="Q3199" t="s">
        <v>1245</v>
      </c>
      <c r="R3199" t="s">
        <v>21</v>
      </c>
      <c r="S3199" t="s">
        <v>22</v>
      </c>
      <c r="T3199" t="s">
        <v>21</v>
      </c>
      <c r="Y3199">
        <v>194</v>
      </c>
      <c r="Z3199">
        <v>73</v>
      </c>
      <c r="AA3199">
        <v>0</v>
      </c>
      <c r="AB3199">
        <v>102</v>
      </c>
    </row>
    <row r="3200" spans="1:28" ht="15.95">
      <c r="A3200" t="s">
        <v>3911</v>
      </c>
      <c r="B3200" t="s">
        <v>42</v>
      </c>
      <c r="C3200" t="str">
        <f>VLOOKUP(B3200, Positions!A$1:B$134, 2, FALSE)</f>
        <v>Midfielder</v>
      </c>
      <c r="D3200" t="s">
        <v>1166</v>
      </c>
      <c r="E3200" t="s">
        <v>5666</v>
      </c>
      <c r="F3200" t="s">
        <v>21</v>
      </c>
      <c r="G3200" t="str">
        <f>VLOOKUP(E3200, Tiers!M$1:P$134, 3, FALSE)</f>
        <v>NONE</v>
      </c>
      <c r="H3200">
        <f>VLOOKUP(G3200, Tiers!B$1:C$134, 2, FALSE)</f>
        <v>7</v>
      </c>
      <c r="I3200" s="21">
        <v>34122</v>
      </c>
      <c r="J3200" t="str">
        <f t="shared" si="49"/>
        <v>John GoddardWoking</v>
      </c>
      <c r="P3200">
        <v>22</v>
      </c>
      <c r="Q3200" t="s">
        <v>3912</v>
      </c>
      <c r="R3200" t="s">
        <v>21</v>
      </c>
      <c r="S3200" t="s">
        <v>22</v>
      </c>
      <c r="T3200" t="s">
        <v>21</v>
      </c>
      <c r="Y3200">
        <v>178</v>
      </c>
      <c r="Z3200">
        <v>75</v>
      </c>
      <c r="AA3200">
        <v>9</v>
      </c>
      <c r="AB3200">
        <v>115</v>
      </c>
    </row>
    <row r="3201" spans="1:28" ht="15.95">
      <c r="A3201" t="s">
        <v>3913</v>
      </c>
      <c r="B3201" t="s">
        <v>42</v>
      </c>
      <c r="C3201" t="str">
        <f>VLOOKUP(B3201, Positions!A$1:B$134, 2, FALSE)</f>
        <v>Midfielder</v>
      </c>
      <c r="D3201" t="s">
        <v>263</v>
      </c>
      <c r="E3201" t="s">
        <v>5665</v>
      </c>
      <c r="F3201" t="s">
        <v>21</v>
      </c>
      <c r="G3201" t="str">
        <f>VLOOKUP(E3201, Tiers!M$1:P$134, 3, FALSE)</f>
        <v>ENG2</v>
      </c>
      <c r="H3201">
        <f>VLOOKUP(G3201, Tiers!B$1:C$134, 2, FALSE)</f>
        <v>3</v>
      </c>
      <c r="I3201" s="21">
        <v>34121</v>
      </c>
      <c r="J3201" t="str">
        <f t="shared" si="49"/>
        <v>George SavilleWolves</v>
      </c>
      <c r="P3201">
        <v>22</v>
      </c>
      <c r="Q3201" t="s">
        <v>3914</v>
      </c>
      <c r="R3201" t="s">
        <v>21</v>
      </c>
      <c r="S3201" t="s">
        <v>22</v>
      </c>
      <c r="T3201" t="s">
        <v>21</v>
      </c>
      <c r="Y3201">
        <v>183</v>
      </c>
      <c r="Z3201">
        <v>74</v>
      </c>
      <c r="AA3201">
        <v>4</v>
      </c>
      <c r="AB3201">
        <v>55</v>
      </c>
    </row>
    <row r="3202" spans="1:28" ht="15.95">
      <c r="A3202" t="s">
        <v>3915</v>
      </c>
      <c r="B3202" t="s">
        <v>81</v>
      </c>
      <c r="C3202" t="str">
        <f>VLOOKUP(B3202, Positions!A$1:B$134, 2, FALSE)</f>
        <v>Defender</v>
      </c>
      <c r="D3202" t="s">
        <v>17</v>
      </c>
      <c r="E3202" t="s">
        <v>5663</v>
      </c>
      <c r="F3202" t="s">
        <v>21</v>
      </c>
      <c r="G3202" t="str">
        <f>VLOOKUP(E3202, Tiers!M$1:P$134, 3, FALSE)</f>
        <v>ENG4</v>
      </c>
      <c r="H3202">
        <f>VLOOKUP(G3202, Tiers!B$1:C$134, 2, FALSE)</f>
        <v>5</v>
      </c>
      <c r="I3202" s="21">
        <v>34120</v>
      </c>
      <c r="J3202" t="str">
        <f t="shared" ref="J3202:J3265" si="50">A3202 &amp; D3202</f>
        <v>Alex LaceyYeovil</v>
      </c>
      <c r="P3202">
        <v>22</v>
      </c>
      <c r="Q3202" t="s">
        <v>163</v>
      </c>
      <c r="R3202" t="s">
        <v>21</v>
      </c>
      <c r="S3202" t="s">
        <v>22</v>
      </c>
      <c r="T3202" t="s">
        <v>21</v>
      </c>
      <c r="Y3202">
        <v>188</v>
      </c>
      <c r="Z3202">
        <v>81</v>
      </c>
      <c r="AA3202">
        <v>4</v>
      </c>
      <c r="AB3202">
        <v>86</v>
      </c>
    </row>
    <row r="3203" spans="1:28" ht="15.95">
      <c r="A3203" t="s">
        <v>3916</v>
      </c>
      <c r="B3203" t="s">
        <v>36</v>
      </c>
      <c r="C3203" t="str">
        <f>VLOOKUP(B3203, Positions!A$1:B$134, 2, FALSE)</f>
        <v>Midfielder</v>
      </c>
      <c r="D3203" t="s">
        <v>79</v>
      </c>
      <c r="E3203" t="s">
        <v>5663</v>
      </c>
      <c r="F3203" t="s">
        <v>21</v>
      </c>
      <c r="G3203" t="str">
        <f>VLOOKUP(E3203, Tiers!M$1:P$134, 3, FALSE)</f>
        <v>ENG4</v>
      </c>
      <c r="H3203">
        <f>VLOOKUP(G3203, Tiers!B$1:C$134, 2, FALSE)</f>
        <v>5</v>
      </c>
      <c r="I3203" s="21">
        <v>34119</v>
      </c>
      <c r="J3203" t="str">
        <f t="shared" si="50"/>
        <v>Jake ReevesAFC Wimbledon</v>
      </c>
      <c r="P3203">
        <v>22</v>
      </c>
      <c r="Q3203" t="s">
        <v>74</v>
      </c>
      <c r="R3203" t="s">
        <v>21</v>
      </c>
      <c r="S3203" t="s">
        <v>22</v>
      </c>
      <c r="T3203" t="s">
        <v>21</v>
      </c>
      <c r="Y3203">
        <v>173</v>
      </c>
      <c r="Z3203">
        <v>70</v>
      </c>
      <c r="AA3203">
        <v>3</v>
      </c>
      <c r="AB3203">
        <v>74</v>
      </c>
    </row>
    <row r="3204" spans="1:28" ht="15.95">
      <c r="A3204" t="s">
        <v>3917</v>
      </c>
      <c r="B3204" t="s">
        <v>16</v>
      </c>
      <c r="C3204" t="e">
        <f>VLOOKUP(B3204, Positions!A$1:B$134, 2, FALSE)</f>
        <v>#N/A</v>
      </c>
      <c r="D3204" t="s">
        <v>142</v>
      </c>
      <c r="E3204" t="s">
        <v>5663</v>
      </c>
      <c r="F3204" t="s">
        <v>21</v>
      </c>
      <c r="G3204" t="str">
        <f>VLOOKUP(E3204, Tiers!M$1:P$134, 3, FALSE)</f>
        <v>ENG4</v>
      </c>
      <c r="H3204">
        <f>VLOOKUP(G3204, Tiers!B$1:C$134, 2, FALSE)</f>
        <v>5</v>
      </c>
      <c r="I3204" s="21">
        <v>34115</v>
      </c>
      <c r="J3204" t="str">
        <f t="shared" si="50"/>
        <v>Ryan BruntPlymouth</v>
      </c>
      <c r="P3204">
        <v>22</v>
      </c>
      <c r="Q3204" t="s">
        <v>284</v>
      </c>
      <c r="R3204" t="s">
        <v>21</v>
      </c>
      <c r="S3204" t="s">
        <v>22</v>
      </c>
      <c r="T3204" t="s">
        <v>21</v>
      </c>
      <c r="Y3204">
        <v>190</v>
      </c>
      <c r="Z3204">
        <v>96</v>
      </c>
      <c r="AA3204">
        <v>11</v>
      </c>
      <c r="AB3204">
        <v>99</v>
      </c>
    </row>
    <row r="3205" spans="1:28" ht="15.95">
      <c r="A3205" t="s">
        <v>3919</v>
      </c>
      <c r="B3205" t="s">
        <v>1951</v>
      </c>
      <c r="C3205" t="str">
        <f>VLOOKUP(B3205, Positions!A$1:B$134, 2, FALSE)</f>
        <v>Defender</v>
      </c>
      <c r="D3205" t="s">
        <v>290</v>
      </c>
      <c r="E3205" t="s">
        <v>5665</v>
      </c>
      <c r="F3205" t="s">
        <v>21</v>
      </c>
      <c r="G3205" t="str">
        <f>VLOOKUP(E3205, Tiers!M$1:P$134, 3, FALSE)</f>
        <v>ENG2</v>
      </c>
      <c r="H3205">
        <f>VLOOKUP(G3205, Tiers!B$1:C$134, 2, FALSE)</f>
        <v>3</v>
      </c>
      <c r="I3205" s="21">
        <v>34112</v>
      </c>
      <c r="J3205" t="str">
        <f t="shared" si="50"/>
        <v>Nico YennarisBrentford</v>
      </c>
      <c r="P3205">
        <v>22</v>
      </c>
      <c r="Q3205" t="s">
        <v>346</v>
      </c>
      <c r="R3205" t="s">
        <v>21</v>
      </c>
      <c r="S3205" t="s">
        <v>22</v>
      </c>
      <c r="T3205" t="s">
        <v>21</v>
      </c>
      <c r="U3205" t="s">
        <v>697</v>
      </c>
      <c r="Y3205">
        <v>170</v>
      </c>
      <c r="Z3205">
        <v>70</v>
      </c>
      <c r="AA3205">
        <v>1</v>
      </c>
      <c r="AB3205">
        <v>26</v>
      </c>
    </row>
    <row r="3206" spans="1:28" ht="15.95">
      <c r="A3206" t="s">
        <v>3920</v>
      </c>
      <c r="B3206" t="s">
        <v>1151</v>
      </c>
      <c r="C3206" t="str">
        <f>VLOOKUP(B3206, Positions!A$1:B$134, 2, FALSE)</f>
        <v>Defender</v>
      </c>
      <c r="D3206" t="s">
        <v>395</v>
      </c>
      <c r="E3206" t="s">
        <v>5665</v>
      </c>
      <c r="F3206" t="s">
        <v>21</v>
      </c>
      <c r="G3206" t="str">
        <f>VLOOKUP(E3206, Tiers!M$1:P$134, 3, FALSE)</f>
        <v>ENG2</v>
      </c>
      <c r="H3206">
        <f>VLOOKUP(G3206, Tiers!B$1:C$134, 2, FALSE)</f>
        <v>3</v>
      </c>
      <c r="I3206" s="21">
        <v>34110</v>
      </c>
      <c r="J3206" t="str">
        <f t="shared" si="50"/>
        <v>Luke GarbuttFulham</v>
      </c>
      <c r="P3206">
        <v>22</v>
      </c>
      <c r="Q3206" t="s">
        <v>3921</v>
      </c>
      <c r="R3206" t="s">
        <v>21</v>
      </c>
      <c r="S3206" t="s">
        <v>22</v>
      </c>
      <c r="T3206" t="s">
        <v>21</v>
      </c>
      <c r="Y3206">
        <v>178</v>
      </c>
      <c r="Z3206">
        <v>78</v>
      </c>
      <c r="AA3206">
        <v>4</v>
      </c>
      <c r="AB3206">
        <v>56</v>
      </c>
    </row>
    <row r="3207" spans="1:28" ht="15.95">
      <c r="A3207" t="s">
        <v>3922</v>
      </c>
      <c r="B3207" t="s">
        <v>337</v>
      </c>
      <c r="C3207" t="e">
        <f>VLOOKUP(B3207, Positions!A$1:B$134, 2, FALSE)</f>
        <v>#N/A</v>
      </c>
      <c r="D3207" t="s">
        <v>142</v>
      </c>
      <c r="E3207" t="s">
        <v>5663</v>
      </c>
      <c r="F3207" t="s">
        <v>21</v>
      </c>
      <c r="G3207" t="str">
        <f>VLOOKUP(E3207, Tiers!M$1:P$134, 3, FALSE)</f>
        <v>ENG4</v>
      </c>
      <c r="H3207">
        <f>VLOOKUP(G3207, Tiers!B$1:C$134, 2, FALSE)</f>
        <v>5</v>
      </c>
      <c r="I3207" s="21">
        <v>34110</v>
      </c>
      <c r="J3207" t="str">
        <f t="shared" si="50"/>
        <v>Curtis NelsonPlymouth</v>
      </c>
      <c r="P3207">
        <v>22</v>
      </c>
      <c r="Q3207" t="s">
        <v>3236</v>
      </c>
      <c r="R3207" t="s">
        <v>21</v>
      </c>
      <c r="S3207" t="s">
        <v>22</v>
      </c>
      <c r="T3207" t="s">
        <v>21</v>
      </c>
      <c r="Y3207">
        <v>187</v>
      </c>
      <c r="Z3207">
        <v>88</v>
      </c>
      <c r="AA3207">
        <v>5</v>
      </c>
      <c r="AB3207">
        <v>165</v>
      </c>
    </row>
    <row r="3208" spans="1:28" ht="15.95">
      <c r="A3208" t="s">
        <v>3923</v>
      </c>
      <c r="B3208" t="s">
        <v>166</v>
      </c>
      <c r="C3208" t="str">
        <f>VLOOKUP(B3208, Positions!A$1:B$134, 2, FALSE)</f>
        <v>Goalkeeper</v>
      </c>
      <c r="D3208" t="s">
        <v>157</v>
      </c>
      <c r="E3208" t="s">
        <v>5665</v>
      </c>
      <c r="F3208" t="s">
        <v>21</v>
      </c>
      <c r="G3208" t="str">
        <f>VLOOKUP(E3208, Tiers!M$1:P$134, 3, FALSE)</f>
        <v>ENG2</v>
      </c>
      <c r="H3208">
        <f>VLOOKUP(G3208, Tiers!B$1:C$134, 2, FALSE)</f>
        <v>3</v>
      </c>
      <c r="I3208" s="21">
        <v>34108</v>
      </c>
      <c r="J3208" t="str">
        <f t="shared" si="50"/>
        <v>Jonathan BondReading</v>
      </c>
      <c r="P3208">
        <v>22</v>
      </c>
      <c r="Q3208" t="s">
        <v>562</v>
      </c>
      <c r="R3208" t="s">
        <v>21</v>
      </c>
      <c r="S3208" t="s">
        <v>22</v>
      </c>
      <c r="T3208" t="s">
        <v>21</v>
      </c>
      <c r="U3208" t="s">
        <v>340</v>
      </c>
      <c r="Y3208">
        <v>192</v>
      </c>
      <c r="Z3208">
        <v>88</v>
      </c>
      <c r="AA3208">
        <v>0</v>
      </c>
      <c r="AB3208">
        <v>36</v>
      </c>
    </row>
    <row r="3209" spans="1:28" ht="15.95">
      <c r="A3209" t="s">
        <v>3924</v>
      </c>
      <c r="B3209" t="s">
        <v>81</v>
      </c>
      <c r="C3209" t="str">
        <f>VLOOKUP(B3209, Positions!A$1:B$134, 2, FALSE)</f>
        <v>Defender</v>
      </c>
      <c r="D3209" t="s">
        <v>592</v>
      </c>
      <c r="E3209" t="s">
        <v>5666</v>
      </c>
      <c r="F3209" t="s">
        <v>21</v>
      </c>
      <c r="G3209" t="str">
        <f>VLOOKUP(E3209, Tiers!M$1:P$134, 3, FALSE)</f>
        <v>NONE</v>
      </c>
      <c r="H3209">
        <f>VLOOKUP(G3209, Tiers!B$1:C$134, 2, FALSE)</f>
        <v>7</v>
      </c>
      <c r="I3209" s="21">
        <v>34106</v>
      </c>
      <c r="J3209" t="str">
        <f t="shared" si="50"/>
        <v>Jack DeamanAFC Telford</v>
      </c>
      <c r="P3209">
        <v>22</v>
      </c>
      <c r="Q3209" t="s">
        <v>74</v>
      </c>
      <c r="R3209" t="s">
        <v>21</v>
      </c>
      <c r="S3209" t="s">
        <v>22</v>
      </c>
      <c r="T3209" t="s">
        <v>21</v>
      </c>
      <c r="Y3209">
        <v>188</v>
      </c>
      <c r="Z3209">
        <v>75</v>
      </c>
      <c r="AA3209">
        <v>2</v>
      </c>
      <c r="AB3209">
        <v>39</v>
      </c>
    </row>
    <row r="3210" spans="1:28" ht="15.95">
      <c r="A3210" t="s">
        <v>3925</v>
      </c>
      <c r="B3210" t="s">
        <v>102</v>
      </c>
      <c r="C3210" t="str">
        <f>VLOOKUP(B3210, Positions!A$1:B$134, 2, FALSE)</f>
        <v>Defender</v>
      </c>
      <c r="D3210" t="s">
        <v>657</v>
      </c>
      <c r="E3210" t="s">
        <v>62</v>
      </c>
      <c r="F3210" t="s">
        <v>21</v>
      </c>
      <c r="G3210" t="str">
        <f>VLOOKUP(E3210, Tiers!M$1:P$134, 3, FALSE)</f>
        <v>ENG1</v>
      </c>
      <c r="H3210">
        <f>VLOOKUP(G3210, Tiers!B$1:C$134, 2, FALSE)</f>
        <v>1</v>
      </c>
      <c r="I3210" s="21">
        <v>34098</v>
      </c>
      <c r="J3210" t="str">
        <f t="shared" si="50"/>
        <v>Andre WisdomNorwich</v>
      </c>
      <c r="P3210">
        <v>22</v>
      </c>
      <c r="Q3210" t="s">
        <v>124</v>
      </c>
      <c r="R3210" t="s">
        <v>21</v>
      </c>
      <c r="S3210" t="s">
        <v>22</v>
      </c>
      <c r="T3210" t="s">
        <v>21</v>
      </c>
      <c r="U3210" t="s">
        <v>319</v>
      </c>
      <c r="Y3210">
        <v>186</v>
      </c>
      <c r="Z3210">
        <v>77</v>
      </c>
      <c r="AA3210">
        <v>0</v>
      </c>
      <c r="AB3210">
        <v>70</v>
      </c>
    </row>
    <row r="3211" spans="1:28" ht="15.95">
      <c r="A3211" t="s">
        <v>3926</v>
      </c>
      <c r="B3211" t="s">
        <v>680</v>
      </c>
      <c r="C3211" t="e">
        <f>VLOOKUP(B3211, Positions!A$1:B$134, 2, FALSE)</f>
        <v>#N/A</v>
      </c>
      <c r="D3211" t="s">
        <v>1146</v>
      </c>
      <c r="E3211" t="s">
        <v>5666</v>
      </c>
      <c r="F3211" t="s">
        <v>21</v>
      </c>
      <c r="G3211" t="str">
        <f>VLOOKUP(E3211, Tiers!M$1:P$134, 3, FALSE)</f>
        <v>NONE</v>
      </c>
      <c r="H3211">
        <f>VLOOKUP(G3211, Tiers!B$1:C$134, 2, FALSE)</f>
        <v>7</v>
      </c>
      <c r="I3211" s="21">
        <v>34095</v>
      </c>
      <c r="J3211" t="str">
        <f t="shared" si="50"/>
        <v>Connor HughesFC Halifax</v>
      </c>
      <c r="P3211">
        <v>22</v>
      </c>
      <c r="Q3211" t="s">
        <v>204</v>
      </c>
      <c r="R3211" t="s">
        <v>21</v>
      </c>
      <c r="S3211" t="s">
        <v>22</v>
      </c>
      <c r="T3211" t="s">
        <v>21</v>
      </c>
      <c r="Y3211">
        <v>181</v>
      </c>
      <c r="Z3211">
        <v>68</v>
      </c>
      <c r="AA3211">
        <v>12</v>
      </c>
      <c r="AB3211">
        <v>87</v>
      </c>
    </row>
    <row r="3212" spans="1:28" ht="15.95">
      <c r="A3212" t="s">
        <v>3927</v>
      </c>
      <c r="B3212" t="s">
        <v>31</v>
      </c>
      <c r="C3212" t="str">
        <f>VLOOKUP(B3212, Positions!A$1:B$134, 2, FALSE)</f>
        <v>Defender</v>
      </c>
      <c r="D3212" t="s">
        <v>132</v>
      </c>
      <c r="E3212" t="s">
        <v>5664</v>
      </c>
      <c r="F3212" t="s">
        <v>21</v>
      </c>
      <c r="G3212" t="str">
        <f>VLOOKUP(E3212, Tiers!M$1:P$134, 3, FALSE)</f>
        <v>ENG3</v>
      </c>
      <c r="H3212">
        <f>VLOOKUP(G3212, Tiers!B$1:C$134, 2, FALSE)</f>
        <v>4</v>
      </c>
      <c r="I3212" s="21">
        <v>34094</v>
      </c>
      <c r="J3212" t="str">
        <f t="shared" si="50"/>
        <v>Richard BrindleyColchester</v>
      </c>
      <c r="P3212">
        <v>22</v>
      </c>
      <c r="Q3212" t="s">
        <v>657</v>
      </c>
      <c r="R3212" t="s">
        <v>21</v>
      </c>
      <c r="S3212" t="s">
        <v>22</v>
      </c>
      <c r="T3212" t="s">
        <v>21</v>
      </c>
      <c r="Y3212">
        <v>178</v>
      </c>
      <c r="Z3212">
        <v>70</v>
      </c>
      <c r="AA3212">
        <v>0</v>
      </c>
      <c r="AB3212">
        <v>59</v>
      </c>
    </row>
    <row r="3213" spans="1:28" ht="15.95">
      <c r="A3213" t="s">
        <v>3928</v>
      </c>
      <c r="B3213" t="s">
        <v>1176</v>
      </c>
      <c r="C3213" t="str">
        <f>VLOOKUP(B3213, Positions!A$1:B$134, 2, FALSE)</f>
        <v>Forward</v>
      </c>
      <c r="D3213" t="s">
        <v>175</v>
      </c>
      <c r="E3213" t="s">
        <v>62</v>
      </c>
      <c r="F3213" t="s">
        <v>21</v>
      </c>
      <c r="G3213" t="str">
        <f>VLOOKUP(E3213, Tiers!M$1:P$134, 3, FALSE)</f>
        <v>ENG1</v>
      </c>
      <c r="H3213">
        <f>VLOOKUP(G3213, Tiers!B$1:C$134, 2, FALSE)</f>
        <v>1</v>
      </c>
      <c r="I3213" s="21">
        <v>34092</v>
      </c>
      <c r="J3213" t="str">
        <f t="shared" si="50"/>
        <v>Alex PritchardTottenham</v>
      </c>
      <c r="P3213">
        <v>22</v>
      </c>
      <c r="Q3213" t="s">
        <v>74</v>
      </c>
      <c r="R3213" t="s">
        <v>21</v>
      </c>
      <c r="S3213" t="s">
        <v>22</v>
      </c>
      <c r="T3213" t="s">
        <v>21</v>
      </c>
      <c r="Y3213">
        <v>171</v>
      </c>
      <c r="Z3213">
        <v>62</v>
      </c>
      <c r="AA3213">
        <v>18</v>
      </c>
      <c r="AB3213">
        <v>87</v>
      </c>
    </row>
    <row r="3214" spans="1:28" ht="15.95">
      <c r="A3214" t="s">
        <v>3929</v>
      </c>
      <c r="B3214" t="s">
        <v>81</v>
      </c>
      <c r="C3214" t="str">
        <f>VLOOKUP(B3214, Positions!A$1:B$134, 2, FALSE)</f>
        <v>Defender</v>
      </c>
      <c r="D3214" t="s">
        <v>37</v>
      </c>
      <c r="E3214" t="s">
        <v>5664</v>
      </c>
      <c r="F3214" t="s">
        <v>21</v>
      </c>
      <c r="G3214" t="str">
        <f>VLOOKUP(E3214, Tiers!M$1:P$134, 3, FALSE)</f>
        <v>ENG3</v>
      </c>
      <c r="H3214">
        <f>VLOOKUP(G3214, Tiers!B$1:C$134, 2, FALSE)</f>
        <v>4</v>
      </c>
      <c r="I3214" s="21">
        <v>34087</v>
      </c>
      <c r="J3214" t="str">
        <f t="shared" si="50"/>
        <v>Charlie RaglanChesterfield</v>
      </c>
      <c r="P3214">
        <v>22</v>
      </c>
      <c r="Q3214" t="s">
        <v>113</v>
      </c>
      <c r="R3214" t="s">
        <v>21</v>
      </c>
      <c r="S3214" t="s">
        <v>22</v>
      </c>
      <c r="T3214" t="s">
        <v>21</v>
      </c>
      <c r="U3214" t="s">
        <v>1687</v>
      </c>
      <c r="Y3214">
        <v>185</v>
      </c>
      <c r="Z3214">
        <v>73</v>
      </c>
      <c r="AA3214">
        <v>8</v>
      </c>
      <c r="AB3214">
        <v>111</v>
      </c>
    </row>
    <row r="3215" spans="1:28" ht="15.95">
      <c r="A3215" t="s">
        <v>3930</v>
      </c>
      <c r="B3215" t="s">
        <v>567</v>
      </c>
      <c r="C3215" t="str">
        <f>VLOOKUP(B3215, Positions!A$1:B$134, 2, FALSE)</f>
        <v>Defender</v>
      </c>
      <c r="D3215" t="s">
        <v>370</v>
      </c>
      <c r="E3215" t="s">
        <v>5663</v>
      </c>
      <c r="F3215" t="s">
        <v>21</v>
      </c>
      <c r="G3215" t="str">
        <f>VLOOKUP(E3215, Tiers!M$1:P$134, 3, FALSE)</f>
        <v>ENG4</v>
      </c>
      <c r="H3215">
        <f>VLOOKUP(G3215, Tiers!B$1:C$134, 2, FALSE)</f>
        <v>5</v>
      </c>
      <c r="I3215" s="21">
        <v>34086</v>
      </c>
      <c r="J3215" t="str">
        <f t="shared" si="50"/>
        <v>David AtkinsonCarlisle</v>
      </c>
      <c r="P3215">
        <v>22</v>
      </c>
      <c r="Q3215" t="s">
        <v>3931</v>
      </c>
      <c r="R3215" t="s">
        <v>21</v>
      </c>
      <c r="S3215" t="s">
        <v>22</v>
      </c>
      <c r="T3215" t="s">
        <v>21</v>
      </c>
      <c r="Y3215">
        <v>181</v>
      </c>
      <c r="Z3215">
        <v>76</v>
      </c>
      <c r="AA3215">
        <v>0</v>
      </c>
      <c r="AB3215">
        <v>7</v>
      </c>
    </row>
    <row r="3216" spans="1:28" ht="15.95">
      <c r="A3216" t="s">
        <v>66</v>
      </c>
      <c r="B3216" t="s">
        <v>31</v>
      </c>
      <c r="C3216" t="str">
        <f>VLOOKUP(B3216, Positions!A$1:B$134, 2, FALSE)</f>
        <v>Defender</v>
      </c>
      <c r="D3216" t="s">
        <v>187</v>
      </c>
      <c r="E3216" t="s">
        <v>5663</v>
      </c>
      <c r="F3216" t="s">
        <v>21</v>
      </c>
      <c r="G3216" t="str">
        <f>VLOOKUP(E3216, Tiers!M$1:P$134, 3, FALSE)</f>
        <v>ENG4</v>
      </c>
      <c r="H3216">
        <f>VLOOKUP(G3216, Tiers!B$1:C$134, 2, FALSE)</f>
        <v>5</v>
      </c>
      <c r="I3216" s="21">
        <v>34084</v>
      </c>
      <c r="J3216" t="str">
        <f t="shared" si="50"/>
        <v>Jordan RichardsHartlepool</v>
      </c>
      <c r="P3216">
        <v>22</v>
      </c>
      <c r="Q3216" t="s">
        <v>669</v>
      </c>
      <c r="R3216" t="s">
        <v>21</v>
      </c>
      <c r="S3216" t="s">
        <v>22</v>
      </c>
      <c r="T3216" t="s">
        <v>21</v>
      </c>
      <c r="Y3216">
        <v>176</v>
      </c>
      <c r="Z3216">
        <v>72</v>
      </c>
      <c r="AA3216">
        <v>0</v>
      </c>
      <c r="AB3216">
        <v>41</v>
      </c>
    </row>
    <row r="3217" spans="1:28" ht="15.95">
      <c r="A3217" t="s">
        <v>3932</v>
      </c>
      <c r="B3217" t="s">
        <v>16</v>
      </c>
      <c r="C3217" t="e">
        <f>VLOOKUP(B3217, Positions!A$1:B$134, 2, FALSE)</f>
        <v>#N/A</v>
      </c>
      <c r="D3217" t="s">
        <v>3117</v>
      </c>
      <c r="E3217" t="s">
        <v>5663</v>
      </c>
      <c r="F3217" t="s">
        <v>21</v>
      </c>
      <c r="G3217" t="str">
        <f>VLOOKUP(E3217, Tiers!M$1:P$134, 3, FALSE)</f>
        <v>ENG4</v>
      </c>
      <c r="H3217">
        <f>VLOOKUP(G3217, Tiers!B$1:C$134, 2, FALSE)</f>
        <v>5</v>
      </c>
      <c r="I3217" s="21">
        <v>34081</v>
      </c>
      <c r="J3217" t="str">
        <f t="shared" si="50"/>
        <v>Gozie UgwuWycombe</v>
      </c>
      <c r="P3217">
        <v>22</v>
      </c>
      <c r="Q3217" t="s">
        <v>190</v>
      </c>
      <c r="R3217" t="s">
        <v>21</v>
      </c>
      <c r="S3217" t="s">
        <v>22</v>
      </c>
      <c r="T3217" t="s">
        <v>21</v>
      </c>
      <c r="U3217" t="s">
        <v>491</v>
      </c>
      <c r="Y3217">
        <v>188</v>
      </c>
      <c r="Z3217">
        <v>81</v>
      </c>
      <c r="AA3217">
        <v>20</v>
      </c>
      <c r="AB3217">
        <v>73</v>
      </c>
    </row>
    <row r="3218" spans="1:28" ht="15.95">
      <c r="A3218" t="s">
        <v>3933</v>
      </c>
      <c r="B3218" t="s">
        <v>55</v>
      </c>
      <c r="C3218" t="str">
        <f>VLOOKUP(B3218, Positions!A$1:B$134, 2, FALSE)</f>
        <v>Forward</v>
      </c>
      <c r="D3218" t="s">
        <v>627</v>
      </c>
      <c r="E3218" t="s">
        <v>5666</v>
      </c>
      <c r="F3218" t="s">
        <v>21</v>
      </c>
      <c r="G3218" t="str">
        <f>VLOOKUP(E3218, Tiers!M$1:P$134, 3, FALSE)</f>
        <v>NONE</v>
      </c>
      <c r="H3218">
        <f>VLOOKUP(G3218, Tiers!B$1:C$134, 2, FALSE)</f>
        <v>7</v>
      </c>
      <c r="I3218" s="21">
        <v>34080</v>
      </c>
      <c r="J3218" t="str">
        <f t="shared" si="50"/>
        <v>Kurtis GuthrieForest Green</v>
      </c>
      <c r="P3218">
        <v>22</v>
      </c>
      <c r="Q3218" t="s">
        <v>3934</v>
      </c>
      <c r="R3218" t="s">
        <v>21</v>
      </c>
      <c r="S3218" t="s">
        <v>22</v>
      </c>
      <c r="T3218" t="s">
        <v>21</v>
      </c>
      <c r="Y3218">
        <v>191</v>
      </c>
      <c r="Z3218">
        <v>72</v>
      </c>
      <c r="AA3218">
        <v>22</v>
      </c>
      <c r="AB3218">
        <v>122</v>
      </c>
    </row>
    <row r="3219" spans="1:28" ht="15.95">
      <c r="A3219" t="s">
        <v>3935</v>
      </c>
      <c r="B3219" t="s">
        <v>946</v>
      </c>
      <c r="C3219" t="str">
        <f>VLOOKUP(B3219, Positions!A$1:B$134, 2, FALSE)</f>
        <v>Defender</v>
      </c>
      <c r="D3219" t="s">
        <v>376</v>
      </c>
      <c r="E3219" t="s">
        <v>5664</v>
      </c>
      <c r="F3219" t="s">
        <v>21</v>
      </c>
      <c r="G3219" t="str">
        <f>VLOOKUP(E3219, Tiers!M$1:P$134, 3, FALSE)</f>
        <v>ENG3</v>
      </c>
      <c r="H3219">
        <f>VLOOKUP(G3219, Tiers!B$1:C$134, 2, FALSE)</f>
        <v>4</v>
      </c>
      <c r="I3219" s="21">
        <v>34073</v>
      </c>
      <c r="J3219" t="str">
        <f t="shared" si="50"/>
        <v>George WilliamsBarnsley</v>
      </c>
      <c r="P3219">
        <v>22</v>
      </c>
      <c r="Q3219" t="s">
        <v>1208</v>
      </c>
      <c r="R3219" t="s">
        <v>21</v>
      </c>
      <c r="S3219" t="s">
        <v>22</v>
      </c>
      <c r="T3219" t="s">
        <v>21</v>
      </c>
      <c r="Y3219">
        <v>191</v>
      </c>
      <c r="Z3219">
        <v>87</v>
      </c>
      <c r="AA3219">
        <v>2</v>
      </c>
      <c r="AB3219">
        <v>58</v>
      </c>
    </row>
    <row r="3220" spans="1:28" ht="15.95">
      <c r="A3220" t="s">
        <v>3936</v>
      </c>
      <c r="B3220" t="s">
        <v>16</v>
      </c>
      <c r="C3220" t="e">
        <f>VLOOKUP(B3220, Positions!A$1:B$134, 2, FALSE)</f>
        <v>#N/A</v>
      </c>
      <c r="D3220" t="s">
        <v>1308</v>
      </c>
      <c r="E3220" t="s">
        <v>5666</v>
      </c>
      <c r="F3220" t="s">
        <v>21</v>
      </c>
      <c r="G3220" t="str">
        <f>VLOOKUP(E3220, Tiers!M$1:P$134, 3, FALSE)</f>
        <v>NONE</v>
      </c>
      <c r="H3220">
        <f>VLOOKUP(G3220, Tiers!B$1:C$134, 2, FALSE)</f>
        <v>7</v>
      </c>
      <c r="I3220" s="21">
        <v>34073</v>
      </c>
      <c r="J3220" t="str">
        <f t="shared" si="50"/>
        <v>Jack SampsonMacclesfield</v>
      </c>
      <c r="P3220">
        <v>22</v>
      </c>
      <c r="Q3220" t="s">
        <v>185</v>
      </c>
      <c r="R3220" t="s">
        <v>21</v>
      </c>
      <c r="S3220" t="s">
        <v>22</v>
      </c>
      <c r="T3220" t="s">
        <v>21</v>
      </c>
      <c r="Y3220">
        <v>188</v>
      </c>
      <c r="Z3220">
        <v>78</v>
      </c>
      <c r="AA3220">
        <v>5</v>
      </c>
      <c r="AB3220">
        <v>72</v>
      </c>
    </row>
    <row r="3221" spans="1:28" ht="15.95">
      <c r="A3221" t="s">
        <v>3937</v>
      </c>
      <c r="B3221" t="s">
        <v>166</v>
      </c>
      <c r="C3221" t="str">
        <f>VLOOKUP(B3221, Positions!A$1:B$134, 2, FALSE)</f>
        <v>Goalkeeper</v>
      </c>
      <c r="D3221" t="s">
        <v>1279</v>
      </c>
      <c r="E3221" t="s">
        <v>5666</v>
      </c>
      <c r="F3221" t="s">
        <v>21</v>
      </c>
      <c r="G3221" t="str">
        <f>VLOOKUP(E3221, Tiers!M$1:P$134, 3, FALSE)</f>
        <v>NONE</v>
      </c>
      <c r="H3221">
        <f>VLOOKUP(G3221, Tiers!B$1:C$134, 2, FALSE)</f>
        <v>7</v>
      </c>
      <c r="I3221" s="21">
        <v>34065</v>
      </c>
      <c r="J3221" t="str">
        <f t="shared" si="50"/>
        <v>Calum KitschaCheltenham</v>
      </c>
      <c r="P3221">
        <v>22</v>
      </c>
      <c r="Q3221" t="s">
        <v>208</v>
      </c>
      <c r="R3221" t="s">
        <v>21</v>
      </c>
      <c r="S3221" t="s">
        <v>22</v>
      </c>
      <c r="T3221" t="s">
        <v>21</v>
      </c>
      <c r="U3221" t="s">
        <v>342</v>
      </c>
      <c r="Y3221">
        <v>186</v>
      </c>
      <c r="Z3221">
        <v>84</v>
      </c>
      <c r="AA3221">
        <v>0</v>
      </c>
      <c r="AB3221">
        <v>87</v>
      </c>
    </row>
    <row r="3222" spans="1:28" ht="15.95">
      <c r="A3222" t="s">
        <v>3938</v>
      </c>
      <c r="B3222" t="s">
        <v>457</v>
      </c>
      <c r="C3222" t="str">
        <f>VLOOKUP(B3222, Positions!A$1:B$134, 2, FALSE)</f>
        <v>Forward</v>
      </c>
      <c r="D3222" t="s">
        <v>282</v>
      </c>
      <c r="E3222" t="s">
        <v>62</v>
      </c>
      <c r="F3222" t="s">
        <v>21</v>
      </c>
      <c r="G3222" t="str">
        <f>VLOOKUP(E3222, Tiers!M$1:P$134, 3, FALSE)</f>
        <v>ENG1</v>
      </c>
      <c r="H3222">
        <f>VLOOKUP(G3222, Tiers!B$1:C$134, 2, FALSE)</f>
        <v>1</v>
      </c>
      <c r="I3222" s="21">
        <v>34059</v>
      </c>
      <c r="J3222" t="str">
        <f t="shared" si="50"/>
        <v>Connor WickhamCrystal Palace</v>
      </c>
      <c r="P3222">
        <v>22</v>
      </c>
      <c r="Q3222" t="s">
        <v>763</v>
      </c>
      <c r="R3222" t="s">
        <v>21</v>
      </c>
      <c r="S3222" t="s">
        <v>22</v>
      </c>
      <c r="T3222" t="s">
        <v>21</v>
      </c>
      <c r="U3222" t="s">
        <v>443</v>
      </c>
      <c r="Y3222">
        <v>191</v>
      </c>
      <c r="Z3222">
        <v>90</v>
      </c>
      <c r="AA3222">
        <v>33</v>
      </c>
      <c r="AB3222">
        <v>166</v>
      </c>
    </row>
    <row r="3223" spans="1:28" ht="15.95">
      <c r="A3223" t="s">
        <v>3939</v>
      </c>
      <c r="B3223" t="s">
        <v>16</v>
      </c>
      <c r="C3223" t="e">
        <f>VLOOKUP(B3223, Positions!A$1:B$134, 2, FALSE)</f>
        <v>#N/A</v>
      </c>
      <c r="D3223" t="s">
        <v>1184</v>
      </c>
      <c r="E3223" t="s">
        <v>5666</v>
      </c>
      <c r="F3223" t="s">
        <v>21</v>
      </c>
      <c r="G3223" t="str">
        <f>VLOOKUP(E3223, Tiers!M$1:P$134, 3, FALSE)</f>
        <v>NONE</v>
      </c>
      <c r="H3223">
        <f>VLOOKUP(G3223, Tiers!B$1:C$134, 2, FALSE)</f>
        <v>7</v>
      </c>
      <c r="I3223" s="21">
        <v>34054</v>
      </c>
      <c r="J3223" t="str">
        <f t="shared" si="50"/>
        <v>Conor McCarthySouthport</v>
      </c>
      <c r="P3223">
        <v>22</v>
      </c>
      <c r="Q3223" t="s">
        <v>57</v>
      </c>
      <c r="R3223" t="s">
        <v>21</v>
      </c>
      <c r="S3223" t="s">
        <v>22</v>
      </c>
      <c r="T3223" t="s">
        <v>21</v>
      </c>
      <c r="Y3223">
        <v>171</v>
      </c>
      <c r="Z3223">
        <v>64</v>
      </c>
      <c r="AA3223">
        <v>3</v>
      </c>
      <c r="AB3223">
        <v>25</v>
      </c>
    </row>
    <row r="3224" spans="1:28" ht="15.95">
      <c r="A3224" t="s">
        <v>3940</v>
      </c>
      <c r="B3224" t="s">
        <v>166</v>
      </c>
      <c r="C3224" t="str">
        <f>VLOOKUP(B3224, Positions!A$1:B$134, 2, FALSE)</f>
        <v>Goalkeeper</v>
      </c>
      <c r="D3224" t="s">
        <v>182</v>
      </c>
      <c r="E3224" t="s">
        <v>62</v>
      </c>
      <c r="F3224" t="s">
        <v>21</v>
      </c>
      <c r="G3224" t="str">
        <f>VLOOKUP(E3224, Tiers!M$1:P$134, 3, FALSE)</f>
        <v>ENG1</v>
      </c>
      <c r="H3224">
        <f>VLOOKUP(G3224, Tiers!B$1:C$134, 2, FALSE)</f>
        <v>1</v>
      </c>
      <c r="I3224" s="21">
        <v>34053</v>
      </c>
      <c r="J3224" t="str">
        <f t="shared" si="50"/>
        <v>Sam JohnstoneMan Utd</v>
      </c>
      <c r="P3224">
        <v>22</v>
      </c>
      <c r="Q3224" t="s">
        <v>397</v>
      </c>
      <c r="R3224" t="s">
        <v>21</v>
      </c>
      <c r="S3224" t="s">
        <v>22</v>
      </c>
      <c r="T3224" t="s">
        <v>21</v>
      </c>
      <c r="Y3224">
        <v>194</v>
      </c>
      <c r="Z3224">
        <v>86</v>
      </c>
      <c r="AA3224">
        <v>0</v>
      </c>
      <c r="AB3224">
        <v>70</v>
      </c>
    </row>
    <row r="3225" spans="1:28" ht="15.95">
      <c r="A3225" t="s">
        <v>3941</v>
      </c>
      <c r="B3225" t="s">
        <v>166</v>
      </c>
      <c r="C3225" t="str">
        <f>VLOOKUP(B3225, Positions!A$1:B$134, 2, FALSE)</f>
        <v>Goalkeeper</v>
      </c>
      <c r="E3225" t="s">
        <v>5666</v>
      </c>
      <c r="F3225" t="s">
        <v>21</v>
      </c>
      <c r="G3225" t="str">
        <f>VLOOKUP(E3225, Tiers!M$1:P$134, 3, FALSE)</f>
        <v>NONE</v>
      </c>
      <c r="H3225">
        <f>VLOOKUP(G3225, Tiers!B$1:C$134, 2, FALSE)</f>
        <v>7</v>
      </c>
      <c r="I3225" s="21" t="e">
        <v>#N/A</v>
      </c>
      <c r="J3225" t="str">
        <f t="shared" si="50"/>
        <v>Haydn Whitcombe</v>
      </c>
      <c r="P3225">
        <v>22</v>
      </c>
      <c r="Q3225" t="s">
        <v>1662</v>
      </c>
      <c r="R3225" t="s">
        <v>21</v>
      </c>
      <c r="S3225" t="s">
        <v>22</v>
      </c>
      <c r="T3225" t="s">
        <v>21</v>
      </c>
      <c r="Y3225">
        <v>187</v>
      </c>
      <c r="Z3225">
        <v>81</v>
      </c>
      <c r="AA3225">
        <v>0</v>
      </c>
      <c r="AB3225">
        <v>0</v>
      </c>
    </row>
    <row r="3226" spans="1:28" ht="15.95">
      <c r="A3226" t="s">
        <v>3942</v>
      </c>
      <c r="B3226" t="s">
        <v>72</v>
      </c>
      <c r="C3226" t="str">
        <f>VLOOKUP(B3226, Positions!A$1:B$134, 2, FALSE)</f>
        <v>Defender</v>
      </c>
      <c r="D3226" t="s">
        <v>290</v>
      </c>
      <c r="E3226" t="s">
        <v>5665</v>
      </c>
      <c r="F3226" t="s">
        <v>21</v>
      </c>
      <c r="G3226" t="str">
        <f>VLOOKUP(E3226, Tiers!M$1:P$134, 3, FALSE)</f>
        <v>ENG2</v>
      </c>
      <c r="H3226">
        <f>VLOOKUP(G3226, Tiers!B$1:C$134, 2, FALSE)</f>
        <v>3</v>
      </c>
      <c r="I3226" s="21">
        <v>34049</v>
      </c>
      <c r="J3226" t="str">
        <f t="shared" si="50"/>
        <v>Jake BidwellBrentford</v>
      </c>
      <c r="P3226">
        <v>22</v>
      </c>
      <c r="Q3226" t="s">
        <v>1184</v>
      </c>
      <c r="R3226" t="s">
        <v>21</v>
      </c>
      <c r="S3226" t="s">
        <v>22</v>
      </c>
      <c r="T3226" t="s">
        <v>21</v>
      </c>
      <c r="Y3226">
        <v>183</v>
      </c>
      <c r="Z3226">
        <v>70</v>
      </c>
      <c r="AA3226">
        <v>0</v>
      </c>
      <c r="AB3226">
        <v>145</v>
      </c>
    </row>
    <row r="3227" spans="1:28" ht="15.95">
      <c r="A3227" t="s">
        <v>3943</v>
      </c>
      <c r="B3227" t="s">
        <v>42</v>
      </c>
      <c r="C3227" t="str">
        <f>VLOOKUP(B3227, Positions!A$1:B$134, 2, FALSE)</f>
        <v>Midfielder</v>
      </c>
      <c r="D3227" t="s">
        <v>376</v>
      </c>
      <c r="E3227" t="s">
        <v>5664</v>
      </c>
      <c r="F3227" t="s">
        <v>21</v>
      </c>
      <c r="G3227" t="str">
        <f>VLOOKUP(E3227, Tiers!M$1:P$134, 3, FALSE)</f>
        <v>ENG3</v>
      </c>
      <c r="H3227">
        <f>VLOOKUP(G3227, Tiers!B$1:C$134, 2, FALSE)</f>
        <v>4</v>
      </c>
      <c r="I3227" s="21">
        <v>34048</v>
      </c>
      <c r="J3227" t="str">
        <f t="shared" si="50"/>
        <v>Josh ScowenBarnsley</v>
      </c>
      <c r="P3227">
        <v>22</v>
      </c>
      <c r="Q3227" t="s">
        <v>3944</v>
      </c>
      <c r="R3227" t="s">
        <v>21</v>
      </c>
      <c r="S3227" t="s">
        <v>22</v>
      </c>
      <c r="T3227" t="s">
        <v>21</v>
      </c>
      <c r="Y3227">
        <v>178</v>
      </c>
      <c r="Z3227">
        <v>74</v>
      </c>
      <c r="AA3227">
        <v>7</v>
      </c>
      <c r="AB3227">
        <v>121</v>
      </c>
    </row>
    <row r="3228" spans="1:28" ht="15.95">
      <c r="A3228" t="s">
        <v>3945</v>
      </c>
      <c r="B3228" t="s">
        <v>16</v>
      </c>
      <c r="C3228" t="e">
        <f>VLOOKUP(B3228, Positions!A$1:B$134, 2, FALSE)</f>
        <v>#N/A</v>
      </c>
      <c r="D3228" t="s">
        <v>187</v>
      </c>
      <c r="E3228" t="s">
        <v>5663</v>
      </c>
      <c r="F3228" t="s">
        <v>21</v>
      </c>
      <c r="G3228" t="str">
        <f>VLOOKUP(E3228, Tiers!M$1:P$134, 3, FALSE)</f>
        <v>ENG4</v>
      </c>
      <c r="H3228">
        <f>VLOOKUP(G3228, Tiers!B$1:C$134, 2, FALSE)</f>
        <v>5</v>
      </c>
      <c r="I3228" s="21">
        <v>34046</v>
      </c>
      <c r="J3228" t="str">
        <f t="shared" si="50"/>
        <v>Kudus OyenugaHartlepool</v>
      </c>
      <c r="P3228">
        <v>22</v>
      </c>
      <c r="Q3228" t="s">
        <v>346</v>
      </c>
      <c r="R3228" t="s">
        <v>21</v>
      </c>
      <c r="S3228" t="s">
        <v>22</v>
      </c>
      <c r="T3228" t="s">
        <v>21</v>
      </c>
      <c r="Y3228">
        <v>180</v>
      </c>
      <c r="Z3228">
        <v>80</v>
      </c>
      <c r="AA3228">
        <v>28</v>
      </c>
      <c r="AB3228">
        <v>85</v>
      </c>
    </row>
    <row r="3229" spans="1:28" ht="15.95">
      <c r="A3229" t="s">
        <v>3946</v>
      </c>
      <c r="B3229" t="s">
        <v>16</v>
      </c>
      <c r="C3229" t="e">
        <f>VLOOKUP(B3229, Positions!A$1:B$134, 2, FALSE)</f>
        <v>#N/A</v>
      </c>
      <c r="E3229" t="s">
        <v>5666</v>
      </c>
      <c r="F3229" t="s">
        <v>21</v>
      </c>
      <c r="G3229" t="str">
        <f>VLOOKUP(E3229, Tiers!M$1:P$134, 3, FALSE)</f>
        <v>NONE</v>
      </c>
      <c r="H3229">
        <f>VLOOKUP(G3229, Tiers!B$1:C$134, 2, FALSE)</f>
        <v>7</v>
      </c>
      <c r="I3229" s="21" t="e">
        <v>#N/A</v>
      </c>
      <c r="J3229" t="str">
        <f t="shared" si="50"/>
        <v>Lloyd Matthews</v>
      </c>
      <c r="P3229">
        <v>22</v>
      </c>
      <c r="Q3229" t="s">
        <v>20</v>
      </c>
      <c r="R3229" t="s">
        <v>21</v>
      </c>
      <c r="S3229" t="s">
        <v>22</v>
      </c>
      <c r="T3229" t="s">
        <v>21</v>
      </c>
      <c r="Y3229">
        <v>185</v>
      </c>
      <c r="Z3229">
        <v>78</v>
      </c>
      <c r="AA3229">
        <v>0</v>
      </c>
      <c r="AB3229">
        <v>0</v>
      </c>
    </row>
    <row r="3230" spans="1:28" ht="15.95">
      <c r="A3230" t="s">
        <v>3947</v>
      </c>
      <c r="B3230" t="s">
        <v>1277</v>
      </c>
      <c r="C3230" t="str">
        <f>VLOOKUP(B3230, Positions!A$1:B$134, 2, FALSE)</f>
        <v>Midfielder</v>
      </c>
      <c r="D3230" t="s">
        <v>48</v>
      </c>
      <c r="E3230" t="s">
        <v>5663</v>
      </c>
      <c r="F3230" t="s">
        <v>21</v>
      </c>
      <c r="G3230" t="str">
        <f>VLOOKUP(E3230, Tiers!M$1:P$134, 3, FALSE)</f>
        <v>ENG4</v>
      </c>
      <c r="H3230">
        <f>VLOOKUP(G3230, Tiers!B$1:C$134, 2, FALSE)</f>
        <v>5</v>
      </c>
      <c r="I3230" s="21">
        <v>34044</v>
      </c>
      <c r="J3230" t="str">
        <f t="shared" si="50"/>
        <v>Luke GambinBarnet</v>
      </c>
      <c r="P3230">
        <v>22</v>
      </c>
      <c r="Q3230" t="s">
        <v>20</v>
      </c>
      <c r="R3230" t="s">
        <v>21</v>
      </c>
      <c r="S3230" t="s">
        <v>22</v>
      </c>
      <c r="T3230" t="s">
        <v>21</v>
      </c>
      <c r="U3230" t="s">
        <v>1851</v>
      </c>
      <c r="Y3230">
        <v>168</v>
      </c>
      <c r="Z3230">
        <v>70</v>
      </c>
      <c r="AA3230">
        <v>7</v>
      </c>
      <c r="AB3230">
        <v>63</v>
      </c>
    </row>
    <row r="3231" spans="1:28" ht="15.95">
      <c r="A3231" t="s">
        <v>3948</v>
      </c>
      <c r="B3231" t="s">
        <v>42</v>
      </c>
      <c r="C3231" t="str">
        <f>VLOOKUP(B3231, Positions!A$1:B$134, 2, FALSE)</f>
        <v>Midfielder</v>
      </c>
      <c r="D3231" t="s">
        <v>2232</v>
      </c>
      <c r="E3231" t="s">
        <v>5666</v>
      </c>
      <c r="F3231" t="s">
        <v>21</v>
      </c>
      <c r="G3231" t="str">
        <f>VLOOKUP(E3231, Tiers!M$1:P$134, 3, FALSE)</f>
        <v>NONE</v>
      </c>
      <c r="H3231">
        <f>VLOOKUP(G3231, Tiers!B$1:C$134, 2, FALSE)</f>
        <v>7</v>
      </c>
      <c r="I3231" s="21">
        <v>34044</v>
      </c>
      <c r="J3231" t="str">
        <f t="shared" si="50"/>
        <v>Patrick LaceyBarrow</v>
      </c>
      <c r="P3231">
        <v>22</v>
      </c>
      <c r="Q3231" t="s">
        <v>57</v>
      </c>
      <c r="R3231" t="s">
        <v>21</v>
      </c>
      <c r="S3231" t="s">
        <v>22</v>
      </c>
      <c r="T3231" t="s">
        <v>21</v>
      </c>
      <c r="Y3231">
        <v>183</v>
      </c>
      <c r="Z3231">
        <v>79</v>
      </c>
      <c r="AA3231">
        <v>5</v>
      </c>
      <c r="AB3231">
        <v>104</v>
      </c>
    </row>
    <row r="3232" spans="1:28" ht="15.95">
      <c r="A3232" t="s">
        <v>3949</v>
      </c>
      <c r="B3232" t="s">
        <v>2259</v>
      </c>
      <c r="C3232" t="str">
        <f>VLOOKUP(B3232, Positions!A$1:B$134, 2, FALSE)</f>
        <v>Midfielder</v>
      </c>
      <c r="D3232" t="s">
        <v>265</v>
      </c>
      <c r="E3232" t="s">
        <v>5665</v>
      </c>
      <c r="F3232" t="s">
        <v>21</v>
      </c>
      <c r="G3232" t="str">
        <f>VLOOKUP(E3232, Tiers!M$1:P$134, 3, FALSE)</f>
        <v>ENG2</v>
      </c>
      <c r="H3232">
        <f>VLOOKUP(G3232, Tiers!B$1:C$134, 2, FALSE)</f>
        <v>3</v>
      </c>
      <c r="I3232" s="21">
        <v>34043</v>
      </c>
      <c r="J3232" t="str">
        <f t="shared" si="50"/>
        <v>Joe NewellRotherham</v>
      </c>
      <c r="P3232">
        <v>22</v>
      </c>
      <c r="Q3232" t="s">
        <v>1121</v>
      </c>
      <c r="R3232" t="s">
        <v>21</v>
      </c>
      <c r="S3232" t="s">
        <v>22</v>
      </c>
      <c r="T3232" t="s">
        <v>21</v>
      </c>
      <c r="Y3232">
        <v>180</v>
      </c>
      <c r="Z3232">
        <v>71</v>
      </c>
      <c r="AA3232">
        <v>3</v>
      </c>
      <c r="AB3232">
        <v>96</v>
      </c>
    </row>
    <row r="3233" spans="1:28" ht="15.95">
      <c r="A3233" t="s">
        <v>3950</v>
      </c>
      <c r="B3233" t="s">
        <v>72</v>
      </c>
      <c r="C3233" t="str">
        <f>VLOOKUP(B3233, Positions!A$1:B$134, 2, FALSE)</f>
        <v>Defender</v>
      </c>
      <c r="D3233" t="s">
        <v>836</v>
      </c>
      <c r="E3233" t="s">
        <v>62</v>
      </c>
      <c r="F3233" t="s">
        <v>21</v>
      </c>
      <c r="G3233" t="str">
        <f>VLOOKUP(E3233, Tiers!M$1:P$134, 3, FALSE)</f>
        <v>ENG1</v>
      </c>
      <c r="H3233">
        <f>VLOOKUP(G3233, Tiers!B$1:C$134, 2, FALSE)</f>
        <v>1</v>
      </c>
      <c r="I3233" s="21">
        <v>34041</v>
      </c>
      <c r="J3233" t="str">
        <f t="shared" si="50"/>
        <v>Tyrone MingsBournemouth</v>
      </c>
      <c r="P3233">
        <v>22</v>
      </c>
      <c r="Q3233" t="s">
        <v>3220</v>
      </c>
      <c r="R3233" t="s">
        <v>21</v>
      </c>
      <c r="S3233" t="s">
        <v>22</v>
      </c>
      <c r="T3233" t="s">
        <v>21</v>
      </c>
      <c r="U3233" t="s">
        <v>3799</v>
      </c>
      <c r="Y3233">
        <v>196</v>
      </c>
      <c r="Z3233">
        <v>78</v>
      </c>
      <c r="AA3233">
        <v>2</v>
      </c>
      <c r="AB3233">
        <v>68</v>
      </c>
    </row>
    <row r="3234" spans="1:28" ht="15.95">
      <c r="A3234" t="s">
        <v>3951</v>
      </c>
      <c r="B3234" t="s">
        <v>166</v>
      </c>
      <c r="C3234" t="str">
        <f>VLOOKUP(B3234, Positions!A$1:B$134, 2, FALSE)</f>
        <v>Goalkeeper</v>
      </c>
      <c r="D3234" t="s">
        <v>537</v>
      </c>
      <c r="E3234" t="s">
        <v>62</v>
      </c>
      <c r="F3234" t="s">
        <v>21</v>
      </c>
      <c r="G3234" t="str">
        <f>VLOOKUP(E3234, Tiers!M$1:P$134, 3, FALSE)</f>
        <v>ENG1</v>
      </c>
      <c r="H3234">
        <f>VLOOKUP(G3234, Tiers!B$1:C$134, 2, FALSE)</f>
        <v>1</v>
      </c>
      <c r="I3234" s="21">
        <v>34038</v>
      </c>
      <c r="J3234" t="str">
        <f t="shared" si="50"/>
        <v>Jack ButlandStoke</v>
      </c>
      <c r="P3234">
        <v>22</v>
      </c>
      <c r="Q3234" t="s">
        <v>3952</v>
      </c>
      <c r="R3234" t="s">
        <v>21</v>
      </c>
      <c r="S3234" t="s">
        <v>22</v>
      </c>
      <c r="T3234" t="s">
        <v>21</v>
      </c>
      <c r="Y3234">
        <v>196</v>
      </c>
      <c r="Z3234">
        <v>94</v>
      </c>
      <c r="AA3234">
        <v>0</v>
      </c>
      <c r="AB3234">
        <v>111</v>
      </c>
    </row>
    <row r="3235" spans="1:28" ht="15.95">
      <c r="A3235" t="s">
        <v>3954</v>
      </c>
      <c r="B3235" t="s">
        <v>31</v>
      </c>
      <c r="C3235" t="str">
        <f>VLOOKUP(B3235, Positions!A$1:B$134, 2, FALSE)</f>
        <v>Defender</v>
      </c>
      <c r="D3235" t="s">
        <v>190</v>
      </c>
      <c r="E3235" t="s">
        <v>5663</v>
      </c>
      <c r="F3235" t="s">
        <v>21</v>
      </c>
      <c r="G3235" t="str">
        <f>VLOOKUP(E3235, Tiers!M$1:P$134, 3, FALSE)</f>
        <v>ENG4</v>
      </c>
      <c r="H3235">
        <f>VLOOKUP(G3235, Tiers!B$1:C$134, 2, FALSE)</f>
        <v>5</v>
      </c>
      <c r="I3235" s="21">
        <v>34037</v>
      </c>
      <c r="J3235" t="str">
        <f t="shared" si="50"/>
        <v>George BaldockOxford</v>
      </c>
      <c r="P3235">
        <v>22</v>
      </c>
      <c r="Q3235" t="s">
        <v>2714</v>
      </c>
      <c r="R3235" t="s">
        <v>21</v>
      </c>
      <c r="S3235" t="s">
        <v>22</v>
      </c>
      <c r="T3235" t="s">
        <v>21</v>
      </c>
      <c r="Y3235">
        <v>176</v>
      </c>
      <c r="Z3235">
        <v>67</v>
      </c>
      <c r="AA3235">
        <v>5</v>
      </c>
      <c r="AB3235">
        <v>99</v>
      </c>
    </row>
    <row r="3236" spans="1:28" ht="15.95">
      <c r="A3236" t="s">
        <v>3955</v>
      </c>
      <c r="B3236" t="s">
        <v>3956</v>
      </c>
      <c r="C3236" t="e">
        <f>VLOOKUP(B3236, Positions!A$1:B$134, 2, FALSE)</f>
        <v>#N/A</v>
      </c>
      <c r="D3236" t="s">
        <v>3957</v>
      </c>
      <c r="E3236" t="s">
        <v>5667</v>
      </c>
      <c r="F3236" t="s">
        <v>421</v>
      </c>
      <c r="G3236" t="str">
        <f>VLOOKUP(E3236, Tiers!M$1:P$134, 3, FALSE)</f>
        <v>SCO2</v>
      </c>
      <c r="H3236">
        <f>VLOOKUP(G3236, Tiers!B$1:C$134, 2, FALSE)</f>
        <v>6</v>
      </c>
      <c r="I3236" s="21">
        <v>34037</v>
      </c>
      <c r="J3236" t="str">
        <f t="shared" si="50"/>
        <v>Steven HetheringtonAlloa</v>
      </c>
      <c r="P3236">
        <v>22</v>
      </c>
      <c r="Q3236" t="s">
        <v>187</v>
      </c>
      <c r="R3236" t="s">
        <v>21</v>
      </c>
      <c r="S3236" t="s">
        <v>22</v>
      </c>
      <c r="T3236" t="s">
        <v>21</v>
      </c>
      <c r="Y3236">
        <v>181</v>
      </c>
      <c r="Z3236">
        <v>74</v>
      </c>
      <c r="AA3236">
        <v>1</v>
      </c>
      <c r="AB3236">
        <v>47</v>
      </c>
    </row>
    <row r="3237" spans="1:28" ht="15.95">
      <c r="A3237" t="s">
        <v>3958</v>
      </c>
      <c r="B3237" t="s">
        <v>3959</v>
      </c>
      <c r="C3237" t="str">
        <f>VLOOKUP(B3237, Positions!A$1:B$134, 2, FALSE)</f>
        <v>Midfielder</v>
      </c>
      <c r="D3237" t="s">
        <v>112</v>
      </c>
      <c r="E3237" t="s">
        <v>5664</v>
      </c>
      <c r="F3237" t="s">
        <v>21</v>
      </c>
      <c r="G3237" t="str">
        <f>VLOOKUP(E3237, Tiers!M$1:P$134, 3, FALSE)</f>
        <v>ENG3</v>
      </c>
      <c r="H3237">
        <f>VLOOKUP(G3237, Tiers!B$1:C$134, 2, FALSE)</f>
        <v>4</v>
      </c>
      <c r="I3237" s="21">
        <v>34037</v>
      </c>
      <c r="J3237" t="str">
        <f t="shared" si="50"/>
        <v>Larnell ColeShrewsbury</v>
      </c>
      <c r="P3237">
        <v>22</v>
      </c>
      <c r="Q3237" t="s">
        <v>113</v>
      </c>
      <c r="R3237" t="s">
        <v>21</v>
      </c>
      <c r="S3237" t="s">
        <v>22</v>
      </c>
      <c r="T3237" t="s">
        <v>21</v>
      </c>
      <c r="Y3237">
        <v>168</v>
      </c>
      <c r="Z3237">
        <v>66</v>
      </c>
      <c r="AA3237">
        <v>0</v>
      </c>
      <c r="AB3237">
        <v>3</v>
      </c>
    </row>
    <row r="3238" spans="1:28" ht="15.95">
      <c r="A3238" t="s">
        <v>3960</v>
      </c>
      <c r="B3238" t="s">
        <v>81</v>
      </c>
      <c r="C3238" t="str">
        <f>VLOOKUP(B3238, Positions!A$1:B$134, 2, FALSE)</f>
        <v>Defender</v>
      </c>
      <c r="D3238" t="s">
        <v>3407</v>
      </c>
      <c r="E3238" t="s">
        <v>5669</v>
      </c>
      <c r="F3238" t="s">
        <v>421</v>
      </c>
      <c r="G3238" t="str">
        <f>VLOOKUP(E3238, Tiers!M$1:P$134, 3, FALSE)</f>
        <v>SCO1</v>
      </c>
      <c r="H3238">
        <f>VLOOKUP(G3238, Tiers!B$1:C$134, 2, FALSE)</f>
        <v>3</v>
      </c>
      <c r="I3238" s="21">
        <v>34034</v>
      </c>
      <c r="J3238" t="str">
        <f t="shared" si="50"/>
        <v>Louis LaingMotherwell</v>
      </c>
      <c r="P3238">
        <v>22</v>
      </c>
      <c r="Q3238" t="s">
        <v>530</v>
      </c>
      <c r="R3238" t="s">
        <v>21</v>
      </c>
      <c r="S3238" t="s">
        <v>22</v>
      </c>
      <c r="T3238" t="s">
        <v>21</v>
      </c>
      <c r="Y3238">
        <v>188</v>
      </c>
      <c r="Z3238">
        <v>82</v>
      </c>
      <c r="AA3238">
        <v>1</v>
      </c>
      <c r="AB3238">
        <v>33</v>
      </c>
    </row>
    <row r="3239" spans="1:28" ht="15.95">
      <c r="A3239" t="s">
        <v>3961</v>
      </c>
      <c r="B3239" t="s">
        <v>81</v>
      </c>
      <c r="C3239" t="str">
        <f>VLOOKUP(B3239, Positions!A$1:B$134, 2, FALSE)</f>
        <v>Defender</v>
      </c>
      <c r="D3239" t="s">
        <v>154</v>
      </c>
      <c r="E3239" t="s">
        <v>5665</v>
      </c>
      <c r="F3239" t="s">
        <v>21</v>
      </c>
      <c r="G3239" t="str">
        <f>VLOOKUP(E3239, Tiers!M$1:P$134, 3, FALSE)</f>
        <v>ENG2</v>
      </c>
      <c r="H3239">
        <f>VLOOKUP(G3239, Tiers!B$1:C$134, 2, FALSE)</f>
        <v>3</v>
      </c>
      <c r="I3239" s="21">
        <v>34033</v>
      </c>
      <c r="J3239" t="str">
        <f t="shared" si="50"/>
        <v>Harry MaguireHull</v>
      </c>
      <c r="P3239">
        <v>22</v>
      </c>
      <c r="Q3239" t="s">
        <v>40</v>
      </c>
      <c r="R3239" t="s">
        <v>21</v>
      </c>
      <c r="S3239" t="s">
        <v>22</v>
      </c>
      <c r="T3239" t="s">
        <v>21</v>
      </c>
      <c r="Y3239">
        <v>188</v>
      </c>
      <c r="Z3239">
        <v>79</v>
      </c>
      <c r="AA3239">
        <v>10</v>
      </c>
      <c r="AB3239">
        <v>152</v>
      </c>
    </row>
    <row r="3240" spans="1:28" ht="15.95">
      <c r="A3240" t="s">
        <v>3962</v>
      </c>
      <c r="B3240" t="s">
        <v>81</v>
      </c>
      <c r="C3240" t="str">
        <f>VLOOKUP(B3240, Positions!A$1:B$134, 2, FALSE)</f>
        <v>Defender</v>
      </c>
      <c r="D3240" t="s">
        <v>177</v>
      </c>
      <c r="E3240" t="s">
        <v>5663</v>
      </c>
      <c r="F3240" t="s">
        <v>21</v>
      </c>
      <c r="G3240" t="str">
        <f>VLOOKUP(E3240, Tiers!M$1:P$134, 3, FALSE)</f>
        <v>ENG4</v>
      </c>
      <c r="H3240">
        <f>VLOOKUP(G3240, Tiers!B$1:C$134, 2, FALSE)</f>
        <v>5</v>
      </c>
      <c r="I3240" s="21">
        <v>34033</v>
      </c>
      <c r="J3240" t="str">
        <f t="shared" si="50"/>
        <v>Jordan TillsonExeter</v>
      </c>
      <c r="P3240">
        <v>22</v>
      </c>
      <c r="Q3240" t="s">
        <v>3220</v>
      </c>
      <c r="R3240" t="s">
        <v>21</v>
      </c>
      <c r="S3240" t="s">
        <v>22</v>
      </c>
      <c r="T3240" t="s">
        <v>21</v>
      </c>
      <c r="Y3240">
        <v>183</v>
      </c>
      <c r="Z3240">
        <v>77</v>
      </c>
      <c r="AA3240">
        <v>2</v>
      </c>
      <c r="AB3240">
        <v>28</v>
      </c>
    </row>
    <row r="3241" spans="1:28" ht="15.95">
      <c r="A3241" t="s">
        <v>3963</v>
      </c>
      <c r="B3241" t="s">
        <v>72</v>
      </c>
      <c r="C3241" t="str">
        <f>VLOOKUP(B3241, Positions!A$1:B$134, 2, FALSE)</f>
        <v>Defender</v>
      </c>
      <c r="D3241" t="s">
        <v>154</v>
      </c>
      <c r="E3241" t="s">
        <v>5665</v>
      </c>
      <c r="F3241" t="s">
        <v>21</v>
      </c>
      <c r="G3241" t="str">
        <f>VLOOKUP(E3241, Tiers!M$1:P$134, 3, FALSE)</f>
        <v>ENG2</v>
      </c>
      <c r="H3241">
        <f>VLOOKUP(G3241, Tiers!B$1:C$134, 2, FALSE)</f>
        <v>3</v>
      </c>
      <c r="I3241" s="21">
        <v>34032</v>
      </c>
      <c r="J3241" t="str">
        <f t="shared" si="50"/>
        <v>Conor TownsendHull</v>
      </c>
      <c r="P3241">
        <v>22</v>
      </c>
      <c r="Q3241" t="s">
        <v>154</v>
      </c>
      <c r="R3241" t="s">
        <v>21</v>
      </c>
      <c r="S3241" t="s">
        <v>22</v>
      </c>
      <c r="T3241" t="s">
        <v>21</v>
      </c>
      <c r="Y3241">
        <v>183</v>
      </c>
      <c r="Z3241">
        <v>76</v>
      </c>
      <c r="AA3241">
        <v>2</v>
      </c>
      <c r="AB3241">
        <v>99</v>
      </c>
    </row>
    <row r="3242" spans="1:28" ht="15.95">
      <c r="A3242" t="s">
        <v>3964</v>
      </c>
      <c r="B3242" t="s">
        <v>81</v>
      </c>
      <c r="C3242" t="str">
        <f>VLOOKUP(B3242, Positions!A$1:B$134, 2, FALSE)</f>
        <v>Defender</v>
      </c>
      <c r="D3242" t="s">
        <v>3965</v>
      </c>
      <c r="E3242" t="s">
        <v>5666</v>
      </c>
      <c r="F3242" t="s">
        <v>340</v>
      </c>
      <c r="G3242" t="str">
        <f>VLOOKUP(E3242, Tiers!M$1:P$134, 3, FALSE)</f>
        <v>NONE</v>
      </c>
      <c r="H3242">
        <f>VLOOKUP(G3242, Tiers!B$1:C$134, 2, FALSE)</f>
        <v>7</v>
      </c>
      <c r="I3242" s="21">
        <v>34031</v>
      </c>
      <c r="J3242" t="str">
        <f t="shared" si="50"/>
        <v>Adam CumminsBangor City</v>
      </c>
      <c r="P3242">
        <v>22</v>
      </c>
      <c r="Q3242" t="s">
        <v>1250</v>
      </c>
      <c r="R3242" t="s">
        <v>21</v>
      </c>
      <c r="S3242" t="s">
        <v>22</v>
      </c>
      <c r="T3242" t="s">
        <v>21</v>
      </c>
      <c r="Y3242">
        <v>186</v>
      </c>
      <c r="Z3242">
        <v>72</v>
      </c>
      <c r="AA3242">
        <v>1</v>
      </c>
      <c r="AB3242">
        <v>43</v>
      </c>
    </row>
    <row r="3243" spans="1:28" ht="15.95">
      <c r="A3243" t="s">
        <v>3966</v>
      </c>
      <c r="B3243" t="s">
        <v>31</v>
      </c>
      <c r="C3243" t="str">
        <f>VLOOKUP(B3243, Positions!A$1:B$134, 2, FALSE)</f>
        <v>Defender</v>
      </c>
      <c r="D3243" t="s">
        <v>3305</v>
      </c>
      <c r="E3243" t="s">
        <v>5666</v>
      </c>
      <c r="F3243" t="s">
        <v>21</v>
      </c>
      <c r="G3243" t="str">
        <f>VLOOKUP(E3243, Tiers!M$1:P$134, 3, FALSE)</f>
        <v>NONE</v>
      </c>
      <c r="H3243">
        <f>VLOOKUP(G3243, Tiers!B$1:C$134, 2, FALSE)</f>
        <v>7</v>
      </c>
      <c r="I3243" s="21">
        <v>34029</v>
      </c>
      <c r="J3243" t="str">
        <f t="shared" si="50"/>
        <v>Charlie HunterBiggleswade Town</v>
      </c>
      <c r="P3243">
        <v>22</v>
      </c>
      <c r="Q3243" t="s">
        <v>3967</v>
      </c>
      <c r="R3243" t="s">
        <v>21</v>
      </c>
      <c r="S3243" t="s">
        <v>22</v>
      </c>
      <c r="T3243" t="s">
        <v>21</v>
      </c>
      <c r="Y3243">
        <v>158</v>
      </c>
      <c r="Z3243">
        <v>59</v>
      </c>
      <c r="AA3243">
        <v>0</v>
      </c>
      <c r="AB3243">
        <v>36</v>
      </c>
    </row>
    <row r="3244" spans="1:28" ht="15.95">
      <c r="A3244" t="s">
        <v>3968</v>
      </c>
      <c r="B3244" t="s">
        <v>36</v>
      </c>
      <c r="C3244" t="str">
        <f>VLOOKUP(B3244, Positions!A$1:B$134, 2, FALSE)</f>
        <v>Midfielder</v>
      </c>
      <c r="D3244" t="s">
        <v>290</v>
      </c>
      <c r="E3244" t="s">
        <v>5665</v>
      </c>
      <c r="F3244" t="s">
        <v>21</v>
      </c>
      <c r="G3244" t="str">
        <f>VLOOKUP(E3244, Tiers!M$1:P$134, 3, FALSE)</f>
        <v>ENG2</v>
      </c>
      <c r="H3244">
        <f>VLOOKUP(G3244, Tiers!B$1:C$134, 2, FALSE)</f>
        <v>3</v>
      </c>
      <c r="I3244" s="21">
        <v>34029</v>
      </c>
      <c r="J3244" t="str">
        <f t="shared" si="50"/>
        <v>Josh McEachranBrentford</v>
      </c>
      <c r="P3244">
        <v>22</v>
      </c>
      <c r="Q3244" t="s">
        <v>190</v>
      </c>
      <c r="R3244" t="s">
        <v>21</v>
      </c>
      <c r="S3244" t="s">
        <v>22</v>
      </c>
      <c r="T3244" t="s">
        <v>21</v>
      </c>
      <c r="U3244" t="s">
        <v>421</v>
      </c>
      <c r="Y3244">
        <v>180</v>
      </c>
      <c r="Z3244">
        <v>68</v>
      </c>
      <c r="AA3244">
        <v>0</v>
      </c>
      <c r="AB3244">
        <v>88</v>
      </c>
    </row>
    <row r="3245" spans="1:28" ht="15.95">
      <c r="A3245" t="s">
        <v>3969</v>
      </c>
      <c r="B3245" t="s">
        <v>16</v>
      </c>
      <c r="C3245" t="e">
        <f>VLOOKUP(B3245, Positions!A$1:B$134, 2, FALSE)</f>
        <v>#N/A</v>
      </c>
      <c r="D3245" t="s">
        <v>253</v>
      </c>
      <c r="E3245" t="s">
        <v>5666</v>
      </c>
      <c r="F3245" t="s">
        <v>21</v>
      </c>
      <c r="G3245" t="str">
        <f>VLOOKUP(E3245, Tiers!M$1:P$134, 3, FALSE)</f>
        <v>NONE</v>
      </c>
      <c r="H3245">
        <f>VLOOKUP(G3245, Tiers!B$1:C$134, 2, FALSE)</f>
        <v>7</v>
      </c>
      <c r="I3245" s="21">
        <v>34028</v>
      </c>
      <c r="J3245" t="str">
        <f t="shared" si="50"/>
        <v>Danny JohnsonGateshead</v>
      </c>
      <c r="P3245">
        <v>22</v>
      </c>
      <c r="Q3245" t="s">
        <v>136</v>
      </c>
      <c r="R3245" t="s">
        <v>21</v>
      </c>
      <c r="S3245" t="s">
        <v>22</v>
      </c>
      <c r="T3245" t="s">
        <v>21</v>
      </c>
      <c r="Y3245">
        <v>180</v>
      </c>
      <c r="Z3245">
        <v>78</v>
      </c>
      <c r="AA3245">
        <v>46</v>
      </c>
      <c r="AB3245">
        <v>49</v>
      </c>
    </row>
    <row r="3246" spans="1:28" ht="15.95">
      <c r="A3246" t="s">
        <v>3970</v>
      </c>
      <c r="B3246" t="s">
        <v>102</v>
      </c>
      <c r="C3246" t="str">
        <f>VLOOKUP(B3246, Positions!A$1:B$134, 2, FALSE)</f>
        <v>Defender</v>
      </c>
      <c r="D3246" t="s">
        <v>217</v>
      </c>
      <c r="E3246" t="s">
        <v>5664</v>
      </c>
      <c r="F3246" t="s">
        <v>21</v>
      </c>
      <c r="G3246" t="str">
        <f>VLOOKUP(E3246, Tiers!M$1:P$134, 3, FALSE)</f>
        <v>ENG3</v>
      </c>
      <c r="H3246">
        <f>VLOOKUP(G3246, Tiers!B$1:C$134, 2, FALSE)</f>
        <v>4</v>
      </c>
      <c r="I3246" s="21">
        <v>34026</v>
      </c>
      <c r="J3246" t="str">
        <f t="shared" si="50"/>
        <v>Deji OshilajaGillingham</v>
      </c>
      <c r="P3246">
        <v>22</v>
      </c>
      <c r="Q3246" t="s">
        <v>74</v>
      </c>
      <c r="R3246" t="s">
        <v>21</v>
      </c>
      <c r="S3246" t="s">
        <v>22</v>
      </c>
      <c r="T3246" t="s">
        <v>21</v>
      </c>
      <c r="U3246" t="s">
        <v>491</v>
      </c>
      <c r="Y3246">
        <v>183</v>
      </c>
      <c r="Z3246">
        <v>75</v>
      </c>
      <c r="AA3246">
        <v>1</v>
      </c>
      <c r="AB3246">
        <v>33</v>
      </c>
    </row>
    <row r="3247" spans="1:28" ht="15.95">
      <c r="A3247" t="s">
        <v>3971</v>
      </c>
      <c r="B3247" t="s">
        <v>42</v>
      </c>
      <c r="C3247" t="str">
        <f>VLOOKUP(B3247, Positions!A$1:B$134, 2, FALSE)</f>
        <v>Midfielder</v>
      </c>
      <c r="D3247" t="s">
        <v>263</v>
      </c>
      <c r="E3247" t="s">
        <v>5665</v>
      </c>
      <c r="F3247" t="s">
        <v>21</v>
      </c>
      <c r="G3247" t="str">
        <f>VLOOKUP(E3247, Tiers!M$1:P$134, 3, FALSE)</f>
        <v>ENG2</v>
      </c>
      <c r="H3247">
        <f>VLOOKUP(G3247, Tiers!B$1:C$134, 2, FALSE)</f>
        <v>3</v>
      </c>
      <c r="I3247" s="21">
        <v>34025</v>
      </c>
      <c r="J3247" t="str">
        <f t="shared" si="50"/>
        <v>Conor CoadyWolves</v>
      </c>
      <c r="P3247">
        <v>22</v>
      </c>
      <c r="Q3247" t="s">
        <v>57</v>
      </c>
      <c r="R3247" t="s">
        <v>21</v>
      </c>
      <c r="S3247" t="s">
        <v>22</v>
      </c>
      <c r="T3247" t="s">
        <v>21</v>
      </c>
      <c r="Y3247">
        <v>185</v>
      </c>
      <c r="Z3247">
        <v>73</v>
      </c>
      <c r="AA3247">
        <v>8</v>
      </c>
      <c r="AB3247">
        <v>85</v>
      </c>
    </row>
    <row r="3248" spans="1:28" ht="15.95">
      <c r="A3248" t="s">
        <v>3972</v>
      </c>
      <c r="B3248" t="s">
        <v>36</v>
      </c>
      <c r="C3248" t="str">
        <f>VLOOKUP(B3248, Positions!A$1:B$134, 2, FALSE)</f>
        <v>Midfielder</v>
      </c>
      <c r="D3248" t="s">
        <v>364</v>
      </c>
      <c r="E3248" t="s">
        <v>5666</v>
      </c>
      <c r="F3248" t="s">
        <v>21</v>
      </c>
      <c r="G3248" t="str">
        <f>VLOOKUP(E3248, Tiers!M$1:P$134, 3, FALSE)</f>
        <v>NONE</v>
      </c>
      <c r="H3248">
        <f>VLOOKUP(G3248, Tiers!B$1:C$134, 2, FALSE)</f>
        <v>7</v>
      </c>
      <c r="I3248" s="21">
        <v>34022</v>
      </c>
      <c r="J3248" t="str">
        <f t="shared" si="50"/>
        <v>Luke YoungTorquay</v>
      </c>
      <c r="P3248">
        <v>22</v>
      </c>
      <c r="Q3248" t="s">
        <v>142</v>
      </c>
      <c r="R3248" t="s">
        <v>21</v>
      </c>
      <c r="S3248" t="s">
        <v>22</v>
      </c>
      <c r="T3248" t="s">
        <v>21</v>
      </c>
      <c r="Y3248">
        <v>173</v>
      </c>
      <c r="Z3248">
        <v>73</v>
      </c>
      <c r="AA3248">
        <v>14</v>
      </c>
      <c r="AB3248">
        <v>138</v>
      </c>
    </row>
    <row r="3249" spans="1:28" ht="15.95">
      <c r="A3249" t="s">
        <v>3973</v>
      </c>
      <c r="B3249" t="s">
        <v>115</v>
      </c>
      <c r="C3249" t="e">
        <f>VLOOKUP(B3249, Positions!A$1:B$134, 2, FALSE)</f>
        <v>#N/A</v>
      </c>
      <c r="D3249" t="s">
        <v>2697</v>
      </c>
      <c r="E3249" t="s">
        <v>5670</v>
      </c>
      <c r="F3249" t="s">
        <v>421</v>
      </c>
      <c r="G3249" t="str">
        <f>VLOOKUP(E3249, Tiers!M$1:P$134, 3, FALSE)</f>
        <v>SCO3</v>
      </c>
      <c r="H3249">
        <f>VLOOKUP(G3249, Tiers!B$1:C$134, 2, FALSE)</f>
        <v>6</v>
      </c>
      <c r="I3249" s="21">
        <v>34021</v>
      </c>
      <c r="J3249" t="str">
        <f t="shared" si="50"/>
        <v>Sam OrrittCowdenbeath</v>
      </c>
      <c r="P3249">
        <v>22</v>
      </c>
      <c r="Q3249" t="s">
        <v>455</v>
      </c>
      <c r="R3249" t="s">
        <v>21</v>
      </c>
      <c r="S3249" t="s">
        <v>22</v>
      </c>
      <c r="T3249" t="s">
        <v>21</v>
      </c>
      <c r="Y3249">
        <v>176</v>
      </c>
      <c r="Z3249">
        <v>69</v>
      </c>
      <c r="AA3249">
        <v>0</v>
      </c>
      <c r="AB3249">
        <v>0</v>
      </c>
    </row>
    <row r="3250" spans="1:28" ht="15.95">
      <c r="A3250" t="s">
        <v>3974</v>
      </c>
      <c r="B3250" t="s">
        <v>16</v>
      </c>
      <c r="C3250" t="e">
        <f>VLOOKUP(B3250, Positions!A$1:B$134, 2, FALSE)</f>
        <v>#N/A</v>
      </c>
      <c r="E3250" t="s">
        <v>5666</v>
      </c>
      <c r="F3250" t="s">
        <v>21</v>
      </c>
      <c r="G3250" t="str">
        <f>VLOOKUP(E3250, Tiers!M$1:P$134, 3, FALSE)</f>
        <v>NONE</v>
      </c>
      <c r="H3250">
        <f>VLOOKUP(G3250, Tiers!B$1:C$134, 2, FALSE)</f>
        <v>7</v>
      </c>
      <c r="I3250" s="21" t="e">
        <v>#N/A</v>
      </c>
      <c r="J3250" t="str">
        <f t="shared" si="50"/>
        <v>Joe Gaughan</v>
      </c>
      <c r="P3250">
        <v>22</v>
      </c>
      <c r="Q3250" t="s">
        <v>1391</v>
      </c>
      <c r="R3250" t="s">
        <v>21</v>
      </c>
      <c r="S3250" t="s">
        <v>22</v>
      </c>
      <c r="T3250" t="s">
        <v>21</v>
      </c>
      <c r="Y3250">
        <v>183</v>
      </c>
      <c r="Z3250">
        <v>78</v>
      </c>
      <c r="AA3250">
        <v>0</v>
      </c>
      <c r="AB3250">
        <v>0</v>
      </c>
    </row>
    <row r="3251" spans="1:28" ht="15.95">
      <c r="A3251" t="s">
        <v>3975</v>
      </c>
      <c r="B3251" t="s">
        <v>42</v>
      </c>
      <c r="C3251" t="str">
        <f>VLOOKUP(B3251, Positions!A$1:B$134, 2, FALSE)</f>
        <v>Midfielder</v>
      </c>
      <c r="E3251" t="s">
        <v>5666</v>
      </c>
      <c r="F3251" t="s">
        <v>21</v>
      </c>
      <c r="G3251" t="str">
        <f>VLOOKUP(E3251, Tiers!M$1:P$134, 3, FALSE)</f>
        <v>NONE</v>
      </c>
      <c r="H3251">
        <f>VLOOKUP(G3251, Tiers!B$1:C$134, 2, FALSE)</f>
        <v>7</v>
      </c>
      <c r="I3251" s="21" t="e">
        <v>#N/A</v>
      </c>
      <c r="J3251" t="str">
        <f t="shared" si="50"/>
        <v>Lari Yoa</v>
      </c>
      <c r="P3251">
        <v>22</v>
      </c>
      <c r="Q3251" t="s">
        <v>596</v>
      </c>
      <c r="R3251" t="s">
        <v>21</v>
      </c>
      <c r="S3251" t="s">
        <v>22</v>
      </c>
      <c r="T3251" t="s">
        <v>21</v>
      </c>
      <c r="Y3251">
        <v>173</v>
      </c>
      <c r="Z3251">
        <v>67</v>
      </c>
      <c r="AA3251">
        <v>3</v>
      </c>
      <c r="AB3251">
        <v>30</v>
      </c>
    </row>
    <row r="3252" spans="1:28" ht="15.95">
      <c r="A3252" t="s">
        <v>3976</v>
      </c>
      <c r="B3252" t="s">
        <v>1151</v>
      </c>
      <c r="C3252" t="str">
        <f>VLOOKUP(B3252, Positions!A$1:B$134, 2, FALSE)</f>
        <v>Defender</v>
      </c>
      <c r="D3252" t="s">
        <v>616</v>
      </c>
      <c r="E3252" t="s">
        <v>5663</v>
      </c>
      <c r="F3252" t="s">
        <v>21</v>
      </c>
      <c r="G3252" t="str">
        <f>VLOOKUP(E3252, Tiers!M$1:P$134, 3, FALSE)</f>
        <v>ENG4</v>
      </c>
      <c r="H3252">
        <f>VLOOKUP(G3252, Tiers!B$1:C$134, 2, FALSE)</f>
        <v>5</v>
      </c>
      <c r="I3252" s="21">
        <v>34014</v>
      </c>
      <c r="J3252" t="str">
        <f t="shared" si="50"/>
        <v>Nathan RalphNewport Co</v>
      </c>
      <c r="P3252">
        <v>22</v>
      </c>
      <c r="Q3252" t="s">
        <v>3977</v>
      </c>
      <c r="R3252" t="s">
        <v>21</v>
      </c>
      <c r="S3252" t="s">
        <v>22</v>
      </c>
      <c r="T3252" t="s">
        <v>21</v>
      </c>
      <c r="Y3252">
        <v>175</v>
      </c>
      <c r="Z3252">
        <v>70</v>
      </c>
      <c r="AA3252">
        <v>1</v>
      </c>
      <c r="AB3252">
        <v>49</v>
      </c>
    </row>
    <row r="3253" spans="1:28" ht="15.95">
      <c r="A3253" t="s">
        <v>3978</v>
      </c>
      <c r="B3253" t="s">
        <v>166</v>
      </c>
      <c r="C3253" t="str">
        <f>VLOOKUP(B3253, Positions!A$1:B$134, 2, FALSE)</f>
        <v>Goalkeeper</v>
      </c>
      <c r="D3253" t="s">
        <v>3407</v>
      </c>
      <c r="E3253" t="s">
        <v>5669</v>
      </c>
      <c r="F3253" t="s">
        <v>421</v>
      </c>
      <c r="G3253" t="str">
        <f>VLOOKUP(E3253, Tiers!M$1:P$134, 3, FALSE)</f>
        <v>SCO1</v>
      </c>
      <c r="H3253">
        <f>VLOOKUP(G3253, Tiers!B$1:C$134, 2, FALSE)</f>
        <v>3</v>
      </c>
      <c r="I3253" s="21">
        <v>34013</v>
      </c>
      <c r="J3253" t="str">
        <f t="shared" si="50"/>
        <v>Connor RipleyMotherwell</v>
      </c>
      <c r="P3253">
        <v>22</v>
      </c>
      <c r="Q3253" t="s">
        <v>103</v>
      </c>
      <c r="R3253" t="s">
        <v>21</v>
      </c>
      <c r="S3253" t="s">
        <v>22</v>
      </c>
      <c r="T3253" t="s">
        <v>21</v>
      </c>
      <c r="Y3253">
        <v>188</v>
      </c>
      <c r="Z3253">
        <v>76</v>
      </c>
      <c r="AA3253">
        <v>0</v>
      </c>
      <c r="AB3253">
        <v>17</v>
      </c>
    </row>
    <row r="3254" spans="1:28" ht="15.95">
      <c r="A3254" t="s">
        <v>3979</v>
      </c>
      <c r="B3254" t="s">
        <v>16</v>
      </c>
      <c r="C3254" t="e">
        <f>VLOOKUP(B3254, Positions!A$1:B$134, 2, FALSE)</f>
        <v>#N/A</v>
      </c>
      <c r="D3254" t="s">
        <v>263</v>
      </c>
      <c r="E3254" t="s">
        <v>5665</v>
      </c>
      <c r="F3254" t="s">
        <v>21</v>
      </c>
      <c r="G3254" t="str">
        <f>VLOOKUP(E3254, Tiers!M$1:P$134, 3, FALSE)</f>
        <v>ENG2</v>
      </c>
      <c r="H3254">
        <f>VLOOKUP(G3254, Tiers!B$1:C$134, 2, FALSE)</f>
        <v>3</v>
      </c>
      <c r="I3254" s="21">
        <v>34012</v>
      </c>
      <c r="J3254" t="str">
        <f t="shared" si="50"/>
        <v>Benik AfobeWolves</v>
      </c>
      <c r="P3254">
        <v>22</v>
      </c>
      <c r="Q3254" t="s">
        <v>2779</v>
      </c>
      <c r="R3254" t="s">
        <v>21</v>
      </c>
      <c r="S3254" t="s">
        <v>22</v>
      </c>
      <c r="T3254" t="s">
        <v>21</v>
      </c>
      <c r="U3254" t="s">
        <v>145</v>
      </c>
      <c r="Y3254">
        <v>183</v>
      </c>
      <c r="Z3254">
        <v>79</v>
      </c>
      <c r="AA3254">
        <v>41</v>
      </c>
      <c r="AB3254">
        <v>111</v>
      </c>
    </row>
    <row r="3255" spans="1:28" ht="15.95">
      <c r="A3255" t="s">
        <v>3980</v>
      </c>
      <c r="B3255" t="s">
        <v>36</v>
      </c>
      <c r="C3255" t="str">
        <f>VLOOKUP(B3255, Positions!A$1:B$134, 2, FALSE)</f>
        <v>Midfielder</v>
      </c>
      <c r="D3255" t="s">
        <v>17</v>
      </c>
      <c r="E3255" t="s">
        <v>5663</v>
      </c>
      <c r="F3255" t="s">
        <v>21</v>
      </c>
      <c r="G3255" t="str">
        <f>VLOOKUP(E3255, Tiers!M$1:P$134, 3, FALSE)</f>
        <v>ENG4</v>
      </c>
      <c r="H3255">
        <f>VLOOKUP(G3255, Tiers!B$1:C$134, 2, FALSE)</f>
        <v>5</v>
      </c>
      <c r="I3255" s="21">
        <v>34011</v>
      </c>
      <c r="J3255" t="str">
        <f t="shared" si="50"/>
        <v>Matthew DolanYeovil</v>
      </c>
      <c r="P3255">
        <v>22</v>
      </c>
      <c r="Q3255" t="s">
        <v>187</v>
      </c>
      <c r="R3255" t="s">
        <v>21</v>
      </c>
      <c r="S3255" t="s">
        <v>22</v>
      </c>
      <c r="T3255" t="s">
        <v>21</v>
      </c>
      <c r="Y3255">
        <v>173</v>
      </c>
      <c r="Z3255">
        <v>78</v>
      </c>
      <c r="AA3255">
        <v>3</v>
      </c>
      <c r="AB3255">
        <v>53</v>
      </c>
    </row>
    <row r="3256" spans="1:28" ht="15.95">
      <c r="A3256" t="s">
        <v>3981</v>
      </c>
      <c r="B3256" t="s">
        <v>81</v>
      </c>
      <c r="C3256" t="str">
        <f>VLOOKUP(B3256, Positions!A$1:B$134, 2, FALSE)</f>
        <v>Defender</v>
      </c>
      <c r="D3256" t="s">
        <v>217</v>
      </c>
      <c r="E3256" t="s">
        <v>5664</v>
      </c>
      <c r="F3256" t="s">
        <v>21</v>
      </c>
      <c r="G3256" t="str">
        <f>VLOOKUP(E3256, Tiers!M$1:P$134, 3, FALSE)</f>
        <v>ENG3</v>
      </c>
      <c r="H3256">
        <f>VLOOKUP(G3256, Tiers!B$1:C$134, 2, FALSE)</f>
        <v>4</v>
      </c>
      <c r="I3256" s="21">
        <v>34008</v>
      </c>
      <c r="J3256" t="str">
        <f t="shared" si="50"/>
        <v>Callum DaviesGillingham</v>
      </c>
      <c r="P3256">
        <v>22</v>
      </c>
      <c r="Q3256" t="s">
        <v>3982</v>
      </c>
      <c r="R3256" t="s">
        <v>21</v>
      </c>
      <c r="S3256" t="s">
        <v>22</v>
      </c>
      <c r="T3256" t="s">
        <v>21</v>
      </c>
      <c r="Y3256">
        <v>186</v>
      </c>
      <c r="Z3256">
        <v>75</v>
      </c>
      <c r="AA3256">
        <v>1</v>
      </c>
      <c r="AB3256">
        <v>42</v>
      </c>
    </row>
    <row r="3257" spans="1:28" ht="15.95">
      <c r="A3257" t="s">
        <v>3983</v>
      </c>
      <c r="B3257" t="s">
        <v>2547</v>
      </c>
      <c r="C3257" t="str">
        <f>VLOOKUP(B3257, Positions!A$1:B$134, 2, FALSE)</f>
        <v>Midfielder</v>
      </c>
      <c r="D3257" t="s">
        <v>3984</v>
      </c>
      <c r="E3257" t="s">
        <v>5666</v>
      </c>
      <c r="F3257" t="s">
        <v>4590</v>
      </c>
      <c r="G3257" t="str">
        <f>VLOOKUP(E3257, Tiers!M$1:P$134, 3, FALSE)</f>
        <v>NONE</v>
      </c>
      <c r="H3257">
        <f>VLOOKUP(G3257, Tiers!B$1:C$134, 2, FALSE)</f>
        <v>7</v>
      </c>
      <c r="I3257" s="21">
        <v>34006</v>
      </c>
      <c r="J3257" t="str">
        <f t="shared" si="50"/>
        <v>Matt BreezeGreen Gully</v>
      </c>
      <c r="P3257">
        <v>22</v>
      </c>
      <c r="Q3257" t="s">
        <v>2611</v>
      </c>
      <c r="R3257" t="s">
        <v>21</v>
      </c>
      <c r="S3257" t="s">
        <v>22</v>
      </c>
      <c r="T3257" t="s">
        <v>21</v>
      </c>
      <c r="Y3257">
        <v>168</v>
      </c>
      <c r="Z3257">
        <v>65</v>
      </c>
      <c r="AA3257">
        <v>12</v>
      </c>
      <c r="AB3257">
        <v>51</v>
      </c>
    </row>
    <row r="3258" spans="1:28" ht="15.95">
      <c r="A3258" t="s">
        <v>3986</v>
      </c>
      <c r="B3258" t="s">
        <v>16</v>
      </c>
      <c r="C3258" t="e">
        <f>VLOOKUP(B3258, Positions!A$1:B$134, 2, FALSE)</f>
        <v>#N/A</v>
      </c>
      <c r="D3258" t="s">
        <v>149</v>
      </c>
      <c r="E3258" t="s">
        <v>5663</v>
      </c>
      <c r="F3258" t="s">
        <v>21</v>
      </c>
      <c r="G3258" t="str">
        <f>VLOOKUP(E3258, Tiers!M$1:P$134, 3, FALSE)</f>
        <v>ENG4</v>
      </c>
      <c r="H3258">
        <f>VLOOKUP(G3258, Tiers!B$1:C$134, 2, FALSE)</f>
        <v>5</v>
      </c>
      <c r="I3258" s="21">
        <v>34004</v>
      </c>
      <c r="J3258" t="str">
        <f t="shared" si="50"/>
        <v>Sam HoskinsNorthampton</v>
      </c>
      <c r="P3258">
        <v>22</v>
      </c>
      <c r="Q3258" t="s">
        <v>1155</v>
      </c>
      <c r="R3258" t="s">
        <v>21</v>
      </c>
      <c r="S3258" t="s">
        <v>22</v>
      </c>
      <c r="T3258" t="s">
        <v>21</v>
      </c>
      <c r="Y3258">
        <v>173</v>
      </c>
      <c r="Z3258">
        <v>67</v>
      </c>
      <c r="AA3258">
        <v>6</v>
      </c>
      <c r="AB3258">
        <v>59</v>
      </c>
    </row>
    <row r="3259" spans="1:28" ht="15.95">
      <c r="A3259" t="s">
        <v>3987</v>
      </c>
      <c r="B3259" t="s">
        <v>1277</v>
      </c>
      <c r="C3259" t="str">
        <f>VLOOKUP(B3259, Positions!A$1:B$134, 2, FALSE)</f>
        <v>Midfielder</v>
      </c>
      <c r="D3259" t="s">
        <v>136</v>
      </c>
      <c r="E3259" t="s">
        <v>5665</v>
      </c>
      <c r="F3259" t="s">
        <v>21</v>
      </c>
      <c r="G3259" t="str">
        <f>VLOOKUP(E3259, Tiers!M$1:P$134, 3, FALSE)</f>
        <v>ENG2</v>
      </c>
      <c r="H3259">
        <f>VLOOKUP(G3259, Tiers!B$1:C$134, 2, FALSE)</f>
        <v>3</v>
      </c>
      <c r="I3259" s="21">
        <v>34003</v>
      </c>
      <c r="J3259" t="str">
        <f t="shared" si="50"/>
        <v>Adam ReachMiddlesbrough</v>
      </c>
      <c r="P3259">
        <v>22</v>
      </c>
      <c r="Q3259" t="s">
        <v>253</v>
      </c>
      <c r="R3259" t="s">
        <v>21</v>
      </c>
      <c r="S3259" t="s">
        <v>22</v>
      </c>
      <c r="T3259" t="s">
        <v>21</v>
      </c>
      <c r="Y3259">
        <v>183</v>
      </c>
      <c r="Z3259">
        <v>72</v>
      </c>
      <c r="AA3259">
        <v>12</v>
      </c>
      <c r="AB3259">
        <v>104</v>
      </c>
    </row>
    <row r="3260" spans="1:28" ht="15.95">
      <c r="A3260" t="s">
        <v>3988</v>
      </c>
      <c r="B3260" t="s">
        <v>634</v>
      </c>
      <c r="C3260" t="str">
        <f>VLOOKUP(B3260, Positions!A$1:B$134, 2, FALSE)</f>
        <v>Midfielder</v>
      </c>
      <c r="D3260" t="s">
        <v>3989</v>
      </c>
      <c r="E3260" t="s">
        <v>5668</v>
      </c>
      <c r="F3260" t="s">
        <v>465</v>
      </c>
      <c r="G3260" t="str">
        <f>VLOOKUP(E3260, Tiers!M$1:P$134, 3, FALSE)</f>
        <v>ITA1</v>
      </c>
      <c r="H3260">
        <f>VLOOKUP(G3260, Tiers!B$1:C$134, 2, FALSE)</f>
        <v>1</v>
      </c>
      <c r="I3260" s="21">
        <v>34002</v>
      </c>
      <c r="J3260" t="str">
        <f t="shared" si="50"/>
        <v>Ravel MorrisonLazio</v>
      </c>
      <c r="P3260">
        <v>22</v>
      </c>
      <c r="Q3260" t="s">
        <v>113</v>
      </c>
      <c r="R3260" t="s">
        <v>21</v>
      </c>
      <c r="S3260" t="s">
        <v>22</v>
      </c>
      <c r="T3260" t="s">
        <v>21</v>
      </c>
      <c r="U3260" t="s">
        <v>319</v>
      </c>
      <c r="Y3260">
        <v>176</v>
      </c>
      <c r="Z3260">
        <v>70</v>
      </c>
      <c r="AA3260">
        <v>12</v>
      </c>
      <c r="AB3260">
        <v>67</v>
      </c>
    </row>
    <row r="3261" spans="1:28" ht="15.95">
      <c r="A3261" t="s">
        <v>3990</v>
      </c>
      <c r="B3261" t="s">
        <v>278</v>
      </c>
      <c r="C3261" t="e">
        <f>VLOOKUP(B3261, Positions!A$1:B$134, 2, FALSE)</f>
        <v>#N/A</v>
      </c>
      <c r="D3261" t="s">
        <v>236</v>
      </c>
      <c r="E3261" t="s">
        <v>5665</v>
      </c>
      <c r="F3261" t="s">
        <v>21</v>
      </c>
      <c r="G3261" t="str">
        <f>VLOOKUP(E3261, Tiers!M$1:P$134, 3, FALSE)</f>
        <v>ENG2</v>
      </c>
      <c r="H3261">
        <f>VLOOKUP(G3261, Tiers!B$1:C$134, 2, FALSE)</f>
        <v>3</v>
      </c>
      <c r="I3261" s="21">
        <v>34002</v>
      </c>
      <c r="J3261" t="str">
        <f t="shared" si="50"/>
        <v>Bobby ReidBristol City</v>
      </c>
      <c r="P3261">
        <v>22</v>
      </c>
      <c r="Q3261" t="s">
        <v>373</v>
      </c>
      <c r="R3261" t="s">
        <v>21</v>
      </c>
      <c r="S3261" t="s">
        <v>22</v>
      </c>
      <c r="T3261" t="s">
        <v>21</v>
      </c>
      <c r="Y3261">
        <v>171</v>
      </c>
      <c r="Z3261">
        <v>68</v>
      </c>
      <c r="AA3261">
        <v>5</v>
      </c>
      <c r="AB3261">
        <v>72</v>
      </c>
    </row>
    <row r="3262" spans="1:28" ht="15.95">
      <c r="A3262" t="s">
        <v>3991</v>
      </c>
      <c r="B3262" t="s">
        <v>1264</v>
      </c>
      <c r="C3262" t="str">
        <f>VLOOKUP(B3262, Positions!A$1:B$134, 2, FALSE)</f>
        <v>Defender</v>
      </c>
      <c r="D3262" t="s">
        <v>236</v>
      </c>
      <c r="E3262" t="s">
        <v>5665</v>
      </c>
      <c r="F3262" t="s">
        <v>21</v>
      </c>
      <c r="G3262" t="str">
        <f>VLOOKUP(E3262, Tiers!M$1:P$134, 3, FALSE)</f>
        <v>ENG2</v>
      </c>
      <c r="H3262">
        <f>VLOOKUP(G3262, Tiers!B$1:C$134, 2, FALSE)</f>
        <v>3</v>
      </c>
      <c r="I3262" s="21">
        <v>34000</v>
      </c>
      <c r="J3262" t="str">
        <f t="shared" si="50"/>
        <v>Liam MooreBristol City</v>
      </c>
      <c r="P3262">
        <v>22</v>
      </c>
      <c r="Q3262" t="s">
        <v>1455</v>
      </c>
      <c r="R3262" t="s">
        <v>21</v>
      </c>
      <c r="S3262" t="s">
        <v>22</v>
      </c>
      <c r="T3262" t="s">
        <v>21</v>
      </c>
      <c r="U3262" t="s">
        <v>319</v>
      </c>
      <c r="Y3262">
        <v>186</v>
      </c>
      <c r="Z3262">
        <v>86</v>
      </c>
      <c r="AA3262">
        <v>1</v>
      </c>
      <c r="AB3262">
        <v>86</v>
      </c>
    </row>
    <row r="3263" spans="1:28" ht="15.95">
      <c r="A3263" t="s">
        <v>3992</v>
      </c>
      <c r="B3263" t="s">
        <v>360</v>
      </c>
      <c r="C3263" t="str">
        <f>VLOOKUP(B3263, Positions!A$1:B$134, 2, FALSE)</f>
        <v>Defender</v>
      </c>
      <c r="D3263" t="s">
        <v>470</v>
      </c>
      <c r="E3263" t="s">
        <v>5663</v>
      </c>
      <c r="F3263" t="s">
        <v>21</v>
      </c>
      <c r="G3263" t="str">
        <f>VLOOKUP(E3263, Tiers!M$1:P$134, 3, FALSE)</f>
        <v>ENG4</v>
      </c>
      <c r="H3263">
        <f>VLOOKUP(G3263, Tiers!B$1:C$134, 2, FALSE)</f>
        <v>5</v>
      </c>
      <c r="I3263" s="21">
        <v>33998</v>
      </c>
      <c r="J3263" t="str">
        <f t="shared" si="50"/>
        <v>George TaftCambridge</v>
      </c>
      <c r="P3263">
        <v>22</v>
      </c>
      <c r="Q3263" t="s">
        <v>357</v>
      </c>
      <c r="R3263" t="s">
        <v>21</v>
      </c>
      <c r="S3263" t="s">
        <v>22</v>
      </c>
      <c r="T3263" t="s">
        <v>21</v>
      </c>
      <c r="Y3263">
        <v>196</v>
      </c>
      <c r="Z3263">
        <v>85</v>
      </c>
      <c r="AA3263">
        <v>1</v>
      </c>
      <c r="AB3263">
        <v>59</v>
      </c>
    </row>
    <row r="3264" spans="1:28" ht="15.95">
      <c r="A3264" t="s">
        <v>3993</v>
      </c>
      <c r="B3264" t="s">
        <v>16</v>
      </c>
      <c r="C3264" t="e">
        <f>VLOOKUP(B3264, Positions!A$1:B$134, 2, FALSE)</f>
        <v>#N/A</v>
      </c>
      <c r="D3264" t="s">
        <v>3994</v>
      </c>
      <c r="E3264" t="s">
        <v>5666</v>
      </c>
      <c r="F3264" t="s">
        <v>706</v>
      </c>
      <c r="G3264" t="str">
        <f>VLOOKUP(E3264, Tiers!M$1:P$134, 3, FALSE)</f>
        <v>NONE</v>
      </c>
      <c r="H3264">
        <f>VLOOKUP(G3264, Tiers!B$1:C$134, 2, FALSE)</f>
        <v>7</v>
      </c>
      <c r="I3264" s="21" t="e">
        <v>#N/A</v>
      </c>
      <c r="J3264" t="str">
        <f t="shared" si="50"/>
        <v>Fábio AbreuMarítimo B</v>
      </c>
      <c r="P3264">
        <v>22</v>
      </c>
      <c r="Q3264" t="s">
        <v>20</v>
      </c>
      <c r="R3264" t="s">
        <v>21</v>
      </c>
      <c r="S3264" t="s">
        <v>22</v>
      </c>
      <c r="T3264" t="s">
        <v>21</v>
      </c>
      <c r="U3264" t="s">
        <v>706</v>
      </c>
      <c r="Y3264">
        <v>182</v>
      </c>
      <c r="Z3264">
        <v>79</v>
      </c>
      <c r="AA3264">
        <v>9</v>
      </c>
      <c r="AB3264">
        <v>74</v>
      </c>
    </row>
    <row r="3265" spans="1:28" ht="15.95">
      <c r="A3265" t="s">
        <v>3996</v>
      </c>
      <c r="B3265" t="s">
        <v>42</v>
      </c>
      <c r="C3265" t="str">
        <f>VLOOKUP(B3265, Positions!A$1:B$134, 2, FALSE)</f>
        <v>Midfielder</v>
      </c>
      <c r="D3265" t="s">
        <v>86</v>
      </c>
      <c r="E3265" t="s">
        <v>5664</v>
      </c>
      <c r="F3265" t="s">
        <v>21</v>
      </c>
      <c r="G3265" t="str">
        <f>VLOOKUP(E3265, Tiers!M$1:P$134, 3, FALSE)</f>
        <v>ENG3</v>
      </c>
      <c r="H3265">
        <f>VLOOKUP(G3265, Tiers!B$1:C$134, 2, FALSE)</f>
        <v>4</v>
      </c>
      <c r="I3265" s="21">
        <v>33995</v>
      </c>
      <c r="J3265" t="str">
        <f t="shared" si="50"/>
        <v>Anton RodgersSwindon</v>
      </c>
      <c r="P3265">
        <v>22</v>
      </c>
      <c r="Q3265" t="s">
        <v>157</v>
      </c>
      <c r="R3265" t="s">
        <v>21</v>
      </c>
      <c r="S3265" t="s">
        <v>22</v>
      </c>
      <c r="T3265" t="s">
        <v>21</v>
      </c>
      <c r="U3265" t="s">
        <v>443</v>
      </c>
      <c r="Y3265">
        <v>169</v>
      </c>
      <c r="Z3265">
        <v>65</v>
      </c>
      <c r="AA3265">
        <v>2</v>
      </c>
      <c r="AB3265">
        <v>19</v>
      </c>
    </row>
    <row r="3266" spans="1:28" ht="15.95">
      <c r="A3266" t="s">
        <v>3997</v>
      </c>
      <c r="B3266" t="s">
        <v>84</v>
      </c>
      <c r="C3266" t="str">
        <f>VLOOKUP(B3266, Positions!A$1:B$134, 2, FALSE)</f>
        <v>Midfielder</v>
      </c>
      <c r="D3266" t="s">
        <v>1184</v>
      </c>
      <c r="E3266" t="s">
        <v>5666</v>
      </c>
      <c r="F3266" t="s">
        <v>21</v>
      </c>
      <c r="G3266" t="str">
        <f>VLOOKUP(E3266, Tiers!M$1:P$134, 3, FALSE)</f>
        <v>NONE</v>
      </c>
      <c r="H3266">
        <f>VLOOKUP(G3266, Tiers!B$1:C$134, 2, FALSE)</f>
        <v>7</v>
      </c>
      <c r="I3266" s="21">
        <v>33991</v>
      </c>
      <c r="J3266" t="str">
        <f t="shared" ref="J3266:J3329" si="51">A3266 &amp; D3266</f>
        <v>Courtney CameronSouthport</v>
      </c>
      <c r="P3266">
        <v>22</v>
      </c>
      <c r="Q3266" t="s">
        <v>149</v>
      </c>
      <c r="R3266" t="s">
        <v>21</v>
      </c>
      <c r="S3266" t="s">
        <v>22</v>
      </c>
      <c r="T3266" t="s">
        <v>21</v>
      </c>
      <c r="Y3266">
        <v>177</v>
      </c>
      <c r="Z3266">
        <v>72</v>
      </c>
      <c r="AA3266">
        <v>4</v>
      </c>
      <c r="AB3266">
        <v>66</v>
      </c>
    </row>
    <row r="3267" spans="1:28" ht="15.95">
      <c r="A3267" t="s">
        <v>3998</v>
      </c>
      <c r="B3267" t="s">
        <v>106</v>
      </c>
      <c r="C3267" t="str">
        <f>VLOOKUP(B3267, Positions!A$1:B$134, 2, FALSE)</f>
        <v>Midfielder</v>
      </c>
      <c r="D3267" t="s">
        <v>73</v>
      </c>
      <c r="E3267" t="s">
        <v>5664</v>
      </c>
      <c r="F3267" t="s">
        <v>21</v>
      </c>
      <c r="G3267" t="str">
        <f>VLOOKUP(E3267, Tiers!M$1:P$134, 3, FALSE)</f>
        <v>ENG3</v>
      </c>
      <c r="H3267">
        <f>VLOOKUP(G3267, Tiers!B$1:C$134, 2, FALSE)</f>
        <v>4</v>
      </c>
      <c r="I3267" s="21">
        <v>33990</v>
      </c>
      <c r="J3267" t="str">
        <f t="shared" si="51"/>
        <v>Andrew FoxPeterborough</v>
      </c>
      <c r="P3267">
        <v>22</v>
      </c>
      <c r="Q3267" t="s">
        <v>20</v>
      </c>
      <c r="R3267" t="s">
        <v>21</v>
      </c>
      <c r="S3267" t="s">
        <v>22</v>
      </c>
      <c r="T3267" t="s">
        <v>21</v>
      </c>
      <c r="Y3267">
        <v>175</v>
      </c>
      <c r="Z3267">
        <v>73</v>
      </c>
      <c r="AA3267">
        <v>0</v>
      </c>
      <c r="AB3267">
        <v>0</v>
      </c>
    </row>
    <row r="3268" spans="1:28" ht="15.95">
      <c r="A3268" t="s">
        <v>3999</v>
      </c>
      <c r="B3268" t="s">
        <v>102</v>
      </c>
      <c r="C3268" t="str">
        <f>VLOOKUP(B3268, Positions!A$1:B$134, 2, FALSE)</f>
        <v>Defender</v>
      </c>
      <c r="E3268" t="s">
        <v>5666</v>
      </c>
      <c r="F3268" t="s">
        <v>21</v>
      </c>
      <c r="G3268" t="str">
        <f>VLOOKUP(E3268, Tiers!M$1:P$134, 3, FALSE)</f>
        <v>NONE</v>
      </c>
      <c r="H3268">
        <f>VLOOKUP(G3268, Tiers!B$1:C$134, 2, FALSE)</f>
        <v>7</v>
      </c>
      <c r="I3268" s="21" t="e">
        <v>#N/A</v>
      </c>
      <c r="J3268" t="str">
        <f t="shared" si="51"/>
        <v>James Pearson</v>
      </c>
      <c r="P3268">
        <v>22</v>
      </c>
      <c r="Q3268" t="s">
        <v>40</v>
      </c>
      <c r="R3268" t="s">
        <v>21</v>
      </c>
      <c r="S3268" t="s">
        <v>22</v>
      </c>
      <c r="T3268" t="s">
        <v>21</v>
      </c>
      <c r="Y3268">
        <v>180</v>
      </c>
      <c r="Z3268">
        <v>75</v>
      </c>
      <c r="AA3268">
        <v>0</v>
      </c>
      <c r="AB3268">
        <v>8</v>
      </c>
    </row>
    <row r="3269" spans="1:28" ht="15.95">
      <c r="A3269" t="s">
        <v>4000</v>
      </c>
      <c r="B3269" t="s">
        <v>81</v>
      </c>
      <c r="C3269" t="str">
        <f>VLOOKUP(B3269, Positions!A$1:B$134, 2, FALSE)</f>
        <v>Defender</v>
      </c>
      <c r="D3269" t="s">
        <v>136</v>
      </c>
      <c r="E3269" t="s">
        <v>5665</v>
      </c>
      <c r="F3269" t="s">
        <v>21</v>
      </c>
      <c r="G3269" t="str">
        <f>VLOOKUP(E3269, Tiers!M$1:P$134, 3, FALSE)</f>
        <v>ENG2</v>
      </c>
      <c r="H3269">
        <f>VLOOKUP(G3269, Tiers!B$1:C$134, 2, FALSE)</f>
        <v>3</v>
      </c>
      <c r="I3269" s="21">
        <v>33984</v>
      </c>
      <c r="J3269" t="str">
        <f t="shared" si="51"/>
        <v>Ben GibsonMiddlesbrough</v>
      </c>
      <c r="P3269">
        <v>22</v>
      </c>
      <c r="Q3269" t="s">
        <v>136</v>
      </c>
      <c r="R3269" t="s">
        <v>21</v>
      </c>
      <c r="S3269" t="s">
        <v>22</v>
      </c>
      <c r="T3269" t="s">
        <v>21</v>
      </c>
      <c r="Y3269">
        <v>186</v>
      </c>
      <c r="Z3269">
        <v>78</v>
      </c>
      <c r="AA3269">
        <v>2</v>
      </c>
      <c r="AB3269">
        <v>117</v>
      </c>
    </row>
    <row r="3270" spans="1:28" ht="15.95">
      <c r="A3270" t="s">
        <v>4001</v>
      </c>
      <c r="B3270" t="s">
        <v>166</v>
      </c>
      <c r="C3270" t="str">
        <f>VLOOKUP(B3270, Positions!A$1:B$134, 2, FALSE)</f>
        <v>Goalkeeper</v>
      </c>
      <c r="D3270" t="s">
        <v>1184</v>
      </c>
      <c r="E3270" t="s">
        <v>5666</v>
      </c>
      <c r="F3270" t="s">
        <v>21</v>
      </c>
      <c r="G3270" t="str">
        <f>VLOOKUP(E3270, Tiers!M$1:P$134, 3, FALSE)</f>
        <v>NONE</v>
      </c>
      <c r="H3270">
        <f>VLOOKUP(G3270, Tiers!B$1:C$134, 2, FALSE)</f>
        <v>7</v>
      </c>
      <c r="I3270" s="21">
        <v>33982</v>
      </c>
      <c r="J3270" t="str">
        <f t="shared" si="51"/>
        <v>Andy CoughlinSouthport</v>
      </c>
      <c r="P3270">
        <v>22</v>
      </c>
      <c r="Q3270" t="s">
        <v>57</v>
      </c>
      <c r="R3270" t="s">
        <v>21</v>
      </c>
      <c r="S3270" t="s">
        <v>22</v>
      </c>
      <c r="T3270" t="s">
        <v>21</v>
      </c>
      <c r="Y3270">
        <v>191</v>
      </c>
      <c r="Z3270">
        <v>90</v>
      </c>
      <c r="AA3270">
        <v>0</v>
      </c>
      <c r="AB3270">
        <v>64</v>
      </c>
    </row>
    <row r="3271" spans="1:28" ht="15.95">
      <c r="A3271" t="s">
        <v>4002</v>
      </c>
      <c r="B3271" t="s">
        <v>480</v>
      </c>
      <c r="C3271" t="str">
        <f>VLOOKUP(B3271, Positions!A$1:B$134, 2, FALSE)</f>
        <v>Defender</v>
      </c>
      <c r="D3271" t="s">
        <v>265</v>
      </c>
      <c r="E3271" t="s">
        <v>5665</v>
      </c>
      <c r="F3271" t="s">
        <v>21</v>
      </c>
      <c r="G3271" t="str">
        <f>VLOOKUP(E3271, Tiers!M$1:P$134, 3, FALSE)</f>
        <v>ENG2</v>
      </c>
      <c r="H3271">
        <f>VLOOKUP(G3271, Tiers!B$1:C$134, 2, FALSE)</f>
        <v>3</v>
      </c>
      <c r="I3271" s="21">
        <v>33982</v>
      </c>
      <c r="J3271" t="str">
        <f t="shared" si="51"/>
        <v>Tom ThorpeRotherham</v>
      </c>
      <c r="P3271">
        <v>22</v>
      </c>
      <c r="Q3271" t="s">
        <v>113</v>
      </c>
      <c r="R3271" t="s">
        <v>21</v>
      </c>
      <c r="S3271" t="s">
        <v>22</v>
      </c>
      <c r="T3271" t="s">
        <v>21</v>
      </c>
      <c r="Y3271">
        <v>186</v>
      </c>
      <c r="Z3271">
        <v>70</v>
      </c>
      <c r="AA3271">
        <v>0</v>
      </c>
      <c r="AB3271">
        <v>7</v>
      </c>
    </row>
    <row r="3272" spans="1:28" ht="15.95">
      <c r="A3272" t="s">
        <v>4003</v>
      </c>
      <c r="B3272" t="s">
        <v>166</v>
      </c>
      <c r="C3272" t="str">
        <f>VLOOKUP(B3272, Positions!A$1:B$134, 2, FALSE)</f>
        <v>Goalkeeper</v>
      </c>
      <c r="D3272" t="s">
        <v>221</v>
      </c>
      <c r="E3272" t="s">
        <v>5664</v>
      </c>
      <c r="F3272" t="s">
        <v>21</v>
      </c>
      <c r="G3272" t="str">
        <f>VLOOKUP(E3272, Tiers!M$1:P$134, 3, FALSE)</f>
        <v>ENG3</v>
      </c>
      <c r="H3272">
        <f>VLOOKUP(G3272, Tiers!B$1:C$134, 2, FALSE)</f>
        <v>4</v>
      </c>
      <c r="I3272" s="21">
        <v>33981</v>
      </c>
      <c r="J3272" t="str">
        <f t="shared" si="51"/>
        <v>Craig MacGillivrayWalsall</v>
      </c>
      <c r="P3272">
        <v>22</v>
      </c>
      <c r="Q3272" t="s">
        <v>3921</v>
      </c>
      <c r="R3272" t="s">
        <v>21</v>
      </c>
      <c r="S3272" t="s">
        <v>22</v>
      </c>
      <c r="T3272" t="s">
        <v>21</v>
      </c>
      <c r="Y3272">
        <v>188</v>
      </c>
      <c r="Z3272">
        <v>79</v>
      </c>
      <c r="AA3272">
        <v>0</v>
      </c>
      <c r="AB3272">
        <v>76</v>
      </c>
    </row>
    <row r="3273" spans="1:28" ht="15.95">
      <c r="A3273" t="s">
        <v>4004</v>
      </c>
      <c r="B3273" t="s">
        <v>102</v>
      </c>
      <c r="C3273" t="str">
        <f>VLOOKUP(B3273, Positions!A$1:B$134, 2, FALSE)</f>
        <v>Defender</v>
      </c>
      <c r="D3273" t="s">
        <v>107</v>
      </c>
      <c r="E3273" t="s">
        <v>5665</v>
      </c>
      <c r="F3273" t="s">
        <v>21</v>
      </c>
      <c r="G3273" t="str">
        <f>VLOOKUP(E3273, Tiers!M$1:P$134, 3, FALSE)</f>
        <v>ENG2</v>
      </c>
      <c r="H3273">
        <f>VLOOKUP(G3273, Tiers!B$1:C$134, 2, FALSE)</f>
        <v>3</v>
      </c>
      <c r="I3273" s="21">
        <v>33980</v>
      </c>
      <c r="J3273" t="str">
        <f t="shared" si="51"/>
        <v>Michael KeaneBurnley</v>
      </c>
      <c r="P3273">
        <v>22</v>
      </c>
      <c r="Q3273" t="s">
        <v>1148</v>
      </c>
      <c r="R3273" t="s">
        <v>21</v>
      </c>
      <c r="S3273" t="s">
        <v>22</v>
      </c>
      <c r="T3273" t="s">
        <v>21</v>
      </c>
      <c r="U3273" t="s">
        <v>870</v>
      </c>
      <c r="Y3273">
        <v>186</v>
      </c>
      <c r="Z3273">
        <v>83</v>
      </c>
      <c r="AA3273">
        <v>5</v>
      </c>
      <c r="AB3273">
        <v>64</v>
      </c>
    </row>
    <row r="3274" spans="1:28" ht="15.95">
      <c r="A3274" t="s">
        <v>4005</v>
      </c>
      <c r="B3274" t="s">
        <v>16</v>
      </c>
      <c r="C3274" t="e">
        <f>VLOOKUP(B3274, Positions!A$1:B$134, 2, FALSE)</f>
        <v>#N/A</v>
      </c>
      <c r="D3274" t="s">
        <v>397</v>
      </c>
      <c r="E3274" t="s">
        <v>5665</v>
      </c>
      <c r="F3274" t="s">
        <v>21</v>
      </c>
      <c r="G3274" t="str">
        <f>VLOOKUP(E3274, Tiers!M$1:P$134, 3, FALSE)</f>
        <v>ENG2</v>
      </c>
      <c r="H3274">
        <f>VLOOKUP(G3274, Tiers!B$1:C$134, 2, FALSE)</f>
        <v>3</v>
      </c>
      <c r="I3274" s="21">
        <v>33980</v>
      </c>
      <c r="J3274" t="str">
        <f t="shared" si="51"/>
        <v>Will KeanePreston</v>
      </c>
      <c r="P3274">
        <v>22</v>
      </c>
      <c r="Q3274" t="s">
        <v>1148</v>
      </c>
      <c r="R3274" t="s">
        <v>21</v>
      </c>
      <c r="S3274" t="s">
        <v>22</v>
      </c>
      <c r="T3274" t="s">
        <v>21</v>
      </c>
      <c r="U3274" t="s">
        <v>870</v>
      </c>
      <c r="Y3274">
        <v>188</v>
      </c>
      <c r="Z3274">
        <v>67</v>
      </c>
      <c r="AA3274">
        <v>3</v>
      </c>
      <c r="AB3274">
        <v>27</v>
      </c>
    </row>
    <row r="3275" spans="1:28" ht="15.95">
      <c r="A3275" t="s">
        <v>4006</v>
      </c>
      <c r="B3275" t="s">
        <v>81</v>
      </c>
      <c r="C3275" t="str">
        <f>VLOOKUP(B3275, Positions!A$1:B$134, 2, FALSE)</f>
        <v>Defender</v>
      </c>
      <c r="E3275" t="s">
        <v>5666</v>
      </c>
      <c r="F3275" t="s">
        <v>21</v>
      </c>
      <c r="G3275" t="str">
        <f>VLOOKUP(E3275, Tiers!M$1:P$134, 3, FALSE)</f>
        <v>NONE</v>
      </c>
      <c r="H3275">
        <f>VLOOKUP(G3275, Tiers!B$1:C$134, 2, FALSE)</f>
        <v>7</v>
      </c>
      <c r="I3275" s="21" t="e">
        <v>#N/A</v>
      </c>
      <c r="J3275" t="str">
        <f t="shared" si="51"/>
        <v>Josh England</v>
      </c>
      <c r="P3275">
        <v>22</v>
      </c>
      <c r="Q3275" t="s">
        <v>162</v>
      </c>
      <c r="R3275" t="s">
        <v>21</v>
      </c>
      <c r="S3275" t="s">
        <v>22</v>
      </c>
      <c r="T3275" t="s">
        <v>21</v>
      </c>
      <c r="Y3275">
        <v>176</v>
      </c>
      <c r="Z3275">
        <v>70</v>
      </c>
      <c r="AA3275">
        <v>0</v>
      </c>
      <c r="AB3275">
        <v>0</v>
      </c>
    </row>
    <row r="3276" spans="1:28" ht="15.95">
      <c r="A3276" t="s">
        <v>4007</v>
      </c>
      <c r="B3276" t="s">
        <v>166</v>
      </c>
      <c r="C3276" t="str">
        <f>VLOOKUP(B3276, Positions!A$1:B$134, 2, FALSE)</f>
        <v>Goalkeeper</v>
      </c>
      <c r="D3276" t="s">
        <v>93</v>
      </c>
      <c r="E3276" t="s">
        <v>5664</v>
      </c>
      <c r="F3276" t="s">
        <v>21</v>
      </c>
      <c r="G3276" t="str">
        <f>VLOOKUP(E3276, Tiers!M$1:P$134, 3, FALSE)</f>
        <v>ENG3</v>
      </c>
      <c r="H3276">
        <f>VLOOKUP(G3276, Tiers!B$1:C$134, 2, FALSE)</f>
        <v>4</v>
      </c>
      <c r="I3276" s="21">
        <v>33978</v>
      </c>
      <c r="J3276" t="str">
        <f t="shared" si="51"/>
        <v>Lee BurgeCoventry</v>
      </c>
      <c r="P3276">
        <v>22</v>
      </c>
      <c r="Q3276" t="s">
        <v>763</v>
      </c>
      <c r="R3276" t="s">
        <v>21</v>
      </c>
      <c r="S3276" t="s">
        <v>22</v>
      </c>
      <c r="T3276" t="s">
        <v>21</v>
      </c>
      <c r="Y3276">
        <v>191</v>
      </c>
      <c r="Z3276">
        <v>70</v>
      </c>
      <c r="AA3276">
        <v>0</v>
      </c>
      <c r="AB3276">
        <v>35</v>
      </c>
    </row>
    <row r="3277" spans="1:28" ht="15.95">
      <c r="A3277" t="s">
        <v>4008</v>
      </c>
      <c r="B3277" t="s">
        <v>322</v>
      </c>
      <c r="C3277" t="str">
        <f>VLOOKUP(B3277, Positions!A$1:B$134, 2, FALSE)</f>
        <v>Midfielder</v>
      </c>
      <c r="E3277" t="s">
        <v>5666</v>
      </c>
      <c r="F3277" t="s">
        <v>21</v>
      </c>
      <c r="G3277" t="str">
        <f>VLOOKUP(E3277, Tiers!M$1:P$134, 3, FALSE)</f>
        <v>NONE</v>
      </c>
      <c r="H3277">
        <f>VLOOKUP(G3277, Tiers!B$1:C$134, 2, FALSE)</f>
        <v>7</v>
      </c>
      <c r="I3277" s="21" t="e">
        <v>#N/A</v>
      </c>
      <c r="J3277" t="str">
        <f t="shared" si="51"/>
        <v>Harry Larner</v>
      </c>
      <c r="P3277">
        <v>22</v>
      </c>
      <c r="Q3277" t="s">
        <v>20</v>
      </c>
      <c r="R3277" t="s">
        <v>21</v>
      </c>
      <c r="S3277" t="s">
        <v>22</v>
      </c>
      <c r="T3277" t="s">
        <v>21</v>
      </c>
      <c r="Y3277">
        <v>181</v>
      </c>
      <c r="Z3277">
        <v>76</v>
      </c>
      <c r="AA3277">
        <v>0</v>
      </c>
      <c r="AB3277">
        <v>0</v>
      </c>
    </row>
    <row r="3278" spans="1:28" ht="15.95">
      <c r="A3278" t="s">
        <v>4009</v>
      </c>
      <c r="B3278" t="s">
        <v>36</v>
      </c>
      <c r="C3278" t="str">
        <f>VLOOKUP(B3278, Positions!A$1:B$134, 2, FALSE)</f>
        <v>Midfielder</v>
      </c>
      <c r="D3278" t="s">
        <v>3064</v>
      </c>
      <c r="E3278" t="s">
        <v>5666</v>
      </c>
      <c r="F3278" t="s">
        <v>21</v>
      </c>
      <c r="G3278" t="str">
        <f>VLOOKUP(E3278, Tiers!M$1:P$134, 3, FALSE)</f>
        <v>NONE</v>
      </c>
      <c r="H3278">
        <f>VLOOKUP(G3278, Tiers!B$1:C$134, 2, FALSE)</f>
        <v>7</v>
      </c>
      <c r="I3278" s="21">
        <v>33975</v>
      </c>
      <c r="J3278" t="str">
        <f t="shared" si="51"/>
        <v>Jake GallagherAldershot</v>
      </c>
      <c r="P3278">
        <v>22</v>
      </c>
      <c r="Q3278" t="s">
        <v>74</v>
      </c>
      <c r="R3278" t="s">
        <v>21</v>
      </c>
      <c r="S3278" t="s">
        <v>22</v>
      </c>
      <c r="T3278" t="s">
        <v>21</v>
      </c>
      <c r="Y3278">
        <v>183</v>
      </c>
      <c r="Z3278">
        <v>83</v>
      </c>
      <c r="AA3278">
        <v>8</v>
      </c>
      <c r="AB3278">
        <v>105</v>
      </c>
    </row>
    <row r="3279" spans="1:28" ht="15.95">
      <c r="A3279" t="s">
        <v>4010</v>
      </c>
      <c r="B3279" t="s">
        <v>420</v>
      </c>
      <c r="C3279" t="e">
        <f>VLOOKUP(B3279, Positions!A$1:B$134, 2, FALSE)</f>
        <v>#N/A</v>
      </c>
      <c r="D3279" t="s">
        <v>190</v>
      </c>
      <c r="E3279" t="s">
        <v>5663</v>
      </c>
      <c r="F3279" t="s">
        <v>21</v>
      </c>
      <c r="G3279" t="str">
        <f>VLOOKUP(E3279, Tiers!M$1:P$134, 3, FALSE)</f>
        <v>ENG4</v>
      </c>
      <c r="H3279">
        <f>VLOOKUP(G3279, Tiers!B$1:C$134, 2, FALSE)</f>
        <v>5</v>
      </c>
      <c r="I3279" s="21">
        <v>33975</v>
      </c>
      <c r="J3279" t="str">
        <f t="shared" si="51"/>
        <v>Kemar RoofeOxford</v>
      </c>
      <c r="P3279">
        <v>22</v>
      </c>
      <c r="Q3279" t="s">
        <v>221</v>
      </c>
      <c r="R3279" t="s">
        <v>21</v>
      </c>
      <c r="S3279" t="s">
        <v>22</v>
      </c>
      <c r="T3279" t="s">
        <v>21</v>
      </c>
      <c r="U3279" t="s">
        <v>319</v>
      </c>
      <c r="Y3279">
        <v>178</v>
      </c>
      <c r="Z3279">
        <v>71</v>
      </c>
      <c r="AA3279">
        <v>7</v>
      </c>
      <c r="AB3279">
        <v>33</v>
      </c>
    </row>
    <row r="3280" spans="1:28" ht="15.95">
      <c r="A3280" t="s">
        <v>4011</v>
      </c>
      <c r="B3280" t="s">
        <v>42</v>
      </c>
      <c r="C3280" t="str">
        <f>VLOOKUP(B3280, Positions!A$1:B$134, 2, FALSE)</f>
        <v>Midfielder</v>
      </c>
      <c r="D3280" t="s">
        <v>2359</v>
      </c>
      <c r="E3280" t="s">
        <v>5666</v>
      </c>
      <c r="F3280" t="s">
        <v>21</v>
      </c>
      <c r="G3280" t="str">
        <f>VLOOKUP(E3280, Tiers!M$1:P$134, 3, FALSE)</f>
        <v>NONE</v>
      </c>
      <c r="H3280">
        <f>VLOOKUP(G3280, Tiers!B$1:C$134, 2, FALSE)</f>
        <v>7</v>
      </c>
      <c r="I3280" s="21">
        <v>33974</v>
      </c>
      <c r="J3280" t="str">
        <f t="shared" si="51"/>
        <v>Zac ThompsonGuiseley</v>
      </c>
      <c r="P3280">
        <v>22</v>
      </c>
      <c r="Q3280" t="s">
        <v>20</v>
      </c>
      <c r="R3280" t="s">
        <v>21</v>
      </c>
      <c r="S3280" t="s">
        <v>22</v>
      </c>
      <c r="T3280" t="s">
        <v>21</v>
      </c>
      <c r="Y3280">
        <v>178</v>
      </c>
      <c r="Z3280">
        <v>70</v>
      </c>
      <c r="AA3280">
        <v>1</v>
      </c>
      <c r="AB3280">
        <v>38</v>
      </c>
    </row>
    <row r="3281" spans="1:28" ht="15.95">
      <c r="A3281" t="s">
        <v>4012</v>
      </c>
      <c r="B3281" t="s">
        <v>36</v>
      </c>
      <c r="C3281" t="str">
        <f>VLOOKUP(B3281, Positions!A$1:B$134, 2, FALSE)</f>
        <v>Midfielder</v>
      </c>
      <c r="D3281" t="s">
        <v>275</v>
      </c>
      <c r="E3281" t="s">
        <v>5665</v>
      </c>
      <c r="F3281" t="s">
        <v>21</v>
      </c>
      <c r="G3281" t="str">
        <f>VLOOKUP(E3281, Tiers!M$1:P$134, 3, FALSE)</f>
        <v>ENG2</v>
      </c>
      <c r="H3281">
        <f>VLOOKUP(G3281, Tiers!B$1:C$134, 2, FALSE)</f>
        <v>3</v>
      </c>
      <c r="I3281" s="21">
        <v>33973</v>
      </c>
      <c r="J3281" t="str">
        <f t="shared" si="51"/>
        <v>George ThorneDerby</v>
      </c>
      <c r="P3281">
        <v>22</v>
      </c>
      <c r="Q3281" t="s">
        <v>3531</v>
      </c>
      <c r="R3281" t="s">
        <v>21</v>
      </c>
      <c r="S3281" t="s">
        <v>22</v>
      </c>
      <c r="T3281" t="s">
        <v>21</v>
      </c>
      <c r="Y3281">
        <v>183</v>
      </c>
      <c r="Z3281">
        <v>88</v>
      </c>
      <c r="AA3281">
        <v>2</v>
      </c>
      <c r="AB3281">
        <v>51</v>
      </c>
    </row>
    <row r="3282" spans="1:28" ht="15.95">
      <c r="A3282" t="s">
        <v>4013</v>
      </c>
      <c r="B3282" t="s">
        <v>166</v>
      </c>
      <c r="C3282" t="str">
        <f>VLOOKUP(B3282, Positions!A$1:B$134, 2, FALSE)</f>
        <v>Goalkeeper</v>
      </c>
      <c r="D3282" t="s">
        <v>37</v>
      </c>
      <c r="E3282" t="s">
        <v>5664</v>
      </c>
      <c r="F3282" t="s">
        <v>21</v>
      </c>
      <c r="G3282" t="str">
        <f>VLOOKUP(E3282, Tiers!M$1:P$134, 3, FALSE)</f>
        <v>ENG3</v>
      </c>
      <c r="H3282">
        <f>VLOOKUP(G3282, Tiers!B$1:C$134, 2, FALSE)</f>
        <v>4</v>
      </c>
      <c r="I3282" s="21">
        <v>33973</v>
      </c>
      <c r="J3282" t="str">
        <f t="shared" si="51"/>
        <v>Alex CairnsChesterfield</v>
      </c>
      <c r="P3282">
        <v>22</v>
      </c>
      <c r="Q3282" t="s">
        <v>455</v>
      </c>
      <c r="R3282" t="s">
        <v>21</v>
      </c>
      <c r="S3282" t="s">
        <v>22</v>
      </c>
      <c r="T3282" t="s">
        <v>21</v>
      </c>
      <c r="Y3282">
        <v>188</v>
      </c>
      <c r="Z3282">
        <v>73</v>
      </c>
      <c r="AA3282">
        <v>0</v>
      </c>
      <c r="AB3282">
        <v>43</v>
      </c>
    </row>
    <row r="3283" spans="1:28" ht="15.95">
      <c r="A3283" t="s">
        <v>4014</v>
      </c>
      <c r="B3283" t="s">
        <v>877</v>
      </c>
      <c r="C3283" t="str">
        <f>VLOOKUP(B3283, Positions!A$1:B$134, 2, FALSE)</f>
        <v>Defender</v>
      </c>
      <c r="D3283" t="s">
        <v>57</v>
      </c>
      <c r="E3283" t="s">
        <v>62</v>
      </c>
      <c r="F3283" t="s">
        <v>21</v>
      </c>
      <c r="G3283" t="str">
        <f>VLOOKUP(E3283, Tiers!M$1:P$134, 3, FALSE)</f>
        <v>ENG1</v>
      </c>
      <c r="H3283">
        <f>VLOOKUP(G3283, Tiers!B$1:C$134, 2, FALSE)</f>
        <v>1</v>
      </c>
      <c r="I3283" s="21">
        <v>33970</v>
      </c>
      <c r="J3283" t="str">
        <f t="shared" si="51"/>
        <v>Jon FlanaganLiverpool</v>
      </c>
      <c r="P3283">
        <v>22</v>
      </c>
      <c r="Q3283" t="s">
        <v>57</v>
      </c>
      <c r="R3283" t="s">
        <v>21</v>
      </c>
      <c r="S3283" t="s">
        <v>22</v>
      </c>
      <c r="T3283" t="s">
        <v>21</v>
      </c>
      <c r="U3283" t="s">
        <v>870</v>
      </c>
      <c r="Y3283">
        <v>178</v>
      </c>
      <c r="Z3283">
        <v>79</v>
      </c>
      <c r="AA3283">
        <v>1</v>
      </c>
      <c r="AB3283">
        <v>35</v>
      </c>
    </row>
    <row r="3284" spans="1:28" ht="15.95">
      <c r="A3284" t="s">
        <v>4015</v>
      </c>
      <c r="B3284" t="s">
        <v>42</v>
      </c>
      <c r="C3284" t="str">
        <f>VLOOKUP(B3284, Positions!A$1:B$134, 2, FALSE)</f>
        <v>Midfielder</v>
      </c>
      <c r="D3284" t="s">
        <v>395</v>
      </c>
      <c r="E3284" t="s">
        <v>5665</v>
      </c>
      <c r="F3284" t="s">
        <v>21</v>
      </c>
      <c r="G3284" t="str">
        <f>VLOOKUP(E3284, Tiers!M$1:P$134, 3, FALSE)</f>
        <v>ENG2</v>
      </c>
      <c r="H3284">
        <f>VLOOKUP(G3284, Tiers!B$1:C$134, 2, FALSE)</f>
        <v>3</v>
      </c>
      <c r="I3284" s="21">
        <v>33968</v>
      </c>
      <c r="J3284" t="str">
        <f t="shared" si="51"/>
        <v>Ryan TunnicliffeFulham</v>
      </c>
      <c r="P3284">
        <v>22</v>
      </c>
      <c r="Q3284" t="s">
        <v>113</v>
      </c>
      <c r="R3284" t="s">
        <v>21</v>
      </c>
      <c r="S3284" t="s">
        <v>22</v>
      </c>
      <c r="T3284" t="s">
        <v>21</v>
      </c>
      <c r="Y3284">
        <v>183</v>
      </c>
      <c r="Z3284">
        <v>78</v>
      </c>
      <c r="AA3284">
        <v>1</v>
      </c>
      <c r="AB3284">
        <v>75</v>
      </c>
    </row>
    <row r="3285" spans="1:28" ht="15.95">
      <c r="A3285" t="s">
        <v>4016</v>
      </c>
      <c r="B3285" t="s">
        <v>445</v>
      </c>
      <c r="C3285" t="str">
        <f>VLOOKUP(B3285, Positions!A$1:B$134, 2, FALSE)</f>
        <v>Midfielder</v>
      </c>
      <c r="D3285" t="s">
        <v>177</v>
      </c>
      <c r="E3285" t="s">
        <v>5663</v>
      </c>
      <c r="F3285" t="s">
        <v>21</v>
      </c>
      <c r="G3285" t="str">
        <f>VLOOKUP(E3285, Tiers!M$1:P$134, 3, FALSE)</f>
        <v>ENG4</v>
      </c>
      <c r="H3285">
        <f>VLOOKUP(G3285, Tiers!B$1:C$134, 2, FALSE)</f>
        <v>5</v>
      </c>
      <c r="I3285" s="21">
        <v>33962</v>
      </c>
      <c r="J3285" t="str">
        <f t="shared" si="51"/>
        <v>Emmanuel OyelekeExeter</v>
      </c>
      <c r="P3285">
        <v>22</v>
      </c>
      <c r="Q3285" t="s">
        <v>74</v>
      </c>
      <c r="R3285" t="s">
        <v>21</v>
      </c>
      <c r="S3285" t="s">
        <v>22</v>
      </c>
      <c r="T3285" t="s">
        <v>21</v>
      </c>
      <c r="Y3285">
        <v>175</v>
      </c>
      <c r="Z3285">
        <v>75</v>
      </c>
      <c r="AA3285">
        <v>5</v>
      </c>
      <c r="AB3285">
        <v>51</v>
      </c>
    </row>
    <row r="3286" spans="1:28" ht="15.95">
      <c r="A3286" t="s">
        <v>4017</v>
      </c>
      <c r="B3286" t="s">
        <v>2424</v>
      </c>
      <c r="C3286" t="str">
        <f>VLOOKUP(B3286, Positions!A$1:B$134, 2, FALSE)</f>
        <v>Midfielder</v>
      </c>
      <c r="D3286" t="s">
        <v>149</v>
      </c>
      <c r="E3286" t="s">
        <v>5663</v>
      </c>
      <c r="F3286" t="s">
        <v>21</v>
      </c>
      <c r="G3286" t="str">
        <f>VLOOKUP(E3286, Tiers!M$1:P$134, 3, FALSE)</f>
        <v>ENG4</v>
      </c>
      <c r="H3286">
        <f>VLOOKUP(G3286, Tiers!B$1:C$134, 2, FALSE)</f>
        <v>5</v>
      </c>
      <c r="I3286" s="21">
        <v>33962</v>
      </c>
      <c r="J3286" t="str">
        <f t="shared" si="51"/>
        <v>Lawson D'AthNorthampton</v>
      </c>
      <c r="P3286">
        <v>22</v>
      </c>
      <c r="Q3286" t="s">
        <v>190</v>
      </c>
      <c r="R3286" t="s">
        <v>21</v>
      </c>
      <c r="S3286" t="s">
        <v>22</v>
      </c>
      <c r="T3286" t="s">
        <v>21</v>
      </c>
      <c r="Y3286">
        <v>176</v>
      </c>
      <c r="Z3286">
        <v>78</v>
      </c>
      <c r="AA3286">
        <v>11</v>
      </c>
      <c r="AB3286">
        <v>83</v>
      </c>
    </row>
    <row r="3287" spans="1:28" ht="15.95">
      <c r="A3287" t="s">
        <v>4018</v>
      </c>
      <c r="B3287" t="s">
        <v>1277</v>
      </c>
      <c r="C3287" t="str">
        <f>VLOOKUP(B3287, Positions!A$1:B$134, 2, FALSE)</f>
        <v>Midfielder</v>
      </c>
      <c r="D3287" t="s">
        <v>579</v>
      </c>
      <c r="E3287" t="s">
        <v>5665</v>
      </c>
      <c r="F3287" t="s">
        <v>21</v>
      </c>
      <c r="G3287" t="str">
        <f>VLOOKUP(E3287, Tiers!M$1:P$134, 3, FALSE)</f>
        <v>ENG2</v>
      </c>
      <c r="H3287">
        <f>VLOOKUP(G3287, Tiers!B$1:C$134, 2, FALSE)</f>
        <v>3</v>
      </c>
      <c r="I3287" s="21">
        <v>33959</v>
      </c>
      <c r="J3287" t="str">
        <f t="shared" si="51"/>
        <v>Dale JenningsMK Dons</v>
      </c>
      <c r="P3287">
        <v>22</v>
      </c>
      <c r="Q3287" t="s">
        <v>57</v>
      </c>
      <c r="R3287" t="s">
        <v>21</v>
      </c>
      <c r="S3287" t="s">
        <v>22</v>
      </c>
      <c r="T3287" t="s">
        <v>21</v>
      </c>
      <c r="Y3287">
        <v>175</v>
      </c>
      <c r="Z3287">
        <v>71</v>
      </c>
      <c r="AA3287">
        <v>12</v>
      </c>
      <c r="AB3287">
        <v>118</v>
      </c>
    </row>
    <row r="3288" spans="1:28" ht="15.95">
      <c r="A3288" t="s">
        <v>4019</v>
      </c>
      <c r="B3288" t="s">
        <v>42</v>
      </c>
      <c r="C3288" t="str">
        <f>VLOOKUP(B3288, Positions!A$1:B$134, 2, FALSE)</f>
        <v>Midfielder</v>
      </c>
      <c r="D3288" t="s">
        <v>263</v>
      </c>
      <c r="E3288" t="s">
        <v>5665</v>
      </c>
      <c r="F3288" t="s">
        <v>21</v>
      </c>
      <c r="G3288" t="str">
        <f>VLOOKUP(E3288, Tiers!M$1:P$134, 3, FALSE)</f>
        <v>ENG2</v>
      </c>
      <c r="H3288">
        <f>VLOOKUP(G3288, Tiers!B$1:C$134, 2, FALSE)</f>
        <v>3</v>
      </c>
      <c r="I3288" s="21">
        <v>33957</v>
      </c>
      <c r="J3288" t="str">
        <f t="shared" si="51"/>
        <v>Jack PriceWolves</v>
      </c>
      <c r="P3288">
        <v>22</v>
      </c>
      <c r="Q3288" t="s">
        <v>112</v>
      </c>
      <c r="R3288" t="s">
        <v>21</v>
      </c>
      <c r="S3288" t="s">
        <v>22</v>
      </c>
      <c r="T3288" t="s">
        <v>21</v>
      </c>
      <c r="Y3288">
        <v>171</v>
      </c>
      <c r="Z3288">
        <v>72</v>
      </c>
      <c r="AA3288">
        <v>1</v>
      </c>
      <c r="AB3288">
        <v>49</v>
      </c>
    </row>
    <row r="3289" spans="1:28" ht="15.95">
      <c r="A3289" t="s">
        <v>4020</v>
      </c>
      <c r="B3289" t="s">
        <v>81</v>
      </c>
      <c r="C3289" t="str">
        <f>VLOOKUP(B3289, Positions!A$1:B$134, 2, FALSE)</f>
        <v>Defender</v>
      </c>
      <c r="D3289" t="s">
        <v>229</v>
      </c>
      <c r="E3289" t="s">
        <v>5665</v>
      </c>
      <c r="F3289" t="s">
        <v>21</v>
      </c>
      <c r="G3289" t="str">
        <f>VLOOKUP(E3289, Tiers!M$1:P$134, 3, FALSE)</f>
        <v>ENG2</v>
      </c>
      <c r="H3289">
        <f>VLOOKUP(G3289, Tiers!B$1:C$134, 2, FALSE)</f>
        <v>3</v>
      </c>
      <c r="I3289" s="21">
        <v>33956</v>
      </c>
      <c r="J3289" t="str">
        <f t="shared" si="51"/>
        <v>Connor GoldsonBrighton</v>
      </c>
      <c r="P3289">
        <v>22</v>
      </c>
      <c r="Q3289" t="s">
        <v>52</v>
      </c>
      <c r="R3289" t="s">
        <v>21</v>
      </c>
      <c r="S3289" t="s">
        <v>22</v>
      </c>
      <c r="T3289" t="s">
        <v>21</v>
      </c>
      <c r="Y3289">
        <v>191</v>
      </c>
      <c r="Z3289">
        <v>85</v>
      </c>
      <c r="AA3289">
        <v>8</v>
      </c>
      <c r="AB3289">
        <v>106</v>
      </c>
    </row>
    <row r="3290" spans="1:28" ht="15.95">
      <c r="A3290" t="s">
        <v>4021</v>
      </c>
      <c r="B3290" t="s">
        <v>42</v>
      </c>
      <c r="C3290" t="str">
        <f>VLOOKUP(B3290, Positions!A$1:B$134, 2, FALSE)</f>
        <v>Midfielder</v>
      </c>
      <c r="E3290" t="s">
        <v>5666</v>
      </c>
      <c r="F3290" t="s">
        <v>21</v>
      </c>
      <c r="G3290" t="str">
        <f>VLOOKUP(E3290, Tiers!M$1:P$134, 3, FALSE)</f>
        <v>NONE</v>
      </c>
      <c r="H3290">
        <f>VLOOKUP(G3290, Tiers!B$1:C$134, 2, FALSE)</f>
        <v>7</v>
      </c>
      <c r="I3290" s="21" t="e">
        <v>#N/A</v>
      </c>
      <c r="J3290" t="str">
        <f t="shared" si="51"/>
        <v>Liam French</v>
      </c>
      <c r="P3290">
        <v>22</v>
      </c>
      <c r="Q3290" t="s">
        <v>20</v>
      </c>
      <c r="R3290" t="s">
        <v>21</v>
      </c>
      <c r="S3290" t="s">
        <v>22</v>
      </c>
      <c r="T3290" t="s">
        <v>21</v>
      </c>
      <c r="Y3290">
        <v>176</v>
      </c>
      <c r="Z3290">
        <v>72</v>
      </c>
      <c r="AA3290">
        <v>0</v>
      </c>
      <c r="AB3290">
        <v>0</v>
      </c>
    </row>
    <row r="3291" spans="1:28" ht="15.95">
      <c r="A3291" t="s">
        <v>4022</v>
      </c>
      <c r="B3291" t="s">
        <v>166</v>
      </c>
      <c r="C3291" t="str">
        <f>VLOOKUP(B3291, Positions!A$1:B$134, 2, FALSE)</f>
        <v>Goalkeeper</v>
      </c>
      <c r="D3291" t="s">
        <v>3849</v>
      </c>
      <c r="E3291" t="s">
        <v>5667</v>
      </c>
      <c r="F3291" t="s">
        <v>421</v>
      </c>
      <c r="G3291" t="str">
        <f>VLOOKUP(E3291, Tiers!M$1:P$134, 3, FALSE)</f>
        <v>SCO2</v>
      </c>
      <c r="H3291">
        <f>VLOOKUP(G3291, Tiers!B$1:C$134, 2, FALSE)</f>
        <v>6</v>
      </c>
      <c r="I3291" s="21">
        <v>33955</v>
      </c>
      <c r="J3291" t="str">
        <f t="shared" si="51"/>
        <v>Alex TokarczykFalkirk</v>
      </c>
      <c r="P3291">
        <v>22</v>
      </c>
      <c r="Q3291" t="s">
        <v>74</v>
      </c>
      <c r="R3291" t="s">
        <v>21</v>
      </c>
      <c r="S3291" t="s">
        <v>22</v>
      </c>
      <c r="T3291" t="s">
        <v>21</v>
      </c>
      <c r="U3291" t="s">
        <v>342</v>
      </c>
      <c r="Y3291">
        <v>192</v>
      </c>
      <c r="Z3291">
        <v>67</v>
      </c>
      <c r="AA3291">
        <v>0</v>
      </c>
      <c r="AB3291">
        <v>10</v>
      </c>
    </row>
    <row r="3292" spans="1:28" ht="15.95">
      <c r="A3292" t="s">
        <v>4023</v>
      </c>
      <c r="B3292" t="s">
        <v>102</v>
      </c>
      <c r="C3292" t="str">
        <f>VLOOKUP(B3292, Positions!A$1:B$134, 2, FALSE)</f>
        <v>Defender</v>
      </c>
      <c r="D3292" t="s">
        <v>263</v>
      </c>
      <c r="E3292" t="s">
        <v>5665</v>
      </c>
      <c r="F3292" t="s">
        <v>21</v>
      </c>
      <c r="G3292" t="str">
        <f>VLOOKUP(E3292, Tiers!M$1:P$134, 3, FALSE)</f>
        <v>ENG2</v>
      </c>
      <c r="H3292">
        <f>VLOOKUP(G3292, Tiers!B$1:C$134, 2, FALSE)</f>
        <v>3</v>
      </c>
      <c r="I3292" s="21">
        <v>33954</v>
      </c>
      <c r="J3292" t="str">
        <f t="shared" si="51"/>
        <v>Ethan Ebanks-LandellWolves</v>
      </c>
      <c r="P3292">
        <v>22</v>
      </c>
      <c r="Q3292" t="s">
        <v>745</v>
      </c>
      <c r="R3292" t="s">
        <v>21</v>
      </c>
      <c r="S3292" t="s">
        <v>22</v>
      </c>
      <c r="T3292" t="s">
        <v>21</v>
      </c>
      <c r="Y3292">
        <v>188</v>
      </c>
      <c r="Z3292">
        <v>88</v>
      </c>
      <c r="AA3292">
        <v>4</v>
      </c>
      <c r="AB3292">
        <v>45</v>
      </c>
    </row>
    <row r="3293" spans="1:28" ht="15.95">
      <c r="A3293" t="s">
        <v>4024</v>
      </c>
      <c r="B3293" t="s">
        <v>26</v>
      </c>
      <c r="C3293" t="str">
        <f>VLOOKUP(B3293, Positions!A$1:B$134, 2, FALSE)</f>
        <v>Forward</v>
      </c>
      <c r="D3293" t="s">
        <v>182</v>
      </c>
      <c r="E3293" t="s">
        <v>62</v>
      </c>
      <c r="F3293" t="s">
        <v>21</v>
      </c>
      <c r="G3293" t="str">
        <f>VLOOKUP(E3293, Tiers!M$1:P$134, 3, FALSE)</f>
        <v>ENG1</v>
      </c>
      <c r="H3293">
        <f>VLOOKUP(G3293, Tiers!B$1:C$134, 2, FALSE)</f>
        <v>1</v>
      </c>
      <c r="I3293" s="21">
        <v>33953</v>
      </c>
      <c r="J3293" t="str">
        <f t="shared" si="51"/>
        <v>Jesse LingardMan Utd</v>
      </c>
      <c r="P3293">
        <v>22</v>
      </c>
      <c r="Q3293" t="s">
        <v>726</v>
      </c>
      <c r="R3293" t="s">
        <v>21</v>
      </c>
      <c r="S3293" t="s">
        <v>22</v>
      </c>
      <c r="T3293" t="s">
        <v>21</v>
      </c>
      <c r="Y3293">
        <v>168</v>
      </c>
      <c r="Z3293">
        <v>65</v>
      </c>
      <c r="AA3293">
        <v>11</v>
      </c>
      <c r="AB3293">
        <v>48</v>
      </c>
    </row>
    <row r="3294" spans="1:28" ht="15.95">
      <c r="A3294" t="s">
        <v>4025</v>
      </c>
      <c r="B3294" t="s">
        <v>3654</v>
      </c>
      <c r="C3294" t="str">
        <f>VLOOKUP(B3294, Positions!A$1:B$134, 2, FALSE)</f>
        <v>Midfielder</v>
      </c>
      <c r="D3294" t="s">
        <v>3117</v>
      </c>
      <c r="E3294" t="s">
        <v>5663</v>
      </c>
      <c r="F3294" t="s">
        <v>21</v>
      </c>
      <c r="G3294" t="str">
        <f>VLOOKUP(E3294, Tiers!M$1:P$134, 3, FALSE)</f>
        <v>ENG4</v>
      </c>
      <c r="H3294">
        <f>VLOOKUP(G3294, Tiers!B$1:C$134, 2, FALSE)</f>
        <v>5</v>
      </c>
      <c r="I3294" s="21">
        <v>33953</v>
      </c>
      <c r="J3294" t="str">
        <f t="shared" si="51"/>
        <v>Jason BantonWycombe</v>
      </c>
      <c r="P3294">
        <v>22</v>
      </c>
      <c r="Q3294" t="s">
        <v>74</v>
      </c>
      <c r="R3294" t="s">
        <v>21</v>
      </c>
      <c r="S3294" t="s">
        <v>22</v>
      </c>
      <c r="T3294" t="s">
        <v>21</v>
      </c>
      <c r="U3294" t="s">
        <v>319</v>
      </c>
      <c r="Y3294">
        <v>184</v>
      </c>
      <c r="Z3294">
        <v>73</v>
      </c>
      <c r="AA3294">
        <v>9</v>
      </c>
      <c r="AB3294">
        <v>64</v>
      </c>
    </row>
    <row r="3295" spans="1:28" ht="15.95">
      <c r="A3295" t="s">
        <v>4026</v>
      </c>
      <c r="B3295" t="s">
        <v>16</v>
      </c>
      <c r="C3295" t="e">
        <f>VLOOKUP(B3295, Positions!A$1:B$134, 2, FALSE)</f>
        <v>#N/A</v>
      </c>
      <c r="D3295" t="s">
        <v>370</v>
      </c>
      <c r="E3295" t="s">
        <v>5663</v>
      </c>
      <c r="F3295" t="s">
        <v>21</v>
      </c>
      <c r="G3295" t="str">
        <f>VLOOKUP(E3295, Tiers!M$1:P$134, 3, FALSE)</f>
        <v>ENG4</v>
      </c>
      <c r="H3295">
        <f>VLOOKUP(G3295, Tiers!B$1:C$134, 2, FALSE)</f>
        <v>5</v>
      </c>
      <c r="I3295" s="21">
        <v>33944</v>
      </c>
      <c r="J3295" t="str">
        <f t="shared" si="51"/>
        <v>Charlie WykeCarlisle</v>
      </c>
      <c r="P3295">
        <v>22</v>
      </c>
      <c r="Q3295" t="s">
        <v>136</v>
      </c>
      <c r="R3295" t="s">
        <v>21</v>
      </c>
      <c r="S3295" t="s">
        <v>22</v>
      </c>
      <c r="T3295" t="s">
        <v>21</v>
      </c>
      <c r="Y3295">
        <v>186</v>
      </c>
      <c r="Z3295">
        <v>84</v>
      </c>
      <c r="AA3295">
        <v>16</v>
      </c>
      <c r="AB3295">
        <v>84</v>
      </c>
    </row>
    <row r="3296" spans="1:28" ht="15.95">
      <c r="A3296" t="s">
        <v>4027</v>
      </c>
      <c r="B3296" t="s">
        <v>181</v>
      </c>
      <c r="C3296" t="str">
        <f>VLOOKUP(B3296, Positions!A$1:B$134, 2, FALSE)</f>
        <v>Defender</v>
      </c>
      <c r="D3296" t="s">
        <v>152</v>
      </c>
      <c r="E3296" t="s">
        <v>5664</v>
      </c>
      <c r="F3296" t="s">
        <v>21</v>
      </c>
      <c r="G3296" t="str">
        <f>VLOOKUP(E3296, Tiers!M$1:P$134, 3, FALSE)</f>
        <v>ENG3</v>
      </c>
      <c r="H3296">
        <f>VLOOKUP(G3296, Tiers!B$1:C$134, 2, FALSE)</f>
        <v>4</v>
      </c>
      <c r="I3296" s="21">
        <v>33944</v>
      </c>
      <c r="J3296" t="str">
        <f t="shared" si="51"/>
        <v>Oliver TurtonCrewe</v>
      </c>
      <c r="P3296">
        <v>22</v>
      </c>
      <c r="Q3296" t="s">
        <v>113</v>
      </c>
      <c r="R3296" t="s">
        <v>21</v>
      </c>
      <c r="S3296" t="s">
        <v>22</v>
      </c>
      <c r="T3296" t="s">
        <v>21</v>
      </c>
      <c r="Y3296">
        <v>181</v>
      </c>
      <c r="Z3296">
        <v>75</v>
      </c>
      <c r="AA3296">
        <v>4</v>
      </c>
      <c r="AB3296">
        <v>94</v>
      </c>
    </row>
    <row r="3297" spans="1:28" ht="15.95">
      <c r="A3297" t="s">
        <v>4028</v>
      </c>
      <c r="B3297" t="s">
        <v>42</v>
      </c>
      <c r="C3297" t="str">
        <f>VLOOKUP(B3297, Positions!A$1:B$134, 2, FALSE)</f>
        <v>Midfielder</v>
      </c>
      <c r="E3297" t="s">
        <v>5666</v>
      </c>
      <c r="F3297" t="s">
        <v>21</v>
      </c>
      <c r="G3297" t="str">
        <f>VLOOKUP(E3297, Tiers!M$1:P$134, 3, FALSE)</f>
        <v>NONE</v>
      </c>
      <c r="H3297">
        <f>VLOOKUP(G3297, Tiers!B$1:C$134, 2, FALSE)</f>
        <v>7</v>
      </c>
      <c r="I3297" s="21" t="e">
        <v>#N/A</v>
      </c>
      <c r="J3297" t="str">
        <f t="shared" si="51"/>
        <v>Charlie Elsworth</v>
      </c>
      <c r="P3297">
        <v>22</v>
      </c>
      <c r="Q3297" t="s">
        <v>20</v>
      </c>
      <c r="R3297" t="s">
        <v>21</v>
      </c>
      <c r="S3297" t="s">
        <v>22</v>
      </c>
      <c r="T3297" t="s">
        <v>21</v>
      </c>
      <c r="Y3297">
        <v>173</v>
      </c>
      <c r="Z3297">
        <v>68</v>
      </c>
      <c r="AA3297">
        <v>0</v>
      </c>
      <c r="AB3297">
        <v>0</v>
      </c>
    </row>
    <row r="3298" spans="1:28" ht="15.95">
      <c r="A3298" t="s">
        <v>4029</v>
      </c>
      <c r="B3298" t="s">
        <v>166</v>
      </c>
      <c r="C3298" t="str">
        <f>VLOOKUP(B3298, Positions!A$1:B$134, 2, FALSE)</f>
        <v>Goalkeeper</v>
      </c>
      <c r="D3298" t="s">
        <v>200</v>
      </c>
      <c r="E3298" t="s">
        <v>5664</v>
      </c>
      <c r="F3298" t="s">
        <v>21</v>
      </c>
      <c r="G3298" t="str">
        <f>VLOOKUP(E3298, Tiers!M$1:P$134, 3, FALSE)</f>
        <v>ENG3</v>
      </c>
      <c r="H3298">
        <f>VLOOKUP(G3298, Tiers!B$1:C$134, 2, FALSE)</f>
        <v>4</v>
      </c>
      <c r="I3298" s="21">
        <v>33939</v>
      </c>
      <c r="J3298" t="str">
        <f t="shared" si="51"/>
        <v>Sam JohnsonPort Vale</v>
      </c>
      <c r="P3298">
        <v>22</v>
      </c>
      <c r="Q3298" t="s">
        <v>201</v>
      </c>
      <c r="R3298" t="s">
        <v>21</v>
      </c>
      <c r="S3298" t="s">
        <v>22</v>
      </c>
      <c r="T3298" t="s">
        <v>21</v>
      </c>
      <c r="Y3298">
        <v>196</v>
      </c>
      <c r="Z3298">
        <v>85</v>
      </c>
      <c r="AA3298">
        <v>0</v>
      </c>
      <c r="AB3298">
        <v>23</v>
      </c>
    </row>
    <row r="3299" spans="1:28" ht="15.95">
      <c r="A3299" t="s">
        <v>4030</v>
      </c>
      <c r="B3299" t="s">
        <v>16</v>
      </c>
      <c r="C3299" t="e">
        <f>VLOOKUP(B3299, Positions!A$1:B$134, 2, FALSE)</f>
        <v>#N/A</v>
      </c>
      <c r="D3299" t="s">
        <v>3718</v>
      </c>
      <c r="E3299" t="s">
        <v>5666</v>
      </c>
      <c r="F3299" t="s">
        <v>21</v>
      </c>
      <c r="G3299" t="str">
        <f>VLOOKUP(E3299, Tiers!M$1:P$134, 3, FALSE)</f>
        <v>NONE</v>
      </c>
      <c r="H3299">
        <f>VLOOKUP(G3299, Tiers!B$1:C$134, 2, FALSE)</f>
        <v>7</v>
      </c>
      <c r="I3299" s="21">
        <v>33939</v>
      </c>
      <c r="J3299" t="str">
        <f t="shared" si="51"/>
        <v>Duane Ofori-AcheampongDover</v>
      </c>
      <c r="P3299">
        <v>22</v>
      </c>
      <c r="Q3299" t="s">
        <v>74</v>
      </c>
      <c r="R3299" t="s">
        <v>21</v>
      </c>
      <c r="S3299" t="s">
        <v>22</v>
      </c>
      <c r="T3299" t="s">
        <v>21</v>
      </c>
      <c r="U3299" t="s">
        <v>239</v>
      </c>
      <c r="Y3299">
        <v>194</v>
      </c>
      <c r="Z3299">
        <v>87</v>
      </c>
      <c r="AA3299">
        <v>5</v>
      </c>
      <c r="AB3299">
        <v>30</v>
      </c>
    </row>
    <row r="3300" spans="1:28" ht="15.95">
      <c r="A3300" t="s">
        <v>4031</v>
      </c>
      <c r="B3300" t="s">
        <v>322</v>
      </c>
      <c r="C3300" t="str">
        <f>VLOOKUP(B3300, Positions!A$1:B$134, 2, FALSE)</f>
        <v>Midfielder</v>
      </c>
      <c r="D3300" t="s">
        <v>496</v>
      </c>
      <c r="E3300" t="s">
        <v>5664</v>
      </c>
      <c r="F3300" t="s">
        <v>21</v>
      </c>
      <c r="G3300" t="str">
        <f>VLOOKUP(E3300, Tiers!M$1:P$134, 3, FALSE)</f>
        <v>ENG3</v>
      </c>
      <c r="H3300">
        <f>VLOOKUP(G3300, Tiers!B$1:C$134, 2, FALSE)</f>
        <v>4</v>
      </c>
      <c r="I3300" s="21">
        <v>33936</v>
      </c>
      <c r="J3300" t="str">
        <f t="shared" si="51"/>
        <v>Billy KnottBradford City</v>
      </c>
      <c r="P3300">
        <v>22</v>
      </c>
      <c r="Q3300" t="s">
        <v>4032</v>
      </c>
      <c r="R3300" t="s">
        <v>21</v>
      </c>
      <c r="S3300" t="s">
        <v>22</v>
      </c>
      <c r="T3300" t="s">
        <v>21</v>
      </c>
      <c r="Y3300">
        <v>173</v>
      </c>
      <c r="Z3300">
        <v>71</v>
      </c>
      <c r="AA3300">
        <v>17</v>
      </c>
      <c r="AB3300">
        <v>115</v>
      </c>
    </row>
    <row r="3301" spans="1:28" ht="15.95">
      <c r="A3301" t="s">
        <v>4033</v>
      </c>
      <c r="B3301" t="s">
        <v>166</v>
      </c>
      <c r="C3301" t="str">
        <f>VLOOKUP(B3301, Positions!A$1:B$134, 2, FALSE)</f>
        <v>Goalkeeper</v>
      </c>
      <c r="D3301" t="s">
        <v>149</v>
      </c>
      <c r="E3301" t="s">
        <v>5663</v>
      </c>
      <c r="F3301" t="s">
        <v>21</v>
      </c>
      <c r="G3301" t="str">
        <f>VLOOKUP(E3301, Tiers!M$1:P$134, 3, FALSE)</f>
        <v>ENG4</v>
      </c>
      <c r="H3301">
        <f>VLOOKUP(G3301, Tiers!B$1:C$134, 2, FALSE)</f>
        <v>5</v>
      </c>
      <c r="I3301" s="21">
        <v>33931</v>
      </c>
      <c r="J3301" t="str">
        <f t="shared" si="51"/>
        <v>Adam SmithNorthampton</v>
      </c>
      <c r="P3301">
        <v>22</v>
      </c>
      <c r="Q3301" t="s">
        <v>669</v>
      </c>
      <c r="R3301" t="s">
        <v>21</v>
      </c>
      <c r="S3301" t="s">
        <v>22</v>
      </c>
      <c r="T3301" t="s">
        <v>21</v>
      </c>
      <c r="Y3301">
        <v>183</v>
      </c>
      <c r="Z3301">
        <v>77</v>
      </c>
      <c r="AA3301">
        <v>0</v>
      </c>
      <c r="AB3301">
        <v>12</v>
      </c>
    </row>
    <row r="3302" spans="1:28" ht="15.95">
      <c r="A3302" t="s">
        <v>4034</v>
      </c>
      <c r="B3302" t="s">
        <v>72</v>
      </c>
      <c r="C3302" t="str">
        <f>VLOOKUP(B3302, Positions!A$1:B$134, 2, FALSE)</f>
        <v>Defender</v>
      </c>
      <c r="E3302" t="s">
        <v>5666</v>
      </c>
      <c r="F3302" t="s">
        <v>21</v>
      </c>
      <c r="G3302" t="str">
        <f>VLOOKUP(E3302, Tiers!M$1:P$134, 3, FALSE)</f>
        <v>NONE</v>
      </c>
      <c r="H3302">
        <f>VLOOKUP(G3302, Tiers!B$1:C$134, 2, FALSE)</f>
        <v>7</v>
      </c>
      <c r="I3302" s="21" t="e">
        <v>#N/A</v>
      </c>
      <c r="J3302" t="str">
        <f t="shared" si="51"/>
        <v>Ben Carlisle</v>
      </c>
      <c r="P3302">
        <v>22</v>
      </c>
      <c r="Q3302" t="s">
        <v>204</v>
      </c>
      <c r="R3302" t="s">
        <v>21</v>
      </c>
      <c r="S3302" t="s">
        <v>22</v>
      </c>
      <c r="T3302" t="s">
        <v>21</v>
      </c>
      <c r="Y3302">
        <v>171</v>
      </c>
      <c r="Z3302">
        <v>68</v>
      </c>
      <c r="AA3302">
        <v>0</v>
      </c>
      <c r="AB3302">
        <v>0</v>
      </c>
    </row>
    <row r="3303" spans="1:28" ht="15.95">
      <c r="A3303" t="s">
        <v>4035</v>
      </c>
      <c r="B3303" t="s">
        <v>2427</v>
      </c>
      <c r="C3303" t="str">
        <f>VLOOKUP(B3303, Positions!A$1:B$134, 2, FALSE)</f>
        <v>Midfielder</v>
      </c>
      <c r="D3303" t="s">
        <v>252</v>
      </c>
      <c r="E3303" t="s">
        <v>5665</v>
      </c>
      <c r="F3303" t="s">
        <v>21</v>
      </c>
      <c r="G3303" t="str">
        <f>VLOOKUP(E3303, Tiers!M$1:P$134, 3, FALSE)</f>
        <v>ENG2</v>
      </c>
      <c r="H3303">
        <f>VLOOKUP(G3303, Tiers!B$1:C$134, 2, FALSE)</f>
        <v>3</v>
      </c>
      <c r="I3303" s="21">
        <v>33929</v>
      </c>
      <c r="J3303" t="str">
        <f t="shared" si="51"/>
        <v>Harry BunnHuddersfield</v>
      </c>
      <c r="P3303">
        <v>22</v>
      </c>
      <c r="Q3303" t="s">
        <v>234</v>
      </c>
      <c r="R3303" t="s">
        <v>21</v>
      </c>
      <c r="S3303" t="s">
        <v>22</v>
      </c>
      <c r="T3303" t="s">
        <v>21</v>
      </c>
      <c r="Y3303">
        <v>176</v>
      </c>
      <c r="Z3303">
        <v>75</v>
      </c>
      <c r="AA3303">
        <v>10</v>
      </c>
      <c r="AB3303">
        <v>57</v>
      </c>
    </row>
    <row r="3304" spans="1:28" ht="15.95">
      <c r="A3304" t="s">
        <v>4036</v>
      </c>
      <c r="B3304" t="s">
        <v>81</v>
      </c>
      <c r="C3304" t="str">
        <f>VLOOKUP(B3304, Positions!A$1:B$134, 2, FALSE)</f>
        <v>Defender</v>
      </c>
      <c r="D3304" t="s">
        <v>290</v>
      </c>
      <c r="E3304" t="s">
        <v>5665</v>
      </c>
      <c r="F3304" t="s">
        <v>21</v>
      </c>
      <c r="G3304" t="str">
        <f>VLOOKUP(E3304, Tiers!M$1:P$134, 3, FALSE)</f>
        <v>ENG2</v>
      </c>
      <c r="H3304">
        <f>VLOOKUP(G3304, Tiers!B$1:C$134, 2, FALSE)</f>
        <v>3</v>
      </c>
      <c r="I3304" s="21">
        <v>33927</v>
      </c>
      <c r="J3304" t="str">
        <f t="shared" si="51"/>
        <v>James TarkowskiBrentford</v>
      </c>
      <c r="P3304">
        <v>22</v>
      </c>
      <c r="Q3304" t="s">
        <v>113</v>
      </c>
      <c r="R3304" t="s">
        <v>21</v>
      </c>
      <c r="S3304" t="s">
        <v>22</v>
      </c>
      <c r="T3304" t="s">
        <v>21</v>
      </c>
      <c r="U3304" t="s">
        <v>342</v>
      </c>
      <c r="Y3304">
        <v>186</v>
      </c>
      <c r="Z3304">
        <v>81</v>
      </c>
      <c r="AA3304">
        <v>8</v>
      </c>
      <c r="AB3304">
        <v>119</v>
      </c>
    </row>
    <row r="3305" spans="1:28" ht="15.95">
      <c r="A3305" t="s">
        <v>4037</v>
      </c>
      <c r="B3305" t="s">
        <v>946</v>
      </c>
      <c r="C3305" t="str">
        <f>VLOOKUP(B3305, Positions!A$1:B$134, 2, FALSE)</f>
        <v>Defender</v>
      </c>
      <c r="E3305" t="s">
        <v>5666</v>
      </c>
      <c r="F3305" t="s">
        <v>21</v>
      </c>
      <c r="G3305" t="str">
        <f>VLOOKUP(E3305, Tiers!M$1:P$134, 3, FALSE)</f>
        <v>NONE</v>
      </c>
      <c r="H3305">
        <f>VLOOKUP(G3305, Tiers!B$1:C$134, 2, FALSE)</f>
        <v>7</v>
      </c>
      <c r="I3305" s="21" t="e">
        <v>#N/A</v>
      </c>
      <c r="J3305" t="str">
        <f t="shared" si="51"/>
        <v>Connor McLaren</v>
      </c>
      <c r="P3305">
        <v>22</v>
      </c>
      <c r="Q3305" t="s">
        <v>20</v>
      </c>
      <c r="R3305" t="s">
        <v>21</v>
      </c>
      <c r="S3305" t="s">
        <v>22</v>
      </c>
      <c r="T3305" t="s">
        <v>21</v>
      </c>
      <c r="Y3305">
        <v>178</v>
      </c>
      <c r="Z3305">
        <v>70</v>
      </c>
      <c r="AA3305">
        <v>0</v>
      </c>
      <c r="AB3305">
        <v>20</v>
      </c>
    </row>
    <row r="3306" spans="1:28" ht="15.95">
      <c r="A3306" t="s">
        <v>4038</v>
      </c>
      <c r="B3306" t="s">
        <v>196</v>
      </c>
      <c r="C3306" t="str">
        <f>VLOOKUP(B3306, Positions!A$1:B$134, 2, FALSE)</f>
        <v>Defender</v>
      </c>
      <c r="D3306" t="s">
        <v>3849</v>
      </c>
      <c r="E3306" t="s">
        <v>5667</v>
      </c>
      <c r="F3306" t="s">
        <v>421</v>
      </c>
      <c r="G3306" t="str">
        <f>VLOOKUP(E3306, Tiers!M$1:P$134, 3, FALSE)</f>
        <v>SCO2</v>
      </c>
      <c r="H3306">
        <f>VLOOKUP(G3306, Tiers!B$1:C$134, 2, FALSE)</f>
        <v>6</v>
      </c>
      <c r="I3306" s="21">
        <v>33927</v>
      </c>
      <c r="J3306" t="str">
        <f t="shared" si="51"/>
        <v>Luke LeahyFalkirk</v>
      </c>
      <c r="P3306">
        <v>22</v>
      </c>
      <c r="Q3306" t="s">
        <v>93</v>
      </c>
      <c r="R3306" t="s">
        <v>21</v>
      </c>
      <c r="S3306" t="s">
        <v>22</v>
      </c>
      <c r="T3306" t="s">
        <v>21</v>
      </c>
      <c r="Y3306">
        <v>178</v>
      </c>
      <c r="Z3306">
        <v>73</v>
      </c>
      <c r="AA3306">
        <v>7</v>
      </c>
      <c r="AB3306">
        <v>91</v>
      </c>
    </row>
    <row r="3307" spans="1:28" ht="15.95">
      <c r="A3307" t="s">
        <v>4039</v>
      </c>
      <c r="B3307" t="s">
        <v>72</v>
      </c>
      <c r="C3307" t="str">
        <f>VLOOKUP(B3307, Positions!A$1:B$134, 2, FALSE)</f>
        <v>Defender</v>
      </c>
      <c r="D3307" t="s">
        <v>207</v>
      </c>
      <c r="E3307" t="s">
        <v>5663</v>
      </c>
      <c r="F3307" t="s">
        <v>21</v>
      </c>
      <c r="G3307" t="str">
        <f>VLOOKUP(E3307, Tiers!M$1:P$134, 3, FALSE)</f>
        <v>ENG4</v>
      </c>
      <c r="H3307">
        <f>VLOOKUP(G3307, Tiers!B$1:C$134, 2, FALSE)</f>
        <v>5</v>
      </c>
      <c r="I3307" s="21">
        <v>33926</v>
      </c>
      <c r="J3307" t="str">
        <f t="shared" si="51"/>
        <v>Frankie RaymondDag &amp; Red</v>
      </c>
      <c r="P3307">
        <v>22</v>
      </c>
      <c r="Q3307" t="s">
        <v>459</v>
      </c>
      <c r="R3307" t="s">
        <v>21</v>
      </c>
      <c r="S3307" t="s">
        <v>22</v>
      </c>
      <c r="T3307" t="s">
        <v>21</v>
      </c>
      <c r="Y3307">
        <v>178</v>
      </c>
      <c r="Z3307">
        <v>74</v>
      </c>
      <c r="AA3307">
        <v>5</v>
      </c>
      <c r="AB3307">
        <v>73</v>
      </c>
    </row>
    <row r="3308" spans="1:28" ht="15.95">
      <c r="A3308" t="s">
        <v>4040</v>
      </c>
      <c r="B3308" t="s">
        <v>42</v>
      </c>
      <c r="C3308" t="str">
        <f>VLOOKUP(B3308, Positions!A$1:B$134, 2, FALSE)</f>
        <v>Midfielder</v>
      </c>
      <c r="D3308" t="s">
        <v>1177</v>
      </c>
      <c r="E3308" t="s">
        <v>5666</v>
      </c>
      <c r="F3308" t="s">
        <v>21</v>
      </c>
      <c r="G3308" t="str">
        <f>VLOOKUP(E3308, Tiers!M$1:P$134, 3, FALSE)</f>
        <v>NONE</v>
      </c>
      <c r="H3308">
        <f>VLOOKUP(G3308, Tiers!B$1:C$134, 2, FALSE)</f>
        <v>7</v>
      </c>
      <c r="I3308" s="21">
        <v>33924</v>
      </c>
      <c r="J3308" t="str">
        <f t="shared" si="51"/>
        <v>Alex WoodyardBraintree</v>
      </c>
      <c r="P3308">
        <v>22</v>
      </c>
      <c r="Q3308" t="s">
        <v>2802</v>
      </c>
      <c r="R3308" t="s">
        <v>21</v>
      </c>
      <c r="S3308" t="s">
        <v>22</v>
      </c>
      <c r="T3308" t="s">
        <v>21</v>
      </c>
      <c r="Y3308">
        <v>176</v>
      </c>
      <c r="Z3308">
        <v>64</v>
      </c>
      <c r="AA3308">
        <v>1</v>
      </c>
      <c r="AB3308">
        <v>103</v>
      </c>
    </row>
    <row r="3309" spans="1:28" ht="15.95">
      <c r="A3309" t="s">
        <v>4041</v>
      </c>
      <c r="B3309" t="s">
        <v>2424</v>
      </c>
      <c r="C3309" t="str">
        <f>VLOOKUP(B3309, Positions!A$1:B$134, 2, FALSE)</f>
        <v>Midfielder</v>
      </c>
      <c r="D3309" t="s">
        <v>1177</v>
      </c>
      <c r="E3309" t="s">
        <v>5666</v>
      </c>
      <c r="F3309" t="s">
        <v>21</v>
      </c>
      <c r="G3309" t="str">
        <f>VLOOKUP(E3309, Tiers!M$1:P$134, 3, FALSE)</f>
        <v>NONE</v>
      </c>
      <c r="H3309">
        <f>VLOOKUP(G3309, Tiers!B$1:C$134, 2, FALSE)</f>
        <v>7</v>
      </c>
      <c r="I3309" s="21">
        <v>33924</v>
      </c>
      <c r="J3309" t="str">
        <f t="shared" si="51"/>
        <v>Chez IsaacBraintree</v>
      </c>
      <c r="P3309">
        <v>22</v>
      </c>
      <c r="Q3309" t="s">
        <v>1015</v>
      </c>
      <c r="R3309" t="s">
        <v>21</v>
      </c>
      <c r="S3309" t="s">
        <v>22</v>
      </c>
      <c r="T3309" t="s">
        <v>21</v>
      </c>
      <c r="Y3309">
        <v>178</v>
      </c>
      <c r="Z3309">
        <v>77</v>
      </c>
      <c r="AA3309">
        <v>8</v>
      </c>
      <c r="AB3309">
        <v>152</v>
      </c>
    </row>
    <row r="3310" spans="1:28" ht="15.95">
      <c r="A3310" t="s">
        <v>4042</v>
      </c>
      <c r="B3310" t="s">
        <v>31</v>
      </c>
      <c r="C3310" t="str">
        <f>VLOOKUP(B3310, Positions!A$1:B$134, 2, FALSE)</f>
        <v>Defender</v>
      </c>
      <c r="D3310" t="s">
        <v>1166</v>
      </c>
      <c r="E3310" t="s">
        <v>5666</v>
      </c>
      <c r="F3310" t="s">
        <v>21</v>
      </c>
      <c r="G3310" t="str">
        <f>VLOOKUP(E3310, Tiers!M$1:P$134, 3, FALSE)</f>
        <v>NONE</v>
      </c>
      <c r="H3310">
        <f>VLOOKUP(G3310, Tiers!B$1:C$134, 2, FALSE)</f>
        <v>7</v>
      </c>
      <c r="I3310" s="21">
        <v>33919</v>
      </c>
      <c r="J3310" t="str">
        <f t="shared" si="51"/>
        <v>Jake CapriceWoking</v>
      </c>
      <c r="P3310">
        <v>22</v>
      </c>
      <c r="Q3310" t="s">
        <v>74</v>
      </c>
      <c r="R3310" t="s">
        <v>21</v>
      </c>
      <c r="S3310" t="s">
        <v>22</v>
      </c>
      <c r="T3310" t="s">
        <v>21</v>
      </c>
      <c r="Y3310">
        <v>179</v>
      </c>
      <c r="Z3310">
        <v>73</v>
      </c>
      <c r="AA3310">
        <v>0</v>
      </c>
      <c r="AB3310">
        <v>63</v>
      </c>
    </row>
    <row r="3311" spans="1:28" ht="15.95">
      <c r="A3311" t="s">
        <v>4043</v>
      </c>
      <c r="B3311" t="s">
        <v>55</v>
      </c>
      <c r="C3311" t="str">
        <f>VLOOKUP(B3311, Positions!A$1:B$134, 2, FALSE)</f>
        <v>Forward</v>
      </c>
      <c r="D3311" t="s">
        <v>282</v>
      </c>
      <c r="E3311" t="s">
        <v>62</v>
      </c>
      <c r="F3311" t="s">
        <v>21</v>
      </c>
      <c r="G3311" t="str">
        <f>VLOOKUP(E3311, Tiers!M$1:P$134, 3, FALSE)</f>
        <v>ENG1</v>
      </c>
      <c r="H3311">
        <f>VLOOKUP(G3311, Tiers!B$1:C$134, 2, FALSE)</f>
        <v>1</v>
      </c>
      <c r="I3311" s="21">
        <v>33918</v>
      </c>
      <c r="J3311" t="str">
        <f t="shared" si="51"/>
        <v>Wilfried ZahaCrystal Palace</v>
      </c>
      <c r="P3311">
        <v>22</v>
      </c>
      <c r="Q3311" t="s">
        <v>4044</v>
      </c>
      <c r="R3311" t="s">
        <v>21</v>
      </c>
      <c r="S3311" t="s">
        <v>171</v>
      </c>
      <c r="T3311" t="s">
        <v>21</v>
      </c>
      <c r="U3311" t="s">
        <v>829</v>
      </c>
      <c r="Y3311">
        <v>181</v>
      </c>
      <c r="Z3311">
        <v>67</v>
      </c>
      <c r="AA3311">
        <v>20</v>
      </c>
      <c r="AB3311">
        <v>171</v>
      </c>
    </row>
    <row r="3312" spans="1:28" ht="15.95">
      <c r="A3312" t="s">
        <v>4045</v>
      </c>
      <c r="B3312" t="s">
        <v>36</v>
      </c>
      <c r="C3312" t="str">
        <f>VLOOKUP(B3312, Positions!A$1:B$134, 2, FALSE)</f>
        <v>Midfielder</v>
      </c>
      <c r="D3312" t="s">
        <v>229</v>
      </c>
      <c r="E3312" t="s">
        <v>5665</v>
      </c>
      <c r="F3312" t="s">
        <v>21</v>
      </c>
      <c r="G3312" t="str">
        <f>VLOOKUP(E3312, Tiers!M$1:P$134, 3, FALSE)</f>
        <v>ENG2</v>
      </c>
      <c r="H3312">
        <f>VLOOKUP(G3312, Tiers!B$1:C$134, 2, FALSE)</f>
        <v>3</v>
      </c>
      <c r="I3312" s="21">
        <v>33916</v>
      </c>
      <c r="J3312" t="str">
        <f t="shared" si="51"/>
        <v>Rohan InceBrighton</v>
      </c>
      <c r="P3312">
        <v>22</v>
      </c>
      <c r="Q3312" t="s">
        <v>74</v>
      </c>
      <c r="R3312" t="s">
        <v>21</v>
      </c>
      <c r="S3312" t="s">
        <v>22</v>
      </c>
      <c r="T3312" t="s">
        <v>21</v>
      </c>
      <c r="U3312" t="s">
        <v>319</v>
      </c>
      <c r="Y3312">
        <v>193</v>
      </c>
      <c r="Z3312">
        <v>95</v>
      </c>
      <c r="AA3312">
        <v>1</v>
      </c>
      <c r="AB3312">
        <v>62</v>
      </c>
    </row>
    <row r="3313" spans="1:28" ht="15.95">
      <c r="A3313" t="s">
        <v>4047</v>
      </c>
      <c r="B3313" t="s">
        <v>166</v>
      </c>
      <c r="C3313" t="str">
        <f>VLOOKUP(B3313, Positions!A$1:B$134, 2, FALSE)</f>
        <v>Goalkeeper</v>
      </c>
      <c r="D3313" t="s">
        <v>4048</v>
      </c>
      <c r="E3313" t="s">
        <v>5666</v>
      </c>
      <c r="F3313" t="s">
        <v>21</v>
      </c>
      <c r="G3313" t="str">
        <f>VLOOKUP(E3313, Tiers!M$1:P$134, 3, FALSE)</f>
        <v>NONE</v>
      </c>
      <c r="H3313">
        <f>VLOOKUP(G3313, Tiers!B$1:C$134, 2, FALSE)</f>
        <v>7</v>
      </c>
      <c r="I3313" s="21">
        <v>33910</v>
      </c>
      <c r="J3313" t="str">
        <f t="shared" si="51"/>
        <v>Josh O'ConnellAFC Liverpool</v>
      </c>
      <c r="P3313">
        <v>22</v>
      </c>
      <c r="Q3313" t="s">
        <v>57</v>
      </c>
      <c r="R3313" t="s">
        <v>21</v>
      </c>
      <c r="S3313" t="s">
        <v>22</v>
      </c>
      <c r="T3313" t="s">
        <v>21</v>
      </c>
      <c r="Y3313">
        <v>186</v>
      </c>
      <c r="Z3313">
        <v>80</v>
      </c>
      <c r="AA3313">
        <v>0</v>
      </c>
      <c r="AB3313">
        <v>42</v>
      </c>
    </row>
    <row r="3314" spans="1:28" ht="15.95">
      <c r="A3314" t="s">
        <v>4049</v>
      </c>
      <c r="B3314" t="s">
        <v>81</v>
      </c>
      <c r="C3314" t="str">
        <f>VLOOKUP(B3314, Positions!A$1:B$134, 2, FALSE)</f>
        <v>Defender</v>
      </c>
      <c r="D3314" t="s">
        <v>1243</v>
      </c>
      <c r="E3314" t="s">
        <v>5666</v>
      </c>
      <c r="F3314" t="s">
        <v>21</v>
      </c>
      <c r="G3314" t="str">
        <f>VLOOKUP(E3314, Tiers!M$1:P$134, 3, FALSE)</f>
        <v>NONE</v>
      </c>
      <c r="H3314">
        <f>VLOOKUP(G3314, Tiers!B$1:C$134, 2, FALSE)</f>
        <v>7</v>
      </c>
      <c r="I3314" s="21">
        <v>33909</v>
      </c>
      <c r="J3314" t="str">
        <f t="shared" si="51"/>
        <v>Michael IhiekweTranmere</v>
      </c>
      <c r="P3314">
        <v>22</v>
      </c>
      <c r="Q3314" t="s">
        <v>57</v>
      </c>
      <c r="R3314" t="s">
        <v>21</v>
      </c>
      <c r="S3314" t="s">
        <v>22</v>
      </c>
      <c r="T3314" t="s">
        <v>21</v>
      </c>
      <c r="Y3314">
        <v>186</v>
      </c>
      <c r="Z3314">
        <v>81</v>
      </c>
      <c r="AA3314">
        <v>1</v>
      </c>
      <c r="AB3314">
        <v>51</v>
      </c>
    </row>
    <row r="3315" spans="1:28" ht="15.95">
      <c r="A3315" t="s">
        <v>4050</v>
      </c>
      <c r="B3315" t="s">
        <v>166</v>
      </c>
      <c r="C3315" t="str">
        <f>VLOOKUP(B3315, Positions!A$1:B$134, 2, FALSE)</f>
        <v>Goalkeeper</v>
      </c>
      <c r="E3315" t="s">
        <v>5666</v>
      </c>
      <c r="F3315" t="s">
        <v>21</v>
      </c>
      <c r="G3315" t="str">
        <f>VLOOKUP(E3315, Tiers!M$1:P$134, 3, FALSE)</f>
        <v>NONE</v>
      </c>
      <c r="H3315">
        <f>VLOOKUP(G3315, Tiers!B$1:C$134, 2, FALSE)</f>
        <v>7</v>
      </c>
      <c r="I3315" s="21" t="e">
        <v>#N/A</v>
      </c>
      <c r="J3315" t="str">
        <f t="shared" si="51"/>
        <v>Sam Cowler</v>
      </c>
      <c r="P3315">
        <v>22</v>
      </c>
      <c r="Q3315" t="s">
        <v>20</v>
      </c>
      <c r="R3315" t="s">
        <v>21</v>
      </c>
      <c r="S3315" t="s">
        <v>22</v>
      </c>
      <c r="T3315" t="s">
        <v>21</v>
      </c>
      <c r="Y3315">
        <v>188</v>
      </c>
      <c r="Z3315">
        <v>78</v>
      </c>
      <c r="AA3315">
        <v>0</v>
      </c>
      <c r="AB3315">
        <v>8</v>
      </c>
    </row>
    <row r="3316" spans="1:28" ht="15.95">
      <c r="A3316" t="s">
        <v>4051</v>
      </c>
      <c r="B3316" t="s">
        <v>1593</v>
      </c>
      <c r="C3316" t="str">
        <f>VLOOKUP(B3316, Positions!A$1:B$134, 2, FALSE)</f>
        <v>Midfielder</v>
      </c>
      <c r="E3316" t="s">
        <v>5666</v>
      </c>
      <c r="F3316" t="s">
        <v>21</v>
      </c>
      <c r="G3316" t="str">
        <f>VLOOKUP(E3316, Tiers!M$1:P$134, 3, FALSE)</f>
        <v>NONE</v>
      </c>
      <c r="H3316">
        <f>VLOOKUP(G3316, Tiers!B$1:C$134, 2, FALSE)</f>
        <v>7</v>
      </c>
      <c r="I3316" s="21" t="e">
        <v>#N/A</v>
      </c>
      <c r="J3316" t="str">
        <f t="shared" si="51"/>
        <v>Ollie Norburn</v>
      </c>
      <c r="P3316">
        <v>22</v>
      </c>
      <c r="Q3316" t="s">
        <v>357</v>
      </c>
      <c r="R3316" t="s">
        <v>21</v>
      </c>
      <c r="S3316" t="s">
        <v>22</v>
      </c>
      <c r="T3316" t="s">
        <v>21</v>
      </c>
      <c r="Y3316">
        <v>185</v>
      </c>
      <c r="Z3316">
        <v>78</v>
      </c>
      <c r="AA3316">
        <v>3</v>
      </c>
      <c r="AB3316">
        <v>70</v>
      </c>
    </row>
    <row r="3317" spans="1:28" ht="15.95">
      <c r="A3317" t="s">
        <v>4052</v>
      </c>
      <c r="B3317" t="s">
        <v>4053</v>
      </c>
      <c r="C3317" t="str">
        <f>VLOOKUP(B3317, Positions!A$1:B$134, 2, FALSE)</f>
        <v>Defender</v>
      </c>
      <c r="E3317" t="s">
        <v>5666</v>
      </c>
      <c r="F3317" t="s">
        <v>21</v>
      </c>
      <c r="G3317" t="str">
        <f>VLOOKUP(E3317, Tiers!M$1:P$134, 3, FALSE)</f>
        <v>NONE</v>
      </c>
      <c r="H3317">
        <f>VLOOKUP(G3317, Tiers!B$1:C$134, 2, FALSE)</f>
        <v>7</v>
      </c>
      <c r="I3317" s="21" t="e">
        <v>#N/A</v>
      </c>
      <c r="J3317" t="str">
        <f t="shared" si="51"/>
        <v>Jernade Meade</v>
      </c>
      <c r="P3317">
        <v>22</v>
      </c>
      <c r="Q3317" t="s">
        <v>162</v>
      </c>
      <c r="R3317" t="s">
        <v>21</v>
      </c>
      <c r="S3317" t="s">
        <v>22</v>
      </c>
      <c r="T3317" t="s">
        <v>21</v>
      </c>
      <c r="Y3317">
        <v>160</v>
      </c>
      <c r="Z3317">
        <v>74</v>
      </c>
      <c r="AA3317">
        <v>0</v>
      </c>
      <c r="AB3317">
        <v>0</v>
      </c>
    </row>
    <row r="3318" spans="1:28" ht="15.95">
      <c r="A3318" t="s">
        <v>4054</v>
      </c>
      <c r="B3318" t="s">
        <v>81</v>
      </c>
      <c r="C3318" t="str">
        <f>VLOOKUP(B3318, Positions!A$1:B$134, 2, FALSE)</f>
        <v>Defender</v>
      </c>
      <c r="D3318" t="s">
        <v>207</v>
      </c>
      <c r="E3318" t="s">
        <v>5663</v>
      </c>
      <c r="F3318" t="s">
        <v>21</v>
      </c>
      <c r="G3318" t="str">
        <f>VLOOKUP(E3318, Tiers!M$1:P$134, 3, FALSE)</f>
        <v>ENG4</v>
      </c>
      <c r="H3318">
        <f>VLOOKUP(G3318, Tiers!B$1:C$134, 2, FALSE)</f>
        <v>5</v>
      </c>
      <c r="I3318" s="21">
        <v>33900</v>
      </c>
      <c r="J3318" t="str">
        <f t="shared" si="51"/>
        <v>Ian GayleDag &amp; Red</v>
      </c>
      <c r="P3318">
        <v>22</v>
      </c>
      <c r="Q3318" t="s">
        <v>1883</v>
      </c>
      <c r="R3318" t="s">
        <v>21</v>
      </c>
      <c r="S3318" t="s">
        <v>22</v>
      </c>
      <c r="T3318" t="s">
        <v>21</v>
      </c>
      <c r="Y3318">
        <v>186</v>
      </c>
      <c r="Z3318">
        <v>80</v>
      </c>
      <c r="AA3318">
        <v>1</v>
      </c>
      <c r="AB3318">
        <v>66</v>
      </c>
    </row>
    <row r="3319" spans="1:28" ht="15.95">
      <c r="A3319" t="s">
        <v>4055</v>
      </c>
      <c r="B3319" t="s">
        <v>81</v>
      </c>
      <c r="C3319" t="str">
        <f>VLOOKUP(B3319, Positions!A$1:B$134, 2, FALSE)</f>
        <v>Defender</v>
      </c>
      <c r="D3319" t="s">
        <v>3620</v>
      </c>
      <c r="E3319" t="s">
        <v>5671</v>
      </c>
      <c r="F3319" t="s">
        <v>421</v>
      </c>
      <c r="G3319" t="str">
        <f>VLOOKUP(E3319, Tiers!M$1:P$134, 3, FALSE)</f>
        <v>SCO4</v>
      </c>
      <c r="H3319">
        <f>VLOOKUP(G3319, Tiers!B$1:C$134, 2, FALSE)</f>
        <v>6</v>
      </c>
      <c r="I3319" s="21">
        <v>33900</v>
      </c>
      <c r="J3319" t="str">
        <f t="shared" si="51"/>
        <v>Steven SwinglehurstAnnan</v>
      </c>
      <c r="P3319">
        <v>22</v>
      </c>
      <c r="Q3319" t="s">
        <v>370</v>
      </c>
      <c r="R3319" t="s">
        <v>21</v>
      </c>
      <c r="S3319" t="s">
        <v>22</v>
      </c>
      <c r="T3319" t="s">
        <v>21</v>
      </c>
      <c r="Y3319">
        <v>194</v>
      </c>
      <c r="Z3319">
        <v>83</v>
      </c>
      <c r="AA3319">
        <v>5</v>
      </c>
      <c r="AB3319">
        <v>92</v>
      </c>
    </row>
    <row r="3320" spans="1:28" ht="15.95">
      <c r="A3320" t="s">
        <v>4056</v>
      </c>
      <c r="B3320" t="s">
        <v>16</v>
      </c>
      <c r="C3320" t="e">
        <f>VLOOKUP(B3320, Positions!A$1:B$134, 2, FALSE)</f>
        <v>#N/A</v>
      </c>
      <c r="E3320" t="s">
        <v>5666</v>
      </c>
      <c r="F3320" t="s">
        <v>21</v>
      </c>
      <c r="G3320" t="str">
        <f>VLOOKUP(E3320, Tiers!M$1:P$134, 3, FALSE)</f>
        <v>NONE</v>
      </c>
      <c r="H3320">
        <f>VLOOKUP(G3320, Tiers!B$1:C$134, 2, FALSE)</f>
        <v>7</v>
      </c>
      <c r="I3320" s="21" t="e">
        <v>#N/A</v>
      </c>
      <c r="J3320" t="str">
        <f t="shared" si="51"/>
        <v>Michael Ngoo</v>
      </c>
      <c r="P3320">
        <v>22</v>
      </c>
      <c r="Q3320" t="s">
        <v>74</v>
      </c>
      <c r="R3320" t="s">
        <v>21</v>
      </c>
      <c r="S3320" t="s">
        <v>22</v>
      </c>
      <c r="T3320" t="s">
        <v>21</v>
      </c>
      <c r="U3320" t="s">
        <v>491</v>
      </c>
      <c r="Y3320">
        <v>194</v>
      </c>
      <c r="Z3320">
        <v>77</v>
      </c>
      <c r="AA3320">
        <v>5</v>
      </c>
      <c r="AB3320">
        <v>41</v>
      </c>
    </row>
    <row r="3321" spans="1:28" ht="15.95">
      <c r="A3321" t="s">
        <v>4057</v>
      </c>
      <c r="B3321" t="s">
        <v>166</v>
      </c>
      <c r="C3321" t="str">
        <f>VLOOKUP(B3321, Positions!A$1:B$134, 2, FALSE)</f>
        <v>Goalkeeper</v>
      </c>
      <c r="E3321" t="s">
        <v>5666</v>
      </c>
      <c r="F3321" t="s">
        <v>21</v>
      </c>
      <c r="G3321" t="str">
        <f>VLOOKUP(E3321, Tiers!M$1:P$134, 3, FALSE)</f>
        <v>NONE</v>
      </c>
      <c r="H3321">
        <f>VLOOKUP(G3321, Tiers!B$1:C$134, 2, FALSE)</f>
        <v>7</v>
      </c>
      <c r="I3321" s="21" t="e">
        <v>#N/A</v>
      </c>
      <c r="J3321" t="str">
        <f t="shared" si="51"/>
        <v>Dale Connor</v>
      </c>
      <c r="P3321">
        <v>22</v>
      </c>
      <c r="Q3321" t="s">
        <v>669</v>
      </c>
      <c r="R3321" t="s">
        <v>21</v>
      </c>
      <c r="S3321" t="s">
        <v>22</v>
      </c>
      <c r="T3321" t="s">
        <v>21</v>
      </c>
      <c r="Y3321">
        <v>187</v>
      </c>
      <c r="Z3321">
        <v>82</v>
      </c>
      <c r="AA3321">
        <v>0</v>
      </c>
      <c r="AB3321">
        <v>0</v>
      </c>
    </row>
    <row r="3322" spans="1:28" ht="15.95">
      <c r="A3322" t="s">
        <v>4058</v>
      </c>
      <c r="B3322" t="s">
        <v>278</v>
      </c>
      <c r="C3322" t="e">
        <f>VLOOKUP(B3322, Positions!A$1:B$134, 2, FALSE)</f>
        <v>#N/A</v>
      </c>
      <c r="D3322" t="s">
        <v>4059</v>
      </c>
      <c r="E3322" t="s">
        <v>5666</v>
      </c>
      <c r="F3322" t="s">
        <v>21</v>
      </c>
      <c r="G3322" t="str">
        <f>VLOOKUP(E3322, Tiers!M$1:P$134, 3, FALSE)</f>
        <v>NONE</v>
      </c>
      <c r="H3322">
        <f>VLOOKUP(G3322, Tiers!B$1:C$134, 2, FALSE)</f>
        <v>7</v>
      </c>
      <c r="I3322" s="21">
        <v>33895</v>
      </c>
      <c r="J3322" t="str">
        <f t="shared" si="51"/>
        <v>Billy CliffordBoreham Wood</v>
      </c>
      <c r="P3322">
        <v>22</v>
      </c>
      <c r="Q3322" t="s">
        <v>1059</v>
      </c>
      <c r="R3322" t="s">
        <v>21</v>
      </c>
      <c r="S3322" t="s">
        <v>22</v>
      </c>
      <c r="T3322" t="s">
        <v>21</v>
      </c>
      <c r="Y3322">
        <v>170</v>
      </c>
      <c r="Z3322">
        <v>65</v>
      </c>
      <c r="AA3322">
        <v>1</v>
      </c>
      <c r="AB3322">
        <v>35</v>
      </c>
    </row>
    <row r="3323" spans="1:28" ht="15.95">
      <c r="A3323" t="s">
        <v>4060</v>
      </c>
      <c r="B3323" t="s">
        <v>81</v>
      </c>
      <c r="C3323" t="str">
        <f>VLOOKUP(B3323, Positions!A$1:B$134, 2, FALSE)</f>
        <v>Defender</v>
      </c>
      <c r="D3323" t="s">
        <v>364</v>
      </c>
      <c r="E3323" t="s">
        <v>5666</v>
      </c>
      <c r="F3323" t="s">
        <v>21</v>
      </c>
      <c r="G3323" t="str">
        <f>VLOOKUP(E3323, Tiers!M$1:P$134, 3, FALSE)</f>
        <v>NONE</v>
      </c>
      <c r="H3323">
        <f>VLOOKUP(G3323, Tiers!B$1:C$134, 2, FALSE)</f>
        <v>7</v>
      </c>
      <c r="I3323" s="21">
        <v>33892</v>
      </c>
      <c r="J3323" t="str">
        <f t="shared" si="51"/>
        <v>Angus MacDonaldTorquay</v>
      </c>
      <c r="P3323">
        <v>22</v>
      </c>
      <c r="Q3323" t="s">
        <v>1221</v>
      </c>
      <c r="R3323" t="s">
        <v>21</v>
      </c>
      <c r="S3323" t="s">
        <v>22</v>
      </c>
      <c r="T3323" t="s">
        <v>21</v>
      </c>
      <c r="Y3323">
        <v>183</v>
      </c>
      <c r="Z3323">
        <v>70</v>
      </c>
      <c r="AA3323">
        <v>4</v>
      </c>
      <c r="AB3323">
        <v>83</v>
      </c>
    </row>
    <row r="3324" spans="1:28" ht="15.95">
      <c r="A3324" t="s">
        <v>4061</v>
      </c>
      <c r="B3324" t="s">
        <v>55</v>
      </c>
      <c r="C3324" t="str">
        <f>VLOOKUP(B3324, Positions!A$1:B$134, 2, FALSE)</f>
        <v>Forward</v>
      </c>
      <c r="D3324" t="s">
        <v>132</v>
      </c>
      <c r="E3324" t="s">
        <v>5664</v>
      </c>
      <c r="F3324" t="s">
        <v>21</v>
      </c>
      <c r="G3324" t="str">
        <f>VLOOKUP(E3324, Tiers!M$1:P$134, 3, FALSE)</f>
        <v>ENG3</v>
      </c>
      <c r="H3324">
        <f>VLOOKUP(G3324, Tiers!B$1:C$134, 2, FALSE)</f>
        <v>4</v>
      </c>
      <c r="I3324" s="21">
        <v>33891</v>
      </c>
      <c r="J3324" t="str">
        <f t="shared" si="51"/>
        <v>Gavin MasseyColchester</v>
      </c>
      <c r="P3324">
        <v>22</v>
      </c>
      <c r="Q3324" t="s">
        <v>271</v>
      </c>
      <c r="R3324" t="s">
        <v>21</v>
      </c>
      <c r="S3324" t="s">
        <v>22</v>
      </c>
      <c r="T3324" t="s">
        <v>21</v>
      </c>
      <c r="Y3324">
        <v>181</v>
      </c>
      <c r="Z3324">
        <v>73</v>
      </c>
      <c r="AA3324">
        <v>20</v>
      </c>
      <c r="AB3324">
        <v>153</v>
      </c>
    </row>
    <row r="3325" spans="1:28" ht="15.95">
      <c r="A3325" t="s">
        <v>4062</v>
      </c>
      <c r="B3325" t="s">
        <v>81</v>
      </c>
      <c r="C3325" t="str">
        <f>VLOOKUP(B3325, Positions!A$1:B$134, 2, FALSE)</f>
        <v>Defender</v>
      </c>
      <c r="D3325" t="s">
        <v>68</v>
      </c>
      <c r="E3325" t="s">
        <v>5663</v>
      </c>
      <c r="F3325" t="s">
        <v>21</v>
      </c>
      <c r="G3325" t="str">
        <f>VLOOKUP(E3325, Tiers!M$1:P$134, 3, FALSE)</f>
        <v>ENG4</v>
      </c>
      <c r="H3325">
        <f>VLOOKUP(G3325, Tiers!B$1:C$134, 2, FALSE)</f>
        <v>5</v>
      </c>
      <c r="I3325" s="21">
        <v>33891</v>
      </c>
      <c r="J3325" t="str">
        <f t="shared" si="51"/>
        <v>Haydn HollisNotts Co</v>
      </c>
      <c r="P3325">
        <v>22</v>
      </c>
      <c r="Q3325" t="s">
        <v>20</v>
      </c>
      <c r="R3325" t="s">
        <v>21</v>
      </c>
      <c r="S3325" t="s">
        <v>22</v>
      </c>
      <c r="T3325" t="s">
        <v>21</v>
      </c>
      <c r="Y3325">
        <v>194</v>
      </c>
      <c r="Z3325">
        <v>82</v>
      </c>
      <c r="AA3325">
        <v>6</v>
      </c>
      <c r="AB3325">
        <v>70</v>
      </c>
    </row>
    <row r="3326" spans="1:28" ht="15.95">
      <c r="A3326" t="s">
        <v>4063</v>
      </c>
      <c r="B3326" t="s">
        <v>946</v>
      </c>
      <c r="C3326" t="str">
        <f>VLOOKUP(B3326, Positions!A$1:B$134, 2, FALSE)</f>
        <v>Defender</v>
      </c>
      <c r="D3326" t="s">
        <v>395</v>
      </c>
      <c r="E3326" t="s">
        <v>5665</v>
      </c>
      <c r="F3326" t="s">
        <v>21</v>
      </c>
      <c r="G3326" t="str">
        <f>VLOOKUP(E3326, Tiers!M$1:P$134, 3, FALSE)</f>
        <v>ENG2</v>
      </c>
      <c r="H3326">
        <f>VLOOKUP(G3326, Tiers!B$1:C$134, 2, FALSE)</f>
        <v>3</v>
      </c>
      <c r="I3326" s="21">
        <v>33887</v>
      </c>
      <c r="J3326" t="str">
        <f t="shared" si="51"/>
        <v>Ryan FredericksFulham</v>
      </c>
      <c r="P3326">
        <v>22</v>
      </c>
      <c r="Q3326" t="s">
        <v>74</v>
      </c>
      <c r="R3326" t="s">
        <v>21</v>
      </c>
      <c r="S3326" t="s">
        <v>22</v>
      </c>
      <c r="T3326" t="s">
        <v>21</v>
      </c>
      <c r="Y3326">
        <v>182</v>
      </c>
      <c r="Z3326">
        <v>70</v>
      </c>
      <c r="AA3326">
        <v>1</v>
      </c>
      <c r="AB3326">
        <v>38</v>
      </c>
    </row>
    <row r="3327" spans="1:28" ht="15.95">
      <c r="A3327" t="s">
        <v>4064</v>
      </c>
      <c r="B3327" t="s">
        <v>249</v>
      </c>
      <c r="C3327" t="e">
        <f>VLOOKUP(B3327, Positions!A$1:B$134, 2, FALSE)</f>
        <v>#N/A</v>
      </c>
      <c r="D3327" t="s">
        <v>868</v>
      </c>
      <c r="E3327" t="s">
        <v>5666</v>
      </c>
      <c r="F3327" t="s">
        <v>21</v>
      </c>
      <c r="G3327" t="str">
        <f>VLOOKUP(E3327, Tiers!M$1:P$134, 3, FALSE)</f>
        <v>NONE</v>
      </c>
      <c r="H3327">
        <f>VLOOKUP(G3327, Tiers!B$1:C$134, 2, FALSE)</f>
        <v>7</v>
      </c>
      <c r="I3327" s="21">
        <v>33886</v>
      </c>
      <c r="J3327" t="str">
        <f t="shared" si="51"/>
        <v>Louis DennisBromley</v>
      </c>
      <c r="P3327">
        <v>22</v>
      </c>
      <c r="Q3327" t="s">
        <v>74</v>
      </c>
      <c r="R3327" t="s">
        <v>21</v>
      </c>
      <c r="S3327" t="s">
        <v>22</v>
      </c>
      <c r="T3327" t="s">
        <v>21</v>
      </c>
      <c r="Y3327">
        <v>186</v>
      </c>
      <c r="Z3327">
        <v>69</v>
      </c>
      <c r="AA3327">
        <v>20</v>
      </c>
      <c r="AB3327">
        <v>97</v>
      </c>
    </row>
    <row r="3328" spans="1:28" ht="15.95">
      <c r="A3328" t="s">
        <v>4065</v>
      </c>
      <c r="B3328" t="s">
        <v>16</v>
      </c>
      <c r="C3328" t="e">
        <f>VLOOKUP(B3328, Positions!A$1:B$134, 2, FALSE)</f>
        <v>#N/A</v>
      </c>
      <c r="D3328" t="s">
        <v>4066</v>
      </c>
      <c r="E3328" t="s">
        <v>5666</v>
      </c>
      <c r="F3328" t="s">
        <v>21</v>
      </c>
      <c r="G3328" t="str">
        <f>VLOOKUP(E3328, Tiers!M$1:P$134, 3, FALSE)</f>
        <v>NONE</v>
      </c>
      <c r="H3328">
        <f>VLOOKUP(G3328, Tiers!B$1:C$134, 2, FALSE)</f>
        <v>7</v>
      </c>
      <c r="I3328" s="21">
        <v>33885</v>
      </c>
      <c r="J3328" t="str">
        <f t="shared" si="51"/>
        <v>Callum BallCorby</v>
      </c>
      <c r="P3328">
        <v>22</v>
      </c>
      <c r="Q3328" t="s">
        <v>357</v>
      </c>
      <c r="R3328" t="s">
        <v>21</v>
      </c>
      <c r="S3328" t="s">
        <v>22</v>
      </c>
      <c r="T3328" t="s">
        <v>21</v>
      </c>
      <c r="Y3328">
        <v>186</v>
      </c>
      <c r="Z3328">
        <v>84</v>
      </c>
      <c r="AA3328">
        <v>8</v>
      </c>
      <c r="AB3328">
        <v>79</v>
      </c>
    </row>
    <row r="3329" spans="1:28" ht="15.95">
      <c r="A3329" t="s">
        <v>4067</v>
      </c>
      <c r="B3329" t="s">
        <v>42</v>
      </c>
      <c r="C3329" t="str">
        <f>VLOOKUP(B3329, Positions!A$1:B$134, 2, FALSE)</f>
        <v>Midfielder</v>
      </c>
      <c r="E3329" t="s">
        <v>5666</v>
      </c>
      <c r="F3329" t="s">
        <v>21</v>
      </c>
      <c r="G3329" t="str">
        <f>VLOOKUP(E3329, Tiers!M$1:P$134, 3, FALSE)</f>
        <v>NONE</v>
      </c>
      <c r="H3329">
        <f>VLOOKUP(G3329, Tiers!B$1:C$134, 2, FALSE)</f>
        <v>7</v>
      </c>
      <c r="I3329" s="21" t="e">
        <v>#N/A</v>
      </c>
      <c r="J3329" t="str">
        <f t="shared" si="51"/>
        <v>Luke Dobie</v>
      </c>
      <c r="P3329">
        <v>22</v>
      </c>
      <c r="Q3329" t="s">
        <v>1250</v>
      </c>
      <c r="R3329" t="s">
        <v>21</v>
      </c>
      <c r="S3329" t="s">
        <v>22</v>
      </c>
      <c r="T3329" t="s">
        <v>21</v>
      </c>
      <c r="Y3329">
        <v>191</v>
      </c>
      <c r="Z3329">
        <v>79</v>
      </c>
      <c r="AA3329">
        <v>0</v>
      </c>
      <c r="AB3329">
        <v>4</v>
      </c>
    </row>
    <row r="3330" spans="1:28" ht="15.95">
      <c r="A3330" t="s">
        <v>4068</v>
      </c>
      <c r="B3330" t="s">
        <v>115</v>
      </c>
      <c r="C3330" t="e">
        <f>VLOOKUP(B3330, Positions!A$1:B$134, 2, FALSE)</f>
        <v>#N/A</v>
      </c>
      <c r="D3330" t="s">
        <v>674</v>
      </c>
      <c r="E3330" t="s">
        <v>5666</v>
      </c>
      <c r="F3330" t="s">
        <v>21</v>
      </c>
      <c r="G3330" t="str">
        <f>VLOOKUP(E3330, Tiers!M$1:P$134, 3, FALSE)</f>
        <v>NONE</v>
      </c>
      <c r="H3330">
        <f>VLOOKUP(G3330, Tiers!B$1:C$134, 2, FALSE)</f>
        <v>7</v>
      </c>
      <c r="I3330" s="21">
        <v>33882</v>
      </c>
      <c r="J3330" t="str">
        <f t="shared" ref="J3330:J3393" si="52">A3330 &amp; D3330</f>
        <v>Adam DawsonKidderminster</v>
      </c>
      <c r="P3330">
        <v>22</v>
      </c>
      <c r="Q3330" t="s">
        <v>402</v>
      </c>
      <c r="R3330" t="s">
        <v>21</v>
      </c>
      <c r="S3330" t="s">
        <v>22</v>
      </c>
      <c r="T3330" t="s">
        <v>21</v>
      </c>
      <c r="Y3330">
        <v>175</v>
      </c>
      <c r="Z3330">
        <v>77</v>
      </c>
      <c r="AA3330">
        <v>3</v>
      </c>
      <c r="AB3330">
        <v>36</v>
      </c>
    </row>
    <row r="3331" spans="1:28" ht="15.95">
      <c r="A3331" t="s">
        <v>4069</v>
      </c>
      <c r="B3331" t="s">
        <v>81</v>
      </c>
      <c r="C3331" t="str">
        <f>VLOOKUP(B3331, Positions!A$1:B$134, 2, FALSE)</f>
        <v>Defender</v>
      </c>
      <c r="E3331" t="s">
        <v>5666</v>
      </c>
      <c r="F3331" t="s">
        <v>21</v>
      </c>
      <c r="G3331" t="str">
        <f>VLOOKUP(E3331, Tiers!M$1:P$134, 3, FALSE)</f>
        <v>NONE</v>
      </c>
      <c r="H3331">
        <f>VLOOKUP(G3331, Tiers!B$1:C$134, 2, FALSE)</f>
        <v>7</v>
      </c>
      <c r="I3331" s="21" t="e">
        <v>#N/A</v>
      </c>
      <c r="J3331" t="str">
        <f t="shared" si="52"/>
        <v>Max Lake-Edwards</v>
      </c>
      <c r="P3331">
        <v>22</v>
      </c>
      <c r="Q3331" t="s">
        <v>20</v>
      </c>
      <c r="R3331" t="s">
        <v>21</v>
      </c>
      <c r="S3331" t="s">
        <v>22</v>
      </c>
      <c r="T3331" t="s">
        <v>21</v>
      </c>
      <c r="Y3331">
        <v>182</v>
      </c>
      <c r="Z3331">
        <v>77</v>
      </c>
      <c r="AA3331">
        <v>0</v>
      </c>
      <c r="AB3331">
        <v>0</v>
      </c>
    </row>
    <row r="3332" spans="1:28" ht="15.95">
      <c r="A3332" t="s">
        <v>4070</v>
      </c>
      <c r="B3332" t="s">
        <v>166</v>
      </c>
      <c r="C3332" t="str">
        <f>VLOOKUP(B3332, Positions!A$1:B$134, 2, FALSE)</f>
        <v>Goalkeeper</v>
      </c>
      <c r="D3332" t="s">
        <v>185</v>
      </c>
      <c r="E3332" t="s">
        <v>5664</v>
      </c>
      <c r="F3332" t="s">
        <v>21</v>
      </c>
      <c r="G3332" t="str">
        <f>VLOOKUP(E3332, Tiers!M$1:P$134, 3, FALSE)</f>
        <v>ENG3</v>
      </c>
      <c r="H3332">
        <f>VLOOKUP(G3332, Tiers!B$1:C$134, 2, FALSE)</f>
        <v>4</v>
      </c>
      <c r="I3332" s="21">
        <v>33882</v>
      </c>
      <c r="J3332" t="str">
        <f t="shared" si="52"/>
        <v>Lee NichollsWigan</v>
      </c>
      <c r="P3332">
        <v>22</v>
      </c>
      <c r="Q3332" t="s">
        <v>330</v>
      </c>
      <c r="R3332" t="s">
        <v>21</v>
      </c>
      <c r="S3332" t="s">
        <v>22</v>
      </c>
      <c r="T3332" t="s">
        <v>21</v>
      </c>
      <c r="Y3332">
        <v>191</v>
      </c>
      <c r="Z3332">
        <v>85</v>
      </c>
      <c r="AA3332">
        <v>0</v>
      </c>
      <c r="AB3332">
        <v>62</v>
      </c>
    </row>
    <row r="3333" spans="1:28" ht="15.95">
      <c r="A3333" t="s">
        <v>4071</v>
      </c>
      <c r="B3333" t="s">
        <v>16</v>
      </c>
      <c r="C3333" t="e">
        <f>VLOOKUP(B3333, Positions!A$1:B$134, 2, FALSE)</f>
        <v>#N/A</v>
      </c>
      <c r="D3333" t="s">
        <v>579</v>
      </c>
      <c r="E3333" t="s">
        <v>5665</v>
      </c>
      <c r="F3333" t="s">
        <v>21</v>
      </c>
      <c r="G3333" t="str">
        <f>VLOOKUP(E3333, Tiers!M$1:P$134, 3, FALSE)</f>
        <v>ENG2</v>
      </c>
      <c r="H3333">
        <f>VLOOKUP(G3333, Tiers!B$1:C$134, 2, FALSE)</f>
        <v>3</v>
      </c>
      <c r="I3333" s="21">
        <v>33878</v>
      </c>
      <c r="J3333" t="str">
        <f t="shared" si="52"/>
        <v>Tom HitchcockMK Dons</v>
      </c>
      <c r="P3333">
        <v>22</v>
      </c>
      <c r="Q3333" t="s">
        <v>562</v>
      </c>
      <c r="R3333" t="s">
        <v>21</v>
      </c>
      <c r="S3333" t="s">
        <v>22</v>
      </c>
      <c r="T3333" t="s">
        <v>21</v>
      </c>
      <c r="Y3333">
        <v>181</v>
      </c>
      <c r="Z3333">
        <v>80</v>
      </c>
      <c r="AA3333">
        <v>13</v>
      </c>
      <c r="AB3333">
        <v>61</v>
      </c>
    </row>
    <row r="3334" spans="1:28" ht="15.95">
      <c r="A3334" t="s">
        <v>4072</v>
      </c>
      <c r="B3334" t="s">
        <v>102</v>
      </c>
      <c r="C3334" t="str">
        <f>VLOOKUP(B3334, Positions!A$1:B$134, 2, FALSE)</f>
        <v>Defender</v>
      </c>
      <c r="D3334" t="s">
        <v>1895</v>
      </c>
      <c r="E3334" t="s">
        <v>5666</v>
      </c>
      <c r="F3334" t="s">
        <v>21</v>
      </c>
      <c r="G3334" t="str">
        <f>VLOOKUP(E3334, Tiers!M$1:P$134, 3, FALSE)</f>
        <v>NONE</v>
      </c>
      <c r="H3334">
        <f>VLOOKUP(G3334, Tiers!B$1:C$134, 2, FALSE)</f>
        <v>7</v>
      </c>
      <c r="I3334" s="21">
        <v>33877</v>
      </c>
      <c r="J3334" t="str">
        <f t="shared" si="52"/>
        <v>Scott LeatherAltrincham</v>
      </c>
      <c r="P3334">
        <v>22</v>
      </c>
      <c r="Q3334" t="s">
        <v>113</v>
      </c>
      <c r="R3334" t="s">
        <v>21</v>
      </c>
      <c r="S3334" t="s">
        <v>22</v>
      </c>
      <c r="T3334" t="s">
        <v>21</v>
      </c>
      <c r="Y3334">
        <v>186</v>
      </c>
      <c r="Z3334">
        <v>77</v>
      </c>
      <c r="AA3334">
        <v>7</v>
      </c>
      <c r="AB3334">
        <v>117</v>
      </c>
    </row>
    <row r="3335" spans="1:28" ht="15.95">
      <c r="A3335" t="s">
        <v>4073</v>
      </c>
      <c r="B3335" t="s">
        <v>166</v>
      </c>
      <c r="C3335" t="str">
        <f>VLOOKUP(B3335, Positions!A$1:B$134, 2, FALSE)</f>
        <v>Goalkeeper</v>
      </c>
      <c r="D3335" t="s">
        <v>116</v>
      </c>
      <c r="E3335" t="s">
        <v>62</v>
      </c>
      <c r="F3335" t="s">
        <v>21</v>
      </c>
      <c r="G3335" t="str">
        <f>VLOOKUP(E3335, Tiers!M$1:P$134, 3, FALSE)</f>
        <v>ENG1</v>
      </c>
      <c r="H3335">
        <f>VLOOKUP(G3335, Tiers!B$1:C$134, 2, FALSE)</f>
        <v>1</v>
      </c>
      <c r="I3335" s="21">
        <v>33870</v>
      </c>
      <c r="J3335" t="str">
        <f t="shared" si="52"/>
        <v>Jed SteerAston Villa</v>
      </c>
      <c r="P3335">
        <v>22</v>
      </c>
      <c r="Q3335" t="s">
        <v>657</v>
      </c>
      <c r="R3335" t="s">
        <v>21</v>
      </c>
      <c r="S3335" t="s">
        <v>22</v>
      </c>
      <c r="T3335" t="s">
        <v>21</v>
      </c>
      <c r="Y3335">
        <v>188</v>
      </c>
      <c r="Z3335">
        <v>80</v>
      </c>
      <c r="AA3335">
        <v>0</v>
      </c>
      <c r="AB3335">
        <v>17</v>
      </c>
    </row>
    <row r="3336" spans="1:28" ht="15.95">
      <c r="A3336" t="s">
        <v>4074</v>
      </c>
      <c r="B3336" t="s">
        <v>278</v>
      </c>
      <c r="C3336" t="e">
        <f>VLOOKUP(B3336, Positions!A$1:B$134, 2, FALSE)</f>
        <v>#N/A</v>
      </c>
      <c r="D3336" t="s">
        <v>37</v>
      </c>
      <c r="E3336" t="s">
        <v>5664</v>
      </c>
      <c r="F3336" t="s">
        <v>21</v>
      </c>
      <c r="G3336" t="str">
        <f>VLOOKUP(E3336, Tiers!M$1:P$134, 3, FALSE)</f>
        <v>ENG3</v>
      </c>
      <c r="H3336">
        <f>VLOOKUP(G3336, Tiers!B$1:C$134, 2, FALSE)</f>
        <v>4</v>
      </c>
      <c r="I3336" s="21">
        <v>33868</v>
      </c>
      <c r="J3336" t="str">
        <f t="shared" si="52"/>
        <v>Ollie BanksChesterfield</v>
      </c>
      <c r="P3336">
        <v>22</v>
      </c>
      <c r="Q3336" t="s">
        <v>265</v>
      </c>
      <c r="R3336" t="s">
        <v>21</v>
      </c>
      <c r="S3336" t="s">
        <v>22</v>
      </c>
      <c r="T3336" t="s">
        <v>21</v>
      </c>
      <c r="Y3336">
        <v>191</v>
      </c>
      <c r="Z3336">
        <v>70</v>
      </c>
      <c r="AA3336">
        <v>15</v>
      </c>
      <c r="AB3336">
        <v>90</v>
      </c>
    </row>
    <row r="3337" spans="1:28" ht="15.95">
      <c r="A3337" t="s">
        <v>4075</v>
      </c>
      <c r="B3337" t="s">
        <v>16</v>
      </c>
      <c r="C3337" t="e">
        <f>VLOOKUP(B3337, Positions!A$1:B$134, 2, FALSE)</f>
        <v>#N/A</v>
      </c>
      <c r="E3337" t="s">
        <v>5666</v>
      </c>
      <c r="F3337" t="s">
        <v>21</v>
      </c>
      <c r="G3337" t="str">
        <f>VLOOKUP(E3337, Tiers!M$1:P$134, 3, FALSE)</f>
        <v>NONE</v>
      </c>
      <c r="H3337">
        <f>VLOOKUP(G3337, Tiers!B$1:C$134, 2, FALSE)</f>
        <v>7</v>
      </c>
      <c r="I3337" s="21" t="e">
        <v>#N/A</v>
      </c>
      <c r="J3337" t="str">
        <f t="shared" si="52"/>
        <v>Arthur Gnahoua</v>
      </c>
      <c r="P3337">
        <v>22</v>
      </c>
      <c r="Q3337" t="s">
        <v>74</v>
      </c>
      <c r="R3337" t="s">
        <v>21</v>
      </c>
      <c r="S3337" t="s">
        <v>22</v>
      </c>
      <c r="T3337" t="s">
        <v>21</v>
      </c>
      <c r="Y3337">
        <v>191</v>
      </c>
      <c r="Z3337">
        <v>74</v>
      </c>
      <c r="AA3337">
        <v>5</v>
      </c>
      <c r="AB3337">
        <v>62</v>
      </c>
    </row>
    <row r="3338" spans="1:28" ht="15.95">
      <c r="A3338" t="s">
        <v>4076</v>
      </c>
      <c r="B3338" t="s">
        <v>4077</v>
      </c>
      <c r="C3338" t="str">
        <f>VLOOKUP(B3338, Positions!A$1:B$134, 2, FALSE)</f>
        <v>Defender</v>
      </c>
      <c r="E3338" t="s">
        <v>5666</v>
      </c>
      <c r="F3338" t="s">
        <v>21</v>
      </c>
      <c r="G3338" t="str">
        <f>VLOOKUP(E3338, Tiers!M$1:P$134, 3, FALSE)</f>
        <v>NONE</v>
      </c>
      <c r="H3338">
        <f>VLOOKUP(G3338, Tiers!B$1:C$134, 2, FALSE)</f>
        <v>7</v>
      </c>
      <c r="I3338" s="21" t="e">
        <v>#N/A</v>
      </c>
      <c r="J3338" t="str">
        <f t="shared" si="52"/>
        <v>Rhys Tyler</v>
      </c>
      <c r="P3338">
        <v>22</v>
      </c>
      <c r="Q3338" t="s">
        <v>157</v>
      </c>
      <c r="R3338" t="s">
        <v>21</v>
      </c>
      <c r="S3338" t="s">
        <v>22</v>
      </c>
      <c r="T3338" t="s">
        <v>21</v>
      </c>
      <c r="Y3338">
        <v>178</v>
      </c>
      <c r="Z3338">
        <v>74</v>
      </c>
      <c r="AA3338">
        <v>3</v>
      </c>
      <c r="AB3338">
        <v>110</v>
      </c>
    </row>
    <row r="3339" spans="1:28" ht="15.95">
      <c r="A3339" t="s">
        <v>4078</v>
      </c>
      <c r="B3339" t="s">
        <v>81</v>
      </c>
      <c r="C3339" t="str">
        <f>VLOOKUP(B3339, Positions!A$1:B$134, 2, FALSE)</f>
        <v>Defender</v>
      </c>
      <c r="D3339" t="s">
        <v>3117</v>
      </c>
      <c r="E3339" t="s">
        <v>5663</v>
      </c>
      <c r="F3339" t="s">
        <v>21</v>
      </c>
      <c r="G3339" t="str">
        <f>VLOOKUP(E3339, Tiers!M$1:P$134, 3, FALSE)</f>
        <v>ENG4</v>
      </c>
      <c r="H3339">
        <f>VLOOKUP(G3339, Tiers!B$1:C$134, 2, FALSE)</f>
        <v>5</v>
      </c>
      <c r="I3339" s="21">
        <v>33865</v>
      </c>
      <c r="J3339" t="str">
        <f t="shared" si="52"/>
        <v>Anthony StewartWycombe</v>
      </c>
      <c r="P3339">
        <v>22</v>
      </c>
      <c r="Q3339" t="s">
        <v>74</v>
      </c>
      <c r="R3339" t="s">
        <v>21</v>
      </c>
      <c r="S3339" t="s">
        <v>22</v>
      </c>
      <c r="T3339" t="s">
        <v>21</v>
      </c>
      <c r="Y3339">
        <v>186</v>
      </c>
      <c r="Z3339">
        <v>78</v>
      </c>
      <c r="AA3339">
        <v>4</v>
      </c>
      <c r="AB3339">
        <v>65</v>
      </c>
    </row>
    <row r="3340" spans="1:28" ht="15.95">
      <c r="A3340" t="s">
        <v>4079</v>
      </c>
      <c r="B3340" t="s">
        <v>1176</v>
      </c>
      <c r="C3340" t="str">
        <f>VLOOKUP(B3340, Positions!A$1:B$134, 2, FALSE)</f>
        <v>Forward</v>
      </c>
      <c r="D3340" t="s">
        <v>221</v>
      </c>
      <c r="E3340" t="s">
        <v>5664</v>
      </c>
      <c r="F3340" t="s">
        <v>21</v>
      </c>
      <c r="G3340" t="str">
        <f>VLOOKUP(E3340, Tiers!M$1:P$134, 3, FALSE)</f>
        <v>ENG3</v>
      </c>
      <c r="H3340">
        <f>VLOOKUP(G3340, Tiers!B$1:C$134, 2, FALSE)</f>
        <v>4</v>
      </c>
      <c r="I3340" s="21">
        <v>33863</v>
      </c>
      <c r="J3340" t="str">
        <f t="shared" si="52"/>
        <v>James BaxendaleWalsall</v>
      </c>
      <c r="P3340">
        <v>22</v>
      </c>
      <c r="Q3340" t="s">
        <v>455</v>
      </c>
      <c r="R3340" t="s">
        <v>21</v>
      </c>
      <c r="S3340" t="s">
        <v>22</v>
      </c>
      <c r="T3340" t="s">
        <v>21</v>
      </c>
      <c r="Y3340">
        <v>176</v>
      </c>
      <c r="Z3340">
        <v>70</v>
      </c>
      <c r="AA3340">
        <v>7</v>
      </c>
      <c r="AB3340">
        <v>108</v>
      </c>
    </row>
    <row r="3341" spans="1:28" ht="15.95">
      <c r="A3341" t="s">
        <v>4080</v>
      </c>
      <c r="B3341" t="s">
        <v>131</v>
      </c>
      <c r="C3341" t="str">
        <f>VLOOKUP(B3341, Positions!A$1:B$134, 2, FALSE)</f>
        <v>Forward</v>
      </c>
      <c r="D3341" t="s">
        <v>4081</v>
      </c>
      <c r="E3341" t="s">
        <v>5667</v>
      </c>
      <c r="F3341" t="s">
        <v>421</v>
      </c>
      <c r="G3341" t="str">
        <f>VLOOKUP(E3341, Tiers!M$1:P$134, 3, FALSE)</f>
        <v>SCO2</v>
      </c>
      <c r="H3341">
        <f>VLOOKUP(G3341, Tiers!B$1:C$134, 2, FALSE)</f>
        <v>6</v>
      </c>
      <c r="I3341" s="21">
        <v>33862</v>
      </c>
      <c r="J3341" t="str">
        <f t="shared" si="52"/>
        <v>Jamie InsallHibernian</v>
      </c>
      <c r="P3341">
        <v>22</v>
      </c>
      <c r="Q3341" t="s">
        <v>20</v>
      </c>
      <c r="R3341" t="s">
        <v>21</v>
      </c>
      <c r="S3341" t="s">
        <v>22</v>
      </c>
      <c r="T3341" t="s">
        <v>21</v>
      </c>
      <c r="Y3341">
        <v>183</v>
      </c>
      <c r="Z3341">
        <v>78</v>
      </c>
      <c r="AA3341">
        <v>0</v>
      </c>
      <c r="AB3341">
        <v>0</v>
      </c>
    </row>
    <row r="3342" spans="1:28" ht="15.95">
      <c r="A3342" t="s">
        <v>4082</v>
      </c>
      <c r="B3342" t="s">
        <v>42</v>
      </c>
      <c r="C3342" t="str">
        <f>VLOOKUP(B3342, Positions!A$1:B$134, 2, FALSE)</f>
        <v>Midfielder</v>
      </c>
      <c r="D3342" t="s">
        <v>187</v>
      </c>
      <c r="E3342" t="s">
        <v>5663</v>
      </c>
      <c r="F3342" t="s">
        <v>21</v>
      </c>
      <c r="G3342" t="str">
        <f>VLOOKUP(E3342, Tiers!M$1:P$134, 3, FALSE)</f>
        <v>ENG4</v>
      </c>
      <c r="H3342">
        <f>VLOOKUP(G3342, Tiers!B$1:C$134, 2, FALSE)</f>
        <v>5</v>
      </c>
      <c r="I3342" s="21">
        <v>33860</v>
      </c>
      <c r="J3342" t="str">
        <f t="shared" si="52"/>
        <v>Ebby Nelson-AddyHartlepool</v>
      </c>
      <c r="P3342">
        <v>22</v>
      </c>
      <c r="Q3342" t="s">
        <v>163</v>
      </c>
      <c r="R3342" t="s">
        <v>21</v>
      </c>
      <c r="S3342" t="s">
        <v>22</v>
      </c>
      <c r="T3342" t="s">
        <v>21</v>
      </c>
      <c r="Y3342">
        <v>180</v>
      </c>
      <c r="Z3342">
        <v>72</v>
      </c>
      <c r="AA3342">
        <v>4</v>
      </c>
      <c r="AB3342">
        <v>67</v>
      </c>
    </row>
    <row r="3343" spans="1:28" ht="15.95">
      <c r="A3343" t="s">
        <v>4083</v>
      </c>
      <c r="B3343" t="s">
        <v>16</v>
      </c>
      <c r="C3343" t="e">
        <f>VLOOKUP(B3343, Positions!A$1:B$134, 2, FALSE)</f>
        <v>#N/A</v>
      </c>
      <c r="D3343" t="s">
        <v>1146</v>
      </c>
      <c r="E3343" t="s">
        <v>5666</v>
      </c>
      <c r="F3343" t="s">
        <v>21</v>
      </c>
      <c r="G3343" t="str">
        <f>VLOOKUP(E3343, Tiers!M$1:P$134, 3, FALSE)</f>
        <v>NONE</v>
      </c>
      <c r="H3343">
        <f>VLOOKUP(G3343, Tiers!B$1:C$134, 2, FALSE)</f>
        <v>7</v>
      </c>
      <c r="I3343" s="21">
        <v>33859</v>
      </c>
      <c r="J3343" t="str">
        <f t="shared" si="52"/>
        <v>Jordan BurrowFC Halifax</v>
      </c>
      <c r="P3343">
        <v>22</v>
      </c>
      <c r="Q3343" t="s">
        <v>40</v>
      </c>
      <c r="R3343" t="s">
        <v>21</v>
      </c>
      <c r="S3343" t="s">
        <v>22</v>
      </c>
      <c r="T3343" t="s">
        <v>21</v>
      </c>
      <c r="Y3343">
        <v>185</v>
      </c>
      <c r="Z3343">
        <v>79</v>
      </c>
      <c r="AA3343">
        <v>19</v>
      </c>
      <c r="AB3343">
        <v>119</v>
      </c>
    </row>
    <row r="3344" spans="1:28" ht="15.95">
      <c r="A3344" t="s">
        <v>4084</v>
      </c>
      <c r="B3344" t="s">
        <v>81</v>
      </c>
      <c r="C3344" t="str">
        <f>VLOOKUP(B3344, Positions!A$1:B$134, 2, FALSE)</f>
        <v>Defender</v>
      </c>
      <c r="E3344" t="s">
        <v>5666</v>
      </c>
      <c r="F3344" t="s">
        <v>21</v>
      </c>
      <c r="G3344" t="str">
        <f>VLOOKUP(E3344, Tiers!M$1:P$134, 3, FALSE)</f>
        <v>NONE</v>
      </c>
      <c r="H3344">
        <f>VLOOKUP(G3344, Tiers!B$1:C$134, 2, FALSE)</f>
        <v>7</v>
      </c>
      <c r="I3344" s="21" t="e">
        <v>#N/A</v>
      </c>
      <c r="J3344" t="str">
        <f t="shared" si="52"/>
        <v>Taylor Parmenter</v>
      </c>
      <c r="P3344">
        <v>22</v>
      </c>
      <c r="Q3344" t="s">
        <v>20</v>
      </c>
      <c r="R3344" t="s">
        <v>21</v>
      </c>
      <c r="S3344" t="s">
        <v>22</v>
      </c>
      <c r="T3344" t="s">
        <v>21</v>
      </c>
      <c r="Y3344">
        <v>190</v>
      </c>
      <c r="Z3344">
        <v>83</v>
      </c>
      <c r="AA3344">
        <v>0</v>
      </c>
      <c r="AB3344">
        <v>17</v>
      </c>
    </row>
    <row r="3345" spans="1:28" ht="15.95">
      <c r="A3345" t="s">
        <v>4085</v>
      </c>
      <c r="B3345" t="s">
        <v>360</v>
      </c>
      <c r="C3345" t="str">
        <f>VLOOKUP(B3345, Positions!A$1:B$134, 2, FALSE)</f>
        <v>Defender</v>
      </c>
      <c r="D3345" t="s">
        <v>282</v>
      </c>
      <c r="E3345" t="s">
        <v>62</v>
      </c>
      <c r="F3345" t="s">
        <v>21</v>
      </c>
      <c r="G3345" t="str">
        <f>VLOOKUP(E3345, Tiers!M$1:P$134, 3, FALSE)</f>
        <v>ENG1</v>
      </c>
      <c r="H3345">
        <f>VLOOKUP(G3345, Tiers!B$1:C$134, 2, FALSE)</f>
        <v>1</v>
      </c>
      <c r="I3345" s="21">
        <v>33856</v>
      </c>
      <c r="J3345" t="str">
        <f t="shared" si="52"/>
        <v>Zeki FryersCrystal Palace</v>
      </c>
      <c r="P3345">
        <v>22</v>
      </c>
      <c r="Q3345" t="s">
        <v>113</v>
      </c>
      <c r="R3345" t="s">
        <v>21</v>
      </c>
      <c r="S3345" t="s">
        <v>22</v>
      </c>
      <c r="T3345" t="s">
        <v>21</v>
      </c>
      <c r="Y3345">
        <v>181</v>
      </c>
      <c r="Z3345">
        <v>70</v>
      </c>
      <c r="AA3345">
        <v>0</v>
      </c>
      <c r="AB3345">
        <v>30</v>
      </c>
    </row>
    <row r="3346" spans="1:28" ht="15.95">
      <c r="A3346" t="s">
        <v>4086</v>
      </c>
      <c r="B3346" t="s">
        <v>16</v>
      </c>
      <c r="C3346" t="e">
        <f>VLOOKUP(B3346, Positions!A$1:B$134, 2, FALSE)</f>
        <v>#N/A</v>
      </c>
      <c r="D3346" t="s">
        <v>470</v>
      </c>
      <c r="E3346" t="s">
        <v>5663</v>
      </c>
      <c r="F3346" t="s">
        <v>21</v>
      </c>
      <c r="G3346" t="str">
        <f>VLOOKUP(E3346, Tiers!M$1:P$134, 3, FALSE)</f>
        <v>ENG4</v>
      </c>
      <c r="H3346">
        <f>VLOOKUP(G3346, Tiers!B$1:C$134, 2, FALSE)</f>
        <v>5</v>
      </c>
      <c r="I3346" s="21">
        <v>33854</v>
      </c>
      <c r="J3346" t="str">
        <f t="shared" si="52"/>
        <v>Jordan SlewCambridge</v>
      </c>
      <c r="P3346">
        <v>22</v>
      </c>
      <c r="Q3346" t="s">
        <v>40</v>
      </c>
      <c r="R3346" t="s">
        <v>21</v>
      </c>
      <c r="S3346" t="s">
        <v>22</v>
      </c>
      <c r="T3346" t="s">
        <v>21</v>
      </c>
      <c r="Y3346">
        <v>191</v>
      </c>
      <c r="Z3346">
        <v>81</v>
      </c>
      <c r="AA3346">
        <v>5</v>
      </c>
      <c r="AB3346">
        <v>64</v>
      </c>
    </row>
    <row r="3347" spans="1:28" ht="15.95">
      <c r="A3347" t="s">
        <v>4087</v>
      </c>
      <c r="B3347" t="s">
        <v>81</v>
      </c>
      <c r="C3347" t="str">
        <f>VLOOKUP(B3347, Positions!A$1:B$134, 2, FALSE)</f>
        <v>Defender</v>
      </c>
      <c r="D3347" t="s">
        <v>3353</v>
      </c>
      <c r="E3347" t="s">
        <v>5669</v>
      </c>
      <c r="F3347" t="s">
        <v>421</v>
      </c>
      <c r="G3347" t="str">
        <f>VLOOKUP(E3347, Tiers!M$1:P$134, 3, FALSE)</f>
        <v>SCO1</v>
      </c>
      <c r="H3347">
        <f>VLOOKUP(G3347, Tiers!B$1:C$134, 2, FALSE)</f>
        <v>3</v>
      </c>
      <c r="I3347" s="21">
        <v>33849</v>
      </c>
      <c r="J3347" t="str">
        <f t="shared" si="52"/>
        <v>Josh MeekingsInverness CT</v>
      </c>
      <c r="P3347">
        <v>22</v>
      </c>
      <c r="Q3347" t="s">
        <v>534</v>
      </c>
      <c r="R3347" t="s">
        <v>21</v>
      </c>
      <c r="S3347" t="s">
        <v>22</v>
      </c>
      <c r="T3347" t="s">
        <v>21</v>
      </c>
      <c r="Y3347">
        <v>183</v>
      </c>
      <c r="Z3347">
        <v>78</v>
      </c>
      <c r="AA3347">
        <v>4</v>
      </c>
      <c r="AB3347">
        <v>124</v>
      </c>
    </row>
    <row r="3348" spans="1:28" ht="15.95">
      <c r="A3348" t="s">
        <v>4088</v>
      </c>
      <c r="B3348" t="s">
        <v>480</v>
      </c>
      <c r="C3348" t="str">
        <f>VLOOKUP(B3348, Positions!A$1:B$134, 2, FALSE)</f>
        <v>Defender</v>
      </c>
      <c r="D3348" t="s">
        <v>338</v>
      </c>
      <c r="E3348" t="s">
        <v>5666</v>
      </c>
      <c r="F3348" t="s">
        <v>21</v>
      </c>
      <c r="G3348" t="str">
        <f>VLOOKUP(E3348, Tiers!M$1:P$134, 3, FALSE)</f>
        <v>NONE</v>
      </c>
      <c r="H3348">
        <f>VLOOKUP(G3348, Tiers!B$1:C$134, 2, FALSE)</f>
        <v>7</v>
      </c>
      <c r="I3348" s="21">
        <v>33848</v>
      </c>
      <c r="J3348" t="str">
        <f t="shared" si="52"/>
        <v>Luke GeorgeChester</v>
      </c>
      <c r="P3348">
        <v>22</v>
      </c>
      <c r="Q3348" t="s">
        <v>57</v>
      </c>
      <c r="R3348" t="s">
        <v>21</v>
      </c>
      <c r="S3348" t="s">
        <v>22</v>
      </c>
      <c r="T3348" t="s">
        <v>21</v>
      </c>
      <c r="Y3348">
        <v>181</v>
      </c>
      <c r="Z3348">
        <v>77</v>
      </c>
      <c r="AA3348">
        <v>8</v>
      </c>
      <c r="AB3348">
        <v>108</v>
      </c>
    </row>
    <row r="3349" spans="1:28" ht="15.95">
      <c r="A3349" t="s">
        <v>4089</v>
      </c>
      <c r="B3349" t="s">
        <v>16</v>
      </c>
      <c r="C3349" t="e">
        <f>VLOOKUP(B3349, Positions!A$1:B$134, 2, FALSE)</f>
        <v>#N/A</v>
      </c>
      <c r="D3349" t="s">
        <v>157</v>
      </c>
      <c r="E3349" t="s">
        <v>5665</v>
      </c>
      <c r="F3349" t="s">
        <v>21</v>
      </c>
      <c r="G3349" t="str">
        <f>VLOOKUP(E3349, Tiers!M$1:P$134, 3, FALSE)</f>
        <v>ENG2</v>
      </c>
      <c r="H3349">
        <f>VLOOKUP(G3349, Tiers!B$1:C$134, 2, FALSE)</f>
        <v>3</v>
      </c>
      <c r="I3349" s="21">
        <v>33844</v>
      </c>
      <c r="J3349" t="str">
        <f t="shared" si="52"/>
        <v>Rowan LiburdReading</v>
      </c>
      <c r="P3349">
        <v>22</v>
      </c>
      <c r="Q3349" t="s">
        <v>20</v>
      </c>
      <c r="R3349" t="s">
        <v>21</v>
      </c>
      <c r="S3349" t="s">
        <v>22</v>
      </c>
      <c r="T3349" t="s">
        <v>21</v>
      </c>
      <c r="Y3349">
        <v>194</v>
      </c>
      <c r="Z3349">
        <v>82</v>
      </c>
      <c r="AA3349">
        <v>0</v>
      </c>
      <c r="AB3349">
        <v>0</v>
      </c>
    </row>
    <row r="3350" spans="1:28" ht="15.95">
      <c r="A3350" t="s">
        <v>4090</v>
      </c>
      <c r="B3350" t="s">
        <v>245</v>
      </c>
      <c r="C3350" t="str">
        <f>VLOOKUP(B3350, Positions!A$1:B$134, 2, FALSE)</f>
        <v>Midfielder</v>
      </c>
      <c r="E3350" t="s">
        <v>5666</v>
      </c>
      <c r="F3350" t="s">
        <v>21</v>
      </c>
      <c r="G3350" t="str">
        <f>VLOOKUP(E3350, Tiers!M$1:P$134, 3, FALSE)</f>
        <v>NONE</v>
      </c>
      <c r="H3350">
        <f>VLOOKUP(G3350, Tiers!B$1:C$134, 2, FALSE)</f>
        <v>7</v>
      </c>
      <c r="I3350" s="21" t="e">
        <v>#N/A</v>
      </c>
      <c r="J3350" t="str">
        <f t="shared" si="52"/>
        <v>Nicky Zaicevs</v>
      </c>
      <c r="P3350">
        <v>22</v>
      </c>
      <c r="Q3350" t="s">
        <v>20</v>
      </c>
      <c r="R3350" t="s">
        <v>21</v>
      </c>
      <c r="S3350" t="s">
        <v>22</v>
      </c>
      <c r="T3350" t="s">
        <v>21</v>
      </c>
      <c r="U3350" t="s">
        <v>4091</v>
      </c>
      <c r="Y3350">
        <v>174</v>
      </c>
      <c r="Z3350">
        <v>63</v>
      </c>
      <c r="AA3350">
        <v>0</v>
      </c>
      <c r="AB3350">
        <v>0</v>
      </c>
    </row>
    <row r="3351" spans="1:28" ht="15.95">
      <c r="A3351" t="s">
        <v>4092</v>
      </c>
      <c r="B3351" t="s">
        <v>1380</v>
      </c>
      <c r="C3351" t="str">
        <f>VLOOKUP(B3351, Positions!A$1:B$134, 2, FALSE)</f>
        <v>Forward</v>
      </c>
      <c r="D3351" t="s">
        <v>252</v>
      </c>
      <c r="E3351" t="s">
        <v>5665</v>
      </c>
      <c r="F3351" t="s">
        <v>21</v>
      </c>
      <c r="G3351" t="str">
        <f>VLOOKUP(E3351, Tiers!M$1:P$134, 3, FALSE)</f>
        <v>ENG2</v>
      </c>
      <c r="H3351">
        <f>VLOOKUP(G3351, Tiers!B$1:C$134, 2, FALSE)</f>
        <v>3</v>
      </c>
      <c r="I3351" s="21">
        <v>33841</v>
      </c>
      <c r="J3351" t="str">
        <f t="shared" si="52"/>
        <v>Joe LolleyHuddersfield</v>
      </c>
      <c r="P3351">
        <v>22</v>
      </c>
      <c r="Q3351" t="s">
        <v>2010</v>
      </c>
      <c r="R3351" t="s">
        <v>21</v>
      </c>
      <c r="S3351" t="s">
        <v>22</v>
      </c>
      <c r="T3351" t="s">
        <v>21</v>
      </c>
      <c r="Y3351">
        <v>178</v>
      </c>
      <c r="Z3351">
        <v>72</v>
      </c>
      <c r="AA3351">
        <v>14</v>
      </c>
      <c r="AB3351">
        <v>44</v>
      </c>
    </row>
    <row r="3352" spans="1:28" ht="15.95">
      <c r="A3352" t="s">
        <v>4093</v>
      </c>
      <c r="B3352" t="s">
        <v>4094</v>
      </c>
      <c r="C3352" t="str">
        <f>VLOOKUP(B3352, Positions!A$1:B$134, 2, FALSE)</f>
        <v>Defender</v>
      </c>
      <c r="D3352" t="s">
        <v>4095</v>
      </c>
      <c r="E3352" t="s">
        <v>5666</v>
      </c>
      <c r="F3352" t="s">
        <v>5672</v>
      </c>
      <c r="G3352" t="str">
        <f>VLOOKUP(E3352, Tiers!M$1:P$134, 3, FALSE)</f>
        <v>NONE</v>
      </c>
      <c r="H3352">
        <f>VLOOKUP(G3352, Tiers!B$1:C$134, 2, FALSE)</f>
        <v>7</v>
      </c>
      <c r="I3352" s="21">
        <v>33838</v>
      </c>
      <c r="J3352" t="str">
        <f t="shared" si="52"/>
        <v>James LawrenceTrencin</v>
      </c>
      <c r="P3352">
        <v>22</v>
      </c>
      <c r="Q3352" t="s">
        <v>20</v>
      </c>
      <c r="R3352" t="s">
        <v>21</v>
      </c>
      <c r="S3352" t="s">
        <v>22</v>
      </c>
      <c r="T3352" t="s">
        <v>21</v>
      </c>
      <c r="Y3352">
        <v>188</v>
      </c>
      <c r="Z3352">
        <v>78</v>
      </c>
      <c r="AA3352">
        <v>0</v>
      </c>
      <c r="AB3352">
        <v>18</v>
      </c>
    </row>
    <row r="3353" spans="1:28" ht="15.95">
      <c r="A3353" t="s">
        <v>4097</v>
      </c>
      <c r="B3353" t="s">
        <v>16</v>
      </c>
      <c r="C3353" t="e">
        <f>VLOOKUP(B3353, Positions!A$1:B$134, 2, FALSE)</f>
        <v>#N/A</v>
      </c>
      <c r="D3353" t="s">
        <v>357</v>
      </c>
      <c r="E3353" t="s">
        <v>62</v>
      </c>
      <c r="F3353" t="s">
        <v>21</v>
      </c>
      <c r="G3353" t="str">
        <f>VLOOKUP(E3353, Tiers!M$1:P$134, 3, FALSE)</f>
        <v>ENG1</v>
      </c>
      <c r="H3353">
        <f>VLOOKUP(G3353, Tiers!B$1:C$134, 2, FALSE)</f>
        <v>1</v>
      </c>
      <c r="I3353" s="21">
        <v>33830</v>
      </c>
      <c r="J3353" t="str">
        <f t="shared" si="52"/>
        <v>Jacob BlythLeicester</v>
      </c>
      <c r="P3353">
        <v>22</v>
      </c>
      <c r="Q3353" t="s">
        <v>3114</v>
      </c>
      <c r="R3353" t="s">
        <v>21</v>
      </c>
      <c r="S3353" t="s">
        <v>22</v>
      </c>
      <c r="T3353" t="s">
        <v>21</v>
      </c>
      <c r="Y3353">
        <v>191</v>
      </c>
      <c r="Z3353">
        <v>83</v>
      </c>
      <c r="AA3353">
        <v>42</v>
      </c>
      <c r="AB3353">
        <v>137</v>
      </c>
    </row>
    <row r="3354" spans="1:28" ht="15.95">
      <c r="A3354" t="s">
        <v>4098</v>
      </c>
      <c r="B3354" t="s">
        <v>55</v>
      </c>
      <c r="C3354" t="str">
        <f>VLOOKUP(B3354, Positions!A$1:B$134, 2, FALSE)</f>
        <v>Forward</v>
      </c>
      <c r="D3354" t="s">
        <v>329</v>
      </c>
      <c r="E3354" t="s">
        <v>62</v>
      </c>
      <c r="F3354" t="s">
        <v>21</v>
      </c>
      <c r="G3354" t="str">
        <f>VLOOKUP(E3354, Tiers!M$1:P$134, 3, FALSE)</f>
        <v>ENG1</v>
      </c>
      <c r="H3354">
        <f>VLOOKUP(G3354, Tiers!B$1:C$134, 2, FALSE)</f>
        <v>1</v>
      </c>
      <c r="I3354" s="21">
        <v>33828</v>
      </c>
      <c r="J3354" t="str">
        <f t="shared" si="52"/>
        <v>Conor McAlenyEverton</v>
      </c>
      <c r="P3354">
        <v>22</v>
      </c>
      <c r="Q3354" t="s">
        <v>330</v>
      </c>
      <c r="R3354" t="s">
        <v>21</v>
      </c>
      <c r="S3354" t="s">
        <v>22</v>
      </c>
      <c r="T3354" t="s">
        <v>21</v>
      </c>
      <c r="Y3354">
        <v>178</v>
      </c>
      <c r="Z3354">
        <v>78</v>
      </c>
      <c r="AA3354">
        <v>2</v>
      </c>
      <c r="AB3354">
        <v>17</v>
      </c>
    </row>
    <row r="3355" spans="1:28" ht="15.95">
      <c r="A3355" t="s">
        <v>4099</v>
      </c>
      <c r="B3355" t="s">
        <v>2424</v>
      </c>
      <c r="C3355" t="str">
        <f>VLOOKUP(B3355, Positions!A$1:B$134, 2, FALSE)</f>
        <v>Midfielder</v>
      </c>
      <c r="D3355" t="s">
        <v>470</v>
      </c>
      <c r="E3355" t="s">
        <v>5663</v>
      </c>
      <c r="F3355" t="s">
        <v>21</v>
      </c>
      <c r="G3355" t="str">
        <f>VLOOKUP(E3355, Tiers!M$1:P$134, 3, FALSE)</f>
        <v>ENG4</v>
      </c>
      <c r="H3355">
        <f>VLOOKUP(G3355, Tiers!B$1:C$134, 2, FALSE)</f>
        <v>5</v>
      </c>
      <c r="I3355" s="21">
        <v>33826</v>
      </c>
      <c r="J3355" t="str">
        <f t="shared" si="52"/>
        <v>Liam HughesCambridge</v>
      </c>
      <c r="P3355">
        <v>22</v>
      </c>
      <c r="Q3355" t="s">
        <v>265</v>
      </c>
      <c r="R3355" t="s">
        <v>21</v>
      </c>
      <c r="S3355" t="s">
        <v>22</v>
      </c>
      <c r="T3355" t="s">
        <v>21</v>
      </c>
      <c r="Y3355">
        <v>183</v>
      </c>
      <c r="Z3355">
        <v>73</v>
      </c>
      <c r="AA3355">
        <v>16</v>
      </c>
      <c r="AB3355">
        <v>149</v>
      </c>
    </row>
    <row r="3356" spans="1:28" ht="15.95">
      <c r="A3356" t="s">
        <v>4100</v>
      </c>
      <c r="B3356" t="s">
        <v>1176</v>
      </c>
      <c r="C3356" t="str">
        <f>VLOOKUP(B3356, Positions!A$1:B$134, 2, FALSE)</f>
        <v>Forward</v>
      </c>
      <c r="D3356" t="s">
        <v>627</v>
      </c>
      <c r="E3356" t="s">
        <v>5666</v>
      </c>
      <c r="F3356" t="s">
        <v>21</v>
      </c>
      <c r="G3356" t="str">
        <f>VLOOKUP(E3356, Tiers!M$1:P$134, 3, FALSE)</f>
        <v>NONE</v>
      </c>
      <c r="H3356">
        <f>VLOOKUP(G3356, Tiers!B$1:C$134, 2, FALSE)</f>
        <v>7</v>
      </c>
      <c r="I3356" s="21">
        <v>33826</v>
      </c>
      <c r="J3356" t="str">
        <f t="shared" si="52"/>
        <v>Keanu Marsh-BrownForest Green</v>
      </c>
      <c r="P3356">
        <v>22</v>
      </c>
      <c r="Q3356" t="s">
        <v>74</v>
      </c>
      <c r="R3356" t="s">
        <v>21</v>
      </c>
      <c r="S3356" t="s">
        <v>22</v>
      </c>
      <c r="T3356" t="s">
        <v>21</v>
      </c>
      <c r="Y3356">
        <v>176</v>
      </c>
      <c r="Z3356">
        <v>78</v>
      </c>
      <c r="AA3356">
        <v>19</v>
      </c>
      <c r="AB3356">
        <v>108</v>
      </c>
    </row>
    <row r="3357" spans="1:28" ht="15.95">
      <c r="A3357" t="s">
        <v>4101</v>
      </c>
      <c r="B3357" t="s">
        <v>166</v>
      </c>
      <c r="C3357" t="str">
        <f>VLOOKUP(B3357, Positions!A$1:B$134, 2, FALSE)</f>
        <v>Goalkeeper</v>
      </c>
      <c r="D3357" t="s">
        <v>762</v>
      </c>
      <c r="E3357" t="s">
        <v>5665</v>
      </c>
      <c r="F3357" t="s">
        <v>21</v>
      </c>
      <c r="G3357" t="str">
        <f>VLOOKUP(E3357, Tiers!M$1:P$134, 3, FALSE)</f>
        <v>ENG2</v>
      </c>
      <c r="H3357">
        <f>VLOOKUP(G3357, Tiers!B$1:C$134, 2, FALSE)</f>
        <v>3</v>
      </c>
      <c r="I3357" s="21">
        <v>33825</v>
      </c>
      <c r="J3357" t="str">
        <f t="shared" si="52"/>
        <v>Ben WilsonCardiff</v>
      </c>
      <c r="P3357">
        <v>22</v>
      </c>
      <c r="Q3357" t="s">
        <v>962</v>
      </c>
      <c r="R3357" t="s">
        <v>21</v>
      </c>
      <c r="S3357" t="s">
        <v>22</v>
      </c>
      <c r="T3357" t="s">
        <v>21</v>
      </c>
      <c r="Y3357">
        <v>191</v>
      </c>
      <c r="Z3357">
        <v>66</v>
      </c>
      <c r="AA3357">
        <v>0</v>
      </c>
      <c r="AB3357">
        <v>3</v>
      </c>
    </row>
    <row r="3358" spans="1:28" ht="15.95">
      <c r="A3358" t="s">
        <v>4102</v>
      </c>
      <c r="B3358" t="s">
        <v>16</v>
      </c>
      <c r="C3358" t="e">
        <f>VLOOKUP(B3358, Positions!A$1:B$134, 2, FALSE)</f>
        <v>#N/A</v>
      </c>
      <c r="D3358" t="s">
        <v>4103</v>
      </c>
      <c r="E3358" t="s">
        <v>5666</v>
      </c>
      <c r="F3358" t="s">
        <v>3218</v>
      </c>
      <c r="G3358" t="str">
        <f>VLOOKUP(E3358, Tiers!M$1:P$134, 3, FALSE)</f>
        <v>NONE</v>
      </c>
      <c r="H3358">
        <f>VLOOKUP(G3358, Tiers!B$1:C$134, 2, FALSE)</f>
        <v>7</v>
      </c>
      <c r="I3358" s="21">
        <v>33824</v>
      </c>
      <c r="J3358" t="str">
        <f t="shared" si="52"/>
        <v>Kieffer MooreViking</v>
      </c>
      <c r="P3358">
        <v>22</v>
      </c>
      <c r="Q3358" t="s">
        <v>364</v>
      </c>
      <c r="R3358" t="s">
        <v>21</v>
      </c>
      <c r="S3358" t="s">
        <v>22</v>
      </c>
      <c r="T3358" t="s">
        <v>21</v>
      </c>
      <c r="Y3358">
        <v>196</v>
      </c>
      <c r="Z3358">
        <v>83</v>
      </c>
      <c r="AA3358">
        <v>30</v>
      </c>
      <c r="AB3358">
        <v>97</v>
      </c>
    </row>
    <row r="3359" spans="1:28" ht="15.95">
      <c r="A3359" t="s">
        <v>4105</v>
      </c>
      <c r="B3359" t="s">
        <v>131</v>
      </c>
      <c r="C3359" t="str">
        <f>VLOOKUP(B3359, Positions!A$1:B$134, 2, FALSE)</f>
        <v>Forward</v>
      </c>
      <c r="D3359" t="s">
        <v>1177</v>
      </c>
      <c r="E3359" t="s">
        <v>5666</v>
      </c>
      <c r="F3359" t="s">
        <v>21</v>
      </c>
      <c r="G3359" t="str">
        <f>VLOOKUP(E3359, Tiers!M$1:P$134, 3, FALSE)</f>
        <v>NONE</v>
      </c>
      <c r="H3359">
        <f>VLOOKUP(G3359, Tiers!B$1:C$134, 2, FALSE)</f>
        <v>7</v>
      </c>
      <c r="I3359" s="21">
        <v>33822</v>
      </c>
      <c r="J3359" t="str">
        <f t="shared" si="52"/>
        <v>Simeon AkinolaBraintree</v>
      </c>
      <c r="P3359">
        <v>22</v>
      </c>
      <c r="Q3359" t="s">
        <v>4106</v>
      </c>
      <c r="R3359" t="s">
        <v>21</v>
      </c>
      <c r="S3359" t="s">
        <v>171</v>
      </c>
      <c r="T3359" t="s">
        <v>21</v>
      </c>
      <c r="U3359" t="s">
        <v>491</v>
      </c>
      <c r="Y3359">
        <v>161</v>
      </c>
      <c r="Z3359">
        <v>79</v>
      </c>
      <c r="AA3359">
        <v>38</v>
      </c>
      <c r="AB3359">
        <v>142</v>
      </c>
    </row>
    <row r="3360" spans="1:28" ht="15.95">
      <c r="A3360" t="s">
        <v>4107</v>
      </c>
      <c r="B3360" t="s">
        <v>81</v>
      </c>
      <c r="C3360" t="str">
        <f>VLOOKUP(B3360, Positions!A$1:B$134, 2, FALSE)</f>
        <v>Defender</v>
      </c>
      <c r="D3360" t="s">
        <v>152</v>
      </c>
      <c r="E3360" t="s">
        <v>5664</v>
      </c>
      <c r="F3360" t="s">
        <v>21</v>
      </c>
      <c r="G3360" t="str">
        <f>VLOOKUP(E3360, Tiers!M$1:P$134, 3, FALSE)</f>
        <v>ENG3</v>
      </c>
      <c r="H3360">
        <f>VLOOKUP(G3360, Tiers!B$1:C$134, 2, FALSE)</f>
        <v>4</v>
      </c>
      <c r="I3360" s="21">
        <v>33814</v>
      </c>
      <c r="J3360" t="str">
        <f t="shared" si="52"/>
        <v>Jon GuthrieCrewe</v>
      </c>
      <c r="P3360">
        <v>22</v>
      </c>
      <c r="Q3360" t="s">
        <v>4108</v>
      </c>
      <c r="R3360" t="s">
        <v>21</v>
      </c>
      <c r="S3360" t="s">
        <v>22</v>
      </c>
      <c r="T3360" t="s">
        <v>21</v>
      </c>
      <c r="Y3360">
        <v>178</v>
      </c>
      <c r="Z3360">
        <v>70</v>
      </c>
      <c r="AA3360">
        <v>15</v>
      </c>
      <c r="AB3360">
        <v>102</v>
      </c>
    </row>
    <row r="3361" spans="1:28" ht="15.95">
      <c r="A3361" t="s">
        <v>4109</v>
      </c>
      <c r="B3361" t="s">
        <v>16</v>
      </c>
      <c r="C3361" t="e">
        <f>VLOOKUP(B3361, Positions!A$1:B$134, 2, FALSE)</f>
        <v>#N/A</v>
      </c>
      <c r="D3361" t="s">
        <v>3854</v>
      </c>
      <c r="E3361" t="s">
        <v>5666</v>
      </c>
      <c r="F3361" t="s">
        <v>21</v>
      </c>
      <c r="G3361" t="str">
        <f>VLOOKUP(E3361, Tiers!M$1:P$134, 3, FALSE)</f>
        <v>NONE</v>
      </c>
      <c r="H3361">
        <f>VLOOKUP(G3361, Tiers!B$1:C$134, 2, FALSE)</f>
        <v>7</v>
      </c>
      <c r="I3361" s="21">
        <v>33811</v>
      </c>
      <c r="J3361" t="str">
        <f t="shared" si="52"/>
        <v>Omar BogleGrimsby</v>
      </c>
      <c r="P3361">
        <v>22</v>
      </c>
      <c r="Q3361" t="s">
        <v>284</v>
      </c>
      <c r="R3361" t="s">
        <v>21</v>
      </c>
      <c r="S3361" t="s">
        <v>22</v>
      </c>
      <c r="T3361" t="s">
        <v>21</v>
      </c>
      <c r="Y3361">
        <v>188</v>
      </c>
      <c r="Z3361">
        <v>80</v>
      </c>
      <c r="AA3361">
        <v>65</v>
      </c>
      <c r="AB3361">
        <v>117</v>
      </c>
    </row>
    <row r="3362" spans="1:28" ht="15.95">
      <c r="A3362" t="s">
        <v>4110</v>
      </c>
      <c r="B3362" t="s">
        <v>16</v>
      </c>
      <c r="C3362" t="e">
        <f>VLOOKUP(B3362, Positions!A$1:B$134, 2, FALSE)</f>
        <v>#N/A</v>
      </c>
      <c r="D3362" t="s">
        <v>57</v>
      </c>
      <c r="E3362" t="s">
        <v>62</v>
      </c>
      <c r="F3362" t="s">
        <v>21</v>
      </c>
      <c r="G3362" t="str">
        <f>VLOOKUP(E3362, Tiers!M$1:P$134, 3, FALSE)</f>
        <v>ENG1</v>
      </c>
      <c r="H3362">
        <f>VLOOKUP(G3362, Tiers!B$1:C$134, 2, FALSE)</f>
        <v>1</v>
      </c>
      <c r="I3362" s="21">
        <v>33808</v>
      </c>
      <c r="J3362" t="str">
        <f t="shared" si="52"/>
        <v>Danny IngsLiverpool</v>
      </c>
      <c r="P3362">
        <v>22</v>
      </c>
      <c r="Q3362" t="s">
        <v>1221</v>
      </c>
      <c r="R3362" t="s">
        <v>21</v>
      </c>
      <c r="S3362" t="s">
        <v>22</v>
      </c>
      <c r="T3362" t="s">
        <v>21</v>
      </c>
      <c r="Y3362">
        <v>178</v>
      </c>
      <c r="Z3362">
        <v>74</v>
      </c>
      <c r="AA3362">
        <v>48</v>
      </c>
      <c r="AB3362">
        <v>158</v>
      </c>
    </row>
    <row r="3363" spans="1:28" ht="15.95">
      <c r="A3363" t="s">
        <v>4111</v>
      </c>
      <c r="B3363" t="s">
        <v>115</v>
      </c>
      <c r="C3363" t="e">
        <f>VLOOKUP(B3363, Positions!A$1:B$134, 2, FALSE)</f>
        <v>#N/A</v>
      </c>
      <c r="D3363" t="s">
        <v>73</v>
      </c>
      <c r="E3363" t="s">
        <v>5664</v>
      </c>
      <c r="F3363" t="s">
        <v>21</v>
      </c>
      <c r="G3363" t="str">
        <f>VLOOKUP(E3363, Tiers!M$1:P$134, 3, FALSE)</f>
        <v>ENG3</v>
      </c>
      <c r="H3363">
        <f>VLOOKUP(G3363, Tiers!B$1:C$134, 2, FALSE)</f>
        <v>4</v>
      </c>
      <c r="I3363" s="21">
        <v>33805</v>
      </c>
      <c r="J3363" t="str">
        <f t="shared" si="52"/>
        <v>Jon TaylorPeterborough</v>
      </c>
      <c r="P3363">
        <v>22</v>
      </c>
      <c r="Q3363" t="s">
        <v>57</v>
      </c>
      <c r="R3363" t="s">
        <v>21</v>
      </c>
      <c r="S3363" t="s">
        <v>22</v>
      </c>
      <c r="T3363" t="s">
        <v>21</v>
      </c>
      <c r="Y3363">
        <v>181</v>
      </c>
      <c r="Z3363">
        <v>78</v>
      </c>
      <c r="AA3363">
        <v>24</v>
      </c>
      <c r="AB3363">
        <v>158</v>
      </c>
    </row>
    <row r="3364" spans="1:28" ht="15.95">
      <c r="A3364" t="s">
        <v>4112</v>
      </c>
      <c r="B3364" t="s">
        <v>31</v>
      </c>
      <c r="C3364" t="str">
        <f>VLOOKUP(B3364, Positions!A$1:B$134, 2, FALSE)</f>
        <v>Defender</v>
      </c>
      <c r="E3364" t="s">
        <v>5666</v>
      </c>
      <c r="F3364" t="s">
        <v>21</v>
      </c>
      <c r="G3364" t="str">
        <f>VLOOKUP(E3364, Tiers!M$1:P$134, 3, FALSE)</f>
        <v>NONE</v>
      </c>
      <c r="H3364">
        <f>VLOOKUP(G3364, Tiers!B$1:C$134, 2, FALSE)</f>
        <v>7</v>
      </c>
      <c r="I3364" s="21" t="e">
        <v>#N/A</v>
      </c>
      <c r="J3364" t="str">
        <f t="shared" si="52"/>
        <v>Jordan Browne</v>
      </c>
      <c r="P3364">
        <v>22</v>
      </c>
      <c r="Q3364" t="s">
        <v>162</v>
      </c>
      <c r="R3364" t="s">
        <v>21</v>
      </c>
      <c r="S3364" t="s">
        <v>22</v>
      </c>
      <c r="T3364" t="s">
        <v>21</v>
      </c>
      <c r="Y3364">
        <v>187</v>
      </c>
      <c r="Z3364">
        <v>72</v>
      </c>
      <c r="AA3364">
        <v>0</v>
      </c>
      <c r="AB3364">
        <v>0</v>
      </c>
    </row>
    <row r="3365" spans="1:28" ht="15.95">
      <c r="A3365" t="s">
        <v>4113</v>
      </c>
      <c r="B3365" t="s">
        <v>278</v>
      </c>
      <c r="C3365" t="e">
        <f>VLOOKUP(B3365, Positions!A$1:B$134, 2, FALSE)</f>
        <v>#N/A</v>
      </c>
      <c r="D3365" t="s">
        <v>470</v>
      </c>
      <c r="E3365" t="s">
        <v>5663</v>
      </c>
      <c r="F3365" t="s">
        <v>21</v>
      </c>
      <c r="G3365" t="str">
        <f>VLOOKUP(E3365, Tiers!M$1:P$134, 3, FALSE)</f>
        <v>ENG4</v>
      </c>
      <c r="H3365">
        <f>VLOOKUP(G3365, Tiers!B$1:C$134, 2, FALSE)</f>
        <v>5</v>
      </c>
      <c r="I3365" s="21">
        <v>33797</v>
      </c>
      <c r="J3365" t="str">
        <f t="shared" si="52"/>
        <v>Luke BerryCambridge</v>
      </c>
      <c r="P3365">
        <v>22</v>
      </c>
      <c r="Q3365" t="s">
        <v>470</v>
      </c>
      <c r="R3365" t="s">
        <v>21</v>
      </c>
      <c r="S3365" t="s">
        <v>22</v>
      </c>
      <c r="T3365" t="s">
        <v>21</v>
      </c>
      <c r="Y3365">
        <v>178</v>
      </c>
      <c r="Z3365">
        <v>70</v>
      </c>
      <c r="AA3365">
        <v>23</v>
      </c>
      <c r="AB3365">
        <v>158</v>
      </c>
    </row>
    <row r="3366" spans="1:28" ht="15.95">
      <c r="A3366" t="s">
        <v>4114</v>
      </c>
      <c r="B3366" t="s">
        <v>102</v>
      </c>
      <c r="C3366" t="str">
        <f>VLOOKUP(B3366, Positions!A$1:B$134, 2, FALSE)</f>
        <v>Defender</v>
      </c>
      <c r="D3366" t="s">
        <v>231</v>
      </c>
      <c r="E3366" t="s">
        <v>5663</v>
      </c>
      <c r="F3366" t="s">
        <v>21</v>
      </c>
      <c r="G3366" t="str">
        <f>VLOOKUP(E3366, Tiers!M$1:P$134, 3, FALSE)</f>
        <v>ENG4</v>
      </c>
      <c r="H3366">
        <f>VLOOKUP(G3366, Tiers!B$1:C$134, 2, FALSE)</f>
        <v>5</v>
      </c>
      <c r="I3366" s="21">
        <v>33794</v>
      </c>
      <c r="J3366" t="str">
        <f t="shared" si="52"/>
        <v>Connor EssamLeyton Orient</v>
      </c>
      <c r="P3366">
        <v>22</v>
      </c>
      <c r="Q3366" t="s">
        <v>4115</v>
      </c>
      <c r="R3366" t="s">
        <v>21</v>
      </c>
      <c r="S3366" t="s">
        <v>22</v>
      </c>
      <c r="T3366" t="s">
        <v>21</v>
      </c>
      <c r="Y3366">
        <v>183</v>
      </c>
      <c r="Z3366">
        <v>77</v>
      </c>
      <c r="AA3366">
        <v>7</v>
      </c>
      <c r="AB3366">
        <v>102</v>
      </c>
    </row>
    <row r="3367" spans="1:28" ht="15.95">
      <c r="A3367" t="s">
        <v>4116</v>
      </c>
      <c r="B3367" t="s">
        <v>36</v>
      </c>
      <c r="C3367" t="str">
        <f>VLOOKUP(B3367, Positions!A$1:B$134, 2, FALSE)</f>
        <v>Midfielder</v>
      </c>
      <c r="D3367" t="s">
        <v>27</v>
      </c>
      <c r="E3367" t="s">
        <v>5663</v>
      </c>
      <c r="F3367" t="s">
        <v>21</v>
      </c>
      <c r="G3367" t="str">
        <f>VLOOKUP(E3367, Tiers!M$1:P$134, 3, FALSE)</f>
        <v>ENG4</v>
      </c>
      <c r="H3367">
        <f>VLOOKUP(G3367, Tiers!B$1:C$134, 2, FALSE)</f>
        <v>5</v>
      </c>
      <c r="I3367" s="21">
        <v>33786</v>
      </c>
      <c r="J3367" t="str">
        <f t="shared" si="52"/>
        <v>Alex KenyonMorecambe</v>
      </c>
      <c r="P3367">
        <v>23</v>
      </c>
      <c r="Q3367" t="s">
        <v>397</v>
      </c>
      <c r="R3367" t="s">
        <v>21</v>
      </c>
      <c r="S3367" t="s">
        <v>22</v>
      </c>
      <c r="T3367" t="s">
        <v>21</v>
      </c>
      <c r="Y3367">
        <v>181</v>
      </c>
      <c r="Z3367">
        <v>75</v>
      </c>
      <c r="AA3367">
        <v>15</v>
      </c>
      <c r="AB3367">
        <v>169</v>
      </c>
    </row>
    <row r="3368" spans="1:28" ht="15.95">
      <c r="A3368" t="s">
        <v>4117</v>
      </c>
      <c r="B3368" t="s">
        <v>16</v>
      </c>
      <c r="C3368" t="e">
        <f>VLOOKUP(B3368, Positions!A$1:B$134, 2, FALSE)</f>
        <v>#N/A</v>
      </c>
      <c r="D3368" t="s">
        <v>370</v>
      </c>
      <c r="E3368" t="s">
        <v>5663</v>
      </c>
      <c r="F3368" t="s">
        <v>21</v>
      </c>
      <c r="G3368" t="str">
        <f>VLOOKUP(E3368, Tiers!M$1:P$134, 3, FALSE)</f>
        <v>ENG4</v>
      </c>
      <c r="H3368">
        <f>VLOOKUP(G3368, Tiers!B$1:C$134, 2, FALSE)</f>
        <v>5</v>
      </c>
      <c r="I3368" s="21">
        <v>33785</v>
      </c>
      <c r="J3368" t="str">
        <f t="shared" si="52"/>
        <v>Steven RiggCarlisle</v>
      </c>
      <c r="P3368">
        <v>23</v>
      </c>
      <c r="Q3368" t="s">
        <v>20</v>
      </c>
      <c r="R3368" t="s">
        <v>21</v>
      </c>
      <c r="S3368" t="s">
        <v>22</v>
      </c>
      <c r="T3368" t="s">
        <v>21</v>
      </c>
      <c r="Y3368">
        <v>186</v>
      </c>
      <c r="Z3368">
        <v>72</v>
      </c>
      <c r="AA3368">
        <v>70</v>
      </c>
      <c r="AB3368">
        <v>112</v>
      </c>
    </row>
    <row r="3369" spans="1:28" ht="15.95">
      <c r="A3369" t="s">
        <v>4118</v>
      </c>
      <c r="B3369" t="s">
        <v>81</v>
      </c>
      <c r="C3369" t="str">
        <f>VLOOKUP(B3369, Positions!A$1:B$134, 2, FALSE)</f>
        <v>Defender</v>
      </c>
      <c r="D3369" t="s">
        <v>402</v>
      </c>
      <c r="E3369" t="s">
        <v>5664</v>
      </c>
      <c r="F3369" t="s">
        <v>21</v>
      </c>
      <c r="G3369" t="str">
        <f>VLOOKUP(E3369, Tiers!M$1:P$134, 3, FALSE)</f>
        <v>ENG3</v>
      </c>
      <c r="H3369">
        <f>VLOOKUP(G3369, Tiers!B$1:C$134, 2, FALSE)</f>
        <v>4</v>
      </c>
      <c r="I3369" s="21">
        <v>33784</v>
      </c>
      <c r="J3369" t="str">
        <f t="shared" si="52"/>
        <v>Keil O'BrienBury</v>
      </c>
      <c r="P3369">
        <v>23</v>
      </c>
      <c r="Q3369" t="s">
        <v>1148</v>
      </c>
      <c r="R3369" t="s">
        <v>21</v>
      </c>
      <c r="S3369" t="s">
        <v>22</v>
      </c>
      <c r="T3369" t="s">
        <v>21</v>
      </c>
      <c r="Y3369">
        <v>194</v>
      </c>
      <c r="Z3369">
        <v>84</v>
      </c>
      <c r="AA3369">
        <v>6</v>
      </c>
      <c r="AB3369">
        <v>156</v>
      </c>
    </row>
    <row r="3370" spans="1:28" ht="15.95">
      <c r="A3370" t="s">
        <v>4119</v>
      </c>
      <c r="B3370" t="s">
        <v>42</v>
      </c>
      <c r="C3370" t="str">
        <f>VLOOKUP(B3370, Positions!A$1:B$134, 2, FALSE)</f>
        <v>Midfielder</v>
      </c>
      <c r="D3370" t="s">
        <v>116</v>
      </c>
      <c r="E3370" t="s">
        <v>62</v>
      </c>
      <c r="F3370" t="s">
        <v>21</v>
      </c>
      <c r="G3370" t="str">
        <f>VLOOKUP(E3370, Tiers!M$1:P$134, 3, FALSE)</f>
        <v>ENG1</v>
      </c>
      <c r="H3370">
        <f>VLOOKUP(G3370, Tiers!B$1:C$134, 2, FALSE)</f>
        <v>1</v>
      </c>
      <c r="I3370" s="21">
        <v>33784</v>
      </c>
      <c r="J3370" t="str">
        <f t="shared" si="52"/>
        <v>Gary GardnerAston Villa</v>
      </c>
      <c r="P3370">
        <v>23</v>
      </c>
      <c r="Q3370" t="s">
        <v>285</v>
      </c>
      <c r="R3370" t="s">
        <v>21</v>
      </c>
      <c r="S3370" t="s">
        <v>22</v>
      </c>
      <c r="T3370" t="s">
        <v>21</v>
      </c>
      <c r="Y3370">
        <v>188</v>
      </c>
      <c r="Z3370">
        <v>82</v>
      </c>
      <c r="AA3370">
        <v>7</v>
      </c>
      <c r="AB3370">
        <v>58</v>
      </c>
    </row>
    <row r="3371" spans="1:28" ht="15.95">
      <c r="A3371" t="s">
        <v>4120</v>
      </c>
      <c r="B3371" t="s">
        <v>42</v>
      </c>
      <c r="C3371" t="str">
        <f>VLOOKUP(B3371, Positions!A$1:B$134, 2, FALSE)</f>
        <v>Midfielder</v>
      </c>
      <c r="D3371" t="s">
        <v>121</v>
      </c>
      <c r="E3371" t="s">
        <v>5663</v>
      </c>
      <c r="F3371" t="s">
        <v>21</v>
      </c>
      <c r="G3371" t="str">
        <f>VLOOKUP(E3371, Tiers!M$1:P$134, 3, FALSE)</f>
        <v>ENG4</v>
      </c>
      <c r="H3371">
        <f>VLOOKUP(G3371, Tiers!B$1:C$134, 2, FALSE)</f>
        <v>5</v>
      </c>
      <c r="I3371" s="21">
        <v>33784</v>
      </c>
      <c r="J3371" t="str">
        <f t="shared" si="52"/>
        <v>Ollie ClarkeBristol Rovers</v>
      </c>
      <c r="P3371">
        <v>23</v>
      </c>
      <c r="Q3371" t="s">
        <v>373</v>
      </c>
      <c r="R3371" t="s">
        <v>21</v>
      </c>
      <c r="S3371" t="s">
        <v>22</v>
      </c>
      <c r="T3371" t="s">
        <v>21</v>
      </c>
      <c r="Y3371">
        <v>178</v>
      </c>
      <c r="Z3371">
        <v>77</v>
      </c>
      <c r="AA3371">
        <v>9</v>
      </c>
      <c r="AB3371">
        <v>83</v>
      </c>
    </row>
    <row r="3372" spans="1:28" ht="15.95">
      <c r="A3372" t="s">
        <v>4121</v>
      </c>
      <c r="B3372" t="s">
        <v>189</v>
      </c>
      <c r="C3372" t="str">
        <f>VLOOKUP(B3372, Positions!A$1:B$134, 2, FALSE)</f>
        <v>Forward</v>
      </c>
      <c r="D3372" t="s">
        <v>1883</v>
      </c>
      <c r="E3372" t="s">
        <v>5666</v>
      </c>
      <c r="F3372" t="s">
        <v>21</v>
      </c>
      <c r="G3372" t="str">
        <f>VLOOKUP(E3372, Tiers!M$1:P$134, 3, FALSE)</f>
        <v>NONE</v>
      </c>
      <c r="H3372">
        <f>VLOOKUP(G3372, Tiers!B$1:C$134, 2, FALSE)</f>
        <v>7</v>
      </c>
      <c r="I3372" s="21">
        <v>33782</v>
      </c>
      <c r="J3372" t="str">
        <f t="shared" si="52"/>
        <v>George PorterWelling</v>
      </c>
      <c r="P3372">
        <v>23</v>
      </c>
      <c r="Q3372" t="s">
        <v>459</v>
      </c>
      <c r="R3372" t="s">
        <v>21</v>
      </c>
      <c r="S3372" t="s">
        <v>22</v>
      </c>
      <c r="T3372" t="s">
        <v>21</v>
      </c>
      <c r="Y3372">
        <v>178</v>
      </c>
      <c r="Z3372">
        <v>79</v>
      </c>
      <c r="AA3372">
        <v>13</v>
      </c>
      <c r="AB3372">
        <v>169</v>
      </c>
    </row>
    <row r="3373" spans="1:28" ht="15.95">
      <c r="A3373" t="s">
        <v>4122</v>
      </c>
      <c r="B3373" t="s">
        <v>47</v>
      </c>
      <c r="C3373" t="str">
        <f>VLOOKUP(B3373, Positions!A$1:B$134, 2, FALSE)</f>
        <v>Forward</v>
      </c>
      <c r="D3373" t="s">
        <v>4123</v>
      </c>
      <c r="E3373" t="s">
        <v>5666</v>
      </c>
      <c r="F3373" t="s">
        <v>5673</v>
      </c>
      <c r="G3373" t="str">
        <f>VLOOKUP(E3373, Tiers!M$1:P$134, 3, FALSE)</f>
        <v>NONE</v>
      </c>
      <c r="H3373">
        <f>VLOOKUP(G3373, Tiers!B$1:C$134, 2, FALSE)</f>
        <v>7</v>
      </c>
      <c r="I3373" s="21">
        <v>33778</v>
      </c>
      <c r="J3373" t="str">
        <f t="shared" si="52"/>
        <v>Jamie HopcuttÖstersunds FK</v>
      </c>
      <c r="P3373">
        <v>23</v>
      </c>
      <c r="Q3373" t="s">
        <v>52</v>
      </c>
      <c r="R3373" t="s">
        <v>21</v>
      </c>
      <c r="S3373" t="s">
        <v>22</v>
      </c>
      <c r="T3373" t="s">
        <v>21</v>
      </c>
      <c r="Y3373">
        <v>180</v>
      </c>
      <c r="Z3373">
        <v>73</v>
      </c>
      <c r="AA3373">
        <v>19</v>
      </c>
      <c r="AB3373">
        <v>82</v>
      </c>
    </row>
    <row r="3374" spans="1:28" ht="15.95">
      <c r="A3374" t="s">
        <v>4125</v>
      </c>
      <c r="B3374" t="s">
        <v>16</v>
      </c>
      <c r="C3374" t="e">
        <f>VLOOKUP(B3374, Positions!A$1:B$134, 2, FALSE)</f>
        <v>#N/A</v>
      </c>
      <c r="D3374" t="s">
        <v>455</v>
      </c>
      <c r="E3374" t="s">
        <v>5664</v>
      </c>
      <c r="F3374" t="s">
        <v>21</v>
      </c>
      <c r="G3374" t="str">
        <f>VLOOKUP(E3374, Tiers!M$1:P$134, 3, FALSE)</f>
        <v>ENG3</v>
      </c>
      <c r="H3374">
        <f>VLOOKUP(G3374, Tiers!B$1:C$134, 2, FALSE)</f>
        <v>4</v>
      </c>
      <c r="I3374" s="21">
        <v>33775</v>
      </c>
      <c r="J3374" t="str">
        <f t="shared" si="52"/>
        <v>Curtis MainDoncaster</v>
      </c>
      <c r="P3374">
        <v>23</v>
      </c>
      <c r="Q3374" t="s">
        <v>801</v>
      </c>
      <c r="R3374" t="s">
        <v>21</v>
      </c>
      <c r="S3374" t="s">
        <v>22</v>
      </c>
      <c r="T3374" t="s">
        <v>21</v>
      </c>
      <c r="Y3374">
        <v>178</v>
      </c>
      <c r="Z3374">
        <v>78</v>
      </c>
      <c r="AA3374">
        <v>19</v>
      </c>
      <c r="AB3374">
        <v>147</v>
      </c>
    </row>
    <row r="3375" spans="1:28" ht="15.95">
      <c r="A3375" t="s">
        <v>4126</v>
      </c>
      <c r="B3375" t="s">
        <v>166</v>
      </c>
      <c r="C3375" t="str">
        <f>VLOOKUP(B3375, Positions!A$1:B$134, 2, FALSE)</f>
        <v>Goalkeeper</v>
      </c>
      <c r="D3375" t="s">
        <v>836</v>
      </c>
      <c r="E3375" t="s">
        <v>62</v>
      </c>
      <c r="F3375" t="s">
        <v>21</v>
      </c>
      <c r="G3375" t="str">
        <f>VLOOKUP(E3375, Tiers!M$1:P$134, 3, FALSE)</f>
        <v>ENG1</v>
      </c>
      <c r="H3375">
        <f>VLOOKUP(G3375, Tiers!B$1:C$134, 2, FALSE)</f>
        <v>1</v>
      </c>
      <c r="I3375" s="21">
        <v>33772</v>
      </c>
      <c r="J3375" t="str">
        <f t="shared" si="52"/>
        <v>Ryan AllsopBournemouth</v>
      </c>
      <c r="P3375">
        <v>23</v>
      </c>
      <c r="Q3375" t="s">
        <v>2831</v>
      </c>
      <c r="R3375" t="s">
        <v>21</v>
      </c>
      <c r="S3375" t="s">
        <v>22</v>
      </c>
      <c r="T3375" t="s">
        <v>21</v>
      </c>
      <c r="Y3375">
        <v>188</v>
      </c>
      <c r="Z3375">
        <v>87</v>
      </c>
      <c r="AA3375">
        <v>0</v>
      </c>
      <c r="AB3375">
        <v>75</v>
      </c>
    </row>
    <row r="3376" spans="1:28" ht="15.95">
      <c r="A3376" t="s">
        <v>4127</v>
      </c>
      <c r="B3376" t="s">
        <v>360</v>
      </c>
      <c r="C3376" t="str">
        <f>VLOOKUP(B3376, Positions!A$1:B$134, 2, FALSE)</f>
        <v>Defender</v>
      </c>
      <c r="D3376" t="s">
        <v>2443</v>
      </c>
      <c r="E3376" t="s">
        <v>5666</v>
      </c>
      <c r="F3376" t="s">
        <v>21</v>
      </c>
      <c r="G3376" t="str">
        <f>VLOOKUP(E3376, Tiers!M$1:P$134, 3, FALSE)</f>
        <v>NONE</v>
      </c>
      <c r="H3376">
        <f>VLOOKUP(G3376, Tiers!B$1:C$134, 2, FALSE)</f>
        <v>7</v>
      </c>
      <c r="I3376" s="21">
        <v>33767</v>
      </c>
      <c r="J3376" t="str">
        <f t="shared" si="52"/>
        <v>Chris BushLincoln</v>
      </c>
      <c r="P3376">
        <v>23</v>
      </c>
      <c r="Q3376" t="s">
        <v>74</v>
      </c>
      <c r="R3376" t="s">
        <v>21</v>
      </c>
      <c r="S3376" t="s">
        <v>22</v>
      </c>
      <c r="T3376" t="s">
        <v>21</v>
      </c>
      <c r="Y3376">
        <v>191</v>
      </c>
      <c r="Z3376">
        <v>90</v>
      </c>
      <c r="AA3376">
        <v>9</v>
      </c>
      <c r="AB3376">
        <v>164</v>
      </c>
    </row>
    <row r="3377" spans="1:28" ht="15.95">
      <c r="A3377" t="s">
        <v>4128</v>
      </c>
      <c r="B3377" t="s">
        <v>3576</v>
      </c>
      <c r="C3377" t="str">
        <f>VLOOKUP(B3377, Positions!A$1:B$134, 2, FALSE)</f>
        <v>Midfielder</v>
      </c>
      <c r="D3377" t="s">
        <v>98</v>
      </c>
      <c r="E3377" t="s">
        <v>5665</v>
      </c>
      <c r="F3377" t="s">
        <v>21</v>
      </c>
      <c r="G3377" t="str">
        <f>VLOOKUP(E3377, Tiers!M$1:P$134, 3, FALSE)</f>
        <v>ENG2</v>
      </c>
      <c r="H3377">
        <f>VLOOKUP(G3377, Tiers!B$1:C$134, 2, FALSE)</f>
        <v>3</v>
      </c>
      <c r="I3377" s="21">
        <v>33763</v>
      </c>
      <c r="J3377" t="str">
        <f t="shared" si="52"/>
        <v>Ben GladwinQ.P.R.</v>
      </c>
      <c r="P3377">
        <v>23</v>
      </c>
      <c r="Q3377" t="s">
        <v>157</v>
      </c>
      <c r="R3377" t="s">
        <v>21</v>
      </c>
      <c r="S3377" t="s">
        <v>22</v>
      </c>
      <c r="T3377" t="s">
        <v>21</v>
      </c>
      <c r="Y3377">
        <v>191</v>
      </c>
      <c r="Z3377">
        <v>92</v>
      </c>
      <c r="AA3377">
        <v>9</v>
      </c>
      <c r="AB3377">
        <v>69</v>
      </c>
    </row>
    <row r="3378" spans="1:28" ht="15.95">
      <c r="A3378" t="s">
        <v>4129</v>
      </c>
      <c r="B3378" t="s">
        <v>131</v>
      </c>
      <c r="C3378" t="str">
        <f>VLOOKUP(B3378, Positions!A$1:B$134, 2, FALSE)</f>
        <v>Forward</v>
      </c>
      <c r="D3378" t="s">
        <v>73</v>
      </c>
      <c r="E3378" t="s">
        <v>5664</v>
      </c>
      <c r="F3378" t="s">
        <v>21</v>
      </c>
      <c r="G3378" t="str">
        <f>VLOOKUP(E3378, Tiers!M$1:P$134, 3, FALSE)</f>
        <v>ENG3</v>
      </c>
      <c r="H3378">
        <f>VLOOKUP(G3378, Tiers!B$1:C$134, 2, FALSE)</f>
        <v>4</v>
      </c>
      <c r="I3378" s="21">
        <v>33760</v>
      </c>
      <c r="J3378" t="str">
        <f t="shared" si="52"/>
        <v>Kyle VassellPeterborough</v>
      </c>
      <c r="P3378">
        <v>23</v>
      </c>
      <c r="Q3378" t="s">
        <v>74</v>
      </c>
      <c r="R3378" t="s">
        <v>21</v>
      </c>
      <c r="S3378" t="s">
        <v>22</v>
      </c>
      <c r="T3378" t="s">
        <v>21</v>
      </c>
      <c r="Y3378">
        <v>181</v>
      </c>
      <c r="Z3378">
        <v>78</v>
      </c>
      <c r="AA3378">
        <v>14</v>
      </c>
      <c r="AB3378">
        <v>61</v>
      </c>
    </row>
    <row r="3379" spans="1:28" ht="15.95">
      <c r="A3379" t="s">
        <v>4130</v>
      </c>
      <c r="B3379" t="s">
        <v>1780</v>
      </c>
      <c r="C3379" t="str">
        <f>VLOOKUP(B3379, Positions!A$1:B$134, 2, FALSE)</f>
        <v>Defender</v>
      </c>
      <c r="D3379" t="s">
        <v>263</v>
      </c>
      <c r="E3379" t="s">
        <v>5665</v>
      </c>
      <c r="F3379" t="s">
        <v>21</v>
      </c>
      <c r="G3379" t="str">
        <f>VLOOKUP(E3379, Tiers!M$1:P$134, 3, FALSE)</f>
        <v>ENG2</v>
      </c>
      <c r="H3379">
        <f>VLOOKUP(G3379, Tiers!B$1:C$134, 2, FALSE)</f>
        <v>3</v>
      </c>
      <c r="I3379" s="21">
        <v>33760</v>
      </c>
      <c r="J3379" t="str">
        <f t="shared" si="52"/>
        <v>Nathan ByrneWolves</v>
      </c>
      <c r="P3379">
        <v>23</v>
      </c>
      <c r="Q3379" t="s">
        <v>4131</v>
      </c>
      <c r="R3379" t="s">
        <v>21</v>
      </c>
      <c r="S3379" t="s">
        <v>22</v>
      </c>
      <c r="T3379" t="s">
        <v>21</v>
      </c>
      <c r="Y3379">
        <v>181</v>
      </c>
      <c r="Z3379">
        <v>84</v>
      </c>
      <c r="AA3379">
        <v>8</v>
      </c>
      <c r="AB3379">
        <v>111</v>
      </c>
    </row>
    <row r="3380" spans="1:28" ht="15.95">
      <c r="A3380" t="s">
        <v>4132</v>
      </c>
      <c r="B3380" t="s">
        <v>16</v>
      </c>
      <c r="C3380" t="e">
        <f>VLOOKUP(B3380, Positions!A$1:B$134, 2, FALSE)</f>
        <v>#N/A</v>
      </c>
      <c r="D3380" t="s">
        <v>397</v>
      </c>
      <c r="E3380" t="s">
        <v>5665</v>
      </c>
      <c r="F3380" t="s">
        <v>21</v>
      </c>
      <c r="G3380" t="str">
        <f>VLOOKUP(E3380, Tiers!M$1:P$134, 3, FALSE)</f>
        <v>ENG2</v>
      </c>
      <c r="H3380">
        <f>VLOOKUP(G3380, Tiers!B$1:C$134, 2, FALSE)</f>
        <v>3</v>
      </c>
      <c r="I3380" s="21">
        <v>33759</v>
      </c>
      <c r="J3380" t="str">
        <f t="shared" si="52"/>
        <v>Jordan HugillPreston</v>
      </c>
      <c r="P3380">
        <v>23</v>
      </c>
      <c r="Q3380" t="s">
        <v>1699</v>
      </c>
      <c r="R3380" t="s">
        <v>21</v>
      </c>
      <c r="S3380" t="s">
        <v>22</v>
      </c>
      <c r="T3380" t="s">
        <v>21</v>
      </c>
      <c r="Y3380">
        <v>183</v>
      </c>
      <c r="Z3380">
        <v>64</v>
      </c>
      <c r="AA3380">
        <v>12</v>
      </c>
      <c r="AB3380">
        <v>43</v>
      </c>
    </row>
    <row r="3381" spans="1:28" ht="15.95">
      <c r="A3381" t="s">
        <v>4133</v>
      </c>
      <c r="B3381" t="s">
        <v>16</v>
      </c>
      <c r="C3381" t="e">
        <f>VLOOKUP(B3381, Positions!A$1:B$134, 2, FALSE)</f>
        <v>#N/A</v>
      </c>
      <c r="D3381" t="s">
        <v>93</v>
      </c>
      <c r="E3381" t="s">
        <v>5664</v>
      </c>
      <c r="F3381" t="s">
        <v>21</v>
      </c>
      <c r="G3381" t="str">
        <f>VLOOKUP(E3381, Tiers!M$1:P$134, 3, FALSE)</f>
        <v>ENG3</v>
      </c>
      <c r="H3381">
        <f>VLOOKUP(G3381, Tiers!B$1:C$134, 2, FALSE)</f>
        <v>4</v>
      </c>
      <c r="I3381" s="21">
        <v>33756</v>
      </c>
      <c r="J3381" t="str">
        <f t="shared" si="52"/>
        <v>Lateef Elford-AlliyuCoventry</v>
      </c>
      <c r="P3381">
        <v>23</v>
      </c>
      <c r="Q3381" t="s">
        <v>4134</v>
      </c>
      <c r="R3381" t="s">
        <v>21</v>
      </c>
      <c r="S3381" t="s">
        <v>171</v>
      </c>
      <c r="T3381" t="s">
        <v>21</v>
      </c>
      <c r="U3381" t="s">
        <v>491</v>
      </c>
      <c r="Y3381">
        <v>176</v>
      </c>
      <c r="Z3381">
        <v>71</v>
      </c>
      <c r="AA3381">
        <v>28</v>
      </c>
      <c r="AB3381">
        <v>95</v>
      </c>
    </row>
    <row r="3382" spans="1:28" ht="15.95">
      <c r="A3382" t="s">
        <v>2086</v>
      </c>
      <c r="B3382" t="s">
        <v>42</v>
      </c>
      <c r="C3382" t="str">
        <f>VLOOKUP(B3382, Positions!A$1:B$134, 2, FALSE)</f>
        <v>Midfielder</v>
      </c>
      <c r="D3382" t="s">
        <v>175</v>
      </c>
      <c r="E3382" t="s">
        <v>62</v>
      </c>
      <c r="F3382" t="s">
        <v>21</v>
      </c>
      <c r="G3382" t="str">
        <f>VLOOKUP(E3382, Tiers!M$1:P$134, 3, FALSE)</f>
        <v>ENG1</v>
      </c>
      <c r="H3382">
        <f>VLOOKUP(G3382, Tiers!B$1:C$134, 2, FALSE)</f>
        <v>1</v>
      </c>
      <c r="I3382" s="21">
        <v>33752</v>
      </c>
      <c r="J3382" t="str">
        <f t="shared" si="52"/>
        <v>Tom CarrollTottenham</v>
      </c>
      <c r="P3382">
        <v>23</v>
      </c>
      <c r="Q3382" t="s">
        <v>271</v>
      </c>
      <c r="R3382" t="s">
        <v>21</v>
      </c>
      <c r="S3382" t="s">
        <v>22</v>
      </c>
      <c r="T3382" t="s">
        <v>21</v>
      </c>
      <c r="Y3382">
        <v>177</v>
      </c>
      <c r="Z3382">
        <v>63</v>
      </c>
      <c r="AA3382">
        <v>1</v>
      </c>
      <c r="AB3382">
        <v>65</v>
      </c>
    </row>
    <row r="3383" spans="1:28" ht="15.95">
      <c r="A3383" t="s">
        <v>4135</v>
      </c>
      <c r="B3383" t="s">
        <v>946</v>
      </c>
      <c r="C3383" t="str">
        <f>VLOOKUP(B3383, Positions!A$1:B$134, 2, FALSE)</f>
        <v>Defender</v>
      </c>
      <c r="D3383" t="s">
        <v>364</v>
      </c>
      <c r="E3383" t="s">
        <v>5666</v>
      </c>
      <c r="F3383" t="s">
        <v>21</v>
      </c>
      <c r="G3383" t="str">
        <f>VLOOKUP(E3383, Tiers!M$1:P$134, 3, FALSE)</f>
        <v>NONE</v>
      </c>
      <c r="H3383">
        <f>VLOOKUP(G3383, Tiers!B$1:C$134, 2, FALSE)</f>
        <v>7</v>
      </c>
      <c r="I3383" s="21">
        <v>33751</v>
      </c>
      <c r="J3383" t="str">
        <f t="shared" si="52"/>
        <v>Durrell BerryTorquay</v>
      </c>
      <c r="P3383">
        <v>23</v>
      </c>
      <c r="Q3383" t="s">
        <v>275</v>
      </c>
      <c r="R3383" t="s">
        <v>21</v>
      </c>
      <c r="S3383" t="s">
        <v>22</v>
      </c>
      <c r="T3383" t="s">
        <v>21</v>
      </c>
      <c r="Y3383">
        <v>176</v>
      </c>
      <c r="Z3383">
        <v>72</v>
      </c>
      <c r="AA3383">
        <v>3</v>
      </c>
      <c r="AB3383">
        <v>120</v>
      </c>
    </row>
    <row r="3384" spans="1:28" ht="15.95">
      <c r="A3384" t="s">
        <v>4136</v>
      </c>
      <c r="B3384" t="s">
        <v>166</v>
      </c>
      <c r="C3384" t="str">
        <f>VLOOKUP(B3384, Positions!A$1:B$134, 2, FALSE)</f>
        <v>Goalkeeper</v>
      </c>
      <c r="D3384" t="s">
        <v>395</v>
      </c>
      <c r="E3384" t="s">
        <v>5665</v>
      </c>
      <c r="F3384" t="s">
        <v>21</v>
      </c>
      <c r="G3384" t="str">
        <f>VLOOKUP(E3384, Tiers!M$1:P$134, 3, FALSE)</f>
        <v>ENG2</v>
      </c>
      <c r="H3384">
        <f>VLOOKUP(G3384, Tiers!B$1:C$134, 2, FALSE)</f>
        <v>3</v>
      </c>
      <c r="I3384" s="21">
        <v>33748</v>
      </c>
      <c r="J3384" t="str">
        <f t="shared" si="52"/>
        <v>Marcus BettinelliFulham</v>
      </c>
      <c r="P3384">
        <v>23</v>
      </c>
      <c r="Q3384" t="s">
        <v>74</v>
      </c>
      <c r="R3384" t="s">
        <v>21</v>
      </c>
      <c r="S3384" t="s">
        <v>22</v>
      </c>
      <c r="T3384" t="s">
        <v>21</v>
      </c>
      <c r="Y3384">
        <v>193</v>
      </c>
      <c r="Z3384">
        <v>82</v>
      </c>
      <c r="AA3384">
        <v>0</v>
      </c>
      <c r="AB3384">
        <v>120</v>
      </c>
    </row>
    <row r="3385" spans="1:28" ht="15.95">
      <c r="A3385" t="s">
        <v>809</v>
      </c>
      <c r="B3385" t="s">
        <v>3765</v>
      </c>
      <c r="C3385" t="str">
        <f>VLOOKUP(B3385, Positions!A$1:B$134, 2, FALSE)</f>
        <v>Midfielder</v>
      </c>
      <c r="D3385" t="s">
        <v>43</v>
      </c>
      <c r="E3385" t="s">
        <v>5664</v>
      </c>
      <c r="F3385" t="s">
        <v>21</v>
      </c>
      <c r="G3385" t="str">
        <f>VLOOKUP(E3385, Tiers!M$1:P$134, 3, FALSE)</f>
        <v>ENG3</v>
      </c>
      <c r="H3385">
        <f>VLOOKUP(G3385, Tiers!B$1:C$134, 2, FALSE)</f>
        <v>4</v>
      </c>
      <c r="I3385" s="21">
        <v>33748</v>
      </c>
      <c r="J3385" t="str">
        <f t="shared" si="52"/>
        <v>Ryan LeonardSouthend</v>
      </c>
      <c r="P3385">
        <v>23</v>
      </c>
      <c r="Q3385" t="s">
        <v>142</v>
      </c>
      <c r="R3385" t="s">
        <v>21</v>
      </c>
      <c r="S3385" t="s">
        <v>22</v>
      </c>
      <c r="T3385" t="s">
        <v>21</v>
      </c>
      <c r="Y3385">
        <v>185</v>
      </c>
      <c r="Z3385">
        <v>84</v>
      </c>
      <c r="AA3385">
        <v>12</v>
      </c>
      <c r="AB3385">
        <v>126</v>
      </c>
    </row>
    <row r="3386" spans="1:28" ht="15.95">
      <c r="A3386" t="s">
        <v>4137</v>
      </c>
      <c r="B3386" t="s">
        <v>278</v>
      </c>
      <c r="C3386" t="e">
        <f>VLOOKUP(B3386, Positions!A$1:B$134, 2, FALSE)</f>
        <v>#N/A</v>
      </c>
      <c r="D3386" t="s">
        <v>338</v>
      </c>
      <c r="E3386" t="s">
        <v>5666</v>
      </c>
      <c r="F3386" t="s">
        <v>21</v>
      </c>
      <c r="G3386" t="str">
        <f>VLOOKUP(E3386, Tiers!M$1:P$134, 3, FALSE)</f>
        <v>NONE</v>
      </c>
      <c r="H3386">
        <f>VLOOKUP(G3386, Tiers!B$1:C$134, 2, FALSE)</f>
        <v>7</v>
      </c>
      <c r="I3386" s="21">
        <v>33743</v>
      </c>
      <c r="J3386" t="str">
        <f t="shared" si="52"/>
        <v>George ThomsonChester</v>
      </c>
      <c r="P3386">
        <v>23</v>
      </c>
      <c r="Q3386" t="s">
        <v>3060</v>
      </c>
      <c r="R3386" t="s">
        <v>21</v>
      </c>
      <c r="S3386" t="s">
        <v>22</v>
      </c>
      <c r="T3386" t="s">
        <v>21</v>
      </c>
      <c r="Y3386">
        <v>171</v>
      </c>
      <c r="Z3386">
        <v>69</v>
      </c>
      <c r="AA3386">
        <v>30</v>
      </c>
      <c r="AB3386">
        <v>132</v>
      </c>
    </row>
    <row r="3387" spans="1:28" ht="15.95">
      <c r="A3387" t="s">
        <v>4138</v>
      </c>
      <c r="B3387" t="s">
        <v>789</v>
      </c>
      <c r="C3387" t="str">
        <f>VLOOKUP(B3387, Positions!A$1:B$134, 2, FALSE)</f>
        <v>Forward</v>
      </c>
      <c r="D3387" t="s">
        <v>73</v>
      </c>
      <c r="E3387" t="s">
        <v>5664</v>
      </c>
      <c r="F3387" t="s">
        <v>21</v>
      </c>
      <c r="G3387" t="str">
        <f>VLOOKUP(E3387, Tiers!M$1:P$134, 3, FALSE)</f>
        <v>ENG3</v>
      </c>
      <c r="H3387">
        <f>VLOOKUP(G3387, Tiers!B$1:C$134, 2, FALSE)</f>
        <v>4</v>
      </c>
      <c r="I3387" s="21">
        <v>33742</v>
      </c>
      <c r="J3387" t="str">
        <f t="shared" si="52"/>
        <v>Conor WashingtonPeterborough</v>
      </c>
      <c r="P3387">
        <v>23</v>
      </c>
      <c r="Q3387" t="s">
        <v>3531</v>
      </c>
      <c r="R3387" t="s">
        <v>21</v>
      </c>
      <c r="S3387" t="s">
        <v>22</v>
      </c>
      <c r="T3387" t="s">
        <v>21</v>
      </c>
      <c r="Y3387">
        <v>178</v>
      </c>
      <c r="Z3387">
        <v>74</v>
      </c>
      <c r="AA3387">
        <v>72</v>
      </c>
      <c r="AB3387">
        <v>145</v>
      </c>
    </row>
    <row r="3388" spans="1:28" ht="15.95">
      <c r="A3388" t="s">
        <v>4139</v>
      </c>
      <c r="B3388" t="s">
        <v>42</v>
      </c>
      <c r="C3388" t="str">
        <f>VLOOKUP(B3388, Positions!A$1:B$134, 2, FALSE)</f>
        <v>Midfielder</v>
      </c>
      <c r="D3388" t="s">
        <v>3064</v>
      </c>
      <c r="E3388" t="s">
        <v>5666</v>
      </c>
      <c r="F3388" t="s">
        <v>21</v>
      </c>
      <c r="G3388" t="str">
        <f>VLOOKUP(E3388, Tiers!M$1:P$134, 3, FALSE)</f>
        <v>NONE</v>
      </c>
      <c r="H3388">
        <f>VLOOKUP(G3388, Tiers!B$1:C$134, 2, FALSE)</f>
        <v>7</v>
      </c>
      <c r="I3388" s="21">
        <v>33741</v>
      </c>
      <c r="J3388" t="str">
        <f t="shared" si="52"/>
        <v>Jim StevensonAldershot</v>
      </c>
      <c r="P3388">
        <v>23</v>
      </c>
      <c r="Q3388" t="s">
        <v>149</v>
      </c>
      <c r="R3388" t="s">
        <v>21</v>
      </c>
      <c r="S3388" t="s">
        <v>22</v>
      </c>
      <c r="T3388" t="s">
        <v>21</v>
      </c>
      <c r="Y3388">
        <v>186</v>
      </c>
      <c r="Z3388">
        <v>81</v>
      </c>
      <c r="AA3388">
        <v>19</v>
      </c>
      <c r="AB3388">
        <v>167</v>
      </c>
    </row>
    <row r="3389" spans="1:28" ht="15.95">
      <c r="A3389" t="s">
        <v>4140</v>
      </c>
      <c r="B3389" t="s">
        <v>16</v>
      </c>
      <c r="C3389" t="e">
        <f>VLOOKUP(B3389, Positions!A$1:B$134, 2, FALSE)</f>
        <v>#N/A</v>
      </c>
      <c r="D3389" t="s">
        <v>449</v>
      </c>
      <c r="E3389" t="s">
        <v>5664</v>
      </c>
      <c r="F3389" t="s">
        <v>21</v>
      </c>
      <c r="G3389" t="str">
        <f>VLOOKUP(E3389, Tiers!M$1:P$134, 3, FALSE)</f>
        <v>ENG3</v>
      </c>
      <c r="H3389">
        <f>VLOOKUP(G3389, Tiers!B$1:C$134, 2, FALSE)</f>
        <v>4</v>
      </c>
      <c r="I3389" s="21">
        <v>33740</v>
      </c>
      <c r="J3389" t="str">
        <f t="shared" si="52"/>
        <v>John MarquisMillwall</v>
      </c>
      <c r="P3389">
        <v>23</v>
      </c>
      <c r="Q3389" t="s">
        <v>74</v>
      </c>
      <c r="R3389" t="s">
        <v>21</v>
      </c>
      <c r="S3389" t="s">
        <v>22</v>
      </c>
      <c r="T3389" t="s">
        <v>21</v>
      </c>
      <c r="Y3389">
        <v>186</v>
      </c>
      <c r="Z3389">
        <v>71</v>
      </c>
      <c r="AA3389">
        <v>26</v>
      </c>
      <c r="AB3389">
        <v>107</v>
      </c>
    </row>
    <row r="3390" spans="1:28" ht="15.95">
      <c r="A3390" t="s">
        <v>4141</v>
      </c>
      <c r="B3390" t="s">
        <v>16</v>
      </c>
      <c r="C3390" t="e">
        <f>VLOOKUP(B3390, Positions!A$1:B$134, 2, FALSE)</f>
        <v>#N/A</v>
      </c>
      <c r="D3390" t="s">
        <v>3407</v>
      </c>
      <c r="E3390" t="s">
        <v>5669</v>
      </c>
      <c r="F3390" t="s">
        <v>421</v>
      </c>
      <c r="G3390" t="str">
        <f>VLOOKUP(E3390, Tiers!M$1:P$134, 3, FALSE)</f>
        <v>SCO1</v>
      </c>
      <c r="H3390">
        <f>VLOOKUP(G3390, Tiers!B$1:C$134, 2, FALSE)</f>
        <v>3</v>
      </c>
      <c r="I3390" s="21">
        <v>33738</v>
      </c>
      <c r="J3390" t="str">
        <f t="shared" si="52"/>
        <v>Louis MoultMotherwell</v>
      </c>
      <c r="P3390">
        <v>23</v>
      </c>
      <c r="Q3390" t="s">
        <v>201</v>
      </c>
      <c r="R3390" t="s">
        <v>21</v>
      </c>
      <c r="S3390" t="s">
        <v>22</v>
      </c>
      <c r="T3390" t="s">
        <v>21</v>
      </c>
      <c r="Y3390">
        <v>183</v>
      </c>
      <c r="Z3390">
        <v>85</v>
      </c>
      <c r="AA3390">
        <v>38</v>
      </c>
      <c r="AB3390">
        <v>133</v>
      </c>
    </row>
    <row r="3391" spans="1:28" ht="15.95">
      <c r="A3391" t="s">
        <v>4142</v>
      </c>
      <c r="B3391" t="s">
        <v>3147</v>
      </c>
      <c r="C3391" t="str">
        <f>VLOOKUP(B3391, Positions!A$1:B$134, 2, FALSE)</f>
        <v>Defender</v>
      </c>
      <c r="D3391" t="s">
        <v>378</v>
      </c>
      <c r="E3391" t="s">
        <v>5663</v>
      </c>
      <c r="F3391" t="s">
        <v>21</v>
      </c>
      <c r="G3391" t="str">
        <f>VLOOKUP(E3391, Tiers!M$1:P$134, 3, FALSE)</f>
        <v>ENG4</v>
      </c>
      <c r="H3391">
        <f>VLOOKUP(G3391, Tiers!B$1:C$134, 2, FALSE)</f>
        <v>5</v>
      </c>
      <c r="I3391" s="21">
        <v>33736</v>
      </c>
      <c r="J3391" t="str">
        <f t="shared" si="52"/>
        <v>Adam BuxtonAccrington</v>
      </c>
      <c r="P3391">
        <v>23</v>
      </c>
      <c r="Q3391" t="s">
        <v>57</v>
      </c>
      <c r="R3391" t="s">
        <v>21</v>
      </c>
      <c r="S3391" t="s">
        <v>22</v>
      </c>
      <c r="T3391" t="s">
        <v>21</v>
      </c>
      <c r="Y3391">
        <v>185</v>
      </c>
      <c r="Z3391">
        <v>81</v>
      </c>
      <c r="AA3391">
        <v>1</v>
      </c>
      <c r="AB3391">
        <v>28</v>
      </c>
    </row>
    <row r="3392" spans="1:28" ht="15.95">
      <c r="A3392" t="s">
        <v>4143</v>
      </c>
      <c r="B3392" t="s">
        <v>81</v>
      </c>
      <c r="C3392" t="str">
        <f>VLOOKUP(B3392, Positions!A$1:B$134, 2, FALSE)</f>
        <v>Defender</v>
      </c>
      <c r="D3392" t="s">
        <v>395</v>
      </c>
      <c r="E3392" t="s">
        <v>5665</v>
      </c>
      <c r="F3392" t="s">
        <v>21</v>
      </c>
      <c r="G3392" t="str">
        <f>VLOOKUP(E3392, Tiers!M$1:P$134, 3, FALSE)</f>
        <v>ENG2</v>
      </c>
      <c r="H3392">
        <f>VLOOKUP(G3392, Tiers!B$1:C$134, 2, FALSE)</f>
        <v>3</v>
      </c>
      <c r="I3392" s="21">
        <v>33733</v>
      </c>
      <c r="J3392" t="str">
        <f t="shared" si="52"/>
        <v>Dan BurnFulham</v>
      </c>
      <c r="P3392">
        <v>23</v>
      </c>
      <c r="Q3392" t="s">
        <v>4144</v>
      </c>
      <c r="R3392" t="s">
        <v>21</v>
      </c>
      <c r="S3392" t="s">
        <v>22</v>
      </c>
      <c r="T3392" t="s">
        <v>21</v>
      </c>
      <c r="Y3392">
        <v>201</v>
      </c>
      <c r="Z3392">
        <v>87</v>
      </c>
      <c r="AA3392">
        <v>3</v>
      </c>
      <c r="AB3392">
        <v>101</v>
      </c>
    </row>
    <row r="3393" spans="1:28" ht="15.95">
      <c r="A3393" t="s">
        <v>4145</v>
      </c>
      <c r="B3393" t="s">
        <v>42</v>
      </c>
      <c r="C3393" t="str">
        <f>VLOOKUP(B3393, Positions!A$1:B$134, 2, FALSE)</f>
        <v>Midfielder</v>
      </c>
      <c r="D3393" t="s">
        <v>3854</v>
      </c>
      <c r="E3393" t="s">
        <v>5666</v>
      </c>
      <c r="F3393" t="s">
        <v>21</v>
      </c>
      <c r="G3393" t="str">
        <f>VLOOKUP(E3393, Tiers!M$1:P$134, 3, FALSE)</f>
        <v>NONE</v>
      </c>
      <c r="H3393">
        <f>VLOOKUP(G3393, Tiers!B$1:C$134, 2, FALSE)</f>
        <v>7</v>
      </c>
      <c r="I3393" s="21">
        <v>33729</v>
      </c>
      <c r="J3393" t="str">
        <f t="shared" si="52"/>
        <v>Craig ClayGrimsby</v>
      </c>
      <c r="P3393">
        <v>23</v>
      </c>
      <c r="Q3393" t="s">
        <v>69</v>
      </c>
      <c r="R3393" t="s">
        <v>21</v>
      </c>
      <c r="S3393" t="s">
        <v>22</v>
      </c>
      <c r="T3393" t="s">
        <v>21</v>
      </c>
      <c r="Y3393">
        <v>181</v>
      </c>
      <c r="Z3393">
        <v>73</v>
      </c>
      <c r="AA3393">
        <v>4</v>
      </c>
      <c r="AB3393">
        <v>91</v>
      </c>
    </row>
    <row r="3394" spans="1:28" ht="15.95">
      <c r="A3394" t="s">
        <v>4146</v>
      </c>
      <c r="B3394" t="s">
        <v>16</v>
      </c>
      <c r="C3394" t="e">
        <f>VLOOKUP(B3394, Positions!A$1:B$134, 2, FALSE)</f>
        <v>#N/A</v>
      </c>
      <c r="D3394" t="s">
        <v>1146</v>
      </c>
      <c r="E3394" t="s">
        <v>5666</v>
      </c>
      <c r="F3394" t="s">
        <v>21</v>
      </c>
      <c r="G3394" t="str">
        <f>VLOOKUP(E3394, Tiers!M$1:P$134, 3, FALSE)</f>
        <v>NONE</v>
      </c>
      <c r="H3394">
        <f>VLOOKUP(G3394, Tiers!B$1:C$134, 2, FALSE)</f>
        <v>7</v>
      </c>
      <c r="I3394" s="21">
        <v>33724</v>
      </c>
      <c r="J3394" t="str">
        <f t="shared" ref="J3394:J3457" si="53">A3394 &amp; D3394</f>
        <v>Danny HattersleyFC Halifax</v>
      </c>
      <c r="P3394">
        <v>23</v>
      </c>
      <c r="Q3394" t="s">
        <v>1391</v>
      </c>
      <c r="R3394" t="s">
        <v>21</v>
      </c>
      <c r="S3394" t="s">
        <v>22</v>
      </c>
      <c r="T3394" t="s">
        <v>21</v>
      </c>
      <c r="Y3394">
        <v>188</v>
      </c>
      <c r="Z3394">
        <v>83</v>
      </c>
      <c r="AA3394">
        <v>54</v>
      </c>
      <c r="AB3394">
        <v>182</v>
      </c>
    </row>
    <row r="3395" spans="1:28" ht="15.95">
      <c r="A3395" t="s">
        <v>4147</v>
      </c>
      <c r="B3395" t="s">
        <v>31</v>
      </c>
      <c r="C3395" t="str">
        <f>VLOOKUP(B3395, Positions!A$1:B$134, 2, FALSE)</f>
        <v>Defender</v>
      </c>
      <c r="D3395" t="s">
        <v>187</v>
      </c>
      <c r="E3395" t="s">
        <v>5663</v>
      </c>
      <c r="F3395" t="s">
        <v>21</v>
      </c>
      <c r="G3395" t="str">
        <f>VLOOKUP(E3395, Tiers!M$1:P$134, 3, FALSE)</f>
        <v>ENG4</v>
      </c>
      <c r="H3395">
        <f>VLOOKUP(G3395, Tiers!B$1:C$134, 2, FALSE)</f>
        <v>5</v>
      </c>
      <c r="I3395" s="21">
        <v>33722</v>
      </c>
      <c r="J3395" t="str">
        <f t="shared" si="53"/>
        <v>Michael DuckworthHartlepool</v>
      </c>
      <c r="P3395">
        <v>23</v>
      </c>
      <c r="Q3395" t="s">
        <v>4148</v>
      </c>
      <c r="R3395" t="s">
        <v>21</v>
      </c>
      <c r="S3395" t="s">
        <v>653</v>
      </c>
      <c r="T3395" t="s">
        <v>21</v>
      </c>
      <c r="Y3395">
        <v>181</v>
      </c>
      <c r="Z3395">
        <v>76</v>
      </c>
      <c r="AA3395">
        <v>6</v>
      </c>
      <c r="AB3395">
        <v>105</v>
      </c>
    </row>
    <row r="3396" spans="1:28" ht="15.95">
      <c r="A3396" t="s">
        <v>4149</v>
      </c>
      <c r="B3396" t="s">
        <v>42</v>
      </c>
      <c r="C3396" t="str">
        <f>VLOOKUP(B3396, Positions!A$1:B$134, 2, FALSE)</f>
        <v>Midfielder</v>
      </c>
      <c r="D3396" t="s">
        <v>2443</v>
      </c>
      <c r="E3396" t="s">
        <v>5666</v>
      </c>
      <c r="F3396" t="s">
        <v>21</v>
      </c>
      <c r="G3396" t="str">
        <f>VLOOKUP(E3396, Tiers!M$1:P$134, 3, FALSE)</f>
        <v>NONE</v>
      </c>
      <c r="H3396">
        <f>VLOOKUP(G3396, Tiers!B$1:C$134, 2, FALSE)</f>
        <v>7</v>
      </c>
      <c r="I3396" s="21">
        <v>33716</v>
      </c>
      <c r="J3396" t="str">
        <f t="shared" si="53"/>
        <v>Jon NolanLincoln</v>
      </c>
      <c r="P3396">
        <v>23</v>
      </c>
      <c r="Q3396" t="s">
        <v>20</v>
      </c>
      <c r="R3396" t="s">
        <v>21</v>
      </c>
      <c r="S3396" t="s">
        <v>22</v>
      </c>
      <c r="T3396" t="s">
        <v>21</v>
      </c>
      <c r="Y3396">
        <v>181</v>
      </c>
      <c r="Z3396">
        <v>73</v>
      </c>
      <c r="AA3396">
        <v>9</v>
      </c>
      <c r="AB3396">
        <v>128</v>
      </c>
    </row>
    <row r="3397" spans="1:28" ht="15.95">
      <c r="A3397" t="s">
        <v>4150</v>
      </c>
      <c r="B3397" t="s">
        <v>16</v>
      </c>
      <c r="C3397" t="e">
        <f>VLOOKUP(B3397, Positions!A$1:B$134, 2, FALSE)</f>
        <v>#N/A</v>
      </c>
      <c r="D3397" t="s">
        <v>246</v>
      </c>
      <c r="E3397" t="s">
        <v>5664</v>
      </c>
      <c r="F3397" t="s">
        <v>21</v>
      </c>
      <c r="G3397" t="str">
        <f>VLOOKUP(E3397, Tiers!M$1:P$134, 3, FALSE)</f>
        <v>ENG3</v>
      </c>
      <c r="H3397">
        <f>VLOOKUP(G3397, Tiers!B$1:C$134, 2, FALSE)</f>
        <v>4</v>
      </c>
      <c r="I3397" s="21">
        <v>33715</v>
      </c>
      <c r="J3397" t="str">
        <f t="shared" si="53"/>
        <v>Mark CullenBlackpool</v>
      </c>
      <c r="P3397">
        <v>23</v>
      </c>
      <c r="Q3397" t="s">
        <v>3043</v>
      </c>
      <c r="R3397" t="s">
        <v>21</v>
      </c>
      <c r="S3397" t="s">
        <v>22</v>
      </c>
      <c r="T3397" t="s">
        <v>21</v>
      </c>
      <c r="Y3397">
        <v>176</v>
      </c>
      <c r="Z3397">
        <v>75</v>
      </c>
      <c r="AA3397">
        <v>27</v>
      </c>
      <c r="AB3397">
        <v>128</v>
      </c>
    </row>
    <row r="3398" spans="1:28" ht="15.95">
      <c r="A3398" t="s">
        <v>4151</v>
      </c>
      <c r="B3398" t="s">
        <v>31</v>
      </c>
      <c r="C3398" t="str">
        <f>VLOOKUP(B3398, Positions!A$1:B$134, 2, FALSE)</f>
        <v>Defender</v>
      </c>
      <c r="D3398" t="s">
        <v>1308</v>
      </c>
      <c r="E3398" t="s">
        <v>5666</v>
      </c>
      <c r="F3398" t="s">
        <v>21</v>
      </c>
      <c r="G3398" t="str">
        <f>VLOOKUP(E3398, Tiers!M$1:P$134, 3, FALSE)</f>
        <v>NONE</v>
      </c>
      <c r="H3398">
        <f>VLOOKUP(G3398, Tiers!B$1:C$134, 2, FALSE)</f>
        <v>7</v>
      </c>
      <c r="I3398" s="21">
        <v>33714</v>
      </c>
      <c r="J3398" t="str">
        <f t="shared" si="53"/>
        <v>Andy HallsMacclesfield</v>
      </c>
      <c r="P3398">
        <v>23</v>
      </c>
      <c r="Q3398" t="s">
        <v>113</v>
      </c>
      <c r="R3398" t="s">
        <v>21</v>
      </c>
      <c r="S3398" t="s">
        <v>22</v>
      </c>
      <c r="T3398" t="s">
        <v>21</v>
      </c>
      <c r="Y3398">
        <v>183</v>
      </c>
      <c r="Z3398">
        <v>77</v>
      </c>
      <c r="AA3398">
        <v>1</v>
      </c>
      <c r="AB3398">
        <v>170</v>
      </c>
    </row>
    <row r="3399" spans="1:28" ht="15.95">
      <c r="A3399" t="s">
        <v>4152</v>
      </c>
      <c r="B3399" t="s">
        <v>166</v>
      </c>
      <c r="C3399" t="str">
        <f>VLOOKUP(B3399, Positions!A$1:B$134, 2, FALSE)</f>
        <v>Goalkeeper</v>
      </c>
      <c r="D3399" t="s">
        <v>517</v>
      </c>
      <c r="E3399" t="s">
        <v>5665</v>
      </c>
      <c r="F3399" t="s">
        <v>21</v>
      </c>
      <c r="G3399" t="str">
        <f>VLOOKUP(E3399, Tiers!M$1:P$134, 3, FALSE)</f>
        <v>ENG2</v>
      </c>
      <c r="H3399">
        <f>VLOOKUP(G3399, Tiers!B$1:C$134, 2, FALSE)</f>
        <v>3</v>
      </c>
      <c r="I3399" s="21">
        <v>33713</v>
      </c>
      <c r="J3399" t="str">
        <f t="shared" si="53"/>
        <v>Nick PopeCharlton</v>
      </c>
      <c r="P3399">
        <v>23</v>
      </c>
      <c r="Q3399" t="s">
        <v>4153</v>
      </c>
      <c r="R3399" t="s">
        <v>21</v>
      </c>
      <c r="S3399" t="s">
        <v>22</v>
      </c>
      <c r="T3399" t="s">
        <v>21</v>
      </c>
      <c r="Y3399">
        <v>196</v>
      </c>
      <c r="Z3399">
        <v>78</v>
      </c>
      <c r="AA3399">
        <v>0</v>
      </c>
      <c r="AB3399">
        <v>86</v>
      </c>
    </row>
    <row r="3400" spans="1:28" ht="15.95">
      <c r="A3400" t="s">
        <v>1136</v>
      </c>
      <c r="B3400" t="s">
        <v>81</v>
      </c>
      <c r="C3400" t="str">
        <f>VLOOKUP(B3400, Positions!A$1:B$134, 2, FALSE)</f>
        <v>Defender</v>
      </c>
      <c r="D3400" t="s">
        <v>378</v>
      </c>
      <c r="E3400" t="s">
        <v>5663</v>
      </c>
      <c r="F3400" t="s">
        <v>21</v>
      </c>
      <c r="G3400" t="str">
        <f>VLOOKUP(E3400, Tiers!M$1:P$134, 3, FALSE)</f>
        <v>ENG4</v>
      </c>
      <c r="H3400">
        <f>VLOOKUP(G3400, Tiers!B$1:C$134, 2, FALSE)</f>
        <v>5</v>
      </c>
      <c r="I3400" s="21">
        <v>33712</v>
      </c>
      <c r="J3400" t="str">
        <f t="shared" si="53"/>
        <v>Tom DaviesAccrington</v>
      </c>
      <c r="P3400">
        <v>23</v>
      </c>
      <c r="Q3400" t="s">
        <v>726</v>
      </c>
      <c r="R3400" t="s">
        <v>21</v>
      </c>
      <c r="S3400" t="s">
        <v>22</v>
      </c>
      <c r="T3400" t="s">
        <v>21</v>
      </c>
      <c r="Y3400">
        <v>178</v>
      </c>
      <c r="Z3400">
        <v>74</v>
      </c>
      <c r="AA3400">
        <v>0</v>
      </c>
      <c r="AB3400">
        <v>19</v>
      </c>
    </row>
    <row r="3401" spans="1:28" ht="15.95">
      <c r="A3401" t="s">
        <v>4154</v>
      </c>
      <c r="B3401" t="s">
        <v>42</v>
      </c>
      <c r="C3401" t="str">
        <f>VLOOKUP(B3401, Positions!A$1:B$134, 2, FALSE)</f>
        <v>Midfielder</v>
      </c>
      <c r="D3401" t="s">
        <v>27</v>
      </c>
      <c r="E3401" t="s">
        <v>5663</v>
      </c>
      <c r="F3401" t="s">
        <v>21</v>
      </c>
      <c r="G3401" t="str">
        <f>VLOOKUP(E3401, Tiers!M$1:P$134, 3, FALSE)</f>
        <v>ENG4</v>
      </c>
      <c r="H3401">
        <f>VLOOKUP(G3401, Tiers!B$1:C$134, 2, FALSE)</f>
        <v>5</v>
      </c>
      <c r="I3401" s="21">
        <v>33709</v>
      </c>
      <c r="J3401" t="str">
        <f t="shared" si="53"/>
        <v>Aaron WildigMorecambe</v>
      </c>
      <c r="P3401">
        <v>23</v>
      </c>
      <c r="Q3401" t="s">
        <v>763</v>
      </c>
      <c r="R3401" t="s">
        <v>21</v>
      </c>
      <c r="S3401" t="s">
        <v>22</v>
      </c>
      <c r="T3401" t="s">
        <v>21</v>
      </c>
      <c r="Y3401">
        <v>176</v>
      </c>
      <c r="Z3401">
        <v>71</v>
      </c>
      <c r="AA3401">
        <v>7</v>
      </c>
      <c r="AB3401">
        <v>93</v>
      </c>
    </row>
    <row r="3402" spans="1:28" ht="15.95">
      <c r="A3402" t="s">
        <v>4155</v>
      </c>
      <c r="B3402" t="s">
        <v>78</v>
      </c>
      <c r="C3402" t="str">
        <f>VLOOKUP(B3402, Positions!A$1:B$134, 2, FALSE)</f>
        <v>Midfielder</v>
      </c>
      <c r="D3402" t="s">
        <v>56</v>
      </c>
      <c r="E3402" t="s">
        <v>5664</v>
      </c>
      <c r="F3402" t="s">
        <v>21</v>
      </c>
      <c r="G3402" t="str">
        <f>VLOOKUP(E3402, Tiers!M$1:P$134, 3, FALSE)</f>
        <v>ENG3</v>
      </c>
      <c r="H3402">
        <f>VLOOKUP(G3402, Tiers!B$1:C$134, 2, FALSE)</f>
        <v>4</v>
      </c>
      <c r="I3402" s="21">
        <v>33709</v>
      </c>
      <c r="J3402" t="str">
        <f t="shared" si="53"/>
        <v>Nathaniel Mendez-LaingRochdale</v>
      </c>
      <c r="P3402">
        <v>23</v>
      </c>
      <c r="Q3402" t="s">
        <v>284</v>
      </c>
      <c r="R3402" t="s">
        <v>21</v>
      </c>
      <c r="S3402" t="s">
        <v>22</v>
      </c>
      <c r="T3402" t="s">
        <v>21</v>
      </c>
      <c r="Y3402">
        <v>178</v>
      </c>
      <c r="Z3402">
        <v>75</v>
      </c>
      <c r="AA3402">
        <v>11</v>
      </c>
      <c r="AB3402">
        <v>117</v>
      </c>
    </row>
    <row r="3403" spans="1:28" ht="15.95">
      <c r="A3403" t="s">
        <v>4156</v>
      </c>
      <c r="B3403" t="s">
        <v>102</v>
      </c>
      <c r="C3403" t="str">
        <f>VLOOKUP(B3403, Positions!A$1:B$134, 2, FALSE)</f>
        <v>Defender</v>
      </c>
      <c r="D3403" t="s">
        <v>252</v>
      </c>
      <c r="E3403" t="s">
        <v>5665</v>
      </c>
      <c r="F3403" t="s">
        <v>21</v>
      </c>
      <c r="G3403" t="str">
        <f>VLOOKUP(E3403, Tiers!M$1:P$134, 3, FALSE)</f>
        <v>ENG2</v>
      </c>
      <c r="H3403">
        <f>VLOOKUP(G3403, Tiers!B$1:C$134, 2, FALSE)</f>
        <v>3</v>
      </c>
      <c r="I3403" s="21">
        <v>33708</v>
      </c>
      <c r="J3403" t="str">
        <f t="shared" si="53"/>
        <v>Tommy SmithHuddersfield</v>
      </c>
      <c r="P3403">
        <v>23</v>
      </c>
      <c r="Q3403" t="s">
        <v>726</v>
      </c>
      <c r="R3403" t="s">
        <v>21</v>
      </c>
      <c r="S3403" t="s">
        <v>22</v>
      </c>
      <c r="T3403" t="s">
        <v>21</v>
      </c>
      <c r="Y3403">
        <v>186</v>
      </c>
      <c r="Z3403">
        <v>75</v>
      </c>
      <c r="AA3403">
        <v>0</v>
      </c>
      <c r="AB3403">
        <v>65</v>
      </c>
    </row>
    <row r="3404" spans="1:28" ht="15.95">
      <c r="A3404" t="s">
        <v>4157</v>
      </c>
      <c r="B3404" t="s">
        <v>789</v>
      </c>
      <c r="C3404" t="str">
        <f>VLOOKUP(B3404, Positions!A$1:B$134, 2, FALSE)</f>
        <v>Forward</v>
      </c>
      <c r="D3404" t="s">
        <v>17</v>
      </c>
      <c r="E3404" t="s">
        <v>5663</v>
      </c>
      <c r="F3404" t="s">
        <v>21</v>
      </c>
      <c r="G3404" t="str">
        <f>VLOOKUP(E3404, Tiers!M$1:P$134, 3, FALSE)</f>
        <v>ENG4</v>
      </c>
      <c r="H3404">
        <f>VLOOKUP(G3404, Tiers!B$1:C$134, 2, FALSE)</f>
        <v>5</v>
      </c>
      <c r="I3404" s="21">
        <v>33708</v>
      </c>
      <c r="J3404" t="str">
        <f t="shared" si="53"/>
        <v>Shaun JeffersYeovil</v>
      </c>
      <c r="P3404">
        <v>23</v>
      </c>
      <c r="Q3404" t="s">
        <v>512</v>
      </c>
      <c r="R3404" t="s">
        <v>21</v>
      </c>
      <c r="S3404" t="s">
        <v>22</v>
      </c>
      <c r="T3404" t="s">
        <v>21</v>
      </c>
      <c r="Y3404">
        <v>186</v>
      </c>
      <c r="Z3404">
        <v>71</v>
      </c>
      <c r="AA3404">
        <v>6</v>
      </c>
      <c r="AB3404">
        <v>87</v>
      </c>
    </row>
    <row r="3405" spans="1:28" ht="15.95">
      <c r="A3405" t="s">
        <v>4158</v>
      </c>
      <c r="B3405" t="s">
        <v>457</v>
      </c>
      <c r="C3405" t="str">
        <f>VLOOKUP(B3405, Positions!A$1:B$134, 2, FALSE)</f>
        <v>Forward</v>
      </c>
      <c r="D3405" t="s">
        <v>290</v>
      </c>
      <c r="E3405" t="s">
        <v>5665</v>
      </c>
      <c r="F3405" t="s">
        <v>21</v>
      </c>
      <c r="G3405" t="str">
        <f>VLOOKUP(E3405, Tiers!M$1:P$134, 3, FALSE)</f>
        <v>ENG2</v>
      </c>
      <c r="H3405">
        <f>VLOOKUP(G3405, Tiers!B$1:C$134, 2, FALSE)</f>
        <v>3</v>
      </c>
      <c r="I3405" s="21">
        <v>33707</v>
      </c>
      <c r="J3405" t="str">
        <f t="shared" si="53"/>
        <v>Scott HoganBrentford</v>
      </c>
      <c r="P3405">
        <v>23</v>
      </c>
      <c r="Q3405" t="s">
        <v>586</v>
      </c>
      <c r="R3405" t="s">
        <v>21</v>
      </c>
      <c r="S3405" t="s">
        <v>22</v>
      </c>
      <c r="T3405" t="s">
        <v>21</v>
      </c>
      <c r="Y3405">
        <v>178</v>
      </c>
      <c r="Z3405">
        <v>64</v>
      </c>
      <c r="AA3405">
        <v>29</v>
      </c>
      <c r="AB3405">
        <v>73</v>
      </c>
    </row>
    <row r="3406" spans="1:28" ht="15.95">
      <c r="A3406" t="s">
        <v>4159</v>
      </c>
      <c r="B3406" t="s">
        <v>115</v>
      </c>
      <c r="C3406" t="e">
        <f>VLOOKUP(B3406, Positions!A$1:B$134, 2, FALSE)</f>
        <v>#N/A</v>
      </c>
      <c r="E3406" t="s">
        <v>5666</v>
      </c>
      <c r="F3406" t="s">
        <v>21</v>
      </c>
      <c r="G3406" t="str">
        <f>VLOOKUP(E3406, Tiers!M$1:P$134, 3, FALSE)</f>
        <v>NONE</v>
      </c>
      <c r="H3406">
        <f>VLOOKUP(G3406, Tiers!B$1:C$134, 2, FALSE)</f>
        <v>7</v>
      </c>
      <c r="I3406" s="21" t="e">
        <v>#N/A</v>
      </c>
      <c r="J3406" t="str">
        <f t="shared" si="53"/>
        <v>Ishmael Pitter-Bangura</v>
      </c>
      <c r="P3406">
        <v>23</v>
      </c>
      <c r="Q3406" t="s">
        <v>20</v>
      </c>
      <c r="R3406" t="s">
        <v>21</v>
      </c>
      <c r="S3406" t="s">
        <v>22</v>
      </c>
      <c r="T3406" t="s">
        <v>21</v>
      </c>
      <c r="Y3406">
        <v>176</v>
      </c>
      <c r="Z3406">
        <v>71</v>
      </c>
      <c r="AA3406">
        <v>0</v>
      </c>
      <c r="AB3406">
        <v>0</v>
      </c>
    </row>
    <row r="3407" spans="1:28" ht="15.95">
      <c r="A3407" t="s">
        <v>4160</v>
      </c>
      <c r="B3407" t="s">
        <v>81</v>
      </c>
      <c r="C3407" t="str">
        <f>VLOOKUP(B3407, Positions!A$1:B$134, 2, FALSE)</f>
        <v>Defender</v>
      </c>
      <c r="D3407" t="s">
        <v>149</v>
      </c>
      <c r="E3407" t="s">
        <v>5663</v>
      </c>
      <c r="F3407" t="s">
        <v>21</v>
      </c>
      <c r="G3407" t="str">
        <f>VLOOKUP(E3407, Tiers!M$1:P$134, 3, FALSE)</f>
        <v>ENG4</v>
      </c>
      <c r="H3407">
        <f>VLOOKUP(G3407, Tiers!B$1:C$134, 2, FALSE)</f>
        <v>5</v>
      </c>
      <c r="I3407" s="21">
        <v>33705</v>
      </c>
      <c r="J3407" t="str">
        <f t="shared" si="53"/>
        <v>Rod McDonaldNorthampton</v>
      </c>
      <c r="P3407">
        <v>23</v>
      </c>
      <c r="Q3407" t="s">
        <v>57</v>
      </c>
      <c r="R3407" t="s">
        <v>21</v>
      </c>
      <c r="S3407" t="s">
        <v>22</v>
      </c>
      <c r="T3407" t="s">
        <v>21</v>
      </c>
      <c r="Y3407">
        <v>191</v>
      </c>
      <c r="Z3407">
        <v>90</v>
      </c>
      <c r="AA3407">
        <v>7</v>
      </c>
      <c r="AB3407">
        <v>147</v>
      </c>
    </row>
    <row r="3408" spans="1:28" ht="15.95">
      <c r="A3408" t="s">
        <v>4161</v>
      </c>
      <c r="B3408" t="s">
        <v>16</v>
      </c>
      <c r="C3408" t="e">
        <f>VLOOKUP(B3408, Positions!A$1:B$134, 2, FALSE)</f>
        <v>#N/A</v>
      </c>
      <c r="D3408" t="s">
        <v>2532</v>
      </c>
      <c r="E3408" t="s">
        <v>5669</v>
      </c>
      <c r="F3408" t="s">
        <v>421</v>
      </c>
      <c r="G3408" t="str">
        <f>VLOOKUP(E3408, Tiers!M$1:P$134, 3, FALSE)</f>
        <v>SCO1</v>
      </c>
      <c r="H3408">
        <f>VLOOKUP(G3408, Tiers!B$1:C$134, 2, FALSE)</f>
        <v>3</v>
      </c>
      <c r="I3408" s="21">
        <v>33702</v>
      </c>
      <c r="J3408" t="str">
        <f t="shared" si="53"/>
        <v>Kane HemmingsDundee</v>
      </c>
      <c r="P3408">
        <v>23</v>
      </c>
      <c r="Q3408" t="s">
        <v>2583</v>
      </c>
      <c r="R3408" t="s">
        <v>21</v>
      </c>
      <c r="S3408" t="s">
        <v>22</v>
      </c>
      <c r="T3408" t="s">
        <v>21</v>
      </c>
      <c r="Y3408">
        <v>185</v>
      </c>
      <c r="Z3408">
        <v>66</v>
      </c>
      <c r="AA3408">
        <v>26</v>
      </c>
      <c r="AB3408">
        <v>70</v>
      </c>
    </row>
    <row r="3409" spans="1:28" ht="15.95">
      <c r="A3409" t="s">
        <v>4162</v>
      </c>
      <c r="B3409" t="s">
        <v>278</v>
      </c>
      <c r="C3409" t="e">
        <f>VLOOKUP(B3409, Positions!A$1:B$134, 2, FALSE)</f>
        <v>#N/A</v>
      </c>
      <c r="D3409" t="s">
        <v>73</v>
      </c>
      <c r="E3409" t="s">
        <v>5664</v>
      </c>
      <c r="F3409" t="s">
        <v>21</v>
      </c>
      <c r="G3409" t="str">
        <f>VLOOKUP(E3409, Tiers!M$1:P$134, 3, FALSE)</f>
        <v>ENG3</v>
      </c>
      <c r="H3409">
        <f>VLOOKUP(G3409, Tiers!B$1:C$134, 2, FALSE)</f>
        <v>4</v>
      </c>
      <c r="I3409" s="21">
        <v>33695</v>
      </c>
      <c r="J3409" t="str">
        <f t="shared" si="53"/>
        <v>Harry BeautymanPeterborough</v>
      </c>
      <c r="P3409">
        <v>23</v>
      </c>
      <c r="Q3409" t="s">
        <v>74</v>
      </c>
      <c r="R3409" t="s">
        <v>21</v>
      </c>
      <c r="S3409" t="s">
        <v>22</v>
      </c>
      <c r="T3409" t="s">
        <v>21</v>
      </c>
      <c r="Y3409">
        <v>178</v>
      </c>
      <c r="Z3409">
        <v>74</v>
      </c>
      <c r="AA3409">
        <v>29</v>
      </c>
      <c r="AB3409">
        <v>147</v>
      </c>
    </row>
    <row r="3410" spans="1:28" ht="15.95">
      <c r="A3410" t="s">
        <v>4163</v>
      </c>
      <c r="B3410" t="s">
        <v>166</v>
      </c>
      <c r="C3410" t="str">
        <f>VLOOKUP(B3410, Positions!A$1:B$134, 2, FALSE)</f>
        <v>Goalkeeper</v>
      </c>
      <c r="D3410" t="s">
        <v>370</v>
      </c>
      <c r="E3410" t="s">
        <v>5663</v>
      </c>
      <c r="F3410" t="s">
        <v>21</v>
      </c>
      <c r="G3410" t="str">
        <f>VLOOKUP(E3410, Tiers!M$1:P$134, 3, FALSE)</f>
        <v>ENG4</v>
      </c>
      <c r="H3410">
        <f>VLOOKUP(G3410, Tiers!B$1:C$134, 2, FALSE)</f>
        <v>5</v>
      </c>
      <c r="I3410" s="21">
        <v>33690</v>
      </c>
      <c r="J3410" t="str">
        <f t="shared" si="53"/>
        <v>Mark GillespieCarlisle</v>
      </c>
      <c r="P3410">
        <v>23</v>
      </c>
      <c r="Q3410" t="s">
        <v>530</v>
      </c>
      <c r="R3410" t="s">
        <v>21</v>
      </c>
      <c r="S3410" t="s">
        <v>22</v>
      </c>
      <c r="T3410" t="s">
        <v>21</v>
      </c>
      <c r="Y3410">
        <v>188</v>
      </c>
      <c r="Z3410">
        <v>81</v>
      </c>
      <c r="AA3410">
        <v>0</v>
      </c>
      <c r="AB3410">
        <v>70</v>
      </c>
    </row>
    <row r="3411" spans="1:28" ht="15.95">
      <c r="A3411" t="s">
        <v>4164</v>
      </c>
      <c r="B3411" t="s">
        <v>16</v>
      </c>
      <c r="C3411" t="e">
        <f>VLOOKUP(B3411, Positions!A$1:B$134, 2, FALSE)</f>
        <v>#N/A</v>
      </c>
      <c r="D3411" t="s">
        <v>671</v>
      </c>
      <c r="E3411" t="s">
        <v>5664</v>
      </c>
      <c r="F3411" t="s">
        <v>21</v>
      </c>
      <c r="G3411" t="str">
        <f>VLOOKUP(E3411, Tiers!M$1:P$134, 3, FALSE)</f>
        <v>ENG3</v>
      </c>
      <c r="H3411">
        <f>VLOOKUP(G3411, Tiers!B$1:C$134, 2, FALSE)</f>
        <v>4</v>
      </c>
      <c r="I3411" s="21">
        <v>33688</v>
      </c>
      <c r="J3411" t="str">
        <f t="shared" si="53"/>
        <v>Jamie ProctorFleetwood</v>
      </c>
      <c r="P3411">
        <v>23</v>
      </c>
      <c r="Q3411" t="s">
        <v>397</v>
      </c>
      <c r="R3411" t="s">
        <v>21</v>
      </c>
      <c r="S3411" t="s">
        <v>22</v>
      </c>
      <c r="T3411" t="s">
        <v>21</v>
      </c>
      <c r="Y3411">
        <v>189</v>
      </c>
      <c r="Z3411">
        <v>86</v>
      </c>
      <c r="AA3411">
        <v>25</v>
      </c>
      <c r="AB3411">
        <v>149</v>
      </c>
    </row>
    <row r="3412" spans="1:28" ht="15.95">
      <c r="A3412" t="s">
        <v>4165</v>
      </c>
      <c r="B3412" t="s">
        <v>1617</v>
      </c>
      <c r="C3412" t="str">
        <f>VLOOKUP(B3412, Positions!A$1:B$134, 2, FALSE)</f>
        <v>Forward</v>
      </c>
      <c r="D3412" t="s">
        <v>236</v>
      </c>
      <c r="E3412" t="s">
        <v>5665</v>
      </c>
      <c r="F3412" t="s">
        <v>21</v>
      </c>
      <c r="G3412" t="str">
        <f>VLOOKUP(E3412, Tiers!M$1:P$134, 3, FALSE)</f>
        <v>ENG2</v>
      </c>
      <c r="H3412">
        <f>VLOOKUP(G3412, Tiers!B$1:C$134, 2, FALSE)</f>
        <v>3</v>
      </c>
      <c r="I3412" s="21">
        <v>33685</v>
      </c>
      <c r="J3412" t="str">
        <f t="shared" si="53"/>
        <v>Luke FreemanBristol City</v>
      </c>
      <c r="P3412">
        <v>23</v>
      </c>
      <c r="Q3412" t="s">
        <v>911</v>
      </c>
      <c r="R3412" t="s">
        <v>21</v>
      </c>
      <c r="S3412" t="s">
        <v>22</v>
      </c>
      <c r="T3412" t="s">
        <v>21</v>
      </c>
      <c r="Y3412">
        <v>176</v>
      </c>
      <c r="Z3412">
        <v>64</v>
      </c>
      <c r="AA3412">
        <v>24</v>
      </c>
      <c r="AB3412">
        <v>170</v>
      </c>
    </row>
    <row r="3413" spans="1:28" ht="15.95">
      <c r="A3413" t="s">
        <v>4166</v>
      </c>
      <c r="B3413" t="s">
        <v>278</v>
      </c>
      <c r="C3413" t="e">
        <f>VLOOKUP(B3413, Positions!A$1:B$134, 2, FALSE)</f>
        <v>#N/A</v>
      </c>
      <c r="D3413" t="s">
        <v>4144</v>
      </c>
      <c r="E3413" t="s">
        <v>5666</v>
      </c>
      <c r="F3413" t="s">
        <v>21</v>
      </c>
      <c r="G3413" t="str">
        <f>VLOOKUP(E3413, Tiers!M$1:P$134, 3, FALSE)</f>
        <v>NONE</v>
      </c>
      <c r="H3413">
        <f>VLOOKUP(G3413, Tiers!B$1:C$134, 2, FALSE)</f>
        <v>7</v>
      </c>
      <c r="I3413" s="21">
        <v>33680</v>
      </c>
      <c r="J3413" t="str">
        <f t="shared" si="53"/>
        <v>Michael RichardsonBlyth</v>
      </c>
      <c r="P3413">
        <v>23</v>
      </c>
      <c r="Q3413" t="s">
        <v>530</v>
      </c>
      <c r="R3413" t="s">
        <v>21</v>
      </c>
      <c r="S3413" t="s">
        <v>22</v>
      </c>
      <c r="T3413" t="s">
        <v>21</v>
      </c>
      <c r="Y3413">
        <v>178</v>
      </c>
      <c r="Z3413">
        <v>66</v>
      </c>
      <c r="AA3413">
        <v>10</v>
      </c>
      <c r="AB3413">
        <v>52</v>
      </c>
    </row>
    <row r="3414" spans="1:28" ht="15.95">
      <c r="A3414" t="s">
        <v>4167</v>
      </c>
      <c r="B3414" t="s">
        <v>245</v>
      </c>
      <c r="C3414" t="str">
        <f>VLOOKUP(B3414, Positions!A$1:B$134, 2, FALSE)</f>
        <v>Midfielder</v>
      </c>
      <c r="D3414" t="s">
        <v>4168</v>
      </c>
      <c r="E3414" t="s">
        <v>5666</v>
      </c>
      <c r="F3414" t="s">
        <v>21</v>
      </c>
      <c r="G3414" t="str">
        <f>VLOOKUP(E3414, Tiers!M$1:P$134, 3, FALSE)</f>
        <v>NONE</v>
      </c>
      <c r="H3414">
        <f>VLOOKUP(G3414, Tiers!B$1:C$134, 2, FALSE)</f>
        <v>7</v>
      </c>
      <c r="I3414" s="21">
        <v>33677</v>
      </c>
      <c r="J3414" t="str">
        <f t="shared" si="53"/>
        <v>Kieron BrehonNuneaton Griff</v>
      </c>
      <c r="P3414">
        <v>23</v>
      </c>
      <c r="Q3414" t="s">
        <v>3114</v>
      </c>
      <c r="R3414" t="s">
        <v>21</v>
      </c>
      <c r="S3414" t="s">
        <v>22</v>
      </c>
      <c r="T3414" t="s">
        <v>21</v>
      </c>
      <c r="Y3414">
        <v>163</v>
      </c>
      <c r="Z3414">
        <v>62</v>
      </c>
      <c r="AA3414">
        <v>5</v>
      </c>
      <c r="AB3414">
        <v>85</v>
      </c>
    </row>
    <row r="3415" spans="1:28" ht="15.95">
      <c r="A3415" t="s">
        <v>4169</v>
      </c>
      <c r="B3415" t="s">
        <v>278</v>
      </c>
      <c r="C3415" t="e">
        <f>VLOOKUP(B3415, Positions!A$1:B$134, 2, FALSE)</f>
        <v>#N/A</v>
      </c>
      <c r="D3415" t="s">
        <v>671</v>
      </c>
      <c r="E3415" t="s">
        <v>5664</v>
      </c>
      <c r="F3415" t="s">
        <v>21</v>
      </c>
      <c r="G3415" t="str">
        <f>VLOOKUP(E3415, Tiers!M$1:P$134, 3, FALSE)</f>
        <v>ENG3</v>
      </c>
      <c r="H3415">
        <f>VLOOKUP(G3415, Tiers!B$1:C$134, 2, FALSE)</f>
        <v>4</v>
      </c>
      <c r="I3415" s="21">
        <v>33676</v>
      </c>
      <c r="J3415" t="str">
        <f t="shared" si="53"/>
        <v>Antoni SarcevicFleetwood</v>
      </c>
      <c r="P3415">
        <v>23</v>
      </c>
      <c r="Q3415" t="s">
        <v>113</v>
      </c>
      <c r="R3415" t="s">
        <v>21</v>
      </c>
      <c r="S3415" t="s">
        <v>22</v>
      </c>
      <c r="T3415" t="s">
        <v>21</v>
      </c>
      <c r="U3415" t="s">
        <v>4170</v>
      </c>
      <c r="Y3415">
        <v>183</v>
      </c>
      <c r="Z3415">
        <v>85</v>
      </c>
      <c r="AA3415">
        <v>38</v>
      </c>
      <c r="AB3415">
        <v>187</v>
      </c>
    </row>
    <row r="3416" spans="1:28" ht="15.95">
      <c r="A3416" t="s">
        <v>4171</v>
      </c>
      <c r="B3416" t="s">
        <v>72</v>
      </c>
      <c r="C3416" t="str">
        <f>VLOOKUP(B3416, Positions!A$1:B$134, 2, FALSE)</f>
        <v>Defender</v>
      </c>
      <c r="D3416" t="s">
        <v>3874</v>
      </c>
      <c r="E3416" t="s">
        <v>5669</v>
      </c>
      <c r="F3416" t="s">
        <v>421</v>
      </c>
      <c r="G3416" t="str">
        <f>VLOOKUP(E3416, Tiers!M$1:P$134, 3, FALSE)</f>
        <v>SCO1</v>
      </c>
      <c r="H3416">
        <f>VLOOKUP(G3416, Tiers!B$1:C$134, 2, FALSE)</f>
        <v>3</v>
      </c>
      <c r="I3416" s="21">
        <v>33672</v>
      </c>
      <c r="J3416" t="str">
        <f t="shared" si="53"/>
        <v>Jamie ReckordRoss County</v>
      </c>
      <c r="P3416">
        <v>23</v>
      </c>
      <c r="Q3416" t="s">
        <v>623</v>
      </c>
      <c r="R3416" t="s">
        <v>21</v>
      </c>
      <c r="S3416" t="s">
        <v>22</v>
      </c>
      <c r="T3416" t="s">
        <v>21</v>
      </c>
      <c r="Y3416">
        <v>178</v>
      </c>
      <c r="Z3416">
        <v>82</v>
      </c>
      <c r="AA3416">
        <v>1</v>
      </c>
      <c r="AB3416">
        <v>67</v>
      </c>
    </row>
    <row r="3417" spans="1:28" ht="15.95">
      <c r="A3417" t="s">
        <v>3116</v>
      </c>
      <c r="B3417" t="s">
        <v>106</v>
      </c>
      <c r="C3417" t="str">
        <f>VLOOKUP(B3417, Positions!A$1:B$134, 2, FALSE)</f>
        <v>Midfielder</v>
      </c>
      <c r="D3417" t="s">
        <v>1308</v>
      </c>
      <c r="E3417" t="s">
        <v>5666</v>
      </c>
      <c r="F3417" t="s">
        <v>21</v>
      </c>
      <c r="G3417" t="str">
        <f>VLOOKUP(E3417, Tiers!M$1:P$134, 3, FALSE)</f>
        <v>NONE</v>
      </c>
      <c r="H3417">
        <f>VLOOKUP(G3417, Tiers!B$1:C$134, 2, FALSE)</f>
        <v>7</v>
      </c>
      <c r="I3417" s="21">
        <v>33672</v>
      </c>
      <c r="J3417" t="str">
        <f t="shared" si="53"/>
        <v>Danny RoweMacclesfield</v>
      </c>
      <c r="P3417">
        <v>23</v>
      </c>
      <c r="Q3417" t="s">
        <v>113</v>
      </c>
      <c r="R3417" t="s">
        <v>21</v>
      </c>
      <c r="S3417" t="s">
        <v>22</v>
      </c>
      <c r="T3417" t="s">
        <v>21</v>
      </c>
      <c r="Y3417">
        <v>183</v>
      </c>
      <c r="Z3417">
        <v>77</v>
      </c>
      <c r="AA3417">
        <v>6</v>
      </c>
      <c r="AB3417">
        <v>110</v>
      </c>
    </row>
    <row r="3418" spans="1:28" ht="15.95">
      <c r="A3418" t="s">
        <v>4172</v>
      </c>
      <c r="B3418" t="s">
        <v>16</v>
      </c>
      <c r="C3418" t="e">
        <f>VLOOKUP(B3418, Positions!A$1:B$134, 2, FALSE)</f>
        <v>#N/A</v>
      </c>
      <c r="E3418" t="s">
        <v>5666</v>
      </c>
      <c r="F3418" t="s">
        <v>21</v>
      </c>
      <c r="G3418" t="str">
        <f>VLOOKUP(E3418, Tiers!M$1:P$134, 3, FALSE)</f>
        <v>NONE</v>
      </c>
      <c r="H3418">
        <f>VLOOKUP(G3418, Tiers!B$1:C$134, 2, FALSE)</f>
        <v>7</v>
      </c>
      <c r="I3418" s="21" t="e">
        <v>#N/A</v>
      </c>
      <c r="J3418" t="str">
        <f t="shared" si="53"/>
        <v>Jack Bailey</v>
      </c>
      <c r="P3418">
        <v>23</v>
      </c>
      <c r="Q3418" t="s">
        <v>1015</v>
      </c>
      <c r="R3418" t="s">
        <v>21</v>
      </c>
      <c r="S3418" t="s">
        <v>22</v>
      </c>
      <c r="T3418" t="s">
        <v>21</v>
      </c>
      <c r="Y3418">
        <v>174</v>
      </c>
      <c r="Z3418">
        <v>73</v>
      </c>
      <c r="AA3418">
        <v>0</v>
      </c>
      <c r="AB3418">
        <v>0</v>
      </c>
    </row>
    <row r="3419" spans="1:28" ht="15.95">
      <c r="A3419" t="s">
        <v>4173</v>
      </c>
      <c r="B3419" t="s">
        <v>81</v>
      </c>
      <c r="C3419" t="str">
        <f>VLOOKUP(B3419, Positions!A$1:B$134, 2, FALSE)</f>
        <v>Defender</v>
      </c>
      <c r="D3419" t="s">
        <v>868</v>
      </c>
      <c r="E3419" t="s">
        <v>5666</v>
      </c>
      <c r="F3419" t="s">
        <v>21</v>
      </c>
      <c r="G3419" t="str">
        <f>VLOOKUP(E3419, Tiers!M$1:P$134, 3, FALSE)</f>
        <v>NONE</v>
      </c>
      <c r="H3419">
        <f>VLOOKUP(G3419, Tiers!B$1:C$134, 2, FALSE)</f>
        <v>7</v>
      </c>
      <c r="I3419" s="21">
        <v>33664</v>
      </c>
      <c r="J3419" t="str">
        <f t="shared" si="53"/>
        <v>Jack HollandBromley</v>
      </c>
      <c r="P3419">
        <v>23</v>
      </c>
      <c r="Q3419" t="s">
        <v>20</v>
      </c>
      <c r="R3419" t="s">
        <v>21</v>
      </c>
      <c r="S3419" t="s">
        <v>22</v>
      </c>
      <c r="T3419" t="s">
        <v>21</v>
      </c>
      <c r="Y3419">
        <v>185</v>
      </c>
      <c r="Z3419">
        <v>68</v>
      </c>
      <c r="AA3419">
        <v>4</v>
      </c>
      <c r="AB3419">
        <v>96</v>
      </c>
    </row>
    <row r="3420" spans="1:28" ht="15.95">
      <c r="A3420" t="s">
        <v>1933</v>
      </c>
      <c r="B3420" t="s">
        <v>16</v>
      </c>
      <c r="C3420" t="e">
        <f>VLOOKUP(B3420, Positions!A$1:B$134, 2, FALSE)</f>
        <v>#N/A</v>
      </c>
      <c r="D3420" t="s">
        <v>836</v>
      </c>
      <c r="E3420" t="s">
        <v>62</v>
      </c>
      <c r="F3420" t="s">
        <v>21</v>
      </c>
      <c r="G3420" t="str">
        <f>VLOOKUP(E3420, Tiers!M$1:P$134, 3, FALSE)</f>
        <v>ENG1</v>
      </c>
      <c r="H3420">
        <f>VLOOKUP(G3420, Tiers!B$1:C$134, 2, FALSE)</f>
        <v>1</v>
      </c>
      <c r="I3420" s="21">
        <v>33661</v>
      </c>
      <c r="J3420" t="str">
        <f t="shared" si="53"/>
        <v>Callum WilsonBournemouth</v>
      </c>
      <c r="P3420">
        <v>23</v>
      </c>
      <c r="Q3420" t="s">
        <v>93</v>
      </c>
      <c r="R3420" t="s">
        <v>21</v>
      </c>
      <c r="S3420" t="s">
        <v>22</v>
      </c>
      <c r="T3420" t="s">
        <v>21</v>
      </c>
      <c r="Y3420">
        <v>181</v>
      </c>
      <c r="Z3420">
        <v>67</v>
      </c>
      <c r="AA3420">
        <v>44</v>
      </c>
      <c r="AB3420">
        <v>114</v>
      </c>
    </row>
    <row r="3421" spans="1:28" ht="15.95">
      <c r="A3421" t="s">
        <v>4174</v>
      </c>
      <c r="B3421" t="s">
        <v>42</v>
      </c>
      <c r="C3421" t="str">
        <f>VLOOKUP(B3421, Positions!A$1:B$134, 2, FALSE)</f>
        <v>Midfielder</v>
      </c>
      <c r="D3421" t="s">
        <v>1009</v>
      </c>
      <c r="E3421" t="s">
        <v>62</v>
      </c>
      <c r="F3421" t="s">
        <v>21</v>
      </c>
      <c r="G3421" t="str">
        <f>VLOOKUP(E3421, Tiers!M$1:P$134, 3, FALSE)</f>
        <v>ENG1</v>
      </c>
      <c r="H3421">
        <f>VLOOKUP(G3421, Tiers!B$1:C$134, 2, FALSE)</f>
        <v>1</v>
      </c>
      <c r="I3421" s="21">
        <v>33661</v>
      </c>
      <c r="J3421" t="str">
        <f t="shared" si="53"/>
        <v>Jonjo ShelveySwansea</v>
      </c>
      <c r="P3421">
        <v>23</v>
      </c>
      <c r="Q3421" t="s">
        <v>1395</v>
      </c>
      <c r="R3421" t="s">
        <v>21</v>
      </c>
      <c r="S3421" t="s">
        <v>22</v>
      </c>
      <c r="T3421" t="s">
        <v>21</v>
      </c>
      <c r="U3421" t="s">
        <v>870</v>
      </c>
      <c r="Y3421">
        <v>185</v>
      </c>
      <c r="Z3421">
        <v>83</v>
      </c>
      <c r="AA3421">
        <v>24</v>
      </c>
      <c r="AB3421">
        <v>162</v>
      </c>
    </row>
    <row r="3422" spans="1:28" ht="15.95">
      <c r="A3422" t="s">
        <v>4175</v>
      </c>
      <c r="B3422" t="s">
        <v>789</v>
      </c>
      <c r="C3422" t="str">
        <f>VLOOKUP(B3422, Positions!A$1:B$134, 2, FALSE)</f>
        <v>Forward</v>
      </c>
      <c r="D3422" t="s">
        <v>364</v>
      </c>
      <c r="E3422" t="s">
        <v>5666</v>
      </c>
      <c r="F3422" t="s">
        <v>21</v>
      </c>
      <c r="G3422" t="str">
        <f>VLOOKUP(E3422, Tiers!M$1:P$134, 3, FALSE)</f>
        <v>NONE</v>
      </c>
      <c r="H3422">
        <f>VLOOKUP(G3422, Tiers!B$1:C$134, 2, FALSE)</f>
        <v>7</v>
      </c>
      <c r="I3422" s="21">
        <v>33659</v>
      </c>
      <c r="J3422" t="str">
        <f t="shared" si="53"/>
        <v>Ashley YeomanTorquay</v>
      </c>
      <c r="P3422">
        <v>23</v>
      </c>
      <c r="Q3422" t="s">
        <v>142</v>
      </c>
      <c r="R3422" t="s">
        <v>21</v>
      </c>
      <c r="S3422" t="s">
        <v>22</v>
      </c>
      <c r="T3422" t="s">
        <v>21</v>
      </c>
      <c r="Y3422">
        <v>178</v>
      </c>
      <c r="Z3422">
        <v>73</v>
      </c>
      <c r="AA3422">
        <v>25</v>
      </c>
      <c r="AB3422">
        <v>86</v>
      </c>
    </row>
    <row r="3423" spans="1:28" ht="15.95">
      <c r="A3423" t="s">
        <v>4176</v>
      </c>
      <c r="B3423" t="s">
        <v>946</v>
      </c>
      <c r="C3423" t="str">
        <f>VLOOKUP(B3423, Positions!A$1:B$134, 2, FALSE)</f>
        <v>Defender</v>
      </c>
      <c r="D3423" t="s">
        <v>190</v>
      </c>
      <c r="E3423" t="s">
        <v>5663</v>
      </c>
      <c r="F3423" t="s">
        <v>21</v>
      </c>
      <c r="G3423" t="str">
        <f>VLOOKUP(E3423, Tiers!M$1:P$134, 3, FALSE)</f>
        <v>ENG4</v>
      </c>
      <c r="H3423">
        <f>VLOOKUP(G3423, Tiers!B$1:C$134, 2, FALSE)</f>
        <v>5</v>
      </c>
      <c r="I3423" s="21">
        <v>33656</v>
      </c>
      <c r="J3423" t="str">
        <f t="shared" si="53"/>
        <v>Cameron GayleOxford</v>
      </c>
      <c r="P3423">
        <v>23</v>
      </c>
      <c r="Q3423" t="s">
        <v>284</v>
      </c>
      <c r="R3423" t="s">
        <v>21</v>
      </c>
      <c r="S3423" t="s">
        <v>22</v>
      </c>
      <c r="T3423" t="s">
        <v>21</v>
      </c>
      <c r="Y3423">
        <v>188</v>
      </c>
      <c r="Z3423">
        <v>85</v>
      </c>
      <c r="AA3423">
        <v>1</v>
      </c>
      <c r="AB3423">
        <v>49</v>
      </c>
    </row>
    <row r="3424" spans="1:28" ht="15.95">
      <c r="A3424" t="s">
        <v>4177</v>
      </c>
      <c r="B3424" t="s">
        <v>1061</v>
      </c>
      <c r="C3424" t="str">
        <f>VLOOKUP(B3424, Positions!A$1:B$134, 2, FALSE)</f>
        <v>Defender</v>
      </c>
      <c r="D3424" t="s">
        <v>182</v>
      </c>
      <c r="E3424" t="s">
        <v>62</v>
      </c>
      <c r="F3424" t="s">
        <v>21</v>
      </c>
      <c r="G3424" t="str">
        <f>VLOOKUP(E3424, Tiers!M$1:P$134, 3, FALSE)</f>
        <v>ENG1</v>
      </c>
      <c r="H3424">
        <f>VLOOKUP(G3424, Tiers!B$1:C$134, 2, FALSE)</f>
        <v>1</v>
      </c>
      <c r="I3424" s="21">
        <v>33655</v>
      </c>
      <c r="J3424" t="str">
        <f t="shared" si="53"/>
        <v>Phil JonesMan Utd</v>
      </c>
      <c r="P3424">
        <v>23</v>
      </c>
      <c r="Q3424" t="s">
        <v>397</v>
      </c>
      <c r="R3424" t="s">
        <v>21</v>
      </c>
      <c r="S3424" t="s">
        <v>22</v>
      </c>
      <c r="T3424" t="s">
        <v>21</v>
      </c>
      <c r="Y3424">
        <v>185</v>
      </c>
      <c r="Z3424">
        <v>72</v>
      </c>
      <c r="AA3424">
        <v>2</v>
      </c>
      <c r="AB3424">
        <v>129</v>
      </c>
    </row>
    <row r="3425" spans="1:28" ht="15.95">
      <c r="A3425" t="s">
        <v>4178</v>
      </c>
      <c r="B3425" t="s">
        <v>72</v>
      </c>
      <c r="C3425" t="str">
        <f>VLOOKUP(B3425, Positions!A$1:B$134, 2, FALSE)</f>
        <v>Defender</v>
      </c>
      <c r="D3425" t="s">
        <v>1177</v>
      </c>
      <c r="E3425" t="s">
        <v>5666</v>
      </c>
      <c r="F3425" t="s">
        <v>21</v>
      </c>
      <c r="G3425" t="str">
        <f>VLOOKUP(E3425, Tiers!M$1:P$134, 3, FALSE)</f>
        <v>NONE</v>
      </c>
      <c r="H3425">
        <f>VLOOKUP(G3425, Tiers!B$1:C$134, 2, FALSE)</f>
        <v>7</v>
      </c>
      <c r="I3425" s="21">
        <v>33654</v>
      </c>
      <c r="J3425" t="str">
        <f t="shared" si="53"/>
        <v>Sam HaberghamBraintree</v>
      </c>
      <c r="P3425">
        <v>23</v>
      </c>
      <c r="Q3425" t="s">
        <v>265</v>
      </c>
      <c r="R3425" t="s">
        <v>21</v>
      </c>
      <c r="S3425" t="s">
        <v>22</v>
      </c>
      <c r="T3425" t="s">
        <v>21</v>
      </c>
      <c r="Y3425">
        <v>181</v>
      </c>
      <c r="Z3425">
        <v>73</v>
      </c>
      <c r="AA3425">
        <v>0</v>
      </c>
      <c r="AB3425">
        <v>156</v>
      </c>
    </row>
    <row r="3426" spans="1:28" ht="15.95">
      <c r="A3426" t="s">
        <v>4179</v>
      </c>
      <c r="B3426" t="s">
        <v>42</v>
      </c>
      <c r="C3426" t="str">
        <f>VLOOKUP(B3426, Positions!A$1:B$134, 2, FALSE)</f>
        <v>Midfielder</v>
      </c>
      <c r="D3426" t="s">
        <v>221</v>
      </c>
      <c r="E3426" t="s">
        <v>5664</v>
      </c>
      <c r="F3426" t="s">
        <v>21</v>
      </c>
      <c r="G3426" t="str">
        <f>VLOOKUP(E3426, Tiers!M$1:P$134, 3, FALSE)</f>
        <v>ENG3</v>
      </c>
      <c r="H3426">
        <f>VLOOKUP(G3426, Tiers!B$1:C$134, 2, FALSE)</f>
        <v>4</v>
      </c>
      <c r="I3426" s="21">
        <v>33654</v>
      </c>
      <c r="J3426" t="str">
        <f t="shared" si="53"/>
        <v>Sam MantomWalsall</v>
      </c>
      <c r="P3426">
        <v>23</v>
      </c>
      <c r="Q3426" t="s">
        <v>1662</v>
      </c>
      <c r="R3426" t="s">
        <v>21</v>
      </c>
      <c r="S3426" t="s">
        <v>22</v>
      </c>
      <c r="T3426" t="s">
        <v>21</v>
      </c>
      <c r="Y3426">
        <v>176</v>
      </c>
      <c r="Z3426">
        <v>70</v>
      </c>
      <c r="AA3426">
        <v>12</v>
      </c>
      <c r="AB3426">
        <v>110</v>
      </c>
    </row>
    <row r="3427" spans="1:28" ht="15.95">
      <c r="A3427" t="s">
        <v>4180</v>
      </c>
      <c r="B3427" t="s">
        <v>81</v>
      </c>
      <c r="C3427" t="str">
        <f>VLOOKUP(B3427, Positions!A$1:B$134, 2, FALSE)</f>
        <v>Defender</v>
      </c>
      <c r="E3427" t="s">
        <v>5666</v>
      </c>
      <c r="F3427" t="s">
        <v>21</v>
      </c>
      <c r="G3427" t="str">
        <f>VLOOKUP(E3427, Tiers!M$1:P$134, 3, FALSE)</f>
        <v>NONE</v>
      </c>
      <c r="H3427">
        <f>VLOOKUP(G3427, Tiers!B$1:C$134, 2, FALSE)</f>
        <v>7</v>
      </c>
      <c r="I3427" s="21" t="e">
        <v>#N/A</v>
      </c>
      <c r="J3427" t="str">
        <f t="shared" si="53"/>
        <v>Jack Furzer</v>
      </c>
      <c r="P3427">
        <v>23</v>
      </c>
      <c r="Q3427" t="s">
        <v>177</v>
      </c>
      <c r="R3427" t="s">
        <v>21</v>
      </c>
      <c r="S3427" t="s">
        <v>22</v>
      </c>
      <c r="T3427" t="s">
        <v>21</v>
      </c>
      <c r="Y3427">
        <v>181</v>
      </c>
      <c r="Z3427">
        <v>76</v>
      </c>
      <c r="AA3427">
        <v>2</v>
      </c>
      <c r="AB3427">
        <v>16</v>
      </c>
    </row>
    <row r="3428" spans="1:28" ht="15.95">
      <c r="A3428" t="s">
        <v>4181</v>
      </c>
      <c r="B3428" t="s">
        <v>42</v>
      </c>
      <c r="C3428" t="str">
        <f>VLOOKUP(B3428, Positions!A$1:B$134, 2, FALSE)</f>
        <v>Midfielder</v>
      </c>
      <c r="D3428" t="s">
        <v>1146</v>
      </c>
      <c r="E3428" t="s">
        <v>5666</v>
      </c>
      <c r="F3428" t="s">
        <v>21</v>
      </c>
      <c r="G3428" t="str">
        <f>VLOOKUP(E3428, Tiers!M$1:P$134, 3, FALSE)</f>
        <v>NONE</v>
      </c>
      <c r="H3428">
        <f>VLOOKUP(G3428, Tiers!B$1:C$134, 2, FALSE)</f>
        <v>7</v>
      </c>
      <c r="I3428" s="21">
        <v>33651</v>
      </c>
      <c r="J3428" t="str">
        <f t="shared" si="53"/>
        <v>Kingsley JamesFC Halifax</v>
      </c>
      <c r="P3428">
        <v>23</v>
      </c>
      <c r="Q3428" t="s">
        <v>265</v>
      </c>
      <c r="R3428" t="s">
        <v>21</v>
      </c>
      <c r="S3428" t="s">
        <v>22</v>
      </c>
      <c r="T3428" t="s">
        <v>21</v>
      </c>
      <c r="Y3428">
        <v>186</v>
      </c>
      <c r="Z3428">
        <v>74</v>
      </c>
      <c r="AA3428">
        <v>7</v>
      </c>
      <c r="AB3428">
        <v>100</v>
      </c>
    </row>
    <row r="3429" spans="1:28" ht="15.95">
      <c r="A3429" t="s">
        <v>4182</v>
      </c>
      <c r="B3429" t="s">
        <v>81</v>
      </c>
      <c r="C3429" t="str">
        <f>VLOOKUP(B3429, Positions!A$1:B$134, 2, FALSE)</f>
        <v>Defender</v>
      </c>
      <c r="D3429" t="s">
        <v>190</v>
      </c>
      <c r="E3429" t="s">
        <v>5663</v>
      </c>
      <c r="F3429" t="s">
        <v>21</v>
      </c>
      <c r="G3429" t="str">
        <f>VLOOKUP(E3429, Tiers!M$1:P$134, 3, FALSE)</f>
        <v>ENG4</v>
      </c>
      <c r="H3429">
        <f>VLOOKUP(G3429, Tiers!B$1:C$134, 2, FALSE)</f>
        <v>5</v>
      </c>
      <c r="I3429" s="21">
        <v>33647</v>
      </c>
      <c r="J3429" t="str">
        <f t="shared" si="53"/>
        <v>Cheyenne DunkleyOxford</v>
      </c>
      <c r="P3429">
        <v>23</v>
      </c>
      <c r="Q3429" t="s">
        <v>623</v>
      </c>
      <c r="R3429" t="s">
        <v>21</v>
      </c>
      <c r="S3429" t="s">
        <v>22</v>
      </c>
      <c r="T3429" t="s">
        <v>21</v>
      </c>
      <c r="Y3429">
        <v>188</v>
      </c>
      <c r="Z3429">
        <v>85</v>
      </c>
      <c r="AA3429">
        <v>19</v>
      </c>
      <c r="AB3429">
        <v>191</v>
      </c>
    </row>
    <row r="3430" spans="1:28" ht="15.95">
      <c r="A3430" t="s">
        <v>4183</v>
      </c>
      <c r="B3430" t="s">
        <v>42</v>
      </c>
      <c r="C3430" t="str">
        <f>VLOOKUP(B3430, Positions!A$1:B$134, 2, FALSE)</f>
        <v>Midfielder</v>
      </c>
      <c r="D3430" t="s">
        <v>152</v>
      </c>
      <c r="E3430" t="s">
        <v>5664</v>
      </c>
      <c r="F3430" t="s">
        <v>21</v>
      </c>
      <c r="G3430" t="str">
        <f>VLOOKUP(E3430, Tiers!M$1:P$134, 3, FALSE)</f>
        <v>ENG3</v>
      </c>
      <c r="H3430">
        <f>VLOOKUP(G3430, Tiers!B$1:C$134, 2, FALSE)</f>
        <v>4</v>
      </c>
      <c r="I3430" s="21">
        <v>33647</v>
      </c>
      <c r="J3430" t="str">
        <f t="shared" si="53"/>
        <v>Chris AtkinsonCrewe</v>
      </c>
      <c r="P3430">
        <v>23</v>
      </c>
      <c r="Q3430" t="s">
        <v>1217</v>
      </c>
      <c r="R3430" t="s">
        <v>21</v>
      </c>
      <c r="S3430" t="s">
        <v>22</v>
      </c>
      <c r="T3430" t="s">
        <v>21</v>
      </c>
      <c r="Y3430">
        <v>185</v>
      </c>
      <c r="Z3430">
        <v>77</v>
      </c>
      <c r="AA3430">
        <v>8</v>
      </c>
      <c r="AB3430">
        <v>85</v>
      </c>
    </row>
    <row r="3431" spans="1:28" ht="15.95">
      <c r="A3431" t="s">
        <v>4184</v>
      </c>
      <c r="B3431" t="s">
        <v>278</v>
      </c>
      <c r="C3431" t="e">
        <f>VLOOKUP(B3431, Positions!A$1:B$134, 2, FALSE)</f>
        <v>#N/A</v>
      </c>
      <c r="D3431" t="s">
        <v>2611</v>
      </c>
      <c r="E3431" t="s">
        <v>5666</v>
      </c>
      <c r="F3431" t="s">
        <v>21</v>
      </c>
      <c r="G3431" t="str">
        <f>VLOOKUP(E3431, Tiers!M$1:P$134, 3, FALSE)</f>
        <v>NONE</v>
      </c>
      <c r="H3431">
        <f>VLOOKUP(G3431, Tiers!B$1:C$134, 2, FALSE)</f>
        <v>7</v>
      </c>
      <c r="I3431" s="21">
        <v>33647</v>
      </c>
      <c r="J3431" t="str">
        <f t="shared" si="53"/>
        <v>Sean GeddesWorcester</v>
      </c>
      <c r="P3431">
        <v>23</v>
      </c>
      <c r="Q3431" t="s">
        <v>745</v>
      </c>
      <c r="R3431" t="s">
        <v>21</v>
      </c>
      <c r="S3431" t="s">
        <v>22</v>
      </c>
      <c r="T3431" t="s">
        <v>21</v>
      </c>
      <c r="U3431" t="s">
        <v>340</v>
      </c>
      <c r="Y3431">
        <v>168</v>
      </c>
      <c r="Z3431">
        <v>65</v>
      </c>
      <c r="AA3431">
        <v>72</v>
      </c>
      <c r="AB3431">
        <v>166</v>
      </c>
    </row>
    <row r="3432" spans="1:28" ht="15.95">
      <c r="A3432" t="s">
        <v>4185</v>
      </c>
      <c r="B3432" t="s">
        <v>102</v>
      </c>
      <c r="C3432" t="str">
        <f>VLOOKUP(B3432, Positions!A$1:B$134, 2, FALSE)</f>
        <v>Defender</v>
      </c>
      <c r="D3432" t="s">
        <v>127</v>
      </c>
      <c r="E3432" t="s">
        <v>62</v>
      </c>
      <c r="F3432" t="s">
        <v>21</v>
      </c>
      <c r="G3432" t="str">
        <f>VLOOKUP(E3432, Tiers!M$1:P$134, 3, FALSE)</f>
        <v>ENG1</v>
      </c>
      <c r="H3432">
        <f>VLOOKUP(G3432, Tiers!B$1:C$134, 2, FALSE)</f>
        <v>1</v>
      </c>
      <c r="I3432" s="21">
        <v>33642</v>
      </c>
      <c r="J3432" t="str">
        <f t="shared" si="53"/>
        <v>Carl JenkinsonWest Ham</v>
      </c>
      <c r="P3432">
        <v>23</v>
      </c>
      <c r="Q3432" t="s">
        <v>2301</v>
      </c>
      <c r="R3432" t="s">
        <v>21</v>
      </c>
      <c r="S3432" t="s">
        <v>22</v>
      </c>
      <c r="T3432" t="s">
        <v>21</v>
      </c>
      <c r="U3432" t="s">
        <v>1110</v>
      </c>
      <c r="Y3432">
        <v>186</v>
      </c>
      <c r="Z3432">
        <v>77</v>
      </c>
      <c r="AA3432">
        <v>1</v>
      </c>
      <c r="AB3432">
        <v>91</v>
      </c>
    </row>
    <row r="3433" spans="1:28" ht="15.95">
      <c r="A3433" t="s">
        <v>4186</v>
      </c>
      <c r="B3433" t="s">
        <v>278</v>
      </c>
      <c r="C3433" t="e">
        <f>VLOOKUP(B3433, Positions!A$1:B$134, 2, FALSE)</f>
        <v>#N/A</v>
      </c>
      <c r="D3433" t="s">
        <v>250</v>
      </c>
      <c r="E3433" t="s">
        <v>5664</v>
      </c>
      <c r="F3433" t="s">
        <v>21</v>
      </c>
      <c r="G3433" t="str">
        <f>VLOOKUP(E3433, Tiers!M$1:P$134, 3, FALSE)</f>
        <v>ENG3</v>
      </c>
      <c r="H3433">
        <f>VLOOKUP(G3433, Tiers!B$1:C$134, 2, FALSE)</f>
        <v>4</v>
      </c>
      <c r="I3433" s="21">
        <v>33641</v>
      </c>
      <c r="J3433" t="str">
        <f t="shared" si="53"/>
        <v>Jose BaxterSheff Utd</v>
      </c>
      <c r="P3433">
        <v>23</v>
      </c>
      <c r="Q3433" t="s">
        <v>57</v>
      </c>
      <c r="R3433" t="s">
        <v>21</v>
      </c>
      <c r="S3433" t="s">
        <v>22</v>
      </c>
      <c r="T3433" t="s">
        <v>21</v>
      </c>
      <c r="Y3433">
        <v>178</v>
      </c>
      <c r="Z3433">
        <v>74</v>
      </c>
      <c r="AA3433">
        <v>34</v>
      </c>
      <c r="AB3433">
        <v>133</v>
      </c>
    </row>
    <row r="3434" spans="1:28" ht="15.95">
      <c r="A3434" t="s">
        <v>4187</v>
      </c>
      <c r="B3434" t="s">
        <v>31</v>
      </c>
      <c r="C3434" t="str">
        <f>VLOOKUP(B3434, Positions!A$1:B$134, 2, FALSE)</f>
        <v>Defender</v>
      </c>
      <c r="E3434" t="s">
        <v>5666</v>
      </c>
      <c r="F3434" t="s">
        <v>21</v>
      </c>
      <c r="G3434" t="str">
        <f>VLOOKUP(E3434, Tiers!M$1:P$134, 3, FALSE)</f>
        <v>NONE</v>
      </c>
      <c r="H3434">
        <f>VLOOKUP(G3434, Tiers!B$1:C$134, 2, FALSE)</f>
        <v>7</v>
      </c>
      <c r="I3434" s="21" t="e">
        <v>#N/A</v>
      </c>
      <c r="J3434" t="str">
        <f t="shared" si="53"/>
        <v>Lee Nicholas</v>
      </c>
      <c r="P3434">
        <v>23</v>
      </c>
      <c r="Q3434" t="s">
        <v>3534</v>
      </c>
      <c r="R3434" t="s">
        <v>21</v>
      </c>
      <c r="S3434" t="s">
        <v>22</v>
      </c>
      <c r="T3434" t="s">
        <v>21</v>
      </c>
      <c r="Y3434">
        <v>179</v>
      </c>
      <c r="Z3434">
        <v>75</v>
      </c>
      <c r="AA3434">
        <v>0</v>
      </c>
      <c r="AB3434">
        <v>0</v>
      </c>
    </row>
    <row r="3435" spans="1:28" ht="15.95">
      <c r="A3435" t="s">
        <v>4188</v>
      </c>
      <c r="B3435" t="s">
        <v>31</v>
      </c>
      <c r="C3435" t="str">
        <f>VLOOKUP(B3435, Positions!A$1:B$134, 2, FALSE)</f>
        <v>Defender</v>
      </c>
      <c r="D3435" t="s">
        <v>3353</v>
      </c>
      <c r="E3435" t="s">
        <v>5669</v>
      </c>
      <c r="F3435" t="s">
        <v>421</v>
      </c>
      <c r="G3435" t="str">
        <f>VLOOKUP(E3435, Tiers!M$1:P$134, 3, FALSE)</f>
        <v>SCO1</v>
      </c>
      <c r="H3435">
        <f>VLOOKUP(G3435, Tiers!B$1:C$134, 2, FALSE)</f>
        <v>3</v>
      </c>
      <c r="I3435" s="21">
        <v>33635</v>
      </c>
      <c r="J3435" t="str">
        <f t="shared" si="53"/>
        <v>Lewis HornerInverness CT</v>
      </c>
      <c r="P3435">
        <v>23</v>
      </c>
      <c r="Q3435" t="s">
        <v>530</v>
      </c>
      <c r="R3435" t="s">
        <v>21</v>
      </c>
      <c r="S3435" t="s">
        <v>22</v>
      </c>
      <c r="T3435" t="s">
        <v>21</v>
      </c>
      <c r="Y3435">
        <v>173</v>
      </c>
      <c r="Z3435">
        <v>59</v>
      </c>
      <c r="AA3435">
        <v>3</v>
      </c>
      <c r="AB3435">
        <v>62</v>
      </c>
    </row>
    <row r="3436" spans="1:28" ht="15.95">
      <c r="A3436" t="s">
        <v>4189</v>
      </c>
      <c r="B3436" t="s">
        <v>31</v>
      </c>
      <c r="C3436" t="str">
        <f>VLOOKUP(B3436, Positions!A$1:B$134, 2, FALSE)</f>
        <v>Defender</v>
      </c>
      <c r="D3436" t="s">
        <v>364</v>
      </c>
      <c r="E3436" t="s">
        <v>5666</v>
      </c>
      <c r="F3436" t="s">
        <v>21</v>
      </c>
      <c r="G3436" t="str">
        <f>VLOOKUP(E3436, Tiers!M$1:P$134, 3, FALSE)</f>
        <v>NONE</v>
      </c>
      <c r="H3436">
        <f>VLOOKUP(G3436, Tiers!B$1:C$134, 2, FALSE)</f>
        <v>7</v>
      </c>
      <c r="I3436" s="21">
        <v>33634</v>
      </c>
      <c r="J3436" t="str">
        <f t="shared" si="53"/>
        <v>James HurstTorquay</v>
      </c>
      <c r="P3436">
        <v>23</v>
      </c>
      <c r="Q3436" t="s">
        <v>2831</v>
      </c>
      <c r="R3436" t="s">
        <v>21</v>
      </c>
      <c r="S3436" t="s">
        <v>22</v>
      </c>
      <c r="T3436" t="s">
        <v>21</v>
      </c>
      <c r="Y3436">
        <v>186</v>
      </c>
      <c r="Z3436">
        <v>81</v>
      </c>
      <c r="AA3436">
        <v>5</v>
      </c>
      <c r="AB3436">
        <v>103</v>
      </c>
    </row>
    <row r="3437" spans="1:28" ht="15.95">
      <c r="A3437" t="s">
        <v>4190</v>
      </c>
      <c r="B3437" t="s">
        <v>55</v>
      </c>
      <c r="C3437" t="str">
        <f>VLOOKUP(B3437, Positions!A$1:B$134, 2, FALSE)</f>
        <v>Forward</v>
      </c>
      <c r="D3437" t="s">
        <v>275</v>
      </c>
      <c r="E3437" t="s">
        <v>5665</v>
      </c>
      <c r="F3437" t="s">
        <v>21</v>
      </c>
      <c r="G3437" t="str">
        <f>VLOOKUP(E3437, Tiers!M$1:P$134, 3, FALSE)</f>
        <v>ENG2</v>
      </c>
      <c r="H3437">
        <f>VLOOKUP(G3437, Tiers!B$1:C$134, 2, FALSE)</f>
        <v>3</v>
      </c>
      <c r="I3437" s="21">
        <v>33633</v>
      </c>
      <c r="J3437" t="str">
        <f t="shared" si="53"/>
        <v>Tom InceDerby</v>
      </c>
      <c r="P3437">
        <v>23</v>
      </c>
      <c r="Q3437" t="s">
        <v>1148</v>
      </c>
      <c r="R3437" t="s">
        <v>21</v>
      </c>
      <c r="S3437" t="s">
        <v>22</v>
      </c>
      <c r="T3437" t="s">
        <v>21</v>
      </c>
      <c r="Y3437">
        <v>178</v>
      </c>
      <c r="Z3437">
        <v>66</v>
      </c>
      <c r="AA3437">
        <v>45</v>
      </c>
      <c r="AB3437">
        <v>145</v>
      </c>
    </row>
    <row r="3438" spans="1:28" ht="15.95">
      <c r="A3438" t="s">
        <v>4191</v>
      </c>
      <c r="B3438" t="s">
        <v>1061</v>
      </c>
      <c r="C3438" t="str">
        <f>VLOOKUP(B3438, Positions!A$1:B$134, 2, FALSE)</f>
        <v>Defender</v>
      </c>
      <c r="D3438" t="s">
        <v>2232</v>
      </c>
      <c r="E3438" t="s">
        <v>5666</v>
      </c>
      <c r="F3438" t="s">
        <v>21</v>
      </c>
      <c r="G3438" t="str">
        <f>VLOOKUP(E3438, Tiers!M$1:P$134, 3, FALSE)</f>
        <v>NONE</v>
      </c>
      <c r="H3438">
        <f>VLOOKUP(G3438, Tiers!B$1:C$134, 2, FALSE)</f>
        <v>7</v>
      </c>
      <c r="I3438" s="21">
        <v>33631</v>
      </c>
      <c r="J3438" t="str">
        <f t="shared" si="53"/>
        <v>Niall CowperthwaiteBarrow</v>
      </c>
      <c r="P3438">
        <v>23</v>
      </c>
      <c r="Q3438" t="s">
        <v>1609</v>
      </c>
      <c r="R3438" t="s">
        <v>21</v>
      </c>
      <c r="S3438" t="s">
        <v>22</v>
      </c>
      <c r="T3438" t="s">
        <v>21</v>
      </c>
      <c r="Y3438">
        <v>181</v>
      </c>
      <c r="Z3438">
        <v>73</v>
      </c>
      <c r="AA3438">
        <v>5</v>
      </c>
      <c r="AB3438">
        <v>57</v>
      </c>
    </row>
    <row r="3439" spans="1:28" ht="15.95">
      <c r="A3439" t="s">
        <v>4192</v>
      </c>
      <c r="B3439" t="s">
        <v>81</v>
      </c>
      <c r="C3439" t="str">
        <f>VLOOKUP(B3439, Positions!A$1:B$134, 2, FALSE)</f>
        <v>Defender</v>
      </c>
      <c r="D3439" t="s">
        <v>4193</v>
      </c>
      <c r="E3439" t="s">
        <v>5666</v>
      </c>
      <c r="F3439" t="s">
        <v>21</v>
      </c>
      <c r="G3439" t="str">
        <f>VLOOKUP(E3439, Tiers!M$1:P$134, 3, FALSE)</f>
        <v>NONE</v>
      </c>
      <c r="H3439">
        <f>VLOOKUP(G3439, Tiers!B$1:C$134, 2, FALSE)</f>
        <v>7</v>
      </c>
      <c r="I3439" s="21">
        <v>33630</v>
      </c>
      <c r="J3439" t="str">
        <f t="shared" si="53"/>
        <v>Ryan QualterScarborough Ath</v>
      </c>
      <c r="P3439">
        <v>23</v>
      </c>
      <c r="Q3439" t="s">
        <v>52</v>
      </c>
      <c r="R3439" t="s">
        <v>21</v>
      </c>
      <c r="S3439" t="s">
        <v>22</v>
      </c>
      <c r="T3439" t="s">
        <v>21</v>
      </c>
      <c r="Y3439">
        <v>188</v>
      </c>
      <c r="Z3439">
        <v>85</v>
      </c>
      <c r="AA3439">
        <v>4</v>
      </c>
      <c r="AB3439">
        <v>50</v>
      </c>
    </row>
    <row r="3440" spans="1:28" ht="15.95">
      <c r="A3440" t="s">
        <v>4194</v>
      </c>
      <c r="B3440" t="s">
        <v>16</v>
      </c>
      <c r="C3440" t="e">
        <f>VLOOKUP(B3440, Positions!A$1:B$134, 2, FALSE)</f>
        <v>#N/A</v>
      </c>
      <c r="E3440" t="s">
        <v>5666</v>
      </c>
      <c r="F3440" t="s">
        <v>21</v>
      </c>
      <c r="G3440" t="str">
        <f>VLOOKUP(E3440, Tiers!M$1:P$134, 3, FALSE)</f>
        <v>NONE</v>
      </c>
      <c r="H3440">
        <f>VLOOKUP(G3440, Tiers!B$1:C$134, 2, FALSE)</f>
        <v>7</v>
      </c>
      <c r="I3440" s="21" t="e">
        <v>#N/A</v>
      </c>
      <c r="J3440" t="str">
        <f t="shared" si="53"/>
        <v>Reece Connolly</v>
      </c>
      <c r="P3440">
        <v>23</v>
      </c>
      <c r="Q3440" t="s">
        <v>1003</v>
      </c>
      <c r="R3440" t="s">
        <v>21</v>
      </c>
      <c r="S3440" t="s">
        <v>22</v>
      </c>
      <c r="T3440" t="s">
        <v>21</v>
      </c>
      <c r="Y3440">
        <v>183</v>
      </c>
      <c r="Z3440">
        <v>74</v>
      </c>
      <c r="AA3440">
        <v>40</v>
      </c>
      <c r="AB3440">
        <v>118</v>
      </c>
    </row>
    <row r="3441" spans="1:28" ht="15.95">
      <c r="A3441" t="s">
        <v>4195</v>
      </c>
      <c r="B3441" t="s">
        <v>16</v>
      </c>
      <c r="C3441" t="e">
        <f>VLOOKUP(B3441, Positions!A$1:B$134, 2, FALSE)</f>
        <v>#N/A</v>
      </c>
      <c r="D3441" t="s">
        <v>231</v>
      </c>
      <c r="E3441" t="s">
        <v>5663</v>
      </c>
      <c r="F3441" t="s">
        <v>21</v>
      </c>
      <c r="G3441" t="str">
        <f>VLOOKUP(E3441, Tiers!M$1:P$134, 3, FALSE)</f>
        <v>ENG4</v>
      </c>
      <c r="H3441">
        <f>VLOOKUP(G3441, Tiers!B$1:C$134, 2, FALSE)</f>
        <v>5</v>
      </c>
      <c r="I3441" s="21">
        <v>33624</v>
      </c>
      <c r="J3441" t="str">
        <f t="shared" si="53"/>
        <v>Ollie PalmerLeyton Orient</v>
      </c>
      <c r="P3441">
        <v>23</v>
      </c>
      <c r="Q3441" t="s">
        <v>74</v>
      </c>
      <c r="R3441" t="s">
        <v>21</v>
      </c>
      <c r="S3441" t="s">
        <v>22</v>
      </c>
      <c r="T3441" t="s">
        <v>21</v>
      </c>
      <c r="Y3441">
        <v>196</v>
      </c>
      <c r="Z3441">
        <v>92</v>
      </c>
      <c r="AA3441">
        <v>52</v>
      </c>
      <c r="AB3441">
        <v>163</v>
      </c>
    </row>
    <row r="3442" spans="1:28" ht="15.95">
      <c r="A3442" t="s">
        <v>4196</v>
      </c>
      <c r="B3442" t="s">
        <v>72</v>
      </c>
      <c r="C3442" t="str">
        <f>VLOOKUP(B3442, Positions!A$1:B$134, 2, FALSE)</f>
        <v>Defender</v>
      </c>
      <c r="D3442" t="s">
        <v>4197</v>
      </c>
      <c r="E3442" t="s">
        <v>5666</v>
      </c>
      <c r="F3442" t="s">
        <v>563</v>
      </c>
      <c r="G3442" t="str">
        <f>VLOOKUP(E3442, Tiers!M$1:P$134, 3, FALSE)</f>
        <v>NONE</v>
      </c>
      <c r="H3442">
        <f>VLOOKUP(G3442, Tiers!B$1:C$134, 2, FALSE)</f>
        <v>7</v>
      </c>
      <c r="I3442" s="21">
        <v>33620</v>
      </c>
      <c r="J3442" t="str">
        <f t="shared" si="53"/>
        <v>Otis EarleFC Dallas</v>
      </c>
      <c r="P3442">
        <v>23</v>
      </c>
      <c r="Q3442" t="s">
        <v>74</v>
      </c>
      <c r="R3442" t="s">
        <v>21</v>
      </c>
      <c r="S3442" t="s">
        <v>22</v>
      </c>
      <c r="T3442" t="s">
        <v>21</v>
      </c>
      <c r="U3442" t="s">
        <v>563</v>
      </c>
      <c r="Y3442">
        <v>183</v>
      </c>
      <c r="Z3442">
        <v>78</v>
      </c>
      <c r="AA3442">
        <v>0</v>
      </c>
      <c r="AB3442">
        <v>9</v>
      </c>
    </row>
    <row r="3443" spans="1:28" ht="15.95">
      <c r="A3443" t="s">
        <v>4198</v>
      </c>
      <c r="B3443" t="s">
        <v>278</v>
      </c>
      <c r="C3443" t="e">
        <f>VLOOKUP(B3443, Positions!A$1:B$134, 2, FALSE)</f>
        <v>#N/A</v>
      </c>
      <c r="D3443" t="s">
        <v>4199</v>
      </c>
      <c r="E3443" t="s">
        <v>3898</v>
      </c>
      <c r="F3443" t="s">
        <v>2625</v>
      </c>
      <c r="G3443" t="str">
        <f>VLOOKUP(E3443, Tiers!M$1:P$134, 3, FALSE)</f>
        <v>BEL1</v>
      </c>
      <c r="H3443">
        <f>VLOOKUP(G3443, Tiers!B$1:C$134, 2, FALSE)</f>
        <v>3</v>
      </c>
      <c r="I3443" s="21">
        <v>33618</v>
      </c>
      <c r="J3443" t="str">
        <f t="shared" si="53"/>
        <v>John BostockOHL</v>
      </c>
      <c r="P3443">
        <v>23</v>
      </c>
      <c r="Q3443" t="s">
        <v>74</v>
      </c>
      <c r="R3443" t="s">
        <v>21</v>
      </c>
      <c r="S3443" t="s">
        <v>22</v>
      </c>
      <c r="T3443" t="s">
        <v>21</v>
      </c>
      <c r="Y3443">
        <v>185</v>
      </c>
      <c r="Z3443">
        <v>84</v>
      </c>
      <c r="AA3443">
        <v>16</v>
      </c>
      <c r="AB3443">
        <v>102</v>
      </c>
    </row>
    <row r="3444" spans="1:28" ht="15.95">
      <c r="A3444" t="s">
        <v>4200</v>
      </c>
      <c r="B3444" t="s">
        <v>81</v>
      </c>
      <c r="C3444" t="str">
        <f>VLOOKUP(B3444, Positions!A$1:B$134, 2, FALSE)</f>
        <v>Defender</v>
      </c>
      <c r="D3444" t="s">
        <v>121</v>
      </c>
      <c r="E3444" t="s">
        <v>5663</v>
      </c>
      <c r="F3444" t="s">
        <v>21</v>
      </c>
      <c r="G3444" t="str">
        <f>VLOOKUP(E3444, Tiers!M$1:P$134, 3, FALSE)</f>
        <v>ENG4</v>
      </c>
      <c r="H3444">
        <f>VLOOKUP(G3444, Tiers!B$1:C$134, 2, FALSE)</f>
        <v>5</v>
      </c>
      <c r="I3444" s="21">
        <v>33618</v>
      </c>
      <c r="J3444" t="str">
        <f t="shared" si="53"/>
        <v>Tom ParkesBristol Rovers</v>
      </c>
      <c r="P3444">
        <v>23</v>
      </c>
      <c r="Q3444" t="s">
        <v>32</v>
      </c>
      <c r="R3444" t="s">
        <v>21</v>
      </c>
      <c r="S3444" t="s">
        <v>22</v>
      </c>
      <c r="T3444" t="s">
        <v>21</v>
      </c>
      <c r="Y3444">
        <v>188</v>
      </c>
      <c r="Z3444">
        <v>79</v>
      </c>
      <c r="AA3444">
        <v>7</v>
      </c>
      <c r="AB3444">
        <v>176</v>
      </c>
    </row>
    <row r="3445" spans="1:28" ht="15.95">
      <c r="A3445" t="s">
        <v>4201</v>
      </c>
      <c r="B3445" t="s">
        <v>16</v>
      </c>
      <c r="C3445" t="e">
        <f>VLOOKUP(B3445, Positions!A$1:B$134, 2, FALSE)</f>
        <v>#N/A</v>
      </c>
      <c r="D3445" t="s">
        <v>204</v>
      </c>
      <c r="E3445" t="s">
        <v>5665</v>
      </c>
      <c r="F3445" t="s">
        <v>21</v>
      </c>
      <c r="G3445" t="str">
        <f>VLOOKUP(E3445, Tiers!M$1:P$134, 3, FALSE)</f>
        <v>ENG2</v>
      </c>
      <c r="H3445">
        <f>VLOOKUP(G3445, Tiers!B$1:C$134, 2, FALSE)</f>
        <v>3</v>
      </c>
      <c r="I3445" s="21">
        <v>33617</v>
      </c>
      <c r="J3445" t="str">
        <f t="shared" si="53"/>
        <v>Tom EavesBolton</v>
      </c>
      <c r="P3445">
        <v>23</v>
      </c>
      <c r="Q3445" t="s">
        <v>57</v>
      </c>
      <c r="R3445" t="s">
        <v>21</v>
      </c>
      <c r="S3445" t="s">
        <v>22</v>
      </c>
      <c r="T3445" t="s">
        <v>21</v>
      </c>
      <c r="Y3445">
        <v>195</v>
      </c>
      <c r="Z3445">
        <v>86</v>
      </c>
      <c r="AA3445">
        <v>16</v>
      </c>
      <c r="AB3445">
        <v>91</v>
      </c>
    </row>
    <row r="3446" spans="1:28" ht="15.95">
      <c r="A3446" t="s">
        <v>4202</v>
      </c>
      <c r="B3446" t="s">
        <v>457</v>
      </c>
      <c r="C3446" t="str">
        <f>VLOOKUP(B3446, Positions!A$1:B$134, 2, FALSE)</f>
        <v>Forward</v>
      </c>
      <c r="D3446" t="s">
        <v>1184</v>
      </c>
      <c r="E3446" t="s">
        <v>5666</v>
      </c>
      <c r="F3446" t="s">
        <v>21</v>
      </c>
      <c r="G3446" t="str">
        <f>VLOOKUP(E3446, Tiers!M$1:P$134, 3, FALSE)</f>
        <v>NONE</v>
      </c>
      <c r="H3446">
        <f>VLOOKUP(G3446, Tiers!B$1:C$134, 2, FALSE)</f>
        <v>7</v>
      </c>
      <c r="I3446" s="21">
        <v>33608</v>
      </c>
      <c r="J3446" t="str">
        <f t="shared" si="53"/>
        <v>Louis AlmondSouthport</v>
      </c>
      <c r="P3446">
        <v>23</v>
      </c>
      <c r="Q3446" t="s">
        <v>103</v>
      </c>
      <c r="R3446" t="s">
        <v>21</v>
      </c>
      <c r="S3446" t="s">
        <v>22</v>
      </c>
      <c r="T3446" t="s">
        <v>21</v>
      </c>
      <c r="Y3446">
        <v>181</v>
      </c>
      <c r="Z3446">
        <v>77</v>
      </c>
      <c r="AA3446">
        <v>23</v>
      </c>
      <c r="AB3446">
        <v>140</v>
      </c>
    </row>
    <row r="3447" spans="1:28" ht="15.95">
      <c r="A3447" t="s">
        <v>4203</v>
      </c>
      <c r="B3447" t="s">
        <v>47</v>
      </c>
      <c r="C3447" t="str">
        <f>VLOOKUP(B3447, Positions!A$1:B$134, 2, FALSE)</f>
        <v>Forward</v>
      </c>
      <c r="E3447" t="s">
        <v>5666</v>
      </c>
      <c r="F3447" t="s">
        <v>21</v>
      </c>
      <c r="G3447" t="str">
        <f>VLOOKUP(E3447, Tiers!M$1:P$134, 3, FALSE)</f>
        <v>NONE</v>
      </c>
      <c r="H3447">
        <f>VLOOKUP(G3447, Tiers!B$1:C$134, 2, FALSE)</f>
        <v>7</v>
      </c>
      <c r="I3447" s="21" t="e">
        <v>#N/A</v>
      </c>
      <c r="J3447" t="str">
        <f t="shared" si="53"/>
        <v>Jack Langford</v>
      </c>
      <c r="P3447">
        <v>23</v>
      </c>
      <c r="Q3447" t="s">
        <v>861</v>
      </c>
      <c r="R3447" t="s">
        <v>21</v>
      </c>
      <c r="S3447" t="s">
        <v>22</v>
      </c>
      <c r="T3447" t="s">
        <v>21</v>
      </c>
      <c r="Y3447">
        <v>181</v>
      </c>
      <c r="Z3447">
        <v>60</v>
      </c>
      <c r="AA3447">
        <v>0</v>
      </c>
      <c r="AB3447">
        <v>0</v>
      </c>
    </row>
    <row r="3448" spans="1:28" ht="15.95">
      <c r="A3448" t="s">
        <v>4204</v>
      </c>
      <c r="B3448" t="s">
        <v>31</v>
      </c>
      <c r="C3448" t="str">
        <f>VLOOKUP(B3448, Positions!A$1:B$134, 2, FALSE)</f>
        <v>Defender</v>
      </c>
      <c r="D3448" t="s">
        <v>1184</v>
      </c>
      <c r="E3448" t="s">
        <v>5666</v>
      </c>
      <c r="F3448" t="s">
        <v>21</v>
      </c>
      <c r="G3448" t="str">
        <f>VLOOKUP(E3448, Tiers!M$1:P$134, 3, FALSE)</f>
        <v>NONE</v>
      </c>
      <c r="H3448">
        <f>VLOOKUP(G3448, Tiers!B$1:C$134, 2, FALSE)</f>
        <v>7</v>
      </c>
      <c r="I3448" s="21">
        <v>33604</v>
      </c>
      <c r="J3448" t="str">
        <f t="shared" si="53"/>
        <v>Andrai JonesSouthport</v>
      </c>
      <c r="P3448">
        <v>23</v>
      </c>
      <c r="Q3448" t="s">
        <v>57</v>
      </c>
      <c r="R3448" t="s">
        <v>21</v>
      </c>
      <c r="S3448" t="s">
        <v>22</v>
      </c>
      <c r="T3448" t="s">
        <v>21</v>
      </c>
      <c r="Y3448">
        <v>181</v>
      </c>
      <c r="Z3448">
        <v>68</v>
      </c>
      <c r="AA3448">
        <v>0</v>
      </c>
      <c r="AB3448">
        <v>56</v>
      </c>
    </row>
    <row r="3449" spans="1:28" ht="15.95">
      <c r="A3449" t="s">
        <v>4205</v>
      </c>
      <c r="B3449" t="s">
        <v>278</v>
      </c>
      <c r="C3449" t="e">
        <f>VLOOKUP(B3449, Positions!A$1:B$134, 2, FALSE)</f>
        <v>#N/A</v>
      </c>
      <c r="D3449" t="s">
        <v>61</v>
      </c>
      <c r="E3449" t="s">
        <v>62</v>
      </c>
      <c r="F3449" t="s">
        <v>21</v>
      </c>
      <c r="G3449" t="str">
        <f>VLOOKUP(E3449, Tiers!M$1:P$134, 3, FALSE)</f>
        <v>ENG1</v>
      </c>
      <c r="H3449">
        <f>VLOOKUP(G3449, Tiers!B$1:C$134, 2, FALSE)</f>
        <v>1</v>
      </c>
      <c r="I3449" s="21">
        <v>33604</v>
      </c>
      <c r="J3449" t="str">
        <f t="shared" si="53"/>
        <v>Jack WilshereArsenal</v>
      </c>
      <c r="P3449">
        <v>23</v>
      </c>
      <c r="Q3449" t="s">
        <v>259</v>
      </c>
      <c r="R3449" t="s">
        <v>21</v>
      </c>
      <c r="S3449" t="s">
        <v>22</v>
      </c>
      <c r="T3449" t="s">
        <v>21</v>
      </c>
      <c r="Y3449">
        <v>174</v>
      </c>
      <c r="Z3449">
        <v>65</v>
      </c>
      <c r="AA3449">
        <v>7</v>
      </c>
      <c r="AB3449">
        <v>113</v>
      </c>
    </row>
    <row r="3450" spans="1:28" ht="15.95">
      <c r="A3450" t="s">
        <v>4206</v>
      </c>
      <c r="B3450" t="s">
        <v>81</v>
      </c>
      <c r="C3450" t="str">
        <f>VLOOKUP(B3450, Positions!A$1:B$134, 2, FALSE)</f>
        <v>Defender</v>
      </c>
      <c r="D3450" t="s">
        <v>141</v>
      </c>
      <c r="E3450" t="s">
        <v>62</v>
      </c>
      <c r="F3450" t="s">
        <v>21</v>
      </c>
      <c r="G3450" t="str">
        <f>VLOOKUP(E3450, Tiers!M$1:P$134, 3, FALSE)</f>
        <v>ENG1</v>
      </c>
      <c r="H3450">
        <f>VLOOKUP(G3450, Tiers!B$1:C$134, 2, FALSE)</f>
        <v>1</v>
      </c>
      <c r="I3450" s="21">
        <v>33601</v>
      </c>
      <c r="J3450" t="str">
        <f t="shared" si="53"/>
        <v>Steven CaulkerSouthampton</v>
      </c>
      <c r="P3450">
        <v>23</v>
      </c>
      <c r="Q3450" t="s">
        <v>4207</v>
      </c>
      <c r="R3450" t="s">
        <v>21</v>
      </c>
      <c r="S3450" t="s">
        <v>22</v>
      </c>
      <c r="T3450" t="s">
        <v>21</v>
      </c>
      <c r="U3450" t="s">
        <v>421</v>
      </c>
      <c r="Y3450">
        <v>191</v>
      </c>
      <c r="Z3450">
        <v>77</v>
      </c>
      <c r="AA3450">
        <v>10</v>
      </c>
      <c r="AB3450">
        <v>190</v>
      </c>
    </row>
    <row r="3451" spans="1:28" ht="15.95">
      <c r="A3451" t="s">
        <v>4208</v>
      </c>
      <c r="B3451" t="s">
        <v>31</v>
      </c>
      <c r="C3451" t="str">
        <f>VLOOKUP(B3451, Positions!A$1:B$134, 2, FALSE)</f>
        <v>Defender</v>
      </c>
      <c r="D3451" t="s">
        <v>376</v>
      </c>
      <c r="E3451" t="s">
        <v>5664</v>
      </c>
      <c r="F3451" t="s">
        <v>21</v>
      </c>
      <c r="G3451" t="str">
        <f>VLOOKUP(E3451, Tiers!M$1:P$134, 3, FALSE)</f>
        <v>ENG3</v>
      </c>
      <c r="H3451">
        <f>VLOOKUP(G3451, Tiers!B$1:C$134, 2, FALSE)</f>
        <v>4</v>
      </c>
      <c r="I3451" s="21">
        <v>33600</v>
      </c>
      <c r="J3451" t="str">
        <f t="shared" si="53"/>
        <v>Reece WabaraBarnsley</v>
      </c>
      <c r="P3451">
        <v>23</v>
      </c>
      <c r="Q3451" t="s">
        <v>284</v>
      </c>
      <c r="R3451" t="s">
        <v>21</v>
      </c>
      <c r="S3451" t="s">
        <v>22</v>
      </c>
      <c r="T3451" t="s">
        <v>21</v>
      </c>
      <c r="Y3451">
        <v>183</v>
      </c>
      <c r="Z3451">
        <v>79</v>
      </c>
      <c r="AA3451">
        <v>1</v>
      </c>
      <c r="AB3451">
        <v>90</v>
      </c>
    </row>
    <row r="3452" spans="1:28" ht="15.95">
      <c r="A3452" t="s">
        <v>4209</v>
      </c>
      <c r="B3452" t="s">
        <v>16</v>
      </c>
      <c r="C3452" t="e">
        <f>VLOOKUP(B3452, Positions!A$1:B$134, 2, FALSE)</f>
        <v>#N/A</v>
      </c>
      <c r="D3452" t="s">
        <v>4210</v>
      </c>
      <c r="E3452" t="s">
        <v>5666</v>
      </c>
      <c r="F3452" t="s">
        <v>226</v>
      </c>
      <c r="G3452" t="str">
        <f>VLOOKUP(E3452, Tiers!M$1:P$134, 3, FALSE)</f>
        <v>NONE</v>
      </c>
      <c r="H3452">
        <f>VLOOKUP(G3452, Tiers!B$1:C$134, 2, FALSE)</f>
        <v>7</v>
      </c>
      <c r="I3452" s="21">
        <v>33598</v>
      </c>
      <c r="J3452" t="str">
        <f t="shared" si="53"/>
        <v>Antonio GermanKerala</v>
      </c>
      <c r="P3452">
        <v>23</v>
      </c>
      <c r="Q3452" t="s">
        <v>74</v>
      </c>
      <c r="R3452" t="s">
        <v>21</v>
      </c>
      <c r="S3452" t="s">
        <v>22</v>
      </c>
      <c r="T3452" t="s">
        <v>21</v>
      </c>
      <c r="Y3452">
        <v>185</v>
      </c>
      <c r="Z3452">
        <v>78</v>
      </c>
      <c r="AA3452">
        <v>9</v>
      </c>
      <c r="AB3452">
        <v>85</v>
      </c>
    </row>
    <row r="3453" spans="1:28" ht="15.95">
      <c r="A3453" t="s">
        <v>4211</v>
      </c>
      <c r="B3453" t="s">
        <v>877</v>
      </c>
      <c r="C3453" t="str">
        <f>VLOOKUP(B3453, Positions!A$1:B$134, 2, FALSE)</f>
        <v>Defender</v>
      </c>
      <c r="D3453" t="s">
        <v>3854</v>
      </c>
      <c r="E3453" t="s">
        <v>5666</v>
      </c>
      <c r="F3453" t="s">
        <v>21</v>
      </c>
      <c r="G3453" t="str">
        <f>VLOOKUP(E3453, Tiers!M$1:P$134, 3, FALSE)</f>
        <v>NONE</v>
      </c>
      <c r="H3453">
        <f>VLOOKUP(G3453, Tiers!B$1:C$134, 2, FALSE)</f>
        <v>7</v>
      </c>
      <c r="I3453" s="21">
        <v>33598</v>
      </c>
      <c r="J3453" t="str">
        <f t="shared" si="53"/>
        <v>Danny EastGrimsby</v>
      </c>
      <c r="P3453">
        <v>23</v>
      </c>
      <c r="Q3453" t="s">
        <v>155</v>
      </c>
      <c r="R3453" t="s">
        <v>21</v>
      </c>
      <c r="S3453" t="s">
        <v>22</v>
      </c>
      <c r="T3453" t="s">
        <v>21</v>
      </c>
      <c r="Y3453">
        <v>177</v>
      </c>
      <c r="Z3453">
        <v>71</v>
      </c>
      <c r="AA3453">
        <v>1</v>
      </c>
      <c r="AB3453">
        <v>41</v>
      </c>
    </row>
    <row r="3454" spans="1:28" ht="15.95">
      <c r="A3454" t="s">
        <v>4212</v>
      </c>
      <c r="B3454" t="s">
        <v>1277</v>
      </c>
      <c r="C3454" t="str">
        <f>VLOOKUP(B3454, Positions!A$1:B$134, 2, FALSE)</f>
        <v>Midfielder</v>
      </c>
      <c r="D3454" t="s">
        <v>1243</v>
      </c>
      <c r="E3454" t="s">
        <v>5666</v>
      </c>
      <c r="F3454" t="s">
        <v>21</v>
      </c>
      <c r="G3454" t="str">
        <f>VLOOKUP(E3454, Tiers!M$1:P$134, 3, FALSE)</f>
        <v>NONE</v>
      </c>
      <c r="H3454">
        <f>VLOOKUP(G3454, Tiers!B$1:C$134, 2, FALSE)</f>
        <v>7</v>
      </c>
      <c r="I3454" s="21">
        <v>33596</v>
      </c>
      <c r="J3454" t="str">
        <f t="shared" si="53"/>
        <v>Adam MekkiTranmere</v>
      </c>
      <c r="P3454">
        <v>23</v>
      </c>
      <c r="Q3454" t="s">
        <v>338</v>
      </c>
      <c r="R3454" t="s">
        <v>21</v>
      </c>
      <c r="S3454" t="s">
        <v>22</v>
      </c>
      <c r="T3454" t="s">
        <v>21</v>
      </c>
      <c r="U3454" t="s">
        <v>340</v>
      </c>
      <c r="Y3454">
        <v>176</v>
      </c>
      <c r="Z3454">
        <v>74</v>
      </c>
      <c r="AA3454">
        <v>8</v>
      </c>
      <c r="AB3454">
        <v>112</v>
      </c>
    </row>
    <row r="3455" spans="1:28" ht="15.95">
      <c r="A3455" t="s">
        <v>4213</v>
      </c>
      <c r="B3455" t="s">
        <v>3238</v>
      </c>
      <c r="C3455" t="str">
        <f>VLOOKUP(B3455, Positions!A$1:B$134, 2, FALSE)</f>
        <v>Midfielder</v>
      </c>
      <c r="D3455" t="s">
        <v>252</v>
      </c>
      <c r="E3455" t="s">
        <v>5665</v>
      </c>
      <c r="F3455" t="s">
        <v>21</v>
      </c>
      <c r="G3455" t="str">
        <f>VLOOKUP(E3455, Tiers!M$1:P$134, 3, FALSE)</f>
        <v>ENG2</v>
      </c>
      <c r="H3455">
        <f>VLOOKUP(G3455, Tiers!B$1:C$134, 2, FALSE)</f>
        <v>3</v>
      </c>
      <c r="I3455" s="21">
        <v>33592</v>
      </c>
      <c r="J3455" t="str">
        <f t="shared" si="53"/>
        <v>Jamie PatersonHuddersfield</v>
      </c>
      <c r="P3455">
        <v>23</v>
      </c>
      <c r="Q3455" t="s">
        <v>93</v>
      </c>
      <c r="R3455" t="s">
        <v>21</v>
      </c>
      <c r="S3455" t="s">
        <v>22</v>
      </c>
      <c r="T3455" t="s">
        <v>21</v>
      </c>
      <c r="Y3455">
        <v>176</v>
      </c>
      <c r="Z3455">
        <v>67</v>
      </c>
      <c r="AA3455">
        <v>24</v>
      </c>
      <c r="AB3455">
        <v>146</v>
      </c>
    </row>
    <row r="3456" spans="1:28" ht="15.95">
      <c r="A3456" t="s">
        <v>4214</v>
      </c>
      <c r="B3456" t="s">
        <v>36</v>
      </c>
      <c r="C3456" t="str">
        <f>VLOOKUP(B3456, Positions!A$1:B$134, 2, FALSE)</f>
        <v>Midfielder</v>
      </c>
      <c r="D3456" t="s">
        <v>250</v>
      </c>
      <c r="E3456" t="s">
        <v>5664</v>
      </c>
      <c r="F3456" t="s">
        <v>21</v>
      </c>
      <c r="G3456" t="str">
        <f>VLOOKUP(E3456, Tiers!M$1:P$134, 3, FALSE)</f>
        <v>ENG3</v>
      </c>
      <c r="H3456">
        <f>VLOOKUP(G3456, Tiers!B$1:C$134, 2, FALSE)</f>
        <v>4</v>
      </c>
      <c r="I3456" s="21">
        <v>33591</v>
      </c>
      <c r="J3456" t="str">
        <f t="shared" si="53"/>
        <v>James WallaceSheff Utd</v>
      </c>
      <c r="P3456">
        <v>23</v>
      </c>
      <c r="Q3456" t="s">
        <v>57</v>
      </c>
      <c r="R3456" t="s">
        <v>21</v>
      </c>
      <c r="S3456" t="s">
        <v>22</v>
      </c>
      <c r="T3456" t="s">
        <v>21</v>
      </c>
      <c r="Y3456">
        <v>180</v>
      </c>
      <c r="Z3456">
        <v>84</v>
      </c>
      <c r="AA3456">
        <v>7</v>
      </c>
      <c r="AB3456">
        <v>82</v>
      </c>
    </row>
    <row r="3457" spans="1:28" ht="15.95">
      <c r="A3457" t="s">
        <v>4215</v>
      </c>
      <c r="B3457" t="s">
        <v>131</v>
      </c>
      <c r="C3457" t="str">
        <f>VLOOKUP(B3457, Positions!A$1:B$134, 2, FALSE)</f>
        <v>Forward</v>
      </c>
      <c r="D3457" t="s">
        <v>3718</v>
      </c>
      <c r="E3457" t="s">
        <v>5666</v>
      </c>
      <c r="F3457" t="s">
        <v>21</v>
      </c>
      <c r="G3457" t="str">
        <f>VLOOKUP(E3457, Tiers!M$1:P$134, 3, FALSE)</f>
        <v>NONE</v>
      </c>
      <c r="H3457">
        <f>VLOOKUP(G3457, Tiers!B$1:C$134, 2, FALSE)</f>
        <v>7</v>
      </c>
      <c r="I3457" s="21">
        <v>33591</v>
      </c>
      <c r="J3457" t="str">
        <f t="shared" si="53"/>
        <v>Tom MurphyDover</v>
      </c>
      <c r="P3457">
        <v>23</v>
      </c>
      <c r="Q3457" t="s">
        <v>3762</v>
      </c>
      <c r="R3457" t="s">
        <v>21</v>
      </c>
      <c r="S3457" t="s">
        <v>22</v>
      </c>
      <c r="T3457" t="s">
        <v>21</v>
      </c>
      <c r="Y3457">
        <v>181</v>
      </c>
      <c r="Z3457">
        <v>69</v>
      </c>
      <c r="AA3457">
        <v>38</v>
      </c>
      <c r="AB3457">
        <v>193</v>
      </c>
    </row>
    <row r="3458" spans="1:28" ht="15.95">
      <c r="A3458" t="s">
        <v>4216</v>
      </c>
      <c r="B3458" t="s">
        <v>946</v>
      </c>
      <c r="C3458" t="str">
        <f>VLOOKUP(B3458, Positions!A$1:B$134, 2, FALSE)</f>
        <v>Defender</v>
      </c>
      <c r="D3458" t="s">
        <v>107</v>
      </c>
      <c r="E3458" t="s">
        <v>5665</v>
      </c>
      <c r="F3458" t="s">
        <v>21</v>
      </c>
      <c r="G3458" t="str">
        <f>VLOOKUP(E3458, Tiers!M$1:P$134, 3, FALSE)</f>
        <v>ENG2</v>
      </c>
      <c r="H3458">
        <f>VLOOKUP(G3458, Tiers!B$1:C$134, 2, FALSE)</f>
        <v>3</v>
      </c>
      <c r="I3458" s="21">
        <v>33585</v>
      </c>
      <c r="J3458" t="str">
        <f t="shared" ref="J3458:J3521" si="54">A3458 &amp; D3458</f>
        <v>Tendayi DarikwaBurnley</v>
      </c>
      <c r="P3458">
        <v>23</v>
      </c>
      <c r="Q3458" t="s">
        <v>69</v>
      </c>
      <c r="R3458" t="s">
        <v>21</v>
      </c>
      <c r="S3458" t="s">
        <v>22</v>
      </c>
      <c r="T3458" t="s">
        <v>21</v>
      </c>
      <c r="U3458" t="s">
        <v>1520</v>
      </c>
      <c r="Y3458">
        <v>188</v>
      </c>
      <c r="Z3458">
        <v>78</v>
      </c>
      <c r="AA3458">
        <v>9</v>
      </c>
      <c r="AB3458">
        <v>131</v>
      </c>
    </row>
    <row r="3459" spans="1:28" ht="15.95">
      <c r="A3459" t="s">
        <v>4217</v>
      </c>
      <c r="B3459" t="s">
        <v>16</v>
      </c>
      <c r="C3459" t="e">
        <f>VLOOKUP(B3459, Positions!A$1:B$134, 2, FALSE)</f>
        <v>#N/A</v>
      </c>
      <c r="D3459" t="s">
        <v>68</v>
      </c>
      <c r="E3459" t="s">
        <v>5663</v>
      </c>
      <c r="F3459" t="s">
        <v>21</v>
      </c>
      <c r="G3459" t="str">
        <f>VLOOKUP(E3459, Tiers!M$1:P$134, 3, FALSE)</f>
        <v>ENG4</v>
      </c>
      <c r="H3459">
        <f>VLOOKUP(G3459, Tiers!B$1:C$134, 2, FALSE)</f>
        <v>5</v>
      </c>
      <c r="I3459" s="21">
        <v>33585</v>
      </c>
      <c r="J3459" t="str">
        <f t="shared" si="54"/>
        <v>Jimmy SpencerNotts Co</v>
      </c>
      <c r="P3459">
        <v>23</v>
      </c>
      <c r="Q3459" t="s">
        <v>124</v>
      </c>
      <c r="R3459" t="s">
        <v>21</v>
      </c>
      <c r="S3459" t="s">
        <v>22</v>
      </c>
      <c r="T3459" t="s">
        <v>21</v>
      </c>
      <c r="Y3459">
        <v>186</v>
      </c>
      <c r="Z3459">
        <v>79</v>
      </c>
      <c r="AA3459">
        <v>28</v>
      </c>
      <c r="AB3459">
        <v>119</v>
      </c>
    </row>
    <row r="3460" spans="1:28" ht="15.95">
      <c r="A3460" t="s">
        <v>4218</v>
      </c>
      <c r="B3460" t="s">
        <v>734</v>
      </c>
      <c r="C3460" t="str">
        <f>VLOOKUP(B3460, Positions!A$1:B$134, 2, FALSE)</f>
        <v>Forward</v>
      </c>
      <c r="D3460" t="s">
        <v>265</v>
      </c>
      <c r="E3460" t="s">
        <v>5665</v>
      </c>
      <c r="F3460" t="s">
        <v>21</v>
      </c>
      <c r="G3460" t="str">
        <f>VLOOKUP(E3460, Tiers!M$1:P$134, 3, FALSE)</f>
        <v>ENG2</v>
      </c>
      <c r="H3460">
        <f>VLOOKUP(G3460, Tiers!B$1:C$134, 2, FALSE)</f>
        <v>3</v>
      </c>
      <c r="I3460" s="21">
        <v>33583</v>
      </c>
      <c r="J3460" t="str">
        <f t="shared" si="54"/>
        <v>Danny WardRotherham</v>
      </c>
      <c r="P3460">
        <v>23</v>
      </c>
      <c r="Q3460" t="s">
        <v>124</v>
      </c>
      <c r="R3460" t="s">
        <v>21</v>
      </c>
      <c r="S3460" t="s">
        <v>22</v>
      </c>
      <c r="T3460" t="s">
        <v>21</v>
      </c>
      <c r="Y3460">
        <v>180</v>
      </c>
      <c r="Z3460">
        <v>88</v>
      </c>
      <c r="AA3460">
        <v>29</v>
      </c>
      <c r="AB3460">
        <v>177</v>
      </c>
    </row>
    <row r="3461" spans="1:28" ht="15.95">
      <c r="A3461" t="s">
        <v>4219</v>
      </c>
      <c r="B3461" t="s">
        <v>1915</v>
      </c>
      <c r="C3461" t="str">
        <f>VLOOKUP(B3461, Positions!A$1:B$134, 2, FALSE)</f>
        <v>Defender</v>
      </c>
      <c r="D3461" t="s">
        <v>48</v>
      </c>
      <c r="E3461" t="s">
        <v>5663</v>
      </c>
      <c r="F3461" t="s">
        <v>21</v>
      </c>
      <c r="G3461" t="str">
        <f>VLOOKUP(E3461, Tiers!M$1:P$134, 3, FALSE)</f>
        <v>ENG4</v>
      </c>
      <c r="H3461">
        <f>VLOOKUP(G3461, Tiers!B$1:C$134, 2, FALSE)</f>
        <v>5</v>
      </c>
      <c r="I3461" s="21">
        <v>33581</v>
      </c>
      <c r="J3461" t="str">
        <f t="shared" si="54"/>
        <v>Andy YiadomBarnet</v>
      </c>
      <c r="P3461">
        <v>23</v>
      </c>
      <c r="Q3461" t="s">
        <v>74</v>
      </c>
      <c r="R3461" t="s">
        <v>21</v>
      </c>
      <c r="S3461" t="s">
        <v>22</v>
      </c>
      <c r="T3461" t="s">
        <v>21</v>
      </c>
      <c r="Y3461">
        <v>181</v>
      </c>
      <c r="Z3461">
        <v>75</v>
      </c>
      <c r="AA3461">
        <v>16</v>
      </c>
      <c r="AB3461">
        <v>193</v>
      </c>
    </row>
    <row r="3462" spans="1:28" ht="15.95">
      <c r="A3462" t="s">
        <v>3528</v>
      </c>
      <c r="B3462" t="s">
        <v>42</v>
      </c>
      <c r="C3462" t="str">
        <f>VLOOKUP(B3462, Positions!A$1:B$134, 2, FALSE)</f>
        <v>Midfielder</v>
      </c>
      <c r="D3462" t="s">
        <v>231</v>
      </c>
      <c r="E3462" t="s">
        <v>5663</v>
      </c>
      <c r="F3462" t="s">
        <v>21</v>
      </c>
      <c r="G3462" t="str">
        <f>VLOOKUP(E3462, Tiers!M$1:P$134, 3, FALSE)</f>
        <v>ENG4</v>
      </c>
      <c r="H3462">
        <f>VLOOKUP(G3462, Tiers!B$1:C$134, 2, FALSE)</f>
        <v>5</v>
      </c>
      <c r="I3462" s="21">
        <v>33577</v>
      </c>
      <c r="J3462" t="str">
        <f t="shared" si="54"/>
        <v>Jack PayneLeyton Orient</v>
      </c>
      <c r="P3462">
        <v>23</v>
      </c>
      <c r="Q3462" t="s">
        <v>2802</v>
      </c>
      <c r="R3462" t="s">
        <v>21</v>
      </c>
      <c r="S3462" t="s">
        <v>22</v>
      </c>
      <c r="T3462" t="s">
        <v>21</v>
      </c>
      <c r="Y3462">
        <v>175</v>
      </c>
      <c r="Z3462">
        <v>58</v>
      </c>
      <c r="AA3462">
        <v>10</v>
      </c>
      <c r="AB3462">
        <v>189</v>
      </c>
    </row>
    <row r="3463" spans="1:28" ht="15.95">
      <c r="A3463" t="s">
        <v>4220</v>
      </c>
      <c r="B3463" t="s">
        <v>36</v>
      </c>
      <c r="C3463" t="str">
        <f>VLOOKUP(B3463, Positions!A$1:B$134, 2, FALSE)</f>
        <v>Midfielder</v>
      </c>
      <c r="E3463" t="s">
        <v>5666</v>
      </c>
      <c r="F3463" t="s">
        <v>21</v>
      </c>
      <c r="G3463" t="str">
        <f>VLOOKUP(E3463, Tiers!M$1:P$134, 3, FALSE)</f>
        <v>NONE</v>
      </c>
      <c r="H3463">
        <f>VLOOKUP(G3463, Tiers!B$1:C$134, 2, FALSE)</f>
        <v>7</v>
      </c>
      <c r="I3463" s="21" t="e">
        <v>#N/A</v>
      </c>
      <c r="J3463" t="str">
        <f t="shared" si="54"/>
        <v>Michael Roberts</v>
      </c>
      <c r="P3463">
        <v>23</v>
      </c>
      <c r="Q3463" t="s">
        <v>57</v>
      </c>
      <c r="R3463" t="s">
        <v>21</v>
      </c>
      <c r="S3463" t="s">
        <v>22</v>
      </c>
      <c r="T3463" t="s">
        <v>21</v>
      </c>
      <c r="Y3463">
        <v>184</v>
      </c>
      <c r="Z3463">
        <v>78</v>
      </c>
      <c r="AA3463">
        <v>0</v>
      </c>
      <c r="AB3463">
        <v>0</v>
      </c>
    </row>
    <row r="3464" spans="1:28" ht="15.95">
      <c r="A3464" t="s">
        <v>4221</v>
      </c>
      <c r="B3464" t="s">
        <v>42</v>
      </c>
      <c r="C3464" t="str">
        <f>VLOOKUP(B3464, Positions!A$1:B$134, 2, FALSE)</f>
        <v>Midfielder</v>
      </c>
      <c r="D3464" t="s">
        <v>1184</v>
      </c>
      <c r="E3464" t="s">
        <v>5666</v>
      </c>
      <c r="F3464" t="s">
        <v>21</v>
      </c>
      <c r="G3464" t="str">
        <f>VLOOKUP(E3464, Tiers!M$1:P$134, 3, FALSE)</f>
        <v>NONE</v>
      </c>
      <c r="H3464">
        <f>VLOOKUP(G3464, Tiers!B$1:C$134, 2, FALSE)</f>
        <v>7</v>
      </c>
      <c r="I3464" s="21">
        <v>33575</v>
      </c>
      <c r="J3464" t="str">
        <f t="shared" si="54"/>
        <v>Adam BlakemanSouthport</v>
      </c>
      <c r="P3464">
        <v>23</v>
      </c>
      <c r="Q3464" t="s">
        <v>57</v>
      </c>
      <c r="R3464" t="s">
        <v>21</v>
      </c>
      <c r="S3464" t="s">
        <v>22</v>
      </c>
      <c r="T3464" t="s">
        <v>21</v>
      </c>
      <c r="Y3464">
        <v>180</v>
      </c>
      <c r="Z3464">
        <v>72</v>
      </c>
      <c r="AA3464">
        <v>13</v>
      </c>
      <c r="AB3464">
        <v>83</v>
      </c>
    </row>
    <row r="3465" spans="1:28" ht="15.95">
      <c r="A3465" t="s">
        <v>4222</v>
      </c>
      <c r="B3465" t="s">
        <v>680</v>
      </c>
      <c r="C3465" t="e">
        <f>VLOOKUP(B3465, Positions!A$1:B$134, 2, FALSE)</f>
        <v>#N/A</v>
      </c>
      <c r="D3465" t="s">
        <v>259</v>
      </c>
      <c r="E3465" t="s">
        <v>5663</v>
      </c>
      <c r="F3465" t="s">
        <v>21</v>
      </c>
      <c r="G3465" t="str">
        <f>VLOOKUP(E3465, Tiers!M$1:P$134, 3, FALSE)</f>
        <v>ENG4</v>
      </c>
      <c r="H3465">
        <f>VLOOKUP(G3465, Tiers!B$1:C$134, 2, FALSE)</f>
        <v>5</v>
      </c>
      <c r="I3465" s="21">
        <v>33575</v>
      </c>
      <c r="J3465" t="str">
        <f t="shared" si="54"/>
        <v>Tom PettStevenage</v>
      </c>
      <c r="P3465">
        <v>23</v>
      </c>
      <c r="Q3465" t="s">
        <v>271</v>
      </c>
      <c r="R3465" t="s">
        <v>21</v>
      </c>
      <c r="S3465" t="s">
        <v>22</v>
      </c>
      <c r="T3465" t="s">
        <v>21</v>
      </c>
      <c r="Y3465">
        <v>173</v>
      </c>
      <c r="Z3465">
        <v>64</v>
      </c>
      <c r="AA3465">
        <v>56</v>
      </c>
      <c r="AB3465">
        <v>196</v>
      </c>
    </row>
    <row r="3466" spans="1:28" ht="15.95">
      <c r="A3466" t="s">
        <v>4223</v>
      </c>
      <c r="B3466" t="s">
        <v>42</v>
      </c>
      <c r="C3466" t="str">
        <f>VLOOKUP(B3466, Positions!A$1:B$134, 2, FALSE)</f>
        <v>Midfielder</v>
      </c>
      <c r="D3466" t="s">
        <v>282</v>
      </c>
      <c r="E3466" t="s">
        <v>62</v>
      </c>
      <c r="F3466" t="s">
        <v>21</v>
      </c>
      <c r="G3466" t="str">
        <f>VLOOKUP(E3466, Tiers!M$1:P$134, 3, FALSE)</f>
        <v>ENG1</v>
      </c>
      <c r="H3466">
        <f>VLOOKUP(G3466, Tiers!B$1:C$134, 2, FALSE)</f>
        <v>1</v>
      </c>
      <c r="I3466" s="21">
        <v>33574</v>
      </c>
      <c r="J3466" t="str">
        <f t="shared" si="54"/>
        <v>Jordon MutchCrystal Palace</v>
      </c>
      <c r="P3466">
        <v>23</v>
      </c>
      <c r="Q3466" t="s">
        <v>275</v>
      </c>
      <c r="R3466" t="s">
        <v>21</v>
      </c>
      <c r="S3466" t="s">
        <v>22</v>
      </c>
      <c r="T3466" t="s">
        <v>21</v>
      </c>
      <c r="Y3466">
        <v>183</v>
      </c>
      <c r="Z3466">
        <v>81</v>
      </c>
      <c r="AA3466">
        <v>16</v>
      </c>
      <c r="AB3466">
        <v>142</v>
      </c>
    </row>
    <row r="3467" spans="1:28" ht="15.95">
      <c r="A3467" t="s">
        <v>4224</v>
      </c>
      <c r="B3467" t="s">
        <v>166</v>
      </c>
      <c r="C3467" t="str">
        <f>VLOOKUP(B3467, Positions!A$1:B$134, 2, FALSE)</f>
        <v>Goalkeeper</v>
      </c>
      <c r="D3467" t="s">
        <v>207</v>
      </c>
      <c r="E3467" t="s">
        <v>5663</v>
      </c>
      <c r="F3467" t="s">
        <v>21</v>
      </c>
      <c r="G3467" t="str">
        <f>VLOOKUP(E3467, Tiers!M$1:P$134, 3, FALSE)</f>
        <v>ENG4</v>
      </c>
      <c r="H3467">
        <f>VLOOKUP(G3467, Tiers!B$1:C$134, 2, FALSE)</f>
        <v>5</v>
      </c>
      <c r="I3467" s="21">
        <v>33572</v>
      </c>
      <c r="J3467" t="str">
        <f t="shared" si="54"/>
        <v>Liam O'BrienDag &amp; Red</v>
      </c>
      <c r="P3467">
        <v>23</v>
      </c>
      <c r="Q3467" t="s">
        <v>74</v>
      </c>
      <c r="R3467" t="s">
        <v>21</v>
      </c>
      <c r="S3467" t="s">
        <v>22</v>
      </c>
      <c r="T3467" t="s">
        <v>21</v>
      </c>
      <c r="Y3467">
        <v>188</v>
      </c>
      <c r="Z3467">
        <v>73</v>
      </c>
      <c r="AA3467">
        <v>0</v>
      </c>
      <c r="AB3467">
        <v>32</v>
      </c>
    </row>
    <row r="3468" spans="1:28" ht="15.95">
      <c r="A3468" t="s">
        <v>4225</v>
      </c>
      <c r="B3468" t="s">
        <v>16</v>
      </c>
      <c r="C3468" t="e">
        <f>VLOOKUP(B3468, Positions!A$1:B$134, 2, FALSE)</f>
        <v>#N/A</v>
      </c>
      <c r="D3468" t="s">
        <v>253</v>
      </c>
      <c r="E3468" t="s">
        <v>5666</v>
      </c>
      <c r="F3468" t="s">
        <v>21</v>
      </c>
      <c r="G3468" t="str">
        <f>VLOOKUP(E3468, Tiers!M$1:P$134, 3, FALSE)</f>
        <v>NONE</v>
      </c>
      <c r="H3468">
        <f>VLOOKUP(G3468, Tiers!B$1:C$134, 2, FALSE)</f>
        <v>7</v>
      </c>
      <c r="I3468" s="21">
        <v>33572</v>
      </c>
      <c r="J3468" t="str">
        <f t="shared" si="54"/>
        <v>Ryan BowmanGateshead</v>
      </c>
      <c r="P3468">
        <v>23</v>
      </c>
      <c r="Q3468" t="s">
        <v>370</v>
      </c>
      <c r="R3468" t="s">
        <v>21</v>
      </c>
      <c r="S3468" t="s">
        <v>22</v>
      </c>
      <c r="T3468" t="s">
        <v>21</v>
      </c>
      <c r="Y3468">
        <v>188</v>
      </c>
      <c r="Z3468">
        <v>77</v>
      </c>
      <c r="AA3468">
        <v>47</v>
      </c>
      <c r="AB3468">
        <v>180</v>
      </c>
    </row>
    <row r="3469" spans="1:28" ht="15.95">
      <c r="A3469" t="s">
        <v>4226</v>
      </c>
      <c r="B3469" t="s">
        <v>81</v>
      </c>
      <c r="C3469" t="str">
        <f>VLOOKUP(B3469, Positions!A$1:B$134, 2, FALSE)</f>
        <v>Defender</v>
      </c>
      <c r="D3469" t="s">
        <v>229</v>
      </c>
      <c r="E3469" t="s">
        <v>5665</v>
      </c>
      <c r="F3469" t="s">
        <v>21</v>
      </c>
      <c r="G3469" t="str">
        <f>VLOOKUP(E3469, Tiers!M$1:P$134, 3, FALSE)</f>
        <v>ENG2</v>
      </c>
      <c r="H3469">
        <f>VLOOKUP(G3469, Tiers!B$1:C$134, 2, FALSE)</f>
        <v>3</v>
      </c>
      <c r="I3469" s="21">
        <v>33563</v>
      </c>
      <c r="J3469" t="str">
        <f t="shared" si="54"/>
        <v>Lewis DunkBrighton</v>
      </c>
      <c r="P3469">
        <v>23</v>
      </c>
      <c r="Q3469" t="s">
        <v>229</v>
      </c>
      <c r="R3469" t="s">
        <v>21</v>
      </c>
      <c r="S3469" t="s">
        <v>22</v>
      </c>
      <c r="T3469" t="s">
        <v>21</v>
      </c>
      <c r="Y3469">
        <v>191</v>
      </c>
      <c r="Z3469">
        <v>78</v>
      </c>
      <c r="AA3469">
        <v>5</v>
      </c>
      <c r="AB3469">
        <v>91</v>
      </c>
    </row>
    <row r="3470" spans="1:28" ht="15.95">
      <c r="A3470" t="s">
        <v>4227</v>
      </c>
      <c r="B3470" t="s">
        <v>81</v>
      </c>
      <c r="C3470" t="str">
        <f>VLOOKUP(B3470, Positions!A$1:B$134, 2, FALSE)</f>
        <v>Defender</v>
      </c>
      <c r="D3470" t="s">
        <v>402</v>
      </c>
      <c r="E3470" t="s">
        <v>5664</v>
      </c>
      <c r="F3470" t="s">
        <v>21</v>
      </c>
      <c r="G3470" t="str">
        <f>VLOOKUP(E3470, Tiers!M$1:P$134, 3, FALSE)</f>
        <v>ENG3</v>
      </c>
      <c r="H3470">
        <f>VLOOKUP(G3470, Tiers!B$1:C$134, 2, FALSE)</f>
        <v>4</v>
      </c>
      <c r="I3470" s="21">
        <v>33563</v>
      </c>
      <c r="J3470" t="str">
        <f t="shared" si="54"/>
        <v>Nathan CameronBury</v>
      </c>
      <c r="P3470">
        <v>23</v>
      </c>
      <c r="Q3470" t="s">
        <v>284</v>
      </c>
      <c r="R3470" t="s">
        <v>21</v>
      </c>
      <c r="S3470" t="s">
        <v>22</v>
      </c>
      <c r="T3470" t="s">
        <v>21</v>
      </c>
      <c r="Y3470">
        <v>188</v>
      </c>
      <c r="Z3470">
        <v>79</v>
      </c>
      <c r="AA3470">
        <v>6</v>
      </c>
      <c r="AB3470">
        <v>140</v>
      </c>
    </row>
    <row r="3471" spans="1:28" ht="15.95">
      <c r="A3471" t="s">
        <v>4228</v>
      </c>
      <c r="B3471" t="s">
        <v>31</v>
      </c>
      <c r="C3471" t="str">
        <f>VLOOKUP(B3471, Positions!A$1:B$134, 2, FALSE)</f>
        <v>Defender</v>
      </c>
      <c r="D3471" t="s">
        <v>134</v>
      </c>
      <c r="E3471" t="s">
        <v>5664</v>
      </c>
      <c r="F3471" t="s">
        <v>21</v>
      </c>
      <c r="G3471" t="str">
        <f>VLOOKUP(E3471, Tiers!M$1:P$134, 3, FALSE)</f>
        <v>ENG3</v>
      </c>
      <c r="H3471">
        <f>VLOOKUP(G3471, Tiers!B$1:C$134, 2, FALSE)</f>
        <v>4</v>
      </c>
      <c r="I3471" s="21">
        <v>33561</v>
      </c>
      <c r="J3471" t="str">
        <f t="shared" si="54"/>
        <v>Jordan ClarkeScunthorpe</v>
      </c>
      <c r="P3471">
        <v>23</v>
      </c>
      <c r="Q3471" t="s">
        <v>93</v>
      </c>
      <c r="R3471" t="s">
        <v>21</v>
      </c>
      <c r="S3471" t="s">
        <v>22</v>
      </c>
      <c r="T3471" t="s">
        <v>21</v>
      </c>
      <c r="Y3471">
        <v>183</v>
      </c>
      <c r="Z3471">
        <v>71</v>
      </c>
      <c r="AA3471">
        <v>6</v>
      </c>
      <c r="AB3471">
        <v>153</v>
      </c>
    </row>
    <row r="3472" spans="1:28" ht="15.95">
      <c r="A3472" t="s">
        <v>4229</v>
      </c>
      <c r="B3472" t="s">
        <v>2324</v>
      </c>
      <c r="C3472" t="str">
        <f>VLOOKUP(B3472, Positions!A$1:B$134, 2, FALSE)</f>
        <v>Defender</v>
      </c>
      <c r="D3472" t="s">
        <v>1184</v>
      </c>
      <c r="E3472" t="s">
        <v>5666</v>
      </c>
      <c r="F3472" t="s">
        <v>21</v>
      </c>
      <c r="G3472" t="str">
        <f>VLOOKUP(E3472, Tiers!M$1:P$134, 3, FALSE)</f>
        <v>NONE</v>
      </c>
      <c r="H3472">
        <f>VLOOKUP(G3472, Tiers!B$1:C$134, 2, FALSE)</f>
        <v>7</v>
      </c>
      <c r="I3472" s="21">
        <v>33559</v>
      </c>
      <c r="J3472" t="str">
        <f t="shared" si="54"/>
        <v>Paul SmithSouthport</v>
      </c>
      <c r="P3472">
        <v>23</v>
      </c>
      <c r="Q3472" t="s">
        <v>57</v>
      </c>
      <c r="R3472" t="s">
        <v>21</v>
      </c>
      <c r="S3472" t="s">
        <v>22</v>
      </c>
      <c r="T3472" t="s">
        <v>21</v>
      </c>
      <c r="Y3472">
        <v>175</v>
      </c>
      <c r="Z3472">
        <v>74</v>
      </c>
      <c r="AA3472">
        <v>8</v>
      </c>
      <c r="AB3472">
        <v>80</v>
      </c>
    </row>
    <row r="3473" spans="1:28" ht="15.95">
      <c r="A3473" t="s">
        <v>4230</v>
      </c>
      <c r="B3473" t="s">
        <v>42</v>
      </c>
      <c r="C3473" t="str">
        <f>VLOOKUP(B3473, Positions!A$1:B$134, 2, FALSE)</f>
        <v>Midfielder</v>
      </c>
      <c r="D3473" t="s">
        <v>259</v>
      </c>
      <c r="E3473" t="s">
        <v>5663</v>
      </c>
      <c r="F3473" t="s">
        <v>21</v>
      </c>
      <c r="G3473" t="str">
        <f>VLOOKUP(E3473, Tiers!M$1:P$134, 3, FALSE)</f>
        <v>ENG4</v>
      </c>
      <c r="H3473">
        <f>VLOOKUP(G3473, Tiers!B$1:C$134, 2, FALSE)</f>
        <v>5</v>
      </c>
      <c r="I3473" s="21">
        <v>33558</v>
      </c>
      <c r="J3473" t="str">
        <f t="shared" si="54"/>
        <v>Dean ParrettStevenage</v>
      </c>
      <c r="P3473">
        <v>23</v>
      </c>
      <c r="Q3473" t="s">
        <v>74</v>
      </c>
      <c r="R3473" t="s">
        <v>21</v>
      </c>
      <c r="S3473" t="s">
        <v>22</v>
      </c>
      <c r="T3473" t="s">
        <v>21</v>
      </c>
      <c r="Y3473">
        <v>175</v>
      </c>
      <c r="Z3473">
        <v>76</v>
      </c>
      <c r="AA3473">
        <v>9</v>
      </c>
      <c r="AB3473">
        <v>76</v>
      </c>
    </row>
    <row r="3474" spans="1:28" ht="15.95">
      <c r="A3474" t="s">
        <v>4231</v>
      </c>
      <c r="B3474" t="s">
        <v>457</v>
      </c>
      <c r="C3474" t="str">
        <f>VLOOKUP(B3474, Positions!A$1:B$134, 2, FALSE)</f>
        <v>Forward</v>
      </c>
      <c r="D3474" t="s">
        <v>1895</v>
      </c>
      <c r="E3474" t="s">
        <v>5666</v>
      </c>
      <c r="F3474" t="s">
        <v>21</v>
      </c>
      <c r="G3474" t="str">
        <f>VLOOKUP(E3474, Tiers!M$1:P$134, 3, FALSE)</f>
        <v>NONE</v>
      </c>
      <c r="H3474">
        <f>VLOOKUP(G3474, Tiers!B$1:C$134, 2, FALSE)</f>
        <v>7</v>
      </c>
      <c r="I3474" s="21">
        <v>33548</v>
      </c>
      <c r="J3474" t="str">
        <f t="shared" si="54"/>
        <v>George BowermanAltrincham</v>
      </c>
      <c r="P3474">
        <v>23</v>
      </c>
      <c r="Q3474" t="s">
        <v>1662</v>
      </c>
      <c r="R3474" t="s">
        <v>21</v>
      </c>
      <c r="S3474" t="s">
        <v>22</v>
      </c>
      <c r="T3474" t="s">
        <v>21</v>
      </c>
      <c r="Y3474">
        <v>178</v>
      </c>
      <c r="Z3474">
        <v>67</v>
      </c>
      <c r="AA3474">
        <v>12</v>
      </c>
      <c r="AB3474">
        <v>77</v>
      </c>
    </row>
    <row r="3475" spans="1:28" ht="15.95">
      <c r="A3475" t="s">
        <v>4232</v>
      </c>
      <c r="B3475" t="s">
        <v>1617</v>
      </c>
      <c r="C3475" t="str">
        <f>VLOOKUP(B3475, Positions!A$1:B$134, 2, FALSE)</f>
        <v>Forward</v>
      </c>
      <c r="D3475" t="s">
        <v>185</v>
      </c>
      <c r="E3475" t="s">
        <v>5664</v>
      </c>
      <c r="F3475" t="s">
        <v>21</v>
      </c>
      <c r="G3475" t="str">
        <f>VLOOKUP(E3475, Tiers!M$1:P$134, 3, FALSE)</f>
        <v>ENG3</v>
      </c>
      <c r="H3475">
        <f>VLOOKUP(G3475, Tiers!B$1:C$134, 2, FALSE)</f>
        <v>4</v>
      </c>
      <c r="I3475" s="21">
        <v>33546</v>
      </c>
      <c r="J3475" t="str">
        <f t="shared" si="54"/>
        <v>Michael JacobsWigan</v>
      </c>
      <c r="P3475">
        <v>23</v>
      </c>
      <c r="Q3475" t="s">
        <v>4233</v>
      </c>
      <c r="R3475" t="s">
        <v>21</v>
      </c>
      <c r="S3475" t="s">
        <v>22</v>
      </c>
      <c r="T3475" t="s">
        <v>21</v>
      </c>
      <c r="Y3475">
        <v>176</v>
      </c>
      <c r="Z3475">
        <v>74</v>
      </c>
      <c r="AA3475">
        <v>22</v>
      </c>
      <c r="AB3475">
        <v>179</v>
      </c>
    </row>
    <row r="3476" spans="1:28" ht="15.95">
      <c r="A3476" t="s">
        <v>2871</v>
      </c>
      <c r="B3476" t="s">
        <v>81</v>
      </c>
      <c r="C3476" t="str">
        <f>VLOOKUP(B3476, Positions!A$1:B$134, 2, FALSE)</f>
        <v>Defender</v>
      </c>
      <c r="D3476" t="s">
        <v>402</v>
      </c>
      <c r="E3476" t="s">
        <v>5664</v>
      </c>
      <c r="F3476" t="s">
        <v>21</v>
      </c>
      <c r="G3476" t="str">
        <f>VLOOKUP(E3476, Tiers!M$1:P$134, 3, FALSE)</f>
        <v>ENG3</v>
      </c>
      <c r="H3476">
        <f>VLOOKUP(G3476, Tiers!B$1:C$134, 2, FALSE)</f>
        <v>4</v>
      </c>
      <c r="I3476" s="21">
        <v>33543</v>
      </c>
      <c r="J3476" t="str">
        <f t="shared" si="54"/>
        <v>Reece BrownBury</v>
      </c>
      <c r="P3476">
        <v>23</v>
      </c>
      <c r="Q3476" t="s">
        <v>113</v>
      </c>
      <c r="R3476" t="s">
        <v>21</v>
      </c>
      <c r="S3476" t="s">
        <v>22</v>
      </c>
      <c r="T3476" t="s">
        <v>21</v>
      </c>
      <c r="Y3476">
        <v>191</v>
      </c>
      <c r="Z3476">
        <v>79</v>
      </c>
      <c r="AA3476">
        <v>0</v>
      </c>
      <c r="AB3476">
        <v>53</v>
      </c>
    </row>
    <row r="3477" spans="1:28" ht="15.95">
      <c r="A3477" t="s">
        <v>4234</v>
      </c>
      <c r="B3477" t="s">
        <v>2074</v>
      </c>
      <c r="C3477" t="str">
        <f>VLOOKUP(B3477, Positions!A$1:B$134, 2, FALSE)</f>
        <v>Defender</v>
      </c>
      <c r="E3477" t="s">
        <v>5666</v>
      </c>
      <c r="F3477" t="s">
        <v>21</v>
      </c>
      <c r="G3477" t="str">
        <f>VLOOKUP(E3477, Tiers!M$1:P$134, 3, FALSE)</f>
        <v>NONE</v>
      </c>
      <c r="H3477">
        <f>VLOOKUP(G3477, Tiers!B$1:C$134, 2, FALSE)</f>
        <v>7</v>
      </c>
      <c r="I3477" s="21" t="e">
        <v>#N/A</v>
      </c>
      <c r="J3477" t="str">
        <f t="shared" si="54"/>
        <v>Alex Smith</v>
      </c>
      <c r="P3477">
        <v>23</v>
      </c>
      <c r="Q3477" t="s">
        <v>74</v>
      </c>
      <c r="R3477" t="s">
        <v>21</v>
      </c>
      <c r="S3477" t="s">
        <v>22</v>
      </c>
      <c r="T3477" t="s">
        <v>21</v>
      </c>
      <c r="Y3477">
        <v>177</v>
      </c>
      <c r="Z3477">
        <v>65</v>
      </c>
      <c r="AA3477">
        <v>1</v>
      </c>
      <c r="AB3477">
        <v>17</v>
      </c>
    </row>
    <row r="3478" spans="1:28" ht="15.95">
      <c r="A3478" t="s">
        <v>4235</v>
      </c>
      <c r="B3478" t="s">
        <v>946</v>
      </c>
      <c r="C3478" t="str">
        <f>VLOOKUP(B3478, Positions!A$1:B$134, 2, FALSE)</f>
        <v>Defender</v>
      </c>
      <c r="D3478" t="s">
        <v>1339</v>
      </c>
      <c r="E3478" t="s">
        <v>5667</v>
      </c>
      <c r="F3478" t="s">
        <v>421</v>
      </c>
      <c r="G3478" t="str">
        <f>VLOOKUP(E3478, Tiers!M$1:P$134, 3, FALSE)</f>
        <v>SCO2</v>
      </c>
      <c r="H3478">
        <f>VLOOKUP(G3478, Tiers!B$1:C$134, 2, FALSE)</f>
        <v>6</v>
      </c>
      <c r="I3478" s="21">
        <v>33542</v>
      </c>
      <c r="J3478" t="str">
        <f t="shared" si="54"/>
        <v>James TavernierRangers</v>
      </c>
      <c r="P3478">
        <v>23</v>
      </c>
      <c r="Q3478" t="s">
        <v>1391</v>
      </c>
      <c r="R3478" t="s">
        <v>21</v>
      </c>
      <c r="S3478" t="s">
        <v>22</v>
      </c>
      <c r="T3478" t="s">
        <v>21</v>
      </c>
      <c r="Y3478">
        <v>185</v>
      </c>
      <c r="Z3478">
        <v>79</v>
      </c>
      <c r="AA3478">
        <v>9</v>
      </c>
      <c r="AB3478">
        <v>96</v>
      </c>
    </row>
    <row r="3479" spans="1:28" ht="15.95">
      <c r="A3479" t="s">
        <v>4236</v>
      </c>
      <c r="B3479" t="s">
        <v>81</v>
      </c>
      <c r="C3479" t="str">
        <f>VLOOKUP(B3479, Positions!A$1:B$134, 2, FALSE)</f>
        <v>Defender</v>
      </c>
      <c r="D3479" t="s">
        <v>627</v>
      </c>
      <c r="E3479" t="s">
        <v>5666</v>
      </c>
      <c r="F3479" t="s">
        <v>21</v>
      </c>
      <c r="G3479" t="str">
        <f>VLOOKUP(E3479, Tiers!M$1:P$134, 3, FALSE)</f>
        <v>NONE</v>
      </c>
      <c r="H3479">
        <f>VLOOKUP(G3479, Tiers!B$1:C$134, 2, FALSE)</f>
        <v>7</v>
      </c>
      <c r="I3479" s="21">
        <v>33541</v>
      </c>
      <c r="J3479" t="str">
        <f t="shared" si="54"/>
        <v>Aarran RacineForest Green</v>
      </c>
      <c r="P3479">
        <v>23</v>
      </c>
      <c r="Q3479" t="s">
        <v>4237</v>
      </c>
      <c r="R3479" t="s">
        <v>21</v>
      </c>
      <c r="S3479" t="s">
        <v>22</v>
      </c>
      <c r="T3479" t="s">
        <v>21</v>
      </c>
      <c r="Y3479">
        <v>189</v>
      </c>
      <c r="Z3479">
        <v>93</v>
      </c>
      <c r="AA3479">
        <v>5</v>
      </c>
      <c r="AB3479">
        <v>56</v>
      </c>
    </row>
    <row r="3480" spans="1:28" ht="15.95">
      <c r="A3480" t="s">
        <v>4238</v>
      </c>
      <c r="B3480" t="s">
        <v>2259</v>
      </c>
      <c r="C3480" t="str">
        <f>VLOOKUP(B3480, Positions!A$1:B$134, 2, FALSE)</f>
        <v>Midfielder</v>
      </c>
      <c r="E3480" t="s">
        <v>5666</v>
      </c>
      <c r="F3480" t="s">
        <v>21</v>
      </c>
      <c r="G3480" t="str">
        <f>VLOOKUP(E3480, Tiers!M$1:P$134, 3, FALSE)</f>
        <v>NONE</v>
      </c>
      <c r="H3480">
        <f>VLOOKUP(G3480, Tiers!B$1:C$134, 2, FALSE)</f>
        <v>7</v>
      </c>
      <c r="I3480" s="21" t="e">
        <v>#N/A</v>
      </c>
      <c r="J3480" t="str">
        <f t="shared" si="54"/>
        <v>JJ O'Donnell</v>
      </c>
      <c r="P3480">
        <v>23</v>
      </c>
      <c r="Q3480" t="s">
        <v>162</v>
      </c>
      <c r="R3480" t="s">
        <v>21</v>
      </c>
      <c r="S3480" t="s">
        <v>22</v>
      </c>
      <c r="T3480" t="s">
        <v>21</v>
      </c>
      <c r="Y3480">
        <v>175</v>
      </c>
      <c r="Z3480">
        <v>64</v>
      </c>
      <c r="AA3480">
        <v>7</v>
      </c>
      <c r="AB3480">
        <v>112</v>
      </c>
    </row>
    <row r="3481" spans="1:28" ht="15.95">
      <c r="A3481" t="s">
        <v>4239</v>
      </c>
      <c r="B3481" t="s">
        <v>16</v>
      </c>
      <c r="C3481" t="e">
        <f>VLOOKUP(B3481, Positions!A$1:B$134, 2, FALSE)</f>
        <v>#N/A</v>
      </c>
      <c r="D3481" t="s">
        <v>2744</v>
      </c>
      <c r="E3481" t="s">
        <v>5666</v>
      </c>
      <c r="F3481" t="s">
        <v>21</v>
      </c>
      <c r="G3481" t="str">
        <f>VLOOKUP(E3481, Tiers!M$1:P$134, 3, FALSE)</f>
        <v>NONE</v>
      </c>
      <c r="H3481">
        <f>VLOOKUP(G3481, Tiers!B$1:C$134, 2, FALSE)</f>
        <v>7</v>
      </c>
      <c r="I3481" s="21">
        <v>33540</v>
      </c>
      <c r="J3481" t="str">
        <f t="shared" si="54"/>
        <v>Connor JenningsWrexham</v>
      </c>
      <c r="P3481">
        <v>23</v>
      </c>
      <c r="Q3481" t="s">
        <v>113</v>
      </c>
      <c r="R3481" t="s">
        <v>21</v>
      </c>
      <c r="S3481" t="s">
        <v>22</v>
      </c>
      <c r="T3481" t="s">
        <v>21</v>
      </c>
      <c r="Y3481">
        <v>183</v>
      </c>
      <c r="Z3481">
        <v>77</v>
      </c>
      <c r="AA3481">
        <v>73</v>
      </c>
      <c r="AB3481">
        <v>209</v>
      </c>
    </row>
    <row r="3482" spans="1:28" ht="15.95">
      <c r="A3482" t="s">
        <v>4240</v>
      </c>
      <c r="B3482" t="s">
        <v>102</v>
      </c>
      <c r="C3482" t="str">
        <f>VLOOKUP(B3482, Positions!A$1:B$134, 2, FALSE)</f>
        <v>Defender</v>
      </c>
      <c r="D3482" t="s">
        <v>98</v>
      </c>
      <c r="E3482" t="s">
        <v>5665</v>
      </c>
      <c r="F3482" t="s">
        <v>21</v>
      </c>
      <c r="G3482" t="str">
        <f>VLOOKUP(E3482, Tiers!M$1:P$134, 3, FALSE)</f>
        <v>ENG2</v>
      </c>
      <c r="H3482">
        <f>VLOOKUP(G3482, Tiers!B$1:C$134, 2, FALSE)</f>
        <v>3</v>
      </c>
      <c r="I3482" s="21">
        <v>33540</v>
      </c>
      <c r="J3482" t="str">
        <f t="shared" si="54"/>
        <v>Grant HallQ.P.R.</v>
      </c>
      <c r="P3482">
        <v>23</v>
      </c>
      <c r="Q3482" t="s">
        <v>229</v>
      </c>
      <c r="R3482" t="s">
        <v>21</v>
      </c>
      <c r="S3482" t="s">
        <v>22</v>
      </c>
      <c r="T3482" t="s">
        <v>21</v>
      </c>
      <c r="Y3482">
        <v>192</v>
      </c>
      <c r="Z3482">
        <v>71</v>
      </c>
      <c r="AA3482">
        <v>1</v>
      </c>
      <c r="AB3482">
        <v>61</v>
      </c>
    </row>
    <row r="3483" spans="1:28" ht="15.95">
      <c r="A3483" t="s">
        <v>4241</v>
      </c>
      <c r="B3483" t="s">
        <v>81</v>
      </c>
      <c r="C3483" t="str">
        <f>VLOOKUP(B3483, Positions!A$1:B$134, 2, FALSE)</f>
        <v>Defender</v>
      </c>
      <c r="D3483" t="s">
        <v>2744</v>
      </c>
      <c r="E3483" t="s">
        <v>5666</v>
      </c>
      <c r="F3483" t="s">
        <v>21</v>
      </c>
      <c r="G3483" t="str">
        <f>VLOOKUP(E3483, Tiers!M$1:P$134, 3, FALSE)</f>
        <v>NONE</v>
      </c>
      <c r="H3483">
        <f>VLOOKUP(G3483, Tiers!B$1:C$134, 2, FALSE)</f>
        <v>7</v>
      </c>
      <c r="I3483" s="21">
        <v>33539</v>
      </c>
      <c r="J3483" t="str">
        <f t="shared" si="54"/>
        <v>Blaine HudsonWrexham</v>
      </c>
      <c r="P3483">
        <v>23</v>
      </c>
      <c r="Q3483" t="s">
        <v>1589</v>
      </c>
      <c r="R3483" t="s">
        <v>21</v>
      </c>
      <c r="S3483" t="s">
        <v>22</v>
      </c>
      <c r="T3483" t="s">
        <v>21</v>
      </c>
      <c r="Y3483">
        <v>196</v>
      </c>
      <c r="Z3483">
        <v>79</v>
      </c>
      <c r="AA3483">
        <v>9</v>
      </c>
      <c r="AB3483">
        <v>113</v>
      </c>
    </row>
    <row r="3484" spans="1:28" ht="15.95">
      <c r="A3484" t="s">
        <v>4242</v>
      </c>
      <c r="B3484" t="s">
        <v>81</v>
      </c>
      <c r="C3484" t="str">
        <f>VLOOKUP(B3484, Positions!A$1:B$134, 2, FALSE)</f>
        <v>Defender</v>
      </c>
      <c r="D3484" t="s">
        <v>221</v>
      </c>
      <c r="E3484" t="s">
        <v>5664</v>
      </c>
      <c r="F3484" t="s">
        <v>21</v>
      </c>
      <c r="G3484" t="str">
        <f>VLOOKUP(E3484, Tiers!M$1:P$134, 3, FALSE)</f>
        <v>ENG3</v>
      </c>
      <c r="H3484">
        <f>VLOOKUP(G3484, Tiers!B$1:C$134, 2, FALSE)</f>
        <v>4</v>
      </c>
      <c r="I3484" s="21">
        <v>33537</v>
      </c>
      <c r="J3484" t="str">
        <f t="shared" si="54"/>
        <v>Paul DowningWalsall</v>
      </c>
      <c r="P3484">
        <v>23</v>
      </c>
      <c r="Q3484" t="s">
        <v>1548</v>
      </c>
      <c r="R3484" t="s">
        <v>21</v>
      </c>
      <c r="S3484" t="s">
        <v>22</v>
      </c>
      <c r="T3484" t="s">
        <v>21</v>
      </c>
      <c r="Y3484">
        <v>186</v>
      </c>
      <c r="Z3484">
        <v>79</v>
      </c>
      <c r="AA3484">
        <v>3</v>
      </c>
      <c r="AB3484">
        <v>142</v>
      </c>
    </row>
    <row r="3485" spans="1:28" ht="15.95">
      <c r="A3485" t="s">
        <v>4243</v>
      </c>
      <c r="B3485" t="s">
        <v>645</v>
      </c>
      <c r="C3485" t="str">
        <f>VLOOKUP(B3485, Positions!A$1:B$134, 2, FALSE)</f>
        <v>Defender</v>
      </c>
      <c r="D3485" t="s">
        <v>3064</v>
      </c>
      <c r="E3485" t="s">
        <v>5666</v>
      </c>
      <c r="F3485" t="s">
        <v>21</v>
      </c>
      <c r="G3485" t="str">
        <f>VLOOKUP(E3485, Tiers!M$1:P$134, 3, FALSE)</f>
        <v>NONE</v>
      </c>
      <c r="H3485">
        <f>VLOOKUP(G3485, Tiers!B$1:C$134, 2, FALSE)</f>
        <v>7</v>
      </c>
      <c r="I3485" s="21">
        <v>33536</v>
      </c>
      <c r="J3485" t="str">
        <f t="shared" si="54"/>
        <v>Omar BecklesAldershot</v>
      </c>
      <c r="P3485">
        <v>23</v>
      </c>
      <c r="Q3485" t="s">
        <v>74</v>
      </c>
      <c r="R3485" t="s">
        <v>21</v>
      </c>
      <c r="S3485" t="s">
        <v>22</v>
      </c>
      <c r="T3485" t="s">
        <v>21</v>
      </c>
      <c r="Y3485">
        <v>191</v>
      </c>
      <c r="Z3485">
        <v>78</v>
      </c>
      <c r="AA3485">
        <v>5</v>
      </c>
      <c r="AB3485">
        <v>124</v>
      </c>
    </row>
    <row r="3486" spans="1:28" ht="15.95">
      <c r="A3486" t="s">
        <v>4244</v>
      </c>
      <c r="B3486" t="s">
        <v>16</v>
      </c>
      <c r="C3486" t="e">
        <f>VLOOKUP(B3486, Positions!A$1:B$134, 2, FALSE)</f>
        <v>#N/A</v>
      </c>
      <c r="E3486" t="s">
        <v>5666</v>
      </c>
      <c r="F3486" t="s">
        <v>21</v>
      </c>
      <c r="G3486" t="str">
        <f>VLOOKUP(E3486, Tiers!M$1:P$134, 3, FALSE)</f>
        <v>NONE</v>
      </c>
      <c r="H3486">
        <f>VLOOKUP(G3486, Tiers!B$1:C$134, 2, FALSE)</f>
        <v>7</v>
      </c>
      <c r="I3486" s="21" t="e">
        <v>#N/A</v>
      </c>
      <c r="J3486" t="str">
        <f t="shared" si="54"/>
        <v>James Ellison</v>
      </c>
      <c r="P3486">
        <v>23</v>
      </c>
      <c r="Q3486" t="s">
        <v>57</v>
      </c>
      <c r="R3486" t="s">
        <v>21</v>
      </c>
      <c r="S3486" t="s">
        <v>22</v>
      </c>
      <c r="T3486" t="s">
        <v>21</v>
      </c>
      <c r="Y3486">
        <v>175</v>
      </c>
      <c r="Z3486">
        <v>78</v>
      </c>
      <c r="AA3486">
        <v>19</v>
      </c>
      <c r="AB3486">
        <v>102</v>
      </c>
    </row>
    <row r="3487" spans="1:28" ht="15.95">
      <c r="A3487" t="s">
        <v>4245</v>
      </c>
      <c r="B3487" t="s">
        <v>42</v>
      </c>
      <c r="C3487" t="str">
        <f>VLOOKUP(B3487, Positions!A$1:B$134, 2, FALSE)</f>
        <v>Midfielder</v>
      </c>
      <c r="D3487" t="s">
        <v>159</v>
      </c>
      <c r="E3487" t="s">
        <v>5665</v>
      </c>
      <c r="F3487" t="s">
        <v>21</v>
      </c>
      <c r="G3487" t="str">
        <f>VLOOKUP(E3487, Tiers!M$1:P$134, 3, FALSE)</f>
        <v>ENG2</v>
      </c>
      <c r="H3487">
        <f>VLOOKUP(G3487, Tiers!B$1:C$134, 2, FALSE)</f>
        <v>3</v>
      </c>
      <c r="I3487" s="21">
        <v>33535</v>
      </c>
      <c r="J3487" t="str">
        <f t="shared" si="54"/>
        <v>Luke HyamIpswich</v>
      </c>
      <c r="P3487">
        <v>23</v>
      </c>
      <c r="Q3487" t="s">
        <v>159</v>
      </c>
      <c r="R3487" t="s">
        <v>21</v>
      </c>
      <c r="S3487" t="s">
        <v>22</v>
      </c>
      <c r="T3487" t="s">
        <v>21</v>
      </c>
      <c r="Y3487">
        <v>178</v>
      </c>
      <c r="Z3487">
        <v>73</v>
      </c>
      <c r="AA3487">
        <v>3</v>
      </c>
      <c r="AB3487">
        <v>99</v>
      </c>
    </row>
    <row r="3488" spans="1:28" ht="15.95">
      <c r="A3488" t="s">
        <v>4246</v>
      </c>
      <c r="B3488" t="s">
        <v>36</v>
      </c>
      <c r="C3488" t="str">
        <f>VLOOKUP(B3488, Positions!A$1:B$134, 2, FALSE)</f>
        <v>Midfielder</v>
      </c>
      <c r="D3488" t="s">
        <v>124</v>
      </c>
      <c r="E3488" t="s">
        <v>5665</v>
      </c>
      <c r="F3488" t="s">
        <v>21</v>
      </c>
      <c r="G3488" t="str">
        <f>VLOOKUP(E3488, Tiers!M$1:P$134, 3, FALSE)</f>
        <v>ENG2</v>
      </c>
      <c r="H3488">
        <f>VLOOKUP(G3488, Tiers!B$1:C$134, 2, FALSE)</f>
        <v>3</v>
      </c>
      <c r="I3488" s="21">
        <v>33535</v>
      </c>
      <c r="J3488" t="str">
        <f t="shared" si="54"/>
        <v>Tom AdeyemiLeeds</v>
      </c>
      <c r="P3488">
        <v>23</v>
      </c>
      <c r="Q3488" t="s">
        <v>657</v>
      </c>
      <c r="R3488" t="s">
        <v>21</v>
      </c>
      <c r="S3488" t="s">
        <v>22</v>
      </c>
      <c r="T3488" t="s">
        <v>21</v>
      </c>
      <c r="U3488" t="s">
        <v>491</v>
      </c>
      <c r="Y3488">
        <v>186</v>
      </c>
      <c r="Z3488">
        <v>78</v>
      </c>
      <c r="AA3488">
        <v>10</v>
      </c>
      <c r="AB3488">
        <v>146</v>
      </c>
    </row>
    <row r="3489" spans="1:28" ht="15.95">
      <c r="A3489" t="s">
        <v>4247</v>
      </c>
      <c r="B3489" t="s">
        <v>42</v>
      </c>
      <c r="C3489" t="str">
        <f>VLOOKUP(B3489, Positions!A$1:B$134, 2, FALSE)</f>
        <v>Midfielder</v>
      </c>
      <c r="D3489" t="s">
        <v>1279</v>
      </c>
      <c r="E3489" t="s">
        <v>5666</v>
      </c>
      <c r="F3489" t="s">
        <v>21</v>
      </c>
      <c r="G3489" t="str">
        <f>VLOOKUP(E3489, Tiers!M$1:P$134, 3, FALSE)</f>
        <v>NONE</v>
      </c>
      <c r="H3489">
        <f>VLOOKUP(G3489, Tiers!B$1:C$134, 2, FALSE)</f>
        <v>7</v>
      </c>
      <c r="I3489" s="21">
        <v>33532</v>
      </c>
      <c r="J3489" t="str">
        <f t="shared" si="54"/>
        <v>James RoweCheltenham</v>
      </c>
      <c r="P3489">
        <v>23</v>
      </c>
      <c r="Q3489" t="s">
        <v>190</v>
      </c>
      <c r="R3489" t="s">
        <v>21</v>
      </c>
      <c r="S3489" t="s">
        <v>22</v>
      </c>
      <c r="T3489" t="s">
        <v>21</v>
      </c>
      <c r="Y3489">
        <v>180</v>
      </c>
      <c r="Z3489">
        <v>65</v>
      </c>
      <c r="AA3489">
        <v>3</v>
      </c>
      <c r="AB3489">
        <v>69</v>
      </c>
    </row>
    <row r="3490" spans="1:28" ht="15.95">
      <c r="A3490" t="s">
        <v>4248</v>
      </c>
      <c r="B3490" t="s">
        <v>81</v>
      </c>
      <c r="C3490" t="str">
        <f>VLOOKUP(B3490, Positions!A$1:B$134, 2, FALSE)</f>
        <v>Defender</v>
      </c>
      <c r="D3490" t="s">
        <v>132</v>
      </c>
      <c r="E3490" t="s">
        <v>5664</v>
      </c>
      <c r="F3490" t="s">
        <v>21</v>
      </c>
      <c r="G3490" t="str">
        <f>VLOOKUP(E3490, Tiers!M$1:P$134, 3, FALSE)</f>
        <v>ENG3</v>
      </c>
      <c r="H3490">
        <f>VLOOKUP(G3490, Tiers!B$1:C$134, 2, FALSE)</f>
        <v>4</v>
      </c>
      <c r="I3490" s="21">
        <v>33532</v>
      </c>
      <c r="J3490" t="str">
        <f t="shared" si="54"/>
        <v>Tom EastmanColchester</v>
      </c>
      <c r="P3490">
        <v>23</v>
      </c>
      <c r="Q3490" t="s">
        <v>4249</v>
      </c>
      <c r="R3490" t="s">
        <v>21</v>
      </c>
      <c r="S3490" t="s">
        <v>22</v>
      </c>
      <c r="T3490" t="s">
        <v>21</v>
      </c>
      <c r="Y3490">
        <v>191</v>
      </c>
      <c r="Z3490">
        <v>88</v>
      </c>
      <c r="AA3490">
        <v>6</v>
      </c>
      <c r="AB3490">
        <v>152</v>
      </c>
    </row>
    <row r="3491" spans="1:28" ht="15.95">
      <c r="A3491" t="s">
        <v>4250</v>
      </c>
      <c r="B3491" t="s">
        <v>42</v>
      </c>
      <c r="C3491" t="str">
        <f>VLOOKUP(B3491, Positions!A$1:B$134, 2, FALSE)</f>
        <v>Midfielder</v>
      </c>
      <c r="D3491" t="s">
        <v>1279</v>
      </c>
      <c r="E3491" t="s">
        <v>5666</v>
      </c>
      <c r="F3491" t="s">
        <v>21</v>
      </c>
      <c r="G3491" t="str">
        <f>VLOOKUP(E3491, Tiers!M$1:P$134, 3, FALSE)</f>
        <v>NONE</v>
      </c>
      <c r="H3491">
        <f>VLOOKUP(G3491, Tiers!B$1:C$134, 2, FALSE)</f>
        <v>7</v>
      </c>
      <c r="I3491" s="21">
        <v>33532</v>
      </c>
      <c r="J3491" t="str">
        <f t="shared" si="54"/>
        <v>Harry PellCheltenham</v>
      </c>
      <c r="P3491">
        <v>23</v>
      </c>
      <c r="Q3491" t="s">
        <v>4251</v>
      </c>
      <c r="R3491" t="s">
        <v>21</v>
      </c>
      <c r="S3491" t="s">
        <v>22</v>
      </c>
      <c r="T3491" t="s">
        <v>21</v>
      </c>
      <c r="Y3491">
        <v>194</v>
      </c>
      <c r="Z3491">
        <v>85</v>
      </c>
      <c r="AA3491">
        <v>16</v>
      </c>
      <c r="AB3491">
        <v>169</v>
      </c>
    </row>
    <row r="3492" spans="1:28" ht="15.95">
      <c r="A3492" t="s">
        <v>4252</v>
      </c>
      <c r="B3492" t="s">
        <v>16</v>
      </c>
      <c r="C3492" t="e">
        <f>VLOOKUP(B3492, Positions!A$1:B$134, 2, FALSE)</f>
        <v>#N/A</v>
      </c>
      <c r="D3492" t="s">
        <v>52</v>
      </c>
      <c r="E3492" t="s">
        <v>5663</v>
      </c>
      <c r="F3492" t="s">
        <v>21</v>
      </c>
      <c r="G3492" t="str">
        <f>VLOOKUP(E3492, Tiers!M$1:P$134, 3, FALSE)</f>
        <v>ENG4</v>
      </c>
      <c r="H3492">
        <f>VLOOKUP(G3492, Tiers!B$1:C$134, 2, FALSE)</f>
        <v>5</v>
      </c>
      <c r="I3492" s="21">
        <v>33532</v>
      </c>
      <c r="J3492" t="str">
        <f t="shared" si="54"/>
        <v>Vadaine OliverYork</v>
      </c>
      <c r="P3492">
        <v>23</v>
      </c>
      <c r="Q3492" t="s">
        <v>40</v>
      </c>
      <c r="R3492" t="s">
        <v>21</v>
      </c>
      <c r="S3492" t="s">
        <v>22</v>
      </c>
      <c r="T3492" t="s">
        <v>21</v>
      </c>
      <c r="U3492" t="s">
        <v>4253</v>
      </c>
      <c r="Y3492">
        <v>188</v>
      </c>
      <c r="Z3492">
        <v>84</v>
      </c>
      <c r="AA3492">
        <v>21</v>
      </c>
      <c r="AB3492">
        <v>101</v>
      </c>
    </row>
    <row r="3493" spans="1:28" ht="15.95">
      <c r="A3493" t="s">
        <v>4254</v>
      </c>
      <c r="B3493" t="s">
        <v>2157</v>
      </c>
      <c r="C3493" t="str">
        <f>VLOOKUP(B3493, Positions!A$1:B$134, 2, FALSE)</f>
        <v>Midfielder</v>
      </c>
      <c r="D3493" t="s">
        <v>378</v>
      </c>
      <c r="E3493" t="s">
        <v>5663</v>
      </c>
      <c r="F3493" t="s">
        <v>21</v>
      </c>
      <c r="G3493" t="str">
        <f>VLOOKUP(E3493, Tiers!M$1:P$134, 3, FALSE)</f>
        <v>ENG4</v>
      </c>
      <c r="H3493">
        <f>VLOOKUP(G3493, Tiers!B$1:C$134, 2, FALSE)</f>
        <v>5</v>
      </c>
      <c r="I3493" s="21">
        <v>33531</v>
      </c>
      <c r="J3493" t="str">
        <f t="shared" si="54"/>
        <v>Piero MingoiaAccrington</v>
      </c>
      <c r="P3493">
        <v>23</v>
      </c>
      <c r="Q3493" t="s">
        <v>208</v>
      </c>
      <c r="R3493" t="s">
        <v>21</v>
      </c>
      <c r="S3493" t="s">
        <v>22</v>
      </c>
      <c r="T3493" t="s">
        <v>21</v>
      </c>
      <c r="U3493" t="s">
        <v>465</v>
      </c>
      <c r="Y3493">
        <v>171</v>
      </c>
      <c r="Z3493">
        <v>69</v>
      </c>
      <c r="AA3493">
        <v>12</v>
      </c>
      <c r="AB3493">
        <v>105</v>
      </c>
    </row>
    <row r="3494" spans="1:28" ht="15.95">
      <c r="A3494" t="s">
        <v>4255</v>
      </c>
      <c r="B3494" t="s">
        <v>81</v>
      </c>
      <c r="C3494" t="str">
        <f>VLOOKUP(B3494, Positions!A$1:B$134, 2, FALSE)</f>
        <v>Defender</v>
      </c>
      <c r="D3494" t="s">
        <v>4256</v>
      </c>
      <c r="E3494" t="s">
        <v>5670</v>
      </c>
      <c r="F3494" t="s">
        <v>421</v>
      </c>
      <c r="G3494" t="str">
        <f>VLOOKUP(E3494, Tiers!M$1:P$134, 3, FALSE)</f>
        <v>SCO3</v>
      </c>
      <c r="H3494">
        <f>VLOOKUP(G3494, Tiers!B$1:C$134, 2, FALSE)</f>
        <v>6</v>
      </c>
      <c r="I3494" s="21">
        <v>33528</v>
      </c>
      <c r="J3494" t="str">
        <f t="shared" si="54"/>
        <v>Ben Richards-EvertonDunfermline</v>
      </c>
      <c r="P3494">
        <v>23</v>
      </c>
      <c r="Q3494" t="s">
        <v>284</v>
      </c>
      <c r="R3494" t="s">
        <v>21</v>
      </c>
      <c r="S3494" t="s">
        <v>22</v>
      </c>
      <c r="T3494" t="s">
        <v>21</v>
      </c>
      <c r="Y3494">
        <v>196</v>
      </c>
      <c r="Z3494">
        <v>89</v>
      </c>
      <c r="AA3494">
        <v>0</v>
      </c>
      <c r="AB3494">
        <v>82</v>
      </c>
    </row>
    <row r="3495" spans="1:28" ht="15.95">
      <c r="A3495" t="s">
        <v>4257</v>
      </c>
      <c r="B3495" t="s">
        <v>16</v>
      </c>
      <c r="C3495" t="e">
        <f>VLOOKUP(B3495, Positions!A$1:B$134, 2, FALSE)</f>
        <v>#N/A</v>
      </c>
      <c r="D3495" t="s">
        <v>376</v>
      </c>
      <c r="E3495" t="s">
        <v>5664</v>
      </c>
      <c r="F3495" t="s">
        <v>21</v>
      </c>
      <c r="G3495" t="str">
        <f>VLOOKUP(E3495, Tiers!M$1:P$134, 3, FALSE)</f>
        <v>ENG3</v>
      </c>
      <c r="H3495">
        <f>VLOOKUP(G3495, Tiers!B$1:C$134, 2, FALSE)</f>
        <v>4</v>
      </c>
      <c r="I3495" s="21">
        <v>33528</v>
      </c>
      <c r="J3495" t="str">
        <f t="shared" si="54"/>
        <v>Michael SmithBarnsley</v>
      </c>
      <c r="P3495">
        <v>23</v>
      </c>
      <c r="Q3495" t="s">
        <v>530</v>
      </c>
      <c r="R3495" t="s">
        <v>21</v>
      </c>
      <c r="S3495" t="s">
        <v>22</v>
      </c>
      <c r="T3495" t="s">
        <v>21</v>
      </c>
      <c r="Y3495">
        <v>194</v>
      </c>
      <c r="Z3495">
        <v>85</v>
      </c>
      <c r="AA3495">
        <v>44</v>
      </c>
      <c r="AB3495">
        <v>142</v>
      </c>
    </row>
    <row r="3496" spans="1:28" ht="15.95">
      <c r="A3496" t="s">
        <v>4258</v>
      </c>
      <c r="B3496" t="s">
        <v>445</v>
      </c>
      <c r="C3496" t="str">
        <f>VLOOKUP(B3496, Positions!A$1:B$134, 2, FALSE)</f>
        <v>Midfielder</v>
      </c>
      <c r="D3496" t="s">
        <v>470</v>
      </c>
      <c r="E3496" t="s">
        <v>5663</v>
      </c>
      <c r="F3496" t="s">
        <v>21</v>
      </c>
      <c r="G3496" t="str">
        <f>VLOOKUP(E3496, Tiers!M$1:P$134, 3, FALSE)</f>
        <v>ENG4</v>
      </c>
      <c r="H3496">
        <f>VLOOKUP(G3496, Tiers!B$1:C$134, 2, FALSE)</f>
        <v>5</v>
      </c>
      <c r="I3496" s="21">
        <v>33528</v>
      </c>
      <c r="J3496" t="str">
        <f t="shared" si="54"/>
        <v>Conor NewtonCambridge</v>
      </c>
      <c r="P3496">
        <v>23</v>
      </c>
      <c r="Q3496" t="s">
        <v>253</v>
      </c>
      <c r="R3496" t="s">
        <v>21</v>
      </c>
      <c r="S3496" t="s">
        <v>22</v>
      </c>
      <c r="T3496" t="s">
        <v>21</v>
      </c>
      <c r="U3496" t="s">
        <v>4259</v>
      </c>
      <c r="Y3496">
        <v>181</v>
      </c>
      <c r="Z3496">
        <v>70</v>
      </c>
      <c r="AA3496">
        <v>6</v>
      </c>
      <c r="AB3496">
        <v>66</v>
      </c>
    </row>
    <row r="3497" spans="1:28" ht="15.95">
      <c r="A3497" t="s">
        <v>4260</v>
      </c>
      <c r="B3497" t="s">
        <v>42</v>
      </c>
      <c r="C3497" t="str">
        <f>VLOOKUP(B3497, Positions!A$1:B$134, 2, FALSE)</f>
        <v>Midfielder</v>
      </c>
      <c r="D3497" t="s">
        <v>3718</v>
      </c>
      <c r="E3497" t="s">
        <v>5666</v>
      </c>
      <c r="F3497" t="s">
        <v>21</v>
      </c>
      <c r="G3497" t="str">
        <f>VLOOKUP(E3497, Tiers!M$1:P$134, 3, FALSE)</f>
        <v>NONE</v>
      </c>
      <c r="H3497">
        <f>VLOOKUP(G3497, Tiers!B$1:C$134, 2, FALSE)</f>
        <v>7</v>
      </c>
      <c r="I3497" s="21">
        <v>33527</v>
      </c>
      <c r="J3497" t="str">
        <f t="shared" si="54"/>
        <v>Liam BellamyDover</v>
      </c>
      <c r="P3497">
        <v>23</v>
      </c>
      <c r="Q3497" t="s">
        <v>74</v>
      </c>
      <c r="R3497" t="s">
        <v>21</v>
      </c>
      <c r="S3497" t="s">
        <v>22</v>
      </c>
      <c r="T3497" t="s">
        <v>21</v>
      </c>
      <c r="Y3497">
        <v>187</v>
      </c>
      <c r="Z3497">
        <v>79</v>
      </c>
      <c r="AA3497">
        <v>11</v>
      </c>
      <c r="AB3497">
        <v>120</v>
      </c>
    </row>
    <row r="3498" spans="1:28" ht="15.95">
      <c r="A3498" t="s">
        <v>4261</v>
      </c>
      <c r="B3498" t="s">
        <v>31</v>
      </c>
      <c r="C3498" t="str">
        <f>VLOOKUP(B3498, Positions!A$1:B$134, 2, FALSE)</f>
        <v>Defender</v>
      </c>
      <c r="D3498" t="s">
        <v>592</v>
      </c>
      <c r="E3498" t="s">
        <v>5666</v>
      </c>
      <c r="F3498" t="s">
        <v>21</v>
      </c>
      <c r="G3498" t="str">
        <f>VLOOKUP(E3498, Tiers!M$1:P$134, 3, FALSE)</f>
        <v>NONE</v>
      </c>
      <c r="H3498">
        <f>VLOOKUP(G3498, Tiers!B$1:C$134, 2, FALSE)</f>
        <v>7</v>
      </c>
      <c r="I3498" s="21">
        <v>33526</v>
      </c>
      <c r="J3498" t="str">
        <f t="shared" si="54"/>
        <v>Josh BrizellAFC Telford</v>
      </c>
      <c r="P3498">
        <v>23</v>
      </c>
      <c r="Q3498" t="s">
        <v>57</v>
      </c>
      <c r="R3498" t="s">
        <v>21</v>
      </c>
      <c r="S3498" t="s">
        <v>22</v>
      </c>
      <c r="T3498" t="s">
        <v>21</v>
      </c>
      <c r="Y3498">
        <v>173</v>
      </c>
      <c r="Z3498">
        <v>63</v>
      </c>
      <c r="AA3498">
        <v>10</v>
      </c>
      <c r="AB3498">
        <v>137</v>
      </c>
    </row>
    <row r="3499" spans="1:28" ht="15.95">
      <c r="A3499" t="s">
        <v>2323</v>
      </c>
      <c r="B3499" t="s">
        <v>31</v>
      </c>
      <c r="C3499" t="str">
        <f>VLOOKUP(B3499, Positions!A$1:B$134, 2, FALSE)</f>
        <v>Defender</v>
      </c>
      <c r="D3499" t="s">
        <v>402</v>
      </c>
      <c r="E3499" t="s">
        <v>5664</v>
      </c>
      <c r="F3499" t="s">
        <v>21</v>
      </c>
      <c r="G3499" t="str">
        <f>VLOOKUP(E3499, Tiers!M$1:P$134, 3, FALSE)</f>
        <v>ENG3</v>
      </c>
      <c r="H3499">
        <f>VLOOKUP(G3499, Tiers!B$1:C$134, 2, FALSE)</f>
        <v>4</v>
      </c>
      <c r="I3499" s="21">
        <v>33524</v>
      </c>
      <c r="J3499" t="str">
        <f t="shared" si="54"/>
        <v>Joe RileyBury</v>
      </c>
      <c r="P3499">
        <v>23</v>
      </c>
      <c r="Q3499" t="s">
        <v>113</v>
      </c>
      <c r="R3499" t="s">
        <v>21</v>
      </c>
      <c r="S3499" t="s">
        <v>22</v>
      </c>
      <c r="T3499" t="s">
        <v>21</v>
      </c>
      <c r="Y3499">
        <v>183</v>
      </c>
      <c r="Z3499">
        <v>62</v>
      </c>
      <c r="AA3499">
        <v>1</v>
      </c>
      <c r="AB3499">
        <v>42</v>
      </c>
    </row>
    <row r="3500" spans="1:28" ht="15.95">
      <c r="A3500" t="s">
        <v>4262</v>
      </c>
      <c r="B3500" t="s">
        <v>4263</v>
      </c>
      <c r="C3500" t="e">
        <f>VLOOKUP(B3500, Positions!A$1:B$134, 2, FALSE)</f>
        <v>#N/A</v>
      </c>
      <c r="D3500" t="s">
        <v>1358</v>
      </c>
      <c r="E3500" t="s">
        <v>5663</v>
      </c>
      <c r="F3500" t="s">
        <v>21</v>
      </c>
      <c r="G3500" t="str">
        <f>VLOOKUP(E3500, Tiers!M$1:P$134, 3, FALSE)</f>
        <v>ENG4</v>
      </c>
      <c r="H3500">
        <f>VLOOKUP(G3500, Tiers!B$1:C$134, 2, FALSE)</f>
        <v>5</v>
      </c>
      <c r="I3500" s="21">
        <v>33523</v>
      </c>
      <c r="J3500" t="str">
        <f t="shared" si="54"/>
        <v>Roarie DeaconCrawley</v>
      </c>
      <c r="P3500">
        <v>23</v>
      </c>
      <c r="Q3500" t="s">
        <v>74</v>
      </c>
      <c r="R3500" t="s">
        <v>21</v>
      </c>
      <c r="S3500" t="s">
        <v>22</v>
      </c>
      <c r="T3500" t="s">
        <v>21</v>
      </c>
      <c r="Y3500">
        <v>170</v>
      </c>
      <c r="Z3500">
        <v>64</v>
      </c>
      <c r="AA3500">
        <v>1</v>
      </c>
      <c r="AB3500">
        <v>48</v>
      </c>
    </row>
    <row r="3501" spans="1:28" ht="15.95">
      <c r="A3501" t="s">
        <v>4264</v>
      </c>
      <c r="B3501" t="s">
        <v>1393</v>
      </c>
      <c r="C3501" t="str">
        <f>VLOOKUP(B3501, Positions!A$1:B$134, 2, FALSE)</f>
        <v>Midfielder</v>
      </c>
      <c r="D3501" t="s">
        <v>2359</v>
      </c>
      <c r="E3501" t="s">
        <v>5666</v>
      </c>
      <c r="F3501" t="s">
        <v>21</v>
      </c>
      <c r="G3501" t="str">
        <f>VLOOKUP(E3501, Tiers!M$1:P$134, 3, FALSE)</f>
        <v>NONE</v>
      </c>
      <c r="H3501">
        <f>VLOOKUP(G3501, Tiers!B$1:C$134, 2, FALSE)</f>
        <v>7</v>
      </c>
      <c r="I3501" s="21">
        <v>33521</v>
      </c>
      <c r="J3501" t="str">
        <f t="shared" si="54"/>
        <v>Will HatfieldGuiseley</v>
      </c>
      <c r="P3501">
        <v>23</v>
      </c>
      <c r="Q3501" t="s">
        <v>975</v>
      </c>
      <c r="R3501" t="s">
        <v>21</v>
      </c>
      <c r="S3501" t="s">
        <v>22</v>
      </c>
      <c r="T3501" t="s">
        <v>21</v>
      </c>
      <c r="Y3501">
        <v>173</v>
      </c>
      <c r="Z3501">
        <v>64</v>
      </c>
      <c r="AA3501">
        <v>7</v>
      </c>
      <c r="AB3501">
        <v>110</v>
      </c>
    </row>
    <row r="3502" spans="1:28" ht="15.95">
      <c r="A3502" t="s">
        <v>4265</v>
      </c>
      <c r="B3502" t="s">
        <v>166</v>
      </c>
      <c r="C3502" t="str">
        <f>VLOOKUP(B3502, Positions!A$1:B$134, 2, FALSE)</f>
        <v>Goalkeeper</v>
      </c>
      <c r="D3502" t="s">
        <v>3874</v>
      </c>
      <c r="E3502" t="s">
        <v>5669</v>
      </c>
      <c r="F3502" t="s">
        <v>421</v>
      </c>
      <c r="G3502" t="str">
        <f>VLOOKUP(E3502, Tiers!M$1:P$134, 3, FALSE)</f>
        <v>SCO1</v>
      </c>
      <c r="H3502">
        <f>VLOOKUP(G3502, Tiers!B$1:C$134, 2, FALSE)</f>
        <v>3</v>
      </c>
      <c r="I3502" s="21">
        <v>33521</v>
      </c>
      <c r="J3502" t="str">
        <f t="shared" si="54"/>
        <v>James SevernRoss County</v>
      </c>
      <c r="P3502">
        <v>23</v>
      </c>
      <c r="Q3502" t="s">
        <v>69</v>
      </c>
      <c r="R3502" t="s">
        <v>21</v>
      </c>
      <c r="S3502" t="s">
        <v>22</v>
      </c>
      <c r="T3502" t="s">
        <v>21</v>
      </c>
      <c r="Y3502">
        <v>196</v>
      </c>
      <c r="Z3502">
        <v>94</v>
      </c>
      <c r="AA3502">
        <v>0</v>
      </c>
      <c r="AB3502">
        <v>33</v>
      </c>
    </row>
    <row r="3503" spans="1:28" ht="15.95">
      <c r="A3503" t="s">
        <v>4266</v>
      </c>
      <c r="B3503" t="s">
        <v>494</v>
      </c>
      <c r="C3503" t="str">
        <f>VLOOKUP(B3503, Positions!A$1:B$134, 2, FALSE)</f>
        <v>Defender</v>
      </c>
      <c r="D3503" t="s">
        <v>2569</v>
      </c>
      <c r="E3503" t="s">
        <v>5666</v>
      </c>
      <c r="F3503" t="s">
        <v>21</v>
      </c>
      <c r="G3503" t="str">
        <f>VLOOKUP(E3503, Tiers!M$1:P$134, 3, FALSE)</f>
        <v>NONE</v>
      </c>
      <c r="H3503">
        <f>VLOOKUP(G3503, Tiers!B$1:C$134, 2, FALSE)</f>
        <v>7</v>
      </c>
      <c r="I3503" s="21">
        <v>33520</v>
      </c>
      <c r="J3503" t="str">
        <f t="shared" si="54"/>
        <v>Will EvansEastleigh</v>
      </c>
      <c r="P3503">
        <v>23</v>
      </c>
      <c r="Q3503" t="s">
        <v>86</v>
      </c>
      <c r="R3503" t="s">
        <v>21</v>
      </c>
      <c r="S3503" t="s">
        <v>22</v>
      </c>
      <c r="T3503" t="s">
        <v>21</v>
      </c>
      <c r="Y3503">
        <v>188</v>
      </c>
      <c r="Z3503">
        <v>75</v>
      </c>
      <c r="AA3503">
        <v>9</v>
      </c>
      <c r="AB3503">
        <v>101</v>
      </c>
    </row>
    <row r="3504" spans="1:28" ht="15.95">
      <c r="A3504" t="s">
        <v>4267</v>
      </c>
      <c r="B3504" t="s">
        <v>445</v>
      </c>
      <c r="C3504" t="str">
        <f>VLOOKUP(B3504, Positions!A$1:B$134, 2, FALSE)</f>
        <v>Midfielder</v>
      </c>
      <c r="D3504" t="s">
        <v>136</v>
      </c>
      <c r="E3504" t="s">
        <v>5665</v>
      </c>
      <c r="F3504" t="s">
        <v>21</v>
      </c>
      <c r="G3504" t="str">
        <f>VLOOKUP(E3504, Tiers!M$1:P$134, 3, FALSE)</f>
        <v>ENG2</v>
      </c>
      <c r="H3504">
        <f>VLOOKUP(G3504, Tiers!B$1:C$134, 2, FALSE)</f>
        <v>3</v>
      </c>
      <c r="I3504" s="21">
        <v>33519</v>
      </c>
      <c r="J3504" t="str">
        <f t="shared" si="54"/>
        <v>Adam ForshawMiddlesbrough</v>
      </c>
      <c r="P3504">
        <v>23</v>
      </c>
      <c r="Q3504" t="s">
        <v>57</v>
      </c>
      <c r="R3504" t="s">
        <v>21</v>
      </c>
      <c r="S3504" t="s">
        <v>22</v>
      </c>
      <c r="T3504" t="s">
        <v>21</v>
      </c>
      <c r="Y3504">
        <v>185</v>
      </c>
      <c r="Z3504">
        <v>71</v>
      </c>
      <c r="AA3504">
        <v>12</v>
      </c>
      <c r="AB3504">
        <v>124</v>
      </c>
    </row>
    <row r="3505" spans="1:28" ht="15.95">
      <c r="A3505" t="s">
        <v>4268</v>
      </c>
      <c r="B3505" t="s">
        <v>55</v>
      </c>
      <c r="C3505" t="str">
        <f>VLOOKUP(B3505, Positions!A$1:B$134, 2, FALSE)</f>
        <v>Forward</v>
      </c>
      <c r="D3505" t="s">
        <v>86</v>
      </c>
      <c r="E3505" t="s">
        <v>5664</v>
      </c>
      <c r="F3505" t="s">
        <v>21</v>
      </c>
      <c r="G3505" t="str">
        <f>VLOOKUP(E3505, Tiers!M$1:P$134, 3, FALSE)</f>
        <v>ENG3</v>
      </c>
      <c r="H3505">
        <f>VLOOKUP(G3505, Tiers!B$1:C$134, 2, FALSE)</f>
        <v>4</v>
      </c>
      <c r="I3505" s="21">
        <v>33518</v>
      </c>
      <c r="J3505" t="str">
        <f t="shared" si="54"/>
        <v>Nicky AjoseSwindon</v>
      </c>
      <c r="P3505">
        <v>23</v>
      </c>
      <c r="Q3505" t="s">
        <v>402</v>
      </c>
      <c r="R3505" t="s">
        <v>21</v>
      </c>
      <c r="S3505" t="s">
        <v>22</v>
      </c>
      <c r="T3505" t="s">
        <v>21</v>
      </c>
      <c r="U3505" t="s">
        <v>491</v>
      </c>
      <c r="Y3505">
        <v>173</v>
      </c>
      <c r="Z3505">
        <v>78</v>
      </c>
      <c r="AA3505">
        <v>40</v>
      </c>
      <c r="AB3505">
        <v>137</v>
      </c>
    </row>
    <row r="3506" spans="1:28" ht="15.95">
      <c r="A3506" t="s">
        <v>4269</v>
      </c>
      <c r="B3506" t="s">
        <v>81</v>
      </c>
      <c r="C3506" t="str">
        <f>VLOOKUP(B3506, Positions!A$1:B$134, 2, FALSE)</f>
        <v>Defender</v>
      </c>
      <c r="D3506" t="s">
        <v>326</v>
      </c>
      <c r="E3506" t="s">
        <v>5663</v>
      </c>
      <c r="F3506" t="s">
        <v>21</v>
      </c>
      <c r="G3506" t="str">
        <f>VLOOKUP(E3506, Tiers!M$1:P$134, 3, FALSE)</f>
        <v>ENG4</v>
      </c>
      <c r="H3506">
        <f>VLOOKUP(G3506, Tiers!B$1:C$134, 2, FALSE)</f>
        <v>5</v>
      </c>
      <c r="I3506" s="21">
        <v>33518</v>
      </c>
      <c r="J3506" t="str">
        <f t="shared" si="54"/>
        <v>Christian BurgessPortsmouth</v>
      </c>
      <c r="P3506">
        <v>23</v>
      </c>
      <c r="Q3506" t="s">
        <v>2335</v>
      </c>
      <c r="R3506" t="s">
        <v>21</v>
      </c>
      <c r="S3506" t="s">
        <v>22</v>
      </c>
      <c r="T3506" t="s">
        <v>21</v>
      </c>
      <c r="Y3506">
        <v>196</v>
      </c>
      <c r="Z3506">
        <v>84</v>
      </c>
      <c r="AA3506">
        <v>2</v>
      </c>
      <c r="AB3506">
        <v>74</v>
      </c>
    </row>
    <row r="3507" spans="1:28" ht="15.95">
      <c r="A3507" t="s">
        <v>4270</v>
      </c>
      <c r="B3507" t="s">
        <v>111</v>
      </c>
      <c r="C3507" t="str">
        <f>VLOOKUP(B3507, Positions!A$1:B$134, 2, FALSE)</f>
        <v>Forward</v>
      </c>
      <c r="E3507" t="s">
        <v>5666</v>
      </c>
      <c r="F3507" t="s">
        <v>21</v>
      </c>
      <c r="G3507" t="str">
        <f>VLOOKUP(E3507, Tiers!M$1:P$134, 3, FALSE)</f>
        <v>NONE</v>
      </c>
      <c r="H3507">
        <f>VLOOKUP(G3507, Tiers!B$1:C$134, 2, FALSE)</f>
        <v>7</v>
      </c>
      <c r="I3507" s="21" t="e">
        <v>#N/A</v>
      </c>
      <c r="J3507" t="str">
        <f t="shared" si="54"/>
        <v>Elliott Peck</v>
      </c>
      <c r="P3507">
        <v>23</v>
      </c>
      <c r="Q3507" t="s">
        <v>20</v>
      </c>
      <c r="R3507" t="s">
        <v>21</v>
      </c>
      <c r="S3507" t="s">
        <v>22</v>
      </c>
      <c r="T3507" t="s">
        <v>21</v>
      </c>
      <c r="Y3507">
        <v>183</v>
      </c>
      <c r="Z3507">
        <v>79</v>
      </c>
      <c r="AA3507">
        <v>0</v>
      </c>
      <c r="AB3507">
        <v>0</v>
      </c>
    </row>
    <row r="3508" spans="1:28" ht="15.95">
      <c r="A3508" t="s">
        <v>4271</v>
      </c>
      <c r="B3508" t="s">
        <v>42</v>
      </c>
      <c r="C3508" t="str">
        <f>VLOOKUP(B3508, Positions!A$1:B$134, 2, FALSE)</f>
        <v>Midfielder</v>
      </c>
      <c r="D3508" t="s">
        <v>4272</v>
      </c>
      <c r="E3508" t="s">
        <v>5666</v>
      </c>
      <c r="F3508" t="s">
        <v>21</v>
      </c>
      <c r="G3508" t="str">
        <f>VLOOKUP(E3508, Tiers!M$1:P$134, 3, FALSE)</f>
        <v>NONE</v>
      </c>
      <c r="H3508">
        <f>VLOOKUP(G3508, Tiers!B$1:C$134, 2, FALSE)</f>
        <v>7</v>
      </c>
      <c r="I3508" s="21">
        <v>33515</v>
      </c>
      <c r="J3508" t="str">
        <f t="shared" si="54"/>
        <v>Nathan HicksStamford</v>
      </c>
      <c r="P3508">
        <v>23</v>
      </c>
      <c r="Q3508" t="s">
        <v>149</v>
      </c>
      <c r="R3508" t="s">
        <v>21</v>
      </c>
      <c r="S3508" t="s">
        <v>22</v>
      </c>
      <c r="T3508" t="s">
        <v>21</v>
      </c>
      <c r="Y3508">
        <v>176</v>
      </c>
      <c r="Z3508">
        <v>74</v>
      </c>
      <c r="AA3508">
        <v>16</v>
      </c>
      <c r="AB3508">
        <v>88</v>
      </c>
    </row>
    <row r="3509" spans="1:28" ht="15.95">
      <c r="A3509" t="s">
        <v>4273</v>
      </c>
      <c r="B3509" t="s">
        <v>166</v>
      </c>
      <c r="C3509" t="str">
        <f>VLOOKUP(B3509, Positions!A$1:B$134, 2, FALSE)</f>
        <v>Goalkeeper</v>
      </c>
      <c r="D3509" t="s">
        <v>132</v>
      </c>
      <c r="E3509" t="s">
        <v>5664</v>
      </c>
      <c r="F3509" t="s">
        <v>21</v>
      </c>
      <c r="G3509" t="str">
        <f>VLOOKUP(E3509, Tiers!M$1:P$134, 3, FALSE)</f>
        <v>ENG3</v>
      </c>
      <c r="H3509">
        <f>VLOOKUP(G3509, Tiers!B$1:C$134, 2, FALSE)</f>
        <v>4</v>
      </c>
      <c r="I3509" s="21">
        <v>33513</v>
      </c>
      <c r="J3509" t="str">
        <f t="shared" si="54"/>
        <v>Sam WalkerColchester</v>
      </c>
      <c r="P3509">
        <v>23</v>
      </c>
      <c r="Q3509" t="s">
        <v>2802</v>
      </c>
      <c r="R3509" t="s">
        <v>21</v>
      </c>
      <c r="S3509" t="s">
        <v>22</v>
      </c>
      <c r="T3509" t="s">
        <v>21</v>
      </c>
      <c r="Y3509">
        <v>199</v>
      </c>
      <c r="Z3509">
        <v>93</v>
      </c>
      <c r="AA3509">
        <v>0</v>
      </c>
      <c r="AB3509">
        <v>169</v>
      </c>
    </row>
    <row r="3510" spans="1:28" ht="15.95">
      <c r="A3510" t="s">
        <v>4274</v>
      </c>
      <c r="B3510" t="s">
        <v>877</v>
      </c>
      <c r="C3510" t="str">
        <f>VLOOKUP(B3510, Positions!A$1:B$134, 2, FALSE)</f>
        <v>Defender</v>
      </c>
      <c r="D3510" t="s">
        <v>234</v>
      </c>
      <c r="E3510" t="s">
        <v>5664</v>
      </c>
      <c r="F3510" t="s">
        <v>21</v>
      </c>
      <c r="G3510" t="str">
        <f>VLOOKUP(E3510, Tiers!M$1:P$134, 3, FALSE)</f>
        <v>ENG3</v>
      </c>
      <c r="H3510">
        <f>VLOOKUP(G3510, Tiers!B$1:C$134, 2, FALSE)</f>
        <v>4</v>
      </c>
      <c r="I3510" s="21">
        <v>33513</v>
      </c>
      <c r="J3510" t="str">
        <f t="shared" si="54"/>
        <v>Connor BrownOldham</v>
      </c>
      <c r="P3510">
        <v>23</v>
      </c>
      <c r="Q3510" t="s">
        <v>40</v>
      </c>
      <c r="R3510" t="s">
        <v>21</v>
      </c>
      <c r="S3510" t="s">
        <v>22</v>
      </c>
      <c r="T3510" t="s">
        <v>21</v>
      </c>
      <c r="Y3510">
        <v>176</v>
      </c>
      <c r="Z3510">
        <v>64</v>
      </c>
      <c r="AA3510">
        <v>1</v>
      </c>
      <c r="AB3510">
        <v>85</v>
      </c>
    </row>
    <row r="3511" spans="1:28" ht="15.95">
      <c r="A3511" t="s">
        <v>4275</v>
      </c>
      <c r="B3511" t="s">
        <v>106</v>
      </c>
      <c r="C3511" t="str">
        <f>VLOOKUP(B3511, Positions!A$1:B$134, 2, FALSE)</f>
        <v>Midfielder</v>
      </c>
      <c r="D3511" t="s">
        <v>496</v>
      </c>
      <c r="E3511" t="s">
        <v>5664</v>
      </c>
      <c r="F3511" t="s">
        <v>21</v>
      </c>
      <c r="G3511" t="str">
        <f>VLOOKUP(E3511, Tiers!M$1:P$134, 3, FALSE)</f>
        <v>ENG3</v>
      </c>
      <c r="H3511">
        <f>VLOOKUP(G3511, Tiers!B$1:C$134, 2, FALSE)</f>
        <v>4</v>
      </c>
      <c r="I3511" s="21">
        <v>33511</v>
      </c>
      <c r="J3511" t="str">
        <f t="shared" si="54"/>
        <v>Josh MorrisBradford City</v>
      </c>
      <c r="P3511">
        <v>23</v>
      </c>
      <c r="Q3511" t="s">
        <v>397</v>
      </c>
      <c r="R3511" t="s">
        <v>21</v>
      </c>
      <c r="S3511" t="s">
        <v>22</v>
      </c>
      <c r="T3511" t="s">
        <v>21</v>
      </c>
      <c r="Y3511">
        <v>176</v>
      </c>
      <c r="Z3511">
        <v>64</v>
      </c>
      <c r="AA3511">
        <v>10</v>
      </c>
      <c r="AB3511">
        <v>96</v>
      </c>
    </row>
    <row r="3512" spans="1:28" ht="15.95">
      <c r="A3512" t="s">
        <v>4276</v>
      </c>
      <c r="B3512" t="s">
        <v>78</v>
      </c>
      <c r="C3512" t="str">
        <f>VLOOKUP(B3512, Positions!A$1:B$134, 2, FALSE)</f>
        <v>Midfielder</v>
      </c>
      <c r="D3512" t="s">
        <v>4059</v>
      </c>
      <c r="E3512" t="s">
        <v>5666</v>
      </c>
      <c r="F3512" t="s">
        <v>21</v>
      </c>
      <c r="G3512" t="str">
        <f>VLOOKUP(E3512, Tiers!M$1:P$134, 3, FALSE)</f>
        <v>NONE</v>
      </c>
      <c r="H3512">
        <f>VLOOKUP(G3512, Tiers!B$1:C$134, 2, FALSE)</f>
        <v>7</v>
      </c>
      <c r="I3512" s="21">
        <v>33509</v>
      </c>
      <c r="J3512" t="str">
        <f t="shared" si="54"/>
        <v>Matty WhichelowBoreham Wood</v>
      </c>
      <c r="P3512">
        <v>23</v>
      </c>
      <c r="Q3512" t="s">
        <v>74</v>
      </c>
      <c r="R3512" t="s">
        <v>21</v>
      </c>
      <c r="S3512" t="s">
        <v>22</v>
      </c>
      <c r="T3512" t="s">
        <v>21</v>
      </c>
      <c r="Y3512">
        <v>171</v>
      </c>
      <c r="Z3512">
        <v>75</v>
      </c>
      <c r="AA3512">
        <v>16</v>
      </c>
      <c r="AB3512">
        <v>97</v>
      </c>
    </row>
    <row r="3513" spans="1:28" ht="15.95">
      <c r="A3513" t="s">
        <v>4277</v>
      </c>
      <c r="B3513" t="s">
        <v>72</v>
      </c>
      <c r="C3513" t="str">
        <f>VLOOKUP(B3513, Positions!A$1:B$134, 2, FALSE)</f>
        <v>Defender</v>
      </c>
      <c r="D3513" t="s">
        <v>592</v>
      </c>
      <c r="E3513" t="s">
        <v>5666</v>
      </c>
      <c r="F3513" t="s">
        <v>21</v>
      </c>
      <c r="G3513" t="str">
        <f>VLOOKUP(E3513, Tiers!M$1:P$134, 3, FALSE)</f>
        <v>NONE</v>
      </c>
      <c r="H3513">
        <f>VLOOKUP(G3513, Tiers!B$1:C$134, 2, FALSE)</f>
        <v>7</v>
      </c>
      <c r="I3513" s="21">
        <v>33509</v>
      </c>
      <c r="J3513" t="str">
        <f t="shared" si="54"/>
        <v>Paul McConeAFC Telford</v>
      </c>
      <c r="P3513">
        <v>23</v>
      </c>
      <c r="Q3513" t="s">
        <v>1662</v>
      </c>
      <c r="R3513" t="s">
        <v>21</v>
      </c>
      <c r="S3513" t="s">
        <v>22</v>
      </c>
      <c r="T3513" t="s">
        <v>21</v>
      </c>
      <c r="U3513" t="s">
        <v>340</v>
      </c>
      <c r="Y3513">
        <v>187</v>
      </c>
      <c r="Z3513">
        <v>78</v>
      </c>
      <c r="AA3513">
        <v>9</v>
      </c>
      <c r="AB3513">
        <v>48</v>
      </c>
    </row>
    <row r="3514" spans="1:28" ht="15.95">
      <c r="A3514" t="s">
        <v>4278</v>
      </c>
      <c r="B3514" t="s">
        <v>81</v>
      </c>
      <c r="C3514" t="str">
        <f>VLOOKUP(B3514, Positions!A$1:B$134, 2, FALSE)</f>
        <v>Defender</v>
      </c>
      <c r="D3514" t="s">
        <v>32</v>
      </c>
      <c r="E3514" t="s">
        <v>5663</v>
      </c>
      <c r="F3514" t="s">
        <v>21</v>
      </c>
      <c r="G3514" t="str">
        <f>VLOOKUP(E3514, Tiers!M$1:P$134, 3, FALSE)</f>
        <v>ENG4</v>
      </c>
      <c r="H3514">
        <f>VLOOKUP(G3514, Tiers!B$1:C$134, 2, FALSE)</f>
        <v>5</v>
      </c>
      <c r="I3514" s="21">
        <v>33509</v>
      </c>
      <c r="J3514" t="str">
        <f t="shared" si="54"/>
        <v>Ryan TafazolliMansfield</v>
      </c>
      <c r="P3514">
        <v>23</v>
      </c>
      <c r="Q3514" t="s">
        <v>1496</v>
      </c>
      <c r="R3514" t="s">
        <v>21</v>
      </c>
      <c r="S3514" t="s">
        <v>22</v>
      </c>
      <c r="T3514" t="s">
        <v>21</v>
      </c>
      <c r="U3514" t="s">
        <v>4279</v>
      </c>
      <c r="Y3514">
        <v>196</v>
      </c>
      <c r="Z3514">
        <v>83</v>
      </c>
      <c r="AA3514">
        <v>3</v>
      </c>
      <c r="AB3514">
        <v>74</v>
      </c>
    </row>
    <row r="3515" spans="1:28" ht="15.95">
      <c r="A3515" t="s">
        <v>4280</v>
      </c>
      <c r="B3515" t="s">
        <v>72</v>
      </c>
      <c r="C3515" t="str">
        <f>VLOOKUP(B3515, Positions!A$1:B$134, 2, FALSE)</f>
        <v>Defender</v>
      </c>
      <c r="D3515" t="s">
        <v>229</v>
      </c>
      <c r="E3515" t="s">
        <v>5665</v>
      </c>
      <c r="F3515" t="s">
        <v>21</v>
      </c>
      <c r="G3515" t="str">
        <f>VLOOKUP(E3515, Tiers!M$1:P$134, 3, FALSE)</f>
        <v>ENG2</v>
      </c>
      <c r="H3515">
        <f>VLOOKUP(G3515, Tiers!B$1:C$134, 2, FALSE)</f>
        <v>3</v>
      </c>
      <c r="I3515" s="21">
        <v>33508</v>
      </c>
      <c r="J3515" t="str">
        <f t="shared" si="54"/>
        <v>Adam ChicksenBrighton</v>
      </c>
      <c r="P3515">
        <v>23</v>
      </c>
      <c r="Q3515" t="s">
        <v>163</v>
      </c>
      <c r="R3515" t="s">
        <v>21</v>
      </c>
      <c r="S3515" t="s">
        <v>22</v>
      </c>
      <c r="T3515" t="s">
        <v>21</v>
      </c>
      <c r="Y3515">
        <v>173</v>
      </c>
      <c r="Z3515">
        <v>74</v>
      </c>
      <c r="AA3515">
        <v>3</v>
      </c>
      <c r="AB3515">
        <v>93</v>
      </c>
    </row>
    <row r="3516" spans="1:28" ht="15.95">
      <c r="A3516" t="s">
        <v>4281</v>
      </c>
      <c r="B3516" t="s">
        <v>166</v>
      </c>
      <c r="C3516" t="str">
        <f>VLOOKUP(B3516, Positions!A$1:B$134, 2, FALSE)</f>
        <v>Goalkeeper</v>
      </c>
      <c r="D3516" t="s">
        <v>3064</v>
      </c>
      <c r="E3516" t="s">
        <v>5666</v>
      </c>
      <c r="F3516" t="s">
        <v>21</v>
      </c>
      <c r="G3516" t="str">
        <f>VLOOKUP(E3516, Tiers!M$1:P$134, 3, FALSE)</f>
        <v>NONE</v>
      </c>
      <c r="H3516">
        <f>VLOOKUP(G3516, Tiers!B$1:C$134, 2, FALSE)</f>
        <v>7</v>
      </c>
      <c r="I3516" s="21">
        <v>33507</v>
      </c>
      <c r="J3516" t="str">
        <f t="shared" si="54"/>
        <v>Dan ThomasAldershot</v>
      </c>
      <c r="P3516">
        <v>23</v>
      </c>
      <c r="Q3516" t="s">
        <v>836</v>
      </c>
      <c r="R3516" t="s">
        <v>21</v>
      </c>
      <c r="S3516" t="s">
        <v>22</v>
      </c>
      <c r="T3516" t="s">
        <v>21</v>
      </c>
      <c r="Y3516">
        <v>188</v>
      </c>
      <c r="Z3516">
        <v>84</v>
      </c>
      <c r="AA3516">
        <v>0</v>
      </c>
      <c r="AB3516">
        <v>57</v>
      </c>
    </row>
    <row r="3517" spans="1:28" ht="15.95">
      <c r="A3517" t="s">
        <v>4282</v>
      </c>
      <c r="B3517" t="s">
        <v>457</v>
      </c>
      <c r="C3517" t="str">
        <f>VLOOKUP(B3517, Positions!A$1:B$134, 2, FALSE)</f>
        <v>Forward</v>
      </c>
      <c r="D3517" t="s">
        <v>4283</v>
      </c>
      <c r="E3517" t="s">
        <v>5666</v>
      </c>
      <c r="F3517" t="s">
        <v>3632</v>
      </c>
      <c r="G3517" t="str">
        <f>VLOOKUP(E3517, Tiers!M$1:P$134, 3, FALSE)</f>
        <v>NONE</v>
      </c>
      <c r="H3517">
        <f>VLOOKUP(G3517, Tiers!B$1:C$134, 2, FALSE)</f>
        <v>7</v>
      </c>
      <c r="I3517" s="21">
        <v>33505</v>
      </c>
      <c r="J3517" t="str">
        <f t="shared" si="54"/>
        <v>Frank NoubleQuanjian</v>
      </c>
      <c r="P3517">
        <v>23</v>
      </c>
      <c r="Q3517" t="s">
        <v>74</v>
      </c>
      <c r="R3517" t="s">
        <v>21</v>
      </c>
      <c r="S3517" t="s">
        <v>22</v>
      </c>
      <c r="T3517" t="s">
        <v>21</v>
      </c>
      <c r="U3517" t="s">
        <v>829</v>
      </c>
      <c r="Y3517">
        <v>191</v>
      </c>
      <c r="Z3517">
        <v>83</v>
      </c>
      <c r="AA3517">
        <v>29</v>
      </c>
      <c r="AB3517">
        <v>167</v>
      </c>
    </row>
    <row r="3518" spans="1:28" ht="15.95">
      <c r="A3518" t="s">
        <v>4285</v>
      </c>
      <c r="B3518" t="s">
        <v>81</v>
      </c>
      <c r="C3518" t="str">
        <f>VLOOKUP(B3518, Positions!A$1:B$134, 2, FALSE)</f>
        <v>Defender</v>
      </c>
      <c r="D3518" t="s">
        <v>152</v>
      </c>
      <c r="E3518" t="s">
        <v>5664</v>
      </c>
      <c r="F3518" t="s">
        <v>21</v>
      </c>
      <c r="G3518" t="str">
        <f>VLOOKUP(E3518, Tiers!M$1:P$134, 3, FALSE)</f>
        <v>ENG3</v>
      </c>
      <c r="H3518">
        <f>VLOOKUP(G3518, Tiers!B$1:C$134, 2, FALSE)</f>
        <v>4</v>
      </c>
      <c r="I3518" s="21">
        <v>33505</v>
      </c>
      <c r="J3518" t="str">
        <f t="shared" si="54"/>
        <v>Harry DavisCrewe</v>
      </c>
      <c r="P3518">
        <v>23</v>
      </c>
      <c r="Q3518" t="s">
        <v>107</v>
      </c>
      <c r="R3518" t="s">
        <v>21</v>
      </c>
      <c r="S3518" t="s">
        <v>22</v>
      </c>
      <c r="T3518" t="s">
        <v>21</v>
      </c>
      <c r="Y3518">
        <v>185</v>
      </c>
      <c r="Z3518">
        <v>83</v>
      </c>
      <c r="AA3518">
        <v>10</v>
      </c>
      <c r="AB3518">
        <v>175</v>
      </c>
    </row>
    <row r="3519" spans="1:28" ht="15.95">
      <c r="A3519" t="s">
        <v>4286</v>
      </c>
      <c r="B3519" t="s">
        <v>166</v>
      </c>
      <c r="C3519" t="str">
        <f>VLOOKUP(B3519, Positions!A$1:B$134, 2, FALSE)</f>
        <v>Goalkeeper</v>
      </c>
      <c r="D3519" t="s">
        <v>3718</v>
      </c>
      <c r="E3519" t="s">
        <v>5666</v>
      </c>
      <c r="F3519" t="s">
        <v>21</v>
      </c>
      <c r="G3519" t="str">
        <f>VLOOKUP(E3519, Tiers!M$1:P$134, 3, FALSE)</f>
        <v>NONE</v>
      </c>
      <c r="H3519">
        <f>VLOOKUP(G3519, Tiers!B$1:C$134, 2, FALSE)</f>
        <v>7</v>
      </c>
      <c r="I3519" s="21">
        <v>33505</v>
      </c>
      <c r="J3519" t="str">
        <f t="shared" si="54"/>
        <v>Mitch WalkerDover</v>
      </c>
      <c r="P3519">
        <v>23</v>
      </c>
      <c r="Q3519" t="s">
        <v>4131</v>
      </c>
      <c r="R3519" t="s">
        <v>21</v>
      </c>
      <c r="S3519" t="s">
        <v>22</v>
      </c>
      <c r="T3519" t="s">
        <v>21</v>
      </c>
      <c r="Y3519">
        <v>188</v>
      </c>
      <c r="Z3519">
        <v>83</v>
      </c>
      <c r="AA3519">
        <v>0</v>
      </c>
      <c r="AB3519">
        <v>124</v>
      </c>
    </row>
    <row r="3520" spans="1:28" ht="15.95">
      <c r="A3520" t="s">
        <v>4287</v>
      </c>
      <c r="B3520" t="s">
        <v>131</v>
      </c>
      <c r="C3520" t="str">
        <f>VLOOKUP(B3520, Positions!A$1:B$134, 2, FALSE)</f>
        <v>Forward</v>
      </c>
      <c r="D3520" t="s">
        <v>142</v>
      </c>
      <c r="E3520" t="s">
        <v>5663</v>
      </c>
      <c r="F3520" t="s">
        <v>21</v>
      </c>
      <c r="G3520" t="str">
        <f>VLOOKUP(E3520, Tiers!M$1:P$134, 3, FALSE)</f>
        <v>ENG4</v>
      </c>
      <c r="H3520">
        <f>VLOOKUP(G3520, Tiers!B$1:C$134, 2, FALSE)</f>
        <v>5</v>
      </c>
      <c r="I3520" s="21">
        <v>33498</v>
      </c>
      <c r="J3520" t="str">
        <f t="shared" si="54"/>
        <v>Jake JervisPlymouth</v>
      </c>
      <c r="P3520">
        <v>23</v>
      </c>
      <c r="Q3520" t="s">
        <v>623</v>
      </c>
      <c r="R3520" t="s">
        <v>21</v>
      </c>
      <c r="S3520" t="s">
        <v>22</v>
      </c>
      <c r="T3520" t="s">
        <v>21</v>
      </c>
      <c r="Y3520">
        <v>192</v>
      </c>
      <c r="Z3520">
        <v>82</v>
      </c>
      <c r="AA3520">
        <v>16</v>
      </c>
      <c r="AB3520">
        <v>83</v>
      </c>
    </row>
    <row r="3521" spans="1:28" ht="15.95">
      <c r="A3521" t="s">
        <v>4288</v>
      </c>
      <c r="B3521" t="s">
        <v>645</v>
      </c>
      <c r="C3521" t="str">
        <f>VLOOKUP(B3521, Positions!A$1:B$134, 2, FALSE)</f>
        <v>Defender</v>
      </c>
      <c r="D3521" t="s">
        <v>162</v>
      </c>
      <c r="E3521" t="s">
        <v>5663</v>
      </c>
      <c r="F3521" t="s">
        <v>21</v>
      </c>
      <c r="G3521" t="str">
        <f>VLOOKUP(E3521, Tiers!M$1:P$134, 3, FALSE)</f>
        <v>ENG4</v>
      </c>
      <c r="H3521">
        <f>VLOOKUP(G3521, Tiers!B$1:C$134, 2, FALSE)</f>
        <v>5</v>
      </c>
      <c r="I3521" s="21">
        <v>33494</v>
      </c>
      <c r="J3521" t="str">
        <f t="shared" si="54"/>
        <v>Andy ParryLuton</v>
      </c>
      <c r="P3521">
        <v>23</v>
      </c>
      <c r="Q3521" t="s">
        <v>57</v>
      </c>
      <c r="R3521" t="s">
        <v>21</v>
      </c>
      <c r="S3521" t="s">
        <v>22</v>
      </c>
      <c r="T3521" t="s">
        <v>21</v>
      </c>
      <c r="Y3521">
        <v>179</v>
      </c>
      <c r="Z3521">
        <v>73</v>
      </c>
      <c r="AA3521">
        <v>9</v>
      </c>
      <c r="AB3521">
        <v>105</v>
      </c>
    </row>
    <row r="3522" spans="1:28" ht="15.95">
      <c r="A3522" t="s">
        <v>4289</v>
      </c>
      <c r="B3522" t="s">
        <v>360</v>
      </c>
      <c r="C3522" t="str">
        <f>VLOOKUP(B3522, Positions!A$1:B$134, 2, FALSE)</f>
        <v>Defender</v>
      </c>
      <c r="D3522" t="s">
        <v>1358</v>
      </c>
      <c r="E3522" t="s">
        <v>5663</v>
      </c>
      <c r="F3522" t="s">
        <v>21</v>
      </c>
      <c r="G3522" t="str">
        <f>VLOOKUP(E3522, Tiers!M$1:P$134, 3, FALSE)</f>
        <v>ENG4</v>
      </c>
      <c r="H3522">
        <f>VLOOKUP(G3522, Tiers!B$1:C$134, 2, FALSE)</f>
        <v>5</v>
      </c>
      <c r="I3522" s="21">
        <v>33494</v>
      </c>
      <c r="J3522" t="str">
        <f t="shared" ref="J3522:J3585" si="55">A3522 &amp; D3522</f>
        <v>Sonny BradleyCrawley</v>
      </c>
      <c r="P3522">
        <v>23</v>
      </c>
      <c r="Q3522" t="s">
        <v>154</v>
      </c>
      <c r="R3522" t="s">
        <v>21</v>
      </c>
      <c r="S3522" t="s">
        <v>22</v>
      </c>
      <c r="T3522" t="s">
        <v>21</v>
      </c>
      <c r="Y3522">
        <v>194</v>
      </c>
      <c r="Z3522">
        <v>73</v>
      </c>
      <c r="AA3522">
        <v>5</v>
      </c>
      <c r="AB3522">
        <v>129</v>
      </c>
    </row>
    <row r="3523" spans="1:28" ht="15.95">
      <c r="A3523" t="s">
        <v>4290</v>
      </c>
      <c r="B3523" t="s">
        <v>567</v>
      </c>
      <c r="C3523" t="str">
        <f>VLOOKUP(B3523, Positions!A$1:B$134, 2, FALSE)</f>
        <v>Defender</v>
      </c>
      <c r="D3523" t="s">
        <v>124</v>
      </c>
      <c r="E3523" t="s">
        <v>5665</v>
      </c>
      <c r="F3523" t="s">
        <v>21</v>
      </c>
      <c r="G3523" t="str">
        <f>VLOOKUP(E3523, Tiers!M$1:P$134, 3, FALSE)</f>
        <v>ENG2</v>
      </c>
      <c r="H3523">
        <f>VLOOKUP(G3523, Tiers!B$1:C$134, 2, FALSE)</f>
        <v>3</v>
      </c>
      <c r="I3523" s="21">
        <v>33493</v>
      </c>
      <c r="J3523" t="str">
        <f t="shared" si="55"/>
        <v>Scott WoottonLeeds</v>
      </c>
      <c r="P3523">
        <v>23</v>
      </c>
      <c r="Q3523" t="s">
        <v>390</v>
      </c>
      <c r="R3523" t="s">
        <v>21</v>
      </c>
      <c r="S3523" t="s">
        <v>22</v>
      </c>
      <c r="T3523" t="s">
        <v>21</v>
      </c>
      <c r="Y3523">
        <v>186</v>
      </c>
      <c r="Z3523">
        <v>83</v>
      </c>
      <c r="AA3523">
        <v>2</v>
      </c>
      <c r="AB3523">
        <v>83</v>
      </c>
    </row>
    <row r="3524" spans="1:28" ht="15.95">
      <c r="A3524" t="s">
        <v>4291</v>
      </c>
      <c r="B3524" t="s">
        <v>36</v>
      </c>
      <c r="C3524" t="str">
        <f>VLOOKUP(B3524, Positions!A$1:B$134, 2, FALSE)</f>
        <v>Midfielder</v>
      </c>
      <c r="D3524" t="s">
        <v>37</v>
      </c>
      <c r="E3524" t="s">
        <v>5664</v>
      </c>
      <c r="F3524" t="s">
        <v>21</v>
      </c>
      <c r="G3524" t="str">
        <f>VLOOKUP(E3524, Tiers!M$1:P$134, 3, FALSE)</f>
        <v>ENG3</v>
      </c>
      <c r="H3524">
        <f>VLOOKUP(G3524, Tiers!B$1:C$134, 2, FALSE)</f>
        <v>4</v>
      </c>
      <c r="I3524" s="21">
        <v>33491</v>
      </c>
      <c r="J3524" t="str">
        <f t="shared" si="55"/>
        <v>Sam MorsyChesterfield</v>
      </c>
      <c r="P3524">
        <v>23</v>
      </c>
      <c r="Q3524" t="s">
        <v>623</v>
      </c>
      <c r="R3524" t="s">
        <v>21</v>
      </c>
      <c r="S3524" t="s">
        <v>22</v>
      </c>
      <c r="T3524" t="s">
        <v>21</v>
      </c>
      <c r="U3524" t="s">
        <v>2724</v>
      </c>
      <c r="Y3524">
        <v>176</v>
      </c>
      <c r="Z3524">
        <v>79</v>
      </c>
      <c r="AA3524">
        <v>7</v>
      </c>
      <c r="AB3524">
        <v>150</v>
      </c>
    </row>
    <row r="3525" spans="1:28" ht="15.95">
      <c r="A3525" t="s">
        <v>4292</v>
      </c>
      <c r="B3525" t="s">
        <v>1305</v>
      </c>
      <c r="C3525" t="e">
        <f>VLOOKUP(B3525, Positions!A$1:B$134, 2, FALSE)</f>
        <v>#N/A</v>
      </c>
      <c r="D3525" t="s">
        <v>79</v>
      </c>
      <c r="E3525" t="s">
        <v>5663</v>
      </c>
      <c r="F3525" t="s">
        <v>21</v>
      </c>
      <c r="G3525" t="str">
        <f>VLOOKUP(E3525, Tiers!M$1:P$134, 3, FALSE)</f>
        <v>ENG4</v>
      </c>
      <c r="H3525">
        <f>VLOOKUP(G3525, Tiers!B$1:C$134, 2, FALSE)</f>
        <v>5</v>
      </c>
      <c r="I3525" s="21">
        <v>33489</v>
      </c>
      <c r="J3525" t="str">
        <f t="shared" si="55"/>
        <v>George FrancombAFC Wimbledon</v>
      </c>
      <c r="P3525">
        <v>23</v>
      </c>
      <c r="Q3525" t="s">
        <v>2681</v>
      </c>
      <c r="R3525" t="s">
        <v>21</v>
      </c>
      <c r="S3525" t="s">
        <v>22</v>
      </c>
      <c r="T3525" t="s">
        <v>21</v>
      </c>
      <c r="Y3525">
        <v>181</v>
      </c>
      <c r="Z3525">
        <v>73</v>
      </c>
      <c r="AA3525">
        <v>6</v>
      </c>
      <c r="AB3525">
        <v>114</v>
      </c>
    </row>
    <row r="3526" spans="1:28" ht="15.95">
      <c r="A3526" t="s">
        <v>4293</v>
      </c>
      <c r="B3526" t="s">
        <v>115</v>
      </c>
      <c r="C3526" t="e">
        <f>VLOOKUP(B3526, Positions!A$1:B$134, 2, FALSE)</f>
        <v>#N/A</v>
      </c>
      <c r="D3526" t="s">
        <v>338</v>
      </c>
      <c r="E3526" t="s">
        <v>5666</v>
      </c>
      <c r="F3526" t="s">
        <v>21</v>
      </c>
      <c r="G3526" t="str">
        <f>VLOOKUP(E3526, Tiers!M$1:P$134, 3, FALSE)</f>
        <v>NONE</v>
      </c>
      <c r="H3526">
        <f>VLOOKUP(G3526, Tiers!B$1:C$134, 2, FALSE)</f>
        <v>7</v>
      </c>
      <c r="I3526" s="21">
        <v>33489</v>
      </c>
      <c r="J3526" t="str">
        <f t="shared" si="55"/>
        <v>Jordan ChapellChester</v>
      </c>
      <c r="P3526">
        <v>23</v>
      </c>
      <c r="Q3526" t="s">
        <v>40</v>
      </c>
      <c r="R3526" t="s">
        <v>21</v>
      </c>
      <c r="S3526" t="s">
        <v>22</v>
      </c>
      <c r="T3526" t="s">
        <v>21</v>
      </c>
      <c r="Y3526">
        <v>178</v>
      </c>
      <c r="Z3526">
        <v>68</v>
      </c>
      <c r="AA3526">
        <v>8</v>
      </c>
      <c r="AB3526">
        <v>75</v>
      </c>
    </row>
    <row r="3527" spans="1:28" ht="15.95">
      <c r="A3527" t="s">
        <v>4294</v>
      </c>
      <c r="B3527" t="s">
        <v>72</v>
      </c>
      <c r="C3527" t="str">
        <f>VLOOKUP(B3527, Positions!A$1:B$134, 2, FALSE)</f>
        <v>Defender</v>
      </c>
      <c r="D3527" t="s">
        <v>68</v>
      </c>
      <c r="E3527" t="s">
        <v>5663</v>
      </c>
      <c r="F3527" t="s">
        <v>21</v>
      </c>
      <c r="G3527" t="str">
        <f>VLOOKUP(E3527, Tiers!M$1:P$134, 3, FALSE)</f>
        <v>ENG4</v>
      </c>
      <c r="H3527">
        <f>VLOOKUP(G3527, Tiers!B$1:C$134, 2, FALSE)</f>
        <v>5</v>
      </c>
      <c r="I3527" s="21">
        <v>33489</v>
      </c>
      <c r="J3527" t="str">
        <f t="shared" si="55"/>
        <v>Blair AdamsNotts Co</v>
      </c>
      <c r="P3527">
        <v>23</v>
      </c>
      <c r="Q3527" t="s">
        <v>801</v>
      </c>
      <c r="R3527" t="s">
        <v>21</v>
      </c>
      <c r="S3527" t="s">
        <v>22</v>
      </c>
      <c r="T3527" t="s">
        <v>21</v>
      </c>
      <c r="Y3527">
        <v>181</v>
      </c>
      <c r="Z3527">
        <v>73</v>
      </c>
      <c r="AA3527">
        <v>1</v>
      </c>
      <c r="AB3527">
        <v>112</v>
      </c>
    </row>
    <row r="3528" spans="1:28" ht="15.95">
      <c r="A3528" t="s">
        <v>4295</v>
      </c>
      <c r="B3528" t="s">
        <v>42</v>
      </c>
      <c r="C3528" t="str">
        <f>VLOOKUP(B3528, Positions!A$1:B$134, 2, FALSE)</f>
        <v>Midfielder</v>
      </c>
      <c r="E3528" t="s">
        <v>5666</v>
      </c>
      <c r="F3528" t="s">
        <v>21</v>
      </c>
      <c r="G3528" t="str">
        <f>VLOOKUP(E3528, Tiers!M$1:P$134, 3, FALSE)</f>
        <v>NONE</v>
      </c>
      <c r="H3528">
        <f>VLOOKUP(G3528, Tiers!B$1:C$134, 2, FALSE)</f>
        <v>7</v>
      </c>
      <c r="I3528" s="21" t="e">
        <v>#N/A</v>
      </c>
      <c r="J3528" t="str">
        <f t="shared" si="55"/>
        <v>Andrew Charlton</v>
      </c>
      <c r="P3528">
        <v>23</v>
      </c>
      <c r="Q3528" t="s">
        <v>1087</v>
      </c>
      <c r="R3528" t="s">
        <v>21</v>
      </c>
      <c r="S3528" t="s">
        <v>22</v>
      </c>
      <c r="T3528" t="s">
        <v>21</v>
      </c>
      <c r="Y3528">
        <v>176</v>
      </c>
      <c r="Z3528">
        <v>73</v>
      </c>
      <c r="AA3528">
        <v>0</v>
      </c>
      <c r="AB3528">
        <v>0</v>
      </c>
    </row>
    <row r="3529" spans="1:28" ht="15.95">
      <c r="A3529" t="s">
        <v>4296</v>
      </c>
      <c r="B3529" t="s">
        <v>31</v>
      </c>
      <c r="C3529" t="str">
        <f>VLOOKUP(B3529, Positions!A$1:B$134, 2, FALSE)</f>
        <v>Defender</v>
      </c>
      <c r="D3529" t="s">
        <v>2443</v>
      </c>
      <c r="E3529" t="s">
        <v>5666</v>
      </c>
      <c r="F3529" t="s">
        <v>21</v>
      </c>
      <c r="G3529" t="str">
        <f>VLOOKUP(E3529, Tiers!M$1:P$134, 3, FALSE)</f>
        <v>NONE</v>
      </c>
      <c r="H3529">
        <f>VLOOKUP(G3529, Tiers!B$1:C$134, 2, FALSE)</f>
        <v>7</v>
      </c>
      <c r="I3529" s="21">
        <v>33483</v>
      </c>
      <c r="J3529" t="str">
        <f t="shared" si="55"/>
        <v>Bradley WoodLincoln</v>
      </c>
      <c r="P3529">
        <v>23</v>
      </c>
      <c r="Q3529" t="s">
        <v>357</v>
      </c>
      <c r="R3529" t="s">
        <v>21</v>
      </c>
      <c r="S3529" t="s">
        <v>22</v>
      </c>
      <c r="T3529" t="s">
        <v>21</v>
      </c>
      <c r="Y3529">
        <v>176</v>
      </c>
      <c r="Z3529">
        <v>70</v>
      </c>
      <c r="AA3529">
        <v>9</v>
      </c>
      <c r="AB3529">
        <v>217</v>
      </c>
    </row>
    <row r="3530" spans="1:28" ht="15.95">
      <c r="A3530" t="s">
        <v>4297</v>
      </c>
      <c r="B3530" t="s">
        <v>42</v>
      </c>
      <c r="C3530" t="str">
        <f>VLOOKUP(B3530, Positions!A$1:B$134, 2, FALSE)</f>
        <v>Midfielder</v>
      </c>
      <c r="D3530" t="s">
        <v>103</v>
      </c>
      <c r="E3530" t="s">
        <v>5665</v>
      </c>
      <c r="F3530" t="s">
        <v>21</v>
      </c>
      <c r="G3530" t="str">
        <f>VLOOKUP(E3530, Tiers!M$1:P$134, 3, FALSE)</f>
        <v>ENG2</v>
      </c>
      <c r="H3530">
        <f>VLOOKUP(G3530, Tiers!B$1:C$134, 2, FALSE)</f>
        <v>3</v>
      </c>
      <c r="I3530" s="21">
        <v>33483</v>
      </c>
      <c r="J3530" t="str">
        <f t="shared" si="55"/>
        <v>Jason LoweBlackburn</v>
      </c>
      <c r="P3530">
        <v>23</v>
      </c>
      <c r="Q3530" t="s">
        <v>20</v>
      </c>
      <c r="R3530" t="s">
        <v>21</v>
      </c>
      <c r="S3530" t="s">
        <v>22</v>
      </c>
      <c r="T3530" t="s">
        <v>21</v>
      </c>
      <c r="Y3530">
        <v>178</v>
      </c>
      <c r="Z3530">
        <v>80</v>
      </c>
      <c r="AA3530">
        <v>3</v>
      </c>
      <c r="AB3530">
        <v>127</v>
      </c>
    </row>
    <row r="3531" spans="1:28" ht="15.95">
      <c r="A3531" t="s">
        <v>4298</v>
      </c>
      <c r="B3531" t="s">
        <v>567</v>
      </c>
      <c r="C3531" t="str">
        <f>VLOOKUP(B3531, Positions!A$1:B$134, 2, FALSE)</f>
        <v>Defender</v>
      </c>
      <c r="D3531" t="s">
        <v>56</v>
      </c>
      <c r="E3531" t="s">
        <v>5664</v>
      </c>
      <c r="F3531" t="s">
        <v>21</v>
      </c>
      <c r="G3531" t="str">
        <f>VLOOKUP(E3531, Tiers!M$1:P$134, 3, FALSE)</f>
        <v>ENG3</v>
      </c>
      <c r="H3531">
        <f>VLOOKUP(G3531, Tiers!B$1:C$134, 2, FALSE)</f>
        <v>4</v>
      </c>
      <c r="I3531" s="21">
        <v>33482</v>
      </c>
      <c r="J3531" t="str">
        <f t="shared" si="55"/>
        <v>Rhys BennettRochdale</v>
      </c>
      <c r="P3531">
        <v>23</v>
      </c>
      <c r="Q3531" t="s">
        <v>4299</v>
      </c>
      <c r="R3531" t="s">
        <v>21</v>
      </c>
      <c r="S3531" t="s">
        <v>22</v>
      </c>
      <c r="T3531" t="s">
        <v>21</v>
      </c>
      <c r="Y3531">
        <v>194</v>
      </c>
      <c r="Z3531">
        <v>92</v>
      </c>
      <c r="AA3531">
        <v>4</v>
      </c>
      <c r="AB3531">
        <v>112</v>
      </c>
    </row>
    <row r="3532" spans="1:28" ht="15.95">
      <c r="A3532" t="s">
        <v>4300</v>
      </c>
      <c r="B3532" t="s">
        <v>16</v>
      </c>
      <c r="C3532" t="e">
        <f>VLOOKUP(B3532, Positions!A$1:B$134, 2, FALSE)</f>
        <v>#N/A</v>
      </c>
      <c r="E3532" t="s">
        <v>5666</v>
      </c>
      <c r="F3532" t="s">
        <v>21</v>
      </c>
      <c r="G3532" t="str">
        <f>VLOOKUP(E3532, Tiers!M$1:P$134, 3, FALSE)</f>
        <v>NONE</v>
      </c>
      <c r="H3532">
        <f>VLOOKUP(G3532, Tiers!B$1:C$134, 2, FALSE)</f>
        <v>7</v>
      </c>
      <c r="I3532" s="21" t="e">
        <v>#N/A</v>
      </c>
      <c r="J3532" t="str">
        <f t="shared" si="55"/>
        <v>Phil Storey</v>
      </c>
      <c r="P3532">
        <v>23</v>
      </c>
      <c r="Q3532" t="s">
        <v>370</v>
      </c>
      <c r="R3532" t="s">
        <v>21</v>
      </c>
      <c r="S3532" t="s">
        <v>22</v>
      </c>
      <c r="T3532" t="s">
        <v>21</v>
      </c>
      <c r="Y3532">
        <v>183</v>
      </c>
      <c r="Z3532">
        <v>64</v>
      </c>
      <c r="AA3532">
        <v>8</v>
      </c>
      <c r="AB3532">
        <v>52</v>
      </c>
    </row>
    <row r="3533" spans="1:28" ht="15.95">
      <c r="A3533" t="s">
        <v>4301</v>
      </c>
      <c r="B3533" t="s">
        <v>16</v>
      </c>
      <c r="C3533" t="e">
        <f>VLOOKUP(B3533, Positions!A$1:B$134, 2, FALSE)</f>
        <v>#N/A</v>
      </c>
      <c r="D3533" t="s">
        <v>1883</v>
      </c>
      <c r="E3533" t="s">
        <v>5666</v>
      </c>
      <c r="F3533" t="s">
        <v>21</v>
      </c>
      <c r="G3533" t="str">
        <f>VLOOKUP(E3533, Tiers!M$1:P$134, 3, FALSE)</f>
        <v>NONE</v>
      </c>
      <c r="H3533">
        <f>VLOOKUP(G3533, Tiers!B$1:C$134, 2, FALSE)</f>
        <v>7</v>
      </c>
      <c r="I3533" s="21">
        <v>33477</v>
      </c>
      <c r="J3533" t="str">
        <f t="shared" si="55"/>
        <v>Tashan AdeyinkaWelling</v>
      </c>
      <c r="P3533">
        <v>23</v>
      </c>
      <c r="Q3533" t="s">
        <v>74</v>
      </c>
      <c r="R3533" t="s">
        <v>21</v>
      </c>
      <c r="S3533" t="s">
        <v>22</v>
      </c>
      <c r="T3533" t="s">
        <v>21</v>
      </c>
      <c r="U3533" t="s">
        <v>491</v>
      </c>
      <c r="Y3533">
        <v>191</v>
      </c>
      <c r="Z3533">
        <v>88</v>
      </c>
      <c r="AA3533">
        <v>12</v>
      </c>
      <c r="AB3533">
        <v>58</v>
      </c>
    </row>
    <row r="3534" spans="1:28" ht="15.95">
      <c r="A3534" t="s">
        <v>4302</v>
      </c>
      <c r="B3534" t="s">
        <v>1277</v>
      </c>
      <c r="C3534" t="str">
        <f>VLOOKUP(B3534, Positions!A$1:B$134, 2, FALSE)</f>
        <v>Midfielder</v>
      </c>
      <c r="D3534" t="s">
        <v>1177</v>
      </c>
      <c r="E3534" t="s">
        <v>5666</v>
      </c>
      <c r="F3534" t="s">
        <v>21</v>
      </c>
      <c r="G3534" t="str">
        <f>VLOOKUP(E3534, Tiers!M$1:P$134, 3, FALSE)</f>
        <v>NONE</v>
      </c>
      <c r="H3534">
        <f>VLOOKUP(G3534, Tiers!B$1:C$134, 2, FALSE)</f>
        <v>7</v>
      </c>
      <c r="I3534" s="21">
        <v>33476</v>
      </c>
      <c r="J3534" t="str">
        <f t="shared" si="55"/>
        <v>Daniel SparkesBraintree</v>
      </c>
      <c r="P3534">
        <v>23</v>
      </c>
      <c r="Q3534" t="s">
        <v>259</v>
      </c>
      <c r="R3534" t="s">
        <v>21</v>
      </c>
      <c r="S3534" t="s">
        <v>22</v>
      </c>
      <c r="T3534" t="s">
        <v>21</v>
      </c>
      <c r="Y3534">
        <v>186</v>
      </c>
      <c r="Z3534">
        <v>73</v>
      </c>
      <c r="AA3534">
        <v>25</v>
      </c>
      <c r="AB3534">
        <v>201</v>
      </c>
    </row>
    <row r="3535" spans="1:28" ht="15.95">
      <c r="A3535" t="s">
        <v>4303</v>
      </c>
      <c r="B3535" t="s">
        <v>102</v>
      </c>
      <c r="C3535" t="str">
        <f>VLOOKUP(B3535, Positions!A$1:B$134, 2, FALSE)</f>
        <v>Defender</v>
      </c>
      <c r="D3535" t="s">
        <v>236</v>
      </c>
      <c r="E3535" t="s">
        <v>5665</v>
      </c>
      <c r="F3535" t="s">
        <v>21</v>
      </c>
      <c r="G3535" t="str">
        <f>VLOOKUP(E3535, Tiers!M$1:P$134, 3, FALSE)</f>
        <v>ENG2</v>
      </c>
      <c r="H3535">
        <f>VLOOKUP(G3535, Tiers!B$1:C$134, 2, FALSE)</f>
        <v>3</v>
      </c>
      <c r="I3535" s="21">
        <v>33475</v>
      </c>
      <c r="J3535" t="str">
        <f t="shared" si="55"/>
        <v>Luke AylingBristol City</v>
      </c>
      <c r="P3535">
        <v>23</v>
      </c>
      <c r="Q3535" t="s">
        <v>74</v>
      </c>
      <c r="R3535" t="s">
        <v>21</v>
      </c>
      <c r="S3535" t="s">
        <v>22</v>
      </c>
      <c r="T3535" t="s">
        <v>21</v>
      </c>
      <c r="Y3535">
        <v>185</v>
      </c>
      <c r="Z3535">
        <v>68</v>
      </c>
      <c r="AA3535">
        <v>6</v>
      </c>
      <c r="AB3535">
        <v>212</v>
      </c>
    </row>
    <row r="3536" spans="1:28" ht="15.95">
      <c r="A3536" t="s">
        <v>4304</v>
      </c>
      <c r="B3536" t="s">
        <v>877</v>
      </c>
      <c r="C3536" t="str">
        <f>VLOOKUP(B3536, Positions!A$1:B$134, 2, FALSE)</f>
        <v>Defender</v>
      </c>
      <c r="D3536" t="s">
        <v>43</v>
      </c>
      <c r="E3536" t="s">
        <v>5664</v>
      </c>
      <c r="F3536" t="s">
        <v>21</v>
      </c>
      <c r="G3536" t="str">
        <f>VLOOKUP(E3536, Tiers!M$1:P$134, 3, FALSE)</f>
        <v>ENG3</v>
      </c>
      <c r="H3536">
        <f>VLOOKUP(G3536, Tiers!B$1:C$134, 2, FALSE)</f>
        <v>4</v>
      </c>
      <c r="I3536" s="21">
        <v>33470</v>
      </c>
      <c r="J3536" t="str">
        <f t="shared" si="55"/>
        <v>Luke O'NeillSouthend</v>
      </c>
      <c r="P3536">
        <v>23</v>
      </c>
      <c r="Q3536" t="s">
        <v>1059</v>
      </c>
      <c r="R3536" t="s">
        <v>21</v>
      </c>
      <c r="S3536" t="s">
        <v>22</v>
      </c>
      <c r="T3536" t="s">
        <v>21</v>
      </c>
      <c r="Y3536">
        <v>183</v>
      </c>
      <c r="Z3536">
        <v>72</v>
      </c>
      <c r="AA3536">
        <v>6</v>
      </c>
      <c r="AB3536">
        <v>91</v>
      </c>
    </row>
    <row r="3537" spans="1:28" ht="15.95">
      <c r="A3537" t="s">
        <v>4305</v>
      </c>
      <c r="B3537" t="s">
        <v>16</v>
      </c>
      <c r="C3537" t="e">
        <f>VLOOKUP(B3537, Positions!A$1:B$134, 2, FALSE)</f>
        <v>#N/A</v>
      </c>
      <c r="D3537" t="s">
        <v>3718</v>
      </c>
      <c r="E3537" t="s">
        <v>5666</v>
      </c>
      <c r="F3537" t="s">
        <v>21</v>
      </c>
      <c r="G3537" t="str">
        <f>VLOOKUP(E3537, Tiers!M$1:P$134, 3, FALSE)</f>
        <v>NONE</v>
      </c>
      <c r="H3537">
        <f>VLOOKUP(G3537, Tiers!B$1:C$134, 2, FALSE)</f>
        <v>7</v>
      </c>
      <c r="I3537" s="21">
        <v>33460</v>
      </c>
      <c r="J3537" t="str">
        <f t="shared" si="55"/>
        <v>Stefan PayneDover</v>
      </c>
      <c r="P3537">
        <v>23</v>
      </c>
      <c r="Q3537" t="s">
        <v>74</v>
      </c>
      <c r="R3537" t="s">
        <v>21</v>
      </c>
      <c r="S3537" t="s">
        <v>22</v>
      </c>
      <c r="T3537" t="s">
        <v>21</v>
      </c>
      <c r="Y3537">
        <v>176</v>
      </c>
      <c r="Z3537">
        <v>80</v>
      </c>
      <c r="AA3537">
        <v>66</v>
      </c>
      <c r="AB3537">
        <v>171</v>
      </c>
    </row>
    <row r="3538" spans="1:28" ht="15.95">
      <c r="A3538" t="s">
        <v>4306</v>
      </c>
      <c r="B3538" t="s">
        <v>81</v>
      </c>
      <c r="C3538" t="str">
        <f>VLOOKUP(B3538, Positions!A$1:B$134, 2, FALSE)</f>
        <v>Defender</v>
      </c>
      <c r="D3538" t="s">
        <v>592</v>
      </c>
      <c r="E3538" t="s">
        <v>5666</v>
      </c>
      <c r="F3538" t="s">
        <v>21</v>
      </c>
      <c r="G3538" t="str">
        <f>VLOOKUP(E3538, Tiers!M$1:P$134, 3, FALSE)</f>
        <v>NONE</v>
      </c>
      <c r="H3538">
        <f>VLOOKUP(G3538, Tiers!B$1:C$134, 2, FALSE)</f>
        <v>7</v>
      </c>
      <c r="I3538" s="21">
        <v>33454</v>
      </c>
      <c r="J3538" t="str">
        <f t="shared" si="55"/>
        <v>Curtis TiltAFC Telford</v>
      </c>
      <c r="P3538">
        <v>23</v>
      </c>
      <c r="Q3538" t="s">
        <v>221</v>
      </c>
      <c r="R3538" t="s">
        <v>21</v>
      </c>
      <c r="S3538" t="s">
        <v>22</v>
      </c>
      <c r="T3538" t="s">
        <v>21</v>
      </c>
      <c r="Y3538">
        <v>183</v>
      </c>
      <c r="Z3538">
        <v>76</v>
      </c>
      <c r="AA3538">
        <v>2</v>
      </c>
      <c r="AB3538">
        <v>36</v>
      </c>
    </row>
    <row r="3539" spans="1:28" ht="15.95">
      <c r="A3539" t="s">
        <v>4307</v>
      </c>
      <c r="B3539" t="s">
        <v>680</v>
      </c>
      <c r="C3539" t="e">
        <f>VLOOKUP(B3539, Positions!A$1:B$134, 2, FALSE)</f>
        <v>#N/A</v>
      </c>
      <c r="D3539" t="s">
        <v>3718</v>
      </c>
      <c r="E3539" t="s">
        <v>5666</v>
      </c>
      <c r="F3539" t="s">
        <v>21</v>
      </c>
      <c r="G3539" t="str">
        <f>VLOOKUP(E3539, Tiers!M$1:P$134, 3, FALSE)</f>
        <v>NONE</v>
      </c>
      <c r="H3539">
        <f>VLOOKUP(G3539, Tiers!B$1:C$134, 2, FALSE)</f>
        <v>7</v>
      </c>
      <c r="I3539" s="21">
        <v>33446</v>
      </c>
      <c r="J3539" t="str">
        <f t="shared" si="55"/>
        <v>Toby AjalaDover</v>
      </c>
      <c r="P3539">
        <v>23</v>
      </c>
      <c r="Q3539" t="s">
        <v>74</v>
      </c>
      <c r="R3539" t="s">
        <v>21</v>
      </c>
      <c r="S3539" t="s">
        <v>22</v>
      </c>
      <c r="T3539" t="s">
        <v>21</v>
      </c>
      <c r="U3539" t="s">
        <v>491</v>
      </c>
      <c r="Y3539">
        <v>174</v>
      </c>
      <c r="Z3539">
        <v>75</v>
      </c>
      <c r="AA3539">
        <v>5</v>
      </c>
      <c r="AB3539">
        <v>84</v>
      </c>
    </row>
    <row r="3540" spans="1:28" ht="15.95">
      <c r="A3540" t="s">
        <v>4308</v>
      </c>
      <c r="B3540" t="s">
        <v>81</v>
      </c>
      <c r="C3540" t="str">
        <f>VLOOKUP(B3540, Positions!A$1:B$134, 2, FALSE)</f>
        <v>Defender</v>
      </c>
      <c r="D3540" t="s">
        <v>290</v>
      </c>
      <c r="E3540" t="s">
        <v>5665</v>
      </c>
      <c r="F3540" t="s">
        <v>21</v>
      </c>
      <c r="G3540" t="str">
        <f>VLOOKUP(E3540, Tiers!M$1:P$134, 3, FALSE)</f>
        <v>ENG2</v>
      </c>
      <c r="H3540">
        <f>VLOOKUP(G3540, Tiers!B$1:C$134, 2, FALSE)</f>
        <v>3</v>
      </c>
      <c r="I3540" s="21">
        <v>33445</v>
      </c>
      <c r="J3540" t="str">
        <f t="shared" si="55"/>
        <v>Harlee DeanBrentford</v>
      </c>
      <c r="P3540">
        <v>23</v>
      </c>
      <c r="Q3540" t="s">
        <v>4309</v>
      </c>
      <c r="R3540" t="s">
        <v>21</v>
      </c>
      <c r="S3540" t="s">
        <v>22</v>
      </c>
      <c r="T3540" t="s">
        <v>21</v>
      </c>
      <c r="Y3540">
        <v>191</v>
      </c>
      <c r="Z3540">
        <v>75</v>
      </c>
      <c r="AA3540">
        <v>15</v>
      </c>
      <c r="AB3540">
        <v>217</v>
      </c>
    </row>
    <row r="3541" spans="1:28" ht="15.95">
      <c r="A3541" t="s">
        <v>4310</v>
      </c>
      <c r="B3541" t="s">
        <v>16</v>
      </c>
      <c r="C3541" t="e">
        <f>VLOOKUP(B3541, Positions!A$1:B$134, 2, FALSE)</f>
        <v>#N/A</v>
      </c>
      <c r="D3541" t="s">
        <v>98</v>
      </c>
      <c r="E3541" t="s">
        <v>5665</v>
      </c>
      <c r="F3541" t="s">
        <v>21</v>
      </c>
      <c r="G3541" t="str">
        <f>VLOOKUP(E3541, Tiers!M$1:P$134, 3, FALSE)</f>
        <v>ENG2</v>
      </c>
      <c r="H3541">
        <f>VLOOKUP(G3541, Tiers!B$1:C$134, 2, FALSE)</f>
        <v>3</v>
      </c>
      <c r="I3541" s="21">
        <v>33443</v>
      </c>
      <c r="J3541" t="str">
        <f t="shared" si="55"/>
        <v>Tyler BlackwoodQ.P.R.</v>
      </c>
      <c r="P3541">
        <v>23</v>
      </c>
      <c r="Q3541" t="s">
        <v>74</v>
      </c>
      <c r="R3541" t="s">
        <v>21</v>
      </c>
      <c r="S3541" t="s">
        <v>22</v>
      </c>
      <c r="T3541" t="s">
        <v>21</v>
      </c>
      <c r="Y3541">
        <v>188</v>
      </c>
      <c r="Z3541">
        <v>81</v>
      </c>
      <c r="AA3541">
        <v>0</v>
      </c>
      <c r="AB3541">
        <v>0</v>
      </c>
    </row>
    <row r="3542" spans="1:28" ht="15.95">
      <c r="A3542" t="s">
        <v>4311</v>
      </c>
      <c r="B3542" t="s">
        <v>42</v>
      </c>
      <c r="C3542" t="str">
        <f>VLOOKUP(B3542, Positions!A$1:B$134, 2, FALSE)</f>
        <v>Midfielder</v>
      </c>
      <c r="D3542" t="s">
        <v>357</v>
      </c>
      <c r="E3542" t="s">
        <v>62</v>
      </c>
      <c r="F3542" t="s">
        <v>21</v>
      </c>
      <c r="G3542" t="str">
        <f>VLOOKUP(E3542, Tiers!M$1:P$134, 3, FALSE)</f>
        <v>ENG1</v>
      </c>
      <c r="H3542">
        <f>VLOOKUP(G3542, Tiers!B$1:C$134, 2, FALSE)</f>
        <v>1</v>
      </c>
      <c r="I3542" s="21">
        <v>33441</v>
      </c>
      <c r="J3542" t="str">
        <f t="shared" si="55"/>
        <v>Matty JamesLeicester</v>
      </c>
      <c r="P3542">
        <v>23</v>
      </c>
      <c r="Q3542" t="s">
        <v>3787</v>
      </c>
      <c r="R3542" t="s">
        <v>21</v>
      </c>
      <c r="S3542" t="s">
        <v>22</v>
      </c>
      <c r="T3542" t="s">
        <v>21</v>
      </c>
      <c r="Y3542">
        <v>178</v>
      </c>
      <c r="Z3542">
        <v>74</v>
      </c>
      <c r="AA3542">
        <v>6</v>
      </c>
      <c r="AB3542">
        <v>114</v>
      </c>
    </row>
    <row r="3543" spans="1:28" ht="15.95">
      <c r="A3543" t="s">
        <v>4312</v>
      </c>
      <c r="B3543" t="s">
        <v>166</v>
      </c>
      <c r="C3543" t="str">
        <f>VLOOKUP(B3543, Positions!A$1:B$134, 2, FALSE)</f>
        <v>Goalkeeper</v>
      </c>
      <c r="D3543" t="s">
        <v>412</v>
      </c>
      <c r="E3543" t="s">
        <v>5664</v>
      </c>
      <c r="F3543" t="s">
        <v>21</v>
      </c>
      <c r="G3543" t="str">
        <f>VLOOKUP(E3543, Tiers!M$1:P$134, 3, FALSE)</f>
        <v>ENG3</v>
      </c>
      <c r="H3543">
        <f>VLOOKUP(G3543, Tiers!B$1:C$134, 2, FALSE)</f>
        <v>4</v>
      </c>
      <c r="I3543" s="21">
        <v>33439</v>
      </c>
      <c r="J3543" t="str">
        <f t="shared" si="55"/>
        <v>Dean LynessBurton</v>
      </c>
      <c r="P3543">
        <v>23</v>
      </c>
      <c r="Q3543" t="s">
        <v>3272</v>
      </c>
      <c r="R3543" t="s">
        <v>21</v>
      </c>
      <c r="S3543" t="s">
        <v>22</v>
      </c>
      <c r="T3543" t="s">
        <v>21</v>
      </c>
      <c r="Y3543">
        <v>191</v>
      </c>
      <c r="Z3543">
        <v>77</v>
      </c>
      <c r="AA3543">
        <v>0</v>
      </c>
      <c r="AB3543">
        <v>65</v>
      </c>
    </row>
    <row r="3544" spans="1:28" ht="15.95">
      <c r="A3544" t="s">
        <v>4313</v>
      </c>
      <c r="B3544" t="s">
        <v>166</v>
      </c>
      <c r="C3544" t="str">
        <f>VLOOKUP(B3544, Positions!A$1:B$134, 2, FALSE)</f>
        <v>Goalkeeper</v>
      </c>
      <c r="D3544" t="s">
        <v>376</v>
      </c>
      <c r="E3544" t="s">
        <v>5664</v>
      </c>
      <c r="F3544" t="s">
        <v>21</v>
      </c>
      <c r="G3544" t="str">
        <f>VLOOKUP(E3544, Tiers!M$1:P$134, 3, FALSE)</f>
        <v>ENG3</v>
      </c>
      <c r="H3544">
        <f>VLOOKUP(G3544, Tiers!B$1:C$134, 2, FALSE)</f>
        <v>4</v>
      </c>
      <c r="I3544" s="21">
        <v>33436</v>
      </c>
      <c r="J3544" t="str">
        <f t="shared" si="55"/>
        <v>Adam DaviesBarnsley</v>
      </c>
      <c r="P3544">
        <v>23</v>
      </c>
      <c r="Q3544" t="s">
        <v>4314</v>
      </c>
      <c r="R3544" t="s">
        <v>21</v>
      </c>
      <c r="S3544" t="s">
        <v>653</v>
      </c>
      <c r="T3544" t="s">
        <v>21</v>
      </c>
      <c r="U3544" t="s">
        <v>414</v>
      </c>
      <c r="Y3544">
        <v>188</v>
      </c>
      <c r="Z3544">
        <v>77</v>
      </c>
      <c r="AA3544">
        <v>0</v>
      </c>
      <c r="AB3544">
        <v>23</v>
      </c>
    </row>
    <row r="3545" spans="1:28" ht="15.95">
      <c r="A3545" t="s">
        <v>4315</v>
      </c>
      <c r="B3545" t="s">
        <v>47</v>
      </c>
      <c r="C3545" t="str">
        <f>VLOOKUP(B3545, Positions!A$1:B$134, 2, FALSE)</f>
        <v>Forward</v>
      </c>
      <c r="D3545" t="s">
        <v>175</v>
      </c>
      <c r="E3545" t="s">
        <v>62</v>
      </c>
      <c r="F3545" t="s">
        <v>21</v>
      </c>
      <c r="G3545" t="str">
        <f>VLOOKUP(E3545, Tiers!M$1:P$134, 3, FALSE)</f>
        <v>ENG1</v>
      </c>
      <c r="H3545">
        <f>VLOOKUP(G3545, Tiers!B$1:C$134, 2, FALSE)</f>
        <v>1</v>
      </c>
      <c r="I3545" s="21">
        <v>33435</v>
      </c>
      <c r="J3545" t="str">
        <f t="shared" si="55"/>
        <v>Andros TownsendTottenham</v>
      </c>
      <c r="P3545">
        <v>23</v>
      </c>
      <c r="Q3545" t="s">
        <v>2779</v>
      </c>
      <c r="R3545" t="s">
        <v>21</v>
      </c>
      <c r="S3545" t="s">
        <v>22</v>
      </c>
      <c r="T3545" t="s">
        <v>21</v>
      </c>
      <c r="Y3545">
        <v>178</v>
      </c>
      <c r="Z3545">
        <v>75</v>
      </c>
      <c r="AA3545">
        <v>14</v>
      </c>
      <c r="AB3545">
        <v>148</v>
      </c>
    </row>
    <row r="3546" spans="1:28" ht="15.95">
      <c r="A3546" t="s">
        <v>4316</v>
      </c>
      <c r="B3546" t="s">
        <v>36</v>
      </c>
      <c r="C3546" t="str">
        <f>VLOOKUP(B3546, Positions!A$1:B$134, 2, FALSE)</f>
        <v>Midfielder</v>
      </c>
      <c r="D3546" t="s">
        <v>162</v>
      </c>
      <c r="E3546" t="s">
        <v>5663</v>
      </c>
      <c r="F3546" t="s">
        <v>21</v>
      </c>
      <c r="G3546" t="str">
        <f>VLOOKUP(E3546, Tiers!M$1:P$134, 3, FALSE)</f>
        <v>ENG4</v>
      </c>
      <c r="H3546">
        <f>VLOOKUP(G3546, Tiers!B$1:C$134, 2, FALSE)</f>
        <v>5</v>
      </c>
      <c r="I3546" s="21">
        <v>33430</v>
      </c>
      <c r="J3546" t="str">
        <f t="shared" si="55"/>
        <v>Olly LeeLuton</v>
      </c>
      <c r="P3546">
        <v>23</v>
      </c>
      <c r="Q3546" t="s">
        <v>1395</v>
      </c>
      <c r="R3546" t="s">
        <v>21</v>
      </c>
      <c r="S3546" t="s">
        <v>22</v>
      </c>
      <c r="T3546" t="s">
        <v>21</v>
      </c>
      <c r="Y3546">
        <v>181</v>
      </c>
      <c r="Z3546">
        <v>80</v>
      </c>
      <c r="AA3546">
        <v>6</v>
      </c>
      <c r="AB3546">
        <v>70</v>
      </c>
    </row>
    <row r="3547" spans="1:28" ht="15.95">
      <c r="A3547" t="s">
        <v>4317</v>
      </c>
      <c r="B3547" t="s">
        <v>131</v>
      </c>
      <c r="C3547" t="str">
        <f>VLOOKUP(B3547, Positions!A$1:B$134, 2, FALSE)</f>
        <v>Forward</v>
      </c>
      <c r="D3547" t="s">
        <v>265</v>
      </c>
      <c r="E3547" t="s">
        <v>5665</v>
      </c>
      <c r="F3547" t="s">
        <v>21</v>
      </c>
      <c r="G3547" t="str">
        <f>VLOOKUP(E3547, Tiers!M$1:P$134, 3, FALSE)</f>
        <v>ENG2</v>
      </c>
      <c r="H3547">
        <f>VLOOKUP(G3547, Tiers!B$1:C$134, 2, FALSE)</f>
        <v>3</v>
      </c>
      <c r="I3547" s="21">
        <v>33421</v>
      </c>
      <c r="J3547" t="str">
        <f t="shared" si="55"/>
        <v>Jordan BoweryRotherham</v>
      </c>
      <c r="P3547">
        <v>23</v>
      </c>
      <c r="Q3547" t="s">
        <v>69</v>
      </c>
      <c r="R3547" t="s">
        <v>21</v>
      </c>
      <c r="S3547" t="s">
        <v>22</v>
      </c>
      <c r="T3547" t="s">
        <v>21</v>
      </c>
      <c r="U3547" t="s">
        <v>1645</v>
      </c>
      <c r="Y3547">
        <v>186</v>
      </c>
      <c r="Z3547">
        <v>76</v>
      </c>
      <c r="AA3547">
        <v>15</v>
      </c>
      <c r="AB3547">
        <v>143</v>
      </c>
    </row>
    <row r="3548" spans="1:28" ht="15.95">
      <c r="A3548" t="s">
        <v>4318</v>
      </c>
      <c r="B3548" t="s">
        <v>645</v>
      </c>
      <c r="C3548" t="str">
        <f>VLOOKUP(B3548, Positions!A$1:B$134, 2, FALSE)</f>
        <v>Defender</v>
      </c>
      <c r="D3548" t="s">
        <v>3353</v>
      </c>
      <c r="E3548" t="s">
        <v>5669</v>
      </c>
      <c r="F3548" t="s">
        <v>421</v>
      </c>
      <c r="G3548" t="str">
        <f>VLOOKUP(E3548, Tiers!M$1:P$134, 3, FALSE)</f>
        <v>SCO1</v>
      </c>
      <c r="H3548">
        <f>VLOOKUP(G3548, Tiers!B$1:C$134, 2, FALSE)</f>
        <v>3</v>
      </c>
      <c r="I3548" s="21">
        <v>33419</v>
      </c>
      <c r="J3548" t="str">
        <f t="shared" si="55"/>
        <v>Nat WedderburnInverness CT</v>
      </c>
      <c r="P3548">
        <v>24</v>
      </c>
      <c r="Q3548" t="s">
        <v>623</v>
      </c>
      <c r="R3548" t="s">
        <v>21</v>
      </c>
      <c r="S3548" t="s">
        <v>22</v>
      </c>
      <c r="T3548" t="s">
        <v>21</v>
      </c>
      <c r="Y3548">
        <v>194</v>
      </c>
      <c r="Z3548">
        <v>85</v>
      </c>
      <c r="AA3548">
        <v>3</v>
      </c>
      <c r="AB3548">
        <v>141</v>
      </c>
    </row>
    <row r="3549" spans="1:28" ht="15.95">
      <c r="A3549" t="s">
        <v>4319</v>
      </c>
      <c r="B3549" t="s">
        <v>645</v>
      </c>
      <c r="C3549" t="str">
        <f>VLOOKUP(B3549, Positions!A$1:B$134, 2, FALSE)</f>
        <v>Defender</v>
      </c>
      <c r="D3549" t="s">
        <v>412</v>
      </c>
      <c r="E3549" t="s">
        <v>5664</v>
      </c>
      <c r="F3549" t="s">
        <v>21</v>
      </c>
      <c r="G3549" t="str">
        <f>VLOOKUP(E3549, Tiers!M$1:P$134, 3, FALSE)</f>
        <v>ENG3</v>
      </c>
      <c r="H3549">
        <f>VLOOKUP(G3549, Tiers!B$1:C$134, 2, FALSE)</f>
        <v>4</v>
      </c>
      <c r="I3549" s="21">
        <v>33417</v>
      </c>
      <c r="J3549" t="str">
        <f t="shared" si="55"/>
        <v>Tom NaylorBurton</v>
      </c>
      <c r="P3549">
        <v>24</v>
      </c>
      <c r="Q3549" t="s">
        <v>2393</v>
      </c>
      <c r="R3549" t="s">
        <v>21</v>
      </c>
      <c r="S3549" t="s">
        <v>22</v>
      </c>
      <c r="T3549" t="s">
        <v>21</v>
      </c>
      <c r="Y3549">
        <v>188</v>
      </c>
      <c r="Z3549">
        <v>73</v>
      </c>
      <c r="AA3549">
        <v>3</v>
      </c>
      <c r="AB3549">
        <v>108</v>
      </c>
    </row>
    <row r="3550" spans="1:28" ht="15.95">
      <c r="A3550" t="s">
        <v>4320</v>
      </c>
      <c r="B3550" t="s">
        <v>131</v>
      </c>
      <c r="C3550" t="str">
        <f>VLOOKUP(B3550, Positions!A$1:B$134, 2, FALSE)</f>
        <v>Forward</v>
      </c>
      <c r="D3550" t="s">
        <v>107</v>
      </c>
      <c r="E3550" t="s">
        <v>5665</v>
      </c>
      <c r="F3550" t="s">
        <v>21</v>
      </c>
      <c r="G3550" t="str">
        <f>VLOOKUP(E3550, Tiers!M$1:P$134, 3, FALSE)</f>
        <v>ENG2</v>
      </c>
      <c r="H3550">
        <f>VLOOKUP(G3550, Tiers!B$1:C$134, 2, FALSE)</f>
        <v>3</v>
      </c>
      <c r="I3550" s="21">
        <v>33415</v>
      </c>
      <c r="J3550" t="str">
        <f t="shared" si="55"/>
        <v>Andre GrayBurnley</v>
      </c>
      <c r="P3550">
        <v>24</v>
      </c>
      <c r="Q3550" t="s">
        <v>623</v>
      </c>
      <c r="R3550" t="s">
        <v>21</v>
      </c>
      <c r="S3550" t="s">
        <v>22</v>
      </c>
      <c r="T3550" t="s">
        <v>21</v>
      </c>
      <c r="Y3550">
        <v>181</v>
      </c>
      <c r="Z3550">
        <v>73</v>
      </c>
      <c r="AA3550">
        <v>98</v>
      </c>
      <c r="AB3550">
        <v>224</v>
      </c>
    </row>
    <row r="3551" spans="1:28" ht="15.95">
      <c r="A3551" t="s">
        <v>4321</v>
      </c>
      <c r="B3551" t="s">
        <v>16</v>
      </c>
      <c r="C3551" t="e">
        <f>VLOOKUP(B3551, Positions!A$1:B$134, 2, FALSE)</f>
        <v>#N/A</v>
      </c>
      <c r="E3551" t="s">
        <v>5666</v>
      </c>
      <c r="F3551" t="s">
        <v>21</v>
      </c>
      <c r="G3551" t="str">
        <f>VLOOKUP(E3551, Tiers!M$1:P$134, 3, FALSE)</f>
        <v>NONE</v>
      </c>
      <c r="H3551">
        <f>VLOOKUP(G3551, Tiers!B$1:C$134, 2, FALSE)</f>
        <v>7</v>
      </c>
      <c r="I3551" s="21" t="e">
        <v>#N/A</v>
      </c>
      <c r="J3551" t="str">
        <f t="shared" si="55"/>
        <v>Adam Coombes</v>
      </c>
      <c r="P3551">
        <v>24</v>
      </c>
      <c r="Q3551" t="s">
        <v>1784</v>
      </c>
      <c r="R3551" t="s">
        <v>21</v>
      </c>
      <c r="S3551" t="s">
        <v>22</v>
      </c>
      <c r="T3551" t="s">
        <v>21</v>
      </c>
      <c r="Y3551">
        <v>184</v>
      </c>
      <c r="Z3551">
        <v>85</v>
      </c>
      <c r="AA3551">
        <v>0</v>
      </c>
      <c r="AB3551">
        <v>9</v>
      </c>
    </row>
    <row r="3552" spans="1:28" ht="15.95">
      <c r="A3552" t="s">
        <v>4322</v>
      </c>
      <c r="B3552" t="s">
        <v>278</v>
      </c>
      <c r="C3552" t="e">
        <f>VLOOKUP(B3552, Positions!A$1:B$134, 2, FALSE)</f>
        <v>#N/A</v>
      </c>
      <c r="D3552" t="s">
        <v>175</v>
      </c>
      <c r="E3552" t="s">
        <v>62</v>
      </c>
      <c r="F3552" t="s">
        <v>21</v>
      </c>
      <c r="G3552" t="str">
        <f>VLOOKUP(E3552, Tiers!M$1:P$134, 3, FALSE)</f>
        <v>ENG1</v>
      </c>
      <c r="H3552">
        <f>VLOOKUP(G3552, Tiers!B$1:C$134, 2, FALSE)</f>
        <v>1</v>
      </c>
      <c r="I3552" s="21">
        <v>33402</v>
      </c>
      <c r="J3552" t="str">
        <f t="shared" si="55"/>
        <v>Ryan MasonTottenham</v>
      </c>
      <c r="P3552">
        <v>24</v>
      </c>
      <c r="Q3552" t="s">
        <v>208</v>
      </c>
      <c r="R3552" t="s">
        <v>21</v>
      </c>
      <c r="S3552" t="s">
        <v>22</v>
      </c>
      <c r="T3552" t="s">
        <v>21</v>
      </c>
      <c r="Y3552">
        <v>176</v>
      </c>
      <c r="Z3552">
        <v>71</v>
      </c>
      <c r="AA3552">
        <v>12</v>
      </c>
      <c r="AB3552">
        <v>96</v>
      </c>
    </row>
    <row r="3553" spans="1:28" ht="15.95">
      <c r="A3553" t="s">
        <v>4323</v>
      </c>
      <c r="B3553" t="s">
        <v>445</v>
      </c>
      <c r="C3553" t="str">
        <f>VLOOKUP(B3553, Positions!A$1:B$134, 2, FALSE)</f>
        <v>Midfielder</v>
      </c>
      <c r="D3553" t="s">
        <v>177</v>
      </c>
      <c r="E3553" t="s">
        <v>5663</v>
      </c>
      <c r="F3553" t="s">
        <v>21</v>
      </c>
      <c r="G3553" t="str">
        <f>VLOOKUP(E3553, Tiers!M$1:P$134, 3, FALSE)</f>
        <v>ENG4</v>
      </c>
      <c r="H3553">
        <f>VLOOKUP(G3553, Tiers!B$1:C$134, 2, FALSE)</f>
        <v>5</v>
      </c>
      <c r="I3553" s="21">
        <v>33396</v>
      </c>
      <c r="J3553" t="str">
        <f t="shared" si="55"/>
        <v>Tom McCreadyExeter</v>
      </c>
      <c r="P3553">
        <v>24</v>
      </c>
      <c r="Q3553" t="s">
        <v>338</v>
      </c>
      <c r="R3553" t="s">
        <v>21</v>
      </c>
      <c r="S3553" t="s">
        <v>22</v>
      </c>
      <c r="T3553" t="s">
        <v>21</v>
      </c>
      <c r="U3553" t="s">
        <v>421</v>
      </c>
      <c r="Y3553">
        <v>183</v>
      </c>
      <c r="Z3553">
        <v>75</v>
      </c>
      <c r="AA3553">
        <v>2</v>
      </c>
      <c r="AB3553">
        <v>14</v>
      </c>
    </row>
    <row r="3554" spans="1:28" ht="15.95">
      <c r="A3554" t="s">
        <v>4324</v>
      </c>
      <c r="B3554" t="s">
        <v>189</v>
      </c>
      <c r="C3554" t="str">
        <f>VLOOKUP(B3554, Positions!A$1:B$134, 2, FALSE)</f>
        <v>Forward</v>
      </c>
      <c r="D3554" t="s">
        <v>4325</v>
      </c>
      <c r="E3554" t="s">
        <v>5669</v>
      </c>
      <c r="F3554" t="s">
        <v>421</v>
      </c>
      <c r="G3554" t="str">
        <f>VLOOKUP(E3554, Tiers!M$1:P$134, 3, FALSE)</f>
        <v>SCO1</v>
      </c>
      <c r="H3554">
        <f>VLOOKUP(G3554, Tiers!B$1:C$134, 2, FALSE)</f>
        <v>3</v>
      </c>
      <c r="I3554" s="21">
        <v>33384</v>
      </c>
      <c r="J3554" t="str">
        <f t="shared" si="55"/>
        <v>Christie ElliottPartick Thistle</v>
      </c>
      <c r="P3554">
        <v>24</v>
      </c>
      <c r="Q3554" t="s">
        <v>4326</v>
      </c>
      <c r="R3554" t="s">
        <v>21</v>
      </c>
      <c r="S3554" t="s">
        <v>22</v>
      </c>
      <c r="T3554" t="s">
        <v>21</v>
      </c>
      <c r="Y3554">
        <v>181</v>
      </c>
      <c r="Z3554">
        <v>76</v>
      </c>
      <c r="AA3554">
        <v>11</v>
      </c>
      <c r="AB3554">
        <v>113</v>
      </c>
    </row>
    <row r="3555" spans="1:28" ht="15.95">
      <c r="A3555" t="s">
        <v>4327</v>
      </c>
      <c r="B3555" t="s">
        <v>81</v>
      </c>
      <c r="C3555" t="str">
        <f>VLOOKUP(B3555, Positions!A$1:B$134, 2, FALSE)</f>
        <v>Defender</v>
      </c>
      <c r="D3555" t="s">
        <v>1009</v>
      </c>
      <c r="E3555" t="s">
        <v>62</v>
      </c>
      <c r="F3555" t="s">
        <v>21</v>
      </c>
      <c r="G3555" t="str">
        <f>VLOOKUP(E3555, Tiers!M$1:P$134, 3, FALSE)</f>
        <v>ENG1</v>
      </c>
      <c r="H3555">
        <f>VLOOKUP(G3555, Tiers!B$1:C$134, 2, FALSE)</f>
        <v>1</v>
      </c>
      <c r="I3555" s="21">
        <v>33380</v>
      </c>
      <c r="J3555" t="str">
        <f t="shared" si="55"/>
        <v>Kyle BartleySwansea</v>
      </c>
      <c r="P3555">
        <v>24</v>
      </c>
      <c r="Q3555" t="s">
        <v>113</v>
      </c>
      <c r="R3555" t="s">
        <v>21</v>
      </c>
      <c r="S3555" t="s">
        <v>22</v>
      </c>
      <c r="T3555" t="s">
        <v>21</v>
      </c>
      <c r="U3555" t="s">
        <v>319</v>
      </c>
      <c r="Y3555">
        <v>194</v>
      </c>
      <c r="Z3555">
        <v>94</v>
      </c>
      <c r="AA3555">
        <v>4</v>
      </c>
      <c r="AB3555">
        <v>86</v>
      </c>
    </row>
    <row r="3556" spans="1:28" ht="15.95">
      <c r="A3556" t="s">
        <v>4328</v>
      </c>
      <c r="B3556" t="s">
        <v>166</v>
      </c>
      <c r="C3556" t="str">
        <f>VLOOKUP(B3556, Positions!A$1:B$134, 2, FALSE)</f>
        <v>Goalkeeper</v>
      </c>
      <c r="D3556" t="s">
        <v>1177</v>
      </c>
      <c r="E3556" t="s">
        <v>5666</v>
      </c>
      <c r="F3556" t="s">
        <v>21</v>
      </c>
      <c r="G3556" t="str">
        <f>VLOOKUP(E3556, Tiers!M$1:P$134, 3, FALSE)</f>
        <v>NONE</v>
      </c>
      <c r="H3556">
        <f>VLOOKUP(G3556, Tiers!B$1:C$134, 2, FALSE)</f>
        <v>7</v>
      </c>
      <c r="I3556" s="21">
        <v>33374</v>
      </c>
      <c r="J3556" t="str">
        <f t="shared" si="55"/>
        <v>Nathan McDonaldBraintree</v>
      </c>
      <c r="P3556">
        <v>24</v>
      </c>
      <c r="Q3556" t="s">
        <v>259</v>
      </c>
      <c r="R3556" t="s">
        <v>21</v>
      </c>
      <c r="S3556" t="s">
        <v>22</v>
      </c>
      <c r="T3556" t="s">
        <v>21</v>
      </c>
      <c r="Y3556">
        <v>183</v>
      </c>
      <c r="Z3556">
        <v>89</v>
      </c>
      <c r="AA3556">
        <v>0</v>
      </c>
      <c r="AB3556">
        <v>175</v>
      </c>
    </row>
    <row r="3557" spans="1:28" ht="15.95">
      <c r="A3557" t="s">
        <v>4329</v>
      </c>
      <c r="B3557" t="s">
        <v>16</v>
      </c>
      <c r="C3557" t="e">
        <f>VLOOKUP(B3557, Positions!A$1:B$134, 2, FALSE)</f>
        <v>#N/A</v>
      </c>
      <c r="E3557" t="s">
        <v>5666</v>
      </c>
      <c r="F3557" t="s">
        <v>21</v>
      </c>
      <c r="G3557" t="str">
        <f>VLOOKUP(E3557, Tiers!M$1:P$134, 3, FALSE)</f>
        <v>NONE</v>
      </c>
      <c r="H3557">
        <f>VLOOKUP(G3557, Tiers!B$1:C$134, 2, FALSE)</f>
        <v>7</v>
      </c>
      <c r="I3557" s="21" t="e">
        <v>#N/A</v>
      </c>
      <c r="J3557" t="str">
        <f t="shared" si="55"/>
        <v>Alex Nimely</v>
      </c>
      <c r="P3557">
        <v>24</v>
      </c>
      <c r="Q3557" t="s">
        <v>4330</v>
      </c>
      <c r="R3557" t="s">
        <v>21</v>
      </c>
      <c r="S3557" t="s">
        <v>171</v>
      </c>
      <c r="T3557" t="s">
        <v>21</v>
      </c>
      <c r="U3557" t="s">
        <v>4331</v>
      </c>
      <c r="Y3557">
        <v>181</v>
      </c>
      <c r="Z3557">
        <v>70</v>
      </c>
      <c r="AA3557">
        <v>1</v>
      </c>
      <c r="AB3557">
        <v>30</v>
      </c>
    </row>
    <row r="3558" spans="1:28" ht="15.95">
      <c r="A3558" t="s">
        <v>4332</v>
      </c>
      <c r="B3558" t="s">
        <v>42</v>
      </c>
      <c r="C3558" t="str">
        <f>VLOOKUP(B3558, Positions!A$1:B$134, 2, FALSE)</f>
        <v>Midfielder</v>
      </c>
      <c r="D3558" t="s">
        <v>4333</v>
      </c>
      <c r="E3558" t="s">
        <v>5666</v>
      </c>
      <c r="F3558" t="s">
        <v>21</v>
      </c>
      <c r="G3558" t="str">
        <f>VLOOKUP(E3558, Tiers!M$1:P$134, 3, FALSE)</f>
        <v>NONE</v>
      </c>
      <c r="H3558">
        <f>VLOOKUP(G3558, Tiers!B$1:C$134, 2, FALSE)</f>
        <v>7</v>
      </c>
      <c r="I3558" s="21">
        <v>33366</v>
      </c>
      <c r="J3558" t="str">
        <f t="shared" si="55"/>
        <v>Adam ReedWhitley Bay</v>
      </c>
      <c r="P3558">
        <v>24</v>
      </c>
      <c r="Q3558" t="s">
        <v>187</v>
      </c>
      <c r="R3558" t="s">
        <v>21</v>
      </c>
      <c r="S3558" t="s">
        <v>22</v>
      </c>
      <c r="T3558" t="s">
        <v>21</v>
      </c>
      <c r="U3558" t="s">
        <v>4334</v>
      </c>
      <c r="Y3558">
        <v>165</v>
      </c>
      <c r="Z3558">
        <v>55</v>
      </c>
      <c r="AA3558">
        <v>3</v>
      </c>
      <c r="AB3558">
        <v>66</v>
      </c>
    </row>
    <row r="3559" spans="1:28" ht="15.95">
      <c r="A3559" t="s">
        <v>4335</v>
      </c>
      <c r="B3559" t="s">
        <v>278</v>
      </c>
      <c r="C3559" t="e">
        <f>VLOOKUP(B3559, Positions!A$1:B$134, 2, FALSE)</f>
        <v>#N/A</v>
      </c>
      <c r="D3559" t="s">
        <v>68</v>
      </c>
      <c r="E3559" t="s">
        <v>5663</v>
      </c>
      <c r="F3559" t="s">
        <v>21</v>
      </c>
      <c r="G3559" t="str">
        <f>VLOOKUP(E3559, Tiers!M$1:P$134, 3, FALSE)</f>
        <v>ENG4</v>
      </c>
      <c r="H3559">
        <f>VLOOKUP(G3559, Tiers!B$1:C$134, 2, FALSE)</f>
        <v>5</v>
      </c>
      <c r="I3559" s="21">
        <v>33366</v>
      </c>
      <c r="J3559" t="str">
        <f t="shared" si="55"/>
        <v>Liam NobleNotts Co</v>
      </c>
      <c r="P3559">
        <v>24</v>
      </c>
      <c r="Q3559" t="s">
        <v>530</v>
      </c>
      <c r="R3559" t="s">
        <v>21</v>
      </c>
      <c r="S3559" t="s">
        <v>22</v>
      </c>
      <c r="T3559" t="s">
        <v>21</v>
      </c>
      <c r="Y3559">
        <v>173</v>
      </c>
      <c r="Z3559">
        <v>66</v>
      </c>
      <c r="AA3559">
        <v>24</v>
      </c>
      <c r="AB3559">
        <v>164</v>
      </c>
    </row>
    <row r="3560" spans="1:28" ht="15.95">
      <c r="A3560" t="s">
        <v>4336</v>
      </c>
      <c r="B3560" t="s">
        <v>1141</v>
      </c>
      <c r="C3560" t="str">
        <f>VLOOKUP(B3560, Positions!A$1:B$134, 2, FALSE)</f>
        <v>Midfielder</v>
      </c>
      <c r="D3560" t="s">
        <v>470</v>
      </c>
      <c r="E3560" t="s">
        <v>5663</v>
      </c>
      <c r="F3560" t="s">
        <v>21</v>
      </c>
      <c r="G3560" t="str">
        <f>VLOOKUP(E3560, Tiers!M$1:P$134, 3, FALSE)</f>
        <v>ENG4</v>
      </c>
      <c r="H3560">
        <f>VLOOKUP(G3560, Tiers!B$1:C$134, 2, FALSE)</f>
        <v>5</v>
      </c>
      <c r="I3560" s="21">
        <v>33359</v>
      </c>
      <c r="J3560" t="str">
        <f t="shared" si="55"/>
        <v>Ryan DonaldsonCambridge</v>
      </c>
      <c r="P3560">
        <v>24</v>
      </c>
      <c r="Q3560" t="s">
        <v>530</v>
      </c>
      <c r="R3560" t="s">
        <v>21</v>
      </c>
      <c r="S3560" t="s">
        <v>22</v>
      </c>
      <c r="T3560" t="s">
        <v>21</v>
      </c>
      <c r="Y3560">
        <v>178</v>
      </c>
      <c r="Z3560">
        <v>74</v>
      </c>
      <c r="AA3560">
        <v>17</v>
      </c>
      <c r="AB3560">
        <v>122</v>
      </c>
    </row>
    <row r="3561" spans="1:28" ht="15.95">
      <c r="A3561" t="s">
        <v>4033</v>
      </c>
      <c r="B3561" t="s">
        <v>31</v>
      </c>
      <c r="C3561" t="str">
        <f>VLOOKUP(B3561, Positions!A$1:B$134, 2, FALSE)</f>
        <v>Defender</v>
      </c>
      <c r="D3561" t="s">
        <v>836</v>
      </c>
      <c r="E3561" t="s">
        <v>62</v>
      </c>
      <c r="F3561" t="s">
        <v>21</v>
      </c>
      <c r="G3561" t="str">
        <f>VLOOKUP(E3561, Tiers!M$1:P$134, 3, FALSE)</f>
        <v>ENG1</v>
      </c>
      <c r="H3561">
        <f>VLOOKUP(G3561, Tiers!B$1:C$134, 2, FALSE)</f>
        <v>1</v>
      </c>
      <c r="I3561" s="21">
        <v>33357</v>
      </c>
      <c r="J3561" t="str">
        <f t="shared" si="55"/>
        <v>Adam SmithBournemouth</v>
      </c>
      <c r="P3561">
        <v>24</v>
      </c>
      <c r="Q3561" t="s">
        <v>2779</v>
      </c>
      <c r="R3561" t="s">
        <v>21</v>
      </c>
      <c r="S3561" t="s">
        <v>22</v>
      </c>
      <c r="T3561" t="s">
        <v>21</v>
      </c>
      <c r="Y3561">
        <v>180</v>
      </c>
      <c r="Z3561">
        <v>79</v>
      </c>
      <c r="AA3561">
        <v>4</v>
      </c>
      <c r="AB3561">
        <v>137</v>
      </c>
    </row>
    <row r="3562" spans="1:28" ht="15.95">
      <c r="A3562" t="s">
        <v>4337</v>
      </c>
      <c r="B3562" t="s">
        <v>81</v>
      </c>
      <c r="C3562" t="str">
        <f>VLOOKUP(B3562, Positions!A$1:B$134, 2, FALSE)</f>
        <v>Defender</v>
      </c>
      <c r="E3562" t="s">
        <v>5666</v>
      </c>
      <c r="F3562" t="s">
        <v>21</v>
      </c>
      <c r="G3562" t="str">
        <f>VLOOKUP(E3562, Tiers!M$1:P$134, 3, FALSE)</f>
        <v>NONE</v>
      </c>
      <c r="H3562">
        <f>VLOOKUP(G3562, Tiers!B$1:C$134, 2, FALSE)</f>
        <v>7</v>
      </c>
      <c r="I3562" s="21" t="e">
        <v>#N/A</v>
      </c>
      <c r="J3562" t="str">
        <f t="shared" si="55"/>
        <v>Harry Hooman</v>
      </c>
      <c r="P3562">
        <v>24</v>
      </c>
      <c r="Q3562" t="s">
        <v>20</v>
      </c>
      <c r="R3562" t="s">
        <v>21</v>
      </c>
      <c r="S3562" t="s">
        <v>22</v>
      </c>
      <c r="T3562" t="s">
        <v>21</v>
      </c>
      <c r="Y3562">
        <v>191</v>
      </c>
      <c r="Z3562">
        <v>73</v>
      </c>
      <c r="AA3562">
        <v>0</v>
      </c>
      <c r="AB3562">
        <v>13</v>
      </c>
    </row>
    <row r="3563" spans="1:28" ht="15.95">
      <c r="A3563" t="s">
        <v>4338</v>
      </c>
      <c r="B3563" t="s">
        <v>47</v>
      </c>
      <c r="C3563" t="str">
        <f>VLOOKUP(B3563, Positions!A$1:B$134, 2, FALSE)</f>
        <v>Forward</v>
      </c>
      <c r="D3563" t="s">
        <v>225</v>
      </c>
      <c r="E3563" t="s">
        <v>62</v>
      </c>
      <c r="F3563" t="s">
        <v>21</v>
      </c>
      <c r="G3563" t="str">
        <f>VLOOKUP(E3563, Tiers!M$1:P$134, 3, FALSE)</f>
        <v>ENG1</v>
      </c>
      <c r="H3563">
        <f>VLOOKUP(G3563, Tiers!B$1:C$134, 2, FALSE)</f>
        <v>1</v>
      </c>
      <c r="I3563" s="21">
        <v>33353</v>
      </c>
      <c r="J3563" t="str">
        <f t="shared" si="55"/>
        <v>Callum McManamanWest Brom</v>
      </c>
      <c r="P3563">
        <v>24</v>
      </c>
      <c r="Q3563" t="s">
        <v>330</v>
      </c>
      <c r="R3563" t="s">
        <v>21</v>
      </c>
      <c r="S3563" t="s">
        <v>22</v>
      </c>
      <c r="T3563" t="s">
        <v>21</v>
      </c>
      <c r="Y3563">
        <v>175</v>
      </c>
      <c r="Z3563">
        <v>72</v>
      </c>
      <c r="AA3563">
        <v>12</v>
      </c>
      <c r="AB3563">
        <v>102</v>
      </c>
    </row>
    <row r="3564" spans="1:28" ht="15.95">
      <c r="A3564" t="s">
        <v>4339</v>
      </c>
      <c r="B3564" t="s">
        <v>81</v>
      </c>
      <c r="C3564" t="str">
        <f>VLOOKUP(B3564, Positions!A$1:B$134, 2, FALSE)</f>
        <v>Defender</v>
      </c>
      <c r="D3564" t="s">
        <v>236</v>
      </c>
      <c r="E3564" t="s">
        <v>5665</v>
      </c>
      <c r="F3564" t="s">
        <v>21</v>
      </c>
      <c r="G3564" t="str">
        <f>VLOOKUP(E3564, Tiers!M$1:P$134, 3, FALSE)</f>
        <v>ENG2</v>
      </c>
      <c r="H3564">
        <f>VLOOKUP(G3564, Tiers!B$1:C$134, 2, FALSE)</f>
        <v>3</v>
      </c>
      <c r="I3564" s="21">
        <v>33351</v>
      </c>
      <c r="J3564" t="str">
        <f t="shared" si="55"/>
        <v>Nathan BakerBristol City</v>
      </c>
      <c r="P3564">
        <v>24</v>
      </c>
      <c r="Q3564" t="s">
        <v>2611</v>
      </c>
      <c r="R3564" t="s">
        <v>21</v>
      </c>
      <c r="S3564" t="s">
        <v>22</v>
      </c>
      <c r="T3564" t="s">
        <v>21</v>
      </c>
      <c r="Y3564">
        <v>191</v>
      </c>
      <c r="Z3564">
        <v>81</v>
      </c>
      <c r="AA3564">
        <v>0</v>
      </c>
      <c r="AB3564">
        <v>97</v>
      </c>
    </row>
    <row r="3565" spans="1:28" ht="15.95">
      <c r="A3565" t="s">
        <v>4340</v>
      </c>
      <c r="B3565" t="s">
        <v>131</v>
      </c>
      <c r="C3565" t="str">
        <f>VLOOKUP(B3565, Positions!A$1:B$134, 2, FALSE)</f>
        <v>Forward</v>
      </c>
      <c r="D3565" t="s">
        <v>4325</v>
      </c>
      <c r="E3565" t="s">
        <v>5669</v>
      </c>
      <c r="F3565" t="s">
        <v>421</v>
      </c>
      <c r="G3565" t="str">
        <f>VLOOKUP(E3565, Tiers!M$1:P$134, 3, FALSE)</f>
        <v>SCO1</v>
      </c>
      <c r="H3565">
        <f>VLOOKUP(G3565, Tiers!B$1:C$134, 2, FALSE)</f>
        <v>3</v>
      </c>
      <c r="I3565" s="21">
        <v>33351</v>
      </c>
      <c r="J3565" t="str">
        <f t="shared" si="55"/>
        <v>David AmooPartick Thistle</v>
      </c>
      <c r="P3565">
        <v>24</v>
      </c>
      <c r="Q3565" t="s">
        <v>74</v>
      </c>
      <c r="R3565" t="s">
        <v>21</v>
      </c>
      <c r="S3565" t="s">
        <v>22</v>
      </c>
      <c r="T3565" t="s">
        <v>21</v>
      </c>
      <c r="U3565" t="s">
        <v>491</v>
      </c>
      <c r="Y3565">
        <v>178</v>
      </c>
      <c r="Z3565">
        <v>77</v>
      </c>
      <c r="AA3565">
        <v>19</v>
      </c>
      <c r="AB3565">
        <v>135</v>
      </c>
    </row>
    <row r="3566" spans="1:28" ht="15.95">
      <c r="A3566" t="s">
        <v>4341</v>
      </c>
      <c r="B3566" t="s">
        <v>196</v>
      </c>
      <c r="C3566" t="str">
        <f>VLOOKUP(B3566, Positions!A$1:B$134, 2, FALSE)</f>
        <v>Defender</v>
      </c>
      <c r="D3566" t="s">
        <v>4342</v>
      </c>
      <c r="E3566" t="s">
        <v>5666</v>
      </c>
      <c r="F3566" t="s">
        <v>243</v>
      </c>
      <c r="G3566" t="str">
        <f>VLOOKUP(E3566, Tiers!M$1:P$134, 3, FALSE)</f>
        <v>NONE</v>
      </c>
      <c r="H3566">
        <f>VLOOKUP(G3566, Tiers!B$1:C$134, 2, FALSE)</f>
        <v>7</v>
      </c>
      <c r="I3566" s="21">
        <v>33350</v>
      </c>
      <c r="J3566" t="str">
        <f t="shared" si="55"/>
        <v>La'Vere Corbin-OngBerliner AK</v>
      </c>
      <c r="P3566">
        <v>24</v>
      </c>
      <c r="Q3566" t="s">
        <v>74</v>
      </c>
      <c r="R3566" t="s">
        <v>21</v>
      </c>
      <c r="S3566" t="s">
        <v>22</v>
      </c>
      <c r="T3566" t="s">
        <v>21</v>
      </c>
      <c r="U3566" t="s">
        <v>243</v>
      </c>
      <c r="Y3566">
        <v>183</v>
      </c>
      <c r="Z3566">
        <v>70</v>
      </c>
      <c r="AA3566">
        <v>7</v>
      </c>
      <c r="AB3566">
        <v>87</v>
      </c>
    </row>
    <row r="3567" spans="1:28" ht="15.95">
      <c r="A3567" t="s">
        <v>4344</v>
      </c>
      <c r="B3567" t="s">
        <v>72</v>
      </c>
      <c r="C3567" t="str">
        <f>VLOOKUP(B3567, Positions!A$1:B$134, 2, FALSE)</f>
        <v>Defender</v>
      </c>
      <c r="D3567" t="s">
        <v>1243</v>
      </c>
      <c r="E3567" t="s">
        <v>5666</v>
      </c>
      <c r="F3567" t="s">
        <v>21</v>
      </c>
      <c r="G3567" t="str">
        <f>VLOOKUP(E3567, Tiers!M$1:P$134, 3, FALSE)</f>
        <v>NONE</v>
      </c>
      <c r="H3567">
        <f>VLOOKUP(G3567, Tiers!B$1:C$134, 2, FALSE)</f>
        <v>7</v>
      </c>
      <c r="I3567" s="21">
        <v>33348</v>
      </c>
      <c r="J3567" t="str">
        <f t="shared" si="55"/>
        <v>Liam RidehalghTranmere</v>
      </c>
      <c r="P3567">
        <v>24</v>
      </c>
      <c r="Q3567" t="s">
        <v>1217</v>
      </c>
      <c r="R3567" t="s">
        <v>21</v>
      </c>
      <c r="S3567" t="s">
        <v>22</v>
      </c>
      <c r="T3567" t="s">
        <v>21</v>
      </c>
      <c r="Y3567">
        <v>178</v>
      </c>
      <c r="Z3567">
        <v>73</v>
      </c>
      <c r="AA3567">
        <v>2</v>
      </c>
      <c r="AB3567">
        <v>140</v>
      </c>
    </row>
    <row r="3568" spans="1:28" ht="15.95">
      <c r="A3568" t="s">
        <v>4345</v>
      </c>
      <c r="B3568" t="s">
        <v>81</v>
      </c>
      <c r="C3568" t="str">
        <f>VLOOKUP(B3568, Positions!A$1:B$134, 2, FALSE)</f>
        <v>Defender</v>
      </c>
      <c r="D3568" t="s">
        <v>836</v>
      </c>
      <c r="E3568" t="s">
        <v>62</v>
      </c>
      <c r="F3568" t="s">
        <v>21</v>
      </c>
      <c r="G3568" t="str">
        <f>VLOOKUP(E3568, Tiers!M$1:P$134, 3, FALSE)</f>
        <v>ENG1</v>
      </c>
      <c r="H3568">
        <f>VLOOKUP(G3568, Tiers!B$1:C$134, 2, FALSE)</f>
        <v>1</v>
      </c>
      <c r="I3568" s="21">
        <v>33347</v>
      </c>
      <c r="J3568" t="str">
        <f t="shared" si="55"/>
        <v>Steve CookBournemouth</v>
      </c>
      <c r="P3568">
        <v>24</v>
      </c>
      <c r="Q3568" t="s">
        <v>897</v>
      </c>
      <c r="R3568" t="s">
        <v>21</v>
      </c>
      <c r="S3568" t="s">
        <v>22</v>
      </c>
      <c r="T3568" t="s">
        <v>21</v>
      </c>
      <c r="Y3568">
        <v>186</v>
      </c>
      <c r="Z3568">
        <v>82</v>
      </c>
      <c r="AA3568">
        <v>10</v>
      </c>
      <c r="AB3568">
        <v>170</v>
      </c>
    </row>
    <row r="3569" spans="1:28" ht="15.95">
      <c r="A3569" t="s">
        <v>4346</v>
      </c>
      <c r="B3569" t="s">
        <v>72</v>
      </c>
      <c r="C3569" t="str">
        <f>VLOOKUP(B3569, Positions!A$1:B$134, 2, FALSE)</f>
        <v>Defender</v>
      </c>
      <c r="D3569" t="s">
        <v>52</v>
      </c>
      <c r="E3569" t="s">
        <v>5663</v>
      </c>
      <c r="F3569" t="s">
        <v>21</v>
      </c>
      <c r="G3569" t="str">
        <f>VLOOKUP(E3569, Tiers!M$1:P$134, 3, FALSE)</f>
        <v>ENG4</v>
      </c>
      <c r="H3569">
        <f>VLOOKUP(G3569, Tiers!B$1:C$134, 2, FALSE)</f>
        <v>5</v>
      </c>
      <c r="I3569" s="21">
        <v>33346</v>
      </c>
      <c r="J3569" t="str">
        <f t="shared" si="55"/>
        <v>Femi IlesanmiYork</v>
      </c>
      <c r="P3569">
        <v>24</v>
      </c>
      <c r="Q3569" t="s">
        <v>74</v>
      </c>
      <c r="R3569" t="s">
        <v>21</v>
      </c>
      <c r="S3569" t="s">
        <v>22</v>
      </c>
      <c r="T3569" t="s">
        <v>21</v>
      </c>
      <c r="Y3569">
        <v>186</v>
      </c>
      <c r="Z3569">
        <v>76</v>
      </c>
      <c r="AA3569">
        <v>3</v>
      </c>
      <c r="AB3569">
        <v>180</v>
      </c>
    </row>
    <row r="3570" spans="1:28" ht="15.95">
      <c r="A3570" t="s">
        <v>4347</v>
      </c>
      <c r="B3570" t="s">
        <v>16</v>
      </c>
      <c r="C3570" t="e">
        <f>VLOOKUP(B3570, Positions!A$1:B$134, 2, FALSE)</f>
        <v>#N/A</v>
      </c>
      <c r="D3570" t="s">
        <v>121</v>
      </c>
      <c r="E3570" t="s">
        <v>5663</v>
      </c>
      <c r="F3570" t="s">
        <v>21</v>
      </c>
      <c r="G3570" t="str">
        <f>VLOOKUP(E3570, Tiers!M$1:P$134, 3, FALSE)</f>
        <v>ENG4</v>
      </c>
      <c r="H3570">
        <f>VLOOKUP(G3570, Tiers!B$1:C$134, 2, FALSE)</f>
        <v>5</v>
      </c>
      <c r="I3570" s="21">
        <v>33343</v>
      </c>
      <c r="J3570" t="str">
        <f t="shared" si="55"/>
        <v>Matty TaylorBristol Rovers</v>
      </c>
      <c r="P3570">
        <v>24</v>
      </c>
      <c r="Q3570" t="s">
        <v>20</v>
      </c>
      <c r="R3570" t="s">
        <v>21</v>
      </c>
      <c r="S3570" t="s">
        <v>22</v>
      </c>
      <c r="T3570" t="s">
        <v>21</v>
      </c>
      <c r="Y3570">
        <v>176</v>
      </c>
      <c r="Z3570">
        <v>72</v>
      </c>
      <c r="AA3570">
        <v>78</v>
      </c>
      <c r="AB3570">
        <v>161</v>
      </c>
    </row>
    <row r="3571" spans="1:28" ht="15.95">
      <c r="A3571" t="s">
        <v>4348</v>
      </c>
      <c r="B3571" t="s">
        <v>16</v>
      </c>
      <c r="C3571" t="e">
        <f>VLOOKUP(B3571, Positions!A$1:B$134, 2, FALSE)</f>
        <v>#N/A</v>
      </c>
      <c r="D3571" t="s">
        <v>259</v>
      </c>
      <c r="E3571" t="s">
        <v>5663</v>
      </c>
      <c r="F3571" t="s">
        <v>21</v>
      </c>
      <c r="G3571" t="str">
        <f>VLOOKUP(E3571, Tiers!M$1:P$134, 3, FALSE)</f>
        <v>ENG4</v>
      </c>
      <c r="H3571">
        <f>VLOOKUP(G3571, Tiers!B$1:C$134, 2, FALSE)</f>
        <v>5</v>
      </c>
      <c r="I3571" s="21">
        <v>33342</v>
      </c>
      <c r="J3571" t="str">
        <f t="shared" si="55"/>
        <v>Adam MarriottStevenage</v>
      </c>
      <c r="P3571">
        <v>24</v>
      </c>
      <c r="Q3571" t="s">
        <v>534</v>
      </c>
      <c r="R3571" t="s">
        <v>21</v>
      </c>
      <c r="S3571" t="s">
        <v>22</v>
      </c>
      <c r="T3571" t="s">
        <v>21</v>
      </c>
      <c r="Y3571">
        <v>176</v>
      </c>
      <c r="Z3571">
        <v>70</v>
      </c>
      <c r="AA3571">
        <v>76</v>
      </c>
      <c r="AB3571">
        <v>144</v>
      </c>
    </row>
    <row r="3572" spans="1:28" ht="15.95">
      <c r="A3572" t="s">
        <v>4349</v>
      </c>
      <c r="B3572" t="s">
        <v>16</v>
      </c>
      <c r="C3572" t="e">
        <f>VLOOKUP(B3572, Positions!A$1:B$134, 2, FALSE)</f>
        <v>#N/A</v>
      </c>
      <c r="D3572" t="s">
        <v>246</v>
      </c>
      <c r="E3572" t="s">
        <v>5664</v>
      </c>
      <c r="F3572" t="s">
        <v>21</v>
      </c>
      <c r="G3572" t="str">
        <f>VLOOKUP(E3572, Tiers!M$1:P$134, 3, FALSE)</f>
        <v>ENG3</v>
      </c>
      <c r="H3572">
        <f>VLOOKUP(G3572, Tiers!B$1:C$134, 2, FALSE)</f>
        <v>4</v>
      </c>
      <c r="I3572" s="21">
        <v>33339</v>
      </c>
      <c r="J3572" t="str">
        <f t="shared" si="55"/>
        <v>Nile RangerBlackpool</v>
      </c>
      <c r="P3572">
        <v>24</v>
      </c>
      <c r="Q3572" t="s">
        <v>74</v>
      </c>
      <c r="R3572" t="s">
        <v>21</v>
      </c>
      <c r="S3572" t="s">
        <v>22</v>
      </c>
      <c r="T3572" t="s">
        <v>21</v>
      </c>
      <c r="Y3572">
        <v>188</v>
      </c>
      <c r="Z3572">
        <v>84</v>
      </c>
      <c r="AA3572">
        <v>14</v>
      </c>
      <c r="AB3572">
        <v>101</v>
      </c>
    </row>
    <row r="3573" spans="1:28" ht="15.95">
      <c r="A3573" t="s">
        <v>4350</v>
      </c>
      <c r="B3573" t="s">
        <v>4351</v>
      </c>
      <c r="C3573" t="str">
        <f>VLOOKUP(B3573, Positions!A$1:B$134, 2, FALSE)</f>
        <v>Midfielder</v>
      </c>
      <c r="D3573" t="s">
        <v>234</v>
      </c>
      <c r="E3573" t="s">
        <v>5664</v>
      </c>
      <c r="F3573" t="s">
        <v>21</v>
      </c>
      <c r="G3573" t="str">
        <f>VLOOKUP(E3573, Tiers!M$1:P$134, 3, FALSE)</f>
        <v>ENG3</v>
      </c>
      <c r="H3573">
        <f>VLOOKUP(G3573, Tiers!B$1:C$134, 2, FALSE)</f>
        <v>4</v>
      </c>
      <c r="I3573" s="21">
        <v>33338</v>
      </c>
      <c r="J3573" t="str">
        <f t="shared" si="55"/>
        <v>Danny PhilliskirkOldham</v>
      </c>
      <c r="P3573">
        <v>24</v>
      </c>
      <c r="Q3573" t="s">
        <v>234</v>
      </c>
      <c r="R3573" t="s">
        <v>21</v>
      </c>
      <c r="S3573" t="s">
        <v>22</v>
      </c>
      <c r="T3573" t="s">
        <v>21</v>
      </c>
      <c r="Y3573">
        <v>179</v>
      </c>
      <c r="Z3573">
        <v>69</v>
      </c>
      <c r="AA3573">
        <v>8</v>
      </c>
      <c r="AB3573">
        <v>90</v>
      </c>
    </row>
    <row r="3574" spans="1:28" ht="15.95">
      <c r="A3574" t="s">
        <v>4352</v>
      </c>
      <c r="B3574" t="s">
        <v>47</v>
      </c>
      <c r="C3574" t="str">
        <f>VLOOKUP(B3574, Positions!A$1:B$134, 2, FALSE)</f>
        <v>Forward</v>
      </c>
      <c r="D3574" t="s">
        <v>455</v>
      </c>
      <c r="E3574" t="s">
        <v>5664</v>
      </c>
      <c r="F3574" t="s">
        <v>21</v>
      </c>
      <c r="G3574" t="str">
        <f>VLOOKUP(E3574, Tiers!M$1:P$134, 3, FALSE)</f>
        <v>ENG3</v>
      </c>
      <c r="H3574">
        <f>VLOOKUP(G3574, Tiers!B$1:C$134, 2, FALSE)</f>
        <v>4</v>
      </c>
      <c r="I3574" s="21">
        <v>33336</v>
      </c>
      <c r="J3574" t="str">
        <f t="shared" si="55"/>
        <v>Cameron StewartDoncaster</v>
      </c>
      <c r="P3574">
        <v>24</v>
      </c>
      <c r="Q3574" t="s">
        <v>113</v>
      </c>
      <c r="R3574" t="s">
        <v>21</v>
      </c>
      <c r="S3574" t="s">
        <v>22</v>
      </c>
      <c r="T3574" t="s">
        <v>21</v>
      </c>
      <c r="U3574" t="s">
        <v>421</v>
      </c>
      <c r="Y3574">
        <v>172</v>
      </c>
      <c r="Z3574">
        <v>72</v>
      </c>
      <c r="AA3574">
        <v>4</v>
      </c>
      <c r="AB3574">
        <v>101</v>
      </c>
    </row>
    <row r="3575" spans="1:28" ht="15.95">
      <c r="A3575" t="s">
        <v>4353</v>
      </c>
      <c r="B3575" t="s">
        <v>278</v>
      </c>
      <c r="C3575" t="e">
        <f>VLOOKUP(B3575, Positions!A$1:B$134, 2, FALSE)</f>
        <v>#N/A</v>
      </c>
      <c r="D3575" t="s">
        <v>290</v>
      </c>
      <c r="E3575" t="s">
        <v>5665</v>
      </c>
      <c r="F3575" t="s">
        <v>21</v>
      </c>
      <c r="G3575" t="str">
        <f>VLOOKUP(E3575, Tiers!M$1:P$134, 3, FALSE)</f>
        <v>ENG2</v>
      </c>
      <c r="H3575">
        <f>VLOOKUP(G3575, Tiers!B$1:C$134, 2, FALSE)</f>
        <v>3</v>
      </c>
      <c r="I3575" s="21">
        <v>33336</v>
      </c>
      <c r="J3575" t="str">
        <f t="shared" si="55"/>
        <v>Ryan WilliamsBrentford</v>
      </c>
      <c r="P3575">
        <v>24</v>
      </c>
      <c r="Q3575" t="s">
        <v>390</v>
      </c>
      <c r="R3575" t="s">
        <v>21</v>
      </c>
      <c r="S3575" t="s">
        <v>22</v>
      </c>
      <c r="T3575" t="s">
        <v>21</v>
      </c>
      <c r="Y3575">
        <v>178</v>
      </c>
      <c r="Z3575">
        <v>74</v>
      </c>
      <c r="AA3575">
        <v>29</v>
      </c>
      <c r="AB3575">
        <v>114</v>
      </c>
    </row>
    <row r="3576" spans="1:28" ht="15.95">
      <c r="A3576" t="s">
        <v>4354</v>
      </c>
      <c r="B3576" t="s">
        <v>494</v>
      </c>
      <c r="C3576" t="str">
        <f>VLOOKUP(B3576, Positions!A$1:B$134, 2, FALSE)</f>
        <v>Defender</v>
      </c>
      <c r="D3576" t="s">
        <v>2359</v>
      </c>
      <c r="E3576" t="s">
        <v>5666</v>
      </c>
      <c r="F3576" t="s">
        <v>21</v>
      </c>
      <c r="G3576" t="str">
        <f>VLOOKUP(E3576, Tiers!M$1:P$134, 3, FALSE)</f>
        <v>NONE</v>
      </c>
      <c r="H3576">
        <f>VLOOKUP(G3576, Tiers!B$1:C$134, 2, FALSE)</f>
        <v>7</v>
      </c>
      <c r="I3576" s="21">
        <v>33336</v>
      </c>
      <c r="J3576" t="str">
        <f t="shared" si="55"/>
        <v>Jake LawlorGuiseley</v>
      </c>
      <c r="P3576">
        <v>24</v>
      </c>
      <c r="Q3576" t="s">
        <v>252</v>
      </c>
      <c r="R3576" t="s">
        <v>21</v>
      </c>
      <c r="S3576" t="s">
        <v>22</v>
      </c>
      <c r="T3576" t="s">
        <v>21</v>
      </c>
      <c r="Y3576">
        <v>191</v>
      </c>
      <c r="Z3576">
        <v>87</v>
      </c>
      <c r="AA3576">
        <v>8</v>
      </c>
      <c r="AB3576">
        <v>75</v>
      </c>
    </row>
    <row r="3577" spans="1:28" ht="15.95">
      <c r="A3577" t="s">
        <v>4355</v>
      </c>
      <c r="B3577" t="s">
        <v>946</v>
      </c>
      <c r="C3577" t="str">
        <f>VLOOKUP(B3577, Positions!A$1:B$134, 2, FALSE)</f>
        <v>Defender</v>
      </c>
      <c r="D3577" t="s">
        <v>57</v>
      </c>
      <c r="E3577" t="s">
        <v>62</v>
      </c>
      <c r="F3577" t="s">
        <v>21</v>
      </c>
      <c r="G3577" t="str">
        <f>VLOOKUP(E3577, Tiers!M$1:P$134, 3, FALSE)</f>
        <v>ENG1</v>
      </c>
      <c r="H3577">
        <f>VLOOKUP(G3577, Tiers!B$1:C$134, 2, FALSE)</f>
        <v>1</v>
      </c>
      <c r="I3577" s="21">
        <v>33333</v>
      </c>
      <c r="J3577" t="str">
        <f t="shared" si="55"/>
        <v>Nathaniel ClyneLiverpool</v>
      </c>
      <c r="P3577">
        <v>24</v>
      </c>
      <c r="Q3577" t="s">
        <v>74</v>
      </c>
      <c r="R3577" t="s">
        <v>21</v>
      </c>
      <c r="S3577" t="s">
        <v>22</v>
      </c>
      <c r="T3577" t="s">
        <v>21</v>
      </c>
      <c r="Y3577">
        <v>176</v>
      </c>
      <c r="Z3577">
        <v>67</v>
      </c>
      <c r="AA3577">
        <v>4</v>
      </c>
      <c r="AB3577">
        <v>221</v>
      </c>
    </row>
    <row r="3578" spans="1:28" ht="15.95">
      <c r="A3578" t="s">
        <v>4356</v>
      </c>
      <c r="B3578" t="s">
        <v>322</v>
      </c>
      <c r="C3578" t="str">
        <f>VLOOKUP(B3578, Positions!A$1:B$134, 2, FALSE)</f>
        <v>Midfielder</v>
      </c>
      <c r="D3578" t="s">
        <v>2232</v>
      </c>
      <c r="E3578" t="s">
        <v>5666</v>
      </c>
      <c r="F3578" t="s">
        <v>21</v>
      </c>
      <c r="G3578" t="str">
        <f>VLOOKUP(E3578, Tiers!M$1:P$134, 3, FALSE)</f>
        <v>NONE</v>
      </c>
      <c r="H3578">
        <f>VLOOKUP(G3578, Tiers!B$1:C$134, 2, FALSE)</f>
        <v>7</v>
      </c>
      <c r="I3578" s="21">
        <v>33332</v>
      </c>
      <c r="J3578" t="str">
        <f t="shared" si="55"/>
        <v>Alex-Ray HarveyBarrow</v>
      </c>
      <c r="P3578">
        <v>24</v>
      </c>
      <c r="Q3578" t="s">
        <v>107</v>
      </c>
      <c r="R3578" t="s">
        <v>21</v>
      </c>
      <c r="S3578" t="s">
        <v>22</v>
      </c>
      <c r="T3578" t="s">
        <v>21</v>
      </c>
      <c r="Y3578">
        <v>171</v>
      </c>
      <c r="Z3578">
        <v>60</v>
      </c>
      <c r="AA3578">
        <v>9</v>
      </c>
      <c r="AB3578">
        <v>114</v>
      </c>
    </row>
    <row r="3579" spans="1:28" ht="15.95">
      <c r="A3579" t="s">
        <v>4357</v>
      </c>
      <c r="B3579" t="s">
        <v>360</v>
      </c>
      <c r="C3579" t="str">
        <f>VLOOKUP(B3579, Positions!A$1:B$134, 2, FALSE)</f>
        <v>Defender</v>
      </c>
      <c r="D3579" t="s">
        <v>3064</v>
      </c>
      <c r="E3579" t="s">
        <v>5666</v>
      </c>
      <c r="F3579" t="s">
        <v>21</v>
      </c>
      <c r="G3579" t="str">
        <f>VLOOKUP(E3579, Tiers!M$1:P$134, 3, FALSE)</f>
        <v>NONE</v>
      </c>
      <c r="H3579">
        <f>VLOOKUP(G3579, Tiers!B$1:C$134, 2, FALSE)</f>
        <v>7</v>
      </c>
      <c r="I3579" s="21">
        <v>33330</v>
      </c>
      <c r="J3579" t="str">
        <f t="shared" si="55"/>
        <v>Jack SavilleAldershot</v>
      </c>
      <c r="P3579">
        <v>24</v>
      </c>
      <c r="Q3579" t="s">
        <v>3914</v>
      </c>
      <c r="R3579" t="s">
        <v>21</v>
      </c>
      <c r="S3579" t="s">
        <v>22</v>
      </c>
      <c r="T3579" t="s">
        <v>21</v>
      </c>
      <c r="Y3579">
        <v>191</v>
      </c>
      <c r="Z3579">
        <v>74</v>
      </c>
      <c r="AA3579">
        <v>1</v>
      </c>
      <c r="AB3579">
        <v>82</v>
      </c>
    </row>
    <row r="3580" spans="1:28" ht="15.95">
      <c r="A3580" t="s">
        <v>4358</v>
      </c>
      <c r="B3580" t="s">
        <v>26</v>
      </c>
      <c r="C3580" t="str">
        <f>VLOOKUP(B3580, Positions!A$1:B$134, 2, FALSE)</f>
        <v>Forward</v>
      </c>
      <c r="D3580" t="s">
        <v>103</v>
      </c>
      <c r="E3580" t="s">
        <v>5665</v>
      </c>
      <c r="F3580" t="s">
        <v>21</v>
      </c>
      <c r="G3580" t="str">
        <f>VLOOKUP(E3580, Tiers!M$1:P$134, 3, FALSE)</f>
        <v>ENG2</v>
      </c>
      <c r="H3580">
        <f>VLOOKUP(G3580, Tiers!B$1:C$134, 2, FALSE)</f>
        <v>3</v>
      </c>
      <c r="I3580" s="21">
        <v>33326</v>
      </c>
      <c r="J3580" t="str">
        <f t="shared" si="55"/>
        <v>Ben MarshallBlackburn</v>
      </c>
      <c r="P3580">
        <v>24</v>
      </c>
      <c r="Q3580" t="s">
        <v>586</v>
      </c>
      <c r="R3580" t="s">
        <v>21</v>
      </c>
      <c r="S3580" t="s">
        <v>22</v>
      </c>
      <c r="T3580" t="s">
        <v>21</v>
      </c>
      <c r="Y3580">
        <v>183</v>
      </c>
      <c r="Z3580">
        <v>73</v>
      </c>
      <c r="AA3580">
        <v>30</v>
      </c>
      <c r="AB3580">
        <v>211</v>
      </c>
    </row>
    <row r="3581" spans="1:28" ht="15.95">
      <c r="A3581" t="s">
        <v>4359</v>
      </c>
      <c r="B3581" t="s">
        <v>42</v>
      </c>
      <c r="C3581" t="str">
        <f>VLOOKUP(B3581, Positions!A$1:B$134, 2, FALSE)</f>
        <v>Midfielder</v>
      </c>
      <c r="D3581" t="s">
        <v>4360</v>
      </c>
      <c r="E3581" t="s">
        <v>5667</v>
      </c>
      <c r="F3581" t="s">
        <v>421</v>
      </c>
      <c r="G3581" t="str">
        <f>VLOOKUP(E3581, Tiers!M$1:P$134, 3, FALSE)</f>
        <v>SCO2</v>
      </c>
      <c r="H3581">
        <f>VLOOKUP(G3581, Tiers!B$1:C$134, 2, FALSE)</f>
        <v>6</v>
      </c>
      <c r="I3581" s="21">
        <v>33325</v>
      </c>
      <c r="J3581" t="str">
        <f t="shared" si="55"/>
        <v>James CraigenRaith</v>
      </c>
      <c r="P3581">
        <v>24</v>
      </c>
      <c r="Q3581" t="s">
        <v>397</v>
      </c>
      <c r="R3581" t="s">
        <v>21</v>
      </c>
      <c r="S3581" t="s">
        <v>22</v>
      </c>
      <c r="T3581" t="s">
        <v>21</v>
      </c>
      <c r="Y3581">
        <v>181</v>
      </c>
      <c r="Z3581">
        <v>70</v>
      </c>
      <c r="AA3581">
        <v>6</v>
      </c>
      <c r="AB3581">
        <v>86</v>
      </c>
    </row>
    <row r="3582" spans="1:28" ht="15.95">
      <c r="A3582" t="s">
        <v>4361</v>
      </c>
      <c r="B3582" t="s">
        <v>36</v>
      </c>
      <c r="C3582" t="str">
        <f>VLOOKUP(B3582, Positions!A$1:B$134, 2, FALSE)</f>
        <v>Midfielder</v>
      </c>
      <c r="D3582" t="s">
        <v>236</v>
      </c>
      <c r="E3582" t="s">
        <v>5665</v>
      </c>
      <c r="F3582" t="s">
        <v>21</v>
      </c>
      <c r="G3582" t="str">
        <f>VLOOKUP(E3582, Tiers!M$1:P$134, 3, FALSE)</f>
        <v>ENG2</v>
      </c>
      <c r="H3582">
        <f>VLOOKUP(G3582, Tiers!B$1:C$134, 2, FALSE)</f>
        <v>3</v>
      </c>
      <c r="I3582" s="21">
        <v>33322</v>
      </c>
      <c r="J3582" t="str">
        <f t="shared" si="55"/>
        <v>Marlon PackBristol City</v>
      </c>
      <c r="P3582">
        <v>24</v>
      </c>
      <c r="Q3582" t="s">
        <v>326</v>
      </c>
      <c r="R3582" t="s">
        <v>21</v>
      </c>
      <c r="S3582" t="s">
        <v>22</v>
      </c>
      <c r="T3582" t="s">
        <v>21</v>
      </c>
      <c r="Y3582">
        <v>188</v>
      </c>
      <c r="Z3582">
        <v>74</v>
      </c>
      <c r="AA3582">
        <v>15</v>
      </c>
      <c r="AB3582">
        <v>193</v>
      </c>
    </row>
    <row r="3583" spans="1:28" ht="15.95">
      <c r="A3583" t="s">
        <v>4362</v>
      </c>
      <c r="B3583" t="s">
        <v>72</v>
      </c>
      <c r="C3583" t="str">
        <f>VLOOKUP(B3583, Positions!A$1:B$134, 2, FALSE)</f>
        <v>Defender</v>
      </c>
      <c r="D3583" t="s">
        <v>762</v>
      </c>
      <c r="E3583" t="s">
        <v>5665</v>
      </c>
      <c r="F3583" t="s">
        <v>21</v>
      </c>
      <c r="G3583" t="str">
        <f>VLOOKUP(E3583, Tiers!M$1:P$134, 3, FALSE)</f>
        <v>ENG2</v>
      </c>
      <c r="H3583">
        <f>VLOOKUP(G3583, Tiers!B$1:C$134, 2, FALSE)</f>
        <v>3</v>
      </c>
      <c r="I3583" s="21">
        <v>33322</v>
      </c>
      <c r="J3583" t="str">
        <f t="shared" si="55"/>
        <v>Scott MaloneCardiff</v>
      </c>
      <c r="P3583">
        <v>24</v>
      </c>
      <c r="Q3583" t="s">
        <v>4363</v>
      </c>
      <c r="R3583" t="s">
        <v>21</v>
      </c>
      <c r="S3583" t="s">
        <v>22</v>
      </c>
      <c r="T3583" t="s">
        <v>21</v>
      </c>
      <c r="Y3583">
        <v>189</v>
      </c>
      <c r="Z3583">
        <v>75</v>
      </c>
      <c r="AA3583">
        <v>10</v>
      </c>
      <c r="AB3583">
        <v>156</v>
      </c>
    </row>
    <row r="3584" spans="1:28" ht="15.95">
      <c r="A3584" t="s">
        <v>4364</v>
      </c>
      <c r="B3584" t="s">
        <v>81</v>
      </c>
      <c r="C3584" t="str">
        <f>VLOOKUP(B3584, Positions!A$1:B$134, 2, FALSE)</f>
        <v>Defender</v>
      </c>
      <c r="D3584" t="s">
        <v>56</v>
      </c>
      <c r="E3584" t="s">
        <v>5664</v>
      </c>
      <c r="F3584" t="s">
        <v>21</v>
      </c>
      <c r="G3584" t="str">
        <f>VLOOKUP(E3584, Tiers!M$1:P$134, 3, FALSE)</f>
        <v>ENG3</v>
      </c>
      <c r="H3584">
        <f>VLOOKUP(G3584, Tiers!B$1:C$134, 2, FALSE)</f>
        <v>4</v>
      </c>
      <c r="I3584" s="21">
        <v>33319</v>
      </c>
      <c r="J3584" t="str">
        <f t="shared" si="55"/>
        <v>Ashley EasthamRochdale</v>
      </c>
      <c r="P3584">
        <v>24</v>
      </c>
      <c r="Q3584" t="s">
        <v>397</v>
      </c>
      <c r="R3584" t="s">
        <v>21</v>
      </c>
      <c r="S3584" t="s">
        <v>22</v>
      </c>
      <c r="T3584" t="s">
        <v>21</v>
      </c>
      <c r="Y3584">
        <v>191</v>
      </c>
      <c r="Z3584">
        <v>77</v>
      </c>
      <c r="AA3584">
        <v>4</v>
      </c>
      <c r="AB3584">
        <v>145</v>
      </c>
    </row>
    <row r="3585" spans="1:28" ht="15.95">
      <c r="A3585" t="s">
        <v>4365</v>
      </c>
      <c r="B3585" t="s">
        <v>16</v>
      </c>
      <c r="C3585" t="e">
        <f>VLOOKUP(B3585, Positions!A$1:B$134, 2, FALSE)</f>
        <v>#N/A</v>
      </c>
      <c r="D3585" t="s">
        <v>1146</v>
      </c>
      <c r="E3585" t="s">
        <v>5666</v>
      </c>
      <c r="F3585" t="s">
        <v>21</v>
      </c>
      <c r="G3585" t="str">
        <f>VLOOKUP(E3585, Tiers!M$1:P$134, 3, FALSE)</f>
        <v>NONE</v>
      </c>
      <c r="H3585">
        <f>VLOOKUP(G3585, Tiers!B$1:C$134, 2, FALSE)</f>
        <v>7</v>
      </c>
      <c r="I3585" s="21">
        <v>33317</v>
      </c>
      <c r="J3585" t="str">
        <f t="shared" si="55"/>
        <v>Shaun TutonFC Halifax</v>
      </c>
      <c r="P3585">
        <v>24</v>
      </c>
      <c r="Q3585" t="s">
        <v>40</v>
      </c>
      <c r="R3585" t="s">
        <v>21</v>
      </c>
      <c r="S3585" t="s">
        <v>22</v>
      </c>
      <c r="T3585" t="s">
        <v>21</v>
      </c>
      <c r="Y3585">
        <v>173</v>
      </c>
      <c r="Z3585">
        <v>70</v>
      </c>
      <c r="AA3585">
        <v>13</v>
      </c>
      <c r="AB3585">
        <v>31</v>
      </c>
    </row>
    <row r="3586" spans="1:28" ht="15.95">
      <c r="A3586" t="s">
        <v>4366</v>
      </c>
      <c r="B3586" t="s">
        <v>47</v>
      </c>
      <c r="C3586" t="str">
        <f>VLOOKUP(B3586, Positions!A$1:B$134, 2, FALSE)</f>
        <v>Forward</v>
      </c>
      <c r="D3586" t="s">
        <v>579</v>
      </c>
      <c r="E3586" t="s">
        <v>5665</v>
      </c>
      <c r="F3586" t="s">
        <v>21</v>
      </c>
      <c r="G3586" t="str">
        <f>VLOOKUP(E3586, Tiers!M$1:P$134, 3, FALSE)</f>
        <v>ENG2</v>
      </c>
      <c r="H3586">
        <f>VLOOKUP(G3586, Tiers!B$1:C$134, 2, FALSE)</f>
        <v>3</v>
      </c>
      <c r="I3586" s="21">
        <v>33309</v>
      </c>
      <c r="J3586" t="str">
        <f t="shared" ref="J3586:J3649" si="56">A3586 &amp; D3586</f>
        <v>Daniel PowellMK Dons</v>
      </c>
      <c r="P3586">
        <v>24</v>
      </c>
      <c r="Q3586" t="s">
        <v>162</v>
      </c>
      <c r="R3586" t="s">
        <v>21</v>
      </c>
      <c r="S3586" t="s">
        <v>22</v>
      </c>
      <c r="T3586" t="s">
        <v>21</v>
      </c>
      <c r="Y3586">
        <v>188</v>
      </c>
      <c r="Z3586">
        <v>84</v>
      </c>
      <c r="AA3586">
        <v>39</v>
      </c>
      <c r="AB3586">
        <v>216</v>
      </c>
    </row>
    <row r="3587" spans="1:28" ht="15.95">
      <c r="A3587" t="s">
        <v>4367</v>
      </c>
      <c r="B3587" t="s">
        <v>36</v>
      </c>
      <c r="C3587" t="str">
        <f>VLOOKUP(B3587, Positions!A$1:B$134, 2, FALSE)</f>
        <v>Midfielder</v>
      </c>
      <c r="D3587" t="s">
        <v>669</v>
      </c>
      <c r="E3587" t="s">
        <v>62</v>
      </c>
      <c r="F3587" t="s">
        <v>21</v>
      </c>
      <c r="G3587" t="str">
        <f>VLOOKUP(E3587, Tiers!M$1:P$134, 3, FALSE)</f>
        <v>ENG1</v>
      </c>
      <c r="H3587">
        <f>VLOOKUP(G3587, Tiers!B$1:C$134, 2, FALSE)</f>
        <v>1</v>
      </c>
      <c r="I3587" s="21">
        <v>33308</v>
      </c>
      <c r="J3587" t="str">
        <f t="shared" si="56"/>
        <v>Jack RodwellSunderland</v>
      </c>
      <c r="P3587">
        <v>24</v>
      </c>
      <c r="Q3587" t="s">
        <v>1184</v>
      </c>
      <c r="R3587" t="s">
        <v>21</v>
      </c>
      <c r="S3587" t="s">
        <v>22</v>
      </c>
      <c r="T3587" t="s">
        <v>21</v>
      </c>
      <c r="Y3587">
        <v>188</v>
      </c>
      <c r="Z3587">
        <v>80</v>
      </c>
      <c r="AA3587">
        <v>9</v>
      </c>
      <c r="AB3587">
        <v>124</v>
      </c>
    </row>
    <row r="3588" spans="1:28" ht="15.95">
      <c r="A3588" t="s">
        <v>4368</v>
      </c>
      <c r="B3588" t="s">
        <v>72</v>
      </c>
      <c r="C3588" t="str">
        <f>VLOOKUP(B3588, Positions!A$1:B$134, 2, FALSE)</f>
        <v>Defender</v>
      </c>
      <c r="E3588" t="s">
        <v>5666</v>
      </c>
      <c r="F3588" t="s">
        <v>21</v>
      </c>
      <c r="G3588" t="str">
        <f>VLOOKUP(E3588, Tiers!M$1:P$134, 3, FALSE)</f>
        <v>NONE</v>
      </c>
      <c r="H3588">
        <f>VLOOKUP(G3588, Tiers!B$1:C$134, 2, FALSE)</f>
        <v>7</v>
      </c>
      <c r="I3588" s="21" t="e">
        <v>#N/A</v>
      </c>
      <c r="J3588" t="str">
        <f t="shared" si="56"/>
        <v>Thomas Cruise</v>
      </c>
      <c r="P3588">
        <v>24</v>
      </c>
      <c r="Q3588" t="s">
        <v>74</v>
      </c>
      <c r="R3588" t="s">
        <v>21</v>
      </c>
      <c r="S3588" t="s">
        <v>22</v>
      </c>
      <c r="T3588" t="s">
        <v>21</v>
      </c>
      <c r="Y3588">
        <v>183</v>
      </c>
      <c r="Z3588">
        <v>60</v>
      </c>
      <c r="AA3588">
        <v>0</v>
      </c>
      <c r="AB3588">
        <v>64</v>
      </c>
    </row>
    <row r="3589" spans="1:28" ht="15.95">
      <c r="A3589" t="s">
        <v>4369</v>
      </c>
      <c r="B3589" t="s">
        <v>72</v>
      </c>
      <c r="C3589" t="str">
        <f>VLOOKUP(B3589, Positions!A$1:B$134, 2, FALSE)</f>
        <v>Defender</v>
      </c>
      <c r="D3589" t="s">
        <v>93</v>
      </c>
      <c r="E3589" t="s">
        <v>5664</v>
      </c>
      <c r="F3589" t="s">
        <v>21</v>
      </c>
      <c r="G3589" t="str">
        <f>VLOOKUP(E3589, Tiers!M$1:P$134, 3, FALSE)</f>
        <v>ENG3</v>
      </c>
      <c r="H3589">
        <f>VLOOKUP(G3589, Tiers!B$1:C$134, 2, FALSE)</f>
        <v>4</v>
      </c>
      <c r="I3589" s="21">
        <v>33305</v>
      </c>
      <c r="J3589" t="str">
        <f t="shared" si="56"/>
        <v>Chris StokesCoventry</v>
      </c>
      <c r="P3589">
        <v>24</v>
      </c>
      <c r="Q3589" t="s">
        <v>4370</v>
      </c>
      <c r="R3589" t="s">
        <v>21</v>
      </c>
      <c r="S3589" t="s">
        <v>22</v>
      </c>
      <c r="T3589" t="s">
        <v>21</v>
      </c>
      <c r="Y3589">
        <v>185</v>
      </c>
      <c r="Z3589">
        <v>83</v>
      </c>
      <c r="AA3589">
        <v>8</v>
      </c>
      <c r="AB3589">
        <v>155</v>
      </c>
    </row>
    <row r="3590" spans="1:28" ht="15.95">
      <c r="A3590" t="s">
        <v>4371</v>
      </c>
      <c r="B3590" t="s">
        <v>36</v>
      </c>
      <c r="C3590" t="str">
        <f>VLOOKUP(B3590, Positions!A$1:B$134, 2, FALSE)</f>
        <v>Midfielder</v>
      </c>
      <c r="D3590" t="s">
        <v>762</v>
      </c>
      <c r="E3590" t="s">
        <v>5665</v>
      </c>
      <c r="F3590" t="s">
        <v>21</v>
      </c>
      <c r="G3590" t="str">
        <f>VLOOKUP(E3590, Tiers!M$1:P$134, 3, FALSE)</f>
        <v>ENG2</v>
      </c>
      <c r="H3590">
        <f>VLOOKUP(G3590, Tiers!B$1:C$134, 2, FALSE)</f>
        <v>3</v>
      </c>
      <c r="I3590" s="21">
        <v>33301</v>
      </c>
      <c r="J3590" t="str">
        <f t="shared" si="56"/>
        <v>Stuart O'KeefeCardiff</v>
      </c>
      <c r="P3590">
        <v>24</v>
      </c>
      <c r="Q3590" t="s">
        <v>657</v>
      </c>
      <c r="R3590" t="s">
        <v>21</v>
      </c>
      <c r="S3590" t="s">
        <v>22</v>
      </c>
      <c r="T3590" t="s">
        <v>21</v>
      </c>
      <c r="Y3590">
        <v>173</v>
      </c>
      <c r="Z3590">
        <v>65</v>
      </c>
      <c r="AA3590">
        <v>1</v>
      </c>
      <c r="AB3590">
        <v>63</v>
      </c>
    </row>
    <row r="3591" spans="1:28" ht="15.95">
      <c r="A3591" t="s">
        <v>4372</v>
      </c>
      <c r="B3591" t="s">
        <v>2396</v>
      </c>
      <c r="C3591" t="str">
        <f>VLOOKUP(B3591, Positions!A$1:B$134, 2, FALSE)</f>
        <v>Midfielder</v>
      </c>
      <c r="D3591" t="s">
        <v>207</v>
      </c>
      <c r="E3591" t="s">
        <v>5663</v>
      </c>
      <c r="F3591" t="s">
        <v>21</v>
      </c>
      <c r="G3591" t="str">
        <f>VLOOKUP(E3591, Tiers!M$1:P$134, 3, FALSE)</f>
        <v>ENG4</v>
      </c>
      <c r="H3591">
        <f>VLOOKUP(G3591, Tiers!B$1:C$134, 2, FALSE)</f>
        <v>5</v>
      </c>
      <c r="I3591" s="21">
        <v>33300</v>
      </c>
      <c r="J3591" t="str">
        <f t="shared" si="56"/>
        <v>Ashley HemmingsDag &amp; Red</v>
      </c>
      <c r="P3591">
        <v>24</v>
      </c>
      <c r="Q3591" t="s">
        <v>74</v>
      </c>
      <c r="R3591" t="s">
        <v>21</v>
      </c>
      <c r="S3591" t="s">
        <v>22</v>
      </c>
      <c r="T3591" t="s">
        <v>21</v>
      </c>
      <c r="Y3591">
        <v>170</v>
      </c>
      <c r="Z3591">
        <v>73</v>
      </c>
      <c r="AA3591">
        <v>10</v>
      </c>
      <c r="AB3591">
        <v>132</v>
      </c>
    </row>
    <row r="3592" spans="1:28" ht="15.95">
      <c r="A3592" t="s">
        <v>4373</v>
      </c>
      <c r="B3592" t="s">
        <v>106</v>
      </c>
      <c r="C3592" t="str">
        <f>VLOOKUP(B3592, Positions!A$1:B$134, 2, FALSE)</f>
        <v>Midfielder</v>
      </c>
      <c r="D3592" t="s">
        <v>3000</v>
      </c>
      <c r="E3592" t="s">
        <v>5669</v>
      </c>
      <c r="F3592" t="s">
        <v>421</v>
      </c>
      <c r="G3592" t="str">
        <f>VLOOKUP(E3592, Tiers!M$1:P$134, 3, FALSE)</f>
        <v>SCO1</v>
      </c>
      <c r="H3592">
        <f>VLOOKUP(G3592, Tiers!B$1:C$134, 2, FALSE)</f>
        <v>3</v>
      </c>
      <c r="I3592" s="21">
        <v>33299</v>
      </c>
      <c r="J3592" t="str">
        <f t="shared" si="56"/>
        <v>Danny RedmondHamilton</v>
      </c>
      <c r="P3592">
        <v>24</v>
      </c>
      <c r="Q3592" t="s">
        <v>57</v>
      </c>
      <c r="R3592" t="s">
        <v>21</v>
      </c>
      <c r="S3592" t="s">
        <v>22</v>
      </c>
      <c r="T3592" t="s">
        <v>21</v>
      </c>
      <c r="Y3592">
        <v>161</v>
      </c>
      <c r="Z3592">
        <v>67</v>
      </c>
      <c r="AA3592">
        <v>7</v>
      </c>
      <c r="AB3592">
        <v>56</v>
      </c>
    </row>
    <row r="3593" spans="1:28" ht="15.95">
      <c r="A3593" t="s">
        <v>4374</v>
      </c>
      <c r="B3593" t="s">
        <v>72</v>
      </c>
      <c r="C3593" t="str">
        <f>VLOOKUP(B3593, Positions!A$1:B$134, 2, FALSE)</f>
        <v>Defender</v>
      </c>
      <c r="D3593" t="s">
        <v>338</v>
      </c>
      <c r="E3593" t="s">
        <v>5666</v>
      </c>
      <c r="F3593" t="s">
        <v>21</v>
      </c>
      <c r="G3593" t="str">
        <f>VLOOKUP(E3593, Tiers!M$1:P$134, 3, FALSE)</f>
        <v>NONE</v>
      </c>
      <c r="H3593">
        <f>VLOOKUP(G3593, Tiers!B$1:C$134, 2, FALSE)</f>
        <v>7</v>
      </c>
      <c r="I3593" s="21">
        <v>33299</v>
      </c>
      <c r="J3593" t="str">
        <f t="shared" si="56"/>
        <v>Ben GordonChester</v>
      </c>
      <c r="P3593">
        <v>24</v>
      </c>
      <c r="Q3593" t="s">
        <v>1391</v>
      </c>
      <c r="R3593" t="s">
        <v>21</v>
      </c>
      <c r="S3593" t="s">
        <v>22</v>
      </c>
      <c r="T3593" t="s">
        <v>21</v>
      </c>
      <c r="Y3593">
        <v>181</v>
      </c>
      <c r="Z3593">
        <v>79</v>
      </c>
      <c r="AA3593">
        <v>2</v>
      </c>
      <c r="AB3593">
        <v>104</v>
      </c>
    </row>
    <row r="3594" spans="1:28" ht="15.95">
      <c r="A3594" t="s">
        <v>4375</v>
      </c>
      <c r="B3594" t="s">
        <v>31</v>
      </c>
      <c r="C3594" t="str">
        <f>VLOOKUP(B3594, Positions!A$1:B$134, 2, FALSE)</f>
        <v>Defender</v>
      </c>
      <c r="D3594" t="s">
        <v>4376</v>
      </c>
      <c r="E3594" t="s">
        <v>5669</v>
      </c>
      <c r="F3594" t="s">
        <v>421</v>
      </c>
      <c r="G3594" t="str">
        <f>VLOOKUP(E3594, Tiers!M$1:P$134, 3, FALSE)</f>
        <v>SCO1</v>
      </c>
      <c r="H3594">
        <f>VLOOKUP(G3594, Tiers!B$1:C$134, 2, FALSE)</f>
        <v>3</v>
      </c>
      <c r="I3594" s="21">
        <v>33298</v>
      </c>
      <c r="J3594" t="str">
        <f t="shared" si="56"/>
        <v>Darryl WestlakeKilmarnock</v>
      </c>
      <c r="P3594">
        <v>24</v>
      </c>
      <c r="Q3594" t="s">
        <v>2831</v>
      </c>
      <c r="R3594" t="s">
        <v>21</v>
      </c>
      <c r="S3594" t="s">
        <v>22</v>
      </c>
      <c r="T3594" t="s">
        <v>21</v>
      </c>
      <c r="Y3594">
        <v>176</v>
      </c>
      <c r="Z3594">
        <v>70</v>
      </c>
      <c r="AA3594">
        <v>2</v>
      </c>
      <c r="AB3594">
        <v>122</v>
      </c>
    </row>
    <row r="3595" spans="1:28" ht="15.95">
      <c r="A3595" t="s">
        <v>4377</v>
      </c>
      <c r="B3595" t="s">
        <v>31</v>
      </c>
      <c r="C3595" t="str">
        <f>VLOOKUP(B3595, Positions!A$1:B$134, 2, FALSE)</f>
        <v>Defender</v>
      </c>
      <c r="D3595" t="s">
        <v>4378</v>
      </c>
      <c r="E3595" t="s">
        <v>5666</v>
      </c>
      <c r="F3595" t="s">
        <v>414</v>
      </c>
      <c r="G3595" t="str">
        <f>VLOOKUP(E3595, Tiers!M$1:P$134, 3, FALSE)</f>
        <v>NONE</v>
      </c>
      <c r="H3595">
        <f>VLOOKUP(G3595, Tiers!B$1:C$134, 2, FALSE)</f>
        <v>7</v>
      </c>
      <c r="I3595" s="21">
        <v>33297</v>
      </c>
      <c r="J3595" t="str">
        <f t="shared" si="56"/>
        <v>George WorcesterOberrad</v>
      </c>
      <c r="P3595">
        <v>24</v>
      </c>
      <c r="Q3595" t="s">
        <v>4379</v>
      </c>
      <c r="R3595" t="s">
        <v>21</v>
      </c>
      <c r="S3595" t="s">
        <v>653</v>
      </c>
      <c r="T3595" t="s">
        <v>21</v>
      </c>
      <c r="U3595" t="s">
        <v>2625</v>
      </c>
      <c r="Y3595">
        <v>175</v>
      </c>
      <c r="Z3595">
        <v>70</v>
      </c>
      <c r="AA3595">
        <v>0</v>
      </c>
      <c r="AB3595">
        <v>45</v>
      </c>
    </row>
    <row r="3596" spans="1:28" ht="15.95">
      <c r="A3596" t="s">
        <v>4380</v>
      </c>
      <c r="B3596" t="s">
        <v>16</v>
      </c>
      <c r="C3596" t="e">
        <f>VLOOKUP(B3596, Positions!A$1:B$134, 2, FALSE)</f>
        <v>#N/A</v>
      </c>
      <c r="D3596" t="s">
        <v>3407</v>
      </c>
      <c r="E3596" t="s">
        <v>5669</v>
      </c>
      <c r="F3596" t="s">
        <v>421</v>
      </c>
      <c r="G3596" t="str">
        <f>VLOOKUP(E3596, Tiers!M$1:P$134, 3, FALSE)</f>
        <v>SCO1</v>
      </c>
      <c r="H3596">
        <f>VLOOKUP(G3596, Tiers!B$1:C$134, 2, FALSE)</f>
        <v>3</v>
      </c>
      <c r="I3596" s="21">
        <v>33297</v>
      </c>
      <c r="J3596" t="str">
        <f t="shared" si="56"/>
        <v>Wes FletcherMotherwell</v>
      </c>
      <c r="P3596">
        <v>24</v>
      </c>
      <c r="Q3596" t="s">
        <v>1250</v>
      </c>
      <c r="R3596" t="s">
        <v>21</v>
      </c>
      <c r="S3596" t="s">
        <v>22</v>
      </c>
      <c r="T3596" t="s">
        <v>21</v>
      </c>
      <c r="Y3596">
        <v>181</v>
      </c>
      <c r="Z3596">
        <v>84</v>
      </c>
      <c r="AA3596">
        <v>24</v>
      </c>
      <c r="AB3596">
        <v>98</v>
      </c>
    </row>
    <row r="3597" spans="1:28" ht="15.95">
      <c r="A3597" t="s">
        <v>4381</v>
      </c>
      <c r="B3597" t="s">
        <v>42</v>
      </c>
      <c r="C3597" t="str">
        <f>VLOOKUP(B3597, Positions!A$1:B$134, 2, FALSE)</f>
        <v>Midfielder</v>
      </c>
      <c r="D3597" t="s">
        <v>152</v>
      </c>
      <c r="E3597" t="s">
        <v>5664</v>
      </c>
      <c r="F3597" t="s">
        <v>21</v>
      </c>
      <c r="G3597" t="str">
        <f>VLOOKUP(E3597, Tiers!M$1:P$134, 3, FALSE)</f>
        <v>ENG3</v>
      </c>
      <c r="H3597">
        <f>VLOOKUP(G3597, Tiers!B$1:C$134, 2, FALSE)</f>
        <v>4</v>
      </c>
      <c r="I3597" s="21">
        <v>33295</v>
      </c>
      <c r="J3597" t="str">
        <f t="shared" si="56"/>
        <v>Billy BinghamCrewe</v>
      </c>
      <c r="P3597">
        <v>24</v>
      </c>
      <c r="Q3597" t="s">
        <v>74</v>
      </c>
      <c r="R3597" t="s">
        <v>21</v>
      </c>
      <c r="S3597" t="s">
        <v>22</v>
      </c>
      <c r="T3597" t="s">
        <v>21</v>
      </c>
      <c r="Y3597">
        <v>181</v>
      </c>
      <c r="Z3597">
        <v>68</v>
      </c>
      <c r="AA3597">
        <v>8</v>
      </c>
      <c r="AB3597">
        <v>121</v>
      </c>
    </row>
    <row r="3598" spans="1:28" ht="15.95">
      <c r="A3598" t="s">
        <v>4382</v>
      </c>
      <c r="B3598" t="s">
        <v>36</v>
      </c>
      <c r="C3598" t="str">
        <f>VLOOKUP(B3598, Positions!A$1:B$134, 2, FALSE)</f>
        <v>Midfielder</v>
      </c>
      <c r="D3598" t="s">
        <v>412</v>
      </c>
      <c r="E3598" t="s">
        <v>5664</v>
      </c>
      <c r="F3598" t="s">
        <v>21</v>
      </c>
      <c r="G3598" t="str">
        <f>VLOOKUP(E3598, Tiers!M$1:P$134, 3, FALSE)</f>
        <v>ENG3</v>
      </c>
      <c r="H3598">
        <f>VLOOKUP(G3598, Tiers!B$1:C$134, 2, FALSE)</f>
        <v>4</v>
      </c>
      <c r="I3598" s="21">
        <v>33295</v>
      </c>
      <c r="J3598" t="str">
        <f t="shared" si="56"/>
        <v>Calum ButcherBurton</v>
      </c>
      <c r="P3598">
        <v>24</v>
      </c>
      <c r="Q3598" t="s">
        <v>20</v>
      </c>
      <c r="R3598" t="s">
        <v>21</v>
      </c>
      <c r="S3598" t="s">
        <v>22</v>
      </c>
      <c r="T3598" t="s">
        <v>21</v>
      </c>
      <c r="Y3598">
        <v>186</v>
      </c>
      <c r="Z3598">
        <v>82</v>
      </c>
      <c r="AA3598">
        <v>3</v>
      </c>
      <c r="AB3598">
        <v>74</v>
      </c>
    </row>
    <row r="3599" spans="1:28" ht="15.95">
      <c r="A3599" t="s">
        <v>4383</v>
      </c>
      <c r="B3599" t="s">
        <v>81</v>
      </c>
      <c r="C3599" t="str">
        <f>VLOOKUP(B3599, Positions!A$1:B$134, 2, FALSE)</f>
        <v>Defender</v>
      </c>
      <c r="D3599" t="s">
        <v>1184</v>
      </c>
      <c r="E3599" t="s">
        <v>5666</v>
      </c>
      <c r="F3599" t="s">
        <v>21</v>
      </c>
      <c r="G3599" t="str">
        <f>VLOOKUP(E3599, Tiers!M$1:P$134, 3, FALSE)</f>
        <v>NONE</v>
      </c>
      <c r="H3599">
        <f>VLOOKUP(G3599, Tiers!B$1:C$134, 2, FALSE)</f>
        <v>7</v>
      </c>
      <c r="I3599" s="21">
        <v>33294</v>
      </c>
      <c r="J3599" t="str">
        <f t="shared" si="56"/>
        <v>Josh ThompsonSouthport</v>
      </c>
      <c r="P3599">
        <v>24</v>
      </c>
      <c r="Q3599" t="s">
        <v>204</v>
      </c>
      <c r="R3599" t="s">
        <v>21</v>
      </c>
      <c r="S3599" t="s">
        <v>22</v>
      </c>
      <c r="T3599" t="s">
        <v>21</v>
      </c>
      <c r="Y3599">
        <v>196</v>
      </c>
      <c r="Z3599">
        <v>84</v>
      </c>
      <c r="AA3599">
        <v>6</v>
      </c>
      <c r="AB3599">
        <v>99</v>
      </c>
    </row>
    <row r="3600" spans="1:28" ht="15.95">
      <c r="A3600" t="s">
        <v>4384</v>
      </c>
      <c r="B3600" t="s">
        <v>81</v>
      </c>
      <c r="C3600" t="str">
        <f>VLOOKUP(B3600, Positions!A$1:B$134, 2, FALSE)</f>
        <v>Defender</v>
      </c>
      <c r="E3600" t="s">
        <v>5666</v>
      </c>
      <c r="F3600" t="s">
        <v>21</v>
      </c>
      <c r="G3600" t="str">
        <f>VLOOKUP(E3600, Tiers!M$1:P$134, 3, FALSE)</f>
        <v>NONE</v>
      </c>
      <c r="H3600">
        <f>VLOOKUP(G3600, Tiers!B$1:C$134, 2, FALSE)</f>
        <v>7</v>
      </c>
      <c r="I3600" s="21" t="e">
        <v>#N/A</v>
      </c>
      <c r="J3600" t="str">
        <f t="shared" si="56"/>
        <v>Darren Wickham</v>
      </c>
      <c r="P3600">
        <v>24</v>
      </c>
      <c r="Q3600" t="s">
        <v>20</v>
      </c>
      <c r="R3600" t="s">
        <v>21</v>
      </c>
      <c r="S3600" t="s">
        <v>22</v>
      </c>
      <c r="T3600" t="s">
        <v>21</v>
      </c>
      <c r="Y3600">
        <v>189</v>
      </c>
      <c r="Z3600">
        <v>82</v>
      </c>
      <c r="AA3600">
        <v>0</v>
      </c>
      <c r="AB3600">
        <v>0</v>
      </c>
    </row>
    <row r="3601" spans="1:28" ht="15.95">
      <c r="A3601" t="s">
        <v>4385</v>
      </c>
      <c r="B3601" t="s">
        <v>42</v>
      </c>
      <c r="C3601" t="str">
        <f>VLOOKUP(B3601, Positions!A$1:B$134, 2, FALSE)</f>
        <v>Midfielder</v>
      </c>
      <c r="D3601" t="s">
        <v>284</v>
      </c>
      <c r="E3601" t="s">
        <v>5665</v>
      </c>
      <c r="F3601" t="s">
        <v>21</v>
      </c>
      <c r="G3601" t="str">
        <f>VLOOKUP(E3601, Tiers!M$1:P$134, 3, FALSE)</f>
        <v>ENG2</v>
      </c>
      <c r="H3601">
        <f>VLOOKUP(G3601, Tiers!B$1:C$134, 2, FALSE)</f>
        <v>3</v>
      </c>
      <c r="I3601" s="21">
        <v>33289</v>
      </c>
      <c r="J3601" t="str">
        <f t="shared" si="56"/>
        <v>David DavisBirmingham</v>
      </c>
      <c r="P3601">
        <v>24</v>
      </c>
      <c r="Q3601" t="s">
        <v>4386</v>
      </c>
      <c r="R3601" t="s">
        <v>21</v>
      </c>
      <c r="S3601" t="s">
        <v>22</v>
      </c>
      <c r="T3601" t="s">
        <v>21</v>
      </c>
      <c r="Y3601">
        <v>173</v>
      </c>
      <c r="Z3601">
        <v>78</v>
      </c>
      <c r="AA3601">
        <v>6</v>
      </c>
      <c r="AB3601">
        <v>140</v>
      </c>
    </row>
    <row r="3602" spans="1:28" ht="15.95">
      <c r="A3602" t="s">
        <v>4387</v>
      </c>
      <c r="B3602" t="s">
        <v>16</v>
      </c>
      <c r="C3602" t="e">
        <f>VLOOKUP(B3602, Positions!A$1:B$134, 2, FALSE)</f>
        <v>#N/A</v>
      </c>
      <c r="D3602" t="s">
        <v>132</v>
      </c>
      <c r="E3602" t="s">
        <v>5664</v>
      </c>
      <c r="F3602" t="s">
        <v>21</v>
      </c>
      <c r="G3602" t="str">
        <f>VLOOKUP(E3602, Tiers!M$1:P$134, 3, FALSE)</f>
        <v>ENG3</v>
      </c>
      <c r="H3602">
        <f>VLOOKUP(G3602, Tiers!B$1:C$134, 2, FALSE)</f>
        <v>4</v>
      </c>
      <c r="I3602" s="21">
        <v>33286</v>
      </c>
      <c r="J3602" t="str">
        <f t="shared" si="56"/>
        <v>Marvin SordellColchester</v>
      </c>
      <c r="P3602">
        <v>24</v>
      </c>
      <c r="Q3602" t="s">
        <v>294</v>
      </c>
      <c r="R3602" t="s">
        <v>21</v>
      </c>
      <c r="S3602" t="s">
        <v>22</v>
      </c>
      <c r="T3602" t="s">
        <v>21</v>
      </c>
      <c r="Y3602">
        <v>178</v>
      </c>
      <c r="Z3602">
        <v>80</v>
      </c>
      <c r="AA3602">
        <v>33</v>
      </c>
      <c r="AB3602">
        <v>152</v>
      </c>
    </row>
    <row r="3603" spans="1:28" ht="15.95">
      <c r="A3603" t="s">
        <v>4388</v>
      </c>
      <c r="B3603" t="s">
        <v>47</v>
      </c>
      <c r="C3603" t="str">
        <f>VLOOKUP(B3603, Positions!A$1:B$134, 2, FALSE)</f>
        <v>Forward</v>
      </c>
      <c r="D3603" t="s">
        <v>4210</v>
      </c>
      <c r="E3603" t="s">
        <v>5666</v>
      </c>
      <c r="F3603" t="s">
        <v>226</v>
      </c>
      <c r="G3603" t="str">
        <f>VLOOKUP(E3603, Tiers!M$1:P$134, 3, FALSE)</f>
        <v>NONE</v>
      </c>
      <c r="H3603">
        <f>VLOOKUP(G3603, Tiers!B$1:C$134, 2, FALSE)</f>
        <v>7</v>
      </c>
      <c r="I3603" s="21">
        <v>33283</v>
      </c>
      <c r="J3603" t="str">
        <f t="shared" si="56"/>
        <v>Sanchez WattKerala</v>
      </c>
      <c r="P3603">
        <v>24</v>
      </c>
      <c r="Q3603" t="s">
        <v>74</v>
      </c>
      <c r="R3603" t="s">
        <v>21</v>
      </c>
      <c r="S3603" t="s">
        <v>22</v>
      </c>
      <c r="T3603" t="s">
        <v>21</v>
      </c>
      <c r="U3603" t="s">
        <v>340</v>
      </c>
      <c r="Y3603">
        <v>181</v>
      </c>
      <c r="Z3603">
        <v>77</v>
      </c>
      <c r="AA3603">
        <v>11</v>
      </c>
      <c r="AB3603">
        <v>99</v>
      </c>
    </row>
    <row r="3604" spans="1:28" ht="15.95">
      <c r="A3604" t="s">
        <v>4389</v>
      </c>
      <c r="B3604" t="s">
        <v>249</v>
      </c>
      <c r="C3604" t="e">
        <f>VLOOKUP(B3604, Positions!A$1:B$134, 2, FALSE)</f>
        <v>#N/A</v>
      </c>
      <c r="D3604" t="s">
        <v>1883</v>
      </c>
      <c r="E3604" t="s">
        <v>5666</v>
      </c>
      <c r="F3604" t="s">
        <v>21</v>
      </c>
      <c r="G3604" t="str">
        <f>VLOOKUP(E3604, Tiers!M$1:P$134, 3, FALSE)</f>
        <v>NONE</v>
      </c>
      <c r="H3604">
        <f>VLOOKUP(G3604, Tiers!B$1:C$134, 2, FALSE)</f>
        <v>7</v>
      </c>
      <c r="I3604" s="21">
        <v>33281</v>
      </c>
      <c r="J3604" t="str">
        <f t="shared" si="56"/>
        <v>Reece HarrisWelling</v>
      </c>
      <c r="P3604">
        <v>24</v>
      </c>
      <c r="Q3604" t="s">
        <v>132</v>
      </c>
      <c r="R3604" t="s">
        <v>21</v>
      </c>
      <c r="S3604" t="s">
        <v>22</v>
      </c>
      <c r="T3604" t="s">
        <v>21</v>
      </c>
      <c r="Y3604">
        <v>183</v>
      </c>
      <c r="Z3604">
        <v>68</v>
      </c>
      <c r="AA3604">
        <v>8</v>
      </c>
      <c r="AB3604">
        <v>114</v>
      </c>
    </row>
    <row r="3605" spans="1:28" ht="15.95">
      <c r="A3605" t="s">
        <v>4390</v>
      </c>
      <c r="B3605" t="s">
        <v>16</v>
      </c>
      <c r="C3605" t="e">
        <f>VLOOKUP(B3605, Positions!A$1:B$134, 2, FALSE)</f>
        <v>#N/A</v>
      </c>
      <c r="E3605" t="s">
        <v>5666</v>
      </c>
      <c r="F3605" t="s">
        <v>21</v>
      </c>
      <c r="G3605" t="str">
        <f>VLOOKUP(E3605, Tiers!M$1:P$134, 3, FALSE)</f>
        <v>NONE</v>
      </c>
      <c r="H3605">
        <f>VLOOKUP(G3605, Tiers!B$1:C$134, 2, FALSE)</f>
        <v>7</v>
      </c>
      <c r="I3605" s="21" t="e">
        <v>#N/A</v>
      </c>
      <c r="J3605" t="str">
        <f t="shared" si="56"/>
        <v>Theo Swaine</v>
      </c>
      <c r="P3605">
        <v>24</v>
      </c>
      <c r="Q3605" t="s">
        <v>20</v>
      </c>
      <c r="R3605" t="s">
        <v>21</v>
      </c>
      <c r="S3605" t="s">
        <v>22</v>
      </c>
      <c r="T3605" t="s">
        <v>21</v>
      </c>
      <c r="Y3605">
        <v>185</v>
      </c>
      <c r="Z3605">
        <v>81</v>
      </c>
      <c r="AA3605">
        <v>0</v>
      </c>
      <c r="AB3605">
        <v>0</v>
      </c>
    </row>
    <row r="3606" spans="1:28" ht="15.95">
      <c r="A3606" t="s">
        <v>4391</v>
      </c>
      <c r="B3606" t="s">
        <v>16</v>
      </c>
      <c r="C3606" t="e">
        <f>VLOOKUP(B3606, Positions!A$1:B$134, 2, FALSE)</f>
        <v>#N/A</v>
      </c>
      <c r="D3606" t="s">
        <v>674</v>
      </c>
      <c r="E3606" t="s">
        <v>5666</v>
      </c>
      <c r="F3606" t="s">
        <v>21</v>
      </c>
      <c r="G3606" t="str">
        <f>VLOOKUP(E3606, Tiers!M$1:P$134, 3, FALSE)</f>
        <v>NONE</v>
      </c>
      <c r="H3606">
        <f>VLOOKUP(G3606, Tiers!B$1:C$134, 2, FALSE)</f>
        <v>7</v>
      </c>
      <c r="I3606" s="21">
        <v>33278</v>
      </c>
      <c r="J3606" t="str">
        <f t="shared" si="56"/>
        <v>Gurjit SinghKidderminster</v>
      </c>
      <c r="P3606">
        <v>24</v>
      </c>
      <c r="Q3606" t="s">
        <v>20</v>
      </c>
      <c r="R3606" t="s">
        <v>21</v>
      </c>
      <c r="S3606" t="s">
        <v>22</v>
      </c>
      <c r="T3606" t="s">
        <v>21</v>
      </c>
      <c r="Y3606">
        <v>188</v>
      </c>
      <c r="Z3606">
        <v>81</v>
      </c>
      <c r="AA3606">
        <v>13</v>
      </c>
      <c r="AB3606">
        <v>14</v>
      </c>
    </row>
    <row r="3607" spans="1:28" ht="15.95">
      <c r="A3607" t="s">
        <v>4392</v>
      </c>
      <c r="B3607" t="s">
        <v>166</v>
      </c>
      <c r="C3607" t="str">
        <f>VLOOKUP(B3607, Positions!A$1:B$134, 2, FALSE)</f>
        <v>Goalkeeper</v>
      </c>
      <c r="D3607" t="s">
        <v>657</v>
      </c>
      <c r="E3607" t="s">
        <v>62</v>
      </c>
      <c r="F3607" t="s">
        <v>21</v>
      </c>
      <c r="G3607" t="str">
        <f>VLOOKUP(E3607, Tiers!M$1:P$134, 3, FALSE)</f>
        <v>ENG1</v>
      </c>
      <c r="H3607">
        <f>VLOOKUP(G3607, Tiers!B$1:C$134, 2, FALSE)</f>
        <v>1</v>
      </c>
      <c r="I3607" s="21">
        <v>33273</v>
      </c>
      <c r="J3607" t="str">
        <f t="shared" si="56"/>
        <v>Jake KeanNorwich</v>
      </c>
      <c r="P3607">
        <v>24</v>
      </c>
      <c r="Q3607" t="s">
        <v>275</v>
      </c>
      <c r="R3607" t="s">
        <v>21</v>
      </c>
      <c r="S3607" t="s">
        <v>22</v>
      </c>
      <c r="T3607" t="s">
        <v>21</v>
      </c>
      <c r="Y3607">
        <v>196</v>
      </c>
      <c r="Z3607">
        <v>94</v>
      </c>
      <c r="AA3607">
        <v>0</v>
      </c>
      <c r="AB3607">
        <v>72</v>
      </c>
    </row>
    <row r="3608" spans="1:28" ht="15.95">
      <c r="A3608" t="s">
        <v>4393</v>
      </c>
      <c r="B3608" t="s">
        <v>16</v>
      </c>
      <c r="C3608" t="e">
        <f>VLOOKUP(B3608, Positions!A$1:B$134, 2, FALSE)</f>
        <v>#N/A</v>
      </c>
      <c r="D3608" t="s">
        <v>103</v>
      </c>
      <c r="E3608" t="s">
        <v>5665</v>
      </c>
      <c r="F3608" t="s">
        <v>21</v>
      </c>
      <c r="G3608" t="str">
        <f>VLOOKUP(E3608, Tiers!M$1:P$134, 3, FALSE)</f>
        <v>ENG2</v>
      </c>
      <c r="H3608">
        <f>VLOOKUP(G3608, Tiers!B$1:C$134, 2, FALSE)</f>
        <v>3</v>
      </c>
      <c r="I3608" s="21">
        <v>33271</v>
      </c>
      <c r="J3608" t="str">
        <f t="shared" si="56"/>
        <v>Nathan DelfounesoBlackburn</v>
      </c>
      <c r="P3608">
        <v>24</v>
      </c>
      <c r="Q3608" t="s">
        <v>284</v>
      </c>
      <c r="R3608" t="s">
        <v>21</v>
      </c>
      <c r="S3608" t="s">
        <v>22</v>
      </c>
      <c r="T3608" t="s">
        <v>21</v>
      </c>
      <c r="U3608" t="s">
        <v>491</v>
      </c>
      <c r="Y3608">
        <v>186</v>
      </c>
      <c r="Z3608">
        <v>78</v>
      </c>
      <c r="AA3608">
        <v>16</v>
      </c>
      <c r="AB3608">
        <v>149</v>
      </c>
    </row>
    <row r="3609" spans="1:28" ht="15.95">
      <c r="A3609" t="s">
        <v>4394</v>
      </c>
      <c r="B3609" t="s">
        <v>36</v>
      </c>
      <c r="C3609" t="str">
        <f>VLOOKUP(B3609, Positions!A$1:B$134, 2, FALSE)</f>
        <v>Midfielder</v>
      </c>
      <c r="D3609" t="s">
        <v>236</v>
      </c>
      <c r="E3609" t="s">
        <v>5665</v>
      </c>
      <c r="F3609" t="s">
        <v>21</v>
      </c>
      <c r="G3609" t="str">
        <f>VLOOKUP(E3609, Tiers!M$1:P$134, 3, FALSE)</f>
        <v>ENG2</v>
      </c>
      <c r="H3609">
        <f>VLOOKUP(G3609, Tiers!B$1:C$134, 2, FALSE)</f>
        <v>3</v>
      </c>
      <c r="I3609" s="21">
        <v>33269</v>
      </c>
      <c r="J3609" t="str">
        <f t="shared" si="56"/>
        <v>Korey SmithBristol City</v>
      </c>
      <c r="P3609">
        <v>24</v>
      </c>
      <c r="Q3609" t="s">
        <v>162</v>
      </c>
      <c r="R3609" t="s">
        <v>21</v>
      </c>
      <c r="S3609" t="s">
        <v>22</v>
      </c>
      <c r="T3609" t="s">
        <v>21</v>
      </c>
      <c r="Y3609">
        <v>183</v>
      </c>
      <c r="Z3609">
        <v>78</v>
      </c>
      <c r="AA3609">
        <v>5</v>
      </c>
      <c r="AB3609">
        <v>192</v>
      </c>
    </row>
    <row r="3610" spans="1:28" ht="15.95">
      <c r="A3610" t="s">
        <v>4395</v>
      </c>
      <c r="B3610" t="s">
        <v>72</v>
      </c>
      <c r="C3610" t="str">
        <f>VLOOKUP(B3610, Positions!A$1:B$134, 2, FALSE)</f>
        <v>Defender</v>
      </c>
      <c r="D3610" t="s">
        <v>4396</v>
      </c>
      <c r="E3610" t="s">
        <v>3898</v>
      </c>
      <c r="F3610" t="s">
        <v>2625</v>
      </c>
      <c r="G3610" t="str">
        <f>VLOOKUP(E3610, Tiers!M$1:P$134, 3, FALSE)</f>
        <v>BEL1</v>
      </c>
      <c r="H3610">
        <f>VLOOKUP(G3610, Tiers!B$1:C$134, 2, FALSE)</f>
        <v>3</v>
      </c>
      <c r="I3610" s="21">
        <v>33266</v>
      </c>
      <c r="J3610" t="str">
        <f t="shared" si="56"/>
        <v>Jordan MustoeWesterlo</v>
      </c>
      <c r="P3610">
        <v>24</v>
      </c>
      <c r="Q3610" t="s">
        <v>1184</v>
      </c>
      <c r="R3610" t="s">
        <v>21</v>
      </c>
      <c r="S3610" t="s">
        <v>22</v>
      </c>
      <c r="T3610" t="s">
        <v>21</v>
      </c>
      <c r="Y3610">
        <v>181</v>
      </c>
      <c r="Z3610">
        <v>75</v>
      </c>
      <c r="AA3610">
        <v>1</v>
      </c>
      <c r="AB3610">
        <v>75</v>
      </c>
    </row>
    <row r="3611" spans="1:28" ht="15.95">
      <c r="A3611" t="s">
        <v>4397</v>
      </c>
      <c r="B3611" t="s">
        <v>81</v>
      </c>
      <c r="C3611" t="str">
        <f>VLOOKUP(B3611, Positions!A$1:B$134, 2, FALSE)</f>
        <v>Defender</v>
      </c>
      <c r="D3611" t="s">
        <v>4376</v>
      </c>
      <c r="E3611" t="s">
        <v>5669</v>
      </c>
      <c r="F3611" t="s">
        <v>421</v>
      </c>
      <c r="G3611" t="str">
        <f>VLOOKUP(E3611, Tiers!M$1:P$134, 3, FALSE)</f>
        <v>SCO1</v>
      </c>
      <c r="H3611">
        <f>VLOOKUP(G3611, Tiers!B$1:C$134, 2, FALSE)</f>
        <v>3</v>
      </c>
      <c r="I3611" s="21">
        <v>33265</v>
      </c>
      <c r="J3611" t="str">
        <f t="shared" si="56"/>
        <v>Conrad BalatoniKilmarnock</v>
      </c>
      <c r="P3611">
        <v>24</v>
      </c>
      <c r="Q3611" t="s">
        <v>124</v>
      </c>
      <c r="R3611" t="s">
        <v>21</v>
      </c>
      <c r="S3611" t="s">
        <v>22</v>
      </c>
      <c r="T3611" t="s">
        <v>21</v>
      </c>
      <c r="U3611" t="s">
        <v>4398</v>
      </c>
      <c r="Y3611">
        <v>186</v>
      </c>
      <c r="Z3611">
        <v>77</v>
      </c>
      <c r="AA3611">
        <v>12</v>
      </c>
      <c r="AB3611">
        <v>138</v>
      </c>
    </row>
    <row r="3612" spans="1:28" ht="15.95">
      <c r="A3612" t="s">
        <v>4399</v>
      </c>
      <c r="B3612" t="s">
        <v>42</v>
      </c>
      <c r="C3612" t="str">
        <f>VLOOKUP(B3612, Positions!A$1:B$134, 2, FALSE)</f>
        <v>Midfielder</v>
      </c>
      <c r="D3612" t="s">
        <v>455</v>
      </c>
      <c r="E3612" t="s">
        <v>5664</v>
      </c>
      <c r="F3612" t="s">
        <v>21</v>
      </c>
      <c r="G3612" t="str">
        <f>VLOOKUP(E3612, Tiers!M$1:P$134, 3, FALSE)</f>
        <v>ENG3</v>
      </c>
      <c r="H3612">
        <f>VLOOKUP(G3612, Tiers!B$1:C$134, 2, FALSE)</f>
        <v>4</v>
      </c>
      <c r="I3612" s="21">
        <v>33264</v>
      </c>
      <c r="J3612" t="str">
        <f t="shared" si="56"/>
        <v>Oscar GobernDoncaster</v>
      </c>
      <c r="P3612">
        <v>24</v>
      </c>
      <c r="Q3612" t="s">
        <v>284</v>
      </c>
      <c r="R3612" t="s">
        <v>21</v>
      </c>
      <c r="S3612" t="s">
        <v>22</v>
      </c>
      <c r="T3612" t="s">
        <v>21</v>
      </c>
      <c r="Y3612">
        <v>191</v>
      </c>
      <c r="Z3612">
        <v>77</v>
      </c>
      <c r="AA3612">
        <v>4</v>
      </c>
      <c r="AB3612">
        <v>97</v>
      </c>
    </row>
    <row r="3613" spans="1:28" ht="15.95">
      <c r="A3613" t="s">
        <v>4400</v>
      </c>
      <c r="B3613" t="s">
        <v>946</v>
      </c>
      <c r="C3613" t="str">
        <f>VLOOKUP(B3613, Positions!A$1:B$134, 2, FALSE)</f>
        <v>Defender</v>
      </c>
      <c r="D3613" t="s">
        <v>142</v>
      </c>
      <c r="E3613" t="s">
        <v>5663</v>
      </c>
      <c r="F3613" t="s">
        <v>21</v>
      </c>
      <c r="G3613" t="str">
        <f>VLOOKUP(E3613, Tiers!M$1:P$134, 3, FALSE)</f>
        <v>ENG4</v>
      </c>
      <c r="H3613">
        <f>VLOOKUP(G3613, Tiers!B$1:C$134, 2, FALSE)</f>
        <v>5</v>
      </c>
      <c r="I3613" s="21">
        <v>33263</v>
      </c>
      <c r="J3613" t="str">
        <f t="shared" si="56"/>
        <v>Kelvin MellorPlymouth</v>
      </c>
      <c r="P3613">
        <v>24</v>
      </c>
      <c r="Q3613" t="s">
        <v>152</v>
      </c>
      <c r="R3613" t="s">
        <v>21</v>
      </c>
      <c r="S3613" t="s">
        <v>22</v>
      </c>
      <c r="T3613" t="s">
        <v>21</v>
      </c>
      <c r="Y3613">
        <v>189</v>
      </c>
      <c r="Z3613">
        <v>79</v>
      </c>
      <c r="AA3613">
        <v>9</v>
      </c>
      <c r="AB3613">
        <v>157</v>
      </c>
    </row>
    <row r="3614" spans="1:28" ht="15.95">
      <c r="A3614" t="s">
        <v>4401</v>
      </c>
      <c r="B3614" t="s">
        <v>278</v>
      </c>
      <c r="C3614" t="e">
        <f>VLOOKUP(B3614, Positions!A$1:B$134, 2, FALSE)</f>
        <v>#N/A</v>
      </c>
      <c r="E3614" t="s">
        <v>5666</v>
      </c>
      <c r="F3614" t="s">
        <v>21</v>
      </c>
      <c r="G3614" t="str">
        <f>VLOOKUP(E3614, Tiers!M$1:P$134, 3, FALSE)</f>
        <v>NONE</v>
      </c>
      <c r="H3614">
        <f>VLOOKUP(G3614, Tiers!B$1:C$134, 2, FALSE)</f>
        <v>7</v>
      </c>
      <c r="I3614" s="21" t="e">
        <v>#N/A</v>
      </c>
      <c r="J3614" t="str">
        <f t="shared" si="56"/>
        <v>Fergus Bell</v>
      </c>
      <c r="P3614">
        <v>24</v>
      </c>
      <c r="Q3614" t="s">
        <v>962</v>
      </c>
      <c r="R3614" t="s">
        <v>21</v>
      </c>
      <c r="S3614" t="s">
        <v>22</v>
      </c>
      <c r="T3614" t="s">
        <v>21</v>
      </c>
      <c r="U3614" t="s">
        <v>421</v>
      </c>
      <c r="Y3614">
        <v>182</v>
      </c>
      <c r="Z3614">
        <v>76</v>
      </c>
      <c r="AA3614">
        <v>6</v>
      </c>
      <c r="AB3614">
        <v>50</v>
      </c>
    </row>
    <row r="3615" spans="1:28" ht="15.95">
      <c r="A3615" t="s">
        <v>4402</v>
      </c>
      <c r="B3615" t="s">
        <v>946</v>
      </c>
      <c r="C3615" t="str">
        <f>VLOOKUP(B3615, Positions!A$1:B$134, 2, FALSE)</f>
        <v>Defender</v>
      </c>
      <c r="D3615" t="s">
        <v>517</v>
      </c>
      <c r="E3615" t="s">
        <v>5665</v>
      </c>
      <c r="F3615" t="s">
        <v>21</v>
      </c>
      <c r="G3615" t="str">
        <f>VLOOKUP(E3615, Tiers!M$1:P$134, 3, FALSE)</f>
        <v>ENG2</v>
      </c>
      <c r="H3615">
        <f>VLOOKUP(G3615, Tiers!B$1:C$134, 2, FALSE)</f>
        <v>3</v>
      </c>
      <c r="I3615" s="21">
        <v>33258</v>
      </c>
      <c r="J3615" t="str">
        <f t="shared" si="56"/>
        <v>Chris SollyCharlton</v>
      </c>
      <c r="P3615">
        <v>24</v>
      </c>
      <c r="Q3615" t="s">
        <v>3531</v>
      </c>
      <c r="R3615" t="s">
        <v>21</v>
      </c>
      <c r="S3615" t="s">
        <v>22</v>
      </c>
      <c r="T3615" t="s">
        <v>21</v>
      </c>
      <c r="Y3615">
        <v>173</v>
      </c>
      <c r="Z3615">
        <v>73</v>
      </c>
      <c r="AA3615">
        <v>2</v>
      </c>
      <c r="AB3615">
        <v>163</v>
      </c>
    </row>
    <row r="3616" spans="1:28" ht="15.95">
      <c r="A3616" t="s">
        <v>4403</v>
      </c>
      <c r="B3616" t="s">
        <v>16</v>
      </c>
      <c r="C3616" t="e">
        <f>VLOOKUP(B3616, Positions!A$1:B$134, 2, FALSE)</f>
        <v>#N/A</v>
      </c>
      <c r="D3616" t="s">
        <v>376</v>
      </c>
      <c r="E3616" t="s">
        <v>5664</v>
      </c>
      <c r="F3616" t="s">
        <v>21</v>
      </c>
      <c r="G3616" t="str">
        <f>VLOOKUP(E3616, Tiers!M$1:P$134, 3, FALSE)</f>
        <v>ENG3</v>
      </c>
      <c r="H3616">
        <f>VLOOKUP(G3616, Tiers!B$1:C$134, 2, FALSE)</f>
        <v>4</v>
      </c>
      <c r="I3616" s="21">
        <v>33257</v>
      </c>
      <c r="J3616" t="str">
        <f t="shared" si="56"/>
        <v>Sam WinnallBarnsley</v>
      </c>
      <c r="P3616">
        <v>24</v>
      </c>
      <c r="Q3616" t="s">
        <v>623</v>
      </c>
      <c r="R3616" t="s">
        <v>21</v>
      </c>
      <c r="S3616" t="s">
        <v>22</v>
      </c>
      <c r="T3616" t="s">
        <v>21</v>
      </c>
      <c r="Y3616">
        <v>175</v>
      </c>
      <c r="Z3616">
        <v>72</v>
      </c>
      <c r="AA3616">
        <v>41</v>
      </c>
      <c r="AB3616">
        <v>110</v>
      </c>
    </row>
    <row r="3617" spans="1:28" ht="15.95">
      <c r="A3617" t="s">
        <v>4404</v>
      </c>
      <c r="B3617" t="s">
        <v>36</v>
      </c>
      <c r="C3617" t="str">
        <f>VLOOKUP(B3617, Positions!A$1:B$134, 2, FALSE)</f>
        <v>Midfielder</v>
      </c>
      <c r="D3617" t="s">
        <v>3634</v>
      </c>
      <c r="E3617" t="s">
        <v>5671</v>
      </c>
      <c r="F3617" t="s">
        <v>421</v>
      </c>
      <c r="G3617" t="str">
        <f>VLOOKUP(E3617, Tiers!M$1:P$134, 3, FALSE)</f>
        <v>SCO4</v>
      </c>
      <c r="H3617">
        <f>VLOOKUP(G3617, Tiers!B$1:C$134, 2, FALSE)</f>
        <v>6</v>
      </c>
      <c r="I3617" s="21">
        <v>33257</v>
      </c>
      <c r="J3617" t="str">
        <f t="shared" si="56"/>
        <v>David BanjoBerwick</v>
      </c>
      <c r="P3617">
        <v>24</v>
      </c>
      <c r="Q3617" t="s">
        <v>74</v>
      </c>
      <c r="R3617" t="s">
        <v>21</v>
      </c>
      <c r="S3617" t="s">
        <v>22</v>
      </c>
      <c r="T3617" t="s">
        <v>21</v>
      </c>
      <c r="Y3617">
        <v>178</v>
      </c>
      <c r="Z3617">
        <v>75</v>
      </c>
      <c r="AA3617">
        <v>4</v>
      </c>
      <c r="AB3617">
        <v>59</v>
      </c>
    </row>
    <row r="3618" spans="1:28" ht="15.95">
      <c r="A3618" t="s">
        <v>4405</v>
      </c>
      <c r="B3618" t="s">
        <v>166</v>
      </c>
      <c r="C3618" t="str">
        <f>VLOOKUP(B3618, Positions!A$1:B$134, 2, FALSE)</f>
        <v>Goalkeeper</v>
      </c>
      <c r="D3618" t="s">
        <v>657</v>
      </c>
      <c r="E3618" t="s">
        <v>62</v>
      </c>
      <c r="F3618" t="s">
        <v>21</v>
      </c>
      <c r="G3618" t="str">
        <f>VLOOKUP(E3618, Tiers!M$1:P$134, 3, FALSE)</f>
        <v>ENG1</v>
      </c>
      <c r="H3618">
        <f>VLOOKUP(G3618, Tiers!B$1:C$134, 2, FALSE)</f>
        <v>1</v>
      </c>
      <c r="I3618" s="21">
        <v>33254</v>
      </c>
      <c r="J3618" t="str">
        <f t="shared" si="56"/>
        <v>Declan RuddNorwich</v>
      </c>
      <c r="P3618">
        <v>24</v>
      </c>
      <c r="Q3618" t="s">
        <v>3013</v>
      </c>
      <c r="R3618" t="s">
        <v>21</v>
      </c>
      <c r="S3618" t="s">
        <v>22</v>
      </c>
      <c r="T3618" t="s">
        <v>21</v>
      </c>
      <c r="Y3618">
        <v>191</v>
      </c>
      <c r="Z3618">
        <v>85</v>
      </c>
      <c r="AA3618">
        <v>0</v>
      </c>
      <c r="AB3618">
        <v>70</v>
      </c>
    </row>
    <row r="3619" spans="1:28" ht="15.95">
      <c r="A3619" t="s">
        <v>4406</v>
      </c>
      <c r="B3619" t="s">
        <v>166</v>
      </c>
      <c r="C3619" t="str">
        <f>VLOOKUP(B3619, Positions!A$1:B$134, 2, FALSE)</f>
        <v>Goalkeeper</v>
      </c>
      <c r="D3619" t="s">
        <v>1339</v>
      </c>
      <c r="E3619" t="s">
        <v>5667</v>
      </c>
      <c r="F3619" t="s">
        <v>421</v>
      </c>
      <c r="G3619" t="str">
        <f>VLOOKUP(E3619, Tiers!M$1:P$134, 3, FALSE)</f>
        <v>SCO2</v>
      </c>
      <c r="H3619">
        <f>VLOOKUP(G3619, Tiers!B$1:C$134, 2, FALSE)</f>
        <v>6</v>
      </c>
      <c r="I3619" s="21">
        <v>33252</v>
      </c>
      <c r="J3619" t="str">
        <f t="shared" si="56"/>
        <v>Wes FoderinghamRangers</v>
      </c>
      <c r="P3619">
        <v>24</v>
      </c>
      <c r="Q3619" t="s">
        <v>74</v>
      </c>
      <c r="R3619" t="s">
        <v>21</v>
      </c>
      <c r="S3619" t="s">
        <v>22</v>
      </c>
      <c r="T3619" t="s">
        <v>21</v>
      </c>
      <c r="Y3619">
        <v>186</v>
      </c>
      <c r="Z3619">
        <v>75</v>
      </c>
      <c r="AA3619">
        <v>0</v>
      </c>
      <c r="AB3619">
        <v>200</v>
      </c>
    </row>
    <row r="3620" spans="1:28" ht="15.95">
      <c r="A3620" t="s">
        <v>4407</v>
      </c>
      <c r="B3620" t="s">
        <v>166</v>
      </c>
      <c r="C3620" t="str">
        <f>VLOOKUP(B3620, Positions!A$1:B$134, 2, FALSE)</f>
        <v>Goalkeeper</v>
      </c>
      <c r="D3620" t="s">
        <v>4408</v>
      </c>
      <c r="E3620" t="s">
        <v>5666</v>
      </c>
      <c r="F3620" t="s">
        <v>4590</v>
      </c>
      <c r="G3620" t="str">
        <f>VLOOKUP(E3620, Tiers!M$1:P$134, 3, FALSE)</f>
        <v>NONE</v>
      </c>
      <c r="H3620">
        <f>VLOOKUP(G3620, Tiers!B$1:C$134, 2, FALSE)</f>
        <v>7</v>
      </c>
      <c r="I3620" s="21">
        <v>33252</v>
      </c>
      <c r="J3620" t="str">
        <f t="shared" si="56"/>
        <v>Chris OldfieldHume City FC</v>
      </c>
      <c r="P3620">
        <v>24</v>
      </c>
      <c r="Q3620" t="s">
        <v>57</v>
      </c>
      <c r="R3620" t="s">
        <v>21</v>
      </c>
      <c r="S3620" t="s">
        <v>22</v>
      </c>
      <c r="T3620" t="s">
        <v>21</v>
      </c>
      <c r="Y3620">
        <v>188</v>
      </c>
      <c r="Z3620">
        <v>81</v>
      </c>
      <c r="AA3620">
        <v>0</v>
      </c>
      <c r="AB3620">
        <v>25</v>
      </c>
    </row>
    <row r="3621" spans="1:28" ht="15.95">
      <c r="A3621" t="s">
        <v>4409</v>
      </c>
      <c r="B3621" t="s">
        <v>278</v>
      </c>
      <c r="C3621" t="e">
        <f>VLOOKUP(B3621, Positions!A$1:B$134, 2, FALSE)</f>
        <v>#N/A</v>
      </c>
      <c r="D3621" t="s">
        <v>402</v>
      </c>
      <c r="E3621" t="s">
        <v>5664</v>
      </c>
      <c r="F3621" t="s">
        <v>21</v>
      </c>
      <c r="G3621" t="str">
        <f>VLOOKUP(E3621, Tiers!M$1:P$134, 3, FALSE)</f>
        <v>ENG3</v>
      </c>
      <c r="H3621">
        <f>VLOOKUP(G3621, Tiers!B$1:C$134, 2, FALSE)</f>
        <v>4</v>
      </c>
      <c r="I3621" s="21">
        <v>33246</v>
      </c>
      <c r="J3621" t="str">
        <f t="shared" si="56"/>
        <v>Jacob MellisBury</v>
      </c>
      <c r="P3621">
        <v>24</v>
      </c>
      <c r="Q3621" t="s">
        <v>69</v>
      </c>
      <c r="R3621" t="s">
        <v>21</v>
      </c>
      <c r="S3621" t="s">
        <v>22</v>
      </c>
      <c r="T3621" t="s">
        <v>21</v>
      </c>
      <c r="Y3621">
        <v>182</v>
      </c>
      <c r="Z3621">
        <v>82</v>
      </c>
      <c r="AA3621">
        <v>10</v>
      </c>
      <c r="AB3621">
        <v>109</v>
      </c>
    </row>
    <row r="3622" spans="1:28" ht="15.95">
      <c r="A3622" t="s">
        <v>4410</v>
      </c>
      <c r="B3622" t="s">
        <v>81</v>
      </c>
      <c r="C3622" t="str">
        <f>VLOOKUP(B3622, Positions!A$1:B$134, 2, FALSE)</f>
        <v>Defender</v>
      </c>
      <c r="D3622" t="s">
        <v>762</v>
      </c>
      <c r="E3622" t="s">
        <v>5665</v>
      </c>
      <c r="F3622" t="s">
        <v>21</v>
      </c>
      <c r="G3622" t="str">
        <f>VLOOKUP(E3622, Tiers!M$1:P$134, 3, FALSE)</f>
        <v>ENG2</v>
      </c>
      <c r="H3622">
        <f>VLOOKUP(G3622, Tiers!B$1:C$134, 2, FALSE)</f>
        <v>3</v>
      </c>
      <c r="I3622" s="21">
        <v>33246</v>
      </c>
      <c r="J3622" t="str">
        <f t="shared" si="56"/>
        <v>Sean MorrisonCardiff</v>
      </c>
      <c r="P3622">
        <v>24</v>
      </c>
      <c r="Q3622" t="s">
        <v>142</v>
      </c>
      <c r="R3622" t="s">
        <v>21</v>
      </c>
      <c r="S3622" t="s">
        <v>22</v>
      </c>
      <c r="T3622" t="s">
        <v>21</v>
      </c>
      <c r="Y3622">
        <v>194</v>
      </c>
      <c r="Z3622">
        <v>78</v>
      </c>
      <c r="AA3622">
        <v>16</v>
      </c>
      <c r="AB3622">
        <v>156</v>
      </c>
    </row>
    <row r="3623" spans="1:28" ht="15.95">
      <c r="A3623" t="s">
        <v>4411</v>
      </c>
      <c r="B3623" t="s">
        <v>111</v>
      </c>
      <c r="C3623" t="str">
        <f>VLOOKUP(B3623, Positions!A$1:B$134, 2, FALSE)</f>
        <v>Forward</v>
      </c>
      <c r="D3623" t="s">
        <v>455</v>
      </c>
      <c r="E3623" t="s">
        <v>5664</v>
      </c>
      <c r="F3623" t="s">
        <v>21</v>
      </c>
      <c r="G3623" t="str">
        <f>VLOOKUP(E3623, Tiers!M$1:P$134, 3, FALSE)</f>
        <v>ENG3</v>
      </c>
      <c r="H3623">
        <f>VLOOKUP(G3623, Tiers!B$1:C$134, 2, FALSE)</f>
        <v>4</v>
      </c>
      <c r="I3623" s="21">
        <v>33240</v>
      </c>
      <c r="J3623" t="str">
        <f t="shared" si="56"/>
        <v>Harry ForresterDoncaster</v>
      </c>
      <c r="P3623">
        <v>24</v>
      </c>
      <c r="Q3623" t="s">
        <v>163</v>
      </c>
      <c r="R3623" t="s">
        <v>21</v>
      </c>
      <c r="S3623" t="s">
        <v>22</v>
      </c>
      <c r="T3623" t="s">
        <v>21</v>
      </c>
      <c r="Y3623">
        <v>178</v>
      </c>
      <c r="Z3623">
        <v>74</v>
      </c>
      <c r="AA3623">
        <v>15</v>
      </c>
      <c r="AB3623">
        <v>109</v>
      </c>
    </row>
    <row r="3624" spans="1:28" ht="15.95">
      <c r="A3624" t="s">
        <v>4412</v>
      </c>
      <c r="B3624" t="s">
        <v>81</v>
      </c>
      <c r="C3624" t="str">
        <f>VLOOKUP(B3624, Positions!A$1:B$134, 2, FALSE)</f>
        <v>Defender</v>
      </c>
      <c r="D3624" t="s">
        <v>364</v>
      </c>
      <c r="E3624" t="s">
        <v>5666</v>
      </c>
      <c r="F3624" t="s">
        <v>21</v>
      </c>
      <c r="G3624" t="str">
        <f>VLOOKUP(E3624, Tiers!M$1:P$134, 3, FALSE)</f>
        <v>NONE</v>
      </c>
      <c r="H3624">
        <f>VLOOKUP(G3624, Tiers!B$1:C$134, 2, FALSE)</f>
        <v>7</v>
      </c>
      <c r="I3624" s="21">
        <v>33239</v>
      </c>
      <c r="J3624" t="str">
        <f t="shared" si="56"/>
        <v>Ben GerringTorquay</v>
      </c>
      <c r="P3624">
        <v>24</v>
      </c>
      <c r="Q3624" t="s">
        <v>364</v>
      </c>
      <c r="R3624" t="s">
        <v>21</v>
      </c>
      <c r="S3624" t="s">
        <v>22</v>
      </c>
      <c r="T3624" t="s">
        <v>21</v>
      </c>
      <c r="Y3624">
        <v>193</v>
      </c>
      <c r="Z3624">
        <v>86</v>
      </c>
      <c r="AA3624">
        <v>11</v>
      </c>
      <c r="AB3624">
        <v>145</v>
      </c>
    </row>
    <row r="3625" spans="1:28" ht="15.95">
      <c r="A3625" t="s">
        <v>4413</v>
      </c>
      <c r="B3625" t="s">
        <v>189</v>
      </c>
      <c r="C3625" t="str">
        <f>VLOOKUP(B3625, Positions!A$1:B$134, 2, FALSE)</f>
        <v>Forward</v>
      </c>
      <c r="E3625" t="s">
        <v>5666</v>
      </c>
      <c r="F3625" t="s">
        <v>21</v>
      </c>
      <c r="G3625" t="str">
        <f>VLOOKUP(E3625, Tiers!M$1:P$134, 3, FALSE)</f>
        <v>NONE</v>
      </c>
      <c r="H3625">
        <f>VLOOKUP(G3625, Tiers!B$1:C$134, 2, FALSE)</f>
        <v>7</v>
      </c>
      <c r="I3625" s="21" t="e">
        <v>#N/A</v>
      </c>
      <c r="J3625" t="str">
        <f t="shared" si="56"/>
        <v>Nathan Eccleston</v>
      </c>
      <c r="P3625">
        <v>24</v>
      </c>
      <c r="Q3625" t="s">
        <v>113</v>
      </c>
      <c r="R3625" t="s">
        <v>21</v>
      </c>
      <c r="S3625" t="s">
        <v>22</v>
      </c>
      <c r="T3625" t="s">
        <v>21</v>
      </c>
      <c r="Y3625">
        <v>178</v>
      </c>
      <c r="Z3625">
        <v>75</v>
      </c>
      <c r="AA3625">
        <v>8</v>
      </c>
      <c r="AB3625">
        <v>78</v>
      </c>
    </row>
    <row r="3626" spans="1:28" ht="15.95">
      <c r="A3626" t="s">
        <v>4414</v>
      </c>
      <c r="B3626" t="s">
        <v>36</v>
      </c>
      <c r="C3626" t="str">
        <f>VLOOKUP(B3626, Positions!A$1:B$134, 2, FALSE)</f>
        <v>Midfielder</v>
      </c>
      <c r="D3626" t="s">
        <v>265</v>
      </c>
      <c r="E3626" t="s">
        <v>5665</v>
      </c>
      <c r="F3626" t="s">
        <v>21</v>
      </c>
      <c r="G3626" t="str">
        <f>VLOOKUP(E3626, Tiers!M$1:P$134, 3, FALSE)</f>
        <v>ENG2</v>
      </c>
      <c r="H3626">
        <f>VLOOKUP(G3626, Tiers!B$1:C$134, 2, FALSE)</f>
        <v>3</v>
      </c>
      <c r="I3626" s="21">
        <v>33236</v>
      </c>
      <c r="J3626" t="str">
        <f t="shared" si="56"/>
        <v>Richard SmallwoodRotherham</v>
      </c>
      <c r="P3626">
        <v>24</v>
      </c>
      <c r="Q3626" t="s">
        <v>136</v>
      </c>
      <c r="R3626" t="s">
        <v>21</v>
      </c>
      <c r="S3626" t="s">
        <v>22</v>
      </c>
      <c r="T3626" t="s">
        <v>21</v>
      </c>
      <c r="Y3626">
        <v>181</v>
      </c>
      <c r="Z3626">
        <v>77</v>
      </c>
      <c r="AA3626">
        <v>4</v>
      </c>
      <c r="AB3626">
        <v>121</v>
      </c>
    </row>
    <row r="3627" spans="1:28" ht="15.95">
      <c r="A3627" t="s">
        <v>4415</v>
      </c>
      <c r="B3627" t="s">
        <v>115</v>
      </c>
      <c r="C3627" t="e">
        <f>VLOOKUP(B3627, Positions!A$1:B$134, 2, FALSE)</f>
        <v>#N/A</v>
      </c>
      <c r="D3627" t="s">
        <v>1358</v>
      </c>
      <c r="E3627" t="s">
        <v>5663</v>
      </c>
      <c r="F3627" t="s">
        <v>21</v>
      </c>
      <c r="G3627" t="str">
        <f>VLOOKUP(E3627, Tiers!M$1:P$134, 3, FALSE)</f>
        <v>ENG4</v>
      </c>
      <c r="H3627">
        <f>VLOOKUP(G3627, Tiers!B$1:C$134, 2, FALSE)</f>
        <v>5</v>
      </c>
      <c r="I3627" s="21">
        <v>33235</v>
      </c>
      <c r="J3627" t="str">
        <f t="shared" si="56"/>
        <v>Luke RooneyCrawley</v>
      </c>
      <c r="P3627">
        <v>24</v>
      </c>
      <c r="Q3627" t="s">
        <v>74</v>
      </c>
      <c r="R3627" t="s">
        <v>21</v>
      </c>
      <c r="S3627" t="s">
        <v>22</v>
      </c>
      <c r="T3627" t="s">
        <v>21</v>
      </c>
      <c r="Y3627">
        <v>178</v>
      </c>
      <c r="Z3627">
        <v>71</v>
      </c>
      <c r="AA3627">
        <v>12</v>
      </c>
      <c r="AB3627">
        <v>141</v>
      </c>
    </row>
    <row r="3628" spans="1:28" ht="15.95">
      <c r="A3628" t="s">
        <v>4416</v>
      </c>
      <c r="B3628" t="s">
        <v>734</v>
      </c>
      <c r="C3628" t="str">
        <f>VLOOKUP(B3628, Positions!A$1:B$134, 2, FALSE)</f>
        <v>Forward</v>
      </c>
      <c r="D3628" t="s">
        <v>98</v>
      </c>
      <c r="E3628" t="s">
        <v>5665</v>
      </c>
      <c r="F3628" t="s">
        <v>21</v>
      </c>
      <c r="G3628" t="str">
        <f>VLOOKUP(E3628, Tiers!M$1:P$134, 3, FALSE)</f>
        <v>ENG2</v>
      </c>
      <c r="H3628">
        <f>VLOOKUP(G3628, Tiers!B$1:C$134, 2, FALSE)</f>
        <v>3</v>
      </c>
      <c r="I3628" s="21">
        <v>33234</v>
      </c>
      <c r="J3628" t="str">
        <f t="shared" si="56"/>
        <v>Jay Emmanuel-ThomasQ.P.R.</v>
      </c>
      <c r="P3628">
        <v>24</v>
      </c>
      <c r="Q3628" t="s">
        <v>74</v>
      </c>
      <c r="R3628" t="s">
        <v>21</v>
      </c>
      <c r="S3628" t="s">
        <v>22</v>
      </c>
      <c r="T3628" t="s">
        <v>21</v>
      </c>
      <c r="U3628" t="s">
        <v>1433</v>
      </c>
      <c r="Y3628">
        <v>191</v>
      </c>
      <c r="Z3628">
        <v>85</v>
      </c>
      <c r="AA3628">
        <v>40</v>
      </c>
      <c r="AB3628">
        <v>192</v>
      </c>
    </row>
    <row r="3629" spans="1:28" ht="15.95">
      <c r="A3629" t="s">
        <v>4417</v>
      </c>
      <c r="B3629" t="s">
        <v>1393</v>
      </c>
      <c r="C3629" t="str">
        <f>VLOOKUP(B3629, Positions!A$1:B$134, 2, FALSE)</f>
        <v>Midfielder</v>
      </c>
      <c r="D3629" t="s">
        <v>3718</v>
      </c>
      <c r="E3629" t="s">
        <v>5666</v>
      </c>
      <c r="F3629" t="s">
        <v>21</v>
      </c>
      <c r="G3629" t="str">
        <f>VLOOKUP(E3629, Tiers!M$1:P$134, 3, FALSE)</f>
        <v>NONE</v>
      </c>
      <c r="H3629">
        <f>VLOOKUP(G3629, Tiers!B$1:C$134, 2, FALSE)</f>
        <v>7</v>
      </c>
      <c r="I3629" s="21">
        <v>33234</v>
      </c>
      <c r="J3629" t="str">
        <f t="shared" si="56"/>
        <v>Naby DialloDover</v>
      </c>
      <c r="P3629">
        <v>24</v>
      </c>
      <c r="Q3629" t="s">
        <v>4418</v>
      </c>
      <c r="R3629" t="s">
        <v>21</v>
      </c>
      <c r="S3629" t="s">
        <v>3750</v>
      </c>
      <c r="T3629" t="s">
        <v>21</v>
      </c>
      <c r="U3629" t="s">
        <v>4419</v>
      </c>
      <c r="Y3629">
        <v>180</v>
      </c>
      <c r="Z3629">
        <v>67</v>
      </c>
      <c r="AA3629">
        <v>8</v>
      </c>
      <c r="AB3629">
        <v>145</v>
      </c>
    </row>
    <row r="3630" spans="1:28" ht="15.95">
      <c r="A3630" t="s">
        <v>4420</v>
      </c>
      <c r="B3630" t="s">
        <v>72</v>
      </c>
      <c r="C3630" t="str">
        <f>VLOOKUP(B3630, Positions!A$1:B$134, 2, FALSE)</f>
        <v>Defender</v>
      </c>
      <c r="D3630" t="s">
        <v>671</v>
      </c>
      <c r="E3630" t="s">
        <v>5664</v>
      </c>
      <c r="F3630" t="s">
        <v>21</v>
      </c>
      <c r="G3630" t="str">
        <f>VLOOKUP(E3630, Tiers!M$1:P$134, 3, FALSE)</f>
        <v>ENG3</v>
      </c>
      <c r="H3630">
        <f>VLOOKUP(G3630, Tiers!B$1:C$134, 2, FALSE)</f>
        <v>4</v>
      </c>
      <c r="I3630" s="21">
        <v>33230</v>
      </c>
      <c r="J3630" t="str">
        <f t="shared" si="56"/>
        <v>Danny AndrewFleetwood</v>
      </c>
      <c r="P3630">
        <v>24</v>
      </c>
      <c r="Q3630" t="s">
        <v>1838</v>
      </c>
      <c r="R3630" t="s">
        <v>21</v>
      </c>
      <c r="S3630" t="s">
        <v>22</v>
      </c>
      <c r="T3630" t="s">
        <v>21</v>
      </c>
      <c r="Y3630">
        <v>181</v>
      </c>
      <c r="Z3630">
        <v>73</v>
      </c>
      <c r="AA3630">
        <v>13</v>
      </c>
      <c r="AB3630">
        <v>169</v>
      </c>
    </row>
    <row r="3631" spans="1:28" ht="15.95">
      <c r="A3631" t="s">
        <v>4421</v>
      </c>
      <c r="B3631" t="s">
        <v>81</v>
      </c>
      <c r="C3631" t="str">
        <f>VLOOKUP(B3631, Positions!A$1:B$134, 2, FALSE)</f>
        <v>Defender</v>
      </c>
      <c r="D3631" t="s">
        <v>3718</v>
      </c>
      <c r="E3631" t="s">
        <v>5666</v>
      </c>
      <c r="F3631" t="s">
        <v>21</v>
      </c>
      <c r="G3631" t="str">
        <f>VLOOKUP(E3631, Tiers!M$1:P$134, 3, FALSE)</f>
        <v>NONE</v>
      </c>
      <c r="H3631">
        <f>VLOOKUP(G3631, Tiers!B$1:C$134, 2, FALSE)</f>
        <v>7</v>
      </c>
      <c r="I3631" s="21">
        <v>33229</v>
      </c>
      <c r="J3631" t="str">
        <f t="shared" si="56"/>
        <v>Jamie GrimesDover</v>
      </c>
      <c r="P3631">
        <v>24</v>
      </c>
      <c r="Q3631" t="s">
        <v>69</v>
      </c>
      <c r="R3631" t="s">
        <v>21</v>
      </c>
      <c r="S3631" t="s">
        <v>22</v>
      </c>
      <c r="T3631" t="s">
        <v>21</v>
      </c>
      <c r="Y3631">
        <v>194</v>
      </c>
      <c r="Z3631">
        <v>79</v>
      </c>
      <c r="AA3631">
        <v>1</v>
      </c>
      <c r="AB3631">
        <v>102</v>
      </c>
    </row>
    <row r="3632" spans="1:28" ht="15.95">
      <c r="A3632" t="s">
        <v>4422</v>
      </c>
      <c r="B3632" t="s">
        <v>278</v>
      </c>
      <c r="C3632" t="e">
        <f>VLOOKUP(B3632, Positions!A$1:B$134, 2, FALSE)</f>
        <v>#N/A</v>
      </c>
      <c r="D3632" t="s">
        <v>338</v>
      </c>
      <c r="E3632" t="s">
        <v>5666</v>
      </c>
      <c r="F3632" t="s">
        <v>21</v>
      </c>
      <c r="G3632" t="str">
        <f>VLOOKUP(E3632, Tiers!M$1:P$134, 3, FALSE)</f>
        <v>NONE</v>
      </c>
      <c r="H3632">
        <f>VLOOKUP(G3632, Tiers!B$1:C$134, 2, FALSE)</f>
        <v>7</v>
      </c>
      <c r="I3632" s="21">
        <v>33224</v>
      </c>
      <c r="J3632" t="str">
        <f t="shared" si="56"/>
        <v>John RooneyChester</v>
      </c>
      <c r="P3632">
        <v>24</v>
      </c>
      <c r="Q3632" t="s">
        <v>57</v>
      </c>
      <c r="R3632" t="s">
        <v>21</v>
      </c>
      <c r="S3632" t="s">
        <v>22</v>
      </c>
      <c r="T3632" t="s">
        <v>21</v>
      </c>
      <c r="U3632" t="s">
        <v>870</v>
      </c>
      <c r="Y3632">
        <v>178</v>
      </c>
      <c r="Z3632">
        <v>80</v>
      </c>
      <c r="AA3632">
        <v>21</v>
      </c>
      <c r="AB3632">
        <v>127</v>
      </c>
    </row>
    <row r="3633" spans="1:28" ht="15.95">
      <c r="A3633" t="s">
        <v>4423</v>
      </c>
      <c r="B3633" t="s">
        <v>2246</v>
      </c>
      <c r="C3633" t="str">
        <f>VLOOKUP(B3633, Positions!A$1:B$134, 2, FALSE)</f>
        <v>Defender</v>
      </c>
      <c r="E3633" t="s">
        <v>5666</v>
      </c>
      <c r="F3633" t="s">
        <v>21</v>
      </c>
      <c r="G3633" t="str">
        <f>VLOOKUP(E3633, Tiers!M$1:P$134, 3, FALSE)</f>
        <v>NONE</v>
      </c>
      <c r="H3633">
        <f>VLOOKUP(G3633, Tiers!B$1:C$134, 2, FALSE)</f>
        <v>7</v>
      </c>
      <c r="I3633" s="21" t="e">
        <v>#N/A</v>
      </c>
      <c r="J3633" t="str">
        <f t="shared" si="56"/>
        <v>Chris Chantler</v>
      </c>
      <c r="P3633">
        <v>24</v>
      </c>
      <c r="Q3633" t="s">
        <v>20</v>
      </c>
      <c r="R3633" t="s">
        <v>21</v>
      </c>
      <c r="S3633" t="s">
        <v>22</v>
      </c>
      <c r="T3633" t="s">
        <v>21</v>
      </c>
      <c r="Y3633">
        <v>173</v>
      </c>
      <c r="Z3633">
        <v>70</v>
      </c>
      <c r="AA3633">
        <v>0</v>
      </c>
      <c r="AB3633">
        <v>80</v>
      </c>
    </row>
    <row r="3634" spans="1:28" ht="15.95">
      <c r="A3634" t="s">
        <v>4424</v>
      </c>
      <c r="B3634" t="s">
        <v>36</v>
      </c>
      <c r="C3634" t="str">
        <f>VLOOKUP(B3634, Positions!A$1:B$134, 2, FALSE)</f>
        <v>Midfielder</v>
      </c>
      <c r="D3634" t="s">
        <v>627</v>
      </c>
      <c r="E3634" t="s">
        <v>5666</v>
      </c>
      <c r="F3634" t="s">
        <v>21</v>
      </c>
      <c r="G3634" t="str">
        <f>VLOOKUP(E3634, Tiers!M$1:P$134, 3, FALSE)</f>
        <v>NONE</v>
      </c>
      <c r="H3634">
        <f>VLOOKUP(G3634, Tiers!B$1:C$134, 2, FALSE)</f>
        <v>7</v>
      </c>
      <c r="I3634" s="21">
        <v>33222</v>
      </c>
      <c r="J3634" t="str">
        <f t="shared" si="56"/>
        <v>Clovis KamdjoForest Green</v>
      </c>
      <c r="P3634">
        <v>24</v>
      </c>
      <c r="Q3634" t="s">
        <v>20</v>
      </c>
      <c r="R3634" t="s">
        <v>21</v>
      </c>
      <c r="S3634" t="s">
        <v>22</v>
      </c>
      <c r="T3634" t="s">
        <v>21</v>
      </c>
      <c r="U3634" t="s">
        <v>4425</v>
      </c>
      <c r="Y3634">
        <v>181</v>
      </c>
      <c r="Z3634">
        <v>78</v>
      </c>
      <c r="AA3634">
        <v>14</v>
      </c>
      <c r="AB3634">
        <v>186</v>
      </c>
    </row>
    <row r="3635" spans="1:28" ht="15.95">
      <c r="A3635" t="s">
        <v>4426</v>
      </c>
      <c r="B3635" t="s">
        <v>36</v>
      </c>
      <c r="C3635" t="str">
        <f>VLOOKUP(B3635, Positions!A$1:B$134, 2, FALSE)</f>
        <v>Midfielder</v>
      </c>
      <c r="D3635" t="s">
        <v>4427</v>
      </c>
      <c r="E3635" t="s">
        <v>5666</v>
      </c>
      <c r="F3635" t="s">
        <v>21</v>
      </c>
      <c r="G3635" t="str">
        <f>VLOOKUP(E3635, Tiers!M$1:P$134, 3, FALSE)</f>
        <v>NONE</v>
      </c>
      <c r="H3635">
        <f>VLOOKUP(G3635, Tiers!B$1:C$134, 2, FALSE)</f>
        <v>7</v>
      </c>
      <c r="I3635" s="21">
        <v>33216</v>
      </c>
      <c r="J3635" t="str">
        <f t="shared" si="56"/>
        <v>Craig EastmondSutton Utd</v>
      </c>
      <c r="P3635">
        <v>24</v>
      </c>
      <c r="Q3635" t="s">
        <v>74</v>
      </c>
      <c r="R3635" t="s">
        <v>21</v>
      </c>
      <c r="S3635" t="s">
        <v>22</v>
      </c>
      <c r="T3635" t="s">
        <v>21</v>
      </c>
      <c r="Y3635">
        <v>173</v>
      </c>
      <c r="Z3635">
        <v>75</v>
      </c>
      <c r="AA3635">
        <v>7</v>
      </c>
      <c r="AB3635">
        <v>86</v>
      </c>
    </row>
    <row r="3636" spans="1:28" ht="15.95">
      <c r="A3636" t="s">
        <v>4428</v>
      </c>
      <c r="B3636" t="s">
        <v>36</v>
      </c>
      <c r="C3636" t="str">
        <f>VLOOKUP(B3636, Positions!A$1:B$134, 2, FALSE)</f>
        <v>Midfielder</v>
      </c>
      <c r="E3636" t="s">
        <v>5666</v>
      </c>
      <c r="F3636" t="s">
        <v>21</v>
      </c>
      <c r="G3636" t="str">
        <f>VLOOKUP(E3636, Tiers!M$1:P$134, 3, FALSE)</f>
        <v>NONE</v>
      </c>
      <c r="H3636">
        <f>VLOOKUP(G3636, Tiers!B$1:C$134, 2, FALSE)</f>
        <v>7</v>
      </c>
      <c r="I3636" s="21" t="e">
        <v>#N/A</v>
      </c>
      <c r="J3636" t="str">
        <f t="shared" si="56"/>
        <v>Charlie Turnbull</v>
      </c>
      <c r="P3636">
        <v>24</v>
      </c>
      <c r="Q3636" t="s">
        <v>715</v>
      </c>
      <c r="R3636" t="s">
        <v>21</v>
      </c>
      <c r="S3636" t="s">
        <v>22</v>
      </c>
      <c r="T3636" t="s">
        <v>21</v>
      </c>
      <c r="Y3636">
        <v>175</v>
      </c>
      <c r="Z3636">
        <v>73</v>
      </c>
      <c r="AA3636">
        <v>0</v>
      </c>
      <c r="AB3636">
        <v>7</v>
      </c>
    </row>
    <row r="3637" spans="1:28" ht="15.95">
      <c r="A3637" t="s">
        <v>4429</v>
      </c>
      <c r="B3637" t="s">
        <v>131</v>
      </c>
      <c r="C3637" t="str">
        <f>VLOOKUP(B3637, Positions!A$1:B$134, 2, FALSE)</f>
        <v>Forward</v>
      </c>
      <c r="D3637" t="s">
        <v>1243</v>
      </c>
      <c r="E3637" t="s">
        <v>5666</v>
      </c>
      <c r="F3637" t="s">
        <v>21</v>
      </c>
      <c r="G3637" t="str">
        <f>VLOOKUP(E3637, Tiers!M$1:P$134, 3, FALSE)</f>
        <v>NONE</v>
      </c>
      <c r="H3637">
        <f>VLOOKUP(G3637, Tiers!B$1:C$134, 2, FALSE)</f>
        <v>7</v>
      </c>
      <c r="I3637" s="21">
        <v>33213</v>
      </c>
      <c r="J3637" t="str">
        <f t="shared" si="56"/>
        <v>Marlon JacksonTranmere</v>
      </c>
      <c r="P3637">
        <v>24</v>
      </c>
      <c r="Q3637" t="s">
        <v>373</v>
      </c>
      <c r="R3637" t="s">
        <v>21</v>
      </c>
      <c r="S3637" t="s">
        <v>22</v>
      </c>
      <c r="T3637" t="s">
        <v>21</v>
      </c>
      <c r="U3637" t="s">
        <v>319</v>
      </c>
      <c r="Y3637">
        <v>188</v>
      </c>
      <c r="Z3637">
        <v>81</v>
      </c>
      <c r="AA3637">
        <v>15</v>
      </c>
      <c r="AB3637">
        <v>124</v>
      </c>
    </row>
    <row r="3638" spans="1:28" ht="15.95">
      <c r="A3638" t="s">
        <v>4430</v>
      </c>
      <c r="B3638" t="s">
        <v>946</v>
      </c>
      <c r="C3638" t="str">
        <f>VLOOKUP(B3638, Positions!A$1:B$134, 2, FALSE)</f>
        <v>Defender</v>
      </c>
      <c r="D3638" t="s">
        <v>90</v>
      </c>
      <c r="E3638" t="s">
        <v>5665</v>
      </c>
      <c r="F3638" t="s">
        <v>21</v>
      </c>
      <c r="G3638" t="str">
        <f>VLOOKUP(E3638, Tiers!M$1:P$134, 3, FALSE)</f>
        <v>ENG2</v>
      </c>
      <c r="H3638">
        <f>VLOOKUP(G3638, Tiers!B$1:C$134, 2, FALSE)</f>
        <v>3</v>
      </c>
      <c r="I3638" s="21">
        <v>33213</v>
      </c>
      <c r="J3638" t="str">
        <f t="shared" si="56"/>
        <v>Jack HuntSheff Wed</v>
      </c>
      <c r="P3638">
        <v>24</v>
      </c>
      <c r="Q3638" t="s">
        <v>124</v>
      </c>
      <c r="R3638" t="s">
        <v>21</v>
      </c>
      <c r="S3638" t="s">
        <v>22</v>
      </c>
      <c r="T3638" t="s">
        <v>21</v>
      </c>
      <c r="Y3638">
        <v>178</v>
      </c>
      <c r="Z3638">
        <v>71</v>
      </c>
      <c r="AA3638">
        <v>1</v>
      </c>
      <c r="AB3638">
        <v>170</v>
      </c>
    </row>
    <row r="3639" spans="1:28" ht="15.95">
      <c r="A3639" t="s">
        <v>4431</v>
      </c>
      <c r="B3639" t="s">
        <v>102</v>
      </c>
      <c r="C3639" t="str">
        <f>VLOOKUP(B3639, Positions!A$1:B$134, 2, FALSE)</f>
        <v>Defender</v>
      </c>
      <c r="D3639" t="s">
        <v>112</v>
      </c>
      <c r="E3639" t="s">
        <v>5664</v>
      </c>
      <c r="F3639" t="s">
        <v>21</v>
      </c>
      <c r="G3639" t="str">
        <f>VLOOKUP(E3639, Tiers!M$1:P$134, 3, FALSE)</f>
        <v>ENG3</v>
      </c>
      <c r="H3639">
        <f>VLOOKUP(G3639, Tiers!B$1:C$134, 2, FALSE)</f>
        <v>4</v>
      </c>
      <c r="I3639" s="21">
        <v>33212</v>
      </c>
      <c r="J3639" t="str">
        <f t="shared" si="56"/>
        <v>Jermaine GrandisonShrewsbury</v>
      </c>
      <c r="P3639">
        <v>24</v>
      </c>
      <c r="Q3639" t="s">
        <v>284</v>
      </c>
      <c r="R3639" t="s">
        <v>21</v>
      </c>
      <c r="S3639" t="s">
        <v>22</v>
      </c>
      <c r="T3639" t="s">
        <v>21</v>
      </c>
      <c r="U3639" t="s">
        <v>3261</v>
      </c>
      <c r="Y3639">
        <v>194</v>
      </c>
      <c r="Z3639">
        <v>84</v>
      </c>
      <c r="AA3639">
        <v>5</v>
      </c>
      <c r="AB3639">
        <v>143</v>
      </c>
    </row>
    <row r="3640" spans="1:28" ht="15.95">
      <c r="A3640" t="s">
        <v>4432</v>
      </c>
      <c r="B3640" t="s">
        <v>1277</v>
      </c>
      <c r="C3640" t="str">
        <f>VLOOKUP(B3640, Positions!A$1:B$134, 2, FALSE)</f>
        <v>Midfielder</v>
      </c>
      <c r="D3640" t="s">
        <v>3407</v>
      </c>
      <c r="E3640" t="s">
        <v>5669</v>
      </c>
      <c r="F3640" t="s">
        <v>421</v>
      </c>
      <c r="G3640" t="str">
        <f>VLOOKUP(E3640, Tiers!M$1:P$134, 3, FALSE)</f>
        <v>SCO1</v>
      </c>
      <c r="H3640">
        <f>VLOOKUP(G3640, Tiers!B$1:C$134, 2, FALSE)</f>
        <v>3</v>
      </c>
      <c r="I3640" s="21">
        <v>33208</v>
      </c>
      <c r="J3640" t="str">
        <f t="shared" si="56"/>
        <v>Marvin JohnsonMotherwell</v>
      </c>
      <c r="P3640">
        <v>24</v>
      </c>
      <c r="Q3640" t="s">
        <v>285</v>
      </c>
      <c r="R3640" t="s">
        <v>21</v>
      </c>
      <c r="S3640" t="s">
        <v>22</v>
      </c>
      <c r="T3640" t="s">
        <v>21</v>
      </c>
      <c r="Y3640">
        <v>189</v>
      </c>
      <c r="Z3640">
        <v>82</v>
      </c>
      <c r="AA3640">
        <v>21</v>
      </c>
      <c r="AB3640">
        <v>128</v>
      </c>
    </row>
    <row r="3641" spans="1:28" ht="15.95">
      <c r="A3641" t="s">
        <v>4433</v>
      </c>
      <c r="B3641" t="s">
        <v>645</v>
      </c>
      <c r="C3641" t="str">
        <f>VLOOKUP(B3641, Positions!A$1:B$134, 2, FALSE)</f>
        <v>Defender</v>
      </c>
      <c r="D3641" t="s">
        <v>68</v>
      </c>
      <c r="E3641" t="s">
        <v>5663</v>
      </c>
      <c r="F3641" t="s">
        <v>21</v>
      </c>
      <c r="G3641" t="str">
        <f>VLOOKUP(E3641, Tiers!M$1:P$134, 3, FALSE)</f>
        <v>ENG4</v>
      </c>
      <c r="H3641">
        <f>VLOOKUP(G3641, Tiers!B$1:C$134, 2, FALSE)</f>
        <v>5</v>
      </c>
      <c r="I3641" s="21">
        <v>33207</v>
      </c>
      <c r="J3641" t="str">
        <f t="shared" si="56"/>
        <v>Scot BennettNotts Co</v>
      </c>
      <c r="P3641">
        <v>24</v>
      </c>
      <c r="Q3641" t="s">
        <v>541</v>
      </c>
      <c r="R3641" t="s">
        <v>21</v>
      </c>
      <c r="S3641" t="s">
        <v>22</v>
      </c>
      <c r="T3641" t="s">
        <v>21</v>
      </c>
      <c r="Y3641">
        <v>178</v>
      </c>
      <c r="Z3641">
        <v>81</v>
      </c>
      <c r="AA3641">
        <v>19</v>
      </c>
      <c r="AB3641">
        <v>139</v>
      </c>
    </row>
    <row r="3642" spans="1:28" ht="15.95">
      <c r="A3642" t="s">
        <v>4434</v>
      </c>
      <c r="B3642" t="s">
        <v>102</v>
      </c>
      <c r="C3642" t="str">
        <f>VLOOKUP(B3642, Positions!A$1:B$134, 2, FALSE)</f>
        <v>Defender</v>
      </c>
      <c r="D3642" t="s">
        <v>90</v>
      </c>
      <c r="E3642" t="s">
        <v>5665</v>
      </c>
      <c r="F3642" t="s">
        <v>21</v>
      </c>
      <c r="G3642" t="str">
        <f>VLOOKUP(E3642, Tiers!M$1:P$134, 3, FALSE)</f>
        <v>ENG2</v>
      </c>
      <c r="H3642">
        <f>VLOOKUP(G3642, Tiers!B$1:C$134, 2, FALSE)</f>
        <v>3</v>
      </c>
      <c r="I3642" s="21">
        <v>33205</v>
      </c>
      <c r="J3642" t="str">
        <f t="shared" si="56"/>
        <v>Tom LeesSheff Wed</v>
      </c>
      <c r="P3642">
        <v>24</v>
      </c>
      <c r="Q3642" t="s">
        <v>310</v>
      </c>
      <c r="R3642" t="s">
        <v>21</v>
      </c>
      <c r="S3642" t="s">
        <v>22</v>
      </c>
      <c r="T3642" t="s">
        <v>21</v>
      </c>
      <c r="Y3642">
        <v>183</v>
      </c>
      <c r="Z3642">
        <v>73</v>
      </c>
      <c r="AA3642">
        <v>7</v>
      </c>
      <c r="AB3642">
        <v>251</v>
      </c>
    </row>
    <row r="3643" spans="1:28" ht="15.95">
      <c r="A3643" t="s">
        <v>4435</v>
      </c>
      <c r="B3643" t="s">
        <v>55</v>
      </c>
      <c r="C3643" t="str">
        <f>VLOOKUP(B3643, Positions!A$1:B$134, 2, FALSE)</f>
        <v>Forward</v>
      </c>
      <c r="D3643" t="s">
        <v>61</v>
      </c>
      <c r="E3643" t="s">
        <v>62</v>
      </c>
      <c r="F3643" t="s">
        <v>21</v>
      </c>
      <c r="G3643" t="str">
        <f>VLOOKUP(E3643, Tiers!M$1:P$134, 3, FALSE)</f>
        <v>ENG1</v>
      </c>
      <c r="H3643">
        <f>VLOOKUP(G3643, Tiers!B$1:C$134, 2, FALSE)</f>
        <v>1</v>
      </c>
      <c r="I3643" s="21">
        <v>33203</v>
      </c>
      <c r="J3643" t="str">
        <f t="shared" si="56"/>
        <v>Danny WelbeckArsenal</v>
      </c>
      <c r="P3643">
        <v>24</v>
      </c>
      <c r="Q3643" t="s">
        <v>113</v>
      </c>
      <c r="R3643" t="s">
        <v>21</v>
      </c>
      <c r="S3643" t="s">
        <v>22</v>
      </c>
      <c r="T3643" t="s">
        <v>21</v>
      </c>
      <c r="U3643" t="s">
        <v>239</v>
      </c>
      <c r="Y3643">
        <v>185</v>
      </c>
      <c r="Z3643">
        <v>73</v>
      </c>
      <c r="AA3643">
        <v>32</v>
      </c>
      <c r="AB3643">
        <v>151</v>
      </c>
    </row>
    <row r="3644" spans="1:28" ht="15.95">
      <c r="A3644" t="s">
        <v>4436</v>
      </c>
      <c r="B3644" t="s">
        <v>42</v>
      </c>
      <c r="C3644" t="str">
        <f>VLOOKUP(B3644, Positions!A$1:B$134, 2, FALSE)</f>
        <v>Midfielder</v>
      </c>
      <c r="D3644" t="s">
        <v>2569</v>
      </c>
      <c r="E3644" t="s">
        <v>5666</v>
      </c>
      <c r="F3644" t="s">
        <v>21</v>
      </c>
      <c r="G3644" t="str">
        <f>VLOOKUP(E3644, Tiers!M$1:P$134, 3, FALSE)</f>
        <v>NONE</v>
      </c>
      <c r="H3644">
        <f>VLOOKUP(G3644, Tiers!B$1:C$134, 2, FALSE)</f>
        <v>7</v>
      </c>
      <c r="I3644" s="21">
        <v>33202</v>
      </c>
      <c r="J3644" t="str">
        <f t="shared" si="56"/>
        <v>Josh PayneEastleigh</v>
      </c>
      <c r="P3644">
        <v>24</v>
      </c>
      <c r="Q3644" t="s">
        <v>3534</v>
      </c>
      <c r="R3644" t="s">
        <v>21</v>
      </c>
      <c r="S3644" t="s">
        <v>22</v>
      </c>
      <c r="T3644" t="s">
        <v>21</v>
      </c>
      <c r="Y3644">
        <v>183</v>
      </c>
      <c r="Z3644">
        <v>80</v>
      </c>
      <c r="AA3644">
        <v>16</v>
      </c>
      <c r="AB3644">
        <v>156</v>
      </c>
    </row>
    <row r="3645" spans="1:28" ht="15.95">
      <c r="A3645" t="s">
        <v>4437</v>
      </c>
      <c r="B3645" t="s">
        <v>81</v>
      </c>
      <c r="C3645" t="str">
        <f>VLOOKUP(B3645, Positions!A$1:B$134, 2, FALSE)</f>
        <v>Defender</v>
      </c>
      <c r="D3645" t="s">
        <v>395</v>
      </c>
      <c r="E3645" t="s">
        <v>5665</v>
      </c>
      <c r="F3645" t="s">
        <v>21</v>
      </c>
      <c r="G3645" t="str">
        <f>VLOOKUP(E3645, Tiers!M$1:P$134, 3, FALSE)</f>
        <v>ENG2</v>
      </c>
      <c r="H3645">
        <f>VLOOKUP(G3645, Tiers!B$1:C$134, 2, FALSE)</f>
        <v>3</v>
      </c>
      <c r="I3645" s="21">
        <v>33200</v>
      </c>
      <c r="J3645" t="str">
        <f t="shared" si="56"/>
        <v>Shaun HutchinsonFulham</v>
      </c>
      <c r="P3645">
        <v>24</v>
      </c>
      <c r="Q3645" t="s">
        <v>530</v>
      </c>
      <c r="R3645" t="s">
        <v>21</v>
      </c>
      <c r="S3645" t="s">
        <v>22</v>
      </c>
      <c r="T3645" t="s">
        <v>21</v>
      </c>
      <c r="Y3645">
        <v>188</v>
      </c>
      <c r="Z3645">
        <v>86</v>
      </c>
      <c r="AA3645">
        <v>9</v>
      </c>
      <c r="AB3645">
        <v>146</v>
      </c>
    </row>
    <row r="3646" spans="1:28" ht="15.95">
      <c r="A3646" t="s">
        <v>4438</v>
      </c>
      <c r="B3646" t="s">
        <v>102</v>
      </c>
      <c r="C3646" t="str">
        <f>VLOOKUP(B3646, Positions!A$1:B$134, 2, FALSE)</f>
        <v>Defender</v>
      </c>
      <c r="D3646" t="s">
        <v>259</v>
      </c>
      <c r="E3646" t="s">
        <v>5663</v>
      </c>
      <c r="F3646" t="s">
        <v>21</v>
      </c>
      <c r="G3646" t="str">
        <f>VLOOKUP(E3646, Tiers!M$1:P$134, 3, FALSE)</f>
        <v>ENG4</v>
      </c>
      <c r="H3646">
        <f>VLOOKUP(G3646, Tiers!B$1:C$134, 2, FALSE)</f>
        <v>5</v>
      </c>
      <c r="I3646" s="21">
        <v>33199</v>
      </c>
      <c r="J3646" t="str">
        <f t="shared" si="56"/>
        <v>Fraser FranksStevenage</v>
      </c>
      <c r="P3646">
        <v>24</v>
      </c>
      <c r="Q3646" t="s">
        <v>74</v>
      </c>
      <c r="R3646" t="s">
        <v>21</v>
      </c>
      <c r="S3646" t="s">
        <v>22</v>
      </c>
      <c r="T3646" t="s">
        <v>21</v>
      </c>
      <c r="Y3646">
        <v>186</v>
      </c>
      <c r="Z3646">
        <v>69</v>
      </c>
      <c r="AA3646">
        <v>9</v>
      </c>
      <c r="AB3646">
        <v>144</v>
      </c>
    </row>
    <row r="3647" spans="1:28" ht="15.95">
      <c r="A3647" t="s">
        <v>4439</v>
      </c>
      <c r="B3647" t="s">
        <v>16</v>
      </c>
      <c r="C3647" t="e">
        <f>VLOOKUP(B3647, Positions!A$1:B$134, 2, FALSE)</f>
        <v>#N/A</v>
      </c>
      <c r="D3647" t="s">
        <v>246</v>
      </c>
      <c r="E3647" t="s">
        <v>5664</v>
      </c>
      <c r="F3647" t="s">
        <v>21</v>
      </c>
      <c r="G3647" t="str">
        <f>VLOOKUP(E3647, Tiers!M$1:P$134, 3, FALSE)</f>
        <v>ENG3</v>
      </c>
      <c r="H3647">
        <f>VLOOKUP(G3647, Tiers!B$1:C$134, 2, FALSE)</f>
        <v>4</v>
      </c>
      <c r="I3647" s="21">
        <v>33197</v>
      </c>
      <c r="J3647" t="str">
        <f t="shared" si="56"/>
        <v>Jack RedshawBlackpool</v>
      </c>
      <c r="P3647">
        <v>24</v>
      </c>
      <c r="Q3647" t="s">
        <v>586</v>
      </c>
      <c r="R3647" t="s">
        <v>21</v>
      </c>
      <c r="S3647" t="s">
        <v>22</v>
      </c>
      <c r="T3647" t="s">
        <v>21</v>
      </c>
      <c r="Y3647">
        <v>168</v>
      </c>
      <c r="Z3647">
        <v>64</v>
      </c>
      <c r="AA3647">
        <v>49</v>
      </c>
      <c r="AB3647">
        <v>151</v>
      </c>
    </row>
    <row r="3648" spans="1:28" ht="15.95">
      <c r="A3648" t="s">
        <v>4440</v>
      </c>
      <c r="B3648" t="s">
        <v>1154</v>
      </c>
      <c r="C3648" t="str">
        <f>VLOOKUP(B3648, Positions!A$1:B$134, 2, FALSE)</f>
        <v>Defender</v>
      </c>
      <c r="E3648" t="s">
        <v>5666</v>
      </c>
      <c r="F3648" t="s">
        <v>21</v>
      </c>
      <c r="G3648" t="str">
        <f>VLOOKUP(E3648, Tiers!M$1:P$134, 3, FALSE)</f>
        <v>NONE</v>
      </c>
      <c r="H3648">
        <f>VLOOKUP(G3648, Tiers!B$1:C$134, 2, FALSE)</f>
        <v>7</v>
      </c>
      <c r="I3648" s="21" t="e">
        <v>#N/A</v>
      </c>
      <c r="J3648" t="str">
        <f t="shared" si="56"/>
        <v>Andre Blackman</v>
      </c>
      <c r="P3648">
        <v>24</v>
      </c>
      <c r="Q3648" t="s">
        <v>74</v>
      </c>
      <c r="R3648" t="s">
        <v>21</v>
      </c>
      <c r="S3648" t="s">
        <v>22</v>
      </c>
      <c r="T3648" t="s">
        <v>21</v>
      </c>
      <c r="U3648" t="s">
        <v>319</v>
      </c>
      <c r="Y3648">
        <v>178</v>
      </c>
      <c r="Z3648">
        <v>76</v>
      </c>
      <c r="AA3648">
        <v>0</v>
      </c>
      <c r="AB3648">
        <v>30</v>
      </c>
    </row>
    <row r="3649" spans="1:28" ht="15.95">
      <c r="A3649" t="s">
        <v>4441</v>
      </c>
      <c r="B3649" t="s">
        <v>36</v>
      </c>
      <c r="C3649" t="str">
        <f>VLOOKUP(B3649, Positions!A$1:B$134, 2, FALSE)</f>
        <v>Midfielder</v>
      </c>
      <c r="D3649" t="s">
        <v>1358</v>
      </c>
      <c r="E3649" t="s">
        <v>5663</v>
      </c>
      <c r="F3649" t="s">
        <v>21</v>
      </c>
      <c r="G3649" t="str">
        <f>VLOOKUP(E3649, Tiers!M$1:P$134, 3, FALSE)</f>
        <v>ENG4</v>
      </c>
      <c r="H3649">
        <f>VLOOKUP(G3649, Tiers!B$1:C$134, 2, FALSE)</f>
        <v>5</v>
      </c>
      <c r="I3649" s="21">
        <v>33186</v>
      </c>
      <c r="J3649" t="str">
        <f t="shared" si="56"/>
        <v>Ross JenkinsCrawley</v>
      </c>
      <c r="P3649">
        <v>24</v>
      </c>
      <c r="Q3649" t="s">
        <v>271</v>
      </c>
      <c r="R3649" t="s">
        <v>21</v>
      </c>
      <c r="S3649" t="s">
        <v>22</v>
      </c>
      <c r="T3649" t="s">
        <v>21</v>
      </c>
      <c r="Y3649">
        <v>181</v>
      </c>
      <c r="Z3649">
        <v>81</v>
      </c>
      <c r="AA3649">
        <v>4</v>
      </c>
      <c r="AB3649">
        <v>88</v>
      </c>
    </row>
    <row r="3650" spans="1:28" ht="15.95">
      <c r="A3650" t="s">
        <v>4442</v>
      </c>
      <c r="B3650" t="s">
        <v>102</v>
      </c>
      <c r="C3650" t="str">
        <f>VLOOKUP(B3650, Positions!A$1:B$134, 2, FALSE)</f>
        <v>Defender</v>
      </c>
      <c r="D3650" t="s">
        <v>86</v>
      </c>
      <c r="E3650" t="s">
        <v>5664</v>
      </c>
      <c r="F3650" t="s">
        <v>21</v>
      </c>
      <c r="G3650" t="str">
        <f>VLOOKUP(E3650, Tiers!M$1:P$134, 3, FALSE)</f>
        <v>ENG3</v>
      </c>
      <c r="H3650">
        <f>VLOOKUP(G3650, Tiers!B$1:C$134, 2, FALSE)</f>
        <v>4</v>
      </c>
      <c r="I3650" s="21">
        <v>33186</v>
      </c>
      <c r="J3650" t="str">
        <f t="shared" ref="J3650:J3713" si="57">A3650 &amp; D3650</f>
        <v>Nathan ThompsonSwindon</v>
      </c>
      <c r="P3650">
        <v>24</v>
      </c>
      <c r="Q3650" t="s">
        <v>338</v>
      </c>
      <c r="R3650" t="s">
        <v>21</v>
      </c>
      <c r="S3650" t="s">
        <v>22</v>
      </c>
      <c r="T3650" t="s">
        <v>21</v>
      </c>
      <c r="U3650" t="s">
        <v>340</v>
      </c>
      <c r="Y3650">
        <v>171</v>
      </c>
      <c r="Z3650">
        <v>71</v>
      </c>
      <c r="AA3650">
        <v>1</v>
      </c>
      <c r="AB3650">
        <v>110</v>
      </c>
    </row>
    <row r="3651" spans="1:28" ht="15.95">
      <c r="A3651" t="s">
        <v>4443</v>
      </c>
      <c r="B3651" t="s">
        <v>16</v>
      </c>
      <c r="C3651" t="e">
        <f>VLOOKUP(B3651, Positions!A$1:B$134, 2, FALSE)</f>
        <v>#N/A</v>
      </c>
      <c r="D3651" t="s">
        <v>79</v>
      </c>
      <c r="E3651" t="s">
        <v>5663</v>
      </c>
      <c r="F3651" t="s">
        <v>21</v>
      </c>
      <c r="G3651" t="str">
        <f>VLOOKUP(E3651, Tiers!M$1:P$134, 3, FALSE)</f>
        <v>ENG4</v>
      </c>
      <c r="H3651">
        <f>VLOOKUP(G3651, Tiers!B$1:C$134, 2, FALSE)</f>
        <v>5</v>
      </c>
      <c r="I3651" s="21">
        <v>33186</v>
      </c>
      <c r="J3651" t="str">
        <f t="shared" si="57"/>
        <v>Tom ElliottAFC Wimbledon</v>
      </c>
      <c r="P3651">
        <v>24</v>
      </c>
      <c r="Q3651" t="s">
        <v>124</v>
      </c>
      <c r="R3651" t="s">
        <v>21</v>
      </c>
      <c r="S3651" t="s">
        <v>22</v>
      </c>
      <c r="T3651" t="s">
        <v>21</v>
      </c>
      <c r="Y3651">
        <v>194</v>
      </c>
      <c r="Z3651">
        <v>71</v>
      </c>
      <c r="AA3651">
        <v>34</v>
      </c>
      <c r="AB3651">
        <v>146</v>
      </c>
    </row>
    <row r="3652" spans="1:28" ht="15.95">
      <c r="A3652" t="s">
        <v>4444</v>
      </c>
      <c r="B3652" t="s">
        <v>16</v>
      </c>
      <c r="C3652" t="e">
        <f>VLOOKUP(B3652, Positions!A$1:B$134, 2, FALSE)</f>
        <v>#N/A</v>
      </c>
      <c r="D3652" t="s">
        <v>2359</v>
      </c>
      <c r="E3652" t="s">
        <v>5666</v>
      </c>
      <c r="F3652" t="s">
        <v>21</v>
      </c>
      <c r="G3652" t="str">
        <f>VLOOKUP(E3652, Tiers!M$1:P$134, 3, FALSE)</f>
        <v>NONE</v>
      </c>
      <c r="H3652">
        <f>VLOOKUP(G3652, Tiers!B$1:C$134, 2, FALSE)</f>
        <v>7</v>
      </c>
      <c r="I3652" s="21">
        <v>33178</v>
      </c>
      <c r="J3652" t="str">
        <f t="shared" si="57"/>
        <v>Adam BoyesGuiseley</v>
      </c>
      <c r="P3652">
        <v>24</v>
      </c>
      <c r="Q3652" t="s">
        <v>4445</v>
      </c>
      <c r="R3652" t="s">
        <v>21</v>
      </c>
      <c r="S3652" t="s">
        <v>22</v>
      </c>
      <c r="T3652" t="s">
        <v>21</v>
      </c>
      <c r="Y3652">
        <v>188</v>
      </c>
      <c r="Z3652">
        <v>72</v>
      </c>
      <c r="AA3652">
        <v>75</v>
      </c>
      <c r="AB3652">
        <v>205</v>
      </c>
    </row>
    <row r="3653" spans="1:28" ht="15.95">
      <c r="A3653" t="s">
        <v>4446</v>
      </c>
      <c r="B3653" t="s">
        <v>42</v>
      </c>
      <c r="C3653" t="str">
        <f>VLOOKUP(B3653, Positions!A$1:B$134, 2, FALSE)</f>
        <v>Midfielder</v>
      </c>
      <c r="D3653" t="s">
        <v>132</v>
      </c>
      <c r="E3653" t="s">
        <v>5664</v>
      </c>
      <c r="F3653" t="s">
        <v>21</v>
      </c>
      <c r="G3653" t="str">
        <f>VLOOKUP(E3653, Tiers!M$1:P$134, 3, FALSE)</f>
        <v>ENG3</v>
      </c>
      <c r="H3653">
        <f>VLOOKUP(G3653, Tiers!B$1:C$134, 2, FALSE)</f>
        <v>4</v>
      </c>
      <c r="I3653" s="21">
        <v>33177</v>
      </c>
      <c r="J3653" t="str">
        <f t="shared" si="57"/>
        <v>Joe EdwardsColchester</v>
      </c>
      <c r="P3653">
        <v>24</v>
      </c>
      <c r="Q3653" t="s">
        <v>373</v>
      </c>
      <c r="R3653" t="s">
        <v>21</v>
      </c>
      <c r="S3653" t="s">
        <v>22</v>
      </c>
      <c r="T3653" t="s">
        <v>21</v>
      </c>
      <c r="Y3653">
        <v>173</v>
      </c>
      <c r="Z3653">
        <v>73</v>
      </c>
      <c r="AA3653">
        <v>3</v>
      </c>
      <c r="AB3653">
        <v>144</v>
      </c>
    </row>
    <row r="3654" spans="1:28" ht="15.95">
      <c r="A3654" t="s">
        <v>2115</v>
      </c>
      <c r="B3654" t="s">
        <v>81</v>
      </c>
      <c r="C3654" t="str">
        <f>VLOOKUP(B3654, Positions!A$1:B$134, 2, FALSE)</f>
        <v>Defender</v>
      </c>
      <c r="E3654" t="s">
        <v>5666</v>
      </c>
      <c r="F3654" t="s">
        <v>21</v>
      </c>
      <c r="G3654" t="str">
        <f>VLOOKUP(E3654, Tiers!M$1:P$134, 3, FALSE)</f>
        <v>NONE</v>
      </c>
      <c r="H3654">
        <f>VLOOKUP(G3654, Tiers!B$1:C$134, 2, FALSE)</f>
        <v>7</v>
      </c>
      <c r="I3654" s="21" t="e">
        <v>#N/A</v>
      </c>
      <c r="J3654" t="str">
        <f t="shared" si="57"/>
        <v>Ben Harrison</v>
      </c>
      <c r="P3654">
        <v>24</v>
      </c>
      <c r="Q3654" t="s">
        <v>726</v>
      </c>
      <c r="R3654" t="s">
        <v>21</v>
      </c>
      <c r="S3654" t="s">
        <v>22</v>
      </c>
      <c r="T3654" t="s">
        <v>21</v>
      </c>
      <c r="Y3654">
        <v>199</v>
      </c>
      <c r="Z3654">
        <v>91</v>
      </c>
      <c r="AA3654">
        <v>1</v>
      </c>
      <c r="AB3654">
        <v>118</v>
      </c>
    </row>
    <row r="3655" spans="1:28" ht="15.95">
      <c r="A3655" t="s">
        <v>4448</v>
      </c>
      <c r="B3655" t="s">
        <v>249</v>
      </c>
      <c r="C3655" t="e">
        <f>VLOOKUP(B3655, Positions!A$1:B$134, 2, FALSE)</f>
        <v>#N/A</v>
      </c>
      <c r="D3655" t="s">
        <v>4449</v>
      </c>
      <c r="E3655" t="s">
        <v>5666</v>
      </c>
      <c r="F3655" t="s">
        <v>563</v>
      </c>
      <c r="G3655" t="str">
        <f>VLOOKUP(E3655, Tiers!M$1:P$134, 3, FALSE)</f>
        <v>NONE</v>
      </c>
      <c r="H3655">
        <f>VLOOKUP(G3655, Tiers!B$1:C$134, 2, FALSE)</f>
        <v>7</v>
      </c>
      <c r="I3655" s="21">
        <v>33172</v>
      </c>
      <c r="J3655" t="str">
        <f t="shared" si="57"/>
        <v>Rob VincentPittsburgh Riverhounds</v>
      </c>
      <c r="P3655">
        <v>24</v>
      </c>
      <c r="Q3655" t="s">
        <v>57</v>
      </c>
      <c r="R3655" t="s">
        <v>21</v>
      </c>
      <c r="S3655" t="s">
        <v>22</v>
      </c>
      <c r="T3655" t="s">
        <v>21</v>
      </c>
      <c r="Y3655">
        <v>176</v>
      </c>
      <c r="Z3655">
        <v>69</v>
      </c>
      <c r="AA3655">
        <v>6</v>
      </c>
      <c r="AB3655">
        <v>52</v>
      </c>
    </row>
    <row r="3656" spans="1:28" ht="15.95">
      <c r="A3656" t="s">
        <v>4450</v>
      </c>
      <c r="B3656" t="s">
        <v>4451</v>
      </c>
      <c r="C3656" t="e">
        <f>VLOOKUP(B3656, Positions!A$1:B$134, 2, FALSE)</f>
        <v>#N/A</v>
      </c>
      <c r="D3656" t="s">
        <v>470</v>
      </c>
      <c r="E3656" t="s">
        <v>5663</v>
      </c>
      <c r="F3656" t="s">
        <v>21</v>
      </c>
      <c r="G3656" t="str">
        <f>VLOOKUP(E3656, Tiers!M$1:P$134, 3, FALSE)</f>
        <v>ENG4</v>
      </c>
      <c r="H3656">
        <f>VLOOKUP(G3656, Tiers!B$1:C$134, 2, FALSE)</f>
        <v>5</v>
      </c>
      <c r="I3656" s="21">
        <v>33171</v>
      </c>
      <c r="J3656" t="str">
        <f t="shared" si="57"/>
        <v>Harrison DunkCambridge</v>
      </c>
      <c r="P3656">
        <v>24</v>
      </c>
      <c r="Q3656" t="s">
        <v>74</v>
      </c>
      <c r="R3656" t="s">
        <v>21</v>
      </c>
      <c r="S3656" t="s">
        <v>22</v>
      </c>
      <c r="T3656" t="s">
        <v>21</v>
      </c>
      <c r="Y3656">
        <v>186</v>
      </c>
      <c r="Z3656">
        <v>80</v>
      </c>
      <c r="AA3656">
        <v>19</v>
      </c>
      <c r="AB3656">
        <v>179</v>
      </c>
    </row>
    <row r="3657" spans="1:28" ht="15.95">
      <c r="A3657" t="s">
        <v>4452</v>
      </c>
      <c r="B3657" t="s">
        <v>42</v>
      </c>
      <c r="C3657" t="str">
        <f>VLOOKUP(B3657, Positions!A$1:B$134, 2, FALSE)</f>
        <v>Midfielder</v>
      </c>
      <c r="D3657" t="s">
        <v>674</v>
      </c>
      <c r="E3657" t="s">
        <v>5666</v>
      </c>
      <c r="F3657" t="s">
        <v>21</v>
      </c>
      <c r="G3657" t="str">
        <f>VLOOKUP(E3657, Tiers!M$1:P$134, 3, FALSE)</f>
        <v>NONE</v>
      </c>
      <c r="H3657">
        <f>VLOOKUP(G3657, Tiers!B$1:C$134, 2, FALSE)</f>
        <v>7</v>
      </c>
      <c r="I3657" s="21">
        <v>33169</v>
      </c>
      <c r="J3657" t="str">
        <f t="shared" si="57"/>
        <v>Calvin DinsleyKidderminster</v>
      </c>
      <c r="P3657">
        <v>24</v>
      </c>
      <c r="Q3657" t="s">
        <v>163</v>
      </c>
      <c r="R3657" t="s">
        <v>21</v>
      </c>
      <c r="S3657" t="s">
        <v>22</v>
      </c>
      <c r="T3657" t="s">
        <v>21</v>
      </c>
      <c r="Y3657">
        <v>179</v>
      </c>
      <c r="Z3657">
        <v>73</v>
      </c>
      <c r="AA3657">
        <v>0</v>
      </c>
      <c r="AB3657">
        <v>5</v>
      </c>
    </row>
    <row r="3658" spans="1:28" ht="15.95">
      <c r="A3658" t="s">
        <v>4453</v>
      </c>
      <c r="B3658" t="s">
        <v>16</v>
      </c>
      <c r="C3658" t="e">
        <f>VLOOKUP(B3658, Positions!A$1:B$134, 2, FALSE)</f>
        <v>#N/A</v>
      </c>
      <c r="D3658" t="s">
        <v>4454</v>
      </c>
      <c r="E3658" t="s">
        <v>5670</v>
      </c>
      <c r="F3658" t="s">
        <v>421</v>
      </c>
      <c r="G3658" t="str">
        <f>VLOOKUP(E3658, Tiers!M$1:P$134, 3, FALSE)</f>
        <v>SCO3</v>
      </c>
      <c r="H3658">
        <f>VLOOKUP(G3658, Tiers!B$1:C$134, 2, FALSE)</f>
        <v>6</v>
      </c>
      <c r="I3658" s="21">
        <v>33167</v>
      </c>
      <c r="J3658" t="str">
        <f t="shared" si="57"/>
        <v>Taylor MorganAirdrie</v>
      </c>
      <c r="P3658">
        <v>24</v>
      </c>
      <c r="Q3658" t="s">
        <v>141</v>
      </c>
      <c r="R3658" t="s">
        <v>21</v>
      </c>
      <c r="S3658" t="s">
        <v>22</v>
      </c>
      <c r="T3658" t="s">
        <v>21</v>
      </c>
      <c r="Y3658">
        <v>196</v>
      </c>
      <c r="Z3658">
        <v>82</v>
      </c>
      <c r="AA3658">
        <v>3</v>
      </c>
      <c r="AB3658">
        <v>30</v>
      </c>
    </row>
    <row r="3659" spans="1:28" ht="15.95">
      <c r="A3659" t="s">
        <v>4455</v>
      </c>
      <c r="B3659" t="s">
        <v>78</v>
      </c>
      <c r="C3659" t="str">
        <f>VLOOKUP(B3659, Positions!A$1:B$134, 2, FALSE)</f>
        <v>Midfielder</v>
      </c>
      <c r="D3659" t="s">
        <v>402</v>
      </c>
      <c r="E3659" t="s">
        <v>5664</v>
      </c>
      <c r="F3659" t="s">
        <v>21</v>
      </c>
      <c r="G3659" t="str">
        <f>VLOOKUP(E3659, Tiers!M$1:P$134, 3, FALSE)</f>
        <v>ENG3</v>
      </c>
      <c r="H3659">
        <f>VLOOKUP(G3659, Tiers!B$1:C$134, 2, FALSE)</f>
        <v>4</v>
      </c>
      <c r="I3659" s="21">
        <v>33164</v>
      </c>
      <c r="J3659" t="str">
        <f t="shared" si="57"/>
        <v>Danny MayorBury</v>
      </c>
      <c r="P3659">
        <v>24</v>
      </c>
      <c r="Q3659" t="s">
        <v>397</v>
      </c>
      <c r="R3659" t="s">
        <v>21</v>
      </c>
      <c r="S3659" t="s">
        <v>22</v>
      </c>
      <c r="T3659" t="s">
        <v>21</v>
      </c>
      <c r="Y3659">
        <v>183</v>
      </c>
      <c r="Z3659">
        <v>76</v>
      </c>
      <c r="AA3659">
        <v>15</v>
      </c>
      <c r="AB3659">
        <v>166</v>
      </c>
    </row>
    <row r="3660" spans="1:28" ht="15.95">
      <c r="A3660" t="s">
        <v>4456</v>
      </c>
      <c r="B3660" t="s">
        <v>16</v>
      </c>
      <c r="C3660" t="e">
        <f>VLOOKUP(B3660, Positions!A$1:B$134, 2, FALSE)</f>
        <v>#N/A</v>
      </c>
      <c r="D3660" t="s">
        <v>2232</v>
      </c>
      <c r="E3660" t="s">
        <v>5666</v>
      </c>
      <c r="F3660" t="s">
        <v>21</v>
      </c>
      <c r="G3660" t="str">
        <f>VLOOKUP(E3660, Tiers!M$1:P$134, 3, FALSE)</f>
        <v>NONE</v>
      </c>
      <c r="H3660">
        <f>VLOOKUP(G3660, Tiers!B$1:C$134, 2, FALSE)</f>
        <v>7</v>
      </c>
      <c r="I3660" s="21">
        <v>33164</v>
      </c>
      <c r="J3660" t="str">
        <f t="shared" si="57"/>
        <v>Andy CookBarrow</v>
      </c>
      <c r="P3660">
        <v>24</v>
      </c>
      <c r="Q3660" t="s">
        <v>962</v>
      </c>
      <c r="R3660" t="s">
        <v>21</v>
      </c>
      <c r="S3660" t="s">
        <v>22</v>
      </c>
      <c r="T3660" t="s">
        <v>21</v>
      </c>
      <c r="Y3660">
        <v>186</v>
      </c>
      <c r="Z3660">
        <v>72</v>
      </c>
      <c r="AA3660">
        <v>60</v>
      </c>
      <c r="AB3660">
        <v>211</v>
      </c>
    </row>
    <row r="3661" spans="1:28" ht="15.95">
      <c r="A3661" t="s">
        <v>4457</v>
      </c>
      <c r="B3661" t="s">
        <v>42</v>
      </c>
      <c r="C3661" t="str">
        <f>VLOOKUP(B3661, Positions!A$1:B$134, 2, FALSE)</f>
        <v>Midfielder</v>
      </c>
      <c r="D3661" t="s">
        <v>332</v>
      </c>
      <c r="E3661" t="s">
        <v>5665</v>
      </c>
      <c r="F3661" t="s">
        <v>21</v>
      </c>
      <c r="G3661" t="str">
        <f>VLOOKUP(E3661, Tiers!M$1:P$134, 3, FALSE)</f>
        <v>ENG2</v>
      </c>
      <c r="H3661">
        <f>VLOOKUP(G3661, Tiers!B$1:C$134, 2, FALSE)</f>
        <v>3</v>
      </c>
      <c r="I3661" s="21">
        <v>33158</v>
      </c>
      <c r="J3661" t="str">
        <f t="shared" si="57"/>
        <v>Henri LansburyNottm Forest</v>
      </c>
      <c r="P3661">
        <v>24</v>
      </c>
      <c r="Q3661" t="s">
        <v>208</v>
      </c>
      <c r="R3661" t="s">
        <v>21</v>
      </c>
      <c r="S3661" t="s">
        <v>22</v>
      </c>
      <c r="T3661" t="s">
        <v>21</v>
      </c>
      <c r="Y3661">
        <v>183</v>
      </c>
      <c r="Z3661">
        <v>86</v>
      </c>
      <c r="AA3661">
        <v>36</v>
      </c>
      <c r="AB3661">
        <v>198</v>
      </c>
    </row>
    <row r="3662" spans="1:28" ht="15.95">
      <c r="A3662" t="s">
        <v>4458</v>
      </c>
      <c r="B3662" t="s">
        <v>843</v>
      </c>
      <c r="C3662" t="str">
        <f>VLOOKUP(B3662, Positions!A$1:B$134, 2, FALSE)</f>
        <v>Defender</v>
      </c>
      <c r="D3662" t="s">
        <v>592</v>
      </c>
      <c r="E3662" t="s">
        <v>5666</v>
      </c>
      <c r="F3662" t="s">
        <v>21</v>
      </c>
      <c r="G3662" t="str">
        <f>VLOOKUP(E3662, Tiers!M$1:P$134, 3, FALSE)</f>
        <v>NONE</v>
      </c>
      <c r="H3662">
        <f>VLOOKUP(G3662, Tiers!B$1:C$134, 2, FALSE)</f>
        <v>7</v>
      </c>
      <c r="I3662" s="21">
        <v>33157</v>
      </c>
      <c r="J3662" t="str">
        <f t="shared" si="57"/>
        <v>Dwayne SamuelsAFC Telford</v>
      </c>
      <c r="P3662">
        <v>24</v>
      </c>
      <c r="Q3662" t="s">
        <v>623</v>
      </c>
      <c r="R3662" t="s">
        <v>21</v>
      </c>
      <c r="S3662" t="s">
        <v>22</v>
      </c>
      <c r="T3662" t="s">
        <v>21</v>
      </c>
      <c r="Y3662">
        <v>174</v>
      </c>
      <c r="Z3662">
        <v>70</v>
      </c>
      <c r="AA3662">
        <v>0</v>
      </c>
      <c r="AB3662">
        <v>129</v>
      </c>
    </row>
    <row r="3663" spans="1:28" ht="15.95">
      <c r="A3663" t="s">
        <v>4459</v>
      </c>
      <c r="B3663" t="s">
        <v>946</v>
      </c>
      <c r="C3663" t="str">
        <f>VLOOKUP(B3663, Positions!A$1:B$134, 2, FALSE)</f>
        <v>Defender</v>
      </c>
      <c r="D3663" t="s">
        <v>112</v>
      </c>
      <c r="E3663" t="s">
        <v>5664</v>
      </c>
      <c r="F3663" t="s">
        <v>21</v>
      </c>
      <c r="G3663" t="str">
        <f>VLOOKUP(E3663, Tiers!M$1:P$134, 3, FALSE)</f>
        <v>ENG3</v>
      </c>
      <c r="H3663">
        <f>VLOOKUP(G3663, Tiers!B$1:C$134, 2, FALSE)</f>
        <v>4</v>
      </c>
      <c r="I3663" s="21">
        <v>33157</v>
      </c>
      <c r="J3663" t="str">
        <f t="shared" si="57"/>
        <v>Matt TootleShrewsbury</v>
      </c>
      <c r="P3663">
        <v>24</v>
      </c>
      <c r="Q3663" t="s">
        <v>2621</v>
      </c>
      <c r="R3663" t="s">
        <v>21</v>
      </c>
      <c r="S3663" t="s">
        <v>22</v>
      </c>
      <c r="T3663" t="s">
        <v>21</v>
      </c>
      <c r="Y3663">
        <v>173</v>
      </c>
      <c r="Z3663">
        <v>77</v>
      </c>
      <c r="AA3663">
        <v>2</v>
      </c>
      <c r="AB3663">
        <v>199</v>
      </c>
    </row>
    <row r="3664" spans="1:28" ht="15.95">
      <c r="A3664" t="s">
        <v>4460</v>
      </c>
      <c r="B3664" t="s">
        <v>457</v>
      </c>
      <c r="C3664" t="str">
        <f>VLOOKUP(B3664, Positions!A$1:B$134, 2, FALSE)</f>
        <v>Forward</v>
      </c>
      <c r="D3664" t="s">
        <v>4461</v>
      </c>
      <c r="E3664" t="s">
        <v>5666</v>
      </c>
      <c r="F3664" t="s">
        <v>5674</v>
      </c>
      <c r="G3664" t="str">
        <f>VLOOKUP(E3664, Tiers!M$1:P$134, 3, FALSE)</f>
        <v>NONE</v>
      </c>
      <c r="H3664">
        <f>VLOOKUP(G3664, Tiers!B$1:C$134, 2, FALSE)</f>
        <v>7</v>
      </c>
      <c r="I3664" s="21">
        <v>33156</v>
      </c>
      <c r="J3664" t="str">
        <f t="shared" si="57"/>
        <v>Gary MartinKR</v>
      </c>
      <c r="P3664">
        <v>24</v>
      </c>
      <c r="Q3664" t="s">
        <v>1845</v>
      </c>
      <c r="R3664" t="s">
        <v>21</v>
      </c>
      <c r="S3664" t="s">
        <v>22</v>
      </c>
      <c r="T3664" t="s">
        <v>21</v>
      </c>
      <c r="Y3664">
        <v>180</v>
      </c>
      <c r="Z3664">
        <v>72</v>
      </c>
      <c r="AA3664">
        <v>56</v>
      </c>
      <c r="AB3664">
        <v>104</v>
      </c>
    </row>
    <row r="3665" spans="1:28" ht="15.95">
      <c r="A3665" t="s">
        <v>4463</v>
      </c>
      <c r="B3665" t="s">
        <v>166</v>
      </c>
      <c r="C3665" t="str">
        <f>VLOOKUP(B3665, Positions!A$1:B$134, 2, FALSE)</f>
        <v>Goalkeeper</v>
      </c>
      <c r="D3665" t="s">
        <v>530</v>
      </c>
      <c r="E3665" t="s">
        <v>62</v>
      </c>
      <c r="F3665" t="s">
        <v>21</v>
      </c>
      <c r="G3665" t="str">
        <f>VLOOKUP(E3665, Tiers!M$1:P$134, 3, FALSE)</f>
        <v>ENG1</v>
      </c>
      <c r="H3665">
        <f>VLOOKUP(G3665, Tiers!B$1:C$134, 2, FALSE)</f>
        <v>1</v>
      </c>
      <c r="I3665" s="21">
        <v>33154</v>
      </c>
      <c r="J3665" t="str">
        <f t="shared" si="57"/>
        <v>Karl DarlowNewcastle</v>
      </c>
      <c r="P3665">
        <v>24</v>
      </c>
      <c r="Q3665" t="s">
        <v>149</v>
      </c>
      <c r="R3665" t="s">
        <v>21</v>
      </c>
      <c r="S3665" t="s">
        <v>22</v>
      </c>
      <c r="T3665" t="s">
        <v>21</v>
      </c>
      <c r="U3665" t="s">
        <v>340</v>
      </c>
      <c r="Y3665">
        <v>186</v>
      </c>
      <c r="Z3665">
        <v>79</v>
      </c>
      <c r="AA3665">
        <v>0</v>
      </c>
      <c r="AB3665">
        <v>123</v>
      </c>
    </row>
    <row r="3666" spans="1:28" ht="15.95">
      <c r="A3666" t="s">
        <v>4464</v>
      </c>
      <c r="B3666" t="s">
        <v>946</v>
      </c>
      <c r="C3666" t="str">
        <f>VLOOKUP(B3666, Positions!A$1:B$134, 2, FALSE)</f>
        <v>Defender</v>
      </c>
      <c r="D3666" t="s">
        <v>121</v>
      </c>
      <c r="E3666" t="s">
        <v>5663</v>
      </c>
      <c r="F3666" t="s">
        <v>21</v>
      </c>
      <c r="G3666" t="str">
        <f>VLOOKUP(E3666, Tiers!M$1:P$134, 3, FALSE)</f>
        <v>ENG4</v>
      </c>
      <c r="H3666">
        <f>VLOOKUP(G3666, Tiers!B$1:C$134, 2, FALSE)</f>
        <v>5</v>
      </c>
      <c r="I3666" s="21">
        <v>33153</v>
      </c>
      <c r="J3666" t="str">
        <f t="shared" si="57"/>
        <v>Daniel LeadbitterBristol Rovers</v>
      </c>
      <c r="P3666">
        <v>24</v>
      </c>
      <c r="Q3666" t="s">
        <v>530</v>
      </c>
      <c r="R3666" t="s">
        <v>21</v>
      </c>
      <c r="S3666" t="s">
        <v>22</v>
      </c>
      <c r="T3666" t="s">
        <v>21</v>
      </c>
      <c r="Y3666">
        <v>183</v>
      </c>
      <c r="Z3666">
        <v>70</v>
      </c>
      <c r="AA3666">
        <v>1</v>
      </c>
      <c r="AB3666">
        <v>77</v>
      </c>
    </row>
    <row r="3667" spans="1:28" ht="15.95">
      <c r="A3667" t="s">
        <v>4465</v>
      </c>
      <c r="B3667" t="s">
        <v>748</v>
      </c>
      <c r="C3667" t="e">
        <f>VLOOKUP(B3667, Positions!A$1:B$134, 2, FALSE)</f>
        <v>#N/A</v>
      </c>
      <c r="D3667" t="s">
        <v>449</v>
      </c>
      <c r="E3667" t="s">
        <v>5664</v>
      </c>
      <c r="F3667" t="s">
        <v>21</v>
      </c>
      <c r="G3667" t="str">
        <f>VLOOKUP(E3667, Tiers!M$1:P$134, 3, FALSE)</f>
        <v>ENG3</v>
      </c>
      <c r="H3667">
        <f>VLOOKUP(G3667, Tiers!B$1:C$134, 2, FALSE)</f>
        <v>4</v>
      </c>
      <c r="I3667" s="21">
        <v>33151</v>
      </c>
      <c r="J3667" t="str">
        <f t="shared" si="57"/>
        <v>Paris Cowan-HallMillwall</v>
      </c>
      <c r="P3667">
        <v>24</v>
      </c>
      <c r="Q3667" t="s">
        <v>1208</v>
      </c>
      <c r="R3667" t="s">
        <v>21</v>
      </c>
      <c r="S3667" t="s">
        <v>22</v>
      </c>
      <c r="T3667" t="s">
        <v>21</v>
      </c>
      <c r="Y3667">
        <v>176</v>
      </c>
      <c r="Z3667">
        <v>66</v>
      </c>
      <c r="AA3667">
        <v>21</v>
      </c>
      <c r="AB3667">
        <v>114</v>
      </c>
    </row>
    <row r="3668" spans="1:28" ht="15.95">
      <c r="A3668" t="s">
        <v>4466</v>
      </c>
      <c r="B3668" t="s">
        <v>115</v>
      </c>
      <c r="C3668" t="e">
        <f>VLOOKUP(B3668, Positions!A$1:B$134, 2, FALSE)</f>
        <v>#N/A</v>
      </c>
      <c r="D3668" t="s">
        <v>177</v>
      </c>
      <c r="E3668" t="s">
        <v>5663</v>
      </c>
      <c r="F3668" t="s">
        <v>21</v>
      </c>
      <c r="G3668" t="str">
        <f>VLOOKUP(E3668, Tiers!M$1:P$134, 3, FALSE)</f>
        <v>ENG4</v>
      </c>
      <c r="H3668">
        <f>VLOOKUP(G3668, Tiers!B$1:C$134, 2, FALSE)</f>
        <v>5</v>
      </c>
      <c r="I3668" s="21">
        <v>33150</v>
      </c>
      <c r="J3668" t="str">
        <f t="shared" si="57"/>
        <v>David WheelerExeter</v>
      </c>
      <c r="P3668">
        <v>24</v>
      </c>
      <c r="Q3668" t="s">
        <v>229</v>
      </c>
      <c r="R3668" t="s">
        <v>21</v>
      </c>
      <c r="S3668" t="s">
        <v>22</v>
      </c>
      <c r="T3668" t="s">
        <v>21</v>
      </c>
      <c r="Y3668">
        <v>180</v>
      </c>
      <c r="Z3668">
        <v>67</v>
      </c>
      <c r="AA3668">
        <v>43</v>
      </c>
      <c r="AB3668">
        <v>241</v>
      </c>
    </row>
    <row r="3669" spans="1:28" ht="15.95">
      <c r="A3669" t="s">
        <v>4467</v>
      </c>
      <c r="B3669" t="s">
        <v>166</v>
      </c>
      <c r="C3669" t="str">
        <f>VLOOKUP(B3669, Positions!A$1:B$134, 2, FALSE)</f>
        <v>Goalkeeper</v>
      </c>
      <c r="D3669" t="s">
        <v>3874</v>
      </c>
      <c r="E3669" t="s">
        <v>5669</v>
      </c>
      <c r="F3669" t="s">
        <v>421</v>
      </c>
      <c r="G3669" t="str">
        <f>VLOOKUP(E3669, Tiers!M$1:P$134, 3, FALSE)</f>
        <v>SCO1</v>
      </c>
      <c r="H3669">
        <f>VLOOKUP(G3669, Tiers!B$1:C$134, 2, FALSE)</f>
        <v>3</v>
      </c>
      <c r="I3669" s="21">
        <v>33147</v>
      </c>
      <c r="J3669" t="str">
        <f t="shared" si="57"/>
        <v>Gary WoodsRoss County</v>
      </c>
      <c r="P3669">
        <v>24</v>
      </c>
      <c r="Q3669" t="s">
        <v>1303</v>
      </c>
      <c r="R3669" t="s">
        <v>21</v>
      </c>
      <c r="S3669" t="s">
        <v>22</v>
      </c>
      <c r="T3669" t="s">
        <v>21</v>
      </c>
      <c r="Y3669">
        <v>185</v>
      </c>
      <c r="Z3669">
        <v>77</v>
      </c>
      <c r="AA3669">
        <v>0</v>
      </c>
      <c r="AB3669">
        <v>90</v>
      </c>
    </row>
    <row r="3670" spans="1:28" ht="15.95">
      <c r="A3670" t="s">
        <v>4468</v>
      </c>
      <c r="B3670" t="s">
        <v>1277</v>
      </c>
      <c r="C3670" t="str">
        <f>VLOOKUP(B3670, Positions!A$1:B$134, 2, FALSE)</f>
        <v>Midfielder</v>
      </c>
      <c r="D3670" t="s">
        <v>1177</v>
      </c>
      <c r="E3670" t="s">
        <v>5666</v>
      </c>
      <c r="F3670" t="s">
        <v>21</v>
      </c>
      <c r="G3670" t="str">
        <f>VLOOKUP(E3670, Tiers!M$1:P$134, 3, FALSE)</f>
        <v>NONE</v>
      </c>
      <c r="H3670">
        <f>VLOOKUP(G3670, Tiers!B$1:C$134, 2, FALSE)</f>
        <v>7</v>
      </c>
      <c r="I3670" s="21">
        <v>33146</v>
      </c>
      <c r="J3670" t="str">
        <f t="shared" si="57"/>
        <v>Anthony EdgarBraintree</v>
      </c>
      <c r="P3670">
        <v>24</v>
      </c>
      <c r="Q3670" t="s">
        <v>4469</v>
      </c>
      <c r="R3670" t="s">
        <v>21</v>
      </c>
      <c r="S3670" t="s">
        <v>642</v>
      </c>
      <c r="T3670" t="s">
        <v>21</v>
      </c>
      <c r="U3670" t="s">
        <v>4470</v>
      </c>
      <c r="Y3670">
        <v>178</v>
      </c>
      <c r="Z3670">
        <v>70</v>
      </c>
      <c r="AA3670">
        <v>5</v>
      </c>
      <c r="AB3670">
        <v>38</v>
      </c>
    </row>
    <row r="3671" spans="1:28" ht="15.95">
      <c r="A3671" t="s">
        <v>4471</v>
      </c>
      <c r="B3671" t="s">
        <v>645</v>
      </c>
      <c r="C3671" t="str">
        <f>VLOOKUP(B3671, Positions!A$1:B$134, 2, FALSE)</f>
        <v>Defender</v>
      </c>
      <c r="E3671" t="s">
        <v>5666</v>
      </c>
      <c r="F3671" t="s">
        <v>21</v>
      </c>
      <c r="G3671" t="str">
        <f>VLOOKUP(E3671, Tiers!M$1:P$134, 3, FALSE)</f>
        <v>NONE</v>
      </c>
      <c r="H3671">
        <f>VLOOKUP(G3671, Tiers!B$1:C$134, 2, FALSE)</f>
        <v>7</v>
      </c>
      <c r="I3671" s="21" t="e">
        <v>#N/A</v>
      </c>
      <c r="J3671" t="str">
        <f t="shared" si="57"/>
        <v>Steven Irwin</v>
      </c>
      <c r="P3671">
        <v>24</v>
      </c>
      <c r="Q3671" t="s">
        <v>57</v>
      </c>
      <c r="R3671" t="s">
        <v>21</v>
      </c>
      <c r="S3671" t="s">
        <v>22</v>
      </c>
      <c r="T3671" t="s">
        <v>21</v>
      </c>
      <c r="Y3671">
        <v>173</v>
      </c>
      <c r="Z3671">
        <v>66</v>
      </c>
      <c r="AA3671">
        <v>0</v>
      </c>
      <c r="AB3671">
        <v>12</v>
      </c>
    </row>
    <row r="3672" spans="1:28" ht="15.95">
      <c r="A3672" t="s">
        <v>4472</v>
      </c>
      <c r="B3672" t="s">
        <v>81</v>
      </c>
      <c r="C3672" t="str">
        <f>VLOOKUP(B3672, Positions!A$1:B$134, 2, FALSE)</f>
        <v>Defender</v>
      </c>
      <c r="D3672" t="s">
        <v>162</v>
      </c>
      <c r="E3672" t="s">
        <v>5663</v>
      </c>
      <c r="F3672" t="s">
        <v>21</v>
      </c>
      <c r="G3672" t="str">
        <f>VLOOKUP(E3672, Tiers!M$1:P$134, 3, FALSE)</f>
        <v>ENG4</v>
      </c>
      <c r="H3672">
        <f>VLOOKUP(G3672, Tiers!B$1:C$134, 2, FALSE)</f>
        <v>5</v>
      </c>
      <c r="I3672" s="21">
        <v>33143</v>
      </c>
      <c r="J3672" t="str">
        <f t="shared" si="57"/>
        <v>Luke WilkinsonLuton</v>
      </c>
      <c r="P3672">
        <v>24</v>
      </c>
      <c r="Q3672" t="s">
        <v>4473</v>
      </c>
      <c r="R3672" t="s">
        <v>21</v>
      </c>
      <c r="S3672" t="s">
        <v>22</v>
      </c>
      <c r="T3672" t="s">
        <v>21</v>
      </c>
      <c r="Y3672">
        <v>188</v>
      </c>
      <c r="Z3672">
        <v>74</v>
      </c>
      <c r="AA3672">
        <v>18</v>
      </c>
      <c r="AB3672">
        <v>171</v>
      </c>
    </row>
    <row r="3673" spans="1:28" ht="15.95">
      <c r="A3673" t="s">
        <v>4474</v>
      </c>
      <c r="B3673" t="s">
        <v>81</v>
      </c>
      <c r="C3673" t="str">
        <f>VLOOKUP(B3673, Positions!A$1:B$134, 2, FALSE)</f>
        <v>Defender</v>
      </c>
      <c r="D3673" t="s">
        <v>1177</v>
      </c>
      <c r="E3673" t="s">
        <v>5666</v>
      </c>
      <c r="F3673" t="s">
        <v>21</v>
      </c>
      <c r="G3673" t="str">
        <f>VLOOKUP(E3673, Tiers!M$1:P$134, 3, FALSE)</f>
        <v>NONE</v>
      </c>
      <c r="H3673">
        <f>VLOOKUP(G3673, Tiers!B$1:C$134, 2, FALSE)</f>
        <v>7</v>
      </c>
      <c r="I3673" s="21">
        <v>33142</v>
      </c>
      <c r="J3673" t="str">
        <f t="shared" si="57"/>
        <v>Matt FryBraintree</v>
      </c>
      <c r="P3673">
        <v>24</v>
      </c>
      <c r="Q3673" t="s">
        <v>459</v>
      </c>
      <c r="R3673" t="s">
        <v>21</v>
      </c>
      <c r="S3673" t="s">
        <v>22</v>
      </c>
      <c r="T3673" t="s">
        <v>21</v>
      </c>
      <c r="Y3673">
        <v>186</v>
      </c>
      <c r="Z3673">
        <v>78</v>
      </c>
      <c r="AA3673">
        <v>1</v>
      </c>
      <c r="AB3673">
        <v>98</v>
      </c>
    </row>
    <row r="3674" spans="1:28" ht="15.95">
      <c r="A3674" t="s">
        <v>4475</v>
      </c>
      <c r="B3674" t="s">
        <v>81</v>
      </c>
      <c r="C3674" t="str">
        <f>VLOOKUP(B3674, Positions!A$1:B$134, 2, FALSE)</f>
        <v>Defender</v>
      </c>
      <c r="D3674" t="s">
        <v>868</v>
      </c>
      <c r="E3674" t="s">
        <v>5666</v>
      </c>
      <c r="F3674" t="s">
        <v>21</v>
      </c>
      <c r="G3674" t="str">
        <f>VLOOKUP(E3674, Tiers!M$1:P$134, 3, FALSE)</f>
        <v>NONE</v>
      </c>
      <c r="H3674">
        <f>VLOOKUP(G3674, Tiers!B$1:C$134, 2, FALSE)</f>
        <v>7</v>
      </c>
      <c r="I3674" s="21">
        <v>33141</v>
      </c>
      <c r="J3674" t="str">
        <f t="shared" si="57"/>
        <v>Sean FrancisBromley</v>
      </c>
      <c r="P3674">
        <v>24</v>
      </c>
      <c r="Q3674" t="s">
        <v>2802</v>
      </c>
      <c r="R3674" t="s">
        <v>21</v>
      </c>
      <c r="S3674" t="s">
        <v>22</v>
      </c>
      <c r="T3674" t="s">
        <v>21</v>
      </c>
      <c r="Y3674">
        <v>181</v>
      </c>
      <c r="Z3674">
        <v>79</v>
      </c>
      <c r="AA3674">
        <v>16</v>
      </c>
      <c r="AB3674">
        <v>146</v>
      </c>
    </row>
    <row r="3675" spans="1:28" ht="15.95">
      <c r="A3675" t="s">
        <v>4476</v>
      </c>
      <c r="B3675" t="s">
        <v>249</v>
      </c>
      <c r="C3675" t="e">
        <f>VLOOKUP(B3675, Positions!A$1:B$134, 2, FALSE)</f>
        <v>#N/A</v>
      </c>
      <c r="D3675" t="s">
        <v>154</v>
      </c>
      <c r="E3675" t="s">
        <v>5665</v>
      </c>
      <c r="F3675" t="s">
        <v>21</v>
      </c>
      <c r="G3675" t="str">
        <f>VLOOKUP(E3675, Tiers!M$1:P$134, 3, FALSE)</f>
        <v>ENG2</v>
      </c>
      <c r="H3675">
        <f>VLOOKUP(G3675, Tiers!B$1:C$134, 2, FALSE)</f>
        <v>3</v>
      </c>
      <c r="I3675" s="21">
        <v>33141</v>
      </c>
      <c r="J3675" t="str">
        <f t="shared" si="57"/>
        <v>Sam ClucasHull</v>
      </c>
      <c r="P3675">
        <v>24</v>
      </c>
      <c r="Q3675" t="s">
        <v>2443</v>
      </c>
      <c r="R3675" t="s">
        <v>21</v>
      </c>
      <c r="S3675" t="s">
        <v>22</v>
      </c>
      <c r="T3675" t="s">
        <v>21</v>
      </c>
      <c r="Y3675">
        <v>178</v>
      </c>
      <c r="Z3675">
        <v>74</v>
      </c>
      <c r="AA3675">
        <v>25</v>
      </c>
      <c r="AB3675">
        <v>162</v>
      </c>
    </row>
    <row r="3676" spans="1:28" ht="15.95">
      <c r="A3676" t="s">
        <v>4477</v>
      </c>
      <c r="B3676" t="s">
        <v>946</v>
      </c>
      <c r="C3676" t="str">
        <f>VLOOKUP(B3676, Positions!A$1:B$134, 2, FALSE)</f>
        <v>Defender</v>
      </c>
      <c r="D3676" t="s">
        <v>4059</v>
      </c>
      <c r="E3676" t="s">
        <v>5666</v>
      </c>
      <c r="F3676" t="s">
        <v>21</v>
      </c>
      <c r="G3676" t="str">
        <f>VLOOKUP(E3676, Tiers!M$1:P$134, 3, FALSE)</f>
        <v>NONE</v>
      </c>
      <c r="H3676">
        <f>VLOOKUP(G3676, Tiers!B$1:C$134, 2, FALSE)</f>
        <v>7</v>
      </c>
      <c r="I3676" s="21">
        <v>33140</v>
      </c>
      <c r="J3676" t="str">
        <f t="shared" si="57"/>
        <v>Ben NunnBoreham Wood</v>
      </c>
      <c r="P3676">
        <v>24</v>
      </c>
      <c r="Q3676" t="s">
        <v>470</v>
      </c>
      <c r="R3676" t="s">
        <v>21</v>
      </c>
      <c r="S3676" t="s">
        <v>22</v>
      </c>
      <c r="T3676" t="s">
        <v>21</v>
      </c>
      <c r="Y3676">
        <v>173</v>
      </c>
      <c r="Z3676">
        <v>66</v>
      </c>
      <c r="AA3676">
        <v>4</v>
      </c>
      <c r="AB3676">
        <v>211</v>
      </c>
    </row>
    <row r="3677" spans="1:28" ht="15.95">
      <c r="A3677" t="s">
        <v>4478</v>
      </c>
      <c r="B3677" t="s">
        <v>16</v>
      </c>
      <c r="C3677" t="e">
        <f>VLOOKUP(B3677, Positions!A$1:B$134, 2, FALSE)</f>
        <v>#N/A</v>
      </c>
      <c r="D3677" t="s">
        <v>868</v>
      </c>
      <c r="E3677" t="s">
        <v>5666</v>
      </c>
      <c r="F3677" t="s">
        <v>21</v>
      </c>
      <c r="G3677" t="str">
        <f>VLOOKUP(E3677, Tiers!M$1:P$134, 3, FALSE)</f>
        <v>NONE</v>
      </c>
      <c r="H3677">
        <f>VLOOKUP(G3677, Tiers!B$1:C$134, 2, FALSE)</f>
        <v>7</v>
      </c>
      <c r="I3677" s="21">
        <v>33138</v>
      </c>
      <c r="J3677" t="str">
        <f t="shared" si="57"/>
        <v>Alex WallBromley</v>
      </c>
      <c r="P3677">
        <v>24</v>
      </c>
      <c r="Q3677" t="s">
        <v>3789</v>
      </c>
      <c r="R3677" t="s">
        <v>21</v>
      </c>
      <c r="S3677" t="s">
        <v>22</v>
      </c>
      <c r="T3677" t="s">
        <v>21</v>
      </c>
      <c r="Y3677">
        <v>188</v>
      </c>
      <c r="Z3677">
        <v>81</v>
      </c>
      <c r="AA3677">
        <v>51</v>
      </c>
      <c r="AB3677">
        <v>182</v>
      </c>
    </row>
    <row r="3678" spans="1:28" ht="15.95">
      <c r="A3678" t="s">
        <v>4479</v>
      </c>
      <c r="B3678" t="s">
        <v>42</v>
      </c>
      <c r="C3678" t="str">
        <f>VLOOKUP(B3678, Positions!A$1:B$134, 2, FALSE)</f>
        <v>Midfielder</v>
      </c>
      <c r="D3678" t="s">
        <v>402</v>
      </c>
      <c r="E3678" t="s">
        <v>5664</v>
      </c>
      <c r="F3678" t="s">
        <v>21</v>
      </c>
      <c r="G3678" t="str">
        <f>VLOOKUP(E3678, Tiers!M$1:P$134, 3, FALSE)</f>
        <v>ENG3</v>
      </c>
      <c r="H3678">
        <f>VLOOKUP(G3678, Tiers!B$1:C$134, 2, FALSE)</f>
        <v>4</v>
      </c>
      <c r="I3678" s="21">
        <v>33137</v>
      </c>
      <c r="J3678" t="str">
        <f t="shared" si="57"/>
        <v>Andrew TutteBury</v>
      </c>
      <c r="P3678">
        <v>24</v>
      </c>
      <c r="Q3678" t="s">
        <v>330</v>
      </c>
      <c r="R3678" t="s">
        <v>21</v>
      </c>
      <c r="S3678" t="s">
        <v>22</v>
      </c>
      <c r="T3678" t="s">
        <v>21</v>
      </c>
      <c r="Y3678">
        <v>176</v>
      </c>
      <c r="Z3678">
        <v>69</v>
      </c>
      <c r="AA3678">
        <v>16</v>
      </c>
      <c r="AB3678">
        <v>176</v>
      </c>
    </row>
    <row r="3679" spans="1:28" ht="15.95">
      <c r="A3679" t="s">
        <v>4480</v>
      </c>
      <c r="B3679" t="s">
        <v>81</v>
      </c>
      <c r="C3679" t="str">
        <f>VLOOKUP(B3679, Positions!A$1:B$134, 2, FALSE)</f>
        <v>Defender</v>
      </c>
      <c r="D3679" t="s">
        <v>263</v>
      </c>
      <c r="E3679" t="s">
        <v>5665</v>
      </c>
      <c r="F3679" t="s">
        <v>21</v>
      </c>
      <c r="G3679" t="str">
        <f>VLOOKUP(E3679, Tiers!M$1:P$134, 3, FALSE)</f>
        <v>ENG2</v>
      </c>
      <c r="H3679">
        <f>VLOOKUP(G3679, Tiers!B$1:C$134, 2, FALSE)</f>
        <v>3</v>
      </c>
      <c r="I3679" s="21">
        <v>33137</v>
      </c>
      <c r="J3679" t="str">
        <f t="shared" si="57"/>
        <v>Danny BatthWolves</v>
      </c>
      <c r="P3679">
        <v>24</v>
      </c>
      <c r="Q3679" t="s">
        <v>4481</v>
      </c>
      <c r="R3679" t="s">
        <v>21</v>
      </c>
      <c r="S3679" t="s">
        <v>22</v>
      </c>
      <c r="T3679" t="s">
        <v>21</v>
      </c>
      <c r="U3679" t="s">
        <v>226</v>
      </c>
      <c r="Y3679">
        <v>191</v>
      </c>
      <c r="Z3679">
        <v>85</v>
      </c>
      <c r="AA3679">
        <v>10</v>
      </c>
      <c r="AB3679">
        <v>174</v>
      </c>
    </row>
    <row r="3680" spans="1:28" ht="15.95">
      <c r="A3680" t="s">
        <v>4482</v>
      </c>
      <c r="B3680" t="s">
        <v>31</v>
      </c>
      <c r="C3680" t="str">
        <f>VLOOKUP(B3680, Positions!A$1:B$134, 2, FALSE)</f>
        <v>Defender</v>
      </c>
      <c r="D3680" t="s">
        <v>175</v>
      </c>
      <c r="E3680" t="s">
        <v>62</v>
      </c>
      <c r="F3680" t="s">
        <v>21</v>
      </c>
      <c r="G3680" t="str">
        <f>VLOOKUP(E3680, Tiers!M$1:P$134, 3, FALSE)</f>
        <v>ENG1</v>
      </c>
      <c r="H3680">
        <f>VLOOKUP(G3680, Tiers!B$1:C$134, 2, FALSE)</f>
        <v>1</v>
      </c>
      <c r="I3680" s="21">
        <v>33135</v>
      </c>
      <c r="J3680" t="str">
        <f t="shared" si="57"/>
        <v>Kieran TrippierTottenham</v>
      </c>
      <c r="P3680">
        <v>24</v>
      </c>
      <c r="Q3680" t="s">
        <v>402</v>
      </c>
      <c r="R3680" t="s">
        <v>21</v>
      </c>
      <c r="S3680" t="s">
        <v>22</v>
      </c>
      <c r="T3680" t="s">
        <v>21</v>
      </c>
      <c r="Y3680">
        <v>178</v>
      </c>
      <c r="Z3680">
        <v>70</v>
      </c>
      <c r="AA3680">
        <v>6</v>
      </c>
      <c r="AB3680">
        <v>212</v>
      </c>
    </row>
    <row r="3681" spans="1:28" ht="15.95">
      <c r="A3681" t="s">
        <v>4483</v>
      </c>
      <c r="B3681" t="s">
        <v>166</v>
      </c>
      <c r="C3681" t="str">
        <f>VLOOKUP(B3681, Positions!A$1:B$134, 2, FALSE)</f>
        <v>Goalkeeper</v>
      </c>
      <c r="D3681" t="s">
        <v>112</v>
      </c>
      <c r="E3681" t="s">
        <v>5664</v>
      </c>
      <c r="F3681" t="s">
        <v>21</v>
      </c>
      <c r="G3681" t="str">
        <f>VLOOKUP(E3681, Tiers!M$1:P$134, 3, FALSE)</f>
        <v>ENG3</v>
      </c>
      <c r="H3681">
        <f>VLOOKUP(G3681, Tiers!B$1:C$134, 2, FALSE)</f>
        <v>4</v>
      </c>
      <c r="I3681" s="21">
        <v>33133</v>
      </c>
      <c r="J3681" t="str">
        <f t="shared" si="57"/>
        <v>Mark HalsteadShrewsbury</v>
      </c>
      <c r="P3681">
        <v>24</v>
      </c>
      <c r="Q3681" t="s">
        <v>246</v>
      </c>
      <c r="R3681" t="s">
        <v>21</v>
      </c>
      <c r="S3681" t="s">
        <v>22</v>
      </c>
      <c r="T3681" t="s">
        <v>21</v>
      </c>
      <c r="Y3681">
        <v>191</v>
      </c>
      <c r="Z3681">
        <v>89</v>
      </c>
      <c r="AA3681">
        <v>0</v>
      </c>
      <c r="AB3681">
        <v>26</v>
      </c>
    </row>
    <row r="3682" spans="1:28" ht="15.95">
      <c r="A3682" t="s">
        <v>4484</v>
      </c>
      <c r="B3682" t="s">
        <v>16</v>
      </c>
      <c r="C3682" t="e">
        <f>VLOOKUP(B3682, Positions!A$1:B$134, 2, FALSE)</f>
        <v>#N/A</v>
      </c>
      <c r="D3682" t="s">
        <v>86</v>
      </c>
      <c r="E3682" t="s">
        <v>5664</v>
      </c>
      <c r="F3682" t="s">
        <v>21</v>
      </c>
      <c r="G3682" t="str">
        <f>VLOOKUP(E3682, Tiers!M$1:P$134, 3, FALSE)</f>
        <v>ENG3</v>
      </c>
      <c r="H3682">
        <f>VLOOKUP(G3682, Tiers!B$1:C$134, 2, FALSE)</f>
        <v>4</v>
      </c>
      <c r="I3682" s="21">
        <v>33128</v>
      </c>
      <c r="J3682" t="str">
        <f t="shared" si="57"/>
        <v>Jonathan ObikaSwindon</v>
      </c>
      <c r="P3682">
        <v>24</v>
      </c>
      <c r="Q3682" t="s">
        <v>208</v>
      </c>
      <c r="R3682" t="s">
        <v>21</v>
      </c>
      <c r="S3682" t="s">
        <v>22</v>
      </c>
      <c r="T3682" t="s">
        <v>21</v>
      </c>
      <c r="U3682" t="s">
        <v>491</v>
      </c>
      <c r="Y3682">
        <v>183</v>
      </c>
      <c r="Z3682">
        <v>77</v>
      </c>
      <c r="AA3682">
        <v>30</v>
      </c>
      <c r="AB3682">
        <v>143</v>
      </c>
    </row>
    <row r="3683" spans="1:28" ht="15.95">
      <c r="A3683" t="s">
        <v>4485</v>
      </c>
      <c r="B3683" t="s">
        <v>249</v>
      </c>
      <c r="C3683" t="e">
        <f>VLOOKUP(B3683, Positions!A$1:B$134, 2, FALSE)</f>
        <v>#N/A</v>
      </c>
      <c r="D3683" t="s">
        <v>627</v>
      </c>
      <c r="E3683" t="s">
        <v>5666</v>
      </c>
      <c r="F3683" t="s">
        <v>21</v>
      </c>
      <c r="G3683" t="str">
        <f>VLOOKUP(E3683, Tiers!M$1:P$134, 3, FALSE)</f>
        <v>NONE</v>
      </c>
      <c r="H3683">
        <f>VLOOKUP(G3683, Tiers!B$1:C$134, 2, FALSE)</f>
        <v>7</v>
      </c>
      <c r="I3683" s="21">
        <v>33127</v>
      </c>
      <c r="J3683" t="str">
        <f t="shared" si="57"/>
        <v>Elliott FrearForest Green</v>
      </c>
      <c r="P3683">
        <v>24</v>
      </c>
      <c r="Q3683" t="s">
        <v>177</v>
      </c>
      <c r="R3683" t="s">
        <v>21</v>
      </c>
      <c r="S3683" t="s">
        <v>22</v>
      </c>
      <c r="T3683" t="s">
        <v>21</v>
      </c>
      <c r="Y3683">
        <v>173</v>
      </c>
      <c r="Z3683">
        <v>64</v>
      </c>
      <c r="AA3683">
        <v>14</v>
      </c>
      <c r="AB3683">
        <v>143</v>
      </c>
    </row>
    <row r="3684" spans="1:28" ht="15.95">
      <c r="A3684" t="s">
        <v>4486</v>
      </c>
      <c r="B3684" t="s">
        <v>26</v>
      </c>
      <c r="C3684" t="str">
        <f>VLOOKUP(B3684, Positions!A$1:B$134, 2, FALSE)</f>
        <v>Forward</v>
      </c>
      <c r="D3684" t="s">
        <v>326</v>
      </c>
      <c r="E3684" t="s">
        <v>5663</v>
      </c>
      <c r="F3684" t="s">
        <v>21</v>
      </c>
      <c r="G3684" t="str">
        <f>VLOOKUP(E3684, Tiers!M$1:P$134, 3, FALSE)</f>
        <v>ENG4</v>
      </c>
      <c r="H3684">
        <f>VLOOKUP(G3684, Tiers!B$1:C$134, 2, FALSE)</f>
        <v>5</v>
      </c>
      <c r="I3684" s="21">
        <v>33125</v>
      </c>
      <c r="J3684" t="str">
        <f t="shared" si="57"/>
        <v>Kyle BennettPortsmouth</v>
      </c>
      <c r="P3684">
        <v>24</v>
      </c>
      <c r="Q3684" t="s">
        <v>1261</v>
      </c>
      <c r="R3684" t="s">
        <v>21</v>
      </c>
      <c r="S3684" t="s">
        <v>22</v>
      </c>
      <c r="T3684" t="s">
        <v>21</v>
      </c>
      <c r="Y3684">
        <v>166</v>
      </c>
      <c r="Z3684">
        <v>62</v>
      </c>
      <c r="AA3684">
        <v>18</v>
      </c>
      <c r="AB3684">
        <v>159</v>
      </c>
    </row>
    <row r="3685" spans="1:28" ht="15.95">
      <c r="A3685" t="s">
        <v>4487</v>
      </c>
      <c r="B3685" t="s">
        <v>1277</v>
      </c>
      <c r="C3685" t="str">
        <f>VLOOKUP(B3685, Positions!A$1:B$134, 2, FALSE)</f>
        <v>Midfielder</v>
      </c>
      <c r="D3685" t="s">
        <v>1243</v>
      </c>
      <c r="E3685" t="s">
        <v>5666</v>
      </c>
      <c r="F3685" t="s">
        <v>21</v>
      </c>
      <c r="G3685" t="str">
        <f>VLOOKUP(E3685, Tiers!M$1:P$134, 3, FALSE)</f>
        <v>NONE</v>
      </c>
      <c r="H3685">
        <f>VLOOKUP(G3685, Tiers!B$1:C$134, 2, FALSE)</f>
        <v>7</v>
      </c>
      <c r="I3685" s="21">
        <v>33121</v>
      </c>
      <c r="J3685" t="str">
        <f t="shared" si="57"/>
        <v>James NorwoodTranmere</v>
      </c>
      <c r="P3685">
        <v>24</v>
      </c>
      <c r="Q3685" t="s">
        <v>3602</v>
      </c>
      <c r="R3685" t="s">
        <v>21</v>
      </c>
      <c r="S3685" t="s">
        <v>22</v>
      </c>
      <c r="T3685" t="s">
        <v>21</v>
      </c>
      <c r="Y3685">
        <v>183</v>
      </c>
      <c r="Z3685">
        <v>82</v>
      </c>
      <c r="AA3685">
        <v>63</v>
      </c>
      <c r="AB3685">
        <v>209</v>
      </c>
    </row>
    <row r="3686" spans="1:28" ht="15.95">
      <c r="A3686" t="s">
        <v>3385</v>
      </c>
      <c r="B3686" t="s">
        <v>1305</v>
      </c>
      <c r="C3686" t="e">
        <f>VLOOKUP(B3686, Positions!A$1:B$134, 2, FALSE)</f>
        <v>#N/A</v>
      </c>
      <c r="E3686" t="s">
        <v>5666</v>
      </c>
      <c r="F3686" t="s">
        <v>21</v>
      </c>
      <c r="G3686" t="str">
        <f>VLOOKUP(E3686, Tiers!M$1:P$134, 3, FALSE)</f>
        <v>NONE</v>
      </c>
      <c r="H3686">
        <f>VLOOKUP(G3686, Tiers!B$1:C$134, 2, FALSE)</f>
        <v>7</v>
      </c>
      <c r="I3686" s="21" t="e">
        <v>#N/A</v>
      </c>
      <c r="J3686" t="str">
        <f t="shared" si="57"/>
        <v>Sam Long</v>
      </c>
      <c r="P3686">
        <v>24</v>
      </c>
      <c r="Q3686" t="s">
        <v>74</v>
      </c>
      <c r="R3686" t="s">
        <v>21</v>
      </c>
      <c r="S3686" t="s">
        <v>22</v>
      </c>
      <c r="T3686" t="s">
        <v>21</v>
      </c>
      <c r="Y3686">
        <v>183</v>
      </c>
      <c r="Z3686">
        <v>71</v>
      </c>
      <c r="AA3686">
        <v>16</v>
      </c>
      <c r="AB3686">
        <v>126</v>
      </c>
    </row>
    <row r="3687" spans="1:28" ht="15.95">
      <c r="A3687" t="s">
        <v>4488</v>
      </c>
      <c r="B3687" t="s">
        <v>81</v>
      </c>
      <c r="C3687" t="str">
        <f>VLOOKUP(B3687, Positions!A$1:B$134, 2, FALSE)</f>
        <v>Defender</v>
      </c>
      <c r="D3687" t="s">
        <v>627</v>
      </c>
      <c r="E3687" t="s">
        <v>5666</v>
      </c>
      <c r="F3687" t="s">
        <v>21</v>
      </c>
      <c r="G3687" t="str">
        <f>VLOOKUP(E3687, Tiers!M$1:P$134, 3, FALSE)</f>
        <v>NONE</v>
      </c>
      <c r="H3687">
        <f>VLOOKUP(G3687, Tiers!B$1:C$134, 2, FALSE)</f>
        <v>7</v>
      </c>
      <c r="I3687" s="21">
        <v>33119</v>
      </c>
      <c r="J3687" t="str">
        <f t="shared" si="57"/>
        <v>Charlie CloughForest Green</v>
      </c>
      <c r="P3687">
        <v>24</v>
      </c>
      <c r="Q3687" t="s">
        <v>1548</v>
      </c>
      <c r="R3687" t="s">
        <v>21</v>
      </c>
      <c r="S3687" t="s">
        <v>22</v>
      </c>
      <c r="T3687" t="s">
        <v>21</v>
      </c>
      <c r="Y3687">
        <v>188</v>
      </c>
      <c r="Z3687">
        <v>79</v>
      </c>
      <c r="AA3687">
        <v>23</v>
      </c>
      <c r="AB3687">
        <v>165</v>
      </c>
    </row>
    <row r="3688" spans="1:28" ht="15.95">
      <c r="A3688" t="s">
        <v>4489</v>
      </c>
      <c r="B3688" t="s">
        <v>16</v>
      </c>
      <c r="C3688" t="e">
        <f>VLOOKUP(B3688, Positions!A$1:B$134, 2, FALSE)</f>
        <v>#N/A</v>
      </c>
      <c r="D3688" t="s">
        <v>1245</v>
      </c>
      <c r="E3688" t="s">
        <v>5666</v>
      </c>
      <c r="F3688" t="s">
        <v>21</v>
      </c>
      <c r="G3688" t="str">
        <f>VLOOKUP(E3688, Tiers!M$1:P$134, 3, FALSE)</f>
        <v>NONE</v>
      </c>
      <c r="H3688">
        <f>VLOOKUP(G3688, Tiers!B$1:C$134, 2, FALSE)</f>
        <v>7</v>
      </c>
      <c r="I3688" s="21">
        <v>33118</v>
      </c>
      <c r="J3688" t="str">
        <f t="shared" si="57"/>
        <v>Brad HunterBasildon</v>
      </c>
      <c r="P3688">
        <v>24</v>
      </c>
      <c r="Q3688" t="s">
        <v>20</v>
      </c>
      <c r="R3688" t="s">
        <v>21</v>
      </c>
      <c r="S3688" t="s">
        <v>22</v>
      </c>
      <c r="T3688" t="s">
        <v>21</v>
      </c>
      <c r="Y3688">
        <v>175</v>
      </c>
      <c r="Z3688">
        <v>70</v>
      </c>
      <c r="AA3688">
        <v>30</v>
      </c>
      <c r="AB3688">
        <v>70</v>
      </c>
    </row>
    <row r="3689" spans="1:28" ht="15.95">
      <c r="A3689" t="s">
        <v>4490</v>
      </c>
      <c r="B3689" t="s">
        <v>36</v>
      </c>
      <c r="C3689" t="str">
        <f>VLOOKUP(B3689, Positions!A$1:B$134, 2, FALSE)</f>
        <v>Midfielder</v>
      </c>
      <c r="D3689" t="s">
        <v>207</v>
      </c>
      <c r="E3689" t="s">
        <v>5663</v>
      </c>
      <c r="F3689" t="s">
        <v>21</v>
      </c>
      <c r="G3689" t="str">
        <f>VLOOKUP(E3689, Tiers!M$1:P$134, 3, FALSE)</f>
        <v>ENG4</v>
      </c>
      <c r="H3689">
        <f>VLOOKUP(G3689, Tiers!B$1:C$134, 2, FALSE)</f>
        <v>5</v>
      </c>
      <c r="I3689" s="21">
        <v>33116</v>
      </c>
      <c r="J3689" t="str">
        <f t="shared" si="57"/>
        <v>Joss LabadieDag &amp; Red</v>
      </c>
      <c r="P3689">
        <v>24</v>
      </c>
      <c r="Q3689" t="s">
        <v>596</v>
      </c>
      <c r="R3689" t="s">
        <v>21</v>
      </c>
      <c r="S3689" t="s">
        <v>22</v>
      </c>
      <c r="T3689" t="s">
        <v>21</v>
      </c>
      <c r="Y3689">
        <v>188</v>
      </c>
      <c r="Z3689">
        <v>73</v>
      </c>
      <c r="AA3689">
        <v>25</v>
      </c>
      <c r="AB3689">
        <v>167</v>
      </c>
    </row>
    <row r="3690" spans="1:28" ht="15.95">
      <c r="A3690" t="s">
        <v>4491</v>
      </c>
      <c r="B3690" t="s">
        <v>42</v>
      </c>
      <c r="C3690" t="str">
        <f>VLOOKUP(B3690, Positions!A$1:B$134, 2, FALSE)</f>
        <v>Midfielder</v>
      </c>
      <c r="D3690" t="s">
        <v>4256</v>
      </c>
      <c r="E3690" t="s">
        <v>5670</v>
      </c>
      <c r="F3690" t="s">
        <v>421</v>
      </c>
      <c r="G3690" t="str">
        <f>VLOOKUP(E3690, Tiers!M$1:P$134, 3, FALSE)</f>
        <v>SCO3</v>
      </c>
      <c r="H3690">
        <f>VLOOKUP(G3690, Tiers!B$1:C$134, 2, FALSE)</f>
        <v>6</v>
      </c>
      <c r="I3690" s="21">
        <v>33110</v>
      </c>
      <c r="J3690" t="str">
        <f t="shared" si="57"/>
        <v>Josh FalkinghamDunfermline</v>
      </c>
      <c r="P3690">
        <v>24</v>
      </c>
      <c r="Q3690" t="s">
        <v>124</v>
      </c>
      <c r="R3690" t="s">
        <v>21</v>
      </c>
      <c r="S3690" t="s">
        <v>22</v>
      </c>
      <c r="T3690" t="s">
        <v>21</v>
      </c>
      <c r="Y3690">
        <v>168</v>
      </c>
      <c r="Z3690">
        <v>67</v>
      </c>
      <c r="AA3690">
        <v>28</v>
      </c>
      <c r="AB3690">
        <v>163</v>
      </c>
    </row>
    <row r="3691" spans="1:28" ht="15.95">
      <c r="A3691" t="s">
        <v>4492</v>
      </c>
      <c r="B3691" t="s">
        <v>16</v>
      </c>
      <c r="C3691" t="e">
        <f>VLOOKUP(B3691, Positions!A$1:B$134, 2, FALSE)</f>
        <v>#N/A</v>
      </c>
      <c r="D3691" t="s">
        <v>204</v>
      </c>
      <c r="E3691" t="s">
        <v>5665</v>
      </c>
      <c r="F3691" t="s">
        <v>21</v>
      </c>
      <c r="G3691" t="str">
        <f>VLOOKUP(E3691, Tiers!M$1:P$134, 3, FALSE)</f>
        <v>ENG2</v>
      </c>
      <c r="H3691">
        <f>VLOOKUP(G3691, Tiers!B$1:C$134, 2, FALSE)</f>
        <v>3</v>
      </c>
      <c r="I3691" s="21">
        <v>33109</v>
      </c>
      <c r="J3691" t="str">
        <f t="shared" si="57"/>
        <v>Gary MadineBolton</v>
      </c>
      <c r="P3691">
        <v>24</v>
      </c>
      <c r="Q3691" t="s">
        <v>253</v>
      </c>
      <c r="R3691" t="s">
        <v>21</v>
      </c>
      <c r="S3691" t="s">
        <v>22</v>
      </c>
      <c r="T3691" t="s">
        <v>21</v>
      </c>
      <c r="Y3691">
        <v>191</v>
      </c>
      <c r="Z3691">
        <v>77</v>
      </c>
      <c r="AA3691">
        <v>47</v>
      </c>
      <c r="AB3691">
        <v>214</v>
      </c>
    </row>
    <row r="3692" spans="1:28" ht="15.95">
      <c r="A3692" t="s">
        <v>4493</v>
      </c>
      <c r="B3692" t="s">
        <v>281</v>
      </c>
      <c r="C3692" t="str">
        <f>VLOOKUP(B3692, Positions!A$1:B$134, 2, FALSE)</f>
        <v>Forward</v>
      </c>
      <c r="D3692" t="s">
        <v>338</v>
      </c>
      <c r="E3692" t="s">
        <v>5666</v>
      </c>
      <c r="F3692" t="s">
        <v>21</v>
      </c>
      <c r="G3692" t="str">
        <f>VLOOKUP(E3692, Tiers!M$1:P$134, 3, FALSE)</f>
        <v>NONE</v>
      </c>
      <c r="H3692">
        <f>VLOOKUP(G3692, Tiers!B$1:C$134, 2, FALSE)</f>
        <v>7</v>
      </c>
      <c r="I3692" s="21">
        <v>33108</v>
      </c>
      <c r="J3692" t="str">
        <f t="shared" si="57"/>
        <v>Johnny HuntChester</v>
      </c>
      <c r="P3692">
        <v>24</v>
      </c>
      <c r="Q3692" t="s">
        <v>57</v>
      </c>
      <c r="R3692" t="s">
        <v>21</v>
      </c>
      <c r="S3692" t="s">
        <v>22</v>
      </c>
      <c r="T3692" t="s">
        <v>21</v>
      </c>
      <c r="Y3692">
        <v>181</v>
      </c>
      <c r="Z3692">
        <v>65</v>
      </c>
      <c r="AA3692">
        <v>14</v>
      </c>
      <c r="AB3692">
        <v>118</v>
      </c>
    </row>
    <row r="3693" spans="1:28" ht="15.95">
      <c r="A3693" t="s">
        <v>4494</v>
      </c>
      <c r="B3693" t="s">
        <v>166</v>
      </c>
      <c r="C3693" t="str">
        <f>VLOOKUP(B3693, Positions!A$1:B$134, 2, FALSE)</f>
        <v>Goalkeeper</v>
      </c>
      <c r="D3693" t="s">
        <v>103</v>
      </c>
      <c r="E3693" t="s">
        <v>5665</v>
      </c>
      <c r="F3693" t="s">
        <v>21</v>
      </c>
      <c r="G3693" t="str">
        <f>VLOOKUP(E3693, Tiers!M$1:P$134, 3, FALSE)</f>
        <v>ENG2</v>
      </c>
      <c r="H3693">
        <f>VLOOKUP(G3693, Tiers!B$1:C$134, 2, FALSE)</f>
        <v>3</v>
      </c>
      <c r="I3693" s="21">
        <v>33103</v>
      </c>
      <c r="J3693" t="str">
        <f t="shared" si="57"/>
        <v>Jason SteeleBlackburn</v>
      </c>
      <c r="P3693">
        <v>24</v>
      </c>
      <c r="Q3693" t="s">
        <v>1699</v>
      </c>
      <c r="R3693" t="s">
        <v>21</v>
      </c>
      <c r="S3693" t="s">
        <v>22</v>
      </c>
      <c r="T3693" t="s">
        <v>21</v>
      </c>
      <c r="Y3693">
        <v>194</v>
      </c>
      <c r="Z3693">
        <v>79</v>
      </c>
      <c r="AA3693">
        <v>0</v>
      </c>
      <c r="AB3693">
        <v>174</v>
      </c>
    </row>
    <row r="3694" spans="1:28" ht="15.95">
      <c r="A3694" t="s">
        <v>4495</v>
      </c>
      <c r="B3694" t="s">
        <v>26</v>
      </c>
      <c r="C3694" t="str">
        <f>VLOOKUP(B3694, Positions!A$1:B$134, 2, FALSE)</f>
        <v>Forward</v>
      </c>
      <c r="D3694" t="s">
        <v>4496</v>
      </c>
      <c r="E3694" t="s">
        <v>5666</v>
      </c>
      <c r="F3694" t="s">
        <v>5673</v>
      </c>
      <c r="G3694" t="str">
        <f>VLOOKUP(E3694, Tiers!M$1:P$134, 3, FALSE)</f>
        <v>NONE</v>
      </c>
      <c r="H3694">
        <f>VLOOKUP(G3694, Tiers!B$1:C$134, 2, FALSE)</f>
        <v>7</v>
      </c>
      <c r="I3694" s="21">
        <v>33101</v>
      </c>
      <c r="J3694" t="str">
        <f t="shared" si="57"/>
        <v>Kieron CadoganGAIS</v>
      </c>
      <c r="P3694">
        <v>24</v>
      </c>
      <c r="Q3694" t="s">
        <v>74</v>
      </c>
      <c r="R3694" t="s">
        <v>21</v>
      </c>
      <c r="S3694" t="s">
        <v>22</v>
      </c>
      <c r="T3694" t="s">
        <v>21</v>
      </c>
      <c r="Y3694">
        <v>178</v>
      </c>
      <c r="Z3694">
        <v>80</v>
      </c>
      <c r="AA3694">
        <v>4</v>
      </c>
      <c r="AB3694">
        <v>94</v>
      </c>
    </row>
    <row r="3695" spans="1:28" ht="15.95">
      <c r="A3695" t="s">
        <v>4497</v>
      </c>
      <c r="B3695" t="s">
        <v>166</v>
      </c>
      <c r="C3695" t="str">
        <f>VLOOKUP(B3695, Positions!A$1:B$134, 2, FALSE)</f>
        <v>Goalkeeper</v>
      </c>
      <c r="D3695" t="s">
        <v>616</v>
      </c>
      <c r="E3695" t="s">
        <v>5663</v>
      </c>
      <c r="F3695" t="s">
        <v>21</v>
      </c>
      <c r="G3695" t="str">
        <f>VLOOKUP(E3695, Tiers!M$1:P$134, 3, FALSE)</f>
        <v>ENG4</v>
      </c>
      <c r="H3695">
        <f>VLOOKUP(G3695, Tiers!B$1:C$134, 2, FALSE)</f>
        <v>5</v>
      </c>
      <c r="I3695" s="21">
        <v>33098</v>
      </c>
      <c r="J3695" t="str">
        <f t="shared" si="57"/>
        <v>Joe DayNewport Co</v>
      </c>
      <c r="P3695">
        <v>24</v>
      </c>
      <c r="Q3695" t="s">
        <v>229</v>
      </c>
      <c r="R3695" t="s">
        <v>21</v>
      </c>
      <c r="S3695" t="s">
        <v>22</v>
      </c>
      <c r="T3695" t="s">
        <v>21</v>
      </c>
      <c r="Y3695">
        <v>183</v>
      </c>
      <c r="Z3695">
        <v>76</v>
      </c>
      <c r="AA3695">
        <v>0</v>
      </c>
      <c r="AB3695">
        <v>95</v>
      </c>
    </row>
    <row r="3696" spans="1:28" ht="15.95">
      <c r="A3696" t="s">
        <v>4498</v>
      </c>
      <c r="B3696" t="s">
        <v>196</v>
      </c>
      <c r="C3696" t="str">
        <f>VLOOKUP(B3696, Positions!A$1:B$134, 2, FALSE)</f>
        <v>Defender</v>
      </c>
      <c r="D3696" t="s">
        <v>121</v>
      </c>
      <c r="E3696" t="s">
        <v>5663</v>
      </c>
      <c r="F3696" t="s">
        <v>21</v>
      </c>
      <c r="G3696" t="str">
        <f>VLOOKUP(E3696, Tiers!M$1:P$134, 3, FALSE)</f>
        <v>ENG4</v>
      </c>
      <c r="H3696">
        <f>VLOOKUP(G3696, Tiers!B$1:C$134, 2, FALSE)</f>
        <v>5</v>
      </c>
      <c r="I3696" s="21">
        <v>33095</v>
      </c>
      <c r="J3696" t="str">
        <f t="shared" si="57"/>
        <v>Lee BrownBristol Rovers</v>
      </c>
      <c r="P3696">
        <v>24</v>
      </c>
      <c r="Q3696" t="s">
        <v>1003</v>
      </c>
      <c r="R3696" t="s">
        <v>21</v>
      </c>
      <c r="S3696" t="s">
        <v>22</v>
      </c>
      <c r="T3696" t="s">
        <v>21</v>
      </c>
      <c r="Y3696">
        <v>183</v>
      </c>
      <c r="Z3696">
        <v>79</v>
      </c>
      <c r="AA3696">
        <v>20</v>
      </c>
      <c r="AB3696">
        <v>212</v>
      </c>
    </row>
    <row r="3697" spans="1:28" ht="15.95">
      <c r="A3697" t="s">
        <v>4499</v>
      </c>
      <c r="B3697" t="s">
        <v>81</v>
      </c>
      <c r="C3697" t="str">
        <f>VLOOKUP(B3697, Positions!A$1:B$134, 2, FALSE)</f>
        <v>Defender</v>
      </c>
      <c r="D3697" t="s">
        <v>4500</v>
      </c>
      <c r="E3697" t="s">
        <v>4501</v>
      </c>
      <c r="F3697" t="s">
        <v>2625</v>
      </c>
      <c r="G3697" t="e">
        <f>VLOOKUP(E3697, Tiers!M$1:P$134, 3, FALSE)</f>
        <v>#N/A</v>
      </c>
      <c r="H3697" t="e">
        <f>VLOOKUP(G3697, Tiers!B$1:C$134, 2, FALSE)</f>
        <v>#N/A</v>
      </c>
      <c r="I3697" s="21">
        <v>33091</v>
      </c>
      <c r="J3697" t="str">
        <f t="shared" si="57"/>
        <v>Amardeep SinghTienen</v>
      </c>
      <c r="P3697">
        <v>24</v>
      </c>
      <c r="Q3697" t="s">
        <v>3481</v>
      </c>
      <c r="R3697" t="s">
        <v>21</v>
      </c>
      <c r="S3697" t="s">
        <v>22</v>
      </c>
      <c r="T3697" t="s">
        <v>21</v>
      </c>
      <c r="U3697" t="s">
        <v>226</v>
      </c>
      <c r="Y3697">
        <v>188</v>
      </c>
      <c r="Z3697">
        <v>81</v>
      </c>
      <c r="AA3697">
        <v>11</v>
      </c>
      <c r="AB3697">
        <v>102</v>
      </c>
    </row>
    <row r="3698" spans="1:28" ht="15.95">
      <c r="A3698" t="s">
        <v>4503</v>
      </c>
      <c r="B3698" t="s">
        <v>4504</v>
      </c>
      <c r="C3698" t="str">
        <f>VLOOKUP(B3698, Positions!A$1:B$134, 2, FALSE)</f>
        <v>Defender</v>
      </c>
      <c r="D3698" t="s">
        <v>217</v>
      </c>
      <c r="E3698" t="s">
        <v>5664</v>
      </c>
      <c r="F3698" t="s">
        <v>21</v>
      </c>
      <c r="G3698" t="str">
        <f>VLOOKUP(E3698, Tiers!M$1:P$134, 3, FALSE)</f>
        <v>ENG3</v>
      </c>
      <c r="H3698">
        <f>VLOOKUP(G3698, Tiers!B$1:C$134, 2, FALSE)</f>
        <v>4</v>
      </c>
      <c r="I3698" s="21">
        <v>33085</v>
      </c>
      <c r="J3698" t="str">
        <f t="shared" si="57"/>
        <v>Ryan JacksonGillingham</v>
      </c>
      <c r="P3698">
        <v>24</v>
      </c>
      <c r="Q3698" t="s">
        <v>74</v>
      </c>
      <c r="R3698" t="s">
        <v>21</v>
      </c>
      <c r="S3698" t="s">
        <v>22</v>
      </c>
      <c r="T3698" t="s">
        <v>21</v>
      </c>
      <c r="Y3698">
        <v>175</v>
      </c>
      <c r="Z3698">
        <v>65</v>
      </c>
      <c r="AA3698">
        <v>5</v>
      </c>
      <c r="AB3698">
        <v>154</v>
      </c>
    </row>
    <row r="3699" spans="1:28" ht="15.95">
      <c r="A3699" t="s">
        <v>4505</v>
      </c>
      <c r="B3699" t="s">
        <v>81</v>
      </c>
      <c r="C3699" t="str">
        <f>VLOOKUP(B3699, Positions!A$1:B$134, 2, FALSE)</f>
        <v>Defender</v>
      </c>
      <c r="D3699" t="s">
        <v>2443</v>
      </c>
      <c r="E3699" t="s">
        <v>5666</v>
      </c>
      <c r="F3699" t="s">
        <v>21</v>
      </c>
      <c r="G3699" t="str">
        <f>VLOOKUP(E3699, Tiers!M$1:P$134, 3, FALSE)</f>
        <v>NONE</v>
      </c>
      <c r="H3699">
        <f>VLOOKUP(G3699, Tiers!B$1:C$134, 2, FALSE)</f>
        <v>7</v>
      </c>
      <c r="I3699" s="21">
        <v>33084</v>
      </c>
      <c r="J3699" t="str">
        <f t="shared" si="57"/>
        <v>Luke WaterfallLincoln</v>
      </c>
      <c r="P3699">
        <v>24</v>
      </c>
      <c r="Q3699" t="s">
        <v>40</v>
      </c>
      <c r="R3699" t="s">
        <v>21</v>
      </c>
      <c r="S3699" t="s">
        <v>22</v>
      </c>
      <c r="T3699" t="s">
        <v>21</v>
      </c>
      <c r="Y3699">
        <v>188</v>
      </c>
      <c r="Z3699">
        <v>84</v>
      </c>
      <c r="AA3699">
        <v>12</v>
      </c>
      <c r="AB3699">
        <v>190</v>
      </c>
    </row>
    <row r="3700" spans="1:28" ht="15.95">
      <c r="A3700" t="s">
        <v>4506</v>
      </c>
      <c r="B3700" t="s">
        <v>16</v>
      </c>
      <c r="C3700" t="e">
        <f>VLOOKUP(B3700, Positions!A$1:B$134, 2, FALSE)</f>
        <v>#N/A</v>
      </c>
      <c r="D3700" t="s">
        <v>4507</v>
      </c>
      <c r="E3700" t="s">
        <v>5666</v>
      </c>
      <c r="F3700" t="s">
        <v>563</v>
      </c>
      <c r="G3700" t="str">
        <f>VLOOKUP(E3700, Tiers!M$1:P$134, 3, FALSE)</f>
        <v>NONE</v>
      </c>
      <c r="H3700">
        <f>VLOOKUP(G3700, Tiers!B$1:C$134, 2, FALSE)</f>
        <v>7</v>
      </c>
      <c r="I3700" s="21">
        <v>33084</v>
      </c>
      <c r="J3700" t="str">
        <f t="shared" si="57"/>
        <v>Dom DwyerSporting Kansas City</v>
      </c>
      <c r="P3700">
        <v>24</v>
      </c>
      <c r="Q3700" t="s">
        <v>74</v>
      </c>
      <c r="R3700" t="s">
        <v>21</v>
      </c>
      <c r="S3700" t="s">
        <v>22</v>
      </c>
      <c r="T3700" t="s">
        <v>21</v>
      </c>
      <c r="U3700" t="s">
        <v>563</v>
      </c>
      <c r="Y3700">
        <v>176</v>
      </c>
      <c r="Z3700">
        <v>82</v>
      </c>
      <c r="AA3700">
        <v>45</v>
      </c>
      <c r="AB3700">
        <v>92</v>
      </c>
    </row>
    <row r="3701" spans="1:28" ht="15.95">
      <c r="A3701" t="s">
        <v>4508</v>
      </c>
      <c r="B3701" t="s">
        <v>81</v>
      </c>
      <c r="C3701" t="str">
        <f>VLOOKUP(B3701, Positions!A$1:B$134, 2, FALSE)</f>
        <v>Defender</v>
      </c>
      <c r="D3701" t="s">
        <v>376</v>
      </c>
      <c r="E3701" t="s">
        <v>5664</v>
      </c>
      <c r="F3701" t="s">
        <v>21</v>
      </c>
      <c r="G3701" t="str">
        <f>VLOOKUP(E3701, Tiers!M$1:P$134, 3, FALSE)</f>
        <v>ENG3</v>
      </c>
      <c r="H3701">
        <f>VLOOKUP(G3701, Tiers!B$1:C$134, 2, FALSE)</f>
        <v>4</v>
      </c>
      <c r="I3701" s="21">
        <v>33080</v>
      </c>
      <c r="J3701" t="str">
        <f t="shared" si="57"/>
        <v>Marc RobertsBarnsley</v>
      </c>
      <c r="P3701">
        <v>24</v>
      </c>
      <c r="Q3701" t="s">
        <v>519</v>
      </c>
      <c r="R3701" t="s">
        <v>21</v>
      </c>
      <c r="S3701" t="s">
        <v>22</v>
      </c>
      <c r="T3701" t="s">
        <v>21</v>
      </c>
      <c r="Y3701">
        <v>194</v>
      </c>
      <c r="Z3701">
        <v>81</v>
      </c>
      <c r="AA3701">
        <v>13</v>
      </c>
      <c r="AB3701">
        <v>141</v>
      </c>
    </row>
    <row r="3702" spans="1:28" ht="15.95">
      <c r="A3702" t="s">
        <v>1048</v>
      </c>
      <c r="B3702" t="s">
        <v>115</v>
      </c>
      <c r="C3702" t="e">
        <f>VLOOKUP(B3702, Positions!A$1:B$134, 2, FALSE)</f>
        <v>#N/A</v>
      </c>
      <c r="E3702" t="s">
        <v>5666</v>
      </c>
      <c r="F3702" t="s">
        <v>21</v>
      </c>
      <c r="G3702" t="str">
        <f>VLOOKUP(E3702, Tiers!M$1:P$134, 3, FALSE)</f>
        <v>NONE</v>
      </c>
      <c r="H3702">
        <f>VLOOKUP(G3702, Tiers!B$1:C$134, 2, FALSE)</f>
        <v>7</v>
      </c>
      <c r="I3702" s="21" t="e">
        <v>#N/A</v>
      </c>
      <c r="J3702" t="str">
        <f t="shared" si="57"/>
        <v>Matthew Johnson</v>
      </c>
      <c r="P3702">
        <v>24</v>
      </c>
      <c r="Q3702" t="s">
        <v>1699</v>
      </c>
      <c r="R3702" t="s">
        <v>21</v>
      </c>
      <c r="S3702" t="s">
        <v>22</v>
      </c>
      <c r="T3702" t="s">
        <v>21</v>
      </c>
      <c r="Y3702">
        <v>163</v>
      </c>
      <c r="Z3702">
        <v>63</v>
      </c>
      <c r="AA3702">
        <v>0</v>
      </c>
      <c r="AB3702">
        <v>0</v>
      </c>
    </row>
    <row r="3703" spans="1:28" ht="15.95">
      <c r="A3703" t="s">
        <v>4509</v>
      </c>
      <c r="B3703" t="s">
        <v>36</v>
      </c>
      <c r="C3703" t="str">
        <f>VLOOKUP(B3703, Positions!A$1:B$134, 2, FALSE)</f>
        <v>Midfielder</v>
      </c>
      <c r="D3703" t="s">
        <v>1166</v>
      </c>
      <c r="E3703" t="s">
        <v>5666</v>
      </c>
      <c r="F3703" t="s">
        <v>21</v>
      </c>
      <c r="G3703" t="str">
        <f>VLOOKUP(E3703, Tiers!M$1:P$134, 3, FALSE)</f>
        <v>NONE</v>
      </c>
      <c r="H3703">
        <f>VLOOKUP(G3703, Tiers!B$1:C$134, 2, FALSE)</f>
        <v>7</v>
      </c>
      <c r="I3703" s="21">
        <v>33076</v>
      </c>
      <c r="J3703" t="str">
        <f t="shared" si="57"/>
        <v>Godfrey PokuWoking</v>
      </c>
      <c r="P3703">
        <v>24</v>
      </c>
      <c r="Q3703" t="s">
        <v>74</v>
      </c>
      <c r="R3703" t="s">
        <v>21</v>
      </c>
      <c r="S3703" t="s">
        <v>22</v>
      </c>
      <c r="T3703" t="s">
        <v>21</v>
      </c>
      <c r="Y3703">
        <v>176</v>
      </c>
      <c r="Z3703">
        <v>72</v>
      </c>
      <c r="AA3703">
        <v>1</v>
      </c>
      <c r="AB3703">
        <v>152</v>
      </c>
    </row>
    <row r="3704" spans="1:28" ht="15.95">
      <c r="A3704" t="s">
        <v>4510</v>
      </c>
      <c r="B3704" t="s">
        <v>166</v>
      </c>
      <c r="C3704" t="str">
        <f>VLOOKUP(B3704, Positions!A$1:B$134, 2, FALSE)</f>
        <v>Goalkeeper</v>
      </c>
      <c r="D3704" t="s">
        <v>162</v>
      </c>
      <c r="E3704" t="s">
        <v>5663</v>
      </c>
      <c r="F3704" t="s">
        <v>21</v>
      </c>
      <c r="G3704" t="str">
        <f>VLOOKUP(E3704, Tiers!M$1:P$134, 3, FALSE)</f>
        <v>ENG4</v>
      </c>
      <c r="H3704">
        <f>VLOOKUP(G3704, Tiers!B$1:C$134, 2, FALSE)</f>
        <v>5</v>
      </c>
      <c r="I3704" s="21">
        <v>33072</v>
      </c>
      <c r="J3704" t="str">
        <f t="shared" si="57"/>
        <v>Elliot JusthamLuton</v>
      </c>
      <c r="P3704">
        <v>24</v>
      </c>
      <c r="Q3704" t="s">
        <v>4511</v>
      </c>
      <c r="R3704" t="s">
        <v>21</v>
      </c>
      <c r="S3704" t="s">
        <v>22</v>
      </c>
      <c r="T3704" t="s">
        <v>21</v>
      </c>
      <c r="Y3704">
        <v>191</v>
      </c>
      <c r="Z3704">
        <v>83</v>
      </c>
      <c r="AA3704">
        <v>1</v>
      </c>
      <c r="AB3704">
        <v>133</v>
      </c>
    </row>
    <row r="3705" spans="1:28" ht="15.95">
      <c r="A3705" t="s">
        <v>4512</v>
      </c>
      <c r="B3705" t="s">
        <v>102</v>
      </c>
      <c r="C3705" t="str">
        <f>VLOOKUP(B3705, Positions!A$1:B$134, 2, FALSE)</f>
        <v>Defender</v>
      </c>
      <c r="D3705" t="s">
        <v>3064</v>
      </c>
      <c r="E3705" t="s">
        <v>5666</v>
      </c>
      <c r="F3705" t="s">
        <v>21</v>
      </c>
      <c r="G3705" t="str">
        <f>VLOOKUP(E3705, Tiers!M$1:P$134, 3, FALSE)</f>
        <v>NONE</v>
      </c>
      <c r="H3705">
        <f>VLOOKUP(G3705, Tiers!B$1:C$134, 2, FALSE)</f>
        <v>7</v>
      </c>
      <c r="I3705" s="21">
        <v>33057</v>
      </c>
      <c r="J3705" t="str">
        <f t="shared" si="57"/>
        <v>Joe OastlerAldershot</v>
      </c>
      <c r="P3705">
        <v>24</v>
      </c>
      <c r="Q3705" t="s">
        <v>326</v>
      </c>
      <c r="R3705" t="s">
        <v>21</v>
      </c>
      <c r="S3705" t="s">
        <v>22</v>
      </c>
      <c r="T3705" t="s">
        <v>21</v>
      </c>
      <c r="Y3705">
        <v>186</v>
      </c>
      <c r="Z3705">
        <v>77</v>
      </c>
      <c r="AA3705">
        <v>4</v>
      </c>
      <c r="AB3705">
        <v>194</v>
      </c>
    </row>
    <row r="3706" spans="1:28" ht="15.95">
      <c r="A3706" t="s">
        <v>3752</v>
      </c>
      <c r="B3706" t="s">
        <v>1151</v>
      </c>
      <c r="C3706" t="str">
        <f>VLOOKUP(B3706, Positions!A$1:B$134, 2, FALSE)</f>
        <v>Defender</v>
      </c>
      <c r="D3706" t="s">
        <v>175</v>
      </c>
      <c r="E3706" t="s">
        <v>62</v>
      </c>
      <c r="F3706" t="s">
        <v>21</v>
      </c>
      <c r="G3706" t="str">
        <f>VLOOKUP(E3706, Tiers!M$1:P$134, 3, FALSE)</f>
        <v>ENG1</v>
      </c>
      <c r="H3706">
        <f>VLOOKUP(G3706, Tiers!B$1:C$134, 2, FALSE)</f>
        <v>1</v>
      </c>
      <c r="I3706" s="21">
        <v>33056</v>
      </c>
      <c r="J3706" t="str">
        <f t="shared" si="57"/>
        <v>Danny RoseTottenham</v>
      </c>
      <c r="P3706">
        <v>24</v>
      </c>
      <c r="Q3706" t="s">
        <v>455</v>
      </c>
      <c r="R3706" t="s">
        <v>21</v>
      </c>
      <c r="S3706" t="s">
        <v>22</v>
      </c>
      <c r="T3706" t="s">
        <v>21</v>
      </c>
      <c r="Y3706">
        <v>172</v>
      </c>
      <c r="Z3706">
        <v>73</v>
      </c>
      <c r="AA3706">
        <v>6</v>
      </c>
      <c r="AB3706">
        <v>123</v>
      </c>
    </row>
    <row r="3707" spans="1:28" ht="15.95">
      <c r="A3707" t="s">
        <v>4513</v>
      </c>
      <c r="B3707" t="s">
        <v>3651</v>
      </c>
      <c r="C3707" t="str">
        <f>VLOOKUP(B3707, Positions!A$1:B$134, 2, FALSE)</f>
        <v>Forward</v>
      </c>
      <c r="D3707" t="s">
        <v>671</v>
      </c>
      <c r="E3707" t="s">
        <v>5664</v>
      </c>
      <c r="F3707" t="s">
        <v>21</v>
      </c>
      <c r="G3707" t="str">
        <f>VLOOKUP(E3707, Tiers!M$1:P$134, 3, FALSE)</f>
        <v>ENG3</v>
      </c>
      <c r="H3707">
        <f>VLOOKUP(G3707, Tiers!B$1:C$134, 2, FALSE)</f>
        <v>4</v>
      </c>
      <c r="I3707" s="21">
        <v>33055</v>
      </c>
      <c r="J3707" t="str">
        <f t="shared" si="57"/>
        <v>Bobby GrantFleetwood</v>
      </c>
      <c r="P3707">
        <v>25</v>
      </c>
      <c r="Q3707" t="s">
        <v>57</v>
      </c>
      <c r="R3707" t="s">
        <v>21</v>
      </c>
      <c r="S3707" t="s">
        <v>22</v>
      </c>
      <c r="T3707" t="s">
        <v>21</v>
      </c>
      <c r="Y3707">
        <v>181</v>
      </c>
      <c r="Z3707">
        <v>77</v>
      </c>
      <c r="AA3707">
        <v>48</v>
      </c>
      <c r="AB3707">
        <v>213</v>
      </c>
    </row>
    <row r="3708" spans="1:28" ht="15.95">
      <c r="A3708" t="s">
        <v>4514</v>
      </c>
      <c r="B3708" t="s">
        <v>16</v>
      </c>
      <c r="C3708" t="e">
        <f>VLOOKUP(B3708, Positions!A$1:B$134, 2, FALSE)</f>
        <v>#N/A</v>
      </c>
      <c r="D3708" t="s">
        <v>52</v>
      </c>
      <c r="E3708" t="s">
        <v>5663</v>
      </c>
      <c r="F3708" t="s">
        <v>21</v>
      </c>
      <c r="G3708" t="str">
        <f>VLOOKUP(E3708, Tiers!M$1:P$134, 3, FALSE)</f>
        <v>ENG4</v>
      </c>
      <c r="H3708">
        <f>VLOOKUP(G3708, Tiers!B$1:C$134, 2, FALSE)</f>
        <v>5</v>
      </c>
      <c r="I3708" s="21">
        <v>33055</v>
      </c>
      <c r="J3708" t="str">
        <f t="shared" si="57"/>
        <v>Jake HydeYork</v>
      </c>
      <c r="P3708">
        <v>25</v>
      </c>
      <c r="Q3708" t="s">
        <v>4515</v>
      </c>
      <c r="R3708" t="s">
        <v>21</v>
      </c>
      <c r="S3708" t="s">
        <v>22</v>
      </c>
      <c r="T3708" t="s">
        <v>21</v>
      </c>
      <c r="Y3708">
        <v>186</v>
      </c>
      <c r="Z3708">
        <v>84</v>
      </c>
      <c r="AA3708">
        <v>52</v>
      </c>
      <c r="AB3708">
        <v>190</v>
      </c>
    </row>
    <row r="3709" spans="1:28" ht="15.95">
      <c r="A3709" t="s">
        <v>4516</v>
      </c>
      <c r="B3709" t="s">
        <v>281</v>
      </c>
      <c r="C3709" t="str">
        <f>VLOOKUP(B3709, Positions!A$1:B$134, 2, FALSE)</f>
        <v>Forward</v>
      </c>
      <c r="D3709" t="s">
        <v>370</v>
      </c>
      <c r="E3709" t="s">
        <v>5663</v>
      </c>
      <c r="F3709" t="s">
        <v>21</v>
      </c>
      <c r="G3709" t="str">
        <f>VLOOKUP(E3709, Tiers!M$1:P$134, 3, FALSE)</f>
        <v>ENG4</v>
      </c>
      <c r="H3709">
        <f>VLOOKUP(G3709, Tiers!B$1:C$134, 2, FALSE)</f>
        <v>5</v>
      </c>
      <c r="I3709" s="21">
        <v>33055</v>
      </c>
      <c r="J3709" t="str">
        <f t="shared" si="57"/>
        <v>Angelo BalantaCarlisle</v>
      </c>
      <c r="P3709">
        <v>25</v>
      </c>
      <c r="Q3709" t="s">
        <v>4517</v>
      </c>
      <c r="R3709" t="s">
        <v>21</v>
      </c>
      <c r="S3709" t="s">
        <v>4518</v>
      </c>
      <c r="T3709" t="s">
        <v>21</v>
      </c>
      <c r="U3709" t="s">
        <v>4519</v>
      </c>
      <c r="Y3709">
        <v>179</v>
      </c>
      <c r="Z3709">
        <v>75</v>
      </c>
      <c r="AA3709">
        <v>16</v>
      </c>
      <c r="AB3709">
        <v>102</v>
      </c>
    </row>
    <row r="3710" spans="1:28" ht="15.95">
      <c r="A3710" t="s">
        <v>4520</v>
      </c>
      <c r="B3710" t="s">
        <v>16</v>
      </c>
      <c r="C3710" t="e">
        <f>VLOOKUP(B3710, Positions!A$1:B$134, 2, FALSE)</f>
        <v>#N/A</v>
      </c>
      <c r="D3710" t="s">
        <v>364</v>
      </c>
      <c r="E3710" t="s">
        <v>5666</v>
      </c>
      <c r="F3710" t="s">
        <v>21</v>
      </c>
      <c r="G3710" t="str">
        <f>VLOOKUP(E3710, Tiers!M$1:P$134, 3, FALSE)</f>
        <v>NONE</v>
      </c>
      <c r="H3710">
        <f>VLOOKUP(G3710, Tiers!B$1:C$134, 2, FALSE)</f>
        <v>7</v>
      </c>
      <c r="I3710" s="21">
        <v>33054</v>
      </c>
      <c r="J3710" t="str">
        <f t="shared" si="57"/>
        <v>Alex FisherTorquay</v>
      </c>
      <c r="P3710">
        <v>25</v>
      </c>
      <c r="Q3710" t="s">
        <v>74</v>
      </c>
      <c r="R3710" t="s">
        <v>21</v>
      </c>
      <c r="S3710" t="s">
        <v>22</v>
      </c>
      <c r="T3710" t="s">
        <v>21</v>
      </c>
      <c r="Y3710">
        <v>188</v>
      </c>
      <c r="Z3710">
        <v>77</v>
      </c>
      <c r="AA3710">
        <v>37</v>
      </c>
      <c r="AB3710">
        <v>118</v>
      </c>
    </row>
    <row r="3711" spans="1:28" ht="15.95">
      <c r="A3711" t="s">
        <v>4521</v>
      </c>
      <c r="B3711" t="s">
        <v>102</v>
      </c>
      <c r="C3711" t="str">
        <f>VLOOKUP(B3711, Positions!A$1:B$134, 2, FALSE)</f>
        <v>Defender</v>
      </c>
      <c r="D3711" t="s">
        <v>370</v>
      </c>
      <c r="E3711" t="s">
        <v>5663</v>
      </c>
      <c r="F3711" t="s">
        <v>21</v>
      </c>
      <c r="G3711" t="str">
        <f>VLOOKUP(E3711, Tiers!M$1:P$134, 3, FALSE)</f>
        <v>ENG4</v>
      </c>
      <c r="H3711">
        <f>VLOOKUP(G3711, Tiers!B$1:C$134, 2, FALSE)</f>
        <v>5</v>
      </c>
      <c r="I3711" s="21">
        <v>33053</v>
      </c>
      <c r="J3711" t="str">
        <f t="shared" si="57"/>
        <v>Tom MillerCarlisle</v>
      </c>
      <c r="P3711">
        <v>25</v>
      </c>
      <c r="Q3711" t="s">
        <v>4522</v>
      </c>
      <c r="R3711" t="s">
        <v>21</v>
      </c>
      <c r="S3711" t="s">
        <v>22</v>
      </c>
      <c r="T3711" t="s">
        <v>21</v>
      </c>
      <c r="Y3711">
        <v>188</v>
      </c>
      <c r="Z3711">
        <v>72</v>
      </c>
      <c r="AA3711">
        <v>13</v>
      </c>
      <c r="AB3711">
        <v>182</v>
      </c>
    </row>
    <row r="3712" spans="1:28" ht="15.95">
      <c r="A3712" t="s">
        <v>4523</v>
      </c>
      <c r="B3712" t="s">
        <v>16</v>
      </c>
      <c r="C3712" t="e">
        <f>VLOOKUP(B3712, Positions!A$1:B$134, 2, FALSE)</f>
        <v>#N/A</v>
      </c>
      <c r="D3712" t="s">
        <v>121</v>
      </c>
      <c r="E3712" t="s">
        <v>5663</v>
      </c>
      <c r="F3712" t="s">
        <v>21</v>
      </c>
      <c r="G3712" t="str">
        <f>VLOOKUP(E3712, Tiers!M$1:P$134, 3, FALSE)</f>
        <v>ENG4</v>
      </c>
      <c r="H3712">
        <f>VLOOKUP(G3712, Tiers!B$1:C$134, 2, FALSE)</f>
        <v>5</v>
      </c>
      <c r="I3712" s="21">
        <v>33053</v>
      </c>
      <c r="J3712" t="str">
        <f t="shared" si="57"/>
        <v>Nathan BlissettBristol Rovers</v>
      </c>
      <c r="P3712">
        <v>25</v>
      </c>
      <c r="Q3712" t="s">
        <v>745</v>
      </c>
      <c r="R3712" t="s">
        <v>21</v>
      </c>
      <c r="S3712" t="s">
        <v>22</v>
      </c>
      <c r="T3712" t="s">
        <v>21</v>
      </c>
      <c r="Y3712">
        <v>191</v>
      </c>
      <c r="Z3712">
        <v>83</v>
      </c>
      <c r="AA3712">
        <v>33</v>
      </c>
      <c r="AB3712">
        <v>128</v>
      </c>
    </row>
    <row r="3713" spans="1:28" ht="15.95">
      <c r="A3713" t="s">
        <v>4524</v>
      </c>
      <c r="B3713" t="s">
        <v>36</v>
      </c>
      <c r="C3713" t="str">
        <f>VLOOKUP(B3713, Positions!A$1:B$134, 2, FALSE)</f>
        <v>Midfielder</v>
      </c>
      <c r="D3713" t="s">
        <v>142</v>
      </c>
      <c r="E3713" t="s">
        <v>5663</v>
      </c>
      <c r="F3713" t="s">
        <v>21</v>
      </c>
      <c r="G3713" t="str">
        <f>VLOOKUP(E3713, Tiers!M$1:P$134, 3, FALSE)</f>
        <v>ENG4</v>
      </c>
      <c r="H3713">
        <f>VLOOKUP(G3713, Tiers!B$1:C$134, 2, FALSE)</f>
        <v>5</v>
      </c>
      <c r="I3713" s="21">
        <v>33050</v>
      </c>
      <c r="J3713" t="str">
        <f t="shared" si="57"/>
        <v>Lee CoxPlymouth</v>
      </c>
      <c r="P3713">
        <v>25</v>
      </c>
      <c r="Q3713" t="s">
        <v>357</v>
      </c>
      <c r="R3713" t="s">
        <v>21</v>
      </c>
      <c r="S3713" t="s">
        <v>22</v>
      </c>
      <c r="T3713" t="s">
        <v>21</v>
      </c>
      <c r="Y3713">
        <v>175</v>
      </c>
      <c r="Z3713">
        <v>79</v>
      </c>
      <c r="AA3713">
        <v>4</v>
      </c>
      <c r="AB3713">
        <v>135</v>
      </c>
    </row>
    <row r="3714" spans="1:28" ht="15.95">
      <c r="A3714" t="s">
        <v>4525</v>
      </c>
      <c r="B3714" t="s">
        <v>72</v>
      </c>
      <c r="C3714" t="str">
        <f>VLOOKUP(B3714, Positions!A$1:B$134, 2, FALSE)</f>
        <v>Defender</v>
      </c>
      <c r="E3714" t="s">
        <v>5666</v>
      </c>
      <c r="F3714" t="s">
        <v>21</v>
      </c>
      <c r="G3714" t="str">
        <f>VLOOKUP(E3714, Tiers!M$1:P$134, 3, FALSE)</f>
        <v>NONE</v>
      </c>
      <c r="H3714">
        <f>VLOOKUP(G3714, Tiers!B$1:C$134, 2, FALSE)</f>
        <v>7</v>
      </c>
      <c r="I3714" s="21" t="e">
        <v>#N/A</v>
      </c>
      <c r="J3714" t="str">
        <f t="shared" ref="J3714:J3777" si="58">A3714 &amp; D3714</f>
        <v>Tom Wynter</v>
      </c>
      <c r="P3714">
        <v>25</v>
      </c>
      <c r="Q3714" t="s">
        <v>74</v>
      </c>
      <c r="R3714" t="s">
        <v>21</v>
      </c>
      <c r="S3714" t="s">
        <v>22</v>
      </c>
      <c r="T3714" t="s">
        <v>21</v>
      </c>
      <c r="U3714" t="s">
        <v>319</v>
      </c>
      <c r="Y3714">
        <v>178</v>
      </c>
      <c r="Z3714">
        <v>75</v>
      </c>
      <c r="AA3714">
        <v>1</v>
      </c>
      <c r="AB3714">
        <v>210</v>
      </c>
    </row>
    <row r="3715" spans="1:28" ht="15.95">
      <c r="A3715" t="s">
        <v>4526</v>
      </c>
      <c r="B3715" t="s">
        <v>42</v>
      </c>
      <c r="C3715" t="str">
        <f>VLOOKUP(B3715, Positions!A$1:B$134, 2, FALSE)</f>
        <v>Midfielder</v>
      </c>
      <c r="D3715" t="s">
        <v>57</v>
      </c>
      <c r="E3715" t="s">
        <v>62</v>
      </c>
      <c r="F3715" t="s">
        <v>21</v>
      </c>
      <c r="G3715" t="str">
        <f>VLOOKUP(E3715, Tiers!M$1:P$134, 3, FALSE)</f>
        <v>ENG1</v>
      </c>
      <c r="H3715">
        <f>VLOOKUP(G3715, Tiers!B$1:C$134, 2, FALSE)</f>
        <v>1</v>
      </c>
      <c r="I3715" s="21">
        <v>33041</v>
      </c>
      <c r="J3715" t="str">
        <f t="shared" si="58"/>
        <v>Jordan HendersonLiverpool</v>
      </c>
      <c r="P3715">
        <v>25</v>
      </c>
      <c r="Q3715" t="s">
        <v>669</v>
      </c>
      <c r="R3715" t="s">
        <v>21</v>
      </c>
      <c r="S3715" t="s">
        <v>22</v>
      </c>
      <c r="T3715" t="s">
        <v>21</v>
      </c>
      <c r="Y3715">
        <v>183</v>
      </c>
      <c r="Z3715">
        <v>67</v>
      </c>
      <c r="AA3715">
        <v>22</v>
      </c>
      <c r="AB3715">
        <v>220</v>
      </c>
    </row>
    <row r="3716" spans="1:28" ht="15.95">
      <c r="A3716" t="s">
        <v>4527</v>
      </c>
      <c r="B3716" t="s">
        <v>111</v>
      </c>
      <c r="C3716" t="str">
        <f>VLOOKUP(B3716, Positions!A$1:B$134, 2, FALSE)</f>
        <v>Forward</v>
      </c>
      <c r="D3716" t="s">
        <v>253</v>
      </c>
      <c r="E3716" t="s">
        <v>5666</v>
      </c>
      <c r="F3716" t="s">
        <v>21</v>
      </c>
      <c r="G3716" t="str">
        <f>VLOOKUP(E3716, Tiers!M$1:P$134, 3, FALSE)</f>
        <v>NONE</v>
      </c>
      <c r="H3716">
        <f>VLOOKUP(G3716, Tiers!B$1:C$134, 2, FALSE)</f>
        <v>7</v>
      </c>
      <c r="I3716" s="21">
        <v>33036</v>
      </c>
      <c r="J3716" t="str">
        <f t="shared" si="58"/>
        <v>Josh GilliesGateshead</v>
      </c>
      <c r="P3716">
        <v>25</v>
      </c>
      <c r="Q3716" t="s">
        <v>20</v>
      </c>
      <c r="R3716" t="s">
        <v>21</v>
      </c>
      <c r="S3716" t="s">
        <v>22</v>
      </c>
      <c r="T3716" t="s">
        <v>21</v>
      </c>
      <c r="Y3716">
        <v>176</v>
      </c>
      <c r="Z3716">
        <v>68</v>
      </c>
      <c r="AA3716">
        <v>26</v>
      </c>
      <c r="AB3716">
        <v>156</v>
      </c>
    </row>
    <row r="3717" spans="1:28" ht="15.95">
      <c r="A3717" t="s">
        <v>4528</v>
      </c>
      <c r="B3717" t="s">
        <v>115</v>
      </c>
      <c r="C3717" t="e">
        <f>VLOOKUP(B3717, Positions!A$1:B$134, 2, FALSE)</f>
        <v>#N/A</v>
      </c>
      <c r="D3717" t="s">
        <v>43</v>
      </c>
      <c r="E3717" t="s">
        <v>5664</v>
      </c>
      <c r="F3717" t="s">
        <v>21</v>
      </c>
      <c r="G3717" t="str">
        <f>VLOOKUP(E3717, Tiers!M$1:P$134, 3, FALSE)</f>
        <v>ENG3</v>
      </c>
      <c r="H3717">
        <f>VLOOKUP(G3717, Tiers!B$1:C$134, 2, FALSE)</f>
        <v>4</v>
      </c>
      <c r="I3717" s="21">
        <v>33036</v>
      </c>
      <c r="J3717" t="str">
        <f t="shared" si="58"/>
        <v>David WorrallSouthend</v>
      </c>
      <c r="P3717">
        <v>25</v>
      </c>
      <c r="Q3717" t="s">
        <v>113</v>
      </c>
      <c r="R3717" t="s">
        <v>21</v>
      </c>
      <c r="S3717" t="s">
        <v>22</v>
      </c>
      <c r="T3717" t="s">
        <v>21</v>
      </c>
      <c r="Y3717">
        <v>183</v>
      </c>
      <c r="Z3717">
        <v>71</v>
      </c>
      <c r="AA3717">
        <v>19</v>
      </c>
      <c r="AB3717">
        <v>238</v>
      </c>
    </row>
    <row r="3718" spans="1:28" ht="15.95">
      <c r="A3718" t="s">
        <v>4529</v>
      </c>
      <c r="B3718" t="s">
        <v>42</v>
      </c>
      <c r="C3718" t="str">
        <f>VLOOKUP(B3718, Positions!A$1:B$134, 2, FALSE)</f>
        <v>Midfielder</v>
      </c>
      <c r="D3718" t="s">
        <v>275</v>
      </c>
      <c r="E3718" t="s">
        <v>5665</v>
      </c>
      <c r="F3718" t="s">
        <v>21</v>
      </c>
      <c r="G3718" t="str">
        <f>VLOOKUP(E3718, Tiers!M$1:P$134, 3, FALSE)</f>
        <v>ENG2</v>
      </c>
      <c r="H3718">
        <f>VLOOKUP(G3718, Tiers!B$1:C$134, 2, FALSE)</f>
        <v>3</v>
      </c>
      <c r="I3718" s="21">
        <v>33034</v>
      </c>
      <c r="J3718" t="str">
        <f t="shared" si="58"/>
        <v>Jacob ButterfieldDerby</v>
      </c>
      <c r="P3718">
        <v>25</v>
      </c>
      <c r="Q3718" t="s">
        <v>1391</v>
      </c>
      <c r="R3718" t="s">
        <v>21</v>
      </c>
      <c r="S3718" t="s">
        <v>22</v>
      </c>
      <c r="T3718" t="s">
        <v>21</v>
      </c>
      <c r="Y3718">
        <v>181</v>
      </c>
      <c r="Z3718">
        <v>78</v>
      </c>
      <c r="AA3718">
        <v>17</v>
      </c>
      <c r="AB3718">
        <v>178</v>
      </c>
    </row>
    <row r="3719" spans="1:28" ht="15.95">
      <c r="A3719" t="s">
        <v>4530</v>
      </c>
      <c r="B3719" t="s">
        <v>16</v>
      </c>
      <c r="C3719" t="e">
        <f>VLOOKUP(B3719, Positions!A$1:B$134, 2, FALSE)</f>
        <v>#N/A</v>
      </c>
      <c r="D3719" t="s">
        <v>1166</v>
      </c>
      <c r="E3719" t="s">
        <v>5666</v>
      </c>
      <c r="F3719" t="s">
        <v>21</v>
      </c>
      <c r="G3719" t="str">
        <f>VLOOKUP(E3719, Tiers!M$1:P$134, 3, FALSE)</f>
        <v>NONE</v>
      </c>
      <c r="H3719">
        <f>VLOOKUP(G3719, Tiers!B$1:C$134, 2, FALSE)</f>
        <v>7</v>
      </c>
      <c r="I3719" s="21">
        <v>33029</v>
      </c>
      <c r="J3719" t="str">
        <f t="shared" si="58"/>
        <v>Dan HolmanWoking</v>
      </c>
      <c r="P3719">
        <v>25</v>
      </c>
      <c r="Q3719" t="s">
        <v>149</v>
      </c>
      <c r="R3719" t="s">
        <v>21</v>
      </c>
      <c r="S3719" t="s">
        <v>22</v>
      </c>
      <c r="T3719" t="s">
        <v>21</v>
      </c>
      <c r="Y3719">
        <v>181</v>
      </c>
      <c r="Z3719">
        <v>71</v>
      </c>
      <c r="AA3719">
        <v>102</v>
      </c>
      <c r="AB3719">
        <v>202</v>
      </c>
    </row>
    <row r="3720" spans="1:28" ht="15.95">
      <c r="A3720" t="s">
        <v>4531</v>
      </c>
      <c r="B3720" t="s">
        <v>166</v>
      </c>
      <c r="C3720" t="str">
        <f>VLOOKUP(B3720, Positions!A$1:B$134, 2, FALSE)</f>
        <v>Goalkeeper</v>
      </c>
      <c r="D3720" t="s">
        <v>4081</v>
      </c>
      <c r="E3720" t="s">
        <v>5667</v>
      </c>
      <c r="F3720" t="s">
        <v>421</v>
      </c>
      <c r="G3720" t="str">
        <f>VLOOKUP(E3720, Tiers!M$1:P$134, 3, FALSE)</f>
        <v>SCO2</v>
      </c>
      <c r="H3720">
        <f>VLOOKUP(G3720, Tiers!B$1:C$134, 2, FALSE)</f>
        <v>6</v>
      </c>
      <c r="I3720" s="21">
        <v>33026</v>
      </c>
      <c r="J3720" t="str">
        <f t="shared" si="58"/>
        <v>Mark OxleyHibernian</v>
      </c>
      <c r="P3720">
        <v>25</v>
      </c>
      <c r="Q3720" t="s">
        <v>40</v>
      </c>
      <c r="R3720" t="s">
        <v>21</v>
      </c>
      <c r="S3720" t="s">
        <v>22</v>
      </c>
      <c r="T3720" t="s">
        <v>21</v>
      </c>
      <c r="Y3720">
        <v>191</v>
      </c>
      <c r="Z3720">
        <v>74</v>
      </c>
      <c r="AA3720">
        <v>1</v>
      </c>
      <c r="AB3720">
        <v>83</v>
      </c>
    </row>
    <row r="3721" spans="1:28" ht="15.95">
      <c r="A3721" t="s">
        <v>4532</v>
      </c>
      <c r="B3721" t="s">
        <v>445</v>
      </c>
      <c r="C3721" t="str">
        <f>VLOOKUP(B3721, Positions!A$1:B$134, 2, FALSE)</f>
        <v>Midfielder</v>
      </c>
      <c r="D3721" t="s">
        <v>1895</v>
      </c>
      <c r="E3721" t="s">
        <v>5666</v>
      </c>
      <c r="F3721" t="s">
        <v>21</v>
      </c>
      <c r="G3721" t="str">
        <f>VLOOKUP(E3721, Tiers!M$1:P$134, 3, FALSE)</f>
        <v>NONE</v>
      </c>
      <c r="H3721">
        <f>VLOOKUP(G3721, Tiers!B$1:C$134, 2, FALSE)</f>
        <v>7</v>
      </c>
      <c r="I3721" s="21">
        <v>33026</v>
      </c>
      <c r="J3721" t="str">
        <f t="shared" si="58"/>
        <v>Simon RichmanAltrincham</v>
      </c>
      <c r="P3721">
        <v>25</v>
      </c>
      <c r="Q3721" t="s">
        <v>1250</v>
      </c>
      <c r="R3721" t="s">
        <v>21</v>
      </c>
      <c r="S3721" t="s">
        <v>22</v>
      </c>
      <c r="T3721" t="s">
        <v>21</v>
      </c>
      <c r="Y3721">
        <v>181</v>
      </c>
      <c r="Z3721">
        <v>72</v>
      </c>
      <c r="AA3721">
        <v>19</v>
      </c>
      <c r="AB3721">
        <v>193</v>
      </c>
    </row>
    <row r="3722" spans="1:28" ht="15.95">
      <c r="A3722" t="s">
        <v>4533</v>
      </c>
      <c r="B3722" t="s">
        <v>166</v>
      </c>
      <c r="C3722" t="str">
        <f>VLOOKUP(B3722, Positions!A$1:B$134, 2, FALSE)</f>
        <v>Goalkeeper</v>
      </c>
      <c r="D3722" t="s">
        <v>37</v>
      </c>
      <c r="E3722" t="s">
        <v>5664</v>
      </c>
      <c r="F3722" t="s">
        <v>21</v>
      </c>
      <c r="G3722" t="str">
        <f>VLOOKUP(E3722, Tiers!M$1:P$134, 3, FALSE)</f>
        <v>ENG3</v>
      </c>
      <c r="H3722">
        <f>VLOOKUP(G3722, Tiers!B$1:C$134, 2, FALSE)</f>
        <v>4</v>
      </c>
      <c r="I3722" s="21">
        <v>33022</v>
      </c>
      <c r="J3722" t="str">
        <f t="shared" si="58"/>
        <v>Aaron ChapmanChesterfield</v>
      </c>
      <c r="P3722">
        <v>25</v>
      </c>
      <c r="Q3722" t="s">
        <v>265</v>
      </c>
      <c r="R3722" t="s">
        <v>21</v>
      </c>
      <c r="S3722" t="s">
        <v>22</v>
      </c>
      <c r="T3722" t="s">
        <v>21</v>
      </c>
      <c r="Y3722">
        <v>204</v>
      </c>
      <c r="Z3722">
        <v>96</v>
      </c>
      <c r="AA3722">
        <v>0</v>
      </c>
      <c r="AB3722">
        <v>51</v>
      </c>
    </row>
    <row r="3723" spans="1:28" ht="15.95">
      <c r="A3723" t="s">
        <v>4535</v>
      </c>
      <c r="B3723" t="s">
        <v>31</v>
      </c>
      <c r="C3723" t="str">
        <f>VLOOKUP(B3723, Positions!A$1:B$134, 2, FALSE)</f>
        <v>Defender</v>
      </c>
      <c r="D3723" t="s">
        <v>175</v>
      </c>
      <c r="E3723" t="s">
        <v>62</v>
      </c>
      <c r="F3723" t="s">
        <v>21</v>
      </c>
      <c r="G3723" t="str">
        <f>VLOOKUP(E3723, Tiers!M$1:P$134, 3, FALSE)</f>
        <v>ENG1</v>
      </c>
      <c r="H3723">
        <f>VLOOKUP(G3723, Tiers!B$1:C$134, 2, FALSE)</f>
        <v>1</v>
      </c>
      <c r="I3723" s="21">
        <v>33021</v>
      </c>
      <c r="J3723" t="str">
        <f t="shared" si="58"/>
        <v>Kyle WalkerTottenham</v>
      </c>
      <c r="P3723">
        <v>25</v>
      </c>
      <c r="Q3723" t="s">
        <v>40</v>
      </c>
      <c r="R3723" t="s">
        <v>21</v>
      </c>
      <c r="S3723" t="s">
        <v>22</v>
      </c>
      <c r="T3723" t="s">
        <v>21</v>
      </c>
      <c r="Y3723">
        <v>183</v>
      </c>
      <c r="Z3723">
        <v>74</v>
      </c>
      <c r="AA3723">
        <v>4</v>
      </c>
      <c r="AB3723">
        <v>189</v>
      </c>
    </row>
    <row r="3724" spans="1:28" ht="15.95">
      <c r="A3724" t="s">
        <v>4536</v>
      </c>
      <c r="B3724" t="s">
        <v>3238</v>
      </c>
      <c r="C3724" t="str">
        <f>VLOOKUP(B3724, Positions!A$1:B$134, 2, FALSE)</f>
        <v>Midfielder</v>
      </c>
      <c r="D3724" t="s">
        <v>2232</v>
      </c>
      <c r="E3724" t="s">
        <v>5666</v>
      </c>
      <c r="F3724" t="s">
        <v>21</v>
      </c>
      <c r="G3724" t="str">
        <f>VLOOKUP(E3724, Tiers!M$1:P$134, 3, FALSE)</f>
        <v>NONE</v>
      </c>
      <c r="H3724">
        <f>VLOOKUP(G3724, Tiers!B$1:C$134, 2, FALSE)</f>
        <v>7</v>
      </c>
      <c r="I3724" s="21">
        <v>33018</v>
      </c>
      <c r="J3724" t="str">
        <f t="shared" si="58"/>
        <v>Danny PilkingtonBarrow</v>
      </c>
      <c r="P3724">
        <v>25</v>
      </c>
      <c r="Q3724" t="s">
        <v>103</v>
      </c>
      <c r="R3724" t="s">
        <v>21</v>
      </c>
      <c r="S3724" t="s">
        <v>22</v>
      </c>
      <c r="T3724" t="s">
        <v>21</v>
      </c>
      <c r="U3724" t="s">
        <v>870</v>
      </c>
      <c r="Y3724">
        <v>176</v>
      </c>
      <c r="Z3724">
        <v>75</v>
      </c>
      <c r="AA3724">
        <v>11</v>
      </c>
      <c r="AB3724">
        <v>117</v>
      </c>
    </row>
    <row r="3725" spans="1:28" ht="15.95">
      <c r="A3725" t="s">
        <v>4537</v>
      </c>
      <c r="B3725" t="s">
        <v>102</v>
      </c>
      <c r="C3725" t="str">
        <f>VLOOKUP(B3725, Positions!A$1:B$134, 2, FALSE)</f>
        <v>Defender</v>
      </c>
      <c r="D3725" t="s">
        <v>579</v>
      </c>
      <c r="E3725" t="s">
        <v>5665</v>
      </c>
      <c r="F3725" t="s">
        <v>21</v>
      </c>
      <c r="G3725" t="str">
        <f>VLOOKUP(E3725, Tiers!M$1:P$134, 3, FALSE)</f>
        <v>ENG2</v>
      </c>
      <c r="H3725">
        <f>VLOOKUP(G3725, Tiers!B$1:C$134, 2, FALSE)</f>
        <v>3</v>
      </c>
      <c r="I3725" s="21">
        <v>33017</v>
      </c>
      <c r="J3725" t="str">
        <f t="shared" si="58"/>
        <v>Jordan SpenceMK Dons</v>
      </c>
      <c r="P3725">
        <v>25</v>
      </c>
      <c r="Q3725" t="s">
        <v>74</v>
      </c>
      <c r="R3725" t="s">
        <v>21</v>
      </c>
      <c r="S3725" t="s">
        <v>22</v>
      </c>
      <c r="T3725" t="s">
        <v>21</v>
      </c>
      <c r="Y3725">
        <v>188</v>
      </c>
      <c r="Z3725">
        <v>79</v>
      </c>
      <c r="AA3725">
        <v>2</v>
      </c>
      <c r="AB3725">
        <v>124</v>
      </c>
    </row>
    <row r="3726" spans="1:28" ht="15.95">
      <c r="A3726" t="s">
        <v>4538</v>
      </c>
      <c r="B3726" t="s">
        <v>55</v>
      </c>
      <c r="C3726" t="str">
        <f>VLOOKUP(B3726, Positions!A$1:B$134, 2, FALSE)</f>
        <v>Forward</v>
      </c>
      <c r="D3726" t="s">
        <v>253</v>
      </c>
      <c r="E3726" t="s">
        <v>5666</v>
      </c>
      <c r="F3726" t="s">
        <v>21</v>
      </c>
      <c r="G3726" t="str">
        <f>VLOOKUP(E3726, Tiers!M$1:P$134, 3, FALSE)</f>
        <v>NONE</v>
      </c>
      <c r="H3726">
        <f>VLOOKUP(G3726, Tiers!B$1:C$134, 2, FALSE)</f>
        <v>7</v>
      </c>
      <c r="I3726" s="21">
        <v>33014</v>
      </c>
      <c r="J3726" t="str">
        <f t="shared" si="58"/>
        <v>James MarwoodGateshead</v>
      </c>
      <c r="P3726">
        <v>25</v>
      </c>
      <c r="Q3726" t="s">
        <v>530</v>
      </c>
      <c r="R3726" t="s">
        <v>21</v>
      </c>
      <c r="S3726" t="s">
        <v>22</v>
      </c>
      <c r="T3726" t="s">
        <v>21</v>
      </c>
      <c r="Y3726">
        <v>176</v>
      </c>
      <c r="Z3726">
        <v>73</v>
      </c>
      <c r="AA3726">
        <v>13</v>
      </c>
      <c r="AB3726">
        <v>141</v>
      </c>
    </row>
    <row r="3727" spans="1:28" ht="15.95">
      <c r="A3727" t="s">
        <v>4539</v>
      </c>
      <c r="B3727" t="s">
        <v>166</v>
      </c>
      <c r="C3727" t="str">
        <f>VLOOKUP(B3727, Positions!A$1:B$134, 2, FALSE)</f>
        <v>Goalkeeper</v>
      </c>
      <c r="D3727" t="s">
        <v>132</v>
      </c>
      <c r="E3727" t="s">
        <v>5664</v>
      </c>
      <c r="F3727" t="s">
        <v>21</v>
      </c>
      <c r="G3727" t="str">
        <f>VLOOKUP(E3727, Tiers!M$1:P$134, 3, FALSE)</f>
        <v>ENG3</v>
      </c>
      <c r="H3727">
        <f>VLOOKUP(G3727, Tiers!B$1:C$134, 2, FALSE)</f>
        <v>4</v>
      </c>
      <c r="I3727" s="21">
        <v>33013</v>
      </c>
      <c r="J3727" t="str">
        <f t="shared" si="58"/>
        <v>Elliott ParishColchester</v>
      </c>
      <c r="P3727">
        <v>25</v>
      </c>
      <c r="Q3727" t="s">
        <v>149</v>
      </c>
      <c r="R3727" t="s">
        <v>21</v>
      </c>
      <c r="S3727" t="s">
        <v>22</v>
      </c>
      <c r="T3727" t="s">
        <v>21</v>
      </c>
      <c r="U3727" t="s">
        <v>340</v>
      </c>
      <c r="Y3727">
        <v>188</v>
      </c>
      <c r="Z3727">
        <v>83</v>
      </c>
      <c r="AA3727">
        <v>0</v>
      </c>
      <c r="AB3727">
        <v>50</v>
      </c>
    </row>
    <row r="3728" spans="1:28" ht="15.95">
      <c r="A3728" t="s">
        <v>4540</v>
      </c>
      <c r="B3728" t="s">
        <v>166</v>
      </c>
      <c r="C3728" t="str">
        <f>VLOOKUP(B3728, Positions!A$1:B$134, 2, FALSE)</f>
        <v>Goalkeeper</v>
      </c>
      <c r="D3728" t="s">
        <v>762</v>
      </c>
      <c r="E3728" t="s">
        <v>5665</v>
      </c>
      <c r="F3728" t="s">
        <v>21</v>
      </c>
      <c r="G3728" t="str">
        <f>VLOOKUP(E3728, Tiers!M$1:P$134, 3, FALSE)</f>
        <v>ENG2</v>
      </c>
      <c r="H3728">
        <f>VLOOKUP(G3728, Tiers!B$1:C$134, 2, FALSE)</f>
        <v>3</v>
      </c>
      <c r="I3728" s="21">
        <v>33012</v>
      </c>
      <c r="J3728" t="str">
        <f t="shared" si="58"/>
        <v>Simon MooreCardiff</v>
      </c>
      <c r="P3728">
        <v>25</v>
      </c>
      <c r="Q3728" t="s">
        <v>20</v>
      </c>
      <c r="R3728" t="s">
        <v>21</v>
      </c>
      <c r="S3728" t="s">
        <v>22</v>
      </c>
      <c r="T3728" t="s">
        <v>21</v>
      </c>
      <c r="Y3728">
        <v>191</v>
      </c>
      <c r="Z3728">
        <v>83</v>
      </c>
      <c r="AA3728">
        <v>0</v>
      </c>
      <c r="AB3728">
        <v>85</v>
      </c>
    </row>
    <row r="3729" spans="1:28" ht="15.95">
      <c r="A3729" t="s">
        <v>4541</v>
      </c>
      <c r="B3729" t="s">
        <v>360</v>
      </c>
      <c r="C3729" t="str">
        <f>VLOOKUP(B3729, Positions!A$1:B$134, 2, FALSE)</f>
        <v>Defender</v>
      </c>
      <c r="D3729" t="s">
        <v>4542</v>
      </c>
      <c r="E3729" t="s">
        <v>5666</v>
      </c>
      <c r="F3729" t="s">
        <v>563</v>
      </c>
      <c r="G3729" t="str">
        <f>VLOOKUP(E3729, Tiers!M$1:P$134, 3, FALSE)</f>
        <v>NONE</v>
      </c>
      <c r="H3729">
        <f>VLOOKUP(G3729, Tiers!B$1:C$134, 2, FALSE)</f>
        <v>7</v>
      </c>
      <c r="I3729" s="21">
        <v>33011</v>
      </c>
      <c r="J3729" t="str">
        <f t="shared" si="58"/>
        <v>Paul BlackAtlanta Silverbacks</v>
      </c>
      <c r="P3729">
        <v>25</v>
      </c>
      <c r="Q3729" t="s">
        <v>56</v>
      </c>
      <c r="R3729" t="s">
        <v>21</v>
      </c>
      <c r="S3729" t="s">
        <v>22</v>
      </c>
      <c r="T3729" t="s">
        <v>21</v>
      </c>
      <c r="Y3729">
        <v>183</v>
      </c>
      <c r="Z3729">
        <v>82</v>
      </c>
      <c r="AA3729">
        <v>1</v>
      </c>
      <c r="AB3729">
        <v>83</v>
      </c>
    </row>
    <row r="3730" spans="1:28" ht="15.95">
      <c r="A3730" t="s">
        <v>4543</v>
      </c>
      <c r="B3730" t="s">
        <v>72</v>
      </c>
      <c r="C3730" t="str">
        <f>VLOOKUP(B3730, Positions!A$1:B$134, 2, FALSE)</f>
        <v>Defender</v>
      </c>
      <c r="D3730" t="s">
        <v>265</v>
      </c>
      <c r="E3730" t="s">
        <v>5665</v>
      </c>
      <c r="F3730" t="s">
        <v>21</v>
      </c>
      <c r="G3730" t="str">
        <f>VLOOKUP(E3730, Tiers!M$1:P$134, 3, FALSE)</f>
        <v>ENG2</v>
      </c>
      <c r="H3730">
        <f>VLOOKUP(G3730, Tiers!B$1:C$134, 2, FALSE)</f>
        <v>3</v>
      </c>
      <c r="I3730" s="21">
        <v>33008</v>
      </c>
      <c r="J3730" t="str">
        <f t="shared" si="58"/>
        <v>Joe MattockRotherham</v>
      </c>
      <c r="P3730">
        <v>25</v>
      </c>
      <c r="Q3730" t="s">
        <v>357</v>
      </c>
      <c r="R3730" t="s">
        <v>21</v>
      </c>
      <c r="S3730" t="s">
        <v>22</v>
      </c>
      <c r="T3730" t="s">
        <v>21</v>
      </c>
      <c r="Y3730">
        <v>181</v>
      </c>
      <c r="Z3730">
        <v>78</v>
      </c>
      <c r="AA3730">
        <v>4</v>
      </c>
      <c r="AB3730">
        <v>187</v>
      </c>
    </row>
    <row r="3731" spans="1:28" ht="15.95">
      <c r="A3731" t="s">
        <v>4544</v>
      </c>
      <c r="B3731" t="s">
        <v>480</v>
      </c>
      <c r="C3731" t="str">
        <f>VLOOKUP(B3731, Positions!A$1:B$134, 2, FALSE)</f>
        <v>Defender</v>
      </c>
      <c r="D3731" t="s">
        <v>3718</v>
      </c>
      <c r="E3731" t="s">
        <v>5666</v>
      </c>
      <c r="F3731" t="s">
        <v>21</v>
      </c>
      <c r="G3731" t="str">
        <f>VLOOKUP(E3731, Tiers!M$1:P$134, 3, FALSE)</f>
        <v>NONE</v>
      </c>
      <c r="H3731">
        <f>VLOOKUP(G3731, Tiers!B$1:C$134, 2, FALSE)</f>
        <v>7</v>
      </c>
      <c r="I3731" s="21">
        <v>33002</v>
      </c>
      <c r="J3731" t="str">
        <f t="shared" si="58"/>
        <v>Jack ParkinsonDover</v>
      </c>
      <c r="P3731">
        <v>25</v>
      </c>
      <c r="Q3731" t="s">
        <v>4545</v>
      </c>
      <c r="R3731" t="s">
        <v>21</v>
      </c>
      <c r="S3731" t="s">
        <v>22</v>
      </c>
      <c r="T3731" t="s">
        <v>21</v>
      </c>
      <c r="Y3731">
        <v>188</v>
      </c>
      <c r="Z3731">
        <v>80</v>
      </c>
      <c r="AA3731">
        <v>27</v>
      </c>
      <c r="AB3731">
        <v>215</v>
      </c>
    </row>
    <row r="3732" spans="1:28" ht="15.95">
      <c r="A3732" t="s">
        <v>4546</v>
      </c>
      <c r="B3732" t="s">
        <v>81</v>
      </c>
      <c r="C3732" t="str">
        <f>VLOOKUP(B3732, Positions!A$1:B$134, 2, FALSE)</f>
        <v>Defender</v>
      </c>
      <c r="D3732" t="s">
        <v>73</v>
      </c>
      <c r="E3732" t="s">
        <v>5664</v>
      </c>
      <c r="F3732" t="s">
        <v>21</v>
      </c>
      <c r="G3732" t="str">
        <f>VLOOKUP(E3732, Tiers!M$1:P$134, 3, FALSE)</f>
        <v>ENG3</v>
      </c>
      <c r="H3732">
        <f>VLOOKUP(G3732, Tiers!B$1:C$134, 2, FALSE)</f>
        <v>4</v>
      </c>
      <c r="I3732" s="21">
        <v>32999</v>
      </c>
      <c r="J3732" t="str">
        <f t="shared" si="58"/>
        <v>Shaun BrisleyPeterborough</v>
      </c>
      <c r="P3732">
        <v>25</v>
      </c>
      <c r="Q3732" t="s">
        <v>1308</v>
      </c>
      <c r="R3732" t="s">
        <v>21</v>
      </c>
      <c r="S3732" t="s">
        <v>22</v>
      </c>
      <c r="T3732" t="s">
        <v>21</v>
      </c>
      <c r="Y3732">
        <v>188</v>
      </c>
      <c r="Z3732">
        <v>77</v>
      </c>
      <c r="AA3732">
        <v>7</v>
      </c>
      <c r="AB3732">
        <v>200</v>
      </c>
    </row>
    <row r="3733" spans="1:28" ht="15.95">
      <c r="A3733" t="s">
        <v>4547</v>
      </c>
      <c r="B3733" t="s">
        <v>102</v>
      </c>
      <c r="C3733" t="str">
        <f>VLOOKUP(B3733, Positions!A$1:B$134, 2, FALSE)</f>
        <v>Defender</v>
      </c>
      <c r="D3733" t="s">
        <v>225</v>
      </c>
      <c r="E3733" t="s">
        <v>62</v>
      </c>
      <c r="F3733" t="s">
        <v>21</v>
      </c>
      <c r="G3733" t="str">
        <f>VLOOKUP(E3733, Tiers!M$1:P$134, 3, FALSE)</f>
        <v>ENG1</v>
      </c>
      <c r="H3733">
        <f>VLOOKUP(G3733, Tiers!B$1:C$134, 2, FALSE)</f>
        <v>1</v>
      </c>
      <c r="I3733" s="21">
        <v>32999</v>
      </c>
      <c r="J3733" t="str">
        <f t="shared" si="58"/>
        <v>Craig DawsonWest Brom</v>
      </c>
      <c r="P3733">
        <v>25</v>
      </c>
      <c r="Q3733" t="s">
        <v>56</v>
      </c>
      <c r="R3733" t="s">
        <v>21</v>
      </c>
      <c r="S3733" t="s">
        <v>22</v>
      </c>
      <c r="T3733" t="s">
        <v>21</v>
      </c>
      <c r="Y3733">
        <v>188</v>
      </c>
      <c r="Z3733">
        <v>83</v>
      </c>
      <c r="AA3733">
        <v>40</v>
      </c>
      <c r="AB3733">
        <v>226</v>
      </c>
    </row>
    <row r="3734" spans="1:28" ht="15.95">
      <c r="A3734" t="s">
        <v>1764</v>
      </c>
      <c r="B3734" t="s">
        <v>55</v>
      </c>
      <c r="C3734" t="str">
        <f>VLOOKUP(B3734, Positions!A$1:B$134, 2, FALSE)</f>
        <v>Forward</v>
      </c>
      <c r="D3734" t="s">
        <v>3064</v>
      </c>
      <c r="E3734" t="s">
        <v>5666</v>
      </c>
      <c r="F3734" t="s">
        <v>21</v>
      </c>
      <c r="G3734" t="str">
        <f>VLOOKUP(E3734, Tiers!M$1:P$134, 3, FALSE)</f>
        <v>NONE</v>
      </c>
      <c r="H3734">
        <f>VLOOKUP(G3734, Tiers!B$1:C$134, 2, FALSE)</f>
        <v>7</v>
      </c>
      <c r="I3734" s="21">
        <v>32990</v>
      </c>
      <c r="J3734" t="str">
        <f t="shared" si="58"/>
        <v>Dan WalkerAldershot</v>
      </c>
      <c r="P3734">
        <v>25</v>
      </c>
      <c r="Q3734" t="s">
        <v>163</v>
      </c>
      <c r="R3734" t="s">
        <v>21</v>
      </c>
      <c r="S3734" t="s">
        <v>22</v>
      </c>
      <c r="T3734" t="s">
        <v>21</v>
      </c>
      <c r="Y3734">
        <v>181</v>
      </c>
      <c r="Z3734">
        <v>76</v>
      </c>
      <c r="AA3734">
        <v>23</v>
      </c>
      <c r="AB3734">
        <v>166</v>
      </c>
    </row>
    <row r="3735" spans="1:28" ht="15.95">
      <c r="A3735" t="s">
        <v>4548</v>
      </c>
      <c r="B3735" t="s">
        <v>102</v>
      </c>
      <c r="C3735" t="str">
        <f>VLOOKUP(B3735, Positions!A$1:B$134, 2, FALSE)</f>
        <v>Defender</v>
      </c>
      <c r="D3735" t="s">
        <v>282</v>
      </c>
      <c r="E3735" t="s">
        <v>62</v>
      </c>
      <c r="F3735" t="s">
        <v>21</v>
      </c>
      <c r="G3735" t="str">
        <f>VLOOKUP(E3735, Tiers!M$1:P$134, 3, FALSE)</f>
        <v>ENG1</v>
      </c>
      <c r="H3735">
        <f>VLOOKUP(G3735, Tiers!B$1:C$134, 2, FALSE)</f>
        <v>1</v>
      </c>
      <c r="I3735" s="21">
        <v>32990</v>
      </c>
      <c r="J3735" t="str">
        <f t="shared" si="58"/>
        <v>Martin KellyCrystal Palace</v>
      </c>
      <c r="P3735">
        <v>25</v>
      </c>
      <c r="Q3735" t="s">
        <v>57</v>
      </c>
      <c r="R3735" t="s">
        <v>21</v>
      </c>
      <c r="S3735" t="s">
        <v>22</v>
      </c>
      <c r="T3735" t="s">
        <v>21</v>
      </c>
      <c r="Y3735">
        <v>191</v>
      </c>
      <c r="Z3735">
        <v>78</v>
      </c>
      <c r="AA3735">
        <v>1</v>
      </c>
      <c r="AB3735">
        <v>70</v>
      </c>
    </row>
    <row r="3736" spans="1:28" ht="15.95">
      <c r="A3736" t="s">
        <v>4549</v>
      </c>
      <c r="B3736" t="s">
        <v>115</v>
      </c>
      <c r="C3736" t="e">
        <f>VLOOKUP(B3736, Positions!A$1:B$134, 2, FALSE)</f>
        <v>#N/A</v>
      </c>
      <c r="D3736" t="s">
        <v>2359</v>
      </c>
      <c r="E3736" t="s">
        <v>5666</v>
      </c>
      <c r="F3736" t="s">
        <v>21</v>
      </c>
      <c r="G3736" t="str">
        <f>VLOOKUP(E3736, Tiers!M$1:P$134, 3, FALSE)</f>
        <v>NONE</v>
      </c>
      <c r="H3736">
        <f>VLOOKUP(G3736, Tiers!B$1:C$134, 2, FALSE)</f>
        <v>7</v>
      </c>
      <c r="I3736" s="21">
        <v>32988</v>
      </c>
      <c r="J3736" t="str">
        <f t="shared" si="58"/>
        <v>Wayne BrooksbyGuiseley</v>
      </c>
      <c r="P3736">
        <v>25</v>
      </c>
      <c r="Q3736" t="s">
        <v>4550</v>
      </c>
      <c r="R3736" t="s">
        <v>21</v>
      </c>
      <c r="S3736" t="s">
        <v>22</v>
      </c>
      <c r="T3736" t="s">
        <v>21</v>
      </c>
      <c r="Y3736">
        <v>181</v>
      </c>
      <c r="Z3736">
        <v>74</v>
      </c>
      <c r="AA3736">
        <v>41</v>
      </c>
      <c r="AB3736">
        <v>196</v>
      </c>
    </row>
    <row r="3737" spans="1:28" ht="15.95">
      <c r="A3737" t="s">
        <v>4551</v>
      </c>
      <c r="B3737" t="s">
        <v>42</v>
      </c>
      <c r="C3737" t="str">
        <f>VLOOKUP(B3737, Positions!A$1:B$134, 2, FALSE)</f>
        <v>Midfielder</v>
      </c>
      <c r="D3737" t="s">
        <v>190</v>
      </c>
      <c r="E3737" t="s">
        <v>5663</v>
      </c>
      <c r="F3737" t="s">
        <v>21</v>
      </c>
      <c r="G3737" t="str">
        <f>VLOOKUP(E3737, Tiers!M$1:P$134, 3, FALSE)</f>
        <v>ENG4</v>
      </c>
      <c r="H3737">
        <f>VLOOKUP(G3737, Tiers!B$1:C$134, 2, FALSE)</f>
        <v>5</v>
      </c>
      <c r="I3737" s="21">
        <v>32988</v>
      </c>
      <c r="J3737" t="str">
        <f t="shared" si="58"/>
        <v>Liam SercombeOxford</v>
      </c>
      <c r="P3737">
        <v>25</v>
      </c>
      <c r="Q3737" t="s">
        <v>177</v>
      </c>
      <c r="R3737" t="s">
        <v>21</v>
      </c>
      <c r="S3737" t="s">
        <v>22</v>
      </c>
      <c r="T3737" t="s">
        <v>21</v>
      </c>
      <c r="Y3737">
        <v>178</v>
      </c>
      <c r="Z3737">
        <v>69</v>
      </c>
      <c r="AA3737">
        <v>23</v>
      </c>
      <c r="AB3737">
        <v>243</v>
      </c>
    </row>
    <row r="3738" spans="1:28" ht="15.95">
      <c r="A3738" t="s">
        <v>4552</v>
      </c>
      <c r="B3738" t="s">
        <v>166</v>
      </c>
      <c r="C3738" t="str">
        <f>VLOOKUP(B3738, Positions!A$1:B$134, 2, FALSE)</f>
        <v>Goalkeeper</v>
      </c>
      <c r="D3738" t="s">
        <v>4553</v>
      </c>
      <c r="E3738" t="s">
        <v>5666</v>
      </c>
      <c r="F3738" t="s">
        <v>5673</v>
      </c>
      <c r="G3738" t="str">
        <f>VLOOKUP(E3738, Tiers!M$1:P$134, 3, FALSE)</f>
        <v>NONE</v>
      </c>
      <c r="H3738">
        <f>VLOOKUP(G3738, Tiers!B$1:C$134, 2, FALSE)</f>
        <v>7</v>
      </c>
      <c r="I3738" s="21">
        <v>32981</v>
      </c>
      <c r="J3738" t="str">
        <f t="shared" si="58"/>
        <v>Lloyd SaxtonGIF Sundsvall</v>
      </c>
      <c r="P3738">
        <v>25</v>
      </c>
      <c r="Q3738" t="s">
        <v>2405</v>
      </c>
      <c r="R3738" t="s">
        <v>21</v>
      </c>
      <c r="S3738" t="s">
        <v>22</v>
      </c>
      <c r="T3738" t="s">
        <v>21</v>
      </c>
      <c r="Y3738">
        <v>190</v>
      </c>
      <c r="Z3738">
        <v>77</v>
      </c>
      <c r="AA3738">
        <v>0</v>
      </c>
      <c r="AB3738">
        <v>73</v>
      </c>
    </row>
    <row r="3739" spans="1:28" ht="15.95">
      <c r="A3739" t="s">
        <v>4554</v>
      </c>
      <c r="B3739" t="s">
        <v>166</v>
      </c>
      <c r="C3739" t="str">
        <f>VLOOKUP(B3739, Positions!A$1:B$134, 2, FALSE)</f>
        <v>Goalkeeper</v>
      </c>
      <c r="D3739" t="s">
        <v>204</v>
      </c>
      <c r="E3739" t="s">
        <v>5665</v>
      </c>
      <c r="F3739" t="s">
        <v>21</v>
      </c>
      <c r="G3739" t="str">
        <f>VLOOKUP(E3739, Tiers!M$1:P$134, 3, FALSE)</f>
        <v>ENG2</v>
      </c>
      <c r="H3739">
        <f>VLOOKUP(G3739, Tiers!B$1:C$134, 2, FALSE)</f>
        <v>3</v>
      </c>
      <c r="I3739" s="21">
        <v>32973</v>
      </c>
      <c r="J3739" t="str">
        <f t="shared" si="58"/>
        <v>Ben AmosBolton</v>
      </c>
      <c r="P3739">
        <v>25</v>
      </c>
      <c r="Q3739" t="s">
        <v>1308</v>
      </c>
      <c r="R3739" t="s">
        <v>21</v>
      </c>
      <c r="S3739" t="s">
        <v>22</v>
      </c>
      <c r="T3739" t="s">
        <v>21</v>
      </c>
      <c r="Y3739">
        <v>191</v>
      </c>
      <c r="Z3739">
        <v>76</v>
      </c>
      <c r="AA3739">
        <v>0</v>
      </c>
      <c r="AB3739">
        <v>62</v>
      </c>
    </row>
    <row r="3740" spans="1:28" ht="15.95">
      <c r="A3740" t="s">
        <v>4555</v>
      </c>
      <c r="B3740" t="s">
        <v>16</v>
      </c>
      <c r="C3740" t="e">
        <f>VLOOKUP(B3740, Positions!A$1:B$134, 2, FALSE)</f>
        <v>#N/A</v>
      </c>
      <c r="D3740" t="s">
        <v>187</v>
      </c>
      <c r="E3740" t="s">
        <v>5663</v>
      </c>
      <c r="F3740" t="s">
        <v>21</v>
      </c>
      <c r="G3740" t="str">
        <f>VLOOKUP(E3740, Tiers!M$1:P$134, 3, FALSE)</f>
        <v>ENG4</v>
      </c>
      <c r="H3740">
        <f>VLOOKUP(G3740, Tiers!B$1:C$134, 2, FALSE)</f>
        <v>5</v>
      </c>
      <c r="I3740" s="21">
        <v>32972</v>
      </c>
      <c r="J3740" t="str">
        <f t="shared" si="58"/>
        <v>Scott FenwickHartlepool</v>
      </c>
      <c r="P3740">
        <v>25</v>
      </c>
      <c r="Q3740" t="s">
        <v>253</v>
      </c>
      <c r="R3740" t="s">
        <v>21</v>
      </c>
      <c r="S3740" t="s">
        <v>22</v>
      </c>
      <c r="T3740" t="s">
        <v>21</v>
      </c>
      <c r="Y3740">
        <v>184</v>
      </c>
      <c r="Z3740">
        <v>86</v>
      </c>
      <c r="AA3740">
        <v>57</v>
      </c>
      <c r="AB3740">
        <v>92</v>
      </c>
    </row>
    <row r="3741" spans="1:28" ht="15.95">
      <c r="A3741" t="s">
        <v>4556</v>
      </c>
      <c r="B3741" t="s">
        <v>131</v>
      </c>
      <c r="C3741" t="str">
        <f>VLOOKUP(B3741, Positions!A$1:B$134, 2, FALSE)</f>
        <v>Forward</v>
      </c>
      <c r="D3741" t="s">
        <v>3874</v>
      </c>
      <c r="E3741" t="s">
        <v>5669</v>
      </c>
      <c r="F3741" t="s">
        <v>421</v>
      </c>
      <c r="G3741" t="str">
        <f>VLOOKUP(E3741, Tiers!M$1:P$134, 3, FALSE)</f>
        <v>SCO1</v>
      </c>
      <c r="H3741">
        <f>VLOOKUP(G3741, Tiers!B$1:C$134, 2, FALSE)</f>
        <v>3</v>
      </c>
      <c r="I3741" s="21">
        <v>32971</v>
      </c>
      <c r="J3741" t="str">
        <f t="shared" si="58"/>
        <v>Jonathan FranksRoss County</v>
      </c>
      <c r="P3741">
        <v>25</v>
      </c>
      <c r="Q3741" t="s">
        <v>1699</v>
      </c>
      <c r="R3741" t="s">
        <v>21</v>
      </c>
      <c r="S3741" t="s">
        <v>22</v>
      </c>
      <c r="T3741" t="s">
        <v>21</v>
      </c>
      <c r="Y3741">
        <v>178</v>
      </c>
      <c r="Z3741">
        <v>73</v>
      </c>
      <c r="AA3741">
        <v>17</v>
      </c>
      <c r="AB3741">
        <v>172</v>
      </c>
    </row>
    <row r="3742" spans="1:28" ht="15.95">
      <c r="A3742" t="s">
        <v>4557</v>
      </c>
      <c r="B3742" t="s">
        <v>81</v>
      </c>
      <c r="C3742" t="str">
        <f>VLOOKUP(B3742, Positions!A$1:B$134, 2, FALSE)</f>
        <v>Defender</v>
      </c>
      <c r="D3742" t="s">
        <v>2569</v>
      </c>
      <c r="E3742" t="s">
        <v>5666</v>
      </c>
      <c r="F3742" t="s">
        <v>21</v>
      </c>
      <c r="G3742" t="str">
        <f>VLOOKUP(E3742, Tiers!M$1:P$134, 3, FALSE)</f>
        <v>NONE</v>
      </c>
      <c r="H3742">
        <f>VLOOKUP(G3742, Tiers!B$1:C$134, 2, FALSE)</f>
        <v>7</v>
      </c>
      <c r="I3742" s="21">
        <v>32970</v>
      </c>
      <c r="J3742" t="str">
        <f t="shared" si="58"/>
        <v>Jamie TurleyEastleigh</v>
      </c>
      <c r="P3742">
        <v>25</v>
      </c>
      <c r="Q3742" t="s">
        <v>20</v>
      </c>
      <c r="R3742" t="s">
        <v>21</v>
      </c>
      <c r="S3742" t="s">
        <v>22</v>
      </c>
      <c r="T3742" t="s">
        <v>21</v>
      </c>
      <c r="Y3742">
        <v>185</v>
      </c>
      <c r="Z3742">
        <v>82</v>
      </c>
      <c r="AA3742">
        <v>13</v>
      </c>
      <c r="AB3742">
        <v>181</v>
      </c>
    </row>
    <row r="3743" spans="1:28" ht="15.95">
      <c r="A3743" t="s">
        <v>4558</v>
      </c>
      <c r="B3743" t="s">
        <v>42</v>
      </c>
      <c r="C3743" t="str">
        <f>VLOOKUP(B3743, Positions!A$1:B$134, 2, FALSE)</f>
        <v>Midfielder</v>
      </c>
      <c r="D3743" t="s">
        <v>187</v>
      </c>
      <c r="E3743" t="s">
        <v>5663</v>
      </c>
      <c r="F3743" t="s">
        <v>21</v>
      </c>
      <c r="G3743" t="str">
        <f>VLOOKUP(E3743, Tiers!M$1:P$134, 3, FALSE)</f>
        <v>ENG4</v>
      </c>
      <c r="H3743">
        <f>VLOOKUP(G3743, Tiers!B$1:C$134, 2, FALSE)</f>
        <v>5</v>
      </c>
      <c r="I3743" s="21">
        <v>32969</v>
      </c>
      <c r="J3743" t="str">
        <f t="shared" si="58"/>
        <v>Michael WoodsHartlepool</v>
      </c>
      <c r="P3743">
        <v>25</v>
      </c>
      <c r="Q3743" t="s">
        <v>52</v>
      </c>
      <c r="R3743" t="s">
        <v>21</v>
      </c>
      <c r="S3743" t="s">
        <v>22</v>
      </c>
      <c r="T3743" t="s">
        <v>21</v>
      </c>
      <c r="Y3743">
        <v>176</v>
      </c>
      <c r="Z3743">
        <v>79</v>
      </c>
      <c r="AA3743">
        <v>11</v>
      </c>
      <c r="AB3743">
        <v>67</v>
      </c>
    </row>
    <row r="3744" spans="1:28" ht="15.95">
      <c r="A3744" t="s">
        <v>4559</v>
      </c>
      <c r="B3744" t="s">
        <v>3959</v>
      </c>
      <c r="C3744" t="str">
        <f>VLOOKUP(B3744, Positions!A$1:B$134, 2, FALSE)</f>
        <v>Midfielder</v>
      </c>
      <c r="D3744" t="s">
        <v>37</v>
      </c>
      <c r="E3744" t="s">
        <v>5664</v>
      </c>
      <c r="F3744" t="s">
        <v>21</v>
      </c>
      <c r="G3744" t="str">
        <f>VLOOKUP(E3744, Tiers!M$1:P$134, 3, FALSE)</f>
        <v>ENG3</v>
      </c>
      <c r="H3744">
        <f>VLOOKUP(G3744, Tiers!B$1:C$134, 2, FALSE)</f>
        <v>4</v>
      </c>
      <c r="I3744" s="21">
        <v>32968</v>
      </c>
      <c r="J3744" t="str">
        <f t="shared" si="58"/>
        <v>Dan GardnerChesterfield</v>
      </c>
      <c r="P3744">
        <v>25</v>
      </c>
      <c r="Q3744" t="s">
        <v>1530</v>
      </c>
      <c r="R3744" t="s">
        <v>21</v>
      </c>
      <c r="S3744" t="s">
        <v>22</v>
      </c>
      <c r="T3744" t="s">
        <v>21</v>
      </c>
      <c r="Y3744">
        <v>185</v>
      </c>
      <c r="Z3744">
        <v>80</v>
      </c>
      <c r="AA3744">
        <v>40</v>
      </c>
      <c r="AB3744">
        <v>154</v>
      </c>
    </row>
    <row r="3745" spans="1:28" ht="15.95">
      <c r="A3745" t="s">
        <v>4560</v>
      </c>
      <c r="B3745" t="s">
        <v>36</v>
      </c>
      <c r="C3745" t="str">
        <f>VLOOKUP(B3745, Positions!A$1:B$134, 2, FALSE)</f>
        <v>Midfielder</v>
      </c>
      <c r="D3745" t="s">
        <v>116</v>
      </c>
      <c r="E3745" t="s">
        <v>62</v>
      </c>
      <c r="F3745" t="s">
        <v>21</v>
      </c>
      <c r="G3745" t="str">
        <f>VLOOKUP(E3745, Tiers!M$1:P$134, 3, FALSE)</f>
        <v>ENG1</v>
      </c>
      <c r="H3745">
        <f>VLOOKUP(G3745, Tiers!B$1:C$134, 2, FALSE)</f>
        <v>1</v>
      </c>
      <c r="I3745" s="21">
        <v>32964</v>
      </c>
      <c r="J3745" t="str">
        <f t="shared" si="58"/>
        <v>Ashley WestwoodAston Villa</v>
      </c>
      <c r="P3745">
        <v>25</v>
      </c>
      <c r="Q3745" t="s">
        <v>936</v>
      </c>
      <c r="R3745" t="s">
        <v>21</v>
      </c>
      <c r="S3745" t="s">
        <v>22</v>
      </c>
      <c r="T3745" t="s">
        <v>21</v>
      </c>
      <c r="Y3745">
        <v>170</v>
      </c>
      <c r="Z3745">
        <v>80</v>
      </c>
      <c r="AA3745">
        <v>17</v>
      </c>
      <c r="AB3745">
        <v>225</v>
      </c>
    </row>
    <row r="3746" spans="1:28" ht="15.95">
      <c r="A3746" t="s">
        <v>4561</v>
      </c>
      <c r="B3746" t="s">
        <v>115</v>
      </c>
      <c r="C3746" t="e">
        <f>VLOOKUP(B3746, Positions!A$1:B$134, 2, FALSE)</f>
        <v>#N/A</v>
      </c>
      <c r="D3746" t="s">
        <v>236</v>
      </c>
      <c r="E3746" t="s">
        <v>5665</v>
      </c>
      <c r="F3746" t="s">
        <v>21</v>
      </c>
      <c r="G3746" t="str">
        <f>VLOOKUP(E3746, Tiers!M$1:P$134, 3, FALSE)</f>
        <v>ENG2</v>
      </c>
      <c r="H3746">
        <f>VLOOKUP(G3746, Tiers!B$1:C$134, 2, FALSE)</f>
        <v>3</v>
      </c>
      <c r="I3746" s="21">
        <v>32963</v>
      </c>
      <c r="J3746" t="str">
        <f t="shared" si="58"/>
        <v>Scott WagstaffBristol City</v>
      </c>
      <c r="P3746">
        <v>25</v>
      </c>
      <c r="Q3746" t="s">
        <v>3762</v>
      </c>
      <c r="R3746" t="s">
        <v>21</v>
      </c>
      <c r="S3746" t="s">
        <v>22</v>
      </c>
      <c r="T3746" t="s">
        <v>21</v>
      </c>
      <c r="Y3746">
        <v>178</v>
      </c>
      <c r="Z3746">
        <v>71</v>
      </c>
      <c r="AA3746">
        <v>26</v>
      </c>
      <c r="AB3746">
        <v>197</v>
      </c>
    </row>
    <row r="3747" spans="1:28" ht="15.95">
      <c r="A3747" t="s">
        <v>4562</v>
      </c>
      <c r="B3747" t="s">
        <v>196</v>
      </c>
      <c r="C3747" t="str">
        <f>VLOOKUP(B3747, Positions!A$1:B$134, 2, FALSE)</f>
        <v>Defender</v>
      </c>
      <c r="D3747" t="s">
        <v>836</v>
      </c>
      <c r="E3747" t="s">
        <v>62</v>
      </c>
      <c r="F3747" t="s">
        <v>21</v>
      </c>
      <c r="G3747" t="str">
        <f>VLOOKUP(E3747, Tiers!M$1:P$134, 3, FALSE)</f>
        <v>ENG1</v>
      </c>
      <c r="H3747">
        <f>VLOOKUP(G3747, Tiers!B$1:C$134, 2, FALSE)</f>
        <v>1</v>
      </c>
      <c r="I3747" s="21">
        <v>32960</v>
      </c>
      <c r="J3747" t="str">
        <f t="shared" si="58"/>
        <v>Joe BennettBournemouth</v>
      </c>
      <c r="P3747">
        <v>25</v>
      </c>
      <c r="Q3747" t="s">
        <v>52</v>
      </c>
      <c r="R3747" t="s">
        <v>21</v>
      </c>
      <c r="S3747" t="s">
        <v>22</v>
      </c>
      <c r="T3747" t="s">
        <v>21</v>
      </c>
      <c r="Y3747">
        <v>178</v>
      </c>
      <c r="Z3747">
        <v>75</v>
      </c>
      <c r="AA3747">
        <v>2</v>
      </c>
      <c r="AB3747">
        <v>156</v>
      </c>
    </row>
    <row r="3748" spans="1:28" ht="15.95">
      <c r="A3748" t="s">
        <v>4563</v>
      </c>
      <c r="B3748" t="s">
        <v>680</v>
      </c>
      <c r="C3748" t="e">
        <f>VLOOKUP(B3748, Positions!A$1:B$134, 2, FALSE)</f>
        <v>#N/A</v>
      </c>
      <c r="D3748" t="s">
        <v>127</v>
      </c>
      <c r="E3748" t="s">
        <v>62</v>
      </c>
      <c r="F3748" t="s">
        <v>21</v>
      </c>
      <c r="G3748" t="str">
        <f>VLOOKUP(E3748, Tiers!M$1:P$134, 3, FALSE)</f>
        <v>ENG1</v>
      </c>
      <c r="H3748">
        <f>VLOOKUP(G3748, Tiers!B$1:C$134, 2, FALSE)</f>
        <v>1</v>
      </c>
      <c r="I3748" s="21">
        <v>32960</v>
      </c>
      <c r="J3748" t="str">
        <f t="shared" si="58"/>
        <v>Michail AntonioWest Ham</v>
      </c>
      <c r="P3748">
        <v>25</v>
      </c>
      <c r="Q3748" t="s">
        <v>74</v>
      </c>
      <c r="R3748" t="s">
        <v>21</v>
      </c>
      <c r="S3748" t="s">
        <v>22</v>
      </c>
      <c r="T3748" t="s">
        <v>21</v>
      </c>
      <c r="Y3748">
        <v>181</v>
      </c>
      <c r="Z3748">
        <v>82</v>
      </c>
      <c r="AA3748">
        <v>43</v>
      </c>
      <c r="AB3748">
        <v>211</v>
      </c>
    </row>
    <row r="3749" spans="1:28" ht="15.95">
      <c r="A3749" t="s">
        <v>4564</v>
      </c>
      <c r="B3749" t="s">
        <v>47</v>
      </c>
      <c r="C3749" t="str">
        <f>VLOOKUP(B3749, Positions!A$1:B$134, 2, FALSE)</f>
        <v>Forward</v>
      </c>
      <c r="D3749" t="s">
        <v>221</v>
      </c>
      <c r="E3749" t="s">
        <v>5664</v>
      </c>
      <c r="F3749" t="s">
        <v>21</v>
      </c>
      <c r="G3749" t="str">
        <f>VLOOKUP(E3749, Tiers!M$1:P$134, 3, FALSE)</f>
        <v>ENG3</v>
      </c>
      <c r="H3749">
        <f>VLOOKUP(G3749, Tiers!B$1:C$134, 2, FALSE)</f>
        <v>4</v>
      </c>
      <c r="I3749" s="21">
        <v>32952</v>
      </c>
      <c r="J3749" t="str">
        <f t="shared" si="58"/>
        <v>Jordan CookWalsall</v>
      </c>
      <c r="P3749">
        <v>25</v>
      </c>
      <c r="Q3749" t="s">
        <v>4565</v>
      </c>
      <c r="R3749" t="s">
        <v>21</v>
      </c>
      <c r="S3749" t="s">
        <v>22</v>
      </c>
      <c r="T3749" t="s">
        <v>21</v>
      </c>
      <c r="Y3749">
        <v>176</v>
      </c>
      <c r="Z3749">
        <v>78</v>
      </c>
      <c r="AA3749">
        <v>10</v>
      </c>
      <c r="AB3749">
        <v>72</v>
      </c>
    </row>
    <row r="3750" spans="1:28" ht="15.95">
      <c r="A3750" t="s">
        <v>4566</v>
      </c>
      <c r="B3750" t="s">
        <v>249</v>
      </c>
      <c r="C3750" t="e">
        <f>VLOOKUP(B3750, Positions!A$1:B$134, 2, FALSE)</f>
        <v>#N/A</v>
      </c>
      <c r="D3750" t="s">
        <v>616</v>
      </c>
      <c r="E3750" t="s">
        <v>5663</v>
      </c>
      <c r="F3750" t="s">
        <v>21</v>
      </c>
      <c r="G3750" t="str">
        <f>VLOOKUP(E3750, Tiers!M$1:P$134, 3, FALSE)</f>
        <v>ENG4</v>
      </c>
      <c r="H3750">
        <f>VLOOKUP(G3750, Tiers!B$1:C$134, 2, FALSE)</f>
        <v>5</v>
      </c>
      <c r="I3750" s="21">
        <v>32952</v>
      </c>
      <c r="J3750" t="str">
        <f t="shared" si="58"/>
        <v>Medy ElitoNewport Co</v>
      </c>
      <c r="P3750">
        <v>25</v>
      </c>
      <c r="Q3750" t="s">
        <v>1019</v>
      </c>
      <c r="R3750" t="s">
        <v>21</v>
      </c>
      <c r="S3750" t="s">
        <v>1020</v>
      </c>
      <c r="T3750" t="s">
        <v>21</v>
      </c>
      <c r="U3750" t="s">
        <v>145</v>
      </c>
      <c r="Y3750">
        <v>182</v>
      </c>
      <c r="Z3750">
        <v>72</v>
      </c>
      <c r="AA3750">
        <v>31</v>
      </c>
      <c r="AB3750">
        <v>227</v>
      </c>
    </row>
    <row r="3751" spans="1:28" ht="15.95">
      <c r="A3751" t="s">
        <v>4567</v>
      </c>
      <c r="B3751" t="s">
        <v>31</v>
      </c>
      <c r="C3751" t="str">
        <f>VLOOKUP(B3751, Positions!A$1:B$134, 2, FALSE)</f>
        <v>Defender</v>
      </c>
      <c r="D3751" t="s">
        <v>162</v>
      </c>
      <c r="E3751" t="s">
        <v>5663</v>
      </c>
      <c r="F3751" t="s">
        <v>21</v>
      </c>
      <c r="G3751" t="str">
        <f>VLOOKUP(E3751, Tiers!M$1:P$134, 3, FALSE)</f>
        <v>ENG4</v>
      </c>
      <c r="H3751">
        <f>VLOOKUP(G3751, Tiers!B$1:C$134, 2, FALSE)</f>
        <v>5</v>
      </c>
      <c r="I3751" s="21">
        <v>32951</v>
      </c>
      <c r="J3751" t="str">
        <f t="shared" si="58"/>
        <v>Curtley WilliamsLuton</v>
      </c>
      <c r="P3751">
        <v>25</v>
      </c>
      <c r="Q3751" t="s">
        <v>159</v>
      </c>
      <c r="R3751" t="s">
        <v>21</v>
      </c>
      <c r="S3751" t="s">
        <v>22</v>
      </c>
      <c r="T3751" t="s">
        <v>21</v>
      </c>
      <c r="Y3751">
        <v>185</v>
      </c>
      <c r="Z3751">
        <v>85</v>
      </c>
      <c r="AA3751">
        <v>0</v>
      </c>
      <c r="AB3751">
        <v>71</v>
      </c>
    </row>
    <row r="3752" spans="1:28" ht="15.95">
      <c r="A3752" t="s">
        <v>4568</v>
      </c>
      <c r="B3752" t="s">
        <v>81</v>
      </c>
      <c r="C3752" t="str">
        <f>VLOOKUP(B3752, Positions!A$1:B$134, 2, FALSE)</f>
        <v>Defender</v>
      </c>
      <c r="D3752" t="s">
        <v>1146</v>
      </c>
      <c r="E3752" t="s">
        <v>5666</v>
      </c>
      <c r="F3752" t="s">
        <v>21</v>
      </c>
      <c r="G3752" t="str">
        <f>VLOOKUP(E3752, Tiers!M$1:P$134, 3, FALSE)</f>
        <v>NONE</v>
      </c>
      <c r="H3752">
        <f>VLOOKUP(G3752, Tiers!B$1:C$134, 2, FALSE)</f>
        <v>7</v>
      </c>
      <c r="I3752" s="21">
        <v>32947</v>
      </c>
      <c r="J3752" t="str">
        <f t="shared" si="58"/>
        <v>Matty BrownFC Halifax</v>
      </c>
      <c r="P3752">
        <v>25</v>
      </c>
      <c r="Q3752" t="s">
        <v>57</v>
      </c>
      <c r="R3752" t="s">
        <v>21</v>
      </c>
      <c r="S3752" t="s">
        <v>22</v>
      </c>
      <c r="T3752" t="s">
        <v>21</v>
      </c>
      <c r="Y3752">
        <v>191</v>
      </c>
      <c r="Z3752">
        <v>81</v>
      </c>
      <c r="AA3752">
        <v>5</v>
      </c>
      <c r="AB3752">
        <v>38</v>
      </c>
    </row>
    <row r="3753" spans="1:28" ht="15.95">
      <c r="A3753" t="s">
        <v>4569</v>
      </c>
      <c r="B3753" t="s">
        <v>16</v>
      </c>
      <c r="C3753" t="e">
        <f>VLOOKUP(B3753, Positions!A$1:B$134, 2, FALSE)</f>
        <v>#N/A</v>
      </c>
      <c r="D3753" t="s">
        <v>1308</v>
      </c>
      <c r="E3753" t="s">
        <v>5666</v>
      </c>
      <c r="F3753" t="s">
        <v>21</v>
      </c>
      <c r="G3753" t="str">
        <f>VLOOKUP(E3753, Tiers!M$1:P$134, 3, FALSE)</f>
        <v>NONE</v>
      </c>
      <c r="H3753">
        <f>VLOOKUP(G3753, Tiers!B$1:C$134, 2, FALSE)</f>
        <v>7</v>
      </c>
      <c r="I3753" s="21">
        <v>32944</v>
      </c>
      <c r="J3753" t="str">
        <f t="shared" si="58"/>
        <v>Kristian DennisMacclesfield</v>
      </c>
      <c r="P3753">
        <v>25</v>
      </c>
      <c r="Q3753" t="s">
        <v>113</v>
      </c>
      <c r="R3753" t="s">
        <v>21</v>
      </c>
      <c r="S3753" t="s">
        <v>22</v>
      </c>
      <c r="T3753" t="s">
        <v>21</v>
      </c>
      <c r="Y3753">
        <v>181</v>
      </c>
      <c r="Z3753">
        <v>70</v>
      </c>
      <c r="AA3753">
        <v>105</v>
      </c>
      <c r="AB3753">
        <v>197</v>
      </c>
    </row>
    <row r="3754" spans="1:28" ht="15.95">
      <c r="A3754" t="s">
        <v>4570</v>
      </c>
      <c r="B3754" t="s">
        <v>72</v>
      </c>
      <c r="C3754" t="str">
        <f>VLOOKUP(B3754, Positions!A$1:B$134, 2, FALSE)</f>
        <v>Defender</v>
      </c>
      <c r="D3754" t="s">
        <v>470</v>
      </c>
      <c r="E3754" t="s">
        <v>5663</v>
      </c>
      <c r="F3754" t="s">
        <v>21</v>
      </c>
      <c r="G3754" t="str">
        <f>VLOOKUP(E3754, Tiers!M$1:P$134, 3, FALSE)</f>
        <v>ENG4</v>
      </c>
      <c r="H3754">
        <f>VLOOKUP(G3754, Tiers!B$1:C$134, 2, FALSE)</f>
        <v>5</v>
      </c>
      <c r="I3754" s="21">
        <v>32944</v>
      </c>
      <c r="J3754" t="str">
        <f t="shared" si="58"/>
        <v>Mickey DemetriouCambridge</v>
      </c>
      <c r="P3754">
        <v>25</v>
      </c>
      <c r="Q3754" t="s">
        <v>229</v>
      </c>
      <c r="R3754" t="s">
        <v>21</v>
      </c>
      <c r="S3754" t="s">
        <v>22</v>
      </c>
      <c r="T3754" t="s">
        <v>21</v>
      </c>
      <c r="Y3754">
        <v>188</v>
      </c>
      <c r="Z3754">
        <v>79</v>
      </c>
      <c r="AA3754">
        <v>12</v>
      </c>
      <c r="AB3754">
        <v>188</v>
      </c>
    </row>
    <row r="3755" spans="1:28" ht="15.95">
      <c r="A3755" t="s">
        <v>4571</v>
      </c>
      <c r="B3755" t="s">
        <v>16</v>
      </c>
      <c r="C3755" t="e">
        <f>VLOOKUP(B3755, Positions!A$1:B$134, 2, FALSE)</f>
        <v>#N/A</v>
      </c>
      <c r="D3755" t="s">
        <v>3064</v>
      </c>
      <c r="E3755" t="s">
        <v>5666</v>
      </c>
      <c r="F3755" t="s">
        <v>21</v>
      </c>
      <c r="G3755" t="str">
        <f>VLOOKUP(E3755, Tiers!M$1:P$134, 3, FALSE)</f>
        <v>NONE</v>
      </c>
      <c r="H3755">
        <f>VLOOKUP(G3755, Tiers!B$1:C$134, 2, FALSE)</f>
        <v>7</v>
      </c>
      <c r="I3755" s="21">
        <v>32940</v>
      </c>
      <c r="J3755" t="str">
        <f t="shared" si="58"/>
        <v>Charlie WalkerAldershot</v>
      </c>
      <c r="P3755">
        <v>25</v>
      </c>
      <c r="Q3755" t="s">
        <v>20</v>
      </c>
      <c r="R3755" t="s">
        <v>21</v>
      </c>
      <c r="S3755" t="s">
        <v>22</v>
      </c>
      <c r="T3755" t="s">
        <v>21</v>
      </c>
      <c r="Y3755">
        <v>178</v>
      </c>
      <c r="Z3755">
        <v>74</v>
      </c>
      <c r="AA3755">
        <v>0</v>
      </c>
      <c r="AB3755">
        <v>3</v>
      </c>
    </row>
    <row r="3756" spans="1:28" ht="15.95">
      <c r="A3756" t="s">
        <v>4572</v>
      </c>
      <c r="B3756" t="s">
        <v>789</v>
      </c>
      <c r="C3756" t="str">
        <f>VLOOKUP(B3756, Positions!A$1:B$134, 2, FALSE)</f>
        <v>Forward</v>
      </c>
      <c r="D3756" t="s">
        <v>4573</v>
      </c>
      <c r="E3756" t="s">
        <v>5666</v>
      </c>
      <c r="F3756" t="s">
        <v>4641</v>
      </c>
      <c r="G3756" t="str">
        <f>VLOOKUP(E3756, Tiers!M$1:P$134, 3, FALSE)</f>
        <v>NONE</v>
      </c>
      <c r="H3756">
        <f>VLOOKUP(G3756, Tiers!B$1:C$134, 2, FALSE)</f>
        <v>7</v>
      </c>
      <c r="I3756" s="21">
        <v>32939</v>
      </c>
      <c r="J3756" t="str">
        <f t="shared" si="58"/>
        <v>Gary NoelFirst Vienna FC 1894</v>
      </c>
      <c r="P3756">
        <v>25</v>
      </c>
      <c r="Q3756" t="s">
        <v>74</v>
      </c>
      <c r="R3756" t="s">
        <v>21</v>
      </c>
      <c r="S3756" t="s">
        <v>22</v>
      </c>
      <c r="T3756" t="s">
        <v>21</v>
      </c>
      <c r="Y3756">
        <v>180</v>
      </c>
      <c r="Z3756">
        <v>75</v>
      </c>
      <c r="AA3756">
        <v>57</v>
      </c>
      <c r="AB3756">
        <v>131</v>
      </c>
    </row>
    <row r="3757" spans="1:28" ht="15.95">
      <c r="A3757" t="s">
        <v>4575</v>
      </c>
      <c r="B3757" t="s">
        <v>1380</v>
      </c>
      <c r="C3757" t="str">
        <f>VLOOKUP(B3757, Positions!A$1:B$134, 2, FALSE)</f>
        <v>Forward</v>
      </c>
      <c r="D3757" t="s">
        <v>200</v>
      </c>
      <c r="E3757" t="s">
        <v>5664</v>
      </c>
      <c r="F3757" t="s">
        <v>21</v>
      </c>
      <c r="G3757" t="str">
        <f>VLOOKUP(E3757, Tiers!M$1:P$134, 3, FALSE)</f>
        <v>ENG3</v>
      </c>
      <c r="H3757">
        <f>VLOOKUP(G3757, Tiers!B$1:C$134, 2, FALSE)</f>
        <v>4</v>
      </c>
      <c r="I3757" s="21">
        <v>32938</v>
      </c>
      <c r="J3757" t="str">
        <f t="shared" si="58"/>
        <v>AJ Leitch-SmithPort Vale</v>
      </c>
      <c r="P3757">
        <v>25</v>
      </c>
      <c r="Q3757" t="s">
        <v>152</v>
      </c>
      <c r="R3757" t="s">
        <v>21</v>
      </c>
      <c r="S3757" t="s">
        <v>22</v>
      </c>
      <c r="T3757" t="s">
        <v>21</v>
      </c>
      <c r="Y3757">
        <v>173</v>
      </c>
      <c r="Z3757">
        <v>75</v>
      </c>
      <c r="AA3757">
        <v>35</v>
      </c>
      <c r="AB3757">
        <v>171</v>
      </c>
    </row>
    <row r="3758" spans="1:28" ht="15.95">
      <c r="A3758" t="s">
        <v>4576</v>
      </c>
      <c r="B3758" t="s">
        <v>81</v>
      </c>
      <c r="C3758" t="str">
        <f>VLOOKUP(B3758, Positions!A$1:B$134, 2, FALSE)</f>
        <v>Defender</v>
      </c>
      <c r="D3758" t="s">
        <v>657</v>
      </c>
      <c r="E3758" t="s">
        <v>62</v>
      </c>
      <c r="F3758" t="s">
        <v>21</v>
      </c>
      <c r="G3758" t="str">
        <f>VLOOKUP(E3758, Tiers!M$1:P$134, 3, FALSE)</f>
        <v>ENG1</v>
      </c>
      <c r="H3758">
        <f>VLOOKUP(G3758, Tiers!B$1:C$134, 2, FALSE)</f>
        <v>1</v>
      </c>
      <c r="I3758" s="21">
        <v>32938</v>
      </c>
      <c r="J3758" t="str">
        <f t="shared" si="58"/>
        <v>Ryan BennettNorwich</v>
      </c>
      <c r="P3758">
        <v>25</v>
      </c>
      <c r="Q3758" t="s">
        <v>4577</v>
      </c>
      <c r="R3758" t="s">
        <v>21</v>
      </c>
      <c r="S3758" t="s">
        <v>22</v>
      </c>
      <c r="T3758" t="s">
        <v>21</v>
      </c>
      <c r="Y3758">
        <v>183</v>
      </c>
      <c r="Z3758">
        <v>78</v>
      </c>
      <c r="AA3758">
        <v>14</v>
      </c>
      <c r="AB3758">
        <v>237</v>
      </c>
    </row>
    <row r="3759" spans="1:28" ht="15.95">
      <c r="A3759" t="s">
        <v>4578</v>
      </c>
      <c r="B3759" t="s">
        <v>166</v>
      </c>
      <c r="C3759" t="str">
        <f>VLOOKUP(B3759, Positions!A$1:B$134, 2, FALSE)</f>
        <v>Goalkeeper</v>
      </c>
      <c r="D3759" t="s">
        <v>98</v>
      </c>
      <c r="E3759" t="s">
        <v>5665</v>
      </c>
      <c r="F3759" t="s">
        <v>21</v>
      </c>
      <c r="G3759" t="str">
        <f>VLOOKUP(E3759, Tiers!M$1:P$134, 3, FALSE)</f>
        <v>ENG2</v>
      </c>
      <c r="H3759">
        <f>VLOOKUP(G3759, Tiers!B$1:C$134, 2, FALSE)</f>
        <v>3</v>
      </c>
      <c r="I3759" s="21">
        <v>32937</v>
      </c>
      <c r="J3759" t="str">
        <f t="shared" si="58"/>
        <v>Alex SmithiesQ.P.R.</v>
      </c>
      <c r="P3759">
        <v>25</v>
      </c>
      <c r="Q3759" t="s">
        <v>252</v>
      </c>
      <c r="R3759" t="s">
        <v>21</v>
      </c>
      <c r="S3759" t="s">
        <v>22</v>
      </c>
      <c r="T3759" t="s">
        <v>21</v>
      </c>
      <c r="Y3759">
        <v>188</v>
      </c>
      <c r="Z3759">
        <v>84</v>
      </c>
      <c r="AA3759">
        <v>0</v>
      </c>
      <c r="AB3759">
        <v>247</v>
      </c>
    </row>
    <row r="3760" spans="1:28" ht="15.95">
      <c r="A3760" t="s">
        <v>4579</v>
      </c>
      <c r="B3760" t="s">
        <v>42</v>
      </c>
      <c r="C3760" t="str">
        <f>VLOOKUP(B3760, Positions!A$1:B$134, 2, FALSE)</f>
        <v>Midfielder</v>
      </c>
      <c r="D3760" t="s">
        <v>357</v>
      </c>
      <c r="E3760" t="s">
        <v>62</v>
      </c>
      <c r="F3760" t="s">
        <v>21</v>
      </c>
      <c r="G3760" t="str">
        <f>VLOOKUP(E3760, Tiers!M$1:P$134, 3, FALSE)</f>
        <v>ENG1</v>
      </c>
      <c r="H3760">
        <f>VLOOKUP(G3760, Tiers!B$1:C$134, 2, FALSE)</f>
        <v>1</v>
      </c>
      <c r="I3760" s="21">
        <v>32937</v>
      </c>
      <c r="J3760" t="str">
        <f t="shared" si="58"/>
        <v>Danny DrinkwaterLeicester</v>
      </c>
      <c r="P3760">
        <v>25</v>
      </c>
      <c r="Q3760" t="s">
        <v>113</v>
      </c>
      <c r="R3760" t="s">
        <v>21</v>
      </c>
      <c r="S3760" t="s">
        <v>22</v>
      </c>
      <c r="T3760" t="s">
        <v>21</v>
      </c>
      <c r="Y3760">
        <v>177</v>
      </c>
      <c r="Z3760">
        <v>70</v>
      </c>
      <c r="AA3760">
        <v>13</v>
      </c>
      <c r="AB3760">
        <v>200</v>
      </c>
    </row>
    <row r="3761" spans="1:28" ht="15.95">
      <c r="A3761" t="s">
        <v>4580</v>
      </c>
      <c r="B3761" t="s">
        <v>55</v>
      </c>
      <c r="C3761" t="str">
        <f>VLOOKUP(B3761, Positions!A$1:B$134, 2, FALSE)</f>
        <v>Forward</v>
      </c>
      <c r="D3761" t="s">
        <v>207</v>
      </c>
      <c r="E3761" t="s">
        <v>5663</v>
      </c>
      <c r="F3761" t="s">
        <v>21</v>
      </c>
      <c r="G3761" t="str">
        <f>VLOOKUP(E3761, Tiers!M$1:P$134, 3, FALSE)</f>
        <v>ENG4</v>
      </c>
      <c r="H3761">
        <f>VLOOKUP(G3761, Tiers!B$1:C$134, 2, FALSE)</f>
        <v>5</v>
      </c>
      <c r="I3761" s="21">
        <v>32933</v>
      </c>
      <c r="J3761" t="str">
        <f t="shared" si="58"/>
        <v>Ashley ChambersDag &amp; Red</v>
      </c>
      <c r="P3761">
        <v>25</v>
      </c>
      <c r="Q3761" t="s">
        <v>357</v>
      </c>
      <c r="R3761" t="s">
        <v>21</v>
      </c>
      <c r="S3761" t="s">
        <v>22</v>
      </c>
      <c r="T3761" t="s">
        <v>21</v>
      </c>
      <c r="Y3761">
        <v>178</v>
      </c>
      <c r="Z3761">
        <v>73</v>
      </c>
      <c r="AA3761">
        <v>26</v>
      </c>
      <c r="AB3761">
        <v>177</v>
      </c>
    </row>
    <row r="3762" spans="1:28" ht="15.95">
      <c r="A3762" t="s">
        <v>4581</v>
      </c>
      <c r="B3762" t="s">
        <v>567</v>
      </c>
      <c r="C3762" t="str">
        <f>VLOOKUP(B3762, Positions!A$1:B$134, 2, FALSE)</f>
        <v>Defender</v>
      </c>
      <c r="D3762" t="s">
        <v>17</v>
      </c>
      <c r="E3762" t="s">
        <v>5663</v>
      </c>
      <c r="F3762" t="s">
        <v>21</v>
      </c>
      <c r="G3762" t="str">
        <f>VLOOKUP(E3762, Tiers!M$1:P$134, 3, FALSE)</f>
        <v>ENG4</v>
      </c>
      <c r="H3762">
        <f>VLOOKUP(G3762, Tiers!B$1:C$134, 2, FALSE)</f>
        <v>5</v>
      </c>
      <c r="I3762" s="21">
        <v>32933</v>
      </c>
      <c r="J3762" t="str">
        <f t="shared" si="58"/>
        <v>Ben TozerYeovil</v>
      </c>
      <c r="P3762">
        <v>25</v>
      </c>
      <c r="Q3762" t="s">
        <v>142</v>
      </c>
      <c r="R3762" t="s">
        <v>21</v>
      </c>
      <c r="S3762" t="s">
        <v>22</v>
      </c>
      <c r="T3762" t="s">
        <v>21</v>
      </c>
      <c r="Y3762">
        <v>186</v>
      </c>
      <c r="Z3762">
        <v>81</v>
      </c>
      <c r="AA3762">
        <v>6</v>
      </c>
      <c r="AB3762">
        <v>177</v>
      </c>
    </row>
    <row r="3763" spans="1:28" ht="15.95">
      <c r="A3763" t="s">
        <v>3394</v>
      </c>
      <c r="B3763" t="s">
        <v>72</v>
      </c>
      <c r="C3763" t="str">
        <f>VLOOKUP(B3763, Positions!A$1:B$134, 2, FALSE)</f>
        <v>Defender</v>
      </c>
      <c r="D3763" t="s">
        <v>1308</v>
      </c>
      <c r="E3763" t="s">
        <v>5666</v>
      </c>
      <c r="F3763" t="s">
        <v>21</v>
      </c>
      <c r="G3763" t="str">
        <f>VLOOKUP(E3763, Tiers!M$1:P$134, 3, FALSE)</f>
        <v>NONE</v>
      </c>
      <c r="H3763">
        <f>VLOOKUP(G3763, Tiers!B$1:C$134, 2, FALSE)</f>
        <v>7</v>
      </c>
      <c r="I3763" s="21">
        <v>32932</v>
      </c>
      <c r="J3763" t="str">
        <f t="shared" si="58"/>
        <v>David FitzpatrickMacclesfield</v>
      </c>
      <c r="P3763">
        <v>25</v>
      </c>
      <c r="Q3763" t="s">
        <v>113</v>
      </c>
      <c r="R3763" t="s">
        <v>21</v>
      </c>
      <c r="S3763" t="s">
        <v>22</v>
      </c>
      <c r="T3763" t="s">
        <v>21</v>
      </c>
      <c r="Y3763">
        <v>178</v>
      </c>
      <c r="Z3763">
        <v>74</v>
      </c>
      <c r="AA3763">
        <v>8</v>
      </c>
      <c r="AB3763">
        <v>121</v>
      </c>
    </row>
    <row r="3764" spans="1:28" ht="15.95">
      <c r="A3764" t="s">
        <v>4582</v>
      </c>
      <c r="B3764" t="s">
        <v>445</v>
      </c>
      <c r="C3764" t="str">
        <f>VLOOKUP(B3764, Positions!A$1:B$134, 2, FALSE)</f>
        <v>Midfielder</v>
      </c>
      <c r="D3764" t="s">
        <v>3849</v>
      </c>
      <c r="E3764" t="s">
        <v>5667</v>
      </c>
      <c r="F3764" t="s">
        <v>421</v>
      </c>
      <c r="G3764" t="str">
        <f>VLOOKUP(E3764, Tiers!M$1:P$134, 3, FALSE)</f>
        <v>SCO2</v>
      </c>
      <c r="H3764">
        <f>VLOOKUP(G3764, Tiers!B$1:C$134, 2, FALSE)</f>
        <v>6</v>
      </c>
      <c r="I3764" s="21">
        <v>32931</v>
      </c>
      <c r="J3764" t="str">
        <f t="shared" si="58"/>
        <v>Tom TaiwoFalkirk</v>
      </c>
      <c r="P3764">
        <v>25</v>
      </c>
      <c r="Q3764" t="s">
        <v>4583</v>
      </c>
      <c r="R3764" t="s">
        <v>21</v>
      </c>
      <c r="S3764" t="s">
        <v>22</v>
      </c>
      <c r="T3764" t="s">
        <v>21</v>
      </c>
      <c r="U3764" t="s">
        <v>491</v>
      </c>
      <c r="Y3764">
        <v>173</v>
      </c>
      <c r="Z3764">
        <v>67</v>
      </c>
      <c r="AA3764">
        <v>9</v>
      </c>
      <c r="AB3764">
        <v>201</v>
      </c>
    </row>
    <row r="3765" spans="1:28" ht="15.95">
      <c r="A3765" t="s">
        <v>4584</v>
      </c>
      <c r="B3765" t="s">
        <v>84</v>
      </c>
      <c r="C3765" t="str">
        <f>VLOOKUP(B3765, Positions!A$1:B$134, 2, FALSE)</f>
        <v>Midfielder</v>
      </c>
      <c r="D3765" t="s">
        <v>2443</v>
      </c>
      <c r="E3765" t="s">
        <v>5666</v>
      </c>
      <c r="F3765" t="s">
        <v>21</v>
      </c>
      <c r="G3765" t="str">
        <f>VLOOKUP(E3765, Tiers!M$1:P$134, 3, FALSE)</f>
        <v>NONE</v>
      </c>
      <c r="H3765">
        <f>VLOOKUP(G3765, Tiers!B$1:C$134, 2, FALSE)</f>
        <v>7</v>
      </c>
      <c r="I3765" s="21">
        <v>32927</v>
      </c>
      <c r="J3765" t="str">
        <f t="shared" si="58"/>
        <v>Terry HawkridgeLincoln</v>
      </c>
      <c r="P3765">
        <v>25</v>
      </c>
      <c r="Q3765" t="s">
        <v>69</v>
      </c>
      <c r="R3765" t="s">
        <v>21</v>
      </c>
      <c r="S3765" t="s">
        <v>22</v>
      </c>
      <c r="T3765" t="s">
        <v>21</v>
      </c>
      <c r="Y3765">
        <v>176</v>
      </c>
      <c r="Z3765">
        <v>70</v>
      </c>
      <c r="AA3765">
        <v>29</v>
      </c>
      <c r="AB3765">
        <v>174</v>
      </c>
    </row>
    <row r="3766" spans="1:28" ht="15.95">
      <c r="A3766" t="s">
        <v>4585</v>
      </c>
      <c r="B3766" t="s">
        <v>1593</v>
      </c>
      <c r="C3766" t="str">
        <f>VLOOKUP(B3766, Positions!A$1:B$134, 2, FALSE)</f>
        <v>Midfielder</v>
      </c>
      <c r="D3766" t="s">
        <v>27</v>
      </c>
      <c r="E3766" t="s">
        <v>5663</v>
      </c>
      <c r="F3766" t="s">
        <v>21</v>
      </c>
      <c r="G3766" t="str">
        <f>VLOOKUP(E3766, Tiers!M$1:P$134, 3, FALSE)</f>
        <v>ENG4</v>
      </c>
      <c r="H3766">
        <f>VLOOKUP(G3766, Tiers!B$1:C$134, 2, FALSE)</f>
        <v>5</v>
      </c>
      <c r="I3766" s="21">
        <v>32917</v>
      </c>
      <c r="J3766" t="str">
        <f t="shared" si="58"/>
        <v>Peter MurphyMorecambe</v>
      </c>
      <c r="P3766">
        <v>25</v>
      </c>
      <c r="Q3766" t="s">
        <v>57</v>
      </c>
      <c r="R3766" t="s">
        <v>21</v>
      </c>
      <c r="S3766" t="s">
        <v>22</v>
      </c>
      <c r="T3766" t="s">
        <v>21</v>
      </c>
      <c r="Y3766">
        <v>186</v>
      </c>
      <c r="Z3766">
        <v>72</v>
      </c>
      <c r="AA3766">
        <v>25</v>
      </c>
      <c r="AB3766">
        <v>197</v>
      </c>
    </row>
    <row r="3767" spans="1:28" ht="15.95">
      <c r="A3767" t="s">
        <v>4586</v>
      </c>
      <c r="B3767" t="s">
        <v>36</v>
      </c>
      <c r="C3767" t="str">
        <f>VLOOKUP(B3767, Positions!A$1:B$134, 2, FALSE)</f>
        <v>Midfielder</v>
      </c>
      <c r="D3767" t="s">
        <v>4587</v>
      </c>
      <c r="E3767" t="s">
        <v>5666</v>
      </c>
      <c r="F3767" t="s">
        <v>563</v>
      </c>
      <c r="G3767" t="str">
        <f>VLOOKUP(E3767, Tiers!M$1:P$134, 3, FALSE)</f>
        <v>NONE</v>
      </c>
      <c r="H3767">
        <f>VLOOKUP(G3767, Tiers!B$1:C$134, 2, FALSE)</f>
        <v>7</v>
      </c>
      <c r="I3767" s="21">
        <v>32917</v>
      </c>
      <c r="J3767" t="str">
        <f t="shared" si="58"/>
        <v>Andy RoseSeattle</v>
      </c>
      <c r="P3767">
        <v>25</v>
      </c>
      <c r="Q3767" t="s">
        <v>4588</v>
      </c>
      <c r="R3767" t="s">
        <v>21</v>
      </c>
      <c r="S3767" t="s">
        <v>4589</v>
      </c>
      <c r="T3767" t="s">
        <v>21</v>
      </c>
      <c r="U3767" t="s">
        <v>4590</v>
      </c>
      <c r="Y3767">
        <v>188</v>
      </c>
      <c r="Z3767">
        <v>78</v>
      </c>
      <c r="AA3767">
        <v>13</v>
      </c>
      <c r="AB3767">
        <v>90</v>
      </c>
    </row>
    <row r="3768" spans="1:28" ht="15.95">
      <c r="A3768" t="s">
        <v>4591</v>
      </c>
      <c r="B3768" t="s">
        <v>16</v>
      </c>
      <c r="C3768" t="e">
        <f>VLOOKUP(B3768, Positions!A$1:B$134, 2, FALSE)</f>
        <v>#N/A</v>
      </c>
      <c r="D3768" t="s">
        <v>4592</v>
      </c>
      <c r="E3768" t="s">
        <v>5666</v>
      </c>
      <c r="F3768" t="s">
        <v>5673</v>
      </c>
      <c r="G3768" t="str">
        <f>VLOOKUP(E3768, Tiers!M$1:P$134, 3, FALSE)</f>
        <v>NONE</v>
      </c>
      <c r="H3768">
        <f>VLOOKUP(G3768, Tiers!B$1:C$134, 2, FALSE)</f>
        <v>7</v>
      </c>
      <c r="I3768" s="21">
        <v>32916</v>
      </c>
      <c r="J3768" t="str">
        <f t="shared" si="58"/>
        <v>Hakeem ArabaFalkenberg</v>
      </c>
      <c r="P3768">
        <v>25</v>
      </c>
      <c r="Q3768" t="s">
        <v>74</v>
      </c>
      <c r="R3768" t="s">
        <v>21</v>
      </c>
      <c r="S3768" t="s">
        <v>22</v>
      </c>
      <c r="T3768" t="s">
        <v>21</v>
      </c>
      <c r="U3768" t="s">
        <v>491</v>
      </c>
      <c r="Y3768">
        <v>190</v>
      </c>
      <c r="Z3768">
        <v>95</v>
      </c>
      <c r="AA3768">
        <v>64</v>
      </c>
      <c r="AB3768">
        <v>188</v>
      </c>
    </row>
    <row r="3769" spans="1:28" ht="15.95">
      <c r="A3769" t="s">
        <v>4593</v>
      </c>
      <c r="B3769" t="s">
        <v>16</v>
      </c>
      <c r="C3769" t="e">
        <f>VLOOKUP(B3769, Positions!A$1:B$134, 2, FALSE)</f>
        <v>#N/A</v>
      </c>
      <c r="E3769" t="s">
        <v>5666</v>
      </c>
      <c r="F3769" t="s">
        <v>21</v>
      </c>
      <c r="G3769" t="str">
        <f>VLOOKUP(E3769, Tiers!M$1:P$134, 3, FALSE)</f>
        <v>NONE</v>
      </c>
      <c r="H3769">
        <f>VLOOKUP(G3769, Tiers!B$1:C$134, 2, FALSE)</f>
        <v>7</v>
      </c>
      <c r="I3769" s="21" t="e">
        <v>#N/A</v>
      </c>
      <c r="J3769" t="str">
        <f t="shared" si="58"/>
        <v>Troy Hewitt</v>
      </c>
      <c r="P3769">
        <v>25</v>
      </c>
      <c r="Q3769" t="s">
        <v>20</v>
      </c>
      <c r="R3769" t="s">
        <v>21</v>
      </c>
      <c r="S3769" t="s">
        <v>22</v>
      </c>
      <c r="T3769" t="s">
        <v>21</v>
      </c>
      <c r="Y3769">
        <v>183</v>
      </c>
      <c r="Z3769">
        <v>79</v>
      </c>
      <c r="AA3769">
        <v>16</v>
      </c>
      <c r="AB3769">
        <v>76</v>
      </c>
    </row>
    <row r="3770" spans="1:28" ht="15.95">
      <c r="A3770" t="s">
        <v>4594</v>
      </c>
      <c r="B3770" t="s">
        <v>102</v>
      </c>
      <c r="C3770" t="str">
        <f>VLOOKUP(B3770, Positions!A$1:B$134, 2, FALSE)</f>
        <v>Defender</v>
      </c>
      <c r="D3770" t="s">
        <v>4595</v>
      </c>
      <c r="E3770" t="s">
        <v>5671</v>
      </c>
      <c r="F3770" t="s">
        <v>421</v>
      </c>
      <c r="G3770" t="str">
        <f>VLOOKUP(E3770, Tiers!M$1:P$134, 3, FALSE)</f>
        <v>SCO4</v>
      </c>
      <c r="H3770">
        <f>VLOOKUP(G3770, Tiers!B$1:C$134, 2, FALSE)</f>
        <v>6</v>
      </c>
      <c r="I3770" s="21">
        <v>32912</v>
      </c>
      <c r="J3770" t="str">
        <f t="shared" si="58"/>
        <v>Jonathan PageEast Fife</v>
      </c>
      <c r="P3770">
        <v>25</v>
      </c>
      <c r="Q3770" t="s">
        <v>1221</v>
      </c>
      <c r="R3770" t="s">
        <v>21</v>
      </c>
      <c r="S3770" t="s">
        <v>22</v>
      </c>
      <c r="T3770" t="s">
        <v>21</v>
      </c>
      <c r="Y3770">
        <v>186</v>
      </c>
      <c r="Z3770">
        <v>79</v>
      </c>
      <c r="AA3770">
        <v>8</v>
      </c>
      <c r="AB3770">
        <v>108</v>
      </c>
    </row>
    <row r="3771" spans="1:28" ht="15.95">
      <c r="A3771" t="s">
        <v>4596</v>
      </c>
      <c r="B3771" t="s">
        <v>278</v>
      </c>
      <c r="C3771" t="e">
        <f>VLOOKUP(B3771, Positions!A$1:B$134, 2, FALSE)</f>
        <v>#N/A</v>
      </c>
      <c r="D3771" t="s">
        <v>32</v>
      </c>
      <c r="E3771" t="s">
        <v>5663</v>
      </c>
      <c r="F3771" t="s">
        <v>21</v>
      </c>
      <c r="G3771" t="str">
        <f>VLOOKUP(E3771, Tiers!M$1:P$134, 3, FALSE)</f>
        <v>ENG4</v>
      </c>
      <c r="H3771">
        <f>VLOOKUP(G3771, Tiers!B$1:C$134, 2, FALSE)</f>
        <v>5</v>
      </c>
      <c r="I3771" s="21">
        <v>32910</v>
      </c>
      <c r="J3771" t="str">
        <f t="shared" si="58"/>
        <v>Chris ClementsMansfield</v>
      </c>
      <c r="P3771">
        <v>25</v>
      </c>
      <c r="Q3771" t="s">
        <v>284</v>
      </c>
      <c r="R3771" t="s">
        <v>21</v>
      </c>
      <c r="S3771" t="s">
        <v>22</v>
      </c>
      <c r="T3771" t="s">
        <v>21</v>
      </c>
      <c r="Y3771">
        <v>175</v>
      </c>
      <c r="Z3771">
        <v>66</v>
      </c>
      <c r="AA3771">
        <v>27</v>
      </c>
      <c r="AB3771">
        <v>185</v>
      </c>
    </row>
    <row r="3772" spans="1:28" ht="15.95">
      <c r="A3772" t="s">
        <v>4597</v>
      </c>
      <c r="B3772" t="s">
        <v>42</v>
      </c>
      <c r="C3772" t="str">
        <f>VLOOKUP(B3772, Positions!A$1:B$134, 2, FALSE)</f>
        <v>Midfielder</v>
      </c>
      <c r="D3772" t="s">
        <v>836</v>
      </c>
      <c r="E3772" t="s">
        <v>62</v>
      </c>
      <c r="F3772" t="s">
        <v>21</v>
      </c>
      <c r="G3772" t="str">
        <f>VLOOKUP(E3772, Tiers!M$1:P$134, 3, FALSE)</f>
        <v>ENG1</v>
      </c>
      <c r="H3772">
        <f>VLOOKUP(G3772, Tiers!B$1:C$134, 2, FALSE)</f>
        <v>1</v>
      </c>
      <c r="I3772" s="21">
        <v>32905</v>
      </c>
      <c r="J3772" t="str">
        <f t="shared" si="58"/>
        <v>Dan GoslingBournemouth</v>
      </c>
      <c r="P3772">
        <v>25</v>
      </c>
      <c r="Q3772" t="s">
        <v>364</v>
      </c>
      <c r="R3772" t="s">
        <v>21</v>
      </c>
      <c r="S3772" t="s">
        <v>22</v>
      </c>
      <c r="T3772" t="s">
        <v>21</v>
      </c>
      <c r="Y3772">
        <v>181</v>
      </c>
      <c r="Z3772">
        <v>78</v>
      </c>
      <c r="AA3772">
        <v>9</v>
      </c>
      <c r="AB3772">
        <v>100</v>
      </c>
    </row>
    <row r="3773" spans="1:28" ht="15.95">
      <c r="A3773" t="s">
        <v>4598</v>
      </c>
      <c r="B3773" t="s">
        <v>81</v>
      </c>
      <c r="C3773" t="str">
        <f>VLOOKUP(B3773, Positions!A$1:B$134, 2, FALSE)</f>
        <v>Defender</v>
      </c>
      <c r="D3773" t="s">
        <v>3634</v>
      </c>
      <c r="E3773" t="s">
        <v>5671</v>
      </c>
      <c r="F3773" t="s">
        <v>421</v>
      </c>
      <c r="G3773" t="str">
        <f>VLOOKUP(E3773, Tiers!M$1:P$134, 3, FALSE)</f>
        <v>SCO4</v>
      </c>
      <c r="H3773">
        <f>VLOOKUP(G3773, Tiers!B$1:C$134, 2, FALSE)</f>
        <v>6</v>
      </c>
      <c r="I3773" s="21">
        <v>32903</v>
      </c>
      <c r="J3773" t="str">
        <f t="shared" si="58"/>
        <v>Jonny FairbairnBerwick</v>
      </c>
      <c r="P3773">
        <v>25</v>
      </c>
      <c r="Q3773" t="s">
        <v>4599</v>
      </c>
      <c r="R3773" t="s">
        <v>21</v>
      </c>
      <c r="S3773" t="s">
        <v>22</v>
      </c>
      <c r="T3773" t="s">
        <v>21</v>
      </c>
      <c r="Y3773">
        <v>188</v>
      </c>
      <c r="Z3773">
        <v>70</v>
      </c>
      <c r="AA3773">
        <v>3</v>
      </c>
      <c r="AB3773">
        <v>47</v>
      </c>
    </row>
    <row r="3774" spans="1:28" ht="15.95">
      <c r="A3774" t="s">
        <v>4600</v>
      </c>
      <c r="B3774" t="s">
        <v>106</v>
      </c>
      <c r="C3774" t="str">
        <f>VLOOKUP(B3774, Positions!A$1:B$134, 2, FALSE)</f>
        <v>Midfielder</v>
      </c>
      <c r="D3774" t="s">
        <v>1166</v>
      </c>
      <c r="E3774" t="s">
        <v>5666</v>
      </c>
      <c r="F3774" t="s">
        <v>21</v>
      </c>
      <c r="G3774" t="str">
        <f>VLOOKUP(E3774, Tiers!M$1:P$134, 3, FALSE)</f>
        <v>NONE</v>
      </c>
      <c r="H3774">
        <f>VLOOKUP(G3774, Tiers!B$1:C$134, 2, FALSE)</f>
        <v>7</v>
      </c>
      <c r="I3774" s="21">
        <v>32898</v>
      </c>
      <c r="J3774" t="str">
        <f t="shared" si="58"/>
        <v>Chris ArthurWoking</v>
      </c>
      <c r="P3774">
        <v>25</v>
      </c>
      <c r="Q3774" t="s">
        <v>208</v>
      </c>
      <c r="R3774" t="s">
        <v>21</v>
      </c>
      <c r="S3774" t="s">
        <v>22</v>
      </c>
      <c r="T3774" t="s">
        <v>21</v>
      </c>
      <c r="Y3774">
        <v>176</v>
      </c>
      <c r="Z3774">
        <v>77</v>
      </c>
      <c r="AA3774">
        <v>4</v>
      </c>
      <c r="AB3774">
        <v>155</v>
      </c>
    </row>
    <row r="3775" spans="1:28" ht="15.95">
      <c r="A3775" t="s">
        <v>4601</v>
      </c>
      <c r="B3775" t="s">
        <v>81</v>
      </c>
      <c r="C3775" t="str">
        <f>VLOOKUP(B3775, Positions!A$1:B$134, 2, FALSE)</f>
        <v>Defender</v>
      </c>
      <c r="D3775" t="s">
        <v>1358</v>
      </c>
      <c r="E3775" t="s">
        <v>5663</v>
      </c>
      <c r="F3775" t="s">
        <v>21</v>
      </c>
      <c r="G3775" t="str">
        <f>VLOOKUP(E3775, Tiers!M$1:P$134, 3, FALSE)</f>
        <v>ENG4</v>
      </c>
      <c r="H3775">
        <f>VLOOKUP(G3775, Tiers!B$1:C$134, 2, FALSE)</f>
        <v>5</v>
      </c>
      <c r="I3775" s="21">
        <v>32897</v>
      </c>
      <c r="J3775" t="str">
        <f t="shared" si="58"/>
        <v>Joe McNerneyCrawley</v>
      </c>
      <c r="P3775">
        <v>25</v>
      </c>
      <c r="Q3775" t="s">
        <v>20</v>
      </c>
      <c r="R3775" t="s">
        <v>21</v>
      </c>
      <c r="S3775" t="s">
        <v>22</v>
      </c>
      <c r="T3775" t="s">
        <v>21</v>
      </c>
      <c r="Y3775">
        <v>191</v>
      </c>
      <c r="Z3775">
        <v>80</v>
      </c>
      <c r="AA3775">
        <v>13</v>
      </c>
      <c r="AB3775">
        <v>210</v>
      </c>
    </row>
    <row r="3776" spans="1:28" ht="15.95">
      <c r="A3776" t="s">
        <v>4602</v>
      </c>
      <c r="B3776" t="s">
        <v>16</v>
      </c>
      <c r="C3776" t="e">
        <f>VLOOKUP(B3776, Positions!A$1:B$134, 2, FALSE)</f>
        <v>#N/A</v>
      </c>
      <c r="D3776" t="s">
        <v>1339</v>
      </c>
      <c r="E3776" t="s">
        <v>5667</v>
      </c>
      <c r="F3776" t="s">
        <v>421</v>
      </c>
      <c r="G3776" t="str">
        <f>VLOOKUP(E3776, Tiers!M$1:P$134, 3, FALSE)</f>
        <v>SCO2</v>
      </c>
      <c r="H3776">
        <f>VLOOKUP(G3776, Tiers!B$1:C$134, 2, FALSE)</f>
        <v>6</v>
      </c>
      <c r="I3776" s="21">
        <v>32896</v>
      </c>
      <c r="J3776" t="str">
        <f t="shared" si="58"/>
        <v>Martyn WaghornRangers</v>
      </c>
      <c r="P3776">
        <v>25</v>
      </c>
      <c r="Q3776" t="s">
        <v>801</v>
      </c>
      <c r="R3776" t="s">
        <v>21</v>
      </c>
      <c r="S3776" t="s">
        <v>22</v>
      </c>
      <c r="T3776" t="s">
        <v>21</v>
      </c>
      <c r="Y3776">
        <v>177</v>
      </c>
      <c r="Z3776">
        <v>83</v>
      </c>
      <c r="AA3776">
        <v>33</v>
      </c>
      <c r="AB3776">
        <v>172</v>
      </c>
    </row>
    <row r="3777" spans="1:28" ht="15.95">
      <c r="A3777" t="s">
        <v>4603</v>
      </c>
      <c r="B3777" t="s">
        <v>42</v>
      </c>
      <c r="C3777" t="str">
        <f>VLOOKUP(B3777, Positions!A$1:B$134, 2, FALSE)</f>
        <v>Midfielder</v>
      </c>
      <c r="E3777" t="s">
        <v>5666</v>
      </c>
      <c r="F3777" t="s">
        <v>21</v>
      </c>
      <c r="G3777" t="str">
        <f>VLOOKUP(E3777, Tiers!M$1:P$134, 3, FALSE)</f>
        <v>NONE</v>
      </c>
      <c r="H3777">
        <f>VLOOKUP(G3777, Tiers!B$1:C$134, 2, FALSE)</f>
        <v>7</v>
      </c>
      <c r="I3777" s="21" t="e">
        <v>#N/A</v>
      </c>
      <c r="J3777" t="str">
        <f t="shared" si="58"/>
        <v>Alex Marrow</v>
      </c>
      <c r="P3777">
        <v>25</v>
      </c>
      <c r="Q3777" t="s">
        <v>2553</v>
      </c>
      <c r="R3777" t="s">
        <v>21</v>
      </c>
      <c r="S3777" t="s">
        <v>22</v>
      </c>
      <c r="T3777" t="s">
        <v>21</v>
      </c>
      <c r="Y3777">
        <v>185</v>
      </c>
      <c r="Z3777">
        <v>78</v>
      </c>
      <c r="AA3777">
        <v>2</v>
      </c>
      <c r="AB3777">
        <v>97</v>
      </c>
    </row>
    <row r="3778" spans="1:28" ht="15.95">
      <c r="A3778" t="s">
        <v>4604</v>
      </c>
      <c r="B3778" t="s">
        <v>72</v>
      </c>
      <c r="C3778" t="str">
        <f>VLOOKUP(B3778, Positions!A$1:B$134, 2, FALSE)</f>
        <v>Defender</v>
      </c>
      <c r="D3778" t="s">
        <v>470</v>
      </c>
      <c r="E3778" t="s">
        <v>5663</v>
      </c>
      <c r="F3778" t="s">
        <v>21</v>
      </c>
      <c r="G3778" t="str">
        <f>VLOOKUP(E3778, Tiers!M$1:P$134, 3, FALSE)</f>
        <v>ENG4</v>
      </c>
      <c r="H3778">
        <f>VLOOKUP(G3778, Tiers!B$1:C$134, 2, FALSE)</f>
        <v>5</v>
      </c>
      <c r="I3778" s="21">
        <v>32888</v>
      </c>
      <c r="J3778" t="str">
        <f t="shared" ref="J3778:J3841" si="59">A3778 &amp; D3778</f>
        <v>Greg TaylorCambridge</v>
      </c>
      <c r="P3778">
        <v>25</v>
      </c>
      <c r="Q3778" t="s">
        <v>512</v>
      </c>
      <c r="R3778" t="s">
        <v>21</v>
      </c>
      <c r="S3778" t="s">
        <v>22</v>
      </c>
      <c r="T3778" t="s">
        <v>21</v>
      </c>
      <c r="Y3778">
        <v>186</v>
      </c>
      <c r="Z3778">
        <v>77</v>
      </c>
      <c r="AA3778">
        <v>5</v>
      </c>
      <c r="AB3778">
        <v>221</v>
      </c>
    </row>
    <row r="3779" spans="1:28" ht="15.95">
      <c r="A3779" t="s">
        <v>4605</v>
      </c>
      <c r="B3779" t="s">
        <v>278</v>
      </c>
      <c r="C3779" t="e">
        <f>VLOOKUP(B3779, Positions!A$1:B$134, 2, FALSE)</f>
        <v>#N/A</v>
      </c>
      <c r="D3779" t="s">
        <v>2569</v>
      </c>
      <c r="E3779" t="s">
        <v>5666</v>
      </c>
      <c r="F3779" t="s">
        <v>21</v>
      </c>
      <c r="G3779" t="str">
        <f>VLOOKUP(E3779, Tiers!M$1:P$134, 3, FALSE)</f>
        <v>NONE</v>
      </c>
      <c r="H3779">
        <f>VLOOKUP(G3779, Tiers!B$1:C$134, 2, FALSE)</f>
        <v>7</v>
      </c>
      <c r="I3779" s="21">
        <v>32882</v>
      </c>
      <c r="J3779" t="str">
        <f t="shared" si="59"/>
        <v>Jai ReasonEastleigh</v>
      </c>
      <c r="P3779">
        <v>25</v>
      </c>
      <c r="Q3779" t="s">
        <v>947</v>
      </c>
      <c r="R3779" t="s">
        <v>21</v>
      </c>
      <c r="S3779" t="s">
        <v>22</v>
      </c>
      <c r="T3779" t="s">
        <v>21</v>
      </c>
      <c r="Y3779">
        <v>180</v>
      </c>
      <c r="Z3779">
        <v>82</v>
      </c>
      <c r="AA3779">
        <v>62</v>
      </c>
      <c r="AB3779">
        <v>255</v>
      </c>
    </row>
    <row r="3780" spans="1:28" ht="15.95">
      <c r="A3780" t="s">
        <v>4606</v>
      </c>
      <c r="B3780" t="s">
        <v>72</v>
      </c>
      <c r="C3780" t="str">
        <f>VLOOKUP(B3780, Positions!A$1:B$134, 2, FALSE)</f>
        <v>Defender</v>
      </c>
      <c r="D3780" t="s">
        <v>4607</v>
      </c>
      <c r="E3780" t="s">
        <v>5666</v>
      </c>
      <c r="F3780" t="s">
        <v>465</v>
      </c>
      <c r="G3780" t="str">
        <f>VLOOKUP(E3780, Tiers!M$1:P$134, 3, FALSE)</f>
        <v>NONE</v>
      </c>
      <c r="H3780">
        <f>VLOOKUP(G3780, Tiers!B$1:C$134, 2, FALSE)</f>
        <v>7</v>
      </c>
      <c r="I3780" s="21">
        <v>32882</v>
      </c>
      <c r="J3780" t="str">
        <f t="shared" si="59"/>
        <v>Myles AndersonL'Aquila</v>
      </c>
      <c r="P3780">
        <v>25</v>
      </c>
      <c r="Q3780" t="s">
        <v>74</v>
      </c>
      <c r="R3780" t="s">
        <v>21</v>
      </c>
      <c r="S3780" t="s">
        <v>22</v>
      </c>
      <c r="T3780" t="s">
        <v>21</v>
      </c>
      <c r="Y3780">
        <v>183</v>
      </c>
      <c r="Z3780">
        <v>80</v>
      </c>
      <c r="AA3780">
        <v>1</v>
      </c>
      <c r="AB3780">
        <v>32</v>
      </c>
    </row>
    <row r="3781" spans="1:28" ht="15.95">
      <c r="A3781" t="s">
        <v>4608</v>
      </c>
      <c r="B3781" t="s">
        <v>102</v>
      </c>
      <c r="C3781" t="str">
        <f>VLOOKUP(B3781, Positions!A$1:B$134, 2, FALSE)</f>
        <v>Defender</v>
      </c>
      <c r="D3781" t="s">
        <v>627</v>
      </c>
      <c r="E3781" t="s">
        <v>5666</v>
      </c>
      <c r="F3781" t="s">
        <v>21</v>
      </c>
      <c r="G3781" t="str">
        <f>VLOOKUP(E3781, Tiers!M$1:P$134, 3, FALSE)</f>
        <v>NONE</v>
      </c>
      <c r="H3781">
        <f>VLOOKUP(G3781, Tiers!B$1:C$134, 2, FALSE)</f>
        <v>7</v>
      </c>
      <c r="I3781" s="21">
        <v>32879</v>
      </c>
      <c r="J3781" t="str">
        <f t="shared" si="59"/>
        <v>Dale BennettForest Green</v>
      </c>
      <c r="P3781">
        <v>25</v>
      </c>
      <c r="Q3781" t="s">
        <v>208</v>
      </c>
      <c r="R3781" t="s">
        <v>21</v>
      </c>
      <c r="S3781" t="s">
        <v>22</v>
      </c>
      <c r="T3781" t="s">
        <v>21</v>
      </c>
      <c r="U3781" t="s">
        <v>3679</v>
      </c>
      <c r="Y3781">
        <v>181</v>
      </c>
      <c r="Z3781">
        <v>79</v>
      </c>
      <c r="AA3781">
        <v>4</v>
      </c>
      <c r="AB3781">
        <v>108</v>
      </c>
    </row>
    <row r="3782" spans="1:28" ht="15.95">
      <c r="A3782" t="s">
        <v>4609</v>
      </c>
      <c r="B3782" t="s">
        <v>81</v>
      </c>
      <c r="C3782" t="str">
        <f>VLOOKUP(B3782, Positions!A$1:B$134, 2, FALSE)</f>
        <v>Defender</v>
      </c>
      <c r="D3782" t="s">
        <v>32</v>
      </c>
      <c r="E3782" t="s">
        <v>5663</v>
      </c>
      <c r="F3782" t="s">
        <v>21</v>
      </c>
      <c r="G3782" t="str">
        <f>VLOOKUP(E3782, Tiers!M$1:P$134, 3, FALSE)</f>
        <v>ENG4</v>
      </c>
      <c r="H3782">
        <f>VLOOKUP(G3782, Tiers!B$1:C$134, 2, FALSE)</f>
        <v>5</v>
      </c>
      <c r="I3782" s="21">
        <v>32878</v>
      </c>
      <c r="J3782" t="str">
        <f t="shared" si="59"/>
        <v>Krystian PearceMansfield</v>
      </c>
      <c r="P3782">
        <v>25</v>
      </c>
      <c r="Q3782" t="s">
        <v>284</v>
      </c>
      <c r="R3782" t="s">
        <v>21</v>
      </c>
      <c r="S3782" t="s">
        <v>22</v>
      </c>
      <c r="T3782" t="s">
        <v>21</v>
      </c>
      <c r="Y3782">
        <v>186</v>
      </c>
      <c r="Z3782">
        <v>85</v>
      </c>
      <c r="AA3782">
        <v>12</v>
      </c>
      <c r="AB3782">
        <v>202</v>
      </c>
    </row>
    <row r="3783" spans="1:28" ht="15.95">
      <c r="A3783" t="s">
        <v>4610</v>
      </c>
      <c r="B3783" t="s">
        <v>16</v>
      </c>
      <c r="C3783" t="e">
        <f>VLOOKUP(B3783, Positions!A$1:B$134, 2, FALSE)</f>
        <v>#N/A</v>
      </c>
      <c r="D3783" t="s">
        <v>616</v>
      </c>
      <c r="E3783" t="s">
        <v>5663</v>
      </c>
      <c r="F3783" t="s">
        <v>21</v>
      </c>
      <c r="G3783" t="str">
        <f>VLOOKUP(E3783, Tiers!M$1:P$134, 3, FALSE)</f>
        <v>ENG4</v>
      </c>
      <c r="H3783">
        <f>VLOOKUP(G3783, Tiers!B$1:C$134, 2, FALSE)</f>
        <v>5</v>
      </c>
      <c r="I3783" s="21">
        <v>32861</v>
      </c>
      <c r="J3783" t="str">
        <f t="shared" si="59"/>
        <v>Scott BodenNewport Co</v>
      </c>
      <c r="P3783">
        <v>25</v>
      </c>
      <c r="Q3783" t="s">
        <v>40</v>
      </c>
      <c r="R3783" t="s">
        <v>21</v>
      </c>
      <c r="S3783" t="s">
        <v>22</v>
      </c>
      <c r="T3783" t="s">
        <v>21</v>
      </c>
      <c r="Y3783">
        <v>181</v>
      </c>
      <c r="Z3783">
        <v>70</v>
      </c>
      <c r="AA3783">
        <v>47</v>
      </c>
      <c r="AB3783">
        <v>209</v>
      </c>
    </row>
    <row r="3784" spans="1:28" ht="15.95">
      <c r="A3784" t="s">
        <v>4611</v>
      </c>
      <c r="B3784" t="s">
        <v>16</v>
      </c>
      <c r="C3784" t="e">
        <f>VLOOKUP(B3784, Positions!A$1:B$134, 2, FALSE)</f>
        <v>#N/A</v>
      </c>
      <c r="D3784" t="s">
        <v>378</v>
      </c>
      <c r="E3784" t="s">
        <v>5663</v>
      </c>
      <c r="F3784" t="s">
        <v>21</v>
      </c>
      <c r="G3784" t="str">
        <f>VLOOKUP(E3784, Tiers!M$1:P$134, 3, FALSE)</f>
        <v>ENG4</v>
      </c>
      <c r="H3784">
        <f>VLOOKUP(G3784, Tiers!B$1:C$134, 2, FALSE)</f>
        <v>5</v>
      </c>
      <c r="I3784" s="21">
        <v>32858</v>
      </c>
      <c r="J3784" t="str">
        <f t="shared" si="59"/>
        <v>Terry GornellAccrington</v>
      </c>
      <c r="P3784">
        <v>25</v>
      </c>
      <c r="Q3784" t="s">
        <v>57</v>
      </c>
      <c r="R3784" t="s">
        <v>21</v>
      </c>
      <c r="S3784" t="s">
        <v>22</v>
      </c>
      <c r="T3784" t="s">
        <v>21</v>
      </c>
      <c r="Y3784">
        <v>181</v>
      </c>
      <c r="Z3784">
        <v>78</v>
      </c>
      <c r="AA3784">
        <v>44</v>
      </c>
      <c r="AB3784">
        <v>238</v>
      </c>
    </row>
    <row r="3785" spans="1:28" ht="15.95">
      <c r="A3785" t="s">
        <v>4612</v>
      </c>
      <c r="B3785" t="s">
        <v>72</v>
      </c>
      <c r="C3785" t="str">
        <f>VLOOKUP(B3785, Positions!A$1:B$134, 2, FALSE)</f>
        <v>Defender</v>
      </c>
      <c r="D3785" t="s">
        <v>127</v>
      </c>
      <c r="E3785" t="s">
        <v>62</v>
      </c>
      <c r="F3785" t="s">
        <v>21</v>
      </c>
      <c r="G3785" t="str">
        <f>VLOOKUP(E3785, Tiers!M$1:P$134, 3, FALSE)</f>
        <v>ENG1</v>
      </c>
      <c r="H3785">
        <f>VLOOKUP(G3785, Tiers!B$1:C$134, 2, FALSE)</f>
        <v>1</v>
      </c>
      <c r="I3785" s="21">
        <v>32857</v>
      </c>
      <c r="J3785" t="str">
        <f t="shared" si="59"/>
        <v>Aaron CresswellWest Ham</v>
      </c>
      <c r="P3785">
        <v>25</v>
      </c>
      <c r="Q3785" t="s">
        <v>57</v>
      </c>
      <c r="R3785" t="s">
        <v>21</v>
      </c>
      <c r="S3785" t="s">
        <v>22</v>
      </c>
      <c r="T3785" t="s">
        <v>21</v>
      </c>
      <c r="Y3785">
        <v>171</v>
      </c>
      <c r="Z3785">
        <v>67</v>
      </c>
      <c r="AA3785">
        <v>13</v>
      </c>
      <c r="AB3785">
        <v>240</v>
      </c>
    </row>
    <row r="3786" spans="1:28" ht="15.95">
      <c r="A3786" t="s">
        <v>4613</v>
      </c>
      <c r="B3786" t="s">
        <v>16</v>
      </c>
      <c r="C3786" t="e">
        <f>VLOOKUP(B3786, Positions!A$1:B$134, 2, FALSE)</f>
        <v>#N/A</v>
      </c>
      <c r="D3786" t="s">
        <v>671</v>
      </c>
      <c r="E3786" t="s">
        <v>5664</v>
      </c>
      <c r="F3786" t="s">
        <v>21</v>
      </c>
      <c r="G3786" t="str">
        <f>VLOOKUP(E3786, Tiers!M$1:P$134, 3, FALSE)</f>
        <v>ENG3</v>
      </c>
      <c r="H3786">
        <f>VLOOKUP(G3786, Tiers!B$1:C$134, 2, FALSE)</f>
        <v>4</v>
      </c>
      <c r="I3786" s="21">
        <v>32856</v>
      </c>
      <c r="J3786" t="str">
        <f t="shared" si="59"/>
        <v>David BallFleetwood</v>
      </c>
      <c r="P3786">
        <v>25</v>
      </c>
      <c r="Q3786" t="s">
        <v>113</v>
      </c>
      <c r="R3786" t="s">
        <v>21</v>
      </c>
      <c r="S3786" t="s">
        <v>22</v>
      </c>
      <c r="T3786" t="s">
        <v>21</v>
      </c>
      <c r="Y3786">
        <v>183</v>
      </c>
      <c r="Z3786">
        <v>74</v>
      </c>
      <c r="AA3786">
        <v>36</v>
      </c>
      <c r="AB3786">
        <v>160</v>
      </c>
    </row>
    <row r="3787" spans="1:28" ht="15.95">
      <c r="A3787" t="s">
        <v>4614</v>
      </c>
      <c r="B3787" t="s">
        <v>166</v>
      </c>
      <c r="C3787" t="str">
        <f>VLOOKUP(B3787, Positions!A$1:B$134, 2, FALSE)</f>
        <v>Goalkeeper</v>
      </c>
      <c r="D3787" t="s">
        <v>671</v>
      </c>
      <c r="E3787" t="s">
        <v>5664</v>
      </c>
      <c r="F3787" t="s">
        <v>21</v>
      </c>
      <c r="G3787" t="str">
        <f>VLOOKUP(E3787, Tiers!M$1:P$134, 3, FALSE)</f>
        <v>ENG3</v>
      </c>
      <c r="H3787">
        <f>VLOOKUP(G3787, Tiers!B$1:C$134, 2, FALSE)</f>
        <v>4</v>
      </c>
      <c r="I3787" s="21">
        <v>32848</v>
      </c>
      <c r="J3787" t="str">
        <f t="shared" si="59"/>
        <v>Andreas ArestidouFleetwood</v>
      </c>
      <c r="P3787">
        <v>25</v>
      </c>
      <c r="Q3787" t="s">
        <v>27</v>
      </c>
      <c r="R3787" t="s">
        <v>21</v>
      </c>
      <c r="S3787" t="s">
        <v>22</v>
      </c>
      <c r="T3787" t="s">
        <v>21</v>
      </c>
      <c r="Y3787">
        <v>184</v>
      </c>
      <c r="Z3787">
        <v>80</v>
      </c>
      <c r="AA3787">
        <v>0</v>
      </c>
      <c r="AB3787">
        <v>37</v>
      </c>
    </row>
    <row r="3788" spans="1:28" ht="15.95">
      <c r="A3788" t="s">
        <v>4615</v>
      </c>
      <c r="B3788" t="s">
        <v>166</v>
      </c>
      <c r="C3788" t="str">
        <f>VLOOKUP(B3788, Positions!A$1:B$134, 2, FALSE)</f>
        <v>Goalkeeper</v>
      </c>
      <c r="D3788" t="s">
        <v>282</v>
      </c>
      <c r="E3788" t="s">
        <v>62</v>
      </c>
      <c r="F3788" t="s">
        <v>21</v>
      </c>
      <c r="G3788" t="str">
        <f>VLOOKUP(E3788, Tiers!M$1:P$134, 3, FALSE)</f>
        <v>ENG1</v>
      </c>
      <c r="H3788">
        <f>VLOOKUP(G3788, Tiers!B$1:C$134, 2, FALSE)</f>
        <v>1</v>
      </c>
      <c r="I3788" s="21">
        <v>32845</v>
      </c>
      <c r="J3788" t="str">
        <f t="shared" si="59"/>
        <v>Alex McCarthyCrystal Palace</v>
      </c>
      <c r="P3788">
        <v>25</v>
      </c>
      <c r="Q3788" t="s">
        <v>3502</v>
      </c>
      <c r="R3788" t="s">
        <v>21</v>
      </c>
      <c r="S3788" t="s">
        <v>22</v>
      </c>
      <c r="T3788" t="s">
        <v>21</v>
      </c>
      <c r="U3788" t="s">
        <v>870</v>
      </c>
      <c r="Y3788">
        <v>194</v>
      </c>
      <c r="Z3788">
        <v>79</v>
      </c>
      <c r="AA3788">
        <v>0</v>
      </c>
      <c r="AB3788">
        <v>144</v>
      </c>
    </row>
    <row r="3789" spans="1:28" ht="15.95">
      <c r="A3789" t="s">
        <v>4616</v>
      </c>
      <c r="B3789" t="s">
        <v>515</v>
      </c>
      <c r="C3789" t="str">
        <f>VLOOKUP(B3789, Positions!A$1:B$134, 2, FALSE)</f>
        <v>Midfielder</v>
      </c>
      <c r="D3789" t="s">
        <v>159</v>
      </c>
      <c r="E3789" t="s">
        <v>5665</v>
      </c>
      <c r="F3789" t="s">
        <v>21</v>
      </c>
      <c r="G3789" t="str">
        <f>VLOOKUP(E3789, Tiers!M$1:P$134, 3, FALSE)</f>
        <v>ENG2</v>
      </c>
      <c r="H3789">
        <f>VLOOKUP(G3789, Tiers!B$1:C$134, 2, FALSE)</f>
        <v>3</v>
      </c>
      <c r="I3789" s="21">
        <v>32839</v>
      </c>
      <c r="J3789" t="str">
        <f t="shared" si="59"/>
        <v>Freddie SearsIpswich</v>
      </c>
      <c r="P3789">
        <v>25</v>
      </c>
      <c r="Q3789" t="s">
        <v>2681</v>
      </c>
      <c r="R3789" t="s">
        <v>21</v>
      </c>
      <c r="S3789" t="s">
        <v>22</v>
      </c>
      <c r="T3789" t="s">
        <v>21</v>
      </c>
      <c r="Y3789">
        <v>173</v>
      </c>
      <c r="Z3789">
        <v>64</v>
      </c>
      <c r="AA3789">
        <v>42</v>
      </c>
      <c r="AB3789">
        <v>206</v>
      </c>
    </row>
    <row r="3790" spans="1:28" ht="15.95">
      <c r="A3790" t="s">
        <v>4617</v>
      </c>
      <c r="B3790" t="s">
        <v>47</v>
      </c>
      <c r="C3790" t="str">
        <f>VLOOKUP(B3790, Positions!A$1:B$134, 2, FALSE)</f>
        <v>Forward</v>
      </c>
      <c r="D3790" t="s">
        <v>836</v>
      </c>
      <c r="E3790" t="s">
        <v>62</v>
      </c>
      <c r="F3790" t="s">
        <v>21</v>
      </c>
      <c r="G3790" t="str">
        <f>VLOOKUP(E3790, Tiers!M$1:P$134, 3, FALSE)</f>
        <v>ENG1</v>
      </c>
      <c r="H3790">
        <f>VLOOKUP(G3790, Tiers!B$1:C$134, 2, FALSE)</f>
        <v>1</v>
      </c>
      <c r="I3790" s="21">
        <v>32838</v>
      </c>
      <c r="J3790" t="str">
        <f t="shared" si="59"/>
        <v>Junior StanislasBournemouth</v>
      </c>
      <c r="P3790">
        <v>25</v>
      </c>
      <c r="Q3790" t="s">
        <v>20</v>
      </c>
      <c r="R3790" t="s">
        <v>21</v>
      </c>
      <c r="S3790" t="s">
        <v>22</v>
      </c>
      <c r="T3790" t="s">
        <v>21</v>
      </c>
      <c r="U3790" t="s">
        <v>1433</v>
      </c>
      <c r="Y3790">
        <v>183</v>
      </c>
      <c r="Z3790">
        <v>77</v>
      </c>
      <c r="AA3790">
        <v>14</v>
      </c>
      <c r="AB3790">
        <v>154</v>
      </c>
    </row>
    <row r="3791" spans="1:28" ht="15.95">
      <c r="A3791" t="s">
        <v>4618</v>
      </c>
      <c r="B3791" t="s">
        <v>42</v>
      </c>
      <c r="C3791" t="str">
        <f>VLOOKUP(B3791, Positions!A$1:B$134, 2, FALSE)</f>
        <v>Midfielder</v>
      </c>
      <c r="D3791" t="s">
        <v>4619</v>
      </c>
      <c r="E3791" t="s">
        <v>5667</v>
      </c>
      <c r="F3791" t="s">
        <v>421</v>
      </c>
      <c r="G3791" t="str">
        <f>VLOOKUP(E3791, Tiers!M$1:P$134, 3, FALSE)</f>
        <v>SCO2</v>
      </c>
      <c r="H3791">
        <f>VLOOKUP(G3791, Tiers!B$1:C$134, 2, FALSE)</f>
        <v>6</v>
      </c>
      <c r="I3791" s="21">
        <v>32835</v>
      </c>
      <c r="J3791" t="str">
        <f t="shared" si="59"/>
        <v>Jon RoutledgeDumbarton</v>
      </c>
      <c r="P3791">
        <v>25</v>
      </c>
      <c r="Q3791" t="s">
        <v>57</v>
      </c>
      <c r="R3791" t="s">
        <v>21</v>
      </c>
      <c r="S3791" t="s">
        <v>22</v>
      </c>
      <c r="T3791" t="s">
        <v>21</v>
      </c>
      <c r="Y3791">
        <v>178</v>
      </c>
      <c r="Z3791">
        <v>73</v>
      </c>
      <c r="AA3791">
        <v>6</v>
      </c>
      <c r="AB3791">
        <v>119</v>
      </c>
    </row>
    <row r="3792" spans="1:28" ht="15.95">
      <c r="A3792" t="s">
        <v>4620</v>
      </c>
      <c r="B3792" t="s">
        <v>102</v>
      </c>
      <c r="C3792" t="str">
        <f>VLOOKUP(B3792, Positions!A$1:B$134, 2, FALSE)</f>
        <v>Defender</v>
      </c>
      <c r="D3792" t="s">
        <v>182</v>
      </c>
      <c r="E3792" t="s">
        <v>62</v>
      </c>
      <c r="F3792" t="s">
        <v>21</v>
      </c>
      <c r="G3792" t="str">
        <f>VLOOKUP(E3792, Tiers!M$1:P$134, 3, FALSE)</f>
        <v>ENG1</v>
      </c>
      <c r="H3792">
        <f>VLOOKUP(G3792, Tiers!B$1:C$134, 2, FALSE)</f>
        <v>1</v>
      </c>
      <c r="I3792" s="21">
        <v>32834</v>
      </c>
      <c r="J3792" t="str">
        <f t="shared" si="59"/>
        <v>Chris SmallingMan Utd</v>
      </c>
      <c r="P3792">
        <v>25</v>
      </c>
      <c r="Q3792" t="s">
        <v>74</v>
      </c>
      <c r="R3792" t="s">
        <v>21</v>
      </c>
      <c r="S3792" t="s">
        <v>22</v>
      </c>
      <c r="T3792" t="s">
        <v>21</v>
      </c>
      <c r="Y3792">
        <v>194</v>
      </c>
      <c r="Z3792">
        <v>90</v>
      </c>
      <c r="AA3792">
        <v>7</v>
      </c>
      <c r="AB3792">
        <v>125</v>
      </c>
    </row>
    <row r="3793" spans="1:28" ht="15.95">
      <c r="A3793" t="s">
        <v>4621</v>
      </c>
      <c r="B3793" t="s">
        <v>42</v>
      </c>
      <c r="C3793" t="str">
        <f>VLOOKUP(B3793, Positions!A$1:B$134, 2, FALSE)</f>
        <v>Midfielder</v>
      </c>
      <c r="D3793" t="s">
        <v>449</v>
      </c>
      <c r="E3793" t="s">
        <v>5664</v>
      </c>
      <c r="F3793" t="s">
        <v>21</v>
      </c>
      <c r="G3793" t="str">
        <f>VLOOKUP(E3793, Tiers!M$1:P$134, 3, FALSE)</f>
        <v>ENG3</v>
      </c>
      <c r="H3793">
        <f>VLOOKUP(G3793, Tiers!B$1:C$134, 2, FALSE)</f>
        <v>4</v>
      </c>
      <c r="I3793" s="21">
        <v>32833</v>
      </c>
      <c r="J3793" t="str">
        <f t="shared" si="59"/>
        <v>Ed UpsonMillwall</v>
      </c>
      <c r="P3793">
        <v>25</v>
      </c>
      <c r="Q3793" t="s">
        <v>534</v>
      </c>
      <c r="R3793" t="s">
        <v>21</v>
      </c>
      <c r="S3793" t="s">
        <v>22</v>
      </c>
      <c r="T3793" t="s">
        <v>21</v>
      </c>
      <c r="Y3793">
        <v>182</v>
      </c>
      <c r="Z3793">
        <v>73</v>
      </c>
      <c r="AA3793">
        <v>8</v>
      </c>
      <c r="AB3793">
        <v>148</v>
      </c>
    </row>
    <row r="3794" spans="1:28" ht="15.95">
      <c r="A3794" t="s">
        <v>4622</v>
      </c>
      <c r="B3794" t="s">
        <v>360</v>
      </c>
      <c r="C3794" t="str">
        <f>VLOOKUP(B3794, Positions!A$1:B$134, 2, FALSE)</f>
        <v>Defender</v>
      </c>
      <c r="D3794" t="s">
        <v>449</v>
      </c>
      <c r="E3794" t="s">
        <v>5664</v>
      </c>
      <c r="F3794" t="s">
        <v>21</v>
      </c>
      <c r="G3794" t="str">
        <f>VLOOKUP(E3794, Tiers!M$1:P$134, 3, FALSE)</f>
        <v>ENG3</v>
      </c>
      <c r="H3794">
        <f>VLOOKUP(G3794, Tiers!B$1:C$134, 2, FALSE)</f>
        <v>4</v>
      </c>
      <c r="I3794" s="21">
        <v>32833</v>
      </c>
      <c r="J3794" t="str">
        <f t="shared" si="59"/>
        <v>Mark BeeversMillwall</v>
      </c>
      <c r="P3794">
        <v>25</v>
      </c>
      <c r="Q3794" t="s">
        <v>376</v>
      </c>
      <c r="R3794" t="s">
        <v>21</v>
      </c>
      <c r="S3794" t="s">
        <v>22</v>
      </c>
      <c r="T3794" t="s">
        <v>21</v>
      </c>
      <c r="Y3794">
        <v>193</v>
      </c>
      <c r="Z3794">
        <v>80</v>
      </c>
      <c r="AA3794">
        <v>5</v>
      </c>
      <c r="AB3794">
        <v>241</v>
      </c>
    </row>
    <row r="3795" spans="1:28" ht="15.95">
      <c r="A3795" t="s">
        <v>4623</v>
      </c>
      <c r="B3795" t="s">
        <v>26</v>
      </c>
      <c r="C3795" t="str">
        <f>VLOOKUP(B3795, Positions!A$1:B$134, 2, FALSE)</f>
        <v>Forward</v>
      </c>
      <c r="D3795" t="s">
        <v>669</v>
      </c>
      <c r="E3795" t="s">
        <v>62</v>
      </c>
      <c r="F3795" t="s">
        <v>21</v>
      </c>
      <c r="G3795" t="str">
        <f>VLOOKUP(E3795, Tiers!M$1:P$134, 3, FALSE)</f>
        <v>ENG1</v>
      </c>
      <c r="H3795">
        <f>VLOOKUP(G3795, Tiers!B$1:C$134, 2, FALSE)</f>
        <v>1</v>
      </c>
      <c r="I3795" s="21">
        <v>32833</v>
      </c>
      <c r="J3795" t="str">
        <f t="shared" si="59"/>
        <v>Will BuckleySunderland</v>
      </c>
      <c r="P3795">
        <v>25</v>
      </c>
      <c r="Q3795" t="s">
        <v>234</v>
      </c>
      <c r="R3795" t="s">
        <v>21</v>
      </c>
      <c r="S3795" t="s">
        <v>22</v>
      </c>
      <c r="T3795" t="s">
        <v>21</v>
      </c>
      <c r="U3795" t="s">
        <v>870</v>
      </c>
      <c r="Y3795">
        <v>183</v>
      </c>
      <c r="Z3795">
        <v>79</v>
      </c>
      <c r="AA3795">
        <v>38</v>
      </c>
      <c r="AB3795">
        <v>216</v>
      </c>
    </row>
    <row r="3796" spans="1:28" ht="15.95">
      <c r="A3796" t="s">
        <v>4624</v>
      </c>
      <c r="B3796" t="s">
        <v>42</v>
      </c>
      <c r="C3796" t="str">
        <f>VLOOKUP(B3796, Positions!A$1:B$134, 2, FALSE)</f>
        <v>Midfielder</v>
      </c>
      <c r="D3796" t="s">
        <v>490</v>
      </c>
      <c r="E3796" t="s">
        <v>62</v>
      </c>
      <c r="F3796" t="s">
        <v>21</v>
      </c>
      <c r="G3796" t="str">
        <f>VLOOKUP(E3796, Tiers!M$1:P$134, 3, FALSE)</f>
        <v>ENG1</v>
      </c>
      <c r="H3796">
        <f>VLOOKUP(G3796, Tiers!B$1:C$134, 2, FALSE)</f>
        <v>1</v>
      </c>
      <c r="I3796" s="21">
        <v>32833</v>
      </c>
      <c r="J3796" t="str">
        <f t="shared" si="59"/>
        <v>Fabian DelphMan City</v>
      </c>
      <c r="P3796">
        <v>25</v>
      </c>
      <c r="Q3796" t="s">
        <v>1391</v>
      </c>
      <c r="R3796" t="s">
        <v>21</v>
      </c>
      <c r="S3796" t="s">
        <v>22</v>
      </c>
      <c r="T3796" t="s">
        <v>21</v>
      </c>
      <c r="U3796" t="s">
        <v>3261</v>
      </c>
      <c r="Y3796">
        <v>174</v>
      </c>
      <c r="Z3796">
        <v>60</v>
      </c>
      <c r="AA3796">
        <v>9</v>
      </c>
      <c r="AB3796">
        <v>161</v>
      </c>
    </row>
    <row r="3797" spans="1:28" ht="15.95">
      <c r="A3797" t="s">
        <v>4625</v>
      </c>
      <c r="B3797" t="s">
        <v>4626</v>
      </c>
      <c r="C3797" t="e">
        <f>VLOOKUP(B3797, Positions!A$1:B$134, 2, FALSE)</f>
        <v>#N/A</v>
      </c>
      <c r="D3797" t="s">
        <v>357</v>
      </c>
      <c r="E3797" t="s">
        <v>62</v>
      </c>
      <c r="F3797" t="s">
        <v>21</v>
      </c>
      <c r="G3797" t="str">
        <f>VLOOKUP(E3797, Tiers!M$1:P$134, 3, FALSE)</f>
        <v>ENG1</v>
      </c>
      <c r="H3797">
        <f>VLOOKUP(G3797, Tiers!B$1:C$134, 2, FALSE)</f>
        <v>1</v>
      </c>
      <c r="I3797" s="21">
        <v>32830</v>
      </c>
      <c r="J3797" t="str">
        <f t="shared" si="59"/>
        <v>Marc AlbrightonLeicester</v>
      </c>
      <c r="P3797">
        <v>25</v>
      </c>
      <c r="Q3797" t="s">
        <v>1121</v>
      </c>
      <c r="R3797" t="s">
        <v>21</v>
      </c>
      <c r="S3797" t="s">
        <v>22</v>
      </c>
      <c r="T3797" t="s">
        <v>21</v>
      </c>
      <c r="Y3797">
        <v>174</v>
      </c>
      <c r="Z3797">
        <v>68</v>
      </c>
      <c r="AA3797">
        <v>9</v>
      </c>
      <c r="AB3797">
        <v>108</v>
      </c>
    </row>
    <row r="3798" spans="1:28" ht="15.95">
      <c r="A3798" t="s">
        <v>2642</v>
      </c>
      <c r="B3798" t="s">
        <v>102</v>
      </c>
      <c r="C3798" t="str">
        <f>VLOOKUP(B3798, Positions!A$1:B$134, 2, FALSE)</f>
        <v>Defender</v>
      </c>
      <c r="D3798" t="s">
        <v>121</v>
      </c>
      <c r="E3798" t="s">
        <v>5663</v>
      </c>
      <c r="F3798" t="s">
        <v>21</v>
      </c>
      <c r="G3798" t="str">
        <f>VLOOKUP(E3798, Tiers!M$1:P$134, 3, FALSE)</f>
        <v>ENG4</v>
      </c>
      <c r="H3798">
        <f>VLOOKUP(G3798, Tiers!B$1:C$134, 2, FALSE)</f>
        <v>5</v>
      </c>
      <c r="I3798" s="21">
        <v>32829</v>
      </c>
      <c r="J3798" t="str">
        <f t="shared" si="59"/>
        <v>James ClarkeBristol Rovers</v>
      </c>
      <c r="P3798">
        <v>25</v>
      </c>
      <c r="Q3798" t="s">
        <v>2714</v>
      </c>
      <c r="R3798" t="s">
        <v>21</v>
      </c>
      <c r="S3798" t="s">
        <v>22</v>
      </c>
      <c r="T3798" t="s">
        <v>21</v>
      </c>
      <c r="Y3798">
        <v>183</v>
      </c>
      <c r="Z3798">
        <v>84</v>
      </c>
      <c r="AA3798">
        <v>0</v>
      </c>
      <c r="AB3798">
        <v>138</v>
      </c>
    </row>
    <row r="3799" spans="1:28" ht="15.95">
      <c r="A3799" t="s">
        <v>4627</v>
      </c>
      <c r="B3799" t="s">
        <v>36</v>
      </c>
      <c r="C3799" t="str">
        <f>VLOOKUP(B3799, Positions!A$1:B$134, 2, FALSE)</f>
        <v>Midfielder</v>
      </c>
      <c r="D3799" t="s">
        <v>154</v>
      </c>
      <c r="E3799" t="s">
        <v>5665</v>
      </c>
      <c r="F3799" t="s">
        <v>21</v>
      </c>
      <c r="G3799" t="str">
        <f>VLOOKUP(E3799, Tiers!M$1:P$134, 3, FALSE)</f>
        <v>ENG2</v>
      </c>
      <c r="H3799">
        <f>VLOOKUP(G3799, Tiers!B$1:C$134, 2, FALSE)</f>
        <v>3</v>
      </c>
      <c r="I3799" s="21">
        <v>32826</v>
      </c>
      <c r="J3799" t="str">
        <f t="shared" si="59"/>
        <v>Jake LivermoreHull</v>
      </c>
      <c r="P3799">
        <v>25</v>
      </c>
      <c r="Q3799" t="s">
        <v>208</v>
      </c>
      <c r="R3799" t="s">
        <v>21</v>
      </c>
      <c r="S3799" t="s">
        <v>22</v>
      </c>
      <c r="T3799" t="s">
        <v>21</v>
      </c>
      <c r="Y3799">
        <v>181</v>
      </c>
      <c r="Z3799">
        <v>73</v>
      </c>
      <c r="AA3799">
        <v>6</v>
      </c>
      <c r="AB3799">
        <v>153</v>
      </c>
    </row>
    <row r="3800" spans="1:28" ht="15.95">
      <c r="A3800" t="s">
        <v>4628</v>
      </c>
      <c r="B3800" t="s">
        <v>72</v>
      </c>
      <c r="C3800" t="str">
        <f>VLOOKUP(B3800, Positions!A$1:B$134, 2, FALSE)</f>
        <v>Defender</v>
      </c>
      <c r="D3800" t="s">
        <v>674</v>
      </c>
      <c r="E3800" t="s">
        <v>5666</v>
      </c>
      <c r="F3800" t="s">
        <v>21</v>
      </c>
      <c r="G3800" t="str">
        <f>VLOOKUP(E3800, Tiers!M$1:P$134, 3, FALSE)</f>
        <v>NONE</v>
      </c>
      <c r="H3800">
        <f>VLOOKUP(G3800, Tiers!B$1:C$134, 2, FALSE)</f>
        <v>7</v>
      </c>
      <c r="I3800" s="21">
        <v>32824</v>
      </c>
      <c r="J3800" t="str">
        <f t="shared" si="59"/>
        <v>Lathaniel Rowe-TurnerKidderminster</v>
      </c>
      <c r="P3800">
        <v>25</v>
      </c>
      <c r="Q3800" t="s">
        <v>357</v>
      </c>
      <c r="R3800" t="s">
        <v>21</v>
      </c>
      <c r="S3800" t="s">
        <v>22</v>
      </c>
      <c r="T3800" t="s">
        <v>21</v>
      </c>
      <c r="Y3800">
        <v>185</v>
      </c>
      <c r="Z3800">
        <v>83</v>
      </c>
      <c r="AA3800">
        <v>2</v>
      </c>
      <c r="AB3800">
        <v>174</v>
      </c>
    </row>
    <row r="3801" spans="1:28" ht="15.95">
      <c r="A3801" t="s">
        <v>4629</v>
      </c>
      <c r="B3801" t="s">
        <v>55</v>
      </c>
      <c r="C3801" t="str">
        <f>VLOOKUP(B3801, Positions!A$1:B$134, 2, FALSE)</f>
        <v>Forward</v>
      </c>
      <c r="D3801" t="s">
        <v>157</v>
      </c>
      <c r="E3801" t="s">
        <v>5665</v>
      </c>
      <c r="F3801" t="s">
        <v>21</v>
      </c>
      <c r="G3801" t="str">
        <f>VLOOKUP(E3801, Tiers!M$1:P$134, 3, FALSE)</f>
        <v>ENG2</v>
      </c>
      <c r="H3801">
        <f>VLOOKUP(G3801, Tiers!B$1:C$134, 2, FALSE)</f>
        <v>3</v>
      </c>
      <c r="I3801" s="21">
        <v>32823</v>
      </c>
      <c r="J3801" t="str">
        <f t="shared" si="59"/>
        <v>Nick BlackmanReading</v>
      </c>
      <c r="P3801">
        <v>25</v>
      </c>
      <c r="Q3801" t="s">
        <v>1308</v>
      </c>
      <c r="R3801" t="s">
        <v>21</v>
      </c>
      <c r="S3801" t="s">
        <v>22</v>
      </c>
      <c r="T3801" t="s">
        <v>21</v>
      </c>
      <c r="U3801" t="s">
        <v>3799</v>
      </c>
      <c r="Y3801">
        <v>188</v>
      </c>
      <c r="Z3801">
        <v>74</v>
      </c>
      <c r="AA3801">
        <v>33</v>
      </c>
      <c r="AB3801">
        <v>169</v>
      </c>
    </row>
    <row r="3802" spans="1:28" ht="15.95">
      <c r="A3802" t="s">
        <v>4630</v>
      </c>
      <c r="B3802" t="s">
        <v>81</v>
      </c>
      <c r="C3802" t="str">
        <f>VLOOKUP(B3802, Positions!A$1:B$134, 2, FALSE)</f>
        <v>Defender</v>
      </c>
      <c r="D3802" t="s">
        <v>4059</v>
      </c>
      <c r="E3802" t="s">
        <v>5666</v>
      </c>
      <c r="F3802" t="s">
        <v>21</v>
      </c>
      <c r="G3802" t="str">
        <f>VLOOKUP(E3802, Tiers!M$1:P$134, 3, FALSE)</f>
        <v>NONE</v>
      </c>
      <c r="H3802">
        <f>VLOOKUP(G3802, Tiers!B$1:C$134, 2, FALSE)</f>
        <v>7</v>
      </c>
      <c r="I3802" s="21">
        <v>32822</v>
      </c>
      <c r="J3802" t="str">
        <f t="shared" si="59"/>
        <v>Callum ReynoldsBoreham Wood</v>
      </c>
      <c r="P3802">
        <v>25</v>
      </c>
      <c r="Q3802" t="s">
        <v>162</v>
      </c>
      <c r="R3802" t="s">
        <v>21</v>
      </c>
      <c r="S3802" t="s">
        <v>22</v>
      </c>
      <c r="T3802" t="s">
        <v>21</v>
      </c>
      <c r="Y3802">
        <v>183</v>
      </c>
      <c r="Z3802">
        <v>78</v>
      </c>
      <c r="AA3802">
        <v>12</v>
      </c>
      <c r="AB3802">
        <v>167</v>
      </c>
    </row>
    <row r="3803" spans="1:28" ht="15.95">
      <c r="A3803" t="s">
        <v>4631</v>
      </c>
      <c r="B3803" t="s">
        <v>72</v>
      </c>
      <c r="C3803" t="str">
        <f>VLOOKUP(B3803, Positions!A$1:B$134, 2, FALSE)</f>
        <v>Defender</v>
      </c>
      <c r="D3803" t="s">
        <v>79</v>
      </c>
      <c r="E3803" t="s">
        <v>5663</v>
      </c>
      <c r="F3803" t="s">
        <v>21</v>
      </c>
      <c r="G3803" t="str">
        <f>VLOOKUP(E3803, Tiers!M$1:P$134, 3, FALSE)</f>
        <v>ENG4</v>
      </c>
      <c r="H3803">
        <f>VLOOKUP(G3803, Tiers!B$1:C$134, 2, FALSE)</f>
        <v>5</v>
      </c>
      <c r="I3803" s="21">
        <v>32821</v>
      </c>
      <c r="J3803" t="str">
        <f t="shared" si="59"/>
        <v>Callum KennedyAFC Wimbledon</v>
      </c>
      <c r="P3803">
        <v>25</v>
      </c>
      <c r="Q3803" t="s">
        <v>3088</v>
      </c>
      <c r="R3803" t="s">
        <v>21</v>
      </c>
      <c r="S3803" t="s">
        <v>22</v>
      </c>
      <c r="T3803" t="s">
        <v>21</v>
      </c>
      <c r="Y3803">
        <v>186</v>
      </c>
      <c r="Z3803">
        <v>81</v>
      </c>
      <c r="AA3803">
        <v>1</v>
      </c>
      <c r="AB3803">
        <v>106</v>
      </c>
    </row>
    <row r="3804" spans="1:28" ht="15.95">
      <c r="A3804" t="s">
        <v>4632</v>
      </c>
      <c r="B3804" t="s">
        <v>166</v>
      </c>
      <c r="C3804" t="str">
        <f>VLOOKUP(B3804, Positions!A$1:B$134, 2, FALSE)</f>
        <v>Goalkeeper</v>
      </c>
      <c r="D3804" t="s">
        <v>2985</v>
      </c>
      <c r="E3804" t="s">
        <v>5666</v>
      </c>
      <c r="F3804" t="s">
        <v>21</v>
      </c>
      <c r="G3804" t="str">
        <f>VLOOKUP(E3804, Tiers!M$1:P$134, 3, FALSE)</f>
        <v>NONE</v>
      </c>
      <c r="H3804">
        <f>VLOOKUP(G3804, Tiers!B$1:C$134, 2, FALSE)</f>
        <v>7</v>
      </c>
      <c r="I3804" s="21">
        <v>32819</v>
      </c>
      <c r="J3804" t="str">
        <f t="shared" si="59"/>
        <v>Aaron JamesonBuxton</v>
      </c>
      <c r="P3804">
        <v>25</v>
      </c>
      <c r="Q3804" t="s">
        <v>40</v>
      </c>
      <c r="R3804" t="s">
        <v>21</v>
      </c>
      <c r="S3804" t="s">
        <v>22</v>
      </c>
      <c r="T3804" t="s">
        <v>21</v>
      </c>
      <c r="Y3804">
        <v>191</v>
      </c>
      <c r="Z3804">
        <v>84</v>
      </c>
      <c r="AA3804">
        <v>0</v>
      </c>
      <c r="AB3804">
        <v>68</v>
      </c>
    </row>
    <row r="3805" spans="1:28" ht="15.95">
      <c r="A3805" t="s">
        <v>4633</v>
      </c>
      <c r="B3805" t="s">
        <v>36</v>
      </c>
      <c r="C3805" t="str">
        <f>VLOOKUP(B3805, Positions!A$1:B$134, 2, FALSE)</f>
        <v>Midfielder</v>
      </c>
      <c r="D3805" t="s">
        <v>217</v>
      </c>
      <c r="E3805" t="s">
        <v>5664</v>
      </c>
      <c r="F3805" t="s">
        <v>21</v>
      </c>
      <c r="G3805" t="str">
        <f>VLOOKUP(E3805, Tiers!M$1:P$134, 3, FALSE)</f>
        <v>ENG3</v>
      </c>
      <c r="H3805">
        <f>VLOOKUP(G3805, Tiers!B$1:C$134, 2, FALSE)</f>
        <v>4</v>
      </c>
      <c r="I3805" s="21">
        <v>32818</v>
      </c>
      <c r="J3805" t="str">
        <f t="shared" si="59"/>
        <v>Josh WrightGillingham</v>
      </c>
      <c r="P3805">
        <v>25</v>
      </c>
      <c r="Q3805" t="s">
        <v>74</v>
      </c>
      <c r="R3805" t="s">
        <v>21</v>
      </c>
      <c r="S3805" t="s">
        <v>22</v>
      </c>
      <c r="T3805" t="s">
        <v>21</v>
      </c>
      <c r="Y3805">
        <v>185</v>
      </c>
      <c r="Z3805">
        <v>73</v>
      </c>
      <c r="AA3805">
        <v>4</v>
      </c>
      <c r="AB3805">
        <v>197</v>
      </c>
    </row>
    <row r="3806" spans="1:28" ht="15.95">
      <c r="A3806" t="s">
        <v>4634</v>
      </c>
      <c r="B3806" t="s">
        <v>281</v>
      </c>
      <c r="C3806" t="str">
        <f>VLOOKUP(B3806, Positions!A$1:B$134, 2, FALSE)</f>
        <v>Forward</v>
      </c>
      <c r="E3806" t="s">
        <v>5666</v>
      </c>
      <c r="F3806" t="s">
        <v>21</v>
      </c>
      <c r="G3806" t="str">
        <f>VLOOKUP(E3806, Tiers!M$1:P$134, 3, FALSE)</f>
        <v>NONE</v>
      </c>
      <c r="H3806">
        <f>VLOOKUP(G3806, Tiers!B$1:C$134, 2, FALSE)</f>
        <v>7</v>
      </c>
      <c r="I3806" s="21" t="e">
        <v>#N/A</v>
      </c>
      <c r="J3806" t="str">
        <f t="shared" si="59"/>
        <v>Nathan Luscombe</v>
      </c>
      <c r="P3806">
        <v>25</v>
      </c>
      <c r="Q3806" t="s">
        <v>253</v>
      </c>
      <c r="R3806" t="s">
        <v>21</v>
      </c>
      <c r="S3806" t="s">
        <v>22</v>
      </c>
      <c r="T3806" t="s">
        <v>21</v>
      </c>
      <c r="Y3806">
        <v>173</v>
      </c>
      <c r="Z3806">
        <v>84</v>
      </c>
      <c r="AA3806">
        <v>1</v>
      </c>
      <c r="AB3806">
        <v>26</v>
      </c>
    </row>
    <row r="3807" spans="1:28" ht="15.95">
      <c r="A3807" t="s">
        <v>4635</v>
      </c>
      <c r="B3807" t="s">
        <v>81</v>
      </c>
      <c r="C3807" t="str">
        <f>VLOOKUP(B3807, Positions!A$1:B$134, 2, FALSE)</f>
        <v>Defender</v>
      </c>
      <c r="D3807" t="s">
        <v>134</v>
      </c>
      <c r="E3807" t="s">
        <v>5664</v>
      </c>
      <c r="F3807" t="s">
        <v>21</v>
      </c>
      <c r="G3807" t="str">
        <f>VLOOKUP(E3807, Tiers!M$1:P$134, 3, FALSE)</f>
        <v>ENG3</v>
      </c>
      <c r="H3807">
        <f>VLOOKUP(G3807, Tiers!B$1:C$134, 2, FALSE)</f>
        <v>4</v>
      </c>
      <c r="I3807" s="21">
        <v>32817</v>
      </c>
      <c r="J3807" t="str">
        <f t="shared" si="59"/>
        <v>Andrew BoyceScunthorpe</v>
      </c>
      <c r="P3807">
        <v>25</v>
      </c>
      <c r="Q3807" t="s">
        <v>455</v>
      </c>
      <c r="R3807" t="s">
        <v>21</v>
      </c>
      <c r="S3807" t="s">
        <v>22</v>
      </c>
      <c r="T3807" t="s">
        <v>21</v>
      </c>
      <c r="Y3807">
        <v>194</v>
      </c>
      <c r="Z3807">
        <v>73</v>
      </c>
      <c r="AA3807">
        <v>12</v>
      </c>
      <c r="AB3807">
        <v>217</v>
      </c>
    </row>
    <row r="3808" spans="1:28" ht="15.95">
      <c r="A3808" t="s">
        <v>4636</v>
      </c>
      <c r="B3808" t="s">
        <v>181</v>
      </c>
      <c r="C3808" t="str">
        <f>VLOOKUP(B3808, Positions!A$1:B$134, 2, FALSE)</f>
        <v>Defender</v>
      </c>
      <c r="D3808" t="s">
        <v>112</v>
      </c>
      <c r="E3808" t="s">
        <v>5664</v>
      </c>
      <c r="F3808" t="s">
        <v>21</v>
      </c>
      <c r="G3808" t="str">
        <f>VLOOKUP(E3808, Tiers!M$1:P$134, 3, FALSE)</f>
        <v>ENG3</v>
      </c>
      <c r="H3808">
        <f>VLOOKUP(G3808, Tiers!B$1:C$134, 2, FALSE)</f>
        <v>4</v>
      </c>
      <c r="I3808" s="21">
        <v>32815</v>
      </c>
      <c r="J3808" t="str">
        <f t="shared" si="59"/>
        <v>Abu OgogoShrewsbury</v>
      </c>
      <c r="P3808">
        <v>25</v>
      </c>
      <c r="Q3808" t="s">
        <v>715</v>
      </c>
      <c r="R3808" t="s">
        <v>21</v>
      </c>
      <c r="S3808" t="s">
        <v>22</v>
      </c>
      <c r="T3808" t="s">
        <v>21</v>
      </c>
      <c r="Y3808">
        <v>180</v>
      </c>
      <c r="Z3808">
        <v>64</v>
      </c>
      <c r="AA3808">
        <v>18</v>
      </c>
      <c r="AB3808">
        <v>224</v>
      </c>
    </row>
    <row r="3809" spans="1:28" ht="15.95">
      <c r="A3809" t="s">
        <v>4637</v>
      </c>
      <c r="B3809" t="s">
        <v>166</v>
      </c>
      <c r="C3809" t="str">
        <f>VLOOKUP(B3809, Positions!A$1:B$134, 2, FALSE)</f>
        <v>Goalkeeper</v>
      </c>
      <c r="D3809" t="s">
        <v>2443</v>
      </c>
      <c r="E3809" t="s">
        <v>5666</v>
      </c>
      <c r="F3809" t="s">
        <v>21</v>
      </c>
      <c r="G3809" t="str">
        <f>VLOOKUP(E3809, Tiers!M$1:P$134, 3, FALSE)</f>
        <v>NONE</v>
      </c>
      <c r="H3809">
        <f>VLOOKUP(G3809, Tiers!B$1:C$134, 2, FALSE)</f>
        <v>7</v>
      </c>
      <c r="I3809" s="21">
        <v>32814</v>
      </c>
      <c r="J3809" t="str">
        <f t="shared" si="59"/>
        <v>Paul FarmanLincoln</v>
      </c>
      <c r="P3809">
        <v>25</v>
      </c>
      <c r="Q3809" t="s">
        <v>530</v>
      </c>
      <c r="R3809" t="s">
        <v>21</v>
      </c>
      <c r="S3809" t="s">
        <v>22</v>
      </c>
      <c r="T3809" t="s">
        <v>21</v>
      </c>
      <c r="Y3809">
        <v>196</v>
      </c>
      <c r="Z3809">
        <v>92</v>
      </c>
      <c r="AA3809">
        <v>0</v>
      </c>
      <c r="AB3809">
        <v>192</v>
      </c>
    </row>
    <row r="3810" spans="1:28" ht="15.95">
      <c r="A3810" t="s">
        <v>4638</v>
      </c>
      <c r="B3810" t="s">
        <v>457</v>
      </c>
      <c r="C3810" t="str">
        <f>VLOOKUP(B3810, Positions!A$1:B$134, 2, FALSE)</f>
        <v>Forward</v>
      </c>
      <c r="D3810" t="s">
        <v>48</v>
      </c>
      <c r="E3810" t="s">
        <v>5663</v>
      </c>
      <c r="F3810" t="s">
        <v>21</v>
      </c>
      <c r="G3810" t="str">
        <f>VLOOKUP(E3810, Tiers!M$1:P$134, 3, FALSE)</f>
        <v>ENG4</v>
      </c>
      <c r="H3810">
        <f>VLOOKUP(G3810, Tiers!B$1:C$134, 2, FALSE)</f>
        <v>5</v>
      </c>
      <c r="I3810" s="21">
        <v>32812</v>
      </c>
      <c r="J3810" t="str">
        <f t="shared" si="59"/>
        <v>Ben TomlinsonBarnet</v>
      </c>
      <c r="P3810">
        <v>25</v>
      </c>
      <c r="Q3810" t="s">
        <v>1043</v>
      </c>
      <c r="R3810" t="s">
        <v>21</v>
      </c>
      <c r="S3810" t="s">
        <v>22</v>
      </c>
      <c r="T3810" t="s">
        <v>21</v>
      </c>
      <c r="Y3810">
        <v>180</v>
      </c>
      <c r="Z3810">
        <v>77</v>
      </c>
      <c r="AA3810">
        <v>47</v>
      </c>
      <c r="AB3810">
        <v>149</v>
      </c>
    </row>
    <row r="3811" spans="1:28" ht="15.95">
      <c r="A3811" t="s">
        <v>4639</v>
      </c>
      <c r="B3811" t="s">
        <v>372</v>
      </c>
      <c r="C3811" t="str">
        <f>VLOOKUP(B3811, Positions!A$1:B$134, 2, FALSE)</f>
        <v>Defender</v>
      </c>
      <c r="D3811" t="s">
        <v>234</v>
      </c>
      <c r="E3811" t="s">
        <v>5664</v>
      </c>
      <c r="F3811" t="s">
        <v>21</v>
      </c>
      <c r="G3811" t="str">
        <f>VLOOKUP(E3811, Tiers!M$1:P$134, 3, FALSE)</f>
        <v>ENG3</v>
      </c>
      <c r="H3811">
        <f>VLOOKUP(G3811, Tiers!B$1:C$134, 2, FALSE)</f>
        <v>4</v>
      </c>
      <c r="I3811" s="21">
        <v>32811</v>
      </c>
      <c r="J3811" t="str">
        <f t="shared" si="59"/>
        <v>Joseph MillsOldham</v>
      </c>
      <c r="P3811">
        <v>25</v>
      </c>
      <c r="Q3811" t="s">
        <v>86</v>
      </c>
      <c r="R3811" t="s">
        <v>21</v>
      </c>
      <c r="S3811" t="s">
        <v>22</v>
      </c>
      <c r="T3811" t="s">
        <v>21</v>
      </c>
      <c r="Y3811">
        <v>176</v>
      </c>
      <c r="Z3811">
        <v>70</v>
      </c>
      <c r="AA3811">
        <v>2</v>
      </c>
      <c r="AB3811">
        <v>137</v>
      </c>
    </row>
    <row r="3812" spans="1:28" ht="15.95">
      <c r="A3812" t="s">
        <v>4640</v>
      </c>
      <c r="B3812" t="s">
        <v>16</v>
      </c>
      <c r="C3812" t="e">
        <f>VLOOKUP(B3812, Positions!A$1:B$134, 2, FALSE)</f>
        <v>#N/A</v>
      </c>
      <c r="D3812" t="s">
        <v>107</v>
      </c>
      <c r="E3812" t="s">
        <v>5665</v>
      </c>
      <c r="F3812" t="s">
        <v>21</v>
      </c>
      <c r="G3812" t="str">
        <f>VLOOKUP(E3812, Tiers!M$1:P$134, 3, FALSE)</f>
        <v>ENG2</v>
      </c>
      <c r="H3812">
        <f>VLOOKUP(G3812, Tiers!B$1:C$134, 2, FALSE)</f>
        <v>3</v>
      </c>
      <c r="I3812" s="21">
        <v>32811</v>
      </c>
      <c r="J3812" t="str">
        <f t="shared" si="59"/>
        <v>Ashley BarnesBurnley</v>
      </c>
      <c r="P3812">
        <v>25</v>
      </c>
      <c r="Q3812" t="s">
        <v>3220</v>
      </c>
      <c r="R3812" t="s">
        <v>21</v>
      </c>
      <c r="S3812" t="s">
        <v>22</v>
      </c>
      <c r="T3812" t="s">
        <v>21</v>
      </c>
      <c r="U3812" t="s">
        <v>4641</v>
      </c>
      <c r="Y3812">
        <v>186</v>
      </c>
      <c r="Z3812">
        <v>77</v>
      </c>
      <c r="AA3812">
        <v>63</v>
      </c>
      <c r="AB3812">
        <v>262</v>
      </c>
    </row>
    <row r="3813" spans="1:28" ht="15.95">
      <c r="A3813" t="s">
        <v>4642</v>
      </c>
      <c r="B3813" t="s">
        <v>4643</v>
      </c>
      <c r="C3813" t="str">
        <f>VLOOKUP(B3813, Positions!A$1:B$134, 2, FALSE)</f>
        <v>Defender</v>
      </c>
      <c r="D3813" t="s">
        <v>282</v>
      </c>
      <c r="E3813" t="s">
        <v>62</v>
      </c>
      <c r="F3813" t="s">
        <v>21</v>
      </c>
      <c r="G3813" t="str">
        <f>VLOOKUP(E3813, Tiers!M$1:P$134, 3, FALSE)</f>
        <v>ENG1</v>
      </c>
      <c r="H3813">
        <f>VLOOKUP(G3813, Tiers!B$1:C$134, 2, FALSE)</f>
        <v>1</v>
      </c>
      <c r="I3813" s="21">
        <v>32810</v>
      </c>
      <c r="J3813" t="str">
        <f t="shared" si="59"/>
        <v>Joel WardCrystal Palace</v>
      </c>
      <c r="P3813">
        <v>25</v>
      </c>
      <c r="Q3813" t="s">
        <v>2106</v>
      </c>
      <c r="R3813" t="s">
        <v>21</v>
      </c>
      <c r="S3813" t="s">
        <v>22</v>
      </c>
      <c r="T3813" t="s">
        <v>21</v>
      </c>
      <c r="Y3813">
        <v>188</v>
      </c>
      <c r="Z3813">
        <v>83</v>
      </c>
      <c r="AA3813">
        <v>8</v>
      </c>
      <c r="AB3813">
        <v>207</v>
      </c>
    </row>
    <row r="3814" spans="1:28" ht="15.95">
      <c r="A3814" t="s">
        <v>4644</v>
      </c>
      <c r="B3814" t="s">
        <v>2396</v>
      </c>
      <c r="C3814" t="str">
        <f>VLOOKUP(B3814, Positions!A$1:B$134, 2, FALSE)</f>
        <v>Midfielder</v>
      </c>
      <c r="D3814" t="s">
        <v>4376</v>
      </c>
      <c r="E3814" t="s">
        <v>5669</v>
      </c>
      <c r="F3814" t="s">
        <v>421</v>
      </c>
      <c r="G3814" t="str">
        <f>VLOOKUP(E3814, Tiers!M$1:P$134, 3, FALSE)</f>
        <v>SCO1</v>
      </c>
      <c r="H3814">
        <f>VLOOKUP(G3814, Tiers!B$1:C$134, 2, FALSE)</f>
        <v>3</v>
      </c>
      <c r="I3814" s="21">
        <v>32810</v>
      </c>
      <c r="J3814" t="str">
        <f t="shared" si="59"/>
        <v>Tope ObadeyiKilmarnock</v>
      </c>
      <c r="P3814">
        <v>25</v>
      </c>
      <c r="Q3814" t="s">
        <v>284</v>
      </c>
      <c r="R3814" t="s">
        <v>21</v>
      </c>
      <c r="S3814" t="s">
        <v>22</v>
      </c>
      <c r="T3814" t="s">
        <v>21</v>
      </c>
      <c r="U3814" t="s">
        <v>491</v>
      </c>
      <c r="Y3814">
        <v>183</v>
      </c>
      <c r="Z3814">
        <v>87</v>
      </c>
      <c r="AA3814">
        <v>14</v>
      </c>
      <c r="AB3814">
        <v>108</v>
      </c>
    </row>
    <row r="3815" spans="1:28" ht="15.95">
      <c r="A3815" t="s">
        <v>4645</v>
      </c>
      <c r="B3815" t="s">
        <v>36</v>
      </c>
      <c r="C3815" t="str">
        <f>VLOOKUP(B3815, Positions!A$1:B$134, 2, FALSE)</f>
        <v>Midfielder</v>
      </c>
      <c r="D3815" t="s">
        <v>3064</v>
      </c>
      <c r="E3815" t="s">
        <v>5666</v>
      </c>
      <c r="F3815" t="s">
        <v>21</v>
      </c>
      <c r="G3815" t="str">
        <f>VLOOKUP(E3815, Tiers!M$1:P$134, 3, FALSE)</f>
        <v>NONE</v>
      </c>
      <c r="H3815">
        <f>VLOOKUP(G3815, Tiers!B$1:C$134, 2, FALSE)</f>
        <v>7</v>
      </c>
      <c r="I3815" s="21">
        <v>32809</v>
      </c>
      <c r="J3815" t="str">
        <f t="shared" si="59"/>
        <v>Damon LathropeAldershot</v>
      </c>
      <c r="P3815">
        <v>25</v>
      </c>
      <c r="Q3815" t="s">
        <v>259</v>
      </c>
      <c r="R3815" t="s">
        <v>21</v>
      </c>
      <c r="S3815" t="s">
        <v>22</v>
      </c>
      <c r="T3815" t="s">
        <v>21</v>
      </c>
      <c r="Y3815">
        <v>181</v>
      </c>
      <c r="Z3815">
        <v>71</v>
      </c>
      <c r="AA3815">
        <v>1</v>
      </c>
      <c r="AB3815">
        <v>150</v>
      </c>
    </row>
    <row r="3816" spans="1:28" ht="15.95">
      <c r="A3816" t="s">
        <v>4646</v>
      </c>
      <c r="B3816" t="s">
        <v>16</v>
      </c>
      <c r="C3816" t="e">
        <f>VLOOKUP(B3816, Positions!A$1:B$134, 2, FALSE)</f>
        <v>#N/A</v>
      </c>
      <c r="D3816" t="s">
        <v>592</v>
      </c>
      <c r="E3816" t="s">
        <v>5666</v>
      </c>
      <c r="F3816" t="s">
        <v>21</v>
      </c>
      <c r="G3816" t="str">
        <f>VLOOKUP(E3816, Tiers!M$1:P$134, 3, FALSE)</f>
        <v>NONE</v>
      </c>
      <c r="H3816">
        <f>VLOOKUP(G3816, Tiers!B$1:C$134, 2, FALSE)</f>
        <v>7</v>
      </c>
      <c r="I3816" s="21">
        <v>32805</v>
      </c>
      <c r="J3816" t="str">
        <f t="shared" si="59"/>
        <v>Danny GloverAFC Telford</v>
      </c>
      <c r="P3816">
        <v>25</v>
      </c>
      <c r="Q3816" t="s">
        <v>152</v>
      </c>
      <c r="R3816" t="s">
        <v>21</v>
      </c>
      <c r="S3816" t="s">
        <v>22</v>
      </c>
      <c r="T3816" t="s">
        <v>21</v>
      </c>
      <c r="Y3816">
        <v>183</v>
      </c>
      <c r="Z3816">
        <v>71</v>
      </c>
      <c r="AA3816">
        <v>65</v>
      </c>
      <c r="AB3816">
        <v>252</v>
      </c>
    </row>
    <row r="3817" spans="1:28" ht="15.95">
      <c r="A3817" t="s">
        <v>4647</v>
      </c>
      <c r="B3817" t="s">
        <v>36</v>
      </c>
      <c r="C3817" t="str">
        <f>VLOOKUP(B3817, Positions!A$1:B$134, 2, FALSE)</f>
        <v>Midfielder</v>
      </c>
      <c r="D3817" t="s">
        <v>530</v>
      </c>
      <c r="E3817" t="s">
        <v>62</v>
      </c>
      <c r="F3817" t="s">
        <v>21</v>
      </c>
      <c r="G3817" t="str">
        <f>VLOOKUP(E3817, Tiers!M$1:P$134, 3, FALSE)</f>
        <v>ENG1</v>
      </c>
      <c r="H3817">
        <f>VLOOKUP(G3817, Tiers!B$1:C$134, 2, FALSE)</f>
        <v>1</v>
      </c>
      <c r="I3817" s="21">
        <v>32805</v>
      </c>
      <c r="J3817" t="str">
        <f t="shared" si="59"/>
        <v>Jack ColbackNewcastle</v>
      </c>
      <c r="P3817">
        <v>25</v>
      </c>
      <c r="Q3817" t="s">
        <v>530</v>
      </c>
      <c r="R3817" t="s">
        <v>21</v>
      </c>
      <c r="S3817" t="s">
        <v>22</v>
      </c>
      <c r="T3817" t="s">
        <v>21</v>
      </c>
      <c r="Y3817">
        <v>176</v>
      </c>
      <c r="Z3817">
        <v>73</v>
      </c>
      <c r="AA3817">
        <v>12</v>
      </c>
      <c r="AB3817">
        <v>200</v>
      </c>
    </row>
    <row r="3818" spans="1:28" ht="15.95">
      <c r="A3818" t="s">
        <v>4648</v>
      </c>
      <c r="B3818" t="s">
        <v>36</v>
      </c>
      <c r="C3818" t="str">
        <f>VLOOKUP(B3818, Positions!A$1:B$134, 2, FALSE)</f>
        <v>Midfielder</v>
      </c>
      <c r="D3818" t="s">
        <v>124</v>
      </c>
      <c r="E3818" t="s">
        <v>5665</v>
      </c>
      <c r="F3818" t="s">
        <v>21</v>
      </c>
      <c r="G3818" t="str">
        <f>VLOOKUP(E3818, Tiers!M$1:P$134, 3, FALSE)</f>
        <v>ENG2</v>
      </c>
      <c r="H3818">
        <f>VLOOKUP(G3818, Tiers!B$1:C$134, 2, FALSE)</f>
        <v>3</v>
      </c>
      <c r="I3818" s="21">
        <v>32802</v>
      </c>
      <c r="J3818" t="str">
        <f t="shared" si="59"/>
        <v>Luke MurphyLeeds</v>
      </c>
      <c r="P3818">
        <v>25</v>
      </c>
      <c r="Q3818" t="s">
        <v>2405</v>
      </c>
      <c r="R3818" t="s">
        <v>21</v>
      </c>
      <c r="S3818" t="s">
        <v>22</v>
      </c>
      <c r="T3818" t="s">
        <v>21</v>
      </c>
      <c r="Y3818">
        <v>186</v>
      </c>
      <c r="Z3818">
        <v>80</v>
      </c>
      <c r="AA3818">
        <v>27</v>
      </c>
      <c r="AB3818">
        <v>228</v>
      </c>
    </row>
    <row r="3819" spans="1:28" ht="15.95">
      <c r="A3819" t="s">
        <v>4649</v>
      </c>
      <c r="B3819" t="s">
        <v>16</v>
      </c>
      <c r="C3819" t="e">
        <f>VLOOKUP(B3819, Positions!A$1:B$134, 2, FALSE)</f>
        <v>#N/A</v>
      </c>
      <c r="D3819" t="s">
        <v>282</v>
      </c>
      <c r="E3819" t="s">
        <v>62</v>
      </c>
      <c r="F3819" t="s">
        <v>21</v>
      </c>
      <c r="G3819" t="str">
        <f>VLOOKUP(E3819, Tiers!M$1:P$134, 3, FALSE)</f>
        <v>ENG1</v>
      </c>
      <c r="H3819">
        <f>VLOOKUP(G3819, Tiers!B$1:C$134, 2, FALSE)</f>
        <v>1</v>
      </c>
      <c r="I3819" s="21">
        <v>32798</v>
      </c>
      <c r="J3819" t="str">
        <f t="shared" si="59"/>
        <v>Dwight GayleCrystal Palace</v>
      </c>
      <c r="P3819">
        <v>25</v>
      </c>
      <c r="Q3819" t="s">
        <v>346</v>
      </c>
      <c r="R3819" t="s">
        <v>21</v>
      </c>
      <c r="S3819" t="s">
        <v>22</v>
      </c>
      <c r="T3819" t="s">
        <v>21</v>
      </c>
      <c r="U3819" t="s">
        <v>319</v>
      </c>
      <c r="Y3819">
        <v>178</v>
      </c>
      <c r="Z3819">
        <v>73</v>
      </c>
      <c r="AA3819">
        <v>61</v>
      </c>
      <c r="AB3819">
        <v>136</v>
      </c>
    </row>
    <row r="3820" spans="1:28" ht="15.95">
      <c r="A3820" t="s">
        <v>4650</v>
      </c>
      <c r="B3820" t="s">
        <v>72</v>
      </c>
      <c r="C3820" t="str">
        <f>VLOOKUP(B3820, Positions!A$1:B$134, 2, FALSE)</f>
        <v>Defender</v>
      </c>
      <c r="D3820" t="s">
        <v>868</v>
      </c>
      <c r="E3820" t="s">
        <v>5666</v>
      </c>
      <c r="F3820" t="s">
        <v>21</v>
      </c>
      <c r="G3820" t="str">
        <f>VLOOKUP(E3820, Tiers!M$1:P$134, 3, FALSE)</f>
        <v>NONE</v>
      </c>
      <c r="H3820">
        <f>VLOOKUP(G3820, Tiers!B$1:C$134, 2, FALSE)</f>
        <v>7</v>
      </c>
      <c r="I3820" s="21">
        <v>32794</v>
      </c>
      <c r="J3820" t="str">
        <f t="shared" si="59"/>
        <v>Joe AndersonBromley</v>
      </c>
      <c r="P3820">
        <v>25</v>
      </c>
      <c r="Q3820" t="s">
        <v>74</v>
      </c>
      <c r="R3820" t="s">
        <v>21</v>
      </c>
      <c r="S3820" t="s">
        <v>22</v>
      </c>
      <c r="T3820" t="s">
        <v>21</v>
      </c>
      <c r="Y3820">
        <v>183</v>
      </c>
      <c r="Z3820">
        <v>78</v>
      </c>
      <c r="AA3820">
        <v>5</v>
      </c>
      <c r="AB3820">
        <v>188</v>
      </c>
    </row>
    <row r="3821" spans="1:28" ht="15.95">
      <c r="A3821" t="s">
        <v>4651</v>
      </c>
      <c r="B3821" t="s">
        <v>166</v>
      </c>
      <c r="C3821" t="str">
        <f>VLOOKUP(B3821, Positions!A$1:B$134, 2, FALSE)</f>
        <v>Goalkeeper</v>
      </c>
      <c r="D3821" t="s">
        <v>402</v>
      </c>
      <c r="E3821" t="s">
        <v>5664</v>
      </c>
      <c r="F3821" t="s">
        <v>21</v>
      </c>
      <c r="G3821" t="str">
        <f>VLOOKUP(E3821, Tiers!M$1:P$134, 3, FALSE)</f>
        <v>ENG3</v>
      </c>
      <c r="H3821">
        <f>VLOOKUP(G3821, Tiers!B$1:C$134, 2, FALSE)</f>
        <v>4</v>
      </c>
      <c r="I3821" s="21">
        <v>32793</v>
      </c>
      <c r="J3821" t="str">
        <f t="shared" si="59"/>
        <v>Rob LaintonBury</v>
      </c>
      <c r="P3821">
        <v>25</v>
      </c>
      <c r="Q3821" t="s">
        <v>2553</v>
      </c>
      <c r="R3821" t="s">
        <v>21</v>
      </c>
      <c r="S3821" t="s">
        <v>22</v>
      </c>
      <c r="T3821" t="s">
        <v>21</v>
      </c>
      <c r="Y3821">
        <v>188</v>
      </c>
      <c r="Z3821">
        <v>79</v>
      </c>
      <c r="AA3821">
        <v>0</v>
      </c>
      <c r="AB3821">
        <v>35</v>
      </c>
    </row>
    <row r="3822" spans="1:28" ht="15.95">
      <c r="A3822" t="s">
        <v>4652</v>
      </c>
      <c r="B3822" t="s">
        <v>16</v>
      </c>
      <c r="C3822" t="e">
        <f>VLOOKUP(B3822, Positions!A$1:B$134, 2, FALSE)</f>
        <v>#N/A</v>
      </c>
      <c r="D3822" t="s">
        <v>236</v>
      </c>
      <c r="E3822" t="s">
        <v>5665</v>
      </c>
      <c r="F3822" t="s">
        <v>21</v>
      </c>
      <c r="G3822" t="str">
        <f>VLOOKUP(E3822, Tiers!M$1:P$134, 3, FALSE)</f>
        <v>ENG2</v>
      </c>
      <c r="H3822">
        <f>VLOOKUP(G3822, Tiers!B$1:C$134, 2, FALSE)</f>
        <v>3</v>
      </c>
      <c r="I3822" s="21">
        <v>32791</v>
      </c>
      <c r="J3822" t="str">
        <f t="shared" si="59"/>
        <v>Kieran AgardBristol City</v>
      </c>
      <c r="P3822">
        <v>25</v>
      </c>
      <c r="Q3822" t="s">
        <v>74</v>
      </c>
      <c r="R3822" t="s">
        <v>21</v>
      </c>
      <c r="S3822" t="s">
        <v>22</v>
      </c>
      <c r="T3822" t="s">
        <v>21</v>
      </c>
      <c r="U3822" t="s">
        <v>319</v>
      </c>
      <c r="Y3822">
        <v>178</v>
      </c>
      <c r="Z3822">
        <v>68</v>
      </c>
      <c r="AA3822">
        <v>47</v>
      </c>
      <c r="AB3822">
        <v>155</v>
      </c>
    </row>
    <row r="3823" spans="1:28" ht="15.95">
      <c r="A3823" t="s">
        <v>4653</v>
      </c>
      <c r="B3823" t="s">
        <v>31</v>
      </c>
      <c r="C3823" t="str">
        <f>VLOOKUP(B3823, Positions!A$1:B$134, 2, FALSE)</f>
        <v>Defender</v>
      </c>
      <c r="D3823" t="s">
        <v>868</v>
      </c>
      <c r="E3823" t="s">
        <v>5666</v>
      </c>
      <c r="F3823" t="s">
        <v>21</v>
      </c>
      <c r="G3823" t="str">
        <f>VLOOKUP(E3823, Tiers!M$1:P$134, 3, FALSE)</f>
        <v>NONE</v>
      </c>
      <c r="H3823">
        <f>VLOOKUP(G3823, Tiers!B$1:C$134, 2, FALSE)</f>
        <v>7</v>
      </c>
      <c r="I3823" s="21">
        <v>32787</v>
      </c>
      <c r="J3823" t="str">
        <f t="shared" si="59"/>
        <v>Paul RodgersBromley</v>
      </c>
      <c r="P3823">
        <v>25</v>
      </c>
      <c r="Q3823" t="s">
        <v>74</v>
      </c>
      <c r="R3823" t="s">
        <v>21</v>
      </c>
      <c r="S3823" t="s">
        <v>22</v>
      </c>
      <c r="T3823" t="s">
        <v>21</v>
      </c>
      <c r="Y3823">
        <v>183</v>
      </c>
      <c r="Z3823">
        <v>85</v>
      </c>
      <c r="AA3823">
        <v>1</v>
      </c>
      <c r="AB3823">
        <v>149</v>
      </c>
    </row>
    <row r="3824" spans="1:28" ht="15.95">
      <c r="A3824" t="s">
        <v>4654</v>
      </c>
      <c r="B3824" t="s">
        <v>189</v>
      </c>
      <c r="C3824" t="str">
        <f>VLOOKUP(B3824, Positions!A$1:B$134, 2, FALSE)</f>
        <v>Forward</v>
      </c>
      <c r="D3824" t="s">
        <v>592</v>
      </c>
      <c r="E3824" t="s">
        <v>5666</v>
      </c>
      <c r="F3824" t="s">
        <v>21</v>
      </c>
      <c r="G3824" t="str">
        <f>VLOOKUP(E3824, Tiers!M$1:P$134, 3, FALSE)</f>
        <v>NONE</v>
      </c>
      <c r="H3824">
        <f>VLOOKUP(G3824, Tiers!B$1:C$134, 2, FALSE)</f>
        <v>7</v>
      </c>
      <c r="I3824" s="21">
        <v>32784</v>
      </c>
      <c r="J3824" t="str">
        <f t="shared" si="59"/>
        <v>Greg WilkinsonAFC Telford</v>
      </c>
      <c r="P3824">
        <v>25</v>
      </c>
      <c r="Q3824" t="s">
        <v>2553</v>
      </c>
      <c r="R3824" t="s">
        <v>21</v>
      </c>
      <c r="S3824" t="s">
        <v>22</v>
      </c>
      <c r="T3824" t="s">
        <v>21</v>
      </c>
      <c r="Y3824">
        <v>183</v>
      </c>
      <c r="Z3824">
        <v>72</v>
      </c>
      <c r="AA3824">
        <v>16</v>
      </c>
      <c r="AB3824">
        <v>184</v>
      </c>
    </row>
    <row r="3825" spans="1:28" ht="15.95">
      <c r="A3825" t="s">
        <v>4655</v>
      </c>
      <c r="B3825" t="s">
        <v>81</v>
      </c>
      <c r="C3825" t="str">
        <f>VLOOKUP(B3825, Positions!A$1:B$134, 2, FALSE)</f>
        <v>Defender</v>
      </c>
      <c r="D3825" t="s">
        <v>93</v>
      </c>
      <c r="E3825" t="s">
        <v>5664</v>
      </c>
      <c r="F3825" t="s">
        <v>21</v>
      </c>
      <c r="G3825" t="str">
        <f>VLOOKUP(E3825, Tiers!M$1:P$134, 3, FALSE)</f>
        <v>ENG3</v>
      </c>
      <c r="H3825">
        <f>VLOOKUP(G3825, Tiers!B$1:C$134, 2, FALSE)</f>
        <v>4</v>
      </c>
      <c r="I3825" s="21">
        <v>32780</v>
      </c>
      <c r="J3825" t="str">
        <f t="shared" si="59"/>
        <v>Aaron MartinCoventry</v>
      </c>
      <c r="P3825">
        <v>25</v>
      </c>
      <c r="Q3825" t="s">
        <v>3572</v>
      </c>
      <c r="R3825" t="s">
        <v>21</v>
      </c>
      <c r="S3825" t="s">
        <v>22</v>
      </c>
      <c r="T3825" t="s">
        <v>21</v>
      </c>
      <c r="Y3825">
        <v>191</v>
      </c>
      <c r="Z3825">
        <v>77</v>
      </c>
      <c r="AA3825">
        <v>9</v>
      </c>
      <c r="AB3825">
        <v>123</v>
      </c>
    </row>
    <row r="3826" spans="1:28" ht="15.95">
      <c r="A3826" t="s">
        <v>4656</v>
      </c>
      <c r="B3826" t="s">
        <v>42</v>
      </c>
      <c r="C3826" t="str">
        <f>VLOOKUP(B3826, Positions!A$1:B$134, 2, FALSE)</f>
        <v>Midfielder</v>
      </c>
      <c r="D3826" t="s">
        <v>579</v>
      </c>
      <c r="E3826" t="s">
        <v>5665</v>
      </c>
      <c r="F3826" t="s">
        <v>21</v>
      </c>
      <c r="G3826" t="str">
        <f>VLOOKUP(E3826, Tiers!M$1:P$134, 3, FALSE)</f>
        <v>ENG2</v>
      </c>
      <c r="H3826">
        <f>VLOOKUP(G3826, Tiers!B$1:C$134, 2, FALSE)</f>
        <v>3</v>
      </c>
      <c r="I3826" s="21">
        <v>32779</v>
      </c>
      <c r="J3826" t="str">
        <f t="shared" si="59"/>
        <v>Mark RandallMK Dons</v>
      </c>
      <c r="P3826">
        <v>25</v>
      </c>
      <c r="Q3826" t="s">
        <v>163</v>
      </c>
      <c r="R3826" t="s">
        <v>21</v>
      </c>
      <c r="S3826" t="s">
        <v>22</v>
      </c>
      <c r="T3826" t="s">
        <v>21</v>
      </c>
      <c r="Y3826">
        <v>183</v>
      </c>
      <c r="Z3826">
        <v>70</v>
      </c>
      <c r="AA3826">
        <v>3</v>
      </c>
      <c r="AB3826">
        <v>100</v>
      </c>
    </row>
    <row r="3827" spans="1:28" ht="15.95">
      <c r="A3827" t="s">
        <v>4657</v>
      </c>
      <c r="B3827" t="s">
        <v>111</v>
      </c>
      <c r="C3827" t="str">
        <f>VLOOKUP(B3827, Positions!A$1:B$134, 2, FALSE)</f>
        <v>Forward</v>
      </c>
      <c r="D3827" t="s">
        <v>3353</v>
      </c>
      <c r="E3827" t="s">
        <v>5669</v>
      </c>
      <c r="F3827" t="s">
        <v>421</v>
      </c>
      <c r="G3827" t="str">
        <f>VLOOKUP(E3827, Tiers!M$1:P$134, 3, FALSE)</f>
        <v>SCO1</v>
      </c>
      <c r="H3827">
        <f>VLOOKUP(G3827, Tiers!B$1:C$134, 2, FALSE)</f>
        <v>3</v>
      </c>
      <c r="I3827" s="21">
        <v>32778</v>
      </c>
      <c r="J3827" t="str">
        <f t="shared" si="59"/>
        <v>James VincentInverness CT</v>
      </c>
      <c r="P3827">
        <v>25</v>
      </c>
      <c r="Q3827" t="s">
        <v>2090</v>
      </c>
      <c r="R3827" t="s">
        <v>21</v>
      </c>
      <c r="S3827" t="s">
        <v>22</v>
      </c>
      <c r="T3827" t="s">
        <v>21</v>
      </c>
      <c r="Y3827">
        <v>181</v>
      </c>
      <c r="Z3827">
        <v>70</v>
      </c>
      <c r="AA3827">
        <v>10</v>
      </c>
      <c r="AB3827">
        <v>179</v>
      </c>
    </row>
    <row r="3828" spans="1:28" ht="15.95">
      <c r="A3828" t="s">
        <v>4658</v>
      </c>
      <c r="B3828" t="s">
        <v>1162</v>
      </c>
      <c r="C3828" t="str">
        <f>VLOOKUP(B3828, Positions!A$1:B$134, 2, FALSE)</f>
        <v>Midfielder</v>
      </c>
      <c r="D3828" t="s">
        <v>1358</v>
      </c>
      <c r="E3828" t="s">
        <v>5663</v>
      </c>
      <c r="F3828" t="s">
        <v>21</v>
      </c>
      <c r="G3828" t="str">
        <f>VLOOKUP(E3828, Tiers!M$1:P$134, 3, FALSE)</f>
        <v>ENG4</v>
      </c>
      <c r="H3828">
        <f>VLOOKUP(G3828, Tiers!B$1:C$134, 2, FALSE)</f>
        <v>5</v>
      </c>
      <c r="I3828" s="21">
        <v>32778</v>
      </c>
      <c r="J3828" t="str">
        <f t="shared" si="59"/>
        <v>Lewis YoungCrawley</v>
      </c>
      <c r="P3828">
        <v>25</v>
      </c>
      <c r="Q3828" t="s">
        <v>259</v>
      </c>
      <c r="R3828" t="s">
        <v>21</v>
      </c>
      <c r="S3828" t="s">
        <v>22</v>
      </c>
      <c r="T3828" t="s">
        <v>21</v>
      </c>
      <c r="Y3828">
        <v>176</v>
      </c>
      <c r="Z3828">
        <v>61</v>
      </c>
      <c r="AA3828">
        <v>0</v>
      </c>
      <c r="AB3828">
        <v>128</v>
      </c>
    </row>
    <row r="3829" spans="1:28" ht="15.95">
      <c r="A3829" t="s">
        <v>4659</v>
      </c>
      <c r="B3829" t="s">
        <v>1915</v>
      </c>
      <c r="C3829" t="str">
        <f>VLOOKUP(B3829, Positions!A$1:B$134, 2, FALSE)</f>
        <v>Defender</v>
      </c>
      <c r="D3829" t="s">
        <v>3718</v>
      </c>
      <c r="E3829" t="s">
        <v>5666</v>
      </c>
      <c r="F3829" t="s">
        <v>21</v>
      </c>
      <c r="G3829" t="str">
        <f>VLOOKUP(E3829, Tiers!M$1:P$134, 3, FALSE)</f>
        <v>NONE</v>
      </c>
      <c r="H3829">
        <f>VLOOKUP(G3829, Tiers!B$1:C$134, 2, FALSE)</f>
        <v>7</v>
      </c>
      <c r="I3829" s="21">
        <v>32777</v>
      </c>
      <c r="J3829" t="str">
        <f t="shared" si="59"/>
        <v>Jaydon GibbsDover</v>
      </c>
      <c r="P3829">
        <v>25</v>
      </c>
      <c r="Q3829" t="s">
        <v>74</v>
      </c>
      <c r="R3829" t="s">
        <v>21</v>
      </c>
      <c r="S3829" t="s">
        <v>22</v>
      </c>
      <c r="T3829" t="s">
        <v>21</v>
      </c>
      <c r="Y3829">
        <v>174</v>
      </c>
      <c r="Z3829">
        <v>71</v>
      </c>
      <c r="AA3829">
        <v>3</v>
      </c>
      <c r="AB3829">
        <v>65</v>
      </c>
    </row>
    <row r="3830" spans="1:28" ht="15.95">
      <c r="A3830" t="s">
        <v>4660</v>
      </c>
      <c r="B3830" t="s">
        <v>196</v>
      </c>
      <c r="C3830" t="str">
        <f>VLOOKUP(B3830, Positions!A$1:B$134, 2, FALSE)</f>
        <v>Defender</v>
      </c>
      <c r="D3830" t="s">
        <v>61</v>
      </c>
      <c r="E3830" t="s">
        <v>62</v>
      </c>
      <c r="F3830" t="s">
        <v>21</v>
      </c>
      <c r="G3830" t="str">
        <f>VLOOKUP(E3830, Tiers!M$1:P$134, 3, FALSE)</f>
        <v>ENG1</v>
      </c>
      <c r="H3830">
        <f>VLOOKUP(G3830, Tiers!B$1:C$134, 2, FALSE)</f>
        <v>1</v>
      </c>
      <c r="I3830" s="21">
        <v>32777</v>
      </c>
      <c r="J3830" t="str">
        <f t="shared" si="59"/>
        <v>Kieran GibbsArsenal</v>
      </c>
      <c r="P3830">
        <v>25</v>
      </c>
      <c r="Q3830" t="s">
        <v>74</v>
      </c>
      <c r="R3830" t="s">
        <v>21</v>
      </c>
      <c r="S3830" t="s">
        <v>22</v>
      </c>
      <c r="T3830" t="s">
        <v>21</v>
      </c>
      <c r="Y3830">
        <v>178</v>
      </c>
      <c r="Z3830">
        <v>66</v>
      </c>
      <c r="AA3830">
        <v>1</v>
      </c>
      <c r="AB3830">
        <v>118</v>
      </c>
    </row>
    <row r="3831" spans="1:28" ht="15.95">
      <c r="A3831" t="s">
        <v>4661</v>
      </c>
      <c r="B3831" t="s">
        <v>360</v>
      </c>
      <c r="C3831" t="str">
        <f>VLOOKUP(B3831, Positions!A$1:B$134, 2, FALSE)</f>
        <v>Defender</v>
      </c>
      <c r="D3831" t="s">
        <v>107</v>
      </c>
      <c r="E3831" t="s">
        <v>5665</v>
      </c>
      <c r="F3831" t="s">
        <v>21</v>
      </c>
      <c r="G3831" t="str">
        <f>VLOOKUP(E3831, Tiers!M$1:P$134, 3, FALSE)</f>
        <v>ENG2</v>
      </c>
      <c r="H3831">
        <f>VLOOKUP(G3831, Tiers!B$1:C$134, 2, FALSE)</f>
        <v>3</v>
      </c>
      <c r="I3831" s="21">
        <v>32772</v>
      </c>
      <c r="J3831" t="str">
        <f t="shared" si="59"/>
        <v>Ben MeeBurnley</v>
      </c>
      <c r="P3831">
        <v>25</v>
      </c>
      <c r="Q3831" t="s">
        <v>1567</v>
      </c>
      <c r="R3831" t="s">
        <v>21</v>
      </c>
      <c r="S3831" t="s">
        <v>22</v>
      </c>
      <c r="T3831" t="s">
        <v>21</v>
      </c>
      <c r="Y3831">
        <v>180</v>
      </c>
      <c r="Z3831">
        <v>74</v>
      </c>
      <c r="AA3831">
        <v>3</v>
      </c>
      <c r="AB3831">
        <v>136</v>
      </c>
    </row>
    <row r="3832" spans="1:28" ht="15.95">
      <c r="A3832" t="s">
        <v>4662</v>
      </c>
      <c r="B3832" t="s">
        <v>249</v>
      </c>
      <c r="C3832" t="e">
        <f>VLOOKUP(B3832, Positions!A$1:B$134, 2, FALSE)</f>
        <v>#N/A</v>
      </c>
      <c r="D3832" t="s">
        <v>253</v>
      </c>
      <c r="E3832" t="s">
        <v>5666</v>
      </c>
      <c r="F3832" t="s">
        <v>21</v>
      </c>
      <c r="G3832" t="str">
        <f>VLOOKUP(E3832, Tiers!M$1:P$134, 3, FALSE)</f>
        <v>NONE</v>
      </c>
      <c r="H3832">
        <f>VLOOKUP(G3832, Tiers!B$1:C$134, 2, FALSE)</f>
        <v>7</v>
      </c>
      <c r="I3832" s="21">
        <v>32771</v>
      </c>
      <c r="J3832" t="str">
        <f t="shared" si="59"/>
        <v>Jimmy PhillipsGateshead</v>
      </c>
      <c r="P3832">
        <v>25</v>
      </c>
      <c r="Q3832" t="s">
        <v>201</v>
      </c>
      <c r="R3832" t="s">
        <v>21</v>
      </c>
      <c r="S3832" t="s">
        <v>22</v>
      </c>
      <c r="T3832" t="s">
        <v>21</v>
      </c>
      <c r="Y3832">
        <v>171</v>
      </c>
      <c r="Z3832">
        <v>70</v>
      </c>
      <c r="AA3832">
        <v>3</v>
      </c>
      <c r="AB3832">
        <v>126</v>
      </c>
    </row>
    <row r="3833" spans="1:28" ht="15.95">
      <c r="A3833" t="s">
        <v>4663</v>
      </c>
      <c r="B3833" t="s">
        <v>42</v>
      </c>
      <c r="C3833" t="str">
        <f>VLOOKUP(B3833, Positions!A$1:B$134, 2, FALSE)</f>
        <v>Midfielder</v>
      </c>
      <c r="D3833" t="s">
        <v>326</v>
      </c>
      <c r="E3833" t="s">
        <v>5663</v>
      </c>
      <c r="F3833" t="s">
        <v>21</v>
      </c>
      <c r="G3833" t="str">
        <f>VLOOKUP(E3833, Tiers!M$1:P$134, 3, FALSE)</f>
        <v>ENG4</v>
      </c>
      <c r="H3833">
        <f>VLOOKUP(G3833, Tiers!B$1:C$134, 2, FALSE)</f>
        <v>5</v>
      </c>
      <c r="I3833" s="21">
        <v>32769</v>
      </c>
      <c r="J3833" t="str">
        <f t="shared" si="59"/>
        <v>James DunnePortsmouth</v>
      </c>
      <c r="P3833">
        <v>25</v>
      </c>
      <c r="Q3833" t="s">
        <v>1003</v>
      </c>
      <c r="R3833" t="s">
        <v>21</v>
      </c>
      <c r="S3833" t="s">
        <v>22</v>
      </c>
      <c r="T3833" t="s">
        <v>21</v>
      </c>
      <c r="Y3833">
        <v>180</v>
      </c>
      <c r="Z3833">
        <v>69</v>
      </c>
      <c r="AA3833">
        <v>12</v>
      </c>
      <c r="AB3833">
        <v>208</v>
      </c>
    </row>
    <row r="3834" spans="1:28" ht="15.95">
      <c r="A3834" t="s">
        <v>4664</v>
      </c>
      <c r="B3834" t="s">
        <v>16</v>
      </c>
      <c r="C3834" t="e">
        <f>VLOOKUP(B3834, Positions!A$1:B$134, 2, FALSE)</f>
        <v>#N/A</v>
      </c>
      <c r="D3834" t="s">
        <v>3957</v>
      </c>
      <c r="E3834" t="s">
        <v>5667</v>
      </c>
      <c r="F3834" t="s">
        <v>421</v>
      </c>
      <c r="G3834" t="str">
        <f>VLOOKUP(E3834, Tiers!M$1:P$134, 3, FALSE)</f>
        <v>SCO2</v>
      </c>
      <c r="H3834">
        <f>VLOOKUP(G3834, Tiers!B$1:C$134, 2, FALSE)</f>
        <v>6</v>
      </c>
      <c r="I3834" s="21">
        <v>32765</v>
      </c>
      <c r="J3834" t="str">
        <f t="shared" si="59"/>
        <v>Geoff MitchellAlloa</v>
      </c>
      <c r="P3834">
        <v>25</v>
      </c>
      <c r="Q3834" t="s">
        <v>74</v>
      </c>
      <c r="R3834" t="s">
        <v>21</v>
      </c>
      <c r="S3834" t="s">
        <v>22</v>
      </c>
      <c r="T3834" t="s">
        <v>21</v>
      </c>
      <c r="Y3834">
        <v>196</v>
      </c>
      <c r="Z3834">
        <v>91</v>
      </c>
      <c r="AA3834">
        <v>13</v>
      </c>
      <c r="AB3834">
        <v>46</v>
      </c>
    </row>
    <row r="3835" spans="1:28" ht="15.95">
      <c r="A3835" t="s">
        <v>4665</v>
      </c>
      <c r="B3835" t="s">
        <v>102</v>
      </c>
      <c r="C3835" t="str">
        <f>VLOOKUP(B3835, Positions!A$1:B$134, 2, FALSE)</f>
        <v>Defender</v>
      </c>
      <c r="D3835" t="s">
        <v>48</v>
      </c>
      <c r="E3835" t="s">
        <v>5663</v>
      </c>
      <c r="F3835" t="s">
        <v>21</v>
      </c>
      <c r="G3835" t="str">
        <f>VLOOKUP(E3835, Tiers!M$1:P$134, 3, FALSE)</f>
        <v>ENG4</v>
      </c>
      <c r="H3835">
        <f>VLOOKUP(G3835, Tiers!B$1:C$134, 2, FALSE)</f>
        <v>5</v>
      </c>
      <c r="I3835" s="21">
        <v>32764</v>
      </c>
      <c r="J3835" t="str">
        <f t="shared" si="59"/>
        <v>Bondz N'GalaBarnet</v>
      </c>
      <c r="P3835">
        <v>25</v>
      </c>
      <c r="Q3835" t="s">
        <v>74</v>
      </c>
      <c r="R3835" t="s">
        <v>21</v>
      </c>
      <c r="S3835" t="s">
        <v>22</v>
      </c>
      <c r="T3835" t="s">
        <v>21</v>
      </c>
      <c r="U3835" t="s">
        <v>145</v>
      </c>
      <c r="Y3835">
        <v>190</v>
      </c>
      <c r="Z3835">
        <v>90</v>
      </c>
      <c r="AA3835">
        <v>7</v>
      </c>
      <c r="AB3835">
        <v>175</v>
      </c>
    </row>
    <row r="3836" spans="1:28" ht="15.95">
      <c r="A3836" t="s">
        <v>4666</v>
      </c>
      <c r="B3836" t="s">
        <v>42</v>
      </c>
      <c r="C3836" t="str">
        <f>VLOOKUP(B3836, Positions!A$1:B$134, 2, FALSE)</f>
        <v>Midfielder</v>
      </c>
      <c r="E3836" t="s">
        <v>5666</v>
      </c>
      <c r="F3836" t="s">
        <v>21</v>
      </c>
      <c r="G3836" t="str">
        <f>VLOOKUP(E3836, Tiers!M$1:P$134, 3, FALSE)</f>
        <v>NONE</v>
      </c>
      <c r="H3836">
        <f>VLOOKUP(G3836, Tiers!B$1:C$134, 2, FALSE)</f>
        <v>7</v>
      </c>
      <c r="I3836" s="21" t="e">
        <v>#N/A</v>
      </c>
      <c r="J3836" t="str">
        <f t="shared" si="59"/>
        <v>Matthew Saunders</v>
      </c>
      <c r="P3836">
        <v>25</v>
      </c>
      <c r="Q3836" t="s">
        <v>3088</v>
      </c>
      <c r="R3836" t="s">
        <v>21</v>
      </c>
      <c r="S3836" t="s">
        <v>22</v>
      </c>
      <c r="T3836" t="s">
        <v>21</v>
      </c>
      <c r="Y3836">
        <v>181</v>
      </c>
      <c r="Z3836">
        <v>73</v>
      </c>
      <c r="AA3836">
        <v>7</v>
      </c>
      <c r="AB3836">
        <v>70</v>
      </c>
    </row>
    <row r="3837" spans="1:28" ht="15.95">
      <c r="A3837" t="s">
        <v>4667</v>
      </c>
      <c r="B3837" t="s">
        <v>102</v>
      </c>
      <c r="C3837" t="str">
        <f>VLOOKUP(B3837, Positions!A$1:B$134, 2, FALSE)</f>
        <v>Defender</v>
      </c>
      <c r="D3837" t="s">
        <v>338</v>
      </c>
      <c r="E3837" t="s">
        <v>5666</v>
      </c>
      <c r="F3837" t="s">
        <v>21</v>
      </c>
      <c r="G3837" t="str">
        <f>VLOOKUP(E3837, Tiers!M$1:P$134, 3, FALSE)</f>
        <v>NONE</v>
      </c>
      <c r="H3837">
        <f>VLOOKUP(G3837, Tiers!B$1:C$134, 2, FALSE)</f>
        <v>7</v>
      </c>
      <c r="I3837" s="21">
        <v>32763</v>
      </c>
      <c r="J3837" t="str">
        <f t="shared" si="59"/>
        <v>Michael KayChester</v>
      </c>
      <c r="P3837">
        <v>25</v>
      </c>
      <c r="Q3837" t="s">
        <v>2691</v>
      </c>
      <c r="R3837" t="s">
        <v>21</v>
      </c>
      <c r="S3837" t="s">
        <v>22</v>
      </c>
      <c r="T3837" t="s">
        <v>21</v>
      </c>
      <c r="Y3837">
        <v>185</v>
      </c>
      <c r="Z3837">
        <v>75</v>
      </c>
      <c r="AA3837">
        <v>2</v>
      </c>
      <c r="AB3837">
        <v>105</v>
      </c>
    </row>
    <row r="3838" spans="1:28" ht="15.95">
      <c r="A3838" t="s">
        <v>4668</v>
      </c>
      <c r="B3838" t="s">
        <v>36</v>
      </c>
      <c r="C3838" t="str">
        <f>VLOOKUP(B3838, Positions!A$1:B$134, 2, FALSE)</f>
        <v>Midfielder</v>
      </c>
      <c r="D3838" t="s">
        <v>4669</v>
      </c>
      <c r="E3838" t="s">
        <v>5666</v>
      </c>
      <c r="F3838" t="s">
        <v>342</v>
      </c>
      <c r="G3838" t="str">
        <f>VLOOKUP(E3838, Tiers!M$1:P$134, 3, FALSE)</f>
        <v>NONE</v>
      </c>
      <c r="H3838">
        <f>VLOOKUP(G3838, Tiers!B$1:C$134, 2, FALSE)</f>
        <v>7</v>
      </c>
      <c r="I3838" s="21">
        <v>32763</v>
      </c>
      <c r="J3838" t="str">
        <f t="shared" si="59"/>
        <v>Tom HateleySlask</v>
      </c>
      <c r="P3838">
        <v>25</v>
      </c>
      <c r="Q3838" t="s">
        <v>4671</v>
      </c>
      <c r="R3838" t="s">
        <v>21</v>
      </c>
      <c r="S3838" t="s">
        <v>653</v>
      </c>
      <c r="T3838" t="s">
        <v>21</v>
      </c>
      <c r="Y3838">
        <v>180</v>
      </c>
      <c r="Z3838">
        <v>73</v>
      </c>
      <c r="AA3838">
        <v>9</v>
      </c>
      <c r="AB3838">
        <v>208</v>
      </c>
    </row>
    <row r="3839" spans="1:28" ht="15.95">
      <c r="A3839" t="s">
        <v>4672</v>
      </c>
      <c r="B3839" t="s">
        <v>36</v>
      </c>
      <c r="C3839" t="str">
        <f>VLOOKUP(B3839, Positions!A$1:B$134, 2, FALSE)</f>
        <v>Midfielder</v>
      </c>
      <c r="E3839" t="s">
        <v>5666</v>
      </c>
      <c r="F3839" t="s">
        <v>21</v>
      </c>
      <c r="G3839" t="str">
        <f>VLOOKUP(E3839, Tiers!M$1:P$134, 3, FALSE)</f>
        <v>NONE</v>
      </c>
      <c r="H3839">
        <f>VLOOKUP(G3839, Tiers!B$1:C$134, 2, FALSE)</f>
        <v>7</v>
      </c>
      <c r="I3839" s="21" t="e">
        <v>#N/A</v>
      </c>
      <c r="J3839" t="str">
        <f t="shared" si="59"/>
        <v>Jonny Rowell</v>
      </c>
      <c r="P3839">
        <v>25</v>
      </c>
      <c r="Q3839" t="s">
        <v>530</v>
      </c>
      <c r="R3839" t="s">
        <v>21</v>
      </c>
      <c r="S3839" t="s">
        <v>22</v>
      </c>
      <c r="T3839" t="s">
        <v>21</v>
      </c>
      <c r="Y3839">
        <v>179</v>
      </c>
      <c r="Z3839">
        <v>75</v>
      </c>
      <c r="AA3839">
        <v>7</v>
      </c>
      <c r="AB3839">
        <v>101</v>
      </c>
    </row>
    <row r="3840" spans="1:28" ht="15.95">
      <c r="A3840" t="s">
        <v>4673</v>
      </c>
      <c r="B3840" t="s">
        <v>245</v>
      </c>
      <c r="C3840" t="str">
        <f>VLOOKUP(B3840, Positions!A$1:B$134, 2, FALSE)</f>
        <v>Midfielder</v>
      </c>
      <c r="D3840" t="s">
        <v>3854</v>
      </c>
      <c r="E3840" t="s">
        <v>5666</v>
      </c>
      <c r="F3840" t="s">
        <v>21</v>
      </c>
      <c r="G3840" t="str">
        <f>VLOOKUP(E3840, Tiers!M$1:P$134, 3, FALSE)</f>
        <v>NONE</v>
      </c>
      <c r="H3840">
        <f>VLOOKUP(G3840, Tiers!B$1:C$134, 2, FALSE)</f>
        <v>7</v>
      </c>
      <c r="I3840" s="21">
        <v>32758</v>
      </c>
      <c r="J3840" t="str">
        <f t="shared" si="59"/>
        <v>Marcus MarshallGrimsby</v>
      </c>
      <c r="P3840">
        <v>25</v>
      </c>
      <c r="Q3840" t="s">
        <v>69</v>
      </c>
      <c r="R3840" t="s">
        <v>21</v>
      </c>
      <c r="S3840" t="s">
        <v>22</v>
      </c>
      <c r="T3840" t="s">
        <v>21</v>
      </c>
      <c r="Y3840">
        <v>178</v>
      </c>
      <c r="Z3840">
        <v>82</v>
      </c>
      <c r="AA3840">
        <v>9</v>
      </c>
      <c r="AB3840">
        <v>158</v>
      </c>
    </row>
    <row r="3841" spans="1:28" ht="15.95">
      <c r="A3841" t="s">
        <v>4674</v>
      </c>
      <c r="B3841" t="s">
        <v>166</v>
      </c>
      <c r="C3841" t="str">
        <f>VLOOKUP(B3841, Positions!A$1:B$134, 2, FALSE)</f>
        <v>Goalkeeper</v>
      </c>
      <c r="D3841" t="s">
        <v>4059</v>
      </c>
      <c r="E3841" t="s">
        <v>5666</v>
      </c>
      <c r="F3841" t="s">
        <v>21</v>
      </c>
      <c r="G3841" t="str">
        <f>VLOOKUP(E3841, Tiers!M$1:P$134, 3, FALSE)</f>
        <v>NONE</v>
      </c>
      <c r="H3841">
        <f>VLOOKUP(G3841, Tiers!B$1:C$134, 2, FALSE)</f>
        <v>7</v>
      </c>
      <c r="I3841" s="21">
        <v>32756</v>
      </c>
      <c r="J3841" t="str">
        <f t="shared" si="59"/>
        <v>Preston EdwardsBoreham Wood</v>
      </c>
      <c r="P3841">
        <v>25</v>
      </c>
      <c r="Q3841" t="s">
        <v>3944</v>
      </c>
      <c r="R3841" t="s">
        <v>21</v>
      </c>
      <c r="S3841" t="s">
        <v>22</v>
      </c>
      <c r="T3841" t="s">
        <v>21</v>
      </c>
      <c r="Y3841">
        <v>183</v>
      </c>
      <c r="Z3841">
        <v>75</v>
      </c>
      <c r="AA3841">
        <v>0</v>
      </c>
      <c r="AB3841">
        <v>207</v>
      </c>
    </row>
    <row r="3842" spans="1:28" ht="15.95">
      <c r="A3842" t="s">
        <v>4675</v>
      </c>
      <c r="B3842" t="s">
        <v>16</v>
      </c>
      <c r="C3842" t="e">
        <f>VLOOKUP(B3842, Positions!A$1:B$134, 2, FALSE)</f>
        <v>#N/A</v>
      </c>
      <c r="D3842" t="s">
        <v>57</v>
      </c>
      <c r="E3842" t="s">
        <v>62</v>
      </c>
      <c r="F3842" t="s">
        <v>21</v>
      </c>
      <c r="G3842" t="str">
        <f>VLOOKUP(E3842, Tiers!M$1:P$134, 3, FALSE)</f>
        <v>ENG1</v>
      </c>
      <c r="H3842">
        <f>VLOOKUP(G3842, Tiers!B$1:C$134, 2, FALSE)</f>
        <v>1</v>
      </c>
      <c r="I3842" s="21">
        <v>32752</v>
      </c>
      <c r="J3842" t="str">
        <f t="shared" ref="J3842:J3905" si="60">A3842 &amp; D3842</f>
        <v>Daniel SturridgeLiverpool</v>
      </c>
      <c r="P3842">
        <v>25</v>
      </c>
      <c r="Q3842" t="s">
        <v>284</v>
      </c>
      <c r="R3842" t="s">
        <v>21</v>
      </c>
      <c r="S3842" t="s">
        <v>22</v>
      </c>
      <c r="T3842" t="s">
        <v>21</v>
      </c>
      <c r="U3842" t="s">
        <v>319</v>
      </c>
      <c r="Y3842">
        <v>183</v>
      </c>
      <c r="Z3842">
        <v>79</v>
      </c>
      <c r="AA3842">
        <v>61</v>
      </c>
      <c r="AB3842">
        <v>151</v>
      </c>
    </row>
    <row r="3843" spans="1:28" ht="15.95">
      <c r="A3843" t="s">
        <v>4676</v>
      </c>
      <c r="B3843" t="s">
        <v>426</v>
      </c>
      <c r="C3843" t="e">
        <f>VLOOKUP(B3843, Positions!A$1:B$134, 2, FALSE)</f>
        <v>#N/A</v>
      </c>
      <c r="D3843" t="s">
        <v>627</v>
      </c>
      <c r="E3843" t="s">
        <v>5666</v>
      </c>
      <c r="F3843" t="s">
        <v>21</v>
      </c>
      <c r="G3843" t="str">
        <f>VLOOKUP(E3843, Tiers!M$1:P$134, 3, FALSE)</f>
        <v>NONE</v>
      </c>
      <c r="H3843">
        <f>VLOOKUP(G3843, Tiers!B$1:C$134, 2, FALSE)</f>
        <v>7</v>
      </c>
      <c r="I3843" s="21">
        <v>32749</v>
      </c>
      <c r="J3843" t="str">
        <f t="shared" si="60"/>
        <v>Rob SinclairForest Green</v>
      </c>
      <c r="P3843">
        <v>25</v>
      </c>
      <c r="Q3843" t="s">
        <v>512</v>
      </c>
      <c r="R3843" t="s">
        <v>21</v>
      </c>
      <c r="S3843" t="s">
        <v>22</v>
      </c>
      <c r="T3843" t="s">
        <v>21</v>
      </c>
      <c r="Y3843">
        <v>178</v>
      </c>
      <c r="Z3843">
        <v>77</v>
      </c>
      <c r="AA3843">
        <v>10</v>
      </c>
      <c r="AB3843">
        <v>168</v>
      </c>
    </row>
    <row r="3844" spans="1:28" ht="15.95">
      <c r="A3844" t="s">
        <v>4677</v>
      </c>
      <c r="B3844" t="s">
        <v>734</v>
      </c>
      <c r="C3844" t="str">
        <f>VLOOKUP(B3844, Positions!A$1:B$134, 2, FALSE)</f>
        <v>Forward</v>
      </c>
      <c r="D3844" t="s">
        <v>3874</v>
      </c>
      <c r="E3844" t="s">
        <v>5669</v>
      </c>
      <c r="F3844" t="s">
        <v>421</v>
      </c>
      <c r="G3844" t="str">
        <f>VLOOKUP(E3844, Tiers!M$1:P$134, 3, FALSE)</f>
        <v>SCO1</v>
      </c>
      <c r="H3844">
        <f>VLOOKUP(G3844, Tiers!B$1:C$134, 2, FALSE)</f>
        <v>3</v>
      </c>
      <c r="I3844" s="21">
        <v>32743</v>
      </c>
      <c r="J3844" t="str">
        <f t="shared" si="60"/>
        <v>Craig CurranRoss County</v>
      </c>
      <c r="P3844">
        <v>25</v>
      </c>
      <c r="Q3844" t="s">
        <v>57</v>
      </c>
      <c r="R3844" t="s">
        <v>21</v>
      </c>
      <c r="S3844" t="s">
        <v>22</v>
      </c>
      <c r="T3844" t="s">
        <v>21</v>
      </c>
      <c r="Y3844">
        <v>176</v>
      </c>
      <c r="Z3844">
        <v>74</v>
      </c>
      <c r="AA3844">
        <v>45</v>
      </c>
      <c r="AB3844">
        <v>233</v>
      </c>
    </row>
    <row r="3845" spans="1:28" ht="15.95">
      <c r="A3845" t="s">
        <v>4678</v>
      </c>
      <c r="B3845" t="s">
        <v>166</v>
      </c>
      <c r="C3845" t="str">
        <f>VLOOKUP(B3845, Positions!A$1:B$134, 2, FALSE)</f>
        <v>Goalkeeper</v>
      </c>
      <c r="D3845" t="s">
        <v>627</v>
      </c>
      <c r="E3845" t="s">
        <v>5666</v>
      </c>
      <c r="F3845" t="s">
        <v>21</v>
      </c>
      <c r="G3845" t="str">
        <f>VLOOKUP(E3845, Tiers!M$1:P$134, 3, FALSE)</f>
        <v>NONE</v>
      </c>
      <c r="H3845">
        <f>VLOOKUP(G3845, Tiers!B$1:C$134, 2, FALSE)</f>
        <v>7</v>
      </c>
      <c r="I3845" s="21">
        <v>32742</v>
      </c>
      <c r="J3845" t="str">
        <f t="shared" si="60"/>
        <v>Steve ArnoldForest Green</v>
      </c>
      <c r="P3845">
        <v>25</v>
      </c>
      <c r="Q3845" t="s">
        <v>4679</v>
      </c>
      <c r="R3845" t="s">
        <v>21</v>
      </c>
      <c r="S3845" t="s">
        <v>22</v>
      </c>
      <c r="T3845" t="s">
        <v>21</v>
      </c>
      <c r="Y3845">
        <v>196</v>
      </c>
      <c r="Z3845">
        <v>84</v>
      </c>
      <c r="AA3845">
        <v>0</v>
      </c>
      <c r="AB3845">
        <v>97</v>
      </c>
    </row>
    <row r="3846" spans="1:28" ht="15.95">
      <c r="A3846" t="s">
        <v>4680</v>
      </c>
      <c r="B3846" t="s">
        <v>857</v>
      </c>
      <c r="C3846" t="str">
        <f>VLOOKUP(B3846, Positions!A$1:B$134, 2, FALSE)</f>
        <v>Defender</v>
      </c>
      <c r="D3846" t="s">
        <v>378</v>
      </c>
      <c r="E3846" t="s">
        <v>5663</v>
      </c>
      <c r="F3846" t="s">
        <v>21</v>
      </c>
      <c r="G3846" t="str">
        <f>VLOOKUP(E3846, Tiers!M$1:P$134, 3, FALSE)</f>
        <v>ENG4</v>
      </c>
      <c r="H3846">
        <f>VLOOKUP(G3846, Tiers!B$1:C$134, 2, FALSE)</f>
        <v>5</v>
      </c>
      <c r="I3846" s="21">
        <v>32740</v>
      </c>
      <c r="J3846" t="str">
        <f t="shared" si="60"/>
        <v>Dean WinnardAccrington</v>
      </c>
      <c r="P3846">
        <v>25</v>
      </c>
      <c r="Q3846" t="s">
        <v>185</v>
      </c>
      <c r="R3846" t="s">
        <v>21</v>
      </c>
      <c r="S3846" t="s">
        <v>22</v>
      </c>
      <c r="T3846" t="s">
        <v>21</v>
      </c>
      <c r="Y3846">
        <v>176</v>
      </c>
      <c r="Z3846">
        <v>65</v>
      </c>
      <c r="AA3846">
        <v>5</v>
      </c>
      <c r="AB3846">
        <v>237</v>
      </c>
    </row>
    <row r="3847" spans="1:28" ht="15.95">
      <c r="A3847" t="s">
        <v>4681</v>
      </c>
      <c r="B3847" t="s">
        <v>31</v>
      </c>
      <c r="C3847" t="str">
        <f>VLOOKUP(B3847, Positions!A$1:B$134, 2, FALSE)</f>
        <v>Defender</v>
      </c>
      <c r="D3847" t="s">
        <v>3407</v>
      </c>
      <c r="E3847" t="s">
        <v>5669</v>
      </c>
      <c r="F3847" t="s">
        <v>421</v>
      </c>
      <c r="G3847" t="str">
        <f>VLOOKUP(E3847, Tiers!M$1:P$134, 3, FALSE)</f>
        <v>SCO1</v>
      </c>
      <c r="H3847">
        <f>VLOOKUP(G3847, Tiers!B$1:C$134, 2, FALSE)</f>
        <v>3</v>
      </c>
      <c r="I3847" s="21">
        <v>32739</v>
      </c>
      <c r="J3847" t="str">
        <f t="shared" si="60"/>
        <v>Josh LawMotherwell</v>
      </c>
      <c r="P3847">
        <v>25</v>
      </c>
      <c r="Q3847" t="s">
        <v>69</v>
      </c>
      <c r="R3847" t="s">
        <v>21</v>
      </c>
      <c r="S3847" t="s">
        <v>22</v>
      </c>
      <c r="T3847" t="s">
        <v>21</v>
      </c>
      <c r="Y3847">
        <v>181</v>
      </c>
      <c r="Z3847">
        <v>70</v>
      </c>
      <c r="AA3847">
        <v>23</v>
      </c>
      <c r="AB3847">
        <v>298</v>
      </c>
    </row>
    <row r="3848" spans="1:28" ht="15.95">
      <c r="A3848" t="s">
        <v>4682</v>
      </c>
      <c r="B3848" t="s">
        <v>31</v>
      </c>
      <c r="C3848" t="str">
        <f>VLOOKUP(B3848, Positions!A$1:B$134, 2, FALSE)</f>
        <v>Defender</v>
      </c>
      <c r="D3848" t="s">
        <v>1146</v>
      </c>
      <c r="E3848" t="s">
        <v>5666</v>
      </c>
      <c r="F3848" t="s">
        <v>21</v>
      </c>
      <c r="G3848" t="str">
        <f>VLOOKUP(E3848, Tiers!M$1:P$134, 3, FALSE)</f>
        <v>NONE</v>
      </c>
      <c r="H3848">
        <f>VLOOKUP(G3848, Tiers!B$1:C$134, 2, FALSE)</f>
        <v>7</v>
      </c>
      <c r="I3848" s="21">
        <v>32737</v>
      </c>
      <c r="J3848" t="str">
        <f t="shared" si="60"/>
        <v>Kevin RobertsFC Halifax</v>
      </c>
      <c r="P3848">
        <v>25</v>
      </c>
      <c r="Q3848" t="s">
        <v>57</v>
      </c>
      <c r="R3848" t="s">
        <v>21</v>
      </c>
      <c r="S3848" t="s">
        <v>22</v>
      </c>
      <c r="T3848" t="s">
        <v>21</v>
      </c>
      <c r="Y3848">
        <v>173</v>
      </c>
      <c r="Z3848">
        <v>77</v>
      </c>
      <c r="AA3848">
        <v>10</v>
      </c>
      <c r="AB3848">
        <v>237</v>
      </c>
    </row>
    <row r="3849" spans="1:28" ht="15.95">
      <c r="A3849" t="s">
        <v>4683</v>
      </c>
      <c r="B3849" t="s">
        <v>42</v>
      </c>
      <c r="C3849" t="str">
        <f>VLOOKUP(B3849, Positions!A$1:B$134, 2, FALSE)</f>
        <v>Midfielder</v>
      </c>
      <c r="D3849" t="s">
        <v>329</v>
      </c>
      <c r="E3849" t="s">
        <v>62</v>
      </c>
      <c r="F3849" t="s">
        <v>21</v>
      </c>
      <c r="G3849" t="str">
        <f>VLOOKUP(E3849, Tiers!M$1:P$134, 3, FALSE)</f>
        <v>ENG1</v>
      </c>
      <c r="H3849">
        <f>VLOOKUP(G3849, Tiers!B$1:C$134, 2, FALSE)</f>
        <v>1</v>
      </c>
      <c r="I3849" s="21">
        <v>32732</v>
      </c>
      <c r="J3849" t="str">
        <f t="shared" si="60"/>
        <v>Tom CleverleyEverton</v>
      </c>
      <c r="P3849">
        <v>25</v>
      </c>
      <c r="Q3849" t="s">
        <v>3534</v>
      </c>
      <c r="R3849" t="s">
        <v>21</v>
      </c>
      <c r="S3849" t="s">
        <v>22</v>
      </c>
      <c r="T3849" t="s">
        <v>21</v>
      </c>
      <c r="Y3849">
        <v>175</v>
      </c>
      <c r="Z3849">
        <v>67</v>
      </c>
      <c r="AA3849">
        <v>23</v>
      </c>
      <c r="AB3849">
        <v>158</v>
      </c>
    </row>
    <row r="3850" spans="1:28" ht="15.95">
      <c r="A3850" t="s">
        <v>4684</v>
      </c>
      <c r="B3850" t="s">
        <v>680</v>
      </c>
      <c r="C3850" t="e">
        <f>VLOOKUP(B3850, Positions!A$1:B$134, 2, FALSE)</f>
        <v>#N/A</v>
      </c>
      <c r="D3850" t="s">
        <v>868</v>
      </c>
      <c r="E3850" t="s">
        <v>5666</v>
      </c>
      <c r="F3850" t="s">
        <v>21</v>
      </c>
      <c r="G3850" t="str">
        <f>VLOOKUP(E3850, Tiers!M$1:P$134, 3, FALSE)</f>
        <v>NONE</v>
      </c>
      <c r="H3850">
        <f>VLOOKUP(G3850, Tiers!B$1:C$134, 2, FALSE)</f>
        <v>7</v>
      </c>
      <c r="I3850" s="21">
        <v>32730</v>
      </c>
      <c r="J3850" t="str">
        <f t="shared" si="60"/>
        <v>Anthony CookBromley</v>
      </c>
      <c r="P3850">
        <v>25</v>
      </c>
      <c r="Q3850" t="s">
        <v>74</v>
      </c>
      <c r="R3850" t="s">
        <v>21</v>
      </c>
      <c r="S3850" t="s">
        <v>22</v>
      </c>
      <c r="T3850" t="s">
        <v>21</v>
      </c>
      <c r="U3850" t="s">
        <v>340</v>
      </c>
      <c r="Y3850">
        <v>178</v>
      </c>
      <c r="Z3850">
        <v>71</v>
      </c>
      <c r="AA3850">
        <v>40</v>
      </c>
      <c r="AB3850">
        <v>166</v>
      </c>
    </row>
    <row r="3851" spans="1:28" ht="15.95">
      <c r="A3851" t="s">
        <v>4685</v>
      </c>
      <c r="B3851" t="s">
        <v>72</v>
      </c>
      <c r="C3851" t="str">
        <f>VLOOKUP(B3851, Positions!A$1:B$134, 2, FALSE)</f>
        <v>Defender</v>
      </c>
      <c r="D3851" t="s">
        <v>3718</v>
      </c>
      <c r="E3851" t="s">
        <v>5666</v>
      </c>
      <c r="F3851" t="s">
        <v>21</v>
      </c>
      <c r="G3851" t="str">
        <f>VLOOKUP(E3851, Tiers!M$1:P$134, 3, FALSE)</f>
        <v>NONE</v>
      </c>
      <c r="H3851">
        <f>VLOOKUP(G3851, Tiers!B$1:C$134, 2, FALSE)</f>
        <v>7</v>
      </c>
      <c r="I3851" s="21">
        <v>32729</v>
      </c>
      <c r="J3851" t="str">
        <f t="shared" si="60"/>
        <v>Aswad ThomasDover</v>
      </c>
      <c r="P3851">
        <v>25</v>
      </c>
      <c r="Q3851" t="s">
        <v>74</v>
      </c>
      <c r="R3851" t="s">
        <v>21</v>
      </c>
      <c r="S3851" t="s">
        <v>22</v>
      </c>
      <c r="T3851" t="s">
        <v>21</v>
      </c>
      <c r="Y3851">
        <v>175</v>
      </c>
      <c r="Z3851">
        <v>79</v>
      </c>
      <c r="AA3851">
        <v>12</v>
      </c>
      <c r="AB3851">
        <v>235</v>
      </c>
    </row>
    <row r="3852" spans="1:28" ht="15.95">
      <c r="A3852" t="s">
        <v>4686</v>
      </c>
      <c r="B3852" t="s">
        <v>3783</v>
      </c>
      <c r="C3852" t="str">
        <f>VLOOKUP(B3852, Positions!A$1:B$134, 2, FALSE)</f>
        <v>Defender</v>
      </c>
      <c r="D3852" t="s">
        <v>141</v>
      </c>
      <c r="E3852" t="s">
        <v>62</v>
      </c>
      <c r="F3852" t="s">
        <v>21</v>
      </c>
      <c r="G3852" t="str">
        <f>VLOOKUP(E3852, Tiers!M$1:P$134, 3, FALSE)</f>
        <v>ENG1</v>
      </c>
      <c r="H3852">
        <f>VLOOKUP(G3852, Tiers!B$1:C$134, 2, FALSE)</f>
        <v>1</v>
      </c>
      <c r="I3852" s="21">
        <v>32725</v>
      </c>
      <c r="J3852" t="str">
        <f t="shared" si="60"/>
        <v>Ryan BertrandSouthampton</v>
      </c>
      <c r="P3852">
        <v>25</v>
      </c>
      <c r="Q3852" t="s">
        <v>74</v>
      </c>
      <c r="R3852" t="s">
        <v>21</v>
      </c>
      <c r="S3852" t="s">
        <v>22</v>
      </c>
      <c r="T3852" t="s">
        <v>21</v>
      </c>
      <c r="Y3852">
        <v>179</v>
      </c>
      <c r="Z3852">
        <v>76</v>
      </c>
      <c r="AA3852">
        <v>3</v>
      </c>
      <c r="AB3852">
        <v>224</v>
      </c>
    </row>
    <row r="3853" spans="1:28" ht="15.95">
      <c r="A3853" t="s">
        <v>4687</v>
      </c>
      <c r="B3853" t="s">
        <v>360</v>
      </c>
      <c r="C3853" t="str">
        <f>VLOOKUP(B3853, Positions!A$1:B$134, 2, FALSE)</f>
        <v>Defender</v>
      </c>
      <c r="D3853" t="s">
        <v>4688</v>
      </c>
      <c r="E3853" t="s">
        <v>5666</v>
      </c>
      <c r="F3853" t="s">
        <v>3218</v>
      </c>
      <c r="G3853" t="str">
        <f>VLOOKUP(E3853, Tiers!M$1:P$134, 3, FALSE)</f>
        <v>NONE</v>
      </c>
      <c r="H3853">
        <f>VLOOKUP(G3853, Tiers!B$1:C$134, 2, FALSE)</f>
        <v>7</v>
      </c>
      <c r="I3853" s="21">
        <v>32723</v>
      </c>
      <c r="J3853" t="str">
        <f t="shared" si="60"/>
        <v>Netan SansaraFredrikstad</v>
      </c>
      <c r="P3853">
        <v>25</v>
      </c>
      <c r="Q3853" t="s">
        <v>221</v>
      </c>
      <c r="R3853" t="s">
        <v>21</v>
      </c>
      <c r="S3853" t="s">
        <v>22</v>
      </c>
      <c r="T3853" t="s">
        <v>21</v>
      </c>
      <c r="U3853" t="s">
        <v>226</v>
      </c>
      <c r="Y3853">
        <v>183</v>
      </c>
      <c r="Z3853">
        <v>76</v>
      </c>
      <c r="AA3853">
        <v>5</v>
      </c>
      <c r="AB3853">
        <v>107</v>
      </c>
    </row>
    <row r="3854" spans="1:28" ht="15.95">
      <c r="A3854" t="s">
        <v>4689</v>
      </c>
      <c r="B3854" t="s">
        <v>1061</v>
      </c>
      <c r="C3854" t="str">
        <f>VLOOKUP(B3854, Positions!A$1:B$134, 2, FALSE)</f>
        <v>Defender</v>
      </c>
      <c r="D3854" t="s">
        <v>90</v>
      </c>
      <c r="E3854" t="s">
        <v>5665</v>
      </c>
      <c r="F3854" t="s">
        <v>21</v>
      </c>
      <c r="G3854" t="str">
        <f>VLOOKUP(E3854, Tiers!M$1:P$134, 3, FALSE)</f>
        <v>ENG2</v>
      </c>
      <c r="H3854">
        <f>VLOOKUP(G3854, Tiers!B$1:C$134, 2, FALSE)</f>
        <v>3</v>
      </c>
      <c r="I3854" s="21">
        <v>32723</v>
      </c>
      <c r="J3854" t="str">
        <f t="shared" si="60"/>
        <v>Sam HutchinsonSheff Wed</v>
      </c>
      <c r="P3854">
        <v>25</v>
      </c>
      <c r="Q3854" t="s">
        <v>1059</v>
      </c>
      <c r="R3854" t="s">
        <v>21</v>
      </c>
      <c r="S3854" t="s">
        <v>22</v>
      </c>
      <c r="T3854" t="s">
        <v>21</v>
      </c>
      <c r="Y3854">
        <v>183</v>
      </c>
      <c r="Z3854">
        <v>78</v>
      </c>
      <c r="AA3854">
        <v>2</v>
      </c>
      <c r="AB3854">
        <v>45</v>
      </c>
    </row>
    <row r="3855" spans="1:28" ht="15.95">
      <c r="A3855" t="s">
        <v>4690</v>
      </c>
      <c r="B3855" t="s">
        <v>748</v>
      </c>
      <c r="C3855" t="e">
        <f>VLOOKUP(B3855, Positions!A$1:B$134, 2, FALSE)</f>
        <v>#N/A</v>
      </c>
      <c r="D3855" t="s">
        <v>141</v>
      </c>
      <c r="E3855" t="s">
        <v>62</v>
      </c>
      <c r="F3855" t="s">
        <v>21</v>
      </c>
      <c r="G3855" t="str">
        <f>VLOOKUP(E3855, Tiers!M$1:P$134, 3, FALSE)</f>
        <v>ENG1</v>
      </c>
      <c r="H3855">
        <f>VLOOKUP(G3855, Tiers!B$1:C$134, 2, FALSE)</f>
        <v>1</v>
      </c>
      <c r="I3855" s="21">
        <v>32718</v>
      </c>
      <c r="J3855" t="str">
        <f t="shared" si="60"/>
        <v>Jay RodriguezSouthampton</v>
      </c>
      <c r="P3855">
        <v>25</v>
      </c>
      <c r="Q3855" t="s">
        <v>107</v>
      </c>
      <c r="R3855" t="s">
        <v>21</v>
      </c>
      <c r="S3855" t="s">
        <v>22</v>
      </c>
      <c r="T3855" t="s">
        <v>21</v>
      </c>
      <c r="Y3855">
        <v>186</v>
      </c>
      <c r="Z3855">
        <v>70</v>
      </c>
      <c r="AA3855">
        <v>56</v>
      </c>
      <c r="AB3855">
        <v>190</v>
      </c>
    </row>
    <row r="3856" spans="1:28" ht="15.95">
      <c r="A3856" t="s">
        <v>4691</v>
      </c>
      <c r="B3856" t="s">
        <v>748</v>
      </c>
      <c r="C3856" t="e">
        <f>VLOOKUP(B3856, Positions!A$1:B$134, 2, FALSE)</f>
        <v>#N/A</v>
      </c>
      <c r="D3856" t="s">
        <v>868</v>
      </c>
      <c r="E3856" t="s">
        <v>5666</v>
      </c>
      <c r="F3856" t="s">
        <v>21</v>
      </c>
      <c r="G3856" t="str">
        <f>VLOOKUP(E3856, Tiers!M$1:P$134, 3, FALSE)</f>
        <v>NONE</v>
      </c>
      <c r="H3856">
        <f>VLOOKUP(G3856, Tiers!B$1:C$134, 2, FALSE)</f>
        <v>7</v>
      </c>
      <c r="I3856" s="21">
        <v>32707</v>
      </c>
      <c r="J3856" t="str">
        <f t="shared" si="60"/>
        <v>Moses EmmanuelBromley</v>
      </c>
      <c r="P3856">
        <v>25</v>
      </c>
      <c r="Q3856" t="s">
        <v>74</v>
      </c>
      <c r="R3856" t="s">
        <v>21</v>
      </c>
      <c r="S3856" t="s">
        <v>22</v>
      </c>
      <c r="T3856" t="s">
        <v>21</v>
      </c>
      <c r="Y3856">
        <v>168</v>
      </c>
      <c r="Z3856">
        <v>70</v>
      </c>
      <c r="AA3856">
        <v>77</v>
      </c>
      <c r="AB3856">
        <v>277</v>
      </c>
    </row>
    <row r="3857" spans="1:28" ht="15.95">
      <c r="A3857" t="s">
        <v>4692</v>
      </c>
      <c r="B3857" t="s">
        <v>72</v>
      </c>
      <c r="C3857" t="str">
        <f>VLOOKUP(B3857, Positions!A$1:B$134, 2, FALSE)</f>
        <v>Defender</v>
      </c>
      <c r="D3857" t="s">
        <v>190</v>
      </c>
      <c r="E3857" t="s">
        <v>5663</v>
      </c>
      <c r="F3857" t="s">
        <v>21</v>
      </c>
      <c r="G3857" t="str">
        <f>VLOOKUP(E3857, Tiers!M$1:P$134, 3, FALSE)</f>
        <v>ENG4</v>
      </c>
      <c r="H3857">
        <f>VLOOKUP(G3857, Tiers!B$1:C$134, 2, FALSE)</f>
        <v>5</v>
      </c>
      <c r="I3857" s="21">
        <v>32702</v>
      </c>
      <c r="J3857" t="str">
        <f t="shared" si="60"/>
        <v>Joe SkarzOxford</v>
      </c>
      <c r="P3857">
        <v>25</v>
      </c>
      <c r="Q3857" t="s">
        <v>252</v>
      </c>
      <c r="R3857" t="s">
        <v>21</v>
      </c>
      <c r="S3857" t="s">
        <v>22</v>
      </c>
      <c r="T3857" t="s">
        <v>21</v>
      </c>
      <c r="Y3857">
        <v>183</v>
      </c>
      <c r="Z3857">
        <v>83</v>
      </c>
      <c r="AA3857">
        <v>5</v>
      </c>
      <c r="AB3857">
        <v>285</v>
      </c>
    </row>
    <row r="3858" spans="1:28" ht="15.95">
      <c r="A3858" t="s">
        <v>4693</v>
      </c>
      <c r="B3858" t="s">
        <v>42</v>
      </c>
      <c r="C3858" t="str">
        <f>VLOOKUP(B3858, Positions!A$1:B$134, 2, FALSE)</f>
        <v>Midfielder</v>
      </c>
      <c r="D3858" t="s">
        <v>229</v>
      </c>
      <c r="E3858" t="s">
        <v>5665</v>
      </c>
      <c r="F3858" t="s">
        <v>21</v>
      </c>
      <c r="G3858" t="str">
        <f>VLOOKUP(E3858, Tiers!M$1:P$134, 3, FALSE)</f>
        <v>ENG2</v>
      </c>
      <c r="H3858">
        <f>VLOOKUP(G3858, Tiers!B$1:C$134, 2, FALSE)</f>
        <v>3</v>
      </c>
      <c r="I3858" s="21">
        <v>32701</v>
      </c>
      <c r="J3858" t="str">
        <f t="shared" si="60"/>
        <v>Dale StephensBrighton</v>
      </c>
      <c r="P3858">
        <v>25</v>
      </c>
      <c r="Q3858" t="s">
        <v>204</v>
      </c>
      <c r="R3858" t="s">
        <v>21</v>
      </c>
      <c r="S3858" t="s">
        <v>22</v>
      </c>
      <c r="T3858" t="s">
        <v>21</v>
      </c>
      <c r="Y3858">
        <v>186</v>
      </c>
      <c r="Z3858">
        <v>79</v>
      </c>
      <c r="AA3858">
        <v>26</v>
      </c>
      <c r="AB3858">
        <v>206</v>
      </c>
    </row>
    <row r="3859" spans="1:28" ht="15.95">
      <c r="A3859" t="s">
        <v>4694</v>
      </c>
      <c r="B3859" t="s">
        <v>81</v>
      </c>
      <c r="C3859" t="str">
        <f>VLOOKUP(B3859, Positions!A$1:B$134, 2, FALSE)</f>
        <v>Defender</v>
      </c>
      <c r="D3859" t="s">
        <v>236</v>
      </c>
      <c r="E3859" t="s">
        <v>5665</v>
      </c>
      <c r="F3859" t="s">
        <v>21</v>
      </c>
      <c r="G3859" t="str">
        <f>VLOOKUP(E3859, Tiers!M$1:P$134, 3, FALSE)</f>
        <v>ENG2</v>
      </c>
      <c r="H3859">
        <f>VLOOKUP(G3859, Tiers!B$1:C$134, 2, FALSE)</f>
        <v>3</v>
      </c>
      <c r="I3859" s="21">
        <v>32700</v>
      </c>
      <c r="J3859" t="str">
        <f t="shared" si="60"/>
        <v>Aden FlintBristol City</v>
      </c>
      <c r="P3859">
        <v>25</v>
      </c>
      <c r="Q3859" t="s">
        <v>69</v>
      </c>
      <c r="R3859" t="s">
        <v>21</v>
      </c>
      <c r="S3859" t="s">
        <v>22</v>
      </c>
      <c r="T3859" t="s">
        <v>21</v>
      </c>
      <c r="Y3859">
        <v>199</v>
      </c>
      <c r="Z3859">
        <v>77</v>
      </c>
      <c r="AA3859">
        <v>25</v>
      </c>
      <c r="AB3859">
        <v>223</v>
      </c>
    </row>
    <row r="3860" spans="1:28" ht="15.95">
      <c r="A3860" t="s">
        <v>4695</v>
      </c>
      <c r="B3860" t="s">
        <v>16</v>
      </c>
      <c r="C3860" t="e">
        <f>VLOOKUP(B3860, Positions!A$1:B$134, 2, FALSE)</f>
        <v>#N/A</v>
      </c>
      <c r="D3860" t="s">
        <v>48</v>
      </c>
      <c r="E3860" t="s">
        <v>5663</v>
      </c>
      <c r="F3860" t="s">
        <v>21</v>
      </c>
      <c r="G3860" t="str">
        <f>VLOOKUP(E3860, Tiers!M$1:P$134, 3, FALSE)</f>
        <v>ENG4</v>
      </c>
      <c r="H3860">
        <f>VLOOKUP(G3860, Tiers!B$1:C$134, 2, FALSE)</f>
        <v>5</v>
      </c>
      <c r="I3860" s="21">
        <v>32697</v>
      </c>
      <c r="J3860" t="str">
        <f t="shared" si="60"/>
        <v>John AkindeBarnet</v>
      </c>
      <c r="P3860">
        <v>25</v>
      </c>
      <c r="Q3860" t="s">
        <v>2802</v>
      </c>
      <c r="R3860" t="s">
        <v>21</v>
      </c>
      <c r="S3860" t="s">
        <v>22</v>
      </c>
      <c r="T3860" t="s">
        <v>21</v>
      </c>
      <c r="U3860" t="s">
        <v>491</v>
      </c>
      <c r="Y3860">
        <v>188</v>
      </c>
      <c r="Z3860">
        <v>87</v>
      </c>
      <c r="AA3860">
        <v>69</v>
      </c>
      <c r="AB3860">
        <v>222</v>
      </c>
    </row>
    <row r="3861" spans="1:28" ht="15.95">
      <c r="A3861" t="s">
        <v>4696</v>
      </c>
      <c r="B3861" t="s">
        <v>16</v>
      </c>
      <c r="C3861" t="e">
        <f>VLOOKUP(B3861, Positions!A$1:B$134, 2, FALSE)</f>
        <v>#N/A</v>
      </c>
      <c r="D3861" t="s">
        <v>98</v>
      </c>
      <c r="E3861" t="s">
        <v>5665</v>
      </c>
      <c r="F3861" t="s">
        <v>21</v>
      </c>
      <c r="G3861" t="str">
        <f>VLOOKUP(E3861, Tiers!M$1:P$134, 3, FALSE)</f>
        <v>ENG2</v>
      </c>
      <c r="H3861">
        <f>VLOOKUP(G3861, Tiers!B$1:C$134, 2, FALSE)</f>
        <v>3</v>
      </c>
      <c r="I3861" s="21">
        <v>32694</v>
      </c>
      <c r="J3861" t="str">
        <f t="shared" si="60"/>
        <v>Charlie AustinQ.P.R.</v>
      </c>
      <c r="P3861">
        <v>25</v>
      </c>
      <c r="Q3861" t="s">
        <v>4697</v>
      </c>
      <c r="R3861" t="s">
        <v>21</v>
      </c>
      <c r="S3861" t="s">
        <v>22</v>
      </c>
      <c r="T3861" t="s">
        <v>21</v>
      </c>
      <c r="Y3861">
        <v>188</v>
      </c>
      <c r="Z3861">
        <v>84</v>
      </c>
      <c r="AA3861">
        <v>161</v>
      </c>
      <c r="AB3861">
        <v>275</v>
      </c>
    </row>
    <row r="3862" spans="1:28" ht="15.95">
      <c r="A3862" t="s">
        <v>4698</v>
      </c>
      <c r="B3862" t="s">
        <v>278</v>
      </c>
      <c r="C3862" t="e">
        <f>VLOOKUP(B3862, Positions!A$1:B$134, 2, FALSE)</f>
        <v>#N/A</v>
      </c>
      <c r="E3862" t="s">
        <v>5666</v>
      </c>
      <c r="F3862" t="s">
        <v>563</v>
      </c>
      <c r="G3862" t="str">
        <f>VLOOKUP(E3862, Tiers!M$1:P$134, 3, FALSE)</f>
        <v>NONE</v>
      </c>
      <c r="H3862">
        <f>VLOOKUP(G3862, Tiers!B$1:C$134, 2, FALSE)</f>
        <v>7</v>
      </c>
      <c r="I3862" s="21" t="e">
        <v>#N/A</v>
      </c>
      <c r="J3862" t="str">
        <f t="shared" si="60"/>
        <v>Daniel Roberts</v>
      </c>
      <c r="P3862">
        <v>26</v>
      </c>
      <c r="Q3862" t="s">
        <v>157</v>
      </c>
      <c r="R3862" t="s">
        <v>21</v>
      </c>
      <c r="S3862" t="s">
        <v>22</v>
      </c>
      <c r="T3862" t="s">
        <v>21</v>
      </c>
      <c r="U3862" t="s">
        <v>563</v>
      </c>
      <c r="Y3862">
        <v>186</v>
      </c>
      <c r="Z3862">
        <v>78</v>
      </c>
      <c r="AA3862">
        <v>1</v>
      </c>
      <c r="AB3862">
        <v>43</v>
      </c>
    </row>
    <row r="3863" spans="1:28" ht="15.95">
      <c r="A3863" t="s">
        <v>4699</v>
      </c>
      <c r="B3863" t="s">
        <v>166</v>
      </c>
      <c r="C3863" t="str">
        <f>VLOOKUP(B3863, Positions!A$1:B$134, 2, FALSE)</f>
        <v>Goalkeeper</v>
      </c>
      <c r="D3863" t="s">
        <v>103</v>
      </c>
      <c r="E3863" t="s">
        <v>5665</v>
      </c>
      <c r="F3863" t="s">
        <v>21</v>
      </c>
      <c r="G3863" t="str">
        <f>VLOOKUP(E3863, Tiers!M$1:P$134, 3, FALSE)</f>
        <v>ENG2</v>
      </c>
      <c r="H3863">
        <f>VLOOKUP(G3863, Tiers!B$1:C$134, 2, FALSE)</f>
        <v>3</v>
      </c>
      <c r="I3863" s="21">
        <v>32685</v>
      </c>
      <c r="J3863" t="str">
        <f t="shared" si="60"/>
        <v>Simon EastwoodBlackburn</v>
      </c>
      <c r="P3863">
        <v>26</v>
      </c>
      <c r="Q3863" t="s">
        <v>162</v>
      </c>
      <c r="R3863" t="s">
        <v>21</v>
      </c>
      <c r="S3863" t="s">
        <v>22</v>
      </c>
      <c r="T3863" t="s">
        <v>21</v>
      </c>
      <c r="Y3863">
        <v>188</v>
      </c>
      <c r="Z3863">
        <v>89</v>
      </c>
      <c r="AA3863">
        <v>0</v>
      </c>
      <c r="AB3863">
        <v>114</v>
      </c>
    </row>
    <row r="3864" spans="1:28" ht="15.95">
      <c r="A3864" t="s">
        <v>4700</v>
      </c>
      <c r="B3864" t="s">
        <v>36</v>
      </c>
      <c r="C3864" t="str">
        <f>VLOOKUP(B3864, Positions!A$1:B$134, 2, FALSE)</f>
        <v>Midfielder</v>
      </c>
      <c r="D3864" t="s">
        <v>1009</v>
      </c>
      <c r="E3864" t="s">
        <v>62</v>
      </c>
      <c r="F3864" t="s">
        <v>21</v>
      </c>
      <c r="G3864" t="str">
        <f>VLOOKUP(E3864, Tiers!M$1:P$134, 3, FALSE)</f>
        <v>ENG1</v>
      </c>
      <c r="H3864">
        <f>VLOOKUP(G3864, Tiers!B$1:C$134, 2, FALSE)</f>
        <v>1</v>
      </c>
      <c r="I3864" s="21">
        <v>32684</v>
      </c>
      <c r="J3864" t="str">
        <f t="shared" si="60"/>
        <v>Jack CorkSwansea</v>
      </c>
      <c r="P3864">
        <v>26</v>
      </c>
      <c r="Q3864" t="s">
        <v>1784</v>
      </c>
      <c r="R3864" t="s">
        <v>21</v>
      </c>
      <c r="S3864" t="s">
        <v>22</v>
      </c>
      <c r="T3864" t="s">
        <v>21</v>
      </c>
      <c r="Y3864">
        <v>185</v>
      </c>
      <c r="Z3864">
        <v>69</v>
      </c>
      <c r="AA3864">
        <v>9</v>
      </c>
      <c r="AB3864">
        <v>284</v>
      </c>
    </row>
    <row r="3865" spans="1:28" ht="15.95">
      <c r="A3865" t="s">
        <v>4701</v>
      </c>
      <c r="B3865" t="s">
        <v>680</v>
      </c>
      <c r="C3865" t="e">
        <f>VLOOKUP(B3865, Positions!A$1:B$134, 2, FALSE)</f>
        <v>#N/A</v>
      </c>
      <c r="D3865" t="s">
        <v>32</v>
      </c>
      <c r="E3865" t="s">
        <v>5663</v>
      </c>
      <c r="F3865" t="s">
        <v>21</v>
      </c>
      <c r="G3865" t="str">
        <f>VLOOKUP(E3865, Tiers!M$1:P$134, 3, FALSE)</f>
        <v>ENG4</v>
      </c>
      <c r="H3865">
        <f>VLOOKUP(G3865, Tiers!B$1:C$134, 2, FALSE)</f>
        <v>5</v>
      </c>
      <c r="I3865" s="21">
        <v>32680</v>
      </c>
      <c r="J3865" t="str">
        <f t="shared" si="60"/>
        <v>Matty BlairMansfield</v>
      </c>
      <c r="P3865">
        <v>26</v>
      </c>
      <c r="Q3865" t="s">
        <v>310</v>
      </c>
      <c r="R3865" t="s">
        <v>21</v>
      </c>
      <c r="S3865" t="s">
        <v>22</v>
      </c>
      <c r="T3865" t="s">
        <v>21</v>
      </c>
      <c r="U3865" t="s">
        <v>421</v>
      </c>
      <c r="Y3865">
        <v>178</v>
      </c>
      <c r="Z3865">
        <v>74</v>
      </c>
      <c r="AA3865">
        <v>46</v>
      </c>
      <c r="AB3865">
        <v>247</v>
      </c>
    </row>
    <row r="3866" spans="1:28" ht="15.95">
      <c r="A3866" t="s">
        <v>4702</v>
      </c>
      <c r="B3866" t="s">
        <v>196</v>
      </c>
      <c r="C3866" t="str">
        <f>VLOOKUP(B3866, Positions!A$1:B$134, 2, FALSE)</f>
        <v>Defender</v>
      </c>
      <c r="D3866" t="s">
        <v>43</v>
      </c>
      <c r="E3866" t="s">
        <v>5664</v>
      </c>
      <c r="F3866" t="s">
        <v>21</v>
      </c>
      <c r="G3866" t="str">
        <f>VLOOKUP(E3866, Tiers!M$1:P$134, 3, FALSE)</f>
        <v>ENG3</v>
      </c>
      <c r="H3866">
        <f>VLOOKUP(G3866, Tiers!B$1:C$134, 2, FALSE)</f>
        <v>4</v>
      </c>
      <c r="I3866" s="21">
        <v>32676</v>
      </c>
      <c r="J3866" t="str">
        <f t="shared" si="60"/>
        <v>Ben CokerSouthend</v>
      </c>
      <c r="P3866">
        <v>26</v>
      </c>
      <c r="Q3866" t="s">
        <v>1015</v>
      </c>
      <c r="R3866" t="s">
        <v>21</v>
      </c>
      <c r="S3866" t="s">
        <v>22</v>
      </c>
      <c r="T3866" t="s">
        <v>21</v>
      </c>
      <c r="Y3866">
        <v>181</v>
      </c>
      <c r="Z3866">
        <v>74</v>
      </c>
      <c r="AA3866">
        <v>20</v>
      </c>
      <c r="AB3866">
        <v>207</v>
      </c>
    </row>
    <row r="3867" spans="1:28" ht="15.95">
      <c r="A3867" t="s">
        <v>4703</v>
      </c>
      <c r="B3867" t="s">
        <v>111</v>
      </c>
      <c r="C3867" t="str">
        <f>VLOOKUP(B3867, Positions!A$1:B$134, 2, FALSE)</f>
        <v>Forward</v>
      </c>
      <c r="D3867" t="s">
        <v>4376</v>
      </c>
      <c r="E3867" t="s">
        <v>5669</v>
      </c>
      <c r="F3867" t="s">
        <v>421</v>
      </c>
      <c r="G3867" t="str">
        <f>VLOOKUP(E3867, Tiers!M$1:P$134, 3, FALSE)</f>
        <v>SCO1</v>
      </c>
      <c r="H3867">
        <f>VLOOKUP(G3867, Tiers!B$1:C$134, 2, FALSE)</f>
        <v>3</v>
      </c>
      <c r="I3867" s="21">
        <v>32674</v>
      </c>
      <c r="J3867" t="str">
        <f t="shared" si="60"/>
        <v>Kallum HigginbothamKilmarnock</v>
      </c>
      <c r="P3867">
        <v>26</v>
      </c>
      <c r="Q3867" t="s">
        <v>586</v>
      </c>
      <c r="R3867" t="s">
        <v>21</v>
      </c>
      <c r="S3867" t="s">
        <v>22</v>
      </c>
      <c r="T3867" t="s">
        <v>21</v>
      </c>
      <c r="Y3867">
        <v>178</v>
      </c>
      <c r="Z3867">
        <v>69</v>
      </c>
      <c r="AA3867">
        <v>25</v>
      </c>
      <c r="AB3867">
        <v>225</v>
      </c>
    </row>
    <row r="3868" spans="1:28" ht="15.95">
      <c r="A3868" t="s">
        <v>4704</v>
      </c>
      <c r="B3868" t="s">
        <v>36</v>
      </c>
      <c r="C3868" t="str">
        <f>VLOOKUP(B3868, Positions!A$1:B$134, 2, FALSE)</f>
        <v>Midfielder</v>
      </c>
      <c r="D3868" t="s">
        <v>4705</v>
      </c>
      <c r="E3868" t="s">
        <v>5666</v>
      </c>
      <c r="F3868" t="s">
        <v>4519</v>
      </c>
      <c r="G3868" t="str">
        <f>VLOOKUP(E3868, Tiers!M$1:P$134, 3, FALSE)</f>
        <v>NONE</v>
      </c>
      <c r="H3868">
        <f>VLOOKUP(G3868, Tiers!B$1:C$134, 2, FALSE)</f>
        <v>7</v>
      </c>
      <c r="I3868" s="21">
        <v>32669</v>
      </c>
      <c r="J3868" t="str">
        <f t="shared" si="60"/>
        <v>George SaundersEnvigado F.C.</v>
      </c>
      <c r="P3868">
        <v>26</v>
      </c>
      <c r="Q3868" t="s">
        <v>74</v>
      </c>
      <c r="R3868" t="s">
        <v>21</v>
      </c>
      <c r="S3868" t="s">
        <v>22</v>
      </c>
      <c r="T3868" t="s">
        <v>21</v>
      </c>
      <c r="Y3868">
        <v>176</v>
      </c>
      <c r="Z3868">
        <v>74</v>
      </c>
      <c r="AA3868">
        <v>4</v>
      </c>
      <c r="AB3868">
        <v>163</v>
      </c>
    </row>
    <row r="3869" spans="1:28" ht="15.95">
      <c r="A3869" t="s">
        <v>4707</v>
      </c>
      <c r="B3869" t="s">
        <v>115</v>
      </c>
      <c r="C3869" t="e">
        <f>VLOOKUP(B3869, Positions!A$1:B$134, 2, FALSE)</f>
        <v>#N/A</v>
      </c>
      <c r="D3869" t="s">
        <v>263</v>
      </c>
      <c r="E3869" t="s">
        <v>5665</v>
      </c>
      <c r="F3869" t="s">
        <v>21</v>
      </c>
      <c r="G3869" t="str">
        <f>VLOOKUP(E3869, Tiers!M$1:P$134, 3, FALSE)</f>
        <v>ENG2</v>
      </c>
      <c r="H3869">
        <f>VLOOKUP(G3869, Tiers!B$1:C$134, 2, FALSE)</f>
        <v>3</v>
      </c>
      <c r="I3869" s="21">
        <v>32669</v>
      </c>
      <c r="J3869" t="str">
        <f t="shared" si="60"/>
        <v>James HenryWolves</v>
      </c>
      <c r="P3869">
        <v>26</v>
      </c>
      <c r="Q3869" t="s">
        <v>157</v>
      </c>
      <c r="R3869" t="s">
        <v>21</v>
      </c>
      <c r="S3869" t="s">
        <v>22</v>
      </c>
      <c r="T3869" t="s">
        <v>21</v>
      </c>
      <c r="U3869" t="s">
        <v>421</v>
      </c>
      <c r="Y3869">
        <v>185</v>
      </c>
      <c r="Z3869">
        <v>78</v>
      </c>
      <c r="AA3869">
        <v>37</v>
      </c>
      <c r="AB3869">
        <v>239</v>
      </c>
    </row>
    <row r="3870" spans="1:28" ht="15.95">
      <c r="A3870" t="s">
        <v>4708</v>
      </c>
      <c r="B3870" t="s">
        <v>946</v>
      </c>
      <c r="C3870" t="str">
        <f>VLOOKUP(B3870, Positions!A$1:B$134, 2, FALSE)</f>
        <v>Defender</v>
      </c>
      <c r="D3870" t="s">
        <v>107</v>
      </c>
      <c r="E3870" t="s">
        <v>5665</v>
      </c>
      <c r="F3870" t="s">
        <v>21</v>
      </c>
      <c r="G3870" t="str">
        <f>VLOOKUP(E3870, Tiers!M$1:P$134, 3, FALSE)</f>
        <v>ENG2</v>
      </c>
      <c r="H3870">
        <f>VLOOKUP(G3870, Tiers!B$1:C$134, 2, FALSE)</f>
        <v>3</v>
      </c>
      <c r="I3870" s="21">
        <v>32668</v>
      </c>
      <c r="J3870" t="str">
        <f t="shared" si="60"/>
        <v>Matt LowtonBurnley</v>
      </c>
      <c r="P3870">
        <v>26</v>
      </c>
      <c r="Q3870" t="s">
        <v>37</v>
      </c>
      <c r="R3870" t="s">
        <v>21</v>
      </c>
      <c r="S3870" t="s">
        <v>22</v>
      </c>
      <c r="T3870" t="s">
        <v>21</v>
      </c>
      <c r="Y3870">
        <v>181</v>
      </c>
      <c r="Z3870">
        <v>78</v>
      </c>
      <c r="AA3870">
        <v>12</v>
      </c>
      <c r="AB3870">
        <v>181</v>
      </c>
    </row>
    <row r="3871" spans="1:28" ht="15.95">
      <c r="A3871" t="s">
        <v>4709</v>
      </c>
      <c r="B3871" t="s">
        <v>16</v>
      </c>
      <c r="C3871" t="e">
        <f>VLOOKUP(B3871, Positions!A$1:B$134, 2, FALSE)</f>
        <v>#N/A</v>
      </c>
      <c r="D3871" t="s">
        <v>395</v>
      </c>
      <c r="E3871" t="s">
        <v>5665</v>
      </c>
      <c r="F3871" t="s">
        <v>21</v>
      </c>
      <c r="G3871" t="str">
        <f>VLOOKUP(E3871, Tiers!M$1:P$134, 3, FALSE)</f>
        <v>ENG2</v>
      </c>
      <c r="H3871">
        <f>VLOOKUP(G3871, Tiers!B$1:C$134, 2, FALSE)</f>
        <v>3</v>
      </c>
      <c r="I3871" s="21">
        <v>32666</v>
      </c>
      <c r="J3871" t="str">
        <f t="shared" si="60"/>
        <v>Matt SmithFulham</v>
      </c>
      <c r="P3871">
        <v>26</v>
      </c>
      <c r="Q3871" t="s">
        <v>284</v>
      </c>
      <c r="R3871" t="s">
        <v>21</v>
      </c>
      <c r="S3871" t="s">
        <v>22</v>
      </c>
      <c r="T3871" t="s">
        <v>21</v>
      </c>
      <c r="U3871" t="s">
        <v>488</v>
      </c>
      <c r="Y3871">
        <v>199</v>
      </c>
      <c r="Z3871">
        <v>89</v>
      </c>
      <c r="AA3871">
        <v>62</v>
      </c>
      <c r="AB3871">
        <v>173</v>
      </c>
    </row>
    <row r="3872" spans="1:28" ht="15.95">
      <c r="A3872" t="s">
        <v>4710</v>
      </c>
      <c r="B3872" t="s">
        <v>81</v>
      </c>
      <c r="C3872" t="str">
        <f>VLOOKUP(B3872, Positions!A$1:B$134, 2, FALSE)</f>
        <v>Defender</v>
      </c>
      <c r="D3872" t="s">
        <v>4711</v>
      </c>
      <c r="E3872" t="s">
        <v>5666</v>
      </c>
      <c r="F3872" t="s">
        <v>21</v>
      </c>
      <c r="G3872" t="str">
        <f>VLOOKUP(E3872, Tiers!M$1:P$134, 3, FALSE)</f>
        <v>NONE</v>
      </c>
      <c r="H3872">
        <f>VLOOKUP(G3872, Tiers!B$1:C$134, 2, FALSE)</f>
        <v>7</v>
      </c>
      <c r="I3872" s="21">
        <v>32658</v>
      </c>
      <c r="J3872" t="str">
        <f t="shared" si="60"/>
        <v>Billy PriestleyAshton Utd</v>
      </c>
      <c r="P3872">
        <v>26</v>
      </c>
      <c r="Q3872" t="s">
        <v>107</v>
      </c>
      <c r="R3872" t="s">
        <v>21</v>
      </c>
      <c r="S3872" t="s">
        <v>22</v>
      </c>
      <c r="T3872" t="s">
        <v>21</v>
      </c>
      <c r="Y3872">
        <v>186</v>
      </c>
      <c r="Z3872">
        <v>80</v>
      </c>
      <c r="AA3872">
        <v>0</v>
      </c>
      <c r="AB3872">
        <v>29</v>
      </c>
    </row>
    <row r="3873" spans="1:28" ht="15.95">
      <c r="A3873" t="s">
        <v>4712</v>
      </c>
      <c r="B3873" t="s">
        <v>72</v>
      </c>
      <c r="C3873" t="str">
        <f>VLOOKUP(B3873, Positions!A$1:B$134, 2, FALSE)</f>
        <v>Defender</v>
      </c>
      <c r="D3873" t="s">
        <v>1146</v>
      </c>
      <c r="E3873" t="s">
        <v>5666</v>
      </c>
      <c r="F3873" t="s">
        <v>21</v>
      </c>
      <c r="G3873" t="str">
        <f>VLOOKUP(E3873, Tiers!M$1:P$134, 3, FALSE)</f>
        <v>NONE</v>
      </c>
      <c r="H3873">
        <f>VLOOKUP(G3873, Tiers!B$1:C$134, 2, FALSE)</f>
        <v>7</v>
      </c>
      <c r="I3873" s="21">
        <v>32656</v>
      </c>
      <c r="J3873" t="str">
        <f t="shared" si="60"/>
        <v>Scott McManusFC Halifax</v>
      </c>
      <c r="P3873">
        <v>26</v>
      </c>
      <c r="Q3873" t="s">
        <v>113</v>
      </c>
      <c r="R3873" t="s">
        <v>21</v>
      </c>
      <c r="S3873" t="s">
        <v>22</v>
      </c>
      <c r="T3873" t="s">
        <v>21</v>
      </c>
      <c r="U3873" t="s">
        <v>421</v>
      </c>
      <c r="Y3873">
        <v>183</v>
      </c>
      <c r="Z3873">
        <v>70</v>
      </c>
      <c r="AA3873">
        <v>11</v>
      </c>
      <c r="AB3873">
        <v>205</v>
      </c>
    </row>
    <row r="3874" spans="1:28" ht="15.95">
      <c r="A3874" t="s">
        <v>4713</v>
      </c>
      <c r="B3874" t="s">
        <v>249</v>
      </c>
      <c r="C3874" t="e">
        <f>VLOOKUP(B3874, Positions!A$1:B$134, 2, FALSE)</f>
        <v>#N/A</v>
      </c>
      <c r="D3874" t="s">
        <v>2443</v>
      </c>
      <c r="E3874" t="s">
        <v>5666</v>
      </c>
      <c r="F3874" t="s">
        <v>21</v>
      </c>
      <c r="G3874" t="str">
        <f>VLOOKUP(E3874, Tiers!M$1:P$134, 3, FALSE)</f>
        <v>NONE</v>
      </c>
      <c r="H3874">
        <f>VLOOKUP(G3874, Tiers!B$1:C$134, 2, FALSE)</f>
        <v>7</v>
      </c>
      <c r="I3874" s="21">
        <v>32647</v>
      </c>
      <c r="J3874" t="str">
        <f t="shared" si="60"/>
        <v>Jack MuldoonLincoln</v>
      </c>
      <c r="P3874">
        <v>26</v>
      </c>
      <c r="Q3874" t="s">
        <v>134</v>
      </c>
      <c r="R3874" t="s">
        <v>21</v>
      </c>
      <c r="S3874" t="s">
        <v>22</v>
      </c>
      <c r="T3874" t="s">
        <v>21</v>
      </c>
      <c r="Y3874">
        <v>176</v>
      </c>
      <c r="Z3874">
        <v>77</v>
      </c>
      <c r="AA3874">
        <v>70</v>
      </c>
      <c r="AB3874">
        <v>182</v>
      </c>
    </row>
    <row r="3875" spans="1:28" ht="15.95">
      <c r="A3875" t="s">
        <v>4714</v>
      </c>
      <c r="B3875" t="s">
        <v>16</v>
      </c>
      <c r="C3875" t="e">
        <f>VLOOKUP(B3875, Positions!A$1:B$134, 2, FALSE)</f>
        <v>#N/A</v>
      </c>
      <c r="D3875" t="s">
        <v>616</v>
      </c>
      <c r="E3875" t="s">
        <v>5663</v>
      </c>
      <c r="F3875" t="s">
        <v>21</v>
      </c>
      <c r="G3875" t="str">
        <f>VLOOKUP(E3875, Tiers!M$1:P$134, 3, FALSE)</f>
        <v>ENG4</v>
      </c>
      <c r="H3875">
        <f>VLOOKUP(G3875, Tiers!B$1:C$134, 2, FALSE)</f>
        <v>5</v>
      </c>
      <c r="I3875" s="21">
        <v>32645</v>
      </c>
      <c r="J3875" t="str">
        <f t="shared" si="60"/>
        <v>Lenell John-LewisNewport Co</v>
      </c>
      <c r="P3875">
        <v>26</v>
      </c>
      <c r="Q3875" t="s">
        <v>74</v>
      </c>
      <c r="R3875" t="s">
        <v>21</v>
      </c>
      <c r="S3875" t="s">
        <v>22</v>
      </c>
      <c r="T3875" t="s">
        <v>21</v>
      </c>
      <c r="Y3875">
        <v>181</v>
      </c>
      <c r="Z3875">
        <v>87</v>
      </c>
      <c r="AA3875">
        <v>40</v>
      </c>
      <c r="AB3875">
        <v>247</v>
      </c>
    </row>
    <row r="3876" spans="1:28" ht="15.95">
      <c r="A3876" t="s">
        <v>4715</v>
      </c>
      <c r="B3876" t="s">
        <v>72</v>
      </c>
      <c r="C3876" t="str">
        <f>VLOOKUP(B3876, Positions!A$1:B$134, 2, FALSE)</f>
        <v>Defender</v>
      </c>
      <c r="D3876" t="s">
        <v>2569</v>
      </c>
      <c r="E3876" t="s">
        <v>5666</v>
      </c>
      <c r="F3876" t="s">
        <v>21</v>
      </c>
      <c r="G3876" t="str">
        <f>VLOOKUP(E3876, Tiers!M$1:P$134, 3, FALSE)</f>
        <v>NONE</v>
      </c>
      <c r="H3876">
        <f>VLOOKUP(G3876, Tiers!B$1:C$134, 2, FALSE)</f>
        <v>7</v>
      </c>
      <c r="I3876" s="21">
        <v>32640</v>
      </c>
      <c r="J3876" t="str">
        <f t="shared" si="60"/>
        <v>Mike GreenEastleigh</v>
      </c>
      <c r="P3876">
        <v>26</v>
      </c>
      <c r="Q3876" t="s">
        <v>141</v>
      </c>
      <c r="R3876" t="s">
        <v>21</v>
      </c>
      <c r="S3876" t="s">
        <v>22</v>
      </c>
      <c r="T3876" t="s">
        <v>21</v>
      </c>
      <c r="Y3876">
        <v>183</v>
      </c>
      <c r="Z3876">
        <v>84</v>
      </c>
      <c r="AA3876">
        <v>4</v>
      </c>
      <c r="AB3876">
        <v>184</v>
      </c>
    </row>
    <row r="3877" spans="1:28" ht="15.95">
      <c r="A3877" t="s">
        <v>4716</v>
      </c>
      <c r="B3877" t="s">
        <v>946</v>
      </c>
      <c r="C3877" t="str">
        <f>VLOOKUP(B3877, Positions!A$1:B$134, 2, FALSE)</f>
        <v>Defender</v>
      </c>
      <c r="D3877" t="s">
        <v>2744</v>
      </c>
      <c r="E3877" t="s">
        <v>5666</v>
      </c>
      <c r="F3877" t="s">
        <v>21</v>
      </c>
      <c r="G3877" t="str">
        <f>VLOOKUP(E3877, Tiers!M$1:P$134, 3, FALSE)</f>
        <v>NONE</v>
      </c>
      <c r="H3877">
        <f>VLOOKUP(G3877, Tiers!B$1:C$134, 2, FALSE)</f>
        <v>7</v>
      </c>
      <c r="I3877" s="21">
        <v>32638</v>
      </c>
      <c r="J3877" t="str">
        <f t="shared" si="60"/>
        <v>Javan VidalWrexham</v>
      </c>
      <c r="P3877">
        <v>26</v>
      </c>
      <c r="Q3877" t="s">
        <v>113</v>
      </c>
      <c r="R3877" t="s">
        <v>21</v>
      </c>
      <c r="S3877" t="s">
        <v>22</v>
      </c>
      <c r="T3877" t="s">
        <v>21</v>
      </c>
      <c r="Y3877">
        <v>178</v>
      </c>
      <c r="Z3877">
        <v>69</v>
      </c>
      <c r="AA3877">
        <v>2</v>
      </c>
      <c r="AB3877">
        <v>51</v>
      </c>
    </row>
    <row r="3878" spans="1:28" ht="15.95">
      <c r="A3878" t="s">
        <v>4717</v>
      </c>
      <c r="B3878" t="s">
        <v>131</v>
      </c>
      <c r="C3878" t="str">
        <f>VLOOKUP(B3878, Positions!A$1:B$134, 2, FALSE)</f>
        <v>Forward</v>
      </c>
      <c r="D3878" t="s">
        <v>364</v>
      </c>
      <c r="E3878" t="s">
        <v>5666</v>
      </c>
      <c r="F3878" t="s">
        <v>21</v>
      </c>
      <c r="G3878" t="str">
        <f>VLOOKUP(E3878, Tiers!M$1:P$134, 3, FALSE)</f>
        <v>NONE</v>
      </c>
      <c r="H3878">
        <f>VLOOKUP(G3878, Tiers!B$1:C$134, 2, FALSE)</f>
        <v>7</v>
      </c>
      <c r="I3878" s="21">
        <v>32635</v>
      </c>
      <c r="J3878" t="str">
        <f t="shared" si="60"/>
        <v>Waide FairhurstTorquay</v>
      </c>
      <c r="P3878">
        <v>26</v>
      </c>
      <c r="Q3878" t="s">
        <v>40</v>
      </c>
      <c r="R3878" t="s">
        <v>21</v>
      </c>
      <c r="S3878" t="s">
        <v>22</v>
      </c>
      <c r="T3878" t="s">
        <v>21</v>
      </c>
      <c r="Y3878">
        <v>178</v>
      </c>
      <c r="Z3878">
        <v>70</v>
      </c>
      <c r="AA3878">
        <v>40</v>
      </c>
      <c r="AB3878">
        <v>172</v>
      </c>
    </row>
    <row r="3879" spans="1:28" ht="15.95">
      <c r="A3879" t="s">
        <v>4718</v>
      </c>
      <c r="B3879" t="s">
        <v>249</v>
      </c>
      <c r="C3879" t="e">
        <f>VLOOKUP(B3879, Positions!A$1:B$134, 2, FALSE)</f>
        <v>#N/A</v>
      </c>
      <c r="D3879" t="s">
        <v>112</v>
      </c>
      <c r="E3879" t="s">
        <v>5664</v>
      </c>
      <c r="F3879" t="s">
        <v>21</v>
      </c>
      <c r="G3879" t="str">
        <f>VLOOKUP(E3879, Tiers!M$1:P$134, 3, FALSE)</f>
        <v>ENG3</v>
      </c>
      <c r="H3879">
        <f>VLOOKUP(G3879, Tiers!B$1:C$134, 2, FALSE)</f>
        <v>4</v>
      </c>
      <c r="I3879" s="21">
        <v>32635</v>
      </c>
      <c r="J3879" t="str">
        <f t="shared" si="60"/>
        <v>Junior BrownShrewsbury</v>
      </c>
      <c r="P3879">
        <v>26</v>
      </c>
      <c r="Q3879" t="s">
        <v>152</v>
      </c>
      <c r="R3879" t="s">
        <v>21</v>
      </c>
      <c r="S3879" t="s">
        <v>22</v>
      </c>
      <c r="T3879" t="s">
        <v>21</v>
      </c>
      <c r="Y3879">
        <v>176</v>
      </c>
      <c r="Z3879">
        <v>69</v>
      </c>
      <c r="AA3879">
        <v>28</v>
      </c>
      <c r="AB3879">
        <v>199</v>
      </c>
    </row>
    <row r="3880" spans="1:28" ht="15.95">
      <c r="A3880" t="s">
        <v>4719</v>
      </c>
      <c r="B3880" t="s">
        <v>16</v>
      </c>
      <c r="C3880" t="e">
        <f>VLOOKUP(B3880, Positions!A$1:B$134, 2, FALSE)</f>
        <v>#N/A</v>
      </c>
      <c r="D3880" t="s">
        <v>1883</v>
      </c>
      <c r="E3880" t="s">
        <v>5666</v>
      </c>
      <c r="F3880" t="s">
        <v>21</v>
      </c>
      <c r="G3880" t="str">
        <f>VLOOKUP(E3880, Tiers!M$1:P$134, 3, FALSE)</f>
        <v>NONE</v>
      </c>
      <c r="H3880">
        <f>VLOOKUP(G3880, Tiers!B$1:C$134, 2, FALSE)</f>
        <v>7</v>
      </c>
      <c r="I3880" s="21">
        <v>32632</v>
      </c>
      <c r="J3880" t="str">
        <f t="shared" si="60"/>
        <v>Kieron St AimieWelling</v>
      </c>
      <c r="P3880">
        <v>26</v>
      </c>
      <c r="Q3880" t="s">
        <v>74</v>
      </c>
      <c r="R3880" t="s">
        <v>21</v>
      </c>
      <c r="S3880" t="s">
        <v>22</v>
      </c>
      <c r="T3880" t="s">
        <v>21</v>
      </c>
      <c r="Y3880">
        <v>186</v>
      </c>
      <c r="Z3880">
        <v>83</v>
      </c>
      <c r="AA3880">
        <v>43</v>
      </c>
      <c r="AB3880">
        <v>275</v>
      </c>
    </row>
    <row r="3881" spans="1:28" ht="15.95">
      <c r="A3881" t="s">
        <v>4720</v>
      </c>
      <c r="B3881" t="s">
        <v>81</v>
      </c>
      <c r="C3881" t="str">
        <f>VLOOKUP(B3881, Positions!A$1:B$134, 2, FALSE)</f>
        <v>Defender</v>
      </c>
      <c r="D3881" t="s">
        <v>3854</v>
      </c>
      <c r="E3881" t="s">
        <v>5666</v>
      </c>
      <c r="F3881" t="s">
        <v>21</v>
      </c>
      <c r="G3881" t="str">
        <f>VLOOKUP(E3881, Tiers!M$1:P$134, 3, FALSE)</f>
        <v>NONE</v>
      </c>
      <c r="H3881">
        <f>VLOOKUP(G3881, Tiers!B$1:C$134, 2, FALSE)</f>
        <v>7</v>
      </c>
      <c r="I3881" s="21">
        <v>32626</v>
      </c>
      <c r="J3881" t="str">
        <f t="shared" si="60"/>
        <v>Shaun PearsonGrimsby</v>
      </c>
      <c r="P3881">
        <v>26</v>
      </c>
      <c r="Q3881" t="s">
        <v>52</v>
      </c>
      <c r="R3881" t="s">
        <v>21</v>
      </c>
      <c r="S3881" t="s">
        <v>22</v>
      </c>
      <c r="T3881" t="s">
        <v>21</v>
      </c>
      <c r="Y3881">
        <v>188</v>
      </c>
      <c r="Z3881">
        <v>81</v>
      </c>
      <c r="AA3881">
        <v>28</v>
      </c>
      <c r="AB3881">
        <v>213</v>
      </c>
    </row>
    <row r="3882" spans="1:28" ht="15.95">
      <c r="A3882" t="s">
        <v>4721</v>
      </c>
      <c r="B3882" t="s">
        <v>16</v>
      </c>
      <c r="C3882" t="e">
        <f>VLOOKUP(B3882, Positions!A$1:B$134, 2, FALSE)</f>
        <v>#N/A</v>
      </c>
      <c r="D3882" t="s">
        <v>1177</v>
      </c>
      <c r="E3882" t="s">
        <v>5666</v>
      </c>
      <c r="F3882" t="s">
        <v>21</v>
      </c>
      <c r="G3882" t="str">
        <f>VLOOKUP(E3882, Tiers!M$1:P$134, 3, FALSE)</f>
        <v>NONE</v>
      </c>
      <c r="H3882">
        <f>VLOOKUP(G3882, Tiers!B$1:C$134, 2, FALSE)</f>
        <v>7</v>
      </c>
      <c r="I3882" s="21">
        <v>32615</v>
      </c>
      <c r="J3882" t="str">
        <f t="shared" si="60"/>
        <v>Charlie StruttonBraintree</v>
      </c>
      <c r="P3882">
        <v>26</v>
      </c>
      <c r="Q3882" t="s">
        <v>74</v>
      </c>
      <c r="R3882" t="s">
        <v>21</v>
      </c>
      <c r="S3882" t="s">
        <v>22</v>
      </c>
      <c r="T3882" t="s">
        <v>21</v>
      </c>
      <c r="Y3882">
        <v>181</v>
      </c>
      <c r="Z3882">
        <v>77</v>
      </c>
      <c r="AA3882">
        <v>63</v>
      </c>
      <c r="AB3882">
        <v>98</v>
      </c>
    </row>
    <row r="3883" spans="1:28" ht="15.95">
      <c r="A3883" t="s">
        <v>4722</v>
      </c>
      <c r="B3883" t="s">
        <v>72</v>
      </c>
      <c r="C3883" t="str">
        <f>VLOOKUP(B3883, Positions!A$1:B$134, 2, FALSE)</f>
        <v>Defender</v>
      </c>
      <c r="D3883" t="s">
        <v>1308</v>
      </c>
      <c r="E3883" t="s">
        <v>5666</v>
      </c>
      <c r="F3883" t="s">
        <v>21</v>
      </c>
      <c r="G3883" t="str">
        <f>VLOOKUP(E3883, Tiers!M$1:P$134, 3, FALSE)</f>
        <v>NONE</v>
      </c>
      <c r="H3883">
        <f>VLOOKUP(G3883, Tiers!B$1:C$134, 2, FALSE)</f>
        <v>7</v>
      </c>
      <c r="I3883" s="21">
        <v>32613</v>
      </c>
      <c r="J3883" t="str">
        <f t="shared" si="60"/>
        <v>Curtis Haynes-BrownMacclesfield</v>
      </c>
      <c r="P3883">
        <v>26</v>
      </c>
      <c r="Q3883" t="s">
        <v>74</v>
      </c>
      <c r="R3883" t="s">
        <v>21</v>
      </c>
      <c r="S3883" t="s">
        <v>22</v>
      </c>
      <c r="T3883" t="s">
        <v>21</v>
      </c>
      <c r="Y3883">
        <v>188</v>
      </c>
      <c r="Z3883">
        <v>72</v>
      </c>
      <c r="AA3883">
        <v>4</v>
      </c>
      <c r="AB3883">
        <v>109</v>
      </c>
    </row>
    <row r="3884" spans="1:28" ht="15.95">
      <c r="A3884" t="s">
        <v>4723</v>
      </c>
      <c r="B3884" t="s">
        <v>16</v>
      </c>
      <c r="C3884" t="e">
        <f>VLOOKUP(B3884, Positions!A$1:B$134, 2, FALSE)</f>
        <v>#N/A</v>
      </c>
      <c r="D3884" t="s">
        <v>1883</v>
      </c>
      <c r="E3884" t="s">
        <v>5666</v>
      </c>
      <c r="F3884" t="s">
        <v>21</v>
      </c>
      <c r="G3884" t="str">
        <f>VLOOKUP(E3884, Tiers!M$1:P$134, 3, FALSE)</f>
        <v>NONE</v>
      </c>
      <c r="H3884">
        <f>VLOOKUP(G3884, Tiers!B$1:C$134, 2, FALSE)</f>
        <v>7</v>
      </c>
      <c r="I3884" s="21">
        <v>32611</v>
      </c>
      <c r="J3884" t="str">
        <f t="shared" si="60"/>
        <v>Sahr KabbaWelling</v>
      </c>
      <c r="P3884">
        <v>26</v>
      </c>
      <c r="Q3884" t="s">
        <v>373</v>
      </c>
      <c r="R3884" t="s">
        <v>21</v>
      </c>
      <c r="S3884" t="s">
        <v>22</v>
      </c>
      <c r="T3884" t="s">
        <v>21</v>
      </c>
      <c r="Y3884">
        <v>159</v>
      </c>
      <c r="Z3884">
        <v>75</v>
      </c>
      <c r="AA3884">
        <v>45</v>
      </c>
      <c r="AB3884">
        <v>164</v>
      </c>
    </row>
    <row r="3885" spans="1:28" ht="15.95">
      <c r="A3885" t="s">
        <v>4724</v>
      </c>
      <c r="B3885" t="s">
        <v>16</v>
      </c>
      <c r="C3885" t="e">
        <f>VLOOKUP(B3885, Positions!A$1:B$134, 2, FALSE)</f>
        <v>#N/A</v>
      </c>
      <c r="D3885" t="s">
        <v>1279</v>
      </c>
      <c r="E3885" t="s">
        <v>5666</v>
      </c>
      <c r="F3885" t="s">
        <v>21</v>
      </c>
      <c r="G3885" t="str">
        <f>VLOOKUP(E3885, Tiers!M$1:P$134, 3, FALSE)</f>
        <v>NONE</v>
      </c>
      <c r="H3885">
        <f>VLOOKUP(G3885, Tiers!B$1:C$134, 2, FALSE)</f>
        <v>7</v>
      </c>
      <c r="I3885" s="21">
        <v>32601</v>
      </c>
      <c r="J3885" t="str">
        <f t="shared" si="60"/>
        <v>Amari Morgan-SmithCheltenham</v>
      </c>
      <c r="P3885">
        <v>26</v>
      </c>
      <c r="Q3885" t="s">
        <v>623</v>
      </c>
      <c r="R3885" t="s">
        <v>21</v>
      </c>
      <c r="S3885" t="s">
        <v>22</v>
      </c>
      <c r="T3885" t="s">
        <v>21</v>
      </c>
      <c r="Y3885">
        <v>183</v>
      </c>
      <c r="Z3885">
        <v>85</v>
      </c>
      <c r="AA3885">
        <v>58</v>
      </c>
      <c r="AB3885">
        <v>193</v>
      </c>
    </row>
    <row r="3886" spans="1:28" ht="15.95">
      <c r="A3886" t="s">
        <v>4725</v>
      </c>
      <c r="B3886" t="s">
        <v>81</v>
      </c>
      <c r="C3886" t="str">
        <f>VLOOKUP(B3886, Positions!A$1:B$134, 2, FALSE)</f>
        <v>Defender</v>
      </c>
      <c r="D3886" t="s">
        <v>127</v>
      </c>
      <c r="E3886" t="s">
        <v>62</v>
      </c>
      <c r="F3886" t="s">
        <v>21</v>
      </c>
      <c r="G3886" t="str">
        <f>VLOOKUP(E3886, Tiers!M$1:P$134, 3, FALSE)</f>
        <v>ENG1</v>
      </c>
      <c r="H3886">
        <f>VLOOKUP(G3886, Tiers!B$1:C$134, 2, FALSE)</f>
        <v>1</v>
      </c>
      <c r="I3886" s="21">
        <v>32596</v>
      </c>
      <c r="J3886" t="str">
        <f t="shared" si="60"/>
        <v>James TomkinsWest Ham</v>
      </c>
      <c r="P3886">
        <v>26</v>
      </c>
      <c r="Q3886" t="s">
        <v>1245</v>
      </c>
      <c r="R3886" t="s">
        <v>21</v>
      </c>
      <c r="S3886" t="s">
        <v>22</v>
      </c>
      <c r="T3886" t="s">
        <v>21</v>
      </c>
      <c r="Y3886">
        <v>191</v>
      </c>
      <c r="Z3886">
        <v>79</v>
      </c>
      <c r="AA3886">
        <v>8</v>
      </c>
      <c r="AB3886">
        <v>193</v>
      </c>
    </row>
    <row r="3887" spans="1:28" ht="15.95">
      <c r="A3887" t="s">
        <v>4726</v>
      </c>
      <c r="B3887" t="s">
        <v>196</v>
      </c>
      <c r="C3887" t="str">
        <f>VLOOKUP(B3887, Positions!A$1:B$134, 2, FALSE)</f>
        <v>Defender</v>
      </c>
      <c r="D3887" t="s">
        <v>207</v>
      </c>
      <c r="E3887" t="s">
        <v>5663</v>
      </c>
      <c r="F3887" t="s">
        <v>21</v>
      </c>
      <c r="G3887" t="str">
        <f>VLOOKUP(E3887, Tiers!M$1:P$134, 3, FALSE)</f>
        <v>ENG4</v>
      </c>
      <c r="H3887">
        <f>VLOOKUP(G3887, Tiers!B$1:C$134, 2, FALSE)</f>
        <v>5</v>
      </c>
      <c r="I3887" s="21">
        <v>32596</v>
      </c>
      <c r="J3887" t="str">
        <f t="shared" si="60"/>
        <v>Joe WiddowsonDag &amp; Red</v>
      </c>
      <c r="P3887">
        <v>26</v>
      </c>
      <c r="Q3887" t="s">
        <v>1395</v>
      </c>
      <c r="R3887" t="s">
        <v>21</v>
      </c>
      <c r="S3887" t="s">
        <v>22</v>
      </c>
      <c r="T3887" t="s">
        <v>21</v>
      </c>
      <c r="Y3887">
        <v>183</v>
      </c>
      <c r="Z3887">
        <v>77</v>
      </c>
      <c r="AA3887">
        <v>1</v>
      </c>
      <c r="AB3887">
        <v>218</v>
      </c>
    </row>
    <row r="3888" spans="1:28" ht="15.95">
      <c r="A3888" t="s">
        <v>4727</v>
      </c>
      <c r="B3888" t="s">
        <v>1277</v>
      </c>
      <c r="C3888" t="str">
        <f>VLOOKUP(B3888, Positions!A$1:B$134, 2, FALSE)</f>
        <v>Midfielder</v>
      </c>
      <c r="D3888" t="s">
        <v>116</v>
      </c>
      <c r="E3888" t="s">
        <v>62</v>
      </c>
      <c r="F3888" t="s">
        <v>21</v>
      </c>
      <c r="G3888" t="str">
        <f>VLOOKUP(E3888, Tiers!M$1:P$134, 3, FALSE)</f>
        <v>ENG1</v>
      </c>
      <c r="H3888">
        <f>VLOOKUP(G3888, Tiers!B$1:C$134, 2, FALSE)</f>
        <v>1</v>
      </c>
      <c r="I3888" s="21">
        <v>32592</v>
      </c>
      <c r="J3888" t="str">
        <f t="shared" si="60"/>
        <v>Scott SinclairAston Villa</v>
      </c>
      <c r="P3888">
        <v>26</v>
      </c>
      <c r="Q3888" t="s">
        <v>3220</v>
      </c>
      <c r="R3888" t="s">
        <v>21</v>
      </c>
      <c r="S3888" t="s">
        <v>22</v>
      </c>
      <c r="T3888" t="s">
        <v>21</v>
      </c>
      <c r="Y3888">
        <v>173</v>
      </c>
      <c r="Z3888">
        <v>68</v>
      </c>
      <c r="AA3888">
        <v>35</v>
      </c>
      <c r="AB3888">
        <v>192</v>
      </c>
    </row>
    <row r="3889" spans="1:28" ht="15.95">
      <c r="A3889" t="s">
        <v>4728</v>
      </c>
      <c r="B3889" t="s">
        <v>42</v>
      </c>
      <c r="C3889" t="str">
        <f>VLOOKUP(B3889, Positions!A$1:B$134, 2, FALSE)</f>
        <v>Midfielder</v>
      </c>
      <c r="D3889" t="s">
        <v>253</v>
      </c>
      <c r="E3889" t="s">
        <v>5666</v>
      </c>
      <c r="F3889" t="s">
        <v>21</v>
      </c>
      <c r="G3889" t="str">
        <f>VLOOKUP(E3889, Tiers!M$1:P$134, 3, FALSE)</f>
        <v>NONE</v>
      </c>
      <c r="H3889">
        <f>VLOOKUP(G3889, Tiers!B$1:C$134, 2, FALSE)</f>
        <v>7</v>
      </c>
      <c r="I3889" s="21">
        <v>32591</v>
      </c>
      <c r="J3889" t="str">
        <f t="shared" si="60"/>
        <v>Jamie ChandlerGateshead</v>
      </c>
      <c r="P3889">
        <v>26</v>
      </c>
      <c r="Q3889" t="s">
        <v>801</v>
      </c>
      <c r="R3889" t="s">
        <v>21</v>
      </c>
      <c r="S3889" t="s">
        <v>22</v>
      </c>
      <c r="T3889" t="s">
        <v>21</v>
      </c>
      <c r="Y3889">
        <v>170</v>
      </c>
      <c r="Z3889">
        <v>71</v>
      </c>
      <c r="AA3889">
        <v>21</v>
      </c>
      <c r="AB3889">
        <v>186</v>
      </c>
    </row>
    <row r="3890" spans="1:28" ht="15.95">
      <c r="A3890" t="s">
        <v>4729</v>
      </c>
      <c r="B3890" t="s">
        <v>16</v>
      </c>
      <c r="C3890" t="e">
        <f>VLOOKUP(B3890, Positions!A$1:B$134, 2, FALSE)</f>
        <v>#N/A</v>
      </c>
      <c r="D3890" t="s">
        <v>107</v>
      </c>
      <c r="E3890" t="s">
        <v>5665</v>
      </c>
      <c r="F3890" t="s">
        <v>21</v>
      </c>
      <c r="G3890" t="str">
        <f>VLOOKUP(E3890, Tiers!M$1:P$134, 3, FALSE)</f>
        <v>ENG2</v>
      </c>
      <c r="H3890">
        <f>VLOOKUP(G3890, Tiers!B$1:C$134, 2, FALSE)</f>
        <v>3</v>
      </c>
      <c r="I3890" s="21">
        <v>32587</v>
      </c>
      <c r="J3890" t="str">
        <f t="shared" si="60"/>
        <v>Lukas JutkiewiczBurnley</v>
      </c>
      <c r="P3890">
        <v>26</v>
      </c>
      <c r="Q3890" t="s">
        <v>141</v>
      </c>
      <c r="R3890" t="s">
        <v>21</v>
      </c>
      <c r="S3890" t="s">
        <v>22</v>
      </c>
      <c r="T3890" t="s">
        <v>21</v>
      </c>
      <c r="U3890" t="s">
        <v>342</v>
      </c>
      <c r="Y3890">
        <v>186</v>
      </c>
      <c r="Z3890">
        <v>78</v>
      </c>
      <c r="AA3890">
        <v>52</v>
      </c>
      <c r="AB3890">
        <v>258</v>
      </c>
    </row>
    <row r="3891" spans="1:28" ht="15.95">
      <c r="A3891" t="s">
        <v>4730</v>
      </c>
      <c r="B3891" t="s">
        <v>72</v>
      </c>
      <c r="C3891" t="str">
        <f>VLOOKUP(B3891, Positions!A$1:B$134, 2, FALSE)</f>
        <v>Defender</v>
      </c>
      <c r="D3891" t="s">
        <v>2744</v>
      </c>
      <c r="E3891" t="s">
        <v>5666</v>
      </c>
      <c r="F3891" t="s">
        <v>21</v>
      </c>
      <c r="G3891" t="str">
        <f>VLOOKUP(E3891, Tiers!M$1:P$134, 3, FALSE)</f>
        <v>NONE</v>
      </c>
      <c r="H3891">
        <f>VLOOKUP(G3891, Tiers!B$1:C$134, 2, FALSE)</f>
        <v>7</v>
      </c>
      <c r="I3891" s="21">
        <v>32584</v>
      </c>
      <c r="J3891" t="str">
        <f t="shared" si="60"/>
        <v>Jamal FyfieldWrexham</v>
      </c>
      <c r="P3891">
        <v>26</v>
      </c>
      <c r="Q3891" t="s">
        <v>2779</v>
      </c>
      <c r="R3891" t="s">
        <v>21</v>
      </c>
      <c r="S3891" t="s">
        <v>22</v>
      </c>
      <c r="T3891" t="s">
        <v>21</v>
      </c>
      <c r="Y3891">
        <v>183</v>
      </c>
      <c r="Z3891">
        <v>78</v>
      </c>
      <c r="AA3891">
        <v>6</v>
      </c>
      <c r="AB3891">
        <v>207</v>
      </c>
    </row>
    <row r="3892" spans="1:28" ht="15.95">
      <c r="A3892" t="s">
        <v>4731</v>
      </c>
      <c r="B3892" t="s">
        <v>81</v>
      </c>
      <c r="C3892" t="str">
        <f>VLOOKUP(B3892, Positions!A$1:B$134, 2, FALSE)</f>
        <v>Defender</v>
      </c>
      <c r="E3892" t="s">
        <v>5666</v>
      </c>
      <c r="F3892" t="s">
        <v>21</v>
      </c>
      <c r="G3892" t="str">
        <f>VLOOKUP(E3892, Tiers!M$1:P$134, 3, FALSE)</f>
        <v>NONE</v>
      </c>
      <c r="H3892">
        <f>VLOOKUP(G3892, Tiers!B$1:C$134, 2, FALSE)</f>
        <v>7</v>
      </c>
      <c r="I3892" s="21" t="e">
        <v>#N/A</v>
      </c>
      <c r="J3892" t="str">
        <f t="shared" si="60"/>
        <v>Charlie O'Loughlin</v>
      </c>
      <c r="P3892">
        <v>26</v>
      </c>
      <c r="Q3892" t="s">
        <v>284</v>
      </c>
      <c r="R3892" t="s">
        <v>21</v>
      </c>
      <c r="S3892" t="s">
        <v>22</v>
      </c>
      <c r="T3892" t="s">
        <v>21</v>
      </c>
      <c r="Y3892">
        <v>194</v>
      </c>
      <c r="Z3892">
        <v>81</v>
      </c>
      <c r="AA3892">
        <v>13</v>
      </c>
      <c r="AB3892">
        <v>181</v>
      </c>
    </row>
    <row r="3893" spans="1:28" ht="15.95">
      <c r="A3893" t="s">
        <v>4732</v>
      </c>
      <c r="B3893" t="s">
        <v>420</v>
      </c>
      <c r="C3893" t="e">
        <f>VLOOKUP(B3893, Positions!A$1:B$134, 2, FALSE)</f>
        <v>#N/A</v>
      </c>
      <c r="D3893" t="s">
        <v>61</v>
      </c>
      <c r="E3893" t="s">
        <v>62</v>
      </c>
      <c r="F3893" t="s">
        <v>21</v>
      </c>
      <c r="G3893" t="str">
        <f>VLOOKUP(E3893, Tiers!M$1:P$134, 3, FALSE)</f>
        <v>ENG1</v>
      </c>
      <c r="H3893">
        <f>VLOOKUP(G3893, Tiers!B$1:C$134, 2, FALSE)</f>
        <v>1</v>
      </c>
      <c r="I3893" s="21">
        <v>32583</v>
      </c>
      <c r="J3893" t="str">
        <f t="shared" si="60"/>
        <v>Theo WalcottArsenal</v>
      </c>
      <c r="P3893">
        <v>26</v>
      </c>
      <c r="Q3893" t="s">
        <v>3138</v>
      </c>
      <c r="R3893" t="s">
        <v>21</v>
      </c>
      <c r="S3893" t="s">
        <v>22</v>
      </c>
      <c r="T3893" t="s">
        <v>21</v>
      </c>
      <c r="U3893" t="s">
        <v>319</v>
      </c>
      <c r="Y3893">
        <v>176</v>
      </c>
      <c r="Z3893">
        <v>71</v>
      </c>
      <c r="AA3893">
        <v>54</v>
      </c>
      <c r="AB3893">
        <v>229</v>
      </c>
    </row>
    <row r="3894" spans="1:28" ht="15.95">
      <c r="A3894" t="s">
        <v>4733</v>
      </c>
      <c r="B3894" t="s">
        <v>131</v>
      </c>
      <c r="C3894" t="str">
        <f>VLOOKUP(B3894, Positions!A$1:B$134, 2, FALSE)</f>
        <v>Forward</v>
      </c>
      <c r="D3894" t="s">
        <v>1184</v>
      </c>
      <c r="E3894" t="s">
        <v>5666</v>
      </c>
      <c r="F3894" t="s">
        <v>21</v>
      </c>
      <c r="G3894" t="str">
        <f>VLOOKUP(E3894, Tiers!M$1:P$134, 3, FALSE)</f>
        <v>NONE</v>
      </c>
      <c r="H3894">
        <f>VLOOKUP(G3894, Tiers!B$1:C$134, 2, FALSE)</f>
        <v>7</v>
      </c>
      <c r="I3894" s="21">
        <v>32582</v>
      </c>
      <c r="J3894" t="str">
        <f t="shared" si="60"/>
        <v>Mike PhenixSouthport</v>
      </c>
      <c r="P3894">
        <v>26</v>
      </c>
      <c r="Q3894" t="s">
        <v>204</v>
      </c>
      <c r="R3894" t="s">
        <v>21</v>
      </c>
      <c r="S3894" t="s">
        <v>22</v>
      </c>
      <c r="T3894" t="s">
        <v>21</v>
      </c>
      <c r="Y3894">
        <v>188</v>
      </c>
      <c r="Z3894">
        <v>81</v>
      </c>
      <c r="AA3894">
        <v>18</v>
      </c>
      <c r="AB3894">
        <v>83</v>
      </c>
    </row>
    <row r="3895" spans="1:28" ht="15.95">
      <c r="A3895" t="s">
        <v>4734</v>
      </c>
      <c r="B3895" t="s">
        <v>16</v>
      </c>
      <c r="C3895" t="e">
        <f>VLOOKUP(B3895, Positions!A$1:B$134, 2, FALSE)</f>
        <v>#N/A</v>
      </c>
      <c r="D3895" t="s">
        <v>229</v>
      </c>
      <c r="E3895" t="s">
        <v>5665</v>
      </c>
      <c r="F3895" t="s">
        <v>21</v>
      </c>
      <c r="G3895" t="str">
        <f>VLOOKUP(E3895, Tiers!M$1:P$134, 3, FALSE)</f>
        <v>ENG2</v>
      </c>
      <c r="H3895">
        <f>VLOOKUP(G3895, Tiers!B$1:C$134, 2, FALSE)</f>
        <v>3</v>
      </c>
      <c r="I3895" s="21">
        <v>32582</v>
      </c>
      <c r="J3895" t="str">
        <f t="shared" si="60"/>
        <v>Sam BaldockBrighton</v>
      </c>
      <c r="P3895">
        <v>26</v>
      </c>
      <c r="Q3895" t="s">
        <v>512</v>
      </c>
      <c r="R3895" t="s">
        <v>21</v>
      </c>
      <c r="S3895" t="s">
        <v>22</v>
      </c>
      <c r="T3895" t="s">
        <v>21</v>
      </c>
      <c r="Y3895">
        <v>171</v>
      </c>
      <c r="Z3895">
        <v>67</v>
      </c>
      <c r="AA3895">
        <v>79</v>
      </c>
      <c r="AB3895">
        <v>229</v>
      </c>
    </row>
    <row r="3896" spans="1:28" ht="15.95">
      <c r="A3896" t="s">
        <v>4735</v>
      </c>
      <c r="B3896" t="s">
        <v>16</v>
      </c>
      <c r="C3896" t="e">
        <f>VLOOKUP(B3896, Positions!A$1:B$134, 2, FALSE)</f>
        <v>#N/A</v>
      </c>
      <c r="D3896" t="s">
        <v>3718</v>
      </c>
      <c r="E3896" t="s">
        <v>5666</v>
      </c>
      <c r="F3896" t="s">
        <v>21</v>
      </c>
      <c r="G3896" t="str">
        <f>VLOOKUP(E3896, Tiers!M$1:P$134, 3, FALSE)</f>
        <v>NONE</v>
      </c>
      <c r="H3896">
        <f>VLOOKUP(G3896, Tiers!B$1:C$134, 2, FALSE)</f>
        <v>7</v>
      </c>
      <c r="I3896" s="21">
        <v>32580</v>
      </c>
      <c r="J3896" t="str">
        <f t="shared" si="60"/>
        <v>Ricky MillerDover</v>
      </c>
      <c r="P3896">
        <v>26</v>
      </c>
      <c r="Q3896" t="s">
        <v>4679</v>
      </c>
      <c r="R3896" t="s">
        <v>21</v>
      </c>
      <c r="S3896" t="s">
        <v>22</v>
      </c>
      <c r="T3896" t="s">
        <v>21</v>
      </c>
      <c r="Y3896">
        <v>176</v>
      </c>
      <c r="Z3896">
        <v>64</v>
      </c>
      <c r="AA3896">
        <v>89</v>
      </c>
      <c r="AB3896">
        <v>165</v>
      </c>
    </row>
    <row r="3897" spans="1:28" ht="15.95">
      <c r="A3897" t="s">
        <v>4736</v>
      </c>
      <c r="B3897" t="s">
        <v>877</v>
      </c>
      <c r="C3897" t="str">
        <f>VLOOKUP(B3897, Positions!A$1:B$134, 2, FALSE)</f>
        <v>Defender</v>
      </c>
      <c r="D3897" t="s">
        <v>234</v>
      </c>
      <c r="E3897" t="s">
        <v>5664</v>
      </c>
      <c r="F3897" t="s">
        <v>21</v>
      </c>
      <c r="G3897" t="str">
        <f>VLOOKUP(E3897, Tiers!M$1:P$134, 3, FALSE)</f>
        <v>ENG3</v>
      </c>
      <c r="H3897">
        <f>VLOOKUP(G3897, Tiers!B$1:C$134, 2, FALSE)</f>
        <v>4</v>
      </c>
      <c r="I3897" s="21">
        <v>32579</v>
      </c>
      <c r="J3897" t="str">
        <f t="shared" si="60"/>
        <v>Richard EckersleyOldham</v>
      </c>
      <c r="P3897">
        <v>26</v>
      </c>
      <c r="Q3897" t="s">
        <v>586</v>
      </c>
      <c r="R3897" t="s">
        <v>21</v>
      </c>
      <c r="S3897" t="s">
        <v>22</v>
      </c>
      <c r="T3897" t="s">
        <v>21</v>
      </c>
      <c r="Y3897">
        <v>176</v>
      </c>
      <c r="Z3897">
        <v>77</v>
      </c>
      <c r="AA3897">
        <v>0</v>
      </c>
      <c r="AB3897">
        <v>105</v>
      </c>
    </row>
    <row r="3898" spans="1:28" ht="15.95">
      <c r="A3898" t="s">
        <v>4737</v>
      </c>
      <c r="B3898" t="s">
        <v>1157</v>
      </c>
      <c r="C3898" t="str">
        <f>VLOOKUP(B3898, Positions!A$1:B$134, 2, FALSE)</f>
        <v>Midfielder</v>
      </c>
      <c r="D3898" t="s">
        <v>378</v>
      </c>
      <c r="E3898" t="s">
        <v>5663</v>
      </c>
      <c r="F3898" t="s">
        <v>21</v>
      </c>
      <c r="G3898" t="str">
        <f>VLOOKUP(E3898, Tiers!M$1:P$134, 3, FALSE)</f>
        <v>ENG4</v>
      </c>
      <c r="H3898">
        <f>VLOOKUP(G3898, Tiers!B$1:C$134, 2, FALSE)</f>
        <v>5</v>
      </c>
      <c r="I3898" s="21">
        <v>32573</v>
      </c>
      <c r="J3898" t="str">
        <f t="shared" si="60"/>
        <v>Sean McConvilleAccrington</v>
      </c>
      <c r="P3898">
        <v>26</v>
      </c>
      <c r="Q3898" t="s">
        <v>57</v>
      </c>
      <c r="R3898" t="s">
        <v>21</v>
      </c>
      <c r="S3898" t="s">
        <v>22</v>
      </c>
      <c r="T3898" t="s">
        <v>21</v>
      </c>
      <c r="Y3898">
        <v>181</v>
      </c>
      <c r="Z3898">
        <v>73</v>
      </c>
      <c r="AA3898">
        <v>53</v>
      </c>
      <c r="AB3898">
        <v>221</v>
      </c>
    </row>
    <row r="3899" spans="1:28" ht="15.95">
      <c r="A3899" t="s">
        <v>4738</v>
      </c>
      <c r="B3899" t="s">
        <v>645</v>
      </c>
      <c r="C3899" t="str">
        <f>VLOOKUP(B3899, Positions!A$1:B$134, 2, FALSE)</f>
        <v>Defender</v>
      </c>
      <c r="D3899" t="s">
        <v>592</v>
      </c>
      <c r="E3899" t="s">
        <v>5666</v>
      </c>
      <c r="F3899" t="s">
        <v>21</v>
      </c>
      <c r="G3899" t="str">
        <f>VLOOKUP(E3899, Tiers!M$1:P$134, 3, FALSE)</f>
        <v>NONE</v>
      </c>
      <c r="H3899">
        <f>VLOOKUP(G3899, Tiers!B$1:C$134, 2, FALSE)</f>
        <v>7</v>
      </c>
      <c r="I3899" s="21">
        <v>32573</v>
      </c>
      <c r="J3899" t="str">
        <f t="shared" si="60"/>
        <v>Mike GroganAFC Telford</v>
      </c>
      <c r="P3899">
        <v>26</v>
      </c>
      <c r="Q3899" t="s">
        <v>57</v>
      </c>
      <c r="R3899" t="s">
        <v>21</v>
      </c>
      <c r="S3899" t="s">
        <v>22</v>
      </c>
      <c r="T3899" t="s">
        <v>21</v>
      </c>
      <c r="Y3899">
        <v>180</v>
      </c>
      <c r="Z3899">
        <v>75</v>
      </c>
      <c r="AA3899">
        <v>27</v>
      </c>
      <c r="AB3899">
        <v>110</v>
      </c>
    </row>
    <row r="3900" spans="1:28" ht="15.95">
      <c r="A3900" t="s">
        <v>4739</v>
      </c>
      <c r="B3900" t="s">
        <v>189</v>
      </c>
      <c r="C3900" t="str">
        <f>VLOOKUP(B3900, Positions!A$1:B$134, 2, FALSE)</f>
        <v>Forward</v>
      </c>
      <c r="D3900" t="s">
        <v>370</v>
      </c>
      <c r="E3900" t="s">
        <v>5663</v>
      </c>
      <c r="F3900" t="s">
        <v>21</v>
      </c>
      <c r="G3900" t="str">
        <f>VLOOKUP(E3900, Tiers!M$1:P$134, 3, FALSE)</f>
        <v>ENG4</v>
      </c>
      <c r="H3900">
        <f>VLOOKUP(G3900, Tiers!B$1:C$134, 2, FALSE)</f>
        <v>5</v>
      </c>
      <c r="I3900" s="21">
        <v>32572</v>
      </c>
      <c r="J3900" t="str">
        <f t="shared" si="60"/>
        <v>Joe ThompsonCarlisle</v>
      </c>
      <c r="P3900">
        <v>26</v>
      </c>
      <c r="Q3900" t="s">
        <v>56</v>
      </c>
      <c r="R3900" t="s">
        <v>21</v>
      </c>
      <c r="S3900" t="s">
        <v>22</v>
      </c>
      <c r="T3900" t="s">
        <v>21</v>
      </c>
      <c r="Y3900">
        <v>183</v>
      </c>
      <c r="Z3900">
        <v>64</v>
      </c>
      <c r="AA3900">
        <v>18</v>
      </c>
      <c r="AB3900">
        <v>178</v>
      </c>
    </row>
    <row r="3901" spans="1:28" ht="15.95">
      <c r="A3901" t="s">
        <v>4740</v>
      </c>
      <c r="B3901" t="s">
        <v>789</v>
      </c>
      <c r="C3901" t="str">
        <f>VLOOKUP(B3901, Positions!A$1:B$134, 2, FALSE)</f>
        <v>Forward</v>
      </c>
      <c r="D3901" t="s">
        <v>592</v>
      </c>
      <c r="E3901" t="s">
        <v>5666</v>
      </c>
      <c r="F3901" t="s">
        <v>21</v>
      </c>
      <c r="G3901" t="str">
        <f>VLOOKUP(E3901, Tiers!M$1:P$134, 3, FALSE)</f>
        <v>NONE</v>
      </c>
      <c r="H3901">
        <f>VLOOKUP(G3901, Tiers!B$1:C$134, 2, FALSE)</f>
        <v>7</v>
      </c>
      <c r="I3901" s="21">
        <v>32572</v>
      </c>
      <c r="J3901" t="str">
        <f t="shared" si="60"/>
        <v>Danny O'CallaghanAFC Telford</v>
      </c>
      <c r="P3901">
        <v>26</v>
      </c>
      <c r="Q3901" t="s">
        <v>284</v>
      </c>
      <c r="R3901" t="s">
        <v>21</v>
      </c>
      <c r="S3901" t="s">
        <v>22</v>
      </c>
      <c r="T3901" t="s">
        <v>21</v>
      </c>
      <c r="Y3901">
        <v>186</v>
      </c>
      <c r="Z3901">
        <v>78</v>
      </c>
      <c r="AA3901">
        <v>0</v>
      </c>
      <c r="AB3901">
        <v>0</v>
      </c>
    </row>
    <row r="3902" spans="1:28" ht="15.95">
      <c r="A3902" t="s">
        <v>4741</v>
      </c>
      <c r="B3902" t="s">
        <v>81</v>
      </c>
      <c r="C3902" t="str">
        <f>VLOOKUP(B3902, Positions!A$1:B$134, 2, FALSE)</f>
        <v>Defender</v>
      </c>
      <c r="D3902" t="s">
        <v>3634</v>
      </c>
      <c r="E3902" t="s">
        <v>5671</v>
      </c>
      <c r="F3902" t="s">
        <v>421</v>
      </c>
      <c r="G3902" t="str">
        <f>VLOOKUP(E3902, Tiers!M$1:P$134, 3, FALSE)</f>
        <v>SCO4</v>
      </c>
      <c r="H3902">
        <f>VLOOKUP(G3902, Tiers!B$1:C$134, 2, FALSE)</f>
        <v>6</v>
      </c>
      <c r="I3902" s="21">
        <v>32571</v>
      </c>
      <c r="J3902" t="str">
        <f t="shared" si="60"/>
        <v>Kieran AinslieBerwick</v>
      </c>
      <c r="P3902">
        <v>26</v>
      </c>
      <c r="Q3902" t="s">
        <v>3043</v>
      </c>
      <c r="R3902" t="s">
        <v>21</v>
      </c>
      <c r="S3902" t="s">
        <v>22</v>
      </c>
      <c r="T3902" t="s">
        <v>21</v>
      </c>
      <c r="Y3902">
        <v>188</v>
      </c>
      <c r="Z3902">
        <v>86</v>
      </c>
      <c r="AA3902">
        <v>0</v>
      </c>
      <c r="AB3902">
        <v>0</v>
      </c>
    </row>
    <row r="3903" spans="1:28" ht="15.95">
      <c r="A3903" t="s">
        <v>4742</v>
      </c>
      <c r="B3903" t="s">
        <v>166</v>
      </c>
      <c r="C3903" t="str">
        <f>VLOOKUP(B3903, Positions!A$1:B$134, 2, FALSE)</f>
        <v>Goalkeeper</v>
      </c>
      <c r="D3903" t="s">
        <v>290</v>
      </c>
      <c r="E3903" t="s">
        <v>5665</v>
      </c>
      <c r="F3903" t="s">
        <v>21</v>
      </c>
      <c r="G3903" t="str">
        <f>VLOOKUP(E3903, Tiers!M$1:P$134, 3, FALSE)</f>
        <v>ENG2</v>
      </c>
      <c r="H3903">
        <f>VLOOKUP(G3903, Tiers!B$1:C$134, 2, FALSE)</f>
        <v>3</v>
      </c>
      <c r="I3903" s="21">
        <v>32566</v>
      </c>
      <c r="J3903" t="str">
        <f t="shared" si="60"/>
        <v>David ButtonBrentford</v>
      </c>
      <c r="P3903">
        <v>26</v>
      </c>
      <c r="Q3903" t="s">
        <v>259</v>
      </c>
      <c r="R3903" t="s">
        <v>21</v>
      </c>
      <c r="S3903" t="s">
        <v>22</v>
      </c>
      <c r="T3903" t="s">
        <v>21</v>
      </c>
      <c r="Y3903">
        <v>192</v>
      </c>
      <c r="Z3903">
        <v>84</v>
      </c>
      <c r="AA3903">
        <v>0</v>
      </c>
      <c r="AB3903">
        <v>197</v>
      </c>
    </row>
    <row r="3904" spans="1:28" ht="15.95">
      <c r="A3904" t="s">
        <v>4743</v>
      </c>
      <c r="B3904" t="s">
        <v>36</v>
      </c>
      <c r="C3904" t="str">
        <f>VLOOKUP(B3904, Positions!A$1:B$134, 2, FALSE)</f>
        <v>Midfielder</v>
      </c>
      <c r="D3904" t="s">
        <v>627</v>
      </c>
      <c r="E3904" t="s">
        <v>5666</v>
      </c>
      <c r="F3904" t="s">
        <v>21</v>
      </c>
      <c r="G3904" t="str">
        <f>VLOOKUP(E3904, Tiers!M$1:P$134, 3, FALSE)</f>
        <v>NONE</v>
      </c>
      <c r="H3904">
        <f>VLOOKUP(G3904, Tiers!B$1:C$134, 2, FALSE)</f>
        <v>7</v>
      </c>
      <c r="I3904" s="21">
        <v>32565</v>
      </c>
      <c r="J3904" t="str">
        <f t="shared" si="60"/>
        <v>Sam WedgburyForest Green</v>
      </c>
      <c r="P3904">
        <v>26</v>
      </c>
      <c r="Q3904" t="s">
        <v>20</v>
      </c>
      <c r="R3904" t="s">
        <v>21</v>
      </c>
      <c r="S3904" t="s">
        <v>22</v>
      </c>
      <c r="T3904" t="s">
        <v>21</v>
      </c>
      <c r="Y3904">
        <v>186</v>
      </c>
      <c r="Z3904">
        <v>70</v>
      </c>
      <c r="AA3904">
        <v>5</v>
      </c>
      <c r="AB3904">
        <v>193</v>
      </c>
    </row>
    <row r="3905" spans="1:28" ht="15.95">
      <c r="A3905" t="s">
        <v>4744</v>
      </c>
      <c r="B3905" t="s">
        <v>115</v>
      </c>
      <c r="C3905" t="e">
        <f>VLOOKUP(B3905, Positions!A$1:B$134, 2, FALSE)</f>
        <v>#N/A</v>
      </c>
      <c r="D3905" t="s">
        <v>412</v>
      </c>
      <c r="E3905" t="s">
        <v>5664</v>
      </c>
      <c r="F3905" t="s">
        <v>21</v>
      </c>
      <c r="G3905" t="str">
        <f>VLOOKUP(E3905, Tiers!M$1:P$134, 3, FALSE)</f>
        <v>ENG3</v>
      </c>
      <c r="H3905">
        <f>VLOOKUP(G3905, Tiers!B$1:C$134, 2, FALSE)</f>
        <v>4</v>
      </c>
      <c r="I3905" s="21">
        <v>32564</v>
      </c>
      <c r="J3905" t="str">
        <f t="shared" si="60"/>
        <v>Lucas AkinsBurton</v>
      </c>
      <c r="P3905">
        <v>26</v>
      </c>
      <c r="Q3905" t="s">
        <v>252</v>
      </c>
      <c r="R3905" t="s">
        <v>21</v>
      </c>
      <c r="S3905" t="s">
        <v>22</v>
      </c>
      <c r="T3905" t="s">
        <v>21</v>
      </c>
      <c r="Y3905">
        <v>181</v>
      </c>
      <c r="Z3905">
        <v>79</v>
      </c>
      <c r="AA3905">
        <v>31</v>
      </c>
      <c r="AB3905">
        <v>224</v>
      </c>
    </row>
    <row r="3906" spans="1:28" ht="15.95">
      <c r="A3906" t="s">
        <v>4745</v>
      </c>
      <c r="B3906" t="s">
        <v>55</v>
      </c>
      <c r="C3906" t="str">
        <f>VLOOKUP(B3906, Positions!A$1:B$134, 2, FALSE)</f>
        <v>Forward</v>
      </c>
      <c r="D3906" t="s">
        <v>190</v>
      </c>
      <c r="E3906" t="s">
        <v>5663</v>
      </c>
      <c r="F3906" t="s">
        <v>21</v>
      </c>
      <c r="G3906" t="str">
        <f>VLOOKUP(E3906, Tiers!M$1:P$134, 3, FALSE)</f>
        <v>ENG4</v>
      </c>
      <c r="H3906">
        <f>VLOOKUP(G3906, Tiers!B$1:C$134, 2, FALSE)</f>
        <v>5</v>
      </c>
      <c r="I3906" s="21">
        <v>32564</v>
      </c>
      <c r="J3906" t="str">
        <f t="shared" ref="J3906:J3969" si="61">A3906 &amp; D3906</f>
        <v>Danny HyltonOxford</v>
      </c>
      <c r="P3906">
        <v>26</v>
      </c>
      <c r="Q3906" t="s">
        <v>74</v>
      </c>
      <c r="R3906" t="s">
        <v>21</v>
      </c>
      <c r="S3906" t="s">
        <v>22</v>
      </c>
      <c r="T3906" t="s">
        <v>21</v>
      </c>
      <c r="Y3906">
        <v>183</v>
      </c>
      <c r="Z3906">
        <v>71</v>
      </c>
      <c r="AA3906">
        <v>67</v>
      </c>
      <c r="AB3906">
        <v>245</v>
      </c>
    </row>
    <row r="3907" spans="1:28" ht="15.95">
      <c r="A3907" t="s">
        <v>4746</v>
      </c>
      <c r="B3907" t="s">
        <v>4451</v>
      </c>
      <c r="C3907" t="e">
        <f>VLOOKUP(B3907, Positions!A$1:B$134, 2, FALSE)</f>
        <v>#N/A</v>
      </c>
      <c r="D3907" t="s">
        <v>27</v>
      </c>
      <c r="E3907" t="s">
        <v>5663</v>
      </c>
      <c r="F3907" t="s">
        <v>21</v>
      </c>
      <c r="G3907" t="str">
        <f>VLOOKUP(E3907, Tiers!M$1:P$134, 3, FALSE)</f>
        <v>ENG4</v>
      </c>
      <c r="H3907">
        <f>VLOOKUP(G3907, Tiers!B$1:C$134, 2, FALSE)</f>
        <v>5</v>
      </c>
      <c r="I3907" s="21">
        <v>32563</v>
      </c>
      <c r="J3907" t="str">
        <f t="shared" si="61"/>
        <v>Lee MolyneuxMorecambe</v>
      </c>
      <c r="P3907">
        <v>26</v>
      </c>
      <c r="Q3907" t="s">
        <v>330</v>
      </c>
      <c r="R3907" t="s">
        <v>21</v>
      </c>
      <c r="S3907" t="s">
        <v>22</v>
      </c>
      <c r="T3907" t="s">
        <v>21</v>
      </c>
      <c r="Y3907">
        <v>186</v>
      </c>
      <c r="Z3907">
        <v>81</v>
      </c>
      <c r="AA3907">
        <v>15</v>
      </c>
      <c r="AB3907">
        <v>109</v>
      </c>
    </row>
    <row r="3908" spans="1:28" ht="15.95">
      <c r="A3908" t="s">
        <v>4747</v>
      </c>
      <c r="B3908" t="s">
        <v>166</v>
      </c>
      <c r="C3908" t="str">
        <f>VLOOKUP(B3908, Positions!A$1:B$134, 2, FALSE)</f>
        <v>Goalkeeper</v>
      </c>
      <c r="D3908" t="s">
        <v>397</v>
      </c>
      <c r="E3908" t="s">
        <v>5665</v>
      </c>
      <c r="F3908" t="s">
        <v>21</v>
      </c>
      <c r="G3908" t="str">
        <f>VLOOKUP(E3908, Tiers!M$1:P$134, 3, FALSE)</f>
        <v>ENG2</v>
      </c>
      <c r="H3908">
        <f>VLOOKUP(G3908, Tiers!B$1:C$134, 2, FALSE)</f>
        <v>3</v>
      </c>
      <c r="I3908" s="21">
        <v>32557</v>
      </c>
      <c r="J3908" t="str">
        <f t="shared" si="61"/>
        <v>Jamie JonesPreston</v>
      </c>
      <c r="P3908">
        <v>26</v>
      </c>
      <c r="Q3908" t="s">
        <v>57</v>
      </c>
      <c r="R3908" t="s">
        <v>21</v>
      </c>
      <c r="S3908" t="s">
        <v>22</v>
      </c>
      <c r="T3908" t="s">
        <v>21</v>
      </c>
      <c r="Y3908">
        <v>191</v>
      </c>
      <c r="Z3908">
        <v>91</v>
      </c>
      <c r="AA3908">
        <v>0</v>
      </c>
      <c r="AB3908">
        <v>185</v>
      </c>
    </row>
    <row r="3909" spans="1:28" ht="15.95">
      <c r="A3909" t="s">
        <v>4748</v>
      </c>
      <c r="B3909" t="s">
        <v>31</v>
      </c>
      <c r="C3909" t="str">
        <f>VLOOKUP(B3909, Positions!A$1:B$134, 2, FALSE)</f>
        <v>Defender</v>
      </c>
      <c r="E3909" t="s">
        <v>5666</v>
      </c>
      <c r="F3909" t="s">
        <v>21</v>
      </c>
      <c r="G3909" t="str">
        <f>VLOOKUP(E3909, Tiers!M$1:P$134, 3, FALSE)</f>
        <v>NONE</v>
      </c>
      <c r="H3909">
        <f>VLOOKUP(G3909, Tiers!B$1:C$134, 2, FALSE)</f>
        <v>7</v>
      </c>
      <c r="I3909" s="21" t="e">
        <v>#N/A</v>
      </c>
      <c r="J3909" t="str">
        <f t="shared" si="61"/>
        <v>Curtis Obeng</v>
      </c>
      <c r="P3909">
        <v>26</v>
      </c>
      <c r="Q3909" t="s">
        <v>113</v>
      </c>
      <c r="R3909" t="s">
        <v>21</v>
      </c>
      <c r="S3909" t="s">
        <v>22</v>
      </c>
      <c r="T3909" t="s">
        <v>21</v>
      </c>
      <c r="U3909" t="s">
        <v>239</v>
      </c>
      <c r="Y3909">
        <v>173</v>
      </c>
      <c r="Z3909">
        <v>67</v>
      </c>
      <c r="AA3909">
        <v>2</v>
      </c>
      <c r="AB3909">
        <v>116</v>
      </c>
    </row>
    <row r="3910" spans="1:28" ht="15.95">
      <c r="A3910" t="s">
        <v>4749</v>
      </c>
      <c r="B3910" t="s">
        <v>2396</v>
      </c>
      <c r="C3910" t="str">
        <f>VLOOKUP(B3910, Positions!A$1:B$134, 2, FALSE)</f>
        <v>Midfielder</v>
      </c>
      <c r="D3910" t="s">
        <v>4750</v>
      </c>
      <c r="E3910" t="s">
        <v>5666</v>
      </c>
      <c r="F3910" t="s">
        <v>563</v>
      </c>
      <c r="G3910" t="str">
        <f>VLOOKUP(E3910, Tiers!M$1:P$134, 3, FALSE)</f>
        <v>NONE</v>
      </c>
      <c r="H3910">
        <f>VLOOKUP(G3910, Tiers!B$1:C$134, 2, FALSE)</f>
        <v>7</v>
      </c>
      <c r="I3910" s="21">
        <v>32552</v>
      </c>
      <c r="J3910" t="str">
        <f t="shared" si="61"/>
        <v>Mark AndersonCarolina RailHawks</v>
      </c>
      <c r="P3910">
        <v>26</v>
      </c>
      <c r="Q3910" t="s">
        <v>962</v>
      </c>
      <c r="R3910" t="s">
        <v>21</v>
      </c>
      <c r="S3910" t="s">
        <v>22</v>
      </c>
      <c r="T3910" t="s">
        <v>21</v>
      </c>
      <c r="Y3910">
        <v>178</v>
      </c>
      <c r="Z3910">
        <v>76</v>
      </c>
      <c r="AA3910">
        <v>22</v>
      </c>
      <c r="AB3910">
        <v>76</v>
      </c>
    </row>
    <row r="3911" spans="1:28" ht="15.95">
      <c r="A3911" t="s">
        <v>4751</v>
      </c>
      <c r="B3911" t="s">
        <v>42</v>
      </c>
      <c r="C3911" t="str">
        <f>VLOOKUP(B3911, Positions!A$1:B$134, 2, FALSE)</f>
        <v>Midfielder</v>
      </c>
      <c r="D3911" t="s">
        <v>1895</v>
      </c>
      <c r="E3911" t="s">
        <v>5666</v>
      </c>
      <c r="F3911" t="s">
        <v>21</v>
      </c>
      <c r="G3911" t="str">
        <f>VLOOKUP(E3911, Tiers!M$1:P$134, 3, FALSE)</f>
        <v>NONE</v>
      </c>
      <c r="H3911">
        <f>VLOOKUP(G3911, Tiers!B$1:C$134, 2, FALSE)</f>
        <v>7</v>
      </c>
      <c r="I3911" s="21">
        <v>32549</v>
      </c>
      <c r="J3911" t="str">
        <f t="shared" si="61"/>
        <v>Jake MoultAltrincham</v>
      </c>
      <c r="P3911">
        <v>26</v>
      </c>
      <c r="Q3911" t="s">
        <v>201</v>
      </c>
      <c r="R3911" t="s">
        <v>21</v>
      </c>
      <c r="S3911" t="s">
        <v>22</v>
      </c>
      <c r="T3911" t="s">
        <v>21</v>
      </c>
      <c r="Y3911">
        <v>178</v>
      </c>
      <c r="Z3911">
        <v>67</v>
      </c>
      <c r="AA3911">
        <v>30</v>
      </c>
      <c r="AB3911">
        <v>206</v>
      </c>
    </row>
    <row r="3912" spans="1:28" ht="15.95">
      <c r="A3912" t="s">
        <v>4752</v>
      </c>
      <c r="B3912" t="s">
        <v>102</v>
      </c>
      <c r="C3912" t="str">
        <f>VLOOKUP(B3912, Positions!A$1:B$134, 2, FALSE)</f>
        <v>Defender</v>
      </c>
      <c r="D3912" t="s">
        <v>1243</v>
      </c>
      <c r="E3912" t="s">
        <v>5666</v>
      </c>
      <c r="F3912" t="s">
        <v>21</v>
      </c>
      <c r="G3912" t="str">
        <f>VLOOKUP(E3912, Tiers!M$1:P$134, 3, FALSE)</f>
        <v>NONE</v>
      </c>
      <c r="H3912">
        <f>VLOOKUP(G3912, Tiers!B$1:C$134, 2, FALSE)</f>
        <v>7</v>
      </c>
      <c r="I3912" s="21">
        <v>32547</v>
      </c>
      <c r="J3912" t="str">
        <f t="shared" si="61"/>
        <v>Liam HoganTranmere</v>
      </c>
      <c r="P3912">
        <v>26</v>
      </c>
      <c r="Q3912" t="s">
        <v>586</v>
      </c>
      <c r="R3912" t="s">
        <v>21</v>
      </c>
      <c r="S3912" t="s">
        <v>22</v>
      </c>
      <c r="T3912" t="s">
        <v>21</v>
      </c>
      <c r="Y3912">
        <v>183</v>
      </c>
      <c r="Z3912">
        <v>78</v>
      </c>
      <c r="AA3912">
        <v>1</v>
      </c>
      <c r="AB3912">
        <v>86</v>
      </c>
    </row>
    <row r="3913" spans="1:28" ht="15.95">
      <c r="A3913" t="s">
        <v>4753</v>
      </c>
      <c r="B3913" t="s">
        <v>789</v>
      </c>
      <c r="C3913" t="str">
        <f>VLOOKUP(B3913, Positions!A$1:B$134, 2, FALSE)</f>
        <v>Forward</v>
      </c>
      <c r="D3913" t="s">
        <v>56</v>
      </c>
      <c r="E3913" t="s">
        <v>5664</v>
      </c>
      <c r="F3913" t="s">
        <v>21</v>
      </c>
      <c r="G3913" t="str">
        <f>VLOOKUP(E3913, Tiers!M$1:P$134, 3, FALSE)</f>
        <v>ENG3</v>
      </c>
      <c r="H3913">
        <f>VLOOKUP(G3913, Tiers!B$1:C$134, 2, FALSE)</f>
        <v>4</v>
      </c>
      <c r="I3913" s="21">
        <v>32547</v>
      </c>
      <c r="J3913" t="str">
        <f t="shared" si="61"/>
        <v>Lewis AlessandraRochdale</v>
      </c>
      <c r="P3913">
        <v>26</v>
      </c>
      <c r="Q3913" t="s">
        <v>56</v>
      </c>
      <c r="R3913" t="s">
        <v>21</v>
      </c>
      <c r="S3913" t="s">
        <v>22</v>
      </c>
      <c r="T3913" t="s">
        <v>21</v>
      </c>
      <c r="Y3913">
        <v>178</v>
      </c>
      <c r="Z3913">
        <v>71</v>
      </c>
      <c r="AA3913">
        <v>34</v>
      </c>
      <c r="AB3913">
        <v>235</v>
      </c>
    </row>
    <row r="3914" spans="1:28" ht="15.95">
      <c r="A3914" t="s">
        <v>4754</v>
      </c>
      <c r="B3914" t="s">
        <v>81</v>
      </c>
      <c r="C3914" t="str">
        <f>VLOOKUP(B3914, Positions!A$1:B$134, 2, FALSE)</f>
        <v>Defender</v>
      </c>
      <c r="D3914" t="s">
        <v>470</v>
      </c>
      <c r="E3914" t="s">
        <v>5663</v>
      </c>
      <c r="F3914" t="s">
        <v>21</v>
      </c>
      <c r="G3914" t="str">
        <f>VLOOKUP(E3914, Tiers!M$1:P$134, 3, FALSE)</f>
        <v>ENG4</v>
      </c>
      <c r="H3914">
        <f>VLOOKUP(G3914, Tiers!B$1:C$134, 2, FALSE)</f>
        <v>5</v>
      </c>
      <c r="I3914" s="21">
        <v>32536</v>
      </c>
      <c r="J3914" t="str">
        <f t="shared" si="61"/>
        <v>Josh CoulsonCambridge</v>
      </c>
      <c r="P3914">
        <v>26</v>
      </c>
      <c r="Q3914" t="s">
        <v>470</v>
      </c>
      <c r="R3914" t="s">
        <v>21</v>
      </c>
      <c r="S3914" t="s">
        <v>22</v>
      </c>
      <c r="T3914" t="s">
        <v>21</v>
      </c>
      <c r="Y3914">
        <v>191</v>
      </c>
      <c r="Z3914">
        <v>83</v>
      </c>
      <c r="AA3914">
        <v>13</v>
      </c>
      <c r="AB3914">
        <v>242</v>
      </c>
    </row>
    <row r="3915" spans="1:28" ht="15.95">
      <c r="A3915" t="s">
        <v>4755</v>
      </c>
      <c r="B3915" t="s">
        <v>42</v>
      </c>
      <c r="C3915" t="str">
        <f>VLOOKUP(B3915, Positions!A$1:B$134, 2, FALSE)</f>
        <v>Midfielder</v>
      </c>
      <c r="D3915" t="s">
        <v>1308</v>
      </c>
      <c r="E3915" t="s">
        <v>5666</v>
      </c>
      <c r="F3915" t="s">
        <v>21</v>
      </c>
      <c r="G3915" t="str">
        <f>VLOOKUP(E3915, Tiers!M$1:P$134, 3, FALSE)</f>
        <v>NONE</v>
      </c>
      <c r="H3915">
        <f>VLOOKUP(G3915, Tiers!B$1:C$134, 2, FALSE)</f>
        <v>7</v>
      </c>
      <c r="I3915" s="21">
        <v>32531</v>
      </c>
      <c r="J3915" t="str">
        <f t="shared" si="61"/>
        <v>Paul TurnbullMacclesfield</v>
      </c>
      <c r="P3915">
        <v>26</v>
      </c>
      <c r="Q3915" t="s">
        <v>1148</v>
      </c>
      <c r="R3915" t="s">
        <v>21</v>
      </c>
      <c r="S3915" t="s">
        <v>22</v>
      </c>
      <c r="T3915" t="s">
        <v>21</v>
      </c>
      <c r="Y3915">
        <v>183</v>
      </c>
      <c r="Z3915">
        <v>79</v>
      </c>
      <c r="AA3915">
        <v>17</v>
      </c>
      <c r="AB3915">
        <v>260</v>
      </c>
    </row>
    <row r="3916" spans="1:28" ht="15.95">
      <c r="A3916" t="s">
        <v>4756</v>
      </c>
      <c r="B3916" t="s">
        <v>789</v>
      </c>
      <c r="C3916" t="str">
        <f>VLOOKUP(B3916, Positions!A$1:B$134, 2, FALSE)</f>
        <v>Forward</v>
      </c>
      <c r="D3916" t="s">
        <v>627</v>
      </c>
      <c r="E3916" t="s">
        <v>5666</v>
      </c>
      <c r="F3916" t="s">
        <v>21</v>
      </c>
      <c r="G3916" t="str">
        <f>VLOOKUP(E3916, Tiers!M$1:P$134, 3, FALSE)</f>
        <v>NONE</v>
      </c>
      <c r="H3916">
        <f>VLOOKUP(G3916, Tiers!B$1:C$134, 2, FALSE)</f>
        <v>7</v>
      </c>
      <c r="I3916" s="21">
        <v>32528</v>
      </c>
      <c r="J3916" t="str">
        <f t="shared" si="61"/>
        <v>Delano Sam-YorkeForest Green</v>
      </c>
      <c r="P3916">
        <v>26</v>
      </c>
      <c r="Q3916" t="s">
        <v>74</v>
      </c>
      <c r="R3916" t="s">
        <v>21</v>
      </c>
      <c r="S3916" t="s">
        <v>22</v>
      </c>
      <c r="T3916" t="s">
        <v>21</v>
      </c>
      <c r="Y3916">
        <v>188</v>
      </c>
      <c r="Z3916">
        <v>85</v>
      </c>
      <c r="AA3916">
        <v>56</v>
      </c>
      <c r="AB3916">
        <v>202</v>
      </c>
    </row>
    <row r="3917" spans="1:28" ht="15.95">
      <c r="A3917" t="s">
        <v>4757</v>
      </c>
      <c r="B3917" t="s">
        <v>42</v>
      </c>
      <c r="C3917" t="str">
        <f>VLOOKUP(B3917, Positions!A$1:B$134, 2, FALSE)</f>
        <v>Midfielder</v>
      </c>
      <c r="D3917" t="s">
        <v>136</v>
      </c>
      <c r="E3917" t="s">
        <v>5665</v>
      </c>
      <c r="F3917" t="s">
        <v>21</v>
      </c>
      <c r="G3917" t="str">
        <f>VLOOKUP(E3917, Tiers!M$1:P$134, 3, FALSE)</f>
        <v>ENG2</v>
      </c>
      <c r="H3917">
        <f>VLOOKUP(G3917, Tiers!B$1:C$134, 2, FALSE)</f>
        <v>3</v>
      </c>
      <c r="I3917" s="21">
        <v>32522</v>
      </c>
      <c r="J3917" t="str">
        <f t="shared" si="61"/>
        <v>Adam ClaytonMiddlesbrough</v>
      </c>
      <c r="P3917">
        <v>26</v>
      </c>
      <c r="Q3917" t="s">
        <v>113</v>
      </c>
      <c r="R3917" t="s">
        <v>21</v>
      </c>
      <c r="S3917" t="s">
        <v>22</v>
      </c>
      <c r="T3917" t="s">
        <v>21</v>
      </c>
      <c r="Y3917">
        <v>176</v>
      </c>
      <c r="Z3917">
        <v>75</v>
      </c>
      <c r="AA3917">
        <v>19</v>
      </c>
      <c r="AB3917">
        <v>213</v>
      </c>
    </row>
    <row r="3918" spans="1:28" ht="15.95">
      <c r="A3918" t="s">
        <v>4758</v>
      </c>
      <c r="B3918" t="s">
        <v>111</v>
      </c>
      <c r="C3918" t="str">
        <f>VLOOKUP(B3918, Positions!A$1:B$134, 2, FALSE)</f>
        <v>Forward</v>
      </c>
      <c r="D3918" t="s">
        <v>836</v>
      </c>
      <c r="E3918" t="s">
        <v>62</v>
      </c>
      <c r="F3918" t="s">
        <v>21</v>
      </c>
      <c r="G3918" t="str">
        <f>VLOOKUP(E3918, Tiers!M$1:P$134, 3, FALSE)</f>
        <v>ENG1</v>
      </c>
      <c r="H3918">
        <f>VLOOKUP(G3918, Tiers!B$1:C$134, 2, FALSE)</f>
        <v>1</v>
      </c>
      <c r="I3918" s="21">
        <v>32520</v>
      </c>
      <c r="J3918" t="str">
        <f t="shared" si="61"/>
        <v>Lee TomlinBournemouth</v>
      </c>
      <c r="P3918">
        <v>26</v>
      </c>
      <c r="Q3918" t="s">
        <v>357</v>
      </c>
      <c r="R3918" t="s">
        <v>21</v>
      </c>
      <c r="S3918" t="s">
        <v>22</v>
      </c>
      <c r="T3918" t="s">
        <v>21</v>
      </c>
      <c r="Y3918">
        <v>180</v>
      </c>
      <c r="Z3918">
        <v>74</v>
      </c>
      <c r="AA3918">
        <v>70</v>
      </c>
      <c r="AB3918">
        <v>352</v>
      </c>
    </row>
    <row r="3919" spans="1:28" ht="15.95">
      <c r="A3919" t="s">
        <v>4759</v>
      </c>
      <c r="B3919" t="s">
        <v>1264</v>
      </c>
      <c r="C3919" t="str">
        <f>VLOOKUP(B3919, Positions!A$1:B$134, 2, FALSE)</f>
        <v>Defender</v>
      </c>
      <c r="D3919" t="s">
        <v>868</v>
      </c>
      <c r="E3919" t="s">
        <v>5666</v>
      </c>
      <c r="F3919" t="s">
        <v>21</v>
      </c>
      <c r="G3919" t="str">
        <f>VLOOKUP(E3919, Tiers!M$1:P$134, 3, FALSE)</f>
        <v>NONE</v>
      </c>
      <c r="H3919">
        <f>VLOOKUP(G3919, Tiers!B$1:C$134, 2, FALSE)</f>
        <v>7</v>
      </c>
      <c r="I3919" s="21">
        <v>32517</v>
      </c>
      <c r="J3919" t="str">
        <f t="shared" si="61"/>
        <v>Ugo UdojiBromley</v>
      </c>
      <c r="P3919">
        <v>26</v>
      </c>
      <c r="Q3919" t="s">
        <v>20</v>
      </c>
      <c r="R3919" t="s">
        <v>21</v>
      </c>
      <c r="S3919" t="s">
        <v>22</v>
      </c>
      <c r="T3919" t="s">
        <v>21</v>
      </c>
      <c r="Y3919">
        <v>191</v>
      </c>
      <c r="Z3919">
        <v>83</v>
      </c>
      <c r="AA3919">
        <v>0</v>
      </c>
      <c r="AB3919">
        <v>119</v>
      </c>
    </row>
    <row r="3920" spans="1:28" ht="15.95">
      <c r="A3920" t="s">
        <v>4760</v>
      </c>
      <c r="B3920" t="s">
        <v>2157</v>
      </c>
      <c r="C3920" t="str">
        <f>VLOOKUP(B3920, Positions!A$1:B$134, 2, FALSE)</f>
        <v>Midfielder</v>
      </c>
      <c r="D3920" t="s">
        <v>149</v>
      </c>
      <c r="E3920" t="s">
        <v>5663</v>
      </c>
      <c r="F3920" t="s">
        <v>21</v>
      </c>
      <c r="G3920" t="str">
        <f>VLOOKUP(E3920, Tiers!M$1:P$134, 3, FALSE)</f>
        <v>ENG4</v>
      </c>
      <c r="H3920">
        <f>VLOOKUP(G3920, Tiers!B$1:C$134, 2, FALSE)</f>
        <v>5</v>
      </c>
      <c r="I3920" s="21">
        <v>32517</v>
      </c>
      <c r="J3920" t="str">
        <f t="shared" si="61"/>
        <v>Alfie PotterNorthampton</v>
      </c>
      <c r="P3920">
        <v>26</v>
      </c>
      <c r="Q3920" t="s">
        <v>74</v>
      </c>
      <c r="R3920" t="s">
        <v>21</v>
      </c>
      <c r="S3920" t="s">
        <v>22</v>
      </c>
      <c r="T3920" t="s">
        <v>21</v>
      </c>
      <c r="Y3920">
        <v>170</v>
      </c>
      <c r="Z3920">
        <v>67</v>
      </c>
      <c r="AA3920">
        <v>29</v>
      </c>
      <c r="AB3920">
        <v>234</v>
      </c>
    </row>
    <row r="3921" spans="1:28" ht="15.95">
      <c r="A3921" t="s">
        <v>4761</v>
      </c>
      <c r="B3921" t="s">
        <v>81</v>
      </c>
      <c r="C3921" t="str">
        <f>VLOOKUP(B3921, Positions!A$1:B$134, 2, FALSE)</f>
        <v>Defender</v>
      </c>
      <c r="E3921" t="s">
        <v>5666</v>
      </c>
      <c r="F3921" t="s">
        <v>21</v>
      </c>
      <c r="G3921" t="str">
        <f>VLOOKUP(E3921, Tiers!M$1:P$134, 3, FALSE)</f>
        <v>NONE</v>
      </c>
      <c r="H3921">
        <f>VLOOKUP(G3921, Tiers!B$1:C$134, 2, FALSE)</f>
        <v>7</v>
      </c>
      <c r="I3921" s="21" t="e">
        <v>#N/A</v>
      </c>
      <c r="J3921" t="str">
        <f t="shared" si="61"/>
        <v>Miles Addison</v>
      </c>
      <c r="P3921">
        <v>26</v>
      </c>
      <c r="Q3921" t="s">
        <v>74</v>
      </c>
      <c r="R3921" t="s">
        <v>21</v>
      </c>
      <c r="S3921" t="s">
        <v>22</v>
      </c>
      <c r="T3921" t="s">
        <v>21</v>
      </c>
      <c r="Y3921">
        <v>188</v>
      </c>
      <c r="Z3921">
        <v>93</v>
      </c>
      <c r="AA3921">
        <v>4</v>
      </c>
      <c r="AB3921">
        <v>114</v>
      </c>
    </row>
    <row r="3922" spans="1:28" ht="15.95">
      <c r="A3922" t="s">
        <v>4762</v>
      </c>
      <c r="B3922" t="s">
        <v>16</v>
      </c>
      <c r="C3922" t="e">
        <f>VLOOKUP(B3922, Positions!A$1:B$134, 2, FALSE)</f>
        <v>#N/A</v>
      </c>
      <c r="D3922" t="s">
        <v>127</v>
      </c>
      <c r="E3922" t="s">
        <v>62</v>
      </c>
      <c r="F3922" t="s">
        <v>21</v>
      </c>
      <c r="G3922" t="str">
        <f>VLOOKUP(E3922, Tiers!M$1:P$134, 3, FALSE)</f>
        <v>ENG1</v>
      </c>
      <c r="H3922">
        <f>VLOOKUP(G3922, Tiers!B$1:C$134, 2, FALSE)</f>
        <v>1</v>
      </c>
      <c r="I3922" s="21">
        <v>32514</v>
      </c>
      <c r="J3922" t="str">
        <f t="shared" si="61"/>
        <v>Andy CarrollWest Ham</v>
      </c>
      <c r="P3922">
        <v>26</v>
      </c>
      <c r="Q3922" t="s">
        <v>253</v>
      </c>
      <c r="R3922" t="s">
        <v>21</v>
      </c>
      <c r="S3922" t="s">
        <v>22</v>
      </c>
      <c r="T3922" t="s">
        <v>21</v>
      </c>
      <c r="U3922" t="s">
        <v>421</v>
      </c>
      <c r="Y3922">
        <v>191</v>
      </c>
      <c r="Z3922">
        <v>76</v>
      </c>
      <c r="AA3922">
        <v>52</v>
      </c>
      <c r="AB3922">
        <v>188</v>
      </c>
    </row>
    <row r="3923" spans="1:28" ht="15.95">
      <c r="A3923" t="s">
        <v>4763</v>
      </c>
      <c r="B3923" t="s">
        <v>31</v>
      </c>
      <c r="C3923" t="str">
        <f>VLOOKUP(B3923, Positions!A$1:B$134, 2, FALSE)</f>
        <v>Defender</v>
      </c>
      <c r="D3923" t="s">
        <v>616</v>
      </c>
      <c r="E3923" t="s">
        <v>5663</v>
      </c>
      <c r="F3923" t="s">
        <v>21</v>
      </c>
      <c r="G3923" t="str">
        <f>VLOOKUP(E3923, Tiers!M$1:P$134, 3, FALSE)</f>
        <v>ENG4</v>
      </c>
      <c r="H3923">
        <f>VLOOKUP(G3923, Tiers!B$1:C$134, 2, FALSE)</f>
        <v>5</v>
      </c>
      <c r="I3923" s="21">
        <v>32514</v>
      </c>
      <c r="J3923" t="str">
        <f t="shared" si="61"/>
        <v>Danny HolmesNewport Co</v>
      </c>
      <c r="P3923">
        <v>26</v>
      </c>
      <c r="Q3923" t="s">
        <v>390</v>
      </c>
      <c r="R3923" t="s">
        <v>21</v>
      </c>
      <c r="S3923" t="s">
        <v>22</v>
      </c>
      <c r="T3923" t="s">
        <v>21</v>
      </c>
      <c r="Y3923">
        <v>183</v>
      </c>
      <c r="Z3923">
        <v>77</v>
      </c>
      <c r="AA3923">
        <v>7</v>
      </c>
      <c r="AB3923">
        <v>206</v>
      </c>
    </row>
    <row r="3924" spans="1:28" ht="15.95">
      <c r="A3924" t="s">
        <v>4764</v>
      </c>
      <c r="B3924" t="s">
        <v>322</v>
      </c>
      <c r="C3924" t="str">
        <f>VLOOKUP(B3924, Positions!A$1:B$134, 2, FALSE)</f>
        <v>Midfielder</v>
      </c>
      <c r="D3924" t="s">
        <v>43</v>
      </c>
      <c r="E3924" t="s">
        <v>5664</v>
      </c>
      <c r="F3924" t="s">
        <v>21</v>
      </c>
      <c r="G3924" t="str">
        <f>VLOOKUP(E3924, Tiers!M$1:P$134, 3, FALSE)</f>
        <v>ENG3</v>
      </c>
      <c r="H3924">
        <f>VLOOKUP(G3924, Tiers!B$1:C$134, 2, FALSE)</f>
        <v>4</v>
      </c>
      <c r="I3924" s="21">
        <v>32511</v>
      </c>
      <c r="J3924" t="str">
        <f t="shared" si="61"/>
        <v>Anthony WordsworthSouthend</v>
      </c>
      <c r="P3924">
        <v>26</v>
      </c>
      <c r="Q3924" t="s">
        <v>74</v>
      </c>
      <c r="R3924" t="s">
        <v>21</v>
      </c>
      <c r="S3924" t="s">
        <v>22</v>
      </c>
      <c r="T3924" t="s">
        <v>21</v>
      </c>
      <c r="Y3924">
        <v>186</v>
      </c>
      <c r="Z3924">
        <v>77</v>
      </c>
      <c r="AA3924">
        <v>42</v>
      </c>
      <c r="AB3924">
        <v>219</v>
      </c>
    </row>
    <row r="3925" spans="1:28" ht="15.95">
      <c r="A3925" t="s">
        <v>4765</v>
      </c>
      <c r="B3925" t="s">
        <v>372</v>
      </c>
      <c r="C3925" t="str">
        <f>VLOOKUP(B3925, Positions!A$1:B$134, 2, FALSE)</f>
        <v>Defender</v>
      </c>
      <c r="D3925" t="s">
        <v>402</v>
      </c>
      <c r="E3925" t="s">
        <v>5664</v>
      </c>
      <c r="F3925" t="s">
        <v>21</v>
      </c>
      <c r="G3925" t="str">
        <f>VLOOKUP(E3925, Tiers!M$1:P$134, 3, FALSE)</f>
        <v>ENG3</v>
      </c>
      <c r="H3925">
        <f>VLOOKUP(G3925, Tiers!B$1:C$134, 2, FALSE)</f>
        <v>4</v>
      </c>
      <c r="I3925" s="21">
        <v>32510</v>
      </c>
      <c r="J3925" t="str">
        <f t="shared" si="61"/>
        <v>Chris HusseyBury</v>
      </c>
      <c r="P3925">
        <v>26</v>
      </c>
      <c r="Q3925" t="s">
        <v>74</v>
      </c>
      <c r="R3925" t="s">
        <v>21</v>
      </c>
      <c r="S3925" t="s">
        <v>22</v>
      </c>
      <c r="T3925" t="s">
        <v>21</v>
      </c>
      <c r="Y3925">
        <v>186</v>
      </c>
      <c r="Z3925">
        <v>75</v>
      </c>
      <c r="AA3925">
        <v>6</v>
      </c>
      <c r="AB3925">
        <v>235</v>
      </c>
    </row>
    <row r="3926" spans="1:28" ht="15.95">
      <c r="A3926" t="s">
        <v>4766</v>
      </c>
      <c r="B3926" t="s">
        <v>189</v>
      </c>
      <c r="C3926" t="str">
        <f>VLOOKUP(B3926, Positions!A$1:B$134, 2, FALSE)</f>
        <v>Forward</v>
      </c>
      <c r="D3926" t="s">
        <v>207</v>
      </c>
      <c r="E3926" t="s">
        <v>5663</v>
      </c>
      <c r="F3926" t="s">
        <v>21</v>
      </c>
      <c r="G3926" t="str">
        <f>VLOOKUP(E3926, Tiers!M$1:P$134, 3, FALSE)</f>
        <v>ENG4</v>
      </c>
      <c r="H3926">
        <f>VLOOKUP(G3926, Tiers!B$1:C$134, 2, FALSE)</f>
        <v>5</v>
      </c>
      <c r="I3926" s="21">
        <v>32504</v>
      </c>
      <c r="J3926" t="str">
        <f t="shared" si="61"/>
        <v>Zavon HinesDag &amp; Red</v>
      </c>
      <c r="P3926">
        <v>26</v>
      </c>
      <c r="Q3926" t="s">
        <v>1187</v>
      </c>
      <c r="R3926" t="s">
        <v>21</v>
      </c>
      <c r="S3926" t="s">
        <v>1188</v>
      </c>
      <c r="T3926" t="s">
        <v>21</v>
      </c>
      <c r="U3926" t="s">
        <v>319</v>
      </c>
      <c r="Y3926">
        <v>178</v>
      </c>
      <c r="Z3926">
        <v>67</v>
      </c>
      <c r="AA3926">
        <v>14</v>
      </c>
      <c r="AB3926">
        <v>106</v>
      </c>
    </row>
    <row r="3927" spans="1:28" ht="15.95">
      <c r="A3927" t="s">
        <v>4767</v>
      </c>
      <c r="B3927" t="s">
        <v>16</v>
      </c>
      <c r="C3927" t="e">
        <f>VLOOKUP(B3927, Positions!A$1:B$134, 2, FALSE)</f>
        <v>#N/A</v>
      </c>
      <c r="D3927" t="s">
        <v>217</v>
      </c>
      <c r="E3927" t="s">
        <v>5664</v>
      </c>
      <c r="F3927" t="s">
        <v>21</v>
      </c>
      <c r="G3927" t="str">
        <f>VLOOKUP(E3927, Tiers!M$1:P$134, 3, FALSE)</f>
        <v>ENG3</v>
      </c>
      <c r="H3927">
        <f>VLOOKUP(G3927, Tiers!B$1:C$134, 2, FALSE)</f>
        <v>4</v>
      </c>
      <c r="I3927" s="21">
        <v>32502</v>
      </c>
      <c r="J3927" t="str">
        <f t="shared" si="61"/>
        <v>Ben WilliamsonGillingham</v>
      </c>
      <c r="P3927">
        <v>26</v>
      </c>
      <c r="Q3927" t="s">
        <v>74</v>
      </c>
      <c r="R3927" t="s">
        <v>21</v>
      </c>
      <c r="S3927" t="s">
        <v>22</v>
      </c>
      <c r="T3927" t="s">
        <v>21</v>
      </c>
      <c r="Y3927">
        <v>180</v>
      </c>
      <c r="Z3927">
        <v>76</v>
      </c>
      <c r="AA3927">
        <v>42</v>
      </c>
      <c r="AB3927">
        <v>200</v>
      </c>
    </row>
    <row r="3928" spans="1:28" ht="15.95">
      <c r="A3928" t="s">
        <v>4768</v>
      </c>
      <c r="B3928" t="s">
        <v>3959</v>
      </c>
      <c r="C3928" t="str">
        <f>VLOOKUP(B3928, Positions!A$1:B$134, 2, FALSE)</f>
        <v>Midfielder</v>
      </c>
      <c r="D3928" t="s">
        <v>657</v>
      </c>
      <c r="E3928" t="s">
        <v>62</v>
      </c>
      <c r="F3928" t="s">
        <v>21</v>
      </c>
      <c r="G3928" t="str">
        <f>VLOOKUP(E3928, Tiers!M$1:P$134, 3, FALSE)</f>
        <v>ENG1</v>
      </c>
      <c r="H3928">
        <f>VLOOKUP(G3928, Tiers!B$1:C$134, 2, FALSE)</f>
        <v>1</v>
      </c>
      <c r="I3928" s="21">
        <v>32495</v>
      </c>
      <c r="J3928" t="str">
        <f t="shared" si="61"/>
        <v>Elliott BennettNorwich</v>
      </c>
      <c r="P3928">
        <v>26</v>
      </c>
      <c r="Q3928" t="s">
        <v>1261</v>
      </c>
      <c r="R3928" t="s">
        <v>21</v>
      </c>
      <c r="S3928" t="s">
        <v>22</v>
      </c>
      <c r="T3928" t="s">
        <v>21</v>
      </c>
      <c r="Y3928">
        <v>178</v>
      </c>
      <c r="Z3928">
        <v>73</v>
      </c>
      <c r="AA3928">
        <v>20</v>
      </c>
      <c r="AB3928">
        <v>233</v>
      </c>
    </row>
    <row r="3929" spans="1:28" ht="15.95">
      <c r="A3929" t="s">
        <v>4769</v>
      </c>
      <c r="B3929" t="s">
        <v>857</v>
      </c>
      <c r="C3929" t="str">
        <f>VLOOKUP(B3929, Positions!A$1:B$134, 2, FALSE)</f>
        <v>Defender</v>
      </c>
      <c r="D3929" t="s">
        <v>470</v>
      </c>
      <c r="E3929" t="s">
        <v>5663</v>
      </c>
      <c r="F3929" t="s">
        <v>21</v>
      </c>
      <c r="G3929" t="str">
        <f>VLOOKUP(E3929, Tiers!M$1:P$134, 3, FALSE)</f>
        <v>ENG4</v>
      </c>
      <c r="H3929">
        <f>VLOOKUP(G3929, Tiers!B$1:C$134, 2, FALSE)</f>
        <v>5</v>
      </c>
      <c r="I3929" s="21">
        <v>32492</v>
      </c>
      <c r="J3929" t="str">
        <f t="shared" si="61"/>
        <v>Elliot OmozusiCambridge</v>
      </c>
      <c r="P3929">
        <v>26</v>
      </c>
      <c r="Q3929" t="s">
        <v>74</v>
      </c>
      <c r="R3929" t="s">
        <v>21</v>
      </c>
      <c r="S3929" t="s">
        <v>22</v>
      </c>
      <c r="T3929" t="s">
        <v>21</v>
      </c>
      <c r="U3929" t="s">
        <v>491</v>
      </c>
      <c r="Y3929">
        <v>181</v>
      </c>
      <c r="Z3929">
        <v>81</v>
      </c>
      <c r="AA3929">
        <v>0</v>
      </c>
      <c r="AB3929">
        <v>157</v>
      </c>
    </row>
    <row r="3930" spans="1:28" ht="15.95">
      <c r="A3930" t="s">
        <v>4770</v>
      </c>
      <c r="B3930" t="s">
        <v>81</v>
      </c>
      <c r="C3930" t="str">
        <f>VLOOKUP(B3930, Positions!A$1:B$134, 2, FALSE)</f>
        <v>Defender</v>
      </c>
      <c r="D3930" t="s">
        <v>56</v>
      </c>
      <c r="E3930" t="s">
        <v>5664</v>
      </c>
      <c r="F3930" t="s">
        <v>21</v>
      </c>
      <c r="G3930" t="str">
        <f>VLOOKUP(E3930, Tiers!M$1:P$134, 3, FALSE)</f>
        <v>ENG3</v>
      </c>
      <c r="H3930">
        <f>VLOOKUP(G3930, Tiers!B$1:C$134, 2, FALSE)</f>
        <v>4</v>
      </c>
      <c r="I3930" s="21">
        <v>32490</v>
      </c>
      <c r="J3930" t="str">
        <f t="shared" si="61"/>
        <v>Oliver LancashireRochdale</v>
      </c>
      <c r="P3930">
        <v>26</v>
      </c>
      <c r="Q3930" t="s">
        <v>3534</v>
      </c>
      <c r="R3930" t="s">
        <v>21</v>
      </c>
      <c r="S3930" t="s">
        <v>22</v>
      </c>
      <c r="T3930" t="s">
        <v>21</v>
      </c>
      <c r="Y3930">
        <v>186</v>
      </c>
      <c r="Z3930">
        <v>75</v>
      </c>
      <c r="AA3930">
        <v>2</v>
      </c>
      <c r="AB3930">
        <v>157</v>
      </c>
    </row>
    <row r="3931" spans="1:28" ht="15.95">
      <c r="A3931" t="s">
        <v>4771</v>
      </c>
      <c r="B3931" t="s">
        <v>680</v>
      </c>
      <c r="C3931" t="e">
        <f>VLOOKUP(B3931, Positions!A$1:B$134, 2, FALSE)</f>
        <v>#N/A</v>
      </c>
      <c r="D3931" t="s">
        <v>1279</v>
      </c>
      <c r="E3931" t="s">
        <v>5666</v>
      </c>
      <c r="F3931" t="s">
        <v>21</v>
      </c>
      <c r="G3931" t="str">
        <f>VLOOKUP(E3931, Tiers!M$1:P$134, 3, FALSE)</f>
        <v>NONE</v>
      </c>
      <c r="H3931">
        <f>VLOOKUP(G3931, Tiers!B$1:C$134, 2, FALSE)</f>
        <v>7</v>
      </c>
      <c r="I3931" s="21">
        <v>32489</v>
      </c>
      <c r="J3931" t="str">
        <f t="shared" si="61"/>
        <v>James DaytonCheltenham</v>
      </c>
      <c r="P3931">
        <v>26</v>
      </c>
      <c r="Q3931" t="s">
        <v>74</v>
      </c>
      <c r="R3931" t="s">
        <v>21</v>
      </c>
      <c r="S3931" t="s">
        <v>22</v>
      </c>
      <c r="T3931" t="s">
        <v>21</v>
      </c>
      <c r="Y3931">
        <v>172</v>
      </c>
      <c r="Z3931">
        <v>64</v>
      </c>
      <c r="AA3931">
        <v>11</v>
      </c>
      <c r="AB3931">
        <v>138</v>
      </c>
    </row>
    <row r="3932" spans="1:28" ht="15.95">
      <c r="A3932" t="s">
        <v>4772</v>
      </c>
      <c r="B3932" t="s">
        <v>81</v>
      </c>
      <c r="C3932" t="str">
        <f>VLOOKUP(B3932, Positions!A$1:B$134, 2, FALSE)</f>
        <v>Defender</v>
      </c>
      <c r="D3932" t="s">
        <v>4773</v>
      </c>
      <c r="E3932" t="s">
        <v>5666</v>
      </c>
      <c r="F3932" t="s">
        <v>4590</v>
      </c>
      <c r="G3932" t="str">
        <f>VLOOKUP(E3932, Tiers!M$1:P$134, 3, FALSE)</f>
        <v>NONE</v>
      </c>
      <c r="H3932">
        <f>VLOOKUP(G3932, Tiers!B$1:C$134, 2, FALSE)</f>
        <v>7</v>
      </c>
      <c r="I3932" s="21">
        <v>32488</v>
      </c>
      <c r="J3932" t="str">
        <f t="shared" si="61"/>
        <v>Shaun KellyPort Melbourne SC</v>
      </c>
      <c r="P3932">
        <v>26</v>
      </c>
      <c r="Q3932" t="s">
        <v>57</v>
      </c>
      <c r="R3932" t="s">
        <v>21</v>
      </c>
      <c r="S3932" t="s">
        <v>22</v>
      </c>
      <c r="T3932" t="s">
        <v>21</v>
      </c>
      <c r="Y3932">
        <v>186</v>
      </c>
      <c r="Z3932">
        <v>72</v>
      </c>
      <c r="AA3932">
        <v>8</v>
      </c>
      <c r="AB3932">
        <v>108</v>
      </c>
    </row>
    <row r="3933" spans="1:28" ht="15.95">
      <c r="A3933" t="s">
        <v>4774</v>
      </c>
      <c r="B3933" t="s">
        <v>81</v>
      </c>
      <c r="C3933" t="str">
        <f>VLOOKUP(B3933, Positions!A$1:B$134, 2, FALSE)</f>
        <v>Defender</v>
      </c>
      <c r="D3933" t="s">
        <v>1243</v>
      </c>
      <c r="E3933" t="s">
        <v>5666</v>
      </c>
      <c r="F3933" t="s">
        <v>21</v>
      </c>
      <c r="G3933" t="str">
        <f>VLOOKUP(E3933, Tiers!M$1:P$134, 3, FALSE)</f>
        <v>NONE</v>
      </c>
      <c r="H3933">
        <f>VLOOKUP(G3933, Tiers!B$1:C$134, 2, FALSE)</f>
        <v>7</v>
      </c>
      <c r="I3933" s="21">
        <v>32485</v>
      </c>
      <c r="J3933" t="str">
        <f t="shared" si="61"/>
        <v>Marcus HolnessTranmere</v>
      </c>
      <c r="P3933">
        <v>26</v>
      </c>
      <c r="Q3933" t="s">
        <v>234</v>
      </c>
      <c r="R3933" t="s">
        <v>21</v>
      </c>
      <c r="S3933" t="s">
        <v>22</v>
      </c>
      <c r="T3933" t="s">
        <v>21</v>
      </c>
      <c r="Y3933">
        <v>183</v>
      </c>
      <c r="Z3933">
        <v>78</v>
      </c>
      <c r="AA3933">
        <v>6</v>
      </c>
      <c r="AB3933">
        <v>178</v>
      </c>
    </row>
    <row r="3934" spans="1:28" ht="15.95">
      <c r="A3934" t="s">
        <v>4775</v>
      </c>
      <c r="B3934" t="s">
        <v>36</v>
      </c>
      <c r="C3934" t="str">
        <f>VLOOKUP(B3934, Positions!A$1:B$134, 2, FALSE)</f>
        <v>Midfielder</v>
      </c>
      <c r="D3934" t="s">
        <v>252</v>
      </c>
      <c r="E3934" t="s">
        <v>5665</v>
      </c>
      <c r="F3934" t="s">
        <v>21</v>
      </c>
      <c r="G3934" t="str">
        <f>VLOOKUP(E3934, Tiers!M$1:P$134, 3, FALSE)</f>
        <v>ENG2</v>
      </c>
      <c r="H3934">
        <f>VLOOKUP(G3934, Tiers!B$1:C$134, 2, FALSE)</f>
        <v>3</v>
      </c>
      <c r="I3934" s="21">
        <v>32483</v>
      </c>
      <c r="J3934" t="str">
        <f t="shared" si="61"/>
        <v>Jonathan HoggHuddersfield</v>
      </c>
      <c r="P3934">
        <v>26</v>
      </c>
      <c r="Q3934" t="s">
        <v>136</v>
      </c>
      <c r="R3934" t="s">
        <v>21</v>
      </c>
      <c r="S3934" t="s">
        <v>22</v>
      </c>
      <c r="T3934" t="s">
        <v>21</v>
      </c>
      <c r="Y3934">
        <v>178</v>
      </c>
      <c r="Z3934">
        <v>74</v>
      </c>
      <c r="AA3934">
        <v>1</v>
      </c>
      <c r="AB3934">
        <v>167</v>
      </c>
    </row>
    <row r="3935" spans="1:28" ht="15.95">
      <c r="A3935" t="s">
        <v>4776</v>
      </c>
      <c r="B3935" t="s">
        <v>16</v>
      </c>
      <c r="C3935" t="e">
        <f>VLOOKUP(B3935, Positions!A$1:B$134, 2, FALSE)</f>
        <v>#N/A</v>
      </c>
      <c r="D3935" t="s">
        <v>1177</v>
      </c>
      <c r="E3935" t="s">
        <v>5666</v>
      </c>
      <c r="F3935" t="s">
        <v>21</v>
      </c>
      <c r="G3935" t="str">
        <f>VLOOKUP(E3935, Tiers!M$1:P$134, 3, FALSE)</f>
        <v>NONE</v>
      </c>
      <c r="H3935">
        <f>VLOOKUP(G3935, Tiers!B$1:C$134, 2, FALSE)</f>
        <v>7</v>
      </c>
      <c r="I3935" s="21">
        <v>32481</v>
      </c>
      <c r="J3935" t="str">
        <f t="shared" si="61"/>
        <v>Michael CheekBraintree</v>
      </c>
      <c r="P3935">
        <v>26</v>
      </c>
      <c r="Q3935" t="s">
        <v>74</v>
      </c>
      <c r="R3935" t="s">
        <v>21</v>
      </c>
      <c r="S3935" t="s">
        <v>22</v>
      </c>
      <c r="T3935" t="s">
        <v>21</v>
      </c>
      <c r="Y3935">
        <v>201</v>
      </c>
      <c r="Z3935">
        <v>81</v>
      </c>
      <c r="AA3935">
        <v>57</v>
      </c>
      <c r="AB3935">
        <v>114</v>
      </c>
    </row>
    <row r="3936" spans="1:28" ht="15.95">
      <c r="A3936" t="s">
        <v>4777</v>
      </c>
      <c r="B3936" t="s">
        <v>131</v>
      </c>
      <c r="C3936" t="str">
        <f>VLOOKUP(B3936, Positions!A$1:B$134, 2, FALSE)</f>
        <v>Forward</v>
      </c>
      <c r="D3936" t="s">
        <v>231</v>
      </c>
      <c r="E3936" t="s">
        <v>5663</v>
      </c>
      <c r="F3936" t="s">
        <v>21</v>
      </c>
      <c r="G3936" t="str">
        <f>VLOOKUP(E3936, Tiers!M$1:P$134, 3, FALSE)</f>
        <v>ENG4</v>
      </c>
      <c r="H3936">
        <f>VLOOKUP(G3936, Tiers!B$1:C$134, 2, FALSE)</f>
        <v>5</v>
      </c>
      <c r="I3936" s="21">
        <v>32478</v>
      </c>
      <c r="J3936" t="str">
        <f t="shared" si="61"/>
        <v>Jay SimpsonLeyton Orient</v>
      </c>
      <c r="P3936">
        <v>26</v>
      </c>
      <c r="Q3936" t="s">
        <v>74</v>
      </c>
      <c r="R3936" t="s">
        <v>21</v>
      </c>
      <c r="S3936" t="s">
        <v>22</v>
      </c>
      <c r="T3936" t="s">
        <v>21</v>
      </c>
      <c r="Y3936">
        <v>181</v>
      </c>
      <c r="Z3936">
        <v>84</v>
      </c>
      <c r="AA3936">
        <v>41</v>
      </c>
      <c r="AB3936">
        <v>232</v>
      </c>
    </row>
    <row r="3937" spans="1:28" ht="15.95">
      <c r="A3937" t="s">
        <v>4778</v>
      </c>
      <c r="B3937" t="s">
        <v>72</v>
      </c>
      <c r="C3937" t="str">
        <f>VLOOKUP(B3937, Positions!A$1:B$134, 2, FALSE)</f>
        <v>Defender</v>
      </c>
      <c r="D3937" t="s">
        <v>449</v>
      </c>
      <c r="E3937" t="s">
        <v>5664</v>
      </c>
      <c r="F3937" t="s">
        <v>21</v>
      </c>
      <c r="G3937" t="str">
        <f>VLOOKUP(E3937, Tiers!M$1:P$134, 3, FALSE)</f>
        <v>ENG3</v>
      </c>
      <c r="H3937">
        <f>VLOOKUP(G3937, Tiers!B$1:C$134, 2, FALSE)</f>
        <v>4</v>
      </c>
      <c r="I3937" s="21">
        <v>32476</v>
      </c>
      <c r="J3937" t="str">
        <f t="shared" si="61"/>
        <v>Joe MartinMillwall</v>
      </c>
      <c r="P3937">
        <v>26</v>
      </c>
      <c r="Q3937" t="s">
        <v>1237</v>
      </c>
      <c r="R3937" t="s">
        <v>21</v>
      </c>
      <c r="S3937" t="s">
        <v>22</v>
      </c>
      <c r="T3937" t="s">
        <v>21</v>
      </c>
      <c r="Y3937">
        <v>183</v>
      </c>
      <c r="Z3937">
        <v>83</v>
      </c>
      <c r="AA3937">
        <v>8</v>
      </c>
      <c r="AB3937">
        <v>183</v>
      </c>
    </row>
    <row r="3938" spans="1:28" ht="15.95">
      <c r="A3938" t="s">
        <v>4779</v>
      </c>
      <c r="B3938" t="s">
        <v>42</v>
      </c>
      <c r="C3938" t="str">
        <f>VLOOKUP(B3938, Positions!A$1:B$134, 2, FALSE)</f>
        <v>Midfielder</v>
      </c>
      <c r="D3938" t="s">
        <v>4780</v>
      </c>
      <c r="E3938" t="s">
        <v>5666</v>
      </c>
      <c r="F3938" t="s">
        <v>5674</v>
      </c>
      <c r="G3938" t="str">
        <f>VLOOKUP(E3938, Tiers!M$1:P$134, 3, FALSE)</f>
        <v>NONE</v>
      </c>
      <c r="H3938">
        <f>VLOOKUP(G3938, Tiers!B$1:C$134, 2, FALSE)</f>
        <v>7</v>
      </c>
      <c r="I3938" s="21">
        <v>32475</v>
      </c>
      <c r="J3938" t="str">
        <f t="shared" si="61"/>
        <v>Sam HewsonFH</v>
      </c>
      <c r="P3938">
        <v>26</v>
      </c>
      <c r="Q3938" t="s">
        <v>204</v>
      </c>
      <c r="R3938" t="s">
        <v>21</v>
      </c>
      <c r="S3938" t="s">
        <v>22</v>
      </c>
      <c r="T3938" t="s">
        <v>21</v>
      </c>
      <c r="Y3938">
        <v>178</v>
      </c>
      <c r="Z3938">
        <v>79</v>
      </c>
      <c r="AA3938">
        <v>6</v>
      </c>
      <c r="AB3938">
        <v>111</v>
      </c>
    </row>
    <row r="3939" spans="1:28" ht="15.95">
      <c r="A3939" t="s">
        <v>4781</v>
      </c>
      <c r="B3939" t="s">
        <v>72</v>
      </c>
      <c r="C3939" t="str">
        <f>VLOOKUP(B3939, Positions!A$1:B$134, 2, FALSE)</f>
        <v>Defender</v>
      </c>
      <c r="E3939" t="s">
        <v>5666</v>
      </c>
      <c r="F3939" t="s">
        <v>21</v>
      </c>
      <c r="G3939" t="str">
        <f>VLOOKUP(E3939, Tiers!M$1:P$134, 3, FALSE)</f>
        <v>NONE</v>
      </c>
      <c r="H3939">
        <f>VLOOKUP(G3939, Tiers!B$1:C$134, 2, FALSE)</f>
        <v>7</v>
      </c>
      <c r="I3939" s="21" t="e">
        <v>#N/A</v>
      </c>
      <c r="J3939" t="str">
        <f t="shared" si="61"/>
        <v>Robbie Threlfall</v>
      </c>
      <c r="P3939">
        <v>26</v>
      </c>
      <c r="Q3939" t="s">
        <v>57</v>
      </c>
      <c r="R3939" t="s">
        <v>21</v>
      </c>
      <c r="S3939" t="s">
        <v>22</v>
      </c>
      <c r="T3939" t="s">
        <v>21</v>
      </c>
      <c r="Y3939">
        <v>181</v>
      </c>
      <c r="Z3939">
        <v>71</v>
      </c>
      <c r="AA3939">
        <v>4</v>
      </c>
      <c r="AB3939">
        <v>129</v>
      </c>
    </row>
    <row r="3940" spans="1:28" ht="15.95">
      <c r="A3940" t="s">
        <v>4782</v>
      </c>
      <c r="B3940" t="s">
        <v>680</v>
      </c>
      <c r="C3940" t="e">
        <f>VLOOKUP(B3940, Positions!A$1:B$134, 2, FALSE)</f>
        <v>#N/A</v>
      </c>
      <c r="D3940" t="s">
        <v>2232</v>
      </c>
      <c r="E3940" t="s">
        <v>5666</v>
      </c>
      <c r="F3940" t="s">
        <v>21</v>
      </c>
      <c r="G3940" t="str">
        <f>VLOOKUP(E3940, Tiers!M$1:P$134, 3, FALSE)</f>
        <v>NONE</v>
      </c>
      <c r="H3940">
        <f>VLOOKUP(G3940, Tiers!B$1:C$134, 2, FALSE)</f>
        <v>7</v>
      </c>
      <c r="I3940" s="21">
        <v>32475</v>
      </c>
      <c r="J3940" t="str">
        <f t="shared" si="61"/>
        <v>Andy HaworthBarrow</v>
      </c>
      <c r="P3940">
        <v>26</v>
      </c>
      <c r="Q3940" t="s">
        <v>568</v>
      </c>
      <c r="R3940" t="s">
        <v>21</v>
      </c>
      <c r="S3940" t="s">
        <v>22</v>
      </c>
      <c r="T3940" t="s">
        <v>21</v>
      </c>
      <c r="Y3940">
        <v>181</v>
      </c>
      <c r="Z3940">
        <v>75</v>
      </c>
      <c r="AA3940">
        <v>7</v>
      </c>
      <c r="AB3940">
        <v>118</v>
      </c>
    </row>
    <row r="3941" spans="1:28" ht="15.95">
      <c r="A3941" t="s">
        <v>4783</v>
      </c>
      <c r="B3941" t="s">
        <v>4784</v>
      </c>
      <c r="C3941" t="str">
        <f>VLOOKUP(B3941, Positions!A$1:B$134, 2, FALSE)</f>
        <v>Defender</v>
      </c>
      <c r="D3941" t="s">
        <v>4785</v>
      </c>
      <c r="E3941" t="s">
        <v>5666</v>
      </c>
      <c r="F3941" t="s">
        <v>563</v>
      </c>
      <c r="G3941" t="str">
        <f>VLOOKUP(E3941, Tiers!M$1:P$134, 3, FALSE)</f>
        <v>NONE</v>
      </c>
      <c r="H3941">
        <f>VLOOKUP(G3941, Tiers!B$1:C$134, 2, FALSE)</f>
        <v>7</v>
      </c>
      <c r="I3941" s="21">
        <v>32473</v>
      </c>
      <c r="J3941" t="str">
        <f t="shared" si="61"/>
        <v>Luke BodenOrlando City</v>
      </c>
      <c r="P3941">
        <v>26</v>
      </c>
      <c r="Q3941" t="s">
        <v>40</v>
      </c>
      <c r="R3941" t="s">
        <v>21</v>
      </c>
      <c r="S3941" t="s">
        <v>22</v>
      </c>
      <c r="T3941" t="s">
        <v>21</v>
      </c>
      <c r="U3941" t="s">
        <v>563</v>
      </c>
      <c r="Y3941">
        <v>186</v>
      </c>
      <c r="Z3941">
        <v>84</v>
      </c>
      <c r="AA3941">
        <v>5</v>
      </c>
      <c r="AB3941">
        <v>125</v>
      </c>
    </row>
    <row r="3942" spans="1:28" ht="15.95">
      <c r="A3942" t="s">
        <v>4786</v>
      </c>
      <c r="B3942" t="s">
        <v>36</v>
      </c>
      <c r="C3942" t="str">
        <f>VLOOKUP(B3942, Positions!A$1:B$134, 2, FALSE)</f>
        <v>Midfielder</v>
      </c>
      <c r="D3942" t="s">
        <v>204</v>
      </c>
      <c r="E3942" t="s">
        <v>5665</v>
      </c>
      <c r="F3942" t="s">
        <v>21</v>
      </c>
      <c r="G3942" t="str">
        <f>VLOOKUP(E3942, Tiers!M$1:P$134, 3, FALSE)</f>
        <v>ENG2</v>
      </c>
      <c r="H3942">
        <f>VLOOKUP(G3942, Tiers!B$1:C$134, 2, FALSE)</f>
        <v>3</v>
      </c>
      <c r="I3942" s="21">
        <v>32472</v>
      </c>
      <c r="J3942" t="str">
        <f t="shared" si="61"/>
        <v>Jay SpearingBolton</v>
      </c>
      <c r="P3942">
        <v>26</v>
      </c>
      <c r="Q3942" t="s">
        <v>57</v>
      </c>
      <c r="R3942" t="s">
        <v>21</v>
      </c>
      <c r="S3942" t="s">
        <v>22</v>
      </c>
      <c r="T3942" t="s">
        <v>21</v>
      </c>
      <c r="Y3942">
        <v>168</v>
      </c>
      <c r="Z3942">
        <v>71</v>
      </c>
      <c r="AA3942">
        <v>7</v>
      </c>
      <c r="AB3942">
        <v>155</v>
      </c>
    </row>
    <row r="3943" spans="1:28" ht="15.95">
      <c r="A3943" t="s">
        <v>4787</v>
      </c>
      <c r="B3943" t="s">
        <v>81</v>
      </c>
      <c r="C3943" t="str">
        <f>VLOOKUP(B3943, Positions!A$1:B$134, 2, FALSE)</f>
        <v>Defender</v>
      </c>
      <c r="D3943" t="s">
        <v>187</v>
      </c>
      <c r="E3943" t="s">
        <v>5663</v>
      </c>
      <c r="F3943" t="s">
        <v>21</v>
      </c>
      <c r="G3943" t="str">
        <f>VLOOKUP(E3943, Tiers!M$1:P$134, 3, FALSE)</f>
        <v>ENG4</v>
      </c>
      <c r="H3943">
        <f>VLOOKUP(G3943, Tiers!B$1:C$134, 2, FALSE)</f>
        <v>5</v>
      </c>
      <c r="I3943" s="21">
        <v>32472</v>
      </c>
      <c r="J3943" t="str">
        <f t="shared" si="61"/>
        <v>Harry WorleyHartlepool</v>
      </c>
      <c r="P3943">
        <v>26</v>
      </c>
      <c r="Q3943" t="s">
        <v>726</v>
      </c>
      <c r="R3943" t="s">
        <v>21</v>
      </c>
      <c r="S3943" t="s">
        <v>22</v>
      </c>
      <c r="T3943" t="s">
        <v>21</v>
      </c>
      <c r="Y3943">
        <v>192</v>
      </c>
      <c r="Z3943">
        <v>85</v>
      </c>
      <c r="AA3943">
        <v>7</v>
      </c>
      <c r="AB3943">
        <v>135</v>
      </c>
    </row>
    <row r="3944" spans="1:28" ht="15.95">
      <c r="A3944" t="s">
        <v>4788</v>
      </c>
      <c r="B3944" t="s">
        <v>36</v>
      </c>
      <c r="C3944" t="str">
        <f>VLOOKUP(B3944, Positions!A$1:B$134, 2, FALSE)</f>
        <v>Midfielder</v>
      </c>
      <c r="D3944" t="s">
        <v>3353</v>
      </c>
      <c r="E3944" t="s">
        <v>5669</v>
      </c>
      <c r="F3944" t="s">
        <v>421</v>
      </c>
      <c r="G3944" t="str">
        <f>VLOOKUP(E3944, Tiers!M$1:P$134, 3, FALSE)</f>
        <v>SCO1</v>
      </c>
      <c r="H3944">
        <f>VLOOKUP(G3944, Tiers!B$1:C$134, 2, FALSE)</f>
        <v>3</v>
      </c>
      <c r="I3944" s="21">
        <v>32468</v>
      </c>
      <c r="J3944" t="str">
        <f t="shared" si="61"/>
        <v>Greg TanseyInverness CT</v>
      </c>
      <c r="P3944">
        <v>26</v>
      </c>
      <c r="Q3944" t="s">
        <v>330</v>
      </c>
      <c r="R3944" t="s">
        <v>21</v>
      </c>
      <c r="S3944" t="s">
        <v>22</v>
      </c>
      <c r="T3944" t="s">
        <v>21</v>
      </c>
      <c r="Y3944">
        <v>186</v>
      </c>
      <c r="Z3944">
        <v>78</v>
      </c>
      <c r="AA3944">
        <v>33</v>
      </c>
      <c r="AB3944">
        <v>247</v>
      </c>
    </row>
    <row r="3945" spans="1:28" ht="15.95">
      <c r="A3945" t="s">
        <v>4789</v>
      </c>
      <c r="B3945" t="s">
        <v>946</v>
      </c>
      <c r="C3945" t="str">
        <f>VLOOKUP(B3945, Positions!A$1:B$134, 2, FALSE)</f>
        <v>Defender</v>
      </c>
      <c r="D3945" t="s">
        <v>27</v>
      </c>
      <c r="E3945" t="s">
        <v>5663</v>
      </c>
      <c r="F3945" t="s">
        <v>21</v>
      </c>
      <c r="G3945" t="str">
        <f>VLOOKUP(E3945, Tiers!M$1:P$134, 3, FALSE)</f>
        <v>ENG4</v>
      </c>
      <c r="H3945">
        <f>VLOOKUP(G3945, Tiers!B$1:C$134, 2, FALSE)</f>
        <v>5</v>
      </c>
      <c r="I3945" s="21">
        <v>32468</v>
      </c>
      <c r="J3945" t="str">
        <f t="shared" si="61"/>
        <v>Shaun BeeleyMorecambe</v>
      </c>
      <c r="P3945">
        <v>26</v>
      </c>
      <c r="Q3945" t="s">
        <v>1148</v>
      </c>
      <c r="R3945" t="s">
        <v>21</v>
      </c>
      <c r="S3945" t="s">
        <v>22</v>
      </c>
      <c r="T3945" t="s">
        <v>21</v>
      </c>
      <c r="Y3945">
        <v>178</v>
      </c>
      <c r="Z3945">
        <v>72</v>
      </c>
      <c r="AA3945">
        <v>3</v>
      </c>
      <c r="AB3945">
        <v>234</v>
      </c>
    </row>
    <row r="3946" spans="1:28" ht="15.95">
      <c r="A3946" t="s">
        <v>4790</v>
      </c>
      <c r="B3946" t="s">
        <v>4791</v>
      </c>
      <c r="C3946" t="str">
        <f>VLOOKUP(B3946, Positions!A$1:B$134, 2, FALSE)</f>
        <v>Defender</v>
      </c>
      <c r="D3946" t="s">
        <v>1009</v>
      </c>
      <c r="E3946" t="s">
        <v>62</v>
      </c>
      <c r="F3946" t="s">
        <v>21</v>
      </c>
      <c r="G3946" t="str">
        <f>VLOOKUP(E3946, Tiers!M$1:P$134, 3, FALSE)</f>
        <v>ENG1</v>
      </c>
      <c r="H3946">
        <f>VLOOKUP(G3946, Tiers!B$1:C$134, 2, FALSE)</f>
        <v>1</v>
      </c>
      <c r="I3946" s="21">
        <v>32464</v>
      </c>
      <c r="J3946" t="str">
        <f t="shared" si="61"/>
        <v>Kyle NaughtonSwansea</v>
      </c>
      <c r="P3946">
        <v>26</v>
      </c>
      <c r="Q3946" t="s">
        <v>40</v>
      </c>
      <c r="R3946" t="s">
        <v>21</v>
      </c>
      <c r="S3946" t="s">
        <v>22</v>
      </c>
      <c r="T3946" t="s">
        <v>21</v>
      </c>
      <c r="U3946" t="s">
        <v>870</v>
      </c>
      <c r="Y3946">
        <v>180</v>
      </c>
      <c r="Z3946">
        <v>73</v>
      </c>
      <c r="AA3946">
        <v>6</v>
      </c>
      <c r="AB3946">
        <v>191</v>
      </c>
    </row>
    <row r="3947" spans="1:28" ht="15.95">
      <c r="A3947" t="s">
        <v>4792</v>
      </c>
      <c r="B3947" t="s">
        <v>946</v>
      </c>
      <c r="C3947" t="str">
        <f>VLOOKUP(B3947, Positions!A$1:B$134, 2, FALSE)</f>
        <v>Defender</v>
      </c>
      <c r="D3947" t="s">
        <v>1895</v>
      </c>
      <c r="E3947" t="s">
        <v>5666</v>
      </c>
      <c r="F3947" t="s">
        <v>21</v>
      </c>
      <c r="G3947" t="str">
        <f>VLOOKUP(E3947, Tiers!M$1:P$134, 3, FALSE)</f>
        <v>NONE</v>
      </c>
      <c r="H3947">
        <f>VLOOKUP(G3947, Tiers!B$1:C$134, 2, FALSE)</f>
        <v>7</v>
      </c>
      <c r="I3947" s="21">
        <v>32458</v>
      </c>
      <c r="J3947" t="str">
        <f t="shared" si="61"/>
        <v>Shaun DensmoreAltrincham</v>
      </c>
      <c r="P3947">
        <v>26</v>
      </c>
      <c r="Q3947" t="s">
        <v>57</v>
      </c>
      <c r="R3947" t="s">
        <v>21</v>
      </c>
      <c r="S3947" t="s">
        <v>22</v>
      </c>
      <c r="T3947" t="s">
        <v>21</v>
      </c>
      <c r="Y3947">
        <v>178</v>
      </c>
      <c r="Z3947">
        <v>74</v>
      </c>
      <c r="AA3947">
        <v>23</v>
      </c>
      <c r="AB3947">
        <v>257</v>
      </c>
    </row>
    <row r="3948" spans="1:28" ht="15.95">
      <c r="A3948" t="s">
        <v>4793</v>
      </c>
      <c r="B3948" t="s">
        <v>81</v>
      </c>
      <c r="C3948" t="str">
        <f>VLOOKUP(B3948, Positions!A$1:B$134, 2, FALSE)</f>
        <v>Defender</v>
      </c>
      <c r="D3948" t="s">
        <v>2744</v>
      </c>
      <c r="E3948" t="s">
        <v>5666</v>
      </c>
      <c r="F3948" t="s">
        <v>21</v>
      </c>
      <c r="G3948" t="str">
        <f>VLOOKUP(E3948, Tiers!M$1:P$134, 3, FALSE)</f>
        <v>NONE</v>
      </c>
      <c r="H3948">
        <f>VLOOKUP(G3948, Tiers!B$1:C$134, 2, FALSE)</f>
        <v>7</v>
      </c>
      <c r="I3948" s="21">
        <v>32455</v>
      </c>
      <c r="J3948" t="str">
        <f t="shared" si="61"/>
        <v>Manny SmithWrexham</v>
      </c>
      <c r="P3948">
        <v>26</v>
      </c>
      <c r="Q3948" t="s">
        <v>284</v>
      </c>
      <c r="R3948" t="s">
        <v>21</v>
      </c>
      <c r="S3948" t="s">
        <v>22</v>
      </c>
      <c r="T3948" t="s">
        <v>21</v>
      </c>
      <c r="Y3948">
        <v>188</v>
      </c>
      <c r="Z3948">
        <v>78</v>
      </c>
      <c r="AA3948">
        <v>7</v>
      </c>
      <c r="AB3948">
        <v>204</v>
      </c>
    </row>
    <row r="3949" spans="1:28" ht="15.95">
      <c r="A3949" t="s">
        <v>4794</v>
      </c>
      <c r="B3949" t="s">
        <v>81</v>
      </c>
      <c r="C3949" t="str">
        <f>VLOOKUP(B3949, Positions!A$1:B$134, 2, FALSE)</f>
        <v>Defender</v>
      </c>
      <c r="D3949" t="s">
        <v>4059</v>
      </c>
      <c r="E3949" t="s">
        <v>5666</v>
      </c>
      <c r="F3949" t="s">
        <v>21</v>
      </c>
      <c r="G3949" t="str">
        <f>VLOOKUP(E3949, Tiers!M$1:P$134, 3, FALSE)</f>
        <v>NONE</v>
      </c>
      <c r="H3949">
        <f>VLOOKUP(G3949, Tiers!B$1:C$134, 2, FALSE)</f>
        <v>7</v>
      </c>
      <c r="I3949" s="21">
        <v>32453</v>
      </c>
      <c r="J3949" t="str">
        <f t="shared" si="61"/>
        <v>Scott DoeBoreham Wood</v>
      </c>
      <c r="P3949">
        <v>26</v>
      </c>
      <c r="Q3949" t="s">
        <v>157</v>
      </c>
      <c r="R3949" t="s">
        <v>21</v>
      </c>
      <c r="S3949" t="s">
        <v>22</v>
      </c>
      <c r="T3949" t="s">
        <v>21</v>
      </c>
      <c r="Y3949">
        <v>183</v>
      </c>
      <c r="Z3949">
        <v>78</v>
      </c>
      <c r="AA3949">
        <v>13</v>
      </c>
      <c r="AB3949">
        <v>306</v>
      </c>
    </row>
    <row r="3950" spans="1:28" ht="15.95">
      <c r="A3950" t="s">
        <v>4795</v>
      </c>
      <c r="B3950" t="s">
        <v>42</v>
      </c>
      <c r="C3950" t="str">
        <f>VLOOKUP(B3950, Positions!A$1:B$134, 2, FALSE)</f>
        <v>Midfielder</v>
      </c>
      <c r="D3950" t="s">
        <v>90</v>
      </c>
      <c r="E3950" t="s">
        <v>5665</v>
      </c>
      <c r="F3950" t="s">
        <v>21</v>
      </c>
      <c r="G3950" t="str">
        <f>VLOOKUP(E3950, Tiers!M$1:P$134, 3, FALSE)</f>
        <v>ENG2</v>
      </c>
      <c r="H3950">
        <f>VLOOKUP(G3950, Tiers!B$1:C$134, 2, FALSE)</f>
        <v>3</v>
      </c>
      <c r="I3950" s="21">
        <v>32441</v>
      </c>
      <c r="J3950" t="str">
        <f t="shared" si="61"/>
        <v>Lewis McGuganSheff Wed</v>
      </c>
      <c r="P3950">
        <v>26</v>
      </c>
      <c r="Q3950" t="s">
        <v>69</v>
      </c>
      <c r="R3950" t="s">
        <v>21</v>
      </c>
      <c r="S3950" t="s">
        <v>22</v>
      </c>
      <c r="T3950" t="s">
        <v>21</v>
      </c>
      <c r="Y3950">
        <v>178</v>
      </c>
      <c r="Z3950">
        <v>77</v>
      </c>
      <c r="AA3950">
        <v>53</v>
      </c>
      <c r="AB3950">
        <v>264</v>
      </c>
    </row>
    <row r="3951" spans="1:28" ht="15.95">
      <c r="A3951" t="s">
        <v>4796</v>
      </c>
      <c r="B3951" t="s">
        <v>102</v>
      </c>
      <c r="C3951" t="str">
        <f>VLOOKUP(B3951, Positions!A$1:B$134, 2, FALSE)</f>
        <v>Defender</v>
      </c>
      <c r="D3951" t="s">
        <v>4797</v>
      </c>
      <c r="E3951" t="s">
        <v>5666</v>
      </c>
      <c r="F3951" t="s">
        <v>421</v>
      </c>
      <c r="G3951" t="str">
        <f>VLOOKUP(E3951, Tiers!M$1:P$134, 3, FALSE)</f>
        <v>NONE</v>
      </c>
      <c r="H3951">
        <f>VLOOKUP(G3951, Tiers!B$1:C$134, 2, FALSE)</f>
        <v>7</v>
      </c>
      <c r="I3951" s="21">
        <v>32441</v>
      </c>
      <c r="J3951" t="str">
        <f t="shared" si="61"/>
        <v>Stuart AxtenFormartine Utd</v>
      </c>
      <c r="P3951">
        <v>26</v>
      </c>
      <c r="Q3951" t="s">
        <v>1253</v>
      </c>
      <c r="R3951" t="s">
        <v>21</v>
      </c>
      <c r="S3951" t="s">
        <v>22</v>
      </c>
      <c r="T3951" t="s">
        <v>21</v>
      </c>
      <c r="Y3951">
        <v>194</v>
      </c>
      <c r="Z3951">
        <v>86</v>
      </c>
      <c r="AA3951">
        <v>5</v>
      </c>
      <c r="AB3951">
        <v>188</v>
      </c>
    </row>
    <row r="3952" spans="1:28" ht="15.95">
      <c r="A3952" t="s">
        <v>4799</v>
      </c>
      <c r="B3952" t="s">
        <v>42</v>
      </c>
      <c r="C3952" t="str">
        <f>VLOOKUP(B3952, Positions!A$1:B$134, 2, FALSE)</f>
        <v>Midfielder</v>
      </c>
      <c r="E3952" t="s">
        <v>5666</v>
      </c>
      <c r="F3952" t="s">
        <v>21</v>
      </c>
      <c r="G3952" t="str">
        <f>VLOOKUP(E3952, Tiers!M$1:P$134, 3, FALSE)</f>
        <v>NONE</v>
      </c>
      <c r="H3952">
        <f>VLOOKUP(G3952, Tiers!B$1:C$134, 2, FALSE)</f>
        <v>7</v>
      </c>
      <c r="I3952" s="21" t="e">
        <v>#N/A</v>
      </c>
      <c r="J3952" t="str">
        <f t="shared" si="61"/>
        <v>Kane Bentley</v>
      </c>
      <c r="P3952">
        <v>26</v>
      </c>
      <c r="Q3952" t="s">
        <v>204</v>
      </c>
      <c r="R3952" t="s">
        <v>21</v>
      </c>
      <c r="S3952" t="s">
        <v>22</v>
      </c>
      <c r="T3952" t="s">
        <v>21</v>
      </c>
      <c r="Y3952">
        <v>173</v>
      </c>
      <c r="Z3952">
        <v>75</v>
      </c>
      <c r="AA3952">
        <v>0</v>
      </c>
      <c r="AB3952">
        <v>0</v>
      </c>
    </row>
    <row r="3953" spans="1:28" ht="15.95">
      <c r="A3953" t="s">
        <v>4800</v>
      </c>
      <c r="B3953" t="s">
        <v>36</v>
      </c>
      <c r="C3953" t="str">
        <f>VLOOKUP(B3953, Positions!A$1:B$134, 2, FALSE)</f>
        <v>Midfielder</v>
      </c>
      <c r="D3953" t="s">
        <v>3353</v>
      </c>
      <c r="E3953" t="s">
        <v>5669</v>
      </c>
      <c r="F3953" t="s">
        <v>421</v>
      </c>
      <c r="G3953" t="str">
        <f>VLOOKUP(E3953, Tiers!M$1:P$134, 3, FALSE)</f>
        <v>SCO1</v>
      </c>
      <c r="H3953">
        <f>VLOOKUP(G3953, Tiers!B$1:C$134, 2, FALSE)</f>
        <v>3</v>
      </c>
      <c r="I3953" s="21">
        <v>32436</v>
      </c>
      <c r="J3953" t="str">
        <f t="shared" si="61"/>
        <v>Ross DraperInverness CT</v>
      </c>
      <c r="P3953">
        <v>26</v>
      </c>
      <c r="Q3953" t="s">
        <v>623</v>
      </c>
      <c r="R3953" t="s">
        <v>21</v>
      </c>
      <c r="S3953" t="s">
        <v>22</v>
      </c>
      <c r="T3953" t="s">
        <v>21</v>
      </c>
      <c r="Y3953">
        <v>188</v>
      </c>
      <c r="Z3953">
        <v>80</v>
      </c>
      <c r="AA3953">
        <v>21</v>
      </c>
      <c r="AB3953">
        <v>267</v>
      </c>
    </row>
    <row r="3954" spans="1:28" ht="15.95">
      <c r="A3954" t="s">
        <v>4801</v>
      </c>
      <c r="B3954" t="s">
        <v>72</v>
      </c>
      <c r="C3954" t="str">
        <f>VLOOKUP(B3954, Positions!A$1:B$134, 2, FALSE)</f>
        <v>Defender</v>
      </c>
      <c r="D3954" t="s">
        <v>592</v>
      </c>
      <c r="E3954" t="s">
        <v>5666</v>
      </c>
      <c r="F3954" t="s">
        <v>21</v>
      </c>
      <c r="G3954" t="str">
        <f>VLOOKUP(E3954, Tiers!M$1:P$134, 3, FALSE)</f>
        <v>NONE</v>
      </c>
      <c r="H3954">
        <f>VLOOKUP(G3954, Tiers!B$1:C$134, 2, FALSE)</f>
        <v>7</v>
      </c>
      <c r="I3954" s="21">
        <v>32433</v>
      </c>
      <c r="J3954" t="str">
        <f t="shared" si="61"/>
        <v>Darren CampionAFC Telford</v>
      </c>
      <c r="P3954">
        <v>26</v>
      </c>
      <c r="Q3954" t="s">
        <v>284</v>
      </c>
      <c r="R3954" t="s">
        <v>21</v>
      </c>
      <c r="S3954" t="s">
        <v>22</v>
      </c>
      <c r="T3954" t="s">
        <v>21</v>
      </c>
      <c r="Y3954">
        <v>181</v>
      </c>
      <c r="Z3954">
        <v>77</v>
      </c>
      <c r="AA3954">
        <v>7</v>
      </c>
      <c r="AB3954">
        <v>176</v>
      </c>
    </row>
    <row r="3955" spans="1:28" ht="15.95">
      <c r="A3955" t="s">
        <v>4802</v>
      </c>
      <c r="B3955" t="s">
        <v>166</v>
      </c>
      <c r="C3955" t="str">
        <f>VLOOKUP(B3955, Positions!A$1:B$134, 2, FALSE)</f>
        <v>Goalkeeper</v>
      </c>
      <c r="D3955" t="s">
        <v>2744</v>
      </c>
      <c r="E3955" t="s">
        <v>5666</v>
      </c>
      <c r="F3955" t="s">
        <v>21</v>
      </c>
      <c r="G3955" t="str">
        <f>VLOOKUP(E3955, Tiers!M$1:P$134, 3, FALSE)</f>
        <v>NONE</v>
      </c>
      <c r="H3955">
        <f>VLOOKUP(G3955, Tiers!B$1:C$134, 2, FALSE)</f>
        <v>7</v>
      </c>
      <c r="I3955" s="21">
        <v>32432</v>
      </c>
      <c r="J3955" t="str">
        <f t="shared" si="61"/>
        <v>Cameron BelfordWrexham</v>
      </c>
      <c r="P3955">
        <v>26</v>
      </c>
      <c r="Q3955" t="s">
        <v>3114</v>
      </c>
      <c r="R3955" t="s">
        <v>21</v>
      </c>
      <c r="S3955" t="s">
        <v>22</v>
      </c>
      <c r="T3955" t="s">
        <v>21</v>
      </c>
      <c r="Y3955">
        <v>181</v>
      </c>
      <c r="Z3955">
        <v>81</v>
      </c>
      <c r="AA3955">
        <v>0</v>
      </c>
      <c r="AB3955">
        <v>152</v>
      </c>
    </row>
    <row r="3956" spans="1:28" ht="15.95">
      <c r="A3956" t="s">
        <v>4803</v>
      </c>
      <c r="B3956" t="s">
        <v>904</v>
      </c>
      <c r="C3956" t="str">
        <f>VLOOKUP(B3956, Positions!A$1:B$134, 2, FALSE)</f>
        <v>Midfielder</v>
      </c>
      <c r="D3956" t="s">
        <v>43</v>
      </c>
      <c r="E3956" t="s">
        <v>5664</v>
      </c>
      <c r="F3956" t="s">
        <v>21</v>
      </c>
      <c r="G3956" t="str">
        <f>VLOOKUP(E3956, Tiers!M$1:P$134, 3, FALSE)</f>
        <v>ENG3</v>
      </c>
      <c r="H3956">
        <f>VLOOKUP(G3956, Tiers!B$1:C$134, 2, FALSE)</f>
        <v>4</v>
      </c>
      <c r="I3956" s="21">
        <v>32430</v>
      </c>
      <c r="J3956" t="str">
        <f t="shared" si="61"/>
        <v>Will AtkinsonSouthend</v>
      </c>
      <c r="P3956">
        <v>26</v>
      </c>
      <c r="Q3956" t="s">
        <v>155</v>
      </c>
      <c r="R3956" t="s">
        <v>21</v>
      </c>
      <c r="S3956" t="s">
        <v>22</v>
      </c>
      <c r="T3956" t="s">
        <v>21</v>
      </c>
      <c r="Y3956">
        <v>178</v>
      </c>
      <c r="Z3956">
        <v>67</v>
      </c>
      <c r="AA3956">
        <v>17</v>
      </c>
      <c r="AB3956">
        <v>218</v>
      </c>
    </row>
    <row r="3957" spans="1:28" ht="15.95">
      <c r="A3957" t="s">
        <v>4804</v>
      </c>
      <c r="B3957" t="s">
        <v>42</v>
      </c>
      <c r="C3957" t="str">
        <f>VLOOKUP(B3957, Positions!A$1:B$134, 2, FALSE)</f>
        <v>Midfielder</v>
      </c>
      <c r="E3957" t="s">
        <v>5666</v>
      </c>
      <c r="F3957" t="s">
        <v>21</v>
      </c>
      <c r="G3957" t="str">
        <f>VLOOKUP(E3957, Tiers!M$1:P$134, 3, FALSE)</f>
        <v>NONE</v>
      </c>
      <c r="H3957">
        <f>VLOOKUP(G3957, Tiers!B$1:C$134, 2, FALSE)</f>
        <v>7</v>
      </c>
      <c r="I3957" s="21" t="e">
        <v>#N/A</v>
      </c>
      <c r="J3957" t="str">
        <f t="shared" si="61"/>
        <v>Ryan Burge</v>
      </c>
      <c r="P3957">
        <v>26</v>
      </c>
      <c r="Q3957" t="s">
        <v>1279</v>
      </c>
      <c r="R3957" t="s">
        <v>21</v>
      </c>
      <c r="S3957" t="s">
        <v>22</v>
      </c>
      <c r="T3957" t="s">
        <v>21</v>
      </c>
      <c r="Y3957">
        <v>178</v>
      </c>
      <c r="Z3957">
        <v>65</v>
      </c>
      <c r="AA3957">
        <v>12</v>
      </c>
      <c r="AB3957">
        <v>84</v>
      </c>
    </row>
    <row r="3958" spans="1:28" ht="15.95">
      <c r="A3958" t="s">
        <v>4805</v>
      </c>
      <c r="B3958" t="s">
        <v>166</v>
      </c>
      <c r="C3958" t="str">
        <f>VLOOKUP(B3958, Positions!A$1:B$134, 2, FALSE)</f>
        <v>Goalkeeper</v>
      </c>
      <c r="E3958" t="s">
        <v>5666</v>
      </c>
      <c r="F3958" t="s">
        <v>21</v>
      </c>
      <c r="G3958" t="str">
        <f>VLOOKUP(E3958, Tiers!M$1:P$134, 3, FALSE)</f>
        <v>NONE</v>
      </c>
      <c r="H3958">
        <f>VLOOKUP(G3958, Tiers!B$1:C$134, 2, FALSE)</f>
        <v>7</v>
      </c>
      <c r="I3958" s="21" t="e">
        <v>#N/A</v>
      </c>
      <c r="J3958" t="str">
        <f t="shared" si="61"/>
        <v>Lee Butcher</v>
      </c>
      <c r="P3958">
        <v>26</v>
      </c>
      <c r="Q3958" t="s">
        <v>4806</v>
      </c>
      <c r="R3958" t="s">
        <v>21</v>
      </c>
      <c r="S3958" t="s">
        <v>22</v>
      </c>
      <c r="T3958" t="s">
        <v>21</v>
      </c>
      <c r="Y3958">
        <v>185</v>
      </c>
      <c r="Z3958">
        <v>77</v>
      </c>
      <c r="AA3958">
        <v>0</v>
      </c>
      <c r="AB3958">
        <v>102</v>
      </c>
    </row>
    <row r="3959" spans="1:28" ht="15.95">
      <c r="A3959" t="s">
        <v>4807</v>
      </c>
      <c r="B3959" t="s">
        <v>196</v>
      </c>
      <c r="C3959" t="str">
        <f>VLOOKUP(B3959, Positions!A$1:B$134, 2, FALSE)</f>
        <v>Defender</v>
      </c>
      <c r="E3959" t="s">
        <v>5666</v>
      </c>
      <c r="F3959" t="s">
        <v>21</v>
      </c>
      <c r="G3959" t="str">
        <f>VLOOKUP(E3959, Tiers!M$1:P$134, 3, FALSE)</f>
        <v>NONE</v>
      </c>
      <c r="H3959">
        <f>VLOOKUP(G3959, Tiers!B$1:C$134, 2, FALSE)</f>
        <v>7</v>
      </c>
      <c r="I3959" s="21" t="e">
        <v>#N/A</v>
      </c>
      <c r="J3959" t="str">
        <f t="shared" si="61"/>
        <v>Jack Obersteller</v>
      </c>
      <c r="P3959">
        <v>26</v>
      </c>
      <c r="Q3959" t="s">
        <v>74</v>
      </c>
      <c r="R3959" t="s">
        <v>21</v>
      </c>
      <c r="S3959" t="s">
        <v>22</v>
      </c>
      <c r="T3959" t="s">
        <v>21</v>
      </c>
      <c r="Y3959">
        <v>179</v>
      </c>
      <c r="Z3959">
        <v>77</v>
      </c>
      <c r="AA3959">
        <v>5</v>
      </c>
      <c r="AB3959">
        <v>177</v>
      </c>
    </row>
    <row r="3960" spans="1:28" ht="15.95">
      <c r="A3960" t="s">
        <v>4808</v>
      </c>
      <c r="B3960" t="s">
        <v>31</v>
      </c>
      <c r="C3960" t="str">
        <f>VLOOKUP(B3960, Positions!A$1:B$134, 2, FALSE)</f>
        <v>Defender</v>
      </c>
      <c r="D3960" t="s">
        <v>496</v>
      </c>
      <c r="E3960" t="s">
        <v>5664</v>
      </c>
      <c r="F3960" t="s">
        <v>21</v>
      </c>
      <c r="G3960" t="str">
        <f>VLOOKUP(E3960, Tiers!M$1:P$134, 3, FALSE)</f>
        <v>ENG3</v>
      </c>
      <c r="H3960">
        <f>VLOOKUP(G3960, Tiers!B$1:C$134, 2, FALSE)</f>
        <v>4</v>
      </c>
      <c r="I3960" s="21">
        <v>32422</v>
      </c>
      <c r="J3960" t="str">
        <f t="shared" si="61"/>
        <v>Stephen DarbyBradford City</v>
      </c>
      <c r="P3960">
        <v>26</v>
      </c>
      <c r="Q3960" t="s">
        <v>57</v>
      </c>
      <c r="R3960" t="s">
        <v>21</v>
      </c>
      <c r="S3960" t="s">
        <v>22</v>
      </c>
      <c r="T3960" t="s">
        <v>21</v>
      </c>
      <c r="Y3960">
        <v>174</v>
      </c>
      <c r="Z3960">
        <v>75</v>
      </c>
      <c r="AA3960">
        <v>0</v>
      </c>
      <c r="AB3960">
        <v>197</v>
      </c>
    </row>
    <row r="3961" spans="1:28" ht="15.95">
      <c r="A3961" t="s">
        <v>4809</v>
      </c>
      <c r="B3961" t="s">
        <v>81</v>
      </c>
      <c r="C3961" t="str">
        <f>VLOOKUP(B3961, Positions!A$1:B$134, 2, FALSE)</f>
        <v>Defender</v>
      </c>
      <c r="D3961" t="s">
        <v>370</v>
      </c>
      <c r="E3961" t="s">
        <v>5663</v>
      </c>
      <c r="F3961" t="s">
        <v>21</v>
      </c>
      <c r="G3961" t="str">
        <f>VLOOKUP(E3961, Tiers!M$1:P$134, 3, FALSE)</f>
        <v>ENG4</v>
      </c>
      <c r="H3961">
        <f>VLOOKUP(G3961, Tiers!B$1:C$134, 2, FALSE)</f>
        <v>5</v>
      </c>
      <c r="I3961" s="21">
        <v>32420</v>
      </c>
      <c r="J3961" t="str">
        <f t="shared" si="61"/>
        <v>Troy Archibald-HenvilleCarlisle</v>
      </c>
      <c r="P3961">
        <v>26</v>
      </c>
      <c r="Q3961" t="s">
        <v>74</v>
      </c>
      <c r="R3961" t="s">
        <v>21</v>
      </c>
      <c r="S3961" t="s">
        <v>22</v>
      </c>
      <c r="T3961" t="s">
        <v>21</v>
      </c>
      <c r="Y3961">
        <v>188</v>
      </c>
      <c r="Z3961">
        <v>80</v>
      </c>
      <c r="AA3961">
        <v>4</v>
      </c>
      <c r="AB3961">
        <v>162</v>
      </c>
    </row>
    <row r="3962" spans="1:28" ht="15.95">
      <c r="A3962" t="s">
        <v>4810</v>
      </c>
      <c r="B3962" t="s">
        <v>72</v>
      </c>
      <c r="C3962" t="str">
        <f>VLOOKUP(B3962, Positions!A$1:B$134, 2, FALSE)</f>
        <v>Defender</v>
      </c>
      <c r="E3962" t="s">
        <v>5666</v>
      </c>
      <c r="F3962" t="s">
        <v>21</v>
      </c>
      <c r="G3962" t="str">
        <f>VLOOKUP(E3962, Tiers!M$1:P$134, 3, FALSE)</f>
        <v>NONE</v>
      </c>
      <c r="H3962">
        <f>VLOOKUP(G3962, Tiers!B$1:C$134, 2, FALSE)</f>
        <v>7</v>
      </c>
      <c r="I3962" s="21" t="e">
        <v>#N/A</v>
      </c>
      <c r="J3962" t="str">
        <f t="shared" si="61"/>
        <v>Joe Heath</v>
      </c>
      <c r="P3962">
        <v>26</v>
      </c>
      <c r="Q3962" t="s">
        <v>390</v>
      </c>
      <c r="R3962" t="s">
        <v>21</v>
      </c>
      <c r="S3962" t="s">
        <v>22</v>
      </c>
      <c r="T3962" t="s">
        <v>21</v>
      </c>
      <c r="Y3962">
        <v>181</v>
      </c>
      <c r="Z3962">
        <v>75</v>
      </c>
      <c r="AA3962">
        <v>1</v>
      </c>
      <c r="AB3962">
        <v>100</v>
      </c>
    </row>
    <row r="3963" spans="1:28" ht="15.95">
      <c r="A3963" t="s">
        <v>4811</v>
      </c>
      <c r="B3963" t="s">
        <v>565</v>
      </c>
      <c r="C3963" t="e">
        <f>VLOOKUP(B3963, Positions!A$1:B$134, 2, FALSE)</f>
        <v>#N/A</v>
      </c>
      <c r="D3963" t="s">
        <v>79</v>
      </c>
      <c r="E3963" t="s">
        <v>5663</v>
      </c>
      <c r="F3963" t="s">
        <v>21</v>
      </c>
      <c r="G3963" t="str">
        <f>VLOOKUP(E3963, Tiers!M$1:P$134, 3, FALSE)</f>
        <v>ENG4</v>
      </c>
      <c r="H3963">
        <f>VLOOKUP(G3963, Tiers!B$1:C$134, 2, FALSE)</f>
        <v>5</v>
      </c>
      <c r="I3963" s="21">
        <v>32417</v>
      </c>
      <c r="J3963" t="str">
        <f t="shared" si="61"/>
        <v>Sean RiggAFC Wimbledon</v>
      </c>
      <c r="P3963">
        <v>26</v>
      </c>
      <c r="Q3963" t="s">
        <v>373</v>
      </c>
      <c r="R3963" t="s">
        <v>21</v>
      </c>
      <c r="S3963" t="s">
        <v>22</v>
      </c>
      <c r="T3963" t="s">
        <v>21</v>
      </c>
      <c r="Y3963">
        <v>175</v>
      </c>
      <c r="Z3963">
        <v>78</v>
      </c>
      <c r="AA3963">
        <v>36</v>
      </c>
      <c r="AB3963">
        <v>288</v>
      </c>
    </row>
    <row r="3964" spans="1:28" ht="15.95">
      <c r="A3964" t="s">
        <v>4812</v>
      </c>
      <c r="B3964" t="s">
        <v>102</v>
      </c>
      <c r="C3964" t="str">
        <f>VLOOKUP(B3964, Positions!A$1:B$134, 2, FALSE)</f>
        <v>Defender</v>
      </c>
      <c r="D3964" t="s">
        <v>275</v>
      </c>
      <c r="E3964" t="s">
        <v>5665</v>
      </c>
      <c r="F3964" t="s">
        <v>21</v>
      </c>
      <c r="G3964" t="str">
        <f>VLOOKUP(E3964, Tiers!M$1:P$134, 3, FALSE)</f>
        <v>ENG2</v>
      </c>
      <c r="H3964">
        <f>VLOOKUP(G3964, Tiers!B$1:C$134, 2, FALSE)</f>
        <v>3</v>
      </c>
      <c r="I3964" s="21">
        <v>32416</v>
      </c>
      <c r="J3964" t="str">
        <f t="shared" si="61"/>
        <v>Ryan ShottonDerby</v>
      </c>
      <c r="P3964">
        <v>26</v>
      </c>
      <c r="Q3964" t="s">
        <v>201</v>
      </c>
      <c r="R3964" t="s">
        <v>21</v>
      </c>
      <c r="S3964" t="s">
        <v>22</v>
      </c>
      <c r="T3964" t="s">
        <v>21</v>
      </c>
      <c r="Y3964">
        <v>191</v>
      </c>
      <c r="Z3964">
        <v>85</v>
      </c>
      <c r="AA3964">
        <v>9</v>
      </c>
      <c r="AB3964">
        <v>183</v>
      </c>
    </row>
    <row r="3965" spans="1:28" ht="15.95">
      <c r="A3965" t="s">
        <v>4813</v>
      </c>
      <c r="B3965" t="s">
        <v>81</v>
      </c>
      <c r="C3965" t="str">
        <f>VLOOKUP(B3965, Positions!A$1:B$134, 2, FALSE)</f>
        <v>Defender</v>
      </c>
      <c r="D3965" t="s">
        <v>112</v>
      </c>
      <c r="E3965" t="s">
        <v>5664</v>
      </c>
      <c r="F3965" t="s">
        <v>21</v>
      </c>
      <c r="G3965" t="str">
        <f>VLOOKUP(E3965, Tiers!M$1:P$134, 3, FALSE)</f>
        <v>ENG3</v>
      </c>
      <c r="H3965">
        <f>VLOOKUP(G3965, Tiers!B$1:C$134, 2, FALSE)</f>
        <v>4</v>
      </c>
      <c r="I3965" s="21">
        <v>32416</v>
      </c>
      <c r="J3965" t="str">
        <f t="shared" si="61"/>
        <v>Mark EllisShrewsbury</v>
      </c>
      <c r="P3965">
        <v>26</v>
      </c>
      <c r="Q3965" t="s">
        <v>142</v>
      </c>
      <c r="R3965" t="s">
        <v>21</v>
      </c>
      <c r="S3965" t="s">
        <v>22</v>
      </c>
      <c r="T3965" t="s">
        <v>21</v>
      </c>
      <c r="Y3965">
        <v>188</v>
      </c>
      <c r="Z3965">
        <v>78</v>
      </c>
      <c r="AA3965">
        <v>20</v>
      </c>
      <c r="AB3965">
        <v>239</v>
      </c>
    </row>
    <row r="3966" spans="1:28" ht="15.95">
      <c r="A3966" t="s">
        <v>4814</v>
      </c>
      <c r="B3966" t="s">
        <v>857</v>
      </c>
      <c r="C3966" t="str">
        <f>VLOOKUP(B3966, Positions!A$1:B$134, 2, FALSE)</f>
        <v>Defender</v>
      </c>
      <c r="D3966" t="s">
        <v>32</v>
      </c>
      <c r="E3966" t="s">
        <v>5663</v>
      </c>
      <c r="F3966" t="s">
        <v>21</v>
      </c>
      <c r="G3966" t="str">
        <f>VLOOKUP(E3966, Tiers!M$1:P$134, 3, FALSE)</f>
        <v>ENG4</v>
      </c>
      <c r="H3966">
        <f>VLOOKUP(G3966, Tiers!B$1:C$134, 2, FALSE)</f>
        <v>5</v>
      </c>
      <c r="I3966" s="21">
        <v>32414</v>
      </c>
      <c r="J3966" t="str">
        <f t="shared" si="61"/>
        <v>Lee CollinsMansfield</v>
      </c>
      <c r="P3966">
        <v>26</v>
      </c>
      <c r="Q3966" t="s">
        <v>1261</v>
      </c>
      <c r="R3966" t="s">
        <v>21</v>
      </c>
      <c r="S3966" t="s">
        <v>22</v>
      </c>
      <c r="T3966" t="s">
        <v>21</v>
      </c>
      <c r="U3966" t="s">
        <v>870</v>
      </c>
      <c r="Y3966">
        <v>186</v>
      </c>
      <c r="Z3966">
        <v>69</v>
      </c>
      <c r="AA3966">
        <v>5</v>
      </c>
      <c r="AB3966">
        <v>247</v>
      </c>
    </row>
    <row r="3967" spans="1:28" ht="15.95">
      <c r="A3967" t="s">
        <v>4815</v>
      </c>
      <c r="B3967" t="s">
        <v>55</v>
      </c>
      <c r="C3967" t="str">
        <f>VLOOKUP(B3967, Positions!A$1:B$134, 2, FALSE)</f>
        <v>Forward</v>
      </c>
      <c r="D3967" t="s">
        <v>37</v>
      </c>
      <c r="E3967" t="s">
        <v>5664</v>
      </c>
      <c r="F3967" t="s">
        <v>21</v>
      </c>
      <c r="G3967" t="str">
        <f>VLOOKUP(E3967, Tiers!M$1:P$134, 3, FALSE)</f>
        <v>ENG3</v>
      </c>
      <c r="H3967">
        <f>VLOOKUP(G3967, Tiers!B$1:C$134, 2, FALSE)</f>
        <v>4</v>
      </c>
      <c r="I3967" s="21">
        <v>32414</v>
      </c>
      <c r="J3967" t="str">
        <f t="shared" si="61"/>
        <v>Lee NovakChesterfield</v>
      </c>
      <c r="P3967">
        <v>26</v>
      </c>
      <c r="Q3967" t="s">
        <v>530</v>
      </c>
      <c r="R3967" t="s">
        <v>21</v>
      </c>
      <c r="S3967" t="s">
        <v>22</v>
      </c>
      <c r="T3967" t="s">
        <v>21</v>
      </c>
      <c r="Y3967">
        <v>183</v>
      </c>
      <c r="Z3967">
        <v>78</v>
      </c>
      <c r="AA3967">
        <v>99</v>
      </c>
      <c r="AB3967">
        <v>285</v>
      </c>
    </row>
    <row r="3968" spans="1:28" ht="15.95">
      <c r="A3968" t="s">
        <v>4816</v>
      </c>
      <c r="B3968" t="s">
        <v>81</v>
      </c>
      <c r="C3968" t="str">
        <f>VLOOKUP(B3968, Positions!A$1:B$134, 2, FALSE)</f>
        <v>Defender</v>
      </c>
      <c r="D3968" t="s">
        <v>1895</v>
      </c>
      <c r="E3968" t="s">
        <v>5666</v>
      </c>
      <c r="F3968" t="s">
        <v>21</v>
      </c>
      <c r="G3968" t="str">
        <f>VLOOKUP(E3968, Tiers!M$1:P$134, 3, FALSE)</f>
        <v>NONE</v>
      </c>
      <c r="H3968">
        <f>VLOOKUP(G3968, Tiers!B$1:C$134, 2, FALSE)</f>
        <v>7</v>
      </c>
      <c r="I3968" s="21">
        <v>32410</v>
      </c>
      <c r="J3968" t="str">
        <f t="shared" si="61"/>
        <v>Gianluca HavernAltrincham</v>
      </c>
      <c r="P3968">
        <v>26</v>
      </c>
      <c r="Q3968" t="s">
        <v>1148</v>
      </c>
      <c r="R3968" t="s">
        <v>21</v>
      </c>
      <c r="S3968" t="s">
        <v>22</v>
      </c>
      <c r="T3968" t="s">
        <v>21</v>
      </c>
      <c r="U3968" t="s">
        <v>465</v>
      </c>
      <c r="Y3968">
        <v>185</v>
      </c>
      <c r="Z3968">
        <v>83</v>
      </c>
      <c r="AA3968">
        <v>10</v>
      </c>
      <c r="AB3968">
        <v>204</v>
      </c>
    </row>
    <row r="3969" spans="1:28" ht="15.95">
      <c r="A3969" t="s">
        <v>4817</v>
      </c>
      <c r="B3969" t="s">
        <v>2074</v>
      </c>
      <c r="C3969" t="str">
        <f>VLOOKUP(B3969, Positions!A$1:B$134, 2, FALSE)</f>
        <v>Defender</v>
      </c>
      <c r="D3969" t="s">
        <v>263</v>
      </c>
      <c r="E3969" t="s">
        <v>5665</v>
      </c>
      <c r="F3969" t="s">
        <v>21</v>
      </c>
      <c r="G3969" t="str">
        <f>VLOOKUP(E3969, Tiers!M$1:P$134, 3, FALSE)</f>
        <v>ENG2</v>
      </c>
      <c r="H3969">
        <f>VLOOKUP(G3969, Tiers!B$1:C$134, 2, FALSE)</f>
        <v>3</v>
      </c>
      <c r="I3969" s="21">
        <v>32410</v>
      </c>
      <c r="J3969" t="str">
        <f t="shared" si="61"/>
        <v>Tommy RoweWolves</v>
      </c>
      <c r="P3969">
        <v>26</v>
      </c>
      <c r="Q3969" t="s">
        <v>113</v>
      </c>
      <c r="R3969" t="s">
        <v>21</v>
      </c>
      <c r="S3969" t="s">
        <v>22</v>
      </c>
      <c r="T3969" t="s">
        <v>21</v>
      </c>
      <c r="Y3969">
        <v>180</v>
      </c>
      <c r="Z3969">
        <v>81</v>
      </c>
      <c r="AA3969">
        <v>36</v>
      </c>
      <c r="AB3969">
        <v>262</v>
      </c>
    </row>
    <row r="3970" spans="1:28" ht="15.95">
      <c r="A3970" t="s">
        <v>4818</v>
      </c>
      <c r="B3970" t="s">
        <v>196</v>
      </c>
      <c r="C3970" t="str">
        <f>VLOOKUP(B3970, Positions!A$1:B$134, 2, FALSE)</f>
        <v>Defender</v>
      </c>
      <c r="D3970" t="s">
        <v>2744</v>
      </c>
      <c r="E3970" t="s">
        <v>5666</v>
      </c>
      <c r="F3970" t="s">
        <v>21</v>
      </c>
      <c r="G3970" t="str">
        <f>VLOOKUP(E3970, Tiers!M$1:P$134, 3, FALSE)</f>
        <v>NONE</v>
      </c>
      <c r="H3970">
        <f>VLOOKUP(G3970, Tiers!B$1:C$134, 2, FALSE)</f>
        <v>7</v>
      </c>
      <c r="I3970" s="21">
        <v>32409</v>
      </c>
      <c r="J3970" t="str">
        <f t="shared" ref="J3970:J4033" si="62">A3970 &amp; D3970</f>
        <v>Sean NewtonWrexham</v>
      </c>
      <c r="P3970">
        <v>26</v>
      </c>
      <c r="Q3970" t="s">
        <v>57</v>
      </c>
      <c r="R3970" t="s">
        <v>21</v>
      </c>
      <c r="S3970" t="s">
        <v>22</v>
      </c>
      <c r="T3970" t="s">
        <v>21</v>
      </c>
      <c r="Y3970">
        <v>188</v>
      </c>
      <c r="Z3970">
        <v>83</v>
      </c>
      <c r="AA3970">
        <v>24</v>
      </c>
      <c r="AB3970">
        <v>310</v>
      </c>
    </row>
    <row r="3971" spans="1:28" ht="15.95">
      <c r="A3971" t="s">
        <v>4819</v>
      </c>
      <c r="B3971" t="s">
        <v>42</v>
      </c>
      <c r="C3971" t="str">
        <f>VLOOKUP(B3971, Positions!A$1:B$134, 2, FALSE)</f>
        <v>Midfielder</v>
      </c>
      <c r="D3971" t="s">
        <v>187</v>
      </c>
      <c r="E3971" t="s">
        <v>5663</v>
      </c>
      <c r="F3971" t="s">
        <v>21</v>
      </c>
      <c r="G3971" t="str">
        <f>VLOOKUP(E3971, Tiers!M$1:P$134, 3, FALSE)</f>
        <v>ENG4</v>
      </c>
      <c r="H3971">
        <f>VLOOKUP(G3971, Tiers!B$1:C$134, 2, FALSE)</f>
        <v>5</v>
      </c>
      <c r="I3971" s="21">
        <v>32408</v>
      </c>
      <c r="J3971" t="str">
        <f t="shared" si="62"/>
        <v>Nicky FeatherstoneHartlepool</v>
      </c>
      <c r="P3971">
        <v>26</v>
      </c>
      <c r="Q3971" t="s">
        <v>1097</v>
      </c>
      <c r="R3971" t="s">
        <v>21</v>
      </c>
      <c r="S3971" t="s">
        <v>22</v>
      </c>
      <c r="T3971" t="s">
        <v>21</v>
      </c>
      <c r="Y3971">
        <v>171</v>
      </c>
      <c r="Z3971">
        <v>71</v>
      </c>
      <c r="AA3971">
        <v>3</v>
      </c>
      <c r="AB3971">
        <v>168</v>
      </c>
    </row>
    <row r="3972" spans="1:28" ht="15.95">
      <c r="A3972" t="s">
        <v>4820</v>
      </c>
      <c r="B3972" t="s">
        <v>445</v>
      </c>
      <c r="C3972" t="str">
        <f>VLOOKUP(B3972, Positions!A$1:B$134, 2, FALSE)</f>
        <v>Midfielder</v>
      </c>
      <c r="E3972" t="s">
        <v>5666</v>
      </c>
      <c r="F3972" t="s">
        <v>21</v>
      </c>
      <c r="G3972" t="str">
        <f>VLOOKUP(E3972, Tiers!M$1:P$134, 3, FALSE)</f>
        <v>NONE</v>
      </c>
      <c r="H3972">
        <f>VLOOKUP(G3972, Tiers!B$1:C$134, 2, FALSE)</f>
        <v>7</v>
      </c>
      <c r="I3972" s="21" t="e">
        <v>#N/A</v>
      </c>
      <c r="J3972" t="str">
        <f t="shared" si="62"/>
        <v>Charlie Barnett</v>
      </c>
      <c r="P3972">
        <v>26</v>
      </c>
      <c r="Q3972" t="s">
        <v>57</v>
      </c>
      <c r="R3972" t="s">
        <v>21</v>
      </c>
      <c r="S3972" t="s">
        <v>22</v>
      </c>
      <c r="T3972" t="s">
        <v>21</v>
      </c>
      <c r="Y3972">
        <v>171</v>
      </c>
      <c r="Z3972">
        <v>73</v>
      </c>
      <c r="AA3972">
        <v>14</v>
      </c>
      <c r="AB3972">
        <v>169</v>
      </c>
    </row>
    <row r="3973" spans="1:28" ht="15.95">
      <c r="A3973" t="s">
        <v>4821</v>
      </c>
      <c r="B3973" t="s">
        <v>36</v>
      </c>
      <c r="C3973" t="str">
        <f>VLOOKUP(B3973, Positions!A$1:B$134, 2, FALSE)</f>
        <v>Midfielder</v>
      </c>
      <c r="D3973" t="s">
        <v>4822</v>
      </c>
      <c r="E3973" t="s">
        <v>5666</v>
      </c>
      <c r="F3973" t="s">
        <v>226</v>
      </c>
      <c r="G3973" t="str">
        <f>VLOOKUP(E3973, Tiers!M$1:P$134, 3, FALSE)</f>
        <v>NONE</v>
      </c>
      <c r="H3973">
        <f>VLOOKUP(G3973, Tiers!B$1:C$134, 2, FALSE)</f>
        <v>7</v>
      </c>
      <c r="I3973" s="21">
        <v>32404</v>
      </c>
      <c r="J3973" t="str">
        <f t="shared" si="62"/>
        <v>James BaileyPune</v>
      </c>
      <c r="P3973">
        <v>26</v>
      </c>
      <c r="Q3973" t="s">
        <v>1308</v>
      </c>
      <c r="R3973" t="s">
        <v>21</v>
      </c>
      <c r="S3973" t="s">
        <v>22</v>
      </c>
      <c r="T3973" t="s">
        <v>21</v>
      </c>
      <c r="Y3973">
        <v>183</v>
      </c>
      <c r="Z3973">
        <v>79</v>
      </c>
      <c r="AA3973">
        <v>3</v>
      </c>
      <c r="AB3973">
        <v>162</v>
      </c>
    </row>
    <row r="3974" spans="1:28" ht="15.95">
      <c r="A3974" t="s">
        <v>4823</v>
      </c>
      <c r="B3974" t="s">
        <v>680</v>
      </c>
      <c r="C3974" t="e">
        <f>VLOOKUP(B3974, Positions!A$1:B$134, 2, FALSE)</f>
        <v>#N/A</v>
      </c>
      <c r="D3974" t="s">
        <v>1895</v>
      </c>
      <c r="E3974" t="s">
        <v>5666</v>
      </c>
      <c r="F3974" t="s">
        <v>21</v>
      </c>
      <c r="G3974" t="str">
        <f>VLOOKUP(E3974, Tiers!M$1:P$134, 3, FALSE)</f>
        <v>NONE</v>
      </c>
      <c r="H3974">
        <f>VLOOKUP(G3974, Tiers!B$1:C$134, 2, FALSE)</f>
        <v>7</v>
      </c>
      <c r="I3974" s="21">
        <v>32403</v>
      </c>
      <c r="J3974" t="str">
        <f t="shared" si="62"/>
        <v>Ryan CrowtherAltrincham</v>
      </c>
      <c r="P3974">
        <v>26</v>
      </c>
      <c r="Q3974" t="s">
        <v>1148</v>
      </c>
      <c r="R3974" t="s">
        <v>21</v>
      </c>
      <c r="S3974" t="s">
        <v>22</v>
      </c>
      <c r="T3974" t="s">
        <v>21</v>
      </c>
      <c r="Y3974">
        <v>181</v>
      </c>
      <c r="Z3974">
        <v>70</v>
      </c>
      <c r="AA3974">
        <v>23</v>
      </c>
      <c r="AB3974">
        <v>141</v>
      </c>
    </row>
    <row r="3975" spans="1:28" ht="15.95">
      <c r="A3975" t="s">
        <v>4824</v>
      </c>
      <c r="B3975" t="s">
        <v>166</v>
      </c>
      <c r="C3975" t="str">
        <f>VLOOKUP(B3975, Positions!A$1:B$134, 2, FALSE)</f>
        <v>Goalkeeper</v>
      </c>
      <c r="D3975" t="s">
        <v>185</v>
      </c>
      <c r="E3975" t="s">
        <v>5664</v>
      </c>
      <c r="F3975" t="s">
        <v>21</v>
      </c>
      <c r="G3975" t="str">
        <f>VLOOKUP(E3975, Tiers!M$1:P$134, 3, FALSE)</f>
        <v>ENG3</v>
      </c>
      <c r="H3975">
        <f>VLOOKUP(G3975, Tiers!B$1:C$134, 2, FALSE)</f>
        <v>4</v>
      </c>
      <c r="I3975" s="21">
        <v>32398</v>
      </c>
      <c r="J3975" t="str">
        <f t="shared" si="62"/>
        <v>Richard O'DonnellWigan</v>
      </c>
      <c r="P3975">
        <v>26</v>
      </c>
      <c r="Q3975" t="s">
        <v>40</v>
      </c>
      <c r="R3975" t="s">
        <v>21</v>
      </c>
      <c r="S3975" t="s">
        <v>22</v>
      </c>
      <c r="T3975" t="s">
        <v>21</v>
      </c>
      <c r="Y3975">
        <v>188</v>
      </c>
      <c r="Z3975">
        <v>85</v>
      </c>
      <c r="AA3975">
        <v>0</v>
      </c>
      <c r="AB3975">
        <v>167</v>
      </c>
    </row>
    <row r="3976" spans="1:28" ht="15.95">
      <c r="A3976" t="s">
        <v>4825</v>
      </c>
      <c r="B3976" t="s">
        <v>420</v>
      </c>
      <c r="C3976" t="e">
        <f>VLOOKUP(B3976, Positions!A$1:B$134, 2, FALSE)</f>
        <v>#N/A</v>
      </c>
      <c r="D3976" t="s">
        <v>142</v>
      </c>
      <c r="E3976" t="s">
        <v>5663</v>
      </c>
      <c r="F3976" t="s">
        <v>21</v>
      </c>
      <c r="G3976" t="str">
        <f>VLOOKUP(E3976, Tiers!M$1:P$134, 3, FALSE)</f>
        <v>ENG4</v>
      </c>
      <c r="H3976">
        <f>VLOOKUP(G3976, Tiers!B$1:C$134, 2, FALSE)</f>
        <v>5</v>
      </c>
      <c r="I3976" s="21">
        <v>32391</v>
      </c>
      <c r="J3976" t="str">
        <f t="shared" si="62"/>
        <v>Deane SmalleyPlymouth</v>
      </c>
      <c r="P3976">
        <v>26</v>
      </c>
      <c r="Q3976" t="s">
        <v>234</v>
      </c>
      <c r="R3976" t="s">
        <v>21</v>
      </c>
      <c r="S3976" t="s">
        <v>22</v>
      </c>
      <c r="T3976" t="s">
        <v>21</v>
      </c>
      <c r="Y3976">
        <v>187</v>
      </c>
      <c r="Z3976">
        <v>90</v>
      </c>
      <c r="AA3976">
        <v>36</v>
      </c>
      <c r="AB3976">
        <v>247</v>
      </c>
    </row>
    <row r="3977" spans="1:28" ht="15.95">
      <c r="A3977" t="s">
        <v>4826</v>
      </c>
      <c r="B3977" t="s">
        <v>47</v>
      </c>
      <c r="C3977" t="str">
        <f>VLOOKUP(B3977, Positions!A$1:B$134, 2, FALSE)</f>
        <v>Forward</v>
      </c>
      <c r="D3977" t="s">
        <v>252</v>
      </c>
      <c r="E3977" t="s">
        <v>5665</v>
      </c>
      <c r="F3977" t="s">
        <v>21</v>
      </c>
      <c r="G3977" t="str">
        <f>VLOOKUP(E3977, Tiers!M$1:P$134, 3, FALSE)</f>
        <v>ENG2</v>
      </c>
      <c r="H3977">
        <f>VLOOKUP(G3977, Tiers!B$1:C$134, 2, FALSE)</f>
        <v>3</v>
      </c>
      <c r="I3977" s="21">
        <v>32390</v>
      </c>
      <c r="J3977" t="str">
        <f t="shared" si="62"/>
        <v>Mustapha CarayolHuddersfield</v>
      </c>
      <c r="P3977">
        <v>26</v>
      </c>
      <c r="Q3977" t="s">
        <v>4827</v>
      </c>
      <c r="R3977" t="s">
        <v>21</v>
      </c>
      <c r="S3977" t="s">
        <v>171</v>
      </c>
      <c r="T3977" t="s">
        <v>21</v>
      </c>
      <c r="U3977" t="s">
        <v>1988</v>
      </c>
      <c r="Y3977">
        <v>178</v>
      </c>
      <c r="Z3977">
        <v>75</v>
      </c>
      <c r="AA3977">
        <v>26</v>
      </c>
      <c r="AB3977">
        <v>199</v>
      </c>
    </row>
    <row r="3978" spans="1:28" ht="15.95">
      <c r="A3978" t="s">
        <v>4828</v>
      </c>
      <c r="B3978" t="s">
        <v>16</v>
      </c>
      <c r="C3978" t="e">
        <f>VLOOKUP(B3978, Positions!A$1:B$134, 2, FALSE)</f>
        <v>#N/A</v>
      </c>
      <c r="D3978" t="s">
        <v>449</v>
      </c>
      <c r="E3978" t="s">
        <v>5664</v>
      </c>
      <c r="F3978" t="s">
        <v>21</v>
      </c>
      <c r="G3978" t="str">
        <f>VLOOKUP(E3978, Tiers!M$1:P$134, 3, FALSE)</f>
        <v>ENG3</v>
      </c>
      <c r="H3978">
        <f>VLOOKUP(G3978, Tiers!B$1:C$134, 2, FALSE)</f>
        <v>4</v>
      </c>
      <c r="I3978" s="21">
        <v>32381</v>
      </c>
      <c r="J3978" t="str">
        <f t="shared" si="62"/>
        <v>Lee GregoryMillwall</v>
      </c>
      <c r="P3978">
        <v>26</v>
      </c>
      <c r="Q3978" t="s">
        <v>40</v>
      </c>
      <c r="R3978" t="s">
        <v>21</v>
      </c>
      <c r="S3978" t="s">
        <v>22</v>
      </c>
      <c r="T3978" t="s">
        <v>21</v>
      </c>
      <c r="Y3978">
        <v>188</v>
      </c>
      <c r="Z3978">
        <v>78</v>
      </c>
      <c r="AA3978">
        <v>100</v>
      </c>
      <c r="AB3978">
        <v>183</v>
      </c>
    </row>
    <row r="3979" spans="1:28" ht="15.95">
      <c r="A3979" t="s">
        <v>4829</v>
      </c>
      <c r="B3979" t="s">
        <v>278</v>
      </c>
      <c r="C3979" t="e">
        <f>VLOOKUP(B3979, Positions!A$1:B$134, 2, FALSE)</f>
        <v>#N/A</v>
      </c>
      <c r="D3979" t="s">
        <v>204</v>
      </c>
      <c r="E3979" t="s">
        <v>5665</v>
      </c>
      <c r="F3979" t="s">
        <v>21</v>
      </c>
      <c r="G3979" t="str">
        <f>VLOOKUP(E3979, Tiers!M$1:P$134, 3, FALSE)</f>
        <v>ENG2</v>
      </c>
      <c r="H3979">
        <f>VLOOKUP(G3979, Tiers!B$1:C$134, 2, FALSE)</f>
        <v>3</v>
      </c>
      <c r="I3979" s="21">
        <v>32379</v>
      </c>
      <c r="J3979" t="str">
        <f t="shared" si="62"/>
        <v>Liam TrotterBolton</v>
      </c>
      <c r="P3979">
        <v>26</v>
      </c>
      <c r="Q3979" t="s">
        <v>159</v>
      </c>
      <c r="R3979" t="s">
        <v>21</v>
      </c>
      <c r="S3979" t="s">
        <v>22</v>
      </c>
      <c r="T3979" t="s">
        <v>21</v>
      </c>
      <c r="Y3979">
        <v>188</v>
      </c>
      <c r="Z3979">
        <v>77</v>
      </c>
      <c r="AA3979">
        <v>30</v>
      </c>
      <c r="AB3979">
        <v>232</v>
      </c>
    </row>
    <row r="3980" spans="1:28" ht="15.95">
      <c r="A3980" t="s">
        <v>4830</v>
      </c>
      <c r="B3980" t="s">
        <v>55</v>
      </c>
      <c r="C3980" t="str">
        <f>VLOOKUP(B3980, Positions!A$1:B$134, 2, FALSE)</f>
        <v>Forward</v>
      </c>
      <c r="D3980" t="s">
        <v>200</v>
      </c>
      <c r="E3980" t="s">
        <v>5664</v>
      </c>
      <c r="F3980" t="s">
        <v>21</v>
      </c>
      <c r="G3980" t="str">
        <f>VLOOKUP(E3980, Tiers!M$1:P$134, 3, FALSE)</f>
        <v>ENG3</v>
      </c>
      <c r="H3980">
        <f>VLOOKUP(G3980, Tiers!B$1:C$134, 2, FALSE)</f>
        <v>4</v>
      </c>
      <c r="I3980" s="21">
        <v>32379</v>
      </c>
      <c r="J3980" t="str">
        <f t="shared" si="62"/>
        <v>Byron MoorePort Vale</v>
      </c>
      <c r="P3980">
        <v>26</v>
      </c>
      <c r="Q3980" t="s">
        <v>201</v>
      </c>
      <c r="R3980" t="s">
        <v>21</v>
      </c>
      <c r="S3980" t="s">
        <v>22</v>
      </c>
      <c r="T3980" t="s">
        <v>21</v>
      </c>
      <c r="Y3980">
        <v>175</v>
      </c>
      <c r="Z3980">
        <v>72</v>
      </c>
      <c r="AA3980">
        <v>38</v>
      </c>
      <c r="AB3980">
        <v>295</v>
      </c>
    </row>
    <row r="3981" spans="1:28" ht="15.95">
      <c r="A3981" t="s">
        <v>4831</v>
      </c>
      <c r="B3981" t="s">
        <v>166</v>
      </c>
      <c r="C3981" t="str">
        <f>VLOOKUP(B3981, Positions!A$1:B$134, 2, FALSE)</f>
        <v>Goalkeeper</v>
      </c>
      <c r="E3981" t="s">
        <v>5666</v>
      </c>
      <c r="F3981" t="s">
        <v>21</v>
      </c>
      <c r="G3981" t="str">
        <f>VLOOKUP(E3981, Tiers!M$1:P$134, 3, FALSE)</f>
        <v>NONE</v>
      </c>
      <c r="H3981">
        <f>VLOOKUP(G3981, Tiers!B$1:C$134, 2, FALSE)</f>
        <v>7</v>
      </c>
      <c r="I3981" s="21" t="e">
        <v>#N/A</v>
      </c>
      <c r="J3981" t="str">
        <f t="shared" si="62"/>
        <v>Chris Lewington</v>
      </c>
      <c r="P3981">
        <v>26</v>
      </c>
      <c r="Q3981" t="s">
        <v>459</v>
      </c>
      <c r="R3981" t="s">
        <v>21</v>
      </c>
      <c r="S3981" t="s">
        <v>22</v>
      </c>
      <c r="T3981" t="s">
        <v>21</v>
      </c>
      <c r="Y3981">
        <v>188</v>
      </c>
      <c r="Z3981">
        <v>77</v>
      </c>
      <c r="AA3981">
        <v>0</v>
      </c>
      <c r="AB3981">
        <v>167</v>
      </c>
    </row>
    <row r="3982" spans="1:28" ht="15.95">
      <c r="A3982" t="s">
        <v>4832</v>
      </c>
      <c r="B3982" t="s">
        <v>946</v>
      </c>
      <c r="C3982" t="str">
        <f>VLOOKUP(B3982, Positions!A$1:B$134, 2, FALSE)</f>
        <v>Defender</v>
      </c>
      <c r="D3982" t="s">
        <v>236</v>
      </c>
      <c r="E3982" t="s">
        <v>5665</v>
      </c>
      <c r="F3982" t="s">
        <v>21</v>
      </c>
      <c r="G3982" t="str">
        <f>VLOOKUP(E3982, Tiers!M$1:P$134, 3, FALSE)</f>
        <v>ENG2</v>
      </c>
      <c r="H3982">
        <f>VLOOKUP(G3982, Tiers!B$1:C$134, 2, FALSE)</f>
        <v>3</v>
      </c>
      <c r="I3982" s="21">
        <v>32375</v>
      </c>
      <c r="J3982" t="str">
        <f t="shared" si="62"/>
        <v>Mark LittleBristol City</v>
      </c>
      <c r="P3982">
        <v>26</v>
      </c>
      <c r="Q3982" t="s">
        <v>2611</v>
      </c>
      <c r="R3982" t="s">
        <v>21</v>
      </c>
      <c r="S3982" t="s">
        <v>22</v>
      </c>
      <c r="T3982" t="s">
        <v>21</v>
      </c>
      <c r="Y3982">
        <v>185</v>
      </c>
      <c r="Z3982">
        <v>81</v>
      </c>
      <c r="AA3982">
        <v>4</v>
      </c>
      <c r="AB3982">
        <v>260</v>
      </c>
    </row>
    <row r="3983" spans="1:28" ht="15.95">
      <c r="A3983" t="s">
        <v>4833</v>
      </c>
      <c r="B3983" t="s">
        <v>81</v>
      </c>
      <c r="C3983" t="str">
        <f>VLOOKUP(B3983, Positions!A$1:B$134, 2, FALSE)</f>
        <v>Defender</v>
      </c>
      <c r="D3983" t="s">
        <v>332</v>
      </c>
      <c r="E3983" t="s">
        <v>5665</v>
      </c>
      <c r="F3983" t="s">
        <v>21</v>
      </c>
      <c r="G3983" t="str">
        <f>VLOOKUP(E3983, Tiers!M$1:P$134, 3, FALSE)</f>
        <v>ENG2</v>
      </c>
      <c r="H3983">
        <f>VLOOKUP(G3983, Tiers!B$1:C$134, 2, FALSE)</f>
        <v>3</v>
      </c>
      <c r="I3983" s="21">
        <v>32373</v>
      </c>
      <c r="J3983" t="str">
        <f t="shared" si="62"/>
        <v>Jack HobbsNottm Forest</v>
      </c>
      <c r="P3983">
        <v>26</v>
      </c>
      <c r="Q3983" t="s">
        <v>326</v>
      </c>
      <c r="R3983" t="s">
        <v>21</v>
      </c>
      <c r="S3983" t="s">
        <v>22</v>
      </c>
      <c r="T3983" t="s">
        <v>21</v>
      </c>
      <c r="Y3983">
        <v>191</v>
      </c>
      <c r="Z3983">
        <v>84</v>
      </c>
      <c r="AA3983">
        <v>4</v>
      </c>
      <c r="AB3983">
        <v>245</v>
      </c>
    </row>
    <row r="3984" spans="1:28" ht="15.95">
      <c r="A3984" t="s">
        <v>4834</v>
      </c>
      <c r="B3984" t="s">
        <v>16</v>
      </c>
      <c r="C3984" t="e">
        <f>VLOOKUP(B3984, Positions!A$1:B$134, 2, FALSE)</f>
        <v>#N/A</v>
      </c>
      <c r="D3984" t="s">
        <v>4835</v>
      </c>
      <c r="E3984" t="s">
        <v>5666</v>
      </c>
      <c r="F3984" t="s">
        <v>563</v>
      </c>
      <c r="G3984" t="str">
        <f>VLOOKUP(E3984, Tiers!M$1:P$134, 3, FALSE)</f>
        <v>NONE</v>
      </c>
      <c r="H3984">
        <f>VLOOKUP(G3984, Tiers!B$1:C$134, 2, FALSE)</f>
        <v>7</v>
      </c>
      <c r="I3984" s="21">
        <v>32371</v>
      </c>
      <c r="J3984" t="str">
        <f t="shared" si="62"/>
        <v>Tomi AmeobiFC Edmonton</v>
      </c>
      <c r="P3984">
        <v>26</v>
      </c>
      <c r="Q3984" t="s">
        <v>530</v>
      </c>
      <c r="R3984" t="s">
        <v>21</v>
      </c>
      <c r="S3984" t="s">
        <v>22</v>
      </c>
      <c r="T3984" t="s">
        <v>21</v>
      </c>
      <c r="U3984" t="s">
        <v>491</v>
      </c>
      <c r="Y3984">
        <v>186</v>
      </c>
      <c r="Z3984">
        <v>77</v>
      </c>
      <c r="AA3984">
        <v>34</v>
      </c>
      <c r="AB3984">
        <v>137</v>
      </c>
    </row>
    <row r="3985" spans="1:28" ht="15.95">
      <c r="A3985" t="s">
        <v>4836</v>
      </c>
      <c r="B3985" t="s">
        <v>426</v>
      </c>
      <c r="C3985" t="e">
        <f>VLOOKUP(B3985, Positions!A$1:B$134, 2, FALSE)</f>
        <v>#N/A</v>
      </c>
      <c r="D3985" t="s">
        <v>4837</v>
      </c>
      <c r="E3985" t="s">
        <v>5666</v>
      </c>
      <c r="F3985" t="s">
        <v>563</v>
      </c>
      <c r="G3985" t="str">
        <f>VLOOKUP(E3985, Tiers!M$1:P$134, 3, FALSE)</f>
        <v>NONE</v>
      </c>
      <c r="H3985">
        <f>VLOOKUP(G3985, Tiers!B$1:C$134, 2, FALSE)</f>
        <v>7</v>
      </c>
      <c r="I3985" s="21">
        <v>32362</v>
      </c>
      <c r="J3985" t="str">
        <f t="shared" si="62"/>
        <v>Luke MulhollandReal Salt Lake</v>
      </c>
      <c r="P3985">
        <v>26</v>
      </c>
      <c r="Q3985" t="s">
        <v>397</v>
      </c>
      <c r="R3985" t="s">
        <v>21</v>
      </c>
      <c r="S3985" t="s">
        <v>22</v>
      </c>
      <c r="T3985" t="s">
        <v>21</v>
      </c>
      <c r="U3985" t="s">
        <v>563</v>
      </c>
      <c r="Y3985">
        <v>181</v>
      </c>
      <c r="Z3985">
        <v>75</v>
      </c>
      <c r="AA3985">
        <v>43</v>
      </c>
      <c r="AB3985">
        <v>153</v>
      </c>
    </row>
    <row r="3986" spans="1:28" ht="15.95">
      <c r="A3986" t="s">
        <v>4838</v>
      </c>
      <c r="B3986" t="s">
        <v>42</v>
      </c>
      <c r="C3986" t="str">
        <f>VLOOKUP(B3986, Positions!A$1:B$134, 2, FALSE)</f>
        <v>Midfielder</v>
      </c>
      <c r="D3986" t="s">
        <v>4839</v>
      </c>
      <c r="E3986" t="s">
        <v>5666</v>
      </c>
      <c r="F3986" t="s">
        <v>1110</v>
      </c>
      <c r="G3986" t="str">
        <f>VLOOKUP(E3986, Tiers!M$1:P$134, 3, FALSE)</f>
        <v>NONE</v>
      </c>
      <c r="H3986">
        <f>VLOOKUP(G3986, Tiers!B$1:C$134, 2, FALSE)</f>
        <v>7</v>
      </c>
      <c r="I3986" s="21">
        <v>32361</v>
      </c>
      <c r="J3986" t="str">
        <f t="shared" si="62"/>
        <v>Wayne BrownSJK</v>
      </c>
      <c r="P3986">
        <v>26</v>
      </c>
      <c r="Q3986" t="s">
        <v>461</v>
      </c>
      <c r="R3986" t="s">
        <v>21</v>
      </c>
      <c r="S3986" t="s">
        <v>22</v>
      </c>
      <c r="T3986" t="s">
        <v>21</v>
      </c>
      <c r="Y3986">
        <v>175</v>
      </c>
      <c r="Z3986">
        <v>67</v>
      </c>
      <c r="AA3986">
        <v>21</v>
      </c>
      <c r="AB3986">
        <v>154</v>
      </c>
    </row>
    <row r="3987" spans="1:28" ht="15.95">
      <c r="A3987" t="s">
        <v>4841</v>
      </c>
      <c r="B3987" t="s">
        <v>16</v>
      </c>
      <c r="C3987" t="e">
        <f>VLOOKUP(B3987, Positions!A$1:B$134, 2, FALSE)</f>
        <v>#N/A</v>
      </c>
      <c r="D3987" t="s">
        <v>142</v>
      </c>
      <c r="E3987" t="s">
        <v>5663</v>
      </c>
      <c r="F3987" t="s">
        <v>21</v>
      </c>
      <c r="G3987" t="str">
        <f>VLOOKUP(E3987, Tiers!M$1:P$134, 3, FALSE)</f>
        <v>ENG4</v>
      </c>
      <c r="H3987">
        <f>VLOOKUP(G3987, Tiers!B$1:C$134, 2, FALSE)</f>
        <v>5</v>
      </c>
      <c r="I3987" s="21">
        <v>32349</v>
      </c>
      <c r="J3987" t="str">
        <f t="shared" si="62"/>
        <v>Reuben ReidPlymouth</v>
      </c>
      <c r="P3987">
        <v>26</v>
      </c>
      <c r="Q3987" t="s">
        <v>373</v>
      </c>
      <c r="R3987" t="s">
        <v>21</v>
      </c>
      <c r="S3987" t="s">
        <v>22</v>
      </c>
      <c r="T3987" t="s">
        <v>21</v>
      </c>
      <c r="U3987" t="s">
        <v>319</v>
      </c>
      <c r="Y3987">
        <v>183</v>
      </c>
      <c r="Z3987">
        <v>94</v>
      </c>
      <c r="AA3987">
        <v>75</v>
      </c>
      <c r="AB3987">
        <v>283</v>
      </c>
    </row>
    <row r="3988" spans="1:28" ht="15.95">
      <c r="A3988" t="s">
        <v>4842</v>
      </c>
      <c r="B3988" t="s">
        <v>322</v>
      </c>
      <c r="C3988" t="str">
        <f>VLOOKUP(B3988, Positions!A$1:B$134, 2, FALSE)</f>
        <v>Midfielder</v>
      </c>
      <c r="D3988" t="s">
        <v>395</v>
      </c>
      <c r="E3988" t="s">
        <v>5665</v>
      </c>
      <c r="F3988" t="s">
        <v>21</v>
      </c>
      <c r="G3988" t="str">
        <f>VLOOKUP(E3988, Tiers!M$1:P$134, 3, FALSE)</f>
        <v>ENG2</v>
      </c>
      <c r="H3988">
        <f>VLOOKUP(G3988, Tiers!B$1:C$134, 2, FALSE)</f>
        <v>3</v>
      </c>
      <c r="I3988" s="21">
        <v>32349</v>
      </c>
      <c r="J3988" t="str">
        <f t="shared" si="62"/>
        <v>Ben PringleFulham</v>
      </c>
      <c r="P3988">
        <v>26</v>
      </c>
      <c r="Q3988" t="s">
        <v>530</v>
      </c>
      <c r="R3988" t="s">
        <v>21</v>
      </c>
      <c r="S3988" t="s">
        <v>22</v>
      </c>
      <c r="T3988" t="s">
        <v>21</v>
      </c>
      <c r="Y3988">
        <v>173</v>
      </c>
      <c r="Z3988">
        <v>75</v>
      </c>
      <c r="AA3988">
        <v>23</v>
      </c>
      <c r="AB3988">
        <v>214</v>
      </c>
    </row>
    <row r="3989" spans="1:28" ht="15.95">
      <c r="A3989" t="s">
        <v>4843</v>
      </c>
      <c r="B3989" t="s">
        <v>3857</v>
      </c>
      <c r="C3989" t="str">
        <f>VLOOKUP(B3989, Positions!A$1:B$134, 2, FALSE)</f>
        <v>Defender</v>
      </c>
      <c r="D3989" t="s">
        <v>592</v>
      </c>
      <c r="E3989" t="s">
        <v>5666</v>
      </c>
      <c r="F3989" t="s">
        <v>21</v>
      </c>
      <c r="G3989" t="str">
        <f>VLOOKUP(E3989, Tiers!M$1:P$134, 3, FALSE)</f>
        <v>NONE</v>
      </c>
      <c r="H3989">
        <f>VLOOKUP(G3989, Tiers!B$1:C$134, 2, FALSE)</f>
        <v>7</v>
      </c>
      <c r="I3989" s="21">
        <v>32347</v>
      </c>
      <c r="J3989" t="str">
        <f t="shared" si="62"/>
        <v>Mark LeesAFC Telford</v>
      </c>
      <c r="P3989">
        <v>26</v>
      </c>
      <c r="Q3989" t="s">
        <v>402</v>
      </c>
      <c r="R3989" t="s">
        <v>21</v>
      </c>
      <c r="S3989" t="s">
        <v>22</v>
      </c>
      <c r="T3989" t="s">
        <v>21</v>
      </c>
      <c r="Y3989">
        <v>178</v>
      </c>
      <c r="Z3989">
        <v>70</v>
      </c>
      <c r="AA3989">
        <v>2</v>
      </c>
      <c r="AB3989">
        <v>269</v>
      </c>
    </row>
    <row r="3990" spans="1:28" ht="15.95">
      <c r="A3990" t="s">
        <v>4844</v>
      </c>
      <c r="B3990" t="s">
        <v>115</v>
      </c>
      <c r="C3990" t="e">
        <f>VLOOKUP(B3990, Positions!A$1:B$134, 2, FALSE)</f>
        <v>#N/A</v>
      </c>
      <c r="D3990" t="s">
        <v>496</v>
      </c>
      <c r="E3990" t="s">
        <v>5664</v>
      </c>
      <c r="F3990" t="s">
        <v>21</v>
      </c>
      <c r="G3990" t="str">
        <f>VLOOKUP(E3990, Tiers!M$1:P$134, 3, FALSE)</f>
        <v>ENG3</v>
      </c>
      <c r="H3990">
        <f>VLOOKUP(G3990, Tiers!B$1:C$134, 2, FALSE)</f>
        <v>4</v>
      </c>
      <c r="I3990" s="21">
        <v>32347</v>
      </c>
      <c r="J3990" t="str">
        <f t="shared" si="62"/>
        <v>Paul AndersonBradford City</v>
      </c>
      <c r="P3990">
        <v>26</v>
      </c>
      <c r="Q3990" t="s">
        <v>357</v>
      </c>
      <c r="R3990" t="s">
        <v>21</v>
      </c>
      <c r="S3990" t="s">
        <v>22</v>
      </c>
      <c r="T3990" t="s">
        <v>21</v>
      </c>
      <c r="Y3990">
        <v>176</v>
      </c>
      <c r="Z3990">
        <v>65</v>
      </c>
      <c r="AA3990">
        <v>25</v>
      </c>
      <c r="AB3990">
        <v>242</v>
      </c>
    </row>
    <row r="3991" spans="1:28" ht="15.95">
      <c r="A3991" t="s">
        <v>4845</v>
      </c>
      <c r="B3991" t="s">
        <v>16</v>
      </c>
      <c r="C3991" t="e">
        <f>VLOOKUP(B3991, Positions!A$1:B$134, 2, FALSE)</f>
        <v>#N/A</v>
      </c>
      <c r="E3991" t="s">
        <v>5666</v>
      </c>
      <c r="F3991" t="s">
        <v>21</v>
      </c>
      <c r="G3991" t="str">
        <f>VLOOKUP(E3991, Tiers!M$1:P$134, 3, FALSE)</f>
        <v>NONE</v>
      </c>
      <c r="H3991">
        <f>VLOOKUP(G3991, Tiers!B$1:C$134, 2, FALSE)</f>
        <v>7</v>
      </c>
      <c r="I3991" s="21" t="e">
        <v>#N/A</v>
      </c>
      <c r="J3991" t="str">
        <f t="shared" si="62"/>
        <v>Rory Boulding</v>
      </c>
      <c r="P3991">
        <v>26</v>
      </c>
      <c r="Q3991" t="s">
        <v>40</v>
      </c>
      <c r="R3991" t="s">
        <v>21</v>
      </c>
      <c r="S3991" t="s">
        <v>22</v>
      </c>
      <c r="T3991" t="s">
        <v>21</v>
      </c>
      <c r="Y3991">
        <v>178</v>
      </c>
      <c r="Z3991">
        <v>71</v>
      </c>
      <c r="AA3991">
        <v>14</v>
      </c>
      <c r="AB3991">
        <v>85</v>
      </c>
    </row>
    <row r="3992" spans="1:28" ht="15.95">
      <c r="A3992" t="s">
        <v>4846</v>
      </c>
      <c r="B3992" t="s">
        <v>480</v>
      </c>
      <c r="C3992" t="str">
        <f>VLOOKUP(B3992, Positions!A$1:B$134, 2, FALSE)</f>
        <v>Defender</v>
      </c>
      <c r="D3992" t="s">
        <v>250</v>
      </c>
      <c r="E3992" t="s">
        <v>5664</v>
      </c>
      <c r="F3992" t="s">
        <v>21</v>
      </c>
      <c r="G3992" t="str">
        <f>VLOOKUP(E3992, Tiers!M$1:P$134, 3, FALSE)</f>
        <v>ENG3</v>
      </c>
      <c r="H3992">
        <f>VLOOKUP(G3992, Tiers!B$1:C$134, 2, FALSE)</f>
        <v>4</v>
      </c>
      <c r="I3992" s="21">
        <v>32344</v>
      </c>
      <c r="J3992" t="str">
        <f t="shared" si="62"/>
        <v>Chris BashamSheff Utd</v>
      </c>
      <c r="P3992">
        <v>26</v>
      </c>
      <c r="Q3992" t="s">
        <v>253</v>
      </c>
      <c r="R3992" t="s">
        <v>21</v>
      </c>
      <c r="S3992" t="s">
        <v>22</v>
      </c>
      <c r="T3992" t="s">
        <v>21</v>
      </c>
      <c r="Y3992">
        <v>181</v>
      </c>
      <c r="Z3992">
        <v>80</v>
      </c>
      <c r="AA3992">
        <v>6</v>
      </c>
      <c r="AB3992">
        <v>144</v>
      </c>
    </row>
    <row r="3993" spans="1:28" ht="15.95">
      <c r="A3993" t="s">
        <v>4847</v>
      </c>
      <c r="B3993" t="s">
        <v>166</v>
      </c>
      <c r="C3993" t="str">
        <f>VLOOKUP(B3993, Positions!A$1:B$134, 2, FALSE)</f>
        <v>Goalkeeper</v>
      </c>
      <c r="E3993" t="s">
        <v>5666</v>
      </c>
      <c r="F3993" t="s">
        <v>21</v>
      </c>
      <c r="G3993" t="str">
        <f>VLOOKUP(E3993, Tiers!M$1:P$134, 3, FALSE)</f>
        <v>NONE</v>
      </c>
      <c r="H3993">
        <f>VLOOKUP(G3993, Tiers!B$1:C$134, 2, FALSE)</f>
        <v>7</v>
      </c>
      <c r="I3993" s="21" t="e">
        <v>#N/A</v>
      </c>
      <c r="J3993" t="str">
        <f t="shared" si="62"/>
        <v>Nick Liversedge</v>
      </c>
      <c r="P3993">
        <v>26</v>
      </c>
      <c r="Q3993" t="s">
        <v>252</v>
      </c>
      <c r="R3993" t="s">
        <v>21</v>
      </c>
      <c r="S3993" t="s">
        <v>22</v>
      </c>
      <c r="T3993" t="s">
        <v>21</v>
      </c>
      <c r="Y3993">
        <v>196</v>
      </c>
      <c r="Z3993">
        <v>85</v>
      </c>
      <c r="AA3993">
        <v>0</v>
      </c>
      <c r="AB3993">
        <v>85</v>
      </c>
    </row>
    <row r="3994" spans="1:28" ht="15.95">
      <c r="A3994" t="s">
        <v>4848</v>
      </c>
      <c r="B3994" t="s">
        <v>72</v>
      </c>
      <c r="C3994" t="str">
        <f>VLOOKUP(B3994, Positions!A$1:B$134, 2, FALSE)</f>
        <v>Defender</v>
      </c>
      <c r="D3994" t="s">
        <v>4849</v>
      </c>
      <c r="E3994" t="s">
        <v>5666</v>
      </c>
      <c r="F3994" t="s">
        <v>5673</v>
      </c>
      <c r="G3994" t="str">
        <f>VLOOKUP(E3994, Tiers!M$1:P$134, 3, FALSE)</f>
        <v>NONE</v>
      </c>
      <c r="H3994">
        <f>VLOOKUP(G3994, Tiers!B$1:C$134, 2, FALSE)</f>
        <v>7</v>
      </c>
      <c r="I3994" s="21">
        <v>32339</v>
      </c>
      <c r="J3994" t="str">
        <f t="shared" si="62"/>
        <v>Olukorede AiyegbusiAFC United</v>
      </c>
      <c r="P3994">
        <v>26</v>
      </c>
      <c r="Q3994" t="s">
        <v>74</v>
      </c>
      <c r="R3994" t="s">
        <v>21</v>
      </c>
      <c r="S3994" t="s">
        <v>22</v>
      </c>
      <c r="T3994" t="s">
        <v>21</v>
      </c>
      <c r="U3994" t="s">
        <v>491</v>
      </c>
      <c r="Y3994">
        <v>166</v>
      </c>
      <c r="Z3994">
        <v>71</v>
      </c>
      <c r="AA3994">
        <v>8</v>
      </c>
      <c r="AB3994">
        <v>82</v>
      </c>
    </row>
    <row r="3995" spans="1:28" ht="15.95">
      <c r="A3995" t="s">
        <v>4850</v>
      </c>
      <c r="B3995" t="s">
        <v>16</v>
      </c>
      <c r="C3995" t="e">
        <f>VLOOKUP(B3995, Positions!A$1:B$134, 2, FALSE)</f>
        <v>#N/A</v>
      </c>
      <c r="D3995" t="s">
        <v>252</v>
      </c>
      <c r="E3995" t="s">
        <v>5665</v>
      </c>
      <c r="F3995" t="s">
        <v>21</v>
      </c>
      <c r="G3995" t="str">
        <f>VLOOKUP(E3995, Tiers!M$1:P$134, 3, FALSE)</f>
        <v>ENG2</v>
      </c>
      <c r="H3995">
        <f>VLOOKUP(G3995, Tiers!B$1:C$134, 2, FALSE)</f>
        <v>3</v>
      </c>
      <c r="I3995" s="21">
        <v>32338</v>
      </c>
      <c r="J3995" t="str">
        <f t="shared" si="62"/>
        <v>James VaughanHuddersfield</v>
      </c>
      <c r="P3995">
        <v>26</v>
      </c>
      <c r="Q3995" t="s">
        <v>284</v>
      </c>
      <c r="R3995" t="s">
        <v>21</v>
      </c>
      <c r="S3995" t="s">
        <v>22</v>
      </c>
      <c r="T3995" t="s">
        <v>21</v>
      </c>
      <c r="Y3995">
        <v>181</v>
      </c>
      <c r="Z3995">
        <v>80</v>
      </c>
      <c r="AA3995">
        <v>48</v>
      </c>
      <c r="AB3995">
        <v>174</v>
      </c>
    </row>
    <row r="3996" spans="1:28" ht="15.95">
      <c r="A3996" t="s">
        <v>4851</v>
      </c>
      <c r="B3996" t="s">
        <v>81</v>
      </c>
      <c r="C3996" t="str">
        <f>VLOOKUP(B3996, Positions!A$1:B$134, 2, FALSE)</f>
        <v>Defender</v>
      </c>
      <c r="D3996" t="s">
        <v>3718</v>
      </c>
      <c r="E3996" t="s">
        <v>5666</v>
      </c>
      <c r="F3996" t="s">
        <v>21</v>
      </c>
      <c r="G3996" t="str">
        <f>VLOOKUP(E3996, Tiers!M$1:P$134, 3, FALSE)</f>
        <v>NONE</v>
      </c>
      <c r="H3996">
        <f>VLOOKUP(G3996, Tiers!B$1:C$134, 2, FALSE)</f>
        <v>7</v>
      </c>
      <c r="I3996" s="21">
        <v>32336</v>
      </c>
      <c r="J3996" t="str">
        <f t="shared" si="62"/>
        <v>Richard OrluDover</v>
      </c>
      <c r="P3996">
        <v>26</v>
      </c>
      <c r="Q3996" t="s">
        <v>74</v>
      </c>
      <c r="R3996" t="s">
        <v>21</v>
      </c>
      <c r="S3996" t="s">
        <v>22</v>
      </c>
      <c r="T3996" t="s">
        <v>21</v>
      </c>
      <c r="Y3996">
        <v>194</v>
      </c>
      <c r="Z3996">
        <v>86</v>
      </c>
      <c r="AA3996">
        <v>9</v>
      </c>
      <c r="AB3996">
        <v>265</v>
      </c>
    </row>
    <row r="3997" spans="1:28" ht="15.95">
      <c r="A3997" t="s">
        <v>4852</v>
      </c>
      <c r="B3997" t="s">
        <v>115</v>
      </c>
      <c r="C3997" t="e">
        <f>VLOOKUP(B3997, Positions!A$1:B$134, 2, FALSE)</f>
        <v>#N/A</v>
      </c>
      <c r="D3997" t="s">
        <v>162</v>
      </c>
      <c r="E3997" t="s">
        <v>5663</v>
      </c>
      <c r="F3997" t="s">
        <v>21</v>
      </c>
      <c r="G3997" t="str">
        <f>VLOOKUP(E3997, Tiers!M$1:P$134, 3, FALSE)</f>
        <v>ENG4</v>
      </c>
      <c r="H3997">
        <f>VLOOKUP(G3997, Tiers!B$1:C$134, 2, FALSE)</f>
        <v>5</v>
      </c>
      <c r="I3997" s="21">
        <v>32333</v>
      </c>
      <c r="J3997" t="str">
        <f t="shared" si="62"/>
        <v>Danny GreenLuton</v>
      </c>
      <c r="P3997">
        <v>26</v>
      </c>
      <c r="Q3997" t="s">
        <v>2301</v>
      </c>
      <c r="R3997" t="s">
        <v>21</v>
      </c>
      <c r="S3997" t="s">
        <v>22</v>
      </c>
      <c r="T3997" t="s">
        <v>21</v>
      </c>
      <c r="Y3997">
        <v>176</v>
      </c>
      <c r="Z3997">
        <v>83</v>
      </c>
      <c r="AA3997">
        <v>32</v>
      </c>
      <c r="AB3997">
        <v>194</v>
      </c>
    </row>
    <row r="3998" spans="1:28" ht="15.95">
      <c r="A3998" t="s">
        <v>4853</v>
      </c>
      <c r="B3998" t="s">
        <v>16</v>
      </c>
      <c r="C3998" t="e">
        <f>VLOOKUP(B3998, Positions!A$1:B$134, 2, FALSE)</f>
        <v>#N/A</v>
      </c>
      <c r="D3998" t="s">
        <v>4854</v>
      </c>
      <c r="E3998" t="s">
        <v>5666</v>
      </c>
      <c r="F3998" t="s">
        <v>5675</v>
      </c>
      <c r="G3998" t="str">
        <f>VLOOKUP(E3998, Tiers!M$1:P$134, 3, FALSE)</f>
        <v>NONE</v>
      </c>
      <c r="H3998">
        <f>VLOOKUP(G3998, Tiers!B$1:C$134, 2, FALSE)</f>
        <v>7</v>
      </c>
      <c r="I3998" s="21">
        <v>32324</v>
      </c>
      <c r="J3998" t="str">
        <f t="shared" si="62"/>
        <v>Lee TuckNakhon Ratchasima</v>
      </c>
      <c r="P3998">
        <v>27</v>
      </c>
      <c r="Q3998" t="s">
        <v>1217</v>
      </c>
      <c r="R3998" t="s">
        <v>21</v>
      </c>
      <c r="S3998" t="s">
        <v>22</v>
      </c>
      <c r="T3998" t="s">
        <v>21</v>
      </c>
      <c r="Y3998">
        <v>168</v>
      </c>
      <c r="Z3998">
        <v>65</v>
      </c>
      <c r="AA3998">
        <v>7</v>
      </c>
      <c r="AB3998">
        <v>57</v>
      </c>
    </row>
    <row r="3999" spans="1:28" ht="15.95">
      <c r="A3999" t="s">
        <v>4856</v>
      </c>
      <c r="B3999" t="s">
        <v>16</v>
      </c>
      <c r="C3999" t="e">
        <f>VLOOKUP(B3999, Positions!A$1:B$134, 2, FALSE)</f>
        <v>#N/A</v>
      </c>
      <c r="D3999" t="s">
        <v>271</v>
      </c>
      <c r="E3999" t="s">
        <v>62</v>
      </c>
      <c r="F3999" t="s">
        <v>21</v>
      </c>
      <c r="G3999" t="str">
        <f>VLOOKUP(E3999, Tiers!M$1:P$134, 3, FALSE)</f>
        <v>ENG1</v>
      </c>
      <c r="H3999">
        <f>VLOOKUP(G3999, Tiers!B$1:C$134, 2, FALSE)</f>
        <v>1</v>
      </c>
      <c r="I3999" s="21">
        <v>32323</v>
      </c>
      <c r="J3999" t="str">
        <f t="shared" si="62"/>
        <v>Troy DeeneyWatford</v>
      </c>
      <c r="P3999">
        <v>27</v>
      </c>
      <c r="Q3999" t="s">
        <v>284</v>
      </c>
      <c r="R3999" t="s">
        <v>21</v>
      </c>
      <c r="S3999" t="s">
        <v>22</v>
      </c>
      <c r="T3999" t="s">
        <v>21</v>
      </c>
      <c r="Y3999">
        <v>181</v>
      </c>
      <c r="Z3999">
        <v>77</v>
      </c>
      <c r="AA3999">
        <v>112</v>
      </c>
      <c r="AB3999">
        <v>336</v>
      </c>
    </row>
    <row r="4000" spans="1:28" ht="15.95">
      <c r="A4000" t="s">
        <v>4857</v>
      </c>
      <c r="B4000" t="s">
        <v>181</v>
      </c>
      <c r="C4000" t="str">
        <f>VLOOKUP(B4000, Positions!A$1:B$134, 2, FALSE)</f>
        <v>Defender</v>
      </c>
      <c r="D4000" t="s">
        <v>674</v>
      </c>
      <c r="E4000" t="s">
        <v>5666</v>
      </c>
      <c r="F4000" t="s">
        <v>21</v>
      </c>
      <c r="G4000" t="str">
        <f>VLOOKUP(E4000, Tiers!M$1:P$134, 3, FALSE)</f>
        <v>NONE</v>
      </c>
      <c r="H4000">
        <f>VLOOKUP(G4000, Tiers!B$1:C$134, 2, FALSE)</f>
        <v>7</v>
      </c>
      <c r="I4000" s="21">
        <v>32322</v>
      </c>
      <c r="J4000" t="str">
        <f t="shared" si="62"/>
        <v>Joe ClarkeKidderminster</v>
      </c>
      <c r="P4000">
        <v>27</v>
      </c>
      <c r="Q4000" t="s">
        <v>284</v>
      </c>
      <c r="R4000" t="s">
        <v>21</v>
      </c>
      <c r="S4000" t="s">
        <v>22</v>
      </c>
      <c r="T4000" t="s">
        <v>21</v>
      </c>
      <c r="Y4000">
        <v>181</v>
      </c>
      <c r="Z4000">
        <v>80</v>
      </c>
      <c r="AA4000">
        <v>13</v>
      </c>
      <c r="AB4000">
        <v>157</v>
      </c>
    </row>
    <row r="4001" spans="1:28" ht="15.95">
      <c r="A4001" t="s">
        <v>4858</v>
      </c>
      <c r="B4001" t="s">
        <v>102</v>
      </c>
      <c r="C4001" t="str">
        <f>VLOOKUP(B4001, Positions!A$1:B$134, 2, FALSE)</f>
        <v>Defender</v>
      </c>
      <c r="D4001" t="s">
        <v>116</v>
      </c>
      <c r="E4001" t="s">
        <v>62</v>
      </c>
      <c r="F4001" t="s">
        <v>21</v>
      </c>
      <c r="G4001" t="str">
        <f>VLOOKUP(E4001, Tiers!M$1:P$134, 3, FALSE)</f>
        <v>ENG1</v>
      </c>
      <c r="H4001">
        <f>VLOOKUP(G4001, Tiers!B$1:C$134, 2, FALSE)</f>
        <v>1</v>
      </c>
      <c r="I4001" s="21">
        <v>32318</v>
      </c>
      <c r="J4001" t="str">
        <f t="shared" si="62"/>
        <v>Micah RichardsAston Villa</v>
      </c>
      <c r="P4001">
        <v>27</v>
      </c>
      <c r="Q4001" t="s">
        <v>284</v>
      </c>
      <c r="R4001" t="s">
        <v>21</v>
      </c>
      <c r="S4001" t="s">
        <v>22</v>
      </c>
      <c r="T4001" t="s">
        <v>21</v>
      </c>
      <c r="Y4001">
        <v>181</v>
      </c>
      <c r="Z4001">
        <v>83</v>
      </c>
      <c r="AA4001">
        <v>7</v>
      </c>
      <c r="AB4001">
        <v>184</v>
      </c>
    </row>
    <row r="4002" spans="1:28" ht="15.95">
      <c r="A4002" t="s">
        <v>4859</v>
      </c>
      <c r="B4002" t="s">
        <v>42</v>
      </c>
      <c r="C4002" t="str">
        <f>VLOOKUP(B4002, Positions!A$1:B$134, 2, FALSE)</f>
        <v>Midfielder</v>
      </c>
      <c r="D4002" t="s">
        <v>90</v>
      </c>
      <c r="E4002" t="s">
        <v>5665</v>
      </c>
      <c r="F4002" t="s">
        <v>21</v>
      </c>
      <c r="G4002" t="str">
        <f>VLOOKUP(E4002, Tiers!M$1:P$134, 3, FALSE)</f>
        <v>ENG2</v>
      </c>
      <c r="H4002">
        <f>VLOOKUP(G4002, Tiers!B$1:C$134, 2, FALSE)</f>
        <v>3</v>
      </c>
      <c r="I4002" s="21">
        <v>32316</v>
      </c>
      <c r="J4002" t="str">
        <f t="shared" si="62"/>
        <v>Kieran LeeSheff Wed</v>
      </c>
      <c r="P4002">
        <v>27</v>
      </c>
      <c r="Q4002" t="s">
        <v>3208</v>
      </c>
      <c r="R4002" t="s">
        <v>21</v>
      </c>
      <c r="S4002" t="s">
        <v>22</v>
      </c>
      <c r="T4002" t="s">
        <v>21</v>
      </c>
      <c r="Y4002">
        <v>186</v>
      </c>
      <c r="Z4002">
        <v>77</v>
      </c>
      <c r="AA4002">
        <v>12</v>
      </c>
      <c r="AB4002">
        <v>208</v>
      </c>
    </row>
    <row r="4003" spans="1:28" ht="15.95">
      <c r="A4003" t="s">
        <v>4860</v>
      </c>
      <c r="B4003" t="s">
        <v>4861</v>
      </c>
      <c r="C4003" t="str">
        <f>VLOOKUP(B4003, Positions!A$1:B$134, 2, FALSE)</f>
        <v>Midfielder</v>
      </c>
      <c r="D4003" t="s">
        <v>250</v>
      </c>
      <c r="E4003" t="s">
        <v>5664</v>
      </c>
      <c r="F4003" t="s">
        <v>21</v>
      </c>
      <c r="G4003" t="str">
        <f>VLOOKUP(E4003, Tiers!M$1:P$134, 3, FALSE)</f>
        <v>ENG3</v>
      </c>
      <c r="H4003">
        <f>VLOOKUP(G4003, Tiers!B$1:C$134, 2, FALSE)</f>
        <v>4</v>
      </c>
      <c r="I4003" s="21">
        <v>32316</v>
      </c>
      <c r="J4003" t="str">
        <f t="shared" si="62"/>
        <v>Matty DoneSheff Utd</v>
      </c>
      <c r="P4003">
        <v>27</v>
      </c>
      <c r="Q4003" t="s">
        <v>1437</v>
      </c>
      <c r="R4003" t="s">
        <v>21</v>
      </c>
      <c r="S4003" t="s">
        <v>22</v>
      </c>
      <c r="T4003" t="s">
        <v>21</v>
      </c>
      <c r="U4003" t="s">
        <v>340</v>
      </c>
      <c r="Y4003">
        <v>178</v>
      </c>
      <c r="Z4003">
        <v>65</v>
      </c>
      <c r="AA4003">
        <v>27</v>
      </c>
      <c r="AB4003">
        <v>281</v>
      </c>
    </row>
    <row r="4004" spans="1:28" ht="15.95">
      <c r="A4004" t="s">
        <v>4862</v>
      </c>
      <c r="B4004" t="s">
        <v>102</v>
      </c>
      <c r="C4004" t="str">
        <f>VLOOKUP(B4004, Positions!A$1:B$134, 2, FALSE)</f>
        <v>Defender</v>
      </c>
      <c r="D4004" t="s">
        <v>27</v>
      </c>
      <c r="E4004" t="s">
        <v>5663</v>
      </c>
      <c r="F4004" t="s">
        <v>21</v>
      </c>
      <c r="G4004" t="str">
        <f>VLOOKUP(E4004, Tiers!M$1:P$134, 3, FALSE)</f>
        <v>ENG4</v>
      </c>
      <c r="H4004">
        <f>VLOOKUP(G4004, Tiers!B$1:C$134, 2, FALSE)</f>
        <v>5</v>
      </c>
      <c r="I4004" s="21">
        <v>32316</v>
      </c>
      <c r="J4004" t="str">
        <f t="shared" si="62"/>
        <v>Andy ParrishMorecambe</v>
      </c>
      <c r="P4004">
        <v>27</v>
      </c>
      <c r="Q4004" t="s">
        <v>204</v>
      </c>
      <c r="R4004" t="s">
        <v>21</v>
      </c>
      <c r="S4004" t="s">
        <v>22</v>
      </c>
      <c r="T4004" t="s">
        <v>21</v>
      </c>
      <c r="Y4004">
        <v>183</v>
      </c>
      <c r="Z4004">
        <v>74</v>
      </c>
      <c r="AA4004">
        <v>2</v>
      </c>
      <c r="AB4004">
        <v>278</v>
      </c>
    </row>
    <row r="4005" spans="1:28" ht="15.95">
      <c r="A4005" t="s">
        <v>4863</v>
      </c>
      <c r="B4005" t="s">
        <v>16</v>
      </c>
      <c r="C4005" t="e">
        <f>VLOOKUP(B4005, Positions!A$1:B$134, 2, FALSE)</f>
        <v>#N/A</v>
      </c>
      <c r="D4005" t="s">
        <v>592</v>
      </c>
      <c r="E4005" t="s">
        <v>5666</v>
      </c>
      <c r="F4005" t="s">
        <v>21</v>
      </c>
      <c r="G4005" t="str">
        <f>VLOOKUP(E4005, Tiers!M$1:P$134, 3, FALSE)</f>
        <v>NONE</v>
      </c>
      <c r="H4005">
        <f>VLOOKUP(G4005, Tiers!B$1:C$134, 2, FALSE)</f>
        <v>7</v>
      </c>
      <c r="I4005" s="21">
        <v>32305</v>
      </c>
      <c r="J4005" t="str">
        <f t="shared" si="62"/>
        <v>Ryan RoweAFC Telford</v>
      </c>
      <c r="P4005">
        <v>27</v>
      </c>
      <c r="Q4005" t="s">
        <v>4864</v>
      </c>
      <c r="R4005" t="s">
        <v>21</v>
      </c>
      <c r="S4005" t="s">
        <v>22</v>
      </c>
      <c r="T4005" t="s">
        <v>21</v>
      </c>
      <c r="Y4005">
        <v>181</v>
      </c>
      <c r="Z4005">
        <v>76</v>
      </c>
      <c r="AA4005">
        <v>19</v>
      </c>
      <c r="AB4005">
        <v>93</v>
      </c>
    </row>
    <row r="4006" spans="1:28" ht="15.95">
      <c r="A4006" t="s">
        <v>4865</v>
      </c>
      <c r="B4006" t="s">
        <v>72</v>
      </c>
      <c r="C4006" t="str">
        <f>VLOOKUP(B4006, Positions!A$1:B$134, 2, FALSE)</f>
        <v>Defender</v>
      </c>
      <c r="D4006" t="s">
        <v>259</v>
      </c>
      <c r="E4006" t="s">
        <v>5663</v>
      </c>
      <c r="F4006" t="s">
        <v>21</v>
      </c>
      <c r="G4006" t="str">
        <f>VLOOKUP(E4006, Tiers!M$1:P$134, 3, FALSE)</f>
        <v>ENG4</v>
      </c>
      <c r="H4006">
        <f>VLOOKUP(G4006, Tiers!B$1:C$134, 2, FALSE)</f>
        <v>5</v>
      </c>
      <c r="I4006" s="21">
        <v>32302</v>
      </c>
      <c r="J4006" t="str">
        <f t="shared" si="62"/>
        <v>Jerome OkimoStevenage</v>
      </c>
      <c r="P4006">
        <v>27</v>
      </c>
      <c r="Q4006" t="s">
        <v>74</v>
      </c>
      <c r="R4006" t="s">
        <v>21</v>
      </c>
      <c r="S4006" t="s">
        <v>22</v>
      </c>
      <c r="T4006" t="s">
        <v>21</v>
      </c>
      <c r="Y4006">
        <v>178</v>
      </c>
      <c r="Z4006">
        <v>70</v>
      </c>
      <c r="AA4006">
        <v>2</v>
      </c>
      <c r="AB4006">
        <v>180</v>
      </c>
    </row>
    <row r="4007" spans="1:28" ht="15.95">
      <c r="A4007" t="s">
        <v>4866</v>
      </c>
      <c r="B4007" t="s">
        <v>166</v>
      </c>
      <c r="C4007" t="str">
        <f>VLOOKUP(B4007, Positions!A$1:B$134, 2, FALSE)</f>
        <v>Goalkeeper</v>
      </c>
      <c r="D4007" t="s">
        <v>190</v>
      </c>
      <c r="E4007" t="s">
        <v>5663</v>
      </c>
      <c r="F4007" t="s">
        <v>21</v>
      </c>
      <c r="G4007" t="str">
        <f>VLOOKUP(E4007, Tiers!M$1:P$134, 3, FALSE)</f>
        <v>ENG4</v>
      </c>
      <c r="H4007">
        <f>VLOOKUP(G4007, Tiers!B$1:C$134, 2, FALSE)</f>
        <v>5</v>
      </c>
      <c r="I4007" s="21">
        <v>32299</v>
      </c>
      <c r="J4007" t="str">
        <f t="shared" si="62"/>
        <v>Sam SlocombeOxford</v>
      </c>
      <c r="P4007">
        <v>27</v>
      </c>
      <c r="Q4007" t="s">
        <v>134</v>
      </c>
      <c r="R4007" t="s">
        <v>21</v>
      </c>
      <c r="S4007" t="s">
        <v>22</v>
      </c>
      <c r="T4007" t="s">
        <v>21</v>
      </c>
      <c r="Y4007">
        <v>186</v>
      </c>
      <c r="Z4007">
        <v>75</v>
      </c>
      <c r="AA4007">
        <v>0</v>
      </c>
      <c r="AB4007">
        <v>115</v>
      </c>
    </row>
    <row r="4008" spans="1:28" ht="15.95">
      <c r="A4008" t="s">
        <v>4867</v>
      </c>
      <c r="B4008" t="s">
        <v>2424</v>
      </c>
      <c r="C4008" t="str">
        <f>VLOOKUP(B4008, Positions!A$1:B$134, 2, FALSE)</f>
        <v>Midfielder</v>
      </c>
      <c r="E4008" t="s">
        <v>5666</v>
      </c>
      <c r="F4008" t="s">
        <v>21</v>
      </c>
      <c r="G4008" t="str">
        <f>VLOOKUP(E4008, Tiers!M$1:P$134, 3, FALSE)</f>
        <v>NONE</v>
      </c>
      <c r="H4008">
        <f>VLOOKUP(G4008, Tiers!B$1:C$134, 2, FALSE)</f>
        <v>7</v>
      </c>
      <c r="I4008" s="21" t="e">
        <v>#N/A</v>
      </c>
      <c r="J4008" t="str">
        <f t="shared" si="62"/>
        <v>Graeme Owens</v>
      </c>
      <c r="P4008">
        <v>27</v>
      </c>
      <c r="Q4008" t="s">
        <v>650</v>
      </c>
      <c r="R4008" t="s">
        <v>21</v>
      </c>
      <c r="S4008" t="s">
        <v>22</v>
      </c>
      <c r="T4008" t="s">
        <v>21</v>
      </c>
      <c r="Y4008">
        <v>178</v>
      </c>
      <c r="Z4008">
        <v>73</v>
      </c>
      <c r="AA4008">
        <v>6</v>
      </c>
      <c r="AB4008">
        <v>50</v>
      </c>
    </row>
    <row r="4009" spans="1:28" ht="15.95">
      <c r="A4009" t="s">
        <v>4868</v>
      </c>
      <c r="B4009" t="s">
        <v>42</v>
      </c>
      <c r="C4009" t="str">
        <f>VLOOKUP(B4009, Positions!A$1:B$134, 2, FALSE)</f>
        <v>Midfielder</v>
      </c>
      <c r="D4009" t="s">
        <v>3718</v>
      </c>
      <c r="E4009" t="s">
        <v>5666</v>
      </c>
      <c r="F4009" t="s">
        <v>21</v>
      </c>
      <c r="G4009" t="str">
        <f>VLOOKUP(E4009, Tiers!M$1:P$134, 3, FALSE)</f>
        <v>NONE</v>
      </c>
      <c r="H4009">
        <f>VLOOKUP(G4009, Tiers!B$1:C$134, 2, FALSE)</f>
        <v>7</v>
      </c>
      <c r="I4009" s="21">
        <v>32292</v>
      </c>
      <c r="J4009" t="str">
        <f t="shared" si="62"/>
        <v>Chris KinnearDover</v>
      </c>
      <c r="P4009">
        <v>27</v>
      </c>
      <c r="Q4009" t="s">
        <v>3718</v>
      </c>
      <c r="R4009" t="s">
        <v>21</v>
      </c>
      <c r="S4009" t="s">
        <v>22</v>
      </c>
      <c r="T4009" t="s">
        <v>21</v>
      </c>
      <c r="Y4009">
        <v>183</v>
      </c>
      <c r="Z4009">
        <v>70</v>
      </c>
      <c r="AA4009">
        <v>0</v>
      </c>
      <c r="AB4009">
        <v>29</v>
      </c>
    </row>
    <row r="4010" spans="1:28" ht="15.95">
      <c r="A4010" t="s">
        <v>4869</v>
      </c>
      <c r="B4010" t="s">
        <v>81</v>
      </c>
      <c r="C4010" t="str">
        <f>VLOOKUP(B4010, Positions!A$1:B$134, 2, FALSE)</f>
        <v>Defender</v>
      </c>
      <c r="D4010" t="s">
        <v>4785</v>
      </c>
      <c r="E4010" t="s">
        <v>5666</v>
      </c>
      <c r="F4010" t="s">
        <v>563</v>
      </c>
      <c r="G4010" t="str">
        <f>VLOOKUP(E4010, Tiers!M$1:P$134, 3, FALSE)</f>
        <v>NONE</v>
      </c>
      <c r="H4010">
        <f>VLOOKUP(G4010, Tiers!B$1:C$134, 2, FALSE)</f>
        <v>7</v>
      </c>
      <c r="I4010" s="21">
        <v>32292</v>
      </c>
      <c r="J4010" t="str">
        <f t="shared" si="62"/>
        <v>Seb HinesOrlando City</v>
      </c>
      <c r="P4010">
        <v>27</v>
      </c>
      <c r="Q4010" t="s">
        <v>1659</v>
      </c>
      <c r="R4010" t="s">
        <v>21</v>
      </c>
      <c r="S4010" t="s">
        <v>22</v>
      </c>
      <c r="T4010" t="s">
        <v>21</v>
      </c>
      <c r="U4010" t="s">
        <v>563</v>
      </c>
      <c r="Y4010">
        <v>188</v>
      </c>
      <c r="Z4010">
        <v>78</v>
      </c>
      <c r="AA4010">
        <v>6</v>
      </c>
      <c r="AB4010">
        <v>98</v>
      </c>
    </row>
    <row r="4011" spans="1:28" ht="15.95">
      <c r="A4011" t="s">
        <v>4870</v>
      </c>
      <c r="B4011" t="s">
        <v>360</v>
      </c>
      <c r="C4011" t="str">
        <f>VLOOKUP(B4011, Positions!A$1:B$134, 2, FALSE)</f>
        <v>Defender</v>
      </c>
      <c r="D4011" t="s">
        <v>43</v>
      </c>
      <c r="E4011" t="s">
        <v>5664</v>
      </c>
      <c r="F4011" t="s">
        <v>21</v>
      </c>
      <c r="G4011" t="str">
        <f>VLOOKUP(E4011, Tiers!M$1:P$134, 3, FALSE)</f>
        <v>ENG3</v>
      </c>
      <c r="H4011">
        <f>VLOOKUP(G4011, Tiers!B$1:C$134, 2, FALSE)</f>
        <v>4</v>
      </c>
      <c r="I4011" s="21">
        <v>32291</v>
      </c>
      <c r="J4011" t="str">
        <f t="shared" si="62"/>
        <v>Luke ProsserSouthend</v>
      </c>
      <c r="P4011">
        <v>27</v>
      </c>
      <c r="Q4011" t="s">
        <v>208</v>
      </c>
      <c r="R4011" t="s">
        <v>21</v>
      </c>
      <c r="S4011" t="s">
        <v>22</v>
      </c>
      <c r="T4011" t="s">
        <v>21</v>
      </c>
      <c r="Y4011">
        <v>188</v>
      </c>
      <c r="Z4011">
        <v>78</v>
      </c>
      <c r="AA4011">
        <v>8</v>
      </c>
      <c r="AB4011">
        <v>184</v>
      </c>
    </row>
    <row r="4012" spans="1:28" ht="15.95">
      <c r="A4012" t="s">
        <v>4871</v>
      </c>
      <c r="B4012" t="s">
        <v>166</v>
      </c>
      <c r="C4012" t="str">
        <f>VLOOKUP(B4012, Positions!A$1:B$134, 2, FALSE)</f>
        <v>Goalkeeper</v>
      </c>
      <c r="D4012" t="s">
        <v>68</v>
      </c>
      <c r="E4012" t="s">
        <v>5663</v>
      </c>
      <c r="F4012" t="s">
        <v>21</v>
      </c>
      <c r="G4012" t="str">
        <f>VLOOKUP(E4012, Tiers!M$1:P$134, 3, FALSE)</f>
        <v>ENG4</v>
      </c>
      <c r="H4012">
        <f>VLOOKUP(G4012, Tiers!B$1:C$134, 2, FALSE)</f>
        <v>5</v>
      </c>
      <c r="I4012" s="21">
        <v>32290</v>
      </c>
      <c r="J4012" t="str">
        <f t="shared" si="62"/>
        <v>Scott LoachNotts Co</v>
      </c>
      <c r="P4012">
        <v>27</v>
      </c>
      <c r="Q4012" t="s">
        <v>69</v>
      </c>
      <c r="R4012" t="s">
        <v>21</v>
      </c>
      <c r="S4012" t="s">
        <v>22</v>
      </c>
      <c r="T4012" t="s">
        <v>21</v>
      </c>
      <c r="Y4012">
        <v>194</v>
      </c>
      <c r="Z4012">
        <v>94</v>
      </c>
      <c r="AA4012">
        <v>0</v>
      </c>
      <c r="AB4012">
        <v>230</v>
      </c>
    </row>
    <row r="4013" spans="1:28" ht="15.95">
      <c r="A4013" t="s">
        <v>4872</v>
      </c>
      <c r="B4013" t="s">
        <v>166</v>
      </c>
      <c r="C4013" t="str">
        <f>VLOOKUP(B4013, Positions!A$1:B$134, 2, FALSE)</f>
        <v>Goalkeeper</v>
      </c>
      <c r="D4013" t="s">
        <v>3718</v>
      </c>
      <c r="E4013" t="s">
        <v>5666</v>
      </c>
      <c r="F4013" t="s">
        <v>21</v>
      </c>
      <c r="G4013" t="str">
        <f>VLOOKUP(E4013, Tiers!M$1:P$134, 3, FALSE)</f>
        <v>NONE</v>
      </c>
      <c r="H4013">
        <f>VLOOKUP(G4013, Tiers!B$1:C$134, 2, FALSE)</f>
        <v>7</v>
      </c>
      <c r="I4013" s="21">
        <v>32290</v>
      </c>
      <c r="J4013" t="str">
        <f t="shared" si="62"/>
        <v>Andy RaffertyDover</v>
      </c>
      <c r="P4013">
        <v>27</v>
      </c>
      <c r="Q4013" t="s">
        <v>3252</v>
      </c>
      <c r="R4013" t="s">
        <v>21</v>
      </c>
      <c r="S4013" t="s">
        <v>22</v>
      </c>
      <c r="T4013" t="s">
        <v>21</v>
      </c>
      <c r="Y4013">
        <v>199</v>
      </c>
      <c r="Z4013">
        <v>86</v>
      </c>
      <c r="AA4013">
        <v>0</v>
      </c>
      <c r="AB4013">
        <v>30</v>
      </c>
    </row>
    <row r="4014" spans="1:28" ht="15.95">
      <c r="A4014" t="s">
        <v>4873</v>
      </c>
      <c r="B4014" t="s">
        <v>278</v>
      </c>
      <c r="C4014" t="e">
        <f>VLOOKUP(B4014, Positions!A$1:B$134, 2, FALSE)</f>
        <v>#N/A</v>
      </c>
      <c r="D4014" t="s">
        <v>657</v>
      </c>
      <c r="E4014" t="s">
        <v>62</v>
      </c>
      <c r="F4014" t="s">
        <v>21</v>
      </c>
      <c r="G4014" t="str">
        <f>VLOOKUP(E4014, Tiers!M$1:P$134, 3, FALSE)</f>
        <v>ENG1</v>
      </c>
      <c r="H4014">
        <f>VLOOKUP(G4014, Tiers!B$1:C$134, 2, FALSE)</f>
        <v>1</v>
      </c>
      <c r="I4014" s="21">
        <v>32284</v>
      </c>
      <c r="J4014" t="str">
        <f t="shared" si="62"/>
        <v>Jonny HowsonNorwich</v>
      </c>
      <c r="P4014">
        <v>27</v>
      </c>
      <c r="Q4014" t="s">
        <v>124</v>
      </c>
      <c r="R4014" t="s">
        <v>21</v>
      </c>
      <c r="S4014" t="s">
        <v>22</v>
      </c>
      <c r="T4014" t="s">
        <v>21</v>
      </c>
      <c r="Y4014">
        <v>181</v>
      </c>
      <c r="Z4014">
        <v>81</v>
      </c>
      <c r="AA4014">
        <v>36</v>
      </c>
      <c r="AB4014">
        <v>288</v>
      </c>
    </row>
    <row r="4015" spans="1:28" ht="15.95">
      <c r="A4015" t="s">
        <v>4874</v>
      </c>
      <c r="B4015" t="s">
        <v>480</v>
      </c>
      <c r="C4015" t="str">
        <f>VLOOKUP(B4015, Positions!A$1:B$134, 2, FALSE)</f>
        <v>Defender</v>
      </c>
      <c r="D4015" t="s">
        <v>73</v>
      </c>
      <c r="E4015" t="s">
        <v>5664</v>
      </c>
      <c r="F4015" t="s">
        <v>21</v>
      </c>
      <c r="G4015" t="str">
        <f>VLOOKUP(E4015, Tiers!M$1:P$134, 3, FALSE)</f>
        <v>ENG3</v>
      </c>
      <c r="H4015">
        <f>VLOOKUP(G4015, Tiers!B$1:C$134, 2, FALSE)</f>
        <v>4</v>
      </c>
      <c r="I4015" s="21">
        <v>32280</v>
      </c>
      <c r="J4015" t="str">
        <f t="shared" si="62"/>
        <v>Michael BostwickPeterborough</v>
      </c>
      <c r="P4015">
        <v>27</v>
      </c>
      <c r="Q4015" t="s">
        <v>74</v>
      </c>
      <c r="R4015" t="s">
        <v>21</v>
      </c>
      <c r="S4015" t="s">
        <v>22</v>
      </c>
      <c r="T4015" t="s">
        <v>21</v>
      </c>
      <c r="Y4015">
        <v>193</v>
      </c>
      <c r="Z4015">
        <v>89</v>
      </c>
      <c r="AA4015">
        <v>43</v>
      </c>
      <c r="AB4015">
        <v>368</v>
      </c>
    </row>
    <row r="4016" spans="1:28" ht="15.95">
      <c r="A4016" t="s">
        <v>4875</v>
      </c>
      <c r="B4016" t="s">
        <v>47</v>
      </c>
      <c r="C4016" t="str">
        <f>VLOOKUP(B4016, Positions!A$1:B$134, 2, FALSE)</f>
        <v>Forward</v>
      </c>
      <c r="D4016" t="s">
        <v>4876</v>
      </c>
      <c r="E4016" t="s">
        <v>5666</v>
      </c>
      <c r="F4016" t="s">
        <v>870</v>
      </c>
      <c r="G4016" t="str">
        <f>VLOOKUP(E4016, Tiers!M$1:P$134, 3, FALSE)</f>
        <v>NONE</v>
      </c>
      <c r="H4016">
        <f>VLOOKUP(G4016, Tiers!B$1:C$134, 2, FALSE)</f>
        <v>7</v>
      </c>
      <c r="I4016" s="21">
        <v>32280</v>
      </c>
      <c r="J4016" t="str">
        <f t="shared" si="62"/>
        <v>Jennison Myrie-WilliamsSligo Rovers</v>
      </c>
      <c r="P4016">
        <v>27</v>
      </c>
      <c r="Q4016" t="s">
        <v>74</v>
      </c>
      <c r="R4016" t="s">
        <v>21</v>
      </c>
      <c r="S4016" t="s">
        <v>22</v>
      </c>
      <c r="T4016" t="s">
        <v>21</v>
      </c>
      <c r="Y4016">
        <v>183</v>
      </c>
      <c r="Z4016">
        <v>77</v>
      </c>
      <c r="AA4016">
        <v>33</v>
      </c>
      <c r="AB4016">
        <v>260</v>
      </c>
    </row>
    <row r="4017" spans="1:28" ht="15.95">
      <c r="A4017" t="s">
        <v>4878</v>
      </c>
      <c r="B4017" t="s">
        <v>2157</v>
      </c>
      <c r="C4017" t="str">
        <f>VLOOKUP(B4017, Positions!A$1:B$134, 2, FALSE)</f>
        <v>Midfielder</v>
      </c>
      <c r="D4017" t="s">
        <v>57</v>
      </c>
      <c r="E4017" t="s">
        <v>62</v>
      </c>
      <c r="F4017" t="s">
        <v>21</v>
      </c>
      <c r="G4017" t="str">
        <f>VLOOKUP(E4017, Tiers!M$1:P$134, 3, FALSE)</f>
        <v>ENG1</v>
      </c>
      <c r="H4017">
        <f>VLOOKUP(G4017, Tiers!B$1:C$134, 2, FALSE)</f>
        <v>1</v>
      </c>
      <c r="I4017" s="21">
        <v>32273</v>
      </c>
      <c r="J4017" t="str">
        <f t="shared" si="62"/>
        <v>Adam LallanaLiverpool</v>
      </c>
      <c r="P4017">
        <v>27</v>
      </c>
      <c r="Q4017" t="s">
        <v>4131</v>
      </c>
      <c r="R4017" t="s">
        <v>21</v>
      </c>
      <c r="S4017" t="s">
        <v>22</v>
      </c>
      <c r="T4017" t="s">
        <v>21</v>
      </c>
      <c r="Y4017">
        <v>173</v>
      </c>
      <c r="Z4017">
        <v>73</v>
      </c>
      <c r="AA4017">
        <v>53</v>
      </c>
      <c r="AB4017">
        <v>265</v>
      </c>
    </row>
    <row r="4018" spans="1:28" ht="15.95">
      <c r="A4018" t="s">
        <v>4879</v>
      </c>
      <c r="B4018" t="s">
        <v>42</v>
      </c>
      <c r="C4018" t="str">
        <f>VLOOKUP(B4018, Positions!A$1:B$134, 2, FALSE)</f>
        <v>Midfielder</v>
      </c>
      <c r="D4018" t="s">
        <v>1883</v>
      </c>
      <c r="E4018" t="s">
        <v>5666</v>
      </c>
      <c r="F4018" t="s">
        <v>21</v>
      </c>
      <c r="G4018" t="str">
        <f>VLOOKUP(E4018, Tiers!M$1:P$134, 3, FALSE)</f>
        <v>NONE</v>
      </c>
      <c r="H4018">
        <f>VLOOKUP(G4018, Tiers!B$1:C$134, 2, FALSE)</f>
        <v>7</v>
      </c>
      <c r="I4018" s="21">
        <v>32272</v>
      </c>
      <c r="J4018" t="str">
        <f t="shared" si="62"/>
        <v>Ricky WellardWelling</v>
      </c>
      <c r="P4018">
        <v>27</v>
      </c>
      <c r="Q4018" t="s">
        <v>74</v>
      </c>
      <c r="R4018" t="s">
        <v>21</v>
      </c>
      <c r="S4018" t="s">
        <v>22</v>
      </c>
      <c r="T4018" t="s">
        <v>21</v>
      </c>
      <c r="Y4018">
        <v>194</v>
      </c>
      <c r="Z4018">
        <v>80</v>
      </c>
      <c r="AA4018">
        <v>30</v>
      </c>
      <c r="AB4018">
        <v>300</v>
      </c>
    </row>
    <row r="4019" spans="1:28" ht="15.95">
      <c r="A4019" t="s">
        <v>4880</v>
      </c>
      <c r="B4019" t="s">
        <v>16</v>
      </c>
      <c r="C4019" t="e">
        <f>VLOOKUP(B4019, Positions!A$1:B$134, 2, FALSE)</f>
        <v>#N/A</v>
      </c>
      <c r="D4019" t="s">
        <v>190</v>
      </c>
      <c r="E4019" t="s">
        <v>5663</v>
      </c>
      <c r="F4019" t="s">
        <v>21</v>
      </c>
      <c r="G4019" t="str">
        <f>VLOOKUP(E4019, Tiers!M$1:P$134, 3, FALSE)</f>
        <v>ENG4</v>
      </c>
      <c r="H4019">
        <f>VLOOKUP(G4019, Tiers!B$1:C$134, 2, FALSE)</f>
        <v>5</v>
      </c>
      <c r="I4019" s="21">
        <v>32267</v>
      </c>
      <c r="J4019" t="str">
        <f t="shared" si="62"/>
        <v>Ryan TaylorOxford</v>
      </c>
      <c r="P4019">
        <v>27</v>
      </c>
      <c r="Q4019" t="s">
        <v>265</v>
      </c>
      <c r="R4019" t="s">
        <v>21</v>
      </c>
      <c r="S4019" t="s">
        <v>22</v>
      </c>
      <c r="T4019" t="s">
        <v>21</v>
      </c>
      <c r="Y4019">
        <v>188</v>
      </c>
      <c r="Z4019">
        <v>69</v>
      </c>
      <c r="AA4019">
        <v>40</v>
      </c>
      <c r="AB4019">
        <v>239</v>
      </c>
    </row>
    <row r="4020" spans="1:28" ht="15.95">
      <c r="A4020" t="s">
        <v>4881</v>
      </c>
      <c r="B4020" t="s">
        <v>81</v>
      </c>
      <c r="C4020" t="str">
        <f>VLOOKUP(B4020, Positions!A$1:B$134, 2, FALSE)</f>
        <v>Defender</v>
      </c>
      <c r="D4020" t="s">
        <v>4882</v>
      </c>
      <c r="E4020" t="s">
        <v>5666</v>
      </c>
      <c r="F4020" t="s">
        <v>414</v>
      </c>
      <c r="G4020" t="str">
        <f>VLOOKUP(E4020, Tiers!M$1:P$134, 3, FALSE)</f>
        <v>NONE</v>
      </c>
      <c r="H4020">
        <f>VLOOKUP(G4020, Tiers!B$1:C$134, 2, FALSE)</f>
        <v>7</v>
      </c>
      <c r="I4020" s="21">
        <v>32260</v>
      </c>
      <c r="J4020" t="str">
        <f t="shared" si="62"/>
        <v>Kris ThackrayUerdingen</v>
      </c>
      <c r="P4020">
        <v>27</v>
      </c>
      <c r="Q4020" t="s">
        <v>530</v>
      </c>
      <c r="R4020" t="s">
        <v>21</v>
      </c>
      <c r="S4020" t="s">
        <v>22</v>
      </c>
      <c r="T4020" t="s">
        <v>21</v>
      </c>
      <c r="Y4020">
        <v>185</v>
      </c>
      <c r="Z4020">
        <v>75</v>
      </c>
      <c r="AA4020">
        <v>7</v>
      </c>
      <c r="AB4020">
        <v>133</v>
      </c>
    </row>
    <row r="4021" spans="1:28" ht="15.95">
      <c r="A4021" t="s">
        <v>4883</v>
      </c>
      <c r="B4021" t="s">
        <v>680</v>
      </c>
      <c r="C4021" t="e">
        <f>VLOOKUP(B4021, Positions!A$1:B$134, 2, FALSE)</f>
        <v>#N/A</v>
      </c>
      <c r="D4021" t="s">
        <v>326</v>
      </c>
      <c r="E4021" t="s">
        <v>5663</v>
      </c>
      <c r="F4021" t="s">
        <v>21</v>
      </c>
      <c r="G4021" t="str">
        <f>VLOOKUP(E4021, Tiers!M$1:P$134, 3, FALSE)</f>
        <v>ENG4</v>
      </c>
      <c r="H4021">
        <f>VLOOKUP(G4021, Tiers!B$1:C$134, 2, FALSE)</f>
        <v>5</v>
      </c>
      <c r="I4021" s="21">
        <v>32259</v>
      </c>
      <c r="J4021" t="str">
        <f t="shared" si="62"/>
        <v>Gareth EvansPortsmouth</v>
      </c>
      <c r="P4021">
        <v>27</v>
      </c>
      <c r="Q4021" t="s">
        <v>1308</v>
      </c>
      <c r="R4021" t="s">
        <v>21</v>
      </c>
      <c r="S4021" t="s">
        <v>22</v>
      </c>
      <c r="T4021" t="s">
        <v>21</v>
      </c>
      <c r="Y4021">
        <v>183</v>
      </c>
      <c r="Z4021">
        <v>80</v>
      </c>
      <c r="AA4021">
        <v>53</v>
      </c>
      <c r="AB4021">
        <v>309</v>
      </c>
    </row>
    <row r="4022" spans="1:28" ht="15.95">
      <c r="A4022" t="s">
        <v>4884</v>
      </c>
      <c r="B4022" t="s">
        <v>42</v>
      </c>
      <c r="C4022" t="str">
        <f>VLOOKUP(B4022, Positions!A$1:B$134, 2, FALSE)</f>
        <v>Midfielder</v>
      </c>
      <c r="D4022" t="s">
        <v>103</v>
      </c>
      <c r="E4022" t="s">
        <v>5665</v>
      </c>
      <c r="F4022" t="s">
        <v>21</v>
      </c>
      <c r="G4022" t="str">
        <f>VLOOKUP(E4022, Tiers!M$1:P$134, 3, FALSE)</f>
        <v>ENG2</v>
      </c>
      <c r="H4022">
        <f>VLOOKUP(G4022, Tiers!B$1:C$134, 2, FALSE)</f>
        <v>3</v>
      </c>
      <c r="I4022" s="21">
        <v>32251</v>
      </c>
      <c r="J4022" t="str">
        <f t="shared" si="62"/>
        <v>Danny GuthrieBlackburn</v>
      </c>
      <c r="P4022">
        <v>27</v>
      </c>
      <c r="Q4022" t="s">
        <v>112</v>
      </c>
      <c r="R4022" t="s">
        <v>21</v>
      </c>
      <c r="S4022" t="s">
        <v>22</v>
      </c>
      <c r="T4022" t="s">
        <v>21</v>
      </c>
      <c r="Y4022">
        <v>176</v>
      </c>
      <c r="Z4022">
        <v>75</v>
      </c>
      <c r="AA4022">
        <v>12</v>
      </c>
      <c r="AB4022">
        <v>198</v>
      </c>
    </row>
    <row r="4023" spans="1:28" ht="15.95">
      <c r="A4023" t="s">
        <v>4885</v>
      </c>
      <c r="B4023" t="s">
        <v>42</v>
      </c>
      <c r="C4023" t="str">
        <f>VLOOKUP(B4023, Positions!A$1:B$134, 2, FALSE)</f>
        <v>Midfielder</v>
      </c>
      <c r="D4023" t="s">
        <v>1177</v>
      </c>
      <c r="E4023" t="s">
        <v>5666</v>
      </c>
      <c r="F4023" t="s">
        <v>21</v>
      </c>
      <c r="G4023" t="str">
        <f>VLOOKUP(E4023, Tiers!M$1:P$134, 3, FALSE)</f>
        <v>NONE</v>
      </c>
      <c r="H4023">
        <f>VLOOKUP(G4023, Tiers!B$1:C$134, 2, FALSE)</f>
        <v>7</v>
      </c>
      <c r="I4023" s="21">
        <v>32250</v>
      </c>
      <c r="J4023" t="str">
        <f t="shared" si="62"/>
        <v>Kenny DavisBraintree</v>
      </c>
      <c r="P4023">
        <v>27</v>
      </c>
      <c r="Q4023" t="s">
        <v>74</v>
      </c>
      <c r="R4023" t="s">
        <v>21</v>
      </c>
      <c r="S4023" t="s">
        <v>22</v>
      </c>
      <c r="T4023" t="s">
        <v>21</v>
      </c>
      <c r="Y4023">
        <v>175</v>
      </c>
      <c r="Z4023">
        <v>64</v>
      </c>
      <c r="AA4023">
        <v>35</v>
      </c>
      <c r="AB4023">
        <v>258</v>
      </c>
    </row>
    <row r="4024" spans="1:28" ht="15.95">
      <c r="A4024" t="s">
        <v>4886</v>
      </c>
      <c r="B4024" t="s">
        <v>189</v>
      </c>
      <c r="C4024" t="str">
        <f>VLOOKUP(B4024, Positions!A$1:B$134, 2, FALSE)</f>
        <v>Forward</v>
      </c>
      <c r="D4024" t="s">
        <v>217</v>
      </c>
      <c r="E4024" t="s">
        <v>5664</v>
      </c>
      <c r="F4024" t="s">
        <v>21</v>
      </c>
      <c r="G4024" t="str">
        <f>VLOOKUP(E4024, Tiers!M$1:P$134, 3, FALSE)</f>
        <v>ENG3</v>
      </c>
      <c r="H4024">
        <f>VLOOKUP(G4024, Tiers!B$1:C$134, 2, FALSE)</f>
        <v>4</v>
      </c>
      <c r="I4024" s="21">
        <v>32247</v>
      </c>
      <c r="J4024" t="str">
        <f t="shared" si="62"/>
        <v>Jermaine McGlashanGillingham</v>
      </c>
      <c r="P4024">
        <v>27</v>
      </c>
      <c r="Q4024" t="s">
        <v>4887</v>
      </c>
      <c r="R4024" t="s">
        <v>21</v>
      </c>
      <c r="S4024" t="s">
        <v>22</v>
      </c>
      <c r="T4024" t="s">
        <v>21</v>
      </c>
      <c r="Y4024">
        <v>171</v>
      </c>
      <c r="Z4024">
        <v>60</v>
      </c>
      <c r="AA4024">
        <v>22</v>
      </c>
      <c r="AB4024">
        <v>232</v>
      </c>
    </row>
    <row r="4025" spans="1:28" ht="15.95">
      <c r="A4025" t="s">
        <v>4888</v>
      </c>
      <c r="B4025" t="s">
        <v>445</v>
      </c>
      <c r="C4025" t="str">
        <f>VLOOKUP(B4025, Positions!A$1:B$134, 2, FALSE)</f>
        <v>Midfielder</v>
      </c>
      <c r="D4025" t="s">
        <v>17</v>
      </c>
      <c r="E4025" t="s">
        <v>5663</v>
      </c>
      <c r="F4025" t="s">
        <v>21</v>
      </c>
      <c r="G4025" t="str">
        <f>VLOOKUP(E4025, Tiers!M$1:P$134, 3, FALSE)</f>
        <v>ENG4</v>
      </c>
      <c r="H4025">
        <f>VLOOKUP(G4025, Tiers!B$1:C$134, 2, FALSE)</f>
        <v>5</v>
      </c>
      <c r="I4025" s="21">
        <v>32245</v>
      </c>
      <c r="J4025" t="str">
        <f t="shared" si="62"/>
        <v>Wes FogdenYeovil</v>
      </c>
      <c r="P4025">
        <v>27</v>
      </c>
      <c r="Q4025" t="s">
        <v>229</v>
      </c>
      <c r="R4025" t="s">
        <v>21</v>
      </c>
      <c r="S4025" t="s">
        <v>22</v>
      </c>
      <c r="T4025" t="s">
        <v>21</v>
      </c>
      <c r="Y4025">
        <v>176</v>
      </c>
      <c r="Z4025">
        <v>73</v>
      </c>
      <c r="AA4025">
        <v>43</v>
      </c>
      <c r="AB4025">
        <v>230</v>
      </c>
    </row>
    <row r="4026" spans="1:28" ht="15.95">
      <c r="A4026" t="s">
        <v>4889</v>
      </c>
      <c r="B4026" t="s">
        <v>16</v>
      </c>
      <c r="C4026" t="e">
        <f>VLOOKUP(B4026, Positions!A$1:B$134, 2, FALSE)</f>
        <v>#N/A</v>
      </c>
      <c r="D4026" t="s">
        <v>397</v>
      </c>
      <c r="E4026" t="s">
        <v>5665</v>
      </c>
      <c r="F4026" t="s">
        <v>21</v>
      </c>
      <c r="G4026" t="str">
        <f>VLOOKUP(E4026, Tiers!M$1:P$134, 3, FALSE)</f>
        <v>ENG2</v>
      </c>
      <c r="H4026">
        <f>VLOOKUP(G4026, Tiers!B$1:C$134, 2, FALSE)</f>
        <v>3</v>
      </c>
      <c r="I4026" s="21">
        <v>32245</v>
      </c>
      <c r="J4026" t="str">
        <f t="shared" si="62"/>
        <v>Joe GarnerPreston</v>
      </c>
      <c r="P4026">
        <v>27</v>
      </c>
      <c r="Q4026" t="s">
        <v>103</v>
      </c>
      <c r="R4026" t="s">
        <v>21</v>
      </c>
      <c r="S4026" t="s">
        <v>22</v>
      </c>
      <c r="T4026" t="s">
        <v>21</v>
      </c>
      <c r="Y4026">
        <v>178</v>
      </c>
      <c r="Z4026">
        <v>76</v>
      </c>
      <c r="AA4026">
        <v>78</v>
      </c>
      <c r="AB4026">
        <v>239</v>
      </c>
    </row>
    <row r="4027" spans="1:28" ht="15.95">
      <c r="A4027" t="s">
        <v>4890</v>
      </c>
      <c r="B4027" t="s">
        <v>166</v>
      </c>
      <c r="C4027" t="str">
        <f>VLOOKUP(B4027, Positions!A$1:B$134, 2, FALSE)</f>
        <v>Goalkeeper</v>
      </c>
      <c r="D4027" t="s">
        <v>470</v>
      </c>
      <c r="E4027" t="s">
        <v>5663</v>
      </c>
      <c r="F4027" t="s">
        <v>21</v>
      </c>
      <c r="G4027" t="str">
        <f>VLOOKUP(E4027, Tiers!M$1:P$134, 3, FALSE)</f>
        <v>ENG4</v>
      </c>
      <c r="H4027">
        <f>VLOOKUP(G4027, Tiers!B$1:C$134, 2, FALSE)</f>
        <v>5</v>
      </c>
      <c r="I4027" s="21">
        <v>32241</v>
      </c>
      <c r="J4027" t="str">
        <f t="shared" si="62"/>
        <v>Sam BeasantCambridge</v>
      </c>
      <c r="P4027">
        <v>27</v>
      </c>
      <c r="Q4027" t="s">
        <v>74</v>
      </c>
      <c r="R4027" t="s">
        <v>21</v>
      </c>
      <c r="S4027" t="s">
        <v>22</v>
      </c>
      <c r="T4027" t="s">
        <v>21</v>
      </c>
      <c r="Y4027">
        <v>196</v>
      </c>
      <c r="Z4027">
        <v>82</v>
      </c>
      <c r="AA4027">
        <v>0</v>
      </c>
      <c r="AB4027">
        <v>67</v>
      </c>
    </row>
    <row r="4028" spans="1:28" ht="15.95">
      <c r="A4028" t="s">
        <v>4891</v>
      </c>
      <c r="B4028" t="s">
        <v>47</v>
      </c>
      <c r="C4028" t="str">
        <f>VLOOKUP(B4028, Positions!A$1:B$134, 2, FALSE)</f>
        <v>Forward</v>
      </c>
      <c r="D4028" t="s">
        <v>52</v>
      </c>
      <c r="E4028" t="s">
        <v>5663</v>
      </c>
      <c r="F4028" t="s">
        <v>21</v>
      </c>
      <c r="G4028" t="str">
        <f>VLOOKUP(E4028, Tiers!M$1:P$134, 3, FALSE)</f>
        <v>ENG4</v>
      </c>
      <c r="H4028">
        <f>VLOOKUP(G4028, Tiers!B$1:C$134, 2, FALSE)</f>
        <v>5</v>
      </c>
      <c r="I4028" s="21">
        <v>32237</v>
      </c>
      <c r="J4028" t="str">
        <f t="shared" si="62"/>
        <v>Michael CoulsonYork</v>
      </c>
      <c r="P4028">
        <v>27</v>
      </c>
      <c r="Q4028" t="s">
        <v>1445</v>
      </c>
      <c r="R4028" t="s">
        <v>21</v>
      </c>
      <c r="S4028" t="s">
        <v>22</v>
      </c>
      <c r="T4028" t="s">
        <v>21</v>
      </c>
      <c r="Y4028">
        <v>178</v>
      </c>
      <c r="Z4028">
        <v>64</v>
      </c>
      <c r="AA4028">
        <v>47</v>
      </c>
      <c r="AB4028">
        <v>263</v>
      </c>
    </row>
    <row r="4029" spans="1:28" ht="15.95">
      <c r="A4029" t="s">
        <v>4892</v>
      </c>
      <c r="B4029" t="s">
        <v>166</v>
      </c>
      <c r="C4029" t="str">
        <f>VLOOKUP(B4029, Positions!A$1:B$134, 2, FALSE)</f>
        <v>Goalkeeper</v>
      </c>
      <c r="D4029" t="s">
        <v>236</v>
      </c>
      <c r="E4029" t="s">
        <v>5665</v>
      </c>
      <c r="F4029" t="s">
        <v>21</v>
      </c>
      <c r="G4029" t="str">
        <f>VLOOKUP(E4029, Tiers!M$1:P$134, 3, FALSE)</f>
        <v>ENG2</v>
      </c>
      <c r="H4029">
        <f>VLOOKUP(G4029, Tiers!B$1:C$134, 2, FALSE)</f>
        <v>3</v>
      </c>
      <c r="I4029" s="21">
        <v>32237</v>
      </c>
      <c r="J4029" t="str">
        <f t="shared" si="62"/>
        <v>Frank FieldingBristol City</v>
      </c>
      <c r="P4029">
        <v>27</v>
      </c>
      <c r="Q4029" t="s">
        <v>103</v>
      </c>
      <c r="R4029" t="s">
        <v>21</v>
      </c>
      <c r="S4029" t="s">
        <v>22</v>
      </c>
      <c r="T4029" t="s">
        <v>21</v>
      </c>
      <c r="Y4029">
        <v>186</v>
      </c>
      <c r="Z4029">
        <v>77</v>
      </c>
      <c r="AA4029">
        <v>0</v>
      </c>
      <c r="AB4029">
        <v>214</v>
      </c>
    </row>
    <row r="4030" spans="1:28" ht="15.95">
      <c r="A4030" t="s">
        <v>4893</v>
      </c>
      <c r="B4030" t="s">
        <v>337</v>
      </c>
      <c r="C4030" t="e">
        <f>VLOOKUP(B4030, Positions!A$1:B$134, 2, FALSE)</f>
        <v>#N/A</v>
      </c>
      <c r="D4030" t="s">
        <v>142</v>
      </c>
      <c r="E4030" t="s">
        <v>5663</v>
      </c>
      <c r="F4030" t="s">
        <v>21</v>
      </c>
      <c r="G4030" t="str">
        <f>VLOOKUP(E4030, Tiers!M$1:P$134, 3, FALSE)</f>
        <v>ENG4</v>
      </c>
      <c r="H4030">
        <f>VLOOKUP(G4030, Tiers!B$1:C$134, 2, FALSE)</f>
        <v>5</v>
      </c>
      <c r="I4030" s="21">
        <v>32236</v>
      </c>
      <c r="J4030" t="str">
        <f t="shared" si="62"/>
        <v>Peter HartleyPlymouth</v>
      </c>
      <c r="P4030">
        <v>27</v>
      </c>
      <c r="Q4030" t="s">
        <v>187</v>
      </c>
      <c r="R4030" t="s">
        <v>21</v>
      </c>
      <c r="S4030" t="s">
        <v>22</v>
      </c>
      <c r="T4030" t="s">
        <v>21</v>
      </c>
      <c r="Y4030">
        <v>184</v>
      </c>
      <c r="Z4030">
        <v>91</v>
      </c>
      <c r="AA4030">
        <v>16</v>
      </c>
      <c r="AB4030">
        <v>248</v>
      </c>
    </row>
    <row r="4031" spans="1:28" ht="15.95">
      <c r="A4031" t="s">
        <v>4894</v>
      </c>
      <c r="B4031" t="s">
        <v>78</v>
      </c>
      <c r="C4031" t="str">
        <f>VLOOKUP(B4031, Positions!A$1:B$134, 2, FALSE)</f>
        <v>Midfielder</v>
      </c>
      <c r="D4031" t="s">
        <v>364</v>
      </c>
      <c r="E4031" t="s">
        <v>5666</v>
      </c>
      <c r="F4031" t="s">
        <v>21</v>
      </c>
      <c r="G4031" t="str">
        <f>VLOOKUP(E4031, Tiers!M$1:P$134, 3, FALSE)</f>
        <v>NONE</v>
      </c>
      <c r="H4031">
        <f>VLOOKUP(G4031, Tiers!B$1:C$134, 2, FALSE)</f>
        <v>7</v>
      </c>
      <c r="I4031" s="21">
        <v>32235</v>
      </c>
      <c r="J4031" t="str">
        <f t="shared" si="62"/>
        <v>Louis BriscoeTorquay</v>
      </c>
      <c r="P4031">
        <v>27</v>
      </c>
      <c r="Q4031" t="s">
        <v>2583</v>
      </c>
      <c r="R4031" t="s">
        <v>21</v>
      </c>
      <c r="S4031" t="s">
        <v>22</v>
      </c>
      <c r="T4031" t="s">
        <v>21</v>
      </c>
      <c r="Y4031">
        <v>183</v>
      </c>
      <c r="Z4031">
        <v>86</v>
      </c>
      <c r="AA4031">
        <v>59</v>
      </c>
      <c r="AB4031">
        <v>270</v>
      </c>
    </row>
    <row r="4032" spans="1:28" ht="15.95">
      <c r="A4032" t="s">
        <v>4895</v>
      </c>
      <c r="B4032" t="s">
        <v>1141</v>
      </c>
      <c r="C4032" t="str">
        <f>VLOOKUP(B4032, Positions!A$1:B$134, 2, FALSE)</f>
        <v>Midfielder</v>
      </c>
      <c r="E4032" t="s">
        <v>5666</v>
      </c>
      <c r="F4032" t="s">
        <v>21</v>
      </c>
      <c r="G4032" t="str">
        <f>VLOOKUP(E4032, Tiers!M$1:P$134, 3, FALSE)</f>
        <v>NONE</v>
      </c>
      <c r="H4032">
        <f>VLOOKUP(G4032, Tiers!B$1:C$134, 2, FALSE)</f>
        <v>7</v>
      </c>
      <c r="I4032" s="21" t="e">
        <v>#N/A</v>
      </c>
      <c r="J4032" t="str">
        <f t="shared" si="62"/>
        <v>Hogan Ephraim</v>
      </c>
      <c r="P4032">
        <v>27</v>
      </c>
      <c r="Q4032" t="s">
        <v>74</v>
      </c>
      <c r="R4032" t="s">
        <v>21</v>
      </c>
      <c r="S4032" t="s">
        <v>22</v>
      </c>
      <c r="T4032" t="s">
        <v>21</v>
      </c>
      <c r="U4032" t="s">
        <v>870</v>
      </c>
      <c r="Y4032">
        <v>175</v>
      </c>
      <c r="Z4032">
        <v>70</v>
      </c>
      <c r="AA4032">
        <v>12</v>
      </c>
      <c r="AB4032">
        <v>179</v>
      </c>
    </row>
    <row r="4033" spans="1:28" ht="15.95">
      <c r="A4033" t="s">
        <v>4896</v>
      </c>
      <c r="B4033" t="s">
        <v>278</v>
      </c>
      <c r="C4033" t="e">
        <f>VLOOKUP(B4033, Positions!A$1:B$134, 2, FALSE)</f>
        <v>#N/A</v>
      </c>
      <c r="D4033" t="s">
        <v>1339</v>
      </c>
      <c r="E4033" t="s">
        <v>5667</v>
      </c>
      <c r="F4033" t="s">
        <v>421</v>
      </c>
      <c r="G4033" t="str">
        <f>VLOOKUP(E4033, Tiers!M$1:P$134, 3, FALSE)</f>
        <v>SCO2</v>
      </c>
      <c r="H4033">
        <f>VLOOKUP(G4033, Tiers!B$1:C$134, 2, FALSE)</f>
        <v>6</v>
      </c>
      <c r="I4033" s="21">
        <v>32231</v>
      </c>
      <c r="J4033" t="str">
        <f t="shared" si="62"/>
        <v>Nicky LawRangers</v>
      </c>
      <c r="P4033">
        <v>27</v>
      </c>
      <c r="Q4033" t="s">
        <v>69</v>
      </c>
      <c r="R4033" t="s">
        <v>21</v>
      </c>
      <c r="S4033" t="s">
        <v>22</v>
      </c>
      <c r="T4033" t="s">
        <v>21</v>
      </c>
      <c r="Y4033">
        <v>178</v>
      </c>
      <c r="Z4033">
        <v>73</v>
      </c>
      <c r="AA4033">
        <v>41</v>
      </c>
      <c r="AB4033">
        <v>284</v>
      </c>
    </row>
    <row r="4034" spans="1:28" ht="15.95">
      <c r="A4034" t="s">
        <v>4897</v>
      </c>
      <c r="B4034" t="s">
        <v>81</v>
      </c>
      <c r="C4034" t="str">
        <f>VLOOKUP(B4034, Positions!A$1:B$134, 2, FALSE)</f>
        <v>Defender</v>
      </c>
      <c r="D4034" t="s">
        <v>52</v>
      </c>
      <c r="E4034" t="s">
        <v>5663</v>
      </c>
      <c r="F4034" t="s">
        <v>21</v>
      </c>
      <c r="G4034" t="str">
        <f>VLOOKUP(E4034, Tiers!M$1:P$134, 3, FALSE)</f>
        <v>ENG4</v>
      </c>
      <c r="H4034">
        <f>VLOOKUP(G4034, Tiers!B$1:C$134, 2, FALSE)</f>
        <v>5</v>
      </c>
      <c r="I4034" s="21">
        <v>32226</v>
      </c>
      <c r="J4034" t="str">
        <f t="shared" ref="J4034:J4097" si="63">A4034 &amp; D4034</f>
        <v>Dave WinfieldYork</v>
      </c>
      <c r="P4034">
        <v>27</v>
      </c>
      <c r="Q4034" t="s">
        <v>3064</v>
      </c>
      <c r="R4034" t="s">
        <v>21</v>
      </c>
      <c r="S4034" t="s">
        <v>22</v>
      </c>
      <c r="T4034" t="s">
        <v>21</v>
      </c>
      <c r="Y4034">
        <v>191</v>
      </c>
      <c r="Z4034">
        <v>86</v>
      </c>
      <c r="AA4034">
        <v>12</v>
      </c>
      <c r="AB4034">
        <v>223</v>
      </c>
    </row>
    <row r="4035" spans="1:28" ht="15.95">
      <c r="A4035" t="s">
        <v>4898</v>
      </c>
      <c r="B4035" t="s">
        <v>680</v>
      </c>
      <c r="C4035" t="e">
        <f>VLOOKUP(B4035, Positions!A$1:B$134, 2, FALSE)</f>
        <v>#N/A</v>
      </c>
      <c r="D4035" t="s">
        <v>1308</v>
      </c>
      <c r="E4035" t="s">
        <v>5666</v>
      </c>
      <c r="F4035" t="s">
        <v>21</v>
      </c>
      <c r="G4035" t="str">
        <f>VLOOKUP(E4035, Tiers!M$1:P$134, 3, FALSE)</f>
        <v>NONE</v>
      </c>
      <c r="H4035">
        <f>VLOOKUP(G4035, Tiers!B$1:C$134, 2, FALSE)</f>
        <v>7</v>
      </c>
      <c r="I4035" s="21">
        <v>32223</v>
      </c>
      <c r="J4035" t="str">
        <f t="shared" si="63"/>
        <v>Lindon MeikleMacclesfield</v>
      </c>
      <c r="P4035">
        <v>27</v>
      </c>
      <c r="Q4035" t="s">
        <v>69</v>
      </c>
      <c r="R4035" t="s">
        <v>21</v>
      </c>
      <c r="S4035" t="s">
        <v>22</v>
      </c>
      <c r="T4035" t="s">
        <v>21</v>
      </c>
      <c r="U4035" t="s">
        <v>319</v>
      </c>
      <c r="Y4035">
        <v>168</v>
      </c>
      <c r="Z4035">
        <v>70</v>
      </c>
      <c r="AA4035">
        <v>66</v>
      </c>
      <c r="AB4035">
        <v>359</v>
      </c>
    </row>
    <row r="4036" spans="1:28" ht="15.95">
      <c r="A4036" t="s">
        <v>4899</v>
      </c>
      <c r="B4036" t="s">
        <v>36</v>
      </c>
      <c r="C4036" t="str">
        <f>VLOOKUP(B4036, Positions!A$1:B$134, 2, FALSE)</f>
        <v>Midfielder</v>
      </c>
      <c r="D4036" t="s">
        <v>669</v>
      </c>
      <c r="E4036" t="s">
        <v>62</v>
      </c>
      <c r="F4036" t="s">
        <v>21</v>
      </c>
      <c r="G4036" t="str">
        <f>VLOOKUP(E4036, Tiers!M$1:P$134, 3, FALSE)</f>
        <v>ENG1</v>
      </c>
      <c r="H4036">
        <f>VLOOKUP(G4036, Tiers!B$1:C$134, 2, FALSE)</f>
        <v>1</v>
      </c>
      <c r="I4036" s="21">
        <v>32223</v>
      </c>
      <c r="J4036" t="str">
        <f t="shared" si="63"/>
        <v>Lee CattermoleSunderland</v>
      </c>
      <c r="P4036">
        <v>27</v>
      </c>
      <c r="Q4036" t="s">
        <v>1699</v>
      </c>
      <c r="R4036" t="s">
        <v>21</v>
      </c>
      <c r="S4036" t="s">
        <v>22</v>
      </c>
      <c r="T4036" t="s">
        <v>21</v>
      </c>
      <c r="Y4036">
        <v>178</v>
      </c>
      <c r="Z4036">
        <v>77</v>
      </c>
      <c r="AA4036">
        <v>6</v>
      </c>
      <c r="AB4036">
        <v>232</v>
      </c>
    </row>
    <row r="4037" spans="1:28" ht="15.95">
      <c r="A4037" t="s">
        <v>4900</v>
      </c>
      <c r="B4037" t="s">
        <v>81</v>
      </c>
      <c r="C4037" t="str">
        <f>VLOOKUP(B4037, Positions!A$1:B$134, 2, FALSE)</f>
        <v>Defender</v>
      </c>
      <c r="D4037" t="s">
        <v>79</v>
      </c>
      <c r="E4037" t="s">
        <v>5663</v>
      </c>
      <c r="F4037" t="s">
        <v>21</v>
      </c>
      <c r="G4037" t="str">
        <f>VLOOKUP(E4037, Tiers!M$1:P$134, 3, FALSE)</f>
        <v>ENG4</v>
      </c>
      <c r="H4037">
        <f>VLOOKUP(G4037, Tiers!B$1:C$134, 2, FALSE)</f>
        <v>5</v>
      </c>
      <c r="I4037" s="21">
        <v>32221</v>
      </c>
      <c r="J4037" t="str">
        <f t="shared" si="63"/>
        <v>Karleigh OsborneAFC Wimbledon</v>
      </c>
      <c r="P4037">
        <v>27</v>
      </c>
      <c r="Q4037" t="s">
        <v>1900</v>
      </c>
      <c r="R4037" t="s">
        <v>21</v>
      </c>
      <c r="S4037" t="s">
        <v>22</v>
      </c>
      <c r="T4037" t="s">
        <v>21</v>
      </c>
      <c r="Y4037">
        <v>188</v>
      </c>
      <c r="Z4037">
        <v>81</v>
      </c>
      <c r="AA4037">
        <v>11</v>
      </c>
      <c r="AB4037">
        <v>227</v>
      </c>
    </row>
    <row r="4038" spans="1:28" ht="15.95">
      <c r="A4038" t="s">
        <v>4901</v>
      </c>
      <c r="B4038" t="s">
        <v>166</v>
      </c>
      <c r="C4038" t="str">
        <f>VLOOKUP(B4038, Positions!A$1:B$134, 2, FALSE)</f>
        <v>Goalkeeper</v>
      </c>
      <c r="D4038" t="s">
        <v>141</v>
      </c>
      <c r="E4038" t="s">
        <v>62</v>
      </c>
      <c r="F4038" t="s">
        <v>21</v>
      </c>
      <c r="G4038" t="str">
        <f>VLOOKUP(E4038, Tiers!M$1:P$134, 3, FALSE)</f>
        <v>ENG1</v>
      </c>
      <c r="H4038">
        <f>VLOOKUP(G4038, Tiers!B$1:C$134, 2, FALSE)</f>
        <v>1</v>
      </c>
      <c r="I4038" s="21">
        <v>32219</v>
      </c>
      <c r="J4038" t="str">
        <f t="shared" si="63"/>
        <v>Fraser ForsterSouthampton</v>
      </c>
      <c r="P4038">
        <v>27</v>
      </c>
      <c r="Q4038" t="s">
        <v>530</v>
      </c>
      <c r="R4038" t="s">
        <v>21</v>
      </c>
      <c r="S4038" t="s">
        <v>22</v>
      </c>
      <c r="T4038" t="s">
        <v>21</v>
      </c>
      <c r="Y4038">
        <v>201</v>
      </c>
      <c r="Z4038">
        <v>99</v>
      </c>
      <c r="AA4038">
        <v>0</v>
      </c>
      <c r="AB4038">
        <v>218</v>
      </c>
    </row>
    <row r="4039" spans="1:28" ht="15.95">
      <c r="A4039" t="s">
        <v>4903</v>
      </c>
      <c r="B4039" t="s">
        <v>249</v>
      </c>
      <c r="C4039" t="e">
        <f>VLOOKUP(B4039, Positions!A$1:B$134, 2, FALSE)</f>
        <v>#N/A</v>
      </c>
      <c r="D4039" t="s">
        <v>43</v>
      </c>
      <c r="E4039" t="s">
        <v>5664</v>
      </c>
      <c r="F4039" t="s">
        <v>21</v>
      </c>
      <c r="G4039" t="str">
        <f>VLOOKUP(E4039, Tiers!M$1:P$134, 3, FALSE)</f>
        <v>ENG3</v>
      </c>
      <c r="H4039">
        <f>VLOOKUP(G4039, Tiers!B$1:C$134, 2, FALSE)</f>
        <v>4</v>
      </c>
      <c r="I4039" s="21">
        <v>32214</v>
      </c>
      <c r="J4039" t="str">
        <f t="shared" si="63"/>
        <v>Myles WestonSouthend</v>
      </c>
      <c r="P4039">
        <v>27</v>
      </c>
      <c r="Q4039" t="s">
        <v>74</v>
      </c>
      <c r="R4039" t="s">
        <v>21</v>
      </c>
      <c r="S4039" t="s">
        <v>22</v>
      </c>
      <c r="T4039" t="s">
        <v>21</v>
      </c>
      <c r="Y4039">
        <v>181</v>
      </c>
      <c r="Z4039">
        <v>75</v>
      </c>
      <c r="AA4039">
        <v>27</v>
      </c>
      <c r="AB4039">
        <v>290</v>
      </c>
    </row>
    <row r="4040" spans="1:28" ht="15.95">
      <c r="A4040" t="s">
        <v>4904</v>
      </c>
      <c r="B4040" t="s">
        <v>84</v>
      </c>
      <c r="C4040" t="str">
        <f>VLOOKUP(B4040, Positions!A$1:B$134, 2, FALSE)</f>
        <v>Midfielder</v>
      </c>
      <c r="D4040" t="s">
        <v>4059</v>
      </c>
      <c r="E4040" t="s">
        <v>5666</v>
      </c>
      <c r="F4040" t="s">
        <v>21</v>
      </c>
      <c r="G4040" t="str">
        <f>VLOOKUP(E4040, Tiers!M$1:P$134, 3, FALSE)</f>
        <v>NONE</v>
      </c>
      <c r="H4040">
        <f>VLOOKUP(G4040, Tiers!B$1:C$134, 2, FALSE)</f>
        <v>7</v>
      </c>
      <c r="I4040" s="21">
        <v>32205</v>
      </c>
      <c r="J4040" t="str">
        <f t="shared" si="63"/>
        <v>Graeme MontgomeryBoreham Wood</v>
      </c>
      <c r="P4040">
        <v>27</v>
      </c>
      <c r="Q4040" t="s">
        <v>208</v>
      </c>
      <c r="R4040" t="s">
        <v>21</v>
      </c>
      <c r="S4040" t="s">
        <v>22</v>
      </c>
      <c r="T4040" t="s">
        <v>21</v>
      </c>
      <c r="Y4040">
        <v>186</v>
      </c>
      <c r="Z4040">
        <v>71</v>
      </c>
      <c r="AA4040">
        <v>47</v>
      </c>
      <c r="AB4040">
        <v>267</v>
      </c>
    </row>
    <row r="4041" spans="1:28" ht="15.95">
      <c r="A4041" t="s">
        <v>4905</v>
      </c>
      <c r="B4041" t="s">
        <v>81</v>
      </c>
      <c r="C4041" t="str">
        <f>VLOOKUP(B4041, Positions!A$1:B$134, 2, FALSE)</f>
        <v>Defender</v>
      </c>
      <c r="D4041" t="s">
        <v>284</v>
      </c>
      <c r="E4041" t="s">
        <v>5665</v>
      </c>
      <c r="F4041" t="s">
        <v>21</v>
      </c>
      <c r="G4041" t="str">
        <f>VLOOKUP(E4041, Tiers!M$1:P$134, 3, FALSE)</f>
        <v>ENG2</v>
      </c>
      <c r="H4041">
        <f>VLOOKUP(G4041, Tiers!B$1:C$134, 2, FALSE)</f>
        <v>3</v>
      </c>
      <c r="I4041" s="21">
        <v>32205</v>
      </c>
      <c r="J4041" t="str">
        <f t="shared" si="63"/>
        <v>Michael MorrisonBirmingham</v>
      </c>
      <c r="P4041">
        <v>27</v>
      </c>
      <c r="Q4041" t="s">
        <v>2660</v>
      </c>
      <c r="R4041" t="s">
        <v>21</v>
      </c>
      <c r="S4041" t="s">
        <v>22</v>
      </c>
      <c r="T4041" t="s">
        <v>21</v>
      </c>
      <c r="Y4041">
        <v>183</v>
      </c>
      <c r="Z4041">
        <v>85</v>
      </c>
      <c r="AA4041">
        <v>13</v>
      </c>
      <c r="AB4041">
        <v>354</v>
      </c>
    </row>
    <row r="4042" spans="1:28" ht="15.95">
      <c r="A4042" t="s">
        <v>4906</v>
      </c>
      <c r="B4042" t="s">
        <v>196</v>
      </c>
      <c r="C4042" t="str">
        <f>VLOOKUP(B4042, Positions!A$1:B$134, 2, FALSE)</f>
        <v>Defender</v>
      </c>
      <c r="D4042" t="s">
        <v>263</v>
      </c>
      <c r="E4042" t="s">
        <v>5665</v>
      </c>
      <c r="F4042" t="s">
        <v>21</v>
      </c>
      <c r="G4042" t="str">
        <f>VLOOKUP(E4042, Tiers!M$1:P$134, 3, FALSE)</f>
        <v>ENG2</v>
      </c>
      <c r="H4042">
        <f>VLOOKUP(G4042, Tiers!B$1:C$134, 2, FALSE)</f>
        <v>3</v>
      </c>
      <c r="I4042" s="21">
        <v>32202</v>
      </c>
      <c r="J4042" t="str">
        <f t="shared" si="63"/>
        <v>Scott GolbourneWolves</v>
      </c>
      <c r="P4042">
        <v>27</v>
      </c>
      <c r="Q4042" t="s">
        <v>373</v>
      </c>
      <c r="R4042" t="s">
        <v>21</v>
      </c>
      <c r="S4042" t="s">
        <v>22</v>
      </c>
      <c r="T4042" t="s">
        <v>21</v>
      </c>
      <c r="Y4042">
        <v>176</v>
      </c>
      <c r="Z4042">
        <v>68</v>
      </c>
      <c r="AA4042">
        <v>6</v>
      </c>
      <c r="AB4042">
        <v>287</v>
      </c>
    </row>
    <row r="4043" spans="1:28" ht="15.95">
      <c r="A4043" t="s">
        <v>4907</v>
      </c>
      <c r="B4043" t="s">
        <v>81</v>
      </c>
      <c r="C4043" t="str">
        <f>VLOOKUP(B4043, Positions!A$1:B$134, 2, FALSE)</f>
        <v>Defender</v>
      </c>
      <c r="D4043" t="s">
        <v>868</v>
      </c>
      <c r="E4043" t="s">
        <v>5666</v>
      </c>
      <c r="F4043" t="s">
        <v>21</v>
      </c>
      <c r="G4043" t="str">
        <f>VLOOKUP(E4043, Tiers!M$1:P$134, 3, FALSE)</f>
        <v>NONE</v>
      </c>
      <c r="H4043">
        <f>VLOOKUP(G4043, Tiers!B$1:C$134, 2, FALSE)</f>
        <v>7</v>
      </c>
      <c r="I4043" s="21">
        <v>32201</v>
      </c>
      <c r="J4043" t="str">
        <f t="shared" si="63"/>
        <v>Rob SwaineBromley</v>
      </c>
      <c r="P4043">
        <v>27</v>
      </c>
      <c r="Q4043" t="s">
        <v>1245</v>
      </c>
      <c r="R4043" t="s">
        <v>21</v>
      </c>
      <c r="S4043" t="s">
        <v>22</v>
      </c>
      <c r="T4043" t="s">
        <v>21</v>
      </c>
      <c r="Y4043">
        <v>196</v>
      </c>
      <c r="Z4043">
        <v>91</v>
      </c>
      <c r="AA4043">
        <v>38</v>
      </c>
      <c r="AB4043">
        <v>267</v>
      </c>
    </row>
    <row r="4044" spans="1:28" ht="15.95">
      <c r="A4044" t="s">
        <v>4908</v>
      </c>
      <c r="B4044" t="s">
        <v>16</v>
      </c>
      <c r="C4044" t="e">
        <f>VLOOKUP(B4044, Positions!A$1:B$134, 2, FALSE)</f>
        <v>#N/A</v>
      </c>
      <c r="D4044" t="s">
        <v>338</v>
      </c>
      <c r="E4044" t="s">
        <v>5666</v>
      </c>
      <c r="F4044" t="s">
        <v>21</v>
      </c>
      <c r="G4044" t="str">
        <f>VLOOKUP(E4044, Tiers!M$1:P$134, 3, FALSE)</f>
        <v>NONE</v>
      </c>
      <c r="H4044">
        <f>VLOOKUP(G4044, Tiers!B$1:C$134, 2, FALSE)</f>
        <v>7</v>
      </c>
      <c r="I4044" s="21">
        <v>32198</v>
      </c>
      <c r="J4044" t="str">
        <f t="shared" si="63"/>
        <v>Craig HobsonChester</v>
      </c>
      <c r="P4044">
        <v>27</v>
      </c>
      <c r="Q4044" t="s">
        <v>113</v>
      </c>
      <c r="R4044" t="s">
        <v>21</v>
      </c>
      <c r="S4044" t="s">
        <v>22</v>
      </c>
      <c r="T4044" t="s">
        <v>21</v>
      </c>
      <c r="Y4044">
        <v>188</v>
      </c>
      <c r="Z4044">
        <v>79</v>
      </c>
      <c r="AA4044">
        <v>34</v>
      </c>
      <c r="AB4044">
        <v>179</v>
      </c>
    </row>
    <row r="4045" spans="1:28" ht="15.95">
      <c r="A4045" t="s">
        <v>3752</v>
      </c>
      <c r="B4045" t="s">
        <v>36</v>
      </c>
      <c r="C4045" t="str">
        <f>VLOOKUP(B4045, Positions!A$1:B$134, 2, FALSE)</f>
        <v>Midfielder</v>
      </c>
      <c r="D4045" t="s">
        <v>190</v>
      </c>
      <c r="E4045" t="s">
        <v>5663</v>
      </c>
      <c r="F4045" t="s">
        <v>21</v>
      </c>
      <c r="G4045" t="str">
        <f>VLOOKUP(E4045, Tiers!M$1:P$134, 3, FALSE)</f>
        <v>ENG4</v>
      </c>
      <c r="H4045">
        <f>VLOOKUP(G4045, Tiers!B$1:C$134, 2, FALSE)</f>
        <v>5</v>
      </c>
      <c r="I4045" s="21">
        <v>32194</v>
      </c>
      <c r="J4045" t="str">
        <f t="shared" si="63"/>
        <v>Danny RoseOxford</v>
      </c>
      <c r="P4045">
        <v>27</v>
      </c>
      <c r="Q4045" t="s">
        <v>373</v>
      </c>
      <c r="R4045" t="s">
        <v>21</v>
      </c>
      <c r="S4045" t="s">
        <v>22</v>
      </c>
      <c r="T4045" t="s">
        <v>21</v>
      </c>
      <c r="Y4045">
        <v>174</v>
      </c>
      <c r="Z4045">
        <v>78</v>
      </c>
      <c r="AA4045">
        <v>45</v>
      </c>
      <c r="AB4045">
        <v>304</v>
      </c>
    </row>
    <row r="4046" spans="1:28" ht="15.95">
      <c r="A4046" t="s">
        <v>4909</v>
      </c>
      <c r="B4046" t="s">
        <v>78</v>
      </c>
      <c r="C4046" t="str">
        <f>VLOOKUP(B4046, Positions!A$1:B$134, 2, FALSE)</f>
        <v>Midfielder</v>
      </c>
      <c r="D4046" t="s">
        <v>3718</v>
      </c>
      <c r="E4046" t="s">
        <v>5666</v>
      </c>
      <c r="F4046" t="s">
        <v>21</v>
      </c>
      <c r="G4046" t="str">
        <f>VLOOKUP(E4046, Tiers!M$1:P$134, 3, FALSE)</f>
        <v>NONE</v>
      </c>
      <c r="H4046">
        <f>VLOOKUP(G4046, Tiers!B$1:C$134, 2, FALSE)</f>
        <v>7</v>
      </c>
      <c r="I4046" s="21">
        <v>32193</v>
      </c>
      <c r="J4046" t="str">
        <f t="shared" si="63"/>
        <v>Ricky ModesteDover</v>
      </c>
      <c r="P4046">
        <v>27</v>
      </c>
      <c r="Q4046" t="s">
        <v>1237</v>
      </c>
      <c r="R4046" t="s">
        <v>21</v>
      </c>
      <c r="S4046" t="s">
        <v>22</v>
      </c>
      <c r="T4046" t="s">
        <v>21</v>
      </c>
      <c r="Y4046">
        <v>174</v>
      </c>
      <c r="Z4046">
        <v>63</v>
      </c>
      <c r="AA4046">
        <v>20</v>
      </c>
      <c r="AB4046">
        <v>159</v>
      </c>
    </row>
    <row r="4047" spans="1:28" ht="15.95">
      <c r="A4047" t="s">
        <v>4910</v>
      </c>
      <c r="B4047" t="s">
        <v>42</v>
      </c>
      <c r="C4047" t="str">
        <f>VLOOKUP(B4047, Positions!A$1:B$134, 2, FALSE)</f>
        <v>Midfielder</v>
      </c>
      <c r="D4047" t="s">
        <v>204</v>
      </c>
      <c r="E4047" t="s">
        <v>5665</v>
      </c>
      <c r="F4047" t="s">
        <v>21</v>
      </c>
      <c r="G4047" t="str">
        <f>VLOOKUP(E4047, Tiers!M$1:P$134, 3, FALSE)</f>
        <v>ENG2</v>
      </c>
      <c r="H4047">
        <f>VLOOKUP(G4047, Tiers!B$1:C$134, 2, FALSE)</f>
        <v>3</v>
      </c>
      <c r="I4047" s="21">
        <v>32191</v>
      </c>
      <c r="J4047" t="str">
        <f t="shared" si="63"/>
        <v>Mark DaviesBolton</v>
      </c>
      <c r="P4047">
        <v>27</v>
      </c>
      <c r="Q4047" t="s">
        <v>623</v>
      </c>
      <c r="R4047" t="s">
        <v>21</v>
      </c>
      <c r="S4047" t="s">
        <v>22</v>
      </c>
      <c r="T4047" t="s">
        <v>21</v>
      </c>
      <c r="Y4047">
        <v>180</v>
      </c>
      <c r="Z4047">
        <v>74</v>
      </c>
      <c r="AA4047">
        <v>16</v>
      </c>
      <c r="AB4047">
        <v>178</v>
      </c>
    </row>
    <row r="4048" spans="1:28" ht="15.95">
      <c r="A4048" t="s">
        <v>4911</v>
      </c>
      <c r="B4048" t="s">
        <v>249</v>
      </c>
      <c r="C4048" t="e">
        <f>VLOOKUP(B4048, Positions!A$1:B$134, 2, FALSE)</f>
        <v>#N/A</v>
      </c>
      <c r="D4048" t="s">
        <v>200</v>
      </c>
      <c r="E4048" t="s">
        <v>5664</v>
      </c>
      <c r="F4048" t="s">
        <v>21</v>
      </c>
      <c r="G4048" t="str">
        <f>VLOOKUP(E4048, Tiers!M$1:P$134, 3, FALSE)</f>
        <v>ENG3</v>
      </c>
      <c r="H4048">
        <f>VLOOKUP(G4048, Tiers!B$1:C$134, 2, FALSE)</f>
        <v>4</v>
      </c>
      <c r="I4048" s="21">
        <v>32188</v>
      </c>
      <c r="J4048" t="str">
        <f t="shared" si="63"/>
        <v>Colin DanielPort Vale</v>
      </c>
      <c r="P4048">
        <v>27</v>
      </c>
      <c r="Q4048" t="s">
        <v>69</v>
      </c>
      <c r="R4048" t="s">
        <v>21</v>
      </c>
      <c r="S4048" t="s">
        <v>22</v>
      </c>
      <c r="T4048" t="s">
        <v>21</v>
      </c>
      <c r="Y4048">
        <v>180</v>
      </c>
      <c r="Z4048">
        <v>73</v>
      </c>
      <c r="AA4048">
        <v>41</v>
      </c>
      <c r="AB4048">
        <v>334</v>
      </c>
    </row>
    <row r="4049" spans="1:28" ht="15.95">
      <c r="A4049" t="s">
        <v>4912</v>
      </c>
      <c r="B4049" t="s">
        <v>445</v>
      </c>
      <c r="C4049" t="str">
        <f>VLOOKUP(B4049, Positions!A$1:B$134, 2, FALSE)</f>
        <v>Midfielder</v>
      </c>
      <c r="D4049" t="s">
        <v>3064</v>
      </c>
      <c r="E4049" t="s">
        <v>5666</v>
      </c>
      <c r="F4049" t="s">
        <v>21</v>
      </c>
      <c r="G4049" t="str">
        <f>VLOOKUP(E4049, Tiers!M$1:P$134, 3, FALSE)</f>
        <v>NONE</v>
      </c>
      <c r="H4049">
        <f>VLOOKUP(G4049, Tiers!B$1:C$134, 2, FALSE)</f>
        <v>7</v>
      </c>
      <c r="I4049" s="21">
        <v>32180</v>
      </c>
      <c r="J4049" t="str">
        <f t="shared" si="63"/>
        <v>Sam HattonAldershot</v>
      </c>
      <c r="P4049">
        <v>27</v>
      </c>
      <c r="Q4049" t="s">
        <v>4131</v>
      </c>
      <c r="R4049" t="s">
        <v>21</v>
      </c>
      <c r="S4049" t="s">
        <v>22</v>
      </c>
      <c r="T4049" t="s">
        <v>21</v>
      </c>
      <c r="Y4049">
        <v>181</v>
      </c>
      <c r="Z4049">
        <v>73</v>
      </c>
      <c r="AA4049">
        <v>34</v>
      </c>
      <c r="AB4049">
        <v>314</v>
      </c>
    </row>
    <row r="4050" spans="1:28" ht="15.95">
      <c r="A4050" t="s">
        <v>4913</v>
      </c>
      <c r="B4050" t="s">
        <v>360</v>
      </c>
      <c r="C4050" t="str">
        <f>VLOOKUP(B4050, Positions!A$1:B$134, 2, FALSE)</f>
        <v>Defender</v>
      </c>
      <c r="D4050" t="s">
        <v>284</v>
      </c>
      <c r="E4050" t="s">
        <v>5665</v>
      </c>
      <c r="F4050" t="s">
        <v>21</v>
      </c>
      <c r="G4050" t="str">
        <f>VLOOKUP(E4050, Tiers!M$1:P$134, 3, FALSE)</f>
        <v>ENG2</v>
      </c>
      <c r="H4050">
        <f>VLOOKUP(G4050, Tiers!B$1:C$134, 2, FALSE)</f>
        <v>3</v>
      </c>
      <c r="I4050" s="21">
        <v>32175</v>
      </c>
      <c r="J4050" t="str">
        <f t="shared" si="63"/>
        <v>Jonathan GroundsBirmingham</v>
      </c>
      <c r="P4050">
        <v>27</v>
      </c>
      <c r="Q4050" t="s">
        <v>1699</v>
      </c>
      <c r="R4050" t="s">
        <v>21</v>
      </c>
      <c r="S4050" t="s">
        <v>22</v>
      </c>
      <c r="T4050" t="s">
        <v>21</v>
      </c>
      <c r="Y4050">
        <v>186</v>
      </c>
      <c r="Z4050">
        <v>70</v>
      </c>
      <c r="AA4050">
        <v>7</v>
      </c>
      <c r="AB4050">
        <v>210</v>
      </c>
    </row>
    <row r="4051" spans="1:28" ht="15.95">
      <c r="A4051" t="s">
        <v>4914</v>
      </c>
      <c r="B4051" t="s">
        <v>16</v>
      </c>
      <c r="C4051" t="e">
        <f>VLOOKUP(B4051, Positions!A$1:B$134, 2, FALSE)</f>
        <v>#N/A</v>
      </c>
      <c r="D4051" t="s">
        <v>159</v>
      </c>
      <c r="E4051" t="s">
        <v>5665</v>
      </c>
      <c r="F4051" t="s">
        <v>21</v>
      </c>
      <c r="G4051" t="str">
        <f>VLOOKUP(E4051, Tiers!M$1:P$134, 3, FALSE)</f>
        <v>ENG2</v>
      </c>
      <c r="H4051">
        <f>VLOOKUP(G4051, Tiers!B$1:C$134, 2, FALSE)</f>
        <v>3</v>
      </c>
      <c r="I4051" s="21">
        <v>32173</v>
      </c>
      <c r="J4051" t="str">
        <f t="shared" si="63"/>
        <v>Brett PitmanIpswich</v>
      </c>
      <c r="P4051">
        <v>27</v>
      </c>
      <c r="Q4051" t="s">
        <v>3934</v>
      </c>
      <c r="R4051" t="s">
        <v>21</v>
      </c>
      <c r="S4051" t="s">
        <v>22</v>
      </c>
      <c r="T4051" t="s">
        <v>21</v>
      </c>
      <c r="Y4051">
        <v>183</v>
      </c>
      <c r="Z4051">
        <v>70</v>
      </c>
      <c r="AA4051">
        <v>116</v>
      </c>
      <c r="AB4051">
        <v>341</v>
      </c>
    </row>
    <row r="4052" spans="1:28" ht="15.95">
      <c r="A4052" t="s">
        <v>4915</v>
      </c>
      <c r="B4052" t="s">
        <v>31</v>
      </c>
      <c r="C4052" t="str">
        <f>VLOOKUP(B4052, Positions!A$1:B$134, 2, FALSE)</f>
        <v>Defender</v>
      </c>
      <c r="D4052" t="s">
        <v>2189</v>
      </c>
      <c r="E4052" t="s">
        <v>5669</v>
      </c>
      <c r="F4052" t="s">
        <v>421</v>
      </c>
      <c r="G4052" t="str">
        <f>VLOOKUP(E4052, Tiers!M$1:P$134, 3, FALSE)</f>
        <v>SCO1</v>
      </c>
      <c r="H4052">
        <f>VLOOKUP(G4052, Tiers!B$1:C$134, 2, FALSE)</f>
        <v>3</v>
      </c>
      <c r="I4052" s="21">
        <v>32171</v>
      </c>
      <c r="J4052" t="str">
        <f t="shared" si="63"/>
        <v>Shay LoganAberdeen</v>
      </c>
      <c r="P4052">
        <v>27</v>
      </c>
      <c r="Q4052" t="s">
        <v>113</v>
      </c>
      <c r="R4052" t="s">
        <v>21</v>
      </c>
      <c r="S4052" t="s">
        <v>22</v>
      </c>
      <c r="T4052" t="s">
        <v>21</v>
      </c>
      <c r="Y4052">
        <v>173</v>
      </c>
      <c r="Z4052">
        <v>70</v>
      </c>
      <c r="AA4052">
        <v>10</v>
      </c>
      <c r="AB4052">
        <v>189</v>
      </c>
    </row>
    <row r="4053" spans="1:28" ht="15.95">
      <c r="A4053" t="s">
        <v>4916</v>
      </c>
      <c r="B4053" t="s">
        <v>16</v>
      </c>
      <c r="C4053" t="e">
        <f>VLOOKUP(B4053, Positions!A$1:B$134, 2, FALSE)</f>
        <v>#N/A</v>
      </c>
      <c r="D4053" t="s">
        <v>657</v>
      </c>
      <c r="E4053" t="s">
        <v>62</v>
      </c>
      <c r="F4053" t="s">
        <v>21</v>
      </c>
      <c r="G4053" t="str">
        <f>VLOOKUP(E4053, Tiers!M$1:P$134, 3, FALSE)</f>
        <v>ENG1</v>
      </c>
      <c r="H4053">
        <f>VLOOKUP(G4053, Tiers!B$1:C$134, 2, FALSE)</f>
        <v>1</v>
      </c>
      <c r="I4053" s="21">
        <v>32168</v>
      </c>
      <c r="J4053" t="str">
        <f t="shared" si="63"/>
        <v>Gary HooperNorwich</v>
      </c>
      <c r="P4053">
        <v>27</v>
      </c>
      <c r="Q4053" t="s">
        <v>2301</v>
      </c>
      <c r="R4053" t="s">
        <v>21</v>
      </c>
      <c r="S4053" t="s">
        <v>22</v>
      </c>
      <c r="T4053" t="s">
        <v>21</v>
      </c>
      <c r="Y4053">
        <v>176</v>
      </c>
      <c r="Z4053">
        <v>71</v>
      </c>
      <c r="AA4053">
        <v>161</v>
      </c>
      <c r="AB4053">
        <v>375</v>
      </c>
    </row>
    <row r="4054" spans="1:28" ht="15.95">
      <c r="A4054" t="s">
        <v>4917</v>
      </c>
      <c r="B4054" t="s">
        <v>78</v>
      </c>
      <c r="C4054" t="str">
        <f>VLOOKUP(B4054, Positions!A$1:B$134, 2, FALSE)</f>
        <v>Midfielder</v>
      </c>
      <c r="E4054" t="s">
        <v>5666</v>
      </c>
      <c r="F4054" t="s">
        <v>21</v>
      </c>
      <c r="G4054" t="str">
        <f>VLOOKUP(E4054, Tiers!M$1:P$134, 3, FALSE)</f>
        <v>NONE</v>
      </c>
      <c r="H4054">
        <f>VLOOKUP(G4054, Tiers!B$1:C$134, 2, FALSE)</f>
        <v>7</v>
      </c>
      <c r="I4054" s="21" t="e">
        <v>#N/A</v>
      </c>
      <c r="J4054" t="str">
        <f t="shared" si="63"/>
        <v>Adam Hammill</v>
      </c>
      <c r="P4054">
        <v>27</v>
      </c>
      <c r="Q4054" t="s">
        <v>57</v>
      </c>
      <c r="R4054" t="s">
        <v>21</v>
      </c>
      <c r="S4054" t="s">
        <v>22</v>
      </c>
      <c r="T4054" t="s">
        <v>21</v>
      </c>
      <c r="U4054" t="s">
        <v>870</v>
      </c>
      <c r="Y4054">
        <v>181</v>
      </c>
      <c r="Z4054">
        <v>74</v>
      </c>
      <c r="AA4054">
        <v>21</v>
      </c>
      <c r="AB4054">
        <v>250</v>
      </c>
    </row>
    <row r="4055" spans="1:28" ht="15.95">
      <c r="A4055" t="s">
        <v>4918</v>
      </c>
      <c r="B4055" t="s">
        <v>2259</v>
      </c>
      <c r="C4055" t="str">
        <f>VLOOKUP(B4055, Positions!A$1:B$134, 2, FALSE)</f>
        <v>Midfielder</v>
      </c>
      <c r="D4055" t="s">
        <v>3353</v>
      </c>
      <c r="E4055" t="s">
        <v>5669</v>
      </c>
      <c r="F4055" t="s">
        <v>21</v>
      </c>
      <c r="G4055" t="str">
        <f>VLOOKUP(E4055, Tiers!M$1:P$134, 3, FALSE)</f>
        <v>SCO1</v>
      </c>
      <c r="H4055">
        <f>VLOOKUP(G4055, Tiers!B$1:C$134, 2, FALSE)</f>
        <v>3</v>
      </c>
      <c r="I4055" s="21">
        <v>32167</v>
      </c>
      <c r="J4055" t="str">
        <f t="shared" si="63"/>
        <v>Danny WilliamsInverness CT</v>
      </c>
      <c r="P4055">
        <v>27</v>
      </c>
      <c r="Q4055" t="s">
        <v>113</v>
      </c>
      <c r="R4055" t="s">
        <v>21</v>
      </c>
      <c r="S4055" t="s">
        <v>22</v>
      </c>
      <c r="T4055" t="s">
        <v>21</v>
      </c>
      <c r="Y4055">
        <v>176</v>
      </c>
      <c r="Z4055">
        <v>67</v>
      </c>
      <c r="AA4055">
        <v>12</v>
      </c>
      <c r="AB4055">
        <v>146</v>
      </c>
    </row>
    <row r="4056" spans="1:28" ht="15.95">
      <c r="A4056" t="s">
        <v>4919</v>
      </c>
      <c r="B4056" t="s">
        <v>81</v>
      </c>
      <c r="C4056" t="str">
        <f>VLOOKUP(B4056, Positions!A$1:B$134, 2, FALSE)</f>
        <v>Defender</v>
      </c>
      <c r="D4056" t="s">
        <v>762</v>
      </c>
      <c r="E4056" t="s">
        <v>5665</v>
      </c>
      <c r="F4056" t="s">
        <v>21</v>
      </c>
      <c r="G4056" t="str">
        <f>VLOOKUP(E4056, Tiers!M$1:P$134, 3, FALSE)</f>
        <v>ENG2</v>
      </c>
      <c r="H4056">
        <f>VLOOKUP(G4056, Tiers!B$1:C$134, 2, FALSE)</f>
        <v>3</v>
      </c>
      <c r="I4056" s="21">
        <v>32163</v>
      </c>
      <c r="J4056" t="str">
        <f t="shared" si="63"/>
        <v>Ben TurnerCardiff</v>
      </c>
      <c r="P4056">
        <v>27</v>
      </c>
      <c r="Q4056" t="s">
        <v>284</v>
      </c>
      <c r="R4056" t="s">
        <v>21</v>
      </c>
      <c r="S4056" t="s">
        <v>22</v>
      </c>
      <c r="T4056" t="s">
        <v>21</v>
      </c>
      <c r="U4056" t="s">
        <v>340</v>
      </c>
      <c r="Y4056">
        <v>194</v>
      </c>
      <c r="Z4056">
        <v>91</v>
      </c>
      <c r="AA4056">
        <v>7</v>
      </c>
      <c r="AB4056">
        <v>189</v>
      </c>
    </row>
    <row r="4057" spans="1:28" ht="15.95">
      <c r="A4057" t="s">
        <v>4920</v>
      </c>
      <c r="B4057" t="s">
        <v>2424</v>
      </c>
      <c r="C4057" t="str">
        <f>VLOOKUP(B4057, Positions!A$1:B$134, 2, FALSE)</f>
        <v>Midfielder</v>
      </c>
      <c r="D4057" t="s">
        <v>4921</v>
      </c>
      <c r="E4057" t="s">
        <v>5666</v>
      </c>
      <c r="F4057" t="s">
        <v>21</v>
      </c>
      <c r="G4057" t="str">
        <f>VLOOKUP(E4057, Tiers!M$1:P$134, 3, FALSE)</f>
        <v>NONE</v>
      </c>
      <c r="H4057">
        <f>VLOOKUP(G4057, Tiers!B$1:C$134, 2, FALSE)</f>
        <v>7</v>
      </c>
      <c r="I4057" s="21">
        <v>32161</v>
      </c>
      <c r="J4057" t="str">
        <f t="shared" si="63"/>
        <v>Kevin HolsgroveColwyn Bay</v>
      </c>
      <c r="P4057">
        <v>27</v>
      </c>
      <c r="Q4057" t="s">
        <v>390</v>
      </c>
      <c r="R4057" t="s">
        <v>21</v>
      </c>
      <c r="S4057" t="s">
        <v>22</v>
      </c>
      <c r="T4057" t="s">
        <v>21</v>
      </c>
      <c r="Y4057">
        <v>181</v>
      </c>
      <c r="Z4057">
        <v>73</v>
      </c>
      <c r="AA4057">
        <v>34</v>
      </c>
      <c r="AB4057">
        <v>207</v>
      </c>
    </row>
    <row r="4058" spans="1:28" ht="15.95">
      <c r="A4058" t="s">
        <v>4922</v>
      </c>
      <c r="B4058" t="s">
        <v>16</v>
      </c>
      <c r="C4058" t="e">
        <f>VLOOKUP(B4058, Positions!A$1:B$134, 2, FALSE)</f>
        <v>#N/A</v>
      </c>
      <c r="D4058" t="s">
        <v>657</v>
      </c>
      <c r="E4058" t="s">
        <v>62</v>
      </c>
      <c r="F4058" t="s">
        <v>21</v>
      </c>
      <c r="G4058" t="str">
        <f>VLOOKUP(E4058, Tiers!M$1:P$134, 3, FALSE)</f>
        <v>ENG1</v>
      </c>
      <c r="H4058">
        <f>VLOOKUP(G4058, Tiers!B$1:C$134, 2, FALSE)</f>
        <v>1</v>
      </c>
      <c r="I4058" s="21">
        <v>32154</v>
      </c>
      <c r="J4058" t="str">
        <f t="shared" si="63"/>
        <v>Lewis GrabbanNorwich</v>
      </c>
      <c r="P4058">
        <v>27</v>
      </c>
      <c r="Q4058" t="s">
        <v>596</v>
      </c>
      <c r="R4058" t="s">
        <v>21</v>
      </c>
      <c r="S4058" t="s">
        <v>22</v>
      </c>
      <c r="T4058" t="s">
        <v>21</v>
      </c>
      <c r="Y4058">
        <v>183</v>
      </c>
      <c r="Z4058">
        <v>71</v>
      </c>
      <c r="AA4058">
        <v>82</v>
      </c>
      <c r="AB4058">
        <v>268</v>
      </c>
    </row>
    <row r="4059" spans="1:28" ht="15.95">
      <c r="A4059" t="s">
        <v>4923</v>
      </c>
      <c r="B4059" t="s">
        <v>16</v>
      </c>
      <c r="C4059" t="e">
        <f>VLOOKUP(B4059, Positions!A$1:B$134, 2, FALSE)</f>
        <v>#N/A</v>
      </c>
      <c r="D4059" t="s">
        <v>1166</v>
      </c>
      <c r="E4059" t="s">
        <v>5666</v>
      </c>
      <c r="F4059" t="s">
        <v>21</v>
      </c>
      <c r="G4059" t="str">
        <f>VLOOKUP(E4059, Tiers!M$1:P$134, 3, FALSE)</f>
        <v>NONE</v>
      </c>
      <c r="H4059">
        <f>VLOOKUP(G4059, Tiers!B$1:C$134, 2, FALSE)</f>
        <v>7</v>
      </c>
      <c r="I4059" s="21">
        <v>32150</v>
      </c>
      <c r="J4059" t="str">
        <f t="shared" si="63"/>
        <v>Giuseppe SoleWoking</v>
      </c>
      <c r="P4059">
        <v>27</v>
      </c>
      <c r="Q4059" t="s">
        <v>1166</v>
      </c>
      <c r="R4059" t="s">
        <v>21</v>
      </c>
      <c r="S4059" t="s">
        <v>22</v>
      </c>
      <c r="T4059" t="s">
        <v>21</v>
      </c>
      <c r="U4059" t="s">
        <v>465</v>
      </c>
      <c r="Y4059">
        <v>183</v>
      </c>
      <c r="Z4059">
        <v>70</v>
      </c>
      <c r="AA4059">
        <v>95</v>
      </c>
      <c r="AB4059">
        <v>312</v>
      </c>
    </row>
    <row r="4060" spans="1:28" ht="15.95">
      <c r="A4060" t="s">
        <v>4924</v>
      </c>
      <c r="B4060" t="s">
        <v>81</v>
      </c>
      <c r="C4060" t="str">
        <f>VLOOKUP(B4060, Positions!A$1:B$134, 2, FALSE)</f>
        <v>Defender</v>
      </c>
      <c r="D4060" t="s">
        <v>332</v>
      </c>
      <c r="E4060" t="s">
        <v>5665</v>
      </c>
      <c r="F4060" t="s">
        <v>21</v>
      </c>
      <c r="G4060" t="str">
        <f>VLOOKUP(E4060, Tiers!M$1:P$134, 3, FALSE)</f>
        <v>ENG2</v>
      </c>
      <c r="H4060">
        <f>VLOOKUP(G4060, Tiers!B$1:C$134, 2, FALSE)</f>
        <v>3</v>
      </c>
      <c r="I4060" s="21">
        <v>32150</v>
      </c>
      <c r="J4060" t="str">
        <f t="shared" si="63"/>
        <v>Michael MancienneNottm Forest</v>
      </c>
      <c r="P4060">
        <v>27</v>
      </c>
      <c r="Q4060" t="s">
        <v>2162</v>
      </c>
      <c r="R4060" t="s">
        <v>21</v>
      </c>
      <c r="S4060" t="s">
        <v>22</v>
      </c>
      <c r="T4060" t="s">
        <v>21</v>
      </c>
      <c r="U4060" t="s">
        <v>4925</v>
      </c>
      <c r="Y4060">
        <v>184</v>
      </c>
      <c r="Z4060">
        <v>80</v>
      </c>
      <c r="AA4060">
        <v>0</v>
      </c>
      <c r="AB4060">
        <v>205</v>
      </c>
    </row>
    <row r="4061" spans="1:28" ht="15.95">
      <c r="A4061" t="s">
        <v>4926</v>
      </c>
      <c r="B4061" t="s">
        <v>166</v>
      </c>
      <c r="C4061" t="str">
        <f>VLOOKUP(B4061, Positions!A$1:B$134, 2, FALSE)</f>
        <v>Goalkeeper</v>
      </c>
      <c r="D4061" t="s">
        <v>134</v>
      </c>
      <c r="E4061" t="s">
        <v>5664</v>
      </c>
      <c r="F4061" t="s">
        <v>21</v>
      </c>
      <c r="G4061" t="str">
        <f>VLOOKUP(E4061, Tiers!M$1:P$134, 3, FALSE)</f>
        <v>ENG3</v>
      </c>
      <c r="H4061">
        <f>VLOOKUP(G4061, Tiers!B$1:C$134, 2, FALSE)</f>
        <v>4</v>
      </c>
      <c r="I4061" s="21">
        <v>32147</v>
      </c>
      <c r="J4061" t="str">
        <f t="shared" si="63"/>
        <v>Luke DanielsScunthorpe</v>
      </c>
      <c r="P4061">
        <v>27</v>
      </c>
      <c r="Q4061" t="s">
        <v>204</v>
      </c>
      <c r="R4061" t="s">
        <v>21</v>
      </c>
      <c r="S4061" t="s">
        <v>22</v>
      </c>
      <c r="T4061" t="s">
        <v>21</v>
      </c>
      <c r="Y4061">
        <v>196</v>
      </c>
      <c r="Z4061">
        <v>90</v>
      </c>
      <c r="AA4061">
        <v>0</v>
      </c>
      <c r="AB4061">
        <v>120</v>
      </c>
    </row>
    <row r="4062" spans="1:28" ht="15.95">
      <c r="A4062" t="s">
        <v>4927</v>
      </c>
      <c r="B4062" t="s">
        <v>281</v>
      </c>
      <c r="C4062" t="str">
        <f>VLOOKUP(B4062, Positions!A$1:B$134, 2, FALSE)</f>
        <v>Forward</v>
      </c>
      <c r="D4062" t="s">
        <v>162</v>
      </c>
      <c r="E4062" t="s">
        <v>5663</v>
      </c>
      <c r="F4062" t="s">
        <v>21</v>
      </c>
      <c r="G4062" t="str">
        <f>VLOOKUP(E4062, Tiers!M$1:P$134, 3, FALSE)</f>
        <v>ENG4</v>
      </c>
      <c r="H4062">
        <f>VLOOKUP(G4062, Tiers!B$1:C$134, 2, FALSE)</f>
        <v>5</v>
      </c>
      <c r="I4062" s="21">
        <v>32146</v>
      </c>
      <c r="J4062" t="str">
        <f t="shared" si="63"/>
        <v>Ryan HallLuton</v>
      </c>
      <c r="P4062">
        <v>27</v>
      </c>
      <c r="Q4062" t="s">
        <v>74</v>
      </c>
      <c r="R4062" t="s">
        <v>21</v>
      </c>
      <c r="S4062" t="s">
        <v>22</v>
      </c>
      <c r="T4062" t="s">
        <v>21</v>
      </c>
      <c r="Y4062">
        <v>178</v>
      </c>
      <c r="Z4062">
        <v>65</v>
      </c>
      <c r="AA4062">
        <v>42</v>
      </c>
      <c r="AB4062">
        <v>199</v>
      </c>
    </row>
    <row r="4063" spans="1:28" ht="15.95">
      <c r="A4063" t="s">
        <v>4928</v>
      </c>
      <c r="B4063" t="s">
        <v>565</v>
      </c>
      <c r="C4063" t="e">
        <f>VLOOKUP(B4063, Positions!A$1:B$134, 2, FALSE)</f>
        <v>#N/A</v>
      </c>
      <c r="D4063" t="s">
        <v>496</v>
      </c>
      <c r="E4063" t="s">
        <v>5664</v>
      </c>
      <c r="F4063" t="s">
        <v>21</v>
      </c>
      <c r="G4063" t="str">
        <f>VLOOKUP(E4063, Tiers!M$1:P$134, 3, FALSE)</f>
        <v>ENG3</v>
      </c>
      <c r="H4063">
        <f>VLOOKUP(G4063, Tiers!B$1:C$134, 2, FALSE)</f>
        <v>4</v>
      </c>
      <c r="I4063" s="21">
        <v>32140</v>
      </c>
      <c r="J4063" t="str">
        <f t="shared" si="63"/>
        <v>Steven DaviesBradford City</v>
      </c>
      <c r="P4063">
        <v>27</v>
      </c>
      <c r="Q4063" t="s">
        <v>57</v>
      </c>
      <c r="R4063" t="s">
        <v>21</v>
      </c>
      <c r="S4063" t="s">
        <v>22</v>
      </c>
      <c r="T4063" t="s">
        <v>21</v>
      </c>
      <c r="Y4063">
        <v>183</v>
      </c>
      <c r="Z4063">
        <v>77</v>
      </c>
      <c r="AA4063">
        <v>48</v>
      </c>
      <c r="AB4063">
        <v>238</v>
      </c>
    </row>
    <row r="4064" spans="1:28" ht="15.95">
      <c r="A4064" t="s">
        <v>4929</v>
      </c>
      <c r="B4064" t="s">
        <v>1264</v>
      </c>
      <c r="C4064" t="str">
        <f>VLOOKUP(B4064, Positions!A$1:B$134, 2, FALSE)</f>
        <v>Defender</v>
      </c>
      <c r="D4064" t="s">
        <v>250</v>
      </c>
      <c r="E4064" t="s">
        <v>5664</v>
      </c>
      <c r="F4064" t="s">
        <v>21</v>
      </c>
      <c r="G4064" t="str">
        <f>VLOOKUP(E4064, Tiers!M$1:P$134, 3, FALSE)</f>
        <v>ENG3</v>
      </c>
      <c r="H4064">
        <f>VLOOKUP(G4064, Tiers!B$1:C$134, 2, FALSE)</f>
        <v>4</v>
      </c>
      <c r="I4064" s="21">
        <v>32140</v>
      </c>
      <c r="J4064" t="str">
        <f t="shared" si="63"/>
        <v>John BrayfordSheff Utd</v>
      </c>
      <c r="P4064">
        <v>27</v>
      </c>
      <c r="Q4064" t="s">
        <v>201</v>
      </c>
      <c r="R4064" t="s">
        <v>21</v>
      </c>
      <c r="S4064" t="s">
        <v>22</v>
      </c>
      <c r="T4064" t="s">
        <v>21</v>
      </c>
      <c r="Y4064">
        <v>173</v>
      </c>
      <c r="Z4064">
        <v>70</v>
      </c>
      <c r="AA4064">
        <v>13</v>
      </c>
      <c r="AB4064">
        <v>331</v>
      </c>
    </row>
    <row r="4065" spans="1:28" ht="15.95">
      <c r="A4065" t="s">
        <v>4930</v>
      </c>
      <c r="B4065" t="s">
        <v>16</v>
      </c>
      <c r="C4065" t="e">
        <f>VLOOKUP(B4065, Positions!A$1:B$134, 2, FALSE)</f>
        <v>#N/A</v>
      </c>
      <c r="D4065" t="s">
        <v>52</v>
      </c>
      <c r="E4065" t="s">
        <v>5663</v>
      </c>
      <c r="F4065" t="s">
        <v>21</v>
      </c>
      <c r="G4065" t="str">
        <f>VLOOKUP(E4065, Tiers!M$1:P$134, 3, FALSE)</f>
        <v>ENG4</v>
      </c>
      <c r="H4065">
        <f>VLOOKUP(G4065, Tiers!B$1:C$134, 2, FALSE)</f>
        <v>5</v>
      </c>
      <c r="I4065" s="21">
        <v>32140</v>
      </c>
      <c r="J4065" t="str">
        <f t="shared" si="63"/>
        <v>Emile SinclairYork</v>
      </c>
      <c r="P4065">
        <v>27</v>
      </c>
      <c r="Q4065" t="s">
        <v>124</v>
      </c>
      <c r="R4065" t="s">
        <v>21</v>
      </c>
      <c r="S4065" t="s">
        <v>22</v>
      </c>
      <c r="T4065" t="s">
        <v>21</v>
      </c>
      <c r="Y4065">
        <v>183</v>
      </c>
      <c r="Z4065">
        <v>72</v>
      </c>
      <c r="AA4065">
        <v>40</v>
      </c>
      <c r="AB4065">
        <v>241</v>
      </c>
    </row>
    <row r="4066" spans="1:28" ht="15.95">
      <c r="A4066" t="s">
        <v>4931</v>
      </c>
      <c r="B4066" t="s">
        <v>480</v>
      </c>
      <c r="C4066" t="str">
        <f>VLOOKUP(B4066, Positions!A$1:B$134, 2, FALSE)</f>
        <v>Defender</v>
      </c>
      <c r="D4066" t="s">
        <v>1177</v>
      </c>
      <c r="E4066" t="s">
        <v>5666</v>
      </c>
      <c r="F4066" t="s">
        <v>21</v>
      </c>
      <c r="G4066" t="str">
        <f>VLOOKUP(E4066, Tiers!M$1:P$134, 3, FALSE)</f>
        <v>NONE</v>
      </c>
      <c r="H4066">
        <f>VLOOKUP(G4066, Tiers!B$1:C$134, 2, FALSE)</f>
        <v>7</v>
      </c>
      <c r="I4066" s="21">
        <v>32133</v>
      </c>
      <c r="J4066" t="str">
        <f t="shared" si="63"/>
        <v>Matt PaineBraintree</v>
      </c>
      <c r="P4066">
        <v>27</v>
      </c>
      <c r="Q4066" t="s">
        <v>459</v>
      </c>
      <c r="R4066" t="s">
        <v>21</v>
      </c>
      <c r="S4066" t="s">
        <v>22</v>
      </c>
      <c r="T4066" t="s">
        <v>21</v>
      </c>
      <c r="Y4066">
        <v>186</v>
      </c>
      <c r="Z4066">
        <v>82</v>
      </c>
      <c r="AA4066">
        <v>14</v>
      </c>
      <c r="AB4066">
        <v>317</v>
      </c>
    </row>
    <row r="4067" spans="1:28" ht="15.95">
      <c r="A4067" t="s">
        <v>4932</v>
      </c>
      <c r="B4067" t="s">
        <v>81</v>
      </c>
      <c r="C4067" t="str">
        <f>VLOOKUP(B4067, Positions!A$1:B$134, 2, FALSE)</f>
        <v>Defender</v>
      </c>
      <c r="D4067" t="s">
        <v>149</v>
      </c>
      <c r="E4067" t="s">
        <v>5663</v>
      </c>
      <c r="F4067" t="s">
        <v>21</v>
      </c>
      <c r="G4067" t="str">
        <f>VLOOKUP(E4067, Tiers!M$1:P$134, 3, FALSE)</f>
        <v>ENG4</v>
      </c>
      <c r="H4067">
        <f>VLOOKUP(G4067, Tiers!B$1:C$134, 2, FALSE)</f>
        <v>5</v>
      </c>
      <c r="I4067" s="21">
        <v>32133</v>
      </c>
      <c r="J4067" t="str">
        <f t="shared" si="63"/>
        <v>Ryan CresswellNorthampton</v>
      </c>
      <c r="P4067">
        <v>27</v>
      </c>
      <c r="Q4067" t="s">
        <v>265</v>
      </c>
      <c r="R4067" t="s">
        <v>21</v>
      </c>
      <c r="S4067" t="s">
        <v>22</v>
      </c>
      <c r="T4067" t="s">
        <v>21</v>
      </c>
      <c r="Y4067">
        <v>186</v>
      </c>
      <c r="Z4067">
        <v>80</v>
      </c>
      <c r="AA4067">
        <v>22</v>
      </c>
      <c r="AB4067">
        <v>227</v>
      </c>
    </row>
    <row r="4068" spans="1:28" ht="15.95">
      <c r="A4068" t="s">
        <v>4933</v>
      </c>
      <c r="B4068" t="s">
        <v>102</v>
      </c>
      <c r="C4068" t="str">
        <f>VLOOKUP(B4068, Positions!A$1:B$134, 2, FALSE)</f>
        <v>Defender</v>
      </c>
      <c r="D4068" t="s">
        <v>397</v>
      </c>
      <c r="E4068" t="s">
        <v>5665</v>
      </c>
      <c r="F4068" t="s">
        <v>21</v>
      </c>
      <c r="G4068" t="str">
        <f>VLOOKUP(E4068, Tiers!M$1:P$134, 3, FALSE)</f>
        <v>ENG2</v>
      </c>
      <c r="H4068">
        <f>VLOOKUP(G4068, Tiers!B$1:C$134, 2, FALSE)</f>
        <v>3</v>
      </c>
      <c r="I4068" s="21">
        <v>32132</v>
      </c>
      <c r="J4068" t="str">
        <f t="shared" si="63"/>
        <v>Tom ClarkePreston</v>
      </c>
      <c r="P4068">
        <v>27</v>
      </c>
      <c r="Q4068" t="s">
        <v>1217</v>
      </c>
      <c r="R4068" t="s">
        <v>21</v>
      </c>
      <c r="S4068" t="s">
        <v>22</v>
      </c>
      <c r="T4068" t="s">
        <v>21</v>
      </c>
      <c r="Y4068">
        <v>181</v>
      </c>
      <c r="Z4068">
        <v>78</v>
      </c>
      <c r="AA4068">
        <v>9</v>
      </c>
      <c r="AB4068">
        <v>205</v>
      </c>
    </row>
    <row r="4069" spans="1:28" ht="15.95">
      <c r="A4069" t="s">
        <v>4934</v>
      </c>
      <c r="B4069" t="s">
        <v>4935</v>
      </c>
      <c r="C4069" t="str">
        <f>VLOOKUP(B4069, Positions!A$1:B$134, 2, FALSE)</f>
        <v>Defender</v>
      </c>
      <c r="D4069" t="s">
        <v>412</v>
      </c>
      <c r="E4069" t="s">
        <v>5664</v>
      </c>
      <c r="F4069" t="s">
        <v>21</v>
      </c>
      <c r="G4069" t="str">
        <f>VLOOKUP(E4069, Tiers!M$1:P$134, 3, FALSE)</f>
        <v>ENG3</v>
      </c>
      <c r="H4069">
        <f>VLOOKUP(G4069, Tiers!B$1:C$134, 2, FALSE)</f>
        <v>4</v>
      </c>
      <c r="I4069" s="21">
        <v>32121</v>
      </c>
      <c r="J4069" t="str">
        <f t="shared" si="63"/>
        <v>Darius CharlesBurton</v>
      </c>
      <c r="P4069">
        <v>27</v>
      </c>
      <c r="Q4069" t="s">
        <v>1900</v>
      </c>
      <c r="R4069" t="s">
        <v>21</v>
      </c>
      <c r="S4069" t="s">
        <v>22</v>
      </c>
      <c r="T4069" t="s">
        <v>21</v>
      </c>
      <c r="Y4069">
        <v>186</v>
      </c>
      <c r="Z4069">
        <v>85</v>
      </c>
      <c r="AA4069">
        <v>13</v>
      </c>
      <c r="AB4069">
        <v>286</v>
      </c>
    </row>
    <row r="4070" spans="1:28" ht="15.95">
      <c r="A4070" t="s">
        <v>4936</v>
      </c>
      <c r="B4070" t="s">
        <v>420</v>
      </c>
      <c r="C4070" t="e">
        <f>VLOOKUP(B4070, Positions!A$1:B$134, 2, FALSE)</f>
        <v>#N/A</v>
      </c>
      <c r="D4070" t="s">
        <v>177</v>
      </c>
      <c r="E4070" t="s">
        <v>5663</v>
      </c>
      <c r="F4070" t="s">
        <v>21</v>
      </c>
      <c r="G4070" t="str">
        <f>VLOOKUP(E4070, Tiers!M$1:P$134, 3, FALSE)</f>
        <v>ENG4</v>
      </c>
      <c r="H4070">
        <f>VLOOKUP(G4070, Tiers!B$1:C$134, 2, FALSE)</f>
        <v>5</v>
      </c>
      <c r="I4070" s="21">
        <v>32120</v>
      </c>
      <c r="J4070" t="str">
        <f t="shared" si="63"/>
        <v>Alex NichollsExeter</v>
      </c>
      <c r="P4070">
        <v>27</v>
      </c>
      <c r="Q4070" t="s">
        <v>1662</v>
      </c>
      <c r="R4070" t="s">
        <v>21</v>
      </c>
      <c r="S4070" t="s">
        <v>22</v>
      </c>
      <c r="T4070" t="s">
        <v>21</v>
      </c>
      <c r="Y4070">
        <v>178</v>
      </c>
      <c r="Z4070">
        <v>70</v>
      </c>
      <c r="AA4070">
        <v>38</v>
      </c>
      <c r="AB4070">
        <v>263</v>
      </c>
    </row>
    <row r="4071" spans="1:28" ht="15.95">
      <c r="A4071" t="s">
        <v>4937</v>
      </c>
      <c r="B4071" t="s">
        <v>857</v>
      </c>
      <c r="C4071" t="str">
        <f>VLOOKUP(B4071, Positions!A$1:B$134, 2, FALSE)</f>
        <v>Defender</v>
      </c>
      <c r="D4071" t="s">
        <v>250</v>
      </c>
      <c r="E4071" t="s">
        <v>5664</v>
      </c>
      <c r="F4071" t="s">
        <v>21</v>
      </c>
      <c r="G4071" t="str">
        <f>VLOOKUP(E4071, Tiers!M$1:P$134, 3, FALSE)</f>
        <v>ENG3</v>
      </c>
      <c r="H4071">
        <f>VLOOKUP(G4071, Tiers!B$1:C$134, 2, FALSE)</f>
        <v>4</v>
      </c>
      <c r="I4071" s="21">
        <v>32119</v>
      </c>
      <c r="J4071" t="str">
        <f t="shared" si="63"/>
        <v>Craig AlcockSheff Utd</v>
      </c>
      <c r="P4071">
        <v>27</v>
      </c>
      <c r="Q4071" t="s">
        <v>541</v>
      </c>
      <c r="R4071" t="s">
        <v>21</v>
      </c>
      <c r="S4071" t="s">
        <v>22</v>
      </c>
      <c r="T4071" t="s">
        <v>21</v>
      </c>
      <c r="Y4071">
        <v>173</v>
      </c>
      <c r="Z4071">
        <v>70</v>
      </c>
      <c r="AA4071">
        <v>3</v>
      </c>
      <c r="AB4071">
        <v>247</v>
      </c>
    </row>
    <row r="4072" spans="1:28" ht="15.95">
      <c r="A4072" t="s">
        <v>4938</v>
      </c>
      <c r="B4072" t="s">
        <v>360</v>
      </c>
      <c r="C4072" t="str">
        <f>VLOOKUP(B4072, Positions!A$1:B$134, 2, FALSE)</f>
        <v>Defender</v>
      </c>
      <c r="D4072" t="s">
        <v>185</v>
      </c>
      <c r="E4072" t="s">
        <v>5664</v>
      </c>
      <c r="F4072" t="s">
        <v>21</v>
      </c>
      <c r="G4072" t="str">
        <f>VLOOKUP(E4072, Tiers!M$1:P$134, 3, FALSE)</f>
        <v>ENG3</v>
      </c>
      <c r="H4072">
        <f>VLOOKUP(G4072, Tiers!B$1:C$134, 2, FALSE)</f>
        <v>4</v>
      </c>
      <c r="I4072" s="21">
        <v>32117</v>
      </c>
      <c r="J4072" t="str">
        <f t="shared" si="63"/>
        <v>Jason PearceWigan</v>
      </c>
      <c r="P4072">
        <v>27</v>
      </c>
      <c r="Q4072" t="s">
        <v>1208</v>
      </c>
      <c r="R4072" t="s">
        <v>21</v>
      </c>
      <c r="S4072" t="s">
        <v>22</v>
      </c>
      <c r="T4072" t="s">
        <v>21</v>
      </c>
      <c r="Y4072">
        <v>186</v>
      </c>
      <c r="Z4072">
        <v>71</v>
      </c>
      <c r="AA4072">
        <v>15</v>
      </c>
      <c r="AB4072">
        <v>352</v>
      </c>
    </row>
    <row r="4073" spans="1:28" ht="15.95">
      <c r="A4073" t="s">
        <v>4939</v>
      </c>
      <c r="B4073" t="s">
        <v>42</v>
      </c>
      <c r="C4073" t="str">
        <f>VLOOKUP(B4073, Positions!A$1:B$134, 2, FALSE)</f>
        <v>Midfielder</v>
      </c>
      <c r="D4073" t="s">
        <v>52</v>
      </c>
      <c r="E4073" t="s">
        <v>5663</v>
      </c>
      <c r="F4073" t="s">
        <v>21</v>
      </c>
      <c r="G4073" t="str">
        <f>VLOOKUP(E4073, Tiers!M$1:P$134, 3, FALSE)</f>
        <v>ENG4</v>
      </c>
      <c r="H4073">
        <f>VLOOKUP(G4073, Tiers!B$1:C$134, 2, FALSE)</f>
        <v>5</v>
      </c>
      <c r="I4073" s="21">
        <v>32117</v>
      </c>
      <c r="J4073" t="str">
        <f t="shared" si="63"/>
        <v>Luke SummerfieldYork</v>
      </c>
      <c r="P4073">
        <v>27</v>
      </c>
      <c r="Q4073" t="s">
        <v>142</v>
      </c>
      <c r="R4073" t="s">
        <v>21</v>
      </c>
      <c r="S4073" t="s">
        <v>22</v>
      </c>
      <c r="T4073" t="s">
        <v>21</v>
      </c>
      <c r="Y4073">
        <v>178</v>
      </c>
      <c r="Z4073">
        <v>73</v>
      </c>
      <c r="AA4073">
        <v>16</v>
      </c>
      <c r="AB4073">
        <v>237</v>
      </c>
    </row>
    <row r="4074" spans="1:28" ht="15.95">
      <c r="A4074" t="s">
        <v>4940</v>
      </c>
      <c r="B4074" t="s">
        <v>16</v>
      </c>
      <c r="C4074" t="e">
        <f>VLOOKUP(B4074, Positions!A$1:B$134, 2, FALSE)</f>
        <v>#N/A</v>
      </c>
      <c r="D4074" t="s">
        <v>259</v>
      </c>
      <c r="E4074" t="s">
        <v>5663</v>
      </c>
      <c r="F4074" t="s">
        <v>21</v>
      </c>
      <c r="G4074" t="str">
        <f>VLOOKUP(E4074, Tiers!M$1:P$134, 3, FALSE)</f>
        <v>ENG4</v>
      </c>
      <c r="H4074">
        <f>VLOOKUP(G4074, Tiers!B$1:C$134, 2, FALSE)</f>
        <v>5</v>
      </c>
      <c r="I4074" s="21">
        <v>32112</v>
      </c>
      <c r="J4074" t="str">
        <f t="shared" si="63"/>
        <v>Brett WilliamsStevenage</v>
      </c>
      <c r="P4074">
        <v>27</v>
      </c>
      <c r="Q4074" t="s">
        <v>141</v>
      </c>
      <c r="R4074" t="s">
        <v>21</v>
      </c>
      <c r="S4074" t="s">
        <v>22</v>
      </c>
      <c r="T4074" t="s">
        <v>21</v>
      </c>
      <c r="Y4074">
        <v>188</v>
      </c>
      <c r="Z4074">
        <v>81</v>
      </c>
      <c r="AA4074">
        <v>55</v>
      </c>
      <c r="AB4074">
        <v>189</v>
      </c>
    </row>
    <row r="4075" spans="1:28" ht="15.95">
      <c r="A4075" t="s">
        <v>4941</v>
      </c>
      <c r="B4075" t="s">
        <v>278</v>
      </c>
      <c r="C4075" t="e">
        <f>VLOOKUP(B4075, Positions!A$1:B$134, 2, FALSE)</f>
        <v>#N/A</v>
      </c>
      <c r="D4075" t="s">
        <v>134</v>
      </c>
      <c r="E4075" t="s">
        <v>5664</v>
      </c>
      <c r="F4075" t="s">
        <v>21</v>
      </c>
      <c r="G4075" t="str">
        <f>VLOOKUP(E4075, Tiers!M$1:P$134, 3, FALSE)</f>
        <v>ENG3</v>
      </c>
      <c r="H4075">
        <f>VLOOKUP(G4075, Tiers!B$1:C$134, 2, FALSE)</f>
        <v>4</v>
      </c>
      <c r="I4075" s="21">
        <v>32111</v>
      </c>
      <c r="J4075" t="str">
        <f t="shared" si="63"/>
        <v>David SyersScunthorpe</v>
      </c>
      <c r="P4075">
        <v>27</v>
      </c>
      <c r="Q4075" t="s">
        <v>124</v>
      </c>
      <c r="R4075" t="s">
        <v>21</v>
      </c>
      <c r="S4075" t="s">
        <v>22</v>
      </c>
      <c r="T4075" t="s">
        <v>21</v>
      </c>
      <c r="Y4075">
        <v>183</v>
      </c>
      <c r="Z4075">
        <v>73</v>
      </c>
      <c r="AA4075">
        <v>30</v>
      </c>
      <c r="AB4075">
        <v>161</v>
      </c>
    </row>
    <row r="4076" spans="1:28" ht="15.95">
      <c r="A4076" t="s">
        <v>4942</v>
      </c>
      <c r="B4076" t="s">
        <v>115</v>
      </c>
      <c r="C4076" t="e">
        <f>VLOOKUP(B4076, Positions!A$1:B$134, 2, FALSE)</f>
        <v>#N/A</v>
      </c>
      <c r="D4076" t="s">
        <v>357</v>
      </c>
      <c r="E4076" t="s">
        <v>62</v>
      </c>
      <c r="F4076" t="s">
        <v>21</v>
      </c>
      <c r="G4076" t="str">
        <f>VLOOKUP(E4076, Tiers!M$1:P$134, 3, FALSE)</f>
        <v>ENG1</v>
      </c>
      <c r="H4076">
        <f>VLOOKUP(G4076, Tiers!B$1:C$134, 2, FALSE)</f>
        <v>1</v>
      </c>
      <c r="I4076" s="21">
        <v>32110</v>
      </c>
      <c r="J4076" t="str">
        <f t="shared" si="63"/>
        <v>Nathan DyerLeicester</v>
      </c>
      <c r="P4076">
        <v>27</v>
      </c>
      <c r="Q4076" t="s">
        <v>3524</v>
      </c>
      <c r="R4076" t="s">
        <v>21</v>
      </c>
      <c r="S4076" t="s">
        <v>22</v>
      </c>
      <c r="T4076" t="s">
        <v>21</v>
      </c>
      <c r="Y4076">
        <v>165</v>
      </c>
      <c r="Z4076">
        <v>60</v>
      </c>
      <c r="AA4076">
        <v>27</v>
      </c>
      <c r="AB4076">
        <v>301</v>
      </c>
    </row>
    <row r="4077" spans="1:28" ht="15.95">
      <c r="A4077" t="s">
        <v>4943</v>
      </c>
      <c r="B4077" t="s">
        <v>249</v>
      </c>
      <c r="C4077" t="e">
        <f>VLOOKUP(B4077, Positions!A$1:B$134, 2, FALSE)</f>
        <v>#N/A</v>
      </c>
      <c r="D4077" t="s">
        <v>397</v>
      </c>
      <c r="E4077" t="s">
        <v>5665</v>
      </c>
      <c r="F4077" t="s">
        <v>21</v>
      </c>
      <c r="G4077" t="str">
        <f>VLOOKUP(E4077, Tiers!M$1:P$134, 3, FALSE)</f>
        <v>ENG2</v>
      </c>
      <c r="H4077">
        <f>VLOOKUP(G4077, Tiers!B$1:C$134, 2, FALSE)</f>
        <v>3</v>
      </c>
      <c r="I4077" s="21">
        <v>32107</v>
      </c>
      <c r="J4077" t="str">
        <f t="shared" si="63"/>
        <v>Kyel ReidPreston</v>
      </c>
      <c r="P4077">
        <v>27</v>
      </c>
      <c r="Q4077" t="s">
        <v>74</v>
      </c>
      <c r="R4077" t="s">
        <v>21</v>
      </c>
      <c r="S4077" t="s">
        <v>22</v>
      </c>
      <c r="T4077" t="s">
        <v>21</v>
      </c>
      <c r="Y4077">
        <v>181</v>
      </c>
      <c r="Z4077">
        <v>79</v>
      </c>
      <c r="AA4077">
        <v>18</v>
      </c>
      <c r="AB4077">
        <v>211</v>
      </c>
    </row>
    <row r="4078" spans="1:28" ht="15.95">
      <c r="A4078" t="s">
        <v>4944</v>
      </c>
      <c r="B4078" t="s">
        <v>3074</v>
      </c>
      <c r="C4078" t="e">
        <f>VLOOKUP(B4078, Positions!A$1:B$134, 2, FALSE)</f>
        <v>#N/A</v>
      </c>
      <c r="D4078" t="s">
        <v>3718</v>
      </c>
      <c r="E4078" t="s">
        <v>5666</v>
      </c>
      <c r="F4078" t="s">
        <v>21</v>
      </c>
      <c r="G4078" t="str">
        <f>VLOOKUP(E4078, Tiers!M$1:P$134, 3, FALSE)</f>
        <v>NONE</v>
      </c>
      <c r="H4078">
        <f>VLOOKUP(G4078, Tiers!B$1:C$134, 2, FALSE)</f>
        <v>7</v>
      </c>
      <c r="I4078" s="21">
        <v>32105</v>
      </c>
      <c r="J4078" t="str">
        <f t="shared" si="63"/>
        <v>Nicky DeverdicsDover</v>
      </c>
      <c r="P4078">
        <v>27</v>
      </c>
      <c r="Q4078" t="s">
        <v>530</v>
      </c>
      <c r="R4078" t="s">
        <v>21</v>
      </c>
      <c r="S4078" t="s">
        <v>22</v>
      </c>
      <c r="T4078" t="s">
        <v>21</v>
      </c>
      <c r="Y4078">
        <v>176</v>
      </c>
      <c r="Z4078">
        <v>69</v>
      </c>
      <c r="AA4078">
        <v>24</v>
      </c>
      <c r="AB4078">
        <v>245</v>
      </c>
    </row>
    <row r="4079" spans="1:28" ht="15.95">
      <c r="A4079" t="s">
        <v>4945</v>
      </c>
      <c r="B4079" t="s">
        <v>84</v>
      </c>
      <c r="C4079" t="str">
        <f>VLOOKUP(B4079, Positions!A$1:B$134, 2, FALSE)</f>
        <v>Midfielder</v>
      </c>
      <c r="E4079" t="s">
        <v>5666</v>
      </c>
      <c r="F4079" t="s">
        <v>21</v>
      </c>
      <c r="G4079" t="str">
        <f>VLOOKUP(E4079, Tiers!M$1:P$134, 3, FALSE)</f>
        <v>NONE</v>
      </c>
      <c r="H4079">
        <f>VLOOKUP(G4079, Tiers!B$1:C$134, 2, FALSE)</f>
        <v>7</v>
      </c>
      <c r="I4079" s="21" t="e">
        <v>#N/A</v>
      </c>
      <c r="J4079" t="str">
        <f t="shared" si="63"/>
        <v>Greg Morgan</v>
      </c>
      <c r="P4079">
        <v>27</v>
      </c>
      <c r="Q4079" t="s">
        <v>74</v>
      </c>
      <c r="R4079" t="s">
        <v>21</v>
      </c>
      <c r="S4079" t="s">
        <v>22</v>
      </c>
      <c r="T4079" t="s">
        <v>21</v>
      </c>
      <c r="Y4079">
        <v>174</v>
      </c>
      <c r="Z4079">
        <v>63</v>
      </c>
      <c r="AA4079">
        <v>26</v>
      </c>
      <c r="AB4079">
        <v>295</v>
      </c>
    </row>
    <row r="4080" spans="1:28" ht="15.95">
      <c r="A4080" t="s">
        <v>4946</v>
      </c>
      <c r="B4080" t="s">
        <v>166</v>
      </c>
      <c r="C4080" t="str">
        <f>VLOOKUP(B4080, Positions!A$1:B$134, 2, FALSE)</f>
        <v>Goalkeeper</v>
      </c>
      <c r="D4080" t="s">
        <v>236</v>
      </c>
      <c r="E4080" t="s">
        <v>5665</v>
      </c>
      <c r="F4080" t="s">
        <v>21</v>
      </c>
      <c r="G4080" t="str">
        <f>VLOOKUP(E4080, Tiers!M$1:P$134, 3, FALSE)</f>
        <v>ENG2</v>
      </c>
      <c r="H4080">
        <f>VLOOKUP(G4080, Tiers!B$1:C$134, 2, FALSE)</f>
        <v>3</v>
      </c>
      <c r="I4080" s="21">
        <v>32101</v>
      </c>
      <c r="J4080" t="str">
        <f t="shared" si="63"/>
        <v>Ben HamerBristol City</v>
      </c>
      <c r="P4080">
        <v>27</v>
      </c>
      <c r="Q4080" t="s">
        <v>1548</v>
      </c>
      <c r="R4080" t="s">
        <v>21</v>
      </c>
      <c r="S4080" t="s">
        <v>22</v>
      </c>
      <c r="T4080" t="s">
        <v>21</v>
      </c>
      <c r="Y4080">
        <v>193</v>
      </c>
      <c r="Z4080">
        <v>78</v>
      </c>
      <c r="AA4080">
        <v>0</v>
      </c>
      <c r="AB4080">
        <v>261</v>
      </c>
    </row>
    <row r="4081" spans="1:28" ht="15.95">
      <c r="A4081" t="s">
        <v>4947</v>
      </c>
      <c r="B4081" t="s">
        <v>680</v>
      </c>
      <c r="C4081" t="e">
        <f>VLOOKUP(B4081, Positions!A$1:B$134, 2, FALSE)</f>
        <v>#N/A</v>
      </c>
      <c r="D4081" t="s">
        <v>762</v>
      </c>
      <c r="E4081" t="s">
        <v>5665</v>
      </c>
      <c r="F4081" t="s">
        <v>21</v>
      </c>
      <c r="G4081" t="str">
        <f>VLOOKUP(E4081, Tiers!M$1:P$134, 3, FALSE)</f>
        <v>ENG2</v>
      </c>
      <c r="H4081">
        <f>VLOOKUP(G4081, Tiers!B$1:C$134, 2, FALSE)</f>
        <v>3</v>
      </c>
      <c r="I4081" s="21">
        <v>32098</v>
      </c>
      <c r="J4081" t="str">
        <f t="shared" si="63"/>
        <v>Craig NooneCardiff</v>
      </c>
      <c r="P4081">
        <v>27</v>
      </c>
      <c r="Q4081" t="s">
        <v>57</v>
      </c>
      <c r="R4081" t="s">
        <v>21</v>
      </c>
      <c r="S4081" t="s">
        <v>22</v>
      </c>
      <c r="T4081" t="s">
        <v>21</v>
      </c>
      <c r="Y4081">
        <v>177</v>
      </c>
      <c r="Z4081">
        <v>69</v>
      </c>
      <c r="AA4081">
        <v>24</v>
      </c>
      <c r="AB4081">
        <v>232</v>
      </c>
    </row>
    <row r="4082" spans="1:28" ht="15.95">
      <c r="A4082" t="s">
        <v>4948</v>
      </c>
      <c r="B4082" t="s">
        <v>81</v>
      </c>
      <c r="C4082" t="str">
        <f>VLOOKUP(B4082, Positions!A$1:B$134, 2, FALSE)</f>
        <v>Defender</v>
      </c>
      <c r="D4082" t="s">
        <v>1895</v>
      </c>
      <c r="E4082" t="s">
        <v>5666</v>
      </c>
      <c r="F4082" t="s">
        <v>21</v>
      </c>
      <c r="G4082" t="str">
        <f>VLOOKUP(E4082, Tiers!M$1:P$134, 3, FALSE)</f>
        <v>NONE</v>
      </c>
      <c r="H4082">
        <f>VLOOKUP(G4082, Tiers!B$1:C$134, 2, FALSE)</f>
        <v>7</v>
      </c>
      <c r="I4082" s="21">
        <v>32097</v>
      </c>
      <c r="J4082" t="str">
        <f t="shared" si="63"/>
        <v>Tom MarshallAltrincham</v>
      </c>
      <c r="P4082">
        <v>27</v>
      </c>
      <c r="Q4082" t="s">
        <v>4949</v>
      </c>
      <c r="R4082" t="s">
        <v>21</v>
      </c>
      <c r="S4082" t="s">
        <v>22</v>
      </c>
      <c r="T4082" t="s">
        <v>21</v>
      </c>
      <c r="Y4082">
        <v>191</v>
      </c>
      <c r="Z4082">
        <v>86</v>
      </c>
      <c r="AA4082">
        <v>19</v>
      </c>
      <c r="AB4082">
        <v>297</v>
      </c>
    </row>
    <row r="4083" spans="1:28" ht="15.95">
      <c r="A4083" t="s">
        <v>4950</v>
      </c>
      <c r="B4083" t="s">
        <v>16</v>
      </c>
      <c r="C4083" t="e">
        <f>VLOOKUP(B4083, Positions!A$1:B$134, 2, FALSE)</f>
        <v>#N/A</v>
      </c>
      <c r="D4083" t="s">
        <v>17</v>
      </c>
      <c r="E4083" t="s">
        <v>5663</v>
      </c>
      <c r="F4083" t="s">
        <v>21</v>
      </c>
      <c r="G4083" t="str">
        <f>VLOOKUP(E4083, Tiers!M$1:P$134, 3, FALSE)</f>
        <v>ENG4</v>
      </c>
      <c r="H4083">
        <f>VLOOKUP(G4083, Tiers!B$1:C$134, 2, FALSE)</f>
        <v>5</v>
      </c>
      <c r="I4083" s="21">
        <v>32096</v>
      </c>
      <c r="J4083" t="str">
        <f t="shared" si="63"/>
        <v>Ryan BirdYeovil</v>
      </c>
      <c r="P4083">
        <v>27</v>
      </c>
      <c r="Q4083" t="s">
        <v>1059</v>
      </c>
      <c r="R4083" t="s">
        <v>21</v>
      </c>
      <c r="S4083" t="s">
        <v>22</v>
      </c>
      <c r="T4083" t="s">
        <v>21</v>
      </c>
      <c r="Y4083">
        <v>194</v>
      </c>
      <c r="Z4083">
        <v>79</v>
      </c>
      <c r="AA4083">
        <v>96</v>
      </c>
      <c r="AB4083">
        <v>217</v>
      </c>
    </row>
    <row r="4084" spans="1:28" ht="15.95">
      <c r="A4084" t="s">
        <v>4951</v>
      </c>
      <c r="B4084" t="s">
        <v>16</v>
      </c>
      <c r="C4084" t="e">
        <f>VLOOKUP(B4084, Positions!A$1:B$134, 2, FALSE)</f>
        <v>#N/A</v>
      </c>
      <c r="D4084" t="s">
        <v>496</v>
      </c>
      <c r="E4084" t="s">
        <v>5664</v>
      </c>
      <c r="F4084" t="s">
        <v>21</v>
      </c>
      <c r="G4084" t="str">
        <f>VLOOKUP(E4084, Tiers!M$1:P$134, 3, FALSE)</f>
        <v>ENG3</v>
      </c>
      <c r="H4084">
        <f>VLOOKUP(G4084, Tiers!B$1:C$134, 2, FALSE)</f>
        <v>4</v>
      </c>
      <c r="I4084" s="21">
        <v>32090</v>
      </c>
      <c r="J4084" t="str">
        <f t="shared" si="63"/>
        <v>James HansonBradford City</v>
      </c>
      <c r="P4084">
        <v>27</v>
      </c>
      <c r="Q4084" t="s">
        <v>124</v>
      </c>
      <c r="R4084" t="s">
        <v>21</v>
      </c>
      <c r="S4084" t="s">
        <v>22</v>
      </c>
      <c r="T4084" t="s">
        <v>21</v>
      </c>
      <c r="Y4084">
        <v>194</v>
      </c>
      <c r="Z4084">
        <v>78</v>
      </c>
      <c r="AA4084">
        <v>115</v>
      </c>
      <c r="AB4084">
        <v>321</v>
      </c>
    </row>
    <row r="4085" spans="1:28" ht="15.95">
      <c r="A4085" t="s">
        <v>4952</v>
      </c>
      <c r="B4085" t="s">
        <v>445</v>
      </c>
      <c r="C4085" t="str">
        <f>VLOOKUP(B4085, Positions!A$1:B$134, 2, FALSE)</f>
        <v>Midfielder</v>
      </c>
      <c r="D4085" t="s">
        <v>121</v>
      </c>
      <c r="E4085" t="s">
        <v>5663</v>
      </c>
      <c r="F4085" t="s">
        <v>21</v>
      </c>
      <c r="G4085" t="str">
        <f>VLOOKUP(E4085, Tiers!M$1:P$134, 3, FALSE)</f>
        <v>ENG4</v>
      </c>
      <c r="H4085">
        <f>VLOOKUP(G4085, Tiers!B$1:C$134, 2, FALSE)</f>
        <v>5</v>
      </c>
      <c r="I4085" s="21">
        <v>32090</v>
      </c>
      <c r="J4085" t="str">
        <f t="shared" si="63"/>
        <v>Stuart SinclairBristol Rovers</v>
      </c>
      <c r="P4085">
        <v>27</v>
      </c>
      <c r="Q4085" t="s">
        <v>162</v>
      </c>
      <c r="R4085" t="s">
        <v>21</v>
      </c>
      <c r="S4085" t="s">
        <v>22</v>
      </c>
      <c r="T4085" t="s">
        <v>21</v>
      </c>
      <c r="Y4085">
        <v>171</v>
      </c>
      <c r="Z4085">
        <v>64</v>
      </c>
      <c r="AA4085">
        <v>7</v>
      </c>
      <c r="AB4085">
        <v>145</v>
      </c>
    </row>
    <row r="4086" spans="1:28" ht="15.95">
      <c r="A4086" t="s">
        <v>4953</v>
      </c>
      <c r="B4086" t="s">
        <v>72</v>
      </c>
      <c r="C4086" t="str">
        <f>VLOOKUP(B4086, Positions!A$1:B$134, 2, FALSE)</f>
        <v>Defender</v>
      </c>
      <c r="D4086" t="s">
        <v>2359</v>
      </c>
      <c r="E4086" t="s">
        <v>5666</v>
      </c>
      <c r="F4086" t="s">
        <v>21</v>
      </c>
      <c r="G4086" t="str">
        <f>VLOOKUP(E4086, Tiers!M$1:P$134, 3, FALSE)</f>
        <v>NONE</v>
      </c>
      <c r="H4086">
        <f>VLOOKUP(G4086, Tiers!B$1:C$134, 2, FALSE)</f>
        <v>7</v>
      </c>
      <c r="I4086" s="21">
        <v>32089</v>
      </c>
      <c r="J4086" t="str">
        <f t="shared" si="63"/>
        <v>Ben ParkerGuiseley</v>
      </c>
      <c r="P4086">
        <v>27</v>
      </c>
      <c r="Q4086" t="s">
        <v>1530</v>
      </c>
      <c r="R4086" t="s">
        <v>21</v>
      </c>
      <c r="S4086" t="s">
        <v>22</v>
      </c>
      <c r="T4086" t="s">
        <v>21</v>
      </c>
      <c r="Y4086">
        <v>181</v>
      </c>
      <c r="Z4086">
        <v>73</v>
      </c>
      <c r="AA4086">
        <v>1</v>
      </c>
      <c r="AB4086">
        <v>140</v>
      </c>
    </row>
    <row r="4087" spans="1:28" ht="15.95">
      <c r="A4087" t="s">
        <v>4954</v>
      </c>
      <c r="B4087" t="s">
        <v>55</v>
      </c>
      <c r="C4087" t="str">
        <f>VLOOKUP(B4087, Positions!A$1:B$134, 2, FALSE)</f>
        <v>Forward</v>
      </c>
      <c r="D4087" t="s">
        <v>2359</v>
      </c>
      <c r="E4087" t="s">
        <v>5666</v>
      </c>
      <c r="F4087" t="s">
        <v>21</v>
      </c>
      <c r="G4087" t="str">
        <f>VLOOKUP(E4087, Tiers!M$1:P$134, 3, FALSE)</f>
        <v>NONE</v>
      </c>
      <c r="H4087">
        <f>VLOOKUP(G4087, Tiers!B$1:C$134, 2, FALSE)</f>
        <v>7</v>
      </c>
      <c r="I4087" s="21">
        <v>32087</v>
      </c>
      <c r="J4087" t="str">
        <f t="shared" si="63"/>
        <v>Oli JohnsonGuiseley</v>
      </c>
      <c r="P4087">
        <v>27</v>
      </c>
      <c r="Q4087" t="s">
        <v>519</v>
      </c>
      <c r="R4087" t="s">
        <v>21</v>
      </c>
      <c r="S4087" t="s">
        <v>22</v>
      </c>
      <c r="T4087" t="s">
        <v>21</v>
      </c>
      <c r="Y4087">
        <v>183</v>
      </c>
      <c r="Z4087">
        <v>77</v>
      </c>
      <c r="AA4087">
        <v>27</v>
      </c>
      <c r="AB4087">
        <v>148</v>
      </c>
    </row>
    <row r="4088" spans="1:28" ht="15.95">
      <c r="A4088" t="s">
        <v>4955</v>
      </c>
      <c r="B4088" t="s">
        <v>42</v>
      </c>
      <c r="C4088" t="str">
        <f>VLOOKUP(B4088, Positions!A$1:B$134, 2, FALSE)</f>
        <v>Midfielder</v>
      </c>
      <c r="D4088" t="s">
        <v>221</v>
      </c>
      <c r="E4088" t="s">
        <v>5664</v>
      </c>
      <c r="F4088" t="s">
        <v>21</v>
      </c>
      <c r="G4088" t="str">
        <f>VLOOKUP(E4088, Tiers!M$1:P$134, 3, FALSE)</f>
        <v>ENG3</v>
      </c>
      <c r="H4088">
        <f>VLOOKUP(G4088, Tiers!B$1:C$134, 2, FALSE)</f>
        <v>4</v>
      </c>
      <c r="I4088" s="21">
        <v>32086</v>
      </c>
      <c r="J4088" t="str">
        <f t="shared" si="63"/>
        <v>Isaiah OsbourneWalsall</v>
      </c>
      <c r="P4088">
        <v>27</v>
      </c>
      <c r="Q4088" t="s">
        <v>284</v>
      </c>
      <c r="R4088" t="s">
        <v>21</v>
      </c>
      <c r="S4088" t="s">
        <v>22</v>
      </c>
      <c r="T4088" t="s">
        <v>21</v>
      </c>
      <c r="Y4088">
        <v>188</v>
      </c>
      <c r="Z4088">
        <v>80</v>
      </c>
      <c r="AA4088">
        <v>3</v>
      </c>
      <c r="AB4088">
        <v>156</v>
      </c>
    </row>
    <row r="4089" spans="1:28" ht="15.95">
      <c r="A4089" t="s">
        <v>4956</v>
      </c>
      <c r="B4089" t="s">
        <v>16</v>
      </c>
      <c r="C4089" t="e">
        <f>VLOOKUP(B4089, Positions!A$1:B$134, 2, FALSE)</f>
        <v>#N/A</v>
      </c>
      <c r="E4089" t="s">
        <v>5666</v>
      </c>
      <c r="F4089" t="s">
        <v>21</v>
      </c>
      <c r="G4089" t="str">
        <f>VLOOKUP(E4089, Tiers!M$1:P$134, 3, FALSE)</f>
        <v>NONE</v>
      </c>
      <c r="H4089">
        <f>VLOOKUP(G4089, Tiers!B$1:C$134, 2, FALSE)</f>
        <v>7</v>
      </c>
      <c r="I4089" s="21" t="e">
        <v>#N/A</v>
      </c>
      <c r="J4089" t="str">
        <f t="shared" si="63"/>
        <v>Stuart Richardson</v>
      </c>
      <c r="P4089">
        <v>27</v>
      </c>
      <c r="Q4089" t="s">
        <v>512</v>
      </c>
      <c r="R4089" t="s">
        <v>21</v>
      </c>
      <c r="S4089" t="s">
        <v>22</v>
      </c>
      <c r="T4089" t="s">
        <v>21</v>
      </c>
      <c r="Y4089">
        <v>181</v>
      </c>
      <c r="Z4089">
        <v>70</v>
      </c>
      <c r="AA4089">
        <v>0</v>
      </c>
      <c r="AB4089">
        <v>0</v>
      </c>
    </row>
    <row r="4090" spans="1:28" ht="15.95">
      <c r="A4090" t="s">
        <v>4957</v>
      </c>
      <c r="B4090" t="s">
        <v>36</v>
      </c>
      <c r="C4090" t="str">
        <f>VLOOKUP(B4090, Positions!A$1:B$134, 2, FALSE)</f>
        <v>Midfielder</v>
      </c>
      <c r="E4090" t="s">
        <v>5666</v>
      </c>
      <c r="F4090" t="s">
        <v>21</v>
      </c>
      <c r="G4090" t="str">
        <f>VLOOKUP(E4090, Tiers!M$1:P$134, 3, FALSE)</f>
        <v>NONE</v>
      </c>
      <c r="H4090">
        <f>VLOOKUP(G4090, Tiers!B$1:C$134, 2, FALSE)</f>
        <v>7</v>
      </c>
      <c r="I4090" s="21" t="e">
        <v>#N/A</v>
      </c>
      <c r="J4090" t="str">
        <f t="shared" si="63"/>
        <v>Indy Aujla</v>
      </c>
      <c r="P4090">
        <v>27</v>
      </c>
      <c r="Q4090" t="s">
        <v>1391</v>
      </c>
      <c r="R4090" t="s">
        <v>21</v>
      </c>
      <c r="S4090" t="s">
        <v>22</v>
      </c>
      <c r="T4090" t="s">
        <v>21</v>
      </c>
      <c r="U4090" t="s">
        <v>226</v>
      </c>
      <c r="Y4090">
        <v>171</v>
      </c>
      <c r="Z4090">
        <v>70</v>
      </c>
      <c r="AA4090">
        <v>0</v>
      </c>
      <c r="AB4090">
        <v>42</v>
      </c>
    </row>
    <row r="4091" spans="1:28" ht="15.95">
      <c r="A4091" t="s">
        <v>4958</v>
      </c>
      <c r="B4091" t="s">
        <v>166</v>
      </c>
      <c r="C4091" t="str">
        <f>VLOOKUP(B4091, Positions!A$1:B$134, 2, FALSE)</f>
        <v>Goalkeeper</v>
      </c>
      <c r="D4091" t="s">
        <v>470</v>
      </c>
      <c r="E4091" t="s">
        <v>5663</v>
      </c>
      <c r="F4091" t="s">
        <v>21</v>
      </c>
      <c r="G4091" t="str">
        <f>VLOOKUP(E4091, Tiers!M$1:P$134, 3, FALSE)</f>
        <v>ENG4</v>
      </c>
      <c r="H4091">
        <f>VLOOKUP(G4091, Tiers!B$1:C$134, 2, FALSE)</f>
        <v>5</v>
      </c>
      <c r="I4091" s="21">
        <v>32073</v>
      </c>
      <c r="J4091" t="str">
        <f t="shared" si="63"/>
        <v>Chris DunnCambridge</v>
      </c>
      <c r="P4091">
        <v>27</v>
      </c>
      <c r="Q4091" t="s">
        <v>20</v>
      </c>
      <c r="R4091" t="s">
        <v>21</v>
      </c>
      <c r="S4091" t="s">
        <v>22</v>
      </c>
      <c r="T4091" t="s">
        <v>21</v>
      </c>
      <c r="Y4091">
        <v>199</v>
      </c>
      <c r="Z4091">
        <v>88</v>
      </c>
      <c r="AA4091">
        <v>0</v>
      </c>
      <c r="AB4091">
        <v>152</v>
      </c>
    </row>
    <row r="4092" spans="1:28" ht="15.95">
      <c r="A4092" t="s">
        <v>4959</v>
      </c>
      <c r="B4092" t="s">
        <v>1780</v>
      </c>
      <c r="C4092" t="str">
        <f>VLOOKUP(B4092, Positions!A$1:B$134, 2, FALSE)</f>
        <v>Defender</v>
      </c>
      <c r="D4092" t="s">
        <v>4123</v>
      </c>
      <c r="E4092" t="s">
        <v>5666</v>
      </c>
      <c r="F4092" t="s">
        <v>5673</v>
      </c>
      <c r="G4092" t="str">
        <f>VLOOKUP(E4092, Tiers!M$1:P$134, 3, FALSE)</f>
        <v>NONE</v>
      </c>
      <c r="H4092">
        <f>VLOOKUP(G4092, Tiers!B$1:C$134, 2, FALSE)</f>
        <v>7</v>
      </c>
      <c r="I4092" s="21">
        <v>32072</v>
      </c>
      <c r="J4092" t="str">
        <f t="shared" si="63"/>
        <v>James SinclairÖstersunds FK</v>
      </c>
      <c r="P4092">
        <v>27</v>
      </c>
      <c r="Q4092" t="s">
        <v>530</v>
      </c>
      <c r="R4092" t="s">
        <v>21</v>
      </c>
      <c r="S4092" t="s">
        <v>22</v>
      </c>
      <c r="T4092" t="s">
        <v>21</v>
      </c>
      <c r="U4092" t="s">
        <v>443</v>
      </c>
      <c r="Y4092">
        <v>175</v>
      </c>
      <c r="Z4092">
        <v>79</v>
      </c>
      <c r="AA4092">
        <v>6</v>
      </c>
      <c r="AB4092">
        <v>78</v>
      </c>
    </row>
    <row r="4093" spans="1:28" ht="15.95">
      <c r="A4093" t="s">
        <v>4960</v>
      </c>
      <c r="B4093" t="s">
        <v>196</v>
      </c>
      <c r="C4093" t="str">
        <f>VLOOKUP(B4093, Positions!A$1:B$134, 2, FALSE)</f>
        <v>Defender</v>
      </c>
      <c r="D4093" t="s">
        <v>136</v>
      </c>
      <c r="E4093" t="s">
        <v>5665</v>
      </c>
      <c r="F4093" t="s">
        <v>21</v>
      </c>
      <c r="G4093" t="str">
        <f>VLOOKUP(E4093, Tiers!M$1:P$134, 3, FALSE)</f>
        <v>ENG2</v>
      </c>
      <c r="H4093">
        <f>VLOOKUP(G4093, Tiers!B$1:C$134, 2, FALSE)</f>
        <v>3</v>
      </c>
      <c r="I4093" s="21">
        <v>32069</v>
      </c>
      <c r="J4093" t="str">
        <f t="shared" si="63"/>
        <v>George FriendMiddlesbrough</v>
      </c>
      <c r="P4093">
        <v>27</v>
      </c>
      <c r="Q4093" t="s">
        <v>1155</v>
      </c>
      <c r="R4093" t="s">
        <v>21</v>
      </c>
      <c r="S4093" t="s">
        <v>22</v>
      </c>
      <c r="T4093" t="s">
        <v>21</v>
      </c>
      <c r="Y4093">
        <v>188</v>
      </c>
      <c r="Z4093">
        <v>88</v>
      </c>
      <c r="AA4093">
        <v>8</v>
      </c>
      <c r="AB4093">
        <v>261</v>
      </c>
    </row>
    <row r="4094" spans="1:28" ht="15.95">
      <c r="A4094" t="s">
        <v>4961</v>
      </c>
      <c r="B4094" t="s">
        <v>81</v>
      </c>
      <c r="C4094" t="str">
        <f>VLOOKUP(B4094, Positions!A$1:B$134, 2, FALSE)</f>
        <v>Defender</v>
      </c>
      <c r="D4094" t="s">
        <v>370</v>
      </c>
      <c r="E4094" t="s">
        <v>5663</v>
      </c>
      <c r="F4094" t="s">
        <v>21</v>
      </c>
      <c r="G4094" t="str">
        <f>VLOOKUP(E4094, Tiers!M$1:P$134, 3, FALSE)</f>
        <v>ENG4</v>
      </c>
      <c r="H4094">
        <f>VLOOKUP(G4094, Tiers!B$1:C$134, 2, FALSE)</f>
        <v>5</v>
      </c>
      <c r="I4094" s="21">
        <v>32065</v>
      </c>
      <c r="J4094" t="str">
        <f t="shared" si="63"/>
        <v>Michael RaynesCarlisle</v>
      </c>
      <c r="P4094">
        <v>27</v>
      </c>
      <c r="Q4094" t="s">
        <v>113</v>
      </c>
      <c r="R4094" t="s">
        <v>21</v>
      </c>
      <c r="S4094" t="s">
        <v>22</v>
      </c>
      <c r="T4094" t="s">
        <v>21</v>
      </c>
      <c r="Y4094">
        <v>193</v>
      </c>
      <c r="Z4094">
        <v>76</v>
      </c>
      <c r="AA4094">
        <v>8</v>
      </c>
      <c r="AB4094">
        <v>287</v>
      </c>
    </row>
    <row r="4095" spans="1:28" ht="15.95">
      <c r="A4095" t="s">
        <v>4962</v>
      </c>
      <c r="B4095" t="s">
        <v>166</v>
      </c>
      <c r="C4095" t="str">
        <f>VLOOKUP(B4095, Positions!A$1:B$134, 2, FALSE)</f>
        <v>Goalkeeper</v>
      </c>
      <c r="D4095" t="s">
        <v>395</v>
      </c>
      <c r="E4095" t="s">
        <v>5665</v>
      </c>
      <c r="F4095" t="s">
        <v>21</v>
      </c>
      <c r="G4095" t="str">
        <f>VLOOKUP(E4095, Tiers!M$1:P$134, 3, FALSE)</f>
        <v>ENG2</v>
      </c>
      <c r="H4095">
        <f>VLOOKUP(G4095, Tiers!B$1:C$134, 2, FALSE)</f>
        <v>3</v>
      </c>
      <c r="I4095" s="21">
        <v>32056</v>
      </c>
      <c r="J4095" t="str">
        <f t="shared" si="63"/>
        <v>Joe LewisFulham</v>
      </c>
      <c r="P4095">
        <v>27</v>
      </c>
      <c r="Q4095" t="s">
        <v>534</v>
      </c>
      <c r="R4095" t="s">
        <v>21</v>
      </c>
      <c r="S4095" t="s">
        <v>22</v>
      </c>
      <c r="T4095" t="s">
        <v>21</v>
      </c>
      <c r="Y4095">
        <v>199</v>
      </c>
      <c r="Z4095">
        <v>85</v>
      </c>
      <c r="AA4095">
        <v>0</v>
      </c>
      <c r="AB4095">
        <v>226</v>
      </c>
    </row>
    <row r="4096" spans="1:28" ht="15.95">
      <c r="A4096" t="s">
        <v>4963</v>
      </c>
      <c r="B4096" t="s">
        <v>42</v>
      </c>
      <c r="C4096" t="str">
        <f>VLOOKUP(B4096, Positions!A$1:B$134, 2, FALSE)</f>
        <v>Midfielder</v>
      </c>
      <c r="D4096" t="s">
        <v>27</v>
      </c>
      <c r="E4096" t="s">
        <v>5663</v>
      </c>
      <c r="F4096" t="s">
        <v>21</v>
      </c>
      <c r="G4096" t="str">
        <f>VLOOKUP(E4096, Tiers!M$1:P$134, 3, FALSE)</f>
        <v>ENG4</v>
      </c>
      <c r="H4096">
        <f>VLOOKUP(G4096, Tiers!B$1:C$134, 2, FALSE)</f>
        <v>5</v>
      </c>
      <c r="I4096" s="21">
        <v>32055</v>
      </c>
      <c r="J4096" t="str">
        <f t="shared" si="63"/>
        <v>Andy FlemingMorecambe</v>
      </c>
      <c r="P4096">
        <v>27</v>
      </c>
      <c r="Q4096" t="s">
        <v>57</v>
      </c>
      <c r="R4096" t="s">
        <v>21</v>
      </c>
      <c r="S4096" t="s">
        <v>22</v>
      </c>
      <c r="T4096" t="s">
        <v>21</v>
      </c>
      <c r="Y4096">
        <v>181</v>
      </c>
      <c r="Z4096">
        <v>67</v>
      </c>
      <c r="AA4096">
        <v>16</v>
      </c>
      <c r="AB4096">
        <v>216</v>
      </c>
    </row>
    <row r="4097" spans="1:28" ht="15.95">
      <c r="A4097" t="s">
        <v>4964</v>
      </c>
      <c r="B4097" t="s">
        <v>166</v>
      </c>
      <c r="C4097" t="str">
        <f>VLOOKUP(B4097, Positions!A$1:B$134, 2, FALSE)</f>
        <v>Goalkeeper</v>
      </c>
      <c r="D4097" t="s">
        <v>121</v>
      </c>
      <c r="E4097" t="s">
        <v>5663</v>
      </c>
      <c r="F4097" t="s">
        <v>21</v>
      </c>
      <c r="G4097" t="str">
        <f>VLOOKUP(E4097, Tiers!M$1:P$134, 3, FALSE)</f>
        <v>ENG4</v>
      </c>
      <c r="H4097">
        <f>VLOOKUP(G4097, Tiers!B$1:C$134, 2, FALSE)</f>
        <v>5</v>
      </c>
      <c r="I4097" s="21">
        <v>32054</v>
      </c>
      <c r="J4097" t="str">
        <f t="shared" si="63"/>
        <v>Will PuddyBristol Rovers</v>
      </c>
      <c r="P4097">
        <v>27</v>
      </c>
      <c r="Q4097" t="s">
        <v>4965</v>
      </c>
      <c r="R4097" t="s">
        <v>21</v>
      </c>
      <c r="S4097" t="s">
        <v>22</v>
      </c>
      <c r="T4097" t="s">
        <v>21</v>
      </c>
      <c r="U4097" t="s">
        <v>2638</v>
      </c>
      <c r="Y4097">
        <v>181</v>
      </c>
      <c r="Z4097">
        <v>73</v>
      </c>
      <c r="AA4097">
        <v>0</v>
      </c>
      <c r="AB4097">
        <v>171</v>
      </c>
    </row>
    <row r="4098" spans="1:28" ht="15.95">
      <c r="A4098" t="s">
        <v>4966</v>
      </c>
      <c r="B4098" t="s">
        <v>81</v>
      </c>
      <c r="C4098" t="str">
        <f>VLOOKUP(B4098, Positions!A$1:B$134, 2, FALSE)</f>
        <v>Defender</v>
      </c>
      <c r="D4098" t="s">
        <v>537</v>
      </c>
      <c r="E4098" t="s">
        <v>62</v>
      </c>
      <c r="F4098" t="s">
        <v>21</v>
      </c>
      <c r="G4098" t="str">
        <f>VLOOKUP(E4098, Tiers!M$1:P$134, 3, FALSE)</f>
        <v>ENG1</v>
      </c>
      <c r="H4098">
        <f>VLOOKUP(G4098, Tiers!B$1:C$134, 2, FALSE)</f>
        <v>1</v>
      </c>
      <c r="I4098" s="21">
        <v>32054</v>
      </c>
      <c r="J4098" t="str">
        <f t="shared" ref="J4098:J4161" si="64">A4098 &amp; D4098</f>
        <v>Ryan ShawcrossStoke</v>
      </c>
      <c r="P4098">
        <v>27</v>
      </c>
      <c r="Q4098" t="s">
        <v>338</v>
      </c>
      <c r="R4098" t="s">
        <v>21</v>
      </c>
      <c r="S4098" t="s">
        <v>22</v>
      </c>
      <c r="T4098" t="s">
        <v>21</v>
      </c>
      <c r="U4098" t="s">
        <v>340</v>
      </c>
      <c r="Y4098">
        <v>191</v>
      </c>
      <c r="Z4098">
        <v>77</v>
      </c>
      <c r="AA4098">
        <v>21</v>
      </c>
      <c r="AB4098">
        <v>289</v>
      </c>
    </row>
    <row r="4099" spans="1:28" ht="15.95">
      <c r="A4099" t="s">
        <v>4967</v>
      </c>
      <c r="B4099" t="s">
        <v>3651</v>
      </c>
      <c r="C4099" t="str">
        <f>VLOOKUP(B4099, Positions!A$1:B$134, 2, FALSE)</f>
        <v>Forward</v>
      </c>
      <c r="E4099" t="s">
        <v>5666</v>
      </c>
      <c r="F4099" t="s">
        <v>21</v>
      </c>
      <c r="G4099" t="str">
        <f>VLOOKUP(E4099, Tiers!M$1:P$134, 3, FALSE)</f>
        <v>NONE</v>
      </c>
      <c r="H4099">
        <f>VLOOKUP(G4099, Tiers!B$1:C$134, 2, FALSE)</f>
        <v>7</v>
      </c>
      <c r="I4099" s="21" t="e">
        <v>#N/A</v>
      </c>
      <c r="J4099" t="str">
        <f t="shared" si="64"/>
        <v>Paul Taylor</v>
      </c>
      <c r="P4099">
        <v>27</v>
      </c>
      <c r="Q4099" t="s">
        <v>57</v>
      </c>
      <c r="R4099" t="s">
        <v>21</v>
      </c>
      <c r="S4099" t="s">
        <v>22</v>
      </c>
      <c r="T4099" t="s">
        <v>21</v>
      </c>
      <c r="Y4099">
        <v>173</v>
      </c>
      <c r="Z4099">
        <v>71</v>
      </c>
      <c r="AA4099">
        <v>38</v>
      </c>
      <c r="AB4099">
        <v>163</v>
      </c>
    </row>
    <row r="4100" spans="1:28" ht="15.95">
      <c r="A4100" t="s">
        <v>4968</v>
      </c>
      <c r="B4100" t="s">
        <v>1162</v>
      </c>
      <c r="C4100" t="str">
        <f>VLOOKUP(B4100, Positions!A$1:B$134, 2, FALSE)</f>
        <v>Midfielder</v>
      </c>
      <c r="D4100" t="s">
        <v>3407</v>
      </c>
      <c r="E4100" t="s">
        <v>5669</v>
      </c>
      <c r="F4100" t="s">
        <v>421</v>
      </c>
      <c r="G4100" t="str">
        <f>VLOOKUP(E4100, Tiers!M$1:P$134, 3, FALSE)</f>
        <v>SCO1</v>
      </c>
      <c r="H4100">
        <f>VLOOKUP(G4100, Tiers!B$1:C$134, 2, FALSE)</f>
        <v>3</v>
      </c>
      <c r="I4100" s="21">
        <v>32051</v>
      </c>
      <c r="J4100" t="str">
        <f t="shared" si="64"/>
        <v>Lionel AinsworthMotherwell</v>
      </c>
      <c r="P4100">
        <v>27</v>
      </c>
      <c r="Q4100" t="s">
        <v>69</v>
      </c>
      <c r="R4100" t="s">
        <v>21</v>
      </c>
      <c r="S4100" t="s">
        <v>22</v>
      </c>
      <c r="T4100" t="s">
        <v>21</v>
      </c>
      <c r="Y4100">
        <v>176</v>
      </c>
      <c r="Z4100">
        <v>62</v>
      </c>
      <c r="AA4100">
        <v>36</v>
      </c>
      <c r="AB4100">
        <v>238</v>
      </c>
    </row>
    <row r="4101" spans="1:28" ht="15.95">
      <c r="A4101" t="s">
        <v>4969</v>
      </c>
      <c r="B4101" t="s">
        <v>426</v>
      </c>
      <c r="C4101" t="e">
        <f>VLOOKUP(B4101, Positions!A$1:B$134, 2, FALSE)</f>
        <v>#N/A</v>
      </c>
      <c r="D4101" t="s">
        <v>2359</v>
      </c>
      <c r="E4101" t="s">
        <v>5666</v>
      </c>
      <c r="F4101" t="s">
        <v>21</v>
      </c>
      <c r="G4101" t="str">
        <f>VLOOKUP(E4101, Tiers!M$1:P$134, 3, FALSE)</f>
        <v>NONE</v>
      </c>
      <c r="H4101">
        <f>VLOOKUP(G4101, Tiers!B$1:C$134, 2, FALSE)</f>
        <v>7</v>
      </c>
      <c r="I4101" s="21">
        <v>32047</v>
      </c>
      <c r="J4101" t="str">
        <f t="shared" si="64"/>
        <v>Gavin RotheryGuiseley</v>
      </c>
      <c r="P4101">
        <v>27</v>
      </c>
      <c r="Q4101" t="s">
        <v>124</v>
      </c>
      <c r="R4101" t="s">
        <v>21</v>
      </c>
      <c r="S4101" t="s">
        <v>22</v>
      </c>
      <c r="T4101" t="s">
        <v>21</v>
      </c>
      <c r="Y4101">
        <v>176</v>
      </c>
      <c r="Z4101">
        <v>69</v>
      </c>
      <c r="AA4101">
        <v>38</v>
      </c>
      <c r="AB4101">
        <v>162</v>
      </c>
    </row>
    <row r="4102" spans="1:28" ht="15.95">
      <c r="A4102" t="s">
        <v>4970</v>
      </c>
      <c r="B4102" t="s">
        <v>16</v>
      </c>
      <c r="C4102" t="e">
        <f>VLOOKUP(B4102, Positions!A$1:B$134, 2, FALSE)</f>
        <v>#N/A</v>
      </c>
      <c r="D4102" t="s">
        <v>27</v>
      </c>
      <c r="E4102" t="s">
        <v>5663</v>
      </c>
      <c r="F4102" t="s">
        <v>21</v>
      </c>
      <c r="G4102" t="str">
        <f>VLOOKUP(E4102, Tiers!M$1:P$134, 3, FALSE)</f>
        <v>ENG4</v>
      </c>
      <c r="H4102">
        <f>VLOOKUP(G4102, Tiers!B$1:C$134, 2, FALSE)</f>
        <v>5</v>
      </c>
      <c r="I4102" s="21">
        <v>32045</v>
      </c>
      <c r="J4102" t="str">
        <f t="shared" si="64"/>
        <v>Shaun MillerMorecambe</v>
      </c>
      <c r="P4102">
        <v>27</v>
      </c>
      <c r="Q4102" t="s">
        <v>2405</v>
      </c>
      <c r="R4102" t="s">
        <v>21</v>
      </c>
      <c r="S4102" t="s">
        <v>22</v>
      </c>
      <c r="T4102" t="s">
        <v>21</v>
      </c>
      <c r="Y4102">
        <v>173</v>
      </c>
      <c r="Z4102">
        <v>71</v>
      </c>
      <c r="AA4102">
        <v>48</v>
      </c>
      <c r="AB4102">
        <v>228</v>
      </c>
    </row>
    <row r="4103" spans="1:28" ht="15.95">
      <c r="A4103" t="s">
        <v>4971</v>
      </c>
      <c r="B4103" t="s">
        <v>81</v>
      </c>
      <c r="C4103" t="str">
        <f>VLOOKUP(B4103, Positions!A$1:B$134, 2, FALSE)</f>
        <v>Defender</v>
      </c>
      <c r="D4103" t="s">
        <v>762</v>
      </c>
      <c r="E4103" t="s">
        <v>5665</v>
      </c>
      <c r="F4103" t="s">
        <v>21</v>
      </c>
      <c r="G4103" t="str">
        <f>VLOOKUP(E4103, Tiers!M$1:P$134, 3, FALSE)</f>
        <v>ENG2</v>
      </c>
      <c r="H4103">
        <f>VLOOKUP(G4103, Tiers!B$1:C$134, 2, FALSE)</f>
        <v>3</v>
      </c>
      <c r="I4103" s="21">
        <v>32044</v>
      </c>
      <c r="J4103" t="str">
        <f t="shared" si="64"/>
        <v>Matthew ConnollyCardiff</v>
      </c>
      <c r="P4103">
        <v>27</v>
      </c>
      <c r="Q4103" t="s">
        <v>74</v>
      </c>
      <c r="R4103" t="s">
        <v>21</v>
      </c>
      <c r="S4103" t="s">
        <v>22</v>
      </c>
      <c r="T4103" t="s">
        <v>21</v>
      </c>
      <c r="Y4103">
        <v>188</v>
      </c>
      <c r="Z4103">
        <v>84</v>
      </c>
      <c r="AA4103">
        <v>11</v>
      </c>
      <c r="AB4103">
        <v>209</v>
      </c>
    </row>
    <row r="4104" spans="1:28" ht="15.95">
      <c r="A4104" t="s">
        <v>4972</v>
      </c>
      <c r="B4104" t="s">
        <v>81</v>
      </c>
      <c r="C4104" t="str">
        <f>VLOOKUP(B4104, Positions!A$1:B$134, 2, FALSE)</f>
        <v>Defender</v>
      </c>
      <c r="D4104" t="s">
        <v>397</v>
      </c>
      <c r="E4104" t="s">
        <v>5665</v>
      </c>
      <c r="F4104" t="s">
        <v>21</v>
      </c>
      <c r="G4104" t="str">
        <f>VLOOKUP(E4104, Tiers!M$1:P$134, 3, FALSE)</f>
        <v>ENG2</v>
      </c>
      <c r="H4104">
        <f>VLOOKUP(G4104, Tiers!B$1:C$134, 2, FALSE)</f>
        <v>3</v>
      </c>
      <c r="I4104" s="21">
        <v>32037</v>
      </c>
      <c r="J4104" t="str">
        <f t="shared" si="64"/>
        <v>Paul HuntingtonPreston</v>
      </c>
      <c r="P4104">
        <v>27</v>
      </c>
      <c r="Q4104" t="s">
        <v>370</v>
      </c>
      <c r="R4104" t="s">
        <v>21</v>
      </c>
      <c r="S4104" t="s">
        <v>22</v>
      </c>
      <c r="T4104" t="s">
        <v>21</v>
      </c>
      <c r="Y4104">
        <v>194</v>
      </c>
      <c r="Z4104">
        <v>80</v>
      </c>
      <c r="AA4104">
        <v>18</v>
      </c>
      <c r="AB4104">
        <v>227</v>
      </c>
    </row>
    <row r="4105" spans="1:28" ht="15.95">
      <c r="A4105" t="s">
        <v>4973</v>
      </c>
      <c r="B4105" t="s">
        <v>249</v>
      </c>
      <c r="C4105" t="e">
        <f>VLOOKUP(B4105, Positions!A$1:B$134, 2, FALSE)</f>
        <v>#N/A</v>
      </c>
      <c r="D4105" t="s">
        <v>592</v>
      </c>
      <c r="E4105" t="s">
        <v>5666</v>
      </c>
      <c r="F4105" t="s">
        <v>21</v>
      </c>
      <c r="G4105" t="str">
        <f>VLOOKUP(E4105, Tiers!M$1:P$134, 3, FALSE)</f>
        <v>NONE</v>
      </c>
      <c r="H4105">
        <f>VLOOKUP(G4105, Tiers!B$1:C$134, 2, FALSE)</f>
        <v>7</v>
      </c>
      <c r="I4105" s="21">
        <v>32036</v>
      </c>
      <c r="J4105" t="str">
        <f t="shared" si="64"/>
        <v>Sean ClancyAFC Telford</v>
      </c>
      <c r="P4105">
        <v>27</v>
      </c>
      <c r="Q4105" t="s">
        <v>57</v>
      </c>
      <c r="R4105" t="s">
        <v>21</v>
      </c>
      <c r="S4105" t="s">
        <v>22</v>
      </c>
      <c r="T4105" t="s">
        <v>21</v>
      </c>
      <c r="U4105" t="s">
        <v>870</v>
      </c>
      <c r="Y4105">
        <v>173</v>
      </c>
      <c r="Z4105">
        <v>63</v>
      </c>
      <c r="AA4105">
        <v>41</v>
      </c>
      <c r="AB4105">
        <v>245</v>
      </c>
    </row>
    <row r="4106" spans="1:28" ht="15.95">
      <c r="A4106" t="s">
        <v>4974</v>
      </c>
      <c r="B4106" t="s">
        <v>72</v>
      </c>
      <c r="C4106" t="str">
        <f>VLOOKUP(B4106, Positions!A$1:B$134, 2, FALSE)</f>
        <v>Defender</v>
      </c>
      <c r="D4106" t="s">
        <v>103</v>
      </c>
      <c r="E4106" t="s">
        <v>5665</v>
      </c>
      <c r="F4106" t="s">
        <v>21</v>
      </c>
      <c r="G4106" t="str">
        <f>VLOOKUP(E4106, Tiers!M$1:P$134, 3, FALSE)</f>
        <v>ENG2</v>
      </c>
      <c r="H4106">
        <f>VLOOKUP(G4106, Tiers!B$1:C$134, 2, FALSE)</f>
        <v>3</v>
      </c>
      <c r="I4106" s="21">
        <v>32033</v>
      </c>
      <c r="J4106" t="str">
        <f t="shared" si="64"/>
        <v>Tommy SpurrBlackburn</v>
      </c>
      <c r="P4106">
        <v>27</v>
      </c>
      <c r="Q4106" t="s">
        <v>124</v>
      </c>
      <c r="R4106" t="s">
        <v>21</v>
      </c>
      <c r="S4106" t="s">
        <v>22</v>
      </c>
      <c r="T4106" t="s">
        <v>21</v>
      </c>
      <c r="Y4106">
        <v>186</v>
      </c>
      <c r="Z4106">
        <v>72</v>
      </c>
      <c r="AA4106">
        <v>9</v>
      </c>
      <c r="AB4106">
        <v>310</v>
      </c>
    </row>
    <row r="4107" spans="1:28" ht="15.95">
      <c r="A4107" t="s">
        <v>4975</v>
      </c>
      <c r="B4107" t="s">
        <v>16</v>
      </c>
      <c r="C4107" t="e">
        <f>VLOOKUP(B4107, Positions!A$1:B$134, 2, FALSE)</f>
        <v>#N/A</v>
      </c>
      <c r="D4107" t="s">
        <v>282</v>
      </c>
      <c r="E4107" t="s">
        <v>62</v>
      </c>
      <c r="F4107" t="s">
        <v>21</v>
      </c>
      <c r="G4107" t="str">
        <f>VLOOKUP(E4107, Tiers!M$1:P$134, 3, FALSE)</f>
        <v>ENG1</v>
      </c>
      <c r="H4107">
        <f>VLOOKUP(G4107, Tiers!B$1:C$134, 2, FALSE)</f>
        <v>1</v>
      </c>
      <c r="I4107" s="21">
        <v>32033</v>
      </c>
      <c r="J4107" t="str">
        <f t="shared" si="64"/>
        <v>Fraizer CampbellCrystal Palace</v>
      </c>
      <c r="P4107">
        <v>27</v>
      </c>
      <c r="Q4107" t="s">
        <v>252</v>
      </c>
      <c r="R4107" t="s">
        <v>21</v>
      </c>
      <c r="S4107" t="s">
        <v>22</v>
      </c>
      <c r="T4107" t="s">
        <v>21</v>
      </c>
      <c r="Y4107">
        <v>172</v>
      </c>
      <c r="Z4107">
        <v>82</v>
      </c>
      <c r="AA4107">
        <v>60</v>
      </c>
      <c r="AB4107">
        <v>203</v>
      </c>
    </row>
    <row r="4108" spans="1:28" ht="15.95">
      <c r="A4108" t="s">
        <v>4976</v>
      </c>
      <c r="B4108" t="s">
        <v>36</v>
      </c>
      <c r="C4108" t="str">
        <f>VLOOKUP(B4108, Positions!A$1:B$134, 2, FALSE)</f>
        <v>Midfielder</v>
      </c>
      <c r="D4108" t="s">
        <v>1358</v>
      </c>
      <c r="E4108" t="s">
        <v>5663</v>
      </c>
      <c r="F4108" t="s">
        <v>21</v>
      </c>
      <c r="G4108" t="str">
        <f>VLOOKUP(E4108, Tiers!M$1:P$134, 3, FALSE)</f>
        <v>ENG4</v>
      </c>
      <c r="H4108">
        <f>VLOOKUP(G4108, Tiers!B$1:C$134, 2, FALSE)</f>
        <v>5</v>
      </c>
      <c r="I4108" s="21">
        <v>32033</v>
      </c>
      <c r="J4108" t="str">
        <f t="shared" si="64"/>
        <v>Simon WaltonCrawley</v>
      </c>
      <c r="P4108">
        <v>27</v>
      </c>
      <c r="Q4108" t="s">
        <v>124</v>
      </c>
      <c r="R4108" t="s">
        <v>21</v>
      </c>
      <c r="S4108" t="s">
        <v>22</v>
      </c>
      <c r="T4108" t="s">
        <v>21</v>
      </c>
      <c r="Y4108">
        <v>188</v>
      </c>
      <c r="Z4108">
        <v>94</v>
      </c>
      <c r="AA4108">
        <v>26</v>
      </c>
      <c r="AB4108">
        <v>269</v>
      </c>
    </row>
    <row r="4109" spans="1:28" ht="15.95">
      <c r="A4109" t="s">
        <v>4977</v>
      </c>
      <c r="B4109" t="s">
        <v>81</v>
      </c>
      <c r="C4109" t="str">
        <f>VLOOKUP(B4109, Positions!A$1:B$134, 2, FALSE)</f>
        <v>Defender</v>
      </c>
      <c r="D4109" t="s">
        <v>27</v>
      </c>
      <c r="E4109" t="s">
        <v>5663</v>
      </c>
      <c r="F4109" t="s">
        <v>21</v>
      </c>
      <c r="G4109" t="str">
        <f>VLOOKUP(E4109, Tiers!M$1:P$134, 3, FALSE)</f>
        <v>ENG4</v>
      </c>
      <c r="H4109">
        <f>VLOOKUP(G4109, Tiers!B$1:C$134, 2, FALSE)</f>
        <v>5</v>
      </c>
      <c r="I4109" s="21">
        <v>32032</v>
      </c>
      <c r="J4109" t="str">
        <f t="shared" si="64"/>
        <v>Adam DugdaleMorecambe</v>
      </c>
      <c r="P4109">
        <v>27</v>
      </c>
      <c r="Q4109" t="s">
        <v>57</v>
      </c>
      <c r="R4109" t="s">
        <v>21</v>
      </c>
      <c r="S4109" t="s">
        <v>22</v>
      </c>
      <c r="T4109" t="s">
        <v>21</v>
      </c>
      <c r="Y4109">
        <v>191</v>
      </c>
      <c r="Z4109">
        <v>76</v>
      </c>
      <c r="AA4109">
        <v>9</v>
      </c>
      <c r="AB4109">
        <v>204</v>
      </c>
    </row>
    <row r="4110" spans="1:28" ht="15.95">
      <c r="A4110" t="s">
        <v>4978</v>
      </c>
      <c r="B4110" t="s">
        <v>843</v>
      </c>
      <c r="C4110" t="str">
        <f>VLOOKUP(B4110, Positions!A$1:B$134, 2, FALSE)</f>
        <v>Defender</v>
      </c>
      <c r="D4110" t="s">
        <v>204</v>
      </c>
      <c r="E4110" t="s">
        <v>5665</v>
      </c>
      <c r="F4110" t="s">
        <v>21</v>
      </c>
      <c r="G4110" t="str">
        <f>VLOOKUP(E4110, Tiers!M$1:P$134, 3, FALSE)</f>
        <v>ENG2</v>
      </c>
      <c r="H4110">
        <f>VLOOKUP(G4110, Tiers!B$1:C$134, 2, FALSE)</f>
        <v>3</v>
      </c>
      <c r="I4110" s="21">
        <v>32031</v>
      </c>
      <c r="J4110" t="str">
        <f t="shared" si="64"/>
        <v>Lawrie WilsonBolton</v>
      </c>
      <c r="P4110">
        <v>27</v>
      </c>
      <c r="Q4110" t="s">
        <v>74</v>
      </c>
      <c r="R4110" t="s">
        <v>21</v>
      </c>
      <c r="S4110" t="s">
        <v>22</v>
      </c>
      <c r="T4110" t="s">
        <v>21</v>
      </c>
      <c r="Y4110">
        <v>178</v>
      </c>
      <c r="Z4110">
        <v>79</v>
      </c>
      <c r="AA4110">
        <v>18</v>
      </c>
      <c r="AB4110">
        <v>258</v>
      </c>
    </row>
    <row r="4111" spans="1:28" ht="15.95">
      <c r="A4111" t="s">
        <v>4979</v>
      </c>
      <c r="B4111" t="s">
        <v>36</v>
      </c>
      <c r="C4111" t="str">
        <f>VLOOKUP(B4111, Positions!A$1:B$134, 2, FALSE)</f>
        <v>Midfielder</v>
      </c>
      <c r="D4111" t="s">
        <v>231</v>
      </c>
      <c r="E4111" t="s">
        <v>5663</v>
      </c>
      <c r="F4111" t="s">
        <v>21</v>
      </c>
      <c r="G4111" t="str">
        <f>VLOOKUP(E4111, Tiers!M$1:P$134, 3, FALSE)</f>
        <v>ENG4</v>
      </c>
      <c r="H4111">
        <f>VLOOKUP(G4111, Tiers!B$1:C$134, 2, FALSE)</f>
        <v>5</v>
      </c>
      <c r="I4111" s="21">
        <v>32027</v>
      </c>
      <c r="J4111" t="str">
        <f t="shared" si="64"/>
        <v>Sammy MooreLeyton Orient</v>
      </c>
      <c r="P4111">
        <v>27</v>
      </c>
      <c r="Q4111" t="s">
        <v>3718</v>
      </c>
      <c r="R4111" t="s">
        <v>21</v>
      </c>
      <c r="S4111" t="s">
        <v>22</v>
      </c>
      <c r="T4111" t="s">
        <v>21</v>
      </c>
      <c r="Y4111">
        <v>173</v>
      </c>
      <c r="Z4111">
        <v>70</v>
      </c>
      <c r="AA4111">
        <v>33</v>
      </c>
      <c r="AB4111">
        <v>266</v>
      </c>
    </row>
    <row r="4112" spans="1:28" ht="15.95">
      <c r="A4112" t="s">
        <v>4980</v>
      </c>
      <c r="B4112" t="s">
        <v>81</v>
      </c>
      <c r="C4112" t="str">
        <f>VLOOKUP(B4112, Positions!A$1:B$134, 2, FALSE)</f>
        <v>Defender</v>
      </c>
      <c r="D4112" t="s">
        <v>836</v>
      </c>
      <c r="E4112" t="s">
        <v>62</v>
      </c>
      <c r="F4112" t="s">
        <v>21</v>
      </c>
      <c r="G4112" t="str">
        <f>VLOOKUP(E4112, Tiers!M$1:P$134, 3, FALSE)</f>
        <v>ENG1</v>
      </c>
      <c r="H4112">
        <f>VLOOKUP(G4112, Tiers!B$1:C$134, 2, FALSE)</f>
        <v>1</v>
      </c>
      <c r="I4112" s="21">
        <v>32027</v>
      </c>
      <c r="J4112" t="str">
        <f t="shared" si="64"/>
        <v>Tommy ElphickBournemouth</v>
      </c>
      <c r="P4112">
        <v>27</v>
      </c>
      <c r="Q4112" t="s">
        <v>229</v>
      </c>
      <c r="R4112" t="s">
        <v>21</v>
      </c>
      <c r="S4112" t="s">
        <v>22</v>
      </c>
      <c r="T4112" t="s">
        <v>21</v>
      </c>
      <c r="Y4112">
        <v>181</v>
      </c>
      <c r="Z4112">
        <v>73</v>
      </c>
      <c r="AA4112">
        <v>11</v>
      </c>
      <c r="AB4112">
        <v>301</v>
      </c>
    </row>
    <row r="4113" spans="1:28" ht="15.95">
      <c r="A4113" t="s">
        <v>4981</v>
      </c>
      <c r="B4113" t="s">
        <v>16</v>
      </c>
      <c r="C4113" t="e">
        <f>VLOOKUP(B4113, Positions!A$1:B$134, 2, FALSE)</f>
        <v>#N/A</v>
      </c>
      <c r="D4113" t="s">
        <v>4982</v>
      </c>
      <c r="E4113" t="s">
        <v>5666</v>
      </c>
      <c r="F4113" t="s">
        <v>870</v>
      </c>
      <c r="G4113" t="str">
        <f>VLOOKUP(E4113, Tiers!M$1:P$134, 3, FALSE)</f>
        <v>NONE</v>
      </c>
      <c r="H4113">
        <f>VLOOKUP(G4113, Tiers!B$1:C$134, 2, FALSE)</f>
        <v>7</v>
      </c>
      <c r="I4113" s="21">
        <v>32027</v>
      </c>
      <c r="J4113" t="str">
        <f t="shared" si="64"/>
        <v>Danny NorthShamrock Rovers</v>
      </c>
      <c r="P4113">
        <v>27</v>
      </c>
      <c r="Q4113" t="s">
        <v>3854</v>
      </c>
      <c r="R4113" t="s">
        <v>21</v>
      </c>
      <c r="S4113" t="s">
        <v>22</v>
      </c>
      <c r="T4113" t="s">
        <v>21</v>
      </c>
      <c r="Y4113">
        <v>176</v>
      </c>
      <c r="Z4113">
        <v>80</v>
      </c>
      <c r="AA4113">
        <v>66</v>
      </c>
      <c r="AB4113">
        <v>196</v>
      </c>
    </row>
    <row r="4114" spans="1:28" ht="15.95">
      <c r="A4114" t="s">
        <v>4983</v>
      </c>
      <c r="B4114" t="s">
        <v>567</v>
      </c>
      <c r="C4114" t="str">
        <f>VLOOKUP(B4114, Positions!A$1:B$134, 2, FALSE)</f>
        <v>Defender</v>
      </c>
      <c r="D4114" t="s">
        <v>37</v>
      </c>
      <c r="E4114" t="s">
        <v>5664</v>
      </c>
      <c r="F4114" t="s">
        <v>21</v>
      </c>
      <c r="G4114" t="str">
        <f>VLOOKUP(E4114, Tiers!M$1:P$134, 3, FALSE)</f>
        <v>ENG3</v>
      </c>
      <c r="H4114">
        <f>VLOOKUP(G4114, Tiers!B$1:C$134, 2, FALSE)</f>
        <v>4</v>
      </c>
      <c r="I4114" s="21">
        <v>32027</v>
      </c>
      <c r="J4114" t="str">
        <f t="shared" si="64"/>
        <v>Sam HirdChesterfield</v>
      </c>
      <c r="P4114">
        <v>27</v>
      </c>
      <c r="Q4114" t="s">
        <v>455</v>
      </c>
      <c r="R4114" t="s">
        <v>21</v>
      </c>
      <c r="S4114" t="s">
        <v>22</v>
      </c>
      <c r="T4114" t="s">
        <v>21</v>
      </c>
      <c r="Y4114">
        <v>183</v>
      </c>
      <c r="Z4114">
        <v>77</v>
      </c>
      <c r="AA4114">
        <v>9</v>
      </c>
      <c r="AB4114">
        <v>268</v>
      </c>
    </row>
    <row r="4115" spans="1:28" ht="15.95">
      <c r="A4115" t="s">
        <v>4984</v>
      </c>
      <c r="B4115" t="s">
        <v>72</v>
      </c>
      <c r="C4115" t="str">
        <f>VLOOKUP(B4115, Positions!A$1:B$134, 2, FALSE)</f>
        <v>Defender</v>
      </c>
      <c r="D4115" t="s">
        <v>627</v>
      </c>
      <c r="E4115" t="s">
        <v>5666</v>
      </c>
      <c r="F4115" t="s">
        <v>21</v>
      </c>
      <c r="G4115" t="str">
        <f>VLOOKUP(E4115, Tiers!M$1:P$134, 3, FALSE)</f>
        <v>NONE</v>
      </c>
      <c r="H4115">
        <f>VLOOKUP(G4115, Tiers!B$1:C$134, 2, FALSE)</f>
        <v>7</v>
      </c>
      <c r="I4115" s="21">
        <v>32022</v>
      </c>
      <c r="J4115" t="str">
        <f t="shared" si="64"/>
        <v>James JenningsForest Green</v>
      </c>
      <c r="P4115">
        <v>27</v>
      </c>
      <c r="Q4115" t="s">
        <v>1308</v>
      </c>
      <c r="R4115" t="s">
        <v>21</v>
      </c>
      <c r="S4115" t="s">
        <v>22</v>
      </c>
      <c r="T4115" t="s">
        <v>21</v>
      </c>
      <c r="Y4115">
        <v>178</v>
      </c>
      <c r="Z4115">
        <v>78</v>
      </c>
      <c r="AA4115">
        <v>14</v>
      </c>
      <c r="AB4115">
        <v>231</v>
      </c>
    </row>
    <row r="4116" spans="1:28" ht="15.95">
      <c r="A4116" t="s">
        <v>4985</v>
      </c>
      <c r="B4116" t="s">
        <v>16</v>
      </c>
      <c r="C4116" t="e">
        <f>VLOOKUP(B4116, Positions!A$1:B$134, 2, FALSE)</f>
        <v>#N/A</v>
      </c>
      <c r="D4116" t="s">
        <v>2232</v>
      </c>
      <c r="E4116" t="s">
        <v>5666</v>
      </c>
      <c r="F4116" t="s">
        <v>21</v>
      </c>
      <c r="G4116" t="str">
        <f>VLOOKUP(E4116, Tiers!M$1:P$134, 3, FALSE)</f>
        <v>NONE</v>
      </c>
      <c r="H4116">
        <f>VLOOKUP(G4116, Tiers!B$1:C$134, 2, FALSE)</f>
        <v>7</v>
      </c>
      <c r="I4116" s="21">
        <v>32014</v>
      </c>
      <c r="J4116" t="str">
        <f t="shared" si="64"/>
        <v>Anthony WilsonBarrow</v>
      </c>
      <c r="P4116">
        <v>27</v>
      </c>
      <c r="Q4116" t="s">
        <v>40</v>
      </c>
      <c r="R4116" t="s">
        <v>21</v>
      </c>
      <c r="S4116" t="s">
        <v>22</v>
      </c>
      <c r="T4116" t="s">
        <v>21</v>
      </c>
      <c r="Y4116">
        <v>186</v>
      </c>
      <c r="Z4116">
        <v>77</v>
      </c>
      <c r="AA4116">
        <v>65</v>
      </c>
      <c r="AB4116">
        <v>166</v>
      </c>
    </row>
    <row r="4117" spans="1:28" ht="15.95">
      <c r="A4117" t="s">
        <v>4986</v>
      </c>
      <c r="B4117" t="s">
        <v>42</v>
      </c>
      <c r="C4117" t="str">
        <f>VLOOKUP(B4117, Positions!A$1:B$134, 2, FALSE)</f>
        <v>Midfielder</v>
      </c>
      <c r="D4117" t="s">
        <v>134</v>
      </c>
      <c r="E4117" t="s">
        <v>5664</v>
      </c>
      <c r="F4117" t="s">
        <v>21</v>
      </c>
      <c r="G4117" t="str">
        <f>VLOOKUP(E4117, Tiers!M$1:P$134, 3, FALSE)</f>
        <v>ENG3</v>
      </c>
      <c r="H4117">
        <f>VLOOKUP(G4117, Tiers!B$1:C$134, 2, FALSE)</f>
        <v>4</v>
      </c>
      <c r="I4117" s="21">
        <v>32004</v>
      </c>
      <c r="J4117" t="str">
        <f t="shared" si="64"/>
        <v>Sean McAllisterScunthorpe</v>
      </c>
      <c r="P4117">
        <v>27</v>
      </c>
      <c r="Q4117" t="s">
        <v>204</v>
      </c>
      <c r="R4117" t="s">
        <v>21</v>
      </c>
      <c r="S4117" t="s">
        <v>22</v>
      </c>
      <c r="T4117" t="s">
        <v>21</v>
      </c>
      <c r="Y4117">
        <v>173</v>
      </c>
      <c r="Z4117">
        <v>65</v>
      </c>
      <c r="AA4117">
        <v>5</v>
      </c>
      <c r="AB4117">
        <v>183</v>
      </c>
    </row>
    <row r="4118" spans="1:28" ht="15.95">
      <c r="A4118" t="s">
        <v>4987</v>
      </c>
      <c r="B4118" t="s">
        <v>2259</v>
      </c>
      <c r="C4118" t="str">
        <f>VLOOKUP(B4118, Positions!A$1:B$134, 2, FALSE)</f>
        <v>Midfielder</v>
      </c>
      <c r="D4118" t="s">
        <v>234</v>
      </c>
      <c r="E4118" t="s">
        <v>5664</v>
      </c>
      <c r="F4118" t="s">
        <v>21</v>
      </c>
      <c r="G4118" t="str">
        <f>VLOOKUP(E4118, Tiers!M$1:P$134, 3, FALSE)</f>
        <v>ENG3</v>
      </c>
      <c r="H4118">
        <f>VLOOKUP(G4118, Tiers!B$1:C$134, 2, FALSE)</f>
        <v>4</v>
      </c>
      <c r="I4118" s="21">
        <v>32004</v>
      </c>
      <c r="J4118" t="str">
        <f t="shared" si="64"/>
        <v>Mike JonesOldham</v>
      </c>
      <c r="P4118">
        <v>27</v>
      </c>
      <c r="Q4118" t="s">
        <v>390</v>
      </c>
      <c r="R4118" t="s">
        <v>21</v>
      </c>
      <c r="S4118" t="s">
        <v>22</v>
      </c>
      <c r="T4118" t="s">
        <v>21</v>
      </c>
      <c r="Y4118">
        <v>183</v>
      </c>
      <c r="Z4118">
        <v>78</v>
      </c>
      <c r="AA4118">
        <v>32</v>
      </c>
      <c r="AB4118">
        <v>313</v>
      </c>
    </row>
    <row r="4119" spans="1:28" ht="15.95">
      <c r="A4119" t="s">
        <v>4988</v>
      </c>
      <c r="B4119" t="s">
        <v>249</v>
      </c>
      <c r="C4119" t="e">
        <f>VLOOKUP(B4119, Positions!A$1:B$134, 2, FALSE)</f>
        <v>#N/A</v>
      </c>
      <c r="D4119" t="s">
        <v>231</v>
      </c>
      <c r="E4119" t="s">
        <v>5663</v>
      </c>
      <c r="F4119" t="s">
        <v>21</v>
      </c>
      <c r="G4119" t="str">
        <f>VLOOKUP(E4119, Tiers!M$1:P$134, 3, FALSE)</f>
        <v>ENG4</v>
      </c>
      <c r="H4119">
        <f>VLOOKUP(G4119, Tiers!B$1:C$134, 2, FALSE)</f>
        <v>5</v>
      </c>
      <c r="I4119" s="21">
        <v>32001</v>
      </c>
      <c r="J4119" t="str">
        <f t="shared" si="64"/>
        <v>Dean CoxLeyton Orient</v>
      </c>
      <c r="P4119">
        <v>27</v>
      </c>
      <c r="Q4119" t="s">
        <v>229</v>
      </c>
      <c r="R4119" t="s">
        <v>21</v>
      </c>
      <c r="S4119" t="s">
        <v>22</v>
      </c>
      <c r="T4119" t="s">
        <v>21</v>
      </c>
      <c r="Y4119">
        <v>163</v>
      </c>
      <c r="Z4119">
        <v>69</v>
      </c>
      <c r="AA4119">
        <v>56</v>
      </c>
      <c r="AB4119">
        <v>366</v>
      </c>
    </row>
    <row r="4120" spans="1:28" ht="15.95">
      <c r="A4120" t="s">
        <v>4989</v>
      </c>
      <c r="B4120" t="s">
        <v>115</v>
      </c>
      <c r="C4120" t="e">
        <f>VLOOKUP(B4120, Positions!A$1:B$134, 2, FALSE)</f>
        <v>#N/A</v>
      </c>
      <c r="D4120" t="s">
        <v>112</v>
      </c>
      <c r="E4120" t="s">
        <v>5664</v>
      </c>
      <c r="F4120" t="s">
        <v>21</v>
      </c>
      <c r="G4120" t="str">
        <f>VLOOKUP(E4120, Tiers!M$1:P$134, 3, FALSE)</f>
        <v>ENG3</v>
      </c>
      <c r="H4120">
        <f>VLOOKUP(G4120, Tiers!B$1:C$134, 2, FALSE)</f>
        <v>4</v>
      </c>
      <c r="I4120" s="21">
        <v>31996</v>
      </c>
      <c r="J4120" t="str">
        <f t="shared" si="64"/>
        <v>Shaun WhalleyShrewsbury</v>
      </c>
      <c r="P4120">
        <v>27</v>
      </c>
      <c r="Q4120" t="s">
        <v>2764</v>
      </c>
      <c r="R4120" t="s">
        <v>21</v>
      </c>
      <c r="S4120" t="s">
        <v>22</v>
      </c>
      <c r="T4120" t="s">
        <v>21</v>
      </c>
      <c r="Y4120">
        <v>176</v>
      </c>
      <c r="Z4120">
        <v>67</v>
      </c>
      <c r="AA4120">
        <v>72</v>
      </c>
      <c r="AB4120">
        <v>311</v>
      </c>
    </row>
    <row r="4121" spans="1:28" ht="15.95">
      <c r="A4121" t="s">
        <v>4990</v>
      </c>
      <c r="B4121" t="s">
        <v>36</v>
      </c>
      <c r="C4121" t="str">
        <f>VLOOKUP(B4121, Positions!A$1:B$134, 2, FALSE)</f>
        <v>Midfielder</v>
      </c>
      <c r="E4121" t="s">
        <v>5666</v>
      </c>
      <c r="F4121" t="s">
        <v>21</v>
      </c>
      <c r="G4121" t="str">
        <f>VLOOKUP(E4121, Tiers!M$1:P$134, 3, FALSE)</f>
        <v>NONE</v>
      </c>
      <c r="H4121">
        <f>VLOOKUP(G4121, Tiers!B$1:C$134, 2, FALSE)</f>
        <v>7</v>
      </c>
      <c r="I4121" s="21" t="e">
        <v>#N/A</v>
      </c>
      <c r="J4121" t="str">
        <f t="shared" si="64"/>
        <v>Shane Hill</v>
      </c>
      <c r="P4121">
        <v>27</v>
      </c>
      <c r="Q4121" t="s">
        <v>74</v>
      </c>
      <c r="R4121" t="s">
        <v>21</v>
      </c>
      <c r="S4121" t="s">
        <v>22</v>
      </c>
      <c r="T4121" t="s">
        <v>21</v>
      </c>
      <c r="Y4121">
        <v>186</v>
      </c>
      <c r="Z4121">
        <v>84</v>
      </c>
      <c r="AA4121">
        <v>8</v>
      </c>
      <c r="AB4121">
        <v>94</v>
      </c>
    </row>
    <row r="4122" spans="1:28" ht="15.95">
      <c r="A4122" t="s">
        <v>4991</v>
      </c>
      <c r="B4122" t="s">
        <v>106</v>
      </c>
      <c r="C4122" t="str">
        <f>VLOOKUP(B4122, Positions!A$1:B$134, 2, FALSE)</f>
        <v>Midfielder</v>
      </c>
      <c r="D4122" t="s">
        <v>3854</v>
      </c>
      <c r="E4122" t="s">
        <v>5666</v>
      </c>
      <c r="F4122" t="s">
        <v>21</v>
      </c>
      <c r="G4122" t="str">
        <f>VLOOKUP(E4122, Tiers!M$1:P$134, 3, FALSE)</f>
        <v>NONE</v>
      </c>
      <c r="H4122">
        <f>VLOOKUP(G4122, Tiers!B$1:C$134, 2, FALSE)</f>
        <v>7</v>
      </c>
      <c r="I4122" s="21">
        <v>31984</v>
      </c>
      <c r="J4122" t="str">
        <f t="shared" si="64"/>
        <v>Nathan ArnoldGrimsby</v>
      </c>
      <c r="P4122">
        <v>27</v>
      </c>
      <c r="Q4122" t="s">
        <v>32</v>
      </c>
      <c r="R4122" t="s">
        <v>21</v>
      </c>
      <c r="S4122" t="s">
        <v>22</v>
      </c>
      <c r="T4122" t="s">
        <v>21</v>
      </c>
      <c r="Y4122">
        <v>171</v>
      </c>
      <c r="Z4122">
        <v>65</v>
      </c>
      <c r="AA4122">
        <v>52</v>
      </c>
      <c r="AB4122">
        <v>301</v>
      </c>
    </row>
    <row r="4123" spans="1:28" ht="15.95">
      <c r="A4123" t="s">
        <v>2513</v>
      </c>
      <c r="B4123" t="s">
        <v>680</v>
      </c>
      <c r="C4123" t="e">
        <f>VLOOKUP(B4123, Positions!A$1:B$134, 2, FALSE)</f>
        <v>#N/A</v>
      </c>
      <c r="D4123" t="s">
        <v>669</v>
      </c>
      <c r="E4123" t="s">
        <v>62</v>
      </c>
      <c r="F4123" t="s">
        <v>21</v>
      </c>
      <c r="G4123" t="str">
        <f>VLOOKUP(E4123, Tiers!M$1:P$134, 3, FALSE)</f>
        <v>ENG1</v>
      </c>
      <c r="H4123">
        <f>VLOOKUP(G4123, Tiers!B$1:C$134, 2, FALSE)</f>
        <v>1</v>
      </c>
      <c r="I4123" s="21">
        <v>31972</v>
      </c>
      <c r="J4123" t="str">
        <f t="shared" si="64"/>
        <v>Adam JohnsonSunderland</v>
      </c>
      <c r="P4123">
        <v>27</v>
      </c>
      <c r="Q4123" t="s">
        <v>669</v>
      </c>
      <c r="R4123" t="s">
        <v>21</v>
      </c>
      <c r="S4123" t="s">
        <v>22</v>
      </c>
      <c r="T4123" t="s">
        <v>21</v>
      </c>
      <c r="Y4123">
        <v>176</v>
      </c>
      <c r="Z4123">
        <v>62</v>
      </c>
      <c r="AA4123">
        <v>46</v>
      </c>
      <c r="AB4123">
        <v>289</v>
      </c>
    </row>
    <row r="4124" spans="1:28" ht="15.95">
      <c r="A4124" t="s">
        <v>4992</v>
      </c>
      <c r="B4124" t="s">
        <v>115</v>
      </c>
      <c r="C4124" t="e">
        <f>VLOOKUP(B4124, Positions!A$1:B$134, 2, FALSE)</f>
        <v>#N/A</v>
      </c>
      <c r="D4124" t="s">
        <v>1184</v>
      </c>
      <c r="E4124" t="s">
        <v>5666</v>
      </c>
      <c r="F4124" t="s">
        <v>21</v>
      </c>
      <c r="G4124" t="str">
        <f>VLOOKUP(E4124, Tiers!M$1:P$134, 3, FALSE)</f>
        <v>NONE</v>
      </c>
      <c r="H4124">
        <f>VLOOKUP(G4124, Tiers!B$1:C$134, 2, FALSE)</f>
        <v>7</v>
      </c>
      <c r="I4124" s="21">
        <v>31968</v>
      </c>
      <c r="J4124" t="str">
        <f t="shared" si="64"/>
        <v>Paul RutherfordSouthport</v>
      </c>
      <c r="P4124">
        <v>27</v>
      </c>
      <c r="Q4124" t="s">
        <v>390</v>
      </c>
      <c r="R4124" t="s">
        <v>21</v>
      </c>
      <c r="S4124" t="s">
        <v>22</v>
      </c>
      <c r="T4124" t="s">
        <v>21</v>
      </c>
      <c r="Y4124">
        <v>171</v>
      </c>
      <c r="Z4124">
        <v>70</v>
      </c>
      <c r="AA4124">
        <v>13</v>
      </c>
      <c r="AB4124">
        <v>280</v>
      </c>
    </row>
    <row r="4125" spans="1:28" ht="15.95">
      <c r="A4125" t="s">
        <v>4993</v>
      </c>
      <c r="B4125" t="s">
        <v>36</v>
      </c>
      <c r="C4125" t="str">
        <f>VLOOKUP(B4125, Positions!A$1:B$134, 2, FALSE)</f>
        <v>Midfielder</v>
      </c>
      <c r="D4125" t="s">
        <v>370</v>
      </c>
      <c r="E4125" t="s">
        <v>5663</v>
      </c>
      <c r="F4125" t="s">
        <v>21</v>
      </c>
      <c r="G4125" t="str">
        <f>VLOOKUP(E4125, Tiers!M$1:P$134, 3, FALSE)</f>
        <v>ENG4</v>
      </c>
      <c r="H4125">
        <f>VLOOKUP(G4125, Tiers!B$1:C$134, 2, FALSE)</f>
        <v>5</v>
      </c>
      <c r="I4125" s="21">
        <v>31967</v>
      </c>
      <c r="J4125" t="str">
        <f t="shared" si="64"/>
        <v>Luke JoyceCarlisle</v>
      </c>
      <c r="P4125">
        <v>27</v>
      </c>
      <c r="Q4125" t="s">
        <v>204</v>
      </c>
      <c r="R4125" t="s">
        <v>21</v>
      </c>
      <c r="S4125" t="s">
        <v>22</v>
      </c>
      <c r="T4125" t="s">
        <v>21</v>
      </c>
      <c r="Y4125">
        <v>176</v>
      </c>
      <c r="Z4125">
        <v>78</v>
      </c>
      <c r="AA4125">
        <v>12</v>
      </c>
      <c r="AB4125">
        <v>278</v>
      </c>
    </row>
    <row r="4126" spans="1:28" ht="15.95">
      <c r="A4126" t="s">
        <v>4994</v>
      </c>
      <c r="B4126" t="s">
        <v>1915</v>
      </c>
      <c r="C4126" t="str">
        <f>VLOOKUP(B4126, Positions!A$1:B$134, 2, FALSE)</f>
        <v>Defender</v>
      </c>
      <c r="D4126" t="s">
        <v>592</v>
      </c>
      <c r="E4126" t="s">
        <v>5666</v>
      </c>
      <c r="F4126" t="s">
        <v>21</v>
      </c>
      <c r="G4126" t="str">
        <f>VLOOKUP(E4126, Tiers!M$1:P$134, 3, FALSE)</f>
        <v>NONE</v>
      </c>
      <c r="H4126">
        <f>VLOOKUP(G4126, Tiers!B$1:C$134, 2, FALSE)</f>
        <v>7</v>
      </c>
      <c r="I4126" s="21">
        <v>31966</v>
      </c>
      <c r="J4126" t="str">
        <f t="shared" si="64"/>
        <v>Izak ReidAFC Telford</v>
      </c>
      <c r="P4126">
        <v>27</v>
      </c>
      <c r="Q4126" t="s">
        <v>1225</v>
      </c>
      <c r="R4126" t="s">
        <v>21</v>
      </c>
      <c r="S4126" t="s">
        <v>22</v>
      </c>
      <c r="T4126" t="s">
        <v>21</v>
      </c>
      <c r="Y4126">
        <v>168</v>
      </c>
      <c r="Z4126">
        <v>64</v>
      </c>
      <c r="AA4126">
        <v>24</v>
      </c>
      <c r="AB4126">
        <v>282</v>
      </c>
    </row>
    <row r="4127" spans="1:28" ht="15.95">
      <c r="A4127" t="s">
        <v>4995</v>
      </c>
      <c r="B4127" t="s">
        <v>16</v>
      </c>
      <c r="C4127" t="e">
        <f>VLOOKUP(B4127, Positions!A$1:B$134, 2, FALSE)</f>
        <v>#N/A</v>
      </c>
      <c r="D4127" t="s">
        <v>3064</v>
      </c>
      <c r="E4127" t="s">
        <v>5666</v>
      </c>
      <c r="F4127" t="s">
        <v>21</v>
      </c>
      <c r="G4127" t="str">
        <f>VLOOKUP(E4127, Tiers!M$1:P$134, 3, FALSE)</f>
        <v>NONE</v>
      </c>
      <c r="H4127">
        <f>VLOOKUP(G4127, Tiers!B$1:C$134, 2, FALSE)</f>
        <v>7</v>
      </c>
      <c r="I4127" s="21">
        <v>31966</v>
      </c>
      <c r="J4127" t="str">
        <f t="shared" si="64"/>
        <v>Richard BrodieAldershot</v>
      </c>
      <c r="P4127">
        <v>27</v>
      </c>
      <c r="Q4127" t="s">
        <v>253</v>
      </c>
      <c r="R4127" t="s">
        <v>21</v>
      </c>
      <c r="S4127" t="s">
        <v>22</v>
      </c>
      <c r="T4127" t="s">
        <v>21</v>
      </c>
      <c r="Y4127">
        <v>188</v>
      </c>
      <c r="Z4127">
        <v>83</v>
      </c>
      <c r="AA4127">
        <v>121</v>
      </c>
      <c r="AB4127">
        <v>375</v>
      </c>
    </row>
    <row r="4128" spans="1:28" ht="15.95">
      <c r="A4128" t="s">
        <v>4996</v>
      </c>
      <c r="B4128" t="s">
        <v>36</v>
      </c>
      <c r="C4128" t="str">
        <f>VLOOKUP(B4128, Positions!A$1:B$134, 2, FALSE)</f>
        <v>Midfielder</v>
      </c>
      <c r="D4128" t="s">
        <v>868</v>
      </c>
      <c r="E4128" t="s">
        <v>5666</v>
      </c>
      <c r="F4128" t="s">
        <v>21</v>
      </c>
      <c r="G4128" t="str">
        <f>VLOOKUP(E4128, Tiers!M$1:P$134, 3, FALSE)</f>
        <v>NONE</v>
      </c>
      <c r="H4128">
        <f>VLOOKUP(G4128, Tiers!B$1:C$134, 2, FALSE)</f>
        <v>7</v>
      </c>
      <c r="I4128" s="21">
        <v>31957</v>
      </c>
      <c r="J4128" t="str">
        <f t="shared" si="64"/>
        <v>Max PorterBromley</v>
      </c>
      <c r="P4128">
        <v>28</v>
      </c>
      <c r="Q4128" t="s">
        <v>947</v>
      </c>
      <c r="R4128" t="s">
        <v>21</v>
      </c>
      <c r="S4128" t="s">
        <v>22</v>
      </c>
      <c r="T4128" t="s">
        <v>21</v>
      </c>
      <c r="Y4128">
        <v>178</v>
      </c>
      <c r="Z4128">
        <v>78</v>
      </c>
      <c r="AA4128">
        <v>20</v>
      </c>
      <c r="AB4128">
        <v>300</v>
      </c>
    </row>
    <row r="4129" spans="1:28" ht="15.95">
      <c r="A4129" t="s">
        <v>4997</v>
      </c>
      <c r="B4129" t="s">
        <v>166</v>
      </c>
      <c r="C4129" t="str">
        <f>VLOOKUP(B4129, Positions!A$1:B$134, 2, FALSE)</f>
        <v>Goalkeeper</v>
      </c>
      <c r="D4129" t="s">
        <v>56</v>
      </c>
      <c r="E4129" t="s">
        <v>5664</v>
      </c>
      <c r="F4129" t="s">
        <v>21</v>
      </c>
      <c r="G4129" t="str">
        <f>VLOOKUP(E4129, Tiers!M$1:P$134, 3, FALSE)</f>
        <v>ENG3</v>
      </c>
      <c r="H4129">
        <f>VLOOKUP(G4129, Tiers!B$1:C$134, 2, FALSE)</f>
        <v>4</v>
      </c>
      <c r="I4129" s="21">
        <v>31952</v>
      </c>
      <c r="J4129" t="str">
        <f t="shared" si="64"/>
        <v>Josh LillisRochdale</v>
      </c>
      <c r="P4129">
        <v>28</v>
      </c>
      <c r="Q4129" t="s">
        <v>275</v>
      </c>
      <c r="R4129" t="s">
        <v>21</v>
      </c>
      <c r="S4129" t="s">
        <v>22</v>
      </c>
      <c r="T4129" t="s">
        <v>21</v>
      </c>
      <c r="Y4129">
        <v>183</v>
      </c>
      <c r="Z4129">
        <v>80</v>
      </c>
      <c r="AA4129">
        <v>0</v>
      </c>
      <c r="AB4129">
        <v>179</v>
      </c>
    </row>
    <row r="4130" spans="1:28" ht="15.95">
      <c r="A4130" t="s">
        <v>4998</v>
      </c>
      <c r="B4130" t="s">
        <v>249</v>
      </c>
      <c r="C4130" t="e">
        <f>VLOOKUP(B4130, Positions!A$1:B$134, 2, FALSE)</f>
        <v>#N/A</v>
      </c>
      <c r="D4130" t="s">
        <v>149</v>
      </c>
      <c r="E4130" t="s">
        <v>5663</v>
      </c>
      <c r="F4130" t="s">
        <v>21</v>
      </c>
      <c r="G4130" t="str">
        <f>VLOOKUP(E4130, Tiers!M$1:P$134, 3, FALSE)</f>
        <v>ENG4</v>
      </c>
      <c r="H4130">
        <f>VLOOKUP(G4130, Tiers!B$1:C$134, 2, FALSE)</f>
        <v>5</v>
      </c>
      <c r="I4130" s="21">
        <v>31947</v>
      </c>
      <c r="J4130" t="str">
        <f t="shared" si="64"/>
        <v>Ricky HolmesNorthampton</v>
      </c>
      <c r="P4130">
        <v>28</v>
      </c>
      <c r="Q4130" t="s">
        <v>4999</v>
      </c>
      <c r="R4130" t="s">
        <v>21</v>
      </c>
      <c r="S4130" t="s">
        <v>22</v>
      </c>
      <c r="T4130" t="s">
        <v>21</v>
      </c>
      <c r="Y4130">
        <v>173</v>
      </c>
      <c r="Z4130">
        <v>75</v>
      </c>
      <c r="AA4130">
        <v>65</v>
      </c>
      <c r="AB4130">
        <v>304</v>
      </c>
    </row>
    <row r="4131" spans="1:28" ht="15.95">
      <c r="A4131" t="s">
        <v>5000</v>
      </c>
      <c r="B4131" t="s">
        <v>16</v>
      </c>
      <c r="C4131" t="e">
        <f>VLOOKUP(B4131, Positions!A$1:B$134, 2, FALSE)</f>
        <v>#N/A</v>
      </c>
      <c r="D4131" t="s">
        <v>37</v>
      </c>
      <c r="E4131" t="s">
        <v>5664</v>
      </c>
      <c r="F4131" t="s">
        <v>21</v>
      </c>
      <c r="G4131" t="str">
        <f>VLOOKUP(E4131, Tiers!M$1:P$134, 3, FALSE)</f>
        <v>ENG3</v>
      </c>
      <c r="H4131">
        <f>VLOOKUP(G4131, Tiers!B$1:C$134, 2, FALSE)</f>
        <v>4</v>
      </c>
      <c r="I4131" s="21">
        <v>31943</v>
      </c>
      <c r="J4131" t="str">
        <f t="shared" si="64"/>
        <v>Byron HarrisonChesterfield</v>
      </c>
      <c r="P4131">
        <v>28</v>
      </c>
      <c r="Q4131" t="s">
        <v>74</v>
      </c>
      <c r="R4131" t="s">
        <v>21</v>
      </c>
      <c r="S4131" t="s">
        <v>22</v>
      </c>
      <c r="T4131" t="s">
        <v>21</v>
      </c>
      <c r="Y4131">
        <v>191</v>
      </c>
      <c r="Z4131">
        <v>84</v>
      </c>
      <c r="AA4131">
        <v>111</v>
      </c>
      <c r="AB4131">
        <v>334</v>
      </c>
    </row>
    <row r="4132" spans="1:28" ht="15.95">
      <c r="A4132" t="s">
        <v>5001</v>
      </c>
      <c r="B4132" t="s">
        <v>1593</v>
      </c>
      <c r="C4132" t="str">
        <f>VLOOKUP(B4132, Positions!A$1:B$134, 2, FALSE)</f>
        <v>Midfielder</v>
      </c>
      <c r="D4132" t="s">
        <v>200</v>
      </c>
      <c r="E4132" t="s">
        <v>5664</v>
      </c>
      <c r="F4132" t="s">
        <v>21</v>
      </c>
      <c r="G4132" t="str">
        <f>VLOOKUP(E4132, Tiers!M$1:P$134, 3, FALSE)</f>
        <v>ENG3</v>
      </c>
      <c r="H4132">
        <f>VLOOKUP(G4132, Tiers!B$1:C$134, 2, FALSE)</f>
        <v>4</v>
      </c>
      <c r="I4132" s="21">
        <v>31932</v>
      </c>
      <c r="J4132" t="str">
        <f t="shared" si="64"/>
        <v>Anthony GrantPort Vale</v>
      </c>
      <c r="P4132">
        <v>28</v>
      </c>
      <c r="Q4132" t="s">
        <v>74</v>
      </c>
      <c r="R4132" t="s">
        <v>21</v>
      </c>
      <c r="S4132" t="s">
        <v>22</v>
      </c>
      <c r="T4132" t="s">
        <v>21</v>
      </c>
      <c r="Y4132">
        <v>178</v>
      </c>
      <c r="Z4132">
        <v>71</v>
      </c>
      <c r="AA4132">
        <v>14</v>
      </c>
      <c r="AB4132">
        <v>328</v>
      </c>
    </row>
    <row r="4133" spans="1:28" ht="15.95">
      <c r="A4133" t="s">
        <v>5002</v>
      </c>
      <c r="B4133" t="s">
        <v>16</v>
      </c>
      <c r="C4133" t="e">
        <f>VLOOKUP(B4133, Positions!A$1:B$134, 2, FALSE)</f>
        <v>#N/A</v>
      </c>
      <c r="D4133" t="s">
        <v>5003</v>
      </c>
      <c r="E4133" t="s">
        <v>5666</v>
      </c>
      <c r="F4133" t="s">
        <v>2638</v>
      </c>
      <c r="G4133" t="str">
        <f>VLOOKUP(E4133, Tiers!M$1:P$134, 3, FALSE)</f>
        <v>NONE</v>
      </c>
      <c r="H4133">
        <f>VLOOKUP(G4133, Tiers!B$1:C$134, 2, FALSE)</f>
        <v>7</v>
      </c>
      <c r="I4133" s="21">
        <v>31923</v>
      </c>
      <c r="J4133" t="str">
        <f t="shared" si="64"/>
        <v>Joe YoffeHalsteren</v>
      </c>
      <c r="P4133">
        <v>28</v>
      </c>
      <c r="Q4133" t="s">
        <v>113</v>
      </c>
      <c r="R4133" t="s">
        <v>21</v>
      </c>
      <c r="S4133" t="s">
        <v>22</v>
      </c>
      <c r="T4133" t="s">
        <v>21</v>
      </c>
      <c r="Y4133">
        <v>173</v>
      </c>
      <c r="Z4133">
        <v>58</v>
      </c>
      <c r="AA4133">
        <v>14</v>
      </c>
      <c r="AB4133">
        <v>55</v>
      </c>
    </row>
    <row r="4134" spans="1:28" ht="15.95">
      <c r="A4134" t="s">
        <v>5005</v>
      </c>
      <c r="B4134" t="s">
        <v>16</v>
      </c>
      <c r="C4134" t="e">
        <f>VLOOKUP(B4134, Positions!A$1:B$134, 2, FALSE)</f>
        <v>#N/A</v>
      </c>
      <c r="D4134" t="s">
        <v>5006</v>
      </c>
      <c r="E4134" t="s">
        <v>5666</v>
      </c>
      <c r="F4134" t="s">
        <v>21</v>
      </c>
      <c r="G4134" t="str">
        <f>VLOOKUP(E4134, Tiers!M$1:P$134, 3, FALSE)</f>
        <v>NONE</v>
      </c>
      <c r="H4134">
        <f>VLOOKUP(G4134, Tiers!B$1:C$134, 2, FALSE)</f>
        <v>7</v>
      </c>
      <c r="I4134" s="21">
        <v>31922</v>
      </c>
      <c r="J4134" t="str">
        <f t="shared" si="64"/>
        <v>Dan HeffernanCentral Coast Mariners</v>
      </c>
      <c r="P4134">
        <v>28</v>
      </c>
      <c r="Q4134" t="s">
        <v>113</v>
      </c>
      <c r="R4134" t="s">
        <v>21</v>
      </c>
      <c r="S4134" t="s">
        <v>22</v>
      </c>
      <c r="T4134" t="s">
        <v>21</v>
      </c>
      <c r="Y4134">
        <v>188</v>
      </c>
      <c r="Z4134">
        <v>85</v>
      </c>
      <c r="AA4134">
        <v>81</v>
      </c>
      <c r="AB4134">
        <v>124</v>
      </c>
    </row>
    <row r="4135" spans="1:28" ht="15.95">
      <c r="A4135" t="s">
        <v>5007</v>
      </c>
      <c r="B4135" t="s">
        <v>5008</v>
      </c>
      <c r="C4135" t="str">
        <f>VLOOKUP(B4135, Positions!A$1:B$134, 2, FALSE)</f>
        <v>Midfielder</v>
      </c>
      <c r="E4135" t="s">
        <v>5666</v>
      </c>
      <c r="F4135" t="s">
        <v>21</v>
      </c>
      <c r="G4135" t="str">
        <f>VLOOKUP(E4135, Tiers!M$1:P$134, 3, FALSE)</f>
        <v>NONE</v>
      </c>
      <c r="H4135">
        <f>VLOOKUP(G4135, Tiers!B$1:C$134, 2, FALSE)</f>
        <v>7</v>
      </c>
      <c r="I4135" s="21" t="e">
        <v>#N/A</v>
      </c>
      <c r="J4135" t="str">
        <f t="shared" si="64"/>
        <v>David Foley</v>
      </c>
      <c r="P4135">
        <v>28</v>
      </c>
      <c r="Q4135" t="s">
        <v>801</v>
      </c>
      <c r="R4135" t="s">
        <v>21</v>
      </c>
      <c r="S4135" t="s">
        <v>22</v>
      </c>
      <c r="T4135" t="s">
        <v>21</v>
      </c>
      <c r="Y4135">
        <v>168</v>
      </c>
      <c r="Z4135">
        <v>64</v>
      </c>
      <c r="AA4135">
        <v>25</v>
      </c>
      <c r="AB4135">
        <v>175</v>
      </c>
    </row>
    <row r="4136" spans="1:28" ht="15.95">
      <c r="A4136" t="s">
        <v>5009</v>
      </c>
      <c r="B4136" t="s">
        <v>36</v>
      </c>
      <c r="C4136" t="str">
        <f>VLOOKUP(B4136, Positions!A$1:B$134, 2, FALSE)</f>
        <v>Midfielder</v>
      </c>
      <c r="D4136" t="s">
        <v>127</v>
      </c>
      <c r="E4136" t="s">
        <v>62</v>
      </c>
      <c r="F4136" t="s">
        <v>21</v>
      </c>
      <c r="G4136" t="str">
        <f>VLOOKUP(E4136, Tiers!M$1:P$134, 3, FALSE)</f>
        <v>ENG1</v>
      </c>
      <c r="H4136">
        <f>VLOOKUP(G4136, Tiers!B$1:C$134, 2, FALSE)</f>
        <v>1</v>
      </c>
      <c r="I4136" s="21">
        <v>31905</v>
      </c>
      <c r="J4136" t="str">
        <f t="shared" si="64"/>
        <v>Mark NobleWest Ham</v>
      </c>
      <c r="P4136">
        <v>28</v>
      </c>
      <c r="Q4136" t="s">
        <v>74</v>
      </c>
      <c r="R4136" t="s">
        <v>21</v>
      </c>
      <c r="S4136" t="s">
        <v>22</v>
      </c>
      <c r="T4136" t="s">
        <v>21</v>
      </c>
      <c r="U4136" t="s">
        <v>870</v>
      </c>
      <c r="Y4136">
        <v>181</v>
      </c>
      <c r="Z4136">
        <v>77</v>
      </c>
      <c r="AA4136">
        <v>32</v>
      </c>
      <c r="AB4136">
        <v>299</v>
      </c>
    </row>
    <row r="4137" spans="1:28" ht="15.95">
      <c r="A4137" t="s">
        <v>5010</v>
      </c>
      <c r="B4137" t="s">
        <v>181</v>
      </c>
      <c r="C4137" t="str">
        <f>VLOOKUP(B4137, Positions!A$1:B$134, 2, FALSE)</f>
        <v>Defender</v>
      </c>
      <c r="D4137" t="s">
        <v>2744</v>
      </c>
      <c r="E4137" t="s">
        <v>5666</v>
      </c>
      <c r="F4137" t="s">
        <v>21</v>
      </c>
      <c r="G4137" t="str">
        <f>VLOOKUP(E4137, Tiers!M$1:P$134, 3, FALSE)</f>
        <v>NONE</v>
      </c>
      <c r="H4137">
        <f>VLOOKUP(G4137, Tiers!B$1:C$134, 2, FALSE)</f>
        <v>7</v>
      </c>
      <c r="I4137" s="21">
        <v>31901</v>
      </c>
      <c r="J4137" t="str">
        <f t="shared" si="64"/>
        <v>Mark CarringtonWrexham</v>
      </c>
      <c r="P4137">
        <v>28</v>
      </c>
      <c r="Q4137" t="s">
        <v>726</v>
      </c>
      <c r="R4137" t="s">
        <v>21</v>
      </c>
      <c r="S4137" t="s">
        <v>22</v>
      </c>
      <c r="T4137" t="s">
        <v>21</v>
      </c>
      <c r="Y4137">
        <v>183</v>
      </c>
      <c r="Z4137">
        <v>70</v>
      </c>
      <c r="AA4137">
        <v>17</v>
      </c>
      <c r="AB4137">
        <v>200</v>
      </c>
    </row>
    <row r="4138" spans="1:28" ht="15.95">
      <c r="A4138" t="s">
        <v>5011</v>
      </c>
      <c r="B4138" t="s">
        <v>42</v>
      </c>
      <c r="C4138" t="str">
        <f>VLOOKUP(B4138, Positions!A$1:B$134, 2, FALSE)</f>
        <v>Midfielder</v>
      </c>
      <c r="D4138" t="s">
        <v>364</v>
      </c>
      <c r="E4138" t="s">
        <v>5666</v>
      </c>
      <c r="F4138" t="s">
        <v>21</v>
      </c>
      <c r="G4138" t="str">
        <f>VLOOKUP(E4138, Tiers!M$1:P$134, 3, FALSE)</f>
        <v>NONE</v>
      </c>
      <c r="H4138">
        <f>VLOOKUP(G4138, Tiers!B$1:C$134, 2, FALSE)</f>
        <v>7</v>
      </c>
      <c r="I4138" s="21">
        <v>31898</v>
      </c>
      <c r="J4138" t="str">
        <f t="shared" si="64"/>
        <v>Simon HeslopTorquay</v>
      </c>
      <c r="P4138">
        <v>28</v>
      </c>
      <c r="Q4138" t="s">
        <v>52</v>
      </c>
      <c r="R4138" t="s">
        <v>21</v>
      </c>
      <c r="S4138" t="s">
        <v>22</v>
      </c>
      <c r="T4138" t="s">
        <v>21</v>
      </c>
      <c r="Y4138">
        <v>180</v>
      </c>
      <c r="Z4138">
        <v>70</v>
      </c>
      <c r="AA4138">
        <v>18</v>
      </c>
      <c r="AB4138">
        <v>257</v>
      </c>
    </row>
    <row r="4139" spans="1:28" ht="15.95">
      <c r="A4139" t="s">
        <v>5012</v>
      </c>
      <c r="B4139" t="s">
        <v>42</v>
      </c>
      <c r="C4139" t="str">
        <f>VLOOKUP(B4139, Positions!A$1:B$134, 2, FALSE)</f>
        <v>Midfielder</v>
      </c>
      <c r="D4139" t="s">
        <v>1279</v>
      </c>
      <c r="E4139" t="s">
        <v>5666</v>
      </c>
      <c r="F4139" t="s">
        <v>21</v>
      </c>
      <c r="G4139" t="str">
        <f>VLOOKUP(E4139, Tiers!M$1:P$134, 3, FALSE)</f>
        <v>NONE</v>
      </c>
      <c r="H4139">
        <f>VLOOKUP(G4139, Tiers!B$1:C$134, 2, FALSE)</f>
        <v>7</v>
      </c>
      <c r="I4139" s="21">
        <v>31897</v>
      </c>
      <c r="J4139" t="str">
        <f t="shared" si="64"/>
        <v>Kyle StorerCheltenham</v>
      </c>
      <c r="P4139">
        <v>28</v>
      </c>
      <c r="Q4139" t="s">
        <v>3114</v>
      </c>
      <c r="R4139" t="s">
        <v>21</v>
      </c>
      <c r="S4139" t="s">
        <v>22</v>
      </c>
      <c r="T4139" t="s">
        <v>21</v>
      </c>
      <c r="Y4139">
        <v>181</v>
      </c>
      <c r="Z4139">
        <v>75</v>
      </c>
      <c r="AA4139">
        <v>38</v>
      </c>
      <c r="AB4139">
        <v>339</v>
      </c>
    </row>
    <row r="4140" spans="1:28" ht="15.95">
      <c r="A4140" t="s">
        <v>5013</v>
      </c>
      <c r="B4140" t="s">
        <v>81</v>
      </c>
      <c r="C4140" t="str">
        <f>VLOOKUP(B4140, Positions!A$1:B$134, 2, FALSE)</f>
        <v>Defender</v>
      </c>
      <c r="D4140" t="s">
        <v>2359</v>
      </c>
      <c r="E4140" t="s">
        <v>5666</v>
      </c>
      <c r="F4140" t="s">
        <v>21</v>
      </c>
      <c r="G4140" t="str">
        <f>VLOOKUP(E4140, Tiers!M$1:P$134, 3, FALSE)</f>
        <v>NONE</v>
      </c>
      <c r="H4140">
        <f>VLOOKUP(G4140, Tiers!B$1:C$134, 2, FALSE)</f>
        <v>7</v>
      </c>
      <c r="I4140" s="21">
        <v>31896</v>
      </c>
      <c r="J4140" t="str">
        <f t="shared" si="64"/>
        <v>Rob AtkinsonGuiseley</v>
      </c>
      <c r="P4140">
        <v>28</v>
      </c>
      <c r="Q4140" t="s">
        <v>155</v>
      </c>
      <c r="R4140" t="s">
        <v>21</v>
      </c>
      <c r="S4140" t="s">
        <v>22</v>
      </c>
      <c r="T4140" t="s">
        <v>21</v>
      </c>
      <c r="Y4140">
        <v>186</v>
      </c>
      <c r="Z4140">
        <v>78</v>
      </c>
      <c r="AA4140">
        <v>15</v>
      </c>
      <c r="AB4140">
        <v>259</v>
      </c>
    </row>
    <row r="4141" spans="1:28" ht="15.95">
      <c r="A4141" t="s">
        <v>5014</v>
      </c>
      <c r="B4141" t="s">
        <v>322</v>
      </c>
      <c r="C4141" t="str">
        <f>VLOOKUP(B4141, Positions!A$1:B$134, 2, FALSE)</f>
        <v>Midfielder</v>
      </c>
      <c r="D4141" t="s">
        <v>275</v>
      </c>
      <c r="E4141" t="s">
        <v>5665</v>
      </c>
      <c r="F4141" t="s">
        <v>21</v>
      </c>
      <c r="G4141" t="str">
        <f>VLOOKUP(E4141, Tiers!M$1:P$134, 3, FALSE)</f>
        <v>ENG2</v>
      </c>
      <c r="H4141">
        <f>VLOOKUP(G4141, Tiers!B$1:C$134, 2, FALSE)</f>
        <v>3</v>
      </c>
      <c r="I4141" s="21">
        <v>31895</v>
      </c>
      <c r="J4141" t="str">
        <f t="shared" si="64"/>
        <v>Bradley JohnsonDerby</v>
      </c>
      <c r="P4141">
        <v>28</v>
      </c>
      <c r="Q4141" t="s">
        <v>74</v>
      </c>
      <c r="R4141" t="s">
        <v>21</v>
      </c>
      <c r="S4141" t="s">
        <v>22</v>
      </c>
      <c r="T4141" t="s">
        <v>21</v>
      </c>
      <c r="U4141" t="s">
        <v>563</v>
      </c>
      <c r="Y4141">
        <v>178</v>
      </c>
      <c r="Z4141">
        <v>69</v>
      </c>
      <c r="AA4141">
        <v>55</v>
      </c>
      <c r="AB4141">
        <v>352</v>
      </c>
    </row>
    <row r="4142" spans="1:28" ht="15.95">
      <c r="A4142" t="s">
        <v>5015</v>
      </c>
      <c r="B4142" t="s">
        <v>81</v>
      </c>
      <c r="C4142" t="str">
        <f>VLOOKUP(B4142, Positions!A$1:B$134, 2, FALSE)</f>
        <v>Defender</v>
      </c>
      <c r="E4142" t="s">
        <v>5666</v>
      </c>
      <c r="F4142" t="s">
        <v>21</v>
      </c>
      <c r="G4142" t="str">
        <f>VLOOKUP(E4142, Tiers!M$1:P$134, 3, FALSE)</f>
        <v>NONE</v>
      </c>
      <c r="H4142">
        <f>VLOOKUP(G4142, Tiers!B$1:C$134, 2, FALSE)</f>
        <v>7</v>
      </c>
      <c r="I4142" s="21" t="e">
        <v>#N/A</v>
      </c>
      <c r="J4142" t="str">
        <f t="shared" si="64"/>
        <v>Neal Trotman</v>
      </c>
      <c r="P4142">
        <v>28</v>
      </c>
      <c r="Q4142" t="s">
        <v>113</v>
      </c>
      <c r="R4142" t="s">
        <v>21</v>
      </c>
      <c r="S4142" t="s">
        <v>22</v>
      </c>
      <c r="T4142" t="s">
        <v>21</v>
      </c>
      <c r="Y4142">
        <v>188</v>
      </c>
      <c r="Z4142">
        <v>94</v>
      </c>
      <c r="AA4142">
        <v>12</v>
      </c>
      <c r="AB4142">
        <v>222</v>
      </c>
    </row>
    <row r="4143" spans="1:28" ht="15.95">
      <c r="A4143" t="s">
        <v>5016</v>
      </c>
      <c r="B4143" t="s">
        <v>81</v>
      </c>
      <c r="C4143" t="str">
        <f>VLOOKUP(B4143, Positions!A$1:B$134, 2, FALSE)</f>
        <v>Defender</v>
      </c>
      <c r="D4143" t="s">
        <v>2232</v>
      </c>
      <c r="E4143" t="s">
        <v>5666</v>
      </c>
      <c r="F4143" t="s">
        <v>21</v>
      </c>
      <c r="G4143" t="str">
        <f>VLOOKUP(E4143, Tiers!M$1:P$134, 3, FALSE)</f>
        <v>NONE</v>
      </c>
      <c r="H4143">
        <f>VLOOKUP(G4143, Tiers!B$1:C$134, 2, FALSE)</f>
        <v>7</v>
      </c>
      <c r="I4143" s="21">
        <v>31891</v>
      </c>
      <c r="J4143" t="str">
        <f t="shared" si="64"/>
        <v>Steve WilliamsBarrow</v>
      </c>
      <c r="P4143">
        <v>28</v>
      </c>
      <c r="Q4143" t="s">
        <v>397</v>
      </c>
      <c r="R4143" t="s">
        <v>21</v>
      </c>
      <c r="S4143" t="s">
        <v>22</v>
      </c>
      <c r="T4143" t="s">
        <v>21</v>
      </c>
      <c r="Y4143">
        <v>191</v>
      </c>
      <c r="Z4143">
        <v>86</v>
      </c>
      <c r="AA4143">
        <v>12</v>
      </c>
      <c r="AB4143">
        <v>150</v>
      </c>
    </row>
    <row r="4144" spans="1:28" ht="15.95">
      <c r="A4144" t="s">
        <v>5017</v>
      </c>
      <c r="B4144" t="s">
        <v>166</v>
      </c>
      <c r="C4144" t="str">
        <f>VLOOKUP(B4144, Positions!A$1:B$134, 2, FALSE)</f>
        <v>Goalkeeper</v>
      </c>
      <c r="D4144" t="s">
        <v>490</v>
      </c>
      <c r="E4144" t="s">
        <v>62</v>
      </c>
      <c r="F4144" t="s">
        <v>21</v>
      </c>
      <c r="G4144" t="str">
        <f>VLOOKUP(E4144, Tiers!M$1:P$134, 3, FALSE)</f>
        <v>ENG1</v>
      </c>
      <c r="H4144">
        <f>VLOOKUP(G4144, Tiers!B$1:C$134, 2, FALSE)</f>
        <v>1</v>
      </c>
      <c r="I4144" s="21">
        <v>31886</v>
      </c>
      <c r="J4144" t="str">
        <f t="shared" si="64"/>
        <v>Joe HartMan City</v>
      </c>
      <c r="P4144">
        <v>28</v>
      </c>
      <c r="Q4144" t="s">
        <v>112</v>
      </c>
      <c r="R4144" t="s">
        <v>21</v>
      </c>
      <c r="S4144" t="s">
        <v>22</v>
      </c>
      <c r="T4144" t="s">
        <v>21</v>
      </c>
      <c r="Y4144">
        <v>196</v>
      </c>
      <c r="Z4144">
        <v>81</v>
      </c>
      <c r="AA4144">
        <v>0</v>
      </c>
      <c r="AB4144">
        <v>332</v>
      </c>
    </row>
    <row r="4145" spans="1:28" ht="15.95">
      <c r="A4145" t="s">
        <v>5018</v>
      </c>
      <c r="B4145" t="s">
        <v>680</v>
      </c>
      <c r="C4145" t="e">
        <f>VLOOKUP(B4145, Positions!A$1:B$134, 2, FALSE)</f>
        <v>#N/A</v>
      </c>
      <c r="D4145" t="s">
        <v>329</v>
      </c>
      <c r="E4145" t="s">
        <v>62</v>
      </c>
      <c r="F4145" t="s">
        <v>21</v>
      </c>
      <c r="G4145" t="str">
        <f>VLOOKUP(E4145, Tiers!M$1:P$134, 3, FALSE)</f>
        <v>ENG1</v>
      </c>
      <c r="H4145">
        <f>VLOOKUP(G4145, Tiers!B$1:C$134, 2, FALSE)</f>
        <v>1</v>
      </c>
      <c r="I4145" s="21">
        <v>31883</v>
      </c>
      <c r="J4145" t="str">
        <f t="shared" si="64"/>
        <v>Aaron LennonEverton</v>
      </c>
      <c r="P4145">
        <v>28</v>
      </c>
      <c r="Q4145" t="s">
        <v>124</v>
      </c>
      <c r="R4145" t="s">
        <v>21</v>
      </c>
      <c r="S4145" t="s">
        <v>22</v>
      </c>
      <c r="T4145" t="s">
        <v>21</v>
      </c>
      <c r="Y4145">
        <v>167</v>
      </c>
      <c r="Z4145">
        <v>68</v>
      </c>
      <c r="AA4145">
        <v>29</v>
      </c>
      <c r="AB4145">
        <v>318</v>
      </c>
    </row>
    <row r="4146" spans="1:28" ht="15.95">
      <c r="A4146" t="s">
        <v>5019</v>
      </c>
      <c r="B4146" t="s">
        <v>42</v>
      </c>
      <c r="C4146" t="str">
        <f>VLOOKUP(B4146, Positions!A$1:B$134, 2, FALSE)</f>
        <v>Midfielder</v>
      </c>
      <c r="D4146" t="s">
        <v>1243</v>
      </c>
      <c r="E4146" t="s">
        <v>5666</v>
      </c>
      <c r="F4146" t="s">
        <v>21</v>
      </c>
      <c r="G4146" t="str">
        <f>VLOOKUP(E4146, Tiers!M$1:P$134, 3, FALSE)</f>
        <v>NONE</v>
      </c>
      <c r="H4146">
        <f>VLOOKUP(G4146, Tiers!B$1:C$134, 2, FALSE)</f>
        <v>7</v>
      </c>
      <c r="I4146" s="21">
        <v>31882</v>
      </c>
      <c r="J4146" t="str">
        <f t="shared" si="64"/>
        <v>Jay HarrisTranmere</v>
      </c>
      <c r="P4146">
        <v>28</v>
      </c>
      <c r="Q4146" t="s">
        <v>57</v>
      </c>
      <c r="R4146" t="s">
        <v>21</v>
      </c>
      <c r="S4146" t="s">
        <v>22</v>
      </c>
      <c r="T4146" t="s">
        <v>21</v>
      </c>
      <c r="Y4146">
        <v>171</v>
      </c>
      <c r="Z4146">
        <v>73</v>
      </c>
      <c r="AA4146">
        <v>18</v>
      </c>
      <c r="AB4146">
        <v>281</v>
      </c>
    </row>
    <row r="4147" spans="1:28" ht="15.95">
      <c r="A4147" t="s">
        <v>4273</v>
      </c>
      <c r="B4147" t="s">
        <v>36</v>
      </c>
      <c r="C4147" t="str">
        <f>VLOOKUP(B4147, Positions!A$1:B$134, 2, FALSE)</f>
        <v>Midfielder</v>
      </c>
      <c r="D4147" t="s">
        <v>1146</v>
      </c>
      <c r="E4147" t="s">
        <v>5666</v>
      </c>
      <c r="F4147" t="s">
        <v>21</v>
      </c>
      <c r="G4147" t="str">
        <f>VLOOKUP(E4147, Tiers!M$1:P$134, 3, FALSE)</f>
        <v>NONE</v>
      </c>
      <c r="H4147">
        <f>VLOOKUP(G4147, Tiers!B$1:C$134, 2, FALSE)</f>
        <v>7</v>
      </c>
      <c r="I4147" s="21">
        <v>31882</v>
      </c>
      <c r="J4147" t="str">
        <f t="shared" si="64"/>
        <v>Sam WalkerFC Halifax</v>
      </c>
      <c r="P4147">
        <v>28</v>
      </c>
      <c r="Q4147" t="s">
        <v>1148</v>
      </c>
      <c r="R4147" t="s">
        <v>21</v>
      </c>
      <c r="S4147" t="s">
        <v>22</v>
      </c>
      <c r="T4147" t="s">
        <v>21</v>
      </c>
      <c r="Y4147">
        <v>176</v>
      </c>
      <c r="Z4147">
        <v>73</v>
      </c>
      <c r="AA4147">
        <v>31</v>
      </c>
      <c r="AB4147">
        <v>163</v>
      </c>
    </row>
    <row r="4148" spans="1:28" ht="15.95">
      <c r="A4148" t="s">
        <v>5020</v>
      </c>
      <c r="B4148" t="s">
        <v>102</v>
      </c>
      <c r="C4148" t="str">
        <f>VLOOKUP(B4148, Positions!A$1:B$134, 2, FALSE)</f>
        <v>Defender</v>
      </c>
      <c r="E4148" t="s">
        <v>5666</v>
      </c>
      <c r="F4148" t="s">
        <v>21</v>
      </c>
      <c r="G4148" t="str">
        <f>VLOOKUP(E4148, Tiers!M$1:P$134, 3, FALSE)</f>
        <v>NONE</v>
      </c>
      <c r="H4148">
        <f>VLOOKUP(G4148, Tiers!B$1:C$134, 2, FALSE)</f>
        <v>7</v>
      </c>
      <c r="I4148" s="21" t="e">
        <v>#N/A</v>
      </c>
      <c r="J4148" t="str">
        <f t="shared" si="64"/>
        <v>Luke Jones</v>
      </c>
      <c r="P4148">
        <v>28</v>
      </c>
      <c r="Q4148" t="s">
        <v>103</v>
      </c>
      <c r="R4148" t="s">
        <v>21</v>
      </c>
      <c r="S4148" t="s">
        <v>22</v>
      </c>
      <c r="T4148" t="s">
        <v>21</v>
      </c>
      <c r="Y4148">
        <v>170</v>
      </c>
      <c r="Z4148">
        <v>74</v>
      </c>
      <c r="AA4148">
        <v>17</v>
      </c>
      <c r="AB4148">
        <v>220</v>
      </c>
    </row>
    <row r="4149" spans="1:28" ht="15.95">
      <c r="A4149" t="s">
        <v>5021</v>
      </c>
      <c r="B4149" t="s">
        <v>1277</v>
      </c>
      <c r="C4149" t="str">
        <f>VLOOKUP(B4149, Positions!A$1:B$134, 2, FALSE)</f>
        <v>Midfielder</v>
      </c>
      <c r="D4149" t="s">
        <v>177</v>
      </c>
      <c r="E4149" t="s">
        <v>5663</v>
      </c>
      <c r="F4149" t="s">
        <v>21</v>
      </c>
      <c r="G4149" t="str">
        <f>VLOOKUP(E4149, Tiers!M$1:P$134, 3, FALSE)</f>
        <v>ENG4</v>
      </c>
      <c r="H4149">
        <f>VLOOKUP(G4149, Tiers!B$1:C$134, 2, FALSE)</f>
        <v>5</v>
      </c>
      <c r="I4149" s="21">
        <v>31869</v>
      </c>
      <c r="J4149" t="str">
        <f t="shared" si="64"/>
        <v>Lee HolmesExeter</v>
      </c>
      <c r="P4149">
        <v>28</v>
      </c>
      <c r="Q4149" t="s">
        <v>32</v>
      </c>
      <c r="R4149" t="s">
        <v>21</v>
      </c>
      <c r="S4149" t="s">
        <v>22</v>
      </c>
      <c r="T4149" t="s">
        <v>21</v>
      </c>
      <c r="Y4149">
        <v>176</v>
      </c>
      <c r="Z4149">
        <v>67</v>
      </c>
      <c r="AA4149">
        <v>17</v>
      </c>
      <c r="AB4149">
        <v>216</v>
      </c>
    </row>
    <row r="4150" spans="1:28" ht="15.95">
      <c r="A4150" t="s">
        <v>5022</v>
      </c>
      <c r="B4150" t="s">
        <v>680</v>
      </c>
      <c r="C4150" t="e">
        <f>VLOOKUP(B4150, Positions!A$1:B$134, 2, FALSE)</f>
        <v>#N/A</v>
      </c>
      <c r="D4150" t="s">
        <v>836</v>
      </c>
      <c r="E4150" t="s">
        <v>62</v>
      </c>
      <c r="F4150" t="s">
        <v>21</v>
      </c>
      <c r="G4150" t="str">
        <f>VLOOKUP(E4150, Tiers!M$1:P$134, 3, FALSE)</f>
        <v>ENG1</v>
      </c>
      <c r="H4150">
        <f>VLOOKUP(G4150, Tiers!B$1:C$134, 2, FALSE)</f>
        <v>1</v>
      </c>
      <c r="I4150" s="21">
        <v>31869</v>
      </c>
      <c r="J4150" t="str">
        <f t="shared" si="64"/>
        <v>Marc PughBournemouth</v>
      </c>
      <c r="P4150">
        <v>28</v>
      </c>
      <c r="Q4150" t="s">
        <v>3787</v>
      </c>
      <c r="R4150" t="s">
        <v>21</v>
      </c>
      <c r="S4150" t="s">
        <v>22</v>
      </c>
      <c r="T4150" t="s">
        <v>21</v>
      </c>
      <c r="Y4150">
        <v>180</v>
      </c>
      <c r="Z4150">
        <v>73</v>
      </c>
      <c r="AA4150">
        <v>65</v>
      </c>
      <c r="AB4150">
        <v>348</v>
      </c>
    </row>
    <row r="4151" spans="1:28" ht="15.95">
      <c r="A4151" t="s">
        <v>5023</v>
      </c>
      <c r="B4151" t="s">
        <v>81</v>
      </c>
      <c r="C4151" t="str">
        <f>VLOOKUP(B4151, Positions!A$1:B$134, 2, FALSE)</f>
        <v>Defender</v>
      </c>
      <c r="D4151" t="s">
        <v>449</v>
      </c>
      <c r="E4151" t="s">
        <v>5664</v>
      </c>
      <c r="F4151" t="s">
        <v>21</v>
      </c>
      <c r="G4151" t="str">
        <f>VLOOKUP(E4151, Tiers!M$1:P$134, 3, FALSE)</f>
        <v>ENG3</v>
      </c>
      <c r="H4151">
        <f>VLOOKUP(G4151, Tiers!B$1:C$134, 2, FALSE)</f>
        <v>4</v>
      </c>
      <c r="I4151" s="21">
        <v>31867</v>
      </c>
      <c r="J4151" t="str">
        <f t="shared" si="64"/>
        <v>Byron WebsterMillwall</v>
      </c>
      <c r="P4151">
        <v>28</v>
      </c>
      <c r="Q4151" t="s">
        <v>52</v>
      </c>
      <c r="R4151" t="s">
        <v>21</v>
      </c>
      <c r="S4151" t="s">
        <v>22</v>
      </c>
      <c r="T4151" t="s">
        <v>21</v>
      </c>
      <c r="Y4151">
        <v>191</v>
      </c>
      <c r="Z4151">
        <v>88</v>
      </c>
      <c r="AA4151">
        <v>13</v>
      </c>
      <c r="AB4151">
        <v>227</v>
      </c>
    </row>
    <row r="4152" spans="1:28" ht="15.95">
      <c r="A4152" t="s">
        <v>5024</v>
      </c>
      <c r="B4152" t="s">
        <v>360</v>
      </c>
      <c r="C4152" t="str">
        <f>VLOOKUP(B4152, Positions!A$1:B$134, 2, FALSE)</f>
        <v>Defender</v>
      </c>
      <c r="D4152" t="s">
        <v>112</v>
      </c>
      <c r="E4152" t="s">
        <v>5664</v>
      </c>
      <c r="F4152" t="s">
        <v>21</v>
      </c>
      <c r="G4152" t="str">
        <f>VLOOKUP(E4152, Tiers!M$1:P$134, 3, FALSE)</f>
        <v>ENG3</v>
      </c>
      <c r="H4152">
        <f>VLOOKUP(G4152, Tiers!B$1:C$134, 2, FALSE)</f>
        <v>4</v>
      </c>
      <c r="I4152" s="21">
        <v>31867</v>
      </c>
      <c r="J4152" t="str">
        <f t="shared" si="64"/>
        <v>Nathaniel Knight-PercivalShrewsbury</v>
      </c>
      <c r="P4152">
        <v>28</v>
      </c>
      <c r="Q4152" t="s">
        <v>470</v>
      </c>
      <c r="R4152" t="s">
        <v>21</v>
      </c>
      <c r="S4152" t="s">
        <v>22</v>
      </c>
      <c r="T4152" t="s">
        <v>21</v>
      </c>
      <c r="Y4152">
        <v>182</v>
      </c>
      <c r="Z4152">
        <v>73</v>
      </c>
      <c r="AA4152">
        <v>40</v>
      </c>
      <c r="AB4152">
        <v>337</v>
      </c>
    </row>
    <row r="4153" spans="1:28" ht="15.95">
      <c r="A4153" t="s">
        <v>5025</v>
      </c>
      <c r="B4153" t="s">
        <v>72</v>
      </c>
      <c r="C4153" t="str">
        <f>VLOOKUP(B4153, Positions!A$1:B$134, 2, FALSE)</f>
        <v>Defender</v>
      </c>
      <c r="D4153" t="s">
        <v>200</v>
      </c>
      <c r="E4153" t="s">
        <v>5664</v>
      </c>
      <c r="F4153" t="s">
        <v>21</v>
      </c>
      <c r="G4153" t="str">
        <f>VLOOKUP(E4153, Tiers!M$1:P$134, 3, FALSE)</f>
        <v>ENG3</v>
      </c>
      <c r="H4153">
        <f>VLOOKUP(G4153, Tiers!B$1:C$134, 2, FALSE)</f>
        <v>4</v>
      </c>
      <c r="I4153" s="21">
        <v>31867</v>
      </c>
      <c r="J4153" t="str">
        <f t="shared" si="64"/>
        <v>Carl DickinsonPort Vale</v>
      </c>
      <c r="P4153">
        <v>28</v>
      </c>
      <c r="Q4153" t="s">
        <v>5026</v>
      </c>
      <c r="R4153" t="s">
        <v>21</v>
      </c>
      <c r="S4153" t="s">
        <v>22</v>
      </c>
      <c r="T4153" t="s">
        <v>21</v>
      </c>
      <c r="Y4153">
        <v>186</v>
      </c>
      <c r="Z4153">
        <v>77</v>
      </c>
      <c r="AA4153">
        <v>4</v>
      </c>
      <c r="AB4153">
        <v>270</v>
      </c>
    </row>
    <row r="4154" spans="1:28" ht="15.95">
      <c r="A4154" t="s">
        <v>5027</v>
      </c>
      <c r="B4154" t="s">
        <v>946</v>
      </c>
      <c r="C4154" t="str">
        <f>VLOOKUP(B4154, Positions!A$1:B$134, 2, FALSE)</f>
        <v>Defender</v>
      </c>
      <c r="D4154" t="s">
        <v>669</v>
      </c>
      <c r="E4154" t="s">
        <v>62</v>
      </c>
      <c r="F4154" t="s">
        <v>21</v>
      </c>
      <c r="G4154" t="str">
        <f>VLOOKUP(E4154, Tiers!M$1:P$134, 3, FALSE)</f>
        <v>ENG1</v>
      </c>
      <c r="H4154">
        <f>VLOOKUP(G4154, Tiers!B$1:C$134, 2, FALSE)</f>
        <v>1</v>
      </c>
      <c r="I4154" s="21">
        <v>31860</v>
      </c>
      <c r="J4154" t="str">
        <f t="shared" si="64"/>
        <v>Billy JonesSunderland</v>
      </c>
      <c r="P4154">
        <v>28</v>
      </c>
      <c r="Q4154" t="s">
        <v>112</v>
      </c>
      <c r="R4154" t="s">
        <v>21</v>
      </c>
      <c r="S4154" t="s">
        <v>22</v>
      </c>
      <c r="T4154" t="s">
        <v>21</v>
      </c>
      <c r="Y4154">
        <v>183</v>
      </c>
      <c r="Z4154">
        <v>79</v>
      </c>
      <c r="AA4154">
        <v>22</v>
      </c>
      <c r="AB4154">
        <v>371</v>
      </c>
    </row>
    <row r="4155" spans="1:28" ht="15.95">
      <c r="A4155" t="s">
        <v>5028</v>
      </c>
      <c r="B4155" t="s">
        <v>36</v>
      </c>
      <c r="C4155" t="str">
        <f>VLOOKUP(B4155, Positions!A$1:B$134, 2, FALSE)</f>
        <v>Midfielder</v>
      </c>
      <c r="E4155" t="s">
        <v>5666</v>
      </c>
      <c r="F4155" t="s">
        <v>21</v>
      </c>
      <c r="G4155" t="str">
        <f>VLOOKUP(E4155, Tiers!M$1:P$134, 3, FALSE)</f>
        <v>NONE</v>
      </c>
      <c r="H4155">
        <f>VLOOKUP(G4155, Tiers!B$1:C$134, 2, FALSE)</f>
        <v>7</v>
      </c>
      <c r="I4155" s="21" t="e">
        <v>#N/A</v>
      </c>
      <c r="J4155" t="str">
        <f t="shared" si="64"/>
        <v>Steven Gregory</v>
      </c>
      <c r="P4155">
        <v>28</v>
      </c>
      <c r="Q4155" t="s">
        <v>2714</v>
      </c>
      <c r="R4155" t="s">
        <v>21</v>
      </c>
      <c r="S4155" t="s">
        <v>22</v>
      </c>
      <c r="T4155" t="s">
        <v>21</v>
      </c>
      <c r="Y4155">
        <v>186</v>
      </c>
      <c r="Z4155">
        <v>74</v>
      </c>
      <c r="AA4155">
        <v>7</v>
      </c>
      <c r="AB4155">
        <v>232</v>
      </c>
    </row>
    <row r="4156" spans="1:28" ht="15.95">
      <c r="A4156" t="s">
        <v>5029</v>
      </c>
      <c r="B4156" t="s">
        <v>42</v>
      </c>
      <c r="C4156" t="str">
        <f>VLOOKUP(B4156, Positions!A$1:B$134, 2, FALSE)</f>
        <v>Midfielder</v>
      </c>
      <c r="D4156" t="s">
        <v>142</v>
      </c>
      <c r="E4156" t="s">
        <v>5663</v>
      </c>
      <c r="F4156" t="s">
        <v>21</v>
      </c>
      <c r="G4156" t="str">
        <f>VLOOKUP(E4156, Tiers!M$1:P$134, 3, FALSE)</f>
        <v>ENG4</v>
      </c>
      <c r="H4156">
        <f>VLOOKUP(G4156, Tiers!B$1:C$134, 2, FALSE)</f>
        <v>5</v>
      </c>
      <c r="I4156" s="21">
        <v>31842</v>
      </c>
      <c r="J4156" t="str">
        <f t="shared" si="64"/>
        <v>Josh SimpsonPlymouth</v>
      </c>
      <c r="P4156">
        <v>28</v>
      </c>
      <c r="Q4156" t="s">
        <v>470</v>
      </c>
      <c r="R4156" t="s">
        <v>21</v>
      </c>
      <c r="S4156" t="s">
        <v>22</v>
      </c>
      <c r="T4156" t="s">
        <v>21</v>
      </c>
      <c r="Y4156">
        <v>183</v>
      </c>
      <c r="Z4156">
        <v>77</v>
      </c>
      <c r="AA4156">
        <v>37</v>
      </c>
      <c r="AB4156">
        <v>352</v>
      </c>
    </row>
    <row r="4157" spans="1:28" ht="15.95">
      <c r="A4157" t="s">
        <v>5030</v>
      </c>
      <c r="B4157" t="s">
        <v>16</v>
      </c>
      <c r="C4157" t="e">
        <f>VLOOKUP(B4157, Positions!A$1:B$134, 2, FALSE)</f>
        <v>#N/A</v>
      </c>
      <c r="D4157" t="s">
        <v>252</v>
      </c>
      <c r="E4157" t="s">
        <v>5665</v>
      </c>
      <c r="F4157" t="s">
        <v>21</v>
      </c>
      <c r="G4157" t="str">
        <f>VLOOKUP(E4157, Tiers!M$1:P$134, 3, FALSE)</f>
        <v>ENG2</v>
      </c>
      <c r="H4157">
        <f>VLOOKUP(G4157, Tiers!B$1:C$134, 2, FALSE)</f>
        <v>3</v>
      </c>
      <c r="I4157" s="21">
        <v>31841</v>
      </c>
      <c r="J4157" t="str">
        <f t="shared" si="64"/>
        <v>Ishmael MillerHuddersfield</v>
      </c>
      <c r="P4157">
        <v>28</v>
      </c>
      <c r="Q4157" t="s">
        <v>113</v>
      </c>
      <c r="R4157" t="s">
        <v>21</v>
      </c>
      <c r="S4157" t="s">
        <v>22</v>
      </c>
      <c r="T4157" t="s">
        <v>21</v>
      </c>
      <c r="Y4157">
        <v>191</v>
      </c>
      <c r="Z4157">
        <v>89</v>
      </c>
      <c r="AA4157">
        <v>38</v>
      </c>
      <c r="AB4157">
        <v>205</v>
      </c>
    </row>
    <row r="4158" spans="1:28" ht="15.95">
      <c r="A4158" t="s">
        <v>5031</v>
      </c>
      <c r="B4158" t="s">
        <v>81</v>
      </c>
      <c r="C4158" t="str">
        <f>VLOOKUP(B4158, Positions!A$1:B$134, 2, FALSE)</f>
        <v>Defender</v>
      </c>
      <c r="D4158" t="s">
        <v>4325</v>
      </c>
      <c r="E4158" t="s">
        <v>5669</v>
      </c>
      <c r="F4158" t="s">
        <v>421</v>
      </c>
      <c r="G4158" t="str">
        <f>VLOOKUP(E4158, Tiers!M$1:P$134, 3, FALSE)</f>
        <v>SCO1</v>
      </c>
      <c r="H4158">
        <f>VLOOKUP(G4158, Tiers!B$1:C$134, 2, FALSE)</f>
        <v>3</v>
      </c>
      <c r="I4158" s="21">
        <v>31841</v>
      </c>
      <c r="J4158" t="str">
        <f t="shared" si="64"/>
        <v>Danny SeabornePartick Thistle</v>
      </c>
      <c r="P4158">
        <v>28</v>
      </c>
      <c r="Q4158" t="s">
        <v>2720</v>
      </c>
      <c r="R4158" t="s">
        <v>21</v>
      </c>
      <c r="S4158" t="s">
        <v>22</v>
      </c>
      <c r="T4158" t="s">
        <v>21</v>
      </c>
      <c r="Y4158">
        <v>183</v>
      </c>
      <c r="Z4158">
        <v>75</v>
      </c>
      <c r="AA4158">
        <v>10</v>
      </c>
      <c r="AB4158">
        <v>206</v>
      </c>
    </row>
    <row r="4159" spans="1:28" ht="15.95">
      <c r="A4159" t="s">
        <v>5032</v>
      </c>
      <c r="B4159" t="s">
        <v>2074</v>
      </c>
      <c r="C4159" t="str">
        <f>VLOOKUP(B4159, Positions!A$1:B$134, 2, FALSE)</f>
        <v>Defender</v>
      </c>
      <c r="D4159" t="s">
        <v>332</v>
      </c>
      <c r="E4159" t="s">
        <v>5665</v>
      </c>
      <c r="F4159" t="s">
        <v>21</v>
      </c>
      <c r="G4159" t="str">
        <f>VLOOKUP(E4159, Tiers!M$1:P$134, 3, FALSE)</f>
        <v>ENG2</v>
      </c>
      <c r="H4159">
        <f>VLOOKUP(G4159, Tiers!B$1:C$134, 2, FALSE)</f>
        <v>3</v>
      </c>
      <c r="I4159" s="21">
        <v>31841</v>
      </c>
      <c r="J4159" t="str">
        <f t="shared" si="64"/>
        <v>Chris CohenNottm Forest</v>
      </c>
      <c r="P4159">
        <v>28</v>
      </c>
      <c r="Q4159" t="s">
        <v>657</v>
      </c>
      <c r="R4159" t="s">
        <v>21</v>
      </c>
      <c r="S4159" t="s">
        <v>22</v>
      </c>
      <c r="T4159" t="s">
        <v>21</v>
      </c>
      <c r="Y4159">
        <v>178</v>
      </c>
      <c r="Z4159">
        <v>69</v>
      </c>
      <c r="AA4159">
        <v>19</v>
      </c>
      <c r="AB4159">
        <v>334</v>
      </c>
    </row>
    <row r="4160" spans="1:28" ht="15.95">
      <c r="A4160" t="s">
        <v>5033</v>
      </c>
      <c r="B4160" t="s">
        <v>81</v>
      </c>
      <c r="C4160" t="str">
        <f>VLOOKUP(B4160, Positions!A$1:B$134, 2, FALSE)</f>
        <v>Defender</v>
      </c>
      <c r="D4160" t="s">
        <v>579</v>
      </c>
      <c r="E4160" t="s">
        <v>5665</v>
      </c>
      <c r="F4160" t="s">
        <v>21</v>
      </c>
      <c r="G4160" t="str">
        <f>VLOOKUP(E4160, Tiers!M$1:P$134, 3, FALSE)</f>
        <v>ENG2</v>
      </c>
      <c r="H4160">
        <f>VLOOKUP(G4160, Tiers!B$1:C$134, 2, FALSE)</f>
        <v>3</v>
      </c>
      <c r="I4160" s="21">
        <v>31836</v>
      </c>
      <c r="J4160" t="str">
        <f t="shared" si="64"/>
        <v>Kyle McFadzeanMK Dons</v>
      </c>
      <c r="P4160">
        <v>28</v>
      </c>
      <c r="Q4160" t="s">
        <v>40</v>
      </c>
      <c r="R4160" t="s">
        <v>21</v>
      </c>
      <c r="S4160" t="s">
        <v>22</v>
      </c>
      <c r="T4160" t="s">
        <v>21</v>
      </c>
      <c r="Y4160">
        <v>186</v>
      </c>
      <c r="Z4160">
        <v>84</v>
      </c>
      <c r="AA4160">
        <v>14</v>
      </c>
      <c r="AB4160">
        <v>255</v>
      </c>
    </row>
    <row r="4161" spans="1:28" ht="15.95">
      <c r="A4161" t="s">
        <v>5034</v>
      </c>
      <c r="B4161" t="s">
        <v>166</v>
      </c>
      <c r="C4161" t="str">
        <f>VLOOKUP(B4161, Positions!A$1:B$134, 2, FALSE)</f>
        <v>Goalkeeper</v>
      </c>
      <c r="D4161" t="s">
        <v>1243</v>
      </c>
      <c r="E4161" t="s">
        <v>5666</v>
      </c>
      <c r="F4161" t="s">
        <v>21</v>
      </c>
      <c r="G4161" t="str">
        <f>VLOOKUP(E4161, Tiers!M$1:P$134, 3, FALSE)</f>
        <v>NONE</v>
      </c>
      <c r="H4161">
        <f>VLOOKUP(G4161, Tiers!B$1:C$134, 2, FALSE)</f>
        <v>7</v>
      </c>
      <c r="I4161" s="21">
        <v>31835</v>
      </c>
      <c r="J4161" t="str">
        <f t="shared" si="64"/>
        <v>Scott DaviesTranmere</v>
      </c>
      <c r="P4161">
        <v>28</v>
      </c>
      <c r="Q4161" t="s">
        <v>246</v>
      </c>
      <c r="R4161" t="s">
        <v>21</v>
      </c>
      <c r="S4161" t="s">
        <v>22</v>
      </c>
      <c r="T4161" t="s">
        <v>21</v>
      </c>
      <c r="Y4161">
        <v>183</v>
      </c>
      <c r="Z4161">
        <v>70</v>
      </c>
      <c r="AA4161">
        <v>0</v>
      </c>
      <c r="AB4161">
        <v>201</v>
      </c>
    </row>
    <row r="4162" spans="1:28" ht="15.95">
      <c r="A4162" t="s">
        <v>5035</v>
      </c>
      <c r="B4162" t="s">
        <v>16</v>
      </c>
      <c r="C4162" t="e">
        <f>VLOOKUP(B4162, Positions!A$1:B$134, 2, FALSE)</f>
        <v>#N/A</v>
      </c>
      <c r="D4162" t="s">
        <v>48</v>
      </c>
      <c r="E4162" t="s">
        <v>5663</v>
      </c>
      <c r="F4162" t="s">
        <v>21</v>
      </c>
      <c r="G4162" t="str">
        <f>VLOOKUP(E4162, Tiers!M$1:P$134, 3, FALSE)</f>
        <v>ENG4</v>
      </c>
      <c r="H4162">
        <f>VLOOKUP(G4162, Tiers!B$1:C$134, 2, FALSE)</f>
        <v>5</v>
      </c>
      <c r="I4162" s="21">
        <v>31830</v>
      </c>
      <c r="J4162" t="str">
        <f t="shared" ref="J4162:J4225" si="65">A4162 &amp; D4162</f>
        <v>Shaun BattBarnet</v>
      </c>
      <c r="P4162">
        <v>28</v>
      </c>
      <c r="Q4162" t="s">
        <v>2301</v>
      </c>
      <c r="R4162" t="s">
        <v>21</v>
      </c>
      <c r="S4162" t="s">
        <v>22</v>
      </c>
      <c r="T4162" t="s">
        <v>21</v>
      </c>
      <c r="Y4162">
        <v>188</v>
      </c>
      <c r="Z4162">
        <v>81</v>
      </c>
      <c r="AA4162">
        <v>35</v>
      </c>
      <c r="AB4162">
        <v>237</v>
      </c>
    </row>
    <row r="4163" spans="1:28" ht="15.95">
      <c r="A4163" t="s">
        <v>5036</v>
      </c>
      <c r="B4163" t="s">
        <v>680</v>
      </c>
      <c r="C4163" t="e">
        <f>VLOOKUP(B4163, Positions!A$1:B$134, 2, FALSE)</f>
        <v>#N/A</v>
      </c>
      <c r="D4163" t="s">
        <v>616</v>
      </c>
      <c r="E4163" t="s">
        <v>5663</v>
      </c>
      <c r="F4163" t="s">
        <v>21</v>
      </c>
      <c r="G4163" t="str">
        <f>VLOOKUP(E4163, Tiers!M$1:P$134, 3, FALSE)</f>
        <v>ENG4</v>
      </c>
      <c r="H4163">
        <f>VLOOKUP(G4163, Tiers!B$1:C$134, 2, FALSE)</f>
        <v>5</v>
      </c>
      <c r="I4163" s="21">
        <v>31823</v>
      </c>
      <c r="J4163" t="str">
        <f t="shared" si="65"/>
        <v>Alex RodmanNewport Co</v>
      </c>
      <c r="P4163">
        <v>28</v>
      </c>
      <c r="Q4163" t="s">
        <v>93</v>
      </c>
      <c r="R4163" t="s">
        <v>21</v>
      </c>
      <c r="S4163" t="s">
        <v>22</v>
      </c>
      <c r="T4163" t="s">
        <v>21</v>
      </c>
      <c r="Y4163">
        <v>183</v>
      </c>
      <c r="Z4163">
        <v>80</v>
      </c>
      <c r="AA4163">
        <v>54</v>
      </c>
      <c r="AB4163">
        <v>300</v>
      </c>
    </row>
    <row r="4164" spans="1:28" ht="15.95">
      <c r="A4164" t="s">
        <v>5037</v>
      </c>
      <c r="B4164" t="s">
        <v>81</v>
      </c>
      <c r="C4164" t="str">
        <f>VLOOKUP(B4164, Positions!A$1:B$134, 2, FALSE)</f>
        <v>Defender</v>
      </c>
      <c r="D4164" t="s">
        <v>282</v>
      </c>
      <c r="E4164" t="s">
        <v>62</v>
      </c>
      <c r="F4164" t="s">
        <v>21</v>
      </c>
      <c r="G4164" t="str">
        <f>VLOOKUP(E4164, Tiers!M$1:P$134, 3, FALSE)</f>
        <v>ENG1</v>
      </c>
      <c r="H4164">
        <f>VLOOKUP(G4164, Tiers!B$1:C$134, 2, FALSE)</f>
        <v>1</v>
      </c>
      <c r="I4164" s="21">
        <v>31822</v>
      </c>
      <c r="J4164" t="str">
        <f t="shared" si="65"/>
        <v>Scott DannCrystal Palace</v>
      </c>
      <c r="P4164">
        <v>28</v>
      </c>
      <c r="Q4164" t="s">
        <v>57</v>
      </c>
      <c r="R4164" t="s">
        <v>21</v>
      </c>
      <c r="S4164" t="s">
        <v>22</v>
      </c>
      <c r="T4164" t="s">
        <v>21</v>
      </c>
      <c r="Y4164">
        <v>195</v>
      </c>
      <c r="Z4164">
        <v>79</v>
      </c>
      <c r="AA4164">
        <v>21</v>
      </c>
      <c r="AB4164">
        <v>309</v>
      </c>
    </row>
    <row r="4165" spans="1:28" ht="15.95">
      <c r="A4165" t="s">
        <v>5038</v>
      </c>
      <c r="B4165" t="s">
        <v>81</v>
      </c>
      <c r="C4165" t="str">
        <f>VLOOKUP(B4165, Positions!A$1:B$134, 2, FALSE)</f>
        <v>Defender</v>
      </c>
      <c r="D4165" t="s">
        <v>204</v>
      </c>
      <c r="E4165" t="s">
        <v>5665</v>
      </c>
      <c r="F4165" t="s">
        <v>21</v>
      </c>
      <c r="G4165" t="str">
        <f>VLOOKUP(E4165, Tiers!M$1:P$134, 3, FALSE)</f>
        <v>ENG2</v>
      </c>
      <c r="H4165">
        <f>VLOOKUP(G4165, Tiers!B$1:C$134, 2, FALSE)</f>
        <v>3</v>
      </c>
      <c r="I4165" s="21">
        <v>31822</v>
      </c>
      <c r="J4165" t="str">
        <f t="shared" si="65"/>
        <v>David WheaterBolton</v>
      </c>
      <c r="P4165">
        <v>28</v>
      </c>
      <c r="Q4165" t="s">
        <v>5039</v>
      </c>
      <c r="R4165" t="s">
        <v>21</v>
      </c>
      <c r="S4165" t="s">
        <v>22</v>
      </c>
      <c r="T4165" t="s">
        <v>21</v>
      </c>
      <c r="Y4165">
        <v>196</v>
      </c>
      <c r="Z4165">
        <v>82</v>
      </c>
      <c r="AA4165">
        <v>16</v>
      </c>
      <c r="AB4165">
        <v>237</v>
      </c>
    </row>
    <row r="4166" spans="1:28" ht="15.95">
      <c r="A4166" t="s">
        <v>5040</v>
      </c>
      <c r="B4166" t="s">
        <v>26</v>
      </c>
      <c r="C4166" t="str">
        <f>VLOOKUP(B4166, Positions!A$1:B$134, 2, FALSE)</f>
        <v>Forward</v>
      </c>
      <c r="D4166" t="s">
        <v>449</v>
      </c>
      <c r="E4166" t="s">
        <v>5664</v>
      </c>
      <c r="F4166" t="s">
        <v>21</v>
      </c>
      <c r="G4166" t="str">
        <f>VLOOKUP(E4166, Tiers!M$1:P$134, 3, FALSE)</f>
        <v>ENG3</v>
      </c>
      <c r="H4166">
        <f>VLOOKUP(G4166, Tiers!B$1:C$134, 2, FALSE)</f>
        <v>4</v>
      </c>
      <c r="I4166" s="21">
        <v>31817</v>
      </c>
      <c r="J4166" t="str">
        <f t="shared" si="65"/>
        <v>Lee MartinMillwall</v>
      </c>
      <c r="P4166">
        <v>28</v>
      </c>
      <c r="Q4166" t="s">
        <v>1548</v>
      </c>
      <c r="R4166" t="s">
        <v>21</v>
      </c>
      <c r="S4166" t="s">
        <v>22</v>
      </c>
      <c r="T4166" t="s">
        <v>21</v>
      </c>
      <c r="Y4166">
        <v>180</v>
      </c>
      <c r="Z4166">
        <v>65</v>
      </c>
      <c r="AA4166">
        <v>15</v>
      </c>
      <c r="AB4166">
        <v>239</v>
      </c>
    </row>
    <row r="4167" spans="1:28" ht="15.95">
      <c r="A4167" t="s">
        <v>5041</v>
      </c>
      <c r="B4167" t="s">
        <v>102</v>
      </c>
      <c r="C4167" t="str">
        <f>VLOOKUP(B4167, Positions!A$1:B$134, 2, FALSE)</f>
        <v>Defender</v>
      </c>
      <c r="D4167" t="s">
        <v>4059</v>
      </c>
      <c r="E4167" t="s">
        <v>5666</v>
      </c>
      <c r="F4167" t="s">
        <v>21</v>
      </c>
      <c r="G4167" t="str">
        <f>VLOOKUP(E4167, Tiers!M$1:P$134, 3, FALSE)</f>
        <v>NONE</v>
      </c>
      <c r="H4167">
        <f>VLOOKUP(G4167, Tiers!B$1:C$134, 2, FALSE)</f>
        <v>7</v>
      </c>
      <c r="I4167" s="21">
        <v>31814</v>
      </c>
      <c r="J4167" t="str">
        <f t="shared" si="65"/>
        <v>Joe DeveraBoreham Wood</v>
      </c>
      <c r="P4167">
        <v>28</v>
      </c>
      <c r="Q4167" t="s">
        <v>74</v>
      </c>
      <c r="R4167" t="s">
        <v>21</v>
      </c>
      <c r="S4167" t="s">
        <v>22</v>
      </c>
      <c r="T4167" t="s">
        <v>21</v>
      </c>
      <c r="U4167" t="s">
        <v>5042</v>
      </c>
      <c r="Y4167">
        <v>188</v>
      </c>
      <c r="Z4167">
        <v>77</v>
      </c>
      <c r="AA4167">
        <v>5</v>
      </c>
      <c r="AB4167">
        <v>313</v>
      </c>
    </row>
    <row r="4168" spans="1:28" ht="15.95">
      <c r="A4168" t="s">
        <v>5043</v>
      </c>
      <c r="B4168" t="s">
        <v>4791</v>
      </c>
      <c r="C4168" t="str">
        <f>VLOOKUP(B4168, Positions!A$1:B$134, 2, FALSE)</f>
        <v>Defender</v>
      </c>
      <c r="D4168" t="s">
        <v>397</v>
      </c>
      <c r="E4168" t="s">
        <v>5665</v>
      </c>
      <c r="F4168" t="s">
        <v>21</v>
      </c>
      <c r="G4168" t="str">
        <f>VLOOKUP(E4168, Tiers!M$1:P$134, 3, FALSE)</f>
        <v>ENG2</v>
      </c>
      <c r="H4168">
        <f>VLOOKUP(G4168, Tiers!B$1:C$134, 2, FALSE)</f>
        <v>3</v>
      </c>
      <c r="I4168" s="21">
        <v>31813</v>
      </c>
      <c r="J4168" t="str">
        <f t="shared" si="65"/>
        <v>Calum WoodsPreston</v>
      </c>
      <c r="P4168">
        <v>28</v>
      </c>
      <c r="Q4168" t="s">
        <v>57</v>
      </c>
      <c r="R4168" t="s">
        <v>21</v>
      </c>
      <c r="S4168" t="s">
        <v>22</v>
      </c>
      <c r="T4168" t="s">
        <v>21</v>
      </c>
      <c r="Y4168">
        <v>181</v>
      </c>
      <c r="Z4168">
        <v>73</v>
      </c>
      <c r="AA4168">
        <v>11</v>
      </c>
      <c r="AB4168">
        <v>218</v>
      </c>
    </row>
    <row r="4169" spans="1:28" ht="15.95">
      <c r="A4169" t="s">
        <v>5044</v>
      </c>
      <c r="B4169" t="s">
        <v>36</v>
      </c>
      <c r="C4169" t="str">
        <f>VLOOKUP(B4169, Positions!A$1:B$134, 2, FALSE)</f>
        <v>Midfielder</v>
      </c>
      <c r="D4169" t="s">
        <v>149</v>
      </c>
      <c r="E4169" t="s">
        <v>5663</v>
      </c>
      <c r="F4169" t="s">
        <v>21</v>
      </c>
      <c r="G4169" t="str">
        <f>VLOOKUP(E4169, Tiers!M$1:P$134, 3, FALSE)</f>
        <v>ENG4</v>
      </c>
      <c r="H4169">
        <f>VLOOKUP(G4169, Tiers!B$1:C$134, 2, FALSE)</f>
        <v>5</v>
      </c>
      <c r="I4169" s="21">
        <v>31805</v>
      </c>
      <c r="J4169" t="str">
        <f t="shared" si="65"/>
        <v>Jason TaylorNorthampton</v>
      </c>
      <c r="P4169">
        <v>28</v>
      </c>
      <c r="Q4169" t="s">
        <v>2553</v>
      </c>
      <c r="R4169" t="s">
        <v>21</v>
      </c>
      <c r="S4169" t="s">
        <v>22</v>
      </c>
      <c r="T4169" t="s">
        <v>21</v>
      </c>
      <c r="Y4169">
        <v>186</v>
      </c>
      <c r="Z4169">
        <v>71</v>
      </c>
      <c r="AA4169">
        <v>19</v>
      </c>
      <c r="AB4169">
        <v>331</v>
      </c>
    </row>
    <row r="4170" spans="1:28" ht="15.95">
      <c r="A4170" t="s">
        <v>5045</v>
      </c>
      <c r="B4170" t="s">
        <v>245</v>
      </c>
      <c r="C4170" t="str">
        <f>VLOOKUP(B4170, Positions!A$1:B$134, 2, FALSE)</f>
        <v>Midfielder</v>
      </c>
      <c r="D4170" t="s">
        <v>259</v>
      </c>
      <c r="E4170" t="s">
        <v>5663</v>
      </c>
      <c r="F4170" t="s">
        <v>21</v>
      </c>
      <c r="G4170" t="str">
        <f>VLOOKUP(E4170, Tiers!M$1:P$134, 3, FALSE)</f>
        <v>ENG4</v>
      </c>
      <c r="H4170">
        <f>VLOOKUP(G4170, Tiers!B$1:C$134, 2, FALSE)</f>
        <v>5</v>
      </c>
      <c r="I4170" s="21">
        <v>31804</v>
      </c>
      <c r="J4170" t="str">
        <f t="shared" si="65"/>
        <v>Chris WhelpdaleStevenage</v>
      </c>
      <c r="P4170">
        <v>28</v>
      </c>
      <c r="Q4170" t="s">
        <v>5046</v>
      </c>
      <c r="R4170" t="s">
        <v>21</v>
      </c>
      <c r="S4170" t="s">
        <v>22</v>
      </c>
      <c r="T4170" t="s">
        <v>21</v>
      </c>
      <c r="Y4170">
        <v>183</v>
      </c>
      <c r="Z4170">
        <v>80</v>
      </c>
      <c r="AA4170">
        <v>53</v>
      </c>
      <c r="AB4170">
        <v>304</v>
      </c>
    </row>
    <row r="4171" spans="1:28" ht="15.95">
      <c r="A4171" t="s">
        <v>5047</v>
      </c>
      <c r="B4171" t="s">
        <v>36</v>
      </c>
      <c r="C4171" t="str">
        <f>VLOOKUP(B4171, Positions!A$1:B$134, 2, FALSE)</f>
        <v>Midfielder</v>
      </c>
      <c r="D4171" t="s">
        <v>48</v>
      </c>
      <c r="E4171" t="s">
        <v>5663</v>
      </c>
      <c r="F4171" t="s">
        <v>21</v>
      </c>
      <c r="G4171" t="str">
        <f>VLOOKUP(E4171, Tiers!M$1:P$134, 3, FALSE)</f>
        <v>ENG4</v>
      </c>
      <c r="H4171">
        <f>VLOOKUP(G4171, Tiers!B$1:C$134, 2, FALSE)</f>
        <v>5</v>
      </c>
      <c r="I4171" s="21">
        <v>31801</v>
      </c>
      <c r="J4171" t="str">
        <f t="shared" si="65"/>
        <v>Curtis WestonBarnet</v>
      </c>
      <c r="P4171">
        <v>28</v>
      </c>
      <c r="Q4171" t="s">
        <v>74</v>
      </c>
      <c r="R4171" t="s">
        <v>21</v>
      </c>
      <c r="S4171" t="s">
        <v>22</v>
      </c>
      <c r="T4171" t="s">
        <v>21</v>
      </c>
      <c r="Y4171">
        <v>181</v>
      </c>
      <c r="Z4171">
        <v>74</v>
      </c>
      <c r="AA4171">
        <v>32</v>
      </c>
      <c r="AB4171">
        <v>306</v>
      </c>
    </row>
    <row r="4172" spans="1:28" ht="15.95">
      <c r="A4172" t="s">
        <v>5048</v>
      </c>
      <c r="B4172" t="s">
        <v>16</v>
      </c>
      <c r="C4172" t="e">
        <f>VLOOKUP(B4172, Positions!A$1:B$134, 2, FALSE)</f>
        <v>#N/A</v>
      </c>
      <c r="D4172" t="s">
        <v>86</v>
      </c>
      <c r="E4172" t="s">
        <v>5664</v>
      </c>
      <c r="F4172" t="s">
        <v>21</v>
      </c>
      <c r="G4172" t="str">
        <f>VLOOKUP(E4172, Tiers!M$1:P$134, 3, FALSE)</f>
        <v>ENG3</v>
      </c>
      <c r="H4172">
        <f>VLOOKUP(G4172, Tiers!B$1:C$134, 2, FALSE)</f>
        <v>4</v>
      </c>
      <c r="I4172" s="21">
        <v>31800</v>
      </c>
      <c r="J4172" t="str">
        <f t="shared" si="65"/>
        <v>Wes ThomasSwindon</v>
      </c>
      <c r="P4172">
        <v>28</v>
      </c>
      <c r="Q4172" t="s">
        <v>2335</v>
      </c>
      <c r="R4172" t="s">
        <v>21</v>
      </c>
      <c r="S4172" t="s">
        <v>22</v>
      </c>
      <c r="T4172" t="s">
        <v>21</v>
      </c>
      <c r="Y4172">
        <v>180</v>
      </c>
      <c r="Z4172">
        <v>77</v>
      </c>
      <c r="AA4172">
        <v>104</v>
      </c>
      <c r="AB4172">
        <v>315</v>
      </c>
    </row>
    <row r="4173" spans="1:28" ht="15.95">
      <c r="A4173" t="s">
        <v>5049</v>
      </c>
      <c r="B4173" t="s">
        <v>189</v>
      </c>
      <c r="C4173" t="str">
        <f>VLOOKUP(B4173, Positions!A$1:B$134, 2, FALSE)</f>
        <v>Forward</v>
      </c>
      <c r="D4173" t="s">
        <v>204</v>
      </c>
      <c r="E4173" t="s">
        <v>5665</v>
      </c>
      <c r="F4173" t="s">
        <v>21</v>
      </c>
      <c r="G4173" t="str">
        <f>VLOOKUP(E4173, Tiers!M$1:P$134, 3, FALSE)</f>
        <v>ENG2</v>
      </c>
      <c r="H4173">
        <f>VLOOKUP(G4173, Tiers!B$1:C$134, 2, FALSE)</f>
        <v>3</v>
      </c>
      <c r="I4173" s="21">
        <v>31798</v>
      </c>
      <c r="J4173" t="str">
        <f t="shared" si="65"/>
        <v>Liam FeeneyBolton</v>
      </c>
      <c r="P4173">
        <v>28</v>
      </c>
      <c r="Q4173" t="s">
        <v>74</v>
      </c>
      <c r="R4173" t="s">
        <v>21</v>
      </c>
      <c r="S4173" t="s">
        <v>22</v>
      </c>
      <c r="T4173" t="s">
        <v>21</v>
      </c>
      <c r="U4173" t="s">
        <v>443</v>
      </c>
      <c r="Y4173">
        <v>183</v>
      </c>
      <c r="Z4173">
        <v>77</v>
      </c>
      <c r="AA4173">
        <v>42</v>
      </c>
      <c r="AB4173">
        <v>366</v>
      </c>
    </row>
    <row r="4174" spans="1:28" ht="15.95">
      <c r="A4174" t="s">
        <v>5050</v>
      </c>
      <c r="B4174" t="s">
        <v>36</v>
      </c>
      <c r="C4174" t="str">
        <f>VLOOKUP(B4174, Positions!A$1:B$134, 2, FALSE)</f>
        <v>Midfielder</v>
      </c>
      <c r="D4174" t="s">
        <v>162</v>
      </c>
      <c r="E4174" t="s">
        <v>5663</v>
      </c>
      <c r="F4174" t="s">
        <v>21</v>
      </c>
      <c r="G4174" t="str">
        <f>VLOOKUP(E4174, Tiers!M$1:P$134, 3, FALSE)</f>
        <v>ENG4</v>
      </c>
      <c r="H4174">
        <f>VLOOKUP(G4174, Tiers!B$1:C$134, 2, FALSE)</f>
        <v>5</v>
      </c>
      <c r="I4174" s="21">
        <v>31789</v>
      </c>
      <c r="J4174" t="str">
        <f t="shared" si="65"/>
        <v>Nathan DoyleLuton</v>
      </c>
      <c r="P4174">
        <v>28</v>
      </c>
      <c r="Q4174" t="s">
        <v>275</v>
      </c>
      <c r="R4174" t="s">
        <v>21</v>
      </c>
      <c r="S4174" t="s">
        <v>22</v>
      </c>
      <c r="T4174" t="s">
        <v>21</v>
      </c>
      <c r="Y4174">
        <v>181</v>
      </c>
      <c r="Z4174">
        <v>76</v>
      </c>
      <c r="AA4174">
        <v>4</v>
      </c>
      <c r="AB4174">
        <v>260</v>
      </c>
    </row>
    <row r="4175" spans="1:28" ht="15.95">
      <c r="A4175" t="s">
        <v>5051</v>
      </c>
      <c r="B4175" t="s">
        <v>131</v>
      </c>
      <c r="C4175" t="str">
        <f>VLOOKUP(B4175, Positions!A$1:B$134, 2, FALSE)</f>
        <v>Forward</v>
      </c>
      <c r="D4175" t="s">
        <v>357</v>
      </c>
      <c r="E4175" t="s">
        <v>62</v>
      </c>
      <c r="F4175" t="s">
        <v>21</v>
      </c>
      <c r="G4175" t="str">
        <f>VLOOKUP(E4175, Tiers!M$1:P$134, 3, FALSE)</f>
        <v>ENG1</v>
      </c>
      <c r="H4175">
        <f>VLOOKUP(G4175, Tiers!B$1:C$134, 2, FALSE)</f>
        <v>1</v>
      </c>
      <c r="I4175" s="21">
        <v>31788</v>
      </c>
      <c r="J4175" t="str">
        <f t="shared" si="65"/>
        <v>Jamie VardyLeicester</v>
      </c>
      <c r="P4175">
        <v>28</v>
      </c>
      <c r="Q4175" t="s">
        <v>40</v>
      </c>
      <c r="R4175" t="s">
        <v>21</v>
      </c>
      <c r="S4175" t="s">
        <v>22</v>
      </c>
      <c r="T4175" t="s">
        <v>21</v>
      </c>
      <c r="Y4175">
        <v>178</v>
      </c>
      <c r="Z4175">
        <v>77</v>
      </c>
      <c r="AA4175">
        <v>82</v>
      </c>
      <c r="AB4175">
        <v>170</v>
      </c>
    </row>
    <row r="4176" spans="1:28" ht="15.95">
      <c r="A4176" t="s">
        <v>5052</v>
      </c>
      <c r="B4176" t="s">
        <v>166</v>
      </c>
      <c r="C4176" t="str">
        <f>VLOOKUP(B4176, Positions!A$1:B$134, 2, FALSE)</f>
        <v>Goalkeeper</v>
      </c>
      <c r="D4176" t="s">
        <v>207</v>
      </c>
      <c r="E4176" t="s">
        <v>5663</v>
      </c>
      <c r="F4176" t="s">
        <v>21</v>
      </c>
      <c r="G4176" t="str">
        <f>VLOOKUP(E4176, Tiers!M$1:P$134, 3, FALSE)</f>
        <v>ENG4</v>
      </c>
      <c r="H4176">
        <f>VLOOKUP(G4176, Tiers!B$1:C$134, 2, FALSE)</f>
        <v>5</v>
      </c>
      <c r="I4176" s="21">
        <v>31786</v>
      </c>
      <c r="J4176" t="str">
        <f t="shared" si="65"/>
        <v>Mark CousinsDag &amp; Red</v>
      </c>
      <c r="P4176">
        <v>28</v>
      </c>
      <c r="Q4176" t="s">
        <v>1500</v>
      </c>
      <c r="R4176" t="s">
        <v>21</v>
      </c>
      <c r="S4176" t="s">
        <v>22</v>
      </c>
      <c r="T4176" t="s">
        <v>21</v>
      </c>
      <c r="Y4176">
        <v>186</v>
      </c>
      <c r="Z4176">
        <v>71</v>
      </c>
      <c r="AA4176">
        <v>0</v>
      </c>
      <c r="AB4176">
        <v>107</v>
      </c>
    </row>
    <row r="4177" spans="1:28" ht="15.95">
      <c r="A4177" t="s">
        <v>5053</v>
      </c>
      <c r="B4177" t="s">
        <v>42</v>
      </c>
      <c r="C4177" t="str">
        <f>VLOOKUP(B4177, Positions!A$1:B$134, 2, FALSE)</f>
        <v>Midfielder</v>
      </c>
      <c r="D4177" t="s">
        <v>1358</v>
      </c>
      <c r="E4177" t="s">
        <v>5663</v>
      </c>
      <c r="F4177" t="s">
        <v>21</v>
      </c>
      <c r="G4177" t="str">
        <f>VLOOKUP(E4177, Tiers!M$1:P$134, 3, FALSE)</f>
        <v>ENG4</v>
      </c>
      <c r="H4177">
        <f>VLOOKUP(G4177, Tiers!B$1:C$134, 2, FALSE)</f>
        <v>5</v>
      </c>
      <c r="I4177" s="21">
        <v>31784</v>
      </c>
      <c r="J4177" t="str">
        <f t="shared" si="65"/>
        <v>Jimmy SmithCrawley</v>
      </c>
      <c r="P4177">
        <v>28</v>
      </c>
      <c r="Q4177" t="s">
        <v>74</v>
      </c>
      <c r="R4177" t="s">
        <v>21</v>
      </c>
      <c r="S4177" t="s">
        <v>22</v>
      </c>
      <c r="T4177" t="s">
        <v>21</v>
      </c>
      <c r="Y4177">
        <v>183</v>
      </c>
      <c r="Z4177">
        <v>71</v>
      </c>
      <c r="AA4177">
        <v>28</v>
      </c>
      <c r="AB4177">
        <v>289</v>
      </c>
    </row>
    <row r="4178" spans="1:28" ht="15.95">
      <c r="A4178" t="s">
        <v>5054</v>
      </c>
      <c r="B4178" t="s">
        <v>42</v>
      </c>
      <c r="C4178" t="str">
        <f>VLOOKUP(B4178, Positions!A$1:B$134, 2, FALSE)</f>
        <v>Midfielder</v>
      </c>
      <c r="D4178" t="s">
        <v>259</v>
      </c>
      <c r="E4178" t="s">
        <v>5663</v>
      </c>
      <c r="F4178" t="s">
        <v>21</v>
      </c>
      <c r="G4178" t="str">
        <f>VLOOKUP(E4178, Tiers!M$1:P$134, 3, FALSE)</f>
        <v>ENG4</v>
      </c>
      <c r="H4178">
        <f>VLOOKUP(G4178, Tiers!B$1:C$134, 2, FALSE)</f>
        <v>5</v>
      </c>
      <c r="I4178" s="21">
        <v>31782</v>
      </c>
      <c r="J4178" t="str">
        <f t="shared" si="65"/>
        <v>Charlie LeeStevenage</v>
      </c>
      <c r="P4178">
        <v>28</v>
      </c>
      <c r="Q4178" t="s">
        <v>74</v>
      </c>
      <c r="R4178" t="s">
        <v>21</v>
      </c>
      <c r="S4178" t="s">
        <v>22</v>
      </c>
      <c r="T4178" t="s">
        <v>21</v>
      </c>
      <c r="Y4178">
        <v>176</v>
      </c>
      <c r="Z4178">
        <v>79</v>
      </c>
      <c r="AA4178">
        <v>34</v>
      </c>
      <c r="AB4178">
        <v>301</v>
      </c>
    </row>
    <row r="4179" spans="1:28" ht="15.95">
      <c r="A4179" t="s">
        <v>5055</v>
      </c>
      <c r="B4179" t="s">
        <v>42</v>
      </c>
      <c r="C4179" t="str">
        <f>VLOOKUP(B4179, Positions!A$1:B$134, 2, FALSE)</f>
        <v>Midfielder</v>
      </c>
      <c r="D4179" t="s">
        <v>4059</v>
      </c>
      <c r="E4179" t="s">
        <v>5666</v>
      </c>
      <c r="F4179" t="s">
        <v>21</v>
      </c>
      <c r="G4179" t="str">
        <f>VLOOKUP(E4179, Tiers!M$1:P$134, 3, FALSE)</f>
        <v>NONE</v>
      </c>
      <c r="H4179">
        <f>VLOOKUP(G4179, Tiers!B$1:C$134, 2, FALSE)</f>
        <v>7</v>
      </c>
      <c r="I4179" s="21">
        <v>31782</v>
      </c>
      <c r="J4179" t="str">
        <f t="shared" si="65"/>
        <v>Luke HowellBoreham Wood</v>
      </c>
      <c r="P4179">
        <v>28</v>
      </c>
      <c r="Q4179" t="s">
        <v>1358</v>
      </c>
      <c r="R4179" t="s">
        <v>21</v>
      </c>
      <c r="S4179" t="s">
        <v>22</v>
      </c>
      <c r="T4179" t="s">
        <v>21</v>
      </c>
      <c r="Y4179">
        <v>181</v>
      </c>
      <c r="Z4179">
        <v>66</v>
      </c>
      <c r="AA4179">
        <v>23</v>
      </c>
      <c r="AB4179">
        <v>227</v>
      </c>
    </row>
    <row r="4180" spans="1:28" ht="15.95">
      <c r="A4180" t="s">
        <v>5056</v>
      </c>
      <c r="B4180" t="s">
        <v>31</v>
      </c>
      <c r="C4180" t="str">
        <f>VLOOKUP(B4180, Positions!A$1:B$134, 2, FALSE)</f>
        <v>Defender</v>
      </c>
      <c r="D4180" t="s">
        <v>357</v>
      </c>
      <c r="E4180" t="s">
        <v>62</v>
      </c>
      <c r="F4180" t="s">
        <v>21</v>
      </c>
      <c r="G4180" t="str">
        <f>VLOOKUP(E4180, Tiers!M$1:P$134, 3, FALSE)</f>
        <v>ENG1</v>
      </c>
      <c r="H4180">
        <f>VLOOKUP(G4180, Tiers!B$1:C$134, 2, FALSE)</f>
        <v>1</v>
      </c>
      <c r="I4180" s="21">
        <v>31781</v>
      </c>
      <c r="J4180" t="str">
        <f t="shared" si="65"/>
        <v>Danny SimpsonLeicester</v>
      </c>
      <c r="P4180">
        <v>28</v>
      </c>
      <c r="Q4180" t="s">
        <v>586</v>
      </c>
      <c r="R4180" t="s">
        <v>21</v>
      </c>
      <c r="S4180" t="s">
        <v>22</v>
      </c>
      <c r="T4180" t="s">
        <v>21</v>
      </c>
      <c r="U4180" t="s">
        <v>319</v>
      </c>
      <c r="Y4180">
        <v>173</v>
      </c>
      <c r="Z4180">
        <v>77</v>
      </c>
      <c r="AA4180">
        <v>3</v>
      </c>
      <c r="AB4180">
        <v>238</v>
      </c>
    </row>
    <row r="4181" spans="1:28" ht="15.95">
      <c r="A4181" t="s">
        <v>5057</v>
      </c>
      <c r="B4181" t="s">
        <v>111</v>
      </c>
      <c r="C4181" t="str">
        <f>VLOOKUP(B4181, Positions!A$1:B$134, 2, FALSE)</f>
        <v>Forward</v>
      </c>
      <c r="D4181" t="s">
        <v>674</v>
      </c>
      <c r="E4181" t="s">
        <v>5666</v>
      </c>
      <c r="F4181" t="s">
        <v>21</v>
      </c>
      <c r="G4181" t="str">
        <f>VLOOKUP(E4181, Tiers!M$1:P$134, 3, FALSE)</f>
        <v>NONE</v>
      </c>
      <c r="H4181">
        <f>VLOOKUP(G4181, Tiers!B$1:C$134, 2, FALSE)</f>
        <v>7</v>
      </c>
      <c r="I4181" s="21">
        <v>31780</v>
      </c>
      <c r="J4181" t="str">
        <f t="shared" si="65"/>
        <v>Aman VermaKidderminster</v>
      </c>
      <c r="P4181">
        <v>28</v>
      </c>
      <c r="Q4181" t="s">
        <v>357</v>
      </c>
      <c r="R4181" t="s">
        <v>21</v>
      </c>
      <c r="S4181" t="s">
        <v>22</v>
      </c>
      <c r="T4181" t="s">
        <v>21</v>
      </c>
      <c r="U4181" t="s">
        <v>226</v>
      </c>
      <c r="Y4181">
        <v>185</v>
      </c>
      <c r="Z4181">
        <v>83</v>
      </c>
      <c r="AA4181">
        <v>29</v>
      </c>
      <c r="AB4181">
        <v>183</v>
      </c>
    </row>
    <row r="4182" spans="1:28" ht="15.95">
      <c r="A4182" t="s">
        <v>5058</v>
      </c>
      <c r="B4182" t="s">
        <v>81</v>
      </c>
      <c r="C4182" t="str">
        <f>VLOOKUP(B4182, Positions!A$1:B$134, 2, FALSE)</f>
        <v>Defender</v>
      </c>
      <c r="E4182" t="s">
        <v>5666</v>
      </c>
      <c r="F4182" t="s">
        <v>21</v>
      </c>
      <c r="G4182" t="str">
        <f>VLOOKUP(E4182, Tiers!M$1:P$134, 3, FALSE)</f>
        <v>NONE</v>
      </c>
      <c r="H4182">
        <f>VLOOKUP(G4182, Tiers!B$1:C$134, 2, FALSE)</f>
        <v>7</v>
      </c>
      <c r="I4182" s="21" t="e">
        <v>#N/A</v>
      </c>
      <c r="J4182" t="str">
        <f t="shared" si="65"/>
        <v>Steven Akrigg</v>
      </c>
      <c r="P4182">
        <v>28</v>
      </c>
      <c r="Q4182" t="s">
        <v>57</v>
      </c>
      <c r="R4182" t="s">
        <v>21</v>
      </c>
      <c r="S4182" t="s">
        <v>22</v>
      </c>
      <c r="T4182" t="s">
        <v>21</v>
      </c>
      <c r="Y4182">
        <v>196</v>
      </c>
      <c r="Z4182">
        <v>75</v>
      </c>
      <c r="AA4182">
        <v>6</v>
      </c>
      <c r="AB4182">
        <v>86</v>
      </c>
    </row>
    <row r="4183" spans="1:28" ht="15.95">
      <c r="A4183" t="s">
        <v>5059</v>
      </c>
      <c r="B4183" t="s">
        <v>42</v>
      </c>
      <c r="C4183" t="str">
        <f>VLOOKUP(B4183, Positions!A$1:B$134, 2, FALSE)</f>
        <v>Midfielder</v>
      </c>
      <c r="D4183" t="s">
        <v>68</v>
      </c>
      <c r="E4183" t="s">
        <v>5663</v>
      </c>
      <c r="F4183" t="s">
        <v>21</v>
      </c>
      <c r="G4183" t="str">
        <f>VLOOKUP(E4183, Tiers!M$1:P$134, 3, FALSE)</f>
        <v>ENG4</v>
      </c>
      <c r="H4183">
        <f>VLOOKUP(G4183, Tiers!B$1:C$134, 2, FALSE)</f>
        <v>5</v>
      </c>
      <c r="I4183" s="21">
        <v>31779</v>
      </c>
      <c r="J4183" t="str">
        <f t="shared" si="65"/>
        <v>Robert MilsomNotts Co</v>
      </c>
      <c r="P4183">
        <v>28</v>
      </c>
      <c r="Q4183" t="s">
        <v>3010</v>
      </c>
      <c r="R4183" t="s">
        <v>21</v>
      </c>
      <c r="S4183" t="s">
        <v>22</v>
      </c>
      <c r="T4183" t="s">
        <v>21</v>
      </c>
      <c r="Y4183">
        <v>178</v>
      </c>
      <c r="Z4183">
        <v>73</v>
      </c>
      <c r="AA4183">
        <v>3</v>
      </c>
      <c r="AB4183">
        <v>116</v>
      </c>
    </row>
    <row r="4184" spans="1:28" ht="15.95">
      <c r="A4184" t="s">
        <v>5060</v>
      </c>
      <c r="B4184" t="s">
        <v>131</v>
      </c>
      <c r="C4184" t="str">
        <f>VLOOKUP(B4184, Positions!A$1:B$134, 2, FALSE)</f>
        <v>Forward</v>
      </c>
      <c r="D4184" t="s">
        <v>32</v>
      </c>
      <c r="E4184" t="s">
        <v>5663</v>
      </c>
      <c r="F4184" t="s">
        <v>21</v>
      </c>
      <c r="G4184" t="str">
        <f>VLOOKUP(E4184, Tiers!M$1:P$134, 3, FALSE)</f>
        <v>ENG4</v>
      </c>
      <c r="H4184">
        <f>VLOOKUP(G4184, Tiers!B$1:C$134, 2, FALSE)</f>
        <v>5</v>
      </c>
      <c r="I4184" s="21">
        <v>31779</v>
      </c>
      <c r="J4184" t="str">
        <f t="shared" si="65"/>
        <v>Matt GreenMansfield</v>
      </c>
      <c r="P4184">
        <v>28</v>
      </c>
      <c r="Q4184" t="s">
        <v>3220</v>
      </c>
      <c r="R4184" t="s">
        <v>21</v>
      </c>
      <c r="S4184" t="s">
        <v>22</v>
      </c>
      <c r="T4184" t="s">
        <v>21</v>
      </c>
      <c r="Y4184">
        <v>183</v>
      </c>
      <c r="Z4184">
        <v>81</v>
      </c>
      <c r="AA4184">
        <v>91</v>
      </c>
      <c r="AB4184">
        <v>268</v>
      </c>
    </row>
    <row r="4185" spans="1:28" ht="15.95">
      <c r="A4185" t="s">
        <v>5061</v>
      </c>
      <c r="B4185" t="s">
        <v>278</v>
      </c>
      <c r="C4185" t="e">
        <f>VLOOKUP(B4185, Positions!A$1:B$134, 2, FALSE)</f>
        <v>#N/A</v>
      </c>
      <c r="D4185" t="s">
        <v>616</v>
      </c>
      <c r="E4185" t="s">
        <v>5663</v>
      </c>
      <c r="F4185" t="s">
        <v>21</v>
      </c>
      <c r="G4185" t="str">
        <f>VLOOKUP(E4185, Tiers!M$1:P$134, 3, FALSE)</f>
        <v>ENG4</v>
      </c>
      <c r="H4185">
        <f>VLOOKUP(G4185, Tiers!B$1:C$134, 2, FALSE)</f>
        <v>5</v>
      </c>
      <c r="I4185" s="21">
        <v>31778</v>
      </c>
      <c r="J4185" t="str">
        <f t="shared" si="65"/>
        <v>Yan KlukowskiNewport Co</v>
      </c>
      <c r="P4185">
        <v>28</v>
      </c>
      <c r="Q4185" t="s">
        <v>5062</v>
      </c>
      <c r="R4185" t="s">
        <v>21</v>
      </c>
      <c r="S4185" t="s">
        <v>22</v>
      </c>
      <c r="T4185" t="s">
        <v>21</v>
      </c>
      <c r="Y4185">
        <v>185</v>
      </c>
      <c r="Z4185">
        <v>85</v>
      </c>
      <c r="AA4185">
        <v>66</v>
      </c>
      <c r="AB4185">
        <v>275</v>
      </c>
    </row>
    <row r="4186" spans="1:28" ht="15.95">
      <c r="A4186" t="s">
        <v>5063</v>
      </c>
      <c r="B4186" t="s">
        <v>166</v>
      </c>
      <c r="C4186" t="str">
        <f>VLOOKUP(B4186, Positions!A$1:B$134, 2, FALSE)</f>
        <v>Goalkeeper</v>
      </c>
      <c r="D4186" t="s">
        <v>73</v>
      </c>
      <c r="E4186" t="s">
        <v>5664</v>
      </c>
      <c r="F4186" t="s">
        <v>21</v>
      </c>
      <c r="G4186" t="str">
        <f>VLOOKUP(E4186, Tiers!M$1:P$134, 3, FALSE)</f>
        <v>ENG3</v>
      </c>
      <c r="H4186">
        <f>VLOOKUP(G4186, Tiers!B$1:C$134, 2, FALSE)</f>
        <v>4</v>
      </c>
      <c r="I4186" s="21">
        <v>31778</v>
      </c>
      <c r="J4186" t="str">
        <f t="shared" si="65"/>
        <v>Ben AlnwickPeterborough</v>
      </c>
      <c r="P4186">
        <v>28</v>
      </c>
      <c r="Q4186" t="s">
        <v>253</v>
      </c>
      <c r="R4186" t="s">
        <v>21</v>
      </c>
      <c r="S4186" t="s">
        <v>22</v>
      </c>
      <c r="T4186" t="s">
        <v>21</v>
      </c>
      <c r="Y4186">
        <v>188</v>
      </c>
      <c r="Z4186">
        <v>96</v>
      </c>
      <c r="AA4186">
        <v>0</v>
      </c>
      <c r="AB4186">
        <v>98</v>
      </c>
    </row>
    <row r="4187" spans="1:28" ht="15.95">
      <c r="A4187" t="s">
        <v>5064</v>
      </c>
      <c r="B4187" t="s">
        <v>281</v>
      </c>
      <c r="C4187" t="str">
        <f>VLOOKUP(B4187, Positions!A$1:B$134, 2, FALSE)</f>
        <v>Forward</v>
      </c>
      <c r="D4187" t="s">
        <v>5065</v>
      </c>
      <c r="E4187" t="s">
        <v>5666</v>
      </c>
      <c r="F4187" t="s">
        <v>21</v>
      </c>
      <c r="G4187" t="str">
        <f>VLOOKUP(E4187, Tiers!M$1:P$134, 3, FALSE)</f>
        <v>NONE</v>
      </c>
      <c r="H4187">
        <f>VLOOKUP(G4187, Tiers!B$1:C$134, 2, FALSE)</f>
        <v>7</v>
      </c>
      <c r="I4187" s="21">
        <v>31776</v>
      </c>
      <c r="J4187" t="str">
        <f t="shared" si="65"/>
        <v>Paul WalkerFarsley</v>
      </c>
      <c r="P4187">
        <v>28</v>
      </c>
      <c r="Q4187" t="s">
        <v>519</v>
      </c>
      <c r="R4187" t="s">
        <v>21</v>
      </c>
      <c r="S4187" t="s">
        <v>22</v>
      </c>
      <c r="T4187" t="s">
        <v>21</v>
      </c>
      <c r="Y4187">
        <v>179</v>
      </c>
      <c r="Z4187">
        <v>74</v>
      </c>
      <c r="AA4187">
        <v>44</v>
      </c>
      <c r="AB4187">
        <v>229</v>
      </c>
    </row>
    <row r="4188" spans="1:28" ht="15.95">
      <c r="A4188" t="s">
        <v>5066</v>
      </c>
      <c r="B4188" t="s">
        <v>166</v>
      </c>
      <c r="C4188" t="str">
        <f>VLOOKUP(B4188, Positions!A$1:B$134, 2, FALSE)</f>
        <v>Goalkeeper</v>
      </c>
      <c r="D4188" t="s">
        <v>134</v>
      </c>
      <c r="E4188" t="s">
        <v>5664</v>
      </c>
      <c r="F4188" t="s">
        <v>21</v>
      </c>
      <c r="G4188" t="str">
        <f>VLOOKUP(E4188, Tiers!M$1:P$134, 3, FALSE)</f>
        <v>ENG3</v>
      </c>
      <c r="H4188">
        <f>VLOOKUP(G4188, Tiers!B$1:C$134, 2, FALSE)</f>
        <v>4</v>
      </c>
      <c r="I4188" s="21">
        <v>31775</v>
      </c>
      <c r="J4188" t="str">
        <f t="shared" si="65"/>
        <v>Joe AnyonScunthorpe</v>
      </c>
      <c r="P4188">
        <v>28</v>
      </c>
      <c r="Q4188" t="s">
        <v>103</v>
      </c>
      <c r="R4188" t="s">
        <v>21</v>
      </c>
      <c r="S4188" t="s">
        <v>22</v>
      </c>
      <c r="T4188" t="s">
        <v>21</v>
      </c>
      <c r="Y4188">
        <v>188</v>
      </c>
      <c r="Z4188">
        <v>78</v>
      </c>
      <c r="AA4188">
        <v>0</v>
      </c>
      <c r="AB4188">
        <v>201</v>
      </c>
    </row>
    <row r="4189" spans="1:28" ht="15.95">
      <c r="A4189" t="s">
        <v>5067</v>
      </c>
      <c r="B4189" t="s">
        <v>36</v>
      </c>
      <c r="C4189" t="str">
        <f>VLOOKUP(B4189, Positions!A$1:B$134, 2, FALSE)</f>
        <v>Midfielder</v>
      </c>
      <c r="D4189" t="s">
        <v>154</v>
      </c>
      <c r="E4189" t="s">
        <v>5665</v>
      </c>
      <c r="F4189" t="s">
        <v>21</v>
      </c>
      <c r="G4189" t="str">
        <f>VLOOKUP(E4189, Tiers!M$1:P$134, 3, FALSE)</f>
        <v>ENG2</v>
      </c>
      <c r="H4189">
        <f>VLOOKUP(G4189, Tiers!B$1:C$134, 2, FALSE)</f>
        <v>3</v>
      </c>
      <c r="I4189" s="21">
        <v>31774</v>
      </c>
      <c r="J4189" t="str">
        <f t="shared" si="65"/>
        <v>Tom HuddlestoneHull</v>
      </c>
      <c r="P4189">
        <v>28</v>
      </c>
      <c r="Q4189" t="s">
        <v>69</v>
      </c>
      <c r="R4189" t="s">
        <v>21</v>
      </c>
      <c r="S4189" t="s">
        <v>22</v>
      </c>
      <c r="T4189" t="s">
        <v>21</v>
      </c>
      <c r="Y4189">
        <v>191</v>
      </c>
      <c r="Z4189">
        <v>98</v>
      </c>
      <c r="AA4189">
        <v>12</v>
      </c>
      <c r="AB4189">
        <v>312</v>
      </c>
    </row>
    <row r="4190" spans="1:28" ht="15.95">
      <c r="A4190" t="s">
        <v>5069</v>
      </c>
      <c r="B4190" t="s">
        <v>278</v>
      </c>
      <c r="C4190" t="e">
        <f>VLOOKUP(B4190, Positions!A$1:B$134, 2, FALSE)</f>
        <v>#N/A</v>
      </c>
      <c r="D4190" t="s">
        <v>217</v>
      </c>
      <c r="E4190" t="s">
        <v>5664</v>
      </c>
      <c r="F4190" t="s">
        <v>21</v>
      </c>
      <c r="G4190" t="str">
        <f>VLOOKUP(E4190, Tiers!M$1:P$134, 3, FALSE)</f>
        <v>ENG3</v>
      </c>
      <c r="H4190">
        <f>VLOOKUP(G4190, Tiers!B$1:C$134, 2, FALSE)</f>
        <v>4</v>
      </c>
      <c r="I4190" s="21">
        <v>31771</v>
      </c>
      <c r="J4190" t="str">
        <f t="shared" si="65"/>
        <v>Doug LoftGillingham</v>
      </c>
      <c r="P4190">
        <v>28</v>
      </c>
      <c r="Q4190" t="s">
        <v>3762</v>
      </c>
      <c r="R4190" t="s">
        <v>21</v>
      </c>
      <c r="S4190" t="s">
        <v>22</v>
      </c>
      <c r="T4190" t="s">
        <v>21</v>
      </c>
      <c r="Y4190">
        <v>183</v>
      </c>
      <c r="Z4190">
        <v>77</v>
      </c>
      <c r="AA4190">
        <v>22</v>
      </c>
      <c r="AB4190">
        <v>271</v>
      </c>
    </row>
    <row r="4191" spans="1:28" ht="15.95">
      <c r="A4191" t="s">
        <v>5070</v>
      </c>
      <c r="B4191" t="s">
        <v>5071</v>
      </c>
      <c r="C4191" t="str">
        <f>VLOOKUP(B4191, Positions!A$1:B$134, 2, FALSE)</f>
        <v>Midfielder</v>
      </c>
      <c r="D4191" t="s">
        <v>103</v>
      </c>
      <c r="E4191" t="s">
        <v>5665</v>
      </c>
      <c r="F4191" t="s">
        <v>21</v>
      </c>
      <c r="G4191" t="str">
        <f>VLOOKUP(E4191, Tiers!M$1:P$134, 3, FALSE)</f>
        <v>ENG2</v>
      </c>
      <c r="H4191">
        <f>VLOOKUP(G4191, Tiers!B$1:C$134, 2, FALSE)</f>
        <v>3</v>
      </c>
      <c r="I4191" s="21">
        <v>31766</v>
      </c>
      <c r="J4191" t="str">
        <f t="shared" si="65"/>
        <v>Chris TaylorBlackburn</v>
      </c>
      <c r="P4191">
        <v>28</v>
      </c>
      <c r="Q4191" t="s">
        <v>234</v>
      </c>
      <c r="R4191" t="s">
        <v>21</v>
      </c>
      <c r="S4191" t="s">
        <v>22</v>
      </c>
      <c r="T4191" t="s">
        <v>21</v>
      </c>
      <c r="Y4191">
        <v>183</v>
      </c>
      <c r="Z4191">
        <v>81</v>
      </c>
      <c r="AA4191">
        <v>37</v>
      </c>
      <c r="AB4191">
        <v>326</v>
      </c>
    </row>
    <row r="4192" spans="1:28" ht="15.95">
      <c r="A4192" t="s">
        <v>5072</v>
      </c>
      <c r="B4192" t="s">
        <v>16</v>
      </c>
      <c r="C4192" t="e">
        <f>VLOOKUP(B4192, Positions!A$1:B$134, 2, FALSE)</f>
        <v>#N/A</v>
      </c>
      <c r="D4192" t="s">
        <v>56</v>
      </c>
      <c r="E4192" t="s">
        <v>5664</v>
      </c>
      <c r="F4192" t="s">
        <v>21</v>
      </c>
      <c r="G4192" t="str">
        <f>VLOOKUP(E4192, Tiers!M$1:P$134, 3, FALSE)</f>
        <v>ENG3</v>
      </c>
      <c r="H4192">
        <f>VLOOKUP(G4192, Tiers!B$1:C$134, 2, FALSE)</f>
        <v>4</v>
      </c>
      <c r="I4192" s="21">
        <v>31765</v>
      </c>
      <c r="J4192" t="str">
        <f t="shared" si="65"/>
        <v>Calvin AndrewRochdale</v>
      </c>
      <c r="P4192">
        <v>28</v>
      </c>
      <c r="Q4192" t="s">
        <v>162</v>
      </c>
      <c r="R4192" t="s">
        <v>21</v>
      </c>
      <c r="S4192" t="s">
        <v>22</v>
      </c>
      <c r="T4192" t="s">
        <v>21</v>
      </c>
      <c r="Y4192">
        <v>188</v>
      </c>
      <c r="Z4192">
        <v>81</v>
      </c>
      <c r="AA4192">
        <v>19</v>
      </c>
      <c r="AB4192">
        <v>228</v>
      </c>
    </row>
    <row r="4193" spans="1:28" ht="15.95">
      <c r="A4193" t="s">
        <v>5073</v>
      </c>
      <c r="B4193" t="s">
        <v>81</v>
      </c>
      <c r="C4193" t="str">
        <f>VLOOKUP(B4193, Positions!A$1:B$134, 2, FALSE)</f>
        <v>Defender</v>
      </c>
      <c r="D4193" t="s">
        <v>1166</v>
      </c>
      <c r="E4193" t="s">
        <v>5666</v>
      </c>
      <c r="F4193" t="s">
        <v>21</v>
      </c>
      <c r="G4193" t="str">
        <f>VLOOKUP(E4193, Tiers!M$1:P$134, 3, FALSE)</f>
        <v>NONE</v>
      </c>
      <c r="H4193">
        <f>VLOOKUP(G4193, Tiers!B$1:C$134, 2, FALSE)</f>
        <v>7</v>
      </c>
      <c r="I4193" s="21">
        <v>31762</v>
      </c>
      <c r="J4193" t="str">
        <f t="shared" si="65"/>
        <v>Brian SaahWoking</v>
      </c>
      <c r="P4193">
        <v>28</v>
      </c>
      <c r="Q4193" t="s">
        <v>1395</v>
      </c>
      <c r="R4193" t="s">
        <v>21</v>
      </c>
      <c r="S4193" t="s">
        <v>22</v>
      </c>
      <c r="T4193" t="s">
        <v>21</v>
      </c>
      <c r="Y4193">
        <v>191</v>
      </c>
      <c r="Z4193">
        <v>78</v>
      </c>
      <c r="AA4193">
        <v>9</v>
      </c>
      <c r="AB4193">
        <v>320</v>
      </c>
    </row>
    <row r="4194" spans="1:28" ht="15.95">
      <c r="A4194" t="s">
        <v>5074</v>
      </c>
      <c r="B4194" t="s">
        <v>249</v>
      </c>
      <c r="C4194" t="e">
        <f>VLOOKUP(B4194, Positions!A$1:B$134, 2, FALSE)</f>
        <v>#N/A</v>
      </c>
      <c r="D4194" t="s">
        <v>79</v>
      </c>
      <c r="E4194" t="s">
        <v>5663</v>
      </c>
      <c r="F4194" t="s">
        <v>21</v>
      </c>
      <c r="G4194" t="str">
        <f>VLOOKUP(E4194, Tiers!M$1:P$134, 3, FALSE)</f>
        <v>ENG4</v>
      </c>
      <c r="H4194">
        <f>VLOOKUP(G4194, Tiers!B$1:C$134, 2, FALSE)</f>
        <v>5</v>
      </c>
      <c r="I4194" s="21">
        <v>31762</v>
      </c>
      <c r="J4194" t="str">
        <f t="shared" si="65"/>
        <v>Andy BarchamAFC Wimbledon</v>
      </c>
      <c r="P4194">
        <v>28</v>
      </c>
      <c r="Q4194" t="s">
        <v>1245</v>
      </c>
      <c r="R4194" t="s">
        <v>21</v>
      </c>
      <c r="S4194" t="s">
        <v>22</v>
      </c>
      <c r="T4194" t="s">
        <v>21</v>
      </c>
      <c r="Y4194">
        <v>173</v>
      </c>
      <c r="Z4194">
        <v>75</v>
      </c>
      <c r="AA4194">
        <v>33</v>
      </c>
      <c r="AB4194">
        <v>249</v>
      </c>
    </row>
    <row r="4195" spans="1:28" ht="15.95">
      <c r="A4195" t="s">
        <v>5075</v>
      </c>
      <c r="B4195" t="s">
        <v>1151</v>
      </c>
      <c r="C4195" t="str">
        <f>VLOOKUP(B4195, Positions!A$1:B$134, 2, FALSE)</f>
        <v>Defender</v>
      </c>
      <c r="D4195" t="s">
        <v>17</v>
      </c>
      <c r="E4195" t="s">
        <v>5663</v>
      </c>
      <c r="F4195" t="s">
        <v>21</v>
      </c>
      <c r="G4195" t="str">
        <f>VLOOKUP(E4195, Tiers!M$1:P$134, 3, FALSE)</f>
        <v>ENG4</v>
      </c>
      <c r="H4195">
        <f>VLOOKUP(G4195, Tiers!B$1:C$134, 2, FALSE)</f>
        <v>5</v>
      </c>
      <c r="I4195" s="21">
        <v>31760</v>
      </c>
      <c r="J4195" t="str">
        <f t="shared" si="65"/>
        <v>Ryan DicksonYeovil</v>
      </c>
      <c r="P4195">
        <v>28</v>
      </c>
      <c r="Q4195" t="s">
        <v>142</v>
      </c>
      <c r="R4195" t="s">
        <v>21</v>
      </c>
      <c r="S4195" t="s">
        <v>22</v>
      </c>
      <c r="T4195" t="s">
        <v>21</v>
      </c>
      <c r="Y4195">
        <v>178</v>
      </c>
      <c r="Z4195">
        <v>73</v>
      </c>
      <c r="AA4195">
        <v>7</v>
      </c>
      <c r="AB4195">
        <v>196</v>
      </c>
    </row>
    <row r="4196" spans="1:28" ht="15.95">
      <c r="A4196" t="s">
        <v>5076</v>
      </c>
      <c r="B4196" t="s">
        <v>946</v>
      </c>
      <c r="C4196" t="str">
        <f>VLOOKUP(B4196, Positions!A$1:B$134, 2, FALSE)</f>
        <v>Defender</v>
      </c>
      <c r="D4196" t="s">
        <v>231</v>
      </c>
      <c r="E4196" t="s">
        <v>5663</v>
      </c>
      <c r="F4196" t="s">
        <v>21</v>
      </c>
      <c r="G4196" t="str">
        <f>VLOOKUP(E4196, Tiers!M$1:P$134, 3, FALSE)</f>
        <v>ENG4</v>
      </c>
      <c r="H4196">
        <f>VLOOKUP(G4196, Tiers!B$1:C$134, 2, FALSE)</f>
        <v>5</v>
      </c>
      <c r="I4196" s="21">
        <v>31758</v>
      </c>
      <c r="J4196" t="str">
        <f t="shared" si="65"/>
        <v>Sean ClohessyLeyton Orient</v>
      </c>
      <c r="P4196">
        <v>28</v>
      </c>
      <c r="Q4196" t="s">
        <v>596</v>
      </c>
      <c r="R4196" t="s">
        <v>21</v>
      </c>
      <c r="S4196" t="s">
        <v>22</v>
      </c>
      <c r="T4196" t="s">
        <v>21</v>
      </c>
      <c r="Y4196">
        <v>181</v>
      </c>
      <c r="Z4196">
        <v>79</v>
      </c>
      <c r="AA4196">
        <v>12</v>
      </c>
      <c r="AB4196">
        <v>312</v>
      </c>
    </row>
    <row r="4197" spans="1:28" ht="15.95">
      <c r="A4197" t="s">
        <v>5077</v>
      </c>
      <c r="B4197" t="s">
        <v>946</v>
      </c>
      <c r="C4197" t="str">
        <f>VLOOKUP(B4197, Positions!A$1:B$134, 2, FALSE)</f>
        <v>Defender</v>
      </c>
      <c r="D4197" t="s">
        <v>762</v>
      </c>
      <c r="E4197" t="s">
        <v>5665</v>
      </c>
      <c r="F4197" t="s">
        <v>21</v>
      </c>
      <c r="G4197" t="str">
        <f>VLOOKUP(E4197, Tiers!M$1:P$134, 3, FALSE)</f>
        <v>ENG2</v>
      </c>
      <c r="H4197">
        <f>VLOOKUP(G4197, Tiers!B$1:C$134, 2, FALSE)</f>
        <v>3</v>
      </c>
      <c r="I4197" s="21">
        <v>31757</v>
      </c>
      <c r="J4197" t="str">
        <f t="shared" si="65"/>
        <v>Lee PeltierCardiff</v>
      </c>
      <c r="P4197">
        <v>28</v>
      </c>
      <c r="Q4197" t="s">
        <v>57</v>
      </c>
      <c r="R4197" t="s">
        <v>21</v>
      </c>
      <c r="S4197" t="s">
        <v>22</v>
      </c>
      <c r="T4197" t="s">
        <v>21</v>
      </c>
      <c r="Y4197">
        <v>178</v>
      </c>
      <c r="Z4197">
        <v>73</v>
      </c>
      <c r="AA4197">
        <v>4</v>
      </c>
      <c r="AB4197">
        <v>294</v>
      </c>
    </row>
    <row r="4198" spans="1:28" ht="15.95">
      <c r="A4198" t="s">
        <v>5078</v>
      </c>
      <c r="B4198" t="s">
        <v>16</v>
      </c>
      <c r="C4198" t="e">
        <f>VLOOKUP(B4198, Positions!A$1:B$134, 2, FALSE)</f>
        <v>#N/A</v>
      </c>
      <c r="D4198" t="s">
        <v>579</v>
      </c>
      <c r="E4198" t="s">
        <v>5665</v>
      </c>
      <c r="F4198" t="s">
        <v>21</v>
      </c>
      <c r="G4198" t="str">
        <f>VLOOKUP(E4198, Tiers!M$1:P$134, 3, FALSE)</f>
        <v>ENG2</v>
      </c>
      <c r="H4198">
        <f>VLOOKUP(G4198, Tiers!B$1:C$134, 2, FALSE)</f>
        <v>3</v>
      </c>
      <c r="I4198" s="21">
        <v>31757</v>
      </c>
      <c r="J4198" t="str">
        <f t="shared" si="65"/>
        <v>Nicky MaynardMK Dons</v>
      </c>
      <c r="P4198">
        <v>28</v>
      </c>
      <c r="Q4198" t="s">
        <v>2468</v>
      </c>
      <c r="R4198" t="s">
        <v>21</v>
      </c>
      <c r="S4198" t="s">
        <v>22</v>
      </c>
      <c r="T4198" t="s">
        <v>21</v>
      </c>
      <c r="Y4198">
        <v>180</v>
      </c>
      <c r="Z4198">
        <v>70</v>
      </c>
      <c r="AA4198">
        <v>87</v>
      </c>
      <c r="AB4198">
        <v>244</v>
      </c>
    </row>
    <row r="4199" spans="1:28" ht="15.95">
      <c r="A4199" t="s">
        <v>5079</v>
      </c>
      <c r="B4199" t="s">
        <v>102</v>
      </c>
      <c r="C4199" t="str">
        <f>VLOOKUP(B4199, Positions!A$1:B$134, 2, FALSE)</f>
        <v>Defender</v>
      </c>
      <c r="D4199" t="s">
        <v>187</v>
      </c>
      <c r="E4199" t="s">
        <v>5663</v>
      </c>
      <c r="F4199" t="s">
        <v>21</v>
      </c>
      <c r="G4199" t="str">
        <f>VLOOKUP(E4199, Tiers!M$1:P$134, 3, FALSE)</f>
        <v>ENG4</v>
      </c>
      <c r="H4199">
        <f>VLOOKUP(G4199, Tiers!B$1:C$134, 2, FALSE)</f>
        <v>5</v>
      </c>
      <c r="I4199" s="21">
        <v>31756</v>
      </c>
      <c r="J4199" t="str">
        <f t="shared" si="65"/>
        <v>Matthew BatesHartlepool</v>
      </c>
      <c r="P4199">
        <v>28</v>
      </c>
      <c r="Q4199" t="s">
        <v>1699</v>
      </c>
      <c r="R4199" t="s">
        <v>21</v>
      </c>
      <c r="S4199" t="s">
        <v>22</v>
      </c>
      <c r="T4199" t="s">
        <v>21</v>
      </c>
      <c r="Y4199">
        <v>178</v>
      </c>
      <c r="Z4199">
        <v>78</v>
      </c>
      <c r="AA4199">
        <v>7</v>
      </c>
      <c r="AB4199">
        <v>173</v>
      </c>
    </row>
    <row r="4200" spans="1:28" ht="15.95">
      <c r="A4200" t="s">
        <v>5080</v>
      </c>
      <c r="B4200" t="s">
        <v>81</v>
      </c>
      <c r="C4200" t="str">
        <f>VLOOKUP(B4200, Positions!A$1:B$134, 2, FALSE)</f>
        <v>Defender</v>
      </c>
      <c r="D4200" t="s">
        <v>259</v>
      </c>
      <c r="E4200" t="s">
        <v>5663</v>
      </c>
      <c r="F4200" t="s">
        <v>21</v>
      </c>
      <c r="G4200" t="str">
        <f>VLOOKUP(E4200, Tiers!M$1:P$134, 3, FALSE)</f>
        <v>ENG4</v>
      </c>
      <c r="H4200">
        <f>VLOOKUP(G4200, Tiers!B$1:C$134, 2, FALSE)</f>
        <v>5</v>
      </c>
      <c r="I4200" s="21">
        <v>31755</v>
      </c>
      <c r="J4200" t="str">
        <f t="shared" si="65"/>
        <v>Mark HughesStevenage</v>
      </c>
      <c r="P4200">
        <v>28</v>
      </c>
      <c r="Q4200" t="s">
        <v>57</v>
      </c>
      <c r="R4200" t="s">
        <v>21</v>
      </c>
      <c r="S4200" t="s">
        <v>22</v>
      </c>
      <c r="T4200" t="s">
        <v>21</v>
      </c>
      <c r="Y4200">
        <v>188</v>
      </c>
      <c r="Z4200">
        <v>83</v>
      </c>
      <c r="AA4200">
        <v>18</v>
      </c>
      <c r="AB4200">
        <v>293</v>
      </c>
    </row>
    <row r="4201" spans="1:28" ht="15.95">
      <c r="A4201" t="s">
        <v>5081</v>
      </c>
      <c r="B4201" t="s">
        <v>789</v>
      </c>
      <c r="C4201" t="str">
        <f>VLOOKUP(B4201, Positions!A$1:B$134, 2, FALSE)</f>
        <v>Forward</v>
      </c>
      <c r="D4201" t="s">
        <v>2232</v>
      </c>
      <c r="E4201" t="s">
        <v>5666</v>
      </c>
      <c r="F4201" t="s">
        <v>21</v>
      </c>
      <c r="G4201" t="str">
        <f>VLOOKUP(E4201, Tiers!M$1:P$134, 3, FALSE)</f>
        <v>NONE</v>
      </c>
      <c r="H4201">
        <f>VLOOKUP(G4201, Tiers!B$1:C$134, 2, FALSE)</f>
        <v>7</v>
      </c>
      <c r="I4201" s="21">
        <v>31755</v>
      </c>
      <c r="J4201" t="str">
        <f t="shared" si="65"/>
        <v>Ashley GrimesBarrow</v>
      </c>
      <c r="P4201">
        <v>28</v>
      </c>
      <c r="Q4201" t="s">
        <v>586</v>
      </c>
      <c r="R4201" t="s">
        <v>21</v>
      </c>
      <c r="S4201" t="s">
        <v>22</v>
      </c>
      <c r="T4201" t="s">
        <v>21</v>
      </c>
      <c r="Y4201">
        <v>181</v>
      </c>
      <c r="Z4201">
        <v>71</v>
      </c>
      <c r="AA4201">
        <v>37</v>
      </c>
      <c r="AB4201">
        <v>172</v>
      </c>
    </row>
    <row r="4202" spans="1:28" ht="15.95">
      <c r="A4202" t="s">
        <v>5082</v>
      </c>
      <c r="B4202" t="s">
        <v>81</v>
      </c>
      <c r="C4202" t="str">
        <f>VLOOKUP(B4202, Positions!A$1:B$134, 2, FALSE)</f>
        <v>Defender</v>
      </c>
      <c r="D4202" t="s">
        <v>1243</v>
      </c>
      <c r="E4202" t="s">
        <v>5666</v>
      </c>
      <c r="F4202" t="s">
        <v>21</v>
      </c>
      <c r="G4202" t="str">
        <f>VLOOKUP(E4202, Tiers!M$1:P$134, 3, FALSE)</f>
        <v>NONE</v>
      </c>
      <c r="H4202">
        <f>VLOOKUP(G4202, Tiers!B$1:C$134, 2, FALSE)</f>
        <v>7</v>
      </c>
      <c r="I4202" s="21">
        <v>31751</v>
      </c>
      <c r="J4202" t="str">
        <f t="shared" si="65"/>
        <v>Martin RileyTranmere</v>
      </c>
      <c r="P4202">
        <v>28</v>
      </c>
      <c r="Q4202" t="s">
        <v>623</v>
      </c>
      <c r="R4202" t="s">
        <v>21</v>
      </c>
      <c r="S4202" t="s">
        <v>22</v>
      </c>
      <c r="T4202" t="s">
        <v>21</v>
      </c>
      <c r="Y4202">
        <v>188</v>
      </c>
      <c r="Z4202">
        <v>84</v>
      </c>
      <c r="AA4202">
        <v>6</v>
      </c>
      <c r="AB4202">
        <v>221</v>
      </c>
    </row>
    <row r="4203" spans="1:28" ht="15.95">
      <c r="A4203" t="s">
        <v>5083</v>
      </c>
      <c r="B4203" t="s">
        <v>16</v>
      </c>
      <c r="C4203" t="e">
        <f>VLOOKUP(B4203, Positions!A$1:B$134, 2, FALSE)</f>
        <v>#N/A</v>
      </c>
      <c r="D4203" t="s">
        <v>263</v>
      </c>
      <c r="E4203" t="s">
        <v>5665</v>
      </c>
      <c r="F4203" t="s">
        <v>21</v>
      </c>
      <c r="G4203" t="str">
        <f>VLOOKUP(E4203, Tiers!M$1:P$134, 3, FALSE)</f>
        <v>ENG2</v>
      </c>
      <c r="H4203">
        <f>VLOOKUP(G4203, Tiers!B$1:C$134, 2, FALSE)</f>
        <v>3</v>
      </c>
      <c r="I4203" s="21">
        <v>31748</v>
      </c>
      <c r="J4203" t="str">
        <f t="shared" si="65"/>
        <v>Adam Le FondreWolves</v>
      </c>
      <c r="P4203">
        <v>28</v>
      </c>
      <c r="Q4203" t="s">
        <v>1148</v>
      </c>
      <c r="R4203" t="s">
        <v>21</v>
      </c>
      <c r="S4203" t="s">
        <v>22</v>
      </c>
      <c r="T4203" t="s">
        <v>21</v>
      </c>
      <c r="U4203" t="s">
        <v>488</v>
      </c>
      <c r="Y4203">
        <v>178</v>
      </c>
      <c r="Z4203">
        <v>73</v>
      </c>
      <c r="AA4203">
        <v>158</v>
      </c>
      <c r="AB4203">
        <v>396</v>
      </c>
    </row>
    <row r="4204" spans="1:28" ht="15.95">
      <c r="A4204" t="s">
        <v>5084</v>
      </c>
      <c r="B4204" t="s">
        <v>457</v>
      </c>
      <c r="C4204" t="str">
        <f>VLOOKUP(B4204, Positions!A$1:B$134, 2, FALSE)</f>
        <v>Forward</v>
      </c>
      <c r="D4204" t="s">
        <v>1883</v>
      </c>
      <c r="E4204" t="s">
        <v>5666</v>
      </c>
      <c r="F4204" t="s">
        <v>21</v>
      </c>
      <c r="G4204" t="str">
        <f>VLOOKUP(E4204, Tiers!M$1:P$134, 3, FALSE)</f>
        <v>NONE</v>
      </c>
      <c r="H4204">
        <f>VLOOKUP(G4204, Tiers!B$1:C$134, 2, FALSE)</f>
        <v>7</v>
      </c>
      <c r="I4204" s="21">
        <v>31747</v>
      </c>
      <c r="J4204" t="str">
        <f t="shared" si="65"/>
        <v>Michael BakareWelling</v>
      </c>
      <c r="P4204">
        <v>28</v>
      </c>
      <c r="Q4204" t="s">
        <v>74</v>
      </c>
      <c r="R4204" t="s">
        <v>21</v>
      </c>
      <c r="S4204" t="s">
        <v>22</v>
      </c>
      <c r="T4204" t="s">
        <v>21</v>
      </c>
      <c r="Y4204">
        <v>181</v>
      </c>
      <c r="Z4204">
        <v>75</v>
      </c>
      <c r="AA4204">
        <v>33</v>
      </c>
      <c r="AB4204">
        <v>161</v>
      </c>
    </row>
    <row r="4205" spans="1:28" ht="15.95">
      <c r="A4205" t="s">
        <v>5085</v>
      </c>
      <c r="B4205" t="s">
        <v>42</v>
      </c>
      <c r="C4205" t="str">
        <f>VLOOKUP(B4205, Positions!A$1:B$134, 2, FALSE)</f>
        <v>Midfielder</v>
      </c>
      <c r="D4205" t="s">
        <v>338</v>
      </c>
      <c r="E4205" t="s">
        <v>5666</v>
      </c>
      <c r="F4205" t="s">
        <v>21</v>
      </c>
      <c r="G4205" t="str">
        <f>VLOOKUP(E4205, Tiers!M$1:P$134, 3, FALSE)</f>
        <v>NONE</v>
      </c>
      <c r="H4205">
        <f>VLOOKUP(G4205, Tiers!B$1:C$134, 2, FALSE)</f>
        <v>7</v>
      </c>
      <c r="I4205" s="21">
        <v>31747</v>
      </c>
      <c r="J4205" t="str">
        <f t="shared" si="65"/>
        <v>Tom ShawChester</v>
      </c>
      <c r="P4205">
        <v>28</v>
      </c>
      <c r="Q4205" t="s">
        <v>69</v>
      </c>
      <c r="R4205" t="s">
        <v>21</v>
      </c>
      <c r="S4205" t="s">
        <v>22</v>
      </c>
      <c r="T4205" t="s">
        <v>21</v>
      </c>
      <c r="Y4205">
        <v>183</v>
      </c>
      <c r="Z4205">
        <v>74</v>
      </c>
      <c r="AA4205">
        <v>40</v>
      </c>
      <c r="AB4205">
        <v>329</v>
      </c>
    </row>
    <row r="4206" spans="1:28" ht="15.95">
      <c r="A4206" t="s">
        <v>5086</v>
      </c>
      <c r="B4206" t="s">
        <v>278</v>
      </c>
      <c r="C4206" t="e">
        <f>VLOOKUP(B4206, Positions!A$1:B$134, 2, FALSE)</f>
        <v>#N/A</v>
      </c>
      <c r="D4206" t="s">
        <v>1279</v>
      </c>
      <c r="E4206" t="s">
        <v>5666</v>
      </c>
      <c r="F4206" t="s">
        <v>21</v>
      </c>
      <c r="G4206" t="str">
        <f>VLOOKUP(E4206, Tiers!M$1:P$134, 3, FALSE)</f>
        <v>NONE</v>
      </c>
      <c r="H4206">
        <f>VLOOKUP(G4206, Tiers!B$1:C$134, 2, FALSE)</f>
        <v>7</v>
      </c>
      <c r="I4206" s="21">
        <v>31745</v>
      </c>
      <c r="J4206" t="str">
        <f t="shared" si="65"/>
        <v>Asa HallCheltenham</v>
      </c>
      <c r="P4206">
        <v>28</v>
      </c>
      <c r="Q4206" t="s">
        <v>745</v>
      </c>
      <c r="R4206" t="s">
        <v>21</v>
      </c>
      <c r="S4206" t="s">
        <v>22</v>
      </c>
      <c r="T4206" t="s">
        <v>21</v>
      </c>
      <c r="Y4206">
        <v>186</v>
      </c>
      <c r="Z4206">
        <v>70</v>
      </c>
      <c r="AA4206">
        <v>34</v>
      </c>
      <c r="AB4206">
        <v>244</v>
      </c>
    </row>
    <row r="4207" spans="1:28" ht="15.95">
      <c r="A4207" t="s">
        <v>5087</v>
      </c>
      <c r="B4207" t="s">
        <v>5088</v>
      </c>
      <c r="C4207" t="str">
        <f>VLOOKUP(B4207, Positions!A$1:B$134, 2, FALSE)</f>
        <v>Defender</v>
      </c>
      <c r="D4207" t="s">
        <v>225</v>
      </c>
      <c r="E4207" t="s">
        <v>62</v>
      </c>
      <c r="F4207" t="s">
        <v>21</v>
      </c>
      <c r="G4207" t="str">
        <f>VLOOKUP(E4207, Tiers!M$1:P$134, 3, FALSE)</f>
        <v>ENG1</v>
      </c>
      <c r="H4207">
        <f>VLOOKUP(G4207, Tiers!B$1:C$134, 2, FALSE)</f>
        <v>1</v>
      </c>
      <c r="I4207" s="21">
        <v>31741</v>
      </c>
      <c r="J4207" t="str">
        <f t="shared" si="65"/>
        <v>Craig GardnerWest Brom</v>
      </c>
      <c r="P4207">
        <v>28</v>
      </c>
      <c r="Q4207" t="s">
        <v>285</v>
      </c>
      <c r="R4207" t="s">
        <v>21</v>
      </c>
      <c r="S4207" t="s">
        <v>22</v>
      </c>
      <c r="T4207" t="s">
        <v>21</v>
      </c>
      <c r="Y4207">
        <v>178</v>
      </c>
      <c r="Z4207">
        <v>72</v>
      </c>
      <c r="AA4207">
        <v>28</v>
      </c>
      <c r="AB4207">
        <v>217</v>
      </c>
    </row>
    <row r="4208" spans="1:28" ht="15.95">
      <c r="A4208" t="s">
        <v>5089</v>
      </c>
      <c r="B4208" t="s">
        <v>1151</v>
      </c>
      <c r="C4208" t="str">
        <f>VLOOKUP(B4208, Positions!A$1:B$134, 2, FALSE)</f>
        <v>Defender</v>
      </c>
      <c r="E4208" t="s">
        <v>5666</v>
      </c>
      <c r="F4208" t="s">
        <v>21</v>
      </c>
      <c r="G4208" t="str">
        <f>VLOOKUP(E4208, Tiers!M$1:P$134, 3, FALSE)</f>
        <v>NONE</v>
      </c>
      <c r="H4208">
        <f>VLOOKUP(G4208, Tiers!B$1:C$134, 2, FALSE)</f>
        <v>7</v>
      </c>
      <c r="I4208" s="21" t="e">
        <v>#N/A</v>
      </c>
      <c r="J4208" t="str">
        <f t="shared" si="65"/>
        <v>Liam Davis</v>
      </c>
      <c r="P4208">
        <v>28</v>
      </c>
      <c r="Q4208" t="s">
        <v>74</v>
      </c>
      <c r="R4208" t="s">
        <v>21</v>
      </c>
      <c r="S4208" t="s">
        <v>22</v>
      </c>
      <c r="T4208" t="s">
        <v>21</v>
      </c>
      <c r="Y4208">
        <v>185</v>
      </c>
      <c r="Z4208">
        <v>73</v>
      </c>
      <c r="AA4208">
        <v>12</v>
      </c>
      <c r="AB4208">
        <v>198</v>
      </c>
    </row>
    <row r="4209" spans="1:28" ht="15.95">
      <c r="A4209" t="s">
        <v>5090</v>
      </c>
      <c r="B4209" t="s">
        <v>166</v>
      </c>
      <c r="C4209" t="str">
        <f>VLOOKUP(B4209, Positions!A$1:B$134, 2, FALSE)</f>
        <v>Goalkeeper</v>
      </c>
      <c r="D4209" t="s">
        <v>284</v>
      </c>
      <c r="E4209" t="s">
        <v>5665</v>
      </c>
      <c r="F4209" t="s">
        <v>21</v>
      </c>
      <c r="G4209" t="str">
        <f>VLOOKUP(E4209, Tiers!M$1:P$134, 3, FALSE)</f>
        <v>ENG2</v>
      </c>
      <c r="H4209">
        <f>VLOOKUP(G4209, Tiers!B$1:C$134, 2, FALSE)</f>
        <v>3</v>
      </c>
      <c r="I4209" s="21">
        <v>31739</v>
      </c>
      <c r="J4209" t="str">
        <f t="shared" si="65"/>
        <v>Adam LegzdinsBirmingham</v>
      </c>
      <c r="P4209">
        <v>28</v>
      </c>
      <c r="Q4209" t="s">
        <v>1225</v>
      </c>
      <c r="R4209" t="s">
        <v>21</v>
      </c>
      <c r="S4209" t="s">
        <v>22</v>
      </c>
      <c r="T4209" t="s">
        <v>21</v>
      </c>
      <c r="U4209" t="s">
        <v>4091</v>
      </c>
      <c r="Y4209">
        <v>191</v>
      </c>
      <c r="Z4209">
        <v>78</v>
      </c>
      <c r="AA4209">
        <v>0</v>
      </c>
      <c r="AB4209">
        <v>150</v>
      </c>
    </row>
    <row r="4210" spans="1:28" ht="15.95">
      <c r="A4210" t="s">
        <v>5091</v>
      </c>
      <c r="B4210" t="s">
        <v>166</v>
      </c>
      <c r="C4210" t="str">
        <f>VLOOKUP(B4210, Positions!A$1:B$134, 2, FALSE)</f>
        <v>Goalkeeper</v>
      </c>
      <c r="D4210" t="s">
        <v>2232</v>
      </c>
      <c r="E4210" t="s">
        <v>5666</v>
      </c>
      <c r="F4210" t="s">
        <v>21</v>
      </c>
      <c r="G4210" t="str">
        <f>VLOOKUP(E4210, Tiers!M$1:P$134, 3, FALSE)</f>
        <v>NONE</v>
      </c>
      <c r="H4210">
        <f>VLOOKUP(G4210, Tiers!B$1:C$134, 2, FALSE)</f>
        <v>7</v>
      </c>
      <c r="I4210" s="21">
        <v>31736</v>
      </c>
      <c r="J4210" t="str">
        <f t="shared" si="65"/>
        <v>Aaran TaylorBarrow</v>
      </c>
      <c r="P4210">
        <v>28</v>
      </c>
      <c r="Q4210" t="s">
        <v>370</v>
      </c>
      <c r="R4210" t="s">
        <v>21</v>
      </c>
      <c r="S4210" t="s">
        <v>22</v>
      </c>
      <c r="T4210" t="s">
        <v>21</v>
      </c>
      <c r="Y4210">
        <v>180</v>
      </c>
      <c r="Z4210">
        <v>75</v>
      </c>
      <c r="AA4210">
        <v>0</v>
      </c>
      <c r="AB4210">
        <v>142</v>
      </c>
    </row>
    <row r="4211" spans="1:28" ht="15.95">
      <c r="A4211" t="s">
        <v>4763</v>
      </c>
      <c r="B4211" t="s">
        <v>42</v>
      </c>
      <c r="C4211" t="str">
        <f>VLOOKUP(B4211, Positions!A$1:B$134, 2, FALSE)</f>
        <v>Midfielder</v>
      </c>
      <c r="E4211" t="s">
        <v>5666</v>
      </c>
      <c r="F4211" t="s">
        <v>21</v>
      </c>
      <c r="G4211" t="str">
        <f>VLOOKUP(E4211, Tiers!M$1:P$134, 3, FALSE)</f>
        <v>NONE</v>
      </c>
      <c r="H4211">
        <f>VLOOKUP(G4211, Tiers!B$1:C$134, 2, FALSE)</f>
        <v>7</v>
      </c>
      <c r="I4211" s="21" t="e">
        <v>#N/A</v>
      </c>
      <c r="J4211" t="str">
        <f t="shared" si="65"/>
        <v>Danny Holmes</v>
      </c>
      <c r="P4211">
        <v>28</v>
      </c>
      <c r="Q4211" t="s">
        <v>2583</v>
      </c>
      <c r="R4211" t="s">
        <v>21</v>
      </c>
      <c r="S4211" t="s">
        <v>22</v>
      </c>
      <c r="T4211" t="s">
        <v>21</v>
      </c>
      <c r="Y4211">
        <v>183</v>
      </c>
      <c r="Z4211">
        <v>77</v>
      </c>
      <c r="AA4211">
        <v>12</v>
      </c>
      <c r="AB4211">
        <v>160</v>
      </c>
    </row>
    <row r="4212" spans="1:28" ht="15.95">
      <c r="A4212" t="s">
        <v>5092</v>
      </c>
      <c r="B4212" t="s">
        <v>31</v>
      </c>
      <c r="C4212" t="str">
        <f>VLOOKUP(B4212, Positions!A$1:B$134, 2, FALSE)</f>
        <v>Defender</v>
      </c>
      <c r="D4212" t="s">
        <v>674</v>
      </c>
      <c r="E4212" t="s">
        <v>5666</v>
      </c>
      <c r="F4212" t="s">
        <v>21</v>
      </c>
      <c r="G4212" t="str">
        <f>VLOOKUP(E4212, Tiers!M$1:P$134, 3, FALSE)</f>
        <v>NONE</v>
      </c>
      <c r="H4212">
        <f>VLOOKUP(G4212, Tiers!B$1:C$134, 2, FALSE)</f>
        <v>7</v>
      </c>
      <c r="I4212" s="21">
        <v>31731</v>
      </c>
      <c r="J4212" t="str">
        <f t="shared" si="65"/>
        <v>Jared HodgkissKidderminster</v>
      </c>
      <c r="P4212">
        <v>28</v>
      </c>
      <c r="Q4212" t="s">
        <v>1225</v>
      </c>
      <c r="R4212" t="s">
        <v>21</v>
      </c>
      <c r="S4212" t="s">
        <v>22</v>
      </c>
      <c r="T4212" t="s">
        <v>21</v>
      </c>
      <c r="Y4212">
        <v>170</v>
      </c>
      <c r="Z4212">
        <v>72</v>
      </c>
      <c r="AA4212">
        <v>5</v>
      </c>
      <c r="AB4212">
        <v>236</v>
      </c>
    </row>
    <row r="4213" spans="1:28" ht="15.95">
      <c r="A4213" t="s">
        <v>5093</v>
      </c>
      <c r="B4213" t="s">
        <v>102</v>
      </c>
      <c r="C4213" t="str">
        <f>VLOOKUP(B4213, Positions!A$1:B$134, 2, FALSE)</f>
        <v>Defender</v>
      </c>
      <c r="D4213" t="s">
        <v>98</v>
      </c>
      <c r="E4213" t="s">
        <v>5665</v>
      </c>
      <c r="F4213" t="s">
        <v>21</v>
      </c>
      <c r="G4213" t="str">
        <f>VLOOKUP(E4213, Tiers!M$1:P$134, 3, FALSE)</f>
        <v>ENG2</v>
      </c>
      <c r="H4213">
        <f>VLOOKUP(G4213, Tiers!B$1:C$134, 2, FALSE)</f>
        <v>3</v>
      </c>
      <c r="I4213" s="21">
        <v>31728</v>
      </c>
      <c r="J4213" t="str">
        <f t="shared" si="65"/>
        <v>Nedum OnuohaQ.P.R.</v>
      </c>
      <c r="P4213">
        <v>28</v>
      </c>
      <c r="Q4213" t="s">
        <v>5094</v>
      </c>
      <c r="R4213" t="s">
        <v>21</v>
      </c>
      <c r="S4213" t="s">
        <v>171</v>
      </c>
      <c r="T4213" t="s">
        <v>21</v>
      </c>
      <c r="U4213" t="s">
        <v>491</v>
      </c>
      <c r="Y4213">
        <v>188</v>
      </c>
      <c r="Z4213">
        <v>93</v>
      </c>
      <c r="AA4213">
        <v>5</v>
      </c>
      <c r="AB4213">
        <v>208</v>
      </c>
    </row>
    <row r="4214" spans="1:28" ht="15.95">
      <c r="A4214" t="s">
        <v>3081</v>
      </c>
      <c r="B4214" t="s">
        <v>166</v>
      </c>
      <c r="C4214" t="str">
        <f>VLOOKUP(B4214, Positions!A$1:B$134, 2, FALSE)</f>
        <v>Goalkeeper</v>
      </c>
      <c r="D4214" t="s">
        <v>5095</v>
      </c>
      <c r="E4214" t="s">
        <v>5096</v>
      </c>
      <c r="F4214" t="s">
        <v>706</v>
      </c>
      <c r="G4214" t="str">
        <f>VLOOKUP(E4214, Tiers!M$1:P$134, 3, FALSE)</f>
        <v>POR1</v>
      </c>
      <c r="H4214">
        <f>VLOOKUP(G4214, Tiers!B$1:C$134, 2, FALSE)</f>
        <v>2</v>
      </c>
      <c r="I4214" s="21" t="e">
        <v>#N/A</v>
      </c>
      <c r="J4214" t="str">
        <f t="shared" si="65"/>
        <v>Matt JonesTondela</v>
      </c>
      <c r="P4214">
        <v>28</v>
      </c>
      <c r="Q4214" t="s">
        <v>201</v>
      </c>
      <c r="R4214" t="s">
        <v>21</v>
      </c>
      <c r="S4214" t="s">
        <v>22</v>
      </c>
      <c r="T4214" t="s">
        <v>21</v>
      </c>
      <c r="Y4214">
        <v>190</v>
      </c>
      <c r="Z4214">
        <v>81</v>
      </c>
      <c r="AA4214">
        <v>1</v>
      </c>
      <c r="AB4214">
        <v>209</v>
      </c>
    </row>
    <row r="4215" spans="1:28" ht="15.95">
      <c r="A4215" t="s">
        <v>5098</v>
      </c>
      <c r="B4215" t="s">
        <v>166</v>
      </c>
      <c r="C4215" t="str">
        <f>VLOOKUP(B4215, Positions!A$1:B$134, 2, FALSE)</f>
        <v>Goalkeeper</v>
      </c>
      <c r="D4215" t="s">
        <v>657</v>
      </c>
      <c r="E4215" t="s">
        <v>62</v>
      </c>
      <c r="F4215" t="s">
        <v>21</v>
      </c>
      <c r="G4215" t="str">
        <f>VLOOKUP(E4215, Tiers!M$1:P$134, 3, FALSE)</f>
        <v>ENG1</v>
      </c>
      <c r="H4215">
        <f>VLOOKUP(G4215, Tiers!B$1:C$134, 2, FALSE)</f>
        <v>1</v>
      </c>
      <c r="I4215" s="21">
        <v>31709</v>
      </c>
      <c r="J4215" t="str">
        <f t="shared" si="65"/>
        <v>John RuddyNorwich</v>
      </c>
      <c r="P4215">
        <v>28</v>
      </c>
      <c r="Q4215" t="s">
        <v>5099</v>
      </c>
      <c r="R4215" t="s">
        <v>21</v>
      </c>
      <c r="S4215" t="s">
        <v>22</v>
      </c>
      <c r="T4215" t="s">
        <v>21</v>
      </c>
      <c r="Y4215">
        <v>194</v>
      </c>
      <c r="Z4215">
        <v>97</v>
      </c>
      <c r="AA4215">
        <v>0</v>
      </c>
      <c r="AB4215">
        <v>316</v>
      </c>
    </row>
    <row r="4216" spans="1:28" ht="15.95">
      <c r="A4216" t="s">
        <v>5101</v>
      </c>
      <c r="B4216" t="s">
        <v>16</v>
      </c>
      <c r="C4216" t="e">
        <f>VLOOKUP(B4216, Positions!A$1:B$134, 2, FALSE)</f>
        <v>#N/A</v>
      </c>
      <c r="D4216" t="s">
        <v>1308</v>
      </c>
      <c r="E4216" t="s">
        <v>5666</v>
      </c>
      <c r="F4216" t="s">
        <v>21</v>
      </c>
      <c r="G4216" t="str">
        <f>VLOOKUP(E4216, Tiers!M$1:P$134, 3, FALSE)</f>
        <v>NONE</v>
      </c>
      <c r="H4216">
        <f>VLOOKUP(G4216, Tiers!B$1:C$134, 2, FALSE)</f>
        <v>7</v>
      </c>
      <c r="I4216" s="21">
        <v>31709</v>
      </c>
      <c r="J4216" t="str">
        <f t="shared" si="65"/>
        <v>Chris HolroydMacclesfield</v>
      </c>
      <c r="P4216">
        <v>28</v>
      </c>
      <c r="Q4216" t="s">
        <v>1308</v>
      </c>
      <c r="R4216" t="s">
        <v>21</v>
      </c>
      <c r="S4216" t="s">
        <v>22</v>
      </c>
      <c r="T4216" t="s">
        <v>21</v>
      </c>
      <c r="Y4216">
        <v>181</v>
      </c>
      <c r="Z4216">
        <v>78</v>
      </c>
      <c r="AA4216">
        <v>54</v>
      </c>
      <c r="AB4216">
        <v>288</v>
      </c>
    </row>
    <row r="4217" spans="1:28" ht="15.95">
      <c r="A4217" t="s">
        <v>5102</v>
      </c>
      <c r="B4217" t="s">
        <v>16</v>
      </c>
      <c r="C4217" t="e">
        <f>VLOOKUP(B4217, Positions!A$1:B$134, 2, FALSE)</f>
        <v>#N/A</v>
      </c>
      <c r="E4217" t="s">
        <v>5666</v>
      </c>
      <c r="F4217" t="s">
        <v>21</v>
      </c>
      <c r="G4217" t="str">
        <f>VLOOKUP(E4217, Tiers!M$1:P$134, 3, FALSE)</f>
        <v>NONE</v>
      </c>
      <c r="H4217">
        <f>VLOOKUP(G4217, Tiers!B$1:C$134, 2, FALSE)</f>
        <v>7</v>
      </c>
      <c r="I4217" s="21" t="e">
        <v>#N/A</v>
      </c>
      <c r="J4217" t="str">
        <f t="shared" si="65"/>
        <v>Rene Howe</v>
      </c>
      <c r="P4217">
        <v>28</v>
      </c>
      <c r="Q4217" t="s">
        <v>512</v>
      </c>
      <c r="R4217" t="s">
        <v>21</v>
      </c>
      <c r="S4217" t="s">
        <v>22</v>
      </c>
      <c r="T4217" t="s">
        <v>21</v>
      </c>
      <c r="Y4217">
        <v>183</v>
      </c>
      <c r="Z4217">
        <v>89</v>
      </c>
      <c r="AA4217">
        <v>115</v>
      </c>
      <c r="AB4217">
        <v>372</v>
      </c>
    </row>
    <row r="4218" spans="1:28" ht="15.95">
      <c r="A4218" t="s">
        <v>5103</v>
      </c>
      <c r="B4218" t="s">
        <v>16</v>
      </c>
      <c r="C4218" t="e">
        <f>VLOOKUP(B4218, Positions!A$1:B$134, 2, FALSE)</f>
        <v>#N/A</v>
      </c>
      <c r="D4218" t="s">
        <v>1166</v>
      </c>
      <c r="E4218" t="s">
        <v>5666</v>
      </c>
      <c r="F4218" t="s">
        <v>21</v>
      </c>
      <c r="G4218" t="str">
        <f>VLOOKUP(E4218, Tiers!M$1:P$134, 3, FALSE)</f>
        <v>NONE</v>
      </c>
      <c r="H4218">
        <f>VLOOKUP(G4218, Tiers!B$1:C$134, 2, FALSE)</f>
        <v>7</v>
      </c>
      <c r="I4218" s="21">
        <v>31706</v>
      </c>
      <c r="J4218" t="str">
        <f t="shared" si="65"/>
        <v>Scott RendellWoking</v>
      </c>
      <c r="P4218">
        <v>28</v>
      </c>
      <c r="Q4218" t="s">
        <v>785</v>
      </c>
      <c r="R4218" t="s">
        <v>21</v>
      </c>
      <c r="S4218" t="s">
        <v>22</v>
      </c>
      <c r="T4218" t="s">
        <v>21</v>
      </c>
      <c r="Y4218">
        <v>186</v>
      </c>
      <c r="Z4218">
        <v>79</v>
      </c>
      <c r="AA4218">
        <v>126</v>
      </c>
      <c r="AB4218">
        <v>356</v>
      </c>
    </row>
    <row r="4219" spans="1:28" ht="15.95">
      <c r="A4219" t="s">
        <v>5104</v>
      </c>
      <c r="B4219" t="s">
        <v>42</v>
      </c>
      <c r="C4219" t="str">
        <f>VLOOKUP(B4219, Positions!A$1:B$134, 2, FALSE)</f>
        <v>Midfielder</v>
      </c>
      <c r="D4219" t="s">
        <v>162</v>
      </c>
      <c r="E4219" t="s">
        <v>5663</v>
      </c>
      <c r="F4219" t="s">
        <v>21</v>
      </c>
      <c r="G4219" t="str">
        <f>VLOOKUP(E4219, Tiers!M$1:P$134, 3, FALSE)</f>
        <v>ENG4</v>
      </c>
      <c r="H4219">
        <f>VLOOKUP(G4219, Tiers!B$1:C$134, 2, FALSE)</f>
        <v>5</v>
      </c>
      <c r="I4219" s="21">
        <v>31702</v>
      </c>
      <c r="J4219" t="str">
        <f t="shared" si="65"/>
        <v>Jonathan SmithLuton</v>
      </c>
      <c r="P4219">
        <v>28</v>
      </c>
      <c r="Q4219" t="s">
        <v>397</v>
      </c>
      <c r="R4219" t="s">
        <v>21</v>
      </c>
      <c r="S4219" t="s">
        <v>22</v>
      </c>
      <c r="T4219" t="s">
        <v>21</v>
      </c>
      <c r="Y4219">
        <v>183</v>
      </c>
      <c r="Z4219">
        <v>79</v>
      </c>
      <c r="AA4219">
        <v>28</v>
      </c>
      <c r="AB4219">
        <v>283</v>
      </c>
    </row>
    <row r="4220" spans="1:28" ht="15.95">
      <c r="A4220" t="s">
        <v>5105</v>
      </c>
      <c r="B4220" t="s">
        <v>16</v>
      </c>
      <c r="C4220" t="e">
        <f>VLOOKUP(B4220, Positions!A$1:B$134, 2, FALSE)</f>
        <v>#N/A</v>
      </c>
      <c r="D4220" t="s">
        <v>657</v>
      </c>
      <c r="E4220" t="s">
        <v>62</v>
      </c>
      <c r="F4220" t="s">
        <v>21</v>
      </c>
      <c r="G4220" t="str">
        <f>VLOOKUP(E4220, Tiers!M$1:P$134, 3, FALSE)</f>
        <v>ENG1</v>
      </c>
      <c r="H4220">
        <f>VLOOKUP(G4220, Tiers!B$1:C$134, 2, FALSE)</f>
        <v>1</v>
      </c>
      <c r="I4220" s="21">
        <v>31699</v>
      </c>
      <c r="J4220" t="str">
        <f t="shared" si="65"/>
        <v>Cameron JeromeNorwich</v>
      </c>
      <c r="P4220">
        <v>28</v>
      </c>
      <c r="Q4220" t="s">
        <v>252</v>
      </c>
      <c r="R4220" t="s">
        <v>21</v>
      </c>
      <c r="S4220" t="s">
        <v>22</v>
      </c>
      <c r="T4220" t="s">
        <v>21</v>
      </c>
      <c r="U4220" t="s">
        <v>3261</v>
      </c>
      <c r="Y4220">
        <v>185</v>
      </c>
      <c r="Z4220">
        <v>86</v>
      </c>
      <c r="AA4220">
        <v>87</v>
      </c>
      <c r="AB4220">
        <v>372</v>
      </c>
    </row>
    <row r="4221" spans="1:28" ht="15.95">
      <c r="A4221" t="s">
        <v>5106</v>
      </c>
      <c r="B4221" t="s">
        <v>457</v>
      </c>
      <c r="C4221" t="str">
        <f>VLOOKUP(B4221, Positions!A$1:B$134, 2, FALSE)</f>
        <v>Forward</v>
      </c>
      <c r="D4221" t="s">
        <v>2359</v>
      </c>
      <c r="E4221" t="s">
        <v>5666</v>
      </c>
      <c r="F4221" t="s">
        <v>21</v>
      </c>
      <c r="G4221" t="str">
        <f>VLOOKUP(E4221, Tiers!M$1:P$134, 3, FALSE)</f>
        <v>NONE</v>
      </c>
      <c r="H4221">
        <f>VLOOKUP(G4221, Tiers!B$1:C$134, 2, FALSE)</f>
        <v>7</v>
      </c>
      <c r="I4221" s="21">
        <v>31699</v>
      </c>
      <c r="J4221" t="str">
        <f t="shared" si="65"/>
        <v>Tom CraddockGuiseley</v>
      </c>
      <c r="P4221">
        <v>28</v>
      </c>
      <c r="Q4221" t="s">
        <v>1845</v>
      </c>
      <c r="R4221" t="s">
        <v>21</v>
      </c>
      <c r="S4221" t="s">
        <v>22</v>
      </c>
      <c r="T4221" t="s">
        <v>21</v>
      </c>
      <c r="Y4221">
        <v>180</v>
      </c>
      <c r="Z4221">
        <v>75</v>
      </c>
      <c r="AA4221">
        <v>63</v>
      </c>
      <c r="AB4221">
        <v>173</v>
      </c>
    </row>
    <row r="4222" spans="1:28" ht="15.95">
      <c r="A4222" t="s">
        <v>5107</v>
      </c>
      <c r="B4222" t="s">
        <v>748</v>
      </c>
      <c r="C4222" t="e">
        <f>VLOOKUP(B4222, Positions!A$1:B$134, 2, FALSE)</f>
        <v>#N/A</v>
      </c>
      <c r="D4222" t="s">
        <v>116</v>
      </c>
      <c r="E4222" t="s">
        <v>62</v>
      </c>
      <c r="F4222" t="s">
        <v>21</v>
      </c>
      <c r="G4222" t="str">
        <f>VLOOKUP(E4222, Tiers!M$1:P$134, 3, FALSE)</f>
        <v>ENG1</v>
      </c>
      <c r="H4222">
        <f>VLOOKUP(G4222, Tiers!B$1:C$134, 2, FALSE)</f>
        <v>1</v>
      </c>
      <c r="I4222" s="21">
        <v>31698</v>
      </c>
      <c r="J4222" t="str">
        <f t="shared" si="65"/>
        <v>Gabby AgbonlahorAston Villa</v>
      </c>
      <c r="P4222">
        <v>28</v>
      </c>
      <c r="Q4222" t="s">
        <v>2831</v>
      </c>
      <c r="R4222" t="s">
        <v>21</v>
      </c>
      <c r="S4222" t="s">
        <v>22</v>
      </c>
      <c r="T4222" t="s">
        <v>21</v>
      </c>
      <c r="U4222" t="s">
        <v>491</v>
      </c>
      <c r="Y4222">
        <v>180</v>
      </c>
      <c r="Z4222">
        <v>79</v>
      </c>
      <c r="AA4222">
        <v>73</v>
      </c>
      <c r="AB4222">
        <v>317</v>
      </c>
    </row>
    <row r="4223" spans="1:28" ht="15.95">
      <c r="A4223" t="s">
        <v>5108</v>
      </c>
      <c r="B4223" t="s">
        <v>4451</v>
      </c>
      <c r="C4223" t="e">
        <f>VLOOKUP(B4223, Positions!A$1:B$134, 2, FALSE)</f>
        <v>#N/A</v>
      </c>
      <c r="D4223" t="s">
        <v>27</v>
      </c>
      <c r="E4223" t="s">
        <v>5663</v>
      </c>
      <c r="F4223" t="s">
        <v>21</v>
      </c>
      <c r="G4223" t="str">
        <f>VLOOKUP(E4223, Tiers!M$1:P$134, 3, FALSE)</f>
        <v>ENG4</v>
      </c>
      <c r="H4223">
        <f>VLOOKUP(G4223, Tiers!B$1:C$134, 2, FALSE)</f>
        <v>5</v>
      </c>
      <c r="I4223" s="21">
        <v>31695</v>
      </c>
      <c r="J4223" t="str">
        <f t="shared" si="65"/>
        <v>Laurence WilsonMorecambe</v>
      </c>
      <c r="P4223">
        <v>28</v>
      </c>
      <c r="Q4223" t="s">
        <v>57</v>
      </c>
      <c r="R4223" t="s">
        <v>21</v>
      </c>
      <c r="S4223" t="s">
        <v>22</v>
      </c>
      <c r="T4223" t="s">
        <v>21</v>
      </c>
      <c r="Y4223">
        <v>178</v>
      </c>
      <c r="Z4223">
        <v>70</v>
      </c>
      <c r="AA4223">
        <v>17</v>
      </c>
      <c r="AB4223">
        <v>316</v>
      </c>
    </row>
    <row r="4224" spans="1:28" ht="15.95">
      <c r="A4224" t="s">
        <v>5109</v>
      </c>
      <c r="B4224" t="s">
        <v>115</v>
      </c>
      <c r="C4224" t="e">
        <f>VLOOKUP(B4224, Positions!A$1:B$134, 2, FALSE)</f>
        <v>#N/A</v>
      </c>
      <c r="D4224" t="s">
        <v>200</v>
      </c>
      <c r="E4224" t="s">
        <v>5664</v>
      </c>
      <c r="F4224" t="s">
        <v>21</v>
      </c>
      <c r="G4224" t="str">
        <f>VLOOKUP(E4224, Tiers!M$1:P$134, 3, FALSE)</f>
        <v>ENG3</v>
      </c>
      <c r="H4224">
        <f>VLOOKUP(G4224, Tiers!B$1:C$134, 2, FALSE)</f>
        <v>4</v>
      </c>
      <c r="I4224" s="21">
        <v>31693</v>
      </c>
      <c r="J4224" t="str">
        <f t="shared" si="65"/>
        <v>Louis DoddsPort Vale</v>
      </c>
      <c r="P4224">
        <v>28</v>
      </c>
      <c r="Q4224" t="s">
        <v>40</v>
      </c>
      <c r="R4224" t="s">
        <v>21</v>
      </c>
      <c r="S4224" t="s">
        <v>22</v>
      </c>
      <c r="T4224" t="s">
        <v>21</v>
      </c>
      <c r="Y4224">
        <v>181</v>
      </c>
      <c r="Z4224">
        <v>80</v>
      </c>
      <c r="AA4224">
        <v>57</v>
      </c>
      <c r="AB4224">
        <v>322</v>
      </c>
    </row>
    <row r="4225" spans="1:28" ht="15.95">
      <c r="A4225" t="s">
        <v>849</v>
      </c>
      <c r="B4225" t="s">
        <v>72</v>
      </c>
      <c r="C4225" t="str">
        <f>VLOOKUP(B4225, Positions!A$1:B$134, 2, FALSE)</f>
        <v>Defender</v>
      </c>
      <c r="E4225" t="s">
        <v>5666</v>
      </c>
      <c r="F4225" t="s">
        <v>21</v>
      </c>
      <c r="G4225" t="str">
        <f>VLOOKUP(E4225, Tiers!M$1:P$134, 3, FALSE)</f>
        <v>NONE</v>
      </c>
      <c r="H4225">
        <f>VLOOKUP(G4225, Tiers!B$1:C$134, 2, FALSE)</f>
        <v>7</v>
      </c>
      <c r="I4225" s="21" t="e">
        <v>#N/A</v>
      </c>
      <c r="J4225" t="str">
        <f t="shared" si="65"/>
        <v>Dan Smith</v>
      </c>
      <c r="P4225">
        <v>28</v>
      </c>
      <c r="Q4225" t="s">
        <v>669</v>
      </c>
      <c r="R4225" t="s">
        <v>21</v>
      </c>
      <c r="S4225" t="s">
        <v>22</v>
      </c>
      <c r="T4225" t="s">
        <v>21</v>
      </c>
      <c r="Y4225">
        <v>178</v>
      </c>
      <c r="Z4225">
        <v>70</v>
      </c>
      <c r="AA4225">
        <v>0</v>
      </c>
      <c r="AB4225">
        <v>48</v>
      </c>
    </row>
    <row r="4226" spans="1:28" ht="15.95">
      <c r="A4226" t="s">
        <v>5110</v>
      </c>
      <c r="B4226" t="s">
        <v>42</v>
      </c>
      <c r="C4226" t="str">
        <f>VLOOKUP(B4226, Positions!A$1:B$134, 2, FALSE)</f>
        <v>Midfielder</v>
      </c>
      <c r="D4226" t="s">
        <v>5111</v>
      </c>
      <c r="E4226" t="s">
        <v>5666</v>
      </c>
      <c r="F4226" t="s">
        <v>4590</v>
      </c>
      <c r="G4226" t="str">
        <f>VLOOKUP(E4226, Tiers!M$1:P$134, 3, FALSE)</f>
        <v>NONE</v>
      </c>
      <c r="H4226">
        <f>VLOOKUP(G4226, Tiers!B$1:C$134, 2, FALSE)</f>
        <v>7</v>
      </c>
      <c r="I4226" s="21">
        <v>31687</v>
      </c>
      <c r="J4226" t="str">
        <f t="shared" ref="J4226:J4289" si="66">A4226 &amp; D4226</f>
        <v>Justyn McKayPalm Beach</v>
      </c>
      <c r="P4226">
        <v>28</v>
      </c>
      <c r="Q4226" t="s">
        <v>86</v>
      </c>
      <c r="R4226" t="s">
        <v>21</v>
      </c>
      <c r="S4226" t="s">
        <v>22</v>
      </c>
      <c r="T4226" t="s">
        <v>21</v>
      </c>
      <c r="Y4226">
        <v>180</v>
      </c>
      <c r="Z4226">
        <v>82</v>
      </c>
      <c r="AA4226">
        <v>20</v>
      </c>
      <c r="AB4226">
        <v>151</v>
      </c>
    </row>
    <row r="4227" spans="1:28" ht="15.95">
      <c r="A4227" t="s">
        <v>5112</v>
      </c>
      <c r="B4227" t="s">
        <v>16</v>
      </c>
      <c r="C4227" t="e">
        <f>VLOOKUP(B4227, Positions!A$1:B$134, 2, FALSE)</f>
        <v>#N/A</v>
      </c>
      <c r="E4227" t="s">
        <v>5666</v>
      </c>
      <c r="F4227" t="s">
        <v>21</v>
      </c>
      <c r="G4227" t="str">
        <f>VLOOKUP(E4227, Tiers!M$1:P$134, 3, FALSE)</f>
        <v>NONE</v>
      </c>
      <c r="H4227">
        <f>VLOOKUP(G4227, Tiers!B$1:C$134, 2, FALSE)</f>
        <v>7</v>
      </c>
      <c r="I4227" s="21" t="e">
        <v>#N/A</v>
      </c>
      <c r="J4227" t="str">
        <f t="shared" si="66"/>
        <v>Carl Finnigan</v>
      </c>
      <c r="P4227">
        <v>28</v>
      </c>
      <c r="Q4227" t="s">
        <v>4326</v>
      </c>
      <c r="R4227" t="s">
        <v>21</v>
      </c>
      <c r="S4227" t="s">
        <v>22</v>
      </c>
      <c r="T4227" t="s">
        <v>21</v>
      </c>
      <c r="Y4227">
        <v>178</v>
      </c>
      <c r="Z4227">
        <v>70</v>
      </c>
      <c r="AA4227">
        <v>36</v>
      </c>
      <c r="AB4227">
        <v>169</v>
      </c>
    </row>
    <row r="4228" spans="1:28" ht="15.95">
      <c r="A4228" t="s">
        <v>5113</v>
      </c>
      <c r="B4228" t="s">
        <v>31</v>
      </c>
      <c r="C4228" t="str">
        <f>VLOOKUP(B4228, Positions!A$1:B$134, 2, FALSE)</f>
        <v>Defender</v>
      </c>
      <c r="D4228" t="s">
        <v>253</v>
      </c>
      <c r="E4228" t="s">
        <v>5666</v>
      </c>
      <c r="F4228" t="s">
        <v>21</v>
      </c>
      <c r="G4228" t="str">
        <f>VLOOKUP(E4228, Tiers!M$1:P$134, 3, FALSE)</f>
        <v>NONE</v>
      </c>
      <c r="H4228">
        <f>VLOOKUP(G4228, Tiers!B$1:C$134, 2, FALSE)</f>
        <v>7</v>
      </c>
      <c r="I4228" s="21">
        <v>31682</v>
      </c>
      <c r="J4228" t="str">
        <f t="shared" si="66"/>
        <v>Craig BaxterGateshead</v>
      </c>
      <c r="P4228">
        <v>28</v>
      </c>
      <c r="Q4228" t="s">
        <v>530</v>
      </c>
      <c r="R4228" t="s">
        <v>21</v>
      </c>
      <c r="S4228" t="s">
        <v>22</v>
      </c>
      <c r="T4228" t="s">
        <v>21</v>
      </c>
      <c r="Y4228">
        <v>178</v>
      </c>
      <c r="Z4228">
        <v>73</v>
      </c>
      <c r="AA4228">
        <v>6</v>
      </c>
      <c r="AB4228">
        <v>287</v>
      </c>
    </row>
    <row r="4229" spans="1:28" ht="15.95">
      <c r="A4229" t="s">
        <v>5114</v>
      </c>
      <c r="B4229" t="s">
        <v>445</v>
      </c>
      <c r="C4229" t="str">
        <f>VLOOKUP(B4229, Positions!A$1:B$134, 2, FALSE)</f>
        <v>Midfielder</v>
      </c>
      <c r="D4229" t="s">
        <v>4835</v>
      </c>
      <c r="E4229" t="s">
        <v>5666</v>
      </c>
      <c r="F4229" t="s">
        <v>563</v>
      </c>
      <c r="G4229" t="str">
        <f>VLOOKUP(E4229, Tiers!M$1:P$134, 3, FALSE)</f>
        <v>NONE</v>
      </c>
      <c r="H4229">
        <f>VLOOKUP(G4229, Tiers!B$1:C$134, 2, FALSE)</f>
        <v>7</v>
      </c>
      <c r="I4229" s="21">
        <v>31681</v>
      </c>
      <c r="J4229" t="str">
        <f t="shared" si="66"/>
        <v>Ritchie JonesFC Edmonton</v>
      </c>
      <c r="P4229">
        <v>28</v>
      </c>
      <c r="Q4229" t="s">
        <v>1148</v>
      </c>
      <c r="R4229" t="s">
        <v>21</v>
      </c>
      <c r="S4229" t="s">
        <v>22</v>
      </c>
      <c r="T4229" t="s">
        <v>21</v>
      </c>
      <c r="Y4229">
        <v>183</v>
      </c>
      <c r="Z4229">
        <v>70</v>
      </c>
      <c r="AA4229">
        <v>12</v>
      </c>
      <c r="AB4229">
        <v>186</v>
      </c>
    </row>
    <row r="4230" spans="1:28" ht="15.95">
      <c r="A4230" t="s">
        <v>5115</v>
      </c>
      <c r="B4230" t="s">
        <v>567</v>
      </c>
      <c r="C4230" t="str">
        <f>VLOOKUP(B4230, Positions!A$1:B$134, 2, FALSE)</f>
        <v>Defender</v>
      </c>
      <c r="D4230" t="s">
        <v>252</v>
      </c>
      <c r="E4230" t="s">
        <v>5665</v>
      </c>
      <c r="F4230" t="s">
        <v>21</v>
      </c>
      <c r="G4230" t="str">
        <f>VLOOKUP(E4230, Tiers!M$1:P$134, 3, FALSE)</f>
        <v>ENG2</v>
      </c>
      <c r="H4230">
        <f>VLOOKUP(G4230, Tiers!B$1:C$134, 2, FALSE)</f>
        <v>3</v>
      </c>
      <c r="I4230" s="21">
        <v>31681</v>
      </c>
      <c r="J4230" t="str">
        <f t="shared" si="66"/>
        <v>Martin CranieHuddersfield</v>
      </c>
      <c r="P4230">
        <v>28</v>
      </c>
      <c r="Q4230" t="s">
        <v>17</v>
      </c>
      <c r="R4230" t="s">
        <v>21</v>
      </c>
      <c r="S4230" t="s">
        <v>22</v>
      </c>
      <c r="T4230" t="s">
        <v>21</v>
      </c>
      <c r="U4230" t="s">
        <v>421</v>
      </c>
      <c r="Y4230">
        <v>183</v>
      </c>
      <c r="Z4230">
        <v>78</v>
      </c>
      <c r="AA4230">
        <v>2</v>
      </c>
      <c r="AB4230">
        <v>286</v>
      </c>
    </row>
    <row r="4231" spans="1:28" ht="15.95">
      <c r="A4231" t="s">
        <v>5116</v>
      </c>
      <c r="B4231" t="s">
        <v>36</v>
      </c>
      <c r="C4231" t="str">
        <f>VLOOKUP(B4231, Positions!A$1:B$134, 2, FALSE)</f>
        <v>Midfielder</v>
      </c>
      <c r="D4231" t="s">
        <v>395</v>
      </c>
      <c r="E4231" t="s">
        <v>5665</v>
      </c>
      <c r="F4231" t="s">
        <v>21</v>
      </c>
      <c r="G4231" t="str">
        <f>VLOOKUP(E4231, Tiers!M$1:P$134, 3, FALSE)</f>
        <v>ENG2</v>
      </c>
      <c r="H4231">
        <f>VLOOKUP(G4231, Tiers!B$1:C$134, 2, FALSE)</f>
        <v>3</v>
      </c>
      <c r="I4231" s="21">
        <v>31680</v>
      </c>
      <c r="J4231" t="str">
        <f t="shared" si="66"/>
        <v>Jamie O'HaraFulham</v>
      </c>
      <c r="P4231">
        <v>28</v>
      </c>
      <c r="Q4231" t="s">
        <v>74</v>
      </c>
      <c r="R4231" t="s">
        <v>21</v>
      </c>
      <c r="S4231" t="s">
        <v>22</v>
      </c>
      <c r="T4231" t="s">
        <v>21</v>
      </c>
      <c r="U4231" t="s">
        <v>870</v>
      </c>
      <c r="Y4231">
        <v>181</v>
      </c>
      <c r="Z4231">
        <v>78</v>
      </c>
      <c r="AA4231">
        <v>18</v>
      </c>
      <c r="AB4231">
        <v>175</v>
      </c>
    </row>
    <row r="4232" spans="1:28" ht="15.95">
      <c r="A4232" t="s">
        <v>5117</v>
      </c>
      <c r="B4232" t="s">
        <v>166</v>
      </c>
      <c r="C4232" t="str">
        <f>VLOOKUP(B4232, Positions!A$1:B$134, 2, FALSE)</f>
        <v>Goalkeeper</v>
      </c>
      <c r="D4232" t="s">
        <v>250</v>
      </c>
      <c r="E4232" t="s">
        <v>5664</v>
      </c>
      <c r="F4232" t="s">
        <v>21</v>
      </c>
      <c r="G4232" t="str">
        <f>VLOOKUP(E4232, Tiers!M$1:P$134, 3, FALSE)</f>
        <v>ENG3</v>
      </c>
      <c r="H4232">
        <f>VLOOKUP(G4232, Tiers!B$1:C$134, 2, FALSE)</f>
        <v>4</v>
      </c>
      <c r="I4232" s="21">
        <v>31676</v>
      </c>
      <c r="J4232" t="str">
        <f t="shared" si="66"/>
        <v>Mark HowardSheff Utd</v>
      </c>
      <c r="P4232">
        <v>28</v>
      </c>
      <c r="Q4232" t="s">
        <v>74</v>
      </c>
      <c r="R4232" t="s">
        <v>21</v>
      </c>
      <c r="S4232" t="s">
        <v>22</v>
      </c>
      <c r="T4232" t="s">
        <v>21</v>
      </c>
      <c r="Y4232">
        <v>183</v>
      </c>
      <c r="Z4232">
        <v>81</v>
      </c>
      <c r="AA4232">
        <v>0</v>
      </c>
      <c r="AB4232">
        <v>132</v>
      </c>
    </row>
    <row r="4233" spans="1:28" ht="15.95">
      <c r="A4233" t="s">
        <v>5118</v>
      </c>
      <c r="B4233" t="s">
        <v>42</v>
      </c>
      <c r="C4233" t="str">
        <f>VLOOKUP(B4233, Positions!A$1:B$134, 2, FALSE)</f>
        <v>Midfielder</v>
      </c>
      <c r="D4233" t="s">
        <v>149</v>
      </c>
      <c r="E4233" t="s">
        <v>5663</v>
      </c>
      <c r="F4233" t="s">
        <v>21</v>
      </c>
      <c r="G4233" t="str">
        <f>VLOOKUP(E4233, Tiers!M$1:P$134, 3, FALSE)</f>
        <v>ENG4</v>
      </c>
      <c r="H4233">
        <f>VLOOKUP(G4233, Tiers!B$1:C$134, 2, FALSE)</f>
        <v>5</v>
      </c>
      <c r="I4233" s="21">
        <v>31669</v>
      </c>
      <c r="J4233" t="str">
        <f t="shared" si="66"/>
        <v>Joel ByromNorthampton</v>
      </c>
      <c r="P4233">
        <v>28</v>
      </c>
      <c r="Q4233" t="s">
        <v>103</v>
      </c>
      <c r="R4233" t="s">
        <v>21</v>
      </c>
      <c r="S4233" t="s">
        <v>22</v>
      </c>
      <c r="T4233" t="s">
        <v>21</v>
      </c>
      <c r="Y4233">
        <v>183</v>
      </c>
      <c r="Z4233">
        <v>78</v>
      </c>
      <c r="AA4233">
        <v>41</v>
      </c>
      <c r="AB4233">
        <v>246</v>
      </c>
    </row>
    <row r="4234" spans="1:28" ht="15.95">
      <c r="A4234" t="s">
        <v>5119</v>
      </c>
      <c r="B4234" t="s">
        <v>42</v>
      </c>
      <c r="C4234" t="str">
        <f>VLOOKUP(B4234, Positions!A$1:B$134, 2, FALSE)</f>
        <v>Midfielder</v>
      </c>
      <c r="D4234" t="s">
        <v>370</v>
      </c>
      <c r="E4234" t="s">
        <v>5663</v>
      </c>
      <c r="F4234" t="s">
        <v>21</v>
      </c>
      <c r="G4234" t="str">
        <f>VLOOKUP(E4234, Tiers!M$1:P$134, 3, FALSE)</f>
        <v>ENG4</v>
      </c>
      <c r="H4234">
        <f>VLOOKUP(G4234, Tiers!B$1:C$134, 2, FALSE)</f>
        <v>5</v>
      </c>
      <c r="I4234" s="21">
        <v>31666</v>
      </c>
      <c r="J4234" t="str">
        <f t="shared" si="66"/>
        <v>Jason KennedyCarlisle</v>
      </c>
      <c r="P4234">
        <v>28</v>
      </c>
      <c r="Q4234" t="s">
        <v>1699</v>
      </c>
      <c r="R4234" t="s">
        <v>21</v>
      </c>
      <c r="S4234" t="s">
        <v>22</v>
      </c>
      <c r="T4234" t="s">
        <v>21</v>
      </c>
      <c r="Y4234">
        <v>186</v>
      </c>
      <c r="Z4234">
        <v>75</v>
      </c>
      <c r="AA4234">
        <v>28</v>
      </c>
      <c r="AB4234">
        <v>329</v>
      </c>
    </row>
    <row r="4235" spans="1:28" ht="15.95">
      <c r="A4235" t="s">
        <v>5120</v>
      </c>
      <c r="B4235" t="s">
        <v>196</v>
      </c>
      <c r="C4235" t="str">
        <f>VLOOKUP(B4235, Positions!A$1:B$134, 2, FALSE)</f>
        <v>Defender</v>
      </c>
      <c r="D4235" t="s">
        <v>836</v>
      </c>
      <c r="E4235" t="s">
        <v>62</v>
      </c>
      <c r="F4235" t="s">
        <v>21</v>
      </c>
      <c r="G4235" t="str">
        <f>VLOOKUP(E4235, Tiers!M$1:P$134, 3, FALSE)</f>
        <v>ENG1</v>
      </c>
      <c r="H4235">
        <f>VLOOKUP(G4235, Tiers!B$1:C$134, 2, FALSE)</f>
        <v>1</v>
      </c>
      <c r="I4235" s="21">
        <v>31662</v>
      </c>
      <c r="J4235" t="str">
        <f t="shared" si="66"/>
        <v>Charlie DanielsBournemouth</v>
      </c>
      <c r="P4235">
        <v>28</v>
      </c>
      <c r="Q4235" t="s">
        <v>2301</v>
      </c>
      <c r="R4235" t="s">
        <v>21</v>
      </c>
      <c r="S4235" t="s">
        <v>22</v>
      </c>
      <c r="T4235" t="s">
        <v>21</v>
      </c>
      <c r="Y4235">
        <v>178</v>
      </c>
      <c r="Z4235">
        <v>75</v>
      </c>
      <c r="AA4235">
        <v>12</v>
      </c>
      <c r="AB4235">
        <v>278</v>
      </c>
    </row>
    <row r="4236" spans="1:28" ht="15.95">
      <c r="A4236" t="s">
        <v>5121</v>
      </c>
      <c r="B4236" t="s">
        <v>16</v>
      </c>
      <c r="C4236" t="e">
        <f>VLOOKUP(B4236, Positions!A$1:B$134, 2, FALSE)</f>
        <v>#N/A</v>
      </c>
      <c r="D4236" t="s">
        <v>48</v>
      </c>
      <c r="E4236" t="s">
        <v>5663</v>
      </c>
      <c r="F4236" t="s">
        <v>21</v>
      </c>
      <c r="G4236" t="str">
        <f>VLOOKUP(E4236, Tiers!M$1:P$134, 3, FALSE)</f>
        <v>ENG4</v>
      </c>
      <c r="H4236">
        <f>VLOOKUP(G4236, Tiers!B$1:C$134, 2, FALSE)</f>
        <v>5</v>
      </c>
      <c r="I4236" s="21">
        <v>31658</v>
      </c>
      <c r="J4236" t="str">
        <f t="shared" si="66"/>
        <v>Michael GashBarnet</v>
      </c>
      <c r="P4236">
        <v>28</v>
      </c>
      <c r="Q4236" t="s">
        <v>5122</v>
      </c>
      <c r="R4236" t="s">
        <v>21</v>
      </c>
      <c r="S4236" t="s">
        <v>653</v>
      </c>
      <c r="T4236" t="s">
        <v>21</v>
      </c>
      <c r="Y4236">
        <v>178</v>
      </c>
      <c r="Z4236">
        <v>78</v>
      </c>
      <c r="AA4236">
        <v>110</v>
      </c>
      <c r="AB4236">
        <v>386</v>
      </c>
    </row>
    <row r="4237" spans="1:28" ht="15.95">
      <c r="A4237" t="s">
        <v>5123</v>
      </c>
      <c r="B4237" t="s">
        <v>16</v>
      </c>
      <c r="C4237" t="e">
        <f>VLOOKUP(B4237, Positions!A$1:B$134, 2, FALSE)</f>
        <v>#N/A</v>
      </c>
      <c r="D4237" t="s">
        <v>1243</v>
      </c>
      <c r="E4237" t="s">
        <v>5666</v>
      </c>
      <c r="F4237" t="s">
        <v>21</v>
      </c>
      <c r="G4237" t="str">
        <f>VLOOKUP(E4237, Tiers!M$1:P$134, 3, FALSE)</f>
        <v>NONE</v>
      </c>
      <c r="H4237">
        <f>VLOOKUP(G4237, Tiers!B$1:C$134, 2, FALSE)</f>
        <v>7</v>
      </c>
      <c r="I4237" s="21">
        <v>31654</v>
      </c>
      <c r="J4237" t="str">
        <f t="shared" si="66"/>
        <v>Andy ManganTranmere</v>
      </c>
      <c r="P4237">
        <v>28</v>
      </c>
      <c r="Q4237" t="s">
        <v>57</v>
      </c>
      <c r="R4237" t="s">
        <v>21</v>
      </c>
      <c r="S4237" t="s">
        <v>22</v>
      </c>
      <c r="T4237" t="s">
        <v>21</v>
      </c>
      <c r="Y4237">
        <v>183</v>
      </c>
      <c r="Z4237">
        <v>74</v>
      </c>
      <c r="AA4237">
        <v>95</v>
      </c>
      <c r="AB4237">
        <v>304</v>
      </c>
    </row>
    <row r="4238" spans="1:28" ht="15.95">
      <c r="A4238" t="s">
        <v>5124</v>
      </c>
      <c r="B4238" t="s">
        <v>47</v>
      </c>
      <c r="C4238" t="str">
        <f>VLOOKUP(B4238, Positions!A$1:B$134, 2, FALSE)</f>
        <v>Forward</v>
      </c>
      <c r="D4238" t="s">
        <v>5125</v>
      </c>
      <c r="E4238" t="s">
        <v>5666</v>
      </c>
      <c r="F4238" t="s">
        <v>21</v>
      </c>
      <c r="G4238" t="str">
        <f>VLOOKUP(E4238, Tiers!M$1:P$134, 3, FALSE)</f>
        <v>NONE</v>
      </c>
      <c r="H4238">
        <f>VLOOKUP(G4238, Tiers!B$1:C$134, 2, FALSE)</f>
        <v>7</v>
      </c>
      <c r="I4238" s="21">
        <v>31652</v>
      </c>
      <c r="J4238" t="str">
        <f t="shared" si="66"/>
        <v>Chris AlmondSkelmersdale</v>
      </c>
      <c r="P4238">
        <v>28</v>
      </c>
      <c r="Q4238" t="s">
        <v>397</v>
      </c>
      <c r="R4238" t="s">
        <v>21</v>
      </c>
      <c r="S4238" t="s">
        <v>22</v>
      </c>
      <c r="T4238" t="s">
        <v>21</v>
      </c>
      <c r="Y4238">
        <v>173</v>
      </c>
      <c r="Z4238">
        <v>67</v>
      </c>
      <c r="AA4238">
        <v>14</v>
      </c>
      <c r="AB4238">
        <v>75</v>
      </c>
    </row>
    <row r="4239" spans="1:28" ht="15.95">
      <c r="A4239" t="s">
        <v>5126</v>
      </c>
      <c r="B4239" t="s">
        <v>36</v>
      </c>
      <c r="C4239" t="str">
        <f>VLOOKUP(B4239, Positions!A$1:B$134, 2, FALSE)</f>
        <v>Midfielder</v>
      </c>
      <c r="D4239" t="s">
        <v>836</v>
      </c>
      <c r="E4239" t="s">
        <v>62</v>
      </c>
      <c r="F4239" t="s">
        <v>21</v>
      </c>
      <c r="G4239" t="str">
        <f>VLOOKUP(E4239, Tiers!M$1:P$134, 3, FALSE)</f>
        <v>ENG1</v>
      </c>
      <c r="H4239">
        <f>VLOOKUP(G4239, Tiers!B$1:C$134, 2, FALSE)</f>
        <v>1</v>
      </c>
      <c r="I4239" s="21">
        <v>31644</v>
      </c>
      <c r="J4239" t="str">
        <f t="shared" si="66"/>
        <v>Andrew SurmanBournemouth</v>
      </c>
      <c r="P4239">
        <v>28</v>
      </c>
      <c r="Q4239" t="s">
        <v>5127</v>
      </c>
      <c r="R4239" t="s">
        <v>21</v>
      </c>
      <c r="S4239" t="s">
        <v>2172</v>
      </c>
      <c r="T4239" t="s">
        <v>21</v>
      </c>
      <c r="U4239" t="s">
        <v>2173</v>
      </c>
      <c r="Y4239">
        <v>178</v>
      </c>
      <c r="Z4239">
        <v>73</v>
      </c>
      <c r="AA4239">
        <v>33</v>
      </c>
      <c r="AB4239">
        <v>304</v>
      </c>
    </row>
    <row r="4240" spans="1:28" ht="15.95">
      <c r="A4240" t="s">
        <v>5128</v>
      </c>
      <c r="B4240" t="s">
        <v>16</v>
      </c>
      <c r="C4240" t="e">
        <f>VLOOKUP(B4240, Positions!A$1:B$134, 2, FALSE)</f>
        <v>#N/A</v>
      </c>
      <c r="D4240" t="s">
        <v>455</v>
      </c>
      <c r="E4240" t="s">
        <v>5664</v>
      </c>
      <c r="F4240" t="s">
        <v>21</v>
      </c>
      <c r="G4240" t="str">
        <f>VLOOKUP(E4240, Tiers!M$1:P$134, 3, FALSE)</f>
        <v>ENG3</v>
      </c>
      <c r="H4240">
        <f>VLOOKUP(G4240, Tiers!B$1:C$134, 2, FALSE)</f>
        <v>4</v>
      </c>
      <c r="I4240" s="21">
        <v>31638</v>
      </c>
      <c r="J4240" t="str">
        <f t="shared" si="66"/>
        <v>Andrew WilliamsDoncaster</v>
      </c>
      <c r="P4240">
        <v>28</v>
      </c>
      <c r="Q4240" t="s">
        <v>763</v>
      </c>
      <c r="R4240" t="s">
        <v>21</v>
      </c>
      <c r="S4240" t="s">
        <v>22</v>
      </c>
      <c r="T4240" t="s">
        <v>21</v>
      </c>
      <c r="Y4240">
        <v>188</v>
      </c>
      <c r="Z4240">
        <v>69</v>
      </c>
      <c r="AA4240">
        <v>84</v>
      </c>
      <c r="AB4240">
        <v>356</v>
      </c>
    </row>
    <row r="4241" spans="1:28" ht="15.95">
      <c r="A4241" t="s">
        <v>5129</v>
      </c>
      <c r="B4241" t="s">
        <v>1393</v>
      </c>
      <c r="C4241" t="str">
        <f>VLOOKUP(B4241, Positions!A$1:B$134, 2, FALSE)</f>
        <v>Midfielder</v>
      </c>
      <c r="D4241" t="s">
        <v>2359</v>
      </c>
      <c r="E4241" t="s">
        <v>5666</v>
      </c>
      <c r="F4241" t="s">
        <v>21</v>
      </c>
      <c r="G4241" t="str">
        <f>VLOOKUP(E4241, Tiers!M$1:P$134, 3, FALSE)</f>
        <v>NONE</v>
      </c>
      <c r="H4241">
        <f>VLOOKUP(G4241, Tiers!B$1:C$134, 2, FALSE)</f>
        <v>7</v>
      </c>
      <c r="I4241" s="21">
        <v>31635</v>
      </c>
      <c r="J4241" t="str">
        <f t="shared" si="66"/>
        <v>Nicky BoshellGuiseley</v>
      </c>
      <c r="P4241">
        <v>28</v>
      </c>
      <c r="Q4241" t="s">
        <v>1391</v>
      </c>
      <c r="R4241" t="s">
        <v>21</v>
      </c>
      <c r="S4241" t="s">
        <v>22</v>
      </c>
      <c r="T4241" t="s">
        <v>21</v>
      </c>
      <c r="Y4241">
        <v>183</v>
      </c>
      <c r="Z4241">
        <v>78</v>
      </c>
      <c r="AA4241">
        <v>25</v>
      </c>
      <c r="AB4241">
        <v>107</v>
      </c>
    </row>
    <row r="4242" spans="1:28" ht="15.95">
      <c r="A4242" t="s">
        <v>5130</v>
      </c>
      <c r="B4242" t="s">
        <v>212</v>
      </c>
      <c r="C4242" t="str">
        <f>VLOOKUP(B4242, Positions!A$1:B$134, 2, FALSE)</f>
        <v>Midfielder</v>
      </c>
      <c r="D4242" t="s">
        <v>5131</v>
      </c>
      <c r="E4242" t="s">
        <v>5666</v>
      </c>
      <c r="F4242" t="s">
        <v>563</v>
      </c>
      <c r="G4242" t="str">
        <f>VLOOKUP(E4242, Tiers!M$1:P$134, 3, FALSE)</f>
        <v>NONE</v>
      </c>
      <c r="H4242">
        <f>VLOOKUP(G4242, Tiers!B$1:C$134, 2, FALSE)</f>
        <v>7</v>
      </c>
      <c r="I4242" s="21">
        <v>31634</v>
      </c>
      <c r="J4242" t="str">
        <f t="shared" si="66"/>
        <v>Paul NicholsonWilmington Hammerheads</v>
      </c>
      <c r="P4242">
        <v>28</v>
      </c>
      <c r="Q4242" t="s">
        <v>2088</v>
      </c>
      <c r="R4242" t="s">
        <v>21</v>
      </c>
      <c r="S4242" t="s">
        <v>22</v>
      </c>
      <c r="T4242" t="s">
        <v>21</v>
      </c>
      <c r="Y4242">
        <v>178</v>
      </c>
      <c r="Z4242">
        <v>73</v>
      </c>
      <c r="AA4242">
        <v>10</v>
      </c>
      <c r="AB4242">
        <v>125</v>
      </c>
    </row>
    <row r="4243" spans="1:28" ht="15.95">
      <c r="A4243" t="s">
        <v>5132</v>
      </c>
      <c r="B4243" t="s">
        <v>1154</v>
      </c>
      <c r="C4243" t="str">
        <f>VLOOKUP(B4243, Positions!A$1:B$134, 2, FALSE)</f>
        <v>Defender</v>
      </c>
      <c r="D4243" t="s">
        <v>3117</v>
      </c>
      <c r="E4243" t="s">
        <v>5663</v>
      </c>
      <c r="F4243" t="s">
        <v>21</v>
      </c>
      <c r="G4243" t="str">
        <f>VLOOKUP(E4243, Tiers!M$1:P$134, 3, FALSE)</f>
        <v>ENG4</v>
      </c>
      <c r="H4243">
        <f>VLOOKUP(G4243, Tiers!B$1:C$134, 2, FALSE)</f>
        <v>5</v>
      </c>
      <c r="I4243" s="21">
        <v>31633</v>
      </c>
      <c r="J4243" t="str">
        <f t="shared" si="66"/>
        <v>Sam WoodWycombe</v>
      </c>
      <c r="P4243">
        <v>28</v>
      </c>
      <c r="Q4243" t="s">
        <v>74</v>
      </c>
      <c r="R4243" t="s">
        <v>21</v>
      </c>
      <c r="S4243" t="s">
        <v>22</v>
      </c>
      <c r="T4243" t="s">
        <v>21</v>
      </c>
      <c r="Y4243">
        <v>183</v>
      </c>
      <c r="Z4243">
        <v>72</v>
      </c>
      <c r="AA4243">
        <v>33</v>
      </c>
      <c r="AB4243">
        <v>422</v>
      </c>
    </row>
    <row r="4244" spans="1:28" ht="15.95">
      <c r="A4244" t="s">
        <v>5133</v>
      </c>
      <c r="B4244" t="s">
        <v>72</v>
      </c>
      <c r="C4244" t="str">
        <f>VLOOKUP(B4244, Positions!A$1:B$134, 2, FALSE)</f>
        <v>Defender</v>
      </c>
      <c r="D4244" t="s">
        <v>157</v>
      </c>
      <c r="E4244" t="s">
        <v>5665</v>
      </c>
      <c r="F4244" t="s">
        <v>21</v>
      </c>
      <c r="G4244" t="str">
        <f>VLOOKUP(E4244, Tiers!M$1:P$134, 3, FALSE)</f>
        <v>ENG2</v>
      </c>
      <c r="H4244">
        <f>VLOOKUP(G4244, Tiers!B$1:C$134, 2, FALSE)</f>
        <v>3</v>
      </c>
      <c r="I4244" s="21">
        <v>31625</v>
      </c>
      <c r="J4244" t="str">
        <f t="shared" si="66"/>
        <v>Andrew TaylorReading</v>
      </c>
      <c r="P4244">
        <v>28</v>
      </c>
      <c r="Q4244" t="s">
        <v>187</v>
      </c>
      <c r="R4244" t="s">
        <v>21</v>
      </c>
      <c r="S4244" t="s">
        <v>22</v>
      </c>
      <c r="T4244" t="s">
        <v>21</v>
      </c>
      <c r="Y4244">
        <v>178</v>
      </c>
      <c r="Z4244">
        <v>69</v>
      </c>
      <c r="AA4244">
        <v>6</v>
      </c>
      <c r="AB4244">
        <v>296</v>
      </c>
    </row>
    <row r="4245" spans="1:28" ht="15.95">
      <c r="A4245" t="s">
        <v>5134</v>
      </c>
      <c r="B4245" t="s">
        <v>72</v>
      </c>
      <c r="C4245" t="str">
        <f>VLOOKUP(B4245, Positions!A$1:B$134, 2, FALSE)</f>
        <v>Defender</v>
      </c>
      <c r="D4245" t="s">
        <v>370</v>
      </c>
      <c r="E4245" t="s">
        <v>5663</v>
      </c>
      <c r="F4245" t="s">
        <v>421</v>
      </c>
      <c r="G4245" t="str">
        <f>VLOOKUP(E4245, Tiers!M$1:P$134, 3, FALSE)</f>
        <v>ENG4</v>
      </c>
      <c r="H4245">
        <f>VLOOKUP(G4245, Tiers!B$1:C$134, 2, FALSE)</f>
        <v>5</v>
      </c>
      <c r="I4245" s="21">
        <v>31621</v>
      </c>
      <c r="J4245" t="str">
        <f t="shared" si="66"/>
        <v>Danny GraingerCarlisle</v>
      </c>
      <c r="P4245">
        <v>28</v>
      </c>
      <c r="Q4245" t="s">
        <v>370</v>
      </c>
      <c r="R4245" t="s">
        <v>21</v>
      </c>
      <c r="S4245" t="s">
        <v>22</v>
      </c>
      <c r="T4245" t="s">
        <v>21</v>
      </c>
      <c r="Y4245">
        <v>178</v>
      </c>
      <c r="Z4245">
        <v>69</v>
      </c>
      <c r="AA4245">
        <v>11</v>
      </c>
      <c r="AB4245">
        <v>259</v>
      </c>
    </row>
    <row r="4246" spans="1:28" ht="15.95">
      <c r="A4246" t="s">
        <v>5136</v>
      </c>
      <c r="B4246" t="s">
        <v>877</v>
      </c>
      <c r="C4246" t="str">
        <f>VLOOKUP(B4246, Positions!A$1:B$134, 2, FALSE)</f>
        <v>Defender</v>
      </c>
      <c r="D4246" t="s">
        <v>43</v>
      </c>
      <c r="E4246" t="s">
        <v>5664</v>
      </c>
      <c r="F4246" t="s">
        <v>21</v>
      </c>
      <c r="G4246" t="str">
        <f>VLOOKUP(E4246, Tiers!M$1:P$134, 3, FALSE)</f>
        <v>ENG3</v>
      </c>
      <c r="H4246">
        <f>VLOOKUP(G4246, Tiers!B$1:C$134, 2, FALSE)</f>
        <v>4</v>
      </c>
      <c r="I4246" s="21">
        <v>31619</v>
      </c>
      <c r="J4246" t="str">
        <f t="shared" si="66"/>
        <v>John WhiteSouthend</v>
      </c>
      <c r="P4246">
        <v>28</v>
      </c>
      <c r="Q4246" t="s">
        <v>132</v>
      </c>
      <c r="R4246" t="s">
        <v>21</v>
      </c>
      <c r="S4246" t="s">
        <v>22</v>
      </c>
      <c r="T4246" t="s">
        <v>21</v>
      </c>
      <c r="Y4246">
        <v>183</v>
      </c>
      <c r="Z4246">
        <v>71</v>
      </c>
      <c r="AA4246">
        <v>1</v>
      </c>
      <c r="AB4246">
        <v>311</v>
      </c>
    </row>
    <row r="4247" spans="1:28" ht="15.95">
      <c r="A4247" t="s">
        <v>5137</v>
      </c>
      <c r="B4247" t="s">
        <v>843</v>
      </c>
      <c r="C4247" t="str">
        <f>VLOOKUP(B4247, Positions!A$1:B$134, 2, FALSE)</f>
        <v>Defender</v>
      </c>
      <c r="D4247" t="s">
        <v>37</v>
      </c>
      <c r="E4247" t="s">
        <v>5664</v>
      </c>
      <c r="F4247" t="s">
        <v>21</v>
      </c>
      <c r="G4247" t="str">
        <f>VLOOKUP(E4247, Tiers!M$1:P$134, 3, FALSE)</f>
        <v>ENG3</v>
      </c>
      <c r="H4247">
        <f>VLOOKUP(G4247, Tiers!B$1:C$134, 2, FALSE)</f>
        <v>4</v>
      </c>
      <c r="I4247" s="21">
        <v>31612</v>
      </c>
      <c r="J4247" t="str">
        <f t="shared" si="66"/>
        <v>Drew TalbotChesterfield</v>
      </c>
      <c r="P4247">
        <v>28</v>
      </c>
      <c r="Q4247" t="s">
        <v>40</v>
      </c>
      <c r="R4247" t="s">
        <v>21</v>
      </c>
      <c r="S4247" t="s">
        <v>22</v>
      </c>
      <c r="T4247" t="s">
        <v>21</v>
      </c>
      <c r="Y4247">
        <v>178</v>
      </c>
      <c r="Z4247">
        <v>70</v>
      </c>
      <c r="AA4247">
        <v>23</v>
      </c>
      <c r="AB4247">
        <v>291</v>
      </c>
    </row>
    <row r="4248" spans="1:28" ht="15.95">
      <c r="A4248" t="s">
        <v>5138</v>
      </c>
      <c r="B4248" t="s">
        <v>16</v>
      </c>
      <c r="C4248" t="e">
        <f>VLOOKUP(B4248, Positions!A$1:B$134, 2, FALSE)</f>
        <v>#N/A</v>
      </c>
      <c r="D4248" t="s">
        <v>5139</v>
      </c>
      <c r="E4248" t="s">
        <v>5666</v>
      </c>
      <c r="F4248" t="s">
        <v>21</v>
      </c>
      <c r="G4248" t="str">
        <f>VLOOKUP(E4248, Tiers!M$1:P$134, 3, FALSE)</f>
        <v>NONE</v>
      </c>
      <c r="H4248">
        <f>VLOOKUP(G4248, Tiers!B$1:C$134, 2, FALSE)</f>
        <v>7</v>
      </c>
      <c r="I4248" s="21">
        <v>31610</v>
      </c>
      <c r="J4248" t="str">
        <f t="shared" si="66"/>
        <v>Luke WalkerAmesbury</v>
      </c>
      <c r="P4248">
        <v>28</v>
      </c>
      <c r="Q4248" t="s">
        <v>3534</v>
      </c>
      <c r="R4248" t="s">
        <v>21</v>
      </c>
      <c r="S4248" t="s">
        <v>22</v>
      </c>
      <c r="T4248" t="s">
        <v>21</v>
      </c>
      <c r="Y4248">
        <v>174</v>
      </c>
      <c r="Z4248">
        <v>71</v>
      </c>
      <c r="AA4248">
        <v>0</v>
      </c>
      <c r="AB4248">
        <v>1</v>
      </c>
    </row>
    <row r="4249" spans="1:28" ht="15.95">
      <c r="A4249" t="s">
        <v>5140</v>
      </c>
      <c r="B4249" t="s">
        <v>946</v>
      </c>
      <c r="C4249" t="str">
        <f>VLOOKUP(B4249, Positions!A$1:B$134, 2, FALSE)</f>
        <v>Defender</v>
      </c>
      <c r="D4249" t="s">
        <v>1279</v>
      </c>
      <c r="E4249" t="s">
        <v>5666</v>
      </c>
      <c r="F4249" t="s">
        <v>21</v>
      </c>
      <c r="G4249" t="str">
        <f>VLOOKUP(E4249, Tiers!M$1:P$134, 3, FALSE)</f>
        <v>NONE</v>
      </c>
      <c r="H4249">
        <f>VLOOKUP(G4249, Tiers!B$1:C$134, 2, FALSE)</f>
        <v>7</v>
      </c>
      <c r="I4249" s="21">
        <v>31608</v>
      </c>
      <c r="J4249" t="str">
        <f t="shared" si="66"/>
        <v>Lee VaughanCheltenham</v>
      </c>
      <c r="P4249">
        <v>28</v>
      </c>
      <c r="Q4249" t="s">
        <v>20</v>
      </c>
      <c r="R4249" t="s">
        <v>21</v>
      </c>
      <c r="S4249" t="s">
        <v>22</v>
      </c>
      <c r="T4249" t="s">
        <v>21</v>
      </c>
      <c r="Y4249">
        <v>171</v>
      </c>
      <c r="Z4249">
        <v>67</v>
      </c>
      <c r="AA4249">
        <v>13</v>
      </c>
      <c r="AB4249">
        <v>343</v>
      </c>
    </row>
    <row r="4250" spans="1:28" ht="15.95">
      <c r="A4250" t="s">
        <v>5141</v>
      </c>
      <c r="B4250" t="s">
        <v>372</v>
      </c>
      <c r="C4250" t="str">
        <f>VLOOKUP(B4250, Positions!A$1:B$134, 2, FALSE)</f>
        <v>Defender</v>
      </c>
      <c r="D4250" t="s">
        <v>37</v>
      </c>
      <c r="E4250" t="s">
        <v>5664</v>
      </c>
      <c r="F4250" t="s">
        <v>21</v>
      </c>
      <c r="G4250" t="str">
        <f>VLOOKUP(E4250, Tiers!M$1:P$134, 3, FALSE)</f>
        <v>ENG3</v>
      </c>
      <c r="H4250">
        <f>VLOOKUP(G4250, Tiers!B$1:C$134, 2, FALSE)</f>
        <v>4</v>
      </c>
      <c r="I4250" s="21">
        <v>31607</v>
      </c>
      <c r="J4250" t="str">
        <f t="shared" si="66"/>
        <v>Daniel JonesChesterfield</v>
      </c>
      <c r="P4250">
        <v>28</v>
      </c>
      <c r="Q4250" t="s">
        <v>1662</v>
      </c>
      <c r="R4250" t="s">
        <v>21</v>
      </c>
      <c r="S4250" t="s">
        <v>22</v>
      </c>
      <c r="T4250" t="s">
        <v>21</v>
      </c>
      <c r="Y4250">
        <v>188</v>
      </c>
      <c r="Z4250">
        <v>83</v>
      </c>
      <c r="AA4250">
        <v>5</v>
      </c>
      <c r="AB4250">
        <v>199</v>
      </c>
    </row>
    <row r="4251" spans="1:28" ht="15.95">
      <c r="A4251" t="s">
        <v>5142</v>
      </c>
      <c r="B4251" t="s">
        <v>81</v>
      </c>
      <c r="C4251" t="str">
        <f>VLOOKUP(B4251, Positions!A$1:B$134, 2, FALSE)</f>
        <v>Defender</v>
      </c>
      <c r="D4251" t="s">
        <v>332</v>
      </c>
      <c r="E4251" t="s">
        <v>5665</v>
      </c>
      <c r="F4251" t="s">
        <v>21</v>
      </c>
      <c r="G4251" t="str">
        <f>VLOOKUP(E4251, Tiers!M$1:P$134, 3, FALSE)</f>
        <v>ENG2</v>
      </c>
      <c r="H4251">
        <f>VLOOKUP(G4251, Tiers!B$1:C$134, 2, FALSE)</f>
        <v>3</v>
      </c>
      <c r="I4251" s="21">
        <v>31607</v>
      </c>
      <c r="J4251" t="str">
        <f t="shared" si="66"/>
        <v>Matt MillsNottm Forest</v>
      </c>
      <c r="P4251">
        <v>28</v>
      </c>
      <c r="Q4251" t="s">
        <v>357</v>
      </c>
      <c r="R4251" t="s">
        <v>21</v>
      </c>
      <c r="S4251" t="s">
        <v>22</v>
      </c>
      <c r="T4251" t="s">
        <v>21</v>
      </c>
      <c r="Y4251">
        <v>191</v>
      </c>
      <c r="Z4251">
        <v>82</v>
      </c>
      <c r="AA4251">
        <v>17</v>
      </c>
      <c r="AB4251">
        <v>278</v>
      </c>
    </row>
    <row r="4252" spans="1:28" ht="15.95">
      <c r="A4252" t="s">
        <v>5143</v>
      </c>
      <c r="B4252" t="s">
        <v>42</v>
      </c>
      <c r="C4252" t="str">
        <f>VLOOKUP(B4252, Positions!A$1:B$134, 2, FALSE)</f>
        <v>Midfielder</v>
      </c>
      <c r="D4252" t="s">
        <v>402</v>
      </c>
      <c r="E4252" t="s">
        <v>5664</v>
      </c>
      <c r="F4252" t="s">
        <v>21</v>
      </c>
      <c r="G4252" t="str">
        <f>VLOOKUP(E4252, Tiers!M$1:P$134, 3, FALSE)</f>
        <v>ENG3</v>
      </c>
      <c r="H4252">
        <f>VLOOKUP(G4252, Tiers!B$1:C$134, 2, FALSE)</f>
        <v>4</v>
      </c>
      <c r="I4252" s="21">
        <v>31603</v>
      </c>
      <c r="J4252" t="str">
        <f t="shared" si="66"/>
        <v>Tom SoaresBury</v>
      </c>
      <c r="P4252">
        <v>28</v>
      </c>
      <c r="Q4252" t="s">
        <v>157</v>
      </c>
      <c r="R4252" t="s">
        <v>21</v>
      </c>
      <c r="S4252" t="s">
        <v>22</v>
      </c>
      <c r="T4252" t="s">
        <v>21</v>
      </c>
      <c r="U4252" t="s">
        <v>3799</v>
      </c>
      <c r="Y4252">
        <v>183</v>
      </c>
      <c r="Z4252">
        <v>73</v>
      </c>
      <c r="AA4252">
        <v>31</v>
      </c>
      <c r="AB4252">
        <v>301</v>
      </c>
    </row>
    <row r="4253" spans="1:28" ht="15.95">
      <c r="A4253" t="s">
        <v>5144</v>
      </c>
      <c r="B4253" t="s">
        <v>1176</v>
      </c>
      <c r="C4253" t="str">
        <f>VLOOKUP(B4253, Positions!A$1:B$134, 2, FALSE)</f>
        <v>Forward</v>
      </c>
      <c r="D4253" t="s">
        <v>56</v>
      </c>
      <c r="E4253" t="s">
        <v>5664</v>
      </c>
      <c r="F4253" t="s">
        <v>21</v>
      </c>
      <c r="G4253" t="str">
        <f>VLOOKUP(E4253, Tiers!M$1:P$134, 3, FALSE)</f>
        <v>ENG3</v>
      </c>
      <c r="H4253">
        <f>VLOOKUP(G4253, Tiers!B$1:C$134, 2, FALSE)</f>
        <v>4</v>
      </c>
      <c r="I4253" s="21">
        <v>31600</v>
      </c>
      <c r="J4253" t="str">
        <f t="shared" si="66"/>
        <v>Peter VincentiRochdale</v>
      </c>
      <c r="P4253">
        <v>28</v>
      </c>
      <c r="Q4253" t="s">
        <v>3934</v>
      </c>
      <c r="R4253" t="s">
        <v>21</v>
      </c>
      <c r="S4253" t="s">
        <v>22</v>
      </c>
      <c r="T4253" t="s">
        <v>21</v>
      </c>
      <c r="Y4253">
        <v>191</v>
      </c>
      <c r="Z4253">
        <v>77</v>
      </c>
      <c r="AA4253">
        <v>38</v>
      </c>
      <c r="AB4253">
        <v>249</v>
      </c>
    </row>
    <row r="4254" spans="1:28" ht="15.95">
      <c r="A4254" t="s">
        <v>5145</v>
      </c>
      <c r="B4254" t="s">
        <v>480</v>
      </c>
      <c r="C4254" t="str">
        <f>VLOOKUP(B4254, Positions!A$1:B$134, 2, FALSE)</f>
        <v>Defender</v>
      </c>
      <c r="D4254" t="s">
        <v>4081</v>
      </c>
      <c r="E4254" t="s">
        <v>5667</v>
      </c>
      <c r="F4254" t="s">
        <v>421</v>
      </c>
      <c r="G4254" t="str">
        <f>VLOOKUP(E4254, Tiers!M$1:P$134, 3, FALSE)</f>
        <v>SCO2</v>
      </c>
      <c r="H4254">
        <f>VLOOKUP(G4254, Tiers!B$1:C$134, 2, FALSE)</f>
        <v>6</v>
      </c>
      <c r="I4254" s="21">
        <v>31597</v>
      </c>
      <c r="J4254" t="str">
        <f t="shared" si="66"/>
        <v>Marvin BartleyHibernian</v>
      </c>
      <c r="P4254">
        <v>28</v>
      </c>
      <c r="Q4254" t="s">
        <v>157</v>
      </c>
      <c r="R4254" t="s">
        <v>21</v>
      </c>
      <c r="S4254" t="s">
        <v>22</v>
      </c>
      <c r="T4254" t="s">
        <v>21</v>
      </c>
      <c r="U4254" t="s">
        <v>319</v>
      </c>
      <c r="Y4254">
        <v>180</v>
      </c>
      <c r="Z4254">
        <v>79</v>
      </c>
      <c r="AA4254">
        <v>12</v>
      </c>
      <c r="AB4254">
        <v>313</v>
      </c>
    </row>
    <row r="4255" spans="1:28" ht="15.95">
      <c r="A4255" t="s">
        <v>5146</v>
      </c>
      <c r="B4255" t="s">
        <v>166</v>
      </c>
      <c r="C4255" t="str">
        <f>VLOOKUP(B4255, Positions!A$1:B$134, 2, FALSE)</f>
        <v>Goalkeeper</v>
      </c>
      <c r="E4255" t="s">
        <v>5666</v>
      </c>
      <c r="F4255" t="s">
        <v>421</v>
      </c>
      <c r="G4255" t="str">
        <f>VLOOKUP(E4255, Tiers!M$1:P$134, 3, FALSE)</f>
        <v>NONE</v>
      </c>
      <c r="H4255">
        <f>VLOOKUP(G4255, Tiers!B$1:C$134, 2, FALSE)</f>
        <v>7</v>
      </c>
      <c r="I4255" s="21" t="e">
        <v>#N/A</v>
      </c>
      <c r="J4255" t="str">
        <f t="shared" si="66"/>
        <v>Lee Robinson</v>
      </c>
      <c r="P4255">
        <v>28</v>
      </c>
      <c r="Q4255" t="s">
        <v>669</v>
      </c>
      <c r="R4255" t="s">
        <v>21</v>
      </c>
      <c r="S4255" t="s">
        <v>22</v>
      </c>
      <c r="T4255" t="s">
        <v>21</v>
      </c>
      <c r="Y4255">
        <v>181</v>
      </c>
      <c r="Z4255">
        <v>77</v>
      </c>
      <c r="AA4255">
        <v>0</v>
      </c>
      <c r="AB4255">
        <v>134</v>
      </c>
    </row>
    <row r="4256" spans="1:28" ht="15.95">
      <c r="A4256" t="s">
        <v>5147</v>
      </c>
      <c r="B4256" t="s">
        <v>166</v>
      </c>
      <c r="C4256" t="str">
        <f>VLOOKUP(B4256, Positions!A$1:B$134, 2, FALSE)</f>
        <v>Goalkeeper</v>
      </c>
      <c r="D4256" t="s">
        <v>326</v>
      </c>
      <c r="E4256" t="s">
        <v>5663</v>
      </c>
      <c r="F4256" t="s">
        <v>21</v>
      </c>
      <c r="G4256" t="str">
        <f>VLOOKUP(E4256, Tiers!M$1:P$134, 3, FALSE)</f>
        <v>ENG4</v>
      </c>
      <c r="H4256">
        <f>VLOOKUP(G4256, Tiers!B$1:C$134, 2, FALSE)</f>
        <v>5</v>
      </c>
      <c r="I4256" s="21">
        <v>31591</v>
      </c>
      <c r="J4256" t="str">
        <f t="shared" si="66"/>
        <v>Paul JonesPortsmouth</v>
      </c>
      <c r="P4256">
        <v>29</v>
      </c>
      <c r="Q4256" t="s">
        <v>3762</v>
      </c>
      <c r="R4256" t="s">
        <v>21</v>
      </c>
      <c r="S4256" t="s">
        <v>22</v>
      </c>
      <c r="T4256" t="s">
        <v>21</v>
      </c>
      <c r="Y4256">
        <v>191</v>
      </c>
      <c r="Z4256">
        <v>88</v>
      </c>
      <c r="AA4256">
        <v>0</v>
      </c>
      <c r="AB4256">
        <v>356</v>
      </c>
    </row>
    <row r="4257" spans="1:28" ht="15.95">
      <c r="A4257" t="s">
        <v>5148</v>
      </c>
      <c r="B4257" t="s">
        <v>3238</v>
      </c>
      <c r="C4257" t="str">
        <f>VLOOKUP(B4257, Positions!A$1:B$134, 2, FALSE)</f>
        <v>Midfielder</v>
      </c>
      <c r="D4257" t="s">
        <v>282</v>
      </c>
      <c r="E4257" t="s">
        <v>62</v>
      </c>
      <c r="F4257" t="s">
        <v>21</v>
      </c>
      <c r="G4257" t="str">
        <f>VLOOKUP(E4257, Tiers!M$1:P$134, 3, FALSE)</f>
        <v>ENG1</v>
      </c>
      <c r="H4257">
        <f>VLOOKUP(G4257, Tiers!B$1:C$134, 2, FALSE)</f>
        <v>1</v>
      </c>
      <c r="I4257" s="21">
        <v>31589</v>
      </c>
      <c r="J4257" t="str">
        <f t="shared" si="66"/>
        <v>Jason PuncheonCrystal Palace</v>
      </c>
      <c r="P4257">
        <v>29</v>
      </c>
      <c r="Q4257" t="s">
        <v>596</v>
      </c>
      <c r="R4257" t="s">
        <v>21</v>
      </c>
      <c r="S4257" t="s">
        <v>22</v>
      </c>
      <c r="T4257" t="s">
        <v>21</v>
      </c>
      <c r="U4257" t="s">
        <v>319</v>
      </c>
      <c r="Y4257">
        <v>173</v>
      </c>
      <c r="Z4257">
        <v>71</v>
      </c>
      <c r="AA4257">
        <v>57</v>
      </c>
      <c r="AB4257">
        <v>336</v>
      </c>
    </row>
    <row r="4258" spans="1:28" ht="15.95">
      <c r="A4258" t="s">
        <v>5149</v>
      </c>
      <c r="B4258" t="s">
        <v>322</v>
      </c>
      <c r="C4258" t="str">
        <f>VLOOKUP(B4258, Positions!A$1:B$134, 2, FALSE)</f>
        <v>Midfielder</v>
      </c>
      <c r="D4258" t="s">
        <v>4408</v>
      </c>
      <c r="E4258" t="s">
        <v>5666</v>
      </c>
      <c r="F4258" t="s">
        <v>4590</v>
      </c>
      <c r="G4258" t="str">
        <f>VLOOKUP(E4258, Tiers!M$1:P$134, 3, FALSE)</f>
        <v>NONE</v>
      </c>
      <c r="H4258">
        <f>VLOOKUP(G4258, Tiers!B$1:C$134, 2, FALSE)</f>
        <v>7</v>
      </c>
      <c r="I4258" s="21">
        <v>31588</v>
      </c>
      <c r="J4258" t="str">
        <f t="shared" si="66"/>
        <v>Nick HegartyHume City FC</v>
      </c>
      <c r="P4258">
        <v>29</v>
      </c>
      <c r="Q4258" t="s">
        <v>519</v>
      </c>
      <c r="R4258" t="s">
        <v>21</v>
      </c>
      <c r="S4258" t="s">
        <v>22</v>
      </c>
      <c r="T4258" t="s">
        <v>21</v>
      </c>
      <c r="Y4258">
        <v>178</v>
      </c>
      <c r="Z4258">
        <v>70</v>
      </c>
      <c r="AA4258">
        <v>23</v>
      </c>
      <c r="AB4258">
        <v>121</v>
      </c>
    </row>
    <row r="4259" spans="1:28" ht="15.95">
      <c r="A4259" t="s">
        <v>5150</v>
      </c>
      <c r="B4259" t="s">
        <v>892</v>
      </c>
      <c r="C4259" t="str">
        <f>VLOOKUP(B4259, Positions!A$1:B$134, 2, FALSE)</f>
        <v>Defender</v>
      </c>
      <c r="E4259" t="s">
        <v>5666</v>
      </c>
      <c r="F4259" t="s">
        <v>21</v>
      </c>
      <c r="G4259" t="str">
        <f>VLOOKUP(E4259, Tiers!M$1:P$134, 3, FALSE)</f>
        <v>NONE</v>
      </c>
      <c r="H4259">
        <f>VLOOKUP(G4259, Tiers!B$1:C$134, 2, FALSE)</f>
        <v>7</v>
      </c>
      <c r="I4259" s="21" t="e">
        <v>#N/A</v>
      </c>
      <c r="J4259" t="str">
        <f t="shared" si="66"/>
        <v>Isaac Osbourne</v>
      </c>
      <c r="P4259">
        <v>29</v>
      </c>
      <c r="Q4259" t="s">
        <v>284</v>
      </c>
      <c r="R4259" t="s">
        <v>21</v>
      </c>
      <c r="S4259" t="s">
        <v>22</v>
      </c>
      <c r="T4259" t="s">
        <v>21</v>
      </c>
      <c r="Y4259">
        <v>178</v>
      </c>
      <c r="Z4259">
        <v>82</v>
      </c>
      <c r="AA4259">
        <v>1</v>
      </c>
      <c r="AB4259">
        <v>193</v>
      </c>
    </row>
    <row r="4260" spans="1:28" ht="15.95">
      <c r="A4260" t="s">
        <v>5151</v>
      </c>
      <c r="B4260" t="s">
        <v>734</v>
      </c>
      <c r="C4260" t="str">
        <f>VLOOKUP(B4260, Positions!A$1:B$134, 2, FALSE)</f>
        <v>Forward</v>
      </c>
      <c r="D4260" t="s">
        <v>579</v>
      </c>
      <c r="E4260" t="s">
        <v>5665</v>
      </c>
      <c r="F4260" t="s">
        <v>21</v>
      </c>
      <c r="G4260" t="str">
        <f>VLOOKUP(E4260, Tiers!M$1:P$134, 3, FALSE)</f>
        <v>ENG2</v>
      </c>
      <c r="H4260">
        <f>VLOOKUP(G4260, Tiers!B$1:C$134, 2, FALSE)</f>
        <v>3</v>
      </c>
      <c r="I4260" s="21">
        <v>31578</v>
      </c>
      <c r="J4260" t="str">
        <f t="shared" si="66"/>
        <v>Dean BowditchMK Dons</v>
      </c>
      <c r="P4260">
        <v>29</v>
      </c>
      <c r="Q4260" t="s">
        <v>3977</v>
      </c>
      <c r="R4260" t="s">
        <v>21</v>
      </c>
      <c r="S4260" t="s">
        <v>22</v>
      </c>
      <c r="T4260" t="s">
        <v>21</v>
      </c>
      <c r="Y4260">
        <v>181</v>
      </c>
      <c r="Z4260">
        <v>73</v>
      </c>
      <c r="AA4260">
        <v>71</v>
      </c>
      <c r="AB4260">
        <v>310</v>
      </c>
    </row>
    <row r="4261" spans="1:28" ht="15.95">
      <c r="A4261" t="s">
        <v>5152</v>
      </c>
      <c r="B4261" t="s">
        <v>480</v>
      </c>
      <c r="C4261" t="str">
        <f>VLOOKUP(B4261, Positions!A$1:B$134, 2, FALSE)</f>
        <v>Defender</v>
      </c>
      <c r="D4261" t="s">
        <v>496</v>
      </c>
      <c r="E4261" t="s">
        <v>5664</v>
      </c>
      <c r="F4261" t="s">
        <v>21</v>
      </c>
      <c r="G4261" t="str">
        <f>VLOOKUP(E4261, Tiers!M$1:P$134, 3, FALSE)</f>
        <v>ENG3</v>
      </c>
      <c r="H4261">
        <f>VLOOKUP(G4261, Tiers!B$1:C$134, 2, FALSE)</f>
        <v>4</v>
      </c>
      <c r="I4261" s="21">
        <v>31578</v>
      </c>
      <c r="J4261" t="str">
        <f t="shared" si="66"/>
        <v>Gary LiddleBradford City</v>
      </c>
      <c r="P4261">
        <v>29</v>
      </c>
      <c r="Q4261" t="s">
        <v>136</v>
      </c>
      <c r="R4261" t="s">
        <v>21</v>
      </c>
      <c r="S4261" t="s">
        <v>22</v>
      </c>
      <c r="T4261" t="s">
        <v>21</v>
      </c>
      <c r="Y4261">
        <v>186</v>
      </c>
      <c r="Z4261">
        <v>79</v>
      </c>
      <c r="AA4261">
        <v>23</v>
      </c>
      <c r="AB4261">
        <v>368</v>
      </c>
    </row>
    <row r="4262" spans="1:28" ht="15.95">
      <c r="A4262" t="s">
        <v>5153</v>
      </c>
      <c r="B4262" t="s">
        <v>166</v>
      </c>
      <c r="C4262" t="str">
        <f>VLOOKUP(B4262, Positions!A$1:B$134, 2, FALSE)</f>
        <v>Goalkeeper</v>
      </c>
      <c r="D4262" t="s">
        <v>52</v>
      </c>
      <c r="E4262" t="s">
        <v>5663</v>
      </c>
      <c r="F4262" t="s">
        <v>21</v>
      </c>
      <c r="G4262" t="str">
        <f>VLOOKUP(E4262, Tiers!M$1:P$134, 3, FALSE)</f>
        <v>ENG4</v>
      </c>
      <c r="H4262">
        <f>VLOOKUP(G4262, Tiers!B$1:C$134, 2, FALSE)</f>
        <v>5</v>
      </c>
      <c r="I4262" s="21">
        <v>31575</v>
      </c>
      <c r="J4262" t="str">
        <f t="shared" si="66"/>
        <v>Scott FlindersYork</v>
      </c>
      <c r="P4262">
        <v>29</v>
      </c>
      <c r="Q4262" t="s">
        <v>265</v>
      </c>
      <c r="R4262" t="s">
        <v>21</v>
      </c>
      <c r="S4262" t="s">
        <v>22</v>
      </c>
      <c r="T4262" t="s">
        <v>21</v>
      </c>
      <c r="Y4262">
        <v>194</v>
      </c>
      <c r="Z4262">
        <v>80</v>
      </c>
      <c r="AA4262">
        <v>1</v>
      </c>
      <c r="AB4262">
        <v>312</v>
      </c>
    </row>
    <row r="4263" spans="1:28" ht="15.95">
      <c r="A4263" t="s">
        <v>5154</v>
      </c>
      <c r="B4263" t="s">
        <v>42</v>
      </c>
      <c r="C4263" t="str">
        <f>VLOOKUP(B4263, Positions!A$1:B$134, 2, FALSE)</f>
        <v>Midfielder</v>
      </c>
      <c r="D4263" t="s">
        <v>159</v>
      </c>
      <c r="E4263" t="s">
        <v>5665</v>
      </c>
      <c r="F4263" t="s">
        <v>21</v>
      </c>
      <c r="G4263" t="str">
        <f>VLOOKUP(E4263, Tiers!M$1:P$134, 3, FALSE)</f>
        <v>ENG2</v>
      </c>
      <c r="H4263">
        <f>VLOOKUP(G4263, Tiers!B$1:C$134, 2, FALSE)</f>
        <v>3</v>
      </c>
      <c r="I4263" s="21">
        <v>31566</v>
      </c>
      <c r="J4263" t="str">
        <f t="shared" si="66"/>
        <v>Giles CokeIpswich</v>
      </c>
      <c r="P4263">
        <v>29</v>
      </c>
      <c r="Q4263" t="s">
        <v>74</v>
      </c>
      <c r="R4263" t="s">
        <v>21</v>
      </c>
      <c r="S4263" t="s">
        <v>22</v>
      </c>
      <c r="T4263" t="s">
        <v>21</v>
      </c>
      <c r="U4263" t="s">
        <v>239</v>
      </c>
      <c r="Y4263">
        <v>183</v>
      </c>
      <c r="Z4263">
        <v>75</v>
      </c>
      <c r="AA4263">
        <v>26</v>
      </c>
      <c r="AB4263">
        <v>313</v>
      </c>
    </row>
    <row r="4264" spans="1:28" ht="15.95">
      <c r="A4264" t="s">
        <v>5155</v>
      </c>
      <c r="B4264" t="s">
        <v>16</v>
      </c>
      <c r="C4264" t="e">
        <f>VLOOKUP(B4264, Positions!A$1:B$134, 2, FALSE)</f>
        <v>#N/A</v>
      </c>
      <c r="D4264" t="s">
        <v>217</v>
      </c>
      <c r="E4264" t="s">
        <v>5664</v>
      </c>
      <c r="F4264" t="s">
        <v>21</v>
      </c>
      <c r="G4264" t="str">
        <f>VLOOKUP(E4264, Tiers!M$1:P$134, 3, FALSE)</f>
        <v>ENG3</v>
      </c>
      <c r="H4264">
        <f>VLOOKUP(G4264, Tiers!B$1:C$134, 2, FALSE)</f>
        <v>4</v>
      </c>
      <c r="I4264" s="21">
        <v>31562</v>
      </c>
      <c r="J4264" t="str">
        <f t="shared" si="66"/>
        <v>Cody McDonaldGillingham</v>
      </c>
      <c r="P4264">
        <v>29</v>
      </c>
      <c r="Q4264" t="s">
        <v>1500</v>
      </c>
      <c r="R4264" t="s">
        <v>21</v>
      </c>
      <c r="S4264" t="s">
        <v>22</v>
      </c>
      <c r="T4264" t="s">
        <v>21</v>
      </c>
      <c r="Y4264">
        <v>178</v>
      </c>
      <c r="Z4264">
        <v>70</v>
      </c>
      <c r="AA4264">
        <v>94</v>
      </c>
      <c r="AB4264">
        <v>267</v>
      </c>
    </row>
    <row r="4265" spans="1:28" ht="15.95">
      <c r="A4265" t="s">
        <v>5156</v>
      </c>
      <c r="B4265" t="s">
        <v>36</v>
      </c>
      <c r="C4265" t="str">
        <f>VLOOKUP(B4265, Positions!A$1:B$134, 2, FALSE)</f>
        <v>Midfielder</v>
      </c>
      <c r="D4265" t="s">
        <v>378</v>
      </c>
      <c r="E4265" t="s">
        <v>5663</v>
      </c>
      <c r="F4265" t="s">
        <v>21</v>
      </c>
      <c r="G4265" t="str">
        <f>VLOOKUP(E4265, Tiers!M$1:P$134, 3, FALSE)</f>
        <v>ENG4</v>
      </c>
      <c r="H4265">
        <f>VLOOKUP(G4265, Tiers!B$1:C$134, 2, FALSE)</f>
        <v>5</v>
      </c>
      <c r="I4265" s="21">
        <v>31561</v>
      </c>
      <c r="J4265" t="str">
        <f t="shared" si="66"/>
        <v>Anthony BarryAccrington</v>
      </c>
      <c r="P4265">
        <v>29</v>
      </c>
      <c r="Q4265" t="s">
        <v>57</v>
      </c>
      <c r="R4265" t="s">
        <v>21</v>
      </c>
      <c r="S4265" t="s">
        <v>22</v>
      </c>
      <c r="T4265" t="s">
        <v>21</v>
      </c>
      <c r="Y4265">
        <v>171</v>
      </c>
      <c r="Z4265">
        <v>64</v>
      </c>
      <c r="AA4265">
        <v>9</v>
      </c>
      <c r="AB4265">
        <v>271</v>
      </c>
    </row>
    <row r="4266" spans="1:28" ht="15.95">
      <c r="A4266" t="s">
        <v>5157</v>
      </c>
      <c r="B4266" t="s">
        <v>249</v>
      </c>
      <c r="C4266" t="e">
        <f>VLOOKUP(B4266, Positions!A$1:B$134, 2, FALSE)</f>
        <v>#N/A</v>
      </c>
      <c r="D4266" t="s">
        <v>657</v>
      </c>
      <c r="E4266" t="s">
        <v>62</v>
      </c>
      <c r="F4266" t="s">
        <v>21</v>
      </c>
      <c r="G4266" t="str">
        <f>VLOOKUP(E4266, Tiers!M$1:P$134, 3, FALSE)</f>
        <v>ENG1</v>
      </c>
      <c r="H4266">
        <f>VLOOKUP(G4266, Tiers!B$1:C$134, 2, FALSE)</f>
        <v>1</v>
      </c>
      <c r="I4266" s="21">
        <v>31554</v>
      </c>
      <c r="J4266" t="str">
        <f t="shared" si="66"/>
        <v>Matt JarvisNorwich</v>
      </c>
      <c r="P4266">
        <v>29</v>
      </c>
      <c r="Q4266" t="s">
        <v>136</v>
      </c>
      <c r="R4266" t="s">
        <v>21</v>
      </c>
      <c r="S4266" t="s">
        <v>22</v>
      </c>
      <c r="T4266" t="s">
        <v>21</v>
      </c>
      <c r="Y4266">
        <v>173</v>
      </c>
      <c r="Z4266">
        <v>70</v>
      </c>
      <c r="AA4266">
        <v>35</v>
      </c>
      <c r="AB4266">
        <v>351</v>
      </c>
    </row>
    <row r="4267" spans="1:28" ht="15.95">
      <c r="A4267" t="s">
        <v>5158</v>
      </c>
      <c r="B4267" t="s">
        <v>36</v>
      </c>
      <c r="C4267" t="str">
        <f>VLOOKUP(B4267, Positions!A$1:B$134, 2, FALSE)</f>
        <v>Midfielder</v>
      </c>
      <c r="D4267" t="s">
        <v>48</v>
      </c>
      <c r="E4267" t="s">
        <v>5663</v>
      </c>
      <c r="F4267" t="s">
        <v>21</v>
      </c>
      <c r="G4267" t="str">
        <f>VLOOKUP(E4267, Tiers!M$1:P$134, 3, FALSE)</f>
        <v>ENG4</v>
      </c>
      <c r="H4267">
        <f>VLOOKUP(G4267, Tiers!B$1:C$134, 2, FALSE)</f>
        <v>5</v>
      </c>
      <c r="I4267" s="21">
        <v>31547</v>
      </c>
      <c r="J4267" t="str">
        <f t="shared" si="66"/>
        <v>Tom ChampionBarnet</v>
      </c>
      <c r="P4267">
        <v>29</v>
      </c>
      <c r="Q4267" t="s">
        <v>74</v>
      </c>
      <c r="R4267" t="s">
        <v>21</v>
      </c>
      <c r="S4267" t="s">
        <v>22</v>
      </c>
      <c r="T4267" t="s">
        <v>21</v>
      </c>
      <c r="Y4267">
        <v>183</v>
      </c>
      <c r="Z4267">
        <v>71</v>
      </c>
      <c r="AA4267">
        <v>12</v>
      </c>
      <c r="AB4267">
        <v>334</v>
      </c>
    </row>
    <row r="4268" spans="1:28" ht="15.95">
      <c r="A4268" t="s">
        <v>5159</v>
      </c>
      <c r="B4268" t="s">
        <v>16</v>
      </c>
      <c r="C4268" t="e">
        <f>VLOOKUP(B4268, Positions!A$1:B$134, 2, FALSE)</f>
        <v>#N/A</v>
      </c>
      <c r="D4268" t="s">
        <v>338</v>
      </c>
      <c r="E4268" t="s">
        <v>5666</v>
      </c>
      <c r="F4268" t="s">
        <v>21</v>
      </c>
      <c r="G4268" t="str">
        <f>VLOOKUP(E4268, Tiers!M$1:P$134, 3, FALSE)</f>
        <v>NONE</v>
      </c>
      <c r="H4268">
        <f>VLOOKUP(G4268, Tiers!B$1:C$134, 2, FALSE)</f>
        <v>7</v>
      </c>
      <c r="I4268" s="21">
        <v>31546</v>
      </c>
      <c r="J4268" t="str">
        <f t="shared" si="66"/>
        <v>Ross HannahChester</v>
      </c>
      <c r="P4268">
        <v>29</v>
      </c>
      <c r="Q4268" t="s">
        <v>40</v>
      </c>
      <c r="R4268" t="s">
        <v>21</v>
      </c>
      <c r="S4268" t="s">
        <v>22</v>
      </c>
      <c r="T4268" t="s">
        <v>21</v>
      </c>
      <c r="Y4268">
        <v>176</v>
      </c>
      <c r="Z4268">
        <v>75</v>
      </c>
      <c r="AA4268">
        <v>150</v>
      </c>
      <c r="AB4268">
        <v>300</v>
      </c>
    </row>
    <row r="4269" spans="1:28" ht="15.95">
      <c r="A4269" t="s">
        <v>5160</v>
      </c>
      <c r="B4269" t="s">
        <v>16</v>
      </c>
      <c r="C4269" t="e">
        <f>VLOOKUP(B4269, Positions!A$1:B$134, 2, FALSE)</f>
        <v>#N/A</v>
      </c>
      <c r="D4269" t="s">
        <v>177</v>
      </c>
      <c r="E4269" t="s">
        <v>5663</v>
      </c>
      <c r="F4269" t="s">
        <v>21</v>
      </c>
      <c r="G4269" t="str">
        <f>VLOOKUP(E4269, Tiers!M$1:P$134, 3, FALSE)</f>
        <v>ENG4</v>
      </c>
      <c r="H4269">
        <f>VLOOKUP(G4269, Tiers!B$1:C$134, 2, FALSE)</f>
        <v>5</v>
      </c>
      <c r="I4269" s="21">
        <v>31538</v>
      </c>
      <c r="J4269" t="str">
        <f t="shared" si="66"/>
        <v>Will HoskinsExeter</v>
      </c>
      <c r="P4269">
        <v>29</v>
      </c>
      <c r="Q4269" t="s">
        <v>69</v>
      </c>
      <c r="R4269" t="s">
        <v>21</v>
      </c>
      <c r="S4269" t="s">
        <v>22</v>
      </c>
      <c r="T4269" t="s">
        <v>21</v>
      </c>
      <c r="Y4269">
        <v>178</v>
      </c>
      <c r="Z4269">
        <v>78</v>
      </c>
      <c r="AA4269">
        <v>52</v>
      </c>
      <c r="AB4269">
        <v>221</v>
      </c>
    </row>
    <row r="4270" spans="1:28" ht="15.95">
      <c r="A4270" t="s">
        <v>5161</v>
      </c>
      <c r="B4270" t="s">
        <v>480</v>
      </c>
      <c r="C4270" t="str">
        <f>VLOOKUP(B4270, Positions!A$1:B$134, 2, FALSE)</f>
        <v>Defender</v>
      </c>
      <c r="D4270" t="s">
        <v>412</v>
      </c>
      <c r="E4270" t="s">
        <v>5664</v>
      </c>
      <c r="F4270" t="s">
        <v>21</v>
      </c>
      <c r="G4270" t="str">
        <f>VLOOKUP(E4270, Tiers!M$1:P$134, 3, FALSE)</f>
        <v>ENG3</v>
      </c>
      <c r="H4270">
        <f>VLOOKUP(G4270, Tiers!B$1:C$134, 2, FALSE)</f>
        <v>4</v>
      </c>
      <c r="I4270" s="21">
        <v>31532</v>
      </c>
      <c r="J4270" t="str">
        <f t="shared" si="66"/>
        <v>John MousinhoBurton</v>
      </c>
      <c r="P4270">
        <v>29</v>
      </c>
      <c r="Q4270" t="s">
        <v>5162</v>
      </c>
      <c r="R4270" t="s">
        <v>21</v>
      </c>
      <c r="S4270" t="s">
        <v>22</v>
      </c>
      <c r="T4270" t="s">
        <v>21</v>
      </c>
      <c r="U4270" t="s">
        <v>706</v>
      </c>
      <c r="Y4270">
        <v>186</v>
      </c>
      <c r="Z4270">
        <v>79</v>
      </c>
      <c r="AA4270">
        <v>19</v>
      </c>
      <c r="AB4270">
        <v>293</v>
      </c>
    </row>
    <row r="4271" spans="1:28" ht="15.95">
      <c r="A4271" t="s">
        <v>5163</v>
      </c>
      <c r="B4271" t="s">
        <v>102</v>
      </c>
      <c r="C4271" t="str">
        <f>VLOOKUP(B4271, Positions!A$1:B$134, 2, FALSE)</f>
        <v>Defender</v>
      </c>
      <c r="D4271" t="s">
        <v>1243</v>
      </c>
      <c r="E4271" t="s">
        <v>5666</v>
      </c>
      <c r="F4271" t="s">
        <v>21</v>
      </c>
      <c r="G4271" t="str">
        <f>VLOOKUP(E4271, Tiers!M$1:P$134, 3, FALSE)</f>
        <v>NONE</v>
      </c>
      <c r="H4271">
        <f>VLOOKUP(G4271, Tiers!B$1:C$134, 2, FALSE)</f>
        <v>7</v>
      </c>
      <c r="I4271" s="21">
        <v>31531</v>
      </c>
      <c r="J4271" t="str">
        <f t="shared" si="66"/>
        <v>Ritchie SuttonTranmere</v>
      </c>
      <c r="P4271">
        <v>29</v>
      </c>
      <c r="Q4271" t="s">
        <v>201</v>
      </c>
      <c r="R4271" t="s">
        <v>21</v>
      </c>
      <c r="S4271" t="s">
        <v>22</v>
      </c>
      <c r="T4271" t="s">
        <v>21</v>
      </c>
      <c r="Y4271">
        <v>183</v>
      </c>
      <c r="Z4271">
        <v>73</v>
      </c>
      <c r="AA4271">
        <v>0</v>
      </c>
      <c r="AB4271">
        <v>279</v>
      </c>
    </row>
    <row r="4272" spans="1:28" ht="15.95">
      <c r="A4272" t="s">
        <v>5164</v>
      </c>
      <c r="B4272" t="s">
        <v>16</v>
      </c>
      <c r="C4272" t="e">
        <f>VLOOKUP(B4272, Positions!A$1:B$134, 2, FALSE)</f>
        <v>#N/A</v>
      </c>
      <c r="D4272" t="s">
        <v>4210</v>
      </c>
      <c r="E4272" t="s">
        <v>5666</v>
      </c>
      <c r="F4272" t="s">
        <v>226</v>
      </c>
      <c r="G4272" t="str">
        <f>VLOOKUP(E4272, Tiers!M$1:P$134, 3, FALSE)</f>
        <v>NONE</v>
      </c>
      <c r="H4272">
        <f>VLOOKUP(G4272, Tiers!B$1:C$134, 2, FALSE)</f>
        <v>7</v>
      </c>
      <c r="I4272" s="21">
        <v>31517</v>
      </c>
      <c r="J4272" t="str">
        <f t="shared" si="66"/>
        <v>Chris DagnallKerala</v>
      </c>
      <c r="P4272">
        <v>29</v>
      </c>
      <c r="Q4272" t="s">
        <v>390</v>
      </c>
      <c r="R4272" t="s">
        <v>21</v>
      </c>
      <c r="S4272" t="s">
        <v>22</v>
      </c>
      <c r="T4272" t="s">
        <v>21</v>
      </c>
      <c r="Y4272">
        <v>178</v>
      </c>
      <c r="Z4272">
        <v>69</v>
      </c>
      <c r="AA4272">
        <v>100</v>
      </c>
      <c r="AB4272">
        <v>385</v>
      </c>
    </row>
    <row r="4273" spans="1:28" ht="15.95">
      <c r="A4273" t="s">
        <v>5165</v>
      </c>
      <c r="B4273" t="s">
        <v>102</v>
      </c>
      <c r="C4273" t="str">
        <f>VLOOKUP(B4273, Positions!A$1:B$134, 2, FALSE)</f>
        <v>Defender</v>
      </c>
      <c r="E4273" t="s">
        <v>5666</v>
      </c>
      <c r="F4273" t="s">
        <v>21</v>
      </c>
      <c r="G4273" t="str">
        <f>VLOOKUP(E4273, Tiers!M$1:P$134, 3, FALSE)</f>
        <v>NONE</v>
      </c>
      <c r="H4273">
        <f>VLOOKUP(G4273, Tiers!B$1:C$134, 2, FALSE)</f>
        <v>7</v>
      </c>
      <c r="I4273" s="21" t="e">
        <v>#N/A</v>
      </c>
      <c r="J4273" t="str">
        <f t="shared" si="66"/>
        <v>Calum Angus</v>
      </c>
      <c r="P4273">
        <v>29</v>
      </c>
      <c r="Q4273" t="s">
        <v>326</v>
      </c>
      <c r="R4273" t="s">
        <v>21</v>
      </c>
      <c r="S4273" t="s">
        <v>22</v>
      </c>
      <c r="T4273" t="s">
        <v>21</v>
      </c>
      <c r="Y4273">
        <v>183</v>
      </c>
      <c r="Z4273">
        <v>77</v>
      </c>
      <c r="AA4273">
        <v>10</v>
      </c>
      <c r="AB4273">
        <v>118</v>
      </c>
    </row>
    <row r="4274" spans="1:28" ht="15.95">
      <c r="A4274" t="s">
        <v>5166</v>
      </c>
      <c r="B4274" t="s">
        <v>166</v>
      </c>
      <c r="C4274" t="str">
        <f>VLOOKUP(B4274, Positions!A$1:B$134, 2, FALSE)</f>
        <v>Goalkeeper</v>
      </c>
      <c r="D4274" t="s">
        <v>107</v>
      </c>
      <c r="E4274" t="s">
        <v>5665</v>
      </c>
      <c r="F4274" t="s">
        <v>21</v>
      </c>
      <c r="G4274" t="str">
        <f>VLOOKUP(E4274, Tiers!M$1:P$134, 3, FALSE)</f>
        <v>ENG2</v>
      </c>
      <c r="H4274">
        <f>VLOOKUP(G4274, Tiers!B$1:C$134, 2, FALSE)</f>
        <v>3</v>
      </c>
      <c r="I4274" s="21">
        <v>31517</v>
      </c>
      <c r="J4274" t="str">
        <f t="shared" si="66"/>
        <v>Tom HeatonBurnley</v>
      </c>
      <c r="P4274">
        <v>29</v>
      </c>
      <c r="Q4274" t="s">
        <v>338</v>
      </c>
      <c r="R4274" t="s">
        <v>21</v>
      </c>
      <c r="S4274" t="s">
        <v>22</v>
      </c>
      <c r="T4274" t="s">
        <v>21</v>
      </c>
      <c r="Y4274">
        <v>188</v>
      </c>
      <c r="Z4274">
        <v>86</v>
      </c>
      <c r="AA4274">
        <v>0</v>
      </c>
      <c r="AB4274">
        <v>223</v>
      </c>
    </row>
    <row r="4275" spans="1:28" ht="15.95">
      <c r="A4275" t="s">
        <v>5167</v>
      </c>
      <c r="B4275" t="s">
        <v>16</v>
      </c>
      <c r="C4275" t="e">
        <f>VLOOKUP(B4275, Positions!A$1:B$134, 2, FALSE)</f>
        <v>#N/A</v>
      </c>
      <c r="D4275" t="s">
        <v>265</v>
      </c>
      <c r="E4275" t="s">
        <v>5665</v>
      </c>
      <c r="F4275" t="s">
        <v>21</v>
      </c>
      <c r="G4275" t="str">
        <f>VLOOKUP(E4275, Tiers!M$1:P$134, 3, FALSE)</f>
        <v>ENG2</v>
      </c>
      <c r="H4275">
        <f>VLOOKUP(G4275, Tiers!B$1:C$134, 2, FALSE)</f>
        <v>3</v>
      </c>
      <c r="I4275" s="21">
        <v>31516</v>
      </c>
      <c r="J4275" t="str">
        <f t="shared" si="66"/>
        <v>Matt DerbyshireRotherham</v>
      </c>
      <c r="P4275">
        <v>29</v>
      </c>
      <c r="Q4275" t="s">
        <v>103</v>
      </c>
      <c r="R4275" t="s">
        <v>21</v>
      </c>
      <c r="S4275" t="s">
        <v>22</v>
      </c>
      <c r="T4275" t="s">
        <v>21</v>
      </c>
      <c r="Y4275">
        <v>178</v>
      </c>
      <c r="Z4275">
        <v>71</v>
      </c>
      <c r="AA4275">
        <v>51</v>
      </c>
      <c r="AB4275">
        <v>234</v>
      </c>
    </row>
    <row r="4276" spans="1:28" ht="15.95">
      <c r="A4276" t="s">
        <v>5168</v>
      </c>
      <c r="B4276" t="s">
        <v>72</v>
      </c>
      <c r="C4276" t="str">
        <f>VLOOKUP(B4276, Positions!A$1:B$134, 2, FALSE)</f>
        <v>Defender</v>
      </c>
      <c r="D4276" t="s">
        <v>4210</v>
      </c>
      <c r="E4276" t="s">
        <v>5666</v>
      </c>
      <c r="F4276" t="s">
        <v>226</v>
      </c>
      <c r="G4276" t="str">
        <f>VLOOKUP(E4276, Tiers!M$1:P$134, 3, FALSE)</f>
        <v>NONE</v>
      </c>
      <c r="H4276">
        <f>VLOOKUP(G4276, Tiers!B$1:C$134, 2, FALSE)</f>
        <v>7</v>
      </c>
      <c r="I4276" s="21">
        <v>31510</v>
      </c>
      <c r="J4276" t="str">
        <f t="shared" si="66"/>
        <v>Marcus WilliamsKerala</v>
      </c>
      <c r="P4276">
        <v>29</v>
      </c>
      <c r="Q4276" t="s">
        <v>455</v>
      </c>
      <c r="R4276" t="s">
        <v>21</v>
      </c>
      <c r="S4276" t="s">
        <v>22</v>
      </c>
      <c r="T4276" t="s">
        <v>21</v>
      </c>
      <c r="Y4276">
        <v>173</v>
      </c>
      <c r="Z4276">
        <v>68</v>
      </c>
      <c r="AA4276">
        <v>0</v>
      </c>
      <c r="AB4276">
        <v>275</v>
      </c>
    </row>
    <row r="4277" spans="1:28" ht="15.95">
      <c r="A4277" t="s">
        <v>5169</v>
      </c>
      <c r="B4277" t="s">
        <v>36</v>
      </c>
      <c r="C4277" t="str">
        <f>VLOOKUP(B4277, Positions!A$1:B$134, 2, FALSE)</f>
        <v>Midfielder</v>
      </c>
      <c r="D4277" t="s">
        <v>159</v>
      </c>
      <c r="E4277" t="s">
        <v>5665</v>
      </c>
      <c r="F4277" t="s">
        <v>21</v>
      </c>
      <c r="G4277" t="str">
        <f>VLOOKUP(E4277, Tiers!M$1:P$134, 3, FALSE)</f>
        <v>ENG2</v>
      </c>
      <c r="H4277">
        <f>VLOOKUP(G4277, Tiers!B$1:C$134, 2, FALSE)</f>
        <v>3</v>
      </c>
      <c r="I4277" s="21">
        <v>31500</v>
      </c>
      <c r="J4277" t="str">
        <f t="shared" si="66"/>
        <v>Cole SkuseIpswich</v>
      </c>
      <c r="P4277">
        <v>29</v>
      </c>
      <c r="Q4277" t="s">
        <v>373</v>
      </c>
      <c r="R4277" t="s">
        <v>21</v>
      </c>
      <c r="S4277" t="s">
        <v>22</v>
      </c>
      <c r="T4277" t="s">
        <v>21</v>
      </c>
      <c r="Y4277">
        <v>186</v>
      </c>
      <c r="Z4277">
        <v>73</v>
      </c>
      <c r="AA4277">
        <v>10</v>
      </c>
      <c r="AB4277">
        <v>362</v>
      </c>
    </row>
    <row r="4278" spans="1:28" ht="15.95">
      <c r="A4278" t="s">
        <v>5170</v>
      </c>
      <c r="B4278" t="s">
        <v>16</v>
      </c>
      <c r="C4278" t="e">
        <f>VLOOKUP(B4278, Positions!A$1:B$134, 2, FALSE)</f>
        <v>#N/A</v>
      </c>
      <c r="D4278" t="s">
        <v>37</v>
      </c>
      <c r="E4278" t="s">
        <v>5664</v>
      </c>
      <c r="F4278" t="s">
        <v>21</v>
      </c>
      <c r="G4278" t="str">
        <f>VLOOKUP(E4278, Tiers!M$1:P$134, 3, FALSE)</f>
        <v>ENG3</v>
      </c>
      <c r="H4278">
        <f>VLOOKUP(G4278, Tiers!B$1:C$134, 2, FALSE)</f>
        <v>4</v>
      </c>
      <c r="I4278" s="21">
        <v>31500</v>
      </c>
      <c r="J4278" t="str">
        <f t="shared" si="66"/>
        <v>Sylvan Ebanks-BlakeChesterfield</v>
      </c>
      <c r="P4278">
        <v>29</v>
      </c>
      <c r="Q4278" t="s">
        <v>470</v>
      </c>
      <c r="R4278" t="s">
        <v>21</v>
      </c>
      <c r="S4278" t="s">
        <v>22</v>
      </c>
      <c r="T4278" t="s">
        <v>21</v>
      </c>
      <c r="U4278" t="s">
        <v>319</v>
      </c>
      <c r="Y4278">
        <v>173</v>
      </c>
      <c r="Z4278">
        <v>84</v>
      </c>
      <c r="AA4278">
        <v>86</v>
      </c>
      <c r="AB4278">
        <v>270</v>
      </c>
    </row>
    <row r="4279" spans="1:28" ht="15.95">
      <c r="A4279" t="s">
        <v>5171</v>
      </c>
      <c r="B4279" t="s">
        <v>31</v>
      </c>
      <c r="C4279" t="str">
        <f>VLOOKUP(B4279, Positions!A$1:B$134, 2, FALSE)</f>
        <v>Defender</v>
      </c>
      <c r="D4279" t="s">
        <v>496</v>
      </c>
      <c r="E4279" t="s">
        <v>5664</v>
      </c>
      <c r="F4279" t="s">
        <v>21</v>
      </c>
      <c r="G4279" t="str">
        <f>VLOOKUP(E4279, Tiers!M$1:P$134, 3, FALSE)</f>
        <v>ENG3</v>
      </c>
      <c r="H4279">
        <f>VLOOKUP(G4279, Tiers!B$1:C$134, 2, FALSE)</f>
        <v>4</v>
      </c>
      <c r="I4279" s="21">
        <v>31495</v>
      </c>
      <c r="J4279" t="str">
        <f t="shared" si="66"/>
        <v>Tony McMahonBradford City</v>
      </c>
      <c r="P4279">
        <v>29</v>
      </c>
      <c r="Q4279" t="s">
        <v>2243</v>
      </c>
      <c r="R4279" t="s">
        <v>21</v>
      </c>
      <c r="S4279" t="s">
        <v>22</v>
      </c>
      <c r="T4279" t="s">
        <v>21</v>
      </c>
      <c r="Y4279">
        <v>181</v>
      </c>
      <c r="Z4279">
        <v>72</v>
      </c>
      <c r="AA4279">
        <v>8</v>
      </c>
      <c r="AB4279">
        <v>254</v>
      </c>
    </row>
    <row r="4280" spans="1:28" ht="15.95">
      <c r="A4280" t="s">
        <v>5172</v>
      </c>
      <c r="B4280" t="s">
        <v>5173</v>
      </c>
      <c r="C4280" t="str">
        <f>VLOOKUP(B4280, Positions!A$1:B$134, 2, FALSE)</f>
        <v>Defender</v>
      </c>
      <c r="D4280" t="s">
        <v>627</v>
      </c>
      <c r="E4280" t="s">
        <v>5666</v>
      </c>
      <c r="F4280" t="s">
        <v>21</v>
      </c>
      <c r="G4280" t="str">
        <f>VLOOKUP(E4280, Tiers!M$1:P$134, 3, FALSE)</f>
        <v>NONE</v>
      </c>
      <c r="H4280">
        <f>VLOOKUP(G4280, Tiers!B$1:C$134, 2, FALSE)</f>
        <v>7</v>
      </c>
      <c r="I4280" s="21">
        <v>31487</v>
      </c>
      <c r="J4280" t="str">
        <f t="shared" si="66"/>
        <v>Marcus KellyForest Green</v>
      </c>
      <c r="P4280">
        <v>29</v>
      </c>
      <c r="Q4280" t="s">
        <v>1303</v>
      </c>
      <c r="R4280" t="s">
        <v>21</v>
      </c>
      <c r="S4280" t="s">
        <v>22</v>
      </c>
      <c r="T4280" t="s">
        <v>21</v>
      </c>
      <c r="Y4280">
        <v>170</v>
      </c>
      <c r="Z4280">
        <v>66</v>
      </c>
      <c r="AA4280">
        <v>27</v>
      </c>
      <c r="AB4280">
        <v>356</v>
      </c>
    </row>
    <row r="4281" spans="1:28" ht="15.95">
      <c r="A4281" t="s">
        <v>5174</v>
      </c>
      <c r="B4281" t="s">
        <v>360</v>
      </c>
      <c r="C4281" t="str">
        <f>VLOOKUP(B4281, Positions!A$1:B$134, 2, FALSE)</f>
        <v>Defender</v>
      </c>
      <c r="D4281" t="s">
        <v>221</v>
      </c>
      <c r="E4281" t="s">
        <v>5664</v>
      </c>
      <c r="F4281" t="s">
        <v>21</v>
      </c>
      <c r="G4281" t="str">
        <f>VLOOKUP(E4281, Tiers!M$1:P$134, 3, FALSE)</f>
        <v>ENG3</v>
      </c>
      <c r="H4281">
        <f>VLOOKUP(G4281, Tiers!B$1:C$134, 2, FALSE)</f>
        <v>4</v>
      </c>
      <c r="I4281" s="21">
        <v>31485</v>
      </c>
      <c r="J4281" t="str">
        <f t="shared" si="66"/>
        <v>Andy TaylorWalsall</v>
      </c>
      <c r="P4281">
        <v>29</v>
      </c>
      <c r="Q4281" t="s">
        <v>103</v>
      </c>
      <c r="R4281" t="s">
        <v>21</v>
      </c>
      <c r="S4281" t="s">
        <v>22</v>
      </c>
      <c r="T4281" t="s">
        <v>21</v>
      </c>
      <c r="Y4281">
        <v>183</v>
      </c>
      <c r="Z4281">
        <v>76</v>
      </c>
      <c r="AA4281">
        <v>7</v>
      </c>
      <c r="AB4281">
        <v>237</v>
      </c>
    </row>
    <row r="4282" spans="1:28" ht="15.95">
      <c r="A4282" t="s">
        <v>2605</v>
      </c>
      <c r="B4282" t="s">
        <v>81</v>
      </c>
      <c r="C4282" t="str">
        <f>VLOOKUP(B4282, Positions!A$1:B$134, 2, FALSE)</f>
        <v>Defender</v>
      </c>
      <c r="D4282" t="s">
        <v>190</v>
      </c>
      <c r="E4282" t="s">
        <v>5663</v>
      </c>
      <c r="F4282" t="s">
        <v>21</v>
      </c>
      <c r="G4282" t="str">
        <f>VLOOKUP(E4282, Tiers!M$1:P$134, 3, FALSE)</f>
        <v>ENG4</v>
      </c>
      <c r="H4282">
        <f>VLOOKUP(G4282, Tiers!B$1:C$134, 2, FALSE)</f>
        <v>5</v>
      </c>
      <c r="I4282" s="21">
        <v>31482</v>
      </c>
      <c r="J4282" t="str">
        <f t="shared" si="66"/>
        <v>Jake WrightOxford</v>
      </c>
      <c r="P4282">
        <v>29</v>
      </c>
      <c r="Q4282" t="s">
        <v>1391</v>
      </c>
      <c r="R4282" t="s">
        <v>21</v>
      </c>
      <c r="S4282" t="s">
        <v>22</v>
      </c>
      <c r="T4282" t="s">
        <v>21</v>
      </c>
      <c r="Y4282">
        <v>185</v>
      </c>
      <c r="Z4282">
        <v>70</v>
      </c>
      <c r="AA4282">
        <v>2</v>
      </c>
      <c r="AB4282">
        <v>339</v>
      </c>
    </row>
    <row r="4283" spans="1:28" ht="15.95">
      <c r="A4283" t="s">
        <v>5175</v>
      </c>
      <c r="B4283" t="s">
        <v>196</v>
      </c>
      <c r="C4283" t="str">
        <f>VLOOKUP(B4283, Positions!A$1:B$134, 2, FALSE)</f>
        <v>Defender</v>
      </c>
      <c r="D4283" t="s">
        <v>149</v>
      </c>
      <c r="E4283" t="s">
        <v>5663</v>
      </c>
      <c r="F4283" t="s">
        <v>21</v>
      </c>
      <c r="G4283" t="str">
        <f>VLOOKUP(E4283, Tiers!M$1:P$134, 3, FALSE)</f>
        <v>ENG4</v>
      </c>
      <c r="H4283">
        <f>VLOOKUP(G4283, Tiers!B$1:C$134, 2, FALSE)</f>
        <v>5</v>
      </c>
      <c r="I4283" s="21">
        <v>31481</v>
      </c>
      <c r="J4283" t="str">
        <f t="shared" si="66"/>
        <v>Evan HorwoodNorthampton</v>
      </c>
      <c r="P4283">
        <v>29</v>
      </c>
      <c r="Q4283" t="s">
        <v>187</v>
      </c>
      <c r="R4283" t="s">
        <v>21</v>
      </c>
      <c r="S4283" t="s">
        <v>22</v>
      </c>
      <c r="T4283" t="s">
        <v>21</v>
      </c>
      <c r="Y4283">
        <v>183</v>
      </c>
      <c r="Z4283">
        <v>77</v>
      </c>
      <c r="AA4283">
        <v>6</v>
      </c>
      <c r="AB4283">
        <v>300</v>
      </c>
    </row>
    <row r="4284" spans="1:28" ht="15.95">
      <c r="A4284" t="s">
        <v>5176</v>
      </c>
      <c r="B4284" t="s">
        <v>16</v>
      </c>
      <c r="C4284" t="e">
        <f>VLOOKUP(B4284, Positions!A$1:B$134, 2, FALSE)</f>
        <v>#N/A</v>
      </c>
      <c r="D4284" t="s">
        <v>332</v>
      </c>
      <c r="E4284" t="s">
        <v>5665</v>
      </c>
      <c r="F4284" t="s">
        <v>21</v>
      </c>
      <c r="G4284" t="str">
        <f>VLOOKUP(E4284, Tiers!M$1:P$134, 3, FALSE)</f>
        <v>ENG2</v>
      </c>
      <c r="H4284">
        <f>VLOOKUP(G4284, Tiers!B$1:C$134, 2, FALSE)</f>
        <v>3</v>
      </c>
      <c r="I4284" s="21">
        <v>31476</v>
      </c>
      <c r="J4284" t="str">
        <f t="shared" si="66"/>
        <v>Matty FryattNottm Forest</v>
      </c>
      <c r="P4284">
        <v>29</v>
      </c>
      <c r="Q4284" t="s">
        <v>3114</v>
      </c>
      <c r="R4284" t="s">
        <v>21</v>
      </c>
      <c r="S4284" t="s">
        <v>22</v>
      </c>
      <c r="T4284" t="s">
        <v>21</v>
      </c>
      <c r="Y4284">
        <v>178</v>
      </c>
      <c r="Z4284">
        <v>70</v>
      </c>
      <c r="AA4284">
        <v>116</v>
      </c>
      <c r="AB4284">
        <v>364</v>
      </c>
    </row>
    <row r="4285" spans="1:28" ht="15.95">
      <c r="A4285" t="s">
        <v>5177</v>
      </c>
      <c r="B4285" t="s">
        <v>166</v>
      </c>
      <c r="C4285" t="str">
        <f>VLOOKUP(B4285, Positions!A$1:B$134, 2, FALSE)</f>
        <v>Goalkeeper</v>
      </c>
      <c r="D4285" t="s">
        <v>187</v>
      </c>
      <c r="E4285" t="s">
        <v>5663</v>
      </c>
      <c r="F4285" t="s">
        <v>21</v>
      </c>
      <c r="G4285" t="str">
        <f>VLOOKUP(E4285, Tiers!M$1:P$134, 3, FALSE)</f>
        <v>ENG4</v>
      </c>
      <c r="H4285">
        <f>VLOOKUP(G4285, Tiers!B$1:C$134, 2, FALSE)</f>
        <v>5</v>
      </c>
      <c r="I4285" s="21">
        <v>31470</v>
      </c>
      <c r="J4285" t="str">
        <f t="shared" si="66"/>
        <v>Adam BartlettHartlepool</v>
      </c>
      <c r="P4285">
        <v>29</v>
      </c>
      <c r="Q4285" t="s">
        <v>530</v>
      </c>
      <c r="R4285" t="s">
        <v>21</v>
      </c>
      <c r="S4285" t="s">
        <v>22</v>
      </c>
      <c r="T4285" t="s">
        <v>21</v>
      </c>
      <c r="Y4285">
        <v>183</v>
      </c>
      <c r="Z4285">
        <v>75</v>
      </c>
      <c r="AA4285">
        <v>0</v>
      </c>
      <c r="AB4285">
        <v>376</v>
      </c>
    </row>
    <row r="4286" spans="1:28" ht="15.95">
      <c r="A4286" t="s">
        <v>5178</v>
      </c>
      <c r="B4286" t="s">
        <v>81</v>
      </c>
      <c r="C4286" t="str">
        <f>VLOOKUP(B4286, Positions!A$1:B$134, 2, FALSE)</f>
        <v>Defender</v>
      </c>
      <c r="D4286" t="s">
        <v>162</v>
      </c>
      <c r="E4286" t="s">
        <v>5663</v>
      </c>
      <c r="F4286" t="s">
        <v>21</v>
      </c>
      <c r="G4286" t="str">
        <f>VLOOKUP(E4286, Tiers!M$1:P$134, 3, FALSE)</f>
        <v>ENG4</v>
      </c>
      <c r="H4286">
        <f>VLOOKUP(G4286, Tiers!B$1:C$134, 2, FALSE)</f>
        <v>5</v>
      </c>
      <c r="I4286" s="21">
        <v>31459</v>
      </c>
      <c r="J4286" t="str">
        <f t="shared" si="66"/>
        <v>Magnus OkuonghaeLuton</v>
      </c>
      <c r="P4286">
        <v>29</v>
      </c>
      <c r="Q4286" t="s">
        <v>596</v>
      </c>
      <c r="R4286" t="s">
        <v>21</v>
      </c>
      <c r="S4286" t="s">
        <v>22</v>
      </c>
      <c r="T4286" t="s">
        <v>21</v>
      </c>
      <c r="U4286" t="s">
        <v>491</v>
      </c>
      <c r="Y4286">
        <v>191</v>
      </c>
      <c r="Z4286">
        <v>84</v>
      </c>
      <c r="AA4286">
        <v>13</v>
      </c>
      <c r="AB4286">
        <v>326</v>
      </c>
    </row>
    <row r="4287" spans="1:28" ht="15.95">
      <c r="A4287" t="s">
        <v>5179</v>
      </c>
      <c r="B4287" t="s">
        <v>16</v>
      </c>
      <c r="C4287" t="e">
        <f>VLOOKUP(B4287, Positions!A$1:B$134, 2, FALSE)</f>
        <v>#N/A</v>
      </c>
      <c r="D4287" t="s">
        <v>5180</v>
      </c>
      <c r="E4287" t="s">
        <v>5666</v>
      </c>
      <c r="F4287" t="s">
        <v>563</v>
      </c>
      <c r="G4287" t="str">
        <f>VLOOKUP(E4287, Tiers!M$1:P$134, 3, FALSE)</f>
        <v>NONE</v>
      </c>
      <c r="H4287">
        <f>VLOOKUP(G4287, Tiers!B$1:C$134, 2, FALSE)</f>
        <v>7</v>
      </c>
      <c r="I4287" s="21">
        <v>31456</v>
      </c>
      <c r="J4287" t="str">
        <f t="shared" si="66"/>
        <v>Luke MooreToronto FC</v>
      </c>
      <c r="P4287">
        <v>29</v>
      </c>
      <c r="Q4287" t="s">
        <v>284</v>
      </c>
      <c r="R4287" t="s">
        <v>21</v>
      </c>
      <c r="S4287" t="s">
        <v>22</v>
      </c>
      <c r="T4287" t="s">
        <v>21</v>
      </c>
      <c r="Y4287">
        <v>181</v>
      </c>
      <c r="Z4287">
        <v>76</v>
      </c>
      <c r="AA4287">
        <v>41</v>
      </c>
      <c r="AB4287">
        <v>269</v>
      </c>
    </row>
    <row r="4288" spans="1:28" ht="15.95">
      <c r="A4288" t="s">
        <v>5181</v>
      </c>
      <c r="B4288" t="s">
        <v>16</v>
      </c>
      <c r="C4288" t="e">
        <f>VLOOKUP(B4288, Positions!A$1:B$134, 2, FALSE)</f>
        <v>#N/A</v>
      </c>
      <c r="D4288" t="s">
        <v>250</v>
      </c>
      <c r="E4288" t="s">
        <v>5664</v>
      </c>
      <c r="F4288" t="s">
        <v>21</v>
      </c>
      <c r="G4288" t="str">
        <f>VLOOKUP(E4288, Tiers!M$1:P$134, 3, FALSE)</f>
        <v>ENG3</v>
      </c>
      <c r="H4288">
        <f>VLOOKUP(G4288, Tiers!B$1:C$134, 2, FALSE)</f>
        <v>4</v>
      </c>
      <c r="I4288" s="21">
        <v>31448</v>
      </c>
      <c r="J4288" t="str">
        <f t="shared" si="66"/>
        <v>Billy SharpSheff Utd</v>
      </c>
      <c r="P4288">
        <v>29</v>
      </c>
      <c r="Q4288" t="s">
        <v>40</v>
      </c>
      <c r="R4288" t="s">
        <v>21</v>
      </c>
      <c r="S4288" t="s">
        <v>22</v>
      </c>
      <c r="T4288" t="s">
        <v>21</v>
      </c>
      <c r="Y4288">
        <v>176</v>
      </c>
      <c r="Z4288">
        <v>70</v>
      </c>
      <c r="AA4288">
        <v>140</v>
      </c>
      <c r="AB4288">
        <v>348</v>
      </c>
    </row>
    <row r="4289" spans="1:28" ht="15.95">
      <c r="A4289" t="s">
        <v>5182</v>
      </c>
      <c r="B4289" t="s">
        <v>102</v>
      </c>
      <c r="C4289" t="str">
        <f>VLOOKUP(B4289, Positions!A$1:B$134, 2, FALSE)</f>
        <v>Defender</v>
      </c>
      <c r="D4289" t="s">
        <v>136</v>
      </c>
      <c r="E4289" t="s">
        <v>5665</v>
      </c>
      <c r="F4289" t="s">
        <v>21</v>
      </c>
      <c r="G4289" t="str">
        <f>VLOOKUP(E4289, Tiers!M$1:P$134, 3, FALSE)</f>
        <v>ENG2</v>
      </c>
      <c r="H4289">
        <f>VLOOKUP(G4289, Tiers!B$1:C$134, 2, FALSE)</f>
        <v>3</v>
      </c>
      <c r="I4289" s="21">
        <v>31443</v>
      </c>
      <c r="J4289" t="str">
        <f t="shared" si="66"/>
        <v>Alex BaptisteMiddlesbrough</v>
      </c>
      <c r="P4289">
        <v>29</v>
      </c>
      <c r="Q4289" t="s">
        <v>32</v>
      </c>
      <c r="R4289" t="s">
        <v>21</v>
      </c>
      <c r="S4289" t="s">
        <v>22</v>
      </c>
      <c r="T4289" t="s">
        <v>21</v>
      </c>
      <c r="Y4289">
        <v>181</v>
      </c>
      <c r="Z4289">
        <v>74</v>
      </c>
      <c r="AA4289">
        <v>20</v>
      </c>
      <c r="AB4289">
        <v>423</v>
      </c>
    </row>
    <row r="4290" spans="1:28" ht="15.95">
      <c r="A4290" t="s">
        <v>5183</v>
      </c>
      <c r="B4290" t="s">
        <v>16</v>
      </c>
      <c r="C4290" t="e">
        <f>VLOOKUP(B4290, Positions!A$1:B$134, 2, FALSE)</f>
        <v>#N/A</v>
      </c>
      <c r="D4290" t="s">
        <v>592</v>
      </c>
      <c r="E4290" t="s">
        <v>5666</v>
      </c>
      <c r="F4290" t="s">
        <v>21</v>
      </c>
      <c r="G4290" t="str">
        <f>VLOOKUP(E4290, Tiers!M$1:P$134, 3, FALSE)</f>
        <v>NONE</v>
      </c>
      <c r="H4290">
        <f>VLOOKUP(G4290, Tiers!B$1:C$134, 2, FALSE)</f>
        <v>7</v>
      </c>
      <c r="I4290" s="21">
        <v>31440</v>
      </c>
      <c r="J4290" t="str">
        <f t="shared" ref="J4290:J4353" si="67">A4290 &amp; D4290</f>
        <v>Dave HibbertAFC Telford</v>
      </c>
      <c r="P4290">
        <v>29</v>
      </c>
      <c r="Q4290" t="s">
        <v>201</v>
      </c>
      <c r="R4290" t="s">
        <v>21</v>
      </c>
      <c r="S4290" t="s">
        <v>22</v>
      </c>
      <c r="T4290" t="s">
        <v>21</v>
      </c>
      <c r="Y4290">
        <v>188</v>
      </c>
      <c r="Z4290">
        <v>79</v>
      </c>
      <c r="AA4290">
        <v>48</v>
      </c>
      <c r="AB4290">
        <v>233</v>
      </c>
    </row>
    <row r="4291" spans="1:28" ht="15.95">
      <c r="A4291" t="s">
        <v>5184</v>
      </c>
      <c r="B4291" t="s">
        <v>16</v>
      </c>
      <c r="C4291" t="e">
        <f>VLOOKUP(B4291, Positions!A$1:B$134, 2, FALSE)</f>
        <v>#N/A</v>
      </c>
      <c r="D4291" t="s">
        <v>3064</v>
      </c>
      <c r="E4291" t="s">
        <v>5666</v>
      </c>
      <c r="F4291" t="s">
        <v>21</v>
      </c>
      <c r="G4291" t="str">
        <f>VLOOKUP(E4291, Tiers!M$1:P$134, 3, FALSE)</f>
        <v>NONE</v>
      </c>
      <c r="H4291">
        <f>VLOOKUP(G4291, Tiers!B$1:C$134, 2, FALSE)</f>
        <v>7</v>
      </c>
      <c r="I4291" s="21">
        <v>31437</v>
      </c>
      <c r="J4291" t="str">
        <f t="shared" si="67"/>
        <v>Matthew Barnes-HomerAldershot</v>
      </c>
      <c r="P4291">
        <v>29</v>
      </c>
      <c r="Q4291" t="s">
        <v>284</v>
      </c>
      <c r="R4291" t="s">
        <v>21</v>
      </c>
      <c r="S4291" t="s">
        <v>22</v>
      </c>
      <c r="T4291" t="s">
        <v>21</v>
      </c>
      <c r="Y4291">
        <v>181</v>
      </c>
      <c r="Z4291">
        <v>79</v>
      </c>
      <c r="AA4291">
        <v>108</v>
      </c>
      <c r="AB4291">
        <v>354</v>
      </c>
    </row>
    <row r="4292" spans="1:28" ht="15.95">
      <c r="A4292" t="s">
        <v>5185</v>
      </c>
      <c r="B4292" t="s">
        <v>16</v>
      </c>
      <c r="C4292" t="e">
        <f>VLOOKUP(B4292, Positions!A$1:B$134, 2, FALSE)</f>
        <v>#N/A</v>
      </c>
      <c r="D4292" t="s">
        <v>332</v>
      </c>
      <c r="E4292" t="s">
        <v>5665</v>
      </c>
      <c r="F4292" t="s">
        <v>21</v>
      </c>
      <c r="G4292" t="str">
        <f>VLOOKUP(E4292, Tiers!M$1:P$134, 3, FALSE)</f>
        <v>ENG2</v>
      </c>
      <c r="H4292">
        <f>VLOOKUP(G4292, Tiers!B$1:C$134, 2, FALSE)</f>
        <v>3</v>
      </c>
      <c r="I4292" s="21">
        <v>31437</v>
      </c>
      <c r="J4292" t="str">
        <f t="shared" si="67"/>
        <v>Chris O'GradyNottm Forest</v>
      </c>
      <c r="P4292">
        <v>29</v>
      </c>
      <c r="Q4292" t="s">
        <v>69</v>
      </c>
      <c r="R4292" t="s">
        <v>21</v>
      </c>
      <c r="S4292" t="s">
        <v>22</v>
      </c>
      <c r="T4292" t="s">
        <v>21</v>
      </c>
      <c r="Y4292">
        <v>191</v>
      </c>
      <c r="Z4292">
        <v>78</v>
      </c>
      <c r="AA4292">
        <v>84</v>
      </c>
      <c r="AB4292">
        <v>380</v>
      </c>
    </row>
    <row r="4293" spans="1:28" ht="15.95">
      <c r="A4293" t="s">
        <v>5186</v>
      </c>
      <c r="B4293" t="s">
        <v>115</v>
      </c>
      <c r="C4293" t="e">
        <f>VLOOKUP(B4293, Positions!A$1:B$134, 2, FALSE)</f>
        <v>#N/A</v>
      </c>
      <c r="D4293" t="s">
        <v>107</v>
      </c>
      <c r="E4293" t="s">
        <v>5665</v>
      </c>
      <c r="F4293" t="s">
        <v>21</v>
      </c>
      <c r="G4293" t="str">
        <f>VLOOKUP(E4293, Tiers!M$1:P$134, 3, FALSE)</f>
        <v>ENG2</v>
      </c>
      <c r="H4293">
        <f>VLOOKUP(G4293, Tiers!B$1:C$134, 2, FALSE)</f>
        <v>3</v>
      </c>
      <c r="I4293" s="21">
        <v>31436</v>
      </c>
      <c r="J4293" t="str">
        <f t="shared" si="67"/>
        <v>Michael KightlyBurnley</v>
      </c>
      <c r="P4293">
        <v>29</v>
      </c>
      <c r="Q4293" t="s">
        <v>132</v>
      </c>
      <c r="R4293" t="s">
        <v>21</v>
      </c>
      <c r="S4293" t="s">
        <v>22</v>
      </c>
      <c r="T4293" t="s">
        <v>21</v>
      </c>
      <c r="Y4293">
        <v>173</v>
      </c>
      <c r="Z4293">
        <v>71</v>
      </c>
      <c r="AA4293">
        <v>59</v>
      </c>
      <c r="AB4293">
        <v>278</v>
      </c>
    </row>
    <row r="4294" spans="1:28" ht="15.95">
      <c r="A4294" t="s">
        <v>5187</v>
      </c>
      <c r="B4294" t="s">
        <v>81</v>
      </c>
      <c r="C4294" t="str">
        <f>VLOOKUP(B4294, Positions!A$1:B$134, 2, FALSE)</f>
        <v>Defender</v>
      </c>
      <c r="D4294" t="s">
        <v>530</v>
      </c>
      <c r="E4294" t="s">
        <v>62</v>
      </c>
      <c r="F4294" t="s">
        <v>21</v>
      </c>
      <c r="G4294" t="str">
        <f>VLOOKUP(E4294, Tiers!M$1:P$134, 3, FALSE)</f>
        <v>ENG1</v>
      </c>
      <c r="H4294">
        <f>VLOOKUP(G4294, Tiers!B$1:C$134, 2, FALSE)</f>
        <v>1</v>
      </c>
      <c r="I4294" s="21">
        <v>31435</v>
      </c>
      <c r="J4294" t="str">
        <f t="shared" si="67"/>
        <v>Steven TaylorNewcastle</v>
      </c>
      <c r="P4294">
        <v>29</v>
      </c>
      <c r="Q4294" t="s">
        <v>74</v>
      </c>
      <c r="R4294" t="s">
        <v>21</v>
      </c>
      <c r="S4294" t="s">
        <v>22</v>
      </c>
      <c r="T4294" t="s">
        <v>21</v>
      </c>
      <c r="Y4294">
        <v>188</v>
      </c>
      <c r="Z4294">
        <v>92</v>
      </c>
      <c r="AA4294">
        <v>13</v>
      </c>
      <c r="AB4294">
        <v>211</v>
      </c>
    </row>
    <row r="4295" spans="1:28" ht="15.95">
      <c r="A4295" t="s">
        <v>5188</v>
      </c>
      <c r="B4295" t="s">
        <v>166</v>
      </c>
      <c r="C4295" t="str">
        <f>VLOOKUP(B4295, Positions!A$1:B$134, 2, FALSE)</f>
        <v>Goalkeeper</v>
      </c>
      <c r="D4295" t="s">
        <v>579</v>
      </c>
      <c r="E4295" t="s">
        <v>5665</v>
      </c>
      <c r="F4295" t="s">
        <v>21</v>
      </c>
      <c r="G4295" t="str">
        <f>VLOOKUP(E4295, Tiers!M$1:P$134, 3, FALSE)</f>
        <v>ENG2</v>
      </c>
      <c r="H4295">
        <f>VLOOKUP(G4295, Tiers!B$1:C$134, 2, FALSE)</f>
        <v>3</v>
      </c>
      <c r="I4295" s="21">
        <v>31434</v>
      </c>
      <c r="J4295" t="str">
        <f t="shared" si="67"/>
        <v>David MartinMK Dons</v>
      </c>
      <c r="P4295">
        <v>29</v>
      </c>
      <c r="Q4295" t="s">
        <v>1395</v>
      </c>
      <c r="R4295" t="s">
        <v>21</v>
      </c>
      <c r="S4295" t="s">
        <v>22</v>
      </c>
      <c r="T4295" t="s">
        <v>21</v>
      </c>
      <c r="Y4295">
        <v>188</v>
      </c>
      <c r="Z4295">
        <v>84</v>
      </c>
      <c r="AA4295">
        <v>0</v>
      </c>
      <c r="AB4295">
        <v>252</v>
      </c>
    </row>
    <row r="4296" spans="1:28" ht="15.95">
      <c r="A4296" t="s">
        <v>5189</v>
      </c>
      <c r="B4296" t="s">
        <v>196</v>
      </c>
      <c r="C4296" t="str">
        <f>VLOOKUP(B4296, Positions!A$1:B$134, 2, FALSE)</f>
        <v>Defender</v>
      </c>
      <c r="D4296" t="s">
        <v>204</v>
      </c>
      <c r="E4296" t="s">
        <v>5665</v>
      </c>
      <c r="F4296" t="s">
        <v>21</v>
      </c>
      <c r="G4296" t="str">
        <f>VLOOKUP(E4296, Tiers!M$1:P$134, 3, FALSE)</f>
        <v>ENG2</v>
      </c>
      <c r="H4296">
        <f>VLOOKUP(G4296, Tiers!B$1:C$134, 2, FALSE)</f>
        <v>3</v>
      </c>
      <c r="I4296" s="21">
        <v>31426</v>
      </c>
      <c r="J4296" t="str">
        <f t="shared" si="67"/>
        <v>Dean MoxeyBolton</v>
      </c>
      <c r="P4296">
        <v>29</v>
      </c>
      <c r="Q4296" t="s">
        <v>177</v>
      </c>
      <c r="R4296" t="s">
        <v>21</v>
      </c>
      <c r="S4296" t="s">
        <v>22</v>
      </c>
      <c r="T4296" t="s">
        <v>21</v>
      </c>
      <c r="Y4296">
        <v>188</v>
      </c>
      <c r="Z4296">
        <v>70</v>
      </c>
      <c r="AA4296">
        <v>25</v>
      </c>
      <c r="AB4296">
        <v>347</v>
      </c>
    </row>
    <row r="4297" spans="1:28" ht="15.95">
      <c r="A4297" t="s">
        <v>5190</v>
      </c>
      <c r="B4297" t="s">
        <v>42</v>
      </c>
      <c r="C4297" t="str">
        <f>VLOOKUP(B4297, Positions!A$1:B$134, 2, FALSE)</f>
        <v>Midfielder</v>
      </c>
      <c r="D4297" t="s">
        <v>136</v>
      </c>
      <c r="E4297" t="s">
        <v>5665</v>
      </c>
      <c r="F4297" t="s">
        <v>21</v>
      </c>
      <c r="G4297" t="str">
        <f>VLOOKUP(E4297, Tiers!M$1:P$134, 3, FALSE)</f>
        <v>ENG2</v>
      </c>
      <c r="H4297">
        <f>VLOOKUP(G4297, Tiers!B$1:C$134, 2, FALSE)</f>
        <v>3</v>
      </c>
      <c r="I4297" s="21">
        <v>31419</v>
      </c>
      <c r="J4297" t="str">
        <f t="shared" si="67"/>
        <v>Grant LeadbitterMiddlesbrough</v>
      </c>
      <c r="P4297">
        <v>29</v>
      </c>
      <c r="Q4297" t="s">
        <v>2446</v>
      </c>
      <c r="R4297" t="s">
        <v>21</v>
      </c>
      <c r="S4297" t="s">
        <v>22</v>
      </c>
      <c r="T4297" t="s">
        <v>21</v>
      </c>
      <c r="Y4297">
        <v>176</v>
      </c>
      <c r="Z4297">
        <v>65</v>
      </c>
      <c r="AA4297">
        <v>46</v>
      </c>
      <c r="AB4297">
        <v>356</v>
      </c>
    </row>
    <row r="4298" spans="1:28" ht="15.95">
      <c r="A4298" t="s">
        <v>5191</v>
      </c>
      <c r="B4298" t="s">
        <v>81</v>
      </c>
      <c r="C4298" t="str">
        <f>VLOOKUP(B4298, Positions!A$1:B$134, 2, FALSE)</f>
        <v>Defender</v>
      </c>
      <c r="D4298" t="s">
        <v>4081</v>
      </c>
      <c r="E4298" t="s">
        <v>5667</v>
      </c>
      <c r="F4298" t="s">
        <v>421</v>
      </c>
      <c r="G4298" t="str">
        <f>VLOOKUP(E4298, Tiers!M$1:P$134, 3, FALSE)</f>
        <v>SCO2</v>
      </c>
      <c r="H4298">
        <f>VLOOKUP(G4298, Tiers!B$1:C$134, 2, FALSE)</f>
        <v>6</v>
      </c>
      <c r="I4298" s="21">
        <v>31419</v>
      </c>
      <c r="J4298" t="str">
        <f t="shared" si="67"/>
        <v>Liam FontaineHibernian</v>
      </c>
      <c r="P4298">
        <v>29</v>
      </c>
      <c r="Q4298" t="s">
        <v>20</v>
      </c>
      <c r="R4298" t="s">
        <v>21</v>
      </c>
      <c r="S4298" t="s">
        <v>22</v>
      </c>
      <c r="T4298" t="s">
        <v>21</v>
      </c>
      <c r="Y4298">
        <v>180</v>
      </c>
      <c r="Z4298">
        <v>75</v>
      </c>
      <c r="AA4298">
        <v>7</v>
      </c>
      <c r="AB4298">
        <v>324</v>
      </c>
    </row>
    <row r="4299" spans="1:28" ht="15.95">
      <c r="A4299" t="s">
        <v>5192</v>
      </c>
      <c r="B4299" t="s">
        <v>5071</v>
      </c>
      <c r="C4299" t="str">
        <f>VLOOKUP(B4299, Positions!A$1:B$134, 2, FALSE)</f>
        <v>Midfielder</v>
      </c>
      <c r="D4299" t="s">
        <v>57</v>
      </c>
      <c r="E4299" t="s">
        <v>62</v>
      </c>
      <c r="F4299" t="s">
        <v>21</v>
      </c>
      <c r="G4299" t="str">
        <f>VLOOKUP(E4299, Tiers!M$1:P$134, 3, FALSE)</f>
        <v>ENG1</v>
      </c>
      <c r="H4299">
        <f>VLOOKUP(G4299, Tiers!B$1:C$134, 2, FALSE)</f>
        <v>1</v>
      </c>
      <c r="I4299" s="21">
        <v>31416</v>
      </c>
      <c r="J4299" t="str">
        <f t="shared" si="67"/>
        <v>James MilnerLiverpool</v>
      </c>
      <c r="P4299">
        <v>29</v>
      </c>
      <c r="Q4299" t="s">
        <v>124</v>
      </c>
      <c r="R4299" t="s">
        <v>21</v>
      </c>
      <c r="S4299" t="s">
        <v>22</v>
      </c>
      <c r="T4299" t="s">
        <v>21</v>
      </c>
      <c r="Y4299">
        <v>176</v>
      </c>
      <c r="Z4299">
        <v>70</v>
      </c>
      <c r="AA4299">
        <v>38</v>
      </c>
      <c r="AB4299">
        <v>395</v>
      </c>
    </row>
    <row r="4300" spans="1:28" ht="15.95">
      <c r="A4300" t="s">
        <v>5193</v>
      </c>
      <c r="B4300" t="s">
        <v>166</v>
      </c>
      <c r="C4300" t="str">
        <f>VLOOKUP(B4300, Positions!A$1:B$134, 2, FALSE)</f>
        <v>Goalkeeper</v>
      </c>
      <c r="D4300" t="s">
        <v>37</v>
      </c>
      <c r="E4300" t="s">
        <v>5664</v>
      </c>
      <c r="F4300" t="s">
        <v>21</v>
      </c>
      <c r="G4300" t="str">
        <f>VLOOKUP(E4300, Tiers!M$1:P$134, 3, FALSE)</f>
        <v>ENG3</v>
      </c>
      <c r="H4300">
        <f>VLOOKUP(G4300, Tiers!B$1:C$134, 2, FALSE)</f>
        <v>4</v>
      </c>
      <c r="I4300" s="21">
        <v>31415</v>
      </c>
      <c r="J4300" t="str">
        <f t="shared" si="67"/>
        <v>Tommy LeeChesterfield</v>
      </c>
      <c r="P4300">
        <v>29</v>
      </c>
      <c r="Q4300" t="s">
        <v>1391</v>
      </c>
      <c r="R4300" t="s">
        <v>21</v>
      </c>
      <c r="S4300" t="s">
        <v>22</v>
      </c>
      <c r="T4300" t="s">
        <v>21</v>
      </c>
      <c r="Y4300">
        <v>188</v>
      </c>
      <c r="Z4300">
        <v>77</v>
      </c>
      <c r="AA4300">
        <v>0</v>
      </c>
      <c r="AB4300">
        <v>352</v>
      </c>
    </row>
    <row r="4301" spans="1:28" ht="15.95">
      <c r="A4301" t="s">
        <v>5194</v>
      </c>
      <c r="B4301" t="s">
        <v>16</v>
      </c>
      <c r="C4301" t="e">
        <f>VLOOKUP(B4301, Positions!A$1:B$134, 2, FALSE)</f>
        <v>#N/A</v>
      </c>
      <c r="D4301" t="s">
        <v>5195</v>
      </c>
      <c r="E4301" t="s">
        <v>5666</v>
      </c>
      <c r="F4301" t="s">
        <v>5673</v>
      </c>
      <c r="G4301" t="str">
        <f>VLOOKUP(E4301, Tiers!M$1:P$134, 3, FALSE)</f>
        <v>NONE</v>
      </c>
      <c r="H4301">
        <f>VLOOKUP(G4301, Tiers!B$1:C$134, 2, FALSE)</f>
        <v>7</v>
      </c>
      <c r="I4301" s="21">
        <v>31407</v>
      </c>
      <c r="J4301" t="str">
        <f t="shared" si="67"/>
        <v>James KeeneHalmstad</v>
      </c>
      <c r="P4301">
        <v>29</v>
      </c>
      <c r="Q4301" t="s">
        <v>373</v>
      </c>
      <c r="R4301" t="s">
        <v>21</v>
      </c>
      <c r="S4301" t="s">
        <v>22</v>
      </c>
      <c r="T4301" t="s">
        <v>21</v>
      </c>
      <c r="Y4301">
        <v>179</v>
      </c>
      <c r="Z4301">
        <v>74</v>
      </c>
      <c r="AA4301">
        <v>53</v>
      </c>
      <c r="AB4301">
        <v>257</v>
      </c>
    </row>
    <row r="4302" spans="1:28" ht="15.95">
      <c r="A4302" t="s">
        <v>5196</v>
      </c>
      <c r="B4302" t="s">
        <v>42</v>
      </c>
      <c r="C4302" t="str">
        <f>VLOOKUP(B4302, Positions!A$1:B$134, 2, FALSE)</f>
        <v>Midfielder</v>
      </c>
      <c r="D4302" t="s">
        <v>868</v>
      </c>
      <c r="E4302" t="s">
        <v>5666</v>
      </c>
      <c r="F4302" t="s">
        <v>21</v>
      </c>
      <c r="G4302" t="str">
        <f>VLOOKUP(E4302, Tiers!M$1:P$134, 3, FALSE)</f>
        <v>NONE</v>
      </c>
      <c r="H4302">
        <f>VLOOKUP(G4302, Tiers!B$1:C$134, 2, FALSE)</f>
        <v>7</v>
      </c>
      <c r="I4302" s="21">
        <v>31406</v>
      </c>
      <c r="J4302" t="str">
        <f t="shared" si="67"/>
        <v>Reece PrestedgeBromley</v>
      </c>
      <c r="P4302">
        <v>29</v>
      </c>
      <c r="Q4302" t="s">
        <v>74</v>
      </c>
      <c r="R4302" t="s">
        <v>21</v>
      </c>
      <c r="S4302" t="s">
        <v>22</v>
      </c>
      <c r="T4302" t="s">
        <v>21</v>
      </c>
      <c r="Y4302">
        <v>186</v>
      </c>
      <c r="Z4302">
        <v>80</v>
      </c>
      <c r="AA4302">
        <v>45</v>
      </c>
      <c r="AB4302">
        <v>243</v>
      </c>
    </row>
    <row r="4303" spans="1:28" ht="15.95">
      <c r="A4303" t="s">
        <v>5197</v>
      </c>
      <c r="B4303" t="s">
        <v>81</v>
      </c>
      <c r="C4303" t="str">
        <f>VLOOKUP(B4303, Positions!A$1:B$134, 2, FALSE)</f>
        <v>Defender</v>
      </c>
      <c r="D4303" t="s">
        <v>169</v>
      </c>
      <c r="E4303" t="s">
        <v>62</v>
      </c>
      <c r="F4303" t="s">
        <v>21</v>
      </c>
      <c r="G4303" t="str">
        <f>VLOOKUP(E4303, Tiers!M$1:P$134, 3, FALSE)</f>
        <v>ENG1</v>
      </c>
      <c r="H4303">
        <f>VLOOKUP(G4303, Tiers!B$1:C$134, 2, FALSE)</f>
        <v>1</v>
      </c>
      <c r="I4303" s="21">
        <v>31400</v>
      </c>
      <c r="J4303" t="str">
        <f t="shared" si="67"/>
        <v>Gary CahillChelsea</v>
      </c>
      <c r="P4303">
        <v>29</v>
      </c>
      <c r="Q4303" t="s">
        <v>40</v>
      </c>
      <c r="R4303" t="s">
        <v>21</v>
      </c>
      <c r="S4303" t="s">
        <v>22</v>
      </c>
      <c r="T4303" t="s">
        <v>21</v>
      </c>
      <c r="U4303" t="s">
        <v>870</v>
      </c>
      <c r="Y4303">
        <v>193</v>
      </c>
      <c r="Z4303">
        <v>86</v>
      </c>
      <c r="AA4303">
        <v>22</v>
      </c>
      <c r="AB4303">
        <v>303</v>
      </c>
    </row>
    <row r="4304" spans="1:28" ht="15.95">
      <c r="A4304" t="s">
        <v>5198</v>
      </c>
      <c r="B4304" t="s">
        <v>16</v>
      </c>
      <c r="C4304" t="e">
        <f>VLOOKUP(B4304, Positions!A$1:B$134, 2, FALSE)</f>
        <v>#N/A</v>
      </c>
      <c r="D4304" t="s">
        <v>1895</v>
      </c>
      <c r="E4304" t="s">
        <v>5666</v>
      </c>
      <c r="F4304" t="s">
        <v>21</v>
      </c>
      <c r="G4304" t="str">
        <f>VLOOKUP(E4304, Tiers!M$1:P$134, 3, FALSE)</f>
        <v>NONE</v>
      </c>
      <c r="H4304">
        <f>VLOOKUP(G4304, Tiers!B$1:C$134, 2, FALSE)</f>
        <v>7</v>
      </c>
      <c r="I4304" s="21">
        <v>31399</v>
      </c>
      <c r="J4304" t="str">
        <f t="shared" si="67"/>
        <v>Damian ReevesAltrincham</v>
      </c>
      <c r="P4304">
        <v>29</v>
      </c>
      <c r="Q4304" t="s">
        <v>455</v>
      </c>
      <c r="R4304" t="s">
        <v>21</v>
      </c>
      <c r="S4304" t="s">
        <v>22</v>
      </c>
      <c r="T4304" t="s">
        <v>21</v>
      </c>
      <c r="Y4304">
        <v>176</v>
      </c>
      <c r="Z4304">
        <v>75</v>
      </c>
      <c r="AA4304">
        <v>156</v>
      </c>
      <c r="AB4304">
        <v>318</v>
      </c>
    </row>
    <row r="4305" spans="1:28" ht="15.95">
      <c r="A4305" t="s">
        <v>5199</v>
      </c>
      <c r="B4305" t="s">
        <v>16</v>
      </c>
      <c r="C4305" t="e">
        <f>VLOOKUP(B4305, Positions!A$1:B$134, 2, FALSE)</f>
        <v>#N/A</v>
      </c>
      <c r="E4305" t="s">
        <v>5666</v>
      </c>
      <c r="F4305" t="s">
        <v>21</v>
      </c>
      <c r="G4305" t="str">
        <f>VLOOKUP(E4305, Tiers!M$1:P$134, 3, FALSE)</f>
        <v>NONE</v>
      </c>
      <c r="H4305">
        <f>VLOOKUP(G4305, Tiers!B$1:C$134, 2, FALSE)</f>
        <v>7</v>
      </c>
      <c r="I4305" s="21" t="e">
        <v>#N/A</v>
      </c>
      <c r="J4305" t="str">
        <f t="shared" si="67"/>
        <v>Craig Reid</v>
      </c>
      <c r="P4305">
        <v>29</v>
      </c>
      <c r="Q4305" t="s">
        <v>93</v>
      </c>
      <c r="R4305" t="s">
        <v>21</v>
      </c>
      <c r="S4305" t="s">
        <v>22</v>
      </c>
      <c r="T4305" t="s">
        <v>21</v>
      </c>
      <c r="Y4305">
        <v>178</v>
      </c>
      <c r="Z4305">
        <v>74</v>
      </c>
      <c r="AA4305">
        <v>82</v>
      </c>
      <c r="AB4305">
        <v>248</v>
      </c>
    </row>
    <row r="4306" spans="1:28" ht="15.95">
      <c r="A4306" t="s">
        <v>5200</v>
      </c>
      <c r="B4306" t="s">
        <v>166</v>
      </c>
      <c r="C4306" t="str">
        <f>VLOOKUP(B4306, Positions!A$1:B$134, 2, FALSE)</f>
        <v>Goalkeeper</v>
      </c>
      <c r="D4306" t="s">
        <v>3353</v>
      </c>
      <c r="E4306" t="s">
        <v>5669</v>
      </c>
      <c r="F4306" t="s">
        <v>421</v>
      </c>
      <c r="G4306" t="str">
        <f>VLOOKUP(E4306, Tiers!M$1:P$134, 3, FALSE)</f>
        <v>SCO1</v>
      </c>
      <c r="H4306">
        <f>VLOOKUP(G4306, Tiers!B$1:C$134, 2, FALSE)</f>
        <v>3</v>
      </c>
      <c r="I4306" s="21">
        <v>31383</v>
      </c>
      <c r="J4306" t="str">
        <f t="shared" si="67"/>
        <v>Dean BrillInverness CT</v>
      </c>
      <c r="P4306">
        <v>29</v>
      </c>
      <c r="Q4306" t="s">
        <v>162</v>
      </c>
      <c r="R4306" t="s">
        <v>21</v>
      </c>
      <c r="S4306" t="s">
        <v>22</v>
      </c>
      <c r="T4306" t="s">
        <v>21</v>
      </c>
      <c r="Y4306">
        <v>188</v>
      </c>
      <c r="Z4306">
        <v>78</v>
      </c>
      <c r="AA4306">
        <v>0</v>
      </c>
      <c r="AB4306">
        <v>251</v>
      </c>
    </row>
    <row r="4307" spans="1:28" ht="15.95">
      <c r="A4307" t="s">
        <v>5201</v>
      </c>
      <c r="B4307" t="s">
        <v>42</v>
      </c>
      <c r="C4307" t="str">
        <f>VLOOKUP(B4307, Positions!A$1:B$134, 2, FALSE)</f>
        <v>Midfielder</v>
      </c>
      <c r="D4307" t="s">
        <v>121</v>
      </c>
      <c r="E4307" t="s">
        <v>5663</v>
      </c>
      <c r="F4307" t="s">
        <v>21</v>
      </c>
      <c r="G4307" t="str">
        <f>VLOOKUP(E4307, Tiers!M$1:P$134, 3, FALSE)</f>
        <v>ENG4</v>
      </c>
      <c r="H4307">
        <f>VLOOKUP(G4307, Tiers!B$1:C$134, 2, FALSE)</f>
        <v>5</v>
      </c>
      <c r="I4307" s="21">
        <v>31381</v>
      </c>
      <c r="J4307" t="str">
        <f t="shared" si="67"/>
        <v>Chris LinesBristol Rovers</v>
      </c>
      <c r="P4307">
        <v>29</v>
      </c>
      <c r="Q4307" t="s">
        <v>373</v>
      </c>
      <c r="R4307" t="s">
        <v>21</v>
      </c>
      <c r="S4307" t="s">
        <v>22</v>
      </c>
      <c r="T4307" t="s">
        <v>21</v>
      </c>
      <c r="Y4307">
        <v>188</v>
      </c>
      <c r="Z4307">
        <v>77</v>
      </c>
      <c r="AA4307">
        <v>28</v>
      </c>
      <c r="AB4307">
        <v>299</v>
      </c>
    </row>
    <row r="4308" spans="1:28" ht="15.95">
      <c r="A4308" t="s">
        <v>5202</v>
      </c>
      <c r="B4308" t="s">
        <v>81</v>
      </c>
      <c r="C4308" t="str">
        <f>VLOOKUP(B4308, Positions!A$1:B$134, 2, FALSE)</f>
        <v>Defender</v>
      </c>
      <c r="D4308" t="s">
        <v>185</v>
      </c>
      <c r="E4308" t="s">
        <v>5664</v>
      </c>
      <c r="F4308" t="s">
        <v>21</v>
      </c>
      <c r="G4308" t="str">
        <f>VLOOKUP(E4308, Tiers!M$1:P$134, 3, FALSE)</f>
        <v>ENG3</v>
      </c>
      <c r="H4308">
        <f>VLOOKUP(G4308, Tiers!B$1:C$134, 2, FALSE)</f>
        <v>4</v>
      </c>
      <c r="I4308" s="21">
        <v>31381</v>
      </c>
      <c r="J4308" t="str">
        <f t="shared" si="67"/>
        <v>Leon BarnettWigan</v>
      </c>
      <c r="P4308">
        <v>29</v>
      </c>
      <c r="Q4308" t="s">
        <v>162</v>
      </c>
      <c r="R4308" t="s">
        <v>21</v>
      </c>
      <c r="S4308" t="s">
        <v>22</v>
      </c>
      <c r="T4308" t="s">
        <v>21</v>
      </c>
      <c r="Y4308">
        <v>186</v>
      </c>
      <c r="Z4308">
        <v>72</v>
      </c>
      <c r="AA4308">
        <v>12</v>
      </c>
      <c r="AB4308">
        <v>249</v>
      </c>
    </row>
    <row r="4309" spans="1:28" ht="15.95">
      <c r="A4309" t="s">
        <v>5203</v>
      </c>
      <c r="B4309" t="s">
        <v>196</v>
      </c>
      <c r="C4309" t="str">
        <f>VLOOKUP(B4309, Positions!A$1:B$134, 2, FALSE)</f>
        <v>Defender</v>
      </c>
      <c r="D4309" t="s">
        <v>162</v>
      </c>
      <c r="E4309" t="s">
        <v>5663</v>
      </c>
      <c r="F4309" t="s">
        <v>21</v>
      </c>
      <c r="G4309" t="str">
        <f>VLOOKUP(E4309, Tiers!M$1:P$134, 3, FALSE)</f>
        <v>ENG4</v>
      </c>
      <c r="H4309">
        <f>VLOOKUP(G4309, Tiers!B$1:C$134, 2, FALSE)</f>
        <v>5</v>
      </c>
      <c r="I4309" s="21">
        <v>31378</v>
      </c>
      <c r="J4309" t="str">
        <f t="shared" si="67"/>
        <v>Scott GriffithsLuton</v>
      </c>
      <c r="P4309">
        <v>29</v>
      </c>
      <c r="Q4309" t="s">
        <v>74</v>
      </c>
      <c r="R4309" t="s">
        <v>21</v>
      </c>
      <c r="S4309" t="s">
        <v>22</v>
      </c>
      <c r="T4309" t="s">
        <v>21</v>
      </c>
      <c r="Y4309">
        <v>176</v>
      </c>
      <c r="Z4309">
        <v>75</v>
      </c>
      <c r="AA4309">
        <v>15</v>
      </c>
      <c r="AB4309">
        <v>397</v>
      </c>
    </row>
    <row r="4310" spans="1:28" ht="15.95">
      <c r="A4310" t="s">
        <v>5204</v>
      </c>
      <c r="B4310" t="s">
        <v>16</v>
      </c>
      <c r="C4310" t="e">
        <f>VLOOKUP(B4310, Positions!A$1:B$134, 2, FALSE)</f>
        <v>#N/A</v>
      </c>
      <c r="D4310" t="s">
        <v>1177</v>
      </c>
      <c r="E4310" t="s">
        <v>5666</v>
      </c>
      <c r="F4310" t="s">
        <v>21</v>
      </c>
      <c r="G4310" t="str">
        <f>VLOOKUP(E4310, Tiers!M$1:P$134, 3, FALSE)</f>
        <v>NONE</v>
      </c>
      <c r="H4310">
        <f>VLOOKUP(G4310, Tiers!B$1:C$134, 2, FALSE)</f>
        <v>7</v>
      </c>
      <c r="I4310" s="21">
        <v>31376</v>
      </c>
      <c r="J4310" t="str">
        <f t="shared" si="67"/>
        <v>Sean MarksBraintree</v>
      </c>
      <c r="P4310">
        <v>29</v>
      </c>
      <c r="Q4310" t="s">
        <v>2301</v>
      </c>
      <c r="R4310" t="s">
        <v>21</v>
      </c>
      <c r="S4310" t="s">
        <v>22</v>
      </c>
      <c r="T4310" t="s">
        <v>21</v>
      </c>
      <c r="Y4310">
        <v>186</v>
      </c>
      <c r="Z4310">
        <v>87</v>
      </c>
      <c r="AA4310">
        <v>123</v>
      </c>
      <c r="AB4310">
        <v>400</v>
      </c>
    </row>
    <row r="4311" spans="1:28" ht="15.95">
      <c r="A4311" t="s">
        <v>5205</v>
      </c>
      <c r="B4311" t="s">
        <v>16</v>
      </c>
      <c r="C4311" t="e">
        <f>VLOOKUP(B4311, Positions!A$1:B$134, 2, FALSE)</f>
        <v>#N/A</v>
      </c>
      <c r="D4311" t="s">
        <v>2569</v>
      </c>
      <c r="E4311" t="s">
        <v>5666</v>
      </c>
      <c r="F4311" t="s">
        <v>21</v>
      </c>
      <c r="G4311" t="str">
        <f>VLOOKUP(E4311, Tiers!M$1:P$134, 3, FALSE)</f>
        <v>NONE</v>
      </c>
      <c r="H4311">
        <f>VLOOKUP(G4311, Tiers!B$1:C$134, 2, FALSE)</f>
        <v>7</v>
      </c>
      <c r="I4311" s="21">
        <v>31373</v>
      </c>
      <c r="J4311" t="str">
        <f t="shared" si="67"/>
        <v>Ross LafayetteEastleigh</v>
      </c>
      <c r="P4311">
        <v>29</v>
      </c>
      <c r="Q4311" t="s">
        <v>20</v>
      </c>
      <c r="R4311" t="s">
        <v>21</v>
      </c>
      <c r="S4311" t="s">
        <v>22</v>
      </c>
      <c r="T4311" t="s">
        <v>21</v>
      </c>
      <c r="Y4311">
        <v>188</v>
      </c>
      <c r="Z4311">
        <v>82</v>
      </c>
      <c r="AA4311">
        <v>64</v>
      </c>
      <c r="AB4311">
        <v>205</v>
      </c>
    </row>
    <row r="4312" spans="1:28" ht="15.95">
      <c r="A4312" t="s">
        <v>5206</v>
      </c>
      <c r="B4312" t="s">
        <v>166</v>
      </c>
      <c r="C4312" t="str">
        <f>VLOOKUP(B4312, Positions!A$1:B$134, 2, FALSE)</f>
        <v>Goalkeeper</v>
      </c>
      <c r="D4312" t="s">
        <v>2569</v>
      </c>
      <c r="E4312" t="s">
        <v>5666</v>
      </c>
      <c r="F4312" t="s">
        <v>21</v>
      </c>
      <c r="G4312" t="str">
        <f>VLOOKUP(E4312, Tiers!M$1:P$134, 3, FALSE)</f>
        <v>NONE</v>
      </c>
      <c r="H4312">
        <f>VLOOKUP(G4312, Tiers!B$1:C$134, 2, FALSE)</f>
        <v>7</v>
      </c>
      <c r="I4312" s="21">
        <v>31372</v>
      </c>
      <c r="J4312" t="str">
        <f t="shared" si="67"/>
        <v>Michael PokeEastleigh</v>
      </c>
      <c r="P4312">
        <v>29</v>
      </c>
      <c r="Q4312" t="s">
        <v>3502</v>
      </c>
      <c r="R4312" t="s">
        <v>21</v>
      </c>
      <c r="S4312" t="s">
        <v>22</v>
      </c>
      <c r="T4312" t="s">
        <v>21</v>
      </c>
      <c r="Y4312">
        <v>183</v>
      </c>
      <c r="Z4312">
        <v>78</v>
      </c>
      <c r="AA4312">
        <v>0</v>
      </c>
      <c r="AB4312">
        <v>118</v>
      </c>
    </row>
    <row r="4313" spans="1:28" ht="15.95">
      <c r="A4313" t="s">
        <v>5207</v>
      </c>
      <c r="B4313" t="s">
        <v>2157</v>
      </c>
      <c r="C4313" t="str">
        <f>VLOOKUP(B4313, Positions!A$1:B$134, 2, FALSE)</f>
        <v>Midfielder</v>
      </c>
      <c r="D4313" t="s">
        <v>402</v>
      </c>
      <c r="E4313" t="s">
        <v>5664</v>
      </c>
      <c r="F4313" t="s">
        <v>21</v>
      </c>
      <c r="G4313" t="str">
        <f>VLOOKUP(E4313, Tiers!M$1:P$134, 3, FALSE)</f>
        <v>ENG3</v>
      </c>
      <c r="H4313">
        <f>VLOOKUP(G4313, Tiers!B$1:C$134, 2, FALSE)</f>
        <v>4</v>
      </c>
      <c r="I4313" s="21">
        <v>31370</v>
      </c>
      <c r="J4313" t="str">
        <f t="shared" si="67"/>
        <v>Chris EaglesBury</v>
      </c>
      <c r="P4313">
        <v>29</v>
      </c>
      <c r="Q4313" t="s">
        <v>562</v>
      </c>
      <c r="R4313" t="s">
        <v>21</v>
      </c>
      <c r="S4313" t="s">
        <v>22</v>
      </c>
      <c r="T4313" t="s">
        <v>21</v>
      </c>
      <c r="Y4313">
        <v>183</v>
      </c>
      <c r="Z4313">
        <v>67</v>
      </c>
      <c r="AA4313">
        <v>49</v>
      </c>
      <c r="AB4313">
        <v>310</v>
      </c>
    </row>
    <row r="4314" spans="1:28" ht="15.95">
      <c r="A4314" t="s">
        <v>5208</v>
      </c>
      <c r="B4314" t="s">
        <v>31</v>
      </c>
      <c r="C4314" t="str">
        <f>VLOOKUP(B4314, Positions!A$1:B$134, 2, FALSE)</f>
        <v>Defender</v>
      </c>
      <c r="D4314" t="s">
        <v>2359</v>
      </c>
      <c r="E4314" t="s">
        <v>5666</v>
      </c>
      <c r="F4314" t="s">
        <v>21</v>
      </c>
      <c r="G4314" t="str">
        <f>VLOOKUP(E4314, Tiers!M$1:P$134, 3, FALSE)</f>
        <v>NONE</v>
      </c>
      <c r="H4314">
        <f>VLOOKUP(G4314, Tiers!B$1:C$134, 2, FALSE)</f>
        <v>7</v>
      </c>
      <c r="I4314" s="21">
        <v>31369</v>
      </c>
      <c r="J4314" t="str">
        <f t="shared" si="67"/>
        <v>Ryan ToulsonGuiseley</v>
      </c>
      <c r="P4314">
        <v>29</v>
      </c>
      <c r="Q4314" t="s">
        <v>1391</v>
      </c>
      <c r="R4314" t="s">
        <v>21</v>
      </c>
      <c r="S4314" t="s">
        <v>22</v>
      </c>
      <c r="T4314" t="s">
        <v>21</v>
      </c>
      <c r="Y4314">
        <v>186</v>
      </c>
      <c r="Z4314">
        <v>80</v>
      </c>
      <c r="AA4314">
        <v>3</v>
      </c>
      <c r="AB4314">
        <v>274</v>
      </c>
    </row>
    <row r="4315" spans="1:28" ht="15.95">
      <c r="A4315" t="s">
        <v>5209</v>
      </c>
      <c r="B4315" t="s">
        <v>42</v>
      </c>
      <c r="C4315" t="str">
        <f>VLOOKUP(B4315, Positions!A$1:B$134, 2, FALSE)</f>
        <v>Midfielder</v>
      </c>
      <c r="D4315" t="s">
        <v>868</v>
      </c>
      <c r="E4315" t="s">
        <v>5666</v>
      </c>
      <c r="F4315" t="s">
        <v>21</v>
      </c>
      <c r="G4315" t="str">
        <f>VLOOKUP(E4315, Tiers!M$1:P$134, 3, FALSE)</f>
        <v>NONE</v>
      </c>
      <c r="H4315">
        <f>VLOOKUP(G4315, Tiers!B$1:C$134, 2, FALSE)</f>
        <v>7</v>
      </c>
      <c r="I4315" s="21">
        <v>31362</v>
      </c>
      <c r="J4315" t="str">
        <f t="shared" si="67"/>
        <v>Lee MinshullBromley</v>
      </c>
      <c r="P4315">
        <v>29</v>
      </c>
      <c r="Q4315" t="s">
        <v>3531</v>
      </c>
      <c r="R4315" t="s">
        <v>21</v>
      </c>
      <c r="S4315" t="s">
        <v>22</v>
      </c>
      <c r="T4315" t="s">
        <v>21</v>
      </c>
      <c r="Y4315">
        <v>188</v>
      </c>
      <c r="Z4315">
        <v>92</v>
      </c>
      <c r="AA4315">
        <v>41</v>
      </c>
      <c r="AB4315">
        <v>298</v>
      </c>
    </row>
    <row r="4316" spans="1:28" ht="15.95">
      <c r="A4316" t="s">
        <v>5210</v>
      </c>
      <c r="B4316" t="s">
        <v>36</v>
      </c>
      <c r="C4316" t="str">
        <f>VLOOKUP(B4316, Positions!A$1:B$134, 2, FALSE)</f>
        <v>Midfielder</v>
      </c>
      <c r="D4316" t="s">
        <v>52</v>
      </c>
      <c r="E4316" t="s">
        <v>5663</v>
      </c>
      <c r="F4316" t="s">
        <v>21</v>
      </c>
      <c r="G4316" t="str">
        <f>VLOOKUP(E4316, Tiers!M$1:P$134, 3, FALSE)</f>
        <v>ENG4</v>
      </c>
      <c r="H4316">
        <f>VLOOKUP(G4316, Tiers!B$1:C$134, 2, FALSE)</f>
        <v>5</v>
      </c>
      <c r="I4316" s="21">
        <v>31359</v>
      </c>
      <c r="J4316" t="str">
        <f t="shared" si="67"/>
        <v>Russ PennYork</v>
      </c>
      <c r="P4316">
        <v>29</v>
      </c>
      <c r="Q4316" t="s">
        <v>1662</v>
      </c>
      <c r="R4316" t="s">
        <v>21</v>
      </c>
      <c r="S4316" t="s">
        <v>22</v>
      </c>
      <c r="T4316" t="s">
        <v>21</v>
      </c>
      <c r="Y4316">
        <v>181</v>
      </c>
      <c r="Z4316">
        <v>72</v>
      </c>
      <c r="AA4316">
        <v>31</v>
      </c>
      <c r="AB4316">
        <v>402</v>
      </c>
    </row>
    <row r="4317" spans="1:28" ht="15.95">
      <c r="A4317" t="s">
        <v>5211</v>
      </c>
      <c r="B4317" t="s">
        <v>31</v>
      </c>
      <c r="C4317" t="str">
        <f>VLOOKUP(B4317, Positions!A$1:B$134, 2, FALSE)</f>
        <v>Defender</v>
      </c>
      <c r="D4317" t="s">
        <v>412</v>
      </c>
      <c r="E4317" t="s">
        <v>5664</v>
      </c>
      <c r="F4317" t="s">
        <v>21</v>
      </c>
      <c r="G4317" t="str">
        <f>VLOOKUP(E4317, Tiers!M$1:P$134, 3, FALSE)</f>
        <v>ENG3</v>
      </c>
      <c r="H4317">
        <f>VLOOKUP(G4317, Tiers!B$1:C$134, 2, FALSE)</f>
        <v>4</v>
      </c>
      <c r="I4317" s="21">
        <v>31359</v>
      </c>
      <c r="J4317" t="str">
        <f t="shared" si="67"/>
        <v>Phil EdwardsBurton</v>
      </c>
      <c r="P4317">
        <v>29</v>
      </c>
      <c r="Q4317" t="s">
        <v>57</v>
      </c>
      <c r="R4317" t="s">
        <v>21</v>
      </c>
      <c r="S4317" t="s">
        <v>22</v>
      </c>
      <c r="T4317" t="s">
        <v>21</v>
      </c>
      <c r="Y4317">
        <v>173</v>
      </c>
      <c r="Z4317">
        <v>71</v>
      </c>
      <c r="AA4317">
        <v>31</v>
      </c>
      <c r="AB4317">
        <v>379</v>
      </c>
    </row>
    <row r="4318" spans="1:28" ht="15.95">
      <c r="A4318" t="s">
        <v>5212</v>
      </c>
      <c r="B4318" t="s">
        <v>36</v>
      </c>
      <c r="C4318" t="str">
        <f>VLOOKUP(B4318, Positions!A$1:B$134, 2, FALSE)</f>
        <v>Midfielder</v>
      </c>
      <c r="D4318" t="s">
        <v>326</v>
      </c>
      <c r="E4318" t="s">
        <v>5663</v>
      </c>
      <c r="F4318" t="s">
        <v>21</v>
      </c>
      <c r="G4318" t="str">
        <f>VLOOKUP(E4318, Tiers!M$1:P$134, 3, FALSE)</f>
        <v>ENG4</v>
      </c>
      <c r="H4318">
        <f>VLOOKUP(G4318, Tiers!B$1:C$134, 2, FALSE)</f>
        <v>5</v>
      </c>
      <c r="I4318" s="21">
        <v>31357</v>
      </c>
      <c r="J4318" t="str">
        <f t="shared" si="67"/>
        <v>Danny HollandsPortsmouth</v>
      </c>
      <c r="P4318">
        <v>29</v>
      </c>
      <c r="Q4318" t="s">
        <v>785</v>
      </c>
      <c r="R4318" t="s">
        <v>21</v>
      </c>
      <c r="S4318" t="s">
        <v>22</v>
      </c>
      <c r="T4318" t="s">
        <v>21</v>
      </c>
      <c r="Y4318">
        <v>183</v>
      </c>
      <c r="Z4318">
        <v>83</v>
      </c>
      <c r="AA4318">
        <v>41</v>
      </c>
      <c r="AB4318">
        <v>337</v>
      </c>
    </row>
    <row r="4319" spans="1:28" ht="15.95">
      <c r="A4319" t="s">
        <v>5213</v>
      </c>
      <c r="B4319" t="s">
        <v>1593</v>
      </c>
      <c r="C4319" t="str">
        <f>VLOOKUP(B4319, Positions!A$1:B$134, 2, FALSE)</f>
        <v>Midfielder</v>
      </c>
      <c r="D4319" t="s">
        <v>17</v>
      </c>
      <c r="E4319" t="s">
        <v>5663</v>
      </c>
      <c r="F4319" t="s">
        <v>21</v>
      </c>
      <c r="G4319" t="str">
        <f>VLOOKUP(E4319, Tiers!M$1:P$134, 3, FALSE)</f>
        <v>ENG4</v>
      </c>
      <c r="H4319">
        <f>VLOOKUP(G4319, Tiers!B$1:C$134, 2, FALSE)</f>
        <v>5</v>
      </c>
      <c r="I4319" s="21">
        <v>31357</v>
      </c>
      <c r="J4319" t="str">
        <f t="shared" si="67"/>
        <v>Simon GillettYeovil</v>
      </c>
      <c r="P4319">
        <v>29</v>
      </c>
      <c r="Q4319" t="s">
        <v>190</v>
      </c>
      <c r="R4319" t="s">
        <v>21</v>
      </c>
      <c r="S4319" t="s">
        <v>22</v>
      </c>
      <c r="T4319" t="s">
        <v>21</v>
      </c>
      <c r="Y4319">
        <v>171</v>
      </c>
      <c r="Z4319">
        <v>70</v>
      </c>
      <c r="AA4319">
        <v>10</v>
      </c>
      <c r="AB4319">
        <v>202</v>
      </c>
    </row>
    <row r="4320" spans="1:28" ht="15.95">
      <c r="A4320" t="s">
        <v>5214</v>
      </c>
      <c r="B4320" t="s">
        <v>645</v>
      </c>
      <c r="C4320" t="str">
        <f>VLOOKUP(B4320, Positions!A$1:B$134, 2, FALSE)</f>
        <v>Defender</v>
      </c>
      <c r="D4320" t="s">
        <v>190</v>
      </c>
      <c r="E4320" t="s">
        <v>5663</v>
      </c>
      <c r="F4320" t="s">
        <v>21</v>
      </c>
      <c r="G4320" t="str">
        <f>VLOOKUP(E4320, Tiers!M$1:P$134, 3, FALSE)</f>
        <v>ENG4</v>
      </c>
      <c r="H4320">
        <f>VLOOKUP(G4320, Tiers!B$1:C$134, 2, FALSE)</f>
        <v>5</v>
      </c>
      <c r="I4320" s="21">
        <v>31357</v>
      </c>
      <c r="J4320" t="str">
        <f t="shared" si="67"/>
        <v>Johnny MullinsOxford</v>
      </c>
      <c r="P4320">
        <v>29</v>
      </c>
      <c r="Q4320" t="s">
        <v>74</v>
      </c>
      <c r="R4320" t="s">
        <v>21</v>
      </c>
      <c r="S4320" t="s">
        <v>22</v>
      </c>
      <c r="T4320" t="s">
        <v>21</v>
      </c>
      <c r="Y4320">
        <v>181</v>
      </c>
      <c r="Z4320">
        <v>79</v>
      </c>
      <c r="AA4320">
        <v>26</v>
      </c>
      <c r="AB4320">
        <v>384</v>
      </c>
    </row>
    <row r="4321" spans="1:28" ht="15.95">
      <c r="A4321" t="s">
        <v>5215</v>
      </c>
      <c r="B4321" t="s">
        <v>16</v>
      </c>
      <c r="C4321" t="e">
        <f>VLOOKUP(B4321, Positions!A$1:B$134, 2, FALSE)</f>
        <v>#N/A</v>
      </c>
      <c r="D4321" t="s">
        <v>112</v>
      </c>
      <c r="E4321" t="s">
        <v>5664</v>
      </c>
      <c r="F4321" t="s">
        <v>21</v>
      </c>
      <c r="G4321" t="str">
        <f>VLOOKUP(E4321, Tiers!M$1:P$134, 3, FALSE)</f>
        <v>ENG3</v>
      </c>
      <c r="H4321">
        <f>VLOOKUP(G4321, Tiers!B$1:C$134, 2, FALSE)</f>
        <v>4</v>
      </c>
      <c r="I4321" s="21">
        <v>31348</v>
      </c>
      <c r="J4321" t="str">
        <f t="shared" si="67"/>
        <v>Tyrone BarnettShrewsbury</v>
      </c>
      <c r="P4321">
        <v>29</v>
      </c>
      <c r="Q4321" t="s">
        <v>284</v>
      </c>
      <c r="R4321" t="s">
        <v>21</v>
      </c>
      <c r="S4321" t="s">
        <v>22</v>
      </c>
      <c r="T4321" t="s">
        <v>21</v>
      </c>
      <c r="Y4321">
        <v>191</v>
      </c>
      <c r="Z4321">
        <v>85</v>
      </c>
      <c r="AA4321">
        <v>124</v>
      </c>
      <c r="AB4321">
        <v>347</v>
      </c>
    </row>
    <row r="4322" spans="1:28" ht="15.95">
      <c r="A4322" t="s">
        <v>5216</v>
      </c>
      <c r="B4322" t="s">
        <v>789</v>
      </c>
      <c r="C4322" t="str">
        <f>VLOOKUP(B4322, Positions!A$1:B$134, 2, FALSE)</f>
        <v>Forward</v>
      </c>
      <c r="D4322" t="s">
        <v>182</v>
      </c>
      <c r="E4322" t="s">
        <v>62</v>
      </c>
      <c r="F4322" t="s">
        <v>21</v>
      </c>
      <c r="G4322" t="str">
        <f>VLOOKUP(E4322, Tiers!M$1:P$134, 3, FALSE)</f>
        <v>ENG1</v>
      </c>
      <c r="H4322">
        <f>VLOOKUP(G4322, Tiers!B$1:C$134, 2, FALSE)</f>
        <v>1</v>
      </c>
      <c r="I4322" s="21">
        <v>31344</v>
      </c>
      <c r="J4322" t="str">
        <f t="shared" si="67"/>
        <v>Wayne RooneyMan Utd</v>
      </c>
      <c r="P4322">
        <v>29</v>
      </c>
      <c r="Q4322" t="s">
        <v>57</v>
      </c>
      <c r="R4322" t="s">
        <v>21</v>
      </c>
      <c r="S4322" t="s">
        <v>22</v>
      </c>
      <c r="T4322" t="s">
        <v>21</v>
      </c>
      <c r="U4322" t="s">
        <v>870</v>
      </c>
      <c r="Y4322">
        <v>178</v>
      </c>
      <c r="Z4322">
        <v>78</v>
      </c>
      <c r="AA4322">
        <v>185</v>
      </c>
      <c r="AB4322">
        <v>407</v>
      </c>
    </row>
    <row r="4323" spans="1:28" ht="15.95">
      <c r="A4323" t="s">
        <v>5217</v>
      </c>
      <c r="B4323" t="s">
        <v>166</v>
      </c>
      <c r="C4323" t="str">
        <f>VLOOKUP(B4323, Positions!A$1:B$134, 2, FALSE)</f>
        <v>Goalkeeper</v>
      </c>
      <c r="D4323" t="s">
        <v>200</v>
      </c>
      <c r="E4323" t="s">
        <v>5664</v>
      </c>
      <c r="F4323" t="s">
        <v>21</v>
      </c>
      <c r="G4323" t="str">
        <f>VLOOKUP(E4323, Tiers!M$1:P$134, 3, FALSE)</f>
        <v>ENG3</v>
      </c>
      <c r="H4323">
        <f>VLOOKUP(G4323, Tiers!B$1:C$134, 2, FALSE)</f>
        <v>4</v>
      </c>
      <c r="I4323" s="21">
        <v>31343</v>
      </c>
      <c r="J4323" t="str">
        <f t="shared" si="67"/>
        <v>Chris NealPort Vale</v>
      </c>
      <c r="P4323">
        <v>29</v>
      </c>
      <c r="Q4323" t="s">
        <v>4131</v>
      </c>
      <c r="R4323" t="s">
        <v>21</v>
      </c>
      <c r="S4323" t="s">
        <v>22</v>
      </c>
      <c r="T4323" t="s">
        <v>21</v>
      </c>
      <c r="Y4323">
        <v>188</v>
      </c>
      <c r="Z4323">
        <v>79</v>
      </c>
      <c r="AA4323">
        <v>0</v>
      </c>
      <c r="AB4323">
        <v>187</v>
      </c>
    </row>
    <row r="4324" spans="1:28" ht="15.95">
      <c r="A4324" t="s">
        <v>1902</v>
      </c>
      <c r="B4324" t="s">
        <v>337</v>
      </c>
      <c r="C4324" t="e">
        <f>VLOOKUP(B4324, Positions!A$1:B$134, 2, FALSE)</f>
        <v>#N/A</v>
      </c>
      <c r="E4324" t="s">
        <v>5666</v>
      </c>
      <c r="F4324" t="s">
        <v>21</v>
      </c>
      <c r="G4324" t="str">
        <f>VLOOKUP(E4324, Tiers!M$1:P$134, 3, FALSE)</f>
        <v>NONE</v>
      </c>
      <c r="H4324">
        <f>VLOOKUP(G4324, Tiers!B$1:C$134, 2, FALSE)</f>
        <v>7</v>
      </c>
      <c r="I4324" s="21" t="e">
        <v>#N/A</v>
      </c>
      <c r="J4324" t="str">
        <f t="shared" si="67"/>
        <v>James Smith</v>
      </c>
      <c r="P4324">
        <v>29</v>
      </c>
      <c r="Q4324" t="s">
        <v>57</v>
      </c>
      <c r="R4324" t="s">
        <v>21</v>
      </c>
      <c r="S4324" t="s">
        <v>22</v>
      </c>
      <c r="T4324" t="s">
        <v>21</v>
      </c>
      <c r="Y4324">
        <v>178</v>
      </c>
      <c r="Z4324">
        <v>74</v>
      </c>
      <c r="AA4324">
        <v>1</v>
      </c>
      <c r="AB4324">
        <v>226</v>
      </c>
    </row>
    <row r="4325" spans="1:28" ht="15.95">
      <c r="A4325" t="s">
        <v>5218</v>
      </c>
      <c r="B4325" t="s">
        <v>249</v>
      </c>
      <c r="C4325" t="e">
        <f>VLOOKUP(B4325, Positions!A$1:B$134, 2, FALSE)</f>
        <v>#N/A</v>
      </c>
      <c r="D4325" t="s">
        <v>250</v>
      </c>
      <c r="E4325" t="s">
        <v>5664</v>
      </c>
      <c r="F4325" t="s">
        <v>21</v>
      </c>
      <c r="G4325" t="str">
        <f>VLOOKUP(E4325, Tiers!M$1:P$134, 3, FALSE)</f>
        <v>ENG3</v>
      </c>
      <c r="H4325">
        <f>VLOOKUP(G4325, Tiers!B$1:C$134, 2, FALSE)</f>
        <v>4</v>
      </c>
      <c r="I4325" s="21">
        <v>31333</v>
      </c>
      <c r="J4325" t="str">
        <f t="shared" si="67"/>
        <v>Martyn WoolfordSheff Utd</v>
      </c>
      <c r="P4325">
        <v>29</v>
      </c>
      <c r="Q4325" t="s">
        <v>1530</v>
      </c>
      <c r="R4325" t="s">
        <v>21</v>
      </c>
      <c r="S4325" t="s">
        <v>22</v>
      </c>
      <c r="T4325" t="s">
        <v>21</v>
      </c>
      <c r="Y4325">
        <v>183</v>
      </c>
      <c r="Z4325">
        <v>74</v>
      </c>
      <c r="AA4325">
        <v>64</v>
      </c>
      <c r="AB4325">
        <v>378</v>
      </c>
    </row>
    <row r="4326" spans="1:28" ht="15.95">
      <c r="A4326" t="s">
        <v>5219</v>
      </c>
      <c r="B4326" t="s">
        <v>360</v>
      </c>
      <c r="C4326" t="str">
        <f>VLOOKUP(B4326, Positions!A$1:B$134, 2, FALSE)</f>
        <v>Defender</v>
      </c>
      <c r="D4326" t="s">
        <v>3353</v>
      </c>
      <c r="E4326" t="s">
        <v>5669</v>
      </c>
      <c r="F4326" t="s">
        <v>421</v>
      </c>
      <c r="G4326" t="str">
        <f>VLOOKUP(E4326, Tiers!M$1:P$134, 3, FALSE)</f>
        <v>SCO1</v>
      </c>
      <c r="H4326">
        <f>VLOOKUP(G4326, Tiers!B$1:C$134, 2, FALSE)</f>
        <v>3</v>
      </c>
      <c r="I4326" s="21">
        <v>31331</v>
      </c>
      <c r="J4326" t="str">
        <f t="shared" si="67"/>
        <v>Carl TremarcoInverness CT</v>
      </c>
      <c r="P4326">
        <v>29</v>
      </c>
      <c r="Q4326" t="s">
        <v>57</v>
      </c>
      <c r="R4326" t="s">
        <v>21</v>
      </c>
      <c r="S4326" t="s">
        <v>22</v>
      </c>
      <c r="T4326" t="s">
        <v>21</v>
      </c>
      <c r="Y4326">
        <v>181</v>
      </c>
      <c r="Z4326">
        <v>78</v>
      </c>
      <c r="AA4326">
        <v>2</v>
      </c>
      <c r="AB4326">
        <v>224</v>
      </c>
    </row>
    <row r="4327" spans="1:28" ht="15.95">
      <c r="A4327" t="s">
        <v>5220</v>
      </c>
      <c r="B4327" t="s">
        <v>3238</v>
      </c>
      <c r="C4327" t="str">
        <f>VLOOKUP(B4327, Positions!A$1:B$134, 2, FALSE)</f>
        <v>Midfielder</v>
      </c>
      <c r="D4327" t="s">
        <v>412</v>
      </c>
      <c r="E4327" t="s">
        <v>5664</v>
      </c>
      <c r="F4327" t="s">
        <v>21</v>
      </c>
      <c r="G4327" t="str">
        <f>VLOOKUP(E4327, Tiers!M$1:P$134, 3, FALSE)</f>
        <v>ENG3</v>
      </c>
      <c r="H4327">
        <f>VLOOKUP(G4327, Tiers!B$1:C$134, 2, FALSE)</f>
        <v>4</v>
      </c>
      <c r="I4327" s="21">
        <v>31327</v>
      </c>
      <c r="J4327" t="str">
        <f t="shared" si="67"/>
        <v>Mark DuffyBurton</v>
      </c>
      <c r="P4327">
        <v>29</v>
      </c>
      <c r="Q4327" t="s">
        <v>57</v>
      </c>
      <c r="R4327" t="s">
        <v>21</v>
      </c>
      <c r="S4327" t="s">
        <v>22</v>
      </c>
      <c r="T4327" t="s">
        <v>21</v>
      </c>
      <c r="Y4327">
        <v>176</v>
      </c>
      <c r="Z4327">
        <v>71</v>
      </c>
      <c r="AA4327">
        <v>38</v>
      </c>
      <c r="AB4327">
        <v>343</v>
      </c>
    </row>
    <row r="4328" spans="1:28" ht="15.95">
      <c r="A4328" t="s">
        <v>5221</v>
      </c>
      <c r="B4328" t="s">
        <v>16</v>
      </c>
      <c r="C4328" t="e">
        <f>VLOOKUP(B4328, Positions!A$1:B$134, 2, FALSE)</f>
        <v>#N/A</v>
      </c>
      <c r="D4328" t="s">
        <v>2359</v>
      </c>
      <c r="E4328" t="s">
        <v>5666</v>
      </c>
      <c r="F4328" t="s">
        <v>21</v>
      </c>
      <c r="G4328" t="str">
        <f>VLOOKUP(E4328, Tiers!M$1:P$134, 3, FALSE)</f>
        <v>NONE</v>
      </c>
      <c r="H4328">
        <f>VLOOKUP(G4328, Tiers!B$1:C$134, 2, FALSE)</f>
        <v>7</v>
      </c>
      <c r="I4328" s="21">
        <v>31324</v>
      </c>
      <c r="J4328" t="str">
        <f t="shared" si="67"/>
        <v>Liam DickinsonGuiseley</v>
      </c>
      <c r="P4328">
        <v>29</v>
      </c>
      <c r="Q4328" t="s">
        <v>586</v>
      </c>
      <c r="R4328" t="s">
        <v>21</v>
      </c>
      <c r="S4328" t="s">
        <v>22</v>
      </c>
      <c r="T4328" t="s">
        <v>21</v>
      </c>
      <c r="Y4328">
        <v>194</v>
      </c>
      <c r="Z4328">
        <v>73</v>
      </c>
      <c r="AA4328">
        <v>84</v>
      </c>
      <c r="AB4328">
        <v>309</v>
      </c>
    </row>
    <row r="4329" spans="1:28" ht="15.95">
      <c r="A4329" t="s">
        <v>5222</v>
      </c>
      <c r="B4329" t="s">
        <v>166</v>
      </c>
      <c r="C4329" t="str">
        <f>VLOOKUP(B4329, Positions!A$1:B$134, 2, FALSE)</f>
        <v>Goalkeeper</v>
      </c>
      <c r="D4329" t="s">
        <v>1895</v>
      </c>
      <c r="E4329" t="s">
        <v>5666</v>
      </c>
      <c r="F4329" t="s">
        <v>21</v>
      </c>
      <c r="G4329" t="str">
        <f>VLOOKUP(E4329, Tiers!M$1:P$134, 3, FALSE)</f>
        <v>NONE</v>
      </c>
      <c r="H4329">
        <f>VLOOKUP(G4329, Tiers!B$1:C$134, 2, FALSE)</f>
        <v>7</v>
      </c>
      <c r="I4329" s="21">
        <v>31321</v>
      </c>
      <c r="J4329" t="str">
        <f t="shared" si="67"/>
        <v>Tim DeasyAltrincham</v>
      </c>
      <c r="P4329">
        <v>29</v>
      </c>
      <c r="Q4329" t="s">
        <v>586</v>
      </c>
      <c r="R4329" t="s">
        <v>21</v>
      </c>
      <c r="S4329" t="s">
        <v>22</v>
      </c>
      <c r="T4329" t="s">
        <v>21</v>
      </c>
      <c r="Y4329">
        <v>183</v>
      </c>
      <c r="Z4329">
        <v>79</v>
      </c>
      <c r="AA4329">
        <v>0</v>
      </c>
      <c r="AB4329">
        <v>259</v>
      </c>
    </row>
    <row r="4330" spans="1:28" ht="15.95">
      <c r="A4330" t="s">
        <v>5223</v>
      </c>
      <c r="B4330" t="s">
        <v>72</v>
      </c>
      <c r="C4330" t="str">
        <f>VLOOKUP(B4330, Positions!A$1:B$134, 2, FALSE)</f>
        <v>Defender</v>
      </c>
      <c r="D4330" t="s">
        <v>4256</v>
      </c>
      <c r="E4330" t="s">
        <v>5670</v>
      </c>
      <c r="F4330" t="s">
        <v>421</v>
      </c>
      <c r="G4330" t="str">
        <f>VLOOKUP(E4330, Tiers!M$1:P$134, 3, FALSE)</f>
        <v>SCO3</v>
      </c>
      <c r="H4330">
        <f>VLOOKUP(G4330, Tiers!B$1:C$134, 2, FALSE)</f>
        <v>6</v>
      </c>
      <c r="I4330" s="21">
        <v>31320</v>
      </c>
      <c r="J4330" t="str">
        <f t="shared" si="67"/>
        <v>Jason TalbotDunfermline</v>
      </c>
      <c r="P4330">
        <v>29</v>
      </c>
      <c r="Q4330" t="s">
        <v>113</v>
      </c>
      <c r="R4330" t="s">
        <v>21</v>
      </c>
      <c r="S4330" t="s">
        <v>22</v>
      </c>
      <c r="T4330" t="s">
        <v>21</v>
      </c>
      <c r="Y4330">
        <v>173</v>
      </c>
      <c r="Z4330">
        <v>64</v>
      </c>
      <c r="AA4330">
        <v>4</v>
      </c>
      <c r="AB4330">
        <v>241</v>
      </c>
    </row>
    <row r="4331" spans="1:28" ht="15.95">
      <c r="A4331" t="s">
        <v>5224</v>
      </c>
      <c r="B4331" t="s">
        <v>567</v>
      </c>
      <c r="C4331" t="str">
        <f>VLOOKUP(B4331, Positions!A$1:B$134, 2, FALSE)</f>
        <v>Defender</v>
      </c>
      <c r="D4331" t="s">
        <v>98</v>
      </c>
      <c r="E4331" t="s">
        <v>5665</v>
      </c>
      <c r="F4331" t="s">
        <v>21</v>
      </c>
      <c r="G4331" t="str">
        <f>VLOOKUP(E4331, Tiers!M$1:P$134, 3, FALSE)</f>
        <v>ENG2</v>
      </c>
      <c r="H4331">
        <f>VLOOKUP(G4331, Tiers!B$1:C$134, 2, FALSE)</f>
        <v>3</v>
      </c>
      <c r="I4331" s="21">
        <v>31319</v>
      </c>
      <c r="J4331" t="str">
        <f t="shared" si="67"/>
        <v>James PerchQ.P.R.</v>
      </c>
      <c r="P4331">
        <v>29</v>
      </c>
      <c r="Q4331" t="s">
        <v>32</v>
      </c>
      <c r="R4331" t="s">
        <v>21</v>
      </c>
      <c r="S4331" t="s">
        <v>22</v>
      </c>
      <c r="T4331" t="s">
        <v>21</v>
      </c>
      <c r="U4331" t="s">
        <v>3799</v>
      </c>
      <c r="Y4331">
        <v>181</v>
      </c>
      <c r="Z4331">
        <v>81</v>
      </c>
      <c r="AA4331">
        <v>16</v>
      </c>
      <c r="AB4331">
        <v>335</v>
      </c>
    </row>
    <row r="4332" spans="1:28" ht="15.95">
      <c r="A4332" t="s">
        <v>5225</v>
      </c>
      <c r="B4332" t="s">
        <v>42</v>
      </c>
      <c r="C4332" t="str">
        <f>VLOOKUP(B4332, Positions!A$1:B$134, 2, FALSE)</f>
        <v>Midfielder</v>
      </c>
      <c r="D4332" t="s">
        <v>68</v>
      </c>
      <c r="E4332" t="s">
        <v>5663</v>
      </c>
      <c r="F4332" t="s">
        <v>21</v>
      </c>
      <c r="G4332" t="str">
        <f>VLOOKUP(E4332, Tiers!M$1:P$134, 3, FALSE)</f>
        <v>ENG4</v>
      </c>
      <c r="H4332">
        <f>VLOOKUP(G4332, Tiers!B$1:C$134, 2, FALSE)</f>
        <v>5</v>
      </c>
      <c r="I4332" s="21">
        <v>31318</v>
      </c>
      <c r="J4332" t="str">
        <f t="shared" si="67"/>
        <v>Nicky WroeNotts Co</v>
      </c>
      <c r="P4332">
        <v>29</v>
      </c>
      <c r="Q4332" t="s">
        <v>40</v>
      </c>
      <c r="R4332" t="s">
        <v>21</v>
      </c>
      <c r="S4332" t="s">
        <v>22</v>
      </c>
      <c r="T4332" t="s">
        <v>21</v>
      </c>
      <c r="Y4332">
        <v>181</v>
      </c>
      <c r="Z4332">
        <v>67</v>
      </c>
      <c r="AA4332">
        <v>42</v>
      </c>
      <c r="AB4332">
        <v>327</v>
      </c>
    </row>
    <row r="4333" spans="1:28" ht="15.95">
      <c r="A4333" t="s">
        <v>5226</v>
      </c>
      <c r="B4333" t="s">
        <v>102</v>
      </c>
      <c r="C4333" t="str">
        <f>VLOOKUP(B4333, Positions!A$1:B$134, 2, FALSE)</f>
        <v>Defender</v>
      </c>
      <c r="D4333" t="s">
        <v>159</v>
      </c>
      <c r="E4333" t="s">
        <v>5665</v>
      </c>
      <c r="F4333" t="s">
        <v>21</v>
      </c>
      <c r="G4333" t="str">
        <f>VLOOKUP(E4333, Tiers!M$1:P$134, 3, FALSE)</f>
        <v>ENG2</v>
      </c>
      <c r="H4333">
        <f>VLOOKUP(G4333, Tiers!B$1:C$134, 2, FALSE)</f>
        <v>3</v>
      </c>
      <c r="I4333" s="21">
        <v>31318</v>
      </c>
      <c r="J4333" t="str">
        <f t="shared" si="67"/>
        <v>Luke ChambersIpswich</v>
      </c>
      <c r="P4333">
        <v>29</v>
      </c>
      <c r="Q4333" t="s">
        <v>1303</v>
      </c>
      <c r="R4333" t="s">
        <v>21</v>
      </c>
      <c r="S4333" t="s">
        <v>22</v>
      </c>
      <c r="T4333" t="s">
        <v>21</v>
      </c>
      <c r="U4333" t="s">
        <v>870</v>
      </c>
      <c r="Y4333">
        <v>186</v>
      </c>
      <c r="Z4333">
        <v>88</v>
      </c>
      <c r="AA4333">
        <v>25</v>
      </c>
      <c r="AB4333">
        <v>464</v>
      </c>
    </row>
    <row r="4334" spans="1:28" ht="15.95">
      <c r="A4334" t="s">
        <v>5227</v>
      </c>
      <c r="B4334" t="s">
        <v>166</v>
      </c>
      <c r="C4334" t="str">
        <f>VLOOKUP(B4334, Positions!A$1:B$134, 2, FALSE)</f>
        <v>Goalkeeper</v>
      </c>
      <c r="D4334" t="s">
        <v>229</v>
      </c>
      <c r="E4334" t="s">
        <v>5665</v>
      </c>
      <c r="F4334" t="s">
        <v>21</v>
      </c>
      <c r="G4334" t="str">
        <f>VLOOKUP(E4334, Tiers!M$1:P$134, 3, FALSE)</f>
        <v>ENG2</v>
      </c>
      <c r="H4334">
        <f>VLOOKUP(G4334, Tiers!B$1:C$134, 2, FALSE)</f>
        <v>3</v>
      </c>
      <c r="I4334" s="21">
        <v>31310</v>
      </c>
      <c r="J4334" t="str">
        <f t="shared" si="67"/>
        <v>David StockdaleBrighton</v>
      </c>
      <c r="P4334">
        <v>29</v>
      </c>
      <c r="Q4334" t="s">
        <v>124</v>
      </c>
      <c r="R4334" t="s">
        <v>21</v>
      </c>
      <c r="S4334" t="s">
        <v>22</v>
      </c>
      <c r="T4334" t="s">
        <v>21</v>
      </c>
      <c r="Y4334">
        <v>188</v>
      </c>
      <c r="Z4334">
        <v>97</v>
      </c>
      <c r="AA4334">
        <v>0</v>
      </c>
      <c r="AB4334">
        <v>244</v>
      </c>
    </row>
    <row r="4335" spans="1:28" ht="15.95">
      <c r="A4335" t="s">
        <v>5228</v>
      </c>
      <c r="B4335" t="s">
        <v>81</v>
      </c>
      <c r="C4335" t="str">
        <f>VLOOKUP(B4335, Positions!A$1:B$134, 2, FALSE)</f>
        <v>Defender</v>
      </c>
      <c r="D4335" t="s">
        <v>52</v>
      </c>
      <c r="E4335" t="s">
        <v>5663</v>
      </c>
      <c r="F4335" t="s">
        <v>21</v>
      </c>
      <c r="G4335" t="str">
        <f>VLOOKUP(E4335, Tiers!M$1:P$134, 3, FALSE)</f>
        <v>ENG4</v>
      </c>
      <c r="H4335">
        <f>VLOOKUP(G4335, Tiers!B$1:C$134, 2, FALSE)</f>
        <v>5</v>
      </c>
      <c r="I4335" s="21">
        <v>31303</v>
      </c>
      <c r="J4335" t="str">
        <f t="shared" si="67"/>
        <v>Keith LoweYork</v>
      </c>
      <c r="P4335">
        <v>29</v>
      </c>
      <c r="Q4335" t="s">
        <v>623</v>
      </c>
      <c r="R4335" t="s">
        <v>21</v>
      </c>
      <c r="S4335" t="s">
        <v>22</v>
      </c>
      <c r="T4335" t="s">
        <v>21</v>
      </c>
      <c r="Y4335">
        <v>188</v>
      </c>
      <c r="Z4335">
        <v>88</v>
      </c>
      <c r="AA4335">
        <v>22</v>
      </c>
      <c r="AB4335">
        <v>328</v>
      </c>
    </row>
    <row r="4336" spans="1:28" ht="15.95">
      <c r="A4336" t="s">
        <v>5229</v>
      </c>
      <c r="B4336" t="s">
        <v>166</v>
      </c>
      <c r="C4336" t="str">
        <f>VLOOKUP(B4336, Positions!A$1:B$134, 2, FALSE)</f>
        <v>Goalkeeper</v>
      </c>
      <c r="D4336" t="s">
        <v>1166</v>
      </c>
      <c r="E4336" t="s">
        <v>5666</v>
      </c>
      <c r="F4336" t="s">
        <v>21</v>
      </c>
      <c r="G4336" t="str">
        <f>VLOOKUP(E4336, Tiers!M$1:P$134, 3, FALSE)</f>
        <v>NONE</v>
      </c>
      <c r="H4336">
        <f>VLOOKUP(G4336, Tiers!B$1:C$134, 2, FALSE)</f>
        <v>7</v>
      </c>
      <c r="I4336" s="21">
        <v>31301</v>
      </c>
      <c r="J4336" t="str">
        <f t="shared" si="67"/>
        <v>Jake ColeWoking</v>
      </c>
      <c r="P4336">
        <v>29</v>
      </c>
      <c r="Q4336" t="s">
        <v>1900</v>
      </c>
      <c r="R4336" t="s">
        <v>21</v>
      </c>
      <c r="S4336" t="s">
        <v>22</v>
      </c>
      <c r="T4336" t="s">
        <v>21</v>
      </c>
      <c r="Y4336">
        <v>191</v>
      </c>
      <c r="Z4336">
        <v>94</v>
      </c>
      <c r="AA4336">
        <v>0</v>
      </c>
      <c r="AB4336">
        <v>231</v>
      </c>
    </row>
    <row r="4337" spans="1:28" ht="15.95">
      <c r="A4337" t="s">
        <v>5230</v>
      </c>
      <c r="B4337" t="s">
        <v>166</v>
      </c>
      <c r="C4337" t="str">
        <f>VLOOKUP(B4337, Positions!A$1:B$134, 2, FALSE)</f>
        <v>Goalkeeper</v>
      </c>
      <c r="D4337" t="s">
        <v>2359</v>
      </c>
      <c r="E4337" t="s">
        <v>5666</v>
      </c>
      <c r="F4337" t="s">
        <v>21</v>
      </c>
      <c r="G4337" t="str">
        <f>VLOOKUP(E4337, Tiers!M$1:P$134, 3, FALSE)</f>
        <v>NONE</v>
      </c>
      <c r="H4337">
        <f>VLOOKUP(G4337, Tiers!B$1:C$134, 2, FALSE)</f>
        <v>7</v>
      </c>
      <c r="I4337" s="21">
        <v>31301</v>
      </c>
      <c r="J4337" t="str">
        <f t="shared" si="67"/>
        <v>Steven DrenchGuiseley</v>
      </c>
      <c r="P4337">
        <v>29</v>
      </c>
      <c r="Q4337" t="s">
        <v>586</v>
      </c>
      <c r="R4337" t="s">
        <v>21</v>
      </c>
      <c r="S4337" t="s">
        <v>22</v>
      </c>
      <c r="T4337" t="s">
        <v>21</v>
      </c>
      <c r="Y4337">
        <v>186</v>
      </c>
      <c r="Z4337">
        <v>80</v>
      </c>
      <c r="AA4337">
        <v>0</v>
      </c>
      <c r="AB4337">
        <v>332</v>
      </c>
    </row>
    <row r="4338" spans="1:28" ht="15.95">
      <c r="A4338" t="s">
        <v>5231</v>
      </c>
      <c r="B4338" t="s">
        <v>645</v>
      </c>
      <c r="C4338" t="str">
        <f>VLOOKUP(B4338, Positions!A$1:B$134, 2, FALSE)</f>
        <v>Defender</v>
      </c>
      <c r="D4338" t="s">
        <v>1184</v>
      </c>
      <c r="E4338" t="s">
        <v>5666</v>
      </c>
      <c r="F4338" t="s">
        <v>21</v>
      </c>
      <c r="G4338" t="str">
        <f>VLOOKUP(E4338, Tiers!M$1:P$134, 3, FALSE)</f>
        <v>NONE</v>
      </c>
      <c r="H4338">
        <f>VLOOKUP(G4338, Tiers!B$1:C$134, 2, FALSE)</f>
        <v>7</v>
      </c>
      <c r="I4338" s="21">
        <v>31298</v>
      </c>
      <c r="J4338" t="str">
        <f t="shared" si="67"/>
        <v>Luke FosterSouthport</v>
      </c>
      <c r="P4338">
        <v>29</v>
      </c>
      <c r="Q4338" t="s">
        <v>376</v>
      </c>
      <c r="R4338" t="s">
        <v>21</v>
      </c>
      <c r="S4338" t="s">
        <v>22</v>
      </c>
      <c r="T4338" t="s">
        <v>21</v>
      </c>
      <c r="Y4338">
        <v>188</v>
      </c>
      <c r="Z4338">
        <v>80</v>
      </c>
      <c r="AA4338">
        <v>15</v>
      </c>
      <c r="AB4338">
        <v>277</v>
      </c>
    </row>
    <row r="4339" spans="1:28" ht="15.95">
      <c r="A4339" t="s">
        <v>5232</v>
      </c>
      <c r="B4339" t="s">
        <v>196</v>
      </c>
      <c r="C4339" t="str">
        <f>VLOOKUP(B4339, Positions!A$1:B$134, 2, FALSE)</f>
        <v>Defender</v>
      </c>
      <c r="D4339" t="s">
        <v>4081</v>
      </c>
      <c r="E4339" t="s">
        <v>5667</v>
      </c>
      <c r="F4339" t="s">
        <v>421</v>
      </c>
      <c r="G4339" t="str">
        <f>VLOOKUP(E4339, Tiers!M$1:P$134, 3, FALSE)</f>
        <v>SCO2</v>
      </c>
      <c r="H4339">
        <f>VLOOKUP(G4339, Tiers!B$1:C$134, 2, FALSE)</f>
        <v>6</v>
      </c>
      <c r="I4339" s="21">
        <v>31297</v>
      </c>
      <c r="J4339" t="str">
        <f t="shared" si="67"/>
        <v>Adam EckersleyHibernian</v>
      </c>
      <c r="P4339">
        <v>29</v>
      </c>
      <c r="Q4339" t="s">
        <v>113</v>
      </c>
      <c r="R4339" t="s">
        <v>21</v>
      </c>
      <c r="S4339" t="s">
        <v>22</v>
      </c>
      <c r="T4339" t="s">
        <v>21</v>
      </c>
      <c r="Y4339">
        <v>180</v>
      </c>
      <c r="Z4339">
        <v>76</v>
      </c>
      <c r="AA4339">
        <v>11</v>
      </c>
      <c r="AB4339">
        <v>187</v>
      </c>
    </row>
    <row r="4340" spans="1:28" ht="15.95">
      <c r="A4340" t="s">
        <v>5233</v>
      </c>
      <c r="B4340" t="s">
        <v>166</v>
      </c>
      <c r="C4340" t="str">
        <f>VLOOKUP(B4340, Positions!A$1:B$134, 2, FALSE)</f>
        <v>Goalkeeper</v>
      </c>
      <c r="D4340" t="s">
        <v>275</v>
      </c>
      <c r="E4340" t="s">
        <v>5665</v>
      </c>
      <c r="F4340" t="s">
        <v>21</v>
      </c>
      <c r="G4340" t="str">
        <f>VLOOKUP(E4340, Tiers!M$1:P$134, 3, FALSE)</f>
        <v>ENG2</v>
      </c>
      <c r="H4340">
        <f>VLOOKUP(G4340, Tiers!B$1:C$134, 2, FALSE)</f>
        <v>3</v>
      </c>
      <c r="I4340" s="21">
        <v>31293</v>
      </c>
      <c r="J4340" t="str">
        <f t="shared" si="67"/>
        <v>Scott CarsonDerby</v>
      </c>
      <c r="P4340">
        <v>29</v>
      </c>
      <c r="Q4340" t="s">
        <v>2088</v>
      </c>
      <c r="R4340" t="s">
        <v>21</v>
      </c>
      <c r="S4340" t="s">
        <v>22</v>
      </c>
      <c r="T4340" t="s">
        <v>21</v>
      </c>
      <c r="Y4340">
        <v>183</v>
      </c>
      <c r="Z4340">
        <v>86</v>
      </c>
      <c r="AA4340">
        <v>0</v>
      </c>
      <c r="AB4340">
        <v>313</v>
      </c>
    </row>
    <row r="4341" spans="1:28" ht="15.95">
      <c r="A4341" t="s">
        <v>5234</v>
      </c>
      <c r="B4341" t="s">
        <v>81</v>
      </c>
      <c r="C4341" t="str">
        <f>VLOOKUP(B4341, Positions!A$1:B$134, 2, FALSE)</f>
        <v>Defender</v>
      </c>
      <c r="D4341" t="s">
        <v>332</v>
      </c>
      <c r="E4341" t="s">
        <v>5665</v>
      </c>
      <c r="F4341" t="s">
        <v>21</v>
      </c>
      <c r="G4341" t="str">
        <f>VLOOKUP(E4341, Tiers!M$1:P$134, 3, FALSE)</f>
        <v>ENG2</v>
      </c>
      <c r="H4341">
        <f>VLOOKUP(G4341, Tiers!B$1:C$134, 2, FALSE)</f>
        <v>3</v>
      </c>
      <c r="I4341" s="21">
        <v>31293</v>
      </c>
      <c r="J4341" t="str">
        <f t="shared" si="67"/>
        <v>Kelvin WilsonNottm Forest</v>
      </c>
      <c r="P4341">
        <v>29</v>
      </c>
      <c r="Q4341" t="s">
        <v>69</v>
      </c>
      <c r="R4341" t="s">
        <v>21</v>
      </c>
      <c r="S4341" t="s">
        <v>22</v>
      </c>
      <c r="T4341" t="s">
        <v>21</v>
      </c>
      <c r="Y4341">
        <v>188</v>
      </c>
      <c r="Z4341">
        <v>78</v>
      </c>
      <c r="AA4341">
        <v>4</v>
      </c>
      <c r="AB4341">
        <v>308</v>
      </c>
    </row>
    <row r="4342" spans="1:28" ht="15.95">
      <c r="A4342" t="s">
        <v>5235</v>
      </c>
      <c r="B4342" t="s">
        <v>16</v>
      </c>
      <c r="C4342" t="e">
        <f>VLOOKUP(B4342, Positions!A$1:B$134, 2, FALSE)</f>
        <v>#N/A</v>
      </c>
      <c r="D4342" t="s">
        <v>402</v>
      </c>
      <c r="E4342" t="s">
        <v>5664</v>
      </c>
      <c r="F4342" t="s">
        <v>21</v>
      </c>
      <c r="G4342" t="str">
        <f>VLOOKUP(E4342, Tiers!M$1:P$134, 3, FALSE)</f>
        <v>ENG3</v>
      </c>
      <c r="H4342">
        <f>VLOOKUP(G4342, Tiers!B$1:C$134, 2, FALSE)</f>
        <v>4</v>
      </c>
      <c r="I4342" s="21">
        <v>31286</v>
      </c>
      <c r="J4342" t="str">
        <f t="shared" si="67"/>
        <v>Tom PopeBury</v>
      </c>
      <c r="P4342">
        <v>29</v>
      </c>
      <c r="Q4342" t="s">
        <v>201</v>
      </c>
      <c r="R4342" t="s">
        <v>21</v>
      </c>
      <c r="S4342" t="s">
        <v>22</v>
      </c>
      <c r="T4342" t="s">
        <v>21</v>
      </c>
      <c r="Y4342">
        <v>191</v>
      </c>
      <c r="Z4342">
        <v>71</v>
      </c>
      <c r="AA4342">
        <v>133</v>
      </c>
      <c r="AB4342">
        <v>411</v>
      </c>
    </row>
    <row r="4343" spans="1:28" ht="15.95">
      <c r="A4343" t="s">
        <v>5236</v>
      </c>
      <c r="B4343" t="s">
        <v>5237</v>
      </c>
      <c r="C4343" t="e">
        <f>VLOOKUP(B4343, Positions!A$1:B$134, 2, FALSE)</f>
        <v>#N/A</v>
      </c>
      <c r="D4343" t="s">
        <v>43</v>
      </c>
      <c r="E4343" t="s">
        <v>5664</v>
      </c>
      <c r="F4343" t="s">
        <v>21</v>
      </c>
      <c r="G4343" t="str">
        <f>VLOOKUP(E4343, Tiers!M$1:P$134, 3, FALSE)</f>
        <v>ENG3</v>
      </c>
      <c r="H4343">
        <f>VLOOKUP(G4343, Tiers!B$1:C$134, 2, FALSE)</f>
        <v>4</v>
      </c>
      <c r="I4343" s="21">
        <v>31286</v>
      </c>
      <c r="J4343" t="str">
        <f t="shared" si="67"/>
        <v>Kevan HurstSouthend</v>
      </c>
      <c r="P4343">
        <v>29</v>
      </c>
      <c r="Q4343" t="s">
        <v>37</v>
      </c>
      <c r="R4343" t="s">
        <v>21</v>
      </c>
      <c r="S4343" t="s">
        <v>22</v>
      </c>
      <c r="T4343" t="s">
        <v>21</v>
      </c>
      <c r="Y4343">
        <v>178</v>
      </c>
      <c r="Z4343">
        <v>73</v>
      </c>
      <c r="AA4343">
        <v>35</v>
      </c>
      <c r="AB4343">
        <v>353</v>
      </c>
    </row>
    <row r="4344" spans="1:28" ht="15.95">
      <c r="A4344" t="s">
        <v>5238</v>
      </c>
      <c r="B4344" t="s">
        <v>16</v>
      </c>
      <c r="C4344" t="e">
        <f>VLOOKUP(B4344, Positions!A$1:B$134, 2, FALSE)</f>
        <v>#N/A</v>
      </c>
      <c r="D4344" t="s">
        <v>2443</v>
      </c>
      <c r="E4344" t="s">
        <v>5666</v>
      </c>
      <c r="F4344" t="s">
        <v>21</v>
      </c>
      <c r="G4344" t="str">
        <f>VLOOKUP(E4344, Tiers!M$1:P$134, 3, FALSE)</f>
        <v>NONE</v>
      </c>
      <c r="H4344">
        <f>VLOOKUP(G4344, Tiers!B$1:C$134, 2, FALSE)</f>
        <v>7</v>
      </c>
      <c r="I4344" s="21">
        <v>31286</v>
      </c>
      <c r="J4344" t="str">
        <f t="shared" si="67"/>
        <v>Liam HearnLincoln</v>
      </c>
      <c r="P4344">
        <v>29</v>
      </c>
      <c r="Q4344" t="s">
        <v>69</v>
      </c>
      <c r="R4344" t="s">
        <v>21</v>
      </c>
      <c r="S4344" t="s">
        <v>22</v>
      </c>
      <c r="T4344" t="s">
        <v>21</v>
      </c>
      <c r="Y4344">
        <v>181</v>
      </c>
      <c r="Z4344">
        <v>82</v>
      </c>
      <c r="AA4344">
        <v>128</v>
      </c>
      <c r="AB4344">
        <v>213</v>
      </c>
    </row>
    <row r="4345" spans="1:28" ht="15.95">
      <c r="A4345" t="s">
        <v>5239</v>
      </c>
      <c r="B4345" t="s">
        <v>645</v>
      </c>
      <c r="C4345" t="str">
        <f>VLOOKUP(B4345, Positions!A$1:B$134, 2, FALSE)</f>
        <v>Defender</v>
      </c>
      <c r="D4345" t="s">
        <v>134</v>
      </c>
      <c r="E4345" t="s">
        <v>5664</v>
      </c>
      <c r="F4345" t="s">
        <v>21</v>
      </c>
      <c r="G4345" t="str">
        <f>VLOOKUP(E4345, Tiers!M$1:P$134, 3, FALSE)</f>
        <v>ENG3</v>
      </c>
      <c r="H4345">
        <f>VLOOKUP(G4345, Tiers!B$1:C$134, 2, FALSE)</f>
        <v>4</v>
      </c>
      <c r="I4345" s="21">
        <v>31279</v>
      </c>
      <c r="J4345" t="str">
        <f t="shared" si="67"/>
        <v>Jack KingScunthorpe</v>
      </c>
      <c r="P4345">
        <v>29</v>
      </c>
      <c r="Q4345" t="s">
        <v>190</v>
      </c>
      <c r="R4345" t="s">
        <v>21</v>
      </c>
      <c r="S4345" t="s">
        <v>22</v>
      </c>
      <c r="T4345" t="s">
        <v>21</v>
      </c>
      <c r="Y4345">
        <v>183</v>
      </c>
      <c r="Z4345">
        <v>75</v>
      </c>
      <c r="AA4345">
        <v>59</v>
      </c>
      <c r="AB4345">
        <v>266</v>
      </c>
    </row>
    <row r="4346" spans="1:28" ht="15.95">
      <c r="A4346" t="s">
        <v>5240</v>
      </c>
      <c r="B4346" t="s">
        <v>16</v>
      </c>
      <c r="C4346" t="e">
        <f>VLOOKUP(B4346, Positions!A$1:B$134, 2, FALSE)</f>
        <v>#N/A</v>
      </c>
      <c r="D4346" t="s">
        <v>669</v>
      </c>
      <c r="E4346" t="s">
        <v>62</v>
      </c>
      <c r="F4346" t="s">
        <v>21</v>
      </c>
      <c r="G4346" t="str">
        <f>VLOOKUP(E4346, Tiers!M$1:P$134, 3, FALSE)</f>
        <v>ENG1</v>
      </c>
      <c r="H4346">
        <f>VLOOKUP(G4346, Tiers!B$1:C$134, 2, FALSE)</f>
        <v>1</v>
      </c>
      <c r="I4346" s="21">
        <v>31271</v>
      </c>
      <c r="J4346" t="str">
        <f t="shared" si="67"/>
        <v>Danny GrahamSunderland</v>
      </c>
      <c r="P4346">
        <v>29</v>
      </c>
      <c r="Q4346" t="s">
        <v>253</v>
      </c>
      <c r="R4346" t="s">
        <v>21</v>
      </c>
      <c r="S4346" t="s">
        <v>22</v>
      </c>
      <c r="T4346" t="s">
        <v>21</v>
      </c>
      <c r="Y4346">
        <v>186</v>
      </c>
      <c r="Z4346">
        <v>87</v>
      </c>
      <c r="AA4346">
        <v>102</v>
      </c>
      <c r="AB4346">
        <v>358</v>
      </c>
    </row>
    <row r="4347" spans="1:28" ht="15.95">
      <c r="A4347" t="s">
        <v>5241</v>
      </c>
      <c r="B4347" t="s">
        <v>36</v>
      </c>
      <c r="C4347" t="str">
        <f>VLOOKUP(B4347, Positions!A$1:B$134, 2, FALSE)</f>
        <v>Midfielder</v>
      </c>
      <c r="D4347" t="s">
        <v>271</v>
      </c>
      <c r="E4347" t="s">
        <v>62</v>
      </c>
      <c r="F4347" t="s">
        <v>21</v>
      </c>
      <c r="G4347" t="str">
        <f>VLOOKUP(E4347, Tiers!M$1:P$134, 3, FALSE)</f>
        <v>ENG1</v>
      </c>
      <c r="H4347">
        <f>VLOOKUP(G4347, Tiers!B$1:C$134, 2, FALSE)</f>
        <v>1</v>
      </c>
      <c r="I4347" s="21">
        <v>31237</v>
      </c>
      <c r="J4347" t="str">
        <f t="shared" si="67"/>
        <v>Ben WatsonWatford</v>
      </c>
      <c r="P4347">
        <v>29</v>
      </c>
      <c r="Q4347" t="s">
        <v>74</v>
      </c>
      <c r="R4347" t="s">
        <v>21</v>
      </c>
      <c r="S4347" t="s">
        <v>22</v>
      </c>
      <c r="T4347" t="s">
        <v>21</v>
      </c>
      <c r="Y4347">
        <v>178</v>
      </c>
      <c r="Z4347">
        <v>69</v>
      </c>
      <c r="AA4347">
        <v>34</v>
      </c>
      <c r="AB4347">
        <v>323</v>
      </c>
    </row>
    <row r="4348" spans="1:28" ht="15.95">
      <c r="A4348" t="s">
        <v>5242</v>
      </c>
      <c r="B4348" t="s">
        <v>3654</v>
      </c>
      <c r="C4348" t="str">
        <f>VLOOKUP(B4348, Positions!A$1:B$134, 2, FALSE)</f>
        <v>Midfielder</v>
      </c>
      <c r="D4348" t="s">
        <v>182</v>
      </c>
      <c r="E4348" t="s">
        <v>62</v>
      </c>
      <c r="F4348" t="s">
        <v>21</v>
      </c>
      <c r="G4348" t="str">
        <f>VLOOKUP(E4348, Tiers!M$1:P$134, 3, FALSE)</f>
        <v>ENG1</v>
      </c>
      <c r="H4348">
        <f>VLOOKUP(G4348, Tiers!B$1:C$134, 2, FALSE)</f>
        <v>1</v>
      </c>
      <c r="I4348" s="21">
        <v>31237</v>
      </c>
      <c r="J4348" t="str">
        <f t="shared" si="67"/>
        <v>Ashley YoungMan Utd</v>
      </c>
      <c r="P4348">
        <v>29</v>
      </c>
      <c r="Q4348" t="s">
        <v>259</v>
      </c>
      <c r="R4348" t="s">
        <v>21</v>
      </c>
      <c r="S4348" t="s">
        <v>22</v>
      </c>
      <c r="T4348" t="s">
        <v>21</v>
      </c>
      <c r="Y4348">
        <v>175</v>
      </c>
      <c r="Z4348">
        <v>65</v>
      </c>
      <c r="AA4348">
        <v>59</v>
      </c>
      <c r="AB4348">
        <v>348</v>
      </c>
    </row>
    <row r="4349" spans="1:28" ht="15.95">
      <c r="A4349" t="s">
        <v>5243</v>
      </c>
      <c r="B4349" t="s">
        <v>360</v>
      </c>
      <c r="C4349" t="str">
        <f>VLOOKUP(B4349, Positions!A$1:B$134, 2, FALSE)</f>
        <v>Defender</v>
      </c>
      <c r="D4349" t="s">
        <v>142</v>
      </c>
      <c r="E4349" t="s">
        <v>5663</v>
      </c>
      <c r="F4349" t="s">
        <v>21</v>
      </c>
      <c r="G4349" t="str">
        <f>VLOOKUP(E4349, Tiers!M$1:P$134, 3, FALSE)</f>
        <v>ENG4</v>
      </c>
      <c r="H4349">
        <f>VLOOKUP(G4349, Tiers!B$1:C$134, 2, FALSE)</f>
        <v>5</v>
      </c>
      <c r="I4349" s="21">
        <v>31233</v>
      </c>
      <c r="J4349" t="str">
        <f t="shared" si="67"/>
        <v>Gary SawyerPlymouth</v>
      </c>
      <c r="P4349">
        <v>29</v>
      </c>
      <c r="Q4349" t="s">
        <v>208</v>
      </c>
      <c r="R4349" t="s">
        <v>21</v>
      </c>
      <c r="S4349" t="s">
        <v>22</v>
      </c>
      <c r="T4349" t="s">
        <v>21</v>
      </c>
      <c r="Y4349">
        <v>182</v>
      </c>
      <c r="Z4349">
        <v>75</v>
      </c>
      <c r="AA4349">
        <v>8</v>
      </c>
      <c r="AB4349">
        <v>290</v>
      </c>
    </row>
    <row r="4350" spans="1:28" ht="15.95">
      <c r="A4350" t="s">
        <v>5244</v>
      </c>
      <c r="B4350" t="s">
        <v>81</v>
      </c>
      <c r="C4350" t="str">
        <f>VLOOKUP(B4350, Positions!A$1:B$134, 2, FALSE)</f>
        <v>Defender</v>
      </c>
      <c r="D4350" t="s">
        <v>265</v>
      </c>
      <c r="E4350" t="s">
        <v>5665</v>
      </c>
      <c r="F4350" t="s">
        <v>21</v>
      </c>
      <c r="G4350" t="str">
        <f>VLOOKUP(E4350, Tiers!M$1:P$134, 3, FALSE)</f>
        <v>ENG2</v>
      </c>
      <c r="H4350">
        <f>VLOOKUP(G4350, Tiers!B$1:C$134, 2, FALSE)</f>
        <v>3</v>
      </c>
      <c r="I4350" s="21">
        <v>31233</v>
      </c>
      <c r="J4350" t="str">
        <f t="shared" si="67"/>
        <v>Richard WoodRotherham</v>
      </c>
      <c r="P4350">
        <v>29</v>
      </c>
      <c r="Q4350" t="s">
        <v>5245</v>
      </c>
      <c r="R4350" t="s">
        <v>21</v>
      </c>
      <c r="S4350" t="s">
        <v>22</v>
      </c>
      <c r="T4350" t="s">
        <v>21</v>
      </c>
      <c r="Y4350">
        <v>191</v>
      </c>
      <c r="Z4350">
        <v>83</v>
      </c>
      <c r="AA4350">
        <v>18</v>
      </c>
      <c r="AB4350">
        <v>322</v>
      </c>
    </row>
    <row r="4351" spans="1:28" ht="15.95">
      <c r="A4351" t="s">
        <v>5246</v>
      </c>
      <c r="B4351" t="s">
        <v>360</v>
      </c>
      <c r="C4351" t="str">
        <f>VLOOKUP(B4351, Positions!A$1:B$134, 2, FALSE)</f>
        <v>Defender</v>
      </c>
      <c r="D4351" t="s">
        <v>2359</v>
      </c>
      <c r="E4351" t="s">
        <v>5666</v>
      </c>
      <c r="F4351" t="s">
        <v>21</v>
      </c>
      <c r="G4351" t="str">
        <f>VLOOKUP(E4351, Tiers!M$1:P$134, 3, FALSE)</f>
        <v>NONE</v>
      </c>
      <c r="H4351">
        <f>VLOOKUP(G4351, Tiers!B$1:C$134, 2, FALSE)</f>
        <v>7</v>
      </c>
      <c r="I4351" s="21">
        <v>31231</v>
      </c>
      <c r="J4351" t="str">
        <f t="shared" si="67"/>
        <v>Danny LoweGuiseley</v>
      </c>
      <c r="P4351">
        <v>29</v>
      </c>
      <c r="Q4351" t="s">
        <v>376</v>
      </c>
      <c r="R4351" t="s">
        <v>21</v>
      </c>
      <c r="S4351" t="s">
        <v>22</v>
      </c>
      <c r="T4351" t="s">
        <v>21</v>
      </c>
      <c r="Y4351">
        <v>181</v>
      </c>
      <c r="Z4351">
        <v>77</v>
      </c>
      <c r="AA4351">
        <v>21</v>
      </c>
      <c r="AB4351">
        <v>297</v>
      </c>
    </row>
    <row r="4352" spans="1:28" ht="15.95">
      <c r="A4352" t="s">
        <v>5247</v>
      </c>
      <c r="B4352" t="s">
        <v>360</v>
      </c>
      <c r="C4352" t="str">
        <f>VLOOKUP(B4352, Positions!A$1:B$134, 2, FALSE)</f>
        <v>Defender</v>
      </c>
      <c r="D4352" t="s">
        <v>56</v>
      </c>
      <c r="E4352" t="s">
        <v>5664</v>
      </c>
      <c r="F4352" t="s">
        <v>21</v>
      </c>
      <c r="G4352" t="str">
        <f>VLOOKUP(E4352, Tiers!M$1:P$134, 3, FALSE)</f>
        <v>ENG3</v>
      </c>
      <c r="H4352">
        <f>VLOOKUP(G4352, Tiers!B$1:C$134, 2, FALSE)</f>
        <v>4</v>
      </c>
      <c r="I4352" s="21">
        <v>31222</v>
      </c>
      <c r="J4352" t="str">
        <f t="shared" si="67"/>
        <v>Tom KennedyRochdale</v>
      </c>
      <c r="P4352">
        <v>30</v>
      </c>
      <c r="Q4352" t="s">
        <v>402</v>
      </c>
      <c r="R4352" t="s">
        <v>21</v>
      </c>
      <c r="S4352" t="s">
        <v>22</v>
      </c>
      <c r="T4352" t="s">
        <v>21</v>
      </c>
      <c r="Y4352">
        <v>175</v>
      </c>
      <c r="Z4352">
        <v>78</v>
      </c>
      <c r="AA4352">
        <v>16</v>
      </c>
      <c r="AB4352">
        <v>412</v>
      </c>
    </row>
    <row r="4353" spans="1:28" ht="15.95">
      <c r="A4353" t="s">
        <v>5248</v>
      </c>
      <c r="B4353" t="s">
        <v>115</v>
      </c>
      <c r="C4353" t="e">
        <f>VLOOKUP(B4353, Positions!A$1:B$134, 2, FALSE)</f>
        <v>#N/A</v>
      </c>
      <c r="D4353" t="s">
        <v>234</v>
      </c>
      <c r="E4353" t="s">
        <v>5664</v>
      </c>
      <c r="F4353" t="s">
        <v>21</v>
      </c>
      <c r="G4353" t="str">
        <f>VLOOKUP(E4353, Tiers!M$1:P$134, 3, FALSE)</f>
        <v>ENG3</v>
      </c>
      <c r="H4353">
        <f>VLOOKUP(G4353, Tiers!B$1:C$134, 2, FALSE)</f>
        <v>4</v>
      </c>
      <c r="I4353" s="21">
        <v>31219</v>
      </c>
      <c r="J4353" t="str">
        <f t="shared" si="67"/>
        <v>Lee CroftOldham</v>
      </c>
      <c r="P4353">
        <v>30</v>
      </c>
      <c r="Q4353" t="s">
        <v>185</v>
      </c>
      <c r="R4353" t="s">
        <v>21</v>
      </c>
      <c r="S4353" t="s">
        <v>22</v>
      </c>
      <c r="T4353" t="s">
        <v>21</v>
      </c>
      <c r="Y4353">
        <v>176</v>
      </c>
      <c r="Z4353">
        <v>81</v>
      </c>
      <c r="AA4353">
        <v>16</v>
      </c>
      <c r="AB4353">
        <v>296</v>
      </c>
    </row>
    <row r="4354" spans="1:28" ht="15.95">
      <c r="A4354" t="s">
        <v>5249</v>
      </c>
      <c r="B4354" t="s">
        <v>166</v>
      </c>
      <c r="C4354" t="str">
        <f>VLOOKUP(B4354, Positions!A$1:B$134, 2, FALSE)</f>
        <v>Goalkeeper</v>
      </c>
      <c r="D4354" t="s">
        <v>159</v>
      </c>
      <c r="E4354" t="s">
        <v>5665</v>
      </c>
      <c r="F4354" t="s">
        <v>21</v>
      </c>
      <c r="G4354" t="str">
        <f>VLOOKUP(E4354, Tiers!M$1:P$134, 3, FALSE)</f>
        <v>ENG2</v>
      </c>
      <c r="H4354">
        <f>VLOOKUP(G4354, Tiers!B$1:C$134, 2, FALSE)</f>
        <v>3</v>
      </c>
      <c r="I4354" s="21">
        <v>31189</v>
      </c>
      <c r="J4354" t="str">
        <f t="shared" ref="J4354:J4417" si="68">A4354 &amp; D4354</f>
        <v>Dean GerkenIpswich</v>
      </c>
      <c r="P4354">
        <v>30</v>
      </c>
      <c r="Q4354" t="s">
        <v>947</v>
      </c>
      <c r="R4354" t="s">
        <v>21</v>
      </c>
      <c r="S4354" t="s">
        <v>22</v>
      </c>
      <c r="T4354" t="s">
        <v>21</v>
      </c>
      <c r="Y4354">
        <v>183</v>
      </c>
      <c r="Z4354">
        <v>77</v>
      </c>
      <c r="AA4354">
        <v>0</v>
      </c>
      <c r="AB4354">
        <v>238</v>
      </c>
    </row>
    <row r="4355" spans="1:28" ht="15.95">
      <c r="A4355" t="s">
        <v>5250</v>
      </c>
      <c r="B4355" t="s">
        <v>42</v>
      </c>
      <c r="C4355" t="str">
        <f>VLOOKUP(B4355, Positions!A$1:B$134, 2, FALSE)</f>
        <v>Midfielder</v>
      </c>
      <c r="D4355" t="s">
        <v>3854</v>
      </c>
      <c r="E4355" t="s">
        <v>5666</v>
      </c>
      <c r="F4355" t="s">
        <v>21</v>
      </c>
      <c r="G4355" t="str">
        <f>VLOOKUP(E4355, Tiers!M$1:P$134, 3, FALSE)</f>
        <v>NONE</v>
      </c>
      <c r="H4355">
        <f>VLOOKUP(G4355, Tiers!B$1:C$134, 2, FALSE)</f>
        <v>7</v>
      </c>
      <c r="I4355" s="21">
        <v>31175</v>
      </c>
      <c r="J4355" t="str">
        <f t="shared" si="68"/>
        <v>Scott BrownGrimsby</v>
      </c>
      <c r="P4355">
        <v>30</v>
      </c>
      <c r="Q4355" t="s">
        <v>338</v>
      </c>
      <c r="R4355" t="s">
        <v>21</v>
      </c>
      <c r="S4355" t="s">
        <v>22</v>
      </c>
      <c r="T4355" t="s">
        <v>21</v>
      </c>
      <c r="Y4355">
        <v>176</v>
      </c>
      <c r="Z4355">
        <v>65</v>
      </c>
      <c r="AA4355">
        <v>15</v>
      </c>
      <c r="AB4355">
        <v>254</v>
      </c>
    </row>
    <row r="4356" spans="1:28" ht="15.95">
      <c r="A4356" t="s">
        <v>5251</v>
      </c>
      <c r="B4356" t="s">
        <v>81</v>
      </c>
      <c r="C4356" t="str">
        <f>VLOOKUP(B4356, Positions!A$1:B$134, 2, FALSE)</f>
        <v>Defender</v>
      </c>
      <c r="D4356" t="s">
        <v>52</v>
      </c>
      <c r="E4356" t="s">
        <v>5663</v>
      </c>
      <c r="F4356" t="s">
        <v>21</v>
      </c>
      <c r="G4356" t="str">
        <f>VLOOKUP(E4356, Tiers!M$1:P$134, 3, FALSE)</f>
        <v>ENG4</v>
      </c>
      <c r="H4356">
        <f>VLOOKUP(G4356, Tiers!B$1:C$134, 2, FALSE)</f>
        <v>5</v>
      </c>
      <c r="I4356" s="21">
        <v>31174</v>
      </c>
      <c r="J4356" t="str">
        <f t="shared" si="68"/>
        <v>John McCombeYork</v>
      </c>
      <c r="P4356">
        <v>30</v>
      </c>
      <c r="Q4356" t="s">
        <v>1530</v>
      </c>
      <c r="R4356" t="s">
        <v>21</v>
      </c>
      <c r="S4356" t="s">
        <v>22</v>
      </c>
      <c r="T4356" t="s">
        <v>21</v>
      </c>
      <c r="Y4356">
        <v>188</v>
      </c>
      <c r="Z4356">
        <v>83</v>
      </c>
      <c r="AA4356">
        <v>19</v>
      </c>
      <c r="AB4356">
        <v>286</v>
      </c>
    </row>
    <row r="4357" spans="1:28" ht="15.95">
      <c r="A4357" t="s">
        <v>5252</v>
      </c>
      <c r="B4357" t="s">
        <v>946</v>
      </c>
      <c r="C4357" t="str">
        <f>VLOOKUP(B4357, Positions!A$1:B$134, 2, FALSE)</f>
        <v>Defender</v>
      </c>
      <c r="E4357" t="s">
        <v>5666</v>
      </c>
      <c r="F4357" t="s">
        <v>21</v>
      </c>
      <c r="G4357" t="str">
        <f>VLOOKUP(E4357, Tiers!M$1:P$134, 3, FALSE)</f>
        <v>NONE</v>
      </c>
      <c r="H4357">
        <f>VLOOKUP(G4357, Tiers!B$1:C$134, 2, FALSE)</f>
        <v>7</v>
      </c>
      <c r="I4357" s="21" t="e">
        <v>#N/A</v>
      </c>
      <c r="J4357" t="str">
        <f t="shared" si="68"/>
        <v>Dale Tonge</v>
      </c>
      <c r="P4357">
        <v>30</v>
      </c>
      <c r="Q4357" t="s">
        <v>455</v>
      </c>
      <c r="R4357" t="s">
        <v>21</v>
      </c>
      <c r="S4357" t="s">
        <v>22</v>
      </c>
      <c r="T4357" t="s">
        <v>21</v>
      </c>
      <c r="Y4357">
        <v>178</v>
      </c>
      <c r="Z4357">
        <v>67</v>
      </c>
      <c r="AA4357">
        <v>1</v>
      </c>
      <c r="AB4357">
        <v>266</v>
      </c>
    </row>
    <row r="4358" spans="1:28" ht="15.95">
      <c r="A4358" t="s">
        <v>5253</v>
      </c>
      <c r="B4358" t="s">
        <v>16</v>
      </c>
      <c r="C4358" t="e">
        <f>VLOOKUP(B4358, Positions!A$1:B$134, 2, FALSE)</f>
        <v>#N/A</v>
      </c>
      <c r="D4358" t="s">
        <v>136</v>
      </c>
      <c r="E4358" t="s">
        <v>5665</v>
      </c>
      <c r="F4358" t="s">
        <v>21</v>
      </c>
      <c r="G4358" t="str">
        <f>VLOOKUP(E4358, Tiers!M$1:P$134, 3, FALSE)</f>
        <v>ENG2</v>
      </c>
      <c r="H4358">
        <f>VLOOKUP(G4358, Tiers!B$1:C$134, 2, FALSE)</f>
        <v>3</v>
      </c>
      <c r="I4358" s="21">
        <v>31169</v>
      </c>
      <c r="J4358" t="str">
        <f t="shared" si="68"/>
        <v>David NugentMiddlesbrough</v>
      </c>
      <c r="P4358">
        <v>30</v>
      </c>
      <c r="Q4358" t="s">
        <v>330</v>
      </c>
      <c r="R4358" t="s">
        <v>21</v>
      </c>
      <c r="S4358" t="s">
        <v>22</v>
      </c>
      <c r="T4358" t="s">
        <v>21</v>
      </c>
      <c r="Y4358">
        <v>180</v>
      </c>
      <c r="Z4358">
        <v>81</v>
      </c>
      <c r="AA4358">
        <v>128</v>
      </c>
      <c r="AB4358">
        <v>451</v>
      </c>
    </row>
    <row r="4359" spans="1:28" ht="15.95">
      <c r="A4359" t="s">
        <v>5254</v>
      </c>
      <c r="B4359" t="s">
        <v>81</v>
      </c>
      <c r="C4359" t="str">
        <f>VLOOKUP(B4359, Positions!A$1:B$134, 2, FALSE)</f>
        <v>Defender</v>
      </c>
      <c r="D4359" t="s">
        <v>671</v>
      </c>
      <c r="E4359" t="s">
        <v>5664</v>
      </c>
      <c r="F4359" t="s">
        <v>21</v>
      </c>
      <c r="G4359" t="str">
        <f>VLOOKUP(E4359, Tiers!M$1:P$134, 3, FALSE)</f>
        <v>ENG3</v>
      </c>
      <c r="H4359">
        <f>VLOOKUP(G4359, Tiers!B$1:C$134, 2, FALSE)</f>
        <v>4</v>
      </c>
      <c r="I4359" s="21">
        <v>31168</v>
      </c>
      <c r="J4359" t="str">
        <f t="shared" si="68"/>
        <v>Nathan PondFleetwood</v>
      </c>
      <c r="P4359">
        <v>30</v>
      </c>
      <c r="Q4359" t="s">
        <v>246</v>
      </c>
      <c r="R4359" t="s">
        <v>21</v>
      </c>
      <c r="S4359" t="s">
        <v>22</v>
      </c>
      <c r="T4359" t="s">
        <v>21</v>
      </c>
      <c r="Y4359">
        <v>191</v>
      </c>
      <c r="Z4359">
        <v>70</v>
      </c>
      <c r="AA4359">
        <v>25</v>
      </c>
      <c r="AB4359">
        <v>297</v>
      </c>
    </row>
    <row r="4360" spans="1:28" ht="15.95">
      <c r="A4360" t="s">
        <v>5255</v>
      </c>
      <c r="B4360" t="s">
        <v>81</v>
      </c>
      <c r="C4360" t="str">
        <f>VLOOKUP(B4360, Positions!A$1:B$134, 2, FALSE)</f>
        <v>Defender</v>
      </c>
      <c r="D4360" t="s">
        <v>470</v>
      </c>
      <c r="E4360" t="s">
        <v>5663</v>
      </c>
      <c r="F4360" t="s">
        <v>21</v>
      </c>
      <c r="G4360" t="str">
        <f>VLOOKUP(E4360, Tiers!M$1:P$134, 3, FALSE)</f>
        <v>ENG4</v>
      </c>
      <c r="H4360">
        <f>VLOOKUP(G4360, Tiers!B$1:C$134, 2, FALSE)</f>
        <v>5</v>
      </c>
      <c r="I4360" s="21">
        <v>31165</v>
      </c>
      <c r="J4360" t="str">
        <f t="shared" si="68"/>
        <v>Leon LeggeCambridge</v>
      </c>
      <c r="P4360">
        <v>30</v>
      </c>
      <c r="Q4360" t="s">
        <v>74</v>
      </c>
      <c r="R4360" t="s">
        <v>21</v>
      </c>
      <c r="S4360" t="s">
        <v>22</v>
      </c>
      <c r="T4360" t="s">
        <v>21</v>
      </c>
      <c r="Y4360">
        <v>186</v>
      </c>
      <c r="Z4360">
        <v>80</v>
      </c>
      <c r="AA4360">
        <v>30</v>
      </c>
      <c r="AB4360">
        <v>273</v>
      </c>
    </row>
    <row r="4361" spans="1:28" ht="15.95">
      <c r="A4361" t="s">
        <v>5250</v>
      </c>
      <c r="B4361" t="s">
        <v>166</v>
      </c>
      <c r="C4361" t="str">
        <f>VLOOKUP(B4361, Positions!A$1:B$134, 2, FALSE)</f>
        <v>Goalkeeper</v>
      </c>
      <c r="D4361" t="s">
        <v>2189</v>
      </c>
      <c r="E4361" t="s">
        <v>5669</v>
      </c>
      <c r="F4361" t="s">
        <v>421</v>
      </c>
      <c r="G4361" t="str">
        <f>VLOOKUP(E4361, Tiers!M$1:P$134, 3, FALSE)</f>
        <v>SCO1</v>
      </c>
      <c r="H4361">
        <f>VLOOKUP(G4361, Tiers!B$1:C$134, 2, FALSE)</f>
        <v>3</v>
      </c>
      <c r="I4361" s="21">
        <v>31163</v>
      </c>
      <c r="J4361" t="str">
        <f t="shared" si="68"/>
        <v>Scott BrownAberdeen</v>
      </c>
      <c r="P4361">
        <v>30</v>
      </c>
      <c r="Q4361" t="s">
        <v>623</v>
      </c>
      <c r="R4361" t="s">
        <v>21</v>
      </c>
      <c r="S4361" t="s">
        <v>22</v>
      </c>
      <c r="T4361" t="s">
        <v>21</v>
      </c>
      <c r="Y4361">
        <v>184</v>
      </c>
      <c r="Z4361">
        <v>96</v>
      </c>
      <c r="AA4361">
        <v>0</v>
      </c>
      <c r="AB4361">
        <v>291</v>
      </c>
    </row>
    <row r="4362" spans="1:28" ht="15.95">
      <c r="A4362" t="s">
        <v>5256</v>
      </c>
      <c r="B4362" t="s">
        <v>81</v>
      </c>
      <c r="C4362" t="str">
        <f>VLOOKUP(B4362, Positions!A$1:B$134, 2, FALSE)</f>
        <v>Defender</v>
      </c>
      <c r="D4362" t="s">
        <v>449</v>
      </c>
      <c r="E4362" t="s">
        <v>5664</v>
      </c>
      <c r="F4362" t="s">
        <v>21</v>
      </c>
      <c r="G4362" t="str">
        <f>VLOOKUP(E4362, Tiers!M$1:P$134, 3, FALSE)</f>
        <v>ENG3</v>
      </c>
      <c r="H4362">
        <f>VLOOKUP(G4362, Tiers!B$1:C$134, 2, FALSE)</f>
        <v>4</v>
      </c>
      <c r="I4362" s="21">
        <v>31157</v>
      </c>
      <c r="J4362" t="str">
        <f t="shared" si="68"/>
        <v>Tony CraigMillwall</v>
      </c>
      <c r="P4362">
        <v>30</v>
      </c>
      <c r="Q4362" t="s">
        <v>74</v>
      </c>
      <c r="R4362" t="s">
        <v>21</v>
      </c>
      <c r="S4362" t="s">
        <v>22</v>
      </c>
      <c r="T4362" t="s">
        <v>21</v>
      </c>
      <c r="Y4362">
        <v>185</v>
      </c>
      <c r="Z4362">
        <v>79</v>
      </c>
      <c r="AA4362">
        <v>7</v>
      </c>
      <c r="AB4362">
        <v>346</v>
      </c>
    </row>
    <row r="4363" spans="1:28" ht="15.95">
      <c r="A4363" t="s">
        <v>5257</v>
      </c>
      <c r="B4363" t="s">
        <v>81</v>
      </c>
      <c r="C4363" t="str">
        <f>VLOOKUP(B4363, Positions!A$1:B$134, 2, FALSE)</f>
        <v>Defender</v>
      </c>
      <c r="D4363" t="s">
        <v>134</v>
      </c>
      <c r="E4363" t="s">
        <v>5664</v>
      </c>
      <c r="F4363" t="s">
        <v>21</v>
      </c>
      <c r="G4363" t="str">
        <f>VLOOKUP(E4363, Tiers!M$1:P$134, 3, FALSE)</f>
        <v>ENG3</v>
      </c>
      <c r="H4363">
        <f>VLOOKUP(G4363, Tiers!B$1:C$134, 2, FALSE)</f>
        <v>4</v>
      </c>
      <c r="I4363" s="21">
        <v>31155</v>
      </c>
      <c r="J4363" t="str">
        <f t="shared" si="68"/>
        <v>David MirfinScunthorpe</v>
      </c>
      <c r="P4363">
        <v>30</v>
      </c>
      <c r="Q4363" t="s">
        <v>40</v>
      </c>
      <c r="R4363" t="s">
        <v>21</v>
      </c>
      <c r="S4363" t="s">
        <v>22</v>
      </c>
      <c r="T4363" t="s">
        <v>21</v>
      </c>
      <c r="Y4363">
        <v>186</v>
      </c>
      <c r="Z4363">
        <v>91</v>
      </c>
      <c r="AA4363">
        <v>16</v>
      </c>
      <c r="AB4363">
        <v>367</v>
      </c>
    </row>
    <row r="4364" spans="1:28" ht="15.95">
      <c r="A4364" t="s">
        <v>5258</v>
      </c>
      <c r="B4364" t="s">
        <v>72</v>
      </c>
      <c r="C4364" t="str">
        <f>VLOOKUP(B4364, Positions!A$1:B$134, 2, FALSE)</f>
        <v>Defender</v>
      </c>
      <c r="D4364" t="s">
        <v>4780</v>
      </c>
      <c r="E4364" t="s">
        <v>5666</v>
      </c>
      <c r="F4364" t="s">
        <v>5674</v>
      </c>
      <c r="G4364" t="str">
        <f>VLOOKUP(E4364, Tiers!M$1:P$134, 3, FALSE)</f>
        <v>NONE</v>
      </c>
      <c r="H4364">
        <f>VLOOKUP(G4364, Tiers!B$1:C$134, 2, FALSE)</f>
        <v>7</v>
      </c>
      <c r="I4364" s="21">
        <v>31153</v>
      </c>
      <c r="J4364" t="str">
        <f t="shared" si="68"/>
        <v>Sam TillenFH</v>
      </c>
      <c r="P4364">
        <v>30</v>
      </c>
      <c r="Q4364" t="s">
        <v>3138</v>
      </c>
      <c r="R4364" t="s">
        <v>21</v>
      </c>
      <c r="S4364" t="s">
        <v>22</v>
      </c>
      <c r="T4364" t="s">
        <v>21</v>
      </c>
      <c r="Y4364">
        <v>176</v>
      </c>
      <c r="Z4364">
        <v>67</v>
      </c>
      <c r="AA4364">
        <v>7</v>
      </c>
      <c r="AB4364">
        <v>188</v>
      </c>
    </row>
    <row r="4365" spans="1:28" ht="15.95">
      <c r="A4365" t="s">
        <v>5259</v>
      </c>
      <c r="B4365" t="s">
        <v>81</v>
      </c>
      <c r="C4365" t="str">
        <f>VLOOKUP(B4365, Positions!A$1:B$134, 2, FALSE)</f>
        <v>Defender</v>
      </c>
      <c r="D4365" t="s">
        <v>259</v>
      </c>
      <c r="E4365" t="s">
        <v>5663</v>
      </c>
      <c r="F4365" t="s">
        <v>21</v>
      </c>
      <c r="G4365" t="str">
        <f>VLOOKUP(E4365, Tiers!M$1:P$134, 3, FALSE)</f>
        <v>ENG4</v>
      </c>
      <c r="H4365">
        <f>VLOOKUP(G4365, Tiers!B$1:C$134, 2, FALSE)</f>
        <v>5</v>
      </c>
      <c r="I4365" s="21">
        <v>31131</v>
      </c>
      <c r="J4365" t="str">
        <f t="shared" si="68"/>
        <v>Dean WellsStevenage</v>
      </c>
      <c r="P4365">
        <v>30</v>
      </c>
      <c r="Q4365" t="s">
        <v>2162</v>
      </c>
      <c r="R4365" t="s">
        <v>21</v>
      </c>
      <c r="S4365" t="s">
        <v>22</v>
      </c>
      <c r="T4365" t="s">
        <v>21</v>
      </c>
      <c r="Y4365">
        <v>183</v>
      </c>
      <c r="Z4365">
        <v>89</v>
      </c>
      <c r="AA4365">
        <v>24</v>
      </c>
      <c r="AB4365">
        <v>423</v>
      </c>
    </row>
    <row r="4366" spans="1:28" ht="15.95">
      <c r="A4366" t="s">
        <v>5260</v>
      </c>
      <c r="B4366" t="s">
        <v>81</v>
      </c>
      <c r="C4366" t="str">
        <f>VLOOKUP(B4366, Positions!A$1:B$134, 2, FALSE)</f>
        <v>Defender</v>
      </c>
      <c r="D4366" t="s">
        <v>674</v>
      </c>
      <c r="E4366" t="s">
        <v>5666</v>
      </c>
      <c r="F4366" t="s">
        <v>21</v>
      </c>
      <c r="G4366" t="str">
        <f>VLOOKUP(E4366, Tiers!M$1:P$134, 3, FALSE)</f>
        <v>NONE</v>
      </c>
      <c r="H4366">
        <f>VLOOKUP(G4366, Tiers!B$1:C$134, 2, FALSE)</f>
        <v>7</v>
      </c>
      <c r="I4366" s="21">
        <v>31129</v>
      </c>
      <c r="J4366" t="str">
        <f t="shared" si="68"/>
        <v>Kelvin LangmeadKidderminster</v>
      </c>
      <c r="P4366">
        <v>30</v>
      </c>
      <c r="Q4366" t="s">
        <v>284</v>
      </c>
      <c r="R4366" t="s">
        <v>21</v>
      </c>
      <c r="S4366" t="s">
        <v>22</v>
      </c>
      <c r="T4366" t="s">
        <v>21</v>
      </c>
      <c r="Y4366">
        <v>186</v>
      </c>
      <c r="Z4366">
        <v>86</v>
      </c>
      <c r="AA4366">
        <v>35</v>
      </c>
      <c r="AB4366">
        <v>391</v>
      </c>
    </row>
    <row r="4367" spans="1:28" ht="15.95">
      <c r="A4367" t="s">
        <v>5261</v>
      </c>
      <c r="B4367" t="s">
        <v>198</v>
      </c>
      <c r="C4367" t="e">
        <f>VLOOKUP(B4367, Positions!A$1:B$134, 2, FALSE)</f>
        <v>#N/A</v>
      </c>
      <c r="D4367" t="s">
        <v>470</v>
      </c>
      <c r="E4367" t="s">
        <v>5663</v>
      </c>
      <c r="F4367" t="s">
        <v>21</v>
      </c>
      <c r="G4367" t="str">
        <f>VLOOKUP(E4367, Tiers!M$1:P$134, 3, FALSE)</f>
        <v>ENG4</v>
      </c>
      <c r="H4367">
        <f>VLOOKUP(G4367, Tiers!B$1:C$134, 2, FALSE)</f>
        <v>5</v>
      </c>
      <c r="I4367" s="21">
        <v>31121</v>
      </c>
      <c r="J4367" t="str">
        <f t="shared" si="68"/>
        <v>Robbie SimpsonCambridge</v>
      </c>
      <c r="P4367">
        <v>30</v>
      </c>
      <c r="Q4367" t="s">
        <v>1062</v>
      </c>
      <c r="R4367" t="s">
        <v>21</v>
      </c>
      <c r="S4367" t="s">
        <v>22</v>
      </c>
      <c r="T4367" t="s">
        <v>21</v>
      </c>
      <c r="Y4367">
        <v>186</v>
      </c>
      <c r="Z4367">
        <v>75</v>
      </c>
      <c r="AA4367">
        <v>74</v>
      </c>
      <c r="AB4367">
        <v>369</v>
      </c>
    </row>
    <row r="4368" spans="1:28" ht="15.95">
      <c r="A4368" t="s">
        <v>5262</v>
      </c>
      <c r="B4368" t="s">
        <v>81</v>
      </c>
      <c r="C4368" t="str">
        <f>VLOOKUP(B4368, Positions!A$1:B$134, 2, FALSE)</f>
        <v>Defender</v>
      </c>
      <c r="D4368" t="s">
        <v>154</v>
      </c>
      <c r="E4368" t="s">
        <v>5665</v>
      </c>
      <c r="F4368" t="s">
        <v>21</v>
      </c>
      <c r="G4368" t="str">
        <f>VLOOKUP(E4368, Tiers!M$1:P$134, 3, FALSE)</f>
        <v>ENG2</v>
      </c>
      <c r="H4368">
        <f>VLOOKUP(G4368, Tiers!B$1:C$134, 2, FALSE)</f>
        <v>3</v>
      </c>
      <c r="I4368" s="21">
        <v>31121</v>
      </c>
      <c r="J4368" t="str">
        <f t="shared" si="68"/>
        <v>Curtis DaviesHull</v>
      </c>
      <c r="P4368">
        <v>30</v>
      </c>
      <c r="Q4368" t="s">
        <v>74</v>
      </c>
      <c r="R4368" t="s">
        <v>21</v>
      </c>
      <c r="S4368" t="s">
        <v>22</v>
      </c>
      <c r="T4368" t="s">
        <v>21</v>
      </c>
      <c r="U4368" t="s">
        <v>172</v>
      </c>
      <c r="Y4368">
        <v>188</v>
      </c>
      <c r="Z4368">
        <v>76</v>
      </c>
      <c r="AA4368">
        <v>20</v>
      </c>
      <c r="AB4368">
        <v>329</v>
      </c>
    </row>
    <row r="4369" spans="1:28" ht="15.95">
      <c r="A4369" t="s">
        <v>5263</v>
      </c>
      <c r="B4369" t="s">
        <v>16</v>
      </c>
      <c r="C4369" t="e">
        <f>VLOOKUP(B4369, Positions!A$1:B$134, 2, FALSE)</f>
        <v>#N/A</v>
      </c>
      <c r="D4369" t="s">
        <v>5264</v>
      </c>
      <c r="E4369" t="s">
        <v>5666</v>
      </c>
      <c r="F4369" t="s">
        <v>563</v>
      </c>
      <c r="G4369" t="str">
        <f>VLOOKUP(E4369, Tiers!M$1:P$134, 3, FALSE)</f>
        <v>NONE</v>
      </c>
      <c r="H4369">
        <f>VLOOKUP(G4369, Tiers!B$1:C$134, 2, FALSE)</f>
        <v>7</v>
      </c>
      <c r="I4369" s="21">
        <v>31118</v>
      </c>
      <c r="J4369" t="str">
        <f t="shared" si="68"/>
        <v>Bradley Wright-PhillipsNew York</v>
      </c>
      <c r="P4369">
        <v>30</v>
      </c>
      <c r="Q4369" t="s">
        <v>74</v>
      </c>
      <c r="R4369" t="s">
        <v>21</v>
      </c>
      <c r="S4369" t="s">
        <v>22</v>
      </c>
      <c r="T4369" t="s">
        <v>21</v>
      </c>
      <c r="U4369" t="s">
        <v>5265</v>
      </c>
      <c r="Y4369">
        <v>173</v>
      </c>
      <c r="Z4369">
        <v>71</v>
      </c>
      <c r="AA4369">
        <v>112</v>
      </c>
      <c r="AB4369">
        <v>328</v>
      </c>
    </row>
    <row r="4370" spans="1:28" ht="15.95">
      <c r="A4370" t="s">
        <v>5266</v>
      </c>
      <c r="B4370" t="s">
        <v>946</v>
      </c>
      <c r="C4370" t="str">
        <f>VLOOKUP(B4370, Positions!A$1:B$134, 2, FALSE)</f>
        <v>Defender</v>
      </c>
      <c r="D4370" t="s">
        <v>3353</v>
      </c>
      <c r="E4370" t="s">
        <v>5669</v>
      </c>
      <c r="F4370" t="s">
        <v>421</v>
      </c>
      <c r="G4370" t="str">
        <f>VLOOKUP(E4370, Tiers!M$1:P$134, 3, FALSE)</f>
        <v>SCO1</v>
      </c>
      <c r="H4370">
        <f>VLOOKUP(G4370, Tiers!B$1:C$134, 2, FALSE)</f>
        <v>3</v>
      </c>
      <c r="I4370" s="21">
        <v>31116</v>
      </c>
      <c r="J4370" t="str">
        <f t="shared" si="68"/>
        <v>David RavenInverness CT</v>
      </c>
      <c r="P4370">
        <v>30</v>
      </c>
      <c r="Q4370" t="s">
        <v>390</v>
      </c>
      <c r="R4370" t="s">
        <v>21</v>
      </c>
      <c r="S4370" t="s">
        <v>22</v>
      </c>
      <c r="T4370" t="s">
        <v>21</v>
      </c>
      <c r="Y4370">
        <v>183</v>
      </c>
      <c r="Z4370">
        <v>73</v>
      </c>
      <c r="AA4370">
        <v>2</v>
      </c>
      <c r="AB4370">
        <v>284</v>
      </c>
    </row>
    <row r="4371" spans="1:28" ht="15.95">
      <c r="A4371" t="s">
        <v>5267</v>
      </c>
      <c r="B4371" t="s">
        <v>81</v>
      </c>
      <c r="C4371" t="str">
        <f>VLOOKUP(B4371, Positions!A$1:B$134, 2, FALSE)</f>
        <v>Defender</v>
      </c>
      <c r="D4371" t="s">
        <v>275</v>
      </c>
      <c r="E4371" t="s">
        <v>5665</v>
      </c>
      <c r="F4371" t="s">
        <v>21</v>
      </c>
      <c r="G4371" t="str">
        <f>VLOOKUP(E4371, Tiers!M$1:P$134, 3, FALSE)</f>
        <v>ENG2</v>
      </c>
      <c r="H4371">
        <f>VLOOKUP(G4371, Tiers!B$1:C$134, 2, FALSE)</f>
        <v>3</v>
      </c>
      <c r="I4371" s="21">
        <v>31110</v>
      </c>
      <c r="J4371" t="str">
        <f t="shared" si="68"/>
        <v>Jake BuxtonDerby</v>
      </c>
      <c r="P4371">
        <v>30</v>
      </c>
      <c r="Q4371" t="s">
        <v>2393</v>
      </c>
      <c r="R4371" t="s">
        <v>21</v>
      </c>
      <c r="S4371" t="s">
        <v>22</v>
      </c>
      <c r="T4371" t="s">
        <v>21</v>
      </c>
      <c r="Y4371">
        <v>180</v>
      </c>
      <c r="Z4371">
        <v>83</v>
      </c>
      <c r="AA4371">
        <v>17</v>
      </c>
      <c r="AB4371">
        <v>327</v>
      </c>
    </row>
    <row r="4372" spans="1:28" ht="15.95">
      <c r="A4372" t="s">
        <v>5268</v>
      </c>
      <c r="B4372" t="s">
        <v>645</v>
      </c>
      <c r="C4372" t="str">
        <f>VLOOKUP(B4372, Positions!A$1:B$134, 2, FALSE)</f>
        <v>Defender</v>
      </c>
      <c r="D4372" t="s">
        <v>364</v>
      </c>
      <c r="E4372" t="s">
        <v>5666</v>
      </c>
      <c r="F4372" t="s">
        <v>21</v>
      </c>
      <c r="G4372" t="str">
        <f>VLOOKUP(E4372, Tiers!M$1:P$134, 3, FALSE)</f>
        <v>NONE</v>
      </c>
      <c r="H4372">
        <f>VLOOKUP(G4372, Tiers!B$1:C$134, 2, FALSE)</f>
        <v>7</v>
      </c>
      <c r="I4372" s="21">
        <v>31105</v>
      </c>
      <c r="J4372" t="str">
        <f t="shared" si="68"/>
        <v>Exodus GeohaghonTorquay</v>
      </c>
      <c r="P4372">
        <v>30</v>
      </c>
      <c r="Q4372" t="s">
        <v>284</v>
      </c>
      <c r="R4372" t="s">
        <v>21</v>
      </c>
      <c r="S4372" t="s">
        <v>22</v>
      </c>
      <c r="T4372" t="s">
        <v>21</v>
      </c>
      <c r="Y4372">
        <v>196</v>
      </c>
      <c r="Z4372">
        <v>75</v>
      </c>
      <c r="AA4372">
        <v>9</v>
      </c>
      <c r="AB4372">
        <v>221</v>
      </c>
    </row>
    <row r="4373" spans="1:28" ht="15.95">
      <c r="A4373" t="s">
        <v>5269</v>
      </c>
      <c r="B4373" t="s">
        <v>72</v>
      </c>
      <c r="C4373" t="str">
        <f>VLOOKUP(B4373, Positions!A$1:B$134, 2, FALSE)</f>
        <v>Defender</v>
      </c>
      <c r="D4373" t="s">
        <v>112</v>
      </c>
      <c r="E4373" t="s">
        <v>5664</v>
      </c>
      <c r="F4373" t="s">
        <v>21</v>
      </c>
      <c r="G4373" t="str">
        <f>VLOOKUP(E4373, Tiers!M$1:P$134, 3, FALSE)</f>
        <v>ENG3</v>
      </c>
      <c r="H4373">
        <f>VLOOKUP(G4373, Tiers!B$1:C$134, 2, FALSE)</f>
        <v>4</v>
      </c>
      <c r="I4373" s="21">
        <v>31104</v>
      </c>
      <c r="J4373" t="str">
        <f t="shared" si="68"/>
        <v>Mat SadlerShrewsbury</v>
      </c>
      <c r="P4373">
        <v>30</v>
      </c>
      <c r="Q4373" t="s">
        <v>285</v>
      </c>
      <c r="R4373" t="s">
        <v>21</v>
      </c>
      <c r="S4373" t="s">
        <v>22</v>
      </c>
      <c r="T4373" t="s">
        <v>21</v>
      </c>
      <c r="Y4373">
        <v>183</v>
      </c>
      <c r="Z4373">
        <v>81</v>
      </c>
      <c r="AA4373">
        <v>3</v>
      </c>
      <c r="AB4373">
        <v>309</v>
      </c>
    </row>
    <row r="4374" spans="1:28" ht="15.95">
      <c r="A4374" t="s">
        <v>4033</v>
      </c>
      <c r="B4374" t="s">
        <v>115</v>
      </c>
      <c r="C4374" t="e">
        <f>VLOOKUP(B4374, Positions!A$1:B$134, 2, FALSE)</f>
        <v>#N/A</v>
      </c>
      <c r="D4374" t="s">
        <v>2744</v>
      </c>
      <c r="E4374" t="s">
        <v>5666</v>
      </c>
      <c r="F4374" t="s">
        <v>21</v>
      </c>
      <c r="G4374" t="str">
        <f>VLOOKUP(E4374, Tiers!M$1:P$134, 3, FALSE)</f>
        <v>NONE</v>
      </c>
      <c r="H4374">
        <f>VLOOKUP(G4374, Tiers!B$1:C$134, 2, FALSE)</f>
        <v>7</v>
      </c>
      <c r="I4374" s="21">
        <v>31098</v>
      </c>
      <c r="J4374" t="str">
        <f t="shared" si="68"/>
        <v>Adam SmithWrexham</v>
      </c>
      <c r="P4374">
        <v>30</v>
      </c>
      <c r="Q4374" t="s">
        <v>252</v>
      </c>
      <c r="R4374" t="s">
        <v>21</v>
      </c>
      <c r="S4374" t="s">
        <v>22</v>
      </c>
      <c r="T4374" t="s">
        <v>21</v>
      </c>
      <c r="Y4374">
        <v>181</v>
      </c>
      <c r="Z4374">
        <v>77</v>
      </c>
      <c r="AA4374">
        <v>22</v>
      </c>
      <c r="AB4374">
        <v>292</v>
      </c>
    </row>
    <row r="4375" spans="1:28" ht="15.95">
      <c r="A4375" t="s">
        <v>5270</v>
      </c>
      <c r="B4375" t="s">
        <v>81</v>
      </c>
      <c r="C4375" t="str">
        <f>VLOOKUP(B4375, Positions!A$1:B$134, 2, FALSE)</f>
        <v>Defender</v>
      </c>
      <c r="D4375" t="s">
        <v>157</v>
      </c>
      <c r="E4375" t="s">
        <v>5665</v>
      </c>
      <c r="F4375" t="s">
        <v>21</v>
      </c>
      <c r="G4375" t="str">
        <f>VLOOKUP(E4375, Tiers!M$1:P$134, 3, FALSE)</f>
        <v>ENG2</v>
      </c>
      <c r="H4375">
        <f>VLOOKUP(G4375, Tiers!B$1:C$134, 2, FALSE)</f>
        <v>3</v>
      </c>
      <c r="I4375" s="21">
        <v>31096</v>
      </c>
      <c r="J4375" t="str">
        <f t="shared" si="68"/>
        <v>Anton FerdinandReading</v>
      </c>
      <c r="P4375">
        <v>30</v>
      </c>
      <c r="Q4375" t="s">
        <v>74</v>
      </c>
      <c r="R4375" t="s">
        <v>21</v>
      </c>
      <c r="S4375" t="s">
        <v>22</v>
      </c>
      <c r="T4375" t="s">
        <v>21</v>
      </c>
      <c r="U4375" t="s">
        <v>1433</v>
      </c>
      <c r="Y4375">
        <v>190</v>
      </c>
      <c r="Z4375">
        <v>85</v>
      </c>
      <c r="AA4375">
        <v>5</v>
      </c>
      <c r="AB4375">
        <v>286</v>
      </c>
    </row>
    <row r="4376" spans="1:28" ht="15.95">
      <c r="A4376" t="s">
        <v>5271</v>
      </c>
      <c r="B4376" t="s">
        <v>31</v>
      </c>
      <c r="C4376" t="str">
        <f>VLOOKUP(B4376, Positions!A$1:B$134, 2, FALSE)</f>
        <v>Defender</v>
      </c>
      <c r="D4376" t="s">
        <v>836</v>
      </c>
      <c r="E4376" t="s">
        <v>62</v>
      </c>
      <c r="F4376" t="s">
        <v>21</v>
      </c>
      <c r="G4376" t="str">
        <f>VLOOKUP(E4376, Tiers!M$1:P$134, 3, FALSE)</f>
        <v>ENG1</v>
      </c>
      <c r="H4376">
        <f>VLOOKUP(G4376, Tiers!B$1:C$134, 2, FALSE)</f>
        <v>1</v>
      </c>
      <c r="I4376" s="21">
        <v>31094</v>
      </c>
      <c r="J4376" t="str">
        <f t="shared" si="68"/>
        <v>Simon FrancisBournemouth</v>
      </c>
      <c r="P4376">
        <v>30</v>
      </c>
      <c r="Q4376" t="s">
        <v>69</v>
      </c>
      <c r="R4376" t="s">
        <v>21</v>
      </c>
      <c r="S4376" t="s">
        <v>22</v>
      </c>
      <c r="T4376" t="s">
        <v>21</v>
      </c>
      <c r="Y4376">
        <v>188</v>
      </c>
      <c r="Z4376">
        <v>90</v>
      </c>
      <c r="AA4376">
        <v>9</v>
      </c>
      <c r="AB4376">
        <v>439</v>
      </c>
    </row>
    <row r="4377" spans="1:28" ht="15.95">
      <c r="A4377" t="s">
        <v>5272</v>
      </c>
      <c r="B4377" t="s">
        <v>16</v>
      </c>
      <c r="C4377" t="e">
        <f>VLOOKUP(B4377, Positions!A$1:B$134, 2, FALSE)</f>
        <v>#N/A</v>
      </c>
      <c r="D4377" t="s">
        <v>402</v>
      </c>
      <c r="E4377" t="s">
        <v>5664</v>
      </c>
      <c r="F4377" t="s">
        <v>21</v>
      </c>
      <c r="G4377" t="str">
        <f>VLOOKUP(E4377, Tiers!M$1:P$134, 3, FALSE)</f>
        <v>ENG3</v>
      </c>
      <c r="H4377">
        <f>VLOOKUP(G4377, Tiers!B$1:C$134, 2, FALSE)</f>
        <v>4</v>
      </c>
      <c r="I4377" s="21">
        <v>31088</v>
      </c>
      <c r="J4377" t="str">
        <f t="shared" si="68"/>
        <v>Leon ClarkeBury</v>
      </c>
      <c r="P4377">
        <v>30</v>
      </c>
      <c r="Q4377" t="s">
        <v>623</v>
      </c>
      <c r="R4377" t="s">
        <v>21</v>
      </c>
      <c r="S4377" t="s">
        <v>22</v>
      </c>
      <c r="T4377" t="s">
        <v>21</v>
      </c>
      <c r="Y4377">
        <v>188</v>
      </c>
      <c r="Z4377">
        <v>90</v>
      </c>
      <c r="AA4377">
        <v>90</v>
      </c>
      <c r="AB4377">
        <v>321</v>
      </c>
    </row>
    <row r="4378" spans="1:28" ht="15.95">
      <c r="A4378" t="s">
        <v>5273</v>
      </c>
      <c r="B4378" t="s">
        <v>42</v>
      </c>
      <c r="C4378" t="str">
        <f>VLOOKUP(B4378, Positions!A$1:B$134, 2, FALSE)</f>
        <v>Midfielder</v>
      </c>
      <c r="D4378" t="s">
        <v>455</v>
      </c>
      <c r="E4378" t="s">
        <v>5664</v>
      </c>
      <c r="F4378" t="s">
        <v>21</v>
      </c>
      <c r="G4378" t="str">
        <f>VLOOKUP(E4378, Tiers!M$1:P$134, 3, FALSE)</f>
        <v>ENG3</v>
      </c>
      <c r="H4378">
        <f>VLOOKUP(G4378, Tiers!B$1:C$134, 2, FALSE)</f>
        <v>4</v>
      </c>
      <c r="I4378" s="21">
        <v>31080</v>
      </c>
      <c r="J4378" t="str">
        <f t="shared" si="68"/>
        <v>Richard ChaplowDoncaster</v>
      </c>
      <c r="P4378">
        <v>30</v>
      </c>
      <c r="Q4378" t="s">
        <v>378</v>
      </c>
      <c r="R4378" t="s">
        <v>21</v>
      </c>
      <c r="S4378" t="s">
        <v>22</v>
      </c>
      <c r="T4378" t="s">
        <v>21</v>
      </c>
      <c r="Y4378">
        <v>176</v>
      </c>
      <c r="Z4378">
        <v>70</v>
      </c>
      <c r="AA4378">
        <v>28</v>
      </c>
      <c r="AB4378">
        <v>285</v>
      </c>
    </row>
    <row r="4379" spans="1:28" ht="15.95">
      <c r="A4379" t="s">
        <v>5274</v>
      </c>
      <c r="B4379" t="s">
        <v>789</v>
      </c>
      <c r="C4379" t="str">
        <f>VLOOKUP(B4379, Positions!A$1:B$134, 2, FALSE)</f>
        <v>Forward</v>
      </c>
      <c r="D4379" t="s">
        <v>32</v>
      </c>
      <c r="E4379" t="s">
        <v>5663</v>
      </c>
      <c r="F4379" t="s">
        <v>21</v>
      </c>
      <c r="G4379" t="str">
        <f>VLOOKUP(E4379, Tiers!M$1:P$134, 3, FALSE)</f>
        <v>ENG4</v>
      </c>
      <c r="H4379">
        <f>VLOOKUP(G4379, Tiers!B$1:C$134, 2, FALSE)</f>
        <v>5</v>
      </c>
      <c r="I4379" s="21">
        <v>31076</v>
      </c>
      <c r="J4379" t="str">
        <f t="shared" si="68"/>
        <v>Craig WestcarrMansfield</v>
      </c>
      <c r="P4379">
        <v>30</v>
      </c>
      <c r="Q4379" t="s">
        <v>69</v>
      </c>
      <c r="R4379" t="s">
        <v>21</v>
      </c>
      <c r="S4379" t="s">
        <v>22</v>
      </c>
      <c r="T4379" t="s">
        <v>21</v>
      </c>
      <c r="Y4379">
        <v>181</v>
      </c>
      <c r="Z4379">
        <v>79</v>
      </c>
      <c r="AA4379">
        <v>78</v>
      </c>
      <c r="AB4379">
        <v>381</v>
      </c>
    </row>
    <row r="4380" spans="1:28" ht="15.95">
      <c r="A4380" t="s">
        <v>5275</v>
      </c>
      <c r="B4380" t="s">
        <v>734</v>
      </c>
      <c r="C4380" t="str">
        <f>VLOOKUP(B4380, Positions!A$1:B$134, 2, FALSE)</f>
        <v>Forward</v>
      </c>
      <c r="D4380" t="s">
        <v>56</v>
      </c>
      <c r="E4380" t="s">
        <v>5664</v>
      </c>
      <c r="F4380" t="s">
        <v>21</v>
      </c>
      <c r="G4380" t="str">
        <f>VLOOKUP(E4380, Tiers!M$1:P$134, 3, FALSE)</f>
        <v>ENG3</v>
      </c>
      <c r="H4380">
        <f>VLOOKUP(G4380, Tiers!B$1:C$134, 2, FALSE)</f>
        <v>4</v>
      </c>
      <c r="I4380" s="21">
        <v>31071</v>
      </c>
      <c r="J4380" t="str">
        <f t="shared" si="68"/>
        <v>Ian HendersonRochdale</v>
      </c>
      <c r="P4380">
        <v>30</v>
      </c>
      <c r="Q4380" t="s">
        <v>657</v>
      </c>
      <c r="R4380" t="s">
        <v>21</v>
      </c>
      <c r="S4380" t="s">
        <v>22</v>
      </c>
      <c r="T4380" t="s">
        <v>21</v>
      </c>
      <c r="U4380" t="s">
        <v>421</v>
      </c>
      <c r="Y4380">
        <v>178</v>
      </c>
      <c r="Z4380">
        <v>67</v>
      </c>
      <c r="AA4380">
        <v>68</v>
      </c>
      <c r="AB4380">
        <v>352</v>
      </c>
    </row>
    <row r="4381" spans="1:28" ht="15.95">
      <c r="A4381" t="s">
        <v>5276</v>
      </c>
      <c r="B4381" t="s">
        <v>951</v>
      </c>
      <c r="C4381" t="str">
        <f>VLOOKUP(B4381, Positions!A$1:B$134, 2, FALSE)</f>
        <v>Defender</v>
      </c>
      <c r="E4381" t="s">
        <v>5666</v>
      </c>
      <c r="F4381" t="s">
        <v>21</v>
      </c>
      <c r="G4381" t="str">
        <f>VLOOKUP(E4381, Tiers!M$1:P$134, 3, FALSE)</f>
        <v>NONE</v>
      </c>
      <c r="H4381">
        <f>VLOOKUP(G4381, Tiers!B$1:C$134, 2, FALSE)</f>
        <v>7</v>
      </c>
      <c r="I4381" s="21" t="e">
        <v>#N/A</v>
      </c>
      <c r="J4381" t="str">
        <f t="shared" si="68"/>
        <v>Matty Robson</v>
      </c>
      <c r="P4381">
        <v>30</v>
      </c>
      <c r="Q4381" t="s">
        <v>962</v>
      </c>
      <c r="R4381" t="s">
        <v>21</v>
      </c>
      <c r="S4381" t="s">
        <v>22</v>
      </c>
      <c r="T4381" t="s">
        <v>21</v>
      </c>
      <c r="Y4381">
        <v>176</v>
      </c>
      <c r="Z4381">
        <v>71</v>
      </c>
      <c r="AA4381">
        <v>33</v>
      </c>
      <c r="AB4381">
        <v>325</v>
      </c>
    </row>
    <row r="4382" spans="1:28" ht="15.95">
      <c r="A4382" t="s">
        <v>5277</v>
      </c>
      <c r="B4382" t="s">
        <v>278</v>
      </c>
      <c r="C4382" t="e">
        <f>VLOOKUP(B4382, Positions!A$1:B$134, 2, FALSE)</f>
        <v>#N/A</v>
      </c>
      <c r="D4382" t="s">
        <v>177</v>
      </c>
      <c r="E4382" t="s">
        <v>5663</v>
      </c>
      <c r="F4382" t="s">
        <v>21</v>
      </c>
      <c r="G4382" t="str">
        <f>VLOOKUP(E4382, Tiers!M$1:P$134, 3, FALSE)</f>
        <v>ENG4</v>
      </c>
      <c r="H4382">
        <f>VLOOKUP(G4382, Tiers!B$1:C$134, 2, FALSE)</f>
        <v>5</v>
      </c>
      <c r="I4382" s="21">
        <v>31069</v>
      </c>
      <c r="J4382" t="str">
        <f t="shared" si="68"/>
        <v>Ryan HarleyExeter</v>
      </c>
      <c r="P4382">
        <v>30</v>
      </c>
      <c r="Q4382" t="s">
        <v>373</v>
      </c>
      <c r="R4382" t="s">
        <v>21</v>
      </c>
      <c r="S4382" t="s">
        <v>22</v>
      </c>
      <c r="T4382" t="s">
        <v>21</v>
      </c>
      <c r="Y4382">
        <v>176</v>
      </c>
      <c r="Z4382">
        <v>70</v>
      </c>
      <c r="AA4382">
        <v>38</v>
      </c>
      <c r="AB4382">
        <v>227</v>
      </c>
    </row>
    <row r="4383" spans="1:28" ht="15.95">
      <c r="A4383" t="s">
        <v>5278</v>
      </c>
      <c r="B4383" t="s">
        <v>81</v>
      </c>
      <c r="C4383" t="str">
        <f>VLOOKUP(B4383, Positions!A$1:B$134, 2, FALSE)</f>
        <v>Defender</v>
      </c>
      <c r="D4383" t="s">
        <v>836</v>
      </c>
      <c r="E4383" t="s">
        <v>62</v>
      </c>
      <c r="F4383" t="s">
        <v>21</v>
      </c>
      <c r="G4383" t="str">
        <f>VLOOKUP(E4383, Tiers!M$1:P$134, 3, FALSE)</f>
        <v>ENG1</v>
      </c>
      <c r="H4383">
        <f>VLOOKUP(G4383, Tiers!B$1:C$134, 2, FALSE)</f>
        <v>1</v>
      </c>
      <c r="I4383" s="21">
        <v>31066</v>
      </c>
      <c r="J4383" t="str">
        <f t="shared" si="68"/>
        <v>Elliott WardBournemouth</v>
      </c>
      <c r="P4383">
        <v>30</v>
      </c>
      <c r="Q4383" t="s">
        <v>294</v>
      </c>
      <c r="R4383" t="s">
        <v>21</v>
      </c>
      <c r="S4383" t="s">
        <v>22</v>
      </c>
      <c r="T4383" t="s">
        <v>21</v>
      </c>
      <c r="Y4383">
        <v>186</v>
      </c>
      <c r="Z4383">
        <v>84</v>
      </c>
      <c r="AA4383">
        <v>19</v>
      </c>
      <c r="AB4383">
        <v>269</v>
      </c>
    </row>
    <row r="4384" spans="1:28" ht="15.95">
      <c r="A4384" t="s">
        <v>5279</v>
      </c>
      <c r="B4384" t="s">
        <v>106</v>
      </c>
      <c r="C4384" t="str">
        <f>VLOOKUP(B4384, Positions!A$1:B$134, 2, FALSE)</f>
        <v>Midfielder</v>
      </c>
      <c r="D4384" t="s">
        <v>674</v>
      </c>
      <c r="E4384" t="s">
        <v>5666</v>
      </c>
      <c r="F4384" t="s">
        <v>21</v>
      </c>
      <c r="G4384" t="str">
        <f>VLOOKUP(E4384, Tiers!M$1:P$134, 3, FALSE)</f>
        <v>NONE</v>
      </c>
      <c r="H4384">
        <f>VLOOKUP(G4384, Tiers!B$1:C$134, 2, FALSE)</f>
        <v>7</v>
      </c>
      <c r="I4384" s="21">
        <v>31063</v>
      </c>
      <c r="J4384" t="str">
        <f t="shared" si="68"/>
        <v>Rob TaylorKidderminster</v>
      </c>
      <c r="P4384">
        <v>30</v>
      </c>
      <c r="Q4384" t="s">
        <v>112</v>
      </c>
      <c r="R4384" t="s">
        <v>21</v>
      </c>
      <c r="S4384" t="s">
        <v>22</v>
      </c>
      <c r="T4384" t="s">
        <v>21</v>
      </c>
      <c r="Y4384">
        <v>183</v>
      </c>
      <c r="Z4384">
        <v>80</v>
      </c>
      <c r="AA4384">
        <v>25</v>
      </c>
      <c r="AB4384">
        <v>276</v>
      </c>
    </row>
    <row r="4385" spans="1:28" ht="15.95">
      <c r="A4385" t="s">
        <v>2580</v>
      </c>
      <c r="B4385" t="s">
        <v>42</v>
      </c>
      <c r="C4385" t="str">
        <f>VLOOKUP(B4385, Positions!A$1:B$134, 2, FALSE)</f>
        <v>Midfielder</v>
      </c>
      <c r="D4385" t="s">
        <v>1184</v>
      </c>
      <c r="E4385" t="s">
        <v>5666</v>
      </c>
      <c r="F4385" t="s">
        <v>21</v>
      </c>
      <c r="G4385" t="str">
        <f>VLOOKUP(E4385, Tiers!M$1:P$134, 3, FALSE)</f>
        <v>NONE</v>
      </c>
      <c r="H4385">
        <f>VLOOKUP(G4385, Tiers!B$1:C$134, 2, FALSE)</f>
        <v>7</v>
      </c>
      <c r="I4385" s="21">
        <v>31062</v>
      </c>
      <c r="J4385" t="str">
        <f t="shared" si="68"/>
        <v>Andrew WrightSouthport</v>
      </c>
      <c r="P4385">
        <v>30</v>
      </c>
      <c r="Q4385" t="s">
        <v>1184</v>
      </c>
      <c r="R4385" t="s">
        <v>21</v>
      </c>
      <c r="S4385" t="s">
        <v>22</v>
      </c>
      <c r="T4385" t="s">
        <v>21</v>
      </c>
      <c r="Y4385">
        <v>185</v>
      </c>
      <c r="Z4385">
        <v>75</v>
      </c>
      <c r="AA4385">
        <v>2</v>
      </c>
      <c r="AB4385">
        <v>192</v>
      </c>
    </row>
    <row r="4386" spans="1:28" ht="15.95">
      <c r="A4386" t="s">
        <v>5280</v>
      </c>
      <c r="B4386" t="s">
        <v>16</v>
      </c>
      <c r="C4386" t="e">
        <f>VLOOKUP(B4386, Positions!A$1:B$134, 2, FALSE)</f>
        <v>#N/A</v>
      </c>
      <c r="D4386" t="s">
        <v>1895</v>
      </c>
      <c r="E4386" t="s">
        <v>5666</v>
      </c>
      <c r="F4386" t="s">
        <v>21</v>
      </c>
      <c r="G4386" t="str">
        <f>VLOOKUP(E4386, Tiers!M$1:P$134, 3, FALSE)</f>
        <v>NONE</v>
      </c>
      <c r="H4386">
        <f>VLOOKUP(G4386, Tiers!B$1:C$134, 2, FALSE)</f>
        <v>7</v>
      </c>
      <c r="I4386" s="21">
        <v>31062</v>
      </c>
      <c r="J4386" t="str">
        <f t="shared" si="68"/>
        <v>Michael RankineAltrincham</v>
      </c>
      <c r="P4386">
        <v>30</v>
      </c>
      <c r="Q4386" t="s">
        <v>455</v>
      </c>
      <c r="R4386" t="s">
        <v>21</v>
      </c>
      <c r="S4386" t="s">
        <v>22</v>
      </c>
      <c r="T4386" t="s">
        <v>21</v>
      </c>
      <c r="Y4386">
        <v>186</v>
      </c>
      <c r="Z4386">
        <v>94</v>
      </c>
      <c r="AA4386">
        <v>79</v>
      </c>
      <c r="AB4386">
        <v>403</v>
      </c>
    </row>
    <row r="4387" spans="1:28" ht="15.95">
      <c r="A4387" t="s">
        <v>5281</v>
      </c>
      <c r="B4387" t="s">
        <v>72</v>
      </c>
      <c r="C4387" t="str">
        <f>VLOOKUP(B4387, Positions!A$1:B$134, 2, FALSE)</f>
        <v>Defender</v>
      </c>
      <c r="D4387" t="s">
        <v>2232</v>
      </c>
      <c r="E4387" t="s">
        <v>5666</v>
      </c>
      <c r="F4387" t="s">
        <v>21</v>
      </c>
      <c r="G4387" t="str">
        <f>VLOOKUP(E4387, Tiers!M$1:P$134, 3, FALSE)</f>
        <v>NONE</v>
      </c>
      <c r="H4387">
        <f>VLOOKUP(G4387, Tiers!B$1:C$134, 2, FALSE)</f>
        <v>7</v>
      </c>
      <c r="I4387" s="21">
        <v>31062</v>
      </c>
      <c r="J4387" t="str">
        <f t="shared" si="68"/>
        <v>Neil AshtonBarrow</v>
      </c>
      <c r="P4387">
        <v>30</v>
      </c>
      <c r="Q4387" t="s">
        <v>57</v>
      </c>
      <c r="R4387" t="s">
        <v>21</v>
      </c>
      <c r="S4387" t="s">
        <v>22</v>
      </c>
      <c r="T4387" t="s">
        <v>21</v>
      </c>
      <c r="Y4387">
        <v>176</v>
      </c>
      <c r="Z4387">
        <v>70</v>
      </c>
      <c r="AA4387">
        <v>13</v>
      </c>
      <c r="AB4387">
        <v>382</v>
      </c>
    </row>
    <row r="4388" spans="1:28" ht="15.95">
      <c r="A4388" t="s">
        <v>5282</v>
      </c>
      <c r="B4388" t="s">
        <v>680</v>
      </c>
      <c r="C4388" t="e">
        <f>VLOOKUP(B4388, Positions!A$1:B$134, 2, FALSE)</f>
        <v>#N/A</v>
      </c>
      <c r="D4388" t="s">
        <v>1009</v>
      </c>
      <c r="E4388" t="s">
        <v>62</v>
      </c>
      <c r="F4388" t="s">
        <v>21</v>
      </c>
      <c r="G4388" t="str">
        <f>VLOOKUP(E4388, Tiers!M$1:P$134, 3, FALSE)</f>
        <v>ENG1</v>
      </c>
      <c r="H4388">
        <f>VLOOKUP(G4388, Tiers!B$1:C$134, 2, FALSE)</f>
        <v>1</v>
      </c>
      <c r="I4388" s="21">
        <v>31054</v>
      </c>
      <c r="J4388" t="str">
        <f t="shared" si="68"/>
        <v>Wayne RoutledgeSwansea</v>
      </c>
      <c r="P4388">
        <v>30</v>
      </c>
      <c r="Q4388" t="s">
        <v>459</v>
      </c>
      <c r="R4388" t="s">
        <v>21</v>
      </c>
      <c r="S4388" t="s">
        <v>22</v>
      </c>
      <c r="T4388" t="s">
        <v>21</v>
      </c>
      <c r="Y4388">
        <v>170</v>
      </c>
      <c r="Z4388">
        <v>76</v>
      </c>
      <c r="AA4388">
        <v>34</v>
      </c>
      <c r="AB4388">
        <v>389</v>
      </c>
    </row>
    <row r="4389" spans="1:28" ht="15.95">
      <c r="A4389" t="s">
        <v>5283</v>
      </c>
      <c r="B4389" t="s">
        <v>166</v>
      </c>
      <c r="C4389" t="str">
        <f>VLOOKUP(B4389, Positions!A$1:B$134, 2, FALSE)</f>
        <v>Goalkeeper</v>
      </c>
      <c r="D4389" t="s">
        <v>124</v>
      </c>
      <c r="E4389" t="s">
        <v>5665</v>
      </c>
      <c r="F4389" t="s">
        <v>21</v>
      </c>
      <c r="G4389" t="str">
        <f>VLOOKUP(E4389, Tiers!M$1:P$134, 3, FALSE)</f>
        <v>ENG2</v>
      </c>
      <c r="H4389">
        <f>VLOOKUP(G4389, Tiers!B$1:C$134, 2, FALSE)</f>
        <v>3</v>
      </c>
      <c r="I4389" s="21">
        <v>31051</v>
      </c>
      <c r="J4389" t="str">
        <f t="shared" si="68"/>
        <v>Ross TurnbullLeeds</v>
      </c>
      <c r="P4389">
        <v>30</v>
      </c>
      <c r="Q4389" t="s">
        <v>2243</v>
      </c>
      <c r="R4389" t="s">
        <v>21</v>
      </c>
      <c r="S4389" t="s">
        <v>22</v>
      </c>
      <c r="T4389" t="s">
        <v>21</v>
      </c>
      <c r="Y4389">
        <v>193</v>
      </c>
      <c r="Z4389">
        <v>96</v>
      </c>
      <c r="AA4389">
        <v>0</v>
      </c>
      <c r="AB4389">
        <v>148</v>
      </c>
    </row>
    <row r="4390" spans="1:28" ht="15.95">
      <c r="A4390" t="s">
        <v>5284</v>
      </c>
      <c r="B4390" t="s">
        <v>278</v>
      </c>
      <c r="C4390" t="e">
        <f>VLOOKUP(B4390, Positions!A$1:B$134, 2, FALSE)</f>
        <v>#N/A</v>
      </c>
      <c r="D4390" t="s">
        <v>5285</v>
      </c>
      <c r="E4390" t="s">
        <v>5666</v>
      </c>
      <c r="F4390" t="s">
        <v>563</v>
      </c>
      <c r="G4390" t="str">
        <f>VLOOKUP(E4390, Tiers!M$1:P$134, 3, FALSE)</f>
        <v>NONE</v>
      </c>
      <c r="H4390">
        <f>VLOOKUP(G4390, Tiers!B$1:C$134, 2, FALSE)</f>
        <v>7</v>
      </c>
      <c r="I4390" s="21">
        <v>31048</v>
      </c>
      <c r="J4390" t="str">
        <f t="shared" si="68"/>
        <v>Matt WatsonChicago</v>
      </c>
      <c r="P4390">
        <v>30</v>
      </c>
      <c r="Q4390" t="s">
        <v>2010</v>
      </c>
      <c r="R4390" t="s">
        <v>21</v>
      </c>
      <c r="S4390" t="s">
        <v>22</v>
      </c>
      <c r="T4390" t="s">
        <v>21</v>
      </c>
      <c r="U4390" t="s">
        <v>563</v>
      </c>
      <c r="Y4390">
        <v>183</v>
      </c>
      <c r="Z4390">
        <v>80</v>
      </c>
      <c r="AA4390">
        <v>18</v>
      </c>
      <c r="AB4390">
        <v>203</v>
      </c>
    </row>
    <row r="4391" spans="1:28" ht="15.95">
      <c r="A4391" t="s">
        <v>5286</v>
      </c>
      <c r="B4391" t="s">
        <v>81</v>
      </c>
      <c r="C4391" t="str">
        <f>VLOOKUP(B4391, Positions!A$1:B$134, 2, FALSE)</f>
        <v>Defender</v>
      </c>
      <c r="D4391" t="s">
        <v>2232</v>
      </c>
      <c r="E4391" t="s">
        <v>5666</v>
      </c>
      <c r="F4391" t="s">
        <v>21</v>
      </c>
      <c r="G4391" t="str">
        <f>VLOOKUP(E4391, Tiers!M$1:P$134, 3, FALSE)</f>
        <v>NONE</v>
      </c>
      <c r="H4391">
        <f>VLOOKUP(G4391, Tiers!B$1:C$134, 2, FALSE)</f>
        <v>7</v>
      </c>
      <c r="I4391" s="21">
        <v>31047</v>
      </c>
      <c r="J4391" t="str">
        <f t="shared" si="68"/>
        <v>Danny LiveseyBarrow</v>
      </c>
      <c r="P4391">
        <v>30</v>
      </c>
      <c r="Q4391" t="s">
        <v>586</v>
      </c>
      <c r="R4391" t="s">
        <v>21</v>
      </c>
      <c r="S4391" t="s">
        <v>22</v>
      </c>
      <c r="T4391" t="s">
        <v>21</v>
      </c>
      <c r="Y4391">
        <v>191</v>
      </c>
      <c r="Z4391">
        <v>84</v>
      </c>
      <c r="AA4391">
        <v>20</v>
      </c>
      <c r="AB4391">
        <v>366</v>
      </c>
    </row>
    <row r="4392" spans="1:28" ht="15.95">
      <c r="A4392" t="s">
        <v>5287</v>
      </c>
      <c r="B4392" t="s">
        <v>16</v>
      </c>
      <c r="C4392" t="e">
        <f>VLOOKUP(B4392, Positions!A$1:B$134, 2, FALSE)</f>
        <v>#N/A</v>
      </c>
      <c r="D4392" t="s">
        <v>5288</v>
      </c>
      <c r="E4392" t="s">
        <v>5666</v>
      </c>
      <c r="F4392" t="s">
        <v>374</v>
      </c>
      <c r="G4392" t="str">
        <f>VLOOKUP(E4392, Tiers!M$1:P$134, 3, FALSE)</f>
        <v>NONE</v>
      </c>
      <c r="H4392">
        <f>VLOOKUP(G4392, Tiers!B$1:C$134, 2, FALSE)</f>
        <v>7</v>
      </c>
      <c r="I4392" s="21">
        <v>31044</v>
      </c>
      <c r="J4392" t="str">
        <f t="shared" si="68"/>
        <v>Leroy LitaChania</v>
      </c>
      <c r="P4392">
        <v>30</v>
      </c>
      <c r="Q4392" t="s">
        <v>1019</v>
      </c>
      <c r="R4392" t="s">
        <v>21</v>
      </c>
      <c r="S4392" t="s">
        <v>1020</v>
      </c>
      <c r="T4392" t="s">
        <v>21</v>
      </c>
      <c r="U4392" t="s">
        <v>145</v>
      </c>
      <c r="Y4392">
        <v>176</v>
      </c>
      <c r="Z4392">
        <v>81</v>
      </c>
      <c r="AA4392">
        <v>95</v>
      </c>
      <c r="AB4392">
        <v>337</v>
      </c>
    </row>
    <row r="4393" spans="1:28" ht="15.95">
      <c r="A4393" t="s">
        <v>5290</v>
      </c>
      <c r="B4393" t="s">
        <v>42</v>
      </c>
      <c r="C4393" t="str">
        <f>VLOOKUP(B4393, Positions!A$1:B$134, 2, FALSE)</f>
        <v>Midfielder</v>
      </c>
      <c r="D4393" t="s">
        <v>207</v>
      </c>
      <c r="E4393" t="s">
        <v>5663</v>
      </c>
      <c r="F4393" t="s">
        <v>21</v>
      </c>
      <c r="G4393" t="str">
        <f>VLOOKUP(E4393, Tiers!M$1:P$134, 3, FALSE)</f>
        <v>ENG4</v>
      </c>
      <c r="H4393">
        <f>VLOOKUP(G4393, Tiers!B$1:C$134, 2, FALSE)</f>
        <v>5</v>
      </c>
      <c r="I4393" s="21">
        <v>31042</v>
      </c>
      <c r="J4393" t="str">
        <f t="shared" si="68"/>
        <v>Matt RichardsDag &amp; Red</v>
      </c>
      <c r="P4393">
        <v>30</v>
      </c>
      <c r="Q4393" t="s">
        <v>2301</v>
      </c>
      <c r="R4393" t="s">
        <v>21</v>
      </c>
      <c r="S4393" t="s">
        <v>22</v>
      </c>
      <c r="T4393" t="s">
        <v>21</v>
      </c>
      <c r="Y4393">
        <v>173</v>
      </c>
      <c r="Z4393">
        <v>70</v>
      </c>
      <c r="AA4393">
        <v>41</v>
      </c>
      <c r="AB4393">
        <v>461</v>
      </c>
    </row>
    <row r="4394" spans="1:28" ht="15.95">
      <c r="A4394" t="s">
        <v>5291</v>
      </c>
      <c r="B4394" t="s">
        <v>196</v>
      </c>
      <c r="C4394" t="str">
        <f>VLOOKUP(B4394, Positions!A$1:B$134, 2, FALSE)</f>
        <v>Defender</v>
      </c>
      <c r="D4394" t="s">
        <v>329</v>
      </c>
      <c r="E4394" t="s">
        <v>62</v>
      </c>
      <c r="F4394" t="s">
        <v>21</v>
      </c>
      <c r="G4394" t="str">
        <f>VLOOKUP(E4394, Tiers!M$1:P$134, 3, FALSE)</f>
        <v>ENG1</v>
      </c>
      <c r="H4394">
        <f>VLOOKUP(G4394, Tiers!B$1:C$134, 2, FALSE)</f>
        <v>1</v>
      </c>
      <c r="I4394" s="21">
        <v>31027</v>
      </c>
      <c r="J4394" t="str">
        <f t="shared" si="68"/>
        <v>Leighton BainesEverton</v>
      </c>
      <c r="P4394">
        <v>30</v>
      </c>
      <c r="Q4394" t="s">
        <v>57</v>
      </c>
      <c r="R4394" t="s">
        <v>21</v>
      </c>
      <c r="S4394" t="s">
        <v>22</v>
      </c>
      <c r="T4394" t="s">
        <v>21</v>
      </c>
      <c r="Y4394">
        <v>170</v>
      </c>
      <c r="Z4394">
        <v>70</v>
      </c>
      <c r="AA4394">
        <v>27</v>
      </c>
      <c r="AB4394">
        <v>408</v>
      </c>
    </row>
    <row r="4395" spans="1:28" ht="15.95">
      <c r="A4395" t="s">
        <v>5292</v>
      </c>
      <c r="B4395" t="s">
        <v>16</v>
      </c>
      <c r="C4395" t="e">
        <f>VLOOKUP(B4395, Positions!A$1:B$134, 2, FALSE)</f>
        <v>#N/A</v>
      </c>
      <c r="D4395" t="s">
        <v>103</v>
      </c>
      <c r="E4395" t="s">
        <v>5665</v>
      </c>
      <c r="F4395" t="s">
        <v>21</v>
      </c>
      <c r="G4395" t="str">
        <f>VLOOKUP(E4395, Tiers!M$1:P$134, 3, FALSE)</f>
        <v>ENG2</v>
      </c>
      <c r="H4395">
        <f>VLOOKUP(G4395, Tiers!B$1:C$134, 2, FALSE)</f>
        <v>3</v>
      </c>
      <c r="I4395" s="21">
        <v>31027</v>
      </c>
      <c r="J4395" t="str">
        <f t="shared" si="68"/>
        <v>Chris BrownBlackburn</v>
      </c>
      <c r="P4395">
        <v>30</v>
      </c>
      <c r="Q4395" t="s">
        <v>455</v>
      </c>
      <c r="R4395" t="s">
        <v>21</v>
      </c>
      <c r="S4395" t="s">
        <v>22</v>
      </c>
      <c r="T4395" t="s">
        <v>21</v>
      </c>
      <c r="Y4395">
        <v>191</v>
      </c>
      <c r="Z4395">
        <v>70</v>
      </c>
      <c r="AA4395">
        <v>58</v>
      </c>
      <c r="AB4395">
        <v>332</v>
      </c>
    </row>
    <row r="4396" spans="1:28" ht="15.95">
      <c r="A4396" t="s">
        <v>5293</v>
      </c>
      <c r="B4396" t="s">
        <v>166</v>
      </c>
      <c r="C4396" t="str">
        <f>VLOOKUP(B4396, Positions!A$1:B$134, 2, FALSE)</f>
        <v>Goalkeeper</v>
      </c>
      <c r="D4396" t="s">
        <v>265</v>
      </c>
      <c r="E4396" t="s">
        <v>5665</v>
      </c>
      <c r="F4396" t="s">
        <v>21</v>
      </c>
      <c r="G4396" t="str">
        <f>VLOOKUP(E4396, Tiers!M$1:P$134, 3, FALSE)</f>
        <v>ENG2</v>
      </c>
      <c r="H4396">
        <f>VLOOKUP(G4396, Tiers!B$1:C$134, 2, FALSE)</f>
        <v>3</v>
      </c>
      <c r="I4396" s="21">
        <v>31025</v>
      </c>
      <c r="J4396" t="str">
        <f t="shared" si="68"/>
        <v>Adam CollinRotherham</v>
      </c>
      <c r="P4396">
        <v>30</v>
      </c>
      <c r="Q4396" t="s">
        <v>370</v>
      </c>
      <c r="R4396" t="s">
        <v>21</v>
      </c>
      <c r="S4396" t="s">
        <v>22</v>
      </c>
      <c r="T4396" t="s">
        <v>21</v>
      </c>
      <c r="Y4396">
        <v>195</v>
      </c>
      <c r="Z4396">
        <v>74</v>
      </c>
      <c r="AA4396">
        <v>0</v>
      </c>
      <c r="AB4396">
        <v>404</v>
      </c>
    </row>
    <row r="4397" spans="1:28" ht="15.95">
      <c r="A4397" t="s">
        <v>5294</v>
      </c>
      <c r="B4397" t="s">
        <v>102</v>
      </c>
      <c r="C4397" t="str">
        <f>VLOOKUP(B4397, Positions!A$1:B$134, 2, FALSE)</f>
        <v>Defender</v>
      </c>
      <c r="D4397" t="s">
        <v>265</v>
      </c>
      <c r="E4397" t="s">
        <v>5665</v>
      </c>
      <c r="F4397" t="s">
        <v>21</v>
      </c>
      <c r="G4397" t="str">
        <f>VLOOKUP(E4397, Tiers!M$1:P$134, 3, FALSE)</f>
        <v>ENG2</v>
      </c>
      <c r="H4397">
        <f>VLOOKUP(G4397, Tiers!B$1:C$134, 2, FALSE)</f>
        <v>3</v>
      </c>
      <c r="I4397" s="21">
        <v>31024</v>
      </c>
      <c r="J4397" t="str">
        <f t="shared" si="68"/>
        <v>Greg HalfordRotherham</v>
      </c>
      <c r="P4397">
        <v>30</v>
      </c>
      <c r="Q4397" t="s">
        <v>1500</v>
      </c>
      <c r="R4397" t="s">
        <v>21</v>
      </c>
      <c r="S4397" t="s">
        <v>22</v>
      </c>
      <c r="T4397" t="s">
        <v>21</v>
      </c>
      <c r="Y4397">
        <v>194</v>
      </c>
      <c r="Z4397">
        <v>81</v>
      </c>
      <c r="AA4397">
        <v>43</v>
      </c>
      <c r="AB4397">
        <v>385</v>
      </c>
    </row>
    <row r="4398" spans="1:28" ht="15.95">
      <c r="A4398" t="s">
        <v>5295</v>
      </c>
      <c r="B4398" t="s">
        <v>166</v>
      </c>
      <c r="C4398" t="str">
        <f>VLOOKUP(B4398, Positions!A$1:B$134, 2, FALSE)</f>
        <v>Goalkeeper</v>
      </c>
      <c r="D4398" t="s">
        <v>116</v>
      </c>
      <c r="E4398" t="s">
        <v>62</v>
      </c>
      <c r="F4398" t="s">
        <v>21</v>
      </c>
      <c r="G4398" t="str">
        <f>VLOOKUP(E4398, Tiers!M$1:P$134, 3, FALSE)</f>
        <v>ENG1</v>
      </c>
      <c r="H4398">
        <f>VLOOKUP(G4398, Tiers!B$1:C$134, 2, FALSE)</f>
        <v>1</v>
      </c>
      <c r="I4398" s="21">
        <v>31002</v>
      </c>
      <c r="J4398" t="str">
        <f t="shared" si="68"/>
        <v>Mark BunnAston Villa</v>
      </c>
      <c r="P4398">
        <v>30</v>
      </c>
      <c r="Q4398" t="s">
        <v>149</v>
      </c>
      <c r="R4398" t="s">
        <v>21</v>
      </c>
      <c r="S4398" t="s">
        <v>22</v>
      </c>
      <c r="T4398" t="s">
        <v>21</v>
      </c>
      <c r="Y4398">
        <v>183</v>
      </c>
      <c r="Z4398">
        <v>78</v>
      </c>
      <c r="AA4398">
        <v>0</v>
      </c>
      <c r="AB4398">
        <v>166</v>
      </c>
    </row>
    <row r="4399" spans="1:28" ht="15.95">
      <c r="A4399" t="s">
        <v>5296</v>
      </c>
      <c r="B4399" t="s">
        <v>42</v>
      </c>
      <c r="C4399" t="str">
        <f>VLOOKUP(B4399, Positions!A$1:B$134, 2, FALSE)</f>
        <v>Midfielder</v>
      </c>
      <c r="D4399" t="s">
        <v>107</v>
      </c>
      <c r="E4399" t="s">
        <v>5665</v>
      </c>
      <c r="F4399" t="s">
        <v>21</v>
      </c>
      <c r="G4399" t="str">
        <f>VLOOKUP(E4399, Tiers!M$1:P$134, 3, FALSE)</f>
        <v>ENG2</v>
      </c>
      <c r="H4399">
        <f>VLOOKUP(G4399, Tiers!B$1:C$134, 2, FALSE)</f>
        <v>3</v>
      </c>
      <c r="I4399" s="21">
        <v>30990</v>
      </c>
      <c r="J4399" t="str">
        <f t="shared" si="68"/>
        <v>David JonesBurnley</v>
      </c>
      <c r="P4399">
        <v>30</v>
      </c>
      <c r="Q4399" t="s">
        <v>1184</v>
      </c>
      <c r="R4399" t="s">
        <v>21</v>
      </c>
      <c r="S4399" t="s">
        <v>22</v>
      </c>
      <c r="T4399" t="s">
        <v>21</v>
      </c>
      <c r="U4399" t="s">
        <v>340</v>
      </c>
      <c r="Y4399">
        <v>180</v>
      </c>
      <c r="Z4399">
        <v>64</v>
      </c>
      <c r="AA4399">
        <v>25</v>
      </c>
      <c r="AB4399">
        <v>271</v>
      </c>
    </row>
    <row r="4400" spans="1:28" ht="15.95">
      <c r="A4400" t="s">
        <v>5297</v>
      </c>
      <c r="B4400" t="s">
        <v>36</v>
      </c>
      <c r="C4400" t="str">
        <f>VLOOKUP(B4400, Positions!A$1:B$134, 2, FALSE)</f>
        <v>Midfielder</v>
      </c>
      <c r="D4400" t="s">
        <v>1243</v>
      </c>
      <c r="E4400" t="s">
        <v>5666</v>
      </c>
      <c r="F4400" t="s">
        <v>21</v>
      </c>
      <c r="G4400" t="str">
        <f>VLOOKUP(E4400, Tiers!M$1:P$134, 3, FALSE)</f>
        <v>NONE</v>
      </c>
      <c r="H4400">
        <f>VLOOKUP(G4400, Tiers!B$1:C$134, 2, FALSE)</f>
        <v>7</v>
      </c>
      <c r="I4400" s="21">
        <v>30983</v>
      </c>
      <c r="J4400" t="str">
        <f t="shared" si="68"/>
        <v>Steve JenningsTranmere</v>
      </c>
      <c r="P4400">
        <v>30</v>
      </c>
      <c r="Q4400" t="s">
        <v>57</v>
      </c>
      <c r="R4400" t="s">
        <v>21</v>
      </c>
      <c r="S4400" t="s">
        <v>22</v>
      </c>
      <c r="T4400" t="s">
        <v>21</v>
      </c>
      <c r="Y4400">
        <v>171</v>
      </c>
      <c r="Z4400">
        <v>77</v>
      </c>
      <c r="AA4400">
        <v>11</v>
      </c>
      <c r="AB4400">
        <v>343</v>
      </c>
    </row>
    <row r="4401" spans="1:28" ht="15.95">
      <c r="A4401" t="s">
        <v>5298</v>
      </c>
      <c r="B4401" t="s">
        <v>5299</v>
      </c>
      <c r="C4401" t="str">
        <f>VLOOKUP(B4401, Positions!A$1:B$134, 2, FALSE)</f>
        <v>Defender</v>
      </c>
      <c r="D4401" t="s">
        <v>116</v>
      </c>
      <c r="E4401" t="s">
        <v>62</v>
      </c>
      <c r="F4401" t="s">
        <v>21</v>
      </c>
      <c r="G4401" t="str">
        <f>VLOOKUP(E4401, Tiers!M$1:P$134, 3, FALSE)</f>
        <v>ENG1</v>
      </c>
      <c r="H4401">
        <f>VLOOKUP(G4401, Tiers!B$1:C$134, 2, FALSE)</f>
        <v>1</v>
      </c>
      <c r="I4401" s="21">
        <v>30976</v>
      </c>
      <c r="J4401" t="str">
        <f t="shared" si="68"/>
        <v>Kieran RichardsonAston Villa</v>
      </c>
      <c r="P4401">
        <v>30</v>
      </c>
      <c r="Q4401" t="s">
        <v>74</v>
      </c>
      <c r="R4401" t="s">
        <v>21</v>
      </c>
      <c r="S4401" t="s">
        <v>22</v>
      </c>
      <c r="T4401" t="s">
        <v>21</v>
      </c>
      <c r="U4401" t="s">
        <v>870</v>
      </c>
      <c r="Y4401">
        <v>178</v>
      </c>
      <c r="Z4401">
        <v>69</v>
      </c>
      <c r="AA4401">
        <v>25</v>
      </c>
      <c r="AB4401">
        <v>253</v>
      </c>
    </row>
    <row r="4402" spans="1:28" ht="15.95">
      <c r="A4402" t="s">
        <v>5300</v>
      </c>
      <c r="B4402" t="s">
        <v>81</v>
      </c>
      <c r="C4402" t="str">
        <f>VLOOKUP(B4402, Positions!A$1:B$134, 2, FALSE)</f>
        <v>Defender</v>
      </c>
      <c r="D4402" t="s">
        <v>3874</v>
      </c>
      <c r="E4402" t="s">
        <v>5669</v>
      </c>
      <c r="F4402" t="s">
        <v>421</v>
      </c>
      <c r="G4402" t="str">
        <f>VLOOKUP(E4402, Tiers!M$1:P$134, 3, FALSE)</f>
        <v>SCO1</v>
      </c>
      <c r="H4402">
        <f>VLOOKUP(G4402, Tiers!B$1:C$134, 2, FALSE)</f>
        <v>3</v>
      </c>
      <c r="I4402" s="21">
        <v>30972</v>
      </c>
      <c r="J4402" t="str">
        <f t="shared" si="68"/>
        <v>Andrew DaviesRoss County</v>
      </c>
      <c r="P4402">
        <v>30</v>
      </c>
      <c r="Q4402" t="s">
        <v>1699</v>
      </c>
      <c r="R4402" t="s">
        <v>21</v>
      </c>
      <c r="S4402" t="s">
        <v>22</v>
      </c>
      <c r="T4402" t="s">
        <v>21</v>
      </c>
      <c r="U4402" t="s">
        <v>340</v>
      </c>
      <c r="Y4402">
        <v>188</v>
      </c>
      <c r="Z4402">
        <v>83</v>
      </c>
      <c r="AA4402">
        <v>10</v>
      </c>
      <c r="AB4402">
        <v>242</v>
      </c>
    </row>
    <row r="4403" spans="1:28" ht="15.95">
      <c r="A4403" t="s">
        <v>5301</v>
      </c>
      <c r="B4403" t="s">
        <v>16</v>
      </c>
      <c r="C4403" t="e">
        <f>VLOOKUP(B4403, Positions!A$1:B$134, 2, FALSE)</f>
        <v>#N/A</v>
      </c>
      <c r="D4403" t="s">
        <v>68</v>
      </c>
      <c r="E4403" t="s">
        <v>5663</v>
      </c>
      <c r="F4403" t="s">
        <v>21</v>
      </c>
      <c r="G4403" t="str">
        <f>VLOOKUP(E4403, Tiers!M$1:P$134, 3, FALSE)</f>
        <v>ENG4</v>
      </c>
      <c r="H4403">
        <f>VLOOKUP(G4403, Tiers!B$1:C$134, 2, FALSE)</f>
        <v>5</v>
      </c>
      <c r="I4403" s="21">
        <v>30970</v>
      </c>
      <c r="J4403" t="str">
        <f t="shared" si="68"/>
        <v>Izale McLeodNotts Co</v>
      </c>
      <c r="P4403">
        <v>30</v>
      </c>
      <c r="Q4403" t="s">
        <v>284</v>
      </c>
      <c r="R4403" t="s">
        <v>21</v>
      </c>
      <c r="S4403" t="s">
        <v>22</v>
      </c>
      <c r="T4403" t="s">
        <v>21</v>
      </c>
      <c r="Y4403">
        <v>183</v>
      </c>
      <c r="Z4403">
        <v>71</v>
      </c>
      <c r="AA4403">
        <v>133</v>
      </c>
      <c r="AB4403">
        <v>400</v>
      </c>
    </row>
    <row r="4404" spans="1:28" ht="15.95">
      <c r="A4404" t="s">
        <v>5302</v>
      </c>
      <c r="B4404" t="s">
        <v>36</v>
      </c>
      <c r="C4404" t="str">
        <f>VLOOKUP(B4404, Positions!A$1:B$134, 2, FALSE)</f>
        <v>Midfielder</v>
      </c>
      <c r="D4404" t="s">
        <v>48</v>
      </c>
      <c r="E4404" t="s">
        <v>5663</v>
      </c>
      <c r="F4404" t="s">
        <v>21</v>
      </c>
      <c r="G4404" t="str">
        <f>VLOOKUP(E4404, Tiers!M$1:P$134, 3, FALSE)</f>
        <v>ENG4</v>
      </c>
      <c r="H4404">
        <f>VLOOKUP(G4404, Tiers!B$1:C$134, 2, FALSE)</f>
        <v>5</v>
      </c>
      <c r="I4404" s="21">
        <v>30969</v>
      </c>
      <c r="J4404" t="str">
        <f t="shared" si="68"/>
        <v>Sam TogwellBarnet</v>
      </c>
      <c r="P4404">
        <v>30</v>
      </c>
      <c r="Q4404" t="s">
        <v>4515</v>
      </c>
      <c r="R4404" t="s">
        <v>21</v>
      </c>
      <c r="S4404" t="s">
        <v>22</v>
      </c>
      <c r="T4404" t="s">
        <v>21</v>
      </c>
      <c r="Y4404">
        <v>181</v>
      </c>
      <c r="Z4404">
        <v>78</v>
      </c>
      <c r="AA4404">
        <v>12</v>
      </c>
      <c r="AB4404">
        <v>362</v>
      </c>
    </row>
    <row r="4405" spans="1:28" ht="15.95">
      <c r="A4405" t="s">
        <v>5303</v>
      </c>
      <c r="B4405" t="s">
        <v>892</v>
      </c>
      <c r="C4405" t="str">
        <f>VLOOKUP(B4405, Positions!A$1:B$134, 2, FALSE)</f>
        <v>Defender</v>
      </c>
      <c r="D4405" t="s">
        <v>1166</v>
      </c>
      <c r="E4405" t="s">
        <v>5666</v>
      </c>
      <c r="F4405" t="s">
        <v>21</v>
      </c>
      <c r="G4405" t="str">
        <f>VLOOKUP(E4405, Tiers!M$1:P$134, 3, FALSE)</f>
        <v>NONE</v>
      </c>
      <c r="H4405">
        <f>VLOOKUP(G4405, Tiers!B$1:C$134, 2, FALSE)</f>
        <v>7</v>
      </c>
      <c r="I4405" s="21">
        <v>30962</v>
      </c>
      <c r="J4405" t="str">
        <f t="shared" si="68"/>
        <v>Mark RickettsWoking</v>
      </c>
      <c r="P4405">
        <v>30</v>
      </c>
      <c r="Q4405" t="s">
        <v>459</v>
      </c>
      <c r="R4405" t="s">
        <v>21</v>
      </c>
      <c r="S4405" t="s">
        <v>22</v>
      </c>
      <c r="T4405" t="s">
        <v>21</v>
      </c>
      <c r="Y4405">
        <v>183</v>
      </c>
      <c r="Z4405">
        <v>71</v>
      </c>
      <c r="AA4405">
        <v>3</v>
      </c>
      <c r="AB4405">
        <v>307</v>
      </c>
    </row>
    <row r="4406" spans="1:28" ht="15.95">
      <c r="A4406" t="s">
        <v>5304</v>
      </c>
      <c r="B4406" t="s">
        <v>131</v>
      </c>
      <c r="C4406" t="str">
        <f>VLOOKUP(B4406, Positions!A$1:B$134, 2, FALSE)</f>
        <v>Forward</v>
      </c>
      <c r="D4406" t="s">
        <v>2569</v>
      </c>
      <c r="E4406" t="s">
        <v>5666</v>
      </c>
      <c r="F4406" t="s">
        <v>21</v>
      </c>
      <c r="G4406" t="str">
        <f>VLOOKUP(E4406, Tiers!M$1:P$134, 3, FALSE)</f>
        <v>NONE</v>
      </c>
      <c r="H4406">
        <f>VLOOKUP(G4406, Tiers!B$1:C$134, 2, FALSE)</f>
        <v>7</v>
      </c>
      <c r="I4406" s="21">
        <v>30959</v>
      </c>
      <c r="J4406" t="str">
        <f t="shared" si="68"/>
        <v>James ConstableEastleigh</v>
      </c>
      <c r="P4406">
        <v>30</v>
      </c>
      <c r="Q4406" t="s">
        <v>5305</v>
      </c>
      <c r="R4406" t="s">
        <v>21</v>
      </c>
      <c r="S4406" t="s">
        <v>22</v>
      </c>
      <c r="T4406" t="s">
        <v>21</v>
      </c>
      <c r="Y4406">
        <v>188</v>
      </c>
      <c r="Z4406">
        <v>83</v>
      </c>
      <c r="AA4406">
        <v>168</v>
      </c>
      <c r="AB4406">
        <v>424</v>
      </c>
    </row>
    <row r="4407" spans="1:28" ht="15.95">
      <c r="A4407" t="s">
        <v>5306</v>
      </c>
      <c r="B4407" t="s">
        <v>115</v>
      </c>
      <c r="C4407" t="e">
        <f>VLOOKUP(B4407, Positions!A$1:B$134, 2, FALSE)</f>
        <v>#N/A</v>
      </c>
      <c r="D4407" t="s">
        <v>5264</v>
      </c>
      <c r="E4407" t="s">
        <v>5666</v>
      </c>
      <c r="F4407" t="s">
        <v>563</v>
      </c>
      <c r="G4407" t="str">
        <f>VLOOKUP(E4407, Tiers!M$1:P$134, 3, FALSE)</f>
        <v>NONE</v>
      </c>
      <c r="H4407">
        <f>VLOOKUP(G4407, Tiers!B$1:C$134, 2, FALSE)</f>
        <v>7</v>
      </c>
      <c r="I4407" s="21">
        <v>30952</v>
      </c>
      <c r="J4407" t="str">
        <f t="shared" si="68"/>
        <v>Lloyd SamNew York</v>
      </c>
      <c r="P4407">
        <v>30</v>
      </c>
      <c r="Q4407" t="s">
        <v>124</v>
      </c>
      <c r="R4407" t="s">
        <v>21</v>
      </c>
      <c r="S4407" t="s">
        <v>22</v>
      </c>
      <c r="T4407" t="s">
        <v>21</v>
      </c>
      <c r="U4407" t="s">
        <v>239</v>
      </c>
      <c r="Y4407">
        <v>172</v>
      </c>
      <c r="Z4407">
        <v>74</v>
      </c>
      <c r="AA4407">
        <v>22</v>
      </c>
      <c r="AB4407">
        <v>241</v>
      </c>
    </row>
    <row r="4408" spans="1:28" ht="15.95">
      <c r="A4408" t="s">
        <v>5307</v>
      </c>
      <c r="B4408" t="s">
        <v>166</v>
      </c>
      <c r="C4408" t="str">
        <f>VLOOKUP(B4408, Positions!A$1:B$134, 2, FALSE)</f>
        <v>Goalkeeper</v>
      </c>
      <c r="D4408" t="s">
        <v>5308</v>
      </c>
      <c r="E4408" t="s">
        <v>5666</v>
      </c>
      <c r="F4408" t="s">
        <v>374</v>
      </c>
      <c r="G4408" t="str">
        <f>VLOOKUP(E4408, Tiers!M$1:P$134, 3, FALSE)</f>
        <v>NONE</v>
      </c>
      <c r="H4408">
        <f>VLOOKUP(G4408, Tiers!B$1:C$134, 2, FALSE)</f>
        <v>7</v>
      </c>
      <c r="I4408" s="21">
        <v>30949</v>
      </c>
      <c r="J4408" t="str">
        <f t="shared" si="68"/>
        <v>Luke SteelePanathinaikos</v>
      </c>
      <c r="P4408">
        <v>30</v>
      </c>
      <c r="Q4408" t="s">
        <v>73</v>
      </c>
      <c r="R4408" t="s">
        <v>21</v>
      </c>
      <c r="S4408" t="s">
        <v>22</v>
      </c>
      <c r="T4408" t="s">
        <v>21</v>
      </c>
      <c r="Y4408">
        <v>188</v>
      </c>
      <c r="Z4408">
        <v>82</v>
      </c>
      <c r="AA4408">
        <v>0</v>
      </c>
      <c r="AB4408">
        <v>283</v>
      </c>
    </row>
    <row r="4409" spans="1:28" ht="15.95">
      <c r="A4409" t="s">
        <v>5309</v>
      </c>
      <c r="B4409" t="s">
        <v>946</v>
      </c>
      <c r="C4409" t="str">
        <f>VLOOKUP(B4409, Positions!A$1:B$134, 2, FALSE)</f>
        <v>Defender</v>
      </c>
      <c r="E4409" t="s">
        <v>5666</v>
      </c>
      <c r="F4409" t="s">
        <v>21</v>
      </c>
      <c r="G4409" t="str">
        <f>VLOOKUP(E4409, Tiers!M$1:P$134, 3, FALSE)</f>
        <v>NONE</v>
      </c>
      <c r="H4409">
        <f>VLOOKUP(G4409, Tiers!B$1:C$134, 2, FALSE)</f>
        <v>7</v>
      </c>
      <c r="I4409" s="21" t="e">
        <v>#N/A</v>
      </c>
      <c r="J4409" t="str">
        <f t="shared" si="68"/>
        <v>Damian Batt</v>
      </c>
      <c r="P4409">
        <v>30</v>
      </c>
      <c r="Q4409" t="s">
        <v>1015</v>
      </c>
      <c r="R4409" t="s">
        <v>21</v>
      </c>
      <c r="S4409" t="s">
        <v>22</v>
      </c>
      <c r="T4409" t="s">
        <v>21</v>
      </c>
      <c r="Y4409">
        <v>178</v>
      </c>
      <c r="Z4409">
        <v>73</v>
      </c>
      <c r="AA4409">
        <v>8</v>
      </c>
      <c r="AB4409">
        <v>297</v>
      </c>
    </row>
    <row r="4410" spans="1:28" ht="15.95">
      <c r="A4410" t="s">
        <v>5310</v>
      </c>
      <c r="B4410" t="s">
        <v>16</v>
      </c>
      <c r="C4410" t="e">
        <f>VLOOKUP(B4410, Positions!A$1:B$134, 2, FALSE)</f>
        <v>#N/A</v>
      </c>
      <c r="E4410" t="s">
        <v>5666</v>
      </c>
      <c r="F4410" t="s">
        <v>21</v>
      </c>
      <c r="G4410" t="str">
        <f>VLOOKUP(E4410, Tiers!M$1:P$134, 3, FALSE)</f>
        <v>NONE</v>
      </c>
      <c r="H4410">
        <f>VLOOKUP(G4410, Tiers!B$1:C$134, 2, FALSE)</f>
        <v>7</v>
      </c>
      <c r="I4410" s="21" t="e">
        <v>#N/A</v>
      </c>
      <c r="J4410" t="str">
        <f t="shared" si="68"/>
        <v>Pat Walker</v>
      </c>
      <c r="P4410">
        <v>30</v>
      </c>
      <c r="Q4410" t="s">
        <v>326</v>
      </c>
      <c r="R4410" t="s">
        <v>21</v>
      </c>
      <c r="S4410" t="s">
        <v>22</v>
      </c>
      <c r="T4410" t="s">
        <v>21</v>
      </c>
      <c r="Y4410">
        <v>173</v>
      </c>
      <c r="Z4410">
        <v>73</v>
      </c>
      <c r="AA4410">
        <v>42</v>
      </c>
      <c r="AB4410">
        <v>196</v>
      </c>
    </row>
    <row r="4411" spans="1:28" ht="15.95">
      <c r="A4411" t="s">
        <v>2794</v>
      </c>
      <c r="B4411" t="s">
        <v>16</v>
      </c>
      <c r="C4411" t="e">
        <f>VLOOKUP(B4411, Positions!A$1:B$134, 2, FALSE)</f>
        <v>#N/A</v>
      </c>
      <c r="D4411" t="s">
        <v>1279</v>
      </c>
      <c r="E4411" t="s">
        <v>5666</v>
      </c>
      <c r="F4411" t="s">
        <v>21</v>
      </c>
      <c r="G4411" t="str">
        <f>VLOOKUP(E4411, Tiers!M$1:P$134, 3, FALSE)</f>
        <v>NONE</v>
      </c>
      <c r="H4411">
        <f>VLOOKUP(G4411, Tiers!B$1:C$134, 2, FALSE)</f>
        <v>7</v>
      </c>
      <c r="I4411" s="21">
        <v>30935</v>
      </c>
      <c r="J4411" t="str">
        <f t="shared" si="68"/>
        <v>Danny WrightCheltenham</v>
      </c>
      <c r="P4411">
        <v>30</v>
      </c>
      <c r="Q4411" t="s">
        <v>20</v>
      </c>
      <c r="R4411" t="s">
        <v>21</v>
      </c>
      <c r="S4411" t="s">
        <v>22</v>
      </c>
      <c r="T4411" t="s">
        <v>21</v>
      </c>
      <c r="Y4411">
        <v>191</v>
      </c>
      <c r="Z4411">
        <v>86</v>
      </c>
      <c r="AA4411">
        <v>88</v>
      </c>
      <c r="AB4411">
        <v>308</v>
      </c>
    </row>
    <row r="4412" spans="1:28" ht="15.95">
      <c r="A4412" t="s">
        <v>5311</v>
      </c>
      <c r="B4412" t="s">
        <v>322</v>
      </c>
      <c r="C4412" t="str">
        <f>VLOOKUP(B4412, Positions!A$1:B$134, 2, FALSE)</f>
        <v>Midfielder</v>
      </c>
      <c r="D4412" t="s">
        <v>762</v>
      </c>
      <c r="E4412" t="s">
        <v>5665</v>
      </c>
      <c r="F4412" t="s">
        <v>21</v>
      </c>
      <c r="G4412" t="str">
        <f>VLOOKUP(E4412, Tiers!M$1:P$134, 3, FALSE)</f>
        <v>ENG2</v>
      </c>
      <c r="H4412">
        <f>VLOOKUP(G4412, Tiers!B$1:C$134, 2, FALSE)</f>
        <v>3</v>
      </c>
      <c r="I4412" s="21">
        <v>30933</v>
      </c>
      <c r="J4412" t="str">
        <f t="shared" si="68"/>
        <v>Peter WhittinghamCardiff</v>
      </c>
      <c r="P4412">
        <v>30</v>
      </c>
      <c r="Q4412" t="s">
        <v>3114</v>
      </c>
      <c r="R4412" t="s">
        <v>21</v>
      </c>
      <c r="S4412" t="s">
        <v>22</v>
      </c>
      <c r="T4412" t="s">
        <v>21</v>
      </c>
      <c r="Y4412">
        <v>178</v>
      </c>
      <c r="Z4412">
        <v>64</v>
      </c>
      <c r="AA4412">
        <v>73</v>
      </c>
      <c r="AB4412">
        <v>410</v>
      </c>
    </row>
    <row r="4413" spans="1:28" ht="15.95">
      <c r="A4413" t="s">
        <v>5312</v>
      </c>
      <c r="B4413" t="s">
        <v>1151</v>
      </c>
      <c r="C4413" t="str">
        <f>VLOOKUP(B4413, Positions!A$1:B$134, 2, FALSE)</f>
        <v>Defender</v>
      </c>
      <c r="D4413" t="s">
        <v>1895</v>
      </c>
      <c r="E4413" t="s">
        <v>5666</v>
      </c>
      <c r="F4413" t="s">
        <v>21</v>
      </c>
      <c r="G4413" t="str">
        <f>VLOOKUP(E4413, Tiers!M$1:P$134, 3, FALSE)</f>
        <v>NONE</v>
      </c>
      <c r="H4413">
        <f>VLOOKUP(G4413, Tiers!B$1:C$134, 2, FALSE)</f>
        <v>7</v>
      </c>
      <c r="I4413" s="21">
        <v>30920</v>
      </c>
      <c r="J4413" t="str">
        <f t="shared" si="68"/>
        <v>Adam GriffinAltrincham</v>
      </c>
      <c r="P4413">
        <v>30</v>
      </c>
      <c r="Q4413" t="s">
        <v>586</v>
      </c>
      <c r="R4413" t="s">
        <v>21</v>
      </c>
      <c r="S4413" t="s">
        <v>22</v>
      </c>
      <c r="T4413" t="s">
        <v>21</v>
      </c>
      <c r="Y4413">
        <v>171</v>
      </c>
      <c r="Z4413">
        <v>65</v>
      </c>
      <c r="AA4413">
        <v>16</v>
      </c>
      <c r="AB4413">
        <v>405</v>
      </c>
    </row>
    <row r="4414" spans="1:28" ht="15.95">
      <c r="A4414" t="s">
        <v>5313</v>
      </c>
      <c r="B4414" t="s">
        <v>31</v>
      </c>
      <c r="C4414" t="str">
        <f>VLOOKUP(B4414, Positions!A$1:B$134, 2, FALSE)</f>
        <v>Defender</v>
      </c>
      <c r="D4414" t="s">
        <v>79</v>
      </c>
      <c r="E4414" t="s">
        <v>5663</v>
      </c>
      <c r="F4414" t="s">
        <v>21</v>
      </c>
      <c r="G4414" t="str">
        <f>VLOOKUP(E4414, Tiers!M$1:P$134, 3, FALSE)</f>
        <v>ENG4</v>
      </c>
      <c r="H4414">
        <f>VLOOKUP(G4414, Tiers!B$1:C$134, 2, FALSE)</f>
        <v>5</v>
      </c>
      <c r="I4414" s="21">
        <v>30919</v>
      </c>
      <c r="J4414" t="str">
        <f t="shared" si="68"/>
        <v>Barry FullerAFC Wimbledon</v>
      </c>
      <c r="P4414">
        <v>30</v>
      </c>
      <c r="Q4414" t="s">
        <v>785</v>
      </c>
      <c r="R4414" t="s">
        <v>21</v>
      </c>
      <c r="S4414" t="s">
        <v>22</v>
      </c>
      <c r="T4414" t="s">
        <v>21</v>
      </c>
      <c r="Y4414">
        <v>178</v>
      </c>
      <c r="Z4414">
        <v>75</v>
      </c>
      <c r="AA4414">
        <v>3</v>
      </c>
      <c r="AB4414">
        <v>325</v>
      </c>
    </row>
    <row r="4415" spans="1:28" ht="15.95">
      <c r="A4415" t="s">
        <v>5314</v>
      </c>
      <c r="B4415" t="s">
        <v>31</v>
      </c>
      <c r="C4415" t="str">
        <f>VLOOKUP(B4415, Positions!A$1:B$134, 2, FALSE)</f>
        <v>Defender</v>
      </c>
      <c r="D4415" t="s">
        <v>537</v>
      </c>
      <c r="E4415" t="s">
        <v>62</v>
      </c>
      <c r="F4415" t="s">
        <v>21</v>
      </c>
      <c r="G4415" t="str">
        <f>VLOOKUP(E4415, Tiers!M$1:P$134, 3, FALSE)</f>
        <v>ENG1</v>
      </c>
      <c r="H4415">
        <f>VLOOKUP(G4415, Tiers!B$1:C$134, 2, FALSE)</f>
        <v>1</v>
      </c>
      <c r="I4415" s="21">
        <v>30917</v>
      </c>
      <c r="J4415" t="str">
        <f t="shared" si="68"/>
        <v>Glen JohnsonStoke</v>
      </c>
      <c r="P4415">
        <v>30</v>
      </c>
      <c r="Q4415" t="s">
        <v>74</v>
      </c>
      <c r="R4415" t="s">
        <v>21</v>
      </c>
      <c r="S4415" t="s">
        <v>22</v>
      </c>
      <c r="T4415" t="s">
        <v>21</v>
      </c>
      <c r="Y4415">
        <v>182</v>
      </c>
      <c r="Z4415">
        <v>70</v>
      </c>
      <c r="AA4415">
        <v>15</v>
      </c>
      <c r="AB4415">
        <v>309</v>
      </c>
    </row>
    <row r="4416" spans="1:28" ht="15.95">
      <c r="A4416" t="s">
        <v>4880</v>
      </c>
      <c r="B4416" t="s">
        <v>877</v>
      </c>
      <c r="C4416" t="str">
        <f>VLOOKUP(B4416, Positions!A$1:B$134, 2, FALSE)</f>
        <v>Defender</v>
      </c>
      <c r="D4416" t="s">
        <v>154</v>
      </c>
      <c r="E4416" t="s">
        <v>5665</v>
      </c>
      <c r="F4416" t="s">
        <v>21</v>
      </c>
      <c r="G4416" t="str">
        <f>VLOOKUP(E4416, Tiers!M$1:P$134, 3, FALSE)</f>
        <v>ENG2</v>
      </c>
      <c r="H4416">
        <f>VLOOKUP(G4416, Tiers!B$1:C$134, 2, FALSE)</f>
        <v>3</v>
      </c>
      <c r="I4416" s="21">
        <v>30913</v>
      </c>
      <c r="J4416" t="str">
        <f t="shared" si="68"/>
        <v>Ryan TaylorHull</v>
      </c>
      <c r="P4416">
        <v>30</v>
      </c>
      <c r="Q4416" t="s">
        <v>57</v>
      </c>
      <c r="R4416" t="s">
        <v>21</v>
      </c>
      <c r="S4416" t="s">
        <v>22</v>
      </c>
      <c r="T4416" t="s">
        <v>21</v>
      </c>
      <c r="Y4416">
        <v>178</v>
      </c>
      <c r="Z4416">
        <v>81</v>
      </c>
      <c r="AA4416">
        <v>26</v>
      </c>
      <c r="AB4416">
        <v>246</v>
      </c>
    </row>
    <row r="4417" spans="1:28" ht="15.95">
      <c r="A4417" t="s">
        <v>5315</v>
      </c>
      <c r="B4417" t="s">
        <v>81</v>
      </c>
      <c r="C4417" t="str">
        <f>VLOOKUP(B4417, Positions!A$1:B$134, 2, FALSE)</f>
        <v>Defender</v>
      </c>
      <c r="D4417" t="s">
        <v>3353</v>
      </c>
      <c r="E4417" t="s">
        <v>5669</v>
      </c>
      <c r="F4417" t="s">
        <v>421</v>
      </c>
      <c r="G4417" t="str">
        <f>VLOOKUP(E4417, Tiers!M$1:P$134, 3, FALSE)</f>
        <v>SCO1</v>
      </c>
      <c r="H4417">
        <f>VLOOKUP(G4417, Tiers!B$1:C$134, 2, FALSE)</f>
        <v>3</v>
      </c>
      <c r="I4417" s="21">
        <v>30910</v>
      </c>
      <c r="J4417" t="str">
        <f t="shared" si="68"/>
        <v>Gary WarrenInverness CT</v>
      </c>
      <c r="P4417">
        <v>30</v>
      </c>
      <c r="Q4417" t="s">
        <v>373</v>
      </c>
      <c r="R4417" t="s">
        <v>21</v>
      </c>
      <c r="S4417" t="s">
        <v>22</v>
      </c>
      <c r="T4417" t="s">
        <v>21</v>
      </c>
      <c r="Y4417">
        <v>186</v>
      </c>
      <c r="Z4417">
        <v>80</v>
      </c>
      <c r="AA4417">
        <v>37</v>
      </c>
      <c r="AB4417">
        <v>356</v>
      </c>
    </row>
    <row r="4418" spans="1:28" ht="15.95">
      <c r="A4418" t="s">
        <v>5316</v>
      </c>
      <c r="B4418" t="s">
        <v>102</v>
      </c>
      <c r="C4418" t="str">
        <f>VLOOKUP(B4418, Positions!A$1:B$134, 2, FALSE)</f>
        <v>Defender</v>
      </c>
      <c r="D4418" t="s">
        <v>537</v>
      </c>
      <c r="E4418" t="s">
        <v>62</v>
      </c>
      <c r="F4418" t="s">
        <v>21</v>
      </c>
      <c r="G4418" t="str">
        <f>VLOOKUP(E4418, Tiers!M$1:P$134, 3, FALSE)</f>
        <v>ENG1</v>
      </c>
      <c r="H4418">
        <f>VLOOKUP(G4418, Tiers!B$1:C$134, 2, FALSE)</f>
        <v>1</v>
      </c>
      <c r="I4418" s="21">
        <v>30900</v>
      </c>
      <c r="J4418" t="str">
        <f t="shared" ref="J4418:J4481" si="69">A4418 &amp; D4418</f>
        <v>Andy WilkinsonStoke</v>
      </c>
      <c r="P4418">
        <v>30</v>
      </c>
      <c r="Q4418" t="s">
        <v>201</v>
      </c>
      <c r="R4418" t="s">
        <v>21</v>
      </c>
      <c r="S4418" t="s">
        <v>22</v>
      </c>
      <c r="T4418" t="s">
        <v>21</v>
      </c>
      <c r="Y4418">
        <v>181</v>
      </c>
      <c r="Z4418">
        <v>70</v>
      </c>
      <c r="AA4418">
        <v>1</v>
      </c>
      <c r="AB4418">
        <v>204</v>
      </c>
    </row>
    <row r="4419" spans="1:28" ht="15.95">
      <c r="A4419" t="s">
        <v>5317</v>
      </c>
      <c r="B4419" t="s">
        <v>16</v>
      </c>
      <c r="C4419" t="e">
        <f>VLOOKUP(B4419, Positions!A$1:B$134, 2, FALSE)</f>
        <v>#N/A</v>
      </c>
      <c r="D4419" t="s">
        <v>1358</v>
      </c>
      <c r="E4419" t="s">
        <v>5663</v>
      </c>
      <c r="F4419" t="s">
        <v>21</v>
      </c>
      <c r="G4419" t="str">
        <f>VLOOKUP(E4419, Tiers!M$1:P$134, 3, FALSE)</f>
        <v>ENG4</v>
      </c>
      <c r="H4419">
        <f>VLOOKUP(G4419, Tiers!B$1:C$134, 2, FALSE)</f>
        <v>5</v>
      </c>
      <c r="I4419" s="21">
        <v>30888</v>
      </c>
      <c r="J4419" t="str">
        <f t="shared" si="69"/>
        <v>Matt HarroldCrawley</v>
      </c>
      <c r="P4419">
        <v>30</v>
      </c>
      <c r="Q4419" t="s">
        <v>2779</v>
      </c>
      <c r="R4419" t="s">
        <v>21</v>
      </c>
      <c r="S4419" t="s">
        <v>22</v>
      </c>
      <c r="T4419" t="s">
        <v>21</v>
      </c>
      <c r="Y4419">
        <v>186</v>
      </c>
      <c r="Z4419">
        <v>75</v>
      </c>
      <c r="AA4419">
        <v>79</v>
      </c>
      <c r="AB4419">
        <v>381</v>
      </c>
    </row>
    <row r="4420" spans="1:28" ht="15.95">
      <c r="A4420" t="s">
        <v>5318</v>
      </c>
      <c r="B4420" t="s">
        <v>946</v>
      </c>
      <c r="C4420" t="str">
        <f>VLOOKUP(B4420, Positions!A$1:B$134, 2, FALSE)</f>
        <v>Defender</v>
      </c>
      <c r="D4420" t="s">
        <v>1883</v>
      </c>
      <c r="E4420" t="s">
        <v>5666</v>
      </c>
      <c r="F4420" t="s">
        <v>21</v>
      </c>
      <c r="G4420" t="str">
        <f>VLOOKUP(E4420, Tiers!M$1:P$134, 3, FALSE)</f>
        <v>NONE</v>
      </c>
      <c r="H4420">
        <f>VLOOKUP(G4420, Tiers!B$1:C$134, 2, FALSE)</f>
        <v>7</v>
      </c>
      <c r="I4420" s="21">
        <v>30887</v>
      </c>
      <c r="J4420" t="str">
        <f t="shared" si="69"/>
        <v>Loui FazakerleyWelling</v>
      </c>
      <c r="P4420">
        <v>30</v>
      </c>
      <c r="Q4420" t="s">
        <v>1221</v>
      </c>
      <c r="R4420" t="s">
        <v>21</v>
      </c>
      <c r="S4420" t="s">
        <v>22</v>
      </c>
      <c r="T4420" t="s">
        <v>21</v>
      </c>
      <c r="Y4420">
        <v>167</v>
      </c>
      <c r="Z4420">
        <v>67</v>
      </c>
      <c r="AA4420">
        <v>31</v>
      </c>
      <c r="AB4420">
        <v>297</v>
      </c>
    </row>
    <row r="4421" spans="1:28" ht="15.95">
      <c r="A4421" t="s">
        <v>5319</v>
      </c>
      <c r="B4421" t="s">
        <v>1239</v>
      </c>
      <c r="C4421" t="str">
        <f>VLOOKUP(B4421, Positions!A$1:B$134, 2, FALSE)</f>
        <v>Midfielder</v>
      </c>
      <c r="D4421" t="s">
        <v>136</v>
      </c>
      <c r="E4421" t="s">
        <v>5665</v>
      </c>
      <c r="F4421" t="s">
        <v>21</v>
      </c>
      <c r="G4421" t="str">
        <f>VLOOKUP(E4421, Tiers!M$1:P$134, 3, FALSE)</f>
        <v>ENG2</v>
      </c>
      <c r="H4421">
        <f>VLOOKUP(G4421, Tiers!B$1:C$134, 2, FALSE)</f>
        <v>3</v>
      </c>
      <c r="I4421" s="21">
        <v>30885</v>
      </c>
      <c r="J4421" t="str">
        <f t="shared" si="69"/>
        <v>Stewart DowningMiddlesbrough</v>
      </c>
      <c r="P4421">
        <v>30</v>
      </c>
      <c r="Q4421" t="s">
        <v>136</v>
      </c>
      <c r="R4421" t="s">
        <v>21</v>
      </c>
      <c r="S4421" t="s">
        <v>22</v>
      </c>
      <c r="T4421" t="s">
        <v>21</v>
      </c>
      <c r="Y4421">
        <v>180</v>
      </c>
      <c r="Z4421">
        <v>65</v>
      </c>
      <c r="AA4421">
        <v>39</v>
      </c>
      <c r="AB4421">
        <v>385</v>
      </c>
    </row>
    <row r="4422" spans="1:28" ht="15.95">
      <c r="A4422" t="s">
        <v>5320</v>
      </c>
      <c r="B4422" t="s">
        <v>81</v>
      </c>
      <c r="C4422" t="str">
        <f>VLOOKUP(B4422, Positions!A$1:B$134, 2, FALSE)</f>
        <v>Defender</v>
      </c>
      <c r="D4422" t="s">
        <v>5321</v>
      </c>
      <c r="E4422" t="s">
        <v>5666</v>
      </c>
      <c r="F4422" t="s">
        <v>563</v>
      </c>
      <c r="G4422" t="str">
        <f>VLOOKUP(E4422, Tiers!M$1:P$134, 3, FALSE)</f>
        <v>NONE</v>
      </c>
      <c r="H4422">
        <f>VLOOKUP(G4422, Tiers!B$1:C$134, 2, FALSE)</f>
        <v>7</v>
      </c>
      <c r="I4422" s="21">
        <v>30884</v>
      </c>
      <c r="J4422" t="str">
        <f t="shared" si="69"/>
        <v>Liam RidgewellPortland</v>
      </c>
      <c r="P4422">
        <v>30</v>
      </c>
      <c r="Q4422" t="s">
        <v>74</v>
      </c>
      <c r="R4422" t="s">
        <v>21</v>
      </c>
      <c r="S4422" t="s">
        <v>22</v>
      </c>
      <c r="T4422" t="s">
        <v>21</v>
      </c>
      <c r="Y4422">
        <v>188</v>
      </c>
      <c r="Z4422">
        <v>80</v>
      </c>
      <c r="AA4422">
        <v>19</v>
      </c>
      <c r="AB4422">
        <v>341</v>
      </c>
    </row>
    <row r="4423" spans="1:28" ht="15.95">
      <c r="A4423" t="s">
        <v>5322</v>
      </c>
      <c r="B4423" t="s">
        <v>16</v>
      </c>
      <c r="C4423" t="e">
        <f>VLOOKUP(B4423, Positions!A$1:B$134, 2, FALSE)</f>
        <v>#N/A</v>
      </c>
      <c r="D4423" t="s">
        <v>1358</v>
      </c>
      <c r="E4423" t="s">
        <v>5663</v>
      </c>
      <c r="F4423" t="s">
        <v>21</v>
      </c>
      <c r="G4423" t="str">
        <f>VLOOKUP(E4423, Tiers!M$1:P$134, 3, FALSE)</f>
        <v>ENG4</v>
      </c>
      <c r="H4423">
        <f>VLOOKUP(G4423, Tiers!B$1:C$134, 2, FALSE)</f>
        <v>5</v>
      </c>
      <c r="I4423" s="21">
        <v>30881</v>
      </c>
      <c r="J4423" t="str">
        <f t="shared" si="69"/>
        <v>Lee BarnardCrawley</v>
      </c>
      <c r="P4423">
        <v>30</v>
      </c>
      <c r="Q4423" t="s">
        <v>1395</v>
      </c>
      <c r="R4423" t="s">
        <v>21</v>
      </c>
      <c r="S4423" t="s">
        <v>22</v>
      </c>
      <c r="T4423" t="s">
        <v>21</v>
      </c>
      <c r="Y4423">
        <v>178</v>
      </c>
      <c r="Z4423">
        <v>69</v>
      </c>
      <c r="AA4423">
        <v>74</v>
      </c>
      <c r="AB4423">
        <v>226</v>
      </c>
    </row>
    <row r="4424" spans="1:28" ht="15.95">
      <c r="A4424" t="s">
        <v>5323</v>
      </c>
      <c r="B4424" t="s">
        <v>81</v>
      </c>
      <c r="C4424" t="str">
        <f>VLOOKUP(B4424, Positions!A$1:B$134, 2, FALSE)</f>
        <v>Defender</v>
      </c>
      <c r="D4424" t="s">
        <v>5324</v>
      </c>
      <c r="E4424" t="s">
        <v>5666</v>
      </c>
      <c r="F4424" t="s">
        <v>21</v>
      </c>
      <c r="G4424" t="str">
        <f>VLOOKUP(E4424, Tiers!M$1:P$134, 3, FALSE)</f>
        <v>NONE</v>
      </c>
      <c r="H4424">
        <f>VLOOKUP(G4424, Tiers!B$1:C$134, 2, FALSE)</f>
        <v>7</v>
      </c>
      <c r="I4424" s="21">
        <v>30878</v>
      </c>
      <c r="J4424" t="str">
        <f t="shared" si="69"/>
        <v>Paul GoodacreBrentwood</v>
      </c>
      <c r="P4424">
        <v>30</v>
      </c>
      <c r="Q4424" t="s">
        <v>74</v>
      </c>
      <c r="R4424" t="s">
        <v>21</v>
      </c>
      <c r="S4424" t="s">
        <v>22</v>
      </c>
      <c r="T4424" t="s">
        <v>21</v>
      </c>
      <c r="Y4424">
        <v>192</v>
      </c>
      <c r="Z4424">
        <v>88</v>
      </c>
      <c r="AA4424">
        <v>6</v>
      </c>
      <c r="AB4424">
        <v>298</v>
      </c>
    </row>
    <row r="4425" spans="1:28" ht="15.95">
      <c r="A4425" t="s">
        <v>5325</v>
      </c>
      <c r="B4425" t="s">
        <v>16</v>
      </c>
      <c r="C4425" t="e">
        <f>VLOOKUP(B4425, Positions!A$1:B$134, 2, FALSE)</f>
        <v>#N/A</v>
      </c>
      <c r="D4425" t="s">
        <v>326</v>
      </c>
      <c r="E4425" t="s">
        <v>5663</v>
      </c>
      <c r="F4425" t="s">
        <v>21</v>
      </c>
      <c r="G4425" t="str">
        <f>VLOOKUP(E4425, Tiers!M$1:P$134, 3, FALSE)</f>
        <v>ENG4</v>
      </c>
      <c r="H4425">
        <f>VLOOKUP(G4425, Tiers!B$1:C$134, 2, FALSE)</f>
        <v>5</v>
      </c>
      <c r="I4425" s="21">
        <v>30878</v>
      </c>
      <c r="J4425" t="str">
        <f t="shared" si="69"/>
        <v>Matt TubbsPortsmouth</v>
      </c>
      <c r="P4425">
        <v>30</v>
      </c>
      <c r="Q4425" t="s">
        <v>4965</v>
      </c>
      <c r="R4425" t="s">
        <v>21</v>
      </c>
      <c r="S4425" t="s">
        <v>22</v>
      </c>
      <c r="T4425" t="s">
        <v>21</v>
      </c>
      <c r="Y4425">
        <v>175</v>
      </c>
      <c r="Z4425">
        <v>70</v>
      </c>
      <c r="AA4425">
        <v>198</v>
      </c>
      <c r="AB4425">
        <v>439</v>
      </c>
    </row>
    <row r="4426" spans="1:28" ht="15.95">
      <c r="A4426" t="s">
        <v>5326</v>
      </c>
      <c r="B4426" t="s">
        <v>16</v>
      </c>
      <c r="C4426" t="e">
        <f>VLOOKUP(B4426, Positions!A$1:B$134, 2, FALSE)</f>
        <v>#N/A</v>
      </c>
      <c r="D4426" t="s">
        <v>187</v>
      </c>
      <c r="E4426" t="s">
        <v>5663</v>
      </c>
      <c r="F4426" t="s">
        <v>21</v>
      </c>
      <c r="G4426" t="str">
        <f>VLOOKUP(E4426, Tiers!M$1:P$134, 3, FALSE)</f>
        <v>ENG4</v>
      </c>
      <c r="H4426">
        <f>VLOOKUP(G4426, Tiers!B$1:C$134, 2, FALSE)</f>
        <v>5</v>
      </c>
      <c r="I4426" s="21">
        <v>30876</v>
      </c>
      <c r="J4426" t="str">
        <f t="shared" si="69"/>
        <v>Billy PaynterHartlepool</v>
      </c>
      <c r="P4426">
        <v>30</v>
      </c>
      <c r="Q4426" t="s">
        <v>57</v>
      </c>
      <c r="R4426" t="s">
        <v>21</v>
      </c>
      <c r="S4426" t="s">
        <v>22</v>
      </c>
      <c r="T4426" t="s">
        <v>21</v>
      </c>
      <c r="Y4426">
        <v>186</v>
      </c>
      <c r="Z4426">
        <v>79</v>
      </c>
      <c r="AA4426">
        <v>100</v>
      </c>
      <c r="AB4426">
        <v>423</v>
      </c>
    </row>
    <row r="4427" spans="1:28" ht="15.95">
      <c r="A4427" t="s">
        <v>5327</v>
      </c>
      <c r="B4427" t="s">
        <v>281</v>
      </c>
      <c r="C4427" t="str">
        <f>VLOOKUP(B4427, Positions!A$1:B$134, 2, FALSE)</f>
        <v>Forward</v>
      </c>
      <c r="E4427" t="s">
        <v>5666</v>
      </c>
      <c r="F4427" t="s">
        <v>21</v>
      </c>
      <c r="G4427" t="str">
        <f>VLOOKUP(E4427, Tiers!M$1:P$134, 3, FALSE)</f>
        <v>NONE</v>
      </c>
      <c r="H4427">
        <f>VLOOKUP(G4427, Tiers!B$1:C$134, 2, FALSE)</f>
        <v>7</v>
      </c>
      <c r="I4427" s="21" t="e">
        <v>#N/A</v>
      </c>
      <c r="J4427" t="str">
        <f t="shared" si="69"/>
        <v>Anthony McNamee</v>
      </c>
      <c r="P4427">
        <v>30</v>
      </c>
      <c r="Q4427" t="s">
        <v>74</v>
      </c>
      <c r="R4427" t="s">
        <v>21</v>
      </c>
      <c r="S4427" t="s">
        <v>22</v>
      </c>
      <c r="T4427" t="s">
        <v>21</v>
      </c>
      <c r="Y4427">
        <v>168</v>
      </c>
      <c r="Z4427">
        <v>65</v>
      </c>
      <c r="AA4427">
        <v>8</v>
      </c>
      <c r="AB4427">
        <v>253</v>
      </c>
    </row>
    <row r="4428" spans="1:28" ht="15.95">
      <c r="A4428" t="s">
        <v>5328</v>
      </c>
      <c r="B4428" t="s">
        <v>843</v>
      </c>
      <c r="C4428" t="str">
        <f>VLOOKUP(B4428, Positions!A$1:B$134, 2, FALSE)</f>
        <v>Defender</v>
      </c>
      <c r="D4428" t="s">
        <v>229</v>
      </c>
      <c r="E4428" t="s">
        <v>5665</v>
      </c>
      <c r="F4428" t="s">
        <v>21</v>
      </c>
      <c r="G4428" t="str">
        <f>VLOOKUP(E4428, Tiers!M$1:P$134, 3, FALSE)</f>
        <v>ENG2</v>
      </c>
      <c r="H4428">
        <f>VLOOKUP(G4428, Tiers!B$1:C$134, 2, FALSE)</f>
        <v>3</v>
      </c>
      <c r="I4428" s="21">
        <v>30872</v>
      </c>
      <c r="J4428" t="str">
        <f t="shared" si="69"/>
        <v>Liam RoseniorBrighton</v>
      </c>
      <c r="P4428">
        <v>30</v>
      </c>
      <c r="Q4428" t="s">
        <v>74</v>
      </c>
      <c r="R4428" t="s">
        <v>21</v>
      </c>
      <c r="S4428" t="s">
        <v>22</v>
      </c>
      <c r="T4428" t="s">
        <v>21</v>
      </c>
      <c r="U4428" t="s">
        <v>172</v>
      </c>
      <c r="Y4428">
        <v>178</v>
      </c>
      <c r="Z4428">
        <v>73</v>
      </c>
      <c r="AA4428">
        <v>5</v>
      </c>
      <c r="AB4428">
        <v>344</v>
      </c>
    </row>
    <row r="4429" spans="1:28" ht="15.95">
      <c r="A4429" t="s">
        <v>5329</v>
      </c>
      <c r="B4429" t="s">
        <v>36</v>
      </c>
      <c r="C4429" t="str">
        <f>VLOOKUP(B4429, Positions!A$1:B$134, 2, FALSE)</f>
        <v>Midfielder</v>
      </c>
      <c r="D4429" t="s">
        <v>5330</v>
      </c>
      <c r="E4429" t="s">
        <v>5666</v>
      </c>
      <c r="F4429" t="s">
        <v>4590</v>
      </c>
      <c r="G4429" t="str">
        <f>VLOOKUP(E4429, Tiers!M$1:P$134, 3, FALSE)</f>
        <v>NONE</v>
      </c>
      <c r="H4429">
        <f>VLOOKUP(G4429, Tiers!B$1:C$134, 2, FALSE)</f>
        <v>7</v>
      </c>
      <c r="I4429" s="21">
        <v>30845</v>
      </c>
      <c r="J4429" t="str">
        <f t="shared" si="69"/>
        <v>Wayne WallaceBentleigh Greens</v>
      </c>
      <c r="P4429">
        <v>31</v>
      </c>
      <c r="Q4429" t="s">
        <v>154</v>
      </c>
      <c r="R4429" t="s">
        <v>21</v>
      </c>
      <c r="S4429" t="s">
        <v>22</v>
      </c>
      <c r="T4429" t="s">
        <v>21</v>
      </c>
      <c r="U4429" t="s">
        <v>4590</v>
      </c>
      <c r="Y4429">
        <v>189</v>
      </c>
      <c r="Z4429">
        <v>86</v>
      </c>
      <c r="AA4429">
        <v>15</v>
      </c>
      <c r="AB4429">
        <v>57</v>
      </c>
    </row>
    <row r="4430" spans="1:28" ht="15.95">
      <c r="A4430" t="s">
        <v>5331</v>
      </c>
      <c r="B4430" t="s">
        <v>81</v>
      </c>
      <c r="C4430" t="str">
        <f>VLOOKUP(B4430, Positions!A$1:B$134, 2, FALSE)</f>
        <v>Defender</v>
      </c>
      <c r="D4430" t="s">
        <v>5332</v>
      </c>
      <c r="E4430" t="s">
        <v>5666</v>
      </c>
      <c r="F4430" t="s">
        <v>21</v>
      </c>
      <c r="G4430" t="str">
        <f>VLOOKUP(E4430, Tiers!M$1:P$134, 3, FALSE)</f>
        <v>NONE</v>
      </c>
      <c r="H4430">
        <f>VLOOKUP(G4430, Tiers!B$1:C$134, 2, FALSE)</f>
        <v>7</v>
      </c>
      <c r="I4430" s="21">
        <v>30843</v>
      </c>
      <c r="J4430" t="str">
        <f t="shared" si="69"/>
        <v>Dean LeacockWhitehawk</v>
      </c>
      <c r="P4430">
        <v>31</v>
      </c>
      <c r="Q4430" t="s">
        <v>596</v>
      </c>
      <c r="R4430" t="s">
        <v>21</v>
      </c>
      <c r="S4430" t="s">
        <v>22</v>
      </c>
      <c r="T4430" t="s">
        <v>21</v>
      </c>
      <c r="U4430" t="s">
        <v>3799</v>
      </c>
      <c r="Y4430">
        <v>189</v>
      </c>
      <c r="Z4430">
        <v>78</v>
      </c>
      <c r="AA4430">
        <v>4</v>
      </c>
      <c r="AB4430">
        <v>245</v>
      </c>
    </row>
    <row r="4431" spans="1:28" ht="15.95">
      <c r="A4431" t="s">
        <v>5333</v>
      </c>
      <c r="B4431" t="s">
        <v>36</v>
      </c>
      <c r="C4431" t="str">
        <f>VLOOKUP(B4431, Positions!A$1:B$134, 2, FALSE)</f>
        <v>Midfielder</v>
      </c>
      <c r="D4431" t="s">
        <v>48</v>
      </c>
      <c r="E4431" t="s">
        <v>5663</v>
      </c>
      <c r="F4431" t="s">
        <v>21</v>
      </c>
      <c r="G4431" t="str">
        <f>VLOOKUP(E4431, Tiers!M$1:P$134, 3, FALSE)</f>
        <v>ENG4</v>
      </c>
      <c r="H4431">
        <f>VLOOKUP(G4431, Tiers!B$1:C$134, 2, FALSE)</f>
        <v>5</v>
      </c>
      <c r="I4431" s="21">
        <v>30843</v>
      </c>
      <c r="J4431" t="str">
        <f t="shared" si="69"/>
        <v>Nicky BaileyBarnet</v>
      </c>
      <c r="P4431">
        <v>31</v>
      </c>
      <c r="Q4431" t="s">
        <v>74</v>
      </c>
      <c r="R4431" t="s">
        <v>21</v>
      </c>
      <c r="S4431" t="s">
        <v>22</v>
      </c>
      <c r="T4431" t="s">
        <v>21</v>
      </c>
      <c r="Y4431">
        <v>178</v>
      </c>
      <c r="Z4431">
        <v>80</v>
      </c>
      <c r="AA4431">
        <v>88</v>
      </c>
      <c r="AB4431">
        <v>462</v>
      </c>
    </row>
    <row r="4432" spans="1:28" ht="15.95">
      <c r="A4432" t="s">
        <v>5334</v>
      </c>
      <c r="B4432" t="s">
        <v>166</v>
      </c>
      <c r="C4432" t="str">
        <f>VLOOKUP(B4432, Positions!A$1:B$134, 2, FALSE)</f>
        <v>Goalkeeper</v>
      </c>
      <c r="D4432" t="s">
        <v>2569</v>
      </c>
      <c r="E4432" t="s">
        <v>5666</v>
      </c>
      <c r="F4432" t="s">
        <v>21</v>
      </c>
      <c r="G4432" t="str">
        <f>VLOOKUP(E4432, Tiers!M$1:P$134, 3, FALSE)</f>
        <v>NONE</v>
      </c>
      <c r="H4432">
        <f>VLOOKUP(G4432, Tiers!B$1:C$134, 2, FALSE)</f>
        <v>7</v>
      </c>
      <c r="I4432" s="21">
        <v>30834</v>
      </c>
      <c r="J4432" t="str">
        <f t="shared" si="69"/>
        <v>Ross FlitneyEastleigh</v>
      </c>
      <c r="P4432">
        <v>31</v>
      </c>
      <c r="Q4432" t="s">
        <v>5335</v>
      </c>
      <c r="R4432" t="s">
        <v>21</v>
      </c>
      <c r="S4432" t="s">
        <v>22</v>
      </c>
      <c r="T4432" t="s">
        <v>21</v>
      </c>
      <c r="Y4432">
        <v>188</v>
      </c>
      <c r="Z4432">
        <v>84</v>
      </c>
      <c r="AA4432">
        <v>0</v>
      </c>
      <c r="AB4432">
        <v>302</v>
      </c>
    </row>
    <row r="4433" spans="1:28" ht="15.95">
      <c r="A4433" t="s">
        <v>5336</v>
      </c>
      <c r="B4433" t="s">
        <v>16</v>
      </c>
      <c r="C4433" t="e">
        <f>VLOOKUP(B4433, Positions!A$1:B$134, 2, FALSE)</f>
        <v>#N/A</v>
      </c>
      <c r="D4433" t="s">
        <v>2443</v>
      </c>
      <c r="E4433" t="s">
        <v>5666</v>
      </c>
      <c r="F4433" t="s">
        <v>21</v>
      </c>
      <c r="G4433" t="str">
        <f>VLOOKUP(E4433, Tiers!M$1:P$134, 3, FALSE)</f>
        <v>NONE</v>
      </c>
      <c r="H4433">
        <f>VLOOKUP(G4433, Tiers!B$1:C$134, 2, FALSE)</f>
        <v>7</v>
      </c>
      <c r="I4433" s="21">
        <v>30833</v>
      </c>
      <c r="J4433" t="str">
        <f t="shared" si="69"/>
        <v>Matt RheadLincoln</v>
      </c>
      <c r="P4433">
        <v>31</v>
      </c>
      <c r="Q4433" t="s">
        <v>201</v>
      </c>
      <c r="R4433" t="s">
        <v>21</v>
      </c>
      <c r="S4433" t="s">
        <v>22</v>
      </c>
      <c r="T4433" t="s">
        <v>21</v>
      </c>
      <c r="Y4433">
        <v>194</v>
      </c>
      <c r="Z4433">
        <v>106</v>
      </c>
      <c r="AA4433">
        <v>23</v>
      </c>
      <c r="AB4433">
        <v>142</v>
      </c>
    </row>
    <row r="4434" spans="1:28" ht="15.95">
      <c r="A4434" t="s">
        <v>5338</v>
      </c>
      <c r="B4434" t="s">
        <v>72</v>
      </c>
      <c r="C4434" t="str">
        <f>VLOOKUP(B4434, Positions!A$1:B$134, 2, FALSE)</f>
        <v>Defender</v>
      </c>
      <c r="D4434" t="s">
        <v>579</v>
      </c>
      <c r="E4434" t="s">
        <v>5665</v>
      </c>
      <c r="F4434" t="s">
        <v>21</v>
      </c>
      <c r="G4434" t="str">
        <f>VLOOKUP(E4434, Tiers!M$1:P$134, 3, FALSE)</f>
        <v>ENG2</v>
      </c>
      <c r="H4434">
        <f>VLOOKUP(G4434, Tiers!B$1:C$134, 2, FALSE)</f>
        <v>3</v>
      </c>
      <c r="I4434" s="21">
        <v>30820</v>
      </c>
      <c r="J4434" t="str">
        <f t="shared" si="69"/>
        <v>Dean LewingtonMK Dons</v>
      </c>
      <c r="P4434">
        <v>31</v>
      </c>
      <c r="Q4434" t="s">
        <v>461</v>
      </c>
      <c r="R4434" t="s">
        <v>21</v>
      </c>
      <c r="S4434" t="s">
        <v>22</v>
      </c>
      <c r="T4434" t="s">
        <v>21</v>
      </c>
      <c r="Y4434">
        <v>181</v>
      </c>
      <c r="Z4434">
        <v>70</v>
      </c>
      <c r="AA4434">
        <v>19</v>
      </c>
      <c r="AB4434">
        <v>501</v>
      </c>
    </row>
    <row r="4435" spans="1:28" ht="15.95">
      <c r="A4435" t="s">
        <v>5339</v>
      </c>
      <c r="B4435" t="s">
        <v>892</v>
      </c>
      <c r="C4435" t="str">
        <f>VLOOKUP(B4435, Positions!A$1:B$134, 2, FALSE)</f>
        <v>Defender</v>
      </c>
      <c r="D4435" t="s">
        <v>5340</v>
      </c>
      <c r="E4435" t="s">
        <v>5666</v>
      </c>
      <c r="F4435" t="s">
        <v>563</v>
      </c>
      <c r="G4435" t="str">
        <f>VLOOKUP(E4435, Tiers!M$1:P$134, 3, FALSE)</f>
        <v>NONE</v>
      </c>
      <c r="H4435">
        <f>VLOOKUP(G4435, Tiers!B$1:C$134, 2, FALSE)</f>
        <v>7</v>
      </c>
      <c r="I4435" s="21">
        <v>30816</v>
      </c>
      <c r="J4435" t="str">
        <f t="shared" si="69"/>
        <v>Nigel Reo-CokerMontreal Impact</v>
      </c>
      <c r="P4435">
        <v>31</v>
      </c>
      <c r="Q4435" t="s">
        <v>74</v>
      </c>
      <c r="R4435" t="s">
        <v>21</v>
      </c>
      <c r="S4435" t="s">
        <v>22</v>
      </c>
      <c r="T4435" t="s">
        <v>21</v>
      </c>
      <c r="U4435" t="s">
        <v>172</v>
      </c>
      <c r="Y4435">
        <v>175</v>
      </c>
      <c r="Z4435">
        <v>77</v>
      </c>
      <c r="AA4435">
        <v>23</v>
      </c>
      <c r="AB4435">
        <v>388</v>
      </c>
    </row>
    <row r="4436" spans="1:28" ht="15.95">
      <c r="A4436" t="s">
        <v>5341</v>
      </c>
      <c r="B4436" t="s">
        <v>16</v>
      </c>
      <c r="C4436" t="e">
        <f>VLOOKUP(B4436, Positions!A$1:B$134, 2, FALSE)</f>
        <v>#N/A</v>
      </c>
      <c r="E4436" t="s">
        <v>5666</v>
      </c>
      <c r="F4436" t="s">
        <v>21</v>
      </c>
      <c r="G4436" t="str">
        <f>VLOOKUP(E4436, Tiers!M$1:P$134, 3, FALSE)</f>
        <v>NONE</v>
      </c>
      <c r="H4436">
        <f>VLOOKUP(G4436, Tiers!B$1:C$134, 2, FALSE)</f>
        <v>7</v>
      </c>
      <c r="I4436" s="21" t="e">
        <v>#N/A</v>
      </c>
      <c r="J4436" t="str">
        <f t="shared" si="69"/>
        <v>Jeff Goulding</v>
      </c>
      <c r="P4436">
        <v>31</v>
      </c>
      <c r="Q4436" t="s">
        <v>1496</v>
      </c>
      <c r="R4436" t="s">
        <v>21</v>
      </c>
      <c r="S4436" t="s">
        <v>22</v>
      </c>
      <c r="T4436" t="s">
        <v>21</v>
      </c>
      <c r="Y4436">
        <v>188</v>
      </c>
      <c r="Z4436">
        <v>75</v>
      </c>
      <c r="AA4436">
        <v>81</v>
      </c>
      <c r="AB4436">
        <v>349</v>
      </c>
    </row>
    <row r="4437" spans="1:28" ht="15.95">
      <c r="A4437" t="s">
        <v>5342</v>
      </c>
      <c r="B4437" t="s">
        <v>16</v>
      </c>
      <c r="C4437" t="e">
        <f>VLOOKUP(B4437, Positions!A$1:B$134, 2, FALSE)</f>
        <v>#N/A</v>
      </c>
      <c r="D4437" t="s">
        <v>412</v>
      </c>
      <c r="E4437" t="s">
        <v>5664</v>
      </c>
      <c r="F4437" t="s">
        <v>21</v>
      </c>
      <c r="G4437" t="str">
        <f>VLOOKUP(E4437, Tiers!M$1:P$134, 3, FALSE)</f>
        <v>ENG3</v>
      </c>
      <c r="H4437">
        <f>VLOOKUP(G4437, Tiers!B$1:C$134, 2, FALSE)</f>
        <v>4</v>
      </c>
      <c r="I4437" s="21">
        <v>30807</v>
      </c>
      <c r="J4437" t="str">
        <f t="shared" si="69"/>
        <v>Stuart BeavonBurton</v>
      </c>
      <c r="P4437">
        <v>31</v>
      </c>
      <c r="Q4437" t="s">
        <v>157</v>
      </c>
      <c r="R4437" t="s">
        <v>21</v>
      </c>
      <c r="S4437" t="s">
        <v>22</v>
      </c>
      <c r="T4437" t="s">
        <v>21</v>
      </c>
      <c r="Y4437">
        <v>171</v>
      </c>
      <c r="Z4437">
        <v>69</v>
      </c>
      <c r="AA4437">
        <v>67</v>
      </c>
      <c r="AB4437">
        <v>304</v>
      </c>
    </row>
    <row r="4438" spans="1:28" ht="15.95">
      <c r="A4438" t="s">
        <v>5343</v>
      </c>
      <c r="B4438" t="s">
        <v>42</v>
      </c>
      <c r="C4438" t="str">
        <f>VLOOKUP(B4438, Positions!A$1:B$134, 2, FALSE)</f>
        <v>Midfielder</v>
      </c>
      <c r="D4438" t="s">
        <v>259</v>
      </c>
      <c r="E4438" t="s">
        <v>5663</v>
      </c>
      <c r="F4438" t="s">
        <v>21</v>
      </c>
      <c r="G4438" t="str">
        <f>VLOOKUP(E4438, Tiers!M$1:P$134, 3, FALSE)</f>
        <v>ENG4</v>
      </c>
      <c r="H4438">
        <f>VLOOKUP(G4438, Tiers!B$1:C$134, 2, FALSE)</f>
        <v>5</v>
      </c>
      <c r="I4438" s="21">
        <v>30802</v>
      </c>
      <c r="J4438" t="str">
        <f t="shared" si="69"/>
        <v>Steven SchumacherStevenage</v>
      </c>
      <c r="P4438">
        <v>31</v>
      </c>
      <c r="Q4438" t="s">
        <v>57</v>
      </c>
      <c r="R4438" t="s">
        <v>21</v>
      </c>
      <c r="S4438" t="s">
        <v>22</v>
      </c>
      <c r="T4438" t="s">
        <v>21</v>
      </c>
      <c r="Y4438">
        <v>183</v>
      </c>
      <c r="Z4438">
        <v>73</v>
      </c>
      <c r="AA4438">
        <v>47</v>
      </c>
      <c r="AB4438">
        <v>379</v>
      </c>
    </row>
    <row r="4439" spans="1:28" ht="15.95">
      <c r="A4439" t="s">
        <v>5344</v>
      </c>
      <c r="B4439" t="s">
        <v>36</v>
      </c>
      <c r="C4439" t="str">
        <f>VLOOKUP(B4439, Positions!A$1:B$134, 2, FALSE)</f>
        <v>Midfielder</v>
      </c>
      <c r="E4439" t="s">
        <v>5666</v>
      </c>
      <c r="F4439" t="s">
        <v>21</v>
      </c>
      <c r="G4439" t="str">
        <f>VLOOKUP(E4439, Tiers!M$1:P$134, 3, FALSE)</f>
        <v>NONE</v>
      </c>
      <c r="H4439">
        <f>VLOOKUP(G4439, Tiers!B$1:C$134, 2, FALSE)</f>
        <v>7</v>
      </c>
      <c r="I4439" s="21" t="e">
        <v>#N/A</v>
      </c>
      <c r="J4439" t="str">
        <f t="shared" si="69"/>
        <v>Alan Moogan</v>
      </c>
      <c r="P4439">
        <v>31</v>
      </c>
      <c r="Q4439" t="s">
        <v>57</v>
      </c>
      <c r="R4439" t="s">
        <v>21</v>
      </c>
      <c r="S4439" t="s">
        <v>22</v>
      </c>
      <c r="T4439" t="s">
        <v>21</v>
      </c>
      <c r="Y4439">
        <v>173</v>
      </c>
      <c r="Z4439">
        <v>70</v>
      </c>
      <c r="AA4439">
        <v>8</v>
      </c>
      <c r="AB4439">
        <v>210</v>
      </c>
    </row>
    <row r="4440" spans="1:28" ht="15.95">
      <c r="A4440" t="s">
        <v>5345</v>
      </c>
      <c r="B4440" t="s">
        <v>360</v>
      </c>
      <c r="C4440" t="str">
        <f>VLOOKUP(B4440, Positions!A$1:B$134, 2, FALSE)</f>
        <v>Defender</v>
      </c>
      <c r="D4440" t="s">
        <v>5346</v>
      </c>
      <c r="E4440" t="s">
        <v>5666</v>
      </c>
      <c r="F4440" t="s">
        <v>5674</v>
      </c>
      <c r="G4440" t="str">
        <f>VLOOKUP(E4440, Tiers!M$1:P$134, 3, FALSE)</f>
        <v>NONE</v>
      </c>
      <c r="H4440">
        <f>VLOOKUP(G4440, Tiers!B$1:C$134, 2, FALSE)</f>
        <v>7</v>
      </c>
      <c r="I4440" s="21">
        <v>30781</v>
      </c>
      <c r="J4440" t="str">
        <f t="shared" si="69"/>
        <v>Matt GarnerÍBV</v>
      </c>
      <c r="P4440">
        <v>31</v>
      </c>
      <c r="Q4440" t="s">
        <v>726</v>
      </c>
      <c r="R4440" t="s">
        <v>21</v>
      </c>
      <c r="S4440" t="s">
        <v>22</v>
      </c>
      <c r="T4440" t="s">
        <v>21</v>
      </c>
      <c r="Y4440">
        <v>181</v>
      </c>
      <c r="Z4440">
        <v>73</v>
      </c>
      <c r="AA4440">
        <v>4</v>
      </c>
      <c r="AB4440">
        <v>202</v>
      </c>
    </row>
    <row r="4441" spans="1:28" ht="15.95">
      <c r="A4441" t="s">
        <v>5347</v>
      </c>
      <c r="B4441" t="s">
        <v>31</v>
      </c>
      <c r="C4441" t="str">
        <f>VLOOKUP(B4441, Positions!A$1:B$134, 2, FALSE)</f>
        <v>Defender</v>
      </c>
      <c r="D4441" t="s">
        <v>200</v>
      </c>
      <c r="E4441" t="s">
        <v>5664</v>
      </c>
      <c r="F4441" t="s">
        <v>21</v>
      </c>
      <c r="G4441" t="str">
        <f>VLOOKUP(E4441, Tiers!M$1:P$134, 3, FALSE)</f>
        <v>ENG3</v>
      </c>
      <c r="H4441">
        <f>VLOOKUP(G4441, Tiers!B$1:C$134, 2, FALSE)</f>
        <v>4</v>
      </c>
      <c r="I4441" s="21">
        <v>30773</v>
      </c>
      <c r="J4441" t="str">
        <f t="shared" si="69"/>
        <v>Ben PurkissPort Vale</v>
      </c>
      <c r="P4441">
        <v>31</v>
      </c>
      <c r="Q4441" t="s">
        <v>40</v>
      </c>
      <c r="R4441" t="s">
        <v>21</v>
      </c>
      <c r="S4441" t="s">
        <v>22</v>
      </c>
      <c r="T4441" t="s">
        <v>21</v>
      </c>
      <c r="Y4441">
        <v>191</v>
      </c>
      <c r="Z4441">
        <v>83</v>
      </c>
      <c r="AA4441">
        <v>3</v>
      </c>
      <c r="AB4441">
        <v>354</v>
      </c>
    </row>
    <row r="4442" spans="1:28" ht="15.95">
      <c r="A4442" t="s">
        <v>5348</v>
      </c>
      <c r="B4442" t="s">
        <v>3238</v>
      </c>
      <c r="C4442" t="str">
        <f>VLOOKUP(B4442, Positions!A$1:B$134, 2, FALSE)</f>
        <v>Midfielder</v>
      </c>
      <c r="D4442" t="s">
        <v>326</v>
      </c>
      <c r="E4442" t="s">
        <v>5663</v>
      </c>
      <c r="F4442" t="s">
        <v>21</v>
      </c>
      <c r="G4442" t="str">
        <f>VLOOKUP(E4442, Tiers!M$1:P$134, 3, FALSE)</f>
        <v>ENG4</v>
      </c>
      <c r="H4442">
        <f>VLOOKUP(G4442, Tiers!B$1:C$134, 2, FALSE)</f>
        <v>5</v>
      </c>
      <c r="I4442" s="21">
        <v>30759</v>
      </c>
      <c r="J4442" t="str">
        <f t="shared" si="69"/>
        <v>Gary RobertsPortsmouth</v>
      </c>
      <c r="P4442">
        <v>31</v>
      </c>
      <c r="Q4442" t="s">
        <v>57</v>
      </c>
      <c r="R4442" t="s">
        <v>21</v>
      </c>
      <c r="S4442" t="s">
        <v>22</v>
      </c>
      <c r="T4442" t="s">
        <v>21</v>
      </c>
      <c r="Y4442">
        <v>178</v>
      </c>
      <c r="Z4442">
        <v>74</v>
      </c>
      <c r="AA4442">
        <v>90</v>
      </c>
      <c r="AB4442">
        <v>441</v>
      </c>
    </row>
    <row r="4443" spans="1:28" ht="15.95">
      <c r="A4443" t="s">
        <v>5349</v>
      </c>
      <c r="B4443" t="s">
        <v>16</v>
      </c>
      <c r="C4443" t="e">
        <f>VLOOKUP(B4443, Positions!A$1:B$134, 2, FALSE)</f>
        <v>#N/A</v>
      </c>
      <c r="D4443" t="s">
        <v>868</v>
      </c>
      <c r="E4443" t="s">
        <v>5666</v>
      </c>
      <c r="F4443" t="s">
        <v>21</v>
      </c>
      <c r="G4443" t="str">
        <f>VLOOKUP(E4443, Tiers!M$1:P$134, 3, FALSE)</f>
        <v>NONE</v>
      </c>
      <c r="H4443">
        <f>VLOOKUP(G4443, Tiers!B$1:C$134, 2, FALSE)</f>
        <v>7</v>
      </c>
      <c r="I4443" s="21">
        <v>30751</v>
      </c>
      <c r="J4443" t="str">
        <f t="shared" si="69"/>
        <v>Ben MayBromley</v>
      </c>
      <c r="P4443">
        <v>31</v>
      </c>
      <c r="Q4443" t="s">
        <v>2802</v>
      </c>
      <c r="R4443" t="s">
        <v>21</v>
      </c>
      <c r="S4443" t="s">
        <v>22</v>
      </c>
      <c r="T4443" t="s">
        <v>21</v>
      </c>
      <c r="Y4443">
        <v>186</v>
      </c>
      <c r="Z4443">
        <v>77</v>
      </c>
      <c r="AA4443">
        <v>56</v>
      </c>
      <c r="AB4443">
        <v>310</v>
      </c>
    </row>
    <row r="4444" spans="1:28" ht="15.95">
      <c r="A4444" t="s">
        <v>5350</v>
      </c>
      <c r="B4444" t="s">
        <v>426</v>
      </c>
      <c r="C4444" t="e">
        <f>VLOOKUP(B4444, Positions!A$1:B$134, 2, FALSE)</f>
        <v>#N/A</v>
      </c>
      <c r="D4444" t="s">
        <v>132</v>
      </c>
      <c r="E4444" t="s">
        <v>5664</v>
      </c>
      <c r="F4444" t="s">
        <v>21</v>
      </c>
      <c r="G4444" t="str">
        <f>VLOOKUP(E4444, Tiers!M$1:P$134, 3, FALSE)</f>
        <v>ENG3</v>
      </c>
      <c r="H4444">
        <f>VLOOKUP(G4444, Tiers!B$1:C$134, 2, FALSE)</f>
        <v>4</v>
      </c>
      <c r="I4444" s="21">
        <v>30741</v>
      </c>
      <c r="J4444" t="str">
        <f t="shared" si="69"/>
        <v>Darren AmbroseColchester</v>
      </c>
      <c r="P4444">
        <v>31</v>
      </c>
      <c r="Q4444" t="s">
        <v>2301</v>
      </c>
      <c r="R4444" t="s">
        <v>21</v>
      </c>
      <c r="S4444" t="s">
        <v>22</v>
      </c>
      <c r="T4444" t="s">
        <v>21</v>
      </c>
      <c r="Y4444">
        <v>183</v>
      </c>
      <c r="Z4444">
        <v>78</v>
      </c>
      <c r="AA4444">
        <v>64</v>
      </c>
      <c r="AB4444">
        <v>329</v>
      </c>
    </row>
    <row r="4445" spans="1:28" ht="15.95">
      <c r="A4445" t="s">
        <v>5351</v>
      </c>
      <c r="B4445" t="s">
        <v>16</v>
      </c>
      <c r="C4445" t="e">
        <f>VLOOKUP(B4445, Positions!A$1:B$134, 2, FALSE)</f>
        <v>#N/A</v>
      </c>
      <c r="D4445" t="s">
        <v>32</v>
      </c>
      <c r="E4445" t="s">
        <v>5663</v>
      </c>
      <c r="F4445" t="s">
        <v>21</v>
      </c>
      <c r="G4445" t="str">
        <f>VLOOKUP(E4445, Tiers!M$1:P$134, 3, FALSE)</f>
        <v>ENG4</v>
      </c>
      <c r="H4445">
        <f>VLOOKUP(G4445, Tiers!B$1:C$134, 2, FALSE)</f>
        <v>5</v>
      </c>
      <c r="I4445" s="21">
        <v>30740</v>
      </c>
      <c r="J4445" t="str">
        <f t="shared" si="69"/>
        <v>Chris BeardsleyMansfield</v>
      </c>
      <c r="P4445">
        <v>31</v>
      </c>
      <c r="Q4445" t="s">
        <v>275</v>
      </c>
      <c r="R4445" t="s">
        <v>21</v>
      </c>
      <c r="S4445" t="s">
        <v>22</v>
      </c>
      <c r="T4445" t="s">
        <v>21</v>
      </c>
      <c r="Y4445">
        <v>183</v>
      </c>
      <c r="Z4445">
        <v>84</v>
      </c>
      <c r="AA4445">
        <v>44</v>
      </c>
      <c r="AB4445">
        <v>306</v>
      </c>
    </row>
    <row r="4446" spans="1:28" ht="15.95">
      <c r="A4446" t="s">
        <v>5352</v>
      </c>
      <c r="B4446" t="s">
        <v>81</v>
      </c>
      <c r="C4446" t="str">
        <f>VLOOKUP(B4446, Positions!A$1:B$134, 2, FALSE)</f>
        <v>Defender</v>
      </c>
      <c r="D4446" t="s">
        <v>2232</v>
      </c>
      <c r="E4446" t="s">
        <v>5666</v>
      </c>
      <c r="F4446" t="s">
        <v>21</v>
      </c>
      <c r="G4446" t="str">
        <f>VLOOKUP(E4446, Tiers!M$1:P$134, 3, FALSE)</f>
        <v>NONE</v>
      </c>
      <c r="H4446">
        <f>VLOOKUP(G4446, Tiers!B$1:C$134, 2, FALSE)</f>
        <v>7</v>
      </c>
      <c r="I4446" s="21">
        <v>30735</v>
      </c>
      <c r="J4446" t="str">
        <f t="shared" si="69"/>
        <v>Simon GrandBarrow</v>
      </c>
      <c r="P4446">
        <v>31</v>
      </c>
      <c r="Q4446" t="s">
        <v>5353</v>
      </c>
      <c r="R4446" t="s">
        <v>21</v>
      </c>
      <c r="S4446" t="s">
        <v>22</v>
      </c>
      <c r="T4446" t="s">
        <v>21</v>
      </c>
      <c r="Y4446">
        <v>186</v>
      </c>
      <c r="Z4446">
        <v>65</v>
      </c>
      <c r="AA4446">
        <v>31</v>
      </c>
      <c r="AB4446">
        <v>330</v>
      </c>
    </row>
    <row r="4447" spans="1:28" ht="15.95">
      <c r="A4447" t="s">
        <v>5354</v>
      </c>
      <c r="B4447" t="s">
        <v>16</v>
      </c>
      <c r="C4447" t="e">
        <f>VLOOKUP(B4447, Positions!A$1:B$134, 2, FALSE)</f>
        <v>#N/A</v>
      </c>
      <c r="D4447" t="s">
        <v>2232</v>
      </c>
      <c r="E4447" t="s">
        <v>5666</v>
      </c>
      <c r="F4447" t="s">
        <v>21</v>
      </c>
      <c r="G4447" t="str">
        <f>VLOOKUP(E4447, Tiers!M$1:P$134, 3, FALSE)</f>
        <v>NONE</v>
      </c>
      <c r="H4447">
        <f>VLOOKUP(G4447, Tiers!B$1:C$134, 2, FALSE)</f>
        <v>7</v>
      </c>
      <c r="I4447" s="21">
        <v>30733</v>
      </c>
      <c r="J4447" t="str">
        <f t="shared" si="69"/>
        <v>Jason WalkerBarrow</v>
      </c>
      <c r="P4447">
        <v>31</v>
      </c>
      <c r="Q4447" t="s">
        <v>1609</v>
      </c>
      <c r="R4447" t="s">
        <v>21</v>
      </c>
      <c r="S4447" t="s">
        <v>22</v>
      </c>
      <c r="T4447" t="s">
        <v>21</v>
      </c>
      <c r="Y4447">
        <v>176</v>
      </c>
      <c r="Z4447">
        <v>70</v>
      </c>
      <c r="AA4447">
        <v>111</v>
      </c>
      <c r="AB4447">
        <v>373</v>
      </c>
    </row>
    <row r="4448" spans="1:28" ht="15.95">
      <c r="A4448" t="s">
        <v>5355</v>
      </c>
      <c r="B4448" t="s">
        <v>36</v>
      </c>
      <c r="C4448" t="str">
        <f>VLOOKUP(B4448, Positions!A$1:B$134, 2, FALSE)</f>
        <v>Midfielder</v>
      </c>
      <c r="D4448" t="s">
        <v>3117</v>
      </c>
      <c r="E4448" t="s">
        <v>5663</v>
      </c>
      <c r="F4448" t="s">
        <v>21</v>
      </c>
      <c r="G4448" t="str">
        <f>VLOOKUP(E4448, Tiers!M$1:P$134, 3, FALSE)</f>
        <v>ENG4</v>
      </c>
      <c r="H4448">
        <f>VLOOKUP(G4448, Tiers!B$1:C$134, 2, FALSE)</f>
        <v>5</v>
      </c>
      <c r="I4448" s="21">
        <v>30720</v>
      </c>
      <c r="J4448" t="str">
        <f t="shared" si="69"/>
        <v>Matt BloomfieldWycombe</v>
      </c>
      <c r="P4448">
        <v>31</v>
      </c>
      <c r="Q4448" t="s">
        <v>159</v>
      </c>
      <c r="R4448" t="s">
        <v>21</v>
      </c>
      <c r="S4448" t="s">
        <v>22</v>
      </c>
      <c r="T4448" t="s">
        <v>21</v>
      </c>
      <c r="Y4448">
        <v>176</v>
      </c>
      <c r="Z4448">
        <v>70</v>
      </c>
      <c r="AA4448">
        <v>25</v>
      </c>
      <c r="AB4448">
        <v>321</v>
      </c>
    </row>
    <row r="4449" spans="1:28" ht="15.95">
      <c r="A4449" t="s">
        <v>5356</v>
      </c>
      <c r="B4449" t="s">
        <v>16</v>
      </c>
      <c r="C4449" t="e">
        <f>VLOOKUP(B4449, Positions!A$1:B$134, 2, FALSE)</f>
        <v>#N/A</v>
      </c>
      <c r="D4449" t="s">
        <v>284</v>
      </c>
      <c r="E4449" t="s">
        <v>5665</v>
      </c>
      <c r="F4449" t="s">
        <v>21</v>
      </c>
      <c r="G4449" t="str">
        <f>VLOOKUP(E4449, Tiers!M$1:P$134, 3, FALSE)</f>
        <v>ENG2</v>
      </c>
      <c r="H4449">
        <f>VLOOKUP(G4449, Tiers!B$1:C$134, 2, FALSE)</f>
        <v>3</v>
      </c>
      <c r="I4449" s="21">
        <v>30719</v>
      </c>
      <c r="J4449" t="str">
        <f t="shared" si="69"/>
        <v>Clayton DonaldsonBirmingham</v>
      </c>
      <c r="P4449">
        <v>31</v>
      </c>
      <c r="Q4449" t="s">
        <v>1391</v>
      </c>
      <c r="R4449" t="s">
        <v>21</v>
      </c>
      <c r="S4449" t="s">
        <v>22</v>
      </c>
      <c r="T4449" t="s">
        <v>21</v>
      </c>
      <c r="U4449" t="s">
        <v>319</v>
      </c>
      <c r="Y4449">
        <v>185</v>
      </c>
      <c r="Z4449">
        <v>80</v>
      </c>
      <c r="AA4449">
        <v>166</v>
      </c>
      <c r="AB4449">
        <v>434</v>
      </c>
    </row>
    <row r="4450" spans="1:28" ht="15.95">
      <c r="A4450" t="s">
        <v>5357</v>
      </c>
      <c r="B4450" t="s">
        <v>166</v>
      </c>
      <c r="C4450" t="str">
        <f>VLOOKUP(B4450, Positions!A$1:B$134, 2, FALSE)</f>
        <v>Goalkeeper</v>
      </c>
      <c r="E4450" t="s">
        <v>5666</v>
      </c>
      <c r="F4450" t="s">
        <v>21</v>
      </c>
      <c r="G4450" t="str">
        <f>VLOOKUP(E4450, Tiers!M$1:P$134, 3, FALSE)</f>
        <v>NONE</v>
      </c>
      <c r="H4450">
        <f>VLOOKUP(G4450, Tiers!B$1:C$134, 2, FALSE)</f>
        <v>7</v>
      </c>
      <c r="I4450" s="21" t="e">
        <v>#N/A</v>
      </c>
      <c r="J4450" t="str">
        <f t="shared" si="69"/>
        <v>Lenny Pidgeley</v>
      </c>
      <c r="P4450">
        <v>31</v>
      </c>
      <c r="Q4450" t="s">
        <v>20</v>
      </c>
      <c r="R4450" t="s">
        <v>21</v>
      </c>
      <c r="S4450" t="s">
        <v>22</v>
      </c>
      <c r="T4450" t="s">
        <v>21</v>
      </c>
      <c r="Y4450">
        <v>191</v>
      </c>
      <c r="Z4450">
        <v>87</v>
      </c>
      <c r="AA4450">
        <v>0</v>
      </c>
      <c r="AB4450">
        <v>237</v>
      </c>
    </row>
    <row r="4451" spans="1:28" ht="15.95">
      <c r="A4451" t="s">
        <v>5358</v>
      </c>
      <c r="B4451" t="s">
        <v>16</v>
      </c>
      <c r="C4451" t="e">
        <f>VLOOKUP(B4451, Positions!A$1:B$134, 2, FALSE)</f>
        <v>#N/A</v>
      </c>
      <c r="D4451" t="s">
        <v>275</v>
      </c>
      <c r="E4451" t="s">
        <v>5665</v>
      </c>
      <c r="F4451" t="s">
        <v>21</v>
      </c>
      <c r="G4451" t="str">
        <f>VLOOKUP(E4451, Tiers!M$1:P$134, 3, FALSE)</f>
        <v>ENG2</v>
      </c>
      <c r="H4451">
        <f>VLOOKUP(G4451, Tiers!B$1:C$134, 2, FALSE)</f>
        <v>3</v>
      </c>
      <c r="I4451" s="21">
        <v>30718</v>
      </c>
      <c r="J4451" t="str">
        <f t="shared" si="69"/>
        <v>Darren BentDerby</v>
      </c>
      <c r="P4451">
        <v>31</v>
      </c>
      <c r="Q4451" t="s">
        <v>74</v>
      </c>
      <c r="R4451" t="s">
        <v>21</v>
      </c>
      <c r="S4451" t="s">
        <v>22</v>
      </c>
      <c r="T4451" t="s">
        <v>21</v>
      </c>
      <c r="Y4451">
        <v>180</v>
      </c>
      <c r="Z4451">
        <v>74</v>
      </c>
      <c r="AA4451">
        <v>164</v>
      </c>
      <c r="AB4451">
        <v>408</v>
      </c>
    </row>
    <row r="4452" spans="1:28" ht="15.95">
      <c r="A4452" t="s">
        <v>5359</v>
      </c>
      <c r="B4452" t="s">
        <v>42</v>
      </c>
      <c r="C4452" t="str">
        <f>VLOOKUP(B4452, Positions!A$1:B$134, 2, FALSE)</f>
        <v>Midfielder</v>
      </c>
      <c r="D4452" t="s">
        <v>107</v>
      </c>
      <c r="E4452" t="s">
        <v>5665</v>
      </c>
      <c r="F4452" t="s">
        <v>21</v>
      </c>
      <c r="G4452" t="str">
        <f>VLOOKUP(E4452, Tiers!M$1:P$134, 3, FALSE)</f>
        <v>ENG2</v>
      </c>
      <c r="H4452">
        <f>VLOOKUP(G4452, Tiers!B$1:C$134, 2, FALSE)</f>
        <v>3</v>
      </c>
      <c r="I4452" s="21">
        <v>30712</v>
      </c>
      <c r="J4452" t="str">
        <f t="shared" si="69"/>
        <v>Dean MarneyBurnley</v>
      </c>
      <c r="P4452">
        <v>31</v>
      </c>
      <c r="Q4452" t="s">
        <v>2335</v>
      </c>
      <c r="R4452" t="s">
        <v>21</v>
      </c>
      <c r="S4452" t="s">
        <v>22</v>
      </c>
      <c r="T4452" t="s">
        <v>21</v>
      </c>
      <c r="Y4452">
        <v>183</v>
      </c>
      <c r="Z4452">
        <v>72</v>
      </c>
      <c r="AA4452">
        <v>19</v>
      </c>
      <c r="AB4452">
        <v>331</v>
      </c>
    </row>
    <row r="4453" spans="1:28" ht="15.95">
      <c r="A4453" t="s">
        <v>5360</v>
      </c>
      <c r="B4453" t="s">
        <v>393</v>
      </c>
      <c r="C4453" t="str">
        <f>VLOOKUP(B4453, Positions!A$1:B$134, 2, FALSE)</f>
        <v>Defender</v>
      </c>
      <c r="E4453" t="s">
        <v>5666</v>
      </c>
      <c r="F4453" t="s">
        <v>21</v>
      </c>
      <c r="G4453" t="str">
        <f>VLOOKUP(E4453, Tiers!M$1:P$134, 3, FALSE)</f>
        <v>NONE</v>
      </c>
      <c r="H4453">
        <f>VLOOKUP(G4453, Tiers!B$1:C$134, 2, FALSE)</f>
        <v>7</v>
      </c>
      <c r="I4453" s="21" t="e">
        <v>#N/A</v>
      </c>
      <c r="J4453" t="str">
        <f t="shared" si="69"/>
        <v>Andy Holdsworth</v>
      </c>
      <c r="P4453">
        <v>31</v>
      </c>
      <c r="Q4453" t="s">
        <v>1530</v>
      </c>
      <c r="R4453" t="s">
        <v>21</v>
      </c>
      <c r="S4453" t="s">
        <v>22</v>
      </c>
      <c r="T4453" t="s">
        <v>21</v>
      </c>
      <c r="Y4453">
        <v>176</v>
      </c>
      <c r="Z4453">
        <v>74</v>
      </c>
      <c r="AA4453">
        <v>17</v>
      </c>
      <c r="AB4453">
        <v>406</v>
      </c>
    </row>
    <row r="4454" spans="1:28" ht="15.95">
      <c r="A4454" t="s">
        <v>5361</v>
      </c>
      <c r="B4454" t="s">
        <v>36</v>
      </c>
      <c r="C4454" t="str">
        <f>VLOOKUP(B4454, Positions!A$1:B$134, 2, FALSE)</f>
        <v>Midfielder</v>
      </c>
      <c r="D4454" t="s">
        <v>397</v>
      </c>
      <c r="E4454" t="s">
        <v>5665</v>
      </c>
      <c r="F4454" t="s">
        <v>21</v>
      </c>
      <c r="G4454" t="str">
        <f>VLOOKUP(E4454, Tiers!M$1:P$134, 3, FALSE)</f>
        <v>ENG2</v>
      </c>
      <c r="H4454">
        <f>VLOOKUP(G4454, Tiers!B$1:C$134, 2, FALSE)</f>
        <v>3</v>
      </c>
      <c r="I4454" s="21">
        <v>30691</v>
      </c>
      <c r="J4454" t="str">
        <f t="shared" si="69"/>
        <v>John WelshPreston</v>
      </c>
      <c r="P4454">
        <v>31</v>
      </c>
      <c r="Q4454" t="s">
        <v>57</v>
      </c>
      <c r="R4454" t="s">
        <v>21</v>
      </c>
      <c r="S4454" t="s">
        <v>22</v>
      </c>
      <c r="T4454" t="s">
        <v>21</v>
      </c>
      <c r="Y4454">
        <v>171</v>
      </c>
      <c r="Z4454">
        <v>73</v>
      </c>
      <c r="AA4454">
        <v>17</v>
      </c>
      <c r="AB4454">
        <v>304</v>
      </c>
    </row>
    <row r="4455" spans="1:28" ht="15.95">
      <c r="A4455" t="s">
        <v>5362</v>
      </c>
      <c r="B4455" t="s">
        <v>81</v>
      </c>
      <c r="C4455" t="str">
        <f>VLOOKUP(B4455, Positions!A$1:B$134, 2, FALSE)</f>
        <v>Defender</v>
      </c>
      <c r="D4455" t="s">
        <v>103</v>
      </c>
      <c r="E4455" t="s">
        <v>5665</v>
      </c>
      <c r="F4455" t="s">
        <v>21</v>
      </c>
      <c r="G4455" t="str">
        <f>VLOOKUP(E4455, Tiers!M$1:P$134, 3, FALSE)</f>
        <v>ENG2</v>
      </c>
      <c r="H4455">
        <f>VLOOKUP(G4455, Tiers!B$1:C$134, 2, FALSE)</f>
        <v>3</v>
      </c>
      <c r="I4455" s="21">
        <v>30689</v>
      </c>
      <c r="J4455" t="str">
        <f t="shared" si="69"/>
        <v>Matthew KilgallonBlackburn</v>
      </c>
      <c r="P4455">
        <v>31</v>
      </c>
      <c r="Q4455" t="s">
        <v>52</v>
      </c>
      <c r="R4455" t="s">
        <v>21</v>
      </c>
      <c r="S4455" t="s">
        <v>22</v>
      </c>
      <c r="T4455" t="s">
        <v>21</v>
      </c>
      <c r="Y4455">
        <v>188</v>
      </c>
      <c r="Z4455">
        <v>79</v>
      </c>
      <c r="AA4455">
        <v>9</v>
      </c>
      <c r="AB4455">
        <v>274</v>
      </c>
    </row>
    <row r="4456" spans="1:28" ht="15.95">
      <c r="A4456" t="s">
        <v>5363</v>
      </c>
      <c r="B4456" t="s">
        <v>102</v>
      </c>
      <c r="C4456" t="str">
        <f>VLOOKUP(B4456, Positions!A$1:B$134, 2, FALSE)</f>
        <v>Defender</v>
      </c>
      <c r="D4456" t="s">
        <v>259</v>
      </c>
      <c r="E4456" t="s">
        <v>5663</v>
      </c>
      <c r="F4456" t="s">
        <v>21</v>
      </c>
      <c r="G4456" t="str">
        <f>VLOOKUP(E4456, Tiers!M$1:P$134, 3, FALSE)</f>
        <v>ENG4</v>
      </c>
      <c r="H4456">
        <f>VLOOKUP(G4456, Tiers!B$1:C$134, 2, FALSE)</f>
        <v>5</v>
      </c>
      <c r="I4456" s="21">
        <v>30683</v>
      </c>
      <c r="J4456" t="str">
        <f t="shared" si="69"/>
        <v>Ronnie HenryStevenage</v>
      </c>
      <c r="P4456">
        <v>31</v>
      </c>
      <c r="Q4456" t="s">
        <v>562</v>
      </c>
      <c r="R4456" t="s">
        <v>21</v>
      </c>
      <c r="S4456" t="s">
        <v>22</v>
      </c>
      <c r="T4456" t="s">
        <v>21</v>
      </c>
      <c r="Y4456">
        <v>181</v>
      </c>
      <c r="Z4456">
        <v>70</v>
      </c>
      <c r="AA4456">
        <v>3</v>
      </c>
      <c r="AB4456">
        <v>403</v>
      </c>
    </row>
    <row r="4457" spans="1:28" ht="15.95">
      <c r="A4457" t="s">
        <v>5364</v>
      </c>
      <c r="B4457" t="s">
        <v>16</v>
      </c>
      <c r="C4457" t="e">
        <f>VLOOKUP(B4457, Positions!A$1:B$134, 2, FALSE)</f>
        <v>#N/A</v>
      </c>
      <c r="D4457" t="s">
        <v>3669</v>
      </c>
      <c r="E4457" t="s">
        <v>5669</v>
      </c>
      <c r="F4457" t="s">
        <v>421</v>
      </c>
      <c r="G4457" t="str">
        <f>VLOOKUP(E4457, Tiers!M$1:P$134, 3, FALSE)</f>
        <v>SCO1</v>
      </c>
      <c r="H4457">
        <f>VLOOKUP(G4457, Tiers!B$1:C$134, 2, FALSE)</f>
        <v>3</v>
      </c>
      <c r="I4457" s="21">
        <v>30676</v>
      </c>
      <c r="J4457" t="str">
        <f t="shared" si="69"/>
        <v>John SuttonSt. Johnstone</v>
      </c>
      <c r="P4457">
        <v>31</v>
      </c>
      <c r="Q4457" t="s">
        <v>657</v>
      </c>
      <c r="R4457" t="s">
        <v>21</v>
      </c>
      <c r="S4457" t="s">
        <v>22</v>
      </c>
      <c r="T4457" t="s">
        <v>21</v>
      </c>
      <c r="Y4457">
        <v>188</v>
      </c>
      <c r="Z4457">
        <v>85</v>
      </c>
      <c r="AA4457">
        <v>132</v>
      </c>
      <c r="AB4457">
        <v>393</v>
      </c>
    </row>
    <row r="4458" spans="1:28" ht="15.95">
      <c r="A4458" t="s">
        <v>5365</v>
      </c>
      <c r="B4458" t="s">
        <v>196</v>
      </c>
      <c r="C4458" t="str">
        <f>VLOOKUP(B4458, Positions!A$1:B$134, 2, FALSE)</f>
        <v>Defender</v>
      </c>
      <c r="D4458" t="s">
        <v>2569</v>
      </c>
      <c r="E4458" t="s">
        <v>5666</v>
      </c>
      <c r="F4458" t="s">
        <v>21</v>
      </c>
      <c r="G4458" t="str">
        <f>VLOOKUP(E4458, Tiers!M$1:P$134, 3, FALSE)</f>
        <v>NONE</v>
      </c>
      <c r="H4458">
        <f>VLOOKUP(G4458, Tiers!B$1:C$134, 2, FALSE)</f>
        <v>7</v>
      </c>
      <c r="I4458" s="21">
        <v>30673</v>
      </c>
      <c r="J4458" t="str">
        <f t="shared" si="69"/>
        <v>Dan HardingEastleigh</v>
      </c>
      <c r="P4458">
        <v>31</v>
      </c>
      <c r="Q4458" t="s">
        <v>1967</v>
      </c>
      <c r="R4458" t="s">
        <v>21</v>
      </c>
      <c r="S4458" t="s">
        <v>22</v>
      </c>
      <c r="T4458" t="s">
        <v>21</v>
      </c>
      <c r="Y4458">
        <v>183</v>
      </c>
      <c r="Z4458">
        <v>75</v>
      </c>
      <c r="AA4458">
        <v>7</v>
      </c>
      <c r="AB4458">
        <v>350</v>
      </c>
    </row>
    <row r="4459" spans="1:28" ht="15.95">
      <c r="A4459" t="s">
        <v>5366</v>
      </c>
      <c r="B4459" t="s">
        <v>16</v>
      </c>
      <c r="C4459" t="e">
        <f>VLOOKUP(B4459, Positions!A$1:B$134, 2, FALSE)</f>
        <v>#N/A</v>
      </c>
      <c r="D4459" t="s">
        <v>3957</v>
      </c>
      <c r="E4459" t="s">
        <v>5667</v>
      </c>
      <c r="F4459" t="s">
        <v>421</v>
      </c>
      <c r="G4459" t="str">
        <f>VLOOKUP(E4459, Tiers!M$1:P$134, 3, FALSE)</f>
        <v>SCO2</v>
      </c>
      <c r="H4459">
        <f>VLOOKUP(G4459, Tiers!B$1:C$134, 2, FALSE)</f>
        <v>6</v>
      </c>
      <c r="I4459" s="21">
        <v>30673</v>
      </c>
      <c r="J4459" t="str">
        <f t="shared" si="69"/>
        <v>Michael ChopraAlloa</v>
      </c>
      <c r="P4459">
        <v>31</v>
      </c>
      <c r="Q4459" t="s">
        <v>530</v>
      </c>
      <c r="R4459" t="s">
        <v>21</v>
      </c>
      <c r="S4459" t="s">
        <v>22</v>
      </c>
      <c r="T4459" t="s">
        <v>21</v>
      </c>
      <c r="U4459" t="s">
        <v>226</v>
      </c>
      <c r="Y4459">
        <v>176</v>
      </c>
      <c r="Z4459">
        <v>65</v>
      </c>
      <c r="AA4459">
        <v>106</v>
      </c>
      <c r="AB4459">
        <v>363</v>
      </c>
    </row>
    <row r="4460" spans="1:28" ht="15.95">
      <c r="A4460" t="s">
        <v>5367</v>
      </c>
      <c r="B4460" t="s">
        <v>166</v>
      </c>
      <c r="C4460" t="str">
        <f>VLOOKUP(B4460, Positions!A$1:B$134, 2, FALSE)</f>
        <v>Goalkeeper</v>
      </c>
      <c r="D4460" t="s">
        <v>217</v>
      </c>
      <c r="E4460" t="s">
        <v>5664</v>
      </c>
      <c r="F4460" t="s">
        <v>21</v>
      </c>
      <c r="G4460" t="str">
        <f>VLOOKUP(E4460, Tiers!M$1:P$134, 3, FALSE)</f>
        <v>ENG3</v>
      </c>
      <c r="H4460">
        <f>VLOOKUP(G4460, Tiers!B$1:C$134, 2, FALSE)</f>
        <v>4</v>
      </c>
      <c r="I4460" s="21">
        <v>30670</v>
      </c>
      <c r="J4460" t="str">
        <f t="shared" si="69"/>
        <v>Glenn MorrisGillingham</v>
      </c>
      <c r="P4460">
        <v>31</v>
      </c>
      <c r="Q4460" t="s">
        <v>74</v>
      </c>
      <c r="R4460" t="s">
        <v>21</v>
      </c>
      <c r="S4460" t="s">
        <v>22</v>
      </c>
      <c r="T4460" t="s">
        <v>21</v>
      </c>
      <c r="Y4460">
        <v>183</v>
      </c>
      <c r="Z4460">
        <v>70</v>
      </c>
      <c r="AA4460">
        <v>0</v>
      </c>
      <c r="AB4460">
        <v>228</v>
      </c>
    </row>
    <row r="4461" spans="1:28" ht="15.95">
      <c r="A4461" t="s">
        <v>5368</v>
      </c>
      <c r="B4461" t="s">
        <v>42</v>
      </c>
      <c r="C4461" t="str">
        <f>VLOOKUP(B4461, Positions!A$1:B$134, 2, FALSE)</f>
        <v>Midfielder</v>
      </c>
      <c r="D4461" t="s">
        <v>627</v>
      </c>
      <c r="E4461" t="s">
        <v>5666</v>
      </c>
      <c r="F4461" t="s">
        <v>21</v>
      </c>
      <c r="G4461" t="str">
        <f>VLOOKUP(E4461, Tiers!M$1:P$134, 3, FALSE)</f>
        <v>NONE</v>
      </c>
      <c r="H4461">
        <f>VLOOKUP(G4461, Tiers!B$1:C$134, 2, FALSE)</f>
        <v>7</v>
      </c>
      <c r="I4461" s="21">
        <v>30668</v>
      </c>
      <c r="J4461" t="str">
        <f t="shared" si="69"/>
        <v>Darren CarterForest Green</v>
      </c>
      <c r="P4461">
        <v>31</v>
      </c>
      <c r="Q4461" t="s">
        <v>285</v>
      </c>
      <c r="R4461" t="s">
        <v>21</v>
      </c>
      <c r="S4461" t="s">
        <v>22</v>
      </c>
      <c r="T4461" t="s">
        <v>21</v>
      </c>
      <c r="Y4461">
        <v>188</v>
      </c>
      <c r="Z4461">
        <v>78</v>
      </c>
      <c r="AA4461">
        <v>24</v>
      </c>
      <c r="AB4461">
        <v>306</v>
      </c>
    </row>
    <row r="4462" spans="1:28" ht="15.95">
      <c r="A4462" t="s">
        <v>5369</v>
      </c>
      <c r="B4462" t="s">
        <v>16</v>
      </c>
      <c r="C4462" t="e">
        <f>VLOOKUP(B4462, Positions!A$1:B$134, 2, FALSE)</f>
        <v>#N/A</v>
      </c>
      <c r="D4462" t="s">
        <v>112</v>
      </c>
      <c r="E4462" t="s">
        <v>5664</v>
      </c>
      <c r="F4462" t="s">
        <v>21</v>
      </c>
      <c r="G4462" t="str">
        <f>VLOOKUP(E4462, Tiers!M$1:P$134, 3, FALSE)</f>
        <v>ENG3</v>
      </c>
      <c r="H4462">
        <f>VLOOKUP(G4462, Tiers!B$1:C$134, 2, FALSE)</f>
        <v>4</v>
      </c>
      <c r="I4462" s="21">
        <v>30663</v>
      </c>
      <c r="J4462" t="str">
        <f t="shared" si="69"/>
        <v>Scott VernonShrewsbury</v>
      </c>
      <c r="P4462">
        <v>31</v>
      </c>
      <c r="Q4462" t="s">
        <v>113</v>
      </c>
      <c r="R4462" t="s">
        <v>21</v>
      </c>
      <c r="S4462" t="s">
        <v>22</v>
      </c>
      <c r="T4462" t="s">
        <v>21</v>
      </c>
      <c r="Y4462">
        <v>186</v>
      </c>
      <c r="Z4462">
        <v>73</v>
      </c>
      <c r="AA4462">
        <v>87</v>
      </c>
      <c r="AB4462">
        <v>387</v>
      </c>
    </row>
    <row r="4463" spans="1:28" ht="15.95">
      <c r="A4463" t="s">
        <v>5370</v>
      </c>
      <c r="B4463" t="s">
        <v>36</v>
      </c>
      <c r="C4463" t="str">
        <f>VLOOKUP(B4463, Positions!A$1:B$134, 2, FALSE)</f>
        <v>Midfielder</v>
      </c>
      <c r="D4463" t="s">
        <v>152</v>
      </c>
      <c r="E4463" t="s">
        <v>5664</v>
      </c>
      <c r="F4463" t="s">
        <v>21</v>
      </c>
      <c r="G4463" t="str">
        <f>VLOOKUP(E4463, Tiers!M$1:P$134, 3, FALSE)</f>
        <v>ENG3</v>
      </c>
      <c r="H4463">
        <f>VLOOKUP(G4463, Tiers!B$1:C$134, 2, FALSE)</f>
        <v>4</v>
      </c>
      <c r="I4463" s="21">
        <v>30663</v>
      </c>
      <c r="J4463" t="str">
        <f t="shared" si="69"/>
        <v>David FoxCrewe</v>
      </c>
      <c r="P4463">
        <v>31</v>
      </c>
      <c r="Q4463" t="s">
        <v>5371</v>
      </c>
      <c r="R4463" t="s">
        <v>21</v>
      </c>
      <c r="S4463" t="s">
        <v>22</v>
      </c>
      <c r="T4463" t="s">
        <v>21</v>
      </c>
      <c r="Y4463">
        <v>176</v>
      </c>
      <c r="Z4463">
        <v>77</v>
      </c>
      <c r="AA4463">
        <v>13</v>
      </c>
      <c r="AB4463">
        <v>215</v>
      </c>
    </row>
    <row r="4464" spans="1:28" ht="15.95">
      <c r="A4464" t="s">
        <v>5372</v>
      </c>
      <c r="B4464" t="s">
        <v>16</v>
      </c>
      <c r="C4464" t="e">
        <f>VLOOKUP(B4464, Positions!A$1:B$134, 2, FALSE)</f>
        <v>#N/A</v>
      </c>
      <c r="D4464" t="s">
        <v>132</v>
      </c>
      <c r="E4464" t="s">
        <v>5664</v>
      </c>
      <c r="F4464" t="s">
        <v>21</v>
      </c>
      <c r="G4464" t="str">
        <f>VLOOKUP(E4464, Tiers!M$1:P$134, 3, FALSE)</f>
        <v>ENG3</v>
      </c>
      <c r="H4464">
        <f>VLOOKUP(G4464, Tiers!B$1:C$134, 2, FALSE)</f>
        <v>4</v>
      </c>
      <c r="I4464" s="21">
        <v>30662</v>
      </c>
      <c r="J4464" t="str">
        <f t="shared" si="69"/>
        <v>Chris PorterColchester</v>
      </c>
      <c r="P4464">
        <v>31</v>
      </c>
      <c r="Q4464" t="s">
        <v>185</v>
      </c>
      <c r="R4464" t="s">
        <v>21</v>
      </c>
      <c r="S4464" t="s">
        <v>22</v>
      </c>
      <c r="T4464" t="s">
        <v>21</v>
      </c>
      <c r="Y4464">
        <v>186</v>
      </c>
      <c r="Z4464">
        <v>84</v>
      </c>
      <c r="AA4464">
        <v>101</v>
      </c>
      <c r="AB4464">
        <v>355</v>
      </c>
    </row>
    <row r="4465" spans="1:28" ht="15.95">
      <c r="A4465" t="s">
        <v>5373</v>
      </c>
      <c r="B4465" t="s">
        <v>877</v>
      </c>
      <c r="C4465" t="str">
        <f>VLOOKUP(B4465, Positions!A$1:B$134, 2, FALSE)</f>
        <v>Defender</v>
      </c>
      <c r="D4465" t="s">
        <v>265</v>
      </c>
      <c r="E4465" t="s">
        <v>5665</v>
      </c>
      <c r="F4465" t="s">
        <v>21</v>
      </c>
      <c r="G4465" t="str">
        <f>VLOOKUP(E4465, Tiers!M$1:P$134, 3, FALSE)</f>
        <v>ENG2</v>
      </c>
      <c r="H4465">
        <f>VLOOKUP(G4465, Tiers!B$1:C$134, 2, FALSE)</f>
        <v>3</v>
      </c>
      <c r="I4465" s="21">
        <v>30660</v>
      </c>
      <c r="J4465" t="str">
        <f t="shared" si="69"/>
        <v>Lewis BuxtonRotherham</v>
      </c>
      <c r="P4465">
        <v>31</v>
      </c>
      <c r="Q4465" t="s">
        <v>3572</v>
      </c>
      <c r="R4465" t="s">
        <v>21</v>
      </c>
      <c r="S4465" t="s">
        <v>22</v>
      </c>
      <c r="T4465" t="s">
        <v>21</v>
      </c>
      <c r="Y4465">
        <v>186</v>
      </c>
      <c r="Z4465">
        <v>88</v>
      </c>
      <c r="AA4465">
        <v>8</v>
      </c>
      <c r="AB4465">
        <v>326</v>
      </c>
    </row>
    <row r="4466" spans="1:28" ht="15.95">
      <c r="A4466" t="s">
        <v>5374</v>
      </c>
      <c r="B4466" t="s">
        <v>81</v>
      </c>
      <c r="C4466" t="str">
        <f>VLOOKUP(B4466, Positions!A$1:B$134, 2, FALSE)</f>
        <v>Defender</v>
      </c>
      <c r="D4466" t="s">
        <v>496</v>
      </c>
      <c r="E4466" t="s">
        <v>5664</v>
      </c>
      <c r="F4466" t="s">
        <v>21</v>
      </c>
      <c r="G4466" t="str">
        <f>VLOOKUP(E4466, Tiers!M$1:P$134, 3, FALSE)</f>
        <v>ENG3</v>
      </c>
      <c r="H4466">
        <f>VLOOKUP(G4466, Tiers!B$1:C$134, 2, FALSE)</f>
        <v>4</v>
      </c>
      <c r="I4466" s="21">
        <v>30650</v>
      </c>
      <c r="J4466" t="str">
        <f t="shared" si="69"/>
        <v>Nathan ClarkeBradford City</v>
      </c>
      <c r="P4466">
        <v>31</v>
      </c>
      <c r="Q4466" t="s">
        <v>1217</v>
      </c>
      <c r="R4466" t="s">
        <v>21</v>
      </c>
      <c r="S4466" t="s">
        <v>22</v>
      </c>
      <c r="T4466" t="s">
        <v>21</v>
      </c>
      <c r="Y4466">
        <v>188</v>
      </c>
      <c r="Z4466">
        <v>77</v>
      </c>
      <c r="AA4466">
        <v>11</v>
      </c>
      <c r="AB4466">
        <v>421</v>
      </c>
    </row>
    <row r="4467" spans="1:28" ht="15.95">
      <c r="A4467" t="s">
        <v>5375</v>
      </c>
      <c r="B4467" t="s">
        <v>81</v>
      </c>
      <c r="C4467" t="str">
        <f>VLOOKUP(B4467, Positions!A$1:B$134, 2, FALSE)</f>
        <v>Defender</v>
      </c>
      <c r="D4467" t="s">
        <v>3854</v>
      </c>
      <c r="E4467" t="s">
        <v>5666</v>
      </c>
      <c r="F4467" t="s">
        <v>21</v>
      </c>
      <c r="G4467" t="str">
        <f>VLOOKUP(E4467, Tiers!M$1:P$134, 3, FALSE)</f>
        <v>NONE</v>
      </c>
      <c r="H4467">
        <f>VLOOKUP(G4467, Tiers!B$1:C$134, 2, FALSE)</f>
        <v>7</v>
      </c>
      <c r="I4467" s="21">
        <v>30649</v>
      </c>
      <c r="J4467" t="str">
        <f t="shared" si="69"/>
        <v>Josh GowlingGrimsby</v>
      </c>
      <c r="P4467">
        <v>31</v>
      </c>
      <c r="Q4467" t="s">
        <v>93</v>
      </c>
      <c r="R4467" t="s">
        <v>21</v>
      </c>
      <c r="S4467" t="s">
        <v>22</v>
      </c>
      <c r="T4467" t="s">
        <v>21</v>
      </c>
      <c r="Y4467">
        <v>191</v>
      </c>
      <c r="Z4467">
        <v>80</v>
      </c>
      <c r="AA4467">
        <v>12</v>
      </c>
      <c r="AB4467">
        <v>315</v>
      </c>
    </row>
    <row r="4468" spans="1:28" ht="15.95">
      <c r="A4468" t="s">
        <v>5376</v>
      </c>
      <c r="B4468" t="s">
        <v>445</v>
      </c>
      <c r="C4468" t="str">
        <f>VLOOKUP(B4468, Positions!A$1:B$134, 2, FALSE)</f>
        <v>Midfielder</v>
      </c>
      <c r="D4468" t="s">
        <v>2569</v>
      </c>
      <c r="E4468" t="s">
        <v>5666</v>
      </c>
      <c r="F4468" t="s">
        <v>21</v>
      </c>
      <c r="G4468" t="str">
        <f>VLOOKUP(E4468, Tiers!M$1:P$134, 3, FALSE)</f>
        <v>NONE</v>
      </c>
      <c r="H4468">
        <f>VLOOKUP(G4468, Tiers!B$1:C$134, 2, FALSE)</f>
        <v>7</v>
      </c>
      <c r="I4468" s="21">
        <v>30648</v>
      </c>
      <c r="J4468" t="str">
        <f t="shared" si="69"/>
        <v>Andy DruryEastleigh</v>
      </c>
      <c r="P4468">
        <v>31</v>
      </c>
      <c r="Q4468" t="s">
        <v>3531</v>
      </c>
      <c r="R4468" t="s">
        <v>21</v>
      </c>
      <c r="S4468" t="s">
        <v>22</v>
      </c>
      <c r="T4468" t="s">
        <v>21</v>
      </c>
      <c r="Y4468">
        <v>181</v>
      </c>
      <c r="Z4468">
        <v>79</v>
      </c>
      <c r="AA4468">
        <v>72</v>
      </c>
      <c r="AB4468">
        <v>448</v>
      </c>
    </row>
    <row r="4469" spans="1:28" ht="15.95">
      <c r="A4469" t="s">
        <v>5377</v>
      </c>
      <c r="B4469" t="s">
        <v>81</v>
      </c>
      <c r="C4469" t="str">
        <f>VLOOKUP(B4469, Positions!A$1:B$134, 2, FALSE)</f>
        <v>Defender</v>
      </c>
      <c r="D4469" t="s">
        <v>1177</v>
      </c>
      <c r="E4469" t="s">
        <v>5666</v>
      </c>
      <c r="F4469" t="s">
        <v>21</v>
      </c>
      <c r="G4469" t="str">
        <f>VLOOKUP(E4469, Tiers!M$1:P$134, 3, FALSE)</f>
        <v>NONE</v>
      </c>
      <c r="H4469">
        <f>VLOOKUP(G4469, Tiers!B$1:C$134, 2, FALSE)</f>
        <v>7</v>
      </c>
      <c r="I4469" s="21">
        <v>30643</v>
      </c>
      <c r="J4469" t="str">
        <f t="shared" si="69"/>
        <v>Ian MillerBraintree</v>
      </c>
      <c r="P4469">
        <v>31</v>
      </c>
      <c r="Q4469" t="s">
        <v>132</v>
      </c>
      <c r="R4469" t="s">
        <v>21</v>
      </c>
      <c r="S4469" t="s">
        <v>22</v>
      </c>
      <c r="T4469" t="s">
        <v>21</v>
      </c>
      <c r="Y4469">
        <v>188</v>
      </c>
      <c r="Z4469">
        <v>77</v>
      </c>
      <c r="AA4469">
        <v>22</v>
      </c>
      <c r="AB4469">
        <v>342</v>
      </c>
    </row>
    <row r="4470" spans="1:28" ht="15.95">
      <c r="A4470" t="s">
        <v>5378</v>
      </c>
      <c r="B4470" t="s">
        <v>81</v>
      </c>
      <c r="C4470" t="str">
        <f>VLOOKUP(B4470, Positions!A$1:B$134, 2, FALSE)</f>
        <v>Defender</v>
      </c>
      <c r="D4470" t="s">
        <v>4210</v>
      </c>
      <c r="E4470" t="s">
        <v>5666</v>
      </c>
      <c r="F4470" t="s">
        <v>226</v>
      </c>
      <c r="G4470" t="str">
        <f>VLOOKUP(E4470, Tiers!M$1:P$134, 3, FALSE)</f>
        <v>NONE</v>
      </c>
      <c r="H4470">
        <f>VLOOKUP(G4470, Tiers!B$1:C$134, 2, FALSE)</f>
        <v>7</v>
      </c>
      <c r="I4470" s="21">
        <v>30642</v>
      </c>
      <c r="J4470" t="str">
        <f t="shared" si="69"/>
        <v>Peter RamageKerala</v>
      </c>
      <c r="P4470">
        <v>31</v>
      </c>
      <c r="Q4470" t="s">
        <v>3043</v>
      </c>
      <c r="R4470" t="s">
        <v>21</v>
      </c>
      <c r="S4470" t="s">
        <v>22</v>
      </c>
      <c r="T4470" t="s">
        <v>21</v>
      </c>
      <c r="Y4470">
        <v>185</v>
      </c>
      <c r="Z4470">
        <v>77</v>
      </c>
      <c r="AA4470">
        <v>8</v>
      </c>
      <c r="AB4470">
        <v>233</v>
      </c>
    </row>
    <row r="4471" spans="1:28" ht="15.95">
      <c r="A4471" t="s">
        <v>5379</v>
      </c>
      <c r="B4471" t="s">
        <v>81</v>
      </c>
      <c r="C4471" t="str">
        <f>VLOOKUP(B4471, Positions!A$1:B$134, 2, FALSE)</f>
        <v>Defender</v>
      </c>
      <c r="D4471" t="s">
        <v>154</v>
      </c>
      <c r="E4471" t="s">
        <v>5665</v>
      </c>
      <c r="F4471" t="s">
        <v>21</v>
      </c>
      <c r="G4471" t="str">
        <f>VLOOKUP(E4471, Tiers!M$1:P$134, 3, FALSE)</f>
        <v>ENG2</v>
      </c>
      <c r="H4471">
        <f>VLOOKUP(G4471, Tiers!B$1:C$134, 2, FALSE)</f>
        <v>3</v>
      </c>
      <c r="I4471" s="21">
        <v>30638</v>
      </c>
      <c r="J4471" t="str">
        <f t="shared" si="69"/>
        <v>Michael DawsonHull</v>
      </c>
      <c r="P4471">
        <v>31</v>
      </c>
      <c r="Q4471" t="s">
        <v>5380</v>
      </c>
      <c r="R4471" t="s">
        <v>21</v>
      </c>
      <c r="S4471" t="s">
        <v>22</v>
      </c>
      <c r="T4471" t="s">
        <v>21</v>
      </c>
      <c r="Y4471">
        <v>191</v>
      </c>
      <c r="Z4471">
        <v>89</v>
      </c>
      <c r="AA4471">
        <v>15</v>
      </c>
      <c r="AB4471">
        <v>347</v>
      </c>
    </row>
    <row r="4472" spans="1:28" ht="15.95">
      <c r="A4472" t="s">
        <v>5381</v>
      </c>
      <c r="B4472" t="s">
        <v>81</v>
      </c>
      <c r="C4472" t="str">
        <f>VLOOKUP(B4472, Positions!A$1:B$134, 2, FALSE)</f>
        <v>Defender</v>
      </c>
      <c r="D4472" t="s">
        <v>2359</v>
      </c>
      <c r="E4472" t="s">
        <v>5666</v>
      </c>
      <c r="F4472" t="s">
        <v>21</v>
      </c>
      <c r="G4472" t="str">
        <f>VLOOKUP(E4472, Tiers!M$1:P$134, 3, FALSE)</f>
        <v>NONE</v>
      </c>
      <c r="H4472">
        <f>VLOOKUP(G4472, Tiers!B$1:C$134, 2, FALSE)</f>
        <v>7</v>
      </c>
      <c r="I4472" s="21">
        <v>30634</v>
      </c>
      <c r="J4472" t="str">
        <f t="shared" si="69"/>
        <v>Danny HallGuiseley</v>
      </c>
      <c r="P4472">
        <v>31</v>
      </c>
      <c r="Q4472" t="s">
        <v>2553</v>
      </c>
      <c r="R4472" t="s">
        <v>21</v>
      </c>
      <c r="S4472" t="s">
        <v>22</v>
      </c>
      <c r="T4472" t="s">
        <v>21</v>
      </c>
      <c r="Y4472">
        <v>188</v>
      </c>
      <c r="Z4472">
        <v>81</v>
      </c>
      <c r="AA4472">
        <v>10</v>
      </c>
      <c r="AB4472">
        <v>314</v>
      </c>
    </row>
    <row r="4473" spans="1:28" ht="15.95">
      <c r="A4473" t="s">
        <v>5382</v>
      </c>
      <c r="B4473" t="s">
        <v>3765</v>
      </c>
      <c r="C4473" t="str">
        <f>VLOOKUP(B4473, Positions!A$1:B$134, 2, FALSE)</f>
        <v>Midfielder</v>
      </c>
      <c r="D4473" t="s">
        <v>32</v>
      </c>
      <c r="E4473" t="s">
        <v>5663</v>
      </c>
      <c r="F4473" t="s">
        <v>21</v>
      </c>
      <c r="G4473" t="str">
        <f>VLOOKUP(E4473, Tiers!M$1:P$134, 3, FALSE)</f>
        <v>ENG4</v>
      </c>
      <c r="H4473">
        <f>VLOOKUP(G4473, Tiers!B$1:C$134, 2, FALSE)</f>
        <v>5</v>
      </c>
      <c r="I4473" s="21">
        <v>30633</v>
      </c>
      <c r="J4473" t="str">
        <f t="shared" si="69"/>
        <v>Jamie McGuireMansfield</v>
      </c>
      <c r="P4473">
        <v>31</v>
      </c>
      <c r="Q4473" t="s">
        <v>390</v>
      </c>
      <c r="R4473" t="s">
        <v>21</v>
      </c>
      <c r="S4473" t="s">
        <v>22</v>
      </c>
      <c r="T4473" t="s">
        <v>21</v>
      </c>
      <c r="Y4473">
        <v>171</v>
      </c>
      <c r="Z4473">
        <v>71</v>
      </c>
      <c r="AA4473">
        <v>24</v>
      </c>
      <c r="AB4473">
        <v>277</v>
      </c>
    </row>
    <row r="4474" spans="1:28" ht="15.95">
      <c r="A4474" t="s">
        <v>5383</v>
      </c>
      <c r="B4474" t="s">
        <v>322</v>
      </c>
      <c r="C4474" t="str">
        <f>VLOOKUP(B4474, Positions!A$1:B$134, 2, FALSE)</f>
        <v>Midfielder</v>
      </c>
      <c r="D4474" t="s">
        <v>5384</v>
      </c>
      <c r="E4474" t="s">
        <v>5666</v>
      </c>
      <c r="F4474" t="s">
        <v>21</v>
      </c>
      <c r="G4474" t="str">
        <f>VLOOKUP(E4474, Tiers!M$1:P$134, 3, FALSE)</f>
        <v>NONE</v>
      </c>
      <c r="H4474">
        <f>VLOOKUP(G4474, Tiers!B$1:C$134, 2, FALSE)</f>
        <v>7</v>
      </c>
      <c r="I4474" s="21">
        <v>30630</v>
      </c>
      <c r="J4474" t="str">
        <f t="shared" si="69"/>
        <v>Ian WestlakeNeedham Market</v>
      </c>
      <c r="P4474">
        <v>31</v>
      </c>
      <c r="Q4474" t="s">
        <v>4249</v>
      </c>
      <c r="R4474" t="s">
        <v>21</v>
      </c>
      <c r="S4474" t="s">
        <v>22</v>
      </c>
      <c r="T4474" t="s">
        <v>21</v>
      </c>
      <c r="Y4474">
        <v>176</v>
      </c>
      <c r="Z4474">
        <v>77</v>
      </c>
      <c r="AA4474">
        <v>29</v>
      </c>
      <c r="AB4474">
        <v>242</v>
      </c>
    </row>
    <row r="4475" spans="1:28" ht="15.95">
      <c r="A4475" t="s">
        <v>5385</v>
      </c>
      <c r="B4475" t="s">
        <v>16</v>
      </c>
      <c r="C4475" t="e">
        <f>VLOOKUP(B4475, Positions!A$1:B$134, 2, FALSE)</f>
        <v>#N/A</v>
      </c>
      <c r="D4475" t="s">
        <v>253</v>
      </c>
      <c r="E4475" t="s">
        <v>5666</v>
      </c>
      <c r="F4475" t="s">
        <v>21</v>
      </c>
      <c r="G4475" t="str">
        <f>VLOOKUP(E4475, Tiers!M$1:P$134, 3, FALSE)</f>
        <v>NONE</v>
      </c>
      <c r="H4475">
        <f>VLOOKUP(G4475, Tiers!B$1:C$134, 2, FALSE)</f>
        <v>7</v>
      </c>
      <c r="I4475" s="21">
        <v>30630</v>
      </c>
      <c r="J4475" t="str">
        <f t="shared" si="69"/>
        <v>Jon ShawGateshead</v>
      </c>
      <c r="P4475">
        <v>31</v>
      </c>
      <c r="Q4475" t="s">
        <v>40</v>
      </c>
      <c r="R4475" t="s">
        <v>21</v>
      </c>
      <c r="S4475" t="s">
        <v>22</v>
      </c>
      <c r="T4475" t="s">
        <v>21</v>
      </c>
      <c r="Y4475">
        <v>186</v>
      </c>
      <c r="Z4475">
        <v>84</v>
      </c>
      <c r="AA4475">
        <v>123</v>
      </c>
      <c r="AB4475">
        <v>369</v>
      </c>
    </row>
    <row r="4476" spans="1:28" ht="15.95">
      <c r="A4476" t="s">
        <v>5386</v>
      </c>
      <c r="B4476" t="s">
        <v>81</v>
      </c>
      <c r="C4476" t="str">
        <f>VLOOKUP(B4476, Positions!A$1:B$134, 2, FALSE)</f>
        <v>Defender</v>
      </c>
      <c r="D4476" t="s">
        <v>90</v>
      </c>
      <c r="E4476" t="s">
        <v>5665</v>
      </c>
      <c r="F4476" t="s">
        <v>21</v>
      </c>
      <c r="G4476" t="str">
        <f>VLOOKUP(E4476, Tiers!M$1:P$134, 3, FALSE)</f>
        <v>ENG2</v>
      </c>
      <c r="H4476">
        <f>VLOOKUP(G4476, Tiers!B$1:C$134, 2, FALSE)</f>
        <v>3</v>
      </c>
      <c r="I4476" s="21">
        <v>30629</v>
      </c>
      <c r="J4476" t="str">
        <f t="shared" si="69"/>
        <v>Michael TurnerSheff Wed</v>
      </c>
      <c r="P4476">
        <v>31</v>
      </c>
      <c r="Q4476" t="s">
        <v>74</v>
      </c>
      <c r="R4476" t="s">
        <v>21</v>
      </c>
      <c r="S4476" t="s">
        <v>22</v>
      </c>
      <c r="T4476" t="s">
        <v>21</v>
      </c>
      <c r="Y4476">
        <v>194</v>
      </c>
      <c r="Z4476">
        <v>85</v>
      </c>
      <c r="AA4476">
        <v>24</v>
      </c>
      <c r="AB4476">
        <v>376</v>
      </c>
    </row>
    <row r="4477" spans="1:28" ht="15.95">
      <c r="A4477" t="s">
        <v>5387</v>
      </c>
      <c r="B4477" t="s">
        <v>81</v>
      </c>
      <c r="C4477" t="str">
        <f>VLOOKUP(B4477, Positions!A$1:B$134, 2, FALSE)</f>
        <v>Defender</v>
      </c>
      <c r="D4477" t="s">
        <v>530</v>
      </c>
      <c r="E4477" t="s">
        <v>62</v>
      </c>
      <c r="F4477" t="s">
        <v>21</v>
      </c>
      <c r="G4477" t="str">
        <f>VLOOKUP(E4477, Tiers!M$1:P$134, 3, FALSE)</f>
        <v>ENG1</v>
      </c>
      <c r="H4477">
        <f>VLOOKUP(G4477, Tiers!B$1:C$134, 2, FALSE)</f>
        <v>1</v>
      </c>
      <c r="I4477" s="21">
        <v>30628</v>
      </c>
      <c r="J4477" t="str">
        <f t="shared" si="69"/>
        <v>Mike WilliamsonNewcastle</v>
      </c>
      <c r="P4477">
        <v>31</v>
      </c>
      <c r="Q4477" t="s">
        <v>201</v>
      </c>
      <c r="R4477" t="s">
        <v>21</v>
      </c>
      <c r="S4477" t="s">
        <v>22</v>
      </c>
      <c r="T4477" t="s">
        <v>21</v>
      </c>
      <c r="Y4477">
        <v>194</v>
      </c>
      <c r="Z4477">
        <v>91</v>
      </c>
      <c r="AA4477">
        <v>15</v>
      </c>
      <c r="AB4477">
        <v>328</v>
      </c>
    </row>
    <row r="4478" spans="1:28" ht="15.95">
      <c r="A4478" t="s">
        <v>5388</v>
      </c>
      <c r="B4478" t="s">
        <v>81</v>
      </c>
      <c r="C4478" t="str">
        <f>VLOOKUP(B4478, Positions!A$1:B$134, 2, FALSE)</f>
        <v>Defender</v>
      </c>
      <c r="D4478" t="s">
        <v>455</v>
      </c>
      <c r="E4478" t="s">
        <v>5664</v>
      </c>
      <c r="F4478" t="s">
        <v>21</v>
      </c>
      <c r="G4478" t="str">
        <f>VLOOKUP(E4478, Tiers!M$1:P$134, 3, FALSE)</f>
        <v>ENG3</v>
      </c>
      <c r="H4478">
        <f>VLOOKUP(G4478, Tiers!B$1:C$134, 2, FALSE)</f>
        <v>4</v>
      </c>
      <c r="I4478" s="21">
        <v>30624</v>
      </c>
      <c r="J4478" t="str">
        <f t="shared" si="69"/>
        <v>Andy ButlerDoncaster</v>
      </c>
      <c r="P4478">
        <v>31</v>
      </c>
      <c r="Q4478" t="s">
        <v>455</v>
      </c>
      <c r="R4478" t="s">
        <v>21</v>
      </c>
      <c r="S4478" t="s">
        <v>22</v>
      </c>
      <c r="T4478" t="s">
        <v>21</v>
      </c>
      <c r="Y4478">
        <v>183</v>
      </c>
      <c r="Z4478">
        <v>83</v>
      </c>
      <c r="AA4478">
        <v>35</v>
      </c>
      <c r="AB4478">
        <v>391</v>
      </c>
    </row>
    <row r="4479" spans="1:28" ht="15.95">
      <c r="A4479" t="s">
        <v>5389</v>
      </c>
      <c r="B4479" t="s">
        <v>16</v>
      </c>
      <c r="C4479" t="e">
        <f>VLOOKUP(B4479, Positions!A$1:B$134, 2, FALSE)</f>
        <v>#N/A</v>
      </c>
      <c r="E4479" t="s">
        <v>5666</v>
      </c>
      <c r="F4479" t="s">
        <v>21</v>
      </c>
      <c r="G4479" t="str">
        <f>VLOOKUP(E4479, Tiers!M$1:P$134, 3, FALSE)</f>
        <v>NONE</v>
      </c>
      <c r="H4479">
        <f>VLOOKUP(G4479, Tiers!B$1:C$134, 2, FALSE)</f>
        <v>7</v>
      </c>
      <c r="I4479" s="21" t="e">
        <v>#N/A</v>
      </c>
      <c r="J4479" t="str">
        <f t="shared" si="69"/>
        <v>Michael Symes</v>
      </c>
      <c r="P4479">
        <v>31</v>
      </c>
      <c r="Q4479" t="s">
        <v>666</v>
      </c>
      <c r="R4479" t="s">
        <v>21</v>
      </c>
      <c r="S4479" t="s">
        <v>22</v>
      </c>
      <c r="T4479" t="s">
        <v>21</v>
      </c>
      <c r="Y4479">
        <v>191</v>
      </c>
      <c r="Z4479">
        <v>79</v>
      </c>
      <c r="AA4479">
        <v>55</v>
      </c>
      <c r="AB4479">
        <v>242</v>
      </c>
    </row>
    <row r="4480" spans="1:28" ht="15.95">
      <c r="A4480" t="s">
        <v>5390</v>
      </c>
      <c r="B4480" t="s">
        <v>166</v>
      </c>
      <c r="C4480" t="str">
        <f>VLOOKUP(B4480, Positions!A$1:B$134, 2, FALSE)</f>
        <v>Goalkeeper</v>
      </c>
      <c r="D4480" t="s">
        <v>395</v>
      </c>
      <c r="E4480" t="s">
        <v>5665</v>
      </c>
      <c r="F4480" t="s">
        <v>21</v>
      </c>
      <c r="G4480" t="str">
        <f>VLOOKUP(E4480, Tiers!M$1:P$134, 3, FALSE)</f>
        <v>ENG2</v>
      </c>
      <c r="H4480">
        <f>VLOOKUP(G4480, Tiers!B$1:C$134, 2, FALSE)</f>
        <v>3</v>
      </c>
      <c r="I4480" s="21">
        <v>30608</v>
      </c>
      <c r="J4480" t="str">
        <f t="shared" si="69"/>
        <v>Andy LonerganFulham</v>
      </c>
      <c r="P4480">
        <v>31</v>
      </c>
      <c r="Q4480" t="s">
        <v>397</v>
      </c>
      <c r="R4480" t="s">
        <v>21</v>
      </c>
      <c r="S4480" t="s">
        <v>22</v>
      </c>
      <c r="T4480" t="s">
        <v>21</v>
      </c>
      <c r="U4480" t="s">
        <v>870</v>
      </c>
      <c r="Y4480">
        <v>191</v>
      </c>
      <c r="Z4480">
        <v>77</v>
      </c>
      <c r="AA4480">
        <v>1</v>
      </c>
      <c r="AB4480">
        <v>299</v>
      </c>
    </row>
    <row r="4481" spans="1:28" ht="15.95">
      <c r="A4481" t="s">
        <v>5391</v>
      </c>
      <c r="B4481" t="s">
        <v>81</v>
      </c>
      <c r="C4481" t="str">
        <f>VLOOKUP(B4481, Positions!A$1:B$134, 2, FALSE)</f>
        <v>Defender</v>
      </c>
      <c r="D4481" t="s">
        <v>470</v>
      </c>
      <c r="E4481" t="s">
        <v>5663</v>
      </c>
      <c r="F4481" t="s">
        <v>21</v>
      </c>
      <c r="G4481" t="str">
        <f>VLOOKUP(E4481, Tiers!M$1:P$134, 3, FALSE)</f>
        <v>ENG4</v>
      </c>
      <c r="H4481">
        <f>VLOOKUP(G4481, Tiers!B$1:C$134, 2, FALSE)</f>
        <v>5</v>
      </c>
      <c r="I4481" s="21">
        <v>30605</v>
      </c>
      <c r="J4481" t="str">
        <f t="shared" si="69"/>
        <v>Mark RobertsCambridge</v>
      </c>
      <c r="P4481">
        <v>31</v>
      </c>
      <c r="Q4481" t="s">
        <v>2909</v>
      </c>
      <c r="R4481" t="s">
        <v>21</v>
      </c>
      <c r="S4481" t="s">
        <v>22</v>
      </c>
      <c r="T4481" t="s">
        <v>21</v>
      </c>
      <c r="Y4481">
        <v>186</v>
      </c>
      <c r="Z4481">
        <v>83</v>
      </c>
      <c r="AA4481">
        <v>29</v>
      </c>
      <c r="AB4481">
        <v>392</v>
      </c>
    </row>
    <row r="4482" spans="1:28" ht="15.95">
      <c r="A4482" t="s">
        <v>5392</v>
      </c>
      <c r="B4482" t="s">
        <v>16</v>
      </c>
      <c r="C4482" t="e">
        <f>VLOOKUP(B4482, Positions!A$1:B$134, 2, FALSE)</f>
        <v>#N/A</v>
      </c>
      <c r="D4482" t="s">
        <v>3671</v>
      </c>
      <c r="E4482" t="s">
        <v>5669</v>
      </c>
      <c r="F4482" t="s">
        <v>21</v>
      </c>
      <c r="G4482" t="str">
        <f>VLOOKUP(E4482, Tiers!M$1:P$134, 3, FALSE)</f>
        <v>SCO1</v>
      </c>
      <c r="H4482">
        <f>VLOOKUP(G4482, Tiers!B$1:C$134, 2, FALSE)</f>
        <v>3</v>
      </c>
      <c r="I4482" s="21">
        <v>30601</v>
      </c>
      <c r="J4482" t="str">
        <f t="shared" ref="J4482:J4545" si="70">A4482 &amp; D4482</f>
        <v>Carlton ColeCeltic</v>
      </c>
      <c r="P4482">
        <v>31</v>
      </c>
      <c r="Q4482" t="s">
        <v>74</v>
      </c>
      <c r="R4482" t="s">
        <v>21</v>
      </c>
      <c r="S4482" t="s">
        <v>22</v>
      </c>
      <c r="T4482" t="s">
        <v>21</v>
      </c>
      <c r="U4482" t="s">
        <v>491</v>
      </c>
      <c r="Y4482">
        <v>190</v>
      </c>
      <c r="Z4482">
        <v>78</v>
      </c>
      <c r="AA4482">
        <v>68</v>
      </c>
      <c r="AB4482">
        <v>338</v>
      </c>
    </row>
    <row r="4483" spans="1:28" ht="15.95">
      <c r="A4483" t="s">
        <v>5393</v>
      </c>
      <c r="B4483" t="s">
        <v>31</v>
      </c>
      <c r="C4483" t="str">
        <f>VLOOKUP(B4483, Positions!A$1:B$134, 2, FALSE)</f>
        <v>Defender</v>
      </c>
      <c r="D4483" t="s">
        <v>4059</v>
      </c>
      <c r="E4483" t="s">
        <v>5666</v>
      </c>
      <c r="F4483" t="s">
        <v>21</v>
      </c>
      <c r="G4483" t="str">
        <f>VLOOKUP(E4483, Tiers!M$1:P$134, 3, FALSE)</f>
        <v>NONE</v>
      </c>
      <c r="H4483">
        <f>VLOOKUP(G4483, Tiers!B$1:C$134, 2, FALSE)</f>
        <v>7</v>
      </c>
      <c r="I4483" s="21">
        <v>30596</v>
      </c>
      <c r="J4483" t="str">
        <f t="shared" si="70"/>
        <v>Danny WoodardsBoreham Wood</v>
      </c>
      <c r="P4483">
        <v>31</v>
      </c>
      <c r="Q4483" t="s">
        <v>5394</v>
      </c>
      <c r="R4483" t="s">
        <v>21</v>
      </c>
      <c r="S4483" t="s">
        <v>22</v>
      </c>
      <c r="T4483" t="s">
        <v>21</v>
      </c>
      <c r="Y4483">
        <v>181</v>
      </c>
      <c r="Z4483">
        <v>71</v>
      </c>
      <c r="AA4483">
        <v>5</v>
      </c>
      <c r="AB4483">
        <v>280</v>
      </c>
    </row>
    <row r="4484" spans="1:28" ht="15.95">
      <c r="A4484" t="s">
        <v>5395</v>
      </c>
      <c r="B4484" t="s">
        <v>81</v>
      </c>
      <c r="C4484" t="str">
        <f>VLOOKUP(B4484, Positions!A$1:B$134, 2, FALSE)</f>
        <v>Defender</v>
      </c>
      <c r="D4484" t="s">
        <v>162</v>
      </c>
      <c r="E4484" t="s">
        <v>5663</v>
      </c>
      <c r="F4484" t="s">
        <v>21</v>
      </c>
      <c r="G4484" t="str">
        <f>VLOOKUP(E4484, Tiers!M$1:P$134, 3, FALSE)</f>
        <v>ENG4</v>
      </c>
      <c r="H4484">
        <f>VLOOKUP(G4484, Tiers!B$1:C$134, 2, FALSE)</f>
        <v>5</v>
      </c>
      <c r="I4484" s="21">
        <v>30585</v>
      </c>
      <c r="J4484" t="str">
        <f t="shared" si="70"/>
        <v>Steve McNultyLuton</v>
      </c>
      <c r="P4484">
        <v>31</v>
      </c>
      <c r="Q4484" t="s">
        <v>57</v>
      </c>
      <c r="R4484" t="s">
        <v>21</v>
      </c>
      <c r="S4484" t="s">
        <v>22</v>
      </c>
      <c r="T4484" t="s">
        <v>21</v>
      </c>
      <c r="Y4484">
        <v>186</v>
      </c>
      <c r="Z4484">
        <v>88</v>
      </c>
      <c r="AA4484">
        <v>36</v>
      </c>
      <c r="AB4484">
        <v>462</v>
      </c>
    </row>
    <row r="4485" spans="1:28" ht="15.95">
      <c r="A4485" t="s">
        <v>5396</v>
      </c>
      <c r="B4485" t="s">
        <v>81</v>
      </c>
      <c r="C4485" t="str">
        <f>VLOOKUP(B4485, Positions!A$1:B$134, 2, FALSE)</f>
        <v>Defender</v>
      </c>
      <c r="D4485" t="s">
        <v>275</v>
      </c>
      <c r="E4485" t="s">
        <v>5665</v>
      </c>
      <c r="F4485" t="s">
        <v>21</v>
      </c>
      <c r="G4485" t="str">
        <f>VLOOKUP(E4485, Tiers!M$1:P$134, 3, FALSE)</f>
        <v>ENG2</v>
      </c>
      <c r="H4485">
        <f>VLOOKUP(G4485, Tiers!B$1:C$134, 2, FALSE)</f>
        <v>3</v>
      </c>
      <c r="I4485" s="21">
        <v>30585</v>
      </c>
      <c r="J4485" t="str">
        <f t="shared" si="70"/>
        <v>Jason ShackellDerby</v>
      </c>
      <c r="P4485">
        <v>31</v>
      </c>
      <c r="Q4485" t="s">
        <v>259</v>
      </c>
      <c r="R4485" t="s">
        <v>21</v>
      </c>
      <c r="S4485" t="s">
        <v>22</v>
      </c>
      <c r="T4485" t="s">
        <v>21</v>
      </c>
      <c r="Y4485">
        <v>194</v>
      </c>
      <c r="Z4485">
        <v>84</v>
      </c>
      <c r="AA4485">
        <v>12</v>
      </c>
      <c r="AB4485">
        <v>381</v>
      </c>
    </row>
    <row r="4486" spans="1:28" ht="15.95">
      <c r="A4486" t="s">
        <v>5397</v>
      </c>
      <c r="B4486" t="s">
        <v>16</v>
      </c>
      <c r="C4486" t="e">
        <f>VLOOKUP(B4486, Positions!A$1:B$134, 2, FALSE)</f>
        <v>#N/A</v>
      </c>
      <c r="D4486" t="s">
        <v>836</v>
      </c>
      <c r="E4486" t="s">
        <v>62</v>
      </c>
      <c r="F4486" t="s">
        <v>21</v>
      </c>
      <c r="G4486" t="str">
        <f>VLOOKUP(E4486, Tiers!M$1:P$134, 3, FALSE)</f>
        <v>ENG1</v>
      </c>
      <c r="H4486">
        <f>VLOOKUP(G4486, Tiers!B$1:C$134, 2, FALSE)</f>
        <v>1</v>
      </c>
      <c r="I4486" s="21">
        <v>30584</v>
      </c>
      <c r="J4486" t="str">
        <f t="shared" si="70"/>
        <v>Glenn MurrayBournemouth</v>
      </c>
      <c r="P4486">
        <v>31</v>
      </c>
      <c r="Q4486" t="s">
        <v>3713</v>
      </c>
      <c r="R4486" t="s">
        <v>21</v>
      </c>
      <c r="S4486" t="s">
        <v>22</v>
      </c>
      <c r="T4486" t="s">
        <v>21</v>
      </c>
      <c r="Y4486">
        <v>186</v>
      </c>
      <c r="Z4486">
        <v>84</v>
      </c>
      <c r="AA4486">
        <v>181</v>
      </c>
      <c r="AB4486">
        <v>430</v>
      </c>
    </row>
    <row r="4487" spans="1:28" ht="15.95">
      <c r="A4487" t="s">
        <v>5398</v>
      </c>
      <c r="B4487" t="s">
        <v>789</v>
      </c>
      <c r="C4487" t="str">
        <f>VLOOKUP(B4487, Positions!A$1:B$134, 2, FALSE)</f>
        <v>Forward</v>
      </c>
      <c r="D4487" t="s">
        <v>3117</v>
      </c>
      <c r="E4487" t="s">
        <v>5663</v>
      </c>
      <c r="F4487" t="s">
        <v>21</v>
      </c>
      <c r="G4487" t="str">
        <f>VLOOKUP(E4487, Tiers!M$1:P$134, 3, FALSE)</f>
        <v>ENG4</v>
      </c>
      <c r="H4487">
        <f>VLOOKUP(G4487, Tiers!B$1:C$134, 2, FALSE)</f>
        <v>5</v>
      </c>
      <c r="I4487" s="21">
        <v>30579</v>
      </c>
      <c r="J4487" t="str">
        <f t="shared" si="70"/>
        <v>Paul HayesWycombe</v>
      </c>
      <c r="P4487">
        <v>31</v>
      </c>
      <c r="Q4487" t="s">
        <v>1237</v>
      </c>
      <c r="R4487" t="s">
        <v>21</v>
      </c>
      <c r="S4487" t="s">
        <v>22</v>
      </c>
      <c r="T4487" t="s">
        <v>21</v>
      </c>
      <c r="Y4487">
        <v>183</v>
      </c>
      <c r="Z4487">
        <v>82</v>
      </c>
      <c r="AA4487">
        <v>107</v>
      </c>
      <c r="AB4487">
        <v>457</v>
      </c>
    </row>
    <row r="4488" spans="1:28" ht="15.95">
      <c r="A4488" t="s">
        <v>5399</v>
      </c>
      <c r="B4488" t="s">
        <v>278</v>
      </c>
      <c r="C4488" t="e">
        <f>VLOOKUP(B4488, Positions!A$1:B$134, 2, FALSE)</f>
        <v>#N/A</v>
      </c>
      <c r="D4488" t="s">
        <v>370</v>
      </c>
      <c r="E4488" t="s">
        <v>5663</v>
      </c>
      <c r="F4488" t="s">
        <v>21</v>
      </c>
      <c r="G4488" t="str">
        <f>VLOOKUP(E4488, Tiers!M$1:P$134, 3, FALSE)</f>
        <v>ENG4</v>
      </c>
      <c r="H4488">
        <f>VLOOKUP(G4488, Tiers!B$1:C$134, 2, FALSE)</f>
        <v>5</v>
      </c>
      <c r="I4488" s="21">
        <v>30564</v>
      </c>
      <c r="J4488" t="str">
        <f t="shared" si="70"/>
        <v>Antony SweeneyCarlisle</v>
      </c>
      <c r="P4488">
        <v>31</v>
      </c>
      <c r="Q4488" t="s">
        <v>1699</v>
      </c>
      <c r="R4488" t="s">
        <v>21</v>
      </c>
      <c r="S4488" t="s">
        <v>22</v>
      </c>
      <c r="T4488" t="s">
        <v>21</v>
      </c>
      <c r="Y4488">
        <v>186</v>
      </c>
      <c r="Z4488">
        <v>73</v>
      </c>
      <c r="AA4488">
        <v>51</v>
      </c>
      <c r="AB4488">
        <v>372</v>
      </c>
    </row>
    <row r="4489" spans="1:28" ht="15.95">
      <c r="A4489" t="s">
        <v>5400</v>
      </c>
      <c r="B4489" t="s">
        <v>31</v>
      </c>
      <c r="C4489" t="str">
        <f>VLOOKUP(B4489, Positions!A$1:B$134, 2, FALSE)</f>
        <v>Defender</v>
      </c>
      <c r="D4489" t="s">
        <v>32</v>
      </c>
      <c r="E4489" t="s">
        <v>5663</v>
      </c>
      <c r="F4489" t="s">
        <v>21</v>
      </c>
      <c r="G4489" t="str">
        <f>VLOOKUP(E4489, Tiers!M$1:P$134, 3, FALSE)</f>
        <v>ENG4</v>
      </c>
      <c r="H4489">
        <f>VLOOKUP(G4489, Tiers!B$1:C$134, 2, FALSE)</f>
        <v>5</v>
      </c>
      <c r="I4489" s="21">
        <v>30562</v>
      </c>
      <c r="J4489" t="str">
        <f t="shared" si="70"/>
        <v>Nicky HuntMansfield</v>
      </c>
      <c r="P4489">
        <v>31</v>
      </c>
      <c r="Q4489" t="s">
        <v>204</v>
      </c>
      <c r="R4489" t="s">
        <v>21</v>
      </c>
      <c r="S4489" t="s">
        <v>22</v>
      </c>
      <c r="T4489" t="s">
        <v>21</v>
      </c>
      <c r="Y4489">
        <v>186</v>
      </c>
      <c r="Z4489">
        <v>70</v>
      </c>
      <c r="AA4489">
        <v>2</v>
      </c>
      <c r="AB4489">
        <v>271</v>
      </c>
    </row>
    <row r="4490" spans="1:28" ht="15.95">
      <c r="A4490" t="s">
        <v>5401</v>
      </c>
      <c r="B4490" t="s">
        <v>36</v>
      </c>
      <c r="C4490" t="str">
        <f>VLOOKUP(B4490, Positions!A$1:B$134, 2, FALSE)</f>
        <v>Midfielder</v>
      </c>
      <c r="E4490" t="s">
        <v>5666</v>
      </c>
      <c r="F4490" t="s">
        <v>21</v>
      </c>
      <c r="G4490" t="str">
        <f>VLOOKUP(E4490, Tiers!M$1:P$134, 3, FALSE)</f>
        <v>NONE</v>
      </c>
      <c r="H4490">
        <f>VLOOKUP(G4490, Tiers!B$1:C$134, 2, FALSE)</f>
        <v>7</v>
      </c>
      <c r="I4490" s="21" t="e">
        <v>#N/A</v>
      </c>
      <c r="J4490" t="str">
        <f t="shared" si="70"/>
        <v>Dominic Blizzard</v>
      </c>
      <c r="P4490">
        <v>31</v>
      </c>
      <c r="Q4490" t="s">
        <v>3743</v>
      </c>
      <c r="R4490" t="s">
        <v>21</v>
      </c>
      <c r="S4490" t="s">
        <v>22</v>
      </c>
      <c r="T4490" t="s">
        <v>21</v>
      </c>
      <c r="Y4490">
        <v>187</v>
      </c>
      <c r="Z4490">
        <v>85</v>
      </c>
      <c r="AA4490">
        <v>13</v>
      </c>
      <c r="AB4490">
        <v>253</v>
      </c>
    </row>
    <row r="4491" spans="1:28" ht="15.95">
      <c r="A4491" t="s">
        <v>5402</v>
      </c>
      <c r="B4491" t="s">
        <v>16</v>
      </c>
      <c r="C4491" t="e">
        <f>VLOOKUP(B4491, Positions!A$1:B$134, 2, FALSE)</f>
        <v>#N/A</v>
      </c>
      <c r="D4491" t="s">
        <v>250</v>
      </c>
      <c r="E4491" t="s">
        <v>5664</v>
      </c>
      <c r="F4491" t="s">
        <v>21</v>
      </c>
      <c r="G4491" t="str">
        <f>VLOOKUP(E4491, Tiers!M$1:P$134, 3, FALSE)</f>
        <v>ENG3</v>
      </c>
      <c r="H4491">
        <f>VLOOKUP(G4491, Tiers!B$1:C$134, 2, FALSE)</f>
        <v>4</v>
      </c>
      <c r="I4491" s="21">
        <v>30561</v>
      </c>
      <c r="J4491" t="str">
        <f t="shared" si="70"/>
        <v>Michael HigdonSheff Utd</v>
      </c>
      <c r="P4491">
        <v>31</v>
      </c>
      <c r="Q4491" t="s">
        <v>57</v>
      </c>
      <c r="R4491" t="s">
        <v>21</v>
      </c>
      <c r="S4491" t="s">
        <v>22</v>
      </c>
      <c r="T4491" t="s">
        <v>21</v>
      </c>
      <c r="Y4491">
        <v>185</v>
      </c>
      <c r="Z4491">
        <v>80</v>
      </c>
      <c r="AA4491">
        <v>99</v>
      </c>
      <c r="AB4491">
        <v>321</v>
      </c>
    </row>
    <row r="4492" spans="1:28" ht="15.95">
      <c r="A4492" t="s">
        <v>5403</v>
      </c>
      <c r="B4492" t="s">
        <v>249</v>
      </c>
      <c r="C4492" t="e">
        <f>VLOOKUP(B4492, Positions!A$1:B$134, 2, FALSE)</f>
        <v>#N/A</v>
      </c>
      <c r="D4492" t="s">
        <v>1895</v>
      </c>
      <c r="E4492" t="s">
        <v>5666</v>
      </c>
      <c r="F4492" t="s">
        <v>21</v>
      </c>
      <c r="G4492" t="str">
        <f>VLOOKUP(E4492, Tiers!M$1:P$134, 3, FALSE)</f>
        <v>NONE</v>
      </c>
      <c r="H4492">
        <f>VLOOKUP(G4492, Tiers!B$1:C$134, 2, FALSE)</f>
        <v>7</v>
      </c>
      <c r="I4492" s="21">
        <v>30558</v>
      </c>
      <c r="J4492" t="str">
        <f t="shared" si="70"/>
        <v>Nicky CleeAltrincham</v>
      </c>
      <c r="P4492">
        <v>31</v>
      </c>
      <c r="Q4492" t="s">
        <v>252</v>
      </c>
      <c r="R4492" t="s">
        <v>21</v>
      </c>
      <c r="S4492" t="s">
        <v>22</v>
      </c>
      <c r="T4492" t="s">
        <v>21</v>
      </c>
      <c r="Y4492">
        <v>183</v>
      </c>
      <c r="Z4492">
        <v>78</v>
      </c>
      <c r="AA4492">
        <v>49</v>
      </c>
      <c r="AB4492">
        <v>353</v>
      </c>
    </row>
    <row r="4493" spans="1:28" ht="15.95">
      <c r="A4493" t="s">
        <v>5404</v>
      </c>
      <c r="B4493" t="s">
        <v>115</v>
      </c>
      <c r="C4493" t="e">
        <f>VLOOKUP(B4493, Positions!A$1:B$134, 2, FALSE)</f>
        <v>#N/A</v>
      </c>
      <c r="D4493" t="s">
        <v>290</v>
      </c>
      <c r="E4493" t="s">
        <v>5665</v>
      </c>
      <c r="F4493" t="s">
        <v>21</v>
      </c>
      <c r="G4493" t="str">
        <f>VLOOKUP(E4493, Tiers!M$1:P$134, 3, FALSE)</f>
        <v>ENG2</v>
      </c>
      <c r="H4493">
        <f>VLOOKUP(G4493, Tiers!B$1:C$134, 2, FALSE)</f>
        <v>3</v>
      </c>
      <c r="I4493" s="21">
        <v>30557</v>
      </c>
      <c r="J4493" t="str">
        <f t="shared" si="70"/>
        <v>Sam SaundersBrentford</v>
      </c>
      <c r="P4493">
        <v>31</v>
      </c>
      <c r="Q4493" t="s">
        <v>74</v>
      </c>
      <c r="R4493" t="s">
        <v>21</v>
      </c>
      <c r="S4493" t="s">
        <v>22</v>
      </c>
      <c r="T4493" t="s">
        <v>21</v>
      </c>
      <c r="Y4493">
        <v>173</v>
      </c>
      <c r="Z4493">
        <v>70</v>
      </c>
      <c r="AA4493">
        <v>58</v>
      </c>
      <c r="AB4493">
        <v>379</v>
      </c>
    </row>
    <row r="4494" spans="1:28" ht="15.95">
      <c r="A4494" t="s">
        <v>5405</v>
      </c>
      <c r="B4494" t="s">
        <v>16</v>
      </c>
      <c r="C4494" t="e">
        <f>VLOOKUP(B4494, Positions!A$1:B$134, 2, FALSE)</f>
        <v>#N/A</v>
      </c>
      <c r="D4494" t="s">
        <v>1358</v>
      </c>
      <c r="E4494" t="s">
        <v>5663</v>
      </c>
      <c r="F4494" t="s">
        <v>21</v>
      </c>
      <c r="G4494" t="str">
        <f>VLOOKUP(E4494, Tiers!M$1:P$134, 3, FALSE)</f>
        <v>ENG4</v>
      </c>
      <c r="H4494">
        <f>VLOOKUP(G4494, Tiers!B$1:C$134, 2, FALSE)</f>
        <v>5</v>
      </c>
      <c r="I4494" s="21">
        <v>30549</v>
      </c>
      <c r="J4494" t="str">
        <f t="shared" si="70"/>
        <v>Gavin TomlinCrawley</v>
      </c>
      <c r="P4494">
        <v>31</v>
      </c>
      <c r="Q4494" t="s">
        <v>217</v>
      </c>
      <c r="R4494" t="s">
        <v>21</v>
      </c>
      <c r="S4494" t="s">
        <v>22</v>
      </c>
      <c r="T4494" t="s">
        <v>21</v>
      </c>
      <c r="Y4494">
        <v>178</v>
      </c>
      <c r="Z4494">
        <v>78</v>
      </c>
      <c r="AA4494">
        <v>79</v>
      </c>
      <c r="AB4494">
        <v>348</v>
      </c>
    </row>
    <row r="4495" spans="1:28" ht="15.95">
      <c r="A4495" t="s">
        <v>533</v>
      </c>
      <c r="B4495" t="s">
        <v>166</v>
      </c>
      <c r="C4495" t="str">
        <f>VLOOKUP(B4495, Positions!A$1:B$134, 2, FALSE)</f>
        <v>Goalkeeper</v>
      </c>
      <c r="D4495" t="s">
        <v>142</v>
      </c>
      <c r="E4495" t="s">
        <v>5663</v>
      </c>
      <c r="F4495" t="s">
        <v>21</v>
      </c>
      <c r="G4495" t="str">
        <f>VLOOKUP(E4495, Tiers!M$1:P$134, 3, FALSE)</f>
        <v>ENG4</v>
      </c>
      <c r="H4495">
        <f>VLOOKUP(G4495, Tiers!B$1:C$134, 2, FALSE)</f>
        <v>5</v>
      </c>
      <c r="I4495" s="21">
        <v>30543</v>
      </c>
      <c r="J4495" t="str">
        <f t="shared" si="70"/>
        <v>Luke McCormickPlymouth</v>
      </c>
      <c r="P4495">
        <v>31</v>
      </c>
      <c r="Q4495" t="s">
        <v>93</v>
      </c>
      <c r="R4495" t="s">
        <v>21</v>
      </c>
      <c r="S4495" t="s">
        <v>22</v>
      </c>
      <c r="T4495" t="s">
        <v>21</v>
      </c>
      <c r="Y4495">
        <v>184</v>
      </c>
      <c r="Z4495">
        <v>93</v>
      </c>
      <c r="AA4495">
        <v>0</v>
      </c>
      <c r="AB4495">
        <v>238</v>
      </c>
    </row>
    <row r="4496" spans="1:28" ht="15.95">
      <c r="A4496" t="s">
        <v>5406</v>
      </c>
      <c r="B4496" t="s">
        <v>166</v>
      </c>
      <c r="C4496" t="str">
        <f>VLOOKUP(B4496, Positions!A$1:B$134, 2, FALSE)</f>
        <v>Goalkeeper</v>
      </c>
      <c r="D4496" t="s">
        <v>1308</v>
      </c>
      <c r="E4496" t="s">
        <v>5666</v>
      </c>
      <c r="F4496" t="s">
        <v>21</v>
      </c>
      <c r="G4496" t="str">
        <f>VLOOKUP(E4496, Tiers!M$1:P$134, 3, FALSE)</f>
        <v>NONE</v>
      </c>
      <c r="H4496">
        <f>VLOOKUP(G4496, Tiers!B$1:C$134, 2, FALSE)</f>
        <v>7</v>
      </c>
      <c r="I4496" s="21">
        <v>30542</v>
      </c>
      <c r="J4496" t="str">
        <f t="shared" si="70"/>
        <v>Shwan JalalMacclesfield</v>
      </c>
      <c r="P4496">
        <v>31</v>
      </c>
      <c r="Q4496" t="s">
        <v>5407</v>
      </c>
      <c r="R4496" t="s">
        <v>21</v>
      </c>
      <c r="S4496" t="s">
        <v>5408</v>
      </c>
      <c r="T4496" t="s">
        <v>21</v>
      </c>
      <c r="U4496" t="s">
        <v>5409</v>
      </c>
      <c r="Y4496">
        <v>188</v>
      </c>
      <c r="Z4496">
        <v>89</v>
      </c>
      <c r="AA4496">
        <v>0</v>
      </c>
      <c r="AB4496">
        <v>281</v>
      </c>
    </row>
    <row r="4497" spans="1:28" ht="15.95">
      <c r="A4497" t="s">
        <v>5410</v>
      </c>
      <c r="B4497" t="s">
        <v>131</v>
      </c>
      <c r="C4497" t="str">
        <f>VLOOKUP(B4497, Positions!A$1:B$134, 2, FALSE)</f>
        <v>Forward</v>
      </c>
      <c r="D4497" t="s">
        <v>627</v>
      </c>
      <c r="E4497" t="s">
        <v>5666</v>
      </c>
      <c r="F4497" t="s">
        <v>21</v>
      </c>
      <c r="G4497" t="str">
        <f>VLOOKUP(E4497, Tiers!M$1:P$134, 3, FALSE)</f>
        <v>NONE</v>
      </c>
      <c r="H4497">
        <f>VLOOKUP(G4497, Tiers!B$1:C$134, 2, FALSE)</f>
        <v>7</v>
      </c>
      <c r="I4497" s="21">
        <v>30537</v>
      </c>
      <c r="J4497" t="str">
        <f t="shared" si="70"/>
        <v>Aaron O'ConnorForest Green</v>
      </c>
      <c r="P4497">
        <v>31</v>
      </c>
      <c r="Q4497" t="s">
        <v>69</v>
      </c>
      <c r="R4497" t="s">
        <v>21</v>
      </c>
      <c r="S4497" t="s">
        <v>22</v>
      </c>
      <c r="T4497" t="s">
        <v>21</v>
      </c>
      <c r="Y4497">
        <v>176</v>
      </c>
      <c r="Z4497">
        <v>72</v>
      </c>
      <c r="AA4497">
        <v>75</v>
      </c>
      <c r="AB4497">
        <v>283</v>
      </c>
    </row>
    <row r="4498" spans="1:28" ht="15.95">
      <c r="A4498" t="s">
        <v>5411</v>
      </c>
      <c r="B4498" t="s">
        <v>16</v>
      </c>
      <c r="C4498" t="e">
        <f>VLOOKUP(B4498, Positions!A$1:B$134, 2, FALSE)</f>
        <v>#N/A</v>
      </c>
      <c r="D4498" t="s">
        <v>5412</v>
      </c>
      <c r="E4498" t="s">
        <v>5666</v>
      </c>
      <c r="F4498" t="s">
        <v>21</v>
      </c>
      <c r="G4498" t="str">
        <f>VLOOKUP(E4498, Tiers!M$1:P$134, 3, FALSE)</f>
        <v>NONE</v>
      </c>
      <c r="H4498">
        <f>VLOOKUP(G4498, Tiers!B$1:C$134, 2, FALSE)</f>
        <v>7</v>
      </c>
      <c r="I4498" s="21">
        <v>30531</v>
      </c>
      <c r="J4498" t="str">
        <f t="shared" si="70"/>
        <v>Danny KedwellEbbsfleet</v>
      </c>
      <c r="P4498">
        <v>31</v>
      </c>
      <c r="Q4498" t="s">
        <v>217</v>
      </c>
      <c r="R4498" t="s">
        <v>21</v>
      </c>
      <c r="S4498" t="s">
        <v>22</v>
      </c>
      <c r="T4498" t="s">
        <v>21</v>
      </c>
      <c r="Y4498">
        <v>188</v>
      </c>
      <c r="Z4498">
        <v>89</v>
      </c>
      <c r="AA4498">
        <v>133</v>
      </c>
      <c r="AB4498">
        <v>340</v>
      </c>
    </row>
    <row r="4499" spans="1:28" ht="15.95">
      <c r="A4499" t="s">
        <v>5413</v>
      </c>
      <c r="B4499" t="s">
        <v>16</v>
      </c>
      <c r="C4499" t="e">
        <f>VLOOKUP(B4499, Positions!A$1:B$134, 2, FALSE)</f>
        <v>#N/A</v>
      </c>
      <c r="D4499" t="s">
        <v>2569</v>
      </c>
      <c r="E4499" t="s">
        <v>5666</v>
      </c>
      <c r="F4499" t="s">
        <v>21</v>
      </c>
      <c r="G4499" t="str">
        <f>VLOOKUP(E4499, Tiers!M$1:P$134, 3, FALSE)</f>
        <v>NONE</v>
      </c>
      <c r="H4499">
        <f>VLOOKUP(G4499, Tiers!B$1:C$134, 2, FALSE)</f>
        <v>7</v>
      </c>
      <c r="I4499" s="21">
        <v>30518</v>
      </c>
      <c r="J4499" t="str">
        <f t="shared" si="70"/>
        <v>Jack MidsonEastleigh</v>
      </c>
      <c r="P4499">
        <v>31</v>
      </c>
      <c r="Q4499" t="s">
        <v>259</v>
      </c>
      <c r="R4499" t="s">
        <v>21</v>
      </c>
      <c r="S4499" t="s">
        <v>22</v>
      </c>
      <c r="T4499" t="s">
        <v>21</v>
      </c>
      <c r="Y4499">
        <v>188</v>
      </c>
      <c r="Z4499">
        <v>73</v>
      </c>
      <c r="AA4499">
        <v>136</v>
      </c>
      <c r="AB4499">
        <v>488</v>
      </c>
    </row>
    <row r="4500" spans="1:28" ht="15.95">
      <c r="A4500" t="s">
        <v>5414</v>
      </c>
      <c r="B4500" t="s">
        <v>16</v>
      </c>
      <c r="C4500" t="e">
        <f>VLOOKUP(B4500, Positions!A$1:B$134, 2, FALSE)</f>
        <v>#N/A</v>
      </c>
      <c r="D4500" t="s">
        <v>762</v>
      </c>
      <c r="E4500" t="s">
        <v>5665</v>
      </c>
      <c r="F4500" t="s">
        <v>21</v>
      </c>
      <c r="G4500" t="str">
        <f>VLOOKUP(E4500, Tiers!M$1:P$134, 3, FALSE)</f>
        <v>ENG2</v>
      </c>
      <c r="H4500">
        <f>VLOOKUP(G4500, Tiers!B$1:C$134, 2, FALSE)</f>
        <v>3</v>
      </c>
      <c r="I4500" s="21">
        <v>30504</v>
      </c>
      <c r="J4500" t="str">
        <f t="shared" si="70"/>
        <v>Alex RevellCardiff</v>
      </c>
      <c r="P4500">
        <v>31</v>
      </c>
      <c r="Q4500" t="s">
        <v>470</v>
      </c>
      <c r="R4500" t="s">
        <v>21</v>
      </c>
      <c r="S4500" t="s">
        <v>22</v>
      </c>
      <c r="T4500" t="s">
        <v>21</v>
      </c>
      <c r="Y4500">
        <v>191</v>
      </c>
      <c r="Z4500">
        <v>83</v>
      </c>
      <c r="AA4500">
        <v>109</v>
      </c>
      <c r="AB4500">
        <v>417</v>
      </c>
    </row>
    <row r="4501" spans="1:28" ht="15.95">
      <c r="A4501" t="s">
        <v>5415</v>
      </c>
      <c r="B4501" t="s">
        <v>31</v>
      </c>
      <c r="C4501" t="str">
        <f>VLOOKUP(B4501, Positions!A$1:B$134, 2, FALSE)</f>
        <v>Defender</v>
      </c>
      <c r="D4501" t="s">
        <v>200</v>
      </c>
      <c r="E4501" t="s">
        <v>5664</v>
      </c>
      <c r="F4501" t="s">
        <v>21</v>
      </c>
      <c r="G4501" t="str">
        <f>VLOOKUP(E4501, Tiers!M$1:P$134, 3, FALSE)</f>
        <v>ENG3</v>
      </c>
      <c r="H4501">
        <f>VLOOKUP(G4501, Tiers!B$1:C$134, 2, FALSE)</f>
        <v>4</v>
      </c>
      <c r="I4501" s="21">
        <v>30464</v>
      </c>
      <c r="J4501" t="str">
        <f t="shared" si="70"/>
        <v>Adam YatesPort Vale</v>
      </c>
      <c r="P4501">
        <v>32</v>
      </c>
      <c r="Q4501" t="s">
        <v>201</v>
      </c>
      <c r="R4501" t="s">
        <v>21</v>
      </c>
      <c r="S4501" t="s">
        <v>22</v>
      </c>
      <c r="T4501" t="s">
        <v>21</v>
      </c>
      <c r="Y4501">
        <v>178</v>
      </c>
      <c r="Z4501">
        <v>67</v>
      </c>
      <c r="AA4501">
        <v>10</v>
      </c>
      <c r="AB4501">
        <v>433</v>
      </c>
    </row>
    <row r="4502" spans="1:28" ht="15.95">
      <c r="A4502" t="s">
        <v>5416</v>
      </c>
      <c r="B4502" t="s">
        <v>5417</v>
      </c>
      <c r="C4502" t="e">
        <f>VLOOKUP(B4502, Positions!A$1:B$134, 2, FALSE)</f>
        <v>#N/A</v>
      </c>
      <c r="D4502" t="s">
        <v>5418</v>
      </c>
      <c r="E4502" t="s">
        <v>5666</v>
      </c>
      <c r="F4502" t="s">
        <v>563</v>
      </c>
      <c r="G4502" t="str">
        <f>VLOOKUP(E4502, Tiers!M$1:P$134, 3, FALSE)</f>
        <v>NONE</v>
      </c>
      <c r="H4502">
        <f>VLOOKUP(G4502, Tiers!B$1:C$134, 2, FALSE)</f>
        <v>7</v>
      </c>
      <c r="I4502" s="21">
        <v>30464</v>
      </c>
      <c r="J4502" t="str">
        <f t="shared" si="70"/>
        <v>Tamika MkandawireTampa Bay Rowdies</v>
      </c>
      <c r="P4502">
        <v>32</v>
      </c>
      <c r="Q4502" t="s">
        <v>5419</v>
      </c>
      <c r="R4502" t="s">
        <v>21</v>
      </c>
      <c r="S4502" t="s">
        <v>2172</v>
      </c>
      <c r="T4502" t="s">
        <v>21</v>
      </c>
      <c r="U4502" t="s">
        <v>5420</v>
      </c>
      <c r="Y4502">
        <v>186</v>
      </c>
      <c r="Z4502">
        <v>86</v>
      </c>
      <c r="AA4502">
        <v>32</v>
      </c>
      <c r="AB4502">
        <v>360</v>
      </c>
    </row>
    <row r="4503" spans="1:28" ht="15.95">
      <c r="A4503" t="s">
        <v>5421</v>
      </c>
      <c r="B4503" t="s">
        <v>16</v>
      </c>
      <c r="C4503" t="e">
        <f>VLOOKUP(B4503, Positions!A$1:B$134, 2, FALSE)</f>
        <v>#N/A</v>
      </c>
      <c r="D4503" t="s">
        <v>48</v>
      </c>
      <c r="E4503" t="s">
        <v>5663</v>
      </c>
      <c r="F4503" t="s">
        <v>21</v>
      </c>
      <c r="G4503" t="str">
        <f>VLOOKUP(E4503, Tiers!M$1:P$134, 3, FALSE)</f>
        <v>ENG4</v>
      </c>
      <c r="H4503">
        <f>VLOOKUP(G4503, Tiers!B$1:C$134, 2, FALSE)</f>
        <v>5</v>
      </c>
      <c r="I4503" s="21">
        <v>30461</v>
      </c>
      <c r="J4503" t="str">
        <f t="shared" si="70"/>
        <v>Aaron McLeanBarnet</v>
      </c>
      <c r="P4503">
        <v>32</v>
      </c>
      <c r="Q4503" t="s">
        <v>74</v>
      </c>
      <c r="R4503" t="s">
        <v>21</v>
      </c>
      <c r="S4503" t="s">
        <v>22</v>
      </c>
      <c r="T4503" t="s">
        <v>21</v>
      </c>
      <c r="Y4503">
        <v>171</v>
      </c>
      <c r="Z4503">
        <v>78</v>
      </c>
      <c r="AA4503">
        <v>132</v>
      </c>
      <c r="AB4503">
        <v>475</v>
      </c>
    </row>
    <row r="4504" spans="1:28" ht="15.95">
      <c r="A4504" t="s">
        <v>5422</v>
      </c>
      <c r="B4504" t="s">
        <v>3765</v>
      </c>
      <c r="C4504" t="str">
        <f>VLOOKUP(B4504, Positions!A$1:B$134, 2, FALSE)</f>
        <v>Midfielder</v>
      </c>
      <c r="D4504" t="s">
        <v>657</v>
      </c>
      <c r="E4504" t="s">
        <v>62</v>
      </c>
      <c r="F4504" t="s">
        <v>21</v>
      </c>
      <c r="G4504" t="str">
        <f>VLOOKUP(E4504, Tiers!M$1:P$134, 3, FALSE)</f>
        <v>ENG1</v>
      </c>
      <c r="H4504">
        <f>VLOOKUP(G4504, Tiers!B$1:C$134, 2, FALSE)</f>
        <v>1</v>
      </c>
      <c r="I4504" s="21">
        <v>30454</v>
      </c>
      <c r="J4504" t="str">
        <f t="shared" si="70"/>
        <v>Gary O'NeilNorwich</v>
      </c>
      <c r="P4504">
        <v>32</v>
      </c>
      <c r="Q4504" t="s">
        <v>74</v>
      </c>
      <c r="R4504" t="s">
        <v>21</v>
      </c>
      <c r="S4504" t="s">
        <v>22</v>
      </c>
      <c r="T4504" t="s">
        <v>21</v>
      </c>
      <c r="Y4504">
        <v>178</v>
      </c>
      <c r="Z4504">
        <v>70</v>
      </c>
      <c r="AA4504">
        <v>29</v>
      </c>
      <c r="AB4504">
        <v>395</v>
      </c>
    </row>
    <row r="4505" spans="1:28" ht="15.95">
      <c r="A4505" t="s">
        <v>5423</v>
      </c>
      <c r="B4505" t="s">
        <v>31</v>
      </c>
      <c r="C4505" t="str">
        <f>VLOOKUP(B4505, Positions!A$1:B$134, 2, FALSE)</f>
        <v>Defender</v>
      </c>
      <c r="D4505" t="s">
        <v>234</v>
      </c>
      <c r="E4505" t="s">
        <v>5664</v>
      </c>
      <c r="F4505" t="s">
        <v>21</v>
      </c>
      <c r="G4505" t="str">
        <f>VLOOKUP(E4505, Tiers!M$1:P$134, 3, FALSE)</f>
        <v>ENG3</v>
      </c>
      <c r="H4505">
        <f>VLOOKUP(G4505, Tiers!B$1:C$134, 2, FALSE)</f>
        <v>4</v>
      </c>
      <c r="I4505" s="21">
        <v>30445</v>
      </c>
      <c r="J4505" t="str">
        <f t="shared" si="70"/>
        <v>Brian WilsonOldham</v>
      </c>
      <c r="P4505">
        <v>32</v>
      </c>
      <c r="Q4505" t="s">
        <v>113</v>
      </c>
      <c r="R4505" t="s">
        <v>21</v>
      </c>
      <c r="S4505" t="s">
        <v>22</v>
      </c>
      <c r="T4505" t="s">
        <v>21</v>
      </c>
      <c r="Y4505">
        <v>178</v>
      </c>
      <c r="Z4505">
        <v>70</v>
      </c>
      <c r="AA4505">
        <v>16</v>
      </c>
      <c r="AB4505">
        <v>375</v>
      </c>
    </row>
    <row r="4506" spans="1:28" ht="15.95">
      <c r="A4506" t="s">
        <v>5424</v>
      </c>
      <c r="B4506" t="s">
        <v>81</v>
      </c>
      <c r="C4506" t="str">
        <f>VLOOKUP(B4506, Positions!A$1:B$134, 2, FALSE)</f>
        <v>Defender</v>
      </c>
      <c r="D4506" t="s">
        <v>4822</v>
      </c>
      <c r="E4506" t="s">
        <v>5666</v>
      </c>
      <c r="F4506" t="s">
        <v>226</v>
      </c>
      <c r="G4506" t="str">
        <f>VLOOKUP(E4506, Tiers!M$1:P$134, 3, FALSE)</f>
        <v>NONE</v>
      </c>
      <c r="H4506">
        <f>VLOOKUP(G4506, Tiers!B$1:C$134, 2, FALSE)</f>
        <v>7</v>
      </c>
      <c r="I4506" s="21">
        <v>30434</v>
      </c>
      <c r="J4506" t="str">
        <f t="shared" si="70"/>
        <v>Roger JohnsonPune</v>
      </c>
      <c r="P4506">
        <v>32</v>
      </c>
      <c r="Q4506" t="s">
        <v>785</v>
      </c>
      <c r="R4506" t="s">
        <v>21</v>
      </c>
      <c r="S4506" t="s">
        <v>22</v>
      </c>
      <c r="T4506" t="s">
        <v>21</v>
      </c>
      <c r="Y4506">
        <v>191</v>
      </c>
      <c r="Z4506">
        <v>70</v>
      </c>
      <c r="AA4506">
        <v>35</v>
      </c>
      <c r="AB4506">
        <v>457</v>
      </c>
    </row>
    <row r="4507" spans="1:28" ht="15.95">
      <c r="A4507" t="s">
        <v>5425</v>
      </c>
      <c r="B4507" t="s">
        <v>877</v>
      </c>
      <c r="C4507" t="str">
        <f>VLOOKUP(B4507, Positions!A$1:B$134, 2, FALSE)</f>
        <v>Defender</v>
      </c>
      <c r="D4507" t="s">
        <v>5426</v>
      </c>
      <c r="E4507" t="s">
        <v>5666</v>
      </c>
      <c r="F4507" t="s">
        <v>21</v>
      </c>
      <c r="G4507" t="str">
        <f>VLOOKUP(E4507, Tiers!M$1:P$134, 3, FALSE)</f>
        <v>NONE</v>
      </c>
      <c r="H4507">
        <f>VLOOKUP(G4507, Tiers!B$1:C$134, 2, FALSE)</f>
        <v>7</v>
      </c>
      <c r="I4507" s="21">
        <v>30432</v>
      </c>
      <c r="J4507" t="str">
        <f t="shared" si="70"/>
        <v>Neil AustinShaw Lane</v>
      </c>
      <c r="P4507">
        <v>32</v>
      </c>
      <c r="Q4507" t="s">
        <v>376</v>
      </c>
      <c r="R4507" t="s">
        <v>21</v>
      </c>
      <c r="S4507" t="s">
        <v>22</v>
      </c>
      <c r="T4507" t="s">
        <v>21</v>
      </c>
      <c r="Y4507">
        <v>178</v>
      </c>
      <c r="Z4507">
        <v>70</v>
      </c>
      <c r="AA4507">
        <v>15</v>
      </c>
      <c r="AB4507">
        <v>437</v>
      </c>
    </row>
    <row r="4508" spans="1:28" ht="15.95">
      <c r="A4508" t="s">
        <v>5427</v>
      </c>
      <c r="B4508" t="s">
        <v>445</v>
      </c>
      <c r="C4508" t="str">
        <f>VLOOKUP(B4508, Positions!A$1:B$134, 2, FALSE)</f>
        <v>Midfielder</v>
      </c>
      <c r="D4508" t="s">
        <v>259</v>
      </c>
      <c r="E4508" t="s">
        <v>5663</v>
      </c>
      <c r="F4508" t="s">
        <v>21</v>
      </c>
      <c r="G4508" t="str">
        <f>VLOOKUP(E4508, Tiers!M$1:P$134, 3, FALSE)</f>
        <v>ENG4</v>
      </c>
      <c r="H4508">
        <f>VLOOKUP(G4508, Tiers!B$1:C$134, 2, FALSE)</f>
        <v>5</v>
      </c>
      <c r="I4508" s="21">
        <v>30413</v>
      </c>
      <c r="J4508" t="str">
        <f t="shared" si="70"/>
        <v>Michael TongeStevenage</v>
      </c>
      <c r="P4508">
        <v>32</v>
      </c>
      <c r="Q4508" t="s">
        <v>113</v>
      </c>
      <c r="R4508" t="s">
        <v>21</v>
      </c>
      <c r="S4508" t="s">
        <v>22</v>
      </c>
      <c r="T4508" t="s">
        <v>21</v>
      </c>
      <c r="Y4508">
        <v>183</v>
      </c>
      <c r="Z4508">
        <v>75</v>
      </c>
      <c r="AA4508">
        <v>28</v>
      </c>
      <c r="AB4508">
        <v>385</v>
      </c>
    </row>
    <row r="4509" spans="1:28" ht="15.95">
      <c r="A4509" t="s">
        <v>5428</v>
      </c>
      <c r="B4509" t="s">
        <v>16</v>
      </c>
      <c r="C4509" t="e">
        <f>VLOOKUP(B4509, Positions!A$1:B$134, 2, FALSE)</f>
        <v>#N/A</v>
      </c>
      <c r="D4509" t="s">
        <v>68</v>
      </c>
      <c r="E4509" t="s">
        <v>5663</v>
      </c>
      <c r="F4509" t="s">
        <v>21</v>
      </c>
      <c r="G4509" t="str">
        <f>VLOOKUP(E4509, Tiers!M$1:P$134, 3, FALSE)</f>
        <v>ENG4</v>
      </c>
      <c r="H4509">
        <f>VLOOKUP(G4509, Tiers!B$1:C$134, 2, FALSE)</f>
        <v>5</v>
      </c>
      <c r="I4509" s="21">
        <v>30413</v>
      </c>
      <c r="J4509" t="str">
        <f t="shared" si="70"/>
        <v>Jon SteadNotts Co</v>
      </c>
      <c r="P4509">
        <v>32</v>
      </c>
      <c r="Q4509" t="s">
        <v>252</v>
      </c>
      <c r="R4509" t="s">
        <v>21</v>
      </c>
      <c r="S4509" t="s">
        <v>22</v>
      </c>
      <c r="T4509" t="s">
        <v>21</v>
      </c>
      <c r="Y4509">
        <v>191</v>
      </c>
      <c r="Z4509">
        <v>77</v>
      </c>
      <c r="AA4509">
        <v>93</v>
      </c>
      <c r="AB4509">
        <v>418</v>
      </c>
    </row>
    <row r="4510" spans="1:28" ht="15.95">
      <c r="A4510" t="s">
        <v>5429</v>
      </c>
      <c r="B4510" t="s">
        <v>166</v>
      </c>
      <c r="C4510" t="str">
        <f>VLOOKUP(B4510, Positions!A$1:B$134, 2, FALSE)</f>
        <v>Goalkeeper</v>
      </c>
      <c r="D4510" t="s">
        <v>225</v>
      </c>
      <c r="E4510" t="s">
        <v>62</v>
      </c>
      <c r="F4510" t="s">
        <v>21</v>
      </c>
      <c r="G4510" t="str">
        <f>VLOOKUP(E4510, Tiers!M$1:P$134, 3, FALSE)</f>
        <v>ENG1</v>
      </c>
      <c r="H4510">
        <f>VLOOKUP(G4510, Tiers!B$1:C$134, 2, FALSE)</f>
        <v>1</v>
      </c>
      <c r="I4510" s="21">
        <v>30409</v>
      </c>
      <c r="J4510" t="str">
        <f t="shared" si="70"/>
        <v>Ben FosterWest Brom</v>
      </c>
      <c r="P4510">
        <v>32</v>
      </c>
      <c r="Q4510" t="s">
        <v>3481</v>
      </c>
      <c r="R4510" t="s">
        <v>21</v>
      </c>
      <c r="S4510" t="s">
        <v>22</v>
      </c>
      <c r="T4510" t="s">
        <v>21</v>
      </c>
      <c r="Y4510">
        <v>193</v>
      </c>
      <c r="Z4510">
        <v>90</v>
      </c>
      <c r="AA4510">
        <v>0</v>
      </c>
      <c r="AB4510">
        <v>296</v>
      </c>
    </row>
    <row r="4511" spans="1:28" ht="15.95">
      <c r="A4511" t="s">
        <v>5430</v>
      </c>
      <c r="B4511" t="s">
        <v>31</v>
      </c>
      <c r="C4511" t="str">
        <f>VLOOKUP(B4511, Positions!A$1:B$134, 2, FALSE)</f>
        <v>Defender</v>
      </c>
      <c r="E4511" t="s">
        <v>5666</v>
      </c>
      <c r="F4511" t="s">
        <v>21</v>
      </c>
      <c r="G4511" t="str">
        <f>VLOOKUP(E4511, Tiers!M$1:P$134, 3, FALSE)</f>
        <v>NONE</v>
      </c>
      <c r="H4511">
        <f>VLOOKUP(G4511, Tiers!B$1:C$134, 2, FALSE)</f>
        <v>7</v>
      </c>
      <c r="I4511" s="21" t="e">
        <v>#N/A</v>
      </c>
      <c r="J4511" t="str">
        <f t="shared" si="70"/>
        <v>Jon Otsemobor</v>
      </c>
      <c r="P4511">
        <v>32</v>
      </c>
      <c r="Q4511" t="s">
        <v>57</v>
      </c>
      <c r="R4511" t="s">
        <v>21</v>
      </c>
      <c r="S4511" t="s">
        <v>22</v>
      </c>
      <c r="T4511" t="s">
        <v>21</v>
      </c>
      <c r="U4511" t="s">
        <v>491</v>
      </c>
      <c r="Y4511">
        <v>178</v>
      </c>
      <c r="Z4511">
        <v>79</v>
      </c>
      <c r="AA4511">
        <v>7</v>
      </c>
      <c r="AB4511">
        <v>254</v>
      </c>
    </row>
    <row r="4512" spans="1:28" ht="15.95">
      <c r="A4512" t="s">
        <v>5431</v>
      </c>
      <c r="B4512" t="s">
        <v>1277</v>
      </c>
      <c r="C4512" t="str">
        <f>VLOOKUP(B4512, Positions!A$1:B$134, 2, FALSE)</f>
        <v>Midfielder</v>
      </c>
      <c r="E4512" t="s">
        <v>5666</v>
      </c>
      <c r="F4512" t="s">
        <v>21</v>
      </c>
      <c r="G4512" t="str">
        <f>VLOOKUP(E4512, Tiers!M$1:P$134, 3, FALSE)</f>
        <v>NONE</v>
      </c>
      <c r="H4512">
        <f>VLOOKUP(G4512, Tiers!B$1:C$134, 2, FALSE)</f>
        <v>7</v>
      </c>
      <c r="I4512" s="21" t="e">
        <v>#N/A</v>
      </c>
      <c r="J4512" t="str">
        <f t="shared" si="70"/>
        <v>Jerome Thomas</v>
      </c>
      <c r="P4512">
        <v>32</v>
      </c>
      <c r="Q4512" t="s">
        <v>74</v>
      </c>
      <c r="R4512" t="s">
        <v>21</v>
      </c>
      <c r="S4512" t="s">
        <v>22</v>
      </c>
      <c r="T4512" t="s">
        <v>21</v>
      </c>
      <c r="U4512" t="s">
        <v>3261</v>
      </c>
      <c r="Y4512">
        <v>178</v>
      </c>
      <c r="Z4512">
        <v>79</v>
      </c>
      <c r="AA4512">
        <v>22</v>
      </c>
      <c r="AB4512">
        <v>231</v>
      </c>
    </row>
    <row r="4513" spans="1:28" ht="15.95">
      <c r="A4513" t="s">
        <v>5432</v>
      </c>
      <c r="B4513" t="s">
        <v>36</v>
      </c>
      <c r="C4513" t="str">
        <f>VLOOKUP(B4513, Positions!A$1:B$134, 2, FALSE)</f>
        <v>Midfielder</v>
      </c>
      <c r="D4513" t="s">
        <v>378</v>
      </c>
      <c r="E4513" t="s">
        <v>5663</v>
      </c>
      <c r="F4513" t="s">
        <v>21</v>
      </c>
      <c r="G4513" t="str">
        <f>VLOOKUP(E4513, Tiers!M$1:P$134, 3, FALSE)</f>
        <v>ENG4</v>
      </c>
      <c r="H4513">
        <f>VLOOKUP(G4513, Tiers!B$1:C$134, 2, FALSE)</f>
        <v>5</v>
      </c>
      <c r="I4513" s="21">
        <v>30388</v>
      </c>
      <c r="J4513" t="str">
        <f t="shared" si="70"/>
        <v>Andy ProcterAccrington</v>
      </c>
      <c r="P4513">
        <v>32</v>
      </c>
      <c r="Q4513" t="s">
        <v>103</v>
      </c>
      <c r="R4513" t="s">
        <v>21</v>
      </c>
      <c r="S4513" t="s">
        <v>22</v>
      </c>
      <c r="T4513" t="s">
        <v>21</v>
      </c>
      <c r="Y4513">
        <v>188</v>
      </c>
      <c r="Z4513">
        <v>78</v>
      </c>
      <c r="AA4513">
        <v>39</v>
      </c>
      <c r="AB4513">
        <v>425</v>
      </c>
    </row>
    <row r="4514" spans="1:28" ht="15.95">
      <c r="A4514" t="s">
        <v>5433</v>
      </c>
      <c r="B4514" t="s">
        <v>36</v>
      </c>
      <c r="C4514" t="str">
        <f>VLOOKUP(B4514, Positions!A$1:B$134, 2, FALSE)</f>
        <v>Midfielder</v>
      </c>
      <c r="D4514" t="s">
        <v>357</v>
      </c>
      <c r="E4514" t="s">
        <v>62</v>
      </c>
      <c r="F4514" t="s">
        <v>21</v>
      </c>
      <c r="G4514" t="str">
        <f>VLOOKUP(E4514, Tiers!M$1:P$134, 3, FALSE)</f>
        <v>ENG1</v>
      </c>
      <c r="H4514">
        <f>VLOOKUP(G4514, Tiers!B$1:C$134, 2, FALSE)</f>
        <v>1</v>
      </c>
      <c r="I4514" s="21">
        <v>30382</v>
      </c>
      <c r="J4514" t="str">
        <f t="shared" si="70"/>
        <v>Dean HammondLeicester</v>
      </c>
      <c r="P4514">
        <v>32</v>
      </c>
      <c r="Q4514" t="s">
        <v>897</v>
      </c>
      <c r="R4514" t="s">
        <v>21</v>
      </c>
      <c r="S4514" t="s">
        <v>22</v>
      </c>
      <c r="T4514" t="s">
        <v>21</v>
      </c>
      <c r="Y4514">
        <v>182</v>
      </c>
      <c r="Z4514">
        <v>74</v>
      </c>
      <c r="AA4514">
        <v>39</v>
      </c>
      <c r="AB4514">
        <v>409</v>
      </c>
    </row>
    <row r="4515" spans="1:28" ht="15.95">
      <c r="A4515" t="s">
        <v>5434</v>
      </c>
      <c r="B4515" t="s">
        <v>212</v>
      </c>
      <c r="C4515" t="str">
        <f>VLOOKUP(B4515, Positions!A$1:B$134, 2, FALSE)</f>
        <v>Midfielder</v>
      </c>
      <c r="D4515" t="s">
        <v>2443</v>
      </c>
      <c r="E4515" t="s">
        <v>5666</v>
      </c>
      <c r="F4515" t="s">
        <v>21</v>
      </c>
      <c r="G4515" t="str">
        <f>VLOOKUP(E4515, Tiers!M$1:P$134, 3, FALSE)</f>
        <v>NONE</v>
      </c>
      <c r="H4515">
        <f>VLOOKUP(G4515, Tiers!B$1:C$134, 2, FALSE)</f>
        <v>7</v>
      </c>
      <c r="I4515" s="21">
        <v>30378</v>
      </c>
      <c r="J4515" t="str">
        <f t="shared" si="70"/>
        <v>Craig StanleyLincoln</v>
      </c>
      <c r="P4515">
        <v>32</v>
      </c>
      <c r="Q4515" t="s">
        <v>5435</v>
      </c>
      <c r="R4515" t="s">
        <v>21</v>
      </c>
      <c r="S4515" t="s">
        <v>22</v>
      </c>
      <c r="T4515" t="s">
        <v>21</v>
      </c>
      <c r="Y4515">
        <v>173</v>
      </c>
      <c r="Z4515">
        <v>67</v>
      </c>
      <c r="AA4515">
        <v>30</v>
      </c>
      <c r="AB4515">
        <v>418</v>
      </c>
    </row>
    <row r="4516" spans="1:28" ht="15.95">
      <c r="A4516" t="s">
        <v>5436</v>
      </c>
      <c r="B4516" t="s">
        <v>115</v>
      </c>
      <c r="C4516" t="e">
        <f>VLOOKUP(B4516, Positions!A$1:B$134, 2, FALSE)</f>
        <v>#N/A</v>
      </c>
      <c r="D4516" t="s">
        <v>149</v>
      </c>
      <c r="E4516" t="s">
        <v>5663</v>
      </c>
      <c r="F4516" t="s">
        <v>21</v>
      </c>
      <c r="G4516" t="str">
        <f>VLOOKUP(E4516, Tiers!M$1:P$134, 3, FALSE)</f>
        <v>ENG4</v>
      </c>
      <c r="H4516">
        <f>VLOOKUP(G4516, Tiers!B$1:C$134, 2, FALSE)</f>
        <v>5</v>
      </c>
      <c r="I4516" s="21">
        <v>30376</v>
      </c>
      <c r="J4516" t="str">
        <f t="shared" si="70"/>
        <v>Chris HackettNorthampton</v>
      </c>
      <c r="P4516">
        <v>32</v>
      </c>
      <c r="Q4516" t="s">
        <v>190</v>
      </c>
      <c r="R4516" t="s">
        <v>21</v>
      </c>
      <c r="S4516" t="s">
        <v>22</v>
      </c>
      <c r="T4516" t="s">
        <v>21</v>
      </c>
      <c r="Y4516">
        <v>183</v>
      </c>
      <c r="Z4516">
        <v>80</v>
      </c>
      <c r="AA4516">
        <v>25</v>
      </c>
      <c r="AB4516">
        <v>375</v>
      </c>
    </row>
    <row r="4517" spans="1:28" ht="15.95">
      <c r="A4517" t="s">
        <v>5437</v>
      </c>
      <c r="B4517" t="s">
        <v>31</v>
      </c>
      <c r="C4517" t="str">
        <f>VLOOKUP(B4517, Positions!A$1:B$134, 2, FALSE)</f>
        <v>Defender</v>
      </c>
      <c r="D4517" t="s">
        <v>4587</v>
      </c>
      <c r="E4517" t="s">
        <v>5666</v>
      </c>
      <c r="F4517" t="s">
        <v>563</v>
      </c>
      <c r="G4517" t="str">
        <f>VLOOKUP(E4517, Tiers!M$1:P$134, 3, FALSE)</f>
        <v>NONE</v>
      </c>
      <c r="H4517">
        <f>VLOOKUP(G4517, Tiers!B$1:C$134, 2, FALSE)</f>
        <v>7</v>
      </c>
      <c r="I4517" s="21">
        <v>30365</v>
      </c>
      <c r="J4517" t="str">
        <f t="shared" si="70"/>
        <v>Tyrone MearsSeattle</v>
      </c>
      <c r="P4517">
        <v>32</v>
      </c>
      <c r="Q4517" t="s">
        <v>1148</v>
      </c>
      <c r="R4517" t="s">
        <v>21</v>
      </c>
      <c r="S4517" t="s">
        <v>22</v>
      </c>
      <c r="T4517" t="s">
        <v>21</v>
      </c>
      <c r="U4517" t="s">
        <v>172</v>
      </c>
      <c r="Y4517">
        <v>180</v>
      </c>
      <c r="Z4517">
        <v>74</v>
      </c>
      <c r="AA4517">
        <v>7</v>
      </c>
      <c r="AB4517">
        <v>235</v>
      </c>
    </row>
    <row r="4518" spans="1:28" ht="15.95">
      <c r="A4518" t="s">
        <v>5438</v>
      </c>
      <c r="B4518" t="s">
        <v>131</v>
      </c>
      <c r="C4518" t="str">
        <f>VLOOKUP(B4518, Positions!A$1:B$134, 2, FALSE)</f>
        <v>Forward</v>
      </c>
      <c r="D4518" t="s">
        <v>93</v>
      </c>
      <c r="E4518" t="s">
        <v>5664</v>
      </c>
      <c r="F4518" t="s">
        <v>21</v>
      </c>
      <c r="G4518" t="str">
        <f>VLOOKUP(E4518, Tiers!M$1:P$134, 3, FALSE)</f>
        <v>ENG3</v>
      </c>
      <c r="H4518">
        <f>VLOOKUP(G4518, Tiers!B$1:C$134, 2, FALSE)</f>
        <v>4</v>
      </c>
      <c r="I4518" s="21">
        <v>30350</v>
      </c>
      <c r="J4518" t="str">
        <f t="shared" si="70"/>
        <v>Marcus TudgayCoventry</v>
      </c>
      <c r="P4518">
        <v>32</v>
      </c>
      <c r="Q4518" t="s">
        <v>5439</v>
      </c>
      <c r="R4518" t="s">
        <v>21</v>
      </c>
      <c r="S4518" t="s">
        <v>22</v>
      </c>
      <c r="T4518" t="s">
        <v>21</v>
      </c>
      <c r="Y4518">
        <v>178</v>
      </c>
      <c r="Z4518">
        <v>79</v>
      </c>
      <c r="AA4518">
        <v>87</v>
      </c>
      <c r="AB4518">
        <v>386</v>
      </c>
    </row>
    <row r="4519" spans="1:28" ht="15.95">
      <c r="A4519" t="s">
        <v>5440</v>
      </c>
      <c r="B4519" t="s">
        <v>16</v>
      </c>
      <c r="C4519" t="e">
        <f>VLOOKUP(B4519, Positions!A$1:B$134, 2, FALSE)</f>
        <v>#N/A</v>
      </c>
      <c r="D4519" t="s">
        <v>370</v>
      </c>
      <c r="E4519" t="s">
        <v>5663</v>
      </c>
      <c r="F4519" t="s">
        <v>21</v>
      </c>
      <c r="G4519" t="str">
        <f>VLOOKUP(E4519, Tiers!M$1:P$134, 3, FALSE)</f>
        <v>ENG4</v>
      </c>
      <c r="H4519">
        <f>VLOOKUP(G4519, Tiers!B$1:C$134, 2, FALSE)</f>
        <v>5</v>
      </c>
      <c r="I4519" s="21">
        <v>30344</v>
      </c>
      <c r="J4519" t="str">
        <f t="shared" si="70"/>
        <v>Jabo IbehreCarlisle</v>
      </c>
      <c r="P4519">
        <v>32</v>
      </c>
      <c r="Q4519" t="s">
        <v>74</v>
      </c>
      <c r="R4519" t="s">
        <v>21</v>
      </c>
      <c r="S4519" t="s">
        <v>22</v>
      </c>
      <c r="T4519" t="s">
        <v>21</v>
      </c>
      <c r="U4519" t="s">
        <v>491</v>
      </c>
      <c r="Y4519">
        <v>188</v>
      </c>
      <c r="Z4519">
        <v>81</v>
      </c>
      <c r="AA4519">
        <v>82</v>
      </c>
      <c r="AB4519">
        <v>455</v>
      </c>
    </row>
    <row r="4520" spans="1:28" ht="15.95">
      <c r="A4520" t="s">
        <v>5441</v>
      </c>
      <c r="B4520" t="s">
        <v>166</v>
      </c>
      <c r="C4520" t="str">
        <f>VLOOKUP(B4520, Positions!A$1:B$134, 2, FALSE)</f>
        <v>Goalkeeper</v>
      </c>
      <c r="D4520" t="s">
        <v>275</v>
      </c>
      <c r="E4520" t="s">
        <v>5665</v>
      </c>
      <c r="F4520" t="s">
        <v>21</v>
      </c>
      <c r="G4520" t="str">
        <f>VLOOKUP(E4520, Tiers!M$1:P$134, 3, FALSE)</f>
        <v>ENG2</v>
      </c>
      <c r="H4520">
        <f>VLOOKUP(G4520, Tiers!B$1:C$134, 2, FALSE)</f>
        <v>3</v>
      </c>
      <c r="I4520" s="21">
        <v>30343</v>
      </c>
      <c r="J4520" t="str">
        <f t="shared" si="70"/>
        <v>Lee GrantDerby</v>
      </c>
      <c r="P4520">
        <v>32</v>
      </c>
      <c r="Q4520" t="s">
        <v>562</v>
      </c>
      <c r="R4520" t="s">
        <v>21</v>
      </c>
      <c r="S4520" t="s">
        <v>22</v>
      </c>
      <c r="T4520" t="s">
        <v>21</v>
      </c>
      <c r="Y4520">
        <v>191</v>
      </c>
      <c r="Z4520">
        <v>84</v>
      </c>
      <c r="AA4520">
        <v>0</v>
      </c>
      <c r="AB4520">
        <v>427</v>
      </c>
    </row>
    <row r="4521" spans="1:28" ht="15.95">
      <c r="A4521" t="s">
        <v>5442</v>
      </c>
      <c r="B4521" t="s">
        <v>81</v>
      </c>
      <c r="C4521" t="str">
        <f>VLOOKUP(B4521, Positions!A$1:B$134, 2, FALSE)</f>
        <v>Defender</v>
      </c>
      <c r="D4521" t="s">
        <v>253</v>
      </c>
      <c r="E4521" t="s">
        <v>5666</v>
      </c>
      <c r="F4521" t="s">
        <v>21</v>
      </c>
      <c r="G4521" t="str">
        <f>VLOOKUP(E4521, Tiers!M$1:P$134, 3, FALSE)</f>
        <v>NONE</v>
      </c>
      <c r="H4521">
        <f>VLOOKUP(G4521, Tiers!B$1:C$134, 2, FALSE)</f>
        <v>7</v>
      </c>
      <c r="I4521" s="21">
        <v>30340</v>
      </c>
      <c r="J4521" t="str">
        <f t="shared" si="70"/>
        <v>Ben ClarkGateshead</v>
      </c>
      <c r="P4521">
        <v>32</v>
      </c>
      <c r="Q4521" t="s">
        <v>2691</v>
      </c>
      <c r="R4521" t="s">
        <v>21</v>
      </c>
      <c r="S4521" t="s">
        <v>22</v>
      </c>
      <c r="T4521" t="s">
        <v>21</v>
      </c>
      <c r="Y4521">
        <v>188</v>
      </c>
      <c r="Z4521">
        <v>79</v>
      </c>
      <c r="AA4521">
        <v>10</v>
      </c>
      <c r="AB4521">
        <v>364</v>
      </c>
    </row>
    <row r="4522" spans="1:28" ht="15.95">
      <c r="A4522" t="s">
        <v>5443</v>
      </c>
      <c r="B4522" t="s">
        <v>278</v>
      </c>
      <c r="C4522" t="e">
        <f>VLOOKUP(B4522, Positions!A$1:B$134, 2, FALSE)</f>
        <v>#N/A</v>
      </c>
      <c r="E4522" t="s">
        <v>5666</v>
      </c>
      <c r="F4522" t="s">
        <v>21</v>
      </c>
      <c r="G4522" t="str">
        <f>VLOOKUP(E4522, Tiers!M$1:P$134, 3, FALSE)</f>
        <v>NONE</v>
      </c>
      <c r="H4522">
        <f>VLOOKUP(G4522, Tiers!B$1:C$134, 2, FALSE)</f>
        <v>7</v>
      </c>
      <c r="I4522" s="21" t="e">
        <v>#N/A</v>
      </c>
      <c r="J4522" t="str">
        <f t="shared" si="70"/>
        <v>Brian Howard</v>
      </c>
      <c r="P4522">
        <v>32</v>
      </c>
      <c r="Q4522" t="s">
        <v>141</v>
      </c>
      <c r="R4522" t="s">
        <v>21</v>
      </c>
      <c r="S4522" t="s">
        <v>22</v>
      </c>
      <c r="T4522" t="s">
        <v>21</v>
      </c>
      <c r="Y4522">
        <v>173</v>
      </c>
      <c r="Z4522">
        <v>75</v>
      </c>
      <c r="AA4522">
        <v>41</v>
      </c>
      <c r="AB4522">
        <v>363</v>
      </c>
    </row>
    <row r="4523" spans="1:28" ht="15.95">
      <c r="A4523" t="s">
        <v>5444</v>
      </c>
      <c r="B4523" t="s">
        <v>115</v>
      </c>
      <c r="C4523" t="e">
        <f>VLOOKUP(B4523, Positions!A$1:B$134, 2, FALSE)</f>
        <v>#N/A</v>
      </c>
      <c r="E4523" t="s">
        <v>5666</v>
      </c>
      <c r="F4523" t="s">
        <v>21</v>
      </c>
      <c r="G4523" t="str">
        <f>VLOOKUP(E4523, Tiers!M$1:P$134, 3, FALSE)</f>
        <v>NONE</v>
      </c>
      <c r="H4523">
        <f>VLOOKUP(G4523, Tiers!B$1:C$134, 2, FALSE)</f>
        <v>7</v>
      </c>
      <c r="I4523" s="21" t="e">
        <v>#N/A</v>
      </c>
      <c r="J4523" t="str">
        <f t="shared" si="70"/>
        <v>Jermaine Pennant</v>
      </c>
      <c r="P4523">
        <v>32</v>
      </c>
      <c r="Q4523" t="s">
        <v>69</v>
      </c>
      <c r="R4523" t="s">
        <v>21</v>
      </c>
      <c r="S4523" t="s">
        <v>22</v>
      </c>
      <c r="T4523" t="s">
        <v>21</v>
      </c>
      <c r="U4523" t="s">
        <v>319</v>
      </c>
      <c r="Y4523">
        <v>175</v>
      </c>
      <c r="Z4523">
        <v>68</v>
      </c>
      <c r="AA4523">
        <v>19</v>
      </c>
      <c r="AB4523">
        <v>311</v>
      </c>
    </row>
    <row r="4524" spans="1:28" ht="15.95">
      <c r="A4524" t="s">
        <v>5445</v>
      </c>
      <c r="B4524" t="s">
        <v>166</v>
      </c>
      <c r="C4524" t="str">
        <f>VLOOKUP(B4524, Positions!A$1:B$134, 2, FALSE)</f>
        <v>Goalkeeper</v>
      </c>
      <c r="D4524" t="s">
        <v>338</v>
      </c>
      <c r="E4524" t="s">
        <v>5666</v>
      </c>
      <c r="F4524" t="s">
        <v>21</v>
      </c>
      <c r="G4524" t="str">
        <f>VLOOKUP(E4524, Tiers!M$1:P$134, 3, FALSE)</f>
        <v>NONE</v>
      </c>
      <c r="H4524">
        <f>VLOOKUP(G4524, Tiers!B$1:C$134, 2, FALSE)</f>
        <v>7</v>
      </c>
      <c r="I4524" s="21">
        <v>30329</v>
      </c>
      <c r="J4524" t="str">
        <f t="shared" si="70"/>
        <v>Jon WorsnopChester</v>
      </c>
      <c r="P4524">
        <v>32</v>
      </c>
      <c r="Q4524" t="s">
        <v>1391</v>
      </c>
      <c r="R4524" t="s">
        <v>21</v>
      </c>
      <c r="S4524" t="s">
        <v>22</v>
      </c>
      <c r="T4524" t="s">
        <v>21</v>
      </c>
      <c r="Y4524">
        <v>183</v>
      </c>
      <c r="Z4524">
        <v>68</v>
      </c>
      <c r="AA4524">
        <v>0</v>
      </c>
      <c r="AB4524">
        <v>179</v>
      </c>
    </row>
    <row r="4525" spans="1:28" ht="15.95">
      <c r="A4525" t="s">
        <v>5446</v>
      </c>
      <c r="B4525" t="s">
        <v>81</v>
      </c>
      <c r="C4525" t="str">
        <f>VLOOKUP(B4525, Positions!A$1:B$134, 2, FALSE)</f>
        <v>Defender</v>
      </c>
      <c r="D4525" t="s">
        <v>259</v>
      </c>
      <c r="E4525" t="s">
        <v>5663</v>
      </c>
      <c r="F4525" t="s">
        <v>21</v>
      </c>
      <c r="G4525" t="str">
        <f>VLOOKUP(E4525, Tiers!M$1:P$134, 3, FALSE)</f>
        <v>ENG4</v>
      </c>
      <c r="H4525">
        <f>VLOOKUP(G4525, Tiers!B$1:C$134, 2, FALSE)</f>
        <v>5</v>
      </c>
      <c r="I4525" s="21">
        <v>30317</v>
      </c>
      <c r="J4525" t="str">
        <f t="shared" si="70"/>
        <v>Jamie McCombeStevenage</v>
      </c>
      <c r="P4525">
        <v>32</v>
      </c>
      <c r="Q4525" t="s">
        <v>1530</v>
      </c>
      <c r="R4525" t="s">
        <v>21</v>
      </c>
      <c r="S4525" t="s">
        <v>22</v>
      </c>
      <c r="T4525" t="s">
        <v>21</v>
      </c>
      <c r="Y4525">
        <v>196</v>
      </c>
      <c r="Z4525">
        <v>79</v>
      </c>
      <c r="AA4525">
        <v>28</v>
      </c>
      <c r="AB4525">
        <v>389</v>
      </c>
    </row>
    <row r="4526" spans="1:28" ht="15.95">
      <c r="A4526" t="s">
        <v>5447</v>
      </c>
      <c r="B4526" t="s">
        <v>2157</v>
      </c>
      <c r="C4526" t="str">
        <f>VLOOKUP(B4526, Positions!A$1:B$134, 2, FALSE)</f>
        <v>Midfielder</v>
      </c>
      <c r="D4526" t="s">
        <v>579</v>
      </c>
      <c r="E4526" t="s">
        <v>5665</v>
      </c>
      <c r="F4526" t="s">
        <v>21</v>
      </c>
      <c r="G4526" t="str">
        <f>VLOOKUP(E4526, Tiers!M$1:P$134, 3, FALSE)</f>
        <v>ENG2</v>
      </c>
      <c r="H4526">
        <f>VLOOKUP(G4526, Tiers!B$1:C$134, 2, FALSE)</f>
        <v>3</v>
      </c>
      <c r="I4526" s="21">
        <v>30313</v>
      </c>
      <c r="J4526" t="str">
        <f t="shared" si="70"/>
        <v>Carl BakerMK Dons</v>
      </c>
      <c r="P4526">
        <v>32</v>
      </c>
      <c r="Q4526" t="s">
        <v>1689</v>
      </c>
      <c r="R4526" t="s">
        <v>21</v>
      </c>
      <c r="S4526" t="s">
        <v>22</v>
      </c>
      <c r="T4526" t="s">
        <v>21</v>
      </c>
      <c r="Y4526">
        <v>188</v>
      </c>
      <c r="Z4526">
        <v>79</v>
      </c>
      <c r="AA4526">
        <v>93</v>
      </c>
      <c r="AB4526">
        <v>407</v>
      </c>
    </row>
    <row r="4527" spans="1:28" ht="15.95">
      <c r="A4527" t="s">
        <v>5448</v>
      </c>
      <c r="B4527" t="s">
        <v>196</v>
      </c>
      <c r="C4527" t="str">
        <f>VLOOKUP(B4527, Positions!A$1:B$134, 2, FALSE)</f>
        <v>Defender</v>
      </c>
      <c r="D4527" t="s">
        <v>177</v>
      </c>
      <c r="E4527" t="s">
        <v>5663</v>
      </c>
      <c r="F4527" t="s">
        <v>21</v>
      </c>
      <c r="G4527" t="str">
        <f>VLOOKUP(E4527, Tiers!M$1:P$134, 3, FALSE)</f>
        <v>ENG4</v>
      </c>
      <c r="H4527">
        <f>VLOOKUP(G4527, Tiers!B$1:C$134, 2, FALSE)</f>
        <v>5</v>
      </c>
      <c r="I4527" s="21">
        <v>30307</v>
      </c>
      <c r="J4527" t="str">
        <f t="shared" si="70"/>
        <v>Craig WoodmanExeter</v>
      </c>
      <c r="P4527">
        <v>32</v>
      </c>
      <c r="Q4527" t="s">
        <v>1211</v>
      </c>
      <c r="R4527" t="s">
        <v>21</v>
      </c>
      <c r="S4527" t="s">
        <v>22</v>
      </c>
      <c r="T4527" t="s">
        <v>21</v>
      </c>
      <c r="Y4527">
        <v>176</v>
      </c>
      <c r="Z4527">
        <v>69</v>
      </c>
      <c r="AA4527">
        <v>7</v>
      </c>
      <c r="AB4527">
        <v>415</v>
      </c>
    </row>
    <row r="4528" spans="1:28" ht="15.95">
      <c r="A4528" t="s">
        <v>5449</v>
      </c>
      <c r="B4528" t="s">
        <v>42</v>
      </c>
      <c r="C4528" t="str">
        <f>VLOOKUP(B4528, Positions!A$1:B$134, 2, FALSE)</f>
        <v>Midfielder</v>
      </c>
      <c r="E4528" t="s">
        <v>5666</v>
      </c>
      <c r="F4528" t="s">
        <v>21</v>
      </c>
      <c r="G4528" t="str">
        <f>VLOOKUP(E4528, Tiers!M$1:P$134, 3, FALSE)</f>
        <v>NONE</v>
      </c>
      <c r="H4528">
        <f>VLOOKUP(G4528, Tiers!B$1:C$134, 2, FALSE)</f>
        <v>7</v>
      </c>
      <c r="I4528" s="21" t="e">
        <v>#N/A</v>
      </c>
      <c r="J4528" t="str">
        <f t="shared" si="70"/>
        <v>Rohan Ricketts</v>
      </c>
      <c r="P4528">
        <v>32</v>
      </c>
      <c r="Q4528" t="s">
        <v>74</v>
      </c>
      <c r="R4528" t="s">
        <v>21</v>
      </c>
      <c r="S4528" t="s">
        <v>22</v>
      </c>
      <c r="T4528" t="s">
        <v>21</v>
      </c>
      <c r="Y4528">
        <v>178</v>
      </c>
      <c r="Z4528">
        <v>72</v>
      </c>
      <c r="AA4528">
        <v>11</v>
      </c>
      <c r="AB4528">
        <v>199</v>
      </c>
    </row>
    <row r="4529" spans="1:28" ht="15.95">
      <c r="A4529" t="s">
        <v>5450</v>
      </c>
      <c r="B4529" t="s">
        <v>42</v>
      </c>
      <c r="C4529" t="str">
        <f>VLOOKUP(B4529, Positions!A$1:B$134, 2, FALSE)</f>
        <v>Midfielder</v>
      </c>
      <c r="D4529" t="s">
        <v>537</v>
      </c>
      <c r="E4529" t="s">
        <v>62</v>
      </c>
      <c r="F4529" t="s">
        <v>21</v>
      </c>
      <c r="G4529" t="str">
        <f>VLOOKUP(E4529, Tiers!M$1:P$134, 3, FALSE)</f>
        <v>ENG1</v>
      </c>
      <c r="H4529">
        <f>VLOOKUP(G4529, Tiers!B$1:C$134, 2, FALSE)</f>
        <v>1</v>
      </c>
      <c r="I4529" s="21">
        <v>30299</v>
      </c>
      <c r="J4529" t="str">
        <f t="shared" si="70"/>
        <v>Steve SidwellStoke</v>
      </c>
      <c r="P4529">
        <v>32</v>
      </c>
      <c r="Q4529" t="s">
        <v>74</v>
      </c>
      <c r="R4529" t="s">
        <v>21</v>
      </c>
      <c r="S4529" t="s">
        <v>22</v>
      </c>
      <c r="T4529" t="s">
        <v>21</v>
      </c>
      <c r="Y4529">
        <v>178</v>
      </c>
      <c r="Z4529">
        <v>70</v>
      </c>
      <c r="AA4529">
        <v>55</v>
      </c>
      <c r="AB4529">
        <v>376</v>
      </c>
    </row>
    <row r="4530" spans="1:28" ht="15.95">
      <c r="A4530" t="s">
        <v>5451</v>
      </c>
      <c r="B4530" t="s">
        <v>36</v>
      </c>
      <c r="C4530" t="str">
        <f>VLOOKUP(B4530, Positions!A$1:B$134, 2, FALSE)</f>
        <v>Midfielder</v>
      </c>
      <c r="D4530" t="s">
        <v>98</v>
      </c>
      <c r="E4530" t="s">
        <v>5665</v>
      </c>
      <c r="F4530" t="s">
        <v>21</v>
      </c>
      <c r="G4530" t="str">
        <f>VLOOKUP(E4530, Tiers!M$1:P$134, 3, FALSE)</f>
        <v>ENG2</v>
      </c>
      <c r="H4530">
        <f>VLOOKUP(G4530, Tiers!B$1:C$134, 2, FALSE)</f>
        <v>3</v>
      </c>
      <c r="I4530" s="21">
        <v>30281</v>
      </c>
      <c r="J4530" t="str">
        <f t="shared" si="70"/>
        <v>Karl HenryQ.P.R.</v>
      </c>
      <c r="P4530">
        <v>32</v>
      </c>
      <c r="Q4530" t="s">
        <v>623</v>
      </c>
      <c r="R4530" t="s">
        <v>21</v>
      </c>
      <c r="S4530" t="s">
        <v>22</v>
      </c>
      <c r="T4530" t="s">
        <v>21</v>
      </c>
      <c r="U4530" t="s">
        <v>319</v>
      </c>
      <c r="Y4530">
        <v>183</v>
      </c>
      <c r="Z4530">
        <v>72</v>
      </c>
      <c r="AA4530">
        <v>9</v>
      </c>
      <c r="AB4530">
        <v>439</v>
      </c>
    </row>
    <row r="4531" spans="1:28" ht="15.95">
      <c r="A4531" t="s">
        <v>5452</v>
      </c>
      <c r="B4531" t="s">
        <v>81</v>
      </c>
      <c r="C4531" t="str">
        <f>VLOOKUP(B4531, Positions!A$1:B$134, 2, FALSE)</f>
        <v>Defender</v>
      </c>
      <c r="E4531" t="s">
        <v>5666</v>
      </c>
      <c r="F4531" t="s">
        <v>21</v>
      </c>
      <c r="G4531" t="str">
        <f>VLOOKUP(E4531, Tiers!M$1:P$134, 3, FALSE)</f>
        <v>NONE</v>
      </c>
      <c r="H4531">
        <f>VLOOKUP(G4531, Tiers!B$1:C$134, 2, FALSE)</f>
        <v>7</v>
      </c>
      <c r="I4531" s="21" t="e">
        <v>#N/A</v>
      </c>
      <c r="J4531" t="str">
        <f t="shared" si="70"/>
        <v>Pat Baldwin</v>
      </c>
      <c r="P4531">
        <v>32</v>
      </c>
      <c r="Q4531" t="s">
        <v>74</v>
      </c>
      <c r="R4531" t="s">
        <v>21</v>
      </c>
      <c r="S4531" t="s">
        <v>22</v>
      </c>
      <c r="T4531" t="s">
        <v>21</v>
      </c>
      <c r="Y4531">
        <v>191</v>
      </c>
      <c r="Z4531">
        <v>79</v>
      </c>
      <c r="AA4531">
        <v>3</v>
      </c>
      <c r="AB4531">
        <v>319</v>
      </c>
    </row>
    <row r="4532" spans="1:28" ht="15.95">
      <c r="A4532" t="s">
        <v>5453</v>
      </c>
      <c r="B4532" t="s">
        <v>72</v>
      </c>
      <c r="C4532" t="str">
        <f>VLOOKUP(B4532, Positions!A$1:B$134, 2, FALSE)</f>
        <v>Defender</v>
      </c>
      <c r="E4532" t="s">
        <v>5666</v>
      </c>
      <c r="F4532" t="s">
        <v>21</v>
      </c>
      <c r="G4532" t="str">
        <f>VLOOKUP(E4532, Tiers!M$1:P$134, 3, FALSE)</f>
        <v>NONE</v>
      </c>
      <c r="H4532">
        <f>VLOOKUP(G4532, Tiers!B$1:C$134, 2, FALSE)</f>
        <v>7</v>
      </c>
      <c r="I4532" s="21" t="e">
        <v>#N/A</v>
      </c>
      <c r="J4532" t="str">
        <f t="shared" si="70"/>
        <v>Tom Newey</v>
      </c>
      <c r="P4532">
        <v>32</v>
      </c>
      <c r="Q4532" t="s">
        <v>40</v>
      </c>
      <c r="R4532" t="s">
        <v>21</v>
      </c>
      <c r="S4532" t="s">
        <v>22</v>
      </c>
      <c r="T4532" t="s">
        <v>21</v>
      </c>
      <c r="Y4532">
        <v>178</v>
      </c>
      <c r="Z4532">
        <v>65</v>
      </c>
      <c r="AA4532">
        <v>8</v>
      </c>
      <c r="AB4532">
        <v>425</v>
      </c>
    </row>
    <row r="4533" spans="1:28" ht="15.95">
      <c r="A4533" t="s">
        <v>5454</v>
      </c>
      <c r="B4533" t="s">
        <v>166</v>
      </c>
      <c r="C4533" t="str">
        <f>VLOOKUP(B4533, Positions!A$1:B$134, 2, FALSE)</f>
        <v>Goalkeeper</v>
      </c>
      <c r="E4533" t="s">
        <v>5666</v>
      </c>
      <c r="F4533" t="s">
        <v>21</v>
      </c>
      <c r="G4533" t="str">
        <f>VLOOKUP(E4533, Tiers!M$1:P$134, 3, FALSE)</f>
        <v>NONE</v>
      </c>
      <c r="H4533">
        <f>VLOOKUP(G4533, Tiers!B$1:C$134, 2, FALSE)</f>
        <v>7</v>
      </c>
      <c r="I4533" s="21" t="e">
        <v>#N/A</v>
      </c>
      <c r="J4533" t="str">
        <f t="shared" si="70"/>
        <v>Phil Senior</v>
      </c>
      <c r="P4533">
        <v>32</v>
      </c>
      <c r="Q4533" t="s">
        <v>252</v>
      </c>
      <c r="R4533" t="s">
        <v>21</v>
      </c>
      <c r="S4533" t="s">
        <v>22</v>
      </c>
      <c r="T4533" t="s">
        <v>21</v>
      </c>
      <c r="Y4533">
        <v>181</v>
      </c>
      <c r="Z4533">
        <v>70</v>
      </c>
      <c r="AA4533">
        <v>0</v>
      </c>
      <c r="AB4533">
        <v>86</v>
      </c>
    </row>
    <row r="4534" spans="1:28" ht="15.95">
      <c r="A4534" t="s">
        <v>5455</v>
      </c>
      <c r="B4534" t="s">
        <v>31</v>
      </c>
      <c r="C4534" t="str">
        <f>VLOOKUP(B4534, Positions!A$1:B$134, 2, FALSE)</f>
        <v>Defender</v>
      </c>
      <c r="D4534" t="s">
        <v>265</v>
      </c>
      <c r="E4534" t="s">
        <v>5665</v>
      </c>
      <c r="F4534" t="s">
        <v>21</v>
      </c>
      <c r="G4534" t="str">
        <f>VLOOKUP(E4534, Tiers!M$1:P$134, 3, FALSE)</f>
        <v>ENG2</v>
      </c>
      <c r="H4534">
        <f>VLOOKUP(G4534, Tiers!B$1:C$134, 2, FALSE)</f>
        <v>3</v>
      </c>
      <c r="I4534" s="21">
        <v>30253</v>
      </c>
      <c r="J4534" t="str">
        <f t="shared" si="70"/>
        <v>Frazer RichardsonRotherham</v>
      </c>
      <c r="P4534">
        <v>32</v>
      </c>
      <c r="Q4534" t="s">
        <v>265</v>
      </c>
      <c r="R4534" t="s">
        <v>21</v>
      </c>
      <c r="S4534" t="s">
        <v>22</v>
      </c>
      <c r="T4534" t="s">
        <v>21</v>
      </c>
      <c r="Y4534">
        <v>181</v>
      </c>
      <c r="Z4534">
        <v>76</v>
      </c>
      <c r="AA4534">
        <v>5</v>
      </c>
      <c r="AB4534">
        <v>301</v>
      </c>
    </row>
    <row r="4535" spans="1:28" ht="15.95">
      <c r="A4535" t="s">
        <v>5456</v>
      </c>
      <c r="B4535" t="s">
        <v>81</v>
      </c>
      <c r="C4535" t="str">
        <f>VLOOKUP(B4535, Positions!A$1:B$134, 2, FALSE)</f>
        <v>Defender</v>
      </c>
      <c r="D4535" t="s">
        <v>579</v>
      </c>
      <c r="E4535" t="s">
        <v>5665</v>
      </c>
      <c r="F4535" t="s">
        <v>21</v>
      </c>
      <c r="G4535" t="str">
        <f>VLOOKUP(E4535, Tiers!M$1:P$134, 3, FALSE)</f>
        <v>ENG2</v>
      </c>
      <c r="H4535">
        <f>VLOOKUP(G4535, Tiers!B$1:C$134, 2, FALSE)</f>
        <v>3</v>
      </c>
      <c r="I4535" s="21">
        <v>30245</v>
      </c>
      <c r="J4535" t="str">
        <f t="shared" si="70"/>
        <v>Antony KayMK Dons</v>
      </c>
      <c r="P4535">
        <v>32</v>
      </c>
      <c r="Q4535" t="s">
        <v>376</v>
      </c>
      <c r="R4535" t="s">
        <v>21</v>
      </c>
      <c r="S4535" t="s">
        <v>22</v>
      </c>
      <c r="T4535" t="s">
        <v>21</v>
      </c>
      <c r="Y4535">
        <v>181</v>
      </c>
      <c r="Z4535">
        <v>74</v>
      </c>
      <c r="AA4535">
        <v>42</v>
      </c>
      <c r="AB4535">
        <v>459</v>
      </c>
    </row>
    <row r="4536" spans="1:28" ht="15.95">
      <c r="A4536" t="s">
        <v>5457</v>
      </c>
      <c r="B4536" t="s">
        <v>1151</v>
      </c>
      <c r="C4536" t="str">
        <f>VLOOKUP(B4536, Positions!A$1:B$134, 2, FALSE)</f>
        <v>Defender</v>
      </c>
      <c r="D4536" t="s">
        <v>402</v>
      </c>
      <c r="E4536" t="s">
        <v>5664</v>
      </c>
      <c r="F4536" t="s">
        <v>21</v>
      </c>
      <c r="G4536" t="str">
        <f>VLOOKUP(E4536, Tiers!M$1:P$134, 3, FALSE)</f>
        <v>ENG3</v>
      </c>
      <c r="H4536">
        <f>VLOOKUP(G4536, Tiers!B$1:C$134, 2, FALSE)</f>
        <v>4</v>
      </c>
      <c r="I4536" s="21">
        <v>30243</v>
      </c>
      <c r="J4536" t="str">
        <f t="shared" si="70"/>
        <v>Danny PughBury</v>
      </c>
      <c r="P4536">
        <v>32</v>
      </c>
      <c r="Q4536" t="s">
        <v>113</v>
      </c>
      <c r="R4536" t="s">
        <v>21</v>
      </c>
      <c r="S4536" t="s">
        <v>22</v>
      </c>
      <c r="T4536" t="s">
        <v>21</v>
      </c>
      <c r="Y4536">
        <v>183</v>
      </c>
      <c r="Z4536">
        <v>77</v>
      </c>
      <c r="AA4536">
        <v>15</v>
      </c>
      <c r="AB4536">
        <v>251</v>
      </c>
    </row>
    <row r="4537" spans="1:28" ht="15.95">
      <c r="A4537" t="s">
        <v>5458</v>
      </c>
      <c r="B4537" t="s">
        <v>16</v>
      </c>
      <c r="C4537" t="e">
        <f>VLOOKUP(B4537, Positions!A$1:B$134, 2, FALSE)</f>
        <v>#N/A</v>
      </c>
      <c r="D4537" t="s">
        <v>1184</v>
      </c>
      <c r="E4537" t="s">
        <v>5666</v>
      </c>
      <c r="F4537" t="s">
        <v>21</v>
      </c>
      <c r="G4537" t="str">
        <f>VLOOKUP(E4537, Tiers!M$1:P$134, 3, FALSE)</f>
        <v>NONE</v>
      </c>
      <c r="H4537">
        <f>VLOOKUP(G4537, Tiers!B$1:C$134, 2, FALSE)</f>
        <v>7</v>
      </c>
      <c r="I4537" s="21">
        <v>30243</v>
      </c>
      <c r="J4537" t="str">
        <f t="shared" si="70"/>
        <v>Andy BishopSouthport</v>
      </c>
      <c r="P4537">
        <v>32</v>
      </c>
      <c r="Q4537" t="s">
        <v>1225</v>
      </c>
      <c r="R4537" t="s">
        <v>21</v>
      </c>
      <c r="S4537" t="s">
        <v>22</v>
      </c>
      <c r="T4537" t="s">
        <v>21</v>
      </c>
      <c r="Y4537">
        <v>183</v>
      </c>
      <c r="Z4537">
        <v>69</v>
      </c>
      <c r="AA4537">
        <v>127</v>
      </c>
      <c r="AB4537">
        <v>445</v>
      </c>
    </row>
    <row r="4538" spans="1:28" ht="15.95">
      <c r="A4538" t="s">
        <v>5459</v>
      </c>
      <c r="B4538" t="s">
        <v>16</v>
      </c>
      <c r="C4538" t="e">
        <f>VLOOKUP(B4538, Positions!A$1:B$134, 2, FALSE)</f>
        <v>#N/A</v>
      </c>
      <c r="D4538" t="s">
        <v>669</v>
      </c>
      <c r="E4538" t="s">
        <v>62</v>
      </c>
      <c r="F4538" t="s">
        <v>21</v>
      </c>
      <c r="G4538" t="str">
        <f>VLOOKUP(E4538, Tiers!M$1:P$134, 3, FALSE)</f>
        <v>ENG1</v>
      </c>
      <c r="H4538">
        <f>VLOOKUP(G4538, Tiers!B$1:C$134, 2, FALSE)</f>
        <v>1</v>
      </c>
      <c r="I4538" s="21">
        <v>30231</v>
      </c>
      <c r="J4538" t="str">
        <f t="shared" si="70"/>
        <v>Jermain DefoeSunderland</v>
      </c>
      <c r="P4538">
        <v>32</v>
      </c>
      <c r="Q4538" t="s">
        <v>74</v>
      </c>
      <c r="R4538" t="s">
        <v>21</v>
      </c>
      <c r="S4538" t="s">
        <v>22</v>
      </c>
      <c r="T4538" t="s">
        <v>21</v>
      </c>
      <c r="Y4538">
        <v>167</v>
      </c>
      <c r="Z4538">
        <v>71</v>
      </c>
      <c r="AA4538">
        <v>168</v>
      </c>
      <c r="AB4538">
        <v>465</v>
      </c>
    </row>
    <row r="4539" spans="1:28" ht="15.95">
      <c r="A4539" t="s">
        <v>5460</v>
      </c>
      <c r="B4539" t="s">
        <v>166</v>
      </c>
      <c r="C4539" t="str">
        <f>VLOOKUP(B4539, Positions!A$1:B$134, 2, FALSE)</f>
        <v>Goalkeeper</v>
      </c>
      <c r="D4539" t="s">
        <v>253</v>
      </c>
      <c r="E4539" t="s">
        <v>5666</v>
      </c>
      <c r="F4539" t="s">
        <v>21</v>
      </c>
      <c r="G4539" t="str">
        <f>VLOOKUP(E4539, Tiers!M$1:P$134, 3, FALSE)</f>
        <v>NONE</v>
      </c>
      <c r="H4539">
        <f>VLOOKUP(G4539, Tiers!B$1:C$134, 2, FALSE)</f>
        <v>7</v>
      </c>
      <c r="I4539" s="21">
        <v>30228</v>
      </c>
      <c r="J4539" t="str">
        <f t="shared" si="70"/>
        <v>Sam RussellGateshead</v>
      </c>
      <c r="P4539">
        <v>32</v>
      </c>
      <c r="Q4539" t="s">
        <v>136</v>
      </c>
      <c r="R4539" t="s">
        <v>21</v>
      </c>
      <c r="S4539" t="s">
        <v>22</v>
      </c>
      <c r="T4539" t="s">
        <v>21</v>
      </c>
      <c r="Y4539">
        <v>183</v>
      </c>
      <c r="Z4539">
        <v>69</v>
      </c>
      <c r="AA4539">
        <v>0</v>
      </c>
      <c r="AB4539">
        <v>402</v>
      </c>
    </row>
    <row r="4540" spans="1:28" ht="15.95">
      <c r="A4540" t="s">
        <v>5461</v>
      </c>
      <c r="B4540" t="s">
        <v>81</v>
      </c>
      <c r="C4540" t="str">
        <f>VLOOKUP(B4540, Positions!A$1:B$134, 2, FALSE)</f>
        <v>Defender</v>
      </c>
      <c r="D4540" t="s">
        <v>1358</v>
      </c>
      <c r="E4540" t="s">
        <v>5663</v>
      </c>
      <c r="F4540" t="s">
        <v>21</v>
      </c>
      <c r="G4540" t="str">
        <f>VLOOKUP(E4540, Tiers!M$1:P$134, 3, FALSE)</f>
        <v>ENG4</v>
      </c>
      <c r="H4540">
        <f>VLOOKUP(G4540, Tiers!B$1:C$134, 2, FALSE)</f>
        <v>5</v>
      </c>
      <c r="I4540" s="21">
        <v>30228</v>
      </c>
      <c r="J4540" t="str">
        <f t="shared" si="70"/>
        <v>Jon AshtonCrawley</v>
      </c>
      <c r="P4540">
        <v>32</v>
      </c>
      <c r="Q4540" t="s">
        <v>3114</v>
      </c>
      <c r="R4540" t="s">
        <v>21</v>
      </c>
      <c r="S4540" t="s">
        <v>22</v>
      </c>
      <c r="T4540" t="s">
        <v>21</v>
      </c>
      <c r="Y4540">
        <v>188</v>
      </c>
      <c r="Z4540">
        <v>89</v>
      </c>
      <c r="AA4540">
        <v>9</v>
      </c>
      <c r="AB4540">
        <v>399</v>
      </c>
    </row>
    <row r="4541" spans="1:28" ht="15.95">
      <c r="A4541" t="s">
        <v>5462</v>
      </c>
      <c r="B4541" t="s">
        <v>81</v>
      </c>
      <c r="C4541" t="str">
        <f>VLOOKUP(B4541, Positions!A$1:B$134, 2, FALSE)</f>
        <v>Defender</v>
      </c>
      <c r="D4541" t="s">
        <v>868</v>
      </c>
      <c r="E4541" t="s">
        <v>5666</v>
      </c>
      <c r="F4541" t="s">
        <v>21</v>
      </c>
      <c r="G4541" t="str">
        <f>VLOOKUP(E4541, Tiers!M$1:P$134, 3, FALSE)</f>
        <v>NONE</v>
      </c>
      <c r="H4541">
        <f>VLOOKUP(G4541, Tiers!B$1:C$134, 2, FALSE)</f>
        <v>7</v>
      </c>
      <c r="I4541" s="21">
        <v>30224</v>
      </c>
      <c r="J4541" t="str">
        <f t="shared" si="70"/>
        <v>Ben ChorleyBromley</v>
      </c>
      <c r="P4541">
        <v>32</v>
      </c>
      <c r="Q4541" t="s">
        <v>459</v>
      </c>
      <c r="R4541" t="s">
        <v>21</v>
      </c>
      <c r="S4541" t="s">
        <v>22</v>
      </c>
      <c r="T4541" t="s">
        <v>21</v>
      </c>
      <c r="Y4541">
        <v>191</v>
      </c>
      <c r="Z4541">
        <v>84</v>
      </c>
      <c r="AA4541">
        <v>15</v>
      </c>
      <c r="AB4541">
        <v>401</v>
      </c>
    </row>
    <row r="4542" spans="1:28" ht="15.95">
      <c r="A4542" t="s">
        <v>5463</v>
      </c>
      <c r="B4542" t="s">
        <v>55</v>
      </c>
      <c r="C4542" t="str">
        <f>VLOOKUP(B4542, Positions!A$1:B$134, 2, FALSE)</f>
        <v>Forward</v>
      </c>
      <c r="E4542" t="s">
        <v>5666</v>
      </c>
      <c r="F4542" t="s">
        <v>21</v>
      </c>
      <c r="G4542" t="str">
        <f>VLOOKUP(E4542, Tiers!M$1:P$134, 3, FALSE)</f>
        <v>NONE</v>
      </c>
      <c r="H4542">
        <f>VLOOKUP(G4542, Tiers!B$1:C$134, 2, FALSE)</f>
        <v>7</v>
      </c>
      <c r="I4542" s="21" t="e">
        <v>#N/A</v>
      </c>
      <c r="J4542" t="str">
        <f t="shared" si="70"/>
        <v>Luke Varney</v>
      </c>
      <c r="P4542">
        <v>32</v>
      </c>
      <c r="Q4542" t="s">
        <v>357</v>
      </c>
      <c r="R4542" t="s">
        <v>21</v>
      </c>
      <c r="S4542" t="s">
        <v>22</v>
      </c>
      <c r="T4542" t="s">
        <v>21</v>
      </c>
      <c r="Y4542">
        <v>181</v>
      </c>
      <c r="Z4542">
        <v>70</v>
      </c>
      <c r="AA4542">
        <v>92</v>
      </c>
      <c r="AB4542">
        <v>376</v>
      </c>
    </row>
    <row r="4543" spans="1:28" ht="15.95">
      <c r="A4543" t="s">
        <v>5464</v>
      </c>
      <c r="B4543" t="s">
        <v>42</v>
      </c>
      <c r="C4543" t="str">
        <f>VLOOKUP(B4543, Positions!A$1:B$134, 2, FALSE)</f>
        <v>Midfielder</v>
      </c>
      <c r="D4543" t="s">
        <v>121</v>
      </c>
      <c r="E4543" t="s">
        <v>5663</v>
      </c>
      <c r="F4543" t="s">
        <v>21</v>
      </c>
      <c r="G4543" t="str">
        <f>VLOOKUP(E4543, Tiers!M$1:P$134, 3, FALSE)</f>
        <v>ENG4</v>
      </c>
      <c r="H4543">
        <f>VLOOKUP(G4543, Tiers!B$1:C$134, 2, FALSE)</f>
        <v>5</v>
      </c>
      <c r="I4543" s="21">
        <v>30217</v>
      </c>
      <c r="J4543" t="str">
        <f t="shared" si="70"/>
        <v>Lee MansellBristol Rovers</v>
      </c>
      <c r="P4543">
        <v>32</v>
      </c>
      <c r="Q4543" t="s">
        <v>1967</v>
      </c>
      <c r="R4543" t="s">
        <v>21</v>
      </c>
      <c r="S4543" t="s">
        <v>22</v>
      </c>
      <c r="T4543" t="s">
        <v>21</v>
      </c>
      <c r="Y4543">
        <v>178</v>
      </c>
      <c r="Z4543">
        <v>69</v>
      </c>
      <c r="AA4543">
        <v>39</v>
      </c>
      <c r="AB4543">
        <v>476</v>
      </c>
    </row>
    <row r="4544" spans="1:28" ht="15.95">
      <c r="A4544" t="s">
        <v>5465</v>
      </c>
      <c r="B4544" t="s">
        <v>131</v>
      </c>
      <c r="C4544" t="str">
        <f>VLOOKUP(B4544, Positions!A$1:B$134, 2, FALSE)</f>
        <v>Forward</v>
      </c>
      <c r="E4544" t="s">
        <v>5666</v>
      </c>
      <c r="F4544" t="s">
        <v>21</v>
      </c>
      <c r="G4544" t="str">
        <f>VLOOKUP(E4544, Tiers!M$1:P$134, 3, FALSE)</f>
        <v>NONE</v>
      </c>
      <c r="H4544">
        <f>VLOOKUP(G4544, Tiers!B$1:C$134, 2, FALSE)</f>
        <v>7</v>
      </c>
      <c r="I4544" s="21" t="e">
        <v>#N/A</v>
      </c>
      <c r="J4544" t="str">
        <f t="shared" si="70"/>
        <v>Rowan Vine</v>
      </c>
      <c r="P4544">
        <v>32</v>
      </c>
      <c r="Q4544" t="s">
        <v>3534</v>
      </c>
      <c r="R4544" t="s">
        <v>21</v>
      </c>
      <c r="S4544" t="s">
        <v>22</v>
      </c>
      <c r="T4544" t="s">
        <v>21</v>
      </c>
      <c r="Y4544">
        <v>185</v>
      </c>
      <c r="Z4544">
        <v>76</v>
      </c>
      <c r="AA4544">
        <v>71</v>
      </c>
      <c r="AB4544">
        <v>369</v>
      </c>
    </row>
    <row r="4545" spans="1:28" ht="15.95">
      <c r="A4545" t="s">
        <v>5466</v>
      </c>
      <c r="B4545" t="s">
        <v>181</v>
      </c>
      <c r="C4545" t="str">
        <f>VLOOKUP(B4545, Positions!A$1:B$134, 2, FALSE)</f>
        <v>Defender</v>
      </c>
      <c r="D4545" t="s">
        <v>3642</v>
      </c>
      <c r="E4545" t="s">
        <v>5671</v>
      </c>
      <c r="F4545" t="s">
        <v>421</v>
      </c>
      <c r="G4545" t="str">
        <f>VLOOKUP(E4545, Tiers!M$1:P$134, 3, FALSE)</f>
        <v>SCO4</v>
      </c>
      <c r="H4545">
        <f>VLOOKUP(G4545, Tiers!B$1:C$134, 2, FALSE)</f>
        <v>6</v>
      </c>
      <c r="I4545" s="21">
        <v>30212</v>
      </c>
      <c r="J4545" t="str">
        <f t="shared" si="70"/>
        <v>Jamie ClarkeArbroath</v>
      </c>
      <c r="P4545">
        <v>32</v>
      </c>
      <c r="Q4545" t="s">
        <v>669</v>
      </c>
      <c r="R4545" t="s">
        <v>21</v>
      </c>
      <c r="S4545" t="s">
        <v>22</v>
      </c>
      <c r="T4545" t="s">
        <v>21</v>
      </c>
      <c r="Y4545">
        <v>188</v>
      </c>
      <c r="Z4545">
        <v>78</v>
      </c>
      <c r="AA4545">
        <v>10</v>
      </c>
      <c r="AB4545">
        <v>323</v>
      </c>
    </row>
    <row r="4546" spans="1:28" ht="15.95">
      <c r="A4546" t="s">
        <v>5467</v>
      </c>
      <c r="B4546" t="s">
        <v>36</v>
      </c>
      <c r="C4546" t="str">
        <f>VLOOKUP(B4546, Positions!A$1:B$134, 2, FALSE)</f>
        <v>Midfielder</v>
      </c>
      <c r="D4546" t="s">
        <v>1009</v>
      </c>
      <c r="E4546" t="s">
        <v>62</v>
      </c>
      <c r="F4546" t="s">
        <v>21</v>
      </c>
      <c r="G4546" t="str">
        <f>VLOOKUP(E4546, Tiers!M$1:P$134, 3, FALSE)</f>
        <v>ENG1</v>
      </c>
      <c r="H4546">
        <f>VLOOKUP(G4546, Tiers!B$1:C$134, 2, FALSE)</f>
        <v>1</v>
      </c>
      <c r="I4546" s="21">
        <v>30210</v>
      </c>
      <c r="J4546" t="str">
        <f t="shared" ref="J4546:J4609" si="71">A4546 &amp; D4546</f>
        <v>Leon BrittonSwansea</v>
      </c>
      <c r="P4546">
        <v>32</v>
      </c>
      <c r="Q4546" t="s">
        <v>74</v>
      </c>
      <c r="R4546" t="s">
        <v>21</v>
      </c>
      <c r="S4546" t="s">
        <v>22</v>
      </c>
      <c r="T4546" t="s">
        <v>21</v>
      </c>
      <c r="Y4546">
        <v>168</v>
      </c>
      <c r="Z4546">
        <v>64</v>
      </c>
      <c r="AA4546">
        <v>11</v>
      </c>
      <c r="AB4546">
        <v>439</v>
      </c>
    </row>
    <row r="4547" spans="1:28" ht="15.95">
      <c r="A4547" t="s">
        <v>5468</v>
      </c>
      <c r="B4547" t="s">
        <v>680</v>
      </c>
      <c r="C4547" t="e">
        <f>VLOOKUP(B4547, Positions!A$1:B$134, 2, FALSE)</f>
        <v>#N/A</v>
      </c>
      <c r="D4547" t="s">
        <v>271</v>
      </c>
      <c r="E4547" t="s">
        <v>62</v>
      </c>
      <c r="F4547" t="s">
        <v>21</v>
      </c>
      <c r="G4547" t="str">
        <f>VLOOKUP(E4547, Tiers!M$1:P$134, 3, FALSE)</f>
        <v>ENG1</v>
      </c>
      <c r="H4547">
        <f>VLOOKUP(G4547, Tiers!B$1:C$134, 2, FALSE)</f>
        <v>1</v>
      </c>
      <c r="I4547" s="21">
        <v>30207</v>
      </c>
      <c r="J4547" t="str">
        <f t="shared" si="71"/>
        <v>Lloyd DyerWatford</v>
      </c>
      <c r="P4547">
        <v>32</v>
      </c>
      <c r="Q4547" t="s">
        <v>284</v>
      </c>
      <c r="R4547" t="s">
        <v>21</v>
      </c>
      <c r="S4547" t="s">
        <v>22</v>
      </c>
      <c r="T4547" t="s">
        <v>21</v>
      </c>
      <c r="U4547" t="s">
        <v>3057</v>
      </c>
      <c r="Y4547">
        <v>173</v>
      </c>
      <c r="Z4547">
        <v>70</v>
      </c>
      <c r="AA4547">
        <v>51</v>
      </c>
      <c r="AB4547">
        <v>404</v>
      </c>
    </row>
    <row r="4548" spans="1:28" ht="15.95">
      <c r="A4548" t="s">
        <v>5469</v>
      </c>
      <c r="B4548" t="s">
        <v>81</v>
      </c>
      <c r="C4548" t="str">
        <f>VLOOKUP(B4548, Positions!A$1:B$134, 2, FALSE)</f>
        <v>Defender</v>
      </c>
      <c r="D4548" t="s">
        <v>3064</v>
      </c>
      <c r="E4548" t="s">
        <v>5666</v>
      </c>
      <c r="F4548" t="s">
        <v>21</v>
      </c>
      <c r="G4548" t="str">
        <f>VLOOKUP(E4548, Tiers!M$1:P$134, 3, FALSE)</f>
        <v>NONE</v>
      </c>
      <c r="H4548">
        <f>VLOOKUP(G4548, Tiers!B$1:C$134, 2, FALSE)</f>
        <v>7</v>
      </c>
      <c r="I4548" s="21">
        <v>30198</v>
      </c>
      <c r="J4548" t="str">
        <f t="shared" si="71"/>
        <v>Luke OliverAldershot</v>
      </c>
      <c r="P4548">
        <v>32</v>
      </c>
      <c r="Q4548" t="s">
        <v>74</v>
      </c>
      <c r="R4548" t="s">
        <v>21</v>
      </c>
      <c r="S4548" t="s">
        <v>22</v>
      </c>
      <c r="T4548" t="s">
        <v>21</v>
      </c>
      <c r="Y4548">
        <v>201</v>
      </c>
      <c r="Z4548">
        <v>83</v>
      </c>
      <c r="AA4548">
        <v>16</v>
      </c>
      <c r="AB4548">
        <v>306</v>
      </c>
    </row>
    <row r="4549" spans="1:28" ht="15.95">
      <c r="A4549" t="s">
        <v>5470</v>
      </c>
      <c r="B4549" t="s">
        <v>36</v>
      </c>
      <c r="C4549" t="str">
        <f>VLOOKUP(B4549, Positions!A$1:B$134, 2, FALSE)</f>
        <v>Midfielder</v>
      </c>
      <c r="D4549" t="s">
        <v>107</v>
      </c>
      <c r="E4549" t="s">
        <v>5665</v>
      </c>
      <c r="F4549" t="s">
        <v>21</v>
      </c>
      <c r="G4549" t="str">
        <f>VLOOKUP(E4549, Tiers!M$1:P$134, 3, FALSE)</f>
        <v>ENG2</v>
      </c>
      <c r="H4549">
        <f>VLOOKUP(G4549, Tiers!B$1:C$134, 2, FALSE)</f>
        <v>3</v>
      </c>
      <c r="I4549" s="21">
        <v>30196</v>
      </c>
      <c r="J4549" t="str">
        <f t="shared" si="71"/>
        <v>Joey BartonBurnley</v>
      </c>
      <c r="P4549">
        <v>32</v>
      </c>
      <c r="Q4549" t="s">
        <v>330</v>
      </c>
      <c r="R4549" t="s">
        <v>21</v>
      </c>
      <c r="S4549" t="s">
        <v>22</v>
      </c>
      <c r="T4549" t="s">
        <v>21</v>
      </c>
      <c r="Y4549">
        <v>180</v>
      </c>
      <c r="Z4549">
        <v>70</v>
      </c>
      <c r="AA4549">
        <v>29</v>
      </c>
      <c r="AB4549">
        <v>327</v>
      </c>
    </row>
    <row r="4550" spans="1:28" ht="15.95">
      <c r="A4550" t="s">
        <v>5471</v>
      </c>
      <c r="B4550" t="s">
        <v>102</v>
      </c>
      <c r="C4550" t="str">
        <f>VLOOKUP(B4550, Positions!A$1:B$134, 2, FALSE)</f>
        <v>Defender</v>
      </c>
      <c r="D4550" t="s">
        <v>5472</v>
      </c>
      <c r="E4550" t="s">
        <v>5666</v>
      </c>
      <c r="F4550" t="s">
        <v>340</v>
      </c>
      <c r="G4550" t="str">
        <f>VLOOKUP(E4550, Tiers!M$1:P$134, 3, FALSE)</f>
        <v>NONE</v>
      </c>
      <c r="H4550">
        <f>VLOOKUP(G4550, Tiers!B$1:C$134, 2, FALSE)</f>
        <v>7</v>
      </c>
      <c r="I4550" s="21">
        <v>30196</v>
      </c>
      <c r="J4550" t="str">
        <f t="shared" si="71"/>
        <v>Alan TatePort Talbot</v>
      </c>
      <c r="P4550">
        <v>32</v>
      </c>
      <c r="Q4550" t="s">
        <v>4565</v>
      </c>
      <c r="R4550" t="s">
        <v>21</v>
      </c>
      <c r="S4550" t="s">
        <v>22</v>
      </c>
      <c r="T4550" t="s">
        <v>21</v>
      </c>
      <c r="Y4550">
        <v>186</v>
      </c>
      <c r="Z4550">
        <v>85</v>
      </c>
      <c r="AA4550">
        <v>5</v>
      </c>
      <c r="AB4550">
        <v>344</v>
      </c>
    </row>
    <row r="4551" spans="1:28" ht="15.95">
      <c r="A4551" t="s">
        <v>5473</v>
      </c>
      <c r="B4551" t="s">
        <v>166</v>
      </c>
      <c r="C4551" t="str">
        <f>VLOOKUP(B4551, Positions!A$1:B$134, 2, FALSE)</f>
        <v>Goalkeeper</v>
      </c>
      <c r="D4551" t="s">
        <v>496</v>
      </c>
      <c r="E4551" t="s">
        <v>5664</v>
      </c>
      <c r="F4551" t="s">
        <v>21</v>
      </c>
      <c r="G4551" t="str">
        <f>VLOOKUP(E4551, Tiers!M$1:P$134, 3, FALSE)</f>
        <v>ENG3</v>
      </c>
      <c r="H4551">
        <f>VLOOKUP(G4551, Tiers!B$1:C$134, 2, FALSE)</f>
        <v>4</v>
      </c>
      <c r="I4551" s="21">
        <v>30190</v>
      </c>
      <c r="J4551" t="str">
        <f t="shared" si="71"/>
        <v>Ben WilliamsBradford City</v>
      </c>
      <c r="P4551">
        <v>32</v>
      </c>
      <c r="Q4551" t="s">
        <v>113</v>
      </c>
      <c r="R4551" t="s">
        <v>21</v>
      </c>
      <c r="S4551" t="s">
        <v>22</v>
      </c>
      <c r="T4551" t="s">
        <v>21</v>
      </c>
      <c r="Y4551">
        <v>188</v>
      </c>
      <c r="Z4551">
        <v>86</v>
      </c>
      <c r="AA4551">
        <v>0</v>
      </c>
      <c r="AB4551">
        <v>383</v>
      </c>
    </row>
    <row r="4552" spans="1:28" ht="15.95">
      <c r="A4552" t="s">
        <v>5474</v>
      </c>
      <c r="B4552" t="s">
        <v>81</v>
      </c>
      <c r="C4552" t="str">
        <f>VLOOKUP(B4552, Positions!A$1:B$134, 2, FALSE)</f>
        <v>Defender</v>
      </c>
      <c r="D4552" t="s">
        <v>329</v>
      </c>
      <c r="E4552" t="s">
        <v>62</v>
      </c>
      <c r="F4552" t="s">
        <v>21</v>
      </c>
      <c r="G4552" t="str">
        <f>VLOOKUP(E4552, Tiers!M$1:P$134, 3, FALSE)</f>
        <v>ENG1</v>
      </c>
      <c r="H4552">
        <f>VLOOKUP(G4552, Tiers!B$1:C$134, 2, FALSE)</f>
        <v>1</v>
      </c>
      <c r="I4552" s="21">
        <v>30180</v>
      </c>
      <c r="J4552" t="str">
        <f t="shared" si="71"/>
        <v>Phil JagielkaEverton</v>
      </c>
      <c r="P4552">
        <v>32</v>
      </c>
      <c r="Q4552" t="s">
        <v>113</v>
      </c>
      <c r="R4552" t="s">
        <v>21</v>
      </c>
      <c r="S4552" t="s">
        <v>22</v>
      </c>
      <c r="T4552" t="s">
        <v>21</v>
      </c>
      <c r="U4552" t="s">
        <v>342</v>
      </c>
      <c r="Y4552">
        <v>180</v>
      </c>
      <c r="Z4552">
        <v>87</v>
      </c>
      <c r="AA4552">
        <v>28</v>
      </c>
      <c r="AB4552">
        <v>496</v>
      </c>
    </row>
    <row r="4553" spans="1:28" ht="15.95">
      <c r="A4553" t="s">
        <v>5475</v>
      </c>
      <c r="B4553" t="s">
        <v>360</v>
      </c>
      <c r="C4553" t="str">
        <f>VLOOKUP(B4553, Positions!A$1:B$134, 2, FALSE)</f>
        <v>Defender</v>
      </c>
      <c r="D4553" t="s">
        <v>116</v>
      </c>
      <c r="E4553" t="s">
        <v>62</v>
      </c>
      <c r="F4553" t="s">
        <v>21</v>
      </c>
      <c r="G4553" t="str">
        <f>VLOOKUP(E4553, Tiers!M$1:P$134, 3, FALSE)</f>
        <v>ENG1</v>
      </c>
      <c r="H4553">
        <f>VLOOKUP(G4553, Tiers!B$1:C$134, 2, FALSE)</f>
        <v>1</v>
      </c>
      <c r="I4553" s="21">
        <v>30179</v>
      </c>
      <c r="J4553" t="str">
        <f t="shared" si="71"/>
        <v>Joleon LescottAston Villa</v>
      </c>
      <c r="P4553">
        <v>32</v>
      </c>
      <c r="Q4553" t="s">
        <v>284</v>
      </c>
      <c r="R4553" t="s">
        <v>21</v>
      </c>
      <c r="S4553" t="s">
        <v>22</v>
      </c>
      <c r="T4553" t="s">
        <v>21</v>
      </c>
      <c r="Y4553">
        <v>190</v>
      </c>
      <c r="Z4553">
        <v>89</v>
      </c>
      <c r="AA4553">
        <v>34</v>
      </c>
      <c r="AB4553">
        <v>468</v>
      </c>
    </row>
    <row r="4554" spans="1:28" ht="15.95">
      <c r="A4554" t="s">
        <v>5476</v>
      </c>
      <c r="B4554" t="s">
        <v>42</v>
      </c>
      <c r="C4554" t="str">
        <f>VLOOKUP(B4554, Positions!A$1:B$134, 2, FALSE)</f>
        <v>Midfielder</v>
      </c>
      <c r="D4554" t="s">
        <v>517</v>
      </c>
      <c r="E4554" t="s">
        <v>5665</v>
      </c>
      <c r="F4554" t="s">
        <v>21</v>
      </c>
      <c r="G4554" t="str">
        <f>VLOOKUP(E4554, Tiers!M$1:P$134, 3, FALSE)</f>
        <v>ENG2</v>
      </c>
      <c r="H4554">
        <f>VLOOKUP(G4554, Tiers!B$1:C$134, 2, FALSE)</f>
        <v>3</v>
      </c>
      <c r="I4554" s="21">
        <v>30178</v>
      </c>
      <c r="J4554" t="str">
        <f t="shared" si="71"/>
        <v>Johnnie JacksonCharlton</v>
      </c>
      <c r="P4554">
        <v>32</v>
      </c>
      <c r="Q4554" t="s">
        <v>74</v>
      </c>
      <c r="R4554" t="s">
        <v>21</v>
      </c>
      <c r="S4554" t="s">
        <v>22</v>
      </c>
      <c r="T4554" t="s">
        <v>21</v>
      </c>
      <c r="Y4554">
        <v>186</v>
      </c>
      <c r="Z4554">
        <v>81</v>
      </c>
      <c r="AA4554">
        <v>63</v>
      </c>
      <c r="AB4554">
        <v>375</v>
      </c>
    </row>
    <row r="4555" spans="1:28" ht="15.95">
      <c r="A4555" t="s">
        <v>5477</v>
      </c>
      <c r="B4555" t="s">
        <v>5478</v>
      </c>
      <c r="C4555" t="str">
        <f>VLOOKUP(B4555, Positions!A$1:B$134, 2, FALSE)</f>
        <v>Midfielder</v>
      </c>
      <c r="D4555" t="s">
        <v>134</v>
      </c>
      <c r="E4555" t="s">
        <v>5664</v>
      </c>
      <c r="F4555" t="s">
        <v>21</v>
      </c>
      <c r="G4555" t="str">
        <f>VLOOKUP(E4555, Tiers!M$1:P$134, 3, FALSE)</f>
        <v>ENG3</v>
      </c>
      <c r="H4555">
        <f>VLOOKUP(G4555, Tiers!B$1:C$134, 2, FALSE)</f>
        <v>4</v>
      </c>
      <c r="I4555" s="21">
        <v>30176</v>
      </c>
      <c r="J4555" t="str">
        <f t="shared" si="71"/>
        <v>Gary McSheffreyScunthorpe</v>
      </c>
      <c r="P4555">
        <v>32</v>
      </c>
      <c r="Q4555" t="s">
        <v>93</v>
      </c>
      <c r="R4555" t="s">
        <v>21</v>
      </c>
      <c r="S4555" t="s">
        <v>22</v>
      </c>
      <c r="T4555" t="s">
        <v>21</v>
      </c>
      <c r="U4555" t="s">
        <v>870</v>
      </c>
      <c r="Y4555">
        <v>173</v>
      </c>
      <c r="Z4555">
        <v>67</v>
      </c>
      <c r="AA4555">
        <v>97</v>
      </c>
      <c r="AB4555">
        <v>441</v>
      </c>
    </row>
    <row r="4556" spans="1:28" ht="15.95">
      <c r="A4556" t="s">
        <v>5479</v>
      </c>
      <c r="B4556" t="s">
        <v>249</v>
      </c>
      <c r="C4556" t="e">
        <f>VLOOKUP(B4556, Positions!A$1:B$134, 2, FALSE)</f>
        <v>#N/A</v>
      </c>
      <c r="D4556" t="s">
        <v>2569</v>
      </c>
      <c r="E4556" t="s">
        <v>5666</v>
      </c>
      <c r="F4556" t="s">
        <v>21</v>
      </c>
      <c r="G4556" t="str">
        <f>VLOOKUP(E4556, Tiers!M$1:P$134, 3, FALSE)</f>
        <v>NONE</v>
      </c>
      <c r="H4556">
        <f>VLOOKUP(G4556, Tiers!B$1:C$134, 2, FALSE)</f>
        <v>7</v>
      </c>
      <c r="I4556" s="21">
        <v>30166</v>
      </c>
      <c r="J4556" t="str">
        <f t="shared" si="71"/>
        <v>Lee CookEastleigh</v>
      </c>
      <c r="P4556">
        <v>32</v>
      </c>
      <c r="Q4556" t="s">
        <v>74</v>
      </c>
      <c r="R4556" t="s">
        <v>21</v>
      </c>
      <c r="S4556" t="s">
        <v>22</v>
      </c>
      <c r="T4556" t="s">
        <v>21</v>
      </c>
      <c r="Y4556">
        <v>176</v>
      </c>
      <c r="Z4556">
        <v>72</v>
      </c>
      <c r="AA4556">
        <v>37</v>
      </c>
      <c r="AB4556">
        <v>355</v>
      </c>
    </row>
    <row r="4557" spans="1:28" ht="15.95">
      <c r="A4557" t="s">
        <v>5480</v>
      </c>
      <c r="B4557" t="s">
        <v>5481</v>
      </c>
      <c r="C4557" t="str">
        <f>VLOOKUP(B4557, Positions!A$1:B$134, 2, FALSE)</f>
        <v>Defender</v>
      </c>
      <c r="D4557" t="s">
        <v>56</v>
      </c>
      <c r="E4557" t="s">
        <v>5664</v>
      </c>
      <c r="F4557" t="s">
        <v>21</v>
      </c>
      <c r="G4557" t="str">
        <f>VLOOKUP(E4557, Tiers!M$1:P$134, 3, FALSE)</f>
        <v>ENG3</v>
      </c>
      <c r="H4557">
        <f>VLOOKUP(G4557, Tiers!B$1:C$134, 2, FALSE)</f>
        <v>4</v>
      </c>
      <c r="I4557" s="21">
        <v>30160</v>
      </c>
      <c r="J4557" t="str">
        <f t="shared" si="71"/>
        <v>Michael RoseRochdale</v>
      </c>
      <c r="P4557">
        <v>32</v>
      </c>
      <c r="Q4557" t="s">
        <v>113</v>
      </c>
      <c r="R4557" t="s">
        <v>21</v>
      </c>
      <c r="S4557" t="s">
        <v>22</v>
      </c>
      <c r="T4557" t="s">
        <v>21</v>
      </c>
      <c r="Y4557">
        <v>181</v>
      </c>
      <c r="Z4557">
        <v>78</v>
      </c>
      <c r="AA4557">
        <v>32</v>
      </c>
      <c r="AB4557">
        <v>445</v>
      </c>
    </row>
    <row r="4558" spans="1:28" ht="15.95">
      <c r="A4558" t="s">
        <v>5482</v>
      </c>
      <c r="B4558" t="s">
        <v>16</v>
      </c>
      <c r="C4558" t="e">
        <f>VLOOKUP(B4558, Positions!A$1:B$134, 2, FALSE)</f>
        <v>#N/A</v>
      </c>
      <c r="D4558" t="s">
        <v>149</v>
      </c>
      <c r="E4558" t="s">
        <v>5663</v>
      </c>
      <c r="F4558" t="s">
        <v>21</v>
      </c>
      <c r="G4558" t="str">
        <f>VLOOKUP(E4558, Tiers!M$1:P$134, 3, FALSE)</f>
        <v>ENG4</v>
      </c>
      <c r="H4558">
        <f>VLOOKUP(G4558, Tiers!B$1:C$134, 2, FALSE)</f>
        <v>5</v>
      </c>
      <c r="I4558" s="21">
        <v>30140</v>
      </c>
      <c r="J4558" t="str">
        <f t="shared" si="71"/>
        <v>Marc RichardsNorthampton</v>
      </c>
      <c r="P4558">
        <v>32</v>
      </c>
      <c r="Q4558" t="s">
        <v>623</v>
      </c>
      <c r="R4558" t="s">
        <v>21</v>
      </c>
      <c r="S4558" t="s">
        <v>22</v>
      </c>
      <c r="T4558" t="s">
        <v>21</v>
      </c>
      <c r="Y4558">
        <v>186</v>
      </c>
      <c r="Z4558">
        <v>77</v>
      </c>
      <c r="AA4558">
        <v>143</v>
      </c>
      <c r="AB4558">
        <v>439</v>
      </c>
    </row>
    <row r="4559" spans="1:28" ht="15.95">
      <c r="A4559" t="s">
        <v>5483</v>
      </c>
      <c r="B4559" t="s">
        <v>81</v>
      </c>
      <c r="C4559" t="str">
        <f>VLOOKUP(B4559, Positions!A$1:B$134, 2, FALSE)</f>
        <v>Defender</v>
      </c>
      <c r="D4559" t="s">
        <v>4542</v>
      </c>
      <c r="E4559" t="s">
        <v>5666</v>
      </c>
      <c r="F4559" t="s">
        <v>421</v>
      </c>
      <c r="G4559" t="str">
        <f>VLOOKUP(E4559, Tiers!M$1:P$134, 3, FALSE)</f>
        <v>NONE</v>
      </c>
      <c r="H4559">
        <f>VLOOKUP(G4559, Tiers!B$1:C$134, 2, FALSE)</f>
        <v>7</v>
      </c>
      <c r="I4559" s="21">
        <v>30129</v>
      </c>
      <c r="J4559" t="str">
        <f t="shared" si="71"/>
        <v>Simon MensingAtlanta Silverbacks</v>
      </c>
      <c r="P4559">
        <v>33</v>
      </c>
      <c r="Q4559" t="s">
        <v>5484</v>
      </c>
      <c r="R4559" t="s">
        <v>21</v>
      </c>
      <c r="S4559" t="s">
        <v>653</v>
      </c>
      <c r="T4559" t="s">
        <v>21</v>
      </c>
      <c r="U4559" t="s">
        <v>414</v>
      </c>
      <c r="Y4559">
        <v>186</v>
      </c>
      <c r="Z4559">
        <v>79</v>
      </c>
      <c r="AA4559">
        <v>41</v>
      </c>
      <c r="AB4559">
        <v>410</v>
      </c>
    </row>
    <row r="4560" spans="1:28" ht="15.95">
      <c r="A4560" t="s">
        <v>5485</v>
      </c>
      <c r="B4560" t="s">
        <v>278</v>
      </c>
      <c r="C4560" t="e">
        <f>VLOOKUP(B4560, Positions!A$1:B$134, 2, FALSE)</f>
        <v>#N/A</v>
      </c>
      <c r="E4560" t="s">
        <v>5666</v>
      </c>
      <c r="F4560" t="s">
        <v>21</v>
      </c>
      <c r="G4560" t="str">
        <f>VLOOKUP(E4560, Tiers!M$1:P$134, 3, FALSE)</f>
        <v>NONE</v>
      </c>
      <c r="H4560">
        <f>VLOOKUP(G4560, Tiers!B$1:C$134, 2, FALSE)</f>
        <v>7</v>
      </c>
      <c r="I4560" s="21" t="e">
        <v>#N/A</v>
      </c>
      <c r="J4560" t="str">
        <f t="shared" si="71"/>
        <v>Kevin Nolan</v>
      </c>
      <c r="P4560">
        <v>33</v>
      </c>
      <c r="Q4560" t="s">
        <v>57</v>
      </c>
      <c r="R4560" t="s">
        <v>21</v>
      </c>
      <c r="S4560" t="s">
        <v>22</v>
      </c>
      <c r="T4560" t="s">
        <v>21</v>
      </c>
      <c r="U4560" t="s">
        <v>870</v>
      </c>
      <c r="Y4560">
        <v>183</v>
      </c>
      <c r="Z4560">
        <v>89</v>
      </c>
      <c r="AA4560">
        <v>100</v>
      </c>
      <c r="AB4560">
        <v>532</v>
      </c>
    </row>
    <row r="4561" spans="1:28" ht="15.95">
      <c r="A4561" t="s">
        <v>5486</v>
      </c>
      <c r="B4561" t="s">
        <v>42</v>
      </c>
      <c r="C4561" t="str">
        <f>VLOOKUP(B4561, Positions!A$1:B$134, 2, FALSE)</f>
        <v>Midfielder</v>
      </c>
      <c r="D4561" t="s">
        <v>185</v>
      </c>
      <c r="E4561" t="s">
        <v>5664</v>
      </c>
      <c r="F4561" t="s">
        <v>21</v>
      </c>
      <c r="G4561" t="str">
        <f>VLOOKUP(E4561, Tiers!M$1:P$134, 3, FALSE)</f>
        <v>ENG3</v>
      </c>
      <c r="H4561">
        <f>VLOOKUP(G4561, Tiers!B$1:C$134, 2, FALSE)</f>
        <v>4</v>
      </c>
      <c r="I4561" s="21">
        <v>30123</v>
      </c>
      <c r="J4561" t="str">
        <f t="shared" si="71"/>
        <v>David PerkinsWigan</v>
      </c>
      <c r="P4561">
        <v>33</v>
      </c>
      <c r="Q4561" t="s">
        <v>27</v>
      </c>
      <c r="R4561" t="s">
        <v>21</v>
      </c>
      <c r="S4561" t="s">
        <v>22</v>
      </c>
      <c r="T4561" t="s">
        <v>21</v>
      </c>
      <c r="U4561" t="s">
        <v>340</v>
      </c>
      <c r="Y4561">
        <v>168</v>
      </c>
      <c r="Z4561">
        <v>77</v>
      </c>
      <c r="AA4561">
        <v>15</v>
      </c>
      <c r="AB4561">
        <v>499</v>
      </c>
    </row>
    <row r="4562" spans="1:28" ht="15.95">
      <c r="A4562" t="s">
        <v>5487</v>
      </c>
      <c r="B4562" t="s">
        <v>457</v>
      </c>
      <c r="C4562" t="str">
        <f>VLOOKUP(B4562, Positions!A$1:B$134, 2, FALSE)</f>
        <v>Forward</v>
      </c>
      <c r="D4562" t="s">
        <v>455</v>
      </c>
      <c r="E4562" t="s">
        <v>5664</v>
      </c>
      <c r="F4562" t="s">
        <v>21</v>
      </c>
      <c r="G4562" t="str">
        <f>VLOOKUP(E4562, Tiers!M$1:P$134, 3, FALSE)</f>
        <v>ENG3</v>
      </c>
      <c r="H4562">
        <f>VLOOKUP(G4562, Tiers!B$1:C$134, 2, FALSE)</f>
        <v>4</v>
      </c>
      <c r="I4562" s="21">
        <v>30075</v>
      </c>
      <c r="J4562" t="str">
        <f t="shared" si="71"/>
        <v>Nathan TysonDoncaster</v>
      </c>
      <c r="P4562">
        <v>33</v>
      </c>
      <c r="Q4562" t="s">
        <v>157</v>
      </c>
      <c r="R4562" t="s">
        <v>21</v>
      </c>
      <c r="S4562" t="s">
        <v>22</v>
      </c>
      <c r="T4562" t="s">
        <v>21</v>
      </c>
      <c r="Y4562">
        <v>183</v>
      </c>
      <c r="Z4562">
        <v>64</v>
      </c>
      <c r="AA4562">
        <v>94</v>
      </c>
      <c r="AB4562">
        <v>419</v>
      </c>
    </row>
    <row r="4563" spans="1:28" ht="15.95">
      <c r="A4563" t="s">
        <v>5488</v>
      </c>
      <c r="B4563" t="s">
        <v>166</v>
      </c>
      <c r="C4563" t="str">
        <f>VLOOKUP(B4563, Positions!A$1:B$134, 2, FALSE)</f>
        <v>Goalkeeper</v>
      </c>
      <c r="D4563" t="s">
        <v>149</v>
      </c>
      <c r="E4563" t="s">
        <v>5663</v>
      </c>
      <c r="F4563" t="s">
        <v>21</v>
      </c>
      <c r="G4563" t="str">
        <f>VLOOKUP(E4563, Tiers!M$1:P$134, 3, FALSE)</f>
        <v>ENG4</v>
      </c>
      <c r="H4563">
        <f>VLOOKUP(G4563, Tiers!B$1:C$134, 2, FALSE)</f>
        <v>5</v>
      </c>
      <c r="I4563" s="21">
        <v>30071</v>
      </c>
      <c r="J4563" t="str">
        <f t="shared" si="71"/>
        <v>Ryan ClarkeNorthampton</v>
      </c>
      <c r="P4563">
        <v>33</v>
      </c>
      <c r="Q4563" t="s">
        <v>373</v>
      </c>
      <c r="R4563" t="s">
        <v>21</v>
      </c>
      <c r="S4563" t="s">
        <v>22</v>
      </c>
      <c r="T4563" t="s">
        <v>21</v>
      </c>
      <c r="Y4563">
        <v>188</v>
      </c>
      <c r="Z4563">
        <v>83</v>
      </c>
      <c r="AA4563">
        <v>0</v>
      </c>
      <c r="AB4563">
        <v>413</v>
      </c>
    </row>
    <row r="4564" spans="1:28" ht="15.95">
      <c r="A4564" t="s">
        <v>5489</v>
      </c>
      <c r="B4564" t="s">
        <v>81</v>
      </c>
      <c r="C4564" t="str">
        <f>VLOOKUP(B4564, Positions!A$1:B$134, 2, FALSE)</f>
        <v>Defender</v>
      </c>
      <c r="D4564" t="s">
        <v>253</v>
      </c>
      <c r="E4564" t="s">
        <v>5666</v>
      </c>
      <c r="F4564" t="s">
        <v>21</v>
      </c>
      <c r="G4564" t="str">
        <f>VLOOKUP(E4564, Tiers!M$1:P$134, 3, FALSE)</f>
        <v>NONE</v>
      </c>
      <c r="H4564">
        <f>VLOOKUP(G4564, Tiers!B$1:C$134, 2, FALSE)</f>
        <v>7</v>
      </c>
      <c r="I4564" s="21">
        <v>30054</v>
      </c>
      <c r="J4564" t="str">
        <f t="shared" si="71"/>
        <v>James CurtisGateshead</v>
      </c>
      <c r="P4564">
        <v>33</v>
      </c>
      <c r="Q4564" t="s">
        <v>669</v>
      </c>
      <c r="R4564" t="s">
        <v>21</v>
      </c>
      <c r="S4564" t="s">
        <v>22</v>
      </c>
      <c r="T4564" t="s">
        <v>21</v>
      </c>
      <c r="Y4564">
        <v>201</v>
      </c>
      <c r="Z4564">
        <v>89</v>
      </c>
      <c r="AA4564">
        <v>14</v>
      </c>
      <c r="AB4564">
        <v>453</v>
      </c>
    </row>
    <row r="4565" spans="1:28" ht="15.95">
      <c r="A4565" t="s">
        <v>5490</v>
      </c>
      <c r="B4565" t="s">
        <v>81</v>
      </c>
      <c r="C4565" t="str">
        <f>VLOOKUP(B4565, Positions!A$1:B$134, 2, FALSE)</f>
        <v>Defender</v>
      </c>
      <c r="D4565" t="s">
        <v>252</v>
      </c>
      <c r="E4565" t="s">
        <v>5665</v>
      </c>
      <c r="F4565" t="s">
        <v>21</v>
      </c>
      <c r="G4565" t="str">
        <f>VLOOKUP(E4565, Tiers!M$1:P$134, 3, FALSE)</f>
        <v>ENG2</v>
      </c>
      <c r="H4565">
        <f>VLOOKUP(G4565, Tiers!B$1:C$134, 2, FALSE)</f>
        <v>3</v>
      </c>
      <c r="I4565" s="21">
        <v>30040</v>
      </c>
      <c r="J4565" t="str">
        <f t="shared" si="71"/>
        <v>Mark HudsonHuddersfield</v>
      </c>
      <c r="P4565">
        <v>33</v>
      </c>
      <c r="Q4565" t="s">
        <v>3502</v>
      </c>
      <c r="R4565" t="s">
        <v>21</v>
      </c>
      <c r="S4565" t="s">
        <v>22</v>
      </c>
      <c r="T4565" t="s">
        <v>21</v>
      </c>
      <c r="Y4565">
        <v>186</v>
      </c>
      <c r="Z4565">
        <v>77</v>
      </c>
      <c r="AA4565">
        <v>23</v>
      </c>
      <c r="AB4565">
        <v>363</v>
      </c>
    </row>
    <row r="4566" spans="1:28" ht="15.95">
      <c r="A4566" t="s">
        <v>5491</v>
      </c>
      <c r="B4566" t="s">
        <v>42</v>
      </c>
      <c r="C4566" t="str">
        <f>VLOOKUP(B4566, Positions!A$1:B$134, 2, FALSE)</f>
        <v>Midfielder</v>
      </c>
      <c r="D4566" t="s">
        <v>162</v>
      </c>
      <c r="E4566" t="s">
        <v>5663</v>
      </c>
      <c r="F4566" t="s">
        <v>21</v>
      </c>
      <c r="G4566" t="str">
        <f>VLOOKUP(E4566, Tiers!M$1:P$134, 3, FALSE)</f>
        <v>ENG4</v>
      </c>
      <c r="H4566">
        <f>VLOOKUP(G4566, Tiers!B$1:C$134, 2, FALSE)</f>
        <v>5</v>
      </c>
      <c r="I4566" s="21">
        <v>30037</v>
      </c>
      <c r="J4566" t="str">
        <f t="shared" si="71"/>
        <v>Luke GuttridgeLuton</v>
      </c>
      <c r="P4566">
        <v>33</v>
      </c>
      <c r="Q4566" t="s">
        <v>2720</v>
      </c>
      <c r="R4566" t="s">
        <v>21</v>
      </c>
      <c r="S4566" t="s">
        <v>22</v>
      </c>
      <c r="T4566" t="s">
        <v>21</v>
      </c>
      <c r="Y4566">
        <v>171</v>
      </c>
      <c r="Z4566">
        <v>69</v>
      </c>
      <c r="AA4566">
        <v>61</v>
      </c>
      <c r="AB4566">
        <v>453</v>
      </c>
    </row>
    <row r="4567" spans="1:28" ht="15.95">
      <c r="A4567" t="s">
        <v>5492</v>
      </c>
      <c r="B4567" t="s">
        <v>360</v>
      </c>
      <c r="C4567" t="str">
        <f>VLOOKUP(B4567, Positions!A$1:B$134, 2, FALSE)</f>
        <v>Defender</v>
      </c>
      <c r="D4567" t="s">
        <v>671</v>
      </c>
      <c r="E4567" t="s">
        <v>5664</v>
      </c>
      <c r="F4567" t="s">
        <v>21</v>
      </c>
      <c r="G4567" t="str">
        <f>VLOOKUP(E4567, Tiers!M$1:P$134, 3, FALSE)</f>
        <v>ENG3</v>
      </c>
      <c r="H4567">
        <f>VLOOKUP(G4567, Tiers!B$1:C$134, 2, FALSE)</f>
        <v>4</v>
      </c>
      <c r="I4567" s="21">
        <v>30016</v>
      </c>
      <c r="J4567" t="str">
        <f t="shared" si="71"/>
        <v>Stephen JordanFleetwood</v>
      </c>
      <c r="P4567">
        <v>33</v>
      </c>
      <c r="Q4567" t="s">
        <v>726</v>
      </c>
      <c r="R4567" t="s">
        <v>21</v>
      </c>
      <c r="S4567" t="s">
        <v>22</v>
      </c>
      <c r="T4567" t="s">
        <v>21</v>
      </c>
      <c r="Y4567">
        <v>186</v>
      </c>
      <c r="Z4567">
        <v>83</v>
      </c>
      <c r="AA4567">
        <v>2</v>
      </c>
      <c r="AB4567">
        <v>249</v>
      </c>
    </row>
    <row r="4568" spans="1:28" ht="15.95">
      <c r="A4568" t="s">
        <v>5493</v>
      </c>
      <c r="B4568" t="s">
        <v>1151</v>
      </c>
      <c r="C4568" t="str">
        <f>VLOOKUP(B4568, Positions!A$1:B$134, 2, FALSE)</f>
        <v>Defender</v>
      </c>
      <c r="D4568" t="s">
        <v>5494</v>
      </c>
      <c r="E4568" t="s">
        <v>5666</v>
      </c>
      <c r="F4568" t="s">
        <v>563</v>
      </c>
      <c r="G4568" t="str">
        <f>VLOOKUP(E4568, Tiers!M$1:P$134, 3, FALSE)</f>
        <v>NONE</v>
      </c>
      <c r="H4568">
        <f>VLOOKUP(G4568, Tiers!B$1:C$134, 2, FALSE)</f>
        <v>7</v>
      </c>
      <c r="I4568" s="21">
        <v>30013</v>
      </c>
      <c r="J4568" t="str">
        <f t="shared" si="71"/>
        <v>Jordan StewartSan Jose</v>
      </c>
      <c r="P4568">
        <v>33</v>
      </c>
      <c r="Q4568" t="s">
        <v>284</v>
      </c>
      <c r="R4568" t="s">
        <v>21</v>
      </c>
      <c r="S4568" t="s">
        <v>22</v>
      </c>
      <c r="T4568" t="s">
        <v>21</v>
      </c>
      <c r="U4568" t="s">
        <v>563</v>
      </c>
      <c r="Y4568">
        <v>183</v>
      </c>
      <c r="Z4568">
        <v>78</v>
      </c>
      <c r="AA4568">
        <v>11</v>
      </c>
      <c r="AB4568">
        <v>350</v>
      </c>
    </row>
    <row r="4569" spans="1:28" ht="15.95">
      <c r="A4569" t="s">
        <v>5495</v>
      </c>
      <c r="B4569" t="s">
        <v>81</v>
      </c>
      <c r="C4569" t="str">
        <f>VLOOKUP(B4569, Positions!A$1:B$134, 2, FALSE)</f>
        <v>Defender</v>
      </c>
      <c r="D4569" t="s">
        <v>2569</v>
      </c>
      <c r="E4569" t="s">
        <v>5666</v>
      </c>
      <c r="F4569" t="s">
        <v>21</v>
      </c>
      <c r="G4569" t="str">
        <f>VLOOKUP(E4569, Tiers!M$1:P$134, 3, FALSE)</f>
        <v>NONE</v>
      </c>
      <c r="H4569">
        <f>VLOOKUP(G4569, Tiers!B$1:C$134, 2, FALSE)</f>
        <v>7</v>
      </c>
      <c r="I4569" s="21">
        <v>30000</v>
      </c>
      <c r="J4569" t="str">
        <f t="shared" si="71"/>
        <v>Paul ReidEastleigh</v>
      </c>
      <c r="P4569">
        <v>33</v>
      </c>
      <c r="Q4569" t="s">
        <v>370</v>
      </c>
      <c r="R4569" t="s">
        <v>21</v>
      </c>
      <c r="S4569" t="s">
        <v>22</v>
      </c>
      <c r="T4569" t="s">
        <v>21</v>
      </c>
      <c r="Y4569">
        <v>188</v>
      </c>
      <c r="Z4569">
        <v>74</v>
      </c>
      <c r="AA4569">
        <v>12</v>
      </c>
      <c r="AB4569">
        <v>388</v>
      </c>
    </row>
    <row r="4570" spans="1:28" ht="15.95">
      <c r="A4570" t="s">
        <v>5496</v>
      </c>
      <c r="B4570" t="s">
        <v>789</v>
      </c>
      <c r="C4570" t="str">
        <f>VLOOKUP(B4570, Positions!A$1:B$134, 2, FALSE)</f>
        <v>Forward</v>
      </c>
      <c r="D4570" t="s">
        <v>225</v>
      </c>
      <c r="E4570" t="s">
        <v>62</v>
      </c>
      <c r="F4570" t="s">
        <v>21</v>
      </c>
      <c r="G4570" t="str">
        <f>VLOOKUP(E4570, Tiers!M$1:P$134, 3, FALSE)</f>
        <v>ENG1</v>
      </c>
      <c r="H4570">
        <f>VLOOKUP(G4570, Tiers!B$1:C$134, 2, FALSE)</f>
        <v>1</v>
      </c>
      <c r="I4570" s="21">
        <v>29998</v>
      </c>
      <c r="J4570" t="str">
        <f t="shared" si="71"/>
        <v>Rickie LambertWest Brom</v>
      </c>
      <c r="P4570">
        <v>33</v>
      </c>
      <c r="Q4570" t="s">
        <v>57</v>
      </c>
      <c r="R4570" t="s">
        <v>21</v>
      </c>
      <c r="S4570" t="s">
        <v>22</v>
      </c>
      <c r="T4570" t="s">
        <v>21</v>
      </c>
      <c r="Y4570">
        <v>188</v>
      </c>
      <c r="Z4570">
        <v>77</v>
      </c>
      <c r="AA4570">
        <v>214</v>
      </c>
      <c r="AB4570">
        <v>569</v>
      </c>
    </row>
    <row r="4571" spans="1:28" ht="15.95">
      <c r="A4571" t="s">
        <v>5497</v>
      </c>
      <c r="B4571" t="s">
        <v>166</v>
      </c>
      <c r="C4571" t="str">
        <f>VLOOKUP(B4571, Positions!A$1:B$134, 2, FALSE)</f>
        <v>Goalkeeper</v>
      </c>
      <c r="D4571" t="s">
        <v>17</v>
      </c>
      <c r="E4571" t="s">
        <v>5663</v>
      </c>
      <c r="F4571" t="s">
        <v>21</v>
      </c>
      <c r="G4571" t="str">
        <f>VLOOKUP(E4571, Tiers!M$1:P$134, 3, FALSE)</f>
        <v>ENG4</v>
      </c>
      <c r="H4571">
        <f>VLOOKUP(G4571, Tiers!B$1:C$134, 2, FALSE)</f>
        <v>5</v>
      </c>
      <c r="I4571" s="21">
        <v>29991</v>
      </c>
      <c r="J4571" t="str">
        <f t="shared" si="71"/>
        <v>Chris WealeYeovil</v>
      </c>
      <c r="P4571">
        <v>33</v>
      </c>
      <c r="Q4571" t="s">
        <v>17</v>
      </c>
      <c r="R4571" t="s">
        <v>21</v>
      </c>
      <c r="S4571" t="s">
        <v>22</v>
      </c>
      <c r="T4571" t="s">
        <v>21</v>
      </c>
      <c r="Y4571">
        <v>188</v>
      </c>
      <c r="Z4571">
        <v>84</v>
      </c>
      <c r="AA4571">
        <v>1</v>
      </c>
      <c r="AB4571">
        <v>351</v>
      </c>
    </row>
    <row r="4572" spans="1:28" ht="15.95">
      <c r="A4572" t="s">
        <v>5498</v>
      </c>
      <c r="B4572" t="s">
        <v>166</v>
      </c>
      <c r="C4572" t="str">
        <f>VLOOKUP(B4572, Positions!A$1:B$134, 2, FALSE)</f>
        <v>Goalkeeper</v>
      </c>
      <c r="D4572" t="s">
        <v>142</v>
      </c>
      <c r="E4572" t="s">
        <v>5663</v>
      </c>
      <c r="F4572" t="s">
        <v>21</v>
      </c>
      <c r="G4572" t="str">
        <f>VLOOKUP(E4572, Tiers!M$1:P$134, 3, FALSE)</f>
        <v>ENG4</v>
      </c>
      <c r="H4572">
        <f>VLOOKUP(G4572, Tiers!B$1:C$134, 2, FALSE)</f>
        <v>5</v>
      </c>
      <c r="I4572" s="21">
        <v>29984</v>
      </c>
      <c r="J4572" t="str">
        <f t="shared" si="71"/>
        <v>James BittnerPlymouth</v>
      </c>
      <c r="P4572">
        <v>33</v>
      </c>
      <c r="Q4572" t="s">
        <v>4108</v>
      </c>
      <c r="R4572" t="s">
        <v>21</v>
      </c>
      <c r="S4572" t="s">
        <v>22</v>
      </c>
      <c r="T4572" t="s">
        <v>21</v>
      </c>
      <c r="U4572" t="s">
        <v>414</v>
      </c>
      <c r="Y4572">
        <v>188</v>
      </c>
      <c r="Z4572">
        <v>86</v>
      </c>
      <c r="AA4572">
        <v>0</v>
      </c>
      <c r="AB4572">
        <v>316</v>
      </c>
    </row>
    <row r="4573" spans="1:28" ht="15.95">
      <c r="A4573" t="s">
        <v>5499</v>
      </c>
      <c r="B4573" t="s">
        <v>81</v>
      </c>
      <c r="C4573" t="str">
        <f>VLOOKUP(B4573, Positions!A$1:B$134, 2, FALSE)</f>
        <v>Defender</v>
      </c>
      <c r="D4573" t="s">
        <v>616</v>
      </c>
      <c r="E4573" t="s">
        <v>5663</v>
      </c>
      <c r="F4573" t="s">
        <v>21</v>
      </c>
      <c r="G4573" t="str">
        <f>VLOOKUP(E4573, Tiers!M$1:P$134, 3, FALSE)</f>
        <v>ENG4</v>
      </c>
      <c r="H4573">
        <f>VLOOKUP(G4573, Tiers!B$1:C$134, 2, FALSE)</f>
        <v>5</v>
      </c>
      <c r="I4573" s="21">
        <v>29981</v>
      </c>
      <c r="J4573" t="str">
        <f t="shared" si="71"/>
        <v>Matt TaylorNewport Co</v>
      </c>
      <c r="P4573">
        <v>33</v>
      </c>
      <c r="Q4573" t="s">
        <v>5353</v>
      </c>
      <c r="R4573" t="s">
        <v>21</v>
      </c>
      <c r="S4573" t="s">
        <v>22</v>
      </c>
      <c r="T4573" t="s">
        <v>21</v>
      </c>
      <c r="Y4573">
        <v>188</v>
      </c>
      <c r="Z4573">
        <v>86</v>
      </c>
      <c r="AA4573">
        <v>19</v>
      </c>
      <c r="AB4573">
        <v>391</v>
      </c>
    </row>
    <row r="4574" spans="1:28" ht="15.95">
      <c r="A4574" t="s">
        <v>5500</v>
      </c>
      <c r="B4574" t="s">
        <v>81</v>
      </c>
      <c r="C4574" t="str">
        <f>VLOOKUP(B4574, Positions!A$1:B$134, 2, FALSE)</f>
        <v>Defender</v>
      </c>
      <c r="D4574" t="s">
        <v>1177</v>
      </c>
      <c r="E4574" t="s">
        <v>5666</v>
      </c>
      <c r="F4574" t="s">
        <v>21</v>
      </c>
      <c r="G4574" t="str">
        <f>VLOOKUP(E4574, Tiers!M$1:P$134, 3, FALSE)</f>
        <v>NONE</v>
      </c>
      <c r="H4574">
        <f>VLOOKUP(G4574, Tiers!B$1:C$134, 2, FALSE)</f>
        <v>7</v>
      </c>
      <c r="I4574" s="21">
        <v>29978</v>
      </c>
      <c r="J4574" t="str">
        <f t="shared" si="71"/>
        <v>Mark PhillipsBraintree</v>
      </c>
      <c r="P4574">
        <v>33</v>
      </c>
      <c r="Q4574" t="s">
        <v>74</v>
      </c>
      <c r="R4574" t="s">
        <v>21</v>
      </c>
      <c r="S4574" t="s">
        <v>22</v>
      </c>
      <c r="T4574" t="s">
        <v>21</v>
      </c>
      <c r="Y4574">
        <v>188</v>
      </c>
      <c r="Z4574">
        <v>71</v>
      </c>
      <c r="AA4574">
        <v>15</v>
      </c>
      <c r="AB4574">
        <v>232</v>
      </c>
    </row>
    <row r="4575" spans="1:28" ht="15.95">
      <c r="A4575" t="s">
        <v>5501</v>
      </c>
      <c r="B4575" t="s">
        <v>36</v>
      </c>
      <c r="C4575" t="str">
        <f>VLOOKUP(B4575, Positions!A$1:B$134, 2, FALSE)</f>
        <v>Midfielder</v>
      </c>
      <c r="D4575" t="s">
        <v>252</v>
      </c>
      <c r="E4575" t="s">
        <v>5665</v>
      </c>
      <c r="F4575" t="s">
        <v>21</v>
      </c>
      <c r="G4575" t="str">
        <f>VLOOKUP(E4575, Tiers!M$1:P$134, 3, FALSE)</f>
        <v>ENG2</v>
      </c>
      <c r="H4575">
        <f>VLOOKUP(G4575, Tiers!B$1:C$134, 2, FALSE)</f>
        <v>3</v>
      </c>
      <c r="I4575" s="21">
        <v>29963</v>
      </c>
      <c r="J4575" t="str">
        <f t="shared" si="71"/>
        <v>Dean WhiteheadHuddersfield</v>
      </c>
      <c r="P4575">
        <v>33</v>
      </c>
      <c r="Q4575" t="s">
        <v>190</v>
      </c>
      <c r="R4575" t="s">
        <v>21</v>
      </c>
      <c r="S4575" t="s">
        <v>22</v>
      </c>
      <c r="T4575" t="s">
        <v>21</v>
      </c>
      <c r="Y4575">
        <v>183</v>
      </c>
      <c r="Z4575">
        <v>77</v>
      </c>
      <c r="AA4575">
        <v>26</v>
      </c>
      <c r="AB4575">
        <v>498</v>
      </c>
    </row>
    <row r="4576" spans="1:28" ht="15.95">
      <c r="A4576" t="s">
        <v>5502</v>
      </c>
      <c r="B4576" t="s">
        <v>81</v>
      </c>
      <c r="C4576" t="str">
        <f>VLOOKUP(B4576, Positions!A$1:B$134, 2, FALSE)</f>
        <v>Defender</v>
      </c>
      <c r="D4576" t="s">
        <v>79</v>
      </c>
      <c r="E4576" t="s">
        <v>5663</v>
      </c>
      <c r="F4576" t="s">
        <v>21</v>
      </c>
      <c r="G4576" t="str">
        <f>VLOOKUP(E4576, Tiers!M$1:P$134, 3, FALSE)</f>
        <v>ENG4</v>
      </c>
      <c r="H4576">
        <f>VLOOKUP(G4576, Tiers!B$1:C$134, 2, FALSE)</f>
        <v>5</v>
      </c>
      <c r="I4576" s="21">
        <v>29958</v>
      </c>
      <c r="J4576" t="str">
        <f t="shared" si="71"/>
        <v>Paul RobinsonAFC Wimbledon</v>
      </c>
      <c r="P4576">
        <v>33</v>
      </c>
      <c r="Q4576" t="s">
        <v>74</v>
      </c>
      <c r="R4576" t="s">
        <v>21</v>
      </c>
      <c r="S4576" t="s">
        <v>22</v>
      </c>
      <c r="T4576" t="s">
        <v>21</v>
      </c>
      <c r="Y4576">
        <v>185</v>
      </c>
      <c r="Z4576">
        <v>74</v>
      </c>
      <c r="AA4576">
        <v>19</v>
      </c>
      <c r="AB4576">
        <v>355</v>
      </c>
    </row>
    <row r="4577" spans="1:28" ht="15.95">
      <c r="A4577" t="s">
        <v>5503</v>
      </c>
      <c r="B4577" t="s">
        <v>81</v>
      </c>
      <c r="C4577" t="str">
        <f>VLOOKUP(B4577, Positions!A$1:B$134, 2, FALSE)</f>
        <v>Defender</v>
      </c>
      <c r="D4577" t="s">
        <v>402</v>
      </c>
      <c r="E4577" t="s">
        <v>5664</v>
      </c>
      <c r="F4577" t="s">
        <v>21</v>
      </c>
      <c r="G4577" t="str">
        <f>VLOOKUP(E4577, Tiers!M$1:P$134, 3, FALSE)</f>
        <v>ENG3</v>
      </c>
      <c r="H4577">
        <f>VLOOKUP(G4577, Tiers!B$1:C$134, 2, FALSE)</f>
        <v>4</v>
      </c>
      <c r="I4577" s="21">
        <v>29954</v>
      </c>
      <c r="J4577" t="str">
        <f t="shared" si="71"/>
        <v>Peter ClarkeBury</v>
      </c>
      <c r="P4577">
        <v>33</v>
      </c>
      <c r="Q4577" t="s">
        <v>1184</v>
      </c>
      <c r="R4577" t="s">
        <v>21</v>
      </c>
      <c r="S4577" t="s">
        <v>22</v>
      </c>
      <c r="T4577" t="s">
        <v>21</v>
      </c>
      <c r="Y4577">
        <v>188</v>
      </c>
      <c r="Z4577">
        <v>84</v>
      </c>
      <c r="AA4577">
        <v>36</v>
      </c>
      <c r="AB4577">
        <v>483</v>
      </c>
    </row>
    <row r="4578" spans="1:28" ht="15.95">
      <c r="A4578" t="s">
        <v>5504</v>
      </c>
      <c r="B4578" t="s">
        <v>16</v>
      </c>
      <c r="C4578" t="e">
        <f>VLOOKUP(B4578, Positions!A$1:B$134, 2, FALSE)</f>
        <v>#N/A</v>
      </c>
      <c r="D4578" t="s">
        <v>627</v>
      </c>
      <c r="E4578" t="s">
        <v>5666</v>
      </c>
      <c r="F4578" t="s">
        <v>21</v>
      </c>
      <c r="G4578" t="str">
        <f>VLOOKUP(E4578, Tiers!M$1:P$134, 3, FALSE)</f>
        <v>NONE</v>
      </c>
      <c r="H4578">
        <f>VLOOKUP(G4578, Tiers!B$1:C$134, 2, FALSE)</f>
        <v>7</v>
      </c>
      <c r="I4578" s="21">
        <v>29950</v>
      </c>
      <c r="J4578" t="str">
        <f t="shared" si="71"/>
        <v>Jon ParkinForest Green</v>
      </c>
      <c r="P4578">
        <v>33</v>
      </c>
      <c r="Q4578" t="s">
        <v>376</v>
      </c>
      <c r="R4578" t="s">
        <v>21</v>
      </c>
      <c r="S4578" t="s">
        <v>22</v>
      </c>
      <c r="T4578" t="s">
        <v>21</v>
      </c>
      <c r="Y4578">
        <v>194</v>
      </c>
      <c r="Z4578">
        <v>92</v>
      </c>
      <c r="AA4578">
        <v>137</v>
      </c>
      <c r="AB4578">
        <v>462</v>
      </c>
    </row>
    <row r="4579" spans="1:28" ht="15.95">
      <c r="A4579" t="s">
        <v>5505</v>
      </c>
      <c r="B4579" t="s">
        <v>1264</v>
      </c>
      <c r="C4579" t="str">
        <f>VLOOKUP(B4579, Positions!A$1:B$134, 2, FALSE)</f>
        <v>Defender</v>
      </c>
      <c r="D4579" t="s">
        <v>253</v>
      </c>
      <c r="E4579" t="s">
        <v>5666</v>
      </c>
      <c r="F4579" t="s">
        <v>21</v>
      </c>
      <c r="G4579" t="str">
        <f>VLOOKUP(E4579, Tiers!M$1:P$134, 3, FALSE)</f>
        <v>NONE</v>
      </c>
      <c r="H4579">
        <f>VLOOKUP(G4579, Tiers!B$1:C$134, 2, FALSE)</f>
        <v>7</v>
      </c>
      <c r="I4579" s="21">
        <v>29937</v>
      </c>
      <c r="J4579" t="str">
        <f t="shared" si="71"/>
        <v>Simon RamsdenGateshead</v>
      </c>
      <c r="P4579">
        <v>33</v>
      </c>
      <c r="Q4579" t="s">
        <v>2243</v>
      </c>
      <c r="R4579" t="s">
        <v>21</v>
      </c>
      <c r="S4579" t="s">
        <v>22</v>
      </c>
      <c r="T4579" t="s">
        <v>21</v>
      </c>
      <c r="Y4579">
        <v>183</v>
      </c>
      <c r="Z4579">
        <v>79</v>
      </c>
      <c r="AA4579">
        <v>8</v>
      </c>
      <c r="AB4579">
        <v>300</v>
      </c>
    </row>
    <row r="4580" spans="1:28" ht="15.95">
      <c r="A4580" t="s">
        <v>5506</v>
      </c>
      <c r="B4580" t="s">
        <v>72</v>
      </c>
      <c r="C4580" t="str">
        <f>VLOOKUP(B4580, Positions!A$1:B$134, 2, FALSE)</f>
        <v>Defender</v>
      </c>
      <c r="D4580" t="s">
        <v>275</v>
      </c>
      <c r="E4580" t="s">
        <v>5665</v>
      </c>
      <c r="F4580" t="s">
        <v>21</v>
      </c>
      <c r="G4580" t="str">
        <f>VLOOKUP(E4580, Tiers!M$1:P$134, 3, FALSE)</f>
        <v>ENG2</v>
      </c>
      <c r="H4580">
        <f>VLOOKUP(G4580, Tiers!B$1:C$134, 2, FALSE)</f>
        <v>3</v>
      </c>
      <c r="I4580" s="21">
        <v>29932</v>
      </c>
      <c r="J4580" t="str">
        <f t="shared" si="71"/>
        <v>Stephen WarnockDerby</v>
      </c>
      <c r="P4580">
        <v>33</v>
      </c>
      <c r="Q4580" t="s">
        <v>1250</v>
      </c>
      <c r="R4580" t="s">
        <v>21</v>
      </c>
      <c r="S4580" t="s">
        <v>22</v>
      </c>
      <c r="T4580" t="s">
        <v>21</v>
      </c>
      <c r="Y4580">
        <v>178</v>
      </c>
      <c r="Z4580">
        <v>76</v>
      </c>
      <c r="AA4580">
        <v>14</v>
      </c>
      <c r="AB4580">
        <v>353</v>
      </c>
    </row>
    <row r="4581" spans="1:28" ht="15.95">
      <c r="A4581" t="s">
        <v>5507</v>
      </c>
      <c r="B4581" t="s">
        <v>212</v>
      </c>
      <c r="C4581" t="str">
        <f>VLOOKUP(B4581, Positions!A$1:B$134, 2, FALSE)</f>
        <v>Midfielder</v>
      </c>
      <c r="D4581" t="s">
        <v>27</v>
      </c>
      <c r="E4581" t="s">
        <v>5663</v>
      </c>
      <c r="F4581" t="s">
        <v>21</v>
      </c>
      <c r="G4581" t="str">
        <f>VLOOKUP(E4581, Tiers!M$1:P$134, 3, FALSE)</f>
        <v>ENG4</v>
      </c>
      <c r="H4581">
        <f>VLOOKUP(G4581, Tiers!B$1:C$134, 2, FALSE)</f>
        <v>5</v>
      </c>
      <c r="I4581" s="21">
        <v>29922</v>
      </c>
      <c r="J4581" t="str">
        <f t="shared" si="71"/>
        <v>Alan GoodallMorecambe</v>
      </c>
      <c r="P4581">
        <v>33</v>
      </c>
      <c r="Q4581" t="s">
        <v>390</v>
      </c>
      <c r="R4581" t="s">
        <v>21</v>
      </c>
      <c r="S4581" t="s">
        <v>22</v>
      </c>
      <c r="T4581" t="s">
        <v>21</v>
      </c>
      <c r="Y4581">
        <v>173</v>
      </c>
      <c r="Z4581">
        <v>70</v>
      </c>
      <c r="AA4581">
        <v>26</v>
      </c>
      <c r="AB4581">
        <v>425</v>
      </c>
    </row>
    <row r="4582" spans="1:28" ht="15.95">
      <c r="A4582" t="s">
        <v>4347</v>
      </c>
      <c r="B4582" t="s">
        <v>106</v>
      </c>
      <c r="C4582" t="str">
        <f>VLOOKUP(B4582, Positions!A$1:B$134, 2, FALSE)</f>
        <v>Midfielder</v>
      </c>
      <c r="D4582" t="s">
        <v>107</v>
      </c>
      <c r="E4582" t="s">
        <v>5665</v>
      </c>
      <c r="F4582" t="s">
        <v>21</v>
      </c>
      <c r="G4582" t="str">
        <f>VLOOKUP(E4582, Tiers!M$1:P$134, 3, FALSE)</f>
        <v>ENG2</v>
      </c>
      <c r="H4582">
        <f>VLOOKUP(G4582, Tiers!B$1:C$134, 2, FALSE)</f>
        <v>3</v>
      </c>
      <c r="I4582" s="21">
        <v>29917</v>
      </c>
      <c r="J4582" t="str">
        <f t="shared" si="71"/>
        <v>Matty TaylorBurnley</v>
      </c>
      <c r="P4582">
        <v>33</v>
      </c>
      <c r="Q4582" t="s">
        <v>190</v>
      </c>
      <c r="R4582" t="s">
        <v>21</v>
      </c>
      <c r="S4582" t="s">
        <v>22</v>
      </c>
      <c r="T4582" t="s">
        <v>21</v>
      </c>
      <c r="Y4582">
        <v>178</v>
      </c>
      <c r="Z4582">
        <v>74</v>
      </c>
      <c r="AA4582">
        <v>64</v>
      </c>
      <c r="AB4582">
        <v>520</v>
      </c>
    </row>
    <row r="4583" spans="1:28" ht="15.95">
      <c r="A4583" t="s">
        <v>5508</v>
      </c>
      <c r="B4583" t="s">
        <v>81</v>
      </c>
      <c r="C4583" t="str">
        <f>VLOOKUP(B4583, Positions!A$1:B$134, 2, FALSE)</f>
        <v>Defender</v>
      </c>
      <c r="D4583" t="s">
        <v>37</v>
      </c>
      <c r="E4583" t="s">
        <v>5664</v>
      </c>
      <c r="F4583" t="s">
        <v>21</v>
      </c>
      <c r="G4583" t="str">
        <f>VLOOKUP(E4583, Tiers!M$1:P$134, 3, FALSE)</f>
        <v>ENG3</v>
      </c>
      <c r="H4583">
        <f>VLOOKUP(G4583, Tiers!B$1:C$134, 2, FALSE)</f>
        <v>4</v>
      </c>
      <c r="I4583" s="21">
        <v>29909</v>
      </c>
      <c r="J4583" t="str">
        <f t="shared" si="71"/>
        <v>Ian EvattChesterfield</v>
      </c>
      <c r="P4583">
        <v>33</v>
      </c>
      <c r="Q4583" t="s">
        <v>93</v>
      </c>
      <c r="R4583" t="s">
        <v>21</v>
      </c>
      <c r="S4583" t="s">
        <v>22</v>
      </c>
      <c r="T4583" t="s">
        <v>21</v>
      </c>
      <c r="Y4583">
        <v>191</v>
      </c>
      <c r="Z4583">
        <v>88</v>
      </c>
      <c r="AA4583">
        <v>20</v>
      </c>
      <c r="AB4583">
        <v>457</v>
      </c>
    </row>
    <row r="4584" spans="1:28" ht="15.95">
      <c r="A4584" t="s">
        <v>5509</v>
      </c>
      <c r="B4584" t="s">
        <v>55</v>
      </c>
      <c r="C4584" t="str">
        <f>VLOOKUP(B4584, Positions!A$1:B$134, 2, FALSE)</f>
        <v>Forward</v>
      </c>
      <c r="E4584" t="s">
        <v>5666</v>
      </c>
      <c r="F4584" t="s">
        <v>21</v>
      </c>
      <c r="G4584" t="str">
        <f>VLOOKUP(E4584, Tiers!M$1:P$134, 3, FALSE)</f>
        <v>NONE</v>
      </c>
      <c r="H4584">
        <f>VLOOKUP(G4584, Tiers!B$1:C$134, 2, FALSE)</f>
        <v>7</v>
      </c>
      <c r="I4584" s="21" t="e">
        <v>#N/A</v>
      </c>
      <c r="J4584" t="str">
        <f t="shared" si="71"/>
        <v>DJ Campbell</v>
      </c>
      <c r="P4584">
        <v>33</v>
      </c>
      <c r="Q4584" t="s">
        <v>74</v>
      </c>
      <c r="R4584" t="s">
        <v>21</v>
      </c>
      <c r="S4584" t="s">
        <v>22</v>
      </c>
      <c r="T4584" t="s">
        <v>21</v>
      </c>
      <c r="Y4584">
        <v>178</v>
      </c>
      <c r="Z4584">
        <v>70</v>
      </c>
      <c r="AA4584">
        <v>159</v>
      </c>
      <c r="AB4584">
        <v>392</v>
      </c>
    </row>
    <row r="4585" spans="1:28" ht="15.95">
      <c r="A4585" t="s">
        <v>5510</v>
      </c>
      <c r="B4585" t="s">
        <v>1141</v>
      </c>
      <c r="C4585" t="str">
        <f>VLOOKUP(B4585, Positions!A$1:B$134, 2, FALSE)</f>
        <v>Midfielder</v>
      </c>
      <c r="D4585" t="s">
        <v>116</v>
      </c>
      <c r="E4585" t="s">
        <v>62</v>
      </c>
      <c r="F4585" t="s">
        <v>21</v>
      </c>
      <c r="G4585" t="str">
        <f>VLOOKUP(E4585, Tiers!M$1:P$134, 3, FALSE)</f>
        <v>ENG1</v>
      </c>
      <c r="H4585">
        <f>VLOOKUP(G4585, Tiers!B$1:C$134, 2, FALSE)</f>
        <v>1</v>
      </c>
      <c r="I4585" s="21">
        <v>29898</v>
      </c>
      <c r="J4585" t="str">
        <f t="shared" si="71"/>
        <v>Joe ColeAston Villa</v>
      </c>
      <c r="P4585">
        <v>33</v>
      </c>
      <c r="Q4585" t="s">
        <v>1395</v>
      </c>
      <c r="R4585" t="s">
        <v>21</v>
      </c>
      <c r="S4585" t="s">
        <v>22</v>
      </c>
      <c r="T4585" t="s">
        <v>21</v>
      </c>
      <c r="Y4585">
        <v>176</v>
      </c>
      <c r="Z4585">
        <v>70</v>
      </c>
      <c r="AA4585">
        <v>50</v>
      </c>
      <c r="AB4585">
        <v>411</v>
      </c>
    </row>
    <row r="4586" spans="1:28" ht="15.95">
      <c r="A4586" t="s">
        <v>5511</v>
      </c>
      <c r="B4586" t="s">
        <v>81</v>
      </c>
      <c r="C4586" t="str">
        <f>VLOOKUP(B4586, Positions!A$1:B$134, 2, FALSE)</f>
        <v>Defender</v>
      </c>
      <c r="D4586" t="s">
        <v>1308</v>
      </c>
      <c r="E4586" t="s">
        <v>5666</v>
      </c>
      <c r="F4586" t="s">
        <v>21</v>
      </c>
      <c r="G4586" t="str">
        <f>VLOOKUP(E4586, Tiers!M$1:P$134, 3, FALSE)</f>
        <v>NONE</v>
      </c>
      <c r="H4586">
        <f>VLOOKUP(G4586, Tiers!B$1:C$134, 2, FALSE)</f>
        <v>7</v>
      </c>
      <c r="I4586" s="21">
        <v>29897</v>
      </c>
      <c r="J4586" t="str">
        <f t="shared" si="71"/>
        <v>George PilkingtonMacclesfield</v>
      </c>
      <c r="P4586">
        <v>33</v>
      </c>
      <c r="Q4586" t="s">
        <v>1225</v>
      </c>
      <c r="R4586" t="s">
        <v>21</v>
      </c>
      <c r="S4586" t="s">
        <v>22</v>
      </c>
      <c r="T4586" t="s">
        <v>21</v>
      </c>
      <c r="Y4586">
        <v>183</v>
      </c>
      <c r="Z4586">
        <v>79</v>
      </c>
      <c r="AA4586">
        <v>23</v>
      </c>
      <c r="AB4586">
        <v>446</v>
      </c>
    </row>
    <row r="4587" spans="1:28" ht="15.95">
      <c r="A4587" t="s">
        <v>5512</v>
      </c>
      <c r="B4587" t="s">
        <v>81</v>
      </c>
      <c r="C4587" t="str">
        <f>VLOOKUP(B4587, Positions!A$1:B$134, 2, FALSE)</f>
        <v>Defender</v>
      </c>
      <c r="E4587" t="s">
        <v>5666</v>
      </c>
      <c r="F4587" t="s">
        <v>21</v>
      </c>
      <c r="G4587" t="str">
        <f>VLOOKUP(E4587, Tiers!M$1:P$134, 3, FALSE)</f>
        <v>NONE</v>
      </c>
      <c r="H4587">
        <f>VLOOKUP(G4587, Tiers!B$1:C$134, 2, FALSE)</f>
        <v>7</v>
      </c>
      <c r="I4587" s="21" t="e">
        <v>#N/A</v>
      </c>
      <c r="J4587" t="str">
        <f t="shared" si="71"/>
        <v>Liam Chilvers</v>
      </c>
      <c r="P4587">
        <v>33</v>
      </c>
      <c r="Q4587" t="s">
        <v>1500</v>
      </c>
      <c r="R4587" t="s">
        <v>21</v>
      </c>
      <c r="S4587" t="s">
        <v>22</v>
      </c>
      <c r="T4587" t="s">
        <v>21</v>
      </c>
      <c r="Y4587">
        <v>183</v>
      </c>
      <c r="Z4587">
        <v>78</v>
      </c>
      <c r="AA4587">
        <v>8</v>
      </c>
      <c r="AB4587">
        <v>323</v>
      </c>
    </row>
    <row r="4588" spans="1:28" ht="15.95">
      <c r="A4588" t="s">
        <v>5513</v>
      </c>
      <c r="B4588" t="s">
        <v>81</v>
      </c>
      <c r="C4588" t="str">
        <f>VLOOKUP(B4588, Positions!A$1:B$134, 2, FALSE)</f>
        <v>Defender</v>
      </c>
      <c r="D4588" t="s">
        <v>2359</v>
      </c>
      <c r="E4588" t="s">
        <v>5666</v>
      </c>
      <c r="F4588" t="s">
        <v>21</v>
      </c>
      <c r="G4588" t="str">
        <f>VLOOKUP(E4588, Tiers!M$1:P$134, 3, FALSE)</f>
        <v>NONE</v>
      </c>
      <c r="H4588">
        <f>VLOOKUP(G4588, Tiers!B$1:C$134, 2, FALSE)</f>
        <v>7</v>
      </c>
      <c r="I4588" s="21">
        <v>29885</v>
      </c>
      <c r="J4588" t="str">
        <f t="shared" si="71"/>
        <v>Adam LockwoodGuiseley</v>
      </c>
      <c r="P4588">
        <v>33</v>
      </c>
      <c r="Q4588" t="s">
        <v>519</v>
      </c>
      <c r="R4588" t="s">
        <v>21</v>
      </c>
      <c r="S4588" t="s">
        <v>22</v>
      </c>
      <c r="T4588" t="s">
        <v>21</v>
      </c>
      <c r="Y4588">
        <v>183</v>
      </c>
      <c r="Z4588">
        <v>76</v>
      </c>
      <c r="AA4588">
        <v>22</v>
      </c>
      <c r="AB4588">
        <v>374</v>
      </c>
    </row>
    <row r="4589" spans="1:28" ht="15.95">
      <c r="A4589" t="s">
        <v>5514</v>
      </c>
      <c r="B4589" t="s">
        <v>115</v>
      </c>
      <c r="C4589" t="e">
        <f>VLOOKUP(B4589, Positions!A$1:B$134, 2, FALSE)</f>
        <v>#N/A</v>
      </c>
      <c r="D4589" t="s">
        <v>5264</v>
      </c>
      <c r="E4589" t="s">
        <v>5666</v>
      </c>
      <c r="F4589" t="s">
        <v>563</v>
      </c>
      <c r="G4589" t="str">
        <f>VLOOKUP(E4589, Tiers!M$1:P$134, 3, FALSE)</f>
        <v>NONE</v>
      </c>
      <c r="H4589">
        <f>VLOOKUP(G4589, Tiers!B$1:C$134, 2, FALSE)</f>
        <v>7</v>
      </c>
      <c r="I4589" s="21">
        <v>29884</v>
      </c>
      <c r="J4589" t="str">
        <f t="shared" si="71"/>
        <v>Shaun Wright-PhillipsNew York</v>
      </c>
      <c r="P4589">
        <v>33</v>
      </c>
      <c r="Q4589" t="s">
        <v>74</v>
      </c>
      <c r="R4589" t="s">
        <v>21</v>
      </c>
      <c r="S4589" t="s">
        <v>22</v>
      </c>
      <c r="T4589" t="s">
        <v>21</v>
      </c>
      <c r="Y4589">
        <v>166</v>
      </c>
      <c r="Z4589">
        <v>65</v>
      </c>
      <c r="AA4589">
        <v>41</v>
      </c>
      <c r="AB4589">
        <v>369</v>
      </c>
    </row>
    <row r="4590" spans="1:28" ht="15.95">
      <c r="A4590" t="s">
        <v>5515</v>
      </c>
      <c r="B4590" t="s">
        <v>42</v>
      </c>
      <c r="C4590" t="str">
        <f>VLOOKUP(B4590, Positions!A$1:B$134, 2, FALSE)</f>
        <v>Midfielder</v>
      </c>
      <c r="D4590" t="s">
        <v>2443</v>
      </c>
      <c r="E4590" t="s">
        <v>5666</v>
      </c>
      <c r="F4590" t="s">
        <v>21</v>
      </c>
      <c r="G4590" t="str">
        <f>VLOOKUP(E4590, Tiers!M$1:P$134, 3, FALSE)</f>
        <v>NONE</v>
      </c>
      <c r="H4590">
        <f>VLOOKUP(G4590, Tiers!B$1:C$134, 2, FALSE)</f>
        <v>7</v>
      </c>
      <c r="I4590" s="21">
        <v>29862</v>
      </c>
      <c r="J4590" t="str">
        <f t="shared" si="71"/>
        <v>Matt SparrowLincoln</v>
      </c>
      <c r="P4590">
        <v>33</v>
      </c>
      <c r="Q4590" t="s">
        <v>74</v>
      </c>
      <c r="R4590" t="s">
        <v>21</v>
      </c>
      <c r="S4590" t="s">
        <v>22</v>
      </c>
      <c r="T4590" t="s">
        <v>21</v>
      </c>
      <c r="Y4590">
        <v>178</v>
      </c>
      <c r="Z4590">
        <v>73</v>
      </c>
      <c r="AA4590">
        <v>50</v>
      </c>
      <c r="AB4590">
        <v>424</v>
      </c>
    </row>
    <row r="4591" spans="1:28" ht="15.95">
      <c r="A4591" t="s">
        <v>5516</v>
      </c>
      <c r="B4591" t="s">
        <v>278</v>
      </c>
      <c r="C4591" t="e">
        <f>VLOOKUP(B4591, Positions!A$1:B$134, 2, FALSE)</f>
        <v>#N/A</v>
      </c>
      <c r="D4591" t="s">
        <v>32</v>
      </c>
      <c r="E4591" t="s">
        <v>5663</v>
      </c>
      <c r="F4591" t="s">
        <v>21</v>
      </c>
      <c r="G4591" t="str">
        <f>VLOOKUP(E4591, Tiers!M$1:P$134, 3, FALSE)</f>
        <v>ENG4</v>
      </c>
      <c r="H4591">
        <f>VLOOKUP(G4591, Tiers!B$1:C$134, 2, FALSE)</f>
        <v>5</v>
      </c>
      <c r="I4591" s="21">
        <v>29859</v>
      </c>
      <c r="J4591" t="str">
        <f t="shared" si="71"/>
        <v>Adam MurrayMansfield</v>
      </c>
      <c r="P4591">
        <v>33</v>
      </c>
      <c r="Q4591" t="s">
        <v>284</v>
      </c>
      <c r="R4591" t="s">
        <v>21</v>
      </c>
      <c r="S4591" t="s">
        <v>22</v>
      </c>
      <c r="T4591" t="s">
        <v>21</v>
      </c>
      <c r="Y4591">
        <v>176</v>
      </c>
      <c r="Z4591">
        <v>64</v>
      </c>
      <c r="AA4591">
        <v>39</v>
      </c>
      <c r="AB4591">
        <v>463</v>
      </c>
    </row>
    <row r="4592" spans="1:28" ht="15.95">
      <c r="A4592" t="s">
        <v>5517</v>
      </c>
      <c r="B4592" t="s">
        <v>166</v>
      </c>
      <c r="C4592" t="str">
        <f>VLOOKUP(B4592, Positions!A$1:B$134, 2, FALSE)</f>
        <v>Goalkeeper</v>
      </c>
      <c r="D4592" t="s">
        <v>217</v>
      </c>
      <c r="E4592" t="s">
        <v>5664</v>
      </c>
      <c r="F4592" t="s">
        <v>21</v>
      </c>
      <c r="G4592" t="str">
        <f>VLOOKUP(E4592, Tiers!M$1:P$134, 3, FALSE)</f>
        <v>ENG3</v>
      </c>
      <c r="H4592">
        <f>VLOOKUP(G4592, Tiers!B$1:C$134, 2, FALSE)</f>
        <v>4</v>
      </c>
      <c r="I4592" s="21">
        <v>29846</v>
      </c>
      <c r="J4592" t="str">
        <f t="shared" si="71"/>
        <v>Stuart NelsonGillingham</v>
      </c>
      <c r="P4592">
        <v>33</v>
      </c>
      <c r="Q4592" t="s">
        <v>5518</v>
      </c>
      <c r="R4592" t="s">
        <v>21</v>
      </c>
      <c r="S4592" t="s">
        <v>22</v>
      </c>
      <c r="T4592" t="s">
        <v>21</v>
      </c>
      <c r="Y4592">
        <v>188</v>
      </c>
      <c r="Z4592">
        <v>86</v>
      </c>
      <c r="AA4592">
        <v>0</v>
      </c>
      <c r="AB4592">
        <v>400</v>
      </c>
    </row>
    <row r="4593" spans="1:28" ht="15.95">
      <c r="A4593" t="s">
        <v>5519</v>
      </c>
      <c r="B4593" t="s">
        <v>16</v>
      </c>
      <c r="C4593" t="e">
        <f>VLOOKUP(B4593, Positions!A$1:B$134, 2, FALSE)</f>
        <v>#N/A</v>
      </c>
      <c r="D4593" t="s">
        <v>134</v>
      </c>
      <c r="E4593" t="s">
        <v>5664</v>
      </c>
      <c r="F4593" t="s">
        <v>21</v>
      </c>
      <c r="G4593" t="str">
        <f>VLOOKUP(E4593, Tiers!M$1:P$134, 3, FALSE)</f>
        <v>ENG3</v>
      </c>
      <c r="H4593">
        <f>VLOOKUP(G4593, Tiers!B$1:C$134, 2, FALSE)</f>
        <v>4</v>
      </c>
      <c r="I4593" s="21">
        <v>29836</v>
      </c>
      <c r="J4593" t="str">
        <f t="shared" si="71"/>
        <v>Darius HendersonScunthorpe</v>
      </c>
      <c r="P4593">
        <v>33</v>
      </c>
      <c r="Q4593" t="s">
        <v>1496</v>
      </c>
      <c r="R4593" t="s">
        <v>21</v>
      </c>
      <c r="S4593" t="s">
        <v>22</v>
      </c>
      <c r="T4593" t="s">
        <v>21</v>
      </c>
      <c r="Y4593">
        <v>191</v>
      </c>
      <c r="Z4593">
        <v>90</v>
      </c>
      <c r="AA4593">
        <v>117</v>
      </c>
      <c r="AB4593">
        <v>412</v>
      </c>
    </row>
    <row r="4594" spans="1:28" ht="15.95">
      <c r="A4594" t="s">
        <v>5520</v>
      </c>
      <c r="B4594" t="s">
        <v>42</v>
      </c>
      <c r="C4594" t="str">
        <f>VLOOKUP(B4594, Positions!A$1:B$134, 2, FALSE)</f>
        <v>Midfielder</v>
      </c>
      <c r="D4594" t="s">
        <v>3854</v>
      </c>
      <c r="E4594" t="s">
        <v>5666</v>
      </c>
      <c r="F4594" t="s">
        <v>21</v>
      </c>
      <c r="G4594" t="str">
        <f>VLOOKUP(E4594, Tiers!M$1:P$134, 3, FALSE)</f>
        <v>NONE</v>
      </c>
      <c r="H4594">
        <f>VLOOKUP(G4594, Tiers!B$1:C$134, 2, FALSE)</f>
        <v>7</v>
      </c>
      <c r="I4594" s="21">
        <v>29822</v>
      </c>
      <c r="J4594" t="str">
        <f t="shared" si="71"/>
        <v>Craig DisleyGrimsby</v>
      </c>
      <c r="P4594">
        <v>33</v>
      </c>
      <c r="Q4594" t="s">
        <v>1043</v>
      </c>
      <c r="R4594" t="s">
        <v>21</v>
      </c>
      <c r="S4594" t="s">
        <v>22</v>
      </c>
      <c r="T4594" t="s">
        <v>21</v>
      </c>
      <c r="Y4594">
        <v>181</v>
      </c>
      <c r="Z4594">
        <v>70</v>
      </c>
      <c r="AA4594">
        <v>70</v>
      </c>
      <c r="AB4594">
        <v>544</v>
      </c>
    </row>
    <row r="4595" spans="1:28" ht="15.95">
      <c r="A4595" t="s">
        <v>5521</v>
      </c>
      <c r="B4595" t="s">
        <v>42</v>
      </c>
      <c r="C4595" t="str">
        <f>VLOOKUP(B4595, Positions!A$1:B$134, 2, FALSE)</f>
        <v>Midfielder</v>
      </c>
      <c r="D4595" t="s">
        <v>134</v>
      </c>
      <c r="E4595" t="s">
        <v>5664</v>
      </c>
      <c r="F4595" t="s">
        <v>21</v>
      </c>
      <c r="G4595" t="str">
        <f>VLOOKUP(E4595, Tiers!M$1:P$134, 3, FALSE)</f>
        <v>ENG3</v>
      </c>
      <c r="H4595">
        <f>VLOOKUP(G4595, Tiers!B$1:C$134, 2, FALSE)</f>
        <v>4</v>
      </c>
      <c r="I4595" s="21">
        <v>29805</v>
      </c>
      <c r="J4595" t="str">
        <f t="shared" si="71"/>
        <v>Neal BishopScunthorpe</v>
      </c>
      <c r="P4595">
        <v>33</v>
      </c>
      <c r="Q4595" t="s">
        <v>1699</v>
      </c>
      <c r="R4595" t="s">
        <v>21</v>
      </c>
      <c r="S4595" t="s">
        <v>22</v>
      </c>
      <c r="T4595" t="s">
        <v>21</v>
      </c>
      <c r="Y4595">
        <v>186</v>
      </c>
      <c r="Z4595">
        <v>81</v>
      </c>
      <c r="AA4595">
        <v>31</v>
      </c>
      <c r="AB4595">
        <v>496</v>
      </c>
    </row>
    <row r="4596" spans="1:28" ht="15.95">
      <c r="A4596" t="s">
        <v>5522</v>
      </c>
      <c r="B4596" t="s">
        <v>36</v>
      </c>
      <c r="C4596" t="str">
        <f>VLOOKUP(B4596, Positions!A$1:B$134, 2, FALSE)</f>
        <v>Midfielder</v>
      </c>
      <c r="D4596" t="s">
        <v>182</v>
      </c>
      <c r="E4596" t="s">
        <v>62</v>
      </c>
      <c r="F4596" t="s">
        <v>21</v>
      </c>
      <c r="G4596" t="str">
        <f>VLOOKUP(E4596, Tiers!M$1:P$134, 3, FALSE)</f>
        <v>ENG1</v>
      </c>
      <c r="H4596">
        <f>VLOOKUP(G4596, Tiers!B$1:C$134, 2, FALSE)</f>
        <v>1</v>
      </c>
      <c r="I4596" s="21">
        <v>29795</v>
      </c>
      <c r="J4596" t="str">
        <f t="shared" si="71"/>
        <v>Michael CarrickMan Utd</v>
      </c>
      <c r="P4596">
        <v>33</v>
      </c>
      <c r="Q4596" t="s">
        <v>530</v>
      </c>
      <c r="R4596" t="s">
        <v>21</v>
      </c>
      <c r="S4596" t="s">
        <v>22</v>
      </c>
      <c r="T4596" t="s">
        <v>21</v>
      </c>
      <c r="Y4596">
        <v>185</v>
      </c>
      <c r="Z4596">
        <v>74</v>
      </c>
      <c r="AA4596">
        <v>27</v>
      </c>
      <c r="AB4596">
        <v>471</v>
      </c>
    </row>
    <row r="4597" spans="1:28" ht="15.95">
      <c r="A4597" t="s">
        <v>5523</v>
      </c>
      <c r="B4597" t="s">
        <v>3074</v>
      </c>
      <c r="C4597" t="e">
        <f>VLOOKUP(B4597, Positions!A$1:B$134, 2, FALSE)</f>
        <v>#N/A</v>
      </c>
      <c r="D4597" t="s">
        <v>4785</v>
      </c>
      <c r="E4597" t="s">
        <v>5666</v>
      </c>
      <c r="F4597" t="s">
        <v>563</v>
      </c>
      <c r="G4597" t="str">
        <f>VLOOKUP(E4597, Tiers!M$1:P$134, 3, FALSE)</f>
        <v>NONE</v>
      </c>
      <c r="H4597">
        <f>VLOOKUP(G4597, Tiers!B$1:C$134, 2, FALSE)</f>
        <v>7</v>
      </c>
      <c r="I4597" s="21">
        <v>29781</v>
      </c>
      <c r="J4597" t="str">
        <f t="shared" si="71"/>
        <v>Lewis NealOrlando City</v>
      </c>
      <c r="P4597">
        <v>33</v>
      </c>
      <c r="Q4597" t="s">
        <v>357</v>
      </c>
      <c r="R4597" t="s">
        <v>21</v>
      </c>
      <c r="S4597" t="s">
        <v>22</v>
      </c>
      <c r="T4597" t="s">
        <v>21</v>
      </c>
      <c r="U4597" t="s">
        <v>563</v>
      </c>
      <c r="Y4597">
        <v>176</v>
      </c>
      <c r="Z4597">
        <v>70</v>
      </c>
      <c r="AA4597">
        <v>20</v>
      </c>
      <c r="AB4597">
        <v>266</v>
      </c>
    </row>
    <row r="4598" spans="1:28" ht="15.95">
      <c r="A4598" t="s">
        <v>5524</v>
      </c>
      <c r="B4598" t="s">
        <v>81</v>
      </c>
      <c r="C4598" t="str">
        <f>VLOOKUP(B4598, Positions!A$1:B$134, 2, FALSE)</f>
        <v>Defender</v>
      </c>
      <c r="D4598" t="s">
        <v>2443</v>
      </c>
      <c r="E4598" t="s">
        <v>5666</v>
      </c>
      <c r="F4598" t="s">
        <v>21</v>
      </c>
      <c r="G4598" t="str">
        <f>VLOOKUP(E4598, Tiers!M$1:P$134, 3, FALSE)</f>
        <v>NONE</v>
      </c>
      <c r="H4598">
        <f>VLOOKUP(G4598, Tiers!B$1:C$134, 2, FALSE)</f>
        <v>7</v>
      </c>
      <c r="I4598" s="21">
        <v>29752</v>
      </c>
      <c r="J4598" t="str">
        <f t="shared" si="71"/>
        <v>Nat BrownLincoln</v>
      </c>
      <c r="P4598">
        <v>34</v>
      </c>
      <c r="Q4598" t="s">
        <v>40</v>
      </c>
      <c r="R4598" t="s">
        <v>21</v>
      </c>
      <c r="S4598" t="s">
        <v>22</v>
      </c>
      <c r="T4598" t="s">
        <v>21</v>
      </c>
      <c r="Y4598">
        <v>188</v>
      </c>
      <c r="Z4598">
        <v>79</v>
      </c>
      <c r="AA4598">
        <v>24</v>
      </c>
      <c r="AB4598">
        <v>438</v>
      </c>
    </row>
    <row r="4599" spans="1:28" ht="15.95">
      <c r="A4599" t="s">
        <v>5525</v>
      </c>
      <c r="B4599" t="s">
        <v>166</v>
      </c>
      <c r="C4599" t="str">
        <f>VLOOKUP(B4599, Positions!A$1:B$134, 2, FALSE)</f>
        <v>Goalkeeper</v>
      </c>
      <c r="D4599" t="s">
        <v>4210</v>
      </c>
      <c r="E4599" t="s">
        <v>5666</v>
      </c>
      <c r="F4599" t="s">
        <v>226</v>
      </c>
      <c r="G4599" t="str">
        <f>VLOOKUP(E4599, Tiers!M$1:P$134, 3, FALSE)</f>
        <v>NONE</v>
      </c>
      <c r="H4599">
        <f>VLOOKUP(G4599, Tiers!B$1:C$134, 2, FALSE)</f>
        <v>7</v>
      </c>
      <c r="I4599" s="21">
        <v>29744</v>
      </c>
      <c r="J4599" t="str">
        <f t="shared" si="71"/>
        <v>Stephen BywaterKerala</v>
      </c>
      <c r="P4599">
        <v>34</v>
      </c>
      <c r="Q4599" t="s">
        <v>113</v>
      </c>
      <c r="R4599" t="s">
        <v>21</v>
      </c>
      <c r="S4599" t="s">
        <v>22</v>
      </c>
      <c r="T4599" t="s">
        <v>21</v>
      </c>
      <c r="Y4599">
        <v>188</v>
      </c>
      <c r="Z4599">
        <v>81</v>
      </c>
      <c r="AA4599">
        <v>0</v>
      </c>
      <c r="AB4599">
        <v>317</v>
      </c>
    </row>
    <row r="4600" spans="1:28" ht="15.95">
      <c r="A4600" t="s">
        <v>5526</v>
      </c>
      <c r="B4600" t="s">
        <v>1380</v>
      </c>
      <c r="C4600" t="str">
        <f>VLOOKUP(B4600, Positions!A$1:B$134, 2, FALSE)</f>
        <v>Forward</v>
      </c>
      <c r="D4600" t="s">
        <v>1243</v>
      </c>
      <c r="E4600" t="s">
        <v>5666</v>
      </c>
      <c r="F4600" t="s">
        <v>21</v>
      </c>
      <c r="G4600" t="str">
        <f>VLOOKUP(E4600, Tiers!M$1:P$134, 3, FALSE)</f>
        <v>NONE</v>
      </c>
      <c r="H4600">
        <f>VLOOKUP(G4600, Tiers!B$1:C$134, 2, FALSE)</f>
        <v>7</v>
      </c>
      <c r="I4600" s="21">
        <v>29741</v>
      </c>
      <c r="J4600" t="str">
        <f t="shared" si="71"/>
        <v>Gary Taylor-FletcherTranmere</v>
      </c>
      <c r="P4600">
        <v>34</v>
      </c>
      <c r="Q4600" t="s">
        <v>2621</v>
      </c>
      <c r="R4600" t="s">
        <v>21</v>
      </c>
      <c r="S4600" t="s">
        <v>22</v>
      </c>
      <c r="T4600" t="s">
        <v>21</v>
      </c>
      <c r="Y4600">
        <v>183</v>
      </c>
      <c r="Z4600">
        <v>77</v>
      </c>
      <c r="AA4600">
        <v>99</v>
      </c>
      <c r="AB4600">
        <v>490</v>
      </c>
    </row>
    <row r="4601" spans="1:28" ht="15.95">
      <c r="A4601" t="s">
        <v>3270</v>
      </c>
      <c r="B4601" t="s">
        <v>843</v>
      </c>
      <c r="C4601" t="str">
        <f>VLOOKUP(B4601, Positions!A$1:B$134, 2, FALSE)</f>
        <v>Defender</v>
      </c>
      <c r="D4601" t="s">
        <v>326</v>
      </c>
      <c r="E4601" t="s">
        <v>5663</v>
      </c>
      <c r="F4601" t="s">
        <v>21</v>
      </c>
      <c r="G4601" t="str">
        <f>VLOOKUP(E4601, Tiers!M$1:P$134, 3, FALSE)</f>
        <v>ENG4</v>
      </c>
      <c r="H4601">
        <f>VLOOKUP(G4601, Tiers!B$1:C$134, 2, FALSE)</f>
        <v>5</v>
      </c>
      <c r="I4601" s="21">
        <v>29733</v>
      </c>
      <c r="J4601" t="str">
        <f t="shared" si="71"/>
        <v>Ben DaviesPortsmouth</v>
      </c>
      <c r="P4601">
        <v>34</v>
      </c>
      <c r="Q4601" t="s">
        <v>221</v>
      </c>
      <c r="R4601" t="s">
        <v>21</v>
      </c>
      <c r="S4601" t="s">
        <v>22</v>
      </c>
      <c r="T4601" t="s">
        <v>21</v>
      </c>
      <c r="Y4601">
        <v>171</v>
      </c>
      <c r="Z4601">
        <v>67</v>
      </c>
      <c r="AA4601">
        <v>76</v>
      </c>
      <c r="AB4601">
        <v>452</v>
      </c>
    </row>
    <row r="4602" spans="1:28" ht="15.95">
      <c r="A4602" t="s">
        <v>5527</v>
      </c>
      <c r="B4602" t="s">
        <v>166</v>
      </c>
      <c r="C4602" t="str">
        <f>VLOOKUP(B4602, Positions!A$1:B$134, 2, FALSE)</f>
        <v>Goalkeeper</v>
      </c>
      <c r="D4602" t="s">
        <v>204</v>
      </c>
      <c r="E4602" t="s">
        <v>5665</v>
      </c>
      <c r="F4602" t="s">
        <v>21</v>
      </c>
      <c r="G4602" t="str">
        <f>VLOOKUP(E4602, Tiers!M$1:P$134, 3, FALSE)</f>
        <v>ENG2</v>
      </c>
      <c r="H4602">
        <f>VLOOKUP(G4602, Tiers!B$1:C$134, 2, FALSE)</f>
        <v>3</v>
      </c>
      <c r="I4602" s="21">
        <v>29727</v>
      </c>
      <c r="J4602" t="str">
        <f t="shared" si="71"/>
        <v>Paul RachubkaBolton</v>
      </c>
      <c r="P4602">
        <v>34</v>
      </c>
      <c r="Q4602" t="s">
        <v>5528</v>
      </c>
      <c r="R4602" t="s">
        <v>21</v>
      </c>
      <c r="S4602" t="s">
        <v>642</v>
      </c>
      <c r="T4602" t="s">
        <v>21</v>
      </c>
      <c r="U4602" t="s">
        <v>563</v>
      </c>
      <c r="Y4602">
        <v>186</v>
      </c>
      <c r="Z4602">
        <v>85</v>
      </c>
      <c r="AA4602">
        <v>0</v>
      </c>
      <c r="AB4602">
        <v>317</v>
      </c>
    </row>
    <row r="4603" spans="1:28" ht="15.95">
      <c r="A4603" t="s">
        <v>5529</v>
      </c>
      <c r="B4603" t="s">
        <v>278</v>
      </c>
      <c r="C4603" t="e">
        <f>VLOOKUP(B4603, Positions!A$1:B$134, 2, FALSE)</f>
        <v>#N/A</v>
      </c>
      <c r="D4603" t="s">
        <v>329</v>
      </c>
      <c r="E4603" t="s">
        <v>62</v>
      </c>
      <c r="F4603" t="s">
        <v>21</v>
      </c>
      <c r="G4603" t="str">
        <f>VLOOKUP(E4603, Tiers!M$1:P$134, 3, FALSE)</f>
        <v>ENG1</v>
      </c>
      <c r="H4603">
        <f>VLOOKUP(G4603, Tiers!B$1:C$134, 2, FALSE)</f>
        <v>1</v>
      </c>
      <c r="I4603" s="21">
        <v>29723</v>
      </c>
      <c r="J4603" t="str">
        <f t="shared" si="71"/>
        <v>Leon OsmanEverton</v>
      </c>
      <c r="P4603">
        <v>34</v>
      </c>
      <c r="Q4603" t="s">
        <v>185</v>
      </c>
      <c r="R4603" t="s">
        <v>21</v>
      </c>
      <c r="S4603" t="s">
        <v>22</v>
      </c>
      <c r="T4603" t="s">
        <v>21</v>
      </c>
      <c r="U4603" t="s">
        <v>594</v>
      </c>
      <c r="Y4603">
        <v>173</v>
      </c>
      <c r="Z4603">
        <v>64</v>
      </c>
      <c r="AA4603">
        <v>48</v>
      </c>
      <c r="AB4603">
        <v>372</v>
      </c>
    </row>
    <row r="4604" spans="1:28" ht="15.95">
      <c r="A4604" t="s">
        <v>5530</v>
      </c>
      <c r="B4604" t="s">
        <v>196</v>
      </c>
      <c r="C4604" t="str">
        <f>VLOOKUP(B4604, Positions!A$1:B$134, 2, FALSE)</f>
        <v>Defender</v>
      </c>
      <c r="D4604" t="s">
        <v>98</v>
      </c>
      <c r="E4604" t="s">
        <v>5665</v>
      </c>
      <c r="F4604" t="s">
        <v>21</v>
      </c>
      <c r="G4604" t="str">
        <f>VLOOKUP(E4604, Tiers!M$1:P$134, 3, FALSE)</f>
        <v>ENG2</v>
      </c>
      <c r="H4604">
        <f>VLOOKUP(G4604, Tiers!B$1:C$134, 2, FALSE)</f>
        <v>3</v>
      </c>
      <c r="I4604" s="21">
        <v>29721</v>
      </c>
      <c r="J4604" t="str">
        <f t="shared" si="71"/>
        <v>Paul KoncheskyQ.P.R.</v>
      </c>
      <c r="P4604">
        <v>34</v>
      </c>
      <c r="Q4604" t="s">
        <v>2335</v>
      </c>
      <c r="R4604" t="s">
        <v>21</v>
      </c>
      <c r="S4604" t="s">
        <v>22</v>
      </c>
      <c r="T4604" t="s">
        <v>21</v>
      </c>
      <c r="Y4604">
        <v>178</v>
      </c>
      <c r="Z4604">
        <v>69</v>
      </c>
      <c r="AA4604">
        <v>14</v>
      </c>
      <c r="AB4604">
        <v>485</v>
      </c>
    </row>
    <row r="4605" spans="1:28" ht="15.95">
      <c r="A4605" t="s">
        <v>5531</v>
      </c>
      <c r="B4605" t="s">
        <v>166</v>
      </c>
      <c r="C4605" t="str">
        <f>VLOOKUP(B4605, Positions!A$1:B$134, 2, FALSE)</f>
        <v>Goalkeeper</v>
      </c>
      <c r="D4605" t="s">
        <v>397</v>
      </c>
      <c r="E4605" t="s">
        <v>5665</v>
      </c>
      <c r="F4605" t="s">
        <v>21</v>
      </c>
      <c r="G4605" t="str">
        <f>VLOOKUP(E4605, Tiers!M$1:P$134, 3, FALSE)</f>
        <v>ENG2</v>
      </c>
      <c r="H4605">
        <f>VLOOKUP(G4605, Tiers!B$1:C$134, 2, FALSE)</f>
        <v>3</v>
      </c>
      <c r="I4605" s="21">
        <v>29708</v>
      </c>
      <c r="J4605" t="str">
        <f t="shared" si="71"/>
        <v>Chris KirklandPreston</v>
      </c>
      <c r="P4605">
        <v>34</v>
      </c>
      <c r="Q4605" t="s">
        <v>357</v>
      </c>
      <c r="R4605" t="s">
        <v>21</v>
      </c>
      <c r="S4605" t="s">
        <v>22</v>
      </c>
      <c r="T4605" t="s">
        <v>21</v>
      </c>
      <c r="Y4605">
        <v>199</v>
      </c>
      <c r="Z4605">
        <v>92</v>
      </c>
      <c r="AA4605">
        <v>0</v>
      </c>
      <c r="AB4605">
        <v>270</v>
      </c>
    </row>
    <row r="4606" spans="1:28" ht="15.95">
      <c r="A4606" t="s">
        <v>5532</v>
      </c>
      <c r="B4606" t="s">
        <v>36</v>
      </c>
      <c r="C4606" t="str">
        <f>VLOOKUP(B4606, Positions!A$1:B$134, 2, FALSE)</f>
        <v>Midfielder</v>
      </c>
      <c r="D4606" t="s">
        <v>671</v>
      </c>
      <c r="E4606" t="s">
        <v>5664</v>
      </c>
      <c r="F4606" t="s">
        <v>21</v>
      </c>
      <c r="G4606" t="str">
        <f>VLOOKUP(E4606, Tiers!M$1:P$134, 3, FALSE)</f>
        <v>ENG3</v>
      </c>
      <c r="H4606">
        <f>VLOOKUP(G4606, Tiers!B$1:C$134, 2, FALSE)</f>
        <v>4</v>
      </c>
      <c r="I4606" s="21">
        <v>29700</v>
      </c>
      <c r="J4606" t="str">
        <f t="shared" si="71"/>
        <v>Keith SouthernFleetwood</v>
      </c>
      <c r="P4606">
        <v>34</v>
      </c>
      <c r="Q4606" t="s">
        <v>253</v>
      </c>
      <c r="R4606" t="s">
        <v>21</v>
      </c>
      <c r="S4606" t="s">
        <v>22</v>
      </c>
      <c r="T4606" t="s">
        <v>21</v>
      </c>
      <c r="Y4606">
        <v>178</v>
      </c>
      <c r="Z4606">
        <v>78</v>
      </c>
      <c r="AA4606">
        <v>28</v>
      </c>
      <c r="AB4606">
        <v>378</v>
      </c>
    </row>
    <row r="4607" spans="1:28" ht="15.95">
      <c r="A4607" t="s">
        <v>5533</v>
      </c>
      <c r="B4607" t="s">
        <v>16</v>
      </c>
      <c r="C4607" t="e">
        <f>VLOOKUP(B4607, Positions!A$1:B$134, 2, FALSE)</f>
        <v>#N/A</v>
      </c>
      <c r="D4607" t="s">
        <v>185</v>
      </c>
      <c r="E4607" t="s">
        <v>5664</v>
      </c>
      <c r="F4607" t="s">
        <v>21</v>
      </c>
      <c r="G4607" t="str">
        <f>VLOOKUP(E4607, Tiers!M$1:P$134, 3, FALSE)</f>
        <v>ENG3</v>
      </c>
      <c r="H4607">
        <f>VLOOKUP(G4607, Tiers!B$1:C$134, 2, FALSE)</f>
        <v>4</v>
      </c>
      <c r="I4607" s="21">
        <v>29688</v>
      </c>
      <c r="J4607" t="str">
        <f t="shared" si="71"/>
        <v>Grant HoltWigan</v>
      </c>
      <c r="P4607">
        <v>34</v>
      </c>
      <c r="Q4607" t="s">
        <v>370</v>
      </c>
      <c r="R4607" t="s">
        <v>21</v>
      </c>
      <c r="S4607" t="s">
        <v>22</v>
      </c>
      <c r="T4607" t="s">
        <v>21</v>
      </c>
      <c r="Y4607">
        <v>186</v>
      </c>
      <c r="Z4607">
        <v>90</v>
      </c>
      <c r="AA4607">
        <v>199</v>
      </c>
      <c r="AB4607">
        <v>529</v>
      </c>
    </row>
    <row r="4608" spans="1:28" ht="15.95">
      <c r="A4608" t="s">
        <v>5534</v>
      </c>
      <c r="B4608" t="s">
        <v>5535</v>
      </c>
      <c r="C4608" t="str">
        <f>VLOOKUP(B4608, Positions!A$1:B$134, 2, FALSE)</f>
        <v>Defender</v>
      </c>
      <c r="D4608" t="s">
        <v>1310</v>
      </c>
      <c r="E4608" t="s">
        <v>5667</v>
      </c>
      <c r="F4608" t="s">
        <v>21</v>
      </c>
      <c r="G4608" t="str">
        <f>VLOOKUP(E4608, Tiers!M$1:P$134, 3, FALSE)</f>
        <v>SCO2</v>
      </c>
      <c r="H4608">
        <f>VLOOKUP(G4608, Tiers!B$1:C$134, 2, FALSE)</f>
        <v>6</v>
      </c>
      <c r="I4608" s="21">
        <v>29672</v>
      </c>
      <c r="J4608" t="str">
        <f t="shared" si="71"/>
        <v>Gavin SkeltonQueen of Sth</v>
      </c>
      <c r="P4608">
        <v>34</v>
      </c>
      <c r="Q4608" t="s">
        <v>370</v>
      </c>
      <c r="R4608" t="s">
        <v>21</v>
      </c>
      <c r="S4608" t="s">
        <v>22</v>
      </c>
      <c r="T4608" t="s">
        <v>21</v>
      </c>
      <c r="Y4608">
        <v>176</v>
      </c>
      <c r="Z4608">
        <v>70</v>
      </c>
      <c r="AA4608">
        <v>37</v>
      </c>
      <c r="AB4608">
        <v>430</v>
      </c>
    </row>
    <row r="4609" spans="1:28" ht="15.95">
      <c r="A4609" t="s">
        <v>5536</v>
      </c>
      <c r="B4609" t="s">
        <v>72</v>
      </c>
      <c r="C4609" t="str">
        <f>VLOOKUP(B4609, Positions!A$1:B$134, 2, FALSE)</f>
        <v>Defender</v>
      </c>
      <c r="D4609" t="s">
        <v>1243</v>
      </c>
      <c r="E4609" t="s">
        <v>5666</v>
      </c>
      <c r="F4609" t="s">
        <v>21</v>
      </c>
      <c r="G4609" t="str">
        <f>VLOOKUP(E4609, Tiers!M$1:P$134, 3, FALSE)</f>
        <v>NONE</v>
      </c>
      <c r="H4609">
        <f>VLOOKUP(G4609, Tiers!B$1:C$134, 2, FALSE)</f>
        <v>7</v>
      </c>
      <c r="I4609" s="21">
        <v>29671</v>
      </c>
      <c r="J4609" t="str">
        <f t="shared" si="71"/>
        <v>Matt HillTranmere</v>
      </c>
      <c r="P4609">
        <v>34</v>
      </c>
      <c r="Q4609" t="s">
        <v>373</v>
      </c>
      <c r="R4609" t="s">
        <v>21</v>
      </c>
      <c r="S4609" t="s">
        <v>22</v>
      </c>
      <c r="T4609" t="s">
        <v>21</v>
      </c>
      <c r="Y4609">
        <v>173</v>
      </c>
      <c r="Z4609">
        <v>76</v>
      </c>
      <c r="AA4609">
        <v>8</v>
      </c>
      <c r="AB4609">
        <v>451</v>
      </c>
    </row>
    <row r="4610" spans="1:28" ht="15.95">
      <c r="A4610" t="s">
        <v>5537</v>
      </c>
      <c r="B4610" t="s">
        <v>166</v>
      </c>
      <c r="C4610" t="str">
        <f>VLOOKUP(B4610, Positions!A$1:B$134, 2, FALSE)</f>
        <v>Goalkeeper</v>
      </c>
      <c r="D4610" t="s">
        <v>56</v>
      </c>
      <c r="E4610" t="s">
        <v>5664</v>
      </c>
      <c r="F4610" t="s">
        <v>21</v>
      </c>
      <c r="G4610" t="str">
        <f>VLOOKUP(E4610, Tiers!M$1:P$134, 3, FALSE)</f>
        <v>ENG3</v>
      </c>
      <c r="H4610">
        <f>VLOOKUP(G4610, Tiers!B$1:C$134, 2, FALSE)</f>
        <v>4</v>
      </c>
      <c r="I4610" s="21">
        <v>29663</v>
      </c>
      <c r="J4610" t="str">
        <f t="shared" ref="J4610:J4673" si="72">A4610 &amp; D4610</f>
        <v>Steve CollisRochdale</v>
      </c>
      <c r="P4610">
        <v>34</v>
      </c>
      <c r="Q4610" t="s">
        <v>294</v>
      </c>
      <c r="R4610" t="s">
        <v>21</v>
      </c>
      <c r="S4610" t="s">
        <v>22</v>
      </c>
      <c r="T4610" t="s">
        <v>21</v>
      </c>
      <c r="Y4610">
        <v>188</v>
      </c>
      <c r="Z4610">
        <v>83</v>
      </c>
      <c r="AA4610">
        <v>0</v>
      </c>
      <c r="AB4610">
        <v>100</v>
      </c>
    </row>
    <row r="4611" spans="1:28" ht="15.95">
      <c r="A4611" t="s">
        <v>5538</v>
      </c>
      <c r="B4611" t="s">
        <v>36</v>
      </c>
      <c r="C4611" t="str">
        <f>VLOOKUP(B4611, Positions!A$1:B$134, 2, FALSE)</f>
        <v>Midfielder</v>
      </c>
      <c r="D4611" t="s">
        <v>329</v>
      </c>
      <c r="E4611" t="s">
        <v>62</v>
      </c>
      <c r="F4611" t="s">
        <v>21</v>
      </c>
      <c r="G4611" t="str">
        <f>VLOOKUP(E4611, Tiers!M$1:P$134, 3, FALSE)</f>
        <v>ENG1</v>
      </c>
      <c r="H4611">
        <f>VLOOKUP(G4611, Tiers!B$1:C$134, 2, FALSE)</f>
        <v>1</v>
      </c>
      <c r="I4611" s="21">
        <v>29640</v>
      </c>
      <c r="J4611" t="str">
        <f t="shared" si="72"/>
        <v>Gareth BarryEverton</v>
      </c>
      <c r="P4611">
        <v>34</v>
      </c>
      <c r="Q4611" t="s">
        <v>897</v>
      </c>
      <c r="R4611" t="s">
        <v>21</v>
      </c>
      <c r="S4611" t="s">
        <v>22</v>
      </c>
      <c r="T4611" t="s">
        <v>21</v>
      </c>
      <c r="Y4611">
        <v>183</v>
      </c>
      <c r="Z4611">
        <v>78</v>
      </c>
      <c r="AA4611">
        <v>50</v>
      </c>
      <c r="AB4611">
        <v>562</v>
      </c>
    </row>
    <row r="4612" spans="1:28" ht="15.95">
      <c r="A4612" t="s">
        <v>5539</v>
      </c>
      <c r="B4612" t="s">
        <v>31</v>
      </c>
      <c r="C4612" t="str">
        <f>VLOOKUP(B4612, Positions!A$1:B$134, 2, FALSE)</f>
        <v>Defender</v>
      </c>
      <c r="D4612" t="s">
        <v>329</v>
      </c>
      <c r="E4612" t="s">
        <v>62</v>
      </c>
      <c r="F4612" t="s">
        <v>21</v>
      </c>
      <c r="G4612" t="str">
        <f>VLOOKUP(E4612, Tiers!M$1:P$134, 3, FALSE)</f>
        <v>ENG1</v>
      </c>
      <c r="H4612">
        <f>VLOOKUP(G4612, Tiers!B$1:C$134, 2, FALSE)</f>
        <v>1</v>
      </c>
      <c r="I4612" s="21">
        <v>29637</v>
      </c>
      <c r="J4612" t="str">
        <f t="shared" si="72"/>
        <v>Tony HibbertEverton</v>
      </c>
      <c r="P4612">
        <v>34</v>
      </c>
      <c r="Q4612" t="s">
        <v>330</v>
      </c>
      <c r="R4612" t="s">
        <v>21</v>
      </c>
      <c r="S4612" t="s">
        <v>22</v>
      </c>
      <c r="T4612" t="s">
        <v>21</v>
      </c>
      <c r="Y4612">
        <v>173</v>
      </c>
      <c r="Z4612">
        <v>71</v>
      </c>
      <c r="AA4612">
        <v>0</v>
      </c>
      <c r="AB4612">
        <v>264</v>
      </c>
    </row>
    <row r="4613" spans="1:28" ht="15.95">
      <c r="A4613" t="s">
        <v>5540</v>
      </c>
      <c r="B4613" t="s">
        <v>196</v>
      </c>
      <c r="C4613" t="str">
        <f>VLOOKUP(B4613, Positions!A$1:B$134, 2, FALSE)</f>
        <v>Defender</v>
      </c>
      <c r="D4613" t="s">
        <v>4822</v>
      </c>
      <c r="E4613" t="s">
        <v>5666</v>
      </c>
      <c r="F4613" t="s">
        <v>226</v>
      </c>
      <c r="G4613" t="str">
        <f>VLOOKUP(E4613, Tiers!M$1:P$134, 3, FALSE)</f>
        <v>NONE</v>
      </c>
      <c r="H4613">
        <f>VLOOKUP(G4613, Tiers!B$1:C$134, 2, FALSE)</f>
        <v>7</v>
      </c>
      <c r="I4613" s="21">
        <v>29636</v>
      </c>
      <c r="J4613" t="str">
        <f t="shared" si="72"/>
        <v>Nicky ShoreyPune</v>
      </c>
      <c r="P4613">
        <v>34</v>
      </c>
      <c r="Q4613" t="s">
        <v>1395</v>
      </c>
      <c r="R4613" t="s">
        <v>21</v>
      </c>
      <c r="S4613" t="s">
        <v>22</v>
      </c>
      <c r="T4613" t="s">
        <v>21</v>
      </c>
      <c r="Y4613">
        <v>175</v>
      </c>
      <c r="Z4613">
        <v>68</v>
      </c>
      <c r="AA4613">
        <v>13</v>
      </c>
      <c r="AB4613">
        <v>449</v>
      </c>
    </row>
    <row r="4614" spans="1:28" ht="15.95">
      <c r="A4614" t="s">
        <v>5541</v>
      </c>
      <c r="B4614" t="s">
        <v>16</v>
      </c>
      <c r="C4614" t="e">
        <f>VLOOKUP(B4614, Positions!A$1:B$134, 2, FALSE)</f>
        <v>#N/A</v>
      </c>
      <c r="D4614" t="s">
        <v>4059</v>
      </c>
      <c r="E4614" t="s">
        <v>5666</v>
      </c>
      <c r="F4614" t="s">
        <v>21</v>
      </c>
      <c r="G4614" t="str">
        <f>VLOOKUP(E4614, Tiers!M$1:P$134, 3, FALSE)</f>
        <v>NONE</v>
      </c>
      <c r="H4614">
        <f>VLOOKUP(G4614, Tiers!B$1:C$134, 2, FALSE)</f>
        <v>7</v>
      </c>
      <c r="I4614" s="21">
        <v>29630</v>
      </c>
      <c r="J4614" t="str">
        <f t="shared" si="72"/>
        <v>Charlie MacDonaldBoreham Wood</v>
      </c>
      <c r="P4614">
        <v>34</v>
      </c>
      <c r="Q4614" t="s">
        <v>74</v>
      </c>
      <c r="R4614" t="s">
        <v>21</v>
      </c>
      <c r="S4614" t="s">
        <v>22</v>
      </c>
      <c r="T4614" t="s">
        <v>21</v>
      </c>
      <c r="Y4614">
        <v>178</v>
      </c>
      <c r="Z4614">
        <v>81</v>
      </c>
      <c r="AA4614">
        <v>145</v>
      </c>
      <c r="AB4614">
        <v>439</v>
      </c>
    </row>
    <row r="4615" spans="1:28" ht="15.95">
      <c r="A4615" t="s">
        <v>5542</v>
      </c>
      <c r="B4615" t="s">
        <v>16</v>
      </c>
      <c r="C4615" t="e">
        <f>VLOOKUP(B4615, Positions!A$1:B$134, 2, FALSE)</f>
        <v>#N/A</v>
      </c>
      <c r="E4615" t="s">
        <v>5666</v>
      </c>
      <c r="F4615" t="s">
        <v>21</v>
      </c>
      <c r="G4615" t="str">
        <f>VLOOKUP(E4615, Tiers!M$1:P$134, 3, FALSE)</f>
        <v>NONE</v>
      </c>
      <c r="H4615">
        <f>VLOOKUP(G4615, Tiers!B$1:C$134, 2, FALSE)</f>
        <v>7</v>
      </c>
      <c r="I4615" s="21" t="e">
        <v>#N/A</v>
      </c>
      <c r="J4615" t="str">
        <f t="shared" si="72"/>
        <v>Andy Johnson</v>
      </c>
      <c r="P4615">
        <v>34</v>
      </c>
      <c r="Q4615" t="s">
        <v>512</v>
      </c>
      <c r="R4615" t="s">
        <v>21</v>
      </c>
      <c r="S4615" t="s">
        <v>22</v>
      </c>
      <c r="T4615" t="s">
        <v>21</v>
      </c>
      <c r="U4615" t="s">
        <v>342</v>
      </c>
      <c r="Y4615">
        <v>171</v>
      </c>
      <c r="Z4615">
        <v>64</v>
      </c>
      <c r="AA4615">
        <v>114</v>
      </c>
      <c r="AB4615">
        <v>382</v>
      </c>
    </row>
    <row r="4616" spans="1:28" ht="15.95">
      <c r="A4616" t="s">
        <v>5543</v>
      </c>
      <c r="B4616" t="s">
        <v>16</v>
      </c>
      <c r="C4616" t="e">
        <f>VLOOKUP(B4616, Positions!A$1:B$134, 2, FALSE)</f>
        <v>#N/A</v>
      </c>
      <c r="D4616" t="s">
        <v>537</v>
      </c>
      <c r="E4616" t="s">
        <v>62</v>
      </c>
      <c r="F4616" t="s">
        <v>21</v>
      </c>
      <c r="G4616" t="str">
        <f>VLOOKUP(E4616, Tiers!M$1:P$134, 3, FALSE)</f>
        <v>ENG1</v>
      </c>
      <c r="H4616">
        <f>VLOOKUP(G4616, Tiers!B$1:C$134, 2, FALSE)</f>
        <v>1</v>
      </c>
      <c r="I4616" s="21">
        <v>29616</v>
      </c>
      <c r="J4616" t="str">
        <f t="shared" si="72"/>
        <v>Peter CrouchStoke</v>
      </c>
      <c r="P4616">
        <v>34</v>
      </c>
      <c r="Q4616" t="s">
        <v>1308</v>
      </c>
      <c r="R4616" t="s">
        <v>21</v>
      </c>
      <c r="S4616" t="s">
        <v>22</v>
      </c>
      <c r="T4616" t="s">
        <v>21</v>
      </c>
      <c r="Y4616">
        <v>200</v>
      </c>
      <c r="Z4616">
        <v>84</v>
      </c>
      <c r="AA4616">
        <v>131</v>
      </c>
      <c r="AB4616">
        <v>500</v>
      </c>
    </row>
    <row r="4617" spans="1:28" ht="15.95">
      <c r="A4617" t="s">
        <v>5544</v>
      </c>
      <c r="B4617" t="s">
        <v>16</v>
      </c>
      <c r="C4617" t="e">
        <f>VLOOKUP(B4617, Positions!A$1:B$134, 2, FALSE)</f>
        <v>#N/A</v>
      </c>
      <c r="D4617" t="s">
        <v>229</v>
      </c>
      <c r="E4617" t="s">
        <v>5665</v>
      </c>
      <c r="F4617" t="s">
        <v>21</v>
      </c>
      <c r="G4617" t="str">
        <f>VLOOKUP(E4617, Tiers!M$1:P$134, 3, FALSE)</f>
        <v>ENG2</v>
      </c>
      <c r="H4617">
        <f>VLOOKUP(G4617, Tiers!B$1:C$134, 2, FALSE)</f>
        <v>3</v>
      </c>
      <c r="I4617" s="21">
        <v>29602</v>
      </c>
      <c r="J4617" t="str">
        <f t="shared" si="72"/>
        <v>Bobby ZamoraBrighton</v>
      </c>
      <c r="P4617">
        <v>34</v>
      </c>
      <c r="Q4617" t="s">
        <v>74</v>
      </c>
      <c r="R4617" t="s">
        <v>21</v>
      </c>
      <c r="S4617" t="s">
        <v>22</v>
      </c>
      <c r="T4617" t="s">
        <v>21</v>
      </c>
      <c r="U4617" t="s">
        <v>3679</v>
      </c>
      <c r="Y4617">
        <v>186</v>
      </c>
      <c r="Z4617">
        <v>75</v>
      </c>
      <c r="AA4617">
        <v>138</v>
      </c>
      <c r="AB4617">
        <v>450</v>
      </c>
    </row>
    <row r="4618" spans="1:28" ht="15.95">
      <c r="A4618" t="s">
        <v>5545</v>
      </c>
      <c r="B4618" t="s">
        <v>36</v>
      </c>
      <c r="C4618" t="str">
        <f>VLOOKUP(B4618, Positions!A$1:B$134, 2, FALSE)</f>
        <v>Midfielder</v>
      </c>
      <c r="D4618" t="s">
        <v>2985</v>
      </c>
      <c r="E4618" t="s">
        <v>5666</v>
      </c>
      <c r="F4618" t="s">
        <v>21</v>
      </c>
      <c r="G4618" t="str">
        <f>VLOOKUP(E4618, Tiers!M$1:P$134, 3, FALSE)</f>
        <v>NONE</v>
      </c>
      <c r="H4618">
        <f>VLOOKUP(G4618, Tiers!B$1:C$134, 2, FALSE)</f>
        <v>7</v>
      </c>
      <c r="I4618" s="21">
        <v>29602</v>
      </c>
      <c r="J4618" t="str">
        <f t="shared" si="72"/>
        <v>Ricky RavenhillBuxton</v>
      </c>
      <c r="P4618">
        <v>34</v>
      </c>
      <c r="Q4618" t="s">
        <v>455</v>
      </c>
      <c r="R4618" t="s">
        <v>21</v>
      </c>
      <c r="S4618" t="s">
        <v>22</v>
      </c>
      <c r="T4618" t="s">
        <v>21</v>
      </c>
      <c r="Y4618">
        <v>178</v>
      </c>
      <c r="Z4618">
        <v>73</v>
      </c>
      <c r="AA4618">
        <v>22</v>
      </c>
      <c r="AB4618">
        <v>426</v>
      </c>
    </row>
    <row r="4619" spans="1:28" ht="15.95">
      <c r="A4619" t="s">
        <v>5546</v>
      </c>
      <c r="B4619" t="s">
        <v>3959</v>
      </c>
      <c r="C4619" t="str">
        <f>VLOOKUP(B4619, Positions!A$1:B$134, 2, FALSE)</f>
        <v>Midfielder</v>
      </c>
      <c r="D4619" t="s">
        <v>455</v>
      </c>
      <c r="E4619" t="s">
        <v>5664</v>
      </c>
      <c r="F4619" t="s">
        <v>21</v>
      </c>
      <c r="G4619" t="str">
        <f>VLOOKUP(E4619, Tiers!M$1:P$134, 3, FALSE)</f>
        <v>ENG3</v>
      </c>
      <c r="H4619">
        <f>VLOOKUP(G4619, Tiers!B$1:C$134, 2, FALSE)</f>
        <v>4</v>
      </c>
      <c r="I4619" s="21">
        <v>29596</v>
      </c>
      <c r="J4619" t="str">
        <f t="shared" si="72"/>
        <v>James CoppingerDoncaster</v>
      </c>
      <c r="P4619">
        <v>34</v>
      </c>
      <c r="Q4619" t="s">
        <v>136</v>
      </c>
      <c r="R4619" t="s">
        <v>21</v>
      </c>
      <c r="S4619" t="s">
        <v>22</v>
      </c>
      <c r="T4619" t="s">
        <v>21</v>
      </c>
      <c r="Y4619">
        <v>170</v>
      </c>
      <c r="Z4619">
        <v>65</v>
      </c>
      <c r="AA4619">
        <v>58</v>
      </c>
      <c r="AB4619">
        <v>507</v>
      </c>
    </row>
    <row r="4620" spans="1:28" ht="15.95">
      <c r="A4620" t="s">
        <v>5547</v>
      </c>
      <c r="B4620" t="s">
        <v>166</v>
      </c>
      <c r="C4620" t="str">
        <f>VLOOKUP(B4620, Positions!A$1:B$134, 2, FALSE)</f>
        <v>Goalkeeper</v>
      </c>
      <c r="D4620" t="s">
        <v>5548</v>
      </c>
      <c r="E4620" t="s">
        <v>5671</v>
      </c>
      <c r="F4620" t="s">
        <v>421</v>
      </c>
      <c r="G4620" t="str">
        <f>VLOOKUP(E4620, Tiers!M$1:P$134, 3, FALSE)</f>
        <v>SCO4</v>
      </c>
      <c r="H4620">
        <f>VLOOKUP(G4620, Tiers!B$1:C$134, 2, FALSE)</f>
        <v>6</v>
      </c>
      <c r="I4620" s="21">
        <v>29579</v>
      </c>
      <c r="J4620" t="str">
        <f t="shared" si="72"/>
        <v>Richie BarnardEast Stirlingshire</v>
      </c>
      <c r="P4620">
        <v>34</v>
      </c>
      <c r="Q4620" t="s">
        <v>20</v>
      </c>
      <c r="R4620" t="s">
        <v>21</v>
      </c>
      <c r="S4620" t="s">
        <v>22</v>
      </c>
      <c r="T4620" t="s">
        <v>21</v>
      </c>
      <c r="U4620" t="s">
        <v>421</v>
      </c>
      <c r="Y4620">
        <v>173</v>
      </c>
      <c r="Z4620">
        <v>72</v>
      </c>
      <c r="AA4620">
        <v>0</v>
      </c>
      <c r="AB4620">
        <v>86</v>
      </c>
    </row>
    <row r="4621" spans="1:28" ht="15.95">
      <c r="A4621" t="s">
        <v>5549</v>
      </c>
      <c r="B4621" t="s">
        <v>72</v>
      </c>
      <c r="C4621" t="str">
        <f>VLOOKUP(B4621, Positions!A$1:B$134, 2, FALSE)</f>
        <v>Defender</v>
      </c>
      <c r="D4621" t="s">
        <v>5550</v>
      </c>
      <c r="E4621" t="s">
        <v>5668</v>
      </c>
      <c r="F4621" t="s">
        <v>465</v>
      </c>
      <c r="G4621" t="str">
        <f>VLOOKUP(E4621, Tiers!M$1:P$134, 3, FALSE)</f>
        <v>ITA1</v>
      </c>
      <c r="H4621">
        <f>VLOOKUP(G4621, Tiers!B$1:C$134, 2, FALSE)</f>
        <v>1</v>
      </c>
      <c r="I4621" s="21">
        <v>29575</v>
      </c>
      <c r="J4621" t="str">
        <f t="shared" si="72"/>
        <v>Ashley ColeRoma</v>
      </c>
      <c r="P4621">
        <v>34</v>
      </c>
      <c r="Q4621" t="s">
        <v>74</v>
      </c>
      <c r="R4621" t="s">
        <v>21</v>
      </c>
      <c r="S4621" t="s">
        <v>22</v>
      </c>
      <c r="T4621" t="s">
        <v>21</v>
      </c>
      <c r="U4621" t="s">
        <v>3799</v>
      </c>
      <c r="Y4621">
        <v>176</v>
      </c>
      <c r="Z4621">
        <v>66</v>
      </c>
      <c r="AA4621">
        <v>16</v>
      </c>
      <c r="AB4621">
        <v>410</v>
      </c>
    </row>
    <row r="4622" spans="1:28" ht="15.95">
      <c r="A4622" t="s">
        <v>2556</v>
      </c>
      <c r="B4622" t="s">
        <v>81</v>
      </c>
      <c r="C4622" t="str">
        <f>VLOOKUP(B4622, Positions!A$1:B$134, 2, FALSE)</f>
        <v>Defender</v>
      </c>
      <c r="E4622" t="s">
        <v>5666</v>
      </c>
      <c r="F4622" t="s">
        <v>21</v>
      </c>
      <c r="G4622" t="str">
        <f>VLOOKUP(E4622, Tiers!M$1:P$134, 3, FALSE)</f>
        <v>NONE</v>
      </c>
      <c r="H4622">
        <f>VLOOKUP(G4622, Tiers!B$1:C$134, 2, FALSE)</f>
        <v>7</v>
      </c>
      <c r="I4622" s="21" t="e">
        <v>#N/A</v>
      </c>
      <c r="J4622" t="str">
        <f t="shared" si="72"/>
        <v>Matthew Clarke</v>
      </c>
      <c r="P4622">
        <v>34</v>
      </c>
      <c r="Q4622" t="s">
        <v>124</v>
      </c>
      <c r="R4622" t="s">
        <v>21</v>
      </c>
      <c r="S4622" t="s">
        <v>22</v>
      </c>
      <c r="T4622" t="s">
        <v>21</v>
      </c>
      <c r="Y4622">
        <v>191</v>
      </c>
      <c r="Z4622">
        <v>83</v>
      </c>
      <c r="AA4622">
        <v>21</v>
      </c>
      <c r="AB4622">
        <v>363</v>
      </c>
    </row>
    <row r="4623" spans="1:28" ht="15.95">
      <c r="A4623" t="s">
        <v>5551</v>
      </c>
      <c r="B4623" t="s">
        <v>81</v>
      </c>
      <c r="C4623" t="str">
        <f>VLOOKUP(B4623, Positions!A$1:B$134, 2, FALSE)</f>
        <v>Defender</v>
      </c>
      <c r="D4623" t="s">
        <v>169</v>
      </c>
      <c r="E4623" t="s">
        <v>62</v>
      </c>
      <c r="F4623" t="s">
        <v>21</v>
      </c>
      <c r="G4623" t="str">
        <f>VLOOKUP(E4623, Tiers!M$1:P$134, 3, FALSE)</f>
        <v>ENG1</v>
      </c>
      <c r="H4623">
        <f>VLOOKUP(G4623, Tiers!B$1:C$134, 2, FALSE)</f>
        <v>1</v>
      </c>
      <c r="I4623" s="21">
        <v>29562</v>
      </c>
      <c r="J4623" t="str">
        <f t="shared" si="72"/>
        <v>John TerryChelsea</v>
      </c>
      <c r="P4623">
        <v>34</v>
      </c>
      <c r="Q4623" t="s">
        <v>2335</v>
      </c>
      <c r="R4623" t="s">
        <v>21</v>
      </c>
      <c r="S4623" t="s">
        <v>22</v>
      </c>
      <c r="T4623" t="s">
        <v>21</v>
      </c>
      <c r="Y4623">
        <v>187</v>
      </c>
      <c r="Z4623">
        <v>90</v>
      </c>
      <c r="AA4623">
        <v>39</v>
      </c>
      <c r="AB4623">
        <v>466</v>
      </c>
    </row>
    <row r="4624" spans="1:28" ht="15.95">
      <c r="A4624" t="s">
        <v>5552</v>
      </c>
      <c r="B4624" t="s">
        <v>166</v>
      </c>
      <c r="C4624" t="str">
        <f>VLOOKUP(B4624, Positions!A$1:B$134, 2, FALSE)</f>
        <v>Goalkeeper</v>
      </c>
      <c r="E4624" t="s">
        <v>5666</v>
      </c>
      <c r="F4624" t="s">
        <v>21</v>
      </c>
      <c r="G4624" t="str">
        <f>VLOOKUP(E4624, Tiers!M$1:P$134, 3, FALSE)</f>
        <v>NONE</v>
      </c>
      <c r="H4624">
        <f>VLOOKUP(G4624, Tiers!B$1:C$134, 2, FALSE)</f>
        <v>7</v>
      </c>
      <c r="I4624" s="21" t="e">
        <v>#N/A</v>
      </c>
      <c r="J4624" t="str">
        <f t="shared" si="72"/>
        <v>Stuart Taylor</v>
      </c>
      <c r="P4624">
        <v>34</v>
      </c>
      <c r="Q4624" t="s">
        <v>1395</v>
      </c>
      <c r="R4624" t="s">
        <v>21</v>
      </c>
      <c r="S4624" t="s">
        <v>22</v>
      </c>
      <c r="T4624" t="s">
        <v>21</v>
      </c>
      <c r="Y4624">
        <v>196</v>
      </c>
      <c r="Z4624">
        <v>86</v>
      </c>
      <c r="AA4624">
        <v>0</v>
      </c>
      <c r="AB4624">
        <v>75</v>
      </c>
    </row>
    <row r="4625" spans="1:28" ht="15.95">
      <c r="A4625" t="s">
        <v>5553</v>
      </c>
      <c r="B4625" t="s">
        <v>420</v>
      </c>
      <c r="C4625" t="e">
        <f>VLOOKUP(B4625, Positions!A$1:B$134, 2, FALSE)</f>
        <v>#N/A</v>
      </c>
      <c r="D4625" t="s">
        <v>3117</v>
      </c>
      <c r="E4625" t="s">
        <v>5663</v>
      </c>
      <c r="F4625" t="s">
        <v>21</v>
      </c>
      <c r="G4625" t="str">
        <f>VLOOKUP(E4625, Tiers!M$1:P$134, 3, FALSE)</f>
        <v>ENG4</v>
      </c>
      <c r="H4625">
        <f>VLOOKUP(G4625, Tiers!B$1:C$134, 2, FALSE)</f>
        <v>5</v>
      </c>
      <c r="I4625" s="21">
        <v>29549</v>
      </c>
      <c r="J4625" t="str">
        <f t="shared" si="72"/>
        <v>Garry ThompsonWycombe</v>
      </c>
      <c r="P4625">
        <v>34</v>
      </c>
      <c r="Q4625" t="s">
        <v>3469</v>
      </c>
      <c r="R4625" t="s">
        <v>21</v>
      </c>
      <c r="S4625" t="s">
        <v>22</v>
      </c>
      <c r="T4625" t="s">
        <v>21</v>
      </c>
      <c r="Y4625">
        <v>178</v>
      </c>
      <c r="Z4625">
        <v>76</v>
      </c>
      <c r="AA4625">
        <v>95</v>
      </c>
      <c r="AB4625">
        <v>528</v>
      </c>
    </row>
    <row r="4626" spans="1:28" ht="15.95">
      <c r="A4626" t="s">
        <v>5554</v>
      </c>
      <c r="B4626" t="s">
        <v>36</v>
      </c>
      <c r="C4626" t="str">
        <f>VLOOKUP(B4626, Positions!A$1:B$134, 2, FALSE)</f>
        <v>Midfielder</v>
      </c>
      <c r="D4626" t="s">
        <v>221</v>
      </c>
      <c r="E4626" t="s">
        <v>5664</v>
      </c>
      <c r="F4626" t="s">
        <v>21</v>
      </c>
      <c r="G4626" t="str">
        <f>VLOOKUP(E4626, Tiers!M$1:P$134, 3, FALSE)</f>
        <v>ENG3</v>
      </c>
      <c r="H4626">
        <f>VLOOKUP(G4626, Tiers!B$1:C$134, 2, FALSE)</f>
        <v>4</v>
      </c>
      <c r="I4626" s="21">
        <v>29545</v>
      </c>
      <c r="J4626" t="str">
        <f t="shared" si="72"/>
        <v>Adam ChambersWalsall</v>
      </c>
      <c r="P4626">
        <v>34</v>
      </c>
      <c r="Q4626" t="s">
        <v>745</v>
      </c>
      <c r="R4626" t="s">
        <v>21</v>
      </c>
      <c r="S4626" t="s">
        <v>22</v>
      </c>
      <c r="T4626" t="s">
        <v>21</v>
      </c>
      <c r="Y4626">
        <v>178</v>
      </c>
      <c r="Z4626">
        <v>71</v>
      </c>
      <c r="AA4626">
        <v>12</v>
      </c>
      <c r="AB4626">
        <v>399</v>
      </c>
    </row>
    <row r="4627" spans="1:28" ht="15.95">
      <c r="A4627" t="s">
        <v>5555</v>
      </c>
      <c r="B4627" t="s">
        <v>115</v>
      </c>
      <c r="C4627" t="e">
        <f>VLOOKUP(B4627, Positions!A$1:B$134, 2, FALSE)</f>
        <v>#N/A</v>
      </c>
      <c r="E4627" t="s">
        <v>5666</v>
      </c>
      <c r="F4627" t="s">
        <v>21</v>
      </c>
      <c r="G4627" t="str">
        <f>VLOOKUP(E4627, Tiers!M$1:P$134, 3, FALSE)</f>
        <v>NONE</v>
      </c>
      <c r="H4627">
        <f>VLOOKUP(G4627, Tiers!B$1:C$134, 2, FALSE)</f>
        <v>7</v>
      </c>
      <c r="I4627" s="21" t="e">
        <v>#N/A</v>
      </c>
      <c r="J4627" t="str">
        <f t="shared" si="72"/>
        <v>Luke Chadwick</v>
      </c>
      <c r="P4627">
        <v>34</v>
      </c>
      <c r="Q4627" t="s">
        <v>470</v>
      </c>
      <c r="R4627" t="s">
        <v>21</v>
      </c>
      <c r="S4627" t="s">
        <v>22</v>
      </c>
      <c r="T4627" t="s">
        <v>21</v>
      </c>
      <c r="Y4627">
        <v>180</v>
      </c>
      <c r="Z4627">
        <v>74</v>
      </c>
      <c r="AA4627">
        <v>45</v>
      </c>
      <c r="AB4627">
        <v>442</v>
      </c>
    </row>
    <row r="4628" spans="1:28" ht="15.95">
      <c r="A4628" t="s">
        <v>5556</v>
      </c>
      <c r="B4628" t="s">
        <v>42</v>
      </c>
      <c r="C4628" t="str">
        <f>VLOOKUP(B4628, Positions!A$1:B$134, 2, FALSE)</f>
        <v>Midfielder</v>
      </c>
      <c r="D4628" t="s">
        <v>1308</v>
      </c>
      <c r="E4628" t="s">
        <v>5666</v>
      </c>
      <c r="F4628" t="s">
        <v>21</v>
      </c>
      <c r="G4628" t="str">
        <f>VLOOKUP(E4628, Tiers!M$1:P$134, 3, FALSE)</f>
        <v>NONE</v>
      </c>
      <c r="H4628">
        <f>VLOOKUP(G4628, Tiers!B$1:C$134, 2, FALSE)</f>
        <v>7</v>
      </c>
      <c r="I4628" s="21">
        <v>29539</v>
      </c>
      <c r="J4628" t="str">
        <f t="shared" si="72"/>
        <v>Danny WhitakerMacclesfield</v>
      </c>
      <c r="P4628">
        <v>34</v>
      </c>
      <c r="Q4628" t="s">
        <v>1308</v>
      </c>
      <c r="R4628" t="s">
        <v>21</v>
      </c>
      <c r="S4628" t="s">
        <v>22</v>
      </c>
      <c r="T4628" t="s">
        <v>21</v>
      </c>
      <c r="Y4628">
        <v>178</v>
      </c>
      <c r="Z4628">
        <v>71</v>
      </c>
      <c r="AA4628">
        <v>75</v>
      </c>
      <c r="AB4628">
        <v>516</v>
      </c>
    </row>
    <row r="4629" spans="1:28" ht="15.95">
      <c r="A4629" t="s">
        <v>5557</v>
      </c>
      <c r="B4629" t="s">
        <v>36</v>
      </c>
      <c r="C4629" t="str">
        <f>VLOOKUP(B4629, Positions!A$1:B$134, 2, FALSE)</f>
        <v>Midfielder</v>
      </c>
      <c r="D4629" t="s">
        <v>68</v>
      </c>
      <c r="E4629" t="s">
        <v>5663</v>
      </c>
      <c r="F4629" t="s">
        <v>21</v>
      </c>
      <c r="G4629" t="str">
        <f>VLOOKUP(E4629, Tiers!M$1:P$134, 3, FALSE)</f>
        <v>ENG4</v>
      </c>
      <c r="H4629">
        <f>VLOOKUP(G4629, Tiers!B$1:C$134, 2, FALSE)</f>
        <v>5</v>
      </c>
      <c r="I4629" s="21">
        <v>29522</v>
      </c>
      <c r="J4629" t="str">
        <f t="shared" si="72"/>
        <v>Alan SmithNotts Co</v>
      </c>
      <c r="P4629">
        <v>34</v>
      </c>
      <c r="Q4629" t="s">
        <v>519</v>
      </c>
      <c r="R4629" t="s">
        <v>21</v>
      </c>
      <c r="S4629" t="s">
        <v>22</v>
      </c>
      <c r="T4629" t="s">
        <v>21</v>
      </c>
      <c r="Y4629">
        <v>178</v>
      </c>
      <c r="Z4629">
        <v>69</v>
      </c>
      <c r="AA4629">
        <v>47</v>
      </c>
      <c r="AB4629">
        <v>404</v>
      </c>
    </row>
    <row r="4630" spans="1:28" ht="15.95">
      <c r="A4630" t="s">
        <v>5558</v>
      </c>
      <c r="B4630" t="s">
        <v>81</v>
      </c>
      <c r="C4630" t="str">
        <f>VLOOKUP(B4630, Positions!A$1:B$134, 2, FALSE)</f>
        <v>Defender</v>
      </c>
      <c r="D4630" t="s">
        <v>338</v>
      </c>
      <c r="E4630" t="s">
        <v>5666</v>
      </c>
      <c r="F4630" t="s">
        <v>21</v>
      </c>
      <c r="G4630" t="str">
        <f>VLOOKUP(E4630, Tiers!M$1:P$134, 3, FALSE)</f>
        <v>NONE</v>
      </c>
      <c r="H4630">
        <f>VLOOKUP(G4630, Tiers!B$1:C$134, 2, FALSE)</f>
        <v>7</v>
      </c>
      <c r="I4630" s="21">
        <v>29517</v>
      </c>
      <c r="J4630" t="str">
        <f t="shared" si="72"/>
        <v>Ian SharpsChester</v>
      </c>
      <c r="P4630">
        <v>34</v>
      </c>
      <c r="Q4630" t="s">
        <v>726</v>
      </c>
      <c r="R4630" t="s">
        <v>21</v>
      </c>
      <c r="S4630" t="s">
        <v>22</v>
      </c>
      <c r="T4630" t="s">
        <v>21</v>
      </c>
      <c r="Y4630">
        <v>191</v>
      </c>
      <c r="Z4630">
        <v>90</v>
      </c>
      <c r="AA4630">
        <v>18</v>
      </c>
      <c r="AB4630">
        <v>527</v>
      </c>
    </row>
    <row r="4631" spans="1:28" ht="15.95">
      <c r="A4631" t="s">
        <v>5559</v>
      </c>
      <c r="B4631" t="s">
        <v>249</v>
      </c>
      <c r="C4631" t="e">
        <f>VLOOKUP(B4631, Positions!A$1:B$134, 2, FALSE)</f>
        <v>#N/A</v>
      </c>
      <c r="D4631" t="s">
        <v>3854</v>
      </c>
      <c r="E4631" t="s">
        <v>5666</v>
      </c>
      <c r="F4631" t="s">
        <v>21</v>
      </c>
      <c r="G4631" t="str">
        <f>VLOOKUP(E4631, Tiers!M$1:P$134, 3, FALSE)</f>
        <v>NONE</v>
      </c>
      <c r="H4631">
        <f>VLOOKUP(G4631, Tiers!B$1:C$134, 2, FALSE)</f>
        <v>7</v>
      </c>
      <c r="I4631" s="21">
        <v>29517</v>
      </c>
      <c r="J4631" t="str">
        <f t="shared" si="72"/>
        <v>Andy MonkhouseGrimsby</v>
      </c>
      <c r="P4631">
        <v>34</v>
      </c>
      <c r="Q4631" t="s">
        <v>124</v>
      </c>
      <c r="R4631" t="s">
        <v>21</v>
      </c>
      <c r="S4631" t="s">
        <v>22</v>
      </c>
      <c r="T4631" t="s">
        <v>21</v>
      </c>
      <c r="Y4631">
        <v>188</v>
      </c>
      <c r="Z4631">
        <v>87</v>
      </c>
      <c r="AA4631">
        <v>66</v>
      </c>
      <c r="AB4631">
        <v>475</v>
      </c>
    </row>
    <row r="4632" spans="1:28" ht="15.95">
      <c r="A4632" t="s">
        <v>5560</v>
      </c>
      <c r="B4632" t="s">
        <v>36</v>
      </c>
      <c r="C4632" t="str">
        <f>VLOOKUP(B4632, Positions!A$1:B$134, 2, FALSE)</f>
        <v>Midfielder</v>
      </c>
      <c r="D4632" t="s">
        <v>395</v>
      </c>
      <c r="E4632" t="s">
        <v>5665</v>
      </c>
      <c r="F4632" t="s">
        <v>21</v>
      </c>
      <c r="G4632" t="str">
        <f>VLOOKUP(E4632, Tiers!M$1:P$134, 3, FALSE)</f>
        <v>ENG2</v>
      </c>
      <c r="H4632">
        <f>VLOOKUP(G4632, Tiers!B$1:C$134, 2, FALSE)</f>
        <v>3</v>
      </c>
      <c r="I4632" s="21">
        <v>29507</v>
      </c>
      <c r="J4632" t="str">
        <f t="shared" si="72"/>
        <v>Scott ParkerFulham</v>
      </c>
      <c r="P4632">
        <v>34</v>
      </c>
      <c r="Q4632" t="s">
        <v>74</v>
      </c>
      <c r="R4632" t="s">
        <v>21</v>
      </c>
      <c r="S4632" t="s">
        <v>22</v>
      </c>
      <c r="T4632" t="s">
        <v>21</v>
      </c>
      <c r="Y4632">
        <v>180</v>
      </c>
      <c r="Z4632">
        <v>70</v>
      </c>
      <c r="AA4632">
        <v>30</v>
      </c>
      <c r="AB4632">
        <v>431</v>
      </c>
    </row>
    <row r="4633" spans="1:28" ht="15.95">
      <c r="A4633" t="s">
        <v>5561</v>
      </c>
      <c r="B4633" t="s">
        <v>72</v>
      </c>
      <c r="C4633" t="str">
        <f>VLOOKUP(B4633, Positions!A$1:B$134, 2, FALSE)</f>
        <v>Defender</v>
      </c>
      <c r="D4633" t="s">
        <v>364</v>
      </c>
      <c r="E4633" t="s">
        <v>5666</v>
      </c>
      <c r="F4633" t="s">
        <v>21</v>
      </c>
      <c r="G4633" t="str">
        <f>VLOOKUP(E4633, Tiers!M$1:P$134, 3, FALSE)</f>
        <v>NONE</v>
      </c>
      <c r="H4633">
        <f>VLOOKUP(G4633, Tiers!B$1:C$134, 2, FALSE)</f>
        <v>7</v>
      </c>
      <c r="I4633" s="21">
        <v>29496</v>
      </c>
      <c r="J4633" t="str">
        <f t="shared" si="72"/>
        <v>Kevin NicholsonTorquay</v>
      </c>
      <c r="P4633">
        <v>34</v>
      </c>
      <c r="Q4633" t="s">
        <v>275</v>
      </c>
      <c r="R4633" t="s">
        <v>21</v>
      </c>
      <c r="S4633" t="s">
        <v>22</v>
      </c>
      <c r="T4633" t="s">
        <v>21</v>
      </c>
      <c r="Y4633">
        <v>178</v>
      </c>
      <c r="Z4633">
        <v>73</v>
      </c>
      <c r="AA4633">
        <v>28</v>
      </c>
      <c r="AB4633">
        <v>571</v>
      </c>
    </row>
    <row r="4634" spans="1:28" ht="15.95">
      <c r="A4634" t="s">
        <v>5562</v>
      </c>
      <c r="B4634" t="s">
        <v>166</v>
      </c>
      <c r="C4634" t="str">
        <f>VLOOKUP(B4634, Positions!A$1:B$134, 2, FALSE)</f>
        <v>Goalkeeper</v>
      </c>
      <c r="D4634" t="s">
        <v>5563</v>
      </c>
      <c r="E4634" t="s">
        <v>5666</v>
      </c>
      <c r="F4634" t="s">
        <v>421</v>
      </c>
      <c r="G4634" t="str">
        <f>VLOOKUP(E4634, Tiers!M$1:P$134, 3, FALSE)</f>
        <v>NONE</v>
      </c>
      <c r="H4634">
        <f>VLOOKUP(G4634, Tiers!B$1:C$134, 2, FALSE)</f>
        <v>7</v>
      </c>
      <c r="I4634" s="21">
        <v>29495</v>
      </c>
      <c r="J4634" t="str">
        <f t="shared" si="72"/>
        <v>Bryn HalliwellShettleston</v>
      </c>
      <c r="P4634">
        <v>34</v>
      </c>
      <c r="Q4634" t="s">
        <v>715</v>
      </c>
      <c r="R4634" t="s">
        <v>21</v>
      </c>
      <c r="S4634" t="s">
        <v>22</v>
      </c>
      <c r="T4634" t="s">
        <v>21</v>
      </c>
      <c r="U4634" t="s">
        <v>340</v>
      </c>
      <c r="Y4634">
        <v>186</v>
      </c>
      <c r="Z4634">
        <v>77</v>
      </c>
      <c r="AA4634">
        <v>0</v>
      </c>
      <c r="AB4634">
        <v>234</v>
      </c>
    </row>
    <row r="4635" spans="1:28" ht="15.95">
      <c r="A4635" t="s">
        <v>5564</v>
      </c>
      <c r="B4635" t="s">
        <v>567</v>
      </c>
      <c r="C4635" t="str">
        <f>VLOOKUP(B4635, Positions!A$1:B$134, 2, FALSE)</f>
        <v>Defender</v>
      </c>
      <c r="D4635" t="s">
        <v>5565</v>
      </c>
      <c r="E4635" t="s">
        <v>5666</v>
      </c>
      <c r="F4635" t="s">
        <v>226</v>
      </c>
      <c r="G4635" t="str">
        <f>VLOOKUP(E4635, Tiers!M$1:P$134, 3, FALSE)</f>
        <v>NONE</v>
      </c>
      <c r="H4635">
        <f>VLOOKUP(G4635, Tiers!B$1:C$134, 2, FALSE)</f>
        <v>7</v>
      </c>
      <c r="I4635" s="21">
        <v>29376</v>
      </c>
      <c r="J4635" t="str">
        <f t="shared" si="72"/>
        <v>Bobby HassellBharat FC</v>
      </c>
      <c r="P4635">
        <v>35</v>
      </c>
      <c r="Q4635" t="s">
        <v>275</v>
      </c>
      <c r="R4635" t="s">
        <v>21</v>
      </c>
      <c r="S4635" t="s">
        <v>22</v>
      </c>
      <c r="T4635" t="s">
        <v>21</v>
      </c>
      <c r="Y4635">
        <v>178</v>
      </c>
      <c r="Z4635">
        <v>76</v>
      </c>
      <c r="AA4635">
        <v>11</v>
      </c>
      <c r="AB4635">
        <v>449</v>
      </c>
    </row>
    <row r="4636" spans="1:28" ht="15.95">
      <c r="A4636" t="s">
        <v>5566</v>
      </c>
      <c r="B4636" t="s">
        <v>36</v>
      </c>
      <c r="C4636" t="str">
        <f>VLOOKUP(B4636, Positions!A$1:B$134, 2, FALSE)</f>
        <v>Midfielder</v>
      </c>
      <c r="D4636" t="s">
        <v>5567</v>
      </c>
      <c r="E4636" t="s">
        <v>5666</v>
      </c>
      <c r="F4636" t="s">
        <v>563</v>
      </c>
      <c r="G4636" t="str">
        <f>VLOOKUP(E4636, Tiers!M$1:P$134, 3, FALSE)</f>
        <v>NONE</v>
      </c>
      <c r="H4636">
        <f>VLOOKUP(G4636, Tiers!B$1:C$134, 2, FALSE)</f>
        <v>7</v>
      </c>
      <c r="I4636" s="21">
        <v>29371</v>
      </c>
      <c r="J4636" t="str">
        <f t="shared" si="72"/>
        <v>Steven GerrardLos Angeles</v>
      </c>
      <c r="P4636">
        <v>35</v>
      </c>
      <c r="Q4636" t="s">
        <v>330</v>
      </c>
      <c r="R4636" t="s">
        <v>21</v>
      </c>
      <c r="S4636" t="s">
        <v>22</v>
      </c>
      <c r="T4636" t="s">
        <v>21</v>
      </c>
      <c r="Y4636">
        <v>186</v>
      </c>
      <c r="Z4636">
        <v>79</v>
      </c>
      <c r="AA4636">
        <v>124</v>
      </c>
      <c r="AB4636">
        <v>521</v>
      </c>
    </row>
    <row r="4637" spans="1:28" ht="15.95">
      <c r="A4637" t="s">
        <v>5568</v>
      </c>
      <c r="B4637" t="s">
        <v>16</v>
      </c>
      <c r="C4637" t="e">
        <f>VLOOKUP(B4637, Positions!A$1:B$134, 2, FALSE)</f>
        <v>#N/A</v>
      </c>
      <c r="D4637" t="s">
        <v>3620</v>
      </c>
      <c r="E4637" t="s">
        <v>5671</v>
      </c>
      <c r="F4637" t="s">
        <v>421</v>
      </c>
      <c r="G4637" t="str">
        <f>VLOOKUP(E4637, Tiers!M$1:P$134, 3, FALSE)</f>
        <v>SCO4</v>
      </c>
      <c r="H4637">
        <f>VLOOKUP(G4637, Tiers!B$1:C$134, 2, FALSE)</f>
        <v>6</v>
      </c>
      <c r="I4637" s="21">
        <v>29370</v>
      </c>
      <c r="J4637" t="str">
        <f t="shared" si="72"/>
        <v>Peter WeathersonAnnan</v>
      </c>
      <c r="P4637">
        <v>35</v>
      </c>
      <c r="Q4637" t="s">
        <v>530</v>
      </c>
      <c r="R4637" t="s">
        <v>21</v>
      </c>
      <c r="S4637" t="s">
        <v>22</v>
      </c>
      <c r="T4637" t="s">
        <v>21</v>
      </c>
      <c r="Y4637">
        <v>183</v>
      </c>
      <c r="Z4637">
        <v>78</v>
      </c>
      <c r="AA4637">
        <v>155</v>
      </c>
      <c r="AB4637">
        <v>464</v>
      </c>
    </row>
    <row r="4638" spans="1:28" ht="15.95">
      <c r="A4638" t="s">
        <v>5569</v>
      </c>
      <c r="B4638" t="s">
        <v>166</v>
      </c>
      <c r="C4638" t="str">
        <f>VLOOKUP(B4638, Positions!A$1:B$134, 2, FALSE)</f>
        <v>Goalkeeper</v>
      </c>
      <c r="E4638" t="s">
        <v>5666</v>
      </c>
      <c r="F4638" t="s">
        <v>21</v>
      </c>
      <c r="G4638" t="str">
        <f>VLOOKUP(E4638, Tiers!M$1:P$134, 3, FALSE)</f>
        <v>NONE</v>
      </c>
      <c r="H4638">
        <f>VLOOKUP(G4638, Tiers!B$1:C$134, 2, FALSE)</f>
        <v>7</v>
      </c>
      <c r="I4638" s="21" t="e">
        <v>#N/A</v>
      </c>
      <c r="J4638" t="str">
        <f t="shared" si="72"/>
        <v>Ian Dunbavin</v>
      </c>
      <c r="P4638">
        <v>35</v>
      </c>
      <c r="Q4638" t="s">
        <v>57</v>
      </c>
      <c r="R4638" t="s">
        <v>21</v>
      </c>
      <c r="S4638" t="s">
        <v>22</v>
      </c>
      <c r="T4638" t="s">
        <v>21</v>
      </c>
      <c r="Y4638">
        <v>188</v>
      </c>
      <c r="Z4638">
        <v>83</v>
      </c>
      <c r="AA4638">
        <v>0</v>
      </c>
      <c r="AB4638">
        <v>321</v>
      </c>
    </row>
    <row r="4639" spans="1:28" ht="15.95">
      <c r="A4639" t="s">
        <v>5570</v>
      </c>
      <c r="B4639" t="s">
        <v>16</v>
      </c>
      <c r="C4639" t="e">
        <f>VLOOKUP(B4639, Positions!A$1:B$134, 2, FALSE)</f>
        <v>#N/A</v>
      </c>
      <c r="D4639" t="s">
        <v>2569</v>
      </c>
      <c r="E4639" t="s">
        <v>5666</v>
      </c>
      <c r="F4639" t="s">
        <v>21</v>
      </c>
      <c r="G4639" t="str">
        <f>VLOOKUP(E4639, Tiers!M$1:P$134, 3, FALSE)</f>
        <v>NONE</v>
      </c>
      <c r="H4639">
        <f>VLOOKUP(G4639, Tiers!B$1:C$134, 2, FALSE)</f>
        <v>7</v>
      </c>
      <c r="I4639" s="21">
        <v>29365</v>
      </c>
      <c r="J4639" t="str">
        <f t="shared" si="72"/>
        <v>Ben StrevensEastleigh</v>
      </c>
      <c r="P4639">
        <v>35</v>
      </c>
      <c r="Q4639" t="s">
        <v>1126</v>
      </c>
      <c r="R4639" t="s">
        <v>21</v>
      </c>
      <c r="S4639" t="s">
        <v>22</v>
      </c>
      <c r="T4639" t="s">
        <v>21</v>
      </c>
      <c r="Y4639">
        <v>186</v>
      </c>
      <c r="Z4639">
        <v>70</v>
      </c>
      <c r="AA4639">
        <v>117</v>
      </c>
      <c r="AB4639">
        <v>543</v>
      </c>
    </row>
    <row r="4640" spans="1:28" ht="15.95">
      <c r="A4640" t="s">
        <v>5571</v>
      </c>
      <c r="B4640" t="s">
        <v>445</v>
      </c>
      <c r="C4640" t="str">
        <f>VLOOKUP(B4640, Positions!A$1:B$134, 2, FALSE)</f>
        <v>Midfielder</v>
      </c>
      <c r="D4640" t="s">
        <v>402</v>
      </c>
      <c r="E4640" t="s">
        <v>5664</v>
      </c>
      <c r="F4640" t="s">
        <v>21</v>
      </c>
      <c r="G4640" t="str">
        <f>VLOOKUP(E4640, Tiers!M$1:P$134, 3, FALSE)</f>
        <v>ENG3</v>
      </c>
      <c r="H4640">
        <f>VLOOKUP(G4640, Tiers!B$1:C$134, 2, FALSE)</f>
        <v>4</v>
      </c>
      <c r="I4640" s="21">
        <v>29339</v>
      </c>
      <c r="J4640" t="str">
        <f t="shared" si="72"/>
        <v>Chris SedgwickBury</v>
      </c>
      <c r="P4640">
        <v>35</v>
      </c>
      <c r="Q4640" t="s">
        <v>40</v>
      </c>
      <c r="R4640" t="s">
        <v>21</v>
      </c>
      <c r="S4640" t="s">
        <v>22</v>
      </c>
      <c r="T4640" t="s">
        <v>21</v>
      </c>
      <c r="Y4640">
        <v>183</v>
      </c>
      <c r="Z4640">
        <v>78</v>
      </c>
      <c r="AA4640">
        <v>38</v>
      </c>
      <c r="AB4640">
        <v>599</v>
      </c>
    </row>
    <row r="4641" spans="1:28" ht="15.95">
      <c r="A4641" t="s">
        <v>5572</v>
      </c>
      <c r="B4641" t="s">
        <v>81</v>
      </c>
      <c r="C4641" t="str">
        <f>VLOOKUP(B4641, Positions!A$1:B$134, 2, FALSE)</f>
        <v>Defender</v>
      </c>
      <c r="D4641" t="s">
        <v>68</v>
      </c>
      <c r="E4641" t="s">
        <v>5663</v>
      </c>
      <c r="F4641" t="s">
        <v>21</v>
      </c>
      <c r="G4641" t="str">
        <f>VLOOKUP(E4641, Tiers!M$1:P$134, 3, FALSE)</f>
        <v>ENG4</v>
      </c>
      <c r="H4641">
        <f>VLOOKUP(G4641, Tiers!B$1:C$134, 2, FALSE)</f>
        <v>5</v>
      </c>
      <c r="I4641" s="21">
        <v>29336</v>
      </c>
      <c r="J4641" t="str">
        <f t="shared" si="72"/>
        <v>Mike EdwardsNotts Co</v>
      </c>
      <c r="P4641">
        <v>35</v>
      </c>
      <c r="Q4641" t="s">
        <v>154</v>
      </c>
      <c r="R4641" t="s">
        <v>21</v>
      </c>
      <c r="S4641" t="s">
        <v>22</v>
      </c>
      <c r="T4641" t="s">
        <v>21</v>
      </c>
      <c r="Y4641">
        <v>186</v>
      </c>
      <c r="Z4641">
        <v>85</v>
      </c>
      <c r="AA4641">
        <v>28</v>
      </c>
      <c r="AB4641">
        <v>533</v>
      </c>
    </row>
    <row r="4642" spans="1:28" ht="15.95">
      <c r="A4642" t="s">
        <v>5573</v>
      </c>
      <c r="B4642" t="s">
        <v>81</v>
      </c>
      <c r="C4642" t="str">
        <f>VLOOKUP(B4642, Positions!A$1:B$134, 2, FALSE)</f>
        <v>Defender</v>
      </c>
      <c r="D4642" t="s">
        <v>48</v>
      </c>
      <c r="E4642" t="s">
        <v>5663</v>
      </c>
      <c r="F4642" t="s">
        <v>21</v>
      </c>
      <c r="G4642" t="str">
        <f>VLOOKUP(E4642, Tiers!M$1:P$134, 3, FALSE)</f>
        <v>ENG4</v>
      </c>
      <c r="H4642">
        <f>VLOOKUP(G4642, Tiers!B$1:C$134, 2, FALSE)</f>
        <v>5</v>
      </c>
      <c r="I4642" s="21">
        <v>29308</v>
      </c>
      <c r="J4642" t="str">
        <f t="shared" si="72"/>
        <v>Michael NelsonBarnet</v>
      </c>
      <c r="P4642">
        <v>35</v>
      </c>
      <c r="Q4642" t="s">
        <v>253</v>
      </c>
      <c r="R4642" t="s">
        <v>21</v>
      </c>
      <c r="S4642" t="s">
        <v>22</v>
      </c>
      <c r="T4642" t="s">
        <v>21</v>
      </c>
      <c r="Y4642">
        <v>188</v>
      </c>
      <c r="Z4642">
        <v>84</v>
      </c>
      <c r="AA4642">
        <v>35</v>
      </c>
      <c r="AB4642">
        <v>517</v>
      </c>
    </row>
    <row r="4643" spans="1:28" ht="15.95">
      <c r="A4643" t="s">
        <v>5574</v>
      </c>
      <c r="B4643" t="s">
        <v>36</v>
      </c>
      <c r="C4643" t="str">
        <f>VLOOKUP(B4643, Positions!A$1:B$134, 2, FALSE)</f>
        <v>Midfielder</v>
      </c>
      <c r="D4643" t="s">
        <v>455</v>
      </c>
      <c r="E4643" t="s">
        <v>5664</v>
      </c>
      <c r="F4643" t="s">
        <v>21</v>
      </c>
      <c r="G4643" t="str">
        <f>VLOOKUP(E4643, Tiers!M$1:P$134, 3, FALSE)</f>
        <v>ENG3</v>
      </c>
      <c r="H4643">
        <f>VLOOKUP(G4643, Tiers!B$1:C$134, 2, FALSE)</f>
        <v>4</v>
      </c>
      <c r="I4643" s="21">
        <v>29306</v>
      </c>
      <c r="J4643" t="str">
        <f t="shared" si="72"/>
        <v>Richie WellensDoncaster</v>
      </c>
      <c r="P4643">
        <v>35</v>
      </c>
      <c r="Q4643" t="s">
        <v>113</v>
      </c>
      <c r="R4643" t="s">
        <v>21</v>
      </c>
      <c r="S4643" t="s">
        <v>22</v>
      </c>
      <c r="T4643" t="s">
        <v>21</v>
      </c>
      <c r="Y4643">
        <v>176</v>
      </c>
      <c r="Z4643">
        <v>73</v>
      </c>
      <c r="AA4643">
        <v>41</v>
      </c>
      <c r="AB4643">
        <v>571</v>
      </c>
    </row>
    <row r="4644" spans="1:28" ht="15.95">
      <c r="A4644" t="s">
        <v>5575</v>
      </c>
      <c r="B4644" t="s">
        <v>72</v>
      </c>
      <c r="C4644" t="str">
        <f>VLOOKUP(B4644, Positions!A$1:B$134, 2, FALSE)</f>
        <v>Defender</v>
      </c>
      <c r="E4644" t="s">
        <v>5666</v>
      </c>
      <c r="F4644" t="s">
        <v>21</v>
      </c>
      <c r="G4644" t="str">
        <f>VLOOKUP(E4644, Tiers!M$1:P$134, 3, FALSE)</f>
        <v>NONE</v>
      </c>
      <c r="H4644">
        <f>VLOOKUP(G4644, Tiers!B$1:C$134, 2, FALSE)</f>
        <v>7</v>
      </c>
      <c r="I4644" s="21" t="e">
        <v>#N/A</v>
      </c>
      <c r="J4644" t="str">
        <f t="shared" si="72"/>
        <v>Lee Naylor</v>
      </c>
      <c r="P4644">
        <v>35</v>
      </c>
      <c r="Q4644" t="s">
        <v>5576</v>
      </c>
      <c r="R4644" t="s">
        <v>21</v>
      </c>
      <c r="S4644" t="s">
        <v>22</v>
      </c>
      <c r="T4644" t="s">
        <v>21</v>
      </c>
      <c r="Y4644">
        <v>178</v>
      </c>
      <c r="Z4644">
        <v>77</v>
      </c>
      <c r="AA4644">
        <v>12</v>
      </c>
      <c r="AB4644">
        <v>436</v>
      </c>
    </row>
    <row r="4645" spans="1:28" ht="15.95">
      <c r="A4645" t="s">
        <v>5577</v>
      </c>
      <c r="B4645" t="s">
        <v>946</v>
      </c>
      <c r="C4645" t="str">
        <f>VLOOKUP(B4645, Positions!A$1:B$134, 2, FALSE)</f>
        <v>Defender</v>
      </c>
      <c r="D4645" t="s">
        <v>541</v>
      </c>
      <c r="E4645" t="s">
        <v>5666</v>
      </c>
      <c r="F4645" t="s">
        <v>21</v>
      </c>
      <c r="G4645" t="str">
        <f>VLOOKUP(E4645, Tiers!M$1:P$134, 3, FALSE)</f>
        <v>NONE</v>
      </c>
      <c r="H4645">
        <f>VLOOKUP(G4645, Tiers!B$1:C$134, 2, FALSE)</f>
        <v>7</v>
      </c>
      <c r="I4645" s="21">
        <v>29261</v>
      </c>
      <c r="J4645" t="str">
        <f t="shared" si="72"/>
        <v>Steve TullyTruro</v>
      </c>
      <c r="P4645">
        <v>35</v>
      </c>
      <c r="Q4645" t="s">
        <v>364</v>
      </c>
      <c r="R4645" t="s">
        <v>21</v>
      </c>
      <c r="S4645" t="s">
        <v>22</v>
      </c>
      <c r="T4645" t="s">
        <v>21</v>
      </c>
      <c r="Y4645">
        <v>176</v>
      </c>
      <c r="Z4645">
        <v>70</v>
      </c>
      <c r="AA4645">
        <v>21</v>
      </c>
      <c r="AB4645">
        <v>561</v>
      </c>
    </row>
    <row r="4646" spans="1:28" ht="15.95">
      <c r="A4646" t="s">
        <v>5578</v>
      </c>
      <c r="B4646" t="s">
        <v>166</v>
      </c>
      <c r="C4646" t="str">
        <f>VLOOKUP(B4646, Positions!A$1:B$134, 2, FALSE)</f>
        <v>Goalkeeper</v>
      </c>
      <c r="D4646" t="s">
        <v>592</v>
      </c>
      <c r="E4646" t="s">
        <v>5666</v>
      </c>
      <c r="F4646" t="s">
        <v>21</v>
      </c>
      <c r="G4646" t="str">
        <f>VLOOKUP(E4646, Tiers!M$1:P$134, 3, FALSE)</f>
        <v>NONE</v>
      </c>
      <c r="H4646">
        <f>VLOOKUP(G4646, Tiers!B$1:C$134, 2, FALSE)</f>
        <v>7</v>
      </c>
      <c r="I4646" s="21">
        <v>29256</v>
      </c>
      <c r="J4646" t="str">
        <f t="shared" si="72"/>
        <v>Andy PryceAFC Telford</v>
      </c>
      <c r="P4646">
        <v>35</v>
      </c>
      <c r="Q4646" t="s">
        <v>112</v>
      </c>
      <c r="R4646" t="s">
        <v>21</v>
      </c>
      <c r="S4646" t="s">
        <v>22</v>
      </c>
      <c r="T4646" t="s">
        <v>21</v>
      </c>
      <c r="U4646" t="s">
        <v>340</v>
      </c>
      <c r="Y4646">
        <v>188</v>
      </c>
      <c r="Z4646">
        <v>83</v>
      </c>
      <c r="AA4646">
        <v>0</v>
      </c>
      <c r="AB4646">
        <v>2</v>
      </c>
    </row>
    <row r="4647" spans="1:28" ht="15.95">
      <c r="A4647" t="s">
        <v>5579</v>
      </c>
      <c r="B4647" t="s">
        <v>337</v>
      </c>
      <c r="C4647" t="e">
        <f>VLOOKUP(B4647, Positions!A$1:B$134, 2, FALSE)</f>
        <v>#N/A</v>
      </c>
      <c r="D4647" t="s">
        <v>136</v>
      </c>
      <c r="E4647" t="s">
        <v>5665</v>
      </c>
      <c r="F4647" t="s">
        <v>21</v>
      </c>
      <c r="G4647" t="str">
        <f>VLOOKUP(E4647, Tiers!M$1:P$134, 3, FALSE)</f>
        <v>ENG2</v>
      </c>
      <c r="H4647">
        <f>VLOOKUP(G4647, Tiers!B$1:C$134, 2, FALSE)</f>
        <v>3</v>
      </c>
      <c r="I4647" s="21">
        <v>29242</v>
      </c>
      <c r="J4647" t="str">
        <f t="shared" si="72"/>
        <v>Jonathan WoodgateMiddlesbrough</v>
      </c>
      <c r="P4647">
        <v>35</v>
      </c>
      <c r="Q4647" t="s">
        <v>136</v>
      </c>
      <c r="R4647" t="s">
        <v>21</v>
      </c>
      <c r="S4647" t="s">
        <v>22</v>
      </c>
      <c r="T4647" t="s">
        <v>21</v>
      </c>
      <c r="Y4647">
        <v>188</v>
      </c>
      <c r="Z4647">
        <v>85</v>
      </c>
      <c r="AA4647">
        <v>8</v>
      </c>
      <c r="AB4647">
        <v>309</v>
      </c>
    </row>
    <row r="4648" spans="1:28" ht="15.95">
      <c r="A4648" t="s">
        <v>5580</v>
      </c>
      <c r="B4648" t="s">
        <v>166</v>
      </c>
      <c r="C4648" t="str">
        <f>VLOOKUP(B4648, Positions!A$1:B$134, 2, FALSE)</f>
        <v>Goalkeeper</v>
      </c>
      <c r="D4648" t="s">
        <v>98</v>
      </c>
      <c r="E4648" t="s">
        <v>5665</v>
      </c>
      <c r="F4648" t="s">
        <v>21</v>
      </c>
      <c r="G4648" t="str">
        <f>VLOOKUP(E4648, Tiers!M$1:P$134, 3, FALSE)</f>
        <v>ENG2</v>
      </c>
      <c r="H4648">
        <f>VLOOKUP(G4648, Tiers!B$1:C$134, 2, FALSE)</f>
        <v>3</v>
      </c>
      <c r="I4648" s="21">
        <v>29239</v>
      </c>
      <c r="J4648" t="str">
        <f t="shared" si="72"/>
        <v>Robert GreenQ.P.R.</v>
      </c>
      <c r="P4648">
        <v>35</v>
      </c>
      <c r="Q4648" t="s">
        <v>3088</v>
      </c>
      <c r="R4648" t="s">
        <v>21</v>
      </c>
      <c r="S4648" t="s">
        <v>22</v>
      </c>
      <c r="T4648" t="s">
        <v>21</v>
      </c>
      <c r="Y4648">
        <v>191</v>
      </c>
      <c r="Z4648">
        <v>100</v>
      </c>
      <c r="AA4648">
        <v>0</v>
      </c>
      <c r="AB4648">
        <v>538</v>
      </c>
    </row>
    <row r="4649" spans="1:28" ht="15.95">
      <c r="A4649" t="s">
        <v>5581</v>
      </c>
      <c r="B4649" t="s">
        <v>278</v>
      </c>
      <c r="C4649" t="e">
        <f>VLOOKUP(B4649, Positions!A$1:B$134, 2, FALSE)</f>
        <v>#N/A</v>
      </c>
      <c r="D4649" t="s">
        <v>234</v>
      </c>
      <c r="E4649" t="s">
        <v>5664</v>
      </c>
      <c r="F4649" t="s">
        <v>21</v>
      </c>
      <c r="G4649" t="str">
        <f>VLOOKUP(E4649, Tiers!M$1:P$134, 3, FALSE)</f>
        <v>ENG3</v>
      </c>
      <c r="H4649">
        <f>VLOOKUP(G4649, Tiers!B$1:C$134, 2, FALSE)</f>
        <v>4</v>
      </c>
      <c r="I4649" s="21">
        <v>29216</v>
      </c>
      <c r="J4649" t="str">
        <f t="shared" si="72"/>
        <v>David DunnOldham</v>
      </c>
      <c r="P4649">
        <v>35</v>
      </c>
      <c r="Q4649" t="s">
        <v>103</v>
      </c>
      <c r="R4649" t="s">
        <v>21</v>
      </c>
      <c r="S4649" t="s">
        <v>22</v>
      </c>
      <c r="T4649" t="s">
        <v>21</v>
      </c>
      <c r="Y4649">
        <v>178</v>
      </c>
      <c r="Z4649">
        <v>88</v>
      </c>
      <c r="AA4649">
        <v>61</v>
      </c>
      <c r="AB4649">
        <v>390</v>
      </c>
    </row>
    <row r="4650" spans="1:28" ht="15.95">
      <c r="A4650" t="s">
        <v>4229</v>
      </c>
      <c r="B4650" t="s">
        <v>166</v>
      </c>
      <c r="C4650" t="str">
        <f>VLOOKUP(B4650, Positions!A$1:B$134, 2, FALSE)</f>
        <v>Goalkeeper</v>
      </c>
      <c r="D4650" t="s">
        <v>43</v>
      </c>
      <c r="E4650" t="s">
        <v>5664</v>
      </c>
      <c r="F4650" t="s">
        <v>21</v>
      </c>
      <c r="G4650" t="str">
        <f>VLOOKUP(E4650, Tiers!M$1:P$134, 3, FALSE)</f>
        <v>ENG3</v>
      </c>
      <c r="H4650">
        <f>VLOOKUP(G4650, Tiers!B$1:C$134, 2, FALSE)</f>
        <v>4</v>
      </c>
      <c r="I4650" s="21">
        <v>29206</v>
      </c>
      <c r="J4650" t="str">
        <f t="shared" si="72"/>
        <v>Paul SmithSouthend</v>
      </c>
      <c r="P4650">
        <v>35</v>
      </c>
      <c r="Q4650" t="s">
        <v>74</v>
      </c>
      <c r="R4650" t="s">
        <v>21</v>
      </c>
      <c r="S4650" t="s">
        <v>22</v>
      </c>
      <c r="T4650" t="s">
        <v>21</v>
      </c>
      <c r="Y4650">
        <v>191</v>
      </c>
      <c r="Z4650">
        <v>89</v>
      </c>
      <c r="AA4650">
        <v>0</v>
      </c>
      <c r="AB4650">
        <v>269</v>
      </c>
    </row>
    <row r="4651" spans="1:28" ht="15.95">
      <c r="A4651" t="s">
        <v>5582</v>
      </c>
      <c r="B4651" t="s">
        <v>166</v>
      </c>
      <c r="C4651" t="str">
        <f>VLOOKUP(B4651, Positions!A$1:B$134, 2, FALSE)</f>
        <v>Goalkeeper</v>
      </c>
      <c r="D4651" t="s">
        <v>3064</v>
      </c>
      <c r="E4651" t="s">
        <v>5666</v>
      </c>
      <c r="F4651" t="s">
        <v>21</v>
      </c>
      <c r="G4651" t="str">
        <f>VLOOKUP(E4651, Tiers!M$1:P$134, 3, FALSE)</f>
        <v>NONE</v>
      </c>
      <c r="H4651">
        <f>VLOOKUP(G4651, Tiers!B$1:C$134, 2, FALSE)</f>
        <v>7</v>
      </c>
      <c r="I4651" s="21">
        <v>29203</v>
      </c>
      <c r="J4651" t="str">
        <f t="shared" si="72"/>
        <v>Phil SmithAldershot</v>
      </c>
      <c r="P4651">
        <v>35</v>
      </c>
      <c r="Q4651" t="s">
        <v>294</v>
      </c>
      <c r="R4651" t="s">
        <v>21</v>
      </c>
      <c r="S4651" t="s">
        <v>22</v>
      </c>
      <c r="T4651" t="s">
        <v>21</v>
      </c>
      <c r="Y4651">
        <v>186</v>
      </c>
      <c r="Z4651">
        <v>83</v>
      </c>
      <c r="AA4651">
        <v>0</v>
      </c>
      <c r="AB4651">
        <v>310</v>
      </c>
    </row>
    <row r="4652" spans="1:28" ht="15.95">
      <c r="A4652" t="s">
        <v>5583</v>
      </c>
      <c r="B4652" t="s">
        <v>81</v>
      </c>
      <c r="C4652" t="str">
        <f>VLOOKUP(B4652, Positions!A$1:B$134, 2, FALSE)</f>
        <v>Defender</v>
      </c>
      <c r="D4652" t="s">
        <v>43</v>
      </c>
      <c r="E4652" t="s">
        <v>5664</v>
      </c>
      <c r="F4652" t="s">
        <v>21</v>
      </c>
      <c r="G4652" t="str">
        <f>VLOOKUP(E4652, Tiers!M$1:P$134, 3, FALSE)</f>
        <v>ENG3</v>
      </c>
      <c r="H4652">
        <f>VLOOKUP(G4652, Tiers!B$1:C$134, 2, FALSE)</f>
        <v>4</v>
      </c>
      <c r="I4652" s="21">
        <v>29188</v>
      </c>
      <c r="J4652" t="str">
        <f t="shared" si="72"/>
        <v>Adam BarrettSouthend</v>
      </c>
      <c r="P4652">
        <v>35</v>
      </c>
      <c r="Q4652" t="s">
        <v>1237</v>
      </c>
      <c r="R4652" t="s">
        <v>21</v>
      </c>
      <c r="S4652" t="s">
        <v>22</v>
      </c>
      <c r="T4652" t="s">
        <v>21</v>
      </c>
      <c r="Y4652">
        <v>178</v>
      </c>
      <c r="Z4652">
        <v>77</v>
      </c>
      <c r="AA4652">
        <v>40</v>
      </c>
      <c r="AB4652">
        <v>595</v>
      </c>
    </row>
    <row r="4653" spans="1:28" ht="15.95">
      <c r="A4653" t="s">
        <v>5584</v>
      </c>
      <c r="B4653" t="s">
        <v>102</v>
      </c>
      <c r="C4653" t="str">
        <f>VLOOKUP(B4653, Positions!A$1:B$134, 2, FALSE)</f>
        <v>Defender</v>
      </c>
      <c r="D4653" t="s">
        <v>177</v>
      </c>
      <c r="E4653" t="s">
        <v>5663</v>
      </c>
      <c r="F4653" t="s">
        <v>21</v>
      </c>
      <c r="G4653" t="str">
        <f>VLOOKUP(E4653, Tiers!M$1:P$134, 3, FALSE)</f>
        <v>ENG4</v>
      </c>
      <c r="H4653">
        <f>VLOOKUP(G4653, Tiers!B$1:C$134, 2, FALSE)</f>
        <v>5</v>
      </c>
      <c r="I4653" s="21">
        <v>29180</v>
      </c>
      <c r="J4653" t="str">
        <f t="shared" si="72"/>
        <v>Danny ButterfieldExeter</v>
      </c>
      <c r="P4653">
        <v>35</v>
      </c>
      <c r="Q4653" t="s">
        <v>1838</v>
      </c>
      <c r="R4653" t="s">
        <v>21</v>
      </c>
      <c r="S4653" t="s">
        <v>22</v>
      </c>
      <c r="T4653" t="s">
        <v>21</v>
      </c>
      <c r="Y4653">
        <v>180</v>
      </c>
      <c r="Z4653">
        <v>72</v>
      </c>
      <c r="AA4653">
        <v>9</v>
      </c>
      <c r="AB4653">
        <v>478</v>
      </c>
    </row>
    <row r="4654" spans="1:28" ht="15.95">
      <c r="A4654" t="s">
        <v>5585</v>
      </c>
      <c r="B4654" t="s">
        <v>81</v>
      </c>
      <c r="C4654" t="str">
        <f>VLOOKUP(B4654, Positions!A$1:B$134, 2, FALSE)</f>
        <v>Defender</v>
      </c>
      <c r="D4654" t="s">
        <v>455</v>
      </c>
      <c r="E4654" t="s">
        <v>5664</v>
      </c>
      <c r="F4654" t="s">
        <v>21</v>
      </c>
      <c r="G4654" t="str">
        <f>VLOOKUP(E4654, Tiers!M$1:P$134, 3, FALSE)</f>
        <v>ENG3</v>
      </c>
      <c r="H4654">
        <f>VLOOKUP(G4654, Tiers!B$1:C$134, 2, FALSE)</f>
        <v>4</v>
      </c>
      <c r="I4654" s="21">
        <v>29162</v>
      </c>
      <c r="J4654" t="str">
        <f t="shared" si="72"/>
        <v>Rob JonesDoncaster</v>
      </c>
      <c r="P4654">
        <v>35</v>
      </c>
      <c r="Q4654" t="s">
        <v>1699</v>
      </c>
      <c r="R4654" t="s">
        <v>21</v>
      </c>
      <c r="S4654" t="s">
        <v>22</v>
      </c>
      <c r="T4654" t="s">
        <v>21</v>
      </c>
      <c r="Y4654">
        <v>201</v>
      </c>
      <c r="Z4654">
        <v>83</v>
      </c>
      <c r="AA4654">
        <v>46</v>
      </c>
      <c r="AB4654">
        <v>441</v>
      </c>
    </row>
    <row r="4655" spans="1:28" ht="15.95">
      <c r="A4655" t="s">
        <v>5586</v>
      </c>
      <c r="B4655" t="s">
        <v>36</v>
      </c>
      <c r="C4655" t="str">
        <f>VLOOKUP(B4655, Positions!A$1:B$134, 2, FALSE)</f>
        <v>Midfielder</v>
      </c>
      <c r="E4655" t="s">
        <v>5666</v>
      </c>
      <c r="F4655" t="s">
        <v>21</v>
      </c>
      <c r="G4655" t="str">
        <f>VLOOKUP(E4655, Tiers!M$1:P$134, 3, FALSE)</f>
        <v>NONE</v>
      </c>
      <c r="H4655">
        <f>VLOOKUP(G4655, Tiers!B$1:C$134, 2, FALSE)</f>
        <v>7</v>
      </c>
      <c r="I4655" s="21" t="e">
        <v>#N/A</v>
      </c>
      <c r="J4655" t="str">
        <f t="shared" si="72"/>
        <v>John Eustace</v>
      </c>
      <c r="P4655">
        <v>35</v>
      </c>
      <c r="Q4655" t="s">
        <v>285</v>
      </c>
      <c r="R4655" t="s">
        <v>21</v>
      </c>
      <c r="S4655" t="s">
        <v>22</v>
      </c>
      <c r="T4655" t="s">
        <v>21</v>
      </c>
      <c r="Y4655">
        <v>181</v>
      </c>
      <c r="Z4655">
        <v>75</v>
      </c>
      <c r="AA4655">
        <v>31</v>
      </c>
      <c r="AB4655">
        <v>392</v>
      </c>
    </row>
    <row r="4656" spans="1:28" ht="15.95">
      <c r="A4656" t="s">
        <v>5587</v>
      </c>
      <c r="B4656" t="s">
        <v>16</v>
      </c>
      <c r="C4656" t="e">
        <f>VLOOKUP(B4656, Positions!A$1:B$134, 2, FALSE)</f>
        <v>#N/A</v>
      </c>
      <c r="D4656" t="s">
        <v>236</v>
      </c>
      <c r="E4656" t="s">
        <v>5665</v>
      </c>
      <c r="F4656" t="s">
        <v>21</v>
      </c>
      <c r="G4656" t="str">
        <f>VLOOKUP(E4656, Tiers!M$1:P$134, 3, FALSE)</f>
        <v>ENG2</v>
      </c>
      <c r="H4656">
        <f>VLOOKUP(G4656, Tiers!B$1:C$134, 2, FALSE)</f>
        <v>3</v>
      </c>
      <c r="I4656" s="21">
        <v>29149</v>
      </c>
      <c r="J4656" t="str">
        <f t="shared" si="72"/>
        <v>Aaron WilbrahamBristol City</v>
      </c>
      <c r="P4656">
        <v>35</v>
      </c>
      <c r="Q4656" t="s">
        <v>5588</v>
      </c>
      <c r="R4656" t="s">
        <v>21</v>
      </c>
      <c r="S4656" t="s">
        <v>22</v>
      </c>
      <c r="T4656" t="s">
        <v>21</v>
      </c>
      <c r="Y4656">
        <v>191</v>
      </c>
      <c r="Z4656">
        <v>78</v>
      </c>
      <c r="AA4656">
        <v>110</v>
      </c>
      <c r="AB4656">
        <v>470</v>
      </c>
    </row>
    <row r="4657" spans="1:28" ht="15.95">
      <c r="A4657" t="s">
        <v>5502</v>
      </c>
      <c r="B4657" t="s">
        <v>166</v>
      </c>
      <c r="C4657" t="str">
        <f>VLOOKUP(B4657, Positions!A$1:B$134, 2, FALSE)</f>
        <v>Goalkeeper</v>
      </c>
      <c r="E4657" t="s">
        <v>5666</v>
      </c>
      <c r="F4657" t="s">
        <v>21</v>
      </c>
      <c r="G4657" t="str">
        <f>VLOOKUP(E4657, Tiers!M$1:P$134, 3, FALSE)</f>
        <v>NONE</v>
      </c>
      <c r="H4657">
        <f>VLOOKUP(G4657, Tiers!B$1:C$134, 2, FALSE)</f>
        <v>7</v>
      </c>
      <c r="I4657" s="21" t="e">
        <v>#N/A</v>
      </c>
      <c r="J4657" t="str">
        <f t="shared" si="72"/>
        <v>Paul Robinson</v>
      </c>
      <c r="P4657">
        <v>35</v>
      </c>
      <c r="Q4657" t="s">
        <v>155</v>
      </c>
      <c r="R4657" t="s">
        <v>21</v>
      </c>
      <c r="S4657" t="s">
        <v>22</v>
      </c>
      <c r="T4657" t="s">
        <v>21</v>
      </c>
      <c r="Y4657">
        <v>194</v>
      </c>
      <c r="Z4657">
        <v>90</v>
      </c>
      <c r="AA4657">
        <v>1</v>
      </c>
      <c r="AB4657">
        <v>421</v>
      </c>
    </row>
    <row r="4658" spans="1:28" ht="15.95">
      <c r="A4658" t="s">
        <v>5589</v>
      </c>
      <c r="B4658" t="s">
        <v>102</v>
      </c>
      <c r="C4658" t="str">
        <f>VLOOKUP(B4658, Positions!A$1:B$134, 2, FALSE)</f>
        <v>Defender</v>
      </c>
      <c r="D4658" t="s">
        <v>669</v>
      </c>
      <c r="E4658" t="s">
        <v>62</v>
      </c>
      <c r="F4658" t="s">
        <v>21</v>
      </c>
      <c r="G4658" t="str">
        <f>VLOOKUP(E4658, Tiers!M$1:P$134, 3, FALSE)</f>
        <v>ENG1</v>
      </c>
      <c r="H4658">
        <f>VLOOKUP(G4658, Tiers!B$1:C$134, 2, FALSE)</f>
        <v>1</v>
      </c>
      <c r="I4658" s="21">
        <v>29141</v>
      </c>
      <c r="J4658" t="str">
        <f t="shared" si="72"/>
        <v>Wes BrownSunderland</v>
      </c>
      <c r="P4658">
        <v>35</v>
      </c>
      <c r="Q4658" t="s">
        <v>113</v>
      </c>
      <c r="R4658" t="s">
        <v>21</v>
      </c>
      <c r="S4658" t="s">
        <v>22</v>
      </c>
      <c r="T4658" t="s">
        <v>21</v>
      </c>
      <c r="Y4658">
        <v>185</v>
      </c>
      <c r="Z4658">
        <v>77</v>
      </c>
      <c r="AA4658">
        <v>4</v>
      </c>
      <c r="AB4658">
        <v>302</v>
      </c>
    </row>
    <row r="4659" spans="1:28" ht="15.95">
      <c r="A4659" t="s">
        <v>5590</v>
      </c>
      <c r="B4659" t="s">
        <v>16</v>
      </c>
      <c r="C4659" t="e">
        <f>VLOOKUP(B4659, Positions!A$1:B$134, 2, FALSE)</f>
        <v>#N/A</v>
      </c>
      <c r="D4659" t="s">
        <v>162</v>
      </c>
      <c r="E4659" t="s">
        <v>5663</v>
      </c>
      <c r="F4659" t="s">
        <v>21</v>
      </c>
      <c r="G4659" t="str">
        <f>VLOOKUP(E4659, Tiers!M$1:P$134, 3, FALSE)</f>
        <v>ENG4</v>
      </c>
      <c r="H4659">
        <f>VLOOKUP(G4659, Tiers!B$1:C$134, 2, FALSE)</f>
        <v>5</v>
      </c>
      <c r="I4659" s="21">
        <v>29140</v>
      </c>
      <c r="J4659" t="str">
        <f t="shared" si="72"/>
        <v>Paul BensonLuton</v>
      </c>
      <c r="P4659">
        <v>35</v>
      </c>
      <c r="Q4659" t="s">
        <v>947</v>
      </c>
      <c r="R4659" t="s">
        <v>21</v>
      </c>
      <c r="S4659" t="s">
        <v>22</v>
      </c>
      <c r="T4659" t="s">
        <v>21</v>
      </c>
      <c r="Y4659">
        <v>186</v>
      </c>
      <c r="Z4659">
        <v>71</v>
      </c>
      <c r="AA4659">
        <v>116</v>
      </c>
      <c r="AB4659">
        <v>319</v>
      </c>
    </row>
    <row r="4660" spans="1:28" ht="15.95">
      <c r="A4660" t="s">
        <v>5591</v>
      </c>
      <c r="B4660" t="s">
        <v>67</v>
      </c>
      <c r="C4660" t="str">
        <f>VLOOKUP(B4660, Positions!A$1:B$134, 2, FALSE)</f>
        <v>Defender</v>
      </c>
      <c r="D4660" t="s">
        <v>5592</v>
      </c>
      <c r="E4660" t="s">
        <v>5666</v>
      </c>
      <c r="F4660" t="s">
        <v>5673</v>
      </c>
      <c r="G4660" t="str">
        <f>VLOOKUP(E4660, Tiers!M$1:P$134, 3, FALSE)</f>
        <v>NONE</v>
      </c>
      <c r="H4660">
        <f>VLOOKUP(G4660, Tiers!B$1:C$134, 2, FALSE)</f>
        <v>7</v>
      </c>
      <c r="I4660" s="21">
        <v>29090</v>
      </c>
      <c r="J4660" t="str">
        <f t="shared" si="72"/>
        <v>Kenny PaveyAIK</v>
      </c>
      <c r="P4660">
        <v>35</v>
      </c>
      <c r="Q4660" t="s">
        <v>74</v>
      </c>
      <c r="R4660" t="s">
        <v>21</v>
      </c>
      <c r="S4660" t="s">
        <v>22</v>
      </c>
      <c r="T4660" t="s">
        <v>21</v>
      </c>
      <c r="Y4660">
        <v>178</v>
      </c>
      <c r="Z4660">
        <v>76</v>
      </c>
      <c r="AA4660">
        <v>51</v>
      </c>
      <c r="AB4660">
        <v>318</v>
      </c>
    </row>
    <row r="4661" spans="1:28" ht="15.95">
      <c r="A4661" t="s">
        <v>5593</v>
      </c>
      <c r="B4661" t="s">
        <v>81</v>
      </c>
      <c r="C4661" t="str">
        <f>VLOOKUP(B4661, Positions!A$1:B$134, 2, FALSE)</f>
        <v>Defender</v>
      </c>
      <c r="D4661" t="s">
        <v>579</v>
      </c>
      <c r="E4661" t="s">
        <v>5665</v>
      </c>
      <c r="F4661" t="s">
        <v>21</v>
      </c>
      <c r="G4661" t="str">
        <f>VLOOKUP(E4661, Tiers!M$1:P$134, 3, FALSE)</f>
        <v>ENG2</v>
      </c>
      <c r="H4661">
        <f>VLOOKUP(G4661, Tiers!B$1:C$134, 2, FALSE)</f>
        <v>3</v>
      </c>
      <c r="I4661" s="21">
        <v>28963</v>
      </c>
      <c r="J4661" t="str">
        <f t="shared" si="72"/>
        <v>Matthew UpsonMK Dons</v>
      </c>
      <c r="P4661">
        <v>36</v>
      </c>
      <c r="Q4661" t="s">
        <v>5594</v>
      </c>
      <c r="R4661" t="s">
        <v>21</v>
      </c>
      <c r="S4661" t="s">
        <v>22</v>
      </c>
      <c r="T4661" t="s">
        <v>21</v>
      </c>
      <c r="Y4661">
        <v>185</v>
      </c>
      <c r="Z4661">
        <v>72</v>
      </c>
      <c r="AA4661">
        <v>14</v>
      </c>
      <c r="AB4661">
        <v>381</v>
      </c>
    </row>
    <row r="4662" spans="1:28" ht="15.95">
      <c r="A4662" t="s">
        <v>5595</v>
      </c>
      <c r="B4662" t="s">
        <v>166</v>
      </c>
      <c r="C4662" t="str">
        <f>VLOOKUP(B4662, Positions!A$1:B$134, 2, FALSE)</f>
        <v>Goalkeeper</v>
      </c>
      <c r="D4662" t="s">
        <v>4822</v>
      </c>
      <c r="E4662" t="s">
        <v>5666</v>
      </c>
      <c r="F4662" t="s">
        <v>226</v>
      </c>
      <c r="G4662" t="str">
        <f>VLOOKUP(E4662, Tiers!M$1:P$134, 3, FALSE)</f>
        <v>NONE</v>
      </c>
      <c r="H4662">
        <f>VLOOKUP(G4662, Tiers!B$1:C$134, 2, FALSE)</f>
        <v>7</v>
      </c>
      <c r="I4662" s="21">
        <v>28948</v>
      </c>
      <c r="J4662" t="str">
        <f t="shared" si="72"/>
        <v>Steve SimonsenPune</v>
      </c>
      <c r="P4662">
        <v>36</v>
      </c>
      <c r="Q4662" t="s">
        <v>669</v>
      </c>
      <c r="R4662" t="s">
        <v>21</v>
      </c>
      <c r="S4662" t="s">
        <v>22</v>
      </c>
      <c r="T4662" t="s">
        <v>21</v>
      </c>
      <c r="U4662" t="s">
        <v>5596</v>
      </c>
      <c r="Y4662">
        <v>188</v>
      </c>
      <c r="Z4662">
        <v>80</v>
      </c>
      <c r="AA4662">
        <v>0</v>
      </c>
      <c r="AB4662">
        <v>365</v>
      </c>
    </row>
    <row r="4663" spans="1:28" ht="15.95">
      <c r="A4663" t="s">
        <v>5597</v>
      </c>
      <c r="B4663" t="s">
        <v>3386</v>
      </c>
      <c r="C4663" t="str">
        <f>VLOOKUP(B4663, Positions!A$1:B$134, 2, FALSE)</f>
        <v>Defender</v>
      </c>
      <c r="E4663" t="s">
        <v>5666</v>
      </c>
      <c r="F4663" t="s">
        <v>21</v>
      </c>
      <c r="G4663" t="str">
        <f>VLOOKUP(E4663, Tiers!M$1:P$134, 3, FALSE)</f>
        <v>NONE</v>
      </c>
      <c r="H4663">
        <f>VLOOKUP(G4663, Tiers!B$1:C$134, 2, FALSE)</f>
        <v>7</v>
      </c>
      <c r="I4663" s="21" t="e">
        <v>#N/A</v>
      </c>
      <c r="J4663" t="str">
        <f t="shared" si="72"/>
        <v>Hayden Mullins</v>
      </c>
      <c r="P4663">
        <v>36</v>
      </c>
      <c r="Q4663" t="s">
        <v>157</v>
      </c>
      <c r="R4663" t="s">
        <v>21</v>
      </c>
      <c r="S4663" t="s">
        <v>22</v>
      </c>
      <c r="T4663" t="s">
        <v>21</v>
      </c>
      <c r="Y4663">
        <v>180</v>
      </c>
      <c r="Z4663">
        <v>71</v>
      </c>
      <c r="AA4663">
        <v>28</v>
      </c>
      <c r="AB4663">
        <v>608</v>
      </c>
    </row>
    <row r="4664" spans="1:28" ht="15.95">
      <c r="A4664" t="s">
        <v>5598</v>
      </c>
      <c r="B4664" t="s">
        <v>42</v>
      </c>
      <c r="C4664" t="str">
        <f>VLOOKUP(B4664, Positions!A$1:B$134, 2, FALSE)</f>
        <v>Midfielder</v>
      </c>
      <c r="E4664" t="s">
        <v>5666</v>
      </c>
      <c r="F4664" t="s">
        <v>21</v>
      </c>
      <c r="G4664" t="str">
        <f>VLOOKUP(E4664, Tiers!M$1:P$134, 3, FALSE)</f>
        <v>NONE</v>
      </c>
      <c r="H4664">
        <f>VLOOKUP(G4664, Tiers!B$1:C$134, 2, FALSE)</f>
        <v>7</v>
      </c>
      <c r="I4664" s="21" t="e">
        <v>#N/A</v>
      </c>
      <c r="J4664" t="str">
        <f t="shared" si="72"/>
        <v>Gary Holloway</v>
      </c>
      <c r="P4664">
        <v>36</v>
      </c>
      <c r="Q4664" t="s">
        <v>74</v>
      </c>
      <c r="R4664" t="s">
        <v>21</v>
      </c>
      <c r="S4664" t="s">
        <v>22</v>
      </c>
      <c r="T4664" t="s">
        <v>21</v>
      </c>
      <c r="Y4664">
        <v>181</v>
      </c>
      <c r="Z4664">
        <v>78</v>
      </c>
      <c r="AA4664">
        <v>32</v>
      </c>
      <c r="AB4664">
        <v>317</v>
      </c>
    </row>
    <row r="4665" spans="1:28" ht="15.95">
      <c r="A4665" t="s">
        <v>5599</v>
      </c>
      <c r="B4665" t="s">
        <v>457</v>
      </c>
      <c r="C4665" t="str">
        <f>VLOOKUP(B4665, Positions!A$1:B$134, 2, FALSE)</f>
        <v>Forward</v>
      </c>
      <c r="D4665" t="s">
        <v>27</v>
      </c>
      <c r="E4665" t="s">
        <v>5663</v>
      </c>
      <c r="F4665" t="s">
        <v>21</v>
      </c>
      <c r="G4665" t="str">
        <f>VLOOKUP(E4665, Tiers!M$1:P$134, 3, FALSE)</f>
        <v>ENG4</v>
      </c>
      <c r="H4665">
        <f>VLOOKUP(G4665, Tiers!B$1:C$134, 2, FALSE)</f>
        <v>5</v>
      </c>
      <c r="I4665" s="21">
        <v>28909</v>
      </c>
      <c r="J4665" t="str">
        <f t="shared" si="72"/>
        <v>Kevin EllisonMorecambe</v>
      </c>
      <c r="P4665">
        <v>36</v>
      </c>
      <c r="Q4665" t="s">
        <v>57</v>
      </c>
      <c r="R4665" t="s">
        <v>21</v>
      </c>
      <c r="S4665" t="s">
        <v>22</v>
      </c>
      <c r="T4665" t="s">
        <v>21</v>
      </c>
      <c r="Y4665">
        <v>186</v>
      </c>
      <c r="Z4665">
        <v>80</v>
      </c>
      <c r="AA4665">
        <v>120</v>
      </c>
      <c r="AB4665">
        <v>517</v>
      </c>
    </row>
    <row r="4666" spans="1:28" ht="15.95">
      <c r="A4666" t="s">
        <v>5600</v>
      </c>
      <c r="B4666" t="s">
        <v>36</v>
      </c>
      <c r="C4666" t="str">
        <f>VLOOKUP(B4666, Positions!A$1:B$134, 2, FALSE)</f>
        <v>Midfielder</v>
      </c>
      <c r="D4666" t="s">
        <v>79</v>
      </c>
      <c r="E4666" t="s">
        <v>5663</v>
      </c>
      <c r="F4666" t="s">
        <v>21</v>
      </c>
      <c r="G4666" t="str">
        <f>VLOOKUP(E4666, Tiers!M$1:P$134, 3, FALSE)</f>
        <v>ENG4</v>
      </c>
      <c r="H4666">
        <f>VLOOKUP(G4666, Tiers!B$1:C$134, 2, FALSE)</f>
        <v>5</v>
      </c>
      <c r="I4666" s="21">
        <v>28879</v>
      </c>
      <c r="J4666" t="str">
        <f t="shared" si="72"/>
        <v>Dannie BulmanAFC Wimbledon</v>
      </c>
      <c r="P4666">
        <v>36</v>
      </c>
      <c r="Q4666" t="s">
        <v>785</v>
      </c>
      <c r="R4666" t="s">
        <v>21</v>
      </c>
      <c r="S4666" t="s">
        <v>22</v>
      </c>
      <c r="T4666" t="s">
        <v>21</v>
      </c>
      <c r="Y4666">
        <v>178</v>
      </c>
      <c r="Z4666">
        <v>75</v>
      </c>
      <c r="AA4666">
        <v>32</v>
      </c>
      <c r="AB4666">
        <v>645</v>
      </c>
    </row>
    <row r="4667" spans="1:28" ht="15.95">
      <c r="A4667" t="s">
        <v>5601</v>
      </c>
      <c r="B4667" t="s">
        <v>36</v>
      </c>
      <c r="C4667" t="str">
        <f>VLOOKUP(B4667, Positions!A$1:B$134, 2, FALSE)</f>
        <v>Midfielder</v>
      </c>
      <c r="D4667" t="s">
        <v>1146</v>
      </c>
      <c r="E4667" t="s">
        <v>5666</v>
      </c>
      <c r="F4667" t="s">
        <v>21</v>
      </c>
      <c r="G4667" t="str">
        <f>VLOOKUP(E4667, Tiers!M$1:P$134, 3, FALSE)</f>
        <v>NONE</v>
      </c>
      <c r="H4667">
        <f>VLOOKUP(G4667, Tiers!B$1:C$134, 2, FALSE)</f>
        <v>7</v>
      </c>
      <c r="I4667" s="21">
        <v>28863</v>
      </c>
      <c r="J4667" t="str">
        <f t="shared" si="72"/>
        <v>Tommy MillerFC Halifax</v>
      </c>
      <c r="P4667">
        <v>36</v>
      </c>
      <c r="Q4667" t="s">
        <v>4565</v>
      </c>
      <c r="R4667" t="s">
        <v>21</v>
      </c>
      <c r="S4667" t="s">
        <v>22</v>
      </c>
      <c r="T4667" t="s">
        <v>21</v>
      </c>
      <c r="U4667" t="s">
        <v>421</v>
      </c>
      <c r="Y4667">
        <v>183</v>
      </c>
      <c r="Z4667">
        <v>71</v>
      </c>
      <c r="AA4667">
        <v>90</v>
      </c>
      <c r="AB4667">
        <v>522</v>
      </c>
    </row>
    <row r="4668" spans="1:28" ht="15.95">
      <c r="A4668" t="s">
        <v>5502</v>
      </c>
      <c r="B4668" t="s">
        <v>81</v>
      </c>
      <c r="C4668" t="str">
        <f>VLOOKUP(B4668, Positions!A$1:B$134, 2, FALSE)</f>
        <v>Defender</v>
      </c>
      <c r="D4668" t="s">
        <v>284</v>
      </c>
      <c r="E4668" t="s">
        <v>5665</v>
      </c>
      <c r="F4668" t="s">
        <v>21</v>
      </c>
      <c r="G4668" t="str">
        <f>VLOOKUP(E4668, Tiers!M$1:P$134, 3, FALSE)</f>
        <v>ENG2</v>
      </c>
      <c r="H4668">
        <f>VLOOKUP(G4668, Tiers!B$1:C$134, 2, FALSE)</f>
        <v>3</v>
      </c>
      <c r="I4668" s="21">
        <v>28838</v>
      </c>
      <c r="J4668" t="str">
        <f t="shared" si="72"/>
        <v>Paul RobinsonBirmingham</v>
      </c>
      <c r="P4668">
        <v>36</v>
      </c>
      <c r="Q4668" t="s">
        <v>271</v>
      </c>
      <c r="R4668" t="s">
        <v>21</v>
      </c>
      <c r="S4668" t="s">
        <v>22</v>
      </c>
      <c r="T4668" t="s">
        <v>21</v>
      </c>
      <c r="Y4668">
        <v>176</v>
      </c>
      <c r="Z4668">
        <v>73</v>
      </c>
      <c r="AA4668">
        <v>12</v>
      </c>
      <c r="AB4668">
        <v>632</v>
      </c>
    </row>
    <row r="4669" spans="1:28" ht="15.95">
      <c r="A4669" t="s">
        <v>5602</v>
      </c>
      <c r="B4669" t="s">
        <v>360</v>
      </c>
      <c r="C4669" t="str">
        <f>VLOOKUP(B4669, Positions!A$1:B$134, 2, FALSE)</f>
        <v>Defender</v>
      </c>
      <c r="D4669" t="s">
        <v>98</v>
      </c>
      <c r="E4669" t="s">
        <v>5665</v>
      </c>
      <c r="F4669" t="s">
        <v>21</v>
      </c>
      <c r="G4669" t="str">
        <f>VLOOKUP(E4669, Tiers!M$1:P$134, 3, FALSE)</f>
        <v>ENG2</v>
      </c>
      <c r="H4669">
        <f>VLOOKUP(G4669, Tiers!B$1:C$134, 2, FALSE)</f>
        <v>3</v>
      </c>
      <c r="I4669" s="21">
        <v>28782</v>
      </c>
      <c r="J4669" t="str">
        <f t="shared" si="72"/>
        <v>Clint HillQ.P.R.</v>
      </c>
      <c r="P4669">
        <v>36</v>
      </c>
      <c r="Q4669" t="s">
        <v>330</v>
      </c>
      <c r="R4669" t="s">
        <v>21</v>
      </c>
      <c r="S4669" t="s">
        <v>22</v>
      </c>
      <c r="T4669" t="s">
        <v>21</v>
      </c>
      <c r="Y4669">
        <v>183</v>
      </c>
      <c r="Z4669">
        <v>73</v>
      </c>
      <c r="AA4669">
        <v>29</v>
      </c>
      <c r="AB4669">
        <v>512</v>
      </c>
    </row>
    <row r="4670" spans="1:28" ht="15.95">
      <c r="A4670" t="s">
        <v>5603</v>
      </c>
      <c r="B4670" t="s">
        <v>166</v>
      </c>
      <c r="C4670" t="str">
        <f>VLOOKUP(B4670, Positions!A$1:B$134, 2, FALSE)</f>
        <v>Goalkeeper</v>
      </c>
      <c r="D4670" t="s">
        <v>1146</v>
      </c>
      <c r="E4670" t="s">
        <v>5666</v>
      </c>
      <c r="F4670" t="s">
        <v>21</v>
      </c>
      <c r="G4670" t="str">
        <f>VLOOKUP(E4670, Tiers!M$1:P$134, 3, FALSE)</f>
        <v>NONE</v>
      </c>
      <c r="H4670">
        <f>VLOOKUP(G4670, Tiers!B$1:C$134, 2, FALSE)</f>
        <v>7</v>
      </c>
      <c r="I4670" s="21">
        <v>28771</v>
      </c>
      <c r="J4670" t="str">
        <f t="shared" si="72"/>
        <v>Matt GlennonFC Halifax</v>
      </c>
      <c r="P4670">
        <v>36</v>
      </c>
      <c r="Q4670" t="s">
        <v>1148</v>
      </c>
      <c r="R4670" t="s">
        <v>21</v>
      </c>
      <c r="S4670" t="s">
        <v>22</v>
      </c>
      <c r="T4670" t="s">
        <v>21</v>
      </c>
      <c r="Y4670">
        <v>188</v>
      </c>
      <c r="Z4670">
        <v>90</v>
      </c>
      <c r="AA4670">
        <v>1</v>
      </c>
      <c r="AB4670">
        <v>543</v>
      </c>
    </row>
    <row r="4671" spans="1:28" ht="15.95">
      <c r="A4671" t="s">
        <v>5604</v>
      </c>
      <c r="B4671" t="s">
        <v>16</v>
      </c>
      <c r="C4671" t="e">
        <f>VLOOKUP(B4671, Positions!A$1:B$134, 2, FALSE)</f>
        <v>#N/A</v>
      </c>
      <c r="D4671" t="s">
        <v>402</v>
      </c>
      <c r="E4671" t="s">
        <v>5664</v>
      </c>
      <c r="F4671" t="s">
        <v>21</v>
      </c>
      <c r="G4671" t="str">
        <f>VLOOKUP(E4671, Tiers!M$1:P$134, 3, FALSE)</f>
        <v>ENG3</v>
      </c>
      <c r="H4671">
        <f>VLOOKUP(G4671, Tiers!B$1:C$134, 2, FALSE)</f>
        <v>4</v>
      </c>
      <c r="I4671" s="21">
        <v>28751</v>
      </c>
      <c r="J4671" t="str">
        <f t="shared" si="72"/>
        <v>Ryan LoweBury</v>
      </c>
      <c r="P4671">
        <v>36</v>
      </c>
      <c r="Q4671" t="s">
        <v>57</v>
      </c>
      <c r="R4671" t="s">
        <v>21</v>
      </c>
      <c r="S4671" t="s">
        <v>22</v>
      </c>
      <c r="T4671" t="s">
        <v>21</v>
      </c>
      <c r="Y4671">
        <v>178</v>
      </c>
      <c r="Z4671">
        <v>80</v>
      </c>
      <c r="AA4671">
        <v>171</v>
      </c>
      <c r="AB4671">
        <v>560</v>
      </c>
    </row>
    <row r="4672" spans="1:28" ht="15.95">
      <c r="A4672" t="s">
        <v>5605</v>
      </c>
      <c r="B4672" t="s">
        <v>81</v>
      </c>
      <c r="C4672" t="str">
        <f>VLOOKUP(B4672, Positions!A$1:B$134, 2, FALSE)</f>
        <v>Defender</v>
      </c>
      <c r="D4672" t="s">
        <v>17</v>
      </c>
      <c r="E4672" t="s">
        <v>5663</v>
      </c>
      <c r="F4672" t="s">
        <v>21</v>
      </c>
      <c r="G4672" t="str">
        <f>VLOOKUP(E4672, Tiers!M$1:P$134, 3, FALSE)</f>
        <v>ENG4</v>
      </c>
      <c r="H4672">
        <f>VLOOKUP(G4672, Tiers!B$1:C$134, 2, FALSE)</f>
        <v>5</v>
      </c>
      <c r="I4672" s="21">
        <v>28746</v>
      </c>
      <c r="J4672" t="str">
        <f t="shared" si="72"/>
        <v>Darren WardYeovil</v>
      </c>
      <c r="P4672">
        <v>36</v>
      </c>
      <c r="Q4672" t="s">
        <v>294</v>
      </c>
      <c r="R4672" t="s">
        <v>21</v>
      </c>
      <c r="S4672" t="s">
        <v>22</v>
      </c>
      <c r="T4672" t="s">
        <v>21</v>
      </c>
      <c r="Y4672">
        <v>191</v>
      </c>
      <c r="Z4672">
        <v>92</v>
      </c>
      <c r="AA4672">
        <v>17</v>
      </c>
      <c r="AB4672">
        <v>523</v>
      </c>
    </row>
    <row r="4673" spans="1:28" ht="15.95">
      <c r="A4673" t="s">
        <v>5606</v>
      </c>
      <c r="B4673" t="s">
        <v>42</v>
      </c>
      <c r="C4673" t="str">
        <f>VLOOKUP(B4673, Positions!A$1:B$134, 2, FALSE)</f>
        <v>Midfielder</v>
      </c>
      <c r="D4673" t="s">
        <v>3437</v>
      </c>
      <c r="E4673" t="s">
        <v>5666</v>
      </c>
      <c r="F4673" t="s">
        <v>563</v>
      </c>
      <c r="G4673" t="str">
        <f>VLOOKUP(E4673, Tiers!M$1:P$134, 3, FALSE)</f>
        <v>NONE</v>
      </c>
      <c r="H4673">
        <f>VLOOKUP(G4673, Tiers!B$1:C$134, 2, FALSE)</f>
        <v>7</v>
      </c>
      <c r="I4673" s="21">
        <v>28661</v>
      </c>
      <c r="J4673" t="str">
        <f t="shared" si="72"/>
        <v>Frank LampardNYCFC</v>
      </c>
      <c r="P4673">
        <v>37</v>
      </c>
      <c r="Q4673" t="s">
        <v>1395</v>
      </c>
      <c r="R4673" t="s">
        <v>21</v>
      </c>
      <c r="S4673" t="s">
        <v>22</v>
      </c>
      <c r="T4673" t="s">
        <v>21</v>
      </c>
      <c r="Y4673">
        <v>184</v>
      </c>
      <c r="Z4673">
        <v>88</v>
      </c>
      <c r="AA4673">
        <v>178</v>
      </c>
      <c r="AB4673">
        <v>634</v>
      </c>
    </row>
    <row r="4674" spans="1:28" ht="15.95">
      <c r="A4674" t="s">
        <v>5607</v>
      </c>
      <c r="B4674" t="s">
        <v>166</v>
      </c>
      <c r="C4674" t="str">
        <f>VLOOKUP(B4674, Positions!A$1:B$134, 2, FALSE)</f>
        <v>Goalkeeper</v>
      </c>
      <c r="D4674" t="s">
        <v>121</v>
      </c>
      <c r="E4674" t="s">
        <v>5663</v>
      </c>
      <c r="F4674" t="s">
        <v>21</v>
      </c>
      <c r="G4674" t="str">
        <f>VLOOKUP(E4674, Tiers!M$1:P$134, 3, FALSE)</f>
        <v>ENG4</v>
      </c>
      <c r="H4674">
        <f>VLOOKUP(G4674, Tiers!B$1:C$134, 2, FALSE)</f>
        <v>5</v>
      </c>
      <c r="I4674" s="21">
        <v>28623</v>
      </c>
      <c r="J4674" t="str">
        <f t="shared" ref="J4674:J4699" si="73">A4674 &amp; D4674</f>
        <v>Steve MildenhallBristol Rovers</v>
      </c>
      <c r="P4674">
        <v>37</v>
      </c>
      <c r="Q4674" t="s">
        <v>86</v>
      </c>
      <c r="R4674" t="s">
        <v>21</v>
      </c>
      <c r="S4674" t="s">
        <v>22</v>
      </c>
      <c r="T4674" t="s">
        <v>21</v>
      </c>
      <c r="Y4674">
        <v>194</v>
      </c>
      <c r="Z4674">
        <v>90</v>
      </c>
      <c r="AA4674">
        <v>0</v>
      </c>
      <c r="AB4674">
        <v>439</v>
      </c>
    </row>
    <row r="4675" spans="1:28" ht="15.95">
      <c r="A4675" t="s">
        <v>5608</v>
      </c>
      <c r="B4675" t="s">
        <v>115</v>
      </c>
      <c r="C4675" t="e">
        <f>VLOOKUP(B4675, Positions!A$1:B$134, 2, FALSE)</f>
        <v>#N/A</v>
      </c>
      <c r="E4675" t="s">
        <v>5666</v>
      </c>
      <c r="F4675" t="s">
        <v>21</v>
      </c>
      <c r="G4675" t="str">
        <f>VLOOKUP(E4675, Tiers!M$1:P$134, 3, FALSE)</f>
        <v>NONE</v>
      </c>
      <c r="H4675">
        <f>VLOOKUP(G4675, Tiers!B$1:C$134, 2, FALSE)</f>
        <v>7</v>
      </c>
      <c r="I4675" s="21" t="e">
        <v>#N/A</v>
      </c>
      <c r="J4675" t="str">
        <f t="shared" si="73"/>
        <v>Karl Duguid</v>
      </c>
      <c r="P4675">
        <v>37</v>
      </c>
      <c r="Q4675" t="s">
        <v>5335</v>
      </c>
      <c r="R4675" t="s">
        <v>21</v>
      </c>
      <c r="S4675" t="s">
        <v>22</v>
      </c>
      <c r="T4675" t="s">
        <v>21</v>
      </c>
      <c r="Y4675">
        <v>180</v>
      </c>
      <c r="Z4675">
        <v>73</v>
      </c>
      <c r="AA4675">
        <v>47</v>
      </c>
      <c r="AB4675">
        <v>526</v>
      </c>
    </row>
    <row r="4676" spans="1:28" ht="15.95">
      <c r="A4676" t="s">
        <v>5609</v>
      </c>
      <c r="B4676" t="s">
        <v>16</v>
      </c>
      <c r="C4676" t="e">
        <f>VLOOKUP(B4676, Positions!A$1:B$134, 2, FALSE)</f>
        <v>#N/A</v>
      </c>
      <c r="D4676" t="s">
        <v>204</v>
      </c>
      <c r="E4676" t="s">
        <v>5665</v>
      </c>
      <c r="F4676" t="s">
        <v>21</v>
      </c>
      <c r="G4676" t="str">
        <f>VLOOKUP(E4676, Tiers!M$1:P$134, 3, FALSE)</f>
        <v>ENG2</v>
      </c>
      <c r="H4676">
        <f>VLOOKUP(G4676, Tiers!B$1:C$134, 2, FALSE)</f>
        <v>3</v>
      </c>
      <c r="I4676" s="21">
        <v>28501</v>
      </c>
      <c r="J4676" t="str">
        <f t="shared" si="73"/>
        <v>Emile HeskeyBolton</v>
      </c>
      <c r="P4676">
        <v>37</v>
      </c>
      <c r="Q4676" t="s">
        <v>357</v>
      </c>
      <c r="R4676" t="s">
        <v>21</v>
      </c>
      <c r="S4676" t="s">
        <v>22</v>
      </c>
      <c r="T4676" t="s">
        <v>21</v>
      </c>
      <c r="U4676" t="s">
        <v>909</v>
      </c>
      <c r="Y4676">
        <v>186</v>
      </c>
      <c r="Z4676">
        <v>93</v>
      </c>
      <c r="AA4676">
        <v>128</v>
      </c>
      <c r="AB4676">
        <v>603</v>
      </c>
    </row>
    <row r="4677" spans="1:28" ht="15.95">
      <c r="A4677" t="s">
        <v>5610</v>
      </c>
      <c r="B4677" t="s">
        <v>2246</v>
      </c>
      <c r="C4677" t="str">
        <f>VLOOKUP(B4677, Positions!A$1:B$134, 2, FALSE)</f>
        <v>Defender</v>
      </c>
      <c r="D4677" t="s">
        <v>37</v>
      </c>
      <c r="E4677" t="s">
        <v>5664</v>
      </c>
      <c r="F4677" t="s">
        <v>21</v>
      </c>
      <c r="G4677" t="str">
        <f>VLOOKUP(E4677, Tiers!M$1:P$134, 3, FALSE)</f>
        <v>ENG3</v>
      </c>
      <c r="H4677">
        <f>VLOOKUP(G4677, Tiers!B$1:C$134, 2, FALSE)</f>
        <v>4</v>
      </c>
      <c r="I4677" s="21">
        <v>28459</v>
      </c>
      <c r="J4677" t="str">
        <f t="shared" si="73"/>
        <v>Ritchie HumphreysChesterfield</v>
      </c>
      <c r="P4677">
        <v>37</v>
      </c>
      <c r="Q4677" t="s">
        <v>40</v>
      </c>
      <c r="R4677" t="s">
        <v>21</v>
      </c>
      <c r="S4677" t="s">
        <v>22</v>
      </c>
      <c r="T4677" t="s">
        <v>21</v>
      </c>
      <c r="Y4677">
        <v>178</v>
      </c>
      <c r="Z4677">
        <v>79</v>
      </c>
      <c r="AA4677">
        <v>53</v>
      </c>
      <c r="AB4677">
        <v>632</v>
      </c>
    </row>
    <row r="4678" spans="1:28" ht="15.95">
      <c r="A4678" t="s">
        <v>5611</v>
      </c>
      <c r="B4678" t="s">
        <v>166</v>
      </c>
      <c r="C4678" t="str">
        <f>VLOOKUP(B4678, Positions!A$1:B$134, 2, FALSE)</f>
        <v>Goalkeeper</v>
      </c>
      <c r="D4678" t="s">
        <v>671</v>
      </c>
      <c r="E4678" t="s">
        <v>5664</v>
      </c>
      <c r="F4678" t="s">
        <v>21</v>
      </c>
      <c r="G4678" t="str">
        <f>VLOOKUP(E4678, Tiers!M$1:P$134, 3, FALSE)</f>
        <v>ENG3</v>
      </c>
      <c r="H4678">
        <f>VLOOKUP(G4678, Tiers!B$1:C$134, 2, FALSE)</f>
        <v>4</v>
      </c>
      <c r="I4678" s="21">
        <v>28452</v>
      </c>
      <c r="J4678" t="str">
        <f t="shared" si="73"/>
        <v>David LucasFleetwood</v>
      </c>
      <c r="P4678">
        <v>37</v>
      </c>
      <c r="Q4678" t="s">
        <v>397</v>
      </c>
      <c r="R4678" t="s">
        <v>21</v>
      </c>
      <c r="S4678" t="s">
        <v>22</v>
      </c>
      <c r="T4678" t="s">
        <v>21</v>
      </c>
      <c r="Y4678">
        <v>186</v>
      </c>
      <c r="Z4678">
        <v>102</v>
      </c>
      <c r="AA4678">
        <v>0</v>
      </c>
      <c r="AB4678">
        <v>308</v>
      </c>
    </row>
    <row r="4679" spans="1:28" ht="15.95">
      <c r="A4679" t="s">
        <v>3559</v>
      </c>
      <c r="B4679" t="s">
        <v>166</v>
      </c>
      <c r="C4679" t="str">
        <f>VLOOKUP(B4679, Positions!A$1:B$134, 2, FALSE)</f>
        <v>Goalkeeper</v>
      </c>
      <c r="D4679" t="s">
        <v>490</v>
      </c>
      <c r="E4679" t="s">
        <v>62</v>
      </c>
      <c r="F4679" t="s">
        <v>21</v>
      </c>
      <c r="G4679" t="str">
        <f>VLOOKUP(E4679, Tiers!M$1:P$134, 3, FALSE)</f>
        <v>ENG1</v>
      </c>
      <c r="H4679">
        <f>VLOOKUP(G4679, Tiers!B$1:C$134, 2, FALSE)</f>
        <v>1</v>
      </c>
      <c r="I4679" s="21">
        <v>28434</v>
      </c>
      <c r="J4679" t="str">
        <f t="shared" si="73"/>
        <v>Richard WrightMan City</v>
      </c>
      <c r="P4679">
        <v>37</v>
      </c>
      <c r="Q4679" t="s">
        <v>159</v>
      </c>
      <c r="R4679" t="s">
        <v>21</v>
      </c>
      <c r="S4679" t="s">
        <v>22</v>
      </c>
      <c r="T4679" t="s">
        <v>21</v>
      </c>
      <c r="Y4679">
        <v>188</v>
      </c>
      <c r="Z4679">
        <v>89</v>
      </c>
      <c r="AA4679">
        <v>0</v>
      </c>
      <c r="AB4679">
        <v>380</v>
      </c>
    </row>
    <row r="4680" spans="1:28" ht="15.95">
      <c r="A4680" t="s">
        <v>5613</v>
      </c>
      <c r="B4680" t="s">
        <v>42</v>
      </c>
      <c r="C4680" t="str">
        <f>VLOOKUP(B4680, Positions!A$1:B$134, 2, FALSE)</f>
        <v>Midfielder</v>
      </c>
      <c r="D4680" t="s">
        <v>5614</v>
      </c>
      <c r="E4680" t="s">
        <v>5666</v>
      </c>
      <c r="F4680" t="s">
        <v>21</v>
      </c>
      <c r="G4680" t="str">
        <f>VLOOKUP(E4680, Tiers!M$1:P$134, 3, FALSE)</f>
        <v>NONE</v>
      </c>
      <c r="H4680">
        <f>VLOOKUP(G4680, Tiers!B$1:C$134, 2, FALSE)</f>
        <v>7</v>
      </c>
      <c r="I4680" s="21">
        <v>28418</v>
      </c>
      <c r="J4680" t="str">
        <f t="shared" si="73"/>
        <v>Paul McKennaBamber Bridge</v>
      </c>
      <c r="P4680">
        <v>37</v>
      </c>
      <c r="Q4680" t="s">
        <v>397</v>
      </c>
      <c r="R4680" t="s">
        <v>21</v>
      </c>
      <c r="S4680" t="s">
        <v>22</v>
      </c>
      <c r="T4680" t="s">
        <v>21</v>
      </c>
      <c r="Y4680">
        <v>171</v>
      </c>
      <c r="Z4680">
        <v>78</v>
      </c>
      <c r="AA4680">
        <v>38</v>
      </c>
      <c r="AB4680">
        <v>586</v>
      </c>
    </row>
    <row r="4681" spans="1:28" ht="15.95">
      <c r="A4681" t="s">
        <v>5615</v>
      </c>
      <c r="B4681" t="s">
        <v>166</v>
      </c>
      <c r="C4681" t="str">
        <f>VLOOKUP(B4681, Positions!A$1:B$134, 2, FALSE)</f>
        <v>Goalkeeper</v>
      </c>
      <c r="D4681" t="s">
        <v>1358</v>
      </c>
      <c r="E4681" t="s">
        <v>5663</v>
      </c>
      <c r="F4681" t="s">
        <v>21</v>
      </c>
      <c r="G4681" t="str">
        <f>VLOOKUP(E4681, Tiers!M$1:P$134, 3, FALSE)</f>
        <v>ENG4</v>
      </c>
      <c r="H4681">
        <f>VLOOKUP(G4681, Tiers!B$1:C$134, 2, FALSE)</f>
        <v>5</v>
      </c>
      <c r="I4681" s="21">
        <v>28377</v>
      </c>
      <c r="J4681" t="str">
        <f t="shared" si="73"/>
        <v>Darryl FlahavanCrawley</v>
      </c>
      <c r="P4681">
        <v>37</v>
      </c>
      <c r="Q4681" t="s">
        <v>141</v>
      </c>
      <c r="R4681" t="s">
        <v>21</v>
      </c>
      <c r="S4681" t="s">
        <v>22</v>
      </c>
      <c r="T4681" t="s">
        <v>21</v>
      </c>
      <c r="Y4681">
        <v>180</v>
      </c>
      <c r="Z4681">
        <v>79</v>
      </c>
      <c r="AA4681">
        <v>0</v>
      </c>
      <c r="AB4681">
        <v>389</v>
      </c>
    </row>
    <row r="4682" spans="1:28" ht="15.95">
      <c r="A4682" t="s">
        <v>5616</v>
      </c>
      <c r="B4682" t="s">
        <v>494</v>
      </c>
      <c r="C4682" t="str">
        <f>VLOOKUP(B4682, Positions!A$1:B$134, 2, FALSE)</f>
        <v>Defender</v>
      </c>
      <c r="D4682" t="s">
        <v>177</v>
      </c>
      <c r="E4682" t="s">
        <v>5663</v>
      </c>
      <c r="F4682" t="s">
        <v>21</v>
      </c>
      <c r="G4682" t="str">
        <f>VLOOKUP(E4682, Tiers!M$1:P$134, 3, FALSE)</f>
        <v>ENG4</v>
      </c>
      <c r="H4682">
        <f>VLOOKUP(G4682, Tiers!B$1:C$134, 2, FALSE)</f>
        <v>5</v>
      </c>
      <c r="I4682" s="21">
        <v>28354</v>
      </c>
      <c r="J4682" t="str">
        <f t="shared" si="73"/>
        <v>Matt OakleyExeter</v>
      </c>
      <c r="P4682">
        <v>37</v>
      </c>
      <c r="Q4682" t="s">
        <v>73</v>
      </c>
      <c r="R4682" t="s">
        <v>21</v>
      </c>
      <c r="S4682" t="s">
        <v>22</v>
      </c>
      <c r="T4682" t="s">
        <v>21</v>
      </c>
      <c r="Y4682">
        <v>178</v>
      </c>
      <c r="Z4682">
        <v>70</v>
      </c>
      <c r="AA4682">
        <v>33</v>
      </c>
      <c r="AB4682">
        <v>566</v>
      </c>
    </row>
    <row r="4683" spans="1:28" ht="15.95">
      <c r="A4683" t="s">
        <v>5617</v>
      </c>
      <c r="B4683" t="s">
        <v>166</v>
      </c>
      <c r="C4683" t="str">
        <f>VLOOKUP(B4683, Positions!A$1:B$134, 2, FALSE)</f>
        <v>Goalkeeper</v>
      </c>
      <c r="D4683" t="s">
        <v>5618</v>
      </c>
      <c r="E4683" t="s">
        <v>5666</v>
      </c>
      <c r="F4683" t="s">
        <v>21</v>
      </c>
      <c r="G4683" t="str">
        <f>VLOOKUP(E4683, Tiers!M$1:P$134, 3, FALSE)</f>
        <v>NONE</v>
      </c>
      <c r="H4683">
        <f>VLOOKUP(G4683, Tiers!B$1:C$134, 2, FALSE)</f>
        <v>7</v>
      </c>
      <c r="I4683" s="21">
        <v>28292</v>
      </c>
      <c r="J4683" t="str">
        <f t="shared" si="73"/>
        <v>Matt DukeAlfreton</v>
      </c>
      <c r="P4683">
        <v>38</v>
      </c>
      <c r="Q4683" t="s">
        <v>40</v>
      </c>
      <c r="R4683" t="s">
        <v>21</v>
      </c>
      <c r="S4683" t="s">
        <v>22</v>
      </c>
      <c r="T4683" t="s">
        <v>21</v>
      </c>
      <c r="Y4683">
        <v>196</v>
      </c>
      <c r="Z4683">
        <v>84</v>
      </c>
      <c r="AA4683">
        <v>1</v>
      </c>
      <c r="AB4683">
        <v>305</v>
      </c>
    </row>
    <row r="4684" spans="1:28" ht="15.95">
      <c r="A4684" t="s">
        <v>5619</v>
      </c>
      <c r="B4684" t="s">
        <v>81</v>
      </c>
      <c r="C4684" t="str">
        <f>VLOOKUP(B4684, Positions!A$1:B$134, 2, FALSE)</f>
        <v>Defender</v>
      </c>
      <c r="D4684" t="s">
        <v>187</v>
      </c>
      <c r="E4684" t="s">
        <v>5663</v>
      </c>
      <c r="F4684" t="s">
        <v>21</v>
      </c>
      <c r="G4684" t="str">
        <f>VLOOKUP(E4684, Tiers!M$1:P$134, 3, FALSE)</f>
        <v>ENG4</v>
      </c>
      <c r="H4684">
        <f>VLOOKUP(G4684, Tiers!B$1:C$134, 2, FALSE)</f>
        <v>5</v>
      </c>
      <c r="I4684" s="21">
        <v>28281</v>
      </c>
      <c r="J4684" t="str">
        <f t="shared" si="73"/>
        <v>Sam CollinsHartlepool</v>
      </c>
      <c r="P4684">
        <v>38</v>
      </c>
      <c r="Q4684" t="s">
        <v>1530</v>
      </c>
      <c r="R4684" t="s">
        <v>21</v>
      </c>
      <c r="S4684" t="s">
        <v>22</v>
      </c>
      <c r="T4684" t="s">
        <v>21</v>
      </c>
      <c r="Y4684">
        <v>188</v>
      </c>
      <c r="Z4684">
        <v>85</v>
      </c>
      <c r="AA4684">
        <v>16</v>
      </c>
      <c r="AB4684">
        <v>527</v>
      </c>
    </row>
    <row r="4685" spans="1:28" ht="15.95">
      <c r="A4685" t="s">
        <v>5620</v>
      </c>
      <c r="B4685" t="s">
        <v>42</v>
      </c>
      <c r="C4685" t="str">
        <f>VLOOKUP(B4685, Positions!A$1:B$134, 2, FALSE)</f>
        <v>Midfielder</v>
      </c>
      <c r="D4685" t="s">
        <v>1184</v>
      </c>
      <c r="E4685" t="s">
        <v>5666</v>
      </c>
      <c r="F4685" t="s">
        <v>21</v>
      </c>
      <c r="G4685" t="str">
        <f>VLOOKUP(E4685, Tiers!M$1:P$134, 3, FALSE)</f>
        <v>NONE</v>
      </c>
      <c r="H4685">
        <f>VLOOKUP(G4685, Tiers!B$1:C$134, 2, FALSE)</f>
        <v>7</v>
      </c>
      <c r="I4685" s="21">
        <v>28279</v>
      </c>
      <c r="J4685" t="str">
        <f t="shared" si="73"/>
        <v>Gary JonesSouthport</v>
      </c>
      <c r="P4685">
        <v>38</v>
      </c>
      <c r="Q4685" t="s">
        <v>390</v>
      </c>
      <c r="R4685" t="s">
        <v>21</v>
      </c>
      <c r="S4685" t="s">
        <v>22</v>
      </c>
      <c r="T4685" t="s">
        <v>21</v>
      </c>
      <c r="U4685" t="s">
        <v>340</v>
      </c>
      <c r="Y4685">
        <v>181</v>
      </c>
      <c r="Z4685">
        <v>77</v>
      </c>
      <c r="AA4685">
        <v>91</v>
      </c>
      <c r="AB4685">
        <v>679</v>
      </c>
    </row>
    <row r="4686" spans="1:28" ht="15.95">
      <c r="A4686" t="s">
        <v>5621</v>
      </c>
      <c r="B4686" t="s">
        <v>42</v>
      </c>
      <c r="C4686" t="str">
        <f>VLOOKUP(B4686, Positions!A$1:B$134, 2, FALSE)</f>
        <v>Midfielder</v>
      </c>
      <c r="E4686" t="s">
        <v>5666</v>
      </c>
      <c r="F4686" t="s">
        <v>21</v>
      </c>
      <c r="G4686" t="str">
        <f>VLOOKUP(E4686, Tiers!M$1:P$134, 3, FALSE)</f>
        <v>NONE</v>
      </c>
      <c r="H4686">
        <f>VLOOKUP(G4686, Tiers!B$1:C$134, 2, FALSE)</f>
        <v>7</v>
      </c>
      <c r="I4686" s="21" t="e">
        <v>#N/A</v>
      </c>
      <c r="J4686" t="str">
        <f t="shared" si="73"/>
        <v>Lee Hendrie</v>
      </c>
      <c r="P4686">
        <v>38</v>
      </c>
      <c r="Q4686" t="s">
        <v>284</v>
      </c>
      <c r="R4686" t="s">
        <v>21</v>
      </c>
      <c r="S4686" t="s">
        <v>22</v>
      </c>
      <c r="T4686" t="s">
        <v>21</v>
      </c>
      <c r="U4686" t="s">
        <v>421</v>
      </c>
      <c r="Y4686">
        <v>178</v>
      </c>
      <c r="Z4686">
        <v>65</v>
      </c>
      <c r="AA4686">
        <v>42</v>
      </c>
      <c r="AB4686">
        <v>407</v>
      </c>
    </row>
    <row r="4687" spans="1:28" ht="15.95">
      <c r="A4687" t="s">
        <v>5622</v>
      </c>
      <c r="B4687" t="s">
        <v>166</v>
      </c>
      <c r="C4687" t="str">
        <f>VLOOKUP(B4687, Positions!A$1:B$134, 2, FALSE)</f>
        <v>Goalkeeper</v>
      </c>
      <c r="D4687" t="s">
        <v>162</v>
      </c>
      <c r="E4687" t="s">
        <v>5663</v>
      </c>
      <c r="F4687" t="s">
        <v>21</v>
      </c>
      <c r="G4687" t="str">
        <f>VLOOKUP(E4687, Tiers!M$1:P$134, 3, FALSE)</f>
        <v>ENG4</v>
      </c>
      <c r="H4687">
        <f>VLOOKUP(G4687, Tiers!B$1:C$134, 2, FALSE)</f>
        <v>5</v>
      </c>
      <c r="I4687" s="21">
        <v>28217</v>
      </c>
      <c r="J4687" t="str">
        <f t="shared" si="73"/>
        <v>Mark TylerLuton</v>
      </c>
      <c r="P4687">
        <v>38</v>
      </c>
      <c r="Q4687" t="s">
        <v>657</v>
      </c>
      <c r="R4687" t="s">
        <v>21</v>
      </c>
      <c r="S4687" t="s">
        <v>22</v>
      </c>
      <c r="T4687" t="s">
        <v>21</v>
      </c>
      <c r="Y4687">
        <v>181</v>
      </c>
      <c r="Z4687">
        <v>84</v>
      </c>
      <c r="AA4687">
        <v>0</v>
      </c>
      <c r="AB4687">
        <v>658</v>
      </c>
    </row>
    <row r="4688" spans="1:28" ht="15.95">
      <c r="A4688" t="s">
        <v>5623</v>
      </c>
      <c r="B4688" t="s">
        <v>36</v>
      </c>
      <c r="C4688" t="str">
        <f>VLOOKUP(B4688, Positions!A$1:B$134, 2, FALSE)</f>
        <v>Midfielder</v>
      </c>
      <c r="D4688" t="s">
        <v>200</v>
      </c>
      <c r="E4688" t="s">
        <v>5664</v>
      </c>
      <c r="F4688" t="s">
        <v>21</v>
      </c>
      <c r="G4688" t="str">
        <f>VLOOKUP(E4688, Tiers!M$1:P$134, 3, FALSE)</f>
        <v>ENG3</v>
      </c>
      <c r="H4688">
        <f>VLOOKUP(G4688, Tiers!B$1:C$134, 2, FALSE)</f>
        <v>4</v>
      </c>
      <c r="I4688" s="21">
        <v>28150</v>
      </c>
      <c r="J4688" t="str">
        <f t="shared" si="73"/>
        <v>Michael BrownPort Vale</v>
      </c>
      <c r="P4688">
        <v>38</v>
      </c>
      <c r="Q4688" t="s">
        <v>187</v>
      </c>
      <c r="R4688" t="s">
        <v>21</v>
      </c>
      <c r="S4688" t="s">
        <v>22</v>
      </c>
      <c r="T4688" t="s">
        <v>21</v>
      </c>
      <c r="Y4688">
        <v>176</v>
      </c>
      <c r="Z4688">
        <v>78</v>
      </c>
      <c r="AA4688">
        <v>45</v>
      </c>
      <c r="AB4688">
        <v>548</v>
      </c>
    </row>
    <row r="4689" spans="1:28" ht="15.95">
      <c r="A4689" t="s">
        <v>5624</v>
      </c>
      <c r="B4689" t="s">
        <v>166</v>
      </c>
      <c r="C4689" t="str">
        <f>VLOOKUP(B4689, Positions!A$1:B$134, 2, FALSE)</f>
        <v>Goalkeeper</v>
      </c>
      <c r="D4689" t="s">
        <v>141</v>
      </c>
      <c r="E4689" t="s">
        <v>62</v>
      </c>
      <c r="F4689" t="s">
        <v>21</v>
      </c>
      <c r="G4689" t="str">
        <f>VLOOKUP(E4689, Tiers!M$1:P$134, 3, FALSE)</f>
        <v>ENG1</v>
      </c>
      <c r="H4689">
        <f>VLOOKUP(G4689, Tiers!B$1:C$134, 2, FALSE)</f>
        <v>1</v>
      </c>
      <c r="I4689" s="21">
        <v>28032</v>
      </c>
      <c r="J4689" t="str">
        <f t="shared" si="73"/>
        <v>Kelvin DavisSouthampton</v>
      </c>
      <c r="P4689">
        <v>38</v>
      </c>
      <c r="Q4689" t="s">
        <v>512</v>
      </c>
      <c r="R4689" t="s">
        <v>21</v>
      </c>
      <c r="S4689" t="s">
        <v>22</v>
      </c>
      <c r="T4689" t="s">
        <v>21</v>
      </c>
      <c r="Y4689">
        <v>186</v>
      </c>
      <c r="Z4689">
        <v>83</v>
      </c>
      <c r="AA4689">
        <v>0</v>
      </c>
      <c r="AB4689">
        <v>613</v>
      </c>
    </row>
    <row r="4690" spans="1:28" ht="15.95">
      <c r="A4690" t="s">
        <v>5625</v>
      </c>
      <c r="B4690" t="s">
        <v>166</v>
      </c>
      <c r="C4690" t="str">
        <f>VLOOKUP(B4690, Positions!A$1:B$134, 2, FALSE)</f>
        <v>Goalkeeper</v>
      </c>
      <c r="D4690" t="s">
        <v>1895</v>
      </c>
      <c r="E4690" t="s">
        <v>5666</v>
      </c>
      <c r="F4690" t="s">
        <v>21</v>
      </c>
      <c r="G4690" t="str">
        <f>VLOOKUP(E4690, Tiers!M$1:P$134, 3, FALSE)</f>
        <v>NONE</v>
      </c>
      <c r="H4690">
        <f>VLOOKUP(G4690, Tiers!B$1:C$134, 2, FALSE)</f>
        <v>7</v>
      </c>
      <c r="I4690" s="21">
        <v>27885</v>
      </c>
      <c r="J4690" t="str">
        <f t="shared" si="73"/>
        <v>Stuart CoburnAltrincham</v>
      </c>
      <c r="P4690">
        <v>39</v>
      </c>
      <c r="Q4690" t="s">
        <v>113</v>
      </c>
      <c r="R4690" t="s">
        <v>21</v>
      </c>
      <c r="S4690" t="s">
        <v>22</v>
      </c>
      <c r="T4690" t="s">
        <v>21</v>
      </c>
      <c r="Y4690">
        <v>186</v>
      </c>
      <c r="Z4690">
        <v>89</v>
      </c>
      <c r="AA4690">
        <v>1</v>
      </c>
      <c r="AB4690">
        <v>599</v>
      </c>
    </row>
    <row r="4691" spans="1:28" ht="15.95">
      <c r="A4691" t="s">
        <v>5626</v>
      </c>
      <c r="B4691" t="s">
        <v>16</v>
      </c>
      <c r="C4691" t="e">
        <f>VLOOKUP(B4691, Positions!A$1:B$134, 2, FALSE)</f>
        <v>#N/A</v>
      </c>
      <c r="D4691" t="s">
        <v>207</v>
      </c>
      <c r="E4691" t="s">
        <v>5663</v>
      </c>
      <c r="F4691" t="s">
        <v>21</v>
      </c>
      <c r="G4691" t="str">
        <f>VLOOKUP(E4691, Tiers!M$1:P$134, 3, FALSE)</f>
        <v>ENG4</v>
      </c>
      <c r="H4691">
        <f>VLOOKUP(G4691, Tiers!B$1:C$134, 2, FALSE)</f>
        <v>5</v>
      </c>
      <c r="I4691" s="21">
        <v>27634</v>
      </c>
      <c r="J4691" t="str">
        <f t="shared" si="73"/>
        <v>Jamie CuretonDag &amp; Red</v>
      </c>
      <c r="P4691">
        <v>39</v>
      </c>
      <c r="Q4691" t="s">
        <v>373</v>
      </c>
      <c r="R4691" t="s">
        <v>21</v>
      </c>
      <c r="S4691" t="s">
        <v>22</v>
      </c>
      <c r="T4691" t="s">
        <v>21</v>
      </c>
      <c r="Y4691">
        <v>173</v>
      </c>
      <c r="Z4691">
        <v>67</v>
      </c>
      <c r="AA4691">
        <v>258</v>
      </c>
      <c r="AB4691">
        <v>727</v>
      </c>
    </row>
    <row r="4692" spans="1:28" ht="15.95">
      <c r="A4692" t="s">
        <v>5627</v>
      </c>
      <c r="B4692" t="s">
        <v>166</v>
      </c>
      <c r="C4692" t="str">
        <f>VLOOKUP(B4692, Positions!A$1:B$134, 2, FALSE)</f>
        <v>Goalkeeper</v>
      </c>
      <c r="D4692" t="s">
        <v>259</v>
      </c>
      <c r="E4692" t="s">
        <v>5663</v>
      </c>
      <c r="F4692" t="s">
        <v>21</v>
      </c>
      <c r="G4692" t="str">
        <f>VLOOKUP(E4692, Tiers!M$1:P$134, 3, FALSE)</f>
        <v>ENG4</v>
      </c>
      <c r="H4692">
        <f>VLOOKUP(G4692, Tiers!B$1:C$134, 2, FALSE)</f>
        <v>5</v>
      </c>
      <c r="I4692" s="21">
        <v>27603</v>
      </c>
      <c r="J4692" t="str">
        <f t="shared" si="73"/>
        <v>Chris DayStevenage</v>
      </c>
      <c r="P4692">
        <v>39</v>
      </c>
      <c r="Q4692" t="s">
        <v>74</v>
      </c>
      <c r="R4692" t="s">
        <v>21</v>
      </c>
      <c r="S4692" t="s">
        <v>22</v>
      </c>
      <c r="T4692" t="s">
        <v>21</v>
      </c>
      <c r="Y4692">
        <v>191</v>
      </c>
      <c r="Z4692">
        <v>86</v>
      </c>
      <c r="AA4692">
        <v>0</v>
      </c>
      <c r="AB4692">
        <v>465</v>
      </c>
    </row>
    <row r="4693" spans="1:28" ht="15.95">
      <c r="A4693" t="s">
        <v>5628</v>
      </c>
      <c r="B4693" t="s">
        <v>166</v>
      </c>
      <c r="C4693" t="str">
        <f>VLOOKUP(B4693, Positions!A$1:B$134, 2, FALSE)</f>
        <v>Goalkeeper</v>
      </c>
      <c r="E4693" t="s">
        <v>5666</v>
      </c>
      <c r="F4693" t="s">
        <v>21</v>
      </c>
      <c r="G4693" t="str">
        <f>VLOOKUP(E4693, Tiers!M$1:P$134, 3, FALSE)</f>
        <v>NONE</v>
      </c>
      <c r="H4693">
        <f>VLOOKUP(G4693, Tiers!B$1:C$134, 2, FALSE)</f>
        <v>7</v>
      </c>
      <c r="I4693" s="21" t="e">
        <v>#N/A</v>
      </c>
      <c r="J4693" t="str">
        <f t="shared" si="73"/>
        <v>Steve Harper</v>
      </c>
      <c r="P4693">
        <v>40</v>
      </c>
      <c r="Q4693" t="s">
        <v>4565</v>
      </c>
      <c r="R4693" t="s">
        <v>21</v>
      </c>
      <c r="S4693" t="s">
        <v>22</v>
      </c>
      <c r="T4693" t="s">
        <v>21</v>
      </c>
      <c r="Y4693">
        <v>188</v>
      </c>
      <c r="Z4693">
        <v>83</v>
      </c>
      <c r="AA4693">
        <v>0</v>
      </c>
      <c r="AB4693">
        <v>237</v>
      </c>
    </row>
    <row r="4694" spans="1:28" ht="15.95">
      <c r="A4694" t="s">
        <v>5629</v>
      </c>
      <c r="B4694" t="s">
        <v>16</v>
      </c>
      <c r="C4694" t="e">
        <f>VLOOKUP(B4694, Positions!A$1:B$134, 2, FALSE)</f>
        <v>#N/A</v>
      </c>
      <c r="D4694" t="s">
        <v>1121</v>
      </c>
      <c r="E4694" t="s">
        <v>5666</v>
      </c>
      <c r="F4694" t="s">
        <v>21</v>
      </c>
      <c r="G4694" t="str">
        <f>VLOOKUP(E4694, Tiers!M$1:P$134, 3, FALSE)</f>
        <v>NONE</v>
      </c>
      <c r="H4694">
        <f>VLOOKUP(G4694, Tiers!B$1:C$134, 2, FALSE)</f>
        <v>7</v>
      </c>
      <c r="I4694" s="21">
        <v>27300</v>
      </c>
      <c r="J4694" t="str">
        <f t="shared" si="73"/>
        <v>Andy MorrellTamworth</v>
      </c>
      <c r="P4694">
        <v>40</v>
      </c>
      <c r="Q4694" t="s">
        <v>455</v>
      </c>
      <c r="R4694" t="s">
        <v>21</v>
      </c>
      <c r="S4694" t="s">
        <v>22</v>
      </c>
      <c r="T4694" t="s">
        <v>21</v>
      </c>
      <c r="Y4694">
        <v>181</v>
      </c>
      <c r="Z4694">
        <v>73</v>
      </c>
      <c r="AA4694">
        <v>148</v>
      </c>
      <c r="AB4694">
        <v>511</v>
      </c>
    </row>
    <row r="4695" spans="1:28" ht="15.95">
      <c r="A4695" t="s">
        <v>5630</v>
      </c>
      <c r="B4695" t="s">
        <v>166</v>
      </c>
      <c r="C4695" t="str">
        <f>VLOOKUP(B4695, Positions!A$1:B$134, 2, FALSE)</f>
        <v>Goalkeeper</v>
      </c>
      <c r="D4695" t="s">
        <v>68</v>
      </c>
      <c r="E4695" t="s">
        <v>5663</v>
      </c>
      <c r="F4695" t="s">
        <v>21</v>
      </c>
      <c r="G4695" t="str">
        <f>VLOOKUP(E4695, Tiers!M$1:P$134, 3, FALSE)</f>
        <v>ENG4</v>
      </c>
      <c r="H4695">
        <f>VLOOKUP(G4695, Tiers!B$1:C$134, 2, FALSE)</f>
        <v>5</v>
      </c>
      <c r="I4695" s="21">
        <v>27096</v>
      </c>
      <c r="J4695" t="str">
        <f t="shared" si="73"/>
        <v>Kevin PilkingtonNotts Co</v>
      </c>
      <c r="P4695">
        <v>41</v>
      </c>
      <c r="Q4695" t="s">
        <v>5335</v>
      </c>
      <c r="R4695" t="s">
        <v>21</v>
      </c>
      <c r="S4695" t="s">
        <v>22</v>
      </c>
      <c r="T4695" t="s">
        <v>21</v>
      </c>
      <c r="Y4695">
        <v>185</v>
      </c>
      <c r="Z4695">
        <v>87</v>
      </c>
      <c r="AA4695">
        <v>0</v>
      </c>
      <c r="AB4695">
        <v>397</v>
      </c>
    </row>
    <row r="4696" spans="1:28" ht="15.95">
      <c r="A4696" t="s">
        <v>5631</v>
      </c>
      <c r="B4696" t="s">
        <v>166</v>
      </c>
      <c r="C4696" t="str">
        <f>VLOOKUP(B4696, Positions!A$1:B$134, 2, FALSE)</f>
        <v>Goalkeeper</v>
      </c>
      <c r="E4696" t="s">
        <v>5666</v>
      </c>
      <c r="F4696" t="s">
        <v>21</v>
      </c>
      <c r="G4696" t="str">
        <f>VLOOKUP(E4696, Tiers!M$1:P$134, 3, FALSE)</f>
        <v>NONE</v>
      </c>
      <c r="H4696">
        <f>VLOOKUP(G4696, Tiers!B$1:C$134, 2, FALSE)</f>
        <v>7</v>
      </c>
      <c r="I4696" s="21" t="e">
        <v>#N/A</v>
      </c>
      <c r="J4696" t="str">
        <f t="shared" si="73"/>
        <v>Billy Turley</v>
      </c>
      <c r="P4696">
        <v>41</v>
      </c>
      <c r="Q4696" t="s">
        <v>623</v>
      </c>
      <c r="R4696" t="s">
        <v>21</v>
      </c>
      <c r="S4696" t="s">
        <v>22</v>
      </c>
      <c r="T4696" t="s">
        <v>21</v>
      </c>
      <c r="Y4696">
        <v>194</v>
      </c>
      <c r="Z4696">
        <v>98</v>
      </c>
      <c r="AA4696">
        <v>0</v>
      </c>
      <c r="AB4696">
        <v>484</v>
      </c>
    </row>
    <row r="4697" spans="1:28" ht="15.95">
      <c r="A4697" t="s">
        <v>5632</v>
      </c>
      <c r="B4697" t="s">
        <v>115</v>
      </c>
      <c r="C4697" t="e">
        <f>VLOOKUP(B4697, Positions!A$1:B$134, 2, FALSE)</f>
        <v>#N/A</v>
      </c>
      <c r="D4697" t="s">
        <v>3117</v>
      </c>
      <c r="E4697" t="s">
        <v>5663</v>
      </c>
      <c r="F4697" t="s">
        <v>21</v>
      </c>
      <c r="G4697" t="str">
        <f>VLOOKUP(E4697, Tiers!M$1:P$134, 3, FALSE)</f>
        <v>ENG4</v>
      </c>
      <c r="H4697">
        <f>VLOOKUP(G4697, Tiers!B$1:C$134, 2, FALSE)</f>
        <v>5</v>
      </c>
      <c r="I4697" s="21">
        <v>26794</v>
      </c>
      <c r="J4697" t="str">
        <f t="shared" si="73"/>
        <v>Gareth AinsworthWycombe</v>
      </c>
      <c r="P4697">
        <v>42</v>
      </c>
      <c r="Q4697" t="s">
        <v>103</v>
      </c>
      <c r="R4697" t="s">
        <v>21</v>
      </c>
      <c r="S4697" t="s">
        <v>22</v>
      </c>
      <c r="T4697" t="s">
        <v>21</v>
      </c>
      <c r="Y4697">
        <v>178</v>
      </c>
      <c r="Z4697">
        <v>79</v>
      </c>
      <c r="AA4697">
        <v>108</v>
      </c>
      <c r="AB4697">
        <v>540</v>
      </c>
    </row>
    <row r="4698" spans="1:28" ht="15.95">
      <c r="A4698" t="s">
        <v>5633</v>
      </c>
      <c r="B4698" t="s">
        <v>166</v>
      </c>
      <c r="C4698" t="str">
        <f>VLOOKUP(B4698, Positions!A$1:B$134, 2, FALSE)</f>
        <v>Goalkeeper</v>
      </c>
      <c r="D4698" t="s">
        <v>79</v>
      </c>
      <c r="E4698" t="s">
        <v>5663</v>
      </c>
      <c r="F4698" t="s">
        <v>21</v>
      </c>
      <c r="G4698" t="str">
        <f>VLOOKUP(E4698, Tiers!M$1:P$134, 3, FALSE)</f>
        <v>ENG4</v>
      </c>
      <c r="H4698">
        <f>VLOOKUP(G4698, Tiers!B$1:C$134, 2, FALSE)</f>
        <v>5</v>
      </c>
      <c r="I4698" s="21">
        <v>26408</v>
      </c>
      <c r="J4698" t="str">
        <f t="shared" si="73"/>
        <v>Ashley BayesAFC Wimbledon</v>
      </c>
      <c r="P4698">
        <v>43</v>
      </c>
      <c r="Q4698" t="s">
        <v>2443</v>
      </c>
      <c r="R4698" t="s">
        <v>21</v>
      </c>
      <c r="S4698" t="s">
        <v>22</v>
      </c>
      <c r="T4698" t="s">
        <v>21</v>
      </c>
      <c r="Y4698">
        <v>186</v>
      </c>
      <c r="Z4698">
        <v>88</v>
      </c>
      <c r="AA4698">
        <v>0</v>
      </c>
      <c r="AB4698">
        <v>626</v>
      </c>
    </row>
    <row r="4699" spans="1:28" ht="15.95">
      <c r="A4699" t="s">
        <v>5634</v>
      </c>
      <c r="B4699" t="s">
        <v>166</v>
      </c>
      <c r="C4699" t="str">
        <f>VLOOKUP(B4699, Positions!A$1:B$134, 2, FALSE)</f>
        <v>Goalkeeper</v>
      </c>
      <c r="D4699" t="s">
        <v>3117</v>
      </c>
      <c r="E4699" t="s">
        <v>5663</v>
      </c>
      <c r="F4699" t="s">
        <v>21</v>
      </c>
      <c r="G4699" t="str">
        <f>VLOOKUP(E4699, Tiers!M$1:P$134, 3, FALSE)</f>
        <v>ENG4</v>
      </c>
      <c r="H4699">
        <f>VLOOKUP(G4699, Tiers!B$1:C$134, 2, FALSE)</f>
        <v>5</v>
      </c>
      <c r="I4699" s="21">
        <v>25420</v>
      </c>
      <c r="J4699" t="str">
        <f t="shared" si="73"/>
        <v>Barry RichardsonWycombe</v>
      </c>
      <c r="P4699">
        <v>45</v>
      </c>
      <c r="Q4699" t="s">
        <v>530</v>
      </c>
      <c r="R4699" t="s">
        <v>21</v>
      </c>
      <c r="S4699" t="s">
        <v>22</v>
      </c>
      <c r="T4699" t="s">
        <v>21</v>
      </c>
      <c r="Y4699">
        <v>186</v>
      </c>
      <c r="Z4699">
        <v>77</v>
      </c>
      <c r="AA4699">
        <v>0</v>
      </c>
      <c r="AB4699">
        <v>376</v>
      </c>
    </row>
  </sheetData>
  <autoFilter ref="A1:AD4699" xr:uid="{42BEEABD-707B-4A79-BEEE-0280DD0059DC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21DA1-AEEA-414F-A653-3440B278A0A0}">
  <dimension ref="A1:AG1577"/>
  <sheetViews>
    <sheetView tabSelected="1" topLeftCell="E1" workbookViewId="0">
      <pane ySplit="1" topLeftCell="P2" activePane="bottomLeft" state="frozen"/>
      <selection pane="bottomLeft" activeCell="AF2" sqref="AF2:AF8"/>
    </sheetView>
  </sheetViews>
  <sheetFormatPr defaultColWidth="8.875" defaultRowHeight="15.75" customHeight="1"/>
  <cols>
    <col min="1" max="1" width="25.625" bestFit="1" customWidth="1"/>
    <col min="2" max="3" width="8.875" bestFit="1" customWidth="1"/>
    <col min="4" max="4" width="22.625" bestFit="1" customWidth="1"/>
    <col min="5" max="5" width="23.125" bestFit="1" customWidth="1"/>
    <col min="6" max="8" width="8.875" bestFit="1" customWidth="1"/>
    <col min="9" max="9" width="13.5" style="21" bestFit="1" customWidth="1"/>
  </cols>
  <sheetData>
    <row r="1" spans="1:32" ht="15.95">
      <c r="A1" t="s">
        <v>5635</v>
      </c>
      <c r="B1" t="s">
        <v>5636</v>
      </c>
      <c r="C1" t="s">
        <v>5637</v>
      </c>
      <c r="D1" t="s">
        <v>5638</v>
      </c>
      <c r="E1" t="s">
        <v>5639</v>
      </c>
      <c r="F1" t="s">
        <v>5640</v>
      </c>
      <c r="G1" t="s">
        <v>5641</v>
      </c>
      <c r="H1" t="s">
        <v>5642</v>
      </c>
      <c r="I1" s="21" t="s">
        <v>5643</v>
      </c>
      <c r="J1" t="s">
        <v>5644</v>
      </c>
      <c r="K1" t="s">
        <v>5645</v>
      </c>
      <c r="L1" t="s">
        <v>5676</v>
      </c>
      <c r="M1" t="s">
        <v>5677</v>
      </c>
      <c r="N1" t="s">
        <v>5678</v>
      </c>
      <c r="O1" t="s">
        <v>5649</v>
      </c>
      <c r="P1" t="s">
        <v>5650</v>
      </c>
      <c r="Q1" t="s">
        <v>5651</v>
      </c>
      <c r="R1" t="s">
        <v>5652</v>
      </c>
      <c r="S1" t="s">
        <v>5653</v>
      </c>
      <c r="T1" t="s">
        <v>5654</v>
      </c>
      <c r="U1" t="s">
        <v>5655</v>
      </c>
      <c r="V1" t="s">
        <v>5656</v>
      </c>
      <c r="W1" t="s">
        <v>5657</v>
      </c>
      <c r="X1" t="s">
        <v>5658</v>
      </c>
      <c r="Y1" t="s">
        <v>5659</v>
      </c>
      <c r="Z1" t="s">
        <v>5660</v>
      </c>
      <c r="AA1" t="s">
        <v>5661</v>
      </c>
      <c r="AB1" t="s">
        <v>5662</v>
      </c>
    </row>
    <row r="2" spans="1:32" ht="15.95">
      <c r="A2" t="s">
        <v>4318</v>
      </c>
      <c r="B2" t="s">
        <v>645</v>
      </c>
      <c r="C2" t="str">
        <f>VLOOKUP(B2, Positions!A$1:B$160, 2, FALSE)</f>
        <v>Defender</v>
      </c>
      <c r="D2" t="s">
        <v>3353</v>
      </c>
      <c r="E2" t="s">
        <v>5669</v>
      </c>
      <c r="F2" t="s">
        <v>421</v>
      </c>
      <c r="G2" t="str">
        <f>VLOOKUP(E2, Tiers!M$1:P$134, 3, FALSE)</f>
        <v>SCO1</v>
      </c>
      <c r="H2">
        <f>VLOOKUP(G2, Tiers!B$1:C$134, 2, FALSE)</f>
        <v>3</v>
      </c>
      <c r="I2" s="26" t="s">
        <v>5679</v>
      </c>
      <c r="J2">
        <f t="shared" ref="J2:J40" si="0">MONTH(I2)</f>
        <v>2</v>
      </c>
      <c r="K2">
        <f t="shared" ref="K2:K40" si="1">IF(OR(MONTH(I2)=9, MONTH(I2)=10, MONTH(I2)=11), 1,
IF(OR(MONTH(I2)=12, MONTH(I2)=1, MONTH(I2)=2), 2,
IF(OR(MONTH(I2)=3, MONTH(I2)=4, MONTH(I2)=5), 3,
4)))</f>
        <v>2</v>
      </c>
      <c r="L2">
        <f t="shared" ref="L2:L40" si="2">DATEDIF(I2, DATE(2015, 7, 1), "d")</f>
        <v>11467</v>
      </c>
      <c r="M2">
        <f t="shared" ref="M2:M40" si="3">DATEDIF(I2, DATE(2015, 7, 1), "m")</f>
        <v>376</v>
      </c>
      <c r="N2">
        <v>24</v>
      </c>
      <c r="O2" t="s">
        <v>623</v>
      </c>
      <c r="P2" t="s">
        <v>21</v>
      </c>
      <c r="Q2" t="s">
        <v>22</v>
      </c>
      <c r="R2" t="s">
        <v>21</v>
      </c>
      <c r="W2">
        <v>194</v>
      </c>
      <c r="X2">
        <v>85</v>
      </c>
      <c r="Y2">
        <v>3</v>
      </c>
      <c r="Z2">
        <v>141</v>
      </c>
      <c r="AD2">
        <v>1</v>
      </c>
      <c r="AE2">
        <f>COUNTIF(H$2:H$1153,AD2)</f>
        <v>113</v>
      </c>
      <c r="AF2" s="28">
        <f>AE2/SUM(AE$2:AE$8)</f>
        <v>9.817549956559514E-2</v>
      </c>
    </row>
    <row r="3" spans="1:32" ht="15.95">
      <c r="A3" t="s">
        <v>4319</v>
      </c>
      <c r="B3" t="s">
        <v>645</v>
      </c>
      <c r="C3" t="str">
        <f>VLOOKUP(B3, Positions!A$1:B$160, 2, FALSE)</f>
        <v>Defender</v>
      </c>
      <c r="D3" t="s">
        <v>412</v>
      </c>
      <c r="E3" t="s">
        <v>5664</v>
      </c>
      <c r="F3" t="s">
        <v>21</v>
      </c>
      <c r="G3" t="str">
        <f>VLOOKUP(E3, Tiers!M$1:P$134, 3, FALSE)</f>
        <v>ENG3</v>
      </c>
      <c r="H3">
        <f>VLOOKUP(G3, Tiers!B$1:C$134, 2, FALSE)</f>
        <v>4</v>
      </c>
      <c r="I3" s="26" t="s">
        <v>5680</v>
      </c>
      <c r="J3">
        <f t="shared" si="0"/>
        <v>1</v>
      </c>
      <c r="K3">
        <f t="shared" si="1"/>
        <v>2</v>
      </c>
      <c r="L3">
        <f t="shared" si="2"/>
        <v>11476</v>
      </c>
      <c r="M3">
        <f t="shared" si="3"/>
        <v>377</v>
      </c>
      <c r="N3">
        <v>24</v>
      </c>
      <c r="O3" t="s">
        <v>5681</v>
      </c>
      <c r="P3" t="s">
        <v>21</v>
      </c>
      <c r="Q3" t="s">
        <v>22</v>
      </c>
      <c r="R3" t="s">
        <v>21</v>
      </c>
      <c r="W3">
        <v>188</v>
      </c>
      <c r="X3">
        <v>73</v>
      </c>
      <c r="Y3">
        <v>3</v>
      </c>
      <c r="Z3">
        <v>108</v>
      </c>
      <c r="AD3">
        <v>2</v>
      </c>
      <c r="AE3">
        <f t="shared" ref="AE3:AE8" si="4">COUNTIF(H$2:H$1153,AD3)</f>
        <v>1</v>
      </c>
      <c r="AF3" s="28">
        <f t="shared" ref="AF3:AF8" si="5">AE3/SUM(AE$2:AE$8)</f>
        <v>8.6880973066898344E-4</v>
      </c>
    </row>
    <row r="4" spans="1:32" ht="15.95">
      <c r="A4" t="s">
        <v>4320</v>
      </c>
      <c r="B4" t="s">
        <v>131</v>
      </c>
      <c r="C4" t="str">
        <f>VLOOKUP(B4, Positions!A$1:B$160, 2, FALSE)</f>
        <v>Forward</v>
      </c>
      <c r="D4" t="s">
        <v>107</v>
      </c>
      <c r="E4" t="s">
        <v>5665</v>
      </c>
      <c r="F4" t="s">
        <v>21</v>
      </c>
      <c r="G4" t="str">
        <f>VLOOKUP(E4, Tiers!M$1:P$134, 3, FALSE)</f>
        <v>ENG2</v>
      </c>
      <c r="H4">
        <f>VLOOKUP(G4, Tiers!B$1:C$134, 2, FALSE)</f>
        <v>3</v>
      </c>
      <c r="I4" s="26" t="s">
        <v>5682</v>
      </c>
      <c r="J4">
        <f t="shared" si="0"/>
        <v>10</v>
      </c>
      <c r="K4">
        <f t="shared" si="1"/>
        <v>1</v>
      </c>
      <c r="L4">
        <f t="shared" si="2"/>
        <v>11566</v>
      </c>
      <c r="M4">
        <f t="shared" si="3"/>
        <v>380</v>
      </c>
      <c r="N4">
        <v>24</v>
      </c>
      <c r="O4" t="s">
        <v>623</v>
      </c>
      <c r="P4" t="s">
        <v>21</v>
      </c>
      <c r="Q4" t="s">
        <v>22</v>
      </c>
      <c r="R4" t="s">
        <v>21</v>
      </c>
      <c r="W4">
        <v>181</v>
      </c>
      <c r="X4">
        <v>73</v>
      </c>
      <c r="Y4">
        <v>98</v>
      </c>
      <c r="Z4">
        <v>224</v>
      </c>
      <c r="AD4">
        <v>3</v>
      </c>
      <c r="AE4">
        <f t="shared" si="4"/>
        <v>199</v>
      </c>
      <c r="AF4" s="28">
        <f t="shared" si="5"/>
        <v>0.17289313640312773</v>
      </c>
    </row>
    <row r="5" spans="1:32" ht="15.95">
      <c r="A5" t="s">
        <v>4321</v>
      </c>
      <c r="B5" t="s">
        <v>16</v>
      </c>
      <c r="C5" t="str">
        <f>VLOOKUP(B5, Positions!A$1:B$160, 2, FALSE)</f>
        <v>Forward</v>
      </c>
      <c r="D5" t="s">
        <v>5666</v>
      </c>
      <c r="E5" t="s">
        <v>5666</v>
      </c>
      <c r="F5" t="s">
        <v>21</v>
      </c>
      <c r="G5" t="str">
        <f>VLOOKUP(E5, Tiers!M$1:P$134, 3, FALSE)</f>
        <v>NONE</v>
      </c>
      <c r="H5">
        <f>VLOOKUP(G5, Tiers!B$1:C$134, 2, FALSE)</f>
        <v>7</v>
      </c>
      <c r="I5" s="26" t="s">
        <v>5683</v>
      </c>
      <c r="J5">
        <f t="shared" si="0"/>
        <v>9</v>
      </c>
      <c r="K5">
        <f t="shared" si="1"/>
        <v>1</v>
      </c>
      <c r="L5">
        <f t="shared" si="2"/>
        <v>11625</v>
      </c>
      <c r="M5">
        <f t="shared" si="3"/>
        <v>381</v>
      </c>
      <c r="N5">
        <v>24</v>
      </c>
      <c r="O5" t="s">
        <v>1784</v>
      </c>
      <c r="P5" t="s">
        <v>21</v>
      </c>
      <c r="Q5" t="s">
        <v>22</v>
      </c>
      <c r="R5" t="s">
        <v>21</v>
      </c>
      <c r="W5">
        <v>184</v>
      </c>
      <c r="X5">
        <v>85</v>
      </c>
      <c r="Y5">
        <v>0</v>
      </c>
      <c r="Z5">
        <v>9</v>
      </c>
      <c r="AD5">
        <v>4</v>
      </c>
      <c r="AE5">
        <f t="shared" si="4"/>
        <v>169</v>
      </c>
      <c r="AF5" s="28">
        <f t="shared" si="5"/>
        <v>0.14682884448305822</v>
      </c>
    </row>
    <row r="6" spans="1:32" ht="15.95">
      <c r="A6" t="s">
        <v>4322</v>
      </c>
      <c r="B6" t="s">
        <v>278</v>
      </c>
      <c r="C6" t="str">
        <f>VLOOKUP(B6, Positions!A$1:B$160, 2, FALSE)</f>
        <v>Midfielder</v>
      </c>
      <c r="D6" t="s">
        <v>175</v>
      </c>
      <c r="E6" t="s">
        <v>62</v>
      </c>
      <c r="F6" t="s">
        <v>21</v>
      </c>
      <c r="G6" t="str">
        <f>VLOOKUP(E6, Tiers!M$1:P$134, 3, FALSE)</f>
        <v>ENG1</v>
      </c>
      <c r="H6">
        <f>VLOOKUP(G6, Tiers!B$1:C$134, 2, FALSE)</f>
        <v>1</v>
      </c>
      <c r="I6" s="26" t="s">
        <v>5684</v>
      </c>
      <c r="J6">
        <f t="shared" si="0"/>
        <v>3</v>
      </c>
      <c r="K6">
        <f t="shared" si="1"/>
        <v>3</v>
      </c>
      <c r="L6">
        <f t="shared" si="2"/>
        <v>11788</v>
      </c>
      <c r="M6">
        <f t="shared" si="3"/>
        <v>387</v>
      </c>
      <c r="N6">
        <v>24</v>
      </c>
      <c r="O6" t="s">
        <v>208</v>
      </c>
      <c r="P6" t="s">
        <v>21</v>
      </c>
      <c r="Q6" t="s">
        <v>22</v>
      </c>
      <c r="R6" t="s">
        <v>21</v>
      </c>
      <c r="W6">
        <v>176</v>
      </c>
      <c r="X6">
        <v>71</v>
      </c>
      <c r="Y6">
        <v>12</v>
      </c>
      <c r="Z6">
        <v>96</v>
      </c>
      <c r="AD6">
        <v>5</v>
      </c>
      <c r="AE6">
        <f t="shared" si="4"/>
        <v>217</v>
      </c>
      <c r="AF6" s="28">
        <f t="shared" si="5"/>
        <v>0.18853171155516943</v>
      </c>
    </row>
    <row r="7" spans="1:32" ht="15.95">
      <c r="A7" t="s">
        <v>4323</v>
      </c>
      <c r="B7" t="s">
        <v>445</v>
      </c>
      <c r="C7" t="str">
        <f>VLOOKUP(B7, Positions!A$1:B$160, 2, FALSE)</f>
        <v>Midfielder</v>
      </c>
      <c r="D7" t="s">
        <v>177</v>
      </c>
      <c r="E7" t="s">
        <v>5663</v>
      </c>
      <c r="F7" t="s">
        <v>21</v>
      </c>
      <c r="G7" t="str">
        <f>VLOOKUP(E7, Tiers!M$1:P$134, 3, FALSE)</f>
        <v>ENG4</v>
      </c>
      <c r="H7">
        <f>VLOOKUP(G7, Tiers!B$1:C$134, 2, FALSE)</f>
        <v>5</v>
      </c>
      <c r="I7" s="26" t="s">
        <v>5684</v>
      </c>
      <c r="J7">
        <f t="shared" si="0"/>
        <v>3</v>
      </c>
      <c r="K7">
        <f t="shared" si="1"/>
        <v>3</v>
      </c>
      <c r="L7">
        <f t="shared" si="2"/>
        <v>11788</v>
      </c>
      <c r="M7">
        <f t="shared" si="3"/>
        <v>387</v>
      </c>
      <c r="N7">
        <v>24</v>
      </c>
      <c r="O7" t="s">
        <v>338</v>
      </c>
      <c r="P7" t="s">
        <v>21</v>
      </c>
      <c r="Q7" t="s">
        <v>22</v>
      </c>
      <c r="R7" t="s">
        <v>21</v>
      </c>
      <c r="S7" t="s">
        <v>421</v>
      </c>
      <c r="W7">
        <v>183</v>
      </c>
      <c r="X7">
        <v>75</v>
      </c>
      <c r="Y7">
        <v>2</v>
      </c>
      <c r="Z7">
        <v>14</v>
      </c>
      <c r="AD7">
        <v>6</v>
      </c>
      <c r="AE7">
        <f t="shared" si="4"/>
        <v>23</v>
      </c>
      <c r="AF7" s="28">
        <f t="shared" si="5"/>
        <v>1.998262380538662E-2</v>
      </c>
    </row>
    <row r="8" spans="1:32" ht="15.95">
      <c r="A8" t="s">
        <v>4324</v>
      </c>
      <c r="B8" t="s">
        <v>189</v>
      </c>
      <c r="C8" t="str">
        <f>VLOOKUP(B8, Positions!A$1:B$160, 2, FALSE)</f>
        <v>Forward</v>
      </c>
      <c r="D8" t="s">
        <v>4325</v>
      </c>
      <c r="E8" t="s">
        <v>5669</v>
      </c>
      <c r="F8" t="s">
        <v>421</v>
      </c>
      <c r="G8" t="str">
        <f>VLOOKUP(E8, Tiers!M$1:P$134, 3, FALSE)</f>
        <v>SCO1</v>
      </c>
      <c r="H8">
        <f>VLOOKUP(G8, Tiers!B$1:C$134, 2, FALSE)</f>
        <v>3</v>
      </c>
      <c r="I8" s="26" t="s">
        <v>5685</v>
      </c>
      <c r="J8">
        <f t="shared" si="0"/>
        <v>1</v>
      </c>
      <c r="K8">
        <f t="shared" si="1"/>
        <v>2</v>
      </c>
      <c r="L8">
        <f t="shared" si="2"/>
        <v>11847</v>
      </c>
      <c r="M8">
        <f t="shared" si="3"/>
        <v>389</v>
      </c>
      <c r="N8">
        <v>24</v>
      </c>
      <c r="O8" t="s">
        <v>4326</v>
      </c>
      <c r="P8" t="s">
        <v>21</v>
      </c>
      <c r="Q8" t="s">
        <v>22</v>
      </c>
      <c r="R8" t="s">
        <v>21</v>
      </c>
      <c r="W8">
        <v>181</v>
      </c>
      <c r="X8">
        <v>76</v>
      </c>
      <c r="Y8">
        <v>11</v>
      </c>
      <c r="Z8">
        <v>113</v>
      </c>
      <c r="AD8">
        <v>7</v>
      </c>
      <c r="AE8">
        <f t="shared" si="4"/>
        <v>429</v>
      </c>
      <c r="AF8" s="28">
        <f t="shared" si="5"/>
        <v>0.37271937445699393</v>
      </c>
    </row>
    <row r="9" spans="1:32" ht="15.95">
      <c r="A9" t="s">
        <v>4327</v>
      </c>
      <c r="B9" t="s">
        <v>81</v>
      </c>
      <c r="C9" t="str">
        <f>VLOOKUP(B9, Positions!A$1:B$160, 2, FALSE)</f>
        <v>Defender</v>
      </c>
      <c r="D9" t="s">
        <v>1009</v>
      </c>
      <c r="E9" t="s">
        <v>62</v>
      </c>
      <c r="F9" t="s">
        <v>21</v>
      </c>
      <c r="G9" t="str">
        <f>VLOOKUP(E9, Tiers!M$1:P$134, 3, FALSE)</f>
        <v>ENG1</v>
      </c>
      <c r="H9">
        <f>VLOOKUP(G9, Tiers!B$1:C$134, 2, FALSE)</f>
        <v>1</v>
      </c>
      <c r="I9" s="26" t="s">
        <v>5686</v>
      </c>
      <c r="J9">
        <f t="shared" si="0"/>
        <v>1</v>
      </c>
      <c r="K9">
        <f t="shared" si="1"/>
        <v>2</v>
      </c>
      <c r="L9">
        <f t="shared" si="2"/>
        <v>11854</v>
      </c>
      <c r="M9">
        <f t="shared" si="3"/>
        <v>389</v>
      </c>
      <c r="N9">
        <v>24</v>
      </c>
      <c r="O9" t="s">
        <v>113</v>
      </c>
      <c r="P9" t="s">
        <v>21</v>
      </c>
      <c r="Q9" t="s">
        <v>22</v>
      </c>
      <c r="R9" t="s">
        <v>21</v>
      </c>
      <c r="S9" t="s">
        <v>319</v>
      </c>
      <c r="W9">
        <v>194</v>
      </c>
      <c r="X9">
        <v>94</v>
      </c>
      <c r="Y9">
        <v>4</v>
      </c>
      <c r="Z9">
        <v>86</v>
      </c>
    </row>
    <row r="10" spans="1:32" ht="15.95">
      <c r="A10" t="s">
        <v>4328</v>
      </c>
      <c r="B10" t="s">
        <v>166</v>
      </c>
      <c r="C10" t="str">
        <f>VLOOKUP(B10, Positions!A$1:B$160, 2, FALSE)</f>
        <v>Goalkeeper</v>
      </c>
      <c r="D10" t="s">
        <v>1177</v>
      </c>
      <c r="E10" t="s">
        <v>5666</v>
      </c>
      <c r="F10" t="s">
        <v>21</v>
      </c>
      <c r="G10" t="str">
        <f>VLOOKUP(E10, Tiers!M$1:P$134, 3, FALSE)</f>
        <v>NONE</v>
      </c>
      <c r="H10">
        <f>VLOOKUP(G10, Tiers!B$1:C$134, 2, FALSE)</f>
        <v>7</v>
      </c>
      <c r="I10" s="26" t="s">
        <v>5687</v>
      </c>
      <c r="J10">
        <f t="shared" si="0"/>
        <v>12</v>
      </c>
      <c r="K10">
        <f t="shared" si="1"/>
        <v>2</v>
      </c>
      <c r="L10">
        <f t="shared" si="2"/>
        <v>11879</v>
      </c>
      <c r="M10">
        <f t="shared" si="3"/>
        <v>390</v>
      </c>
      <c r="N10">
        <v>24</v>
      </c>
      <c r="O10" t="s">
        <v>259</v>
      </c>
      <c r="P10" t="s">
        <v>21</v>
      </c>
      <c r="Q10" t="s">
        <v>22</v>
      </c>
      <c r="R10" t="s">
        <v>21</v>
      </c>
      <c r="W10">
        <v>183</v>
      </c>
      <c r="X10">
        <v>89</v>
      </c>
      <c r="Y10">
        <v>0</v>
      </c>
      <c r="Z10">
        <v>175</v>
      </c>
    </row>
    <row r="11" spans="1:32" ht="15.95">
      <c r="A11" t="s">
        <v>4329</v>
      </c>
      <c r="B11" t="s">
        <v>16</v>
      </c>
      <c r="C11" t="str">
        <f>VLOOKUP(B11, Positions!A$1:B$160, 2, FALSE)</f>
        <v>Forward</v>
      </c>
      <c r="D11" t="s">
        <v>5666</v>
      </c>
      <c r="E11" t="s">
        <v>5666</v>
      </c>
      <c r="F11" t="s">
        <v>21</v>
      </c>
      <c r="G11" t="str">
        <f>VLOOKUP(E11, Tiers!M$1:P$134, 3, FALSE)</f>
        <v>NONE</v>
      </c>
      <c r="H11">
        <f>VLOOKUP(G11, Tiers!B$1:C$134, 2, FALSE)</f>
        <v>7</v>
      </c>
      <c r="I11" s="26" t="s">
        <v>5688</v>
      </c>
      <c r="J11">
        <f t="shared" si="0"/>
        <v>11</v>
      </c>
      <c r="K11">
        <f t="shared" si="1"/>
        <v>1</v>
      </c>
      <c r="L11">
        <f t="shared" si="2"/>
        <v>11919</v>
      </c>
      <c r="M11">
        <f t="shared" si="3"/>
        <v>391</v>
      </c>
      <c r="N11">
        <v>24</v>
      </c>
      <c r="O11" t="s">
        <v>4330</v>
      </c>
      <c r="P11" t="s">
        <v>21</v>
      </c>
      <c r="Q11" t="s">
        <v>171</v>
      </c>
      <c r="R11" t="s">
        <v>21</v>
      </c>
      <c r="S11" t="s">
        <v>4331</v>
      </c>
      <c r="W11">
        <v>181</v>
      </c>
      <c r="X11">
        <v>70</v>
      </c>
      <c r="Y11">
        <v>1</v>
      </c>
      <c r="Z11">
        <v>30</v>
      </c>
    </row>
    <row r="12" spans="1:32" ht="15.95">
      <c r="A12" t="s">
        <v>4332</v>
      </c>
      <c r="B12" t="s">
        <v>42</v>
      </c>
      <c r="C12" t="str">
        <f>VLOOKUP(B12, Positions!A$1:B$160, 2, FALSE)</f>
        <v>Midfielder</v>
      </c>
      <c r="D12" t="s">
        <v>4333</v>
      </c>
      <c r="E12" t="s">
        <v>5666</v>
      </c>
      <c r="F12" t="s">
        <v>21</v>
      </c>
      <c r="G12" t="str">
        <f>VLOOKUP(E12, Tiers!M$1:P$134, 3, FALSE)</f>
        <v>NONE</v>
      </c>
      <c r="H12">
        <f>VLOOKUP(G12, Tiers!B$1:C$134, 2, FALSE)</f>
        <v>7</v>
      </c>
      <c r="I12" s="26" t="s">
        <v>5689</v>
      </c>
      <c r="J12">
        <f t="shared" si="0"/>
        <v>10</v>
      </c>
      <c r="K12">
        <f t="shared" si="1"/>
        <v>1</v>
      </c>
      <c r="L12">
        <f t="shared" si="2"/>
        <v>11931</v>
      </c>
      <c r="M12">
        <f t="shared" si="3"/>
        <v>392</v>
      </c>
      <c r="N12">
        <v>24</v>
      </c>
      <c r="O12" t="s">
        <v>187</v>
      </c>
      <c r="P12" t="s">
        <v>21</v>
      </c>
      <c r="Q12" t="s">
        <v>22</v>
      </c>
      <c r="R12" t="s">
        <v>21</v>
      </c>
      <c r="S12" t="s">
        <v>4334</v>
      </c>
      <c r="W12">
        <v>165</v>
      </c>
      <c r="X12">
        <v>55</v>
      </c>
      <c r="Y12">
        <v>3</v>
      </c>
      <c r="Z12">
        <v>66</v>
      </c>
    </row>
    <row r="13" spans="1:32" ht="15.95">
      <c r="A13" t="s">
        <v>4335</v>
      </c>
      <c r="B13" t="s">
        <v>278</v>
      </c>
      <c r="C13" t="str">
        <f>VLOOKUP(B13, Positions!A$1:B$160, 2, FALSE)</f>
        <v>Midfielder</v>
      </c>
      <c r="D13" t="s">
        <v>68</v>
      </c>
      <c r="E13" t="s">
        <v>5663</v>
      </c>
      <c r="F13" t="s">
        <v>21</v>
      </c>
      <c r="G13" t="str">
        <f>VLOOKUP(E13, Tiers!M$1:P$134, 3, FALSE)</f>
        <v>ENG4</v>
      </c>
      <c r="H13">
        <f>VLOOKUP(G13, Tiers!B$1:C$134, 2, FALSE)</f>
        <v>5</v>
      </c>
      <c r="I13" s="26" t="s">
        <v>5690</v>
      </c>
      <c r="J13">
        <f t="shared" si="0"/>
        <v>10</v>
      </c>
      <c r="K13">
        <f t="shared" si="1"/>
        <v>1</v>
      </c>
      <c r="L13">
        <f t="shared" si="2"/>
        <v>11932</v>
      </c>
      <c r="M13">
        <f t="shared" si="3"/>
        <v>392</v>
      </c>
      <c r="N13">
        <v>24</v>
      </c>
      <c r="O13" t="s">
        <v>530</v>
      </c>
      <c r="P13" t="s">
        <v>21</v>
      </c>
      <c r="Q13" t="s">
        <v>22</v>
      </c>
      <c r="R13" t="s">
        <v>21</v>
      </c>
      <c r="W13">
        <v>173</v>
      </c>
      <c r="X13">
        <v>66</v>
      </c>
      <c r="Y13">
        <v>24</v>
      </c>
      <c r="Z13">
        <v>164</v>
      </c>
    </row>
    <row r="14" spans="1:32" ht="15.95">
      <c r="A14" t="s">
        <v>4336</v>
      </c>
      <c r="B14" t="s">
        <v>1141</v>
      </c>
      <c r="C14" t="str">
        <f>VLOOKUP(B14, Positions!A$1:B$160, 2, FALSE)</f>
        <v>Midfielder</v>
      </c>
      <c r="D14" t="s">
        <v>470</v>
      </c>
      <c r="E14" t="s">
        <v>5663</v>
      </c>
      <c r="F14" t="s">
        <v>21</v>
      </c>
      <c r="G14" t="str">
        <f>VLOOKUP(E14, Tiers!M$1:P$134, 3, FALSE)</f>
        <v>ENG4</v>
      </c>
      <c r="H14">
        <f>VLOOKUP(G14, Tiers!B$1:C$134, 2, FALSE)</f>
        <v>5</v>
      </c>
      <c r="I14" s="26" t="s">
        <v>5691</v>
      </c>
      <c r="J14">
        <f t="shared" si="0"/>
        <v>9</v>
      </c>
      <c r="K14">
        <f t="shared" si="1"/>
        <v>1</v>
      </c>
      <c r="L14">
        <f t="shared" si="2"/>
        <v>11964</v>
      </c>
      <c r="M14">
        <f t="shared" si="3"/>
        <v>393</v>
      </c>
      <c r="N14">
        <v>24</v>
      </c>
      <c r="O14" t="s">
        <v>530</v>
      </c>
      <c r="P14" t="s">
        <v>21</v>
      </c>
      <c r="Q14" t="s">
        <v>22</v>
      </c>
      <c r="R14" t="s">
        <v>21</v>
      </c>
      <c r="W14">
        <v>178</v>
      </c>
      <c r="X14">
        <v>74</v>
      </c>
      <c r="Y14">
        <v>17</v>
      </c>
      <c r="Z14">
        <v>122</v>
      </c>
    </row>
    <row r="15" spans="1:32" ht="15.95">
      <c r="A15" t="s">
        <v>4033</v>
      </c>
      <c r="B15" t="s">
        <v>31</v>
      </c>
      <c r="C15" t="str">
        <f>VLOOKUP(B15, Positions!A$1:B$160, 2, FALSE)</f>
        <v>Defender</v>
      </c>
      <c r="D15" t="s">
        <v>836</v>
      </c>
      <c r="E15" t="s">
        <v>62</v>
      </c>
      <c r="F15" t="s">
        <v>21</v>
      </c>
      <c r="G15" t="str">
        <f>VLOOKUP(E15, Tiers!M$1:P$134, 3, FALSE)</f>
        <v>ENG1</v>
      </c>
      <c r="H15">
        <f>VLOOKUP(G15, Tiers!B$1:C$134, 2, FALSE)</f>
        <v>1</v>
      </c>
      <c r="I15" s="26" t="s">
        <v>5692</v>
      </c>
      <c r="J15">
        <f t="shared" si="0"/>
        <v>9</v>
      </c>
      <c r="K15">
        <f t="shared" si="1"/>
        <v>1</v>
      </c>
      <c r="L15">
        <f t="shared" si="2"/>
        <v>11971</v>
      </c>
      <c r="M15">
        <f t="shared" si="3"/>
        <v>393</v>
      </c>
      <c r="N15">
        <v>24</v>
      </c>
      <c r="O15" t="s">
        <v>2779</v>
      </c>
      <c r="P15" t="s">
        <v>21</v>
      </c>
      <c r="Q15" t="s">
        <v>22</v>
      </c>
      <c r="R15" t="s">
        <v>21</v>
      </c>
      <c r="W15">
        <v>180</v>
      </c>
      <c r="X15">
        <v>79</v>
      </c>
      <c r="Y15">
        <v>4</v>
      </c>
      <c r="Z15">
        <v>137</v>
      </c>
    </row>
    <row r="16" spans="1:32" ht="15.95">
      <c r="A16" t="s">
        <v>4337</v>
      </c>
      <c r="B16" t="s">
        <v>81</v>
      </c>
      <c r="C16" t="str">
        <f>VLOOKUP(B16, Positions!A$1:B$160, 2, FALSE)</f>
        <v>Defender</v>
      </c>
      <c r="D16" t="s">
        <v>5666</v>
      </c>
      <c r="E16" t="s">
        <v>5666</v>
      </c>
      <c r="F16" t="s">
        <v>21</v>
      </c>
      <c r="G16" t="str">
        <f>VLOOKUP(E16, Tiers!M$1:P$134, 3, FALSE)</f>
        <v>NONE</v>
      </c>
      <c r="H16">
        <f>VLOOKUP(G16, Tiers!B$1:C$134, 2, FALSE)</f>
        <v>7</v>
      </c>
      <c r="I16" s="26" t="s">
        <v>5693</v>
      </c>
      <c r="J16">
        <f t="shared" si="0"/>
        <v>6</v>
      </c>
      <c r="K16">
        <f t="shared" si="1"/>
        <v>4</v>
      </c>
      <c r="L16">
        <f t="shared" si="2"/>
        <v>12060</v>
      </c>
      <c r="M16">
        <f t="shared" si="3"/>
        <v>396</v>
      </c>
      <c r="N16">
        <v>24</v>
      </c>
      <c r="O16" t="s">
        <v>5666</v>
      </c>
      <c r="P16" t="s">
        <v>21</v>
      </c>
      <c r="Q16" t="s">
        <v>22</v>
      </c>
      <c r="R16" t="s">
        <v>21</v>
      </c>
      <c r="W16">
        <v>191</v>
      </c>
      <c r="X16">
        <v>73</v>
      </c>
      <c r="Y16">
        <v>0</v>
      </c>
      <c r="Z16">
        <v>13</v>
      </c>
    </row>
    <row r="17" spans="1:26" ht="15.95">
      <c r="A17" t="s">
        <v>4338</v>
      </c>
      <c r="B17" t="s">
        <v>47</v>
      </c>
      <c r="C17" t="str">
        <f>VLOOKUP(B17, Positions!A$1:B$160, 2, FALSE)</f>
        <v>Forward</v>
      </c>
      <c r="D17" t="s">
        <v>225</v>
      </c>
      <c r="E17" t="s">
        <v>62</v>
      </c>
      <c r="F17" t="s">
        <v>21</v>
      </c>
      <c r="G17" t="str">
        <f>VLOOKUP(E17, Tiers!M$1:P$134, 3, FALSE)</f>
        <v>ENG1</v>
      </c>
      <c r="H17">
        <f>VLOOKUP(G17, Tiers!B$1:C$134, 2, FALSE)</f>
        <v>1</v>
      </c>
      <c r="I17" s="26" t="s">
        <v>5694</v>
      </c>
      <c r="J17">
        <f t="shared" si="0"/>
        <v>11</v>
      </c>
      <c r="K17">
        <f t="shared" si="1"/>
        <v>1</v>
      </c>
      <c r="L17">
        <f t="shared" si="2"/>
        <v>12284</v>
      </c>
      <c r="M17">
        <f t="shared" si="3"/>
        <v>403</v>
      </c>
      <c r="N17">
        <v>24</v>
      </c>
      <c r="O17" t="s">
        <v>330</v>
      </c>
      <c r="P17" t="s">
        <v>21</v>
      </c>
      <c r="Q17" t="s">
        <v>22</v>
      </c>
      <c r="R17" t="s">
        <v>21</v>
      </c>
      <c r="W17">
        <v>175</v>
      </c>
      <c r="X17">
        <v>72</v>
      </c>
      <c r="Y17">
        <v>12</v>
      </c>
      <c r="Z17">
        <v>102</v>
      </c>
    </row>
    <row r="18" spans="1:26" ht="15.95">
      <c r="A18" t="s">
        <v>4339</v>
      </c>
      <c r="B18" t="s">
        <v>81</v>
      </c>
      <c r="C18" t="str">
        <f>VLOOKUP(B18, Positions!A$1:B$160, 2, FALSE)</f>
        <v>Defender</v>
      </c>
      <c r="D18" t="s">
        <v>236</v>
      </c>
      <c r="E18" t="s">
        <v>5665</v>
      </c>
      <c r="F18" t="s">
        <v>21</v>
      </c>
      <c r="G18" t="str">
        <f>VLOOKUP(E18, Tiers!M$1:P$134, 3, FALSE)</f>
        <v>ENG2</v>
      </c>
      <c r="H18">
        <f>VLOOKUP(G18, Tiers!B$1:C$134, 2, FALSE)</f>
        <v>3</v>
      </c>
      <c r="I18" s="26" t="s">
        <v>5695</v>
      </c>
      <c r="J18">
        <f t="shared" si="0"/>
        <v>11</v>
      </c>
      <c r="K18">
        <f t="shared" si="1"/>
        <v>1</v>
      </c>
      <c r="L18">
        <f t="shared" si="2"/>
        <v>12290</v>
      </c>
      <c r="M18">
        <f t="shared" si="3"/>
        <v>403</v>
      </c>
      <c r="N18">
        <v>24</v>
      </c>
      <c r="O18" t="s">
        <v>2611</v>
      </c>
      <c r="P18" t="s">
        <v>21</v>
      </c>
      <c r="Q18" t="s">
        <v>22</v>
      </c>
      <c r="R18" t="s">
        <v>21</v>
      </c>
      <c r="W18">
        <v>191</v>
      </c>
      <c r="X18">
        <v>81</v>
      </c>
      <c r="Y18">
        <v>0</v>
      </c>
      <c r="Z18">
        <v>97</v>
      </c>
    </row>
    <row r="19" spans="1:26" ht="15.95">
      <c r="A19" t="s">
        <v>4340</v>
      </c>
      <c r="B19" t="s">
        <v>131</v>
      </c>
      <c r="C19" t="str">
        <f>VLOOKUP(B19, Positions!A$1:B$160, 2, FALSE)</f>
        <v>Forward</v>
      </c>
      <c r="D19" t="s">
        <v>4325</v>
      </c>
      <c r="E19" t="s">
        <v>5669</v>
      </c>
      <c r="F19" t="s">
        <v>421</v>
      </c>
      <c r="G19" t="str">
        <f>VLOOKUP(E19, Tiers!M$1:P$134, 3, FALSE)</f>
        <v>SCO1</v>
      </c>
      <c r="H19">
        <f>VLOOKUP(G19, Tiers!B$1:C$134, 2, FALSE)</f>
        <v>3</v>
      </c>
      <c r="I19" s="26" t="s">
        <v>5696</v>
      </c>
      <c r="J19">
        <f t="shared" si="0"/>
        <v>2</v>
      </c>
      <c r="K19">
        <f t="shared" si="1"/>
        <v>2</v>
      </c>
      <c r="L19">
        <f t="shared" si="2"/>
        <v>12559</v>
      </c>
      <c r="M19">
        <f t="shared" si="3"/>
        <v>412</v>
      </c>
      <c r="N19">
        <v>24</v>
      </c>
      <c r="O19" t="s">
        <v>74</v>
      </c>
      <c r="P19" t="s">
        <v>21</v>
      </c>
      <c r="Q19" t="s">
        <v>22</v>
      </c>
      <c r="R19" t="s">
        <v>21</v>
      </c>
      <c r="S19" t="s">
        <v>491</v>
      </c>
      <c r="W19">
        <v>178</v>
      </c>
      <c r="X19">
        <v>77</v>
      </c>
      <c r="Y19">
        <v>19</v>
      </c>
      <c r="Z19">
        <v>135</v>
      </c>
    </row>
    <row r="20" spans="1:26" ht="15.95">
      <c r="A20" t="s">
        <v>4341</v>
      </c>
      <c r="B20" t="s">
        <v>196</v>
      </c>
      <c r="C20" t="str">
        <f>VLOOKUP(B20, Positions!A$1:B$160, 2, FALSE)</f>
        <v>Defender</v>
      </c>
      <c r="D20" t="s">
        <v>4342</v>
      </c>
      <c r="E20" t="s">
        <v>5666</v>
      </c>
      <c r="F20" t="s">
        <v>243</v>
      </c>
      <c r="G20" t="str">
        <f>VLOOKUP(E20, Tiers!M$1:P$134, 3, FALSE)</f>
        <v>NONE</v>
      </c>
      <c r="H20">
        <f>VLOOKUP(G20, Tiers!B$1:C$134, 2, FALSE)</f>
        <v>7</v>
      </c>
      <c r="I20" s="26" t="s">
        <v>5697</v>
      </c>
      <c r="J20">
        <f t="shared" si="0"/>
        <v>12</v>
      </c>
      <c r="K20">
        <f t="shared" si="1"/>
        <v>2</v>
      </c>
      <c r="L20">
        <f t="shared" si="2"/>
        <v>12613</v>
      </c>
      <c r="M20">
        <f t="shared" si="3"/>
        <v>414</v>
      </c>
      <c r="N20">
        <v>24</v>
      </c>
      <c r="O20" t="s">
        <v>74</v>
      </c>
      <c r="P20" t="s">
        <v>21</v>
      </c>
      <c r="Q20" t="s">
        <v>22</v>
      </c>
      <c r="R20" t="s">
        <v>21</v>
      </c>
      <c r="S20" t="s">
        <v>243</v>
      </c>
      <c r="W20">
        <v>183</v>
      </c>
      <c r="X20">
        <v>70</v>
      </c>
      <c r="Y20">
        <v>7</v>
      </c>
      <c r="Z20">
        <v>87</v>
      </c>
    </row>
    <row r="21" spans="1:26" ht="15.95">
      <c r="A21" t="s">
        <v>4344</v>
      </c>
      <c r="B21" t="s">
        <v>72</v>
      </c>
      <c r="C21" t="str">
        <f>VLOOKUP(B21, Positions!A$1:B$160, 2, FALSE)</f>
        <v>Defender</v>
      </c>
      <c r="D21" t="s">
        <v>1243</v>
      </c>
      <c r="E21" t="s">
        <v>5666</v>
      </c>
      <c r="F21" t="s">
        <v>21</v>
      </c>
      <c r="G21" t="str">
        <f>VLOOKUP(E21, Tiers!M$1:P$134, 3, FALSE)</f>
        <v>NONE</v>
      </c>
      <c r="H21">
        <f>VLOOKUP(G21, Tiers!B$1:C$134, 2, FALSE)</f>
        <v>7</v>
      </c>
      <c r="I21" s="26" t="s">
        <v>5698</v>
      </c>
      <c r="J21">
        <f t="shared" si="0"/>
        <v>11</v>
      </c>
      <c r="K21">
        <f t="shared" si="1"/>
        <v>1</v>
      </c>
      <c r="L21">
        <f t="shared" si="2"/>
        <v>12633</v>
      </c>
      <c r="M21">
        <f t="shared" si="3"/>
        <v>415</v>
      </c>
      <c r="N21">
        <v>24</v>
      </c>
      <c r="O21" t="s">
        <v>1217</v>
      </c>
      <c r="P21" t="s">
        <v>21</v>
      </c>
      <c r="Q21" t="s">
        <v>22</v>
      </c>
      <c r="R21" t="s">
        <v>21</v>
      </c>
      <c r="W21">
        <v>178</v>
      </c>
      <c r="X21">
        <v>73</v>
      </c>
      <c r="Y21">
        <v>2</v>
      </c>
      <c r="Z21">
        <v>140</v>
      </c>
    </row>
    <row r="22" spans="1:26" ht="15.95">
      <c r="A22" t="s">
        <v>4345</v>
      </c>
      <c r="B22" t="s">
        <v>81</v>
      </c>
      <c r="C22" t="str">
        <f>VLOOKUP(B22, Positions!A$1:B$160, 2, FALSE)</f>
        <v>Defender</v>
      </c>
      <c r="D22" t="s">
        <v>836</v>
      </c>
      <c r="E22" t="s">
        <v>62</v>
      </c>
      <c r="F22" t="s">
        <v>21</v>
      </c>
      <c r="G22" t="str">
        <f>VLOOKUP(E22, Tiers!M$1:P$134, 3, FALSE)</f>
        <v>ENG1</v>
      </c>
      <c r="H22">
        <f>VLOOKUP(G22, Tiers!B$1:C$134, 2, FALSE)</f>
        <v>1</v>
      </c>
      <c r="I22" s="26" t="s">
        <v>5699</v>
      </c>
      <c r="J22">
        <f t="shared" si="0"/>
        <v>11</v>
      </c>
      <c r="K22">
        <f t="shared" si="1"/>
        <v>1</v>
      </c>
      <c r="L22">
        <f t="shared" si="2"/>
        <v>12643</v>
      </c>
      <c r="M22">
        <f t="shared" si="3"/>
        <v>415</v>
      </c>
      <c r="N22">
        <v>24</v>
      </c>
      <c r="O22" t="s">
        <v>897</v>
      </c>
      <c r="P22" t="s">
        <v>21</v>
      </c>
      <c r="Q22" t="s">
        <v>22</v>
      </c>
      <c r="R22" t="s">
        <v>21</v>
      </c>
      <c r="W22">
        <v>186</v>
      </c>
      <c r="X22">
        <v>82</v>
      </c>
      <c r="Y22">
        <v>10</v>
      </c>
      <c r="Z22">
        <v>170</v>
      </c>
    </row>
    <row r="23" spans="1:26" ht="15.95">
      <c r="A23" t="s">
        <v>4346</v>
      </c>
      <c r="B23" t="s">
        <v>72</v>
      </c>
      <c r="C23" t="str">
        <f>VLOOKUP(B23, Positions!A$1:B$160, 2, FALSE)</f>
        <v>Defender</v>
      </c>
      <c r="D23" t="s">
        <v>52</v>
      </c>
      <c r="E23" t="s">
        <v>5663</v>
      </c>
      <c r="F23" t="s">
        <v>21</v>
      </c>
      <c r="G23" t="str">
        <f>VLOOKUP(E23, Tiers!M$1:P$134, 3, FALSE)</f>
        <v>ENG4</v>
      </c>
      <c r="H23">
        <f>VLOOKUP(G23, Tiers!B$1:C$134, 2, FALSE)</f>
        <v>5</v>
      </c>
      <c r="I23" s="26" t="s">
        <v>5700</v>
      </c>
      <c r="J23">
        <f t="shared" si="0"/>
        <v>5</v>
      </c>
      <c r="K23">
        <f t="shared" si="1"/>
        <v>3</v>
      </c>
      <c r="L23">
        <f t="shared" si="2"/>
        <v>12818</v>
      </c>
      <c r="M23">
        <f t="shared" si="3"/>
        <v>421</v>
      </c>
      <c r="N23">
        <v>24</v>
      </c>
      <c r="O23" t="s">
        <v>74</v>
      </c>
      <c r="P23" t="s">
        <v>21</v>
      </c>
      <c r="Q23" t="s">
        <v>22</v>
      </c>
      <c r="R23" t="s">
        <v>21</v>
      </c>
      <c r="W23">
        <v>186</v>
      </c>
      <c r="X23">
        <v>76</v>
      </c>
      <c r="Y23">
        <v>3</v>
      </c>
      <c r="Z23">
        <v>180</v>
      </c>
    </row>
    <row r="24" spans="1:26" ht="15.95">
      <c r="A24" t="s">
        <v>4347</v>
      </c>
      <c r="B24" t="s">
        <v>16</v>
      </c>
      <c r="C24" t="str">
        <f>VLOOKUP(B24, Positions!A$1:B$160, 2, FALSE)</f>
        <v>Forward</v>
      </c>
      <c r="D24" t="s">
        <v>121</v>
      </c>
      <c r="E24" t="s">
        <v>5663</v>
      </c>
      <c r="F24" t="s">
        <v>21</v>
      </c>
      <c r="G24" t="str">
        <f>VLOOKUP(E24, Tiers!M$1:P$134, 3, FALSE)</f>
        <v>ENG4</v>
      </c>
      <c r="H24">
        <f>VLOOKUP(G24, Tiers!B$1:C$134, 2, FALSE)</f>
        <v>5</v>
      </c>
      <c r="I24" s="26" t="s">
        <v>5701</v>
      </c>
      <c r="J24">
        <f t="shared" si="0"/>
        <v>3</v>
      </c>
      <c r="K24">
        <f t="shared" si="1"/>
        <v>3</v>
      </c>
      <c r="L24">
        <f t="shared" si="2"/>
        <v>12887</v>
      </c>
      <c r="M24">
        <f t="shared" si="3"/>
        <v>423</v>
      </c>
      <c r="N24">
        <v>24</v>
      </c>
      <c r="O24" t="s">
        <v>5666</v>
      </c>
      <c r="P24" t="s">
        <v>21</v>
      </c>
      <c r="Q24" t="s">
        <v>22</v>
      </c>
      <c r="R24" t="s">
        <v>21</v>
      </c>
      <c r="W24">
        <v>176</v>
      </c>
      <c r="X24">
        <v>72</v>
      </c>
      <c r="Y24">
        <v>78</v>
      </c>
      <c r="Z24">
        <v>161</v>
      </c>
    </row>
    <row r="25" spans="1:26" ht="15.95">
      <c r="A25" t="s">
        <v>4348</v>
      </c>
      <c r="B25" t="s">
        <v>16</v>
      </c>
      <c r="C25" t="str">
        <f>VLOOKUP(B25, Positions!A$1:B$160, 2, FALSE)</f>
        <v>Forward</v>
      </c>
      <c r="D25" t="s">
        <v>259</v>
      </c>
      <c r="E25" t="s">
        <v>5663</v>
      </c>
      <c r="F25" t="s">
        <v>21</v>
      </c>
      <c r="G25" t="str">
        <f>VLOOKUP(E25, Tiers!M$1:P$134, 3, FALSE)</f>
        <v>ENG4</v>
      </c>
      <c r="H25">
        <f>VLOOKUP(G25, Tiers!B$1:C$134, 2, FALSE)</f>
        <v>5</v>
      </c>
      <c r="I25" s="26" t="s">
        <v>5702</v>
      </c>
      <c r="J25">
        <f t="shared" si="0"/>
        <v>11</v>
      </c>
      <c r="K25">
        <f t="shared" si="1"/>
        <v>1</v>
      </c>
      <c r="L25">
        <f t="shared" si="2"/>
        <v>13024</v>
      </c>
      <c r="M25">
        <f t="shared" si="3"/>
        <v>427</v>
      </c>
      <c r="N25">
        <v>24</v>
      </c>
      <c r="O25" t="s">
        <v>534</v>
      </c>
      <c r="P25" t="s">
        <v>21</v>
      </c>
      <c r="Q25" t="s">
        <v>22</v>
      </c>
      <c r="R25" t="s">
        <v>21</v>
      </c>
      <c r="W25">
        <v>176</v>
      </c>
      <c r="X25">
        <v>70</v>
      </c>
      <c r="Y25">
        <v>76</v>
      </c>
      <c r="Z25">
        <v>144</v>
      </c>
    </row>
    <row r="26" spans="1:26" ht="15.95">
      <c r="A26" t="s">
        <v>4349</v>
      </c>
      <c r="B26" t="s">
        <v>16</v>
      </c>
      <c r="C26" t="str">
        <f>VLOOKUP(B26, Positions!A$1:B$160, 2, FALSE)</f>
        <v>Forward</v>
      </c>
      <c r="D26" t="s">
        <v>246</v>
      </c>
      <c r="E26" t="s">
        <v>5664</v>
      </c>
      <c r="F26" t="s">
        <v>21</v>
      </c>
      <c r="G26" t="str">
        <f>VLOOKUP(E26, Tiers!M$1:P$134, 3, FALSE)</f>
        <v>ENG3</v>
      </c>
      <c r="H26">
        <f>VLOOKUP(G26, Tiers!B$1:C$134, 2, FALSE)</f>
        <v>4</v>
      </c>
      <c r="I26" s="26" t="s">
        <v>5703</v>
      </c>
      <c r="J26">
        <f t="shared" si="0"/>
        <v>10</v>
      </c>
      <c r="K26">
        <f t="shared" si="1"/>
        <v>1</v>
      </c>
      <c r="L26">
        <f t="shared" si="2"/>
        <v>13043</v>
      </c>
      <c r="M26">
        <f t="shared" si="3"/>
        <v>428</v>
      </c>
      <c r="N26">
        <v>24</v>
      </c>
      <c r="O26" t="s">
        <v>74</v>
      </c>
      <c r="P26" t="s">
        <v>21</v>
      </c>
      <c r="Q26" t="s">
        <v>22</v>
      </c>
      <c r="R26" t="s">
        <v>21</v>
      </c>
      <c r="W26">
        <v>188</v>
      </c>
      <c r="X26">
        <v>84</v>
      </c>
      <c r="Y26">
        <v>14</v>
      </c>
      <c r="Z26">
        <v>101</v>
      </c>
    </row>
    <row r="27" spans="1:26" ht="15.95">
      <c r="A27" t="s">
        <v>4350</v>
      </c>
      <c r="B27" t="s">
        <v>4351</v>
      </c>
      <c r="C27" t="str">
        <f>VLOOKUP(B27, Positions!A$1:B$160, 2, FALSE)</f>
        <v>Midfielder</v>
      </c>
      <c r="D27" t="s">
        <v>234</v>
      </c>
      <c r="E27" t="s">
        <v>5664</v>
      </c>
      <c r="F27" t="s">
        <v>21</v>
      </c>
      <c r="G27" t="str">
        <f>VLOOKUP(E27, Tiers!M$1:P$134, 3, FALSE)</f>
        <v>ENG3</v>
      </c>
      <c r="H27">
        <f>VLOOKUP(G27, Tiers!B$1:C$134, 2, FALSE)</f>
        <v>4</v>
      </c>
      <c r="I27" s="26" t="s">
        <v>5704</v>
      </c>
      <c r="J27">
        <f t="shared" si="0"/>
        <v>3</v>
      </c>
      <c r="K27">
        <f t="shared" si="1"/>
        <v>3</v>
      </c>
      <c r="L27">
        <f t="shared" si="2"/>
        <v>13245</v>
      </c>
      <c r="M27">
        <f t="shared" si="3"/>
        <v>435</v>
      </c>
      <c r="N27">
        <v>24</v>
      </c>
      <c r="O27" t="s">
        <v>234</v>
      </c>
      <c r="P27" t="s">
        <v>21</v>
      </c>
      <c r="Q27" t="s">
        <v>22</v>
      </c>
      <c r="R27" t="s">
        <v>21</v>
      </c>
      <c r="W27">
        <v>179</v>
      </c>
      <c r="X27">
        <v>69</v>
      </c>
      <c r="Y27">
        <v>8</v>
      </c>
      <c r="Z27">
        <v>90</v>
      </c>
    </row>
    <row r="28" spans="1:26" ht="15.95">
      <c r="A28" t="s">
        <v>4352</v>
      </c>
      <c r="B28" t="s">
        <v>47</v>
      </c>
      <c r="C28" t="str">
        <f>VLOOKUP(B28, Positions!A$1:B$160, 2, FALSE)</f>
        <v>Forward</v>
      </c>
      <c r="D28" t="s">
        <v>455</v>
      </c>
      <c r="E28" t="s">
        <v>5664</v>
      </c>
      <c r="F28" t="s">
        <v>21</v>
      </c>
      <c r="G28" t="str">
        <f>VLOOKUP(E28, Tiers!M$1:P$134, 3, FALSE)</f>
        <v>ENG3</v>
      </c>
      <c r="H28">
        <f>VLOOKUP(G28, Tiers!B$1:C$134, 2, FALSE)</f>
        <v>4</v>
      </c>
      <c r="I28" s="26" t="s">
        <v>5705</v>
      </c>
      <c r="J28">
        <f t="shared" si="0"/>
        <v>3</v>
      </c>
      <c r="K28">
        <f t="shared" si="1"/>
        <v>3</v>
      </c>
      <c r="L28">
        <f t="shared" si="2"/>
        <v>13253</v>
      </c>
      <c r="M28">
        <f t="shared" si="3"/>
        <v>435</v>
      </c>
      <c r="N28">
        <v>24</v>
      </c>
      <c r="O28" t="s">
        <v>113</v>
      </c>
      <c r="P28" t="s">
        <v>21</v>
      </c>
      <c r="Q28" t="s">
        <v>22</v>
      </c>
      <c r="R28" t="s">
        <v>21</v>
      </c>
      <c r="S28" t="s">
        <v>421</v>
      </c>
      <c r="W28">
        <v>172</v>
      </c>
      <c r="X28">
        <v>72</v>
      </c>
      <c r="Y28">
        <v>4</v>
      </c>
      <c r="Z28">
        <v>101</v>
      </c>
    </row>
    <row r="29" spans="1:26" ht="15.95">
      <c r="A29" t="s">
        <v>4353</v>
      </c>
      <c r="B29" t="s">
        <v>278</v>
      </c>
      <c r="C29" t="str">
        <f>VLOOKUP(B29, Positions!A$1:B$160, 2, FALSE)</f>
        <v>Midfielder</v>
      </c>
      <c r="D29" t="s">
        <v>290</v>
      </c>
      <c r="E29" t="s">
        <v>5665</v>
      </c>
      <c r="F29" t="s">
        <v>21</v>
      </c>
      <c r="G29" t="str">
        <f>VLOOKUP(E29, Tiers!M$1:P$134, 3, FALSE)</f>
        <v>ENG2</v>
      </c>
      <c r="H29">
        <f>VLOOKUP(G29, Tiers!B$1:C$134, 2, FALSE)</f>
        <v>3</v>
      </c>
      <c r="I29" s="26" t="s">
        <v>5706</v>
      </c>
      <c r="J29">
        <f t="shared" si="0"/>
        <v>3</v>
      </c>
      <c r="K29">
        <f t="shared" si="1"/>
        <v>3</v>
      </c>
      <c r="L29">
        <f t="shared" si="2"/>
        <v>13616</v>
      </c>
      <c r="M29">
        <f t="shared" si="3"/>
        <v>447</v>
      </c>
      <c r="N29">
        <v>24</v>
      </c>
      <c r="O29" t="s">
        <v>390</v>
      </c>
      <c r="P29" t="s">
        <v>21</v>
      </c>
      <c r="Q29" t="s">
        <v>22</v>
      </c>
      <c r="R29" t="s">
        <v>21</v>
      </c>
      <c r="W29">
        <v>178</v>
      </c>
      <c r="X29">
        <v>74</v>
      </c>
      <c r="Y29">
        <v>29</v>
      </c>
      <c r="Z29">
        <v>114</v>
      </c>
    </row>
    <row r="30" spans="1:26" ht="15.95">
      <c r="A30" t="s">
        <v>4354</v>
      </c>
      <c r="B30" t="s">
        <v>494</v>
      </c>
      <c r="C30" t="str">
        <f>VLOOKUP(B30, Positions!A$1:B$160, 2, FALSE)</f>
        <v>Defender</v>
      </c>
      <c r="D30" t="s">
        <v>2359</v>
      </c>
      <c r="E30" t="s">
        <v>5666</v>
      </c>
      <c r="F30" t="s">
        <v>21</v>
      </c>
      <c r="G30" t="str">
        <f>VLOOKUP(E30, Tiers!M$1:P$134, 3, FALSE)</f>
        <v>NONE</v>
      </c>
      <c r="H30">
        <f>VLOOKUP(G30, Tiers!B$1:C$134, 2, FALSE)</f>
        <v>7</v>
      </c>
      <c r="I30" s="26" t="s">
        <v>5707</v>
      </c>
      <c r="J30">
        <f t="shared" si="0"/>
        <v>5</v>
      </c>
      <c r="K30">
        <f t="shared" si="1"/>
        <v>3</v>
      </c>
      <c r="L30">
        <f t="shared" si="2"/>
        <v>13923</v>
      </c>
      <c r="M30">
        <f t="shared" si="3"/>
        <v>457</v>
      </c>
      <c r="N30">
        <v>24</v>
      </c>
      <c r="O30" t="s">
        <v>252</v>
      </c>
      <c r="P30" t="s">
        <v>21</v>
      </c>
      <c r="Q30" t="s">
        <v>22</v>
      </c>
      <c r="R30" t="s">
        <v>21</v>
      </c>
      <c r="W30">
        <v>191</v>
      </c>
      <c r="X30">
        <v>87</v>
      </c>
      <c r="Y30">
        <v>8</v>
      </c>
      <c r="Z30">
        <v>75</v>
      </c>
    </row>
    <row r="31" spans="1:26" ht="15.95">
      <c r="A31" t="s">
        <v>4355</v>
      </c>
      <c r="B31" t="s">
        <v>946</v>
      </c>
      <c r="C31" t="str">
        <f>VLOOKUP(B31, Positions!A$1:B$160, 2, FALSE)</f>
        <v>Defender</v>
      </c>
      <c r="D31" t="s">
        <v>57</v>
      </c>
      <c r="E31" t="s">
        <v>62</v>
      </c>
      <c r="F31" t="s">
        <v>21</v>
      </c>
      <c r="G31" t="str">
        <f>VLOOKUP(E31, Tiers!M$1:P$134, 3, FALSE)</f>
        <v>ENG1</v>
      </c>
      <c r="H31">
        <f>VLOOKUP(G31, Tiers!B$1:C$134, 2, FALSE)</f>
        <v>1</v>
      </c>
      <c r="I31" s="26" t="s">
        <v>5708</v>
      </c>
      <c r="J31">
        <f t="shared" si="0"/>
        <v>3</v>
      </c>
      <c r="K31">
        <f t="shared" si="1"/>
        <v>3</v>
      </c>
      <c r="L31">
        <f t="shared" si="2"/>
        <v>14719</v>
      </c>
      <c r="M31">
        <f t="shared" si="3"/>
        <v>483</v>
      </c>
      <c r="N31">
        <v>24</v>
      </c>
      <c r="O31" t="s">
        <v>74</v>
      </c>
      <c r="P31" t="s">
        <v>21</v>
      </c>
      <c r="Q31" t="s">
        <v>22</v>
      </c>
      <c r="R31" t="s">
        <v>21</v>
      </c>
      <c r="W31">
        <v>176</v>
      </c>
      <c r="X31">
        <v>67</v>
      </c>
      <c r="Y31">
        <v>4</v>
      </c>
      <c r="Z31">
        <v>221</v>
      </c>
    </row>
    <row r="32" spans="1:26" ht="15.95">
      <c r="A32" t="s">
        <v>4356</v>
      </c>
      <c r="B32" t="s">
        <v>322</v>
      </c>
      <c r="C32" t="str">
        <f>VLOOKUP(B32, Positions!A$1:B$160, 2, FALSE)</f>
        <v>Midfielder</v>
      </c>
      <c r="D32" t="s">
        <v>2232</v>
      </c>
      <c r="E32" t="s">
        <v>5666</v>
      </c>
      <c r="F32" t="s">
        <v>21</v>
      </c>
      <c r="G32" t="str">
        <f>VLOOKUP(E32, Tiers!M$1:P$134, 3, FALSE)</f>
        <v>NONE</v>
      </c>
      <c r="H32">
        <f>VLOOKUP(G32, Tiers!B$1:C$134, 2, FALSE)</f>
        <v>7</v>
      </c>
      <c r="I32" s="26" t="s">
        <v>5709</v>
      </c>
      <c r="J32">
        <f t="shared" si="0"/>
        <v>7</v>
      </c>
      <c r="K32">
        <f t="shared" si="1"/>
        <v>4</v>
      </c>
      <c r="L32">
        <f t="shared" si="2"/>
        <v>15326</v>
      </c>
      <c r="M32">
        <f t="shared" si="3"/>
        <v>503</v>
      </c>
      <c r="N32">
        <v>24</v>
      </c>
      <c r="O32" t="s">
        <v>107</v>
      </c>
      <c r="P32" t="s">
        <v>21</v>
      </c>
      <c r="Q32" t="s">
        <v>22</v>
      </c>
      <c r="R32" t="s">
        <v>21</v>
      </c>
      <c r="W32">
        <v>171</v>
      </c>
      <c r="X32">
        <v>60</v>
      </c>
      <c r="Y32">
        <v>9</v>
      </c>
      <c r="Z32">
        <v>114</v>
      </c>
    </row>
    <row r="33" spans="1:26" ht="15.95">
      <c r="A33" t="s">
        <v>4357</v>
      </c>
      <c r="B33" t="s">
        <v>360</v>
      </c>
      <c r="C33" t="str">
        <f>VLOOKUP(B33, Positions!A$1:B$160, 2, FALSE)</f>
        <v>Defender</v>
      </c>
      <c r="D33" t="s">
        <v>3064</v>
      </c>
      <c r="E33" t="s">
        <v>5666</v>
      </c>
      <c r="F33" t="s">
        <v>21</v>
      </c>
      <c r="G33" t="str">
        <f>VLOOKUP(E33, Tiers!M$1:P$134, 3, FALSE)</f>
        <v>NONE</v>
      </c>
      <c r="H33">
        <f>VLOOKUP(G33, Tiers!B$1:C$134, 2, FALSE)</f>
        <v>7</v>
      </c>
      <c r="I33" s="26" t="s">
        <v>5710</v>
      </c>
      <c r="J33">
        <f t="shared" si="0"/>
        <v>4</v>
      </c>
      <c r="K33">
        <f t="shared" si="1"/>
        <v>3</v>
      </c>
      <c r="L33">
        <f t="shared" si="2"/>
        <v>8856</v>
      </c>
      <c r="M33">
        <f t="shared" si="3"/>
        <v>290</v>
      </c>
      <c r="N33">
        <v>24</v>
      </c>
      <c r="O33" t="s">
        <v>3914</v>
      </c>
      <c r="P33" t="s">
        <v>21</v>
      </c>
      <c r="Q33" t="s">
        <v>22</v>
      </c>
      <c r="R33" t="s">
        <v>21</v>
      </c>
      <c r="W33">
        <v>191</v>
      </c>
      <c r="X33">
        <v>74</v>
      </c>
      <c r="Y33">
        <v>1</v>
      </c>
      <c r="Z33">
        <v>82</v>
      </c>
    </row>
    <row r="34" spans="1:26" ht="15.95">
      <c r="A34" t="s">
        <v>4358</v>
      </c>
      <c r="B34" t="s">
        <v>26</v>
      </c>
      <c r="C34" t="str">
        <f>VLOOKUP(B34, Positions!A$1:B$160, 2, FALSE)</f>
        <v>Forward</v>
      </c>
      <c r="D34" t="s">
        <v>103</v>
      </c>
      <c r="E34" t="s">
        <v>5665</v>
      </c>
      <c r="F34" t="s">
        <v>21</v>
      </c>
      <c r="G34" t="str">
        <f>VLOOKUP(E34, Tiers!M$1:P$134, 3, FALSE)</f>
        <v>ENG2</v>
      </c>
      <c r="H34">
        <f>VLOOKUP(G34, Tiers!B$1:C$134, 2, FALSE)</f>
        <v>3</v>
      </c>
      <c r="I34" s="26" t="s">
        <v>5711</v>
      </c>
      <c r="J34">
        <f t="shared" si="0"/>
        <v>3</v>
      </c>
      <c r="K34">
        <f t="shared" si="1"/>
        <v>3</v>
      </c>
      <c r="L34">
        <f t="shared" si="2"/>
        <v>8860</v>
      </c>
      <c r="M34">
        <f t="shared" si="3"/>
        <v>291</v>
      </c>
      <c r="N34">
        <v>24</v>
      </c>
      <c r="O34" t="s">
        <v>586</v>
      </c>
      <c r="P34" t="s">
        <v>21</v>
      </c>
      <c r="Q34" t="s">
        <v>22</v>
      </c>
      <c r="R34" t="s">
        <v>21</v>
      </c>
      <c r="W34">
        <v>183</v>
      </c>
      <c r="X34">
        <v>73</v>
      </c>
      <c r="Y34">
        <v>30</v>
      </c>
      <c r="Z34">
        <v>211</v>
      </c>
    </row>
    <row r="35" spans="1:26" ht="15.95">
      <c r="A35" t="s">
        <v>4359</v>
      </c>
      <c r="B35" t="s">
        <v>42</v>
      </c>
      <c r="C35" t="str">
        <f>VLOOKUP(B35, Positions!A$1:B$160, 2, FALSE)</f>
        <v>Midfielder</v>
      </c>
      <c r="D35" t="s">
        <v>4360</v>
      </c>
      <c r="E35" t="s">
        <v>5667</v>
      </c>
      <c r="F35" t="s">
        <v>421</v>
      </c>
      <c r="G35" t="str">
        <f>VLOOKUP(E35, Tiers!M$1:P$134, 3, FALSE)</f>
        <v>SCO2</v>
      </c>
      <c r="H35">
        <f>VLOOKUP(G35, Tiers!B$1:C$134, 2, FALSE)</f>
        <v>6</v>
      </c>
      <c r="I35" s="26" t="s">
        <v>5712</v>
      </c>
      <c r="J35">
        <f t="shared" si="0"/>
        <v>3</v>
      </c>
      <c r="K35">
        <f t="shared" si="1"/>
        <v>3</v>
      </c>
      <c r="L35">
        <f t="shared" si="2"/>
        <v>8861</v>
      </c>
      <c r="M35">
        <f t="shared" si="3"/>
        <v>291</v>
      </c>
      <c r="N35">
        <v>24</v>
      </c>
      <c r="O35" t="s">
        <v>397</v>
      </c>
      <c r="P35" t="s">
        <v>21</v>
      </c>
      <c r="Q35" t="s">
        <v>22</v>
      </c>
      <c r="R35" t="s">
        <v>21</v>
      </c>
      <c r="W35">
        <v>181</v>
      </c>
      <c r="X35">
        <v>70</v>
      </c>
      <c r="Y35">
        <v>6</v>
      </c>
      <c r="Z35">
        <v>86</v>
      </c>
    </row>
    <row r="36" spans="1:26" ht="15.95">
      <c r="A36" t="s">
        <v>4361</v>
      </c>
      <c r="B36" t="s">
        <v>36</v>
      </c>
      <c r="C36" t="str">
        <f>VLOOKUP(B36, Positions!A$1:B$160, 2, FALSE)</f>
        <v>Midfielder</v>
      </c>
      <c r="D36" t="s">
        <v>236</v>
      </c>
      <c r="E36" t="s">
        <v>5665</v>
      </c>
      <c r="F36" t="s">
        <v>21</v>
      </c>
      <c r="G36" t="str">
        <f>VLOOKUP(E36, Tiers!M$1:P$134, 3, FALSE)</f>
        <v>ENG2</v>
      </c>
      <c r="H36">
        <f>VLOOKUP(G36, Tiers!B$1:C$134, 2, FALSE)</f>
        <v>3</v>
      </c>
      <c r="I36" s="26" t="s">
        <v>5713</v>
      </c>
      <c r="J36">
        <f t="shared" si="0"/>
        <v>3</v>
      </c>
      <c r="K36">
        <f t="shared" si="1"/>
        <v>3</v>
      </c>
      <c r="L36">
        <f t="shared" si="2"/>
        <v>8864</v>
      </c>
      <c r="M36">
        <f t="shared" si="3"/>
        <v>291</v>
      </c>
      <c r="N36">
        <v>24</v>
      </c>
      <c r="O36" t="s">
        <v>326</v>
      </c>
      <c r="P36" t="s">
        <v>21</v>
      </c>
      <c r="Q36" t="s">
        <v>22</v>
      </c>
      <c r="R36" t="s">
        <v>21</v>
      </c>
      <c r="W36">
        <v>188</v>
      </c>
      <c r="X36">
        <v>74</v>
      </c>
      <c r="Y36">
        <v>15</v>
      </c>
      <c r="Z36">
        <v>193</v>
      </c>
    </row>
    <row r="37" spans="1:26" ht="15.95">
      <c r="A37" t="s">
        <v>4362</v>
      </c>
      <c r="B37" t="s">
        <v>72</v>
      </c>
      <c r="C37" t="str">
        <f>VLOOKUP(B37, Positions!A$1:B$160, 2, FALSE)</f>
        <v>Defender</v>
      </c>
      <c r="D37" t="s">
        <v>762</v>
      </c>
      <c r="E37" t="s">
        <v>5665</v>
      </c>
      <c r="F37" t="s">
        <v>21</v>
      </c>
      <c r="G37" t="str">
        <f>VLOOKUP(E37, Tiers!M$1:P$134, 3, FALSE)</f>
        <v>ENG2</v>
      </c>
      <c r="H37">
        <f>VLOOKUP(G37, Tiers!B$1:C$134, 2, FALSE)</f>
        <v>3</v>
      </c>
      <c r="I37" s="26" t="s">
        <v>5713</v>
      </c>
      <c r="J37">
        <f t="shared" si="0"/>
        <v>3</v>
      </c>
      <c r="K37">
        <f t="shared" si="1"/>
        <v>3</v>
      </c>
      <c r="L37">
        <f t="shared" si="2"/>
        <v>8864</v>
      </c>
      <c r="M37">
        <f t="shared" si="3"/>
        <v>291</v>
      </c>
      <c r="N37">
        <v>24</v>
      </c>
      <c r="O37" t="s">
        <v>4363</v>
      </c>
      <c r="P37" t="s">
        <v>21</v>
      </c>
      <c r="Q37" t="s">
        <v>22</v>
      </c>
      <c r="R37" t="s">
        <v>21</v>
      </c>
      <c r="W37">
        <v>189</v>
      </c>
      <c r="X37">
        <v>75</v>
      </c>
      <c r="Y37">
        <v>10</v>
      </c>
      <c r="Z37">
        <v>156</v>
      </c>
    </row>
    <row r="38" spans="1:26" ht="15.95">
      <c r="A38" t="s">
        <v>4364</v>
      </c>
      <c r="B38" t="s">
        <v>81</v>
      </c>
      <c r="C38" t="str">
        <f>VLOOKUP(B38, Positions!A$1:B$160, 2, FALSE)</f>
        <v>Defender</v>
      </c>
      <c r="D38" t="s">
        <v>56</v>
      </c>
      <c r="E38" t="s">
        <v>5664</v>
      </c>
      <c r="F38" t="s">
        <v>21</v>
      </c>
      <c r="G38" t="str">
        <f>VLOOKUP(E38, Tiers!M$1:P$134, 3, FALSE)</f>
        <v>ENG3</v>
      </c>
      <c r="H38">
        <f>VLOOKUP(G38, Tiers!B$1:C$134, 2, FALSE)</f>
        <v>4</v>
      </c>
      <c r="I38" s="26" t="s">
        <v>5714</v>
      </c>
      <c r="J38">
        <f t="shared" si="0"/>
        <v>3</v>
      </c>
      <c r="K38">
        <f t="shared" si="1"/>
        <v>3</v>
      </c>
      <c r="L38">
        <f t="shared" si="2"/>
        <v>8867</v>
      </c>
      <c r="M38">
        <f t="shared" si="3"/>
        <v>291</v>
      </c>
      <c r="N38">
        <v>24</v>
      </c>
      <c r="O38" t="s">
        <v>397</v>
      </c>
      <c r="P38" t="s">
        <v>21</v>
      </c>
      <c r="Q38" t="s">
        <v>22</v>
      </c>
      <c r="R38" t="s">
        <v>21</v>
      </c>
      <c r="W38">
        <v>191</v>
      </c>
      <c r="X38">
        <v>77</v>
      </c>
      <c r="Y38">
        <v>4</v>
      </c>
      <c r="Z38">
        <v>145</v>
      </c>
    </row>
    <row r="39" spans="1:26" ht="15.95">
      <c r="A39" t="s">
        <v>4365</v>
      </c>
      <c r="B39" t="s">
        <v>16</v>
      </c>
      <c r="C39" t="str">
        <f>VLOOKUP(B39, Positions!A$1:B$160, 2, FALSE)</f>
        <v>Forward</v>
      </c>
      <c r="D39" t="s">
        <v>1146</v>
      </c>
      <c r="E39" t="s">
        <v>5666</v>
      </c>
      <c r="F39" t="s">
        <v>21</v>
      </c>
      <c r="G39" t="str">
        <f>VLOOKUP(E39, Tiers!M$1:P$134, 3, FALSE)</f>
        <v>NONE</v>
      </c>
      <c r="H39">
        <f>VLOOKUP(G39, Tiers!B$1:C$134, 2, FALSE)</f>
        <v>7</v>
      </c>
      <c r="I39" s="26" t="s">
        <v>5715</v>
      </c>
      <c r="J39">
        <f t="shared" si="0"/>
        <v>3</v>
      </c>
      <c r="K39">
        <f t="shared" si="1"/>
        <v>3</v>
      </c>
      <c r="L39">
        <f t="shared" si="2"/>
        <v>8869</v>
      </c>
      <c r="M39">
        <f t="shared" si="3"/>
        <v>291</v>
      </c>
      <c r="N39">
        <v>24</v>
      </c>
      <c r="O39" t="s">
        <v>40</v>
      </c>
      <c r="P39" t="s">
        <v>21</v>
      </c>
      <c r="Q39" t="s">
        <v>22</v>
      </c>
      <c r="R39" t="s">
        <v>21</v>
      </c>
      <c r="W39">
        <v>173</v>
      </c>
      <c r="X39">
        <v>70</v>
      </c>
      <c r="Y39">
        <v>13</v>
      </c>
      <c r="Z39">
        <v>31</v>
      </c>
    </row>
    <row r="40" spans="1:26" ht="15.95">
      <c r="A40" t="s">
        <v>4366</v>
      </c>
      <c r="B40" t="s">
        <v>47</v>
      </c>
      <c r="C40" t="str">
        <f>VLOOKUP(B40, Positions!A$1:B$160, 2, FALSE)</f>
        <v>Forward</v>
      </c>
      <c r="D40" t="s">
        <v>579</v>
      </c>
      <c r="E40" t="s">
        <v>5665</v>
      </c>
      <c r="F40" t="s">
        <v>21</v>
      </c>
      <c r="G40" t="str">
        <f>VLOOKUP(E40, Tiers!M$1:P$134, 3, FALSE)</f>
        <v>ENG2</v>
      </c>
      <c r="H40">
        <f>VLOOKUP(G40, Tiers!B$1:C$134, 2, FALSE)</f>
        <v>3</v>
      </c>
      <c r="I40" s="26" t="s">
        <v>5716</v>
      </c>
      <c r="J40">
        <f t="shared" si="0"/>
        <v>3</v>
      </c>
      <c r="K40">
        <f t="shared" si="1"/>
        <v>3</v>
      </c>
      <c r="L40">
        <f t="shared" si="2"/>
        <v>8877</v>
      </c>
      <c r="M40">
        <f t="shared" si="3"/>
        <v>291</v>
      </c>
      <c r="N40">
        <v>24</v>
      </c>
      <c r="O40" t="s">
        <v>162</v>
      </c>
      <c r="P40" t="s">
        <v>21</v>
      </c>
      <c r="Q40" t="s">
        <v>22</v>
      </c>
      <c r="R40" t="s">
        <v>21</v>
      </c>
      <c r="W40">
        <v>188</v>
      </c>
      <c r="X40">
        <v>84</v>
      </c>
      <c r="Y40">
        <v>39</v>
      </c>
      <c r="Z40">
        <v>216</v>
      </c>
    </row>
    <row r="41" spans="1:26" ht="15.95">
      <c r="A41" t="s">
        <v>4367</v>
      </c>
      <c r="B41" t="s">
        <v>36</v>
      </c>
      <c r="C41" t="str">
        <f>VLOOKUP(B41, Positions!A$1:B$160, 2, FALSE)</f>
        <v>Midfielder</v>
      </c>
      <c r="D41" t="s">
        <v>669</v>
      </c>
      <c r="E41" t="s">
        <v>62</v>
      </c>
      <c r="F41" t="s">
        <v>21</v>
      </c>
      <c r="G41" t="str">
        <f>VLOOKUP(E41, Tiers!M$1:P$134, 3, FALSE)</f>
        <v>ENG1</v>
      </c>
      <c r="H41">
        <f>VLOOKUP(G41, Tiers!B$1:C$134, 2, FALSE)</f>
        <v>1</v>
      </c>
      <c r="I41" s="26" t="s">
        <v>5717</v>
      </c>
      <c r="J41">
        <f t="shared" ref="J41:J104" si="6">MONTH(I41)</f>
        <v>3</v>
      </c>
      <c r="K41">
        <f t="shared" ref="K41:K104" si="7">IF(OR(MONTH(I41)=9, MONTH(I41)=10, MONTH(I41)=11), 1,
IF(OR(MONTH(I41)=12, MONTH(I41)=1, MONTH(I41)=2), 2,
IF(OR(MONTH(I41)=3, MONTH(I41)=4, MONTH(I41)=5), 3,
4)))</f>
        <v>3</v>
      </c>
      <c r="L41">
        <f t="shared" ref="L41:L104" si="8">DATEDIF(I41, DATE(2015, 7, 1), "d")</f>
        <v>8878</v>
      </c>
      <c r="M41">
        <f t="shared" ref="M41:M104" si="9">DATEDIF(I41, DATE(2015, 7, 1), "m")</f>
        <v>291</v>
      </c>
      <c r="N41">
        <v>24</v>
      </c>
      <c r="O41" t="s">
        <v>1184</v>
      </c>
      <c r="P41" t="s">
        <v>21</v>
      </c>
      <c r="Q41" t="s">
        <v>22</v>
      </c>
      <c r="R41" t="s">
        <v>21</v>
      </c>
      <c r="W41">
        <v>188</v>
      </c>
      <c r="X41">
        <v>80</v>
      </c>
      <c r="Y41">
        <v>9</v>
      </c>
      <c r="Z41">
        <v>124</v>
      </c>
    </row>
    <row r="42" spans="1:26" ht="15.95">
      <c r="A42" t="s">
        <v>4368</v>
      </c>
      <c r="B42" t="s">
        <v>72</v>
      </c>
      <c r="C42" t="str">
        <f>VLOOKUP(B42, Positions!A$1:B$160, 2, FALSE)</f>
        <v>Defender</v>
      </c>
      <c r="D42" t="s">
        <v>5666</v>
      </c>
      <c r="E42" t="s">
        <v>5666</v>
      </c>
      <c r="F42" t="s">
        <v>21</v>
      </c>
      <c r="G42" t="str">
        <f>VLOOKUP(E42, Tiers!M$1:P$134, 3, FALSE)</f>
        <v>NONE</v>
      </c>
      <c r="H42">
        <f>VLOOKUP(G42, Tiers!B$1:C$134, 2, FALSE)</f>
        <v>7</v>
      </c>
      <c r="I42" s="26" t="s">
        <v>5718</v>
      </c>
      <c r="J42">
        <f t="shared" si="6"/>
        <v>3</v>
      </c>
      <c r="K42">
        <f t="shared" si="7"/>
        <v>3</v>
      </c>
      <c r="L42">
        <f t="shared" si="8"/>
        <v>8880</v>
      </c>
      <c r="M42">
        <f t="shared" si="9"/>
        <v>291</v>
      </c>
      <c r="N42">
        <v>24</v>
      </c>
      <c r="O42" t="s">
        <v>74</v>
      </c>
      <c r="P42" t="s">
        <v>21</v>
      </c>
      <c r="Q42" t="s">
        <v>22</v>
      </c>
      <c r="R42" t="s">
        <v>21</v>
      </c>
      <c r="W42">
        <v>183</v>
      </c>
      <c r="X42">
        <v>60</v>
      </c>
      <c r="Y42">
        <v>0</v>
      </c>
      <c r="Z42">
        <v>64</v>
      </c>
    </row>
    <row r="43" spans="1:26" ht="15.95">
      <c r="A43" t="s">
        <v>4369</v>
      </c>
      <c r="B43" t="s">
        <v>72</v>
      </c>
      <c r="C43" t="str">
        <f>VLOOKUP(B43, Positions!A$1:B$160, 2, FALSE)</f>
        <v>Defender</v>
      </c>
      <c r="D43" t="s">
        <v>93</v>
      </c>
      <c r="E43" t="s">
        <v>5664</v>
      </c>
      <c r="F43" t="s">
        <v>21</v>
      </c>
      <c r="G43" t="str">
        <f>VLOOKUP(E43, Tiers!M$1:P$134, 3, FALSE)</f>
        <v>ENG3</v>
      </c>
      <c r="H43">
        <f>VLOOKUP(G43, Tiers!B$1:C$134, 2, FALSE)</f>
        <v>4</v>
      </c>
      <c r="I43" s="26" t="s">
        <v>5719</v>
      </c>
      <c r="J43">
        <f t="shared" si="6"/>
        <v>2</v>
      </c>
      <c r="K43">
        <f t="shared" si="7"/>
        <v>2</v>
      </c>
      <c r="L43">
        <f t="shared" si="8"/>
        <v>8894</v>
      </c>
      <c r="M43">
        <f t="shared" si="9"/>
        <v>292</v>
      </c>
      <c r="N43">
        <v>24</v>
      </c>
      <c r="O43" t="s">
        <v>4370</v>
      </c>
      <c r="P43" t="s">
        <v>21</v>
      </c>
      <c r="Q43" t="s">
        <v>22</v>
      </c>
      <c r="R43" t="s">
        <v>21</v>
      </c>
      <c r="W43">
        <v>185</v>
      </c>
      <c r="X43">
        <v>83</v>
      </c>
      <c r="Y43">
        <v>8</v>
      </c>
      <c r="Z43">
        <v>155</v>
      </c>
    </row>
    <row r="44" spans="1:26" ht="15.95">
      <c r="A44" t="s">
        <v>4371</v>
      </c>
      <c r="B44" t="s">
        <v>36</v>
      </c>
      <c r="C44" t="str">
        <f>VLOOKUP(B44, Positions!A$1:B$160, 2, FALSE)</f>
        <v>Midfielder</v>
      </c>
      <c r="D44" t="s">
        <v>762</v>
      </c>
      <c r="E44" t="s">
        <v>5665</v>
      </c>
      <c r="F44" t="s">
        <v>21</v>
      </c>
      <c r="G44" t="str">
        <f>VLOOKUP(E44, Tiers!M$1:P$134, 3, FALSE)</f>
        <v>ENG2</v>
      </c>
      <c r="H44">
        <f>VLOOKUP(G44, Tiers!B$1:C$134, 2, FALSE)</f>
        <v>3</v>
      </c>
      <c r="I44" s="26" t="s">
        <v>5720</v>
      </c>
      <c r="J44">
        <f t="shared" si="6"/>
        <v>2</v>
      </c>
      <c r="K44">
        <f t="shared" si="7"/>
        <v>2</v>
      </c>
      <c r="L44">
        <f t="shared" si="8"/>
        <v>8907</v>
      </c>
      <c r="M44">
        <f t="shared" si="9"/>
        <v>292</v>
      </c>
      <c r="N44">
        <v>24</v>
      </c>
      <c r="O44" t="s">
        <v>657</v>
      </c>
      <c r="P44" t="s">
        <v>21</v>
      </c>
      <c r="Q44" t="s">
        <v>22</v>
      </c>
      <c r="R44" t="s">
        <v>21</v>
      </c>
      <c r="W44">
        <v>173</v>
      </c>
      <c r="X44">
        <v>65</v>
      </c>
      <c r="Y44">
        <v>1</v>
      </c>
      <c r="Z44">
        <v>63</v>
      </c>
    </row>
    <row r="45" spans="1:26" ht="15.95">
      <c r="A45" t="s">
        <v>4372</v>
      </c>
      <c r="B45" t="s">
        <v>2396</v>
      </c>
      <c r="C45" t="str">
        <f>VLOOKUP(B45, Positions!A$1:B$160, 2, FALSE)</f>
        <v>Midfielder</v>
      </c>
      <c r="D45" t="s">
        <v>207</v>
      </c>
      <c r="E45" t="s">
        <v>5663</v>
      </c>
      <c r="F45" t="s">
        <v>21</v>
      </c>
      <c r="G45" t="str">
        <f>VLOOKUP(E45, Tiers!M$1:P$134, 3, FALSE)</f>
        <v>ENG4</v>
      </c>
      <c r="H45">
        <f>VLOOKUP(G45, Tiers!B$1:C$134, 2, FALSE)</f>
        <v>5</v>
      </c>
      <c r="I45" s="26" t="s">
        <v>5721</v>
      </c>
      <c r="J45">
        <f t="shared" si="6"/>
        <v>1</v>
      </c>
      <c r="K45">
        <f t="shared" si="7"/>
        <v>2</v>
      </c>
      <c r="L45">
        <f t="shared" si="8"/>
        <v>8923</v>
      </c>
      <c r="M45">
        <f t="shared" si="9"/>
        <v>293</v>
      </c>
      <c r="N45">
        <v>24</v>
      </c>
      <c r="O45" t="s">
        <v>74</v>
      </c>
      <c r="P45" t="s">
        <v>21</v>
      </c>
      <c r="Q45" t="s">
        <v>22</v>
      </c>
      <c r="R45" t="s">
        <v>21</v>
      </c>
      <c r="W45">
        <v>170</v>
      </c>
      <c r="X45">
        <v>73</v>
      </c>
      <c r="Y45">
        <v>10</v>
      </c>
      <c r="Z45">
        <v>132</v>
      </c>
    </row>
    <row r="46" spans="1:26" ht="15.95">
      <c r="A46" t="s">
        <v>4373</v>
      </c>
      <c r="B46" t="s">
        <v>106</v>
      </c>
      <c r="C46" t="str">
        <f>VLOOKUP(B46, Positions!A$1:B$160, 2, FALSE)</f>
        <v>Midfielder</v>
      </c>
      <c r="D46" t="s">
        <v>3000</v>
      </c>
      <c r="E46" t="s">
        <v>5669</v>
      </c>
      <c r="F46" t="s">
        <v>421</v>
      </c>
      <c r="G46" t="str">
        <f>VLOOKUP(E46, Tiers!M$1:P$134, 3, FALSE)</f>
        <v>SCO1</v>
      </c>
      <c r="H46">
        <f>VLOOKUP(G46, Tiers!B$1:C$134, 2, FALSE)</f>
        <v>3</v>
      </c>
      <c r="I46" s="26" t="s">
        <v>5722</v>
      </c>
      <c r="J46">
        <f t="shared" si="6"/>
        <v>12</v>
      </c>
      <c r="K46">
        <f t="shared" si="7"/>
        <v>2</v>
      </c>
      <c r="L46">
        <f t="shared" si="8"/>
        <v>8949</v>
      </c>
      <c r="M46">
        <f t="shared" si="9"/>
        <v>294</v>
      </c>
      <c r="N46">
        <v>24</v>
      </c>
      <c r="O46" t="s">
        <v>57</v>
      </c>
      <c r="P46" t="s">
        <v>21</v>
      </c>
      <c r="Q46" t="s">
        <v>22</v>
      </c>
      <c r="R46" t="s">
        <v>21</v>
      </c>
      <c r="W46">
        <v>161</v>
      </c>
      <c r="X46">
        <v>67</v>
      </c>
      <c r="Y46">
        <v>7</v>
      </c>
      <c r="Z46">
        <v>56</v>
      </c>
    </row>
    <row r="47" spans="1:26" ht="15.95">
      <c r="A47" t="s">
        <v>4374</v>
      </c>
      <c r="B47" t="s">
        <v>72</v>
      </c>
      <c r="C47" t="str">
        <f>VLOOKUP(B47, Positions!A$1:B$160, 2, FALSE)</f>
        <v>Defender</v>
      </c>
      <c r="D47" t="s">
        <v>338</v>
      </c>
      <c r="E47" t="s">
        <v>5666</v>
      </c>
      <c r="F47" t="s">
        <v>21</v>
      </c>
      <c r="G47" t="str">
        <f>VLOOKUP(E47, Tiers!M$1:P$134, 3, FALSE)</f>
        <v>NONE</v>
      </c>
      <c r="H47">
        <f>VLOOKUP(G47, Tiers!B$1:C$134, 2, FALSE)</f>
        <v>7</v>
      </c>
      <c r="I47" s="26" t="s">
        <v>5723</v>
      </c>
      <c r="J47">
        <f t="shared" si="6"/>
        <v>12</v>
      </c>
      <c r="K47">
        <f t="shared" si="7"/>
        <v>2</v>
      </c>
      <c r="L47">
        <f t="shared" si="8"/>
        <v>8963</v>
      </c>
      <c r="M47">
        <f t="shared" si="9"/>
        <v>294</v>
      </c>
      <c r="N47">
        <v>24</v>
      </c>
      <c r="O47" t="s">
        <v>1391</v>
      </c>
      <c r="P47" t="s">
        <v>21</v>
      </c>
      <c r="Q47" t="s">
        <v>22</v>
      </c>
      <c r="R47" t="s">
        <v>21</v>
      </c>
      <c r="W47">
        <v>181</v>
      </c>
      <c r="X47">
        <v>79</v>
      </c>
      <c r="Y47">
        <v>2</v>
      </c>
      <c r="Z47">
        <v>104</v>
      </c>
    </row>
    <row r="48" spans="1:26" ht="15.95">
      <c r="A48" t="s">
        <v>4375</v>
      </c>
      <c r="B48" t="s">
        <v>31</v>
      </c>
      <c r="C48" t="str">
        <f>VLOOKUP(B48, Positions!A$1:B$160, 2, FALSE)</f>
        <v>Defender</v>
      </c>
      <c r="D48" t="s">
        <v>4376</v>
      </c>
      <c r="E48" t="s">
        <v>5669</v>
      </c>
      <c r="F48" t="s">
        <v>421</v>
      </c>
      <c r="G48" t="str">
        <f>VLOOKUP(E48, Tiers!M$1:P$134, 3, FALSE)</f>
        <v>SCO1</v>
      </c>
      <c r="H48">
        <f>VLOOKUP(G48, Tiers!B$1:C$134, 2, FALSE)</f>
        <v>3</v>
      </c>
      <c r="I48" s="26" t="s">
        <v>5724</v>
      </c>
      <c r="J48">
        <f t="shared" si="6"/>
        <v>12</v>
      </c>
      <c r="K48">
        <f t="shared" si="7"/>
        <v>2</v>
      </c>
      <c r="L48">
        <f t="shared" si="8"/>
        <v>8971</v>
      </c>
      <c r="M48">
        <f t="shared" si="9"/>
        <v>294</v>
      </c>
      <c r="N48">
        <v>24</v>
      </c>
      <c r="O48" t="s">
        <v>2831</v>
      </c>
      <c r="P48" t="s">
        <v>21</v>
      </c>
      <c r="Q48" t="s">
        <v>22</v>
      </c>
      <c r="R48" t="s">
        <v>21</v>
      </c>
      <c r="W48">
        <v>176</v>
      </c>
      <c r="X48">
        <v>70</v>
      </c>
      <c r="Y48">
        <v>2</v>
      </c>
      <c r="Z48">
        <v>122</v>
      </c>
    </row>
    <row r="49" spans="1:26" ht="15.95">
      <c r="A49" t="s">
        <v>4377</v>
      </c>
      <c r="B49" t="s">
        <v>31</v>
      </c>
      <c r="C49" t="str">
        <f>VLOOKUP(B49, Positions!A$1:B$160, 2, FALSE)</f>
        <v>Defender</v>
      </c>
      <c r="D49" t="s">
        <v>4378</v>
      </c>
      <c r="E49" t="s">
        <v>5666</v>
      </c>
      <c r="F49" t="s">
        <v>414</v>
      </c>
      <c r="G49" t="str">
        <f>VLOOKUP(E49, Tiers!M$1:P$134, 3, FALSE)</f>
        <v>NONE</v>
      </c>
      <c r="H49">
        <f>VLOOKUP(G49, Tiers!B$1:C$134, 2, FALSE)</f>
        <v>7</v>
      </c>
      <c r="I49" s="26" t="s">
        <v>5725</v>
      </c>
      <c r="J49">
        <f t="shared" si="6"/>
        <v>11</v>
      </c>
      <c r="K49">
        <f t="shared" si="7"/>
        <v>1</v>
      </c>
      <c r="L49">
        <f t="shared" si="8"/>
        <v>8999</v>
      </c>
      <c r="M49">
        <f t="shared" si="9"/>
        <v>295</v>
      </c>
      <c r="N49">
        <v>24</v>
      </c>
      <c r="O49" t="s">
        <v>4379</v>
      </c>
      <c r="P49" t="s">
        <v>21</v>
      </c>
      <c r="Q49" t="s">
        <v>653</v>
      </c>
      <c r="R49" t="s">
        <v>21</v>
      </c>
      <c r="S49" t="s">
        <v>2625</v>
      </c>
      <c r="W49">
        <v>175</v>
      </c>
      <c r="X49">
        <v>70</v>
      </c>
      <c r="Y49">
        <v>0</v>
      </c>
      <c r="Z49">
        <v>45</v>
      </c>
    </row>
    <row r="50" spans="1:26" ht="15.95">
      <c r="A50" t="s">
        <v>4380</v>
      </c>
      <c r="B50" t="s">
        <v>16</v>
      </c>
      <c r="C50" t="str">
        <f>VLOOKUP(B50, Positions!A$1:B$160, 2, FALSE)</f>
        <v>Forward</v>
      </c>
      <c r="D50" t="s">
        <v>3407</v>
      </c>
      <c r="E50" t="s">
        <v>5669</v>
      </c>
      <c r="F50" t="s">
        <v>421</v>
      </c>
      <c r="G50" t="str">
        <f>VLOOKUP(E50, Tiers!M$1:P$134, 3, FALSE)</f>
        <v>SCO1</v>
      </c>
      <c r="H50">
        <f>VLOOKUP(G50, Tiers!B$1:C$134, 2, FALSE)</f>
        <v>3</v>
      </c>
      <c r="I50" s="26" t="s">
        <v>5726</v>
      </c>
      <c r="J50">
        <f t="shared" si="6"/>
        <v>10</v>
      </c>
      <c r="K50">
        <f t="shared" si="7"/>
        <v>1</v>
      </c>
      <c r="L50">
        <f t="shared" si="8"/>
        <v>9011</v>
      </c>
      <c r="M50">
        <f t="shared" si="9"/>
        <v>296</v>
      </c>
      <c r="N50">
        <v>24</v>
      </c>
      <c r="O50" t="s">
        <v>1250</v>
      </c>
      <c r="P50" t="s">
        <v>21</v>
      </c>
      <c r="Q50" t="s">
        <v>22</v>
      </c>
      <c r="R50" t="s">
        <v>21</v>
      </c>
      <c r="W50">
        <v>181</v>
      </c>
      <c r="X50">
        <v>84</v>
      </c>
      <c r="Y50">
        <v>24</v>
      </c>
      <c r="Z50">
        <v>98</v>
      </c>
    </row>
    <row r="51" spans="1:26" ht="15.95">
      <c r="A51" t="s">
        <v>4381</v>
      </c>
      <c r="B51" t="s">
        <v>42</v>
      </c>
      <c r="C51" t="str">
        <f>VLOOKUP(B51, Positions!A$1:B$160, 2, FALSE)</f>
        <v>Midfielder</v>
      </c>
      <c r="D51" t="s">
        <v>152</v>
      </c>
      <c r="E51" t="s">
        <v>5664</v>
      </c>
      <c r="F51" t="s">
        <v>21</v>
      </c>
      <c r="G51" t="str">
        <f>VLOOKUP(E51, Tiers!M$1:P$134, 3, FALSE)</f>
        <v>ENG3</v>
      </c>
      <c r="H51">
        <f>VLOOKUP(G51, Tiers!B$1:C$134, 2, FALSE)</f>
        <v>4</v>
      </c>
      <c r="I51" s="26" t="s">
        <v>5727</v>
      </c>
      <c r="J51">
        <f t="shared" si="6"/>
        <v>9</v>
      </c>
      <c r="K51">
        <f t="shared" si="7"/>
        <v>1</v>
      </c>
      <c r="L51">
        <f t="shared" si="8"/>
        <v>9041</v>
      </c>
      <c r="M51">
        <f t="shared" si="9"/>
        <v>297</v>
      </c>
      <c r="N51">
        <v>24</v>
      </c>
      <c r="O51" t="s">
        <v>74</v>
      </c>
      <c r="P51" t="s">
        <v>21</v>
      </c>
      <c r="Q51" t="s">
        <v>22</v>
      </c>
      <c r="R51" t="s">
        <v>21</v>
      </c>
      <c r="W51">
        <v>181</v>
      </c>
      <c r="X51">
        <v>68</v>
      </c>
      <c r="Y51">
        <v>8</v>
      </c>
      <c r="Z51">
        <v>121</v>
      </c>
    </row>
    <row r="52" spans="1:26" ht="15.95">
      <c r="A52" t="s">
        <v>4382</v>
      </c>
      <c r="B52" t="s">
        <v>36</v>
      </c>
      <c r="C52" t="str">
        <f>VLOOKUP(B52, Positions!A$1:B$160, 2, FALSE)</f>
        <v>Midfielder</v>
      </c>
      <c r="D52" t="s">
        <v>412</v>
      </c>
      <c r="E52" t="s">
        <v>5664</v>
      </c>
      <c r="F52" t="s">
        <v>21</v>
      </c>
      <c r="G52" t="str">
        <f>VLOOKUP(E52, Tiers!M$1:P$134, 3, FALSE)</f>
        <v>ENG3</v>
      </c>
      <c r="H52">
        <f>VLOOKUP(G52, Tiers!B$1:C$134, 2, FALSE)</f>
        <v>4</v>
      </c>
      <c r="I52" s="26" t="s">
        <v>5728</v>
      </c>
      <c r="J52">
        <f t="shared" si="6"/>
        <v>9</v>
      </c>
      <c r="K52">
        <f t="shared" si="7"/>
        <v>1</v>
      </c>
      <c r="L52">
        <f t="shared" si="8"/>
        <v>9066</v>
      </c>
      <c r="M52">
        <f t="shared" si="9"/>
        <v>297</v>
      </c>
      <c r="N52">
        <v>24</v>
      </c>
      <c r="O52" t="s">
        <v>5666</v>
      </c>
      <c r="P52" t="s">
        <v>21</v>
      </c>
      <c r="Q52" t="s">
        <v>22</v>
      </c>
      <c r="R52" t="s">
        <v>21</v>
      </c>
      <c r="W52">
        <v>186</v>
      </c>
      <c r="X52">
        <v>82</v>
      </c>
      <c r="Y52">
        <v>3</v>
      </c>
      <c r="Z52">
        <v>74</v>
      </c>
    </row>
    <row r="53" spans="1:26" ht="15.95">
      <c r="A53" t="s">
        <v>4383</v>
      </c>
      <c r="B53" t="s">
        <v>81</v>
      </c>
      <c r="C53" t="str">
        <f>VLOOKUP(B53, Positions!A$1:B$160, 2, FALSE)</f>
        <v>Defender</v>
      </c>
      <c r="D53" t="s">
        <v>1184</v>
      </c>
      <c r="E53" t="s">
        <v>5666</v>
      </c>
      <c r="F53" t="s">
        <v>21</v>
      </c>
      <c r="G53" t="str">
        <f>VLOOKUP(E53, Tiers!M$1:P$134, 3, FALSE)</f>
        <v>NONE</v>
      </c>
      <c r="H53">
        <f>VLOOKUP(G53, Tiers!B$1:C$134, 2, FALSE)</f>
        <v>7</v>
      </c>
      <c r="I53" s="26" t="s">
        <v>5729</v>
      </c>
      <c r="J53">
        <f t="shared" si="6"/>
        <v>7</v>
      </c>
      <c r="K53">
        <f t="shared" si="7"/>
        <v>4</v>
      </c>
      <c r="L53">
        <f t="shared" si="8"/>
        <v>9108</v>
      </c>
      <c r="M53">
        <f t="shared" si="9"/>
        <v>299</v>
      </c>
      <c r="N53">
        <v>24</v>
      </c>
      <c r="O53" t="s">
        <v>204</v>
      </c>
      <c r="P53" t="s">
        <v>21</v>
      </c>
      <c r="Q53" t="s">
        <v>22</v>
      </c>
      <c r="R53" t="s">
        <v>21</v>
      </c>
      <c r="W53">
        <v>196</v>
      </c>
      <c r="X53">
        <v>84</v>
      </c>
      <c r="Y53">
        <v>6</v>
      </c>
      <c r="Z53">
        <v>99</v>
      </c>
    </row>
    <row r="54" spans="1:26" ht="15.95">
      <c r="A54" t="s">
        <v>4384</v>
      </c>
      <c r="B54" t="s">
        <v>81</v>
      </c>
      <c r="C54" t="str">
        <f>VLOOKUP(B54, Positions!A$1:B$160, 2, FALSE)</f>
        <v>Defender</v>
      </c>
      <c r="D54" t="s">
        <v>5666</v>
      </c>
      <c r="E54" t="s">
        <v>5666</v>
      </c>
      <c r="F54" t="s">
        <v>21</v>
      </c>
      <c r="G54" t="str">
        <f>VLOOKUP(E54, Tiers!M$1:P$134, 3, FALSE)</f>
        <v>NONE</v>
      </c>
      <c r="H54">
        <f>VLOOKUP(G54, Tiers!B$1:C$134, 2, FALSE)</f>
        <v>7</v>
      </c>
      <c r="I54" s="26" t="s">
        <v>5730</v>
      </c>
      <c r="J54">
        <f t="shared" si="6"/>
        <v>6</v>
      </c>
      <c r="K54">
        <f t="shared" si="7"/>
        <v>4</v>
      </c>
      <c r="L54">
        <f t="shared" si="8"/>
        <v>9142</v>
      </c>
      <c r="M54">
        <f t="shared" si="9"/>
        <v>300</v>
      </c>
      <c r="N54">
        <v>24</v>
      </c>
      <c r="O54" t="s">
        <v>5666</v>
      </c>
      <c r="P54" t="s">
        <v>21</v>
      </c>
      <c r="Q54" t="s">
        <v>22</v>
      </c>
      <c r="R54" t="s">
        <v>21</v>
      </c>
      <c r="W54">
        <v>189</v>
      </c>
      <c r="X54">
        <v>82</v>
      </c>
      <c r="Y54">
        <v>0</v>
      </c>
      <c r="Z54">
        <v>0</v>
      </c>
    </row>
    <row r="55" spans="1:26" ht="15.95">
      <c r="A55" t="s">
        <v>4385</v>
      </c>
      <c r="B55" t="s">
        <v>42</v>
      </c>
      <c r="C55" t="str">
        <f>VLOOKUP(B55, Positions!A$1:B$160, 2, FALSE)</f>
        <v>Midfielder</v>
      </c>
      <c r="D55" t="s">
        <v>284</v>
      </c>
      <c r="E55" t="s">
        <v>5665</v>
      </c>
      <c r="F55" t="s">
        <v>21</v>
      </c>
      <c r="G55" t="str">
        <f>VLOOKUP(E55, Tiers!M$1:P$134, 3, FALSE)</f>
        <v>ENG2</v>
      </c>
      <c r="H55">
        <f>VLOOKUP(G55, Tiers!B$1:C$134, 2, FALSE)</f>
        <v>3</v>
      </c>
      <c r="I55" s="26" t="s">
        <v>5731</v>
      </c>
      <c r="J55">
        <f t="shared" si="6"/>
        <v>2</v>
      </c>
      <c r="K55">
        <f t="shared" si="7"/>
        <v>2</v>
      </c>
      <c r="L55">
        <f t="shared" si="8"/>
        <v>9272</v>
      </c>
      <c r="M55">
        <f t="shared" si="9"/>
        <v>304</v>
      </c>
      <c r="N55">
        <v>24</v>
      </c>
      <c r="O55" t="s">
        <v>4386</v>
      </c>
      <c r="P55" t="s">
        <v>21</v>
      </c>
      <c r="Q55" t="s">
        <v>22</v>
      </c>
      <c r="R55" t="s">
        <v>21</v>
      </c>
      <c r="W55">
        <v>173</v>
      </c>
      <c r="X55">
        <v>78</v>
      </c>
      <c r="Y55">
        <v>6</v>
      </c>
      <c r="Z55">
        <v>140</v>
      </c>
    </row>
    <row r="56" spans="1:26" ht="15.95">
      <c r="A56" t="s">
        <v>4387</v>
      </c>
      <c r="B56" t="s">
        <v>16</v>
      </c>
      <c r="C56" t="str">
        <f>VLOOKUP(B56, Positions!A$1:B$160, 2, FALSE)</f>
        <v>Forward</v>
      </c>
      <c r="D56" t="s">
        <v>132</v>
      </c>
      <c r="E56" t="s">
        <v>5664</v>
      </c>
      <c r="F56" t="s">
        <v>21</v>
      </c>
      <c r="G56" t="str">
        <f>VLOOKUP(E56, Tiers!M$1:P$134, 3, FALSE)</f>
        <v>ENG3</v>
      </c>
      <c r="H56">
        <f>VLOOKUP(G56, Tiers!B$1:C$134, 2, FALSE)</f>
        <v>4</v>
      </c>
      <c r="I56" s="26" t="s">
        <v>5732</v>
      </c>
      <c r="J56">
        <f t="shared" si="6"/>
        <v>1</v>
      </c>
      <c r="K56">
        <f t="shared" si="7"/>
        <v>2</v>
      </c>
      <c r="L56">
        <f t="shared" si="8"/>
        <v>9292</v>
      </c>
      <c r="M56">
        <f t="shared" si="9"/>
        <v>305</v>
      </c>
      <c r="N56">
        <v>24</v>
      </c>
      <c r="O56" t="s">
        <v>294</v>
      </c>
      <c r="P56" t="s">
        <v>21</v>
      </c>
      <c r="Q56" t="s">
        <v>22</v>
      </c>
      <c r="R56" t="s">
        <v>21</v>
      </c>
      <c r="W56">
        <v>178</v>
      </c>
      <c r="X56">
        <v>80</v>
      </c>
      <c r="Y56">
        <v>33</v>
      </c>
      <c r="Z56">
        <v>152</v>
      </c>
    </row>
    <row r="57" spans="1:26" ht="15.95">
      <c r="A57" t="s">
        <v>4388</v>
      </c>
      <c r="B57" t="s">
        <v>47</v>
      </c>
      <c r="C57" t="str">
        <f>VLOOKUP(B57, Positions!A$1:B$160, 2, FALSE)</f>
        <v>Forward</v>
      </c>
      <c r="D57" t="s">
        <v>4210</v>
      </c>
      <c r="E57" t="s">
        <v>5666</v>
      </c>
      <c r="F57" t="s">
        <v>226</v>
      </c>
      <c r="G57" t="str">
        <f>VLOOKUP(E57, Tiers!M$1:P$134, 3, FALSE)</f>
        <v>NONE</v>
      </c>
      <c r="H57">
        <f>VLOOKUP(G57, Tiers!B$1:C$134, 2, FALSE)</f>
        <v>7</v>
      </c>
      <c r="I57" s="26" t="s">
        <v>5733</v>
      </c>
      <c r="J57">
        <f t="shared" si="6"/>
        <v>11</v>
      </c>
      <c r="K57">
        <f t="shared" si="7"/>
        <v>1</v>
      </c>
      <c r="L57">
        <f t="shared" si="8"/>
        <v>9368</v>
      </c>
      <c r="M57">
        <f t="shared" si="9"/>
        <v>307</v>
      </c>
      <c r="N57">
        <v>24</v>
      </c>
      <c r="O57" t="s">
        <v>74</v>
      </c>
      <c r="P57" t="s">
        <v>21</v>
      </c>
      <c r="Q57" t="s">
        <v>22</v>
      </c>
      <c r="R57" t="s">
        <v>21</v>
      </c>
      <c r="S57" t="s">
        <v>340</v>
      </c>
      <c r="W57">
        <v>181</v>
      </c>
      <c r="X57">
        <v>77</v>
      </c>
      <c r="Y57">
        <v>11</v>
      </c>
      <c r="Z57">
        <v>99</v>
      </c>
    </row>
    <row r="58" spans="1:26" ht="15.95">
      <c r="A58" t="s">
        <v>4389</v>
      </c>
      <c r="B58" t="s">
        <v>249</v>
      </c>
      <c r="C58" t="str">
        <f>VLOOKUP(B58, Positions!A$1:B$160, 2, FALSE)</f>
        <v>Midfielder</v>
      </c>
      <c r="D58" t="s">
        <v>1883</v>
      </c>
      <c r="E58" t="s">
        <v>5666</v>
      </c>
      <c r="F58" t="s">
        <v>21</v>
      </c>
      <c r="G58" t="str">
        <f>VLOOKUP(E58, Tiers!M$1:P$134, 3, FALSE)</f>
        <v>NONE</v>
      </c>
      <c r="H58">
        <f>VLOOKUP(G58, Tiers!B$1:C$134, 2, FALSE)</f>
        <v>7</v>
      </c>
      <c r="I58" s="26" t="s">
        <v>5734</v>
      </c>
      <c r="J58">
        <f t="shared" si="6"/>
        <v>9</v>
      </c>
      <c r="K58">
        <f t="shared" si="7"/>
        <v>1</v>
      </c>
      <c r="L58">
        <f t="shared" si="8"/>
        <v>9423</v>
      </c>
      <c r="M58">
        <f t="shared" si="9"/>
        <v>309</v>
      </c>
      <c r="N58">
        <v>24</v>
      </c>
      <c r="O58" t="s">
        <v>132</v>
      </c>
      <c r="P58" t="s">
        <v>21</v>
      </c>
      <c r="Q58" t="s">
        <v>22</v>
      </c>
      <c r="R58" t="s">
        <v>21</v>
      </c>
      <c r="W58">
        <v>183</v>
      </c>
      <c r="X58">
        <v>68</v>
      </c>
      <c r="Y58">
        <v>8</v>
      </c>
      <c r="Z58">
        <v>114</v>
      </c>
    </row>
    <row r="59" spans="1:26" ht="15.95">
      <c r="A59" t="s">
        <v>4390</v>
      </c>
      <c r="B59" t="s">
        <v>16</v>
      </c>
      <c r="C59" t="str">
        <f>VLOOKUP(B59, Positions!A$1:B$160, 2, FALSE)</f>
        <v>Forward</v>
      </c>
      <c r="D59" t="s">
        <v>5666</v>
      </c>
      <c r="E59" t="s">
        <v>5666</v>
      </c>
      <c r="F59" t="s">
        <v>21</v>
      </c>
      <c r="G59" t="str">
        <f>VLOOKUP(E59, Tiers!M$1:P$134, 3, FALSE)</f>
        <v>NONE</v>
      </c>
      <c r="H59">
        <f>VLOOKUP(G59, Tiers!B$1:C$134, 2, FALSE)</f>
        <v>7</v>
      </c>
      <c r="I59" s="26" t="s">
        <v>5735</v>
      </c>
      <c r="J59">
        <f t="shared" si="6"/>
        <v>9</v>
      </c>
      <c r="K59">
        <f t="shared" si="7"/>
        <v>1</v>
      </c>
      <c r="L59">
        <f t="shared" si="8"/>
        <v>9425</v>
      </c>
      <c r="M59">
        <f t="shared" si="9"/>
        <v>309</v>
      </c>
      <c r="N59">
        <v>24</v>
      </c>
      <c r="O59" t="s">
        <v>5666</v>
      </c>
      <c r="P59" t="s">
        <v>21</v>
      </c>
      <c r="Q59" t="s">
        <v>22</v>
      </c>
      <c r="R59" t="s">
        <v>21</v>
      </c>
      <c r="W59">
        <v>185</v>
      </c>
      <c r="X59">
        <v>81</v>
      </c>
      <c r="Y59">
        <v>0</v>
      </c>
      <c r="Z59">
        <v>0</v>
      </c>
    </row>
    <row r="60" spans="1:26" ht="15.95">
      <c r="A60" t="s">
        <v>4391</v>
      </c>
      <c r="B60" t="s">
        <v>16</v>
      </c>
      <c r="C60" t="str">
        <f>VLOOKUP(B60, Positions!A$1:B$160, 2, FALSE)</f>
        <v>Forward</v>
      </c>
      <c r="D60" t="s">
        <v>674</v>
      </c>
      <c r="E60" t="s">
        <v>5666</v>
      </c>
      <c r="F60" t="s">
        <v>21</v>
      </c>
      <c r="G60" t="str">
        <f>VLOOKUP(E60, Tiers!M$1:P$134, 3, FALSE)</f>
        <v>NONE</v>
      </c>
      <c r="H60">
        <f>VLOOKUP(G60, Tiers!B$1:C$134, 2, FALSE)</f>
        <v>7</v>
      </c>
      <c r="I60" s="26" t="s">
        <v>5736</v>
      </c>
      <c r="J60">
        <f t="shared" si="6"/>
        <v>6</v>
      </c>
      <c r="K60">
        <f t="shared" si="7"/>
        <v>4</v>
      </c>
      <c r="L60">
        <f t="shared" si="8"/>
        <v>9498</v>
      </c>
      <c r="M60">
        <f t="shared" si="9"/>
        <v>312</v>
      </c>
      <c r="N60">
        <v>24</v>
      </c>
      <c r="O60" t="s">
        <v>5666</v>
      </c>
      <c r="P60" t="s">
        <v>21</v>
      </c>
      <c r="Q60" t="s">
        <v>22</v>
      </c>
      <c r="R60" t="s">
        <v>21</v>
      </c>
      <c r="W60">
        <v>188</v>
      </c>
      <c r="X60">
        <v>81</v>
      </c>
      <c r="Y60">
        <v>13</v>
      </c>
      <c r="Z60">
        <v>14</v>
      </c>
    </row>
    <row r="61" spans="1:26" ht="15.95">
      <c r="A61" t="s">
        <v>4392</v>
      </c>
      <c r="B61" t="s">
        <v>166</v>
      </c>
      <c r="C61" t="str">
        <f>VLOOKUP(B61, Positions!A$1:B$160, 2, FALSE)</f>
        <v>Goalkeeper</v>
      </c>
      <c r="D61" t="s">
        <v>657</v>
      </c>
      <c r="E61" t="s">
        <v>62</v>
      </c>
      <c r="F61" t="s">
        <v>21</v>
      </c>
      <c r="G61" t="str">
        <f>VLOOKUP(E61, Tiers!M$1:P$134, 3, FALSE)</f>
        <v>ENG1</v>
      </c>
      <c r="H61">
        <f>VLOOKUP(G61, Tiers!B$1:C$134, 2, FALSE)</f>
        <v>1</v>
      </c>
      <c r="I61" s="26" t="s">
        <v>5737</v>
      </c>
      <c r="J61">
        <f t="shared" si="6"/>
        <v>3</v>
      </c>
      <c r="K61">
        <f t="shared" si="7"/>
        <v>3</v>
      </c>
      <c r="L61">
        <f t="shared" si="8"/>
        <v>9602</v>
      </c>
      <c r="M61">
        <f t="shared" si="9"/>
        <v>315</v>
      </c>
      <c r="N61">
        <v>24</v>
      </c>
      <c r="O61" t="s">
        <v>275</v>
      </c>
      <c r="P61" t="s">
        <v>21</v>
      </c>
      <c r="Q61" t="s">
        <v>22</v>
      </c>
      <c r="R61" t="s">
        <v>21</v>
      </c>
      <c r="W61">
        <v>196</v>
      </c>
      <c r="X61">
        <v>94</v>
      </c>
      <c r="Y61">
        <v>0</v>
      </c>
      <c r="Z61">
        <v>72</v>
      </c>
    </row>
    <row r="62" spans="1:26" ht="15.95">
      <c r="A62" t="s">
        <v>4393</v>
      </c>
      <c r="B62" t="s">
        <v>16</v>
      </c>
      <c r="C62" t="str">
        <f>VLOOKUP(B62, Positions!A$1:B$160, 2, FALSE)</f>
        <v>Forward</v>
      </c>
      <c r="D62" t="s">
        <v>103</v>
      </c>
      <c r="E62" t="s">
        <v>5665</v>
      </c>
      <c r="F62" t="s">
        <v>21</v>
      </c>
      <c r="G62" t="str">
        <f>VLOOKUP(E62, Tiers!M$1:P$134, 3, FALSE)</f>
        <v>ENG2</v>
      </c>
      <c r="H62">
        <f>VLOOKUP(G62, Tiers!B$1:C$134, 2, FALSE)</f>
        <v>3</v>
      </c>
      <c r="I62" s="26" t="s">
        <v>5738</v>
      </c>
      <c r="J62">
        <f t="shared" si="6"/>
        <v>2</v>
      </c>
      <c r="K62">
        <f t="shared" si="7"/>
        <v>2</v>
      </c>
      <c r="L62">
        <f t="shared" si="8"/>
        <v>9633</v>
      </c>
      <c r="M62">
        <f t="shared" si="9"/>
        <v>316</v>
      </c>
      <c r="N62">
        <v>24</v>
      </c>
      <c r="O62" t="s">
        <v>284</v>
      </c>
      <c r="P62" t="s">
        <v>21</v>
      </c>
      <c r="Q62" t="s">
        <v>22</v>
      </c>
      <c r="R62" t="s">
        <v>21</v>
      </c>
      <c r="S62" t="s">
        <v>491</v>
      </c>
      <c r="W62">
        <v>186</v>
      </c>
      <c r="X62">
        <v>78</v>
      </c>
      <c r="Y62">
        <v>16</v>
      </c>
      <c r="Z62">
        <v>149</v>
      </c>
    </row>
    <row r="63" spans="1:26" ht="15.95">
      <c r="A63" t="s">
        <v>4394</v>
      </c>
      <c r="B63" t="s">
        <v>36</v>
      </c>
      <c r="C63" t="str">
        <f>VLOOKUP(B63, Positions!A$1:B$160, 2, FALSE)</f>
        <v>Midfielder</v>
      </c>
      <c r="D63" t="s">
        <v>236</v>
      </c>
      <c r="E63" t="s">
        <v>5665</v>
      </c>
      <c r="F63" t="s">
        <v>21</v>
      </c>
      <c r="G63" t="str">
        <f>VLOOKUP(E63, Tiers!M$1:P$134, 3, FALSE)</f>
        <v>ENG2</v>
      </c>
      <c r="H63">
        <f>VLOOKUP(G63, Tiers!B$1:C$134, 2, FALSE)</f>
        <v>3</v>
      </c>
      <c r="I63" s="26" t="s">
        <v>5739</v>
      </c>
      <c r="J63">
        <f t="shared" si="6"/>
        <v>1</v>
      </c>
      <c r="K63">
        <f t="shared" si="7"/>
        <v>2</v>
      </c>
      <c r="L63">
        <f t="shared" si="8"/>
        <v>9671</v>
      </c>
      <c r="M63">
        <f t="shared" si="9"/>
        <v>317</v>
      </c>
      <c r="N63">
        <v>24</v>
      </c>
      <c r="O63" t="s">
        <v>162</v>
      </c>
      <c r="P63" t="s">
        <v>21</v>
      </c>
      <c r="Q63" t="s">
        <v>22</v>
      </c>
      <c r="R63" t="s">
        <v>21</v>
      </c>
      <c r="W63">
        <v>183</v>
      </c>
      <c r="X63">
        <v>78</v>
      </c>
      <c r="Y63">
        <v>5</v>
      </c>
      <c r="Z63">
        <v>192</v>
      </c>
    </row>
    <row r="64" spans="1:26" ht="15.95">
      <c r="A64" t="s">
        <v>4395</v>
      </c>
      <c r="B64" t="s">
        <v>72</v>
      </c>
      <c r="C64" t="str">
        <f>VLOOKUP(B64, Positions!A$1:B$160, 2, FALSE)</f>
        <v>Defender</v>
      </c>
      <c r="D64" t="s">
        <v>4396</v>
      </c>
      <c r="E64" t="s">
        <v>3898</v>
      </c>
      <c r="F64" t="s">
        <v>2625</v>
      </c>
      <c r="G64" t="str">
        <f>VLOOKUP(E64, Tiers!M$1:P$134, 3, FALSE)</f>
        <v>BEL1</v>
      </c>
      <c r="H64">
        <f>VLOOKUP(G64, Tiers!B$1:C$134, 2, FALSE)</f>
        <v>3</v>
      </c>
      <c r="I64" s="26" t="s">
        <v>5740</v>
      </c>
      <c r="J64">
        <f t="shared" si="6"/>
        <v>11</v>
      </c>
      <c r="K64">
        <f t="shared" si="7"/>
        <v>1</v>
      </c>
      <c r="L64">
        <f t="shared" si="8"/>
        <v>9711</v>
      </c>
      <c r="M64">
        <f t="shared" si="9"/>
        <v>319</v>
      </c>
      <c r="N64">
        <v>24</v>
      </c>
      <c r="O64" t="s">
        <v>1184</v>
      </c>
      <c r="P64" t="s">
        <v>21</v>
      </c>
      <c r="Q64" t="s">
        <v>22</v>
      </c>
      <c r="R64" t="s">
        <v>21</v>
      </c>
      <c r="W64">
        <v>181</v>
      </c>
      <c r="X64">
        <v>75</v>
      </c>
      <c r="Y64">
        <v>1</v>
      </c>
      <c r="Z64">
        <v>75</v>
      </c>
    </row>
    <row r="65" spans="1:26" ht="15.95">
      <c r="A65" t="s">
        <v>4397</v>
      </c>
      <c r="B65" t="s">
        <v>81</v>
      </c>
      <c r="C65" t="str">
        <f>VLOOKUP(B65, Positions!A$1:B$160, 2, FALSE)</f>
        <v>Defender</v>
      </c>
      <c r="D65" t="s">
        <v>4376</v>
      </c>
      <c r="E65" t="s">
        <v>5669</v>
      </c>
      <c r="F65" t="s">
        <v>421</v>
      </c>
      <c r="G65" t="str">
        <f>VLOOKUP(E65, Tiers!M$1:P$134, 3, FALSE)</f>
        <v>SCO1</v>
      </c>
      <c r="H65">
        <f>VLOOKUP(G65, Tiers!B$1:C$134, 2, FALSE)</f>
        <v>3</v>
      </c>
      <c r="I65" s="26" t="s">
        <v>5741</v>
      </c>
      <c r="J65">
        <f t="shared" si="6"/>
        <v>10</v>
      </c>
      <c r="K65">
        <f t="shared" si="7"/>
        <v>1</v>
      </c>
      <c r="L65">
        <f t="shared" si="8"/>
        <v>9746</v>
      </c>
      <c r="M65">
        <f t="shared" si="9"/>
        <v>320</v>
      </c>
      <c r="N65">
        <v>24</v>
      </c>
      <c r="O65" t="s">
        <v>124</v>
      </c>
      <c r="P65" t="s">
        <v>21</v>
      </c>
      <c r="Q65" t="s">
        <v>22</v>
      </c>
      <c r="R65" t="s">
        <v>21</v>
      </c>
      <c r="S65" t="s">
        <v>4398</v>
      </c>
      <c r="W65">
        <v>186</v>
      </c>
      <c r="X65">
        <v>77</v>
      </c>
      <c r="Y65">
        <v>12</v>
      </c>
      <c r="Z65">
        <v>138</v>
      </c>
    </row>
    <row r="66" spans="1:26" ht="15.95">
      <c r="A66" t="s">
        <v>4399</v>
      </c>
      <c r="B66" t="s">
        <v>42</v>
      </c>
      <c r="C66" t="str">
        <f>VLOOKUP(B66, Positions!A$1:B$160, 2, FALSE)</f>
        <v>Midfielder</v>
      </c>
      <c r="D66" t="s">
        <v>455</v>
      </c>
      <c r="E66" t="s">
        <v>5664</v>
      </c>
      <c r="F66" t="s">
        <v>21</v>
      </c>
      <c r="G66" t="str">
        <f>VLOOKUP(E66, Tiers!M$1:P$134, 3, FALSE)</f>
        <v>ENG3</v>
      </c>
      <c r="H66">
        <f>VLOOKUP(G66, Tiers!B$1:C$134, 2, FALSE)</f>
        <v>4</v>
      </c>
      <c r="I66" s="26" t="s">
        <v>5742</v>
      </c>
      <c r="J66">
        <f t="shared" si="6"/>
        <v>10</v>
      </c>
      <c r="K66">
        <f t="shared" si="7"/>
        <v>1</v>
      </c>
      <c r="L66">
        <f t="shared" si="8"/>
        <v>9758</v>
      </c>
      <c r="M66">
        <f t="shared" si="9"/>
        <v>320</v>
      </c>
      <c r="N66">
        <v>24</v>
      </c>
      <c r="O66" t="s">
        <v>284</v>
      </c>
      <c r="P66" t="s">
        <v>21</v>
      </c>
      <c r="Q66" t="s">
        <v>22</v>
      </c>
      <c r="R66" t="s">
        <v>21</v>
      </c>
      <c r="W66">
        <v>191</v>
      </c>
      <c r="X66">
        <v>77</v>
      </c>
      <c r="Y66">
        <v>4</v>
      </c>
      <c r="Z66">
        <v>97</v>
      </c>
    </row>
    <row r="67" spans="1:26" ht="15.95">
      <c r="A67" t="s">
        <v>4400</v>
      </c>
      <c r="B67" t="s">
        <v>946</v>
      </c>
      <c r="C67" t="str">
        <f>VLOOKUP(B67, Positions!A$1:B$160, 2, FALSE)</f>
        <v>Defender</v>
      </c>
      <c r="D67" t="s">
        <v>142</v>
      </c>
      <c r="E67" t="s">
        <v>5663</v>
      </c>
      <c r="F67" t="s">
        <v>21</v>
      </c>
      <c r="G67" t="str">
        <f>VLOOKUP(E67, Tiers!M$1:P$134, 3, FALSE)</f>
        <v>ENG4</v>
      </c>
      <c r="H67">
        <f>VLOOKUP(G67, Tiers!B$1:C$134, 2, FALSE)</f>
        <v>5</v>
      </c>
      <c r="I67" s="26" t="s">
        <v>5743</v>
      </c>
      <c r="J67">
        <f t="shared" si="6"/>
        <v>10</v>
      </c>
      <c r="K67">
        <f t="shared" si="7"/>
        <v>1</v>
      </c>
      <c r="L67">
        <f t="shared" si="8"/>
        <v>9759</v>
      </c>
      <c r="M67">
        <f t="shared" si="9"/>
        <v>320</v>
      </c>
      <c r="N67">
        <v>24</v>
      </c>
      <c r="O67" t="s">
        <v>152</v>
      </c>
      <c r="P67" t="s">
        <v>21</v>
      </c>
      <c r="Q67" t="s">
        <v>22</v>
      </c>
      <c r="R67" t="s">
        <v>21</v>
      </c>
      <c r="W67">
        <v>189</v>
      </c>
      <c r="X67">
        <v>79</v>
      </c>
      <c r="Y67">
        <v>9</v>
      </c>
      <c r="Z67">
        <v>157</v>
      </c>
    </row>
    <row r="68" spans="1:26" ht="15.95">
      <c r="A68" t="s">
        <v>4401</v>
      </c>
      <c r="B68" t="s">
        <v>278</v>
      </c>
      <c r="C68" t="str">
        <f>VLOOKUP(B68, Positions!A$1:B$160, 2, FALSE)</f>
        <v>Midfielder</v>
      </c>
      <c r="D68" t="s">
        <v>5666</v>
      </c>
      <c r="E68" t="s">
        <v>5666</v>
      </c>
      <c r="F68" t="s">
        <v>21</v>
      </c>
      <c r="G68" t="str">
        <f>VLOOKUP(E68, Tiers!M$1:P$134, 3, FALSE)</f>
        <v>NONE</v>
      </c>
      <c r="H68">
        <f>VLOOKUP(G68, Tiers!B$1:C$134, 2, FALSE)</f>
        <v>7</v>
      </c>
      <c r="I68" s="26" t="s">
        <v>5744</v>
      </c>
      <c r="J68">
        <f t="shared" si="6"/>
        <v>10</v>
      </c>
      <c r="K68">
        <f t="shared" si="7"/>
        <v>1</v>
      </c>
      <c r="L68">
        <f t="shared" si="8"/>
        <v>9760</v>
      </c>
      <c r="M68">
        <f t="shared" si="9"/>
        <v>320</v>
      </c>
      <c r="N68">
        <v>24</v>
      </c>
      <c r="O68" t="s">
        <v>962</v>
      </c>
      <c r="P68" t="s">
        <v>21</v>
      </c>
      <c r="Q68" t="s">
        <v>22</v>
      </c>
      <c r="R68" t="s">
        <v>21</v>
      </c>
      <c r="S68" t="s">
        <v>421</v>
      </c>
      <c r="W68">
        <v>182</v>
      </c>
      <c r="X68">
        <v>76</v>
      </c>
      <c r="Y68">
        <v>6</v>
      </c>
      <c r="Z68">
        <v>50</v>
      </c>
    </row>
    <row r="69" spans="1:26" ht="15.95">
      <c r="A69" t="s">
        <v>4402</v>
      </c>
      <c r="B69" t="s">
        <v>946</v>
      </c>
      <c r="C69" t="str">
        <f>VLOOKUP(B69, Positions!A$1:B$160, 2, FALSE)</f>
        <v>Defender</v>
      </c>
      <c r="D69" t="s">
        <v>517</v>
      </c>
      <c r="E69" t="s">
        <v>5665</v>
      </c>
      <c r="F69" t="s">
        <v>21</v>
      </c>
      <c r="G69" t="str">
        <f>VLOOKUP(E69, Tiers!M$1:P$134, 3, FALSE)</f>
        <v>ENG2</v>
      </c>
      <c r="H69">
        <f>VLOOKUP(G69, Tiers!B$1:C$134, 2, FALSE)</f>
        <v>3</v>
      </c>
      <c r="I69" s="26" t="s">
        <v>5745</v>
      </c>
      <c r="J69">
        <f t="shared" si="6"/>
        <v>10</v>
      </c>
      <c r="K69">
        <f t="shared" si="7"/>
        <v>1</v>
      </c>
      <c r="L69">
        <f t="shared" si="8"/>
        <v>9766</v>
      </c>
      <c r="M69">
        <f t="shared" si="9"/>
        <v>320</v>
      </c>
      <c r="N69">
        <v>24</v>
      </c>
      <c r="O69" t="s">
        <v>3531</v>
      </c>
      <c r="P69" t="s">
        <v>21</v>
      </c>
      <c r="Q69" t="s">
        <v>22</v>
      </c>
      <c r="R69" t="s">
        <v>21</v>
      </c>
      <c r="W69">
        <v>173</v>
      </c>
      <c r="X69">
        <v>73</v>
      </c>
      <c r="Y69">
        <v>2</v>
      </c>
      <c r="Z69">
        <v>163</v>
      </c>
    </row>
    <row r="70" spans="1:26" ht="15.95">
      <c r="A70" t="s">
        <v>4403</v>
      </c>
      <c r="B70" t="s">
        <v>16</v>
      </c>
      <c r="C70" t="str">
        <f>VLOOKUP(B70, Positions!A$1:B$160, 2, FALSE)</f>
        <v>Forward</v>
      </c>
      <c r="D70" t="s">
        <v>376</v>
      </c>
      <c r="E70" t="s">
        <v>5664</v>
      </c>
      <c r="F70" t="s">
        <v>21</v>
      </c>
      <c r="G70" t="str">
        <f>VLOOKUP(E70, Tiers!M$1:P$134, 3, FALSE)</f>
        <v>ENG3</v>
      </c>
      <c r="H70">
        <f>VLOOKUP(G70, Tiers!B$1:C$134, 2, FALSE)</f>
        <v>4</v>
      </c>
      <c r="I70" s="26" t="s">
        <v>5746</v>
      </c>
      <c r="J70">
        <f t="shared" si="6"/>
        <v>9</v>
      </c>
      <c r="K70">
        <f t="shared" si="7"/>
        <v>1</v>
      </c>
      <c r="L70">
        <f t="shared" si="8"/>
        <v>9781</v>
      </c>
      <c r="M70">
        <f t="shared" si="9"/>
        <v>321</v>
      </c>
      <c r="N70">
        <v>24</v>
      </c>
      <c r="O70" t="s">
        <v>623</v>
      </c>
      <c r="P70" t="s">
        <v>21</v>
      </c>
      <c r="Q70" t="s">
        <v>22</v>
      </c>
      <c r="R70" t="s">
        <v>21</v>
      </c>
      <c r="W70">
        <v>175</v>
      </c>
      <c r="X70">
        <v>72</v>
      </c>
      <c r="Y70">
        <v>41</v>
      </c>
      <c r="Z70">
        <v>110</v>
      </c>
    </row>
    <row r="71" spans="1:26" ht="15.95">
      <c r="A71" t="s">
        <v>4404</v>
      </c>
      <c r="B71" t="s">
        <v>36</v>
      </c>
      <c r="C71" t="str">
        <f>VLOOKUP(B71, Positions!A$1:B$160, 2, FALSE)</f>
        <v>Midfielder</v>
      </c>
      <c r="D71" t="s">
        <v>3634</v>
      </c>
      <c r="E71" t="s">
        <v>5671</v>
      </c>
      <c r="F71" t="s">
        <v>421</v>
      </c>
      <c r="G71" t="str">
        <f>VLOOKUP(E71, Tiers!M$1:P$134, 3, FALSE)</f>
        <v>SCO4</v>
      </c>
      <c r="H71">
        <f>VLOOKUP(G71, Tiers!B$1:C$134, 2, FALSE)</f>
        <v>6</v>
      </c>
      <c r="I71" s="26" t="s">
        <v>5747</v>
      </c>
      <c r="J71">
        <f t="shared" si="6"/>
        <v>8</v>
      </c>
      <c r="K71">
        <f t="shared" si="7"/>
        <v>4</v>
      </c>
      <c r="L71">
        <f t="shared" si="8"/>
        <v>9808</v>
      </c>
      <c r="M71">
        <f t="shared" si="9"/>
        <v>322</v>
      </c>
      <c r="N71">
        <v>24</v>
      </c>
      <c r="O71" t="s">
        <v>74</v>
      </c>
      <c r="P71" t="s">
        <v>21</v>
      </c>
      <c r="Q71" t="s">
        <v>22</v>
      </c>
      <c r="R71" t="s">
        <v>21</v>
      </c>
      <c r="W71">
        <v>178</v>
      </c>
      <c r="X71">
        <v>75</v>
      </c>
      <c r="Y71">
        <v>4</v>
      </c>
      <c r="Z71">
        <v>59</v>
      </c>
    </row>
    <row r="72" spans="1:26" ht="15.95">
      <c r="A72" t="s">
        <v>4405</v>
      </c>
      <c r="B72" t="s">
        <v>166</v>
      </c>
      <c r="C72" t="str">
        <f>VLOOKUP(B72, Positions!A$1:B$160, 2, FALSE)</f>
        <v>Goalkeeper</v>
      </c>
      <c r="D72" t="s">
        <v>657</v>
      </c>
      <c r="E72" t="s">
        <v>62</v>
      </c>
      <c r="F72" t="s">
        <v>21</v>
      </c>
      <c r="G72" t="str">
        <f>VLOOKUP(E72, Tiers!M$1:P$134, 3, FALSE)</f>
        <v>ENG1</v>
      </c>
      <c r="H72">
        <f>VLOOKUP(G72, Tiers!B$1:C$134, 2, FALSE)</f>
        <v>1</v>
      </c>
      <c r="I72" s="26" t="s">
        <v>5748</v>
      </c>
      <c r="J72">
        <f t="shared" si="6"/>
        <v>7</v>
      </c>
      <c r="K72">
        <f t="shared" si="7"/>
        <v>4</v>
      </c>
      <c r="L72">
        <f t="shared" si="8"/>
        <v>9841</v>
      </c>
      <c r="M72">
        <f t="shared" si="9"/>
        <v>323</v>
      </c>
      <c r="N72">
        <v>24</v>
      </c>
      <c r="O72" t="s">
        <v>3013</v>
      </c>
      <c r="P72" t="s">
        <v>21</v>
      </c>
      <c r="Q72" t="s">
        <v>22</v>
      </c>
      <c r="R72" t="s">
        <v>21</v>
      </c>
      <c r="W72">
        <v>191</v>
      </c>
      <c r="X72">
        <v>85</v>
      </c>
      <c r="Y72">
        <v>0</v>
      </c>
      <c r="Z72">
        <v>70</v>
      </c>
    </row>
    <row r="73" spans="1:26" ht="15.95">
      <c r="A73" t="s">
        <v>4406</v>
      </c>
      <c r="B73" t="s">
        <v>166</v>
      </c>
      <c r="C73" t="str">
        <f>VLOOKUP(B73, Positions!A$1:B$160, 2, FALSE)</f>
        <v>Goalkeeper</v>
      </c>
      <c r="D73" t="s">
        <v>1339</v>
      </c>
      <c r="E73" t="s">
        <v>5667</v>
      </c>
      <c r="F73" t="s">
        <v>421</v>
      </c>
      <c r="G73" t="str">
        <f>VLOOKUP(E73, Tiers!M$1:P$134, 3, FALSE)</f>
        <v>SCO2</v>
      </c>
      <c r="H73">
        <f>VLOOKUP(G73, Tiers!B$1:C$134, 2, FALSE)</f>
        <v>6</v>
      </c>
      <c r="I73" s="26" t="s">
        <v>5749</v>
      </c>
      <c r="J73">
        <f t="shared" si="6"/>
        <v>7</v>
      </c>
      <c r="K73">
        <f t="shared" si="7"/>
        <v>4</v>
      </c>
      <c r="L73">
        <f t="shared" si="8"/>
        <v>9844</v>
      </c>
      <c r="M73">
        <f t="shared" si="9"/>
        <v>323</v>
      </c>
      <c r="N73">
        <v>24</v>
      </c>
      <c r="O73" t="s">
        <v>74</v>
      </c>
      <c r="P73" t="s">
        <v>21</v>
      </c>
      <c r="Q73" t="s">
        <v>22</v>
      </c>
      <c r="R73" t="s">
        <v>21</v>
      </c>
      <c r="W73">
        <v>186</v>
      </c>
      <c r="X73">
        <v>75</v>
      </c>
      <c r="Y73">
        <v>0</v>
      </c>
      <c r="Z73">
        <v>200</v>
      </c>
    </row>
    <row r="74" spans="1:26" ht="15.95">
      <c r="A74" t="s">
        <v>4407</v>
      </c>
      <c r="B74" t="s">
        <v>166</v>
      </c>
      <c r="C74" t="str">
        <f>VLOOKUP(B74, Positions!A$1:B$160, 2, FALSE)</f>
        <v>Goalkeeper</v>
      </c>
      <c r="D74" t="s">
        <v>4408</v>
      </c>
      <c r="E74" t="s">
        <v>5666</v>
      </c>
      <c r="F74" t="s">
        <v>4590</v>
      </c>
      <c r="G74" t="str">
        <f>VLOOKUP(E74, Tiers!M$1:P$134, 3, FALSE)</f>
        <v>NONE</v>
      </c>
      <c r="H74">
        <f>VLOOKUP(G74, Tiers!B$1:C$134, 2, FALSE)</f>
        <v>7</v>
      </c>
      <c r="I74" s="26" t="s">
        <v>5750</v>
      </c>
      <c r="J74">
        <f t="shared" si="6"/>
        <v>6</v>
      </c>
      <c r="K74">
        <f t="shared" si="7"/>
        <v>4</v>
      </c>
      <c r="L74">
        <f t="shared" si="8"/>
        <v>9891</v>
      </c>
      <c r="M74">
        <f t="shared" si="9"/>
        <v>325</v>
      </c>
      <c r="N74">
        <v>24</v>
      </c>
      <c r="O74" t="s">
        <v>57</v>
      </c>
      <c r="P74" t="s">
        <v>21</v>
      </c>
      <c r="Q74" t="s">
        <v>22</v>
      </c>
      <c r="R74" t="s">
        <v>21</v>
      </c>
      <c r="W74">
        <v>188</v>
      </c>
      <c r="X74">
        <v>81</v>
      </c>
      <c r="Y74">
        <v>0</v>
      </c>
      <c r="Z74">
        <v>25</v>
      </c>
    </row>
    <row r="75" spans="1:26" ht="15.95">
      <c r="A75" t="s">
        <v>4409</v>
      </c>
      <c r="B75" t="s">
        <v>278</v>
      </c>
      <c r="C75" t="str">
        <f>VLOOKUP(B75, Positions!A$1:B$160, 2, FALSE)</f>
        <v>Midfielder</v>
      </c>
      <c r="D75" t="s">
        <v>402</v>
      </c>
      <c r="E75" t="s">
        <v>5664</v>
      </c>
      <c r="F75" t="s">
        <v>21</v>
      </c>
      <c r="G75" t="str">
        <f>VLOOKUP(E75, Tiers!M$1:P$134, 3, FALSE)</f>
        <v>ENG3</v>
      </c>
      <c r="H75">
        <f>VLOOKUP(G75, Tiers!B$1:C$134, 2, FALSE)</f>
        <v>4</v>
      </c>
      <c r="I75" s="26" t="s">
        <v>5751</v>
      </c>
      <c r="J75">
        <f t="shared" si="6"/>
        <v>3</v>
      </c>
      <c r="K75">
        <f t="shared" si="7"/>
        <v>3</v>
      </c>
      <c r="L75">
        <f t="shared" si="8"/>
        <v>9953</v>
      </c>
      <c r="M75">
        <f t="shared" si="9"/>
        <v>327</v>
      </c>
      <c r="N75">
        <v>24</v>
      </c>
      <c r="O75" t="s">
        <v>69</v>
      </c>
      <c r="P75" t="s">
        <v>21</v>
      </c>
      <c r="Q75" t="s">
        <v>22</v>
      </c>
      <c r="R75" t="s">
        <v>21</v>
      </c>
      <c r="W75">
        <v>182</v>
      </c>
      <c r="X75">
        <v>82</v>
      </c>
      <c r="Y75">
        <v>10</v>
      </c>
      <c r="Z75">
        <v>109</v>
      </c>
    </row>
    <row r="76" spans="1:26" ht="15.95">
      <c r="A76" t="s">
        <v>4410</v>
      </c>
      <c r="B76" t="s">
        <v>81</v>
      </c>
      <c r="C76" t="str">
        <f>VLOOKUP(B76, Positions!A$1:B$160, 2, FALSE)</f>
        <v>Defender</v>
      </c>
      <c r="D76" t="s">
        <v>762</v>
      </c>
      <c r="E76" t="s">
        <v>5665</v>
      </c>
      <c r="F76" t="s">
        <v>21</v>
      </c>
      <c r="G76" t="str">
        <f>VLOOKUP(E76, Tiers!M$1:P$134, 3, FALSE)</f>
        <v>ENG2</v>
      </c>
      <c r="H76">
        <f>VLOOKUP(G76, Tiers!B$1:C$134, 2, FALSE)</f>
        <v>3</v>
      </c>
      <c r="I76" s="26" t="s">
        <v>5752</v>
      </c>
      <c r="J76">
        <f t="shared" si="6"/>
        <v>1</v>
      </c>
      <c r="K76">
        <f t="shared" si="7"/>
        <v>2</v>
      </c>
      <c r="L76">
        <f t="shared" si="8"/>
        <v>10019</v>
      </c>
      <c r="M76">
        <f t="shared" si="9"/>
        <v>329</v>
      </c>
      <c r="N76">
        <v>24</v>
      </c>
      <c r="O76" t="s">
        <v>142</v>
      </c>
      <c r="P76" t="s">
        <v>21</v>
      </c>
      <c r="Q76" t="s">
        <v>22</v>
      </c>
      <c r="R76" t="s">
        <v>21</v>
      </c>
      <c r="W76">
        <v>194</v>
      </c>
      <c r="X76">
        <v>78</v>
      </c>
      <c r="Y76">
        <v>16</v>
      </c>
      <c r="Z76">
        <v>156</v>
      </c>
    </row>
    <row r="77" spans="1:26" ht="15.95">
      <c r="A77" t="s">
        <v>4411</v>
      </c>
      <c r="B77" t="s">
        <v>111</v>
      </c>
      <c r="C77" t="str">
        <f>VLOOKUP(B77, Positions!A$1:B$160, 2, FALSE)</f>
        <v>Forward</v>
      </c>
      <c r="D77" t="s">
        <v>455</v>
      </c>
      <c r="E77" t="s">
        <v>5664</v>
      </c>
      <c r="F77" t="s">
        <v>21</v>
      </c>
      <c r="G77" t="str">
        <f>VLOOKUP(E77, Tiers!M$1:P$134, 3, FALSE)</f>
        <v>ENG3</v>
      </c>
      <c r="H77">
        <f>VLOOKUP(G77, Tiers!B$1:C$134, 2, FALSE)</f>
        <v>4</v>
      </c>
      <c r="I77" s="26" t="s">
        <v>5753</v>
      </c>
      <c r="J77">
        <f t="shared" si="6"/>
        <v>11</v>
      </c>
      <c r="K77">
        <f t="shared" si="7"/>
        <v>1</v>
      </c>
      <c r="L77">
        <f t="shared" si="8"/>
        <v>10083</v>
      </c>
      <c r="M77">
        <f t="shared" si="9"/>
        <v>331</v>
      </c>
      <c r="N77">
        <v>24</v>
      </c>
      <c r="O77" t="s">
        <v>163</v>
      </c>
      <c r="P77" t="s">
        <v>21</v>
      </c>
      <c r="Q77" t="s">
        <v>22</v>
      </c>
      <c r="R77" t="s">
        <v>21</v>
      </c>
      <c r="W77">
        <v>178</v>
      </c>
      <c r="X77">
        <v>74</v>
      </c>
      <c r="Y77">
        <v>15</v>
      </c>
      <c r="Z77">
        <v>109</v>
      </c>
    </row>
    <row r="78" spans="1:26" ht="15.95">
      <c r="A78" t="s">
        <v>4412</v>
      </c>
      <c r="B78" t="s">
        <v>81</v>
      </c>
      <c r="C78" t="str">
        <f>VLOOKUP(B78, Positions!A$1:B$160, 2, FALSE)</f>
        <v>Defender</v>
      </c>
      <c r="D78" t="s">
        <v>364</v>
      </c>
      <c r="E78" t="s">
        <v>5666</v>
      </c>
      <c r="F78" t="s">
        <v>21</v>
      </c>
      <c r="G78" t="str">
        <f>VLOOKUP(E78, Tiers!M$1:P$134, 3, FALSE)</f>
        <v>NONE</v>
      </c>
      <c r="H78">
        <f>VLOOKUP(G78, Tiers!B$1:C$134, 2, FALSE)</f>
        <v>7</v>
      </c>
      <c r="I78" s="26" t="s">
        <v>5754</v>
      </c>
      <c r="J78">
        <f t="shared" si="6"/>
        <v>10</v>
      </c>
      <c r="K78">
        <f t="shared" si="7"/>
        <v>1</v>
      </c>
      <c r="L78">
        <f t="shared" si="8"/>
        <v>10109</v>
      </c>
      <c r="M78">
        <f t="shared" si="9"/>
        <v>332</v>
      </c>
      <c r="N78">
        <v>24</v>
      </c>
      <c r="O78" t="s">
        <v>364</v>
      </c>
      <c r="P78" t="s">
        <v>21</v>
      </c>
      <c r="Q78" t="s">
        <v>22</v>
      </c>
      <c r="R78" t="s">
        <v>21</v>
      </c>
      <c r="W78">
        <v>193</v>
      </c>
      <c r="X78">
        <v>86</v>
      </c>
      <c r="Y78">
        <v>11</v>
      </c>
      <c r="Z78">
        <v>145</v>
      </c>
    </row>
    <row r="79" spans="1:26" ht="15.95">
      <c r="A79" t="s">
        <v>4413</v>
      </c>
      <c r="B79" t="s">
        <v>189</v>
      </c>
      <c r="C79" t="str">
        <f>VLOOKUP(B79, Positions!A$1:B$160, 2, FALSE)</f>
        <v>Forward</v>
      </c>
      <c r="D79" t="s">
        <v>5666</v>
      </c>
      <c r="E79" t="s">
        <v>5666</v>
      </c>
      <c r="F79" t="s">
        <v>21</v>
      </c>
      <c r="G79" t="str">
        <f>VLOOKUP(E79, Tiers!M$1:P$134, 3, FALSE)</f>
        <v>NONE</v>
      </c>
      <c r="H79">
        <f>VLOOKUP(G79, Tiers!B$1:C$134, 2, FALSE)</f>
        <v>7</v>
      </c>
      <c r="I79" s="26" t="s">
        <v>5755</v>
      </c>
      <c r="J79">
        <f t="shared" si="6"/>
        <v>10</v>
      </c>
      <c r="K79">
        <f t="shared" si="7"/>
        <v>1</v>
      </c>
      <c r="L79">
        <f t="shared" si="8"/>
        <v>10111</v>
      </c>
      <c r="M79">
        <f t="shared" si="9"/>
        <v>332</v>
      </c>
      <c r="N79">
        <v>24</v>
      </c>
      <c r="O79" t="s">
        <v>113</v>
      </c>
      <c r="P79" t="s">
        <v>21</v>
      </c>
      <c r="Q79" t="s">
        <v>22</v>
      </c>
      <c r="R79" t="s">
        <v>21</v>
      </c>
      <c r="W79">
        <v>178</v>
      </c>
      <c r="X79">
        <v>75</v>
      </c>
      <c r="Y79">
        <v>8</v>
      </c>
      <c r="Z79">
        <v>78</v>
      </c>
    </row>
    <row r="80" spans="1:26" ht="15.95">
      <c r="A80" t="s">
        <v>4414</v>
      </c>
      <c r="B80" t="s">
        <v>36</v>
      </c>
      <c r="C80" t="str">
        <f>VLOOKUP(B80, Positions!A$1:B$160, 2, FALSE)</f>
        <v>Midfielder</v>
      </c>
      <c r="D80" t="s">
        <v>265</v>
      </c>
      <c r="E80" t="s">
        <v>5665</v>
      </c>
      <c r="F80" t="s">
        <v>21</v>
      </c>
      <c r="G80" t="str">
        <f>VLOOKUP(E80, Tiers!M$1:P$134, 3, FALSE)</f>
        <v>ENG2</v>
      </c>
      <c r="H80">
        <f>VLOOKUP(G80, Tiers!B$1:C$134, 2, FALSE)</f>
        <v>3</v>
      </c>
      <c r="I80" s="26" t="s">
        <v>5756</v>
      </c>
      <c r="J80">
        <f t="shared" si="6"/>
        <v>10</v>
      </c>
      <c r="K80">
        <f t="shared" si="7"/>
        <v>1</v>
      </c>
      <c r="L80">
        <f t="shared" si="8"/>
        <v>10132</v>
      </c>
      <c r="M80">
        <f t="shared" si="9"/>
        <v>332</v>
      </c>
      <c r="N80">
        <v>24</v>
      </c>
      <c r="O80" t="s">
        <v>136</v>
      </c>
      <c r="P80" t="s">
        <v>21</v>
      </c>
      <c r="Q80" t="s">
        <v>22</v>
      </c>
      <c r="R80" t="s">
        <v>21</v>
      </c>
      <c r="W80">
        <v>181</v>
      </c>
      <c r="X80">
        <v>77</v>
      </c>
      <c r="Y80">
        <v>4</v>
      </c>
      <c r="Z80">
        <v>121</v>
      </c>
    </row>
    <row r="81" spans="1:26" ht="15.95">
      <c r="A81" t="s">
        <v>4415</v>
      </c>
      <c r="B81" t="s">
        <v>115</v>
      </c>
      <c r="C81" t="str">
        <f>VLOOKUP(B81, Positions!A$1:B$160, 2, FALSE)</f>
        <v>Midfielder</v>
      </c>
      <c r="D81" t="s">
        <v>1358</v>
      </c>
      <c r="E81" t="s">
        <v>5663</v>
      </c>
      <c r="F81" t="s">
        <v>21</v>
      </c>
      <c r="G81" t="str">
        <f>VLOOKUP(E81, Tiers!M$1:P$134, 3, FALSE)</f>
        <v>ENG4</v>
      </c>
      <c r="H81">
        <f>VLOOKUP(G81, Tiers!B$1:C$134, 2, FALSE)</f>
        <v>5</v>
      </c>
      <c r="I81" s="26" t="s">
        <v>5757</v>
      </c>
      <c r="J81">
        <f t="shared" si="6"/>
        <v>8</v>
      </c>
      <c r="K81">
        <f t="shared" si="7"/>
        <v>4</v>
      </c>
      <c r="L81">
        <f t="shared" si="8"/>
        <v>10192</v>
      </c>
      <c r="M81">
        <f t="shared" si="9"/>
        <v>334</v>
      </c>
      <c r="N81">
        <v>24</v>
      </c>
      <c r="O81" t="s">
        <v>74</v>
      </c>
      <c r="P81" t="s">
        <v>21</v>
      </c>
      <c r="Q81" t="s">
        <v>22</v>
      </c>
      <c r="R81" t="s">
        <v>21</v>
      </c>
      <c r="W81">
        <v>178</v>
      </c>
      <c r="X81">
        <v>71</v>
      </c>
      <c r="Y81">
        <v>12</v>
      </c>
      <c r="Z81">
        <v>141</v>
      </c>
    </row>
    <row r="82" spans="1:26" ht="15.95">
      <c r="A82" t="s">
        <v>4416</v>
      </c>
      <c r="B82" t="s">
        <v>734</v>
      </c>
      <c r="C82" t="str">
        <f>VLOOKUP(B82, Positions!A$1:B$160, 2, FALSE)</f>
        <v>Forward</v>
      </c>
      <c r="D82" t="s">
        <v>98</v>
      </c>
      <c r="E82" t="s">
        <v>5665</v>
      </c>
      <c r="F82" t="s">
        <v>21</v>
      </c>
      <c r="G82" t="str">
        <f>VLOOKUP(E82, Tiers!M$1:P$134, 3, FALSE)</f>
        <v>ENG2</v>
      </c>
      <c r="H82">
        <f>VLOOKUP(G82, Tiers!B$1:C$134, 2, FALSE)</f>
        <v>3</v>
      </c>
      <c r="I82" s="26" t="s">
        <v>5758</v>
      </c>
      <c r="J82">
        <f t="shared" si="6"/>
        <v>5</v>
      </c>
      <c r="K82">
        <f t="shared" si="7"/>
        <v>3</v>
      </c>
      <c r="L82">
        <f t="shared" si="8"/>
        <v>10277</v>
      </c>
      <c r="M82">
        <f t="shared" si="9"/>
        <v>337</v>
      </c>
      <c r="N82">
        <v>24</v>
      </c>
      <c r="O82" t="s">
        <v>74</v>
      </c>
      <c r="P82" t="s">
        <v>21</v>
      </c>
      <c r="Q82" t="s">
        <v>22</v>
      </c>
      <c r="R82" t="s">
        <v>21</v>
      </c>
      <c r="S82" t="s">
        <v>1433</v>
      </c>
      <c r="W82">
        <v>191</v>
      </c>
      <c r="X82">
        <v>85</v>
      </c>
      <c r="Y82">
        <v>40</v>
      </c>
      <c r="Z82">
        <v>192</v>
      </c>
    </row>
    <row r="83" spans="1:26" ht="15.95">
      <c r="A83" t="s">
        <v>4417</v>
      </c>
      <c r="B83" t="s">
        <v>1393</v>
      </c>
      <c r="C83" t="str">
        <f>VLOOKUP(B83, Positions!A$1:B$160, 2, FALSE)</f>
        <v>Midfielder</v>
      </c>
      <c r="D83" t="s">
        <v>3718</v>
      </c>
      <c r="E83" t="s">
        <v>5666</v>
      </c>
      <c r="F83" t="s">
        <v>21</v>
      </c>
      <c r="G83" t="str">
        <f>VLOOKUP(E83, Tiers!M$1:P$134, 3, FALSE)</f>
        <v>NONE</v>
      </c>
      <c r="H83">
        <f>VLOOKUP(G83, Tiers!B$1:C$134, 2, FALSE)</f>
        <v>7</v>
      </c>
      <c r="I83" s="26" t="s">
        <v>5759</v>
      </c>
      <c r="J83">
        <f t="shared" si="6"/>
        <v>4</v>
      </c>
      <c r="K83">
        <f t="shared" si="7"/>
        <v>3</v>
      </c>
      <c r="L83">
        <f t="shared" si="8"/>
        <v>10293</v>
      </c>
      <c r="M83">
        <f t="shared" si="9"/>
        <v>338</v>
      </c>
      <c r="N83">
        <v>24</v>
      </c>
      <c r="O83" t="s">
        <v>4418</v>
      </c>
      <c r="P83" t="s">
        <v>21</v>
      </c>
      <c r="Q83" t="s">
        <v>3750</v>
      </c>
      <c r="R83" t="s">
        <v>21</v>
      </c>
      <c r="S83" t="s">
        <v>4419</v>
      </c>
      <c r="W83">
        <v>180</v>
      </c>
      <c r="X83">
        <v>67</v>
      </c>
      <c r="Y83">
        <v>8</v>
      </c>
      <c r="Z83">
        <v>145</v>
      </c>
    </row>
    <row r="84" spans="1:26" ht="15.95">
      <c r="A84" t="s">
        <v>4420</v>
      </c>
      <c r="B84" t="s">
        <v>72</v>
      </c>
      <c r="C84" t="str">
        <f>VLOOKUP(B84, Positions!A$1:B$160, 2, FALSE)</f>
        <v>Defender</v>
      </c>
      <c r="D84" t="s">
        <v>671</v>
      </c>
      <c r="E84" t="s">
        <v>5664</v>
      </c>
      <c r="F84" t="s">
        <v>21</v>
      </c>
      <c r="G84" t="str">
        <f>VLOOKUP(E84, Tiers!M$1:P$134, 3, FALSE)</f>
        <v>ENG3</v>
      </c>
      <c r="H84">
        <f>VLOOKUP(G84, Tiers!B$1:C$134, 2, FALSE)</f>
        <v>4</v>
      </c>
      <c r="I84" s="26" t="s">
        <v>5760</v>
      </c>
      <c r="J84">
        <f t="shared" si="6"/>
        <v>4</v>
      </c>
      <c r="K84">
        <f t="shared" si="7"/>
        <v>3</v>
      </c>
      <c r="L84">
        <f t="shared" si="8"/>
        <v>10309</v>
      </c>
      <c r="M84">
        <f t="shared" si="9"/>
        <v>338</v>
      </c>
      <c r="N84">
        <v>24</v>
      </c>
      <c r="O84" t="s">
        <v>1838</v>
      </c>
      <c r="P84" t="s">
        <v>21</v>
      </c>
      <c r="Q84" t="s">
        <v>22</v>
      </c>
      <c r="R84" t="s">
        <v>21</v>
      </c>
      <c r="W84">
        <v>181</v>
      </c>
      <c r="X84">
        <v>73</v>
      </c>
      <c r="Y84">
        <v>13</v>
      </c>
      <c r="Z84">
        <v>169</v>
      </c>
    </row>
    <row r="85" spans="1:26" ht="15.95">
      <c r="A85" t="s">
        <v>4421</v>
      </c>
      <c r="B85" t="s">
        <v>81</v>
      </c>
      <c r="C85" t="str">
        <f>VLOOKUP(B85, Positions!A$1:B$160, 2, FALSE)</f>
        <v>Defender</v>
      </c>
      <c r="D85" t="s">
        <v>3718</v>
      </c>
      <c r="E85" t="s">
        <v>5666</v>
      </c>
      <c r="F85" t="s">
        <v>21</v>
      </c>
      <c r="G85" t="str">
        <f>VLOOKUP(E85, Tiers!M$1:P$134, 3, FALSE)</f>
        <v>NONE</v>
      </c>
      <c r="H85">
        <f>VLOOKUP(G85, Tiers!B$1:C$134, 2, FALSE)</f>
        <v>7</v>
      </c>
      <c r="I85" s="26" t="s">
        <v>5761</v>
      </c>
      <c r="J85">
        <f t="shared" si="6"/>
        <v>3</v>
      </c>
      <c r="K85">
        <f t="shared" si="7"/>
        <v>3</v>
      </c>
      <c r="L85">
        <f t="shared" si="8"/>
        <v>10331</v>
      </c>
      <c r="M85">
        <f t="shared" si="9"/>
        <v>339</v>
      </c>
      <c r="N85">
        <v>24</v>
      </c>
      <c r="O85" t="s">
        <v>69</v>
      </c>
      <c r="P85" t="s">
        <v>21</v>
      </c>
      <c r="Q85" t="s">
        <v>22</v>
      </c>
      <c r="R85" t="s">
        <v>21</v>
      </c>
      <c r="W85">
        <v>194</v>
      </c>
      <c r="X85">
        <v>79</v>
      </c>
      <c r="Y85">
        <v>1</v>
      </c>
      <c r="Z85">
        <v>102</v>
      </c>
    </row>
    <row r="86" spans="1:26" ht="15.95">
      <c r="A86" t="s">
        <v>4422</v>
      </c>
      <c r="B86" t="s">
        <v>278</v>
      </c>
      <c r="C86" t="str">
        <f>VLOOKUP(B86, Positions!A$1:B$160, 2, FALSE)</f>
        <v>Midfielder</v>
      </c>
      <c r="D86" t="s">
        <v>338</v>
      </c>
      <c r="E86" t="s">
        <v>5666</v>
      </c>
      <c r="F86" t="s">
        <v>21</v>
      </c>
      <c r="G86" t="str">
        <f>VLOOKUP(E86, Tiers!M$1:P$134, 3, FALSE)</f>
        <v>NONE</v>
      </c>
      <c r="H86">
        <f>VLOOKUP(G86, Tiers!B$1:C$134, 2, FALSE)</f>
        <v>7</v>
      </c>
      <c r="I86" s="26" t="s">
        <v>5762</v>
      </c>
      <c r="J86">
        <f t="shared" si="6"/>
        <v>1</v>
      </c>
      <c r="K86">
        <f t="shared" si="7"/>
        <v>2</v>
      </c>
      <c r="L86">
        <f t="shared" si="8"/>
        <v>10407</v>
      </c>
      <c r="M86">
        <f t="shared" si="9"/>
        <v>341</v>
      </c>
      <c r="N86">
        <v>24</v>
      </c>
      <c r="O86" t="s">
        <v>57</v>
      </c>
      <c r="P86" t="s">
        <v>21</v>
      </c>
      <c r="Q86" t="s">
        <v>22</v>
      </c>
      <c r="R86" t="s">
        <v>21</v>
      </c>
      <c r="S86" t="s">
        <v>870</v>
      </c>
      <c r="W86">
        <v>178</v>
      </c>
      <c r="X86">
        <v>80</v>
      </c>
      <c r="Y86">
        <v>21</v>
      </c>
      <c r="Z86">
        <v>127</v>
      </c>
    </row>
    <row r="87" spans="1:26" ht="15.95">
      <c r="A87" t="s">
        <v>4423</v>
      </c>
      <c r="B87" t="s">
        <v>2246</v>
      </c>
      <c r="C87" t="str">
        <f>VLOOKUP(B87, Positions!A$1:B$160, 2, FALSE)</f>
        <v>Defender</v>
      </c>
      <c r="D87" t="s">
        <v>5666</v>
      </c>
      <c r="E87" t="s">
        <v>5666</v>
      </c>
      <c r="F87" t="s">
        <v>21</v>
      </c>
      <c r="G87" t="str">
        <f>VLOOKUP(E87, Tiers!M$1:P$134, 3, FALSE)</f>
        <v>NONE</v>
      </c>
      <c r="H87">
        <f>VLOOKUP(G87, Tiers!B$1:C$134, 2, FALSE)</f>
        <v>7</v>
      </c>
      <c r="I87" s="26" t="s">
        <v>5763</v>
      </c>
      <c r="J87">
        <f t="shared" si="6"/>
        <v>11</v>
      </c>
      <c r="K87">
        <f t="shared" si="7"/>
        <v>1</v>
      </c>
      <c r="L87">
        <f t="shared" si="8"/>
        <v>10447</v>
      </c>
      <c r="M87">
        <f t="shared" si="9"/>
        <v>343</v>
      </c>
      <c r="N87">
        <v>24</v>
      </c>
      <c r="O87" t="s">
        <v>5666</v>
      </c>
      <c r="P87" t="s">
        <v>21</v>
      </c>
      <c r="Q87" t="s">
        <v>22</v>
      </c>
      <c r="R87" t="s">
        <v>21</v>
      </c>
      <c r="W87">
        <v>173</v>
      </c>
      <c r="X87">
        <v>70</v>
      </c>
      <c r="Y87">
        <v>0</v>
      </c>
      <c r="Z87">
        <v>80</v>
      </c>
    </row>
    <row r="88" spans="1:26" ht="15.95">
      <c r="A88" t="s">
        <v>4424</v>
      </c>
      <c r="B88" t="s">
        <v>36</v>
      </c>
      <c r="C88" t="str">
        <f>VLOOKUP(B88, Positions!A$1:B$160, 2, FALSE)</f>
        <v>Midfielder</v>
      </c>
      <c r="D88" t="s">
        <v>627</v>
      </c>
      <c r="E88" t="s">
        <v>5666</v>
      </c>
      <c r="F88" t="s">
        <v>21</v>
      </c>
      <c r="G88" t="str">
        <f>VLOOKUP(E88, Tiers!M$1:P$134, 3, FALSE)</f>
        <v>NONE</v>
      </c>
      <c r="H88">
        <f>VLOOKUP(G88, Tiers!B$1:C$134, 2, FALSE)</f>
        <v>7</v>
      </c>
      <c r="I88" s="26" t="s">
        <v>5764</v>
      </c>
      <c r="J88">
        <f t="shared" si="6"/>
        <v>11</v>
      </c>
      <c r="K88">
        <f t="shared" si="7"/>
        <v>1</v>
      </c>
      <c r="L88">
        <f t="shared" si="8"/>
        <v>10453</v>
      </c>
      <c r="M88">
        <f t="shared" si="9"/>
        <v>343</v>
      </c>
      <c r="N88">
        <v>24</v>
      </c>
      <c r="O88" t="s">
        <v>5666</v>
      </c>
      <c r="P88" t="s">
        <v>21</v>
      </c>
      <c r="Q88" t="s">
        <v>22</v>
      </c>
      <c r="R88" t="s">
        <v>21</v>
      </c>
      <c r="S88" t="s">
        <v>4425</v>
      </c>
      <c r="W88">
        <v>181</v>
      </c>
      <c r="X88">
        <v>78</v>
      </c>
      <c r="Y88">
        <v>14</v>
      </c>
      <c r="Z88">
        <v>186</v>
      </c>
    </row>
    <row r="89" spans="1:26" ht="15.95">
      <c r="A89" t="s">
        <v>4426</v>
      </c>
      <c r="B89" t="s">
        <v>36</v>
      </c>
      <c r="C89" t="str">
        <f>VLOOKUP(B89, Positions!A$1:B$160, 2, FALSE)</f>
        <v>Midfielder</v>
      </c>
      <c r="D89" t="s">
        <v>4427</v>
      </c>
      <c r="E89" t="s">
        <v>5666</v>
      </c>
      <c r="F89" t="s">
        <v>21</v>
      </c>
      <c r="G89" t="str">
        <f>VLOOKUP(E89, Tiers!M$1:P$134, 3, FALSE)</f>
        <v>NONE</v>
      </c>
      <c r="H89">
        <f>VLOOKUP(G89, Tiers!B$1:C$134, 2, FALSE)</f>
        <v>7</v>
      </c>
      <c r="I89" s="26" t="s">
        <v>5765</v>
      </c>
      <c r="J89">
        <f t="shared" si="6"/>
        <v>10</v>
      </c>
      <c r="K89">
        <f t="shared" si="7"/>
        <v>1</v>
      </c>
      <c r="L89">
        <f t="shared" si="8"/>
        <v>10479</v>
      </c>
      <c r="M89">
        <f t="shared" si="9"/>
        <v>344</v>
      </c>
      <c r="N89">
        <v>24</v>
      </c>
      <c r="O89" t="s">
        <v>74</v>
      </c>
      <c r="P89" t="s">
        <v>21</v>
      </c>
      <c r="Q89" t="s">
        <v>22</v>
      </c>
      <c r="R89" t="s">
        <v>21</v>
      </c>
      <c r="W89">
        <v>173</v>
      </c>
      <c r="X89">
        <v>75</v>
      </c>
      <c r="Y89">
        <v>7</v>
      </c>
      <c r="Z89">
        <v>86</v>
      </c>
    </row>
    <row r="90" spans="1:26" ht="15.95">
      <c r="A90" t="s">
        <v>4428</v>
      </c>
      <c r="B90" t="s">
        <v>36</v>
      </c>
      <c r="C90" t="str">
        <f>VLOOKUP(B90, Positions!A$1:B$160, 2, FALSE)</f>
        <v>Midfielder</v>
      </c>
      <c r="D90" t="s">
        <v>5666</v>
      </c>
      <c r="E90" t="s">
        <v>5666</v>
      </c>
      <c r="F90" t="s">
        <v>21</v>
      </c>
      <c r="G90" t="str">
        <f>VLOOKUP(E90, Tiers!M$1:P$134, 3, FALSE)</f>
        <v>NONE</v>
      </c>
      <c r="H90">
        <f>VLOOKUP(G90, Tiers!B$1:C$134, 2, FALSE)</f>
        <v>7</v>
      </c>
      <c r="I90" s="26" t="s">
        <v>5766</v>
      </c>
      <c r="J90">
        <f t="shared" si="6"/>
        <v>10</v>
      </c>
      <c r="K90">
        <f t="shared" si="7"/>
        <v>1</v>
      </c>
      <c r="L90">
        <f t="shared" si="8"/>
        <v>10496</v>
      </c>
      <c r="M90">
        <f t="shared" si="9"/>
        <v>344</v>
      </c>
      <c r="N90">
        <v>24</v>
      </c>
      <c r="O90" t="s">
        <v>715</v>
      </c>
      <c r="P90" t="s">
        <v>21</v>
      </c>
      <c r="Q90" t="s">
        <v>22</v>
      </c>
      <c r="R90" t="s">
        <v>21</v>
      </c>
      <c r="W90">
        <v>175</v>
      </c>
      <c r="X90">
        <v>73</v>
      </c>
      <c r="Y90">
        <v>0</v>
      </c>
      <c r="Z90">
        <v>7</v>
      </c>
    </row>
    <row r="91" spans="1:26" ht="15.95">
      <c r="A91" t="s">
        <v>4429</v>
      </c>
      <c r="B91" t="s">
        <v>131</v>
      </c>
      <c r="C91" t="str">
        <f>VLOOKUP(B91, Positions!A$1:B$160, 2, FALSE)</f>
        <v>Forward</v>
      </c>
      <c r="D91" t="s">
        <v>1243</v>
      </c>
      <c r="E91" t="s">
        <v>5666</v>
      </c>
      <c r="F91" t="s">
        <v>21</v>
      </c>
      <c r="G91" t="str">
        <f>VLOOKUP(E91, Tiers!M$1:P$134, 3, FALSE)</f>
        <v>NONE</v>
      </c>
      <c r="H91">
        <f>VLOOKUP(G91, Tiers!B$1:C$134, 2, FALSE)</f>
        <v>7</v>
      </c>
      <c r="I91" s="26" t="s">
        <v>5767</v>
      </c>
      <c r="J91">
        <f t="shared" si="6"/>
        <v>10</v>
      </c>
      <c r="K91">
        <f t="shared" si="7"/>
        <v>1</v>
      </c>
      <c r="L91">
        <f t="shared" si="8"/>
        <v>10500</v>
      </c>
      <c r="M91">
        <f t="shared" si="9"/>
        <v>345</v>
      </c>
      <c r="N91">
        <v>24</v>
      </c>
      <c r="O91" t="s">
        <v>373</v>
      </c>
      <c r="P91" t="s">
        <v>21</v>
      </c>
      <c r="Q91" t="s">
        <v>22</v>
      </c>
      <c r="R91" t="s">
        <v>21</v>
      </c>
      <c r="S91" t="s">
        <v>319</v>
      </c>
      <c r="W91">
        <v>188</v>
      </c>
      <c r="X91">
        <v>81</v>
      </c>
      <c r="Y91">
        <v>15</v>
      </c>
      <c r="Z91">
        <v>124</v>
      </c>
    </row>
    <row r="92" spans="1:26" ht="15.95">
      <c r="A92" t="s">
        <v>4430</v>
      </c>
      <c r="B92" t="s">
        <v>946</v>
      </c>
      <c r="C92" t="str">
        <f>VLOOKUP(B92, Positions!A$1:B$160, 2, FALSE)</f>
        <v>Defender</v>
      </c>
      <c r="D92" t="s">
        <v>90</v>
      </c>
      <c r="E92" t="s">
        <v>5665</v>
      </c>
      <c r="F92" t="s">
        <v>21</v>
      </c>
      <c r="G92" t="str">
        <f>VLOOKUP(E92, Tiers!M$1:P$134, 3, FALSE)</f>
        <v>ENG2</v>
      </c>
      <c r="H92">
        <f>VLOOKUP(G92, Tiers!B$1:C$134, 2, FALSE)</f>
        <v>3</v>
      </c>
      <c r="I92" s="26" t="s">
        <v>5768</v>
      </c>
      <c r="J92">
        <f t="shared" si="6"/>
        <v>7</v>
      </c>
      <c r="K92">
        <f t="shared" si="7"/>
        <v>4</v>
      </c>
      <c r="L92">
        <f t="shared" si="8"/>
        <v>10591</v>
      </c>
      <c r="M92">
        <f t="shared" si="9"/>
        <v>347</v>
      </c>
      <c r="N92">
        <v>24</v>
      </c>
      <c r="O92" t="s">
        <v>124</v>
      </c>
      <c r="P92" t="s">
        <v>21</v>
      </c>
      <c r="Q92" t="s">
        <v>22</v>
      </c>
      <c r="R92" t="s">
        <v>21</v>
      </c>
      <c r="W92">
        <v>178</v>
      </c>
      <c r="X92">
        <v>71</v>
      </c>
      <c r="Y92">
        <v>1</v>
      </c>
      <c r="Z92">
        <v>170</v>
      </c>
    </row>
    <row r="93" spans="1:26" ht="15.95">
      <c r="A93" t="s">
        <v>4431</v>
      </c>
      <c r="B93" t="s">
        <v>102</v>
      </c>
      <c r="C93" t="str">
        <f>VLOOKUP(B93, Positions!A$1:B$160, 2, FALSE)</f>
        <v>Defender</v>
      </c>
      <c r="D93" t="s">
        <v>112</v>
      </c>
      <c r="E93" t="s">
        <v>5664</v>
      </c>
      <c r="F93" t="s">
        <v>21</v>
      </c>
      <c r="G93" t="str">
        <f>VLOOKUP(E93, Tiers!M$1:P$134, 3, FALSE)</f>
        <v>ENG3</v>
      </c>
      <c r="H93">
        <f>VLOOKUP(G93, Tiers!B$1:C$134, 2, FALSE)</f>
        <v>4</v>
      </c>
      <c r="I93" s="26" t="s">
        <v>5769</v>
      </c>
      <c r="J93">
        <f t="shared" si="6"/>
        <v>6</v>
      </c>
      <c r="K93">
        <f t="shared" si="7"/>
        <v>4</v>
      </c>
      <c r="L93">
        <f t="shared" si="8"/>
        <v>10601</v>
      </c>
      <c r="M93">
        <f t="shared" si="9"/>
        <v>348</v>
      </c>
      <c r="N93">
        <v>24</v>
      </c>
      <c r="O93" t="s">
        <v>284</v>
      </c>
      <c r="P93" t="s">
        <v>21</v>
      </c>
      <c r="Q93" t="s">
        <v>22</v>
      </c>
      <c r="R93" t="s">
        <v>21</v>
      </c>
      <c r="S93" t="s">
        <v>3261</v>
      </c>
      <c r="W93">
        <v>194</v>
      </c>
      <c r="X93">
        <v>84</v>
      </c>
      <c r="Y93">
        <v>5</v>
      </c>
      <c r="Z93">
        <v>143</v>
      </c>
    </row>
    <row r="94" spans="1:26" ht="15.95">
      <c r="A94" t="s">
        <v>4432</v>
      </c>
      <c r="B94" t="s">
        <v>1277</v>
      </c>
      <c r="C94" t="str">
        <f>VLOOKUP(B94, Positions!A$1:B$160, 2, FALSE)</f>
        <v>Midfielder</v>
      </c>
      <c r="D94" t="s">
        <v>3407</v>
      </c>
      <c r="E94" t="s">
        <v>5669</v>
      </c>
      <c r="F94" t="s">
        <v>421</v>
      </c>
      <c r="G94" t="str">
        <f>VLOOKUP(E94, Tiers!M$1:P$134, 3, FALSE)</f>
        <v>SCO1</v>
      </c>
      <c r="H94">
        <f>VLOOKUP(G94, Tiers!B$1:C$134, 2, FALSE)</f>
        <v>3</v>
      </c>
      <c r="I94" s="26" t="s">
        <v>5770</v>
      </c>
      <c r="J94">
        <f t="shared" si="6"/>
        <v>4</v>
      </c>
      <c r="K94">
        <f t="shared" si="7"/>
        <v>3</v>
      </c>
      <c r="L94">
        <f t="shared" si="8"/>
        <v>10669</v>
      </c>
      <c r="M94">
        <f t="shared" si="9"/>
        <v>350</v>
      </c>
      <c r="N94">
        <v>24</v>
      </c>
      <c r="O94" t="s">
        <v>285</v>
      </c>
      <c r="P94" t="s">
        <v>21</v>
      </c>
      <c r="Q94" t="s">
        <v>22</v>
      </c>
      <c r="R94" t="s">
        <v>21</v>
      </c>
      <c r="W94">
        <v>189</v>
      </c>
      <c r="X94">
        <v>82</v>
      </c>
      <c r="Y94">
        <v>21</v>
      </c>
      <c r="Z94">
        <v>128</v>
      </c>
    </row>
    <row r="95" spans="1:26" ht="15.95">
      <c r="A95" t="s">
        <v>4433</v>
      </c>
      <c r="B95" t="s">
        <v>645</v>
      </c>
      <c r="C95" t="str">
        <f>VLOOKUP(B95, Positions!A$1:B$160, 2, FALSE)</f>
        <v>Defender</v>
      </c>
      <c r="D95" t="s">
        <v>68</v>
      </c>
      <c r="E95" t="s">
        <v>5663</v>
      </c>
      <c r="F95" t="s">
        <v>21</v>
      </c>
      <c r="G95" t="str">
        <f>VLOOKUP(E95, Tiers!M$1:P$134, 3, FALSE)</f>
        <v>ENG4</v>
      </c>
      <c r="H95">
        <f>VLOOKUP(G95, Tiers!B$1:C$134, 2, FALSE)</f>
        <v>5</v>
      </c>
      <c r="I95" s="26" t="s">
        <v>5771</v>
      </c>
      <c r="J95">
        <f t="shared" si="6"/>
        <v>12</v>
      </c>
      <c r="K95">
        <f t="shared" si="7"/>
        <v>2</v>
      </c>
      <c r="L95">
        <f t="shared" si="8"/>
        <v>10788</v>
      </c>
      <c r="M95">
        <f t="shared" si="9"/>
        <v>354</v>
      </c>
      <c r="N95">
        <v>24</v>
      </c>
      <c r="O95" t="s">
        <v>541</v>
      </c>
      <c r="P95" t="s">
        <v>21</v>
      </c>
      <c r="Q95" t="s">
        <v>22</v>
      </c>
      <c r="R95" t="s">
        <v>21</v>
      </c>
      <c r="W95">
        <v>178</v>
      </c>
      <c r="X95">
        <v>81</v>
      </c>
      <c r="Y95">
        <v>19</v>
      </c>
      <c r="Z95">
        <v>139</v>
      </c>
    </row>
    <row r="96" spans="1:26" ht="15.95">
      <c r="A96" t="s">
        <v>4434</v>
      </c>
      <c r="B96" t="s">
        <v>102</v>
      </c>
      <c r="C96" t="str">
        <f>VLOOKUP(B96, Positions!A$1:B$160, 2, FALSE)</f>
        <v>Defender</v>
      </c>
      <c r="D96" t="s">
        <v>90</v>
      </c>
      <c r="E96" t="s">
        <v>5665</v>
      </c>
      <c r="F96" t="s">
        <v>21</v>
      </c>
      <c r="G96" t="str">
        <f>VLOOKUP(E96, Tiers!M$1:P$134, 3, FALSE)</f>
        <v>ENG2</v>
      </c>
      <c r="H96">
        <f>VLOOKUP(G96, Tiers!B$1:C$134, 2, FALSE)</f>
        <v>3</v>
      </c>
      <c r="I96" s="26" t="s">
        <v>5772</v>
      </c>
      <c r="J96">
        <f t="shared" si="6"/>
        <v>10</v>
      </c>
      <c r="K96">
        <f t="shared" si="7"/>
        <v>1</v>
      </c>
      <c r="L96">
        <f t="shared" si="8"/>
        <v>10849</v>
      </c>
      <c r="M96">
        <f t="shared" si="9"/>
        <v>356</v>
      </c>
      <c r="N96">
        <v>24</v>
      </c>
      <c r="O96" t="s">
        <v>310</v>
      </c>
      <c r="P96" t="s">
        <v>21</v>
      </c>
      <c r="Q96" t="s">
        <v>22</v>
      </c>
      <c r="R96" t="s">
        <v>21</v>
      </c>
      <c r="W96">
        <v>183</v>
      </c>
      <c r="X96">
        <v>73</v>
      </c>
      <c r="Y96">
        <v>7</v>
      </c>
      <c r="Z96">
        <v>251</v>
      </c>
    </row>
    <row r="97" spans="1:26" ht="15.95">
      <c r="A97" t="s">
        <v>4435</v>
      </c>
      <c r="B97" t="s">
        <v>55</v>
      </c>
      <c r="C97" t="str">
        <f>VLOOKUP(B97, Positions!A$1:B$160, 2, FALSE)</f>
        <v>Forward</v>
      </c>
      <c r="D97" t="s">
        <v>61</v>
      </c>
      <c r="E97" t="s">
        <v>62</v>
      </c>
      <c r="F97" t="s">
        <v>21</v>
      </c>
      <c r="G97" t="str">
        <f>VLOOKUP(E97, Tiers!M$1:P$134, 3, FALSE)</f>
        <v>ENG1</v>
      </c>
      <c r="H97">
        <f>VLOOKUP(G97, Tiers!B$1:C$134, 2, FALSE)</f>
        <v>1</v>
      </c>
      <c r="I97" s="26" t="s">
        <v>5773</v>
      </c>
      <c r="J97">
        <f t="shared" si="6"/>
        <v>5</v>
      </c>
      <c r="K97">
        <f t="shared" si="7"/>
        <v>3</v>
      </c>
      <c r="L97">
        <f t="shared" si="8"/>
        <v>11012</v>
      </c>
      <c r="M97">
        <f t="shared" si="9"/>
        <v>361</v>
      </c>
      <c r="N97">
        <v>24</v>
      </c>
      <c r="O97" t="s">
        <v>113</v>
      </c>
      <c r="P97" t="s">
        <v>21</v>
      </c>
      <c r="Q97" t="s">
        <v>22</v>
      </c>
      <c r="R97" t="s">
        <v>21</v>
      </c>
      <c r="S97" t="s">
        <v>239</v>
      </c>
      <c r="W97">
        <v>185</v>
      </c>
      <c r="X97">
        <v>73</v>
      </c>
      <c r="Y97">
        <v>32</v>
      </c>
      <c r="Z97">
        <v>151</v>
      </c>
    </row>
    <row r="98" spans="1:26" ht="15.95">
      <c r="A98" t="s">
        <v>4436</v>
      </c>
      <c r="B98" t="s">
        <v>42</v>
      </c>
      <c r="C98" t="str">
        <f>VLOOKUP(B98, Positions!A$1:B$160, 2, FALSE)</f>
        <v>Midfielder</v>
      </c>
      <c r="D98" t="s">
        <v>2569</v>
      </c>
      <c r="E98" t="s">
        <v>5666</v>
      </c>
      <c r="F98" t="s">
        <v>21</v>
      </c>
      <c r="G98" t="str">
        <f>VLOOKUP(E98, Tiers!M$1:P$134, 3, FALSE)</f>
        <v>NONE</v>
      </c>
      <c r="H98">
        <f>VLOOKUP(G98, Tiers!B$1:C$134, 2, FALSE)</f>
        <v>7</v>
      </c>
      <c r="I98" s="26" t="s">
        <v>5774</v>
      </c>
      <c r="J98">
        <f t="shared" si="6"/>
        <v>1</v>
      </c>
      <c r="K98">
        <f t="shared" si="7"/>
        <v>2</v>
      </c>
      <c r="L98">
        <f t="shared" si="8"/>
        <v>11116</v>
      </c>
      <c r="M98">
        <f t="shared" si="9"/>
        <v>365</v>
      </c>
      <c r="N98">
        <v>24</v>
      </c>
      <c r="O98" t="s">
        <v>3534</v>
      </c>
      <c r="P98" t="s">
        <v>21</v>
      </c>
      <c r="Q98" t="s">
        <v>22</v>
      </c>
      <c r="R98" t="s">
        <v>21</v>
      </c>
      <c r="W98">
        <v>183</v>
      </c>
      <c r="X98">
        <v>80</v>
      </c>
      <c r="Y98">
        <v>16</v>
      </c>
      <c r="Z98">
        <v>156</v>
      </c>
    </row>
    <row r="99" spans="1:26" ht="15.95">
      <c r="A99" t="s">
        <v>4437</v>
      </c>
      <c r="B99" t="s">
        <v>81</v>
      </c>
      <c r="C99" t="str">
        <f>VLOOKUP(B99, Positions!A$1:B$160, 2, FALSE)</f>
        <v>Defender</v>
      </c>
      <c r="D99" t="s">
        <v>395</v>
      </c>
      <c r="E99" t="s">
        <v>5665</v>
      </c>
      <c r="F99" t="s">
        <v>21</v>
      </c>
      <c r="G99" t="str">
        <f>VLOOKUP(E99, Tiers!M$1:P$134, 3, FALSE)</f>
        <v>ENG2</v>
      </c>
      <c r="H99">
        <f>VLOOKUP(G99, Tiers!B$1:C$134, 2, FALSE)</f>
        <v>3</v>
      </c>
      <c r="I99" s="26" t="s">
        <v>5775</v>
      </c>
      <c r="J99">
        <f t="shared" si="6"/>
        <v>9</v>
      </c>
      <c r="K99">
        <f t="shared" si="7"/>
        <v>1</v>
      </c>
      <c r="L99">
        <f t="shared" si="8"/>
        <v>11245</v>
      </c>
      <c r="M99">
        <f t="shared" si="9"/>
        <v>369</v>
      </c>
      <c r="N99">
        <v>24</v>
      </c>
      <c r="O99" t="s">
        <v>530</v>
      </c>
      <c r="P99" t="s">
        <v>21</v>
      </c>
      <c r="Q99" t="s">
        <v>22</v>
      </c>
      <c r="R99" t="s">
        <v>21</v>
      </c>
      <c r="W99">
        <v>188</v>
      </c>
      <c r="X99">
        <v>86</v>
      </c>
      <c r="Y99">
        <v>9</v>
      </c>
      <c r="Z99">
        <v>146</v>
      </c>
    </row>
    <row r="100" spans="1:26" ht="15.95">
      <c r="A100" t="s">
        <v>4438</v>
      </c>
      <c r="B100" t="s">
        <v>102</v>
      </c>
      <c r="C100" t="str">
        <f>VLOOKUP(B100, Positions!A$1:B$160, 2, FALSE)</f>
        <v>Defender</v>
      </c>
      <c r="D100" t="s">
        <v>259</v>
      </c>
      <c r="E100" t="s">
        <v>5663</v>
      </c>
      <c r="F100" t="s">
        <v>21</v>
      </c>
      <c r="G100" t="str">
        <f>VLOOKUP(E100, Tiers!M$1:P$134, 3, FALSE)</f>
        <v>ENG4</v>
      </c>
      <c r="H100">
        <f>VLOOKUP(G100, Tiers!B$1:C$134, 2, FALSE)</f>
        <v>5</v>
      </c>
      <c r="I100" s="26" t="s">
        <v>5776</v>
      </c>
      <c r="J100">
        <f t="shared" si="6"/>
        <v>9</v>
      </c>
      <c r="K100">
        <f t="shared" si="7"/>
        <v>1</v>
      </c>
      <c r="L100">
        <f t="shared" si="8"/>
        <v>11247</v>
      </c>
      <c r="M100">
        <f t="shared" si="9"/>
        <v>369</v>
      </c>
      <c r="N100">
        <v>24</v>
      </c>
      <c r="O100" t="s">
        <v>74</v>
      </c>
      <c r="P100" t="s">
        <v>21</v>
      </c>
      <c r="Q100" t="s">
        <v>22</v>
      </c>
      <c r="R100" t="s">
        <v>21</v>
      </c>
      <c r="W100">
        <v>186</v>
      </c>
      <c r="X100">
        <v>69</v>
      </c>
      <c r="Y100">
        <v>9</v>
      </c>
      <c r="Z100">
        <v>144</v>
      </c>
    </row>
    <row r="101" spans="1:26" ht="15.95">
      <c r="A101" t="s">
        <v>4439</v>
      </c>
      <c r="B101" t="s">
        <v>16</v>
      </c>
      <c r="C101" t="str">
        <f>VLOOKUP(B101, Positions!A$1:B$160, 2, FALSE)</f>
        <v>Forward</v>
      </c>
      <c r="D101" t="s">
        <v>246</v>
      </c>
      <c r="E101" t="s">
        <v>5664</v>
      </c>
      <c r="F101" t="s">
        <v>21</v>
      </c>
      <c r="G101" t="str">
        <f>VLOOKUP(E101, Tiers!M$1:P$134, 3, FALSE)</f>
        <v>ENG3</v>
      </c>
      <c r="H101">
        <f>VLOOKUP(G101, Tiers!B$1:C$134, 2, FALSE)</f>
        <v>4</v>
      </c>
      <c r="I101" s="26" t="s">
        <v>5777</v>
      </c>
      <c r="J101">
        <f t="shared" si="6"/>
        <v>7</v>
      </c>
      <c r="K101">
        <f t="shared" si="7"/>
        <v>4</v>
      </c>
      <c r="L101">
        <f t="shared" si="8"/>
        <v>11310</v>
      </c>
      <c r="M101">
        <f t="shared" si="9"/>
        <v>371</v>
      </c>
      <c r="N101">
        <v>24</v>
      </c>
      <c r="O101" t="s">
        <v>586</v>
      </c>
      <c r="P101" t="s">
        <v>21</v>
      </c>
      <c r="Q101" t="s">
        <v>22</v>
      </c>
      <c r="R101" t="s">
        <v>21</v>
      </c>
      <c r="W101">
        <v>168</v>
      </c>
      <c r="X101">
        <v>64</v>
      </c>
      <c r="Y101">
        <v>49</v>
      </c>
      <c r="Z101">
        <v>151</v>
      </c>
    </row>
    <row r="102" spans="1:26" ht="15.95">
      <c r="A102" t="s">
        <v>4440</v>
      </c>
      <c r="B102" t="s">
        <v>1154</v>
      </c>
      <c r="C102" t="str">
        <f>VLOOKUP(B102, Positions!A$1:B$160, 2, FALSE)</f>
        <v>Defender</v>
      </c>
      <c r="D102" t="s">
        <v>5666</v>
      </c>
      <c r="E102" t="s">
        <v>5666</v>
      </c>
      <c r="F102" t="s">
        <v>21</v>
      </c>
      <c r="G102" t="str">
        <f>VLOOKUP(E102, Tiers!M$1:P$134, 3, FALSE)</f>
        <v>NONE</v>
      </c>
      <c r="H102">
        <f>VLOOKUP(G102, Tiers!B$1:C$134, 2, FALSE)</f>
        <v>7</v>
      </c>
      <c r="I102" s="26" t="s">
        <v>5778</v>
      </c>
      <c r="J102">
        <f t="shared" si="6"/>
        <v>5</v>
      </c>
      <c r="K102">
        <f t="shared" si="7"/>
        <v>3</v>
      </c>
      <c r="L102">
        <f t="shared" si="8"/>
        <v>11371</v>
      </c>
      <c r="M102">
        <f t="shared" si="9"/>
        <v>373</v>
      </c>
      <c r="N102">
        <v>24</v>
      </c>
      <c r="O102" t="s">
        <v>74</v>
      </c>
      <c r="P102" t="s">
        <v>21</v>
      </c>
      <c r="Q102" t="s">
        <v>22</v>
      </c>
      <c r="R102" t="s">
        <v>21</v>
      </c>
      <c r="S102" t="s">
        <v>319</v>
      </c>
      <c r="W102">
        <v>178</v>
      </c>
      <c r="X102">
        <v>76</v>
      </c>
      <c r="Y102">
        <v>0</v>
      </c>
      <c r="Z102">
        <v>30</v>
      </c>
    </row>
    <row r="103" spans="1:26" ht="15.95">
      <c r="A103" t="s">
        <v>4441</v>
      </c>
      <c r="B103" t="s">
        <v>36</v>
      </c>
      <c r="C103" t="str">
        <f>VLOOKUP(B103, Positions!A$1:B$160, 2, FALSE)</f>
        <v>Midfielder</v>
      </c>
      <c r="D103" t="s">
        <v>1358</v>
      </c>
      <c r="E103" t="s">
        <v>5663</v>
      </c>
      <c r="F103" t="s">
        <v>21</v>
      </c>
      <c r="G103" t="str">
        <f>VLOOKUP(E103, Tiers!M$1:P$134, 3, FALSE)</f>
        <v>ENG4</v>
      </c>
      <c r="H103">
        <f>VLOOKUP(G103, Tiers!B$1:C$134, 2, FALSE)</f>
        <v>5</v>
      </c>
      <c r="I103" s="26" t="s">
        <v>5779</v>
      </c>
      <c r="J103">
        <f t="shared" si="6"/>
        <v>4</v>
      </c>
      <c r="K103">
        <f t="shared" si="7"/>
        <v>3</v>
      </c>
      <c r="L103">
        <f t="shared" si="8"/>
        <v>11392</v>
      </c>
      <c r="M103">
        <f t="shared" si="9"/>
        <v>374</v>
      </c>
      <c r="N103">
        <v>24</v>
      </c>
      <c r="O103" t="s">
        <v>271</v>
      </c>
      <c r="P103" t="s">
        <v>21</v>
      </c>
      <c r="Q103" t="s">
        <v>22</v>
      </c>
      <c r="R103" t="s">
        <v>21</v>
      </c>
      <c r="W103">
        <v>181</v>
      </c>
      <c r="X103">
        <v>81</v>
      </c>
      <c r="Y103">
        <v>4</v>
      </c>
      <c r="Z103">
        <v>88</v>
      </c>
    </row>
    <row r="104" spans="1:26" ht="15.95">
      <c r="A104" t="s">
        <v>4442</v>
      </c>
      <c r="B104" t="s">
        <v>102</v>
      </c>
      <c r="C104" t="str">
        <f>VLOOKUP(B104, Positions!A$1:B$160, 2, FALSE)</f>
        <v>Defender</v>
      </c>
      <c r="D104" t="s">
        <v>86</v>
      </c>
      <c r="E104" t="s">
        <v>5664</v>
      </c>
      <c r="F104" t="s">
        <v>21</v>
      </c>
      <c r="G104" t="str">
        <f>VLOOKUP(E104, Tiers!M$1:P$134, 3, FALSE)</f>
        <v>ENG3</v>
      </c>
      <c r="H104">
        <f>VLOOKUP(G104, Tiers!B$1:C$134, 2, FALSE)</f>
        <v>4</v>
      </c>
      <c r="I104" s="26" t="s">
        <v>5679</v>
      </c>
      <c r="J104">
        <f t="shared" si="6"/>
        <v>2</v>
      </c>
      <c r="K104">
        <f t="shared" si="7"/>
        <v>2</v>
      </c>
      <c r="L104">
        <f t="shared" si="8"/>
        <v>11467</v>
      </c>
      <c r="M104">
        <f t="shared" si="9"/>
        <v>376</v>
      </c>
      <c r="N104">
        <v>24</v>
      </c>
      <c r="O104" t="s">
        <v>338</v>
      </c>
      <c r="P104" t="s">
        <v>21</v>
      </c>
      <c r="Q104" t="s">
        <v>22</v>
      </c>
      <c r="R104" t="s">
        <v>21</v>
      </c>
      <c r="S104" t="s">
        <v>340</v>
      </c>
      <c r="W104">
        <v>171</v>
      </c>
      <c r="X104">
        <v>71</v>
      </c>
      <c r="Y104">
        <v>1</v>
      </c>
      <c r="Z104">
        <v>110</v>
      </c>
    </row>
    <row r="105" spans="1:26" ht="15.95">
      <c r="A105" t="s">
        <v>4443</v>
      </c>
      <c r="B105" t="s">
        <v>16</v>
      </c>
      <c r="C105" t="str">
        <f>VLOOKUP(B105, Positions!A$1:B$160, 2, FALSE)</f>
        <v>Forward</v>
      </c>
      <c r="D105" t="s">
        <v>79</v>
      </c>
      <c r="E105" t="s">
        <v>5663</v>
      </c>
      <c r="F105" t="s">
        <v>21</v>
      </c>
      <c r="G105" t="str">
        <f>VLOOKUP(E105, Tiers!M$1:P$134, 3, FALSE)</f>
        <v>ENG4</v>
      </c>
      <c r="H105">
        <f>VLOOKUP(G105, Tiers!B$1:C$134, 2, FALSE)</f>
        <v>5</v>
      </c>
      <c r="I105" s="26" t="s">
        <v>5680</v>
      </c>
      <c r="J105">
        <f t="shared" ref="J105:J168" si="10">MONTH(I105)</f>
        <v>1</v>
      </c>
      <c r="K105">
        <f t="shared" ref="K105:K168" si="11">IF(OR(MONTH(I105)=9, MONTH(I105)=10, MONTH(I105)=11), 1,
IF(OR(MONTH(I105)=12, MONTH(I105)=1, MONTH(I105)=2), 2,
IF(OR(MONTH(I105)=3, MONTH(I105)=4, MONTH(I105)=5), 3,
4)))</f>
        <v>2</v>
      </c>
      <c r="L105">
        <f t="shared" ref="L105:L168" si="12">DATEDIF(I105, DATE(2015, 7, 1), "d")</f>
        <v>11476</v>
      </c>
      <c r="M105">
        <f t="shared" ref="M105:M168" si="13">DATEDIF(I105, DATE(2015, 7, 1), "m")</f>
        <v>377</v>
      </c>
      <c r="N105">
        <v>24</v>
      </c>
      <c r="O105" t="s">
        <v>124</v>
      </c>
      <c r="P105" t="s">
        <v>21</v>
      </c>
      <c r="Q105" t="s">
        <v>22</v>
      </c>
      <c r="R105" t="s">
        <v>21</v>
      </c>
      <c r="W105">
        <v>194</v>
      </c>
      <c r="X105">
        <v>71</v>
      </c>
      <c r="Y105">
        <v>34</v>
      </c>
      <c r="Z105">
        <v>146</v>
      </c>
    </row>
    <row r="106" spans="1:26" ht="15.95">
      <c r="A106" t="s">
        <v>4444</v>
      </c>
      <c r="B106" t="s">
        <v>16</v>
      </c>
      <c r="C106" t="str">
        <f>VLOOKUP(B106, Positions!A$1:B$160, 2, FALSE)</f>
        <v>Forward</v>
      </c>
      <c r="D106" t="s">
        <v>2359</v>
      </c>
      <c r="E106" t="s">
        <v>5666</v>
      </c>
      <c r="F106" t="s">
        <v>21</v>
      </c>
      <c r="G106" t="str">
        <f>VLOOKUP(E106, Tiers!M$1:P$134, 3, FALSE)</f>
        <v>NONE</v>
      </c>
      <c r="H106">
        <f>VLOOKUP(G106, Tiers!B$1:C$134, 2, FALSE)</f>
        <v>7</v>
      </c>
      <c r="I106" s="26" t="s">
        <v>5682</v>
      </c>
      <c r="J106">
        <f t="shared" si="10"/>
        <v>10</v>
      </c>
      <c r="K106">
        <f t="shared" si="11"/>
        <v>1</v>
      </c>
      <c r="L106">
        <f t="shared" si="12"/>
        <v>11566</v>
      </c>
      <c r="M106">
        <f t="shared" si="13"/>
        <v>380</v>
      </c>
      <c r="N106">
        <v>24</v>
      </c>
      <c r="O106" t="s">
        <v>5780</v>
      </c>
      <c r="P106" t="s">
        <v>21</v>
      </c>
      <c r="Q106" t="s">
        <v>22</v>
      </c>
      <c r="R106" t="s">
        <v>21</v>
      </c>
      <c r="W106">
        <v>188</v>
      </c>
      <c r="X106">
        <v>72</v>
      </c>
      <c r="Y106">
        <v>75</v>
      </c>
      <c r="Z106">
        <v>205</v>
      </c>
    </row>
    <row r="107" spans="1:26" ht="15.95">
      <c r="A107" t="s">
        <v>4446</v>
      </c>
      <c r="B107" t="s">
        <v>42</v>
      </c>
      <c r="C107" t="str">
        <f>VLOOKUP(B107, Positions!A$1:B$160, 2, FALSE)</f>
        <v>Midfielder</v>
      </c>
      <c r="D107" t="s">
        <v>132</v>
      </c>
      <c r="E107" t="s">
        <v>5664</v>
      </c>
      <c r="F107" t="s">
        <v>21</v>
      </c>
      <c r="G107" t="str">
        <f>VLOOKUP(E107, Tiers!M$1:P$134, 3, FALSE)</f>
        <v>ENG3</v>
      </c>
      <c r="H107">
        <f>VLOOKUP(G107, Tiers!B$1:C$134, 2, FALSE)</f>
        <v>4</v>
      </c>
      <c r="I107" s="26" t="s">
        <v>5683</v>
      </c>
      <c r="J107">
        <f t="shared" si="10"/>
        <v>9</v>
      </c>
      <c r="K107">
        <f t="shared" si="11"/>
        <v>1</v>
      </c>
      <c r="L107">
        <f t="shared" si="12"/>
        <v>11625</v>
      </c>
      <c r="M107">
        <f t="shared" si="13"/>
        <v>381</v>
      </c>
      <c r="N107">
        <v>24</v>
      </c>
      <c r="O107" t="s">
        <v>373</v>
      </c>
      <c r="P107" t="s">
        <v>21</v>
      </c>
      <c r="Q107" t="s">
        <v>22</v>
      </c>
      <c r="R107" t="s">
        <v>21</v>
      </c>
      <c r="W107">
        <v>173</v>
      </c>
      <c r="X107">
        <v>73</v>
      </c>
      <c r="Y107">
        <v>3</v>
      </c>
      <c r="Z107">
        <v>144</v>
      </c>
    </row>
    <row r="108" spans="1:26" ht="15.95">
      <c r="A108" t="s">
        <v>2115</v>
      </c>
      <c r="B108" t="s">
        <v>81</v>
      </c>
      <c r="C108" t="str">
        <f>VLOOKUP(B108, Positions!A$1:B$160, 2, FALSE)</f>
        <v>Defender</v>
      </c>
      <c r="D108" t="s">
        <v>5666</v>
      </c>
      <c r="E108" t="s">
        <v>5666</v>
      </c>
      <c r="F108" t="s">
        <v>21</v>
      </c>
      <c r="G108" t="str">
        <f>VLOOKUP(E108, Tiers!M$1:P$134, 3, FALSE)</f>
        <v>NONE</v>
      </c>
      <c r="H108">
        <f>VLOOKUP(G108, Tiers!B$1:C$134, 2, FALSE)</f>
        <v>7</v>
      </c>
      <c r="I108" s="26" t="s">
        <v>5684</v>
      </c>
      <c r="J108">
        <f t="shared" si="10"/>
        <v>3</v>
      </c>
      <c r="K108">
        <f t="shared" si="11"/>
        <v>3</v>
      </c>
      <c r="L108">
        <f t="shared" si="12"/>
        <v>11788</v>
      </c>
      <c r="M108">
        <f t="shared" si="13"/>
        <v>387</v>
      </c>
      <c r="N108">
        <v>24</v>
      </c>
      <c r="O108" t="s">
        <v>726</v>
      </c>
      <c r="P108" t="s">
        <v>21</v>
      </c>
      <c r="Q108" t="s">
        <v>22</v>
      </c>
      <c r="R108" t="s">
        <v>21</v>
      </c>
      <c r="W108">
        <v>199</v>
      </c>
      <c r="X108">
        <v>91</v>
      </c>
      <c r="Y108">
        <v>1</v>
      </c>
      <c r="Z108">
        <v>118</v>
      </c>
    </row>
    <row r="109" spans="1:26" ht="15.95">
      <c r="A109" t="s">
        <v>4448</v>
      </c>
      <c r="B109" t="s">
        <v>249</v>
      </c>
      <c r="C109" t="str">
        <f>VLOOKUP(B109, Positions!A$1:B$160, 2, FALSE)</f>
        <v>Midfielder</v>
      </c>
      <c r="D109" t="s">
        <v>4449</v>
      </c>
      <c r="E109" t="s">
        <v>5666</v>
      </c>
      <c r="F109" t="s">
        <v>563</v>
      </c>
      <c r="G109" t="str">
        <f>VLOOKUP(E109, Tiers!M$1:P$134, 3, FALSE)</f>
        <v>NONE</v>
      </c>
      <c r="H109">
        <f>VLOOKUP(G109, Tiers!B$1:C$134, 2, FALSE)</f>
        <v>7</v>
      </c>
      <c r="I109" s="26" t="s">
        <v>5684</v>
      </c>
      <c r="J109">
        <f t="shared" si="10"/>
        <v>3</v>
      </c>
      <c r="K109">
        <f t="shared" si="11"/>
        <v>3</v>
      </c>
      <c r="L109">
        <f t="shared" si="12"/>
        <v>11788</v>
      </c>
      <c r="M109">
        <f t="shared" si="13"/>
        <v>387</v>
      </c>
      <c r="N109">
        <v>24</v>
      </c>
      <c r="O109" t="s">
        <v>57</v>
      </c>
      <c r="P109" t="s">
        <v>21</v>
      </c>
      <c r="Q109" t="s">
        <v>22</v>
      </c>
      <c r="R109" t="s">
        <v>21</v>
      </c>
      <c r="W109">
        <v>176</v>
      </c>
      <c r="X109">
        <v>69</v>
      </c>
      <c r="Y109">
        <v>6</v>
      </c>
      <c r="Z109">
        <v>52</v>
      </c>
    </row>
    <row r="110" spans="1:26" ht="15.95">
      <c r="A110" t="s">
        <v>4450</v>
      </c>
      <c r="B110" t="s">
        <v>4451</v>
      </c>
      <c r="C110" t="str">
        <f>VLOOKUP(B110, Positions!A$1:B$160, 2, FALSE)</f>
        <v>Defender</v>
      </c>
      <c r="D110" t="s">
        <v>470</v>
      </c>
      <c r="E110" t="s">
        <v>5663</v>
      </c>
      <c r="F110" t="s">
        <v>21</v>
      </c>
      <c r="G110" t="str">
        <f>VLOOKUP(E110, Tiers!M$1:P$134, 3, FALSE)</f>
        <v>ENG4</v>
      </c>
      <c r="H110">
        <f>VLOOKUP(G110, Tiers!B$1:C$134, 2, FALSE)</f>
        <v>5</v>
      </c>
      <c r="I110" s="26" t="s">
        <v>5685</v>
      </c>
      <c r="J110">
        <f t="shared" si="10"/>
        <v>1</v>
      </c>
      <c r="K110">
        <f t="shared" si="11"/>
        <v>2</v>
      </c>
      <c r="L110">
        <f t="shared" si="12"/>
        <v>11847</v>
      </c>
      <c r="M110">
        <f t="shared" si="13"/>
        <v>389</v>
      </c>
      <c r="N110">
        <v>24</v>
      </c>
      <c r="O110" t="s">
        <v>74</v>
      </c>
      <c r="P110" t="s">
        <v>21</v>
      </c>
      <c r="Q110" t="s">
        <v>22</v>
      </c>
      <c r="R110" t="s">
        <v>21</v>
      </c>
      <c r="W110">
        <v>186</v>
      </c>
      <c r="X110">
        <v>80</v>
      </c>
      <c r="Y110">
        <v>19</v>
      </c>
      <c r="Z110">
        <v>179</v>
      </c>
    </row>
    <row r="111" spans="1:26" ht="15.95">
      <c r="A111" t="s">
        <v>4452</v>
      </c>
      <c r="B111" t="s">
        <v>42</v>
      </c>
      <c r="C111" t="str">
        <f>VLOOKUP(B111, Positions!A$1:B$160, 2, FALSE)</f>
        <v>Midfielder</v>
      </c>
      <c r="D111" t="s">
        <v>674</v>
      </c>
      <c r="E111" t="s">
        <v>5666</v>
      </c>
      <c r="F111" t="s">
        <v>21</v>
      </c>
      <c r="G111" t="str">
        <f>VLOOKUP(E111, Tiers!M$1:P$134, 3, FALSE)</f>
        <v>NONE</v>
      </c>
      <c r="H111">
        <f>VLOOKUP(G111, Tiers!B$1:C$134, 2, FALSE)</f>
        <v>7</v>
      </c>
      <c r="I111" s="26" t="s">
        <v>5686</v>
      </c>
      <c r="J111">
        <f t="shared" si="10"/>
        <v>1</v>
      </c>
      <c r="K111">
        <f t="shared" si="11"/>
        <v>2</v>
      </c>
      <c r="L111">
        <f t="shared" si="12"/>
        <v>11854</v>
      </c>
      <c r="M111">
        <f t="shared" si="13"/>
        <v>389</v>
      </c>
      <c r="N111">
        <v>24</v>
      </c>
      <c r="O111" t="s">
        <v>163</v>
      </c>
      <c r="P111" t="s">
        <v>21</v>
      </c>
      <c r="Q111" t="s">
        <v>22</v>
      </c>
      <c r="R111" t="s">
        <v>21</v>
      </c>
      <c r="W111">
        <v>179</v>
      </c>
      <c r="X111">
        <v>73</v>
      </c>
      <c r="Y111">
        <v>0</v>
      </c>
      <c r="Z111">
        <v>5</v>
      </c>
    </row>
    <row r="112" spans="1:26" ht="15.95">
      <c r="A112" t="s">
        <v>4453</v>
      </c>
      <c r="B112" t="s">
        <v>16</v>
      </c>
      <c r="C112" t="str">
        <f>VLOOKUP(B112, Positions!A$1:B$160, 2, FALSE)</f>
        <v>Forward</v>
      </c>
      <c r="D112" t="s">
        <v>4454</v>
      </c>
      <c r="E112" t="s">
        <v>5670</v>
      </c>
      <c r="F112" t="s">
        <v>421</v>
      </c>
      <c r="G112" t="str">
        <f>VLOOKUP(E112, Tiers!M$1:P$134, 3, FALSE)</f>
        <v>SCO3</v>
      </c>
      <c r="H112">
        <f>VLOOKUP(G112, Tiers!B$1:C$134, 2, FALSE)</f>
        <v>6</v>
      </c>
      <c r="I112" s="26" t="s">
        <v>5687</v>
      </c>
      <c r="J112">
        <f t="shared" si="10"/>
        <v>12</v>
      </c>
      <c r="K112">
        <f t="shared" si="11"/>
        <v>2</v>
      </c>
      <c r="L112">
        <f t="shared" si="12"/>
        <v>11879</v>
      </c>
      <c r="M112">
        <f t="shared" si="13"/>
        <v>390</v>
      </c>
      <c r="N112">
        <v>24</v>
      </c>
      <c r="O112" t="s">
        <v>141</v>
      </c>
      <c r="P112" t="s">
        <v>21</v>
      </c>
      <c r="Q112" t="s">
        <v>22</v>
      </c>
      <c r="R112" t="s">
        <v>21</v>
      </c>
      <c r="W112">
        <v>196</v>
      </c>
      <c r="X112">
        <v>82</v>
      </c>
      <c r="Y112">
        <v>3</v>
      </c>
      <c r="Z112">
        <v>30</v>
      </c>
    </row>
    <row r="113" spans="1:26" ht="15.95">
      <c r="A113" t="s">
        <v>4455</v>
      </c>
      <c r="B113" t="s">
        <v>78</v>
      </c>
      <c r="C113" t="str">
        <f>VLOOKUP(B113, Positions!A$1:B$160, 2, FALSE)</f>
        <v>Midfielder</v>
      </c>
      <c r="D113" t="s">
        <v>402</v>
      </c>
      <c r="E113" t="s">
        <v>5664</v>
      </c>
      <c r="F113" t="s">
        <v>21</v>
      </c>
      <c r="G113" t="str">
        <f>VLOOKUP(E113, Tiers!M$1:P$134, 3, FALSE)</f>
        <v>ENG3</v>
      </c>
      <c r="H113">
        <f>VLOOKUP(G113, Tiers!B$1:C$134, 2, FALSE)</f>
        <v>4</v>
      </c>
      <c r="I113" s="26" t="s">
        <v>5688</v>
      </c>
      <c r="J113">
        <f t="shared" si="10"/>
        <v>11</v>
      </c>
      <c r="K113">
        <f t="shared" si="11"/>
        <v>1</v>
      </c>
      <c r="L113">
        <f t="shared" si="12"/>
        <v>11919</v>
      </c>
      <c r="M113">
        <f t="shared" si="13"/>
        <v>391</v>
      </c>
      <c r="N113">
        <v>24</v>
      </c>
      <c r="O113" t="s">
        <v>397</v>
      </c>
      <c r="P113" t="s">
        <v>21</v>
      </c>
      <c r="Q113" t="s">
        <v>22</v>
      </c>
      <c r="R113" t="s">
        <v>21</v>
      </c>
      <c r="W113">
        <v>183</v>
      </c>
      <c r="X113">
        <v>76</v>
      </c>
      <c r="Y113">
        <v>15</v>
      </c>
      <c r="Z113">
        <v>166</v>
      </c>
    </row>
    <row r="114" spans="1:26" ht="15.95">
      <c r="A114" t="s">
        <v>4456</v>
      </c>
      <c r="B114" t="s">
        <v>16</v>
      </c>
      <c r="C114" t="str">
        <f>VLOOKUP(B114, Positions!A$1:B$160, 2, FALSE)</f>
        <v>Forward</v>
      </c>
      <c r="D114" t="s">
        <v>2232</v>
      </c>
      <c r="E114" t="s">
        <v>5666</v>
      </c>
      <c r="F114" t="s">
        <v>21</v>
      </c>
      <c r="G114" t="str">
        <f>VLOOKUP(E114, Tiers!M$1:P$134, 3, FALSE)</f>
        <v>NONE</v>
      </c>
      <c r="H114">
        <f>VLOOKUP(G114, Tiers!B$1:C$134, 2, FALSE)</f>
        <v>7</v>
      </c>
      <c r="I114" s="26" t="s">
        <v>5689</v>
      </c>
      <c r="J114">
        <f t="shared" si="10"/>
        <v>10</v>
      </c>
      <c r="K114">
        <f t="shared" si="11"/>
        <v>1</v>
      </c>
      <c r="L114">
        <f t="shared" si="12"/>
        <v>11931</v>
      </c>
      <c r="M114">
        <f t="shared" si="13"/>
        <v>392</v>
      </c>
      <c r="N114">
        <v>24</v>
      </c>
      <c r="O114" t="s">
        <v>962</v>
      </c>
      <c r="P114" t="s">
        <v>21</v>
      </c>
      <c r="Q114" t="s">
        <v>22</v>
      </c>
      <c r="R114" t="s">
        <v>21</v>
      </c>
      <c r="W114">
        <v>186</v>
      </c>
      <c r="X114">
        <v>72</v>
      </c>
      <c r="Y114">
        <v>60</v>
      </c>
      <c r="Z114">
        <v>211</v>
      </c>
    </row>
    <row r="115" spans="1:26" ht="15.95">
      <c r="A115" t="s">
        <v>4457</v>
      </c>
      <c r="B115" t="s">
        <v>42</v>
      </c>
      <c r="C115" t="str">
        <f>VLOOKUP(B115, Positions!A$1:B$160, 2, FALSE)</f>
        <v>Midfielder</v>
      </c>
      <c r="D115" t="s">
        <v>332</v>
      </c>
      <c r="E115" t="s">
        <v>5665</v>
      </c>
      <c r="F115" t="s">
        <v>21</v>
      </c>
      <c r="G115" t="str">
        <f>VLOOKUP(E115, Tiers!M$1:P$134, 3, FALSE)</f>
        <v>ENG2</v>
      </c>
      <c r="H115">
        <f>VLOOKUP(G115, Tiers!B$1:C$134, 2, FALSE)</f>
        <v>3</v>
      </c>
      <c r="I115" s="26" t="s">
        <v>5690</v>
      </c>
      <c r="J115">
        <f t="shared" si="10"/>
        <v>10</v>
      </c>
      <c r="K115">
        <f t="shared" si="11"/>
        <v>1</v>
      </c>
      <c r="L115">
        <f t="shared" si="12"/>
        <v>11932</v>
      </c>
      <c r="M115">
        <f t="shared" si="13"/>
        <v>392</v>
      </c>
      <c r="N115">
        <v>24</v>
      </c>
      <c r="O115" t="s">
        <v>208</v>
      </c>
      <c r="P115" t="s">
        <v>21</v>
      </c>
      <c r="Q115" t="s">
        <v>22</v>
      </c>
      <c r="R115" t="s">
        <v>21</v>
      </c>
      <c r="W115">
        <v>183</v>
      </c>
      <c r="X115">
        <v>86</v>
      </c>
      <c r="Y115">
        <v>36</v>
      </c>
      <c r="Z115">
        <v>198</v>
      </c>
    </row>
    <row r="116" spans="1:26" ht="15.95">
      <c r="A116" t="s">
        <v>4458</v>
      </c>
      <c r="B116" t="s">
        <v>843</v>
      </c>
      <c r="C116" t="str">
        <f>VLOOKUP(B116, Positions!A$1:B$160, 2, FALSE)</f>
        <v>Defender</v>
      </c>
      <c r="D116" t="s">
        <v>592</v>
      </c>
      <c r="E116" t="s">
        <v>5666</v>
      </c>
      <c r="F116" t="s">
        <v>21</v>
      </c>
      <c r="G116" t="str">
        <f>VLOOKUP(E116, Tiers!M$1:P$134, 3, FALSE)</f>
        <v>NONE</v>
      </c>
      <c r="H116">
        <f>VLOOKUP(G116, Tiers!B$1:C$134, 2, FALSE)</f>
        <v>7</v>
      </c>
      <c r="I116" s="26" t="s">
        <v>5691</v>
      </c>
      <c r="J116">
        <f t="shared" si="10"/>
        <v>9</v>
      </c>
      <c r="K116">
        <f t="shared" si="11"/>
        <v>1</v>
      </c>
      <c r="L116">
        <f t="shared" si="12"/>
        <v>11964</v>
      </c>
      <c r="M116">
        <f t="shared" si="13"/>
        <v>393</v>
      </c>
      <c r="N116">
        <v>24</v>
      </c>
      <c r="O116" t="s">
        <v>623</v>
      </c>
      <c r="P116" t="s">
        <v>21</v>
      </c>
      <c r="Q116" t="s">
        <v>22</v>
      </c>
      <c r="R116" t="s">
        <v>21</v>
      </c>
      <c r="W116">
        <v>174</v>
      </c>
      <c r="X116">
        <v>70</v>
      </c>
      <c r="Y116">
        <v>0</v>
      </c>
      <c r="Z116">
        <v>129</v>
      </c>
    </row>
    <row r="117" spans="1:26" ht="15.95">
      <c r="A117" t="s">
        <v>4459</v>
      </c>
      <c r="B117" t="s">
        <v>946</v>
      </c>
      <c r="C117" t="str">
        <f>VLOOKUP(B117, Positions!A$1:B$160, 2, FALSE)</f>
        <v>Defender</v>
      </c>
      <c r="D117" t="s">
        <v>112</v>
      </c>
      <c r="E117" t="s">
        <v>5664</v>
      </c>
      <c r="F117" t="s">
        <v>21</v>
      </c>
      <c r="G117" t="str">
        <f>VLOOKUP(E117, Tiers!M$1:P$134, 3, FALSE)</f>
        <v>ENG3</v>
      </c>
      <c r="H117">
        <f>VLOOKUP(G117, Tiers!B$1:C$134, 2, FALSE)</f>
        <v>4</v>
      </c>
      <c r="I117" s="26" t="s">
        <v>5692</v>
      </c>
      <c r="J117">
        <f t="shared" si="10"/>
        <v>9</v>
      </c>
      <c r="K117">
        <f t="shared" si="11"/>
        <v>1</v>
      </c>
      <c r="L117">
        <f t="shared" si="12"/>
        <v>11971</v>
      </c>
      <c r="M117">
        <f t="shared" si="13"/>
        <v>393</v>
      </c>
      <c r="N117">
        <v>24</v>
      </c>
      <c r="O117" t="s">
        <v>2621</v>
      </c>
      <c r="P117" t="s">
        <v>21</v>
      </c>
      <c r="Q117" t="s">
        <v>22</v>
      </c>
      <c r="R117" t="s">
        <v>21</v>
      </c>
      <c r="W117">
        <v>173</v>
      </c>
      <c r="X117">
        <v>77</v>
      </c>
      <c r="Y117">
        <v>2</v>
      </c>
      <c r="Z117">
        <v>199</v>
      </c>
    </row>
    <row r="118" spans="1:26" ht="15.95">
      <c r="A118" t="s">
        <v>4460</v>
      </c>
      <c r="B118" t="s">
        <v>457</v>
      </c>
      <c r="C118" t="str">
        <f>VLOOKUP(B118, Positions!A$1:B$160, 2, FALSE)</f>
        <v>Forward</v>
      </c>
      <c r="D118" t="s">
        <v>4461</v>
      </c>
      <c r="E118" t="s">
        <v>5666</v>
      </c>
      <c r="F118" t="s">
        <v>5674</v>
      </c>
      <c r="G118" t="str">
        <f>VLOOKUP(E118, Tiers!M$1:P$134, 3, FALSE)</f>
        <v>NONE</v>
      </c>
      <c r="H118">
        <f>VLOOKUP(G118, Tiers!B$1:C$134, 2, FALSE)</f>
        <v>7</v>
      </c>
      <c r="I118" s="26" t="s">
        <v>5693</v>
      </c>
      <c r="J118">
        <f t="shared" si="10"/>
        <v>6</v>
      </c>
      <c r="K118">
        <f t="shared" si="11"/>
        <v>4</v>
      </c>
      <c r="L118">
        <f t="shared" si="12"/>
        <v>12060</v>
      </c>
      <c r="M118">
        <f t="shared" si="13"/>
        <v>396</v>
      </c>
      <c r="N118">
        <v>24</v>
      </c>
      <c r="O118" t="s">
        <v>1845</v>
      </c>
      <c r="P118" t="s">
        <v>21</v>
      </c>
      <c r="Q118" t="s">
        <v>22</v>
      </c>
      <c r="R118" t="s">
        <v>21</v>
      </c>
      <c r="W118">
        <v>180</v>
      </c>
      <c r="X118">
        <v>72</v>
      </c>
      <c r="Y118">
        <v>56</v>
      </c>
      <c r="Z118">
        <v>104</v>
      </c>
    </row>
    <row r="119" spans="1:26" ht="15.95">
      <c r="A119" t="s">
        <v>4463</v>
      </c>
      <c r="B119" t="s">
        <v>166</v>
      </c>
      <c r="C119" t="str">
        <f>VLOOKUP(B119, Positions!A$1:B$160, 2, FALSE)</f>
        <v>Goalkeeper</v>
      </c>
      <c r="D119" t="s">
        <v>530</v>
      </c>
      <c r="E119" t="s">
        <v>62</v>
      </c>
      <c r="F119" t="s">
        <v>21</v>
      </c>
      <c r="G119" t="str">
        <f>VLOOKUP(E119, Tiers!M$1:P$134, 3, FALSE)</f>
        <v>ENG1</v>
      </c>
      <c r="H119">
        <f>VLOOKUP(G119, Tiers!B$1:C$134, 2, FALSE)</f>
        <v>1</v>
      </c>
      <c r="I119" s="26" t="s">
        <v>5694</v>
      </c>
      <c r="J119">
        <f t="shared" si="10"/>
        <v>11</v>
      </c>
      <c r="K119">
        <f t="shared" si="11"/>
        <v>1</v>
      </c>
      <c r="L119">
        <f t="shared" si="12"/>
        <v>12284</v>
      </c>
      <c r="M119">
        <f t="shared" si="13"/>
        <v>403</v>
      </c>
      <c r="N119">
        <v>24</v>
      </c>
      <c r="O119" t="s">
        <v>149</v>
      </c>
      <c r="P119" t="s">
        <v>21</v>
      </c>
      <c r="Q119" t="s">
        <v>22</v>
      </c>
      <c r="R119" t="s">
        <v>21</v>
      </c>
      <c r="S119" t="s">
        <v>340</v>
      </c>
      <c r="W119">
        <v>186</v>
      </c>
      <c r="X119">
        <v>79</v>
      </c>
      <c r="Y119">
        <v>0</v>
      </c>
      <c r="Z119">
        <v>123</v>
      </c>
    </row>
    <row r="120" spans="1:26" ht="15.95">
      <c r="A120" t="s">
        <v>4464</v>
      </c>
      <c r="B120" t="s">
        <v>946</v>
      </c>
      <c r="C120" t="str">
        <f>VLOOKUP(B120, Positions!A$1:B$160, 2, FALSE)</f>
        <v>Defender</v>
      </c>
      <c r="D120" t="s">
        <v>121</v>
      </c>
      <c r="E120" t="s">
        <v>5663</v>
      </c>
      <c r="F120" t="s">
        <v>21</v>
      </c>
      <c r="G120" t="str">
        <f>VLOOKUP(E120, Tiers!M$1:P$134, 3, FALSE)</f>
        <v>ENG4</v>
      </c>
      <c r="H120">
        <f>VLOOKUP(G120, Tiers!B$1:C$134, 2, FALSE)</f>
        <v>5</v>
      </c>
      <c r="I120" s="26" t="s">
        <v>5695</v>
      </c>
      <c r="J120">
        <f t="shared" si="10"/>
        <v>11</v>
      </c>
      <c r="K120">
        <f t="shared" si="11"/>
        <v>1</v>
      </c>
      <c r="L120">
        <f t="shared" si="12"/>
        <v>12290</v>
      </c>
      <c r="M120">
        <f t="shared" si="13"/>
        <v>403</v>
      </c>
      <c r="N120">
        <v>24</v>
      </c>
      <c r="O120" t="s">
        <v>530</v>
      </c>
      <c r="P120" t="s">
        <v>21</v>
      </c>
      <c r="Q120" t="s">
        <v>22</v>
      </c>
      <c r="R120" t="s">
        <v>21</v>
      </c>
      <c r="W120">
        <v>183</v>
      </c>
      <c r="X120">
        <v>70</v>
      </c>
      <c r="Y120">
        <v>1</v>
      </c>
      <c r="Z120">
        <v>77</v>
      </c>
    </row>
    <row r="121" spans="1:26" ht="15.95">
      <c r="A121" t="s">
        <v>4465</v>
      </c>
      <c r="B121" t="s">
        <v>748</v>
      </c>
      <c r="C121" t="str">
        <f>VLOOKUP(B121, Positions!A$1:B$160, 2, FALSE)</f>
        <v>Midfielder</v>
      </c>
      <c r="D121" t="s">
        <v>449</v>
      </c>
      <c r="E121" t="s">
        <v>5664</v>
      </c>
      <c r="F121" t="s">
        <v>21</v>
      </c>
      <c r="G121" t="str">
        <f>VLOOKUP(E121, Tiers!M$1:P$134, 3, FALSE)</f>
        <v>ENG3</v>
      </c>
      <c r="H121">
        <f>VLOOKUP(G121, Tiers!B$1:C$134, 2, FALSE)</f>
        <v>4</v>
      </c>
      <c r="I121" s="26" t="s">
        <v>5696</v>
      </c>
      <c r="J121">
        <f t="shared" si="10"/>
        <v>2</v>
      </c>
      <c r="K121">
        <f t="shared" si="11"/>
        <v>2</v>
      </c>
      <c r="L121">
        <f t="shared" si="12"/>
        <v>12559</v>
      </c>
      <c r="M121">
        <f t="shared" si="13"/>
        <v>412</v>
      </c>
      <c r="N121">
        <v>24</v>
      </c>
      <c r="O121" t="s">
        <v>1208</v>
      </c>
      <c r="P121" t="s">
        <v>21</v>
      </c>
      <c r="Q121" t="s">
        <v>22</v>
      </c>
      <c r="R121" t="s">
        <v>21</v>
      </c>
      <c r="W121">
        <v>176</v>
      </c>
      <c r="X121">
        <v>66</v>
      </c>
      <c r="Y121">
        <v>21</v>
      </c>
      <c r="Z121">
        <v>114</v>
      </c>
    </row>
    <row r="122" spans="1:26" ht="15.95">
      <c r="A122" t="s">
        <v>4466</v>
      </c>
      <c r="B122" t="s">
        <v>115</v>
      </c>
      <c r="C122" t="str">
        <f>VLOOKUP(B122, Positions!A$1:B$160, 2, FALSE)</f>
        <v>Midfielder</v>
      </c>
      <c r="D122" t="s">
        <v>177</v>
      </c>
      <c r="E122" t="s">
        <v>5663</v>
      </c>
      <c r="F122" t="s">
        <v>21</v>
      </c>
      <c r="G122" t="str">
        <f>VLOOKUP(E122, Tiers!M$1:P$134, 3, FALSE)</f>
        <v>ENG4</v>
      </c>
      <c r="H122">
        <f>VLOOKUP(G122, Tiers!B$1:C$134, 2, FALSE)</f>
        <v>5</v>
      </c>
      <c r="I122" s="26" t="s">
        <v>5697</v>
      </c>
      <c r="J122">
        <f t="shared" si="10"/>
        <v>12</v>
      </c>
      <c r="K122">
        <f t="shared" si="11"/>
        <v>2</v>
      </c>
      <c r="L122">
        <f t="shared" si="12"/>
        <v>12613</v>
      </c>
      <c r="M122">
        <f t="shared" si="13"/>
        <v>414</v>
      </c>
      <c r="N122">
        <v>24</v>
      </c>
      <c r="O122" t="s">
        <v>229</v>
      </c>
      <c r="P122" t="s">
        <v>21</v>
      </c>
      <c r="Q122" t="s">
        <v>22</v>
      </c>
      <c r="R122" t="s">
        <v>21</v>
      </c>
      <c r="W122">
        <v>180</v>
      </c>
      <c r="X122">
        <v>67</v>
      </c>
      <c r="Y122">
        <v>43</v>
      </c>
      <c r="Z122">
        <v>241</v>
      </c>
    </row>
    <row r="123" spans="1:26" ht="15.95">
      <c r="A123" t="s">
        <v>4467</v>
      </c>
      <c r="B123" t="s">
        <v>166</v>
      </c>
      <c r="C123" t="str">
        <f>VLOOKUP(B123, Positions!A$1:B$160, 2, FALSE)</f>
        <v>Goalkeeper</v>
      </c>
      <c r="D123" t="s">
        <v>3874</v>
      </c>
      <c r="E123" t="s">
        <v>5669</v>
      </c>
      <c r="F123" t="s">
        <v>421</v>
      </c>
      <c r="G123" t="str">
        <f>VLOOKUP(E123, Tiers!M$1:P$134, 3, FALSE)</f>
        <v>SCO1</v>
      </c>
      <c r="H123">
        <f>VLOOKUP(G123, Tiers!B$1:C$134, 2, FALSE)</f>
        <v>3</v>
      </c>
      <c r="I123" s="26" t="s">
        <v>5698</v>
      </c>
      <c r="J123">
        <f t="shared" si="10"/>
        <v>11</v>
      </c>
      <c r="K123">
        <f t="shared" si="11"/>
        <v>1</v>
      </c>
      <c r="L123">
        <f t="shared" si="12"/>
        <v>12633</v>
      </c>
      <c r="M123">
        <f t="shared" si="13"/>
        <v>415</v>
      </c>
      <c r="N123">
        <v>24</v>
      </c>
      <c r="O123" t="s">
        <v>1303</v>
      </c>
      <c r="P123" t="s">
        <v>21</v>
      </c>
      <c r="Q123" t="s">
        <v>22</v>
      </c>
      <c r="R123" t="s">
        <v>21</v>
      </c>
      <c r="W123">
        <v>185</v>
      </c>
      <c r="X123">
        <v>77</v>
      </c>
      <c r="Y123">
        <v>0</v>
      </c>
      <c r="Z123">
        <v>90</v>
      </c>
    </row>
    <row r="124" spans="1:26" ht="15.95">
      <c r="A124" t="s">
        <v>4468</v>
      </c>
      <c r="B124" t="s">
        <v>1277</v>
      </c>
      <c r="C124" t="str">
        <f>VLOOKUP(B124, Positions!A$1:B$160, 2, FALSE)</f>
        <v>Midfielder</v>
      </c>
      <c r="D124" t="s">
        <v>1177</v>
      </c>
      <c r="E124" t="s">
        <v>5666</v>
      </c>
      <c r="F124" t="s">
        <v>21</v>
      </c>
      <c r="G124" t="str">
        <f>VLOOKUP(E124, Tiers!M$1:P$134, 3, FALSE)</f>
        <v>NONE</v>
      </c>
      <c r="H124">
        <f>VLOOKUP(G124, Tiers!B$1:C$134, 2, FALSE)</f>
        <v>7</v>
      </c>
      <c r="I124" s="26" t="s">
        <v>5699</v>
      </c>
      <c r="J124">
        <f t="shared" si="10"/>
        <v>11</v>
      </c>
      <c r="K124">
        <f t="shared" si="11"/>
        <v>1</v>
      </c>
      <c r="L124">
        <f t="shared" si="12"/>
        <v>12643</v>
      </c>
      <c r="M124">
        <f t="shared" si="13"/>
        <v>415</v>
      </c>
      <c r="N124">
        <v>24</v>
      </c>
      <c r="O124" t="s">
        <v>4469</v>
      </c>
      <c r="P124" t="s">
        <v>21</v>
      </c>
      <c r="Q124" t="s">
        <v>642</v>
      </c>
      <c r="R124" t="s">
        <v>21</v>
      </c>
      <c r="S124" t="s">
        <v>4470</v>
      </c>
      <c r="W124">
        <v>178</v>
      </c>
      <c r="X124">
        <v>70</v>
      </c>
      <c r="Y124">
        <v>5</v>
      </c>
      <c r="Z124">
        <v>38</v>
      </c>
    </row>
    <row r="125" spans="1:26" ht="15.95">
      <c r="A125" t="s">
        <v>4471</v>
      </c>
      <c r="B125" t="s">
        <v>645</v>
      </c>
      <c r="C125" t="str">
        <f>VLOOKUP(B125, Positions!A$1:B$160, 2, FALSE)</f>
        <v>Defender</v>
      </c>
      <c r="D125" t="s">
        <v>5666</v>
      </c>
      <c r="E125" t="s">
        <v>5666</v>
      </c>
      <c r="F125" t="s">
        <v>21</v>
      </c>
      <c r="G125" t="str">
        <f>VLOOKUP(E125, Tiers!M$1:P$134, 3, FALSE)</f>
        <v>NONE</v>
      </c>
      <c r="H125">
        <f>VLOOKUP(G125, Tiers!B$1:C$134, 2, FALSE)</f>
        <v>7</v>
      </c>
      <c r="I125" s="26" t="s">
        <v>5700</v>
      </c>
      <c r="J125">
        <f t="shared" si="10"/>
        <v>5</v>
      </c>
      <c r="K125">
        <f t="shared" si="11"/>
        <v>3</v>
      </c>
      <c r="L125">
        <f t="shared" si="12"/>
        <v>12818</v>
      </c>
      <c r="M125">
        <f t="shared" si="13"/>
        <v>421</v>
      </c>
      <c r="N125">
        <v>24</v>
      </c>
      <c r="O125" t="s">
        <v>57</v>
      </c>
      <c r="P125" t="s">
        <v>21</v>
      </c>
      <c r="Q125" t="s">
        <v>22</v>
      </c>
      <c r="R125" t="s">
        <v>21</v>
      </c>
      <c r="W125">
        <v>173</v>
      </c>
      <c r="X125">
        <v>66</v>
      </c>
      <c r="Y125">
        <v>0</v>
      </c>
      <c r="Z125">
        <v>12</v>
      </c>
    </row>
    <row r="126" spans="1:26" ht="15.95">
      <c r="A126" t="s">
        <v>4472</v>
      </c>
      <c r="B126" t="s">
        <v>81</v>
      </c>
      <c r="C126" t="str">
        <f>VLOOKUP(B126, Positions!A$1:B$160, 2, FALSE)</f>
        <v>Defender</v>
      </c>
      <c r="D126" t="s">
        <v>162</v>
      </c>
      <c r="E126" t="s">
        <v>5663</v>
      </c>
      <c r="F126" t="s">
        <v>21</v>
      </c>
      <c r="G126" t="str">
        <f>VLOOKUP(E126, Tiers!M$1:P$134, 3, FALSE)</f>
        <v>ENG4</v>
      </c>
      <c r="H126">
        <f>VLOOKUP(G126, Tiers!B$1:C$134, 2, FALSE)</f>
        <v>5</v>
      </c>
      <c r="I126" s="26" t="s">
        <v>5701</v>
      </c>
      <c r="J126">
        <f t="shared" si="10"/>
        <v>3</v>
      </c>
      <c r="K126">
        <f t="shared" si="11"/>
        <v>3</v>
      </c>
      <c r="L126">
        <f t="shared" si="12"/>
        <v>12887</v>
      </c>
      <c r="M126">
        <f t="shared" si="13"/>
        <v>423</v>
      </c>
      <c r="N126">
        <v>24</v>
      </c>
      <c r="O126" t="s">
        <v>4473</v>
      </c>
      <c r="P126" t="s">
        <v>21</v>
      </c>
      <c r="Q126" t="s">
        <v>22</v>
      </c>
      <c r="R126" t="s">
        <v>21</v>
      </c>
      <c r="W126">
        <v>188</v>
      </c>
      <c r="X126">
        <v>74</v>
      </c>
      <c r="Y126">
        <v>18</v>
      </c>
      <c r="Z126">
        <v>171</v>
      </c>
    </row>
    <row r="127" spans="1:26" ht="15.95">
      <c r="A127" t="s">
        <v>4474</v>
      </c>
      <c r="B127" t="s">
        <v>81</v>
      </c>
      <c r="C127" t="str">
        <f>VLOOKUP(B127, Positions!A$1:B$160, 2, FALSE)</f>
        <v>Defender</v>
      </c>
      <c r="D127" t="s">
        <v>1177</v>
      </c>
      <c r="E127" t="s">
        <v>5666</v>
      </c>
      <c r="F127" t="s">
        <v>21</v>
      </c>
      <c r="G127" t="str">
        <f>VLOOKUP(E127, Tiers!M$1:P$134, 3, FALSE)</f>
        <v>NONE</v>
      </c>
      <c r="H127">
        <f>VLOOKUP(G127, Tiers!B$1:C$134, 2, FALSE)</f>
        <v>7</v>
      </c>
      <c r="I127" s="26" t="s">
        <v>5702</v>
      </c>
      <c r="J127">
        <f t="shared" si="10"/>
        <v>11</v>
      </c>
      <c r="K127">
        <f t="shared" si="11"/>
        <v>1</v>
      </c>
      <c r="L127">
        <f t="shared" si="12"/>
        <v>13024</v>
      </c>
      <c r="M127">
        <f t="shared" si="13"/>
        <v>427</v>
      </c>
      <c r="N127">
        <v>24</v>
      </c>
      <c r="O127" t="s">
        <v>459</v>
      </c>
      <c r="P127" t="s">
        <v>21</v>
      </c>
      <c r="Q127" t="s">
        <v>22</v>
      </c>
      <c r="R127" t="s">
        <v>21</v>
      </c>
      <c r="W127">
        <v>186</v>
      </c>
      <c r="X127">
        <v>78</v>
      </c>
      <c r="Y127">
        <v>1</v>
      </c>
      <c r="Z127">
        <v>98</v>
      </c>
    </row>
    <row r="128" spans="1:26" ht="15.95">
      <c r="A128" t="s">
        <v>4475</v>
      </c>
      <c r="B128" t="s">
        <v>81</v>
      </c>
      <c r="C128" t="str">
        <f>VLOOKUP(B128, Positions!A$1:B$160, 2, FALSE)</f>
        <v>Defender</v>
      </c>
      <c r="D128" t="s">
        <v>868</v>
      </c>
      <c r="E128" t="s">
        <v>5666</v>
      </c>
      <c r="F128" t="s">
        <v>21</v>
      </c>
      <c r="G128" t="str">
        <f>VLOOKUP(E128, Tiers!M$1:P$134, 3, FALSE)</f>
        <v>NONE</v>
      </c>
      <c r="H128">
        <f>VLOOKUP(G128, Tiers!B$1:C$134, 2, FALSE)</f>
        <v>7</v>
      </c>
      <c r="I128" s="26" t="s">
        <v>5703</v>
      </c>
      <c r="J128">
        <f t="shared" si="10"/>
        <v>10</v>
      </c>
      <c r="K128">
        <f t="shared" si="11"/>
        <v>1</v>
      </c>
      <c r="L128">
        <f t="shared" si="12"/>
        <v>13043</v>
      </c>
      <c r="M128">
        <f t="shared" si="13"/>
        <v>428</v>
      </c>
      <c r="N128">
        <v>24</v>
      </c>
      <c r="O128" t="s">
        <v>2802</v>
      </c>
      <c r="P128" t="s">
        <v>21</v>
      </c>
      <c r="Q128" t="s">
        <v>22</v>
      </c>
      <c r="R128" t="s">
        <v>21</v>
      </c>
      <c r="W128">
        <v>181</v>
      </c>
      <c r="X128">
        <v>79</v>
      </c>
      <c r="Y128">
        <v>16</v>
      </c>
      <c r="Z128">
        <v>146</v>
      </c>
    </row>
    <row r="129" spans="1:26" ht="15.95">
      <c r="A129" t="s">
        <v>4476</v>
      </c>
      <c r="B129" t="s">
        <v>249</v>
      </c>
      <c r="C129" t="str">
        <f>VLOOKUP(B129, Positions!A$1:B$160, 2, FALSE)</f>
        <v>Midfielder</v>
      </c>
      <c r="D129" t="s">
        <v>154</v>
      </c>
      <c r="E129" t="s">
        <v>5665</v>
      </c>
      <c r="F129" t="s">
        <v>21</v>
      </c>
      <c r="G129" t="str">
        <f>VLOOKUP(E129, Tiers!M$1:P$134, 3, FALSE)</f>
        <v>ENG2</v>
      </c>
      <c r="H129">
        <f>VLOOKUP(G129, Tiers!B$1:C$134, 2, FALSE)</f>
        <v>3</v>
      </c>
      <c r="I129" s="26" t="s">
        <v>5704</v>
      </c>
      <c r="J129">
        <f t="shared" si="10"/>
        <v>3</v>
      </c>
      <c r="K129">
        <f t="shared" si="11"/>
        <v>3</v>
      </c>
      <c r="L129">
        <f t="shared" si="12"/>
        <v>13245</v>
      </c>
      <c r="M129">
        <f t="shared" si="13"/>
        <v>435</v>
      </c>
      <c r="N129">
        <v>24</v>
      </c>
      <c r="O129" t="s">
        <v>2443</v>
      </c>
      <c r="P129" t="s">
        <v>21</v>
      </c>
      <c r="Q129" t="s">
        <v>22</v>
      </c>
      <c r="R129" t="s">
        <v>21</v>
      </c>
      <c r="W129">
        <v>178</v>
      </c>
      <c r="X129">
        <v>74</v>
      </c>
      <c r="Y129">
        <v>25</v>
      </c>
      <c r="Z129">
        <v>162</v>
      </c>
    </row>
    <row r="130" spans="1:26" ht="15.95">
      <c r="A130" t="s">
        <v>4477</v>
      </c>
      <c r="B130" t="s">
        <v>946</v>
      </c>
      <c r="C130" t="str">
        <f>VLOOKUP(B130, Positions!A$1:B$160, 2, FALSE)</f>
        <v>Defender</v>
      </c>
      <c r="D130" t="s">
        <v>4059</v>
      </c>
      <c r="E130" t="s">
        <v>5666</v>
      </c>
      <c r="F130" t="s">
        <v>21</v>
      </c>
      <c r="G130" t="str">
        <f>VLOOKUP(E130, Tiers!M$1:P$134, 3, FALSE)</f>
        <v>NONE</v>
      </c>
      <c r="H130">
        <f>VLOOKUP(G130, Tiers!B$1:C$134, 2, FALSE)</f>
        <v>7</v>
      </c>
      <c r="I130" s="26" t="s">
        <v>5705</v>
      </c>
      <c r="J130">
        <f t="shared" si="10"/>
        <v>3</v>
      </c>
      <c r="K130">
        <f t="shared" si="11"/>
        <v>3</v>
      </c>
      <c r="L130">
        <f t="shared" si="12"/>
        <v>13253</v>
      </c>
      <c r="M130">
        <f t="shared" si="13"/>
        <v>435</v>
      </c>
      <c r="N130">
        <v>24</v>
      </c>
      <c r="O130" t="s">
        <v>470</v>
      </c>
      <c r="P130" t="s">
        <v>21</v>
      </c>
      <c r="Q130" t="s">
        <v>22</v>
      </c>
      <c r="R130" t="s">
        <v>21</v>
      </c>
      <c r="W130">
        <v>173</v>
      </c>
      <c r="X130">
        <v>66</v>
      </c>
      <c r="Y130">
        <v>4</v>
      </c>
      <c r="Z130">
        <v>211</v>
      </c>
    </row>
    <row r="131" spans="1:26" ht="15.95">
      <c r="A131" t="s">
        <v>4478</v>
      </c>
      <c r="B131" t="s">
        <v>16</v>
      </c>
      <c r="C131" t="str">
        <f>VLOOKUP(B131, Positions!A$1:B$160, 2, FALSE)</f>
        <v>Forward</v>
      </c>
      <c r="D131" t="s">
        <v>868</v>
      </c>
      <c r="E131" t="s">
        <v>5666</v>
      </c>
      <c r="F131" t="s">
        <v>21</v>
      </c>
      <c r="G131" t="str">
        <f>VLOOKUP(E131, Tiers!M$1:P$134, 3, FALSE)</f>
        <v>NONE</v>
      </c>
      <c r="H131">
        <f>VLOOKUP(G131, Tiers!B$1:C$134, 2, FALSE)</f>
        <v>7</v>
      </c>
      <c r="I131" s="26" t="s">
        <v>5706</v>
      </c>
      <c r="J131">
        <f t="shared" si="10"/>
        <v>3</v>
      </c>
      <c r="K131">
        <f t="shared" si="11"/>
        <v>3</v>
      </c>
      <c r="L131">
        <f t="shared" si="12"/>
        <v>13616</v>
      </c>
      <c r="M131">
        <f t="shared" si="13"/>
        <v>447</v>
      </c>
      <c r="N131">
        <v>24</v>
      </c>
      <c r="O131" t="s">
        <v>3789</v>
      </c>
      <c r="P131" t="s">
        <v>21</v>
      </c>
      <c r="Q131" t="s">
        <v>22</v>
      </c>
      <c r="R131" t="s">
        <v>21</v>
      </c>
      <c r="W131">
        <v>188</v>
      </c>
      <c r="X131">
        <v>81</v>
      </c>
      <c r="Y131">
        <v>51</v>
      </c>
      <c r="Z131">
        <v>182</v>
      </c>
    </row>
    <row r="132" spans="1:26" ht="15.95">
      <c r="A132" t="s">
        <v>4479</v>
      </c>
      <c r="B132" t="s">
        <v>42</v>
      </c>
      <c r="C132" t="str">
        <f>VLOOKUP(B132, Positions!A$1:B$160, 2, FALSE)</f>
        <v>Midfielder</v>
      </c>
      <c r="D132" t="s">
        <v>402</v>
      </c>
      <c r="E132" t="s">
        <v>5664</v>
      </c>
      <c r="F132" t="s">
        <v>21</v>
      </c>
      <c r="G132" t="str">
        <f>VLOOKUP(E132, Tiers!M$1:P$134, 3, FALSE)</f>
        <v>ENG3</v>
      </c>
      <c r="H132">
        <f>VLOOKUP(G132, Tiers!B$1:C$134, 2, FALSE)</f>
        <v>4</v>
      </c>
      <c r="I132" s="26" t="s">
        <v>5707</v>
      </c>
      <c r="J132">
        <f t="shared" si="10"/>
        <v>5</v>
      </c>
      <c r="K132">
        <f t="shared" si="11"/>
        <v>3</v>
      </c>
      <c r="L132">
        <f t="shared" si="12"/>
        <v>13923</v>
      </c>
      <c r="M132">
        <f t="shared" si="13"/>
        <v>457</v>
      </c>
      <c r="N132">
        <v>24</v>
      </c>
      <c r="O132" t="s">
        <v>330</v>
      </c>
      <c r="P132" t="s">
        <v>21</v>
      </c>
      <c r="Q132" t="s">
        <v>22</v>
      </c>
      <c r="R132" t="s">
        <v>21</v>
      </c>
      <c r="W132">
        <v>176</v>
      </c>
      <c r="X132">
        <v>69</v>
      </c>
      <c r="Y132">
        <v>16</v>
      </c>
      <c r="Z132">
        <v>176</v>
      </c>
    </row>
    <row r="133" spans="1:26" ht="15.95">
      <c r="A133" t="s">
        <v>4480</v>
      </c>
      <c r="B133" t="s">
        <v>81</v>
      </c>
      <c r="C133" t="str">
        <f>VLOOKUP(B133, Positions!A$1:B$160, 2, FALSE)</f>
        <v>Defender</v>
      </c>
      <c r="D133" t="s">
        <v>263</v>
      </c>
      <c r="E133" t="s">
        <v>5665</v>
      </c>
      <c r="F133" t="s">
        <v>21</v>
      </c>
      <c r="G133" t="str">
        <f>VLOOKUP(E133, Tiers!M$1:P$134, 3, FALSE)</f>
        <v>ENG2</v>
      </c>
      <c r="H133">
        <f>VLOOKUP(G133, Tiers!B$1:C$134, 2, FALSE)</f>
        <v>3</v>
      </c>
      <c r="I133" s="26" t="s">
        <v>5708</v>
      </c>
      <c r="J133">
        <f t="shared" si="10"/>
        <v>3</v>
      </c>
      <c r="K133">
        <f t="shared" si="11"/>
        <v>3</v>
      </c>
      <c r="L133">
        <f t="shared" si="12"/>
        <v>14719</v>
      </c>
      <c r="M133">
        <f t="shared" si="13"/>
        <v>483</v>
      </c>
      <c r="N133">
        <v>24</v>
      </c>
      <c r="O133" t="s">
        <v>4481</v>
      </c>
      <c r="P133" t="s">
        <v>21</v>
      </c>
      <c r="Q133" t="s">
        <v>22</v>
      </c>
      <c r="R133" t="s">
        <v>21</v>
      </c>
      <c r="S133" t="s">
        <v>226</v>
      </c>
      <c r="W133">
        <v>191</v>
      </c>
      <c r="X133">
        <v>85</v>
      </c>
      <c r="Y133">
        <v>10</v>
      </c>
      <c r="Z133">
        <v>174</v>
      </c>
    </row>
    <row r="134" spans="1:26" ht="15.95">
      <c r="A134" t="s">
        <v>4482</v>
      </c>
      <c r="B134" t="s">
        <v>31</v>
      </c>
      <c r="C134" t="str">
        <f>VLOOKUP(B134, Positions!A$1:B$160, 2, FALSE)</f>
        <v>Defender</v>
      </c>
      <c r="D134" t="s">
        <v>175</v>
      </c>
      <c r="E134" t="s">
        <v>62</v>
      </c>
      <c r="F134" t="s">
        <v>21</v>
      </c>
      <c r="G134" t="str">
        <f>VLOOKUP(E134, Tiers!M$1:P$134, 3, FALSE)</f>
        <v>ENG1</v>
      </c>
      <c r="H134">
        <f>VLOOKUP(G134, Tiers!B$1:C$134, 2, FALSE)</f>
        <v>1</v>
      </c>
      <c r="I134" s="26" t="s">
        <v>5709</v>
      </c>
      <c r="J134">
        <f t="shared" si="10"/>
        <v>7</v>
      </c>
      <c r="K134">
        <f t="shared" si="11"/>
        <v>4</v>
      </c>
      <c r="L134">
        <f t="shared" si="12"/>
        <v>15326</v>
      </c>
      <c r="M134">
        <f t="shared" si="13"/>
        <v>503</v>
      </c>
      <c r="N134">
        <v>24</v>
      </c>
      <c r="O134" t="s">
        <v>402</v>
      </c>
      <c r="P134" t="s">
        <v>21</v>
      </c>
      <c r="Q134" t="s">
        <v>22</v>
      </c>
      <c r="R134" t="s">
        <v>21</v>
      </c>
      <c r="W134">
        <v>178</v>
      </c>
      <c r="X134">
        <v>70</v>
      </c>
      <c r="Y134">
        <v>6</v>
      </c>
      <c r="Z134">
        <v>212</v>
      </c>
    </row>
    <row r="135" spans="1:26" ht="15.95">
      <c r="A135" t="s">
        <v>4483</v>
      </c>
      <c r="B135" t="s">
        <v>166</v>
      </c>
      <c r="C135" t="str">
        <f>VLOOKUP(B135, Positions!A$1:B$160, 2, FALSE)</f>
        <v>Goalkeeper</v>
      </c>
      <c r="D135" t="s">
        <v>112</v>
      </c>
      <c r="E135" t="s">
        <v>5664</v>
      </c>
      <c r="F135" t="s">
        <v>21</v>
      </c>
      <c r="G135" t="str">
        <f>VLOOKUP(E135, Tiers!M$1:P$134, 3, FALSE)</f>
        <v>ENG3</v>
      </c>
      <c r="H135">
        <f>VLOOKUP(G135, Tiers!B$1:C$134, 2, FALSE)</f>
        <v>4</v>
      </c>
      <c r="I135" s="26" t="s">
        <v>5781</v>
      </c>
      <c r="J135">
        <f t="shared" si="10"/>
        <v>9</v>
      </c>
      <c r="K135">
        <f t="shared" si="11"/>
        <v>1</v>
      </c>
      <c r="L135">
        <f t="shared" si="12"/>
        <v>9053</v>
      </c>
      <c r="M135">
        <f t="shared" si="13"/>
        <v>297</v>
      </c>
      <c r="N135">
        <v>24</v>
      </c>
      <c r="O135" t="s">
        <v>246</v>
      </c>
      <c r="P135" t="s">
        <v>21</v>
      </c>
      <c r="Q135" t="s">
        <v>22</v>
      </c>
      <c r="R135" t="s">
        <v>21</v>
      </c>
      <c r="W135">
        <v>191</v>
      </c>
      <c r="X135">
        <v>89</v>
      </c>
      <c r="Y135">
        <v>0</v>
      </c>
      <c r="Z135">
        <v>26</v>
      </c>
    </row>
    <row r="136" spans="1:26" ht="15.95">
      <c r="A136" t="s">
        <v>4484</v>
      </c>
      <c r="B136" t="s">
        <v>16</v>
      </c>
      <c r="C136" t="str">
        <f>VLOOKUP(B136, Positions!A$1:B$160, 2, FALSE)</f>
        <v>Forward</v>
      </c>
      <c r="D136" t="s">
        <v>86</v>
      </c>
      <c r="E136" t="s">
        <v>5664</v>
      </c>
      <c r="F136" t="s">
        <v>21</v>
      </c>
      <c r="G136" t="str">
        <f>VLOOKUP(E136, Tiers!M$1:P$134, 3, FALSE)</f>
        <v>ENG3</v>
      </c>
      <c r="H136">
        <f>VLOOKUP(G136, Tiers!B$1:C$134, 2, FALSE)</f>
        <v>4</v>
      </c>
      <c r="I136" s="26" t="s">
        <v>5782</v>
      </c>
      <c r="J136">
        <f t="shared" si="10"/>
        <v>9</v>
      </c>
      <c r="K136">
        <f t="shared" si="11"/>
        <v>1</v>
      </c>
      <c r="L136">
        <f t="shared" si="12"/>
        <v>9058</v>
      </c>
      <c r="M136">
        <f t="shared" si="13"/>
        <v>297</v>
      </c>
      <c r="N136">
        <v>24</v>
      </c>
      <c r="O136" t="s">
        <v>208</v>
      </c>
      <c r="P136" t="s">
        <v>21</v>
      </c>
      <c r="Q136" t="s">
        <v>22</v>
      </c>
      <c r="R136" t="s">
        <v>21</v>
      </c>
      <c r="S136" t="s">
        <v>491</v>
      </c>
      <c r="W136">
        <v>183</v>
      </c>
      <c r="X136">
        <v>77</v>
      </c>
      <c r="Y136">
        <v>30</v>
      </c>
      <c r="Z136">
        <v>143</v>
      </c>
    </row>
    <row r="137" spans="1:26" ht="15.95">
      <c r="A137" t="s">
        <v>4485</v>
      </c>
      <c r="B137" t="s">
        <v>249</v>
      </c>
      <c r="C137" t="str">
        <f>VLOOKUP(B137, Positions!A$1:B$160, 2, FALSE)</f>
        <v>Midfielder</v>
      </c>
      <c r="D137" t="s">
        <v>627</v>
      </c>
      <c r="E137" t="s">
        <v>5666</v>
      </c>
      <c r="F137" t="s">
        <v>21</v>
      </c>
      <c r="G137" t="str">
        <f>VLOOKUP(E137, Tiers!M$1:P$134, 3, FALSE)</f>
        <v>NONE</v>
      </c>
      <c r="H137">
        <f>VLOOKUP(G137, Tiers!B$1:C$134, 2, FALSE)</f>
        <v>7</v>
      </c>
      <c r="I137" s="26" t="s">
        <v>5783</v>
      </c>
      <c r="J137">
        <f t="shared" si="10"/>
        <v>9</v>
      </c>
      <c r="K137">
        <f t="shared" si="11"/>
        <v>1</v>
      </c>
      <c r="L137">
        <f t="shared" si="12"/>
        <v>9059</v>
      </c>
      <c r="M137">
        <f t="shared" si="13"/>
        <v>297</v>
      </c>
      <c r="N137">
        <v>24</v>
      </c>
      <c r="O137" t="s">
        <v>177</v>
      </c>
      <c r="P137" t="s">
        <v>21</v>
      </c>
      <c r="Q137" t="s">
        <v>22</v>
      </c>
      <c r="R137" t="s">
        <v>21</v>
      </c>
      <c r="W137">
        <v>173</v>
      </c>
      <c r="X137">
        <v>64</v>
      </c>
      <c r="Y137">
        <v>14</v>
      </c>
      <c r="Z137">
        <v>143</v>
      </c>
    </row>
    <row r="138" spans="1:26" ht="15.95">
      <c r="A138" t="s">
        <v>4486</v>
      </c>
      <c r="B138" t="s">
        <v>26</v>
      </c>
      <c r="C138" t="str">
        <f>VLOOKUP(B138, Positions!A$1:B$160, 2, FALSE)</f>
        <v>Forward</v>
      </c>
      <c r="D138" t="s">
        <v>326</v>
      </c>
      <c r="E138" t="s">
        <v>5663</v>
      </c>
      <c r="F138" t="s">
        <v>21</v>
      </c>
      <c r="G138" t="str">
        <f>VLOOKUP(E138, Tiers!M$1:P$134, 3, FALSE)</f>
        <v>ENG4</v>
      </c>
      <c r="H138">
        <f>VLOOKUP(G138, Tiers!B$1:C$134, 2, FALSE)</f>
        <v>5</v>
      </c>
      <c r="I138" s="26" t="s">
        <v>5784</v>
      </c>
      <c r="J138">
        <f t="shared" si="10"/>
        <v>9</v>
      </c>
      <c r="K138">
        <f t="shared" si="11"/>
        <v>1</v>
      </c>
      <c r="L138">
        <f t="shared" si="12"/>
        <v>9061</v>
      </c>
      <c r="M138">
        <f t="shared" si="13"/>
        <v>297</v>
      </c>
      <c r="N138">
        <v>24</v>
      </c>
      <c r="O138" t="s">
        <v>1261</v>
      </c>
      <c r="P138" t="s">
        <v>21</v>
      </c>
      <c r="Q138" t="s">
        <v>22</v>
      </c>
      <c r="R138" t="s">
        <v>21</v>
      </c>
      <c r="W138">
        <v>166</v>
      </c>
      <c r="X138">
        <v>62</v>
      </c>
      <c r="Y138">
        <v>18</v>
      </c>
      <c r="Z138">
        <v>159</v>
      </c>
    </row>
    <row r="139" spans="1:26" ht="15.95">
      <c r="A139" t="s">
        <v>4487</v>
      </c>
      <c r="B139" t="s">
        <v>1277</v>
      </c>
      <c r="C139" t="str">
        <f>VLOOKUP(B139, Positions!A$1:B$160, 2, FALSE)</f>
        <v>Midfielder</v>
      </c>
      <c r="D139" t="s">
        <v>1243</v>
      </c>
      <c r="E139" t="s">
        <v>5666</v>
      </c>
      <c r="F139" t="s">
        <v>21</v>
      </c>
      <c r="G139" t="str">
        <f>VLOOKUP(E139, Tiers!M$1:P$134, 3, FALSE)</f>
        <v>NONE</v>
      </c>
      <c r="H139">
        <f>VLOOKUP(G139, Tiers!B$1:C$134, 2, FALSE)</f>
        <v>7</v>
      </c>
      <c r="I139" s="26" t="s">
        <v>5785</v>
      </c>
      <c r="J139">
        <f t="shared" si="10"/>
        <v>9</v>
      </c>
      <c r="K139">
        <f t="shared" si="11"/>
        <v>1</v>
      </c>
      <c r="L139">
        <f t="shared" si="12"/>
        <v>9065</v>
      </c>
      <c r="M139">
        <f t="shared" si="13"/>
        <v>297</v>
      </c>
      <c r="N139">
        <v>24</v>
      </c>
      <c r="O139" t="s">
        <v>3602</v>
      </c>
      <c r="P139" t="s">
        <v>21</v>
      </c>
      <c r="Q139" t="s">
        <v>22</v>
      </c>
      <c r="R139" t="s">
        <v>21</v>
      </c>
      <c r="W139">
        <v>183</v>
      </c>
      <c r="X139">
        <v>82</v>
      </c>
      <c r="Y139">
        <v>63</v>
      </c>
      <c r="Z139">
        <v>209</v>
      </c>
    </row>
    <row r="140" spans="1:26" ht="15.95">
      <c r="A140" t="s">
        <v>3385</v>
      </c>
      <c r="B140" t="s">
        <v>1305</v>
      </c>
      <c r="C140" t="str">
        <f>VLOOKUP(B140, Positions!A$1:B$160, 2, FALSE)</f>
        <v>Defender</v>
      </c>
      <c r="D140" t="s">
        <v>5666</v>
      </c>
      <c r="E140" t="s">
        <v>5666</v>
      </c>
      <c r="F140" t="s">
        <v>21</v>
      </c>
      <c r="G140" t="str">
        <f>VLOOKUP(E140, Tiers!M$1:P$134, 3, FALSE)</f>
        <v>NONE</v>
      </c>
      <c r="H140">
        <f>VLOOKUP(G140, Tiers!B$1:C$134, 2, FALSE)</f>
        <v>7</v>
      </c>
      <c r="I140" s="26" t="s">
        <v>5728</v>
      </c>
      <c r="J140">
        <f t="shared" si="10"/>
        <v>9</v>
      </c>
      <c r="K140">
        <f t="shared" si="11"/>
        <v>1</v>
      </c>
      <c r="L140">
        <f t="shared" si="12"/>
        <v>9066</v>
      </c>
      <c r="M140">
        <f t="shared" si="13"/>
        <v>297</v>
      </c>
      <c r="N140">
        <v>24</v>
      </c>
      <c r="O140" t="s">
        <v>74</v>
      </c>
      <c r="P140" t="s">
        <v>21</v>
      </c>
      <c r="Q140" t="s">
        <v>22</v>
      </c>
      <c r="R140" t="s">
        <v>21</v>
      </c>
      <c r="W140">
        <v>183</v>
      </c>
      <c r="X140">
        <v>71</v>
      </c>
      <c r="Y140">
        <v>16</v>
      </c>
      <c r="Z140">
        <v>126</v>
      </c>
    </row>
    <row r="141" spans="1:26" ht="15.95">
      <c r="A141" t="s">
        <v>4488</v>
      </c>
      <c r="B141" t="s">
        <v>81</v>
      </c>
      <c r="C141" t="str">
        <f>VLOOKUP(B141, Positions!A$1:B$160, 2, FALSE)</f>
        <v>Defender</v>
      </c>
      <c r="D141" t="s">
        <v>627</v>
      </c>
      <c r="E141" t="s">
        <v>5666</v>
      </c>
      <c r="F141" t="s">
        <v>21</v>
      </c>
      <c r="G141" t="str">
        <f>VLOOKUP(E141, Tiers!M$1:P$134, 3, FALSE)</f>
        <v>NONE</v>
      </c>
      <c r="H141">
        <f>VLOOKUP(G141, Tiers!B$1:C$134, 2, FALSE)</f>
        <v>7</v>
      </c>
      <c r="I141" s="26" t="s">
        <v>5729</v>
      </c>
      <c r="J141">
        <f t="shared" si="10"/>
        <v>7</v>
      </c>
      <c r="K141">
        <f t="shared" si="11"/>
        <v>4</v>
      </c>
      <c r="L141">
        <f t="shared" si="12"/>
        <v>9108</v>
      </c>
      <c r="M141">
        <f t="shared" si="13"/>
        <v>299</v>
      </c>
      <c r="N141">
        <v>24</v>
      </c>
      <c r="O141" t="s">
        <v>1548</v>
      </c>
      <c r="P141" t="s">
        <v>21</v>
      </c>
      <c r="Q141" t="s">
        <v>22</v>
      </c>
      <c r="R141" t="s">
        <v>21</v>
      </c>
      <c r="W141">
        <v>188</v>
      </c>
      <c r="X141">
        <v>79</v>
      </c>
      <c r="Y141">
        <v>23</v>
      </c>
      <c r="Z141">
        <v>165</v>
      </c>
    </row>
    <row r="142" spans="1:26" ht="15.95">
      <c r="A142" t="s">
        <v>4489</v>
      </c>
      <c r="B142" t="s">
        <v>16</v>
      </c>
      <c r="C142" t="str">
        <f>VLOOKUP(B142, Positions!A$1:B$160, 2, FALSE)</f>
        <v>Forward</v>
      </c>
      <c r="D142" t="s">
        <v>1245</v>
      </c>
      <c r="E142" t="s">
        <v>5666</v>
      </c>
      <c r="F142" t="s">
        <v>21</v>
      </c>
      <c r="G142" t="str">
        <f>VLOOKUP(E142, Tiers!M$1:P$134, 3, FALSE)</f>
        <v>NONE</v>
      </c>
      <c r="H142">
        <f>VLOOKUP(G142, Tiers!B$1:C$134, 2, FALSE)</f>
        <v>7</v>
      </c>
      <c r="I142" s="26" t="s">
        <v>5730</v>
      </c>
      <c r="J142">
        <f t="shared" si="10"/>
        <v>6</v>
      </c>
      <c r="K142">
        <f t="shared" si="11"/>
        <v>4</v>
      </c>
      <c r="L142">
        <f t="shared" si="12"/>
        <v>9142</v>
      </c>
      <c r="M142">
        <f t="shared" si="13"/>
        <v>300</v>
      </c>
      <c r="N142">
        <v>24</v>
      </c>
      <c r="O142" t="s">
        <v>5666</v>
      </c>
      <c r="P142" t="s">
        <v>21</v>
      </c>
      <c r="Q142" t="s">
        <v>22</v>
      </c>
      <c r="R142" t="s">
        <v>21</v>
      </c>
      <c r="W142">
        <v>175</v>
      </c>
      <c r="X142">
        <v>70</v>
      </c>
      <c r="Y142">
        <v>30</v>
      </c>
      <c r="Z142">
        <v>70</v>
      </c>
    </row>
    <row r="143" spans="1:26" ht="15.95">
      <c r="A143" t="s">
        <v>4490</v>
      </c>
      <c r="B143" t="s">
        <v>36</v>
      </c>
      <c r="C143" t="str">
        <f>VLOOKUP(B143, Positions!A$1:B$160, 2, FALSE)</f>
        <v>Midfielder</v>
      </c>
      <c r="D143" t="s">
        <v>207</v>
      </c>
      <c r="E143" t="s">
        <v>5663</v>
      </c>
      <c r="F143" t="s">
        <v>21</v>
      </c>
      <c r="G143" t="str">
        <f>VLOOKUP(E143, Tiers!M$1:P$134, 3, FALSE)</f>
        <v>ENG4</v>
      </c>
      <c r="H143">
        <f>VLOOKUP(G143, Tiers!B$1:C$134, 2, FALSE)</f>
        <v>5</v>
      </c>
      <c r="I143" s="26" t="s">
        <v>5731</v>
      </c>
      <c r="J143">
        <f t="shared" si="10"/>
        <v>2</v>
      </c>
      <c r="K143">
        <f t="shared" si="11"/>
        <v>2</v>
      </c>
      <c r="L143">
        <f t="shared" si="12"/>
        <v>9272</v>
      </c>
      <c r="M143">
        <f t="shared" si="13"/>
        <v>304</v>
      </c>
      <c r="N143">
        <v>24</v>
      </c>
      <c r="O143" t="s">
        <v>596</v>
      </c>
      <c r="P143" t="s">
        <v>21</v>
      </c>
      <c r="Q143" t="s">
        <v>22</v>
      </c>
      <c r="R143" t="s">
        <v>21</v>
      </c>
      <c r="W143">
        <v>188</v>
      </c>
      <c r="X143">
        <v>73</v>
      </c>
      <c r="Y143">
        <v>25</v>
      </c>
      <c r="Z143">
        <v>167</v>
      </c>
    </row>
    <row r="144" spans="1:26" ht="15.95">
      <c r="A144" t="s">
        <v>4491</v>
      </c>
      <c r="B144" t="s">
        <v>42</v>
      </c>
      <c r="C144" t="str">
        <f>VLOOKUP(B144, Positions!A$1:B$160, 2, FALSE)</f>
        <v>Midfielder</v>
      </c>
      <c r="D144" t="s">
        <v>4256</v>
      </c>
      <c r="E144" t="s">
        <v>5670</v>
      </c>
      <c r="F144" t="s">
        <v>421</v>
      </c>
      <c r="G144" t="str">
        <f>VLOOKUP(E144, Tiers!M$1:P$134, 3, FALSE)</f>
        <v>SCO3</v>
      </c>
      <c r="H144">
        <f>VLOOKUP(G144, Tiers!B$1:C$134, 2, FALSE)</f>
        <v>6</v>
      </c>
      <c r="I144" s="26" t="s">
        <v>5732</v>
      </c>
      <c r="J144">
        <f t="shared" si="10"/>
        <v>1</v>
      </c>
      <c r="K144">
        <f t="shared" si="11"/>
        <v>2</v>
      </c>
      <c r="L144">
        <f t="shared" si="12"/>
        <v>9292</v>
      </c>
      <c r="M144">
        <f t="shared" si="13"/>
        <v>305</v>
      </c>
      <c r="N144">
        <v>24</v>
      </c>
      <c r="O144" t="s">
        <v>124</v>
      </c>
      <c r="P144" t="s">
        <v>21</v>
      </c>
      <c r="Q144" t="s">
        <v>22</v>
      </c>
      <c r="R144" t="s">
        <v>21</v>
      </c>
      <c r="W144">
        <v>168</v>
      </c>
      <c r="X144">
        <v>67</v>
      </c>
      <c r="Y144">
        <v>28</v>
      </c>
      <c r="Z144">
        <v>163</v>
      </c>
    </row>
    <row r="145" spans="1:26" ht="15.95">
      <c r="A145" t="s">
        <v>4492</v>
      </c>
      <c r="B145" t="s">
        <v>16</v>
      </c>
      <c r="C145" t="str">
        <f>VLOOKUP(B145, Positions!A$1:B$160, 2, FALSE)</f>
        <v>Forward</v>
      </c>
      <c r="D145" t="s">
        <v>204</v>
      </c>
      <c r="E145" t="s">
        <v>5665</v>
      </c>
      <c r="F145" t="s">
        <v>21</v>
      </c>
      <c r="G145" t="str">
        <f>VLOOKUP(E145, Tiers!M$1:P$134, 3, FALSE)</f>
        <v>ENG2</v>
      </c>
      <c r="H145">
        <f>VLOOKUP(G145, Tiers!B$1:C$134, 2, FALSE)</f>
        <v>3</v>
      </c>
      <c r="I145" s="26" t="s">
        <v>5733</v>
      </c>
      <c r="J145">
        <f t="shared" si="10"/>
        <v>11</v>
      </c>
      <c r="K145">
        <f t="shared" si="11"/>
        <v>1</v>
      </c>
      <c r="L145">
        <f t="shared" si="12"/>
        <v>9368</v>
      </c>
      <c r="M145">
        <f t="shared" si="13"/>
        <v>307</v>
      </c>
      <c r="N145">
        <v>24</v>
      </c>
      <c r="O145" t="s">
        <v>253</v>
      </c>
      <c r="P145" t="s">
        <v>21</v>
      </c>
      <c r="Q145" t="s">
        <v>22</v>
      </c>
      <c r="R145" t="s">
        <v>21</v>
      </c>
      <c r="W145">
        <v>191</v>
      </c>
      <c r="X145">
        <v>77</v>
      </c>
      <c r="Y145">
        <v>47</v>
      </c>
      <c r="Z145">
        <v>214</v>
      </c>
    </row>
    <row r="146" spans="1:26" ht="15.95">
      <c r="A146" t="s">
        <v>4493</v>
      </c>
      <c r="B146" t="s">
        <v>281</v>
      </c>
      <c r="C146" t="str">
        <f>VLOOKUP(B146, Positions!A$1:B$160, 2, FALSE)</f>
        <v>Forward</v>
      </c>
      <c r="D146" t="s">
        <v>338</v>
      </c>
      <c r="E146" t="s">
        <v>5666</v>
      </c>
      <c r="F146" t="s">
        <v>21</v>
      </c>
      <c r="G146" t="str">
        <f>VLOOKUP(E146, Tiers!M$1:P$134, 3, FALSE)</f>
        <v>NONE</v>
      </c>
      <c r="H146">
        <f>VLOOKUP(G146, Tiers!B$1:C$134, 2, FALSE)</f>
        <v>7</v>
      </c>
      <c r="I146" s="26" t="s">
        <v>5734</v>
      </c>
      <c r="J146">
        <f t="shared" si="10"/>
        <v>9</v>
      </c>
      <c r="K146">
        <f t="shared" si="11"/>
        <v>1</v>
      </c>
      <c r="L146">
        <f t="shared" si="12"/>
        <v>9423</v>
      </c>
      <c r="M146">
        <f t="shared" si="13"/>
        <v>309</v>
      </c>
      <c r="N146">
        <v>24</v>
      </c>
      <c r="O146" t="s">
        <v>57</v>
      </c>
      <c r="P146" t="s">
        <v>21</v>
      </c>
      <c r="Q146" t="s">
        <v>22</v>
      </c>
      <c r="R146" t="s">
        <v>21</v>
      </c>
      <c r="W146">
        <v>181</v>
      </c>
      <c r="X146">
        <v>65</v>
      </c>
      <c r="Y146">
        <v>14</v>
      </c>
      <c r="Z146">
        <v>118</v>
      </c>
    </row>
    <row r="147" spans="1:26" ht="15.95">
      <c r="A147" t="s">
        <v>4494</v>
      </c>
      <c r="B147" t="s">
        <v>166</v>
      </c>
      <c r="C147" t="str">
        <f>VLOOKUP(B147, Positions!A$1:B$160, 2, FALSE)</f>
        <v>Goalkeeper</v>
      </c>
      <c r="D147" t="s">
        <v>103</v>
      </c>
      <c r="E147" t="s">
        <v>5665</v>
      </c>
      <c r="F147" t="s">
        <v>21</v>
      </c>
      <c r="G147" t="str">
        <f>VLOOKUP(E147, Tiers!M$1:P$134, 3, FALSE)</f>
        <v>ENG2</v>
      </c>
      <c r="H147">
        <f>VLOOKUP(G147, Tiers!B$1:C$134, 2, FALSE)</f>
        <v>3</v>
      </c>
      <c r="I147" s="26" t="s">
        <v>5735</v>
      </c>
      <c r="J147">
        <f t="shared" si="10"/>
        <v>9</v>
      </c>
      <c r="K147">
        <f t="shared" si="11"/>
        <v>1</v>
      </c>
      <c r="L147">
        <f t="shared" si="12"/>
        <v>9425</v>
      </c>
      <c r="M147">
        <f t="shared" si="13"/>
        <v>309</v>
      </c>
      <c r="N147">
        <v>24</v>
      </c>
      <c r="O147" t="s">
        <v>5786</v>
      </c>
      <c r="P147" t="s">
        <v>21</v>
      </c>
      <c r="Q147" t="s">
        <v>22</v>
      </c>
      <c r="R147" t="s">
        <v>21</v>
      </c>
      <c r="W147">
        <v>194</v>
      </c>
      <c r="X147">
        <v>79</v>
      </c>
      <c r="Y147">
        <v>0</v>
      </c>
      <c r="Z147">
        <v>174</v>
      </c>
    </row>
    <row r="148" spans="1:26" ht="15.95">
      <c r="A148" t="s">
        <v>4495</v>
      </c>
      <c r="B148" t="s">
        <v>26</v>
      </c>
      <c r="C148" t="str">
        <f>VLOOKUP(B148, Positions!A$1:B$160, 2, FALSE)</f>
        <v>Forward</v>
      </c>
      <c r="D148" t="s">
        <v>4496</v>
      </c>
      <c r="E148" t="s">
        <v>5666</v>
      </c>
      <c r="F148" t="s">
        <v>5673</v>
      </c>
      <c r="G148" t="str">
        <f>VLOOKUP(E148, Tiers!M$1:P$134, 3, FALSE)</f>
        <v>NONE</v>
      </c>
      <c r="H148">
        <f>VLOOKUP(G148, Tiers!B$1:C$134, 2, FALSE)</f>
        <v>7</v>
      </c>
      <c r="I148" s="26" t="s">
        <v>5736</v>
      </c>
      <c r="J148">
        <f t="shared" si="10"/>
        <v>6</v>
      </c>
      <c r="K148">
        <f t="shared" si="11"/>
        <v>4</v>
      </c>
      <c r="L148">
        <f t="shared" si="12"/>
        <v>9498</v>
      </c>
      <c r="M148">
        <f t="shared" si="13"/>
        <v>312</v>
      </c>
      <c r="N148">
        <v>24</v>
      </c>
      <c r="O148" t="s">
        <v>74</v>
      </c>
      <c r="P148" t="s">
        <v>21</v>
      </c>
      <c r="Q148" t="s">
        <v>22</v>
      </c>
      <c r="R148" t="s">
        <v>21</v>
      </c>
      <c r="W148">
        <v>178</v>
      </c>
      <c r="X148">
        <v>80</v>
      </c>
      <c r="Y148">
        <v>4</v>
      </c>
      <c r="Z148">
        <v>94</v>
      </c>
    </row>
    <row r="149" spans="1:26" ht="15.95">
      <c r="A149" t="s">
        <v>4497</v>
      </c>
      <c r="B149" t="s">
        <v>166</v>
      </c>
      <c r="C149" t="str">
        <f>VLOOKUP(B149, Positions!A$1:B$160, 2, FALSE)</f>
        <v>Goalkeeper</v>
      </c>
      <c r="D149" t="s">
        <v>616</v>
      </c>
      <c r="E149" t="s">
        <v>5663</v>
      </c>
      <c r="F149" t="s">
        <v>21</v>
      </c>
      <c r="G149" t="str">
        <f>VLOOKUP(E149, Tiers!M$1:P$134, 3, FALSE)</f>
        <v>ENG4</v>
      </c>
      <c r="H149">
        <f>VLOOKUP(G149, Tiers!B$1:C$134, 2, FALSE)</f>
        <v>5</v>
      </c>
      <c r="I149" s="26" t="s">
        <v>5737</v>
      </c>
      <c r="J149">
        <f t="shared" si="10"/>
        <v>3</v>
      </c>
      <c r="K149">
        <f t="shared" si="11"/>
        <v>3</v>
      </c>
      <c r="L149">
        <f t="shared" si="12"/>
        <v>9602</v>
      </c>
      <c r="M149">
        <f t="shared" si="13"/>
        <v>315</v>
      </c>
      <c r="N149">
        <v>24</v>
      </c>
      <c r="O149" t="s">
        <v>229</v>
      </c>
      <c r="P149" t="s">
        <v>21</v>
      </c>
      <c r="Q149" t="s">
        <v>22</v>
      </c>
      <c r="R149" t="s">
        <v>21</v>
      </c>
      <c r="W149">
        <v>183</v>
      </c>
      <c r="X149">
        <v>76</v>
      </c>
      <c r="Y149">
        <v>0</v>
      </c>
      <c r="Z149">
        <v>95</v>
      </c>
    </row>
    <row r="150" spans="1:26" ht="15.95">
      <c r="A150" t="s">
        <v>4498</v>
      </c>
      <c r="B150" t="s">
        <v>196</v>
      </c>
      <c r="C150" t="str">
        <f>VLOOKUP(B150, Positions!A$1:B$160, 2, FALSE)</f>
        <v>Defender</v>
      </c>
      <c r="D150" t="s">
        <v>121</v>
      </c>
      <c r="E150" t="s">
        <v>5663</v>
      </c>
      <c r="F150" t="s">
        <v>21</v>
      </c>
      <c r="G150" t="str">
        <f>VLOOKUP(E150, Tiers!M$1:P$134, 3, FALSE)</f>
        <v>ENG4</v>
      </c>
      <c r="H150">
        <f>VLOOKUP(G150, Tiers!B$1:C$134, 2, FALSE)</f>
        <v>5</v>
      </c>
      <c r="I150" s="26" t="s">
        <v>5738</v>
      </c>
      <c r="J150">
        <f t="shared" si="10"/>
        <v>2</v>
      </c>
      <c r="K150">
        <f t="shared" si="11"/>
        <v>2</v>
      </c>
      <c r="L150">
        <f t="shared" si="12"/>
        <v>9633</v>
      </c>
      <c r="M150">
        <f t="shared" si="13"/>
        <v>316</v>
      </c>
      <c r="N150">
        <v>24</v>
      </c>
      <c r="O150" t="s">
        <v>1003</v>
      </c>
      <c r="P150" t="s">
        <v>21</v>
      </c>
      <c r="Q150" t="s">
        <v>22</v>
      </c>
      <c r="R150" t="s">
        <v>21</v>
      </c>
      <c r="W150">
        <v>183</v>
      </c>
      <c r="X150">
        <v>79</v>
      </c>
      <c r="Y150">
        <v>20</v>
      </c>
      <c r="Z150">
        <v>212</v>
      </c>
    </row>
    <row r="151" spans="1:26" ht="15.95">
      <c r="A151" t="s">
        <v>4499</v>
      </c>
      <c r="B151" t="s">
        <v>81</v>
      </c>
      <c r="C151" t="str">
        <f>VLOOKUP(B151, Positions!A$1:B$160, 2, FALSE)</f>
        <v>Defender</v>
      </c>
      <c r="D151" t="s">
        <v>4500</v>
      </c>
      <c r="E151" t="s">
        <v>4501</v>
      </c>
      <c r="F151" t="s">
        <v>2625</v>
      </c>
      <c r="G151" t="e">
        <f>VLOOKUP(E151, Tiers!M$1:P$134, 3, FALSE)</f>
        <v>#N/A</v>
      </c>
      <c r="H151" t="e">
        <f>VLOOKUP(G151, Tiers!B$1:C$134, 2, FALSE)</f>
        <v>#N/A</v>
      </c>
      <c r="I151" s="26" t="s">
        <v>5739</v>
      </c>
      <c r="J151">
        <f t="shared" si="10"/>
        <v>1</v>
      </c>
      <c r="K151">
        <f t="shared" si="11"/>
        <v>2</v>
      </c>
      <c r="L151">
        <f t="shared" si="12"/>
        <v>9671</v>
      </c>
      <c r="M151">
        <f t="shared" si="13"/>
        <v>317</v>
      </c>
      <c r="N151">
        <v>24</v>
      </c>
      <c r="O151" t="s">
        <v>3481</v>
      </c>
      <c r="P151" t="s">
        <v>21</v>
      </c>
      <c r="Q151" t="s">
        <v>22</v>
      </c>
      <c r="R151" t="s">
        <v>21</v>
      </c>
      <c r="S151" t="s">
        <v>226</v>
      </c>
      <c r="W151">
        <v>188</v>
      </c>
      <c r="X151">
        <v>81</v>
      </c>
      <c r="Y151">
        <v>11</v>
      </c>
      <c r="Z151">
        <v>102</v>
      </c>
    </row>
    <row r="152" spans="1:26" ht="15.95">
      <c r="A152" t="s">
        <v>4503</v>
      </c>
      <c r="B152" t="s">
        <v>4504</v>
      </c>
      <c r="C152" t="str">
        <f>VLOOKUP(B152, Positions!A$1:B$160, 2, FALSE)</f>
        <v>Defender</v>
      </c>
      <c r="D152" t="s">
        <v>217</v>
      </c>
      <c r="E152" t="s">
        <v>5664</v>
      </c>
      <c r="F152" t="s">
        <v>21</v>
      </c>
      <c r="G152" t="str">
        <f>VLOOKUP(E152, Tiers!M$1:P$134, 3, FALSE)</f>
        <v>ENG3</v>
      </c>
      <c r="H152">
        <f>VLOOKUP(G152, Tiers!B$1:C$134, 2, FALSE)</f>
        <v>4</v>
      </c>
      <c r="I152" s="26" t="s">
        <v>5740</v>
      </c>
      <c r="J152">
        <f t="shared" si="10"/>
        <v>11</v>
      </c>
      <c r="K152">
        <f t="shared" si="11"/>
        <v>1</v>
      </c>
      <c r="L152">
        <f t="shared" si="12"/>
        <v>9711</v>
      </c>
      <c r="M152">
        <f t="shared" si="13"/>
        <v>319</v>
      </c>
      <c r="N152">
        <v>24</v>
      </c>
      <c r="O152" t="s">
        <v>74</v>
      </c>
      <c r="P152" t="s">
        <v>21</v>
      </c>
      <c r="Q152" t="s">
        <v>22</v>
      </c>
      <c r="R152" t="s">
        <v>21</v>
      </c>
      <c r="W152">
        <v>175</v>
      </c>
      <c r="X152">
        <v>65</v>
      </c>
      <c r="Y152">
        <v>5</v>
      </c>
      <c r="Z152">
        <v>154</v>
      </c>
    </row>
    <row r="153" spans="1:26" ht="15.95">
      <c r="A153" t="s">
        <v>4505</v>
      </c>
      <c r="B153" t="s">
        <v>81</v>
      </c>
      <c r="C153" t="str">
        <f>VLOOKUP(B153, Positions!A$1:B$160, 2, FALSE)</f>
        <v>Defender</v>
      </c>
      <c r="D153" t="s">
        <v>2443</v>
      </c>
      <c r="E153" t="s">
        <v>5666</v>
      </c>
      <c r="F153" t="s">
        <v>21</v>
      </c>
      <c r="G153" t="str">
        <f>VLOOKUP(E153, Tiers!M$1:P$134, 3, FALSE)</f>
        <v>NONE</v>
      </c>
      <c r="H153">
        <f>VLOOKUP(G153, Tiers!B$1:C$134, 2, FALSE)</f>
        <v>7</v>
      </c>
      <c r="I153" s="26" t="s">
        <v>5741</v>
      </c>
      <c r="J153">
        <f t="shared" si="10"/>
        <v>10</v>
      </c>
      <c r="K153">
        <f t="shared" si="11"/>
        <v>1</v>
      </c>
      <c r="L153">
        <f t="shared" si="12"/>
        <v>9746</v>
      </c>
      <c r="M153">
        <f t="shared" si="13"/>
        <v>320</v>
      </c>
      <c r="N153">
        <v>24</v>
      </c>
      <c r="O153" t="s">
        <v>40</v>
      </c>
      <c r="P153" t="s">
        <v>21</v>
      </c>
      <c r="Q153" t="s">
        <v>22</v>
      </c>
      <c r="R153" t="s">
        <v>21</v>
      </c>
      <c r="W153">
        <v>188</v>
      </c>
      <c r="X153">
        <v>84</v>
      </c>
      <c r="Y153">
        <v>12</v>
      </c>
      <c r="Z153">
        <v>190</v>
      </c>
    </row>
    <row r="154" spans="1:26" ht="15.95">
      <c r="A154" t="s">
        <v>4506</v>
      </c>
      <c r="B154" t="s">
        <v>16</v>
      </c>
      <c r="C154" t="str">
        <f>VLOOKUP(B154, Positions!A$1:B$160, 2, FALSE)</f>
        <v>Forward</v>
      </c>
      <c r="D154" t="s">
        <v>4507</v>
      </c>
      <c r="E154" t="s">
        <v>5666</v>
      </c>
      <c r="F154" t="s">
        <v>563</v>
      </c>
      <c r="G154" t="str">
        <f>VLOOKUP(E154, Tiers!M$1:P$134, 3, FALSE)</f>
        <v>NONE</v>
      </c>
      <c r="H154">
        <f>VLOOKUP(G154, Tiers!B$1:C$134, 2, FALSE)</f>
        <v>7</v>
      </c>
      <c r="I154" s="26" t="s">
        <v>5742</v>
      </c>
      <c r="J154">
        <f t="shared" si="10"/>
        <v>10</v>
      </c>
      <c r="K154">
        <f t="shared" si="11"/>
        <v>1</v>
      </c>
      <c r="L154">
        <f t="shared" si="12"/>
        <v>9758</v>
      </c>
      <c r="M154">
        <f t="shared" si="13"/>
        <v>320</v>
      </c>
      <c r="N154">
        <v>24</v>
      </c>
      <c r="O154" t="s">
        <v>74</v>
      </c>
      <c r="P154" t="s">
        <v>21</v>
      </c>
      <c r="Q154" t="s">
        <v>22</v>
      </c>
      <c r="R154" t="s">
        <v>21</v>
      </c>
      <c r="S154" t="s">
        <v>563</v>
      </c>
      <c r="W154">
        <v>176</v>
      </c>
      <c r="X154">
        <v>82</v>
      </c>
      <c r="Y154">
        <v>45</v>
      </c>
      <c r="Z154">
        <v>92</v>
      </c>
    </row>
    <row r="155" spans="1:26" ht="15.95">
      <c r="A155" t="s">
        <v>4508</v>
      </c>
      <c r="B155" t="s">
        <v>81</v>
      </c>
      <c r="C155" t="str">
        <f>VLOOKUP(B155, Positions!A$1:B$160, 2, FALSE)</f>
        <v>Defender</v>
      </c>
      <c r="D155" t="s">
        <v>376</v>
      </c>
      <c r="E155" t="s">
        <v>5664</v>
      </c>
      <c r="F155" t="s">
        <v>21</v>
      </c>
      <c r="G155" t="str">
        <f>VLOOKUP(E155, Tiers!M$1:P$134, 3, FALSE)</f>
        <v>ENG3</v>
      </c>
      <c r="H155">
        <f>VLOOKUP(G155, Tiers!B$1:C$134, 2, FALSE)</f>
        <v>4</v>
      </c>
      <c r="I155" s="26" t="s">
        <v>5743</v>
      </c>
      <c r="J155">
        <f t="shared" si="10"/>
        <v>10</v>
      </c>
      <c r="K155">
        <f t="shared" si="11"/>
        <v>1</v>
      </c>
      <c r="L155">
        <f t="shared" si="12"/>
        <v>9759</v>
      </c>
      <c r="M155">
        <f t="shared" si="13"/>
        <v>320</v>
      </c>
      <c r="N155">
        <v>24</v>
      </c>
      <c r="O155" t="s">
        <v>519</v>
      </c>
      <c r="P155" t="s">
        <v>21</v>
      </c>
      <c r="Q155" t="s">
        <v>22</v>
      </c>
      <c r="R155" t="s">
        <v>21</v>
      </c>
      <c r="W155">
        <v>194</v>
      </c>
      <c r="X155">
        <v>81</v>
      </c>
      <c r="Y155">
        <v>13</v>
      </c>
      <c r="Z155">
        <v>141</v>
      </c>
    </row>
    <row r="156" spans="1:26" ht="15.95">
      <c r="A156" t="s">
        <v>1048</v>
      </c>
      <c r="B156" t="s">
        <v>115</v>
      </c>
      <c r="C156" t="str">
        <f>VLOOKUP(B156, Positions!A$1:B$160, 2, FALSE)</f>
        <v>Midfielder</v>
      </c>
      <c r="D156" t="s">
        <v>5666</v>
      </c>
      <c r="E156" t="s">
        <v>5666</v>
      </c>
      <c r="F156" t="s">
        <v>21</v>
      </c>
      <c r="G156" t="str">
        <f>VLOOKUP(E156, Tiers!M$1:P$134, 3, FALSE)</f>
        <v>NONE</v>
      </c>
      <c r="H156">
        <f>VLOOKUP(G156, Tiers!B$1:C$134, 2, FALSE)</f>
        <v>7</v>
      </c>
      <c r="I156" s="26" t="s">
        <v>5744</v>
      </c>
      <c r="J156">
        <f t="shared" si="10"/>
        <v>10</v>
      </c>
      <c r="K156">
        <f t="shared" si="11"/>
        <v>1</v>
      </c>
      <c r="L156">
        <f t="shared" si="12"/>
        <v>9760</v>
      </c>
      <c r="M156">
        <f t="shared" si="13"/>
        <v>320</v>
      </c>
      <c r="N156">
        <v>24</v>
      </c>
      <c r="O156" t="s">
        <v>5786</v>
      </c>
      <c r="P156" t="s">
        <v>21</v>
      </c>
      <c r="Q156" t="s">
        <v>22</v>
      </c>
      <c r="R156" t="s">
        <v>21</v>
      </c>
      <c r="W156">
        <v>163</v>
      </c>
      <c r="X156">
        <v>63</v>
      </c>
      <c r="Y156">
        <v>0</v>
      </c>
      <c r="Z156">
        <v>0</v>
      </c>
    </row>
    <row r="157" spans="1:26" ht="15.95">
      <c r="A157" t="s">
        <v>4509</v>
      </c>
      <c r="B157" t="s">
        <v>36</v>
      </c>
      <c r="C157" t="str">
        <f>VLOOKUP(B157, Positions!A$1:B$160, 2, FALSE)</f>
        <v>Midfielder</v>
      </c>
      <c r="D157" t="s">
        <v>1166</v>
      </c>
      <c r="E157" t="s">
        <v>5666</v>
      </c>
      <c r="F157" t="s">
        <v>21</v>
      </c>
      <c r="G157" t="str">
        <f>VLOOKUP(E157, Tiers!M$1:P$134, 3, FALSE)</f>
        <v>NONE</v>
      </c>
      <c r="H157">
        <f>VLOOKUP(G157, Tiers!B$1:C$134, 2, FALSE)</f>
        <v>7</v>
      </c>
      <c r="I157" s="26" t="s">
        <v>5745</v>
      </c>
      <c r="J157">
        <f t="shared" si="10"/>
        <v>10</v>
      </c>
      <c r="K157">
        <f t="shared" si="11"/>
        <v>1</v>
      </c>
      <c r="L157">
        <f t="shared" si="12"/>
        <v>9766</v>
      </c>
      <c r="M157">
        <f t="shared" si="13"/>
        <v>320</v>
      </c>
      <c r="N157">
        <v>24</v>
      </c>
      <c r="O157" t="s">
        <v>74</v>
      </c>
      <c r="P157" t="s">
        <v>21</v>
      </c>
      <c r="Q157" t="s">
        <v>22</v>
      </c>
      <c r="R157" t="s">
        <v>21</v>
      </c>
      <c r="W157">
        <v>176</v>
      </c>
      <c r="X157">
        <v>72</v>
      </c>
      <c r="Y157">
        <v>1</v>
      </c>
      <c r="Z157">
        <v>152</v>
      </c>
    </row>
    <row r="158" spans="1:26" ht="15.95">
      <c r="A158" t="s">
        <v>4510</v>
      </c>
      <c r="B158" t="s">
        <v>166</v>
      </c>
      <c r="C158" t="str">
        <f>VLOOKUP(B158, Positions!A$1:B$160, 2, FALSE)</f>
        <v>Goalkeeper</v>
      </c>
      <c r="D158" t="s">
        <v>162</v>
      </c>
      <c r="E158" t="s">
        <v>5663</v>
      </c>
      <c r="F158" t="s">
        <v>21</v>
      </c>
      <c r="G158" t="str">
        <f>VLOOKUP(E158, Tiers!M$1:P$134, 3, FALSE)</f>
        <v>ENG4</v>
      </c>
      <c r="H158">
        <f>VLOOKUP(G158, Tiers!B$1:C$134, 2, FALSE)</f>
        <v>5</v>
      </c>
      <c r="I158" s="26" t="s">
        <v>5746</v>
      </c>
      <c r="J158">
        <f t="shared" si="10"/>
        <v>9</v>
      </c>
      <c r="K158">
        <f t="shared" si="11"/>
        <v>1</v>
      </c>
      <c r="L158">
        <f t="shared" si="12"/>
        <v>9781</v>
      </c>
      <c r="M158">
        <f t="shared" si="13"/>
        <v>321</v>
      </c>
      <c r="N158">
        <v>24</v>
      </c>
      <c r="O158" t="s">
        <v>4511</v>
      </c>
      <c r="P158" t="s">
        <v>21</v>
      </c>
      <c r="Q158" t="s">
        <v>22</v>
      </c>
      <c r="R158" t="s">
        <v>21</v>
      </c>
      <c r="W158">
        <v>191</v>
      </c>
      <c r="X158">
        <v>83</v>
      </c>
      <c r="Y158">
        <v>1</v>
      </c>
      <c r="Z158">
        <v>133</v>
      </c>
    </row>
    <row r="159" spans="1:26" ht="15.95">
      <c r="A159" t="s">
        <v>4512</v>
      </c>
      <c r="B159" t="s">
        <v>102</v>
      </c>
      <c r="C159" t="str">
        <f>VLOOKUP(B159, Positions!A$1:B$160, 2, FALSE)</f>
        <v>Defender</v>
      </c>
      <c r="D159" t="s">
        <v>3064</v>
      </c>
      <c r="E159" t="s">
        <v>5666</v>
      </c>
      <c r="F159" t="s">
        <v>21</v>
      </c>
      <c r="G159" t="str">
        <f>VLOOKUP(E159, Tiers!M$1:P$134, 3, FALSE)</f>
        <v>NONE</v>
      </c>
      <c r="H159">
        <f>VLOOKUP(G159, Tiers!B$1:C$134, 2, FALSE)</f>
        <v>7</v>
      </c>
      <c r="I159" s="26" t="s">
        <v>5747</v>
      </c>
      <c r="J159">
        <f t="shared" si="10"/>
        <v>8</v>
      </c>
      <c r="K159">
        <f t="shared" si="11"/>
        <v>4</v>
      </c>
      <c r="L159">
        <f t="shared" si="12"/>
        <v>9808</v>
      </c>
      <c r="M159">
        <f t="shared" si="13"/>
        <v>322</v>
      </c>
      <c r="N159">
        <v>24</v>
      </c>
      <c r="O159" t="s">
        <v>326</v>
      </c>
      <c r="P159" t="s">
        <v>21</v>
      </c>
      <c r="Q159" t="s">
        <v>22</v>
      </c>
      <c r="R159" t="s">
        <v>21</v>
      </c>
      <c r="W159">
        <v>186</v>
      </c>
      <c r="X159">
        <v>77</v>
      </c>
      <c r="Y159">
        <v>4</v>
      </c>
      <c r="Z159">
        <v>194</v>
      </c>
    </row>
    <row r="160" spans="1:26" ht="15.95">
      <c r="A160" t="s">
        <v>3752</v>
      </c>
      <c r="B160" t="s">
        <v>1151</v>
      </c>
      <c r="C160" t="str">
        <f>VLOOKUP(B160, Positions!A$1:B$160, 2, FALSE)</f>
        <v>Defender</v>
      </c>
      <c r="D160" t="s">
        <v>175</v>
      </c>
      <c r="E160" t="s">
        <v>62</v>
      </c>
      <c r="F160" t="s">
        <v>21</v>
      </c>
      <c r="G160" t="str">
        <f>VLOOKUP(E160, Tiers!M$1:P$134, 3, FALSE)</f>
        <v>ENG1</v>
      </c>
      <c r="H160">
        <f>VLOOKUP(G160, Tiers!B$1:C$134, 2, FALSE)</f>
        <v>1</v>
      </c>
      <c r="I160" s="26" t="s">
        <v>5748</v>
      </c>
      <c r="J160">
        <f t="shared" si="10"/>
        <v>7</v>
      </c>
      <c r="K160">
        <f t="shared" si="11"/>
        <v>4</v>
      </c>
      <c r="L160">
        <f t="shared" si="12"/>
        <v>9841</v>
      </c>
      <c r="M160">
        <f t="shared" si="13"/>
        <v>323</v>
      </c>
      <c r="N160">
        <v>24</v>
      </c>
      <c r="O160" t="s">
        <v>455</v>
      </c>
      <c r="P160" t="s">
        <v>21</v>
      </c>
      <c r="Q160" t="s">
        <v>22</v>
      </c>
      <c r="R160" t="s">
        <v>21</v>
      </c>
      <c r="W160">
        <v>172</v>
      </c>
      <c r="X160">
        <v>73</v>
      </c>
      <c r="Y160">
        <v>6</v>
      </c>
      <c r="Z160">
        <v>123</v>
      </c>
    </row>
    <row r="161" spans="1:26" ht="15.95">
      <c r="A161" t="s">
        <v>4513</v>
      </c>
      <c r="B161" t="s">
        <v>3651</v>
      </c>
      <c r="C161" t="str">
        <f>VLOOKUP(B161, Positions!A$1:B$160, 2, FALSE)</f>
        <v>Forward</v>
      </c>
      <c r="D161" t="s">
        <v>671</v>
      </c>
      <c r="E161" t="s">
        <v>5664</v>
      </c>
      <c r="F161" t="s">
        <v>21</v>
      </c>
      <c r="G161" t="str">
        <f>VLOOKUP(E161, Tiers!M$1:P$134, 3, FALSE)</f>
        <v>ENG3</v>
      </c>
      <c r="H161">
        <f>VLOOKUP(G161, Tiers!B$1:C$134, 2, FALSE)</f>
        <v>4</v>
      </c>
      <c r="I161" s="26" t="s">
        <v>5749</v>
      </c>
      <c r="J161">
        <f t="shared" si="10"/>
        <v>7</v>
      </c>
      <c r="K161">
        <f t="shared" si="11"/>
        <v>4</v>
      </c>
      <c r="L161">
        <f t="shared" si="12"/>
        <v>9844</v>
      </c>
      <c r="M161">
        <f t="shared" si="13"/>
        <v>323</v>
      </c>
      <c r="N161">
        <v>25</v>
      </c>
      <c r="O161" t="s">
        <v>57</v>
      </c>
      <c r="P161" t="s">
        <v>21</v>
      </c>
      <c r="Q161" t="s">
        <v>22</v>
      </c>
      <c r="R161" t="s">
        <v>21</v>
      </c>
      <c r="W161">
        <v>181</v>
      </c>
      <c r="X161">
        <v>77</v>
      </c>
      <c r="Y161">
        <v>48</v>
      </c>
      <c r="Z161">
        <v>213</v>
      </c>
    </row>
    <row r="162" spans="1:26" ht="15.95">
      <c r="A162" t="s">
        <v>4514</v>
      </c>
      <c r="B162" t="s">
        <v>16</v>
      </c>
      <c r="C162" t="str">
        <f>VLOOKUP(B162, Positions!A$1:B$160, 2, FALSE)</f>
        <v>Forward</v>
      </c>
      <c r="D162" t="s">
        <v>52</v>
      </c>
      <c r="E162" t="s">
        <v>5663</v>
      </c>
      <c r="F162" t="s">
        <v>21</v>
      </c>
      <c r="G162" t="str">
        <f>VLOOKUP(E162, Tiers!M$1:P$134, 3, FALSE)</f>
        <v>ENG4</v>
      </c>
      <c r="H162">
        <f>VLOOKUP(G162, Tiers!B$1:C$134, 2, FALSE)</f>
        <v>5</v>
      </c>
      <c r="I162" s="26" t="s">
        <v>5750</v>
      </c>
      <c r="J162">
        <f t="shared" si="10"/>
        <v>6</v>
      </c>
      <c r="K162">
        <f t="shared" si="11"/>
        <v>4</v>
      </c>
      <c r="L162">
        <f t="shared" si="12"/>
        <v>9891</v>
      </c>
      <c r="M162">
        <f t="shared" si="13"/>
        <v>325</v>
      </c>
      <c r="N162">
        <v>25</v>
      </c>
      <c r="O162" t="s">
        <v>4515</v>
      </c>
      <c r="P162" t="s">
        <v>21</v>
      </c>
      <c r="Q162" t="s">
        <v>22</v>
      </c>
      <c r="R162" t="s">
        <v>21</v>
      </c>
      <c r="W162">
        <v>186</v>
      </c>
      <c r="X162">
        <v>84</v>
      </c>
      <c r="Y162">
        <v>52</v>
      </c>
      <c r="Z162">
        <v>190</v>
      </c>
    </row>
    <row r="163" spans="1:26" ht="15.95">
      <c r="A163" t="s">
        <v>4516</v>
      </c>
      <c r="B163" t="s">
        <v>281</v>
      </c>
      <c r="C163" t="str">
        <f>VLOOKUP(B163, Positions!A$1:B$160, 2, FALSE)</f>
        <v>Forward</v>
      </c>
      <c r="D163" t="s">
        <v>370</v>
      </c>
      <c r="E163" t="s">
        <v>5663</v>
      </c>
      <c r="F163" t="s">
        <v>21</v>
      </c>
      <c r="G163" t="str">
        <f>VLOOKUP(E163, Tiers!M$1:P$134, 3, FALSE)</f>
        <v>ENG4</v>
      </c>
      <c r="H163">
        <f>VLOOKUP(G163, Tiers!B$1:C$134, 2, FALSE)</f>
        <v>5</v>
      </c>
      <c r="I163" s="26" t="s">
        <v>5751</v>
      </c>
      <c r="J163">
        <f t="shared" si="10"/>
        <v>3</v>
      </c>
      <c r="K163">
        <f t="shared" si="11"/>
        <v>3</v>
      </c>
      <c r="L163">
        <f t="shared" si="12"/>
        <v>9953</v>
      </c>
      <c r="M163">
        <f t="shared" si="13"/>
        <v>327</v>
      </c>
      <c r="N163">
        <v>25</v>
      </c>
      <c r="O163" t="s">
        <v>4517</v>
      </c>
      <c r="P163" t="s">
        <v>21</v>
      </c>
      <c r="Q163" t="s">
        <v>4518</v>
      </c>
      <c r="R163" t="s">
        <v>21</v>
      </c>
      <c r="S163" t="s">
        <v>4519</v>
      </c>
      <c r="W163">
        <v>179</v>
      </c>
      <c r="X163">
        <v>75</v>
      </c>
      <c r="Y163">
        <v>16</v>
      </c>
      <c r="Z163">
        <v>102</v>
      </c>
    </row>
    <row r="164" spans="1:26" ht="15.95">
      <c r="A164" t="s">
        <v>4520</v>
      </c>
      <c r="B164" t="s">
        <v>16</v>
      </c>
      <c r="C164" t="str">
        <f>VLOOKUP(B164, Positions!A$1:B$160, 2, FALSE)</f>
        <v>Forward</v>
      </c>
      <c r="D164" t="s">
        <v>364</v>
      </c>
      <c r="E164" t="s">
        <v>5666</v>
      </c>
      <c r="F164" t="s">
        <v>21</v>
      </c>
      <c r="G164" t="str">
        <f>VLOOKUP(E164, Tiers!M$1:P$134, 3, FALSE)</f>
        <v>NONE</v>
      </c>
      <c r="H164">
        <f>VLOOKUP(G164, Tiers!B$1:C$134, 2, FALSE)</f>
        <v>7</v>
      </c>
      <c r="I164" s="26" t="s">
        <v>5752</v>
      </c>
      <c r="J164">
        <f t="shared" si="10"/>
        <v>1</v>
      </c>
      <c r="K164">
        <f t="shared" si="11"/>
        <v>2</v>
      </c>
      <c r="L164">
        <f t="shared" si="12"/>
        <v>10019</v>
      </c>
      <c r="M164">
        <f t="shared" si="13"/>
        <v>329</v>
      </c>
      <c r="N164">
        <v>25</v>
      </c>
      <c r="O164" t="s">
        <v>74</v>
      </c>
      <c r="P164" t="s">
        <v>21</v>
      </c>
      <c r="Q164" t="s">
        <v>22</v>
      </c>
      <c r="R164" t="s">
        <v>21</v>
      </c>
      <c r="W164">
        <v>188</v>
      </c>
      <c r="X164">
        <v>77</v>
      </c>
      <c r="Y164">
        <v>37</v>
      </c>
      <c r="Z164">
        <v>118</v>
      </c>
    </row>
    <row r="165" spans="1:26" ht="15.95">
      <c r="A165" t="s">
        <v>4521</v>
      </c>
      <c r="B165" t="s">
        <v>102</v>
      </c>
      <c r="C165" t="str">
        <f>VLOOKUP(B165, Positions!A$1:B$160, 2, FALSE)</f>
        <v>Defender</v>
      </c>
      <c r="D165" t="s">
        <v>370</v>
      </c>
      <c r="E165" t="s">
        <v>5663</v>
      </c>
      <c r="F165" t="s">
        <v>21</v>
      </c>
      <c r="G165" t="str">
        <f>VLOOKUP(E165, Tiers!M$1:P$134, 3, FALSE)</f>
        <v>ENG4</v>
      </c>
      <c r="H165">
        <f>VLOOKUP(G165, Tiers!B$1:C$134, 2, FALSE)</f>
        <v>5</v>
      </c>
      <c r="I165" s="26" t="s">
        <v>5753</v>
      </c>
      <c r="J165">
        <f t="shared" si="10"/>
        <v>11</v>
      </c>
      <c r="K165">
        <f t="shared" si="11"/>
        <v>1</v>
      </c>
      <c r="L165">
        <f t="shared" si="12"/>
        <v>10083</v>
      </c>
      <c r="M165">
        <f t="shared" si="13"/>
        <v>331</v>
      </c>
      <c r="N165">
        <v>25</v>
      </c>
      <c r="O165" t="s">
        <v>4522</v>
      </c>
      <c r="P165" t="s">
        <v>21</v>
      </c>
      <c r="Q165" t="s">
        <v>22</v>
      </c>
      <c r="R165" t="s">
        <v>21</v>
      </c>
      <c r="W165">
        <v>188</v>
      </c>
      <c r="X165">
        <v>72</v>
      </c>
      <c r="Y165">
        <v>13</v>
      </c>
      <c r="Z165">
        <v>182</v>
      </c>
    </row>
    <row r="166" spans="1:26" ht="15.95">
      <c r="A166" t="s">
        <v>4523</v>
      </c>
      <c r="B166" t="s">
        <v>16</v>
      </c>
      <c r="C166" t="str">
        <f>VLOOKUP(B166, Positions!A$1:B$160, 2, FALSE)</f>
        <v>Forward</v>
      </c>
      <c r="D166" t="s">
        <v>121</v>
      </c>
      <c r="E166" t="s">
        <v>5663</v>
      </c>
      <c r="F166" t="s">
        <v>21</v>
      </c>
      <c r="G166" t="str">
        <f>VLOOKUP(E166, Tiers!M$1:P$134, 3, FALSE)</f>
        <v>ENG4</v>
      </c>
      <c r="H166">
        <f>VLOOKUP(G166, Tiers!B$1:C$134, 2, FALSE)</f>
        <v>5</v>
      </c>
      <c r="I166" s="26" t="s">
        <v>5754</v>
      </c>
      <c r="J166">
        <f t="shared" si="10"/>
        <v>10</v>
      </c>
      <c r="K166">
        <f t="shared" si="11"/>
        <v>1</v>
      </c>
      <c r="L166">
        <f t="shared" si="12"/>
        <v>10109</v>
      </c>
      <c r="M166">
        <f t="shared" si="13"/>
        <v>332</v>
      </c>
      <c r="N166">
        <v>25</v>
      </c>
      <c r="O166" t="s">
        <v>745</v>
      </c>
      <c r="P166" t="s">
        <v>21</v>
      </c>
      <c r="Q166" t="s">
        <v>22</v>
      </c>
      <c r="R166" t="s">
        <v>21</v>
      </c>
      <c r="W166">
        <v>191</v>
      </c>
      <c r="X166">
        <v>83</v>
      </c>
      <c r="Y166">
        <v>33</v>
      </c>
      <c r="Z166">
        <v>128</v>
      </c>
    </row>
    <row r="167" spans="1:26" ht="15.95">
      <c r="A167" t="s">
        <v>4524</v>
      </c>
      <c r="B167" t="s">
        <v>36</v>
      </c>
      <c r="C167" t="str">
        <f>VLOOKUP(B167, Positions!A$1:B$160, 2, FALSE)</f>
        <v>Midfielder</v>
      </c>
      <c r="D167" t="s">
        <v>142</v>
      </c>
      <c r="E167" t="s">
        <v>5663</v>
      </c>
      <c r="F167" t="s">
        <v>21</v>
      </c>
      <c r="G167" t="str">
        <f>VLOOKUP(E167, Tiers!M$1:P$134, 3, FALSE)</f>
        <v>ENG4</v>
      </c>
      <c r="H167">
        <f>VLOOKUP(G167, Tiers!B$1:C$134, 2, FALSE)</f>
        <v>5</v>
      </c>
      <c r="I167" s="26" t="s">
        <v>5755</v>
      </c>
      <c r="J167">
        <f t="shared" si="10"/>
        <v>10</v>
      </c>
      <c r="K167">
        <f t="shared" si="11"/>
        <v>1</v>
      </c>
      <c r="L167">
        <f t="shared" si="12"/>
        <v>10111</v>
      </c>
      <c r="M167">
        <f t="shared" si="13"/>
        <v>332</v>
      </c>
      <c r="N167">
        <v>25</v>
      </c>
      <c r="O167" t="s">
        <v>357</v>
      </c>
      <c r="P167" t="s">
        <v>21</v>
      </c>
      <c r="Q167" t="s">
        <v>22</v>
      </c>
      <c r="R167" t="s">
        <v>21</v>
      </c>
      <c r="W167">
        <v>175</v>
      </c>
      <c r="X167">
        <v>79</v>
      </c>
      <c r="Y167">
        <v>4</v>
      </c>
      <c r="Z167">
        <v>135</v>
      </c>
    </row>
    <row r="168" spans="1:26" ht="15.95">
      <c r="A168" t="s">
        <v>4525</v>
      </c>
      <c r="B168" t="s">
        <v>72</v>
      </c>
      <c r="C168" t="str">
        <f>VLOOKUP(B168, Positions!A$1:B$160, 2, FALSE)</f>
        <v>Defender</v>
      </c>
      <c r="D168" t="s">
        <v>5666</v>
      </c>
      <c r="E168" t="s">
        <v>5666</v>
      </c>
      <c r="F168" t="s">
        <v>21</v>
      </c>
      <c r="G168" t="str">
        <f>VLOOKUP(E168, Tiers!M$1:P$134, 3, FALSE)</f>
        <v>NONE</v>
      </c>
      <c r="H168">
        <f>VLOOKUP(G168, Tiers!B$1:C$134, 2, FALSE)</f>
        <v>7</v>
      </c>
      <c r="I168" s="26" t="s">
        <v>5756</v>
      </c>
      <c r="J168">
        <f t="shared" si="10"/>
        <v>10</v>
      </c>
      <c r="K168">
        <f t="shared" si="11"/>
        <v>1</v>
      </c>
      <c r="L168">
        <f t="shared" si="12"/>
        <v>10132</v>
      </c>
      <c r="M168">
        <f t="shared" si="13"/>
        <v>332</v>
      </c>
      <c r="N168">
        <v>25</v>
      </c>
      <c r="O168" t="s">
        <v>74</v>
      </c>
      <c r="P168" t="s">
        <v>21</v>
      </c>
      <c r="Q168" t="s">
        <v>22</v>
      </c>
      <c r="R168" t="s">
        <v>21</v>
      </c>
      <c r="S168" t="s">
        <v>319</v>
      </c>
      <c r="W168">
        <v>178</v>
      </c>
      <c r="X168">
        <v>75</v>
      </c>
      <c r="Y168">
        <v>1</v>
      </c>
      <c r="Z168">
        <v>210</v>
      </c>
    </row>
    <row r="169" spans="1:26" ht="15.95">
      <c r="A169" t="s">
        <v>4526</v>
      </c>
      <c r="B169" t="s">
        <v>42</v>
      </c>
      <c r="C169" t="str">
        <f>VLOOKUP(B169, Positions!A$1:B$160, 2, FALSE)</f>
        <v>Midfielder</v>
      </c>
      <c r="D169" t="s">
        <v>57</v>
      </c>
      <c r="E169" t="s">
        <v>62</v>
      </c>
      <c r="F169" t="s">
        <v>21</v>
      </c>
      <c r="G169" t="str">
        <f>VLOOKUP(E169, Tiers!M$1:P$134, 3, FALSE)</f>
        <v>ENG1</v>
      </c>
      <c r="H169">
        <f>VLOOKUP(G169, Tiers!B$1:C$134, 2, FALSE)</f>
        <v>1</v>
      </c>
      <c r="I169" s="26" t="s">
        <v>5757</v>
      </c>
      <c r="J169">
        <f t="shared" ref="J169:J232" si="14">MONTH(I169)</f>
        <v>8</v>
      </c>
      <c r="K169">
        <f t="shared" ref="K169:K232" si="15">IF(OR(MONTH(I169)=9, MONTH(I169)=10, MONTH(I169)=11), 1,
IF(OR(MONTH(I169)=12, MONTH(I169)=1, MONTH(I169)=2), 2,
IF(OR(MONTH(I169)=3, MONTH(I169)=4, MONTH(I169)=5), 3,
4)))</f>
        <v>4</v>
      </c>
      <c r="L169">
        <f t="shared" ref="L169:L232" si="16">DATEDIF(I169, DATE(2015, 7, 1), "d")</f>
        <v>10192</v>
      </c>
      <c r="M169">
        <f t="shared" ref="M169:M232" si="17">DATEDIF(I169, DATE(2015, 7, 1), "m")</f>
        <v>334</v>
      </c>
      <c r="N169">
        <v>25</v>
      </c>
      <c r="O169" t="s">
        <v>669</v>
      </c>
      <c r="P169" t="s">
        <v>21</v>
      </c>
      <c r="Q169" t="s">
        <v>22</v>
      </c>
      <c r="R169" t="s">
        <v>21</v>
      </c>
      <c r="W169">
        <v>183</v>
      </c>
      <c r="X169">
        <v>67</v>
      </c>
      <c r="Y169">
        <v>22</v>
      </c>
      <c r="Z169">
        <v>220</v>
      </c>
    </row>
    <row r="170" spans="1:26" ht="15.95">
      <c r="A170" t="s">
        <v>4527</v>
      </c>
      <c r="B170" t="s">
        <v>111</v>
      </c>
      <c r="C170" t="str">
        <f>VLOOKUP(B170, Positions!A$1:B$160, 2, FALSE)</f>
        <v>Forward</v>
      </c>
      <c r="D170" t="s">
        <v>253</v>
      </c>
      <c r="E170" t="s">
        <v>5666</v>
      </c>
      <c r="F170" t="s">
        <v>21</v>
      </c>
      <c r="G170" t="str">
        <f>VLOOKUP(E170, Tiers!M$1:P$134, 3, FALSE)</f>
        <v>NONE</v>
      </c>
      <c r="H170">
        <f>VLOOKUP(G170, Tiers!B$1:C$134, 2, FALSE)</f>
        <v>7</v>
      </c>
      <c r="I170" s="26" t="s">
        <v>5758</v>
      </c>
      <c r="J170">
        <f t="shared" si="14"/>
        <v>5</v>
      </c>
      <c r="K170">
        <f t="shared" si="15"/>
        <v>3</v>
      </c>
      <c r="L170">
        <f t="shared" si="16"/>
        <v>10277</v>
      </c>
      <c r="M170">
        <f t="shared" si="17"/>
        <v>337</v>
      </c>
      <c r="N170">
        <v>25</v>
      </c>
      <c r="O170" t="s">
        <v>5666</v>
      </c>
      <c r="P170" t="s">
        <v>21</v>
      </c>
      <c r="Q170" t="s">
        <v>22</v>
      </c>
      <c r="R170" t="s">
        <v>21</v>
      </c>
      <c r="W170">
        <v>176</v>
      </c>
      <c r="X170">
        <v>68</v>
      </c>
      <c r="Y170">
        <v>26</v>
      </c>
      <c r="Z170">
        <v>156</v>
      </c>
    </row>
    <row r="171" spans="1:26" ht="15.95">
      <c r="A171" t="s">
        <v>4528</v>
      </c>
      <c r="B171" t="s">
        <v>115</v>
      </c>
      <c r="C171" t="str">
        <f>VLOOKUP(B171, Positions!A$1:B$160, 2, FALSE)</f>
        <v>Midfielder</v>
      </c>
      <c r="D171" t="s">
        <v>43</v>
      </c>
      <c r="E171" t="s">
        <v>5664</v>
      </c>
      <c r="F171" t="s">
        <v>21</v>
      </c>
      <c r="G171" t="str">
        <f>VLOOKUP(E171, Tiers!M$1:P$134, 3, FALSE)</f>
        <v>ENG3</v>
      </c>
      <c r="H171">
        <f>VLOOKUP(G171, Tiers!B$1:C$134, 2, FALSE)</f>
        <v>4</v>
      </c>
      <c r="I171" s="26" t="s">
        <v>5759</v>
      </c>
      <c r="J171">
        <f t="shared" si="14"/>
        <v>4</v>
      </c>
      <c r="K171">
        <f t="shared" si="15"/>
        <v>3</v>
      </c>
      <c r="L171">
        <f t="shared" si="16"/>
        <v>10293</v>
      </c>
      <c r="M171">
        <f t="shared" si="17"/>
        <v>338</v>
      </c>
      <c r="N171">
        <v>25</v>
      </c>
      <c r="O171" t="s">
        <v>113</v>
      </c>
      <c r="P171" t="s">
        <v>21</v>
      </c>
      <c r="Q171" t="s">
        <v>22</v>
      </c>
      <c r="R171" t="s">
        <v>21</v>
      </c>
      <c r="W171">
        <v>183</v>
      </c>
      <c r="X171">
        <v>71</v>
      </c>
      <c r="Y171">
        <v>19</v>
      </c>
      <c r="Z171">
        <v>238</v>
      </c>
    </row>
    <row r="172" spans="1:26" ht="15.95">
      <c r="A172" t="s">
        <v>4529</v>
      </c>
      <c r="B172" t="s">
        <v>42</v>
      </c>
      <c r="C172" t="str">
        <f>VLOOKUP(B172, Positions!A$1:B$160, 2, FALSE)</f>
        <v>Midfielder</v>
      </c>
      <c r="D172" t="s">
        <v>275</v>
      </c>
      <c r="E172" t="s">
        <v>5665</v>
      </c>
      <c r="F172" t="s">
        <v>21</v>
      </c>
      <c r="G172" t="str">
        <f>VLOOKUP(E172, Tiers!M$1:P$134, 3, FALSE)</f>
        <v>ENG2</v>
      </c>
      <c r="H172">
        <f>VLOOKUP(G172, Tiers!B$1:C$134, 2, FALSE)</f>
        <v>3</v>
      </c>
      <c r="I172" s="26" t="s">
        <v>5760</v>
      </c>
      <c r="J172">
        <f t="shared" si="14"/>
        <v>4</v>
      </c>
      <c r="K172">
        <f t="shared" si="15"/>
        <v>3</v>
      </c>
      <c r="L172">
        <f t="shared" si="16"/>
        <v>10309</v>
      </c>
      <c r="M172">
        <f t="shared" si="17"/>
        <v>338</v>
      </c>
      <c r="N172">
        <v>25</v>
      </c>
      <c r="O172" t="s">
        <v>1391</v>
      </c>
      <c r="P172" t="s">
        <v>21</v>
      </c>
      <c r="Q172" t="s">
        <v>22</v>
      </c>
      <c r="R172" t="s">
        <v>21</v>
      </c>
      <c r="W172">
        <v>181</v>
      </c>
      <c r="X172">
        <v>78</v>
      </c>
      <c r="Y172">
        <v>17</v>
      </c>
      <c r="Z172">
        <v>178</v>
      </c>
    </row>
    <row r="173" spans="1:26" ht="15.95">
      <c r="A173" t="s">
        <v>4530</v>
      </c>
      <c r="B173" t="s">
        <v>16</v>
      </c>
      <c r="C173" t="str">
        <f>VLOOKUP(B173, Positions!A$1:B$160, 2, FALSE)</f>
        <v>Forward</v>
      </c>
      <c r="D173" t="s">
        <v>1166</v>
      </c>
      <c r="E173" t="s">
        <v>5666</v>
      </c>
      <c r="F173" t="s">
        <v>21</v>
      </c>
      <c r="G173" t="str">
        <f>VLOOKUP(E173, Tiers!M$1:P$134, 3, FALSE)</f>
        <v>NONE</v>
      </c>
      <c r="H173">
        <f>VLOOKUP(G173, Tiers!B$1:C$134, 2, FALSE)</f>
        <v>7</v>
      </c>
      <c r="I173" s="26" t="s">
        <v>5761</v>
      </c>
      <c r="J173">
        <f t="shared" si="14"/>
        <v>3</v>
      </c>
      <c r="K173">
        <f t="shared" si="15"/>
        <v>3</v>
      </c>
      <c r="L173">
        <f t="shared" si="16"/>
        <v>10331</v>
      </c>
      <c r="M173">
        <f t="shared" si="17"/>
        <v>339</v>
      </c>
      <c r="N173">
        <v>25</v>
      </c>
      <c r="O173" t="s">
        <v>149</v>
      </c>
      <c r="P173" t="s">
        <v>21</v>
      </c>
      <c r="Q173" t="s">
        <v>22</v>
      </c>
      <c r="R173" t="s">
        <v>21</v>
      </c>
      <c r="W173">
        <v>181</v>
      </c>
      <c r="X173">
        <v>71</v>
      </c>
      <c r="Y173">
        <v>102</v>
      </c>
      <c r="Z173">
        <v>202</v>
      </c>
    </row>
    <row r="174" spans="1:26" ht="15.95">
      <c r="A174" t="s">
        <v>4531</v>
      </c>
      <c r="B174" t="s">
        <v>166</v>
      </c>
      <c r="C174" t="str">
        <f>VLOOKUP(B174, Positions!A$1:B$160, 2, FALSE)</f>
        <v>Goalkeeper</v>
      </c>
      <c r="D174" t="s">
        <v>4081</v>
      </c>
      <c r="E174" t="s">
        <v>5667</v>
      </c>
      <c r="F174" t="s">
        <v>421</v>
      </c>
      <c r="G174" t="str">
        <f>VLOOKUP(E174, Tiers!M$1:P$134, 3, FALSE)</f>
        <v>SCO2</v>
      </c>
      <c r="H174">
        <f>VLOOKUP(G174, Tiers!B$1:C$134, 2, FALSE)</f>
        <v>6</v>
      </c>
      <c r="I174" s="26" t="s">
        <v>5762</v>
      </c>
      <c r="J174">
        <f t="shared" si="14"/>
        <v>1</v>
      </c>
      <c r="K174">
        <f t="shared" si="15"/>
        <v>2</v>
      </c>
      <c r="L174">
        <f t="shared" si="16"/>
        <v>10407</v>
      </c>
      <c r="M174">
        <f t="shared" si="17"/>
        <v>341</v>
      </c>
      <c r="N174">
        <v>25</v>
      </c>
      <c r="O174" t="s">
        <v>40</v>
      </c>
      <c r="P174" t="s">
        <v>21</v>
      </c>
      <c r="Q174" t="s">
        <v>22</v>
      </c>
      <c r="R174" t="s">
        <v>21</v>
      </c>
      <c r="W174">
        <v>191</v>
      </c>
      <c r="X174">
        <v>74</v>
      </c>
      <c r="Y174">
        <v>1</v>
      </c>
      <c r="Z174">
        <v>83</v>
      </c>
    </row>
    <row r="175" spans="1:26" ht="15.95">
      <c r="A175" t="s">
        <v>4532</v>
      </c>
      <c r="B175" t="s">
        <v>445</v>
      </c>
      <c r="C175" t="str">
        <f>VLOOKUP(B175, Positions!A$1:B$160, 2, FALSE)</f>
        <v>Midfielder</v>
      </c>
      <c r="D175" t="s">
        <v>1895</v>
      </c>
      <c r="E175" t="s">
        <v>5666</v>
      </c>
      <c r="F175" t="s">
        <v>21</v>
      </c>
      <c r="G175" t="str">
        <f>VLOOKUP(E175, Tiers!M$1:P$134, 3, FALSE)</f>
        <v>NONE</v>
      </c>
      <c r="H175">
        <f>VLOOKUP(G175, Tiers!B$1:C$134, 2, FALSE)</f>
        <v>7</v>
      </c>
      <c r="I175" s="26" t="s">
        <v>5763</v>
      </c>
      <c r="J175">
        <f t="shared" si="14"/>
        <v>11</v>
      </c>
      <c r="K175">
        <f t="shared" si="15"/>
        <v>1</v>
      </c>
      <c r="L175">
        <f t="shared" si="16"/>
        <v>10447</v>
      </c>
      <c r="M175">
        <f t="shared" si="17"/>
        <v>343</v>
      </c>
      <c r="N175">
        <v>25</v>
      </c>
      <c r="O175" t="s">
        <v>1250</v>
      </c>
      <c r="P175" t="s">
        <v>21</v>
      </c>
      <c r="Q175" t="s">
        <v>22</v>
      </c>
      <c r="R175" t="s">
        <v>21</v>
      </c>
      <c r="W175">
        <v>181</v>
      </c>
      <c r="X175">
        <v>72</v>
      </c>
      <c r="Y175">
        <v>19</v>
      </c>
      <c r="Z175">
        <v>193</v>
      </c>
    </row>
    <row r="176" spans="1:26" ht="15.95">
      <c r="A176" t="s">
        <v>4533</v>
      </c>
      <c r="B176" t="s">
        <v>166</v>
      </c>
      <c r="C176" t="str">
        <f>VLOOKUP(B176, Positions!A$1:B$160, 2, FALSE)</f>
        <v>Goalkeeper</v>
      </c>
      <c r="D176" t="s">
        <v>37</v>
      </c>
      <c r="E176" t="s">
        <v>5664</v>
      </c>
      <c r="F176" t="s">
        <v>21</v>
      </c>
      <c r="G176" t="str">
        <f>VLOOKUP(E176, Tiers!M$1:P$134, 3, FALSE)</f>
        <v>ENG3</v>
      </c>
      <c r="H176">
        <f>VLOOKUP(G176, Tiers!B$1:C$134, 2, FALSE)</f>
        <v>4</v>
      </c>
      <c r="I176" s="26" t="s">
        <v>5764</v>
      </c>
      <c r="J176">
        <f t="shared" si="14"/>
        <v>11</v>
      </c>
      <c r="K176">
        <f t="shared" si="15"/>
        <v>1</v>
      </c>
      <c r="L176">
        <f t="shared" si="16"/>
        <v>10453</v>
      </c>
      <c r="M176">
        <f t="shared" si="17"/>
        <v>343</v>
      </c>
      <c r="N176">
        <v>25</v>
      </c>
      <c r="O176" t="s">
        <v>265</v>
      </c>
      <c r="P176" t="s">
        <v>21</v>
      </c>
      <c r="Q176" t="s">
        <v>22</v>
      </c>
      <c r="R176" t="s">
        <v>21</v>
      </c>
      <c r="W176">
        <v>204</v>
      </c>
      <c r="X176">
        <v>96</v>
      </c>
      <c r="Y176">
        <v>0</v>
      </c>
      <c r="Z176">
        <v>51</v>
      </c>
    </row>
    <row r="177" spans="1:26" ht="15.95">
      <c r="A177" t="s">
        <v>4535</v>
      </c>
      <c r="B177" t="s">
        <v>31</v>
      </c>
      <c r="C177" t="str">
        <f>VLOOKUP(B177, Positions!A$1:B$160, 2, FALSE)</f>
        <v>Defender</v>
      </c>
      <c r="D177" t="s">
        <v>175</v>
      </c>
      <c r="E177" t="s">
        <v>62</v>
      </c>
      <c r="F177" t="s">
        <v>21</v>
      </c>
      <c r="G177" t="str">
        <f>VLOOKUP(E177, Tiers!M$1:P$134, 3, FALSE)</f>
        <v>ENG1</v>
      </c>
      <c r="H177">
        <f>VLOOKUP(G177, Tiers!B$1:C$134, 2, FALSE)</f>
        <v>1</v>
      </c>
      <c r="I177" s="26" t="s">
        <v>5765</v>
      </c>
      <c r="J177">
        <f t="shared" si="14"/>
        <v>10</v>
      </c>
      <c r="K177">
        <f t="shared" si="15"/>
        <v>1</v>
      </c>
      <c r="L177">
        <f t="shared" si="16"/>
        <v>10479</v>
      </c>
      <c r="M177">
        <f t="shared" si="17"/>
        <v>344</v>
      </c>
      <c r="N177">
        <v>25</v>
      </c>
      <c r="O177" t="s">
        <v>40</v>
      </c>
      <c r="P177" t="s">
        <v>21</v>
      </c>
      <c r="Q177" t="s">
        <v>22</v>
      </c>
      <c r="R177" t="s">
        <v>21</v>
      </c>
      <c r="W177">
        <v>183</v>
      </c>
      <c r="X177">
        <v>74</v>
      </c>
      <c r="Y177">
        <v>4</v>
      </c>
      <c r="Z177">
        <v>189</v>
      </c>
    </row>
    <row r="178" spans="1:26" ht="15.95">
      <c r="A178" t="s">
        <v>4536</v>
      </c>
      <c r="B178" t="s">
        <v>3238</v>
      </c>
      <c r="C178" t="str">
        <f>VLOOKUP(B178, Positions!A$1:B$160, 2, FALSE)</f>
        <v>Midfielder</v>
      </c>
      <c r="D178" t="s">
        <v>2232</v>
      </c>
      <c r="E178" t="s">
        <v>5666</v>
      </c>
      <c r="F178" t="s">
        <v>21</v>
      </c>
      <c r="G178" t="str">
        <f>VLOOKUP(E178, Tiers!M$1:P$134, 3, FALSE)</f>
        <v>NONE</v>
      </c>
      <c r="H178">
        <f>VLOOKUP(G178, Tiers!B$1:C$134, 2, FALSE)</f>
        <v>7</v>
      </c>
      <c r="I178" s="26" t="s">
        <v>5766</v>
      </c>
      <c r="J178">
        <f t="shared" si="14"/>
        <v>10</v>
      </c>
      <c r="K178">
        <f t="shared" si="15"/>
        <v>1</v>
      </c>
      <c r="L178">
        <f t="shared" si="16"/>
        <v>10496</v>
      </c>
      <c r="M178">
        <f t="shared" si="17"/>
        <v>344</v>
      </c>
      <c r="N178">
        <v>25</v>
      </c>
      <c r="O178" t="s">
        <v>103</v>
      </c>
      <c r="P178" t="s">
        <v>21</v>
      </c>
      <c r="Q178" t="s">
        <v>22</v>
      </c>
      <c r="R178" t="s">
        <v>21</v>
      </c>
      <c r="S178" t="s">
        <v>870</v>
      </c>
      <c r="W178">
        <v>176</v>
      </c>
      <c r="X178">
        <v>75</v>
      </c>
      <c r="Y178">
        <v>11</v>
      </c>
      <c r="Z178">
        <v>117</v>
      </c>
    </row>
    <row r="179" spans="1:26" ht="15.95">
      <c r="A179" t="s">
        <v>4537</v>
      </c>
      <c r="B179" t="s">
        <v>102</v>
      </c>
      <c r="C179" t="str">
        <f>VLOOKUP(B179, Positions!A$1:B$160, 2, FALSE)</f>
        <v>Defender</v>
      </c>
      <c r="D179" t="s">
        <v>579</v>
      </c>
      <c r="E179" t="s">
        <v>5665</v>
      </c>
      <c r="F179" t="s">
        <v>21</v>
      </c>
      <c r="G179" t="str">
        <f>VLOOKUP(E179, Tiers!M$1:P$134, 3, FALSE)</f>
        <v>ENG2</v>
      </c>
      <c r="H179">
        <f>VLOOKUP(G179, Tiers!B$1:C$134, 2, FALSE)</f>
        <v>3</v>
      </c>
      <c r="I179" s="26" t="s">
        <v>5767</v>
      </c>
      <c r="J179">
        <f t="shared" si="14"/>
        <v>10</v>
      </c>
      <c r="K179">
        <f t="shared" si="15"/>
        <v>1</v>
      </c>
      <c r="L179">
        <f t="shared" si="16"/>
        <v>10500</v>
      </c>
      <c r="M179">
        <f t="shared" si="17"/>
        <v>345</v>
      </c>
      <c r="N179">
        <v>25</v>
      </c>
      <c r="O179" t="s">
        <v>74</v>
      </c>
      <c r="P179" t="s">
        <v>21</v>
      </c>
      <c r="Q179" t="s">
        <v>22</v>
      </c>
      <c r="R179" t="s">
        <v>21</v>
      </c>
      <c r="W179">
        <v>188</v>
      </c>
      <c r="X179">
        <v>79</v>
      </c>
      <c r="Y179">
        <v>2</v>
      </c>
      <c r="Z179">
        <v>124</v>
      </c>
    </row>
    <row r="180" spans="1:26" ht="15.95">
      <c r="A180" t="s">
        <v>4538</v>
      </c>
      <c r="B180" t="s">
        <v>55</v>
      </c>
      <c r="C180" t="str">
        <f>VLOOKUP(B180, Positions!A$1:B$160, 2, FALSE)</f>
        <v>Forward</v>
      </c>
      <c r="D180" t="s">
        <v>253</v>
      </c>
      <c r="E180" t="s">
        <v>5666</v>
      </c>
      <c r="F180" t="s">
        <v>21</v>
      </c>
      <c r="G180" t="str">
        <f>VLOOKUP(E180, Tiers!M$1:P$134, 3, FALSE)</f>
        <v>NONE</v>
      </c>
      <c r="H180">
        <f>VLOOKUP(G180, Tiers!B$1:C$134, 2, FALSE)</f>
        <v>7</v>
      </c>
      <c r="I180" s="26" t="s">
        <v>5768</v>
      </c>
      <c r="J180">
        <f t="shared" si="14"/>
        <v>7</v>
      </c>
      <c r="K180">
        <f t="shared" si="15"/>
        <v>4</v>
      </c>
      <c r="L180">
        <f t="shared" si="16"/>
        <v>10591</v>
      </c>
      <c r="M180">
        <f t="shared" si="17"/>
        <v>347</v>
      </c>
      <c r="N180">
        <v>25</v>
      </c>
      <c r="O180" t="s">
        <v>530</v>
      </c>
      <c r="P180" t="s">
        <v>21</v>
      </c>
      <c r="Q180" t="s">
        <v>22</v>
      </c>
      <c r="R180" t="s">
        <v>21</v>
      </c>
      <c r="W180">
        <v>176</v>
      </c>
      <c r="X180">
        <v>73</v>
      </c>
      <c r="Y180">
        <v>13</v>
      </c>
      <c r="Z180">
        <v>141</v>
      </c>
    </row>
    <row r="181" spans="1:26" ht="15.95">
      <c r="A181" t="s">
        <v>4539</v>
      </c>
      <c r="B181" t="s">
        <v>166</v>
      </c>
      <c r="C181" t="str">
        <f>VLOOKUP(B181, Positions!A$1:B$160, 2, FALSE)</f>
        <v>Goalkeeper</v>
      </c>
      <c r="D181" t="s">
        <v>132</v>
      </c>
      <c r="E181" t="s">
        <v>5664</v>
      </c>
      <c r="F181" t="s">
        <v>21</v>
      </c>
      <c r="G181" t="str">
        <f>VLOOKUP(E181, Tiers!M$1:P$134, 3, FALSE)</f>
        <v>ENG3</v>
      </c>
      <c r="H181">
        <f>VLOOKUP(G181, Tiers!B$1:C$134, 2, FALSE)</f>
        <v>4</v>
      </c>
      <c r="I181" s="26" t="s">
        <v>5769</v>
      </c>
      <c r="J181">
        <f t="shared" si="14"/>
        <v>6</v>
      </c>
      <c r="K181">
        <f t="shared" si="15"/>
        <v>4</v>
      </c>
      <c r="L181">
        <f t="shared" si="16"/>
        <v>10601</v>
      </c>
      <c r="M181">
        <f t="shared" si="17"/>
        <v>348</v>
      </c>
      <c r="N181">
        <v>25</v>
      </c>
      <c r="O181" t="s">
        <v>149</v>
      </c>
      <c r="P181" t="s">
        <v>21</v>
      </c>
      <c r="Q181" t="s">
        <v>22</v>
      </c>
      <c r="R181" t="s">
        <v>21</v>
      </c>
      <c r="S181" t="s">
        <v>340</v>
      </c>
      <c r="W181">
        <v>188</v>
      </c>
      <c r="X181">
        <v>83</v>
      </c>
      <c r="Y181">
        <v>0</v>
      </c>
      <c r="Z181">
        <v>50</v>
      </c>
    </row>
    <row r="182" spans="1:26" ht="15.95">
      <c r="A182" t="s">
        <v>4540</v>
      </c>
      <c r="B182" t="s">
        <v>166</v>
      </c>
      <c r="C182" t="str">
        <f>VLOOKUP(B182, Positions!A$1:B$160, 2, FALSE)</f>
        <v>Goalkeeper</v>
      </c>
      <c r="D182" t="s">
        <v>762</v>
      </c>
      <c r="E182" t="s">
        <v>5665</v>
      </c>
      <c r="F182" t="s">
        <v>21</v>
      </c>
      <c r="G182" t="str">
        <f>VLOOKUP(E182, Tiers!M$1:P$134, 3, FALSE)</f>
        <v>ENG2</v>
      </c>
      <c r="H182">
        <f>VLOOKUP(G182, Tiers!B$1:C$134, 2, FALSE)</f>
        <v>3</v>
      </c>
      <c r="I182" s="26" t="s">
        <v>5770</v>
      </c>
      <c r="J182">
        <f t="shared" si="14"/>
        <v>4</v>
      </c>
      <c r="K182">
        <f t="shared" si="15"/>
        <v>3</v>
      </c>
      <c r="L182">
        <f t="shared" si="16"/>
        <v>10669</v>
      </c>
      <c r="M182">
        <f t="shared" si="17"/>
        <v>350</v>
      </c>
      <c r="N182">
        <v>25</v>
      </c>
      <c r="O182" t="s">
        <v>5666</v>
      </c>
      <c r="P182" t="s">
        <v>21</v>
      </c>
      <c r="Q182" t="s">
        <v>22</v>
      </c>
      <c r="R182" t="s">
        <v>21</v>
      </c>
      <c r="W182">
        <v>191</v>
      </c>
      <c r="X182">
        <v>83</v>
      </c>
      <c r="Y182">
        <v>0</v>
      </c>
      <c r="Z182">
        <v>85</v>
      </c>
    </row>
    <row r="183" spans="1:26" ht="15.95">
      <c r="A183" t="s">
        <v>4541</v>
      </c>
      <c r="B183" t="s">
        <v>360</v>
      </c>
      <c r="C183" t="str">
        <f>VLOOKUP(B183, Positions!A$1:B$160, 2, FALSE)</f>
        <v>Defender</v>
      </c>
      <c r="D183" t="s">
        <v>4542</v>
      </c>
      <c r="E183" t="s">
        <v>5666</v>
      </c>
      <c r="F183" t="s">
        <v>563</v>
      </c>
      <c r="G183" t="str">
        <f>VLOOKUP(E183, Tiers!M$1:P$134, 3, FALSE)</f>
        <v>NONE</v>
      </c>
      <c r="H183">
        <f>VLOOKUP(G183, Tiers!B$1:C$134, 2, FALSE)</f>
        <v>7</v>
      </c>
      <c r="I183" s="26" t="s">
        <v>5771</v>
      </c>
      <c r="J183">
        <f t="shared" si="14"/>
        <v>12</v>
      </c>
      <c r="K183">
        <f t="shared" si="15"/>
        <v>2</v>
      </c>
      <c r="L183">
        <f t="shared" si="16"/>
        <v>10788</v>
      </c>
      <c r="M183">
        <f t="shared" si="17"/>
        <v>354</v>
      </c>
      <c r="N183">
        <v>25</v>
      </c>
      <c r="O183" t="s">
        <v>56</v>
      </c>
      <c r="P183" t="s">
        <v>21</v>
      </c>
      <c r="Q183" t="s">
        <v>22</v>
      </c>
      <c r="R183" t="s">
        <v>21</v>
      </c>
      <c r="W183">
        <v>183</v>
      </c>
      <c r="X183">
        <v>82</v>
      </c>
      <c r="Y183">
        <v>1</v>
      </c>
      <c r="Z183">
        <v>83</v>
      </c>
    </row>
    <row r="184" spans="1:26" ht="15.95">
      <c r="A184" t="s">
        <v>4543</v>
      </c>
      <c r="B184" t="s">
        <v>72</v>
      </c>
      <c r="C184" t="str">
        <f>VLOOKUP(B184, Positions!A$1:B$160, 2, FALSE)</f>
        <v>Defender</v>
      </c>
      <c r="D184" t="s">
        <v>265</v>
      </c>
      <c r="E184" t="s">
        <v>5665</v>
      </c>
      <c r="F184" t="s">
        <v>21</v>
      </c>
      <c r="G184" t="str">
        <f>VLOOKUP(E184, Tiers!M$1:P$134, 3, FALSE)</f>
        <v>ENG2</v>
      </c>
      <c r="H184">
        <f>VLOOKUP(G184, Tiers!B$1:C$134, 2, FALSE)</f>
        <v>3</v>
      </c>
      <c r="I184" s="26" t="s">
        <v>5772</v>
      </c>
      <c r="J184">
        <f t="shared" si="14"/>
        <v>10</v>
      </c>
      <c r="K184">
        <f t="shared" si="15"/>
        <v>1</v>
      </c>
      <c r="L184">
        <f t="shared" si="16"/>
        <v>10849</v>
      </c>
      <c r="M184">
        <f t="shared" si="17"/>
        <v>356</v>
      </c>
      <c r="N184">
        <v>25</v>
      </c>
      <c r="O184" t="s">
        <v>357</v>
      </c>
      <c r="P184" t="s">
        <v>21</v>
      </c>
      <c r="Q184" t="s">
        <v>22</v>
      </c>
      <c r="R184" t="s">
        <v>21</v>
      </c>
      <c r="W184">
        <v>181</v>
      </c>
      <c r="X184">
        <v>78</v>
      </c>
      <c r="Y184">
        <v>4</v>
      </c>
      <c r="Z184">
        <v>187</v>
      </c>
    </row>
    <row r="185" spans="1:26" ht="15.95">
      <c r="A185" t="s">
        <v>4544</v>
      </c>
      <c r="B185" t="s">
        <v>480</v>
      </c>
      <c r="C185" t="str">
        <f>VLOOKUP(B185, Positions!A$1:B$160, 2, FALSE)</f>
        <v>Defender</v>
      </c>
      <c r="D185" t="s">
        <v>3718</v>
      </c>
      <c r="E185" t="s">
        <v>5666</v>
      </c>
      <c r="F185" t="s">
        <v>21</v>
      </c>
      <c r="G185" t="str">
        <f>VLOOKUP(E185, Tiers!M$1:P$134, 3, FALSE)</f>
        <v>NONE</v>
      </c>
      <c r="H185">
        <f>VLOOKUP(G185, Tiers!B$1:C$134, 2, FALSE)</f>
        <v>7</v>
      </c>
      <c r="I185" s="26" t="s">
        <v>5773</v>
      </c>
      <c r="J185">
        <f t="shared" si="14"/>
        <v>5</v>
      </c>
      <c r="K185">
        <f t="shared" si="15"/>
        <v>3</v>
      </c>
      <c r="L185">
        <f t="shared" si="16"/>
        <v>11012</v>
      </c>
      <c r="M185">
        <f t="shared" si="17"/>
        <v>361</v>
      </c>
      <c r="N185">
        <v>25</v>
      </c>
      <c r="O185" t="s">
        <v>4545</v>
      </c>
      <c r="P185" t="s">
        <v>21</v>
      </c>
      <c r="Q185" t="s">
        <v>22</v>
      </c>
      <c r="R185" t="s">
        <v>21</v>
      </c>
      <c r="W185">
        <v>188</v>
      </c>
      <c r="X185">
        <v>80</v>
      </c>
      <c r="Y185">
        <v>27</v>
      </c>
      <c r="Z185">
        <v>215</v>
      </c>
    </row>
    <row r="186" spans="1:26" ht="15.95">
      <c r="A186" t="s">
        <v>4546</v>
      </c>
      <c r="B186" t="s">
        <v>81</v>
      </c>
      <c r="C186" t="str">
        <f>VLOOKUP(B186, Positions!A$1:B$160, 2, FALSE)</f>
        <v>Defender</v>
      </c>
      <c r="D186" t="s">
        <v>73</v>
      </c>
      <c r="E186" t="s">
        <v>5664</v>
      </c>
      <c r="F186" t="s">
        <v>21</v>
      </c>
      <c r="G186" t="str">
        <f>VLOOKUP(E186, Tiers!M$1:P$134, 3, FALSE)</f>
        <v>ENG3</v>
      </c>
      <c r="H186">
        <f>VLOOKUP(G186, Tiers!B$1:C$134, 2, FALSE)</f>
        <v>4</v>
      </c>
      <c r="I186" s="26" t="s">
        <v>5774</v>
      </c>
      <c r="J186">
        <f t="shared" si="14"/>
        <v>1</v>
      </c>
      <c r="K186">
        <f t="shared" si="15"/>
        <v>2</v>
      </c>
      <c r="L186">
        <f t="shared" si="16"/>
        <v>11116</v>
      </c>
      <c r="M186">
        <f t="shared" si="17"/>
        <v>365</v>
      </c>
      <c r="N186">
        <v>25</v>
      </c>
      <c r="O186" t="s">
        <v>1308</v>
      </c>
      <c r="P186" t="s">
        <v>21</v>
      </c>
      <c r="Q186" t="s">
        <v>22</v>
      </c>
      <c r="R186" t="s">
        <v>21</v>
      </c>
      <c r="W186">
        <v>188</v>
      </c>
      <c r="X186">
        <v>77</v>
      </c>
      <c r="Y186">
        <v>7</v>
      </c>
      <c r="Z186">
        <v>200</v>
      </c>
    </row>
    <row r="187" spans="1:26" ht="15.95">
      <c r="A187" t="s">
        <v>4547</v>
      </c>
      <c r="B187" t="s">
        <v>102</v>
      </c>
      <c r="C187" t="str">
        <f>VLOOKUP(B187, Positions!A$1:B$160, 2, FALSE)</f>
        <v>Defender</v>
      </c>
      <c r="D187" t="s">
        <v>225</v>
      </c>
      <c r="E187" t="s">
        <v>62</v>
      </c>
      <c r="F187" t="s">
        <v>21</v>
      </c>
      <c r="G187" t="str">
        <f>VLOOKUP(E187, Tiers!M$1:P$134, 3, FALSE)</f>
        <v>ENG1</v>
      </c>
      <c r="H187">
        <f>VLOOKUP(G187, Tiers!B$1:C$134, 2, FALSE)</f>
        <v>1</v>
      </c>
      <c r="I187" s="26" t="s">
        <v>5775</v>
      </c>
      <c r="J187">
        <f t="shared" si="14"/>
        <v>9</v>
      </c>
      <c r="K187">
        <f t="shared" si="15"/>
        <v>1</v>
      </c>
      <c r="L187">
        <f t="shared" si="16"/>
        <v>11245</v>
      </c>
      <c r="M187">
        <f t="shared" si="17"/>
        <v>369</v>
      </c>
      <c r="N187">
        <v>25</v>
      </c>
      <c r="O187" t="s">
        <v>56</v>
      </c>
      <c r="P187" t="s">
        <v>21</v>
      </c>
      <c r="Q187" t="s">
        <v>22</v>
      </c>
      <c r="R187" t="s">
        <v>21</v>
      </c>
      <c r="W187">
        <v>188</v>
      </c>
      <c r="X187">
        <v>83</v>
      </c>
      <c r="Y187">
        <v>40</v>
      </c>
      <c r="Z187">
        <v>226</v>
      </c>
    </row>
    <row r="188" spans="1:26" ht="15.95">
      <c r="A188" t="s">
        <v>1764</v>
      </c>
      <c r="B188" t="s">
        <v>55</v>
      </c>
      <c r="C188" t="str">
        <f>VLOOKUP(B188, Positions!A$1:B$160, 2, FALSE)</f>
        <v>Forward</v>
      </c>
      <c r="D188" t="s">
        <v>3064</v>
      </c>
      <c r="E188" t="s">
        <v>5666</v>
      </c>
      <c r="F188" t="s">
        <v>21</v>
      </c>
      <c r="G188" t="str">
        <f>VLOOKUP(E188, Tiers!M$1:P$134, 3, FALSE)</f>
        <v>NONE</v>
      </c>
      <c r="H188">
        <f>VLOOKUP(G188, Tiers!B$1:C$134, 2, FALSE)</f>
        <v>7</v>
      </c>
      <c r="I188" s="26" t="s">
        <v>5776</v>
      </c>
      <c r="J188">
        <f t="shared" si="14"/>
        <v>9</v>
      </c>
      <c r="K188">
        <f t="shared" si="15"/>
        <v>1</v>
      </c>
      <c r="L188">
        <f t="shared" si="16"/>
        <v>11247</v>
      </c>
      <c r="M188">
        <f t="shared" si="17"/>
        <v>369</v>
      </c>
      <c r="N188">
        <v>25</v>
      </c>
      <c r="O188" t="s">
        <v>163</v>
      </c>
      <c r="P188" t="s">
        <v>21</v>
      </c>
      <c r="Q188" t="s">
        <v>22</v>
      </c>
      <c r="R188" t="s">
        <v>21</v>
      </c>
      <c r="W188">
        <v>181</v>
      </c>
      <c r="X188">
        <v>76</v>
      </c>
      <c r="Y188">
        <v>23</v>
      </c>
      <c r="Z188">
        <v>166</v>
      </c>
    </row>
    <row r="189" spans="1:26" ht="15.95">
      <c r="A189" t="s">
        <v>4548</v>
      </c>
      <c r="B189" t="s">
        <v>102</v>
      </c>
      <c r="C189" t="str">
        <f>VLOOKUP(B189, Positions!A$1:B$160, 2, FALSE)</f>
        <v>Defender</v>
      </c>
      <c r="D189" t="s">
        <v>282</v>
      </c>
      <c r="E189" t="s">
        <v>62</v>
      </c>
      <c r="F189" t="s">
        <v>21</v>
      </c>
      <c r="G189" t="str">
        <f>VLOOKUP(E189, Tiers!M$1:P$134, 3, FALSE)</f>
        <v>ENG1</v>
      </c>
      <c r="H189">
        <f>VLOOKUP(G189, Tiers!B$1:C$134, 2, FALSE)</f>
        <v>1</v>
      </c>
      <c r="I189" s="26" t="s">
        <v>5777</v>
      </c>
      <c r="J189">
        <f t="shared" si="14"/>
        <v>7</v>
      </c>
      <c r="K189">
        <f t="shared" si="15"/>
        <v>4</v>
      </c>
      <c r="L189">
        <f t="shared" si="16"/>
        <v>11310</v>
      </c>
      <c r="M189">
        <f t="shared" si="17"/>
        <v>371</v>
      </c>
      <c r="N189">
        <v>25</v>
      </c>
      <c r="O189" t="s">
        <v>57</v>
      </c>
      <c r="P189" t="s">
        <v>21</v>
      </c>
      <c r="Q189" t="s">
        <v>22</v>
      </c>
      <c r="R189" t="s">
        <v>21</v>
      </c>
      <c r="W189">
        <v>191</v>
      </c>
      <c r="X189">
        <v>78</v>
      </c>
      <c r="Y189">
        <v>1</v>
      </c>
      <c r="Z189">
        <v>70</v>
      </c>
    </row>
    <row r="190" spans="1:26" ht="15.95">
      <c r="A190" t="s">
        <v>4549</v>
      </c>
      <c r="B190" t="s">
        <v>115</v>
      </c>
      <c r="C190" t="str">
        <f>VLOOKUP(B190, Positions!A$1:B$160, 2, FALSE)</f>
        <v>Midfielder</v>
      </c>
      <c r="D190" t="s">
        <v>2359</v>
      </c>
      <c r="E190" t="s">
        <v>5666</v>
      </c>
      <c r="F190" t="s">
        <v>21</v>
      </c>
      <c r="G190" t="str">
        <f>VLOOKUP(E190, Tiers!M$1:P$134, 3, FALSE)</f>
        <v>NONE</v>
      </c>
      <c r="H190">
        <f>VLOOKUP(G190, Tiers!B$1:C$134, 2, FALSE)</f>
        <v>7</v>
      </c>
      <c r="I190" s="26" t="s">
        <v>5778</v>
      </c>
      <c r="J190">
        <f t="shared" si="14"/>
        <v>5</v>
      </c>
      <c r="K190">
        <f t="shared" si="15"/>
        <v>3</v>
      </c>
      <c r="L190">
        <f t="shared" si="16"/>
        <v>11371</v>
      </c>
      <c r="M190">
        <f t="shared" si="17"/>
        <v>373</v>
      </c>
      <c r="N190">
        <v>25</v>
      </c>
      <c r="O190" t="s">
        <v>4550</v>
      </c>
      <c r="P190" t="s">
        <v>21</v>
      </c>
      <c r="Q190" t="s">
        <v>22</v>
      </c>
      <c r="R190" t="s">
        <v>21</v>
      </c>
      <c r="W190">
        <v>181</v>
      </c>
      <c r="X190">
        <v>74</v>
      </c>
      <c r="Y190">
        <v>41</v>
      </c>
      <c r="Z190">
        <v>196</v>
      </c>
    </row>
    <row r="191" spans="1:26" ht="15.95">
      <c r="A191" t="s">
        <v>4551</v>
      </c>
      <c r="B191" t="s">
        <v>42</v>
      </c>
      <c r="C191" t="str">
        <f>VLOOKUP(B191, Positions!A$1:B$160, 2, FALSE)</f>
        <v>Midfielder</v>
      </c>
      <c r="D191" t="s">
        <v>190</v>
      </c>
      <c r="E191" t="s">
        <v>5663</v>
      </c>
      <c r="F191" t="s">
        <v>21</v>
      </c>
      <c r="G191" t="str">
        <f>VLOOKUP(E191, Tiers!M$1:P$134, 3, FALSE)</f>
        <v>ENG4</v>
      </c>
      <c r="H191">
        <f>VLOOKUP(G191, Tiers!B$1:C$134, 2, FALSE)</f>
        <v>5</v>
      </c>
      <c r="I191" s="26" t="s">
        <v>5779</v>
      </c>
      <c r="J191">
        <f t="shared" si="14"/>
        <v>4</v>
      </c>
      <c r="K191">
        <f t="shared" si="15"/>
        <v>3</v>
      </c>
      <c r="L191">
        <f t="shared" si="16"/>
        <v>11392</v>
      </c>
      <c r="M191">
        <f t="shared" si="17"/>
        <v>374</v>
      </c>
      <c r="N191">
        <v>25</v>
      </c>
      <c r="O191" t="s">
        <v>177</v>
      </c>
      <c r="P191" t="s">
        <v>21</v>
      </c>
      <c r="Q191" t="s">
        <v>22</v>
      </c>
      <c r="R191" t="s">
        <v>21</v>
      </c>
      <c r="W191">
        <v>178</v>
      </c>
      <c r="X191">
        <v>69</v>
      </c>
      <c r="Y191">
        <v>23</v>
      </c>
      <c r="Z191">
        <v>243</v>
      </c>
    </row>
    <row r="192" spans="1:26" ht="15.95">
      <c r="A192" t="s">
        <v>4552</v>
      </c>
      <c r="B192" t="s">
        <v>166</v>
      </c>
      <c r="C192" t="str">
        <f>VLOOKUP(B192, Positions!A$1:B$160, 2, FALSE)</f>
        <v>Goalkeeper</v>
      </c>
      <c r="D192" t="s">
        <v>4553</v>
      </c>
      <c r="E192" t="s">
        <v>5666</v>
      </c>
      <c r="F192" t="s">
        <v>5673</v>
      </c>
      <c r="G192" t="str">
        <f>VLOOKUP(E192, Tiers!M$1:P$134, 3, FALSE)</f>
        <v>NONE</v>
      </c>
      <c r="H192">
        <f>VLOOKUP(G192, Tiers!B$1:C$134, 2, FALSE)</f>
        <v>7</v>
      </c>
      <c r="I192" s="26" t="s">
        <v>5679</v>
      </c>
      <c r="J192">
        <f t="shared" si="14"/>
        <v>2</v>
      </c>
      <c r="K192">
        <f t="shared" si="15"/>
        <v>2</v>
      </c>
      <c r="L192">
        <f t="shared" si="16"/>
        <v>11467</v>
      </c>
      <c r="M192">
        <f t="shared" si="17"/>
        <v>376</v>
      </c>
      <c r="N192">
        <v>25</v>
      </c>
      <c r="O192" t="s">
        <v>2405</v>
      </c>
      <c r="P192" t="s">
        <v>21</v>
      </c>
      <c r="Q192" t="s">
        <v>22</v>
      </c>
      <c r="R192" t="s">
        <v>21</v>
      </c>
      <c r="W192">
        <v>190</v>
      </c>
      <c r="X192">
        <v>77</v>
      </c>
      <c r="Y192">
        <v>0</v>
      </c>
      <c r="Z192">
        <v>73</v>
      </c>
    </row>
    <row r="193" spans="1:26" ht="15.95">
      <c r="A193" t="s">
        <v>4554</v>
      </c>
      <c r="B193" t="s">
        <v>166</v>
      </c>
      <c r="C193" t="str">
        <f>VLOOKUP(B193, Positions!A$1:B$160, 2, FALSE)</f>
        <v>Goalkeeper</v>
      </c>
      <c r="D193" t="s">
        <v>204</v>
      </c>
      <c r="E193" t="s">
        <v>5665</v>
      </c>
      <c r="F193" t="s">
        <v>21</v>
      </c>
      <c r="G193" t="str">
        <f>VLOOKUP(E193, Tiers!M$1:P$134, 3, FALSE)</f>
        <v>ENG2</v>
      </c>
      <c r="H193">
        <f>VLOOKUP(G193, Tiers!B$1:C$134, 2, FALSE)</f>
        <v>3</v>
      </c>
      <c r="I193" s="26" t="s">
        <v>5680</v>
      </c>
      <c r="J193">
        <f t="shared" si="14"/>
        <v>1</v>
      </c>
      <c r="K193">
        <f t="shared" si="15"/>
        <v>2</v>
      </c>
      <c r="L193">
        <f t="shared" si="16"/>
        <v>11476</v>
      </c>
      <c r="M193">
        <f t="shared" si="17"/>
        <v>377</v>
      </c>
      <c r="N193">
        <v>25</v>
      </c>
      <c r="O193" t="s">
        <v>1308</v>
      </c>
      <c r="P193" t="s">
        <v>21</v>
      </c>
      <c r="Q193" t="s">
        <v>22</v>
      </c>
      <c r="R193" t="s">
        <v>21</v>
      </c>
      <c r="W193">
        <v>191</v>
      </c>
      <c r="X193">
        <v>76</v>
      </c>
      <c r="Y193">
        <v>0</v>
      </c>
      <c r="Z193">
        <v>62</v>
      </c>
    </row>
    <row r="194" spans="1:26" ht="15.95">
      <c r="A194" t="s">
        <v>4555</v>
      </c>
      <c r="B194" t="s">
        <v>16</v>
      </c>
      <c r="C194" t="str">
        <f>VLOOKUP(B194, Positions!A$1:B$160, 2, FALSE)</f>
        <v>Forward</v>
      </c>
      <c r="D194" t="s">
        <v>187</v>
      </c>
      <c r="E194" t="s">
        <v>5663</v>
      </c>
      <c r="F194" t="s">
        <v>21</v>
      </c>
      <c r="G194" t="str">
        <f>VLOOKUP(E194, Tiers!M$1:P$134, 3, FALSE)</f>
        <v>ENG4</v>
      </c>
      <c r="H194">
        <f>VLOOKUP(G194, Tiers!B$1:C$134, 2, FALSE)</f>
        <v>5</v>
      </c>
      <c r="I194" s="26" t="s">
        <v>5682</v>
      </c>
      <c r="J194">
        <f t="shared" si="14"/>
        <v>10</v>
      </c>
      <c r="K194">
        <f t="shared" si="15"/>
        <v>1</v>
      </c>
      <c r="L194">
        <f t="shared" si="16"/>
        <v>11566</v>
      </c>
      <c r="M194">
        <f t="shared" si="17"/>
        <v>380</v>
      </c>
      <c r="N194">
        <v>25</v>
      </c>
      <c r="O194" t="s">
        <v>253</v>
      </c>
      <c r="P194" t="s">
        <v>21</v>
      </c>
      <c r="Q194" t="s">
        <v>22</v>
      </c>
      <c r="R194" t="s">
        <v>21</v>
      </c>
      <c r="W194">
        <v>184</v>
      </c>
      <c r="X194">
        <v>86</v>
      </c>
      <c r="Y194">
        <v>57</v>
      </c>
      <c r="Z194">
        <v>92</v>
      </c>
    </row>
    <row r="195" spans="1:26" ht="15.95">
      <c r="A195" t="s">
        <v>4556</v>
      </c>
      <c r="B195" t="s">
        <v>131</v>
      </c>
      <c r="C195" t="str">
        <f>VLOOKUP(B195, Positions!A$1:B$160, 2, FALSE)</f>
        <v>Forward</v>
      </c>
      <c r="D195" t="s">
        <v>3874</v>
      </c>
      <c r="E195" t="s">
        <v>5669</v>
      </c>
      <c r="F195" t="s">
        <v>421</v>
      </c>
      <c r="G195" t="str">
        <f>VLOOKUP(E195, Tiers!M$1:P$134, 3, FALSE)</f>
        <v>SCO1</v>
      </c>
      <c r="H195">
        <f>VLOOKUP(G195, Tiers!B$1:C$134, 2, FALSE)</f>
        <v>3</v>
      </c>
      <c r="I195" s="26" t="s">
        <v>5683</v>
      </c>
      <c r="J195">
        <f t="shared" si="14"/>
        <v>9</v>
      </c>
      <c r="K195">
        <f t="shared" si="15"/>
        <v>1</v>
      </c>
      <c r="L195">
        <f t="shared" si="16"/>
        <v>11625</v>
      </c>
      <c r="M195">
        <f t="shared" si="17"/>
        <v>381</v>
      </c>
      <c r="N195">
        <v>25</v>
      </c>
      <c r="O195" t="s">
        <v>5786</v>
      </c>
      <c r="P195" t="s">
        <v>21</v>
      </c>
      <c r="Q195" t="s">
        <v>22</v>
      </c>
      <c r="R195" t="s">
        <v>21</v>
      </c>
      <c r="W195">
        <v>178</v>
      </c>
      <c r="X195">
        <v>73</v>
      </c>
      <c r="Y195">
        <v>17</v>
      </c>
      <c r="Z195">
        <v>172</v>
      </c>
    </row>
    <row r="196" spans="1:26" ht="15.95">
      <c r="A196" t="s">
        <v>4557</v>
      </c>
      <c r="B196" t="s">
        <v>81</v>
      </c>
      <c r="C196" t="str">
        <f>VLOOKUP(B196, Positions!A$1:B$160, 2, FALSE)</f>
        <v>Defender</v>
      </c>
      <c r="D196" t="s">
        <v>2569</v>
      </c>
      <c r="E196" t="s">
        <v>5666</v>
      </c>
      <c r="F196" t="s">
        <v>21</v>
      </c>
      <c r="G196" t="str">
        <f>VLOOKUP(E196, Tiers!M$1:P$134, 3, FALSE)</f>
        <v>NONE</v>
      </c>
      <c r="H196">
        <f>VLOOKUP(G196, Tiers!B$1:C$134, 2, FALSE)</f>
        <v>7</v>
      </c>
      <c r="I196" s="26" t="s">
        <v>5684</v>
      </c>
      <c r="J196">
        <f t="shared" si="14"/>
        <v>3</v>
      </c>
      <c r="K196">
        <f t="shared" si="15"/>
        <v>3</v>
      </c>
      <c r="L196">
        <f t="shared" si="16"/>
        <v>11788</v>
      </c>
      <c r="M196">
        <f t="shared" si="17"/>
        <v>387</v>
      </c>
      <c r="N196">
        <v>25</v>
      </c>
      <c r="O196" t="s">
        <v>5666</v>
      </c>
      <c r="P196" t="s">
        <v>21</v>
      </c>
      <c r="Q196" t="s">
        <v>22</v>
      </c>
      <c r="R196" t="s">
        <v>21</v>
      </c>
      <c r="W196">
        <v>185</v>
      </c>
      <c r="X196">
        <v>82</v>
      </c>
      <c r="Y196">
        <v>13</v>
      </c>
      <c r="Z196">
        <v>181</v>
      </c>
    </row>
    <row r="197" spans="1:26" ht="15.95">
      <c r="A197" t="s">
        <v>4558</v>
      </c>
      <c r="B197" t="s">
        <v>42</v>
      </c>
      <c r="C197" t="str">
        <f>VLOOKUP(B197, Positions!A$1:B$160, 2, FALSE)</f>
        <v>Midfielder</v>
      </c>
      <c r="D197" t="s">
        <v>187</v>
      </c>
      <c r="E197" t="s">
        <v>5663</v>
      </c>
      <c r="F197" t="s">
        <v>21</v>
      </c>
      <c r="G197" t="str">
        <f>VLOOKUP(E197, Tiers!M$1:P$134, 3, FALSE)</f>
        <v>ENG4</v>
      </c>
      <c r="H197">
        <f>VLOOKUP(G197, Tiers!B$1:C$134, 2, FALSE)</f>
        <v>5</v>
      </c>
      <c r="I197" s="26" t="s">
        <v>5684</v>
      </c>
      <c r="J197">
        <f t="shared" si="14"/>
        <v>3</v>
      </c>
      <c r="K197">
        <f t="shared" si="15"/>
        <v>3</v>
      </c>
      <c r="L197">
        <f t="shared" si="16"/>
        <v>11788</v>
      </c>
      <c r="M197">
        <f t="shared" si="17"/>
        <v>387</v>
      </c>
      <c r="N197">
        <v>25</v>
      </c>
      <c r="O197" t="s">
        <v>52</v>
      </c>
      <c r="P197" t="s">
        <v>21</v>
      </c>
      <c r="Q197" t="s">
        <v>22</v>
      </c>
      <c r="R197" t="s">
        <v>21</v>
      </c>
      <c r="W197">
        <v>176</v>
      </c>
      <c r="X197">
        <v>79</v>
      </c>
      <c r="Y197">
        <v>11</v>
      </c>
      <c r="Z197">
        <v>67</v>
      </c>
    </row>
    <row r="198" spans="1:26" ht="15.95">
      <c r="A198" t="s">
        <v>4559</v>
      </c>
      <c r="B198" t="s">
        <v>3959</v>
      </c>
      <c r="C198" t="str">
        <f>VLOOKUP(B198, Positions!A$1:B$160, 2, FALSE)</f>
        <v>Midfielder</v>
      </c>
      <c r="D198" t="s">
        <v>37</v>
      </c>
      <c r="E198" t="s">
        <v>5664</v>
      </c>
      <c r="F198" t="s">
        <v>21</v>
      </c>
      <c r="G198" t="str">
        <f>VLOOKUP(E198, Tiers!M$1:P$134, 3, FALSE)</f>
        <v>ENG3</v>
      </c>
      <c r="H198">
        <f>VLOOKUP(G198, Tiers!B$1:C$134, 2, FALSE)</f>
        <v>4</v>
      </c>
      <c r="I198" s="26" t="s">
        <v>5685</v>
      </c>
      <c r="J198">
        <f t="shared" si="14"/>
        <v>1</v>
      </c>
      <c r="K198">
        <f t="shared" si="15"/>
        <v>2</v>
      </c>
      <c r="L198">
        <f t="shared" si="16"/>
        <v>11847</v>
      </c>
      <c r="M198">
        <f t="shared" si="17"/>
        <v>389</v>
      </c>
      <c r="N198">
        <v>25</v>
      </c>
      <c r="O198" t="s">
        <v>1530</v>
      </c>
      <c r="P198" t="s">
        <v>21</v>
      </c>
      <c r="Q198" t="s">
        <v>22</v>
      </c>
      <c r="R198" t="s">
        <v>21</v>
      </c>
      <c r="W198">
        <v>185</v>
      </c>
      <c r="X198">
        <v>80</v>
      </c>
      <c r="Y198">
        <v>40</v>
      </c>
      <c r="Z198">
        <v>154</v>
      </c>
    </row>
    <row r="199" spans="1:26" ht="15.95">
      <c r="A199" t="s">
        <v>4560</v>
      </c>
      <c r="B199" t="s">
        <v>36</v>
      </c>
      <c r="C199" t="str">
        <f>VLOOKUP(B199, Positions!A$1:B$160, 2, FALSE)</f>
        <v>Midfielder</v>
      </c>
      <c r="D199" t="s">
        <v>116</v>
      </c>
      <c r="E199" t="s">
        <v>62</v>
      </c>
      <c r="F199" t="s">
        <v>21</v>
      </c>
      <c r="G199" t="str">
        <f>VLOOKUP(E199, Tiers!M$1:P$134, 3, FALSE)</f>
        <v>ENG1</v>
      </c>
      <c r="H199">
        <f>VLOOKUP(G199, Tiers!B$1:C$134, 2, FALSE)</f>
        <v>1</v>
      </c>
      <c r="I199" s="26" t="s">
        <v>5686</v>
      </c>
      <c r="J199">
        <f t="shared" si="14"/>
        <v>1</v>
      </c>
      <c r="K199">
        <f t="shared" si="15"/>
        <v>2</v>
      </c>
      <c r="L199">
        <f t="shared" si="16"/>
        <v>11854</v>
      </c>
      <c r="M199">
        <f t="shared" si="17"/>
        <v>389</v>
      </c>
      <c r="N199">
        <v>25</v>
      </c>
      <c r="O199" t="s">
        <v>936</v>
      </c>
      <c r="P199" t="s">
        <v>21</v>
      </c>
      <c r="Q199" t="s">
        <v>22</v>
      </c>
      <c r="R199" t="s">
        <v>21</v>
      </c>
      <c r="W199">
        <v>170</v>
      </c>
      <c r="X199">
        <v>80</v>
      </c>
      <c r="Y199">
        <v>17</v>
      </c>
      <c r="Z199">
        <v>225</v>
      </c>
    </row>
    <row r="200" spans="1:26" ht="15.95">
      <c r="A200" t="s">
        <v>4561</v>
      </c>
      <c r="B200" t="s">
        <v>115</v>
      </c>
      <c r="C200" t="str">
        <f>VLOOKUP(B200, Positions!A$1:B$160, 2, FALSE)</f>
        <v>Midfielder</v>
      </c>
      <c r="D200" t="s">
        <v>236</v>
      </c>
      <c r="E200" t="s">
        <v>5665</v>
      </c>
      <c r="F200" t="s">
        <v>21</v>
      </c>
      <c r="G200" t="str">
        <f>VLOOKUP(E200, Tiers!M$1:P$134, 3, FALSE)</f>
        <v>ENG2</v>
      </c>
      <c r="H200">
        <f>VLOOKUP(G200, Tiers!B$1:C$134, 2, FALSE)</f>
        <v>3</v>
      </c>
      <c r="I200" s="26" t="s">
        <v>5687</v>
      </c>
      <c r="J200">
        <f t="shared" si="14"/>
        <v>12</v>
      </c>
      <c r="K200">
        <f t="shared" si="15"/>
        <v>2</v>
      </c>
      <c r="L200">
        <f t="shared" si="16"/>
        <v>11879</v>
      </c>
      <c r="M200">
        <f t="shared" si="17"/>
        <v>390</v>
      </c>
      <c r="N200">
        <v>25</v>
      </c>
      <c r="O200" t="s">
        <v>3762</v>
      </c>
      <c r="P200" t="s">
        <v>21</v>
      </c>
      <c r="Q200" t="s">
        <v>22</v>
      </c>
      <c r="R200" t="s">
        <v>21</v>
      </c>
      <c r="W200">
        <v>178</v>
      </c>
      <c r="X200">
        <v>71</v>
      </c>
      <c r="Y200">
        <v>26</v>
      </c>
      <c r="Z200">
        <v>197</v>
      </c>
    </row>
    <row r="201" spans="1:26" ht="15.95">
      <c r="A201" t="s">
        <v>4562</v>
      </c>
      <c r="B201" t="s">
        <v>196</v>
      </c>
      <c r="C201" t="str">
        <f>VLOOKUP(B201, Positions!A$1:B$160, 2, FALSE)</f>
        <v>Defender</v>
      </c>
      <c r="D201" t="s">
        <v>836</v>
      </c>
      <c r="E201" t="s">
        <v>62</v>
      </c>
      <c r="F201" t="s">
        <v>21</v>
      </c>
      <c r="G201" t="str">
        <f>VLOOKUP(E201, Tiers!M$1:P$134, 3, FALSE)</f>
        <v>ENG1</v>
      </c>
      <c r="H201">
        <f>VLOOKUP(G201, Tiers!B$1:C$134, 2, FALSE)</f>
        <v>1</v>
      </c>
      <c r="I201" s="26" t="s">
        <v>5688</v>
      </c>
      <c r="J201">
        <f t="shared" si="14"/>
        <v>11</v>
      </c>
      <c r="K201">
        <f t="shared" si="15"/>
        <v>1</v>
      </c>
      <c r="L201">
        <f t="shared" si="16"/>
        <v>11919</v>
      </c>
      <c r="M201">
        <f t="shared" si="17"/>
        <v>391</v>
      </c>
      <c r="N201">
        <v>25</v>
      </c>
      <c r="O201" t="s">
        <v>52</v>
      </c>
      <c r="P201" t="s">
        <v>21</v>
      </c>
      <c r="Q201" t="s">
        <v>22</v>
      </c>
      <c r="R201" t="s">
        <v>21</v>
      </c>
      <c r="W201">
        <v>178</v>
      </c>
      <c r="X201">
        <v>75</v>
      </c>
      <c r="Y201">
        <v>2</v>
      </c>
      <c r="Z201">
        <v>156</v>
      </c>
    </row>
    <row r="202" spans="1:26" ht="15.95">
      <c r="A202" t="s">
        <v>4563</v>
      </c>
      <c r="B202" t="s">
        <v>680</v>
      </c>
      <c r="C202" t="str">
        <f>VLOOKUP(B202, Positions!A$1:B$160, 2, FALSE)</f>
        <v>Midfielder</v>
      </c>
      <c r="D202" t="s">
        <v>127</v>
      </c>
      <c r="E202" t="s">
        <v>62</v>
      </c>
      <c r="F202" t="s">
        <v>21</v>
      </c>
      <c r="G202" t="str">
        <f>VLOOKUP(E202, Tiers!M$1:P$134, 3, FALSE)</f>
        <v>ENG1</v>
      </c>
      <c r="H202">
        <f>VLOOKUP(G202, Tiers!B$1:C$134, 2, FALSE)</f>
        <v>1</v>
      </c>
      <c r="I202" s="26" t="s">
        <v>5689</v>
      </c>
      <c r="J202">
        <f t="shared" si="14"/>
        <v>10</v>
      </c>
      <c r="K202">
        <f t="shared" si="15"/>
        <v>1</v>
      </c>
      <c r="L202">
        <f t="shared" si="16"/>
        <v>11931</v>
      </c>
      <c r="M202">
        <f t="shared" si="17"/>
        <v>392</v>
      </c>
      <c r="N202">
        <v>25</v>
      </c>
      <c r="O202" t="s">
        <v>74</v>
      </c>
      <c r="P202" t="s">
        <v>21</v>
      </c>
      <c r="Q202" t="s">
        <v>22</v>
      </c>
      <c r="R202" t="s">
        <v>21</v>
      </c>
      <c r="W202">
        <v>181</v>
      </c>
      <c r="X202">
        <v>82</v>
      </c>
      <c r="Y202">
        <v>43</v>
      </c>
      <c r="Z202">
        <v>211</v>
      </c>
    </row>
    <row r="203" spans="1:26" ht="15.95">
      <c r="A203" t="s">
        <v>4564</v>
      </c>
      <c r="B203" t="s">
        <v>47</v>
      </c>
      <c r="C203" t="str">
        <f>VLOOKUP(B203, Positions!A$1:B$160, 2, FALSE)</f>
        <v>Forward</v>
      </c>
      <c r="D203" t="s">
        <v>221</v>
      </c>
      <c r="E203" t="s">
        <v>5664</v>
      </c>
      <c r="F203" t="s">
        <v>21</v>
      </c>
      <c r="G203" t="str">
        <f>VLOOKUP(E203, Tiers!M$1:P$134, 3, FALSE)</f>
        <v>ENG3</v>
      </c>
      <c r="H203">
        <f>VLOOKUP(G203, Tiers!B$1:C$134, 2, FALSE)</f>
        <v>4</v>
      </c>
      <c r="I203" s="26" t="s">
        <v>5690</v>
      </c>
      <c r="J203">
        <f t="shared" si="14"/>
        <v>10</v>
      </c>
      <c r="K203">
        <f t="shared" si="15"/>
        <v>1</v>
      </c>
      <c r="L203">
        <f t="shared" si="16"/>
        <v>11932</v>
      </c>
      <c r="M203">
        <f t="shared" si="17"/>
        <v>392</v>
      </c>
      <c r="N203">
        <v>25</v>
      </c>
      <c r="O203" t="s">
        <v>4565</v>
      </c>
      <c r="P203" t="s">
        <v>21</v>
      </c>
      <c r="Q203" t="s">
        <v>22</v>
      </c>
      <c r="R203" t="s">
        <v>21</v>
      </c>
      <c r="W203">
        <v>176</v>
      </c>
      <c r="X203">
        <v>78</v>
      </c>
      <c r="Y203">
        <v>10</v>
      </c>
      <c r="Z203">
        <v>72</v>
      </c>
    </row>
    <row r="204" spans="1:26" ht="15.95">
      <c r="A204" t="s">
        <v>4566</v>
      </c>
      <c r="B204" t="s">
        <v>249</v>
      </c>
      <c r="C204" t="str">
        <f>VLOOKUP(B204, Positions!A$1:B$160, 2, FALSE)</f>
        <v>Midfielder</v>
      </c>
      <c r="D204" t="s">
        <v>616</v>
      </c>
      <c r="E204" t="s">
        <v>5663</v>
      </c>
      <c r="F204" t="s">
        <v>21</v>
      </c>
      <c r="G204" t="str">
        <f>VLOOKUP(E204, Tiers!M$1:P$134, 3, FALSE)</f>
        <v>ENG4</v>
      </c>
      <c r="H204">
        <f>VLOOKUP(G204, Tiers!B$1:C$134, 2, FALSE)</f>
        <v>5</v>
      </c>
      <c r="I204" s="26" t="s">
        <v>5691</v>
      </c>
      <c r="J204">
        <f t="shared" si="14"/>
        <v>9</v>
      </c>
      <c r="K204">
        <f t="shared" si="15"/>
        <v>1</v>
      </c>
      <c r="L204">
        <f t="shared" si="16"/>
        <v>11964</v>
      </c>
      <c r="M204">
        <f t="shared" si="17"/>
        <v>393</v>
      </c>
      <c r="N204">
        <v>25</v>
      </c>
      <c r="O204" t="s">
        <v>1019</v>
      </c>
      <c r="P204" t="s">
        <v>21</v>
      </c>
      <c r="Q204" t="s">
        <v>1020</v>
      </c>
      <c r="R204" t="s">
        <v>21</v>
      </c>
      <c r="S204" t="s">
        <v>145</v>
      </c>
      <c r="W204">
        <v>182</v>
      </c>
      <c r="X204">
        <v>72</v>
      </c>
      <c r="Y204">
        <v>31</v>
      </c>
      <c r="Z204">
        <v>227</v>
      </c>
    </row>
    <row r="205" spans="1:26" ht="15.95">
      <c r="A205" t="s">
        <v>4567</v>
      </c>
      <c r="B205" t="s">
        <v>31</v>
      </c>
      <c r="C205" t="str">
        <f>VLOOKUP(B205, Positions!A$1:B$160, 2, FALSE)</f>
        <v>Defender</v>
      </c>
      <c r="D205" t="s">
        <v>162</v>
      </c>
      <c r="E205" t="s">
        <v>5663</v>
      </c>
      <c r="F205" t="s">
        <v>21</v>
      </c>
      <c r="G205" t="str">
        <f>VLOOKUP(E205, Tiers!M$1:P$134, 3, FALSE)</f>
        <v>ENG4</v>
      </c>
      <c r="H205">
        <f>VLOOKUP(G205, Tiers!B$1:C$134, 2, FALSE)</f>
        <v>5</v>
      </c>
      <c r="I205" s="26" t="s">
        <v>5692</v>
      </c>
      <c r="J205">
        <f t="shared" si="14"/>
        <v>9</v>
      </c>
      <c r="K205">
        <f t="shared" si="15"/>
        <v>1</v>
      </c>
      <c r="L205">
        <f t="shared" si="16"/>
        <v>11971</v>
      </c>
      <c r="M205">
        <f t="shared" si="17"/>
        <v>393</v>
      </c>
      <c r="N205">
        <v>25</v>
      </c>
      <c r="O205" t="s">
        <v>159</v>
      </c>
      <c r="P205" t="s">
        <v>21</v>
      </c>
      <c r="Q205" t="s">
        <v>22</v>
      </c>
      <c r="R205" t="s">
        <v>21</v>
      </c>
      <c r="W205">
        <v>185</v>
      </c>
      <c r="X205">
        <v>85</v>
      </c>
      <c r="Y205">
        <v>0</v>
      </c>
      <c r="Z205">
        <v>71</v>
      </c>
    </row>
    <row r="206" spans="1:26" ht="15.95">
      <c r="A206" t="s">
        <v>4568</v>
      </c>
      <c r="B206" t="s">
        <v>81</v>
      </c>
      <c r="C206" t="str">
        <f>VLOOKUP(B206, Positions!A$1:B$160, 2, FALSE)</f>
        <v>Defender</v>
      </c>
      <c r="D206" t="s">
        <v>1146</v>
      </c>
      <c r="E206" t="s">
        <v>5666</v>
      </c>
      <c r="F206" t="s">
        <v>21</v>
      </c>
      <c r="G206" t="str">
        <f>VLOOKUP(E206, Tiers!M$1:P$134, 3, FALSE)</f>
        <v>NONE</v>
      </c>
      <c r="H206">
        <f>VLOOKUP(G206, Tiers!B$1:C$134, 2, FALSE)</f>
        <v>7</v>
      </c>
      <c r="I206" s="26" t="s">
        <v>5693</v>
      </c>
      <c r="J206">
        <f t="shared" si="14"/>
        <v>6</v>
      </c>
      <c r="K206">
        <f t="shared" si="15"/>
        <v>4</v>
      </c>
      <c r="L206">
        <f t="shared" si="16"/>
        <v>12060</v>
      </c>
      <c r="M206">
        <f t="shared" si="17"/>
        <v>396</v>
      </c>
      <c r="N206">
        <v>25</v>
      </c>
      <c r="O206" t="s">
        <v>57</v>
      </c>
      <c r="P206" t="s">
        <v>21</v>
      </c>
      <c r="Q206" t="s">
        <v>22</v>
      </c>
      <c r="R206" t="s">
        <v>21</v>
      </c>
      <c r="W206">
        <v>191</v>
      </c>
      <c r="X206">
        <v>81</v>
      </c>
      <c r="Y206">
        <v>5</v>
      </c>
      <c r="Z206">
        <v>38</v>
      </c>
    </row>
    <row r="207" spans="1:26" ht="15.95">
      <c r="A207" t="s">
        <v>4569</v>
      </c>
      <c r="B207" t="s">
        <v>16</v>
      </c>
      <c r="C207" t="str">
        <f>VLOOKUP(B207, Positions!A$1:B$160, 2, FALSE)</f>
        <v>Forward</v>
      </c>
      <c r="D207" t="s">
        <v>1308</v>
      </c>
      <c r="E207" t="s">
        <v>5666</v>
      </c>
      <c r="F207" t="s">
        <v>21</v>
      </c>
      <c r="G207" t="str">
        <f>VLOOKUP(E207, Tiers!M$1:P$134, 3, FALSE)</f>
        <v>NONE</v>
      </c>
      <c r="H207">
        <f>VLOOKUP(G207, Tiers!B$1:C$134, 2, FALSE)</f>
        <v>7</v>
      </c>
      <c r="I207" s="26" t="s">
        <v>5694</v>
      </c>
      <c r="J207">
        <f t="shared" si="14"/>
        <v>11</v>
      </c>
      <c r="K207">
        <f t="shared" si="15"/>
        <v>1</v>
      </c>
      <c r="L207">
        <f t="shared" si="16"/>
        <v>12284</v>
      </c>
      <c r="M207">
        <f t="shared" si="17"/>
        <v>403</v>
      </c>
      <c r="N207">
        <v>25</v>
      </c>
      <c r="O207" t="s">
        <v>113</v>
      </c>
      <c r="P207" t="s">
        <v>21</v>
      </c>
      <c r="Q207" t="s">
        <v>22</v>
      </c>
      <c r="R207" t="s">
        <v>21</v>
      </c>
      <c r="W207">
        <v>181</v>
      </c>
      <c r="X207">
        <v>70</v>
      </c>
      <c r="Y207">
        <v>105</v>
      </c>
      <c r="Z207">
        <v>197</v>
      </c>
    </row>
    <row r="208" spans="1:26" ht="15.95">
      <c r="A208" t="s">
        <v>4570</v>
      </c>
      <c r="B208" t="s">
        <v>72</v>
      </c>
      <c r="C208" t="str">
        <f>VLOOKUP(B208, Positions!A$1:B$160, 2, FALSE)</f>
        <v>Defender</v>
      </c>
      <c r="D208" t="s">
        <v>470</v>
      </c>
      <c r="E208" t="s">
        <v>5663</v>
      </c>
      <c r="F208" t="s">
        <v>21</v>
      </c>
      <c r="G208" t="str">
        <f>VLOOKUP(E208, Tiers!M$1:P$134, 3, FALSE)</f>
        <v>ENG4</v>
      </c>
      <c r="H208">
        <f>VLOOKUP(G208, Tiers!B$1:C$134, 2, FALSE)</f>
        <v>5</v>
      </c>
      <c r="I208" s="26" t="s">
        <v>5695</v>
      </c>
      <c r="J208">
        <f t="shared" si="14"/>
        <v>11</v>
      </c>
      <c r="K208">
        <f t="shared" si="15"/>
        <v>1</v>
      </c>
      <c r="L208">
        <f t="shared" si="16"/>
        <v>12290</v>
      </c>
      <c r="M208">
        <f t="shared" si="17"/>
        <v>403</v>
      </c>
      <c r="N208">
        <v>25</v>
      </c>
      <c r="O208" t="s">
        <v>229</v>
      </c>
      <c r="P208" t="s">
        <v>21</v>
      </c>
      <c r="Q208" t="s">
        <v>22</v>
      </c>
      <c r="R208" t="s">
        <v>21</v>
      </c>
      <c r="W208">
        <v>188</v>
      </c>
      <c r="X208">
        <v>79</v>
      </c>
      <c r="Y208">
        <v>12</v>
      </c>
      <c r="Z208">
        <v>188</v>
      </c>
    </row>
    <row r="209" spans="1:26" ht="15.95">
      <c r="A209" t="s">
        <v>4571</v>
      </c>
      <c r="B209" t="s">
        <v>16</v>
      </c>
      <c r="C209" t="str">
        <f>VLOOKUP(B209, Positions!A$1:B$160, 2, FALSE)</f>
        <v>Forward</v>
      </c>
      <c r="D209" t="s">
        <v>3064</v>
      </c>
      <c r="E209" t="s">
        <v>5666</v>
      </c>
      <c r="F209" t="s">
        <v>21</v>
      </c>
      <c r="G209" t="str">
        <f>VLOOKUP(E209, Tiers!M$1:P$134, 3, FALSE)</f>
        <v>NONE</v>
      </c>
      <c r="H209">
        <f>VLOOKUP(G209, Tiers!B$1:C$134, 2, FALSE)</f>
        <v>7</v>
      </c>
      <c r="I209" s="26" t="s">
        <v>5696</v>
      </c>
      <c r="J209">
        <f t="shared" si="14"/>
        <v>2</v>
      </c>
      <c r="K209">
        <f t="shared" si="15"/>
        <v>2</v>
      </c>
      <c r="L209">
        <f t="shared" si="16"/>
        <v>12559</v>
      </c>
      <c r="M209">
        <f t="shared" si="17"/>
        <v>412</v>
      </c>
      <c r="N209">
        <v>25</v>
      </c>
      <c r="O209" t="s">
        <v>5666</v>
      </c>
      <c r="P209" t="s">
        <v>21</v>
      </c>
      <c r="Q209" t="s">
        <v>22</v>
      </c>
      <c r="R209" t="s">
        <v>21</v>
      </c>
      <c r="W209">
        <v>178</v>
      </c>
      <c r="X209">
        <v>74</v>
      </c>
      <c r="Y209">
        <v>0</v>
      </c>
      <c r="Z209">
        <v>3</v>
      </c>
    </row>
    <row r="210" spans="1:26" ht="15.95">
      <c r="A210" t="s">
        <v>4572</v>
      </c>
      <c r="B210" t="s">
        <v>789</v>
      </c>
      <c r="C210" t="str">
        <f>VLOOKUP(B210, Positions!A$1:B$160, 2, FALSE)</f>
        <v>Forward</v>
      </c>
      <c r="D210" t="s">
        <v>4573</v>
      </c>
      <c r="E210" t="s">
        <v>5666</v>
      </c>
      <c r="F210" t="s">
        <v>4641</v>
      </c>
      <c r="G210" t="str">
        <f>VLOOKUP(E210, Tiers!M$1:P$134, 3, FALSE)</f>
        <v>NONE</v>
      </c>
      <c r="H210">
        <f>VLOOKUP(G210, Tiers!B$1:C$134, 2, FALSE)</f>
        <v>7</v>
      </c>
      <c r="I210" s="26" t="s">
        <v>5697</v>
      </c>
      <c r="J210">
        <f t="shared" si="14"/>
        <v>12</v>
      </c>
      <c r="K210">
        <f t="shared" si="15"/>
        <v>2</v>
      </c>
      <c r="L210">
        <f t="shared" si="16"/>
        <v>12613</v>
      </c>
      <c r="M210">
        <f t="shared" si="17"/>
        <v>414</v>
      </c>
      <c r="N210">
        <v>25</v>
      </c>
      <c r="O210" t="s">
        <v>74</v>
      </c>
      <c r="P210" t="s">
        <v>21</v>
      </c>
      <c r="Q210" t="s">
        <v>22</v>
      </c>
      <c r="R210" t="s">
        <v>21</v>
      </c>
      <c r="W210">
        <v>180</v>
      </c>
      <c r="X210">
        <v>75</v>
      </c>
      <c r="Y210">
        <v>57</v>
      </c>
      <c r="Z210">
        <v>131</v>
      </c>
    </row>
    <row r="211" spans="1:26" ht="15.95">
      <c r="A211" t="s">
        <v>4575</v>
      </c>
      <c r="B211" t="s">
        <v>1380</v>
      </c>
      <c r="C211" t="str">
        <f>VLOOKUP(B211, Positions!A$1:B$160, 2, FALSE)</f>
        <v>Forward</v>
      </c>
      <c r="D211" t="s">
        <v>200</v>
      </c>
      <c r="E211" t="s">
        <v>5664</v>
      </c>
      <c r="F211" t="s">
        <v>21</v>
      </c>
      <c r="G211" t="str">
        <f>VLOOKUP(E211, Tiers!M$1:P$134, 3, FALSE)</f>
        <v>ENG3</v>
      </c>
      <c r="H211">
        <f>VLOOKUP(G211, Tiers!B$1:C$134, 2, FALSE)</f>
        <v>4</v>
      </c>
      <c r="I211" s="26" t="s">
        <v>5698</v>
      </c>
      <c r="J211">
        <f t="shared" si="14"/>
        <v>11</v>
      </c>
      <c r="K211">
        <f t="shared" si="15"/>
        <v>1</v>
      </c>
      <c r="L211">
        <f t="shared" si="16"/>
        <v>12633</v>
      </c>
      <c r="M211">
        <f t="shared" si="17"/>
        <v>415</v>
      </c>
      <c r="N211">
        <v>25</v>
      </c>
      <c r="O211" t="s">
        <v>152</v>
      </c>
      <c r="P211" t="s">
        <v>21</v>
      </c>
      <c r="Q211" t="s">
        <v>22</v>
      </c>
      <c r="R211" t="s">
        <v>21</v>
      </c>
      <c r="W211">
        <v>173</v>
      </c>
      <c r="X211">
        <v>75</v>
      </c>
      <c r="Y211">
        <v>35</v>
      </c>
      <c r="Z211">
        <v>171</v>
      </c>
    </row>
    <row r="212" spans="1:26" ht="15.95">
      <c r="A212" t="s">
        <v>4576</v>
      </c>
      <c r="B212" t="s">
        <v>81</v>
      </c>
      <c r="C212" t="str">
        <f>VLOOKUP(B212, Positions!A$1:B$160, 2, FALSE)</f>
        <v>Defender</v>
      </c>
      <c r="D212" t="s">
        <v>657</v>
      </c>
      <c r="E212" t="s">
        <v>62</v>
      </c>
      <c r="F212" t="s">
        <v>21</v>
      </c>
      <c r="G212" t="str">
        <f>VLOOKUP(E212, Tiers!M$1:P$134, 3, FALSE)</f>
        <v>ENG1</v>
      </c>
      <c r="H212">
        <f>VLOOKUP(G212, Tiers!B$1:C$134, 2, FALSE)</f>
        <v>1</v>
      </c>
      <c r="I212" s="26" t="s">
        <v>5699</v>
      </c>
      <c r="J212">
        <f t="shared" si="14"/>
        <v>11</v>
      </c>
      <c r="K212">
        <f t="shared" si="15"/>
        <v>1</v>
      </c>
      <c r="L212">
        <f t="shared" si="16"/>
        <v>12643</v>
      </c>
      <c r="M212">
        <f t="shared" si="17"/>
        <v>415</v>
      </c>
      <c r="N212">
        <v>25</v>
      </c>
      <c r="O212" t="s">
        <v>4577</v>
      </c>
      <c r="P212" t="s">
        <v>21</v>
      </c>
      <c r="Q212" t="s">
        <v>22</v>
      </c>
      <c r="R212" t="s">
        <v>21</v>
      </c>
      <c r="W212">
        <v>183</v>
      </c>
      <c r="X212">
        <v>78</v>
      </c>
      <c r="Y212">
        <v>14</v>
      </c>
      <c r="Z212">
        <v>237</v>
      </c>
    </row>
    <row r="213" spans="1:26" ht="15.95">
      <c r="A213" t="s">
        <v>4578</v>
      </c>
      <c r="B213" t="s">
        <v>166</v>
      </c>
      <c r="C213" t="str">
        <f>VLOOKUP(B213, Positions!A$1:B$160, 2, FALSE)</f>
        <v>Goalkeeper</v>
      </c>
      <c r="D213" t="s">
        <v>98</v>
      </c>
      <c r="E213" t="s">
        <v>5665</v>
      </c>
      <c r="F213" t="s">
        <v>21</v>
      </c>
      <c r="G213" t="str">
        <f>VLOOKUP(E213, Tiers!M$1:P$134, 3, FALSE)</f>
        <v>ENG2</v>
      </c>
      <c r="H213">
        <f>VLOOKUP(G213, Tiers!B$1:C$134, 2, FALSE)</f>
        <v>3</v>
      </c>
      <c r="I213" s="26" t="s">
        <v>5700</v>
      </c>
      <c r="J213">
        <f t="shared" si="14"/>
        <v>5</v>
      </c>
      <c r="K213">
        <f t="shared" si="15"/>
        <v>3</v>
      </c>
      <c r="L213">
        <f t="shared" si="16"/>
        <v>12818</v>
      </c>
      <c r="M213">
        <f t="shared" si="17"/>
        <v>421</v>
      </c>
      <c r="N213">
        <v>25</v>
      </c>
      <c r="O213" t="s">
        <v>252</v>
      </c>
      <c r="P213" t="s">
        <v>21</v>
      </c>
      <c r="Q213" t="s">
        <v>22</v>
      </c>
      <c r="R213" t="s">
        <v>21</v>
      </c>
      <c r="W213">
        <v>188</v>
      </c>
      <c r="X213">
        <v>84</v>
      </c>
      <c r="Y213">
        <v>0</v>
      </c>
      <c r="Z213">
        <v>247</v>
      </c>
    </row>
    <row r="214" spans="1:26" ht="15.95">
      <c r="A214" t="s">
        <v>4579</v>
      </c>
      <c r="B214" t="s">
        <v>42</v>
      </c>
      <c r="C214" t="str">
        <f>VLOOKUP(B214, Positions!A$1:B$160, 2, FALSE)</f>
        <v>Midfielder</v>
      </c>
      <c r="D214" t="s">
        <v>357</v>
      </c>
      <c r="E214" t="s">
        <v>62</v>
      </c>
      <c r="F214" t="s">
        <v>21</v>
      </c>
      <c r="G214" t="str">
        <f>VLOOKUP(E214, Tiers!M$1:P$134, 3, FALSE)</f>
        <v>ENG1</v>
      </c>
      <c r="H214">
        <f>VLOOKUP(G214, Tiers!B$1:C$134, 2, FALSE)</f>
        <v>1</v>
      </c>
      <c r="I214" s="26" t="s">
        <v>5701</v>
      </c>
      <c r="J214">
        <f t="shared" si="14"/>
        <v>3</v>
      </c>
      <c r="K214">
        <f t="shared" si="15"/>
        <v>3</v>
      </c>
      <c r="L214">
        <f t="shared" si="16"/>
        <v>12887</v>
      </c>
      <c r="M214">
        <f t="shared" si="17"/>
        <v>423</v>
      </c>
      <c r="N214">
        <v>25</v>
      </c>
      <c r="O214" t="s">
        <v>113</v>
      </c>
      <c r="P214" t="s">
        <v>21</v>
      </c>
      <c r="Q214" t="s">
        <v>22</v>
      </c>
      <c r="R214" t="s">
        <v>21</v>
      </c>
      <c r="W214">
        <v>177</v>
      </c>
      <c r="X214">
        <v>70</v>
      </c>
      <c r="Y214">
        <v>13</v>
      </c>
      <c r="Z214">
        <v>200</v>
      </c>
    </row>
    <row r="215" spans="1:26" ht="15.95">
      <c r="A215" t="s">
        <v>4580</v>
      </c>
      <c r="B215" t="s">
        <v>55</v>
      </c>
      <c r="C215" t="str">
        <f>VLOOKUP(B215, Positions!A$1:B$160, 2, FALSE)</f>
        <v>Forward</v>
      </c>
      <c r="D215" t="s">
        <v>207</v>
      </c>
      <c r="E215" t="s">
        <v>5663</v>
      </c>
      <c r="F215" t="s">
        <v>21</v>
      </c>
      <c r="G215" t="str">
        <f>VLOOKUP(E215, Tiers!M$1:P$134, 3, FALSE)</f>
        <v>ENG4</v>
      </c>
      <c r="H215">
        <f>VLOOKUP(G215, Tiers!B$1:C$134, 2, FALSE)</f>
        <v>5</v>
      </c>
      <c r="I215" s="26" t="s">
        <v>5702</v>
      </c>
      <c r="J215">
        <f t="shared" si="14"/>
        <v>11</v>
      </c>
      <c r="K215">
        <f t="shared" si="15"/>
        <v>1</v>
      </c>
      <c r="L215">
        <f t="shared" si="16"/>
        <v>13024</v>
      </c>
      <c r="M215">
        <f t="shared" si="17"/>
        <v>427</v>
      </c>
      <c r="N215">
        <v>25</v>
      </c>
      <c r="O215" t="s">
        <v>357</v>
      </c>
      <c r="P215" t="s">
        <v>21</v>
      </c>
      <c r="Q215" t="s">
        <v>22</v>
      </c>
      <c r="R215" t="s">
        <v>21</v>
      </c>
      <c r="W215">
        <v>178</v>
      </c>
      <c r="X215">
        <v>73</v>
      </c>
      <c r="Y215">
        <v>26</v>
      </c>
      <c r="Z215">
        <v>177</v>
      </c>
    </row>
    <row r="216" spans="1:26" ht="15.95">
      <c r="A216" t="s">
        <v>4581</v>
      </c>
      <c r="B216" t="s">
        <v>567</v>
      </c>
      <c r="C216" t="str">
        <f>VLOOKUP(B216, Positions!A$1:B$160, 2, FALSE)</f>
        <v>Defender</v>
      </c>
      <c r="D216" t="s">
        <v>17</v>
      </c>
      <c r="E216" t="s">
        <v>5663</v>
      </c>
      <c r="F216" t="s">
        <v>21</v>
      </c>
      <c r="G216" t="str">
        <f>VLOOKUP(E216, Tiers!M$1:P$134, 3, FALSE)</f>
        <v>ENG4</v>
      </c>
      <c r="H216">
        <f>VLOOKUP(G216, Tiers!B$1:C$134, 2, FALSE)</f>
        <v>5</v>
      </c>
      <c r="I216" s="26" t="s">
        <v>5703</v>
      </c>
      <c r="J216">
        <f t="shared" si="14"/>
        <v>10</v>
      </c>
      <c r="K216">
        <f t="shared" si="15"/>
        <v>1</v>
      </c>
      <c r="L216">
        <f t="shared" si="16"/>
        <v>13043</v>
      </c>
      <c r="M216">
        <f t="shared" si="17"/>
        <v>428</v>
      </c>
      <c r="N216">
        <v>25</v>
      </c>
      <c r="O216" t="s">
        <v>142</v>
      </c>
      <c r="P216" t="s">
        <v>21</v>
      </c>
      <c r="Q216" t="s">
        <v>22</v>
      </c>
      <c r="R216" t="s">
        <v>21</v>
      </c>
      <c r="W216">
        <v>186</v>
      </c>
      <c r="X216">
        <v>81</v>
      </c>
      <c r="Y216">
        <v>6</v>
      </c>
      <c r="Z216">
        <v>177</v>
      </c>
    </row>
    <row r="217" spans="1:26" ht="15.95">
      <c r="A217" t="s">
        <v>3394</v>
      </c>
      <c r="B217" t="s">
        <v>72</v>
      </c>
      <c r="C217" t="str">
        <f>VLOOKUP(B217, Positions!A$1:B$160, 2, FALSE)</f>
        <v>Defender</v>
      </c>
      <c r="D217" t="s">
        <v>1308</v>
      </c>
      <c r="E217" t="s">
        <v>5666</v>
      </c>
      <c r="F217" t="s">
        <v>21</v>
      </c>
      <c r="G217" t="str">
        <f>VLOOKUP(E217, Tiers!M$1:P$134, 3, FALSE)</f>
        <v>NONE</v>
      </c>
      <c r="H217">
        <f>VLOOKUP(G217, Tiers!B$1:C$134, 2, FALSE)</f>
        <v>7</v>
      </c>
      <c r="I217" s="26" t="s">
        <v>5704</v>
      </c>
      <c r="J217">
        <f t="shared" si="14"/>
        <v>3</v>
      </c>
      <c r="K217">
        <f t="shared" si="15"/>
        <v>3</v>
      </c>
      <c r="L217">
        <f t="shared" si="16"/>
        <v>13245</v>
      </c>
      <c r="M217">
        <f t="shared" si="17"/>
        <v>435</v>
      </c>
      <c r="N217">
        <v>25</v>
      </c>
      <c r="O217" t="s">
        <v>113</v>
      </c>
      <c r="P217" t="s">
        <v>21</v>
      </c>
      <c r="Q217" t="s">
        <v>22</v>
      </c>
      <c r="R217" t="s">
        <v>21</v>
      </c>
      <c r="W217">
        <v>178</v>
      </c>
      <c r="X217">
        <v>74</v>
      </c>
      <c r="Y217">
        <v>8</v>
      </c>
      <c r="Z217">
        <v>121</v>
      </c>
    </row>
    <row r="218" spans="1:26" ht="15.95">
      <c r="A218" t="s">
        <v>4582</v>
      </c>
      <c r="B218" t="s">
        <v>445</v>
      </c>
      <c r="C218" t="str">
        <f>VLOOKUP(B218, Positions!A$1:B$160, 2, FALSE)</f>
        <v>Midfielder</v>
      </c>
      <c r="D218" t="s">
        <v>3849</v>
      </c>
      <c r="E218" t="s">
        <v>5667</v>
      </c>
      <c r="F218" t="s">
        <v>421</v>
      </c>
      <c r="G218" t="str">
        <f>VLOOKUP(E218, Tiers!M$1:P$134, 3, FALSE)</f>
        <v>SCO2</v>
      </c>
      <c r="H218">
        <f>VLOOKUP(G218, Tiers!B$1:C$134, 2, FALSE)</f>
        <v>6</v>
      </c>
      <c r="I218" s="26" t="s">
        <v>5705</v>
      </c>
      <c r="J218">
        <f t="shared" si="14"/>
        <v>3</v>
      </c>
      <c r="K218">
        <f t="shared" si="15"/>
        <v>3</v>
      </c>
      <c r="L218">
        <f t="shared" si="16"/>
        <v>13253</v>
      </c>
      <c r="M218">
        <f t="shared" si="17"/>
        <v>435</v>
      </c>
      <c r="N218">
        <v>25</v>
      </c>
      <c r="O218" t="s">
        <v>4583</v>
      </c>
      <c r="P218" t="s">
        <v>21</v>
      </c>
      <c r="Q218" t="s">
        <v>22</v>
      </c>
      <c r="R218" t="s">
        <v>21</v>
      </c>
      <c r="S218" t="s">
        <v>491</v>
      </c>
      <c r="W218">
        <v>173</v>
      </c>
      <c r="X218">
        <v>67</v>
      </c>
      <c r="Y218">
        <v>9</v>
      </c>
      <c r="Z218">
        <v>201</v>
      </c>
    </row>
    <row r="219" spans="1:26" ht="15.95">
      <c r="A219" t="s">
        <v>4584</v>
      </c>
      <c r="B219" t="s">
        <v>84</v>
      </c>
      <c r="C219" t="str">
        <f>VLOOKUP(B219, Positions!A$1:B$160, 2, FALSE)</f>
        <v>Midfielder</v>
      </c>
      <c r="D219" t="s">
        <v>2443</v>
      </c>
      <c r="E219" t="s">
        <v>5666</v>
      </c>
      <c r="F219" t="s">
        <v>21</v>
      </c>
      <c r="G219" t="str">
        <f>VLOOKUP(E219, Tiers!M$1:P$134, 3, FALSE)</f>
        <v>NONE</v>
      </c>
      <c r="H219">
        <f>VLOOKUP(G219, Tiers!B$1:C$134, 2, FALSE)</f>
        <v>7</v>
      </c>
      <c r="I219" s="26" t="s">
        <v>5706</v>
      </c>
      <c r="J219">
        <f t="shared" si="14"/>
        <v>3</v>
      </c>
      <c r="K219">
        <f t="shared" si="15"/>
        <v>3</v>
      </c>
      <c r="L219">
        <f t="shared" si="16"/>
        <v>13616</v>
      </c>
      <c r="M219">
        <f t="shared" si="17"/>
        <v>447</v>
      </c>
      <c r="N219">
        <v>25</v>
      </c>
      <c r="O219" t="s">
        <v>69</v>
      </c>
      <c r="P219" t="s">
        <v>21</v>
      </c>
      <c r="Q219" t="s">
        <v>22</v>
      </c>
      <c r="R219" t="s">
        <v>21</v>
      </c>
      <c r="W219">
        <v>176</v>
      </c>
      <c r="X219">
        <v>70</v>
      </c>
      <c r="Y219">
        <v>29</v>
      </c>
      <c r="Z219">
        <v>174</v>
      </c>
    </row>
    <row r="220" spans="1:26" ht="15.95">
      <c r="A220" t="s">
        <v>4585</v>
      </c>
      <c r="B220" t="s">
        <v>1593</v>
      </c>
      <c r="C220" t="str">
        <f>VLOOKUP(B220, Positions!A$1:B$160, 2, FALSE)</f>
        <v>Midfielder</v>
      </c>
      <c r="D220" t="s">
        <v>27</v>
      </c>
      <c r="E220" t="s">
        <v>5663</v>
      </c>
      <c r="F220" t="s">
        <v>21</v>
      </c>
      <c r="G220" t="str">
        <f>VLOOKUP(E220, Tiers!M$1:P$134, 3, FALSE)</f>
        <v>ENG4</v>
      </c>
      <c r="H220">
        <f>VLOOKUP(G220, Tiers!B$1:C$134, 2, FALSE)</f>
        <v>5</v>
      </c>
      <c r="I220" s="26" t="s">
        <v>5707</v>
      </c>
      <c r="J220">
        <f t="shared" si="14"/>
        <v>5</v>
      </c>
      <c r="K220">
        <f t="shared" si="15"/>
        <v>3</v>
      </c>
      <c r="L220">
        <f t="shared" si="16"/>
        <v>13923</v>
      </c>
      <c r="M220">
        <f t="shared" si="17"/>
        <v>457</v>
      </c>
      <c r="N220">
        <v>25</v>
      </c>
      <c r="O220" t="s">
        <v>57</v>
      </c>
      <c r="P220" t="s">
        <v>21</v>
      </c>
      <c r="Q220" t="s">
        <v>22</v>
      </c>
      <c r="R220" t="s">
        <v>21</v>
      </c>
      <c r="W220">
        <v>186</v>
      </c>
      <c r="X220">
        <v>72</v>
      </c>
      <c r="Y220">
        <v>25</v>
      </c>
      <c r="Z220">
        <v>197</v>
      </c>
    </row>
    <row r="221" spans="1:26" ht="15.95">
      <c r="A221" t="s">
        <v>4586</v>
      </c>
      <c r="B221" t="s">
        <v>36</v>
      </c>
      <c r="C221" t="str">
        <f>VLOOKUP(B221, Positions!A$1:B$160, 2, FALSE)</f>
        <v>Midfielder</v>
      </c>
      <c r="D221" t="s">
        <v>4587</v>
      </c>
      <c r="E221" t="s">
        <v>5666</v>
      </c>
      <c r="F221" t="s">
        <v>563</v>
      </c>
      <c r="G221" t="str">
        <f>VLOOKUP(E221, Tiers!M$1:P$134, 3, FALSE)</f>
        <v>NONE</v>
      </c>
      <c r="H221">
        <f>VLOOKUP(G221, Tiers!B$1:C$134, 2, FALSE)</f>
        <v>7</v>
      </c>
      <c r="I221" s="26" t="s">
        <v>5708</v>
      </c>
      <c r="J221">
        <f t="shared" si="14"/>
        <v>3</v>
      </c>
      <c r="K221">
        <f t="shared" si="15"/>
        <v>3</v>
      </c>
      <c r="L221">
        <f t="shared" si="16"/>
        <v>14719</v>
      </c>
      <c r="M221">
        <f t="shared" si="17"/>
        <v>483</v>
      </c>
      <c r="N221">
        <v>25</v>
      </c>
      <c r="O221" t="s">
        <v>4588</v>
      </c>
      <c r="P221" t="s">
        <v>21</v>
      </c>
      <c r="Q221" t="s">
        <v>4589</v>
      </c>
      <c r="R221" t="s">
        <v>21</v>
      </c>
      <c r="S221" t="s">
        <v>4590</v>
      </c>
      <c r="W221">
        <v>188</v>
      </c>
      <c r="X221">
        <v>78</v>
      </c>
      <c r="Y221">
        <v>13</v>
      </c>
      <c r="Z221">
        <v>90</v>
      </c>
    </row>
    <row r="222" spans="1:26" ht="15.95">
      <c r="A222" t="s">
        <v>4591</v>
      </c>
      <c r="B222" t="s">
        <v>16</v>
      </c>
      <c r="C222" t="str">
        <f>VLOOKUP(B222, Positions!A$1:B$160, 2, FALSE)</f>
        <v>Forward</v>
      </c>
      <c r="D222" t="s">
        <v>4592</v>
      </c>
      <c r="E222" t="s">
        <v>5666</v>
      </c>
      <c r="F222" t="s">
        <v>5673</v>
      </c>
      <c r="G222" t="str">
        <f>VLOOKUP(E222, Tiers!M$1:P$134, 3, FALSE)</f>
        <v>NONE</v>
      </c>
      <c r="H222">
        <f>VLOOKUP(G222, Tiers!B$1:C$134, 2, FALSE)</f>
        <v>7</v>
      </c>
      <c r="I222" s="26" t="s">
        <v>5709</v>
      </c>
      <c r="J222">
        <f t="shared" si="14"/>
        <v>7</v>
      </c>
      <c r="K222">
        <f t="shared" si="15"/>
        <v>4</v>
      </c>
      <c r="L222">
        <f t="shared" si="16"/>
        <v>15326</v>
      </c>
      <c r="M222">
        <f t="shared" si="17"/>
        <v>503</v>
      </c>
      <c r="N222">
        <v>25</v>
      </c>
      <c r="O222" t="s">
        <v>74</v>
      </c>
      <c r="P222" t="s">
        <v>21</v>
      </c>
      <c r="Q222" t="s">
        <v>22</v>
      </c>
      <c r="R222" t="s">
        <v>21</v>
      </c>
      <c r="S222" t="s">
        <v>491</v>
      </c>
      <c r="W222">
        <v>190</v>
      </c>
      <c r="X222">
        <v>95</v>
      </c>
      <c r="Y222">
        <v>64</v>
      </c>
      <c r="Z222">
        <v>188</v>
      </c>
    </row>
    <row r="223" spans="1:26" ht="15.95">
      <c r="A223" t="s">
        <v>4593</v>
      </c>
      <c r="B223" t="s">
        <v>16</v>
      </c>
      <c r="C223" t="str">
        <f>VLOOKUP(B223, Positions!A$1:B$160, 2, FALSE)</f>
        <v>Forward</v>
      </c>
      <c r="D223" t="s">
        <v>5666</v>
      </c>
      <c r="E223" t="s">
        <v>5666</v>
      </c>
      <c r="F223" t="s">
        <v>21</v>
      </c>
      <c r="G223" t="str">
        <f>VLOOKUP(E223, Tiers!M$1:P$134, 3, FALSE)</f>
        <v>NONE</v>
      </c>
      <c r="H223">
        <f>VLOOKUP(G223, Tiers!B$1:C$134, 2, FALSE)</f>
        <v>7</v>
      </c>
      <c r="I223" s="26" t="s">
        <v>5731</v>
      </c>
      <c r="J223">
        <f t="shared" si="14"/>
        <v>2</v>
      </c>
      <c r="K223">
        <f t="shared" si="15"/>
        <v>2</v>
      </c>
      <c r="L223">
        <f t="shared" si="16"/>
        <v>9272</v>
      </c>
      <c r="M223">
        <f t="shared" si="17"/>
        <v>304</v>
      </c>
      <c r="N223">
        <v>25</v>
      </c>
      <c r="O223" t="s">
        <v>5666</v>
      </c>
      <c r="P223" t="s">
        <v>21</v>
      </c>
      <c r="Q223" t="s">
        <v>22</v>
      </c>
      <c r="R223" t="s">
        <v>21</v>
      </c>
      <c r="W223">
        <v>183</v>
      </c>
      <c r="X223">
        <v>79</v>
      </c>
      <c r="Y223">
        <v>16</v>
      </c>
      <c r="Z223">
        <v>76</v>
      </c>
    </row>
    <row r="224" spans="1:26" ht="15.95">
      <c r="A224" t="s">
        <v>4594</v>
      </c>
      <c r="B224" t="s">
        <v>102</v>
      </c>
      <c r="C224" t="str">
        <f>VLOOKUP(B224, Positions!A$1:B$160, 2, FALSE)</f>
        <v>Defender</v>
      </c>
      <c r="D224" t="s">
        <v>4595</v>
      </c>
      <c r="E224" t="s">
        <v>5671</v>
      </c>
      <c r="F224" t="s">
        <v>421</v>
      </c>
      <c r="G224" t="str">
        <f>VLOOKUP(E224, Tiers!M$1:P$134, 3, FALSE)</f>
        <v>SCO4</v>
      </c>
      <c r="H224">
        <f>VLOOKUP(G224, Tiers!B$1:C$134, 2, FALSE)</f>
        <v>6</v>
      </c>
      <c r="I224" s="26" t="s">
        <v>5732</v>
      </c>
      <c r="J224">
        <f t="shared" si="14"/>
        <v>1</v>
      </c>
      <c r="K224">
        <f t="shared" si="15"/>
        <v>2</v>
      </c>
      <c r="L224">
        <f t="shared" si="16"/>
        <v>9292</v>
      </c>
      <c r="M224">
        <f t="shared" si="17"/>
        <v>305</v>
      </c>
      <c r="N224">
        <v>25</v>
      </c>
      <c r="O224" t="s">
        <v>1221</v>
      </c>
      <c r="P224" t="s">
        <v>21</v>
      </c>
      <c r="Q224" t="s">
        <v>22</v>
      </c>
      <c r="R224" t="s">
        <v>21</v>
      </c>
      <c r="W224">
        <v>186</v>
      </c>
      <c r="X224">
        <v>79</v>
      </c>
      <c r="Y224">
        <v>8</v>
      </c>
      <c r="Z224">
        <v>108</v>
      </c>
    </row>
    <row r="225" spans="1:26" ht="15.95">
      <c r="A225" t="s">
        <v>4596</v>
      </c>
      <c r="B225" t="s">
        <v>278</v>
      </c>
      <c r="C225" t="str">
        <f>VLOOKUP(B225, Positions!A$1:B$160, 2, FALSE)</f>
        <v>Midfielder</v>
      </c>
      <c r="D225" t="s">
        <v>32</v>
      </c>
      <c r="E225" t="s">
        <v>5663</v>
      </c>
      <c r="F225" t="s">
        <v>21</v>
      </c>
      <c r="G225" t="str">
        <f>VLOOKUP(E225, Tiers!M$1:P$134, 3, FALSE)</f>
        <v>ENG4</v>
      </c>
      <c r="H225">
        <f>VLOOKUP(G225, Tiers!B$1:C$134, 2, FALSE)</f>
        <v>5</v>
      </c>
      <c r="I225" s="26" t="s">
        <v>5733</v>
      </c>
      <c r="J225">
        <f t="shared" si="14"/>
        <v>11</v>
      </c>
      <c r="K225">
        <f t="shared" si="15"/>
        <v>1</v>
      </c>
      <c r="L225">
        <f t="shared" si="16"/>
        <v>9368</v>
      </c>
      <c r="M225">
        <f t="shared" si="17"/>
        <v>307</v>
      </c>
      <c r="N225">
        <v>25</v>
      </c>
      <c r="O225" t="s">
        <v>284</v>
      </c>
      <c r="P225" t="s">
        <v>21</v>
      </c>
      <c r="Q225" t="s">
        <v>22</v>
      </c>
      <c r="R225" t="s">
        <v>21</v>
      </c>
      <c r="W225">
        <v>175</v>
      </c>
      <c r="X225">
        <v>66</v>
      </c>
      <c r="Y225">
        <v>27</v>
      </c>
      <c r="Z225">
        <v>185</v>
      </c>
    </row>
    <row r="226" spans="1:26" ht="15.95">
      <c r="A226" t="s">
        <v>4597</v>
      </c>
      <c r="B226" t="s">
        <v>42</v>
      </c>
      <c r="C226" t="str">
        <f>VLOOKUP(B226, Positions!A$1:B$160, 2, FALSE)</f>
        <v>Midfielder</v>
      </c>
      <c r="D226" t="s">
        <v>836</v>
      </c>
      <c r="E226" t="s">
        <v>62</v>
      </c>
      <c r="F226" t="s">
        <v>21</v>
      </c>
      <c r="G226" t="str">
        <f>VLOOKUP(E226, Tiers!M$1:P$134, 3, FALSE)</f>
        <v>ENG1</v>
      </c>
      <c r="H226">
        <f>VLOOKUP(G226, Tiers!B$1:C$134, 2, FALSE)</f>
        <v>1</v>
      </c>
      <c r="I226" s="26" t="s">
        <v>5734</v>
      </c>
      <c r="J226">
        <f t="shared" si="14"/>
        <v>9</v>
      </c>
      <c r="K226">
        <f t="shared" si="15"/>
        <v>1</v>
      </c>
      <c r="L226">
        <f t="shared" si="16"/>
        <v>9423</v>
      </c>
      <c r="M226">
        <f t="shared" si="17"/>
        <v>309</v>
      </c>
      <c r="N226">
        <v>25</v>
      </c>
      <c r="O226" t="s">
        <v>364</v>
      </c>
      <c r="P226" t="s">
        <v>21</v>
      </c>
      <c r="Q226" t="s">
        <v>22</v>
      </c>
      <c r="R226" t="s">
        <v>21</v>
      </c>
      <c r="W226">
        <v>181</v>
      </c>
      <c r="X226">
        <v>78</v>
      </c>
      <c r="Y226">
        <v>9</v>
      </c>
      <c r="Z226">
        <v>100</v>
      </c>
    </row>
    <row r="227" spans="1:26" ht="15.95">
      <c r="A227" t="s">
        <v>4598</v>
      </c>
      <c r="B227" t="s">
        <v>81</v>
      </c>
      <c r="C227" t="str">
        <f>VLOOKUP(B227, Positions!A$1:B$160, 2, FALSE)</f>
        <v>Defender</v>
      </c>
      <c r="D227" t="s">
        <v>3634</v>
      </c>
      <c r="E227" t="s">
        <v>5671</v>
      </c>
      <c r="F227" t="s">
        <v>421</v>
      </c>
      <c r="G227" t="str">
        <f>VLOOKUP(E227, Tiers!M$1:P$134, 3, FALSE)</f>
        <v>SCO4</v>
      </c>
      <c r="H227">
        <f>VLOOKUP(G227, Tiers!B$1:C$134, 2, FALSE)</f>
        <v>6</v>
      </c>
      <c r="I227" s="26" t="s">
        <v>5735</v>
      </c>
      <c r="J227">
        <f t="shared" si="14"/>
        <v>9</v>
      </c>
      <c r="K227">
        <f t="shared" si="15"/>
        <v>1</v>
      </c>
      <c r="L227">
        <f t="shared" si="16"/>
        <v>9425</v>
      </c>
      <c r="M227">
        <f t="shared" si="17"/>
        <v>309</v>
      </c>
      <c r="N227">
        <v>25</v>
      </c>
      <c r="O227" t="s">
        <v>5787</v>
      </c>
      <c r="P227" t="s">
        <v>21</v>
      </c>
      <c r="Q227" t="s">
        <v>22</v>
      </c>
      <c r="R227" t="s">
        <v>21</v>
      </c>
      <c r="W227">
        <v>188</v>
      </c>
      <c r="X227">
        <v>70</v>
      </c>
      <c r="Y227">
        <v>3</v>
      </c>
      <c r="Z227">
        <v>47</v>
      </c>
    </row>
    <row r="228" spans="1:26" ht="15.95">
      <c r="A228" t="s">
        <v>4600</v>
      </c>
      <c r="B228" t="s">
        <v>106</v>
      </c>
      <c r="C228" t="str">
        <f>VLOOKUP(B228, Positions!A$1:B$160, 2, FALSE)</f>
        <v>Midfielder</v>
      </c>
      <c r="D228" t="s">
        <v>1166</v>
      </c>
      <c r="E228" t="s">
        <v>5666</v>
      </c>
      <c r="F228" t="s">
        <v>21</v>
      </c>
      <c r="G228" t="str">
        <f>VLOOKUP(E228, Tiers!M$1:P$134, 3, FALSE)</f>
        <v>NONE</v>
      </c>
      <c r="H228">
        <f>VLOOKUP(G228, Tiers!B$1:C$134, 2, FALSE)</f>
        <v>7</v>
      </c>
      <c r="I228" s="26" t="s">
        <v>5736</v>
      </c>
      <c r="J228">
        <f t="shared" si="14"/>
        <v>6</v>
      </c>
      <c r="K228">
        <f t="shared" si="15"/>
        <v>4</v>
      </c>
      <c r="L228">
        <f t="shared" si="16"/>
        <v>9498</v>
      </c>
      <c r="M228">
        <f t="shared" si="17"/>
        <v>312</v>
      </c>
      <c r="N228">
        <v>25</v>
      </c>
      <c r="O228" t="s">
        <v>208</v>
      </c>
      <c r="P228" t="s">
        <v>21</v>
      </c>
      <c r="Q228" t="s">
        <v>22</v>
      </c>
      <c r="R228" t="s">
        <v>21</v>
      </c>
      <c r="W228">
        <v>176</v>
      </c>
      <c r="X228">
        <v>77</v>
      </c>
      <c r="Y228">
        <v>4</v>
      </c>
      <c r="Z228">
        <v>155</v>
      </c>
    </row>
    <row r="229" spans="1:26" ht="15.95">
      <c r="A229" t="s">
        <v>4601</v>
      </c>
      <c r="B229" t="s">
        <v>81</v>
      </c>
      <c r="C229" t="str">
        <f>VLOOKUP(B229, Positions!A$1:B$160, 2, FALSE)</f>
        <v>Defender</v>
      </c>
      <c r="D229" t="s">
        <v>1358</v>
      </c>
      <c r="E229" t="s">
        <v>5663</v>
      </c>
      <c r="F229" t="s">
        <v>21</v>
      </c>
      <c r="G229" t="str">
        <f>VLOOKUP(E229, Tiers!M$1:P$134, 3, FALSE)</f>
        <v>ENG4</v>
      </c>
      <c r="H229">
        <f>VLOOKUP(G229, Tiers!B$1:C$134, 2, FALSE)</f>
        <v>5</v>
      </c>
      <c r="I229" s="26" t="s">
        <v>5737</v>
      </c>
      <c r="J229">
        <f t="shared" si="14"/>
        <v>3</v>
      </c>
      <c r="K229">
        <f t="shared" si="15"/>
        <v>3</v>
      </c>
      <c r="L229">
        <f t="shared" si="16"/>
        <v>9602</v>
      </c>
      <c r="M229">
        <f t="shared" si="17"/>
        <v>315</v>
      </c>
      <c r="N229">
        <v>25</v>
      </c>
      <c r="O229" t="s">
        <v>5666</v>
      </c>
      <c r="P229" t="s">
        <v>21</v>
      </c>
      <c r="Q229" t="s">
        <v>22</v>
      </c>
      <c r="R229" t="s">
        <v>21</v>
      </c>
      <c r="W229">
        <v>191</v>
      </c>
      <c r="X229">
        <v>80</v>
      </c>
      <c r="Y229">
        <v>13</v>
      </c>
      <c r="Z229">
        <v>210</v>
      </c>
    </row>
    <row r="230" spans="1:26" ht="15.95">
      <c r="A230" t="s">
        <v>4602</v>
      </c>
      <c r="B230" t="s">
        <v>16</v>
      </c>
      <c r="C230" t="str">
        <f>VLOOKUP(B230, Positions!A$1:B$160, 2, FALSE)</f>
        <v>Forward</v>
      </c>
      <c r="D230" t="s">
        <v>1339</v>
      </c>
      <c r="E230" t="s">
        <v>5667</v>
      </c>
      <c r="F230" t="s">
        <v>421</v>
      </c>
      <c r="G230" t="str">
        <f>VLOOKUP(E230, Tiers!M$1:P$134, 3, FALSE)</f>
        <v>SCO2</v>
      </c>
      <c r="H230">
        <f>VLOOKUP(G230, Tiers!B$1:C$134, 2, FALSE)</f>
        <v>6</v>
      </c>
      <c r="I230" s="26" t="s">
        <v>5738</v>
      </c>
      <c r="J230">
        <f t="shared" si="14"/>
        <v>2</v>
      </c>
      <c r="K230">
        <f t="shared" si="15"/>
        <v>2</v>
      </c>
      <c r="L230">
        <f t="shared" si="16"/>
        <v>9633</v>
      </c>
      <c r="M230">
        <f t="shared" si="17"/>
        <v>316</v>
      </c>
      <c r="N230">
        <v>25</v>
      </c>
      <c r="O230" t="s">
        <v>801</v>
      </c>
      <c r="P230" t="s">
        <v>21</v>
      </c>
      <c r="Q230" t="s">
        <v>22</v>
      </c>
      <c r="R230" t="s">
        <v>21</v>
      </c>
      <c r="W230">
        <v>177</v>
      </c>
      <c r="X230">
        <v>83</v>
      </c>
      <c r="Y230">
        <v>33</v>
      </c>
      <c r="Z230">
        <v>172</v>
      </c>
    </row>
    <row r="231" spans="1:26" ht="15.95">
      <c r="A231" t="s">
        <v>4603</v>
      </c>
      <c r="B231" t="s">
        <v>42</v>
      </c>
      <c r="C231" t="str">
        <f>VLOOKUP(B231, Positions!A$1:B$160, 2, FALSE)</f>
        <v>Midfielder</v>
      </c>
      <c r="D231" t="s">
        <v>5666</v>
      </c>
      <c r="E231" t="s">
        <v>5666</v>
      </c>
      <c r="F231" t="s">
        <v>21</v>
      </c>
      <c r="G231" t="str">
        <f>VLOOKUP(E231, Tiers!M$1:P$134, 3, FALSE)</f>
        <v>NONE</v>
      </c>
      <c r="H231">
        <f>VLOOKUP(G231, Tiers!B$1:C$134, 2, FALSE)</f>
        <v>7</v>
      </c>
      <c r="I231" s="26" t="s">
        <v>5739</v>
      </c>
      <c r="J231">
        <f t="shared" si="14"/>
        <v>1</v>
      </c>
      <c r="K231">
        <f t="shared" si="15"/>
        <v>2</v>
      </c>
      <c r="L231">
        <f t="shared" si="16"/>
        <v>9671</v>
      </c>
      <c r="M231">
        <f t="shared" si="17"/>
        <v>317</v>
      </c>
      <c r="N231">
        <v>25</v>
      </c>
      <c r="O231" t="s">
        <v>5788</v>
      </c>
      <c r="P231" t="s">
        <v>21</v>
      </c>
      <c r="Q231" t="s">
        <v>22</v>
      </c>
      <c r="R231" t="s">
        <v>21</v>
      </c>
      <c r="W231">
        <v>185</v>
      </c>
      <c r="X231">
        <v>78</v>
      </c>
      <c r="Y231">
        <v>2</v>
      </c>
      <c r="Z231">
        <v>97</v>
      </c>
    </row>
    <row r="232" spans="1:26" ht="15.95">
      <c r="A232" t="s">
        <v>4604</v>
      </c>
      <c r="B232" t="s">
        <v>72</v>
      </c>
      <c r="C232" t="str">
        <f>VLOOKUP(B232, Positions!A$1:B$160, 2, FALSE)</f>
        <v>Defender</v>
      </c>
      <c r="D232" t="s">
        <v>470</v>
      </c>
      <c r="E232" t="s">
        <v>5663</v>
      </c>
      <c r="F232" t="s">
        <v>21</v>
      </c>
      <c r="G232" t="str">
        <f>VLOOKUP(E232, Tiers!M$1:P$134, 3, FALSE)</f>
        <v>ENG4</v>
      </c>
      <c r="H232">
        <f>VLOOKUP(G232, Tiers!B$1:C$134, 2, FALSE)</f>
        <v>5</v>
      </c>
      <c r="I232" s="26" t="s">
        <v>5740</v>
      </c>
      <c r="J232">
        <f t="shared" si="14"/>
        <v>11</v>
      </c>
      <c r="K232">
        <f t="shared" si="15"/>
        <v>1</v>
      </c>
      <c r="L232">
        <f t="shared" si="16"/>
        <v>9711</v>
      </c>
      <c r="M232">
        <f t="shared" si="17"/>
        <v>319</v>
      </c>
      <c r="N232">
        <v>25</v>
      </c>
      <c r="O232" t="s">
        <v>512</v>
      </c>
      <c r="P232" t="s">
        <v>21</v>
      </c>
      <c r="Q232" t="s">
        <v>22</v>
      </c>
      <c r="R232" t="s">
        <v>21</v>
      </c>
      <c r="W232">
        <v>186</v>
      </c>
      <c r="X232">
        <v>77</v>
      </c>
      <c r="Y232">
        <v>5</v>
      </c>
      <c r="Z232">
        <v>221</v>
      </c>
    </row>
    <row r="233" spans="1:26" ht="15.95">
      <c r="A233" t="s">
        <v>4605</v>
      </c>
      <c r="B233" t="s">
        <v>278</v>
      </c>
      <c r="C233" t="str">
        <f>VLOOKUP(B233, Positions!A$1:B$160, 2, FALSE)</f>
        <v>Midfielder</v>
      </c>
      <c r="D233" t="s">
        <v>2569</v>
      </c>
      <c r="E233" t="s">
        <v>5666</v>
      </c>
      <c r="F233" t="s">
        <v>21</v>
      </c>
      <c r="G233" t="str">
        <f>VLOOKUP(E233, Tiers!M$1:P$134, 3, FALSE)</f>
        <v>NONE</v>
      </c>
      <c r="H233">
        <f>VLOOKUP(G233, Tiers!B$1:C$134, 2, FALSE)</f>
        <v>7</v>
      </c>
      <c r="I233" s="26" t="s">
        <v>5741</v>
      </c>
      <c r="J233">
        <f t="shared" ref="J233:J296" si="18">MONTH(I233)</f>
        <v>10</v>
      </c>
      <c r="K233">
        <f t="shared" ref="K233:K296" si="19">IF(OR(MONTH(I233)=9, MONTH(I233)=10, MONTH(I233)=11), 1,
IF(OR(MONTH(I233)=12, MONTH(I233)=1, MONTH(I233)=2), 2,
IF(OR(MONTH(I233)=3, MONTH(I233)=4, MONTH(I233)=5), 3,
4)))</f>
        <v>1</v>
      </c>
      <c r="L233">
        <f t="shared" ref="L233:L296" si="20">DATEDIF(I233, DATE(2015, 7, 1), "d")</f>
        <v>9746</v>
      </c>
      <c r="M233">
        <f t="shared" ref="M233:M296" si="21">DATEDIF(I233, DATE(2015, 7, 1), "m")</f>
        <v>320</v>
      </c>
      <c r="N233">
        <v>25</v>
      </c>
      <c r="O233" t="s">
        <v>5789</v>
      </c>
      <c r="P233" t="s">
        <v>21</v>
      </c>
      <c r="Q233" t="s">
        <v>22</v>
      </c>
      <c r="R233" t="s">
        <v>21</v>
      </c>
      <c r="W233">
        <v>180</v>
      </c>
      <c r="X233">
        <v>82</v>
      </c>
      <c r="Y233">
        <v>62</v>
      </c>
      <c r="Z233">
        <v>255</v>
      </c>
    </row>
    <row r="234" spans="1:26" ht="15.95">
      <c r="A234" t="s">
        <v>4606</v>
      </c>
      <c r="B234" t="s">
        <v>72</v>
      </c>
      <c r="C234" t="str">
        <f>VLOOKUP(B234, Positions!A$1:B$160, 2, FALSE)</f>
        <v>Defender</v>
      </c>
      <c r="D234" t="s">
        <v>4607</v>
      </c>
      <c r="E234" t="s">
        <v>5666</v>
      </c>
      <c r="F234" t="s">
        <v>465</v>
      </c>
      <c r="G234" t="str">
        <f>VLOOKUP(E234, Tiers!M$1:P$134, 3, FALSE)</f>
        <v>NONE</v>
      </c>
      <c r="H234">
        <f>VLOOKUP(G234, Tiers!B$1:C$134, 2, FALSE)</f>
        <v>7</v>
      </c>
      <c r="I234" s="26" t="s">
        <v>5742</v>
      </c>
      <c r="J234">
        <f t="shared" si="18"/>
        <v>10</v>
      </c>
      <c r="K234">
        <f t="shared" si="19"/>
        <v>1</v>
      </c>
      <c r="L234">
        <f t="shared" si="20"/>
        <v>9758</v>
      </c>
      <c r="M234">
        <f t="shared" si="21"/>
        <v>320</v>
      </c>
      <c r="N234">
        <v>25</v>
      </c>
      <c r="O234" t="s">
        <v>74</v>
      </c>
      <c r="P234" t="s">
        <v>21</v>
      </c>
      <c r="Q234" t="s">
        <v>22</v>
      </c>
      <c r="R234" t="s">
        <v>21</v>
      </c>
      <c r="W234">
        <v>183</v>
      </c>
      <c r="X234">
        <v>80</v>
      </c>
      <c r="Y234">
        <v>1</v>
      </c>
      <c r="Z234">
        <v>32</v>
      </c>
    </row>
    <row r="235" spans="1:26" ht="15.95">
      <c r="A235" t="s">
        <v>4608</v>
      </c>
      <c r="B235" t="s">
        <v>102</v>
      </c>
      <c r="C235" t="str">
        <f>VLOOKUP(B235, Positions!A$1:B$160, 2, FALSE)</f>
        <v>Defender</v>
      </c>
      <c r="D235" t="s">
        <v>627</v>
      </c>
      <c r="E235" t="s">
        <v>5666</v>
      </c>
      <c r="F235" t="s">
        <v>21</v>
      </c>
      <c r="G235" t="str">
        <f>VLOOKUP(E235, Tiers!M$1:P$134, 3, FALSE)</f>
        <v>NONE</v>
      </c>
      <c r="H235">
        <f>VLOOKUP(G235, Tiers!B$1:C$134, 2, FALSE)</f>
        <v>7</v>
      </c>
      <c r="I235" s="26" t="s">
        <v>5743</v>
      </c>
      <c r="J235">
        <f t="shared" si="18"/>
        <v>10</v>
      </c>
      <c r="K235">
        <f t="shared" si="19"/>
        <v>1</v>
      </c>
      <c r="L235">
        <f t="shared" si="20"/>
        <v>9759</v>
      </c>
      <c r="M235">
        <f t="shared" si="21"/>
        <v>320</v>
      </c>
      <c r="N235">
        <v>25</v>
      </c>
      <c r="O235" t="s">
        <v>208</v>
      </c>
      <c r="P235" t="s">
        <v>21</v>
      </c>
      <c r="Q235" t="s">
        <v>22</v>
      </c>
      <c r="R235" t="s">
        <v>21</v>
      </c>
      <c r="S235" t="s">
        <v>3679</v>
      </c>
      <c r="W235">
        <v>181</v>
      </c>
      <c r="X235">
        <v>79</v>
      </c>
      <c r="Y235">
        <v>4</v>
      </c>
      <c r="Z235">
        <v>108</v>
      </c>
    </row>
    <row r="236" spans="1:26" ht="15.95">
      <c r="A236" t="s">
        <v>4609</v>
      </c>
      <c r="B236" t="s">
        <v>81</v>
      </c>
      <c r="C236" t="str">
        <f>VLOOKUP(B236, Positions!A$1:B$160, 2, FALSE)</f>
        <v>Defender</v>
      </c>
      <c r="D236" t="s">
        <v>32</v>
      </c>
      <c r="E236" t="s">
        <v>5663</v>
      </c>
      <c r="F236" t="s">
        <v>21</v>
      </c>
      <c r="G236" t="str">
        <f>VLOOKUP(E236, Tiers!M$1:P$134, 3, FALSE)</f>
        <v>ENG4</v>
      </c>
      <c r="H236">
        <f>VLOOKUP(G236, Tiers!B$1:C$134, 2, FALSE)</f>
        <v>5</v>
      </c>
      <c r="I236" s="26" t="s">
        <v>5744</v>
      </c>
      <c r="J236">
        <f t="shared" si="18"/>
        <v>10</v>
      </c>
      <c r="K236">
        <f t="shared" si="19"/>
        <v>1</v>
      </c>
      <c r="L236">
        <f t="shared" si="20"/>
        <v>9760</v>
      </c>
      <c r="M236">
        <f t="shared" si="21"/>
        <v>320</v>
      </c>
      <c r="N236">
        <v>25</v>
      </c>
      <c r="O236" t="s">
        <v>284</v>
      </c>
      <c r="P236" t="s">
        <v>21</v>
      </c>
      <c r="Q236" t="s">
        <v>22</v>
      </c>
      <c r="R236" t="s">
        <v>21</v>
      </c>
      <c r="W236">
        <v>186</v>
      </c>
      <c r="X236">
        <v>85</v>
      </c>
      <c r="Y236">
        <v>12</v>
      </c>
      <c r="Z236">
        <v>202</v>
      </c>
    </row>
    <row r="237" spans="1:26" ht="15.95">
      <c r="A237" t="s">
        <v>4610</v>
      </c>
      <c r="B237" t="s">
        <v>16</v>
      </c>
      <c r="C237" t="str">
        <f>VLOOKUP(B237, Positions!A$1:B$160, 2, FALSE)</f>
        <v>Forward</v>
      </c>
      <c r="D237" t="s">
        <v>616</v>
      </c>
      <c r="E237" t="s">
        <v>5663</v>
      </c>
      <c r="F237" t="s">
        <v>21</v>
      </c>
      <c r="G237" t="str">
        <f>VLOOKUP(E237, Tiers!M$1:P$134, 3, FALSE)</f>
        <v>ENG4</v>
      </c>
      <c r="H237">
        <f>VLOOKUP(G237, Tiers!B$1:C$134, 2, FALSE)</f>
        <v>5</v>
      </c>
      <c r="I237" s="26" t="s">
        <v>5745</v>
      </c>
      <c r="J237">
        <f t="shared" si="18"/>
        <v>10</v>
      </c>
      <c r="K237">
        <f t="shared" si="19"/>
        <v>1</v>
      </c>
      <c r="L237">
        <f t="shared" si="20"/>
        <v>9766</v>
      </c>
      <c r="M237">
        <f t="shared" si="21"/>
        <v>320</v>
      </c>
      <c r="N237">
        <v>25</v>
      </c>
      <c r="O237" t="s">
        <v>40</v>
      </c>
      <c r="P237" t="s">
        <v>21</v>
      </c>
      <c r="Q237" t="s">
        <v>22</v>
      </c>
      <c r="R237" t="s">
        <v>21</v>
      </c>
      <c r="W237">
        <v>181</v>
      </c>
      <c r="X237">
        <v>70</v>
      </c>
      <c r="Y237">
        <v>47</v>
      </c>
      <c r="Z237">
        <v>209</v>
      </c>
    </row>
    <row r="238" spans="1:26" ht="15.95">
      <c r="A238" t="s">
        <v>4611</v>
      </c>
      <c r="B238" t="s">
        <v>16</v>
      </c>
      <c r="C238" t="str">
        <f>VLOOKUP(B238, Positions!A$1:B$160, 2, FALSE)</f>
        <v>Forward</v>
      </c>
      <c r="D238" t="s">
        <v>378</v>
      </c>
      <c r="E238" t="s">
        <v>5663</v>
      </c>
      <c r="F238" t="s">
        <v>21</v>
      </c>
      <c r="G238" t="str">
        <f>VLOOKUP(E238, Tiers!M$1:P$134, 3, FALSE)</f>
        <v>ENG4</v>
      </c>
      <c r="H238">
        <f>VLOOKUP(G238, Tiers!B$1:C$134, 2, FALSE)</f>
        <v>5</v>
      </c>
      <c r="I238" s="26" t="s">
        <v>5746</v>
      </c>
      <c r="J238">
        <f t="shared" si="18"/>
        <v>9</v>
      </c>
      <c r="K238">
        <f t="shared" si="19"/>
        <v>1</v>
      </c>
      <c r="L238">
        <f t="shared" si="20"/>
        <v>9781</v>
      </c>
      <c r="M238">
        <f t="shared" si="21"/>
        <v>321</v>
      </c>
      <c r="N238">
        <v>25</v>
      </c>
      <c r="O238" t="s">
        <v>57</v>
      </c>
      <c r="P238" t="s">
        <v>21</v>
      </c>
      <c r="Q238" t="s">
        <v>22</v>
      </c>
      <c r="R238" t="s">
        <v>21</v>
      </c>
      <c r="W238">
        <v>181</v>
      </c>
      <c r="X238">
        <v>78</v>
      </c>
      <c r="Y238">
        <v>44</v>
      </c>
      <c r="Z238">
        <v>238</v>
      </c>
    </row>
    <row r="239" spans="1:26" ht="15.95">
      <c r="A239" t="s">
        <v>4612</v>
      </c>
      <c r="B239" t="s">
        <v>72</v>
      </c>
      <c r="C239" t="str">
        <f>VLOOKUP(B239, Positions!A$1:B$160, 2, FALSE)</f>
        <v>Defender</v>
      </c>
      <c r="D239" t="s">
        <v>127</v>
      </c>
      <c r="E239" t="s">
        <v>62</v>
      </c>
      <c r="F239" t="s">
        <v>21</v>
      </c>
      <c r="G239" t="str">
        <f>VLOOKUP(E239, Tiers!M$1:P$134, 3, FALSE)</f>
        <v>ENG1</v>
      </c>
      <c r="H239">
        <f>VLOOKUP(G239, Tiers!B$1:C$134, 2, FALSE)</f>
        <v>1</v>
      </c>
      <c r="I239" s="26" t="s">
        <v>5747</v>
      </c>
      <c r="J239">
        <f t="shared" si="18"/>
        <v>8</v>
      </c>
      <c r="K239">
        <f t="shared" si="19"/>
        <v>4</v>
      </c>
      <c r="L239">
        <f t="shared" si="20"/>
        <v>9808</v>
      </c>
      <c r="M239">
        <f t="shared" si="21"/>
        <v>322</v>
      </c>
      <c r="N239">
        <v>25</v>
      </c>
      <c r="O239" t="s">
        <v>57</v>
      </c>
      <c r="P239" t="s">
        <v>21</v>
      </c>
      <c r="Q239" t="s">
        <v>22</v>
      </c>
      <c r="R239" t="s">
        <v>21</v>
      </c>
      <c r="W239">
        <v>171</v>
      </c>
      <c r="X239">
        <v>67</v>
      </c>
      <c r="Y239">
        <v>13</v>
      </c>
      <c r="Z239">
        <v>240</v>
      </c>
    </row>
    <row r="240" spans="1:26" ht="15.95">
      <c r="A240" t="s">
        <v>4613</v>
      </c>
      <c r="B240" t="s">
        <v>16</v>
      </c>
      <c r="C240" t="str">
        <f>VLOOKUP(B240, Positions!A$1:B$160, 2, FALSE)</f>
        <v>Forward</v>
      </c>
      <c r="D240" t="s">
        <v>671</v>
      </c>
      <c r="E240" t="s">
        <v>5664</v>
      </c>
      <c r="F240" t="s">
        <v>21</v>
      </c>
      <c r="G240" t="str">
        <f>VLOOKUP(E240, Tiers!M$1:P$134, 3, FALSE)</f>
        <v>ENG3</v>
      </c>
      <c r="H240">
        <f>VLOOKUP(G240, Tiers!B$1:C$134, 2, FALSE)</f>
        <v>4</v>
      </c>
      <c r="I240" s="26" t="s">
        <v>5748</v>
      </c>
      <c r="J240">
        <f t="shared" si="18"/>
        <v>7</v>
      </c>
      <c r="K240">
        <f t="shared" si="19"/>
        <v>4</v>
      </c>
      <c r="L240">
        <f t="shared" si="20"/>
        <v>9841</v>
      </c>
      <c r="M240">
        <f t="shared" si="21"/>
        <v>323</v>
      </c>
      <c r="N240">
        <v>25</v>
      </c>
      <c r="O240" t="s">
        <v>113</v>
      </c>
      <c r="P240" t="s">
        <v>21</v>
      </c>
      <c r="Q240" t="s">
        <v>22</v>
      </c>
      <c r="R240" t="s">
        <v>21</v>
      </c>
      <c r="W240">
        <v>183</v>
      </c>
      <c r="X240">
        <v>74</v>
      </c>
      <c r="Y240">
        <v>36</v>
      </c>
      <c r="Z240">
        <v>160</v>
      </c>
    </row>
    <row r="241" spans="1:26" ht="15.95">
      <c r="A241" t="s">
        <v>4614</v>
      </c>
      <c r="B241" t="s">
        <v>166</v>
      </c>
      <c r="C241" t="str">
        <f>VLOOKUP(B241, Positions!A$1:B$160, 2, FALSE)</f>
        <v>Goalkeeper</v>
      </c>
      <c r="D241" t="s">
        <v>671</v>
      </c>
      <c r="E241" t="s">
        <v>5664</v>
      </c>
      <c r="F241" t="s">
        <v>21</v>
      </c>
      <c r="G241" t="str">
        <f>VLOOKUP(E241, Tiers!M$1:P$134, 3, FALSE)</f>
        <v>ENG3</v>
      </c>
      <c r="H241">
        <f>VLOOKUP(G241, Tiers!B$1:C$134, 2, FALSE)</f>
        <v>4</v>
      </c>
      <c r="I241" s="26" t="s">
        <v>5749</v>
      </c>
      <c r="J241">
        <f t="shared" si="18"/>
        <v>7</v>
      </c>
      <c r="K241">
        <f t="shared" si="19"/>
        <v>4</v>
      </c>
      <c r="L241">
        <f t="shared" si="20"/>
        <v>9844</v>
      </c>
      <c r="M241">
        <f t="shared" si="21"/>
        <v>323</v>
      </c>
      <c r="N241">
        <v>25</v>
      </c>
      <c r="O241" t="s">
        <v>27</v>
      </c>
      <c r="P241" t="s">
        <v>21</v>
      </c>
      <c r="Q241" t="s">
        <v>22</v>
      </c>
      <c r="R241" t="s">
        <v>21</v>
      </c>
      <c r="W241">
        <v>184</v>
      </c>
      <c r="X241">
        <v>80</v>
      </c>
      <c r="Y241">
        <v>0</v>
      </c>
      <c r="Z241">
        <v>37</v>
      </c>
    </row>
    <row r="242" spans="1:26" ht="15.95">
      <c r="A242" t="s">
        <v>4615</v>
      </c>
      <c r="B242" t="s">
        <v>166</v>
      </c>
      <c r="C242" t="str">
        <f>VLOOKUP(B242, Positions!A$1:B$160, 2, FALSE)</f>
        <v>Goalkeeper</v>
      </c>
      <c r="D242" t="s">
        <v>282</v>
      </c>
      <c r="E242" t="s">
        <v>62</v>
      </c>
      <c r="F242" t="s">
        <v>21</v>
      </c>
      <c r="G242" t="str">
        <f>VLOOKUP(E242, Tiers!M$1:P$134, 3, FALSE)</f>
        <v>ENG1</v>
      </c>
      <c r="H242">
        <f>VLOOKUP(G242, Tiers!B$1:C$134, 2, FALSE)</f>
        <v>1</v>
      </c>
      <c r="I242" s="26" t="s">
        <v>5750</v>
      </c>
      <c r="J242">
        <f t="shared" si="18"/>
        <v>6</v>
      </c>
      <c r="K242">
        <f t="shared" si="19"/>
        <v>4</v>
      </c>
      <c r="L242">
        <f t="shared" si="20"/>
        <v>9891</v>
      </c>
      <c r="M242">
        <f t="shared" si="21"/>
        <v>325</v>
      </c>
      <c r="N242">
        <v>25</v>
      </c>
      <c r="O242" t="s">
        <v>3502</v>
      </c>
      <c r="P242" t="s">
        <v>21</v>
      </c>
      <c r="Q242" t="s">
        <v>22</v>
      </c>
      <c r="R242" t="s">
        <v>21</v>
      </c>
      <c r="S242" t="s">
        <v>870</v>
      </c>
      <c r="W242">
        <v>194</v>
      </c>
      <c r="X242">
        <v>79</v>
      </c>
      <c r="Y242">
        <v>0</v>
      </c>
      <c r="Z242">
        <v>144</v>
      </c>
    </row>
    <row r="243" spans="1:26" ht="15.95">
      <c r="A243" t="s">
        <v>4616</v>
      </c>
      <c r="B243" t="s">
        <v>515</v>
      </c>
      <c r="C243" t="str">
        <f>VLOOKUP(B243, Positions!A$1:B$160, 2, FALSE)</f>
        <v>Midfielder</v>
      </c>
      <c r="D243" t="s">
        <v>159</v>
      </c>
      <c r="E243" t="s">
        <v>5665</v>
      </c>
      <c r="F243" t="s">
        <v>21</v>
      </c>
      <c r="G243" t="str">
        <f>VLOOKUP(E243, Tiers!M$1:P$134, 3, FALSE)</f>
        <v>ENG2</v>
      </c>
      <c r="H243">
        <f>VLOOKUP(G243, Tiers!B$1:C$134, 2, FALSE)</f>
        <v>3</v>
      </c>
      <c r="I243" s="26" t="s">
        <v>5751</v>
      </c>
      <c r="J243">
        <f t="shared" si="18"/>
        <v>3</v>
      </c>
      <c r="K243">
        <f t="shared" si="19"/>
        <v>3</v>
      </c>
      <c r="L243">
        <f t="shared" si="20"/>
        <v>9953</v>
      </c>
      <c r="M243">
        <f t="shared" si="21"/>
        <v>327</v>
      </c>
      <c r="N243">
        <v>25</v>
      </c>
      <c r="O243" t="s">
        <v>2681</v>
      </c>
      <c r="P243" t="s">
        <v>21</v>
      </c>
      <c r="Q243" t="s">
        <v>22</v>
      </c>
      <c r="R243" t="s">
        <v>21</v>
      </c>
      <c r="W243">
        <v>173</v>
      </c>
      <c r="X243">
        <v>64</v>
      </c>
      <c r="Y243">
        <v>42</v>
      </c>
      <c r="Z243">
        <v>206</v>
      </c>
    </row>
    <row r="244" spans="1:26" ht="15.95">
      <c r="A244" t="s">
        <v>4617</v>
      </c>
      <c r="B244" t="s">
        <v>47</v>
      </c>
      <c r="C244" t="str">
        <f>VLOOKUP(B244, Positions!A$1:B$160, 2, FALSE)</f>
        <v>Forward</v>
      </c>
      <c r="D244" t="s">
        <v>836</v>
      </c>
      <c r="E244" t="s">
        <v>62</v>
      </c>
      <c r="F244" t="s">
        <v>21</v>
      </c>
      <c r="G244" t="str">
        <f>VLOOKUP(E244, Tiers!M$1:P$134, 3, FALSE)</f>
        <v>ENG1</v>
      </c>
      <c r="H244">
        <f>VLOOKUP(G244, Tiers!B$1:C$134, 2, FALSE)</f>
        <v>1</v>
      </c>
      <c r="I244" s="26" t="s">
        <v>5752</v>
      </c>
      <c r="J244">
        <f t="shared" si="18"/>
        <v>1</v>
      </c>
      <c r="K244">
        <f t="shared" si="19"/>
        <v>2</v>
      </c>
      <c r="L244">
        <f t="shared" si="20"/>
        <v>10019</v>
      </c>
      <c r="M244">
        <f t="shared" si="21"/>
        <v>329</v>
      </c>
      <c r="N244">
        <v>25</v>
      </c>
      <c r="O244" t="s">
        <v>5666</v>
      </c>
      <c r="P244" t="s">
        <v>21</v>
      </c>
      <c r="Q244" t="s">
        <v>22</v>
      </c>
      <c r="R244" t="s">
        <v>21</v>
      </c>
      <c r="S244" t="s">
        <v>1433</v>
      </c>
      <c r="W244">
        <v>183</v>
      </c>
      <c r="X244">
        <v>77</v>
      </c>
      <c r="Y244">
        <v>14</v>
      </c>
      <c r="Z244">
        <v>154</v>
      </c>
    </row>
    <row r="245" spans="1:26" ht="15.95">
      <c r="A245" t="s">
        <v>4618</v>
      </c>
      <c r="B245" t="s">
        <v>42</v>
      </c>
      <c r="C245" t="str">
        <f>VLOOKUP(B245, Positions!A$1:B$160, 2, FALSE)</f>
        <v>Midfielder</v>
      </c>
      <c r="D245" t="s">
        <v>4619</v>
      </c>
      <c r="E245" t="s">
        <v>5667</v>
      </c>
      <c r="F245" t="s">
        <v>421</v>
      </c>
      <c r="G245" t="str">
        <f>VLOOKUP(E245, Tiers!M$1:P$134, 3, FALSE)</f>
        <v>SCO2</v>
      </c>
      <c r="H245">
        <f>VLOOKUP(G245, Tiers!B$1:C$134, 2, FALSE)</f>
        <v>6</v>
      </c>
      <c r="I245" s="26" t="s">
        <v>5753</v>
      </c>
      <c r="J245">
        <f t="shared" si="18"/>
        <v>11</v>
      </c>
      <c r="K245">
        <f t="shared" si="19"/>
        <v>1</v>
      </c>
      <c r="L245">
        <f t="shared" si="20"/>
        <v>10083</v>
      </c>
      <c r="M245">
        <f t="shared" si="21"/>
        <v>331</v>
      </c>
      <c r="N245">
        <v>25</v>
      </c>
      <c r="O245" t="s">
        <v>57</v>
      </c>
      <c r="P245" t="s">
        <v>21</v>
      </c>
      <c r="Q245" t="s">
        <v>22</v>
      </c>
      <c r="R245" t="s">
        <v>21</v>
      </c>
      <c r="W245">
        <v>178</v>
      </c>
      <c r="X245">
        <v>73</v>
      </c>
      <c r="Y245">
        <v>6</v>
      </c>
      <c r="Z245">
        <v>119</v>
      </c>
    </row>
    <row r="246" spans="1:26" ht="15.95">
      <c r="A246" t="s">
        <v>4620</v>
      </c>
      <c r="B246" t="s">
        <v>102</v>
      </c>
      <c r="C246" t="str">
        <f>VLOOKUP(B246, Positions!A$1:B$160, 2, FALSE)</f>
        <v>Defender</v>
      </c>
      <c r="D246" t="s">
        <v>182</v>
      </c>
      <c r="E246" t="s">
        <v>62</v>
      </c>
      <c r="F246" t="s">
        <v>21</v>
      </c>
      <c r="G246" t="str">
        <f>VLOOKUP(E246, Tiers!M$1:P$134, 3, FALSE)</f>
        <v>ENG1</v>
      </c>
      <c r="H246">
        <f>VLOOKUP(G246, Tiers!B$1:C$134, 2, FALSE)</f>
        <v>1</v>
      </c>
      <c r="I246" s="26" t="s">
        <v>5754</v>
      </c>
      <c r="J246">
        <f t="shared" si="18"/>
        <v>10</v>
      </c>
      <c r="K246">
        <f t="shared" si="19"/>
        <v>1</v>
      </c>
      <c r="L246">
        <f t="shared" si="20"/>
        <v>10109</v>
      </c>
      <c r="M246">
        <f t="shared" si="21"/>
        <v>332</v>
      </c>
      <c r="N246">
        <v>25</v>
      </c>
      <c r="O246" t="s">
        <v>74</v>
      </c>
      <c r="P246" t="s">
        <v>21</v>
      </c>
      <c r="Q246" t="s">
        <v>22</v>
      </c>
      <c r="R246" t="s">
        <v>21</v>
      </c>
      <c r="W246">
        <v>194</v>
      </c>
      <c r="X246">
        <v>90</v>
      </c>
      <c r="Y246">
        <v>7</v>
      </c>
      <c r="Z246">
        <v>125</v>
      </c>
    </row>
    <row r="247" spans="1:26" ht="15.95">
      <c r="A247" t="s">
        <v>4621</v>
      </c>
      <c r="B247" t="s">
        <v>42</v>
      </c>
      <c r="C247" t="str">
        <f>VLOOKUP(B247, Positions!A$1:B$160, 2, FALSE)</f>
        <v>Midfielder</v>
      </c>
      <c r="D247" t="s">
        <v>449</v>
      </c>
      <c r="E247" t="s">
        <v>5664</v>
      </c>
      <c r="F247" t="s">
        <v>21</v>
      </c>
      <c r="G247" t="str">
        <f>VLOOKUP(E247, Tiers!M$1:P$134, 3, FALSE)</f>
        <v>ENG3</v>
      </c>
      <c r="H247">
        <f>VLOOKUP(G247, Tiers!B$1:C$134, 2, FALSE)</f>
        <v>4</v>
      </c>
      <c r="I247" s="26" t="s">
        <v>5755</v>
      </c>
      <c r="J247">
        <f t="shared" si="18"/>
        <v>10</v>
      </c>
      <c r="K247">
        <f t="shared" si="19"/>
        <v>1</v>
      </c>
      <c r="L247">
        <f t="shared" si="20"/>
        <v>10111</v>
      </c>
      <c r="M247">
        <f t="shared" si="21"/>
        <v>332</v>
      </c>
      <c r="N247">
        <v>25</v>
      </c>
      <c r="O247" t="s">
        <v>534</v>
      </c>
      <c r="P247" t="s">
        <v>21</v>
      </c>
      <c r="Q247" t="s">
        <v>22</v>
      </c>
      <c r="R247" t="s">
        <v>21</v>
      </c>
      <c r="W247">
        <v>182</v>
      </c>
      <c r="X247">
        <v>73</v>
      </c>
      <c r="Y247">
        <v>8</v>
      </c>
      <c r="Z247">
        <v>148</v>
      </c>
    </row>
    <row r="248" spans="1:26" ht="15.95">
      <c r="A248" t="s">
        <v>4622</v>
      </c>
      <c r="B248" t="s">
        <v>360</v>
      </c>
      <c r="C248" t="str">
        <f>VLOOKUP(B248, Positions!A$1:B$160, 2, FALSE)</f>
        <v>Defender</v>
      </c>
      <c r="D248" t="s">
        <v>449</v>
      </c>
      <c r="E248" t="s">
        <v>5664</v>
      </c>
      <c r="F248" t="s">
        <v>21</v>
      </c>
      <c r="G248" t="str">
        <f>VLOOKUP(E248, Tiers!M$1:P$134, 3, FALSE)</f>
        <v>ENG3</v>
      </c>
      <c r="H248">
        <f>VLOOKUP(G248, Tiers!B$1:C$134, 2, FALSE)</f>
        <v>4</v>
      </c>
      <c r="I248" s="26" t="s">
        <v>5756</v>
      </c>
      <c r="J248">
        <f t="shared" si="18"/>
        <v>10</v>
      </c>
      <c r="K248">
        <f t="shared" si="19"/>
        <v>1</v>
      </c>
      <c r="L248">
        <f t="shared" si="20"/>
        <v>10132</v>
      </c>
      <c r="M248">
        <f t="shared" si="21"/>
        <v>332</v>
      </c>
      <c r="N248">
        <v>25</v>
      </c>
      <c r="O248" t="s">
        <v>376</v>
      </c>
      <c r="P248" t="s">
        <v>21</v>
      </c>
      <c r="Q248" t="s">
        <v>22</v>
      </c>
      <c r="R248" t="s">
        <v>21</v>
      </c>
      <c r="W248">
        <v>193</v>
      </c>
      <c r="X248">
        <v>80</v>
      </c>
      <c r="Y248">
        <v>5</v>
      </c>
      <c r="Z248">
        <v>241</v>
      </c>
    </row>
    <row r="249" spans="1:26" ht="15.95">
      <c r="A249" t="s">
        <v>4623</v>
      </c>
      <c r="B249" t="s">
        <v>26</v>
      </c>
      <c r="C249" t="str">
        <f>VLOOKUP(B249, Positions!A$1:B$160, 2, FALSE)</f>
        <v>Forward</v>
      </c>
      <c r="D249" t="s">
        <v>669</v>
      </c>
      <c r="E249" t="s">
        <v>62</v>
      </c>
      <c r="F249" t="s">
        <v>21</v>
      </c>
      <c r="G249" t="str">
        <f>VLOOKUP(E249, Tiers!M$1:P$134, 3, FALSE)</f>
        <v>ENG1</v>
      </c>
      <c r="H249">
        <f>VLOOKUP(G249, Tiers!B$1:C$134, 2, FALSE)</f>
        <v>1</v>
      </c>
      <c r="I249" s="26" t="s">
        <v>5757</v>
      </c>
      <c r="J249">
        <f t="shared" si="18"/>
        <v>8</v>
      </c>
      <c r="K249">
        <f t="shared" si="19"/>
        <v>4</v>
      </c>
      <c r="L249">
        <f t="shared" si="20"/>
        <v>10192</v>
      </c>
      <c r="M249">
        <f t="shared" si="21"/>
        <v>334</v>
      </c>
      <c r="N249">
        <v>25</v>
      </c>
      <c r="O249" t="s">
        <v>234</v>
      </c>
      <c r="P249" t="s">
        <v>21</v>
      </c>
      <c r="Q249" t="s">
        <v>22</v>
      </c>
      <c r="R249" t="s">
        <v>21</v>
      </c>
      <c r="S249" t="s">
        <v>870</v>
      </c>
      <c r="W249">
        <v>183</v>
      </c>
      <c r="X249">
        <v>79</v>
      </c>
      <c r="Y249">
        <v>38</v>
      </c>
      <c r="Z249">
        <v>216</v>
      </c>
    </row>
    <row r="250" spans="1:26" ht="15.95">
      <c r="A250" t="s">
        <v>4624</v>
      </c>
      <c r="B250" t="s">
        <v>42</v>
      </c>
      <c r="C250" t="str">
        <f>VLOOKUP(B250, Positions!A$1:B$160, 2, FALSE)</f>
        <v>Midfielder</v>
      </c>
      <c r="D250" t="s">
        <v>490</v>
      </c>
      <c r="E250" t="s">
        <v>62</v>
      </c>
      <c r="F250" t="s">
        <v>21</v>
      </c>
      <c r="G250" t="str">
        <f>VLOOKUP(E250, Tiers!M$1:P$134, 3, FALSE)</f>
        <v>ENG1</v>
      </c>
      <c r="H250">
        <f>VLOOKUP(G250, Tiers!B$1:C$134, 2, FALSE)</f>
        <v>1</v>
      </c>
      <c r="I250" s="26" t="s">
        <v>5758</v>
      </c>
      <c r="J250">
        <f t="shared" si="18"/>
        <v>5</v>
      </c>
      <c r="K250">
        <f t="shared" si="19"/>
        <v>3</v>
      </c>
      <c r="L250">
        <f t="shared" si="20"/>
        <v>10277</v>
      </c>
      <c r="M250">
        <f t="shared" si="21"/>
        <v>337</v>
      </c>
      <c r="N250">
        <v>25</v>
      </c>
      <c r="O250" t="s">
        <v>1391</v>
      </c>
      <c r="P250" t="s">
        <v>21</v>
      </c>
      <c r="Q250" t="s">
        <v>22</v>
      </c>
      <c r="R250" t="s">
        <v>21</v>
      </c>
      <c r="S250" t="s">
        <v>3261</v>
      </c>
      <c r="W250">
        <v>174</v>
      </c>
      <c r="X250">
        <v>60</v>
      </c>
      <c r="Y250">
        <v>9</v>
      </c>
      <c r="Z250">
        <v>161</v>
      </c>
    </row>
    <row r="251" spans="1:26" ht="15.95">
      <c r="A251" t="s">
        <v>4625</v>
      </c>
      <c r="B251" t="s">
        <v>4626</v>
      </c>
      <c r="C251" t="str">
        <f>VLOOKUP(B251, Positions!A$1:B$160, 2, FALSE)</f>
        <v>Defender</v>
      </c>
      <c r="D251" t="s">
        <v>357</v>
      </c>
      <c r="E251" t="s">
        <v>62</v>
      </c>
      <c r="F251" t="s">
        <v>21</v>
      </c>
      <c r="G251" t="str">
        <f>VLOOKUP(E251, Tiers!M$1:P$134, 3, FALSE)</f>
        <v>ENG1</v>
      </c>
      <c r="H251">
        <f>VLOOKUP(G251, Tiers!B$1:C$134, 2, FALSE)</f>
        <v>1</v>
      </c>
      <c r="I251" s="26" t="s">
        <v>5759</v>
      </c>
      <c r="J251">
        <f t="shared" si="18"/>
        <v>4</v>
      </c>
      <c r="K251">
        <f t="shared" si="19"/>
        <v>3</v>
      </c>
      <c r="L251">
        <f t="shared" si="20"/>
        <v>10293</v>
      </c>
      <c r="M251">
        <f t="shared" si="21"/>
        <v>338</v>
      </c>
      <c r="N251">
        <v>25</v>
      </c>
      <c r="O251" t="s">
        <v>1121</v>
      </c>
      <c r="P251" t="s">
        <v>21</v>
      </c>
      <c r="Q251" t="s">
        <v>22</v>
      </c>
      <c r="R251" t="s">
        <v>21</v>
      </c>
      <c r="W251">
        <v>174</v>
      </c>
      <c r="X251">
        <v>68</v>
      </c>
      <c r="Y251">
        <v>9</v>
      </c>
      <c r="Z251">
        <v>108</v>
      </c>
    </row>
    <row r="252" spans="1:26" ht="15.95">
      <c r="A252" t="s">
        <v>2642</v>
      </c>
      <c r="B252" t="s">
        <v>102</v>
      </c>
      <c r="C252" t="str">
        <f>VLOOKUP(B252, Positions!A$1:B$160, 2, FALSE)</f>
        <v>Defender</v>
      </c>
      <c r="D252" t="s">
        <v>121</v>
      </c>
      <c r="E252" t="s">
        <v>5663</v>
      </c>
      <c r="F252" t="s">
        <v>21</v>
      </c>
      <c r="G252" t="str">
        <f>VLOOKUP(E252, Tiers!M$1:P$134, 3, FALSE)</f>
        <v>ENG4</v>
      </c>
      <c r="H252">
        <f>VLOOKUP(G252, Tiers!B$1:C$134, 2, FALSE)</f>
        <v>5</v>
      </c>
      <c r="I252" s="26" t="s">
        <v>5760</v>
      </c>
      <c r="J252">
        <f t="shared" si="18"/>
        <v>4</v>
      </c>
      <c r="K252">
        <f t="shared" si="19"/>
        <v>3</v>
      </c>
      <c r="L252">
        <f t="shared" si="20"/>
        <v>10309</v>
      </c>
      <c r="M252">
        <f t="shared" si="21"/>
        <v>338</v>
      </c>
      <c r="N252">
        <v>25</v>
      </c>
      <c r="O252" t="s">
        <v>2714</v>
      </c>
      <c r="P252" t="s">
        <v>21</v>
      </c>
      <c r="Q252" t="s">
        <v>22</v>
      </c>
      <c r="R252" t="s">
        <v>21</v>
      </c>
      <c r="W252">
        <v>183</v>
      </c>
      <c r="X252">
        <v>84</v>
      </c>
      <c r="Y252">
        <v>0</v>
      </c>
      <c r="Z252">
        <v>138</v>
      </c>
    </row>
    <row r="253" spans="1:26" ht="15.95">
      <c r="A253" t="s">
        <v>4627</v>
      </c>
      <c r="B253" t="s">
        <v>36</v>
      </c>
      <c r="C253" t="str">
        <f>VLOOKUP(B253, Positions!A$1:B$160, 2, FALSE)</f>
        <v>Midfielder</v>
      </c>
      <c r="D253" t="s">
        <v>154</v>
      </c>
      <c r="E253" t="s">
        <v>5665</v>
      </c>
      <c r="F253" t="s">
        <v>21</v>
      </c>
      <c r="G253" t="str">
        <f>VLOOKUP(E253, Tiers!M$1:P$134, 3, FALSE)</f>
        <v>ENG2</v>
      </c>
      <c r="H253">
        <f>VLOOKUP(G253, Tiers!B$1:C$134, 2, FALSE)</f>
        <v>3</v>
      </c>
      <c r="I253" s="26" t="s">
        <v>5761</v>
      </c>
      <c r="J253">
        <f t="shared" si="18"/>
        <v>3</v>
      </c>
      <c r="K253">
        <f t="shared" si="19"/>
        <v>3</v>
      </c>
      <c r="L253">
        <f t="shared" si="20"/>
        <v>10331</v>
      </c>
      <c r="M253">
        <f t="shared" si="21"/>
        <v>339</v>
      </c>
      <c r="N253">
        <v>25</v>
      </c>
      <c r="O253" t="s">
        <v>208</v>
      </c>
      <c r="P253" t="s">
        <v>21</v>
      </c>
      <c r="Q253" t="s">
        <v>22</v>
      </c>
      <c r="R253" t="s">
        <v>21</v>
      </c>
      <c r="W253">
        <v>181</v>
      </c>
      <c r="X253">
        <v>73</v>
      </c>
      <c r="Y253">
        <v>6</v>
      </c>
      <c r="Z253">
        <v>153</v>
      </c>
    </row>
    <row r="254" spans="1:26" ht="15.95">
      <c r="A254" t="s">
        <v>4628</v>
      </c>
      <c r="B254" t="s">
        <v>72</v>
      </c>
      <c r="C254" t="str">
        <f>VLOOKUP(B254, Positions!A$1:B$160, 2, FALSE)</f>
        <v>Defender</v>
      </c>
      <c r="D254" t="s">
        <v>674</v>
      </c>
      <c r="E254" t="s">
        <v>5666</v>
      </c>
      <c r="F254" t="s">
        <v>21</v>
      </c>
      <c r="G254" t="str">
        <f>VLOOKUP(E254, Tiers!M$1:P$134, 3, FALSE)</f>
        <v>NONE</v>
      </c>
      <c r="H254">
        <f>VLOOKUP(G254, Tiers!B$1:C$134, 2, FALSE)</f>
        <v>7</v>
      </c>
      <c r="I254" s="26" t="s">
        <v>5762</v>
      </c>
      <c r="J254">
        <f t="shared" si="18"/>
        <v>1</v>
      </c>
      <c r="K254">
        <f t="shared" si="19"/>
        <v>2</v>
      </c>
      <c r="L254">
        <f t="shared" si="20"/>
        <v>10407</v>
      </c>
      <c r="M254">
        <f t="shared" si="21"/>
        <v>341</v>
      </c>
      <c r="N254">
        <v>25</v>
      </c>
      <c r="O254" t="s">
        <v>357</v>
      </c>
      <c r="P254" t="s">
        <v>21</v>
      </c>
      <c r="Q254" t="s">
        <v>22</v>
      </c>
      <c r="R254" t="s">
        <v>21</v>
      </c>
      <c r="W254">
        <v>185</v>
      </c>
      <c r="X254">
        <v>83</v>
      </c>
      <c r="Y254">
        <v>2</v>
      </c>
      <c r="Z254">
        <v>174</v>
      </c>
    </row>
    <row r="255" spans="1:26" ht="15.95">
      <c r="A255" t="s">
        <v>4629</v>
      </c>
      <c r="B255" t="s">
        <v>55</v>
      </c>
      <c r="C255" t="str">
        <f>VLOOKUP(B255, Positions!A$1:B$160, 2, FALSE)</f>
        <v>Forward</v>
      </c>
      <c r="D255" t="s">
        <v>157</v>
      </c>
      <c r="E255" t="s">
        <v>5665</v>
      </c>
      <c r="F255" t="s">
        <v>21</v>
      </c>
      <c r="G255" t="str">
        <f>VLOOKUP(E255, Tiers!M$1:P$134, 3, FALSE)</f>
        <v>ENG2</v>
      </c>
      <c r="H255">
        <f>VLOOKUP(G255, Tiers!B$1:C$134, 2, FALSE)</f>
        <v>3</v>
      </c>
      <c r="I255" s="26" t="s">
        <v>5763</v>
      </c>
      <c r="J255">
        <f t="shared" si="18"/>
        <v>11</v>
      </c>
      <c r="K255">
        <f t="shared" si="19"/>
        <v>1</v>
      </c>
      <c r="L255">
        <f t="shared" si="20"/>
        <v>10447</v>
      </c>
      <c r="M255">
        <f t="shared" si="21"/>
        <v>343</v>
      </c>
      <c r="N255">
        <v>25</v>
      </c>
      <c r="O255" t="s">
        <v>1308</v>
      </c>
      <c r="P255" t="s">
        <v>21</v>
      </c>
      <c r="Q255" t="s">
        <v>22</v>
      </c>
      <c r="R255" t="s">
        <v>21</v>
      </c>
      <c r="S255" t="s">
        <v>3799</v>
      </c>
      <c r="W255">
        <v>188</v>
      </c>
      <c r="X255">
        <v>74</v>
      </c>
      <c r="Y255">
        <v>33</v>
      </c>
      <c r="Z255">
        <v>169</v>
      </c>
    </row>
    <row r="256" spans="1:26" ht="15.95">
      <c r="A256" t="s">
        <v>4630</v>
      </c>
      <c r="B256" t="s">
        <v>81</v>
      </c>
      <c r="C256" t="str">
        <f>VLOOKUP(B256, Positions!A$1:B$160, 2, FALSE)</f>
        <v>Defender</v>
      </c>
      <c r="D256" t="s">
        <v>4059</v>
      </c>
      <c r="E256" t="s">
        <v>5666</v>
      </c>
      <c r="F256" t="s">
        <v>21</v>
      </c>
      <c r="G256" t="str">
        <f>VLOOKUP(E256, Tiers!M$1:P$134, 3, FALSE)</f>
        <v>NONE</v>
      </c>
      <c r="H256">
        <f>VLOOKUP(G256, Tiers!B$1:C$134, 2, FALSE)</f>
        <v>7</v>
      </c>
      <c r="I256" s="26" t="s">
        <v>5764</v>
      </c>
      <c r="J256">
        <f t="shared" si="18"/>
        <v>11</v>
      </c>
      <c r="K256">
        <f t="shared" si="19"/>
        <v>1</v>
      </c>
      <c r="L256">
        <f t="shared" si="20"/>
        <v>10453</v>
      </c>
      <c r="M256">
        <f t="shared" si="21"/>
        <v>343</v>
      </c>
      <c r="N256">
        <v>25</v>
      </c>
      <c r="O256" t="s">
        <v>162</v>
      </c>
      <c r="P256" t="s">
        <v>21</v>
      </c>
      <c r="Q256" t="s">
        <v>22</v>
      </c>
      <c r="R256" t="s">
        <v>21</v>
      </c>
      <c r="W256">
        <v>183</v>
      </c>
      <c r="X256">
        <v>78</v>
      </c>
      <c r="Y256">
        <v>12</v>
      </c>
      <c r="Z256">
        <v>167</v>
      </c>
    </row>
    <row r="257" spans="1:26" ht="15.95">
      <c r="A257" t="s">
        <v>4631</v>
      </c>
      <c r="B257" t="s">
        <v>72</v>
      </c>
      <c r="C257" t="str">
        <f>VLOOKUP(B257, Positions!A$1:B$160, 2, FALSE)</f>
        <v>Defender</v>
      </c>
      <c r="D257" t="s">
        <v>79</v>
      </c>
      <c r="E257" t="s">
        <v>5663</v>
      </c>
      <c r="F257" t="s">
        <v>21</v>
      </c>
      <c r="G257" t="str">
        <f>VLOOKUP(E257, Tiers!M$1:P$134, 3, FALSE)</f>
        <v>ENG4</v>
      </c>
      <c r="H257">
        <f>VLOOKUP(G257, Tiers!B$1:C$134, 2, FALSE)</f>
        <v>5</v>
      </c>
      <c r="I257" s="26" t="s">
        <v>5765</v>
      </c>
      <c r="J257">
        <f t="shared" si="18"/>
        <v>10</v>
      </c>
      <c r="K257">
        <f t="shared" si="19"/>
        <v>1</v>
      </c>
      <c r="L257">
        <f t="shared" si="20"/>
        <v>10479</v>
      </c>
      <c r="M257">
        <f t="shared" si="21"/>
        <v>344</v>
      </c>
      <c r="N257">
        <v>25</v>
      </c>
      <c r="O257" t="s">
        <v>3088</v>
      </c>
      <c r="P257" t="s">
        <v>21</v>
      </c>
      <c r="Q257" t="s">
        <v>22</v>
      </c>
      <c r="R257" t="s">
        <v>21</v>
      </c>
      <c r="W257">
        <v>186</v>
      </c>
      <c r="X257">
        <v>81</v>
      </c>
      <c r="Y257">
        <v>1</v>
      </c>
      <c r="Z257">
        <v>106</v>
      </c>
    </row>
    <row r="258" spans="1:26" ht="15.95">
      <c r="A258" t="s">
        <v>4632</v>
      </c>
      <c r="B258" t="s">
        <v>166</v>
      </c>
      <c r="C258" t="str">
        <f>VLOOKUP(B258, Positions!A$1:B$160, 2, FALSE)</f>
        <v>Goalkeeper</v>
      </c>
      <c r="D258" t="s">
        <v>2985</v>
      </c>
      <c r="E258" t="s">
        <v>5666</v>
      </c>
      <c r="F258" t="s">
        <v>21</v>
      </c>
      <c r="G258" t="str">
        <f>VLOOKUP(E258, Tiers!M$1:P$134, 3, FALSE)</f>
        <v>NONE</v>
      </c>
      <c r="H258">
        <f>VLOOKUP(G258, Tiers!B$1:C$134, 2, FALSE)</f>
        <v>7</v>
      </c>
      <c r="I258" s="26" t="s">
        <v>5766</v>
      </c>
      <c r="J258">
        <f t="shared" si="18"/>
        <v>10</v>
      </c>
      <c r="K258">
        <f t="shared" si="19"/>
        <v>1</v>
      </c>
      <c r="L258">
        <f t="shared" si="20"/>
        <v>10496</v>
      </c>
      <c r="M258">
        <f t="shared" si="21"/>
        <v>344</v>
      </c>
      <c r="N258">
        <v>25</v>
      </c>
      <c r="O258" t="s">
        <v>40</v>
      </c>
      <c r="P258" t="s">
        <v>21</v>
      </c>
      <c r="Q258" t="s">
        <v>22</v>
      </c>
      <c r="R258" t="s">
        <v>21</v>
      </c>
      <c r="W258">
        <v>191</v>
      </c>
      <c r="X258">
        <v>84</v>
      </c>
      <c r="Y258">
        <v>0</v>
      </c>
      <c r="Z258">
        <v>68</v>
      </c>
    </row>
    <row r="259" spans="1:26" ht="15.95">
      <c r="A259" t="s">
        <v>4633</v>
      </c>
      <c r="B259" t="s">
        <v>36</v>
      </c>
      <c r="C259" t="str">
        <f>VLOOKUP(B259, Positions!A$1:B$160, 2, FALSE)</f>
        <v>Midfielder</v>
      </c>
      <c r="D259" t="s">
        <v>217</v>
      </c>
      <c r="E259" t="s">
        <v>5664</v>
      </c>
      <c r="F259" t="s">
        <v>21</v>
      </c>
      <c r="G259" t="str">
        <f>VLOOKUP(E259, Tiers!M$1:P$134, 3, FALSE)</f>
        <v>ENG3</v>
      </c>
      <c r="H259">
        <f>VLOOKUP(G259, Tiers!B$1:C$134, 2, FALSE)</f>
        <v>4</v>
      </c>
      <c r="I259" s="26" t="s">
        <v>5767</v>
      </c>
      <c r="J259">
        <f t="shared" si="18"/>
        <v>10</v>
      </c>
      <c r="K259">
        <f t="shared" si="19"/>
        <v>1</v>
      </c>
      <c r="L259">
        <f t="shared" si="20"/>
        <v>10500</v>
      </c>
      <c r="M259">
        <f t="shared" si="21"/>
        <v>345</v>
      </c>
      <c r="N259">
        <v>25</v>
      </c>
      <c r="O259" t="s">
        <v>74</v>
      </c>
      <c r="P259" t="s">
        <v>21</v>
      </c>
      <c r="Q259" t="s">
        <v>22</v>
      </c>
      <c r="R259" t="s">
        <v>21</v>
      </c>
      <c r="W259">
        <v>185</v>
      </c>
      <c r="X259">
        <v>73</v>
      </c>
      <c r="Y259">
        <v>4</v>
      </c>
      <c r="Z259">
        <v>197</v>
      </c>
    </row>
    <row r="260" spans="1:26" ht="15.95">
      <c r="A260" t="s">
        <v>4634</v>
      </c>
      <c r="B260" t="s">
        <v>281</v>
      </c>
      <c r="C260" t="str">
        <f>VLOOKUP(B260, Positions!A$1:B$160, 2, FALSE)</f>
        <v>Forward</v>
      </c>
      <c r="D260" t="s">
        <v>5666</v>
      </c>
      <c r="E260" t="s">
        <v>5666</v>
      </c>
      <c r="F260" t="s">
        <v>21</v>
      </c>
      <c r="G260" t="str">
        <f>VLOOKUP(E260, Tiers!M$1:P$134, 3, FALSE)</f>
        <v>NONE</v>
      </c>
      <c r="H260">
        <f>VLOOKUP(G260, Tiers!B$1:C$134, 2, FALSE)</f>
        <v>7</v>
      </c>
      <c r="I260" s="26" t="s">
        <v>5768</v>
      </c>
      <c r="J260">
        <f t="shared" si="18"/>
        <v>7</v>
      </c>
      <c r="K260">
        <f t="shared" si="19"/>
        <v>4</v>
      </c>
      <c r="L260">
        <f t="shared" si="20"/>
        <v>10591</v>
      </c>
      <c r="M260">
        <f t="shared" si="21"/>
        <v>347</v>
      </c>
      <c r="N260">
        <v>25</v>
      </c>
      <c r="O260" t="s">
        <v>253</v>
      </c>
      <c r="P260" t="s">
        <v>21</v>
      </c>
      <c r="Q260" t="s">
        <v>22</v>
      </c>
      <c r="R260" t="s">
        <v>21</v>
      </c>
      <c r="W260">
        <v>173</v>
      </c>
      <c r="X260">
        <v>84</v>
      </c>
      <c r="Y260">
        <v>1</v>
      </c>
      <c r="Z260">
        <v>26</v>
      </c>
    </row>
    <row r="261" spans="1:26" ht="15.95">
      <c r="A261" t="s">
        <v>4635</v>
      </c>
      <c r="B261" t="s">
        <v>81</v>
      </c>
      <c r="C261" t="str">
        <f>VLOOKUP(B261, Positions!A$1:B$160, 2, FALSE)</f>
        <v>Defender</v>
      </c>
      <c r="D261" t="s">
        <v>134</v>
      </c>
      <c r="E261" t="s">
        <v>5664</v>
      </c>
      <c r="F261" t="s">
        <v>21</v>
      </c>
      <c r="G261" t="str">
        <f>VLOOKUP(E261, Tiers!M$1:P$134, 3, FALSE)</f>
        <v>ENG3</v>
      </c>
      <c r="H261">
        <f>VLOOKUP(G261, Tiers!B$1:C$134, 2, FALSE)</f>
        <v>4</v>
      </c>
      <c r="I261" s="26" t="s">
        <v>5769</v>
      </c>
      <c r="J261">
        <f t="shared" si="18"/>
        <v>6</v>
      </c>
      <c r="K261">
        <f t="shared" si="19"/>
        <v>4</v>
      </c>
      <c r="L261">
        <f t="shared" si="20"/>
        <v>10601</v>
      </c>
      <c r="M261">
        <f t="shared" si="21"/>
        <v>348</v>
      </c>
      <c r="N261">
        <v>25</v>
      </c>
      <c r="O261" t="s">
        <v>455</v>
      </c>
      <c r="P261" t="s">
        <v>21</v>
      </c>
      <c r="Q261" t="s">
        <v>22</v>
      </c>
      <c r="R261" t="s">
        <v>21</v>
      </c>
      <c r="W261">
        <v>194</v>
      </c>
      <c r="X261">
        <v>73</v>
      </c>
      <c r="Y261">
        <v>12</v>
      </c>
      <c r="Z261">
        <v>217</v>
      </c>
    </row>
    <row r="262" spans="1:26" ht="15.95">
      <c r="A262" t="s">
        <v>4636</v>
      </c>
      <c r="B262" t="s">
        <v>181</v>
      </c>
      <c r="C262" t="str">
        <f>VLOOKUP(B262, Positions!A$1:B$160, 2, FALSE)</f>
        <v>Defender</v>
      </c>
      <c r="D262" t="s">
        <v>112</v>
      </c>
      <c r="E262" t="s">
        <v>5664</v>
      </c>
      <c r="F262" t="s">
        <v>21</v>
      </c>
      <c r="G262" t="str">
        <f>VLOOKUP(E262, Tiers!M$1:P$134, 3, FALSE)</f>
        <v>ENG3</v>
      </c>
      <c r="H262">
        <f>VLOOKUP(G262, Tiers!B$1:C$134, 2, FALSE)</f>
        <v>4</v>
      </c>
      <c r="I262" s="26" t="s">
        <v>5770</v>
      </c>
      <c r="J262">
        <f t="shared" si="18"/>
        <v>4</v>
      </c>
      <c r="K262">
        <f t="shared" si="19"/>
        <v>3</v>
      </c>
      <c r="L262">
        <f t="shared" si="20"/>
        <v>10669</v>
      </c>
      <c r="M262">
        <f t="shared" si="21"/>
        <v>350</v>
      </c>
      <c r="N262">
        <v>25</v>
      </c>
      <c r="O262" t="s">
        <v>715</v>
      </c>
      <c r="P262" t="s">
        <v>21</v>
      </c>
      <c r="Q262" t="s">
        <v>22</v>
      </c>
      <c r="R262" t="s">
        <v>21</v>
      </c>
      <c r="W262">
        <v>180</v>
      </c>
      <c r="X262">
        <v>64</v>
      </c>
      <c r="Y262">
        <v>18</v>
      </c>
      <c r="Z262">
        <v>224</v>
      </c>
    </row>
    <row r="263" spans="1:26" ht="15.95">
      <c r="A263" t="s">
        <v>4637</v>
      </c>
      <c r="B263" t="s">
        <v>166</v>
      </c>
      <c r="C263" t="str">
        <f>VLOOKUP(B263, Positions!A$1:B$160, 2, FALSE)</f>
        <v>Goalkeeper</v>
      </c>
      <c r="D263" t="s">
        <v>2443</v>
      </c>
      <c r="E263" t="s">
        <v>5666</v>
      </c>
      <c r="F263" t="s">
        <v>21</v>
      </c>
      <c r="G263" t="str">
        <f>VLOOKUP(E263, Tiers!M$1:P$134, 3, FALSE)</f>
        <v>NONE</v>
      </c>
      <c r="H263">
        <f>VLOOKUP(G263, Tiers!B$1:C$134, 2, FALSE)</f>
        <v>7</v>
      </c>
      <c r="I263" s="26" t="s">
        <v>5771</v>
      </c>
      <c r="J263">
        <f t="shared" si="18"/>
        <v>12</v>
      </c>
      <c r="K263">
        <f t="shared" si="19"/>
        <v>2</v>
      </c>
      <c r="L263">
        <f t="shared" si="20"/>
        <v>10788</v>
      </c>
      <c r="M263">
        <f t="shared" si="21"/>
        <v>354</v>
      </c>
      <c r="N263">
        <v>25</v>
      </c>
      <c r="O263" t="s">
        <v>530</v>
      </c>
      <c r="P263" t="s">
        <v>21</v>
      </c>
      <c r="Q263" t="s">
        <v>22</v>
      </c>
      <c r="R263" t="s">
        <v>21</v>
      </c>
      <c r="W263">
        <v>196</v>
      </c>
      <c r="X263">
        <v>92</v>
      </c>
      <c r="Y263">
        <v>0</v>
      </c>
      <c r="Z263">
        <v>192</v>
      </c>
    </row>
    <row r="264" spans="1:26" ht="15.95">
      <c r="A264" t="s">
        <v>4638</v>
      </c>
      <c r="B264" t="s">
        <v>457</v>
      </c>
      <c r="C264" t="str">
        <f>VLOOKUP(B264, Positions!A$1:B$160, 2, FALSE)</f>
        <v>Forward</v>
      </c>
      <c r="D264" t="s">
        <v>48</v>
      </c>
      <c r="E264" t="s">
        <v>5663</v>
      </c>
      <c r="F264" t="s">
        <v>21</v>
      </c>
      <c r="G264" t="str">
        <f>VLOOKUP(E264, Tiers!M$1:P$134, 3, FALSE)</f>
        <v>ENG4</v>
      </c>
      <c r="H264">
        <f>VLOOKUP(G264, Tiers!B$1:C$134, 2, FALSE)</f>
        <v>5</v>
      </c>
      <c r="I264" s="26" t="s">
        <v>5772</v>
      </c>
      <c r="J264">
        <f t="shared" si="18"/>
        <v>10</v>
      </c>
      <c r="K264">
        <f t="shared" si="19"/>
        <v>1</v>
      </c>
      <c r="L264">
        <f t="shared" si="20"/>
        <v>10849</v>
      </c>
      <c r="M264">
        <f t="shared" si="21"/>
        <v>356</v>
      </c>
      <c r="N264">
        <v>25</v>
      </c>
      <c r="O264" t="s">
        <v>1043</v>
      </c>
      <c r="P264" t="s">
        <v>21</v>
      </c>
      <c r="Q264" t="s">
        <v>22</v>
      </c>
      <c r="R264" t="s">
        <v>21</v>
      </c>
      <c r="W264">
        <v>180</v>
      </c>
      <c r="X264">
        <v>77</v>
      </c>
      <c r="Y264">
        <v>47</v>
      </c>
      <c r="Z264">
        <v>149</v>
      </c>
    </row>
    <row r="265" spans="1:26" ht="15.95">
      <c r="A265" t="s">
        <v>4639</v>
      </c>
      <c r="B265" t="s">
        <v>372</v>
      </c>
      <c r="C265" t="str">
        <f>VLOOKUP(B265, Positions!A$1:B$160, 2, FALSE)</f>
        <v>Defender</v>
      </c>
      <c r="D265" t="s">
        <v>234</v>
      </c>
      <c r="E265" t="s">
        <v>5664</v>
      </c>
      <c r="F265" t="s">
        <v>21</v>
      </c>
      <c r="G265" t="str">
        <f>VLOOKUP(E265, Tiers!M$1:P$134, 3, FALSE)</f>
        <v>ENG3</v>
      </c>
      <c r="H265">
        <f>VLOOKUP(G265, Tiers!B$1:C$134, 2, FALSE)</f>
        <v>4</v>
      </c>
      <c r="I265" s="26" t="s">
        <v>5773</v>
      </c>
      <c r="J265">
        <f t="shared" si="18"/>
        <v>5</v>
      </c>
      <c r="K265">
        <f t="shared" si="19"/>
        <v>3</v>
      </c>
      <c r="L265">
        <f t="shared" si="20"/>
        <v>11012</v>
      </c>
      <c r="M265">
        <f t="shared" si="21"/>
        <v>361</v>
      </c>
      <c r="N265">
        <v>25</v>
      </c>
      <c r="O265" t="s">
        <v>86</v>
      </c>
      <c r="P265" t="s">
        <v>21</v>
      </c>
      <c r="Q265" t="s">
        <v>22</v>
      </c>
      <c r="R265" t="s">
        <v>21</v>
      </c>
      <c r="W265">
        <v>176</v>
      </c>
      <c r="X265">
        <v>70</v>
      </c>
      <c r="Y265">
        <v>2</v>
      </c>
      <c r="Z265">
        <v>137</v>
      </c>
    </row>
    <row r="266" spans="1:26" ht="15.95">
      <c r="A266" t="s">
        <v>4640</v>
      </c>
      <c r="B266" t="s">
        <v>16</v>
      </c>
      <c r="C266" t="str">
        <f>VLOOKUP(B266, Positions!A$1:B$160, 2, FALSE)</f>
        <v>Forward</v>
      </c>
      <c r="D266" t="s">
        <v>107</v>
      </c>
      <c r="E266" t="s">
        <v>5665</v>
      </c>
      <c r="F266" t="s">
        <v>21</v>
      </c>
      <c r="G266" t="str">
        <f>VLOOKUP(E266, Tiers!M$1:P$134, 3, FALSE)</f>
        <v>ENG2</v>
      </c>
      <c r="H266">
        <f>VLOOKUP(G266, Tiers!B$1:C$134, 2, FALSE)</f>
        <v>3</v>
      </c>
      <c r="I266" s="26" t="s">
        <v>5774</v>
      </c>
      <c r="J266">
        <f t="shared" si="18"/>
        <v>1</v>
      </c>
      <c r="K266">
        <f t="shared" si="19"/>
        <v>2</v>
      </c>
      <c r="L266">
        <f t="shared" si="20"/>
        <v>11116</v>
      </c>
      <c r="M266">
        <f t="shared" si="21"/>
        <v>365</v>
      </c>
      <c r="N266">
        <v>25</v>
      </c>
      <c r="O266" t="s">
        <v>3220</v>
      </c>
      <c r="P266" t="s">
        <v>21</v>
      </c>
      <c r="Q266" t="s">
        <v>22</v>
      </c>
      <c r="R266" t="s">
        <v>21</v>
      </c>
      <c r="S266" t="s">
        <v>4641</v>
      </c>
      <c r="W266">
        <v>186</v>
      </c>
      <c r="X266">
        <v>77</v>
      </c>
      <c r="Y266">
        <v>63</v>
      </c>
      <c r="Z266">
        <v>262</v>
      </c>
    </row>
    <row r="267" spans="1:26" ht="15.95">
      <c r="A267" t="s">
        <v>4642</v>
      </c>
      <c r="B267" t="s">
        <v>4643</v>
      </c>
      <c r="C267" t="str">
        <f>VLOOKUP(B267, Positions!A$1:B$160, 2, FALSE)</f>
        <v>Defender</v>
      </c>
      <c r="D267" t="s">
        <v>282</v>
      </c>
      <c r="E267" t="s">
        <v>62</v>
      </c>
      <c r="F267" t="s">
        <v>21</v>
      </c>
      <c r="G267" t="str">
        <f>VLOOKUP(E267, Tiers!M$1:P$134, 3, FALSE)</f>
        <v>ENG1</v>
      </c>
      <c r="H267">
        <f>VLOOKUP(G267, Tiers!B$1:C$134, 2, FALSE)</f>
        <v>1</v>
      </c>
      <c r="I267" s="26" t="s">
        <v>5775</v>
      </c>
      <c r="J267">
        <f t="shared" si="18"/>
        <v>9</v>
      </c>
      <c r="K267">
        <f t="shared" si="19"/>
        <v>1</v>
      </c>
      <c r="L267">
        <f t="shared" si="20"/>
        <v>11245</v>
      </c>
      <c r="M267">
        <f t="shared" si="21"/>
        <v>369</v>
      </c>
      <c r="N267">
        <v>25</v>
      </c>
      <c r="O267" t="s">
        <v>2106</v>
      </c>
      <c r="P267" t="s">
        <v>21</v>
      </c>
      <c r="Q267" t="s">
        <v>22</v>
      </c>
      <c r="R267" t="s">
        <v>21</v>
      </c>
      <c r="W267">
        <v>188</v>
      </c>
      <c r="X267">
        <v>83</v>
      </c>
      <c r="Y267">
        <v>8</v>
      </c>
      <c r="Z267">
        <v>207</v>
      </c>
    </row>
    <row r="268" spans="1:26" ht="15.95">
      <c r="A268" t="s">
        <v>4644</v>
      </c>
      <c r="B268" t="s">
        <v>2396</v>
      </c>
      <c r="C268" t="str">
        <f>VLOOKUP(B268, Positions!A$1:B$160, 2, FALSE)</f>
        <v>Midfielder</v>
      </c>
      <c r="D268" t="s">
        <v>4376</v>
      </c>
      <c r="E268" t="s">
        <v>5669</v>
      </c>
      <c r="F268" t="s">
        <v>421</v>
      </c>
      <c r="G268" t="str">
        <f>VLOOKUP(E268, Tiers!M$1:P$134, 3, FALSE)</f>
        <v>SCO1</v>
      </c>
      <c r="H268">
        <f>VLOOKUP(G268, Tiers!B$1:C$134, 2, FALSE)</f>
        <v>3</v>
      </c>
      <c r="I268" s="26" t="s">
        <v>5776</v>
      </c>
      <c r="J268">
        <f t="shared" si="18"/>
        <v>9</v>
      </c>
      <c r="K268">
        <f t="shared" si="19"/>
        <v>1</v>
      </c>
      <c r="L268">
        <f t="shared" si="20"/>
        <v>11247</v>
      </c>
      <c r="M268">
        <f t="shared" si="21"/>
        <v>369</v>
      </c>
      <c r="N268">
        <v>25</v>
      </c>
      <c r="O268" t="s">
        <v>284</v>
      </c>
      <c r="P268" t="s">
        <v>21</v>
      </c>
      <c r="Q268" t="s">
        <v>22</v>
      </c>
      <c r="R268" t="s">
        <v>21</v>
      </c>
      <c r="S268" t="s">
        <v>491</v>
      </c>
      <c r="W268">
        <v>183</v>
      </c>
      <c r="X268">
        <v>87</v>
      </c>
      <c r="Y268">
        <v>14</v>
      </c>
      <c r="Z268">
        <v>108</v>
      </c>
    </row>
    <row r="269" spans="1:26" ht="15.95">
      <c r="A269" t="s">
        <v>4645</v>
      </c>
      <c r="B269" t="s">
        <v>36</v>
      </c>
      <c r="C269" t="str">
        <f>VLOOKUP(B269, Positions!A$1:B$160, 2, FALSE)</f>
        <v>Midfielder</v>
      </c>
      <c r="D269" t="s">
        <v>3064</v>
      </c>
      <c r="E269" t="s">
        <v>5666</v>
      </c>
      <c r="F269" t="s">
        <v>21</v>
      </c>
      <c r="G269" t="str">
        <f>VLOOKUP(E269, Tiers!M$1:P$134, 3, FALSE)</f>
        <v>NONE</v>
      </c>
      <c r="H269">
        <f>VLOOKUP(G269, Tiers!B$1:C$134, 2, FALSE)</f>
        <v>7</v>
      </c>
      <c r="I269" s="26" t="s">
        <v>5777</v>
      </c>
      <c r="J269">
        <f t="shared" si="18"/>
        <v>7</v>
      </c>
      <c r="K269">
        <f t="shared" si="19"/>
        <v>4</v>
      </c>
      <c r="L269">
        <f t="shared" si="20"/>
        <v>11310</v>
      </c>
      <c r="M269">
        <f t="shared" si="21"/>
        <v>371</v>
      </c>
      <c r="N269">
        <v>25</v>
      </c>
      <c r="O269" t="s">
        <v>259</v>
      </c>
      <c r="P269" t="s">
        <v>21</v>
      </c>
      <c r="Q269" t="s">
        <v>22</v>
      </c>
      <c r="R269" t="s">
        <v>21</v>
      </c>
      <c r="W269">
        <v>181</v>
      </c>
      <c r="X269">
        <v>71</v>
      </c>
      <c r="Y269">
        <v>1</v>
      </c>
      <c r="Z269">
        <v>150</v>
      </c>
    </row>
    <row r="270" spans="1:26" ht="15.95">
      <c r="A270" t="s">
        <v>4646</v>
      </c>
      <c r="B270" t="s">
        <v>16</v>
      </c>
      <c r="C270" t="str">
        <f>VLOOKUP(B270, Positions!A$1:B$160, 2, FALSE)</f>
        <v>Forward</v>
      </c>
      <c r="D270" t="s">
        <v>592</v>
      </c>
      <c r="E270" t="s">
        <v>5666</v>
      </c>
      <c r="F270" t="s">
        <v>21</v>
      </c>
      <c r="G270" t="str">
        <f>VLOOKUP(E270, Tiers!M$1:P$134, 3, FALSE)</f>
        <v>NONE</v>
      </c>
      <c r="H270">
        <f>VLOOKUP(G270, Tiers!B$1:C$134, 2, FALSE)</f>
        <v>7</v>
      </c>
      <c r="I270" s="26" t="s">
        <v>5778</v>
      </c>
      <c r="J270">
        <f t="shared" si="18"/>
        <v>5</v>
      </c>
      <c r="K270">
        <f t="shared" si="19"/>
        <v>3</v>
      </c>
      <c r="L270">
        <f t="shared" si="20"/>
        <v>11371</v>
      </c>
      <c r="M270">
        <f t="shared" si="21"/>
        <v>373</v>
      </c>
      <c r="N270">
        <v>25</v>
      </c>
      <c r="O270" t="s">
        <v>152</v>
      </c>
      <c r="P270" t="s">
        <v>21</v>
      </c>
      <c r="Q270" t="s">
        <v>22</v>
      </c>
      <c r="R270" t="s">
        <v>21</v>
      </c>
      <c r="W270">
        <v>183</v>
      </c>
      <c r="X270">
        <v>71</v>
      </c>
      <c r="Y270">
        <v>65</v>
      </c>
      <c r="Z270">
        <v>252</v>
      </c>
    </row>
    <row r="271" spans="1:26" ht="15.95">
      <c r="A271" t="s">
        <v>4647</v>
      </c>
      <c r="B271" t="s">
        <v>36</v>
      </c>
      <c r="C271" t="str">
        <f>VLOOKUP(B271, Positions!A$1:B$160, 2, FALSE)</f>
        <v>Midfielder</v>
      </c>
      <c r="D271" t="s">
        <v>530</v>
      </c>
      <c r="E271" t="s">
        <v>62</v>
      </c>
      <c r="F271" t="s">
        <v>21</v>
      </c>
      <c r="G271" t="str">
        <f>VLOOKUP(E271, Tiers!M$1:P$134, 3, FALSE)</f>
        <v>ENG1</v>
      </c>
      <c r="H271">
        <f>VLOOKUP(G271, Tiers!B$1:C$134, 2, FALSE)</f>
        <v>1</v>
      </c>
      <c r="I271" s="26" t="s">
        <v>5779</v>
      </c>
      <c r="J271">
        <f t="shared" si="18"/>
        <v>4</v>
      </c>
      <c r="K271">
        <f t="shared" si="19"/>
        <v>3</v>
      </c>
      <c r="L271">
        <f t="shared" si="20"/>
        <v>11392</v>
      </c>
      <c r="M271">
        <f t="shared" si="21"/>
        <v>374</v>
      </c>
      <c r="N271">
        <v>25</v>
      </c>
      <c r="O271" t="s">
        <v>530</v>
      </c>
      <c r="P271" t="s">
        <v>21</v>
      </c>
      <c r="Q271" t="s">
        <v>22</v>
      </c>
      <c r="R271" t="s">
        <v>21</v>
      </c>
      <c r="W271">
        <v>176</v>
      </c>
      <c r="X271">
        <v>73</v>
      </c>
      <c r="Y271">
        <v>12</v>
      </c>
      <c r="Z271">
        <v>200</v>
      </c>
    </row>
    <row r="272" spans="1:26" ht="15.95">
      <c r="A272" t="s">
        <v>4648</v>
      </c>
      <c r="B272" t="s">
        <v>36</v>
      </c>
      <c r="C272" t="str">
        <f>VLOOKUP(B272, Positions!A$1:B$160, 2, FALSE)</f>
        <v>Midfielder</v>
      </c>
      <c r="D272" t="s">
        <v>124</v>
      </c>
      <c r="E272" t="s">
        <v>5665</v>
      </c>
      <c r="F272" t="s">
        <v>21</v>
      </c>
      <c r="G272" t="str">
        <f>VLOOKUP(E272, Tiers!M$1:P$134, 3, FALSE)</f>
        <v>ENG2</v>
      </c>
      <c r="H272">
        <f>VLOOKUP(G272, Tiers!B$1:C$134, 2, FALSE)</f>
        <v>3</v>
      </c>
      <c r="I272" s="26" t="s">
        <v>5679</v>
      </c>
      <c r="J272">
        <f t="shared" si="18"/>
        <v>2</v>
      </c>
      <c r="K272">
        <f t="shared" si="19"/>
        <v>2</v>
      </c>
      <c r="L272">
        <f t="shared" si="20"/>
        <v>11467</v>
      </c>
      <c r="M272">
        <f t="shared" si="21"/>
        <v>376</v>
      </c>
      <c r="N272">
        <v>25</v>
      </c>
      <c r="O272" t="s">
        <v>2405</v>
      </c>
      <c r="P272" t="s">
        <v>21</v>
      </c>
      <c r="Q272" t="s">
        <v>22</v>
      </c>
      <c r="R272" t="s">
        <v>21</v>
      </c>
      <c r="W272">
        <v>186</v>
      </c>
      <c r="X272">
        <v>80</v>
      </c>
      <c r="Y272">
        <v>27</v>
      </c>
      <c r="Z272">
        <v>228</v>
      </c>
    </row>
    <row r="273" spans="1:26" ht="15.95">
      <c r="A273" t="s">
        <v>4649</v>
      </c>
      <c r="B273" t="s">
        <v>16</v>
      </c>
      <c r="C273" t="str">
        <f>VLOOKUP(B273, Positions!A$1:B$160, 2, FALSE)</f>
        <v>Forward</v>
      </c>
      <c r="D273" t="s">
        <v>282</v>
      </c>
      <c r="E273" t="s">
        <v>62</v>
      </c>
      <c r="F273" t="s">
        <v>21</v>
      </c>
      <c r="G273" t="str">
        <f>VLOOKUP(E273, Tiers!M$1:P$134, 3, FALSE)</f>
        <v>ENG1</v>
      </c>
      <c r="H273">
        <f>VLOOKUP(G273, Tiers!B$1:C$134, 2, FALSE)</f>
        <v>1</v>
      </c>
      <c r="I273" s="26" t="s">
        <v>5680</v>
      </c>
      <c r="J273">
        <f t="shared" si="18"/>
        <v>1</v>
      </c>
      <c r="K273">
        <f t="shared" si="19"/>
        <v>2</v>
      </c>
      <c r="L273">
        <f t="shared" si="20"/>
        <v>11476</v>
      </c>
      <c r="M273">
        <f t="shared" si="21"/>
        <v>377</v>
      </c>
      <c r="N273">
        <v>25</v>
      </c>
      <c r="O273" t="s">
        <v>346</v>
      </c>
      <c r="P273" t="s">
        <v>21</v>
      </c>
      <c r="Q273" t="s">
        <v>22</v>
      </c>
      <c r="R273" t="s">
        <v>21</v>
      </c>
      <c r="S273" t="s">
        <v>319</v>
      </c>
      <c r="W273">
        <v>178</v>
      </c>
      <c r="X273">
        <v>73</v>
      </c>
      <c r="Y273">
        <v>61</v>
      </c>
      <c r="Z273">
        <v>136</v>
      </c>
    </row>
    <row r="274" spans="1:26" ht="15.95">
      <c r="A274" t="s">
        <v>4650</v>
      </c>
      <c r="B274" t="s">
        <v>72</v>
      </c>
      <c r="C274" t="str">
        <f>VLOOKUP(B274, Positions!A$1:B$160, 2, FALSE)</f>
        <v>Defender</v>
      </c>
      <c r="D274" t="s">
        <v>868</v>
      </c>
      <c r="E274" t="s">
        <v>5666</v>
      </c>
      <c r="F274" t="s">
        <v>21</v>
      </c>
      <c r="G274" t="str">
        <f>VLOOKUP(E274, Tiers!M$1:P$134, 3, FALSE)</f>
        <v>NONE</v>
      </c>
      <c r="H274">
        <f>VLOOKUP(G274, Tiers!B$1:C$134, 2, FALSE)</f>
        <v>7</v>
      </c>
      <c r="I274" s="26" t="s">
        <v>5682</v>
      </c>
      <c r="J274">
        <f t="shared" si="18"/>
        <v>10</v>
      </c>
      <c r="K274">
        <f t="shared" si="19"/>
        <v>1</v>
      </c>
      <c r="L274">
        <f t="shared" si="20"/>
        <v>11566</v>
      </c>
      <c r="M274">
        <f t="shared" si="21"/>
        <v>380</v>
      </c>
      <c r="N274">
        <v>25</v>
      </c>
      <c r="O274" t="s">
        <v>74</v>
      </c>
      <c r="P274" t="s">
        <v>21</v>
      </c>
      <c r="Q274" t="s">
        <v>22</v>
      </c>
      <c r="R274" t="s">
        <v>21</v>
      </c>
      <c r="W274">
        <v>183</v>
      </c>
      <c r="X274">
        <v>78</v>
      </c>
      <c r="Y274">
        <v>5</v>
      </c>
      <c r="Z274">
        <v>188</v>
      </c>
    </row>
    <row r="275" spans="1:26" ht="15.95">
      <c r="A275" t="s">
        <v>4651</v>
      </c>
      <c r="B275" t="s">
        <v>166</v>
      </c>
      <c r="C275" t="str">
        <f>VLOOKUP(B275, Positions!A$1:B$160, 2, FALSE)</f>
        <v>Goalkeeper</v>
      </c>
      <c r="D275" t="s">
        <v>402</v>
      </c>
      <c r="E275" t="s">
        <v>5664</v>
      </c>
      <c r="F275" t="s">
        <v>21</v>
      </c>
      <c r="G275" t="str">
        <f>VLOOKUP(E275, Tiers!M$1:P$134, 3, FALSE)</f>
        <v>ENG3</v>
      </c>
      <c r="H275">
        <f>VLOOKUP(G275, Tiers!B$1:C$134, 2, FALSE)</f>
        <v>4</v>
      </c>
      <c r="I275" s="26" t="s">
        <v>5683</v>
      </c>
      <c r="J275">
        <f t="shared" si="18"/>
        <v>9</v>
      </c>
      <c r="K275">
        <f t="shared" si="19"/>
        <v>1</v>
      </c>
      <c r="L275">
        <f t="shared" si="20"/>
        <v>11625</v>
      </c>
      <c r="M275">
        <f t="shared" si="21"/>
        <v>381</v>
      </c>
      <c r="N275">
        <v>25</v>
      </c>
      <c r="O275" t="s">
        <v>5788</v>
      </c>
      <c r="P275" t="s">
        <v>21</v>
      </c>
      <c r="Q275" t="s">
        <v>22</v>
      </c>
      <c r="R275" t="s">
        <v>21</v>
      </c>
      <c r="W275">
        <v>188</v>
      </c>
      <c r="X275">
        <v>79</v>
      </c>
      <c r="Y275">
        <v>0</v>
      </c>
      <c r="Z275">
        <v>35</v>
      </c>
    </row>
    <row r="276" spans="1:26" ht="15.95">
      <c r="A276" t="s">
        <v>4652</v>
      </c>
      <c r="B276" t="s">
        <v>16</v>
      </c>
      <c r="C276" t="str">
        <f>VLOOKUP(B276, Positions!A$1:B$160, 2, FALSE)</f>
        <v>Forward</v>
      </c>
      <c r="D276" t="s">
        <v>236</v>
      </c>
      <c r="E276" t="s">
        <v>5665</v>
      </c>
      <c r="F276" t="s">
        <v>21</v>
      </c>
      <c r="G276" t="str">
        <f>VLOOKUP(E276, Tiers!M$1:P$134, 3, FALSE)</f>
        <v>ENG2</v>
      </c>
      <c r="H276">
        <f>VLOOKUP(G276, Tiers!B$1:C$134, 2, FALSE)</f>
        <v>3</v>
      </c>
      <c r="I276" s="26" t="s">
        <v>5684</v>
      </c>
      <c r="J276">
        <f t="shared" si="18"/>
        <v>3</v>
      </c>
      <c r="K276">
        <f t="shared" si="19"/>
        <v>3</v>
      </c>
      <c r="L276">
        <f t="shared" si="20"/>
        <v>11788</v>
      </c>
      <c r="M276">
        <f t="shared" si="21"/>
        <v>387</v>
      </c>
      <c r="N276">
        <v>25</v>
      </c>
      <c r="O276" t="s">
        <v>74</v>
      </c>
      <c r="P276" t="s">
        <v>21</v>
      </c>
      <c r="Q276" t="s">
        <v>22</v>
      </c>
      <c r="R276" t="s">
        <v>21</v>
      </c>
      <c r="S276" t="s">
        <v>319</v>
      </c>
      <c r="W276">
        <v>178</v>
      </c>
      <c r="X276">
        <v>68</v>
      </c>
      <c r="Y276">
        <v>47</v>
      </c>
      <c r="Z276">
        <v>155</v>
      </c>
    </row>
    <row r="277" spans="1:26" ht="15.95">
      <c r="A277" t="s">
        <v>4653</v>
      </c>
      <c r="B277" t="s">
        <v>31</v>
      </c>
      <c r="C277" t="str">
        <f>VLOOKUP(B277, Positions!A$1:B$160, 2, FALSE)</f>
        <v>Defender</v>
      </c>
      <c r="D277" t="s">
        <v>868</v>
      </c>
      <c r="E277" t="s">
        <v>5666</v>
      </c>
      <c r="F277" t="s">
        <v>21</v>
      </c>
      <c r="G277" t="str">
        <f>VLOOKUP(E277, Tiers!M$1:P$134, 3, FALSE)</f>
        <v>NONE</v>
      </c>
      <c r="H277">
        <f>VLOOKUP(G277, Tiers!B$1:C$134, 2, FALSE)</f>
        <v>7</v>
      </c>
      <c r="I277" s="26" t="s">
        <v>5684</v>
      </c>
      <c r="J277">
        <f t="shared" si="18"/>
        <v>3</v>
      </c>
      <c r="K277">
        <f t="shared" si="19"/>
        <v>3</v>
      </c>
      <c r="L277">
        <f t="shared" si="20"/>
        <v>11788</v>
      </c>
      <c r="M277">
        <f t="shared" si="21"/>
        <v>387</v>
      </c>
      <c r="N277">
        <v>25</v>
      </c>
      <c r="O277" t="s">
        <v>74</v>
      </c>
      <c r="P277" t="s">
        <v>21</v>
      </c>
      <c r="Q277" t="s">
        <v>22</v>
      </c>
      <c r="R277" t="s">
        <v>21</v>
      </c>
      <c r="W277">
        <v>183</v>
      </c>
      <c r="X277">
        <v>85</v>
      </c>
      <c r="Y277">
        <v>1</v>
      </c>
      <c r="Z277">
        <v>149</v>
      </c>
    </row>
    <row r="278" spans="1:26" ht="15.95">
      <c r="A278" t="s">
        <v>4654</v>
      </c>
      <c r="B278" t="s">
        <v>189</v>
      </c>
      <c r="C278" t="str">
        <f>VLOOKUP(B278, Positions!A$1:B$160, 2, FALSE)</f>
        <v>Forward</v>
      </c>
      <c r="D278" t="s">
        <v>592</v>
      </c>
      <c r="E278" t="s">
        <v>5666</v>
      </c>
      <c r="F278" t="s">
        <v>21</v>
      </c>
      <c r="G278" t="str">
        <f>VLOOKUP(E278, Tiers!M$1:P$134, 3, FALSE)</f>
        <v>NONE</v>
      </c>
      <c r="H278">
        <f>VLOOKUP(G278, Tiers!B$1:C$134, 2, FALSE)</f>
        <v>7</v>
      </c>
      <c r="I278" s="26" t="s">
        <v>5685</v>
      </c>
      <c r="J278">
        <f t="shared" si="18"/>
        <v>1</v>
      </c>
      <c r="K278">
        <f t="shared" si="19"/>
        <v>2</v>
      </c>
      <c r="L278">
        <f t="shared" si="20"/>
        <v>11847</v>
      </c>
      <c r="M278">
        <f t="shared" si="21"/>
        <v>389</v>
      </c>
      <c r="N278">
        <v>25</v>
      </c>
      <c r="O278" t="s">
        <v>5788</v>
      </c>
      <c r="P278" t="s">
        <v>21</v>
      </c>
      <c r="Q278" t="s">
        <v>22</v>
      </c>
      <c r="R278" t="s">
        <v>21</v>
      </c>
      <c r="W278">
        <v>183</v>
      </c>
      <c r="X278">
        <v>72</v>
      </c>
      <c r="Y278">
        <v>16</v>
      </c>
      <c r="Z278">
        <v>184</v>
      </c>
    </row>
    <row r="279" spans="1:26" ht="15.95">
      <c r="A279" t="s">
        <v>4655</v>
      </c>
      <c r="B279" t="s">
        <v>81</v>
      </c>
      <c r="C279" t="str">
        <f>VLOOKUP(B279, Positions!A$1:B$160, 2, FALSE)</f>
        <v>Defender</v>
      </c>
      <c r="D279" t="s">
        <v>93</v>
      </c>
      <c r="E279" t="s">
        <v>5664</v>
      </c>
      <c r="F279" t="s">
        <v>21</v>
      </c>
      <c r="G279" t="str">
        <f>VLOOKUP(E279, Tiers!M$1:P$134, 3, FALSE)</f>
        <v>ENG3</v>
      </c>
      <c r="H279">
        <f>VLOOKUP(G279, Tiers!B$1:C$134, 2, FALSE)</f>
        <v>4</v>
      </c>
      <c r="I279" s="26" t="s">
        <v>5686</v>
      </c>
      <c r="J279">
        <f t="shared" si="18"/>
        <v>1</v>
      </c>
      <c r="K279">
        <f t="shared" si="19"/>
        <v>2</v>
      </c>
      <c r="L279">
        <f t="shared" si="20"/>
        <v>11854</v>
      </c>
      <c r="M279">
        <f t="shared" si="21"/>
        <v>389</v>
      </c>
      <c r="N279">
        <v>25</v>
      </c>
      <c r="O279" t="s">
        <v>3572</v>
      </c>
      <c r="P279" t="s">
        <v>21</v>
      </c>
      <c r="Q279" t="s">
        <v>22</v>
      </c>
      <c r="R279" t="s">
        <v>21</v>
      </c>
      <c r="W279">
        <v>191</v>
      </c>
      <c r="X279">
        <v>77</v>
      </c>
      <c r="Y279">
        <v>9</v>
      </c>
      <c r="Z279">
        <v>123</v>
      </c>
    </row>
    <row r="280" spans="1:26" ht="15.95">
      <c r="A280" t="s">
        <v>4656</v>
      </c>
      <c r="B280" t="s">
        <v>42</v>
      </c>
      <c r="C280" t="str">
        <f>VLOOKUP(B280, Positions!A$1:B$160, 2, FALSE)</f>
        <v>Midfielder</v>
      </c>
      <c r="D280" t="s">
        <v>579</v>
      </c>
      <c r="E280" t="s">
        <v>5665</v>
      </c>
      <c r="F280" t="s">
        <v>21</v>
      </c>
      <c r="G280" t="str">
        <f>VLOOKUP(E280, Tiers!M$1:P$134, 3, FALSE)</f>
        <v>ENG2</v>
      </c>
      <c r="H280">
        <f>VLOOKUP(G280, Tiers!B$1:C$134, 2, FALSE)</f>
        <v>3</v>
      </c>
      <c r="I280" s="26" t="s">
        <v>5687</v>
      </c>
      <c r="J280">
        <f t="shared" si="18"/>
        <v>12</v>
      </c>
      <c r="K280">
        <f t="shared" si="19"/>
        <v>2</v>
      </c>
      <c r="L280">
        <f t="shared" si="20"/>
        <v>11879</v>
      </c>
      <c r="M280">
        <f t="shared" si="21"/>
        <v>390</v>
      </c>
      <c r="N280">
        <v>25</v>
      </c>
      <c r="O280" t="s">
        <v>163</v>
      </c>
      <c r="P280" t="s">
        <v>21</v>
      </c>
      <c r="Q280" t="s">
        <v>22</v>
      </c>
      <c r="R280" t="s">
        <v>21</v>
      </c>
      <c r="W280">
        <v>183</v>
      </c>
      <c r="X280">
        <v>70</v>
      </c>
      <c r="Y280">
        <v>3</v>
      </c>
      <c r="Z280">
        <v>100</v>
      </c>
    </row>
    <row r="281" spans="1:26" ht="15.95">
      <c r="A281" t="s">
        <v>4657</v>
      </c>
      <c r="B281" t="s">
        <v>111</v>
      </c>
      <c r="C281" t="str">
        <f>VLOOKUP(B281, Positions!A$1:B$160, 2, FALSE)</f>
        <v>Forward</v>
      </c>
      <c r="D281" t="s">
        <v>3353</v>
      </c>
      <c r="E281" t="s">
        <v>5669</v>
      </c>
      <c r="F281" t="s">
        <v>421</v>
      </c>
      <c r="G281" t="str">
        <f>VLOOKUP(E281, Tiers!M$1:P$134, 3, FALSE)</f>
        <v>SCO1</v>
      </c>
      <c r="H281">
        <f>VLOOKUP(G281, Tiers!B$1:C$134, 2, FALSE)</f>
        <v>3</v>
      </c>
      <c r="I281" s="26" t="s">
        <v>5688</v>
      </c>
      <c r="J281">
        <f t="shared" si="18"/>
        <v>11</v>
      </c>
      <c r="K281">
        <f t="shared" si="19"/>
        <v>1</v>
      </c>
      <c r="L281">
        <f t="shared" si="20"/>
        <v>11919</v>
      </c>
      <c r="M281">
        <f t="shared" si="21"/>
        <v>391</v>
      </c>
      <c r="N281">
        <v>25</v>
      </c>
      <c r="O281" t="s">
        <v>2090</v>
      </c>
      <c r="P281" t="s">
        <v>21</v>
      </c>
      <c r="Q281" t="s">
        <v>22</v>
      </c>
      <c r="R281" t="s">
        <v>21</v>
      </c>
      <c r="W281">
        <v>181</v>
      </c>
      <c r="X281">
        <v>70</v>
      </c>
      <c r="Y281">
        <v>10</v>
      </c>
      <c r="Z281">
        <v>179</v>
      </c>
    </row>
    <row r="282" spans="1:26" ht="15.95">
      <c r="A282" t="s">
        <v>4658</v>
      </c>
      <c r="B282" t="s">
        <v>1162</v>
      </c>
      <c r="C282" t="str">
        <f>VLOOKUP(B282, Positions!A$1:B$160, 2, FALSE)</f>
        <v>Midfielder</v>
      </c>
      <c r="D282" t="s">
        <v>1358</v>
      </c>
      <c r="E282" t="s">
        <v>5663</v>
      </c>
      <c r="F282" t="s">
        <v>21</v>
      </c>
      <c r="G282" t="str">
        <f>VLOOKUP(E282, Tiers!M$1:P$134, 3, FALSE)</f>
        <v>ENG4</v>
      </c>
      <c r="H282">
        <f>VLOOKUP(G282, Tiers!B$1:C$134, 2, FALSE)</f>
        <v>5</v>
      </c>
      <c r="I282" s="26" t="s">
        <v>5689</v>
      </c>
      <c r="J282">
        <f t="shared" si="18"/>
        <v>10</v>
      </c>
      <c r="K282">
        <f t="shared" si="19"/>
        <v>1</v>
      </c>
      <c r="L282">
        <f t="shared" si="20"/>
        <v>11931</v>
      </c>
      <c r="M282">
        <f t="shared" si="21"/>
        <v>392</v>
      </c>
      <c r="N282">
        <v>25</v>
      </c>
      <c r="O282" t="s">
        <v>259</v>
      </c>
      <c r="P282" t="s">
        <v>21</v>
      </c>
      <c r="Q282" t="s">
        <v>22</v>
      </c>
      <c r="R282" t="s">
        <v>21</v>
      </c>
      <c r="W282">
        <v>176</v>
      </c>
      <c r="X282">
        <v>61</v>
      </c>
      <c r="Y282">
        <v>0</v>
      </c>
      <c r="Z282">
        <v>128</v>
      </c>
    </row>
    <row r="283" spans="1:26" ht="15.95">
      <c r="A283" t="s">
        <v>4659</v>
      </c>
      <c r="B283" t="s">
        <v>1915</v>
      </c>
      <c r="C283" t="str">
        <f>VLOOKUP(B283, Positions!A$1:B$160, 2, FALSE)</f>
        <v>Defender</v>
      </c>
      <c r="D283" t="s">
        <v>3718</v>
      </c>
      <c r="E283" t="s">
        <v>5666</v>
      </c>
      <c r="F283" t="s">
        <v>21</v>
      </c>
      <c r="G283" t="str">
        <f>VLOOKUP(E283, Tiers!M$1:P$134, 3, FALSE)</f>
        <v>NONE</v>
      </c>
      <c r="H283">
        <f>VLOOKUP(G283, Tiers!B$1:C$134, 2, FALSE)</f>
        <v>7</v>
      </c>
      <c r="I283" s="26" t="s">
        <v>5690</v>
      </c>
      <c r="J283">
        <f t="shared" si="18"/>
        <v>10</v>
      </c>
      <c r="K283">
        <f t="shared" si="19"/>
        <v>1</v>
      </c>
      <c r="L283">
        <f t="shared" si="20"/>
        <v>11932</v>
      </c>
      <c r="M283">
        <f t="shared" si="21"/>
        <v>392</v>
      </c>
      <c r="N283">
        <v>25</v>
      </c>
      <c r="O283" t="s">
        <v>74</v>
      </c>
      <c r="P283" t="s">
        <v>21</v>
      </c>
      <c r="Q283" t="s">
        <v>22</v>
      </c>
      <c r="R283" t="s">
        <v>21</v>
      </c>
      <c r="W283">
        <v>174</v>
      </c>
      <c r="X283">
        <v>71</v>
      </c>
      <c r="Y283">
        <v>3</v>
      </c>
      <c r="Z283">
        <v>65</v>
      </c>
    </row>
    <row r="284" spans="1:26" ht="15.95">
      <c r="A284" t="s">
        <v>4660</v>
      </c>
      <c r="B284" t="s">
        <v>196</v>
      </c>
      <c r="C284" t="str">
        <f>VLOOKUP(B284, Positions!A$1:B$160, 2, FALSE)</f>
        <v>Defender</v>
      </c>
      <c r="D284" t="s">
        <v>61</v>
      </c>
      <c r="E284" t="s">
        <v>62</v>
      </c>
      <c r="F284" t="s">
        <v>21</v>
      </c>
      <c r="G284" t="str">
        <f>VLOOKUP(E284, Tiers!M$1:P$134, 3, FALSE)</f>
        <v>ENG1</v>
      </c>
      <c r="H284">
        <f>VLOOKUP(G284, Tiers!B$1:C$134, 2, FALSE)</f>
        <v>1</v>
      </c>
      <c r="I284" s="26" t="s">
        <v>5691</v>
      </c>
      <c r="J284">
        <f t="shared" si="18"/>
        <v>9</v>
      </c>
      <c r="K284">
        <f t="shared" si="19"/>
        <v>1</v>
      </c>
      <c r="L284">
        <f t="shared" si="20"/>
        <v>11964</v>
      </c>
      <c r="M284">
        <f t="shared" si="21"/>
        <v>393</v>
      </c>
      <c r="N284">
        <v>25</v>
      </c>
      <c r="O284" t="s">
        <v>74</v>
      </c>
      <c r="P284" t="s">
        <v>21</v>
      </c>
      <c r="Q284" t="s">
        <v>22</v>
      </c>
      <c r="R284" t="s">
        <v>21</v>
      </c>
      <c r="W284">
        <v>178</v>
      </c>
      <c r="X284">
        <v>66</v>
      </c>
      <c r="Y284">
        <v>1</v>
      </c>
      <c r="Z284">
        <v>118</v>
      </c>
    </row>
    <row r="285" spans="1:26" ht="15.95">
      <c r="A285" t="s">
        <v>4661</v>
      </c>
      <c r="B285" t="s">
        <v>360</v>
      </c>
      <c r="C285" t="str">
        <f>VLOOKUP(B285, Positions!A$1:B$160, 2, FALSE)</f>
        <v>Defender</v>
      </c>
      <c r="D285" t="s">
        <v>107</v>
      </c>
      <c r="E285" t="s">
        <v>5665</v>
      </c>
      <c r="F285" t="s">
        <v>21</v>
      </c>
      <c r="G285" t="str">
        <f>VLOOKUP(E285, Tiers!M$1:P$134, 3, FALSE)</f>
        <v>ENG2</v>
      </c>
      <c r="H285">
        <f>VLOOKUP(G285, Tiers!B$1:C$134, 2, FALSE)</f>
        <v>3</v>
      </c>
      <c r="I285" s="26" t="s">
        <v>5692</v>
      </c>
      <c r="J285">
        <f t="shared" si="18"/>
        <v>9</v>
      </c>
      <c r="K285">
        <f t="shared" si="19"/>
        <v>1</v>
      </c>
      <c r="L285">
        <f t="shared" si="20"/>
        <v>11971</v>
      </c>
      <c r="M285">
        <f t="shared" si="21"/>
        <v>393</v>
      </c>
      <c r="N285">
        <v>25</v>
      </c>
      <c r="O285" t="s">
        <v>1567</v>
      </c>
      <c r="P285" t="s">
        <v>21</v>
      </c>
      <c r="Q285" t="s">
        <v>22</v>
      </c>
      <c r="R285" t="s">
        <v>21</v>
      </c>
      <c r="W285">
        <v>180</v>
      </c>
      <c r="X285">
        <v>74</v>
      </c>
      <c r="Y285">
        <v>3</v>
      </c>
      <c r="Z285">
        <v>136</v>
      </c>
    </row>
    <row r="286" spans="1:26" ht="15.95">
      <c r="A286" t="s">
        <v>4662</v>
      </c>
      <c r="B286" t="s">
        <v>249</v>
      </c>
      <c r="C286" t="str">
        <f>VLOOKUP(B286, Positions!A$1:B$160, 2, FALSE)</f>
        <v>Midfielder</v>
      </c>
      <c r="D286" t="s">
        <v>253</v>
      </c>
      <c r="E286" t="s">
        <v>5666</v>
      </c>
      <c r="F286" t="s">
        <v>21</v>
      </c>
      <c r="G286" t="str">
        <f>VLOOKUP(E286, Tiers!M$1:P$134, 3, FALSE)</f>
        <v>NONE</v>
      </c>
      <c r="H286">
        <f>VLOOKUP(G286, Tiers!B$1:C$134, 2, FALSE)</f>
        <v>7</v>
      </c>
      <c r="I286" s="26" t="s">
        <v>5693</v>
      </c>
      <c r="J286">
        <f t="shared" si="18"/>
        <v>6</v>
      </c>
      <c r="K286">
        <f t="shared" si="19"/>
        <v>4</v>
      </c>
      <c r="L286">
        <f t="shared" si="20"/>
        <v>12060</v>
      </c>
      <c r="M286">
        <f t="shared" si="21"/>
        <v>396</v>
      </c>
      <c r="N286">
        <v>25</v>
      </c>
      <c r="O286" t="s">
        <v>5790</v>
      </c>
      <c r="P286" t="s">
        <v>21</v>
      </c>
      <c r="Q286" t="s">
        <v>22</v>
      </c>
      <c r="R286" t="s">
        <v>21</v>
      </c>
      <c r="W286">
        <v>171</v>
      </c>
      <c r="X286">
        <v>70</v>
      </c>
      <c r="Y286">
        <v>3</v>
      </c>
      <c r="Z286">
        <v>126</v>
      </c>
    </row>
    <row r="287" spans="1:26" ht="15.95">
      <c r="A287" t="s">
        <v>4663</v>
      </c>
      <c r="B287" t="s">
        <v>42</v>
      </c>
      <c r="C287" t="str">
        <f>VLOOKUP(B287, Positions!A$1:B$160, 2, FALSE)</f>
        <v>Midfielder</v>
      </c>
      <c r="D287" t="s">
        <v>326</v>
      </c>
      <c r="E287" t="s">
        <v>5663</v>
      </c>
      <c r="F287" t="s">
        <v>21</v>
      </c>
      <c r="G287" t="str">
        <f>VLOOKUP(E287, Tiers!M$1:P$134, 3, FALSE)</f>
        <v>ENG4</v>
      </c>
      <c r="H287">
        <f>VLOOKUP(G287, Tiers!B$1:C$134, 2, FALSE)</f>
        <v>5</v>
      </c>
      <c r="I287" s="26" t="s">
        <v>5694</v>
      </c>
      <c r="J287">
        <f t="shared" si="18"/>
        <v>11</v>
      </c>
      <c r="K287">
        <f t="shared" si="19"/>
        <v>1</v>
      </c>
      <c r="L287">
        <f t="shared" si="20"/>
        <v>12284</v>
      </c>
      <c r="M287">
        <f t="shared" si="21"/>
        <v>403</v>
      </c>
      <c r="N287">
        <v>25</v>
      </c>
      <c r="O287" t="s">
        <v>1003</v>
      </c>
      <c r="P287" t="s">
        <v>21</v>
      </c>
      <c r="Q287" t="s">
        <v>22</v>
      </c>
      <c r="R287" t="s">
        <v>21</v>
      </c>
      <c r="W287">
        <v>180</v>
      </c>
      <c r="X287">
        <v>69</v>
      </c>
      <c r="Y287">
        <v>12</v>
      </c>
      <c r="Z287">
        <v>208</v>
      </c>
    </row>
    <row r="288" spans="1:26" ht="15.95">
      <c r="A288" t="s">
        <v>4664</v>
      </c>
      <c r="B288" t="s">
        <v>16</v>
      </c>
      <c r="C288" t="str">
        <f>VLOOKUP(B288, Positions!A$1:B$160, 2, FALSE)</f>
        <v>Forward</v>
      </c>
      <c r="D288" t="s">
        <v>3957</v>
      </c>
      <c r="E288" t="s">
        <v>5667</v>
      </c>
      <c r="F288" t="s">
        <v>421</v>
      </c>
      <c r="G288" t="str">
        <f>VLOOKUP(E288, Tiers!M$1:P$134, 3, FALSE)</f>
        <v>SCO2</v>
      </c>
      <c r="H288">
        <f>VLOOKUP(G288, Tiers!B$1:C$134, 2, FALSE)</f>
        <v>6</v>
      </c>
      <c r="I288" s="26" t="s">
        <v>5695</v>
      </c>
      <c r="J288">
        <f t="shared" si="18"/>
        <v>11</v>
      </c>
      <c r="K288">
        <f t="shared" si="19"/>
        <v>1</v>
      </c>
      <c r="L288">
        <f t="shared" si="20"/>
        <v>12290</v>
      </c>
      <c r="M288">
        <f t="shared" si="21"/>
        <v>403</v>
      </c>
      <c r="N288">
        <v>25</v>
      </c>
      <c r="O288" t="s">
        <v>74</v>
      </c>
      <c r="P288" t="s">
        <v>21</v>
      </c>
      <c r="Q288" t="s">
        <v>22</v>
      </c>
      <c r="R288" t="s">
        <v>21</v>
      </c>
      <c r="W288">
        <v>196</v>
      </c>
      <c r="X288">
        <v>91</v>
      </c>
      <c r="Y288">
        <v>13</v>
      </c>
      <c r="Z288">
        <v>46</v>
      </c>
    </row>
    <row r="289" spans="1:26" ht="15.95">
      <c r="A289" t="s">
        <v>4665</v>
      </c>
      <c r="B289" t="s">
        <v>102</v>
      </c>
      <c r="C289" t="str">
        <f>VLOOKUP(B289, Positions!A$1:B$160, 2, FALSE)</f>
        <v>Defender</v>
      </c>
      <c r="D289" t="s">
        <v>48</v>
      </c>
      <c r="E289" t="s">
        <v>5663</v>
      </c>
      <c r="F289" t="s">
        <v>21</v>
      </c>
      <c r="G289" t="str">
        <f>VLOOKUP(E289, Tiers!M$1:P$134, 3, FALSE)</f>
        <v>ENG4</v>
      </c>
      <c r="H289">
        <f>VLOOKUP(G289, Tiers!B$1:C$134, 2, FALSE)</f>
        <v>5</v>
      </c>
      <c r="I289" s="26" t="s">
        <v>5696</v>
      </c>
      <c r="J289">
        <f t="shared" si="18"/>
        <v>2</v>
      </c>
      <c r="K289">
        <f t="shared" si="19"/>
        <v>2</v>
      </c>
      <c r="L289">
        <f t="shared" si="20"/>
        <v>12559</v>
      </c>
      <c r="M289">
        <f t="shared" si="21"/>
        <v>412</v>
      </c>
      <c r="N289">
        <v>25</v>
      </c>
      <c r="O289" t="s">
        <v>74</v>
      </c>
      <c r="P289" t="s">
        <v>21</v>
      </c>
      <c r="Q289" t="s">
        <v>22</v>
      </c>
      <c r="R289" t="s">
        <v>21</v>
      </c>
      <c r="S289" t="s">
        <v>145</v>
      </c>
      <c r="W289">
        <v>190</v>
      </c>
      <c r="X289">
        <v>90</v>
      </c>
      <c r="Y289">
        <v>7</v>
      </c>
      <c r="Z289">
        <v>175</v>
      </c>
    </row>
    <row r="290" spans="1:26" ht="15.95">
      <c r="A290" t="s">
        <v>4666</v>
      </c>
      <c r="B290" t="s">
        <v>42</v>
      </c>
      <c r="C290" t="str">
        <f>VLOOKUP(B290, Positions!A$1:B$160, 2, FALSE)</f>
        <v>Midfielder</v>
      </c>
      <c r="D290" t="s">
        <v>5666</v>
      </c>
      <c r="E290" t="s">
        <v>5666</v>
      </c>
      <c r="F290" t="s">
        <v>21</v>
      </c>
      <c r="G290" t="str">
        <f>VLOOKUP(E290, Tiers!M$1:P$134, 3, FALSE)</f>
        <v>NONE</v>
      </c>
      <c r="H290">
        <f>VLOOKUP(G290, Tiers!B$1:C$134, 2, FALSE)</f>
        <v>7</v>
      </c>
      <c r="I290" s="26" t="s">
        <v>5697</v>
      </c>
      <c r="J290">
        <f t="shared" si="18"/>
        <v>12</v>
      </c>
      <c r="K290">
        <f t="shared" si="19"/>
        <v>2</v>
      </c>
      <c r="L290">
        <f t="shared" si="20"/>
        <v>12613</v>
      </c>
      <c r="M290">
        <f t="shared" si="21"/>
        <v>414</v>
      </c>
      <c r="N290">
        <v>25</v>
      </c>
      <c r="O290" t="s">
        <v>3088</v>
      </c>
      <c r="P290" t="s">
        <v>21</v>
      </c>
      <c r="Q290" t="s">
        <v>22</v>
      </c>
      <c r="R290" t="s">
        <v>21</v>
      </c>
      <c r="W290">
        <v>181</v>
      </c>
      <c r="X290">
        <v>73</v>
      </c>
      <c r="Y290">
        <v>7</v>
      </c>
      <c r="Z290">
        <v>70</v>
      </c>
    </row>
    <row r="291" spans="1:26" ht="15.95">
      <c r="A291" t="s">
        <v>4667</v>
      </c>
      <c r="B291" t="s">
        <v>102</v>
      </c>
      <c r="C291" t="str">
        <f>VLOOKUP(B291, Positions!A$1:B$160, 2, FALSE)</f>
        <v>Defender</v>
      </c>
      <c r="D291" t="s">
        <v>338</v>
      </c>
      <c r="E291" t="s">
        <v>5666</v>
      </c>
      <c r="F291" t="s">
        <v>21</v>
      </c>
      <c r="G291" t="str">
        <f>VLOOKUP(E291, Tiers!M$1:P$134, 3, FALSE)</f>
        <v>NONE</v>
      </c>
      <c r="H291">
        <f>VLOOKUP(G291, Tiers!B$1:C$134, 2, FALSE)</f>
        <v>7</v>
      </c>
      <c r="I291" s="26" t="s">
        <v>5698</v>
      </c>
      <c r="J291">
        <f t="shared" si="18"/>
        <v>11</v>
      </c>
      <c r="K291">
        <f t="shared" si="19"/>
        <v>1</v>
      </c>
      <c r="L291">
        <f t="shared" si="20"/>
        <v>12633</v>
      </c>
      <c r="M291">
        <f t="shared" si="21"/>
        <v>415</v>
      </c>
      <c r="N291">
        <v>25</v>
      </c>
      <c r="O291" t="s">
        <v>2691</v>
      </c>
      <c r="P291" t="s">
        <v>21</v>
      </c>
      <c r="Q291" t="s">
        <v>22</v>
      </c>
      <c r="R291" t="s">
        <v>21</v>
      </c>
      <c r="W291">
        <v>185</v>
      </c>
      <c r="X291">
        <v>75</v>
      </c>
      <c r="Y291">
        <v>2</v>
      </c>
      <c r="Z291">
        <v>105</v>
      </c>
    </row>
    <row r="292" spans="1:26" ht="15.95">
      <c r="A292" t="s">
        <v>4668</v>
      </c>
      <c r="B292" t="s">
        <v>36</v>
      </c>
      <c r="C292" t="str">
        <f>VLOOKUP(B292, Positions!A$1:B$160, 2, FALSE)</f>
        <v>Midfielder</v>
      </c>
      <c r="D292" t="s">
        <v>4669</v>
      </c>
      <c r="E292" t="s">
        <v>5666</v>
      </c>
      <c r="F292" t="s">
        <v>342</v>
      </c>
      <c r="G292" t="str">
        <f>VLOOKUP(E292, Tiers!M$1:P$134, 3, FALSE)</f>
        <v>NONE</v>
      </c>
      <c r="H292">
        <f>VLOOKUP(G292, Tiers!B$1:C$134, 2, FALSE)</f>
        <v>7</v>
      </c>
      <c r="I292" s="26" t="s">
        <v>5699</v>
      </c>
      <c r="J292">
        <f t="shared" si="18"/>
        <v>11</v>
      </c>
      <c r="K292">
        <f t="shared" si="19"/>
        <v>1</v>
      </c>
      <c r="L292">
        <f t="shared" si="20"/>
        <v>12643</v>
      </c>
      <c r="M292">
        <f t="shared" si="21"/>
        <v>415</v>
      </c>
      <c r="N292">
        <v>25</v>
      </c>
      <c r="O292" t="s">
        <v>4671</v>
      </c>
      <c r="P292" t="s">
        <v>21</v>
      </c>
      <c r="Q292" t="s">
        <v>653</v>
      </c>
      <c r="R292" t="s">
        <v>21</v>
      </c>
      <c r="W292">
        <v>180</v>
      </c>
      <c r="X292">
        <v>73</v>
      </c>
      <c r="Y292">
        <v>9</v>
      </c>
      <c r="Z292">
        <v>208</v>
      </c>
    </row>
    <row r="293" spans="1:26" ht="15.95">
      <c r="A293" t="s">
        <v>4672</v>
      </c>
      <c r="B293" t="s">
        <v>36</v>
      </c>
      <c r="C293" t="str">
        <f>VLOOKUP(B293, Positions!A$1:B$160, 2, FALSE)</f>
        <v>Midfielder</v>
      </c>
      <c r="D293" t="s">
        <v>5666</v>
      </c>
      <c r="E293" t="s">
        <v>5666</v>
      </c>
      <c r="F293" t="s">
        <v>21</v>
      </c>
      <c r="G293" t="str">
        <f>VLOOKUP(E293, Tiers!M$1:P$134, 3, FALSE)</f>
        <v>NONE</v>
      </c>
      <c r="H293">
        <f>VLOOKUP(G293, Tiers!B$1:C$134, 2, FALSE)</f>
        <v>7</v>
      </c>
      <c r="I293" s="26" t="s">
        <v>5700</v>
      </c>
      <c r="J293">
        <f t="shared" si="18"/>
        <v>5</v>
      </c>
      <c r="K293">
        <f t="shared" si="19"/>
        <v>3</v>
      </c>
      <c r="L293">
        <f t="shared" si="20"/>
        <v>12818</v>
      </c>
      <c r="M293">
        <f t="shared" si="21"/>
        <v>421</v>
      </c>
      <c r="N293">
        <v>25</v>
      </c>
      <c r="O293" t="s">
        <v>530</v>
      </c>
      <c r="P293" t="s">
        <v>21</v>
      </c>
      <c r="Q293" t="s">
        <v>22</v>
      </c>
      <c r="R293" t="s">
        <v>21</v>
      </c>
      <c r="W293">
        <v>179</v>
      </c>
      <c r="X293">
        <v>75</v>
      </c>
      <c r="Y293">
        <v>7</v>
      </c>
      <c r="Z293">
        <v>101</v>
      </c>
    </row>
    <row r="294" spans="1:26" ht="15.95">
      <c r="A294" t="s">
        <v>4673</v>
      </c>
      <c r="B294" t="s">
        <v>245</v>
      </c>
      <c r="C294" t="str">
        <f>VLOOKUP(B294, Positions!A$1:B$160, 2, FALSE)</f>
        <v>Midfielder</v>
      </c>
      <c r="D294" t="s">
        <v>3854</v>
      </c>
      <c r="E294" t="s">
        <v>5666</v>
      </c>
      <c r="F294" t="s">
        <v>21</v>
      </c>
      <c r="G294" t="str">
        <f>VLOOKUP(E294, Tiers!M$1:P$134, 3, FALSE)</f>
        <v>NONE</v>
      </c>
      <c r="H294">
        <f>VLOOKUP(G294, Tiers!B$1:C$134, 2, FALSE)</f>
        <v>7</v>
      </c>
      <c r="I294" s="26" t="s">
        <v>5701</v>
      </c>
      <c r="J294">
        <f t="shared" si="18"/>
        <v>3</v>
      </c>
      <c r="K294">
        <f t="shared" si="19"/>
        <v>3</v>
      </c>
      <c r="L294">
        <f t="shared" si="20"/>
        <v>12887</v>
      </c>
      <c r="M294">
        <f t="shared" si="21"/>
        <v>423</v>
      </c>
      <c r="N294">
        <v>25</v>
      </c>
      <c r="O294" t="s">
        <v>69</v>
      </c>
      <c r="P294" t="s">
        <v>21</v>
      </c>
      <c r="Q294" t="s">
        <v>22</v>
      </c>
      <c r="R294" t="s">
        <v>21</v>
      </c>
      <c r="W294">
        <v>178</v>
      </c>
      <c r="X294">
        <v>82</v>
      </c>
      <c r="Y294">
        <v>9</v>
      </c>
      <c r="Z294">
        <v>158</v>
      </c>
    </row>
    <row r="295" spans="1:26" ht="15.95">
      <c r="A295" t="s">
        <v>4674</v>
      </c>
      <c r="B295" t="s">
        <v>166</v>
      </c>
      <c r="C295" t="str">
        <f>VLOOKUP(B295, Positions!A$1:B$160, 2, FALSE)</f>
        <v>Goalkeeper</v>
      </c>
      <c r="D295" t="s">
        <v>4059</v>
      </c>
      <c r="E295" t="s">
        <v>5666</v>
      </c>
      <c r="F295" t="s">
        <v>21</v>
      </c>
      <c r="G295" t="str">
        <f>VLOOKUP(E295, Tiers!M$1:P$134, 3, FALSE)</f>
        <v>NONE</v>
      </c>
      <c r="H295">
        <f>VLOOKUP(G295, Tiers!B$1:C$134, 2, FALSE)</f>
        <v>7</v>
      </c>
      <c r="I295" s="26" t="s">
        <v>5702</v>
      </c>
      <c r="J295">
        <f t="shared" si="18"/>
        <v>11</v>
      </c>
      <c r="K295">
        <f t="shared" si="19"/>
        <v>1</v>
      </c>
      <c r="L295">
        <f t="shared" si="20"/>
        <v>13024</v>
      </c>
      <c r="M295">
        <f t="shared" si="21"/>
        <v>427</v>
      </c>
      <c r="N295">
        <v>25</v>
      </c>
      <c r="O295" t="s">
        <v>3944</v>
      </c>
      <c r="P295" t="s">
        <v>21</v>
      </c>
      <c r="Q295" t="s">
        <v>22</v>
      </c>
      <c r="R295" t="s">
        <v>21</v>
      </c>
      <c r="W295">
        <v>183</v>
      </c>
      <c r="X295">
        <v>75</v>
      </c>
      <c r="Y295">
        <v>0</v>
      </c>
      <c r="Z295">
        <v>207</v>
      </c>
    </row>
    <row r="296" spans="1:26" ht="15.95">
      <c r="A296" t="s">
        <v>4675</v>
      </c>
      <c r="B296" t="s">
        <v>16</v>
      </c>
      <c r="C296" t="str">
        <f>VLOOKUP(B296, Positions!A$1:B$160, 2, FALSE)</f>
        <v>Forward</v>
      </c>
      <c r="D296" t="s">
        <v>57</v>
      </c>
      <c r="E296" t="s">
        <v>62</v>
      </c>
      <c r="F296" t="s">
        <v>21</v>
      </c>
      <c r="G296" t="str">
        <f>VLOOKUP(E296, Tiers!M$1:P$134, 3, FALSE)</f>
        <v>ENG1</v>
      </c>
      <c r="H296">
        <f>VLOOKUP(G296, Tiers!B$1:C$134, 2, FALSE)</f>
        <v>1</v>
      </c>
      <c r="I296" s="26" t="s">
        <v>5703</v>
      </c>
      <c r="J296">
        <f t="shared" si="18"/>
        <v>10</v>
      </c>
      <c r="K296">
        <f t="shared" si="19"/>
        <v>1</v>
      </c>
      <c r="L296">
        <f t="shared" si="20"/>
        <v>13043</v>
      </c>
      <c r="M296">
        <f t="shared" si="21"/>
        <v>428</v>
      </c>
      <c r="N296">
        <v>25</v>
      </c>
      <c r="O296" t="s">
        <v>284</v>
      </c>
      <c r="P296" t="s">
        <v>21</v>
      </c>
      <c r="Q296" t="s">
        <v>22</v>
      </c>
      <c r="R296" t="s">
        <v>21</v>
      </c>
      <c r="S296" t="s">
        <v>319</v>
      </c>
      <c r="W296">
        <v>183</v>
      </c>
      <c r="X296">
        <v>79</v>
      </c>
      <c r="Y296">
        <v>61</v>
      </c>
      <c r="Z296">
        <v>151</v>
      </c>
    </row>
    <row r="297" spans="1:26" ht="15.95">
      <c r="A297" t="s">
        <v>4676</v>
      </c>
      <c r="B297" t="s">
        <v>426</v>
      </c>
      <c r="C297" t="str">
        <f>VLOOKUP(B297, Positions!A$1:B$160, 2, FALSE)</f>
        <v>Midfielder</v>
      </c>
      <c r="D297" t="s">
        <v>627</v>
      </c>
      <c r="E297" t="s">
        <v>5666</v>
      </c>
      <c r="F297" t="s">
        <v>21</v>
      </c>
      <c r="G297" t="str">
        <f>VLOOKUP(E297, Tiers!M$1:P$134, 3, FALSE)</f>
        <v>NONE</v>
      </c>
      <c r="H297">
        <f>VLOOKUP(G297, Tiers!B$1:C$134, 2, FALSE)</f>
        <v>7</v>
      </c>
      <c r="I297" s="26" t="s">
        <v>5704</v>
      </c>
      <c r="J297">
        <f t="shared" ref="J297:J360" si="22">MONTH(I297)</f>
        <v>3</v>
      </c>
      <c r="K297">
        <f t="shared" ref="K297:K360" si="23">IF(OR(MONTH(I297)=9, MONTH(I297)=10, MONTH(I297)=11), 1,
IF(OR(MONTH(I297)=12, MONTH(I297)=1, MONTH(I297)=2), 2,
IF(OR(MONTH(I297)=3, MONTH(I297)=4, MONTH(I297)=5), 3,
4)))</f>
        <v>3</v>
      </c>
      <c r="L297">
        <f t="shared" ref="L297:L360" si="24">DATEDIF(I297, DATE(2015, 7, 1), "d")</f>
        <v>13245</v>
      </c>
      <c r="M297">
        <f t="shared" ref="M297:M360" si="25">DATEDIF(I297, DATE(2015, 7, 1), "m")</f>
        <v>435</v>
      </c>
      <c r="N297">
        <v>25</v>
      </c>
      <c r="O297" t="s">
        <v>512</v>
      </c>
      <c r="P297" t="s">
        <v>21</v>
      </c>
      <c r="Q297" t="s">
        <v>22</v>
      </c>
      <c r="R297" t="s">
        <v>21</v>
      </c>
      <c r="W297">
        <v>178</v>
      </c>
      <c r="X297">
        <v>77</v>
      </c>
      <c r="Y297">
        <v>10</v>
      </c>
      <c r="Z297">
        <v>168</v>
      </c>
    </row>
    <row r="298" spans="1:26" ht="15.95">
      <c r="A298" t="s">
        <v>4677</v>
      </c>
      <c r="B298" t="s">
        <v>734</v>
      </c>
      <c r="C298" t="str">
        <f>VLOOKUP(B298, Positions!A$1:B$160, 2, FALSE)</f>
        <v>Forward</v>
      </c>
      <c r="D298" t="s">
        <v>3874</v>
      </c>
      <c r="E298" t="s">
        <v>5669</v>
      </c>
      <c r="F298" t="s">
        <v>421</v>
      </c>
      <c r="G298" t="str">
        <f>VLOOKUP(E298, Tiers!M$1:P$134, 3, FALSE)</f>
        <v>SCO1</v>
      </c>
      <c r="H298">
        <f>VLOOKUP(G298, Tiers!B$1:C$134, 2, FALSE)</f>
        <v>3</v>
      </c>
      <c r="I298" s="26" t="s">
        <v>5705</v>
      </c>
      <c r="J298">
        <f t="shared" si="22"/>
        <v>3</v>
      </c>
      <c r="K298">
        <f t="shared" si="23"/>
        <v>3</v>
      </c>
      <c r="L298">
        <f t="shared" si="24"/>
        <v>13253</v>
      </c>
      <c r="M298">
        <f t="shared" si="25"/>
        <v>435</v>
      </c>
      <c r="N298">
        <v>25</v>
      </c>
      <c r="O298" t="s">
        <v>57</v>
      </c>
      <c r="P298" t="s">
        <v>21</v>
      </c>
      <c r="Q298" t="s">
        <v>22</v>
      </c>
      <c r="R298" t="s">
        <v>21</v>
      </c>
      <c r="W298">
        <v>176</v>
      </c>
      <c r="X298">
        <v>74</v>
      </c>
      <c r="Y298">
        <v>45</v>
      </c>
      <c r="Z298">
        <v>233</v>
      </c>
    </row>
    <row r="299" spans="1:26" ht="15.95">
      <c r="A299" t="s">
        <v>4678</v>
      </c>
      <c r="B299" t="s">
        <v>166</v>
      </c>
      <c r="C299" t="str">
        <f>VLOOKUP(B299, Positions!A$1:B$160, 2, FALSE)</f>
        <v>Goalkeeper</v>
      </c>
      <c r="D299" t="s">
        <v>627</v>
      </c>
      <c r="E299" t="s">
        <v>5666</v>
      </c>
      <c r="F299" t="s">
        <v>21</v>
      </c>
      <c r="G299" t="str">
        <f>VLOOKUP(E299, Tiers!M$1:P$134, 3, FALSE)</f>
        <v>NONE</v>
      </c>
      <c r="H299">
        <f>VLOOKUP(G299, Tiers!B$1:C$134, 2, FALSE)</f>
        <v>7</v>
      </c>
      <c r="I299" s="26" t="s">
        <v>5706</v>
      </c>
      <c r="J299">
        <f t="shared" si="22"/>
        <v>3</v>
      </c>
      <c r="K299">
        <f t="shared" si="23"/>
        <v>3</v>
      </c>
      <c r="L299">
        <f t="shared" si="24"/>
        <v>13616</v>
      </c>
      <c r="M299">
        <f t="shared" si="25"/>
        <v>447</v>
      </c>
      <c r="N299">
        <v>25</v>
      </c>
      <c r="O299" t="s">
        <v>4679</v>
      </c>
      <c r="P299" t="s">
        <v>21</v>
      </c>
      <c r="Q299" t="s">
        <v>22</v>
      </c>
      <c r="R299" t="s">
        <v>21</v>
      </c>
      <c r="W299">
        <v>196</v>
      </c>
      <c r="X299">
        <v>84</v>
      </c>
      <c r="Y299">
        <v>0</v>
      </c>
      <c r="Z299">
        <v>97</v>
      </c>
    </row>
    <row r="300" spans="1:26" ht="15.95">
      <c r="A300" t="s">
        <v>4680</v>
      </c>
      <c r="B300" t="s">
        <v>857</v>
      </c>
      <c r="C300" t="str">
        <f>VLOOKUP(B300, Positions!A$1:B$160, 2, FALSE)</f>
        <v>Defender</v>
      </c>
      <c r="D300" t="s">
        <v>378</v>
      </c>
      <c r="E300" t="s">
        <v>5663</v>
      </c>
      <c r="F300" t="s">
        <v>21</v>
      </c>
      <c r="G300" t="str">
        <f>VLOOKUP(E300, Tiers!M$1:P$134, 3, FALSE)</f>
        <v>ENG4</v>
      </c>
      <c r="H300">
        <f>VLOOKUP(G300, Tiers!B$1:C$134, 2, FALSE)</f>
        <v>5</v>
      </c>
      <c r="I300" s="26" t="s">
        <v>5707</v>
      </c>
      <c r="J300">
        <f t="shared" si="22"/>
        <v>5</v>
      </c>
      <c r="K300">
        <f t="shared" si="23"/>
        <v>3</v>
      </c>
      <c r="L300">
        <f t="shared" si="24"/>
        <v>13923</v>
      </c>
      <c r="M300">
        <f t="shared" si="25"/>
        <v>457</v>
      </c>
      <c r="N300">
        <v>25</v>
      </c>
      <c r="O300" t="s">
        <v>185</v>
      </c>
      <c r="P300" t="s">
        <v>21</v>
      </c>
      <c r="Q300" t="s">
        <v>22</v>
      </c>
      <c r="R300" t="s">
        <v>21</v>
      </c>
      <c r="W300">
        <v>176</v>
      </c>
      <c r="X300">
        <v>65</v>
      </c>
      <c r="Y300">
        <v>5</v>
      </c>
      <c r="Z300">
        <v>237</v>
      </c>
    </row>
    <row r="301" spans="1:26" ht="15.95">
      <c r="A301" t="s">
        <v>4681</v>
      </c>
      <c r="B301" t="s">
        <v>31</v>
      </c>
      <c r="C301" t="str">
        <f>VLOOKUP(B301, Positions!A$1:B$160, 2, FALSE)</f>
        <v>Defender</v>
      </c>
      <c r="D301" t="s">
        <v>3407</v>
      </c>
      <c r="E301" t="s">
        <v>5669</v>
      </c>
      <c r="F301" t="s">
        <v>421</v>
      </c>
      <c r="G301" t="str">
        <f>VLOOKUP(E301, Tiers!M$1:P$134, 3, FALSE)</f>
        <v>SCO1</v>
      </c>
      <c r="H301">
        <f>VLOOKUP(G301, Tiers!B$1:C$134, 2, FALSE)</f>
        <v>3</v>
      </c>
      <c r="I301" s="26" t="s">
        <v>5708</v>
      </c>
      <c r="J301">
        <f t="shared" si="22"/>
        <v>3</v>
      </c>
      <c r="K301">
        <f t="shared" si="23"/>
        <v>3</v>
      </c>
      <c r="L301">
        <f t="shared" si="24"/>
        <v>14719</v>
      </c>
      <c r="M301">
        <f t="shared" si="25"/>
        <v>483</v>
      </c>
      <c r="N301">
        <v>25</v>
      </c>
      <c r="O301" t="s">
        <v>69</v>
      </c>
      <c r="P301" t="s">
        <v>21</v>
      </c>
      <c r="Q301" t="s">
        <v>22</v>
      </c>
      <c r="R301" t="s">
        <v>21</v>
      </c>
      <c r="W301">
        <v>181</v>
      </c>
      <c r="X301">
        <v>70</v>
      </c>
      <c r="Y301">
        <v>23</v>
      </c>
      <c r="Z301">
        <v>298</v>
      </c>
    </row>
    <row r="302" spans="1:26" ht="15.95">
      <c r="A302" t="s">
        <v>4682</v>
      </c>
      <c r="B302" t="s">
        <v>31</v>
      </c>
      <c r="C302" t="str">
        <f>VLOOKUP(B302, Positions!A$1:B$160, 2, FALSE)</f>
        <v>Defender</v>
      </c>
      <c r="D302" t="s">
        <v>1146</v>
      </c>
      <c r="E302" t="s">
        <v>5666</v>
      </c>
      <c r="F302" t="s">
        <v>21</v>
      </c>
      <c r="G302" t="str">
        <f>VLOOKUP(E302, Tiers!M$1:P$134, 3, FALSE)</f>
        <v>NONE</v>
      </c>
      <c r="H302">
        <f>VLOOKUP(G302, Tiers!B$1:C$134, 2, FALSE)</f>
        <v>7</v>
      </c>
      <c r="I302" s="26" t="s">
        <v>5709</v>
      </c>
      <c r="J302">
        <f t="shared" si="22"/>
        <v>7</v>
      </c>
      <c r="K302">
        <f t="shared" si="23"/>
        <v>4</v>
      </c>
      <c r="L302">
        <f t="shared" si="24"/>
        <v>15326</v>
      </c>
      <c r="M302">
        <f t="shared" si="25"/>
        <v>503</v>
      </c>
      <c r="N302">
        <v>25</v>
      </c>
      <c r="O302" t="s">
        <v>57</v>
      </c>
      <c r="P302" t="s">
        <v>21</v>
      </c>
      <c r="Q302" t="s">
        <v>22</v>
      </c>
      <c r="R302" t="s">
        <v>21</v>
      </c>
      <c r="W302">
        <v>173</v>
      </c>
      <c r="X302">
        <v>77</v>
      </c>
      <c r="Y302">
        <v>10</v>
      </c>
      <c r="Z302">
        <v>237</v>
      </c>
    </row>
    <row r="303" spans="1:26" ht="15.95">
      <c r="A303" t="s">
        <v>4683</v>
      </c>
      <c r="B303" t="s">
        <v>42</v>
      </c>
      <c r="C303" t="str">
        <f>VLOOKUP(B303, Positions!A$1:B$160, 2, FALSE)</f>
        <v>Midfielder</v>
      </c>
      <c r="D303" t="s">
        <v>329</v>
      </c>
      <c r="E303" t="s">
        <v>62</v>
      </c>
      <c r="F303" t="s">
        <v>21</v>
      </c>
      <c r="G303" t="str">
        <f>VLOOKUP(E303, Tiers!M$1:P$134, 3, FALSE)</f>
        <v>ENG1</v>
      </c>
      <c r="H303">
        <f>VLOOKUP(G303, Tiers!B$1:C$134, 2, FALSE)</f>
        <v>1</v>
      </c>
      <c r="I303" s="26" t="s">
        <v>5791</v>
      </c>
      <c r="J303">
        <f t="shared" si="22"/>
        <v>8</v>
      </c>
      <c r="K303">
        <f t="shared" si="23"/>
        <v>4</v>
      </c>
      <c r="L303">
        <f t="shared" si="24"/>
        <v>9454</v>
      </c>
      <c r="M303">
        <f t="shared" si="25"/>
        <v>310</v>
      </c>
      <c r="N303">
        <v>25</v>
      </c>
      <c r="O303" t="s">
        <v>3534</v>
      </c>
      <c r="P303" t="s">
        <v>21</v>
      </c>
      <c r="Q303" t="s">
        <v>22</v>
      </c>
      <c r="R303" t="s">
        <v>21</v>
      </c>
      <c r="W303">
        <v>175</v>
      </c>
      <c r="X303">
        <v>67</v>
      </c>
      <c r="Y303">
        <v>23</v>
      </c>
      <c r="Z303">
        <v>158</v>
      </c>
    </row>
    <row r="304" spans="1:26" ht="15.95">
      <c r="A304" t="s">
        <v>4684</v>
      </c>
      <c r="B304" t="s">
        <v>680</v>
      </c>
      <c r="C304" t="str">
        <f>VLOOKUP(B304, Positions!A$1:B$160, 2, FALSE)</f>
        <v>Midfielder</v>
      </c>
      <c r="D304" t="s">
        <v>868</v>
      </c>
      <c r="E304" t="s">
        <v>5666</v>
      </c>
      <c r="F304" t="s">
        <v>21</v>
      </c>
      <c r="G304" t="str">
        <f>VLOOKUP(E304, Tiers!M$1:P$134, 3, FALSE)</f>
        <v>NONE</v>
      </c>
      <c r="H304">
        <f>VLOOKUP(G304, Tiers!B$1:C$134, 2, FALSE)</f>
        <v>7</v>
      </c>
      <c r="I304" s="26" t="s">
        <v>5792</v>
      </c>
      <c r="J304">
        <f t="shared" si="22"/>
        <v>8</v>
      </c>
      <c r="K304">
        <f t="shared" si="23"/>
        <v>4</v>
      </c>
      <c r="L304">
        <f t="shared" si="24"/>
        <v>9456</v>
      </c>
      <c r="M304">
        <f t="shared" si="25"/>
        <v>310</v>
      </c>
      <c r="N304">
        <v>25</v>
      </c>
      <c r="O304" t="s">
        <v>74</v>
      </c>
      <c r="P304" t="s">
        <v>21</v>
      </c>
      <c r="Q304" t="s">
        <v>22</v>
      </c>
      <c r="R304" t="s">
        <v>21</v>
      </c>
      <c r="S304" t="s">
        <v>340</v>
      </c>
      <c r="W304">
        <v>178</v>
      </c>
      <c r="X304">
        <v>71</v>
      </c>
      <c r="Y304">
        <v>40</v>
      </c>
      <c r="Z304">
        <v>166</v>
      </c>
    </row>
    <row r="305" spans="1:26" ht="15.95">
      <c r="A305" t="s">
        <v>4685</v>
      </c>
      <c r="B305" t="s">
        <v>72</v>
      </c>
      <c r="C305" t="str">
        <f>VLOOKUP(B305, Positions!A$1:B$160, 2, FALSE)</f>
        <v>Defender</v>
      </c>
      <c r="D305" t="s">
        <v>3718</v>
      </c>
      <c r="E305" t="s">
        <v>5666</v>
      </c>
      <c r="F305" t="s">
        <v>21</v>
      </c>
      <c r="G305" t="str">
        <f>VLOOKUP(E305, Tiers!M$1:P$134, 3, FALSE)</f>
        <v>NONE</v>
      </c>
      <c r="H305">
        <f>VLOOKUP(G305, Tiers!B$1:C$134, 2, FALSE)</f>
        <v>7</v>
      </c>
      <c r="I305" s="26" t="s">
        <v>5793</v>
      </c>
      <c r="J305">
        <f t="shared" si="22"/>
        <v>8</v>
      </c>
      <c r="K305">
        <f t="shared" si="23"/>
        <v>4</v>
      </c>
      <c r="L305">
        <f t="shared" si="24"/>
        <v>9457</v>
      </c>
      <c r="M305">
        <f t="shared" si="25"/>
        <v>310</v>
      </c>
      <c r="N305">
        <v>25</v>
      </c>
      <c r="O305" t="s">
        <v>74</v>
      </c>
      <c r="P305" t="s">
        <v>21</v>
      </c>
      <c r="Q305" t="s">
        <v>22</v>
      </c>
      <c r="R305" t="s">
        <v>21</v>
      </c>
      <c r="W305">
        <v>175</v>
      </c>
      <c r="X305">
        <v>79</v>
      </c>
      <c r="Y305">
        <v>12</v>
      </c>
      <c r="Z305">
        <v>235</v>
      </c>
    </row>
    <row r="306" spans="1:26" ht="15.95">
      <c r="A306" t="s">
        <v>4686</v>
      </c>
      <c r="B306" t="s">
        <v>3783</v>
      </c>
      <c r="C306" t="str">
        <f>VLOOKUP(B306, Positions!A$1:B$160, 2, FALSE)</f>
        <v>Defender</v>
      </c>
      <c r="D306" t="s">
        <v>141</v>
      </c>
      <c r="E306" t="s">
        <v>62</v>
      </c>
      <c r="F306" t="s">
        <v>21</v>
      </c>
      <c r="G306" t="str">
        <f>VLOOKUP(E306, Tiers!M$1:P$134, 3, FALSE)</f>
        <v>ENG1</v>
      </c>
      <c r="H306">
        <f>VLOOKUP(G306, Tiers!B$1:C$134, 2, FALSE)</f>
        <v>1</v>
      </c>
      <c r="I306" s="26" t="s">
        <v>5794</v>
      </c>
      <c r="J306">
        <f t="shared" si="22"/>
        <v>8</v>
      </c>
      <c r="K306">
        <f t="shared" si="23"/>
        <v>4</v>
      </c>
      <c r="L306">
        <f t="shared" si="24"/>
        <v>9461</v>
      </c>
      <c r="M306">
        <f t="shared" si="25"/>
        <v>310</v>
      </c>
      <c r="N306">
        <v>25</v>
      </c>
      <c r="O306" t="s">
        <v>74</v>
      </c>
      <c r="P306" t="s">
        <v>21</v>
      </c>
      <c r="Q306" t="s">
        <v>22</v>
      </c>
      <c r="R306" t="s">
        <v>21</v>
      </c>
      <c r="W306">
        <v>179</v>
      </c>
      <c r="X306">
        <v>76</v>
      </c>
      <c r="Y306">
        <v>3</v>
      </c>
      <c r="Z306">
        <v>224</v>
      </c>
    </row>
    <row r="307" spans="1:26" ht="15.95">
      <c r="A307" t="s">
        <v>4687</v>
      </c>
      <c r="B307" t="s">
        <v>360</v>
      </c>
      <c r="C307" t="str">
        <f>VLOOKUP(B307, Positions!A$1:B$160, 2, FALSE)</f>
        <v>Defender</v>
      </c>
      <c r="D307" t="s">
        <v>4688</v>
      </c>
      <c r="E307" t="s">
        <v>5666</v>
      </c>
      <c r="F307" t="s">
        <v>3218</v>
      </c>
      <c r="G307" t="str">
        <f>VLOOKUP(E307, Tiers!M$1:P$134, 3, FALSE)</f>
        <v>NONE</v>
      </c>
      <c r="H307">
        <f>VLOOKUP(G307, Tiers!B$1:C$134, 2, FALSE)</f>
        <v>7</v>
      </c>
      <c r="I307" s="26" t="s">
        <v>5795</v>
      </c>
      <c r="J307">
        <f t="shared" si="22"/>
        <v>8</v>
      </c>
      <c r="K307">
        <f t="shared" si="23"/>
        <v>4</v>
      </c>
      <c r="L307">
        <f t="shared" si="24"/>
        <v>9463</v>
      </c>
      <c r="M307">
        <f t="shared" si="25"/>
        <v>310</v>
      </c>
      <c r="N307">
        <v>25</v>
      </c>
      <c r="O307" t="s">
        <v>221</v>
      </c>
      <c r="P307" t="s">
        <v>21</v>
      </c>
      <c r="Q307" t="s">
        <v>22</v>
      </c>
      <c r="R307" t="s">
        <v>21</v>
      </c>
      <c r="S307" t="s">
        <v>226</v>
      </c>
      <c r="W307">
        <v>183</v>
      </c>
      <c r="X307">
        <v>76</v>
      </c>
      <c r="Y307">
        <v>5</v>
      </c>
      <c r="Z307">
        <v>107</v>
      </c>
    </row>
    <row r="308" spans="1:26" ht="15.95">
      <c r="A308" t="s">
        <v>4689</v>
      </c>
      <c r="B308" t="s">
        <v>1061</v>
      </c>
      <c r="C308" t="str">
        <f>VLOOKUP(B308, Positions!A$1:B$160, 2, FALSE)</f>
        <v>Defender</v>
      </c>
      <c r="D308" t="s">
        <v>90</v>
      </c>
      <c r="E308" t="s">
        <v>5665</v>
      </c>
      <c r="F308" t="s">
        <v>21</v>
      </c>
      <c r="G308" t="str">
        <f>VLOOKUP(E308, Tiers!M$1:P$134, 3, FALSE)</f>
        <v>ENG2</v>
      </c>
      <c r="H308">
        <f>VLOOKUP(G308, Tiers!B$1:C$134, 2, FALSE)</f>
        <v>3</v>
      </c>
      <c r="I308" s="26" t="s">
        <v>5795</v>
      </c>
      <c r="J308">
        <f t="shared" si="22"/>
        <v>8</v>
      </c>
      <c r="K308">
        <f t="shared" si="23"/>
        <v>4</v>
      </c>
      <c r="L308">
        <f t="shared" si="24"/>
        <v>9463</v>
      </c>
      <c r="M308">
        <f t="shared" si="25"/>
        <v>310</v>
      </c>
      <c r="N308">
        <v>25</v>
      </c>
      <c r="O308" t="s">
        <v>1059</v>
      </c>
      <c r="P308" t="s">
        <v>21</v>
      </c>
      <c r="Q308" t="s">
        <v>22</v>
      </c>
      <c r="R308" t="s">
        <v>21</v>
      </c>
      <c r="W308">
        <v>183</v>
      </c>
      <c r="X308">
        <v>78</v>
      </c>
      <c r="Y308">
        <v>2</v>
      </c>
      <c r="Z308">
        <v>45</v>
      </c>
    </row>
    <row r="309" spans="1:26" ht="15.95">
      <c r="A309" t="s">
        <v>4690</v>
      </c>
      <c r="B309" t="s">
        <v>748</v>
      </c>
      <c r="C309" t="str">
        <f>VLOOKUP(B309, Positions!A$1:B$160, 2, FALSE)</f>
        <v>Midfielder</v>
      </c>
      <c r="D309" t="s">
        <v>141</v>
      </c>
      <c r="E309" t="s">
        <v>62</v>
      </c>
      <c r="F309" t="s">
        <v>21</v>
      </c>
      <c r="G309" t="str">
        <f>VLOOKUP(E309, Tiers!M$1:P$134, 3, FALSE)</f>
        <v>ENG1</v>
      </c>
      <c r="H309">
        <f>VLOOKUP(G309, Tiers!B$1:C$134, 2, FALSE)</f>
        <v>1</v>
      </c>
      <c r="I309" s="26" t="s">
        <v>5796</v>
      </c>
      <c r="J309">
        <f t="shared" si="22"/>
        <v>7</v>
      </c>
      <c r="K309">
        <f t="shared" si="23"/>
        <v>4</v>
      </c>
      <c r="L309">
        <f t="shared" si="24"/>
        <v>9468</v>
      </c>
      <c r="M309">
        <f t="shared" si="25"/>
        <v>311</v>
      </c>
      <c r="N309">
        <v>25</v>
      </c>
      <c r="O309" t="s">
        <v>107</v>
      </c>
      <c r="P309" t="s">
        <v>21</v>
      </c>
      <c r="Q309" t="s">
        <v>22</v>
      </c>
      <c r="R309" t="s">
        <v>21</v>
      </c>
      <c r="W309">
        <v>186</v>
      </c>
      <c r="X309">
        <v>70</v>
      </c>
      <c r="Y309">
        <v>56</v>
      </c>
      <c r="Z309">
        <v>190</v>
      </c>
    </row>
    <row r="310" spans="1:26" ht="15.95">
      <c r="A310" t="s">
        <v>4691</v>
      </c>
      <c r="B310" t="s">
        <v>748</v>
      </c>
      <c r="C310" t="str">
        <f>VLOOKUP(B310, Positions!A$1:B$160, 2, FALSE)</f>
        <v>Midfielder</v>
      </c>
      <c r="D310" t="s">
        <v>868</v>
      </c>
      <c r="E310" t="s">
        <v>5666</v>
      </c>
      <c r="F310" t="s">
        <v>21</v>
      </c>
      <c r="G310" t="str">
        <f>VLOOKUP(E310, Tiers!M$1:P$134, 3, FALSE)</f>
        <v>NONE</v>
      </c>
      <c r="H310">
        <f>VLOOKUP(G310, Tiers!B$1:C$134, 2, FALSE)</f>
        <v>7</v>
      </c>
      <c r="I310" s="26" t="s">
        <v>5797</v>
      </c>
      <c r="J310">
        <f t="shared" si="22"/>
        <v>7</v>
      </c>
      <c r="K310">
        <f t="shared" si="23"/>
        <v>4</v>
      </c>
      <c r="L310">
        <f t="shared" si="24"/>
        <v>9479</v>
      </c>
      <c r="M310">
        <f t="shared" si="25"/>
        <v>311</v>
      </c>
      <c r="N310">
        <v>25</v>
      </c>
      <c r="O310" t="s">
        <v>74</v>
      </c>
      <c r="P310" t="s">
        <v>21</v>
      </c>
      <c r="Q310" t="s">
        <v>22</v>
      </c>
      <c r="R310" t="s">
        <v>21</v>
      </c>
      <c r="W310">
        <v>168</v>
      </c>
      <c r="X310">
        <v>70</v>
      </c>
      <c r="Y310">
        <v>77</v>
      </c>
      <c r="Z310">
        <v>277</v>
      </c>
    </row>
    <row r="311" spans="1:26" ht="15.95">
      <c r="A311" t="s">
        <v>4692</v>
      </c>
      <c r="B311" t="s">
        <v>72</v>
      </c>
      <c r="C311" t="str">
        <f>VLOOKUP(B311, Positions!A$1:B$160, 2, FALSE)</f>
        <v>Defender</v>
      </c>
      <c r="D311" t="s">
        <v>190</v>
      </c>
      <c r="E311" t="s">
        <v>5663</v>
      </c>
      <c r="F311" t="s">
        <v>21</v>
      </c>
      <c r="G311" t="str">
        <f>VLOOKUP(E311, Tiers!M$1:P$134, 3, FALSE)</f>
        <v>ENG4</v>
      </c>
      <c r="H311">
        <f>VLOOKUP(G311, Tiers!B$1:C$134, 2, FALSE)</f>
        <v>5</v>
      </c>
      <c r="I311" s="26" t="s">
        <v>5798</v>
      </c>
      <c r="J311">
        <f t="shared" si="22"/>
        <v>7</v>
      </c>
      <c r="K311">
        <f t="shared" si="23"/>
        <v>4</v>
      </c>
      <c r="L311">
        <f t="shared" si="24"/>
        <v>9484</v>
      </c>
      <c r="M311">
        <f t="shared" si="25"/>
        <v>311</v>
      </c>
      <c r="N311">
        <v>25</v>
      </c>
      <c r="O311" t="s">
        <v>252</v>
      </c>
      <c r="P311" t="s">
        <v>21</v>
      </c>
      <c r="Q311" t="s">
        <v>22</v>
      </c>
      <c r="R311" t="s">
        <v>21</v>
      </c>
      <c r="W311">
        <v>183</v>
      </c>
      <c r="X311">
        <v>83</v>
      </c>
      <c r="Y311">
        <v>5</v>
      </c>
      <c r="Z311">
        <v>285</v>
      </c>
    </row>
    <row r="312" spans="1:26" ht="15.95">
      <c r="A312" t="s">
        <v>4693</v>
      </c>
      <c r="B312" t="s">
        <v>42</v>
      </c>
      <c r="C312" t="str">
        <f>VLOOKUP(B312, Positions!A$1:B$160, 2, FALSE)</f>
        <v>Midfielder</v>
      </c>
      <c r="D312" t="s">
        <v>229</v>
      </c>
      <c r="E312" t="s">
        <v>5665</v>
      </c>
      <c r="F312" t="s">
        <v>21</v>
      </c>
      <c r="G312" t="str">
        <f>VLOOKUP(E312, Tiers!M$1:P$134, 3, FALSE)</f>
        <v>ENG2</v>
      </c>
      <c r="H312">
        <f>VLOOKUP(G312, Tiers!B$1:C$134, 2, FALSE)</f>
        <v>3</v>
      </c>
      <c r="I312" s="26" t="s">
        <v>5799</v>
      </c>
      <c r="J312">
        <f t="shared" si="22"/>
        <v>7</v>
      </c>
      <c r="K312">
        <f t="shared" si="23"/>
        <v>4</v>
      </c>
      <c r="L312">
        <f t="shared" si="24"/>
        <v>9485</v>
      </c>
      <c r="M312">
        <f t="shared" si="25"/>
        <v>311</v>
      </c>
      <c r="N312">
        <v>25</v>
      </c>
      <c r="O312" t="s">
        <v>204</v>
      </c>
      <c r="P312" t="s">
        <v>21</v>
      </c>
      <c r="Q312" t="s">
        <v>22</v>
      </c>
      <c r="R312" t="s">
        <v>21</v>
      </c>
      <c r="W312">
        <v>186</v>
      </c>
      <c r="X312">
        <v>79</v>
      </c>
      <c r="Y312">
        <v>26</v>
      </c>
      <c r="Z312">
        <v>206</v>
      </c>
    </row>
    <row r="313" spans="1:26" ht="15.95">
      <c r="A313" t="s">
        <v>4694</v>
      </c>
      <c r="B313" t="s">
        <v>81</v>
      </c>
      <c r="C313" t="str">
        <f>VLOOKUP(B313, Positions!A$1:B$160, 2, FALSE)</f>
        <v>Defender</v>
      </c>
      <c r="D313" t="s">
        <v>236</v>
      </c>
      <c r="E313" t="s">
        <v>5665</v>
      </c>
      <c r="F313" t="s">
        <v>21</v>
      </c>
      <c r="G313" t="str">
        <f>VLOOKUP(E313, Tiers!M$1:P$134, 3, FALSE)</f>
        <v>ENG2</v>
      </c>
      <c r="H313">
        <f>VLOOKUP(G313, Tiers!B$1:C$134, 2, FALSE)</f>
        <v>3</v>
      </c>
      <c r="I313" s="26" t="s">
        <v>5800</v>
      </c>
      <c r="J313">
        <f t="shared" si="22"/>
        <v>7</v>
      </c>
      <c r="K313">
        <f t="shared" si="23"/>
        <v>4</v>
      </c>
      <c r="L313">
        <f t="shared" si="24"/>
        <v>9486</v>
      </c>
      <c r="M313">
        <f t="shared" si="25"/>
        <v>311</v>
      </c>
      <c r="N313">
        <v>25</v>
      </c>
      <c r="O313" t="s">
        <v>69</v>
      </c>
      <c r="P313" t="s">
        <v>21</v>
      </c>
      <c r="Q313" t="s">
        <v>22</v>
      </c>
      <c r="R313" t="s">
        <v>21</v>
      </c>
      <c r="W313">
        <v>199</v>
      </c>
      <c r="X313">
        <v>77</v>
      </c>
      <c r="Y313">
        <v>25</v>
      </c>
      <c r="Z313">
        <v>223</v>
      </c>
    </row>
    <row r="314" spans="1:26" ht="15.95">
      <c r="A314" t="s">
        <v>4695</v>
      </c>
      <c r="B314" t="s">
        <v>16</v>
      </c>
      <c r="C314" t="str">
        <f>VLOOKUP(B314, Positions!A$1:B$160, 2, FALSE)</f>
        <v>Forward</v>
      </c>
      <c r="D314" t="s">
        <v>48</v>
      </c>
      <c r="E314" t="s">
        <v>5663</v>
      </c>
      <c r="F314" t="s">
        <v>21</v>
      </c>
      <c r="G314" t="str">
        <f>VLOOKUP(E314, Tiers!M$1:P$134, 3, FALSE)</f>
        <v>ENG4</v>
      </c>
      <c r="H314">
        <f>VLOOKUP(G314, Tiers!B$1:C$134, 2, FALSE)</f>
        <v>5</v>
      </c>
      <c r="I314" s="26" t="s">
        <v>5801</v>
      </c>
      <c r="J314">
        <f t="shared" si="22"/>
        <v>7</v>
      </c>
      <c r="K314">
        <f t="shared" si="23"/>
        <v>4</v>
      </c>
      <c r="L314">
        <f t="shared" si="24"/>
        <v>9489</v>
      </c>
      <c r="M314">
        <f t="shared" si="25"/>
        <v>311</v>
      </c>
      <c r="N314">
        <v>25</v>
      </c>
      <c r="O314" t="s">
        <v>2802</v>
      </c>
      <c r="P314" t="s">
        <v>21</v>
      </c>
      <c r="Q314" t="s">
        <v>22</v>
      </c>
      <c r="R314" t="s">
        <v>21</v>
      </c>
      <c r="S314" t="s">
        <v>491</v>
      </c>
      <c r="W314">
        <v>188</v>
      </c>
      <c r="X314">
        <v>87</v>
      </c>
      <c r="Y314">
        <v>69</v>
      </c>
      <c r="Z314">
        <v>222</v>
      </c>
    </row>
    <row r="315" spans="1:26" ht="15.95">
      <c r="A315" t="s">
        <v>4696</v>
      </c>
      <c r="B315" t="s">
        <v>16</v>
      </c>
      <c r="C315" t="str">
        <f>VLOOKUP(B315, Positions!A$1:B$160, 2, FALSE)</f>
        <v>Forward</v>
      </c>
      <c r="D315" t="s">
        <v>98</v>
      </c>
      <c r="E315" t="s">
        <v>5665</v>
      </c>
      <c r="F315" t="s">
        <v>21</v>
      </c>
      <c r="G315" t="str">
        <f>VLOOKUP(E315, Tiers!M$1:P$134, 3, FALSE)</f>
        <v>ENG2</v>
      </c>
      <c r="H315">
        <f>VLOOKUP(G315, Tiers!B$1:C$134, 2, FALSE)</f>
        <v>3</v>
      </c>
      <c r="I315" s="26" t="s">
        <v>5802</v>
      </c>
      <c r="J315">
        <f t="shared" si="22"/>
        <v>7</v>
      </c>
      <c r="K315">
        <f t="shared" si="23"/>
        <v>4</v>
      </c>
      <c r="L315">
        <f t="shared" si="24"/>
        <v>9492</v>
      </c>
      <c r="M315">
        <f t="shared" si="25"/>
        <v>311</v>
      </c>
      <c r="N315">
        <v>25</v>
      </c>
      <c r="O315" t="s">
        <v>4697</v>
      </c>
      <c r="P315" t="s">
        <v>21</v>
      </c>
      <c r="Q315" t="s">
        <v>22</v>
      </c>
      <c r="R315" t="s">
        <v>21</v>
      </c>
      <c r="W315">
        <v>188</v>
      </c>
      <c r="X315">
        <v>84</v>
      </c>
      <c r="Y315">
        <v>161</v>
      </c>
      <c r="Z315">
        <v>275</v>
      </c>
    </row>
    <row r="316" spans="1:26" ht="15.95">
      <c r="A316" t="s">
        <v>4698</v>
      </c>
      <c r="B316" t="s">
        <v>278</v>
      </c>
      <c r="C316" t="str">
        <f>VLOOKUP(B316, Positions!A$1:B$160, 2, FALSE)</f>
        <v>Midfielder</v>
      </c>
      <c r="D316" t="s">
        <v>5666</v>
      </c>
      <c r="E316" t="s">
        <v>5666</v>
      </c>
      <c r="F316" t="s">
        <v>563</v>
      </c>
      <c r="G316" t="str">
        <f>VLOOKUP(E316, Tiers!M$1:P$134, 3, FALSE)</f>
        <v>NONE</v>
      </c>
      <c r="H316">
        <f>VLOOKUP(G316, Tiers!B$1:C$134, 2, FALSE)</f>
        <v>7</v>
      </c>
      <c r="I316" s="26" t="s">
        <v>5736</v>
      </c>
      <c r="J316">
        <f t="shared" si="22"/>
        <v>6</v>
      </c>
      <c r="K316">
        <f t="shared" si="23"/>
        <v>4</v>
      </c>
      <c r="L316">
        <f t="shared" si="24"/>
        <v>9498</v>
      </c>
      <c r="M316">
        <f t="shared" si="25"/>
        <v>312</v>
      </c>
      <c r="N316">
        <v>26</v>
      </c>
      <c r="O316" t="s">
        <v>157</v>
      </c>
      <c r="P316" t="s">
        <v>21</v>
      </c>
      <c r="Q316" t="s">
        <v>22</v>
      </c>
      <c r="R316" t="s">
        <v>21</v>
      </c>
      <c r="S316" t="s">
        <v>563</v>
      </c>
      <c r="W316">
        <v>186</v>
      </c>
      <c r="X316">
        <v>78</v>
      </c>
      <c r="Y316">
        <v>1</v>
      </c>
      <c r="Z316">
        <v>43</v>
      </c>
    </row>
    <row r="317" spans="1:26" ht="15.95">
      <c r="A317" t="s">
        <v>4699</v>
      </c>
      <c r="B317" t="s">
        <v>166</v>
      </c>
      <c r="C317" t="str">
        <f>VLOOKUP(B317, Positions!A$1:B$160, 2, FALSE)</f>
        <v>Goalkeeper</v>
      </c>
      <c r="D317" t="s">
        <v>103</v>
      </c>
      <c r="E317" t="s">
        <v>5665</v>
      </c>
      <c r="F317" t="s">
        <v>21</v>
      </c>
      <c r="G317" t="str">
        <f>VLOOKUP(E317, Tiers!M$1:P$134, 3, FALSE)</f>
        <v>ENG2</v>
      </c>
      <c r="H317">
        <f>VLOOKUP(G317, Tiers!B$1:C$134, 2, FALSE)</f>
        <v>3</v>
      </c>
      <c r="I317" s="26" t="s">
        <v>5737</v>
      </c>
      <c r="J317">
        <f t="shared" si="22"/>
        <v>3</v>
      </c>
      <c r="K317">
        <f t="shared" si="23"/>
        <v>3</v>
      </c>
      <c r="L317">
        <f t="shared" si="24"/>
        <v>9602</v>
      </c>
      <c r="M317">
        <f t="shared" si="25"/>
        <v>315</v>
      </c>
      <c r="N317">
        <v>26</v>
      </c>
      <c r="O317" t="s">
        <v>162</v>
      </c>
      <c r="P317" t="s">
        <v>21</v>
      </c>
      <c r="Q317" t="s">
        <v>22</v>
      </c>
      <c r="R317" t="s">
        <v>21</v>
      </c>
      <c r="W317">
        <v>188</v>
      </c>
      <c r="X317">
        <v>89</v>
      </c>
      <c r="Y317">
        <v>0</v>
      </c>
      <c r="Z317">
        <v>114</v>
      </c>
    </row>
    <row r="318" spans="1:26" ht="15.95">
      <c r="A318" t="s">
        <v>4700</v>
      </c>
      <c r="B318" t="s">
        <v>36</v>
      </c>
      <c r="C318" t="str">
        <f>VLOOKUP(B318, Positions!A$1:B$160, 2, FALSE)</f>
        <v>Midfielder</v>
      </c>
      <c r="D318" t="s">
        <v>1009</v>
      </c>
      <c r="E318" t="s">
        <v>62</v>
      </c>
      <c r="F318" t="s">
        <v>21</v>
      </c>
      <c r="G318" t="str">
        <f>VLOOKUP(E318, Tiers!M$1:P$134, 3, FALSE)</f>
        <v>ENG1</v>
      </c>
      <c r="H318">
        <f>VLOOKUP(G318, Tiers!B$1:C$134, 2, FALSE)</f>
        <v>1</v>
      </c>
      <c r="I318" s="26" t="s">
        <v>5738</v>
      </c>
      <c r="J318">
        <f t="shared" si="22"/>
        <v>2</v>
      </c>
      <c r="K318">
        <f t="shared" si="23"/>
        <v>2</v>
      </c>
      <c r="L318">
        <f t="shared" si="24"/>
        <v>9633</v>
      </c>
      <c r="M318">
        <f t="shared" si="25"/>
        <v>316</v>
      </c>
      <c r="N318">
        <v>26</v>
      </c>
      <c r="O318" t="s">
        <v>1784</v>
      </c>
      <c r="P318" t="s">
        <v>21</v>
      </c>
      <c r="Q318" t="s">
        <v>22</v>
      </c>
      <c r="R318" t="s">
        <v>21</v>
      </c>
      <c r="W318">
        <v>185</v>
      </c>
      <c r="X318">
        <v>69</v>
      </c>
      <c r="Y318">
        <v>9</v>
      </c>
      <c r="Z318">
        <v>284</v>
      </c>
    </row>
    <row r="319" spans="1:26" ht="15.95">
      <c r="A319" t="s">
        <v>4701</v>
      </c>
      <c r="B319" t="s">
        <v>680</v>
      </c>
      <c r="C319" t="str">
        <f>VLOOKUP(B319, Positions!A$1:B$160, 2, FALSE)</f>
        <v>Midfielder</v>
      </c>
      <c r="D319" t="s">
        <v>32</v>
      </c>
      <c r="E319" t="s">
        <v>5663</v>
      </c>
      <c r="F319" t="s">
        <v>21</v>
      </c>
      <c r="G319" t="str">
        <f>VLOOKUP(E319, Tiers!M$1:P$134, 3, FALSE)</f>
        <v>ENG4</v>
      </c>
      <c r="H319">
        <f>VLOOKUP(G319, Tiers!B$1:C$134, 2, FALSE)</f>
        <v>5</v>
      </c>
      <c r="I319" s="26" t="s">
        <v>5739</v>
      </c>
      <c r="J319">
        <f t="shared" si="22"/>
        <v>1</v>
      </c>
      <c r="K319">
        <f t="shared" si="23"/>
        <v>2</v>
      </c>
      <c r="L319">
        <f t="shared" si="24"/>
        <v>9671</v>
      </c>
      <c r="M319">
        <f t="shared" si="25"/>
        <v>317</v>
      </c>
      <c r="N319">
        <v>26</v>
      </c>
      <c r="O319" t="s">
        <v>310</v>
      </c>
      <c r="P319" t="s">
        <v>21</v>
      </c>
      <c r="Q319" t="s">
        <v>22</v>
      </c>
      <c r="R319" t="s">
        <v>21</v>
      </c>
      <c r="S319" t="s">
        <v>421</v>
      </c>
      <c r="W319">
        <v>178</v>
      </c>
      <c r="X319">
        <v>74</v>
      </c>
      <c r="Y319">
        <v>46</v>
      </c>
      <c r="Z319">
        <v>247</v>
      </c>
    </row>
    <row r="320" spans="1:26" ht="15.95">
      <c r="A320" t="s">
        <v>4702</v>
      </c>
      <c r="B320" t="s">
        <v>196</v>
      </c>
      <c r="C320" t="str">
        <f>VLOOKUP(B320, Positions!A$1:B$160, 2, FALSE)</f>
        <v>Defender</v>
      </c>
      <c r="D320" t="s">
        <v>43</v>
      </c>
      <c r="E320" t="s">
        <v>5664</v>
      </c>
      <c r="F320" t="s">
        <v>21</v>
      </c>
      <c r="G320" t="str">
        <f>VLOOKUP(E320, Tiers!M$1:P$134, 3, FALSE)</f>
        <v>ENG3</v>
      </c>
      <c r="H320">
        <f>VLOOKUP(G320, Tiers!B$1:C$134, 2, FALSE)</f>
        <v>4</v>
      </c>
      <c r="I320" s="26" t="s">
        <v>5740</v>
      </c>
      <c r="J320">
        <f t="shared" si="22"/>
        <v>11</v>
      </c>
      <c r="K320">
        <f t="shared" si="23"/>
        <v>1</v>
      </c>
      <c r="L320">
        <f t="shared" si="24"/>
        <v>9711</v>
      </c>
      <c r="M320">
        <f t="shared" si="25"/>
        <v>319</v>
      </c>
      <c r="N320">
        <v>26</v>
      </c>
      <c r="O320" t="s">
        <v>1015</v>
      </c>
      <c r="P320" t="s">
        <v>21</v>
      </c>
      <c r="Q320" t="s">
        <v>22</v>
      </c>
      <c r="R320" t="s">
        <v>21</v>
      </c>
      <c r="W320">
        <v>181</v>
      </c>
      <c r="X320">
        <v>74</v>
      </c>
      <c r="Y320">
        <v>20</v>
      </c>
      <c r="Z320">
        <v>207</v>
      </c>
    </row>
    <row r="321" spans="1:26" ht="15.95">
      <c r="A321" t="s">
        <v>4703</v>
      </c>
      <c r="B321" t="s">
        <v>111</v>
      </c>
      <c r="C321" t="str">
        <f>VLOOKUP(B321, Positions!A$1:B$160, 2, FALSE)</f>
        <v>Forward</v>
      </c>
      <c r="D321" t="s">
        <v>4376</v>
      </c>
      <c r="E321" t="s">
        <v>5669</v>
      </c>
      <c r="F321" t="s">
        <v>421</v>
      </c>
      <c r="G321" t="str">
        <f>VLOOKUP(E321, Tiers!M$1:P$134, 3, FALSE)</f>
        <v>SCO1</v>
      </c>
      <c r="H321">
        <f>VLOOKUP(G321, Tiers!B$1:C$134, 2, FALSE)</f>
        <v>3</v>
      </c>
      <c r="I321" s="26" t="s">
        <v>5741</v>
      </c>
      <c r="J321">
        <f t="shared" si="22"/>
        <v>10</v>
      </c>
      <c r="K321">
        <f t="shared" si="23"/>
        <v>1</v>
      </c>
      <c r="L321">
        <f t="shared" si="24"/>
        <v>9746</v>
      </c>
      <c r="M321">
        <f t="shared" si="25"/>
        <v>320</v>
      </c>
      <c r="N321">
        <v>26</v>
      </c>
      <c r="O321" t="s">
        <v>586</v>
      </c>
      <c r="P321" t="s">
        <v>21</v>
      </c>
      <c r="Q321" t="s">
        <v>22</v>
      </c>
      <c r="R321" t="s">
        <v>21</v>
      </c>
      <c r="W321">
        <v>178</v>
      </c>
      <c r="X321">
        <v>69</v>
      </c>
      <c r="Y321">
        <v>25</v>
      </c>
      <c r="Z321">
        <v>225</v>
      </c>
    </row>
    <row r="322" spans="1:26" ht="15.95">
      <c r="A322" t="s">
        <v>4704</v>
      </c>
      <c r="B322" t="s">
        <v>36</v>
      </c>
      <c r="C322" t="str">
        <f>VLOOKUP(B322, Positions!A$1:B$160, 2, FALSE)</f>
        <v>Midfielder</v>
      </c>
      <c r="D322" t="s">
        <v>4705</v>
      </c>
      <c r="E322" t="s">
        <v>5666</v>
      </c>
      <c r="F322" t="s">
        <v>4519</v>
      </c>
      <c r="G322" t="str">
        <f>VLOOKUP(E322, Tiers!M$1:P$134, 3, FALSE)</f>
        <v>NONE</v>
      </c>
      <c r="H322">
        <f>VLOOKUP(G322, Tiers!B$1:C$134, 2, FALSE)</f>
        <v>7</v>
      </c>
      <c r="I322" s="26" t="s">
        <v>5742</v>
      </c>
      <c r="J322">
        <f t="shared" si="22"/>
        <v>10</v>
      </c>
      <c r="K322">
        <f t="shared" si="23"/>
        <v>1</v>
      </c>
      <c r="L322">
        <f t="shared" si="24"/>
        <v>9758</v>
      </c>
      <c r="M322">
        <f t="shared" si="25"/>
        <v>320</v>
      </c>
      <c r="N322">
        <v>26</v>
      </c>
      <c r="O322" t="s">
        <v>74</v>
      </c>
      <c r="P322" t="s">
        <v>21</v>
      </c>
      <c r="Q322" t="s">
        <v>22</v>
      </c>
      <c r="R322" t="s">
        <v>21</v>
      </c>
      <c r="W322">
        <v>176</v>
      </c>
      <c r="X322">
        <v>74</v>
      </c>
      <c r="Y322">
        <v>4</v>
      </c>
      <c r="Z322">
        <v>163</v>
      </c>
    </row>
    <row r="323" spans="1:26" ht="15.95">
      <c r="A323" t="s">
        <v>4707</v>
      </c>
      <c r="B323" t="s">
        <v>115</v>
      </c>
      <c r="C323" t="str">
        <f>VLOOKUP(B323, Positions!A$1:B$160, 2, FALSE)</f>
        <v>Midfielder</v>
      </c>
      <c r="D323" t="s">
        <v>263</v>
      </c>
      <c r="E323" t="s">
        <v>5665</v>
      </c>
      <c r="F323" t="s">
        <v>21</v>
      </c>
      <c r="G323" t="str">
        <f>VLOOKUP(E323, Tiers!M$1:P$134, 3, FALSE)</f>
        <v>ENG2</v>
      </c>
      <c r="H323">
        <f>VLOOKUP(G323, Tiers!B$1:C$134, 2, FALSE)</f>
        <v>3</v>
      </c>
      <c r="I323" s="26" t="s">
        <v>5743</v>
      </c>
      <c r="J323">
        <f t="shared" si="22"/>
        <v>10</v>
      </c>
      <c r="K323">
        <f t="shared" si="23"/>
        <v>1</v>
      </c>
      <c r="L323">
        <f t="shared" si="24"/>
        <v>9759</v>
      </c>
      <c r="M323">
        <f t="shared" si="25"/>
        <v>320</v>
      </c>
      <c r="N323">
        <v>26</v>
      </c>
      <c r="O323" t="s">
        <v>157</v>
      </c>
      <c r="P323" t="s">
        <v>21</v>
      </c>
      <c r="Q323" t="s">
        <v>22</v>
      </c>
      <c r="R323" t="s">
        <v>21</v>
      </c>
      <c r="S323" t="s">
        <v>421</v>
      </c>
      <c r="W323">
        <v>185</v>
      </c>
      <c r="X323">
        <v>78</v>
      </c>
      <c r="Y323">
        <v>37</v>
      </c>
      <c r="Z323">
        <v>239</v>
      </c>
    </row>
    <row r="324" spans="1:26" ht="15.95">
      <c r="A324" t="s">
        <v>4708</v>
      </c>
      <c r="B324" t="s">
        <v>946</v>
      </c>
      <c r="C324" t="str">
        <f>VLOOKUP(B324, Positions!A$1:B$160, 2, FALSE)</f>
        <v>Defender</v>
      </c>
      <c r="D324" t="s">
        <v>107</v>
      </c>
      <c r="E324" t="s">
        <v>5665</v>
      </c>
      <c r="F324" t="s">
        <v>21</v>
      </c>
      <c r="G324" t="str">
        <f>VLOOKUP(E324, Tiers!M$1:P$134, 3, FALSE)</f>
        <v>ENG2</v>
      </c>
      <c r="H324">
        <f>VLOOKUP(G324, Tiers!B$1:C$134, 2, FALSE)</f>
        <v>3</v>
      </c>
      <c r="I324" s="26" t="s">
        <v>5744</v>
      </c>
      <c r="J324">
        <f t="shared" si="22"/>
        <v>10</v>
      </c>
      <c r="K324">
        <f t="shared" si="23"/>
        <v>1</v>
      </c>
      <c r="L324">
        <f t="shared" si="24"/>
        <v>9760</v>
      </c>
      <c r="M324">
        <f t="shared" si="25"/>
        <v>320</v>
      </c>
      <c r="N324">
        <v>26</v>
      </c>
      <c r="O324" t="s">
        <v>37</v>
      </c>
      <c r="P324" t="s">
        <v>21</v>
      </c>
      <c r="Q324" t="s">
        <v>22</v>
      </c>
      <c r="R324" t="s">
        <v>21</v>
      </c>
      <c r="W324">
        <v>181</v>
      </c>
      <c r="X324">
        <v>78</v>
      </c>
      <c r="Y324">
        <v>12</v>
      </c>
      <c r="Z324">
        <v>181</v>
      </c>
    </row>
    <row r="325" spans="1:26" ht="15.95">
      <c r="A325" t="s">
        <v>4709</v>
      </c>
      <c r="B325" t="s">
        <v>16</v>
      </c>
      <c r="C325" t="str">
        <f>VLOOKUP(B325, Positions!A$1:B$160, 2, FALSE)</f>
        <v>Forward</v>
      </c>
      <c r="D325" t="s">
        <v>395</v>
      </c>
      <c r="E325" t="s">
        <v>5665</v>
      </c>
      <c r="F325" t="s">
        <v>21</v>
      </c>
      <c r="G325" t="str">
        <f>VLOOKUP(E325, Tiers!M$1:P$134, 3, FALSE)</f>
        <v>ENG2</v>
      </c>
      <c r="H325">
        <f>VLOOKUP(G325, Tiers!B$1:C$134, 2, FALSE)</f>
        <v>3</v>
      </c>
      <c r="I325" s="26" t="s">
        <v>5745</v>
      </c>
      <c r="J325">
        <f t="shared" si="22"/>
        <v>10</v>
      </c>
      <c r="K325">
        <f t="shared" si="23"/>
        <v>1</v>
      </c>
      <c r="L325">
        <f t="shared" si="24"/>
        <v>9766</v>
      </c>
      <c r="M325">
        <f t="shared" si="25"/>
        <v>320</v>
      </c>
      <c r="N325">
        <v>26</v>
      </c>
      <c r="O325" t="s">
        <v>284</v>
      </c>
      <c r="P325" t="s">
        <v>21</v>
      </c>
      <c r="Q325" t="s">
        <v>22</v>
      </c>
      <c r="R325" t="s">
        <v>21</v>
      </c>
      <c r="S325" t="s">
        <v>488</v>
      </c>
      <c r="W325">
        <v>199</v>
      </c>
      <c r="X325">
        <v>89</v>
      </c>
      <c r="Y325">
        <v>62</v>
      </c>
      <c r="Z325">
        <v>173</v>
      </c>
    </row>
    <row r="326" spans="1:26" ht="15.95">
      <c r="A326" t="s">
        <v>4710</v>
      </c>
      <c r="B326" t="s">
        <v>81</v>
      </c>
      <c r="C326" t="str">
        <f>VLOOKUP(B326, Positions!A$1:B$160, 2, FALSE)</f>
        <v>Defender</v>
      </c>
      <c r="D326" t="s">
        <v>4711</v>
      </c>
      <c r="E326" t="s">
        <v>5666</v>
      </c>
      <c r="F326" t="s">
        <v>21</v>
      </c>
      <c r="G326" t="str">
        <f>VLOOKUP(E326, Tiers!M$1:P$134, 3, FALSE)</f>
        <v>NONE</v>
      </c>
      <c r="H326">
        <f>VLOOKUP(G326, Tiers!B$1:C$134, 2, FALSE)</f>
        <v>7</v>
      </c>
      <c r="I326" s="26" t="s">
        <v>5746</v>
      </c>
      <c r="J326">
        <f t="shared" si="22"/>
        <v>9</v>
      </c>
      <c r="K326">
        <f t="shared" si="23"/>
        <v>1</v>
      </c>
      <c r="L326">
        <f t="shared" si="24"/>
        <v>9781</v>
      </c>
      <c r="M326">
        <f t="shared" si="25"/>
        <v>321</v>
      </c>
      <c r="N326">
        <v>26</v>
      </c>
      <c r="O326" t="s">
        <v>107</v>
      </c>
      <c r="P326" t="s">
        <v>21</v>
      </c>
      <c r="Q326" t="s">
        <v>22</v>
      </c>
      <c r="R326" t="s">
        <v>21</v>
      </c>
      <c r="W326">
        <v>186</v>
      </c>
      <c r="X326">
        <v>80</v>
      </c>
      <c r="Y326">
        <v>0</v>
      </c>
      <c r="Z326">
        <v>29</v>
      </c>
    </row>
    <row r="327" spans="1:26" ht="15.95">
      <c r="A327" t="s">
        <v>4712</v>
      </c>
      <c r="B327" t="s">
        <v>72</v>
      </c>
      <c r="C327" t="str">
        <f>VLOOKUP(B327, Positions!A$1:B$160, 2, FALSE)</f>
        <v>Defender</v>
      </c>
      <c r="D327" t="s">
        <v>1146</v>
      </c>
      <c r="E327" t="s">
        <v>5666</v>
      </c>
      <c r="F327" t="s">
        <v>21</v>
      </c>
      <c r="G327" t="str">
        <f>VLOOKUP(E327, Tiers!M$1:P$134, 3, FALSE)</f>
        <v>NONE</v>
      </c>
      <c r="H327">
        <f>VLOOKUP(G327, Tiers!B$1:C$134, 2, FALSE)</f>
        <v>7</v>
      </c>
      <c r="I327" s="26" t="s">
        <v>5747</v>
      </c>
      <c r="J327">
        <f t="shared" si="22"/>
        <v>8</v>
      </c>
      <c r="K327">
        <f t="shared" si="23"/>
        <v>4</v>
      </c>
      <c r="L327">
        <f t="shared" si="24"/>
        <v>9808</v>
      </c>
      <c r="M327">
        <f t="shared" si="25"/>
        <v>322</v>
      </c>
      <c r="N327">
        <v>26</v>
      </c>
      <c r="O327" t="s">
        <v>113</v>
      </c>
      <c r="P327" t="s">
        <v>21</v>
      </c>
      <c r="Q327" t="s">
        <v>22</v>
      </c>
      <c r="R327" t="s">
        <v>21</v>
      </c>
      <c r="S327" t="s">
        <v>421</v>
      </c>
      <c r="W327">
        <v>183</v>
      </c>
      <c r="X327">
        <v>70</v>
      </c>
      <c r="Y327">
        <v>11</v>
      </c>
      <c r="Z327">
        <v>205</v>
      </c>
    </row>
    <row r="328" spans="1:26" ht="15.95">
      <c r="A328" t="s">
        <v>4713</v>
      </c>
      <c r="B328" t="s">
        <v>249</v>
      </c>
      <c r="C328" t="str">
        <f>VLOOKUP(B328, Positions!A$1:B$160, 2, FALSE)</f>
        <v>Midfielder</v>
      </c>
      <c r="D328" t="s">
        <v>2443</v>
      </c>
      <c r="E328" t="s">
        <v>5666</v>
      </c>
      <c r="F328" t="s">
        <v>21</v>
      </c>
      <c r="G328" t="str">
        <f>VLOOKUP(E328, Tiers!M$1:P$134, 3, FALSE)</f>
        <v>NONE</v>
      </c>
      <c r="H328">
        <f>VLOOKUP(G328, Tiers!B$1:C$134, 2, FALSE)</f>
        <v>7</v>
      </c>
      <c r="I328" s="26" t="s">
        <v>5748</v>
      </c>
      <c r="J328">
        <f t="shared" si="22"/>
        <v>7</v>
      </c>
      <c r="K328">
        <f t="shared" si="23"/>
        <v>4</v>
      </c>
      <c r="L328">
        <f t="shared" si="24"/>
        <v>9841</v>
      </c>
      <c r="M328">
        <f t="shared" si="25"/>
        <v>323</v>
      </c>
      <c r="N328">
        <v>26</v>
      </c>
      <c r="O328" t="s">
        <v>134</v>
      </c>
      <c r="P328" t="s">
        <v>21</v>
      </c>
      <c r="Q328" t="s">
        <v>22</v>
      </c>
      <c r="R328" t="s">
        <v>21</v>
      </c>
      <c r="W328">
        <v>176</v>
      </c>
      <c r="X328">
        <v>77</v>
      </c>
      <c r="Y328">
        <v>70</v>
      </c>
      <c r="Z328">
        <v>182</v>
      </c>
    </row>
    <row r="329" spans="1:26" ht="15.95">
      <c r="A329" t="s">
        <v>4714</v>
      </c>
      <c r="B329" t="s">
        <v>16</v>
      </c>
      <c r="C329" t="str">
        <f>VLOOKUP(B329, Positions!A$1:B$160, 2, FALSE)</f>
        <v>Forward</v>
      </c>
      <c r="D329" t="s">
        <v>616</v>
      </c>
      <c r="E329" t="s">
        <v>5663</v>
      </c>
      <c r="F329" t="s">
        <v>21</v>
      </c>
      <c r="G329" t="str">
        <f>VLOOKUP(E329, Tiers!M$1:P$134, 3, FALSE)</f>
        <v>ENG4</v>
      </c>
      <c r="H329">
        <f>VLOOKUP(G329, Tiers!B$1:C$134, 2, FALSE)</f>
        <v>5</v>
      </c>
      <c r="I329" s="26" t="s">
        <v>5749</v>
      </c>
      <c r="J329">
        <f t="shared" si="22"/>
        <v>7</v>
      </c>
      <c r="K329">
        <f t="shared" si="23"/>
        <v>4</v>
      </c>
      <c r="L329">
        <f t="shared" si="24"/>
        <v>9844</v>
      </c>
      <c r="M329">
        <f t="shared" si="25"/>
        <v>323</v>
      </c>
      <c r="N329">
        <v>26</v>
      </c>
      <c r="O329" t="s">
        <v>74</v>
      </c>
      <c r="P329" t="s">
        <v>21</v>
      </c>
      <c r="Q329" t="s">
        <v>22</v>
      </c>
      <c r="R329" t="s">
        <v>21</v>
      </c>
      <c r="W329">
        <v>181</v>
      </c>
      <c r="X329">
        <v>87</v>
      </c>
      <c r="Y329">
        <v>40</v>
      </c>
      <c r="Z329">
        <v>247</v>
      </c>
    </row>
    <row r="330" spans="1:26" ht="15.95">
      <c r="A330" t="s">
        <v>4715</v>
      </c>
      <c r="B330" t="s">
        <v>72</v>
      </c>
      <c r="C330" t="str">
        <f>VLOOKUP(B330, Positions!A$1:B$160, 2, FALSE)</f>
        <v>Defender</v>
      </c>
      <c r="D330" t="s">
        <v>2569</v>
      </c>
      <c r="E330" t="s">
        <v>5666</v>
      </c>
      <c r="F330" t="s">
        <v>21</v>
      </c>
      <c r="G330" t="str">
        <f>VLOOKUP(E330, Tiers!M$1:P$134, 3, FALSE)</f>
        <v>NONE</v>
      </c>
      <c r="H330">
        <f>VLOOKUP(G330, Tiers!B$1:C$134, 2, FALSE)</f>
        <v>7</v>
      </c>
      <c r="I330" s="26" t="s">
        <v>5750</v>
      </c>
      <c r="J330">
        <f t="shared" si="22"/>
        <v>6</v>
      </c>
      <c r="K330">
        <f t="shared" si="23"/>
        <v>4</v>
      </c>
      <c r="L330">
        <f t="shared" si="24"/>
        <v>9891</v>
      </c>
      <c r="M330">
        <f t="shared" si="25"/>
        <v>325</v>
      </c>
      <c r="N330">
        <v>26</v>
      </c>
      <c r="O330" t="s">
        <v>141</v>
      </c>
      <c r="P330" t="s">
        <v>21</v>
      </c>
      <c r="Q330" t="s">
        <v>22</v>
      </c>
      <c r="R330" t="s">
        <v>21</v>
      </c>
      <c r="W330">
        <v>183</v>
      </c>
      <c r="X330">
        <v>84</v>
      </c>
      <c r="Y330">
        <v>4</v>
      </c>
      <c r="Z330">
        <v>184</v>
      </c>
    </row>
    <row r="331" spans="1:26" ht="15.95">
      <c r="A331" t="s">
        <v>4716</v>
      </c>
      <c r="B331" t="s">
        <v>946</v>
      </c>
      <c r="C331" t="str">
        <f>VLOOKUP(B331, Positions!A$1:B$160, 2, FALSE)</f>
        <v>Defender</v>
      </c>
      <c r="D331" t="s">
        <v>2744</v>
      </c>
      <c r="E331" t="s">
        <v>5666</v>
      </c>
      <c r="F331" t="s">
        <v>21</v>
      </c>
      <c r="G331" t="str">
        <f>VLOOKUP(E331, Tiers!M$1:P$134, 3, FALSE)</f>
        <v>NONE</v>
      </c>
      <c r="H331">
        <f>VLOOKUP(G331, Tiers!B$1:C$134, 2, FALSE)</f>
        <v>7</v>
      </c>
      <c r="I331" s="26" t="s">
        <v>5751</v>
      </c>
      <c r="J331">
        <f t="shared" si="22"/>
        <v>3</v>
      </c>
      <c r="K331">
        <f t="shared" si="23"/>
        <v>3</v>
      </c>
      <c r="L331">
        <f t="shared" si="24"/>
        <v>9953</v>
      </c>
      <c r="M331">
        <f t="shared" si="25"/>
        <v>327</v>
      </c>
      <c r="N331">
        <v>26</v>
      </c>
      <c r="O331" t="s">
        <v>113</v>
      </c>
      <c r="P331" t="s">
        <v>21</v>
      </c>
      <c r="Q331" t="s">
        <v>22</v>
      </c>
      <c r="R331" t="s">
        <v>21</v>
      </c>
      <c r="W331">
        <v>178</v>
      </c>
      <c r="X331">
        <v>69</v>
      </c>
      <c r="Y331">
        <v>2</v>
      </c>
      <c r="Z331">
        <v>51</v>
      </c>
    </row>
    <row r="332" spans="1:26" ht="15.95">
      <c r="A332" t="s">
        <v>4717</v>
      </c>
      <c r="B332" t="s">
        <v>131</v>
      </c>
      <c r="C332" t="str">
        <f>VLOOKUP(B332, Positions!A$1:B$160, 2, FALSE)</f>
        <v>Forward</v>
      </c>
      <c r="D332" t="s">
        <v>364</v>
      </c>
      <c r="E332" t="s">
        <v>5666</v>
      </c>
      <c r="F332" t="s">
        <v>21</v>
      </c>
      <c r="G332" t="str">
        <f>VLOOKUP(E332, Tiers!M$1:P$134, 3, FALSE)</f>
        <v>NONE</v>
      </c>
      <c r="H332">
        <f>VLOOKUP(G332, Tiers!B$1:C$134, 2, FALSE)</f>
        <v>7</v>
      </c>
      <c r="I332" s="26" t="s">
        <v>5752</v>
      </c>
      <c r="J332">
        <f t="shared" si="22"/>
        <v>1</v>
      </c>
      <c r="K332">
        <f t="shared" si="23"/>
        <v>2</v>
      </c>
      <c r="L332">
        <f t="shared" si="24"/>
        <v>10019</v>
      </c>
      <c r="M332">
        <f t="shared" si="25"/>
        <v>329</v>
      </c>
      <c r="N332">
        <v>26</v>
      </c>
      <c r="O332" t="s">
        <v>40</v>
      </c>
      <c r="P332" t="s">
        <v>21</v>
      </c>
      <c r="Q332" t="s">
        <v>22</v>
      </c>
      <c r="R332" t="s">
        <v>21</v>
      </c>
      <c r="W332">
        <v>178</v>
      </c>
      <c r="X332">
        <v>70</v>
      </c>
      <c r="Y332">
        <v>40</v>
      </c>
      <c r="Z332">
        <v>172</v>
      </c>
    </row>
    <row r="333" spans="1:26" ht="15.95">
      <c r="A333" t="s">
        <v>4718</v>
      </c>
      <c r="B333" t="s">
        <v>249</v>
      </c>
      <c r="C333" t="str">
        <f>VLOOKUP(B333, Positions!A$1:B$160, 2, FALSE)</f>
        <v>Midfielder</v>
      </c>
      <c r="D333" t="s">
        <v>112</v>
      </c>
      <c r="E333" t="s">
        <v>5664</v>
      </c>
      <c r="F333" t="s">
        <v>21</v>
      </c>
      <c r="G333" t="str">
        <f>VLOOKUP(E333, Tiers!M$1:P$134, 3, FALSE)</f>
        <v>ENG3</v>
      </c>
      <c r="H333">
        <f>VLOOKUP(G333, Tiers!B$1:C$134, 2, FALSE)</f>
        <v>4</v>
      </c>
      <c r="I333" s="26" t="s">
        <v>5753</v>
      </c>
      <c r="J333">
        <f t="shared" si="22"/>
        <v>11</v>
      </c>
      <c r="K333">
        <f t="shared" si="23"/>
        <v>1</v>
      </c>
      <c r="L333">
        <f t="shared" si="24"/>
        <v>10083</v>
      </c>
      <c r="M333">
        <f t="shared" si="25"/>
        <v>331</v>
      </c>
      <c r="N333">
        <v>26</v>
      </c>
      <c r="O333" t="s">
        <v>152</v>
      </c>
      <c r="P333" t="s">
        <v>21</v>
      </c>
      <c r="Q333" t="s">
        <v>22</v>
      </c>
      <c r="R333" t="s">
        <v>21</v>
      </c>
      <c r="W333">
        <v>176</v>
      </c>
      <c r="X333">
        <v>69</v>
      </c>
      <c r="Y333">
        <v>28</v>
      </c>
      <c r="Z333">
        <v>199</v>
      </c>
    </row>
    <row r="334" spans="1:26" ht="15.95">
      <c r="A334" t="s">
        <v>4719</v>
      </c>
      <c r="B334" t="s">
        <v>16</v>
      </c>
      <c r="C334" t="str">
        <f>VLOOKUP(B334, Positions!A$1:B$160, 2, FALSE)</f>
        <v>Forward</v>
      </c>
      <c r="D334" t="s">
        <v>1883</v>
      </c>
      <c r="E334" t="s">
        <v>5666</v>
      </c>
      <c r="F334" t="s">
        <v>21</v>
      </c>
      <c r="G334" t="str">
        <f>VLOOKUP(E334, Tiers!M$1:P$134, 3, FALSE)</f>
        <v>NONE</v>
      </c>
      <c r="H334">
        <f>VLOOKUP(G334, Tiers!B$1:C$134, 2, FALSE)</f>
        <v>7</v>
      </c>
      <c r="I334" s="26" t="s">
        <v>5754</v>
      </c>
      <c r="J334">
        <f t="shared" si="22"/>
        <v>10</v>
      </c>
      <c r="K334">
        <f t="shared" si="23"/>
        <v>1</v>
      </c>
      <c r="L334">
        <f t="shared" si="24"/>
        <v>10109</v>
      </c>
      <c r="M334">
        <f t="shared" si="25"/>
        <v>332</v>
      </c>
      <c r="N334">
        <v>26</v>
      </c>
      <c r="O334" t="s">
        <v>74</v>
      </c>
      <c r="P334" t="s">
        <v>21</v>
      </c>
      <c r="Q334" t="s">
        <v>22</v>
      </c>
      <c r="R334" t="s">
        <v>21</v>
      </c>
      <c r="W334">
        <v>186</v>
      </c>
      <c r="X334">
        <v>83</v>
      </c>
      <c r="Y334">
        <v>43</v>
      </c>
      <c r="Z334">
        <v>275</v>
      </c>
    </row>
    <row r="335" spans="1:26" ht="15.95">
      <c r="A335" t="s">
        <v>4720</v>
      </c>
      <c r="B335" t="s">
        <v>81</v>
      </c>
      <c r="C335" t="str">
        <f>VLOOKUP(B335, Positions!A$1:B$160, 2, FALSE)</f>
        <v>Defender</v>
      </c>
      <c r="D335" t="s">
        <v>3854</v>
      </c>
      <c r="E335" t="s">
        <v>5666</v>
      </c>
      <c r="F335" t="s">
        <v>21</v>
      </c>
      <c r="G335" t="str">
        <f>VLOOKUP(E335, Tiers!M$1:P$134, 3, FALSE)</f>
        <v>NONE</v>
      </c>
      <c r="H335">
        <f>VLOOKUP(G335, Tiers!B$1:C$134, 2, FALSE)</f>
        <v>7</v>
      </c>
      <c r="I335" s="26" t="s">
        <v>5755</v>
      </c>
      <c r="J335">
        <f t="shared" si="22"/>
        <v>10</v>
      </c>
      <c r="K335">
        <f t="shared" si="23"/>
        <v>1</v>
      </c>
      <c r="L335">
        <f t="shared" si="24"/>
        <v>10111</v>
      </c>
      <c r="M335">
        <f t="shared" si="25"/>
        <v>332</v>
      </c>
      <c r="N335">
        <v>26</v>
      </c>
      <c r="O335" t="s">
        <v>52</v>
      </c>
      <c r="P335" t="s">
        <v>21</v>
      </c>
      <c r="Q335" t="s">
        <v>22</v>
      </c>
      <c r="R335" t="s">
        <v>21</v>
      </c>
      <c r="W335">
        <v>188</v>
      </c>
      <c r="X335">
        <v>81</v>
      </c>
      <c r="Y335">
        <v>28</v>
      </c>
      <c r="Z335">
        <v>213</v>
      </c>
    </row>
    <row r="336" spans="1:26" ht="15.95">
      <c r="A336" t="s">
        <v>4721</v>
      </c>
      <c r="B336" t="s">
        <v>16</v>
      </c>
      <c r="C336" t="str">
        <f>VLOOKUP(B336, Positions!A$1:B$160, 2, FALSE)</f>
        <v>Forward</v>
      </c>
      <c r="D336" t="s">
        <v>1177</v>
      </c>
      <c r="E336" t="s">
        <v>5666</v>
      </c>
      <c r="F336" t="s">
        <v>21</v>
      </c>
      <c r="G336" t="str">
        <f>VLOOKUP(E336, Tiers!M$1:P$134, 3, FALSE)</f>
        <v>NONE</v>
      </c>
      <c r="H336">
        <f>VLOOKUP(G336, Tiers!B$1:C$134, 2, FALSE)</f>
        <v>7</v>
      </c>
      <c r="I336" s="26" t="s">
        <v>5756</v>
      </c>
      <c r="J336">
        <f t="shared" si="22"/>
        <v>10</v>
      </c>
      <c r="K336">
        <f t="shared" si="23"/>
        <v>1</v>
      </c>
      <c r="L336">
        <f t="shared" si="24"/>
        <v>10132</v>
      </c>
      <c r="M336">
        <f t="shared" si="25"/>
        <v>332</v>
      </c>
      <c r="N336">
        <v>26</v>
      </c>
      <c r="O336" t="s">
        <v>74</v>
      </c>
      <c r="P336" t="s">
        <v>21</v>
      </c>
      <c r="Q336" t="s">
        <v>22</v>
      </c>
      <c r="R336" t="s">
        <v>21</v>
      </c>
      <c r="W336">
        <v>181</v>
      </c>
      <c r="X336">
        <v>77</v>
      </c>
      <c r="Y336">
        <v>63</v>
      </c>
      <c r="Z336">
        <v>98</v>
      </c>
    </row>
    <row r="337" spans="1:26" ht="15.95">
      <c r="A337" t="s">
        <v>4722</v>
      </c>
      <c r="B337" t="s">
        <v>72</v>
      </c>
      <c r="C337" t="str">
        <f>VLOOKUP(B337, Positions!A$1:B$160, 2, FALSE)</f>
        <v>Defender</v>
      </c>
      <c r="D337" t="s">
        <v>1308</v>
      </c>
      <c r="E337" t="s">
        <v>5666</v>
      </c>
      <c r="F337" t="s">
        <v>21</v>
      </c>
      <c r="G337" t="str">
        <f>VLOOKUP(E337, Tiers!M$1:P$134, 3, FALSE)</f>
        <v>NONE</v>
      </c>
      <c r="H337">
        <f>VLOOKUP(G337, Tiers!B$1:C$134, 2, FALSE)</f>
        <v>7</v>
      </c>
      <c r="I337" s="26" t="s">
        <v>5757</v>
      </c>
      <c r="J337">
        <f t="shared" si="22"/>
        <v>8</v>
      </c>
      <c r="K337">
        <f t="shared" si="23"/>
        <v>4</v>
      </c>
      <c r="L337">
        <f t="shared" si="24"/>
        <v>10192</v>
      </c>
      <c r="M337">
        <f t="shared" si="25"/>
        <v>334</v>
      </c>
      <c r="N337">
        <v>26</v>
      </c>
      <c r="O337" t="s">
        <v>74</v>
      </c>
      <c r="P337" t="s">
        <v>21</v>
      </c>
      <c r="Q337" t="s">
        <v>22</v>
      </c>
      <c r="R337" t="s">
        <v>21</v>
      </c>
      <c r="W337">
        <v>188</v>
      </c>
      <c r="X337">
        <v>72</v>
      </c>
      <c r="Y337">
        <v>4</v>
      </c>
      <c r="Z337">
        <v>109</v>
      </c>
    </row>
    <row r="338" spans="1:26" ht="15.95">
      <c r="A338" t="s">
        <v>4723</v>
      </c>
      <c r="B338" t="s">
        <v>16</v>
      </c>
      <c r="C338" t="str">
        <f>VLOOKUP(B338, Positions!A$1:B$160, 2, FALSE)</f>
        <v>Forward</v>
      </c>
      <c r="D338" t="s">
        <v>1883</v>
      </c>
      <c r="E338" t="s">
        <v>5666</v>
      </c>
      <c r="F338" t="s">
        <v>21</v>
      </c>
      <c r="G338" t="str">
        <f>VLOOKUP(E338, Tiers!M$1:P$134, 3, FALSE)</f>
        <v>NONE</v>
      </c>
      <c r="H338">
        <f>VLOOKUP(G338, Tiers!B$1:C$134, 2, FALSE)</f>
        <v>7</v>
      </c>
      <c r="I338" s="26" t="s">
        <v>5758</v>
      </c>
      <c r="J338">
        <f t="shared" si="22"/>
        <v>5</v>
      </c>
      <c r="K338">
        <f t="shared" si="23"/>
        <v>3</v>
      </c>
      <c r="L338">
        <f t="shared" si="24"/>
        <v>10277</v>
      </c>
      <c r="M338">
        <f t="shared" si="25"/>
        <v>337</v>
      </c>
      <c r="N338">
        <v>26</v>
      </c>
      <c r="O338" t="s">
        <v>373</v>
      </c>
      <c r="P338" t="s">
        <v>21</v>
      </c>
      <c r="Q338" t="s">
        <v>22</v>
      </c>
      <c r="R338" t="s">
        <v>21</v>
      </c>
      <c r="W338">
        <v>159</v>
      </c>
      <c r="X338">
        <v>75</v>
      </c>
      <c r="Y338">
        <v>45</v>
      </c>
      <c r="Z338">
        <v>164</v>
      </c>
    </row>
    <row r="339" spans="1:26" ht="15.95">
      <c r="A339" t="s">
        <v>4724</v>
      </c>
      <c r="B339" t="s">
        <v>16</v>
      </c>
      <c r="C339" t="str">
        <f>VLOOKUP(B339, Positions!A$1:B$160, 2, FALSE)</f>
        <v>Forward</v>
      </c>
      <c r="D339" t="s">
        <v>1279</v>
      </c>
      <c r="E339" t="s">
        <v>5666</v>
      </c>
      <c r="F339" t="s">
        <v>21</v>
      </c>
      <c r="G339" t="str">
        <f>VLOOKUP(E339, Tiers!M$1:P$134, 3, FALSE)</f>
        <v>NONE</v>
      </c>
      <c r="H339">
        <f>VLOOKUP(G339, Tiers!B$1:C$134, 2, FALSE)</f>
        <v>7</v>
      </c>
      <c r="I339" s="26" t="s">
        <v>5759</v>
      </c>
      <c r="J339">
        <f t="shared" si="22"/>
        <v>4</v>
      </c>
      <c r="K339">
        <f t="shared" si="23"/>
        <v>3</v>
      </c>
      <c r="L339">
        <f t="shared" si="24"/>
        <v>10293</v>
      </c>
      <c r="M339">
        <f t="shared" si="25"/>
        <v>338</v>
      </c>
      <c r="N339">
        <v>26</v>
      </c>
      <c r="O339" t="s">
        <v>623</v>
      </c>
      <c r="P339" t="s">
        <v>21</v>
      </c>
      <c r="Q339" t="s">
        <v>22</v>
      </c>
      <c r="R339" t="s">
        <v>21</v>
      </c>
      <c r="W339">
        <v>183</v>
      </c>
      <c r="X339">
        <v>85</v>
      </c>
      <c r="Y339">
        <v>58</v>
      </c>
      <c r="Z339">
        <v>193</v>
      </c>
    </row>
    <row r="340" spans="1:26" ht="15.95">
      <c r="A340" t="s">
        <v>4725</v>
      </c>
      <c r="B340" t="s">
        <v>81</v>
      </c>
      <c r="C340" t="str">
        <f>VLOOKUP(B340, Positions!A$1:B$160, 2, FALSE)</f>
        <v>Defender</v>
      </c>
      <c r="D340" t="s">
        <v>127</v>
      </c>
      <c r="E340" t="s">
        <v>62</v>
      </c>
      <c r="F340" t="s">
        <v>21</v>
      </c>
      <c r="G340" t="str">
        <f>VLOOKUP(E340, Tiers!M$1:P$134, 3, FALSE)</f>
        <v>ENG1</v>
      </c>
      <c r="H340">
        <f>VLOOKUP(G340, Tiers!B$1:C$134, 2, FALSE)</f>
        <v>1</v>
      </c>
      <c r="I340" s="26" t="s">
        <v>5760</v>
      </c>
      <c r="J340">
        <f t="shared" si="22"/>
        <v>4</v>
      </c>
      <c r="K340">
        <f t="shared" si="23"/>
        <v>3</v>
      </c>
      <c r="L340">
        <f t="shared" si="24"/>
        <v>10309</v>
      </c>
      <c r="M340">
        <f t="shared" si="25"/>
        <v>338</v>
      </c>
      <c r="N340">
        <v>26</v>
      </c>
      <c r="O340" t="s">
        <v>1245</v>
      </c>
      <c r="P340" t="s">
        <v>21</v>
      </c>
      <c r="Q340" t="s">
        <v>22</v>
      </c>
      <c r="R340" t="s">
        <v>21</v>
      </c>
      <c r="W340">
        <v>191</v>
      </c>
      <c r="X340">
        <v>79</v>
      </c>
      <c r="Y340">
        <v>8</v>
      </c>
      <c r="Z340">
        <v>193</v>
      </c>
    </row>
    <row r="341" spans="1:26" ht="15.95">
      <c r="A341" t="s">
        <v>4726</v>
      </c>
      <c r="B341" t="s">
        <v>196</v>
      </c>
      <c r="C341" t="str">
        <f>VLOOKUP(B341, Positions!A$1:B$160, 2, FALSE)</f>
        <v>Defender</v>
      </c>
      <c r="D341" t="s">
        <v>207</v>
      </c>
      <c r="E341" t="s">
        <v>5663</v>
      </c>
      <c r="F341" t="s">
        <v>21</v>
      </c>
      <c r="G341" t="str">
        <f>VLOOKUP(E341, Tiers!M$1:P$134, 3, FALSE)</f>
        <v>ENG4</v>
      </c>
      <c r="H341">
        <f>VLOOKUP(G341, Tiers!B$1:C$134, 2, FALSE)</f>
        <v>5</v>
      </c>
      <c r="I341" s="26" t="s">
        <v>5761</v>
      </c>
      <c r="J341">
        <f t="shared" si="22"/>
        <v>3</v>
      </c>
      <c r="K341">
        <f t="shared" si="23"/>
        <v>3</v>
      </c>
      <c r="L341">
        <f t="shared" si="24"/>
        <v>10331</v>
      </c>
      <c r="M341">
        <f t="shared" si="25"/>
        <v>339</v>
      </c>
      <c r="N341">
        <v>26</v>
      </c>
      <c r="O341" t="s">
        <v>1395</v>
      </c>
      <c r="P341" t="s">
        <v>21</v>
      </c>
      <c r="Q341" t="s">
        <v>22</v>
      </c>
      <c r="R341" t="s">
        <v>21</v>
      </c>
      <c r="W341">
        <v>183</v>
      </c>
      <c r="X341">
        <v>77</v>
      </c>
      <c r="Y341">
        <v>1</v>
      </c>
      <c r="Z341">
        <v>218</v>
      </c>
    </row>
    <row r="342" spans="1:26" ht="15.95">
      <c r="A342" t="s">
        <v>4727</v>
      </c>
      <c r="B342" t="s">
        <v>1277</v>
      </c>
      <c r="C342" t="str">
        <f>VLOOKUP(B342, Positions!A$1:B$160, 2, FALSE)</f>
        <v>Midfielder</v>
      </c>
      <c r="D342" t="s">
        <v>116</v>
      </c>
      <c r="E342" t="s">
        <v>62</v>
      </c>
      <c r="F342" t="s">
        <v>21</v>
      </c>
      <c r="G342" t="str">
        <f>VLOOKUP(E342, Tiers!M$1:P$134, 3, FALSE)</f>
        <v>ENG1</v>
      </c>
      <c r="H342">
        <f>VLOOKUP(G342, Tiers!B$1:C$134, 2, FALSE)</f>
        <v>1</v>
      </c>
      <c r="I342" s="26" t="s">
        <v>5762</v>
      </c>
      <c r="J342">
        <f t="shared" si="22"/>
        <v>1</v>
      </c>
      <c r="K342">
        <f t="shared" si="23"/>
        <v>2</v>
      </c>
      <c r="L342">
        <f t="shared" si="24"/>
        <v>10407</v>
      </c>
      <c r="M342">
        <f t="shared" si="25"/>
        <v>341</v>
      </c>
      <c r="N342">
        <v>26</v>
      </c>
      <c r="O342" t="s">
        <v>3220</v>
      </c>
      <c r="P342" t="s">
        <v>21</v>
      </c>
      <c r="Q342" t="s">
        <v>22</v>
      </c>
      <c r="R342" t="s">
        <v>21</v>
      </c>
      <c r="W342">
        <v>173</v>
      </c>
      <c r="X342">
        <v>68</v>
      </c>
      <c r="Y342">
        <v>35</v>
      </c>
      <c r="Z342">
        <v>192</v>
      </c>
    </row>
    <row r="343" spans="1:26" ht="15.95">
      <c r="A343" t="s">
        <v>4728</v>
      </c>
      <c r="B343" t="s">
        <v>42</v>
      </c>
      <c r="C343" t="str">
        <f>VLOOKUP(B343, Positions!A$1:B$160, 2, FALSE)</f>
        <v>Midfielder</v>
      </c>
      <c r="D343" t="s">
        <v>253</v>
      </c>
      <c r="E343" t="s">
        <v>5666</v>
      </c>
      <c r="F343" t="s">
        <v>21</v>
      </c>
      <c r="G343" t="str">
        <f>VLOOKUP(E343, Tiers!M$1:P$134, 3, FALSE)</f>
        <v>NONE</v>
      </c>
      <c r="H343">
        <f>VLOOKUP(G343, Tiers!B$1:C$134, 2, FALSE)</f>
        <v>7</v>
      </c>
      <c r="I343" s="26" t="s">
        <v>5763</v>
      </c>
      <c r="J343">
        <f t="shared" si="22"/>
        <v>11</v>
      </c>
      <c r="K343">
        <f t="shared" si="23"/>
        <v>1</v>
      </c>
      <c r="L343">
        <f t="shared" si="24"/>
        <v>10447</v>
      </c>
      <c r="M343">
        <f t="shared" si="25"/>
        <v>343</v>
      </c>
      <c r="N343">
        <v>26</v>
      </c>
      <c r="O343" t="s">
        <v>801</v>
      </c>
      <c r="P343" t="s">
        <v>21</v>
      </c>
      <c r="Q343" t="s">
        <v>22</v>
      </c>
      <c r="R343" t="s">
        <v>21</v>
      </c>
      <c r="W343">
        <v>170</v>
      </c>
      <c r="X343">
        <v>71</v>
      </c>
      <c r="Y343">
        <v>21</v>
      </c>
      <c r="Z343">
        <v>186</v>
      </c>
    </row>
    <row r="344" spans="1:26" ht="15.95">
      <c r="A344" t="s">
        <v>4729</v>
      </c>
      <c r="B344" t="s">
        <v>16</v>
      </c>
      <c r="C344" t="str">
        <f>VLOOKUP(B344, Positions!A$1:B$160, 2, FALSE)</f>
        <v>Forward</v>
      </c>
      <c r="D344" t="s">
        <v>107</v>
      </c>
      <c r="E344" t="s">
        <v>5665</v>
      </c>
      <c r="F344" t="s">
        <v>21</v>
      </c>
      <c r="G344" t="str">
        <f>VLOOKUP(E344, Tiers!M$1:P$134, 3, FALSE)</f>
        <v>ENG2</v>
      </c>
      <c r="H344">
        <f>VLOOKUP(G344, Tiers!B$1:C$134, 2, FALSE)</f>
        <v>3</v>
      </c>
      <c r="I344" s="26" t="s">
        <v>5764</v>
      </c>
      <c r="J344">
        <f t="shared" si="22"/>
        <v>11</v>
      </c>
      <c r="K344">
        <f t="shared" si="23"/>
        <v>1</v>
      </c>
      <c r="L344">
        <f t="shared" si="24"/>
        <v>10453</v>
      </c>
      <c r="M344">
        <f t="shared" si="25"/>
        <v>343</v>
      </c>
      <c r="N344">
        <v>26</v>
      </c>
      <c r="O344" t="s">
        <v>141</v>
      </c>
      <c r="P344" t="s">
        <v>21</v>
      </c>
      <c r="Q344" t="s">
        <v>22</v>
      </c>
      <c r="R344" t="s">
        <v>21</v>
      </c>
      <c r="S344" t="s">
        <v>342</v>
      </c>
      <c r="W344">
        <v>186</v>
      </c>
      <c r="X344">
        <v>78</v>
      </c>
      <c r="Y344">
        <v>52</v>
      </c>
      <c r="Z344">
        <v>258</v>
      </c>
    </row>
    <row r="345" spans="1:26" ht="15.95">
      <c r="A345" t="s">
        <v>4730</v>
      </c>
      <c r="B345" t="s">
        <v>72</v>
      </c>
      <c r="C345" t="str">
        <f>VLOOKUP(B345, Positions!A$1:B$160, 2, FALSE)</f>
        <v>Defender</v>
      </c>
      <c r="D345" t="s">
        <v>2744</v>
      </c>
      <c r="E345" t="s">
        <v>5666</v>
      </c>
      <c r="F345" t="s">
        <v>21</v>
      </c>
      <c r="G345" t="str">
        <f>VLOOKUP(E345, Tiers!M$1:P$134, 3, FALSE)</f>
        <v>NONE</v>
      </c>
      <c r="H345">
        <f>VLOOKUP(G345, Tiers!B$1:C$134, 2, FALSE)</f>
        <v>7</v>
      </c>
      <c r="I345" s="26" t="s">
        <v>5765</v>
      </c>
      <c r="J345">
        <f t="shared" si="22"/>
        <v>10</v>
      </c>
      <c r="K345">
        <f t="shared" si="23"/>
        <v>1</v>
      </c>
      <c r="L345">
        <f t="shared" si="24"/>
        <v>10479</v>
      </c>
      <c r="M345">
        <f t="shared" si="25"/>
        <v>344</v>
      </c>
      <c r="N345">
        <v>26</v>
      </c>
      <c r="O345" t="s">
        <v>2779</v>
      </c>
      <c r="P345" t="s">
        <v>21</v>
      </c>
      <c r="Q345" t="s">
        <v>22</v>
      </c>
      <c r="R345" t="s">
        <v>21</v>
      </c>
      <c r="W345">
        <v>183</v>
      </c>
      <c r="X345">
        <v>78</v>
      </c>
      <c r="Y345">
        <v>6</v>
      </c>
      <c r="Z345">
        <v>207</v>
      </c>
    </row>
    <row r="346" spans="1:26" ht="15.95">
      <c r="A346" t="s">
        <v>4731</v>
      </c>
      <c r="B346" t="s">
        <v>81</v>
      </c>
      <c r="C346" t="str">
        <f>VLOOKUP(B346, Positions!A$1:B$160, 2, FALSE)</f>
        <v>Defender</v>
      </c>
      <c r="D346" t="s">
        <v>5666</v>
      </c>
      <c r="E346" t="s">
        <v>5666</v>
      </c>
      <c r="F346" t="s">
        <v>21</v>
      </c>
      <c r="G346" t="str">
        <f>VLOOKUP(E346, Tiers!M$1:P$134, 3, FALSE)</f>
        <v>NONE</v>
      </c>
      <c r="H346">
        <f>VLOOKUP(G346, Tiers!B$1:C$134, 2, FALSE)</f>
        <v>7</v>
      </c>
      <c r="I346" s="26" t="s">
        <v>5766</v>
      </c>
      <c r="J346">
        <f t="shared" si="22"/>
        <v>10</v>
      </c>
      <c r="K346">
        <f t="shared" si="23"/>
        <v>1</v>
      </c>
      <c r="L346">
        <f t="shared" si="24"/>
        <v>10496</v>
      </c>
      <c r="M346">
        <f t="shared" si="25"/>
        <v>344</v>
      </c>
      <c r="N346">
        <v>26</v>
      </c>
      <c r="O346" t="s">
        <v>284</v>
      </c>
      <c r="P346" t="s">
        <v>21</v>
      </c>
      <c r="Q346" t="s">
        <v>22</v>
      </c>
      <c r="R346" t="s">
        <v>21</v>
      </c>
      <c r="W346">
        <v>194</v>
      </c>
      <c r="X346">
        <v>81</v>
      </c>
      <c r="Y346">
        <v>13</v>
      </c>
      <c r="Z346">
        <v>181</v>
      </c>
    </row>
    <row r="347" spans="1:26" ht="15.95">
      <c r="A347" t="s">
        <v>4732</v>
      </c>
      <c r="B347" t="s">
        <v>420</v>
      </c>
      <c r="C347" t="str">
        <f>VLOOKUP(B347, Positions!A$1:B$160, 2, FALSE)</f>
        <v>Midfielder</v>
      </c>
      <c r="D347" t="s">
        <v>61</v>
      </c>
      <c r="E347" t="s">
        <v>62</v>
      </c>
      <c r="F347" t="s">
        <v>21</v>
      </c>
      <c r="G347" t="str">
        <f>VLOOKUP(E347, Tiers!M$1:P$134, 3, FALSE)</f>
        <v>ENG1</v>
      </c>
      <c r="H347">
        <f>VLOOKUP(G347, Tiers!B$1:C$134, 2, FALSE)</f>
        <v>1</v>
      </c>
      <c r="I347" s="26" t="s">
        <v>5767</v>
      </c>
      <c r="J347">
        <f t="shared" si="22"/>
        <v>10</v>
      </c>
      <c r="K347">
        <f t="shared" si="23"/>
        <v>1</v>
      </c>
      <c r="L347">
        <f t="shared" si="24"/>
        <v>10500</v>
      </c>
      <c r="M347">
        <f t="shared" si="25"/>
        <v>345</v>
      </c>
      <c r="N347">
        <v>26</v>
      </c>
      <c r="O347" t="s">
        <v>3138</v>
      </c>
      <c r="P347" t="s">
        <v>21</v>
      </c>
      <c r="Q347" t="s">
        <v>22</v>
      </c>
      <c r="R347" t="s">
        <v>21</v>
      </c>
      <c r="S347" t="s">
        <v>319</v>
      </c>
      <c r="W347">
        <v>176</v>
      </c>
      <c r="X347">
        <v>71</v>
      </c>
      <c r="Y347">
        <v>54</v>
      </c>
      <c r="Z347">
        <v>229</v>
      </c>
    </row>
    <row r="348" spans="1:26" ht="15.95">
      <c r="A348" t="s">
        <v>4733</v>
      </c>
      <c r="B348" t="s">
        <v>131</v>
      </c>
      <c r="C348" t="str">
        <f>VLOOKUP(B348, Positions!A$1:B$160, 2, FALSE)</f>
        <v>Forward</v>
      </c>
      <c r="D348" t="s">
        <v>1184</v>
      </c>
      <c r="E348" t="s">
        <v>5666</v>
      </c>
      <c r="F348" t="s">
        <v>21</v>
      </c>
      <c r="G348" t="str">
        <f>VLOOKUP(E348, Tiers!M$1:P$134, 3, FALSE)</f>
        <v>NONE</v>
      </c>
      <c r="H348">
        <f>VLOOKUP(G348, Tiers!B$1:C$134, 2, FALSE)</f>
        <v>7</v>
      </c>
      <c r="I348" s="26" t="s">
        <v>5768</v>
      </c>
      <c r="J348">
        <f t="shared" si="22"/>
        <v>7</v>
      </c>
      <c r="K348">
        <f t="shared" si="23"/>
        <v>4</v>
      </c>
      <c r="L348">
        <f t="shared" si="24"/>
        <v>10591</v>
      </c>
      <c r="M348">
        <f t="shared" si="25"/>
        <v>347</v>
      </c>
      <c r="N348">
        <v>26</v>
      </c>
      <c r="O348" t="s">
        <v>204</v>
      </c>
      <c r="P348" t="s">
        <v>21</v>
      </c>
      <c r="Q348" t="s">
        <v>22</v>
      </c>
      <c r="R348" t="s">
        <v>21</v>
      </c>
      <c r="W348">
        <v>188</v>
      </c>
      <c r="X348">
        <v>81</v>
      </c>
      <c r="Y348">
        <v>18</v>
      </c>
      <c r="Z348">
        <v>83</v>
      </c>
    </row>
    <row r="349" spans="1:26" ht="15.95">
      <c r="A349" t="s">
        <v>4734</v>
      </c>
      <c r="B349" t="s">
        <v>16</v>
      </c>
      <c r="C349" t="str">
        <f>VLOOKUP(B349, Positions!A$1:B$160, 2, FALSE)</f>
        <v>Forward</v>
      </c>
      <c r="D349" t="s">
        <v>229</v>
      </c>
      <c r="E349" t="s">
        <v>5665</v>
      </c>
      <c r="F349" t="s">
        <v>21</v>
      </c>
      <c r="G349" t="str">
        <f>VLOOKUP(E349, Tiers!M$1:P$134, 3, FALSE)</f>
        <v>ENG2</v>
      </c>
      <c r="H349">
        <f>VLOOKUP(G349, Tiers!B$1:C$134, 2, FALSE)</f>
        <v>3</v>
      </c>
      <c r="I349" s="26" t="s">
        <v>5769</v>
      </c>
      <c r="J349">
        <f t="shared" si="22"/>
        <v>6</v>
      </c>
      <c r="K349">
        <f t="shared" si="23"/>
        <v>4</v>
      </c>
      <c r="L349">
        <f t="shared" si="24"/>
        <v>10601</v>
      </c>
      <c r="M349">
        <f t="shared" si="25"/>
        <v>348</v>
      </c>
      <c r="N349">
        <v>26</v>
      </c>
      <c r="O349" t="s">
        <v>512</v>
      </c>
      <c r="P349" t="s">
        <v>21</v>
      </c>
      <c r="Q349" t="s">
        <v>22</v>
      </c>
      <c r="R349" t="s">
        <v>21</v>
      </c>
      <c r="W349">
        <v>171</v>
      </c>
      <c r="X349">
        <v>67</v>
      </c>
      <c r="Y349">
        <v>79</v>
      </c>
      <c r="Z349">
        <v>229</v>
      </c>
    </row>
    <row r="350" spans="1:26" ht="15.95">
      <c r="A350" t="s">
        <v>4735</v>
      </c>
      <c r="B350" t="s">
        <v>16</v>
      </c>
      <c r="C350" t="str">
        <f>VLOOKUP(B350, Positions!A$1:B$160, 2, FALSE)</f>
        <v>Forward</v>
      </c>
      <c r="D350" t="s">
        <v>3718</v>
      </c>
      <c r="E350" t="s">
        <v>5666</v>
      </c>
      <c r="F350" t="s">
        <v>21</v>
      </c>
      <c r="G350" t="str">
        <f>VLOOKUP(E350, Tiers!M$1:P$134, 3, FALSE)</f>
        <v>NONE</v>
      </c>
      <c r="H350">
        <f>VLOOKUP(G350, Tiers!B$1:C$134, 2, FALSE)</f>
        <v>7</v>
      </c>
      <c r="I350" s="26" t="s">
        <v>5770</v>
      </c>
      <c r="J350">
        <f t="shared" si="22"/>
        <v>4</v>
      </c>
      <c r="K350">
        <f t="shared" si="23"/>
        <v>3</v>
      </c>
      <c r="L350">
        <f t="shared" si="24"/>
        <v>10669</v>
      </c>
      <c r="M350">
        <f t="shared" si="25"/>
        <v>350</v>
      </c>
      <c r="N350">
        <v>26</v>
      </c>
      <c r="O350" t="s">
        <v>4679</v>
      </c>
      <c r="P350" t="s">
        <v>21</v>
      </c>
      <c r="Q350" t="s">
        <v>22</v>
      </c>
      <c r="R350" t="s">
        <v>21</v>
      </c>
      <c r="W350">
        <v>176</v>
      </c>
      <c r="X350">
        <v>64</v>
      </c>
      <c r="Y350">
        <v>89</v>
      </c>
      <c r="Z350">
        <v>165</v>
      </c>
    </row>
    <row r="351" spans="1:26" ht="15.95">
      <c r="A351" t="s">
        <v>4736</v>
      </c>
      <c r="B351" t="s">
        <v>877</v>
      </c>
      <c r="C351" t="str">
        <f>VLOOKUP(B351, Positions!A$1:B$160, 2, FALSE)</f>
        <v>Defender</v>
      </c>
      <c r="D351" t="s">
        <v>234</v>
      </c>
      <c r="E351" t="s">
        <v>5664</v>
      </c>
      <c r="F351" t="s">
        <v>21</v>
      </c>
      <c r="G351" t="str">
        <f>VLOOKUP(E351, Tiers!M$1:P$134, 3, FALSE)</f>
        <v>ENG3</v>
      </c>
      <c r="H351">
        <f>VLOOKUP(G351, Tiers!B$1:C$134, 2, FALSE)</f>
        <v>4</v>
      </c>
      <c r="I351" s="26" t="s">
        <v>5771</v>
      </c>
      <c r="J351">
        <f t="shared" si="22"/>
        <v>12</v>
      </c>
      <c r="K351">
        <f t="shared" si="23"/>
        <v>2</v>
      </c>
      <c r="L351">
        <f t="shared" si="24"/>
        <v>10788</v>
      </c>
      <c r="M351">
        <f t="shared" si="25"/>
        <v>354</v>
      </c>
      <c r="N351">
        <v>26</v>
      </c>
      <c r="O351" t="s">
        <v>586</v>
      </c>
      <c r="P351" t="s">
        <v>21</v>
      </c>
      <c r="Q351" t="s">
        <v>22</v>
      </c>
      <c r="R351" t="s">
        <v>21</v>
      </c>
      <c r="W351">
        <v>176</v>
      </c>
      <c r="X351">
        <v>77</v>
      </c>
      <c r="Y351">
        <v>0</v>
      </c>
      <c r="Z351">
        <v>105</v>
      </c>
    </row>
    <row r="352" spans="1:26" ht="15.95">
      <c r="A352" t="s">
        <v>4737</v>
      </c>
      <c r="B352" t="s">
        <v>1157</v>
      </c>
      <c r="C352" t="str">
        <f>VLOOKUP(B352, Positions!A$1:B$160, 2, FALSE)</f>
        <v>Midfielder</v>
      </c>
      <c r="D352" t="s">
        <v>378</v>
      </c>
      <c r="E352" t="s">
        <v>5663</v>
      </c>
      <c r="F352" t="s">
        <v>21</v>
      </c>
      <c r="G352" t="str">
        <f>VLOOKUP(E352, Tiers!M$1:P$134, 3, FALSE)</f>
        <v>ENG4</v>
      </c>
      <c r="H352">
        <f>VLOOKUP(G352, Tiers!B$1:C$134, 2, FALSE)</f>
        <v>5</v>
      </c>
      <c r="I352" s="26" t="s">
        <v>5772</v>
      </c>
      <c r="J352">
        <f t="shared" si="22"/>
        <v>10</v>
      </c>
      <c r="K352">
        <f t="shared" si="23"/>
        <v>1</v>
      </c>
      <c r="L352">
        <f t="shared" si="24"/>
        <v>10849</v>
      </c>
      <c r="M352">
        <f t="shared" si="25"/>
        <v>356</v>
      </c>
      <c r="N352">
        <v>26</v>
      </c>
      <c r="O352" t="s">
        <v>57</v>
      </c>
      <c r="P352" t="s">
        <v>21</v>
      </c>
      <c r="Q352" t="s">
        <v>22</v>
      </c>
      <c r="R352" t="s">
        <v>21</v>
      </c>
      <c r="W352">
        <v>181</v>
      </c>
      <c r="X352">
        <v>73</v>
      </c>
      <c r="Y352">
        <v>53</v>
      </c>
      <c r="Z352">
        <v>221</v>
      </c>
    </row>
    <row r="353" spans="1:26" ht="15.95">
      <c r="A353" t="s">
        <v>4738</v>
      </c>
      <c r="B353" t="s">
        <v>645</v>
      </c>
      <c r="C353" t="str">
        <f>VLOOKUP(B353, Positions!A$1:B$160, 2, FALSE)</f>
        <v>Defender</v>
      </c>
      <c r="D353" t="s">
        <v>592</v>
      </c>
      <c r="E353" t="s">
        <v>5666</v>
      </c>
      <c r="F353" t="s">
        <v>21</v>
      </c>
      <c r="G353" t="str">
        <f>VLOOKUP(E353, Tiers!M$1:P$134, 3, FALSE)</f>
        <v>NONE</v>
      </c>
      <c r="H353">
        <f>VLOOKUP(G353, Tiers!B$1:C$134, 2, FALSE)</f>
        <v>7</v>
      </c>
      <c r="I353" s="26" t="s">
        <v>5773</v>
      </c>
      <c r="J353">
        <f t="shared" si="22"/>
        <v>5</v>
      </c>
      <c r="K353">
        <f t="shared" si="23"/>
        <v>3</v>
      </c>
      <c r="L353">
        <f t="shared" si="24"/>
        <v>11012</v>
      </c>
      <c r="M353">
        <f t="shared" si="25"/>
        <v>361</v>
      </c>
      <c r="N353">
        <v>26</v>
      </c>
      <c r="O353" t="s">
        <v>57</v>
      </c>
      <c r="P353" t="s">
        <v>21</v>
      </c>
      <c r="Q353" t="s">
        <v>22</v>
      </c>
      <c r="R353" t="s">
        <v>21</v>
      </c>
      <c r="W353">
        <v>180</v>
      </c>
      <c r="X353">
        <v>75</v>
      </c>
      <c r="Y353">
        <v>27</v>
      </c>
      <c r="Z353">
        <v>110</v>
      </c>
    </row>
    <row r="354" spans="1:26" ht="15.95">
      <c r="A354" t="s">
        <v>4739</v>
      </c>
      <c r="B354" t="s">
        <v>189</v>
      </c>
      <c r="C354" t="str">
        <f>VLOOKUP(B354, Positions!A$1:B$160, 2, FALSE)</f>
        <v>Forward</v>
      </c>
      <c r="D354" t="s">
        <v>370</v>
      </c>
      <c r="E354" t="s">
        <v>5663</v>
      </c>
      <c r="F354" t="s">
        <v>21</v>
      </c>
      <c r="G354" t="str">
        <f>VLOOKUP(E354, Tiers!M$1:P$134, 3, FALSE)</f>
        <v>ENG4</v>
      </c>
      <c r="H354">
        <f>VLOOKUP(G354, Tiers!B$1:C$134, 2, FALSE)</f>
        <v>5</v>
      </c>
      <c r="I354" s="26" t="s">
        <v>5774</v>
      </c>
      <c r="J354">
        <f t="shared" si="22"/>
        <v>1</v>
      </c>
      <c r="K354">
        <f t="shared" si="23"/>
        <v>2</v>
      </c>
      <c r="L354">
        <f t="shared" si="24"/>
        <v>11116</v>
      </c>
      <c r="M354">
        <f t="shared" si="25"/>
        <v>365</v>
      </c>
      <c r="N354">
        <v>26</v>
      </c>
      <c r="O354" t="s">
        <v>56</v>
      </c>
      <c r="P354" t="s">
        <v>21</v>
      </c>
      <c r="Q354" t="s">
        <v>22</v>
      </c>
      <c r="R354" t="s">
        <v>21</v>
      </c>
      <c r="W354">
        <v>183</v>
      </c>
      <c r="X354">
        <v>64</v>
      </c>
      <c r="Y354">
        <v>18</v>
      </c>
      <c r="Z354">
        <v>178</v>
      </c>
    </row>
    <row r="355" spans="1:26" ht="15.95">
      <c r="A355" t="s">
        <v>4740</v>
      </c>
      <c r="B355" t="s">
        <v>789</v>
      </c>
      <c r="C355" t="str">
        <f>VLOOKUP(B355, Positions!A$1:B$160, 2, FALSE)</f>
        <v>Forward</v>
      </c>
      <c r="D355" t="s">
        <v>592</v>
      </c>
      <c r="E355" t="s">
        <v>5666</v>
      </c>
      <c r="F355" t="s">
        <v>21</v>
      </c>
      <c r="G355" t="str">
        <f>VLOOKUP(E355, Tiers!M$1:P$134, 3, FALSE)</f>
        <v>NONE</v>
      </c>
      <c r="H355">
        <f>VLOOKUP(G355, Tiers!B$1:C$134, 2, FALSE)</f>
        <v>7</v>
      </c>
      <c r="I355" s="26" t="s">
        <v>5775</v>
      </c>
      <c r="J355">
        <f t="shared" si="22"/>
        <v>9</v>
      </c>
      <c r="K355">
        <f t="shared" si="23"/>
        <v>1</v>
      </c>
      <c r="L355">
        <f t="shared" si="24"/>
        <v>11245</v>
      </c>
      <c r="M355">
        <f t="shared" si="25"/>
        <v>369</v>
      </c>
      <c r="N355">
        <v>26</v>
      </c>
      <c r="O355" t="s">
        <v>284</v>
      </c>
      <c r="P355" t="s">
        <v>21</v>
      </c>
      <c r="Q355" t="s">
        <v>22</v>
      </c>
      <c r="R355" t="s">
        <v>21</v>
      </c>
      <c r="W355">
        <v>186</v>
      </c>
      <c r="X355">
        <v>78</v>
      </c>
      <c r="Y355">
        <v>0</v>
      </c>
      <c r="Z355">
        <v>0</v>
      </c>
    </row>
    <row r="356" spans="1:26" ht="15.95">
      <c r="A356" t="s">
        <v>4741</v>
      </c>
      <c r="B356" t="s">
        <v>81</v>
      </c>
      <c r="C356" t="str">
        <f>VLOOKUP(B356, Positions!A$1:B$160, 2, FALSE)</f>
        <v>Defender</v>
      </c>
      <c r="D356" t="s">
        <v>3634</v>
      </c>
      <c r="E356" t="s">
        <v>5671</v>
      </c>
      <c r="F356" t="s">
        <v>421</v>
      </c>
      <c r="G356" t="str">
        <f>VLOOKUP(E356, Tiers!M$1:P$134, 3, FALSE)</f>
        <v>SCO4</v>
      </c>
      <c r="H356">
        <f>VLOOKUP(G356, Tiers!B$1:C$134, 2, FALSE)</f>
        <v>6</v>
      </c>
      <c r="I356" s="26" t="s">
        <v>5776</v>
      </c>
      <c r="J356">
        <f t="shared" si="22"/>
        <v>9</v>
      </c>
      <c r="K356">
        <f t="shared" si="23"/>
        <v>1</v>
      </c>
      <c r="L356">
        <f t="shared" si="24"/>
        <v>11247</v>
      </c>
      <c r="M356">
        <f t="shared" si="25"/>
        <v>369</v>
      </c>
      <c r="N356">
        <v>26</v>
      </c>
      <c r="O356" t="s">
        <v>3043</v>
      </c>
      <c r="P356" t="s">
        <v>21</v>
      </c>
      <c r="Q356" t="s">
        <v>22</v>
      </c>
      <c r="R356" t="s">
        <v>21</v>
      </c>
      <c r="W356">
        <v>188</v>
      </c>
      <c r="X356">
        <v>86</v>
      </c>
      <c r="Y356">
        <v>0</v>
      </c>
      <c r="Z356">
        <v>0</v>
      </c>
    </row>
    <row r="357" spans="1:26" ht="15.95">
      <c r="A357" t="s">
        <v>4742</v>
      </c>
      <c r="B357" t="s">
        <v>166</v>
      </c>
      <c r="C357" t="str">
        <f>VLOOKUP(B357, Positions!A$1:B$160, 2, FALSE)</f>
        <v>Goalkeeper</v>
      </c>
      <c r="D357" t="s">
        <v>290</v>
      </c>
      <c r="E357" t="s">
        <v>5665</v>
      </c>
      <c r="F357" t="s">
        <v>21</v>
      </c>
      <c r="G357" t="str">
        <f>VLOOKUP(E357, Tiers!M$1:P$134, 3, FALSE)</f>
        <v>ENG2</v>
      </c>
      <c r="H357">
        <f>VLOOKUP(G357, Tiers!B$1:C$134, 2, FALSE)</f>
        <v>3</v>
      </c>
      <c r="I357" s="26" t="s">
        <v>5777</v>
      </c>
      <c r="J357">
        <f t="shared" si="22"/>
        <v>7</v>
      </c>
      <c r="K357">
        <f t="shared" si="23"/>
        <v>4</v>
      </c>
      <c r="L357">
        <f t="shared" si="24"/>
        <v>11310</v>
      </c>
      <c r="M357">
        <f t="shared" si="25"/>
        <v>371</v>
      </c>
      <c r="N357">
        <v>26</v>
      </c>
      <c r="O357" t="s">
        <v>259</v>
      </c>
      <c r="P357" t="s">
        <v>21</v>
      </c>
      <c r="Q357" t="s">
        <v>22</v>
      </c>
      <c r="R357" t="s">
        <v>21</v>
      </c>
      <c r="W357">
        <v>192</v>
      </c>
      <c r="X357">
        <v>84</v>
      </c>
      <c r="Y357">
        <v>0</v>
      </c>
      <c r="Z357">
        <v>197</v>
      </c>
    </row>
    <row r="358" spans="1:26" ht="15.95">
      <c r="A358" t="s">
        <v>4743</v>
      </c>
      <c r="B358" t="s">
        <v>36</v>
      </c>
      <c r="C358" t="str">
        <f>VLOOKUP(B358, Positions!A$1:B$160, 2, FALSE)</f>
        <v>Midfielder</v>
      </c>
      <c r="D358" t="s">
        <v>627</v>
      </c>
      <c r="E358" t="s">
        <v>5666</v>
      </c>
      <c r="F358" t="s">
        <v>21</v>
      </c>
      <c r="G358" t="str">
        <f>VLOOKUP(E358, Tiers!M$1:P$134, 3, FALSE)</f>
        <v>NONE</v>
      </c>
      <c r="H358">
        <f>VLOOKUP(G358, Tiers!B$1:C$134, 2, FALSE)</f>
        <v>7</v>
      </c>
      <c r="I358" s="26" t="s">
        <v>5778</v>
      </c>
      <c r="J358">
        <f t="shared" si="22"/>
        <v>5</v>
      </c>
      <c r="K358">
        <f t="shared" si="23"/>
        <v>3</v>
      </c>
      <c r="L358">
        <f t="shared" si="24"/>
        <v>11371</v>
      </c>
      <c r="M358">
        <f t="shared" si="25"/>
        <v>373</v>
      </c>
      <c r="N358">
        <v>26</v>
      </c>
      <c r="O358" t="s">
        <v>5666</v>
      </c>
      <c r="P358" t="s">
        <v>21</v>
      </c>
      <c r="Q358" t="s">
        <v>22</v>
      </c>
      <c r="R358" t="s">
        <v>21</v>
      </c>
      <c r="W358">
        <v>186</v>
      </c>
      <c r="X358">
        <v>70</v>
      </c>
      <c r="Y358">
        <v>5</v>
      </c>
      <c r="Z358">
        <v>193</v>
      </c>
    </row>
    <row r="359" spans="1:26" ht="15.95">
      <c r="A359" t="s">
        <v>4744</v>
      </c>
      <c r="B359" t="s">
        <v>115</v>
      </c>
      <c r="C359" t="str">
        <f>VLOOKUP(B359, Positions!A$1:B$160, 2, FALSE)</f>
        <v>Midfielder</v>
      </c>
      <c r="D359" t="s">
        <v>412</v>
      </c>
      <c r="E359" t="s">
        <v>5664</v>
      </c>
      <c r="F359" t="s">
        <v>21</v>
      </c>
      <c r="G359" t="str">
        <f>VLOOKUP(E359, Tiers!M$1:P$134, 3, FALSE)</f>
        <v>ENG3</v>
      </c>
      <c r="H359">
        <f>VLOOKUP(G359, Tiers!B$1:C$134, 2, FALSE)</f>
        <v>4</v>
      </c>
      <c r="I359" s="26" t="s">
        <v>5779</v>
      </c>
      <c r="J359">
        <f t="shared" si="22"/>
        <v>4</v>
      </c>
      <c r="K359">
        <f t="shared" si="23"/>
        <v>3</v>
      </c>
      <c r="L359">
        <f t="shared" si="24"/>
        <v>11392</v>
      </c>
      <c r="M359">
        <f t="shared" si="25"/>
        <v>374</v>
      </c>
      <c r="N359">
        <v>26</v>
      </c>
      <c r="O359" t="s">
        <v>252</v>
      </c>
      <c r="P359" t="s">
        <v>21</v>
      </c>
      <c r="Q359" t="s">
        <v>22</v>
      </c>
      <c r="R359" t="s">
        <v>21</v>
      </c>
      <c r="W359">
        <v>181</v>
      </c>
      <c r="X359">
        <v>79</v>
      </c>
      <c r="Y359">
        <v>31</v>
      </c>
      <c r="Z359">
        <v>224</v>
      </c>
    </row>
    <row r="360" spans="1:26" ht="15.95">
      <c r="A360" t="s">
        <v>4745</v>
      </c>
      <c r="B360" t="s">
        <v>55</v>
      </c>
      <c r="C360" t="str">
        <f>VLOOKUP(B360, Positions!A$1:B$160, 2, FALSE)</f>
        <v>Forward</v>
      </c>
      <c r="D360" t="s">
        <v>190</v>
      </c>
      <c r="E360" t="s">
        <v>5663</v>
      </c>
      <c r="F360" t="s">
        <v>21</v>
      </c>
      <c r="G360" t="str">
        <f>VLOOKUP(E360, Tiers!M$1:P$134, 3, FALSE)</f>
        <v>ENG4</v>
      </c>
      <c r="H360">
        <f>VLOOKUP(G360, Tiers!B$1:C$134, 2, FALSE)</f>
        <v>5</v>
      </c>
      <c r="I360" s="26" t="s">
        <v>5679</v>
      </c>
      <c r="J360">
        <f t="shared" si="22"/>
        <v>2</v>
      </c>
      <c r="K360">
        <f t="shared" si="23"/>
        <v>2</v>
      </c>
      <c r="L360">
        <f t="shared" si="24"/>
        <v>11467</v>
      </c>
      <c r="M360">
        <f t="shared" si="25"/>
        <v>376</v>
      </c>
      <c r="N360">
        <v>26</v>
      </c>
      <c r="O360" t="s">
        <v>74</v>
      </c>
      <c r="P360" t="s">
        <v>21</v>
      </c>
      <c r="Q360" t="s">
        <v>22</v>
      </c>
      <c r="R360" t="s">
        <v>21</v>
      </c>
      <c r="W360">
        <v>183</v>
      </c>
      <c r="X360">
        <v>71</v>
      </c>
      <c r="Y360">
        <v>67</v>
      </c>
      <c r="Z360">
        <v>245</v>
      </c>
    </row>
    <row r="361" spans="1:26" ht="15.95">
      <c r="A361" t="s">
        <v>4746</v>
      </c>
      <c r="B361" t="s">
        <v>4451</v>
      </c>
      <c r="C361" t="str">
        <f>VLOOKUP(B361, Positions!A$1:B$160, 2, FALSE)</f>
        <v>Defender</v>
      </c>
      <c r="D361" t="s">
        <v>27</v>
      </c>
      <c r="E361" t="s">
        <v>5663</v>
      </c>
      <c r="F361" t="s">
        <v>21</v>
      </c>
      <c r="G361" t="str">
        <f>VLOOKUP(E361, Tiers!M$1:P$134, 3, FALSE)</f>
        <v>ENG4</v>
      </c>
      <c r="H361">
        <f>VLOOKUP(G361, Tiers!B$1:C$134, 2, FALSE)</f>
        <v>5</v>
      </c>
      <c r="I361" s="26" t="s">
        <v>5680</v>
      </c>
      <c r="J361">
        <f t="shared" ref="J361:J424" si="26">MONTH(I361)</f>
        <v>1</v>
      </c>
      <c r="K361">
        <f t="shared" ref="K361:K424" si="27">IF(OR(MONTH(I361)=9, MONTH(I361)=10, MONTH(I361)=11), 1,
IF(OR(MONTH(I361)=12, MONTH(I361)=1, MONTH(I361)=2), 2,
IF(OR(MONTH(I361)=3, MONTH(I361)=4, MONTH(I361)=5), 3,
4)))</f>
        <v>2</v>
      </c>
      <c r="L361">
        <f t="shared" ref="L361:L424" si="28">DATEDIF(I361, DATE(2015, 7, 1), "d")</f>
        <v>11476</v>
      </c>
      <c r="M361">
        <f t="shared" ref="M361:M424" si="29">DATEDIF(I361, DATE(2015, 7, 1), "m")</f>
        <v>377</v>
      </c>
      <c r="N361">
        <v>26</v>
      </c>
      <c r="O361" t="s">
        <v>330</v>
      </c>
      <c r="P361" t="s">
        <v>21</v>
      </c>
      <c r="Q361" t="s">
        <v>22</v>
      </c>
      <c r="R361" t="s">
        <v>21</v>
      </c>
      <c r="W361">
        <v>186</v>
      </c>
      <c r="X361">
        <v>81</v>
      </c>
      <c r="Y361">
        <v>15</v>
      </c>
      <c r="Z361">
        <v>109</v>
      </c>
    </row>
    <row r="362" spans="1:26" ht="15.95">
      <c r="A362" t="s">
        <v>4747</v>
      </c>
      <c r="B362" t="s">
        <v>166</v>
      </c>
      <c r="C362" t="str">
        <f>VLOOKUP(B362, Positions!A$1:B$160, 2, FALSE)</f>
        <v>Goalkeeper</v>
      </c>
      <c r="D362" t="s">
        <v>397</v>
      </c>
      <c r="E362" t="s">
        <v>5665</v>
      </c>
      <c r="F362" t="s">
        <v>21</v>
      </c>
      <c r="G362" t="str">
        <f>VLOOKUP(E362, Tiers!M$1:P$134, 3, FALSE)</f>
        <v>ENG2</v>
      </c>
      <c r="H362">
        <f>VLOOKUP(G362, Tiers!B$1:C$134, 2, FALSE)</f>
        <v>3</v>
      </c>
      <c r="I362" s="26" t="s">
        <v>5682</v>
      </c>
      <c r="J362">
        <f t="shared" si="26"/>
        <v>10</v>
      </c>
      <c r="K362">
        <f t="shared" si="27"/>
        <v>1</v>
      </c>
      <c r="L362">
        <f t="shared" si="28"/>
        <v>11566</v>
      </c>
      <c r="M362">
        <f t="shared" si="29"/>
        <v>380</v>
      </c>
      <c r="N362">
        <v>26</v>
      </c>
      <c r="O362" t="s">
        <v>57</v>
      </c>
      <c r="P362" t="s">
        <v>21</v>
      </c>
      <c r="Q362" t="s">
        <v>22</v>
      </c>
      <c r="R362" t="s">
        <v>21</v>
      </c>
      <c r="W362">
        <v>191</v>
      </c>
      <c r="X362">
        <v>91</v>
      </c>
      <c r="Y362">
        <v>0</v>
      </c>
      <c r="Z362">
        <v>185</v>
      </c>
    </row>
    <row r="363" spans="1:26" ht="15.95">
      <c r="A363" t="s">
        <v>4748</v>
      </c>
      <c r="B363" t="s">
        <v>31</v>
      </c>
      <c r="C363" t="str">
        <f>VLOOKUP(B363, Positions!A$1:B$160, 2, FALSE)</f>
        <v>Defender</v>
      </c>
      <c r="D363" t="s">
        <v>5666</v>
      </c>
      <c r="E363" t="s">
        <v>5666</v>
      </c>
      <c r="F363" t="s">
        <v>21</v>
      </c>
      <c r="G363" t="str">
        <f>VLOOKUP(E363, Tiers!M$1:P$134, 3, FALSE)</f>
        <v>NONE</v>
      </c>
      <c r="H363">
        <f>VLOOKUP(G363, Tiers!B$1:C$134, 2, FALSE)</f>
        <v>7</v>
      </c>
      <c r="I363" s="26" t="s">
        <v>5683</v>
      </c>
      <c r="J363">
        <f t="shared" si="26"/>
        <v>9</v>
      </c>
      <c r="K363">
        <f t="shared" si="27"/>
        <v>1</v>
      </c>
      <c r="L363">
        <f t="shared" si="28"/>
        <v>11625</v>
      </c>
      <c r="M363">
        <f t="shared" si="29"/>
        <v>381</v>
      </c>
      <c r="N363">
        <v>26</v>
      </c>
      <c r="O363" t="s">
        <v>113</v>
      </c>
      <c r="P363" t="s">
        <v>21</v>
      </c>
      <c r="Q363" t="s">
        <v>22</v>
      </c>
      <c r="R363" t="s">
        <v>21</v>
      </c>
      <c r="S363" t="s">
        <v>239</v>
      </c>
      <c r="W363">
        <v>173</v>
      </c>
      <c r="X363">
        <v>67</v>
      </c>
      <c r="Y363">
        <v>2</v>
      </c>
      <c r="Z363">
        <v>116</v>
      </c>
    </row>
    <row r="364" spans="1:26" ht="15.95">
      <c r="A364" t="s">
        <v>4749</v>
      </c>
      <c r="B364" t="s">
        <v>2396</v>
      </c>
      <c r="C364" t="str">
        <f>VLOOKUP(B364, Positions!A$1:B$160, 2, FALSE)</f>
        <v>Midfielder</v>
      </c>
      <c r="D364" t="s">
        <v>4750</v>
      </c>
      <c r="E364" t="s">
        <v>5666</v>
      </c>
      <c r="F364" t="s">
        <v>563</v>
      </c>
      <c r="G364" t="str">
        <f>VLOOKUP(E364, Tiers!M$1:P$134, 3, FALSE)</f>
        <v>NONE</v>
      </c>
      <c r="H364">
        <f>VLOOKUP(G364, Tiers!B$1:C$134, 2, FALSE)</f>
        <v>7</v>
      </c>
      <c r="I364" s="26" t="s">
        <v>5684</v>
      </c>
      <c r="J364">
        <f t="shared" si="26"/>
        <v>3</v>
      </c>
      <c r="K364">
        <f t="shared" si="27"/>
        <v>3</v>
      </c>
      <c r="L364">
        <f t="shared" si="28"/>
        <v>11788</v>
      </c>
      <c r="M364">
        <f t="shared" si="29"/>
        <v>387</v>
      </c>
      <c r="N364">
        <v>26</v>
      </c>
      <c r="O364" t="s">
        <v>962</v>
      </c>
      <c r="P364" t="s">
        <v>21</v>
      </c>
      <c r="Q364" t="s">
        <v>22</v>
      </c>
      <c r="R364" t="s">
        <v>21</v>
      </c>
      <c r="W364">
        <v>178</v>
      </c>
      <c r="X364">
        <v>76</v>
      </c>
      <c r="Y364">
        <v>22</v>
      </c>
      <c r="Z364">
        <v>76</v>
      </c>
    </row>
    <row r="365" spans="1:26" ht="15.95">
      <c r="A365" t="s">
        <v>4751</v>
      </c>
      <c r="B365" t="s">
        <v>42</v>
      </c>
      <c r="C365" t="str">
        <f>VLOOKUP(B365, Positions!A$1:B$160, 2, FALSE)</f>
        <v>Midfielder</v>
      </c>
      <c r="D365" t="s">
        <v>1895</v>
      </c>
      <c r="E365" t="s">
        <v>5666</v>
      </c>
      <c r="F365" t="s">
        <v>21</v>
      </c>
      <c r="G365" t="str">
        <f>VLOOKUP(E365, Tiers!M$1:P$134, 3, FALSE)</f>
        <v>NONE</v>
      </c>
      <c r="H365">
        <f>VLOOKUP(G365, Tiers!B$1:C$134, 2, FALSE)</f>
        <v>7</v>
      </c>
      <c r="I365" s="26" t="s">
        <v>5684</v>
      </c>
      <c r="J365">
        <f t="shared" si="26"/>
        <v>3</v>
      </c>
      <c r="K365">
        <f t="shared" si="27"/>
        <v>3</v>
      </c>
      <c r="L365">
        <f t="shared" si="28"/>
        <v>11788</v>
      </c>
      <c r="M365">
        <f t="shared" si="29"/>
        <v>387</v>
      </c>
      <c r="N365">
        <v>26</v>
      </c>
      <c r="O365" t="s">
        <v>5790</v>
      </c>
      <c r="P365" t="s">
        <v>21</v>
      </c>
      <c r="Q365" t="s">
        <v>22</v>
      </c>
      <c r="R365" t="s">
        <v>21</v>
      </c>
      <c r="W365">
        <v>178</v>
      </c>
      <c r="X365">
        <v>67</v>
      </c>
      <c r="Y365">
        <v>30</v>
      </c>
      <c r="Z365">
        <v>206</v>
      </c>
    </row>
    <row r="366" spans="1:26" ht="15.95">
      <c r="A366" t="s">
        <v>4752</v>
      </c>
      <c r="B366" t="s">
        <v>102</v>
      </c>
      <c r="C366" t="str">
        <f>VLOOKUP(B366, Positions!A$1:B$160, 2, FALSE)</f>
        <v>Defender</v>
      </c>
      <c r="D366" t="s">
        <v>1243</v>
      </c>
      <c r="E366" t="s">
        <v>5666</v>
      </c>
      <c r="F366" t="s">
        <v>21</v>
      </c>
      <c r="G366" t="str">
        <f>VLOOKUP(E366, Tiers!M$1:P$134, 3, FALSE)</f>
        <v>NONE</v>
      </c>
      <c r="H366">
        <f>VLOOKUP(G366, Tiers!B$1:C$134, 2, FALSE)</f>
        <v>7</v>
      </c>
      <c r="I366" s="26" t="s">
        <v>5685</v>
      </c>
      <c r="J366">
        <f t="shared" si="26"/>
        <v>1</v>
      </c>
      <c r="K366">
        <f t="shared" si="27"/>
        <v>2</v>
      </c>
      <c r="L366">
        <f t="shared" si="28"/>
        <v>11847</v>
      </c>
      <c r="M366">
        <f t="shared" si="29"/>
        <v>389</v>
      </c>
      <c r="N366">
        <v>26</v>
      </c>
      <c r="O366" t="s">
        <v>586</v>
      </c>
      <c r="P366" t="s">
        <v>21</v>
      </c>
      <c r="Q366" t="s">
        <v>22</v>
      </c>
      <c r="R366" t="s">
        <v>21</v>
      </c>
      <c r="W366">
        <v>183</v>
      </c>
      <c r="X366">
        <v>78</v>
      </c>
      <c r="Y366">
        <v>1</v>
      </c>
      <c r="Z366">
        <v>86</v>
      </c>
    </row>
    <row r="367" spans="1:26" ht="15.95">
      <c r="A367" t="s">
        <v>4753</v>
      </c>
      <c r="B367" t="s">
        <v>789</v>
      </c>
      <c r="C367" t="str">
        <f>VLOOKUP(B367, Positions!A$1:B$160, 2, FALSE)</f>
        <v>Forward</v>
      </c>
      <c r="D367" t="s">
        <v>56</v>
      </c>
      <c r="E367" t="s">
        <v>5664</v>
      </c>
      <c r="F367" t="s">
        <v>21</v>
      </c>
      <c r="G367" t="str">
        <f>VLOOKUP(E367, Tiers!M$1:P$134, 3, FALSE)</f>
        <v>ENG3</v>
      </c>
      <c r="H367">
        <f>VLOOKUP(G367, Tiers!B$1:C$134, 2, FALSE)</f>
        <v>4</v>
      </c>
      <c r="I367" s="26" t="s">
        <v>5686</v>
      </c>
      <c r="J367">
        <f t="shared" si="26"/>
        <v>1</v>
      </c>
      <c r="K367">
        <f t="shared" si="27"/>
        <v>2</v>
      </c>
      <c r="L367">
        <f t="shared" si="28"/>
        <v>11854</v>
      </c>
      <c r="M367">
        <f t="shared" si="29"/>
        <v>389</v>
      </c>
      <c r="N367">
        <v>26</v>
      </c>
      <c r="O367" t="s">
        <v>56</v>
      </c>
      <c r="P367" t="s">
        <v>21</v>
      </c>
      <c r="Q367" t="s">
        <v>22</v>
      </c>
      <c r="R367" t="s">
        <v>21</v>
      </c>
      <c r="W367">
        <v>178</v>
      </c>
      <c r="X367">
        <v>71</v>
      </c>
      <c r="Y367">
        <v>34</v>
      </c>
      <c r="Z367">
        <v>235</v>
      </c>
    </row>
    <row r="368" spans="1:26" ht="15.95">
      <c r="A368" t="s">
        <v>4754</v>
      </c>
      <c r="B368" t="s">
        <v>81</v>
      </c>
      <c r="C368" t="str">
        <f>VLOOKUP(B368, Positions!A$1:B$160, 2, FALSE)</f>
        <v>Defender</v>
      </c>
      <c r="D368" t="s">
        <v>470</v>
      </c>
      <c r="E368" t="s">
        <v>5663</v>
      </c>
      <c r="F368" t="s">
        <v>21</v>
      </c>
      <c r="G368" t="str">
        <f>VLOOKUP(E368, Tiers!M$1:P$134, 3, FALSE)</f>
        <v>ENG4</v>
      </c>
      <c r="H368">
        <f>VLOOKUP(G368, Tiers!B$1:C$134, 2, FALSE)</f>
        <v>5</v>
      </c>
      <c r="I368" s="26" t="s">
        <v>5687</v>
      </c>
      <c r="J368">
        <f t="shared" si="26"/>
        <v>12</v>
      </c>
      <c r="K368">
        <f t="shared" si="27"/>
        <v>2</v>
      </c>
      <c r="L368">
        <f t="shared" si="28"/>
        <v>11879</v>
      </c>
      <c r="M368">
        <f t="shared" si="29"/>
        <v>390</v>
      </c>
      <c r="N368">
        <v>26</v>
      </c>
      <c r="O368" t="s">
        <v>470</v>
      </c>
      <c r="P368" t="s">
        <v>21</v>
      </c>
      <c r="Q368" t="s">
        <v>22</v>
      </c>
      <c r="R368" t="s">
        <v>21</v>
      </c>
      <c r="W368">
        <v>191</v>
      </c>
      <c r="X368">
        <v>83</v>
      </c>
      <c r="Y368">
        <v>13</v>
      </c>
      <c r="Z368">
        <v>242</v>
      </c>
    </row>
    <row r="369" spans="1:26" ht="15.95">
      <c r="A369" t="s">
        <v>4755</v>
      </c>
      <c r="B369" t="s">
        <v>42</v>
      </c>
      <c r="C369" t="str">
        <f>VLOOKUP(B369, Positions!A$1:B$160, 2, FALSE)</f>
        <v>Midfielder</v>
      </c>
      <c r="D369" t="s">
        <v>1308</v>
      </c>
      <c r="E369" t="s">
        <v>5666</v>
      </c>
      <c r="F369" t="s">
        <v>21</v>
      </c>
      <c r="G369" t="str">
        <f>VLOOKUP(E369, Tiers!M$1:P$134, 3, FALSE)</f>
        <v>NONE</v>
      </c>
      <c r="H369">
        <f>VLOOKUP(G369, Tiers!B$1:C$134, 2, FALSE)</f>
        <v>7</v>
      </c>
      <c r="I369" s="26" t="s">
        <v>5688</v>
      </c>
      <c r="J369">
        <f t="shared" si="26"/>
        <v>11</v>
      </c>
      <c r="K369">
        <f t="shared" si="27"/>
        <v>1</v>
      </c>
      <c r="L369">
        <f t="shared" si="28"/>
        <v>11919</v>
      </c>
      <c r="M369">
        <f t="shared" si="29"/>
        <v>391</v>
      </c>
      <c r="N369">
        <v>26</v>
      </c>
      <c r="O369" t="s">
        <v>1148</v>
      </c>
      <c r="P369" t="s">
        <v>21</v>
      </c>
      <c r="Q369" t="s">
        <v>22</v>
      </c>
      <c r="R369" t="s">
        <v>21</v>
      </c>
      <c r="W369">
        <v>183</v>
      </c>
      <c r="X369">
        <v>79</v>
      </c>
      <c r="Y369">
        <v>17</v>
      </c>
      <c r="Z369">
        <v>260</v>
      </c>
    </row>
    <row r="370" spans="1:26" ht="15.95">
      <c r="A370" t="s">
        <v>4756</v>
      </c>
      <c r="B370" t="s">
        <v>789</v>
      </c>
      <c r="C370" t="str">
        <f>VLOOKUP(B370, Positions!A$1:B$160, 2, FALSE)</f>
        <v>Forward</v>
      </c>
      <c r="D370" t="s">
        <v>627</v>
      </c>
      <c r="E370" t="s">
        <v>5666</v>
      </c>
      <c r="F370" t="s">
        <v>21</v>
      </c>
      <c r="G370" t="str">
        <f>VLOOKUP(E370, Tiers!M$1:P$134, 3, FALSE)</f>
        <v>NONE</v>
      </c>
      <c r="H370">
        <f>VLOOKUP(G370, Tiers!B$1:C$134, 2, FALSE)</f>
        <v>7</v>
      </c>
      <c r="I370" s="26" t="s">
        <v>5689</v>
      </c>
      <c r="J370">
        <f t="shared" si="26"/>
        <v>10</v>
      </c>
      <c r="K370">
        <f t="shared" si="27"/>
        <v>1</v>
      </c>
      <c r="L370">
        <f t="shared" si="28"/>
        <v>11931</v>
      </c>
      <c r="M370">
        <f t="shared" si="29"/>
        <v>392</v>
      </c>
      <c r="N370">
        <v>26</v>
      </c>
      <c r="O370" t="s">
        <v>74</v>
      </c>
      <c r="P370" t="s">
        <v>21</v>
      </c>
      <c r="Q370" t="s">
        <v>22</v>
      </c>
      <c r="R370" t="s">
        <v>21</v>
      </c>
      <c r="W370">
        <v>188</v>
      </c>
      <c r="X370">
        <v>85</v>
      </c>
      <c r="Y370">
        <v>56</v>
      </c>
      <c r="Z370">
        <v>202</v>
      </c>
    </row>
    <row r="371" spans="1:26" ht="15.95">
      <c r="A371" t="s">
        <v>4757</v>
      </c>
      <c r="B371" t="s">
        <v>42</v>
      </c>
      <c r="C371" t="str">
        <f>VLOOKUP(B371, Positions!A$1:B$160, 2, FALSE)</f>
        <v>Midfielder</v>
      </c>
      <c r="D371" t="s">
        <v>136</v>
      </c>
      <c r="E371" t="s">
        <v>5665</v>
      </c>
      <c r="F371" t="s">
        <v>21</v>
      </c>
      <c r="G371" t="str">
        <f>VLOOKUP(E371, Tiers!M$1:P$134, 3, FALSE)</f>
        <v>ENG2</v>
      </c>
      <c r="H371">
        <f>VLOOKUP(G371, Tiers!B$1:C$134, 2, FALSE)</f>
        <v>3</v>
      </c>
      <c r="I371" s="26" t="s">
        <v>5690</v>
      </c>
      <c r="J371">
        <f t="shared" si="26"/>
        <v>10</v>
      </c>
      <c r="K371">
        <f t="shared" si="27"/>
        <v>1</v>
      </c>
      <c r="L371">
        <f t="shared" si="28"/>
        <v>11932</v>
      </c>
      <c r="M371">
        <f t="shared" si="29"/>
        <v>392</v>
      </c>
      <c r="N371">
        <v>26</v>
      </c>
      <c r="O371" t="s">
        <v>113</v>
      </c>
      <c r="P371" t="s">
        <v>21</v>
      </c>
      <c r="Q371" t="s">
        <v>22</v>
      </c>
      <c r="R371" t="s">
        <v>21</v>
      </c>
      <c r="W371">
        <v>176</v>
      </c>
      <c r="X371">
        <v>75</v>
      </c>
      <c r="Y371">
        <v>19</v>
      </c>
      <c r="Z371">
        <v>213</v>
      </c>
    </row>
    <row r="372" spans="1:26" ht="15.95">
      <c r="A372" t="s">
        <v>4758</v>
      </c>
      <c r="B372" t="s">
        <v>111</v>
      </c>
      <c r="C372" t="str">
        <f>VLOOKUP(B372, Positions!A$1:B$160, 2, FALSE)</f>
        <v>Forward</v>
      </c>
      <c r="D372" t="s">
        <v>836</v>
      </c>
      <c r="E372" t="s">
        <v>62</v>
      </c>
      <c r="F372" t="s">
        <v>21</v>
      </c>
      <c r="G372" t="str">
        <f>VLOOKUP(E372, Tiers!M$1:P$134, 3, FALSE)</f>
        <v>ENG1</v>
      </c>
      <c r="H372">
        <f>VLOOKUP(G372, Tiers!B$1:C$134, 2, FALSE)</f>
        <v>1</v>
      </c>
      <c r="I372" s="26" t="s">
        <v>5691</v>
      </c>
      <c r="J372">
        <f t="shared" si="26"/>
        <v>9</v>
      </c>
      <c r="K372">
        <f t="shared" si="27"/>
        <v>1</v>
      </c>
      <c r="L372">
        <f t="shared" si="28"/>
        <v>11964</v>
      </c>
      <c r="M372">
        <f t="shared" si="29"/>
        <v>393</v>
      </c>
      <c r="N372">
        <v>26</v>
      </c>
      <c r="O372" t="s">
        <v>357</v>
      </c>
      <c r="P372" t="s">
        <v>21</v>
      </c>
      <c r="Q372" t="s">
        <v>22</v>
      </c>
      <c r="R372" t="s">
        <v>21</v>
      </c>
      <c r="W372">
        <v>180</v>
      </c>
      <c r="X372">
        <v>74</v>
      </c>
      <c r="Y372">
        <v>70</v>
      </c>
      <c r="Z372">
        <v>352</v>
      </c>
    </row>
    <row r="373" spans="1:26" ht="15.95">
      <c r="A373" t="s">
        <v>4759</v>
      </c>
      <c r="B373" t="s">
        <v>1264</v>
      </c>
      <c r="C373" t="str">
        <f>VLOOKUP(B373, Positions!A$1:B$160, 2, FALSE)</f>
        <v>Defender</v>
      </c>
      <c r="D373" t="s">
        <v>868</v>
      </c>
      <c r="E373" t="s">
        <v>5666</v>
      </c>
      <c r="F373" t="s">
        <v>21</v>
      </c>
      <c r="G373" t="str">
        <f>VLOOKUP(E373, Tiers!M$1:P$134, 3, FALSE)</f>
        <v>NONE</v>
      </c>
      <c r="H373">
        <f>VLOOKUP(G373, Tiers!B$1:C$134, 2, FALSE)</f>
        <v>7</v>
      </c>
      <c r="I373" s="26" t="s">
        <v>5692</v>
      </c>
      <c r="J373">
        <f t="shared" si="26"/>
        <v>9</v>
      </c>
      <c r="K373">
        <f t="shared" si="27"/>
        <v>1</v>
      </c>
      <c r="L373">
        <f t="shared" si="28"/>
        <v>11971</v>
      </c>
      <c r="M373">
        <f t="shared" si="29"/>
        <v>393</v>
      </c>
      <c r="N373">
        <v>26</v>
      </c>
      <c r="O373" t="s">
        <v>5666</v>
      </c>
      <c r="P373" t="s">
        <v>21</v>
      </c>
      <c r="Q373" t="s">
        <v>22</v>
      </c>
      <c r="R373" t="s">
        <v>21</v>
      </c>
      <c r="W373">
        <v>191</v>
      </c>
      <c r="X373">
        <v>83</v>
      </c>
      <c r="Y373">
        <v>0</v>
      </c>
      <c r="Z373">
        <v>119</v>
      </c>
    </row>
    <row r="374" spans="1:26" ht="15.95">
      <c r="A374" t="s">
        <v>4760</v>
      </c>
      <c r="B374" t="s">
        <v>2157</v>
      </c>
      <c r="C374" t="str">
        <f>VLOOKUP(B374, Positions!A$1:B$160, 2, FALSE)</f>
        <v>Midfielder</v>
      </c>
      <c r="D374" t="s">
        <v>149</v>
      </c>
      <c r="E374" t="s">
        <v>5663</v>
      </c>
      <c r="F374" t="s">
        <v>21</v>
      </c>
      <c r="G374" t="str">
        <f>VLOOKUP(E374, Tiers!M$1:P$134, 3, FALSE)</f>
        <v>ENG4</v>
      </c>
      <c r="H374">
        <f>VLOOKUP(G374, Tiers!B$1:C$134, 2, FALSE)</f>
        <v>5</v>
      </c>
      <c r="I374" s="26" t="s">
        <v>5693</v>
      </c>
      <c r="J374">
        <f t="shared" si="26"/>
        <v>6</v>
      </c>
      <c r="K374">
        <f t="shared" si="27"/>
        <v>4</v>
      </c>
      <c r="L374">
        <f t="shared" si="28"/>
        <v>12060</v>
      </c>
      <c r="M374">
        <f t="shared" si="29"/>
        <v>396</v>
      </c>
      <c r="N374">
        <v>26</v>
      </c>
      <c r="O374" t="s">
        <v>74</v>
      </c>
      <c r="P374" t="s">
        <v>21</v>
      </c>
      <c r="Q374" t="s">
        <v>22</v>
      </c>
      <c r="R374" t="s">
        <v>21</v>
      </c>
      <c r="W374">
        <v>170</v>
      </c>
      <c r="X374">
        <v>67</v>
      </c>
      <c r="Y374">
        <v>29</v>
      </c>
      <c r="Z374">
        <v>234</v>
      </c>
    </row>
    <row r="375" spans="1:26" ht="15.95">
      <c r="A375" t="s">
        <v>4761</v>
      </c>
      <c r="B375" t="s">
        <v>81</v>
      </c>
      <c r="C375" t="str">
        <f>VLOOKUP(B375, Positions!A$1:B$160, 2, FALSE)</f>
        <v>Defender</v>
      </c>
      <c r="D375" t="s">
        <v>5666</v>
      </c>
      <c r="E375" t="s">
        <v>5666</v>
      </c>
      <c r="F375" t="s">
        <v>21</v>
      </c>
      <c r="G375" t="str">
        <f>VLOOKUP(E375, Tiers!M$1:P$134, 3, FALSE)</f>
        <v>NONE</v>
      </c>
      <c r="H375">
        <f>VLOOKUP(G375, Tiers!B$1:C$134, 2, FALSE)</f>
        <v>7</v>
      </c>
      <c r="I375" s="26" t="s">
        <v>5694</v>
      </c>
      <c r="J375">
        <f t="shared" si="26"/>
        <v>11</v>
      </c>
      <c r="K375">
        <f t="shared" si="27"/>
        <v>1</v>
      </c>
      <c r="L375">
        <f t="shared" si="28"/>
        <v>12284</v>
      </c>
      <c r="M375">
        <f t="shared" si="29"/>
        <v>403</v>
      </c>
      <c r="N375">
        <v>26</v>
      </c>
      <c r="O375" t="s">
        <v>74</v>
      </c>
      <c r="P375" t="s">
        <v>21</v>
      </c>
      <c r="Q375" t="s">
        <v>22</v>
      </c>
      <c r="R375" t="s">
        <v>21</v>
      </c>
      <c r="W375">
        <v>188</v>
      </c>
      <c r="X375">
        <v>93</v>
      </c>
      <c r="Y375">
        <v>4</v>
      </c>
      <c r="Z375">
        <v>114</v>
      </c>
    </row>
    <row r="376" spans="1:26" ht="15.95">
      <c r="A376" t="s">
        <v>4762</v>
      </c>
      <c r="B376" t="s">
        <v>16</v>
      </c>
      <c r="C376" t="str">
        <f>VLOOKUP(B376, Positions!A$1:B$160, 2, FALSE)</f>
        <v>Forward</v>
      </c>
      <c r="D376" t="s">
        <v>127</v>
      </c>
      <c r="E376" t="s">
        <v>62</v>
      </c>
      <c r="F376" t="s">
        <v>21</v>
      </c>
      <c r="G376" t="str">
        <f>VLOOKUP(E376, Tiers!M$1:P$134, 3, FALSE)</f>
        <v>ENG1</v>
      </c>
      <c r="H376">
        <f>VLOOKUP(G376, Tiers!B$1:C$134, 2, FALSE)</f>
        <v>1</v>
      </c>
      <c r="I376" s="26" t="s">
        <v>5695</v>
      </c>
      <c r="J376">
        <f t="shared" si="26"/>
        <v>11</v>
      </c>
      <c r="K376">
        <f t="shared" si="27"/>
        <v>1</v>
      </c>
      <c r="L376">
        <f t="shared" si="28"/>
        <v>12290</v>
      </c>
      <c r="M376">
        <f t="shared" si="29"/>
        <v>403</v>
      </c>
      <c r="N376">
        <v>26</v>
      </c>
      <c r="O376" t="s">
        <v>253</v>
      </c>
      <c r="P376" t="s">
        <v>21</v>
      </c>
      <c r="Q376" t="s">
        <v>22</v>
      </c>
      <c r="R376" t="s">
        <v>21</v>
      </c>
      <c r="S376" t="s">
        <v>421</v>
      </c>
      <c r="W376">
        <v>191</v>
      </c>
      <c r="X376">
        <v>76</v>
      </c>
      <c r="Y376">
        <v>52</v>
      </c>
      <c r="Z376">
        <v>188</v>
      </c>
    </row>
    <row r="377" spans="1:26" ht="15.95">
      <c r="A377" t="s">
        <v>4763</v>
      </c>
      <c r="B377" t="s">
        <v>31</v>
      </c>
      <c r="C377" t="str">
        <f>VLOOKUP(B377, Positions!A$1:B$160, 2, FALSE)</f>
        <v>Defender</v>
      </c>
      <c r="D377" t="s">
        <v>616</v>
      </c>
      <c r="E377" t="s">
        <v>5663</v>
      </c>
      <c r="F377" t="s">
        <v>21</v>
      </c>
      <c r="G377" t="str">
        <f>VLOOKUP(E377, Tiers!M$1:P$134, 3, FALSE)</f>
        <v>ENG4</v>
      </c>
      <c r="H377">
        <f>VLOOKUP(G377, Tiers!B$1:C$134, 2, FALSE)</f>
        <v>5</v>
      </c>
      <c r="I377" s="26" t="s">
        <v>5696</v>
      </c>
      <c r="J377">
        <f t="shared" si="26"/>
        <v>2</v>
      </c>
      <c r="K377">
        <f t="shared" si="27"/>
        <v>2</v>
      </c>
      <c r="L377">
        <f t="shared" si="28"/>
        <v>12559</v>
      </c>
      <c r="M377">
        <f t="shared" si="29"/>
        <v>412</v>
      </c>
      <c r="N377">
        <v>26</v>
      </c>
      <c r="O377" t="s">
        <v>390</v>
      </c>
      <c r="P377" t="s">
        <v>21</v>
      </c>
      <c r="Q377" t="s">
        <v>22</v>
      </c>
      <c r="R377" t="s">
        <v>21</v>
      </c>
      <c r="W377">
        <v>183</v>
      </c>
      <c r="X377">
        <v>77</v>
      </c>
      <c r="Y377">
        <v>7</v>
      </c>
      <c r="Z377">
        <v>206</v>
      </c>
    </row>
    <row r="378" spans="1:26" ht="15.95">
      <c r="A378" t="s">
        <v>4764</v>
      </c>
      <c r="B378" t="s">
        <v>322</v>
      </c>
      <c r="C378" t="str">
        <f>VLOOKUP(B378, Positions!A$1:B$160, 2, FALSE)</f>
        <v>Midfielder</v>
      </c>
      <c r="D378" t="s">
        <v>43</v>
      </c>
      <c r="E378" t="s">
        <v>5664</v>
      </c>
      <c r="F378" t="s">
        <v>21</v>
      </c>
      <c r="G378" t="str">
        <f>VLOOKUP(E378, Tiers!M$1:P$134, 3, FALSE)</f>
        <v>ENG3</v>
      </c>
      <c r="H378">
        <f>VLOOKUP(G378, Tiers!B$1:C$134, 2, FALSE)</f>
        <v>4</v>
      </c>
      <c r="I378" s="26" t="s">
        <v>5697</v>
      </c>
      <c r="J378">
        <f t="shared" si="26"/>
        <v>12</v>
      </c>
      <c r="K378">
        <f t="shared" si="27"/>
        <v>2</v>
      </c>
      <c r="L378">
        <f t="shared" si="28"/>
        <v>12613</v>
      </c>
      <c r="M378">
        <f t="shared" si="29"/>
        <v>414</v>
      </c>
      <c r="N378">
        <v>26</v>
      </c>
      <c r="O378" t="s">
        <v>74</v>
      </c>
      <c r="P378" t="s">
        <v>21</v>
      </c>
      <c r="Q378" t="s">
        <v>22</v>
      </c>
      <c r="R378" t="s">
        <v>21</v>
      </c>
      <c r="W378">
        <v>186</v>
      </c>
      <c r="X378">
        <v>77</v>
      </c>
      <c r="Y378">
        <v>42</v>
      </c>
      <c r="Z378">
        <v>219</v>
      </c>
    </row>
    <row r="379" spans="1:26" ht="15.95">
      <c r="A379" t="s">
        <v>4765</v>
      </c>
      <c r="B379" t="s">
        <v>372</v>
      </c>
      <c r="C379" t="str">
        <f>VLOOKUP(B379, Positions!A$1:B$160, 2, FALSE)</f>
        <v>Defender</v>
      </c>
      <c r="D379" t="s">
        <v>402</v>
      </c>
      <c r="E379" t="s">
        <v>5664</v>
      </c>
      <c r="F379" t="s">
        <v>21</v>
      </c>
      <c r="G379" t="str">
        <f>VLOOKUP(E379, Tiers!M$1:P$134, 3, FALSE)</f>
        <v>ENG3</v>
      </c>
      <c r="H379">
        <f>VLOOKUP(G379, Tiers!B$1:C$134, 2, FALSE)</f>
        <v>4</v>
      </c>
      <c r="I379" s="26" t="s">
        <v>5698</v>
      </c>
      <c r="J379">
        <f t="shared" si="26"/>
        <v>11</v>
      </c>
      <c r="K379">
        <f t="shared" si="27"/>
        <v>1</v>
      </c>
      <c r="L379">
        <f t="shared" si="28"/>
        <v>12633</v>
      </c>
      <c r="M379">
        <f t="shared" si="29"/>
        <v>415</v>
      </c>
      <c r="N379">
        <v>26</v>
      </c>
      <c r="O379" t="s">
        <v>74</v>
      </c>
      <c r="P379" t="s">
        <v>21</v>
      </c>
      <c r="Q379" t="s">
        <v>22</v>
      </c>
      <c r="R379" t="s">
        <v>21</v>
      </c>
      <c r="W379">
        <v>186</v>
      </c>
      <c r="X379">
        <v>75</v>
      </c>
      <c r="Y379">
        <v>6</v>
      </c>
      <c r="Z379">
        <v>235</v>
      </c>
    </row>
    <row r="380" spans="1:26" ht="15.95">
      <c r="A380" t="s">
        <v>4766</v>
      </c>
      <c r="B380" t="s">
        <v>189</v>
      </c>
      <c r="C380" t="str">
        <f>VLOOKUP(B380, Positions!A$1:B$160, 2, FALSE)</f>
        <v>Forward</v>
      </c>
      <c r="D380" t="s">
        <v>207</v>
      </c>
      <c r="E380" t="s">
        <v>5663</v>
      </c>
      <c r="F380" t="s">
        <v>21</v>
      </c>
      <c r="G380" t="str">
        <f>VLOOKUP(E380, Tiers!M$1:P$134, 3, FALSE)</f>
        <v>ENG4</v>
      </c>
      <c r="H380">
        <f>VLOOKUP(G380, Tiers!B$1:C$134, 2, FALSE)</f>
        <v>5</v>
      </c>
      <c r="I380" s="26" t="s">
        <v>5699</v>
      </c>
      <c r="J380">
        <f t="shared" si="26"/>
        <v>11</v>
      </c>
      <c r="K380">
        <f t="shared" si="27"/>
        <v>1</v>
      </c>
      <c r="L380">
        <f t="shared" si="28"/>
        <v>12643</v>
      </c>
      <c r="M380">
        <f t="shared" si="29"/>
        <v>415</v>
      </c>
      <c r="N380">
        <v>26</v>
      </c>
      <c r="O380" t="s">
        <v>1187</v>
      </c>
      <c r="P380" t="s">
        <v>21</v>
      </c>
      <c r="Q380" t="s">
        <v>1188</v>
      </c>
      <c r="R380" t="s">
        <v>21</v>
      </c>
      <c r="S380" t="s">
        <v>319</v>
      </c>
      <c r="W380">
        <v>178</v>
      </c>
      <c r="X380">
        <v>67</v>
      </c>
      <c r="Y380">
        <v>14</v>
      </c>
      <c r="Z380">
        <v>106</v>
      </c>
    </row>
    <row r="381" spans="1:26" ht="15.95">
      <c r="A381" t="s">
        <v>4767</v>
      </c>
      <c r="B381" t="s">
        <v>16</v>
      </c>
      <c r="C381" t="str">
        <f>VLOOKUP(B381, Positions!A$1:B$160, 2, FALSE)</f>
        <v>Forward</v>
      </c>
      <c r="D381" t="s">
        <v>217</v>
      </c>
      <c r="E381" t="s">
        <v>5664</v>
      </c>
      <c r="F381" t="s">
        <v>21</v>
      </c>
      <c r="G381" t="str">
        <f>VLOOKUP(E381, Tiers!M$1:P$134, 3, FALSE)</f>
        <v>ENG3</v>
      </c>
      <c r="H381">
        <f>VLOOKUP(G381, Tiers!B$1:C$134, 2, FALSE)</f>
        <v>4</v>
      </c>
      <c r="I381" s="26" t="s">
        <v>5700</v>
      </c>
      <c r="J381">
        <f t="shared" si="26"/>
        <v>5</v>
      </c>
      <c r="K381">
        <f t="shared" si="27"/>
        <v>3</v>
      </c>
      <c r="L381">
        <f t="shared" si="28"/>
        <v>12818</v>
      </c>
      <c r="M381">
        <f t="shared" si="29"/>
        <v>421</v>
      </c>
      <c r="N381">
        <v>26</v>
      </c>
      <c r="O381" t="s">
        <v>74</v>
      </c>
      <c r="P381" t="s">
        <v>21</v>
      </c>
      <c r="Q381" t="s">
        <v>22</v>
      </c>
      <c r="R381" t="s">
        <v>21</v>
      </c>
      <c r="W381">
        <v>180</v>
      </c>
      <c r="X381">
        <v>76</v>
      </c>
      <c r="Y381">
        <v>42</v>
      </c>
      <c r="Z381">
        <v>200</v>
      </c>
    </row>
    <row r="382" spans="1:26" ht="15.95">
      <c r="A382" t="s">
        <v>4768</v>
      </c>
      <c r="B382" t="s">
        <v>3959</v>
      </c>
      <c r="C382" t="str">
        <f>VLOOKUP(B382, Positions!A$1:B$160, 2, FALSE)</f>
        <v>Midfielder</v>
      </c>
      <c r="D382" t="s">
        <v>657</v>
      </c>
      <c r="E382" t="s">
        <v>62</v>
      </c>
      <c r="F382" t="s">
        <v>21</v>
      </c>
      <c r="G382" t="str">
        <f>VLOOKUP(E382, Tiers!M$1:P$134, 3, FALSE)</f>
        <v>ENG1</v>
      </c>
      <c r="H382">
        <f>VLOOKUP(G382, Tiers!B$1:C$134, 2, FALSE)</f>
        <v>1</v>
      </c>
      <c r="I382" s="26" t="s">
        <v>5701</v>
      </c>
      <c r="J382">
        <f t="shared" si="26"/>
        <v>3</v>
      </c>
      <c r="K382">
        <f t="shared" si="27"/>
        <v>3</v>
      </c>
      <c r="L382">
        <f t="shared" si="28"/>
        <v>12887</v>
      </c>
      <c r="M382">
        <f t="shared" si="29"/>
        <v>423</v>
      </c>
      <c r="N382">
        <v>26</v>
      </c>
      <c r="O382" t="s">
        <v>1261</v>
      </c>
      <c r="P382" t="s">
        <v>21</v>
      </c>
      <c r="Q382" t="s">
        <v>22</v>
      </c>
      <c r="R382" t="s">
        <v>21</v>
      </c>
      <c r="W382">
        <v>178</v>
      </c>
      <c r="X382">
        <v>73</v>
      </c>
      <c r="Y382">
        <v>20</v>
      </c>
      <c r="Z382">
        <v>233</v>
      </c>
    </row>
    <row r="383" spans="1:26" ht="15.95">
      <c r="A383" t="s">
        <v>4769</v>
      </c>
      <c r="B383" t="s">
        <v>857</v>
      </c>
      <c r="C383" t="str">
        <f>VLOOKUP(B383, Positions!A$1:B$160, 2, FALSE)</f>
        <v>Defender</v>
      </c>
      <c r="D383" t="s">
        <v>470</v>
      </c>
      <c r="E383" t="s">
        <v>5663</v>
      </c>
      <c r="F383" t="s">
        <v>21</v>
      </c>
      <c r="G383" t="str">
        <f>VLOOKUP(E383, Tiers!M$1:P$134, 3, FALSE)</f>
        <v>ENG4</v>
      </c>
      <c r="H383">
        <f>VLOOKUP(G383, Tiers!B$1:C$134, 2, FALSE)</f>
        <v>5</v>
      </c>
      <c r="I383" s="26" t="s">
        <v>5702</v>
      </c>
      <c r="J383">
        <f t="shared" si="26"/>
        <v>11</v>
      </c>
      <c r="K383">
        <f t="shared" si="27"/>
        <v>1</v>
      </c>
      <c r="L383">
        <f t="shared" si="28"/>
        <v>13024</v>
      </c>
      <c r="M383">
        <f t="shared" si="29"/>
        <v>427</v>
      </c>
      <c r="N383">
        <v>26</v>
      </c>
      <c r="O383" t="s">
        <v>74</v>
      </c>
      <c r="P383" t="s">
        <v>21</v>
      </c>
      <c r="Q383" t="s">
        <v>22</v>
      </c>
      <c r="R383" t="s">
        <v>21</v>
      </c>
      <c r="S383" t="s">
        <v>491</v>
      </c>
      <c r="W383">
        <v>181</v>
      </c>
      <c r="X383">
        <v>81</v>
      </c>
      <c r="Y383">
        <v>0</v>
      </c>
      <c r="Z383">
        <v>157</v>
      </c>
    </row>
    <row r="384" spans="1:26" ht="15.95">
      <c r="A384" t="s">
        <v>4770</v>
      </c>
      <c r="B384" t="s">
        <v>81</v>
      </c>
      <c r="C384" t="str">
        <f>VLOOKUP(B384, Positions!A$1:B$160, 2, FALSE)</f>
        <v>Defender</v>
      </c>
      <c r="D384" t="s">
        <v>56</v>
      </c>
      <c r="E384" t="s">
        <v>5664</v>
      </c>
      <c r="F384" t="s">
        <v>21</v>
      </c>
      <c r="G384" t="str">
        <f>VLOOKUP(E384, Tiers!M$1:P$134, 3, FALSE)</f>
        <v>ENG3</v>
      </c>
      <c r="H384">
        <f>VLOOKUP(G384, Tiers!B$1:C$134, 2, FALSE)</f>
        <v>4</v>
      </c>
      <c r="I384" s="26" t="s">
        <v>5703</v>
      </c>
      <c r="J384">
        <f t="shared" si="26"/>
        <v>10</v>
      </c>
      <c r="K384">
        <f t="shared" si="27"/>
        <v>1</v>
      </c>
      <c r="L384">
        <f t="shared" si="28"/>
        <v>13043</v>
      </c>
      <c r="M384">
        <f t="shared" si="29"/>
        <v>428</v>
      </c>
      <c r="N384">
        <v>26</v>
      </c>
      <c r="O384" t="s">
        <v>3534</v>
      </c>
      <c r="P384" t="s">
        <v>21</v>
      </c>
      <c r="Q384" t="s">
        <v>22</v>
      </c>
      <c r="R384" t="s">
        <v>21</v>
      </c>
      <c r="W384">
        <v>186</v>
      </c>
      <c r="X384">
        <v>75</v>
      </c>
      <c r="Y384">
        <v>2</v>
      </c>
      <c r="Z384">
        <v>157</v>
      </c>
    </row>
    <row r="385" spans="1:26" ht="15.95">
      <c r="A385" t="s">
        <v>4771</v>
      </c>
      <c r="B385" t="s">
        <v>680</v>
      </c>
      <c r="C385" t="str">
        <f>VLOOKUP(B385, Positions!A$1:B$160, 2, FALSE)</f>
        <v>Midfielder</v>
      </c>
      <c r="D385" t="s">
        <v>1279</v>
      </c>
      <c r="E385" t="s">
        <v>5666</v>
      </c>
      <c r="F385" t="s">
        <v>21</v>
      </c>
      <c r="G385" t="str">
        <f>VLOOKUP(E385, Tiers!M$1:P$134, 3, FALSE)</f>
        <v>NONE</v>
      </c>
      <c r="H385">
        <f>VLOOKUP(G385, Tiers!B$1:C$134, 2, FALSE)</f>
        <v>7</v>
      </c>
      <c r="I385" s="26" t="s">
        <v>5704</v>
      </c>
      <c r="J385">
        <f t="shared" si="26"/>
        <v>3</v>
      </c>
      <c r="K385">
        <f t="shared" si="27"/>
        <v>3</v>
      </c>
      <c r="L385">
        <f t="shared" si="28"/>
        <v>13245</v>
      </c>
      <c r="M385">
        <f t="shared" si="29"/>
        <v>435</v>
      </c>
      <c r="N385">
        <v>26</v>
      </c>
      <c r="O385" t="s">
        <v>74</v>
      </c>
      <c r="P385" t="s">
        <v>21</v>
      </c>
      <c r="Q385" t="s">
        <v>22</v>
      </c>
      <c r="R385" t="s">
        <v>21</v>
      </c>
      <c r="W385">
        <v>172</v>
      </c>
      <c r="X385">
        <v>64</v>
      </c>
      <c r="Y385">
        <v>11</v>
      </c>
      <c r="Z385">
        <v>138</v>
      </c>
    </row>
    <row r="386" spans="1:26" ht="15.95">
      <c r="A386" t="s">
        <v>4772</v>
      </c>
      <c r="B386" t="s">
        <v>81</v>
      </c>
      <c r="C386" t="str">
        <f>VLOOKUP(B386, Positions!A$1:B$160, 2, FALSE)</f>
        <v>Defender</v>
      </c>
      <c r="D386" t="s">
        <v>4773</v>
      </c>
      <c r="E386" t="s">
        <v>5666</v>
      </c>
      <c r="F386" t="s">
        <v>4590</v>
      </c>
      <c r="G386" t="str">
        <f>VLOOKUP(E386, Tiers!M$1:P$134, 3, FALSE)</f>
        <v>NONE</v>
      </c>
      <c r="H386">
        <f>VLOOKUP(G386, Tiers!B$1:C$134, 2, FALSE)</f>
        <v>7</v>
      </c>
      <c r="I386" s="26" t="s">
        <v>5705</v>
      </c>
      <c r="J386">
        <f t="shared" si="26"/>
        <v>3</v>
      </c>
      <c r="K386">
        <f t="shared" si="27"/>
        <v>3</v>
      </c>
      <c r="L386">
        <f t="shared" si="28"/>
        <v>13253</v>
      </c>
      <c r="M386">
        <f t="shared" si="29"/>
        <v>435</v>
      </c>
      <c r="N386">
        <v>26</v>
      </c>
      <c r="O386" t="s">
        <v>57</v>
      </c>
      <c r="P386" t="s">
        <v>21</v>
      </c>
      <c r="Q386" t="s">
        <v>22</v>
      </c>
      <c r="R386" t="s">
        <v>21</v>
      </c>
      <c r="W386">
        <v>186</v>
      </c>
      <c r="X386">
        <v>72</v>
      </c>
      <c r="Y386">
        <v>8</v>
      </c>
      <c r="Z386">
        <v>108</v>
      </c>
    </row>
    <row r="387" spans="1:26" ht="15.95">
      <c r="A387" t="s">
        <v>4774</v>
      </c>
      <c r="B387" t="s">
        <v>81</v>
      </c>
      <c r="C387" t="str">
        <f>VLOOKUP(B387, Positions!A$1:B$160, 2, FALSE)</f>
        <v>Defender</v>
      </c>
      <c r="D387" t="s">
        <v>1243</v>
      </c>
      <c r="E387" t="s">
        <v>5666</v>
      </c>
      <c r="F387" t="s">
        <v>21</v>
      </c>
      <c r="G387" t="str">
        <f>VLOOKUP(E387, Tiers!M$1:P$134, 3, FALSE)</f>
        <v>NONE</v>
      </c>
      <c r="H387">
        <f>VLOOKUP(G387, Tiers!B$1:C$134, 2, FALSE)</f>
        <v>7</v>
      </c>
      <c r="I387" s="26" t="s">
        <v>5706</v>
      </c>
      <c r="J387">
        <f t="shared" si="26"/>
        <v>3</v>
      </c>
      <c r="K387">
        <f t="shared" si="27"/>
        <v>3</v>
      </c>
      <c r="L387">
        <f t="shared" si="28"/>
        <v>13616</v>
      </c>
      <c r="M387">
        <f t="shared" si="29"/>
        <v>447</v>
      </c>
      <c r="N387">
        <v>26</v>
      </c>
      <c r="O387" t="s">
        <v>234</v>
      </c>
      <c r="P387" t="s">
        <v>21</v>
      </c>
      <c r="Q387" t="s">
        <v>22</v>
      </c>
      <c r="R387" t="s">
        <v>21</v>
      </c>
      <c r="W387">
        <v>183</v>
      </c>
      <c r="X387">
        <v>78</v>
      </c>
      <c r="Y387">
        <v>6</v>
      </c>
      <c r="Z387">
        <v>178</v>
      </c>
    </row>
    <row r="388" spans="1:26" ht="15.95">
      <c r="A388" t="s">
        <v>4775</v>
      </c>
      <c r="B388" t="s">
        <v>36</v>
      </c>
      <c r="C388" t="str">
        <f>VLOOKUP(B388, Positions!A$1:B$160, 2, FALSE)</f>
        <v>Midfielder</v>
      </c>
      <c r="D388" t="s">
        <v>252</v>
      </c>
      <c r="E388" t="s">
        <v>5665</v>
      </c>
      <c r="F388" t="s">
        <v>21</v>
      </c>
      <c r="G388" t="str">
        <f>VLOOKUP(E388, Tiers!M$1:P$134, 3, FALSE)</f>
        <v>ENG2</v>
      </c>
      <c r="H388">
        <f>VLOOKUP(G388, Tiers!B$1:C$134, 2, FALSE)</f>
        <v>3</v>
      </c>
      <c r="I388" s="26" t="s">
        <v>5707</v>
      </c>
      <c r="J388">
        <f t="shared" si="26"/>
        <v>5</v>
      </c>
      <c r="K388">
        <f t="shared" si="27"/>
        <v>3</v>
      </c>
      <c r="L388">
        <f t="shared" si="28"/>
        <v>13923</v>
      </c>
      <c r="M388">
        <f t="shared" si="29"/>
        <v>457</v>
      </c>
      <c r="N388">
        <v>26</v>
      </c>
      <c r="O388" t="s">
        <v>136</v>
      </c>
      <c r="P388" t="s">
        <v>21</v>
      </c>
      <c r="Q388" t="s">
        <v>22</v>
      </c>
      <c r="R388" t="s">
        <v>21</v>
      </c>
      <c r="W388">
        <v>178</v>
      </c>
      <c r="X388">
        <v>74</v>
      </c>
      <c r="Y388">
        <v>1</v>
      </c>
      <c r="Z388">
        <v>167</v>
      </c>
    </row>
    <row r="389" spans="1:26" ht="15.95">
      <c r="A389" t="s">
        <v>4776</v>
      </c>
      <c r="B389" t="s">
        <v>16</v>
      </c>
      <c r="C389" t="str">
        <f>VLOOKUP(B389, Positions!A$1:B$160, 2, FALSE)</f>
        <v>Forward</v>
      </c>
      <c r="D389" t="s">
        <v>1177</v>
      </c>
      <c r="E389" t="s">
        <v>5666</v>
      </c>
      <c r="F389" t="s">
        <v>21</v>
      </c>
      <c r="G389" t="str">
        <f>VLOOKUP(E389, Tiers!M$1:P$134, 3, FALSE)</f>
        <v>NONE</v>
      </c>
      <c r="H389">
        <f>VLOOKUP(G389, Tiers!B$1:C$134, 2, FALSE)</f>
        <v>7</v>
      </c>
      <c r="I389" s="26" t="s">
        <v>5708</v>
      </c>
      <c r="J389">
        <f t="shared" si="26"/>
        <v>3</v>
      </c>
      <c r="K389">
        <f t="shared" si="27"/>
        <v>3</v>
      </c>
      <c r="L389">
        <f t="shared" si="28"/>
        <v>14719</v>
      </c>
      <c r="M389">
        <f t="shared" si="29"/>
        <v>483</v>
      </c>
      <c r="N389">
        <v>26</v>
      </c>
      <c r="O389" t="s">
        <v>74</v>
      </c>
      <c r="P389" t="s">
        <v>21</v>
      </c>
      <c r="Q389" t="s">
        <v>22</v>
      </c>
      <c r="R389" t="s">
        <v>21</v>
      </c>
      <c r="W389">
        <v>201</v>
      </c>
      <c r="X389">
        <v>81</v>
      </c>
      <c r="Y389">
        <v>57</v>
      </c>
      <c r="Z389">
        <v>114</v>
      </c>
    </row>
    <row r="390" spans="1:26" ht="15.95">
      <c r="A390" t="s">
        <v>4777</v>
      </c>
      <c r="B390" t="s">
        <v>131</v>
      </c>
      <c r="C390" t="str">
        <f>VLOOKUP(B390, Positions!A$1:B$160, 2, FALSE)</f>
        <v>Forward</v>
      </c>
      <c r="D390" t="s">
        <v>231</v>
      </c>
      <c r="E390" t="s">
        <v>5663</v>
      </c>
      <c r="F390" t="s">
        <v>21</v>
      </c>
      <c r="G390" t="str">
        <f>VLOOKUP(E390, Tiers!M$1:P$134, 3, FALSE)</f>
        <v>ENG4</v>
      </c>
      <c r="H390">
        <f>VLOOKUP(G390, Tiers!B$1:C$134, 2, FALSE)</f>
        <v>5</v>
      </c>
      <c r="I390" s="26" t="s">
        <v>5709</v>
      </c>
      <c r="J390">
        <f t="shared" si="26"/>
        <v>7</v>
      </c>
      <c r="K390">
        <f t="shared" si="27"/>
        <v>4</v>
      </c>
      <c r="L390">
        <f t="shared" si="28"/>
        <v>15326</v>
      </c>
      <c r="M390">
        <f t="shared" si="29"/>
        <v>503</v>
      </c>
      <c r="N390">
        <v>26</v>
      </c>
      <c r="O390" t="s">
        <v>74</v>
      </c>
      <c r="P390" t="s">
        <v>21</v>
      </c>
      <c r="Q390" t="s">
        <v>22</v>
      </c>
      <c r="R390" t="s">
        <v>21</v>
      </c>
      <c r="W390">
        <v>181</v>
      </c>
      <c r="X390">
        <v>84</v>
      </c>
      <c r="Y390">
        <v>41</v>
      </c>
      <c r="Z390">
        <v>232</v>
      </c>
    </row>
    <row r="391" spans="1:26" ht="15.95">
      <c r="A391" t="s">
        <v>4778</v>
      </c>
      <c r="B391" t="s">
        <v>72</v>
      </c>
      <c r="C391" t="str">
        <f>VLOOKUP(B391, Positions!A$1:B$160, 2, FALSE)</f>
        <v>Defender</v>
      </c>
      <c r="D391" t="s">
        <v>449</v>
      </c>
      <c r="E391" t="s">
        <v>5664</v>
      </c>
      <c r="F391" t="s">
        <v>21</v>
      </c>
      <c r="G391" t="str">
        <f>VLOOKUP(E391, Tiers!M$1:P$134, 3, FALSE)</f>
        <v>ENG3</v>
      </c>
      <c r="H391">
        <f>VLOOKUP(G391, Tiers!B$1:C$134, 2, FALSE)</f>
        <v>4</v>
      </c>
      <c r="I391" s="26" t="s">
        <v>5803</v>
      </c>
      <c r="J391">
        <f t="shared" si="26"/>
        <v>11</v>
      </c>
      <c r="K391">
        <f t="shared" si="27"/>
        <v>1</v>
      </c>
      <c r="L391">
        <f t="shared" si="28"/>
        <v>9710</v>
      </c>
      <c r="M391">
        <f t="shared" si="29"/>
        <v>319</v>
      </c>
      <c r="N391">
        <v>26</v>
      </c>
      <c r="O391" t="s">
        <v>1237</v>
      </c>
      <c r="P391" t="s">
        <v>21</v>
      </c>
      <c r="Q391" t="s">
        <v>22</v>
      </c>
      <c r="R391" t="s">
        <v>21</v>
      </c>
      <c r="W391">
        <v>183</v>
      </c>
      <c r="X391">
        <v>83</v>
      </c>
      <c r="Y391">
        <v>8</v>
      </c>
      <c r="Z391">
        <v>183</v>
      </c>
    </row>
    <row r="392" spans="1:26" ht="15.95">
      <c r="A392" t="s">
        <v>4779</v>
      </c>
      <c r="B392" t="s">
        <v>42</v>
      </c>
      <c r="C392" t="str">
        <f>VLOOKUP(B392, Positions!A$1:B$160, 2, FALSE)</f>
        <v>Midfielder</v>
      </c>
      <c r="D392" t="s">
        <v>4780</v>
      </c>
      <c r="E392" t="s">
        <v>5666</v>
      </c>
      <c r="F392" t="s">
        <v>5674</v>
      </c>
      <c r="G392" t="str">
        <f>VLOOKUP(E392, Tiers!M$1:P$134, 3, FALSE)</f>
        <v>NONE</v>
      </c>
      <c r="H392">
        <f>VLOOKUP(G392, Tiers!B$1:C$134, 2, FALSE)</f>
        <v>7</v>
      </c>
      <c r="I392" s="26" t="s">
        <v>5740</v>
      </c>
      <c r="J392">
        <f t="shared" si="26"/>
        <v>11</v>
      </c>
      <c r="K392">
        <f t="shared" si="27"/>
        <v>1</v>
      </c>
      <c r="L392">
        <f t="shared" si="28"/>
        <v>9711</v>
      </c>
      <c r="M392">
        <f t="shared" si="29"/>
        <v>319</v>
      </c>
      <c r="N392">
        <v>26</v>
      </c>
      <c r="O392" t="s">
        <v>204</v>
      </c>
      <c r="P392" t="s">
        <v>21</v>
      </c>
      <c r="Q392" t="s">
        <v>22</v>
      </c>
      <c r="R392" t="s">
        <v>21</v>
      </c>
      <c r="W392">
        <v>178</v>
      </c>
      <c r="X392">
        <v>79</v>
      </c>
      <c r="Y392">
        <v>6</v>
      </c>
      <c r="Z392">
        <v>111</v>
      </c>
    </row>
    <row r="393" spans="1:26" ht="15.95">
      <c r="A393" t="s">
        <v>4781</v>
      </c>
      <c r="B393" t="s">
        <v>72</v>
      </c>
      <c r="C393" t="str">
        <f>VLOOKUP(B393, Positions!A$1:B$160, 2, FALSE)</f>
        <v>Defender</v>
      </c>
      <c r="D393" t="s">
        <v>5666</v>
      </c>
      <c r="E393" t="s">
        <v>5666</v>
      </c>
      <c r="F393" t="s">
        <v>21</v>
      </c>
      <c r="G393" t="str">
        <f>VLOOKUP(E393, Tiers!M$1:P$134, 3, FALSE)</f>
        <v>NONE</v>
      </c>
      <c r="H393">
        <f>VLOOKUP(G393, Tiers!B$1:C$134, 2, FALSE)</f>
        <v>7</v>
      </c>
      <c r="I393" s="26" t="s">
        <v>5740</v>
      </c>
      <c r="J393">
        <f t="shared" si="26"/>
        <v>11</v>
      </c>
      <c r="K393">
        <f t="shared" si="27"/>
        <v>1</v>
      </c>
      <c r="L393">
        <f t="shared" si="28"/>
        <v>9711</v>
      </c>
      <c r="M393">
        <f t="shared" si="29"/>
        <v>319</v>
      </c>
      <c r="N393">
        <v>26</v>
      </c>
      <c r="O393" t="s">
        <v>57</v>
      </c>
      <c r="P393" t="s">
        <v>21</v>
      </c>
      <c r="Q393" t="s">
        <v>22</v>
      </c>
      <c r="R393" t="s">
        <v>21</v>
      </c>
      <c r="W393">
        <v>181</v>
      </c>
      <c r="X393">
        <v>71</v>
      </c>
      <c r="Y393">
        <v>4</v>
      </c>
      <c r="Z393">
        <v>129</v>
      </c>
    </row>
    <row r="394" spans="1:26" ht="15.95">
      <c r="A394" t="s">
        <v>4782</v>
      </c>
      <c r="B394" t="s">
        <v>680</v>
      </c>
      <c r="C394" t="str">
        <f>VLOOKUP(B394, Positions!A$1:B$160, 2, FALSE)</f>
        <v>Midfielder</v>
      </c>
      <c r="D394" t="s">
        <v>2232</v>
      </c>
      <c r="E394" t="s">
        <v>5666</v>
      </c>
      <c r="F394" t="s">
        <v>21</v>
      </c>
      <c r="G394" t="str">
        <f>VLOOKUP(E394, Tiers!M$1:P$134, 3, FALSE)</f>
        <v>NONE</v>
      </c>
      <c r="H394">
        <f>VLOOKUP(G394, Tiers!B$1:C$134, 2, FALSE)</f>
        <v>7</v>
      </c>
      <c r="I394" s="26" t="s">
        <v>5741</v>
      </c>
      <c r="J394">
        <f t="shared" si="26"/>
        <v>10</v>
      </c>
      <c r="K394">
        <f t="shared" si="27"/>
        <v>1</v>
      </c>
      <c r="L394">
        <f t="shared" si="28"/>
        <v>9746</v>
      </c>
      <c r="M394">
        <f t="shared" si="29"/>
        <v>320</v>
      </c>
      <c r="N394">
        <v>26</v>
      </c>
      <c r="O394" t="s">
        <v>568</v>
      </c>
      <c r="P394" t="s">
        <v>21</v>
      </c>
      <c r="Q394" t="s">
        <v>22</v>
      </c>
      <c r="R394" t="s">
        <v>21</v>
      </c>
      <c r="W394">
        <v>181</v>
      </c>
      <c r="X394">
        <v>75</v>
      </c>
      <c r="Y394">
        <v>7</v>
      </c>
      <c r="Z394">
        <v>118</v>
      </c>
    </row>
    <row r="395" spans="1:26" ht="15.95">
      <c r="A395" t="s">
        <v>4783</v>
      </c>
      <c r="B395" t="s">
        <v>4784</v>
      </c>
      <c r="C395" t="str">
        <f>VLOOKUP(B395, Positions!A$1:B$160, 2, FALSE)</f>
        <v>Defender</v>
      </c>
      <c r="D395" t="s">
        <v>4785</v>
      </c>
      <c r="E395" t="s">
        <v>5666</v>
      </c>
      <c r="F395" t="s">
        <v>563</v>
      </c>
      <c r="G395" t="str">
        <f>VLOOKUP(E395, Tiers!M$1:P$134, 3, FALSE)</f>
        <v>NONE</v>
      </c>
      <c r="H395">
        <f>VLOOKUP(G395, Tiers!B$1:C$134, 2, FALSE)</f>
        <v>7</v>
      </c>
      <c r="I395" s="26" t="s">
        <v>5742</v>
      </c>
      <c r="J395">
        <f t="shared" si="26"/>
        <v>10</v>
      </c>
      <c r="K395">
        <f t="shared" si="27"/>
        <v>1</v>
      </c>
      <c r="L395">
        <f t="shared" si="28"/>
        <v>9758</v>
      </c>
      <c r="M395">
        <f t="shared" si="29"/>
        <v>320</v>
      </c>
      <c r="N395">
        <v>26</v>
      </c>
      <c r="O395" t="s">
        <v>40</v>
      </c>
      <c r="P395" t="s">
        <v>21</v>
      </c>
      <c r="Q395" t="s">
        <v>22</v>
      </c>
      <c r="R395" t="s">
        <v>21</v>
      </c>
      <c r="S395" t="s">
        <v>563</v>
      </c>
      <c r="W395">
        <v>186</v>
      </c>
      <c r="X395">
        <v>84</v>
      </c>
      <c r="Y395">
        <v>5</v>
      </c>
      <c r="Z395">
        <v>125</v>
      </c>
    </row>
    <row r="396" spans="1:26" ht="15.95">
      <c r="A396" t="s">
        <v>4786</v>
      </c>
      <c r="B396" t="s">
        <v>36</v>
      </c>
      <c r="C396" t="str">
        <f>VLOOKUP(B396, Positions!A$1:B$160, 2, FALSE)</f>
        <v>Midfielder</v>
      </c>
      <c r="D396" t="s">
        <v>204</v>
      </c>
      <c r="E396" t="s">
        <v>5665</v>
      </c>
      <c r="F396" t="s">
        <v>21</v>
      </c>
      <c r="G396" t="str">
        <f>VLOOKUP(E396, Tiers!M$1:P$134, 3, FALSE)</f>
        <v>ENG2</v>
      </c>
      <c r="H396">
        <f>VLOOKUP(G396, Tiers!B$1:C$134, 2, FALSE)</f>
        <v>3</v>
      </c>
      <c r="I396" s="26" t="s">
        <v>5743</v>
      </c>
      <c r="J396">
        <f t="shared" si="26"/>
        <v>10</v>
      </c>
      <c r="K396">
        <f t="shared" si="27"/>
        <v>1</v>
      </c>
      <c r="L396">
        <f t="shared" si="28"/>
        <v>9759</v>
      </c>
      <c r="M396">
        <f t="shared" si="29"/>
        <v>320</v>
      </c>
      <c r="N396">
        <v>26</v>
      </c>
      <c r="O396" t="s">
        <v>57</v>
      </c>
      <c r="P396" t="s">
        <v>21</v>
      </c>
      <c r="Q396" t="s">
        <v>22</v>
      </c>
      <c r="R396" t="s">
        <v>21</v>
      </c>
      <c r="W396">
        <v>168</v>
      </c>
      <c r="X396">
        <v>71</v>
      </c>
      <c r="Y396">
        <v>7</v>
      </c>
      <c r="Z396">
        <v>155</v>
      </c>
    </row>
    <row r="397" spans="1:26" ht="15.95">
      <c r="A397" t="s">
        <v>4787</v>
      </c>
      <c r="B397" t="s">
        <v>81</v>
      </c>
      <c r="C397" t="str">
        <f>VLOOKUP(B397, Positions!A$1:B$160, 2, FALSE)</f>
        <v>Defender</v>
      </c>
      <c r="D397" t="s">
        <v>187</v>
      </c>
      <c r="E397" t="s">
        <v>5663</v>
      </c>
      <c r="F397" t="s">
        <v>21</v>
      </c>
      <c r="G397" t="str">
        <f>VLOOKUP(E397, Tiers!M$1:P$134, 3, FALSE)</f>
        <v>ENG4</v>
      </c>
      <c r="H397">
        <f>VLOOKUP(G397, Tiers!B$1:C$134, 2, FALSE)</f>
        <v>5</v>
      </c>
      <c r="I397" s="26" t="s">
        <v>5744</v>
      </c>
      <c r="J397">
        <f t="shared" si="26"/>
        <v>10</v>
      </c>
      <c r="K397">
        <f t="shared" si="27"/>
        <v>1</v>
      </c>
      <c r="L397">
        <f t="shared" si="28"/>
        <v>9760</v>
      </c>
      <c r="M397">
        <f t="shared" si="29"/>
        <v>320</v>
      </c>
      <c r="N397">
        <v>26</v>
      </c>
      <c r="O397" t="s">
        <v>726</v>
      </c>
      <c r="P397" t="s">
        <v>21</v>
      </c>
      <c r="Q397" t="s">
        <v>22</v>
      </c>
      <c r="R397" t="s">
        <v>21</v>
      </c>
      <c r="W397">
        <v>192</v>
      </c>
      <c r="X397">
        <v>85</v>
      </c>
      <c r="Y397">
        <v>7</v>
      </c>
      <c r="Z397">
        <v>135</v>
      </c>
    </row>
    <row r="398" spans="1:26" ht="15.95">
      <c r="A398" t="s">
        <v>4788</v>
      </c>
      <c r="B398" t="s">
        <v>36</v>
      </c>
      <c r="C398" t="str">
        <f>VLOOKUP(B398, Positions!A$1:B$160, 2, FALSE)</f>
        <v>Midfielder</v>
      </c>
      <c r="D398" t="s">
        <v>3353</v>
      </c>
      <c r="E398" t="s">
        <v>5669</v>
      </c>
      <c r="F398" t="s">
        <v>421</v>
      </c>
      <c r="G398" t="str">
        <f>VLOOKUP(E398, Tiers!M$1:P$134, 3, FALSE)</f>
        <v>SCO1</v>
      </c>
      <c r="H398">
        <f>VLOOKUP(G398, Tiers!B$1:C$134, 2, FALSE)</f>
        <v>3</v>
      </c>
      <c r="I398" s="26" t="s">
        <v>5745</v>
      </c>
      <c r="J398">
        <f t="shared" si="26"/>
        <v>10</v>
      </c>
      <c r="K398">
        <f t="shared" si="27"/>
        <v>1</v>
      </c>
      <c r="L398">
        <f t="shared" si="28"/>
        <v>9766</v>
      </c>
      <c r="M398">
        <f t="shared" si="29"/>
        <v>320</v>
      </c>
      <c r="N398">
        <v>26</v>
      </c>
      <c r="O398" t="s">
        <v>330</v>
      </c>
      <c r="P398" t="s">
        <v>21</v>
      </c>
      <c r="Q398" t="s">
        <v>22</v>
      </c>
      <c r="R398" t="s">
        <v>21</v>
      </c>
      <c r="W398">
        <v>186</v>
      </c>
      <c r="X398">
        <v>78</v>
      </c>
      <c r="Y398">
        <v>33</v>
      </c>
      <c r="Z398">
        <v>247</v>
      </c>
    </row>
    <row r="399" spans="1:26" ht="15.95">
      <c r="A399" t="s">
        <v>4789</v>
      </c>
      <c r="B399" t="s">
        <v>946</v>
      </c>
      <c r="C399" t="str">
        <f>VLOOKUP(B399, Positions!A$1:B$160, 2, FALSE)</f>
        <v>Defender</v>
      </c>
      <c r="D399" t="s">
        <v>27</v>
      </c>
      <c r="E399" t="s">
        <v>5663</v>
      </c>
      <c r="F399" t="s">
        <v>21</v>
      </c>
      <c r="G399" t="str">
        <f>VLOOKUP(E399, Tiers!M$1:P$134, 3, FALSE)</f>
        <v>ENG4</v>
      </c>
      <c r="H399">
        <f>VLOOKUP(G399, Tiers!B$1:C$134, 2, FALSE)</f>
        <v>5</v>
      </c>
      <c r="I399" s="26" t="s">
        <v>5746</v>
      </c>
      <c r="J399">
        <f t="shared" si="26"/>
        <v>9</v>
      </c>
      <c r="K399">
        <f t="shared" si="27"/>
        <v>1</v>
      </c>
      <c r="L399">
        <f t="shared" si="28"/>
        <v>9781</v>
      </c>
      <c r="M399">
        <f t="shared" si="29"/>
        <v>321</v>
      </c>
      <c r="N399">
        <v>26</v>
      </c>
      <c r="O399" t="s">
        <v>1148</v>
      </c>
      <c r="P399" t="s">
        <v>21</v>
      </c>
      <c r="Q399" t="s">
        <v>22</v>
      </c>
      <c r="R399" t="s">
        <v>21</v>
      </c>
      <c r="W399">
        <v>178</v>
      </c>
      <c r="X399">
        <v>72</v>
      </c>
      <c r="Y399">
        <v>3</v>
      </c>
      <c r="Z399">
        <v>234</v>
      </c>
    </row>
    <row r="400" spans="1:26" ht="15.95">
      <c r="A400" t="s">
        <v>4790</v>
      </c>
      <c r="B400" t="s">
        <v>4791</v>
      </c>
      <c r="C400" t="str">
        <f>VLOOKUP(B400, Positions!A$1:B$160, 2, FALSE)</f>
        <v>Defender</v>
      </c>
      <c r="D400" t="s">
        <v>1009</v>
      </c>
      <c r="E400" t="s">
        <v>62</v>
      </c>
      <c r="F400" t="s">
        <v>21</v>
      </c>
      <c r="G400" t="str">
        <f>VLOOKUP(E400, Tiers!M$1:P$134, 3, FALSE)</f>
        <v>ENG1</v>
      </c>
      <c r="H400">
        <f>VLOOKUP(G400, Tiers!B$1:C$134, 2, FALSE)</f>
        <v>1</v>
      </c>
      <c r="I400" s="26" t="s">
        <v>5747</v>
      </c>
      <c r="J400">
        <f t="shared" si="26"/>
        <v>8</v>
      </c>
      <c r="K400">
        <f t="shared" si="27"/>
        <v>4</v>
      </c>
      <c r="L400">
        <f t="shared" si="28"/>
        <v>9808</v>
      </c>
      <c r="M400">
        <f t="shared" si="29"/>
        <v>322</v>
      </c>
      <c r="N400">
        <v>26</v>
      </c>
      <c r="O400" t="s">
        <v>40</v>
      </c>
      <c r="P400" t="s">
        <v>21</v>
      </c>
      <c r="Q400" t="s">
        <v>22</v>
      </c>
      <c r="R400" t="s">
        <v>21</v>
      </c>
      <c r="S400" t="s">
        <v>870</v>
      </c>
      <c r="W400">
        <v>180</v>
      </c>
      <c r="X400">
        <v>73</v>
      </c>
      <c r="Y400">
        <v>6</v>
      </c>
      <c r="Z400">
        <v>191</v>
      </c>
    </row>
    <row r="401" spans="1:26" ht="15.95">
      <c r="A401" t="s">
        <v>4792</v>
      </c>
      <c r="B401" t="s">
        <v>946</v>
      </c>
      <c r="C401" t="str">
        <f>VLOOKUP(B401, Positions!A$1:B$160, 2, FALSE)</f>
        <v>Defender</v>
      </c>
      <c r="D401" t="s">
        <v>1895</v>
      </c>
      <c r="E401" t="s">
        <v>5666</v>
      </c>
      <c r="F401" t="s">
        <v>21</v>
      </c>
      <c r="G401" t="str">
        <f>VLOOKUP(E401, Tiers!M$1:P$134, 3, FALSE)</f>
        <v>NONE</v>
      </c>
      <c r="H401">
        <f>VLOOKUP(G401, Tiers!B$1:C$134, 2, FALSE)</f>
        <v>7</v>
      </c>
      <c r="I401" s="26" t="s">
        <v>5748</v>
      </c>
      <c r="J401">
        <f t="shared" si="26"/>
        <v>7</v>
      </c>
      <c r="K401">
        <f t="shared" si="27"/>
        <v>4</v>
      </c>
      <c r="L401">
        <f t="shared" si="28"/>
        <v>9841</v>
      </c>
      <c r="M401">
        <f t="shared" si="29"/>
        <v>323</v>
      </c>
      <c r="N401">
        <v>26</v>
      </c>
      <c r="O401" t="s">
        <v>57</v>
      </c>
      <c r="P401" t="s">
        <v>21</v>
      </c>
      <c r="Q401" t="s">
        <v>22</v>
      </c>
      <c r="R401" t="s">
        <v>21</v>
      </c>
      <c r="W401">
        <v>178</v>
      </c>
      <c r="X401">
        <v>74</v>
      </c>
      <c r="Y401">
        <v>23</v>
      </c>
      <c r="Z401">
        <v>257</v>
      </c>
    </row>
    <row r="402" spans="1:26" ht="15.95">
      <c r="A402" t="s">
        <v>4793</v>
      </c>
      <c r="B402" t="s">
        <v>81</v>
      </c>
      <c r="C402" t="str">
        <f>VLOOKUP(B402, Positions!A$1:B$160, 2, FALSE)</f>
        <v>Defender</v>
      </c>
      <c r="D402" t="s">
        <v>2744</v>
      </c>
      <c r="E402" t="s">
        <v>5666</v>
      </c>
      <c r="F402" t="s">
        <v>21</v>
      </c>
      <c r="G402" t="str">
        <f>VLOOKUP(E402, Tiers!M$1:P$134, 3, FALSE)</f>
        <v>NONE</v>
      </c>
      <c r="H402">
        <f>VLOOKUP(G402, Tiers!B$1:C$134, 2, FALSE)</f>
        <v>7</v>
      </c>
      <c r="I402" s="26" t="s">
        <v>5749</v>
      </c>
      <c r="J402">
        <f t="shared" si="26"/>
        <v>7</v>
      </c>
      <c r="K402">
        <f t="shared" si="27"/>
        <v>4</v>
      </c>
      <c r="L402">
        <f t="shared" si="28"/>
        <v>9844</v>
      </c>
      <c r="M402">
        <f t="shared" si="29"/>
        <v>323</v>
      </c>
      <c r="N402">
        <v>26</v>
      </c>
      <c r="O402" t="s">
        <v>284</v>
      </c>
      <c r="P402" t="s">
        <v>21</v>
      </c>
      <c r="Q402" t="s">
        <v>22</v>
      </c>
      <c r="R402" t="s">
        <v>21</v>
      </c>
      <c r="W402">
        <v>188</v>
      </c>
      <c r="X402">
        <v>78</v>
      </c>
      <c r="Y402">
        <v>7</v>
      </c>
      <c r="Z402">
        <v>204</v>
      </c>
    </row>
    <row r="403" spans="1:26" ht="15.95">
      <c r="A403" t="s">
        <v>4794</v>
      </c>
      <c r="B403" t="s">
        <v>81</v>
      </c>
      <c r="C403" t="str">
        <f>VLOOKUP(B403, Positions!A$1:B$160, 2, FALSE)</f>
        <v>Defender</v>
      </c>
      <c r="D403" t="s">
        <v>4059</v>
      </c>
      <c r="E403" t="s">
        <v>5666</v>
      </c>
      <c r="F403" t="s">
        <v>21</v>
      </c>
      <c r="G403" t="str">
        <f>VLOOKUP(E403, Tiers!M$1:P$134, 3, FALSE)</f>
        <v>NONE</v>
      </c>
      <c r="H403">
        <f>VLOOKUP(G403, Tiers!B$1:C$134, 2, FALSE)</f>
        <v>7</v>
      </c>
      <c r="I403" s="26" t="s">
        <v>5750</v>
      </c>
      <c r="J403">
        <f t="shared" si="26"/>
        <v>6</v>
      </c>
      <c r="K403">
        <f t="shared" si="27"/>
        <v>4</v>
      </c>
      <c r="L403">
        <f t="shared" si="28"/>
        <v>9891</v>
      </c>
      <c r="M403">
        <f t="shared" si="29"/>
        <v>325</v>
      </c>
      <c r="N403">
        <v>26</v>
      </c>
      <c r="O403" t="s">
        <v>157</v>
      </c>
      <c r="P403" t="s">
        <v>21</v>
      </c>
      <c r="Q403" t="s">
        <v>22</v>
      </c>
      <c r="R403" t="s">
        <v>21</v>
      </c>
      <c r="W403">
        <v>183</v>
      </c>
      <c r="X403">
        <v>78</v>
      </c>
      <c r="Y403">
        <v>13</v>
      </c>
      <c r="Z403">
        <v>306</v>
      </c>
    </row>
    <row r="404" spans="1:26" ht="15.95">
      <c r="A404" t="s">
        <v>4795</v>
      </c>
      <c r="B404" t="s">
        <v>42</v>
      </c>
      <c r="C404" t="str">
        <f>VLOOKUP(B404, Positions!A$1:B$160, 2, FALSE)</f>
        <v>Midfielder</v>
      </c>
      <c r="D404" t="s">
        <v>90</v>
      </c>
      <c r="E404" t="s">
        <v>5665</v>
      </c>
      <c r="F404" t="s">
        <v>21</v>
      </c>
      <c r="G404" t="str">
        <f>VLOOKUP(E404, Tiers!M$1:P$134, 3, FALSE)</f>
        <v>ENG2</v>
      </c>
      <c r="H404">
        <f>VLOOKUP(G404, Tiers!B$1:C$134, 2, FALSE)</f>
        <v>3</v>
      </c>
      <c r="I404" s="26" t="s">
        <v>5751</v>
      </c>
      <c r="J404">
        <f t="shared" si="26"/>
        <v>3</v>
      </c>
      <c r="K404">
        <f t="shared" si="27"/>
        <v>3</v>
      </c>
      <c r="L404">
        <f t="shared" si="28"/>
        <v>9953</v>
      </c>
      <c r="M404">
        <f t="shared" si="29"/>
        <v>327</v>
      </c>
      <c r="N404">
        <v>26</v>
      </c>
      <c r="O404" t="s">
        <v>69</v>
      </c>
      <c r="P404" t="s">
        <v>21</v>
      </c>
      <c r="Q404" t="s">
        <v>22</v>
      </c>
      <c r="R404" t="s">
        <v>21</v>
      </c>
      <c r="W404">
        <v>178</v>
      </c>
      <c r="X404">
        <v>77</v>
      </c>
      <c r="Y404">
        <v>53</v>
      </c>
      <c r="Z404">
        <v>264</v>
      </c>
    </row>
    <row r="405" spans="1:26" ht="15.95">
      <c r="A405" t="s">
        <v>4796</v>
      </c>
      <c r="B405" t="s">
        <v>102</v>
      </c>
      <c r="C405" t="str">
        <f>VLOOKUP(B405, Positions!A$1:B$160, 2, FALSE)</f>
        <v>Defender</v>
      </c>
      <c r="D405" t="s">
        <v>4797</v>
      </c>
      <c r="E405" t="s">
        <v>5666</v>
      </c>
      <c r="F405" t="s">
        <v>421</v>
      </c>
      <c r="G405" t="str">
        <f>VLOOKUP(E405, Tiers!M$1:P$134, 3, FALSE)</f>
        <v>NONE</v>
      </c>
      <c r="H405">
        <f>VLOOKUP(G405, Tiers!B$1:C$134, 2, FALSE)</f>
        <v>7</v>
      </c>
      <c r="I405" s="26" t="s">
        <v>5752</v>
      </c>
      <c r="J405">
        <f t="shared" si="26"/>
        <v>1</v>
      </c>
      <c r="K405">
        <f t="shared" si="27"/>
        <v>2</v>
      </c>
      <c r="L405">
        <f t="shared" si="28"/>
        <v>10019</v>
      </c>
      <c r="M405">
        <f t="shared" si="29"/>
        <v>329</v>
      </c>
      <c r="N405">
        <v>26</v>
      </c>
      <c r="O405" t="s">
        <v>1253</v>
      </c>
      <c r="P405" t="s">
        <v>21</v>
      </c>
      <c r="Q405" t="s">
        <v>22</v>
      </c>
      <c r="R405" t="s">
        <v>21</v>
      </c>
      <c r="W405">
        <v>194</v>
      </c>
      <c r="X405">
        <v>86</v>
      </c>
      <c r="Y405">
        <v>5</v>
      </c>
      <c r="Z405">
        <v>188</v>
      </c>
    </row>
    <row r="406" spans="1:26" ht="15.95">
      <c r="A406" t="s">
        <v>4799</v>
      </c>
      <c r="B406" t="s">
        <v>42</v>
      </c>
      <c r="C406" t="str">
        <f>VLOOKUP(B406, Positions!A$1:B$160, 2, FALSE)</f>
        <v>Midfielder</v>
      </c>
      <c r="D406" t="s">
        <v>5666</v>
      </c>
      <c r="E406" t="s">
        <v>5666</v>
      </c>
      <c r="F406" t="s">
        <v>21</v>
      </c>
      <c r="G406" t="str">
        <f>VLOOKUP(E406, Tiers!M$1:P$134, 3, FALSE)</f>
        <v>NONE</v>
      </c>
      <c r="H406">
        <f>VLOOKUP(G406, Tiers!B$1:C$134, 2, FALSE)</f>
        <v>7</v>
      </c>
      <c r="I406" s="26" t="s">
        <v>5753</v>
      </c>
      <c r="J406">
        <f t="shared" si="26"/>
        <v>11</v>
      </c>
      <c r="K406">
        <f t="shared" si="27"/>
        <v>1</v>
      </c>
      <c r="L406">
        <f t="shared" si="28"/>
        <v>10083</v>
      </c>
      <c r="M406">
        <f t="shared" si="29"/>
        <v>331</v>
      </c>
      <c r="N406">
        <v>26</v>
      </c>
      <c r="O406" t="s">
        <v>204</v>
      </c>
      <c r="P406" t="s">
        <v>21</v>
      </c>
      <c r="Q406" t="s">
        <v>22</v>
      </c>
      <c r="R406" t="s">
        <v>21</v>
      </c>
      <c r="W406">
        <v>173</v>
      </c>
      <c r="X406">
        <v>75</v>
      </c>
      <c r="Y406">
        <v>0</v>
      </c>
      <c r="Z406">
        <v>0</v>
      </c>
    </row>
    <row r="407" spans="1:26" ht="15.95">
      <c r="A407" t="s">
        <v>4800</v>
      </c>
      <c r="B407" t="s">
        <v>36</v>
      </c>
      <c r="C407" t="str">
        <f>VLOOKUP(B407, Positions!A$1:B$160, 2, FALSE)</f>
        <v>Midfielder</v>
      </c>
      <c r="D407" t="s">
        <v>3353</v>
      </c>
      <c r="E407" t="s">
        <v>5669</v>
      </c>
      <c r="F407" t="s">
        <v>421</v>
      </c>
      <c r="G407" t="str">
        <f>VLOOKUP(E407, Tiers!M$1:P$134, 3, FALSE)</f>
        <v>SCO1</v>
      </c>
      <c r="H407">
        <f>VLOOKUP(G407, Tiers!B$1:C$134, 2, FALSE)</f>
        <v>3</v>
      </c>
      <c r="I407" s="26" t="s">
        <v>5754</v>
      </c>
      <c r="J407">
        <f t="shared" si="26"/>
        <v>10</v>
      </c>
      <c r="K407">
        <f t="shared" si="27"/>
        <v>1</v>
      </c>
      <c r="L407">
        <f t="shared" si="28"/>
        <v>10109</v>
      </c>
      <c r="M407">
        <f t="shared" si="29"/>
        <v>332</v>
      </c>
      <c r="N407">
        <v>26</v>
      </c>
      <c r="O407" t="s">
        <v>623</v>
      </c>
      <c r="P407" t="s">
        <v>21</v>
      </c>
      <c r="Q407" t="s">
        <v>22</v>
      </c>
      <c r="R407" t="s">
        <v>21</v>
      </c>
      <c r="W407">
        <v>188</v>
      </c>
      <c r="X407">
        <v>80</v>
      </c>
      <c r="Y407">
        <v>21</v>
      </c>
      <c r="Z407">
        <v>267</v>
      </c>
    </row>
    <row r="408" spans="1:26" ht="15.95">
      <c r="A408" t="s">
        <v>4801</v>
      </c>
      <c r="B408" t="s">
        <v>72</v>
      </c>
      <c r="C408" t="str">
        <f>VLOOKUP(B408, Positions!A$1:B$160, 2, FALSE)</f>
        <v>Defender</v>
      </c>
      <c r="D408" t="s">
        <v>592</v>
      </c>
      <c r="E408" t="s">
        <v>5666</v>
      </c>
      <c r="F408" t="s">
        <v>21</v>
      </c>
      <c r="G408" t="str">
        <f>VLOOKUP(E408, Tiers!M$1:P$134, 3, FALSE)</f>
        <v>NONE</v>
      </c>
      <c r="H408">
        <f>VLOOKUP(G408, Tiers!B$1:C$134, 2, FALSE)</f>
        <v>7</v>
      </c>
      <c r="I408" s="26" t="s">
        <v>5755</v>
      </c>
      <c r="J408">
        <f t="shared" si="26"/>
        <v>10</v>
      </c>
      <c r="K408">
        <f t="shared" si="27"/>
        <v>1</v>
      </c>
      <c r="L408">
        <f t="shared" si="28"/>
        <v>10111</v>
      </c>
      <c r="M408">
        <f t="shared" si="29"/>
        <v>332</v>
      </c>
      <c r="N408">
        <v>26</v>
      </c>
      <c r="O408" t="s">
        <v>284</v>
      </c>
      <c r="P408" t="s">
        <v>21</v>
      </c>
      <c r="Q408" t="s">
        <v>22</v>
      </c>
      <c r="R408" t="s">
        <v>21</v>
      </c>
      <c r="W408">
        <v>181</v>
      </c>
      <c r="X408">
        <v>77</v>
      </c>
      <c r="Y408">
        <v>7</v>
      </c>
      <c r="Z408">
        <v>176</v>
      </c>
    </row>
    <row r="409" spans="1:26" ht="15.95">
      <c r="A409" t="s">
        <v>4802</v>
      </c>
      <c r="B409" t="s">
        <v>166</v>
      </c>
      <c r="C409" t="str">
        <f>VLOOKUP(B409, Positions!A$1:B$160, 2, FALSE)</f>
        <v>Goalkeeper</v>
      </c>
      <c r="D409" t="s">
        <v>2744</v>
      </c>
      <c r="E409" t="s">
        <v>5666</v>
      </c>
      <c r="F409" t="s">
        <v>21</v>
      </c>
      <c r="G409" t="str">
        <f>VLOOKUP(E409, Tiers!M$1:P$134, 3, FALSE)</f>
        <v>NONE</v>
      </c>
      <c r="H409">
        <f>VLOOKUP(G409, Tiers!B$1:C$134, 2, FALSE)</f>
        <v>7</v>
      </c>
      <c r="I409" s="26" t="s">
        <v>5756</v>
      </c>
      <c r="J409">
        <f t="shared" si="26"/>
        <v>10</v>
      </c>
      <c r="K409">
        <f t="shared" si="27"/>
        <v>1</v>
      </c>
      <c r="L409">
        <f t="shared" si="28"/>
        <v>10132</v>
      </c>
      <c r="M409">
        <f t="shared" si="29"/>
        <v>332</v>
      </c>
      <c r="N409">
        <v>26</v>
      </c>
      <c r="O409" t="s">
        <v>3114</v>
      </c>
      <c r="P409" t="s">
        <v>21</v>
      </c>
      <c r="Q409" t="s">
        <v>22</v>
      </c>
      <c r="R409" t="s">
        <v>21</v>
      </c>
      <c r="W409">
        <v>181</v>
      </c>
      <c r="X409">
        <v>81</v>
      </c>
      <c r="Y409">
        <v>0</v>
      </c>
      <c r="Z409">
        <v>152</v>
      </c>
    </row>
    <row r="410" spans="1:26" ht="15.95">
      <c r="A410" t="s">
        <v>4803</v>
      </c>
      <c r="B410" t="s">
        <v>904</v>
      </c>
      <c r="C410" t="str">
        <f>VLOOKUP(B410, Positions!A$1:B$160, 2, FALSE)</f>
        <v>Midfielder</v>
      </c>
      <c r="D410" t="s">
        <v>43</v>
      </c>
      <c r="E410" t="s">
        <v>5664</v>
      </c>
      <c r="F410" t="s">
        <v>21</v>
      </c>
      <c r="G410" t="str">
        <f>VLOOKUP(E410, Tiers!M$1:P$134, 3, FALSE)</f>
        <v>ENG3</v>
      </c>
      <c r="H410">
        <f>VLOOKUP(G410, Tiers!B$1:C$134, 2, FALSE)</f>
        <v>4</v>
      </c>
      <c r="I410" s="26" t="s">
        <v>5757</v>
      </c>
      <c r="J410">
        <f t="shared" si="26"/>
        <v>8</v>
      </c>
      <c r="K410">
        <f t="shared" si="27"/>
        <v>4</v>
      </c>
      <c r="L410">
        <f t="shared" si="28"/>
        <v>10192</v>
      </c>
      <c r="M410">
        <f t="shared" si="29"/>
        <v>334</v>
      </c>
      <c r="N410">
        <v>26</v>
      </c>
      <c r="O410" t="s">
        <v>155</v>
      </c>
      <c r="P410" t="s">
        <v>21</v>
      </c>
      <c r="Q410" t="s">
        <v>22</v>
      </c>
      <c r="R410" t="s">
        <v>21</v>
      </c>
      <c r="W410">
        <v>178</v>
      </c>
      <c r="X410">
        <v>67</v>
      </c>
      <c r="Y410">
        <v>17</v>
      </c>
      <c r="Z410">
        <v>218</v>
      </c>
    </row>
    <row r="411" spans="1:26" ht="15.95">
      <c r="A411" t="s">
        <v>4804</v>
      </c>
      <c r="B411" t="s">
        <v>42</v>
      </c>
      <c r="C411" t="str">
        <f>VLOOKUP(B411, Positions!A$1:B$160, 2, FALSE)</f>
        <v>Midfielder</v>
      </c>
      <c r="D411" t="s">
        <v>5666</v>
      </c>
      <c r="E411" t="s">
        <v>5666</v>
      </c>
      <c r="F411" t="s">
        <v>21</v>
      </c>
      <c r="G411" t="str">
        <f>VLOOKUP(E411, Tiers!M$1:P$134, 3, FALSE)</f>
        <v>NONE</v>
      </c>
      <c r="H411">
        <f>VLOOKUP(G411, Tiers!B$1:C$134, 2, FALSE)</f>
        <v>7</v>
      </c>
      <c r="I411" s="26" t="s">
        <v>5758</v>
      </c>
      <c r="J411">
        <f t="shared" si="26"/>
        <v>5</v>
      </c>
      <c r="K411">
        <f t="shared" si="27"/>
        <v>3</v>
      </c>
      <c r="L411">
        <f t="shared" si="28"/>
        <v>10277</v>
      </c>
      <c r="M411">
        <f t="shared" si="29"/>
        <v>337</v>
      </c>
      <c r="N411">
        <v>26</v>
      </c>
      <c r="O411" t="s">
        <v>1279</v>
      </c>
      <c r="P411" t="s">
        <v>21</v>
      </c>
      <c r="Q411" t="s">
        <v>22</v>
      </c>
      <c r="R411" t="s">
        <v>21</v>
      </c>
      <c r="W411">
        <v>178</v>
      </c>
      <c r="X411">
        <v>65</v>
      </c>
      <c r="Y411">
        <v>12</v>
      </c>
      <c r="Z411">
        <v>84</v>
      </c>
    </row>
    <row r="412" spans="1:26" ht="15.95">
      <c r="A412" t="s">
        <v>4805</v>
      </c>
      <c r="B412" t="s">
        <v>166</v>
      </c>
      <c r="C412" t="str">
        <f>VLOOKUP(B412, Positions!A$1:B$160, 2, FALSE)</f>
        <v>Goalkeeper</v>
      </c>
      <c r="D412" t="s">
        <v>5666</v>
      </c>
      <c r="E412" t="s">
        <v>5666</v>
      </c>
      <c r="F412" t="s">
        <v>21</v>
      </c>
      <c r="G412" t="str">
        <f>VLOOKUP(E412, Tiers!M$1:P$134, 3, FALSE)</f>
        <v>NONE</v>
      </c>
      <c r="H412">
        <f>VLOOKUP(G412, Tiers!B$1:C$134, 2, FALSE)</f>
        <v>7</v>
      </c>
      <c r="I412" s="26" t="s">
        <v>5759</v>
      </c>
      <c r="J412">
        <f t="shared" si="26"/>
        <v>4</v>
      </c>
      <c r="K412">
        <f t="shared" si="27"/>
        <v>3</v>
      </c>
      <c r="L412">
        <f t="shared" si="28"/>
        <v>10293</v>
      </c>
      <c r="M412">
        <f t="shared" si="29"/>
        <v>338</v>
      </c>
      <c r="N412">
        <v>26</v>
      </c>
      <c r="O412" t="s">
        <v>4806</v>
      </c>
      <c r="P412" t="s">
        <v>21</v>
      </c>
      <c r="Q412" t="s">
        <v>22</v>
      </c>
      <c r="R412" t="s">
        <v>21</v>
      </c>
      <c r="W412">
        <v>185</v>
      </c>
      <c r="X412">
        <v>77</v>
      </c>
      <c r="Y412">
        <v>0</v>
      </c>
      <c r="Z412">
        <v>102</v>
      </c>
    </row>
    <row r="413" spans="1:26" ht="15.95">
      <c r="A413" t="s">
        <v>4807</v>
      </c>
      <c r="B413" t="s">
        <v>196</v>
      </c>
      <c r="C413" t="str">
        <f>VLOOKUP(B413, Positions!A$1:B$160, 2, FALSE)</f>
        <v>Defender</v>
      </c>
      <c r="D413" t="s">
        <v>5666</v>
      </c>
      <c r="E413" t="s">
        <v>5666</v>
      </c>
      <c r="F413" t="s">
        <v>21</v>
      </c>
      <c r="G413" t="str">
        <f>VLOOKUP(E413, Tiers!M$1:P$134, 3, FALSE)</f>
        <v>NONE</v>
      </c>
      <c r="H413">
        <f>VLOOKUP(G413, Tiers!B$1:C$134, 2, FALSE)</f>
        <v>7</v>
      </c>
      <c r="I413" s="26" t="s">
        <v>5760</v>
      </c>
      <c r="J413">
        <f t="shared" si="26"/>
        <v>4</v>
      </c>
      <c r="K413">
        <f t="shared" si="27"/>
        <v>3</v>
      </c>
      <c r="L413">
        <f t="shared" si="28"/>
        <v>10309</v>
      </c>
      <c r="M413">
        <f t="shared" si="29"/>
        <v>338</v>
      </c>
      <c r="N413">
        <v>26</v>
      </c>
      <c r="O413" t="s">
        <v>74</v>
      </c>
      <c r="P413" t="s">
        <v>21</v>
      </c>
      <c r="Q413" t="s">
        <v>22</v>
      </c>
      <c r="R413" t="s">
        <v>21</v>
      </c>
      <c r="W413">
        <v>179</v>
      </c>
      <c r="X413">
        <v>77</v>
      </c>
      <c r="Y413">
        <v>5</v>
      </c>
      <c r="Z413">
        <v>177</v>
      </c>
    </row>
    <row r="414" spans="1:26" ht="15.95">
      <c r="A414" t="s">
        <v>4808</v>
      </c>
      <c r="B414" t="s">
        <v>31</v>
      </c>
      <c r="C414" t="str">
        <f>VLOOKUP(B414, Positions!A$1:B$160, 2, FALSE)</f>
        <v>Defender</v>
      </c>
      <c r="D414" t="s">
        <v>496</v>
      </c>
      <c r="E414" t="s">
        <v>5664</v>
      </c>
      <c r="F414" t="s">
        <v>21</v>
      </c>
      <c r="G414" t="str">
        <f>VLOOKUP(E414, Tiers!M$1:P$134, 3, FALSE)</f>
        <v>ENG3</v>
      </c>
      <c r="H414">
        <f>VLOOKUP(G414, Tiers!B$1:C$134, 2, FALSE)</f>
        <v>4</v>
      </c>
      <c r="I414" s="26" t="s">
        <v>5761</v>
      </c>
      <c r="J414">
        <f t="shared" si="26"/>
        <v>3</v>
      </c>
      <c r="K414">
        <f t="shared" si="27"/>
        <v>3</v>
      </c>
      <c r="L414">
        <f t="shared" si="28"/>
        <v>10331</v>
      </c>
      <c r="M414">
        <f t="shared" si="29"/>
        <v>339</v>
      </c>
      <c r="N414">
        <v>26</v>
      </c>
      <c r="O414" t="s">
        <v>57</v>
      </c>
      <c r="P414" t="s">
        <v>21</v>
      </c>
      <c r="Q414" t="s">
        <v>22</v>
      </c>
      <c r="R414" t="s">
        <v>21</v>
      </c>
      <c r="W414">
        <v>174</v>
      </c>
      <c r="X414">
        <v>75</v>
      </c>
      <c r="Y414">
        <v>0</v>
      </c>
      <c r="Z414">
        <v>197</v>
      </c>
    </row>
    <row r="415" spans="1:26" ht="15.95">
      <c r="A415" t="s">
        <v>4809</v>
      </c>
      <c r="B415" t="s">
        <v>81</v>
      </c>
      <c r="C415" t="str">
        <f>VLOOKUP(B415, Positions!A$1:B$160, 2, FALSE)</f>
        <v>Defender</v>
      </c>
      <c r="D415" t="s">
        <v>370</v>
      </c>
      <c r="E415" t="s">
        <v>5663</v>
      </c>
      <c r="F415" t="s">
        <v>21</v>
      </c>
      <c r="G415" t="str">
        <f>VLOOKUP(E415, Tiers!M$1:P$134, 3, FALSE)</f>
        <v>ENG4</v>
      </c>
      <c r="H415">
        <f>VLOOKUP(G415, Tiers!B$1:C$134, 2, FALSE)</f>
        <v>5</v>
      </c>
      <c r="I415" s="26" t="s">
        <v>5762</v>
      </c>
      <c r="J415">
        <f t="shared" si="26"/>
        <v>1</v>
      </c>
      <c r="K415">
        <f t="shared" si="27"/>
        <v>2</v>
      </c>
      <c r="L415">
        <f t="shared" si="28"/>
        <v>10407</v>
      </c>
      <c r="M415">
        <f t="shared" si="29"/>
        <v>341</v>
      </c>
      <c r="N415">
        <v>26</v>
      </c>
      <c r="O415" t="s">
        <v>74</v>
      </c>
      <c r="P415" t="s">
        <v>21</v>
      </c>
      <c r="Q415" t="s">
        <v>22</v>
      </c>
      <c r="R415" t="s">
        <v>21</v>
      </c>
      <c r="W415">
        <v>188</v>
      </c>
      <c r="X415">
        <v>80</v>
      </c>
      <c r="Y415">
        <v>4</v>
      </c>
      <c r="Z415">
        <v>162</v>
      </c>
    </row>
    <row r="416" spans="1:26" ht="15.95">
      <c r="A416" t="s">
        <v>4810</v>
      </c>
      <c r="B416" t="s">
        <v>72</v>
      </c>
      <c r="C416" t="str">
        <f>VLOOKUP(B416, Positions!A$1:B$160, 2, FALSE)</f>
        <v>Defender</v>
      </c>
      <c r="D416" t="s">
        <v>5666</v>
      </c>
      <c r="E416" t="s">
        <v>5666</v>
      </c>
      <c r="F416" t="s">
        <v>21</v>
      </c>
      <c r="G416" t="str">
        <f>VLOOKUP(E416, Tiers!M$1:P$134, 3, FALSE)</f>
        <v>NONE</v>
      </c>
      <c r="H416">
        <f>VLOOKUP(G416, Tiers!B$1:C$134, 2, FALSE)</f>
        <v>7</v>
      </c>
      <c r="I416" s="26" t="s">
        <v>5763</v>
      </c>
      <c r="J416">
        <f t="shared" si="26"/>
        <v>11</v>
      </c>
      <c r="K416">
        <f t="shared" si="27"/>
        <v>1</v>
      </c>
      <c r="L416">
        <f t="shared" si="28"/>
        <v>10447</v>
      </c>
      <c r="M416">
        <f t="shared" si="29"/>
        <v>343</v>
      </c>
      <c r="N416">
        <v>26</v>
      </c>
      <c r="O416" t="s">
        <v>390</v>
      </c>
      <c r="P416" t="s">
        <v>21</v>
      </c>
      <c r="Q416" t="s">
        <v>22</v>
      </c>
      <c r="R416" t="s">
        <v>21</v>
      </c>
      <c r="W416">
        <v>181</v>
      </c>
      <c r="X416">
        <v>75</v>
      </c>
      <c r="Y416">
        <v>1</v>
      </c>
      <c r="Z416">
        <v>100</v>
      </c>
    </row>
    <row r="417" spans="1:26" ht="15.95">
      <c r="A417" t="s">
        <v>4811</v>
      </c>
      <c r="B417" t="s">
        <v>565</v>
      </c>
      <c r="C417" t="str">
        <f>VLOOKUP(B417, Positions!A$1:B$160, 2, FALSE)</f>
        <v>Midfielder</v>
      </c>
      <c r="D417" t="s">
        <v>79</v>
      </c>
      <c r="E417" t="s">
        <v>5663</v>
      </c>
      <c r="F417" t="s">
        <v>21</v>
      </c>
      <c r="G417" t="str">
        <f>VLOOKUP(E417, Tiers!M$1:P$134, 3, FALSE)</f>
        <v>ENG4</v>
      </c>
      <c r="H417">
        <f>VLOOKUP(G417, Tiers!B$1:C$134, 2, FALSE)</f>
        <v>5</v>
      </c>
      <c r="I417" s="26" t="s">
        <v>5764</v>
      </c>
      <c r="J417">
        <f t="shared" si="26"/>
        <v>11</v>
      </c>
      <c r="K417">
        <f t="shared" si="27"/>
        <v>1</v>
      </c>
      <c r="L417">
        <f t="shared" si="28"/>
        <v>10453</v>
      </c>
      <c r="M417">
        <f t="shared" si="29"/>
        <v>343</v>
      </c>
      <c r="N417">
        <v>26</v>
      </c>
      <c r="O417" t="s">
        <v>373</v>
      </c>
      <c r="P417" t="s">
        <v>21</v>
      </c>
      <c r="Q417" t="s">
        <v>22</v>
      </c>
      <c r="R417" t="s">
        <v>21</v>
      </c>
      <c r="W417">
        <v>175</v>
      </c>
      <c r="X417">
        <v>78</v>
      </c>
      <c r="Y417">
        <v>36</v>
      </c>
      <c r="Z417">
        <v>288</v>
      </c>
    </row>
    <row r="418" spans="1:26" ht="15.95">
      <c r="A418" t="s">
        <v>4812</v>
      </c>
      <c r="B418" t="s">
        <v>102</v>
      </c>
      <c r="C418" t="str">
        <f>VLOOKUP(B418, Positions!A$1:B$160, 2, FALSE)</f>
        <v>Defender</v>
      </c>
      <c r="D418" t="s">
        <v>275</v>
      </c>
      <c r="E418" t="s">
        <v>5665</v>
      </c>
      <c r="F418" t="s">
        <v>21</v>
      </c>
      <c r="G418" t="str">
        <f>VLOOKUP(E418, Tiers!M$1:P$134, 3, FALSE)</f>
        <v>ENG2</v>
      </c>
      <c r="H418">
        <f>VLOOKUP(G418, Tiers!B$1:C$134, 2, FALSE)</f>
        <v>3</v>
      </c>
      <c r="I418" s="26" t="s">
        <v>5765</v>
      </c>
      <c r="J418">
        <f t="shared" si="26"/>
        <v>10</v>
      </c>
      <c r="K418">
        <f t="shared" si="27"/>
        <v>1</v>
      </c>
      <c r="L418">
        <f t="shared" si="28"/>
        <v>10479</v>
      </c>
      <c r="M418">
        <f t="shared" si="29"/>
        <v>344</v>
      </c>
      <c r="N418">
        <v>26</v>
      </c>
      <c r="O418" t="s">
        <v>5790</v>
      </c>
      <c r="P418" t="s">
        <v>21</v>
      </c>
      <c r="Q418" t="s">
        <v>22</v>
      </c>
      <c r="R418" t="s">
        <v>21</v>
      </c>
      <c r="W418">
        <v>191</v>
      </c>
      <c r="X418">
        <v>85</v>
      </c>
      <c r="Y418">
        <v>9</v>
      </c>
      <c r="Z418">
        <v>183</v>
      </c>
    </row>
    <row r="419" spans="1:26" ht="15.95">
      <c r="A419" t="s">
        <v>4813</v>
      </c>
      <c r="B419" t="s">
        <v>81</v>
      </c>
      <c r="C419" t="str">
        <f>VLOOKUP(B419, Positions!A$1:B$160, 2, FALSE)</f>
        <v>Defender</v>
      </c>
      <c r="D419" t="s">
        <v>112</v>
      </c>
      <c r="E419" t="s">
        <v>5664</v>
      </c>
      <c r="F419" t="s">
        <v>21</v>
      </c>
      <c r="G419" t="str">
        <f>VLOOKUP(E419, Tiers!M$1:P$134, 3, FALSE)</f>
        <v>ENG3</v>
      </c>
      <c r="H419">
        <f>VLOOKUP(G419, Tiers!B$1:C$134, 2, FALSE)</f>
        <v>4</v>
      </c>
      <c r="I419" s="26" t="s">
        <v>5766</v>
      </c>
      <c r="J419">
        <f t="shared" si="26"/>
        <v>10</v>
      </c>
      <c r="K419">
        <f t="shared" si="27"/>
        <v>1</v>
      </c>
      <c r="L419">
        <f t="shared" si="28"/>
        <v>10496</v>
      </c>
      <c r="M419">
        <f t="shared" si="29"/>
        <v>344</v>
      </c>
      <c r="N419">
        <v>26</v>
      </c>
      <c r="O419" t="s">
        <v>142</v>
      </c>
      <c r="P419" t="s">
        <v>21</v>
      </c>
      <c r="Q419" t="s">
        <v>22</v>
      </c>
      <c r="R419" t="s">
        <v>21</v>
      </c>
      <c r="W419">
        <v>188</v>
      </c>
      <c r="X419">
        <v>78</v>
      </c>
      <c r="Y419">
        <v>20</v>
      </c>
      <c r="Z419">
        <v>239</v>
      </c>
    </row>
    <row r="420" spans="1:26" ht="15.95">
      <c r="A420" t="s">
        <v>4814</v>
      </c>
      <c r="B420" t="s">
        <v>857</v>
      </c>
      <c r="C420" t="str">
        <f>VLOOKUP(B420, Positions!A$1:B$160, 2, FALSE)</f>
        <v>Defender</v>
      </c>
      <c r="D420" t="s">
        <v>32</v>
      </c>
      <c r="E420" t="s">
        <v>5663</v>
      </c>
      <c r="F420" t="s">
        <v>21</v>
      </c>
      <c r="G420" t="str">
        <f>VLOOKUP(E420, Tiers!M$1:P$134, 3, FALSE)</f>
        <v>ENG4</v>
      </c>
      <c r="H420">
        <f>VLOOKUP(G420, Tiers!B$1:C$134, 2, FALSE)</f>
        <v>5</v>
      </c>
      <c r="I420" s="26" t="s">
        <v>5767</v>
      </c>
      <c r="J420">
        <f t="shared" si="26"/>
        <v>10</v>
      </c>
      <c r="K420">
        <f t="shared" si="27"/>
        <v>1</v>
      </c>
      <c r="L420">
        <f t="shared" si="28"/>
        <v>10500</v>
      </c>
      <c r="M420">
        <f t="shared" si="29"/>
        <v>345</v>
      </c>
      <c r="N420">
        <v>26</v>
      </c>
      <c r="O420" t="s">
        <v>1261</v>
      </c>
      <c r="P420" t="s">
        <v>21</v>
      </c>
      <c r="Q420" t="s">
        <v>22</v>
      </c>
      <c r="R420" t="s">
        <v>21</v>
      </c>
      <c r="S420" t="s">
        <v>870</v>
      </c>
      <c r="W420">
        <v>186</v>
      </c>
      <c r="X420">
        <v>69</v>
      </c>
      <c r="Y420">
        <v>5</v>
      </c>
      <c r="Z420">
        <v>247</v>
      </c>
    </row>
    <row r="421" spans="1:26" ht="15.95">
      <c r="A421" t="s">
        <v>4815</v>
      </c>
      <c r="B421" t="s">
        <v>55</v>
      </c>
      <c r="C421" t="str">
        <f>VLOOKUP(B421, Positions!A$1:B$160, 2, FALSE)</f>
        <v>Forward</v>
      </c>
      <c r="D421" t="s">
        <v>37</v>
      </c>
      <c r="E421" t="s">
        <v>5664</v>
      </c>
      <c r="F421" t="s">
        <v>21</v>
      </c>
      <c r="G421" t="str">
        <f>VLOOKUP(E421, Tiers!M$1:P$134, 3, FALSE)</f>
        <v>ENG3</v>
      </c>
      <c r="H421">
        <f>VLOOKUP(G421, Tiers!B$1:C$134, 2, FALSE)</f>
        <v>4</v>
      </c>
      <c r="I421" s="26" t="s">
        <v>5768</v>
      </c>
      <c r="J421">
        <f t="shared" si="26"/>
        <v>7</v>
      </c>
      <c r="K421">
        <f t="shared" si="27"/>
        <v>4</v>
      </c>
      <c r="L421">
        <f t="shared" si="28"/>
        <v>10591</v>
      </c>
      <c r="M421">
        <f t="shared" si="29"/>
        <v>347</v>
      </c>
      <c r="N421">
        <v>26</v>
      </c>
      <c r="O421" t="s">
        <v>530</v>
      </c>
      <c r="P421" t="s">
        <v>21</v>
      </c>
      <c r="Q421" t="s">
        <v>22</v>
      </c>
      <c r="R421" t="s">
        <v>21</v>
      </c>
      <c r="W421">
        <v>183</v>
      </c>
      <c r="X421">
        <v>78</v>
      </c>
      <c r="Y421">
        <v>99</v>
      </c>
      <c r="Z421">
        <v>285</v>
      </c>
    </row>
    <row r="422" spans="1:26" ht="15.95">
      <c r="A422" t="s">
        <v>4816</v>
      </c>
      <c r="B422" t="s">
        <v>81</v>
      </c>
      <c r="C422" t="str">
        <f>VLOOKUP(B422, Positions!A$1:B$160, 2, FALSE)</f>
        <v>Defender</v>
      </c>
      <c r="D422" t="s">
        <v>1895</v>
      </c>
      <c r="E422" t="s">
        <v>5666</v>
      </c>
      <c r="F422" t="s">
        <v>21</v>
      </c>
      <c r="G422" t="str">
        <f>VLOOKUP(E422, Tiers!M$1:P$134, 3, FALSE)</f>
        <v>NONE</v>
      </c>
      <c r="H422">
        <f>VLOOKUP(G422, Tiers!B$1:C$134, 2, FALSE)</f>
        <v>7</v>
      </c>
      <c r="I422" s="26" t="s">
        <v>5769</v>
      </c>
      <c r="J422">
        <f t="shared" si="26"/>
        <v>6</v>
      </c>
      <c r="K422">
        <f t="shared" si="27"/>
        <v>4</v>
      </c>
      <c r="L422">
        <f t="shared" si="28"/>
        <v>10601</v>
      </c>
      <c r="M422">
        <f t="shared" si="29"/>
        <v>348</v>
      </c>
      <c r="N422">
        <v>26</v>
      </c>
      <c r="O422" t="s">
        <v>1148</v>
      </c>
      <c r="P422" t="s">
        <v>21</v>
      </c>
      <c r="Q422" t="s">
        <v>22</v>
      </c>
      <c r="R422" t="s">
        <v>21</v>
      </c>
      <c r="S422" t="s">
        <v>465</v>
      </c>
      <c r="W422">
        <v>185</v>
      </c>
      <c r="X422">
        <v>83</v>
      </c>
      <c r="Y422">
        <v>10</v>
      </c>
      <c r="Z422">
        <v>204</v>
      </c>
    </row>
    <row r="423" spans="1:26" ht="15.95">
      <c r="A423" t="s">
        <v>4817</v>
      </c>
      <c r="B423" t="s">
        <v>2074</v>
      </c>
      <c r="C423" t="str">
        <f>VLOOKUP(B423, Positions!A$1:B$160, 2, FALSE)</f>
        <v>Defender</v>
      </c>
      <c r="D423" t="s">
        <v>263</v>
      </c>
      <c r="E423" t="s">
        <v>5665</v>
      </c>
      <c r="F423" t="s">
        <v>21</v>
      </c>
      <c r="G423" t="str">
        <f>VLOOKUP(E423, Tiers!M$1:P$134, 3, FALSE)</f>
        <v>ENG2</v>
      </c>
      <c r="H423">
        <f>VLOOKUP(G423, Tiers!B$1:C$134, 2, FALSE)</f>
        <v>3</v>
      </c>
      <c r="I423" s="26" t="s">
        <v>5770</v>
      </c>
      <c r="J423">
        <f t="shared" si="26"/>
        <v>4</v>
      </c>
      <c r="K423">
        <f t="shared" si="27"/>
        <v>3</v>
      </c>
      <c r="L423">
        <f t="shared" si="28"/>
        <v>10669</v>
      </c>
      <c r="M423">
        <f t="shared" si="29"/>
        <v>350</v>
      </c>
      <c r="N423">
        <v>26</v>
      </c>
      <c r="O423" t="s">
        <v>113</v>
      </c>
      <c r="P423" t="s">
        <v>21</v>
      </c>
      <c r="Q423" t="s">
        <v>22</v>
      </c>
      <c r="R423" t="s">
        <v>21</v>
      </c>
      <c r="W423">
        <v>180</v>
      </c>
      <c r="X423">
        <v>81</v>
      </c>
      <c r="Y423">
        <v>36</v>
      </c>
      <c r="Z423">
        <v>262</v>
      </c>
    </row>
    <row r="424" spans="1:26" ht="15.95">
      <c r="A424" t="s">
        <v>4818</v>
      </c>
      <c r="B424" t="s">
        <v>196</v>
      </c>
      <c r="C424" t="str">
        <f>VLOOKUP(B424, Positions!A$1:B$160, 2, FALSE)</f>
        <v>Defender</v>
      </c>
      <c r="D424" t="s">
        <v>2744</v>
      </c>
      <c r="E424" t="s">
        <v>5666</v>
      </c>
      <c r="F424" t="s">
        <v>21</v>
      </c>
      <c r="G424" t="str">
        <f>VLOOKUP(E424, Tiers!M$1:P$134, 3, FALSE)</f>
        <v>NONE</v>
      </c>
      <c r="H424">
        <f>VLOOKUP(G424, Tiers!B$1:C$134, 2, FALSE)</f>
        <v>7</v>
      </c>
      <c r="I424" s="26" t="s">
        <v>5771</v>
      </c>
      <c r="J424">
        <f t="shared" si="26"/>
        <v>12</v>
      </c>
      <c r="K424">
        <f t="shared" si="27"/>
        <v>2</v>
      </c>
      <c r="L424">
        <f t="shared" si="28"/>
        <v>10788</v>
      </c>
      <c r="M424">
        <f t="shared" si="29"/>
        <v>354</v>
      </c>
      <c r="N424">
        <v>26</v>
      </c>
      <c r="O424" t="s">
        <v>57</v>
      </c>
      <c r="P424" t="s">
        <v>21</v>
      </c>
      <c r="Q424" t="s">
        <v>22</v>
      </c>
      <c r="R424" t="s">
        <v>21</v>
      </c>
      <c r="W424">
        <v>188</v>
      </c>
      <c r="X424">
        <v>83</v>
      </c>
      <c r="Y424">
        <v>24</v>
      </c>
      <c r="Z424">
        <v>310</v>
      </c>
    </row>
    <row r="425" spans="1:26" ht="15.95">
      <c r="A425" t="s">
        <v>4819</v>
      </c>
      <c r="B425" t="s">
        <v>42</v>
      </c>
      <c r="C425" t="str">
        <f>VLOOKUP(B425, Positions!A$1:B$160, 2, FALSE)</f>
        <v>Midfielder</v>
      </c>
      <c r="D425" t="s">
        <v>187</v>
      </c>
      <c r="E425" t="s">
        <v>5663</v>
      </c>
      <c r="F425" t="s">
        <v>21</v>
      </c>
      <c r="G425" t="str">
        <f>VLOOKUP(E425, Tiers!M$1:P$134, 3, FALSE)</f>
        <v>ENG4</v>
      </c>
      <c r="H425">
        <f>VLOOKUP(G425, Tiers!B$1:C$134, 2, FALSE)</f>
        <v>5</v>
      </c>
      <c r="I425" s="26" t="s">
        <v>5772</v>
      </c>
      <c r="J425">
        <f t="shared" ref="J425:J488" si="30">MONTH(I425)</f>
        <v>10</v>
      </c>
      <c r="K425">
        <f t="shared" ref="K425:K488" si="31">IF(OR(MONTH(I425)=9, MONTH(I425)=10, MONTH(I425)=11), 1,
IF(OR(MONTH(I425)=12, MONTH(I425)=1, MONTH(I425)=2), 2,
IF(OR(MONTH(I425)=3, MONTH(I425)=4, MONTH(I425)=5), 3,
4)))</f>
        <v>1</v>
      </c>
      <c r="L425">
        <f t="shared" ref="L425:L488" si="32">DATEDIF(I425, DATE(2015, 7, 1), "d")</f>
        <v>10849</v>
      </c>
      <c r="M425">
        <f t="shared" ref="M425:M488" si="33">DATEDIF(I425, DATE(2015, 7, 1), "m")</f>
        <v>356</v>
      </c>
      <c r="N425">
        <v>26</v>
      </c>
      <c r="O425" t="s">
        <v>1097</v>
      </c>
      <c r="P425" t="s">
        <v>21</v>
      </c>
      <c r="Q425" t="s">
        <v>22</v>
      </c>
      <c r="R425" t="s">
        <v>21</v>
      </c>
      <c r="W425">
        <v>171</v>
      </c>
      <c r="X425">
        <v>71</v>
      </c>
      <c r="Y425">
        <v>3</v>
      </c>
      <c r="Z425">
        <v>168</v>
      </c>
    </row>
    <row r="426" spans="1:26" ht="15.95">
      <c r="A426" t="s">
        <v>4820</v>
      </c>
      <c r="B426" t="s">
        <v>445</v>
      </c>
      <c r="C426" t="str">
        <f>VLOOKUP(B426, Positions!A$1:B$160, 2, FALSE)</f>
        <v>Midfielder</v>
      </c>
      <c r="D426" t="s">
        <v>5666</v>
      </c>
      <c r="E426" t="s">
        <v>5666</v>
      </c>
      <c r="F426" t="s">
        <v>21</v>
      </c>
      <c r="G426" t="str">
        <f>VLOOKUP(E426, Tiers!M$1:P$134, 3, FALSE)</f>
        <v>NONE</v>
      </c>
      <c r="H426">
        <f>VLOOKUP(G426, Tiers!B$1:C$134, 2, FALSE)</f>
        <v>7</v>
      </c>
      <c r="I426" s="26" t="s">
        <v>5773</v>
      </c>
      <c r="J426">
        <f t="shared" si="30"/>
        <v>5</v>
      </c>
      <c r="K426">
        <f t="shared" si="31"/>
        <v>3</v>
      </c>
      <c r="L426">
        <f t="shared" si="32"/>
        <v>11012</v>
      </c>
      <c r="M426">
        <f t="shared" si="33"/>
        <v>361</v>
      </c>
      <c r="N426">
        <v>26</v>
      </c>
      <c r="O426" t="s">
        <v>57</v>
      </c>
      <c r="P426" t="s">
        <v>21</v>
      </c>
      <c r="Q426" t="s">
        <v>22</v>
      </c>
      <c r="R426" t="s">
        <v>21</v>
      </c>
      <c r="W426">
        <v>171</v>
      </c>
      <c r="X426">
        <v>73</v>
      </c>
      <c r="Y426">
        <v>14</v>
      </c>
      <c r="Z426">
        <v>169</v>
      </c>
    </row>
    <row r="427" spans="1:26" ht="15.95">
      <c r="A427" t="s">
        <v>4821</v>
      </c>
      <c r="B427" t="s">
        <v>36</v>
      </c>
      <c r="C427" t="str">
        <f>VLOOKUP(B427, Positions!A$1:B$160, 2, FALSE)</f>
        <v>Midfielder</v>
      </c>
      <c r="D427" t="s">
        <v>4822</v>
      </c>
      <c r="E427" t="s">
        <v>5666</v>
      </c>
      <c r="F427" t="s">
        <v>226</v>
      </c>
      <c r="G427" t="str">
        <f>VLOOKUP(E427, Tiers!M$1:P$134, 3, FALSE)</f>
        <v>NONE</v>
      </c>
      <c r="H427">
        <f>VLOOKUP(G427, Tiers!B$1:C$134, 2, FALSE)</f>
        <v>7</v>
      </c>
      <c r="I427" s="26" t="s">
        <v>5774</v>
      </c>
      <c r="J427">
        <f t="shared" si="30"/>
        <v>1</v>
      </c>
      <c r="K427">
        <f t="shared" si="31"/>
        <v>2</v>
      </c>
      <c r="L427">
        <f t="shared" si="32"/>
        <v>11116</v>
      </c>
      <c r="M427">
        <f t="shared" si="33"/>
        <v>365</v>
      </c>
      <c r="N427">
        <v>26</v>
      </c>
      <c r="O427" t="s">
        <v>1308</v>
      </c>
      <c r="P427" t="s">
        <v>21</v>
      </c>
      <c r="Q427" t="s">
        <v>22</v>
      </c>
      <c r="R427" t="s">
        <v>21</v>
      </c>
      <c r="W427">
        <v>183</v>
      </c>
      <c r="X427">
        <v>79</v>
      </c>
      <c r="Y427">
        <v>3</v>
      </c>
      <c r="Z427">
        <v>162</v>
      </c>
    </row>
    <row r="428" spans="1:26" ht="15.95">
      <c r="A428" t="s">
        <v>4823</v>
      </c>
      <c r="B428" t="s">
        <v>680</v>
      </c>
      <c r="C428" t="str">
        <f>VLOOKUP(B428, Positions!A$1:B$160, 2, FALSE)</f>
        <v>Midfielder</v>
      </c>
      <c r="D428" t="s">
        <v>1895</v>
      </c>
      <c r="E428" t="s">
        <v>5666</v>
      </c>
      <c r="F428" t="s">
        <v>21</v>
      </c>
      <c r="G428" t="str">
        <f>VLOOKUP(E428, Tiers!M$1:P$134, 3, FALSE)</f>
        <v>NONE</v>
      </c>
      <c r="H428">
        <f>VLOOKUP(G428, Tiers!B$1:C$134, 2, FALSE)</f>
        <v>7</v>
      </c>
      <c r="I428" s="26" t="s">
        <v>5775</v>
      </c>
      <c r="J428">
        <f t="shared" si="30"/>
        <v>9</v>
      </c>
      <c r="K428">
        <f t="shared" si="31"/>
        <v>1</v>
      </c>
      <c r="L428">
        <f t="shared" si="32"/>
        <v>11245</v>
      </c>
      <c r="M428">
        <f t="shared" si="33"/>
        <v>369</v>
      </c>
      <c r="N428">
        <v>26</v>
      </c>
      <c r="O428" t="s">
        <v>1148</v>
      </c>
      <c r="P428" t="s">
        <v>21</v>
      </c>
      <c r="Q428" t="s">
        <v>22</v>
      </c>
      <c r="R428" t="s">
        <v>21</v>
      </c>
      <c r="W428">
        <v>181</v>
      </c>
      <c r="X428">
        <v>70</v>
      </c>
      <c r="Y428">
        <v>23</v>
      </c>
      <c r="Z428">
        <v>141</v>
      </c>
    </row>
    <row r="429" spans="1:26" ht="15.95">
      <c r="A429" t="s">
        <v>4824</v>
      </c>
      <c r="B429" t="s">
        <v>166</v>
      </c>
      <c r="C429" t="str">
        <f>VLOOKUP(B429, Positions!A$1:B$160, 2, FALSE)</f>
        <v>Goalkeeper</v>
      </c>
      <c r="D429" t="s">
        <v>185</v>
      </c>
      <c r="E429" t="s">
        <v>5664</v>
      </c>
      <c r="F429" t="s">
        <v>21</v>
      </c>
      <c r="G429" t="str">
        <f>VLOOKUP(E429, Tiers!M$1:P$134, 3, FALSE)</f>
        <v>ENG3</v>
      </c>
      <c r="H429">
        <f>VLOOKUP(G429, Tiers!B$1:C$134, 2, FALSE)</f>
        <v>4</v>
      </c>
      <c r="I429" s="26" t="s">
        <v>5776</v>
      </c>
      <c r="J429">
        <f t="shared" si="30"/>
        <v>9</v>
      </c>
      <c r="K429">
        <f t="shared" si="31"/>
        <v>1</v>
      </c>
      <c r="L429">
        <f t="shared" si="32"/>
        <v>11247</v>
      </c>
      <c r="M429">
        <f t="shared" si="33"/>
        <v>369</v>
      </c>
      <c r="N429">
        <v>26</v>
      </c>
      <c r="O429" t="s">
        <v>40</v>
      </c>
      <c r="P429" t="s">
        <v>21</v>
      </c>
      <c r="Q429" t="s">
        <v>22</v>
      </c>
      <c r="R429" t="s">
        <v>21</v>
      </c>
      <c r="W429">
        <v>188</v>
      </c>
      <c r="X429">
        <v>85</v>
      </c>
      <c r="Y429">
        <v>0</v>
      </c>
      <c r="Z429">
        <v>167</v>
      </c>
    </row>
    <row r="430" spans="1:26" ht="15.95">
      <c r="A430" t="s">
        <v>4825</v>
      </c>
      <c r="B430" t="s">
        <v>420</v>
      </c>
      <c r="C430" t="str">
        <f>VLOOKUP(B430, Positions!A$1:B$160, 2, FALSE)</f>
        <v>Midfielder</v>
      </c>
      <c r="D430" t="s">
        <v>142</v>
      </c>
      <c r="E430" t="s">
        <v>5663</v>
      </c>
      <c r="F430" t="s">
        <v>21</v>
      </c>
      <c r="G430" t="str">
        <f>VLOOKUP(E430, Tiers!M$1:P$134, 3, FALSE)</f>
        <v>ENG4</v>
      </c>
      <c r="H430">
        <f>VLOOKUP(G430, Tiers!B$1:C$134, 2, FALSE)</f>
        <v>5</v>
      </c>
      <c r="I430" s="26" t="s">
        <v>5777</v>
      </c>
      <c r="J430">
        <f t="shared" si="30"/>
        <v>7</v>
      </c>
      <c r="K430">
        <f t="shared" si="31"/>
        <v>4</v>
      </c>
      <c r="L430">
        <f t="shared" si="32"/>
        <v>11310</v>
      </c>
      <c r="M430">
        <f t="shared" si="33"/>
        <v>371</v>
      </c>
      <c r="N430">
        <v>26</v>
      </c>
      <c r="O430" t="s">
        <v>234</v>
      </c>
      <c r="P430" t="s">
        <v>21</v>
      </c>
      <c r="Q430" t="s">
        <v>22</v>
      </c>
      <c r="R430" t="s">
        <v>21</v>
      </c>
      <c r="W430">
        <v>187</v>
      </c>
      <c r="X430">
        <v>90</v>
      </c>
      <c r="Y430">
        <v>36</v>
      </c>
      <c r="Z430">
        <v>247</v>
      </c>
    </row>
    <row r="431" spans="1:26" ht="15.95">
      <c r="A431" t="s">
        <v>4826</v>
      </c>
      <c r="B431" t="s">
        <v>47</v>
      </c>
      <c r="C431" t="str">
        <f>VLOOKUP(B431, Positions!A$1:B$160, 2, FALSE)</f>
        <v>Forward</v>
      </c>
      <c r="D431" t="s">
        <v>252</v>
      </c>
      <c r="E431" t="s">
        <v>5665</v>
      </c>
      <c r="F431" t="s">
        <v>21</v>
      </c>
      <c r="G431" t="str">
        <f>VLOOKUP(E431, Tiers!M$1:P$134, 3, FALSE)</f>
        <v>ENG2</v>
      </c>
      <c r="H431">
        <f>VLOOKUP(G431, Tiers!B$1:C$134, 2, FALSE)</f>
        <v>3</v>
      </c>
      <c r="I431" s="26" t="s">
        <v>5778</v>
      </c>
      <c r="J431">
        <f t="shared" si="30"/>
        <v>5</v>
      </c>
      <c r="K431">
        <f t="shared" si="31"/>
        <v>3</v>
      </c>
      <c r="L431">
        <f t="shared" si="32"/>
        <v>11371</v>
      </c>
      <c r="M431">
        <f t="shared" si="33"/>
        <v>373</v>
      </c>
      <c r="N431">
        <v>26</v>
      </c>
      <c r="O431" t="s">
        <v>4827</v>
      </c>
      <c r="P431" t="s">
        <v>21</v>
      </c>
      <c r="Q431" t="s">
        <v>171</v>
      </c>
      <c r="R431" t="s">
        <v>21</v>
      </c>
      <c r="S431" t="s">
        <v>1988</v>
      </c>
      <c r="W431">
        <v>178</v>
      </c>
      <c r="X431">
        <v>75</v>
      </c>
      <c r="Y431">
        <v>26</v>
      </c>
      <c r="Z431">
        <v>199</v>
      </c>
    </row>
    <row r="432" spans="1:26" ht="15.95">
      <c r="A432" t="s">
        <v>4828</v>
      </c>
      <c r="B432" t="s">
        <v>16</v>
      </c>
      <c r="C432" t="str">
        <f>VLOOKUP(B432, Positions!A$1:B$160, 2, FALSE)</f>
        <v>Forward</v>
      </c>
      <c r="D432" t="s">
        <v>449</v>
      </c>
      <c r="E432" t="s">
        <v>5664</v>
      </c>
      <c r="F432" t="s">
        <v>21</v>
      </c>
      <c r="G432" t="str">
        <f>VLOOKUP(E432, Tiers!M$1:P$134, 3, FALSE)</f>
        <v>ENG3</v>
      </c>
      <c r="H432">
        <f>VLOOKUP(G432, Tiers!B$1:C$134, 2, FALSE)</f>
        <v>4</v>
      </c>
      <c r="I432" s="26" t="s">
        <v>5779</v>
      </c>
      <c r="J432">
        <f t="shared" si="30"/>
        <v>4</v>
      </c>
      <c r="K432">
        <f t="shared" si="31"/>
        <v>3</v>
      </c>
      <c r="L432">
        <f t="shared" si="32"/>
        <v>11392</v>
      </c>
      <c r="M432">
        <f t="shared" si="33"/>
        <v>374</v>
      </c>
      <c r="N432">
        <v>26</v>
      </c>
      <c r="O432" t="s">
        <v>40</v>
      </c>
      <c r="P432" t="s">
        <v>21</v>
      </c>
      <c r="Q432" t="s">
        <v>22</v>
      </c>
      <c r="R432" t="s">
        <v>21</v>
      </c>
      <c r="W432">
        <v>188</v>
      </c>
      <c r="X432">
        <v>78</v>
      </c>
      <c r="Y432">
        <v>100</v>
      </c>
      <c r="Z432">
        <v>183</v>
      </c>
    </row>
    <row r="433" spans="1:26" ht="15.95">
      <c r="A433" t="s">
        <v>4829</v>
      </c>
      <c r="B433" t="s">
        <v>278</v>
      </c>
      <c r="C433" t="str">
        <f>VLOOKUP(B433, Positions!A$1:B$160, 2, FALSE)</f>
        <v>Midfielder</v>
      </c>
      <c r="D433" t="s">
        <v>204</v>
      </c>
      <c r="E433" t="s">
        <v>5665</v>
      </c>
      <c r="F433" t="s">
        <v>21</v>
      </c>
      <c r="G433" t="str">
        <f>VLOOKUP(E433, Tiers!M$1:P$134, 3, FALSE)</f>
        <v>ENG2</v>
      </c>
      <c r="H433">
        <f>VLOOKUP(G433, Tiers!B$1:C$134, 2, FALSE)</f>
        <v>3</v>
      </c>
      <c r="I433" s="26" t="s">
        <v>5679</v>
      </c>
      <c r="J433">
        <f t="shared" si="30"/>
        <v>2</v>
      </c>
      <c r="K433">
        <f t="shared" si="31"/>
        <v>2</v>
      </c>
      <c r="L433">
        <f t="shared" si="32"/>
        <v>11467</v>
      </c>
      <c r="M433">
        <f t="shared" si="33"/>
        <v>376</v>
      </c>
      <c r="N433">
        <v>26</v>
      </c>
      <c r="O433" t="s">
        <v>159</v>
      </c>
      <c r="P433" t="s">
        <v>21</v>
      </c>
      <c r="Q433" t="s">
        <v>22</v>
      </c>
      <c r="R433" t="s">
        <v>21</v>
      </c>
      <c r="W433">
        <v>188</v>
      </c>
      <c r="X433">
        <v>77</v>
      </c>
      <c r="Y433">
        <v>30</v>
      </c>
      <c r="Z433">
        <v>232</v>
      </c>
    </row>
    <row r="434" spans="1:26" ht="15.95">
      <c r="A434" t="s">
        <v>4830</v>
      </c>
      <c r="B434" t="s">
        <v>55</v>
      </c>
      <c r="C434" t="str">
        <f>VLOOKUP(B434, Positions!A$1:B$160, 2, FALSE)</f>
        <v>Forward</v>
      </c>
      <c r="D434" t="s">
        <v>200</v>
      </c>
      <c r="E434" t="s">
        <v>5664</v>
      </c>
      <c r="F434" t="s">
        <v>21</v>
      </c>
      <c r="G434" t="str">
        <f>VLOOKUP(E434, Tiers!M$1:P$134, 3, FALSE)</f>
        <v>ENG3</v>
      </c>
      <c r="H434">
        <f>VLOOKUP(G434, Tiers!B$1:C$134, 2, FALSE)</f>
        <v>4</v>
      </c>
      <c r="I434" s="26" t="s">
        <v>5680</v>
      </c>
      <c r="J434">
        <f t="shared" si="30"/>
        <v>1</v>
      </c>
      <c r="K434">
        <f t="shared" si="31"/>
        <v>2</v>
      </c>
      <c r="L434">
        <f t="shared" si="32"/>
        <v>11476</v>
      </c>
      <c r="M434">
        <f t="shared" si="33"/>
        <v>377</v>
      </c>
      <c r="N434">
        <v>26</v>
      </c>
      <c r="O434" t="s">
        <v>5790</v>
      </c>
      <c r="P434" t="s">
        <v>21</v>
      </c>
      <c r="Q434" t="s">
        <v>22</v>
      </c>
      <c r="R434" t="s">
        <v>21</v>
      </c>
      <c r="W434">
        <v>175</v>
      </c>
      <c r="X434">
        <v>72</v>
      </c>
      <c r="Y434">
        <v>38</v>
      </c>
      <c r="Z434">
        <v>295</v>
      </c>
    </row>
    <row r="435" spans="1:26" ht="15.95">
      <c r="A435" t="s">
        <v>4831</v>
      </c>
      <c r="B435" t="s">
        <v>166</v>
      </c>
      <c r="C435" t="str">
        <f>VLOOKUP(B435, Positions!A$1:B$160, 2, FALSE)</f>
        <v>Goalkeeper</v>
      </c>
      <c r="D435" t="s">
        <v>5666</v>
      </c>
      <c r="E435" t="s">
        <v>5666</v>
      </c>
      <c r="F435" t="s">
        <v>21</v>
      </c>
      <c r="G435" t="str">
        <f>VLOOKUP(E435, Tiers!M$1:P$134, 3, FALSE)</f>
        <v>NONE</v>
      </c>
      <c r="H435">
        <f>VLOOKUP(G435, Tiers!B$1:C$134, 2, FALSE)</f>
        <v>7</v>
      </c>
      <c r="I435" s="26" t="s">
        <v>5682</v>
      </c>
      <c r="J435">
        <f t="shared" si="30"/>
        <v>10</v>
      </c>
      <c r="K435">
        <f t="shared" si="31"/>
        <v>1</v>
      </c>
      <c r="L435">
        <f t="shared" si="32"/>
        <v>11566</v>
      </c>
      <c r="M435">
        <f t="shared" si="33"/>
        <v>380</v>
      </c>
      <c r="N435">
        <v>26</v>
      </c>
      <c r="O435" t="s">
        <v>459</v>
      </c>
      <c r="P435" t="s">
        <v>21</v>
      </c>
      <c r="Q435" t="s">
        <v>22</v>
      </c>
      <c r="R435" t="s">
        <v>21</v>
      </c>
      <c r="W435">
        <v>188</v>
      </c>
      <c r="X435">
        <v>77</v>
      </c>
      <c r="Y435">
        <v>0</v>
      </c>
      <c r="Z435">
        <v>167</v>
      </c>
    </row>
    <row r="436" spans="1:26" ht="15.95">
      <c r="A436" t="s">
        <v>4832</v>
      </c>
      <c r="B436" t="s">
        <v>946</v>
      </c>
      <c r="C436" t="str">
        <f>VLOOKUP(B436, Positions!A$1:B$160, 2, FALSE)</f>
        <v>Defender</v>
      </c>
      <c r="D436" t="s">
        <v>236</v>
      </c>
      <c r="E436" t="s">
        <v>5665</v>
      </c>
      <c r="F436" t="s">
        <v>21</v>
      </c>
      <c r="G436" t="str">
        <f>VLOOKUP(E436, Tiers!M$1:P$134, 3, FALSE)</f>
        <v>ENG2</v>
      </c>
      <c r="H436">
        <f>VLOOKUP(G436, Tiers!B$1:C$134, 2, FALSE)</f>
        <v>3</v>
      </c>
      <c r="I436" s="26" t="s">
        <v>5683</v>
      </c>
      <c r="J436">
        <f t="shared" si="30"/>
        <v>9</v>
      </c>
      <c r="K436">
        <f t="shared" si="31"/>
        <v>1</v>
      </c>
      <c r="L436">
        <f t="shared" si="32"/>
        <v>11625</v>
      </c>
      <c r="M436">
        <f t="shared" si="33"/>
        <v>381</v>
      </c>
      <c r="N436">
        <v>26</v>
      </c>
      <c r="O436" t="s">
        <v>2611</v>
      </c>
      <c r="P436" t="s">
        <v>21</v>
      </c>
      <c r="Q436" t="s">
        <v>22</v>
      </c>
      <c r="R436" t="s">
        <v>21</v>
      </c>
      <c r="W436">
        <v>185</v>
      </c>
      <c r="X436">
        <v>81</v>
      </c>
      <c r="Y436">
        <v>4</v>
      </c>
      <c r="Z436">
        <v>260</v>
      </c>
    </row>
    <row r="437" spans="1:26" ht="15.95">
      <c r="A437" t="s">
        <v>4833</v>
      </c>
      <c r="B437" t="s">
        <v>81</v>
      </c>
      <c r="C437" t="str">
        <f>VLOOKUP(B437, Positions!A$1:B$160, 2, FALSE)</f>
        <v>Defender</v>
      </c>
      <c r="D437" t="s">
        <v>332</v>
      </c>
      <c r="E437" t="s">
        <v>5665</v>
      </c>
      <c r="F437" t="s">
        <v>21</v>
      </c>
      <c r="G437" t="str">
        <f>VLOOKUP(E437, Tiers!M$1:P$134, 3, FALSE)</f>
        <v>ENG2</v>
      </c>
      <c r="H437">
        <f>VLOOKUP(G437, Tiers!B$1:C$134, 2, FALSE)</f>
        <v>3</v>
      </c>
      <c r="I437" s="26" t="s">
        <v>5684</v>
      </c>
      <c r="J437">
        <f t="shared" si="30"/>
        <v>3</v>
      </c>
      <c r="K437">
        <f t="shared" si="31"/>
        <v>3</v>
      </c>
      <c r="L437">
        <f t="shared" si="32"/>
        <v>11788</v>
      </c>
      <c r="M437">
        <f t="shared" si="33"/>
        <v>387</v>
      </c>
      <c r="N437">
        <v>26</v>
      </c>
      <c r="O437" t="s">
        <v>326</v>
      </c>
      <c r="P437" t="s">
        <v>21</v>
      </c>
      <c r="Q437" t="s">
        <v>22</v>
      </c>
      <c r="R437" t="s">
        <v>21</v>
      </c>
      <c r="W437">
        <v>191</v>
      </c>
      <c r="X437">
        <v>84</v>
      </c>
      <c r="Y437">
        <v>4</v>
      </c>
      <c r="Z437">
        <v>245</v>
      </c>
    </row>
    <row r="438" spans="1:26" ht="15.95">
      <c r="A438" t="s">
        <v>4834</v>
      </c>
      <c r="B438" t="s">
        <v>16</v>
      </c>
      <c r="C438" t="str">
        <f>VLOOKUP(B438, Positions!A$1:B$160, 2, FALSE)</f>
        <v>Forward</v>
      </c>
      <c r="D438" t="s">
        <v>4835</v>
      </c>
      <c r="E438" t="s">
        <v>5666</v>
      </c>
      <c r="F438" t="s">
        <v>563</v>
      </c>
      <c r="G438" t="str">
        <f>VLOOKUP(E438, Tiers!M$1:P$134, 3, FALSE)</f>
        <v>NONE</v>
      </c>
      <c r="H438">
        <f>VLOOKUP(G438, Tiers!B$1:C$134, 2, FALSE)</f>
        <v>7</v>
      </c>
      <c r="I438" s="26" t="s">
        <v>5684</v>
      </c>
      <c r="J438">
        <f t="shared" si="30"/>
        <v>3</v>
      </c>
      <c r="K438">
        <f t="shared" si="31"/>
        <v>3</v>
      </c>
      <c r="L438">
        <f t="shared" si="32"/>
        <v>11788</v>
      </c>
      <c r="M438">
        <f t="shared" si="33"/>
        <v>387</v>
      </c>
      <c r="N438">
        <v>26</v>
      </c>
      <c r="O438" t="s">
        <v>530</v>
      </c>
      <c r="P438" t="s">
        <v>21</v>
      </c>
      <c r="Q438" t="s">
        <v>22</v>
      </c>
      <c r="R438" t="s">
        <v>21</v>
      </c>
      <c r="S438" t="s">
        <v>491</v>
      </c>
      <c r="W438">
        <v>186</v>
      </c>
      <c r="X438">
        <v>77</v>
      </c>
      <c r="Y438">
        <v>34</v>
      </c>
      <c r="Z438">
        <v>137</v>
      </c>
    </row>
    <row r="439" spans="1:26" ht="15.95">
      <c r="A439" t="s">
        <v>4836</v>
      </c>
      <c r="B439" t="s">
        <v>426</v>
      </c>
      <c r="C439" t="str">
        <f>VLOOKUP(B439, Positions!A$1:B$160, 2, FALSE)</f>
        <v>Midfielder</v>
      </c>
      <c r="D439" t="s">
        <v>4837</v>
      </c>
      <c r="E439" t="s">
        <v>5666</v>
      </c>
      <c r="F439" t="s">
        <v>563</v>
      </c>
      <c r="G439" t="str">
        <f>VLOOKUP(E439, Tiers!M$1:P$134, 3, FALSE)</f>
        <v>NONE</v>
      </c>
      <c r="H439">
        <f>VLOOKUP(G439, Tiers!B$1:C$134, 2, FALSE)</f>
        <v>7</v>
      </c>
      <c r="I439" s="26" t="s">
        <v>5685</v>
      </c>
      <c r="J439">
        <f t="shared" si="30"/>
        <v>1</v>
      </c>
      <c r="K439">
        <f t="shared" si="31"/>
        <v>2</v>
      </c>
      <c r="L439">
        <f t="shared" si="32"/>
        <v>11847</v>
      </c>
      <c r="M439">
        <f t="shared" si="33"/>
        <v>389</v>
      </c>
      <c r="N439">
        <v>26</v>
      </c>
      <c r="O439" t="s">
        <v>397</v>
      </c>
      <c r="P439" t="s">
        <v>21</v>
      </c>
      <c r="Q439" t="s">
        <v>22</v>
      </c>
      <c r="R439" t="s">
        <v>21</v>
      </c>
      <c r="S439" t="s">
        <v>563</v>
      </c>
      <c r="W439">
        <v>181</v>
      </c>
      <c r="X439">
        <v>75</v>
      </c>
      <c r="Y439">
        <v>43</v>
      </c>
      <c r="Z439">
        <v>153</v>
      </c>
    </row>
    <row r="440" spans="1:26" ht="15.95">
      <c r="A440" t="s">
        <v>4838</v>
      </c>
      <c r="B440" t="s">
        <v>42</v>
      </c>
      <c r="C440" t="str">
        <f>VLOOKUP(B440, Positions!A$1:B$160, 2, FALSE)</f>
        <v>Midfielder</v>
      </c>
      <c r="D440" t="s">
        <v>4839</v>
      </c>
      <c r="E440" t="s">
        <v>5666</v>
      </c>
      <c r="F440" t="s">
        <v>1110</v>
      </c>
      <c r="G440" t="str">
        <f>VLOOKUP(E440, Tiers!M$1:P$134, 3, FALSE)</f>
        <v>NONE</v>
      </c>
      <c r="H440">
        <f>VLOOKUP(G440, Tiers!B$1:C$134, 2, FALSE)</f>
        <v>7</v>
      </c>
      <c r="I440" s="26" t="s">
        <v>5686</v>
      </c>
      <c r="J440">
        <f t="shared" si="30"/>
        <v>1</v>
      </c>
      <c r="K440">
        <f t="shared" si="31"/>
        <v>2</v>
      </c>
      <c r="L440">
        <f t="shared" si="32"/>
        <v>11854</v>
      </c>
      <c r="M440">
        <f t="shared" si="33"/>
        <v>389</v>
      </c>
      <c r="N440">
        <v>26</v>
      </c>
      <c r="O440" t="s">
        <v>461</v>
      </c>
      <c r="P440" t="s">
        <v>21</v>
      </c>
      <c r="Q440" t="s">
        <v>22</v>
      </c>
      <c r="R440" t="s">
        <v>21</v>
      </c>
      <c r="W440">
        <v>175</v>
      </c>
      <c r="X440">
        <v>67</v>
      </c>
      <c r="Y440">
        <v>21</v>
      </c>
      <c r="Z440">
        <v>154</v>
      </c>
    </row>
    <row r="441" spans="1:26" ht="15.95">
      <c r="A441" t="s">
        <v>4841</v>
      </c>
      <c r="B441" t="s">
        <v>16</v>
      </c>
      <c r="C441" t="str">
        <f>VLOOKUP(B441, Positions!A$1:B$160, 2, FALSE)</f>
        <v>Forward</v>
      </c>
      <c r="D441" t="s">
        <v>142</v>
      </c>
      <c r="E441" t="s">
        <v>5663</v>
      </c>
      <c r="F441" t="s">
        <v>21</v>
      </c>
      <c r="G441" t="str">
        <f>VLOOKUP(E441, Tiers!M$1:P$134, 3, FALSE)</f>
        <v>ENG4</v>
      </c>
      <c r="H441">
        <f>VLOOKUP(G441, Tiers!B$1:C$134, 2, FALSE)</f>
        <v>5</v>
      </c>
      <c r="I441" s="26" t="s">
        <v>5687</v>
      </c>
      <c r="J441">
        <f t="shared" si="30"/>
        <v>12</v>
      </c>
      <c r="K441">
        <f t="shared" si="31"/>
        <v>2</v>
      </c>
      <c r="L441">
        <f t="shared" si="32"/>
        <v>11879</v>
      </c>
      <c r="M441">
        <f t="shared" si="33"/>
        <v>390</v>
      </c>
      <c r="N441">
        <v>26</v>
      </c>
      <c r="O441" t="s">
        <v>373</v>
      </c>
      <c r="P441" t="s">
        <v>21</v>
      </c>
      <c r="Q441" t="s">
        <v>22</v>
      </c>
      <c r="R441" t="s">
        <v>21</v>
      </c>
      <c r="S441" t="s">
        <v>319</v>
      </c>
      <c r="W441">
        <v>183</v>
      </c>
      <c r="X441">
        <v>94</v>
      </c>
      <c r="Y441">
        <v>75</v>
      </c>
      <c r="Z441">
        <v>283</v>
      </c>
    </row>
    <row r="442" spans="1:26" ht="15.95">
      <c r="A442" t="s">
        <v>4842</v>
      </c>
      <c r="B442" t="s">
        <v>322</v>
      </c>
      <c r="C442" t="str">
        <f>VLOOKUP(B442, Positions!A$1:B$160, 2, FALSE)</f>
        <v>Midfielder</v>
      </c>
      <c r="D442" t="s">
        <v>395</v>
      </c>
      <c r="E442" t="s">
        <v>5665</v>
      </c>
      <c r="F442" t="s">
        <v>21</v>
      </c>
      <c r="G442" t="str">
        <f>VLOOKUP(E442, Tiers!M$1:P$134, 3, FALSE)</f>
        <v>ENG2</v>
      </c>
      <c r="H442">
        <f>VLOOKUP(G442, Tiers!B$1:C$134, 2, FALSE)</f>
        <v>3</v>
      </c>
      <c r="I442" s="26" t="s">
        <v>5688</v>
      </c>
      <c r="J442">
        <f t="shared" si="30"/>
        <v>11</v>
      </c>
      <c r="K442">
        <f t="shared" si="31"/>
        <v>1</v>
      </c>
      <c r="L442">
        <f t="shared" si="32"/>
        <v>11919</v>
      </c>
      <c r="M442">
        <f t="shared" si="33"/>
        <v>391</v>
      </c>
      <c r="N442">
        <v>26</v>
      </c>
      <c r="O442" t="s">
        <v>530</v>
      </c>
      <c r="P442" t="s">
        <v>21</v>
      </c>
      <c r="Q442" t="s">
        <v>22</v>
      </c>
      <c r="R442" t="s">
        <v>21</v>
      </c>
      <c r="W442">
        <v>173</v>
      </c>
      <c r="X442">
        <v>75</v>
      </c>
      <c r="Y442">
        <v>23</v>
      </c>
      <c r="Z442">
        <v>214</v>
      </c>
    </row>
    <row r="443" spans="1:26" ht="15.95">
      <c r="A443" t="s">
        <v>4843</v>
      </c>
      <c r="B443" t="s">
        <v>3857</v>
      </c>
      <c r="C443" t="str">
        <f>VLOOKUP(B443, Positions!A$1:B$160, 2, FALSE)</f>
        <v>Defender</v>
      </c>
      <c r="D443" t="s">
        <v>592</v>
      </c>
      <c r="E443" t="s">
        <v>5666</v>
      </c>
      <c r="F443" t="s">
        <v>21</v>
      </c>
      <c r="G443" t="str">
        <f>VLOOKUP(E443, Tiers!M$1:P$134, 3, FALSE)</f>
        <v>NONE</v>
      </c>
      <c r="H443">
        <f>VLOOKUP(G443, Tiers!B$1:C$134, 2, FALSE)</f>
        <v>7</v>
      </c>
      <c r="I443" s="26" t="s">
        <v>5689</v>
      </c>
      <c r="J443">
        <f t="shared" si="30"/>
        <v>10</v>
      </c>
      <c r="K443">
        <f t="shared" si="31"/>
        <v>1</v>
      </c>
      <c r="L443">
        <f t="shared" si="32"/>
        <v>11931</v>
      </c>
      <c r="M443">
        <f t="shared" si="33"/>
        <v>392</v>
      </c>
      <c r="N443">
        <v>26</v>
      </c>
      <c r="O443" t="s">
        <v>402</v>
      </c>
      <c r="P443" t="s">
        <v>21</v>
      </c>
      <c r="Q443" t="s">
        <v>22</v>
      </c>
      <c r="R443" t="s">
        <v>21</v>
      </c>
      <c r="W443">
        <v>178</v>
      </c>
      <c r="X443">
        <v>70</v>
      </c>
      <c r="Y443">
        <v>2</v>
      </c>
      <c r="Z443">
        <v>269</v>
      </c>
    </row>
    <row r="444" spans="1:26" ht="15.95">
      <c r="A444" t="s">
        <v>4844</v>
      </c>
      <c r="B444" t="s">
        <v>115</v>
      </c>
      <c r="C444" t="str">
        <f>VLOOKUP(B444, Positions!A$1:B$160, 2, FALSE)</f>
        <v>Midfielder</v>
      </c>
      <c r="D444" t="s">
        <v>496</v>
      </c>
      <c r="E444" t="s">
        <v>5664</v>
      </c>
      <c r="F444" t="s">
        <v>21</v>
      </c>
      <c r="G444" t="str">
        <f>VLOOKUP(E444, Tiers!M$1:P$134, 3, FALSE)</f>
        <v>ENG3</v>
      </c>
      <c r="H444">
        <f>VLOOKUP(G444, Tiers!B$1:C$134, 2, FALSE)</f>
        <v>4</v>
      </c>
      <c r="I444" s="26" t="s">
        <v>5690</v>
      </c>
      <c r="J444">
        <f t="shared" si="30"/>
        <v>10</v>
      </c>
      <c r="K444">
        <f t="shared" si="31"/>
        <v>1</v>
      </c>
      <c r="L444">
        <f t="shared" si="32"/>
        <v>11932</v>
      </c>
      <c r="M444">
        <f t="shared" si="33"/>
        <v>392</v>
      </c>
      <c r="N444">
        <v>26</v>
      </c>
      <c r="O444" t="s">
        <v>357</v>
      </c>
      <c r="P444" t="s">
        <v>21</v>
      </c>
      <c r="Q444" t="s">
        <v>22</v>
      </c>
      <c r="R444" t="s">
        <v>21</v>
      </c>
      <c r="W444">
        <v>176</v>
      </c>
      <c r="X444">
        <v>65</v>
      </c>
      <c r="Y444">
        <v>25</v>
      </c>
      <c r="Z444">
        <v>242</v>
      </c>
    </row>
    <row r="445" spans="1:26" ht="15.95">
      <c r="A445" t="s">
        <v>4845</v>
      </c>
      <c r="B445" t="s">
        <v>16</v>
      </c>
      <c r="C445" t="str">
        <f>VLOOKUP(B445, Positions!A$1:B$160, 2, FALSE)</f>
        <v>Forward</v>
      </c>
      <c r="D445" t="s">
        <v>5666</v>
      </c>
      <c r="E445" t="s">
        <v>5666</v>
      </c>
      <c r="F445" t="s">
        <v>21</v>
      </c>
      <c r="G445" t="str">
        <f>VLOOKUP(E445, Tiers!M$1:P$134, 3, FALSE)</f>
        <v>NONE</v>
      </c>
      <c r="H445">
        <f>VLOOKUP(G445, Tiers!B$1:C$134, 2, FALSE)</f>
        <v>7</v>
      </c>
      <c r="I445" s="26" t="s">
        <v>5691</v>
      </c>
      <c r="J445">
        <f t="shared" si="30"/>
        <v>9</v>
      </c>
      <c r="K445">
        <f t="shared" si="31"/>
        <v>1</v>
      </c>
      <c r="L445">
        <f t="shared" si="32"/>
        <v>11964</v>
      </c>
      <c r="M445">
        <f t="shared" si="33"/>
        <v>393</v>
      </c>
      <c r="N445">
        <v>26</v>
      </c>
      <c r="O445" t="s">
        <v>40</v>
      </c>
      <c r="P445" t="s">
        <v>21</v>
      </c>
      <c r="Q445" t="s">
        <v>22</v>
      </c>
      <c r="R445" t="s">
        <v>21</v>
      </c>
      <c r="W445">
        <v>178</v>
      </c>
      <c r="X445">
        <v>71</v>
      </c>
      <c r="Y445">
        <v>14</v>
      </c>
      <c r="Z445">
        <v>85</v>
      </c>
    </row>
    <row r="446" spans="1:26" ht="15.95">
      <c r="A446" t="s">
        <v>4846</v>
      </c>
      <c r="B446" t="s">
        <v>480</v>
      </c>
      <c r="C446" t="str">
        <f>VLOOKUP(B446, Positions!A$1:B$160, 2, FALSE)</f>
        <v>Defender</v>
      </c>
      <c r="D446" t="s">
        <v>250</v>
      </c>
      <c r="E446" t="s">
        <v>5664</v>
      </c>
      <c r="F446" t="s">
        <v>21</v>
      </c>
      <c r="G446" t="str">
        <f>VLOOKUP(E446, Tiers!M$1:P$134, 3, FALSE)</f>
        <v>ENG3</v>
      </c>
      <c r="H446">
        <f>VLOOKUP(G446, Tiers!B$1:C$134, 2, FALSE)</f>
        <v>4</v>
      </c>
      <c r="I446" s="26" t="s">
        <v>5692</v>
      </c>
      <c r="J446">
        <f t="shared" si="30"/>
        <v>9</v>
      </c>
      <c r="K446">
        <f t="shared" si="31"/>
        <v>1</v>
      </c>
      <c r="L446">
        <f t="shared" si="32"/>
        <v>11971</v>
      </c>
      <c r="M446">
        <f t="shared" si="33"/>
        <v>393</v>
      </c>
      <c r="N446">
        <v>26</v>
      </c>
      <c r="O446" t="s">
        <v>253</v>
      </c>
      <c r="P446" t="s">
        <v>21</v>
      </c>
      <c r="Q446" t="s">
        <v>22</v>
      </c>
      <c r="R446" t="s">
        <v>21</v>
      </c>
      <c r="W446">
        <v>181</v>
      </c>
      <c r="X446">
        <v>80</v>
      </c>
      <c r="Y446">
        <v>6</v>
      </c>
      <c r="Z446">
        <v>144</v>
      </c>
    </row>
    <row r="447" spans="1:26" ht="15.95">
      <c r="A447" t="s">
        <v>4847</v>
      </c>
      <c r="B447" t="s">
        <v>166</v>
      </c>
      <c r="C447" t="str">
        <f>VLOOKUP(B447, Positions!A$1:B$160, 2, FALSE)</f>
        <v>Goalkeeper</v>
      </c>
      <c r="D447" t="s">
        <v>5666</v>
      </c>
      <c r="E447" t="s">
        <v>5666</v>
      </c>
      <c r="F447" t="s">
        <v>21</v>
      </c>
      <c r="G447" t="str">
        <f>VLOOKUP(E447, Tiers!M$1:P$134, 3, FALSE)</f>
        <v>NONE</v>
      </c>
      <c r="H447">
        <f>VLOOKUP(G447, Tiers!B$1:C$134, 2, FALSE)</f>
        <v>7</v>
      </c>
      <c r="I447" s="26" t="s">
        <v>5693</v>
      </c>
      <c r="J447">
        <f t="shared" si="30"/>
        <v>6</v>
      </c>
      <c r="K447">
        <f t="shared" si="31"/>
        <v>4</v>
      </c>
      <c r="L447">
        <f t="shared" si="32"/>
        <v>12060</v>
      </c>
      <c r="M447">
        <f t="shared" si="33"/>
        <v>396</v>
      </c>
      <c r="N447">
        <v>26</v>
      </c>
      <c r="O447" t="s">
        <v>252</v>
      </c>
      <c r="P447" t="s">
        <v>21</v>
      </c>
      <c r="Q447" t="s">
        <v>22</v>
      </c>
      <c r="R447" t="s">
        <v>21</v>
      </c>
      <c r="W447">
        <v>196</v>
      </c>
      <c r="X447">
        <v>85</v>
      </c>
      <c r="Y447">
        <v>0</v>
      </c>
      <c r="Z447">
        <v>85</v>
      </c>
    </row>
    <row r="448" spans="1:26" ht="15.95">
      <c r="A448" t="s">
        <v>4848</v>
      </c>
      <c r="B448" t="s">
        <v>72</v>
      </c>
      <c r="C448" t="str">
        <f>VLOOKUP(B448, Positions!A$1:B$160, 2, FALSE)</f>
        <v>Defender</v>
      </c>
      <c r="D448" t="s">
        <v>4849</v>
      </c>
      <c r="E448" t="s">
        <v>5666</v>
      </c>
      <c r="F448" t="s">
        <v>5673</v>
      </c>
      <c r="G448" t="str">
        <f>VLOOKUP(E448, Tiers!M$1:P$134, 3, FALSE)</f>
        <v>NONE</v>
      </c>
      <c r="H448">
        <f>VLOOKUP(G448, Tiers!B$1:C$134, 2, FALSE)</f>
        <v>7</v>
      </c>
      <c r="I448" s="26" t="s">
        <v>5694</v>
      </c>
      <c r="J448">
        <f t="shared" si="30"/>
        <v>11</v>
      </c>
      <c r="K448">
        <f t="shared" si="31"/>
        <v>1</v>
      </c>
      <c r="L448">
        <f t="shared" si="32"/>
        <v>12284</v>
      </c>
      <c r="M448">
        <f t="shared" si="33"/>
        <v>403</v>
      </c>
      <c r="N448">
        <v>26</v>
      </c>
      <c r="O448" t="s">
        <v>74</v>
      </c>
      <c r="P448" t="s">
        <v>21</v>
      </c>
      <c r="Q448" t="s">
        <v>22</v>
      </c>
      <c r="R448" t="s">
        <v>21</v>
      </c>
      <c r="S448" t="s">
        <v>491</v>
      </c>
      <c r="W448">
        <v>166</v>
      </c>
      <c r="X448">
        <v>71</v>
      </c>
      <c r="Y448">
        <v>8</v>
      </c>
      <c r="Z448">
        <v>82</v>
      </c>
    </row>
    <row r="449" spans="1:26" ht="15.95">
      <c r="A449" t="s">
        <v>4850</v>
      </c>
      <c r="B449" t="s">
        <v>16</v>
      </c>
      <c r="C449" t="str">
        <f>VLOOKUP(B449, Positions!A$1:B$160, 2, FALSE)</f>
        <v>Forward</v>
      </c>
      <c r="D449" t="s">
        <v>252</v>
      </c>
      <c r="E449" t="s">
        <v>5665</v>
      </c>
      <c r="F449" t="s">
        <v>21</v>
      </c>
      <c r="G449" t="str">
        <f>VLOOKUP(E449, Tiers!M$1:P$134, 3, FALSE)</f>
        <v>ENG2</v>
      </c>
      <c r="H449">
        <f>VLOOKUP(G449, Tiers!B$1:C$134, 2, FALSE)</f>
        <v>3</v>
      </c>
      <c r="I449" s="26" t="s">
        <v>5695</v>
      </c>
      <c r="J449">
        <f t="shared" si="30"/>
        <v>11</v>
      </c>
      <c r="K449">
        <f t="shared" si="31"/>
        <v>1</v>
      </c>
      <c r="L449">
        <f t="shared" si="32"/>
        <v>12290</v>
      </c>
      <c r="M449">
        <f t="shared" si="33"/>
        <v>403</v>
      </c>
      <c r="N449">
        <v>26</v>
      </c>
      <c r="O449" t="s">
        <v>284</v>
      </c>
      <c r="P449" t="s">
        <v>21</v>
      </c>
      <c r="Q449" t="s">
        <v>22</v>
      </c>
      <c r="R449" t="s">
        <v>21</v>
      </c>
      <c r="W449">
        <v>181</v>
      </c>
      <c r="X449">
        <v>80</v>
      </c>
      <c r="Y449">
        <v>48</v>
      </c>
      <c r="Z449">
        <v>174</v>
      </c>
    </row>
    <row r="450" spans="1:26" ht="15.95">
      <c r="A450" t="s">
        <v>4851</v>
      </c>
      <c r="B450" t="s">
        <v>81</v>
      </c>
      <c r="C450" t="str">
        <f>VLOOKUP(B450, Positions!A$1:B$160, 2, FALSE)</f>
        <v>Defender</v>
      </c>
      <c r="D450" t="s">
        <v>3718</v>
      </c>
      <c r="E450" t="s">
        <v>5666</v>
      </c>
      <c r="F450" t="s">
        <v>21</v>
      </c>
      <c r="G450" t="str">
        <f>VLOOKUP(E450, Tiers!M$1:P$134, 3, FALSE)</f>
        <v>NONE</v>
      </c>
      <c r="H450">
        <f>VLOOKUP(G450, Tiers!B$1:C$134, 2, FALSE)</f>
        <v>7</v>
      </c>
      <c r="I450" s="26" t="s">
        <v>5696</v>
      </c>
      <c r="J450">
        <f t="shared" si="30"/>
        <v>2</v>
      </c>
      <c r="K450">
        <f t="shared" si="31"/>
        <v>2</v>
      </c>
      <c r="L450">
        <f t="shared" si="32"/>
        <v>12559</v>
      </c>
      <c r="M450">
        <f t="shared" si="33"/>
        <v>412</v>
      </c>
      <c r="N450">
        <v>26</v>
      </c>
      <c r="O450" t="s">
        <v>74</v>
      </c>
      <c r="P450" t="s">
        <v>21</v>
      </c>
      <c r="Q450" t="s">
        <v>22</v>
      </c>
      <c r="R450" t="s">
        <v>21</v>
      </c>
      <c r="W450">
        <v>194</v>
      </c>
      <c r="X450">
        <v>86</v>
      </c>
      <c r="Y450">
        <v>9</v>
      </c>
      <c r="Z450">
        <v>265</v>
      </c>
    </row>
    <row r="451" spans="1:26" ht="15.95">
      <c r="A451" t="s">
        <v>4852</v>
      </c>
      <c r="B451" t="s">
        <v>115</v>
      </c>
      <c r="C451" t="str">
        <f>VLOOKUP(B451, Positions!A$1:B$160, 2, FALSE)</f>
        <v>Midfielder</v>
      </c>
      <c r="D451" t="s">
        <v>162</v>
      </c>
      <c r="E451" t="s">
        <v>5663</v>
      </c>
      <c r="F451" t="s">
        <v>21</v>
      </c>
      <c r="G451" t="str">
        <f>VLOOKUP(E451, Tiers!M$1:P$134, 3, FALSE)</f>
        <v>ENG4</v>
      </c>
      <c r="H451">
        <f>VLOOKUP(G451, Tiers!B$1:C$134, 2, FALSE)</f>
        <v>5</v>
      </c>
      <c r="I451" s="26" t="s">
        <v>5697</v>
      </c>
      <c r="J451">
        <f t="shared" si="30"/>
        <v>12</v>
      </c>
      <c r="K451">
        <f t="shared" si="31"/>
        <v>2</v>
      </c>
      <c r="L451">
        <f t="shared" si="32"/>
        <v>12613</v>
      </c>
      <c r="M451">
        <f t="shared" si="33"/>
        <v>414</v>
      </c>
      <c r="N451">
        <v>26</v>
      </c>
      <c r="O451" t="s">
        <v>2301</v>
      </c>
      <c r="P451" t="s">
        <v>21</v>
      </c>
      <c r="Q451" t="s">
        <v>22</v>
      </c>
      <c r="R451" t="s">
        <v>21</v>
      </c>
      <c r="W451">
        <v>176</v>
      </c>
      <c r="X451">
        <v>83</v>
      </c>
      <c r="Y451">
        <v>32</v>
      </c>
      <c r="Z451">
        <v>194</v>
      </c>
    </row>
    <row r="452" spans="1:26" ht="15.95">
      <c r="A452" t="s">
        <v>4853</v>
      </c>
      <c r="B452" t="s">
        <v>16</v>
      </c>
      <c r="C452" t="str">
        <f>VLOOKUP(B452, Positions!A$1:B$160, 2, FALSE)</f>
        <v>Forward</v>
      </c>
      <c r="D452" t="s">
        <v>4854</v>
      </c>
      <c r="E452" t="s">
        <v>5666</v>
      </c>
      <c r="F452" t="s">
        <v>5675</v>
      </c>
      <c r="G452" t="str">
        <f>VLOOKUP(E452, Tiers!M$1:P$134, 3, FALSE)</f>
        <v>NONE</v>
      </c>
      <c r="H452">
        <f>VLOOKUP(G452, Tiers!B$1:C$134, 2, FALSE)</f>
        <v>7</v>
      </c>
      <c r="I452" s="26" t="s">
        <v>5698</v>
      </c>
      <c r="J452">
        <f t="shared" si="30"/>
        <v>11</v>
      </c>
      <c r="K452">
        <f t="shared" si="31"/>
        <v>1</v>
      </c>
      <c r="L452">
        <f t="shared" si="32"/>
        <v>12633</v>
      </c>
      <c r="M452">
        <f t="shared" si="33"/>
        <v>415</v>
      </c>
      <c r="N452">
        <v>27</v>
      </c>
      <c r="O452" t="s">
        <v>1217</v>
      </c>
      <c r="P452" t="s">
        <v>21</v>
      </c>
      <c r="Q452" t="s">
        <v>22</v>
      </c>
      <c r="R452" t="s">
        <v>21</v>
      </c>
      <c r="W452">
        <v>168</v>
      </c>
      <c r="X452">
        <v>65</v>
      </c>
      <c r="Y452">
        <v>7</v>
      </c>
      <c r="Z452">
        <v>57</v>
      </c>
    </row>
    <row r="453" spans="1:26" ht="15.95">
      <c r="A453" t="s">
        <v>4856</v>
      </c>
      <c r="B453" t="s">
        <v>16</v>
      </c>
      <c r="C453" t="str">
        <f>VLOOKUP(B453, Positions!A$1:B$160, 2, FALSE)</f>
        <v>Forward</v>
      </c>
      <c r="D453" t="s">
        <v>271</v>
      </c>
      <c r="E453" t="s">
        <v>62</v>
      </c>
      <c r="F453" t="s">
        <v>21</v>
      </c>
      <c r="G453" t="str">
        <f>VLOOKUP(E453, Tiers!M$1:P$134, 3, FALSE)</f>
        <v>ENG1</v>
      </c>
      <c r="H453">
        <f>VLOOKUP(G453, Tiers!B$1:C$134, 2, FALSE)</f>
        <v>1</v>
      </c>
      <c r="I453" s="26" t="s">
        <v>5699</v>
      </c>
      <c r="J453">
        <f t="shared" si="30"/>
        <v>11</v>
      </c>
      <c r="K453">
        <f t="shared" si="31"/>
        <v>1</v>
      </c>
      <c r="L453">
        <f t="shared" si="32"/>
        <v>12643</v>
      </c>
      <c r="M453">
        <f t="shared" si="33"/>
        <v>415</v>
      </c>
      <c r="N453">
        <v>27</v>
      </c>
      <c r="O453" t="s">
        <v>284</v>
      </c>
      <c r="P453" t="s">
        <v>21</v>
      </c>
      <c r="Q453" t="s">
        <v>22</v>
      </c>
      <c r="R453" t="s">
        <v>21</v>
      </c>
      <c r="W453">
        <v>181</v>
      </c>
      <c r="X453">
        <v>77</v>
      </c>
      <c r="Y453">
        <v>112</v>
      </c>
      <c r="Z453">
        <v>336</v>
      </c>
    </row>
    <row r="454" spans="1:26" ht="15.95">
      <c r="A454" t="s">
        <v>4857</v>
      </c>
      <c r="B454" t="s">
        <v>181</v>
      </c>
      <c r="C454" t="str">
        <f>VLOOKUP(B454, Positions!A$1:B$160, 2, FALSE)</f>
        <v>Defender</v>
      </c>
      <c r="D454" t="s">
        <v>674</v>
      </c>
      <c r="E454" t="s">
        <v>5666</v>
      </c>
      <c r="F454" t="s">
        <v>21</v>
      </c>
      <c r="G454" t="str">
        <f>VLOOKUP(E454, Tiers!M$1:P$134, 3, FALSE)</f>
        <v>NONE</v>
      </c>
      <c r="H454">
        <f>VLOOKUP(G454, Tiers!B$1:C$134, 2, FALSE)</f>
        <v>7</v>
      </c>
      <c r="I454" s="26" t="s">
        <v>5700</v>
      </c>
      <c r="J454">
        <f t="shared" si="30"/>
        <v>5</v>
      </c>
      <c r="K454">
        <f t="shared" si="31"/>
        <v>3</v>
      </c>
      <c r="L454">
        <f t="shared" si="32"/>
        <v>12818</v>
      </c>
      <c r="M454">
        <f t="shared" si="33"/>
        <v>421</v>
      </c>
      <c r="N454">
        <v>27</v>
      </c>
      <c r="O454" t="s">
        <v>284</v>
      </c>
      <c r="P454" t="s">
        <v>21</v>
      </c>
      <c r="Q454" t="s">
        <v>22</v>
      </c>
      <c r="R454" t="s">
        <v>21</v>
      </c>
      <c r="W454">
        <v>181</v>
      </c>
      <c r="X454">
        <v>80</v>
      </c>
      <c r="Y454">
        <v>13</v>
      </c>
      <c r="Z454">
        <v>157</v>
      </c>
    </row>
    <row r="455" spans="1:26" ht="15.95">
      <c r="A455" t="s">
        <v>4858</v>
      </c>
      <c r="B455" t="s">
        <v>102</v>
      </c>
      <c r="C455" t="str">
        <f>VLOOKUP(B455, Positions!A$1:B$160, 2, FALSE)</f>
        <v>Defender</v>
      </c>
      <c r="D455" t="s">
        <v>116</v>
      </c>
      <c r="E455" t="s">
        <v>62</v>
      </c>
      <c r="F455" t="s">
        <v>21</v>
      </c>
      <c r="G455" t="str">
        <f>VLOOKUP(E455, Tiers!M$1:P$134, 3, FALSE)</f>
        <v>ENG1</v>
      </c>
      <c r="H455">
        <f>VLOOKUP(G455, Tiers!B$1:C$134, 2, FALSE)</f>
        <v>1</v>
      </c>
      <c r="I455" s="26" t="s">
        <v>5701</v>
      </c>
      <c r="J455">
        <f t="shared" si="30"/>
        <v>3</v>
      </c>
      <c r="K455">
        <f t="shared" si="31"/>
        <v>3</v>
      </c>
      <c r="L455">
        <f t="shared" si="32"/>
        <v>12887</v>
      </c>
      <c r="M455">
        <f t="shared" si="33"/>
        <v>423</v>
      </c>
      <c r="N455">
        <v>27</v>
      </c>
      <c r="O455" t="s">
        <v>284</v>
      </c>
      <c r="P455" t="s">
        <v>21</v>
      </c>
      <c r="Q455" t="s">
        <v>22</v>
      </c>
      <c r="R455" t="s">
        <v>21</v>
      </c>
      <c r="W455">
        <v>181</v>
      </c>
      <c r="X455">
        <v>83</v>
      </c>
      <c r="Y455">
        <v>7</v>
      </c>
      <c r="Z455">
        <v>184</v>
      </c>
    </row>
    <row r="456" spans="1:26" ht="15.95">
      <c r="A456" t="s">
        <v>4859</v>
      </c>
      <c r="B456" t="s">
        <v>42</v>
      </c>
      <c r="C456" t="str">
        <f>VLOOKUP(B456, Positions!A$1:B$160, 2, FALSE)</f>
        <v>Midfielder</v>
      </c>
      <c r="D456" t="s">
        <v>90</v>
      </c>
      <c r="E456" t="s">
        <v>5665</v>
      </c>
      <c r="F456" t="s">
        <v>21</v>
      </c>
      <c r="G456" t="str">
        <f>VLOOKUP(E456, Tiers!M$1:P$134, 3, FALSE)</f>
        <v>ENG2</v>
      </c>
      <c r="H456">
        <f>VLOOKUP(G456, Tiers!B$1:C$134, 2, FALSE)</f>
        <v>3</v>
      </c>
      <c r="I456" s="26" t="s">
        <v>5702</v>
      </c>
      <c r="J456">
        <f t="shared" si="30"/>
        <v>11</v>
      </c>
      <c r="K456">
        <f t="shared" si="31"/>
        <v>1</v>
      </c>
      <c r="L456">
        <f t="shared" si="32"/>
        <v>13024</v>
      </c>
      <c r="M456">
        <f t="shared" si="33"/>
        <v>427</v>
      </c>
      <c r="N456">
        <v>27</v>
      </c>
      <c r="O456" t="s">
        <v>3208</v>
      </c>
      <c r="P456" t="s">
        <v>21</v>
      </c>
      <c r="Q456" t="s">
        <v>22</v>
      </c>
      <c r="R456" t="s">
        <v>21</v>
      </c>
      <c r="W456">
        <v>186</v>
      </c>
      <c r="X456">
        <v>77</v>
      </c>
      <c r="Y456">
        <v>12</v>
      </c>
      <c r="Z456">
        <v>208</v>
      </c>
    </row>
    <row r="457" spans="1:26" ht="15.95">
      <c r="A457" t="s">
        <v>4860</v>
      </c>
      <c r="B457" t="s">
        <v>4861</v>
      </c>
      <c r="C457" t="str">
        <f>VLOOKUP(B457, Positions!A$1:B$160, 2, FALSE)</f>
        <v>Midfielder</v>
      </c>
      <c r="D457" t="s">
        <v>250</v>
      </c>
      <c r="E457" t="s">
        <v>5664</v>
      </c>
      <c r="F457" t="s">
        <v>21</v>
      </c>
      <c r="G457" t="str">
        <f>VLOOKUP(E457, Tiers!M$1:P$134, 3, FALSE)</f>
        <v>ENG3</v>
      </c>
      <c r="H457">
        <f>VLOOKUP(G457, Tiers!B$1:C$134, 2, FALSE)</f>
        <v>4</v>
      </c>
      <c r="I457" s="26" t="s">
        <v>5703</v>
      </c>
      <c r="J457">
        <f t="shared" si="30"/>
        <v>10</v>
      </c>
      <c r="K457">
        <f t="shared" si="31"/>
        <v>1</v>
      </c>
      <c r="L457">
        <f t="shared" si="32"/>
        <v>13043</v>
      </c>
      <c r="M457">
        <f t="shared" si="33"/>
        <v>428</v>
      </c>
      <c r="N457">
        <v>27</v>
      </c>
      <c r="O457" t="s">
        <v>1437</v>
      </c>
      <c r="P457" t="s">
        <v>21</v>
      </c>
      <c r="Q457" t="s">
        <v>22</v>
      </c>
      <c r="R457" t="s">
        <v>21</v>
      </c>
      <c r="S457" t="s">
        <v>340</v>
      </c>
      <c r="W457">
        <v>178</v>
      </c>
      <c r="X457">
        <v>65</v>
      </c>
      <c r="Y457">
        <v>27</v>
      </c>
      <c r="Z457">
        <v>281</v>
      </c>
    </row>
    <row r="458" spans="1:26" ht="15.95">
      <c r="A458" t="s">
        <v>4862</v>
      </c>
      <c r="B458" t="s">
        <v>102</v>
      </c>
      <c r="C458" t="str">
        <f>VLOOKUP(B458, Positions!A$1:B$160, 2, FALSE)</f>
        <v>Defender</v>
      </c>
      <c r="D458" t="s">
        <v>27</v>
      </c>
      <c r="E458" t="s">
        <v>5663</v>
      </c>
      <c r="F458" t="s">
        <v>21</v>
      </c>
      <c r="G458" t="str">
        <f>VLOOKUP(E458, Tiers!M$1:P$134, 3, FALSE)</f>
        <v>ENG4</v>
      </c>
      <c r="H458">
        <f>VLOOKUP(G458, Tiers!B$1:C$134, 2, FALSE)</f>
        <v>5</v>
      </c>
      <c r="I458" s="26" t="s">
        <v>5704</v>
      </c>
      <c r="J458">
        <f t="shared" si="30"/>
        <v>3</v>
      </c>
      <c r="K458">
        <f t="shared" si="31"/>
        <v>3</v>
      </c>
      <c r="L458">
        <f t="shared" si="32"/>
        <v>13245</v>
      </c>
      <c r="M458">
        <f t="shared" si="33"/>
        <v>435</v>
      </c>
      <c r="N458">
        <v>27</v>
      </c>
      <c r="O458" t="s">
        <v>204</v>
      </c>
      <c r="P458" t="s">
        <v>21</v>
      </c>
      <c r="Q458" t="s">
        <v>22</v>
      </c>
      <c r="R458" t="s">
        <v>21</v>
      </c>
      <c r="W458">
        <v>183</v>
      </c>
      <c r="X458">
        <v>74</v>
      </c>
      <c r="Y458">
        <v>2</v>
      </c>
      <c r="Z458">
        <v>278</v>
      </c>
    </row>
    <row r="459" spans="1:26" ht="15.95">
      <c r="A459" t="s">
        <v>4863</v>
      </c>
      <c r="B459" t="s">
        <v>16</v>
      </c>
      <c r="C459" t="str">
        <f>VLOOKUP(B459, Positions!A$1:B$160, 2, FALSE)</f>
        <v>Forward</v>
      </c>
      <c r="D459" t="s">
        <v>592</v>
      </c>
      <c r="E459" t="s">
        <v>5666</v>
      </c>
      <c r="F459" t="s">
        <v>21</v>
      </c>
      <c r="G459" t="str">
        <f>VLOOKUP(E459, Tiers!M$1:P$134, 3, FALSE)</f>
        <v>NONE</v>
      </c>
      <c r="H459">
        <f>VLOOKUP(G459, Tiers!B$1:C$134, 2, FALSE)</f>
        <v>7</v>
      </c>
      <c r="I459" s="26" t="s">
        <v>5705</v>
      </c>
      <c r="J459">
        <f t="shared" si="30"/>
        <v>3</v>
      </c>
      <c r="K459">
        <f t="shared" si="31"/>
        <v>3</v>
      </c>
      <c r="L459">
        <f t="shared" si="32"/>
        <v>13253</v>
      </c>
      <c r="M459">
        <f t="shared" si="33"/>
        <v>435</v>
      </c>
      <c r="N459">
        <v>27</v>
      </c>
      <c r="O459" t="s">
        <v>4864</v>
      </c>
      <c r="P459" t="s">
        <v>21</v>
      </c>
      <c r="Q459" t="s">
        <v>22</v>
      </c>
      <c r="R459" t="s">
        <v>21</v>
      </c>
      <c r="W459">
        <v>181</v>
      </c>
      <c r="X459">
        <v>76</v>
      </c>
      <c r="Y459">
        <v>19</v>
      </c>
      <c r="Z459">
        <v>93</v>
      </c>
    </row>
    <row r="460" spans="1:26" ht="15.95">
      <c r="A460" t="s">
        <v>4865</v>
      </c>
      <c r="B460" t="s">
        <v>72</v>
      </c>
      <c r="C460" t="str">
        <f>VLOOKUP(B460, Positions!A$1:B$160, 2, FALSE)</f>
        <v>Defender</v>
      </c>
      <c r="D460" t="s">
        <v>259</v>
      </c>
      <c r="E460" t="s">
        <v>5663</v>
      </c>
      <c r="F460" t="s">
        <v>21</v>
      </c>
      <c r="G460" t="str">
        <f>VLOOKUP(E460, Tiers!M$1:P$134, 3, FALSE)</f>
        <v>ENG4</v>
      </c>
      <c r="H460">
        <f>VLOOKUP(G460, Tiers!B$1:C$134, 2, FALSE)</f>
        <v>5</v>
      </c>
      <c r="I460" s="26" t="s">
        <v>5706</v>
      </c>
      <c r="J460">
        <f t="shared" si="30"/>
        <v>3</v>
      </c>
      <c r="K460">
        <f t="shared" si="31"/>
        <v>3</v>
      </c>
      <c r="L460">
        <f t="shared" si="32"/>
        <v>13616</v>
      </c>
      <c r="M460">
        <f t="shared" si="33"/>
        <v>447</v>
      </c>
      <c r="N460">
        <v>27</v>
      </c>
      <c r="O460" t="s">
        <v>74</v>
      </c>
      <c r="P460" t="s">
        <v>21</v>
      </c>
      <c r="Q460" t="s">
        <v>22</v>
      </c>
      <c r="R460" t="s">
        <v>21</v>
      </c>
      <c r="W460">
        <v>178</v>
      </c>
      <c r="X460">
        <v>70</v>
      </c>
      <c r="Y460">
        <v>2</v>
      </c>
      <c r="Z460">
        <v>180</v>
      </c>
    </row>
    <row r="461" spans="1:26" ht="15.95">
      <c r="A461" t="s">
        <v>4866</v>
      </c>
      <c r="B461" t="s">
        <v>166</v>
      </c>
      <c r="C461" t="str">
        <f>VLOOKUP(B461, Positions!A$1:B$160, 2, FALSE)</f>
        <v>Goalkeeper</v>
      </c>
      <c r="D461" t="s">
        <v>190</v>
      </c>
      <c r="E461" t="s">
        <v>5663</v>
      </c>
      <c r="F461" t="s">
        <v>21</v>
      </c>
      <c r="G461" t="str">
        <f>VLOOKUP(E461, Tiers!M$1:P$134, 3, FALSE)</f>
        <v>ENG4</v>
      </c>
      <c r="H461">
        <f>VLOOKUP(G461, Tiers!B$1:C$134, 2, FALSE)</f>
        <v>5</v>
      </c>
      <c r="I461" s="26" t="s">
        <v>5707</v>
      </c>
      <c r="J461">
        <f t="shared" si="30"/>
        <v>5</v>
      </c>
      <c r="K461">
        <f t="shared" si="31"/>
        <v>3</v>
      </c>
      <c r="L461">
        <f t="shared" si="32"/>
        <v>13923</v>
      </c>
      <c r="M461">
        <f t="shared" si="33"/>
        <v>457</v>
      </c>
      <c r="N461">
        <v>27</v>
      </c>
      <c r="O461" t="s">
        <v>134</v>
      </c>
      <c r="P461" t="s">
        <v>21</v>
      </c>
      <c r="Q461" t="s">
        <v>22</v>
      </c>
      <c r="R461" t="s">
        <v>21</v>
      </c>
      <c r="W461">
        <v>186</v>
      </c>
      <c r="X461">
        <v>75</v>
      </c>
      <c r="Y461">
        <v>0</v>
      </c>
      <c r="Z461">
        <v>115</v>
      </c>
    </row>
    <row r="462" spans="1:26" ht="15.95">
      <c r="A462" t="s">
        <v>4867</v>
      </c>
      <c r="B462" t="s">
        <v>2424</v>
      </c>
      <c r="C462" t="str">
        <f>VLOOKUP(B462, Positions!A$1:B$160, 2, FALSE)</f>
        <v>Midfielder</v>
      </c>
      <c r="D462" t="s">
        <v>5666</v>
      </c>
      <c r="E462" t="s">
        <v>5666</v>
      </c>
      <c r="F462" t="s">
        <v>21</v>
      </c>
      <c r="G462" t="str">
        <f>VLOOKUP(E462, Tiers!M$1:P$134, 3, FALSE)</f>
        <v>NONE</v>
      </c>
      <c r="H462">
        <f>VLOOKUP(G462, Tiers!B$1:C$134, 2, FALSE)</f>
        <v>7</v>
      </c>
      <c r="I462" s="26" t="s">
        <v>5708</v>
      </c>
      <c r="J462">
        <f t="shared" si="30"/>
        <v>3</v>
      </c>
      <c r="K462">
        <f t="shared" si="31"/>
        <v>3</v>
      </c>
      <c r="L462">
        <f t="shared" si="32"/>
        <v>14719</v>
      </c>
      <c r="M462">
        <f t="shared" si="33"/>
        <v>483</v>
      </c>
      <c r="N462">
        <v>27</v>
      </c>
      <c r="O462" t="s">
        <v>650</v>
      </c>
      <c r="P462" t="s">
        <v>21</v>
      </c>
      <c r="Q462" t="s">
        <v>22</v>
      </c>
      <c r="R462" t="s">
        <v>21</v>
      </c>
      <c r="W462">
        <v>178</v>
      </c>
      <c r="X462">
        <v>73</v>
      </c>
      <c r="Y462">
        <v>6</v>
      </c>
      <c r="Z462">
        <v>50</v>
      </c>
    </row>
    <row r="463" spans="1:26" ht="15.95">
      <c r="A463" t="s">
        <v>4868</v>
      </c>
      <c r="B463" t="s">
        <v>42</v>
      </c>
      <c r="C463" t="str">
        <f>VLOOKUP(B463, Positions!A$1:B$160, 2, FALSE)</f>
        <v>Midfielder</v>
      </c>
      <c r="D463" t="s">
        <v>3718</v>
      </c>
      <c r="E463" t="s">
        <v>5666</v>
      </c>
      <c r="F463" t="s">
        <v>21</v>
      </c>
      <c r="G463" t="str">
        <f>VLOOKUP(E463, Tiers!M$1:P$134, 3, FALSE)</f>
        <v>NONE</v>
      </c>
      <c r="H463">
        <f>VLOOKUP(G463, Tiers!B$1:C$134, 2, FALSE)</f>
        <v>7</v>
      </c>
      <c r="I463" s="26" t="s">
        <v>5709</v>
      </c>
      <c r="J463">
        <f t="shared" si="30"/>
        <v>7</v>
      </c>
      <c r="K463">
        <f t="shared" si="31"/>
        <v>4</v>
      </c>
      <c r="L463">
        <f t="shared" si="32"/>
        <v>15326</v>
      </c>
      <c r="M463">
        <f t="shared" si="33"/>
        <v>503</v>
      </c>
      <c r="N463">
        <v>27</v>
      </c>
      <c r="O463" t="s">
        <v>3718</v>
      </c>
      <c r="P463" t="s">
        <v>21</v>
      </c>
      <c r="Q463" t="s">
        <v>22</v>
      </c>
      <c r="R463" t="s">
        <v>21</v>
      </c>
      <c r="W463">
        <v>183</v>
      </c>
      <c r="X463">
        <v>70</v>
      </c>
      <c r="Y463">
        <v>0</v>
      </c>
      <c r="Z463">
        <v>29</v>
      </c>
    </row>
    <row r="464" spans="1:26" ht="15.95">
      <c r="A464" t="s">
        <v>4869</v>
      </c>
      <c r="B464" t="s">
        <v>81</v>
      </c>
      <c r="C464" t="str">
        <f>VLOOKUP(B464, Positions!A$1:B$160, 2, FALSE)</f>
        <v>Defender</v>
      </c>
      <c r="D464" t="s">
        <v>4785</v>
      </c>
      <c r="E464" t="s">
        <v>5666</v>
      </c>
      <c r="F464" t="s">
        <v>563</v>
      </c>
      <c r="G464" t="str">
        <f>VLOOKUP(E464, Tiers!M$1:P$134, 3, FALSE)</f>
        <v>NONE</v>
      </c>
      <c r="H464">
        <f>VLOOKUP(G464, Tiers!B$1:C$134, 2, FALSE)</f>
        <v>7</v>
      </c>
      <c r="I464" s="26">
        <v>32292</v>
      </c>
      <c r="J464">
        <f>MONTH(I464)</f>
        <v>5</v>
      </c>
      <c r="K464">
        <f>IF(OR(MONTH(I464)=9, MONTH(I464)=10, MONTH(I464)=11), 1,
IF(OR(MONTH(I464)=12, MONTH(I464)=1, MONTH(I464)=2), 2,
IF(OR(MONTH(I464)=3, MONTH(I464)=4, MONTH(I464)=5), 3,
4)))</f>
        <v>3</v>
      </c>
      <c r="L464">
        <f>DATEDIF(I464, DATE(2015, 7, 1), "d")</f>
        <v>9894</v>
      </c>
      <c r="M464">
        <f>DATEDIF(I464, DATE(2015, 7, 1), "m")</f>
        <v>325</v>
      </c>
      <c r="N464">
        <v>27</v>
      </c>
      <c r="O464" t="s">
        <v>1659</v>
      </c>
      <c r="P464" t="s">
        <v>21</v>
      </c>
      <c r="Q464" t="s">
        <v>22</v>
      </c>
      <c r="R464" t="s">
        <v>21</v>
      </c>
      <c r="S464" t="s">
        <v>563</v>
      </c>
      <c r="W464">
        <v>188</v>
      </c>
      <c r="X464">
        <v>78</v>
      </c>
      <c r="Y464">
        <v>6</v>
      </c>
      <c r="Z464">
        <v>98</v>
      </c>
    </row>
    <row r="465" spans="1:26" ht="15.95">
      <c r="A465" t="s">
        <v>4870</v>
      </c>
      <c r="B465" t="s">
        <v>360</v>
      </c>
      <c r="C465" t="str">
        <f>VLOOKUP(B465, Positions!A$1:B$160, 2, FALSE)</f>
        <v>Defender</v>
      </c>
      <c r="D465" t="s">
        <v>43</v>
      </c>
      <c r="E465" t="s">
        <v>5664</v>
      </c>
      <c r="F465" t="s">
        <v>21</v>
      </c>
      <c r="G465" t="str">
        <f>VLOOKUP(E465, Tiers!M$1:P$134, 3, FALSE)</f>
        <v>ENG3</v>
      </c>
      <c r="H465">
        <f>VLOOKUP(G465, Tiers!B$1:C$134, 2, FALSE)</f>
        <v>4</v>
      </c>
      <c r="I465" s="26" t="s">
        <v>5804</v>
      </c>
      <c r="J465">
        <f t="shared" si="30"/>
        <v>5</v>
      </c>
      <c r="K465">
        <f t="shared" si="31"/>
        <v>3</v>
      </c>
      <c r="L465">
        <f t="shared" si="32"/>
        <v>9895</v>
      </c>
      <c r="M465">
        <f t="shared" si="33"/>
        <v>325</v>
      </c>
      <c r="N465">
        <v>27</v>
      </c>
      <c r="O465" t="s">
        <v>208</v>
      </c>
      <c r="P465" t="s">
        <v>21</v>
      </c>
      <c r="Q465" t="s">
        <v>22</v>
      </c>
      <c r="R465" t="s">
        <v>21</v>
      </c>
      <c r="W465">
        <v>188</v>
      </c>
      <c r="X465">
        <v>78</v>
      </c>
      <c r="Y465">
        <v>8</v>
      </c>
      <c r="Z465">
        <v>184</v>
      </c>
    </row>
    <row r="466" spans="1:26" ht="15.95">
      <c r="A466" t="s">
        <v>4871</v>
      </c>
      <c r="B466" t="s">
        <v>166</v>
      </c>
      <c r="C466" t="str">
        <f>VLOOKUP(B466, Positions!A$1:B$160, 2, FALSE)</f>
        <v>Goalkeeper</v>
      </c>
      <c r="D466" t="s">
        <v>68</v>
      </c>
      <c r="E466" t="s">
        <v>5663</v>
      </c>
      <c r="F466" t="s">
        <v>21</v>
      </c>
      <c r="G466" t="str">
        <f>VLOOKUP(E466, Tiers!M$1:P$134, 3, FALSE)</f>
        <v>ENG4</v>
      </c>
      <c r="H466">
        <f>VLOOKUP(G466, Tiers!B$1:C$134, 2, FALSE)</f>
        <v>5</v>
      </c>
      <c r="I466" s="26" t="s">
        <v>5805</v>
      </c>
      <c r="J466">
        <f t="shared" si="30"/>
        <v>5</v>
      </c>
      <c r="K466">
        <f t="shared" si="31"/>
        <v>3</v>
      </c>
      <c r="L466">
        <f t="shared" si="32"/>
        <v>9896</v>
      </c>
      <c r="M466">
        <f t="shared" si="33"/>
        <v>325</v>
      </c>
      <c r="N466">
        <v>27</v>
      </c>
      <c r="O466" t="s">
        <v>69</v>
      </c>
      <c r="P466" t="s">
        <v>21</v>
      </c>
      <c r="Q466" t="s">
        <v>22</v>
      </c>
      <c r="R466" t="s">
        <v>21</v>
      </c>
      <c r="W466">
        <v>194</v>
      </c>
      <c r="X466">
        <v>94</v>
      </c>
      <c r="Y466">
        <v>0</v>
      </c>
      <c r="Z466">
        <v>230</v>
      </c>
    </row>
    <row r="467" spans="1:26" ht="15.95">
      <c r="A467" t="s">
        <v>4872</v>
      </c>
      <c r="B467" t="s">
        <v>166</v>
      </c>
      <c r="C467" t="str">
        <f>VLOOKUP(B467, Positions!A$1:B$160, 2, FALSE)</f>
        <v>Goalkeeper</v>
      </c>
      <c r="D467" t="s">
        <v>3718</v>
      </c>
      <c r="E467" t="s">
        <v>5666</v>
      </c>
      <c r="F467" t="s">
        <v>21</v>
      </c>
      <c r="G467" t="str">
        <f>VLOOKUP(E467, Tiers!M$1:P$134, 3, FALSE)</f>
        <v>NONE</v>
      </c>
      <c r="H467">
        <f>VLOOKUP(G467, Tiers!B$1:C$134, 2, FALSE)</f>
        <v>7</v>
      </c>
      <c r="I467" s="26" t="s">
        <v>5805</v>
      </c>
      <c r="J467">
        <f t="shared" si="30"/>
        <v>5</v>
      </c>
      <c r="K467">
        <f t="shared" si="31"/>
        <v>3</v>
      </c>
      <c r="L467">
        <f t="shared" si="32"/>
        <v>9896</v>
      </c>
      <c r="M467">
        <f t="shared" si="33"/>
        <v>325</v>
      </c>
      <c r="N467">
        <v>27</v>
      </c>
      <c r="O467" t="s">
        <v>3252</v>
      </c>
      <c r="P467" t="s">
        <v>21</v>
      </c>
      <c r="Q467" t="s">
        <v>22</v>
      </c>
      <c r="R467" t="s">
        <v>21</v>
      </c>
      <c r="W467">
        <v>199</v>
      </c>
      <c r="X467">
        <v>86</v>
      </c>
      <c r="Y467">
        <v>0</v>
      </c>
      <c r="Z467">
        <v>30</v>
      </c>
    </row>
    <row r="468" spans="1:26" ht="15.95">
      <c r="A468" t="s">
        <v>4873</v>
      </c>
      <c r="B468" t="s">
        <v>278</v>
      </c>
      <c r="C468" t="str">
        <f>VLOOKUP(B468, Positions!A$1:B$160, 2, FALSE)</f>
        <v>Midfielder</v>
      </c>
      <c r="D468" t="s">
        <v>657</v>
      </c>
      <c r="E468" t="s">
        <v>62</v>
      </c>
      <c r="F468" t="s">
        <v>21</v>
      </c>
      <c r="G468" t="str">
        <f>VLOOKUP(E468, Tiers!M$1:P$134, 3, FALSE)</f>
        <v>ENG1</v>
      </c>
      <c r="H468">
        <f>VLOOKUP(G468, Tiers!B$1:C$134, 2, FALSE)</f>
        <v>1</v>
      </c>
      <c r="I468" s="26" t="s">
        <v>5806</v>
      </c>
      <c r="J468">
        <f t="shared" si="30"/>
        <v>5</v>
      </c>
      <c r="K468">
        <f t="shared" si="31"/>
        <v>3</v>
      </c>
      <c r="L468">
        <f t="shared" si="32"/>
        <v>9902</v>
      </c>
      <c r="M468">
        <f t="shared" si="33"/>
        <v>325</v>
      </c>
      <c r="N468">
        <v>27</v>
      </c>
      <c r="O468" t="s">
        <v>124</v>
      </c>
      <c r="P468" t="s">
        <v>21</v>
      </c>
      <c r="Q468" t="s">
        <v>22</v>
      </c>
      <c r="R468" t="s">
        <v>21</v>
      </c>
      <c r="W468">
        <v>181</v>
      </c>
      <c r="X468">
        <v>81</v>
      </c>
      <c r="Y468">
        <v>36</v>
      </c>
      <c r="Z468">
        <v>288</v>
      </c>
    </row>
    <row r="469" spans="1:26" ht="15.95">
      <c r="A469" t="s">
        <v>4874</v>
      </c>
      <c r="B469" t="s">
        <v>480</v>
      </c>
      <c r="C469" t="str">
        <f>VLOOKUP(B469, Positions!A$1:B$160, 2, FALSE)</f>
        <v>Defender</v>
      </c>
      <c r="D469" t="s">
        <v>73</v>
      </c>
      <c r="E469" t="s">
        <v>5664</v>
      </c>
      <c r="F469" t="s">
        <v>21</v>
      </c>
      <c r="G469" t="str">
        <f>VLOOKUP(E469, Tiers!M$1:P$134, 3, FALSE)</f>
        <v>ENG3</v>
      </c>
      <c r="H469">
        <f>VLOOKUP(G469, Tiers!B$1:C$134, 2, FALSE)</f>
        <v>4</v>
      </c>
      <c r="I469" s="26" t="s">
        <v>5807</v>
      </c>
      <c r="J469">
        <f t="shared" si="30"/>
        <v>5</v>
      </c>
      <c r="K469">
        <f t="shared" si="31"/>
        <v>3</v>
      </c>
      <c r="L469">
        <f t="shared" si="32"/>
        <v>9906</v>
      </c>
      <c r="M469">
        <f t="shared" si="33"/>
        <v>325</v>
      </c>
      <c r="N469">
        <v>27</v>
      </c>
      <c r="O469" t="s">
        <v>74</v>
      </c>
      <c r="P469" t="s">
        <v>21</v>
      </c>
      <c r="Q469" t="s">
        <v>22</v>
      </c>
      <c r="R469" t="s">
        <v>21</v>
      </c>
      <c r="W469">
        <v>193</v>
      </c>
      <c r="X469">
        <v>89</v>
      </c>
      <c r="Y469">
        <v>43</v>
      </c>
      <c r="Z469">
        <v>368</v>
      </c>
    </row>
    <row r="470" spans="1:26" ht="15.95">
      <c r="A470" t="s">
        <v>4875</v>
      </c>
      <c r="B470" t="s">
        <v>47</v>
      </c>
      <c r="C470" t="str">
        <f>VLOOKUP(B470, Positions!A$1:B$160, 2, FALSE)</f>
        <v>Forward</v>
      </c>
      <c r="D470" t="s">
        <v>4876</v>
      </c>
      <c r="E470" t="s">
        <v>5666</v>
      </c>
      <c r="F470" t="s">
        <v>870</v>
      </c>
      <c r="G470" t="str">
        <f>VLOOKUP(E470, Tiers!M$1:P$134, 3, FALSE)</f>
        <v>NONE</v>
      </c>
      <c r="H470">
        <f>VLOOKUP(G470, Tiers!B$1:C$134, 2, FALSE)</f>
        <v>7</v>
      </c>
      <c r="I470" s="26" t="s">
        <v>5807</v>
      </c>
      <c r="J470">
        <f t="shared" si="30"/>
        <v>5</v>
      </c>
      <c r="K470">
        <f t="shared" si="31"/>
        <v>3</v>
      </c>
      <c r="L470">
        <f t="shared" si="32"/>
        <v>9906</v>
      </c>
      <c r="M470">
        <f t="shared" si="33"/>
        <v>325</v>
      </c>
      <c r="N470">
        <v>27</v>
      </c>
      <c r="O470" t="s">
        <v>74</v>
      </c>
      <c r="P470" t="s">
        <v>21</v>
      </c>
      <c r="Q470" t="s">
        <v>22</v>
      </c>
      <c r="R470" t="s">
        <v>21</v>
      </c>
      <c r="W470">
        <v>183</v>
      </c>
      <c r="X470">
        <v>77</v>
      </c>
      <c r="Y470">
        <v>33</v>
      </c>
      <c r="Z470">
        <v>260</v>
      </c>
    </row>
    <row r="471" spans="1:26" ht="15.95">
      <c r="A471" t="s">
        <v>4878</v>
      </c>
      <c r="B471" t="s">
        <v>2157</v>
      </c>
      <c r="C471" t="str">
        <f>VLOOKUP(B471, Positions!A$1:B$160, 2, FALSE)</f>
        <v>Midfielder</v>
      </c>
      <c r="D471" t="s">
        <v>57</v>
      </c>
      <c r="E471" t="s">
        <v>62</v>
      </c>
      <c r="F471" t="s">
        <v>21</v>
      </c>
      <c r="G471" t="str">
        <f>VLOOKUP(E471, Tiers!M$1:P$134, 3, FALSE)</f>
        <v>ENG1</v>
      </c>
      <c r="H471">
        <f>VLOOKUP(G471, Tiers!B$1:C$134, 2, FALSE)</f>
        <v>1</v>
      </c>
      <c r="I471" s="26" t="s">
        <v>5808</v>
      </c>
      <c r="J471">
        <f t="shared" si="30"/>
        <v>5</v>
      </c>
      <c r="K471">
        <f t="shared" si="31"/>
        <v>3</v>
      </c>
      <c r="L471">
        <f t="shared" si="32"/>
        <v>9913</v>
      </c>
      <c r="M471">
        <f t="shared" si="33"/>
        <v>325</v>
      </c>
      <c r="N471">
        <v>27</v>
      </c>
      <c r="O471" t="s">
        <v>4131</v>
      </c>
      <c r="P471" t="s">
        <v>21</v>
      </c>
      <c r="Q471" t="s">
        <v>22</v>
      </c>
      <c r="R471" t="s">
        <v>21</v>
      </c>
      <c r="W471">
        <v>173</v>
      </c>
      <c r="X471">
        <v>73</v>
      </c>
      <c r="Y471">
        <v>53</v>
      </c>
      <c r="Z471">
        <v>265</v>
      </c>
    </row>
    <row r="472" spans="1:26" ht="15.95">
      <c r="A472" t="s">
        <v>4879</v>
      </c>
      <c r="B472" t="s">
        <v>42</v>
      </c>
      <c r="C472" t="str">
        <f>VLOOKUP(B472, Positions!A$1:B$160, 2, FALSE)</f>
        <v>Midfielder</v>
      </c>
      <c r="D472" t="s">
        <v>1883</v>
      </c>
      <c r="E472" t="s">
        <v>5666</v>
      </c>
      <c r="F472" t="s">
        <v>21</v>
      </c>
      <c r="G472" t="str">
        <f>VLOOKUP(E472, Tiers!M$1:P$134, 3, FALSE)</f>
        <v>NONE</v>
      </c>
      <c r="H472">
        <f>VLOOKUP(G472, Tiers!B$1:C$134, 2, FALSE)</f>
        <v>7</v>
      </c>
      <c r="I472" s="26" t="s">
        <v>5809</v>
      </c>
      <c r="J472">
        <f t="shared" si="30"/>
        <v>5</v>
      </c>
      <c r="K472">
        <f t="shared" si="31"/>
        <v>3</v>
      </c>
      <c r="L472">
        <f t="shared" si="32"/>
        <v>9914</v>
      </c>
      <c r="M472">
        <f t="shared" si="33"/>
        <v>325</v>
      </c>
      <c r="N472">
        <v>27</v>
      </c>
      <c r="O472" t="s">
        <v>74</v>
      </c>
      <c r="P472" t="s">
        <v>21</v>
      </c>
      <c r="Q472" t="s">
        <v>22</v>
      </c>
      <c r="R472" t="s">
        <v>21</v>
      </c>
      <c r="W472">
        <v>194</v>
      </c>
      <c r="X472">
        <v>80</v>
      </c>
      <c r="Y472">
        <v>30</v>
      </c>
      <c r="Z472">
        <v>300</v>
      </c>
    </row>
    <row r="473" spans="1:26" ht="15.95">
      <c r="A473" t="s">
        <v>4880</v>
      </c>
      <c r="B473" t="s">
        <v>16</v>
      </c>
      <c r="C473" t="str">
        <f>VLOOKUP(B473, Positions!A$1:B$160, 2, FALSE)</f>
        <v>Forward</v>
      </c>
      <c r="D473" t="s">
        <v>190</v>
      </c>
      <c r="E473" t="s">
        <v>5663</v>
      </c>
      <c r="F473" t="s">
        <v>21</v>
      </c>
      <c r="G473" t="str">
        <f>VLOOKUP(E473, Tiers!M$1:P$134, 3, FALSE)</f>
        <v>ENG4</v>
      </c>
      <c r="H473">
        <f>VLOOKUP(G473, Tiers!B$1:C$134, 2, FALSE)</f>
        <v>5</v>
      </c>
      <c r="I473" s="26" t="s">
        <v>5810</v>
      </c>
      <c r="J473">
        <f t="shared" si="30"/>
        <v>5</v>
      </c>
      <c r="K473">
        <f t="shared" si="31"/>
        <v>3</v>
      </c>
      <c r="L473">
        <f t="shared" si="32"/>
        <v>9919</v>
      </c>
      <c r="M473">
        <f t="shared" si="33"/>
        <v>325</v>
      </c>
      <c r="N473">
        <v>27</v>
      </c>
      <c r="O473" t="s">
        <v>265</v>
      </c>
      <c r="P473" t="s">
        <v>21</v>
      </c>
      <c r="Q473" t="s">
        <v>22</v>
      </c>
      <c r="R473" t="s">
        <v>21</v>
      </c>
      <c r="W473">
        <v>188</v>
      </c>
      <c r="X473">
        <v>69</v>
      </c>
      <c r="Y473">
        <v>40</v>
      </c>
      <c r="Z473">
        <v>239</v>
      </c>
    </row>
    <row r="474" spans="1:26" ht="15.95">
      <c r="A474" t="s">
        <v>4881</v>
      </c>
      <c r="B474" t="s">
        <v>81</v>
      </c>
      <c r="C474" t="str">
        <f>VLOOKUP(B474, Positions!A$1:B$160, 2, FALSE)</f>
        <v>Defender</v>
      </c>
      <c r="D474" t="s">
        <v>4882</v>
      </c>
      <c r="E474" t="s">
        <v>5666</v>
      </c>
      <c r="F474" t="s">
        <v>414</v>
      </c>
      <c r="G474" t="str">
        <f>VLOOKUP(E474, Tiers!M$1:P$134, 3, FALSE)</f>
        <v>NONE</v>
      </c>
      <c r="H474">
        <f>VLOOKUP(G474, Tiers!B$1:C$134, 2, FALSE)</f>
        <v>7</v>
      </c>
      <c r="I474" s="26" t="s">
        <v>5811</v>
      </c>
      <c r="J474">
        <f t="shared" si="30"/>
        <v>4</v>
      </c>
      <c r="K474">
        <f t="shared" si="31"/>
        <v>3</v>
      </c>
      <c r="L474">
        <f t="shared" si="32"/>
        <v>9926</v>
      </c>
      <c r="M474">
        <f t="shared" si="33"/>
        <v>326</v>
      </c>
      <c r="N474">
        <v>27</v>
      </c>
      <c r="O474" t="s">
        <v>530</v>
      </c>
      <c r="P474" t="s">
        <v>21</v>
      </c>
      <c r="Q474" t="s">
        <v>22</v>
      </c>
      <c r="R474" t="s">
        <v>21</v>
      </c>
      <c r="W474">
        <v>185</v>
      </c>
      <c r="X474">
        <v>75</v>
      </c>
      <c r="Y474">
        <v>7</v>
      </c>
      <c r="Z474">
        <v>133</v>
      </c>
    </row>
    <row r="475" spans="1:26" ht="15.95">
      <c r="A475" t="s">
        <v>4883</v>
      </c>
      <c r="B475" t="s">
        <v>680</v>
      </c>
      <c r="C475" t="str">
        <f>VLOOKUP(B475, Positions!A$1:B$160, 2, FALSE)</f>
        <v>Midfielder</v>
      </c>
      <c r="D475" t="s">
        <v>326</v>
      </c>
      <c r="E475" t="s">
        <v>5663</v>
      </c>
      <c r="F475" t="s">
        <v>21</v>
      </c>
      <c r="G475" t="str">
        <f>VLOOKUP(E475, Tiers!M$1:P$134, 3, FALSE)</f>
        <v>ENG4</v>
      </c>
      <c r="H475">
        <f>VLOOKUP(G475, Tiers!B$1:C$134, 2, FALSE)</f>
        <v>5</v>
      </c>
      <c r="I475" s="26" t="s">
        <v>5812</v>
      </c>
      <c r="J475">
        <f t="shared" si="30"/>
        <v>4</v>
      </c>
      <c r="K475">
        <f t="shared" si="31"/>
        <v>3</v>
      </c>
      <c r="L475">
        <f t="shared" si="32"/>
        <v>9927</v>
      </c>
      <c r="M475">
        <f t="shared" si="33"/>
        <v>326</v>
      </c>
      <c r="N475">
        <v>27</v>
      </c>
      <c r="O475" t="s">
        <v>1308</v>
      </c>
      <c r="P475" t="s">
        <v>21</v>
      </c>
      <c r="Q475" t="s">
        <v>22</v>
      </c>
      <c r="R475" t="s">
        <v>21</v>
      </c>
      <c r="W475">
        <v>183</v>
      </c>
      <c r="X475">
        <v>80</v>
      </c>
      <c r="Y475">
        <v>53</v>
      </c>
      <c r="Z475">
        <v>309</v>
      </c>
    </row>
    <row r="476" spans="1:26" ht="15.95">
      <c r="A476" t="s">
        <v>4884</v>
      </c>
      <c r="B476" t="s">
        <v>42</v>
      </c>
      <c r="C476" t="str">
        <f>VLOOKUP(B476, Positions!A$1:B$160, 2, FALSE)</f>
        <v>Midfielder</v>
      </c>
      <c r="D476" t="s">
        <v>103</v>
      </c>
      <c r="E476" t="s">
        <v>5665</v>
      </c>
      <c r="F476" t="s">
        <v>21</v>
      </c>
      <c r="G476" t="str">
        <f>VLOOKUP(E476, Tiers!M$1:P$134, 3, FALSE)</f>
        <v>ENG2</v>
      </c>
      <c r="H476">
        <f>VLOOKUP(G476, Tiers!B$1:C$134, 2, FALSE)</f>
        <v>3</v>
      </c>
      <c r="I476" s="26" t="s">
        <v>5813</v>
      </c>
      <c r="J476">
        <f t="shared" si="30"/>
        <v>4</v>
      </c>
      <c r="K476">
        <f t="shared" si="31"/>
        <v>3</v>
      </c>
      <c r="L476">
        <f t="shared" si="32"/>
        <v>9935</v>
      </c>
      <c r="M476">
        <f t="shared" si="33"/>
        <v>326</v>
      </c>
      <c r="N476">
        <v>27</v>
      </c>
      <c r="O476" t="s">
        <v>112</v>
      </c>
      <c r="P476" t="s">
        <v>21</v>
      </c>
      <c r="Q476" t="s">
        <v>22</v>
      </c>
      <c r="R476" t="s">
        <v>21</v>
      </c>
      <c r="W476">
        <v>176</v>
      </c>
      <c r="X476">
        <v>75</v>
      </c>
      <c r="Y476">
        <v>12</v>
      </c>
      <c r="Z476">
        <v>198</v>
      </c>
    </row>
    <row r="477" spans="1:26" ht="15.95">
      <c r="A477" t="s">
        <v>4885</v>
      </c>
      <c r="B477" t="s">
        <v>42</v>
      </c>
      <c r="C477" t="str">
        <f>VLOOKUP(B477, Positions!A$1:B$160, 2, FALSE)</f>
        <v>Midfielder</v>
      </c>
      <c r="D477" t="s">
        <v>1177</v>
      </c>
      <c r="E477" t="s">
        <v>5666</v>
      </c>
      <c r="F477" t="s">
        <v>21</v>
      </c>
      <c r="G477" t="str">
        <f>VLOOKUP(E477, Tiers!M$1:P$134, 3, FALSE)</f>
        <v>NONE</v>
      </c>
      <c r="H477">
        <f>VLOOKUP(G477, Tiers!B$1:C$134, 2, FALSE)</f>
        <v>7</v>
      </c>
      <c r="I477" s="26" t="s">
        <v>5814</v>
      </c>
      <c r="J477">
        <f t="shared" si="30"/>
        <v>4</v>
      </c>
      <c r="K477">
        <f t="shared" si="31"/>
        <v>3</v>
      </c>
      <c r="L477">
        <f t="shared" si="32"/>
        <v>9936</v>
      </c>
      <c r="M477">
        <f t="shared" si="33"/>
        <v>326</v>
      </c>
      <c r="N477">
        <v>27</v>
      </c>
      <c r="O477" t="s">
        <v>74</v>
      </c>
      <c r="P477" t="s">
        <v>21</v>
      </c>
      <c r="Q477" t="s">
        <v>22</v>
      </c>
      <c r="R477" t="s">
        <v>21</v>
      </c>
      <c r="W477">
        <v>175</v>
      </c>
      <c r="X477">
        <v>64</v>
      </c>
      <c r="Y477">
        <v>35</v>
      </c>
      <c r="Z477">
        <v>258</v>
      </c>
    </row>
    <row r="478" spans="1:26" ht="15.95">
      <c r="A478" t="s">
        <v>4886</v>
      </c>
      <c r="B478" t="s">
        <v>189</v>
      </c>
      <c r="C478" t="str">
        <f>VLOOKUP(B478, Positions!A$1:B$160, 2, FALSE)</f>
        <v>Forward</v>
      </c>
      <c r="D478" t="s">
        <v>217</v>
      </c>
      <c r="E478" t="s">
        <v>5664</v>
      </c>
      <c r="F478" t="s">
        <v>21</v>
      </c>
      <c r="G478" t="str">
        <f>VLOOKUP(E478, Tiers!M$1:P$134, 3, FALSE)</f>
        <v>ENG3</v>
      </c>
      <c r="H478">
        <f>VLOOKUP(G478, Tiers!B$1:C$134, 2, FALSE)</f>
        <v>4</v>
      </c>
      <c r="I478" s="26" t="s">
        <v>5815</v>
      </c>
      <c r="J478">
        <f t="shared" si="30"/>
        <v>4</v>
      </c>
      <c r="K478">
        <f t="shared" si="31"/>
        <v>3</v>
      </c>
      <c r="L478">
        <f t="shared" si="32"/>
        <v>9939</v>
      </c>
      <c r="M478">
        <f t="shared" si="33"/>
        <v>326</v>
      </c>
      <c r="N478">
        <v>27</v>
      </c>
      <c r="O478" t="s">
        <v>5816</v>
      </c>
      <c r="P478" t="s">
        <v>21</v>
      </c>
      <c r="Q478" t="s">
        <v>22</v>
      </c>
      <c r="R478" t="s">
        <v>21</v>
      </c>
      <c r="W478">
        <v>171</v>
      </c>
      <c r="X478">
        <v>60</v>
      </c>
      <c r="Y478">
        <v>22</v>
      </c>
      <c r="Z478">
        <v>232</v>
      </c>
    </row>
    <row r="479" spans="1:26" ht="15.95">
      <c r="A479" t="s">
        <v>4888</v>
      </c>
      <c r="B479" t="s">
        <v>445</v>
      </c>
      <c r="C479" t="str">
        <f>VLOOKUP(B479, Positions!A$1:B$160, 2, FALSE)</f>
        <v>Midfielder</v>
      </c>
      <c r="D479" t="s">
        <v>17</v>
      </c>
      <c r="E479" t="s">
        <v>5663</v>
      </c>
      <c r="F479" t="s">
        <v>21</v>
      </c>
      <c r="G479" t="str">
        <f>VLOOKUP(E479, Tiers!M$1:P$134, 3, FALSE)</f>
        <v>ENG4</v>
      </c>
      <c r="H479">
        <f>VLOOKUP(G479, Tiers!B$1:C$134, 2, FALSE)</f>
        <v>5</v>
      </c>
      <c r="I479" s="26" t="s">
        <v>5817</v>
      </c>
      <c r="J479">
        <f t="shared" si="30"/>
        <v>4</v>
      </c>
      <c r="K479">
        <f t="shared" si="31"/>
        <v>3</v>
      </c>
      <c r="L479">
        <f t="shared" si="32"/>
        <v>9941</v>
      </c>
      <c r="M479">
        <f t="shared" si="33"/>
        <v>326</v>
      </c>
      <c r="N479">
        <v>27</v>
      </c>
      <c r="O479" t="s">
        <v>229</v>
      </c>
      <c r="P479" t="s">
        <v>21</v>
      </c>
      <c r="Q479" t="s">
        <v>22</v>
      </c>
      <c r="R479" t="s">
        <v>21</v>
      </c>
      <c r="W479">
        <v>176</v>
      </c>
      <c r="X479">
        <v>73</v>
      </c>
      <c r="Y479">
        <v>43</v>
      </c>
      <c r="Z479">
        <v>230</v>
      </c>
    </row>
    <row r="480" spans="1:26" ht="15.95">
      <c r="A480" t="s">
        <v>4889</v>
      </c>
      <c r="B480" t="s">
        <v>16</v>
      </c>
      <c r="C480" t="str">
        <f>VLOOKUP(B480, Positions!A$1:B$160, 2, FALSE)</f>
        <v>Forward</v>
      </c>
      <c r="D480" t="s">
        <v>397</v>
      </c>
      <c r="E480" t="s">
        <v>5665</v>
      </c>
      <c r="F480" t="s">
        <v>21</v>
      </c>
      <c r="G480" t="str">
        <f>VLOOKUP(E480, Tiers!M$1:P$134, 3, FALSE)</f>
        <v>ENG2</v>
      </c>
      <c r="H480">
        <f>VLOOKUP(G480, Tiers!B$1:C$134, 2, FALSE)</f>
        <v>3</v>
      </c>
      <c r="I480" s="26" t="s">
        <v>5817</v>
      </c>
      <c r="J480">
        <f t="shared" si="30"/>
        <v>4</v>
      </c>
      <c r="K480">
        <f t="shared" si="31"/>
        <v>3</v>
      </c>
      <c r="L480">
        <f t="shared" si="32"/>
        <v>9941</v>
      </c>
      <c r="M480">
        <f t="shared" si="33"/>
        <v>326</v>
      </c>
      <c r="N480">
        <v>27</v>
      </c>
      <c r="O480" t="s">
        <v>103</v>
      </c>
      <c r="P480" t="s">
        <v>21</v>
      </c>
      <c r="Q480" t="s">
        <v>22</v>
      </c>
      <c r="R480" t="s">
        <v>21</v>
      </c>
      <c r="W480">
        <v>178</v>
      </c>
      <c r="X480">
        <v>76</v>
      </c>
      <c r="Y480">
        <v>78</v>
      </c>
      <c r="Z480">
        <v>239</v>
      </c>
    </row>
    <row r="481" spans="1:26" ht="15.95">
      <c r="A481" t="s">
        <v>4890</v>
      </c>
      <c r="B481" t="s">
        <v>166</v>
      </c>
      <c r="C481" t="str">
        <f>VLOOKUP(B481, Positions!A$1:B$160, 2, FALSE)</f>
        <v>Goalkeeper</v>
      </c>
      <c r="D481" t="s">
        <v>470</v>
      </c>
      <c r="E481" t="s">
        <v>5663</v>
      </c>
      <c r="F481" t="s">
        <v>21</v>
      </c>
      <c r="G481" t="str">
        <f>VLOOKUP(E481, Tiers!M$1:P$134, 3, FALSE)</f>
        <v>ENG4</v>
      </c>
      <c r="H481">
        <f>VLOOKUP(G481, Tiers!B$1:C$134, 2, FALSE)</f>
        <v>5</v>
      </c>
      <c r="I481" s="26" t="s">
        <v>5818</v>
      </c>
      <c r="J481">
        <f t="shared" si="30"/>
        <v>4</v>
      </c>
      <c r="K481">
        <f t="shared" si="31"/>
        <v>3</v>
      </c>
      <c r="L481">
        <f t="shared" si="32"/>
        <v>9945</v>
      </c>
      <c r="M481">
        <f t="shared" si="33"/>
        <v>326</v>
      </c>
      <c r="N481">
        <v>27</v>
      </c>
      <c r="O481" t="s">
        <v>74</v>
      </c>
      <c r="P481" t="s">
        <v>21</v>
      </c>
      <c r="Q481" t="s">
        <v>22</v>
      </c>
      <c r="R481" t="s">
        <v>21</v>
      </c>
      <c r="W481">
        <v>196</v>
      </c>
      <c r="X481">
        <v>82</v>
      </c>
      <c r="Y481">
        <v>0</v>
      </c>
      <c r="Z481">
        <v>67</v>
      </c>
    </row>
    <row r="482" spans="1:26" ht="15.95">
      <c r="A482" t="s">
        <v>4891</v>
      </c>
      <c r="B482" t="s">
        <v>47</v>
      </c>
      <c r="C482" t="str">
        <f>VLOOKUP(B482, Positions!A$1:B$160, 2, FALSE)</f>
        <v>Forward</v>
      </c>
      <c r="D482" t="s">
        <v>52</v>
      </c>
      <c r="E482" t="s">
        <v>5663</v>
      </c>
      <c r="F482" t="s">
        <v>21</v>
      </c>
      <c r="G482" t="str">
        <f>VLOOKUP(E482, Tiers!M$1:P$134, 3, FALSE)</f>
        <v>ENG4</v>
      </c>
      <c r="H482">
        <f>VLOOKUP(G482, Tiers!B$1:C$134, 2, FALSE)</f>
        <v>5</v>
      </c>
      <c r="I482" s="26" t="s">
        <v>5819</v>
      </c>
      <c r="J482">
        <f t="shared" si="30"/>
        <v>4</v>
      </c>
      <c r="K482">
        <f t="shared" si="31"/>
        <v>3</v>
      </c>
      <c r="L482">
        <f t="shared" si="32"/>
        <v>9949</v>
      </c>
      <c r="M482">
        <f t="shared" si="33"/>
        <v>326</v>
      </c>
      <c r="N482">
        <v>27</v>
      </c>
      <c r="O482" t="s">
        <v>1445</v>
      </c>
      <c r="P482" t="s">
        <v>21</v>
      </c>
      <c r="Q482" t="s">
        <v>22</v>
      </c>
      <c r="R482" t="s">
        <v>21</v>
      </c>
      <c r="W482">
        <v>178</v>
      </c>
      <c r="X482">
        <v>64</v>
      </c>
      <c r="Y482">
        <v>47</v>
      </c>
      <c r="Z482">
        <v>263</v>
      </c>
    </row>
    <row r="483" spans="1:26" ht="15.95">
      <c r="A483" t="s">
        <v>4892</v>
      </c>
      <c r="B483" t="s">
        <v>166</v>
      </c>
      <c r="C483" t="str">
        <f>VLOOKUP(B483, Positions!A$1:B$160, 2, FALSE)</f>
        <v>Goalkeeper</v>
      </c>
      <c r="D483" t="s">
        <v>236</v>
      </c>
      <c r="E483" t="s">
        <v>5665</v>
      </c>
      <c r="F483" t="s">
        <v>21</v>
      </c>
      <c r="G483" t="str">
        <f>VLOOKUP(E483, Tiers!M$1:P$134, 3, FALSE)</f>
        <v>ENG2</v>
      </c>
      <c r="H483">
        <f>VLOOKUP(G483, Tiers!B$1:C$134, 2, FALSE)</f>
        <v>3</v>
      </c>
      <c r="I483" s="26" t="s">
        <v>5819</v>
      </c>
      <c r="J483">
        <f t="shared" si="30"/>
        <v>4</v>
      </c>
      <c r="K483">
        <f t="shared" si="31"/>
        <v>3</v>
      </c>
      <c r="L483">
        <f t="shared" si="32"/>
        <v>9949</v>
      </c>
      <c r="M483">
        <f t="shared" si="33"/>
        <v>326</v>
      </c>
      <c r="N483">
        <v>27</v>
      </c>
      <c r="O483" t="s">
        <v>103</v>
      </c>
      <c r="P483" t="s">
        <v>21</v>
      </c>
      <c r="Q483" t="s">
        <v>22</v>
      </c>
      <c r="R483" t="s">
        <v>21</v>
      </c>
      <c r="W483">
        <v>186</v>
      </c>
      <c r="X483">
        <v>77</v>
      </c>
      <c r="Y483">
        <v>0</v>
      </c>
      <c r="Z483">
        <v>214</v>
      </c>
    </row>
    <row r="484" spans="1:26" ht="15.95">
      <c r="A484" t="s">
        <v>4893</v>
      </c>
      <c r="B484" t="s">
        <v>337</v>
      </c>
      <c r="C484" t="str">
        <f>VLOOKUP(B484, Positions!A$1:B$160, 2, FALSE)</f>
        <v>Defender</v>
      </c>
      <c r="D484" t="s">
        <v>142</v>
      </c>
      <c r="E484" t="s">
        <v>5663</v>
      </c>
      <c r="F484" t="s">
        <v>21</v>
      </c>
      <c r="G484" t="str">
        <f>VLOOKUP(E484, Tiers!M$1:P$134, 3, FALSE)</f>
        <v>ENG4</v>
      </c>
      <c r="H484">
        <f>VLOOKUP(G484, Tiers!B$1:C$134, 2, FALSE)</f>
        <v>5</v>
      </c>
      <c r="I484" s="26" t="s">
        <v>5820</v>
      </c>
      <c r="J484">
        <f t="shared" si="30"/>
        <v>4</v>
      </c>
      <c r="K484">
        <f t="shared" si="31"/>
        <v>3</v>
      </c>
      <c r="L484">
        <f t="shared" si="32"/>
        <v>9950</v>
      </c>
      <c r="M484">
        <f t="shared" si="33"/>
        <v>326</v>
      </c>
      <c r="N484">
        <v>27</v>
      </c>
      <c r="O484" t="s">
        <v>187</v>
      </c>
      <c r="P484" t="s">
        <v>21</v>
      </c>
      <c r="Q484" t="s">
        <v>22</v>
      </c>
      <c r="R484" t="s">
        <v>21</v>
      </c>
      <c r="W484">
        <v>184</v>
      </c>
      <c r="X484">
        <v>91</v>
      </c>
      <c r="Y484">
        <v>16</v>
      </c>
      <c r="Z484">
        <v>248</v>
      </c>
    </row>
    <row r="485" spans="1:26" ht="15.95">
      <c r="A485" t="s">
        <v>4894</v>
      </c>
      <c r="B485" t="s">
        <v>78</v>
      </c>
      <c r="C485" t="str">
        <f>VLOOKUP(B485, Positions!A$1:B$160, 2, FALSE)</f>
        <v>Midfielder</v>
      </c>
      <c r="D485" t="s">
        <v>364</v>
      </c>
      <c r="E485" t="s">
        <v>5666</v>
      </c>
      <c r="F485" t="s">
        <v>21</v>
      </c>
      <c r="G485" t="str">
        <f>VLOOKUP(E485, Tiers!M$1:P$134, 3, FALSE)</f>
        <v>NONE</v>
      </c>
      <c r="H485">
        <f>VLOOKUP(G485, Tiers!B$1:C$134, 2, FALSE)</f>
        <v>7</v>
      </c>
      <c r="I485" s="26" t="s">
        <v>5821</v>
      </c>
      <c r="J485">
        <f t="shared" si="30"/>
        <v>4</v>
      </c>
      <c r="K485">
        <f t="shared" si="31"/>
        <v>3</v>
      </c>
      <c r="L485">
        <f t="shared" si="32"/>
        <v>9951</v>
      </c>
      <c r="M485">
        <f t="shared" si="33"/>
        <v>326</v>
      </c>
      <c r="N485">
        <v>27</v>
      </c>
      <c r="O485" t="s">
        <v>5822</v>
      </c>
      <c r="P485" t="s">
        <v>21</v>
      </c>
      <c r="Q485" t="s">
        <v>22</v>
      </c>
      <c r="R485" t="s">
        <v>21</v>
      </c>
      <c r="W485">
        <v>183</v>
      </c>
      <c r="X485">
        <v>86</v>
      </c>
      <c r="Y485">
        <v>59</v>
      </c>
      <c r="Z485">
        <v>270</v>
      </c>
    </row>
    <row r="486" spans="1:26" ht="15.95">
      <c r="A486" t="s">
        <v>4895</v>
      </c>
      <c r="B486" t="s">
        <v>1141</v>
      </c>
      <c r="C486" t="str">
        <f>VLOOKUP(B486, Positions!A$1:B$160, 2, FALSE)</f>
        <v>Midfielder</v>
      </c>
      <c r="D486" t="s">
        <v>5666</v>
      </c>
      <c r="E486" t="s">
        <v>5666</v>
      </c>
      <c r="F486" t="s">
        <v>21</v>
      </c>
      <c r="G486" t="str">
        <f>VLOOKUP(E486, Tiers!M$1:P$134, 3, FALSE)</f>
        <v>NONE</v>
      </c>
      <c r="H486">
        <f>VLOOKUP(G486, Tiers!B$1:C$134, 2, FALSE)</f>
        <v>7</v>
      </c>
      <c r="I486" s="26" t="s">
        <v>5751</v>
      </c>
      <c r="J486">
        <f t="shared" si="30"/>
        <v>3</v>
      </c>
      <c r="K486">
        <f t="shared" si="31"/>
        <v>3</v>
      </c>
      <c r="L486">
        <f t="shared" si="32"/>
        <v>9953</v>
      </c>
      <c r="M486">
        <f t="shared" si="33"/>
        <v>327</v>
      </c>
      <c r="N486">
        <v>27</v>
      </c>
      <c r="O486" t="s">
        <v>74</v>
      </c>
      <c r="P486" t="s">
        <v>21</v>
      </c>
      <c r="Q486" t="s">
        <v>22</v>
      </c>
      <c r="R486" t="s">
        <v>21</v>
      </c>
      <c r="S486" t="s">
        <v>870</v>
      </c>
      <c r="W486">
        <v>175</v>
      </c>
      <c r="X486">
        <v>70</v>
      </c>
      <c r="Y486">
        <v>12</v>
      </c>
      <c r="Z486">
        <v>179</v>
      </c>
    </row>
    <row r="487" spans="1:26" ht="15.95">
      <c r="A487" t="s">
        <v>4896</v>
      </c>
      <c r="B487" t="s">
        <v>278</v>
      </c>
      <c r="C487" t="str">
        <f>VLOOKUP(B487, Positions!A$1:B$160, 2, FALSE)</f>
        <v>Midfielder</v>
      </c>
      <c r="D487" t="s">
        <v>1339</v>
      </c>
      <c r="E487" t="s">
        <v>5667</v>
      </c>
      <c r="F487" t="s">
        <v>421</v>
      </c>
      <c r="G487" t="str">
        <f>VLOOKUP(E487, Tiers!M$1:P$134, 3, FALSE)</f>
        <v>SCO2</v>
      </c>
      <c r="H487">
        <f>VLOOKUP(G487, Tiers!B$1:C$134, 2, FALSE)</f>
        <v>6</v>
      </c>
      <c r="I487" s="26" t="s">
        <v>5752</v>
      </c>
      <c r="J487">
        <f t="shared" si="30"/>
        <v>1</v>
      </c>
      <c r="K487">
        <f t="shared" si="31"/>
        <v>2</v>
      </c>
      <c r="L487">
        <f t="shared" si="32"/>
        <v>10019</v>
      </c>
      <c r="M487">
        <f t="shared" si="33"/>
        <v>329</v>
      </c>
      <c r="N487">
        <v>27</v>
      </c>
      <c r="O487" t="s">
        <v>69</v>
      </c>
      <c r="P487" t="s">
        <v>21</v>
      </c>
      <c r="Q487" t="s">
        <v>22</v>
      </c>
      <c r="R487" t="s">
        <v>21</v>
      </c>
      <c r="W487">
        <v>178</v>
      </c>
      <c r="X487">
        <v>73</v>
      </c>
      <c r="Y487">
        <v>41</v>
      </c>
      <c r="Z487">
        <v>284</v>
      </c>
    </row>
    <row r="488" spans="1:26" ht="15.95">
      <c r="A488" t="s">
        <v>4897</v>
      </c>
      <c r="B488" t="s">
        <v>81</v>
      </c>
      <c r="C488" t="str">
        <f>VLOOKUP(B488, Positions!A$1:B$160, 2, FALSE)</f>
        <v>Defender</v>
      </c>
      <c r="D488" t="s">
        <v>52</v>
      </c>
      <c r="E488" t="s">
        <v>5663</v>
      </c>
      <c r="F488" t="s">
        <v>21</v>
      </c>
      <c r="G488" t="str">
        <f>VLOOKUP(E488, Tiers!M$1:P$134, 3, FALSE)</f>
        <v>ENG4</v>
      </c>
      <c r="H488">
        <f>VLOOKUP(G488, Tiers!B$1:C$134, 2, FALSE)</f>
        <v>5</v>
      </c>
      <c r="I488" s="26" t="s">
        <v>5753</v>
      </c>
      <c r="J488">
        <f t="shared" si="30"/>
        <v>11</v>
      </c>
      <c r="K488">
        <f t="shared" si="31"/>
        <v>1</v>
      </c>
      <c r="L488">
        <f t="shared" si="32"/>
        <v>10083</v>
      </c>
      <c r="M488">
        <f t="shared" si="33"/>
        <v>331</v>
      </c>
      <c r="N488">
        <v>27</v>
      </c>
      <c r="O488" t="s">
        <v>3064</v>
      </c>
      <c r="P488" t="s">
        <v>21</v>
      </c>
      <c r="Q488" t="s">
        <v>22</v>
      </c>
      <c r="R488" t="s">
        <v>21</v>
      </c>
      <c r="W488">
        <v>191</v>
      </c>
      <c r="X488">
        <v>86</v>
      </c>
      <c r="Y488">
        <v>12</v>
      </c>
      <c r="Z488">
        <v>223</v>
      </c>
    </row>
    <row r="489" spans="1:26" ht="15.95">
      <c r="A489" t="s">
        <v>4898</v>
      </c>
      <c r="B489" t="s">
        <v>680</v>
      </c>
      <c r="C489" t="str">
        <f>VLOOKUP(B489, Positions!A$1:B$160, 2, FALSE)</f>
        <v>Midfielder</v>
      </c>
      <c r="D489" t="s">
        <v>1308</v>
      </c>
      <c r="E489" t="s">
        <v>5666</v>
      </c>
      <c r="F489" t="s">
        <v>21</v>
      </c>
      <c r="G489" t="str">
        <f>VLOOKUP(E489, Tiers!M$1:P$134, 3, FALSE)</f>
        <v>NONE</v>
      </c>
      <c r="H489">
        <f>VLOOKUP(G489, Tiers!B$1:C$134, 2, FALSE)</f>
        <v>7</v>
      </c>
      <c r="I489" s="26" t="s">
        <v>5754</v>
      </c>
      <c r="J489">
        <f t="shared" ref="J489:J552" si="34">MONTH(I489)</f>
        <v>10</v>
      </c>
      <c r="K489">
        <f t="shared" ref="K489:K552" si="35">IF(OR(MONTH(I489)=9, MONTH(I489)=10, MONTH(I489)=11), 1,
IF(OR(MONTH(I489)=12, MONTH(I489)=1, MONTH(I489)=2), 2,
IF(OR(MONTH(I489)=3, MONTH(I489)=4, MONTH(I489)=5), 3,
4)))</f>
        <v>1</v>
      </c>
      <c r="L489">
        <f t="shared" ref="L489:L552" si="36">DATEDIF(I489, DATE(2015, 7, 1), "d")</f>
        <v>10109</v>
      </c>
      <c r="M489">
        <f t="shared" ref="M489:M552" si="37">DATEDIF(I489, DATE(2015, 7, 1), "m")</f>
        <v>332</v>
      </c>
      <c r="N489">
        <v>27</v>
      </c>
      <c r="O489" t="s">
        <v>69</v>
      </c>
      <c r="P489" t="s">
        <v>21</v>
      </c>
      <c r="Q489" t="s">
        <v>22</v>
      </c>
      <c r="R489" t="s">
        <v>21</v>
      </c>
      <c r="S489" t="s">
        <v>319</v>
      </c>
      <c r="W489">
        <v>168</v>
      </c>
      <c r="X489">
        <v>70</v>
      </c>
      <c r="Y489">
        <v>66</v>
      </c>
      <c r="Z489">
        <v>359</v>
      </c>
    </row>
    <row r="490" spans="1:26" ht="15.95">
      <c r="A490" t="s">
        <v>4899</v>
      </c>
      <c r="B490" t="s">
        <v>36</v>
      </c>
      <c r="C490" t="str">
        <f>VLOOKUP(B490, Positions!A$1:B$160, 2, FALSE)</f>
        <v>Midfielder</v>
      </c>
      <c r="D490" t="s">
        <v>669</v>
      </c>
      <c r="E490" t="s">
        <v>62</v>
      </c>
      <c r="F490" t="s">
        <v>21</v>
      </c>
      <c r="G490" t="str">
        <f>VLOOKUP(E490, Tiers!M$1:P$134, 3, FALSE)</f>
        <v>ENG1</v>
      </c>
      <c r="H490">
        <f>VLOOKUP(G490, Tiers!B$1:C$134, 2, FALSE)</f>
        <v>1</v>
      </c>
      <c r="I490" s="26" t="s">
        <v>5755</v>
      </c>
      <c r="J490">
        <f t="shared" si="34"/>
        <v>10</v>
      </c>
      <c r="K490">
        <f t="shared" si="35"/>
        <v>1</v>
      </c>
      <c r="L490">
        <f t="shared" si="36"/>
        <v>10111</v>
      </c>
      <c r="M490">
        <f t="shared" si="37"/>
        <v>332</v>
      </c>
      <c r="N490">
        <v>27</v>
      </c>
      <c r="O490" t="s">
        <v>5786</v>
      </c>
      <c r="P490" t="s">
        <v>21</v>
      </c>
      <c r="Q490" t="s">
        <v>22</v>
      </c>
      <c r="R490" t="s">
        <v>21</v>
      </c>
      <c r="W490">
        <v>178</v>
      </c>
      <c r="X490">
        <v>77</v>
      </c>
      <c r="Y490">
        <v>6</v>
      </c>
      <c r="Z490">
        <v>232</v>
      </c>
    </row>
    <row r="491" spans="1:26" ht="15.95">
      <c r="A491" t="s">
        <v>4900</v>
      </c>
      <c r="B491" t="s">
        <v>81</v>
      </c>
      <c r="C491" t="str">
        <f>VLOOKUP(B491, Positions!A$1:B$160, 2, FALSE)</f>
        <v>Defender</v>
      </c>
      <c r="D491" t="s">
        <v>79</v>
      </c>
      <c r="E491" t="s">
        <v>5663</v>
      </c>
      <c r="F491" t="s">
        <v>21</v>
      </c>
      <c r="G491" t="str">
        <f>VLOOKUP(E491, Tiers!M$1:P$134, 3, FALSE)</f>
        <v>ENG4</v>
      </c>
      <c r="H491">
        <f>VLOOKUP(G491, Tiers!B$1:C$134, 2, FALSE)</f>
        <v>5</v>
      </c>
      <c r="I491" s="26" t="s">
        <v>5756</v>
      </c>
      <c r="J491">
        <f t="shared" si="34"/>
        <v>10</v>
      </c>
      <c r="K491">
        <f t="shared" si="35"/>
        <v>1</v>
      </c>
      <c r="L491">
        <f t="shared" si="36"/>
        <v>10132</v>
      </c>
      <c r="M491">
        <f t="shared" si="37"/>
        <v>332</v>
      </c>
      <c r="N491">
        <v>27</v>
      </c>
      <c r="O491" t="s">
        <v>1900</v>
      </c>
      <c r="P491" t="s">
        <v>21</v>
      </c>
      <c r="Q491" t="s">
        <v>22</v>
      </c>
      <c r="R491" t="s">
        <v>21</v>
      </c>
      <c r="W491">
        <v>188</v>
      </c>
      <c r="X491">
        <v>81</v>
      </c>
      <c r="Y491">
        <v>11</v>
      </c>
      <c r="Z491">
        <v>227</v>
      </c>
    </row>
    <row r="492" spans="1:26" ht="15.95">
      <c r="A492" t="s">
        <v>4901</v>
      </c>
      <c r="B492" t="s">
        <v>166</v>
      </c>
      <c r="C492" t="str">
        <f>VLOOKUP(B492, Positions!A$1:B$160, 2, FALSE)</f>
        <v>Goalkeeper</v>
      </c>
      <c r="D492" t="s">
        <v>141</v>
      </c>
      <c r="E492" t="s">
        <v>62</v>
      </c>
      <c r="F492" t="s">
        <v>21</v>
      </c>
      <c r="G492" t="str">
        <f>VLOOKUP(E492, Tiers!M$1:P$134, 3, FALSE)</f>
        <v>ENG1</v>
      </c>
      <c r="H492">
        <f>VLOOKUP(G492, Tiers!B$1:C$134, 2, FALSE)</f>
        <v>1</v>
      </c>
      <c r="I492" s="26" t="s">
        <v>5757</v>
      </c>
      <c r="J492">
        <f t="shared" si="34"/>
        <v>8</v>
      </c>
      <c r="K492">
        <f t="shared" si="35"/>
        <v>4</v>
      </c>
      <c r="L492">
        <f t="shared" si="36"/>
        <v>10192</v>
      </c>
      <c r="M492">
        <f t="shared" si="37"/>
        <v>334</v>
      </c>
      <c r="N492">
        <v>27</v>
      </c>
      <c r="O492" t="s">
        <v>530</v>
      </c>
      <c r="P492" t="s">
        <v>21</v>
      </c>
      <c r="Q492" t="s">
        <v>22</v>
      </c>
      <c r="R492" t="s">
        <v>21</v>
      </c>
      <c r="W492">
        <v>201</v>
      </c>
      <c r="X492">
        <v>99</v>
      </c>
      <c r="Y492">
        <v>0</v>
      </c>
      <c r="Z492">
        <v>218</v>
      </c>
    </row>
    <row r="493" spans="1:26" ht="15.95">
      <c r="A493" t="s">
        <v>4903</v>
      </c>
      <c r="B493" t="s">
        <v>249</v>
      </c>
      <c r="C493" t="str">
        <f>VLOOKUP(B493, Positions!A$1:B$160, 2, FALSE)</f>
        <v>Midfielder</v>
      </c>
      <c r="D493" t="s">
        <v>43</v>
      </c>
      <c r="E493" t="s">
        <v>5664</v>
      </c>
      <c r="F493" t="s">
        <v>21</v>
      </c>
      <c r="G493" t="str">
        <f>VLOOKUP(E493, Tiers!M$1:P$134, 3, FALSE)</f>
        <v>ENG3</v>
      </c>
      <c r="H493">
        <f>VLOOKUP(G493, Tiers!B$1:C$134, 2, FALSE)</f>
        <v>4</v>
      </c>
      <c r="I493" s="26" t="s">
        <v>5758</v>
      </c>
      <c r="J493">
        <f t="shared" si="34"/>
        <v>5</v>
      </c>
      <c r="K493">
        <f t="shared" si="35"/>
        <v>3</v>
      </c>
      <c r="L493">
        <f t="shared" si="36"/>
        <v>10277</v>
      </c>
      <c r="M493">
        <f t="shared" si="37"/>
        <v>337</v>
      </c>
      <c r="N493">
        <v>27</v>
      </c>
      <c r="O493" t="s">
        <v>74</v>
      </c>
      <c r="P493" t="s">
        <v>21</v>
      </c>
      <c r="Q493" t="s">
        <v>22</v>
      </c>
      <c r="R493" t="s">
        <v>21</v>
      </c>
      <c r="W493">
        <v>181</v>
      </c>
      <c r="X493">
        <v>75</v>
      </c>
      <c r="Y493">
        <v>27</v>
      </c>
      <c r="Z493">
        <v>290</v>
      </c>
    </row>
    <row r="494" spans="1:26" ht="15.95">
      <c r="A494" t="s">
        <v>4904</v>
      </c>
      <c r="B494" t="s">
        <v>84</v>
      </c>
      <c r="C494" t="str">
        <f>VLOOKUP(B494, Positions!A$1:B$160, 2, FALSE)</f>
        <v>Midfielder</v>
      </c>
      <c r="D494" t="s">
        <v>4059</v>
      </c>
      <c r="E494" t="s">
        <v>5666</v>
      </c>
      <c r="F494" t="s">
        <v>21</v>
      </c>
      <c r="G494" t="str">
        <f>VLOOKUP(E494, Tiers!M$1:P$134, 3, FALSE)</f>
        <v>NONE</v>
      </c>
      <c r="H494">
        <f>VLOOKUP(G494, Tiers!B$1:C$134, 2, FALSE)</f>
        <v>7</v>
      </c>
      <c r="I494" s="26" t="s">
        <v>5759</v>
      </c>
      <c r="J494">
        <f t="shared" si="34"/>
        <v>4</v>
      </c>
      <c r="K494">
        <f t="shared" si="35"/>
        <v>3</v>
      </c>
      <c r="L494">
        <f t="shared" si="36"/>
        <v>10293</v>
      </c>
      <c r="M494">
        <f t="shared" si="37"/>
        <v>338</v>
      </c>
      <c r="N494">
        <v>27</v>
      </c>
      <c r="O494" t="s">
        <v>208</v>
      </c>
      <c r="P494" t="s">
        <v>21</v>
      </c>
      <c r="Q494" t="s">
        <v>22</v>
      </c>
      <c r="R494" t="s">
        <v>21</v>
      </c>
      <c r="W494">
        <v>186</v>
      </c>
      <c r="X494">
        <v>71</v>
      </c>
      <c r="Y494">
        <v>47</v>
      </c>
      <c r="Z494">
        <v>267</v>
      </c>
    </row>
    <row r="495" spans="1:26" ht="15.95">
      <c r="A495" t="s">
        <v>4905</v>
      </c>
      <c r="B495" t="s">
        <v>81</v>
      </c>
      <c r="C495" t="str">
        <f>VLOOKUP(B495, Positions!A$1:B$160, 2, FALSE)</f>
        <v>Defender</v>
      </c>
      <c r="D495" t="s">
        <v>284</v>
      </c>
      <c r="E495" t="s">
        <v>5665</v>
      </c>
      <c r="F495" t="s">
        <v>21</v>
      </c>
      <c r="G495" t="str">
        <f>VLOOKUP(E495, Tiers!M$1:P$134, 3, FALSE)</f>
        <v>ENG2</v>
      </c>
      <c r="H495">
        <f>VLOOKUP(G495, Tiers!B$1:C$134, 2, FALSE)</f>
        <v>3</v>
      </c>
      <c r="I495" s="26" t="s">
        <v>5760</v>
      </c>
      <c r="J495">
        <f t="shared" si="34"/>
        <v>4</v>
      </c>
      <c r="K495">
        <f t="shared" si="35"/>
        <v>3</v>
      </c>
      <c r="L495">
        <f t="shared" si="36"/>
        <v>10309</v>
      </c>
      <c r="M495">
        <f t="shared" si="37"/>
        <v>338</v>
      </c>
      <c r="N495">
        <v>27</v>
      </c>
      <c r="O495" t="s">
        <v>2660</v>
      </c>
      <c r="P495" t="s">
        <v>21</v>
      </c>
      <c r="Q495" t="s">
        <v>22</v>
      </c>
      <c r="R495" t="s">
        <v>21</v>
      </c>
      <c r="W495">
        <v>183</v>
      </c>
      <c r="X495">
        <v>85</v>
      </c>
      <c r="Y495">
        <v>13</v>
      </c>
      <c r="Z495">
        <v>354</v>
      </c>
    </row>
    <row r="496" spans="1:26" ht="15.95">
      <c r="A496" t="s">
        <v>4906</v>
      </c>
      <c r="B496" t="s">
        <v>196</v>
      </c>
      <c r="C496" t="str">
        <f>VLOOKUP(B496, Positions!A$1:B$160, 2, FALSE)</f>
        <v>Defender</v>
      </c>
      <c r="D496" t="s">
        <v>263</v>
      </c>
      <c r="E496" t="s">
        <v>5665</v>
      </c>
      <c r="F496" t="s">
        <v>21</v>
      </c>
      <c r="G496" t="str">
        <f>VLOOKUP(E496, Tiers!M$1:P$134, 3, FALSE)</f>
        <v>ENG2</v>
      </c>
      <c r="H496">
        <f>VLOOKUP(G496, Tiers!B$1:C$134, 2, FALSE)</f>
        <v>3</v>
      </c>
      <c r="I496" s="26" t="s">
        <v>5761</v>
      </c>
      <c r="J496">
        <f t="shared" si="34"/>
        <v>3</v>
      </c>
      <c r="K496">
        <f t="shared" si="35"/>
        <v>3</v>
      </c>
      <c r="L496">
        <f t="shared" si="36"/>
        <v>10331</v>
      </c>
      <c r="M496">
        <f t="shared" si="37"/>
        <v>339</v>
      </c>
      <c r="N496">
        <v>27</v>
      </c>
      <c r="O496" t="s">
        <v>373</v>
      </c>
      <c r="P496" t="s">
        <v>21</v>
      </c>
      <c r="Q496" t="s">
        <v>22</v>
      </c>
      <c r="R496" t="s">
        <v>21</v>
      </c>
      <c r="W496">
        <v>176</v>
      </c>
      <c r="X496">
        <v>68</v>
      </c>
      <c r="Y496">
        <v>6</v>
      </c>
      <c r="Z496">
        <v>287</v>
      </c>
    </row>
    <row r="497" spans="1:26" ht="15.95">
      <c r="A497" t="s">
        <v>4907</v>
      </c>
      <c r="B497" t="s">
        <v>81</v>
      </c>
      <c r="C497" t="str">
        <f>VLOOKUP(B497, Positions!A$1:B$160, 2, FALSE)</f>
        <v>Defender</v>
      </c>
      <c r="D497" t="s">
        <v>868</v>
      </c>
      <c r="E497" t="s">
        <v>5666</v>
      </c>
      <c r="F497" t="s">
        <v>21</v>
      </c>
      <c r="G497" t="str">
        <f>VLOOKUP(E497, Tiers!M$1:P$134, 3, FALSE)</f>
        <v>NONE</v>
      </c>
      <c r="H497">
        <f>VLOOKUP(G497, Tiers!B$1:C$134, 2, FALSE)</f>
        <v>7</v>
      </c>
      <c r="I497" s="26" t="s">
        <v>5762</v>
      </c>
      <c r="J497">
        <f t="shared" si="34"/>
        <v>1</v>
      </c>
      <c r="K497">
        <f t="shared" si="35"/>
        <v>2</v>
      </c>
      <c r="L497">
        <f t="shared" si="36"/>
        <v>10407</v>
      </c>
      <c r="M497">
        <f t="shared" si="37"/>
        <v>341</v>
      </c>
      <c r="N497">
        <v>27</v>
      </c>
      <c r="O497" t="s">
        <v>1245</v>
      </c>
      <c r="P497" t="s">
        <v>21</v>
      </c>
      <c r="Q497" t="s">
        <v>22</v>
      </c>
      <c r="R497" t="s">
        <v>21</v>
      </c>
      <c r="W497">
        <v>196</v>
      </c>
      <c r="X497">
        <v>91</v>
      </c>
      <c r="Y497">
        <v>38</v>
      </c>
      <c r="Z497">
        <v>267</v>
      </c>
    </row>
    <row r="498" spans="1:26" ht="15.95">
      <c r="A498" t="s">
        <v>4908</v>
      </c>
      <c r="B498" t="s">
        <v>16</v>
      </c>
      <c r="C498" t="str">
        <f>VLOOKUP(B498, Positions!A$1:B$160, 2, FALSE)</f>
        <v>Forward</v>
      </c>
      <c r="D498" t="s">
        <v>338</v>
      </c>
      <c r="E498" t="s">
        <v>5666</v>
      </c>
      <c r="F498" t="s">
        <v>21</v>
      </c>
      <c r="G498" t="str">
        <f>VLOOKUP(E498, Tiers!M$1:P$134, 3, FALSE)</f>
        <v>NONE</v>
      </c>
      <c r="H498">
        <f>VLOOKUP(G498, Tiers!B$1:C$134, 2, FALSE)</f>
        <v>7</v>
      </c>
      <c r="I498" s="26" t="s">
        <v>5763</v>
      </c>
      <c r="J498">
        <f t="shared" si="34"/>
        <v>11</v>
      </c>
      <c r="K498">
        <f t="shared" si="35"/>
        <v>1</v>
      </c>
      <c r="L498">
        <f t="shared" si="36"/>
        <v>10447</v>
      </c>
      <c r="M498">
        <f t="shared" si="37"/>
        <v>343</v>
      </c>
      <c r="N498">
        <v>27</v>
      </c>
      <c r="O498" t="s">
        <v>113</v>
      </c>
      <c r="P498" t="s">
        <v>21</v>
      </c>
      <c r="Q498" t="s">
        <v>22</v>
      </c>
      <c r="R498" t="s">
        <v>21</v>
      </c>
      <c r="W498">
        <v>188</v>
      </c>
      <c r="X498">
        <v>79</v>
      </c>
      <c r="Y498">
        <v>34</v>
      </c>
      <c r="Z498">
        <v>179</v>
      </c>
    </row>
    <row r="499" spans="1:26" ht="15.95">
      <c r="A499" t="s">
        <v>3752</v>
      </c>
      <c r="B499" t="s">
        <v>36</v>
      </c>
      <c r="C499" t="str">
        <f>VLOOKUP(B499, Positions!A$1:B$160, 2, FALSE)</f>
        <v>Midfielder</v>
      </c>
      <c r="D499" t="s">
        <v>190</v>
      </c>
      <c r="E499" t="s">
        <v>5663</v>
      </c>
      <c r="F499" t="s">
        <v>21</v>
      </c>
      <c r="G499" t="str">
        <f>VLOOKUP(E499, Tiers!M$1:P$134, 3, FALSE)</f>
        <v>ENG4</v>
      </c>
      <c r="H499">
        <f>VLOOKUP(G499, Tiers!B$1:C$134, 2, FALSE)</f>
        <v>5</v>
      </c>
      <c r="I499" s="26" t="s">
        <v>5764</v>
      </c>
      <c r="J499">
        <f t="shared" si="34"/>
        <v>11</v>
      </c>
      <c r="K499">
        <f t="shared" si="35"/>
        <v>1</v>
      </c>
      <c r="L499">
        <f t="shared" si="36"/>
        <v>10453</v>
      </c>
      <c r="M499">
        <f t="shared" si="37"/>
        <v>343</v>
      </c>
      <c r="N499">
        <v>27</v>
      </c>
      <c r="O499" t="s">
        <v>373</v>
      </c>
      <c r="P499" t="s">
        <v>21</v>
      </c>
      <c r="Q499" t="s">
        <v>22</v>
      </c>
      <c r="R499" t="s">
        <v>21</v>
      </c>
      <c r="W499">
        <v>174</v>
      </c>
      <c r="X499">
        <v>78</v>
      </c>
      <c r="Y499">
        <v>45</v>
      </c>
      <c r="Z499">
        <v>304</v>
      </c>
    </row>
    <row r="500" spans="1:26" ht="15.95">
      <c r="A500" t="s">
        <v>4909</v>
      </c>
      <c r="B500" t="s">
        <v>78</v>
      </c>
      <c r="C500" t="str">
        <f>VLOOKUP(B500, Positions!A$1:B$160, 2, FALSE)</f>
        <v>Midfielder</v>
      </c>
      <c r="D500" t="s">
        <v>3718</v>
      </c>
      <c r="E500" t="s">
        <v>5666</v>
      </c>
      <c r="F500" t="s">
        <v>21</v>
      </c>
      <c r="G500" t="str">
        <f>VLOOKUP(E500, Tiers!M$1:P$134, 3, FALSE)</f>
        <v>NONE</v>
      </c>
      <c r="H500">
        <f>VLOOKUP(G500, Tiers!B$1:C$134, 2, FALSE)</f>
        <v>7</v>
      </c>
      <c r="I500" s="26" t="s">
        <v>5765</v>
      </c>
      <c r="J500">
        <f t="shared" si="34"/>
        <v>10</v>
      </c>
      <c r="K500">
        <f t="shared" si="35"/>
        <v>1</v>
      </c>
      <c r="L500">
        <f t="shared" si="36"/>
        <v>10479</v>
      </c>
      <c r="M500">
        <f t="shared" si="37"/>
        <v>344</v>
      </c>
      <c r="N500">
        <v>27</v>
      </c>
      <c r="O500" t="s">
        <v>1237</v>
      </c>
      <c r="P500" t="s">
        <v>21</v>
      </c>
      <c r="Q500" t="s">
        <v>22</v>
      </c>
      <c r="R500" t="s">
        <v>21</v>
      </c>
      <c r="W500">
        <v>174</v>
      </c>
      <c r="X500">
        <v>63</v>
      </c>
      <c r="Y500">
        <v>20</v>
      </c>
      <c r="Z500">
        <v>159</v>
      </c>
    </row>
    <row r="501" spans="1:26" ht="15.95">
      <c r="A501" t="s">
        <v>4910</v>
      </c>
      <c r="B501" t="s">
        <v>42</v>
      </c>
      <c r="C501" t="str">
        <f>VLOOKUP(B501, Positions!A$1:B$160, 2, FALSE)</f>
        <v>Midfielder</v>
      </c>
      <c r="D501" t="s">
        <v>204</v>
      </c>
      <c r="E501" t="s">
        <v>5665</v>
      </c>
      <c r="F501" t="s">
        <v>21</v>
      </c>
      <c r="G501" t="str">
        <f>VLOOKUP(E501, Tiers!M$1:P$134, 3, FALSE)</f>
        <v>ENG2</v>
      </c>
      <c r="H501">
        <f>VLOOKUP(G501, Tiers!B$1:C$134, 2, FALSE)</f>
        <v>3</v>
      </c>
      <c r="I501" s="26" t="s">
        <v>5766</v>
      </c>
      <c r="J501">
        <f t="shared" si="34"/>
        <v>10</v>
      </c>
      <c r="K501">
        <f t="shared" si="35"/>
        <v>1</v>
      </c>
      <c r="L501">
        <f t="shared" si="36"/>
        <v>10496</v>
      </c>
      <c r="M501">
        <f t="shared" si="37"/>
        <v>344</v>
      </c>
      <c r="N501">
        <v>27</v>
      </c>
      <c r="O501" t="s">
        <v>623</v>
      </c>
      <c r="P501" t="s">
        <v>21</v>
      </c>
      <c r="Q501" t="s">
        <v>22</v>
      </c>
      <c r="R501" t="s">
        <v>21</v>
      </c>
      <c r="W501">
        <v>180</v>
      </c>
      <c r="X501">
        <v>74</v>
      </c>
      <c r="Y501">
        <v>16</v>
      </c>
      <c r="Z501">
        <v>178</v>
      </c>
    </row>
    <row r="502" spans="1:26" ht="15.95">
      <c r="A502" t="s">
        <v>4911</v>
      </c>
      <c r="B502" t="s">
        <v>249</v>
      </c>
      <c r="C502" t="str">
        <f>VLOOKUP(B502, Positions!A$1:B$160, 2, FALSE)</f>
        <v>Midfielder</v>
      </c>
      <c r="D502" t="s">
        <v>200</v>
      </c>
      <c r="E502" t="s">
        <v>5664</v>
      </c>
      <c r="F502" t="s">
        <v>21</v>
      </c>
      <c r="G502" t="str">
        <f>VLOOKUP(E502, Tiers!M$1:P$134, 3, FALSE)</f>
        <v>ENG3</v>
      </c>
      <c r="H502">
        <f>VLOOKUP(G502, Tiers!B$1:C$134, 2, FALSE)</f>
        <v>4</v>
      </c>
      <c r="I502" s="26" t="s">
        <v>5767</v>
      </c>
      <c r="J502">
        <f t="shared" si="34"/>
        <v>10</v>
      </c>
      <c r="K502">
        <f t="shared" si="35"/>
        <v>1</v>
      </c>
      <c r="L502">
        <f t="shared" si="36"/>
        <v>10500</v>
      </c>
      <c r="M502">
        <f t="shared" si="37"/>
        <v>345</v>
      </c>
      <c r="N502">
        <v>27</v>
      </c>
      <c r="O502" t="s">
        <v>69</v>
      </c>
      <c r="P502" t="s">
        <v>21</v>
      </c>
      <c r="Q502" t="s">
        <v>22</v>
      </c>
      <c r="R502" t="s">
        <v>21</v>
      </c>
      <c r="W502">
        <v>180</v>
      </c>
      <c r="X502">
        <v>73</v>
      </c>
      <c r="Y502">
        <v>41</v>
      </c>
      <c r="Z502">
        <v>334</v>
      </c>
    </row>
    <row r="503" spans="1:26" ht="15.95">
      <c r="A503" t="s">
        <v>4912</v>
      </c>
      <c r="B503" t="s">
        <v>445</v>
      </c>
      <c r="C503" t="str">
        <f>VLOOKUP(B503, Positions!A$1:B$160, 2, FALSE)</f>
        <v>Midfielder</v>
      </c>
      <c r="D503" t="s">
        <v>3064</v>
      </c>
      <c r="E503" t="s">
        <v>5666</v>
      </c>
      <c r="F503" t="s">
        <v>21</v>
      </c>
      <c r="G503" t="str">
        <f>VLOOKUP(E503, Tiers!M$1:P$134, 3, FALSE)</f>
        <v>NONE</v>
      </c>
      <c r="H503">
        <f>VLOOKUP(G503, Tiers!B$1:C$134, 2, FALSE)</f>
        <v>7</v>
      </c>
      <c r="I503" s="26" t="s">
        <v>5768</v>
      </c>
      <c r="J503">
        <f t="shared" si="34"/>
        <v>7</v>
      </c>
      <c r="K503">
        <f t="shared" si="35"/>
        <v>4</v>
      </c>
      <c r="L503">
        <f t="shared" si="36"/>
        <v>10591</v>
      </c>
      <c r="M503">
        <f t="shared" si="37"/>
        <v>347</v>
      </c>
      <c r="N503">
        <v>27</v>
      </c>
      <c r="O503" t="s">
        <v>4131</v>
      </c>
      <c r="P503" t="s">
        <v>21</v>
      </c>
      <c r="Q503" t="s">
        <v>22</v>
      </c>
      <c r="R503" t="s">
        <v>21</v>
      </c>
      <c r="W503">
        <v>181</v>
      </c>
      <c r="X503">
        <v>73</v>
      </c>
      <c r="Y503">
        <v>34</v>
      </c>
      <c r="Z503">
        <v>314</v>
      </c>
    </row>
    <row r="504" spans="1:26" ht="15.95">
      <c r="A504" t="s">
        <v>4913</v>
      </c>
      <c r="B504" t="s">
        <v>360</v>
      </c>
      <c r="C504" t="str">
        <f>VLOOKUP(B504, Positions!A$1:B$160, 2, FALSE)</f>
        <v>Defender</v>
      </c>
      <c r="D504" t="s">
        <v>284</v>
      </c>
      <c r="E504" t="s">
        <v>5665</v>
      </c>
      <c r="F504" t="s">
        <v>21</v>
      </c>
      <c r="G504" t="str">
        <f>VLOOKUP(E504, Tiers!M$1:P$134, 3, FALSE)</f>
        <v>ENG2</v>
      </c>
      <c r="H504">
        <f>VLOOKUP(G504, Tiers!B$1:C$134, 2, FALSE)</f>
        <v>3</v>
      </c>
      <c r="I504" s="26" t="s">
        <v>5769</v>
      </c>
      <c r="J504">
        <f t="shared" si="34"/>
        <v>6</v>
      </c>
      <c r="K504">
        <f t="shared" si="35"/>
        <v>4</v>
      </c>
      <c r="L504">
        <f t="shared" si="36"/>
        <v>10601</v>
      </c>
      <c r="M504">
        <f t="shared" si="37"/>
        <v>348</v>
      </c>
      <c r="N504">
        <v>27</v>
      </c>
      <c r="O504" t="s">
        <v>5786</v>
      </c>
      <c r="P504" t="s">
        <v>21</v>
      </c>
      <c r="Q504" t="s">
        <v>22</v>
      </c>
      <c r="R504" t="s">
        <v>21</v>
      </c>
      <c r="W504">
        <v>186</v>
      </c>
      <c r="X504">
        <v>70</v>
      </c>
      <c r="Y504">
        <v>7</v>
      </c>
      <c r="Z504">
        <v>210</v>
      </c>
    </row>
    <row r="505" spans="1:26" ht="15.95">
      <c r="A505" t="s">
        <v>4914</v>
      </c>
      <c r="B505" t="s">
        <v>16</v>
      </c>
      <c r="C505" t="str">
        <f>VLOOKUP(B505, Positions!A$1:B$160, 2, FALSE)</f>
        <v>Forward</v>
      </c>
      <c r="D505" t="s">
        <v>159</v>
      </c>
      <c r="E505" t="s">
        <v>5665</v>
      </c>
      <c r="F505" t="s">
        <v>21</v>
      </c>
      <c r="G505" t="str">
        <f>VLOOKUP(E505, Tiers!M$1:P$134, 3, FALSE)</f>
        <v>ENG2</v>
      </c>
      <c r="H505">
        <f>VLOOKUP(G505, Tiers!B$1:C$134, 2, FALSE)</f>
        <v>3</v>
      </c>
      <c r="I505" s="26" t="s">
        <v>5770</v>
      </c>
      <c r="J505">
        <f t="shared" si="34"/>
        <v>4</v>
      </c>
      <c r="K505">
        <f t="shared" si="35"/>
        <v>3</v>
      </c>
      <c r="L505">
        <f t="shared" si="36"/>
        <v>10669</v>
      </c>
      <c r="M505">
        <f t="shared" si="37"/>
        <v>350</v>
      </c>
      <c r="N505">
        <v>27</v>
      </c>
      <c r="O505" t="s">
        <v>3934</v>
      </c>
      <c r="P505" t="s">
        <v>21</v>
      </c>
      <c r="Q505" t="s">
        <v>22</v>
      </c>
      <c r="R505" t="s">
        <v>21</v>
      </c>
      <c r="W505">
        <v>183</v>
      </c>
      <c r="X505">
        <v>70</v>
      </c>
      <c r="Y505">
        <v>116</v>
      </c>
      <c r="Z505">
        <v>341</v>
      </c>
    </row>
    <row r="506" spans="1:26" ht="15.95">
      <c r="A506" t="s">
        <v>4915</v>
      </c>
      <c r="B506" t="s">
        <v>31</v>
      </c>
      <c r="C506" t="str">
        <f>VLOOKUP(B506, Positions!A$1:B$160, 2, FALSE)</f>
        <v>Defender</v>
      </c>
      <c r="D506" t="s">
        <v>2189</v>
      </c>
      <c r="E506" t="s">
        <v>5669</v>
      </c>
      <c r="F506" t="s">
        <v>421</v>
      </c>
      <c r="G506" t="str">
        <f>VLOOKUP(E506, Tiers!M$1:P$134, 3, FALSE)</f>
        <v>SCO1</v>
      </c>
      <c r="H506">
        <f>VLOOKUP(G506, Tiers!B$1:C$134, 2, FALSE)</f>
        <v>3</v>
      </c>
      <c r="I506" s="26" t="s">
        <v>5771</v>
      </c>
      <c r="J506">
        <f t="shared" si="34"/>
        <v>12</v>
      </c>
      <c r="K506">
        <f t="shared" si="35"/>
        <v>2</v>
      </c>
      <c r="L506">
        <f t="shared" si="36"/>
        <v>10788</v>
      </c>
      <c r="M506">
        <f t="shared" si="37"/>
        <v>354</v>
      </c>
      <c r="N506">
        <v>27</v>
      </c>
      <c r="O506" t="s">
        <v>113</v>
      </c>
      <c r="P506" t="s">
        <v>21</v>
      </c>
      <c r="Q506" t="s">
        <v>22</v>
      </c>
      <c r="R506" t="s">
        <v>21</v>
      </c>
      <c r="W506">
        <v>173</v>
      </c>
      <c r="X506">
        <v>70</v>
      </c>
      <c r="Y506">
        <v>10</v>
      </c>
      <c r="Z506">
        <v>189</v>
      </c>
    </row>
    <row r="507" spans="1:26" ht="15.95">
      <c r="A507" t="s">
        <v>4916</v>
      </c>
      <c r="B507" t="s">
        <v>16</v>
      </c>
      <c r="C507" t="str">
        <f>VLOOKUP(B507, Positions!A$1:B$160, 2, FALSE)</f>
        <v>Forward</v>
      </c>
      <c r="D507" t="s">
        <v>657</v>
      </c>
      <c r="E507" t="s">
        <v>62</v>
      </c>
      <c r="F507" t="s">
        <v>21</v>
      </c>
      <c r="G507" t="str">
        <f>VLOOKUP(E507, Tiers!M$1:P$134, 3, FALSE)</f>
        <v>ENG1</v>
      </c>
      <c r="H507">
        <f>VLOOKUP(G507, Tiers!B$1:C$134, 2, FALSE)</f>
        <v>1</v>
      </c>
      <c r="I507" s="26" t="s">
        <v>5772</v>
      </c>
      <c r="J507">
        <f t="shared" si="34"/>
        <v>10</v>
      </c>
      <c r="K507">
        <f t="shared" si="35"/>
        <v>1</v>
      </c>
      <c r="L507">
        <f t="shared" si="36"/>
        <v>10849</v>
      </c>
      <c r="M507">
        <f t="shared" si="37"/>
        <v>356</v>
      </c>
      <c r="N507">
        <v>27</v>
      </c>
      <c r="O507" t="s">
        <v>2301</v>
      </c>
      <c r="P507" t="s">
        <v>21</v>
      </c>
      <c r="Q507" t="s">
        <v>22</v>
      </c>
      <c r="R507" t="s">
        <v>21</v>
      </c>
      <c r="W507">
        <v>176</v>
      </c>
      <c r="X507">
        <v>71</v>
      </c>
      <c r="Y507">
        <v>161</v>
      </c>
      <c r="Z507">
        <v>375</v>
      </c>
    </row>
    <row r="508" spans="1:26" ht="15.95">
      <c r="A508" t="s">
        <v>4917</v>
      </c>
      <c r="B508" t="s">
        <v>78</v>
      </c>
      <c r="C508" t="str">
        <f>VLOOKUP(B508, Positions!A$1:B$160, 2, FALSE)</f>
        <v>Midfielder</v>
      </c>
      <c r="D508" t="s">
        <v>5666</v>
      </c>
      <c r="E508" t="s">
        <v>5666</v>
      </c>
      <c r="F508" t="s">
        <v>21</v>
      </c>
      <c r="G508" t="str">
        <f>VLOOKUP(E508, Tiers!M$1:P$134, 3, FALSE)</f>
        <v>NONE</v>
      </c>
      <c r="H508">
        <f>VLOOKUP(G508, Tiers!B$1:C$134, 2, FALSE)</f>
        <v>7</v>
      </c>
      <c r="I508" s="26" t="s">
        <v>5773</v>
      </c>
      <c r="J508">
        <f t="shared" si="34"/>
        <v>5</v>
      </c>
      <c r="K508">
        <f t="shared" si="35"/>
        <v>3</v>
      </c>
      <c r="L508">
        <f t="shared" si="36"/>
        <v>11012</v>
      </c>
      <c r="M508">
        <f t="shared" si="37"/>
        <v>361</v>
      </c>
      <c r="N508">
        <v>27</v>
      </c>
      <c r="O508" t="s">
        <v>57</v>
      </c>
      <c r="P508" t="s">
        <v>21</v>
      </c>
      <c r="Q508" t="s">
        <v>22</v>
      </c>
      <c r="R508" t="s">
        <v>21</v>
      </c>
      <c r="S508" t="s">
        <v>870</v>
      </c>
      <c r="W508">
        <v>181</v>
      </c>
      <c r="X508">
        <v>74</v>
      </c>
      <c r="Y508">
        <v>21</v>
      </c>
      <c r="Z508">
        <v>250</v>
      </c>
    </row>
    <row r="509" spans="1:26" ht="15.95">
      <c r="A509" t="s">
        <v>4918</v>
      </c>
      <c r="B509" t="s">
        <v>2259</v>
      </c>
      <c r="C509" t="str">
        <f>VLOOKUP(B509, Positions!A$1:B$160, 2, FALSE)</f>
        <v>Midfielder</v>
      </c>
      <c r="D509" t="s">
        <v>3353</v>
      </c>
      <c r="E509" t="s">
        <v>5669</v>
      </c>
      <c r="F509" t="s">
        <v>21</v>
      </c>
      <c r="G509" t="str">
        <f>VLOOKUP(E509, Tiers!M$1:P$134, 3, FALSE)</f>
        <v>SCO1</v>
      </c>
      <c r="H509">
        <f>VLOOKUP(G509, Tiers!B$1:C$134, 2, FALSE)</f>
        <v>3</v>
      </c>
      <c r="I509" s="26" t="s">
        <v>5774</v>
      </c>
      <c r="J509">
        <f t="shared" si="34"/>
        <v>1</v>
      </c>
      <c r="K509">
        <f t="shared" si="35"/>
        <v>2</v>
      </c>
      <c r="L509">
        <f t="shared" si="36"/>
        <v>11116</v>
      </c>
      <c r="M509">
        <f t="shared" si="37"/>
        <v>365</v>
      </c>
      <c r="N509">
        <v>27</v>
      </c>
      <c r="O509" t="s">
        <v>113</v>
      </c>
      <c r="P509" t="s">
        <v>21</v>
      </c>
      <c r="Q509" t="s">
        <v>22</v>
      </c>
      <c r="R509" t="s">
        <v>21</v>
      </c>
      <c r="W509">
        <v>176</v>
      </c>
      <c r="X509">
        <v>67</v>
      </c>
      <c r="Y509">
        <v>12</v>
      </c>
      <c r="Z509">
        <v>146</v>
      </c>
    </row>
    <row r="510" spans="1:26" ht="15.95">
      <c r="A510" t="s">
        <v>4919</v>
      </c>
      <c r="B510" t="s">
        <v>81</v>
      </c>
      <c r="C510" t="str">
        <f>VLOOKUP(B510, Positions!A$1:B$160, 2, FALSE)</f>
        <v>Defender</v>
      </c>
      <c r="D510" t="s">
        <v>762</v>
      </c>
      <c r="E510" t="s">
        <v>5665</v>
      </c>
      <c r="F510" t="s">
        <v>21</v>
      </c>
      <c r="G510" t="str">
        <f>VLOOKUP(E510, Tiers!M$1:P$134, 3, FALSE)</f>
        <v>ENG2</v>
      </c>
      <c r="H510">
        <f>VLOOKUP(G510, Tiers!B$1:C$134, 2, FALSE)</f>
        <v>3</v>
      </c>
      <c r="I510" s="26" t="s">
        <v>5775</v>
      </c>
      <c r="J510">
        <f t="shared" si="34"/>
        <v>9</v>
      </c>
      <c r="K510">
        <f t="shared" si="35"/>
        <v>1</v>
      </c>
      <c r="L510">
        <f t="shared" si="36"/>
        <v>11245</v>
      </c>
      <c r="M510">
        <f t="shared" si="37"/>
        <v>369</v>
      </c>
      <c r="N510">
        <v>27</v>
      </c>
      <c r="O510" t="s">
        <v>284</v>
      </c>
      <c r="P510" t="s">
        <v>21</v>
      </c>
      <c r="Q510" t="s">
        <v>22</v>
      </c>
      <c r="R510" t="s">
        <v>21</v>
      </c>
      <c r="S510" t="s">
        <v>340</v>
      </c>
      <c r="W510">
        <v>194</v>
      </c>
      <c r="X510">
        <v>91</v>
      </c>
      <c r="Y510">
        <v>7</v>
      </c>
      <c r="Z510">
        <v>189</v>
      </c>
    </row>
    <row r="511" spans="1:26" ht="15.95">
      <c r="A511" t="s">
        <v>4920</v>
      </c>
      <c r="B511" t="s">
        <v>2424</v>
      </c>
      <c r="C511" t="str">
        <f>VLOOKUP(B511, Positions!A$1:B$160, 2, FALSE)</f>
        <v>Midfielder</v>
      </c>
      <c r="D511" t="s">
        <v>4921</v>
      </c>
      <c r="E511" t="s">
        <v>5666</v>
      </c>
      <c r="F511" t="s">
        <v>21</v>
      </c>
      <c r="G511" t="str">
        <f>VLOOKUP(E511, Tiers!M$1:P$134, 3, FALSE)</f>
        <v>NONE</v>
      </c>
      <c r="H511">
        <f>VLOOKUP(G511, Tiers!B$1:C$134, 2, FALSE)</f>
        <v>7</v>
      </c>
      <c r="I511" s="26" t="s">
        <v>5776</v>
      </c>
      <c r="J511">
        <f t="shared" si="34"/>
        <v>9</v>
      </c>
      <c r="K511">
        <f t="shared" si="35"/>
        <v>1</v>
      </c>
      <c r="L511">
        <f t="shared" si="36"/>
        <v>11247</v>
      </c>
      <c r="M511">
        <f t="shared" si="37"/>
        <v>369</v>
      </c>
      <c r="N511">
        <v>27</v>
      </c>
      <c r="O511" t="s">
        <v>390</v>
      </c>
      <c r="P511" t="s">
        <v>21</v>
      </c>
      <c r="Q511" t="s">
        <v>22</v>
      </c>
      <c r="R511" t="s">
        <v>21</v>
      </c>
      <c r="W511">
        <v>181</v>
      </c>
      <c r="X511">
        <v>73</v>
      </c>
      <c r="Y511">
        <v>34</v>
      </c>
      <c r="Z511">
        <v>207</v>
      </c>
    </row>
    <row r="512" spans="1:26" ht="15.95">
      <c r="A512" t="s">
        <v>4922</v>
      </c>
      <c r="B512" t="s">
        <v>16</v>
      </c>
      <c r="C512" t="str">
        <f>VLOOKUP(B512, Positions!A$1:B$160, 2, FALSE)</f>
        <v>Forward</v>
      </c>
      <c r="D512" t="s">
        <v>657</v>
      </c>
      <c r="E512" t="s">
        <v>62</v>
      </c>
      <c r="F512" t="s">
        <v>21</v>
      </c>
      <c r="G512" t="str">
        <f>VLOOKUP(E512, Tiers!M$1:P$134, 3, FALSE)</f>
        <v>ENG1</v>
      </c>
      <c r="H512">
        <f>VLOOKUP(G512, Tiers!B$1:C$134, 2, FALSE)</f>
        <v>1</v>
      </c>
      <c r="I512" s="26" t="s">
        <v>5777</v>
      </c>
      <c r="J512">
        <f t="shared" si="34"/>
        <v>7</v>
      </c>
      <c r="K512">
        <f t="shared" si="35"/>
        <v>4</v>
      </c>
      <c r="L512">
        <f t="shared" si="36"/>
        <v>11310</v>
      </c>
      <c r="M512">
        <f t="shared" si="37"/>
        <v>371</v>
      </c>
      <c r="N512">
        <v>27</v>
      </c>
      <c r="O512" t="s">
        <v>596</v>
      </c>
      <c r="P512" t="s">
        <v>21</v>
      </c>
      <c r="Q512" t="s">
        <v>22</v>
      </c>
      <c r="R512" t="s">
        <v>21</v>
      </c>
      <c r="W512">
        <v>183</v>
      </c>
      <c r="X512">
        <v>71</v>
      </c>
      <c r="Y512">
        <v>82</v>
      </c>
      <c r="Z512">
        <v>268</v>
      </c>
    </row>
    <row r="513" spans="1:26" ht="15.95">
      <c r="A513" t="s">
        <v>4923</v>
      </c>
      <c r="B513" t="s">
        <v>16</v>
      </c>
      <c r="C513" t="str">
        <f>VLOOKUP(B513, Positions!A$1:B$160, 2, FALSE)</f>
        <v>Forward</v>
      </c>
      <c r="D513" t="s">
        <v>1166</v>
      </c>
      <c r="E513" t="s">
        <v>5666</v>
      </c>
      <c r="F513" t="s">
        <v>21</v>
      </c>
      <c r="G513" t="str">
        <f>VLOOKUP(E513, Tiers!M$1:P$134, 3, FALSE)</f>
        <v>NONE</v>
      </c>
      <c r="H513">
        <f>VLOOKUP(G513, Tiers!B$1:C$134, 2, FALSE)</f>
        <v>7</v>
      </c>
      <c r="I513" s="26" t="s">
        <v>5778</v>
      </c>
      <c r="J513">
        <f t="shared" si="34"/>
        <v>5</v>
      </c>
      <c r="K513">
        <f t="shared" si="35"/>
        <v>3</v>
      </c>
      <c r="L513">
        <f t="shared" si="36"/>
        <v>11371</v>
      </c>
      <c r="M513">
        <f t="shared" si="37"/>
        <v>373</v>
      </c>
      <c r="N513">
        <v>27</v>
      </c>
      <c r="O513" t="s">
        <v>1166</v>
      </c>
      <c r="P513" t="s">
        <v>21</v>
      </c>
      <c r="Q513" t="s">
        <v>22</v>
      </c>
      <c r="R513" t="s">
        <v>21</v>
      </c>
      <c r="S513" t="s">
        <v>465</v>
      </c>
      <c r="W513">
        <v>183</v>
      </c>
      <c r="X513">
        <v>70</v>
      </c>
      <c r="Y513">
        <v>95</v>
      </c>
      <c r="Z513">
        <v>312</v>
      </c>
    </row>
    <row r="514" spans="1:26" ht="15.95">
      <c r="A514" t="s">
        <v>4924</v>
      </c>
      <c r="B514" t="s">
        <v>81</v>
      </c>
      <c r="C514" t="str">
        <f>VLOOKUP(B514, Positions!A$1:B$160, 2, FALSE)</f>
        <v>Defender</v>
      </c>
      <c r="D514" t="s">
        <v>332</v>
      </c>
      <c r="E514" t="s">
        <v>5665</v>
      </c>
      <c r="F514" t="s">
        <v>21</v>
      </c>
      <c r="G514" t="str">
        <f>VLOOKUP(E514, Tiers!M$1:P$134, 3, FALSE)</f>
        <v>ENG2</v>
      </c>
      <c r="H514">
        <f>VLOOKUP(G514, Tiers!B$1:C$134, 2, FALSE)</f>
        <v>3</v>
      </c>
      <c r="I514" s="26" t="s">
        <v>5779</v>
      </c>
      <c r="J514">
        <f t="shared" si="34"/>
        <v>4</v>
      </c>
      <c r="K514">
        <f t="shared" si="35"/>
        <v>3</v>
      </c>
      <c r="L514">
        <f t="shared" si="36"/>
        <v>11392</v>
      </c>
      <c r="M514">
        <f t="shared" si="37"/>
        <v>374</v>
      </c>
      <c r="N514">
        <v>27</v>
      </c>
      <c r="O514" t="s">
        <v>2162</v>
      </c>
      <c r="P514" t="s">
        <v>21</v>
      </c>
      <c r="Q514" t="s">
        <v>22</v>
      </c>
      <c r="R514" t="s">
        <v>21</v>
      </c>
      <c r="S514" t="s">
        <v>4925</v>
      </c>
      <c r="W514">
        <v>184</v>
      </c>
      <c r="X514">
        <v>80</v>
      </c>
      <c r="Y514">
        <v>0</v>
      </c>
      <c r="Z514">
        <v>205</v>
      </c>
    </row>
    <row r="515" spans="1:26" ht="15.95">
      <c r="A515" t="s">
        <v>4926</v>
      </c>
      <c r="B515" t="s">
        <v>166</v>
      </c>
      <c r="C515" t="str">
        <f>VLOOKUP(B515, Positions!A$1:B$160, 2, FALSE)</f>
        <v>Goalkeeper</v>
      </c>
      <c r="D515" t="s">
        <v>134</v>
      </c>
      <c r="E515" t="s">
        <v>5664</v>
      </c>
      <c r="F515" t="s">
        <v>21</v>
      </c>
      <c r="G515" t="str">
        <f>VLOOKUP(E515, Tiers!M$1:P$134, 3, FALSE)</f>
        <v>ENG3</v>
      </c>
      <c r="H515">
        <f>VLOOKUP(G515, Tiers!B$1:C$134, 2, FALSE)</f>
        <v>4</v>
      </c>
      <c r="I515" s="26" t="s">
        <v>5679</v>
      </c>
      <c r="J515">
        <f t="shared" si="34"/>
        <v>2</v>
      </c>
      <c r="K515">
        <f t="shared" si="35"/>
        <v>2</v>
      </c>
      <c r="L515">
        <f t="shared" si="36"/>
        <v>11467</v>
      </c>
      <c r="M515">
        <f t="shared" si="37"/>
        <v>376</v>
      </c>
      <c r="N515">
        <v>27</v>
      </c>
      <c r="O515" t="s">
        <v>204</v>
      </c>
      <c r="P515" t="s">
        <v>21</v>
      </c>
      <c r="Q515" t="s">
        <v>22</v>
      </c>
      <c r="R515" t="s">
        <v>21</v>
      </c>
      <c r="W515">
        <v>196</v>
      </c>
      <c r="X515">
        <v>90</v>
      </c>
      <c r="Y515">
        <v>0</v>
      </c>
      <c r="Z515">
        <v>120</v>
      </c>
    </row>
    <row r="516" spans="1:26" ht="15.95">
      <c r="A516" t="s">
        <v>4927</v>
      </c>
      <c r="B516" t="s">
        <v>281</v>
      </c>
      <c r="C516" t="str">
        <f>VLOOKUP(B516, Positions!A$1:B$160, 2, FALSE)</f>
        <v>Forward</v>
      </c>
      <c r="D516" t="s">
        <v>162</v>
      </c>
      <c r="E516" t="s">
        <v>5663</v>
      </c>
      <c r="F516" t="s">
        <v>21</v>
      </c>
      <c r="G516" t="str">
        <f>VLOOKUP(E516, Tiers!M$1:P$134, 3, FALSE)</f>
        <v>ENG4</v>
      </c>
      <c r="H516">
        <f>VLOOKUP(G516, Tiers!B$1:C$134, 2, FALSE)</f>
        <v>5</v>
      </c>
      <c r="I516" s="26" t="s">
        <v>5680</v>
      </c>
      <c r="J516">
        <f t="shared" si="34"/>
        <v>1</v>
      </c>
      <c r="K516">
        <f t="shared" si="35"/>
        <v>2</v>
      </c>
      <c r="L516">
        <f t="shared" si="36"/>
        <v>11476</v>
      </c>
      <c r="M516">
        <f t="shared" si="37"/>
        <v>377</v>
      </c>
      <c r="N516">
        <v>27</v>
      </c>
      <c r="O516" t="s">
        <v>74</v>
      </c>
      <c r="P516" t="s">
        <v>21</v>
      </c>
      <c r="Q516" t="s">
        <v>22</v>
      </c>
      <c r="R516" t="s">
        <v>21</v>
      </c>
      <c r="W516">
        <v>178</v>
      </c>
      <c r="X516">
        <v>65</v>
      </c>
      <c r="Y516">
        <v>42</v>
      </c>
      <c r="Z516">
        <v>199</v>
      </c>
    </row>
    <row r="517" spans="1:26" ht="15.95">
      <c r="A517" t="s">
        <v>4928</v>
      </c>
      <c r="B517" t="s">
        <v>565</v>
      </c>
      <c r="C517" t="str">
        <f>VLOOKUP(B517, Positions!A$1:B$160, 2, FALSE)</f>
        <v>Midfielder</v>
      </c>
      <c r="D517" t="s">
        <v>496</v>
      </c>
      <c r="E517" t="s">
        <v>5664</v>
      </c>
      <c r="F517" t="s">
        <v>21</v>
      </c>
      <c r="G517" t="str">
        <f>VLOOKUP(E517, Tiers!M$1:P$134, 3, FALSE)</f>
        <v>ENG3</v>
      </c>
      <c r="H517">
        <f>VLOOKUP(G517, Tiers!B$1:C$134, 2, FALSE)</f>
        <v>4</v>
      </c>
      <c r="I517" s="26" t="s">
        <v>5682</v>
      </c>
      <c r="J517">
        <f t="shared" si="34"/>
        <v>10</v>
      </c>
      <c r="K517">
        <f t="shared" si="35"/>
        <v>1</v>
      </c>
      <c r="L517">
        <f t="shared" si="36"/>
        <v>11566</v>
      </c>
      <c r="M517">
        <f t="shared" si="37"/>
        <v>380</v>
      </c>
      <c r="N517">
        <v>27</v>
      </c>
      <c r="O517" t="s">
        <v>57</v>
      </c>
      <c r="P517" t="s">
        <v>21</v>
      </c>
      <c r="Q517" t="s">
        <v>22</v>
      </c>
      <c r="R517" t="s">
        <v>21</v>
      </c>
      <c r="W517">
        <v>183</v>
      </c>
      <c r="X517">
        <v>77</v>
      </c>
      <c r="Y517">
        <v>48</v>
      </c>
      <c r="Z517">
        <v>238</v>
      </c>
    </row>
    <row r="518" spans="1:26" ht="15.95">
      <c r="A518" t="s">
        <v>4929</v>
      </c>
      <c r="B518" t="s">
        <v>1264</v>
      </c>
      <c r="C518" t="str">
        <f>VLOOKUP(B518, Positions!A$1:B$160, 2, FALSE)</f>
        <v>Defender</v>
      </c>
      <c r="D518" t="s">
        <v>250</v>
      </c>
      <c r="E518" t="s">
        <v>5664</v>
      </c>
      <c r="F518" t="s">
        <v>21</v>
      </c>
      <c r="G518" t="str">
        <f>VLOOKUP(E518, Tiers!M$1:P$134, 3, FALSE)</f>
        <v>ENG3</v>
      </c>
      <c r="H518">
        <f>VLOOKUP(G518, Tiers!B$1:C$134, 2, FALSE)</f>
        <v>4</v>
      </c>
      <c r="I518" s="26" t="s">
        <v>5683</v>
      </c>
      <c r="J518">
        <f t="shared" si="34"/>
        <v>9</v>
      </c>
      <c r="K518">
        <f t="shared" si="35"/>
        <v>1</v>
      </c>
      <c r="L518">
        <f t="shared" si="36"/>
        <v>11625</v>
      </c>
      <c r="M518">
        <f t="shared" si="37"/>
        <v>381</v>
      </c>
      <c r="N518">
        <v>27</v>
      </c>
      <c r="O518" t="s">
        <v>5790</v>
      </c>
      <c r="P518" t="s">
        <v>21</v>
      </c>
      <c r="Q518" t="s">
        <v>22</v>
      </c>
      <c r="R518" t="s">
        <v>21</v>
      </c>
      <c r="W518">
        <v>173</v>
      </c>
      <c r="X518">
        <v>70</v>
      </c>
      <c r="Y518">
        <v>13</v>
      </c>
      <c r="Z518">
        <v>331</v>
      </c>
    </row>
    <row r="519" spans="1:26" ht="15.95">
      <c r="A519" t="s">
        <v>4930</v>
      </c>
      <c r="B519" t="s">
        <v>16</v>
      </c>
      <c r="C519" t="str">
        <f>VLOOKUP(B519, Positions!A$1:B$160, 2, FALSE)</f>
        <v>Forward</v>
      </c>
      <c r="D519" t="s">
        <v>52</v>
      </c>
      <c r="E519" t="s">
        <v>5663</v>
      </c>
      <c r="F519" t="s">
        <v>21</v>
      </c>
      <c r="G519" t="str">
        <f>VLOOKUP(E519, Tiers!M$1:P$134, 3, FALSE)</f>
        <v>ENG4</v>
      </c>
      <c r="H519">
        <f>VLOOKUP(G519, Tiers!B$1:C$134, 2, FALSE)</f>
        <v>5</v>
      </c>
      <c r="I519" s="26" t="s">
        <v>5684</v>
      </c>
      <c r="J519">
        <f t="shared" si="34"/>
        <v>3</v>
      </c>
      <c r="K519">
        <f t="shared" si="35"/>
        <v>3</v>
      </c>
      <c r="L519">
        <f t="shared" si="36"/>
        <v>11788</v>
      </c>
      <c r="M519">
        <f t="shared" si="37"/>
        <v>387</v>
      </c>
      <c r="N519">
        <v>27</v>
      </c>
      <c r="O519" t="s">
        <v>124</v>
      </c>
      <c r="P519" t="s">
        <v>21</v>
      </c>
      <c r="Q519" t="s">
        <v>22</v>
      </c>
      <c r="R519" t="s">
        <v>21</v>
      </c>
      <c r="W519">
        <v>183</v>
      </c>
      <c r="X519">
        <v>72</v>
      </c>
      <c r="Y519">
        <v>40</v>
      </c>
      <c r="Z519">
        <v>241</v>
      </c>
    </row>
    <row r="520" spans="1:26" ht="15.95">
      <c r="A520" t="s">
        <v>4931</v>
      </c>
      <c r="B520" t="s">
        <v>480</v>
      </c>
      <c r="C520" t="str">
        <f>VLOOKUP(B520, Positions!A$1:B$160, 2, FALSE)</f>
        <v>Defender</v>
      </c>
      <c r="D520" t="s">
        <v>1177</v>
      </c>
      <c r="E520" t="s">
        <v>5666</v>
      </c>
      <c r="F520" t="s">
        <v>21</v>
      </c>
      <c r="G520" t="str">
        <f>VLOOKUP(E520, Tiers!M$1:P$134, 3, FALSE)</f>
        <v>NONE</v>
      </c>
      <c r="H520">
        <f>VLOOKUP(G520, Tiers!B$1:C$134, 2, FALSE)</f>
        <v>7</v>
      </c>
      <c r="I520" s="26" t="s">
        <v>5684</v>
      </c>
      <c r="J520">
        <f t="shared" si="34"/>
        <v>3</v>
      </c>
      <c r="K520">
        <f t="shared" si="35"/>
        <v>3</v>
      </c>
      <c r="L520">
        <f t="shared" si="36"/>
        <v>11788</v>
      </c>
      <c r="M520">
        <f t="shared" si="37"/>
        <v>387</v>
      </c>
      <c r="N520">
        <v>27</v>
      </c>
      <c r="O520" t="s">
        <v>459</v>
      </c>
      <c r="P520" t="s">
        <v>21</v>
      </c>
      <c r="Q520" t="s">
        <v>22</v>
      </c>
      <c r="R520" t="s">
        <v>21</v>
      </c>
      <c r="W520">
        <v>186</v>
      </c>
      <c r="X520">
        <v>82</v>
      </c>
      <c r="Y520">
        <v>14</v>
      </c>
      <c r="Z520">
        <v>317</v>
      </c>
    </row>
    <row r="521" spans="1:26" ht="15.95">
      <c r="A521" t="s">
        <v>4932</v>
      </c>
      <c r="B521" t="s">
        <v>81</v>
      </c>
      <c r="C521" t="str">
        <f>VLOOKUP(B521, Positions!A$1:B$160, 2, FALSE)</f>
        <v>Defender</v>
      </c>
      <c r="D521" t="s">
        <v>149</v>
      </c>
      <c r="E521" t="s">
        <v>5663</v>
      </c>
      <c r="F521" t="s">
        <v>21</v>
      </c>
      <c r="G521" t="str">
        <f>VLOOKUP(E521, Tiers!M$1:P$134, 3, FALSE)</f>
        <v>ENG4</v>
      </c>
      <c r="H521">
        <f>VLOOKUP(G521, Tiers!B$1:C$134, 2, FALSE)</f>
        <v>5</v>
      </c>
      <c r="I521" s="26" t="s">
        <v>5685</v>
      </c>
      <c r="J521">
        <f t="shared" si="34"/>
        <v>1</v>
      </c>
      <c r="K521">
        <f t="shared" si="35"/>
        <v>2</v>
      </c>
      <c r="L521">
        <f t="shared" si="36"/>
        <v>11847</v>
      </c>
      <c r="M521">
        <f t="shared" si="37"/>
        <v>389</v>
      </c>
      <c r="N521">
        <v>27</v>
      </c>
      <c r="O521" t="s">
        <v>265</v>
      </c>
      <c r="P521" t="s">
        <v>21</v>
      </c>
      <c r="Q521" t="s">
        <v>22</v>
      </c>
      <c r="R521" t="s">
        <v>21</v>
      </c>
      <c r="W521">
        <v>186</v>
      </c>
      <c r="X521">
        <v>80</v>
      </c>
      <c r="Y521">
        <v>22</v>
      </c>
      <c r="Z521">
        <v>227</v>
      </c>
    </row>
    <row r="522" spans="1:26" ht="15.95">
      <c r="A522" t="s">
        <v>4933</v>
      </c>
      <c r="B522" t="s">
        <v>102</v>
      </c>
      <c r="C522" t="str">
        <f>VLOOKUP(B522, Positions!A$1:B$160, 2, FALSE)</f>
        <v>Defender</v>
      </c>
      <c r="D522" t="s">
        <v>397</v>
      </c>
      <c r="E522" t="s">
        <v>5665</v>
      </c>
      <c r="F522" t="s">
        <v>21</v>
      </c>
      <c r="G522" t="str">
        <f>VLOOKUP(E522, Tiers!M$1:P$134, 3, FALSE)</f>
        <v>ENG2</v>
      </c>
      <c r="H522">
        <f>VLOOKUP(G522, Tiers!B$1:C$134, 2, FALSE)</f>
        <v>3</v>
      </c>
      <c r="I522" s="26" t="s">
        <v>5686</v>
      </c>
      <c r="J522">
        <f t="shared" si="34"/>
        <v>1</v>
      </c>
      <c r="K522">
        <f t="shared" si="35"/>
        <v>2</v>
      </c>
      <c r="L522">
        <f t="shared" si="36"/>
        <v>11854</v>
      </c>
      <c r="M522">
        <f t="shared" si="37"/>
        <v>389</v>
      </c>
      <c r="N522">
        <v>27</v>
      </c>
      <c r="O522" t="s">
        <v>1217</v>
      </c>
      <c r="P522" t="s">
        <v>21</v>
      </c>
      <c r="Q522" t="s">
        <v>22</v>
      </c>
      <c r="R522" t="s">
        <v>21</v>
      </c>
      <c r="W522">
        <v>181</v>
      </c>
      <c r="X522">
        <v>78</v>
      </c>
      <c r="Y522">
        <v>9</v>
      </c>
      <c r="Z522">
        <v>205</v>
      </c>
    </row>
    <row r="523" spans="1:26" ht="15.95">
      <c r="A523" t="s">
        <v>4934</v>
      </c>
      <c r="B523" t="s">
        <v>4935</v>
      </c>
      <c r="C523" t="str">
        <f>VLOOKUP(B523, Positions!A$1:B$160, 2, FALSE)</f>
        <v>Defender</v>
      </c>
      <c r="D523" t="s">
        <v>412</v>
      </c>
      <c r="E523" t="s">
        <v>5664</v>
      </c>
      <c r="F523" t="s">
        <v>21</v>
      </c>
      <c r="G523" t="str">
        <f>VLOOKUP(E523, Tiers!M$1:P$134, 3, FALSE)</f>
        <v>ENG3</v>
      </c>
      <c r="H523">
        <f>VLOOKUP(G523, Tiers!B$1:C$134, 2, FALSE)</f>
        <v>4</v>
      </c>
      <c r="I523" s="26" t="s">
        <v>5687</v>
      </c>
      <c r="J523">
        <f t="shared" si="34"/>
        <v>12</v>
      </c>
      <c r="K523">
        <f t="shared" si="35"/>
        <v>2</v>
      </c>
      <c r="L523">
        <f t="shared" si="36"/>
        <v>11879</v>
      </c>
      <c r="M523">
        <f t="shared" si="37"/>
        <v>390</v>
      </c>
      <c r="N523">
        <v>27</v>
      </c>
      <c r="O523" t="s">
        <v>1900</v>
      </c>
      <c r="P523" t="s">
        <v>21</v>
      </c>
      <c r="Q523" t="s">
        <v>22</v>
      </c>
      <c r="R523" t="s">
        <v>21</v>
      </c>
      <c r="W523">
        <v>186</v>
      </c>
      <c r="X523">
        <v>85</v>
      </c>
      <c r="Y523">
        <v>13</v>
      </c>
      <c r="Z523">
        <v>286</v>
      </c>
    </row>
    <row r="524" spans="1:26" ht="15.95">
      <c r="A524" t="s">
        <v>4936</v>
      </c>
      <c r="B524" t="s">
        <v>420</v>
      </c>
      <c r="C524" t="str">
        <f>VLOOKUP(B524, Positions!A$1:B$160, 2, FALSE)</f>
        <v>Midfielder</v>
      </c>
      <c r="D524" t="s">
        <v>177</v>
      </c>
      <c r="E524" t="s">
        <v>5663</v>
      </c>
      <c r="F524" t="s">
        <v>21</v>
      </c>
      <c r="G524" t="str">
        <f>VLOOKUP(E524, Tiers!M$1:P$134, 3, FALSE)</f>
        <v>ENG4</v>
      </c>
      <c r="H524">
        <f>VLOOKUP(G524, Tiers!B$1:C$134, 2, FALSE)</f>
        <v>5</v>
      </c>
      <c r="I524" s="26" t="s">
        <v>5688</v>
      </c>
      <c r="J524">
        <f t="shared" si="34"/>
        <v>11</v>
      </c>
      <c r="K524">
        <f t="shared" si="35"/>
        <v>1</v>
      </c>
      <c r="L524">
        <f t="shared" si="36"/>
        <v>11919</v>
      </c>
      <c r="M524">
        <f t="shared" si="37"/>
        <v>391</v>
      </c>
      <c r="N524">
        <v>27</v>
      </c>
      <c r="O524" t="s">
        <v>1662</v>
      </c>
      <c r="P524" t="s">
        <v>21</v>
      </c>
      <c r="Q524" t="s">
        <v>22</v>
      </c>
      <c r="R524" t="s">
        <v>21</v>
      </c>
      <c r="W524">
        <v>178</v>
      </c>
      <c r="X524">
        <v>70</v>
      </c>
      <c r="Y524">
        <v>38</v>
      </c>
      <c r="Z524">
        <v>263</v>
      </c>
    </row>
    <row r="525" spans="1:26" ht="15.95">
      <c r="A525" t="s">
        <v>4937</v>
      </c>
      <c r="B525" t="s">
        <v>857</v>
      </c>
      <c r="C525" t="str">
        <f>VLOOKUP(B525, Positions!A$1:B$160, 2, FALSE)</f>
        <v>Defender</v>
      </c>
      <c r="D525" t="s">
        <v>250</v>
      </c>
      <c r="E525" t="s">
        <v>5664</v>
      </c>
      <c r="F525" t="s">
        <v>21</v>
      </c>
      <c r="G525" t="str">
        <f>VLOOKUP(E525, Tiers!M$1:P$134, 3, FALSE)</f>
        <v>ENG3</v>
      </c>
      <c r="H525">
        <f>VLOOKUP(G525, Tiers!B$1:C$134, 2, FALSE)</f>
        <v>4</v>
      </c>
      <c r="I525" s="26" t="s">
        <v>5689</v>
      </c>
      <c r="J525">
        <f t="shared" si="34"/>
        <v>10</v>
      </c>
      <c r="K525">
        <f t="shared" si="35"/>
        <v>1</v>
      </c>
      <c r="L525">
        <f t="shared" si="36"/>
        <v>11931</v>
      </c>
      <c r="M525">
        <f t="shared" si="37"/>
        <v>392</v>
      </c>
      <c r="N525">
        <v>27</v>
      </c>
      <c r="O525" t="s">
        <v>541</v>
      </c>
      <c r="P525" t="s">
        <v>21</v>
      </c>
      <c r="Q525" t="s">
        <v>22</v>
      </c>
      <c r="R525" t="s">
        <v>21</v>
      </c>
      <c r="W525">
        <v>173</v>
      </c>
      <c r="X525">
        <v>70</v>
      </c>
      <c r="Y525">
        <v>3</v>
      </c>
      <c r="Z525">
        <v>247</v>
      </c>
    </row>
    <row r="526" spans="1:26" ht="15.95">
      <c r="A526" t="s">
        <v>4938</v>
      </c>
      <c r="B526" t="s">
        <v>360</v>
      </c>
      <c r="C526" t="str">
        <f>VLOOKUP(B526, Positions!A$1:B$160, 2, FALSE)</f>
        <v>Defender</v>
      </c>
      <c r="D526" t="s">
        <v>185</v>
      </c>
      <c r="E526" t="s">
        <v>5664</v>
      </c>
      <c r="F526" t="s">
        <v>21</v>
      </c>
      <c r="G526" t="str">
        <f>VLOOKUP(E526, Tiers!M$1:P$134, 3, FALSE)</f>
        <v>ENG3</v>
      </c>
      <c r="H526">
        <f>VLOOKUP(G526, Tiers!B$1:C$134, 2, FALSE)</f>
        <v>4</v>
      </c>
      <c r="I526" s="26" t="s">
        <v>5690</v>
      </c>
      <c r="J526">
        <f t="shared" si="34"/>
        <v>10</v>
      </c>
      <c r="K526">
        <f t="shared" si="35"/>
        <v>1</v>
      </c>
      <c r="L526">
        <f t="shared" si="36"/>
        <v>11932</v>
      </c>
      <c r="M526">
        <f t="shared" si="37"/>
        <v>392</v>
      </c>
      <c r="N526">
        <v>27</v>
      </c>
      <c r="O526" t="s">
        <v>1208</v>
      </c>
      <c r="P526" t="s">
        <v>21</v>
      </c>
      <c r="Q526" t="s">
        <v>22</v>
      </c>
      <c r="R526" t="s">
        <v>21</v>
      </c>
      <c r="W526">
        <v>186</v>
      </c>
      <c r="X526">
        <v>71</v>
      </c>
      <c r="Y526">
        <v>15</v>
      </c>
      <c r="Z526">
        <v>352</v>
      </c>
    </row>
    <row r="527" spans="1:26" ht="15.95">
      <c r="A527" t="s">
        <v>4939</v>
      </c>
      <c r="B527" t="s">
        <v>42</v>
      </c>
      <c r="C527" t="str">
        <f>VLOOKUP(B527, Positions!A$1:B$160, 2, FALSE)</f>
        <v>Midfielder</v>
      </c>
      <c r="D527" t="s">
        <v>52</v>
      </c>
      <c r="E527" t="s">
        <v>5663</v>
      </c>
      <c r="F527" t="s">
        <v>21</v>
      </c>
      <c r="G527" t="str">
        <f>VLOOKUP(E527, Tiers!M$1:P$134, 3, FALSE)</f>
        <v>ENG4</v>
      </c>
      <c r="H527">
        <f>VLOOKUP(G527, Tiers!B$1:C$134, 2, FALSE)</f>
        <v>5</v>
      </c>
      <c r="I527" s="26" t="s">
        <v>5691</v>
      </c>
      <c r="J527">
        <f t="shared" si="34"/>
        <v>9</v>
      </c>
      <c r="K527">
        <f t="shared" si="35"/>
        <v>1</v>
      </c>
      <c r="L527">
        <f t="shared" si="36"/>
        <v>11964</v>
      </c>
      <c r="M527">
        <f t="shared" si="37"/>
        <v>393</v>
      </c>
      <c r="N527">
        <v>27</v>
      </c>
      <c r="O527" t="s">
        <v>142</v>
      </c>
      <c r="P527" t="s">
        <v>21</v>
      </c>
      <c r="Q527" t="s">
        <v>22</v>
      </c>
      <c r="R527" t="s">
        <v>21</v>
      </c>
      <c r="W527">
        <v>178</v>
      </c>
      <c r="X527">
        <v>73</v>
      </c>
      <c r="Y527">
        <v>16</v>
      </c>
      <c r="Z527">
        <v>237</v>
      </c>
    </row>
    <row r="528" spans="1:26" ht="15.95">
      <c r="A528" t="s">
        <v>4940</v>
      </c>
      <c r="B528" t="s">
        <v>16</v>
      </c>
      <c r="C528" t="str">
        <f>VLOOKUP(B528, Positions!A$1:B$160, 2, FALSE)</f>
        <v>Forward</v>
      </c>
      <c r="D528" t="s">
        <v>259</v>
      </c>
      <c r="E528" t="s">
        <v>5663</v>
      </c>
      <c r="F528" t="s">
        <v>21</v>
      </c>
      <c r="G528" t="str">
        <f>VLOOKUP(E528, Tiers!M$1:P$134, 3, FALSE)</f>
        <v>ENG4</v>
      </c>
      <c r="H528">
        <f>VLOOKUP(G528, Tiers!B$1:C$134, 2, FALSE)</f>
        <v>5</v>
      </c>
      <c r="I528" s="26" t="s">
        <v>5692</v>
      </c>
      <c r="J528">
        <f t="shared" si="34"/>
        <v>9</v>
      </c>
      <c r="K528">
        <f t="shared" si="35"/>
        <v>1</v>
      </c>
      <c r="L528">
        <f t="shared" si="36"/>
        <v>11971</v>
      </c>
      <c r="M528">
        <f t="shared" si="37"/>
        <v>393</v>
      </c>
      <c r="N528">
        <v>27</v>
      </c>
      <c r="O528" t="s">
        <v>141</v>
      </c>
      <c r="P528" t="s">
        <v>21</v>
      </c>
      <c r="Q528" t="s">
        <v>22</v>
      </c>
      <c r="R528" t="s">
        <v>21</v>
      </c>
      <c r="W528">
        <v>188</v>
      </c>
      <c r="X528">
        <v>81</v>
      </c>
      <c r="Y528">
        <v>55</v>
      </c>
      <c r="Z528">
        <v>189</v>
      </c>
    </row>
    <row r="529" spans="1:26" ht="15.95">
      <c r="A529" t="s">
        <v>4941</v>
      </c>
      <c r="B529" t="s">
        <v>278</v>
      </c>
      <c r="C529" t="str">
        <f>VLOOKUP(B529, Positions!A$1:B$160, 2, FALSE)</f>
        <v>Midfielder</v>
      </c>
      <c r="D529" t="s">
        <v>134</v>
      </c>
      <c r="E529" t="s">
        <v>5664</v>
      </c>
      <c r="F529" t="s">
        <v>21</v>
      </c>
      <c r="G529" t="str">
        <f>VLOOKUP(E529, Tiers!M$1:P$134, 3, FALSE)</f>
        <v>ENG3</v>
      </c>
      <c r="H529">
        <f>VLOOKUP(G529, Tiers!B$1:C$134, 2, FALSE)</f>
        <v>4</v>
      </c>
      <c r="I529" s="26" t="s">
        <v>5693</v>
      </c>
      <c r="J529">
        <f t="shared" si="34"/>
        <v>6</v>
      </c>
      <c r="K529">
        <f t="shared" si="35"/>
        <v>4</v>
      </c>
      <c r="L529">
        <f t="shared" si="36"/>
        <v>12060</v>
      </c>
      <c r="M529">
        <f t="shared" si="37"/>
        <v>396</v>
      </c>
      <c r="N529">
        <v>27</v>
      </c>
      <c r="O529" t="s">
        <v>124</v>
      </c>
      <c r="P529" t="s">
        <v>21</v>
      </c>
      <c r="Q529" t="s">
        <v>22</v>
      </c>
      <c r="R529" t="s">
        <v>21</v>
      </c>
      <c r="W529">
        <v>183</v>
      </c>
      <c r="X529">
        <v>73</v>
      </c>
      <c r="Y529">
        <v>30</v>
      </c>
      <c r="Z529">
        <v>161</v>
      </c>
    </row>
    <row r="530" spans="1:26" ht="15.95">
      <c r="A530" t="s">
        <v>4942</v>
      </c>
      <c r="B530" t="s">
        <v>115</v>
      </c>
      <c r="C530" t="str">
        <f>VLOOKUP(B530, Positions!A$1:B$160, 2, FALSE)</f>
        <v>Midfielder</v>
      </c>
      <c r="D530" t="s">
        <v>357</v>
      </c>
      <c r="E530" t="s">
        <v>62</v>
      </c>
      <c r="F530" t="s">
        <v>21</v>
      </c>
      <c r="G530" t="str">
        <f>VLOOKUP(E530, Tiers!M$1:P$134, 3, FALSE)</f>
        <v>ENG1</v>
      </c>
      <c r="H530">
        <f>VLOOKUP(G530, Tiers!B$1:C$134, 2, FALSE)</f>
        <v>1</v>
      </c>
      <c r="I530" s="26" t="s">
        <v>5694</v>
      </c>
      <c r="J530">
        <f t="shared" si="34"/>
        <v>11</v>
      </c>
      <c r="K530">
        <f t="shared" si="35"/>
        <v>1</v>
      </c>
      <c r="L530">
        <f t="shared" si="36"/>
        <v>12284</v>
      </c>
      <c r="M530">
        <f t="shared" si="37"/>
        <v>403</v>
      </c>
      <c r="N530">
        <v>27</v>
      </c>
      <c r="O530" t="s">
        <v>3524</v>
      </c>
      <c r="P530" t="s">
        <v>21</v>
      </c>
      <c r="Q530" t="s">
        <v>22</v>
      </c>
      <c r="R530" t="s">
        <v>21</v>
      </c>
      <c r="W530">
        <v>165</v>
      </c>
      <c r="X530">
        <v>60</v>
      </c>
      <c r="Y530">
        <v>27</v>
      </c>
      <c r="Z530">
        <v>301</v>
      </c>
    </row>
    <row r="531" spans="1:26" ht="15.95">
      <c r="A531" t="s">
        <v>4943</v>
      </c>
      <c r="B531" t="s">
        <v>249</v>
      </c>
      <c r="C531" t="str">
        <f>VLOOKUP(B531, Positions!A$1:B$160, 2, FALSE)</f>
        <v>Midfielder</v>
      </c>
      <c r="D531" t="s">
        <v>397</v>
      </c>
      <c r="E531" t="s">
        <v>5665</v>
      </c>
      <c r="F531" t="s">
        <v>21</v>
      </c>
      <c r="G531" t="str">
        <f>VLOOKUP(E531, Tiers!M$1:P$134, 3, FALSE)</f>
        <v>ENG2</v>
      </c>
      <c r="H531">
        <f>VLOOKUP(G531, Tiers!B$1:C$134, 2, FALSE)</f>
        <v>3</v>
      </c>
      <c r="I531" s="26" t="s">
        <v>5695</v>
      </c>
      <c r="J531">
        <f t="shared" si="34"/>
        <v>11</v>
      </c>
      <c r="K531">
        <f t="shared" si="35"/>
        <v>1</v>
      </c>
      <c r="L531">
        <f t="shared" si="36"/>
        <v>12290</v>
      </c>
      <c r="M531">
        <f t="shared" si="37"/>
        <v>403</v>
      </c>
      <c r="N531">
        <v>27</v>
      </c>
      <c r="O531" t="s">
        <v>74</v>
      </c>
      <c r="P531" t="s">
        <v>21</v>
      </c>
      <c r="Q531" t="s">
        <v>22</v>
      </c>
      <c r="R531" t="s">
        <v>21</v>
      </c>
      <c r="W531">
        <v>181</v>
      </c>
      <c r="X531">
        <v>79</v>
      </c>
      <c r="Y531">
        <v>18</v>
      </c>
      <c r="Z531">
        <v>211</v>
      </c>
    </row>
    <row r="532" spans="1:26" ht="15.95">
      <c r="A532" t="s">
        <v>4944</v>
      </c>
      <c r="B532" t="s">
        <v>3074</v>
      </c>
      <c r="C532" t="str">
        <f>VLOOKUP(B532, Positions!A$1:B$160, 2, FALSE)</f>
        <v>Midfielder</v>
      </c>
      <c r="D532" t="s">
        <v>3718</v>
      </c>
      <c r="E532" t="s">
        <v>5666</v>
      </c>
      <c r="F532" t="s">
        <v>21</v>
      </c>
      <c r="G532" t="str">
        <f>VLOOKUP(E532, Tiers!M$1:P$134, 3, FALSE)</f>
        <v>NONE</v>
      </c>
      <c r="H532">
        <f>VLOOKUP(G532, Tiers!B$1:C$134, 2, FALSE)</f>
        <v>7</v>
      </c>
      <c r="I532" s="26" t="s">
        <v>5696</v>
      </c>
      <c r="J532">
        <f t="shared" si="34"/>
        <v>2</v>
      </c>
      <c r="K532">
        <f t="shared" si="35"/>
        <v>2</v>
      </c>
      <c r="L532">
        <f t="shared" si="36"/>
        <v>12559</v>
      </c>
      <c r="M532">
        <f t="shared" si="37"/>
        <v>412</v>
      </c>
      <c r="N532">
        <v>27</v>
      </c>
      <c r="O532" t="s">
        <v>530</v>
      </c>
      <c r="P532" t="s">
        <v>21</v>
      </c>
      <c r="Q532" t="s">
        <v>22</v>
      </c>
      <c r="R532" t="s">
        <v>21</v>
      </c>
      <c r="W532">
        <v>176</v>
      </c>
      <c r="X532">
        <v>69</v>
      </c>
      <c r="Y532">
        <v>24</v>
      </c>
      <c r="Z532">
        <v>245</v>
      </c>
    </row>
    <row r="533" spans="1:26" ht="15.95">
      <c r="A533" t="s">
        <v>4945</v>
      </c>
      <c r="B533" t="s">
        <v>84</v>
      </c>
      <c r="C533" t="str">
        <f>VLOOKUP(B533, Positions!A$1:B$160, 2, FALSE)</f>
        <v>Midfielder</v>
      </c>
      <c r="D533" t="s">
        <v>5666</v>
      </c>
      <c r="E533" t="s">
        <v>5666</v>
      </c>
      <c r="F533" t="s">
        <v>21</v>
      </c>
      <c r="G533" t="str">
        <f>VLOOKUP(E533, Tiers!M$1:P$134, 3, FALSE)</f>
        <v>NONE</v>
      </c>
      <c r="H533">
        <f>VLOOKUP(G533, Tiers!B$1:C$134, 2, FALSE)</f>
        <v>7</v>
      </c>
      <c r="I533" s="26" t="s">
        <v>5697</v>
      </c>
      <c r="J533">
        <f t="shared" si="34"/>
        <v>12</v>
      </c>
      <c r="K533">
        <f t="shared" si="35"/>
        <v>2</v>
      </c>
      <c r="L533">
        <f t="shared" si="36"/>
        <v>12613</v>
      </c>
      <c r="M533">
        <f t="shared" si="37"/>
        <v>414</v>
      </c>
      <c r="N533">
        <v>27</v>
      </c>
      <c r="O533" t="s">
        <v>74</v>
      </c>
      <c r="P533" t="s">
        <v>21</v>
      </c>
      <c r="Q533" t="s">
        <v>22</v>
      </c>
      <c r="R533" t="s">
        <v>21</v>
      </c>
      <c r="W533">
        <v>174</v>
      </c>
      <c r="X533">
        <v>63</v>
      </c>
      <c r="Y533">
        <v>26</v>
      </c>
      <c r="Z533">
        <v>295</v>
      </c>
    </row>
    <row r="534" spans="1:26" ht="15.95">
      <c r="A534" t="s">
        <v>4946</v>
      </c>
      <c r="B534" t="s">
        <v>166</v>
      </c>
      <c r="C534" t="str">
        <f>VLOOKUP(B534, Positions!A$1:B$160, 2, FALSE)</f>
        <v>Goalkeeper</v>
      </c>
      <c r="D534" t="s">
        <v>236</v>
      </c>
      <c r="E534" t="s">
        <v>5665</v>
      </c>
      <c r="F534" t="s">
        <v>21</v>
      </c>
      <c r="G534" t="str">
        <f>VLOOKUP(E534, Tiers!M$1:P$134, 3, FALSE)</f>
        <v>ENG2</v>
      </c>
      <c r="H534">
        <f>VLOOKUP(G534, Tiers!B$1:C$134, 2, FALSE)</f>
        <v>3</v>
      </c>
      <c r="I534" s="26" t="s">
        <v>5698</v>
      </c>
      <c r="J534">
        <f t="shared" si="34"/>
        <v>11</v>
      </c>
      <c r="K534">
        <f t="shared" si="35"/>
        <v>1</v>
      </c>
      <c r="L534">
        <f t="shared" si="36"/>
        <v>12633</v>
      </c>
      <c r="M534">
        <f t="shared" si="37"/>
        <v>415</v>
      </c>
      <c r="N534">
        <v>27</v>
      </c>
      <c r="O534" t="s">
        <v>1548</v>
      </c>
      <c r="P534" t="s">
        <v>21</v>
      </c>
      <c r="Q534" t="s">
        <v>22</v>
      </c>
      <c r="R534" t="s">
        <v>21</v>
      </c>
      <c r="W534">
        <v>193</v>
      </c>
      <c r="X534">
        <v>78</v>
      </c>
      <c r="Y534">
        <v>0</v>
      </c>
      <c r="Z534">
        <v>261</v>
      </c>
    </row>
    <row r="535" spans="1:26" ht="15.95">
      <c r="A535" t="s">
        <v>4947</v>
      </c>
      <c r="B535" t="s">
        <v>680</v>
      </c>
      <c r="C535" t="str">
        <f>VLOOKUP(B535, Positions!A$1:B$160, 2, FALSE)</f>
        <v>Midfielder</v>
      </c>
      <c r="D535" t="s">
        <v>762</v>
      </c>
      <c r="E535" t="s">
        <v>5665</v>
      </c>
      <c r="F535" t="s">
        <v>21</v>
      </c>
      <c r="G535" t="str">
        <f>VLOOKUP(E535, Tiers!M$1:P$134, 3, FALSE)</f>
        <v>ENG2</v>
      </c>
      <c r="H535">
        <f>VLOOKUP(G535, Tiers!B$1:C$134, 2, FALSE)</f>
        <v>3</v>
      </c>
      <c r="I535" s="26" t="s">
        <v>5699</v>
      </c>
      <c r="J535">
        <f t="shared" si="34"/>
        <v>11</v>
      </c>
      <c r="K535">
        <f t="shared" si="35"/>
        <v>1</v>
      </c>
      <c r="L535">
        <f t="shared" si="36"/>
        <v>12643</v>
      </c>
      <c r="M535">
        <f t="shared" si="37"/>
        <v>415</v>
      </c>
      <c r="N535">
        <v>27</v>
      </c>
      <c r="O535" t="s">
        <v>57</v>
      </c>
      <c r="P535" t="s">
        <v>21</v>
      </c>
      <c r="Q535" t="s">
        <v>22</v>
      </c>
      <c r="R535" t="s">
        <v>21</v>
      </c>
      <c r="W535">
        <v>177</v>
      </c>
      <c r="X535">
        <v>69</v>
      </c>
      <c r="Y535">
        <v>24</v>
      </c>
      <c r="Z535">
        <v>232</v>
      </c>
    </row>
    <row r="536" spans="1:26" ht="15.95">
      <c r="A536" t="s">
        <v>4948</v>
      </c>
      <c r="B536" t="s">
        <v>81</v>
      </c>
      <c r="C536" t="str">
        <f>VLOOKUP(B536, Positions!A$1:B$160, 2, FALSE)</f>
        <v>Defender</v>
      </c>
      <c r="D536" t="s">
        <v>1895</v>
      </c>
      <c r="E536" t="s">
        <v>5666</v>
      </c>
      <c r="F536" t="s">
        <v>21</v>
      </c>
      <c r="G536" t="str">
        <f>VLOOKUP(E536, Tiers!M$1:P$134, 3, FALSE)</f>
        <v>NONE</v>
      </c>
      <c r="H536">
        <f>VLOOKUP(G536, Tiers!B$1:C$134, 2, FALSE)</f>
        <v>7</v>
      </c>
      <c r="I536" s="26" t="s">
        <v>5700</v>
      </c>
      <c r="J536">
        <f t="shared" si="34"/>
        <v>5</v>
      </c>
      <c r="K536">
        <f t="shared" si="35"/>
        <v>3</v>
      </c>
      <c r="L536">
        <f t="shared" si="36"/>
        <v>12818</v>
      </c>
      <c r="M536">
        <f t="shared" si="37"/>
        <v>421</v>
      </c>
      <c r="N536">
        <v>27</v>
      </c>
      <c r="O536" t="s">
        <v>4949</v>
      </c>
      <c r="P536" t="s">
        <v>21</v>
      </c>
      <c r="Q536" t="s">
        <v>22</v>
      </c>
      <c r="R536" t="s">
        <v>21</v>
      </c>
      <c r="W536">
        <v>191</v>
      </c>
      <c r="X536">
        <v>86</v>
      </c>
      <c r="Y536">
        <v>19</v>
      </c>
      <c r="Z536">
        <v>297</v>
      </c>
    </row>
    <row r="537" spans="1:26" ht="15.95">
      <c r="A537" t="s">
        <v>4950</v>
      </c>
      <c r="B537" t="s">
        <v>16</v>
      </c>
      <c r="C537" t="str">
        <f>VLOOKUP(B537, Positions!A$1:B$160, 2, FALSE)</f>
        <v>Forward</v>
      </c>
      <c r="D537" t="s">
        <v>17</v>
      </c>
      <c r="E537" t="s">
        <v>5663</v>
      </c>
      <c r="F537" t="s">
        <v>21</v>
      </c>
      <c r="G537" t="str">
        <f>VLOOKUP(E537, Tiers!M$1:P$134, 3, FALSE)</f>
        <v>ENG4</v>
      </c>
      <c r="H537">
        <f>VLOOKUP(G537, Tiers!B$1:C$134, 2, FALSE)</f>
        <v>5</v>
      </c>
      <c r="I537" s="26" t="s">
        <v>5701</v>
      </c>
      <c r="J537">
        <f t="shared" si="34"/>
        <v>3</v>
      </c>
      <c r="K537">
        <f t="shared" si="35"/>
        <v>3</v>
      </c>
      <c r="L537">
        <f t="shared" si="36"/>
        <v>12887</v>
      </c>
      <c r="M537">
        <f t="shared" si="37"/>
        <v>423</v>
      </c>
      <c r="N537">
        <v>27</v>
      </c>
      <c r="O537" t="s">
        <v>1059</v>
      </c>
      <c r="P537" t="s">
        <v>21</v>
      </c>
      <c r="Q537" t="s">
        <v>22</v>
      </c>
      <c r="R537" t="s">
        <v>21</v>
      </c>
      <c r="W537">
        <v>194</v>
      </c>
      <c r="X537">
        <v>79</v>
      </c>
      <c r="Y537">
        <v>96</v>
      </c>
      <c r="Z537">
        <v>217</v>
      </c>
    </row>
    <row r="538" spans="1:26" ht="15.95">
      <c r="A538" t="s">
        <v>4951</v>
      </c>
      <c r="B538" t="s">
        <v>16</v>
      </c>
      <c r="C538" t="str">
        <f>VLOOKUP(B538, Positions!A$1:B$160, 2, FALSE)</f>
        <v>Forward</v>
      </c>
      <c r="D538" t="s">
        <v>496</v>
      </c>
      <c r="E538" t="s">
        <v>5664</v>
      </c>
      <c r="F538" t="s">
        <v>21</v>
      </c>
      <c r="G538" t="str">
        <f>VLOOKUP(E538, Tiers!M$1:P$134, 3, FALSE)</f>
        <v>ENG3</v>
      </c>
      <c r="H538">
        <f>VLOOKUP(G538, Tiers!B$1:C$134, 2, FALSE)</f>
        <v>4</v>
      </c>
      <c r="I538" s="26" t="s">
        <v>5702</v>
      </c>
      <c r="J538">
        <f t="shared" si="34"/>
        <v>11</v>
      </c>
      <c r="K538">
        <f t="shared" si="35"/>
        <v>1</v>
      </c>
      <c r="L538">
        <f t="shared" si="36"/>
        <v>13024</v>
      </c>
      <c r="M538">
        <f t="shared" si="37"/>
        <v>427</v>
      </c>
      <c r="N538">
        <v>27</v>
      </c>
      <c r="O538" t="s">
        <v>124</v>
      </c>
      <c r="P538" t="s">
        <v>21</v>
      </c>
      <c r="Q538" t="s">
        <v>22</v>
      </c>
      <c r="R538" t="s">
        <v>21</v>
      </c>
      <c r="W538">
        <v>194</v>
      </c>
      <c r="X538">
        <v>78</v>
      </c>
      <c r="Y538">
        <v>115</v>
      </c>
      <c r="Z538">
        <v>321</v>
      </c>
    </row>
    <row r="539" spans="1:26" ht="15.95">
      <c r="A539" t="s">
        <v>4952</v>
      </c>
      <c r="B539" t="s">
        <v>445</v>
      </c>
      <c r="C539" t="str">
        <f>VLOOKUP(B539, Positions!A$1:B$160, 2, FALSE)</f>
        <v>Midfielder</v>
      </c>
      <c r="D539" t="s">
        <v>121</v>
      </c>
      <c r="E539" t="s">
        <v>5663</v>
      </c>
      <c r="F539" t="s">
        <v>21</v>
      </c>
      <c r="G539" t="str">
        <f>VLOOKUP(E539, Tiers!M$1:P$134, 3, FALSE)</f>
        <v>ENG4</v>
      </c>
      <c r="H539">
        <f>VLOOKUP(G539, Tiers!B$1:C$134, 2, FALSE)</f>
        <v>5</v>
      </c>
      <c r="I539" s="26" t="s">
        <v>5703</v>
      </c>
      <c r="J539">
        <f t="shared" si="34"/>
        <v>10</v>
      </c>
      <c r="K539">
        <f t="shared" si="35"/>
        <v>1</v>
      </c>
      <c r="L539">
        <f t="shared" si="36"/>
        <v>13043</v>
      </c>
      <c r="M539">
        <f t="shared" si="37"/>
        <v>428</v>
      </c>
      <c r="N539">
        <v>27</v>
      </c>
      <c r="O539" t="s">
        <v>162</v>
      </c>
      <c r="P539" t="s">
        <v>21</v>
      </c>
      <c r="Q539" t="s">
        <v>22</v>
      </c>
      <c r="R539" t="s">
        <v>21</v>
      </c>
      <c r="W539">
        <v>171</v>
      </c>
      <c r="X539">
        <v>64</v>
      </c>
      <c r="Y539">
        <v>7</v>
      </c>
      <c r="Z539">
        <v>145</v>
      </c>
    </row>
    <row r="540" spans="1:26" ht="15.95">
      <c r="A540" t="s">
        <v>4953</v>
      </c>
      <c r="B540" t="s">
        <v>72</v>
      </c>
      <c r="C540" t="str">
        <f>VLOOKUP(B540, Positions!A$1:B$160, 2, FALSE)</f>
        <v>Defender</v>
      </c>
      <c r="D540" t="s">
        <v>2359</v>
      </c>
      <c r="E540" t="s">
        <v>5666</v>
      </c>
      <c r="F540" t="s">
        <v>21</v>
      </c>
      <c r="G540" t="str">
        <f>VLOOKUP(E540, Tiers!M$1:P$134, 3, FALSE)</f>
        <v>NONE</v>
      </c>
      <c r="H540">
        <f>VLOOKUP(G540, Tiers!B$1:C$134, 2, FALSE)</f>
        <v>7</v>
      </c>
      <c r="I540" s="26" t="s">
        <v>5704</v>
      </c>
      <c r="J540">
        <f t="shared" si="34"/>
        <v>3</v>
      </c>
      <c r="K540">
        <f t="shared" si="35"/>
        <v>3</v>
      </c>
      <c r="L540">
        <f t="shared" si="36"/>
        <v>13245</v>
      </c>
      <c r="M540">
        <f t="shared" si="37"/>
        <v>435</v>
      </c>
      <c r="N540">
        <v>27</v>
      </c>
      <c r="O540" t="s">
        <v>1530</v>
      </c>
      <c r="P540" t="s">
        <v>21</v>
      </c>
      <c r="Q540" t="s">
        <v>22</v>
      </c>
      <c r="R540" t="s">
        <v>21</v>
      </c>
      <c r="W540">
        <v>181</v>
      </c>
      <c r="X540">
        <v>73</v>
      </c>
      <c r="Y540">
        <v>1</v>
      </c>
      <c r="Z540">
        <v>140</v>
      </c>
    </row>
    <row r="541" spans="1:26" ht="15.95">
      <c r="A541" t="s">
        <v>4954</v>
      </c>
      <c r="B541" t="s">
        <v>55</v>
      </c>
      <c r="C541" t="str">
        <f>VLOOKUP(B541, Positions!A$1:B$160, 2, FALSE)</f>
        <v>Forward</v>
      </c>
      <c r="D541" t="s">
        <v>2359</v>
      </c>
      <c r="E541" t="s">
        <v>5666</v>
      </c>
      <c r="F541" t="s">
        <v>21</v>
      </c>
      <c r="G541" t="str">
        <f>VLOOKUP(E541, Tiers!M$1:P$134, 3, FALSE)</f>
        <v>NONE</v>
      </c>
      <c r="H541">
        <f>VLOOKUP(G541, Tiers!B$1:C$134, 2, FALSE)</f>
        <v>7</v>
      </c>
      <c r="I541" s="26" t="s">
        <v>5705</v>
      </c>
      <c r="J541">
        <f t="shared" si="34"/>
        <v>3</v>
      </c>
      <c r="K541">
        <f t="shared" si="35"/>
        <v>3</v>
      </c>
      <c r="L541">
        <f t="shared" si="36"/>
        <v>13253</v>
      </c>
      <c r="M541">
        <f t="shared" si="37"/>
        <v>435</v>
      </c>
      <c r="N541">
        <v>27</v>
      </c>
      <c r="O541" t="s">
        <v>519</v>
      </c>
      <c r="P541" t="s">
        <v>21</v>
      </c>
      <c r="Q541" t="s">
        <v>22</v>
      </c>
      <c r="R541" t="s">
        <v>21</v>
      </c>
      <c r="W541">
        <v>183</v>
      </c>
      <c r="X541">
        <v>77</v>
      </c>
      <c r="Y541">
        <v>27</v>
      </c>
      <c r="Z541">
        <v>148</v>
      </c>
    </row>
    <row r="542" spans="1:26" ht="15.95">
      <c r="A542" t="s">
        <v>4955</v>
      </c>
      <c r="B542" t="s">
        <v>42</v>
      </c>
      <c r="C542" t="str">
        <f>VLOOKUP(B542, Positions!A$1:B$160, 2, FALSE)</f>
        <v>Midfielder</v>
      </c>
      <c r="D542" t="s">
        <v>221</v>
      </c>
      <c r="E542" t="s">
        <v>5664</v>
      </c>
      <c r="F542" t="s">
        <v>21</v>
      </c>
      <c r="G542" t="str">
        <f>VLOOKUP(E542, Tiers!M$1:P$134, 3, FALSE)</f>
        <v>ENG3</v>
      </c>
      <c r="H542">
        <f>VLOOKUP(G542, Tiers!B$1:C$134, 2, FALSE)</f>
        <v>4</v>
      </c>
      <c r="I542" s="26" t="s">
        <v>5706</v>
      </c>
      <c r="J542">
        <f t="shared" si="34"/>
        <v>3</v>
      </c>
      <c r="K542">
        <f t="shared" si="35"/>
        <v>3</v>
      </c>
      <c r="L542">
        <f t="shared" si="36"/>
        <v>13616</v>
      </c>
      <c r="M542">
        <f t="shared" si="37"/>
        <v>447</v>
      </c>
      <c r="N542">
        <v>27</v>
      </c>
      <c r="O542" t="s">
        <v>284</v>
      </c>
      <c r="P542" t="s">
        <v>21</v>
      </c>
      <c r="Q542" t="s">
        <v>22</v>
      </c>
      <c r="R542" t="s">
        <v>21</v>
      </c>
      <c r="W542">
        <v>188</v>
      </c>
      <c r="X542">
        <v>80</v>
      </c>
      <c r="Y542">
        <v>3</v>
      </c>
      <c r="Z542">
        <v>156</v>
      </c>
    </row>
    <row r="543" spans="1:26" ht="15.95">
      <c r="A543" t="s">
        <v>4956</v>
      </c>
      <c r="B543" t="s">
        <v>16</v>
      </c>
      <c r="C543" t="str">
        <f>VLOOKUP(B543, Positions!A$1:B$160, 2, FALSE)</f>
        <v>Forward</v>
      </c>
      <c r="D543" t="s">
        <v>5666</v>
      </c>
      <c r="E543" t="s">
        <v>5666</v>
      </c>
      <c r="F543" t="s">
        <v>21</v>
      </c>
      <c r="G543" t="str">
        <f>VLOOKUP(E543, Tiers!M$1:P$134, 3, FALSE)</f>
        <v>NONE</v>
      </c>
      <c r="H543">
        <f>VLOOKUP(G543, Tiers!B$1:C$134, 2, FALSE)</f>
        <v>7</v>
      </c>
      <c r="I543" s="26" t="s">
        <v>5707</v>
      </c>
      <c r="J543">
        <f t="shared" si="34"/>
        <v>5</v>
      </c>
      <c r="K543">
        <f t="shared" si="35"/>
        <v>3</v>
      </c>
      <c r="L543">
        <f t="shared" si="36"/>
        <v>13923</v>
      </c>
      <c r="M543">
        <f t="shared" si="37"/>
        <v>457</v>
      </c>
      <c r="N543">
        <v>27</v>
      </c>
      <c r="O543" t="s">
        <v>512</v>
      </c>
      <c r="P543" t="s">
        <v>21</v>
      </c>
      <c r="Q543" t="s">
        <v>22</v>
      </c>
      <c r="R543" t="s">
        <v>21</v>
      </c>
      <c r="W543">
        <v>181</v>
      </c>
      <c r="X543">
        <v>70</v>
      </c>
      <c r="Y543">
        <v>0</v>
      </c>
      <c r="Z543">
        <v>0</v>
      </c>
    </row>
    <row r="544" spans="1:26" ht="15.95">
      <c r="A544" t="s">
        <v>4957</v>
      </c>
      <c r="B544" t="s">
        <v>36</v>
      </c>
      <c r="C544" t="str">
        <f>VLOOKUP(B544, Positions!A$1:B$160, 2, FALSE)</f>
        <v>Midfielder</v>
      </c>
      <c r="D544" t="s">
        <v>5666</v>
      </c>
      <c r="E544" t="s">
        <v>5666</v>
      </c>
      <c r="F544" t="s">
        <v>21</v>
      </c>
      <c r="G544" t="str">
        <f>VLOOKUP(E544, Tiers!M$1:P$134, 3, FALSE)</f>
        <v>NONE</v>
      </c>
      <c r="H544">
        <f>VLOOKUP(G544, Tiers!B$1:C$134, 2, FALSE)</f>
        <v>7</v>
      </c>
      <c r="I544" s="26" t="s">
        <v>5708</v>
      </c>
      <c r="J544">
        <f t="shared" si="34"/>
        <v>3</v>
      </c>
      <c r="K544">
        <f t="shared" si="35"/>
        <v>3</v>
      </c>
      <c r="L544">
        <f t="shared" si="36"/>
        <v>14719</v>
      </c>
      <c r="M544">
        <f t="shared" si="37"/>
        <v>483</v>
      </c>
      <c r="N544">
        <v>27</v>
      </c>
      <c r="O544" t="s">
        <v>1391</v>
      </c>
      <c r="P544" t="s">
        <v>21</v>
      </c>
      <c r="Q544" t="s">
        <v>22</v>
      </c>
      <c r="R544" t="s">
        <v>21</v>
      </c>
      <c r="S544" t="s">
        <v>226</v>
      </c>
      <c r="W544">
        <v>171</v>
      </c>
      <c r="X544">
        <v>70</v>
      </c>
      <c r="Y544">
        <v>0</v>
      </c>
      <c r="Z544">
        <v>42</v>
      </c>
    </row>
    <row r="545" spans="1:26" ht="15.95">
      <c r="A545" t="s">
        <v>4958</v>
      </c>
      <c r="B545" t="s">
        <v>166</v>
      </c>
      <c r="C545" t="str">
        <f>VLOOKUP(B545, Positions!A$1:B$160, 2, FALSE)</f>
        <v>Goalkeeper</v>
      </c>
      <c r="D545" t="s">
        <v>470</v>
      </c>
      <c r="E545" t="s">
        <v>5663</v>
      </c>
      <c r="F545" t="s">
        <v>21</v>
      </c>
      <c r="G545" t="str">
        <f>VLOOKUP(E545, Tiers!M$1:P$134, 3, FALSE)</f>
        <v>ENG4</v>
      </c>
      <c r="H545">
        <f>VLOOKUP(G545, Tiers!B$1:C$134, 2, FALSE)</f>
        <v>5</v>
      </c>
      <c r="I545" s="26" t="s">
        <v>5709</v>
      </c>
      <c r="J545">
        <f t="shared" si="34"/>
        <v>7</v>
      </c>
      <c r="K545">
        <f t="shared" si="35"/>
        <v>4</v>
      </c>
      <c r="L545">
        <f t="shared" si="36"/>
        <v>15326</v>
      </c>
      <c r="M545">
        <f t="shared" si="37"/>
        <v>503</v>
      </c>
      <c r="N545">
        <v>27</v>
      </c>
      <c r="O545" t="s">
        <v>5666</v>
      </c>
      <c r="P545" t="s">
        <v>21</v>
      </c>
      <c r="Q545" t="s">
        <v>22</v>
      </c>
      <c r="R545" t="s">
        <v>21</v>
      </c>
      <c r="W545">
        <v>199</v>
      </c>
      <c r="X545">
        <v>88</v>
      </c>
      <c r="Y545">
        <v>0</v>
      </c>
      <c r="Z545">
        <v>152</v>
      </c>
    </row>
    <row r="546" spans="1:26" ht="15.95">
      <c r="A546" t="s">
        <v>4959</v>
      </c>
      <c r="B546" t="s">
        <v>1780</v>
      </c>
      <c r="C546" t="str">
        <f>VLOOKUP(B546, Positions!A$1:B$160, 2, FALSE)</f>
        <v>Defender</v>
      </c>
      <c r="D546" t="s">
        <v>4123</v>
      </c>
      <c r="E546" t="s">
        <v>5666</v>
      </c>
      <c r="F546" t="s">
        <v>5673</v>
      </c>
      <c r="G546" t="str">
        <f>VLOOKUP(E546, Tiers!M$1:P$134, 3, FALSE)</f>
        <v>NONE</v>
      </c>
      <c r="H546">
        <f>VLOOKUP(G546, Tiers!B$1:C$134, 2, FALSE)</f>
        <v>7</v>
      </c>
      <c r="I546" s="26" t="s">
        <v>5823</v>
      </c>
      <c r="J546">
        <f t="shared" si="34"/>
        <v>10</v>
      </c>
      <c r="K546">
        <f t="shared" si="35"/>
        <v>1</v>
      </c>
      <c r="L546">
        <f t="shared" si="36"/>
        <v>10114</v>
      </c>
      <c r="M546">
        <f t="shared" si="37"/>
        <v>332</v>
      </c>
      <c r="N546">
        <v>27</v>
      </c>
      <c r="O546" t="s">
        <v>530</v>
      </c>
      <c r="P546" t="s">
        <v>21</v>
      </c>
      <c r="Q546" t="s">
        <v>22</v>
      </c>
      <c r="R546" t="s">
        <v>21</v>
      </c>
      <c r="S546" t="s">
        <v>443</v>
      </c>
      <c r="W546">
        <v>175</v>
      </c>
      <c r="X546">
        <v>79</v>
      </c>
      <c r="Y546">
        <v>6</v>
      </c>
      <c r="Z546">
        <v>78</v>
      </c>
    </row>
    <row r="547" spans="1:26" ht="15.95">
      <c r="A547" t="s">
        <v>4960</v>
      </c>
      <c r="B547" t="s">
        <v>196</v>
      </c>
      <c r="C547" t="str">
        <f>VLOOKUP(B547, Positions!A$1:B$160, 2, FALSE)</f>
        <v>Defender</v>
      </c>
      <c r="D547" t="s">
        <v>136</v>
      </c>
      <c r="E547" t="s">
        <v>5665</v>
      </c>
      <c r="F547" t="s">
        <v>21</v>
      </c>
      <c r="G547" t="str">
        <f>VLOOKUP(E547, Tiers!M$1:P$134, 3, FALSE)</f>
        <v>ENG2</v>
      </c>
      <c r="H547">
        <f>VLOOKUP(G547, Tiers!B$1:C$134, 2, FALSE)</f>
        <v>3</v>
      </c>
      <c r="I547" s="26" t="s">
        <v>5824</v>
      </c>
      <c r="J547">
        <f t="shared" si="34"/>
        <v>10</v>
      </c>
      <c r="K547">
        <f t="shared" si="35"/>
        <v>1</v>
      </c>
      <c r="L547">
        <f t="shared" si="36"/>
        <v>10117</v>
      </c>
      <c r="M547">
        <f t="shared" si="37"/>
        <v>332</v>
      </c>
      <c r="N547">
        <v>27</v>
      </c>
      <c r="O547" t="s">
        <v>1155</v>
      </c>
      <c r="P547" t="s">
        <v>21</v>
      </c>
      <c r="Q547" t="s">
        <v>22</v>
      </c>
      <c r="R547" t="s">
        <v>21</v>
      </c>
      <c r="W547">
        <v>188</v>
      </c>
      <c r="X547">
        <v>88</v>
      </c>
      <c r="Y547">
        <v>8</v>
      </c>
      <c r="Z547">
        <v>261</v>
      </c>
    </row>
    <row r="548" spans="1:26" ht="15.95">
      <c r="A548" t="s">
        <v>4961</v>
      </c>
      <c r="B548" t="s">
        <v>81</v>
      </c>
      <c r="C548" t="str">
        <f>VLOOKUP(B548, Positions!A$1:B$160, 2, FALSE)</f>
        <v>Defender</v>
      </c>
      <c r="D548" t="s">
        <v>370</v>
      </c>
      <c r="E548" t="s">
        <v>5663</v>
      </c>
      <c r="F548" t="s">
        <v>21</v>
      </c>
      <c r="G548" t="str">
        <f>VLOOKUP(E548, Tiers!M$1:P$134, 3, FALSE)</f>
        <v>ENG4</v>
      </c>
      <c r="H548">
        <f>VLOOKUP(G548, Tiers!B$1:C$134, 2, FALSE)</f>
        <v>5</v>
      </c>
      <c r="I548" s="26" t="s">
        <v>5825</v>
      </c>
      <c r="J548">
        <f t="shared" si="34"/>
        <v>10</v>
      </c>
      <c r="K548">
        <f t="shared" si="35"/>
        <v>1</v>
      </c>
      <c r="L548">
        <f t="shared" si="36"/>
        <v>10121</v>
      </c>
      <c r="M548">
        <f t="shared" si="37"/>
        <v>332</v>
      </c>
      <c r="N548">
        <v>27</v>
      </c>
      <c r="O548" t="s">
        <v>113</v>
      </c>
      <c r="P548" t="s">
        <v>21</v>
      </c>
      <c r="Q548" t="s">
        <v>22</v>
      </c>
      <c r="R548" t="s">
        <v>21</v>
      </c>
      <c r="W548">
        <v>193</v>
      </c>
      <c r="X548">
        <v>76</v>
      </c>
      <c r="Y548">
        <v>8</v>
      </c>
      <c r="Z548">
        <v>287</v>
      </c>
    </row>
    <row r="549" spans="1:26" ht="15.95">
      <c r="A549" t="s">
        <v>4962</v>
      </c>
      <c r="B549" t="s">
        <v>166</v>
      </c>
      <c r="C549" t="str">
        <f>VLOOKUP(B549, Positions!A$1:B$160, 2, FALSE)</f>
        <v>Goalkeeper</v>
      </c>
      <c r="D549" t="s">
        <v>395</v>
      </c>
      <c r="E549" t="s">
        <v>5665</v>
      </c>
      <c r="F549" t="s">
        <v>21</v>
      </c>
      <c r="G549" t="str">
        <f>VLOOKUP(E549, Tiers!M$1:P$134, 3, FALSE)</f>
        <v>ENG2</v>
      </c>
      <c r="H549">
        <f>VLOOKUP(G549, Tiers!B$1:C$134, 2, FALSE)</f>
        <v>3</v>
      </c>
      <c r="I549" s="26" t="s">
        <v>5826</v>
      </c>
      <c r="J549">
        <f t="shared" si="34"/>
        <v>10</v>
      </c>
      <c r="K549">
        <f t="shared" si="35"/>
        <v>1</v>
      </c>
      <c r="L549">
        <f t="shared" si="36"/>
        <v>10130</v>
      </c>
      <c r="M549">
        <f t="shared" si="37"/>
        <v>332</v>
      </c>
      <c r="N549">
        <v>27</v>
      </c>
      <c r="O549" t="s">
        <v>534</v>
      </c>
      <c r="P549" t="s">
        <v>21</v>
      </c>
      <c r="Q549" t="s">
        <v>22</v>
      </c>
      <c r="R549" t="s">
        <v>21</v>
      </c>
      <c r="W549">
        <v>199</v>
      </c>
      <c r="X549">
        <v>85</v>
      </c>
      <c r="Y549">
        <v>0</v>
      </c>
      <c r="Z549">
        <v>226</v>
      </c>
    </row>
    <row r="550" spans="1:26" ht="15.95">
      <c r="A550" t="s">
        <v>4963</v>
      </c>
      <c r="B550" t="s">
        <v>42</v>
      </c>
      <c r="C550" t="str">
        <f>VLOOKUP(B550, Positions!A$1:B$160, 2, FALSE)</f>
        <v>Midfielder</v>
      </c>
      <c r="D550" t="s">
        <v>27</v>
      </c>
      <c r="E550" t="s">
        <v>5663</v>
      </c>
      <c r="F550" t="s">
        <v>21</v>
      </c>
      <c r="G550" t="str">
        <f>VLOOKUP(E550, Tiers!M$1:P$134, 3, FALSE)</f>
        <v>ENG4</v>
      </c>
      <c r="H550">
        <f>VLOOKUP(G550, Tiers!B$1:C$134, 2, FALSE)</f>
        <v>5</v>
      </c>
      <c r="I550" s="26" t="s">
        <v>5827</v>
      </c>
      <c r="J550">
        <f t="shared" si="34"/>
        <v>10</v>
      </c>
      <c r="K550">
        <f t="shared" si="35"/>
        <v>1</v>
      </c>
      <c r="L550">
        <f t="shared" si="36"/>
        <v>10131</v>
      </c>
      <c r="M550">
        <f t="shared" si="37"/>
        <v>332</v>
      </c>
      <c r="N550">
        <v>27</v>
      </c>
      <c r="O550" t="s">
        <v>57</v>
      </c>
      <c r="P550" t="s">
        <v>21</v>
      </c>
      <c r="Q550" t="s">
        <v>22</v>
      </c>
      <c r="R550" t="s">
        <v>21</v>
      </c>
      <c r="W550">
        <v>181</v>
      </c>
      <c r="X550">
        <v>67</v>
      </c>
      <c r="Y550">
        <v>16</v>
      </c>
      <c r="Z550">
        <v>216</v>
      </c>
    </row>
    <row r="551" spans="1:26" ht="15.95">
      <c r="A551" t="s">
        <v>4964</v>
      </c>
      <c r="B551" t="s">
        <v>166</v>
      </c>
      <c r="C551" t="str">
        <f>VLOOKUP(B551, Positions!A$1:B$160, 2, FALSE)</f>
        <v>Goalkeeper</v>
      </c>
      <c r="D551" t="s">
        <v>121</v>
      </c>
      <c r="E551" t="s">
        <v>5663</v>
      </c>
      <c r="F551" t="s">
        <v>21</v>
      </c>
      <c r="G551" t="str">
        <f>VLOOKUP(E551, Tiers!M$1:P$134, 3, FALSE)</f>
        <v>ENG4</v>
      </c>
      <c r="H551">
        <f>VLOOKUP(G551, Tiers!B$1:C$134, 2, FALSE)</f>
        <v>5</v>
      </c>
      <c r="I551" s="26" t="s">
        <v>5756</v>
      </c>
      <c r="J551">
        <f t="shared" si="34"/>
        <v>10</v>
      </c>
      <c r="K551">
        <f t="shared" si="35"/>
        <v>1</v>
      </c>
      <c r="L551">
        <f t="shared" si="36"/>
        <v>10132</v>
      </c>
      <c r="M551">
        <f t="shared" si="37"/>
        <v>332</v>
      </c>
      <c r="N551">
        <v>27</v>
      </c>
      <c r="O551" t="s">
        <v>4965</v>
      </c>
      <c r="P551" t="s">
        <v>21</v>
      </c>
      <c r="Q551" t="s">
        <v>22</v>
      </c>
      <c r="R551" t="s">
        <v>21</v>
      </c>
      <c r="S551" t="s">
        <v>2638</v>
      </c>
      <c r="W551">
        <v>181</v>
      </c>
      <c r="X551">
        <v>73</v>
      </c>
      <c r="Y551">
        <v>0</v>
      </c>
      <c r="Z551">
        <v>171</v>
      </c>
    </row>
    <row r="552" spans="1:26" ht="15.95">
      <c r="A552" t="s">
        <v>4966</v>
      </c>
      <c r="B552" t="s">
        <v>81</v>
      </c>
      <c r="C552" t="str">
        <f>VLOOKUP(B552, Positions!A$1:B$160, 2, FALSE)</f>
        <v>Defender</v>
      </c>
      <c r="D552" t="s">
        <v>537</v>
      </c>
      <c r="E552" t="s">
        <v>62</v>
      </c>
      <c r="F552" t="s">
        <v>21</v>
      </c>
      <c r="G552" t="str">
        <f>VLOOKUP(E552, Tiers!M$1:P$134, 3, FALSE)</f>
        <v>ENG1</v>
      </c>
      <c r="H552">
        <f>VLOOKUP(G552, Tiers!B$1:C$134, 2, FALSE)</f>
        <v>1</v>
      </c>
      <c r="I552" s="26" t="s">
        <v>5756</v>
      </c>
      <c r="J552">
        <f t="shared" si="34"/>
        <v>10</v>
      </c>
      <c r="K552">
        <f t="shared" si="35"/>
        <v>1</v>
      </c>
      <c r="L552">
        <f t="shared" si="36"/>
        <v>10132</v>
      </c>
      <c r="M552">
        <f t="shared" si="37"/>
        <v>332</v>
      </c>
      <c r="N552">
        <v>27</v>
      </c>
      <c r="O552" t="s">
        <v>338</v>
      </c>
      <c r="P552" t="s">
        <v>21</v>
      </c>
      <c r="Q552" t="s">
        <v>22</v>
      </c>
      <c r="R552" t="s">
        <v>21</v>
      </c>
      <c r="S552" t="s">
        <v>340</v>
      </c>
      <c r="W552">
        <v>191</v>
      </c>
      <c r="X552">
        <v>77</v>
      </c>
      <c r="Y552">
        <v>21</v>
      </c>
      <c r="Z552">
        <v>289</v>
      </c>
    </row>
    <row r="553" spans="1:26" ht="15.95">
      <c r="A553" t="s">
        <v>4967</v>
      </c>
      <c r="B553" t="s">
        <v>3651</v>
      </c>
      <c r="C553" t="str">
        <f>VLOOKUP(B553, Positions!A$1:B$160, 2, FALSE)</f>
        <v>Forward</v>
      </c>
      <c r="D553" t="s">
        <v>5666</v>
      </c>
      <c r="E553" t="s">
        <v>5666</v>
      </c>
      <c r="F553" t="s">
        <v>21</v>
      </c>
      <c r="G553" t="str">
        <f>VLOOKUP(E553, Tiers!M$1:P$134, 3, FALSE)</f>
        <v>NONE</v>
      </c>
      <c r="H553">
        <f>VLOOKUP(G553, Tiers!B$1:C$134, 2, FALSE)</f>
        <v>7</v>
      </c>
      <c r="I553" s="26" t="s">
        <v>5756</v>
      </c>
      <c r="J553">
        <f t="shared" ref="J553:J616" si="38">MONTH(I553)</f>
        <v>10</v>
      </c>
      <c r="K553">
        <f t="shared" ref="K553:K616" si="39">IF(OR(MONTH(I553)=9, MONTH(I553)=10, MONTH(I553)=11), 1,
IF(OR(MONTH(I553)=12, MONTH(I553)=1, MONTH(I553)=2), 2,
IF(OR(MONTH(I553)=3, MONTH(I553)=4, MONTH(I553)=5), 3,
4)))</f>
        <v>1</v>
      </c>
      <c r="L553">
        <f t="shared" ref="L553:L616" si="40">DATEDIF(I553, DATE(2015, 7, 1), "d")</f>
        <v>10132</v>
      </c>
      <c r="M553">
        <f t="shared" ref="M553:M616" si="41">DATEDIF(I553, DATE(2015, 7, 1), "m")</f>
        <v>332</v>
      </c>
      <c r="N553">
        <v>27</v>
      </c>
      <c r="O553" t="s">
        <v>57</v>
      </c>
      <c r="P553" t="s">
        <v>21</v>
      </c>
      <c r="Q553" t="s">
        <v>22</v>
      </c>
      <c r="R553" t="s">
        <v>21</v>
      </c>
      <c r="W553">
        <v>173</v>
      </c>
      <c r="X553">
        <v>71</v>
      </c>
      <c r="Y553">
        <v>38</v>
      </c>
      <c r="Z553">
        <v>163</v>
      </c>
    </row>
    <row r="554" spans="1:26" ht="15.95">
      <c r="A554" t="s">
        <v>4968</v>
      </c>
      <c r="B554" t="s">
        <v>1162</v>
      </c>
      <c r="C554" t="str">
        <f>VLOOKUP(B554, Positions!A$1:B$160, 2, FALSE)</f>
        <v>Midfielder</v>
      </c>
      <c r="D554" t="s">
        <v>3407</v>
      </c>
      <c r="E554" t="s">
        <v>5669</v>
      </c>
      <c r="F554" t="s">
        <v>421</v>
      </c>
      <c r="G554" t="str">
        <f>VLOOKUP(E554, Tiers!M$1:P$134, 3, FALSE)</f>
        <v>SCO1</v>
      </c>
      <c r="H554">
        <f>VLOOKUP(G554, Tiers!B$1:C$134, 2, FALSE)</f>
        <v>3</v>
      </c>
      <c r="I554" s="26" t="s">
        <v>5757</v>
      </c>
      <c r="J554">
        <f t="shared" si="38"/>
        <v>8</v>
      </c>
      <c r="K554">
        <f t="shared" si="39"/>
        <v>4</v>
      </c>
      <c r="L554">
        <f t="shared" si="40"/>
        <v>10192</v>
      </c>
      <c r="M554">
        <f t="shared" si="41"/>
        <v>334</v>
      </c>
      <c r="N554">
        <v>27</v>
      </c>
      <c r="O554" t="s">
        <v>69</v>
      </c>
      <c r="P554" t="s">
        <v>21</v>
      </c>
      <c r="Q554" t="s">
        <v>22</v>
      </c>
      <c r="R554" t="s">
        <v>21</v>
      </c>
      <c r="W554">
        <v>176</v>
      </c>
      <c r="X554">
        <v>62</v>
      </c>
      <c r="Y554">
        <v>36</v>
      </c>
      <c r="Z554">
        <v>238</v>
      </c>
    </row>
    <row r="555" spans="1:26" ht="15.95">
      <c r="A555" t="s">
        <v>4969</v>
      </c>
      <c r="B555" t="s">
        <v>426</v>
      </c>
      <c r="C555" t="str">
        <f>VLOOKUP(B555, Positions!A$1:B$160, 2, FALSE)</f>
        <v>Midfielder</v>
      </c>
      <c r="D555" t="s">
        <v>2359</v>
      </c>
      <c r="E555" t="s">
        <v>5666</v>
      </c>
      <c r="F555" t="s">
        <v>21</v>
      </c>
      <c r="G555" t="str">
        <f>VLOOKUP(E555, Tiers!M$1:P$134, 3, FALSE)</f>
        <v>NONE</v>
      </c>
      <c r="H555">
        <f>VLOOKUP(G555, Tiers!B$1:C$134, 2, FALSE)</f>
        <v>7</v>
      </c>
      <c r="I555" s="26" t="s">
        <v>5758</v>
      </c>
      <c r="J555">
        <f t="shared" si="38"/>
        <v>5</v>
      </c>
      <c r="K555">
        <f t="shared" si="39"/>
        <v>3</v>
      </c>
      <c r="L555">
        <f t="shared" si="40"/>
        <v>10277</v>
      </c>
      <c r="M555">
        <f t="shared" si="41"/>
        <v>337</v>
      </c>
      <c r="N555">
        <v>27</v>
      </c>
      <c r="O555" t="s">
        <v>124</v>
      </c>
      <c r="P555" t="s">
        <v>21</v>
      </c>
      <c r="Q555" t="s">
        <v>22</v>
      </c>
      <c r="R555" t="s">
        <v>21</v>
      </c>
      <c r="W555">
        <v>176</v>
      </c>
      <c r="X555">
        <v>69</v>
      </c>
      <c r="Y555">
        <v>38</v>
      </c>
      <c r="Z555">
        <v>162</v>
      </c>
    </row>
    <row r="556" spans="1:26" ht="15.95">
      <c r="A556" t="s">
        <v>4970</v>
      </c>
      <c r="B556" t="s">
        <v>16</v>
      </c>
      <c r="C556" t="str">
        <f>VLOOKUP(B556, Positions!A$1:B$160, 2, FALSE)</f>
        <v>Forward</v>
      </c>
      <c r="D556" t="s">
        <v>27</v>
      </c>
      <c r="E556" t="s">
        <v>5663</v>
      </c>
      <c r="F556" t="s">
        <v>21</v>
      </c>
      <c r="G556" t="str">
        <f>VLOOKUP(E556, Tiers!M$1:P$134, 3, FALSE)</f>
        <v>ENG4</v>
      </c>
      <c r="H556">
        <f>VLOOKUP(G556, Tiers!B$1:C$134, 2, FALSE)</f>
        <v>5</v>
      </c>
      <c r="I556" s="26" t="s">
        <v>5759</v>
      </c>
      <c r="J556">
        <f t="shared" si="38"/>
        <v>4</v>
      </c>
      <c r="K556">
        <f t="shared" si="39"/>
        <v>3</v>
      </c>
      <c r="L556">
        <f t="shared" si="40"/>
        <v>10293</v>
      </c>
      <c r="M556">
        <f t="shared" si="41"/>
        <v>338</v>
      </c>
      <c r="N556">
        <v>27</v>
      </c>
      <c r="O556" t="s">
        <v>2405</v>
      </c>
      <c r="P556" t="s">
        <v>21</v>
      </c>
      <c r="Q556" t="s">
        <v>22</v>
      </c>
      <c r="R556" t="s">
        <v>21</v>
      </c>
      <c r="W556">
        <v>173</v>
      </c>
      <c r="X556">
        <v>71</v>
      </c>
      <c r="Y556">
        <v>48</v>
      </c>
      <c r="Z556">
        <v>228</v>
      </c>
    </row>
    <row r="557" spans="1:26" ht="15.95">
      <c r="A557" t="s">
        <v>4971</v>
      </c>
      <c r="B557" t="s">
        <v>81</v>
      </c>
      <c r="C557" t="str">
        <f>VLOOKUP(B557, Positions!A$1:B$160, 2, FALSE)</f>
        <v>Defender</v>
      </c>
      <c r="D557" t="s">
        <v>762</v>
      </c>
      <c r="E557" t="s">
        <v>5665</v>
      </c>
      <c r="F557" t="s">
        <v>21</v>
      </c>
      <c r="G557" t="str">
        <f>VLOOKUP(E557, Tiers!M$1:P$134, 3, FALSE)</f>
        <v>ENG2</v>
      </c>
      <c r="H557">
        <f>VLOOKUP(G557, Tiers!B$1:C$134, 2, FALSE)</f>
        <v>3</v>
      </c>
      <c r="I557" s="26" t="s">
        <v>5760</v>
      </c>
      <c r="J557">
        <f t="shared" si="38"/>
        <v>4</v>
      </c>
      <c r="K557">
        <f t="shared" si="39"/>
        <v>3</v>
      </c>
      <c r="L557">
        <f t="shared" si="40"/>
        <v>10309</v>
      </c>
      <c r="M557">
        <f t="shared" si="41"/>
        <v>338</v>
      </c>
      <c r="N557">
        <v>27</v>
      </c>
      <c r="O557" t="s">
        <v>74</v>
      </c>
      <c r="P557" t="s">
        <v>21</v>
      </c>
      <c r="Q557" t="s">
        <v>22</v>
      </c>
      <c r="R557" t="s">
        <v>21</v>
      </c>
      <c r="W557">
        <v>188</v>
      </c>
      <c r="X557">
        <v>84</v>
      </c>
      <c r="Y557">
        <v>11</v>
      </c>
      <c r="Z557">
        <v>209</v>
      </c>
    </row>
    <row r="558" spans="1:26" ht="15.95">
      <c r="A558" t="s">
        <v>4972</v>
      </c>
      <c r="B558" t="s">
        <v>81</v>
      </c>
      <c r="C558" t="str">
        <f>VLOOKUP(B558, Positions!A$1:B$160, 2, FALSE)</f>
        <v>Defender</v>
      </c>
      <c r="D558" t="s">
        <v>397</v>
      </c>
      <c r="E558" t="s">
        <v>5665</v>
      </c>
      <c r="F558" t="s">
        <v>21</v>
      </c>
      <c r="G558" t="str">
        <f>VLOOKUP(E558, Tiers!M$1:P$134, 3, FALSE)</f>
        <v>ENG2</v>
      </c>
      <c r="H558">
        <f>VLOOKUP(G558, Tiers!B$1:C$134, 2, FALSE)</f>
        <v>3</v>
      </c>
      <c r="I558" s="26" t="s">
        <v>5761</v>
      </c>
      <c r="J558">
        <f t="shared" si="38"/>
        <v>3</v>
      </c>
      <c r="K558">
        <f t="shared" si="39"/>
        <v>3</v>
      </c>
      <c r="L558">
        <f t="shared" si="40"/>
        <v>10331</v>
      </c>
      <c r="M558">
        <f t="shared" si="41"/>
        <v>339</v>
      </c>
      <c r="N558">
        <v>27</v>
      </c>
      <c r="O558" t="s">
        <v>370</v>
      </c>
      <c r="P558" t="s">
        <v>21</v>
      </c>
      <c r="Q558" t="s">
        <v>22</v>
      </c>
      <c r="R558" t="s">
        <v>21</v>
      </c>
      <c r="W558">
        <v>194</v>
      </c>
      <c r="X558">
        <v>80</v>
      </c>
      <c r="Y558">
        <v>18</v>
      </c>
      <c r="Z558">
        <v>227</v>
      </c>
    </row>
    <row r="559" spans="1:26" ht="15.95">
      <c r="A559" t="s">
        <v>4973</v>
      </c>
      <c r="B559" t="s">
        <v>249</v>
      </c>
      <c r="C559" t="str">
        <f>VLOOKUP(B559, Positions!A$1:B$160, 2, FALSE)</f>
        <v>Midfielder</v>
      </c>
      <c r="D559" t="s">
        <v>592</v>
      </c>
      <c r="E559" t="s">
        <v>5666</v>
      </c>
      <c r="F559" t="s">
        <v>21</v>
      </c>
      <c r="G559" t="str">
        <f>VLOOKUP(E559, Tiers!M$1:P$134, 3, FALSE)</f>
        <v>NONE</v>
      </c>
      <c r="H559">
        <f>VLOOKUP(G559, Tiers!B$1:C$134, 2, FALSE)</f>
        <v>7</v>
      </c>
      <c r="I559" s="26" t="s">
        <v>5762</v>
      </c>
      <c r="J559">
        <f t="shared" si="38"/>
        <v>1</v>
      </c>
      <c r="K559">
        <f t="shared" si="39"/>
        <v>2</v>
      </c>
      <c r="L559">
        <f t="shared" si="40"/>
        <v>10407</v>
      </c>
      <c r="M559">
        <f t="shared" si="41"/>
        <v>341</v>
      </c>
      <c r="N559">
        <v>27</v>
      </c>
      <c r="O559" t="s">
        <v>57</v>
      </c>
      <c r="P559" t="s">
        <v>21</v>
      </c>
      <c r="Q559" t="s">
        <v>22</v>
      </c>
      <c r="R559" t="s">
        <v>21</v>
      </c>
      <c r="S559" t="s">
        <v>870</v>
      </c>
      <c r="W559">
        <v>173</v>
      </c>
      <c r="X559">
        <v>63</v>
      </c>
      <c r="Y559">
        <v>41</v>
      </c>
      <c r="Z559">
        <v>245</v>
      </c>
    </row>
    <row r="560" spans="1:26" ht="15.95">
      <c r="A560" t="s">
        <v>4974</v>
      </c>
      <c r="B560" t="s">
        <v>72</v>
      </c>
      <c r="C560" t="str">
        <f>VLOOKUP(B560, Positions!A$1:B$160, 2, FALSE)</f>
        <v>Defender</v>
      </c>
      <c r="D560" t="s">
        <v>103</v>
      </c>
      <c r="E560" t="s">
        <v>5665</v>
      </c>
      <c r="F560" t="s">
        <v>21</v>
      </c>
      <c r="G560" t="str">
        <f>VLOOKUP(E560, Tiers!M$1:P$134, 3, FALSE)</f>
        <v>ENG2</v>
      </c>
      <c r="H560">
        <f>VLOOKUP(G560, Tiers!B$1:C$134, 2, FALSE)</f>
        <v>3</v>
      </c>
      <c r="I560" s="26" t="s">
        <v>5763</v>
      </c>
      <c r="J560">
        <f t="shared" si="38"/>
        <v>11</v>
      </c>
      <c r="K560">
        <f t="shared" si="39"/>
        <v>1</v>
      </c>
      <c r="L560">
        <f t="shared" si="40"/>
        <v>10447</v>
      </c>
      <c r="M560">
        <f t="shared" si="41"/>
        <v>343</v>
      </c>
      <c r="N560">
        <v>27</v>
      </c>
      <c r="O560" t="s">
        <v>124</v>
      </c>
      <c r="P560" t="s">
        <v>21</v>
      </c>
      <c r="Q560" t="s">
        <v>22</v>
      </c>
      <c r="R560" t="s">
        <v>21</v>
      </c>
      <c r="W560">
        <v>186</v>
      </c>
      <c r="X560">
        <v>72</v>
      </c>
      <c r="Y560">
        <v>9</v>
      </c>
      <c r="Z560">
        <v>310</v>
      </c>
    </row>
    <row r="561" spans="1:26" ht="15.95">
      <c r="A561" t="s">
        <v>4975</v>
      </c>
      <c r="B561" t="s">
        <v>16</v>
      </c>
      <c r="C561" t="str">
        <f>VLOOKUP(B561, Positions!A$1:B$160, 2, FALSE)</f>
        <v>Forward</v>
      </c>
      <c r="D561" t="s">
        <v>282</v>
      </c>
      <c r="E561" t="s">
        <v>62</v>
      </c>
      <c r="F561" t="s">
        <v>21</v>
      </c>
      <c r="G561" t="str">
        <f>VLOOKUP(E561, Tiers!M$1:P$134, 3, FALSE)</f>
        <v>ENG1</v>
      </c>
      <c r="H561">
        <f>VLOOKUP(G561, Tiers!B$1:C$134, 2, FALSE)</f>
        <v>1</v>
      </c>
      <c r="I561" s="26" t="s">
        <v>5764</v>
      </c>
      <c r="J561">
        <f t="shared" si="38"/>
        <v>11</v>
      </c>
      <c r="K561">
        <f t="shared" si="39"/>
        <v>1</v>
      </c>
      <c r="L561">
        <f t="shared" si="40"/>
        <v>10453</v>
      </c>
      <c r="M561">
        <f t="shared" si="41"/>
        <v>343</v>
      </c>
      <c r="N561">
        <v>27</v>
      </c>
      <c r="O561" t="s">
        <v>252</v>
      </c>
      <c r="P561" t="s">
        <v>21</v>
      </c>
      <c r="Q561" t="s">
        <v>22</v>
      </c>
      <c r="R561" t="s">
        <v>21</v>
      </c>
      <c r="W561">
        <v>172</v>
      </c>
      <c r="X561">
        <v>82</v>
      </c>
      <c r="Y561">
        <v>60</v>
      </c>
      <c r="Z561">
        <v>203</v>
      </c>
    </row>
    <row r="562" spans="1:26" ht="15.95">
      <c r="A562" t="s">
        <v>4976</v>
      </c>
      <c r="B562" t="s">
        <v>36</v>
      </c>
      <c r="C562" t="str">
        <f>VLOOKUP(B562, Positions!A$1:B$160, 2, FALSE)</f>
        <v>Midfielder</v>
      </c>
      <c r="D562" t="s">
        <v>1358</v>
      </c>
      <c r="E562" t="s">
        <v>5663</v>
      </c>
      <c r="F562" t="s">
        <v>21</v>
      </c>
      <c r="G562" t="str">
        <f>VLOOKUP(E562, Tiers!M$1:P$134, 3, FALSE)</f>
        <v>ENG4</v>
      </c>
      <c r="H562">
        <f>VLOOKUP(G562, Tiers!B$1:C$134, 2, FALSE)</f>
        <v>5</v>
      </c>
      <c r="I562" s="26" t="s">
        <v>5765</v>
      </c>
      <c r="J562">
        <f t="shared" si="38"/>
        <v>10</v>
      </c>
      <c r="K562">
        <f t="shared" si="39"/>
        <v>1</v>
      </c>
      <c r="L562">
        <f t="shared" si="40"/>
        <v>10479</v>
      </c>
      <c r="M562">
        <f t="shared" si="41"/>
        <v>344</v>
      </c>
      <c r="N562">
        <v>27</v>
      </c>
      <c r="O562" t="s">
        <v>124</v>
      </c>
      <c r="P562" t="s">
        <v>21</v>
      </c>
      <c r="Q562" t="s">
        <v>22</v>
      </c>
      <c r="R562" t="s">
        <v>21</v>
      </c>
      <c r="W562">
        <v>188</v>
      </c>
      <c r="X562">
        <v>94</v>
      </c>
      <c r="Y562">
        <v>26</v>
      </c>
      <c r="Z562">
        <v>269</v>
      </c>
    </row>
    <row r="563" spans="1:26" ht="15.95">
      <c r="A563" t="s">
        <v>4977</v>
      </c>
      <c r="B563" t="s">
        <v>81</v>
      </c>
      <c r="C563" t="str">
        <f>VLOOKUP(B563, Positions!A$1:B$160, 2, FALSE)</f>
        <v>Defender</v>
      </c>
      <c r="D563" t="s">
        <v>27</v>
      </c>
      <c r="E563" t="s">
        <v>5663</v>
      </c>
      <c r="F563" t="s">
        <v>21</v>
      </c>
      <c r="G563" t="str">
        <f>VLOOKUP(E563, Tiers!M$1:P$134, 3, FALSE)</f>
        <v>ENG4</v>
      </c>
      <c r="H563">
        <f>VLOOKUP(G563, Tiers!B$1:C$134, 2, FALSE)</f>
        <v>5</v>
      </c>
      <c r="I563" s="26" t="s">
        <v>5766</v>
      </c>
      <c r="J563">
        <f t="shared" si="38"/>
        <v>10</v>
      </c>
      <c r="K563">
        <f t="shared" si="39"/>
        <v>1</v>
      </c>
      <c r="L563">
        <f t="shared" si="40"/>
        <v>10496</v>
      </c>
      <c r="M563">
        <f t="shared" si="41"/>
        <v>344</v>
      </c>
      <c r="N563">
        <v>27</v>
      </c>
      <c r="O563" t="s">
        <v>57</v>
      </c>
      <c r="P563" t="s">
        <v>21</v>
      </c>
      <c r="Q563" t="s">
        <v>22</v>
      </c>
      <c r="R563" t="s">
        <v>21</v>
      </c>
      <c r="W563">
        <v>191</v>
      </c>
      <c r="X563">
        <v>76</v>
      </c>
      <c r="Y563">
        <v>9</v>
      </c>
      <c r="Z563">
        <v>204</v>
      </c>
    </row>
    <row r="564" spans="1:26" ht="15.95">
      <c r="A564" t="s">
        <v>4978</v>
      </c>
      <c r="B564" t="s">
        <v>843</v>
      </c>
      <c r="C564" t="str">
        <f>VLOOKUP(B564, Positions!A$1:B$160, 2, FALSE)</f>
        <v>Defender</v>
      </c>
      <c r="D564" t="s">
        <v>204</v>
      </c>
      <c r="E564" t="s">
        <v>5665</v>
      </c>
      <c r="F564" t="s">
        <v>21</v>
      </c>
      <c r="G564" t="str">
        <f>VLOOKUP(E564, Tiers!M$1:P$134, 3, FALSE)</f>
        <v>ENG2</v>
      </c>
      <c r="H564">
        <f>VLOOKUP(G564, Tiers!B$1:C$134, 2, FALSE)</f>
        <v>3</v>
      </c>
      <c r="I564" s="26" t="s">
        <v>5767</v>
      </c>
      <c r="J564">
        <f t="shared" si="38"/>
        <v>10</v>
      </c>
      <c r="K564">
        <f t="shared" si="39"/>
        <v>1</v>
      </c>
      <c r="L564">
        <f t="shared" si="40"/>
        <v>10500</v>
      </c>
      <c r="M564">
        <f t="shared" si="41"/>
        <v>345</v>
      </c>
      <c r="N564">
        <v>27</v>
      </c>
      <c r="O564" t="s">
        <v>74</v>
      </c>
      <c r="P564" t="s">
        <v>21</v>
      </c>
      <c r="Q564" t="s">
        <v>22</v>
      </c>
      <c r="R564" t="s">
        <v>21</v>
      </c>
      <c r="W564">
        <v>178</v>
      </c>
      <c r="X564">
        <v>79</v>
      </c>
      <c r="Y564">
        <v>18</v>
      </c>
      <c r="Z564">
        <v>258</v>
      </c>
    </row>
    <row r="565" spans="1:26" ht="15.95">
      <c r="A565" t="s">
        <v>4979</v>
      </c>
      <c r="B565" t="s">
        <v>36</v>
      </c>
      <c r="C565" t="str">
        <f>VLOOKUP(B565, Positions!A$1:B$160, 2, FALSE)</f>
        <v>Midfielder</v>
      </c>
      <c r="D565" t="s">
        <v>231</v>
      </c>
      <c r="E565" t="s">
        <v>5663</v>
      </c>
      <c r="F565" t="s">
        <v>21</v>
      </c>
      <c r="G565" t="str">
        <f>VLOOKUP(E565, Tiers!M$1:P$134, 3, FALSE)</f>
        <v>ENG4</v>
      </c>
      <c r="H565">
        <f>VLOOKUP(G565, Tiers!B$1:C$134, 2, FALSE)</f>
        <v>5</v>
      </c>
      <c r="I565" s="26" t="s">
        <v>5768</v>
      </c>
      <c r="J565">
        <f t="shared" si="38"/>
        <v>7</v>
      </c>
      <c r="K565">
        <f t="shared" si="39"/>
        <v>4</v>
      </c>
      <c r="L565">
        <f t="shared" si="40"/>
        <v>10591</v>
      </c>
      <c r="M565">
        <f t="shared" si="41"/>
        <v>347</v>
      </c>
      <c r="N565">
        <v>27</v>
      </c>
      <c r="O565" t="s">
        <v>3718</v>
      </c>
      <c r="P565" t="s">
        <v>21</v>
      </c>
      <c r="Q565" t="s">
        <v>22</v>
      </c>
      <c r="R565" t="s">
        <v>21</v>
      </c>
      <c r="W565">
        <v>173</v>
      </c>
      <c r="X565">
        <v>70</v>
      </c>
      <c r="Y565">
        <v>33</v>
      </c>
      <c r="Z565">
        <v>266</v>
      </c>
    </row>
    <row r="566" spans="1:26" ht="15.95">
      <c r="A566" t="s">
        <v>4980</v>
      </c>
      <c r="B566" t="s">
        <v>81</v>
      </c>
      <c r="C566" t="str">
        <f>VLOOKUP(B566, Positions!A$1:B$160, 2, FALSE)</f>
        <v>Defender</v>
      </c>
      <c r="D566" t="s">
        <v>836</v>
      </c>
      <c r="E566" t="s">
        <v>62</v>
      </c>
      <c r="F566" t="s">
        <v>21</v>
      </c>
      <c r="G566" t="str">
        <f>VLOOKUP(E566, Tiers!M$1:P$134, 3, FALSE)</f>
        <v>ENG1</v>
      </c>
      <c r="H566">
        <f>VLOOKUP(G566, Tiers!B$1:C$134, 2, FALSE)</f>
        <v>1</v>
      </c>
      <c r="I566" s="26" t="s">
        <v>5769</v>
      </c>
      <c r="J566">
        <f t="shared" si="38"/>
        <v>6</v>
      </c>
      <c r="K566">
        <f t="shared" si="39"/>
        <v>4</v>
      </c>
      <c r="L566">
        <f t="shared" si="40"/>
        <v>10601</v>
      </c>
      <c r="M566">
        <f t="shared" si="41"/>
        <v>348</v>
      </c>
      <c r="N566">
        <v>27</v>
      </c>
      <c r="O566" t="s">
        <v>229</v>
      </c>
      <c r="P566" t="s">
        <v>21</v>
      </c>
      <c r="Q566" t="s">
        <v>22</v>
      </c>
      <c r="R566" t="s">
        <v>21</v>
      </c>
      <c r="W566">
        <v>181</v>
      </c>
      <c r="X566">
        <v>73</v>
      </c>
      <c r="Y566">
        <v>11</v>
      </c>
      <c r="Z566">
        <v>301</v>
      </c>
    </row>
    <row r="567" spans="1:26" ht="15.95">
      <c r="A567" t="s">
        <v>4981</v>
      </c>
      <c r="B567" t="s">
        <v>16</v>
      </c>
      <c r="C567" t="str">
        <f>VLOOKUP(B567, Positions!A$1:B$160, 2, FALSE)</f>
        <v>Forward</v>
      </c>
      <c r="D567" t="s">
        <v>4982</v>
      </c>
      <c r="E567" t="s">
        <v>5666</v>
      </c>
      <c r="F567" t="s">
        <v>870</v>
      </c>
      <c r="G567" t="str">
        <f>VLOOKUP(E567, Tiers!M$1:P$134, 3, FALSE)</f>
        <v>NONE</v>
      </c>
      <c r="H567">
        <f>VLOOKUP(G567, Tiers!B$1:C$134, 2, FALSE)</f>
        <v>7</v>
      </c>
      <c r="I567" s="26" t="s">
        <v>5770</v>
      </c>
      <c r="J567">
        <f t="shared" si="38"/>
        <v>4</v>
      </c>
      <c r="K567">
        <f t="shared" si="39"/>
        <v>3</v>
      </c>
      <c r="L567">
        <f t="shared" si="40"/>
        <v>10669</v>
      </c>
      <c r="M567">
        <f t="shared" si="41"/>
        <v>350</v>
      </c>
      <c r="N567">
        <v>27</v>
      </c>
      <c r="O567" t="s">
        <v>3854</v>
      </c>
      <c r="P567" t="s">
        <v>21</v>
      </c>
      <c r="Q567" t="s">
        <v>22</v>
      </c>
      <c r="R567" t="s">
        <v>21</v>
      </c>
      <c r="W567">
        <v>176</v>
      </c>
      <c r="X567">
        <v>80</v>
      </c>
      <c r="Y567">
        <v>66</v>
      </c>
      <c r="Z567">
        <v>196</v>
      </c>
    </row>
    <row r="568" spans="1:26" ht="15.95">
      <c r="A568" t="s">
        <v>4983</v>
      </c>
      <c r="B568" t="s">
        <v>567</v>
      </c>
      <c r="C568" t="str">
        <f>VLOOKUP(B568, Positions!A$1:B$160, 2, FALSE)</f>
        <v>Defender</v>
      </c>
      <c r="D568" t="s">
        <v>37</v>
      </c>
      <c r="E568" t="s">
        <v>5664</v>
      </c>
      <c r="F568" t="s">
        <v>21</v>
      </c>
      <c r="G568" t="str">
        <f>VLOOKUP(E568, Tiers!M$1:P$134, 3, FALSE)</f>
        <v>ENG3</v>
      </c>
      <c r="H568">
        <f>VLOOKUP(G568, Tiers!B$1:C$134, 2, FALSE)</f>
        <v>4</v>
      </c>
      <c r="I568" s="26" t="s">
        <v>5771</v>
      </c>
      <c r="J568">
        <f t="shared" si="38"/>
        <v>12</v>
      </c>
      <c r="K568">
        <f t="shared" si="39"/>
        <v>2</v>
      </c>
      <c r="L568">
        <f t="shared" si="40"/>
        <v>10788</v>
      </c>
      <c r="M568">
        <f t="shared" si="41"/>
        <v>354</v>
      </c>
      <c r="N568">
        <v>27</v>
      </c>
      <c r="O568" t="s">
        <v>455</v>
      </c>
      <c r="P568" t="s">
        <v>21</v>
      </c>
      <c r="Q568" t="s">
        <v>22</v>
      </c>
      <c r="R568" t="s">
        <v>21</v>
      </c>
      <c r="W568">
        <v>183</v>
      </c>
      <c r="X568">
        <v>77</v>
      </c>
      <c r="Y568">
        <v>9</v>
      </c>
      <c r="Z568">
        <v>268</v>
      </c>
    </row>
    <row r="569" spans="1:26" ht="15.95">
      <c r="A569" t="s">
        <v>4984</v>
      </c>
      <c r="B569" t="s">
        <v>72</v>
      </c>
      <c r="C569" t="str">
        <f>VLOOKUP(B569, Positions!A$1:B$160, 2, FALSE)</f>
        <v>Defender</v>
      </c>
      <c r="D569" t="s">
        <v>627</v>
      </c>
      <c r="E569" t="s">
        <v>5666</v>
      </c>
      <c r="F569" t="s">
        <v>21</v>
      </c>
      <c r="G569" t="str">
        <f>VLOOKUP(E569, Tiers!M$1:P$134, 3, FALSE)</f>
        <v>NONE</v>
      </c>
      <c r="H569">
        <f>VLOOKUP(G569, Tiers!B$1:C$134, 2, FALSE)</f>
        <v>7</v>
      </c>
      <c r="I569" s="26" t="s">
        <v>5772</v>
      </c>
      <c r="J569">
        <f t="shared" si="38"/>
        <v>10</v>
      </c>
      <c r="K569">
        <f t="shared" si="39"/>
        <v>1</v>
      </c>
      <c r="L569">
        <f t="shared" si="40"/>
        <v>10849</v>
      </c>
      <c r="M569">
        <f t="shared" si="41"/>
        <v>356</v>
      </c>
      <c r="N569">
        <v>27</v>
      </c>
      <c r="O569" t="s">
        <v>1308</v>
      </c>
      <c r="P569" t="s">
        <v>21</v>
      </c>
      <c r="Q569" t="s">
        <v>22</v>
      </c>
      <c r="R569" t="s">
        <v>21</v>
      </c>
      <c r="W569">
        <v>178</v>
      </c>
      <c r="X569">
        <v>78</v>
      </c>
      <c r="Y569">
        <v>14</v>
      </c>
      <c r="Z569">
        <v>231</v>
      </c>
    </row>
    <row r="570" spans="1:26" ht="15.95">
      <c r="A570" t="s">
        <v>4985</v>
      </c>
      <c r="B570" t="s">
        <v>16</v>
      </c>
      <c r="C570" t="str">
        <f>VLOOKUP(B570, Positions!A$1:B$160, 2, FALSE)</f>
        <v>Forward</v>
      </c>
      <c r="D570" t="s">
        <v>2232</v>
      </c>
      <c r="E570" t="s">
        <v>5666</v>
      </c>
      <c r="F570" t="s">
        <v>21</v>
      </c>
      <c r="G570" t="str">
        <f>VLOOKUP(E570, Tiers!M$1:P$134, 3, FALSE)</f>
        <v>NONE</v>
      </c>
      <c r="H570">
        <f>VLOOKUP(G570, Tiers!B$1:C$134, 2, FALSE)</f>
        <v>7</v>
      </c>
      <c r="I570" s="26" t="s">
        <v>5773</v>
      </c>
      <c r="J570">
        <f t="shared" si="38"/>
        <v>5</v>
      </c>
      <c r="K570">
        <f t="shared" si="39"/>
        <v>3</v>
      </c>
      <c r="L570">
        <f t="shared" si="40"/>
        <v>11012</v>
      </c>
      <c r="M570">
        <f t="shared" si="41"/>
        <v>361</v>
      </c>
      <c r="N570">
        <v>27</v>
      </c>
      <c r="O570" t="s">
        <v>40</v>
      </c>
      <c r="P570" t="s">
        <v>21</v>
      </c>
      <c r="Q570" t="s">
        <v>22</v>
      </c>
      <c r="R570" t="s">
        <v>21</v>
      </c>
      <c r="W570">
        <v>186</v>
      </c>
      <c r="X570">
        <v>77</v>
      </c>
      <c r="Y570">
        <v>65</v>
      </c>
      <c r="Z570">
        <v>166</v>
      </c>
    </row>
    <row r="571" spans="1:26" ht="15.95">
      <c r="A571" t="s">
        <v>4986</v>
      </c>
      <c r="B571" t="s">
        <v>42</v>
      </c>
      <c r="C571" t="str">
        <f>VLOOKUP(B571, Positions!A$1:B$160, 2, FALSE)</f>
        <v>Midfielder</v>
      </c>
      <c r="D571" t="s">
        <v>134</v>
      </c>
      <c r="E571" t="s">
        <v>5664</v>
      </c>
      <c r="F571" t="s">
        <v>21</v>
      </c>
      <c r="G571" t="str">
        <f>VLOOKUP(E571, Tiers!M$1:P$134, 3, FALSE)</f>
        <v>ENG3</v>
      </c>
      <c r="H571">
        <f>VLOOKUP(G571, Tiers!B$1:C$134, 2, FALSE)</f>
        <v>4</v>
      </c>
      <c r="I571" s="26" t="s">
        <v>5774</v>
      </c>
      <c r="J571">
        <f t="shared" si="38"/>
        <v>1</v>
      </c>
      <c r="K571">
        <f t="shared" si="39"/>
        <v>2</v>
      </c>
      <c r="L571">
        <f t="shared" si="40"/>
        <v>11116</v>
      </c>
      <c r="M571">
        <f t="shared" si="41"/>
        <v>365</v>
      </c>
      <c r="N571">
        <v>27</v>
      </c>
      <c r="O571" t="s">
        <v>204</v>
      </c>
      <c r="P571" t="s">
        <v>21</v>
      </c>
      <c r="Q571" t="s">
        <v>22</v>
      </c>
      <c r="R571" t="s">
        <v>21</v>
      </c>
      <c r="W571">
        <v>173</v>
      </c>
      <c r="X571">
        <v>65</v>
      </c>
      <c r="Y571">
        <v>5</v>
      </c>
      <c r="Z571">
        <v>183</v>
      </c>
    </row>
    <row r="572" spans="1:26" ht="15.95">
      <c r="A572" t="s">
        <v>4987</v>
      </c>
      <c r="B572" t="s">
        <v>2259</v>
      </c>
      <c r="C572" t="str">
        <f>VLOOKUP(B572, Positions!A$1:B$160, 2, FALSE)</f>
        <v>Midfielder</v>
      </c>
      <c r="D572" t="s">
        <v>234</v>
      </c>
      <c r="E572" t="s">
        <v>5664</v>
      </c>
      <c r="F572" t="s">
        <v>21</v>
      </c>
      <c r="G572" t="str">
        <f>VLOOKUP(E572, Tiers!M$1:P$134, 3, FALSE)</f>
        <v>ENG3</v>
      </c>
      <c r="H572">
        <f>VLOOKUP(G572, Tiers!B$1:C$134, 2, FALSE)</f>
        <v>4</v>
      </c>
      <c r="I572" s="26" t="s">
        <v>5775</v>
      </c>
      <c r="J572">
        <f t="shared" si="38"/>
        <v>9</v>
      </c>
      <c r="K572">
        <f t="shared" si="39"/>
        <v>1</v>
      </c>
      <c r="L572">
        <f t="shared" si="40"/>
        <v>11245</v>
      </c>
      <c r="M572">
        <f t="shared" si="41"/>
        <v>369</v>
      </c>
      <c r="N572">
        <v>27</v>
      </c>
      <c r="O572" t="s">
        <v>390</v>
      </c>
      <c r="P572" t="s">
        <v>21</v>
      </c>
      <c r="Q572" t="s">
        <v>22</v>
      </c>
      <c r="R572" t="s">
        <v>21</v>
      </c>
      <c r="W572">
        <v>183</v>
      </c>
      <c r="X572">
        <v>78</v>
      </c>
      <c r="Y572">
        <v>32</v>
      </c>
      <c r="Z572">
        <v>313</v>
      </c>
    </row>
    <row r="573" spans="1:26" ht="15.95">
      <c r="A573" t="s">
        <v>4988</v>
      </c>
      <c r="B573" t="s">
        <v>249</v>
      </c>
      <c r="C573" t="str">
        <f>VLOOKUP(B573, Positions!A$1:B$160, 2, FALSE)</f>
        <v>Midfielder</v>
      </c>
      <c r="D573" t="s">
        <v>231</v>
      </c>
      <c r="E573" t="s">
        <v>5663</v>
      </c>
      <c r="F573" t="s">
        <v>21</v>
      </c>
      <c r="G573" t="str">
        <f>VLOOKUP(E573, Tiers!M$1:P$134, 3, FALSE)</f>
        <v>ENG4</v>
      </c>
      <c r="H573">
        <f>VLOOKUP(G573, Tiers!B$1:C$134, 2, FALSE)</f>
        <v>5</v>
      </c>
      <c r="I573" s="26" t="s">
        <v>5776</v>
      </c>
      <c r="J573">
        <f t="shared" si="38"/>
        <v>9</v>
      </c>
      <c r="K573">
        <f t="shared" si="39"/>
        <v>1</v>
      </c>
      <c r="L573">
        <f t="shared" si="40"/>
        <v>11247</v>
      </c>
      <c r="M573">
        <f t="shared" si="41"/>
        <v>369</v>
      </c>
      <c r="N573">
        <v>27</v>
      </c>
      <c r="O573" t="s">
        <v>229</v>
      </c>
      <c r="P573" t="s">
        <v>21</v>
      </c>
      <c r="Q573" t="s">
        <v>22</v>
      </c>
      <c r="R573" t="s">
        <v>21</v>
      </c>
      <c r="W573">
        <v>163</v>
      </c>
      <c r="X573">
        <v>69</v>
      </c>
      <c r="Y573">
        <v>56</v>
      </c>
      <c r="Z573">
        <v>366</v>
      </c>
    </row>
    <row r="574" spans="1:26" ht="15.95">
      <c r="A574" t="s">
        <v>4989</v>
      </c>
      <c r="B574" t="s">
        <v>115</v>
      </c>
      <c r="C574" t="str">
        <f>VLOOKUP(B574, Positions!A$1:B$160, 2, FALSE)</f>
        <v>Midfielder</v>
      </c>
      <c r="D574" t="s">
        <v>112</v>
      </c>
      <c r="E574" t="s">
        <v>5664</v>
      </c>
      <c r="F574" t="s">
        <v>21</v>
      </c>
      <c r="G574" t="str">
        <f>VLOOKUP(E574, Tiers!M$1:P$134, 3, FALSE)</f>
        <v>ENG3</v>
      </c>
      <c r="H574">
        <f>VLOOKUP(G574, Tiers!B$1:C$134, 2, FALSE)</f>
        <v>4</v>
      </c>
      <c r="I574" s="26" t="s">
        <v>5777</v>
      </c>
      <c r="J574">
        <f t="shared" si="38"/>
        <v>7</v>
      </c>
      <c r="K574">
        <f t="shared" si="39"/>
        <v>4</v>
      </c>
      <c r="L574">
        <f t="shared" si="40"/>
        <v>11310</v>
      </c>
      <c r="M574">
        <f t="shared" si="41"/>
        <v>371</v>
      </c>
      <c r="N574">
        <v>27</v>
      </c>
      <c r="O574" t="s">
        <v>2764</v>
      </c>
      <c r="P574" t="s">
        <v>21</v>
      </c>
      <c r="Q574" t="s">
        <v>22</v>
      </c>
      <c r="R574" t="s">
        <v>21</v>
      </c>
      <c r="W574">
        <v>176</v>
      </c>
      <c r="X574">
        <v>67</v>
      </c>
      <c r="Y574">
        <v>72</v>
      </c>
      <c r="Z574">
        <v>311</v>
      </c>
    </row>
    <row r="575" spans="1:26" ht="15.95">
      <c r="A575" t="s">
        <v>4990</v>
      </c>
      <c r="B575" t="s">
        <v>36</v>
      </c>
      <c r="C575" t="str">
        <f>VLOOKUP(B575, Positions!A$1:B$160, 2, FALSE)</f>
        <v>Midfielder</v>
      </c>
      <c r="D575" t="s">
        <v>5666</v>
      </c>
      <c r="E575" t="s">
        <v>5666</v>
      </c>
      <c r="F575" t="s">
        <v>21</v>
      </c>
      <c r="G575" t="str">
        <f>VLOOKUP(E575, Tiers!M$1:P$134, 3, FALSE)</f>
        <v>NONE</v>
      </c>
      <c r="H575">
        <f>VLOOKUP(G575, Tiers!B$1:C$134, 2, FALSE)</f>
        <v>7</v>
      </c>
      <c r="I575" s="26" t="s">
        <v>5778</v>
      </c>
      <c r="J575">
        <f t="shared" si="38"/>
        <v>5</v>
      </c>
      <c r="K575">
        <f t="shared" si="39"/>
        <v>3</v>
      </c>
      <c r="L575">
        <f t="shared" si="40"/>
        <v>11371</v>
      </c>
      <c r="M575">
        <f t="shared" si="41"/>
        <v>373</v>
      </c>
      <c r="N575">
        <v>27</v>
      </c>
      <c r="O575" t="s">
        <v>74</v>
      </c>
      <c r="P575" t="s">
        <v>21</v>
      </c>
      <c r="Q575" t="s">
        <v>22</v>
      </c>
      <c r="R575" t="s">
        <v>21</v>
      </c>
      <c r="W575">
        <v>186</v>
      </c>
      <c r="X575">
        <v>84</v>
      </c>
      <c r="Y575">
        <v>8</v>
      </c>
      <c r="Z575">
        <v>94</v>
      </c>
    </row>
    <row r="576" spans="1:26" ht="15.95">
      <c r="A576" t="s">
        <v>4991</v>
      </c>
      <c r="B576" t="s">
        <v>106</v>
      </c>
      <c r="C576" t="str">
        <f>VLOOKUP(B576, Positions!A$1:B$160, 2, FALSE)</f>
        <v>Midfielder</v>
      </c>
      <c r="D576" t="s">
        <v>3854</v>
      </c>
      <c r="E576" t="s">
        <v>5666</v>
      </c>
      <c r="F576" t="s">
        <v>21</v>
      </c>
      <c r="G576" t="str">
        <f>VLOOKUP(E576, Tiers!M$1:P$134, 3, FALSE)</f>
        <v>NONE</v>
      </c>
      <c r="H576">
        <f>VLOOKUP(G576, Tiers!B$1:C$134, 2, FALSE)</f>
        <v>7</v>
      </c>
      <c r="I576" s="26" t="s">
        <v>5779</v>
      </c>
      <c r="J576">
        <f t="shared" si="38"/>
        <v>4</v>
      </c>
      <c r="K576">
        <f t="shared" si="39"/>
        <v>3</v>
      </c>
      <c r="L576">
        <f t="shared" si="40"/>
        <v>11392</v>
      </c>
      <c r="M576">
        <f t="shared" si="41"/>
        <v>374</v>
      </c>
      <c r="N576">
        <v>27</v>
      </c>
      <c r="O576" t="s">
        <v>32</v>
      </c>
      <c r="P576" t="s">
        <v>21</v>
      </c>
      <c r="Q576" t="s">
        <v>22</v>
      </c>
      <c r="R576" t="s">
        <v>21</v>
      </c>
      <c r="W576">
        <v>171</v>
      </c>
      <c r="X576">
        <v>65</v>
      </c>
      <c r="Y576">
        <v>52</v>
      </c>
      <c r="Z576">
        <v>301</v>
      </c>
    </row>
    <row r="577" spans="1:26" ht="15.95">
      <c r="A577" t="s">
        <v>2513</v>
      </c>
      <c r="B577" t="s">
        <v>680</v>
      </c>
      <c r="C577" t="str">
        <f>VLOOKUP(B577, Positions!A$1:B$160, 2, FALSE)</f>
        <v>Midfielder</v>
      </c>
      <c r="D577" t="s">
        <v>669</v>
      </c>
      <c r="E577" t="s">
        <v>62</v>
      </c>
      <c r="F577" t="s">
        <v>21</v>
      </c>
      <c r="G577" t="str">
        <f>VLOOKUP(E577, Tiers!M$1:P$134, 3, FALSE)</f>
        <v>ENG1</v>
      </c>
      <c r="H577">
        <f>VLOOKUP(G577, Tiers!B$1:C$134, 2, FALSE)</f>
        <v>1</v>
      </c>
      <c r="I577" s="26" t="s">
        <v>5679</v>
      </c>
      <c r="J577">
        <f t="shared" si="38"/>
        <v>2</v>
      </c>
      <c r="K577">
        <f t="shared" si="39"/>
        <v>2</v>
      </c>
      <c r="L577">
        <f t="shared" si="40"/>
        <v>11467</v>
      </c>
      <c r="M577">
        <f t="shared" si="41"/>
        <v>376</v>
      </c>
      <c r="N577">
        <v>27</v>
      </c>
      <c r="O577" t="s">
        <v>669</v>
      </c>
      <c r="P577" t="s">
        <v>21</v>
      </c>
      <c r="Q577" t="s">
        <v>22</v>
      </c>
      <c r="R577" t="s">
        <v>21</v>
      </c>
      <c r="W577">
        <v>176</v>
      </c>
      <c r="X577">
        <v>62</v>
      </c>
      <c r="Y577">
        <v>46</v>
      </c>
      <c r="Z577">
        <v>289</v>
      </c>
    </row>
    <row r="578" spans="1:26" ht="15.95">
      <c r="A578" t="s">
        <v>4992</v>
      </c>
      <c r="B578" t="s">
        <v>115</v>
      </c>
      <c r="C578" t="str">
        <f>VLOOKUP(B578, Positions!A$1:B$160, 2, FALSE)</f>
        <v>Midfielder</v>
      </c>
      <c r="D578" t="s">
        <v>1184</v>
      </c>
      <c r="E578" t="s">
        <v>5666</v>
      </c>
      <c r="F578" t="s">
        <v>21</v>
      </c>
      <c r="G578" t="str">
        <f>VLOOKUP(E578, Tiers!M$1:P$134, 3, FALSE)</f>
        <v>NONE</v>
      </c>
      <c r="H578">
        <f>VLOOKUP(G578, Tiers!B$1:C$134, 2, FALSE)</f>
        <v>7</v>
      </c>
      <c r="I578" s="26" t="s">
        <v>5680</v>
      </c>
      <c r="J578">
        <f t="shared" si="38"/>
        <v>1</v>
      </c>
      <c r="K578">
        <f t="shared" si="39"/>
        <v>2</v>
      </c>
      <c r="L578">
        <f t="shared" si="40"/>
        <v>11476</v>
      </c>
      <c r="M578">
        <f t="shared" si="41"/>
        <v>377</v>
      </c>
      <c r="N578">
        <v>27</v>
      </c>
      <c r="O578" t="s">
        <v>390</v>
      </c>
      <c r="P578" t="s">
        <v>21</v>
      </c>
      <c r="Q578" t="s">
        <v>22</v>
      </c>
      <c r="R578" t="s">
        <v>21</v>
      </c>
      <c r="W578">
        <v>171</v>
      </c>
      <c r="X578">
        <v>70</v>
      </c>
      <c r="Y578">
        <v>13</v>
      </c>
      <c r="Z578">
        <v>280</v>
      </c>
    </row>
    <row r="579" spans="1:26" ht="15.95">
      <c r="A579" t="s">
        <v>4993</v>
      </c>
      <c r="B579" t="s">
        <v>36</v>
      </c>
      <c r="C579" t="str">
        <f>VLOOKUP(B579, Positions!A$1:B$160, 2, FALSE)</f>
        <v>Midfielder</v>
      </c>
      <c r="D579" t="s">
        <v>370</v>
      </c>
      <c r="E579" t="s">
        <v>5663</v>
      </c>
      <c r="F579" t="s">
        <v>21</v>
      </c>
      <c r="G579" t="str">
        <f>VLOOKUP(E579, Tiers!M$1:P$134, 3, FALSE)</f>
        <v>ENG4</v>
      </c>
      <c r="H579">
        <f>VLOOKUP(G579, Tiers!B$1:C$134, 2, FALSE)</f>
        <v>5</v>
      </c>
      <c r="I579" s="26" t="s">
        <v>5682</v>
      </c>
      <c r="J579">
        <f t="shared" si="38"/>
        <v>10</v>
      </c>
      <c r="K579">
        <f t="shared" si="39"/>
        <v>1</v>
      </c>
      <c r="L579">
        <f t="shared" si="40"/>
        <v>11566</v>
      </c>
      <c r="M579">
        <f t="shared" si="41"/>
        <v>380</v>
      </c>
      <c r="N579">
        <v>27</v>
      </c>
      <c r="O579" t="s">
        <v>204</v>
      </c>
      <c r="P579" t="s">
        <v>21</v>
      </c>
      <c r="Q579" t="s">
        <v>22</v>
      </c>
      <c r="R579" t="s">
        <v>21</v>
      </c>
      <c r="W579">
        <v>176</v>
      </c>
      <c r="X579">
        <v>78</v>
      </c>
      <c r="Y579">
        <v>12</v>
      </c>
      <c r="Z579">
        <v>278</v>
      </c>
    </row>
    <row r="580" spans="1:26" ht="15.95">
      <c r="A580" t="s">
        <v>4994</v>
      </c>
      <c r="B580" t="s">
        <v>1915</v>
      </c>
      <c r="C580" t="str">
        <f>VLOOKUP(B580, Positions!A$1:B$160, 2, FALSE)</f>
        <v>Defender</v>
      </c>
      <c r="D580" t="s">
        <v>592</v>
      </c>
      <c r="E580" t="s">
        <v>5666</v>
      </c>
      <c r="F580" t="s">
        <v>21</v>
      </c>
      <c r="G580" t="str">
        <f>VLOOKUP(E580, Tiers!M$1:P$134, 3, FALSE)</f>
        <v>NONE</v>
      </c>
      <c r="H580">
        <f>VLOOKUP(G580, Tiers!B$1:C$134, 2, FALSE)</f>
        <v>7</v>
      </c>
      <c r="I580" s="26" t="s">
        <v>5683</v>
      </c>
      <c r="J580">
        <f t="shared" si="38"/>
        <v>9</v>
      </c>
      <c r="K580">
        <f t="shared" si="39"/>
        <v>1</v>
      </c>
      <c r="L580">
        <f t="shared" si="40"/>
        <v>11625</v>
      </c>
      <c r="M580">
        <f t="shared" si="41"/>
        <v>381</v>
      </c>
      <c r="N580">
        <v>27</v>
      </c>
      <c r="O580" t="s">
        <v>1225</v>
      </c>
      <c r="P580" t="s">
        <v>21</v>
      </c>
      <c r="Q580" t="s">
        <v>22</v>
      </c>
      <c r="R580" t="s">
        <v>21</v>
      </c>
      <c r="W580">
        <v>168</v>
      </c>
      <c r="X580">
        <v>64</v>
      </c>
      <c r="Y580">
        <v>24</v>
      </c>
      <c r="Z580">
        <v>282</v>
      </c>
    </row>
    <row r="581" spans="1:26" ht="15.95">
      <c r="A581" t="s">
        <v>4995</v>
      </c>
      <c r="B581" t="s">
        <v>16</v>
      </c>
      <c r="C581" t="str">
        <f>VLOOKUP(B581, Positions!A$1:B$160, 2, FALSE)</f>
        <v>Forward</v>
      </c>
      <c r="D581" t="s">
        <v>3064</v>
      </c>
      <c r="E581" t="s">
        <v>5666</v>
      </c>
      <c r="F581" t="s">
        <v>21</v>
      </c>
      <c r="G581" t="str">
        <f>VLOOKUP(E581, Tiers!M$1:P$134, 3, FALSE)</f>
        <v>NONE</v>
      </c>
      <c r="H581">
        <f>VLOOKUP(G581, Tiers!B$1:C$134, 2, FALSE)</f>
        <v>7</v>
      </c>
      <c r="I581" s="26" t="s">
        <v>5684</v>
      </c>
      <c r="J581">
        <f t="shared" si="38"/>
        <v>3</v>
      </c>
      <c r="K581">
        <f t="shared" si="39"/>
        <v>3</v>
      </c>
      <c r="L581">
        <f t="shared" si="40"/>
        <v>11788</v>
      </c>
      <c r="M581">
        <f t="shared" si="41"/>
        <v>387</v>
      </c>
      <c r="N581">
        <v>27</v>
      </c>
      <c r="O581" t="s">
        <v>253</v>
      </c>
      <c r="P581" t="s">
        <v>21</v>
      </c>
      <c r="Q581" t="s">
        <v>22</v>
      </c>
      <c r="R581" t="s">
        <v>21</v>
      </c>
      <c r="W581">
        <v>188</v>
      </c>
      <c r="X581">
        <v>83</v>
      </c>
      <c r="Y581">
        <v>121</v>
      </c>
      <c r="Z581">
        <v>375</v>
      </c>
    </row>
    <row r="582" spans="1:26" ht="15.95">
      <c r="A582" t="s">
        <v>4996</v>
      </c>
      <c r="B582" t="s">
        <v>36</v>
      </c>
      <c r="C582" t="str">
        <f>VLOOKUP(B582, Positions!A$1:B$160, 2, FALSE)</f>
        <v>Midfielder</v>
      </c>
      <c r="D582" t="s">
        <v>868</v>
      </c>
      <c r="E582" t="s">
        <v>5666</v>
      </c>
      <c r="F582" t="s">
        <v>21</v>
      </c>
      <c r="G582" t="str">
        <f>VLOOKUP(E582, Tiers!M$1:P$134, 3, FALSE)</f>
        <v>NONE</v>
      </c>
      <c r="H582">
        <f>VLOOKUP(G582, Tiers!B$1:C$134, 2, FALSE)</f>
        <v>7</v>
      </c>
      <c r="I582" s="26" t="s">
        <v>5684</v>
      </c>
      <c r="J582">
        <f t="shared" si="38"/>
        <v>3</v>
      </c>
      <c r="K582">
        <f t="shared" si="39"/>
        <v>3</v>
      </c>
      <c r="L582">
        <f t="shared" si="40"/>
        <v>11788</v>
      </c>
      <c r="M582">
        <f t="shared" si="41"/>
        <v>387</v>
      </c>
      <c r="N582">
        <v>28</v>
      </c>
      <c r="O582" t="s">
        <v>5789</v>
      </c>
      <c r="P582" t="s">
        <v>21</v>
      </c>
      <c r="Q582" t="s">
        <v>22</v>
      </c>
      <c r="R582" t="s">
        <v>21</v>
      </c>
      <c r="W582">
        <v>178</v>
      </c>
      <c r="X582">
        <v>78</v>
      </c>
      <c r="Y582">
        <v>20</v>
      </c>
      <c r="Z582">
        <v>300</v>
      </c>
    </row>
    <row r="583" spans="1:26" ht="15.95">
      <c r="A583" t="s">
        <v>4997</v>
      </c>
      <c r="B583" t="s">
        <v>166</v>
      </c>
      <c r="C583" t="str">
        <f>VLOOKUP(B583, Positions!A$1:B$160, 2, FALSE)</f>
        <v>Goalkeeper</v>
      </c>
      <c r="D583" t="s">
        <v>56</v>
      </c>
      <c r="E583" t="s">
        <v>5664</v>
      </c>
      <c r="F583" t="s">
        <v>21</v>
      </c>
      <c r="G583" t="str">
        <f>VLOOKUP(E583, Tiers!M$1:P$134, 3, FALSE)</f>
        <v>ENG3</v>
      </c>
      <c r="H583">
        <f>VLOOKUP(G583, Tiers!B$1:C$134, 2, FALSE)</f>
        <v>4</v>
      </c>
      <c r="I583" s="26" t="s">
        <v>5685</v>
      </c>
      <c r="J583">
        <f t="shared" si="38"/>
        <v>1</v>
      </c>
      <c r="K583">
        <f t="shared" si="39"/>
        <v>2</v>
      </c>
      <c r="L583">
        <f t="shared" si="40"/>
        <v>11847</v>
      </c>
      <c r="M583">
        <f t="shared" si="41"/>
        <v>389</v>
      </c>
      <c r="N583">
        <v>28</v>
      </c>
      <c r="O583" t="s">
        <v>275</v>
      </c>
      <c r="P583" t="s">
        <v>21</v>
      </c>
      <c r="Q583" t="s">
        <v>22</v>
      </c>
      <c r="R583" t="s">
        <v>21</v>
      </c>
      <c r="W583">
        <v>183</v>
      </c>
      <c r="X583">
        <v>80</v>
      </c>
      <c r="Y583">
        <v>0</v>
      </c>
      <c r="Z583">
        <v>179</v>
      </c>
    </row>
    <row r="584" spans="1:26" ht="15.95">
      <c r="A584" t="s">
        <v>4998</v>
      </c>
      <c r="B584" t="s">
        <v>249</v>
      </c>
      <c r="C584" t="str">
        <f>VLOOKUP(B584, Positions!A$1:B$160, 2, FALSE)</f>
        <v>Midfielder</v>
      </c>
      <c r="D584" t="s">
        <v>149</v>
      </c>
      <c r="E584" t="s">
        <v>5663</v>
      </c>
      <c r="F584" t="s">
        <v>21</v>
      </c>
      <c r="G584" t="str">
        <f>VLOOKUP(E584, Tiers!M$1:P$134, 3, FALSE)</f>
        <v>ENG4</v>
      </c>
      <c r="H584">
        <f>VLOOKUP(G584, Tiers!B$1:C$134, 2, FALSE)</f>
        <v>5</v>
      </c>
      <c r="I584" s="26" t="s">
        <v>5686</v>
      </c>
      <c r="J584">
        <f t="shared" si="38"/>
        <v>1</v>
      </c>
      <c r="K584">
        <f t="shared" si="39"/>
        <v>2</v>
      </c>
      <c r="L584">
        <f t="shared" si="40"/>
        <v>11854</v>
      </c>
      <c r="M584">
        <f t="shared" si="41"/>
        <v>389</v>
      </c>
      <c r="N584">
        <v>28</v>
      </c>
      <c r="O584" t="s">
        <v>4999</v>
      </c>
      <c r="P584" t="s">
        <v>21</v>
      </c>
      <c r="Q584" t="s">
        <v>22</v>
      </c>
      <c r="R584" t="s">
        <v>21</v>
      </c>
      <c r="W584">
        <v>173</v>
      </c>
      <c r="X584">
        <v>75</v>
      </c>
      <c r="Y584">
        <v>65</v>
      </c>
      <c r="Z584">
        <v>304</v>
      </c>
    </row>
    <row r="585" spans="1:26" ht="15.95">
      <c r="A585" t="s">
        <v>5000</v>
      </c>
      <c r="B585" t="s">
        <v>16</v>
      </c>
      <c r="C585" t="str">
        <f>VLOOKUP(B585, Positions!A$1:B$160, 2, FALSE)</f>
        <v>Forward</v>
      </c>
      <c r="D585" t="s">
        <v>37</v>
      </c>
      <c r="E585" t="s">
        <v>5664</v>
      </c>
      <c r="F585" t="s">
        <v>21</v>
      </c>
      <c r="G585" t="str">
        <f>VLOOKUP(E585, Tiers!M$1:P$134, 3, FALSE)</f>
        <v>ENG3</v>
      </c>
      <c r="H585">
        <f>VLOOKUP(G585, Tiers!B$1:C$134, 2, FALSE)</f>
        <v>4</v>
      </c>
      <c r="I585" s="26" t="s">
        <v>5687</v>
      </c>
      <c r="J585">
        <f t="shared" si="38"/>
        <v>12</v>
      </c>
      <c r="K585">
        <f t="shared" si="39"/>
        <v>2</v>
      </c>
      <c r="L585">
        <f t="shared" si="40"/>
        <v>11879</v>
      </c>
      <c r="M585">
        <f t="shared" si="41"/>
        <v>390</v>
      </c>
      <c r="N585">
        <v>28</v>
      </c>
      <c r="O585" t="s">
        <v>74</v>
      </c>
      <c r="P585" t="s">
        <v>21</v>
      </c>
      <c r="Q585" t="s">
        <v>22</v>
      </c>
      <c r="R585" t="s">
        <v>21</v>
      </c>
      <c r="W585">
        <v>191</v>
      </c>
      <c r="X585">
        <v>84</v>
      </c>
      <c r="Y585">
        <v>111</v>
      </c>
      <c r="Z585">
        <v>334</v>
      </c>
    </row>
    <row r="586" spans="1:26" ht="15.95">
      <c r="A586" t="s">
        <v>5001</v>
      </c>
      <c r="B586" t="s">
        <v>1593</v>
      </c>
      <c r="C586" t="str">
        <f>VLOOKUP(B586, Positions!A$1:B$160, 2, FALSE)</f>
        <v>Midfielder</v>
      </c>
      <c r="D586" t="s">
        <v>200</v>
      </c>
      <c r="E586" t="s">
        <v>5664</v>
      </c>
      <c r="F586" t="s">
        <v>21</v>
      </c>
      <c r="G586" t="str">
        <f>VLOOKUP(E586, Tiers!M$1:P$134, 3, FALSE)</f>
        <v>ENG3</v>
      </c>
      <c r="H586">
        <f>VLOOKUP(G586, Tiers!B$1:C$134, 2, FALSE)</f>
        <v>4</v>
      </c>
      <c r="I586" s="26" t="s">
        <v>5688</v>
      </c>
      <c r="J586">
        <f t="shared" si="38"/>
        <v>11</v>
      </c>
      <c r="K586">
        <f t="shared" si="39"/>
        <v>1</v>
      </c>
      <c r="L586">
        <f t="shared" si="40"/>
        <v>11919</v>
      </c>
      <c r="M586">
        <f t="shared" si="41"/>
        <v>391</v>
      </c>
      <c r="N586">
        <v>28</v>
      </c>
      <c r="O586" t="s">
        <v>74</v>
      </c>
      <c r="P586" t="s">
        <v>21</v>
      </c>
      <c r="Q586" t="s">
        <v>22</v>
      </c>
      <c r="R586" t="s">
        <v>21</v>
      </c>
      <c r="W586">
        <v>178</v>
      </c>
      <c r="X586">
        <v>71</v>
      </c>
      <c r="Y586">
        <v>14</v>
      </c>
      <c r="Z586">
        <v>328</v>
      </c>
    </row>
    <row r="587" spans="1:26" ht="15.95">
      <c r="A587" t="s">
        <v>5002</v>
      </c>
      <c r="B587" t="s">
        <v>16</v>
      </c>
      <c r="C587" t="str">
        <f>VLOOKUP(B587, Positions!A$1:B$160, 2, FALSE)</f>
        <v>Forward</v>
      </c>
      <c r="D587" t="s">
        <v>5003</v>
      </c>
      <c r="E587" t="s">
        <v>5666</v>
      </c>
      <c r="F587" t="s">
        <v>2638</v>
      </c>
      <c r="G587" t="str">
        <f>VLOOKUP(E587, Tiers!M$1:P$134, 3, FALSE)</f>
        <v>NONE</v>
      </c>
      <c r="H587">
        <f>VLOOKUP(G587, Tiers!B$1:C$134, 2, FALSE)</f>
        <v>7</v>
      </c>
      <c r="I587" s="26" t="s">
        <v>5689</v>
      </c>
      <c r="J587">
        <f t="shared" si="38"/>
        <v>10</v>
      </c>
      <c r="K587">
        <f t="shared" si="39"/>
        <v>1</v>
      </c>
      <c r="L587">
        <f t="shared" si="40"/>
        <v>11931</v>
      </c>
      <c r="M587">
        <f t="shared" si="41"/>
        <v>392</v>
      </c>
      <c r="N587">
        <v>28</v>
      </c>
      <c r="O587" t="s">
        <v>113</v>
      </c>
      <c r="P587" t="s">
        <v>21</v>
      </c>
      <c r="Q587" t="s">
        <v>22</v>
      </c>
      <c r="R587" t="s">
        <v>21</v>
      </c>
      <c r="W587">
        <v>173</v>
      </c>
      <c r="X587">
        <v>58</v>
      </c>
      <c r="Y587">
        <v>14</v>
      </c>
      <c r="Z587">
        <v>55</v>
      </c>
    </row>
    <row r="588" spans="1:26" ht="15.95">
      <c r="A588" t="s">
        <v>5005</v>
      </c>
      <c r="B588" t="s">
        <v>16</v>
      </c>
      <c r="C588" t="str">
        <f>VLOOKUP(B588, Positions!A$1:B$160, 2, FALSE)</f>
        <v>Forward</v>
      </c>
      <c r="D588" t="s">
        <v>5006</v>
      </c>
      <c r="E588" t="s">
        <v>5666</v>
      </c>
      <c r="F588" t="s">
        <v>21</v>
      </c>
      <c r="G588" t="str">
        <f>VLOOKUP(E588, Tiers!M$1:P$134, 3, FALSE)</f>
        <v>NONE</v>
      </c>
      <c r="H588">
        <f>VLOOKUP(G588, Tiers!B$1:C$134, 2, FALSE)</f>
        <v>7</v>
      </c>
      <c r="I588" s="26" t="s">
        <v>5690</v>
      </c>
      <c r="J588">
        <f t="shared" si="38"/>
        <v>10</v>
      </c>
      <c r="K588">
        <f t="shared" si="39"/>
        <v>1</v>
      </c>
      <c r="L588">
        <f t="shared" si="40"/>
        <v>11932</v>
      </c>
      <c r="M588">
        <f t="shared" si="41"/>
        <v>392</v>
      </c>
      <c r="N588">
        <v>28</v>
      </c>
      <c r="O588" t="s">
        <v>113</v>
      </c>
      <c r="P588" t="s">
        <v>21</v>
      </c>
      <c r="Q588" t="s">
        <v>22</v>
      </c>
      <c r="R588" t="s">
        <v>21</v>
      </c>
      <c r="W588">
        <v>188</v>
      </c>
      <c r="X588">
        <v>85</v>
      </c>
      <c r="Y588">
        <v>81</v>
      </c>
      <c r="Z588">
        <v>124</v>
      </c>
    </row>
    <row r="589" spans="1:26" ht="15.95">
      <c r="A589" t="s">
        <v>5007</v>
      </c>
      <c r="B589" t="s">
        <v>5008</v>
      </c>
      <c r="C589" t="str">
        <f>VLOOKUP(B589, Positions!A$1:B$160, 2, FALSE)</f>
        <v>Midfielder</v>
      </c>
      <c r="D589" t="s">
        <v>5666</v>
      </c>
      <c r="E589" t="s">
        <v>5666</v>
      </c>
      <c r="F589" t="s">
        <v>21</v>
      </c>
      <c r="G589" t="str">
        <f>VLOOKUP(E589, Tiers!M$1:P$134, 3, FALSE)</f>
        <v>NONE</v>
      </c>
      <c r="H589">
        <f>VLOOKUP(G589, Tiers!B$1:C$134, 2, FALSE)</f>
        <v>7</v>
      </c>
      <c r="I589" s="26" t="s">
        <v>5691</v>
      </c>
      <c r="J589">
        <f t="shared" si="38"/>
        <v>9</v>
      </c>
      <c r="K589">
        <f t="shared" si="39"/>
        <v>1</v>
      </c>
      <c r="L589">
        <f t="shared" si="40"/>
        <v>11964</v>
      </c>
      <c r="M589">
        <f t="shared" si="41"/>
        <v>393</v>
      </c>
      <c r="N589">
        <v>28</v>
      </c>
      <c r="O589" t="s">
        <v>801</v>
      </c>
      <c r="P589" t="s">
        <v>21</v>
      </c>
      <c r="Q589" t="s">
        <v>22</v>
      </c>
      <c r="R589" t="s">
        <v>21</v>
      </c>
      <c r="W589">
        <v>168</v>
      </c>
      <c r="X589">
        <v>64</v>
      </c>
      <c r="Y589">
        <v>25</v>
      </c>
      <c r="Z589">
        <v>175</v>
      </c>
    </row>
    <row r="590" spans="1:26" ht="15.95">
      <c r="A590" t="s">
        <v>5009</v>
      </c>
      <c r="B590" t="s">
        <v>36</v>
      </c>
      <c r="C590" t="str">
        <f>VLOOKUP(B590, Positions!A$1:B$160, 2, FALSE)</f>
        <v>Midfielder</v>
      </c>
      <c r="D590" t="s">
        <v>127</v>
      </c>
      <c r="E590" t="s">
        <v>62</v>
      </c>
      <c r="F590" t="s">
        <v>21</v>
      </c>
      <c r="G590" t="str">
        <f>VLOOKUP(E590, Tiers!M$1:P$134, 3, FALSE)</f>
        <v>ENG1</v>
      </c>
      <c r="H590">
        <f>VLOOKUP(G590, Tiers!B$1:C$134, 2, FALSE)</f>
        <v>1</v>
      </c>
      <c r="I590" s="26" t="s">
        <v>5692</v>
      </c>
      <c r="J590">
        <f t="shared" si="38"/>
        <v>9</v>
      </c>
      <c r="K590">
        <f t="shared" si="39"/>
        <v>1</v>
      </c>
      <c r="L590">
        <f t="shared" si="40"/>
        <v>11971</v>
      </c>
      <c r="M590">
        <f t="shared" si="41"/>
        <v>393</v>
      </c>
      <c r="N590">
        <v>28</v>
      </c>
      <c r="O590" t="s">
        <v>74</v>
      </c>
      <c r="P590" t="s">
        <v>21</v>
      </c>
      <c r="Q590" t="s">
        <v>22</v>
      </c>
      <c r="R590" t="s">
        <v>21</v>
      </c>
      <c r="S590" t="s">
        <v>870</v>
      </c>
      <c r="W590">
        <v>181</v>
      </c>
      <c r="X590">
        <v>77</v>
      </c>
      <c r="Y590">
        <v>32</v>
      </c>
      <c r="Z590">
        <v>299</v>
      </c>
    </row>
    <row r="591" spans="1:26" ht="15.95">
      <c r="A591" t="s">
        <v>5010</v>
      </c>
      <c r="B591" t="s">
        <v>181</v>
      </c>
      <c r="C591" t="str">
        <f>VLOOKUP(B591, Positions!A$1:B$160, 2, FALSE)</f>
        <v>Defender</v>
      </c>
      <c r="D591" t="s">
        <v>2744</v>
      </c>
      <c r="E591" t="s">
        <v>5666</v>
      </c>
      <c r="F591" t="s">
        <v>21</v>
      </c>
      <c r="G591" t="str">
        <f>VLOOKUP(E591, Tiers!M$1:P$134, 3, FALSE)</f>
        <v>NONE</v>
      </c>
      <c r="H591">
        <f>VLOOKUP(G591, Tiers!B$1:C$134, 2, FALSE)</f>
        <v>7</v>
      </c>
      <c r="I591" s="26" t="s">
        <v>5693</v>
      </c>
      <c r="J591">
        <f t="shared" si="38"/>
        <v>6</v>
      </c>
      <c r="K591">
        <f t="shared" si="39"/>
        <v>4</v>
      </c>
      <c r="L591">
        <f t="shared" si="40"/>
        <v>12060</v>
      </c>
      <c r="M591">
        <f t="shared" si="41"/>
        <v>396</v>
      </c>
      <c r="N591">
        <v>28</v>
      </c>
      <c r="O591" t="s">
        <v>726</v>
      </c>
      <c r="P591" t="s">
        <v>21</v>
      </c>
      <c r="Q591" t="s">
        <v>22</v>
      </c>
      <c r="R591" t="s">
        <v>21</v>
      </c>
      <c r="W591">
        <v>183</v>
      </c>
      <c r="X591">
        <v>70</v>
      </c>
      <c r="Y591">
        <v>17</v>
      </c>
      <c r="Z591">
        <v>200</v>
      </c>
    </row>
    <row r="592" spans="1:26" ht="15.95">
      <c r="A592" t="s">
        <v>5011</v>
      </c>
      <c r="B592" t="s">
        <v>42</v>
      </c>
      <c r="C592" t="str">
        <f>VLOOKUP(B592, Positions!A$1:B$160, 2, FALSE)</f>
        <v>Midfielder</v>
      </c>
      <c r="D592" t="s">
        <v>364</v>
      </c>
      <c r="E592" t="s">
        <v>5666</v>
      </c>
      <c r="F592" t="s">
        <v>21</v>
      </c>
      <c r="G592" t="str">
        <f>VLOOKUP(E592, Tiers!M$1:P$134, 3, FALSE)</f>
        <v>NONE</v>
      </c>
      <c r="H592">
        <f>VLOOKUP(G592, Tiers!B$1:C$134, 2, FALSE)</f>
        <v>7</v>
      </c>
      <c r="I592" s="26" t="s">
        <v>5694</v>
      </c>
      <c r="J592">
        <f t="shared" si="38"/>
        <v>11</v>
      </c>
      <c r="K592">
        <f t="shared" si="39"/>
        <v>1</v>
      </c>
      <c r="L592">
        <f t="shared" si="40"/>
        <v>12284</v>
      </c>
      <c r="M592">
        <f t="shared" si="41"/>
        <v>403</v>
      </c>
      <c r="N592">
        <v>28</v>
      </c>
      <c r="O592" t="s">
        <v>52</v>
      </c>
      <c r="P592" t="s">
        <v>21</v>
      </c>
      <c r="Q592" t="s">
        <v>22</v>
      </c>
      <c r="R592" t="s">
        <v>21</v>
      </c>
      <c r="W592">
        <v>180</v>
      </c>
      <c r="X592">
        <v>70</v>
      </c>
      <c r="Y592">
        <v>18</v>
      </c>
      <c r="Z592">
        <v>257</v>
      </c>
    </row>
    <row r="593" spans="1:26" ht="15.95">
      <c r="A593" t="s">
        <v>5012</v>
      </c>
      <c r="B593" t="s">
        <v>42</v>
      </c>
      <c r="C593" t="str">
        <f>VLOOKUP(B593, Positions!A$1:B$160, 2, FALSE)</f>
        <v>Midfielder</v>
      </c>
      <c r="D593" t="s">
        <v>1279</v>
      </c>
      <c r="E593" t="s">
        <v>5666</v>
      </c>
      <c r="F593" t="s">
        <v>21</v>
      </c>
      <c r="G593" t="str">
        <f>VLOOKUP(E593, Tiers!M$1:P$134, 3, FALSE)</f>
        <v>NONE</v>
      </c>
      <c r="H593">
        <f>VLOOKUP(G593, Tiers!B$1:C$134, 2, FALSE)</f>
        <v>7</v>
      </c>
      <c r="I593" s="26" t="s">
        <v>5695</v>
      </c>
      <c r="J593">
        <f t="shared" si="38"/>
        <v>11</v>
      </c>
      <c r="K593">
        <f t="shared" si="39"/>
        <v>1</v>
      </c>
      <c r="L593">
        <f t="shared" si="40"/>
        <v>12290</v>
      </c>
      <c r="M593">
        <f t="shared" si="41"/>
        <v>403</v>
      </c>
      <c r="N593">
        <v>28</v>
      </c>
      <c r="O593" t="s">
        <v>3114</v>
      </c>
      <c r="P593" t="s">
        <v>21</v>
      </c>
      <c r="Q593" t="s">
        <v>22</v>
      </c>
      <c r="R593" t="s">
        <v>21</v>
      </c>
      <c r="W593">
        <v>181</v>
      </c>
      <c r="X593">
        <v>75</v>
      </c>
      <c r="Y593">
        <v>38</v>
      </c>
      <c r="Z593">
        <v>339</v>
      </c>
    </row>
    <row r="594" spans="1:26" ht="15.95">
      <c r="A594" t="s">
        <v>5013</v>
      </c>
      <c r="B594" t="s">
        <v>81</v>
      </c>
      <c r="C594" t="str">
        <f>VLOOKUP(B594, Positions!A$1:B$160, 2, FALSE)</f>
        <v>Defender</v>
      </c>
      <c r="D594" t="s">
        <v>2359</v>
      </c>
      <c r="E594" t="s">
        <v>5666</v>
      </c>
      <c r="F594" t="s">
        <v>21</v>
      </c>
      <c r="G594" t="str">
        <f>VLOOKUP(E594, Tiers!M$1:P$134, 3, FALSE)</f>
        <v>NONE</v>
      </c>
      <c r="H594">
        <f>VLOOKUP(G594, Tiers!B$1:C$134, 2, FALSE)</f>
        <v>7</v>
      </c>
      <c r="I594" s="26" t="s">
        <v>5696</v>
      </c>
      <c r="J594">
        <f t="shared" si="38"/>
        <v>2</v>
      </c>
      <c r="K594">
        <f t="shared" si="39"/>
        <v>2</v>
      </c>
      <c r="L594">
        <f t="shared" si="40"/>
        <v>12559</v>
      </c>
      <c r="M594">
        <f t="shared" si="41"/>
        <v>412</v>
      </c>
      <c r="N594">
        <v>28</v>
      </c>
      <c r="O594" t="s">
        <v>155</v>
      </c>
      <c r="P594" t="s">
        <v>21</v>
      </c>
      <c r="Q594" t="s">
        <v>22</v>
      </c>
      <c r="R594" t="s">
        <v>21</v>
      </c>
      <c r="W594">
        <v>186</v>
      </c>
      <c r="X594">
        <v>78</v>
      </c>
      <c r="Y594">
        <v>15</v>
      </c>
      <c r="Z594">
        <v>259</v>
      </c>
    </row>
    <row r="595" spans="1:26" ht="15.95">
      <c r="A595" t="s">
        <v>5014</v>
      </c>
      <c r="B595" t="s">
        <v>322</v>
      </c>
      <c r="C595" t="str">
        <f>VLOOKUP(B595, Positions!A$1:B$160, 2, FALSE)</f>
        <v>Midfielder</v>
      </c>
      <c r="D595" t="s">
        <v>275</v>
      </c>
      <c r="E595" t="s">
        <v>5665</v>
      </c>
      <c r="F595" t="s">
        <v>21</v>
      </c>
      <c r="G595" t="str">
        <f>VLOOKUP(E595, Tiers!M$1:P$134, 3, FALSE)</f>
        <v>ENG2</v>
      </c>
      <c r="H595">
        <f>VLOOKUP(G595, Tiers!B$1:C$134, 2, FALSE)</f>
        <v>3</v>
      </c>
      <c r="I595" s="26" t="s">
        <v>5697</v>
      </c>
      <c r="J595">
        <f t="shared" si="38"/>
        <v>12</v>
      </c>
      <c r="K595">
        <f t="shared" si="39"/>
        <v>2</v>
      </c>
      <c r="L595">
        <f t="shared" si="40"/>
        <v>12613</v>
      </c>
      <c r="M595">
        <f t="shared" si="41"/>
        <v>414</v>
      </c>
      <c r="N595">
        <v>28</v>
      </c>
      <c r="O595" t="s">
        <v>74</v>
      </c>
      <c r="P595" t="s">
        <v>21</v>
      </c>
      <c r="Q595" t="s">
        <v>22</v>
      </c>
      <c r="R595" t="s">
        <v>21</v>
      </c>
      <c r="S595" t="s">
        <v>563</v>
      </c>
      <c r="W595">
        <v>178</v>
      </c>
      <c r="X595">
        <v>69</v>
      </c>
      <c r="Y595">
        <v>55</v>
      </c>
      <c r="Z595">
        <v>352</v>
      </c>
    </row>
    <row r="596" spans="1:26" ht="15.95">
      <c r="A596" t="s">
        <v>5015</v>
      </c>
      <c r="B596" t="s">
        <v>81</v>
      </c>
      <c r="C596" t="str">
        <f>VLOOKUP(B596, Positions!A$1:B$160, 2, FALSE)</f>
        <v>Defender</v>
      </c>
      <c r="D596" t="s">
        <v>5666</v>
      </c>
      <c r="E596" t="s">
        <v>5666</v>
      </c>
      <c r="F596" t="s">
        <v>21</v>
      </c>
      <c r="G596" t="str">
        <f>VLOOKUP(E596, Tiers!M$1:P$134, 3, FALSE)</f>
        <v>NONE</v>
      </c>
      <c r="H596">
        <f>VLOOKUP(G596, Tiers!B$1:C$134, 2, FALSE)</f>
        <v>7</v>
      </c>
      <c r="I596" s="26" t="s">
        <v>5698</v>
      </c>
      <c r="J596">
        <f t="shared" si="38"/>
        <v>11</v>
      </c>
      <c r="K596">
        <f t="shared" si="39"/>
        <v>1</v>
      </c>
      <c r="L596">
        <f t="shared" si="40"/>
        <v>12633</v>
      </c>
      <c r="M596">
        <f t="shared" si="41"/>
        <v>415</v>
      </c>
      <c r="N596">
        <v>28</v>
      </c>
      <c r="O596" t="s">
        <v>113</v>
      </c>
      <c r="P596" t="s">
        <v>21</v>
      </c>
      <c r="Q596" t="s">
        <v>22</v>
      </c>
      <c r="R596" t="s">
        <v>21</v>
      </c>
      <c r="W596">
        <v>188</v>
      </c>
      <c r="X596">
        <v>94</v>
      </c>
      <c r="Y596">
        <v>12</v>
      </c>
      <c r="Z596">
        <v>222</v>
      </c>
    </row>
    <row r="597" spans="1:26" ht="15.95">
      <c r="A597" t="s">
        <v>5016</v>
      </c>
      <c r="B597" t="s">
        <v>81</v>
      </c>
      <c r="C597" t="str">
        <f>VLOOKUP(B597, Positions!A$1:B$160, 2, FALSE)</f>
        <v>Defender</v>
      </c>
      <c r="D597" t="s">
        <v>2232</v>
      </c>
      <c r="E597" t="s">
        <v>5666</v>
      </c>
      <c r="F597" t="s">
        <v>21</v>
      </c>
      <c r="G597" t="str">
        <f>VLOOKUP(E597, Tiers!M$1:P$134, 3, FALSE)</f>
        <v>NONE</v>
      </c>
      <c r="H597">
        <f>VLOOKUP(G597, Tiers!B$1:C$134, 2, FALSE)</f>
        <v>7</v>
      </c>
      <c r="I597" s="26" t="s">
        <v>5699</v>
      </c>
      <c r="J597">
        <f t="shared" si="38"/>
        <v>11</v>
      </c>
      <c r="K597">
        <f t="shared" si="39"/>
        <v>1</v>
      </c>
      <c r="L597">
        <f t="shared" si="40"/>
        <v>12643</v>
      </c>
      <c r="M597">
        <f t="shared" si="41"/>
        <v>415</v>
      </c>
      <c r="N597">
        <v>28</v>
      </c>
      <c r="O597" t="s">
        <v>397</v>
      </c>
      <c r="P597" t="s">
        <v>21</v>
      </c>
      <c r="Q597" t="s">
        <v>22</v>
      </c>
      <c r="R597" t="s">
        <v>21</v>
      </c>
      <c r="W597">
        <v>191</v>
      </c>
      <c r="X597">
        <v>86</v>
      </c>
      <c r="Y597">
        <v>12</v>
      </c>
      <c r="Z597">
        <v>150</v>
      </c>
    </row>
    <row r="598" spans="1:26" ht="15.95">
      <c r="A598" t="s">
        <v>5017</v>
      </c>
      <c r="B598" t="s">
        <v>166</v>
      </c>
      <c r="C598" t="str">
        <f>VLOOKUP(B598, Positions!A$1:B$160, 2, FALSE)</f>
        <v>Goalkeeper</v>
      </c>
      <c r="D598" t="s">
        <v>490</v>
      </c>
      <c r="E598" t="s">
        <v>62</v>
      </c>
      <c r="F598" t="s">
        <v>21</v>
      </c>
      <c r="G598" t="str">
        <f>VLOOKUP(E598, Tiers!M$1:P$134, 3, FALSE)</f>
        <v>ENG1</v>
      </c>
      <c r="H598">
        <f>VLOOKUP(G598, Tiers!B$1:C$134, 2, FALSE)</f>
        <v>1</v>
      </c>
      <c r="I598" s="26" t="s">
        <v>5700</v>
      </c>
      <c r="J598">
        <f t="shared" si="38"/>
        <v>5</v>
      </c>
      <c r="K598">
        <f t="shared" si="39"/>
        <v>3</v>
      </c>
      <c r="L598">
        <f t="shared" si="40"/>
        <v>12818</v>
      </c>
      <c r="M598">
        <f t="shared" si="41"/>
        <v>421</v>
      </c>
      <c r="N598">
        <v>28</v>
      </c>
      <c r="O598" t="s">
        <v>112</v>
      </c>
      <c r="P598" t="s">
        <v>21</v>
      </c>
      <c r="Q598" t="s">
        <v>22</v>
      </c>
      <c r="R598" t="s">
        <v>21</v>
      </c>
      <c r="W598">
        <v>196</v>
      </c>
      <c r="X598">
        <v>81</v>
      </c>
      <c r="Y598">
        <v>0</v>
      </c>
      <c r="Z598">
        <v>332</v>
      </c>
    </row>
    <row r="599" spans="1:26" ht="15.95">
      <c r="A599" t="s">
        <v>5018</v>
      </c>
      <c r="B599" t="s">
        <v>680</v>
      </c>
      <c r="C599" t="str">
        <f>VLOOKUP(B599, Positions!A$1:B$160, 2, FALSE)</f>
        <v>Midfielder</v>
      </c>
      <c r="D599" t="s">
        <v>329</v>
      </c>
      <c r="E599" t="s">
        <v>62</v>
      </c>
      <c r="F599" t="s">
        <v>21</v>
      </c>
      <c r="G599" t="str">
        <f>VLOOKUP(E599, Tiers!M$1:P$134, 3, FALSE)</f>
        <v>ENG1</v>
      </c>
      <c r="H599">
        <f>VLOOKUP(G599, Tiers!B$1:C$134, 2, FALSE)</f>
        <v>1</v>
      </c>
      <c r="I599" s="26" t="s">
        <v>5701</v>
      </c>
      <c r="J599">
        <f t="shared" si="38"/>
        <v>3</v>
      </c>
      <c r="K599">
        <f t="shared" si="39"/>
        <v>3</v>
      </c>
      <c r="L599">
        <f t="shared" si="40"/>
        <v>12887</v>
      </c>
      <c r="M599">
        <f t="shared" si="41"/>
        <v>423</v>
      </c>
      <c r="N599">
        <v>28</v>
      </c>
      <c r="O599" t="s">
        <v>124</v>
      </c>
      <c r="P599" t="s">
        <v>21</v>
      </c>
      <c r="Q599" t="s">
        <v>22</v>
      </c>
      <c r="R599" t="s">
        <v>21</v>
      </c>
      <c r="W599">
        <v>167</v>
      </c>
      <c r="X599">
        <v>68</v>
      </c>
      <c r="Y599">
        <v>29</v>
      </c>
      <c r="Z599">
        <v>318</v>
      </c>
    </row>
    <row r="600" spans="1:26" ht="15.95">
      <c r="A600" t="s">
        <v>5019</v>
      </c>
      <c r="B600" t="s">
        <v>42</v>
      </c>
      <c r="C600" t="str">
        <f>VLOOKUP(B600, Positions!A$1:B$160, 2, FALSE)</f>
        <v>Midfielder</v>
      </c>
      <c r="D600" t="s">
        <v>1243</v>
      </c>
      <c r="E600" t="s">
        <v>5666</v>
      </c>
      <c r="F600" t="s">
        <v>21</v>
      </c>
      <c r="G600" t="str">
        <f>VLOOKUP(E600, Tiers!M$1:P$134, 3, FALSE)</f>
        <v>NONE</v>
      </c>
      <c r="H600">
        <f>VLOOKUP(G600, Tiers!B$1:C$134, 2, FALSE)</f>
        <v>7</v>
      </c>
      <c r="I600" s="26" t="s">
        <v>5702</v>
      </c>
      <c r="J600">
        <f t="shared" si="38"/>
        <v>11</v>
      </c>
      <c r="K600">
        <f t="shared" si="39"/>
        <v>1</v>
      </c>
      <c r="L600">
        <f t="shared" si="40"/>
        <v>13024</v>
      </c>
      <c r="M600">
        <f t="shared" si="41"/>
        <v>427</v>
      </c>
      <c r="N600">
        <v>28</v>
      </c>
      <c r="O600" t="s">
        <v>57</v>
      </c>
      <c r="P600" t="s">
        <v>21</v>
      </c>
      <c r="Q600" t="s">
        <v>22</v>
      </c>
      <c r="R600" t="s">
        <v>21</v>
      </c>
      <c r="W600">
        <v>171</v>
      </c>
      <c r="X600">
        <v>73</v>
      </c>
      <c r="Y600">
        <v>18</v>
      </c>
      <c r="Z600">
        <v>281</v>
      </c>
    </row>
    <row r="601" spans="1:26" ht="15.95">
      <c r="A601" t="s">
        <v>4273</v>
      </c>
      <c r="B601" t="s">
        <v>36</v>
      </c>
      <c r="C601" t="str">
        <f>VLOOKUP(B601, Positions!A$1:B$160, 2, FALSE)</f>
        <v>Midfielder</v>
      </c>
      <c r="D601" t="s">
        <v>1146</v>
      </c>
      <c r="E601" t="s">
        <v>5666</v>
      </c>
      <c r="F601" t="s">
        <v>21</v>
      </c>
      <c r="G601" t="str">
        <f>VLOOKUP(E601, Tiers!M$1:P$134, 3, FALSE)</f>
        <v>NONE</v>
      </c>
      <c r="H601">
        <f>VLOOKUP(G601, Tiers!B$1:C$134, 2, FALSE)</f>
        <v>7</v>
      </c>
      <c r="I601" s="26" t="s">
        <v>5703</v>
      </c>
      <c r="J601">
        <f t="shared" si="38"/>
        <v>10</v>
      </c>
      <c r="K601">
        <f t="shared" si="39"/>
        <v>1</v>
      </c>
      <c r="L601">
        <f t="shared" si="40"/>
        <v>13043</v>
      </c>
      <c r="M601">
        <f t="shared" si="41"/>
        <v>428</v>
      </c>
      <c r="N601">
        <v>28</v>
      </c>
      <c r="O601" t="s">
        <v>1148</v>
      </c>
      <c r="P601" t="s">
        <v>21</v>
      </c>
      <c r="Q601" t="s">
        <v>22</v>
      </c>
      <c r="R601" t="s">
        <v>21</v>
      </c>
      <c r="W601">
        <v>176</v>
      </c>
      <c r="X601">
        <v>73</v>
      </c>
      <c r="Y601">
        <v>31</v>
      </c>
      <c r="Z601">
        <v>163</v>
      </c>
    </row>
    <row r="602" spans="1:26" ht="15.95">
      <c r="A602" t="s">
        <v>5020</v>
      </c>
      <c r="B602" t="s">
        <v>102</v>
      </c>
      <c r="C602" t="str">
        <f>VLOOKUP(B602, Positions!A$1:B$160, 2, FALSE)</f>
        <v>Defender</v>
      </c>
      <c r="D602" t="s">
        <v>5666</v>
      </c>
      <c r="E602" t="s">
        <v>5666</v>
      </c>
      <c r="F602" t="s">
        <v>21</v>
      </c>
      <c r="G602" t="str">
        <f>VLOOKUP(E602, Tiers!M$1:P$134, 3, FALSE)</f>
        <v>NONE</v>
      </c>
      <c r="H602">
        <f>VLOOKUP(G602, Tiers!B$1:C$134, 2, FALSE)</f>
        <v>7</v>
      </c>
      <c r="I602" s="26" t="s">
        <v>5704</v>
      </c>
      <c r="J602">
        <f t="shared" si="38"/>
        <v>3</v>
      </c>
      <c r="K602">
        <f t="shared" si="39"/>
        <v>3</v>
      </c>
      <c r="L602">
        <f t="shared" si="40"/>
        <v>13245</v>
      </c>
      <c r="M602">
        <f t="shared" si="41"/>
        <v>435</v>
      </c>
      <c r="N602">
        <v>28</v>
      </c>
      <c r="O602" t="s">
        <v>103</v>
      </c>
      <c r="P602" t="s">
        <v>21</v>
      </c>
      <c r="Q602" t="s">
        <v>22</v>
      </c>
      <c r="R602" t="s">
        <v>21</v>
      </c>
      <c r="W602">
        <v>170</v>
      </c>
      <c r="X602">
        <v>74</v>
      </c>
      <c r="Y602">
        <v>17</v>
      </c>
      <c r="Z602">
        <v>220</v>
      </c>
    </row>
    <row r="603" spans="1:26" ht="15.95">
      <c r="A603" t="s">
        <v>5021</v>
      </c>
      <c r="B603" t="s">
        <v>1277</v>
      </c>
      <c r="C603" t="str">
        <f>VLOOKUP(B603, Positions!A$1:B$160, 2, FALSE)</f>
        <v>Midfielder</v>
      </c>
      <c r="D603" t="s">
        <v>177</v>
      </c>
      <c r="E603" t="s">
        <v>5663</v>
      </c>
      <c r="F603" t="s">
        <v>21</v>
      </c>
      <c r="G603" t="str">
        <f>VLOOKUP(E603, Tiers!M$1:P$134, 3, FALSE)</f>
        <v>ENG4</v>
      </c>
      <c r="H603">
        <f>VLOOKUP(G603, Tiers!B$1:C$134, 2, FALSE)</f>
        <v>5</v>
      </c>
      <c r="I603" s="26" t="s">
        <v>5705</v>
      </c>
      <c r="J603">
        <f t="shared" si="38"/>
        <v>3</v>
      </c>
      <c r="K603">
        <f t="shared" si="39"/>
        <v>3</v>
      </c>
      <c r="L603">
        <f t="shared" si="40"/>
        <v>13253</v>
      </c>
      <c r="M603">
        <f t="shared" si="41"/>
        <v>435</v>
      </c>
      <c r="N603">
        <v>28</v>
      </c>
      <c r="O603" t="s">
        <v>32</v>
      </c>
      <c r="P603" t="s">
        <v>21</v>
      </c>
      <c r="Q603" t="s">
        <v>22</v>
      </c>
      <c r="R603" t="s">
        <v>21</v>
      </c>
      <c r="W603">
        <v>176</v>
      </c>
      <c r="X603">
        <v>67</v>
      </c>
      <c r="Y603">
        <v>17</v>
      </c>
      <c r="Z603">
        <v>216</v>
      </c>
    </row>
    <row r="604" spans="1:26" ht="15.95">
      <c r="A604" t="s">
        <v>5022</v>
      </c>
      <c r="B604" t="s">
        <v>680</v>
      </c>
      <c r="C604" t="str">
        <f>VLOOKUP(B604, Positions!A$1:B$160, 2, FALSE)</f>
        <v>Midfielder</v>
      </c>
      <c r="D604" t="s">
        <v>836</v>
      </c>
      <c r="E604" t="s">
        <v>62</v>
      </c>
      <c r="F604" t="s">
        <v>21</v>
      </c>
      <c r="G604" t="str">
        <f>VLOOKUP(E604, Tiers!M$1:P$134, 3, FALSE)</f>
        <v>ENG1</v>
      </c>
      <c r="H604">
        <f>VLOOKUP(G604, Tiers!B$1:C$134, 2, FALSE)</f>
        <v>1</v>
      </c>
      <c r="I604" s="26" t="s">
        <v>5706</v>
      </c>
      <c r="J604">
        <f t="shared" si="38"/>
        <v>3</v>
      </c>
      <c r="K604">
        <f t="shared" si="39"/>
        <v>3</v>
      </c>
      <c r="L604">
        <f t="shared" si="40"/>
        <v>13616</v>
      </c>
      <c r="M604">
        <f t="shared" si="41"/>
        <v>447</v>
      </c>
      <c r="N604">
        <v>28</v>
      </c>
      <c r="O604" t="s">
        <v>3787</v>
      </c>
      <c r="P604" t="s">
        <v>21</v>
      </c>
      <c r="Q604" t="s">
        <v>22</v>
      </c>
      <c r="R604" t="s">
        <v>21</v>
      </c>
      <c r="W604">
        <v>180</v>
      </c>
      <c r="X604">
        <v>73</v>
      </c>
      <c r="Y604">
        <v>65</v>
      </c>
      <c r="Z604">
        <v>348</v>
      </c>
    </row>
    <row r="605" spans="1:26" ht="15.95">
      <c r="A605" t="s">
        <v>5023</v>
      </c>
      <c r="B605" t="s">
        <v>81</v>
      </c>
      <c r="C605" t="str">
        <f>VLOOKUP(B605, Positions!A$1:B$160, 2, FALSE)</f>
        <v>Defender</v>
      </c>
      <c r="D605" t="s">
        <v>449</v>
      </c>
      <c r="E605" t="s">
        <v>5664</v>
      </c>
      <c r="F605" t="s">
        <v>21</v>
      </c>
      <c r="G605" t="str">
        <f>VLOOKUP(E605, Tiers!M$1:P$134, 3, FALSE)</f>
        <v>ENG3</v>
      </c>
      <c r="H605">
        <f>VLOOKUP(G605, Tiers!B$1:C$134, 2, FALSE)</f>
        <v>4</v>
      </c>
      <c r="I605" s="26" t="s">
        <v>5707</v>
      </c>
      <c r="J605">
        <f t="shared" si="38"/>
        <v>5</v>
      </c>
      <c r="K605">
        <f t="shared" si="39"/>
        <v>3</v>
      </c>
      <c r="L605">
        <f t="shared" si="40"/>
        <v>13923</v>
      </c>
      <c r="M605">
        <f t="shared" si="41"/>
        <v>457</v>
      </c>
      <c r="N605">
        <v>28</v>
      </c>
      <c r="O605" t="s">
        <v>52</v>
      </c>
      <c r="P605" t="s">
        <v>21</v>
      </c>
      <c r="Q605" t="s">
        <v>22</v>
      </c>
      <c r="R605" t="s">
        <v>21</v>
      </c>
      <c r="W605">
        <v>191</v>
      </c>
      <c r="X605">
        <v>88</v>
      </c>
      <c r="Y605">
        <v>13</v>
      </c>
      <c r="Z605">
        <v>227</v>
      </c>
    </row>
    <row r="606" spans="1:26" ht="15.95">
      <c r="A606" t="s">
        <v>5024</v>
      </c>
      <c r="B606" t="s">
        <v>360</v>
      </c>
      <c r="C606" t="str">
        <f>VLOOKUP(B606, Positions!A$1:B$160, 2, FALSE)</f>
        <v>Defender</v>
      </c>
      <c r="D606" t="s">
        <v>112</v>
      </c>
      <c r="E606" t="s">
        <v>5664</v>
      </c>
      <c r="F606" t="s">
        <v>21</v>
      </c>
      <c r="G606" t="str">
        <f>VLOOKUP(E606, Tiers!M$1:P$134, 3, FALSE)</f>
        <v>ENG3</v>
      </c>
      <c r="H606">
        <f>VLOOKUP(G606, Tiers!B$1:C$134, 2, FALSE)</f>
        <v>4</v>
      </c>
      <c r="I606" s="26" t="s">
        <v>5708</v>
      </c>
      <c r="J606">
        <f t="shared" si="38"/>
        <v>3</v>
      </c>
      <c r="K606">
        <f t="shared" si="39"/>
        <v>3</v>
      </c>
      <c r="L606">
        <f t="shared" si="40"/>
        <v>14719</v>
      </c>
      <c r="M606">
        <f t="shared" si="41"/>
        <v>483</v>
      </c>
      <c r="N606">
        <v>28</v>
      </c>
      <c r="O606" t="s">
        <v>470</v>
      </c>
      <c r="P606" t="s">
        <v>21</v>
      </c>
      <c r="Q606" t="s">
        <v>22</v>
      </c>
      <c r="R606" t="s">
        <v>21</v>
      </c>
      <c r="W606">
        <v>182</v>
      </c>
      <c r="X606">
        <v>73</v>
      </c>
      <c r="Y606">
        <v>40</v>
      </c>
      <c r="Z606">
        <v>337</v>
      </c>
    </row>
    <row r="607" spans="1:26" ht="15.95">
      <c r="A607" t="s">
        <v>5025</v>
      </c>
      <c r="B607" t="s">
        <v>72</v>
      </c>
      <c r="C607" t="str">
        <f>VLOOKUP(B607, Positions!A$1:B$160, 2, FALSE)</f>
        <v>Defender</v>
      </c>
      <c r="D607" t="s">
        <v>200</v>
      </c>
      <c r="E607" t="s">
        <v>5664</v>
      </c>
      <c r="F607" t="s">
        <v>21</v>
      </c>
      <c r="G607" t="str">
        <f>VLOOKUP(E607, Tiers!M$1:P$134, 3, FALSE)</f>
        <v>ENG3</v>
      </c>
      <c r="H607">
        <f>VLOOKUP(G607, Tiers!B$1:C$134, 2, FALSE)</f>
        <v>4</v>
      </c>
      <c r="I607" s="26" t="s">
        <v>5709</v>
      </c>
      <c r="J607">
        <f t="shared" si="38"/>
        <v>7</v>
      </c>
      <c r="K607">
        <f t="shared" si="39"/>
        <v>4</v>
      </c>
      <c r="L607">
        <f t="shared" si="40"/>
        <v>15326</v>
      </c>
      <c r="M607">
        <f t="shared" si="41"/>
        <v>503</v>
      </c>
      <c r="N607">
        <v>28</v>
      </c>
      <c r="O607" t="s">
        <v>5026</v>
      </c>
      <c r="P607" t="s">
        <v>21</v>
      </c>
      <c r="Q607" t="s">
        <v>22</v>
      </c>
      <c r="R607" t="s">
        <v>21</v>
      </c>
      <c r="W607">
        <v>186</v>
      </c>
      <c r="X607">
        <v>77</v>
      </c>
      <c r="Y607">
        <v>4</v>
      </c>
      <c r="Z607">
        <v>270</v>
      </c>
    </row>
    <row r="608" spans="1:26" ht="15.95">
      <c r="A608" t="s">
        <v>5027</v>
      </c>
      <c r="B608" t="s">
        <v>946</v>
      </c>
      <c r="C608" t="str">
        <f>VLOOKUP(B608, Positions!A$1:B$160, 2, FALSE)</f>
        <v>Defender</v>
      </c>
      <c r="D608" t="s">
        <v>669</v>
      </c>
      <c r="E608" t="s">
        <v>62</v>
      </c>
      <c r="F608" t="s">
        <v>21</v>
      </c>
      <c r="G608" t="str">
        <f>VLOOKUP(E608, Tiers!M$1:P$134, 3, FALSE)</f>
        <v>ENG1</v>
      </c>
      <c r="H608">
        <f>VLOOKUP(G608, Tiers!B$1:C$134, 2, FALSE)</f>
        <v>1</v>
      </c>
      <c r="I608" s="26" t="s">
        <v>5828</v>
      </c>
      <c r="J608">
        <f t="shared" si="38"/>
        <v>3</v>
      </c>
      <c r="K608">
        <f t="shared" si="39"/>
        <v>3</v>
      </c>
      <c r="L608">
        <f t="shared" si="40"/>
        <v>10326</v>
      </c>
      <c r="M608">
        <f t="shared" si="41"/>
        <v>339</v>
      </c>
      <c r="N608">
        <v>28</v>
      </c>
      <c r="O608" t="s">
        <v>112</v>
      </c>
      <c r="P608" t="s">
        <v>21</v>
      </c>
      <c r="Q608" t="s">
        <v>22</v>
      </c>
      <c r="R608" t="s">
        <v>21</v>
      </c>
      <c r="W608">
        <v>183</v>
      </c>
      <c r="X608">
        <v>79</v>
      </c>
      <c r="Y608">
        <v>22</v>
      </c>
      <c r="Z608">
        <v>371</v>
      </c>
    </row>
    <row r="609" spans="1:26" ht="15.95">
      <c r="A609" t="s">
        <v>5028</v>
      </c>
      <c r="B609" t="s">
        <v>36</v>
      </c>
      <c r="C609" t="str">
        <f>VLOOKUP(B609, Positions!A$1:B$160, 2, FALSE)</f>
        <v>Midfielder</v>
      </c>
      <c r="D609" t="s">
        <v>5666</v>
      </c>
      <c r="E609" t="s">
        <v>5666</v>
      </c>
      <c r="F609" t="s">
        <v>21</v>
      </c>
      <c r="G609" t="str">
        <f>VLOOKUP(E609, Tiers!M$1:P$134, 3, FALSE)</f>
        <v>NONE</v>
      </c>
      <c r="H609">
        <f>VLOOKUP(G609, Tiers!B$1:C$134, 2, FALSE)</f>
        <v>7</v>
      </c>
      <c r="I609" s="26" t="s">
        <v>5761</v>
      </c>
      <c r="J609">
        <f t="shared" si="38"/>
        <v>3</v>
      </c>
      <c r="K609">
        <f t="shared" si="39"/>
        <v>3</v>
      </c>
      <c r="L609">
        <f t="shared" si="40"/>
        <v>10331</v>
      </c>
      <c r="M609">
        <f t="shared" si="41"/>
        <v>339</v>
      </c>
      <c r="N609">
        <v>28</v>
      </c>
      <c r="O609" t="s">
        <v>2714</v>
      </c>
      <c r="P609" t="s">
        <v>21</v>
      </c>
      <c r="Q609" t="s">
        <v>22</v>
      </c>
      <c r="R609" t="s">
        <v>21</v>
      </c>
      <c r="W609">
        <v>186</v>
      </c>
      <c r="X609">
        <v>74</v>
      </c>
      <c r="Y609">
        <v>7</v>
      </c>
      <c r="Z609">
        <v>232</v>
      </c>
    </row>
    <row r="610" spans="1:26" ht="15.95">
      <c r="A610" t="s">
        <v>5029</v>
      </c>
      <c r="B610" t="s">
        <v>42</v>
      </c>
      <c r="C610" t="str">
        <f>VLOOKUP(B610, Positions!A$1:B$160, 2, FALSE)</f>
        <v>Midfielder</v>
      </c>
      <c r="D610" t="s">
        <v>142</v>
      </c>
      <c r="E610" t="s">
        <v>5663</v>
      </c>
      <c r="F610" t="s">
        <v>21</v>
      </c>
      <c r="G610" t="str">
        <f>VLOOKUP(E610, Tiers!M$1:P$134, 3, FALSE)</f>
        <v>ENG4</v>
      </c>
      <c r="H610">
        <f>VLOOKUP(G610, Tiers!B$1:C$134, 2, FALSE)</f>
        <v>5</v>
      </c>
      <c r="I610" s="26" t="s">
        <v>5762</v>
      </c>
      <c r="J610">
        <f t="shared" si="38"/>
        <v>1</v>
      </c>
      <c r="K610">
        <f t="shared" si="39"/>
        <v>2</v>
      </c>
      <c r="L610">
        <f t="shared" si="40"/>
        <v>10407</v>
      </c>
      <c r="M610">
        <f t="shared" si="41"/>
        <v>341</v>
      </c>
      <c r="N610">
        <v>28</v>
      </c>
      <c r="O610" t="s">
        <v>470</v>
      </c>
      <c r="P610" t="s">
        <v>21</v>
      </c>
      <c r="Q610" t="s">
        <v>22</v>
      </c>
      <c r="R610" t="s">
        <v>21</v>
      </c>
      <c r="W610">
        <v>183</v>
      </c>
      <c r="X610">
        <v>77</v>
      </c>
      <c r="Y610">
        <v>37</v>
      </c>
      <c r="Z610">
        <v>352</v>
      </c>
    </row>
    <row r="611" spans="1:26" ht="15.95">
      <c r="A611" t="s">
        <v>5030</v>
      </c>
      <c r="B611" t="s">
        <v>16</v>
      </c>
      <c r="C611" t="str">
        <f>VLOOKUP(B611, Positions!A$1:B$160, 2, FALSE)</f>
        <v>Forward</v>
      </c>
      <c r="D611" t="s">
        <v>252</v>
      </c>
      <c r="E611" t="s">
        <v>5665</v>
      </c>
      <c r="F611" t="s">
        <v>21</v>
      </c>
      <c r="G611" t="str">
        <f>VLOOKUP(E611, Tiers!M$1:P$134, 3, FALSE)</f>
        <v>ENG2</v>
      </c>
      <c r="H611">
        <f>VLOOKUP(G611, Tiers!B$1:C$134, 2, FALSE)</f>
        <v>3</v>
      </c>
      <c r="I611" s="26" t="s">
        <v>5763</v>
      </c>
      <c r="J611">
        <f t="shared" si="38"/>
        <v>11</v>
      </c>
      <c r="K611">
        <f t="shared" si="39"/>
        <v>1</v>
      </c>
      <c r="L611">
        <f t="shared" si="40"/>
        <v>10447</v>
      </c>
      <c r="M611">
        <f t="shared" si="41"/>
        <v>343</v>
      </c>
      <c r="N611">
        <v>28</v>
      </c>
      <c r="O611" t="s">
        <v>113</v>
      </c>
      <c r="P611" t="s">
        <v>21</v>
      </c>
      <c r="Q611" t="s">
        <v>22</v>
      </c>
      <c r="R611" t="s">
        <v>21</v>
      </c>
      <c r="W611">
        <v>191</v>
      </c>
      <c r="X611">
        <v>89</v>
      </c>
      <c r="Y611">
        <v>38</v>
      </c>
      <c r="Z611">
        <v>205</v>
      </c>
    </row>
    <row r="612" spans="1:26" ht="15.95">
      <c r="A612" t="s">
        <v>5031</v>
      </c>
      <c r="B612" t="s">
        <v>81</v>
      </c>
      <c r="C612" t="str">
        <f>VLOOKUP(B612, Positions!A$1:B$160, 2, FALSE)</f>
        <v>Defender</v>
      </c>
      <c r="D612" t="s">
        <v>4325</v>
      </c>
      <c r="E612" t="s">
        <v>5669</v>
      </c>
      <c r="F612" t="s">
        <v>421</v>
      </c>
      <c r="G612" t="str">
        <f>VLOOKUP(E612, Tiers!M$1:P$134, 3, FALSE)</f>
        <v>SCO1</v>
      </c>
      <c r="H612">
        <f>VLOOKUP(G612, Tiers!B$1:C$134, 2, FALSE)</f>
        <v>3</v>
      </c>
      <c r="I612" s="26" t="s">
        <v>5764</v>
      </c>
      <c r="J612">
        <f t="shared" si="38"/>
        <v>11</v>
      </c>
      <c r="K612">
        <f t="shared" si="39"/>
        <v>1</v>
      </c>
      <c r="L612">
        <f t="shared" si="40"/>
        <v>10453</v>
      </c>
      <c r="M612">
        <f t="shared" si="41"/>
        <v>343</v>
      </c>
      <c r="N612">
        <v>28</v>
      </c>
      <c r="O612" t="s">
        <v>2720</v>
      </c>
      <c r="P612" t="s">
        <v>21</v>
      </c>
      <c r="Q612" t="s">
        <v>22</v>
      </c>
      <c r="R612" t="s">
        <v>21</v>
      </c>
      <c r="W612">
        <v>183</v>
      </c>
      <c r="X612">
        <v>75</v>
      </c>
      <c r="Y612">
        <v>10</v>
      </c>
      <c r="Z612">
        <v>206</v>
      </c>
    </row>
    <row r="613" spans="1:26" ht="15.95">
      <c r="A613" t="s">
        <v>5032</v>
      </c>
      <c r="B613" t="s">
        <v>2074</v>
      </c>
      <c r="C613" t="str">
        <f>VLOOKUP(B613, Positions!A$1:B$160, 2, FALSE)</f>
        <v>Defender</v>
      </c>
      <c r="D613" t="s">
        <v>332</v>
      </c>
      <c r="E613" t="s">
        <v>5665</v>
      </c>
      <c r="F613" t="s">
        <v>21</v>
      </c>
      <c r="G613" t="str">
        <f>VLOOKUP(E613, Tiers!M$1:P$134, 3, FALSE)</f>
        <v>ENG2</v>
      </c>
      <c r="H613">
        <f>VLOOKUP(G613, Tiers!B$1:C$134, 2, FALSE)</f>
        <v>3</v>
      </c>
      <c r="I613" s="26" t="s">
        <v>5765</v>
      </c>
      <c r="J613">
        <f t="shared" si="38"/>
        <v>10</v>
      </c>
      <c r="K613">
        <f t="shared" si="39"/>
        <v>1</v>
      </c>
      <c r="L613">
        <f t="shared" si="40"/>
        <v>10479</v>
      </c>
      <c r="M613">
        <f t="shared" si="41"/>
        <v>344</v>
      </c>
      <c r="N613">
        <v>28</v>
      </c>
      <c r="O613" t="s">
        <v>657</v>
      </c>
      <c r="P613" t="s">
        <v>21</v>
      </c>
      <c r="Q613" t="s">
        <v>22</v>
      </c>
      <c r="R613" t="s">
        <v>21</v>
      </c>
      <c r="W613">
        <v>178</v>
      </c>
      <c r="X613">
        <v>69</v>
      </c>
      <c r="Y613">
        <v>19</v>
      </c>
      <c r="Z613">
        <v>334</v>
      </c>
    </row>
    <row r="614" spans="1:26" ht="15.95">
      <c r="A614" t="s">
        <v>5033</v>
      </c>
      <c r="B614" t="s">
        <v>81</v>
      </c>
      <c r="C614" t="str">
        <f>VLOOKUP(B614, Positions!A$1:B$160, 2, FALSE)</f>
        <v>Defender</v>
      </c>
      <c r="D614" t="s">
        <v>579</v>
      </c>
      <c r="E614" t="s">
        <v>5665</v>
      </c>
      <c r="F614" t="s">
        <v>21</v>
      </c>
      <c r="G614" t="str">
        <f>VLOOKUP(E614, Tiers!M$1:P$134, 3, FALSE)</f>
        <v>ENG2</v>
      </c>
      <c r="H614">
        <f>VLOOKUP(G614, Tiers!B$1:C$134, 2, FALSE)</f>
        <v>3</v>
      </c>
      <c r="I614" s="26" t="s">
        <v>5766</v>
      </c>
      <c r="J614">
        <f t="shared" si="38"/>
        <v>10</v>
      </c>
      <c r="K614">
        <f t="shared" si="39"/>
        <v>1</v>
      </c>
      <c r="L614">
        <f t="shared" si="40"/>
        <v>10496</v>
      </c>
      <c r="M614">
        <f t="shared" si="41"/>
        <v>344</v>
      </c>
      <c r="N614">
        <v>28</v>
      </c>
      <c r="O614" t="s">
        <v>40</v>
      </c>
      <c r="P614" t="s">
        <v>21</v>
      </c>
      <c r="Q614" t="s">
        <v>22</v>
      </c>
      <c r="R614" t="s">
        <v>21</v>
      </c>
      <c r="W614">
        <v>186</v>
      </c>
      <c r="X614">
        <v>84</v>
      </c>
      <c r="Y614">
        <v>14</v>
      </c>
      <c r="Z614">
        <v>255</v>
      </c>
    </row>
    <row r="615" spans="1:26" ht="15.95">
      <c r="A615" t="s">
        <v>5034</v>
      </c>
      <c r="B615" t="s">
        <v>166</v>
      </c>
      <c r="C615" t="str">
        <f>VLOOKUP(B615, Positions!A$1:B$160, 2, FALSE)</f>
        <v>Goalkeeper</v>
      </c>
      <c r="D615" t="s">
        <v>1243</v>
      </c>
      <c r="E615" t="s">
        <v>5666</v>
      </c>
      <c r="F615" t="s">
        <v>21</v>
      </c>
      <c r="G615" t="str">
        <f>VLOOKUP(E615, Tiers!M$1:P$134, 3, FALSE)</f>
        <v>NONE</v>
      </c>
      <c r="H615">
        <f>VLOOKUP(G615, Tiers!B$1:C$134, 2, FALSE)</f>
        <v>7</v>
      </c>
      <c r="I615" s="26" t="s">
        <v>5767</v>
      </c>
      <c r="J615">
        <f t="shared" si="38"/>
        <v>10</v>
      </c>
      <c r="K615">
        <f t="shared" si="39"/>
        <v>1</v>
      </c>
      <c r="L615">
        <f t="shared" si="40"/>
        <v>10500</v>
      </c>
      <c r="M615">
        <f t="shared" si="41"/>
        <v>345</v>
      </c>
      <c r="N615">
        <v>28</v>
      </c>
      <c r="O615" t="s">
        <v>246</v>
      </c>
      <c r="P615" t="s">
        <v>21</v>
      </c>
      <c r="Q615" t="s">
        <v>22</v>
      </c>
      <c r="R615" t="s">
        <v>21</v>
      </c>
      <c r="W615">
        <v>183</v>
      </c>
      <c r="X615">
        <v>70</v>
      </c>
      <c r="Y615">
        <v>0</v>
      </c>
      <c r="Z615">
        <v>201</v>
      </c>
    </row>
    <row r="616" spans="1:26" ht="15.95">
      <c r="A616" t="s">
        <v>5035</v>
      </c>
      <c r="B616" t="s">
        <v>16</v>
      </c>
      <c r="C616" t="str">
        <f>VLOOKUP(B616, Positions!A$1:B$160, 2, FALSE)</f>
        <v>Forward</v>
      </c>
      <c r="D616" t="s">
        <v>48</v>
      </c>
      <c r="E616" t="s">
        <v>5663</v>
      </c>
      <c r="F616" t="s">
        <v>21</v>
      </c>
      <c r="G616" t="str">
        <f>VLOOKUP(E616, Tiers!M$1:P$134, 3, FALSE)</f>
        <v>ENG4</v>
      </c>
      <c r="H616">
        <f>VLOOKUP(G616, Tiers!B$1:C$134, 2, FALSE)</f>
        <v>5</v>
      </c>
      <c r="I616" s="26" t="s">
        <v>5768</v>
      </c>
      <c r="J616">
        <f t="shared" si="38"/>
        <v>7</v>
      </c>
      <c r="K616">
        <f t="shared" si="39"/>
        <v>4</v>
      </c>
      <c r="L616">
        <f t="shared" si="40"/>
        <v>10591</v>
      </c>
      <c r="M616">
        <f t="shared" si="41"/>
        <v>347</v>
      </c>
      <c r="N616">
        <v>28</v>
      </c>
      <c r="O616" t="s">
        <v>2301</v>
      </c>
      <c r="P616" t="s">
        <v>21</v>
      </c>
      <c r="Q616" t="s">
        <v>22</v>
      </c>
      <c r="R616" t="s">
        <v>21</v>
      </c>
      <c r="W616">
        <v>188</v>
      </c>
      <c r="X616">
        <v>81</v>
      </c>
      <c r="Y616">
        <v>35</v>
      </c>
      <c r="Z616">
        <v>237</v>
      </c>
    </row>
    <row r="617" spans="1:26" ht="15.95">
      <c r="A617" t="s">
        <v>5036</v>
      </c>
      <c r="B617" t="s">
        <v>680</v>
      </c>
      <c r="C617" t="str">
        <f>VLOOKUP(B617, Positions!A$1:B$160, 2, FALSE)</f>
        <v>Midfielder</v>
      </c>
      <c r="D617" t="s">
        <v>616</v>
      </c>
      <c r="E617" t="s">
        <v>5663</v>
      </c>
      <c r="F617" t="s">
        <v>21</v>
      </c>
      <c r="G617" t="str">
        <f>VLOOKUP(E617, Tiers!M$1:P$134, 3, FALSE)</f>
        <v>ENG4</v>
      </c>
      <c r="H617">
        <f>VLOOKUP(G617, Tiers!B$1:C$134, 2, FALSE)</f>
        <v>5</v>
      </c>
      <c r="I617" s="26" t="s">
        <v>5769</v>
      </c>
      <c r="J617">
        <f t="shared" ref="J617:J680" si="42">MONTH(I617)</f>
        <v>6</v>
      </c>
      <c r="K617">
        <f t="shared" ref="K617:K680" si="43">IF(OR(MONTH(I617)=9, MONTH(I617)=10, MONTH(I617)=11), 1,
IF(OR(MONTH(I617)=12, MONTH(I617)=1, MONTH(I617)=2), 2,
IF(OR(MONTH(I617)=3, MONTH(I617)=4, MONTH(I617)=5), 3,
4)))</f>
        <v>4</v>
      </c>
      <c r="L617">
        <f t="shared" ref="L617:L680" si="44">DATEDIF(I617, DATE(2015, 7, 1), "d")</f>
        <v>10601</v>
      </c>
      <c r="M617">
        <f t="shared" ref="M617:M680" si="45">DATEDIF(I617, DATE(2015, 7, 1), "m")</f>
        <v>348</v>
      </c>
      <c r="N617">
        <v>28</v>
      </c>
      <c r="O617" t="s">
        <v>93</v>
      </c>
      <c r="P617" t="s">
        <v>21</v>
      </c>
      <c r="Q617" t="s">
        <v>22</v>
      </c>
      <c r="R617" t="s">
        <v>21</v>
      </c>
      <c r="W617">
        <v>183</v>
      </c>
      <c r="X617">
        <v>80</v>
      </c>
      <c r="Y617">
        <v>54</v>
      </c>
      <c r="Z617">
        <v>300</v>
      </c>
    </row>
    <row r="618" spans="1:26" ht="15.95">
      <c r="A618" t="s">
        <v>5037</v>
      </c>
      <c r="B618" t="s">
        <v>81</v>
      </c>
      <c r="C618" t="str">
        <f>VLOOKUP(B618, Positions!A$1:B$160, 2, FALSE)</f>
        <v>Defender</v>
      </c>
      <c r="D618" t="s">
        <v>282</v>
      </c>
      <c r="E618" t="s">
        <v>62</v>
      </c>
      <c r="F618" t="s">
        <v>21</v>
      </c>
      <c r="G618" t="str">
        <f>VLOOKUP(E618, Tiers!M$1:P$134, 3, FALSE)</f>
        <v>ENG1</v>
      </c>
      <c r="H618">
        <f>VLOOKUP(G618, Tiers!B$1:C$134, 2, FALSE)</f>
        <v>1</v>
      </c>
      <c r="I618" s="26" t="s">
        <v>5770</v>
      </c>
      <c r="J618">
        <f t="shared" si="42"/>
        <v>4</v>
      </c>
      <c r="K618">
        <f t="shared" si="43"/>
        <v>3</v>
      </c>
      <c r="L618">
        <f t="shared" si="44"/>
        <v>10669</v>
      </c>
      <c r="M618">
        <f t="shared" si="45"/>
        <v>350</v>
      </c>
      <c r="N618">
        <v>28</v>
      </c>
      <c r="O618" t="s">
        <v>57</v>
      </c>
      <c r="P618" t="s">
        <v>21</v>
      </c>
      <c r="Q618" t="s">
        <v>22</v>
      </c>
      <c r="R618" t="s">
        <v>21</v>
      </c>
      <c r="W618">
        <v>195</v>
      </c>
      <c r="X618">
        <v>79</v>
      </c>
      <c r="Y618">
        <v>21</v>
      </c>
      <c r="Z618">
        <v>309</v>
      </c>
    </row>
    <row r="619" spans="1:26" ht="15.95">
      <c r="A619" t="s">
        <v>5038</v>
      </c>
      <c r="B619" t="s">
        <v>81</v>
      </c>
      <c r="C619" t="str">
        <f>VLOOKUP(B619, Positions!A$1:B$160, 2, FALSE)</f>
        <v>Defender</v>
      </c>
      <c r="D619" t="s">
        <v>204</v>
      </c>
      <c r="E619" t="s">
        <v>5665</v>
      </c>
      <c r="F619" t="s">
        <v>21</v>
      </c>
      <c r="G619" t="str">
        <f>VLOOKUP(E619, Tiers!M$1:P$134, 3, FALSE)</f>
        <v>ENG2</v>
      </c>
      <c r="H619">
        <f>VLOOKUP(G619, Tiers!B$1:C$134, 2, FALSE)</f>
        <v>3</v>
      </c>
      <c r="I619" s="26" t="s">
        <v>5771</v>
      </c>
      <c r="J619">
        <f t="shared" si="42"/>
        <v>12</v>
      </c>
      <c r="K619">
        <f t="shared" si="43"/>
        <v>2</v>
      </c>
      <c r="L619">
        <f t="shared" si="44"/>
        <v>10788</v>
      </c>
      <c r="M619">
        <f t="shared" si="45"/>
        <v>354</v>
      </c>
      <c r="N619">
        <v>28</v>
      </c>
      <c r="O619" t="s">
        <v>5039</v>
      </c>
      <c r="P619" t="s">
        <v>21</v>
      </c>
      <c r="Q619" t="s">
        <v>22</v>
      </c>
      <c r="R619" t="s">
        <v>21</v>
      </c>
      <c r="W619">
        <v>196</v>
      </c>
      <c r="X619">
        <v>82</v>
      </c>
      <c r="Y619">
        <v>16</v>
      </c>
      <c r="Z619">
        <v>237</v>
      </c>
    </row>
    <row r="620" spans="1:26" ht="15.95">
      <c r="A620" t="s">
        <v>5040</v>
      </c>
      <c r="B620" t="s">
        <v>26</v>
      </c>
      <c r="C620" t="str">
        <f>VLOOKUP(B620, Positions!A$1:B$160, 2, FALSE)</f>
        <v>Forward</v>
      </c>
      <c r="D620" t="s">
        <v>449</v>
      </c>
      <c r="E620" t="s">
        <v>5664</v>
      </c>
      <c r="F620" t="s">
        <v>21</v>
      </c>
      <c r="G620" t="str">
        <f>VLOOKUP(E620, Tiers!M$1:P$134, 3, FALSE)</f>
        <v>ENG3</v>
      </c>
      <c r="H620">
        <f>VLOOKUP(G620, Tiers!B$1:C$134, 2, FALSE)</f>
        <v>4</v>
      </c>
      <c r="I620" s="26" t="s">
        <v>5772</v>
      </c>
      <c r="J620">
        <f t="shared" si="42"/>
        <v>10</v>
      </c>
      <c r="K620">
        <f t="shared" si="43"/>
        <v>1</v>
      </c>
      <c r="L620">
        <f t="shared" si="44"/>
        <v>10849</v>
      </c>
      <c r="M620">
        <f t="shared" si="45"/>
        <v>356</v>
      </c>
      <c r="N620">
        <v>28</v>
      </c>
      <c r="O620" t="s">
        <v>1548</v>
      </c>
      <c r="P620" t="s">
        <v>21</v>
      </c>
      <c r="Q620" t="s">
        <v>22</v>
      </c>
      <c r="R620" t="s">
        <v>21</v>
      </c>
      <c r="W620">
        <v>180</v>
      </c>
      <c r="X620">
        <v>65</v>
      </c>
      <c r="Y620">
        <v>15</v>
      </c>
      <c r="Z620">
        <v>239</v>
      </c>
    </row>
    <row r="621" spans="1:26" ht="15.95">
      <c r="A621" t="s">
        <v>5041</v>
      </c>
      <c r="B621" t="s">
        <v>102</v>
      </c>
      <c r="C621" t="str">
        <f>VLOOKUP(B621, Positions!A$1:B$160, 2, FALSE)</f>
        <v>Defender</v>
      </c>
      <c r="D621" t="s">
        <v>4059</v>
      </c>
      <c r="E621" t="s">
        <v>5666</v>
      </c>
      <c r="F621" t="s">
        <v>21</v>
      </c>
      <c r="G621" t="str">
        <f>VLOOKUP(E621, Tiers!M$1:P$134, 3, FALSE)</f>
        <v>NONE</v>
      </c>
      <c r="H621">
        <f>VLOOKUP(G621, Tiers!B$1:C$134, 2, FALSE)</f>
        <v>7</v>
      </c>
      <c r="I621" s="26" t="s">
        <v>5773</v>
      </c>
      <c r="J621">
        <f t="shared" si="42"/>
        <v>5</v>
      </c>
      <c r="K621">
        <f t="shared" si="43"/>
        <v>3</v>
      </c>
      <c r="L621">
        <f t="shared" si="44"/>
        <v>11012</v>
      </c>
      <c r="M621">
        <f t="shared" si="45"/>
        <v>361</v>
      </c>
      <c r="N621">
        <v>28</v>
      </c>
      <c r="O621" t="s">
        <v>74</v>
      </c>
      <c r="P621" t="s">
        <v>21</v>
      </c>
      <c r="Q621" t="s">
        <v>22</v>
      </c>
      <c r="R621" t="s">
        <v>21</v>
      </c>
      <c r="S621" t="s">
        <v>5042</v>
      </c>
      <c r="W621">
        <v>188</v>
      </c>
      <c r="X621">
        <v>77</v>
      </c>
      <c r="Y621">
        <v>5</v>
      </c>
      <c r="Z621">
        <v>313</v>
      </c>
    </row>
    <row r="622" spans="1:26" ht="15.95">
      <c r="A622" t="s">
        <v>5043</v>
      </c>
      <c r="B622" t="s">
        <v>4791</v>
      </c>
      <c r="C622" t="str">
        <f>VLOOKUP(B622, Positions!A$1:B$160, 2, FALSE)</f>
        <v>Defender</v>
      </c>
      <c r="D622" t="s">
        <v>397</v>
      </c>
      <c r="E622" t="s">
        <v>5665</v>
      </c>
      <c r="F622" t="s">
        <v>21</v>
      </c>
      <c r="G622" t="str">
        <f>VLOOKUP(E622, Tiers!M$1:P$134, 3, FALSE)</f>
        <v>ENG2</v>
      </c>
      <c r="H622">
        <f>VLOOKUP(G622, Tiers!B$1:C$134, 2, FALSE)</f>
        <v>3</v>
      </c>
      <c r="I622" s="26" t="s">
        <v>5774</v>
      </c>
      <c r="J622">
        <f t="shared" si="42"/>
        <v>1</v>
      </c>
      <c r="K622">
        <f t="shared" si="43"/>
        <v>2</v>
      </c>
      <c r="L622">
        <f t="shared" si="44"/>
        <v>11116</v>
      </c>
      <c r="M622">
        <f t="shared" si="45"/>
        <v>365</v>
      </c>
      <c r="N622">
        <v>28</v>
      </c>
      <c r="O622" t="s">
        <v>57</v>
      </c>
      <c r="P622" t="s">
        <v>21</v>
      </c>
      <c r="Q622" t="s">
        <v>22</v>
      </c>
      <c r="R622" t="s">
        <v>21</v>
      </c>
      <c r="W622">
        <v>181</v>
      </c>
      <c r="X622">
        <v>73</v>
      </c>
      <c r="Y622">
        <v>11</v>
      </c>
      <c r="Z622">
        <v>218</v>
      </c>
    </row>
    <row r="623" spans="1:26" ht="15.95">
      <c r="A623" t="s">
        <v>5044</v>
      </c>
      <c r="B623" t="s">
        <v>36</v>
      </c>
      <c r="C623" t="str">
        <f>VLOOKUP(B623, Positions!A$1:B$160, 2, FALSE)</f>
        <v>Midfielder</v>
      </c>
      <c r="D623" t="s">
        <v>149</v>
      </c>
      <c r="E623" t="s">
        <v>5663</v>
      </c>
      <c r="F623" t="s">
        <v>21</v>
      </c>
      <c r="G623" t="str">
        <f>VLOOKUP(E623, Tiers!M$1:P$134, 3, FALSE)</f>
        <v>ENG4</v>
      </c>
      <c r="H623">
        <f>VLOOKUP(G623, Tiers!B$1:C$134, 2, FALSE)</f>
        <v>5</v>
      </c>
      <c r="I623" s="26" t="s">
        <v>5775</v>
      </c>
      <c r="J623">
        <f t="shared" si="42"/>
        <v>9</v>
      </c>
      <c r="K623">
        <f t="shared" si="43"/>
        <v>1</v>
      </c>
      <c r="L623">
        <f t="shared" si="44"/>
        <v>11245</v>
      </c>
      <c r="M623">
        <f t="shared" si="45"/>
        <v>369</v>
      </c>
      <c r="N623">
        <v>28</v>
      </c>
      <c r="O623" t="s">
        <v>5788</v>
      </c>
      <c r="P623" t="s">
        <v>21</v>
      </c>
      <c r="Q623" t="s">
        <v>22</v>
      </c>
      <c r="R623" t="s">
        <v>21</v>
      </c>
      <c r="W623">
        <v>186</v>
      </c>
      <c r="X623">
        <v>71</v>
      </c>
      <c r="Y623">
        <v>19</v>
      </c>
      <c r="Z623">
        <v>331</v>
      </c>
    </row>
    <row r="624" spans="1:26" ht="15.95">
      <c r="A624" t="s">
        <v>5045</v>
      </c>
      <c r="B624" t="s">
        <v>245</v>
      </c>
      <c r="C624" t="str">
        <f>VLOOKUP(B624, Positions!A$1:B$160, 2, FALSE)</f>
        <v>Midfielder</v>
      </c>
      <c r="D624" t="s">
        <v>259</v>
      </c>
      <c r="E624" t="s">
        <v>5663</v>
      </c>
      <c r="F624" t="s">
        <v>21</v>
      </c>
      <c r="G624" t="str">
        <f>VLOOKUP(E624, Tiers!M$1:P$134, 3, FALSE)</f>
        <v>ENG4</v>
      </c>
      <c r="H624">
        <f>VLOOKUP(G624, Tiers!B$1:C$134, 2, FALSE)</f>
        <v>5</v>
      </c>
      <c r="I624" s="26" t="s">
        <v>5776</v>
      </c>
      <c r="J624">
        <f t="shared" si="42"/>
        <v>9</v>
      </c>
      <c r="K624">
        <f t="shared" si="43"/>
        <v>1</v>
      </c>
      <c r="L624">
        <f t="shared" si="44"/>
        <v>11247</v>
      </c>
      <c r="M624">
        <f t="shared" si="45"/>
        <v>369</v>
      </c>
      <c r="N624">
        <v>28</v>
      </c>
      <c r="O624" t="s">
        <v>5046</v>
      </c>
      <c r="P624" t="s">
        <v>21</v>
      </c>
      <c r="Q624" t="s">
        <v>22</v>
      </c>
      <c r="R624" t="s">
        <v>21</v>
      </c>
      <c r="W624">
        <v>183</v>
      </c>
      <c r="X624">
        <v>80</v>
      </c>
      <c r="Y624">
        <v>53</v>
      </c>
      <c r="Z624">
        <v>304</v>
      </c>
    </row>
    <row r="625" spans="1:26" ht="15.95">
      <c r="A625" t="s">
        <v>5047</v>
      </c>
      <c r="B625" t="s">
        <v>36</v>
      </c>
      <c r="C625" t="str">
        <f>VLOOKUP(B625, Positions!A$1:B$160, 2, FALSE)</f>
        <v>Midfielder</v>
      </c>
      <c r="D625" t="s">
        <v>48</v>
      </c>
      <c r="E625" t="s">
        <v>5663</v>
      </c>
      <c r="F625" t="s">
        <v>21</v>
      </c>
      <c r="G625" t="str">
        <f>VLOOKUP(E625, Tiers!M$1:P$134, 3, FALSE)</f>
        <v>ENG4</v>
      </c>
      <c r="H625">
        <f>VLOOKUP(G625, Tiers!B$1:C$134, 2, FALSE)</f>
        <v>5</v>
      </c>
      <c r="I625" s="26" t="s">
        <v>5777</v>
      </c>
      <c r="J625">
        <f t="shared" si="42"/>
        <v>7</v>
      </c>
      <c r="K625">
        <f t="shared" si="43"/>
        <v>4</v>
      </c>
      <c r="L625">
        <f t="shared" si="44"/>
        <v>11310</v>
      </c>
      <c r="M625">
        <f t="shared" si="45"/>
        <v>371</v>
      </c>
      <c r="N625">
        <v>28</v>
      </c>
      <c r="O625" t="s">
        <v>74</v>
      </c>
      <c r="P625" t="s">
        <v>21</v>
      </c>
      <c r="Q625" t="s">
        <v>22</v>
      </c>
      <c r="R625" t="s">
        <v>21</v>
      </c>
      <c r="W625">
        <v>181</v>
      </c>
      <c r="X625">
        <v>74</v>
      </c>
      <c r="Y625">
        <v>32</v>
      </c>
      <c r="Z625">
        <v>306</v>
      </c>
    </row>
    <row r="626" spans="1:26" ht="15.95">
      <c r="A626" t="s">
        <v>5048</v>
      </c>
      <c r="B626" t="s">
        <v>16</v>
      </c>
      <c r="C626" t="str">
        <f>VLOOKUP(B626, Positions!A$1:B$160, 2, FALSE)</f>
        <v>Forward</v>
      </c>
      <c r="D626" t="s">
        <v>86</v>
      </c>
      <c r="E626" t="s">
        <v>5664</v>
      </c>
      <c r="F626" t="s">
        <v>21</v>
      </c>
      <c r="G626" t="str">
        <f>VLOOKUP(E626, Tiers!M$1:P$134, 3, FALSE)</f>
        <v>ENG3</v>
      </c>
      <c r="H626">
        <f>VLOOKUP(G626, Tiers!B$1:C$134, 2, FALSE)</f>
        <v>4</v>
      </c>
      <c r="I626" s="26" t="s">
        <v>5778</v>
      </c>
      <c r="J626">
        <f t="shared" si="42"/>
        <v>5</v>
      </c>
      <c r="K626">
        <f t="shared" si="43"/>
        <v>3</v>
      </c>
      <c r="L626">
        <f t="shared" si="44"/>
        <v>11371</v>
      </c>
      <c r="M626">
        <f t="shared" si="45"/>
        <v>373</v>
      </c>
      <c r="N626">
        <v>28</v>
      </c>
      <c r="O626" t="s">
        <v>2335</v>
      </c>
      <c r="P626" t="s">
        <v>21</v>
      </c>
      <c r="Q626" t="s">
        <v>22</v>
      </c>
      <c r="R626" t="s">
        <v>21</v>
      </c>
      <c r="W626">
        <v>180</v>
      </c>
      <c r="X626">
        <v>77</v>
      </c>
      <c r="Y626">
        <v>104</v>
      </c>
      <c r="Z626">
        <v>315</v>
      </c>
    </row>
    <row r="627" spans="1:26" ht="15.95">
      <c r="A627" t="s">
        <v>5049</v>
      </c>
      <c r="B627" t="s">
        <v>189</v>
      </c>
      <c r="C627" t="str">
        <f>VLOOKUP(B627, Positions!A$1:B$160, 2, FALSE)</f>
        <v>Forward</v>
      </c>
      <c r="D627" t="s">
        <v>204</v>
      </c>
      <c r="E627" t="s">
        <v>5665</v>
      </c>
      <c r="F627" t="s">
        <v>21</v>
      </c>
      <c r="G627" t="str">
        <f>VLOOKUP(E627, Tiers!M$1:P$134, 3, FALSE)</f>
        <v>ENG2</v>
      </c>
      <c r="H627">
        <f>VLOOKUP(G627, Tiers!B$1:C$134, 2, FALSE)</f>
        <v>3</v>
      </c>
      <c r="I627" s="26" t="s">
        <v>5779</v>
      </c>
      <c r="J627">
        <f t="shared" si="42"/>
        <v>4</v>
      </c>
      <c r="K627">
        <f t="shared" si="43"/>
        <v>3</v>
      </c>
      <c r="L627">
        <f t="shared" si="44"/>
        <v>11392</v>
      </c>
      <c r="M627">
        <f t="shared" si="45"/>
        <v>374</v>
      </c>
      <c r="N627">
        <v>28</v>
      </c>
      <c r="O627" t="s">
        <v>74</v>
      </c>
      <c r="P627" t="s">
        <v>21</v>
      </c>
      <c r="Q627" t="s">
        <v>22</v>
      </c>
      <c r="R627" t="s">
        <v>21</v>
      </c>
      <c r="S627" t="s">
        <v>443</v>
      </c>
      <c r="W627">
        <v>183</v>
      </c>
      <c r="X627">
        <v>77</v>
      </c>
      <c r="Y627">
        <v>42</v>
      </c>
      <c r="Z627">
        <v>366</v>
      </c>
    </row>
    <row r="628" spans="1:26" ht="15.95">
      <c r="A628" t="s">
        <v>5050</v>
      </c>
      <c r="B628" t="s">
        <v>36</v>
      </c>
      <c r="C628" t="str">
        <f>VLOOKUP(B628, Positions!A$1:B$160, 2, FALSE)</f>
        <v>Midfielder</v>
      </c>
      <c r="D628" t="s">
        <v>162</v>
      </c>
      <c r="E628" t="s">
        <v>5663</v>
      </c>
      <c r="F628" t="s">
        <v>21</v>
      </c>
      <c r="G628" t="str">
        <f>VLOOKUP(E628, Tiers!M$1:P$134, 3, FALSE)</f>
        <v>ENG4</v>
      </c>
      <c r="H628">
        <f>VLOOKUP(G628, Tiers!B$1:C$134, 2, FALSE)</f>
        <v>5</v>
      </c>
      <c r="I628" s="26" t="s">
        <v>5679</v>
      </c>
      <c r="J628">
        <f t="shared" si="42"/>
        <v>2</v>
      </c>
      <c r="K628">
        <f t="shared" si="43"/>
        <v>2</v>
      </c>
      <c r="L628">
        <f t="shared" si="44"/>
        <v>11467</v>
      </c>
      <c r="M628">
        <f t="shared" si="45"/>
        <v>376</v>
      </c>
      <c r="N628">
        <v>28</v>
      </c>
      <c r="O628" t="s">
        <v>275</v>
      </c>
      <c r="P628" t="s">
        <v>21</v>
      </c>
      <c r="Q628" t="s">
        <v>22</v>
      </c>
      <c r="R628" t="s">
        <v>21</v>
      </c>
      <c r="W628">
        <v>181</v>
      </c>
      <c r="X628">
        <v>76</v>
      </c>
      <c r="Y628">
        <v>4</v>
      </c>
      <c r="Z628">
        <v>260</v>
      </c>
    </row>
    <row r="629" spans="1:26" ht="15.95">
      <c r="A629" t="s">
        <v>5051</v>
      </c>
      <c r="B629" t="s">
        <v>131</v>
      </c>
      <c r="C629" t="str">
        <f>VLOOKUP(B629, Positions!A$1:B$160, 2, FALSE)</f>
        <v>Forward</v>
      </c>
      <c r="D629" t="s">
        <v>357</v>
      </c>
      <c r="E629" t="s">
        <v>62</v>
      </c>
      <c r="F629" t="s">
        <v>21</v>
      </c>
      <c r="G629" t="str">
        <f>VLOOKUP(E629, Tiers!M$1:P$134, 3, FALSE)</f>
        <v>ENG1</v>
      </c>
      <c r="H629">
        <f>VLOOKUP(G629, Tiers!B$1:C$134, 2, FALSE)</f>
        <v>1</v>
      </c>
      <c r="I629" s="26" t="s">
        <v>5680</v>
      </c>
      <c r="J629">
        <f t="shared" si="42"/>
        <v>1</v>
      </c>
      <c r="K629">
        <f t="shared" si="43"/>
        <v>2</v>
      </c>
      <c r="L629">
        <f t="shared" si="44"/>
        <v>11476</v>
      </c>
      <c r="M629">
        <f t="shared" si="45"/>
        <v>377</v>
      </c>
      <c r="N629">
        <v>28</v>
      </c>
      <c r="O629" t="s">
        <v>40</v>
      </c>
      <c r="P629" t="s">
        <v>21</v>
      </c>
      <c r="Q629" t="s">
        <v>22</v>
      </c>
      <c r="R629" t="s">
        <v>21</v>
      </c>
      <c r="W629">
        <v>178</v>
      </c>
      <c r="X629">
        <v>77</v>
      </c>
      <c r="Y629">
        <v>82</v>
      </c>
      <c r="Z629">
        <v>170</v>
      </c>
    </row>
    <row r="630" spans="1:26" ht="15.95">
      <c r="A630" t="s">
        <v>5052</v>
      </c>
      <c r="B630" t="s">
        <v>166</v>
      </c>
      <c r="C630" t="str">
        <f>VLOOKUP(B630, Positions!A$1:B$160, 2, FALSE)</f>
        <v>Goalkeeper</v>
      </c>
      <c r="D630" t="s">
        <v>207</v>
      </c>
      <c r="E630" t="s">
        <v>5663</v>
      </c>
      <c r="F630" t="s">
        <v>21</v>
      </c>
      <c r="G630" t="str">
        <f>VLOOKUP(E630, Tiers!M$1:P$134, 3, FALSE)</f>
        <v>ENG4</v>
      </c>
      <c r="H630">
        <f>VLOOKUP(G630, Tiers!B$1:C$134, 2, FALSE)</f>
        <v>5</v>
      </c>
      <c r="I630" s="26" t="s">
        <v>5682</v>
      </c>
      <c r="J630">
        <f t="shared" si="42"/>
        <v>10</v>
      </c>
      <c r="K630">
        <f t="shared" si="43"/>
        <v>1</v>
      </c>
      <c r="L630">
        <f t="shared" si="44"/>
        <v>11566</v>
      </c>
      <c r="M630">
        <f t="shared" si="45"/>
        <v>380</v>
      </c>
      <c r="N630">
        <v>28</v>
      </c>
      <c r="O630" t="s">
        <v>1500</v>
      </c>
      <c r="P630" t="s">
        <v>21</v>
      </c>
      <c r="Q630" t="s">
        <v>22</v>
      </c>
      <c r="R630" t="s">
        <v>21</v>
      </c>
      <c r="W630">
        <v>186</v>
      </c>
      <c r="X630">
        <v>71</v>
      </c>
      <c r="Y630">
        <v>0</v>
      </c>
      <c r="Z630">
        <v>107</v>
      </c>
    </row>
    <row r="631" spans="1:26" ht="15.95">
      <c r="A631" t="s">
        <v>5053</v>
      </c>
      <c r="B631" t="s">
        <v>42</v>
      </c>
      <c r="C631" t="str">
        <f>VLOOKUP(B631, Positions!A$1:B$160, 2, FALSE)</f>
        <v>Midfielder</v>
      </c>
      <c r="D631" t="s">
        <v>1358</v>
      </c>
      <c r="E631" t="s">
        <v>5663</v>
      </c>
      <c r="F631" t="s">
        <v>21</v>
      </c>
      <c r="G631" t="str">
        <f>VLOOKUP(E631, Tiers!M$1:P$134, 3, FALSE)</f>
        <v>ENG4</v>
      </c>
      <c r="H631">
        <f>VLOOKUP(G631, Tiers!B$1:C$134, 2, FALSE)</f>
        <v>5</v>
      </c>
      <c r="I631" s="26" t="s">
        <v>5683</v>
      </c>
      <c r="J631">
        <f t="shared" si="42"/>
        <v>9</v>
      </c>
      <c r="K631">
        <f t="shared" si="43"/>
        <v>1</v>
      </c>
      <c r="L631">
        <f t="shared" si="44"/>
        <v>11625</v>
      </c>
      <c r="M631">
        <f t="shared" si="45"/>
        <v>381</v>
      </c>
      <c r="N631">
        <v>28</v>
      </c>
      <c r="O631" t="s">
        <v>74</v>
      </c>
      <c r="P631" t="s">
        <v>21</v>
      </c>
      <c r="Q631" t="s">
        <v>22</v>
      </c>
      <c r="R631" t="s">
        <v>21</v>
      </c>
      <c r="W631">
        <v>183</v>
      </c>
      <c r="X631">
        <v>71</v>
      </c>
      <c r="Y631">
        <v>28</v>
      </c>
      <c r="Z631">
        <v>289</v>
      </c>
    </row>
    <row r="632" spans="1:26" ht="15.95">
      <c r="A632" t="s">
        <v>5054</v>
      </c>
      <c r="B632" t="s">
        <v>42</v>
      </c>
      <c r="C632" t="str">
        <f>VLOOKUP(B632, Positions!A$1:B$160, 2, FALSE)</f>
        <v>Midfielder</v>
      </c>
      <c r="D632" t="s">
        <v>259</v>
      </c>
      <c r="E632" t="s">
        <v>5663</v>
      </c>
      <c r="F632" t="s">
        <v>21</v>
      </c>
      <c r="G632" t="str">
        <f>VLOOKUP(E632, Tiers!M$1:P$134, 3, FALSE)</f>
        <v>ENG4</v>
      </c>
      <c r="H632">
        <f>VLOOKUP(G632, Tiers!B$1:C$134, 2, FALSE)</f>
        <v>5</v>
      </c>
      <c r="I632" s="26" t="s">
        <v>5684</v>
      </c>
      <c r="J632">
        <f t="shared" si="42"/>
        <v>3</v>
      </c>
      <c r="K632">
        <f t="shared" si="43"/>
        <v>3</v>
      </c>
      <c r="L632">
        <f t="shared" si="44"/>
        <v>11788</v>
      </c>
      <c r="M632">
        <f t="shared" si="45"/>
        <v>387</v>
      </c>
      <c r="N632">
        <v>28</v>
      </c>
      <c r="O632" t="s">
        <v>74</v>
      </c>
      <c r="P632" t="s">
        <v>21</v>
      </c>
      <c r="Q632" t="s">
        <v>22</v>
      </c>
      <c r="R632" t="s">
        <v>21</v>
      </c>
      <c r="W632">
        <v>176</v>
      </c>
      <c r="X632">
        <v>79</v>
      </c>
      <c r="Y632">
        <v>34</v>
      </c>
      <c r="Z632">
        <v>301</v>
      </c>
    </row>
    <row r="633" spans="1:26" ht="15.95">
      <c r="A633" t="s">
        <v>5055</v>
      </c>
      <c r="B633" t="s">
        <v>42</v>
      </c>
      <c r="C633" t="str">
        <f>VLOOKUP(B633, Positions!A$1:B$160, 2, FALSE)</f>
        <v>Midfielder</v>
      </c>
      <c r="D633" t="s">
        <v>4059</v>
      </c>
      <c r="E633" t="s">
        <v>5666</v>
      </c>
      <c r="F633" t="s">
        <v>21</v>
      </c>
      <c r="G633" t="str">
        <f>VLOOKUP(E633, Tiers!M$1:P$134, 3, FALSE)</f>
        <v>NONE</v>
      </c>
      <c r="H633">
        <f>VLOOKUP(G633, Tiers!B$1:C$134, 2, FALSE)</f>
        <v>7</v>
      </c>
      <c r="I633" s="26" t="s">
        <v>5684</v>
      </c>
      <c r="J633">
        <f t="shared" si="42"/>
        <v>3</v>
      </c>
      <c r="K633">
        <f t="shared" si="43"/>
        <v>3</v>
      </c>
      <c r="L633">
        <f t="shared" si="44"/>
        <v>11788</v>
      </c>
      <c r="M633">
        <f t="shared" si="45"/>
        <v>387</v>
      </c>
      <c r="N633">
        <v>28</v>
      </c>
      <c r="O633" t="s">
        <v>1358</v>
      </c>
      <c r="P633" t="s">
        <v>21</v>
      </c>
      <c r="Q633" t="s">
        <v>22</v>
      </c>
      <c r="R633" t="s">
        <v>21</v>
      </c>
      <c r="W633">
        <v>181</v>
      </c>
      <c r="X633">
        <v>66</v>
      </c>
      <c r="Y633">
        <v>23</v>
      </c>
      <c r="Z633">
        <v>227</v>
      </c>
    </row>
    <row r="634" spans="1:26" ht="15.95">
      <c r="A634" t="s">
        <v>5056</v>
      </c>
      <c r="B634" t="s">
        <v>31</v>
      </c>
      <c r="C634" t="str">
        <f>VLOOKUP(B634, Positions!A$1:B$160, 2, FALSE)</f>
        <v>Defender</v>
      </c>
      <c r="D634" t="s">
        <v>357</v>
      </c>
      <c r="E634" t="s">
        <v>62</v>
      </c>
      <c r="F634" t="s">
        <v>21</v>
      </c>
      <c r="G634" t="str">
        <f>VLOOKUP(E634, Tiers!M$1:P$134, 3, FALSE)</f>
        <v>ENG1</v>
      </c>
      <c r="H634">
        <f>VLOOKUP(G634, Tiers!B$1:C$134, 2, FALSE)</f>
        <v>1</v>
      </c>
      <c r="I634" s="26" t="s">
        <v>5685</v>
      </c>
      <c r="J634">
        <f t="shared" si="42"/>
        <v>1</v>
      </c>
      <c r="K634">
        <f t="shared" si="43"/>
        <v>2</v>
      </c>
      <c r="L634">
        <f t="shared" si="44"/>
        <v>11847</v>
      </c>
      <c r="M634">
        <f t="shared" si="45"/>
        <v>389</v>
      </c>
      <c r="N634">
        <v>28</v>
      </c>
      <c r="O634" t="s">
        <v>586</v>
      </c>
      <c r="P634" t="s">
        <v>21</v>
      </c>
      <c r="Q634" t="s">
        <v>22</v>
      </c>
      <c r="R634" t="s">
        <v>21</v>
      </c>
      <c r="S634" t="s">
        <v>319</v>
      </c>
      <c r="W634">
        <v>173</v>
      </c>
      <c r="X634">
        <v>77</v>
      </c>
      <c r="Y634">
        <v>3</v>
      </c>
      <c r="Z634">
        <v>238</v>
      </c>
    </row>
    <row r="635" spans="1:26" ht="15.95">
      <c r="A635" t="s">
        <v>5057</v>
      </c>
      <c r="B635" t="s">
        <v>111</v>
      </c>
      <c r="C635" t="str">
        <f>VLOOKUP(B635, Positions!A$1:B$160, 2, FALSE)</f>
        <v>Forward</v>
      </c>
      <c r="D635" t="s">
        <v>674</v>
      </c>
      <c r="E635" t="s">
        <v>5666</v>
      </c>
      <c r="F635" t="s">
        <v>21</v>
      </c>
      <c r="G635" t="str">
        <f>VLOOKUP(E635, Tiers!M$1:P$134, 3, FALSE)</f>
        <v>NONE</v>
      </c>
      <c r="H635">
        <f>VLOOKUP(G635, Tiers!B$1:C$134, 2, FALSE)</f>
        <v>7</v>
      </c>
      <c r="I635" s="26" t="s">
        <v>5686</v>
      </c>
      <c r="J635">
        <f t="shared" si="42"/>
        <v>1</v>
      </c>
      <c r="K635">
        <f t="shared" si="43"/>
        <v>2</v>
      </c>
      <c r="L635">
        <f t="shared" si="44"/>
        <v>11854</v>
      </c>
      <c r="M635">
        <f t="shared" si="45"/>
        <v>389</v>
      </c>
      <c r="N635">
        <v>28</v>
      </c>
      <c r="O635" t="s">
        <v>357</v>
      </c>
      <c r="P635" t="s">
        <v>21</v>
      </c>
      <c r="Q635" t="s">
        <v>22</v>
      </c>
      <c r="R635" t="s">
        <v>21</v>
      </c>
      <c r="S635" t="s">
        <v>226</v>
      </c>
      <c r="W635">
        <v>185</v>
      </c>
      <c r="X635">
        <v>83</v>
      </c>
      <c r="Y635">
        <v>29</v>
      </c>
      <c r="Z635">
        <v>183</v>
      </c>
    </row>
    <row r="636" spans="1:26" ht="15.95">
      <c r="A636" t="s">
        <v>5058</v>
      </c>
      <c r="B636" t="s">
        <v>81</v>
      </c>
      <c r="C636" t="str">
        <f>VLOOKUP(B636, Positions!A$1:B$160, 2, FALSE)</f>
        <v>Defender</v>
      </c>
      <c r="D636" t="s">
        <v>5666</v>
      </c>
      <c r="E636" t="s">
        <v>5666</v>
      </c>
      <c r="F636" t="s">
        <v>21</v>
      </c>
      <c r="G636" t="str">
        <f>VLOOKUP(E636, Tiers!M$1:P$134, 3, FALSE)</f>
        <v>NONE</v>
      </c>
      <c r="H636">
        <f>VLOOKUP(G636, Tiers!B$1:C$134, 2, FALSE)</f>
        <v>7</v>
      </c>
      <c r="I636" s="26" t="s">
        <v>5687</v>
      </c>
      <c r="J636">
        <f t="shared" si="42"/>
        <v>12</v>
      </c>
      <c r="K636">
        <f t="shared" si="43"/>
        <v>2</v>
      </c>
      <c r="L636">
        <f t="shared" si="44"/>
        <v>11879</v>
      </c>
      <c r="M636">
        <f t="shared" si="45"/>
        <v>390</v>
      </c>
      <c r="N636">
        <v>28</v>
      </c>
      <c r="O636" t="s">
        <v>57</v>
      </c>
      <c r="P636" t="s">
        <v>21</v>
      </c>
      <c r="Q636" t="s">
        <v>22</v>
      </c>
      <c r="R636" t="s">
        <v>21</v>
      </c>
      <c r="W636">
        <v>196</v>
      </c>
      <c r="X636">
        <v>75</v>
      </c>
      <c r="Y636">
        <v>6</v>
      </c>
      <c r="Z636">
        <v>86</v>
      </c>
    </row>
    <row r="637" spans="1:26" ht="15.95">
      <c r="A637" t="s">
        <v>5059</v>
      </c>
      <c r="B637" t="s">
        <v>42</v>
      </c>
      <c r="C637" t="str">
        <f>VLOOKUP(B637, Positions!A$1:B$160, 2, FALSE)</f>
        <v>Midfielder</v>
      </c>
      <c r="D637" t="s">
        <v>68</v>
      </c>
      <c r="E637" t="s">
        <v>5663</v>
      </c>
      <c r="F637" t="s">
        <v>21</v>
      </c>
      <c r="G637" t="str">
        <f>VLOOKUP(E637, Tiers!M$1:P$134, 3, FALSE)</f>
        <v>ENG4</v>
      </c>
      <c r="H637">
        <f>VLOOKUP(G637, Tiers!B$1:C$134, 2, FALSE)</f>
        <v>5</v>
      </c>
      <c r="I637" s="26" t="s">
        <v>5688</v>
      </c>
      <c r="J637">
        <f t="shared" si="42"/>
        <v>11</v>
      </c>
      <c r="K637">
        <f t="shared" si="43"/>
        <v>1</v>
      </c>
      <c r="L637">
        <f t="shared" si="44"/>
        <v>11919</v>
      </c>
      <c r="M637">
        <f t="shared" si="45"/>
        <v>391</v>
      </c>
      <c r="N637">
        <v>28</v>
      </c>
      <c r="O637" t="s">
        <v>3010</v>
      </c>
      <c r="P637" t="s">
        <v>21</v>
      </c>
      <c r="Q637" t="s">
        <v>22</v>
      </c>
      <c r="R637" t="s">
        <v>21</v>
      </c>
      <c r="W637">
        <v>178</v>
      </c>
      <c r="X637">
        <v>73</v>
      </c>
      <c r="Y637">
        <v>3</v>
      </c>
      <c r="Z637">
        <v>116</v>
      </c>
    </row>
    <row r="638" spans="1:26" ht="15.95">
      <c r="A638" t="s">
        <v>5060</v>
      </c>
      <c r="B638" t="s">
        <v>131</v>
      </c>
      <c r="C638" t="str">
        <f>VLOOKUP(B638, Positions!A$1:B$160, 2, FALSE)</f>
        <v>Forward</v>
      </c>
      <c r="D638" t="s">
        <v>32</v>
      </c>
      <c r="E638" t="s">
        <v>5663</v>
      </c>
      <c r="F638" t="s">
        <v>21</v>
      </c>
      <c r="G638" t="str">
        <f>VLOOKUP(E638, Tiers!M$1:P$134, 3, FALSE)</f>
        <v>ENG4</v>
      </c>
      <c r="H638">
        <f>VLOOKUP(G638, Tiers!B$1:C$134, 2, FALSE)</f>
        <v>5</v>
      </c>
      <c r="I638" s="26" t="s">
        <v>5689</v>
      </c>
      <c r="J638">
        <f t="shared" si="42"/>
        <v>10</v>
      </c>
      <c r="K638">
        <f t="shared" si="43"/>
        <v>1</v>
      </c>
      <c r="L638">
        <f t="shared" si="44"/>
        <v>11931</v>
      </c>
      <c r="M638">
        <f t="shared" si="45"/>
        <v>392</v>
      </c>
      <c r="N638">
        <v>28</v>
      </c>
      <c r="O638" t="s">
        <v>3220</v>
      </c>
      <c r="P638" t="s">
        <v>21</v>
      </c>
      <c r="Q638" t="s">
        <v>22</v>
      </c>
      <c r="R638" t="s">
        <v>21</v>
      </c>
      <c r="W638">
        <v>183</v>
      </c>
      <c r="X638">
        <v>81</v>
      </c>
      <c r="Y638">
        <v>91</v>
      </c>
      <c r="Z638">
        <v>268</v>
      </c>
    </row>
    <row r="639" spans="1:26" ht="15.95">
      <c r="A639" t="s">
        <v>5061</v>
      </c>
      <c r="B639" t="s">
        <v>278</v>
      </c>
      <c r="C639" t="str">
        <f>VLOOKUP(B639, Positions!A$1:B$160, 2, FALSE)</f>
        <v>Midfielder</v>
      </c>
      <c r="D639" t="s">
        <v>616</v>
      </c>
      <c r="E639" t="s">
        <v>5663</v>
      </c>
      <c r="F639" t="s">
        <v>21</v>
      </c>
      <c r="G639" t="str">
        <f>VLOOKUP(E639, Tiers!M$1:P$134, 3, FALSE)</f>
        <v>ENG4</v>
      </c>
      <c r="H639">
        <f>VLOOKUP(G639, Tiers!B$1:C$134, 2, FALSE)</f>
        <v>5</v>
      </c>
      <c r="I639" s="26" t="s">
        <v>5690</v>
      </c>
      <c r="J639">
        <f t="shared" si="42"/>
        <v>10</v>
      </c>
      <c r="K639">
        <f t="shared" si="43"/>
        <v>1</v>
      </c>
      <c r="L639">
        <f t="shared" si="44"/>
        <v>11932</v>
      </c>
      <c r="M639">
        <f t="shared" si="45"/>
        <v>392</v>
      </c>
      <c r="N639">
        <v>28</v>
      </c>
      <c r="O639" t="s">
        <v>5062</v>
      </c>
      <c r="P639" t="s">
        <v>21</v>
      </c>
      <c r="Q639" t="s">
        <v>22</v>
      </c>
      <c r="R639" t="s">
        <v>21</v>
      </c>
      <c r="W639">
        <v>185</v>
      </c>
      <c r="X639">
        <v>85</v>
      </c>
      <c r="Y639">
        <v>66</v>
      </c>
      <c r="Z639">
        <v>275</v>
      </c>
    </row>
    <row r="640" spans="1:26" ht="15.95">
      <c r="A640" t="s">
        <v>5063</v>
      </c>
      <c r="B640" t="s">
        <v>166</v>
      </c>
      <c r="C640" t="str">
        <f>VLOOKUP(B640, Positions!A$1:B$160, 2, FALSE)</f>
        <v>Goalkeeper</v>
      </c>
      <c r="D640" t="s">
        <v>73</v>
      </c>
      <c r="E640" t="s">
        <v>5664</v>
      </c>
      <c r="F640" t="s">
        <v>21</v>
      </c>
      <c r="G640" t="str">
        <f>VLOOKUP(E640, Tiers!M$1:P$134, 3, FALSE)</f>
        <v>ENG3</v>
      </c>
      <c r="H640">
        <f>VLOOKUP(G640, Tiers!B$1:C$134, 2, FALSE)</f>
        <v>4</v>
      </c>
      <c r="I640" s="26" t="s">
        <v>5691</v>
      </c>
      <c r="J640">
        <f t="shared" si="42"/>
        <v>9</v>
      </c>
      <c r="K640">
        <f t="shared" si="43"/>
        <v>1</v>
      </c>
      <c r="L640">
        <f t="shared" si="44"/>
        <v>11964</v>
      </c>
      <c r="M640">
        <f t="shared" si="45"/>
        <v>393</v>
      </c>
      <c r="N640">
        <v>28</v>
      </c>
      <c r="O640" t="s">
        <v>253</v>
      </c>
      <c r="P640" t="s">
        <v>21</v>
      </c>
      <c r="Q640" t="s">
        <v>22</v>
      </c>
      <c r="R640" t="s">
        <v>21</v>
      </c>
      <c r="W640">
        <v>188</v>
      </c>
      <c r="X640">
        <v>96</v>
      </c>
      <c r="Y640">
        <v>0</v>
      </c>
      <c r="Z640">
        <v>98</v>
      </c>
    </row>
    <row r="641" spans="1:26" ht="15.95">
      <c r="A641" t="s">
        <v>5064</v>
      </c>
      <c r="B641" t="s">
        <v>281</v>
      </c>
      <c r="C641" t="str">
        <f>VLOOKUP(B641, Positions!A$1:B$160, 2, FALSE)</f>
        <v>Forward</v>
      </c>
      <c r="D641" t="s">
        <v>5065</v>
      </c>
      <c r="E641" t="s">
        <v>5666</v>
      </c>
      <c r="F641" t="s">
        <v>21</v>
      </c>
      <c r="G641" t="str">
        <f>VLOOKUP(E641, Tiers!M$1:P$134, 3, FALSE)</f>
        <v>NONE</v>
      </c>
      <c r="H641">
        <f>VLOOKUP(G641, Tiers!B$1:C$134, 2, FALSE)</f>
        <v>7</v>
      </c>
      <c r="I641" s="26" t="s">
        <v>5692</v>
      </c>
      <c r="J641">
        <f t="shared" si="42"/>
        <v>9</v>
      </c>
      <c r="K641">
        <f t="shared" si="43"/>
        <v>1</v>
      </c>
      <c r="L641">
        <f t="shared" si="44"/>
        <v>11971</v>
      </c>
      <c r="M641">
        <f t="shared" si="45"/>
        <v>393</v>
      </c>
      <c r="N641">
        <v>28</v>
      </c>
      <c r="O641" t="s">
        <v>519</v>
      </c>
      <c r="P641" t="s">
        <v>21</v>
      </c>
      <c r="Q641" t="s">
        <v>22</v>
      </c>
      <c r="R641" t="s">
        <v>21</v>
      </c>
      <c r="W641">
        <v>179</v>
      </c>
      <c r="X641">
        <v>74</v>
      </c>
      <c r="Y641">
        <v>44</v>
      </c>
      <c r="Z641">
        <v>229</v>
      </c>
    </row>
    <row r="642" spans="1:26" ht="15.95">
      <c r="A642" t="s">
        <v>5066</v>
      </c>
      <c r="B642" t="s">
        <v>166</v>
      </c>
      <c r="C642" t="str">
        <f>VLOOKUP(B642, Positions!A$1:B$160, 2, FALSE)</f>
        <v>Goalkeeper</v>
      </c>
      <c r="D642" t="s">
        <v>134</v>
      </c>
      <c r="E642" t="s">
        <v>5664</v>
      </c>
      <c r="F642" t="s">
        <v>21</v>
      </c>
      <c r="G642" t="str">
        <f>VLOOKUP(E642, Tiers!M$1:P$134, 3, FALSE)</f>
        <v>ENG3</v>
      </c>
      <c r="H642">
        <f>VLOOKUP(G642, Tiers!B$1:C$134, 2, FALSE)</f>
        <v>4</v>
      </c>
      <c r="I642" s="26" t="s">
        <v>5693</v>
      </c>
      <c r="J642">
        <f t="shared" si="42"/>
        <v>6</v>
      </c>
      <c r="K642">
        <f t="shared" si="43"/>
        <v>4</v>
      </c>
      <c r="L642">
        <f t="shared" si="44"/>
        <v>12060</v>
      </c>
      <c r="M642">
        <f t="shared" si="45"/>
        <v>396</v>
      </c>
      <c r="N642">
        <v>28</v>
      </c>
      <c r="O642" t="s">
        <v>103</v>
      </c>
      <c r="P642" t="s">
        <v>21</v>
      </c>
      <c r="Q642" t="s">
        <v>22</v>
      </c>
      <c r="R642" t="s">
        <v>21</v>
      </c>
      <c r="W642">
        <v>188</v>
      </c>
      <c r="X642">
        <v>78</v>
      </c>
      <c r="Y642">
        <v>0</v>
      </c>
      <c r="Z642">
        <v>201</v>
      </c>
    </row>
    <row r="643" spans="1:26" ht="15.95">
      <c r="A643" t="s">
        <v>5067</v>
      </c>
      <c r="B643" t="s">
        <v>36</v>
      </c>
      <c r="C643" t="str">
        <f>VLOOKUP(B643, Positions!A$1:B$160, 2, FALSE)</f>
        <v>Midfielder</v>
      </c>
      <c r="D643" t="s">
        <v>154</v>
      </c>
      <c r="E643" t="s">
        <v>5665</v>
      </c>
      <c r="F643" t="s">
        <v>21</v>
      </c>
      <c r="G643" t="str">
        <f>VLOOKUP(E643, Tiers!M$1:P$134, 3, FALSE)</f>
        <v>ENG2</v>
      </c>
      <c r="H643">
        <f>VLOOKUP(G643, Tiers!B$1:C$134, 2, FALSE)</f>
        <v>3</v>
      </c>
      <c r="I643" s="26" t="s">
        <v>5694</v>
      </c>
      <c r="J643">
        <f t="shared" si="42"/>
        <v>11</v>
      </c>
      <c r="K643">
        <f t="shared" si="43"/>
        <v>1</v>
      </c>
      <c r="L643">
        <f t="shared" si="44"/>
        <v>12284</v>
      </c>
      <c r="M643">
        <f t="shared" si="45"/>
        <v>403</v>
      </c>
      <c r="N643">
        <v>28</v>
      </c>
      <c r="O643" t="s">
        <v>69</v>
      </c>
      <c r="P643" t="s">
        <v>21</v>
      </c>
      <c r="Q643" t="s">
        <v>22</v>
      </c>
      <c r="R643" t="s">
        <v>21</v>
      </c>
      <c r="W643">
        <v>191</v>
      </c>
      <c r="X643">
        <v>98</v>
      </c>
      <c r="Y643">
        <v>12</v>
      </c>
      <c r="Z643">
        <v>312</v>
      </c>
    </row>
    <row r="644" spans="1:26" ht="15.95">
      <c r="A644" t="s">
        <v>5069</v>
      </c>
      <c r="B644" t="s">
        <v>278</v>
      </c>
      <c r="C644" t="str">
        <f>VLOOKUP(B644, Positions!A$1:B$160, 2, FALSE)</f>
        <v>Midfielder</v>
      </c>
      <c r="D644" t="s">
        <v>217</v>
      </c>
      <c r="E644" t="s">
        <v>5664</v>
      </c>
      <c r="F644" t="s">
        <v>21</v>
      </c>
      <c r="G644" t="str">
        <f>VLOOKUP(E644, Tiers!M$1:P$134, 3, FALSE)</f>
        <v>ENG3</v>
      </c>
      <c r="H644">
        <f>VLOOKUP(G644, Tiers!B$1:C$134, 2, FALSE)</f>
        <v>4</v>
      </c>
      <c r="I644" s="26" t="s">
        <v>5695</v>
      </c>
      <c r="J644">
        <f t="shared" si="42"/>
        <v>11</v>
      </c>
      <c r="K644">
        <f t="shared" si="43"/>
        <v>1</v>
      </c>
      <c r="L644">
        <f t="shared" si="44"/>
        <v>12290</v>
      </c>
      <c r="M644">
        <f t="shared" si="45"/>
        <v>403</v>
      </c>
      <c r="N644">
        <v>28</v>
      </c>
      <c r="O644" t="s">
        <v>3762</v>
      </c>
      <c r="P644" t="s">
        <v>21</v>
      </c>
      <c r="Q644" t="s">
        <v>22</v>
      </c>
      <c r="R644" t="s">
        <v>21</v>
      </c>
      <c r="W644">
        <v>183</v>
      </c>
      <c r="X644">
        <v>77</v>
      </c>
      <c r="Y644">
        <v>22</v>
      </c>
      <c r="Z644">
        <v>271</v>
      </c>
    </row>
    <row r="645" spans="1:26" ht="15.95">
      <c r="A645" t="s">
        <v>5070</v>
      </c>
      <c r="B645" t="s">
        <v>5071</v>
      </c>
      <c r="C645" t="str">
        <f>VLOOKUP(B645, Positions!A$1:B$160, 2, FALSE)</f>
        <v>Midfielder</v>
      </c>
      <c r="D645" t="s">
        <v>103</v>
      </c>
      <c r="E645" t="s">
        <v>5665</v>
      </c>
      <c r="F645" t="s">
        <v>21</v>
      </c>
      <c r="G645" t="str">
        <f>VLOOKUP(E645, Tiers!M$1:P$134, 3, FALSE)</f>
        <v>ENG2</v>
      </c>
      <c r="H645">
        <f>VLOOKUP(G645, Tiers!B$1:C$134, 2, FALSE)</f>
        <v>3</v>
      </c>
      <c r="I645" s="26" t="s">
        <v>5696</v>
      </c>
      <c r="J645">
        <f t="shared" si="42"/>
        <v>2</v>
      </c>
      <c r="K645">
        <f t="shared" si="43"/>
        <v>2</v>
      </c>
      <c r="L645">
        <f t="shared" si="44"/>
        <v>12559</v>
      </c>
      <c r="M645">
        <f t="shared" si="45"/>
        <v>412</v>
      </c>
      <c r="N645">
        <v>28</v>
      </c>
      <c r="O645" t="s">
        <v>234</v>
      </c>
      <c r="P645" t="s">
        <v>21</v>
      </c>
      <c r="Q645" t="s">
        <v>22</v>
      </c>
      <c r="R645" t="s">
        <v>21</v>
      </c>
      <c r="W645">
        <v>183</v>
      </c>
      <c r="X645">
        <v>81</v>
      </c>
      <c r="Y645">
        <v>37</v>
      </c>
      <c r="Z645">
        <v>326</v>
      </c>
    </row>
    <row r="646" spans="1:26" ht="15.95">
      <c r="A646" t="s">
        <v>5072</v>
      </c>
      <c r="B646" t="s">
        <v>16</v>
      </c>
      <c r="C646" t="str">
        <f>VLOOKUP(B646, Positions!A$1:B$160, 2, FALSE)</f>
        <v>Forward</v>
      </c>
      <c r="D646" t="s">
        <v>56</v>
      </c>
      <c r="E646" t="s">
        <v>5664</v>
      </c>
      <c r="F646" t="s">
        <v>21</v>
      </c>
      <c r="G646" t="str">
        <f>VLOOKUP(E646, Tiers!M$1:P$134, 3, FALSE)</f>
        <v>ENG3</v>
      </c>
      <c r="H646">
        <f>VLOOKUP(G646, Tiers!B$1:C$134, 2, FALSE)</f>
        <v>4</v>
      </c>
      <c r="I646" s="26" t="s">
        <v>5697</v>
      </c>
      <c r="J646">
        <f t="shared" si="42"/>
        <v>12</v>
      </c>
      <c r="K646">
        <f t="shared" si="43"/>
        <v>2</v>
      </c>
      <c r="L646">
        <f t="shared" si="44"/>
        <v>12613</v>
      </c>
      <c r="M646">
        <f t="shared" si="45"/>
        <v>414</v>
      </c>
      <c r="N646">
        <v>28</v>
      </c>
      <c r="O646" t="s">
        <v>162</v>
      </c>
      <c r="P646" t="s">
        <v>21</v>
      </c>
      <c r="Q646" t="s">
        <v>22</v>
      </c>
      <c r="R646" t="s">
        <v>21</v>
      </c>
      <c r="W646">
        <v>188</v>
      </c>
      <c r="X646">
        <v>81</v>
      </c>
      <c r="Y646">
        <v>19</v>
      </c>
      <c r="Z646">
        <v>228</v>
      </c>
    </row>
    <row r="647" spans="1:26" ht="15.95">
      <c r="A647" t="s">
        <v>5073</v>
      </c>
      <c r="B647" t="s">
        <v>81</v>
      </c>
      <c r="C647" t="str">
        <f>VLOOKUP(B647, Positions!A$1:B$160, 2, FALSE)</f>
        <v>Defender</v>
      </c>
      <c r="D647" t="s">
        <v>1166</v>
      </c>
      <c r="E647" t="s">
        <v>5666</v>
      </c>
      <c r="F647" t="s">
        <v>21</v>
      </c>
      <c r="G647" t="str">
        <f>VLOOKUP(E647, Tiers!M$1:P$134, 3, FALSE)</f>
        <v>NONE</v>
      </c>
      <c r="H647">
        <f>VLOOKUP(G647, Tiers!B$1:C$134, 2, FALSE)</f>
        <v>7</v>
      </c>
      <c r="I647" s="26" t="s">
        <v>5698</v>
      </c>
      <c r="J647">
        <f t="shared" si="42"/>
        <v>11</v>
      </c>
      <c r="K647">
        <f t="shared" si="43"/>
        <v>1</v>
      </c>
      <c r="L647">
        <f t="shared" si="44"/>
        <v>12633</v>
      </c>
      <c r="M647">
        <f t="shared" si="45"/>
        <v>415</v>
      </c>
      <c r="N647">
        <v>28</v>
      </c>
      <c r="O647" t="s">
        <v>1395</v>
      </c>
      <c r="P647" t="s">
        <v>21</v>
      </c>
      <c r="Q647" t="s">
        <v>22</v>
      </c>
      <c r="R647" t="s">
        <v>21</v>
      </c>
      <c r="W647">
        <v>191</v>
      </c>
      <c r="X647">
        <v>78</v>
      </c>
      <c r="Y647">
        <v>9</v>
      </c>
      <c r="Z647">
        <v>320</v>
      </c>
    </row>
    <row r="648" spans="1:26" ht="15.95">
      <c r="A648" t="s">
        <v>5074</v>
      </c>
      <c r="B648" t="s">
        <v>249</v>
      </c>
      <c r="C648" t="str">
        <f>VLOOKUP(B648, Positions!A$1:B$160, 2, FALSE)</f>
        <v>Midfielder</v>
      </c>
      <c r="D648" t="s">
        <v>79</v>
      </c>
      <c r="E648" t="s">
        <v>5663</v>
      </c>
      <c r="F648" t="s">
        <v>21</v>
      </c>
      <c r="G648" t="str">
        <f>VLOOKUP(E648, Tiers!M$1:P$134, 3, FALSE)</f>
        <v>ENG4</v>
      </c>
      <c r="H648">
        <f>VLOOKUP(G648, Tiers!B$1:C$134, 2, FALSE)</f>
        <v>5</v>
      </c>
      <c r="I648" s="26" t="s">
        <v>5699</v>
      </c>
      <c r="J648">
        <f t="shared" si="42"/>
        <v>11</v>
      </c>
      <c r="K648">
        <f t="shared" si="43"/>
        <v>1</v>
      </c>
      <c r="L648">
        <f t="shared" si="44"/>
        <v>12643</v>
      </c>
      <c r="M648">
        <f t="shared" si="45"/>
        <v>415</v>
      </c>
      <c r="N648">
        <v>28</v>
      </c>
      <c r="O648" t="s">
        <v>1245</v>
      </c>
      <c r="P648" t="s">
        <v>21</v>
      </c>
      <c r="Q648" t="s">
        <v>22</v>
      </c>
      <c r="R648" t="s">
        <v>21</v>
      </c>
      <c r="W648">
        <v>173</v>
      </c>
      <c r="X648">
        <v>75</v>
      </c>
      <c r="Y648">
        <v>33</v>
      </c>
      <c r="Z648">
        <v>249</v>
      </c>
    </row>
    <row r="649" spans="1:26" ht="15.95">
      <c r="A649" t="s">
        <v>5075</v>
      </c>
      <c r="B649" t="s">
        <v>1151</v>
      </c>
      <c r="C649" t="str">
        <f>VLOOKUP(B649, Positions!A$1:B$160, 2, FALSE)</f>
        <v>Defender</v>
      </c>
      <c r="D649" t="s">
        <v>17</v>
      </c>
      <c r="E649" t="s">
        <v>5663</v>
      </c>
      <c r="F649" t="s">
        <v>21</v>
      </c>
      <c r="G649" t="str">
        <f>VLOOKUP(E649, Tiers!M$1:P$134, 3, FALSE)</f>
        <v>ENG4</v>
      </c>
      <c r="H649">
        <f>VLOOKUP(G649, Tiers!B$1:C$134, 2, FALSE)</f>
        <v>5</v>
      </c>
      <c r="I649" s="26" t="s">
        <v>5700</v>
      </c>
      <c r="J649">
        <f t="shared" si="42"/>
        <v>5</v>
      </c>
      <c r="K649">
        <f t="shared" si="43"/>
        <v>3</v>
      </c>
      <c r="L649">
        <f t="shared" si="44"/>
        <v>12818</v>
      </c>
      <c r="M649">
        <f t="shared" si="45"/>
        <v>421</v>
      </c>
      <c r="N649">
        <v>28</v>
      </c>
      <c r="O649" t="s">
        <v>142</v>
      </c>
      <c r="P649" t="s">
        <v>21</v>
      </c>
      <c r="Q649" t="s">
        <v>22</v>
      </c>
      <c r="R649" t="s">
        <v>21</v>
      </c>
      <c r="W649">
        <v>178</v>
      </c>
      <c r="X649">
        <v>73</v>
      </c>
      <c r="Y649">
        <v>7</v>
      </c>
      <c r="Z649">
        <v>196</v>
      </c>
    </row>
    <row r="650" spans="1:26" ht="15.95">
      <c r="A650" t="s">
        <v>5076</v>
      </c>
      <c r="B650" t="s">
        <v>946</v>
      </c>
      <c r="C650" t="str">
        <f>VLOOKUP(B650, Positions!A$1:B$160, 2, FALSE)</f>
        <v>Defender</v>
      </c>
      <c r="D650" t="s">
        <v>231</v>
      </c>
      <c r="E650" t="s">
        <v>5663</v>
      </c>
      <c r="F650" t="s">
        <v>21</v>
      </c>
      <c r="G650" t="str">
        <f>VLOOKUP(E650, Tiers!M$1:P$134, 3, FALSE)</f>
        <v>ENG4</v>
      </c>
      <c r="H650">
        <f>VLOOKUP(G650, Tiers!B$1:C$134, 2, FALSE)</f>
        <v>5</v>
      </c>
      <c r="I650" s="26" t="s">
        <v>5701</v>
      </c>
      <c r="J650">
        <f t="shared" si="42"/>
        <v>3</v>
      </c>
      <c r="K650">
        <f t="shared" si="43"/>
        <v>3</v>
      </c>
      <c r="L650">
        <f t="shared" si="44"/>
        <v>12887</v>
      </c>
      <c r="M650">
        <f t="shared" si="45"/>
        <v>423</v>
      </c>
      <c r="N650">
        <v>28</v>
      </c>
      <c r="O650" t="s">
        <v>596</v>
      </c>
      <c r="P650" t="s">
        <v>21</v>
      </c>
      <c r="Q650" t="s">
        <v>22</v>
      </c>
      <c r="R650" t="s">
        <v>21</v>
      </c>
      <c r="W650">
        <v>181</v>
      </c>
      <c r="X650">
        <v>79</v>
      </c>
      <c r="Y650">
        <v>12</v>
      </c>
      <c r="Z650">
        <v>312</v>
      </c>
    </row>
    <row r="651" spans="1:26" ht="15.95">
      <c r="A651" t="s">
        <v>5077</v>
      </c>
      <c r="B651" t="s">
        <v>946</v>
      </c>
      <c r="C651" t="str">
        <f>VLOOKUP(B651, Positions!A$1:B$160, 2, FALSE)</f>
        <v>Defender</v>
      </c>
      <c r="D651" t="s">
        <v>762</v>
      </c>
      <c r="E651" t="s">
        <v>5665</v>
      </c>
      <c r="F651" t="s">
        <v>21</v>
      </c>
      <c r="G651" t="str">
        <f>VLOOKUP(E651, Tiers!M$1:P$134, 3, FALSE)</f>
        <v>ENG2</v>
      </c>
      <c r="H651">
        <f>VLOOKUP(G651, Tiers!B$1:C$134, 2, FALSE)</f>
        <v>3</v>
      </c>
      <c r="I651" s="26" t="s">
        <v>5702</v>
      </c>
      <c r="J651">
        <f t="shared" si="42"/>
        <v>11</v>
      </c>
      <c r="K651">
        <f t="shared" si="43"/>
        <v>1</v>
      </c>
      <c r="L651">
        <f t="shared" si="44"/>
        <v>13024</v>
      </c>
      <c r="M651">
        <f t="shared" si="45"/>
        <v>427</v>
      </c>
      <c r="N651">
        <v>28</v>
      </c>
      <c r="O651" t="s">
        <v>57</v>
      </c>
      <c r="P651" t="s">
        <v>21</v>
      </c>
      <c r="Q651" t="s">
        <v>22</v>
      </c>
      <c r="R651" t="s">
        <v>21</v>
      </c>
      <c r="W651">
        <v>178</v>
      </c>
      <c r="X651">
        <v>73</v>
      </c>
      <c r="Y651">
        <v>4</v>
      </c>
      <c r="Z651">
        <v>294</v>
      </c>
    </row>
    <row r="652" spans="1:26" ht="15.95">
      <c r="A652" t="s">
        <v>5078</v>
      </c>
      <c r="B652" t="s">
        <v>16</v>
      </c>
      <c r="C652" t="str">
        <f>VLOOKUP(B652, Positions!A$1:B$160, 2, FALSE)</f>
        <v>Forward</v>
      </c>
      <c r="D652" t="s">
        <v>579</v>
      </c>
      <c r="E652" t="s">
        <v>5665</v>
      </c>
      <c r="F652" t="s">
        <v>21</v>
      </c>
      <c r="G652" t="str">
        <f>VLOOKUP(E652, Tiers!M$1:P$134, 3, FALSE)</f>
        <v>ENG2</v>
      </c>
      <c r="H652">
        <f>VLOOKUP(G652, Tiers!B$1:C$134, 2, FALSE)</f>
        <v>3</v>
      </c>
      <c r="I652" s="26" t="s">
        <v>5703</v>
      </c>
      <c r="J652">
        <f t="shared" si="42"/>
        <v>10</v>
      </c>
      <c r="K652">
        <f t="shared" si="43"/>
        <v>1</v>
      </c>
      <c r="L652">
        <f t="shared" si="44"/>
        <v>13043</v>
      </c>
      <c r="M652">
        <f t="shared" si="45"/>
        <v>428</v>
      </c>
      <c r="N652">
        <v>28</v>
      </c>
      <c r="O652" t="s">
        <v>2468</v>
      </c>
      <c r="P652" t="s">
        <v>21</v>
      </c>
      <c r="Q652" t="s">
        <v>22</v>
      </c>
      <c r="R652" t="s">
        <v>21</v>
      </c>
      <c r="W652">
        <v>180</v>
      </c>
      <c r="X652">
        <v>70</v>
      </c>
      <c r="Y652">
        <v>87</v>
      </c>
      <c r="Z652">
        <v>244</v>
      </c>
    </row>
    <row r="653" spans="1:26" ht="15.95">
      <c r="A653" t="s">
        <v>5079</v>
      </c>
      <c r="B653" t="s">
        <v>102</v>
      </c>
      <c r="C653" t="str">
        <f>VLOOKUP(B653, Positions!A$1:B$160, 2, FALSE)</f>
        <v>Defender</v>
      </c>
      <c r="D653" t="s">
        <v>187</v>
      </c>
      <c r="E653" t="s">
        <v>5663</v>
      </c>
      <c r="F653" t="s">
        <v>21</v>
      </c>
      <c r="G653" t="str">
        <f>VLOOKUP(E653, Tiers!M$1:P$134, 3, FALSE)</f>
        <v>ENG4</v>
      </c>
      <c r="H653">
        <f>VLOOKUP(G653, Tiers!B$1:C$134, 2, FALSE)</f>
        <v>5</v>
      </c>
      <c r="I653" s="26" t="s">
        <v>5704</v>
      </c>
      <c r="J653">
        <f t="shared" si="42"/>
        <v>3</v>
      </c>
      <c r="K653">
        <f t="shared" si="43"/>
        <v>3</v>
      </c>
      <c r="L653">
        <f t="shared" si="44"/>
        <v>13245</v>
      </c>
      <c r="M653">
        <f t="shared" si="45"/>
        <v>435</v>
      </c>
      <c r="N653">
        <v>28</v>
      </c>
      <c r="O653" t="s">
        <v>5786</v>
      </c>
      <c r="P653" t="s">
        <v>21</v>
      </c>
      <c r="Q653" t="s">
        <v>22</v>
      </c>
      <c r="R653" t="s">
        <v>21</v>
      </c>
      <c r="W653">
        <v>178</v>
      </c>
      <c r="X653">
        <v>78</v>
      </c>
      <c r="Y653">
        <v>7</v>
      </c>
      <c r="Z653">
        <v>173</v>
      </c>
    </row>
    <row r="654" spans="1:26" ht="15.95">
      <c r="A654" t="s">
        <v>5080</v>
      </c>
      <c r="B654" t="s">
        <v>81</v>
      </c>
      <c r="C654" t="str">
        <f>VLOOKUP(B654, Positions!A$1:B$160, 2, FALSE)</f>
        <v>Defender</v>
      </c>
      <c r="D654" t="s">
        <v>259</v>
      </c>
      <c r="E654" t="s">
        <v>5663</v>
      </c>
      <c r="F654" t="s">
        <v>21</v>
      </c>
      <c r="G654" t="str">
        <f>VLOOKUP(E654, Tiers!M$1:P$134, 3, FALSE)</f>
        <v>ENG4</v>
      </c>
      <c r="H654">
        <f>VLOOKUP(G654, Tiers!B$1:C$134, 2, FALSE)</f>
        <v>5</v>
      </c>
      <c r="I654" s="26" t="s">
        <v>5705</v>
      </c>
      <c r="J654">
        <f t="shared" si="42"/>
        <v>3</v>
      </c>
      <c r="K654">
        <f t="shared" si="43"/>
        <v>3</v>
      </c>
      <c r="L654">
        <f t="shared" si="44"/>
        <v>13253</v>
      </c>
      <c r="M654">
        <f t="shared" si="45"/>
        <v>435</v>
      </c>
      <c r="N654">
        <v>28</v>
      </c>
      <c r="O654" t="s">
        <v>57</v>
      </c>
      <c r="P654" t="s">
        <v>21</v>
      </c>
      <c r="Q654" t="s">
        <v>22</v>
      </c>
      <c r="R654" t="s">
        <v>21</v>
      </c>
      <c r="W654">
        <v>188</v>
      </c>
      <c r="X654">
        <v>83</v>
      </c>
      <c r="Y654">
        <v>18</v>
      </c>
      <c r="Z654">
        <v>293</v>
      </c>
    </row>
    <row r="655" spans="1:26" ht="15.95">
      <c r="A655" t="s">
        <v>5081</v>
      </c>
      <c r="B655" t="s">
        <v>789</v>
      </c>
      <c r="C655" t="str">
        <f>VLOOKUP(B655, Positions!A$1:B$160, 2, FALSE)</f>
        <v>Forward</v>
      </c>
      <c r="D655" t="s">
        <v>2232</v>
      </c>
      <c r="E655" t="s">
        <v>5666</v>
      </c>
      <c r="F655" t="s">
        <v>21</v>
      </c>
      <c r="G655" t="str">
        <f>VLOOKUP(E655, Tiers!M$1:P$134, 3, FALSE)</f>
        <v>NONE</v>
      </c>
      <c r="H655">
        <f>VLOOKUP(G655, Tiers!B$1:C$134, 2, FALSE)</f>
        <v>7</v>
      </c>
      <c r="I655" s="26" t="s">
        <v>5706</v>
      </c>
      <c r="J655">
        <f t="shared" si="42"/>
        <v>3</v>
      </c>
      <c r="K655">
        <f t="shared" si="43"/>
        <v>3</v>
      </c>
      <c r="L655">
        <f t="shared" si="44"/>
        <v>13616</v>
      </c>
      <c r="M655">
        <f t="shared" si="45"/>
        <v>447</v>
      </c>
      <c r="N655">
        <v>28</v>
      </c>
      <c r="O655" t="s">
        <v>586</v>
      </c>
      <c r="P655" t="s">
        <v>21</v>
      </c>
      <c r="Q655" t="s">
        <v>22</v>
      </c>
      <c r="R655" t="s">
        <v>21</v>
      </c>
      <c r="W655">
        <v>181</v>
      </c>
      <c r="X655">
        <v>71</v>
      </c>
      <c r="Y655">
        <v>37</v>
      </c>
      <c r="Z655">
        <v>172</v>
      </c>
    </row>
    <row r="656" spans="1:26" ht="15.95">
      <c r="A656" t="s">
        <v>5082</v>
      </c>
      <c r="B656" t="s">
        <v>81</v>
      </c>
      <c r="C656" t="str">
        <f>VLOOKUP(B656, Positions!A$1:B$160, 2, FALSE)</f>
        <v>Defender</v>
      </c>
      <c r="D656" t="s">
        <v>1243</v>
      </c>
      <c r="E656" t="s">
        <v>5666</v>
      </c>
      <c r="F656" t="s">
        <v>21</v>
      </c>
      <c r="G656" t="str">
        <f>VLOOKUP(E656, Tiers!M$1:P$134, 3, FALSE)</f>
        <v>NONE</v>
      </c>
      <c r="H656">
        <f>VLOOKUP(G656, Tiers!B$1:C$134, 2, FALSE)</f>
        <v>7</v>
      </c>
      <c r="I656" s="26" t="s">
        <v>5707</v>
      </c>
      <c r="J656">
        <f t="shared" si="42"/>
        <v>5</v>
      </c>
      <c r="K656">
        <f t="shared" si="43"/>
        <v>3</v>
      </c>
      <c r="L656">
        <f t="shared" si="44"/>
        <v>13923</v>
      </c>
      <c r="M656">
        <f t="shared" si="45"/>
        <v>457</v>
      </c>
      <c r="N656">
        <v>28</v>
      </c>
      <c r="O656" t="s">
        <v>623</v>
      </c>
      <c r="P656" t="s">
        <v>21</v>
      </c>
      <c r="Q656" t="s">
        <v>22</v>
      </c>
      <c r="R656" t="s">
        <v>21</v>
      </c>
      <c r="W656">
        <v>188</v>
      </c>
      <c r="X656">
        <v>84</v>
      </c>
      <c r="Y656">
        <v>6</v>
      </c>
      <c r="Z656">
        <v>221</v>
      </c>
    </row>
    <row r="657" spans="1:26" ht="15.95">
      <c r="A657" t="s">
        <v>5083</v>
      </c>
      <c r="B657" t="s">
        <v>16</v>
      </c>
      <c r="C657" t="str">
        <f>VLOOKUP(B657, Positions!A$1:B$160, 2, FALSE)</f>
        <v>Forward</v>
      </c>
      <c r="D657" t="s">
        <v>263</v>
      </c>
      <c r="E657" t="s">
        <v>5665</v>
      </c>
      <c r="F657" t="s">
        <v>21</v>
      </c>
      <c r="G657" t="str">
        <f>VLOOKUP(E657, Tiers!M$1:P$134, 3, FALSE)</f>
        <v>ENG2</v>
      </c>
      <c r="H657">
        <f>VLOOKUP(G657, Tiers!B$1:C$134, 2, FALSE)</f>
        <v>3</v>
      </c>
      <c r="I657" s="26" t="s">
        <v>5708</v>
      </c>
      <c r="J657">
        <f t="shared" si="42"/>
        <v>3</v>
      </c>
      <c r="K657">
        <f t="shared" si="43"/>
        <v>3</v>
      </c>
      <c r="L657">
        <f t="shared" si="44"/>
        <v>14719</v>
      </c>
      <c r="M657">
        <f t="shared" si="45"/>
        <v>483</v>
      </c>
      <c r="N657">
        <v>28</v>
      </c>
      <c r="O657" t="s">
        <v>1148</v>
      </c>
      <c r="P657" t="s">
        <v>21</v>
      </c>
      <c r="Q657" t="s">
        <v>22</v>
      </c>
      <c r="R657" t="s">
        <v>21</v>
      </c>
      <c r="S657" t="s">
        <v>488</v>
      </c>
      <c r="W657">
        <v>178</v>
      </c>
      <c r="X657">
        <v>73</v>
      </c>
      <c r="Y657">
        <v>158</v>
      </c>
      <c r="Z657">
        <v>396</v>
      </c>
    </row>
    <row r="658" spans="1:26" ht="15.95">
      <c r="A658" t="s">
        <v>5084</v>
      </c>
      <c r="B658" t="s">
        <v>457</v>
      </c>
      <c r="C658" t="str">
        <f>VLOOKUP(B658, Positions!A$1:B$160, 2, FALSE)</f>
        <v>Forward</v>
      </c>
      <c r="D658" t="s">
        <v>1883</v>
      </c>
      <c r="E658" t="s">
        <v>5666</v>
      </c>
      <c r="F658" t="s">
        <v>21</v>
      </c>
      <c r="G658" t="str">
        <f>VLOOKUP(E658, Tiers!M$1:P$134, 3, FALSE)</f>
        <v>NONE</v>
      </c>
      <c r="H658">
        <f>VLOOKUP(G658, Tiers!B$1:C$134, 2, FALSE)</f>
        <v>7</v>
      </c>
      <c r="I658" s="26" t="s">
        <v>5709</v>
      </c>
      <c r="J658">
        <f t="shared" si="42"/>
        <v>7</v>
      </c>
      <c r="K658">
        <f t="shared" si="43"/>
        <v>4</v>
      </c>
      <c r="L658">
        <f t="shared" si="44"/>
        <v>15326</v>
      </c>
      <c r="M658">
        <f t="shared" si="45"/>
        <v>503</v>
      </c>
      <c r="N658">
        <v>28</v>
      </c>
      <c r="O658" t="s">
        <v>74</v>
      </c>
      <c r="P658" t="s">
        <v>21</v>
      </c>
      <c r="Q658" t="s">
        <v>22</v>
      </c>
      <c r="R658" t="s">
        <v>21</v>
      </c>
      <c r="W658">
        <v>181</v>
      </c>
      <c r="X658">
        <v>75</v>
      </c>
      <c r="Y658">
        <v>33</v>
      </c>
      <c r="Z658">
        <v>161</v>
      </c>
    </row>
    <row r="659" spans="1:26" ht="15.95">
      <c r="A659" t="s">
        <v>5085</v>
      </c>
      <c r="B659" t="s">
        <v>42</v>
      </c>
      <c r="C659" t="str">
        <f>VLOOKUP(B659, Positions!A$1:B$160, 2, FALSE)</f>
        <v>Midfielder</v>
      </c>
      <c r="D659" t="s">
        <v>338</v>
      </c>
      <c r="E659" t="s">
        <v>5666</v>
      </c>
      <c r="F659" t="s">
        <v>21</v>
      </c>
      <c r="G659" t="str">
        <f>VLOOKUP(E659, Tiers!M$1:P$134, 3, FALSE)</f>
        <v>NONE</v>
      </c>
      <c r="H659">
        <f>VLOOKUP(G659, Tiers!B$1:C$134, 2, FALSE)</f>
        <v>7</v>
      </c>
      <c r="I659" s="26" t="s">
        <v>5829</v>
      </c>
      <c r="J659">
        <f t="shared" si="42"/>
        <v>12</v>
      </c>
      <c r="K659">
        <f t="shared" si="43"/>
        <v>2</v>
      </c>
      <c r="L659">
        <f t="shared" si="44"/>
        <v>10439</v>
      </c>
      <c r="M659">
        <f t="shared" si="45"/>
        <v>343</v>
      </c>
      <c r="N659">
        <v>28</v>
      </c>
      <c r="O659" t="s">
        <v>69</v>
      </c>
      <c r="P659" t="s">
        <v>21</v>
      </c>
      <c r="Q659" t="s">
        <v>22</v>
      </c>
      <c r="R659" t="s">
        <v>21</v>
      </c>
      <c r="W659">
        <v>183</v>
      </c>
      <c r="X659">
        <v>74</v>
      </c>
      <c r="Y659">
        <v>40</v>
      </c>
      <c r="Z659">
        <v>329</v>
      </c>
    </row>
    <row r="660" spans="1:26" ht="15.95">
      <c r="A660" t="s">
        <v>5086</v>
      </c>
      <c r="B660" t="s">
        <v>278</v>
      </c>
      <c r="C660" t="str">
        <f>VLOOKUP(B660, Positions!A$1:B$160, 2, FALSE)</f>
        <v>Midfielder</v>
      </c>
      <c r="D660" t="s">
        <v>1279</v>
      </c>
      <c r="E660" t="s">
        <v>5666</v>
      </c>
      <c r="F660" t="s">
        <v>21</v>
      </c>
      <c r="G660" t="str">
        <f>VLOOKUP(E660, Tiers!M$1:P$134, 3, FALSE)</f>
        <v>NONE</v>
      </c>
      <c r="H660">
        <f>VLOOKUP(G660, Tiers!B$1:C$134, 2, FALSE)</f>
        <v>7</v>
      </c>
      <c r="I660" s="26" t="s">
        <v>5830</v>
      </c>
      <c r="J660">
        <f t="shared" si="42"/>
        <v>11</v>
      </c>
      <c r="K660">
        <f t="shared" si="43"/>
        <v>1</v>
      </c>
      <c r="L660">
        <f t="shared" si="44"/>
        <v>10441</v>
      </c>
      <c r="M660">
        <f t="shared" si="45"/>
        <v>343</v>
      </c>
      <c r="N660">
        <v>28</v>
      </c>
      <c r="O660" t="s">
        <v>745</v>
      </c>
      <c r="P660" t="s">
        <v>21</v>
      </c>
      <c r="Q660" t="s">
        <v>22</v>
      </c>
      <c r="R660" t="s">
        <v>21</v>
      </c>
      <c r="W660">
        <v>186</v>
      </c>
      <c r="X660">
        <v>70</v>
      </c>
      <c r="Y660">
        <v>34</v>
      </c>
      <c r="Z660">
        <v>244</v>
      </c>
    </row>
    <row r="661" spans="1:26" ht="15.95">
      <c r="A661" t="s">
        <v>5087</v>
      </c>
      <c r="B661" t="s">
        <v>5088</v>
      </c>
      <c r="C661" t="str">
        <f>VLOOKUP(B661, Positions!A$1:B$160, 2, FALSE)</f>
        <v>Defender</v>
      </c>
      <c r="D661" t="s">
        <v>225</v>
      </c>
      <c r="E661" t="s">
        <v>62</v>
      </c>
      <c r="F661" t="s">
        <v>21</v>
      </c>
      <c r="G661" t="str">
        <f>VLOOKUP(E661, Tiers!M$1:P$134, 3, FALSE)</f>
        <v>ENG1</v>
      </c>
      <c r="H661">
        <f>VLOOKUP(G661, Tiers!B$1:C$134, 2, FALSE)</f>
        <v>1</v>
      </c>
      <c r="I661" s="26" t="s">
        <v>5831</v>
      </c>
      <c r="J661">
        <f t="shared" si="42"/>
        <v>11</v>
      </c>
      <c r="K661">
        <f t="shared" si="43"/>
        <v>1</v>
      </c>
      <c r="L661">
        <f t="shared" si="44"/>
        <v>10445</v>
      </c>
      <c r="M661">
        <f t="shared" si="45"/>
        <v>343</v>
      </c>
      <c r="N661">
        <v>28</v>
      </c>
      <c r="O661" t="s">
        <v>285</v>
      </c>
      <c r="P661" t="s">
        <v>21</v>
      </c>
      <c r="Q661" t="s">
        <v>22</v>
      </c>
      <c r="R661" t="s">
        <v>21</v>
      </c>
      <c r="W661">
        <v>178</v>
      </c>
      <c r="X661">
        <v>72</v>
      </c>
      <c r="Y661">
        <v>28</v>
      </c>
      <c r="Z661">
        <v>217</v>
      </c>
    </row>
    <row r="662" spans="1:26" ht="15.95">
      <c r="A662" t="s">
        <v>5089</v>
      </c>
      <c r="B662" t="s">
        <v>1151</v>
      </c>
      <c r="C662" t="str">
        <f>VLOOKUP(B662, Positions!A$1:B$160, 2, FALSE)</f>
        <v>Defender</v>
      </c>
      <c r="D662" t="s">
        <v>5666</v>
      </c>
      <c r="E662" t="s">
        <v>5666</v>
      </c>
      <c r="F662" t="s">
        <v>21</v>
      </c>
      <c r="G662" t="str">
        <f>VLOOKUP(E662, Tiers!M$1:P$134, 3, FALSE)</f>
        <v>NONE</v>
      </c>
      <c r="H662">
        <f>VLOOKUP(G662, Tiers!B$1:C$134, 2, FALSE)</f>
        <v>7</v>
      </c>
      <c r="I662" s="26" t="s">
        <v>5763</v>
      </c>
      <c r="J662">
        <f t="shared" si="42"/>
        <v>11</v>
      </c>
      <c r="K662">
        <f t="shared" si="43"/>
        <v>1</v>
      </c>
      <c r="L662">
        <f t="shared" si="44"/>
        <v>10447</v>
      </c>
      <c r="M662">
        <f t="shared" si="45"/>
        <v>343</v>
      </c>
      <c r="N662">
        <v>28</v>
      </c>
      <c r="O662" t="s">
        <v>74</v>
      </c>
      <c r="P662" t="s">
        <v>21</v>
      </c>
      <c r="Q662" t="s">
        <v>22</v>
      </c>
      <c r="R662" t="s">
        <v>21</v>
      </c>
      <c r="W662">
        <v>185</v>
      </c>
      <c r="X662">
        <v>73</v>
      </c>
      <c r="Y662">
        <v>12</v>
      </c>
      <c r="Z662">
        <v>198</v>
      </c>
    </row>
    <row r="663" spans="1:26" ht="15.95">
      <c r="A663" t="s">
        <v>5090</v>
      </c>
      <c r="B663" t="s">
        <v>166</v>
      </c>
      <c r="C663" t="str">
        <f>VLOOKUP(B663, Positions!A$1:B$160, 2, FALSE)</f>
        <v>Goalkeeper</v>
      </c>
      <c r="D663" t="s">
        <v>284</v>
      </c>
      <c r="E663" t="s">
        <v>5665</v>
      </c>
      <c r="F663" t="s">
        <v>21</v>
      </c>
      <c r="G663" t="str">
        <f>VLOOKUP(E663, Tiers!M$1:P$134, 3, FALSE)</f>
        <v>ENG2</v>
      </c>
      <c r="H663">
        <f>VLOOKUP(G663, Tiers!B$1:C$134, 2, FALSE)</f>
        <v>3</v>
      </c>
      <c r="I663" s="26" t="s">
        <v>5764</v>
      </c>
      <c r="J663">
        <f t="shared" si="42"/>
        <v>11</v>
      </c>
      <c r="K663">
        <f t="shared" si="43"/>
        <v>1</v>
      </c>
      <c r="L663">
        <f t="shared" si="44"/>
        <v>10453</v>
      </c>
      <c r="M663">
        <f t="shared" si="45"/>
        <v>343</v>
      </c>
      <c r="N663">
        <v>28</v>
      </c>
      <c r="O663" t="s">
        <v>1225</v>
      </c>
      <c r="P663" t="s">
        <v>21</v>
      </c>
      <c r="Q663" t="s">
        <v>22</v>
      </c>
      <c r="R663" t="s">
        <v>21</v>
      </c>
      <c r="S663" t="s">
        <v>4091</v>
      </c>
      <c r="W663">
        <v>191</v>
      </c>
      <c r="X663">
        <v>78</v>
      </c>
      <c r="Y663">
        <v>0</v>
      </c>
      <c r="Z663">
        <v>150</v>
      </c>
    </row>
    <row r="664" spans="1:26" ht="15.95">
      <c r="A664" t="s">
        <v>5091</v>
      </c>
      <c r="B664" t="s">
        <v>166</v>
      </c>
      <c r="C664" t="str">
        <f>VLOOKUP(B664, Positions!A$1:B$160, 2, FALSE)</f>
        <v>Goalkeeper</v>
      </c>
      <c r="D664" t="s">
        <v>2232</v>
      </c>
      <c r="E664" t="s">
        <v>5666</v>
      </c>
      <c r="F664" t="s">
        <v>21</v>
      </c>
      <c r="G664" t="str">
        <f>VLOOKUP(E664, Tiers!M$1:P$134, 3, FALSE)</f>
        <v>NONE</v>
      </c>
      <c r="H664">
        <f>VLOOKUP(G664, Tiers!B$1:C$134, 2, FALSE)</f>
        <v>7</v>
      </c>
      <c r="I664" s="26" t="s">
        <v>5765</v>
      </c>
      <c r="J664">
        <f t="shared" si="42"/>
        <v>10</v>
      </c>
      <c r="K664">
        <f t="shared" si="43"/>
        <v>1</v>
      </c>
      <c r="L664">
        <f t="shared" si="44"/>
        <v>10479</v>
      </c>
      <c r="M664">
        <f t="shared" si="45"/>
        <v>344</v>
      </c>
      <c r="N664">
        <v>28</v>
      </c>
      <c r="O664" t="s">
        <v>370</v>
      </c>
      <c r="P664" t="s">
        <v>21</v>
      </c>
      <c r="Q664" t="s">
        <v>22</v>
      </c>
      <c r="R664" t="s">
        <v>21</v>
      </c>
      <c r="W664">
        <v>180</v>
      </c>
      <c r="X664">
        <v>75</v>
      </c>
      <c r="Y664">
        <v>0</v>
      </c>
      <c r="Z664">
        <v>142</v>
      </c>
    </row>
    <row r="665" spans="1:26" ht="15.95">
      <c r="A665" t="s">
        <v>4763</v>
      </c>
      <c r="B665" t="s">
        <v>42</v>
      </c>
      <c r="C665" t="str">
        <f>VLOOKUP(B665, Positions!A$1:B$160, 2, FALSE)</f>
        <v>Midfielder</v>
      </c>
      <c r="D665" t="s">
        <v>5666</v>
      </c>
      <c r="E665" t="s">
        <v>5666</v>
      </c>
      <c r="F665" t="s">
        <v>21</v>
      </c>
      <c r="G665" t="str">
        <f>VLOOKUP(E665, Tiers!M$1:P$134, 3, FALSE)</f>
        <v>NONE</v>
      </c>
      <c r="H665">
        <f>VLOOKUP(G665, Tiers!B$1:C$134, 2, FALSE)</f>
        <v>7</v>
      </c>
      <c r="I665" s="26" t="s">
        <v>5766</v>
      </c>
      <c r="J665">
        <f t="shared" si="42"/>
        <v>10</v>
      </c>
      <c r="K665">
        <f t="shared" si="43"/>
        <v>1</v>
      </c>
      <c r="L665">
        <f t="shared" si="44"/>
        <v>10496</v>
      </c>
      <c r="M665">
        <f t="shared" si="45"/>
        <v>344</v>
      </c>
      <c r="N665">
        <v>28</v>
      </c>
      <c r="O665" t="s">
        <v>5822</v>
      </c>
      <c r="P665" t="s">
        <v>21</v>
      </c>
      <c r="Q665" t="s">
        <v>22</v>
      </c>
      <c r="R665" t="s">
        <v>21</v>
      </c>
      <c r="W665">
        <v>183</v>
      </c>
      <c r="X665">
        <v>77</v>
      </c>
      <c r="Y665">
        <v>12</v>
      </c>
      <c r="Z665">
        <v>160</v>
      </c>
    </row>
    <row r="666" spans="1:26" ht="15.95">
      <c r="A666" t="s">
        <v>5092</v>
      </c>
      <c r="B666" t="s">
        <v>31</v>
      </c>
      <c r="C666" t="str">
        <f>VLOOKUP(B666, Positions!A$1:B$160, 2, FALSE)</f>
        <v>Defender</v>
      </c>
      <c r="D666" t="s">
        <v>674</v>
      </c>
      <c r="E666" t="s">
        <v>5666</v>
      </c>
      <c r="F666" t="s">
        <v>21</v>
      </c>
      <c r="G666" t="str">
        <f>VLOOKUP(E666, Tiers!M$1:P$134, 3, FALSE)</f>
        <v>NONE</v>
      </c>
      <c r="H666">
        <f>VLOOKUP(G666, Tiers!B$1:C$134, 2, FALSE)</f>
        <v>7</v>
      </c>
      <c r="I666" s="26" t="s">
        <v>5767</v>
      </c>
      <c r="J666">
        <f t="shared" si="42"/>
        <v>10</v>
      </c>
      <c r="K666">
        <f t="shared" si="43"/>
        <v>1</v>
      </c>
      <c r="L666">
        <f t="shared" si="44"/>
        <v>10500</v>
      </c>
      <c r="M666">
        <f t="shared" si="45"/>
        <v>345</v>
      </c>
      <c r="N666">
        <v>28</v>
      </c>
      <c r="O666" t="s">
        <v>1225</v>
      </c>
      <c r="P666" t="s">
        <v>21</v>
      </c>
      <c r="Q666" t="s">
        <v>22</v>
      </c>
      <c r="R666" t="s">
        <v>21</v>
      </c>
      <c r="W666">
        <v>170</v>
      </c>
      <c r="X666">
        <v>72</v>
      </c>
      <c r="Y666">
        <v>5</v>
      </c>
      <c r="Z666">
        <v>236</v>
      </c>
    </row>
    <row r="667" spans="1:26" ht="15.95">
      <c r="A667" t="s">
        <v>5093</v>
      </c>
      <c r="B667" t="s">
        <v>102</v>
      </c>
      <c r="C667" t="str">
        <f>VLOOKUP(B667, Positions!A$1:B$160, 2, FALSE)</f>
        <v>Defender</v>
      </c>
      <c r="D667" t="s">
        <v>98</v>
      </c>
      <c r="E667" t="s">
        <v>5665</v>
      </c>
      <c r="F667" t="s">
        <v>21</v>
      </c>
      <c r="G667" t="str">
        <f>VLOOKUP(E667, Tiers!M$1:P$134, 3, FALSE)</f>
        <v>ENG2</v>
      </c>
      <c r="H667">
        <f>VLOOKUP(G667, Tiers!B$1:C$134, 2, FALSE)</f>
        <v>3</v>
      </c>
      <c r="I667" s="26" t="s">
        <v>5768</v>
      </c>
      <c r="J667">
        <f t="shared" si="42"/>
        <v>7</v>
      </c>
      <c r="K667">
        <f t="shared" si="43"/>
        <v>4</v>
      </c>
      <c r="L667">
        <f t="shared" si="44"/>
        <v>10591</v>
      </c>
      <c r="M667">
        <f t="shared" si="45"/>
        <v>347</v>
      </c>
      <c r="N667">
        <v>28</v>
      </c>
      <c r="O667" t="s">
        <v>5094</v>
      </c>
      <c r="P667" t="s">
        <v>21</v>
      </c>
      <c r="Q667" t="s">
        <v>171</v>
      </c>
      <c r="R667" t="s">
        <v>21</v>
      </c>
      <c r="S667" t="s">
        <v>491</v>
      </c>
      <c r="W667">
        <v>188</v>
      </c>
      <c r="X667">
        <v>93</v>
      </c>
      <c r="Y667">
        <v>5</v>
      </c>
      <c r="Z667">
        <v>208</v>
      </c>
    </row>
    <row r="668" spans="1:26" ht="15.95">
      <c r="A668" t="s">
        <v>3081</v>
      </c>
      <c r="B668" t="s">
        <v>166</v>
      </c>
      <c r="C668" t="str">
        <f>VLOOKUP(B668, Positions!A$1:B$160, 2, FALSE)</f>
        <v>Goalkeeper</v>
      </c>
      <c r="D668" t="s">
        <v>5095</v>
      </c>
      <c r="E668" t="s">
        <v>5096</v>
      </c>
      <c r="F668" t="s">
        <v>706</v>
      </c>
      <c r="G668" t="str">
        <f>VLOOKUP(E668, Tiers!M$1:P$134, 3, FALSE)</f>
        <v>POR1</v>
      </c>
      <c r="H668">
        <f>VLOOKUP(G668, Tiers!B$1:C$134, 2, FALSE)</f>
        <v>2</v>
      </c>
      <c r="I668" s="26" t="s">
        <v>5769</v>
      </c>
      <c r="J668">
        <f t="shared" si="42"/>
        <v>6</v>
      </c>
      <c r="K668">
        <f t="shared" si="43"/>
        <v>4</v>
      </c>
      <c r="L668">
        <f t="shared" si="44"/>
        <v>10601</v>
      </c>
      <c r="M668">
        <f t="shared" si="45"/>
        <v>348</v>
      </c>
      <c r="N668">
        <v>28</v>
      </c>
      <c r="O668" t="s">
        <v>5790</v>
      </c>
      <c r="P668" t="s">
        <v>21</v>
      </c>
      <c r="Q668" t="s">
        <v>22</v>
      </c>
      <c r="R668" t="s">
        <v>21</v>
      </c>
      <c r="W668">
        <v>190</v>
      </c>
      <c r="X668">
        <v>81</v>
      </c>
      <c r="Y668">
        <v>1</v>
      </c>
      <c r="Z668">
        <v>209</v>
      </c>
    </row>
    <row r="669" spans="1:26" ht="15.95">
      <c r="A669" t="s">
        <v>5098</v>
      </c>
      <c r="B669" t="s">
        <v>166</v>
      </c>
      <c r="C669" t="str">
        <f>VLOOKUP(B669, Positions!A$1:B$160, 2, FALSE)</f>
        <v>Goalkeeper</v>
      </c>
      <c r="D669" t="s">
        <v>657</v>
      </c>
      <c r="E669" t="s">
        <v>62</v>
      </c>
      <c r="F669" t="s">
        <v>21</v>
      </c>
      <c r="G669" t="str">
        <f>VLOOKUP(E669, Tiers!M$1:P$134, 3, FALSE)</f>
        <v>ENG1</v>
      </c>
      <c r="H669">
        <f>VLOOKUP(G669, Tiers!B$1:C$134, 2, FALSE)</f>
        <v>1</v>
      </c>
      <c r="I669" s="26" t="s">
        <v>5770</v>
      </c>
      <c r="J669">
        <f t="shared" si="42"/>
        <v>4</v>
      </c>
      <c r="K669">
        <f t="shared" si="43"/>
        <v>3</v>
      </c>
      <c r="L669">
        <f t="shared" si="44"/>
        <v>10669</v>
      </c>
      <c r="M669">
        <f t="shared" si="45"/>
        <v>350</v>
      </c>
      <c r="N669">
        <v>28</v>
      </c>
      <c r="O669" t="s">
        <v>5099</v>
      </c>
      <c r="P669" t="s">
        <v>21</v>
      </c>
      <c r="Q669" t="s">
        <v>22</v>
      </c>
      <c r="R669" t="s">
        <v>21</v>
      </c>
      <c r="W669">
        <v>194</v>
      </c>
      <c r="X669">
        <v>97</v>
      </c>
      <c r="Y669">
        <v>0</v>
      </c>
      <c r="Z669">
        <v>316</v>
      </c>
    </row>
    <row r="670" spans="1:26" ht="15.95">
      <c r="A670" t="s">
        <v>5101</v>
      </c>
      <c r="B670" t="s">
        <v>16</v>
      </c>
      <c r="C670" t="str">
        <f>VLOOKUP(B670, Positions!A$1:B$160, 2, FALSE)</f>
        <v>Forward</v>
      </c>
      <c r="D670" t="s">
        <v>1308</v>
      </c>
      <c r="E670" t="s">
        <v>5666</v>
      </c>
      <c r="F670" t="s">
        <v>21</v>
      </c>
      <c r="G670" t="str">
        <f>VLOOKUP(E670, Tiers!M$1:P$134, 3, FALSE)</f>
        <v>NONE</v>
      </c>
      <c r="H670">
        <f>VLOOKUP(G670, Tiers!B$1:C$134, 2, FALSE)</f>
        <v>7</v>
      </c>
      <c r="I670" s="26" t="s">
        <v>5771</v>
      </c>
      <c r="J670">
        <f t="shared" si="42"/>
        <v>12</v>
      </c>
      <c r="K670">
        <f t="shared" si="43"/>
        <v>2</v>
      </c>
      <c r="L670">
        <f t="shared" si="44"/>
        <v>10788</v>
      </c>
      <c r="M670">
        <f t="shared" si="45"/>
        <v>354</v>
      </c>
      <c r="N670">
        <v>28</v>
      </c>
      <c r="O670" t="s">
        <v>1308</v>
      </c>
      <c r="P670" t="s">
        <v>21</v>
      </c>
      <c r="Q670" t="s">
        <v>22</v>
      </c>
      <c r="R670" t="s">
        <v>21</v>
      </c>
      <c r="W670">
        <v>181</v>
      </c>
      <c r="X670">
        <v>78</v>
      </c>
      <c r="Y670">
        <v>54</v>
      </c>
      <c r="Z670">
        <v>288</v>
      </c>
    </row>
    <row r="671" spans="1:26" ht="15.95">
      <c r="A671" t="s">
        <v>5102</v>
      </c>
      <c r="B671" t="s">
        <v>16</v>
      </c>
      <c r="C671" t="str">
        <f>VLOOKUP(B671, Positions!A$1:B$160, 2, FALSE)</f>
        <v>Forward</v>
      </c>
      <c r="D671" t="s">
        <v>5666</v>
      </c>
      <c r="E671" t="s">
        <v>5666</v>
      </c>
      <c r="F671" t="s">
        <v>21</v>
      </c>
      <c r="G671" t="str">
        <f>VLOOKUP(E671, Tiers!M$1:P$134, 3, FALSE)</f>
        <v>NONE</v>
      </c>
      <c r="H671">
        <f>VLOOKUP(G671, Tiers!B$1:C$134, 2, FALSE)</f>
        <v>7</v>
      </c>
      <c r="I671" s="26" t="s">
        <v>5772</v>
      </c>
      <c r="J671">
        <f t="shared" si="42"/>
        <v>10</v>
      </c>
      <c r="K671">
        <f t="shared" si="43"/>
        <v>1</v>
      </c>
      <c r="L671">
        <f t="shared" si="44"/>
        <v>10849</v>
      </c>
      <c r="M671">
        <f t="shared" si="45"/>
        <v>356</v>
      </c>
      <c r="N671">
        <v>28</v>
      </c>
      <c r="O671" t="s">
        <v>512</v>
      </c>
      <c r="P671" t="s">
        <v>21</v>
      </c>
      <c r="Q671" t="s">
        <v>22</v>
      </c>
      <c r="R671" t="s">
        <v>21</v>
      </c>
      <c r="W671">
        <v>183</v>
      </c>
      <c r="X671">
        <v>89</v>
      </c>
      <c r="Y671">
        <v>115</v>
      </c>
      <c r="Z671">
        <v>372</v>
      </c>
    </row>
    <row r="672" spans="1:26" ht="15.95">
      <c r="A672" t="s">
        <v>5103</v>
      </c>
      <c r="B672" t="s">
        <v>16</v>
      </c>
      <c r="C672" t="str">
        <f>VLOOKUP(B672, Positions!A$1:B$160, 2, FALSE)</f>
        <v>Forward</v>
      </c>
      <c r="D672" t="s">
        <v>1166</v>
      </c>
      <c r="E672" t="s">
        <v>5666</v>
      </c>
      <c r="F672" t="s">
        <v>21</v>
      </c>
      <c r="G672" t="str">
        <f>VLOOKUP(E672, Tiers!M$1:P$134, 3, FALSE)</f>
        <v>NONE</v>
      </c>
      <c r="H672">
        <f>VLOOKUP(G672, Tiers!B$1:C$134, 2, FALSE)</f>
        <v>7</v>
      </c>
      <c r="I672" s="26" t="s">
        <v>5773</v>
      </c>
      <c r="J672">
        <f t="shared" si="42"/>
        <v>5</v>
      </c>
      <c r="K672">
        <f t="shared" si="43"/>
        <v>3</v>
      </c>
      <c r="L672">
        <f t="shared" si="44"/>
        <v>11012</v>
      </c>
      <c r="M672">
        <f t="shared" si="45"/>
        <v>361</v>
      </c>
      <c r="N672">
        <v>28</v>
      </c>
      <c r="O672" t="s">
        <v>785</v>
      </c>
      <c r="P672" t="s">
        <v>21</v>
      </c>
      <c r="Q672" t="s">
        <v>22</v>
      </c>
      <c r="R672" t="s">
        <v>21</v>
      </c>
      <c r="W672">
        <v>186</v>
      </c>
      <c r="X672">
        <v>79</v>
      </c>
      <c r="Y672">
        <v>126</v>
      </c>
      <c r="Z672">
        <v>356</v>
      </c>
    </row>
    <row r="673" spans="1:26" ht="15.95">
      <c r="A673" t="s">
        <v>5104</v>
      </c>
      <c r="B673" t="s">
        <v>42</v>
      </c>
      <c r="C673" t="str">
        <f>VLOOKUP(B673, Positions!A$1:B$160, 2, FALSE)</f>
        <v>Midfielder</v>
      </c>
      <c r="D673" t="s">
        <v>162</v>
      </c>
      <c r="E673" t="s">
        <v>5663</v>
      </c>
      <c r="F673" t="s">
        <v>21</v>
      </c>
      <c r="G673" t="str">
        <f>VLOOKUP(E673, Tiers!M$1:P$134, 3, FALSE)</f>
        <v>ENG4</v>
      </c>
      <c r="H673">
        <f>VLOOKUP(G673, Tiers!B$1:C$134, 2, FALSE)</f>
        <v>5</v>
      </c>
      <c r="I673" s="26" t="s">
        <v>5774</v>
      </c>
      <c r="J673">
        <f t="shared" si="42"/>
        <v>1</v>
      </c>
      <c r="K673">
        <f t="shared" si="43"/>
        <v>2</v>
      </c>
      <c r="L673">
        <f t="shared" si="44"/>
        <v>11116</v>
      </c>
      <c r="M673">
        <f t="shared" si="45"/>
        <v>365</v>
      </c>
      <c r="N673">
        <v>28</v>
      </c>
      <c r="O673" t="s">
        <v>397</v>
      </c>
      <c r="P673" t="s">
        <v>21</v>
      </c>
      <c r="Q673" t="s">
        <v>22</v>
      </c>
      <c r="R673" t="s">
        <v>21</v>
      </c>
      <c r="W673">
        <v>183</v>
      </c>
      <c r="X673">
        <v>79</v>
      </c>
      <c r="Y673">
        <v>28</v>
      </c>
      <c r="Z673">
        <v>283</v>
      </c>
    </row>
    <row r="674" spans="1:26" ht="15.95">
      <c r="A674" t="s">
        <v>5105</v>
      </c>
      <c r="B674" t="s">
        <v>16</v>
      </c>
      <c r="C674" t="str">
        <f>VLOOKUP(B674, Positions!A$1:B$160, 2, FALSE)</f>
        <v>Forward</v>
      </c>
      <c r="D674" t="s">
        <v>657</v>
      </c>
      <c r="E674" t="s">
        <v>62</v>
      </c>
      <c r="F674" t="s">
        <v>21</v>
      </c>
      <c r="G674" t="str">
        <f>VLOOKUP(E674, Tiers!M$1:P$134, 3, FALSE)</f>
        <v>ENG1</v>
      </c>
      <c r="H674">
        <f>VLOOKUP(G674, Tiers!B$1:C$134, 2, FALSE)</f>
        <v>1</v>
      </c>
      <c r="I674" s="26" t="s">
        <v>5775</v>
      </c>
      <c r="J674">
        <f t="shared" si="42"/>
        <v>9</v>
      </c>
      <c r="K674">
        <f t="shared" si="43"/>
        <v>1</v>
      </c>
      <c r="L674">
        <f t="shared" si="44"/>
        <v>11245</v>
      </c>
      <c r="M674">
        <f t="shared" si="45"/>
        <v>369</v>
      </c>
      <c r="N674">
        <v>28</v>
      </c>
      <c r="O674" t="s">
        <v>252</v>
      </c>
      <c r="P674" t="s">
        <v>21</v>
      </c>
      <c r="Q674" t="s">
        <v>22</v>
      </c>
      <c r="R674" t="s">
        <v>21</v>
      </c>
      <c r="S674" t="s">
        <v>3261</v>
      </c>
      <c r="W674">
        <v>185</v>
      </c>
      <c r="X674">
        <v>86</v>
      </c>
      <c r="Y674">
        <v>87</v>
      </c>
      <c r="Z674">
        <v>372</v>
      </c>
    </row>
    <row r="675" spans="1:26" ht="15.95">
      <c r="A675" t="s">
        <v>5106</v>
      </c>
      <c r="B675" t="s">
        <v>457</v>
      </c>
      <c r="C675" t="str">
        <f>VLOOKUP(B675, Positions!A$1:B$160, 2, FALSE)</f>
        <v>Forward</v>
      </c>
      <c r="D675" t="s">
        <v>2359</v>
      </c>
      <c r="E675" t="s">
        <v>5666</v>
      </c>
      <c r="F675" t="s">
        <v>21</v>
      </c>
      <c r="G675" t="str">
        <f>VLOOKUP(E675, Tiers!M$1:P$134, 3, FALSE)</f>
        <v>NONE</v>
      </c>
      <c r="H675">
        <f>VLOOKUP(G675, Tiers!B$1:C$134, 2, FALSE)</f>
        <v>7</v>
      </c>
      <c r="I675" s="26" t="s">
        <v>5776</v>
      </c>
      <c r="J675">
        <f t="shared" si="42"/>
        <v>9</v>
      </c>
      <c r="K675">
        <f t="shared" si="43"/>
        <v>1</v>
      </c>
      <c r="L675">
        <f t="shared" si="44"/>
        <v>11247</v>
      </c>
      <c r="M675">
        <f t="shared" si="45"/>
        <v>369</v>
      </c>
      <c r="N675">
        <v>28</v>
      </c>
      <c r="O675" t="s">
        <v>1845</v>
      </c>
      <c r="P675" t="s">
        <v>21</v>
      </c>
      <c r="Q675" t="s">
        <v>22</v>
      </c>
      <c r="R675" t="s">
        <v>21</v>
      </c>
      <c r="W675">
        <v>180</v>
      </c>
      <c r="X675">
        <v>75</v>
      </c>
      <c r="Y675">
        <v>63</v>
      </c>
      <c r="Z675">
        <v>173</v>
      </c>
    </row>
    <row r="676" spans="1:26" ht="15.95">
      <c r="A676" t="s">
        <v>5107</v>
      </c>
      <c r="B676" t="s">
        <v>748</v>
      </c>
      <c r="C676" t="str">
        <f>VLOOKUP(B676, Positions!A$1:B$160, 2, FALSE)</f>
        <v>Midfielder</v>
      </c>
      <c r="D676" t="s">
        <v>116</v>
      </c>
      <c r="E676" t="s">
        <v>62</v>
      </c>
      <c r="F676" t="s">
        <v>21</v>
      </c>
      <c r="G676" t="str">
        <f>VLOOKUP(E676, Tiers!M$1:P$134, 3, FALSE)</f>
        <v>ENG1</v>
      </c>
      <c r="H676">
        <f>VLOOKUP(G676, Tiers!B$1:C$134, 2, FALSE)</f>
        <v>1</v>
      </c>
      <c r="I676" s="26" t="s">
        <v>5777</v>
      </c>
      <c r="J676">
        <f t="shared" si="42"/>
        <v>7</v>
      </c>
      <c r="K676">
        <f t="shared" si="43"/>
        <v>4</v>
      </c>
      <c r="L676">
        <f t="shared" si="44"/>
        <v>11310</v>
      </c>
      <c r="M676">
        <f t="shared" si="45"/>
        <v>371</v>
      </c>
      <c r="N676">
        <v>28</v>
      </c>
      <c r="O676" t="s">
        <v>2831</v>
      </c>
      <c r="P676" t="s">
        <v>21</v>
      </c>
      <c r="Q676" t="s">
        <v>22</v>
      </c>
      <c r="R676" t="s">
        <v>21</v>
      </c>
      <c r="S676" t="s">
        <v>491</v>
      </c>
      <c r="W676">
        <v>180</v>
      </c>
      <c r="X676">
        <v>79</v>
      </c>
      <c r="Y676">
        <v>73</v>
      </c>
      <c r="Z676">
        <v>317</v>
      </c>
    </row>
    <row r="677" spans="1:26" ht="15.95">
      <c r="A677" t="s">
        <v>5108</v>
      </c>
      <c r="B677" t="s">
        <v>4451</v>
      </c>
      <c r="C677" t="str">
        <f>VLOOKUP(B677, Positions!A$1:B$160, 2, FALSE)</f>
        <v>Defender</v>
      </c>
      <c r="D677" t="s">
        <v>27</v>
      </c>
      <c r="E677" t="s">
        <v>5663</v>
      </c>
      <c r="F677" t="s">
        <v>21</v>
      </c>
      <c r="G677" t="str">
        <f>VLOOKUP(E677, Tiers!M$1:P$134, 3, FALSE)</f>
        <v>ENG4</v>
      </c>
      <c r="H677">
        <f>VLOOKUP(G677, Tiers!B$1:C$134, 2, FALSE)</f>
        <v>5</v>
      </c>
      <c r="I677" s="26" t="s">
        <v>5778</v>
      </c>
      <c r="J677">
        <f t="shared" si="42"/>
        <v>5</v>
      </c>
      <c r="K677">
        <f t="shared" si="43"/>
        <v>3</v>
      </c>
      <c r="L677">
        <f t="shared" si="44"/>
        <v>11371</v>
      </c>
      <c r="M677">
        <f t="shared" si="45"/>
        <v>373</v>
      </c>
      <c r="N677">
        <v>28</v>
      </c>
      <c r="O677" t="s">
        <v>57</v>
      </c>
      <c r="P677" t="s">
        <v>21</v>
      </c>
      <c r="Q677" t="s">
        <v>22</v>
      </c>
      <c r="R677" t="s">
        <v>21</v>
      </c>
      <c r="W677">
        <v>178</v>
      </c>
      <c r="X677">
        <v>70</v>
      </c>
      <c r="Y677">
        <v>17</v>
      </c>
      <c r="Z677">
        <v>316</v>
      </c>
    </row>
    <row r="678" spans="1:26" ht="15.95">
      <c r="A678" t="s">
        <v>5109</v>
      </c>
      <c r="B678" t="s">
        <v>115</v>
      </c>
      <c r="C678" t="str">
        <f>VLOOKUP(B678, Positions!A$1:B$160, 2, FALSE)</f>
        <v>Midfielder</v>
      </c>
      <c r="D678" t="s">
        <v>200</v>
      </c>
      <c r="E678" t="s">
        <v>5664</v>
      </c>
      <c r="F678" t="s">
        <v>21</v>
      </c>
      <c r="G678" t="str">
        <f>VLOOKUP(E678, Tiers!M$1:P$134, 3, FALSE)</f>
        <v>ENG3</v>
      </c>
      <c r="H678">
        <f>VLOOKUP(G678, Tiers!B$1:C$134, 2, FALSE)</f>
        <v>4</v>
      </c>
      <c r="I678" s="26" t="s">
        <v>5779</v>
      </c>
      <c r="J678">
        <f t="shared" si="42"/>
        <v>4</v>
      </c>
      <c r="K678">
        <f t="shared" si="43"/>
        <v>3</v>
      </c>
      <c r="L678">
        <f t="shared" si="44"/>
        <v>11392</v>
      </c>
      <c r="M678">
        <f t="shared" si="45"/>
        <v>374</v>
      </c>
      <c r="N678">
        <v>28</v>
      </c>
      <c r="O678" t="s">
        <v>40</v>
      </c>
      <c r="P678" t="s">
        <v>21</v>
      </c>
      <c r="Q678" t="s">
        <v>22</v>
      </c>
      <c r="R678" t="s">
        <v>21</v>
      </c>
      <c r="W678">
        <v>181</v>
      </c>
      <c r="X678">
        <v>80</v>
      </c>
      <c r="Y678">
        <v>57</v>
      </c>
      <c r="Z678">
        <v>322</v>
      </c>
    </row>
    <row r="679" spans="1:26" ht="15.95">
      <c r="A679" t="s">
        <v>849</v>
      </c>
      <c r="B679" t="s">
        <v>72</v>
      </c>
      <c r="C679" t="str">
        <f>VLOOKUP(B679, Positions!A$1:B$160, 2, FALSE)</f>
        <v>Defender</v>
      </c>
      <c r="D679" t="s">
        <v>5666</v>
      </c>
      <c r="E679" t="s">
        <v>5666</v>
      </c>
      <c r="F679" t="s">
        <v>21</v>
      </c>
      <c r="G679" t="str">
        <f>VLOOKUP(E679, Tiers!M$1:P$134, 3, FALSE)</f>
        <v>NONE</v>
      </c>
      <c r="H679">
        <f>VLOOKUP(G679, Tiers!B$1:C$134, 2, FALSE)</f>
        <v>7</v>
      </c>
      <c r="I679" s="26" t="s">
        <v>5679</v>
      </c>
      <c r="J679">
        <f t="shared" si="42"/>
        <v>2</v>
      </c>
      <c r="K679">
        <f t="shared" si="43"/>
        <v>2</v>
      </c>
      <c r="L679">
        <f t="shared" si="44"/>
        <v>11467</v>
      </c>
      <c r="M679">
        <f t="shared" si="45"/>
        <v>376</v>
      </c>
      <c r="N679">
        <v>28</v>
      </c>
      <c r="O679" t="s">
        <v>669</v>
      </c>
      <c r="P679" t="s">
        <v>21</v>
      </c>
      <c r="Q679" t="s">
        <v>22</v>
      </c>
      <c r="R679" t="s">
        <v>21</v>
      </c>
      <c r="W679">
        <v>178</v>
      </c>
      <c r="X679">
        <v>70</v>
      </c>
      <c r="Y679">
        <v>0</v>
      </c>
      <c r="Z679">
        <v>48</v>
      </c>
    </row>
    <row r="680" spans="1:26" ht="15.95">
      <c r="A680" t="s">
        <v>5110</v>
      </c>
      <c r="B680" t="s">
        <v>42</v>
      </c>
      <c r="C680" t="str">
        <f>VLOOKUP(B680, Positions!A$1:B$160, 2, FALSE)</f>
        <v>Midfielder</v>
      </c>
      <c r="D680" t="s">
        <v>5111</v>
      </c>
      <c r="E680" t="s">
        <v>5666</v>
      </c>
      <c r="F680" t="s">
        <v>4590</v>
      </c>
      <c r="G680" t="str">
        <f>VLOOKUP(E680, Tiers!M$1:P$134, 3, FALSE)</f>
        <v>NONE</v>
      </c>
      <c r="H680">
        <f>VLOOKUP(G680, Tiers!B$1:C$134, 2, FALSE)</f>
        <v>7</v>
      </c>
      <c r="I680" s="26" t="s">
        <v>5680</v>
      </c>
      <c r="J680">
        <f t="shared" si="42"/>
        <v>1</v>
      </c>
      <c r="K680">
        <f t="shared" si="43"/>
        <v>2</v>
      </c>
      <c r="L680">
        <f t="shared" si="44"/>
        <v>11476</v>
      </c>
      <c r="M680">
        <f t="shared" si="45"/>
        <v>377</v>
      </c>
      <c r="N680">
        <v>28</v>
      </c>
      <c r="O680" t="s">
        <v>86</v>
      </c>
      <c r="P680" t="s">
        <v>21</v>
      </c>
      <c r="Q680" t="s">
        <v>22</v>
      </c>
      <c r="R680" t="s">
        <v>21</v>
      </c>
      <c r="W680">
        <v>180</v>
      </c>
      <c r="X680">
        <v>82</v>
      </c>
      <c r="Y680">
        <v>20</v>
      </c>
      <c r="Z680">
        <v>151</v>
      </c>
    </row>
    <row r="681" spans="1:26" ht="15.95">
      <c r="A681" t="s">
        <v>5112</v>
      </c>
      <c r="B681" t="s">
        <v>16</v>
      </c>
      <c r="C681" t="str">
        <f>VLOOKUP(B681, Positions!A$1:B$160, 2, FALSE)</f>
        <v>Forward</v>
      </c>
      <c r="D681" t="s">
        <v>5666</v>
      </c>
      <c r="E681" t="s">
        <v>5666</v>
      </c>
      <c r="F681" t="s">
        <v>21</v>
      </c>
      <c r="G681" t="str">
        <f>VLOOKUP(E681, Tiers!M$1:P$134, 3, FALSE)</f>
        <v>NONE</v>
      </c>
      <c r="H681">
        <f>VLOOKUP(G681, Tiers!B$1:C$134, 2, FALSE)</f>
        <v>7</v>
      </c>
      <c r="I681" s="26" t="s">
        <v>5682</v>
      </c>
      <c r="J681">
        <f t="shared" ref="J681:J744" si="46">MONTH(I681)</f>
        <v>10</v>
      </c>
      <c r="K681">
        <f t="shared" ref="K681:K744" si="47">IF(OR(MONTH(I681)=9, MONTH(I681)=10, MONTH(I681)=11), 1,
IF(OR(MONTH(I681)=12, MONTH(I681)=1, MONTH(I681)=2), 2,
IF(OR(MONTH(I681)=3, MONTH(I681)=4, MONTH(I681)=5), 3,
4)))</f>
        <v>1</v>
      </c>
      <c r="L681">
        <f t="shared" ref="L681:L744" si="48">DATEDIF(I681, DATE(2015, 7, 1), "d")</f>
        <v>11566</v>
      </c>
      <c r="M681">
        <f t="shared" ref="M681:M744" si="49">DATEDIF(I681, DATE(2015, 7, 1), "m")</f>
        <v>380</v>
      </c>
      <c r="N681">
        <v>28</v>
      </c>
      <c r="O681" t="s">
        <v>4326</v>
      </c>
      <c r="P681" t="s">
        <v>21</v>
      </c>
      <c r="Q681" t="s">
        <v>22</v>
      </c>
      <c r="R681" t="s">
        <v>21</v>
      </c>
      <c r="W681">
        <v>178</v>
      </c>
      <c r="X681">
        <v>70</v>
      </c>
      <c r="Y681">
        <v>36</v>
      </c>
      <c r="Z681">
        <v>169</v>
      </c>
    </row>
    <row r="682" spans="1:26" ht="15.95">
      <c r="A682" t="s">
        <v>5113</v>
      </c>
      <c r="B682" t="s">
        <v>31</v>
      </c>
      <c r="C682" t="str">
        <f>VLOOKUP(B682, Positions!A$1:B$160, 2, FALSE)</f>
        <v>Defender</v>
      </c>
      <c r="D682" t="s">
        <v>253</v>
      </c>
      <c r="E682" t="s">
        <v>5666</v>
      </c>
      <c r="F682" t="s">
        <v>21</v>
      </c>
      <c r="G682" t="str">
        <f>VLOOKUP(E682, Tiers!M$1:P$134, 3, FALSE)</f>
        <v>NONE</v>
      </c>
      <c r="H682">
        <f>VLOOKUP(G682, Tiers!B$1:C$134, 2, FALSE)</f>
        <v>7</v>
      </c>
      <c r="I682" s="26" t="s">
        <v>5683</v>
      </c>
      <c r="J682">
        <f t="shared" si="46"/>
        <v>9</v>
      </c>
      <c r="K682">
        <f t="shared" si="47"/>
        <v>1</v>
      </c>
      <c r="L682">
        <f t="shared" si="48"/>
        <v>11625</v>
      </c>
      <c r="M682">
        <f t="shared" si="49"/>
        <v>381</v>
      </c>
      <c r="N682">
        <v>28</v>
      </c>
      <c r="O682" t="s">
        <v>530</v>
      </c>
      <c r="P682" t="s">
        <v>21</v>
      </c>
      <c r="Q682" t="s">
        <v>22</v>
      </c>
      <c r="R682" t="s">
        <v>21</v>
      </c>
      <c r="W682">
        <v>178</v>
      </c>
      <c r="X682">
        <v>73</v>
      </c>
      <c r="Y682">
        <v>6</v>
      </c>
      <c r="Z682">
        <v>287</v>
      </c>
    </row>
    <row r="683" spans="1:26" ht="15.95">
      <c r="A683" t="s">
        <v>5114</v>
      </c>
      <c r="B683" t="s">
        <v>445</v>
      </c>
      <c r="C683" t="str">
        <f>VLOOKUP(B683, Positions!A$1:B$160, 2, FALSE)</f>
        <v>Midfielder</v>
      </c>
      <c r="D683" t="s">
        <v>4835</v>
      </c>
      <c r="E683" t="s">
        <v>5666</v>
      </c>
      <c r="F683" t="s">
        <v>563</v>
      </c>
      <c r="G683" t="str">
        <f>VLOOKUP(E683, Tiers!M$1:P$134, 3, FALSE)</f>
        <v>NONE</v>
      </c>
      <c r="H683">
        <f>VLOOKUP(G683, Tiers!B$1:C$134, 2, FALSE)</f>
        <v>7</v>
      </c>
      <c r="I683" s="26" t="s">
        <v>5684</v>
      </c>
      <c r="J683">
        <f t="shared" si="46"/>
        <v>3</v>
      </c>
      <c r="K683">
        <f t="shared" si="47"/>
        <v>3</v>
      </c>
      <c r="L683">
        <f t="shared" si="48"/>
        <v>11788</v>
      </c>
      <c r="M683">
        <f t="shared" si="49"/>
        <v>387</v>
      </c>
      <c r="N683">
        <v>28</v>
      </c>
      <c r="O683" t="s">
        <v>1148</v>
      </c>
      <c r="P683" t="s">
        <v>21</v>
      </c>
      <c r="Q683" t="s">
        <v>22</v>
      </c>
      <c r="R683" t="s">
        <v>21</v>
      </c>
      <c r="W683">
        <v>183</v>
      </c>
      <c r="X683">
        <v>70</v>
      </c>
      <c r="Y683">
        <v>12</v>
      </c>
      <c r="Z683">
        <v>186</v>
      </c>
    </row>
    <row r="684" spans="1:26" ht="15.95">
      <c r="A684" t="s">
        <v>5115</v>
      </c>
      <c r="B684" t="s">
        <v>567</v>
      </c>
      <c r="C684" t="str">
        <f>VLOOKUP(B684, Positions!A$1:B$160, 2, FALSE)</f>
        <v>Defender</v>
      </c>
      <c r="D684" t="s">
        <v>252</v>
      </c>
      <c r="E684" t="s">
        <v>5665</v>
      </c>
      <c r="F684" t="s">
        <v>21</v>
      </c>
      <c r="G684" t="str">
        <f>VLOOKUP(E684, Tiers!M$1:P$134, 3, FALSE)</f>
        <v>ENG2</v>
      </c>
      <c r="H684">
        <f>VLOOKUP(G684, Tiers!B$1:C$134, 2, FALSE)</f>
        <v>3</v>
      </c>
      <c r="I684" s="26" t="s">
        <v>5684</v>
      </c>
      <c r="J684">
        <f t="shared" si="46"/>
        <v>3</v>
      </c>
      <c r="K684">
        <f t="shared" si="47"/>
        <v>3</v>
      </c>
      <c r="L684">
        <f t="shared" si="48"/>
        <v>11788</v>
      </c>
      <c r="M684">
        <f t="shared" si="49"/>
        <v>387</v>
      </c>
      <c r="N684">
        <v>28</v>
      </c>
      <c r="O684" t="s">
        <v>17</v>
      </c>
      <c r="P684" t="s">
        <v>21</v>
      </c>
      <c r="Q684" t="s">
        <v>22</v>
      </c>
      <c r="R684" t="s">
        <v>21</v>
      </c>
      <c r="S684" t="s">
        <v>421</v>
      </c>
      <c r="W684">
        <v>183</v>
      </c>
      <c r="X684">
        <v>78</v>
      </c>
      <c r="Y684">
        <v>2</v>
      </c>
      <c r="Z684">
        <v>286</v>
      </c>
    </row>
    <row r="685" spans="1:26" ht="15.95">
      <c r="A685" t="s">
        <v>5116</v>
      </c>
      <c r="B685" t="s">
        <v>36</v>
      </c>
      <c r="C685" t="str">
        <f>VLOOKUP(B685, Positions!A$1:B$160, 2, FALSE)</f>
        <v>Midfielder</v>
      </c>
      <c r="D685" t="s">
        <v>395</v>
      </c>
      <c r="E685" t="s">
        <v>5665</v>
      </c>
      <c r="F685" t="s">
        <v>21</v>
      </c>
      <c r="G685" t="str">
        <f>VLOOKUP(E685, Tiers!M$1:P$134, 3, FALSE)</f>
        <v>ENG2</v>
      </c>
      <c r="H685">
        <f>VLOOKUP(G685, Tiers!B$1:C$134, 2, FALSE)</f>
        <v>3</v>
      </c>
      <c r="I685" s="26" t="s">
        <v>5685</v>
      </c>
      <c r="J685">
        <f t="shared" si="46"/>
        <v>1</v>
      </c>
      <c r="K685">
        <f t="shared" si="47"/>
        <v>2</v>
      </c>
      <c r="L685">
        <f t="shared" si="48"/>
        <v>11847</v>
      </c>
      <c r="M685">
        <f t="shared" si="49"/>
        <v>389</v>
      </c>
      <c r="N685">
        <v>28</v>
      </c>
      <c r="O685" t="s">
        <v>74</v>
      </c>
      <c r="P685" t="s">
        <v>21</v>
      </c>
      <c r="Q685" t="s">
        <v>22</v>
      </c>
      <c r="R685" t="s">
        <v>21</v>
      </c>
      <c r="S685" t="s">
        <v>870</v>
      </c>
      <c r="W685">
        <v>181</v>
      </c>
      <c r="X685">
        <v>78</v>
      </c>
      <c r="Y685">
        <v>18</v>
      </c>
      <c r="Z685">
        <v>175</v>
      </c>
    </row>
    <row r="686" spans="1:26" ht="15.95">
      <c r="A686" t="s">
        <v>5117</v>
      </c>
      <c r="B686" t="s">
        <v>166</v>
      </c>
      <c r="C686" t="str">
        <f>VLOOKUP(B686, Positions!A$1:B$160, 2, FALSE)</f>
        <v>Goalkeeper</v>
      </c>
      <c r="D686" t="s">
        <v>250</v>
      </c>
      <c r="E686" t="s">
        <v>5664</v>
      </c>
      <c r="F686" t="s">
        <v>21</v>
      </c>
      <c r="G686" t="str">
        <f>VLOOKUP(E686, Tiers!M$1:P$134, 3, FALSE)</f>
        <v>ENG3</v>
      </c>
      <c r="H686">
        <f>VLOOKUP(G686, Tiers!B$1:C$134, 2, FALSE)</f>
        <v>4</v>
      </c>
      <c r="I686" s="26" t="s">
        <v>5686</v>
      </c>
      <c r="J686">
        <f t="shared" si="46"/>
        <v>1</v>
      </c>
      <c r="K686">
        <f t="shared" si="47"/>
        <v>2</v>
      </c>
      <c r="L686">
        <f t="shared" si="48"/>
        <v>11854</v>
      </c>
      <c r="M686">
        <f t="shared" si="49"/>
        <v>389</v>
      </c>
      <c r="N686">
        <v>28</v>
      </c>
      <c r="O686" t="s">
        <v>74</v>
      </c>
      <c r="P686" t="s">
        <v>21</v>
      </c>
      <c r="Q686" t="s">
        <v>22</v>
      </c>
      <c r="R686" t="s">
        <v>21</v>
      </c>
      <c r="W686">
        <v>183</v>
      </c>
      <c r="X686">
        <v>81</v>
      </c>
      <c r="Y686">
        <v>0</v>
      </c>
      <c r="Z686">
        <v>132</v>
      </c>
    </row>
    <row r="687" spans="1:26" ht="15.95">
      <c r="A687" t="s">
        <v>5118</v>
      </c>
      <c r="B687" t="s">
        <v>42</v>
      </c>
      <c r="C687" t="str">
        <f>VLOOKUP(B687, Positions!A$1:B$160, 2, FALSE)</f>
        <v>Midfielder</v>
      </c>
      <c r="D687" t="s">
        <v>149</v>
      </c>
      <c r="E687" t="s">
        <v>5663</v>
      </c>
      <c r="F687" t="s">
        <v>21</v>
      </c>
      <c r="G687" t="str">
        <f>VLOOKUP(E687, Tiers!M$1:P$134, 3, FALSE)</f>
        <v>ENG4</v>
      </c>
      <c r="H687">
        <f>VLOOKUP(G687, Tiers!B$1:C$134, 2, FALSE)</f>
        <v>5</v>
      </c>
      <c r="I687" s="26" t="s">
        <v>5687</v>
      </c>
      <c r="J687">
        <f t="shared" si="46"/>
        <v>12</v>
      </c>
      <c r="K687">
        <f t="shared" si="47"/>
        <v>2</v>
      </c>
      <c r="L687">
        <f t="shared" si="48"/>
        <v>11879</v>
      </c>
      <c r="M687">
        <f t="shared" si="49"/>
        <v>390</v>
      </c>
      <c r="N687">
        <v>28</v>
      </c>
      <c r="O687" t="s">
        <v>103</v>
      </c>
      <c r="P687" t="s">
        <v>21</v>
      </c>
      <c r="Q687" t="s">
        <v>22</v>
      </c>
      <c r="R687" t="s">
        <v>21</v>
      </c>
      <c r="W687">
        <v>183</v>
      </c>
      <c r="X687">
        <v>78</v>
      </c>
      <c r="Y687">
        <v>41</v>
      </c>
      <c r="Z687">
        <v>246</v>
      </c>
    </row>
    <row r="688" spans="1:26" ht="15.95">
      <c r="A688" t="s">
        <v>5119</v>
      </c>
      <c r="B688" t="s">
        <v>42</v>
      </c>
      <c r="C688" t="str">
        <f>VLOOKUP(B688, Positions!A$1:B$160, 2, FALSE)</f>
        <v>Midfielder</v>
      </c>
      <c r="D688" t="s">
        <v>370</v>
      </c>
      <c r="E688" t="s">
        <v>5663</v>
      </c>
      <c r="F688" t="s">
        <v>21</v>
      </c>
      <c r="G688" t="str">
        <f>VLOOKUP(E688, Tiers!M$1:P$134, 3, FALSE)</f>
        <v>ENG4</v>
      </c>
      <c r="H688">
        <f>VLOOKUP(G688, Tiers!B$1:C$134, 2, FALSE)</f>
        <v>5</v>
      </c>
      <c r="I688" s="26" t="s">
        <v>5688</v>
      </c>
      <c r="J688">
        <f t="shared" si="46"/>
        <v>11</v>
      </c>
      <c r="K688">
        <f t="shared" si="47"/>
        <v>1</v>
      </c>
      <c r="L688">
        <f t="shared" si="48"/>
        <v>11919</v>
      </c>
      <c r="M688">
        <f t="shared" si="49"/>
        <v>391</v>
      </c>
      <c r="N688">
        <v>28</v>
      </c>
      <c r="O688" t="s">
        <v>5786</v>
      </c>
      <c r="P688" t="s">
        <v>21</v>
      </c>
      <c r="Q688" t="s">
        <v>22</v>
      </c>
      <c r="R688" t="s">
        <v>21</v>
      </c>
      <c r="W688">
        <v>186</v>
      </c>
      <c r="X688">
        <v>75</v>
      </c>
      <c r="Y688">
        <v>28</v>
      </c>
      <c r="Z688">
        <v>329</v>
      </c>
    </row>
    <row r="689" spans="1:26" ht="15.95">
      <c r="A689" t="s">
        <v>5120</v>
      </c>
      <c r="B689" t="s">
        <v>196</v>
      </c>
      <c r="C689" t="str">
        <f>VLOOKUP(B689, Positions!A$1:B$160, 2, FALSE)</f>
        <v>Defender</v>
      </c>
      <c r="D689" t="s">
        <v>836</v>
      </c>
      <c r="E689" t="s">
        <v>62</v>
      </c>
      <c r="F689" t="s">
        <v>21</v>
      </c>
      <c r="G689" t="str">
        <f>VLOOKUP(E689, Tiers!M$1:P$134, 3, FALSE)</f>
        <v>ENG1</v>
      </c>
      <c r="H689">
        <f>VLOOKUP(G689, Tiers!B$1:C$134, 2, FALSE)</f>
        <v>1</v>
      </c>
      <c r="I689" s="26" t="s">
        <v>5689</v>
      </c>
      <c r="J689">
        <f t="shared" si="46"/>
        <v>10</v>
      </c>
      <c r="K689">
        <f t="shared" si="47"/>
        <v>1</v>
      </c>
      <c r="L689">
        <f t="shared" si="48"/>
        <v>11931</v>
      </c>
      <c r="M689">
        <f t="shared" si="49"/>
        <v>392</v>
      </c>
      <c r="N689">
        <v>28</v>
      </c>
      <c r="O689" t="s">
        <v>2301</v>
      </c>
      <c r="P689" t="s">
        <v>21</v>
      </c>
      <c r="Q689" t="s">
        <v>22</v>
      </c>
      <c r="R689" t="s">
        <v>21</v>
      </c>
      <c r="W689">
        <v>178</v>
      </c>
      <c r="X689">
        <v>75</v>
      </c>
      <c r="Y689">
        <v>12</v>
      </c>
      <c r="Z689">
        <v>278</v>
      </c>
    </row>
    <row r="690" spans="1:26" ht="15.95">
      <c r="A690" t="s">
        <v>5121</v>
      </c>
      <c r="B690" t="s">
        <v>16</v>
      </c>
      <c r="C690" t="str">
        <f>VLOOKUP(B690, Positions!A$1:B$160, 2, FALSE)</f>
        <v>Forward</v>
      </c>
      <c r="D690" t="s">
        <v>48</v>
      </c>
      <c r="E690" t="s">
        <v>5663</v>
      </c>
      <c r="F690" t="s">
        <v>21</v>
      </c>
      <c r="G690" t="str">
        <f>VLOOKUP(E690, Tiers!M$1:P$134, 3, FALSE)</f>
        <v>ENG4</v>
      </c>
      <c r="H690">
        <f>VLOOKUP(G690, Tiers!B$1:C$134, 2, FALSE)</f>
        <v>5</v>
      </c>
      <c r="I690" s="26" t="s">
        <v>5690</v>
      </c>
      <c r="J690">
        <f t="shared" si="46"/>
        <v>10</v>
      </c>
      <c r="K690">
        <f t="shared" si="47"/>
        <v>1</v>
      </c>
      <c r="L690">
        <f t="shared" si="48"/>
        <v>11932</v>
      </c>
      <c r="M690">
        <f t="shared" si="49"/>
        <v>392</v>
      </c>
      <c r="N690">
        <v>28</v>
      </c>
      <c r="O690" t="s">
        <v>5122</v>
      </c>
      <c r="P690" t="s">
        <v>21</v>
      </c>
      <c r="Q690" t="s">
        <v>653</v>
      </c>
      <c r="R690" t="s">
        <v>21</v>
      </c>
      <c r="W690">
        <v>178</v>
      </c>
      <c r="X690">
        <v>78</v>
      </c>
      <c r="Y690">
        <v>110</v>
      </c>
      <c r="Z690">
        <v>386</v>
      </c>
    </row>
    <row r="691" spans="1:26" ht="15.95">
      <c r="A691" t="s">
        <v>5123</v>
      </c>
      <c r="B691" t="s">
        <v>16</v>
      </c>
      <c r="C691" t="str">
        <f>VLOOKUP(B691, Positions!A$1:B$160, 2, FALSE)</f>
        <v>Forward</v>
      </c>
      <c r="D691" t="s">
        <v>1243</v>
      </c>
      <c r="E691" t="s">
        <v>5666</v>
      </c>
      <c r="F691" t="s">
        <v>21</v>
      </c>
      <c r="G691" t="str">
        <f>VLOOKUP(E691, Tiers!M$1:P$134, 3, FALSE)</f>
        <v>NONE</v>
      </c>
      <c r="H691">
        <f>VLOOKUP(G691, Tiers!B$1:C$134, 2, FALSE)</f>
        <v>7</v>
      </c>
      <c r="I691" s="26" t="s">
        <v>5691</v>
      </c>
      <c r="J691">
        <f t="shared" si="46"/>
        <v>9</v>
      </c>
      <c r="K691">
        <f t="shared" si="47"/>
        <v>1</v>
      </c>
      <c r="L691">
        <f t="shared" si="48"/>
        <v>11964</v>
      </c>
      <c r="M691">
        <f t="shared" si="49"/>
        <v>393</v>
      </c>
      <c r="N691">
        <v>28</v>
      </c>
      <c r="O691" t="s">
        <v>57</v>
      </c>
      <c r="P691" t="s">
        <v>21</v>
      </c>
      <c r="Q691" t="s">
        <v>22</v>
      </c>
      <c r="R691" t="s">
        <v>21</v>
      </c>
      <c r="W691">
        <v>183</v>
      </c>
      <c r="X691">
        <v>74</v>
      </c>
      <c r="Y691">
        <v>95</v>
      </c>
      <c r="Z691">
        <v>304</v>
      </c>
    </row>
    <row r="692" spans="1:26" ht="15.95">
      <c r="A692" t="s">
        <v>5124</v>
      </c>
      <c r="B692" t="s">
        <v>47</v>
      </c>
      <c r="C692" t="str">
        <f>VLOOKUP(B692, Positions!A$1:B$160, 2, FALSE)</f>
        <v>Forward</v>
      </c>
      <c r="D692" t="s">
        <v>5125</v>
      </c>
      <c r="E692" t="s">
        <v>5666</v>
      </c>
      <c r="F692" t="s">
        <v>21</v>
      </c>
      <c r="G692" t="str">
        <f>VLOOKUP(E692, Tiers!M$1:P$134, 3, FALSE)</f>
        <v>NONE</v>
      </c>
      <c r="H692">
        <f>VLOOKUP(G692, Tiers!B$1:C$134, 2, FALSE)</f>
        <v>7</v>
      </c>
      <c r="I692" s="26" t="s">
        <v>5692</v>
      </c>
      <c r="J692">
        <f t="shared" si="46"/>
        <v>9</v>
      </c>
      <c r="K692">
        <f t="shared" si="47"/>
        <v>1</v>
      </c>
      <c r="L692">
        <f t="shared" si="48"/>
        <v>11971</v>
      </c>
      <c r="M692">
        <f t="shared" si="49"/>
        <v>393</v>
      </c>
      <c r="N692">
        <v>28</v>
      </c>
      <c r="O692" t="s">
        <v>397</v>
      </c>
      <c r="P692" t="s">
        <v>21</v>
      </c>
      <c r="Q692" t="s">
        <v>22</v>
      </c>
      <c r="R692" t="s">
        <v>21</v>
      </c>
      <c r="W692">
        <v>173</v>
      </c>
      <c r="X692">
        <v>67</v>
      </c>
      <c r="Y692">
        <v>14</v>
      </c>
      <c r="Z692">
        <v>75</v>
      </c>
    </row>
    <row r="693" spans="1:26" ht="15.95">
      <c r="A693" t="s">
        <v>5126</v>
      </c>
      <c r="B693" t="s">
        <v>36</v>
      </c>
      <c r="C693" t="str">
        <f>VLOOKUP(B693, Positions!A$1:B$160, 2, FALSE)</f>
        <v>Midfielder</v>
      </c>
      <c r="D693" t="s">
        <v>836</v>
      </c>
      <c r="E693" t="s">
        <v>62</v>
      </c>
      <c r="F693" t="s">
        <v>21</v>
      </c>
      <c r="G693" t="str">
        <f>VLOOKUP(E693, Tiers!M$1:P$134, 3, FALSE)</f>
        <v>ENG1</v>
      </c>
      <c r="H693">
        <f>VLOOKUP(G693, Tiers!B$1:C$134, 2, FALSE)</f>
        <v>1</v>
      </c>
      <c r="I693" s="26" t="s">
        <v>5693</v>
      </c>
      <c r="J693">
        <f t="shared" si="46"/>
        <v>6</v>
      </c>
      <c r="K693">
        <f t="shared" si="47"/>
        <v>4</v>
      </c>
      <c r="L693">
        <f t="shared" si="48"/>
        <v>12060</v>
      </c>
      <c r="M693">
        <f t="shared" si="49"/>
        <v>396</v>
      </c>
      <c r="N693">
        <v>28</v>
      </c>
      <c r="O693" t="s">
        <v>5127</v>
      </c>
      <c r="P693" t="s">
        <v>21</v>
      </c>
      <c r="Q693" t="s">
        <v>2172</v>
      </c>
      <c r="R693" t="s">
        <v>21</v>
      </c>
      <c r="S693" t="s">
        <v>2173</v>
      </c>
      <c r="W693">
        <v>178</v>
      </c>
      <c r="X693">
        <v>73</v>
      </c>
      <c r="Y693">
        <v>33</v>
      </c>
      <c r="Z693">
        <v>304</v>
      </c>
    </row>
    <row r="694" spans="1:26" ht="15.95">
      <c r="A694" t="s">
        <v>5128</v>
      </c>
      <c r="B694" t="s">
        <v>16</v>
      </c>
      <c r="C694" t="str">
        <f>VLOOKUP(B694, Positions!A$1:B$160, 2, FALSE)</f>
        <v>Forward</v>
      </c>
      <c r="D694" t="s">
        <v>455</v>
      </c>
      <c r="E694" t="s">
        <v>5664</v>
      </c>
      <c r="F694" t="s">
        <v>21</v>
      </c>
      <c r="G694" t="str">
        <f>VLOOKUP(E694, Tiers!M$1:P$134, 3, FALSE)</f>
        <v>ENG3</v>
      </c>
      <c r="H694">
        <f>VLOOKUP(G694, Tiers!B$1:C$134, 2, FALSE)</f>
        <v>4</v>
      </c>
      <c r="I694" s="26" t="s">
        <v>5694</v>
      </c>
      <c r="J694">
        <f t="shared" si="46"/>
        <v>11</v>
      </c>
      <c r="K694">
        <f t="shared" si="47"/>
        <v>1</v>
      </c>
      <c r="L694">
        <f t="shared" si="48"/>
        <v>12284</v>
      </c>
      <c r="M694">
        <f t="shared" si="49"/>
        <v>403</v>
      </c>
      <c r="N694">
        <v>28</v>
      </c>
      <c r="O694" t="s">
        <v>763</v>
      </c>
      <c r="P694" t="s">
        <v>21</v>
      </c>
      <c r="Q694" t="s">
        <v>22</v>
      </c>
      <c r="R694" t="s">
        <v>21</v>
      </c>
      <c r="W694">
        <v>188</v>
      </c>
      <c r="X694">
        <v>69</v>
      </c>
      <c r="Y694">
        <v>84</v>
      </c>
      <c r="Z694">
        <v>356</v>
      </c>
    </row>
    <row r="695" spans="1:26" ht="15.95">
      <c r="A695" t="s">
        <v>5129</v>
      </c>
      <c r="B695" t="s">
        <v>1393</v>
      </c>
      <c r="C695" t="str">
        <f>VLOOKUP(B695, Positions!A$1:B$160, 2, FALSE)</f>
        <v>Midfielder</v>
      </c>
      <c r="D695" t="s">
        <v>2359</v>
      </c>
      <c r="E695" t="s">
        <v>5666</v>
      </c>
      <c r="F695" t="s">
        <v>21</v>
      </c>
      <c r="G695" t="str">
        <f>VLOOKUP(E695, Tiers!M$1:P$134, 3, FALSE)</f>
        <v>NONE</v>
      </c>
      <c r="H695">
        <f>VLOOKUP(G695, Tiers!B$1:C$134, 2, FALSE)</f>
        <v>7</v>
      </c>
      <c r="I695" s="26" t="s">
        <v>5695</v>
      </c>
      <c r="J695">
        <f t="shared" si="46"/>
        <v>11</v>
      </c>
      <c r="K695">
        <f t="shared" si="47"/>
        <v>1</v>
      </c>
      <c r="L695">
        <f t="shared" si="48"/>
        <v>12290</v>
      </c>
      <c r="M695">
        <f t="shared" si="49"/>
        <v>403</v>
      </c>
      <c r="N695">
        <v>28</v>
      </c>
      <c r="O695" t="s">
        <v>1391</v>
      </c>
      <c r="P695" t="s">
        <v>21</v>
      </c>
      <c r="Q695" t="s">
        <v>22</v>
      </c>
      <c r="R695" t="s">
        <v>21</v>
      </c>
      <c r="W695">
        <v>183</v>
      </c>
      <c r="X695">
        <v>78</v>
      </c>
      <c r="Y695">
        <v>25</v>
      </c>
      <c r="Z695">
        <v>107</v>
      </c>
    </row>
    <row r="696" spans="1:26" ht="15.95">
      <c r="A696" t="s">
        <v>5130</v>
      </c>
      <c r="B696" t="s">
        <v>212</v>
      </c>
      <c r="C696" t="str">
        <f>VLOOKUP(B696, Positions!A$1:B$160, 2, FALSE)</f>
        <v>Midfielder</v>
      </c>
      <c r="D696" t="s">
        <v>5131</v>
      </c>
      <c r="E696" t="s">
        <v>5666</v>
      </c>
      <c r="F696" t="s">
        <v>563</v>
      </c>
      <c r="G696" t="str">
        <f>VLOOKUP(E696, Tiers!M$1:P$134, 3, FALSE)</f>
        <v>NONE</v>
      </c>
      <c r="H696">
        <f>VLOOKUP(G696, Tiers!B$1:C$134, 2, FALSE)</f>
        <v>7</v>
      </c>
      <c r="I696" s="26" t="s">
        <v>5696</v>
      </c>
      <c r="J696">
        <f t="shared" si="46"/>
        <v>2</v>
      </c>
      <c r="K696">
        <f t="shared" si="47"/>
        <v>2</v>
      </c>
      <c r="L696">
        <f t="shared" si="48"/>
        <v>12559</v>
      </c>
      <c r="M696">
        <f t="shared" si="49"/>
        <v>412</v>
      </c>
      <c r="N696">
        <v>28</v>
      </c>
      <c r="O696" t="s">
        <v>2088</v>
      </c>
      <c r="P696" t="s">
        <v>21</v>
      </c>
      <c r="Q696" t="s">
        <v>22</v>
      </c>
      <c r="R696" t="s">
        <v>21</v>
      </c>
      <c r="W696">
        <v>178</v>
      </c>
      <c r="X696">
        <v>73</v>
      </c>
      <c r="Y696">
        <v>10</v>
      </c>
      <c r="Z696">
        <v>125</v>
      </c>
    </row>
    <row r="697" spans="1:26" ht="15.95">
      <c r="A697" t="s">
        <v>5132</v>
      </c>
      <c r="B697" t="s">
        <v>1154</v>
      </c>
      <c r="C697" t="str">
        <f>VLOOKUP(B697, Positions!A$1:B$160, 2, FALSE)</f>
        <v>Defender</v>
      </c>
      <c r="D697" t="s">
        <v>3117</v>
      </c>
      <c r="E697" t="s">
        <v>5663</v>
      </c>
      <c r="F697" t="s">
        <v>21</v>
      </c>
      <c r="G697" t="str">
        <f>VLOOKUP(E697, Tiers!M$1:P$134, 3, FALSE)</f>
        <v>ENG4</v>
      </c>
      <c r="H697">
        <f>VLOOKUP(G697, Tiers!B$1:C$134, 2, FALSE)</f>
        <v>5</v>
      </c>
      <c r="I697" s="26" t="s">
        <v>5697</v>
      </c>
      <c r="J697">
        <f t="shared" si="46"/>
        <v>12</v>
      </c>
      <c r="K697">
        <f t="shared" si="47"/>
        <v>2</v>
      </c>
      <c r="L697">
        <f t="shared" si="48"/>
        <v>12613</v>
      </c>
      <c r="M697">
        <f t="shared" si="49"/>
        <v>414</v>
      </c>
      <c r="N697">
        <v>28</v>
      </c>
      <c r="O697" t="s">
        <v>74</v>
      </c>
      <c r="P697" t="s">
        <v>21</v>
      </c>
      <c r="Q697" t="s">
        <v>22</v>
      </c>
      <c r="R697" t="s">
        <v>21</v>
      </c>
      <c r="W697">
        <v>183</v>
      </c>
      <c r="X697">
        <v>72</v>
      </c>
      <c r="Y697">
        <v>33</v>
      </c>
      <c r="Z697">
        <v>422</v>
      </c>
    </row>
    <row r="698" spans="1:26" ht="15.95">
      <c r="A698" t="s">
        <v>5133</v>
      </c>
      <c r="B698" t="s">
        <v>72</v>
      </c>
      <c r="C698" t="str">
        <f>VLOOKUP(B698, Positions!A$1:B$160, 2, FALSE)</f>
        <v>Defender</v>
      </c>
      <c r="D698" t="s">
        <v>157</v>
      </c>
      <c r="E698" t="s">
        <v>5665</v>
      </c>
      <c r="F698" t="s">
        <v>21</v>
      </c>
      <c r="G698" t="str">
        <f>VLOOKUP(E698, Tiers!M$1:P$134, 3, FALSE)</f>
        <v>ENG2</v>
      </c>
      <c r="H698">
        <f>VLOOKUP(G698, Tiers!B$1:C$134, 2, FALSE)</f>
        <v>3</v>
      </c>
      <c r="I698" s="26" t="s">
        <v>5698</v>
      </c>
      <c r="J698">
        <f t="shared" si="46"/>
        <v>11</v>
      </c>
      <c r="K698">
        <f t="shared" si="47"/>
        <v>1</v>
      </c>
      <c r="L698">
        <f t="shared" si="48"/>
        <v>12633</v>
      </c>
      <c r="M698">
        <f t="shared" si="49"/>
        <v>415</v>
      </c>
      <c r="N698">
        <v>28</v>
      </c>
      <c r="O698" t="s">
        <v>187</v>
      </c>
      <c r="P698" t="s">
        <v>21</v>
      </c>
      <c r="Q698" t="s">
        <v>22</v>
      </c>
      <c r="R698" t="s">
        <v>21</v>
      </c>
      <c r="W698">
        <v>178</v>
      </c>
      <c r="X698">
        <v>69</v>
      </c>
      <c r="Y698">
        <v>6</v>
      </c>
      <c r="Z698">
        <v>296</v>
      </c>
    </row>
    <row r="699" spans="1:26" ht="15.95">
      <c r="A699" t="s">
        <v>5134</v>
      </c>
      <c r="B699" t="s">
        <v>72</v>
      </c>
      <c r="C699" t="str">
        <f>VLOOKUP(B699, Positions!A$1:B$160, 2, FALSE)</f>
        <v>Defender</v>
      </c>
      <c r="D699" t="s">
        <v>370</v>
      </c>
      <c r="E699" t="s">
        <v>5663</v>
      </c>
      <c r="F699" t="s">
        <v>421</v>
      </c>
      <c r="G699" t="str">
        <f>VLOOKUP(E699, Tiers!M$1:P$134, 3, FALSE)</f>
        <v>ENG4</v>
      </c>
      <c r="H699">
        <f>VLOOKUP(G699, Tiers!B$1:C$134, 2, FALSE)</f>
        <v>5</v>
      </c>
      <c r="I699" s="26" t="s">
        <v>5699</v>
      </c>
      <c r="J699">
        <f t="shared" si="46"/>
        <v>11</v>
      </c>
      <c r="K699">
        <f t="shared" si="47"/>
        <v>1</v>
      </c>
      <c r="L699">
        <f t="shared" si="48"/>
        <v>12643</v>
      </c>
      <c r="M699">
        <f t="shared" si="49"/>
        <v>415</v>
      </c>
      <c r="N699">
        <v>28</v>
      </c>
      <c r="O699" t="s">
        <v>370</v>
      </c>
      <c r="P699" t="s">
        <v>21</v>
      </c>
      <c r="Q699" t="s">
        <v>22</v>
      </c>
      <c r="R699" t="s">
        <v>21</v>
      </c>
      <c r="W699">
        <v>178</v>
      </c>
      <c r="X699">
        <v>69</v>
      </c>
      <c r="Y699">
        <v>11</v>
      </c>
      <c r="Z699">
        <v>259</v>
      </c>
    </row>
    <row r="700" spans="1:26" ht="15.95">
      <c r="A700" t="s">
        <v>5136</v>
      </c>
      <c r="B700" t="s">
        <v>877</v>
      </c>
      <c r="C700" t="str">
        <f>VLOOKUP(B700, Positions!A$1:B$160, 2, FALSE)</f>
        <v>Defender</v>
      </c>
      <c r="D700" t="s">
        <v>43</v>
      </c>
      <c r="E700" t="s">
        <v>5664</v>
      </c>
      <c r="F700" t="s">
        <v>21</v>
      </c>
      <c r="G700" t="str">
        <f>VLOOKUP(E700, Tiers!M$1:P$134, 3, FALSE)</f>
        <v>ENG3</v>
      </c>
      <c r="H700">
        <f>VLOOKUP(G700, Tiers!B$1:C$134, 2, FALSE)</f>
        <v>4</v>
      </c>
      <c r="I700" s="26" t="s">
        <v>5700</v>
      </c>
      <c r="J700">
        <f t="shared" si="46"/>
        <v>5</v>
      </c>
      <c r="K700">
        <f t="shared" si="47"/>
        <v>3</v>
      </c>
      <c r="L700">
        <f t="shared" si="48"/>
        <v>12818</v>
      </c>
      <c r="M700">
        <f t="shared" si="49"/>
        <v>421</v>
      </c>
      <c r="N700">
        <v>28</v>
      </c>
      <c r="O700" t="s">
        <v>132</v>
      </c>
      <c r="P700" t="s">
        <v>21</v>
      </c>
      <c r="Q700" t="s">
        <v>22</v>
      </c>
      <c r="R700" t="s">
        <v>21</v>
      </c>
      <c r="W700">
        <v>183</v>
      </c>
      <c r="X700">
        <v>71</v>
      </c>
      <c r="Y700">
        <v>1</v>
      </c>
      <c r="Z700">
        <v>311</v>
      </c>
    </row>
    <row r="701" spans="1:26" ht="15.95">
      <c r="A701" t="s">
        <v>5137</v>
      </c>
      <c r="B701" t="s">
        <v>843</v>
      </c>
      <c r="C701" t="str">
        <f>VLOOKUP(B701, Positions!A$1:B$160, 2, FALSE)</f>
        <v>Defender</v>
      </c>
      <c r="D701" t="s">
        <v>37</v>
      </c>
      <c r="E701" t="s">
        <v>5664</v>
      </c>
      <c r="F701" t="s">
        <v>21</v>
      </c>
      <c r="G701" t="str">
        <f>VLOOKUP(E701, Tiers!M$1:P$134, 3, FALSE)</f>
        <v>ENG3</v>
      </c>
      <c r="H701">
        <f>VLOOKUP(G701, Tiers!B$1:C$134, 2, FALSE)</f>
        <v>4</v>
      </c>
      <c r="I701" s="26" t="s">
        <v>5701</v>
      </c>
      <c r="J701">
        <f t="shared" si="46"/>
        <v>3</v>
      </c>
      <c r="K701">
        <f t="shared" si="47"/>
        <v>3</v>
      </c>
      <c r="L701">
        <f t="shared" si="48"/>
        <v>12887</v>
      </c>
      <c r="M701">
        <f t="shared" si="49"/>
        <v>423</v>
      </c>
      <c r="N701">
        <v>28</v>
      </c>
      <c r="O701" t="s">
        <v>40</v>
      </c>
      <c r="P701" t="s">
        <v>21</v>
      </c>
      <c r="Q701" t="s">
        <v>22</v>
      </c>
      <c r="R701" t="s">
        <v>21</v>
      </c>
      <c r="W701">
        <v>178</v>
      </c>
      <c r="X701">
        <v>70</v>
      </c>
      <c r="Y701">
        <v>23</v>
      </c>
      <c r="Z701">
        <v>291</v>
      </c>
    </row>
    <row r="702" spans="1:26" ht="15.95">
      <c r="A702" t="s">
        <v>5138</v>
      </c>
      <c r="B702" t="s">
        <v>16</v>
      </c>
      <c r="C702" t="str">
        <f>VLOOKUP(B702, Positions!A$1:B$160, 2, FALSE)</f>
        <v>Forward</v>
      </c>
      <c r="D702" t="s">
        <v>5139</v>
      </c>
      <c r="E702" t="s">
        <v>5666</v>
      </c>
      <c r="F702" t="s">
        <v>21</v>
      </c>
      <c r="G702" t="str">
        <f>VLOOKUP(E702, Tiers!M$1:P$134, 3, FALSE)</f>
        <v>NONE</v>
      </c>
      <c r="H702">
        <f>VLOOKUP(G702, Tiers!B$1:C$134, 2, FALSE)</f>
        <v>7</v>
      </c>
      <c r="I702" s="26" t="s">
        <v>5702</v>
      </c>
      <c r="J702">
        <f t="shared" si="46"/>
        <v>11</v>
      </c>
      <c r="K702">
        <f t="shared" si="47"/>
        <v>1</v>
      </c>
      <c r="L702">
        <f t="shared" si="48"/>
        <v>13024</v>
      </c>
      <c r="M702">
        <f t="shared" si="49"/>
        <v>427</v>
      </c>
      <c r="N702">
        <v>28</v>
      </c>
      <c r="O702" t="s">
        <v>3534</v>
      </c>
      <c r="P702" t="s">
        <v>21</v>
      </c>
      <c r="Q702" t="s">
        <v>22</v>
      </c>
      <c r="R702" t="s">
        <v>21</v>
      </c>
      <c r="W702">
        <v>174</v>
      </c>
      <c r="X702">
        <v>71</v>
      </c>
      <c r="Y702">
        <v>0</v>
      </c>
      <c r="Z702">
        <v>1</v>
      </c>
    </row>
    <row r="703" spans="1:26" ht="15.95">
      <c r="A703" t="s">
        <v>5140</v>
      </c>
      <c r="B703" t="s">
        <v>946</v>
      </c>
      <c r="C703" t="str">
        <f>VLOOKUP(B703, Positions!A$1:B$160, 2, FALSE)</f>
        <v>Defender</v>
      </c>
      <c r="D703" t="s">
        <v>1279</v>
      </c>
      <c r="E703" t="s">
        <v>5666</v>
      </c>
      <c r="F703" t="s">
        <v>21</v>
      </c>
      <c r="G703" t="str">
        <f>VLOOKUP(E703, Tiers!M$1:P$134, 3, FALSE)</f>
        <v>NONE</v>
      </c>
      <c r="H703">
        <f>VLOOKUP(G703, Tiers!B$1:C$134, 2, FALSE)</f>
        <v>7</v>
      </c>
      <c r="I703" s="26" t="s">
        <v>5703</v>
      </c>
      <c r="J703">
        <f t="shared" si="46"/>
        <v>10</v>
      </c>
      <c r="K703">
        <f t="shared" si="47"/>
        <v>1</v>
      </c>
      <c r="L703">
        <f t="shared" si="48"/>
        <v>13043</v>
      </c>
      <c r="M703">
        <f t="shared" si="49"/>
        <v>428</v>
      </c>
      <c r="N703">
        <v>28</v>
      </c>
      <c r="O703" t="s">
        <v>5666</v>
      </c>
      <c r="P703" t="s">
        <v>21</v>
      </c>
      <c r="Q703" t="s">
        <v>22</v>
      </c>
      <c r="R703" t="s">
        <v>21</v>
      </c>
      <c r="W703">
        <v>171</v>
      </c>
      <c r="X703">
        <v>67</v>
      </c>
      <c r="Y703">
        <v>13</v>
      </c>
      <c r="Z703">
        <v>343</v>
      </c>
    </row>
    <row r="704" spans="1:26" ht="15.95">
      <c r="A704" t="s">
        <v>5141</v>
      </c>
      <c r="B704" t="s">
        <v>372</v>
      </c>
      <c r="C704" t="str">
        <f>VLOOKUP(B704, Positions!A$1:B$160, 2, FALSE)</f>
        <v>Defender</v>
      </c>
      <c r="D704" t="s">
        <v>37</v>
      </c>
      <c r="E704" t="s">
        <v>5664</v>
      </c>
      <c r="F704" t="s">
        <v>21</v>
      </c>
      <c r="G704" t="str">
        <f>VLOOKUP(E704, Tiers!M$1:P$134, 3, FALSE)</f>
        <v>ENG3</v>
      </c>
      <c r="H704">
        <f>VLOOKUP(G704, Tiers!B$1:C$134, 2, FALSE)</f>
        <v>4</v>
      </c>
      <c r="I704" s="26" t="s">
        <v>5704</v>
      </c>
      <c r="J704">
        <f t="shared" si="46"/>
        <v>3</v>
      </c>
      <c r="K704">
        <f t="shared" si="47"/>
        <v>3</v>
      </c>
      <c r="L704">
        <f t="shared" si="48"/>
        <v>13245</v>
      </c>
      <c r="M704">
        <f t="shared" si="49"/>
        <v>435</v>
      </c>
      <c r="N704">
        <v>28</v>
      </c>
      <c r="O704" t="s">
        <v>1662</v>
      </c>
      <c r="P704" t="s">
        <v>21</v>
      </c>
      <c r="Q704" t="s">
        <v>22</v>
      </c>
      <c r="R704" t="s">
        <v>21</v>
      </c>
      <c r="W704">
        <v>188</v>
      </c>
      <c r="X704">
        <v>83</v>
      </c>
      <c r="Y704">
        <v>5</v>
      </c>
      <c r="Z704">
        <v>199</v>
      </c>
    </row>
    <row r="705" spans="1:26" ht="15.95">
      <c r="A705" t="s">
        <v>5142</v>
      </c>
      <c r="B705" t="s">
        <v>81</v>
      </c>
      <c r="C705" t="str">
        <f>VLOOKUP(B705, Positions!A$1:B$160, 2, FALSE)</f>
        <v>Defender</v>
      </c>
      <c r="D705" t="s">
        <v>332</v>
      </c>
      <c r="E705" t="s">
        <v>5665</v>
      </c>
      <c r="F705" t="s">
        <v>21</v>
      </c>
      <c r="G705" t="str">
        <f>VLOOKUP(E705, Tiers!M$1:P$134, 3, FALSE)</f>
        <v>ENG2</v>
      </c>
      <c r="H705">
        <f>VLOOKUP(G705, Tiers!B$1:C$134, 2, FALSE)</f>
        <v>3</v>
      </c>
      <c r="I705" s="26" t="s">
        <v>5705</v>
      </c>
      <c r="J705">
        <f t="shared" si="46"/>
        <v>3</v>
      </c>
      <c r="K705">
        <f t="shared" si="47"/>
        <v>3</v>
      </c>
      <c r="L705">
        <f t="shared" si="48"/>
        <v>13253</v>
      </c>
      <c r="M705">
        <f t="shared" si="49"/>
        <v>435</v>
      </c>
      <c r="N705">
        <v>28</v>
      </c>
      <c r="O705" t="s">
        <v>357</v>
      </c>
      <c r="P705" t="s">
        <v>21</v>
      </c>
      <c r="Q705" t="s">
        <v>22</v>
      </c>
      <c r="R705" t="s">
        <v>21</v>
      </c>
      <c r="W705">
        <v>191</v>
      </c>
      <c r="X705">
        <v>82</v>
      </c>
      <c r="Y705">
        <v>17</v>
      </c>
      <c r="Z705">
        <v>278</v>
      </c>
    </row>
    <row r="706" spans="1:26" ht="15.95">
      <c r="A706" t="s">
        <v>5143</v>
      </c>
      <c r="B706" t="s">
        <v>42</v>
      </c>
      <c r="C706" t="str">
        <f>VLOOKUP(B706, Positions!A$1:B$160, 2, FALSE)</f>
        <v>Midfielder</v>
      </c>
      <c r="D706" t="s">
        <v>402</v>
      </c>
      <c r="E706" t="s">
        <v>5664</v>
      </c>
      <c r="F706" t="s">
        <v>21</v>
      </c>
      <c r="G706" t="str">
        <f>VLOOKUP(E706, Tiers!M$1:P$134, 3, FALSE)</f>
        <v>ENG3</v>
      </c>
      <c r="H706">
        <f>VLOOKUP(G706, Tiers!B$1:C$134, 2, FALSE)</f>
        <v>4</v>
      </c>
      <c r="I706" s="26" t="s">
        <v>5706</v>
      </c>
      <c r="J706">
        <f t="shared" si="46"/>
        <v>3</v>
      </c>
      <c r="K706">
        <f t="shared" si="47"/>
        <v>3</v>
      </c>
      <c r="L706">
        <f t="shared" si="48"/>
        <v>13616</v>
      </c>
      <c r="M706">
        <f t="shared" si="49"/>
        <v>447</v>
      </c>
      <c r="N706">
        <v>28</v>
      </c>
      <c r="O706" t="s">
        <v>157</v>
      </c>
      <c r="P706" t="s">
        <v>21</v>
      </c>
      <c r="Q706" t="s">
        <v>22</v>
      </c>
      <c r="R706" t="s">
        <v>21</v>
      </c>
      <c r="S706" t="s">
        <v>3799</v>
      </c>
      <c r="W706">
        <v>183</v>
      </c>
      <c r="X706">
        <v>73</v>
      </c>
      <c r="Y706">
        <v>31</v>
      </c>
      <c r="Z706">
        <v>301</v>
      </c>
    </row>
    <row r="707" spans="1:26" ht="15.95">
      <c r="A707" t="s">
        <v>5144</v>
      </c>
      <c r="B707" t="s">
        <v>1176</v>
      </c>
      <c r="C707" t="str">
        <f>VLOOKUP(B707, Positions!A$1:B$160, 2, FALSE)</f>
        <v>Forward</v>
      </c>
      <c r="D707" t="s">
        <v>56</v>
      </c>
      <c r="E707" t="s">
        <v>5664</v>
      </c>
      <c r="F707" t="s">
        <v>21</v>
      </c>
      <c r="G707" t="str">
        <f>VLOOKUP(E707, Tiers!M$1:P$134, 3, FALSE)</f>
        <v>ENG3</v>
      </c>
      <c r="H707">
        <f>VLOOKUP(G707, Tiers!B$1:C$134, 2, FALSE)</f>
        <v>4</v>
      </c>
      <c r="I707" s="26" t="s">
        <v>5707</v>
      </c>
      <c r="J707">
        <f t="shared" si="46"/>
        <v>5</v>
      </c>
      <c r="K707">
        <f t="shared" si="47"/>
        <v>3</v>
      </c>
      <c r="L707">
        <f t="shared" si="48"/>
        <v>13923</v>
      </c>
      <c r="M707">
        <f t="shared" si="49"/>
        <v>457</v>
      </c>
      <c r="N707">
        <v>28</v>
      </c>
      <c r="O707" t="s">
        <v>3934</v>
      </c>
      <c r="P707" t="s">
        <v>21</v>
      </c>
      <c r="Q707" t="s">
        <v>22</v>
      </c>
      <c r="R707" t="s">
        <v>21</v>
      </c>
      <c r="W707">
        <v>191</v>
      </c>
      <c r="X707">
        <v>77</v>
      </c>
      <c r="Y707">
        <v>38</v>
      </c>
      <c r="Z707">
        <v>249</v>
      </c>
    </row>
    <row r="708" spans="1:26" ht="15.95">
      <c r="A708" t="s">
        <v>5145</v>
      </c>
      <c r="B708" t="s">
        <v>480</v>
      </c>
      <c r="C708" t="str">
        <f>VLOOKUP(B708, Positions!A$1:B$160, 2, FALSE)</f>
        <v>Defender</v>
      </c>
      <c r="D708" t="s">
        <v>4081</v>
      </c>
      <c r="E708" t="s">
        <v>5667</v>
      </c>
      <c r="F708" t="s">
        <v>421</v>
      </c>
      <c r="G708" t="str">
        <f>VLOOKUP(E708, Tiers!M$1:P$134, 3, FALSE)</f>
        <v>SCO2</v>
      </c>
      <c r="H708">
        <f>VLOOKUP(G708, Tiers!B$1:C$134, 2, FALSE)</f>
        <v>6</v>
      </c>
      <c r="I708" s="26" t="s">
        <v>5708</v>
      </c>
      <c r="J708">
        <f t="shared" si="46"/>
        <v>3</v>
      </c>
      <c r="K708">
        <f t="shared" si="47"/>
        <v>3</v>
      </c>
      <c r="L708">
        <f t="shared" si="48"/>
        <v>14719</v>
      </c>
      <c r="M708">
        <f t="shared" si="49"/>
        <v>483</v>
      </c>
      <c r="N708">
        <v>28</v>
      </c>
      <c r="O708" t="s">
        <v>157</v>
      </c>
      <c r="P708" t="s">
        <v>21</v>
      </c>
      <c r="Q708" t="s">
        <v>22</v>
      </c>
      <c r="R708" t="s">
        <v>21</v>
      </c>
      <c r="S708" t="s">
        <v>319</v>
      </c>
      <c r="W708">
        <v>180</v>
      </c>
      <c r="X708">
        <v>79</v>
      </c>
      <c r="Y708">
        <v>12</v>
      </c>
      <c r="Z708">
        <v>313</v>
      </c>
    </row>
    <row r="709" spans="1:26" ht="15.95">
      <c r="A709" t="s">
        <v>5146</v>
      </c>
      <c r="B709" t="s">
        <v>166</v>
      </c>
      <c r="C709" t="str">
        <f>VLOOKUP(B709, Positions!A$1:B$160, 2, FALSE)</f>
        <v>Goalkeeper</v>
      </c>
      <c r="D709" t="s">
        <v>5666</v>
      </c>
      <c r="E709" t="s">
        <v>5666</v>
      </c>
      <c r="F709" t="s">
        <v>421</v>
      </c>
      <c r="G709" t="str">
        <f>VLOOKUP(E709, Tiers!M$1:P$134, 3, FALSE)</f>
        <v>NONE</v>
      </c>
      <c r="H709">
        <f>VLOOKUP(G709, Tiers!B$1:C$134, 2, FALSE)</f>
        <v>7</v>
      </c>
      <c r="I709" s="26" t="s">
        <v>5709</v>
      </c>
      <c r="J709">
        <f t="shared" si="46"/>
        <v>7</v>
      </c>
      <c r="K709">
        <f t="shared" si="47"/>
        <v>4</v>
      </c>
      <c r="L709">
        <f t="shared" si="48"/>
        <v>15326</v>
      </c>
      <c r="M709">
        <f t="shared" si="49"/>
        <v>503</v>
      </c>
      <c r="N709">
        <v>28</v>
      </c>
      <c r="O709" t="s">
        <v>669</v>
      </c>
      <c r="P709" t="s">
        <v>21</v>
      </c>
      <c r="Q709" t="s">
        <v>22</v>
      </c>
      <c r="R709" t="s">
        <v>21</v>
      </c>
      <c r="W709">
        <v>181</v>
      </c>
      <c r="X709">
        <v>77</v>
      </c>
      <c r="Y709">
        <v>0</v>
      </c>
      <c r="Z709">
        <v>134</v>
      </c>
    </row>
    <row r="710" spans="1:26" ht="15.95">
      <c r="A710" t="s">
        <v>5147</v>
      </c>
      <c r="B710" t="s">
        <v>166</v>
      </c>
      <c r="C710" t="str">
        <f>VLOOKUP(B710, Positions!A$1:B$160, 2, FALSE)</f>
        <v>Goalkeeper</v>
      </c>
      <c r="D710" t="s">
        <v>326</v>
      </c>
      <c r="E710" t="s">
        <v>5663</v>
      </c>
      <c r="F710" t="s">
        <v>21</v>
      </c>
      <c r="G710" t="str">
        <f>VLOOKUP(E710, Tiers!M$1:P$134, 3, FALSE)</f>
        <v>ENG4</v>
      </c>
      <c r="H710">
        <f>VLOOKUP(G710, Tiers!B$1:C$134, 2, FALSE)</f>
        <v>5</v>
      </c>
      <c r="I710" s="26" t="s">
        <v>5832</v>
      </c>
      <c r="J710">
        <f t="shared" si="46"/>
        <v>6</v>
      </c>
      <c r="K710">
        <f t="shared" si="47"/>
        <v>4</v>
      </c>
      <c r="L710">
        <f t="shared" si="48"/>
        <v>10595</v>
      </c>
      <c r="M710">
        <f t="shared" si="49"/>
        <v>348</v>
      </c>
      <c r="N710">
        <v>29</v>
      </c>
      <c r="O710" t="s">
        <v>3762</v>
      </c>
      <c r="P710" t="s">
        <v>21</v>
      </c>
      <c r="Q710" t="s">
        <v>22</v>
      </c>
      <c r="R710" t="s">
        <v>21</v>
      </c>
      <c r="W710">
        <v>191</v>
      </c>
      <c r="X710">
        <v>88</v>
      </c>
      <c r="Y710">
        <v>0</v>
      </c>
      <c r="Z710">
        <v>356</v>
      </c>
    </row>
    <row r="711" spans="1:26" ht="15.95">
      <c r="A711" t="s">
        <v>5148</v>
      </c>
      <c r="B711" t="s">
        <v>3238</v>
      </c>
      <c r="C711" t="str">
        <f>VLOOKUP(B711, Positions!A$1:B$160, 2, FALSE)</f>
        <v>Midfielder</v>
      </c>
      <c r="D711" t="s">
        <v>282</v>
      </c>
      <c r="E711" t="s">
        <v>62</v>
      </c>
      <c r="F711" t="s">
        <v>21</v>
      </c>
      <c r="G711" t="str">
        <f>VLOOKUP(E711, Tiers!M$1:P$134, 3, FALSE)</f>
        <v>ENG1</v>
      </c>
      <c r="H711">
        <f>VLOOKUP(G711, Tiers!B$1:C$134, 2, FALSE)</f>
        <v>1</v>
      </c>
      <c r="I711" s="26" t="s">
        <v>5833</v>
      </c>
      <c r="J711">
        <f t="shared" si="46"/>
        <v>6</v>
      </c>
      <c r="K711">
        <f t="shared" si="47"/>
        <v>4</v>
      </c>
      <c r="L711">
        <f t="shared" si="48"/>
        <v>10597</v>
      </c>
      <c r="M711">
        <f t="shared" si="49"/>
        <v>348</v>
      </c>
      <c r="N711">
        <v>29</v>
      </c>
      <c r="O711" t="s">
        <v>596</v>
      </c>
      <c r="P711" t="s">
        <v>21</v>
      </c>
      <c r="Q711" t="s">
        <v>22</v>
      </c>
      <c r="R711" t="s">
        <v>21</v>
      </c>
      <c r="S711" t="s">
        <v>319</v>
      </c>
      <c r="W711">
        <v>173</v>
      </c>
      <c r="X711">
        <v>71</v>
      </c>
      <c r="Y711">
        <v>57</v>
      </c>
      <c r="Z711">
        <v>336</v>
      </c>
    </row>
    <row r="712" spans="1:26" ht="15.95">
      <c r="A712" t="s">
        <v>5149</v>
      </c>
      <c r="B712" t="s">
        <v>322</v>
      </c>
      <c r="C712" t="str">
        <f>VLOOKUP(B712, Positions!A$1:B$160, 2, FALSE)</f>
        <v>Midfielder</v>
      </c>
      <c r="D712" t="s">
        <v>4408</v>
      </c>
      <c r="E712" t="s">
        <v>5666</v>
      </c>
      <c r="F712" t="s">
        <v>4590</v>
      </c>
      <c r="G712" t="str">
        <f>VLOOKUP(E712, Tiers!M$1:P$134, 3, FALSE)</f>
        <v>NONE</v>
      </c>
      <c r="H712">
        <f>VLOOKUP(G712, Tiers!B$1:C$134, 2, FALSE)</f>
        <v>7</v>
      </c>
      <c r="I712" s="26" t="s">
        <v>5834</v>
      </c>
      <c r="J712">
        <f t="shared" si="46"/>
        <v>6</v>
      </c>
      <c r="K712">
        <f t="shared" si="47"/>
        <v>4</v>
      </c>
      <c r="L712">
        <f t="shared" si="48"/>
        <v>10598</v>
      </c>
      <c r="M712">
        <f t="shared" si="49"/>
        <v>348</v>
      </c>
      <c r="N712">
        <v>29</v>
      </c>
      <c r="O712" t="s">
        <v>519</v>
      </c>
      <c r="P712" t="s">
        <v>21</v>
      </c>
      <c r="Q712" t="s">
        <v>22</v>
      </c>
      <c r="R712" t="s">
        <v>21</v>
      </c>
      <c r="W712">
        <v>178</v>
      </c>
      <c r="X712">
        <v>70</v>
      </c>
      <c r="Y712">
        <v>23</v>
      </c>
      <c r="Z712">
        <v>121</v>
      </c>
    </row>
    <row r="713" spans="1:26" ht="15.95">
      <c r="A713" t="s">
        <v>5150</v>
      </c>
      <c r="B713" t="s">
        <v>892</v>
      </c>
      <c r="C713" t="str">
        <f>VLOOKUP(B713, Positions!A$1:B$160, 2, FALSE)</f>
        <v>Defender</v>
      </c>
      <c r="D713" t="s">
        <v>5666</v>
      </c>
      <c r="E713" t="s">
        <v>5666</v>
      </c>
      <c r="F713" t="s">
        <v>21</v>
      </c>
      <c r="G713" t="str">
        <f>VLOOKUP(E713, Tiers!M$1:P$134, 3, FALSE)</f>
        <v>NONE</v>
      </c>
      <c r="H713">
        <f>VLOOKUP(G713, Tiers!B$1:C$134, 2, FALSE)</f>
        <v>7</v>
      </c>
      <c r="I713" s="26" t="s">
        <v>5769</v>
      </c>
      <c r="J713">
        <f t="shared" si="46"/>
        <v>6</v>
      </c>
      <c r="K713">
        <f t="shared" si="47"/>
        <v>4</v>
      </c>
      <c r="L713">
        <f t="shared" si="48"/>
        <v>10601</v>
      </c>
      <c r="M713">
        <f t="shared" si="49"/>
        <v>348</v>
      </c>
      <c r="N713">
        <v>29</v>
      </c>
      <c r="O713" t="s">
        <v>284</v>
      </c>
      <c r="P713" t="s">
        <v>21</v>
      </c>
      <c r="Q713" t="s">
        <v>22</v>
      </c>
      <c r="R713" t="s">
        <v>21</v>
      </c>
      <c r="W713">
        <v>178</v>
      </c>
      <c r="X713">
        <v>82</v>
      </c>
      <c r="Y713">
        <v>1</v>
      </c>
      <c r="Z713">
        <v>193</v>
      </c>
    </row>
    <row r="714" spans="1:26" ht="15.95">
      <c r="A714" t="s">
        <v>5151</v>
      </c>
      <c r="B714" t="s">
        <v>734</v>
      </c>
      <c r="C714" t="str">
        <f>VLOOKUP(B714, Positions!A$1:B$160, 2, FALSE)</f>
        <v>Forward</v>
      </c>
      <c r="D714" t="s">
        <v>579</v>
      </c>
      <c r="E714" t="s">
        <v>5665</v>
      </c>
      <c r="F714" t="s">
        <v>21</v>
      </c>
      <c r="G714" t="str">
        <f>VLOOKUP(E714, Tiers!M$1:P$134, 3, FALSE)</f>
        <v>ENG2</v>
      </c>
      <c r="H714">
        <f>VLOOKUP(G714, Tiers!B$1:C$134, 2, FALSE)</f>
        <v>3</v>
      </c>
      <c r="I714" s="26" t="s">
        <v>5770</v>
      </c>
      <c r="J714">
        <f t="shared" si="46"/>
        <v>4</v>
      </c>
      <c r="K714">
        <f t="shared" si="47"/>
        <v>3</v>
      </c>
      <c r="L714">
        <f t="shared" si="48"/>
        <v>10669</v>
      </c>
      <c r="M714">
        <f t="shared" si="49"/>
        <v>350</v>
      </c>
      <c r="N714">
        <v>29</v>
      </c>
      <c r="O714" t="s">
        <v>3977</v>
      </c>
      <c r="P714" t="s">
        <v>21</v>
      </c>
      <c r="Q714" t="s">
        <v>22</v>
      </c>
      <c r="R714" t="s">
        <v>21</v>
      </c>
      <c r="W714">
        <v>181</v>
      </c>
      <c r="X714">
        <v>73</v>
      </c>
      <c r="Y714">
        <v>71</v>
      </c>
      <c r="Z714">
        <v>310</v>
      </c>
    </row>
    <row r="715" spans="1:26" ht="15.95">
      <c r="A715" t="s">
        <v>5152</v>
      </c>
      <c r="B715" t="s">
        <v>480</v>
      </c>
      <c r="C715" t="str">
        <f>VLOOKUP(B715, Positions!A$1:B$160, 2, FALSE)</f>
        <v>Defender</v>
      </c>
      <c r="D715" t="s">
        <v>496</v>
      </c>
      <c r="E715" t="s">
        <v>5664</v>
      </c>
      <c r="F715" t="s">
        <v>21</v>
      </c>
      <c r="G715" t="str">
        <f>VLOOKUP(E715, Tiers!M$1:P$134, 3, FALSE)</f>
        <v>ENG3</v>
      </c>
      <c r="H715">
        <f>VLOOKUP(G715, Tiers!B$1:C$134, 2, FALSE)</f>
        <v>4</v>
      </c>
      <c r="I715" s="26" t="s">
        <v>5771</v>
      </c>
      <c r="J715">
        <f t="shared" si="46"/>
        <v>12</v>
      </c>
      <c r="K715">
        <f t="shared" si="47"/>
        <v>2</v>
      </c>
      <c r="L715">
        <f t="shared" si="48"/>
        <v>10788</v>
      </c>
      <c r="M715">
        <f t="shared" si="49"/>
        <v>354</v>
      </c>
      <c r="N715">
        <v>29</v>
      </c>
      <c r="O715" t="s">
        <v>136</v>
      </c>
      <c r="P715" t="s">
        <v>21</v>
      </c>
      <c r="Q715" t="s">
        <v>22</v>
      </c>
      <c r="R715" t="s">
        <v>21</v>
      </c>
      <c r="W715">
        <v>186</v>
      </c>
      <c r="X715">
        <v>79</v>
      </c>
      <c r="Y715">
        <v>23</v>
      </c>
      <c r="Z715">
        <v>368</v>
      </c>
    </row>
    <row r="716" spans="1:26" ht="15.95">
      <c r="A716" t="s">
        <v>5153</v>
      </c>
      <c r="B716" t="s">
        <v>166</v>
      </c>
      <c r="C716" t="str">
        <f>VLOOKUP(B716, Positions!A$1:B$160, 2, FALSE)</f>
        <v>Goalkeeper</v>
      </c>
      <c r="D716" t="s">
        <v>52</v>
      </c>
      <c r="E716" t="s">
        <v>5663</v>
      </c>
      <c r="F716" t="s">
        <v>21</v>
      </c>
      <c r="G716" t="str">
        <f>VLOOKUP(E716, Tiers!M$1:P$134, 3, FALSE)</f>
        <v>ENG4</v>
      </c>
      <c r="H716">
        <f>VLOOKUP(G716, Tiers!B$1:C$134, 2, FALSE)</f>
        <v>5</v>
      </c>
      <c r="I716" s="26" t="s">
        <v>5772</v>
      </c>
      <c r="J716">
        <f t="shared" si="46"/>
        <v>10</v>
      </c>
      <c r="K716">
        <f t="shared" si="47"/>
        <v>1</v>
      </c>
      <c r="L716">
        <f t="shared" si="48"/>
        <v>10849</v>
      </c>
      <c r="M716">
        <f t="shared" si="49"/>
        <v>356</v>
      </c>
      <c r="N716">
        <v>29</v>
      </c>
      <c r="O716" t="s">
        <v>265</v>
      </c>
      <c r="P716" t="s">
        <v>21</v>
      </c>
      <c r="Q716" t="s">
        <v>22</v>
      </c>
      <c r="R716" t="s">
        <v>21</v>
      </c>
      <c r="W716">
        <v>194</v>
      </c>
      <c r="X716">
        <v>80</v>
      </c>
      <c r="Y716">
        <v>1</v>
      </c>
      <c r="Z716">
        <v>312</v>
      </c>
    </row>
    <row r="717" spans="1:26" ht="15.95">
      <c r="A717" t="s">
        <v>5154</v>
      </c>
      <c r="B717" t="s">
        <v>42</v>
      </c>
      <c r="C717" t="str">
        <f>VLOOKUP(B717, Positions!A$1:B$160, 2, FALSE)</f>
        <v>Midfielder</v>
      </c>
      <c r="D717" t="s">
        <v>159</v>
      </c>
      <c r="E717" t="s">
        <v>5665</v>
      </c>
      <c r="F717" t="s">
        <v>21</v>
      </c>
      <c r="G717" t="str">
        <f>VLOOKUP(E717, Tiers!M$1:P$134, 3, FALSE)</f>
        <v>ENG2</v>
      </c>
      <c r="H717">
        <f>VLOOKUP(G717, Tiers!B$1:C$134, 2, FALSE)</f>
        <v>3</v>
      </c>
      <c r="I717" s="26" t="s">
        <v>5773</v>
      </c>
      <c r="J717">
        <f t="shared" si="46"/>
        <v>5</v>
      </c>
      <c r="K717">
        <f t="shared" si="47"/>
        <v>3</v>
      </c>
      <c r="L717">
        <f t="shared" si="48"/>
        <v>11012</v>
      </c>
      <c r="M717">
        <f t="shared" si="49"/>
        <v>361</v>
      </c>
      <c r="N717">
        <v>29</v>
      </c>
      <c r="O717" t="s">
        <v>74</v>
      </c>
      <c r="P717" t="s">
        <v>21</v>
      </c>
      <c r="Q717" t="s">
        <v>22</v>
      </c>
      <c r="R717" t="s">
        <v>21</v>
      </c>
      <c r="S717" t="s">
        <v>239</v>
      </c>
      <c r="W717">
        <v>183</v>
      </c>
      <c r="X717">
        <v>75</v>
      </c>
      <c r="Y717">
        <v>26</v>
      </c>
      <c r="Z717">
        <v>313</v>
      </c>
    </row>
    <row r="718" spans="1:26" ht="15.95">
      <c r="A718" t="s">
        <v>5155</v>
      </c>
      <c r="B718" t="s">
        <v>16</v>
      </c>
      <c r="C718" t="str">
        <f>VLOOKUP(B718, Positions!A$1:B$160, 2, FALSE)</f>
        <v>Forward</v>
      </c>
      <c r="D718" t="s">
        <v>217</v>
      </c>
      <c r="E718" t="s">
        <v>5664</v>
      </c>
      <c r="F718" t="s">
        <v>21</v>
      </c>
      <c r="G718" t="str">
        <f>VLOOKUP(E718, Tiers!M$1:P$134, 3, FALSE)</f>
        <v>ENG3</v>
      </c>
      <c r="H718">
        <f>VLOOKUP(G718, Tiers!B$1:C$134, 2, FALSE)</f>
        <v>4</v>
      </c>
      <c r="I718" s="26" t="s">
        <v>5774</v>
      </c>
      <c r="J718">
        <f t="shared" si="46"/>
        <v>1</v>
      </c>
      <c r="K718">
        <f t="shared" si="47"/>
        <v>2</v>
      </c>
      <c r="L718">
        <f t="shared" si="48"/>
        <v>11116</v>
      </c>
      <c r="M718">
        <f t="shared" si="49"/>
        <v>365</v>
      </c>
      <c r="N718">
        <v>29</v>
      </c>
      <c r="O718" t="s">
        <v>1500</v>
      </c>
      <c r="P718" t="s">
        <v>21</v>
      </c>
      <c r="Q718" t="s">
        <v>22</v>
      </c>
      <c r="R718" t="s">
        <v>21</v>
      </c>
      <c r="W718">
        <v>178</v>
      </c>
      <c r="X718">
        <v>70</v>
      </c>
      <c r="Y718">
        <v>94</v>
      </c>
      <c r="Z718">
        <v>267</v>
      </c>
    </row>
    <row r="719" spans="1:26" ht="15.95">
      <c r="A719" t="s">
        <v>5156</v>
      </c>
      <c r="B719" t="s">
        <v>36</v>
      </c>
      <c r="C719" t="str">
        <f>VLOOKUP(B719, Positions!A$1:B$160, 2, FALSE)</f>
        <v>Midfielder</v>
      </c>
      <c r="D719" t="s">
        <v>378</v>
      </c>
      <c r="E719" t="s">
        <v>5663</v>
      </c>
      <c r="F719" t="s">
        <v>21</v>
      </c>
      <c r="G719" t="str">
        <f>VLOOKUP(E719, Tiers!M$1:P$134, 3, FALSE)</f>
        <v>ENG4</v>
      </c>
      <c r="H719">
        <f>VLOOKUP(G719, Tiers!B$1:C$134, 2, FALSE)</f>
        <v>5</v>
      </c>
      <c r="I719" s="26" t="s">
        <v>5775</v>
      </c>
      <c r="J719">
        <f t="shared" si="46"/>
        <v>9</v>
      </c>
      <c r="K719">
        <f t="shared" si="47"/>
        <v>1</v>
      </c>
      <c r="L719">
        <f t="shared" si="48"/>
        <v>11245</v>
      </c>
      <c r="M719">
        <f t="shared" si="49"/>
        <v>369</v>
      </c>
      <c r="N719">
        <v>29</v>
      </c>
      <c r="O719" t="s">
        <v>57</v>
      </c>
      <c r="P719" t="s">
        <v>21</v>
      </c>
      <c r="Q719" t="s">
        <v>22</v>
      </c>
      <c r="R719" t="s">
        <v>21</v>
      </c>
      <c r="W719">
        <v>171</v>
      </c>
      <c r="X719">
        <v>64</v>
      </c>
      <c r="Y719">
        <v>9</v>
      </c>
      <c r="Z719">
        <v>271</v>
      </c>
    </row>
    <row r="720" spans="1:26" ht="15.95">
      <c r="A720" t="s">
        <v>5157</v>
      </c>
      <c r="B720" t="s">
        <v>249</v>
      </c>
      <c r="C720" t="str">
        <f>VLOOKUP(B720, Positions!A$1:B$160, 2, FALSE)</f>
        <v>Midfielder</v>
      </c>
      <c r="D720" t="s">
        <v>657</v>
      </c>
      <c r="E720" t="s">
        <v>62</v>
      </c>
      <c r="F720" t="s">
        <v>21</v>
      </c>
      <c r="G720" t="str">
        <f>VLOOKUP(E720, Tiers!M$1:P$134, 3, FALSE)</f>
        <v>ENG1</v>
      </c>
      <c r="H720">
        <f>VLOOKUP(G720, Tiers!B$1:C$134, 2, FALSE)</f>
        <v>1</v>
      </c>
      <c r="I720" s="26" t="s">
        <v>5776</v>
      </c>
      <c r="J720">
        <f t="shared" si="46"/>
        <v>9</v>
      </c>
      <c r="K720">
        <f t="shared" si="47"/>
        <v>1</v>
      </c>
      <c r="L720">
        <f t="shared" si="48"/>
        <v>11247</v>
      </c>
      <c r="M720">
        <f t="shared" si="49"/>
        <v>369</v>
      </c>
      <c r="N720">
        <v>29</v>
      </c>
      <c r="O720" t="s">
        <v>136</v>
      </c>
      <c r="P720" t="s">
        <v>21</v>
      </c>
      <c r="Q720" t="s">
        <v>22</v>
      </c>
      <c r="R720" t="s">
        <v>21</v>
      </c>
      <c r="W720">
        <v>173</v>
      </c>
      <c r="X720">
        <v>70</v>
      </c>
      <c r="Y720">
        <v>35</v>
      </c>
      <c r="Z720">
        <v>351</v>
      </c>
    </row>
    <row r="721" spans="1:26" ht="15.95">
      <c r="A721" t="s">
        <v>5158</v>
      </c>
      <c r="B721" t="s">
        <v>36</v>
      </c>
      <c r="C721" t="str">
        <f>VLOOKUP(B721, Positions!A$1:B$160, 2, FALSE)</f>
        <v>Midfielder</v>
      </c>
      <c r="D721" t="s">
        <v>48</v>
      </c>
      <c r="E721" t="s">
        <v>5663</v>
      </c>
      <c r="F721" t="s">
        <v>21</v>
      </c>
      <c r="G721" t="str">
        <f>VLOOKUP(E721, Tiers!M$1:P$134, 3, FALSE)</f>
        <v>ENG4</v>
      </c>
      <c r="H721">
        <f>VLOOKUP(G721, Tiers!B$1:C$134, 2, FALSE)</f>
        <v>5</v>
      </c>
      <c r="I721" s="26" t="s">
        <v>5777</v>
      </c>
      <c r="J721">
        <f t="shared" si="46"/>
        <v>7</v>
      </c>
      <c r="K721">
        <f t="shared" si="47"/>
        <v>4</v>
      </c>
      <c r="L721">
        <f t="shared" si="48"/>
        <v>11310</v>
      </c>
      <c r="M721">
        <f t="shared" si="49"/>
        <v>371</v>
      </c>
      <c r="N721">
        <v>29</v>
      </c>
      <c r="O721" t="s">
        <v>74</v>
      </c>
      <c r="P721" t="s">
        <v>21</v>
      </c>
      <c r="Q721" t="s">
        <v>22</v>
      </c>
      <c r="R721" t="s">
        <v>21</v>
      </c>
      <c r="W721">
        <v>183</v>
      </c>
      <c r="X721">
        <v>71</v>
      </c>
      <c r="Y721">
        <v>12</v>
      </c>
      <c r="Z721">
        <v>334</v>
      </c>
    </row>
    <row r="722" spans="1:26" ht="15.95">
      <c r="A722" t="s">
        <v>5159</v>
      </c>
      <c r="B722" t="s">
        <v>16</v>
      </c>
      <c r="C722" t="str">
        <f>VLOOKUP(B722, Positions!A$1:B$160, 2, FALSE)</f>
        <v>Forward</v>
      </c>
      <c r="D722" t="s">
        <v>338</v>
      </c>
      <c r="E722" t="s">
        <v>5666</v>
      </c>
      <c r="F722" t="s">
        <v>21</v>
      </c>
      <c r="G722" t="str">
        <f>VLOOKUP(E722, Tiers!M$1:P$134, 3, FALSE)</f>
        <v>NONE</v>
      </c>
      <c r="H722">
        <f>VLOOKUP(G722, Tiers!B$1:C$134, 2, FALSE)</f>
        <v>7</v>
      </c>
      <c r="I722" s="26" t="s">
        <v>5778</v>
      </c>
      <c r="J722">
        <f t="shared" si="46"/>
        <v>5</v>
      </c>
      <c r="K722">
        <f t="shared" si="47"/>
        <v>3</v>
      </c>
      <c r="L722">
        <f t="shared" si="48"/>
        <v>11371</v>
      </c>
      <c r="M722">
        <f t="shared" si="49"/>
        <v>373</v>
      </c>
      <c r="N722">
        <v>29</v>
      </c>
      <c r="O722" t="s">
        <v>40</v>
      </c>
      <c r="P722" t="s">
        <v>21</v>
      </c>
      <c r="Q722" t="s">
        <v>22</v>
      </c>
      <c r="R722" t="s">
        <v>21</v>
      </c>
      <c r="W722">
        <v>176</v>
      </c>
      <c r="X722">
        <v>75</v>
      </c>
      <c r="Y722">
        <v>150</v>
      </c>
      <c r="Z722">
        <v>300</v>
      </c>
    </row>
    <row r="723" spans="1:26" ht="15.95">
      <c r="A723" t="s">
        <v>5160</v>
      </c>
      <c r="B723" t="s">
        <v>16</v>
      </c>
      <c r="C723" t="str">
        <f>VLOOKUP(B723, Positions!A$1:B$160, 2, FALSE)</f>
        <v>Forward</v>
      </c>
      <c r="D723" t="s">
        <v>177</v>
      </c>
      <c r="E723" t="s">
        <v>5663</v>
      </c>
      <c r="F723" t="s">
        <v>21</v>
      </c>
      <c r="G723" t="str">
        <f>VLOOKUP(E723, Tiers!M$1:P$134, 3, FALSE)</f>
        <v>ENG4</v>
      </c>
      <c r="H723">
        <f>VLOOKUP(G723, Tiers!B$1:C$134, 2, FALSE)</f>
        <v>5</v>
      </c>
      <c r="I723" s="26" t="s">
        <v>5779</v>
      </c>
      <c r="J723">
        <f t="shared" si="46"/>
        <v>4</v>
      </c>
      <c r="K723">
        <f t="shared" si="47"/>
        <v>3</v>
      </c>
      <c r="L723">
        <f t="shared" si="48"/>
        <v>11392</v>
      </c>
      <c r="M723">
        <f t="shared" si="49"/>
        <v>374</v>
      </c>
      <c r="N723">
        <v>29</v>
      </c>
      <c r="O723" t="s">
        <v>69</v>
      </c>
      <c r="P723" t="s">
        <v>21</v>
      </c>
      <c r="Q723" t="s">
        <v>22</v>
      </c>
      <c r="R723" t="s">
        <v>21</v>
      </c>
      <c r="W723">
        <v>178</v>
      </c>
      <c r="X723">
        <v>78</v>
      </c>
      <c r="Y723">
        <v>52</v>
      </c>
      <c r="Z723">
        <v>221</v>
      </c>
    </row>
    <row r="724" spans="1:26" ht="15.95">
      <c r="A724" t="s">
        <v>5161</v>
      </c>
      <c r="B724" t="s">
        <v>480</v>
      </c>
      <c r="C724" t="str">
        <f>VLOOKUP(B724, Positions!A$1:B$160, 2, FALSE)</f>
        <v>Defender</v>
      </c>
      <c r="D724" t="s">
        <v>412</v>
      </c>
      <c r="E724" t="s">
        <v>5664</v>
      </c>
      <c r="F724" t="s">
        <v>21</v>
      </c>
      <c r="G724" t="str">
        <f>VLOOKUP(E724, Tiers!M$1:P$134, 3, FALSE)</f>
        <v>ENG3</v>
      </c>
      <c r="H724">
        <f>VLOOKUP(G724, Tiers!B$1:C$134, 2, FALSE)</f>
        <v>4</v>
      </c>
      <c r="I724" s="26" t="s">
        <v>5679</v>
      </c>
      <c r="J724">
        <f t="shared" si="46"/>
        <v>2</v>
      </c>
      <c r="K724">
        <f t="shared" si="47"/>
        <v>2</v>
      </c>
      <c r="L724">
        <f t="shared" si="48"/>
        <v>11467</v>
      </c>
      <c r="M724">
        <f t="shared" si="49"/>
        <v>376</v>
      </c>
      <c r="N724">
        <v>29</v>
      </c>
      <c r="O724" t="s">
        <v>5162</v>
      </c>
      <c r="P724" t="s">
        <v>21</v>
      </c>
      <c r="Q724" t="s">
        <v>22</v>
      </c>
      <c r="R724" t="s">
        <v>21</v>
      </c>
      <c r="S724" t="s">
        <v>706</v>
      </c>
      <c r="W724">
        <v>186</v>
      </c>
      <c r="X724">
        <v>79</v>
      </c>
      <c r="Y724">
        <v>19</v>
      </c>
      <c r="Z724">
        <v>293</v>
      </c>
    </row>
    <row r="725" spans="1:26" ht="15.95">
      <c r="A725" t="s">
        <v>5163</v>
      </c>
      <c r="B725" t="s">
        <v>102</v>
      </c>
      <c r="C725" t="str">
        <f>VLOOKUP(B725, Positions!A$1:B$160, 2, FALSE)</f>
        <v>Defender</v>
      </c>
      <c r="D725" t="s">
        <v>1243</v>
      </c>
      <c r="E725" t="s">
        <v>5666</v>
      </c>
      <c r="F725" t="s">
        <v>21</v>
      </c>
      <c r="G725" t="str">
        <f>VLOOKUP(E725, Tiers!M$1:P$134, 3, FALSE)</f>
        <v>NONE</v>
      </c>
      <c r="H725">
        <f>VLOOKUP(G725, Tiers!B$1:C$134, 2, FALSE)</f>
        <v>7</v>
      </c>
      <c r="I725" s="26" t="s">
        <v>5680</v>
      </c>
      <c r="J725">
        <f t="shared" si="46"/>
        <v>1</v>
      </c>
      <c r="K725">
        <f t="shared" si="47"/>
        <v>2</v>
      </c>
      <c r="L725">
        <f t="shared" si="48"/>
        <v>11476</v>
      </c>
      <c r="M725">
        <f t="shared" si="49"/>
        <v>377</v>
      </c>
      <c r="N725">
        <v>29</v>
      </c>
      <c r="O725" t="s">
        <v>5790</v>
      </c>
      <c r="P725" t="s">
        <v>21</v>
      </c>
      <c r="Q725" t="s">
        <v>22</v>
      </c>
      <c r="R725" t="s">
        <v>21</v>
      </c>
      <c r="W725">
        <v>183</v>
      </c>
      <c r="X725">
        <v>73</v>
      </c>
      <c r="Y725">
        <v>0</v>
      </c>
      <c r="Z725">
        <v>279</v>
      </c>
    </row>
    <row r="726" spans="1:26" ht="15.95">
      <c r="A726" t="s">
        <v>5164</v>
      </c>
      <c r="B726" t="s">
        <v>16</v>
      </c>
      <c r="C726" t="str">
        <f>VLOOKUP(B726, Positions!A$1:B$160, 2, FALSE)</f>
        <v>Forward</v>
      </c>
      <c r="D726" t="s">
        <v>4210</v>
      </c>
      <c r="E726" t="s">
        <v>5666</v>
      </c>
      <c r="F726" t="s">
        <v>226</v>
      </c>
      <c r="G726" t="str">
        <f>VLOOKUP(E726, Tiers!M$1:P$134, 3, FALSE)</f>
        <v>NONE</v>
      </c>
      <c r="H726">
        <f>VLOOKUP(G726, Tiers!B$1:C$134, 2, FALSE)</f>
        <v>7</v>
      </c>
      <c r="I726" s="26" t="s">
        <v>5682</v>
      </c>
      <c r="J726">
        <f t="shared" si="46"/>
        <v>10</v>
      </c>
      <c r="K726">
        <f t="shared" si="47"/>
        <v>1</v>
      </c>
      <c r="L726">
        <f t="shared" si="48"/>
        <v>11566</v>
      </c>
      <c r="M726">
        <f t="shared" si="49"/>
        <v>380</v>
      </c>
      <c r="N726">
        <v>29</v>
      </c>
      <c r="O726" t="s">
        <v>390</v>
      </c>
      <c r="P726" t="s">
        <v>21</v>
      </c>
      <c r="Q726" t="s">
        <v>22</v>
      </c>
      <c r="R726" t="s">
        <v>21</v>
      </c>
      <c r="W726">
        <v>178</v>
      </c>
      <c r="X726">
        <v>69</v>
      </c>
      <c r="Y726">
        <v>100</v>
      </c>
      <c r="Z726">
        <v>385</v>
      </c>
    </row>
    <row r="727" spans="1:26" ht="15.95">
      <c r="A727" t="s">
        <v>5165</v>
      </c>
      <c r="B727" t="s">
        <v>102</v>
      </c>
      <c r="C727" t="str">
        <f>VLOOKUP(B727, Positions!A$1:B$160, 2, FALSE)</f>
        <v>Defender</v>
      </c>
      <c r="D727" t="s">
        <v>5666</v>
      </c>
      <c r="E727" t="s">
        <v>5666</v>
      </c>
      <c r="F727" t="s">
        <v>21</v>
      </c>
      <c r="G727" t="str">
        <f>VLOOKUP(E727, Tiers!M$1:P$134, 3, FALSE)</f>
        <v>NONE</v>
      </c>
      <c r="H727">
        <f>VLOOKUP(G727, Tiers!B$1:C$134, 2, FALSE)</f>
        <v>7</v>
      </c>
      <c r="I727" s="26" t="s">
        <v>5683</v>
      </c>
      <c r="J727">
        <f t="shared" si="46"/>
        <v>9</v>
      </c>
      <c r="K727">
        <f t="shared" si="47"/>
        <v>1</v>
      </c>
      <c r="L727">
        <f t="shared" si="48"/>
        <v>11625</v>
      </c>
      <c r="M727">
        <f t="shared" si="49"/>
        <v>381</v>
      </c>
      <c r="N727">
        <v>29</v>
      </c>
      <c r="O727" t="s">
        <v>326</v>
      </c>
      <c r="P727" t="s">
        <v>21</v>
      </c>
      <c r="Q727" t="s">
        <v>22</v>
      </c>
      <c r="R727" t="s">
        <v>21</v>
      </c>
      <c r="W727">
        <v>183</v>
      </c>
      <c r="X727">
        <v>77</v>
      </c>
      <c r="Y727">
        <v>10</v>
      </c>
      <c r="Z727">
        <v>118</v>
      </c>
    </row>
    <row r="728" spans="1:26" ht="15.95">
      <c r="A728" t="s">
        <v>5166</v>
      </c>
      <c r="B728" t="s">
        <v>166</v>
      </c>
      <c r="C728" t="str">
        <f>VLOOKUP(B728, Positions!A$1:B$160, 2, FALSE)</f>
        <v>Goalkeeper</v>
      </c>
      <c r="D728" t="s">
        <v>107</v>
      </c>
      <c r="E728" t="s">
        <v>5665</v>
      </c>
      <c r="F728" t="s">
        <v>21</v>
      </c>
      <c r="G728" t="str">
        <f>VLOOKUP(E728, Tiers!M$1:P$134, 3, FALSE)</f>
        <v>ENG2</v>
      </c>
      <c r="H728">
        <f>VLOOKUP(G728, Tiers!B$1:C$134, 2, FALSE)</f>
        <v>3</v>
      </c>
      <c r="I728" s="26" t="s">
        <v>5684</v>
      </c>
      <c r="J728">
        <f t="shared" si="46"/>
        <v>3</v>
      </c>
      <c r="K728">
        <f t="shared" si="47"/>
        <v>3</v>
      </c>
      <c r="L728">
        <f t="shared" si="48"/>
        <v>11788</v>
      </c>
      <c r="M728">
        <f t="shared" si="49"/>
        <v>387</v>
      </c>
      <c r="N728">
        <v>29</v>
      </c>
      <c r="O728" t="s">
        <v>338</v>
      </c>
      <c r="P728" t="s">
        <v>21</v>
      </c>
      <c r="Q728" t="s">
        <v>22</v>
      </c>
      <c r="R728" t="s">
        <v>21</v>
      </c>
      <c r="W728">
        <v>188</v>
      </c>
      <c r="X728">
        <v>86</v>
      </c>
      <c r="Y728">
        <v>0</v>
      </c>
      <c r="Z728">
        <v>223</v>
      </c>
    </row>
    <row r="729" spans="1:26" ht="15.95">
      <c r="A729" t="s">
        <v>5167</v>
      </c>
      <c r="B729" t="s">
        <v>16</v>
      </c>
      <c r="C729" t="str">
        <f>VLOOKUP(B729, Positions!A$1:B$160, 2, FALSE)</f>
        <v>Forward</v>
      </c>
      <c r="D729" t="s">
        <v>265</v>
      </c>
      <c r="E729" t="s">
        <v>5665</v>
      </c>
      <c r="F729" t="s">
        <v>21</v>
      </c>
      <c r="G729" t="str">
        <f>VLOOKUP(E729, Tiers!M$1:P$134, 3, FALSE)</f>
        <v>ENG2</v>
      </c>
      <c r="H729">
        <f>VLOOKUP(G729, Tiers!B$1:C$134, 2, FALSE)</f>
        <v>3</v>
      </c>
      <c r="I729" s="26" t="s">
        <v>5684</v>
      </c>
      <c r="J729">
        <f t="shared" si="46"/>
        <v>3</v>
      </c>
      <c r="K729">
        <f t="shared" si="47"/>
        <v>3</v>
      </c>
      <c r="L729">
        <f t="shared" si="48"/>
        <v>11788</v>
      </c>
      <c r="M729">
        <f t="shared" si="49"/>
        <v>387</v>
      </c>
      <c r="N729">
        <v>29</v>
      </c>
      <c r="O729" t="s">
        <v>103</v>
      </c>
      <c r="P729" t="s">
        <v>21</v>
      </c>
      <c r="Q729" t="s">
        <v>22</v>
      </c>
      <c r="R729" t="s">
        <v>21</v>
      </c>
      <c r="W729">
        <v>178</v>
      </c>
      <c r="X729">
        <v>71</v>
      </c>
      <c r="Y729">
        <v>51</v>
      </c>
      <c r="Z729">
        <v>234</v>
      </c>
    </row>
    <row r="730" spans="1:26" ht="15.95">
      <c r="A730" t="s">
        <v>5168</v>
      </c>
      <c r="B730" t="s">
        <v>72</v>
      </c>
      <c r="C730" t="str">
        <f>VLOOKUP(B730, Positions!A$1:B$160, 2, FALSE)</f>
        <v>Defender</v>
      </c>
      <c r="D730" t="s">
        <v>4210</v>
      </c>
      <c r="E730" t="s">
        <v>5666</v>
      </c>
      <c r="F730" t="s">
        <v>226</v>
      </c>
      <c r="G730" t="str">
        <f>VLOOKUP(E730, Tiers!M$1:P$134, 3, FALSE)</f>
        <v>NONE</v>
      </c>
      <c r="H730">
        <f>VLOOKUP(G730, Tiers!B$1:C$134, 2, FALSE)</f>
        <v>7</v>
      </c>
      <c r="I730" s="26" t="s">
        <v>5685</v>
      </c>
      <c r="J730">
        <f t="shared" si="46"/>
        <v>1</v>
      </c>
      <c r="K730">
        <f t="shared" si="47"/>
        <v>2</v>
      </c>
      <c r="L730">
        <f t="shared" si="48"/>
        <v>11847</v>
      </c>
      <c r="M730">
        <f t="shared" si="49"/>
        <v>389</v>
      </c>
      <c r="N730">
        <v>29</v>
      </c>
      <c r="O730" t="s">
        <v>455</v>
      </c>
      <c r="P730" t="s">
        <v>21</v>
      </c>
      <c r="Q730" t="s">
        <v>22</v>
      </c>
      <c r="R730" t="s">
        <v>21</v>
      </c>
      <c r="W730">
        <v>173</v>
      </c>
      <c r="X730">
        <v>68</v>
      </c>
      <c r="Y730">
        <v>0</v>
      </c>
      <c r="Z730">
        <v>275</v>
      </c>
    </row>
    <row r="731" spans="1:26" ht="15.95">
      <c r="A731" t="s">
        <v>5169</v>
      </c>
      <c r="B731" t="s">
        <v>36</v>
      </c>
      <c r="C731" t="str">
        <f>VLOOKUP(B731, Positions!A$1:B$160, 2, FALSE)</f>
        <v>Midfielder</v>
      </c>
      <c r="D731" t="s">
        <v>159</v>
      </c>
      <c r="E731" t="s">
        <v>5665</v>
      </c>
      <c r="F731" t="s">
        <v>21</v>
      </c>
      <c r="G731" t="str">
        <f>VLOOKUP(E731, Tiers!M$1:P$134, 3, FALSE)</f>
        <v>ENG2</v>
      </c>
      <c r="H731">
        <f>VLOOKUP(G731, Tiers!B$1:C$134, 2, FALSE)</f>
        <v>3</v>
      </c>
      <c r="I731" s="26" t="s">
        <v>5686</v>
      </c>
      <c r="J731">
        <f t="shared" si="46"/>
        <v>1</v>
      </c>
      <c r="K731">
        <f t="shared" si="47"/>
        <v>2</v>
      </c>
      <c r="L731">
        <f t="shared" si="48"/>
        <v>11854</v>
      </c>
      <c r="M731">
        <f t="shared" si="49"/>
        <v>389</v>
      </c>
      <c r="N731">
        <v>29</v>
      </c>
      <c r="O731" t="s">
        <v>373</v>
      </c>
      <c r="P731" t="s">
        <v>21</v>
      </c>
      <c r="Q731" t="s">
        <v>22</v>
      </c>
      <c r="R731" t="s">
        <v>21</v>
      </c>
      <c r="W731">
        <v>186</v>
      </c>
      <c r="X731">
        <v>73</v>
      </c>
      <c r="Y731">
        <v>10</v>
      </c>
      <c r="Z731">
        <v>362</v>
      </c>
    </row>
    <row r="732" spans="1:26" ht="15.95">
      <c r="A732" t="s">
        <v>5170</v>
      </c>
      <c r="B732" t="s">
        <v>16</v>
      </c>
      <c r="C732" t="str">
        <f>VLOOKUP(B732, Positions!A$1:B$160, 2, FALSE)</f>
        <v>Forward</v>
      </c>
      <c r="D732" t="s">
        <v>37</v>
      </c>
      <c r="E732" t="s">
        <v>5664</v>
      </c>
      <c r="F732" t="s">
        <v>21</v>
      </c>
      <c r="G732" t="str">
        <f>VLOOKUP(E732, Tiers!M$1:P$134, 3, FALSE)</f>
        <v>ENG3</v>
      </c>
      <c r="H732">
        <f>VLOOKUP(G732, Tiers!B$1:C$134, 2, FALSE)</f>
        <v>4</v>
      </c>
      <c r="I732" s="26" t="s">
        <v>5687</v>
      </c>
      <c r="J732">
        <f t="shared" si="46"/>
        <v>12</v>
      </c>
      <c r="K732">
        <f t="shared" si="47"/>
        <v>2</v>
      </c>
      <c r="L732">
        <f t="shared" si="48"/>
        <v>11879</v>
      </c>
      <c r="M732">
        <f t="shared" si="49"/>
        <v>390</v>
      </c>
      <c r="N732">
        <v>29</v>
      </c>
      <c r="O732" t="s">
        <v>470</v>
      </c>
      <c r="P732" t="s">
        <v>21</v>
      </c>
      <c r="Q732" t="s">
        <v>22</v>
      </c>
      <c r="R732" t="s">
        <v>21</v>
      </c>
      <c r="S732" t="s">
        <v>319</v>
      </c>
      <c r="W732">
        <v>173</v>
      </c>
      <c r="X732">
        <v>84</v>
      </c>
      <c r="Y732">
        <v>86</v>
      </c>
      <c r="Z732">
        <v>270</v>
      </c>
    </row>
    <row r="733" spans="1:26" ht="15.95">
      <c r="A733" t="s">
        <v>5171</v>
      </c>
      <c r="B733" t="s">
        <v>31</v>
      </c>
      <c r="C733" t="str">
        <f>VLOOKUP(B733, Positions!A$1:B$160, 2, FALSE)</f>
        <v>Defender</v>
      </c>
      <c r="D733" t="s">
        <v>496</v>
      </c>
      <c r="E733" t="s">
        <v>5664</v>
      </c>
      <c r="F733" t="s">
        <v>21</v>
      </c>
      <c r="G733" t="str">
        <f>VLOOKUP(E733, Tiers!M$1:P$134, 3, FALSE)</f>
        <v>ENG3</v>
      </c>
      <c r="H733">
        <f>VLOOKUP(G733, Tiers!B$1:C$134, 2, FALSE)</f>
        <v>4</v>
      </c>
      <c r="I733" s="26" t="s">
        <v>5688</v>
      </c>
      <c r="J733">
        <f t="shared" si="46"/>
        <v>11</v>
      </c>
      <c r="K733">
        <f t="shared" si="47"/>
        <v>1</v>
      </c>
      <c r="L733">
        <f t="shared" si="48"/>
        <v>11919</v>
      </c>
      <c r="M733">
        <f t="shared" si="49"/>
        <v>391</v>
      </c>
      <c r="N733">
        <v>29</v>
      </c>
      <c r="O733" t="s">
        <v>2243</v>
      </c>
      <c r="P733" t="s">
        <v>21</v>
      </c>
      <c r="Q733" t="s">
        <v>22</v>
      </c>
      <c r="R733" t="s">
        <v>21</v>
      </c>
      <c r="W733">
        <v>181</v>
      </c>
      <c r="X733">
        <v>72</v>
      </c>
      <c r="Y733">
        <v>8</v>
      </c>
      <c r="Z733">
        <v>254</v>
      </c>
    </row>
    <row r="734" spans="1:26" ht="15.95">
      <c r="A734" t="s">
        <v>5172</v>
      </c>
      <c r="B734" t="s">
        <v>5173</v>
      </c>
      <c r="C734" t="str">
        <f>VLOOKUP(B734, Positions!A$1:B$160, 2, FALSE)</f>
        <v>Defender</v>
      </c>
      <c r="D734" t="s">
        <v>627</v>
      </c>
      <c r="E734" t="s">
        <v>5666</v>
      </c>
      <c r="F734" t="s">
        <v>21</v>
      </c>
      <c r="G734" t="str">
        <f>VLOOKUP(E734, Tiers!M$1:P$134, 3, FALSE)</f>
        <v>NONE</v>
      </c>
      <c r="H734">
        <f>VLOOKUP(G734, Tiers!B$1:C$134, 2, FALSE)</f>
        <v>7</v>
      </c>
      <c r="I734" s="26" t="s">
        <v>5689</v>
      </c>
      <c r="J734">
        <f t="shared" si="46"/>
        <v>10</v>
      </c>
      <c r="K734">
        <f t="shared" si="47"/>
        <v>1</v>
      </c>
      <c r="L734">
        <f t="shared" si="48"/>
        <v>11931</v>
      </c>
      <c r="M734">
        <f t="shared" si="49"/>
        <v>392</v>
      </c>
      <c r="N734">
        <v>29</v>
      </c>
      <c r="O734" t="s">
        <v>1303</v>
      </c>
      <c r="P734" t="s">
        <v>21</v>
      </c>
      <c r="Q734" t="s">
        <v>22</v>
      </c>
      <c r="R734" t="s">
        <v>21</v>
      </c>
      <c r="W734">
        <v>170</v>
      </c>
      <c r="X734">
        <v>66</v>
      </c>
      <c r="Y734">
        <v>27</v>
      </c>
      <c r="Z734">
        <v>356</v>
      </c>
    </row>
    <row r="735" spans="1:26" ht="15.95">
      <c r="A735" t="s">
        <v>5174</v>
      </c>
      <c r="B735" t="s">
        <v>360</v>
      </c>
      <c r="C735" t="str">
        <f>VLOOKUP(B735, Positions!A$1:B$160, 2, FALSE)</f>
        <v>Defender</v>
      </c>
      <c r="D735" t="s">
        <v>221</v>
      </c>
      <c r="E735" t="s">
        <v>5664</v>
      </c>
      <c r="F735" t="s">
        <v>21</v>
      </c>
      <c r="G735" t="str">
        <f>VLOOKUP(E735, Tiers!M$1:P$134, 3, FALSE)</f>
        <v>ENG3</v>
      </c>
      <c r="H735">
        <f>VLOOKUP(G735, Tiers!B$1:C$134, 2, FALSE)</f>
        <v>4</v>
      </c>
      <c r="I735" s="26" t="s">
        <v>5690</v>
      </c>
      <c r="J735">
        <f t="shared" si="46"/>
        <v>10</v>
      </c>
      <c r="K735">
        <f t="shared" si="47"/>
        <v>1</v>
      </c>
      <c r="L735">
        <f t="shared" si="48"/>
        <v>11932</v>
      </c>
      <c r="M735">
        <f t="shared" si="49"/>
        <v>392</v>
      </c>
      <c r="N735">
        <v>29</v>
      </c>
      <c r="O735" t="s">
        <v>103</v>
      </c>
      <c r="P735" t="s">
        <v>21</v>
      </c>
      <c r="Q735" t="s">
        <v>22</v>
      </c>
      <c r="R735" t="s">
        <v>21</v>
      </c>
      <c r="W735">
        <v>183</v>
      </c>
      <c r="X735">
        <v>76</v>
      </c>
      <c r="Y735">
        <v>7</v>
      </c>
      <c r="Z735">
        <v>237</v>
      </c>
    </row>
    <row r="736" spans="1:26" ht="15.95">
      <c r="A736" t="s">
        <v>2605</v>
      </c>
      <c r="B736" t="s">
        <v>81</v>
      </c>
      <c r="C736" t="str">
        <f>VLOOKUP(B736, Positions!A$1:B$160, 2, FALSE)</f>
        <v>Defender</v>
      </c>
      <c r="D736" t="s">
        <v>190</v>
      </c>
      <c r="E736" t="s">
        <v>5663</v>
      </c>
      <c r="F736" t="s">
        <v>21</v>
      </c>
      <c r="G736" t="str">
        <f>VLOOKUP(E736, Tiers!M$1:P$134, 3, FALSE)</f>
        <v>ENG4</v>
      </c>
      <c r="H736">
        <f>VLOOKUP(G736, Tiers!B$1:C$134, 2, FALSE)</f>
        <v>5</v>
      </c>
      <c r="I736" s="26" t="s">
        <v>5691</v>
      </c>
      <c r="J736">
        <f t="shared" si="46"/>
        <v>9</v>
      </c>
      <c r="K736">
        <f t="shared" si="47"/>
        <v>1</v>
      </c>
      <c r="L736">
        <f t="shared" si="48"/>
        <v>11964</v>
      </c>
      <c r="M736">
        <f t="shared" si="49"/>
        <v>393</v>
      </c>
      <c r="N736">
        <v>29</v>
      </c>
      <c r="O736" t="s">
        <v>1391</v>
      </c>
      <c r="P736" t="s">
        <v>21</v>
      </c>
      <c r="Q736" t="s">
        <v>22</v>
      </c>
      <c r="R736" t="s">
        <v>21</v>
      </c>
      <c r="W736">
        <v>185</v>
      </c>
      <c r="X736">
        <v>70</v>
      </c>
      <c r="Y736">
        <v>2</v>
      </c>
      <c r="Z736">
        <v>339</v>
      </c>
    </row>
    <row r="737" spans="1:26" ht="15.95">
      <c r="A737" t="s">
        <v>5175</v>
      </c>
      <c r="B737" t="s">
        <v>196</v>
      </c>
      <c r="C737" t="str">
        <f>VLOOKUP(B737, Positions!A$1:B$160, 2, FALSE)</f>
        <v>Defender</v>
      </c>
      <c r="D737" t="s">
        <v>149</v>
      </c>
      <c r="E737" t="s">
        <v>5663</v>
      </c>
      <c r="F737" t="s">
        <v>21</v>
      </c>
      <c r="G737" t="str">
        <f>VLOOKUP(E737, Tiers!M$1:P$134, 3, FALSE)</f>
        <v>ENG4</v>
      </c>
      <c r="H737">
        <f>VLOOKUP(G737, Tiers!B$1:C$134, 2, FALSE)</f>
        <v>5</v>
      </c>
      <c r="I737" s="26" t="s">
        <v>5692</v>
      </c>
      <c r="J737">
        <f t="shared" si="46"/>
        <v>9</v>
      </c>
      <c r="K737">
        <f t="shared" si="47"/>
        <v>1</v>
      </c>
      <c r="L737">
        <f t="shared" si="48"/>
        <v>11971</v>
      </c>
      <c r="M737">
        <f t="shared" si="49"/>
        <v>393</v>
      </c>
      <c r="N737">
        <v>29</v>
      </c>
      <c r="O737" t="s">
        <v>187</v>
      </c>
      <c r="P737" t="s">
        <v>21</v>
      </c>
      <c r="Q737" t="s">
        <v>22</v>
      </c>
      <c r="R737" t="s">
        <v>21</v>
      </c>
      <c r="W737">
        <v>183</v>
      </c>
      <c r="X737">
        <v>77</v>
      </c>
      <c r="Y737">
        <v>6</v>
      </c>
      <c r="Z737">
        <v>300</v>
      </c>
    </row>
    <row r="738" spans="1:26" ht="15.95">
      <c r="A738" t="s">
        <v>5176</v>
      </c>
      <c r="B738" t="s">
        <v>16</v>
      </c>
      <c r="C738" t="str">
        <f>VLOOKUP(B738, Positions!A$1:B$160, 2, FALSE)</f>
        <v>Forward</v>
      </c>
      <c r="D738" t="s">
        <v>332</v>
      </c>
      <c r="E738" t="s">
        <v>5665</v>
      </c>
      <c r="F738" t="s">
        <v>21</v>
      </c>
      <c r="G738" t="str">
        <f>VLOOKUP(E738, Tiers!M$1:P$134, 3, FALSE)</f>
        <v>ENG2</v>
      </c>
      <c r="H738">
        <f>VLOOKUP(G738, Tiers!B$1:C$134, 2, FALSE)</f>
        <v>3</v>
      </c>
      <c r="I738" s="26" t="s">
        <v>5693</v>
      </c>
      <c r="J738">
        <f t="shared" si="46"/>
        <v>6</v>
      </c>
      <c r="K738">
        <f t="shared" si="47"/>
        <v>4</v>
      </c>
      <c r="L738">
        <f t="shared" si="48"/>
        <v>12060</v>
      </c>
      <c r="M738">
        <f t="shared" si="49"/>
        <v>396</v>
      </c>
      <c r="N738">
        <v>29</v>
      </c>
      <c r="O738" t="s">
        <v>3114</v>
      </c>
      <c r="P738" t="s">
        <v>21</v>
      </c>
      <c r="Q738" t="s">
        <v>22</v>
      </c>
      <c r="R738" t="s">
        <v>21</v>
      </c>
      <c r="W738">
        <v>178</v>
      </c>
      <c r="X738">
        <v>70</v>
      </c>
      <c r="Y738">
        <v>116</v>
      </c>
      <c r="Z738">
        <v>364</v>
      </c>
    </row>
    <row r="739" spans="1:26" ht="15.95">
      <c r="A739" t="s">
        <v>5177</v>
      </c>
      <c r="B739" t="s">
        <v>166</v>
      </c>
      <c r="C739" t="str">
        <f>VLOOKUP(B739, Positions!A$1:B$160, 2, FALSE)</f>
        <v>Goalkeeper</v>
      </c>
      <c r="D739" t="s">
        <v>187</v>
      </c>
      <c r="E739" t="s">
        <v>5663</v>
      </c>
      <c r="F739" t="s">
        <v>21</v>
      </c>
      <c r="G739" t="str">
        <f>VLOOKUP(E739, Tiers!M$1:P$134, 3, FALSE)</f>
        <v>ENG4</v>
      </c>
      <c r="H739">
        <f>VLOOKUP(G739, Tiers!B$1:C$134, 2, FALSE)</f>
        <v>5</v>
      </c>
      <c r="I739" s="26" t="s">
        <v>5694</v>
      </c>
      <c r="J739">
        <f t="shared" si="46"/>
        <v>11</v>
      </c>
      <c r="K739">
        <f t="shared" si="47"/>
        <v>1</v>
      </c>
      <c r="L739">
        <f t="shared" si="48"/>
        <v>12284</v>
      </c>
      <c r="M739">
        <f t="shared" si="49"/>
        <v>403</v>
      </c>
      <c r="N739">
        <v>29</v>
      </c>
      <c r="O739" t="s">
        <v>530</v>
      </c>
      <c r="P739" t="s">
        <v>21</v>
      </c>
      <c r="Q739" t="s">
        <v>22</v>
      </c>
      <c r="R739" t="s">
        <v>21</v>
      </c>
      <c r="W739">
        <v>183</v>
      </c>
      <c r="X739">
        <v>75</v>
      </c>
      <c r="Y739">
        <v>0</v>
      </c>
      <c r="Z739">
        <v>376</v>
      </c>
    </row>
    <row r="740" spans="1:26" ht="15.95">
      <c r="A740" t="s">
        <v>5178</v>
      </c>
      <c r="B740" t="s">
        <v>81</v>
      </c>
      <c r="C740" t="str">
        <f>VLOOKUP(B740, Positions!A$1:B$160, 2, FALSE)</f>
        <v>Defender</v>
      </c>
      <c r="D740" t="s">
        <v>162</v>
      </c>
      <c r="E740" t="s">
        <v>5663</v>
      </c>
      <c r="F740" t="s">
        <v>21</v>
      </c>
      <c r="G740" t="str">
        <f>VLOOKUP(E740, Tiers!M$1:P$134, 3, FALSE)</f>
        <v>ENG4</v>
      </c>
      <c r="H740">
        <f>VLOOKUP(G740, Tiers!B$1:C$134, 2, FALSE)</f>
        <v>5</v>
      </c>
      <c r="I740" s="26" t="s">
        <v>5695</v>
      </c>
      <c r="J740">
        <f t="shared" si="46"/>
        <v>11</v>
      </c>
      <c r="K740">
        <f t="shared" si="47"/>
        <v>1</v>
      </c>
      <c r="L740">
        <f t="shared" si="48"/>
        <v>12290</v>
      </c>
      <c r="M740">
        <f t="shared" si="49"/>
        <v>403</v>
      </c>
      <c r="N740">
        <v>29</v>
      </c>
      <c r="O740" t="s">
        <v>596</v>
      </c>
      <c r="P740" t="s">
        <v>21</v>
      </c>
      <c r="Q740" t="s">
        <v>22</v>
      </c>
      <c r="R740" t="s">
        <v>21</v>
      </c>
      <c r="S740" t="s">
        <v>491</v>
      </c>
      <c r="W740">
        <v>191</v>
      </c>
      <c r="X740">
        <v>84</v>
      </c>
      <c r="Y740">
        <v>13</v>
      </c>
      <c r="Z740">
        <v>326</v>
      </c>
    </row>
    <row r="741" spans="1:26" ht="15.95">
      <c r="A741" t="s">
        <v>5179</v>
      </c>
      <c r="B741" t="s">
        <v>16</v>
      </c>
      <c r="C741" t="str">
        <f>VLOOKUP(B741, Positions!A$1:B$160, 2, FALSE)</f>
        <v>Forward</v>
      </c>
      <c r="D741" t="s">
        <v>5180</v>
      </c>
      <c r="E741" t="s">
        <v>5666</v>
      </c>
      <c r="F741" t="s">
        <v>563</v>
      </c>
      <c r="G741" t="str">
        <f>VLOOKUP(E741, Tiers!M$1:P$134, 3, FALSE)</f>
        <v>NONE</v>
      </c>
      <c r="H741">
        <f>VLOOKUP(G741, Tiers!B$1:C$134, 2, FALSE)</f>
        <v>7</v>
      </c>
      <c r="I741" s="26" t="s">
        <v>5696</v>
      </c>
      <c r="J741">
        <f t="shared" si="46"/>
        <v>2</v>
      </c>
      <c r="K741">
        <f t="shared" si="47"/>
        <v>2</v>
      </c>
      <c r="L741">
        <f t="shared" si="48"/>
        <v>12559</v>
      </c>
      <c r="M741">
        <f t="shared" si="49"/>
        <v>412</v>
      </c>
      <c r="N741">
        <v>29</v>
      </c>
      <c r="O741" t="s">
        <v>284</v>
      </c>
      <c r="P741" t="s">
        <v>21</v>
      </c>
      <c r="Q741" t="s">
        <v>22</v>
      </c>
      <c r="R741" t="s">
        <v>21</v>
      </c>
      <c r="W741">
        <v>181</v>
      </c>
      <c r="X741">
        <v>76</v>
      </c>
      <c r="Y741">
        <v>41</v>
      </c>
      <c r="Z741">
        <v>269</v>
      </c>
    </row>
    <row r="742" spans="1:26" ht="15.95">
      <c r="A742" t="s">
        <v>5181</v>
      </c>
      <c r="B742" t="s">
        <v>16</v>
      </c>
      <c r="C742" t="str">
        <f>VLOOKUP(B742, Positions!A$1:B$160, 2, FALSE)</f>
        <v>Forward</v>
      </c>
      <c r="D742" t="s">
        <v>250</v>
      </c>
      <c r="E742" t="s">
        <v>5664</v>
      </c>
      <c r="F742" t="s">
        <v>21</v>
      </c>
      <c r="G742" t="str">
        <f>VLOOKUP(E742, Tiers!M$1:P$134, 3, FALSE)</f>
        <v>ENG3</v>
      </c>
      <c r="H742">
        <f>VLOOKUP(G742, Tiers!B$1:C$134, 2, FALSE)</f>
        <v>4</v>
      </c>
      <c r="I742" s="26" t="s">
        <v>5697</v>
      </c>
      <c r="J742">
        <f t="shared" si="46"/>
        <v>12</v>
      </c>
      <c r="K742">
        <f t="shared" si="47"/>
        <v>2</v>
      </c>
      <c r="L742">
        <f t="shared" si="48"/>
        <v>12613</v>
      </c>
      <c r="M742">
        <f t="shared" si="49"/>
        <v>414</v>
      </c>
      <c r="N742">
        <v>29</v>
      </c>
      <c r="O742" t="s">
        <v>40</v>
      </c>
      <c r="P742" t="s">
        <v>21</v>
      </c>
      <c r="Q742" t="s">
        <v>22</v>
      </c>
      <c r="R742" t="s">
        <v>21</v>
      </c>
      <c r="W742">
        <v>176</v>
      </c>
      <c r="X742">
        <v>70</v>
      </c>
      <c r="Y742">
        <v>140</v>
      </c>
      <c r="Z742">
        <v>348</v>
      </c>
    </row>
    <row r="743" spans="1:26" ht="15.95">
      <c r="A743" t="s">
        <v>5182</v>
      </c>
      <c r="B743" t="s">
        <v>102</v>
      </c>
      <c r="C743" t="str">
        <f>VLOOKUP(B743, Positions!A$1:B$160, 2, FALSE)</f>
        <v>Defender</v>
      </c>
      <c r="D743" t="s">
        <v>136</v>
      </c>
      <c r="E743" t="s">
        <v>5665</v>
      </c>
      <c r="F743" t="s">
        <v>21</v>
      </c>
      <c r="G743" t="str">
        <f>VLOOKUP(E743, Tiers!M$1:P$134, 3, FALSE)</f>
        <v>ENG2</v>
      </c>
      <c r="H743">
        <f>VLOOKUP(G743, Tiers!B$1:C$134, 2, FALSE)</f>
        <v>3</v>
      </c>
      <c r="I743" s="26" t="s">
        <v>5698</v>
      </c>
      <c r="J743">
        <f t="shared" si="46"/>
        <v>11</v>
      </c>
      <c r="K743">
        <f t="shared" si="47"/>
        <v>1</v>
      </c>
      <c r="L743">
        <f t="shared" si="48"/>
        <v>12633</v>
      </c>
      <c r="M743">
        <f t="shared" si="49"/>
        <v>415</v>
      </c>
      <c r="N743">
        <v>29</v>
      </c>
      <c r="O743" t="s">
        <v>32</v>
      </c>
      <c r="P743" t="s">
        <v>21</v>
      </c>
      <c r="Q743" t="s">
        <v>22</v>
      </c>
      <c r="R743" t="s">
        <v>21</v>
      </c>
      <c r="W743">
        <v>181</v>
      </c>
      <c r="X743">
        <v>74</v>
      </c>
      <c r="Y743">
        <v>20</v>
      </c>
      <c r="Z743">
        <v>423</v>
      </c>
    </row>
    <row r="744" spans="1:26" ht="15.95">
      <c r="A744" t="s">
        <v>5183</v>
      </c>
      <c r="B744" t="s">
        <v>16</v>
      </c>
      <c r="C744" t="str">
        <f>VLOOKUP(B744, Positions!A$1:B$160, 2, FALSE)</f>
        <v>Forward</v>
      </c>
      <c r="D744" t="s">
        <v>592</v>
      </c>
      <c r="E744" t="s">
        <v>5666</v>
      </c>
      <c r="F744" t="s">
        <v>21</v>
      </c>
      <c r="G744" t="str">
        <f>VLOOKUP(E744, Tiers!M$1:P$134, 3, FALSE)</f>
        <v>NONE</v>
      </c>
      <c r="H744">
        <f>VLOOKUP(G744, Tiers!B$1:C$134, 2, FALSE)</f>
        <v>7</v>
      </c>
      <c r="I744" s="26" t="s">
        <v>5699</v>
      </c>
      <c r="J744">
        <f t="shared" si="46"/>
        <v>11</v>
      </c>
      <c r="K744">
        <f t="shared" si="47"/>
        <v>1</v>
      </c>
      <c r="L744">
        <f t="shared" si="48"/>
        <v>12643</v>
      </c>
      <c r="M744">
        <f t="shared" si="49"/>
        <v>415</v>
      </c>
      <c r="N744">
        <v>29</v>
      </c>
      <c r="O744" t="s">
        <v>5790</v>
      </c>
      <c r="P744" t="s">
        <v>21</v>
      </c>
      <c r="Q744" t="s">
        <v>22</v>
      </c>
      <c r="R744" t="s">
        <v>21</v>
      </c>
      <c r="W744">
        <v>188</v>
      </c>
      <c r="X744">
        <v>79</v>
      </c>
      <c r="Y744">
        <v>48</v>
      </c>
      <c r="Z744">
        <v>233</v>
      </c>
    </row>
    <row r="745" spans="1:26" ht="15.95">
      <c r="A745" t="s">
        <v>5184</v>
      </c>
      <c r="B745" t="s">
        <v>16</v>
      </c>
      <c r="C745" t="str">
        <f>VLOOKUP(B745, Positions!A$1:B$160, 2, FALSE)</f>
        <v>Forward</v>
      </c>
      <c r="D745" t="s">
        <v>3064</v>
      </c>
      <c r="E745" t="s">
        <v>5666</v>
      </c>
      <c r="F745" t="s">
        <v>21</v>
      </c>
      <c r="G745" t="str">
        <f>VLOOKUP(E745, Tiers!M$1:P$134, 3, FALSE)</f>
        <v>NONE</v>
      </c>
      <c r="H745">
        <f>VLOOKUP(G745, Tiers!B$1:C$134, 2, FALSE)</f>
        <v>7</v>
      </c>
      <c r="I745" s="26" t="s">
        <v>5700</v>
      </c>
      <c r="J745">
        <f t="shared" ref="J745:J808" si="50">MONTH(I745)</f>
        <v>5</v>
      </c>
      <c r="K745">
        <f t="shared" ref="K745:K808" si="51">IF(OR(MONTH(I745)=9, MONTH(I745)=10, MONTH(I745)=11), 1,
IF(OR(MONTH(I745)=12, MONTH(I745)=1, MONTH(I745)=2), 2,
IF(OR(MONTH(I745)=3, MONTH(I745)=4, MONTH(I745)=5), 3,
4)))</f>
        <v>3</v>
      </c>
      <c r="L745">
        <f t="shared" ref="L745:L808" si="52">DATEDIF(I745, DATE(2015, 7, 1), "d")</f>
        <v>12818</v>
      </c>
      <c r="M745">
        <f t="shared" ref="M745:M808" si="53">DATEDIF(I745, DATE(2015, 7, 1), "m")</f>
        <v>421</v>
      </c>
      <c r="N745">
        <v>29</v>
      </c>
      <c r="O745" t="s">
        <v>284</v>
      </c>
      <c r="P745" t="s">
        <v>21</v>
      </c>
      <c r="Q745" t="s">
        <v>22</v>
      </c>
      <c r="R745" t="s">
        <v>21</v>
      </c>
      <c r="W745">
        <v>181</v>
      </c>
      <c r="X745">
        <v>79</v>
      </c>
      <c r="Y745">
        <v>108</v>
      </c>
      <c r="Z745">
        <v>354</v>
      </c>
    </row>
    <row r="746" spans="1:26" ht="15.95">
      <c r="A746" t="s">
        <v>5185</v>
      </c>
      <c r="B746" t="s">
        <v>16</v>
      </c>
      <c r="C746" t="str">
        <f>VLOOKUP(B746, Positions!A$1:B$160, 2, FALSE)</f>
        <v>Forward</v>
      </c>
      <c r="D746" t="s">
        <v>332</v>
      </c>
      <c r="E746" t="s">
        <v>5665</v>
      </c>
      <c r="F746" t="s">
        <v>21</v>
      </c>
      <c r="G746" t="str">
        <f>VLOOKUP(E746, Tiers!M$1:P$134, 3, FALSE)</f>
        <v>ENG2</v>
      </c>
      <c r="H746">
        <f>VLOOKUP(G746, Tiers!B$1:C$134, 2, FALSE)</f>
        <v>3</v>
      </c>
      <c r="I746" s="26" t="s">
        <v>5701</v>
      </c>
      <c r="J746">
        <f t="shared" si="50"/>
        <v>3</v>
      </c>
      <c r="K746">
        <f t="shared" si="51"/>
        <v>3</v>
      </c>
      <c r="L746">
        <f t="shared" si="52"/>
        <v>12887</v>
      </c>
      <c r="M746">
        <f t="shared" si="53"/>
        <v>423</v>
      </c>
      <c r="N746">
        <v>29</v>
      </c>
      <c r="O746" t="s">
        <v>69</v>
      </c>
      <c r="P746" t="s">
        <v>21</v>
      </c>
      <c r="Q746" t="s">
        <v>22</v>
      </c>
      <c r="R746" t="s">
        <v>21</v>
      </c>
      <c r="W746">
        <v>191</v>
      </c>
      <c r="X746">
        <v>78</v>
      </c>
      <c r="Y746">
        <v>84</v>
      </c>
      <c r="Z746">
        <v>380</v>
      </c>
    </row>
    <row r="747" spans="1:26" ht="15.95">
      <c r="A747" t="s">
        <v>5186</v>
      </c>
      <c r="B747" t="s">
        <v>115</v>
      </c>
      <c r="C747" t="str">
        <f>VLOOKUP(B747, Positions!A$1:B$160, 2, FALSE)</f>
        <v>Midfielder</v>
      </c>
      <c r="D747" t="s">
        <v>107</v>
      </c>
      <c r="E747" t="s">
        <v>5665</v>
      </c>
      <c r="F747" t="s">
        <v>21</v>
      </c>
      <c r="G747" t="str">
        <f>VLOOKUP(E747, Tiers!M$1:P$134, 3, FALSE)</f>
        <v>ENG2</v>
      </c>
      <c r="H747">
        <f>VLOOKUP(G747, Tiers!B$1:C$134, 2, FALSE)</f>
        <v>3</v>
      </c>
      <c r="I747" s="26" t="s">
        <v>5702</v>
      </c>
      <c r="J747">
        <f t="shared" si="50"/>
        <v>11</v>
      </c>
      <c r="K747">
        <f t="shared" si="51"/>
        <v>1</v>
      </c>
      <c r="L747">
        <f t="shared" si="52"/>
        <v>13024</v>
      </c>
      <c r="M747">
        <f t="shared" si="53"/>
        <v>427</v>
      </c>
      <c r="N747">
        <v>29</v>
      </c>
      <c r="O747" t="s">
        <v>132</v>
      </c>
      <c r="P747" t="s">
        <v>21</v>
      </c>
      <c r="Q747" t="s">
        <v>22</v>
      </c>
      <c r="R747" t="s">
        <v>21</v>
      </c>
      <c r="W747">
        <v>173</v>
      </c>
      <c r="X747">
        <v>71</v>
      </c>
      <c r="Y747">
        <v>59</v>
      </c>
      <c r="Z747">
        <v>278</v>
      </c>
    </row>
    <row r="748" spans="1:26" ht="15.95">
      <c r="A748" t="s">
        <v>5187</v>
      </c>
      <c r="B748" t="s">
        <v>81</v>
      </c>
      <c r="C748" t="str">
        <f>VLOOKUP(B748, Positions!A$1:B$160, 2, FALSE)</f>
        <v>Defender</v>
      </c>
      <c r="D748" t="s">
        <v>530</v>
      </c>
      <c r="E748" t="s">
        <v>62</v>
      </c>
      <c r="F748" t="s">
        <v>21</v>
      </c>
      <c r="G748" t="str">
        <f>VLOOKUP(E748, Tiers!M$1:P$134, 3, FALSE)</f>
        <v>ENG1</v>
      </c>
      <c r="H748">
        <f>VLOOKUP(G748, Tiers!B$1:C$134, 2, FALSE)</f>
        <v>1</v>
      </c>
      <c r="I748" s="26" t="s">
        <v>5703</v>
      </c>
      <c r="J748">
        <f t="shared" si="50"/>
        <v>10</v>
      </c>
      <c r="K748">
        <f t="shared" si="51"/>
        <v>1</v>
      </c>
      <c r="L748">
        <f t="shared" si="52"/>
        <v>13043</v>
      </c>
      <c r="M748">
        <f t="shared" si="53"/>
        <v>428</v>
      </c>
      <c r="N748">
        <v>29</v>
      </c>
      <c r="O748" t="s">
        <v>74</v>
      </c>
      <c r="P748" t="s">
        <v>21</v>
      </c>
      <c r="Q748" t="s">
        <v>22</v>
      </c>
      <c r="R748" t="s">
        <v>21</v>
      </c>
      <c r="W748">
        <v>188</v>
      </c>
      <c r="X748">
        <v>92</v>
      </c>
      <c r="Y748">
        <v>13</v>
      </c>
      <c r="Z748">
        <v>211</v>
      </c>
    </row>
    <row r="749" spans="1:26" ht="15.95">
      <c r="A749" t="s">
        <v>5188</v>
      </c>
      <c r="B749" t="s">
        <v>166</v>
      </c>
      <c r="C749" t="str">
        <f>VLOOKUP(B749, Positions!A$1:B$160, 2, FALSE)</f>
        <v>Goalkeeper</v>
      </c>
      <c r="D749" t="s">
        <v>579</v>
      </c>
      <c r="E749" t="s">
        <v>5665</v>
      </c>
      <c r="F749" t="s">
        <v>21</v>
      </c>
      <c r="G749" t="str">
        <f>VLOOKUP(E749, Tiers!M$1:P$134, 3, FALSE)</f>
        <v>ENG2</v>
      </c>
      <c r="H749">
        <f>VLOOKUP(G749, Tiers!B$1:C$134, 2, FALSE)</f>
        <v>3</v>
      </c>
      <c r="I749" s="26" t="s">
        <v>5704</v>
      </c>
      <c r="J749">
        <f t="shared" si="50"/>
        <v>3</v>
      </c>
      <c r="K749">
        <f t="shared" si="51"/>
        <v>3</v>
      </c>
      <c r="L749">
        <f t="shared" si="52"/>
        <v>13245</v>
      </c>
      <c r="M749">
        <f t="shared" si="53"/>
        <v>435</v>
      </c>
      <c r="N749">
        <v>29</v>
      </c>
      <c r="O749" t="s">
        <v>1395</v>
      </c>
      <c r="P749" t="s">
        <v>21</v>
      </c>
      <c r="Q749" t="s">
        <v>22</v>
      </c>
      <c r="R749" t="s">
        <v>21</v>
      </c>
      <c r="W749">
        <v>188</v>
      </c>
      <c r="X749">
        <v>84</v>
      </c>
      <c r="Y749">
        <v>0</v>
      </c>
      <c r="Z749">
        <v>252</v>
      </c>
    </row>
    <row r="750" spans="1:26" ht="15.95">
      <c r="A750" t="s">
        <v>5189</v>
      </c>
      <c r="B750" t="s">
        <v>196</v>
      </c>
      <c r="C750" t="str">
        <f>VLOOKUP(B750, Positions!A$1:B$160, 2, FALSE)</f>
        <v>Defender</v>
      </c>
      <c r="D750" t="s">
        <v>204</v>
      </c>
      <c r="E750" t="s">
        <v>5665</v>
      </c>
      <c r="F750" t="s">
        <v>21</v>
      </c>
      <c r="G750" t="str">
        <f>VLOOKUP(E750, Tiers!M$1:P$134, 3, FALSE)</f>
        <v>ENG2</v>
      </c>
      <c r="H750">
        <f>VLOOKUP(G750, Tiers!B$1:C$134, 2, FALSE)</f>
        <v>3</v>
      </c>
      <c r="I750" s="26" t="s">
        <v>5705</v>
      </c>
      <c r="J750">
        <f t="shared" si="50"/>
        <v>3</v>
      </c>
      <c r="K750">
        <f t="shared" si="51"/>
        <v>3</v>
      </c>
      <c r="L750">
        <f t="shared" si="52"/>
        <v>13253</v>
      </c>
      <c r="M750">
        <f t="shared" si="53"/>
        <v>435</v>
      </c>
      <c r="N750">
        <v>29</v>
      </c>
      <c r="O750" t="s">
        <v>177</v>
      </c>
      <c r="P750" t="s">
        <v>21</v>
      </c>
      <c r="Q750" t="s">
        <v>22</v>
      </c>
      <c r="R750" t="s">
        <v>21</v>
      </c>
      <c r="W750">
        <v>188</v>
      </c>
      <c r="X750">
        <v>70</v>
      </c>
      <c r="Y750">
        <v>25</v>
      </c>
      <c r="Z750">
        <v>347</v>
      </c>
    </row>
    <row r="751" spans="1:26" ht="15.95">
      <c r="A751" t="s">
        <v>5190</v>
      </c>
      <c r="B751" t="s">
        <v>42</v>
      </c>
      <c r="C751" t="str">
        <f>VLOOKUP(B751, Positions!A$1:B$160, 2, FALSE)</f>
        <v>Midfielder</v>
      </c>
      <c r="D751" t="s">
        <v>136</v>
      </c>
      <c r="E751" t="s">
        <v>5665</v>
      </c>
      <c r="F751" t="s">
        <v>21</v>
      </c>
      <c r="G751" t="str">
        <f>VLOOKUP(E751, Tiers!M$1:P$134, 3, FALSE)</f>
        <v>ENG2</v>
      </c>
      <c r="H751">
        <f>VLOOKUP(G751, Tiers!B$1:C$134, 2, FALSE)</f>
        <v>3</v>
      </c>
      <c r="I751" s="26" t="s">
        <v>5706</v>
      </c>
      <c r="J751">
        <f t="shared" si="50"/>
        <v>3</v>
      </c>
      <c r="K751">
        <f t="shared" si="51"/>
        <v>3</v>
      </c>
      <c r="L751">
        <f t="shared" si="52"/>
        <v>13616</v>
      </c>
      <c r="M751">
        <f t="shared" si="53"/>
        <v>447</v>
      </c>
      <c r="N751">
        <v>29</v>
      </c>
      <c r="O751" t="s">
        <v>5835</v>
      </c>
      <c r="P751" t="s">
        <v>21</v>
      </c>
      <c r="Q751" t="s">
        <v>22</v>
      </c>
      <c r="R751" t="s">
        <v>21</v>
      </c>
      <c r="W751">
        <v>176</v>
      </c>
      <c r="X751">
        <v>65</v>
      </c>
      <c r="Y751">
        <v>46</v>
      </c>
      <c r="Z751">
        <v>356</v>
      </c>
    </row>
    <row r="752" spans="1:26" ht="15.95">
      <c r="A752" t="s">
        <v>5191</v>
      </c>
      <c r="B752" t="s">
        <v>81</v>
      </c>
      <c r="C752" t="str">
        <f>VLOOKUP(B752, Positions!A$1:B$160, 2, FALSE)</f>
        <v>Defender</v>
      </c>
      <c r="D752" t="s">
        <v>4081</v>
      </c>
      <c r="E752" t="s">
        <v>5667</v>
      </c>
      <c r="F752" t="s">
        <v>421</v>
      </c>
      <c r="G752" t="str">
        <f>VLOOKUP(E752, Tiers!M$1:P$134, 3, FALSE)</f>
        <v>SCO2</v>
      </c>
      <c r="H752">
        <f>VLOOKUP(G752, Tiers!B$1:C$134, 2, FALSE)</f>
        <v>6</v>
      </c>
      <c r="I752" s="26" t="s">
        <v>5707</v>
      </c>
      <c r="J752">
        <f t="shared" si="50"/>
        <v>5</v>
      </c>
      <c r="K752">
        <f t="shared" si="51"/>
        <v>3</v>
      </c>
      <c r="L752">
        <f t="shared" si="52"/>
        <v>13923</v>
      </c>
      <c r="M752">
        <f t="shared" si="53"/>
        <v>457</v>
      </c>
      <c r="N752">
        <v>29</v>
      </c>
      <c r="O752" t="s">
        <v>5666</v>
      </c>
      <c r="P752" t="s">
        <v>21</v>
      </c>
      <c r="Q752" t="s">
        <v>22</v>
      </c>
      <c r="R752" t="s">
        <v>21</v>
      </c>
      <c r="W752">
        <v>180</v>
      </c>
      <c r="X752">
        <v>75</v>
      </c>
      <c r="Y752">
        <v>7</v>
      </c>
      <c r="Z752">
        <v>324</v>
      </c>
    </row>
    <row r="753" spans="1:26" ht="15.95">
      <c r="A753" t="s">
        <v>5192</v>
      </c>
      <c r="B753" t="s">
        <v>5071</v>
      </c>
      <c r="C753" t="str">
        <f>VLOOKUP(B753, Positions!A$1:B$160, 2, FALSE)</f>
        <v>Midfielder</v>
      </c>
      <c r="D753" t="s">
        <v>57</v>
      </c>
      <c r="E753" t="s">
        <v>62</v>
      </c>
      <c r="F753" t="s">
        <v>21</v>
      </c>
      <c r="G753" t="str">
        <f>VLOOKUP(E753, Tiers!M$1:P$134, 3, FALSE)</f>
        <v>ENG1</v>
      </c>
      <c r="H753">
        <f>VLOOKUP(G753, Tiers!B$1:C$134, 2, FALSE)</f>
        <v>1</v>
      </c>
      <c r="I753" s="26" t="s">
        <v>5708</v>
      </c>
      <c r="J753">
        <f t="shared" si="50"/>
        <v>3</v>
      </c>
      <c r="K753">
        <f t="shared" si="51"/>
        <v>3</v>
      </c>
      <c r="L753">
        <f t="shared" si="52"/>
        <v>14719</v>
      </c>
      <c r="M753">
        <f t="shared" si="53"/>
        <v>483</v>
      </c>
      <c r="N753">
        <v>29</v>
      </c>
      <c r="O753" t="s">
        <v>124</v>
      </c>
      <c r="P753" t="s">
        <v>21</v>
      </c>
      <c r="Q753" t="s">
        <v>22</v>
      </c>
      <c r="R753" t="s">
        <v>21</v>
      </c>
      <c r="W753">
        <v>176</v>
      </c>
      <c r="X753">
        <v>70</v>
      </c>
      <c r="Y753">
        <v>38</v>
      </c>
      <c r="Z753">
        <v>395</v>
      </c>
    </row>
    <row r="754" spans="1:26" ht="15.95">
      <c r="A754" t="s">
        <v>5193</v>
      </c>
      <c r="B754" t="s">
        <v>166</v>
      </c>
      <c r="C754" t="str">
        <f>VLOOKUP(B754, Positions!A$1:B$160, 2, FALSE)</f>
        <v>Goalkeeper</v>
      </c>
      <c r="D754" t="s">
        <v>37</v>
      </c>
      <c r="E754" t="s">
        <v>5664</v>
      </c>
      <c r="F754" t="s">
        <v>21</v>
      </c>
      <c r="G754" t="str">
        <f>VLOOKUP(E754, Tiers!M$1:P$134, 3, FALSE)</f>
        <v>ENG3</v>
      </c>
      <c r="H754">
        <f>VLOOKUP(G754, Tiers!B$1:C$134, 2, FALSE)</f>
        <v>4</v>
      </c>
      <c r="I754" s="26" t="s">
        <v>5709</v>
      </c>
      <c r="J754">
        <f t="shared" si="50"/>
        <v>7</v>
      </c>
      <c r="K754">
        <f t="shared" si="51"/>
        <v>4</v>
      </c>
      <c r="L754">
        <f t="shared" si="52"/>
        <v>15326</v>
      </c>
      <c r="M754">
        <f t="shared" si="53"/>
        <v>503</v>
      </c>
      <c r="N754">
        <v>29</v>
      </c>
      <c r="O754" t="s">
        <v>1391</v>
      </c>
      <c r="P754" t="s">
        <v>21</v>
      </c>
      <c r="Q754" t="s">
        <v>22</v>
      </c>
      <c r="R754" t="s">
        <v>21</v>
      </c>
      <c r="W754">
        <v>188</v>
      </c>
      <c r="X754">
        <v>77</v>
      </c>
      <c r="Y754">
        <v>0</v>
      </c>
      <c r="Z754">
        <v>352</v>
      </c>
    </row>
    <row r="755" spans="1:26" ht="15.95">
      <c r="A755" t="s">
        <v>5194</v>
      </c>
      <c r="B755" t="s">
        <v>16</v>
      </c>
      <c r="C755" t="str">
        <f>VLOOKUP(B755, Positions!A$1:B$160, 2, FALSE)</f>
        <v>Forward</v>
      </c>
      <c r="D755" t="s">
        <v>5195</v>
      </c>
      <c r="E755" t="s">
        <v>5666</v>
      </c>
      <c r="F755" t="s">
        <v>5673</v>
      </c>
      <c r="G755" t="str">
        <f>VLOOKUP(E755, Tiers!M$1:P$134, 3, FALSE)</f>
        <v>NONE</v>
      </c>
      <c r="H755">
        <f>VLOOKUP(G755, Tiers!B$1:C$134, 2, FALSE)</f>
        <v>7</v>
      </c>
      <c r="I755" s="26" t="s">
        <v>5836</v>
      </c>
      <c r="J755">
        <f t="shared" si="50"/>
        <v>12</v>
      </c>
      <c r="K755">
        <f t="shared" si="51"/>
        <v>2</v>
      </c>
      <c r="L755">
        <f t="shared" si="52"/>
        <v>10779</v>
      </c>
      <c r="M755">
        <f t="shared" si="53"/>
        <v>354</v>
      </c>
      <c r="N755">
        <v>29</v>
      </c>
      <c r="O755" t="s">
        <v>373</v>
      </c>
      <c r="P755" t="s">
        <v>21</v>
      </c>
      <c r="Q755" t="s">
        <v>22</v>
      </c>
      <c r="R755" t="s">
        <v>21</v>
      </c>
      <c r="W755">
        <v>179</v>
      </c>
      <c r="X755">
        <v>74</v>
      </c>
      <c r="Y755">
        <v>53</v>
      </c>
      <c r="Z755">
        <v>257</v>
      </c>
    </row>
    <row r="756" spans="1:26" ht="15.95">
      <c r="A756" t="s">
        <v>5196</v>
      </c>
      <c r="B756" t="s">
        <v>42</v>
      </c>
      <c r="C756" t="str">
        <f>VLOOKUP(B756, Positions!A$1:B$160, 2, FALSE)</f>
        <v>Midfielder</v>
      </c>
      <c r="D756" t="s">
        <v>868</v>
      </c>
      <c r="E756" t="s">
        <v>5666</v>
      </c>
      <c r="F756" t="s">
        <v>21</v>
      </c>
      <c r="G756" t="str">
        <f>VLOOKUP(E756, Tiers!M$1:P$134, 3, FALSE)</f>
        <v>NONE</v>
      </c>
      <c r="H756">
        <f>VLOOKUP(G756, Tiers!B$1:C$134, 2, FALSE)</f>
        <v>7</v>
      </c>
      <c r="I756" s="26" t="s">
        <v>5837</v>
      </c>
      <c r="J756">
        <f t="shared" si="50"/>
        <v>12</v>
      </c>
      <c r="K756">
        <f t="shared" si="51"/>
        <v>2</v>
      </c>
      <c r="L756">
        <f t="shared" si="52"/>
        <v>10780</v>
      </c>
      <c r="M756">
        <f t="shared" si="53"/>
        <v>354</v>
      </c>
      <c r="N756">
        <v>29</v>
      </c>
      <c r="O756" t="s">
        <v>74</v>
      </c>
      <c r="P756" t="s">
        <v>21</v>
      </c>
      <c r="Q756" t="s">
        <v>22</v>
      </c>
      <c r="R756" t="s">
        <v>21</v>
      </c>
      <c r="W756">
        <v>186</v>
      </c>
      <c r="X756">
        <v>80</v>
      </c>
      <c r="Y756">
        <v>45</v>
      </c>
      <c r="Z756">
        <v>243</v>
      </c>
    </row>
    <row r="757" spans="1:26" ht="15.95">
      <c r="A757" t="s">
        <v>5197</v>
      </c>
      <c r="B757" t="s">
        <v>81</v>
      </c>
      <c r="C757" t="str">
        <f>VLOOKUP(B757, Positions!A$1:B$160, 2, FALSE)</f>
        <v>Defender</v>
      </c>
      <c r="D757" t="s">
        <v>169</v>
      </c>
      <c r="E757" t="s">
        <v>62</v>
      </c>
      <c r="F757" t="s">
        <v>21</v>
      </c>
      <c r="G757" t="str">
        <f>VLOOKUP(E757, Tiers!M$1:P$134, 3, FALSE)</f>
        <v>ENG1</v>
      </c>
      <c r="H757">
        <f>VLOOKUP(G757, Tiers!B$1:C$134, 2, FALSE)</f>
        <v>1</v>
      </c>
      <c r="I757" s="26" t="s">
        <v>5838</v>
      </c>
      <c r="J757">
        <f t="shared" si="50"/>
        <v>12</v>
      </c>
      <c r="K757">
        <f t="shared" si="51"/>
        <v>2</v>
      </c>
      <c r="L757">
        <f t="shared" si="52"/>
        <v>10786</v>
      </c>
      <c r="M757">
        <f t="shared" si="53"/>
        <v>354</v>
      </c>
      <c r="N757">
        <v>29</v>
      </c>
      <c r="O757" t="s">
        <v>40</v>
      </c>
      <c r="P757" t="s">
        <v>21</v>
      </c>
      <c r="Q757" t="s">
        <v>22</v>
      </c>
      <c r="R757" t="s">
        <v>21</v>
      </c>
      <c r="S757" t="s">
        <v>870</v>
      </c>
      <c r="W757">
        <v>193</v>
      </c>
      <c r="X757">
        <v>86</v>
      </c>
      <c r="Y757">
        <v>22</v>
      </c>
      <c r="Z757">
        <v>303</v>
      </c>
    </row>
    <row r="758" spans="1:26" ht="15.95">
      <c r="A758" t="s">
        <v>5198</v>
      </c>
      <c r="B758" t="s">
        <v>16</v>
      </c>
      <c r="C758" t="str">
        <f>VLOOKUP(B758, Positions!A$1:B$160, 2, FALSE)</f>
        <v>Forward</v>
      </c>
      <c r="D758" t="s">
        <v>1895</v>
      </c>
      <c r="E758" t="s">
        <v>5666</v>
      </c>
      <c r="F758" t="s">
        <v>21</v>
      </c>
      <c r="G758" t="str">
        <f>VLOOKUP(E758, Tiers!M$1:P$134, 3, FALSE)</f>
        <v>NONE</v>
      </c>
      <c r="H758">
        <f>VLOOKUP(G758, Tiers!B$1:C$134, 2, FALSE)</f>
        <v>7</v>
      </c>
      <c r="I758" s="26" t="s">
        <v>5839</v>
      </c>
      <c r="J758">
        <f t="shared" si="50"/>
        <v>12</v>
      </c>
      <c r="K758">
        <f t="shared" si="51"/>
        <v>2</v>
      </c>
      <c r="L758">
        <f t="shared" si="52"/>
        <v>10787</v>
      </c>
      <c r="M758">
        <f t="shared" si="53"/>
        <v>354</v>
      </c>
      <c r="N758">
        <v>29</v>
      </c>
      <c r="O758" t="s">
        <v>455</v>
      </c>
      <c r="P758" t="s">
        <v>21</v>
      </c>
      <c r="Q758" t="s">
        <v>22</v>
      </c>
      <c r="R758" t="s">
        <v>21</v>
      </c>
      <c r="W758">
        <v>176</v>
      </c>
      <c r="X758">
        <v>75</v>
      </c>
      <c r="Y758">
        <v>156</v>
      </c>
      <c r="Z758">
        <v>318</v>
      </c>
    </row>
    <row r="759" spans="1:26" ht="15.95">
      <c r="A759" t="s">
        <v>5199</v>
      </c>
      <c r="B759" t="s">
        <v>16</v>
      </c>
      <c r="C759" t="str">
        <f>VLOOKUP(B759, Positions!A$1:B$160, 2, FALSE)</f>
        <v>Forward</v>
      </c>
      <c r="D759" t="s">
        <v>5666</v>
      </c>
      <c r="E759" t="s">
        <v>5666</v>
      </c>
      <c r="F759" t="s">
        <v>21</v>
      </c>
      <c r="G759" t="str">
        <f>VLOOKUP(E759, Tiers!M$1:P$134, 3, FALSE)</f>
        <v>NONE</v>
      </c>
      <c r="H759">
        <f>VLOOKUP(G759, Tiers!B$1:C$134, 2, FALSE)</f>
        <v>7</v>
      </c>
      <c r="I759" s="26" t="s">
        <v>5771</v>
      </c>
      <c r="J759">
        <f t="shared" si="50"/>
        <v>12</v>
      </c>
      <c r="K759">
        <f t="shared" si="51"/>
        <v>2</v>
      </c>
      <c r="L759">
        <f t="shared" si="52"/>
        <v>10788</v>
      </c>
      <c r="M759">
        <f t="shared" si="53"/>
        <v>354</v>
      </c>
      <c r="N759">
        <v>29</v>
      </c>
      <c r="O759" t="s">
        <v>93</v>
      </c>
      <c r="P759" t="s">
        <v>21</v>
      </c>
      <c r="Q759" t="s">
        <v>22</v>
      </c>
      <c r="R759" t="s">
        <v>21</v>
      </c>
      <c r="W759">
        <v>178</v>
      </c>
      <c r="X759">
        <v>74</v>
      </c>
      <c r="Y759">
        <v>82</v>
      </c>
      <c r="Z759">
        <v>248</v>
      </c>
    </row>
    <row r="760" spans="1:26" ht="15.95">
      <c r="A760" t="s">
        <v>5200</v>
      </c>
      <c r="B760" t="s">
        <v>166</v>
      </c>
      <c r="C760" t="str">
        <f>VLOOKUP(B760, Positions!A$1:B$160, 2, FALSE)</f>
        <v>Goalkeeper</v>
      </c>
      <c r="D760" t="s">
        <v>3353</v>
      </c>
      <c r="E760" t="s">
        <v>5669</v>
      </c>
      <c r="F760" t="s">
        <v>421</v>
      </c>
      <c r="G760" t="str">
        <f>VLOOKUP(E760, Tiers!M$1:P$134, 3, FALSE)</f>
        <v>SCO1</v>
      </c>
      <c r="H760">
        <f>VLOOKUP(G760, Tiers!B$1:C$134, 2, FALSE)</f>
        <v>3</v>
      </c>
      <c r="I760" s="26" t="s">
        <v>5772</v>
      </c>
      <c r="J760">
        <f t="shared" si="50"/>
        <v>10</v>
      </c>
      <c r="K760">
        <f t="shared" si="51"/>
        <v>1</v>
      </c>
      <c r="L760">
        <f t="shared" si="52"/>
        <v>10849</v>
      </c>
      <c r="M760">
        <f t="shared" si="53"/>
        <v>356</v>
      </c>
      <c r="N760">
        <v>29</v>
      </c>
      <c r="O760" t="s">
        <v>162</v>
      </c>
      <c r="P760" t="s">
        <v>21</v>
      </c>
      <c r="Q760" t="s">
        <v>22</v>
      </c>
      <c r="R760" t="s">
        <v>21</v>
      </c>
      <c r="W760">
        <v>188</v>
      </c>
      <c r="X760">
        <v>78</v>
      </c>
      <c r="Y760">
        <v>0</v>
      </c>
      <c r="Z760">
        <v>251</v>
      </c>
    </row>
    <row r="761" spans="1:26" ht="15.95">
      <c r="A761" t="s">
        <v>5201</v>
      </c>
      <c r="B761" t="s">
        <v>42</v>
      </c>
      <c r="C761" t="str">
        <f>VLOOKUP(B761, Positions!A$1:B$160, 2, FALSE)</f>
        <v>Midfielder</v>
      </c>
      <c r="D761" t="s">
        <v>121</v>
      </c>
      <c r="E761" t="s">
        <v>5663</v>
      </c>
      <c r="F761" t="s">
        <v>21</v>
      </c>
      <c r="G761" t="str">
        <f>VLOOKUP(E761, Tiers!M$1:P$134, 3, FALSE)</f>
        <v>ENG4</v>
      </c>
      <c r="H761">
        <f>VLOOKUP(G761, Tiers!B$1:C$134, 2, FALSE)</f>
        <v>5</v>
      </c>
      <c r="I761" s="26" t="s">
        <v>5773</v>
      </c>
      <c r="J761">
        <f t="shared" si="50"/>
        <v>5</v>
      </c>
      <c r="K761">
        <f t="shared" si="51"/>
        <v>3</v>
      </c>
      <c r="L761">
        <f t="shared" si="52"/>
        <v>11012</v>
      </c>
      <c r="M761">
        <f t="shared" si="53"/>
        <v>361</v>
      </c>
      <c r="N761">
        <v>29</v>
      </c>
      <c r="O761" t="s">
        <v>373</v>
      </c>
      <c r="P761" t="s">
        <v>21</v>
      </c>
      <c r="Q761" t="s">
        <v>22</v>
      </c>
      <c r="R761" t="s">
        <v>21</v>
      </c>
      <c r="W761">
        <v>188</v>
      </c>
      <c r="X761">
        <v>77</v>
      </c>
      <c r="Y761">
        <v>28</v>
      </c>
      <c r="Z761">
        <v>299</v>
      </c>
    </row>
    <row r="762" spans="1:26" ht="15.95">
      <c r="A762" t="s">
        <v>5202</v>
      </c>
      <c r="B762" t="s">
        <v>81</v>
      </c>
      <c r="C762" t="str">
        <f>VLOOKUP(B762, Positions!A$1:B$160, 2, FALSE)</f>
        <v>Defender</v>
      </c>
      <c r="D762" t="s">
        <v>185</v>
      </c>
      <c r="E762" t="s">
        <v>5664</v>
      </c>
      <c r="F762" t="s">
        <v>21</v>
      </c>
      <c r="G762" t="str">
        <f>VLOOKUP(E762, Tiers!M$1:P$134, 3, FALSE)</f>
        <v>ENG3</v>
      </c>
      <c r="H762">
        <f>VLOOKUP(G762, Tiers!B$1:C$134, 2, FALSE)</f>
        <v>4</v>
      </c>
      <c r="I762" s="26" t="s">
        <v>5774</v>
      </c>
      <c r="J762">
        <f t="shared" si="50"/>
        <v>1</v>
      </c>
      <c r="K762">
        <f t="shared" si="51"/>
        <v>2</v>
      </c>
      <c r="L762">
        <f t="shared" si="52"/>
        <v>11116</v>
      </c>
      <c r="M762">
        <f t="shared" si="53"/>
        <v>365</v>
      </c>
      <c r="N762">
        <v>29</v>
      </c>
      <c r="O762" t="s">
        <v>162</v>
      </c>
      <c r="P762" t="s">
        <v>21</v>
      </c>
      <c r="Q762" t="s">
        <v>22</v>
      </c>
      <c r="R762" t="s">
        <v>21</v>
      </c>
      <c r="W762">
        <v>186</v>
      </c>
      <c r="X762">
        <v>72</v>
      </c>
      <c r="Y762">
        <v>12</v>
      </c>
      <c r="Z762">
        <v>249</v>
      </c>
    </row>
    <row r="763" spans="1:26" ht="15.95">
      <c r="A763" t="s">
        <v>5203</v>
      </c>
      <c r="B763" t="s">
        <v>196</v>
      </c>
      <c r="C763" t="str">
        <f>VLOOKUP(B763, Positions!A$1:B$160, 2, FALSE)</f>
        <v>Defender</v>
      </c>
      <c r="D763" t="s">
        <v>162</v>
      </c>
      <c r="E763" t="s">
        <v>5663</v>
      </c>
      <c r="F763" t="s">
        <v>21</v>
      </c>
      <c r="G763" t="str">
        <f>VLOOKUP(E763, Tiers!M$1:P$134, 3, FALSE)</f>
        <v>ENG4</v>
      </c>
      <c r="H763">
        <f>VLOOKUP(G763, Tiers!B$1:C$134, 2, FALSE)</f>
        <v>5</v>
      </c>
      <c r="I763" s="26" t="s">
        <v>5775</v>
      </c>
      <c r="J763">
        <f t="shared" si="50"/>
        <v>9</v>
      </c>
      <c r="K763">
        <f t="shared" si="51"/>
        <v>1</v>
      </c>
      <c r="L763">
        <f t="shared" si="52"/>
        <v>11245</v>
      </c>
      <c r="M763">
        <f t="shared" si="53"/>
        <v>369</v>
      </c>
      <c r="N763">
        <v>29</v>
      </c>
      <c r="O763" t="s">
        <v>74</v>
      </c>
      <c r="P763" t="s">
        <v>21</v>
      </c>
      <c r="Q763" t="s">
        <v>22</v>
      </c>
      <c r="R763" t="s">
        <v>21</v>
      </c>
      <c r="W763">
        <v>176</v>
      </c>
      <c r="X763">
        <v>75</v>
      </c>
      <c r="Y763">
        <v>15</v>
      </c>
      <c r="Z763">
        <v>397</v>
      </c>
    </row>
    <row r="764" spans="1:26" ht="15.95">
      <c r="A764" t="s">
        <v>5204</v>
      </c>
      <c r="B764" t="s">
        <v>16</v>
      </c>
      <c r="C764" t="str">
        <f>VLOOKUP(B764, Positions!A$1:B$160, 2, FALSE)</f>
        <v>Forward</v>
      </c>
      <c r="D764" t="s">
        <v>1177</v>
      </c>
      <c r="E764" t="s">
        <v>5666</v>
      </c>
      <c r="F764" t="s">
        <v>21</v>
      </c>
      <c r="G764" t="str">
        <f>VLOOKUP(E764, Tiers!M$1:P$134, 3, FALSE)</f>
        <v>NONE</v>
      </c>
      <c r="H764">
        <f>VLOOKUP(G764, Tiers!B$1:C$134, 2, FALSE)</f>
        <v>7</v>
      </c>
      <c r="I764" s="26" t="s">
        <v>5776</v>
      </c>
      <c r="J764">
        <f t="shared" si="50"/>
        <v>9</v>
      </c>
      <c r="K764">
        <f t="shared" si="51"/>
        <v>1</v>
      </c>
      <c r="L764">
        <f t="shared" si="52"/>
        <v>11247</v>
      </c>
      <c r="M764">
        <f t="shared" si="53"/>
        <v>369</v>
      </c>
      <c r="N764">
        <v>29</v>
      </c>
      <c r="O764" t="s">
        <v>2301</v>
      </c>
      <c r="P764" t="s">
        <v>21</v>
      </c>
      <c r="Q764" t="s">
        <v>22</v>
      </c>
      <c r="R764" t="s">
        <v>21</v>
      </c>
      <c r="W764">
        <v>186</v>
      </c>
      <c r="X764">
        <v>87</v>
      </c>
      <c r="Y764">
        <v>123</v>
      </c>
      <c r="Z764">
        <v>400</v>
      </c>
    </row>
    <row r="765" spans="1:26" ht="15.95">
      <c r="A765" t="s">
        <v>5205</v>
      </c>
      <c r="B765" t="s">
        <v>16</v>
      </c>
      <c r="C765" t="str">
        <f>VLOOKUP(B765, Positions!A$1:B$160, 2, FALSE)</f>
        <v>Forward</v>
      </c>
      <c r="D765" t="s">
        <v>2569</v>
      </c>
      <c r="E765" t="s">
        <v>5666</v>
      </c>
      <c r="F765" t="s">
        <v>21</v>
      </c>
      <c r="G765" t="str">
        <f>VLOOKUP(E765, Tiers!M$1:P$134, 3, FALSE)</f>
        <v>NONE</v>
      </c>
      <c r="H765">
        <f>VLOOKUP(G765, Tiers!B$1:C$134, 2, FALSE)</f>
        <v>7</v>
      </c>
      <c r="I765" s="26" t="s">
        <v>5777</v>
      </c>
      <c r="J765">
        <f t="shared" si="50"/>
        <v>7</v>
      </c>
      <c r="K765">
        <f t="shared" si="51"/>
        <v>4</v>
      </c>
      <c r="L765">
        <f t="shared" si="52"/>
        <v>11310</v>
      </c>
      <c r="M765">
        <f t="shared" si="53"/>
        <v>371</v>
      </c>
      <c r="N765">
        <v>29</v>
      </c>
      <c r="O765" t="s">
        <v>5666</v>
      </c>
      <c r="P765" t="s">
        <v>21</v>
      </c>
      <c r="Q765" t="s">
        <v>22</v>
      </c>
      <c r="R765" t="s">
        <v>21</v>
      </c>
      <c r="W765">
        <v>188</v>
      </c>
      <c r="X765">
        <v>82</v>
      </c>
      <c r="Y765">
        <v>64</v>
      </c>
      <c r="Z765">
        <v>205</v>
      </c>
    </row>
    <row r="766" spans="1:26" ht="15.95">
      <c r="A766" t="s">
        <v>5206</v>
      </c>
      <c r="B766" t="s">
        <v>166</v>
      </c>
      <c r="C766" t="str">
        <f>VLOOKUP(B766, Positions!A$1:B$160, 2, FALSE)</f>
        <v>Goalkeeper</v>
      </c>
      <c r="D766" t="s">
        <v>2569</v>
      </c>
      <c r="E766" t="s">
        <v>5666</v>
      </c>
      <c r="F766" t="s">
        <v>21</v>
      </c>
      <c r="G766" t="str">
        <f>VLOOKUP(E766, Tiers!M$1:P$134, 3, FALSE)</f>
        <v>NONE</v>
      </c>
      <c r="H766">
        <f>VLOOKUP(G766, Tiers!B$1:C$134, 2, FALSE)</f>
        <v>7</v>
      </c>
      <c r="I766" s="26" t="s">
        <v>5778</v>
      </c>
      <c r="J766">
        <f t="shared" si="50"/>
        <v>5</v>
      </c>
      <c r="K766">
        <f t="shared" si="51"/>
        <v>3</v>
      </c>
      <c r="L766">
        <f t="shared" si="52"/>
        <v>11371</v>
      </c>
      <c r="M766">
        <f t="shared" si="53"/>
        <v>373</v>
      </c>
      <c r="N766">
        <v>29</v>
      </c>
      <c r="O766" t="s">
        <v>3502</v>
      </c>
      <c r="P766" t="s">
        <v>21</v>
      </c>
      <c r="Q766" t="s">
        <v>22</v>
      </c>
      <c r="R766" t="s">
        <v>21</v>
      </c>
      <c r="W766">
        <v>183</v>
      </c>
      <c r="X766">
        <v>78</v>
      </c>
      <c r="Y766">
        <v>0</v>
      </c>
      <c r="Z766">
        <v>118</v>
      </c>
    </row>
    <row r="767" spans="1:26" ht="15.95">
      <c r="A767" t="s">
        <v>5207</v>
      </c>
      <c r="B767" t="s">
        <v>2157</v>
      </c>
      <c r="C767" t="str">
        <f>VLOOKUP(B767, Positions!A$1:B$160, 2, FALSE)</f>
        <v>Midfielder</v>
      </c>
      <c r="D767" t="s">
        <v>402</v>
      </c>
      <c r="E767" t="s">
        <v>5664</v>
      </c>
      <c r="F767" t="s">
        <v>21</v>
      </c>
      <c r="G767" t="str">
        <f>VLOOKUP(E767, Tiers!M$1:P$134, 3, FALSE)</f>
        <v>ENG3</v>
      </c>
      <c r="H767">
        <f>VLOOKUP(G767, Tiers!B$1:C$134, 2, FALSE)</f>
        <v>4</v>
      </c>
      <c r="I767" s="26" t="s">
        <v>5779</v>
      </c>
      <c r="J767">
        <f t="shared" si="50"/>
        <v>4</v>
      </c>
      <c r="K767">
        <f t="shared" si="51"/>
        <v>3</v>
      </c>
      <c r="L767">
        <f t="shared" si="52"/>
        <v>11392</v>
      </c>
      <c r="M767">
        <f t="shared" si="53"/>
        <v>374</v>
      </c>
      <c r="N767">
        <v>29</v>
      </c>
      <c r="O767" t="s">
        <v>562</v>
      </c>
      <c r="P767" t="s">
        <v>21</v>
      </c>
      <c r="Q767" t="s">
        <v>22</v>
      </c>
      <c r="R767" t="s">
        <v>21</v>
      </c>
      <c r="W767">
        <v>183</v>
      </c>
      <c r="X767">
        <v>67</v>
      </c>
      <c r="Y767">
        <v>49</v>
      </c>
      <c r="Z767">
        <v>310</v>
      </c>
    </row>
    <row r="768" spans="1:26" ht="15.95">
      <c r="A768" t="s">
        <v>5208</v>
      </c>
      <c r="B768" t="s">
        <v>31</v>
      </c>
      <c r="C768" t="str">
        <f>VLOOKUP(B768, Positions!A$1:B$160, 2, FALSE)</f>
        <v>Defender</v>
      </c>
      <c r="D768" t="s">
        <v>2359</v>
      </c>
      <c r="E768" t="s">
        <v>5666</v>
      </c>
      <c r="F768" t="s">
        <v>21</v>
      </c>
      <c r="G768" t="str">
        <f>VLOOKUP(E768, Tiers!M$1:P$134, 3, FALSE)</f>
        <v>NONE</v>
      </c>
      <c r="H768">
        <f>VLOOKUP(G768, Tiers!B$1:C$134, 2, FALSE)</f>
        <v>7</v>
      </c>
      <c r="I768" s="26" t="s">
        <v>5679</v>
      </c>
      <c r="J768">
        <f t="shared" si="50"/>
        <v>2</v>
      </c>
      <c r="K768">
        <f t="shared" si="51"/>
        <v>2</v>
      </c>
      <c r="L768">
        <f t="shared" si="52"/>
        <v>11467</v>
      </c>
      <c r="M768">
        <f t="shared" si="53"/>
        <v>376</v>
      </c>
      <c r="N768">
        <v>29</v>
      </c>
      <c r="O768" t="s">
        <v>1391</v>
      </c>
      <c r="P768" t="s">
        <v>21</v>
      </c>
      <c r="Q768" t="s">
        <v>22</v>
      </c>
      <c r="R768" t="s">
        <v>21</v>
      </c>
      <c r="W768">
        <v>186</v>
      </c>
      <c r="X768">
        <v>80</v>
      </c>
      <c r="Y768">
        <v>3</v>
      </c>
      <c r="Z768">
        <v>274</v>
      </c>
    </row>
    <row r="769" spans="1:26" ht="15.95">
      <c r="A769" t="s">
        <v>5209</v>
      </c>
      <c r="B769" t="s">
        <v>42</v>
      </c>
      <c r="C769" t="str">
        <f>VLOOKUP(B769, Positions!A$1:B$160, 2, FALSE)</f>
        <v>Midfielder</v>
      </c>
      <c r="D769" t="s">
        <v>868</v>
      </c>
      <c r="E769" t="s">
        <v>5666</v>
      </c>
      <c r="F769" t="s">
        <v>21</v>
      </c>
      <c r="G769" t="str">
        <f>VLOOKUP(E769, Tiers!M$1:P$134, 3, FALSE)</f>
        <v>NONE</v>
      </c>
      <c r="H769">
        <f>VLOOKUP(G769, Tiers!B$1:C$134, 2, FALSE)</f>
        <v>7</v>
      </c>
      <c r="I769" s="26" t="s">
        <v>5680</v>
      </c>
      <c r="J769">
        <f t="shared" si="50"/>
        <v>1</v>
      </c>
      <c r="K769">
        <f t="shared" si="51"/>
        <v>2</v>
      </c>
      <c r="L769">
        <f t="shared" si="52"/>
        <v>11476</v>
      </c>
      <c r="M769">
        <f t="shared" si="53"/>
        <v>377</v>
      </c>
      <c r="N769">
        <v>29</v>
      </c>
      <c r="O769" t="s">
        <v>3531</v>
      </c>
      <c r="P769" t="s">
        <v>21</v>
      </c>
      <c r="Q769" t="s">
        <v>22</v>
      </c>
      <c r="R769" t="s">
        <v>21</v>
      </c>
      <c r="W769">
        <v>188</v>
      </c>
      <c r="X769">
        <v>92</v>
      </c>
      <c r="Y769">
        <v>41</v>
      </c>
      <c r="Z769">
        <v>298</v>
      </c>
    </row>
    <row r="770" spans="1:26" ht="15.95">
      <c r="A770" t="s">
        <v>5210</v>
      </c>
      <c r="B770" t="s">
        <v>36</v>
      </c>
      <c r="C770" t="str">
        <f>VLOOKUP(B770, Positions!A$1:B$160, 2, FALSE)</f>
        <v>Midfielder</v>
      </c>
      <c r="D770" t="s">
        <v>52</v>
      </c>
      <c r="E770" t="s">
        <v>5663</v>
      </c>
      <c r="F770" t="s">
        <v>21</v>
      </c>
      <c r="G770" t="str">
        <f>VLOOKUP(E770, Tiers!M$1:P$134, 3, FALSE)</f>
        <v>ENG4</v>
      </c>
      <c r="H770">
        <f>VLOOKUP(G770, Tiers!B$1:C$134, 2, FALSE)</f>
        <v>5</v>
      </c>
      <c r="I770" s="26" t="s">
        <v>5682</v>
      </c>
      <c r="J770">
        <f t="shared" si="50"/>
        <v>10</v>
      </c>
      <c r="K770">
        <f t="shared" si="51"/>
        <v>1</v>
      </c>
      <c r="L770">
        <f t="shared" si="52"/>
        <v>11566</v>
      </c>
      <c r="M770">
        <f t="shared" si="53"/>
        <v>380</v>
      </c>
      <c r="N770">
        <v>29</v>
      </c>
      <c r="O770" t="s">
        <v>1662</v>
      </c>
      <c r="P770" t="s">
        <v>21</v>
      </c>
      <c r="Q770" t="s">
        <v>22</v>
      </c>
      <c r="R770" t="s">
        <v>21</v>
      </c>
      <c r="W770">
        <v>181</v>
      </c>
      <c r="X770">
        <v>72</v>
      </c>
      <c r="Y770">
        <v>31</v>
      </c>
      <c r="Z770">
        <v>402</v>
      </c>
    </row>
    <row r="771" spans="1:26" ht="15.95">
      <c r="A771" t="s">
        <v>5211</v>
      </c>
      <c r="B771" t="s">
        <v>31</v>
      </c>
      <c r="C771" t="str">
        <f>VLOOKUP(B771, Positions!A$1:B$160, 2, FALSE)</f>
        <v>Defender</v>
      </c>
      <c r="D771" t="s">
        <v>412</v>
      </c>
      <c r="E771" t="s">
        <v>5664</v>
      </c>
      <c r="F771" t="s">
        <v>21</v>
      </c>
      <c r="G771" t="str">
        <f>VLOOKUP(E771, Tiers!M$1:P$134, 3, FALSE)</f>
        <v>ENG3</v>
      </c>
      <c r="H771">
        <f>VLOOKUP(G771, Tiers!B$1:C$134, 2, FALSE)</f>
        <v>4</v>
      </c>
      <c r="I771" s="26" t="s">
        <v>5683</v>
      </c>
      <c r="J771">
        <f t="shared" si="50"/>
        <v>9</v>
      </c>
      <c r="K771">
        <f t="shared" si="51"/>
        <v>1</v>
      </c>
      <c r="L771">
        <f t="shared" si="52"/>
        <v>11625</v>
      </c>
      <c r="M771">
        <f t="shared" si="53"/>
        <v>381</v>
      </c>
      <c r="N771">
        <v>29</v>
      </c>
      <c r="O771" t="s">
        <v>57</v>
      </c>
      <c r="P771" t="s">
        <v>21</v>
      </c>
      <c r="Q771" t="s">
        <v>22</v>
      </c>
      <c r="R771" t="s">
        <v>21</v>
      </c>
      <c r="W771">
        <v>173</v>
      </c>
      <c r="X771">
        <v>71</v>
      </c>
      <c r="Y771">
        <v>31</v>
      </c>
      <c r="Z771">
        <v>379</v>
      </c>
    </row>
    <row r="772" spans="1:26" ht="15.95">
      <c r="A772" t="s">
        <v>5212</v>
      </c>
      <c r="B772" t="s">
        <v>36</v>
      </c>
      <c r="C772" t="str">
        <f>VLOOKUP(B772, Positions!A$1:B$160, 2, FALSE)</f>
        <v>Midfielder</v>
      </c>
      <c r="D772" t="s">
        <v>326</v>
      </c>
      <c r="E772" t="s">
        <v>5663</v>
      </c>
      <c r="F772" t="s">
        <v>21</v>
      </c>
      <c r="G772" t="str">
        <f>VLOOKUP(E772, Tiers!M$1:P$134, 3, FALSE)</f>
        <v>ENG4</v>
      </c>
      <c r="H772">
        <f>VLOOKUP(G772, Tiers!B$1:C$134, 2, FALSE)</f>
        <v>5</v>
      </c>
      <c r="I772" s="26" t="s">
        <v>5684</v>
      </c>
      <c r="J772">
        <f t="shared" si="50"/>
        <v>3</v>
      </c>
      <c r="K772">
        <f t="shared" si="51"/>
        <v>3</v>
      </c>
      <c r="L772">
        <f t="shared" si="52"/>
        <v>11788</v>
      </c>
      <c r="M772">
        <f t="shared" si="53"/>
        <v>387</v>
      </c>
      <c r="N772">
        <v>29</v>
      </c>
      <c r="O772" t="s">
        <v>785</v>
      </c>
      <c r="P772" t="s">
        <v>21</v>
      </c>
      <c r="Q772" t="s">
        <v>22</v>
      </c>
      <c r="R772" t="s">
        <v>21</v>
      </c>
      <c r="W772">
        <v>183</v>
      </c>
      <c r="X772">
        <v>83</v>
      </c>
      <c r="Y772">
        <v>41</v>
      </c>
      <c r="Z772">
        <v>337</v>
      </c>
    </row>
    <row r="773" spans="1:26" ht="15.95">
      <c r="A773" t="s">
        <v>5213</v>
      </c>
      <c r="B773" t="s">
        <v>1593</v>
      </c>
      <c r="C773" t="str">
        <f>VLOOKUP(B773, Positions!A$1:B$160, 2, FALSE)</f>
        <v>Midfielder</v>
      </c>
      <c r="D773" t="s">
        <v>17</v>
      </c>
      <c r="E773" t="s">
        <v>5663</v>
      </c>
      <c r="F773" t="s">
        <v>21</v>
      </c>
      <c r="G773" t="str">
        <f>VLOOKUP(E773, Tiers!M$1:P$134, 3, FALSE)</f>
        <v>ENG4</v>
      </c>
      <c r="H773">
        <f>VLOOKUP(G773, Tiers!B$1:C$134, 2, FALSE)</f>
        <v>5</v>
      </c>
      <c r="I773" s="26" t="s">
        <v>5684</v>
      </c>
      <c r="J773">
        <f t="shared" si="50"/>
        <v>3</v>
      </c>
      <c r="K773">
        <f t="shared" si="51"/>
        <v>3</v>
      </c>
      <c r="L773">
        <f t="shared" si="52"/>
        <v>11788</v>
      </c>
      <c r="M773">
        <f t="shared" si="53"/>
        <v>387</v>
      </c>
      <c r="N773">
        <v>29</v>
      </c>
      <c r="O773" t="s">
        <v>190</v>
      </c>
      <c r="P773" t="s">
        <v>21</v>
      </c>
      <c r="Q773" t="s">
        <v>22</v>
      </c>
      <c r="R773" t="s">
        <v>21</v>
      </c>
      <c r="W773">
        <v>171</v>
      </c>
      <c r="X773">
        <v>70</v>
      </c>
      <c r="Y773">
        <v>10</v>
      </c>
      <c r="Z773">
        <v>202</v>
      </c>
    </row>
    <row r="774" spans="1:26" ht="15.95">
      <c r="A774" t="s">
        <v>5214</v>
      </c>
      <c r="B774" t="s">
        <v>645</v>
      </c>
      <c r="C774" t="str">
        <f>VLOOKUP(B774, Positions!A$1:B$160, 2, FALSE)</f>
        <v>Defender</v>
      </c>
      <c r="D774" t="s">
        <v>190</v>
      </c>
      <c r="E774" t="s">
        <v>5663</v>
      </c>
      <c r="F774" t="s">
        <v>21</v>
      </c>
      <c r="G774" t="str">
        <f>VLOOKUP(E774, Tiers!M$1:P$134, 3, FALSE)</f>
        <v>ENG4</v>
      </c>
      <c r="H774">
        <f>VLOOKUP(G774, Tiers!B$1:C$134, 2, FALSE)</f>
        <v>5</v>
      </c>
      <c r="I774" s="26" t="s">
        <v>5685</v>
      </c>
      <c r="J774">
        <f t="shared" si="50"/>
        <v>1</v>
      </c>
      <c r="K774">
        <f t="shared" si="51"/>
        <v>2</v>
      </c>
      <c r="L774">
        <f t="shared" si="52"/>
        <v>11847</v>
      </c>
      <c r="M774">
        <f t="shared" si="53"/>
        <v>389</v>
      </c>
      <c r="N774">
        <v>29</v>
      </c>
      <c r="O774" t="s">
        <v>74</v>
      </c>
      <c r="P774" t="s">
        <v>21</v>
      </c>
      <c r="Q774" t="s">
        <v>22</v>
      </c>
      <c r="R774" t="s">
        <v>21</v>
      </c>
      <c r="W774">
        <v>181</v>
      </c>
      <c r="X774">
        <v>79</v>
      </c>
      <c r="Y774">
        <v>26</v>
      </c>
      <c r="Z774">
        <v>384</v>
      </c>
    </row>
    <row r="775" spans="1:26" ht="15.95">
      <c r="A775" t="s">
        <v>5215</v>
      </c>
      <c r="B775" t="s">
        <v>16</v>
      </c>
      <c r="C775" t="str">
        <f>VLOOKUP(B775, Positions!A$1:B$160, 2, FALSE)</f>
        <v>Forward</v>
      </c>
      <c r="D775" t="s">
        <v>112</v>
      </c>
      <c r="E775" t="s">
        <v>5664</v>
      </c>
      <c r="F775" t="s">
        <v>21</v>
      </c>
      <c r="G775" t="str">
        <f>VLOOKUP(E775, Tiers!M$1:P$134, 3, FALSE)</f>
        <v>ENG3</v>
      </c>
      <c r="H775">
        <f>VLOOKUP(G775, Tiers!B$1:C$134, 2, FALSE)</f>
        <v>4</v>
      </c>
      <c r="I775" s="26" t="s">
        <v>5686</v>
      </c>
      <c r="J775">
        <f t="shared" si="50"/>
        <v>1</v>
      </c>
      <c r="K775">
        <f t="shared" si="51"/>
        <v>2</v>
      </c>
      <c r="L775">
        <f t="shared" si="52"/>
        <v>11854</v>
      </c>
      <c r="M775">
        <f t="shared" si="53"/>
        <v>389</v>
      </c>
      <c r="N775">
        <v>29</v>
      </c>
      <c r="O775" t="s">
        <v>284</v>
      </c>
      <c r="P775" t="s">
        <v>21</v>
      </c>
      <c r="Q775" t="s">
        <v>22</v>
      </c>
      <c r="R775" t="s">
        <v>21</v>
      </c>
      <c r="W775">
        <v>191</v>
      </c>
      <c r="X775">
        <v>85</v>
      </c>
      <c r="Y775">
        <v>124</v>
      </c>
      <c r="Z775">
        <v>347</v>
      </c>
    </row>
    <row r="776" spans="1:26" ht="15.95">
      <c r="A776" t="s">
        <v>5216</v>
      </c>
      <c r="B776" t="s">
        <v>789</v>
      </c>
      <c r="C776" t="str">
        <f>VLOOKUP(B776, Positions!A$1:B$160, 2, FALSE)</f>
        <v>Forward</v>
      </c>
      <c r="D776" t="s">
        <v>182</v>
      </c>
      <c r="E776" t="s">
        <v>62</v>
      </c>
      <c r="F776" t="s">
        <v>21</v>
      </c>
      <c r="G776" t="str">
        <f>VLOOKUP(E776, Tiers!M$1:P$134, 3, FALSE)</f>
        <v>ENG1</v>
      </c>
      <c r="H776">
        <f>VLOOKUP(G776, Tiers!B$1:C$134, 2, FALSE)</f>
        <v>1</v>
      </c>
      <c r="I776" s="26" t="s">
        <v>5687</v>
      </c>
      <c r="J776">
        <f t="shared" si="50"/>
        <v>12</v>
      </c>
      <c r="K776">
        <f t="shared" si="51"/>
        <v>2</v>
      </c>
      <c r="L776">
        <f t="shared" si="52"/>
        <v>11879</v>
      </c>
      <c r="M776">
        <f t="shared" si="53"/>
        <v>390</v>
      </c>
      <c r="N776">
        <v>29</v>
      </c>
      <c r="O776" t="s">
        <v>57</v>
      </c>
      <c r="P776" t="s">
        <v>21</v>
      </c>
      <c r="Q776" t="s">
        <v>22</v>
      </c>
      <c r="R776" t="s">
        <v>21</v>
      </c>
      <c r="S776" t="s">
        <v>870</v>
      </c>
      <c r="W776">
        <v>178</v>
      </c>
      <c r="X776">
        <v>78</v>
      </c>
      <c r="Y776">
        <v>185</v>
      </c>
      <c r="Z776">
        <v>407</v>
      </c>
    </row>
    <row r="777" spans="1:26" ht="15.95">
      <c r="A777" t="s">
        <v>5217</v>
      </c>
      <c r="B777" t="s">
        <v>166</v>
      </c>
      <c r="C777" t="str">
        <f>VLOOKUP(B777, Positions!A$1:B$160, 2, FALSE)</f>
        <v>Goalkeeper</v>
      </c>
      <c r="D777" t="s">
        <v>200</v>
      </c>
      <c r="E777" t="s">
        <v>5664</v>
      </c>
      <c r="F777" t="s">
        <v>21</v>
      </c>
      <c r="G777" t="str">
        <f>VLOOKUP(E777, Tiers!M$1:P$134, 3, FALSE)</f>
        <v>ENG3</v>
      </c>
      <c r="H777">
        <f>VLOOKUP(G777, Tiers!B$1:C$134, 2, FALSE)</f>
        <v>4</v>
      </c>
      <c r="I777" s="26" t="s">
        <v>5688</v>
      </c>
      <c r="J777">
        <f t="shared" si="50"/>
        <v>11</v>
      </c>
      <c r="K777">
        <f t="shared" si="51"/>
        <v>1</v>
      </c>
      <c r="L777">
        <f t="shared" si="52"/>
        <v>11919</v>
      </c>
      <c r="M777">
        <f t="shared" si="53"/>
        <v>391</v>
      </c>
      <c r="N777">
        <v>29</v>
      </c>
      <c r="O777" t="s">
        <v>4131</v>
      </c>
      <c r="P777" t="s">
        <v>21</v>
      </c>
      <c r="Q777" t="s">
        <v>22</v>
      </c>
      <c r="R777" t="s">
        <v>21</v>
      </c>
      <c r="W777">
        <v>188</v>
      </c>
      <c r="X777">
        <v>79</v>
      </c>
      <c r="Y777">
        <v>0</v>
      </c>
      <c r="Z777">
        <v>187</v>
      </c>
    </row>
    <row r="778" spans="1:26" ht="15.95">
      <c r="A778" t="s">
        <v>1902</v>
      </c>
      <c r="B778" t="s">
        <v>337</v>
      </c>
      <c r="C778" t="str">
        <f>VLOOKUP(B778, Positions!A$1:B$160, 2, FALSE)</f>
        <v>Defender</v>
      </c>
      <c r="D778" t="s">
        <v>5666</v>
      </c>
      <c r="E778" t="s">
        <v>5666</v>
      </c>
      <c r="F778" t="s">
        <v>21</v>
      </c>
      <c r="G778" t="str">
        <f>VLOOKUP(E778, Tiers!M$1:P$134, 3, FALSE)</f>
        <v>NONE</v>
      </c>
      <c r="H778">
        <f>VLOOKUP(G778, Tiers!B$1:C$134, 2, FALSE)</f>
        <v>7</v>
      </c>
      <c r="I778" s="26" t="s">
        <v>5689</v>
      </c>
      <c r="J778">
        <f t="shared" si="50"/>
        <v>10</v>
      </c>
      <c r="K778">
        <f t="shared" si="51"/>
        <v>1</v>
      </c>
      <c r="L778">
        <f t="shared" si="52"/>
        <v>11931</v>
      </c>
      <c r="M778">
        <f t="shared" si="53"/>
        <v>392</v>
      </c>
      <c r="N778">
        <v>29</v>
      </c>
      <c r="O778" t="s">
        <v>57</v>
      </c>
      <c r="P778" t="s">
        <v>21</v>
      </c>
      <c r="Q778" t="s">
        <v>22</v>
      </c>
      <c r="R778" t="s">
        <v>21</v>
      </c>
      <c r="W778">
        <v>178</v>
      </c>
      <c r="X778">
        <v>74</v>
      </c>
      <c r="Y778">
        <v>1</v>
      </c>
      <c r="Z778">
        <v>226</v>
      </c>
    </row>
    <row r="779" spans="1:26" ht="15.95">
      <c r="A779" t="s">
        <v>5218</v>
      </c>
      <c r="B779" t="s">
        <v>249</v>
      </c>
      <c r="C779" t="str">
        <f>VLOOKUP(B779, Positions!A$1:B$160, 2, FALSE)</f>
        <v>Midfielder</v>
      </c>
      <c r="D779" t="s">
        <v>250</v>
      </c>
      <c r="E779" t="s">
        <v>5664</v>
      </c>
      <c r="F779" t="s">
        <v>21</v>
      </c>
      <c r="G779" t="str">
        <f>VLOOKUP(E779, Tiers!M$1:P$134, 3, FALSE)</f>
        <v>ENG3</v>
      </c>
      <c r="H779">
        <f>VLOOKUP(G779, Tiers!B$1:C$134, 2, FALSE)</f>
        <v>4</v>
      </c>
      <c r="I779" s="26" t="s">
        <v>5690</v>
      </c>
      <c r="J779">
        <f t="shared" si="50"/>
        <v>10</v>
      </c>
      <c r="K779">
        <f t="shared" si="51"/>
        <v>1</v>
      </c>
      <c r="L779">
        <f t="shared" si="52"/>
        <v>11932</v>
      </c>
      <c r="M779">
        <f t="shared" si="53"/>
        <v>392</v>
      </c>
      <c r="N779">
        <v>29</v>
      </c>
      <c r="O779" t="s">
        <v>1530</v>
      </c>
      <c r="P779" t="s">
        <v>21</v>
      </c>
      <c r="Q779" t="s">
        <v>22</v>
      </c>
      <c r="R779" t="s">
        <v>21</v>
      </c>
      <c r="W779">
        <v>183</v>
      </c>
      <c r="X779">
        <v>74</v>
      </c>
      <c r="Y779">
        <v>64</v>
      </c>
      <c r="Z779">
        <v>378</v>
      </c>
    </row>
    <row r="780" spans="1:26" ht="15.95">
      <c r="A780" t="s">
        <v>5219</v>
      </c>
      <c r="B780" t="s">
        <v>360</v>
      </c>
      <c r="C780" t="str">
        <f>VLOOKUP(B780, Positions!A$1:B$160, 2, FALSE)</f>
        <v>Defender</v>
      </c>
      <c r="D780" t="s">
        <v>3353</v>
      </c>
      <c r="E780" t="s">
        <v>5669</v>
      </c>
      <c r="F780" t="s">
        <v>421</v>
      </c>
      <c r="G780" t="str">
        <f>VLOOKUP(E780, Tiers!M$1:P$134, 3, FALSE)</f>
        <v>SCO1</v>
      </c>
      <c r="H780">
        <f>VLOOKUP(G780, Tiers!B$1:C$134, 2, FALSE)</f>
        <v>3</v>
      </c>
      <c r="I780" s="26" t="s">
        <v>5691</v>
      </c>
      <c r="J780">
        <f t="shared" si="50"/>
        <v>9</v>
      </c>
      <c r="K780">
        <f t="shared" si="51"/>
        <v>1</v>
      </c>
      <c r="L780">
        <f t="shared" si="52"/>
        <v>11964</v>
      </c>
      <c r="M780">
        <f t="shared" si="53"/>
        <v>393</v>
      </c>
      <c r="N780">
        <v>29</v>
      </c>
      <c r="O780" t="s">
        <v>57</v>
      </c>
      <c r="P780" t="s">
        <v>21</v>
      </c>
      <c r="Q780" t="s">
        <v>22</v>
      </c>
      <c r="R780" t="s">
        <v>21</v>
      </c>
      <c r="W780">
        <v>181</v>
      </c>
      <c r="X780">
        <v>78</v>
      </c>
      <c r="Y780">
        <v>2</v>
      </c>
      <c r="Z780">
        <v>224</v>
      </c>
    </row>
    <row r="781" spans="1:26" ht="15.95">
      <c r="A781" t="s">
        <v>5220</v>
      </c>
      <c r="B781" t="s">
        <v>3238</v>
      </c>
      <c r="C781" t="str">
        <f>VLOOKUP(B781, Positions!A$1:B$160, 2, FALSE)</f>
        <v>Midfielder</v>
      </c>
      <c r="D781" t="s">
        <v>412</v>
      </c>
      <c r="E781" t="s">
        <v>5664</v>
      </c>
      <c r="F781" t="s">
        <v>21</v>
      </c>
      <c r="G781" t="str">
        <f>VLOOKUP(E781, Tiers!M$1:P$134, 3, FALSE)</f>
        <v>ENG3</v>
      </c>
      <c r="H781">
        <f>VLOOKUP(G781, Tiers!B$1:C$134, 2, FALSE)</f>
        <v>4</v>
      </c>
      <c r="I781" s="26" t="s">
        <v>5692</v>
      </c>
      <c r="J781">
        <f t="shared" si="50"/>
        <v>9</v>
      </c>
      <c r="K781">
        <f t="shared" si="51"/>
        <v>1</v>
      </c>
      <c r="L781">
        <f t="shared" si="52"/>
        <v>11971</v>
      </c>
      <c r="M781">
        <f t="shared" si="53"/>
        <v>393</v>
      </c>
      <c r="N781">
        <v>29</v>
      </c>
      <c r="O781" t="s">
        <v>57</v>
      </c>
      <c r="P781" t="s">
        <v>21</v>
      </c>
      <c r="Q781" t="s">
        <v>22</v>
      </c>
      <c r="R781" t="s">
        <v>21</v>
      </c>
      <c r="W781">
        <v>176</v>
      </c>
      <c r="X781">
        <v>71</v>
      </c>
      <c r="Y781">
        <v>38</v>
      </c>
      <c r="Z781">
        <v>343</v>
      </c>
    </row>
    <row r="782" spans="1:26" ht="15.95">
      <c r="A782" t="s">
        <v>5221</v>
      </c>
      <c r="B782" t="s">
        <v>16</v>
      </c>
      <c r="C782" t="str">
        <f>VLOOKUP(B782, Positions!A$1:B$160, 2, FALSE)</f>
        <v>Forward</v>
      </c>
      <c r="D782" t="s">
        <v>2359</v>
      </c>
      <c r="E782" t="s">
        <v>5666</v>
      </c>
      <c r="F782" t="s">
        <v>21</v>
      </c>
      <c r="G782" t="str">
        <f>VLOOKUP(E782, Tiers!M$1:P$134, 3, FALSE)</f>
        <v>NONE</v>
      </c>
      <c r="H782">
        <f>VLOOKUP(G782, Tiers!B$1:C$134, 2, FALSE)</f>
        <v>7</v>
      </c>
      <c r="I782" s="26" t="s">
        <v>5693</v>
      </c>
      <c r="J782">
        <f t="shared" si="50"/>
        <v>6</v>
      </c>
      <c r="K782">
        <f t="shared" si="51"/>
        <v>4</v>
      </c>
      <c r="L782">
        <f t="shared" si="52"/>
        <v>12060</v>
      </c>
      <c r="M782">
        <f t="shared" si="53"/>
        <v>396</v>
      </c>
      <c r="N782">
        <v>29</v>
      </c>
      <c r="O782" t="s">
        <v>586</v>
      </c>
      <c r="P782" t="s">
        <v>21</v>
      </c>
      <c r="Q782" t="s">
        <v>22</v>
      </c>
      <c r="R782" t="s">
        <v>21</v>
      </c>
      <c r="W782">
        <v>194</v>
      </c>
      <c r="X782">
        <v>73</v>
      </c>
      <c r="Y782">
        <v>84</v>
      </c>
      <c r="Z782">
        <v>309</v>
      </c>
    </row>
    <row r="783" spans="1:26" ht="15.95">
      <c r="A783" t="s">
        <v>5222</v>
      </c>
      <c r="B783" t="s">
        <v>166</v>
      </c>
      <c r="C783" t="str">
        <f>VLOOKUP(B783, Positions!A$1:B$160, 2, FALSE)</f>
        <v>Goalkeeper</v>
      </c>
      <c r="D783" t="s">
        <v>1895</v>
      </c>
      <c r="E783" t="s">
        <v>5666</v>
      </c>
      <c r="F783" t="s">
        <v>21</v>
      </c>
      <c r="G783" t="str">
        <f>VLOOKUP(E783, Tiers!M$1:P$134, 3, FALSE)</f>
        <v>NONE</v>
      </c>
      <c r="H783">
        <f>VLOOKUP(G783, Tiers!B$1:C$134, 2, FALSE)</f>
        <v>7</v>
      </c>
      <c r="I783" s="26" t="s">
        <v>5694</v>
      </c>
      <c r="J783">
        <f t="shared" si="50"/>
        <v>11</v>
      </c>
      <c r="K783">
        <f t="shared" si="51"/>
        <v>1</v>
      </c>
      <c r="L783">
        <f t="shared" si="52"/>
        <v>12284</v>
      </c>
      <c r="M783">
        <f t="shared" si="53"/>
        <v>403</v>
      </c>
      <c r="N783">
        <v>29</v>
      </c>
      <c r="O783" t="s">
        <v>586</v>
      </c>
      <c r="P783" t="s">
        <v>21</v>
      </c>
      <c r="Q783" t="s">
        <v>22</v>
      </c>
      <c r="R783" t="s">
        <v>21</v>
      </c>
      <c r="W783">
        <v>183</v>
      </c>
      <c r="X783">
        <v>79</v>
      </c>
      <c r="Y783">
        <v>0</v>
      </c>
      <c r="Z783">
        <v>259</v>
      </c>
    </row>
    <row r="784" spans="1:26" ht="15.95">
      <c r="A784" t="s">
        <v>5223</v>
      </c>
      <c r="B784" t="s">
        <v>72</v>
      </c>
      <c r="C784" t="str">
        <f>VLOOKUP(B784, Positions!A$1:B$160, 2, FALSE)</f>
        <v>Defender</v>
      </c>
      <c r="D784" t="s">
        <v>4256</v>
      </c>
      <c r="E784" t="s">
        <v>5670</v>
      </c>
      <c r="F784" t="s">
        <v>421</v>
      </c>
      <c r="G784" t="str">
        <f>VLOOKUP(E784, Tiers!M$1:P$134, 3, FALSE)</f>
        <v>SCO3</v>
      </c>
      <c r="H784">
        <f>VLOOKUP(G784, Tiers!B$1:C$134, 2, FALSE)</f>
        <v>6</v>
      </c>
      <c r="I784" s="26" t="s">
        <v>5695</v>
      </c>
      <c r="J784">
        <f t="shared" si="50"/>
        <v>11</v>
      </c>
      <c r="K784">
        <f t="shared" si="51"/>
        <v>1</v>
      </c>
      <c r="L784">
        <f t="shared" si="52"/>
        <v>12290</v>
      </c>
      <c r="M784">
        <f t="shared" si="53"/>
        <v>403</v>
      </c>
      <c r="N784">
        <v>29</v>
      </c>
      <c r="O784" t="s">
        <v>113</v>
      </c>
      <c r="P784" t="s">
        <v>21</v>
      </c>
      <c r="Q784" t="s">
        <v>22</v>
      </c>
      <c r="R784" t="s">
        <v>21</v>
      </c>
      <c r="W784">
        <v>173</v>
      </c>
      <c r="X784">
        <v>64</v>
      </c>
      <c r="Y784">
        <v>4</v>
      </c>
      <c r="Z784">
        <v>241</v>
      </c>
    </row>
    <row r="785" spans="1:26" ht="15.95">
      <c r="A785" t="s">
        <v>5224</v>
      </c>
      <c r="B785" t="s">
        <v>567</v>
      </c>
      <c r="C785" t="str">
        <f>VLOOKUP(B785, Positions!A$1:B$160, 2, FALSE)</f>
        <v>Defender</v>
      </c>
      <c r="D785" t="s">
        <v>98</v>
      </c>
      <c r="E785" t="s">
        <v>5665</v>
      </c>
      <c r="F785" t="s">
        <v>21</v>
      </c>
      <c r="G785" t="str">
        <f>VLOOKUP(E785, Tiers!M$1:P$134, 3, FALSE)</f>
        <v>ENG2</v>
      </c>
      <c r="H785">
        <f>VLOOKUP(G785, Tiers!B$1:C$134, 2, FALSE)</f>
        <v>3</v>
      </c>
      <c r="I785" s="26" t="s">
        <v>5696</v>
      </c>
      <c r="J785">
        <f t="shared" si="50"/>
        <v>2</v>
      </c>
      <c r="K785">
        <f t="shared" si="51"/>
        <v>2</v>
      </c>
      <c r="L785">
        <f t="shared" si="52"/>
        <v>12559</v>
      </c>
      <c r="M785">
        <f t="shared" si="53"/>
        <v>412</v>
      </c>
      <c r="N785">
        <v>29</v>
      </c>
      <c r="O785" t="s">
        <v>32</v>
      </c>
      <c r="P785" t="s">
        <v>21</v>
      </c>
      <c r="Q785" t="s">
        <v>22</v>
      </c>
      <c r="R785" t="s">
        <v>21</v>
      </c>
      <c r="S785" t="s">
        <v>3799</v>
      </c>
      <c r="W785">
        <v>181</v>
      </c>
      <c r="X785">
        <v>81</v>
      </c>
      <c r="Y785">
        <v>16</v>
      </c>
      <c r="Z785">
        <v>335</v>
      </c>
    </row>
    <row r="786" spans="1:26" ht="15.95">
      <c r="A786" t="s">
        <v>5225</v>
      </c>
      <c r="B786" t="s">
        <v>42</v>
      </c>
      <c r="C786" t="str">
        <f>VLOOKUP(B786, Positions!A$1:B$160, 2, FALSE)</f>
        <v>Midfielder</v>
      </c>
      <c r="D786" t="s">
        <v>68</v>
      </c>
      <c r="E786" t="s">
        <v>5663</v>
      </c>
      <c r="F786" t="s">
        <v>21</v>
      </c>
      <c r="G786" t="str">
        <f>VLOOKUP(E786, Tiers!M$1:P$134, 3, FALSE)</f>
        <v>ENG4</v>
      </c>
      <c r="H786">
        <f>VLOOKUP(G786, Tiers!B$1:C$134, 2, FALSE)</f>
        <v>5</v>
      </c>
      <c r="I786" s="26" t="s">
        <v>5697</v>
      </c>
      <c r="J786">
        <f t="shared" si="50"/>
        <v>12</v>
      </c>
      <c r="K786">
        <f t="shared" si="51"/>
        <v>2</v>
      </c>
      <c r="L786">
        <f t="shared" si="52"/>
        <v>12613</v>
      </c>
      <c r="M786">
        <f t="shared" si="53"/>
        <v>414</v>
      </c>
      <c r="N786">
        <v>29</v>
      </c>
      <c r="O786" t="s">
        <v>40</v>
      </c>
      <c r="P786" t="s">
        <v>21</v>
      </c>
      <c r="Q786" t="s">
        <v>22</v>
      </c>
      <c r="R786" t="s">
        <v>21</v>
      </c>
      <c r="W786">
        <v>181</v>
      </c>
      <c r="X786">
        <v>67</v>
      </c>
      <c r="Y786">
        <v>42</v>
      </c>
      <c r="Z786">
        <v>327</v>
      </c>
    </row>
    <row r="787" spans="1:26" ht="15.95">
      <c r="A787" t="s">
        <v>5226</v>
      </c>
      <c r="B787" t="s">
        <v>102</v>
      </c>
      <c r="C787" t="str">
        <f>VLOOKUP(B787, Positions!A$1:B$160, 2, FALSE)</f>
        <v>Defender</v>
      </c>
      <c r="D787" t="s">
        <v>159</v>
      </c>
      <c r="E787" t="s">
        <v>5665</v>
      </c>
      <c r="F787" t="s">
        <v>21</v>
      </c>
      <c r="G787" t="str">
        <f>VLOOKUP(E787, Tiers!M$1:P$134, 3, FALSE)</f>
        <v>ENG2</v>
      </c>
      <c r="H787">
        <f>VLOOKUP(G787, Tiers!B$1:C$134, 2, FALSE)</f>
        <v>3</v>
      </c>
      <c r="I787" s="26" t="s">
        <v>5698</v>
      </c>
      <c r="J787">
        <f t="shared" si="50"/>
        <v>11</v>
      </c>
      <c r="K787">
        <f t="shared" si="51"/>
        <v>1</v>
      </c>
      <c r="L787">
        <f t="shared" si="52"/>
        <v>12633</v>
      </c>
      <c r="M787">
        <f t="shared" si="53"/>
        <v>415</v>
      </c>
      <c r="N787">
        <v>29</v>
      </c>
      <c r="O787" t="s">
        <v>1303</v>
      </c>
      <c r="P787" t="s">
        <v>21</v>
      </c>
      <c r="Q787" t="s">
        <v>22</v>
      </c>
      <c r="R787" t="s">
        <v>21</v>
      </c>
      <c r="S787" t="s">
        <v>870</v>
      </c>
      <c r="W787">
        <v>186</v>
      </c>
      <c r="X787">
        <v>88</v>
      </c>
      <c r="Y787">
        <v>25</v>
      </c>
      <c r="Z787">
        <v>464</v>
      </c>
    </row>
    <row r="788" spans="1:26" ht="15.95">
      <c r="A788" t="s">
        <v>5227</v>
      </c>
      <c r="B788" t="s">
        <v>166</v>
      </c>
      <c r="C788" t="str">
        <f>VLOOKUP(B788, Positions!A$1:B$160, 2, FALSE)</f>
        <v>Goalkeeper</v>
      </c>
      <c r="D788" t="s">
        <v>229</v>
      </c>
      <c r="E788" t="s">
        <v>5665</v>
      </c>
      <c r="F788" t="s">
        <v>21</v>
      </c>
      <c r="G788" t="str">
        <f>VLOOKUP(E788, Tiers!M$1:P$134, 3, FALSE)</f>
        <v>ENG2</v>
      </c>
      <c r="H788">
        <f>VLOOKUP(G788, Tiers!B$1:C$134, 2, FALSE)</f>
        <v>3</v>
      </c>
      <c r="I788" s="26" t="s">
        <v>5699</v>
      </c>
      <c r="J788">
        <f t="shared" si="50"/>
        <v>11</v>
      </c>
      <c r="K788">
        <f t="shared" si="51"/>
        <v>1</v>
      </c>
      <c r="L788">
        <f t="shared" si="52"/>
        <v>12643</v>
      </c>
      <c r="M788">
        <f t="shared" si="53"/>
        <v>415</v>
      </c>
      <c r="N788">
        <v>29</v>
      </c>
      <c r="O788" t="s">
        <v>124</v>
      </c>
      <c r="P788" t="s">
        <v>21</v>
      </c>
      <c r="Q788" t="s">
        <v>22</v>
      </c>
      <c r="R788" t="s">
        <v>21</v>
      </c>
      <c r="W788">
        <v>188</v>
      </c>
      <c r="X788">
        <v>97</v>
      </c>
      <c r="Y788">
        <v>0</v>
      </c>
      <c r="Z788">
        <v>244</v>
      </c>
    </row>
    <row r="789" spans="1:26" ht="15.95">
      <c r="A789" t="s">
        <v>5228</v>
      </c>
      <c r="B789" t="s">
        <v>81</v>
      </c>
      <c r="C789" t="str">
        <f>VLOOKUP(B789, Positions!A$1:B$160, 2, FALSE)</f>
        <v>Defender</v>
      </c>
      <c r="D789" t="s">
        <v>52</v>
      </c>
      <c r="E789" t="s">
        <v>5663</v>
      </c>
      <c r="F789" t="s">
        <v>21</v>
      </c>
      <c r="G789" t="str">
        <f>VLOOKUP(E789, Tiers!M$1:P$134, 3, FALSE)</f>
        <v>ENG4</v>
      </c>
      <c r="H789">
        <f>VLOOKUP(G789, Tiers!B$1:C$134, 2, FALSE)</f>
        <v>5</v>
      </c>
      <c r="I789" s="26" t="s">
        <v>5700</v>
      </c>
      <c r="J789">
        <f t="shared" si="50"/>
        <v>5</v>
      </c>
      <c r="K789">
        <f t="shared" si="51"/>
        <v>3</v>
      </c>
      <c r="L789">
        <f t="shared" si="52"/>
        <v>12818</v>
      </c>
      <c r="M789">
        <f t="shared" si="53"/>
        <v>421</v>
      </c>
      <c r="N789">
        <v>29</v>
      </c>
      <c r="O789" t="s">
        <v>623</v>
      </c>
      <c r="P789" t="s">
        <v>21</v>
      </c>
      <c r="Q789" t="s">
        <v>22</v>
      </c>
      <c r="R789" t="s">
        <v>21</v>
      </c>
      <c r="W789">
        <v>188</v>
      </c>
      <c r="X789">
        <v>88</v>
      </c>
      <c r="Y789">
        <v>22</v>
      </c>
      <c r="Z789">
        <v>328</v>
      </c>
    </row>
    <row r="790" spans="1:26" ht="15.95">
      <c r="A790" t="s">
        <v>5229</v>
      </c>
      <c r="B790" t="s">
        <v>166</v>
      </c>
      <c r="C790" t="str">
        <f>VLOOKUP(B790, Positions!A$1:B$160, 2, FALSE)</f>
        <v>Goalkeeper</v>
      </c>
      <c r="D790" t="s">
        <v>1166</v>
      </c>
      <c r="E790" t="s">
        <v>5666</v>
      </c>
      <c r="F790" t="s">
        <v>21</v>
      </c>
      <c r="G790" t="str">
        <f>VLOOKUP(E790, Tiers!M$1:P$134, 3, FALSE)</f>
        <v>NONE</v>
      </c>
      <c r="H790">
        <f>VLOOKUP(G790, Tiers!B$1:C$134, 2, FALSE)</f>
        <v>7</v>
      </c>
      <c r="I790" s="26" t="s">
        <v>5701</v>
      </c>
      <c r="J790">
        <f t="shared" si="50"/>
        <v>3</v>
      </c>
      <c r="K790">
        <f t="shared" si="51"/>
        <v>3</v>
      </c>
      <c r="L790">
        <f t="shared" si="52"/>
        <v>12887</v>
      </c>
      <c r="M790">
        <f t="shared" si="53"/>
        <v>423</v>
      </c>
      <c r="N790">
        <v>29</v>
      </c>
      <c r="O790" t="s">
        <v>1900</v>
      </c>
      <c r="P790" t="s">
        <v>21</v>
      </c>
      <c r="Q790" t="s">
        <v>22</v>
      </c>
      <c r="R790" t="s">
        <v>21</v>
      </c>
      <c r="W790">
        <v>191</v>
      </c>
      <c r="X790">
        <v>94</v>
      </c>
      <c r="Y790">
        <v>0</v>
      </c>
      <c r="Z790">
        <v>231</v>
      </c>
    </row>
    <row r="791" spans="1:26" ht="15.95">
      <c r="A791" t="s">
        <v>5230</v>
      </c>
      <c r="B791" t="s">
        <v>166</v>
      </c>
      <c r="C791" t="str">
        <f>VLOOKUP(B791, Positions!A$1:B$160, 2, FALSE)</f>
        <v>Goalkeeper</v>
      </c>
      <c r="D791" t="s">
        <v>2359</v>
      </c>
      <c r="E791" t="s">
        <v>5666</v>
      </c>
      <c r="F791" t="s">
        <v>21</v>
      </c>
      <c r="G791" t="str">
        <f>VLOOKUP(E791, Tiers!M$1:P$134, 3, FALSE)</f>
        <v>NONE</v>
      </c>
      <c r="H791">
        <f>VLOOKUP(G791, Tiers!B$1:C$134, 2, FALSE)</f>
        <v>7</v>
      </c>
      <c r="I791" s="26" t="s">
        <v>5702</v>
      </c>
      <c r="J791">
        <f t="shared" si="50"/>
        <v>11</v>
      </c>
      <c r="K791">
        <f t="shared" si="51"/>
        <v>1</v>
      </c>
      <c r="L791">
        <f t="shared" si="52"/>
        <v>13024</v>
      </c>
      <c r="M791">
        <f t="shared" si="53"/>
        <v>427</v>
      </c>
      <c r="N791">
        <v>29</v>
      </c>
      <c r="O791" t="s">
        <v>586</v>
      </c>
      <c r="P791" t="s">
        <v>21</v>
      </c>
      <c r="Q791" t="s">
        <v>22</v>
      </c>
      <c r="R791" t="s">
        <v>21</v>
      </c>
      <c r="W791">
        <v>186</v>
      </c>
      <c r="X791">
        <v>80</v>
      </c>
      <c r="Y791">
        <v>0</v>
      </c>
      <c r="Z791">
        <v>332</v>
      </c>
    </row>
    <row r="792" spans="1:26" ht="15.95">
      <c r="A792" t="s">
        <v>5231</v>
      </c>
      <c r="B792" t="s">
        <v>645</v>
      </c>
      <c r="C792" t="str">
        <f>VLOOKUP(B792, Positions!A$1:B$160, 2, FALSE)</f>
        <v>Defender</v>
      </c>
      <c r="D792" t="s">
        <v>1184</v>
      </c>
      <c r="E792" t="s">
        <v>5666</v>
      </c>
      <c r="F792" t="s">
        <v>21</v>
      </c>
      <c r="G792" t="str">
        <f>VLOOKUP(E792, Tiers!M$1:P$134, 3, FALSE)</f>
        <v>NONE</v>
      </c>
      <c r="H792">
        <f>VLOOKUP(G792, Tiers!B$1:C$134, 2, FALSE)</f>
        <v>7</v>
      </c>
      <c r="I792" s="26" t="s">
        <v>5703</v>
      </c>
      <c r="J792">
        <f t="shared" si="50"/>
        <v>10</v>
      </c>
      <c r="K792">
        <f t="shared" si="51"/>
        <v>1</v>
      </c>
      <c r="L792">
        <f t="shared" si="52"/>
        <v>13043</v>
      </c>
      <c r="M792">
        <f t="shared" si="53"/>
        <v>428</v>
      </c>
      <c r="N792">
        <v>29</v>
      </c>
      <c r="O792" t="s">
        <v>376</v>
      </c>
      <c r="P792" t="s">
        <v>21</v>
      </c>
      <c r="Q792" t="s">
        <v>22</v>
      </c>
      <c r="R792" t="s">
        <v>21</v>
      </c>
      <c r="W792">
        <v>188</v>
      </c>
      <c r="X792">
        <v>80</v>
      </c>
      <c r="Y792">
        <v>15</v>
      </c>
      <c r="Z792">
        <v>277</v>
      </c>
    </row>
    <row r="793" spans="1:26" ht="15.95">
      <c r="A793" t="s">
        <v>5232</v>
      </c>
      <c r="B793" t="s">
        <v>196</v>
      </c>
      <c r="C793" t="str">
        <f>VLOOKUP(B793, Positions!A$1:B$160, 2, FALSE)</f>
        <v>Defender</v>
      </c>
      <c r="D793" t="s">
        <v>4081</v>
      </c>
      <c r="E793" t="s">
        <v>5667</v>
      </c>
      <c r="F793" t="s">
        <v>421</v>
      </c>
      <c r="G793" t="str">
        <f>VLOOKUP(E793, Tiers!M$1:P$134, 3, FALSE)</f>
        <v>SCO2</v>
      </c>
      <c r="H793">
        <f>VLOOKUP(G793, Tiers!B$1:C$134, 2, FALSE)</f>
        <v>6</v>
      </c>
      <c r="I793" s="26" t="s">
        <v>5704</v>
      </c>
      <c r="J793">
        <f t="shared" si="50"/>
        <v>3</v>
      </c>
      <c r="K793">
        <f t="shared" si="51"/>
        <v>3</v>
      </c>
      <c r="L793">
        <f t="shared" si="52"/>
        <v>13245</v>
      </c>
      <c r="M793">
        <f t="shared" si="53"/>
        <v>435</v>
      </c>
      <c r="N793">
        <v>29</v>
      </c>
      <c r="O793" t="s">
        <v>113</v>
      </c>
      <c r="P793" t="s">
        <v>21</v>
      </c>
      <c r="Q793" t="s">
        <v>22</v>
      </c>
      <c r="R793" t="s">
        <v>21</v>
      </c>
      <c r="W793">
        <v>180</v>
      </c>
      <c r="X793">
        <v>76</v>
      </c>
      <c r="Y793">
        <v>11</v>
      </c>
      <c r="Z793">
        <v>187</v>
      </c>
    </row>
    <row r="794" spans="1:26" ht="15.95">
      <c r="A794" t="s">
        <v>5233</v>
      </c>
      <c r="B794" t="s">
        <v>166</v>
      </c>
      <c r="C794" t="str">
        <f>VLOOKUP(B794, Positions!A$1:B$160, 2, FALSE)</f>
        <v>Goalkeeper</v>
      </c>
      <c r="D794" t="s">
        <v>275</v>
      </c>
      <c r="E794" t="s">
        <v>5665</v>
      </c>
      <c r="F794" t="s">
        <v>21</v>
      </c>
      <c r="G794" t="str">
        <f>VLOOKUP(E794, Tiers!M$1:P$134, 3, FALSE)</f>
        <v>ENG2</v>
      </c>
      <c r="H794">
        <f>VLOOKUP(G794, Tiers!B$1:C$134, 2, FALSE)</f>
        <v>3</v>
      </c>
      <c r="I794" s="26" t="s">
        <v>5705</v>
      </c>
      <c r="J794">
        <f t="shared" si="50"/>
        <v>3</v>
      </c>
      <c r="K794">
        <f t="shared" si="51"/>
        <v>3</v>
      </c>
      <c r="L794">
        <f t="shared" si="52"/>
        <v>13253</v>
      </c>
      <c r="M794">
        <f t="shared" si="53"/>
        <v>435</v>
      </c>
      <c r="N794">
        <v>29</v>
      </c>
      <c r="O794" t="s">
        <v>2088</v>
      </c>
      <c r="P794" t="s">
        <v>21</v>
      </c>
      <c r="Q794" t="s">
        <v>22</v>
      </c>
      <c r="R794" t="s">
        <v>21</v>
      </c>
      <c r="W794">
        <v>183</v>
      </c>
      <c r="X794">
        <v>86</v>
      </c>
      <c r="Y794">
        <v>0</v>
      </c>
      <c r="Z794">
        <v>313</v>
      </c>
    </row>
    <row r="795" spans="1:26" ht="15.95">
      <c r="A795" t="s">
        <v>5234</v>
      </c>
      <c r="B795" t="s">
        <v>81</v>
      </c>
      <c r="C795" t="str">
        <f>VLOOKUP(B795, Positions!A$1:B$160, 2, FALSE)</f>
        <v>Defender</v>
      </c>
      <c r="D795" t="s">
        <v>332</v>
      </c>
      <c r="E795" t="s">
        <v>5665</v>
      </c>
      <c r="F795" t="s">
        <v>21</v>
      </c>
      <c r="G795" t="str">
        <f>VLOOKUP(E795, Tiers!M$1:P$134, 3, FALSE)</f>
        <v>ENG2</v>
      </c>
      <c r="H795">
        <f>VLOOKUP(G795, Tiers!B$1:C$134, 2, FALSE)</f>
        <v>3</v>
      </c>
      <c r="I795" s="26" t="s">
        <v>5706</v>
      </c>
      <c r="J795">
        <f t="shared" si="50"/>
        <v>3</v>
      </c>
      <c r="K795">
        <f t="shared" si="51"/>
        <v>3</v>
      </c>
      <c r="L795">
        <f t="shared" si="52"/>
        <v>13616</v>
      </c>
      <c r="M795">
        <f t="shared" si="53"/>
        <v>447</v>
      </c>
      <c r="N795">
        <v>29</v>
      </c>
      <c r="O795" t="s">
        <v>69</v>
      </c>
      <c r="P795" t="s">
        <v>21</v>
      </c>
      <c r="Q795" t="s">
        <v>22</v>
      </c>
      <c r="R795" t="s">
        <v>21</v>
      </c>
      <c r="W795">
        <v>188</v>
      </c>
      <c r="X795">
        <v>78</v>
      </c>
      <c r="Y795">
        <v>4</v>
      </c>
      <c r="Z795">
        <v>308</v>
      </c>
    </row>
    <row r="796" spans="1:26" ht="15.95">
      <c r="A796" t="s">
        <v>5235</v>
      </c>
      <c r="B796" t="s">
        <v>16</v>
      </c>
      <c r="C796" t="str">
        <f>VLOOKUP(B796, Positions!A$1:B$160, 2, FALSE)</f>
        <v>Forward</v>
      </c>
      <c r="D796" t="s">
        <v>402</v>
      </c>
      <c r="E796" t="s">
        <v>5664</v>
      </c>
      <c r="F796" t="s">
        <v>21</v>
      </c>
      <c r="G796" t="str">
        <f>VLOOKUP(E796, Tiers!M$1:P$134, 3, FALSE)</f>
        <v>ENG3</v>
      </c>
      <c r="H796">
        <f>VLOOKUP(G796, Tiers!B$1:C$134, 2, FALSE)</f>
        <v>4</v>
      </c>
      <c r="I796" s="26" t="s">
        <v>5707</v>
      </c>
      <c r="J796">
        <f t="shared" si="50"/>
        <v>5</v>
      </c>
      <c r="K796">
        <f t="shared" si="51"/>
        <v>3</v>
      </c>
      <c r="L796">
        <f t="shared" si="52"/>
        <v>13923</v>
      </c>
      <c r="M796">
        <f t="shared" si="53"/>
        <v>457</v>
      </c>
      <c r="N796">
        <v>29</v>
      </c>
      <c r="O796" t="s">
        <v>5790</v>
      </c>
      <c r="P796" t="s">
        <v>21</v>
      </c>
      <c r="Q796" t="s">
        <v>22</v>
      </c>
      <c r="R796" t="s">
        <v>21</v>
      </c>
      <c r="W796">
        <v>191</v>
      </c>
      <c r="X796">
        <v>71</v>
      </c>
      <c r="Y796">
        <v>133</v>
      </c>
      <c r="Z796">
        <v>411</v>
      </c>
    </row>
    <row r="797" spans="1:26" ht="15.95">
      <c r="A797" t="s">
        <v>5236</v>
      </c>
      <c r="B797" t="s">
        <v>5237</v>
      </c>
      <c r="C797" t="str">
        <f>VLOOKUP(B797, Positions!A$1:B$160, 2, FALSE)</f>
        <v>Midfielder</v>
      </c>
      <c r="D797" t="s">
        <v>43</v>
      </c>
      <c r="E797" t="s">
        <v>5664</v>
      </c>
      <c r="F797" t="s">
        <v>21</v>
      </c>
      <c r="G797" t="str">
        <f>VLOOKUP(E797, Tiers!M$1:P$134, 3, FALSE)</f>
        <v>ENG3</v>
      </c>
      <c r="H797">
        <f>VLOOKUP(G797, Tiers!B$1:C$134, 2, FALSE)</f>
        <v>4</v>
      </c>
      <c r="I797" s="26" t="s">
        <v>5708</v>
      </c>
      <c r="J797">
        <f t="shared" si="50"/>
        <v>3</v>
      </c>
      <c r="K797">
        <f t="shared" si="51"/>
        <v>3</v>
      </c>
      <c r="L797">
        <f t="shared" si="52"/>
        <v>14719</v>
      </c>
      <c r="M797">
        <f t="shared" si="53"/>
        <v>483</v>
      </c>
      <c r="N797">
        <v>29</v>
      </c>
      <c r="O797" t="s">
        <v>37</v>
      </c>
      <c r="P797" t="s">
        <v>21</v>
      </c>
      <c r="Q797" t="s">
        <v>22</v>
      </c>
      <c r="R797" t="s">
        <v>21</v>
      </c>
      <c r="W797">
        <v>178</v>
      </c>
      <c r="X797">
        <v>73</v>
      </c>
      <c r="Y797">
        <v>35</v>
      </c>
      <c r="Z797">
        <v>353</v>
      </c>
    </row>
    <row r="798" spans="1:26" ht="15.95">
      <c r="A798" t="s">
        <v>5238</v>
      </c>
      <c r="B798" t="s">
        <v>16</v>
      </c>
      <c r="C798" t="str">
        <f>VLOOKUP(B798, Positions!A$1:B$160, 2, FALSE)</f>
        <v>Forward</v>
      </c>
      <c r="D798" t="s">
        <v>2443</v>
      </c>
      <c r="E798" t="s">
        <v>5666</v>
      </c>
      <c r="F798" t="s">
        <v>21</v>
      </c>
      <c r="G798" t="str">
        <f>VLOOKUP(E798, Tiers!M$1:P$134, 3, FALSE)</f>
        <v>NONE</v>
      </c>
      <c r="H798">
        <f>VLOOKUP(G798, Tiers!B$1:C$134, 2, FALSE)</f>
        <v>7</v>
      </c>
      <c r="I798" s="26" t="s">
        <v>5709</v>
      </c>
      <c r="J798">
        <f t="shared" si="50"/>
        <v>7</v>
      </c>
      <c r="K798">
        <f t="shared" si="51"/>
        <v>4</v>
      </c>
      <c r="L798">
        <f t="shared" si="52"/>
        <v>15326</v>
      </c>
      <c r="M798">
        <f t="shared" si="53"/>
        <v>503</v>
      </c>
      <c r="N798">
        <v>29</v>
      </c>
      <c r="O798" t="s">
        <v>69</v>
      </c>
      <c r="P798" t="s">
        <v>21</v>
      </c>
      <c r="Q798" t="s">
        <v>22</v>
      </c>
      <c r="R798" t="s">
        <v>21</v>
      </c>
      <c r="W798">
        <v>181</v>
      </c>
      <c r="X798">
        <v>82</v>
      </c>
      <c r="Y798">
        <v>128</v>
      </c>
      <c r="Z798">
        <v>213</v>
      </c>
    </row>
    <row r="799" spans="1:26" ht="15.95">
      <c r="A799" t="s">
        <v>5239</v>
      </c>
      <c r="B799" t="s">
        <v>645</v>
      </c>
      <c r="C799" t="str">
        <f>VLOOKUP(B799, Positions!A$1:B$160, 2, FALSE)</f>
        <v>Defender</v>
      </c>
      <c r="D799" t="s">
        <v>134</v>
      </c>
      <c r="E799" t="s">
        <v>5664</v>
      </c>
      <c r="F799" t="s">
        <v>21</v>
      </c>
      <c r="G799" t="str">
        <f>VLOOKUP(E799, Tiers!M$1:P$134, 3, FALSE)</f>
        <v>ENG3</v>
      </c>
      <c r="H799">
        <f>VLOOKUP(G799, Tiers!B$1:C$134, 2, FALSE)</f>
        <v>4</v>
      </c>
      <c r="I799" s="26" t="s">
        <v>5840</v>
      </c>
      <c r="J799">
        <f t="shared" si="50"/>
        <v>8</v>
      </c>
      <c r="K799">
        <f t="shared" si="51"/>
        <v>4</v>
      </c>
      <c r="L799">
        <f t="shared" si="52"/>
        <v>10907</v>
      </c>
      <c r="M799">
        <f t="shared" si="53"/>
        <v>358</v>
      </c>
      <c r="N799">
        <v>29</v>
      </c>
      <c r="O799" t="s">
        <v>190</v>
      </c>
      <c r="P799" t="s">
        <v>21</v>
      </c>
      <c r="Q799" t="s">
        <v>22</v>
      </c>
      <c r="R799" t="s">
        <v>21</v>
      </c>
      <c r="W799">
        <v>183</v>
      </c>
      <c r="X799">
        <v>75</v>
      </c>
      <c r="Y799">
        <v>59</v>
      </c>
      <c r="Z799">
        <v>266</v>
      </c>
    </row>
    <row r="800" spans="1:26" ht="15.95">
      <c r="A800" t="s">
        <v>5240</v>
      </c>
      <c r="B800" t="s">
        <v>16</v>
      </c>
      <c r="C800" t="str">
        <f>VLOOKUP(B800, Positions!A$1:B$160, 2, FALSE)</f>
        <v>Forward</v>
      </c>
      <c r="D800" t="s">
        <v>669</v>
      </c>
      <c r="E800" t="s">
        <v>62</v>
      </c>
      <c r="F800" t="s">
        <v>21</v>
      </c>
      <c r="G800" t="str">
        <f>VLOOKUP(E800, Tiers!M$1:P$134, 3, FALSE)</f>
        <v>ENG1</v>
      </c>
      <c r="H800">
        <f>VLOOKUP(G800, Tiers!B$1:C$134, 2, FALSE)</f>
        <v>1</v>
      </c>
      <c r="I800" s="26" t="s">
        <v>5841</v>
      </c>
      <c r="J800">
        <f t="shared" si="50"/>
        <v>8</v>
      </c>
      <c r="K800">
        <f t="shared" si="51"/>
        <v>4</v>
      </c>
      <c r="L800">
        <f t="shared" si="52"/>
        <v>10915</v>
      </c>
      <c r="M800">
        <f t="shared" si="53"/>
        <v>358</v>
      </c>
      <c r="N800">
        <v>29</v>
      </c>
      <c r="O800" t="s">
        <v>253</v>
      </c>
      <c r="P800" t="s">
        <v>21</v>
      </c>
      <c r="Q800" t="s">
        <v>22</v>
      </c>
      <c r="R800" t="s">
        <v>21</v>
      </c>
      <c r="W800">
        <v>186</v>
      </c>
      <c r="X800">
        <v>87</v>
      </c>
      <c r="Y800">
        <v>102</v>
      </c>
      <c r="Z800">
        <v>358</v>
      </c>
    </row>
    <row r="801" spans="1:26" ht="15.95">
      <c r="A801" t="s">
        <v>5241</v>
      </c>
      <c r="B801" t="s">
        <v>36</v>
      </c>
      <c r="C801" t="str">
        <f>VLOOKUP(B801, Positions!A$1:B$160, 2, FALSE)</f>
        <v>Midfielder</v>
      </c>
      <c r="D801" t="s">
        <v>271</v>
      </c>
      <c r="E801" t="s">
        <v>62</v>
      </c>
      <c r="F801" t="s">
        <v>21</v>
      </c>
      <c r="G801" t="str">
        <f>VLOOKUP(E801, Tiers!M$1:P$134, 3, FALSE)</f>
        <v>ENG1</v>
      </c>
      <c r="H801">
        <f>VLOOKUP(G801, Tiers!B$1:C$134, 2, FALSE)</f>
        <v>1</v>
      </c>
      <c r="I801" s="26" t="s">
        <v>5842</v>
      </c>
      <c r="J801">
        <f t="shared" si="50"/>
        <v>7</v>
      </c>
      <c r="K801">
        <f t="shared" si="51"/>
        <v>4</v>
      </c>
      <c r="L801">
        <f t="shared" si="52"/>
        <v>10949</v>
      </c>
      <c r="M801">
        <f t="shared" si="53"/>
        <v>359</v>
      </c>
      <c r="N801">
        <v>29</v>
      </c>
      <c r="O801" t="s">
        <v>74</v>
      </c>
      <c r="P801" t="s">
        <v>21</v>
      </c>
      <c r="Q801" t="s">
        <v>22</v>
      </c>
      <c r="R801" t="s">
        <v>21</v>
      </c>
      <c r="W801">
        <v>178</v>
      </c>
      <c r="X801">
        <v>69</v>
      </c>
      <c r="Y801">
        <v>34</v>
      </c>
      <c r="Z801">
        <v>323</v>
      </c>
    </row>
    <row r="802" spans="1:26" ht="15.95">
      <c r="A802" t="s">
        <v>5242</v>
      </c>
      <c r="B802" t="s">
        <v>3654</v>
      </c>
      <c r="C802" t="str">
        <f>VLOOKUP(B802, Positions!A$1:B$160, 2, FALSE)</f>
        <v>Midfielder</v>
      </c>
      <c r="D802" t="s">
        <v>182</v>
      </c>
      <c r="E802" t="s">
        <v>62</v>
      </c>
      <c r="F802" t="s">
        <v>21</v>
      </c>
      <c r="G802" t="str">
        <f>VLOOKUP(E802, Tiers!M$1:P$134, 3, FALSE)</f>
        <v>ENG1</v>
      </c>
      <c r="H802">
        <f>VLOOKUP(G802, Tiers!B$1:C$134, 2, FALSE)</f>
        <v>1</v>
      </c>
      <c r="I802" s="26" t="s">
        <v>5842</v>
      </c>
      <c r="J802">
        <f t="shared" si="50"/>
        <v>7</v>
      </c>
      <c r="K802">
        <f t="shared" si="51"/>
        <v>4</v>
      </c>
      <c r="L802">
        <f t="shared" si="52"/>
        <v>10949</v>
      </c>
      <c r="M802">
        <f t="shared" si="53"/>
        <v>359</v>
      </c>
      <c r="N802">
        <v>29</v>
      </c>
      <c r="O802" t="s">
        <v>259</v>
      </c>
      <c r="P802" t="s">
        <v>21</v>
      </c>
      <c r="Q802" t="s">
        <v>22</v>
      </c>
      <c r="R802" t="s">
        <v>21</v>
      </c>
      <c r="W802">
        <v>175</v>
      </c>
      <c r="X802">
        <v>65</v>
      </c>
      <c r="Y802">
        <v>59</v>
      </c>
      <c r="Z802">
        <v>348</v>
      </c>
    </row>
    <row r="803" spans="1:26" ht="15.95">
      <c r="A803" t="s">
        <v>5243</v>
      </c>
      <c r="B803" t="s">
        <v>360</v>
      </c>
      <c r="C803" t="str">
        <f>VLOOKUP(B803, Positions!A$1:B$160, 2, FALSE)</f>
        <v>Defender</v>
      </c>
      <c r="D803" t="s">
        <v>142</v>
      </c>
      <c r="E803" t="s">
        <v>5663</v>
      </c>
      <c r="F803" t="s">
        <v>21</v>
      </c>
      <c r="G803" t="str">
        <f>VLOOKUP(E803, Tiers!M$1:P$134, 3, FALSE)</f>
        <v>ENG4</v>
      </c>
      <c r="H803">
        <f>VLOOKUP(G803, Tiers!B$1:C$134, 2, FALSE)</f>
        <v>5</v>
      </c>
      <c r="I803" s="26" t="s">
        <v>5843</v>
      </c>
      <c r="J803">
        <f t="shared" si="50"/>
        <v>7</v>
      </c>
      <c r="K803">
        <f t="shared" si="51"/>
        <v>4</v>
      </c>
      <c r="L803">
        <f t="shared" si="52"/>
        <v>10953</v>
      </c>
      <c r="M803">
        <f t="shared" si="53"/>
        <v>359</v>
      </c>
      <c r="N803">
        <v>29</v>
      </c>
      <c r="O803" t="s">
        <v>208</v>
      </c>
      <c r="P803" t="s">
        <v>21</v>
      </c>
      <c r="Q803" t="s">
        <v>22</v>
      </c>
      <c r="R803" t="s">
        <v>21</v>
      </c>
      <c r="W803">
        <v>182</v>
      </c>
      <c r="X803">
        <v>75</v>
      </c>
      <c r="Y803">
        <v>8</v>
      </c>
      <c r="Z803">
        <v>290</v>
      </c>
    </row>
    <row r="804" spans="1:26" ht="15.95">
      <c r="A804" t="s">
        <v>5244</v>
      </c>
      <c r="B804" t="s">
        <v>81</v>
      </c>
      <c r="C804" t="str">
        <f>VLOOKUP(B804, Positions!A$1:B$160, 2, FALSE)</f>
        <v>Defender</v>
      </c>
      <c r="D804" t="s">
        <v>265</v>
      </c>
      <c r="E804" t="s">
        <v>5665</v>
      </c>
      <c r="F804" t="s">
        <v>21</v>
      </c>
      <c r="G804" t="str">
        <f>VLOOKUP(E804, Tiers!M$1:P$134, 3, FALSE)</f>
        <v>ENG2</v>
      </c>
      <c r="H804">
        <f>VLOOKUP(G804, Tiers!B$1:C$134, 2, FALSE)</f>
        <v>3</v>
      </c>
      <c r="I804" s="26" t="s">
        <v>5843</v>
      </c>
      <c r="J804">
        <f t="shared" si="50"/>
        <v>7</v>
      </c>
      <c r="K804">
        <f t="shared" si="51"/>
        <v>4</v>
      </c>
      <c r="L804">
        <f t="shared" si="52"/>
        <v>10953</v>
      </c>
      <c r="M804">
        <f t="shared" si="53"/>
        <v>359</v>
      </c>
      <c r="N804">
        <v>29</v>
      </c>
      <c r="O804" t="s">
        <v>5245</v>
      </c>
      <c r="P804" t="s">
        <v>21</v>
      </c>
      <c r="Q804" t="s">
        <v>22</v>
      </c>
      <c r="R804" t="s">
        <v>21</v>
      </c>
      <c r="W804">
        <v>191</v>
      </c>
      <c r="X804">
        <v>83</v>
      </c>
      <c r="Y804">
        <v>18</v>
      </c>
      <c r="Z804">
        <v>322</v>
      </c>
    </row>
    <row r="805" spans="1:26" ht="15.95">
      <c r="A805" t="s">
        <v>5246</v>
      </c>
      <c r="B805" t="s">
        <v>360</v>
      </c>
      <c r="C805" t="str">
        <f>VLOOKUP(B805, Positions!A$1:B$160, 2, FALSE)</f>
        <v>Defender</v>
      </c>
      <c r="D805" t="s">
        <v>2359</v>
      </c>
      <c r="E805" t="s">
        <v>5666</v>
      </c>
      <c r="F805" t="s">
        <v>21</v>
      </c>
      <c r="G805" t="str">
        <f>VLOOKUP(E805, Tiers!M$1:P$134, 3, FALSE)</f>
        <v>NONE</v>
      </c>
      <c r="H805">
        <f>VLOOKUP(G805, Tiers!B$1:C$134, 2, FALSE)</f>
        <v>7</v>
      </c>
      <c r="I805" s="26" t="s">
        <v>5844</v>
      </c>
      <c r="J805">
        <f t="shared" si="50"/>
        <v>7</v>
      </c>
      <c r="K805">
        <f t="shared" si="51"/>
        <v>4</v>
      </c>
      <c r="L805">
        <f t="shared" si="52"/>
        <v>10955</v>
      </c>
      <c r="M805">
        <f t="shared" si="53"/>
        <v>359</v>
      </c>
      <c r="N805">
        <v>29</v>
      </c>
      <c r="O805" t="s">
        <v>376</v>
      </c>
      <c r="P805" t="s">
        <v>21</v>
      </c>
      <c r="Q805" t="s">
        <v>22</v>
      </c>
      <c r="R805" t="s">
        <v>21</v>
      </c>
      <c r="W805">
        <v>181</v>
      </c>
      <c r="X805">
        <v>77</v>
      </c>
      <c r="Y805">
        <v>21</v>
      </c>
      <c r="Z805">
        <v>297</v>
      </c>
    </row>
    <row r="806" spans="1:26" ht="15.95">
      <c r="A806" t="s">
        <v>5247</v>
      </c>
      <c r="B806" t="s">
        <v>360</v>
      </c>
      <c r="C806" t="str">
        <f>VLOOKUP(B806, Positions!A$1:B$160, 2, FALSE)</f>
        <v>Defender</v>
      </c>
      <c r="D806" t="s">
        <v>56</v>
      </c>
      <c r="E806" t="s">
        <v>5664</v>
      </c>
      <c r="F806" t="s">
        <v>21</v>
      </c>
      <c r="G806" t="str">
        <f>VLOOKUP(E806, Tiers!M$1:P$134, 3, FALSE)</f>
        <v>ENG3</v>
      </c>
      <c r="H806">
        <f>VLOOKUP(G806, Tiers!B$1:C$134, 2, FALSE)</f>
        <v>4</v>
      </c>
      <c r="I806" s="26" t="s">
        <v>5845</v>
      </c>
      <c r="J806">
        <f t="shared" si="50"/>
        <v>6</v>
      </c>
      <c r="K806">
        <f t="shared" si="51"/>
        <v>4</v>
      </c>
      <c r="L806">
        <f t="shared" si="52"/>
        <v>10964</v>
      </c>
      <c r="M806">
        <f t="shared" si="53"/>
        <v>360</v>
      </c>
      <c r="N806">
        <v>30</v>
      </c>
      <c r="O806" t="s">
        <v>402</v>
      </c>
      <c r="P806" t="s">
        <v>21</v>
      </c>
      <c r="Q806" t="s">
        <v>22</v>
      </c>
      <c r="R806" t="s">
        <v>21</v>
      </c>
      <c r="W806">
        <v>175</v>
      </c>
      <c r="X806">
        <v>78</v>
      </c>
      <c r="Y806">
        <v>16</v>
      </c>
      <c r="Z806">
        <v>412</v>
      </c>
    </row>
    <row r="807" spans="1:26" ht="15.95">
      <c r="A807" t="s">
        <v>5248</v>
      </c>
      <c r="B807" t="s">
        <v>115</v>
      </c>
      <c r="C807" t="str">
        <f>VLOOKUP(B807, Positions!A$1:B$160, 2, FALSE)</f>
        <v>Midfielder</v>
      </c>
      <c r="D807" t="s">
        <v>234</v>
      </c>
      <c r="E807" t="s">
        <v>5664</v>
      </c>
      <c r="F807" t="s">
        <v>21</v>
      </c>
      <c r="G807" t="str">
        <f>VLOOKUP(E807, Tiers!M$1:P$134, 3, FALSE)</f>
        <v>ENG3</v>
      </c>
      <c r="H807">
        <f>VLOOKUP(G807, Tiers!B$1:C$134, 2, FALSE)</f>
        <v>4</v>
      </c>
      <c r="I807" s="26" t="s">
        <v>5846</v>
      </c>
      <c r="J807">
        <f t="shared" si="50"/>
        <v>6</v>
      </c>
      <c r="K807">
        <f t="shared" si="51"/>
        <v>4</v>
      </c>
      <c r="L807">
        <f t="shared" si="52"/>
        <v>10967</v>
      </c>
      <c r="M807">
        <f t="shared" si="53"/>
        <v>360</v>
      </c>
      <c r="N807">
        <v>30</v>
      </c>
      <c r="O807" t="s">
        <v>185</v>
      </c>
      <c r="P807" t="s">
        <v>21</v>
      </c>
      <c r="Q807" t="s">
        <v>22</v>
      </c>
      <c r="R807" t="s">
        <v>21</v>
      </c>
      <c r="W807">
        <v>176</v>
      </c>
      <c r="X807">
        <v>81</v>
      </c>
      <c r="Y807">
        <v>16</v>
      </c>
      <c r="Z807">
        <v>296</v>
      </c>
    </row>
    <row r="808" spans="1:26" ht="15.95">
      <c r="A808" t="s">
        <v>5249</v>
      </c>
      <c r="B808" t="s">
        <v>166</v>
      </c>
      <c r="C808" t="str">
        <f>VLOOKUP(B808, Positions!A$1:B$160, 2, FALSE)</f>
        <v>Goalkeeper</v>
      </c>
      <c r="D808" t="s">
        <v>159</v>
      </c>
      <c r="E808" t="s">
        <v>5665</v>
      </c>
      <c r="F808" t="s">
        <v>21</v>
      </c>
      <c r="G808" t="str">
        <f>VLOOKUP(E808, Tiers!M$1:P$134, 3, FALSE)</f>
        <v>ENG2</v>
      </c>
      <c r="H808">
        <f>VLOOKUP(G808, Tiers!B$1:C$134, 2, FALSE)</f>
        <v>3</v>
      </c>
      <c r="I808" s="26" t="s">
        <v>5847</v>
      </c>
      <c r="J808">
        <f t="shared" si="50"/>
        <v>5</v>
      </c>
      <c r="K808">
        <f t="shared" si="51"/>
        <v>3</v>
      </c>
      <c r="L808">
        <f t="shared" si="52"/>
        <v>10997</v>
      </c>
      <c r="M808">
        <f t="shared" si="53"/>
        <v>361</v>
      </c>
      <c r="N808">
        <v>30</v>
      </c>
      <c r="O808" t="s">
        <v>5789</v>
      </c>
      <c r="P808" t="s">
        <v>21</v>
      </c>
      <c r="Q808" t="s">
        <v>22</v>
      </c>
      <c r="R808" t="s">
        <v>21</v>
      </c>
      <c r="W808">
        <v>183</v>
      </c>
      <c r="X808">
        <v>77</v>
      </c>
      <c r="Y808">
        <v>0</v>
      </c>
      <c r="Z808">
        <v>238</v>
      </c>
    </row>
    <row r="809" spans="1:26" ht="15.95">
      <c r="A809" t="s">
        <v>5250</v>
      </c>
      <c r="B809" t="s">
        <v>42</v>
      </c>
      <c r="C809" t="str">
        <f>VLOOKUP(B809, Positions!A$1:B$160, 2, FALSE)</f>
        <v>Midfielder</v>
      </c>
      <c r="D809" t="s">
        <v>3854</v>
      </c>
      <c r="E809" t="s">
        <v>5666</v>
      </c>
      <c r="F809" t="s">
        <v>21</v>
      </c>
      <c r="G809" t="str">
        <f>VLOOKUP(E809, Tiers!M$1:P$134, 3, FALSE)</f>
        <v>NONE</v>
      </c>
      <c r="H809">
        <f>VLOOKUP(G809, Tiers!B$1:C$134, 2, FALSE)</f>
        <v>7</v>
      </c>
      <c r="I809" s="26" t="s">
        <v>5848</v>
      </c>
      <c r="J809">
        <f t="shared" ref="J809:J872" si="54">MONTH(I809)</f>
        <v>5</v>
      </c>
      <c r="K809">
        <f t="shared" ref="K809:K872" si="55">IF(OR(MONTH(I809)=9, MONTH(I809)=10, MONTH(I809)=11), 1,
IF(OR(MONTH(I809)=12, MONTH(I809)=1, MONTH(I809)=2), 2,
IF(OR(MONTH(I809)=3, MONTH(I809)=4, MONTH(I809)=5), 3,
4)))</f>
        <v>3</v>
      </c>
      <c r="L809">
        <f t="shared" ref="L809:L872" si="56">DATEDIF(I809, DATE(2015, 7, 1), "d")</f>
        <v>11011</v>
      </c>
      <c r="M809">
        <f t="shared" ref="M809:M872" si="57">DATEDIF(I809, DATE(2015, 7, 1), "m")</f>
        <v>361</v>
      </c>
      <c r="N809">
        <v>30</v>
      </c>
      <c r="O809" t="s">
        <v>338</v>
      </c>
      <c r="P809" t="s">
        <v>21</v>
      </c>
      <c r="Q809" t="s">
        <v>22</v>
      </c>
      <c r="R809" t="s">
        <v>21</v>
      </c>
      <c r="W809">
        <v>176</v>
      </c>
      <c r="X809">
        <v>65</v>
      </c>
      <c r="Y809">
        <v>15</v>
      </c>
      <c r="Z809">
        <v>254</v>
      </c>
    </row>
    <row r="810" spans="1:26" ht="15.95">
      <c r="A810" t="s">
        <v>5251</v>
      </c>
      <c r="B810" t="s">
        <v>81</v>
      </c>
      <c r="C810" t="str">
        <f>VLOOKUP(B810, Positions!A$1:B$160, 2, FALSE)</f>
        <v>Defender</v>
      </c>
      <c r="D810" t="s">
        <v>52</v>
      </c>
      <c r="E810" t="s">
        <v>5663</v>
      </c>
      <c r="F810" t="s">
        <v>21</v>
      </c>
      <c r="G810" t="str">
        <f>VLOOKUP(E810, Tiers!M$1:P$134, 3, FALSE)</f>
        <v>ENG4</v>
      </c>
      <c r="H810">
        <f>VLOOKUP(G810, Tiers!B$1:C$134, 2, FALSE)</f>
        <v>5</v>
      </c>
      <c r="I810" s="26" t="s">
        <v>5773</v>
      </c>
      <c r="J810">
        <f t="shared" si="54"/>
        <v>5</v>
      </c>
      <c r="K810">
        <f t="shared" si="55"/>
        <v>3</v>
      </c>
      <c r="L810">
        <f t="shared" si="56"/>
        <v>11012</v>
      </c>
      <c r="M810">
        <f t="shared" si="57"/>
        <v>361</v>
      </c>
      <c r="N810">
        <v>30</v>
      </c>
      <c r="O810" t="s">
        <v>1530</v>
      </c>
      <c r="P810" t="s">
        <v>21</v>
      </c>
      <c r="Q810" t="s">
        <v>22</v>
      </c>
      <c r="R810" t="s">
        <v>21</v>
      </c>
      <c r="W810">
        <v>188</v>
      </c>
      <c r="X810">
        <v>83</v>
      </c>
      <c r="Y810">
        <v>19</v>
      </c>
      <c r="Z810">
        <v>286</v>
      </c>
    </row>
    <row r="811" spans="1:26" ht="15.95">
      <c r="A811" t="s">
        <v>5252</v>
      </c>
      <c r="B811" t="s">
        <v>946</v>
      </c>
      <c r="C811" t="str">
        <f>VLOOKUP(B811, Positions!A$1:B$160, 2, FALSE)</f>
        <v>Defender</v>
      </c>
      <c r="D811" t="s">
        <v>5666</v>
      </c>
      <c r="E811" t="s">
        <v>5666</v>
      </c>
      <c r="F811" t="s">
        <v>21</v>
      </c>
      <c r="G811" t="str">
        <f>VLOOKUP(E811, Tiers!M$1:P$134, 3, FALSE)</f>
        <v>NONE</v>
      </c>
      <c r="H811">
        <f>VLOOKUP(G811, Tiers!B$1:C$134, 2, FALSE)</f>
        <v>7</v>
      </c>
      <c r="I811" s="26" t="s">
        <v>5773</v>
      </c>
      <c r="J811">
        <f t="shared" si="54"/>
        <v>5</v>
      </c>
      <c r="K811">
        <f t="shared" si="55"/>
        <v>3</v>
      </c>
      <c r="L811">
        <f t="shared" si="56"/>
        <v>11012</v>
      </c>
      <c r="M811">
        <f t="shared" si="57"/>
        <v>361</v>
      </c>
      <c r="N811">
        <v>30</v>
      </c>
      <c r="O811" t="s">
        <v>455</v>
      </c>
      <c r="P811" t="s">
        <v>21</v>
      </c>
      <c r="Q811" t="s">
        <v>22</v>
      </c>
      <c r="R811" t="s">
        <v>21</v>
      </c>
      <c r="W811">
        <v>178</v>
      </c>
      <c r="X811">
        <v>67</v>
      </c>
      <c r="Y811">
        <v>1</v>
      </c>
      <c r="Z811">
        <v>266</v>
      </c>
    </row>
    <row r="812" spans="1:26" ht="15.95">
      <c r="A812" t="s">
        <v>5253</v>
      </c>
      <c r="B812" t="s">
        <v>16</v>
      </c>
      <c r="C812" t="str">
        <f>VLOOKUP(B812, Positions!A$1:B$160, 2, FALSE)</f>
        <v>Forward</v>
      </c>
      <c r="D812" t="s">
        <v>136</v>
      </c>
      <c r="E812" t="s">
        <v>5665</v>
      </c>
      <c r="F812" t="s">
        <v>21</v>
      </c>
      <c r="G812" t="str">
        <f>VLOOKUP(E812, Tiers!M$1:P$134, 3, FALSE)</f>
        <v>ENG2</v>
      </c>
      <c r="H812">
        <f>VLOOKUP(G812, Tiers!B$1:C$134, 2, FALSE)</f>
        <v>3</v>
      </c>
      <c r="I812" s="26" t="s">
        <v>5774</v>
      </c>
      <c r="J812">
        <f t="shared" si="54"/>
        <v>1</v>
      </c>
      <c r="K812">
        <f t="shared" si="55"/>
        <v>2</v>
      </c>
      <c r="L812">
        <f t="shared" si="56"/>
        <v>11116</v>
      </c>
      <c r="M812">
        <f t="shared" si="57"/>
        <v>365</v>
      </c>
      <c r="N812">
        <v>30</v>
      </c>
      <c r="O812" t="s">
        <v>330</v>
      </c>
      <c r="P812" t="s">
        <v>21</v>
      </c>
      <c r="Q812" t="s">
        <v>22</v>
      </c>
      <c r="R812" t="s">
        <v>21</v>
      </c>
      <c r="W812">
        <v>180</v>
      </c>
      <c r="X812">
        <v>81</v>
      </c>
      <c r="Y812">
        <v>128</v>
      </c>
      <c r="Z812">
        <v>451</v>
      </c>
    </row>
    <row r="813" spans="1:26" ht="15.95">
      <c r="A813" t="s">
        <v>5254</v>
      </c>
      <c r="B813" t="s">
        <v>81</v>
      </c>
      <c r="C813" t="str">
        <f>VLOOKUP(B813, Positions!A$1:B$160, 2, FALSE)</f>
        <v>Defender</v>
      </c>
      <c r="D813" t="s">
        <v>671</v>
      </c>
      <c r="E813" t="s">
        <v>5664</v>
      </c>
      <c r="F813" t="s">
        <v>21</v>
      </c>
      <c r="G813" t="str">
        <f>VLOOKUP(E813, Tiers!M$1:P$134, 3, FALSE)</f>
        <v>ENG3</v>
      </c>
      <c r="H813">
        <f>VLOOKUP(G813, Tiers!B$1:C$134, 2, FALSE)</f>
        <v>4</v>
      </c>
      <c r="I813" s="26" t="s">
        <v>5775</v>
      </c>
      <c r="J813">
        <f t="shared" si="54"/>
        <v>9</v>
      </c>
      <c r="K813">
        <f t="shared" si="55"/>
        <v>1</v>
      </c>
      <c r="L813">
        <f t="shared" si="56"/>
        <v>11245</v>
      </c>
      <c r="M813">
        <f t="shared" si="57"/>
        <v>369</v>
      </c>
      <c r="N813">
        <v>30</v>
      </c>
      <c r="O813" t="s">
        <v>246</v>
      </c>
      <c r="P813" t="s">
        <v>21</v>
      </c>
      <c r="Q813" t="s">
        <v>22</v>
      </c>
      <c r="R813" t="s">
        <v>21</v>
      </c>
      <c r="W813">
        <v>191</v>
      </c>
      <c r="X813">
        <v>70</v>
      </c>
      <c r="Y813">
        <v>25</v>
      </c>
      <c r="Z813">
        <v>297</v>
      </c>
    </row>
    <row r="814" spans="1:26" ht="15.95">
      <c r="A814" t="s">
        <v>5255</v>
      </c>
      <c r="B814" t="s">
        <v>81</v>
      </c>
      <c r="C814" t="str">
        <f>VLOOKUP(B814, Positions!A$1:B$160, 2, FALSE)</f>
        <v>Defender</v>
      </c>
      <c r="D814" t="s">
        <v>470</v>
      </c>
      <c r="E814" t="s">
        <v>5663</v>
      </c>
      <c r="F814" t="s">
        <v>21</v>
      </c>
      <c r="G814" t="str">
        <f>VLOOKUP(E814, Tiers!M$1:P$134, 3, FALSE)</f>
        <v>ENG4</v>
      </c>
      <c r="H814">
        <f>VLOOKUP(G814, Tiers!B$1:C$134, 2, FALSE)</f>
        <v>5</v>
      </c>
      <c r="I814" s="26" t="s">
        <v>5776</v>
      </c>
      <c r="J814">
        <f t="shared" si="54"/>
        <v>9</v>
      </c>
      <c r="K814">
        <f t="shared" si="55"/>
        <v>1</v>
      </c>
      <c r="L814">
        <f t="shared" si="56"/>
        <v>11247</v>
      </c>
      <c r="M814">
        <f t="shared" si="57"/>
        <v>369</v>
      </c>
      <c r="N814">
        <v>30</v>
      </c>
      <c r="O814" t="s">
        <v>74</v>
      </c>
      <c r="P814" t="s">
        <v>21</v>
      </c>
      <c r="Q814" t="s">
        <v>22</v>
      </c>
      <c r="R814" t="s">
        <v>21</v>
      </c>
      <c r="W814">
        <v>186</v>
      </c>
      <c r="X814">
        <v>80</v>
      </c>
      <c r="Y814">
        <v>30</v>
      </c>
      <c r="Z814">
        <v>273</v>
      </c>
    </row>
    <row r="815" spans="1:26" ht="15.95">
      <c r="A815" t="s">
        <v>5250</v>
      </c>
      <c r="B815" t="s">
        <v>166</v>
      </c>
      <c r="C815" t="str">
        <f>VLOOKUP(B815, Positions!A$1:B$160, 2, FALSE)</f>
        <v>Goalkeeper</v>
      </c>
      <c r="D815" t="s">
        <v>2189</v>
      </c>
      <c r="E815" t="s">
        <v>5669</v>
      </c>
      <c r="F815" t="s">
        <v>421</v>
      </c>
      <c r="G815" t="str">
        <f>VLOOKUP(E815, Tiers!M$1:P$134, 3, FALSE)</f>
        <v>SCO1</v>
      </c>
      <c r="H815">
        <f>VLOOKUP(G815, Tiers!B$1:C$134, 2, FALSE)</f>
        <v>3</v>
      </c>
      <c r="I815" s="26" t="s">
        <v>5777</v>
      </c>
      <c r="J815">
        <f t="shared" si="54"/>
        <v>7</v>
      </c>
      <c r="K815">
        <f t="shared" si="55"/>
        <v>4</v>
      </c>
      <c r="L815">
        <f t="shared" si="56"/>
        <v>11310</v>
      </c>
      <c r="M815">
        <f t="shared" si="57"/>
        <v>371</v>
      </c>
      <c r="N815">
        <v>30</v>
      </c>
      <c r="O815" t="s">
        <v>623</v>
      </c>
      <c r="P815" t="s">
        <v>21</v>
      </c>
      <c r="Q815" t="s">
        <v>22</v>
      </c>
      <c r="R815" t="s">
        <v>21</v>
      </c>
      <c r="W815">
        <v>184</v>
      </c>
      <c r="X815">
        <v>96</v>
      </c>
      <c r="Y815">
        <v>0</v>
      </c>
      <c r="Z815">
        <v>291</v>
      </c>
    </row>
    <row r="816" spans="1:26" ht="15.95">
      <c r="A816" t="s">
        <v>5256</v>
      </c>
      <c r="B816" t="s">
        <v>81</v>
      </c>
      <c r="C816" t="str">
        <f>VLOOKUP(B816, Positions!A$1:B$160, 2, FALSE)</f>
        <v>Defender</v>
      </c>
      <c r="D816" t="s">
        <v>449</v>
      </c>
      <c r="E816" t="s">
        <v>5664</v>
      </c>
      <c r="F816" t="s">
        <v>21</v>
      </c>
      <c r="G816" t="str">
        <f>VLOOKUP(E816, Tiers!M$1:P$134, 3, FALSE)</f>
        <v>ENG3</v>
      </c>
      <c r="H816">
        <f>VLOOKUP(G816, Tiers!B$1:C$134, 2, FALSE)</f>
        <v>4</v>
      </c>
      <c r="I816" s="26" t="s">
        <v>5778</v>
      </c>
      <c r="J816">
        <f t="shared" si="54"/>
        <v>5</v>
      </c>
      <c r="K816">
        <f t="shared" si="55"/>
        <v>3</v>
      </c>
      <c r="L816">
        <f t="shared" si="56"/>
        <v>11371</v>
      </c>
      <c r="M816">
        <f t="shared" si="57"/>
        <v>373</v>
      </c>
      <c r="N816">
        <v>30</v>
      </c>
      <c r="O816" t="s">
        <v>74</v>
      </c>
      <c r="P816" t="s">
        <v>21</v>
      </c>
      <c r="Q816" t="s">
        <v>22</v>
      </c>
      <c r="R816" t="s">
        <v>21</v>
      </c>
      <c r="W816">
        <v>185</v>
      </c>
      <c r="X816">
        <v>79</v>
      </c>
      <c r="Y816">
        <v>7</v>
      </c>
      <c r="Z816">
        <v>346</v>
      </c>
    </row>
    <row r="817" spans="1:26" ht="15.95">
      <c r="A817" t="s">
        <v>5257</v>
      </c>
      <c r="B817" t="s">
        <v>81</v>
      </c>
      <c r="C817" t="str">
        <f>VLOOKUP(B817, Positions!A$1:B$160, 2, FALSE)</f>
        <v>Defender</v>
      </c>
      <c r="D817" t="s">
        <v>134</v>
      </c>
      <c r="E817" t="s">
        <v>5664</v>
      </c>
      <c r="F817" t="s">
        <v>21</v>
      </c>
      <c r="G817" t="str">
        <f>VLOOKUP(E817, Tiers!M$1:P$134, 3, FALSE)</f>
        <v>ENG3</v>
      </c>
      <c r="H817">
        <f>VLOOKUP(G817, Tiers!B$1:C$134, 2, FALSE)</f>
        <v>4</v>
      </c>
      <c r="I817" s="26" t="s">
        <v>5779</v>
      </c>
      <c r="J817">
        <f t="shared" si="54"/>
        <v>4</v>
      </c>
      <c r="K817">
        <f t="shared" si="55"/>
        <v>3</v>
      </c>
      <c r="L817">
        <f t="shared" si="56"/>
        <v>11392</v>
      </c>
      <c r="M817">
        <f t="shared" si="57"/>
        <v>374</v>
      </c>
      <c r="N817">
        <v>30</v>
      </c>
      <c r="O817" t="s">
        <v>40</v>
      </c>
      <c r="P817" t="s">
        <v>21</v>
      </c>
      <c r="Q817" t="s">
        <v>22</v>
      </c>
      <c r="R817" t="s">
        <v>21</v>
      </c>
      <c r="W817">
        <v>186</v>
      </c>
      <c r="X817">
        <v>91</v>
      </c>
      <c r="Y817">
        <v>16</v>
      </c>
      <c r="Z817">
        <v>367</v>
      </c>
    </row>
    <row r="818" spans="1:26" ht="15.95">
      <c r="A818" t="s">
        <v>5258</v>
      </c>
      <c r="B818" t="s">
        <v>72</v>
      </c>
      <c r="C818" t="str">
        <f>VLOOKUP(B818, Positions!A$1:B$160, 2, FALSE)</f>
        <v>Defender</v>
      </c>
      <c r="D818" t="s">
        <v>4780</v>
      </c>
      <c r="E818" t="s">
        <v>5666</v>
      </c>
      <c r="F818" t="s">
        <v>5674</v>
      </c>
      <c r="G818" t="str">
        <f>VLOOKUP(E818, Tiers!M$1:P$134, 3, FALSE)</f>
        <v>NONE</v>
      </c>
      <c r="H818">
        <f>VLOOKUP(G818, Tiers!B$1:C$134, 2, FALSE)</f>
        <v>7</v>
      </c>
      <c r="I818" s="26" t="s">
        <v>5679</v>
      </c>
      <c r="J818">
        <f t="shared" si="54"/>
        <v>2</v>
      </c>
      <c r="K818">
        <f t="shared" si="55"/>
        <v>2</v>
      </c>
      <c r="L818">
        <f t="shared" si="56"/>
        <v>11467</v>
      </c>
      <c r="M818">
        <f t="shared" si="57"/>
        <v>376</v>
      </c>
      <c r="N818">
        <v>30</v>
      </c>
      <c r="O818" t="s">
        <v>3138</v>
      </c>
      <c r="P818" t="s">
        <v>21</v>
      </c>
      <c r="Q818" t="s">
        <v>22</v>
      </c>
      <c r="R818" t="s">
        <v>21</v>
      </c>
      <c r="W818">
        <v>176</v>
      </c>
      <c r="X818">
        <v>67</v>
      </c>
      <c r="Y818">
        <v>7</v>
      </c>
      <c r="Z818">
        <v>188</v>
      </c>
    </row>
    <row r="819" spans="1:26" ht="15.95">
      <c r="A819" t="s">
        <v>5259</v>
      </c>
      <c r="B819" t="s">
        <v>81</v>
      </c>
      <c r="C819" t="str">
        <f>VLOOKUP(B819, Positions!A$1:B$160, 2, FALSE)</f>
        <v>Defender</v>
      </c>
      <c r="D819" t="s">
        <v>259</v>
      </c>
      <c r="E819" t="s">
        <v>5663</v>
      </c>
      <c r="F819" t="s">
        <v>21</v>
      </c>
      <c r="G819" t="str">
        <f>VLOOKUP(E819, Tiers!M$1:P$134, 3, FALSE)</f>
        <v>ENG4</v>
      </c>
      <c r="H819">
        <f>VLOOKUP(G819, Tiers!B$1:C$134, 2, FALSE)</f>
        <v>5</v>
      </c>
      <c r="I819" s="26" t="s">
        <v>5680</v>
      </c>
      <c r="J819">
        <f t="shared" si="54"/>
        <v>1</v>
      </c>
      <c r="K819">
        <f t="shared" si="55"/>
        <v>2</v>
      </c>
      <c r="L819">
        <f t="shared" si="56"/>
        <v>11476</v>
      </c>
      <c r="M819">
        <f t="shared" si="57"/>
        <v>377</v>
      </c>
      <c r="N819">
        <v>30</v>
      </c>
      <c r="O819" t="s">
        <v>2162</v>
      </c>
      <c r="P819" t="s">
        <v>21</v>
      </c>
      <c r="Q819" t="s">
        <v>22</v>
      </c>
      <c r="R819" t="s">
        <v>21</v>
      </c>
      <c r="W819">
        <v>183</v>
      </c>
      <c r="X819">
        <v>89</v>
      </c>
      <c r="Y819">
        <v>24</v>
      </c>
      <c r="Z819">
        <v>423</v>
      </c>
    </row>
    <row r="820" spans="1:26" ht="15.95">
      <c r="A820" t="s">
        <v>5260</v>
      </c>
      <c r="B820" t="s">
        <v>81</v>
      </c>
      <c r="C820" t="str">
        <f>VLOOKUP(B820, Positions!A$1:B$160, 2, FALSE)</f>
        <v>Defender</v>
      </c>
      <c r="D820" t="s">
        <v>674</v>
      </c>
      <c r="E820" t="s">
        <v>5666</v>
      </c>
      <c r="F820" t="s">
        <v>21</v>
      </c>
      <c r="G820" t="str">
        <f>VLOOKUP(E820, Tiers!M$1:P$134, 3, FALSE)</f>
        <v>NONE</v>
      </c>
      <c r="H820">
        <f>VLOOKUP(G820, Tiers!B$1:C$134, 2, FALSE)</f>
        <v>7</v>
      </c>
      <c r="I820" s="26" t="s">
        <v>5682</v>
      </c>
      <c r="J820">
        <f t="shared" si="54"/>
        <v>10</v>
      </c>
      <c r="K820">
        <f t="shared" si="55"/>
        <v>1</v>
      </c>
      <c r="L820">
        <f t="shared" si="56"/>
        <v>11566</v>
      </c>
      <c r="M820">
        <f t="shared" si="57"/>
        <v>380</v>
      </c>
      <c r="N820">
        <v>30</v>
      </c>
      <c r="O820" t="s">
        <v>284</v>
      </c>
      <c r="P820" t="s">
        <v>21</v>
      </c>
      <c r="Q820" t="s">
        <v>22</v>
      </c>
      <c r="R820" t="s">
        <v>21</v>
      </c>
      <c r="W820">
        <v>186</v>
      </c>
      <c r="X820">
        <v>86</v>
      </c>
      <c r="Y820">
        <v>35</v>
      </c>
      <c r="Z820">
        <v>391</v>
      </c>
    </row>
    <row r="821" spans="1:26" ht="15.95">
      <c r="A821" t="s">
        <v>5261</v>
      </c>
      <c r="B821" t="s">
        <v>198</v>
      </c>
      <c r="C821" t="str">
        <f>VLOOKUP(B821, Positions!A$1:B$160, 2, FALSE)</f>
        <v>Midfielder</v>
      </c>
      <c r="D821" t="s">
        <v>470</v>
      </c>
      <c r="E821" t="s">
        <v>5663</v>
      </c>
      <c r="F821" t="s">
        <v>21</v>
      </c>
      <c r="G821" t="str">
        <f>VLOOKUP(E821, Tiers!M$1:P$134, 3, FALSE)</f>
        <v>ENG4</v>
      </c>
      <c r="H821">
        <f>VLOOKUP(G821, Tiers!B$1:C$134, 2, FALSE)</f>
        <v>5</v>
      </c>
      <c r="I821" s="26" t="s">
        <v>5683</v>
      </c>
      <c r="J821">
        <f t="shared" si="54"/>
        <v>9</v>
      </c>
      <c r="K821">
        <f t="shared" si="55"/>
        <v>1</v>
      </c>
      <c r="L821">
        <f t="shared" si="56"/>
        <v>11625</v>
      </c>
      <c r="M821">
        <f t="shared" si="57"/>
        <v>381</v>
      </c>
      <c r="N821">
        <v>30</v>
      </c>
      <c r="O821" t="s">
        <v>1062</v>
      </c>
      <c r="P821" t="s">
        <v>21</v>
      </c>
      <c r="Q821" t="s">
        <v>22</v>
      </c>
      <c r="R821" t="s">
        <v>21</v>
      </c>
      <c r="W821">
        <v>186</v>
      </c>
      <c r="X821">
        <v>75</v>
      </c>
      <c r="Y821">
        <v>74</v>
      </c>
      <c r="Z821">
        <v>369</v>
      </c>
    </row>
    <row r="822" spans="1:26" ht="15.95">
      <c r="A822" t="s">
        <v>5262</v>
      </c>
      <c r="B822" t="s">
        <v>81</v>
      </c>
      <c r="C822" t="str">
        <f>VLOOKUP(B822, Positions!A$1:B$160, 2, FALSE)</f>
        <v>Defender</v>
      </c>
      <c r="D822" t="s">
        <v>154</v>
      </c>
      <c r="E822" t="s">
        <v>5665</v>
      </c>
      <c r="F822" t="s">
        <v>21</v>
      </c>
      <c r="G822" t="str">
        <f>VLOOKUP(E822, Tiers!M$1:P$134, 3, FALSE)</f>
        <v>ENG2</v>
      </c>
      <c r="H822">
        <f>VLOOKUP(G822, Tiers!B$1:C$134, 2, FALSE)</f>
        <v>3</v>
      </c>
      <c r="I822" s="26" t="s">
        <v>5684</v>
      </c>
      <c r="J822">
        <f t="shared" si="54"/>
        <v>3</v>
      </c>
      <c r="K822">
        <f t="shared" si="55"/>
        <v>3</v>
      </c>
      <c r="L822">
        <f t="shared" si="56"/>
        <v>11788</v>
      </c>
      <c r="M822">
        <f t="shared" si="57"/>
        <v>387</v>
      </c>
      <c r="N822">
        <v>30</v>
      </c>
      <c r="O822" t="s">
        <v>74</v>
      </c>
      <c r="P822" t="s">
        <v>21</v>
      </c>
      <c r="Q822" t="s">
        <v>22</v>
      </c>
      <c r="R822" t="s">
        <v>21</v>
      </c>
      <c r="S822" t="s">
        <v>172</v>
      </c>
      <c r="W822">
        <v>188</v>
      </c>
      <c r="X822">
        <v>76</v>
      </c>
      <c r="Y822">
        <v>20</v>
      </c>
      <c r="Z822">
        <v>329</v>
      </c>
    </row>
    <row r="823" spans="1:26" ht="15.95">
      <c r="A823" t="s">
        <v>5263</v>
      </c>
      <c r="B823" t="s">
        <v>16</v>
      </c>
      <c r="C823" t="str">
        <f>VLOOKUP(B823, Positions!A$1:B$160, 2, FALSE)</f>
        <v>Forward</v>
      </c>
      <c r="D823" t="s">
        <v>5264</v>
      </c>
      <c r="E823" t="s">
        <v>5666</v>
      </c>
      <c r="F823" t="s">
        <v>563</v>
      </c>
      <c r="G823" t="str">
        <f>VLOOKUP(E823, Tiers!M$1:P$134, 3, FALSE)</f>
        <v>NONE</v>
      </c>
      <c r="H823">
        <f>VLOOKUP(G823, Tiers!B$1:C$134, 2, FALSE)</f>
        <v>7</v>
      </c>
      <c r="I823" s="26" t="s">
        <v>5684</v>
      </c>
      <c r="J823">
        <f t="shared" si="54"/>
        <v>3</v>
      </c>
      <c r="K823">
        <f t="shared" si="55"/>
        <v>3</v>
      </c>
      <c r="L823">
        <f t="shared" si="56"/>
        <v>11788</v>
      </c>
      <c r="M823">
        <f t="shared" si="57"/>
        <v>387</v>
      </c>
      <c r="N823">
        <v>30</v>
      </c>
      <c r="O823" t="s">
        <v>74</v>
      </c>
      <c r="P823" t="s">
        <v>21</v>
      </c>
      <c r="Q823" t="s">
        <v>22</v>
      </c>
      <c r="R823" t="s">
        <v>21</v>
      </c>
      <c r="S823" t="s">
        <v>5265</v>
      </c>
      <c r="W823">
        <v>173</v>
      </c>
      <c r="X823">
        <v>71</v>
      </c>
      <c r="Y823">
        <v>112</v>
      </c>
      <c r="Z823">
        <v>328</v>
      </c>
    </row>
    <row r="824" spans="1:26" ht="15.95">
      <c r="A824" t="s">
        <v>5266</v>
      </c>
      <c r="B824" t="s">
        <v>946</v>
      </c>
      <c r="C824" t="str">
        <f>VLOOKUP(B824, Positions!A$1:B$160, 2, FALSE)</f>
        <v>Defender</v>
      </c>
      <c r="D824" t="s">
        <v>3353</v>
      </c>
      <c r="E824" t="s">
        <v>5669</v>
      </c>
      <c r="F824" t="s">
        <v>421</v>
      </c>
      <c r="G824" t="str">
        <f>VLOOKUP(E824, Tiers!M$1:P$134, 3, FALSE)</f>
        <v>SCO1</v>
      </c>
      <c r="H824">
        <f>VLOOKUP(G824, Tiers!B$1:C$134, 2, FALSE)</f>
        <v>3</v>
      </c>
      <c r="I824" s="26" t="s">
        <v>5685</v>
      </c>
      <c r="J824">
        <f t="shared" si="54"/>
        <v>1</v>
      </c>
      <c r="K824">
        <f t="shared" si="55"/>
        <v>2</v>
      </c>
      <c r="L824">
        <f t="shared" si="56"/>
        <v>11847</v>
      </c>
      <c r="M824">
        <f t="shared" si="57"/>
        <v>389</v>
      </c>
      <c r="N824">
        <v>30</v>
      </c>
      <c r="O824" t="s">
        <v>390</v>
      </c>
      <c r="P824" t="s">
        <v>21</v>
      </c>
      <c r="Q824" t="s">
        <v>22</v>
      </c>
      <c r="R824" t="s">
        <v>21</v>
      </c>
      <c r="W824">
        <v>183</v>
      </c>
      <c r="X824">
        <v>73</v>
      </c>
      <c r="Y824">
        <v>2</v>
      </c>
      <c r="Z824">
        <v>284</v>
      </c>
    </row>
    <row r="825" spans="1:26" ht="15.95">
      <c r="A825" t="s">
        <v>5267</v>
      </c>
      <c r="B825" t="s">
        <v>81</v>
      </c>
      <c r="C825" t="str">
        <f>VLOOKUP(B825, Positions!A$1:B$160, 2, FALSE)</f>
        <v>Defender</v>
      </c>
      <c r="D825" t="s">
        <v>275</v>
      </c>
      <c r="E825" t="s">
        <v>5665</v>
      </c>
      <c r="F825" t="s">
        <v>21</v>
      </c>
      <c r="G825" t="str">
        <f>VLOOKUP(E825, Tiers!M$1:P$134, 3, FALSE)</f>
        <v>ENG2</v>
      </c>
      <c r="H825">
        <f>VLOOKUP(G825, Tiers!B$1:C$134, 2, FALSE)</f>
        <v>3</v>
      </c>
      <c r="I825" s="26" t="s">
        <v>5686</v>
      </c>
      <c r="J825">
        <f t="shared" si="54"/>
        <v>1</v>
      </c>
      <c r="K825">
        <f t="shared" si="55"/>
        <v>2</v>
      </c>
      <c r="L825">
        <f t="shared" si="56"/>
        <v>11854</v>
      </c>
      <c r="M825">
        <f t="shared" si="57"/>
        <v>389</v>
      </c>
      <c r="N825">
        <v>30</v>
      </c>
      <c r="O825" t="s">
        <v>5681</v>
      </c>
      <c r="P825" t="s">
        <v>21</v>
      </c>
      <c r="Q825" t="s">
        <v>22</v>
      </c>
      <c r="R825" t="s">
        <v>21</v>
      </c>
      <c r="W825">
        <v>180</v>
      </c>
      <c r="X825">
        <v>83</v>
      </c>
      <c r="Y825">
        <v>17</v>
      </c>
      <c r="Z825">
        <v>327</v>
      </c>
    </row>
    <row r="826" spans="1:26" ht="15.95">
      <c r="A826" t="s">
        <v>5268</v>
      </c>
      <c r="B826" t="s">
        <v>645</v>
      </c>
      <c r="C826" t="str">
        <f>VLOOKUP(B826, Positions!A$1:B$160, 2, FALSE)</f>
        <v>Defender</v>
      </c>
      <c r="D826" t="s">
        <v>364</v>
      </c>
      <c r="E826" t="s">
        <v>5666</v>
      </c>
      <c r="F826" t="s">
        <v>21</v>
      </c>
      <c r="G826" t="str">
        <f>VLOOKUP(E826, Tiers!M$1:P$134, 3, FALSE)</f>
        <v>NONE</v>
      </c>
      <c r="H826">
        <f>VLOOKUP(G826, Tiers!B$1:C$134, 2, FALSE)</f>
        <v>7</v>
      </c>
      <c r="I826" s="26" t="s">
        <v>5687</v>
      </c>
      <c r="J826">
        <f t="shared" si="54"/>
        <v>12</v>
      </c>
      <c r="K826">
        <f t="shared" si="55"/>
        <v>2</v>
      </c>
      <c r="L826">
        <f t="shared" si="56"/>
        <v>11879</v>
      </c>
      <c r="M826">
        <f t="shared" si="57"/>
        <v>390</v>
      </c>
      <c r="N826">
        <v>30</v>
      </c>
      <c r="O826" t="s">
        <v>284</v>
      </c>
      <c r="P826" t="s">
        <v>21</v>
      </c>
      <c r="Q826" t="s">
        <v>22</v>
      </c>
      <c r="R826" t="s">
        <v>21</v>
      </c>
      <c r="W826">
        <v>196</v>
      </c>
      <c r="X826">
        <v>75</v>
      </c>
      <c r="Y826">
        <v>9</v>
      </c>
      <c r="Z826">
        <v>221</v>
      </c>
    </row>
    <row r="827" spans="1:26" ht="15.95">
      <c r="A827" t="s">
        <v>5269</v>
      </c>
      <c r="B827" t="s">
        <v>72</v>
      </c>
      <c r="C827" t="str">
        <f>VLOOKUP(B827, Positions!A$1:B$160, 2, FALSE)</f>
        <v>Defender</v>
      </c>
      <c r="D827" t="s">
        <v>112</v>
      </c>
      <c r="E827" t="s">
        <v>5664</v>
      </c>
      <c r="F827" t="s">
        <v>21</v>
      </c>
      <c r="G827" t="str">
        <f>VLOOKUP(E827, Tiers!M$1:P$134, 3, FALSE)</f>
        <v>ENG3</v>
      </c>
      <c r="H827">
        <f>VLOOKUP(G827, Tiers!B$1:C$134, 2, FALSE)</f>
        <v>4</v>
      </c>
      <c r="I827" s="26" t="s">
        <v>5688</v>
      </c>
      <c r="J827">
        <f t="shared" si="54"/>
        <v>11</v>
      </c>
      <c r="K827">
        <f t="shared" si="55"/>
        <v>1</v>
      </c>
      <c r="L827">
        <f t="shared" si="56"/>
        <v>11919</v>
      </c>
      <c r="M827">
        <f t="shared" si="57"/>
        <v>391</v>
      </c>
      <c r="N827">
        <v>30</v>
      </c>
      <c r="O827" t="s">
        <v>285</v>
      </c>
      <c r="P827" t="s">
        <v>21</v>
      </c>
      <c r="Q827" t="s">
        <v>22</v>
      </c>
      <c r="R827" t="s">
        <v>21</v>
      </c>
      <c r="W827">
        <v>183</v>
      </c>
      <c r="X827">
        <v>81</v>
      </c>
      <c r="Y827">
        <v>3</v>
      </c>
      <c r="Z827">
        <v>309</v>
      </c>
    </row>
    <row r="828" spans="1:26" ht="15.95">
      <c r="A828" t="s">
        <v>4033</v>
      </c>
      <c r="B828" t="s">
        <v>115</v>
      </c>
      <c r="C828" t="str">
        <f>VLOOKUP(B828, Positions!A$1:B$160, 2, FALSE)</f>
        <v>Midfielder</v>
      </c>
      <c r="D828" t="s">
        <v>2744</v>
      </c>
      <c r="E828" t="s">
        <v>5666</v>
      </c>
      <c r="F828" t="s">
        <v>21</v>
      </c>
      <c r="G828" t="str">
        <f>VLOOKUP(E828, Tiers!M$1:P$134, 3, FALSE)</f>
        <v>NONE</v>
      </c>
      <c r="H828">
        <f>VLOOKUP(G828, Tiers!B$1:C$134, 2, FALSE)</f>
        <v>7</v>
      </c>
      <c r="I828" s="26" t="s">
        <v>5689</v>
      </c>
      <c r="J828">
        <f t="shared" si="54"/>
        <v>10</v>
      </c>
      <c r="K828">
        <f t="shared" si="55"/>
        <v>1</v>
      </c>
      <c r="L828">
        <f t="shared" si="56"/>
        <v>11931</v>
      </c>
      <c r="M828">
        <f t="shared" si="57"/>
        <v>392</v>
      </c>
      <c r="N828">
        <v>30</v>
      </c>
      <c r="O828" t="s">
        <v>252</v>
      </c>
      <c r="P828" t="s">
        <v>21</v>
      </c>
      <c r="Q828" t="s">
        <v>22</v>
      </c>
      <c r="R828" t="s">
        <v>21</v>
      </c>
      <c r="W828">
        <v>181</v>
      </c>
      <c r="X828">
        <v>77</v>
      </c>
      <c r="Y828">
        <v>22</v>
      </c>
      <c r="Z828">
        <v>292</v>
      </c>
    </row>
    <row r="829" spans="1:26" ht="15.95">
      <c r="A829" t="s">
        <v>5270</v>
      </c>
      <c r="B829" t="s">
        <v>81</v>
      </c>
      <c r="C829" t="str">
        <f>VLOOKUP(B829, Positions!A$1:B$160, 2, FALSE)</f>
        <v>Defender</v>
      </c>
      <c r="D829" t="s">
        <v>157</v>
      </c>
      <c r="E829" t="s">
        <v>5665</v>
      </c>
      <c r="F829" t="s">
        <v>21</v>
      </c>
      <c r="G829" t="str">
        <f>VLOOKUP(E829, Tiers!M$1:P$134, 3, FALSE)</f>
        <v>ENG2</v>
      </c>
      <c r="H829">
        <f>VLOOKUP(G829, Tiers!B$1:C$134, 2, FALSE)</f>
        <v>3</v>
      </c>
      <c r="I829" s="26" t="s">
        <v>5690</v>
      </c>
      <c r="J829">
        <f t="shared" si="54"/>
        <v>10</v>
      </c>
      <c r="K829">
        <f t="shared" si="55"/>
        <v>1</v>
      </c>
      <c r="L829">
        <f t="shared" si="56"/>
        <v>11932</v>
      </c>
      <c r="M829">
        <f t="shared" si="57"/>
        <v>392</v>
      </c>
      <c r="N829">
        <v>30</v>
      </c>
      <c r="O829" t="s">
        <v>74</v>
      </c>
      <c r="P829" t="s">
        <v>21</v>
      </c>
      <c r="Q829" t="s">
        <v>22</v>
      </c>
      <c r="R829" t="s">
        <v>21</v>
      </c>
      <c r="S829" t="s">
        <v>1433</v>
      </c>
      <c r="W829">
        <v>190</v>
      </c>
      <c r="X829">
        <v>85</v>
      </c>
      <c r="Y829">
        <v>5</v>
      </c>
      <c r="Z829">
        <v>286</v>
      </c>
    </row>
    <row r="830" spans="1:26" ht="15.95">
      <c r="A830" t="s">
        <v>5271</v>
      </c>
      <c r="B830" t="s">
        <v>31</v>
      </c>
      <c r="C830" t="str">
        <f>VLOOKUP(B830, Positions!A$1:B$160, 2, FALSE)</f>
        <v>Defender</v>
      </c>
      <c r="D830" t="s">
        <v>836</v>
      </c>
      <c r="E830" t="s">
        <v>62</v>
      </c>
      <c r="F830" t="s">
        <v>21</v>
      </c>
      <c r="G830" t="str">
        <f>VLOOKUP(E830, Tiers!M$1:P$134, 3, FALSE)</f>
        <v>ENG1</v>
      </c>
      <c r="H830">
        <f>VLOOKUP(G830, Tiers!B$1:C$134, 2, FALSE)</f>
        <v>1</v>
      </c>
      <c r="I830" s="26" t="s">
        <v>5691</v>
      </c>
      <c r="J830">
        <f t="shared" si="54"/>
        <v>9</v>
      </c>
      <c r="K830">
        <f t="shared" si="55"/>
        <v>1</v>
      </c>
      <c r="L830">
        <f t="shared" si="56"/>
        <v>11964</v>
      </c>
      <c r="M830">
        <f t="shared" si="57"/>
        <v>393</v>
      </c>
      <c r="N830">
        <v>30</v>
      </c>
      <c r="O830" t="s">
        <v>69</v>
      </c>
      <c r="P830" t="s">
        <v>21</v>
      </c>
      <c r="Q830" t="s">
        <v>22</v>
      </c>
      <c r="R830" t="s">
        <v>21</v>
      </c>
      <c r="W830">
        <v>188</v>
      </c>
      <c r="X830">
        <v>90</v>
      </c>
      <c r="Y830">
        <v>9</v>
      </c>
      <c r="Z830">
        <v>439</v>
      </c>
    </row>
    <row r="831" spans="1:26" ht="15.95">
      <c r="A831" t="s">
        <v>5272</v>
      </c>
      <c r="B831" t="s">
        <v>16</v>
      </c>
      <c r="C831" t="str">
        <f>VLOOKUP(B831, Positions!A$1:B$160, 2, FALSE)</f>
        <v>Forward</v>
      </c>
      <c r="D831" t="s">
        <v>402</v>
      </c>
      <c r="E831" t="s">
        <v>5664</v>
      </c>
      <c r="F831" t="s">
        <v>21</v>
      </c>
      <c r="G831" t="str">
        <f>VLOOKUP(E831, Tiers!M$1:P$134, 3, FALSE)</f>
        <v>ENG3</v>
      </c>
      <c r="H831">
        <f>VLOOKUP(G831, Tiers!B$1:C$134, 2, FALSE)</f>
        <v>4</v>
      </c>
      <c r="I831" s="26" t="s">
        <v>5692</v>
      </c>
      <c r="J831">
        <f t="shared" si="54"/>
        <v>9</v>
      </c>
      <c r="K831">
        <f t="shared" si="55"/>
        <v>1</v>
      </c>
      <c r="L831">
        <f t="shared" si="56"/>
        <v>11971</v>
      </c>
      <c r="M831">
        <f t="shared" si="57"/>
        <v>393</v>
      </c>
      <c r="N831">
        <v>30</v>
      </c>
      <c r="O831" t="s">
        <v>623</v>
      </c>
      <c r="P831" t="s">
        <v>21</v>
      </c>
      <c r="Q831" t="s">
        <v>22</v>
      </c>
      <c r="R831" t="s">
        <v>21</v>
      </c>
      <c r="W831">
        <v>188</v>
      </c>
      <c r="X831">
        <v>90</v>
      </c>
      <c r="Y831">
        <v>90</v>
      </c>
      <c r="Z831">
        <v>321</v>
      </c>
    </row>
    <row r="832" spans="1:26" ht="15.95">
      <c r="A832" t="s">
        <v>5273</v>
      </c>
      <c r="B832" t="s">
        <v>42</v>
      </c>
      <c r="C832" t="str">
        <f>VLOOKUP(B832, Positions!A$1:B$160, 2, FALSE)</f>
        <v>Midfielder</v>
      </c>
      <c r="D832" t="s">
        <v>455</v>
      </c>
      <c r="E832" t="s">
        <v>5664</v>
      </c>
      <c r="F832" t="s">
        <v>21</v>
      </c>
      <c r="G832" t="str">
        <f>VLOOKUP(E832, Tiers!M$1:P$134, 3, FALSE)</f>
        <v>ENG3</v>
      </c>
      <c r="H832">
        <f>VLOOKUP(G832, Tiers!B$1:C$134, 2, FALSE)</f>
        <v>4</v>
      </c>
      <c r="I832" s="26" t="s">
        <v>5693</v>
      </c>
      <c r="J832">
        <f t="shared" si="54"/>
        <v>6</v>
      </c>
      <c r="K832">
        <f t="shared" si="55"/>
        <v>4</v>
      </c>
      <c r="L832">
        <f t="shared" si="56"/>
        <v>12060</v>
      </c>
      <c r="M832">
        <f t="shared" si="57"/>
        <v>396</v>
      </c>
      <c r="N832">
        <v>30</v>
      </c>
      <c r="O832" t="s">
        <v>378</v>
      </c>
      <c r="P832" t="s">
        <v>21</v>
      </c>
      <c r="Q832" t="s">
        <v>22</v>
      </c>
      <c r="R832" t="s">
        <v>21</v>
      </c>
      <c r="W832">
        <v>176</v>
      </c>
      <c r="X832">
        <v>70</v>
      </c>
      <c r="Y832">
        <v>28</v>
      </c>
      <c r="Z832">
        <v>285</v>
      </c>
    </row>
    <row r="833" spans="1:26" ht="15.95">
      <c r="A833" t="s">
        <v>5274</v>
      </c>
      <c r="B833" t="s">
        <v>789</v>
      </c>
      <c r="C833" t="str">
        <f>VLOOKUP(B833, Positions!A$1:B$160, 2, FALSE)</f>
        <v>Forward</v>
      </c>
      <c r="D833" t="s">
        <v>32</v>
      </c>
      <c r="E833" t="s">
        <v>5663</v>
      </c>
      <c r="F833" t="s">
        <v>21</v>
      </c>
      <c r="G833" t="str">
        <f>VLOOKUP(E833, Tiers!M$1:P$134, 3, FALSE)</f>
        <v>ENG4</v>
      </c>
      <c r="H833">
        <f>VLOOKUP(G833, Tiers!B$1:C$134, 2, FALSE)</f>
        <v>5</v>
      </c>
      <c r="I833" s="26" t="s">
        <v>5694</v>
      </c>
      <c r="J833">
        <f t="shared" si="54"/>
        <v>11</v>
      </c>
      <c r="K833">
        <f t="shared" si="55"/>
        <v>1</v>
      </c>
      <c r="L833">
        <f t="shared" si="56"/>
        <v>12284</v>
      </c>
      <c r="M833">
        <f t="shared" si="57"/>
        <v>403</v>
      </c>
      <c r="N833">
        <v>30</v>
      </c>
      <c r="O833" t="s">
        <v>69</v>
      </c>
      <c r="P833" t="s">
        <v>21</v>
      </c>
      <c r="Q833" t="s">
        <v>22</v>
      </c>
      <c r="R833" t="s">
        <v>21</v>
      </c>
      <c r="W833">
        <v>181</v>
      </c>
      <c r="X833">
        <v>79</v>
      </c>
      <c r="Y833">
        <v>78</v>
      </c>
      <c r="Z833">
        <v>381</v>
      </c>
    </row>
    <row r="834" spans="1:26" ht="15.95">
      <c r="A834" t="s">
        <v>5275</v>
      </c>
      <c r="B834" t="s">
        <v>734</v>
      </c>
      <c r="C834" t="str">
        <f>VLOOKUP(B834, Positions!A$1:B$160, 2, FALSE)</f>
        <v>Forward</v>
      </c>
      <c r="D834" t="s">
        <v>56</v>
      </c>
      <c r="E834" t="s">
        <v>5664</v>
      </c>
      <c r="F834" t="s">
        <v>21</v>
      </c>
      <c r="G834" t="str">
        <f>VLOOKUP(E834, Tiers!M$1:P$134, 3, FALSE)</f>
        <v>ENG3</v>
      </c>
      <c r="H834">
        <f>VLOOKUP(G834, Tiers!B$1:C$134, 2, FALSE)</f>
        <v>4</v>
      </c>
      <c r="I834" s="26" t="s">
        <v>5695</v>
      </c>
      <c r="J834">
        <f t="shared" si="54"/>
        <v>11</v>
      </c>
      <c r="K834">
        <f t="shared" si="55"/>
        <v>1</v>
      </c>
      <c r="L834">
        <f t="shared" si="56"/>
        <v>12290</v>
      </c>
      <c r="M834">
        <f t="shared" si="57"/>
        <v>403</v>
      </c>
      <c r="N834">
        <v>30</v>
      </c>
      <c r="O834" t="s">
        <v>657</v>
      </c>
      <c r="P834" t="s">
        <v>21</v>
      </c>
      <c r="Q834" t="s">
        <v>22</v>
      </c>
      <c r="R834" t="s">
        <v>21</v>
      </c>
      <c r="S834" t="s">
        <v>421</v>
      </c>
      <c r="W834">
        <v>178</v>
      </c>
      <c r="X834">
        <v>67</v>
      </c>
      <c r="Y834">
        <v>68</v>
      </c>
      <c r="Z834">
        <v>352</v>
      </c>
    </row>
    <row r="835" spans="1:26" ht="15.95">
      <c r="A835" t="s">
        <v>5276</v>
      </c>
      <c r="B835" t="s">
        <v>951</v>
      </c>
      <c r="C835" t="str">
        <f>VLOOKUP(B835, Positions!A$1:B$160, 2, FALSE)</f>
        <v>Defender</v>
      </c>
      <c r="D835" t="s">
        <v>5666</v>
      </c>
      <c r="E835" t="s">
        <v>5666</v>
      </c>
      <c r="F835" t="s">
        <v>21</v>
      </c>
      <c r="G835" t="str">
        <f>VLOOKUP(E835, Tiers!M$1:P$134, 3, FALSE)</f>
        <v>NONE</v>
      </c>
      <c r="H835">
        <f>VLOOKUP(G835, Tiers!B$1:C$134, 2, FALSE)</f>
        <v>7</v>
      </c>
      <c r="I835" s="26" t="s">
        <v>5696</v>
      </c>
      <c r="J835">
        <f t="shared" si="54"/>
        <v>2</v>
      </c>
      <c r="K835">
        <f t="shared" si="55"/>
        <v>2</v>
      </c>
      <c r="L835">
        <f t="shared" si="56"/>
        <v>12559</v>
      </c>
      <c r="M835">
        <f t="shared" si="57"/>
        <v>412</v>
      </c>
      <c r="N835">
        <v>30</v>
      </c>
      <c r="O835" t="s">
        <v>962</v>
      </c>
      <c r="P835" t="s">
        <v>21</v>
      </c>
      <c r="Q835" t="s">
        <v>22</v>
      </c>
      <c r="R835" t="s">
        <v>21</v>
      </c>
      <c r="W835">
        <v>176</v>
      </c>
      <c r="X835">
        <v>71</v>
      </c>
      <c r="Y835">
        <v>33</v>
      </c>
      <c r="Z835">
        <v>325</v>
      </c>
    </row>
    <row r="836" spans="1:26" ht="15.95">
      <c r="A836" t="s">
        <v>5277</v>
      </c>
      <c r="B836" t="s">
        <v>278</v>
      </c>
      <c r="C836" t="str">
        <f>VLOOKUP(B836, Positions!A$1:B$160, 2, FALSE)</f>
        <v>Midfielder</v>
      </c>
      <c r="D836" t="s">
        <v>177</v>
      </c>
      <c r="E836" t="s">
        <v>5663</v>
      </c>
      <c r="F836" t="s">
        <v>21</v>
      </c>
      <c r="G836" t="str">
        <f>VLOOKUP(E836, Tiers!M$1:P$134, 3, FALSE)</f>
        <v>ENG4</v>
      </c>
      <c r="H836">
        <f>VLOOKUP(G836, Tiers!B$1:C$134, 2, FALSE)</f>
        <v>5</v>
      </c>
      <c r="I836" s="26" t="s">
        <v>5697</v>
      </c>
      <c r="J836">
        <f t="shared" si="54"/>
        <v>12</v>
      </c>
      <c r="K836">
        <f t="shared" si="55"/>
        <v>2</v>
      </c>
      <c r="L836">
        <f t="shared" si="56"/>
        <v>12613</v>
      </c>
      <c r="M836">
        <f t="shared" si="57"/>
        <v>414</v>
      </c>
      <c r="N836">
        <v>30</v>
      </c>
      <c r="O836" t="s">
        <v>373</v>
      </c>
      <c r="P836" t="s">
        <v>21</v>
      </c>
      <c r="Q836" t="s">
        <v>22</v>
      </c>
      <c r="R836" t="s">
        <v>21</v>
      </c>
      <c r="W836">
        <v>176</v>
      </c>
      <c r="X836">
        <v>70</v>
      </c>
      <c r="Y836">
        <v>38</v>
      </c>
      <c r="Z836">
        <v>227</v>
      </c>
    </row>
    <row r="837" spans="1:26" ht="15.95">
      <c r="A837" t="s">
        <v>5278</v>
      </c>
      <c r="B837" t="s">
        <v>81</v>
      </c>
      <c r="C837" t="str">
        <f>VLOOKUP(B837, Positions!A$1:B$160, 2, FALSE)</f>
        <v>Defender</v>
      </c>
      <c r="D837" t="s">
        <v>836</v>
      </c>
      <c r="E837" t="s">
        <v>62</v>
      </c>
      <c r="F837" t="s">
        <v>21</v>
      </c>
      <c r="G837" t="str">
        <f>VLOOKUP(E837, Tiers!M$1:P$134, 3, FALSE)</f>
        <v>ENG1</v>
      </c>
      <c r="H837">
        <f>VLOOKUP(G837, Tiers!B$1:C$134, 2, FALSE)</f>
        <v>1</v>
      </c>
      <c r="I837" s="26" t="s">
        <v>5698</v>
      </c>
      <c r="J837">
        <f t="shared" si="54"/>
        <v>11</v>
      </c>
      <c r="K837">
        <f t="shared" si="55"/>
        <v>1</v>
      </c>
      <c r="L837">
        <f t="shared" si="56"/>
        <v>12633</v>
      </c>
      <c r="M837">
        <f t="shared" si="57"/>
        <v>415</v>
      </c>
      <c r="N837">
        <v>30</v>
      </c>
      <c r="O837" t="s">
        <v>294</v>
      </c>
      <c r="P837" t="s">
        <v>21</v>
      </c>
      <c r="Q837" t="s">
        <v>22</v>
      </c>
      <c r="R837" t="s">
        <v>21</v>
      </c>
      <c r="W837">
        <v>186</v>
      </c>
      <c r="X837">
        <v>84</v>
      </c>
      <c r="Y837">
        <v>19</v>
      </c>
      <c r="Z837">
        <v>269</v>
      </c>
    </row>
    <row r="838" spans="1:26" ht="15.95">
      <c r="A838" t="s">
        <v>5279</v>
      </c>
      <c r="B838" t="s">
        <v>106</v>
      </c>
      <c r="C838" t="str">
        <f>VLOOKUP(B838, Positions!A$1:B$160, 2, FALSE)</f>
        <v>Midfielder</v>
      </c>
      <c r="D838" t="s">
        <v>674</v>
      </c>
      <c r="E838" t="s">
        <v>5666</v>
      </c>
      <c r="F838" t="s">
        <v>21</v>
      </c>
      <c r="G838" t="str">
        <f>VLOOKUP(E838, Tiers!M$1:P$134, 3, FALSE)</f>
        <v>NONE</v>
      </c>
      <c r="H838">
        <f>VLOOKUP(G838, Tiers!B$1:C$134, 2, FALSE)</f>
        <v>7</v>
      </c>
      <c r="I838" s="26" t="s">
        <v>5699</v>
      </c>
      <c r="J838">
        <f t="shared" si="54"/>
        <v>11</v>
      </c>
      <c r="K838">
        <f t="shared" si="55"/>
        <v>1</v>
      </c>
      <c r="L838">
        <f t="shared" si="56"/>
        <v>12643</v>
      </c>
      <c r="M838">
        <f t="shared" si="57"/>
        <v>415</v>
      </c>
      <c r="N838">
        <v>30</v>
      </c>
      <c r="O838" t="s">
        <v>112</v>
      </c>
      <c r="P838" t="s">
        <v>21</v>
      </c>
      <c r="Q838" t="s">
        <v>22</v>
      </c>
      <c r="R838" t="s">
        <v>21</v>
      </c>
      <c r="W838">
        <v>183</v>
      </c>
      <c r="X838">
        <v>80</v>
      </c>
      <c r="Y838">
        <v>25</v>
      </c>
      <c r="Z838">
        <v>276</v>
      </c>
    </row>
    <row r="839" spans="1:26" ht="15.95">
      <c r="A839" t="s">
        <v>2580</v>
      </c>
      <c r="B839" t="s">
        <v>42</v>
      </c>
      <c r="C839" t="str">
        <f>VLOOKUP(B839, Positions!A$1:B$160, 2, FALSE)</f>
        <v>Midfielder</v>
      </c>
      <c r="D839" t="s">
        <v>1184</v>
      </c>
      <c r="E839" t="s">
        <v>5666</v>
      </c>
      <c r="F839" t="s">
        <v>21</v>
      </c>
      <c r="G839" t="str">
        <f>VLOOKUP(E839, Tiers!M$1:P$134, 3, FALSE)</f>
        <v>NONE</v>
      </c>
      <c r="H839">
        <f>VLOOKUP(G839, Tiers!B$1:C$134, 2, FALSE)</f>
        <v>7</v>
      </c>
      <c r="I839" s="26" t="s">
        <v>5700</v>
      </c>
      <c r="J839">
        <f t="shared" si="54"/>
        <v>5</v>
      </c>
      <c r="K839">
        <f t="shared" si="55"/>
        <v>3</v>
      </c>
      <c r="L839">
        <f t="shared" si="56"/>
        <v>12818</v>
      </c>
      <c r="M839">
        <f t="shared" si="57"/>
        <v>421</v>
      </c>
      <c r="N839">
        <v>30</v>
      </c>
      <c r="O839" t="s">
        <v>1184</v>
      </c>
      <c r="P839" t="s">
        <v>21</v>
      </c>
      <c r="Q839" t="s">
        <v>22</v>
      </c>
      <c r="R839" t="s">
        <v>21</v>
      </c>
      <c r="W839">
        <v>185</v>
      </c>
      <c r="X839">
        <v>75</v>
      </c>
      <c r="Y839">
        <v>2</v>
      </c>
      <c r="Z839">
        <v>192</v>
      </c>
    </row>
    <row r="840" spans="1:26" ht="15.95">
      <c r="A840" t="s">
        <v>5280</v>
      </c>
      <c r="B840" t="s">
        <v>16</v>
      </c>
      <c r="C840" t="str">
        <f>VLOOKUP(B840, Positions!A$1:B$160, 2, FALSE)</f>
        <v>Forward</v>
      </c>
      <c r="D840" t="s">
        <v>1895</v>
      </c>
      <c r="E840" t="s">
        <v>5666</v>
      </c>
      <c r="F840" t="s">
        <v>21</v>
      </c>
      <c r="G840" t="str">
        <f>VLOOKUP(E840, Tiers!M$1:P$134, 3, FALSE)</f>
        <v>NONE</v>
      </c>
      <c r="H840">
        <f>VLOOKUP(G840, Tiers!B$1:C$134, 2, FALSE)</f>
        <v>7</v>
      </c>
      <c r="I840" s="26" t="s">
        <v>5701</v>
      </c>
      <c r="J840">
        <f t="shared" si="54"/>
        <v>3</v>
      </c>
      <c r="K840">
        <f t="shared" si="55"/>
        <v>3</v>
      </c>
      <c r="L840">
        <f t="shared" si="56"/>
        <v>12887</v>
      </c>
      <c r="M840">
        <f t="shared" si="57"/>
        <v>423</v>
      </c>
      <c r="N840">
        <v>30</v>
      </c>
      <c r="O840" t="s">
        <v>455</v>
      </c>
      <c r="P840" t="s">
        <v>21</v>
      </c>
      <c r="Q840" t="s">
        <v>22</v>
      </c>
      <c r="R840" t="s">
        <v>21</v>
      </c>
      <c r="W840">
        <v>186</v>
      </c>
      <c r="X840">
        <v>94</v>
      </c>
      <c r="Y840">
        <v>79</v>
      </c>
      <c r="Z840">
        <v>403</v>
      </c>
    </row>
    <row r="841" spans="1:26" ht="15.95">
      <c r="A841" t="s">
        <v>5281</v>
      </c>
      <c r="B841" t="s">
        <v>72</v>
      </c>
      <c r="C841" t="str">
        <f>VLOOKUP(B841, Positions!A$1:B$160, 2, FALSE)</f>
        <v>Defender</v>
      </c>
      <c r="D841" t="s">
        <v>2232</v>
      </c>
      <c r="E841" t="s">
        <v>5666</v>
      </c>
      <c r="F841" t="s">
        <v>21</v>
      </c>
      <c r="G841" t="str">
        <f>VLOOKUP(E841, Tiers!M$1:P$134, 3, FALSE)</f>
        <v>NONE</v>
      </c>
      <c r="H841">
        <f>VLOOKUP(G841, Tiers!B$1:C$134, 2, FALSE)</f>
        <v>7</v>
      </c>
      <c r="I841" s="26" t="s">
        <v>5702</v>
      </c>
      <c r="J841">
        <f t="shared" si="54"/>
        <v>11</v>
      </c>
      <c r="K841">
        <f t="shared" si="55"/>
        <v>1</v>
      </c>
      <c r="L841">
        <f t="shared" si="56"/>
        <v>13024</v>
      </c>
      <c r="M841">
        <f t="shared" si="57"/>
        <v>427</v>
      </c>
      <c r="N841">
        <v>30</v>
      </c>
      <c r="O841" t="s">
        <v>57</v>
      </c>
      <c r="P841" t="s">
        <v>21</v>
      </c>
      <c r="Q841" t="s">
        <v>22</v>
      </c>
      <c r="R841" t="s">
        <v>21</v>
      </c>
      <c r="W841">
        <v>176</v>
      </c>
      <c r="X841">
        <v>70</v>
      </c>
      <c r="Y841">
        <v>13</v>
      </c>
      <c r="Z841">
        <v>382</v>
      </c>
    </row>
    <row r="842" spans="1:26" ht="15.95">
      <c r="A842" t="s">
        <v>5282</v>
      </c>
      <c r="B842" t="s">
        <v>680</v>
      </c>
      <c r="C842" t="str">
        <f>VLOOKUP(B842, Positions!A$1:B$160, 2, FALSE)</f>
        <v>Midfielder</v>
      </c>
      <c r="D842" t="s">
        <v>1009</v>
      </c>
      <c r="E842" t="s">
        <v>62</v>
      </c>
      <c r="F842" t="s">
        <v>21</v>
      </c>
      <c r="G842" t="str">
        <f>VLOOKUP(E842, Tiers!M$1:P$134, 3, FALSE)</f>
        <v>ENG1</v>
      </c>
      <c r="H842">
        <f>VLOOKUP(G842, Tiers!B$1:C$134, 2, FALSE)</f>
        <v>1</v>
      </c>
      <c r="I842" s="26" t="s">
        <v>5703</v>
      </c>
      <c r="J842">
        <f t="shared" si="54"/>
        <v>10</v>
      </c>
      <c r="K842">
        <f t="shared" si="55"/>
        <v>1</v>
      </c>
      <c r="L842">
        <f t="shared" si="56"/>
        <v>13043</v>
      </c>
      <c r="M842">
        <f t="shared" si="57"/>
        <v>428</v>
      </c>
      <c r="N842">
        <v>30</v>
      </c>
      <c r="O842" t="s">
        <v>459</v>
      </c>
      <c r="P842" t="s">
        <v>21</v>
      </c>
      <c r="Q842" t="s">
        <v>22</v>
      </c>
      <c r="R842" t="s">
        <v>21</v>
      </c>
      <c r="W842">
        <v>170</v>
      </c>
      <c r="X842">
        <v>76</v>
      </c>
      <c r="Y842">
        <v>34</v>
      </c>
      <c r="Z842">
        <v>389</v>
      </c>
    </row>
    <row r="843" spans="1:26" ht="15.95">
      <c r="A843" t="s">
        <v>5283</v>
      </c>
      <c r="B843" t="s">
        <v>166</v>
      </c>
      <c r="C843" t="str">
        <f>VLOOKUP(B843, Positions!A$1:B$160, 2, FALSE)</f>
        <v>Goalkeeper</v>
      </c>
      <c r="D843" t="s">
        <v>124</v>
      </c>
      <c r="E843" t="s">
        <v>5665</v>
      </c>
      <c r="F843" t="s">
        <v>21</v>
      </c>
      <c r="G843" t="str">
        <f>VLOOKUP(E843, Tiers!M$1:P$134, 3, FALSE)</f>
        <v>ENG2</v>
      </c>
      <c r="H843">
        <f>VLOOKUP(G843, Tiers!B$1:C$134, 2, FALSE)</f>
        <v>3</v>
      </c>
      <c r="I843" s="26" t="s">
        <v>5704</v>
      </c>
      <c r="J843">
        <f t="shared" si="54"/>
        <v>3</v>
      </c>
      <c r="K843">
        <f t="shared" si="55"/>
        <v>3</v>
      </c>
      <c r="L843">
        <f t="shared" si="56"/>
        <v>13245</v>
      </c>
      <c r="M843">
        <f t="shared" si="57"/>
        <v>435</v>
      </c>
      <c r="N843">
        <v>30</v>
      </c>
      <c r="O843" t="s">
        <v>2243</v>
      </c>
      <c r="P843" t="s">
        <v>21</v>
      </c>
      <c r="Q843" t="s">
        <v>22</v>
      </c>
      <c r="R843" t="s">
        <v>21</v>
      </c>
      <c r="W843">
        <v>193</v>
      </c>
      <c r="X843">
        <v>96</v>
      </c>
      <c r="Y843">
        <v>0</v>
      </c>
      <c r="Z843">
        <v>148</v>
      </c>
    </row>
    <row r="844" spans="1:26" ht="15.95">
      <c r="A844" t="s">
        <v>5284</v>
      </c>
      <c r="B844" t="s">
        <v>278</v>
      </c>
      <c r="C844" t="str">
        <f>VLOOKUP(B844, Positions!A$1:B$160, 2, FALSE)</f>
        <v>Midfielder</v>
      </c>
      <c r="D844" t="s">
        <v>5285</v>
      </c>
      <c r="E844" t="s">
        <v>5666</v>
      </c>
      <c r="F844" t="s">
        <v>563</v>
      </c>
      <c r="G844" t="str">
        <f>VLOOKUP(E844, Tiers!M$1:P$134, 3, FALSE)</f>
        <v>NONE</v>
      </c>
      <c r="H844">
        <f>VLOOKUP(G844, Tiers!B$1:C$134, 2, FALSE)</f>
        <v>7</v>
      </c>
      <c r="I844" s="26" t="s">
        <v>5705</v>
      </c>
      <c r="J844">
        <f t="shared" si="54"/>
        <v>3</v>
      </c>
      <c r="K844">
        <f t="shared" si="55"/>
        <v>3</v>
      </c>
      <c r="L844">
        <f t="shared" si="56"/>
        <v>13253</v>
      </c>
      <c r="M844">
        <f t="shared" si="57"/>
        <v>435</v>
      </c>
      <c r="N844">
        <v>30</v>
      </c>
      <c r="O844" t="s">
        <v>2010</v>
      </c>
      <c r="P844" t="s">
        <v>21</v>
      </c>
      <c r="Q844" t="s">
        <v>22</v>
      </c>
      <c r="R844" t="s">
        <v>21</v>
      </c>
      <c r="S844" t="s">
        <v>563</v>
      </c>
      <c r="W844">
        <v>183</v>
      </c>
      <c r="X844">
        <v>80</v>
      </c>
      <c r="Y844">
        <v>18</v>
      </c>
      <c r="Z844">
        <v>203</v>
      </c>
    </row>
    <row r="845" spans="1:26" ht="15.95">
      <c r="A845" t="s">
        <v>5286</v>
      </c>
      <c r="B845" t="s">
        <v>81</v>
      </c>
      <c r="C845" t="str">
        <f>VLOOKUP(B845, Positions!A$1:B$160, 2, FALSE)</f>
        <v>Defender</v>
      </c>
      <c r="D845" t="s">
        <v>2232</v>
      </c>
      <c r="E845" t="s">
        <v>5666</v>
      </c>
      <c r="F845" t="s">
        <v>21</v>
      </c>
      <c r="G845" t="str">
        <f>VLOOKUP(E845, Tiers!M$1:P$134, 3, FALSE)</f>
        <v>NONE</v>
      </c>
      <c r="H845">
        <f>VLOOKUP(G845, Tiers!B$1:C$134, 2, FALSE)</f>
        <v>7</v>
      </c>
      <c r="I845" s="26" t="s">
        <v>5706</v>
      </c>
      <c r="J845">
        <f t="shared" si="54"/>
        <v>3</v>
      </c>
      <c r="K845">
        <f t="shared" si="55"/>
        <v>3</v>
      </c>
      <c r="L845">
        <f t="shared" si="56"/>
        <v>13616</v>
      </c>
      <c r="M845">
        <f t="shared" si="57"/>
        <v>447</v>
      </c>
      <c r="N845">
        <v>30</v>
      </c>
      <c r="O845" t="s">
        <v>586</v>
      </c>
      <c r="P845" t="s">
        <v>21</v>
      </c>
      <c r="Q845" t="s">
        <v>22</v>
      </c>
      <c r="R845" t="s">
        <v>21</v>
      </c>
      <c r="W845">
        <v>191</v>
      </c>
      <c r="X845">
        <v>84</v>
      </c>
      <c r="Y845">
        <v>20</v>
      </c>
      <c r="Z845">
        <v>366</v>
      </c>
    </row>
    <row r="846" spans="1:26" ht="15.95">
      <c r="A846" t="s">
        <v>5287</v>
      </c>
      <c r="B846" t="s">
        <v>16</v>
      </c>
      <c r="C846" t="str">
        <f>VLOOKUP(B846, Positions!A$1:B$160, 2, FALSE)</f>
        <v>Forward</v>
      </c>
      <c r="D846" t="s">
        <v>5288</v>
      </c>
      <c r="E846" t="s">
        <v>5666</v>
      </c>
      <c r="F846" t="s">
        <v>374</v>
      </c>
      <c r="G846" t="str">
        <f>VLOOKUP(E846, Tiers!M$1:P$134, 3, FALSE)</f>
        <v>NONE</v>
      </c>
      <c r="H846">
        <f>VLOOKUP(G846, Tiers!B$1:C$134, 2, FALSE)</f>
        <v>7</v>
      </c>
      <c r="I846" s="26" t="s">
        <v>5707</v>
      </c>
      <c r="J846">
        <f t="shared" si="54"/>
        <v>5</v>
      </c>
      <c r="K846">
        <f t="shared" si="55"/>
        <v>3</v>
      </c>
      <c r="L846">
        <f t="shared" si="56"/>
        <v>13923</v>
      </c>
      <c r="M846">
        <f t="shared" si="57"/>
        <v>457</v>
      </c>
      <c r="N846">
        <v>30</v>
      </c>
      <c r="O846" t="s">
        <v>1019</v>
      </c>
      <c r="P846" t="s">
        <v>21</v>
      </c>
      <c r="Q846" t="s">
        <v>1020</v>
      </c>
      <c r="R846" t="s">
        <v>21</v>
      </c>
      <c r="S846" t="s">
        <v>145</v>
      </c>
      <c r="W846">
        <v>176</v>
      </c>
      <c r="X846">
        <v>81</v>
      </c>
      <c r="Y846">
        <v>95</v>
      </c>
      <c r="Z846">
        <v>337</v>
      </c>
    </row>
    <row r="847" spans="1:26" ht="15.95">
      <c r="A847" t="s">
        <v>5290</v>
      </c>
      <c r="B847" t="s">
        <v>42</v>
      </c>
      <c r="C847" t="str">
        <f>VLOOKUP(B847, Positions!A$1:B$160, 2, FALSE)</f>
        <v>Midfielder</v>
      </c>
      <c r="D847" t="s">
        <v>207</v>
      </c>
      <c r="E847" t="s">
        <v>5663</v>
      </c>
      <c r="F847" t="s">
        <v>21</v>
      </c>
      <c r="G847" t="str">
        <f>VLOOKUP(E847, Tiers!M$1:P$134, 3, FALSE)</f>
        <v>ENG4</v>
      </c>
      <c r="H847">
        <f>VLOOKUP(G847, Tiers!B$1:C$134, 2, FALSE)</f>
        <v>5</v>
      </c>
      <c r="I847" s="26" t="s">
        <v>5708</v>
      </c>
      <c r="J847">
        <f t="shared" si="54"/>
        <v>3</v>
      </c>
      <c r="K847">
        <f t="shared" si="55"/>
        <v>3</v>
      </c>
      <c r="L847">
        <f t="shared" si="56"/>
        <v>14719</v>
      </c>
      <c r="M847">
        <f t="shared" si="57"/>
        <v>483</v>
      </c>
      <c r="N847">
        <v>30</v>
      </c>
      <c r="O847" t="s">
        <v>2301</v>
      </c>
      <c r="P847" t="s">
        <v>21</v>
      </c>
      <c r="Q847" t="s">
        <v>22</v>
      </c>
      <c r="R847" t="s">
        <v>21</v>
      </c>
      <c r="W847">
        <v>173</v>
      </c>
      <c r="X847">
        <v>70</v>
      </c>
      <c r="Y847">
        <v>41</v>
      </c>
      <c r="Z847">
        <v>461</v>
      </c>
    </row>
    <row r="848" spans="1:26" ht="15.95">
      <c r="A848" t="s">
        <v>5291</v>
      </c>
      <c r="B848" t="s">
        <v>196</v>
      </c>
      <c r="C848" t="str">
        <f>VLOOKUP(B848, Positions!A$1:B$160, 2, FALSE)</f>
        <v>Defender</v>
      </c>
      <c r="D848" t="s">
        <v>329</v>
      </c>
      <c r="E848" t="s">
        <v>62</v>
      </c>
      <c r="F848" t="s">
        <v>21</v>
      </c>
      <c r="G848" t="str">
        <f>VLOOKUP(E848, Tiers!M$1:P$134, 3, FALSE)</f>
        <v>ENG1</v>
      </c>
      <c r="H848">
        <f>VLOOKUP(G848, Tiers!B$1:C$134, 2, FALSE)</f>
        <v>1</v>
      </c>
      <c r="I848" s="26" t="s">
        <v>5709</v>
      </c>
      <c r="J848">
        <f t="shared" si="54"/>
        <v>7</v>
      </c>
      <c r="K848">
        <f t="shared" si="55"/>
        <v>4</v>
      </c>
      <c r="L848">
        <f t="shared" si="56"/>
        <v>15326</v>
      </c>
      <c r="M848">
        <f t="shared" si="57"/>
        <v>503</v>
      </c>
      <c r="N848">
        <v>30</v>
      </c>
      <c r="O848" t="s">
        <v>57</v>
      </c>
      <c r="P848" t="s">
        <v>21</v>
      </c>
      <c r="Q848" t="s">
        <v>22</v>
      </c>
      <c r="R848" t="s">
        <v>21</v>
      </c>
      <c r="W848">
        <v>170</v>
      </c>
      <c r="X848">
        <v>70</v>
      </c>
      <c r="Y848">
        <v>27</v>
      </c>
      <c r="Z848">
        <v>408</v>
      </c>
    </row>
    <row r="849" spans="1:26" ht="15.95">
      <c r="A849" t="s">
        <v>5292</v>
      </c>
      <c r="B849" t="s">
        <v>16</v>
      </c>
      <c r="C849" t="str">
        <f>VLOOKUP(B849, Positions!A$1:B$160, 2, FALSE)</f>
        <v>Forward</v>
      </c>
      <c r="D849" t="s">
        <v>103</v>
      </c>
      <c r="E849" t="s">
        <v>5665</v>
      </c>
      <c r="F849" t="s">
        <v>21</v>
      </c>
      <c r="G849" t="str">
        <f>VLOOKUP(E849, Tiers!M$1:P$134, 3, FALSE)</f>
        <v>ENG2</v>
      </c>
      <c r="H849">
        <f>VLOOKUP(G849, Tiers!B$1:C$134, 2, FALSE)</f>
        <v>3</v>
      </c>
      <c r="I849" s="26" t="s">
        <v>5849</v>
      </c>
      <c r="J849">
        <f t="shared" si="54"/>
        <v>12</v>
      </c>
      <c r="K849">
        <f t="shared" si="55"/>
        <v>2</v>
      </c>
      <c r="L849">
        <f t="shared" si="56"/>
        <v>11159</v>
      </c>
      <c r="M849">
        <f t="shared" si="57"/>
        <v>366</v>
      </c>
      <c r="N849">
        <v>30</v>
      </c>
      <c r="O849" t="s">
        <v>455</v>
      </c>
      <c r="P849" t="s">
        <v>21</v>
      </c>
      <c r="Q849" t="s">
        <v>22</v>
      </c>
      <c r="R849" t="s">
        <v>21</v>
      </c>
      <c r="W849">
        <v>191</v>
      </c>
      <c r="X849">
        <v>70</v>
      </c>
      <c r="Y849">
        <v>58</v>
      </c>
      <c r="Z849">
        <v>332</v>
      </c>
    </row>
    <row r="850" spans="1:26" ht="15.95">
      <c r="A850" t="s">
        <v>5293</v>
      </c>
      <c r="B850" t="s">
        <v>166</v>
      </c>
      <c r="C850" t="str">
        <f>VLOOKUP(B850, Positions!A$1:B$160, 2, FALSE)</f>
        <v>Goalkeeper</v>
      </c>
      <c r="D850" t="s">
        <v>265</v>
      </c>
      <c r="E850" t="s">
        <v>5665</v>
      </c>
      <c r="F850" t="s">
        <v>21</v>
      </c>
      <c r="G850" t="str">
        <f>VLOOKUP(E850, Tiers!M$1:P$134, 3, FALSE)</f>
        <v>ENG2</v>
      </c>
      <c r="H850">
        <f>VLOOKUP(G850, Tiers!B$1:C$134, 2, FALSE)</f>
        <v>3</v>
      </c>
      <c r="I850" s="26" t="s">
        <v>5850</v>
      </c>
      <c r="J850">
        <f t="shared" si="54"/>
        <v>12</v>
      </c>
      <c r="K850">
        <f t="shared" si="55"/>
        <v>2</v>
      </c>
      <c r="L850">
        <f t="shared" si="56"/>
        <v>11161</v>
      </c>
      <c r="M850">
        <f t="shared" si="57"/>
        <v>366</v>
      </c>
      <c r="N850">
        <v>30</v>
      </c>
      <c r="O850" t="s">
        <v>370</v>
      </c>
      <c r="P850" t="s">
        <v>21</v>
      </c>
      <c r="Q850" t="s">
        <v>22</v>
      </c>
      <c r="R850" t="s">
        <v>21</v>
      </c>
      <c r="W850">
        <v>195</v>
      </c>
      <c r="X850">
        <v>74</v>
      </c>
      <c r="Y850">
        <v>0</v>
      </c>
      <c r="Z850">
        <v>404</v>
      </c>
    </row>
    <row r="851" spans="1:26" ht="15.95">
      <c r="A851" t="s">
        <v>5294</v>
      </c>
      <c r="B851" t="s">
        <v>102</v>
      </c>
      <c r="C851" t="str">
        <f>VLOOKUP(B851, Positions!A$1:B$160, 2, FALSE)</f>
        <v>Defender</v>
      </c>
      <c r="D851" t="s">
        <v>265</v>
      </c>
      <c r="E851" t="s">
        <v>5665</v>
      </c>
      <c r="F851" t="s">
        <v>21</v>
      </c>
      <c r="G851" t="str">
        <f>VLOOKUP(E851, Tiers!M$1:P$134, 3, FALSE)</f>
        <v>ENG2</v>
      </c>
      <c r="H851">
        <f>VLOOKUP(G851, Tiers!B$1:C$134, 2, FALSE)</f>
        <v>3</v>
      </c>
      <c r="I851" s="26" t="s">
        <v>5851</v>
      </c>
      <c r="J851">
        <f t="shared" si="54"/>
        <v>12</v>
      </c>
      <c r="K851">
        <f t="shared" si="55"/>
        <v>2</v>
      </c>
      <c r="L851">
        <f t="shared" si="56"/>
        <v>11162</v>
      </c>
      <c r="M851">
        <f t="shared" si="57"/>
        <v>366</v>
      </c>
      <c r="N851">
        <v>30</v>
      </c>
      <c r="O851" t="s">
        <v>1500</v>
      </c>
      <c r="P851" t="s">
        <v>21</v>
      </c>
      <c r="Q851" t="s">
        <v>22</v>
      </c>
      <c r="R851" t="s">
        <v>21</v>
      </c>
      <c r="W851">
        <v>194</v>
      </c>
      <c r="X851">
        <v>81</v>
      </c>
      <c r="Y851">
        <v>43</v>
      </c>
      <c r="Z851">
        <v>385</v>
      </c>
    </row>
    <row r="852" spans="1:26" ht="15.95">
      <c r="A852" t="s">
        <v>5295</v>
      </c>
      <c r="B852" t="s">
        <v>166</v>
      </c>
      <c r="C852" t="str">
        <f>VLOOKUP(B852, Positions!A$1:B$160, 2, FALSE)</f>
        <v>Goalkeeper</v>
      </c>
      <c r="D852" t="s">
        <v>116</v>
      </c>
      <c r="E852" t="s">
        <v>62</v>
      </c>
      <c r="F852" t="s">
        <v>21</v>
      </c>
      <c r="G852" t="str">
        <f>VLOOKUP(E852, Tiers!M$1:P$134, 3, FALSE)</f>
        <v>ENG1</v>
      </c>
      <c r="H852">
        <f>VLOOKUP(G852, Tiers!B$1:C$134, 2, FALSE)</f>
        <v>1</v>
      </c>
      <c r="I852" s="26" t="s">
        <v>5852</v>
      </c>
      <c r="J852">
        <f t="shared" si="54"/>
        <v>11</v>
      </c>
      <c r="K852">
        <f t="shared" si="55"/>
        <v>1</v>
      </c>
      <c r="L852">
        <f t="shared" si="56"/>
        <v>11184</v>
      </c>
      <c r="M852">
        <f t="shared" si="57"/>
        <v>367</v>
      </c>
      <c r="N852">
        <v>30</v>
      </c>
      <c r="O852" t="s">
        <v>149</v>
      </c>
      <c r="P852" t="s">
        <v>21</v>
      </c>
      <c r="Q852" t="s">
        <v>22</v>
      </c>
      <c r="R852" t="s">
        <v>21</v>
      </c>
      <c r="W852">
        <v>183</v>
      </c>
      <c r="X852">
        <v>78</v>
      </c>
      <c r="Y852">
        <v>0</v>
      </c>
      <c r="Z852">
        <v>166</v>
      </c>
    </row>
    <row r="853" spans="1:26" ht="15.95">
      <c r="A853" t="s">
        <v>5296</v>
      </c>
      <c r="B853" t="s">
        <v>42</v>
      </c>
      <c r="C853" t="str">
        <f>VLOOKUP(B853, Positions!A$1:B$160, 2, FALSE)</f>
        <v>Midfielder</v>
      </c>
      <c r="D853" t="s">
        <v>107</v>
      </c>
      <c r="E853" t="s">
        <v>5665</v>
      </c>
      <c r="F853" t="s">
        <v>21</v>
      </c>
      <c r="G853" t="str">
        <f>VLOOKUP(E853, Tiers!M$1:P$134, 3, FALSE)</f>
        <v>ENG2</v>
      </c>
      <c r="H853">
        <f>VLOOKUP(G853, Tiers!B$1:C$134, 2, FALSE)</f>
        <v>3</v>
      </c>
      <c r="I853" s="26" t="s">
        <v>5853</v>
      </c>
      <c r="J853">
        <f t="shared" si="54"/>
        <v>11</v>
      </c>
      <c r="K853">
        <f t="shared" si="55"/>
        <v>1</v>
      </c>
      <c r="L853">
        <f t="shared" si="56"/>
        <v>11196</v>
      </c>
      <c r="M853">
        <f t="shared" si="57"/>
        <v>367</v>
      </c>
      <c r="N853">
        <v>30</v>
      </c>
      <c r="O853" t="s">
        <v>1184</v>
      </c>
      <c r="P853" t="s">
        <v>21</v>
      </c>
      <c r="Q853" t="s">
        <v>22</v>
      </c>
      <c r="R853" t="s">
        <v>21</v>
      </c>
      <c r="S853" t="s">
        <v>340</v>
      </c>
      <c r="W853">
        <v>180</v>
      </c>
      <c r="X853">
        <v>64</v>
      </c>
      <c r="Y853">
        <v>25</v>
      </c>
      <c r="Z853">
        <v>271</v>
      </c>
    </row>
    <row r="854" spans="1:26" ht="15.95">
      <c r="A854" t="s">
        <v>5297</v>
      </c>
      <c r="B854" t="s">
        <v>36</v>
      </c>
      <c r="C854" t="str">
        <f>VLOOKUP(B854, Positions!A$1:B$160, 2, FALSE)</f>
        <v>Midfielder</v>
      </c>
      <c r="D854" t="s">
        <v>1243</v>
      </c>
      <c r="E854" t="s">
        <v>5666</v>
      </c>
      <c r="F854" t="s">
        <v>21</v>
      </c>
      <c r="G854" t="str">
        <f>VLOOKUP(E854, Tiers!M$1:P$134, 3, FALSE)</f>
        <v>NONE</v>
      </c>
      <c r="H854">
        <f>VLOOKUP(G854, Tiers!B$1:C$134, 2, FALSE)</f>
        <v>7</v>
      </c>
      <c r="I854" s="26" t="s">
        <v>5854</v>
      </c>
      <c r="J854">
        <f t="shared" si="54"/>
        <v>10</v>
      </c>
      <c r="K854">
        <f t="shared" si="55"/>
        <v>1</v>
      </c>
      <c r="L854">
        <f t="shared" si="56"/>
        <v>11203</v>
      </c>
      <c r="M854">
        <f t="shared" si="57"/>
        <v>368</v>
      </c>
      <c r="N854">
        <v>30</v>
      </c>
      <c r="O854" t="s">
        <v>57</v>
      </c>
      <c r="P854" t="s">
        <v>21</v>
      </c>
      <c r="Q854" t="s">
        <v>22</v>
      </c>
      <c r="R854" t="s">
        <v>21</v>
      </c>
      <c r="W854">
        <v>171</v>
      </c>
      <c r="X854">
        <v>77</v>
      </c>
      <c r="Y854">
        <v>11</v>
      </c>
      <c r="Z854">
        <v>343</v>
      </c>
    </row>
    <row r="855" spans="1:26" ht="15.95">
      <c r="A855" t="s">
        <v>5298</v>
      </c>
      <c r="B855" t="s">
        <v>5299</v>
      </c>
      <c r="C855" t="str">
        <f>VLOOKUP(B855, Positions!A$1:B$160, 2, FALSE)</f>
        <v>Defender</v>
      </c>
      <c r="D855" t="s">
        <v>116</v>
      </c>
      <c r="E855" t="s">
        <v>62</v>
      </c>
      <c r="F855" t="s">
        <v>21</v>
      </c>
      <c r="G855" t="str">
        <f>VLOOKUP(E855, Tiers!M$1:P$134, 3, FALSE)</f>
        <v>ENG1</v>
      </c>
      <c r="H855">
        <f>VLOOKUP(G855, Tiers!B$1:C$134, 2, FALSE)</f>
        <v>1</v>
      </c>
      <c r="I855" s="26" t="s">
        <v>5855</v>
      </c>
      <c r="J855">
        <f t="shared" si="54"/>
        <v>10</v>
      </c>
      <c r="K855">
        <f t="shared" si="55"/>
        <v>1</v>
      </c>
      <c r="L855">
        <f t="shared" si="56"/>
        <v>11210</v>
      </c>
      <c r="M855">
        <f t="shared" si="57"/>
        <v>368</v>
      </c>
      <c r="N855">
        <v>30</v>
      </c>
      <c r="O855" t="s">
        <v>74</v>
      </c>
      <c r="P855" t="s">
        <v>21</v>
      </c>
      <c r="Q855" t="s">
        <v>22</v>
      </c>
      <c r="R855" t="s">
        <v>21</v>
      </c>
      <c r="S855" t="s">
        <v>870</v>
      </c>
      <c r="W855">
        <v>178</v>
      </c>
      <c r="X855">
        <v>69</v>
      </c>
      <c r="Y855">
        <v>25</v>
      </c>
      <c r="Z855">
        <v>253</v>
      </c>
    </row>
    <row r="856" spans="1:26" ht="15.95">
      <c r="A856" t="s">
        <v>5300</v>
      </c>
      <c r="B856" t="s">
        <v>81</v>
      </c>
      <c r="C856" t="str">
        <f>VLOOKUP(B856, Positions!A$1:B$160, 2, FALSE)</f>
        <v>Defender</v>
      </c>
      <c r="D856" t="s">
        <v>3874</v>
      </c>
      <c r="E856" t="s">
        <v>5669</v>
      </c>
      <c r="F856" t="s">
        <v>421</v>
      </c>
      <c r="G856" t="str">
        <f>VLOOKUP(E856, Tiers!M$1:P$134, 3, FALSE)</f>
        <v>SCO1</v>
      </c>
      <c r="H856">
        <f>VLOOKUP(G856, Tiers!B$1:C$134, 2, FALSE)</f>
        <v>3</v>
      </c>
      <c r="I856" s="26" t="s">
        <v>5856</v>
      </c>
      <c r="J856">
        <f t="shared" si="54"/>
        <v>10</v>
      </c>
      <c r="K856">
        <f t="shared" si="55"/>
        <v>1</v>
      </c>
      <c r="L856">
        <f t="shared" si="56"/>
        <v>11214</v>
      </c>
      <c r="M856">
        <f t="shared" si="57"/>
        <v>368</v>
      </c>
      <c r="N856">
        <v>30</v>
      </c>
      <c r="O856" t="s">
        <v>5786</v>
      </c>
      <c r="P856" t="s">
        <v>21</v>
      </c>
      <c r="Q856" t="s">
        <v>22</v>
      </c>
      <c r="R856" t="s">
        <v>21</v>
      </c>
      <c r="S856" t="s">
        <v>340</v>
      </c>
      <c r="W856">
        <v>188</v>
      </c>
      <c r="X856">
        <v>83</v>
      </c>
      <c r="Y856">
        <v>10</v>
      </c>
      <c r="Z856">
        <v>242</v>
      </c>
    </row>
    <row r="857" spans="1:26" ht="15.95">
      <c r="A857" t="s">
        <v>5301</v>
      </c>
      <c r="B857" t="s">
        <v>16</v>
      </c>
      <c r="C857" t="str">
        <f>VLOOKUP(B857, Positions!A$1:B$160, 2, FALSE)</f>
        <v>Forward</v>
      </c>
      <c r="D857" t="s">
        <v>68</v>
      </c>
      <c r="E857" t="s">
        <v>5663</v>
      </c>
      <c r="F857" t="s">
        <v>21</v>
      </c>
      <c r="G857" t="str">
        <f>VLOOKUP(E857, Tiers!M$1:P$134, 3, FALSE)</f>
        <v>ENG4</v>
      </c>
      <c r="H857">
        <f>VLOOKUP(G857, Tiers!B$1:C$134, 2, FALSE)</f>
        <v>5</v>
      </c>
      <c r="I857" s="26" t="s">
        <v>5857</v>
      </c>
      <c r="J857">
        <f t="shared" si="54"/>
        <v>10</v>
      </c>
      <c r="K857">
        <f t="shared" si="55"/>
        <v>1</v>
      </c>
      <c r="L857">
        <f t="shared" si="56"/>
        <v>11216</v>
      </c>
      <c r="M857">
        <f t="shared" si="57"/>
        <v>368</v>
      </c>
      <c r="N857">
        <v>30</v>
      </c>
      <c r="O857" t="s">
        <v>284</v>
      </c>
      <c r="P857" t="s">
        <v>21</v>
      </c>
      <c r="Q857" t="s">
        <v>22</v>
      </c>
      <c r="R857" t="s">
        <v>21</v>
      </c>
      <c r="W857">
        <v>183</v>
      </c>
      <c r="X857">
        <v>71</v>
      </c>
      <c r="Y857">
        <v>133</v>
      </c>
      <c r="Z857">
        <v>400</v>
      </c>
    </row>
    <row r="858" spans="1:26" ht="15.95">
      <c r="A858" t="s">
        <v>5302</v>
      </c>
      <c r="B858" t="s">
        <v>36</v>
      </c>
      <c r="C858" t="str">
        <f>VLOOKUP(B858, Positions!A$1:B$160, 2, FALSE)</f>
        <v>Midfielder</v>
      </c>
      <c r="D858" t="s">
        <v>48</v>
      </c>
      <c r="E858" t="s">
        <v>5663</v>
      </c>
      <c r="F858" t="s">
        <v>21</v>
      </c>
      <c r="G858" t="str">
        <f>VLOOKUP(E858, Tiers!M$1:P$134, 3, FALSE)</f>
        <v>ENG4</v>
      </c>
      <c r="H858">
        <f>VLOOKUP(G858, Tiers!B$1:C$134, 2, FALSE)</f>
        <v>5</v>
      </c>
      <c r="I858" s="26" t="s">
        <v>5858</v>
      </c>
      <c r="J858">
        <f t="shared" si="54"/>
        <v>10</v>
      </c>
      <c r="K858">
        <f t="shared" si="55"/>
        <v>1</v>
      </c>
      <c r="L858">
        <f t="shared" si="56"/>
        <v>11217</v>
      </c>
      <c r="M858">
        <f t="shared" si="57"/>
        <v>368</v>
      </c>
      <c r="N858">
        <v>30</v>
      </c>
      <c r="O858" t="s">
        <v>4515</v>
      </c>
      <c r="P858" t="s">
        <v>21</v>
      </c>
      <c r="Q858" t="s">
        <v>22</v>
      </c>
      <c r="R858" t="s">
        <v>21</v>
      </c>
      <c r="W858">
        <v>181</v>
      </c>
      <c r="X858">
        <v>78</v>
      </c>
      <c r="Y858">
        <v>12</v>
      </c>
      <c r="Z858">
        <v>362</v>
      </c>
    </row>
    <row r="859" spans="1:26" ht="15.95">
      <c r="A859" t="s">
        <v>5303</v>
      </c>
      <c r="B859" t="s">
        <v>892</v>
      </c>
      <c r="C859" t="str">
        <f>VLOOKUP(B859, Positions!A$1:B$160, 2, FALSE)</f>
        <v>Defender</v>
      </c>
      <c r="D859" t="s">
        <v>1166</v>
      </c>
      <c r="E859" t="s">
        <v>5666</v>
      </c>
      <c r="F859" t="s">
        <v>21</v>
      </c>
      <c r="G859" t="str">
        <f>VLOOKUP(E859, Tiers!M$1:P$134, 3, FALSE)</f>
        <v>NONE</v>
      </c>
      <c r="H859">
        <f>VLOOKUP(G859, Tiers!B$1:C$134, 2, FALSE)</f>
        <v>7</v>
      </c>
      <c r="I859" s="26" t="s">
        <v>5859</v>
      </c>
      <c r="J859">
        <f t="shared" si="54"/>
        <v>10</v>
      </c>
      <c r="K859">
        <f t="shared" si="55"/>
        <v>1</v>
      </c>
      <c r="L859">
        <f t="shared" si="56"/>
        <v>11224</v>
      </c>
      <c r="M859">
        <f t="shared" si="57"/>
        <v>368</v>
      </c>
      <c r="N859">
        <v>30</v>
      </c>
      <c r="O859" t="s">
        <v>459</v>
      </c>
      <c r="P859" t="s">
        <v>21</v>
      </c>
      <c r="Q859" t="s">
        <v>22</v>
      </c>
      <c r="R859" t="s">
        <v>21</v>
      </c>
      <c r="W859">
        <v>183</v>
      </c>
      <c r="X859">
        <v>71</v>
      </c>
      <c r="Y859">
        <v>3</v>
      </c>
      <c r="Z859">
        <v>307</v>
      </c>
    </row>
    <row r="860" spans="1:26" ht="15.95">
      <c r="A860" t="s">
        <v>5304</v>
      </c>
      <c r="B860" t="s">
        <v>131</v>
      </c>
      <c r="C860" t="str">
        <f>VLOOKUP(B860, Positions!A$1:B$160, 2, FALSE)</f>
        <v>Forward</v>
      </c>
      <c r="D860" t="s">
        <v>2569</v>
      </c>
      <c r="E860" t="s">
        <v>5666</v>
      </c>
      <c r="F860" t="s">
        <v>21</v>
      </c>
      <c r="G860" t="str">
        <f>VLOOKUP(E860, Tiers!M$1:P$134, 3, FALSE)</f>
        <v>NONE</v>
      </c>
      <c r="H860">
        <f>VLOOKUP(G860, Tiers!B$1:C$134, 2, FALSE)</f>
        <v>7</v>
      </c>
      <c r="I860" s="26" t="s">
        <v>5860</v>
      </c>
      <c r="J860">
        <f t="shared" si="54"/>
        <v>10</v>
      </c>
      <c r="K860">
        <f t="shared" si="55"/>
        <v>1</v>
      </c>
      <c r="L860">
        <f t="shared" si="56"/>
        <v>11227</v>
      </c>
      <c r="M860">
        <f t="shared" si="57"/>
        <v>368</v>
      </c>
      <c r="N860">
        <v>30</v>
      </c>
      <c r="O860" t="s">
        <v>5305</v>
      </c>
      <c r="P860" t="s">
        <v>21</v>
      </c>
      <c r="Q860" t="s">
        <v>22</v>
      </c>
      <c r="R860" t="s">
        <v>21</v>
      </c>
      <c r="W860">
        <v>188</v>
      </c>
      <c r="X860">
        <v>83</v>
      </c>
      <c r="Y860">
        <v>168</v>
      </c>
      <c r="Z860">
        <v>424</v>
      </c>
    </row>
    <row r="861" spans="1:26" ht="15.95">
      <c r="A861" t="s">
        <v>5306</v>
      </c>
      <c r="B861" t="s">
        <v>115</v>
      </c>
      <c r="C861" t="str">
        <f>VLOOKUP(B861, Positions!A$1:B$160, 2, FALSE)</f>
        <v>Midfielder</v>
      </c>
      <c r="D861" t="s">
        <v>5264</v>
      </c>
      <c r="E861" t="s">
        <v>5666</v>
      </c>
      <c r="F861" t="s">
        <v>563</v>
      </c>
      <c r="G861" t="str">
        <f>VLOOKUP(E861, Tiers!M$1:P$134, 3, FALSE)</f>
        <v>NONE</v>
      </c>
      <c r="H861">
        <f>VLOOKUP(G861, Tiers!B$1:C$134, 2, FALSE)</f>
        <v>7</v>
      </c>
      <c r="I861" s="26" t="s">
        <v>5861</v>
      </c>
      <c r="J861">
        <f t="shared" si="54"/>
        <v>9</v>
      </c>
      <c r="K861">
        <f t="shared" si="55"/>
        <v>1</v>
      </c>
      <c r="L861">
        <f t="shared" si="56"/>
        <v>11234</v>
      </c>
      <c r="M861">
        <f t="shared" si="57"/>
        <v>369</v>
      </c>
      <c r="N861">
        <v>30</v>
      </c>
      <c r="O861" t="s">
        <v>124</v>
      </c>
      <c r="P861" t="s">
        <v>21</v>
      </c>
      <c r="Q861" t="s">
        <v>22</v>
      </c>
      <c r="R861" t="s">
        <v>21</v>
      </c>
      <c r="S861" t="s">
        <v>239</v>
      </c>
      <c r="W861">
        <v>172</v>
      </c>
      <c r="X861">
        <v>74</v>
      </c>
      <c r="Y861">
        <v>22</v>
      </c>
      <c r="Z861">
        <v>241</v>
      </c>
    </row>
    <row r="862" spans="1:26" ht="15.95">
      <c r="A862" t="s">
        <v>5307</v>
      </c>
      <c r="B862" t="s">
        <v>166</v>
      </c>
      <c r="C862" t="str">
        <f>VLOOKUP(B862, Positions!A$1:B$160, 2, FALSE)</f>
        <v>Goalkeeper</v>
      </c>
      <c r="D862" t="s">
        <v>5308</v>
      </c>
      <c r="E862" t="s">
        <v>5666</v>
      </c>
      <c r="F862" t="s">
        <v>374</v>
      </c>
      <c r="G862" t="str">
        <f>VLOOKUP(E862, Tiers!M$1:P$134, 3, FALSE)</f>
        <v>NONE</v>
      </c>
      <c r="H862">
        <f>VLOOKUP(G862, Tiers!B$1:C$134, 2, FALSE)</f>
        <v>7</v>
      </c>
      <c r="I862" s="26" t="s">
        <v>5862</v>
      </c>
      <c r="J862">
        <f t="shared" si="54"/>
        <v>9</v>
      </c>
      <c r="K862">
        <f t="shared" si="55"/>
        <v>1</v>
      </c>
      <c r="L862">
        <f t="shared" si="56"/>
        <v>11237</v>
      </c>
      <c r="M862">
        <f t="shared" si="57"/>
        <v>369</v>
      </c>
      <c r="N862">
        <v>30</v>
      </c>
      <c r="O862" t="s">
        <v>73</v>
      </c>
      <c r="P862" t="s">
        <v>21</v>
      </c>
      <c r="Q862" t="s">
        <v>22</v>
      </c>
      <c r="R862" t="s">
        <v>21</v>
      </c>
      <c r="W862">
        <v>188</v>
      </c>
      <c r="X862">
        <v>82</v>
      </c>
      <c r="Y862">
        <v>0</v>
      </c>
      <c r="Z862">
        <v>283</v>
      </c>
    </row>
    <row r="863" spans="1:26" ht="15.95">
      <c r="A863" t="s">
        <v>5309</v>
      </c>
      <c r="B863" t="s">
        <v>946</v>
      </c>
      <c r="C863" t="str">
        <f>VLOOKUP(B863, Positions!A$1:B$160, 2, FALSE)</f>
        <v>Defender</v>
      </c>
      <c r="D863" t="s">
        <v>5666</v>
      </c>
      <c r="E863" t="s">
        <v>5666</v>
      </c>
      <c r="F863" t="s">
        <v>21</v>
      </c>
      <c r="G863" t="str">
        <f>VLOOKUP(E863, Tiers!M$1:P$134, 3, FALSE)</f>
        <v>NONE</v>
      </c>
      <c r="H863">
        <f>VLOOKUP(G863, Tiers!B$1:C$134, 2, FALSE)</f>
        <v>7</v>
      </c>
      <c r="I863" s="26" t="s">
        <v>5775</v>
      </c>
      <c r="J863">
        <f t="shared" si="54"/>
        <v>9</v>
      </c>
      <c r="K863">
        <f t="shared" si="55"/>
        <v>1</v>
      </c>
      <c r="L863">
        <f t="shared" si="56"/>
        <v>11245</v>
      </c>
      <c r="M863">
        <f t="shared" si="57"/>
        <v>369</v>
      </c>
      <c r="N863">
        <v>30</v>
      </c>
      <c r="O863" t="s">
        <v>1015</v>
      </c>
      <c r="P863" t="s">
        <v>21</v>
      </c>
      <c r="Q863" t="s">
        <v>22</v>
      </c>
      <c r="R863" t="s">
        <v>21</v>
      </c>
      <c r="W863">
        <v>178</v>
      </c>
      <c r="X863">
        <v>73</v>
      </c>
      <c r="Y863">
        <v>8</v>
      </c>
      <c r="Z863">
        <v>297</v>
      </c>
    </row>
    <row r="864" spans="1:26" ht="15.95">
      <c r="A864" t="s">
        <v>5310</v>
      </c>
      <c r="B864" t="s">
        <v>16</v>
      </c>
      <c r="C864" t="str">
        <f>VLOOKUP(B864, Positions!A$1:B$160, 2, FALSE)</f>
        <v>Forward</v>
      </c>
      <c r="D864" t="s">
        <v>5666</v>
      </c>
      <c r="E864" t="s">
        <v>5666</v>
      </c>
      <c r="F864" t="s">
        <v>21</v>
      </c>
      <c r="G864" t="str">
        <f>VLOOKUP(E864, Tiers!M$1:P$134, 3, FALSE)</f>
        <v>NONE</v>
      </c>
      <c r="H864">
        <f>VLOOKUP(G864, Tiers!B$1:C$134, 2, FALSE)</f>
        <v>7</v>
      </c>
      <c r="I864" s="26" t="s">
        <v>5776</v>
      </c>
      <c r="J864">
        <f t="shared" si="54"/>
        <v>9</v>
      </c>
      <c r="K864">
        <f t="shared" si="55"/>
        <v>1</v>
      </c>
      <c r="L864">
        <f t="shared" si="56"/>
        <v>11247</v>
      </c>
      <c r="M864">
        <f t="shared" si="57"/>
        <v>369</v>
      </c>
      <c r="N864">
        <v>30</v>
      </c>
      <c r="O864" t="s">
        <v>326</v>
      </c>
      <c r="P864" t="s">
        <v>21</v>
      </c>
      <c r="Q864" t="s">
        <v>22</v>
      </c>
      <c r="R864" t="s">
        <v>21</v>
      </c>
      <c r="W864">
        <v>173</v>
      </c>
      <c r="X864">
        <v>73</v>
      </c>
      <c r="Y864">
        <v>42</v>
      </c>
      <c r="Z864">
        <v>196</v>
      </c>
    </row>
    <row r="865" spans="1:26" ht="15.95">
      <c r="A865" t="s">
        <v>2794</v>
      </c>
      <c r="B865" t="s">
        <v>16</v>
      </c>
      <c r="C865" t="str">
        <f>VLOOKUP(B865, Positions!A$1:B$160, 2, FALSE)</f>
        <v>Forward</v>
      </c>
      <c r="D865" t="s">
        <v>1279</v>
      </c>
      <c r="E865" t="s">
        <v>5666</v>
      </c>
      <c r="F865" t="s">
        <v>21</v>
      </c>
      <c r="G865" t="str">
        <f>VLOOKUP(E865, Tiers!M$1:P$134, 3, FALSE)</f>
        <v>NONE</v>
      </c>
      <c r="H865">
        <f>VLOOKUP(G865, Tiers!B$1:C$134, 2, FALSE)</f>
        <v>7</v>
      </c>
      <c r="I865" s="26" t="s">
        <v>5777</v>
      </c>
      <c r="J865">
        <f t="shared" si="54"/>
        <v>7</v>
      </c>
      <c r="K865">
        <f t="shared" si="55"/>
        <v>4</v>
      </c>
      <c r="L865">
        <f t="shared" si="56"/>
        <v>11310</v>
      </c>
      <c r="M865">
        <f t="shared" si="57"/>
        <v>371</v>
      </c>
      <c r="N865">
        <v>30</v>
      </c>
      <c r="O865" t="s">
        <v>5666</v>
      </c>
      <c r="P865" t="s">
        <v>21</v>
      </c>
      <c r="Q865" t="s">
        <v>22</v>
      </c>
      <c r="R865" t="s">
        <v>21</v>
      </c>
      <c r="W865">
        <v>191</v>
      </c>
      <c r="X865">
        <v>86</v>
      </c>
      <c r="Y865">
        <v>88</v>
      </c>
      <c r="Z865">
        <v>308</v>
      </c>
    </row>
    <row r="866" spans="1:26" ht="15.95">
      <c r="A866" t="s">
        <v>5311</v>
      </c>
      <c r="B866" t="s">
        <v>322</v>
      </c>
      <c r="C866" t="str">
        <f>VLOOKUP(B866, Positions!A$1:B$160, 2, FALSE)</f>
        <v>Midfielder</v>
      </c>
      <c r="D866" t="s">
        <v>762</v>
      </c>
      <c r="E866" t="s">
        <v>5665</v>
      </c>
      <c r="F866" t="s">
        <v>21</v>
      </c>
      <c r="G866" t="str">
        <f>VLOOKUP(E866, Tiers!M$1:P$134, 3, FALSE)</f>
        <v>ENG2</v>
      </c>
      <c r="H866">
        <f>VLOOKUP(G866, Tiers!B$1:C$134, 2, FALSE)</f>
        <v>3</v>
      </c>
      <c r="I866" s="26" t="s">
        <v>5778</v>
      </c>
      <c r="J866">
        <f t="shared" si="54"/>
        <v>5</v>
      </c>
      <c r="K866">
        <f t="shared" si="55"/>
        <v>3</v>
      </c>
      <c r="L866">
        <f t="shared" si="56"/>
        <v>11371</v>
      </c>
      <c r="M866">
        <f t="shared" si="57"/>
        <v>373</v>
      </c>
      <c r="N866">
        <v>30</v>
      </c>
      <c r="O866" t="s">
        <v>3114</v>
      </c>
      <c r="P866" t="s">
        <v>21</v>
      </c>
      <c r="Q866" t="s">
        <v>22</v>
      </c>
      <c r="R866" t="s">
        <v>21</v>
      </c>
      <c r="W866">
        <v>178</v>
      </c>
      <c r="X866">
        <v>64</v>
      </c>
      <c r="Y866">
        <v>73</v>
      </c>
      <c r="Z866">
        <v>410</v>
      </c>
    </row>
    <row r="867" spans="1:26" ht="15.95">
      <c r="A867" t="s">
        <v>5312</v>
      </c>
      <c r="B867" t="s">
        <v>1151</v>
      </c>
      <c r="C867" t="str">
        <f>VLOOKUP(B867, Positions!A$1:B$160, 2, FALSE)</f>
        <v>Defender</v>
      </c>
      <c r="D867" t="s">
        <v>1895</v>
      </c>
      <c r="E867" t="s">
        <v>5666</v>
      </c>
      <c r="F867" t="s">
        <v>21</v>
      </c>
      <c r="G867" t="str">
        <f>VLOOKUP(E867, Tiers!M$1:P$134, 3, FALSE)</f>
        <v>NONE</v>
      </c>
      <c r="H867">
        <f>VLOOKUP(G867, Tiers!B$1:C$134, 2, FALSE)</f>
        <v>7</v>
      </c>
      <c r="I867" s="26" t="s">
        <v>5779</v>
      </c>
      <c r="J867">
        <f t="shared" si="54"/>
        <v>4</v>
      </c>
      <c r="K867">
        <f t="shared" si="55"/>
        <v>3</v>
      </c>
      <c r="L867">
        <f t="shared" si="56"/>
        <v>11392</v>
      </c>
      <c r="M867">
        <f t="shared" si="57"/>
        <v>374</v>
      </c>
      <c r="N867">
        <v>30</v>
      </c>
      <c r="O867" t="s">
        <v>586</v>
      </c>
      <c r="P867" t="s">
        <v>21</v>
      </c>
      <c r="Q867" t="s">
        <v>22</v>
      </c>
      <c r="R867" t="s">
        <v>21</v>
      </c>
      <c r="W867">
        <v>171</v>
      </c>
      <c r="X867">
        <v>65</v>
      </c>
      <c r="Y867">
        <v>16</v>
      </c>
      <c r="Z867">
        <v>405</v>
      </c>
    </row>
    <row r="868" spans="1:26" ht="15.95">
      <c r="A868" t="s">
        <v>5313</v>
      </c>
      <c r="B868" t="s">
        <v>31</v>
      </c>
      <c r="C868" t="str">
        <f>VLOOKUP(B868, Positions!A$1:B$160, 2, FALSE)</f>
        <v>Defender</v>
      </c>
      <c r="D868" t="s">
        <v>79</v>
      </c>
      <c r="E868" t="s">
        <v>5663</v>
      </c>
      <c r="F868" t="s">
        <v>21</v>
      </c>
      <c r="G868" t="str">
        <f>VLOOKUP(E868, Tiers!M$1:P$134, 3, FALSE)</f>
        <v>ENG4</v>
      </c>
      <c r="H868">
        <f>VLOOKUP(G868, Tiers!B$1:C$134, 2, FALSE)</f>
        <v>5</v>
      </c>
      <c r="I868" s="26" t="s">
        <v>5679</v>
      </c>
      <c r="J868">
        <f t="shared" si="54"/>
        <v>2</v>
      </c>
      <c r="K868">
        <f t="shared" si="55"/>
        <v>2</v>
      </c>
      <c r="L868">
        <f t="shared" si="56"/>
        <v>11467</v>
      </c>
      <c r="M868">
        <f t="shared" si="57"/>
        <v>376</v>
      </c>
      <c r="N868">
        <v>30</v>
      </c>
      <c r="O868" t="s">
        <v>785</v>
      </c>
      <c r="P868" t="s">
        <v>21</v>
      </c>
      <c r="Q868" t="s">
        <v>22</v>
      </c>
      <c r="R868" t="s">
        <v>21</v>
      </c>
      <c r="W868">
        <v>178</v>
      </c>
      <c r="X868">
        <v>75</v>
      </c>
      <c r="Y868">
        <v>3</v>
      </c>
      <c r="Z868">
        <v>325</v>
      </c>
    </row>
    <row r="869" spans="1:26" ht="15.95">
      <c r="A869" t="s">
        <v>5314</v>
      </c>
      <c r="B869" t="s">
        <v>31</v>
      </c>
      <c r="C869" t="str">
        <f>VLOOKUP(B869, Positions!A$1:B$160, 2, FALSE)</f>
        <v>Defender</v>
      </c>
      <c r="D869" t="s">
        <v>537</v>
      </c>
      <c r="E869" t="s">
        <v>62</v>
      </c>
      <c r="F869" t="s">
        <v>21</v>
      </c>
      <c r="G869" t="str">
        <f>VLOOKUP(E869, Tiers!M$1:P$134, 3, FALSE)</f>
        <v>ENG1</v>
      </c>
      <c r="H869">
        <f>VLOOKUP(G869, Tiers!B$1:C$134, 2, FALSE)</f>
        <v>1</v>
      </c>
      <c r="I869" s="26" t="s">
        <v>5680</v>
      </c>
      <c r="J869">
        <f t="shared" si="54"/>
        <v>1</v>
      </c>
      <c r="K869">
        <f t="shared" si="55"/>
        <v>2</v>
      </c>
      <c r="L869">
        <f t="shared" si="56"/>
        <v>11476</v>
      </c>
      <c r="M869">
        <f t="shared" si="57"/>
        <v>377</v>
      </c>
      <c r="N869">
        <v>30</v>
      </c>
      <c r="O869" t="s">
        <v>74</v>
      </c>
      <c r="P869" t="s">
        <v>21</v>
      </c>
      <c r="Q869" t="s">
        <v>22</v>
      </c>
      <c r="R869" t="s">
        <v>21</v>
      </c>
      <c r="W869">
        <v>182</v>
      </c>
      <c r="X869">
        <v>70</v>
      </c>
      <c r="Y869">
        <v>15</v>
      </c>
      <c r="Z869">
        <v>309</v>
      </c>
    </row>
    <row r="870" spans="1:26" ht="15.95">
      <c r="A870" t="s">
        <v>4880</v>
      </c>
      <c r="B870" t="s">
        <v>877</v>
      </c>
      <c r="C870" t="str">
        <f>VLOOKUP(B870, Positions!A$1:B$160, 2, FALSE)</f>
        <v>Defender</v>
      </c>
      <c r="D870" t="s">
        <v>154</v>
      </c>
      <c r="E870" t="s">
        <v>5665</v>
      </c>
      <c r="F870" t="s">
        <v>21</v>
      </c>
      <c r="G870" t="str">
        <f>VLOOKUP(E870, Tiers!M$1:P$134, 3, FALSE)</f>
        <v>ENG2</v>
      </c>
      <c r="H870">
        <f>VLOOKUP(G870, Tiers!B$1:C$134, 2, FALSE)</f>
        <v>3</v>
      </c>
      <c r="I870" s="26" t="s">
        <v>5682</v>
      </c>
      <c r="J870">
        <f t="shared" si="54"/>
        <v>10</v>
      </c>
      <c r="K870">
        <f t="shared" si="55"/>
        <v>1</v>
      </c>
      <c r="L870">
        <f t="shared" si="56"/>
        <v>11566</v>
      </c>
      <c r="M870">
        <f t="shared" si="57"/>
        <v>380</v>
      </c>
      <c r="N870">
        <v>30</v>
      </c>
      <c r="O870" t="s">
        <v>57</v>
      </c>
      <c r="P870" t="s">
        <v>21</v>
      </c>
      <c r="Q870" t="s">
        <v>22</v>
      </c>
      <c r="R870" t="s">
        <v>21</v>
      </c>
      <c r="W870">
        <v>178</v>
      </c>
      <c r="X870">
        <v>81</v>
      </c>
      <c r="Y870">
        <v>26</v>
      </c>
      <c r="Z870">
        <v>246</v>
      </c>
    </row>
    <row r="871" spans="1:26" ht="15.95">
      <c r="A871" t="s">
        <v>5315</v>
      </c>
      <c r="B871" t="s">
        <v>81</v>
      </c>
      <c r="C871" t="str">
        <f>VLOOKUP(B871, Positions!A$1:B$160, 2, FALSE)</f>
        <v>Defender</v>
      </c>
      <c r="D871" t="s">
        <v>3353</v>
      </c>
      <c r="E871" t="s">
        <v>5669</v>
      </c>
      <c r="F871" t="s">
        <v>421</v>
      </c>
      <c r="G871" t="str">
        <f>VLOOKUP(E871, Tiers!M$1:P$134, 3, FALSE)</f>
        <v>SCO1</v>
      </c>
      <c r="H871">
        <f>VLOOKUP(G871, Tiers!B$1:C$134, 2, FALSE)</f>
        <v>3</v>
      </c>
      <c r="I871" s="26" t="s">
        <v>5683</v>
      </c>
      <c r="J871">
        <f t="shared" si="54"/>
        <v>9</v>
      </c>
      <c r="K871">
        <f t="shared" si="55"/>
        <v>1</v>
      </c>
      <c r="L871">
        <f t="shared" si="56"/>
        <v>11625</v>
      </c>
      <c r="M871">
        <f t="shared" si="57"/>
        <v>381</v>
      </c>
      <c r="N871">
        <v>30</v>
      </c>
      <c r="O871" t="s">
        <v>373</v>
      </c>
      <c r="P871" t="s">
        <v>21</v>
      </c>
      <c r="Q871" t="s">
        <v>22</v>
      </c>
      <c r="R871" t="s">
        <v>21</v>
      </c>
      <c r="W871">
        <v>186</v>
      </c>
      <c r="X871">
        <v>80</v>
      </c>
      <c r="Y871">
        <v>37</v>
      </c>
      <c r="Z871">
        <v>356</v>
      </c>
    </row>
    <row r="872" spans="1:26" ht="15.95">
      <c r="A872" t="s">
        <v>5316</v>
      </c>
      <c r="B872" t="s">
        <v>102</v>
      </c>
      <c r="C872" t="str">
        <f>VLOOKUP(B872, Positions!A$1:B$160, 2, FALSE)</f>
        <v>Defender</v>
      </c>
      <c r="D872" t="s">
        <v>537</v>
      </c>
      <c r="E872" t="s">
        <v>62</v>
      </c>
      <c r="F872" t="s">
        <v>21</v>
      </c>
      <c r="G872" t="str">
        <f>VLOOKUP(E872, Tiers!M$1:P$134, 3, FALSE)</f>
        <v>ENG1</v>
      </c>
      <c r="H872">
        <f>VLOOKUP(G872, Tiers!B$1:C$134, 2, FALSE)</f>
        <v>1</v>
      </c>
      <c r="I872" s="26" t="s">
        <v>5684</v>
      </c>
      <c r="J872">
        <f t="shared" si="54"/>
        <v>3</v>
      </c>
      <c r="K872">
        <f t="shared" si="55"/>
        <v>3</v>
      </c>
      <c r="L872">
        <f t="shared" si="56"/>
        <v>11788</v>
      </c>
      <c r="M872">
        <f t="shared" si="57"/>
        <v>387</v>
      </c>
      <c r="N872">
        <v>30</v>
      </c>
      <c r="O872" t="s">
        <v>5790</v>
      </c>
      <c r="P872" t="s">
        <v>21</v>
      </c>
      <c r="Q872" t="s">
        <v>22</v>
      </c>
      <c r="R872" t="s">
        <v>21</v>
      </c>
      <c r="W872">
        <v>181</v>
      </c>
      <c r="X872">
        <v>70</v>
      </c>
      <c r="Y872">
        <v>1</v>
      </c>
      <c r="Z872">
        <v>204</v>
      </c>
    </row>
    <row r="873" spans="1:26" ht="15.95">
      <c r="A873" t="s">
        <v>5317</v>
      </c>
      <c r="B873" t="s">
        <v>16</v>
      </c>
      <c r="C873" t="str">
        <f>VLOOKUP(B873, Positions!A$1:B$160, 2, FALSE)</f>
        <v>Forward</v>
      </c>
      <c r="D873" t="s">
        <v>1358</v>
      </c>
      <c r="E873" t="s">
        <v>5663</v>
      </c>
      <c r="F873" t="s">
        <v>21</v>
      </c>
      <c r="G873" t="str">
        <f>VLOOKUP(E873, Tiers!M$1:P$134, 3, FALSE)</f>
        <v>ENG4</v>
      </c>
      <c r="H873">
        <f>VLOOKUP(G873, Tiers!B$1:C$134, 2, FALSE)</f>
        <v>5</v>
      </c>
      <c r="I873" s="26" t="s">
        <v>5684</v>
      </c>
      <c r="J873">
        <f t="shared" ref="J873:J936" si="58">MONTH(I873)</f>
        <v>3</v>
      </c>
      <c r="K873">
        <f t="shared" ref="K873:K936" si="59">IF(OR(MONTH(I873)=9, MONTH(I873)=10, MONTH(I873)=11), 1,
IF(OR(MONTH(I873)=12, MONTH(I873)=1, MONTH(I873)=2), 2,
IF(OR(MONTH(I873)=3, MONTH(I873)=4, MONTH(I873)=5), 3,
4)))</f>
        <v>3</v>
      </c>
      <c r="L873">
        <f t="shared" ref="L873:L936" si="60">DATEDIF(I873, DATE(2015, 7, 1), "d")</f>
        <v>11788</v>
      </c>
      <c r="M873">
        <f t="shared" ref="M873:M936" si="61">DATEDIF(I873, DATE(2015, 7, 1), "m")</f>
        <v>387</v>
      </c>
      <c r="N873">
        <v>30</v>
      </c>
      <c r="O873" t="s">
        <v>2779</v>
      </c>
      <c r="P873" t="s">
        <v>21</v>
      </c>
      <c r="Q873" t="s">
        <v>22</v>
      </c>
      <c r="R873" t="s">
        <v>21</v>
      </c>
      <c r="W873">
        <v>186</v>
      </c>
      <c r="X873">
        <v>75</v>
      </c>
      <c r="Y873">
        <v>79</v>
      </c>
      <c r="Z873">
        <v>381</v>
      </c>
    </row>
    <row r="874" spans="1:26" ht="15.95">
      <c r="A874" t="s">
        <v>5318</v>
      </c>
      <c r="B874" t="s">
        <v>946</v>
      </c>
      <c r="C874" t="str">
        <f>VLOOKUP(B874, Positions!A$1:B$160, 2, FALSE)</f>
        <v>Defender</v>
      </c>
      <c r="D874" t="s">
        <v>1883</v>
      </c>
      <c r="E874" t="s">
        <v>5666</v>
      </c>
      <c r="F874" t="s">
        <v>21</v>
      </c>
      <c r="G874" t="str">
        <f>VLOOKUP(E874, Tiers!M$1:P$134, 3, FALSE)</f>
        <v>NONE</v>
      </c>
      <c r="H874">
        <f>VLOOKUP(G874, Tiers!B$1:C$134, 2, FALSE)</f>
        <v>7</v>
      </c>
      <c r="I874" s="26" t="s">
        <v>5685</v>
      </c>
      <c r="J874">
        <f t="shared" si="58"/>
        <v>1</v>
      </c>
      <c r="K874">
        <f t="shared" si="59"/>
        <v>2</v>
      </c>
      <c r="L874">
        <f t="shared" si="60"/>
        <v>11847</v>
      </c>
      <c r="M874">
        <f t="shared" si="61"/>
        <v>389</v>
      </c>
      <c r="N874">
        <v>30</v>
      </c>
      <c r="O874" t="s">
        <v>1221</v>
      </c>
      <c r="P874" t="s">
        <v>21</v>
      </c>
      <c r="Q874" t="s">
        <v>22</v>
      </c>
      <c r="R874" t="s">
        <v>21</v>
      </c>
      <c r="W874">
        <v>167</v>
      </c>
      <c r="X874">
        <v>67</v>
      </c>
      <c r="Y874">
        <v>31</v>
      </c>
      <c r="Z874">
        <v>297</v>
      </c>
    </row>
    <row r="875" spans="1:26" ht="15.95">
      <c r="A875" t="s">
        <v>5319</v>
      </c>
      <c r="B875" t="s">
        <v>1239</v>
      </c>
      <c r="C875" t="str">
        <f>VLOOKUP(B875, Positions!A$1:B$160, 2, FALSE)</f>
        <v>Midfielder</v>
      </c>
      <c r="D875" t="s">
        <v>136</v>
      </c>
      <c r="E875" t="s">
        <v>5665</v>
      </c>
      <c r="F875" t="s">
        <v>21</v>
      </c>
      <c r="G875" t="str">
        <f>VLOOKUP(E875, Tiers!M$1:P$134, 3, FALSE)</f>
        <v>ENG2</v>
      </c>
      <c r="H875">
        <f>VLOOKUP(G875, Tiers!B$1:C$134, 2, FALSE)</f>
        <v>3</v>
      </c>
      <c r="I875" s="26" t="s">
        <v>5686</v>
      </c>
      <c r="J875">
        <f t="shared" si="58"/>
        <v>1</v>
      </c>
      <c r="K875">
        <f t="shared" si="59"/>
        <v>2</v>
      </c>
      <c r="L875">
        <f t="shared" si="60"/>
        <v>11854</v>
      </c>
      <c r="M875">
        <f t="shared" si="61"/>
        <v>389</v>
      </c>
      <c r="N875">
        <v>30</v>
      </c>
      <c r="O875" t="s">
        <v>136</v>
      </c>
      <c r="P875" t="s">
        <v>21</v>
      </c>
      <c r="Q875" t="s">
        <v>22</v>
      </c>
      <c r="R875" t="s">
        <v>21</v>
      </c>
      <c r="W875">
        <v>180</v>
      </c>
      <c r="X875">
        <v>65</v>
      </c>
      <c r="Y875">
        <v>39</v>
      </c>
      <c r="Z875">
        <v>385</v>
      </c>
    </row>
    <row r="876" spans="1:26" ht="15.95">
      <c r="A876" t="s">
        <v>5320</v>
      </c>
      <c r="B876" t="s">
        <v>81</v>
      </c>
      <c r="C876" t="str">
        <f>VLOOKUP(B876, Positions!A$1:B$160, 2, FALSE)</f>
        <v>Defender</v>
      </c>
      <c r="D876" t="s">
        <v>5321</v>
      </c>
      <c r="E876" t="s">
        <v>5666</v>
      </c>
      <c r="F876" t="s">
        <v>563</v>
      </c>
      <c r="G876" t="str">
        <f>VLOOKUP(E876, Tiers!M$1:P$134, 3, FALSE)</f>
        <v>NONE</v>
      </c>
      <c r="H876">
        <f>VLOOKUP(G876, Tiers!B$1:C$134, 2, FALSE)</f>
        <v>7</v>
      </c>
      <c r="I876" s="26" t="s">
        <v>5687</v>
      </c>
      <c r="J876">
        <f t="shared" si="58"/>
        <v>12</v>
      </c>
      <c r="K876">
        <f t="shared" si="59"/>
        <v>2</v>
      </c>
      <c r="L876">
        <f t="shared" si="60"/>
        <v>11879</v>
      </c>
      <c r="M876">
        <f t="shared" si="61"/>
        <v>390</v>
      </c>
      <c r="N876">
        <v>30</v>
      </c>
      <c r="O876" t="s">
        <v>74</v>
      </c>
      <c r="P876" t="s">
        <v>21</v>
      </c>
      <c r="Q876" t="s">
        <v>22</v>
      </c>
      <c r="R876" t="s">
        <v>21</v>
      </c>
      <c r="W876">
        <v>188</v>
      </c>
      <c r="X876">
        <v>80</v>
      </c>
      <c r="Y876">
        <v>19</v>
      </c>
      <c r="Z876">
        <v>341</v>
      </c>
    </row>
    <row r="877" spans="1:26" ht="15.95">
      <c r="A877" t="s">
        <v>5322</v>
      </c>
      <c r="B877" t="s">
        <v>16</v>
      </c>
      <c r="C877" t="str">
        <f>VLOOKUP(B877, Positions!A$1:B$160, 2, FALSE)</f>
        <v>Forward</v>
      </c>
      <c r="D877" t="s">
        <v>1358</v>
      </c>
      <c r="E877" t="s">
        <v>5663</v>
      </c>
      <c r="F877" t="s">
        <v>21</v>
      </c>
      <c r="G877" t="str">
        <f>VLOOKUP(E877, Tiers!M$1:P$134, 3, FALSE)</f>
        <v>ENG4</v>
      </c>
      <c r="H877">
        <f>VLOOKUP(G877, Tiers!B$1:C$134, 2, FALSE)</f>
        <v>5</v>
      </c>
      <c r="I877" s="26" t="s">
        <v>5688</v>
      </c>
      <c r="J877">
        <f t="shared" si="58"/>
        <v>11</v>
      </c>
      <c r="K877">
        <f t="shared" si="59"/>
        <v>1</v>
      </c>
      <c r="L877">
        <f t="shared" si="60"/>
        <v>11919</v>
      </c>
      <c r="M877">
        <f t="shared" si="61"/>
        <v>391</v>
      </c>
      <c r="N877">
        <v>30</v>
      </c>
      <c r="O877" t="s">
        <v>1395</v>
      </c>
      <c r="P877" t="s">
        <v>21</v>
      </c>
      <c r="Q877" t="s">
        <v>22</v>
      </c>
      <c r="R877" t="s">
        <v>21</v>
      </c>
      <c r="W877">
        <v>178</v>
      </c>
      <c r="X877">
        <v>69</v>
      </c>
      <c r="Y877">
        <v>74</v>
      </c>
      <c r="Z877">
        <v>226</v>
      </c>
    </row>
    <row r="878" spans="1:26" ht="15.95">
      <c r="A878" t="s">
        <v>5323</v>
      </c>
      <c r="B878" t="s">
        <v>81</v>
      </c>
      <c r="C878" t="str">
        <f>VLOOKUP(B878, Positions!A$1:B$160, 2, FALSE)</f>
        <v>Defender</v>
      </c>
      <c r="D878" t="s">
        <v>5324</v>
      </c>
      <c r="E878" t="s">
        <v>5666</v>
      </c>
      <c r="F878" t="s">
        <v>21</v>
      </c>
      <c r="G878" t="str">
        <f>VLOOKUP(E878, Tiers!M$1:P$134, 3, FALSE)</f>
        <v>NONE</v>
      </c>
      <c r="H878">
        <f>VLOOKUP(G878, Tiers!B$1:C$134, 2, FALSE)</f>
        <v>7</v>
      </c>
      <c r="I878" s="26" t="s">
        <v>5689</v>
      </c>
      <c r="J878">
        <f t="shared" si="58"/>
        <v>10</v>
      </c>
      <c r="K878">
        <f t="shared" si="59"/>
        <v>1</v>
      </c>
      <c r="L878">
        <f t="shared" si="60"/>
        <v>11931</v>
      </c>
      <c r="M878">
        <f t="shared" si="61"/>
        <v>392</v>
      </c>
      <c r="N878">
        <v>30</v>
      </c>
      <c r="O878" t="s">
        <v>74</v>
      </c>
      <c r="P878" t="s">
        <v>21</v>
      </c>
      <c r="Q878" t="s">
        <v>22</v>
      </c>
      <c r="R878" t="s">
        <v>21</v>
      </c>
      <c r="W878">
        <v>192</v>
      </c>
      <c r="X878">
        <v>88</v>
      </c>
      <c r="Y878">
        <v>6</v>
      </c>
      <c r="Z878">
        <v>298</v>
      </c>
    </row>
    <row r="879" spans="1:26" ht="15.95">
      <c r="A879" t="s">
        <v>5325</v>
      </c>
      <c r="B879" t="s">
        <v>16</v>
      </c>
      <c r="C879" t="str">
        <f>VLOOKUP(B879, Positions!A$1:B$160, 2, FALSE)</f>
        <v>Forward</v>
      </c>
      <c r="D879" t="s">
        <v>326</v>
      </c>
      <c r="E879" t="s">
        <v>5663</v>
      </c>
      <c r="F879" t="s">
        <v>21</v>
      </c>
      <c r="G879" t="str">
        <f>VLOOKUP(E879, Tiers!M$1:P$134, 3, FALSE)</f>
        <v>ENG4</v>
      </c>
      <c r="H879">
        <f>VLOOKUP(G879, Tiers!B$1:C$134, 2, FALSE)</f>
        <v>5</v>
      </c>
      <c r="I879" s="26" t="s">
        <v>5690</v>
      </c>
      <c r="J879">
        <f t="shared" si="58"/>
        <v>10</v>
      </c>
      <c r="K879">
        <f t="shared" si="59"/>
        <v>1</v>
      </c>
      <c r="L879">
        <f t="shared" si="60"/>
        <v>11932</v>
      </c>
      <c r="M879">
        <f t="shared" si="61"/>
        <v>392</v>
      </c>
      <c r="N879">
        <v>30</v>
      </c>
      <c r="O879" t="s">
        <v>4965</v>
      </c>
      <c r="P879" t="s">
        <v>21</v>
      </c>
      <c r="Q879" t="s">
        <v>22</v>
      </c>
      <c r="R879" t="s">
        <v>21</v>
      </c>
      <c r="W879">
        <v>175</v>
      </c>
      <c r="X879">
        <v>70</v>
      </c>
      <c r="Y879">
        <v>198</v>
      </c>
      <c r="Z879">
        <v>439</v>
      </c>
    </row>
    <row r="880" spans="1:26" ht="15.95">
      <c r="A880" t="s">
        <v>5326</v>
      </c>
      <c r="B880" t="s">
        <v>16</v>
      </c>
      <c r="C880" t="str">
        <f>VLOOKUP(B880, Positions!A$1:B$160, 2, FALSE)</f>
        <v>Forward</v>
      </c>
      <c r="D880" t="s">
        <v>187</v>
      </c>
      <c r="E880" t="s">
        <v>5663</v>
      </c>
      <c r="F880" t="s">
        <v>21</v>
      </c>
      <c r="G880" t="str">
        <f>VLOOKUP(E880, Tiers!M$1:P$134, 3, FALSE)</f>
        <v>ENG4</v>
      </c>
      <c r="H880">
        <f>VLOOKUP(G880, Tiers!B$1:C$134, 2, FALSE)</f>
        <v>5</v>
      </c>
      <c r="I880" s="26" t="s">
        <v>5691</v>
      </c>
      <c r="J880">
        <f t="shared" si="58"/>
        <v>9</v>
      </c>
      <c r="K880">
        <f t="shared" si="59"/>
        <v>1</v>
      </c>
      <c r="L880">
        <f t="shared" si="60"/>
        <v>11964</v>
      </c>
      <c r="M880">
        <f t="shared" si="61"/>
        <v>393</v>
      </c>
      <c r="N880">
        <v>30</v>
      </c>
      <c r="O880" t="s">
        <v>57</v>
      </c>
      <c r="P880" t="s">
        <v>21</v>
      </c>
      <c r="Q880" t="s">
        <v>22</v>
      </c>
      <c r="R880" t="s">
        <v>21</v>
      </c>
      <c r="W880">
        <v>186</v>
      </c>
      <c r="X880">
        <v>79</v>
      </c>
      <c r="Y880">
        <v>100</v>
      </c>
      <c r="Z880">
        <v>423</v>
      </c>
    </row>
    <row r="881" spans="1:26" ht="15.95">
      <c r="A881" t="s">
        <v>5327</v>
      </c>
      <c r="B881" t="s">
        <v>281</v>
      </c>
      <c r="C881" t="str">
        <f>VLOOKUP(B881, Positions!A$1:B$160, 2, FALSE)</f>
        <v>Forward</v>
      </c>
      <c r="D881" t="s">
        <v>5666</v>
      </c>
      <c r="E881" t="s">
        <v>5666</v>
      </c>
      <c r="F881" t="s">
        <v>21</v>
      </c>
      <c r="G881" t="str">
        <f>VLOOKUP(E881, Tiers!M$1:P$134, 3, FALSE)</f>
        <v>NONE</v>
      </c>
      <c r="H881">
        <f>VLOOKUP(G881, Tiers!B$1:C$134, 2, FALSE)</f>
        <v>7</v>
      </c>
      <c r="I881" s="26" t="s">
        <v>5692</v>
      </c>
      <c r="J881">
        <f t="shared" si="58"/>
        <v>9</v>
      </c>
      <c r="K881">
        <f t="shared" si="59"/>
        <v>1</v>
      </c>
      <c r="L881">
        <f t="shared" si="60"/>
        <v>11971</v>
      </c>
      <c r="M881">
        <f t="shared" si="61"/>
        <v>393</v>
      </c>
      <c r="N881">
        <v>30</v>
      </c>
      <c r="O881" t="s">
        <v>74</v>
      </c>
      <c r="P881" t="s">
        <v>21</v>
      </c>
      <c r="Q881" t="s">
        <v>22</v>
      </c>
      <c r="R881" t="s">
        <v>21</v>
      </c>
      <c r="W881">
        <v>168</v>
      </c>
      <c r="X881">
        <v>65</v>
      </c>
      <c r="Y881">
        <v>8</v>
      </c>
      <c r="Z881">
        <v>253</v>
      </c>
    </row>
    <row r="882" spans="1:26" ht="15.95">
      <c r="A882" t="s">
        <v>5328</v>
      </c>
      <c r="B882" t="s">
        <v>843</v>
      </c>
      <c r="C882" t="str">
        <f>VLOOKUP(B882, Positions!A$1:B$160, 2, FALSE)</f>
        <v>Defender</v>
      </c>
      <c r="D882" t="s">
        <v>229</v>
      </c>
      <c r="E882" t="s">
        <v>5665</v>
      </c>
      <c r="F882" t="s">
        <v>21</v>
      </c>
      <c r="G882" t="str">
        <f>VLOOKUP(E882, Tiers!M$1:P$134, 3, FALSE)</f>
        <v>ENG2</v>
      </c>
      <c r="H882">
        <f>VLOOKUP(G882, Tiers!B$1:C$134, 2, FALSE)</f>
        <v>3</v>
      </c>
      <c r="I882" s="26" t="s">
        <v>5693</v>
      </c>
      <c r="J882">
        <f t="shared" si="58"/>
        <v>6</v>
      </c>
      <c r="K882">
        <f t="shared" si="59"/>
        <v>4</v>
      </c>
      <c r="L882">
        <f t="shared" si="60"/>
        <v>12060</v>
      </c>
      <c r="M882">
        <f t="shared" si="61"/>
        <v>396</v>
      </c>
      <c r="N882">
        <v>30</v>
      </c>
      <c r="O882" t="s">
        <v>74</v>
      </c>
      <c r="P882" t="s">
        <v>21</v>
      </c>
      <c r="Q882" t="s">
        <v>22</v>
      </c>
      <c r="R882" t="s">
        <v>21</v>
      </c>
      <c r="S882" t="s">
        <v>172</v>
      </c>
      <c r="W882">
        <v>178</v>
      </c>
      <c r="X882">
        <v>73</v>
      </c>
      <c r="Y882">
        <v>5</v>
      </c>
      <c r="Z882">
        <v>344</v>
      </c>
    </row>
    <row r="883" spans="1:26" ht="15.95">
      <c r="A883" t="s">
        <v>5329</v>
      </c>
      <c r="B883" t="s">
        <v>36</v>
      </c>
      <c r="C883" t="str">
        <f>VLOOKUP(B883, Positions!A$1:B$160, 2, FALSE)</f>
        <v>Midfielder</v>
      </c>
      <c r="D883" t="s">
        <v>5330</v>
      </c>
      <c r="E883" t="s">
        <v>5666</v>
      </c>
      <c r="F883" t="s">
        <v>4590</v>
      </c>
      <c r="G883" t="str">
        <f>VLOOKUP(E883, Tiers!M$1:P$134, 3, FALSE)</f>
        <v>NONE</v>
      </c>
      <c r="H883">
        <f>VLOOKUP(G883, Tiers!B$1:C$134, 2, FALSE)</f>
        <v>7</v>
      </c>
      <c r="I883" s="26" t="s">
        <v>5694</v>
      </c>
      <c r="J883">
        <f t="shared" si="58"/>
        <v>11</v>
      </c>
      <c r="K883">
        <f t="shared" si="59"/>
        <v>1</v>
      </c>
      <c r="L883">
        <f t="shared" si="60"/>
        <v>12284</v>
      </c>
      <c r="M883">
        <f t="shared" si="61"/>
        <v>403</v>
      </c>
      <c r="N883">
        <v>31</v>
      </c>
      <c r="O883" t="s">
        <v>154</v>
      </c>
      <c r="P883" t="s">
        <v>21</v>
      </c>
      <c r="Q883" t="s">
        <v>22</v>
      </c>
      <c r="R883" t="s">
        <v>21</v>
      </c>
      <c r="S883" t="s">
        <v>4590</v>
      </c>
      <c r="W883">
        <v>189</v>
      </c>
      <c r="X883">
        <v>86</v>
      </c>
      <c r="Y883">
        <v>15</v>
      </c>
      <c r="Z883">
        <v>57</v>
      </c>
    </row>
    <row r="884" spans="1:26" ht="15.95">
      <c r="A884" t="s">
        <v>5331</v>
      </c>
      <c r="B884" t="s">
        <v>81</v>
      </c>
      <c r="C884" t="str">
        <f>VLOOKUP(B884, Positions!A$1:B$160, 2, FALSE)</f>
        <v>Defender</v>
      </c>
      <c r="D884" t="s">
        <v>5332</v>
      </c>
      <c r="E884" t="s">
        <v>5666</v>
      </c>
      <c r="F884" t="s">
        <v>21</v>
      </c>
      <c r="G884" t="str">
        <f>VLOOKUP(E884, Tiers!M$1:P$134, 3, FALSE)</f>
        <v>NONE</v>
      </c>
      <c r="H884">
        <f>VLOOKUP(G884, Tiers!B$1:C$134, 2, FALSE)</f>
        <v>7</v>
      </c>
      <c r="I884" s="26" t="s">
        <v>5695</v>
      </c>
      <c r="J884">
        <f t="shared" si="58"/>
        <v>11</v>
      </c>
      <c r="K884">
        <f t="shared" si="59"/>
        <v>1</v>
      </c>
      <c r="L884">
        <f t="shared" si="60"/>
        <v>12290</v>
      </c>
      <c r="M884">
        <f t="shared" si="61"/>
        <v>403</v>
      </c>
      <c r="N884">
        <v>31</v>
      </c>
      <c r="O884" t="s">
        <v>596</v>
      </c>
      <c r="P884" t="s">
        <v>21</v>
      </c>
      <c r="Q884" t="s">
        <v>22</v>
      </c>
      <c r="R884" t="s">
        <v>21</v>
      </c>
      <c r="S884" t="s">
        <v>3799</v>
      </c>
      <c r="W884">
        <v>189</v>
      </c>
      <c r="X884">
        <v>78</v>
      </c>
      <c r="Y884">
        <v>4</v>
      </c>
      <c r="Z884">
        <v>245</v>
      </c>
    </row>
    <row r="885" spans="1:26" ht="15.95">
      <c r="A885" t="s">
        <v>5333</v>
      </c>
      <c r="B885" t="s">
        <v>36</v>
      </c>
      <c r="C885" t="str">
        <f>VLOOKUP(B885, Positions!A$1:B$160, 2, FALSE)</f>
        <v>Midfielder</v>
      </c>
      <c r="D885" t="s">
        <v>48</v>
      </c>
      <c r="E885" t="s">
        <v>5663</v>
      </c>
      <c r="F885" t="s">
        <v>21</v>
      </c>
      <c r="G885" t="str">
        <f>VLOOKUP(E885, Tiers!M$1:P$134, 3, FALSE)</f>
        <v>ENG4</v>
      </c>
      <c r="H885">
        <f>VLOOKUP(G885, Tiers!B$1:C$134, 2, FALSE)</f>
        <v>5</v>
      </c>
      <c r="I885" s="26" t="s">
        <v>5696</v>
      </c>
      <c r="J885">
        <f t="shared" si="58"/>
        <v>2</v>
      </c>
      <c r="K885">
        <f t="shared" si="59"/>
        <v>2</v>
      </c>
      <c r="L885">
        <f t="shared" si="60"/>
        <v>12559</v>
      </c>
      <c r="M885">
        <f t="shared" si="61"/>
        <v>412</v>
      </c>
      <c r="N885">
        <v>31</v>
      </c>
      <c r="O885" t="s">
        <v>74</v>
      </c>
      <c r="P885" t="s">
        <v>21</v>
      </c>
      <c r="Q885" t="s">
        <v>22</v>
      </c>
      <c r="R885" t="s">
        <v>21</v>
      </c>
      <c r="W885">
        <v>178</v>
      </c>
      <c r="X885">
        <v>80</v>
      </c>
      <c r="Y885">
        <v>88</v>
      </c>
      <c r="Z885">
        <v>462</v>
      </c>
    </row>
    <row r="886" spans="1:26" ht="15.95">
      <c r="A886" t="s">
        <v>5334</v>
      </c>
      <c r="B886" t="s">
        <v>166</v>
      </c>
      <c r="C886" t="str">
        <f>VLOOKUP(B886, Positions!A$1:B$160, 2, FALSE)</f>
        <v>Goalkeeper</v>
      </c>
      <c r="D886" t="s">
        <v>2569</v>
      </c>
      <c r="E886" t="s">
        <v>5666</v>
      </c>
      <c r="F886" t="s">
        <v>21</v>
      </c>
      <c r="G886" t="str">
        <f>VLOOKUP(E886, Tiers!M$1:P$134, 3, FALSE)</f>
        <v>NONE</v>
      </c>
      <c r="H886">
        <f>VLOOKUP(G886, Tiers!B$1:C$134, 2, FALSE)</f>
        <v>7</v>
      </c>
      <c r="I886" s="26" t="s">
        <v>5697</v>
      </c>
      <c r="J886">
        <f t="shared" si="58"/>
        <v>12</v>
      </c>
      <c r="K886">
        <f t="shared" si="59"/>
        <v>2</v>
      </c>
      <c r="L886">
        <f t="shared" si="60"/>
        <v>12613</v>
      </c>
      <c r="M886">
        <f t="shared" si="61"/>
        <v>414</v>
      </c>
      <c r="N886">
        <v>31</v>
      </c>
      <c r="O886" t="s">
        <v>5335</v>
      </c>
      <c r="P886" t="s">
        <v>21</v>
      </c>
      <c r="Q886" t="s">
        <v>22</v>
      </c>
      <c r="R886" t="s">
        <v>21</v>
      </c>
      <c r="W886">
        <v>188</v>
      </c>
      <c r="X886">
        <v>84</v>
      </c>
      <c r="Y886">
        <v>0</v>
      </c>
      <c r="Z886">
        <v>302</v>
      </c>
    </row>
    <row r="887" spans="1:26" ht="15.95">
      <c r="A887" t="s">
        <v>5336</v>
      </c>
      <c r="B887" t="s">
        <v>16</v>
      </c>
      <c r="C887" t="str">
        <f>VLOOKUP(B887, Positions!A$1:B$160, 2, FALSE)</f>
        <v>Forward</v>
      </c>
      <c r="D887" t="s">
        <v>2443</v>
      </c>
      <c r="E887" t="s">
        <v>5666</v>
      </c>
      <c r="F887" t="s">
        <v>21</v>
      </c>
      <c r="G887" t="str">
        <f>VLOOKUP(E887, Tiers!M$1:P$134, 3, FALSE)</f>
        <v>NONE</v>
      </c>
      <c r="H887">
        <f>VLOOKUP(G887, Tiers!B$1:C$134, 2, FALSE)</f>
        <v>7</v>
      </c>
      <c r="I887" s="26" t="s">
        <v>5698</v>
      </c>
      <c r="J887">
        <f t="shared" si="58"/>
        <v>11</v>
      </c>
      <c r="K887">
        <f t="shared" si="59"/>
        <v>1</v>
      </c>
      <c r="L887">
        <f t="shared" si="60"/>
        <v>12633</v>
      </c>
      <c r="M887">
        <f t="shared" si="61"/>
        <v>415</v>
      </c>
      <c r="N887">
        <v>31</v>
      </c>
      <c r="O887" t="s">
        <v>5790</v>
      </c>
      <c r="P887" t="s">
        <v>21</v>
      </c>
      <c r="Q887" t="s">
        <v>22</v>
      </c>
      <c r="R887" t="s">
        <v>21</v>
      </c>
      <c r="W887">
        <v>194</v>
      </c>
      <c r="X887">
        <v>106</v>
      </c>
      <c r="Y887">
        <v>23</v>
      </c>
      <c r="Z887">
        <v>142</v>
      </c>
    </row>
    <row r="888" spans="1:26" ht="15.95">
      <c r="A888" t="s">
        <v>5338</v>
      </c>
      <c r="B888" t="s">
        <v>72</v>
      </c>
      <c r="C888" t="str">
        <f>VLOOKUP(B888, Positions!A$1:B$160, 2, FALSE)</f>
        <v>Defender</v>
      </c>
      <c r="D888" t="s">
        <v>579</v>
      </c>
      <c r="E888" t="s">
        <v>5665</v>
      </c>
      <c r="F888" t="s">
        <v>21</v>
      </c>
      <c r="G888" t="str">
        <f>VLOOKUP(E888, Tiers!M$1:P$134, 3, FALSE)</f>
        <v>ENG2</v>
      </c>
      <c r="H888">
        <f>VLOOKUP(G888, Tiers!B$1:C$134, 2, FALSE)</f>
        <v>3</v>
      </c>
      <c r="I888" s="26" t="s">
        <v>5699</v>
      </c>
      <c r="J888">
        <f t="shared" si="58"/>
        <v>11</v>
      </c>
      <c r="K888">
        <f t="shared" si="59"/>
        <v>1</v>
      </c>
      <c r="L888">
        <f t="shared" si="60"/>
        <v>12643</v>
      </c>
      <c r="M888">
        <f t="shared" si="61"/>
        <v>415</v>
      </c>
      <c r="N888">
        <v>31</v>
      </c>
      <c r="O888" t="s">
        <v>461</v>
      </c>
      <c r="P888" t="s">
        <v>21</v>
      </c>
      <c r="Q888" t="s">
        <v>22</v>
      </c>
      <c r="R888" t="s">
        <v>21</v>
      </c>
      <c r="W888">
        <v>181</v>
      </c>
      <c r="X888">
        <v>70</v>
      </c>
      <c r="Y888">
        <v>19</v>
      </c>
      <c r="Z888">
        <v>501</v>
      </c>
    </row>
    <row r="889" spans="1:26" ht="15.95">
      <c r="A889" t="s">
        <v>5339</v>
      </c>
      <c r="B889" t="s">
        <v>892</v>
      </c>
      <c r="C889" t="str">
        <f>VLOOKUP(B889, Positions!A$1:B$160, 2, FALSE)</f>
        <v>Defender</v>
      </c>
      <c r="D889" t="s">
        <v>5340</v>
      </c>
      <c r="E889" t="s">
        <v>5666</v>
      </c>
      <c r="F889" t="s">
        <v>563</v>
      </c>
      <c r="G889" t="str">
        <f>VLOOKUP(E889, Tiers!M$1:P$134, 3, FALSE)</f>
        <v>NONE</v>
      </c>
      <c r="H889">
        <f>VLOOKUP(G889, Tiers!B$1:C$134, 2, FALSE)</f>
        <v>7</v>
      </c>
      <c r="I889" s="26" t="s">
        <v>5700</v>
      </c>
      <c r="J889">
        <f t="shared" si="58"/>
        <v>5</v>
      </c>
      <c r="K889">
        <f t="shared" si="59"/>
        <v>3</v>
      </c>
      <c r="L889">
        <f t="shared" si="60"/>
        <v>12818</v>
      </c>
      <c r="M889">
        <f t="shared" si="61"/>
        <v>421</v>
      </c>
      <c r="N889">
        <v>31</v>
      </c>
      <c r="O889" t="s">
        <v>74</v>
      </c>
      <c r="P889" t="s">
        <v>21</v>
      </c>
      <c r="Q889" t="s">
        <v>22</v>
      </c>
      <c r="R889" t="s">
        <v>21</v>
      </c>
      <c r="S889" t="s">
        <v>172</v>
      </c>
      <c r="W889">
        <v>175</v>
      </c>
      <c r="X889">
        <v>77</v>
      </c>
      <c r="Y889">
        <v>23</v>
      </c>
      <c r="Z889">
        <v>388</v>
      </c>
    </row>
    <row r="890" spans="1:26" ht="15.95">
      <c r="A890" t="s">
        <v>5341</v>
      </c>
      <c r="B890" t="s">
        <v>16</v>
      </c>
      <c r="C890" t="str">
        <f>VLOOKUP(B890, Positions!A$1:B$160, 2, FALSE)</f>
        <v>Forward</v>
      </c>
      <c r="D890" t="s">
        <v>5666</v>
      </c>
      <c r="E890" t="s">
        <v>5666</v>
      </c>
      <c r="F890" t="s">
        <v>21</v>
      </c>
      <c r="G890" t="str">
        <f>VLOOKUP(E890, Tiers!M$1:P$134, 3, FALSE)</f>
        <v>NONE</v>
      </c>
      <c r="H890">
        <f>VLOOKUP(G890, Tiers!B$1:C$134, 2, FALSE)</f>
        <v>7</v>
      </c>
      <c r="I890" s="26" t="s">
        <v>5701</v>
      </c>
      <c r="J890">
        <f t="shared" si="58"/>
        <v>3</v>
      </c>
      <c r="K890">
        <f t="shared" si="59"/>
        <v>3</v>
      </c>
      <c r="L890">
        <f t="shared" si="60"/>
        <v>12887</v>
      </c>
      <c r="M890">
        <f t="shared" si="61"/>
        <v>423</v>
      </c>
      <c r="N890">
        <v>31</v>
      </c>
      <c r="O890" t="s">
        <v>1496</v>
      </c>
      <c r="P890" t="s">
        <v>21</v>
      </c>
      <c r="Q890" t="s">
        <v>22</v>
      </c>
      <c r="R890" t="s">
        <v>21</v>
      </c>
      <c r="W890">
        <v>188</v>
      </c>
      <c r="X890">
        <v>75</v>
      </c>
      <c r="Y890">
        <v>81</v>
      </c>
      <c r="Z890">
        <v>349</v>
      </c>
    </row>
    <row r="891" spans="1:26" ht="15.95">
      <c r="A891" t="s">
        <v>5342</v>
      </c>
      <c r="B891" t="s">
        <v>16</v>
      </c>
      <c r="C891" t="str">
        <f>VLOOKUP(B891, Positions!A$1:B$160, 2, FALSE)</f>
        <v>Forward</v>
      </c>
      <c r="D891" t="s">
        <v>412</v>
      </c>
      <c r="E891" t="s">
        <v>5664</v>
      </c>
      <c r="F891" t="s">
        <v>21</v>
      </c>
      <c r="G891" t="str">
        <f>VLOOKUP(E891, Tiers!M$1:P$134, 3, FALSE)</f>
        <v>ENG3</v>
      </c>
      <c r="H891">
        <f>VLOOKUP(G891, Tiers!B$1:C$134, 2, FALSE)</f>
        <v>4</v>
      </c>
      <c r="I891" s="26" t="s">
        <v>5702</v>
      </c>
      <c r="J891">
        <f t="shared" si="58"/>
        <v>11</v>
      </c>
      <c r="K891">
        <f t="shared" si="59"/>
        <v>1</v>
      </c>
      <c r="L891">
        <f t="shared" si="60"/>
        <v>13024</v>
      </c>
      <c r="M891">
        <f t="shared" si="61"/>
        <v>427</v>
      </c>
      <c r="N891">
        <v>31</v>
      </c>
      <c r="O891" t="s">
        <v>157</v>
      </c>
      <c r="P891" t="s">
        <v>21</v>
      </c>
      <c r="Q891" t="s">
        <v>22</v>
      </c>
      <c r="R891" t="s">
        <v>21</v>
      </c>
      <c r="W891">
        <v>171</v>
      </c>
      <c r="X891">
        <v>69</v>
      </c>
      <c r="Y891">
        <v>67</v>
      </c>
      <c r="Z891">
        <v>304</v>
      </c>
    </row>
    <row r="892" spans="1:26" ht="15.95">
      <c r="A892" t="s">
        <v>5343</v>
      </c>
      <c r="B892" t="s">
        <v>42</v>
      </c>
      <c r="C892" t="str">
        <f>VLOOKUP(B892, Positions!A$1:B$160, 2, FALSE)</f>
        <v>Midfielder</v>
      </c>
      <c r="D892" t="s">
        <v>259</v>
      </c>
      <c r="E892" t="s">
        <v>5663</v>
      </c>
      <c r="F892" t="s">
        <v>21</v>
      </c>
      <c r="G892" t="str">
        <f>VLOOKUP(E892, Tiers!M$1:P$134, 3, FALSE)</f>
        <v>ENG4</v>
      </c>
      <c r="H892">
        <f>VLOOKUP(G892, Tiers!B$1:C$134, 2, FALSE)</f>
        <v>5</v>
      </c>
      <c r="I892" s="26" t="s">
        <v>5703</v>
      </c>
      <c r="J892">
        <f t="shared" si="58"/>
        <v>10</v>
      </c>
      <c r="K892">
        <f t="shared" si="59"/>
        <v>1</v>
      </c>
      <c r="L892">
        <f t="shared" si="60"/>
        <v>13043</v>
      </c>
      <c r="M892">
        <f t="shared" si="61"/>
        <v>428</v>
      </c>
      <c r="N892">
        <v>31</v>
      </c>
      <c r="O892" t="s">
        <v>57</v>
      </c>
      <c r="P892" t="s">
        <v>21</v>
      </c>
      <c r="Q892" t="s">
        <v>22</v>
      </c>
      <c r="R892" t="s">
        <v>21</v>
      </c>
      <c r="W892">
        <v>183</v>
      </c>
      <c r="X892">
        <v>73</v>
      </c>
      <c r="Y892">
        <v>47</v>
      </c>
      <c r="Z892">
        <v>379</v>
      </c>
    </row>
    <row r="893" spans="1:26" ht="15.95">
      <c r="A893" t="s">
        <v>5344</v>
      </c>
      <c r="B893" t="s">
        <v>36</v>
      </c>
      <c r="C893" t="str">
        <f>VLOOKUP(B893, Positions!A$1:B$160, 2, FALSE)</f>
        <v>Midfielder</v>
      </c>
      <c r="D893" t="s">
        <v>5666</v>
      </c>
      <c r="E893" t="s">
        <v>5666</v>
      </c>
      <c r="F893" t="s">
        <v>21</v>
      </c>
      <c r="G893" t="str">
        <f>VLOOKUP(E893, Tiers!M$1:P$134, 3, FALSE)</f>
        <v>NONE</v>
      </c>
      <c r="H893">
        <f>VLOOKUP(G893, Tiers!B$1:C$134, 2, FALSE)</f>
        <v>7</v>
      </c>
      <c r="I893" s="26" t="s">
        <v>5704</v>
      </c>
      <c r="J893">
        <f t="shared" si="58"/>
        <v>3</v>
      </c>
      <c r="K893">
        <f t="shared" si="59"/>
        <v>3</v>
      </c>
      <c r="L893">
        <f t="shared" si="60"/>
        <v>13245</v>
      </c>
      <c r="M893">
        <f t="shared" si="61"/>
        <v>435</v>
      </c>
      <c r="N893">
        <v>31</v>
      </c>
      <c r="O893" t="s">
        <v>57</v>
      </c>
      <c r="P893" t="s">
        <v>21</v>
      </c>
      <c r="Q893" t="s">
        <v>22</v>
      </c>
      <c r="R893" t="s">
        <v>21</v>
      </c>
      <c r="W893">
        <v>173</v>
      </c>
      <c r="X893">
        <v>70</v>
      </c>
      <c r="Y893">
        <v>8</v>
      </c>
      <c r="Z893">
        <v>210</v>
      </c>
    </row>
    <row r="894" spans="1:26" ht="15.95">
      <c r="A894" t="s">
        <v>5345</v>
      </c>
      <c r="B894" t="s">
        <v>360</v>
      </c>
      <c r="C894" t="str">
        <f>VLOOKUP(B894, Positions!A$1:B$160, 2, FALSE)</f>
        <v>Defender</v>
      </c>
      <c r="D894" t="s">
        <v>5346</v>
      </c>
      <c r="E894" t="s">
        <v>5666</v>
      </c>
      <c r="F894" t="s">
        <v>5674</v>
      </c>
      <c r="G894" t="str">
        <f>VLOOKUP(E894, Tiers!M$1:P$134, 3, FALSE)</f>
        <v>NONE</v>
      </c>
      <c r="H894">
        <f>VLOOKUP(G894, Tiers!B$1:C$134, 2, FALSE)</f>
        <v>7</v>
      </c>
      <c r="I894" s="26" t="s">
        <v>5705</v>
      </c>
      <c r="J894">
        <f t="shared" si="58"/>
        <v>3</v>
      </c>
      <c r="K894">
        <f t="shared" si="59"/>
        <v>3</v>
      </c>
      <c r="L894">
        <f t="shared" si="60"/>
        <v>13253</v>
      </c>
      <c r="M894">
        <f t="shared" si="61"/>
        <v>435</v>
      </c>
      <c r="N894">
        <v>31</v>
      </c>
      <c r="O894" t="s">
        <v>726</v>
      </c>
      <c r="P894" t="s">
        <v>21</v>
      </c>
      <c r="Q894" t="s">
        <v>22</v>
      </c>
      <c r="R894" t="s">
        <v>21</v>
      </c>
      <c r="W894">
        <v>181</v>
      </c>
      <c r="X894">
        <v>73</v>
      </c>
      <c r="Y894">
        <v>4</v>
      </c>
      <c r="Z894">
        <v>202</v>
      </c>
    </row>
    <row r="895" spans="1:26" ht="15.95">
      <c r="A895" t="s">
        <v>5347</v>
      </c>
      <c r="B895" t="s">
        <v>31</v>
      </c>
      <c r="C895" t="str">
        <f>VLOOKUP(B895, Positions!A$1:B$160, 2, FALSE)</f>
        <v>Defender</v>
      </c>
      <c r="D895" t="s">
        <v>200</v>
      </c>
      <c r="E895" t="s">
        <v>5664</v>
      </c>
      <c r="F895" t="s">
        <v>21</v>
      </c>
      <c r="G895" t="str">
        <f>VLOOKUP(E895, Tiers!M$1:P$134, 3, FALSE)</f>
        <v>ENG3</v>
      </c>
      <c r="H895">
        <f>VLOOKUP(G895, Tiers!B$1:C$134, 2, FALSE)</f>
        <v>4</v>
      </c>
      <c r="I895" s="26" t="s">
        <v>5706</v>
      </c>
      <c r="J895">
        <f t="shared" si="58"/>
        <v>3</v>
      </c>
      <c r="K895">
        <f t="shared" si="59"/>
        <v>3</v>
      </c>
      <c r="L895">
        <f t="shared" si="60"/>
        <v>13616</v>
      </c>
      <c r="M895">
        <f t="shared" si="61"/>
        <v>447</v>
      </c>
      <c r="N895">
        <v>31</v>
      </c>
      <c r="O895" t="s">
        <v>40</v>
      </c>
      <c r="P895" t="s">
        <v>21</v>
      </c>
      <c r="Q895" t="s">
        <v>22</v>
      </c>
      <c r="R895" t="s">
        <v>21</v>
      </c>
      <c r="W895">
        <v>191</v>
      </c>
      <c r="X895">
        <v>83</v>
      </c>
      <c r="Y895">
        <v>3</v>
      </c>
      <c r="Z895">
        <v>354</v>
      </c>
    </row>
    <row r="896" spans="1:26" ht="15.95">
      <c r="A896" t="s">
        <v>5348</v>
      </c>
      <c r="B896" t="s">
        <v>3238</v>
      </c>
      <c r="C896" t="str">
        <f>VLOOKUP(B896, Positions!A$1:B$160, 2, FALSE)</f>
        <v>Midfielder</v>
      </c>
      <c r="D896" t="s">
        <v>326</v>
      </c>
      <c r="E896" t="s">
        <v>5663</v>
      </c>
      <c r="F896" t="s">
        <v>21</v>
      </c>
      <c r="G896" t="str">
        <f>VLOOKUP(E896, Tiers!M$1:P$134, 3, FALSE)</f>
        <v>ENG4</v>
      </c>
      <c r="H896">
        <f>VLOOKUP(G896, Tiers!B$1:C$134, 2, FALSE)</f>
        <v>5</v>
      </c>
      <c r="I896" s="26" t="s">
        <v>5707</v>
      </c>
      <c r="J896">
        <f t="shared" si="58"/>
        <v>5</v>
      </c>
      <c r="K896">
        <f t="shared" si="59"/>
        <v>3</v>
      </c>
      <c r="L896">
        <f t="shared" si="60"/>
        <v>13923</v>
      </c>
      <c r="M896">
        <f t="shared" si="61"/>
        <v>457</v>
      </c>
      <c r="N896">
        <v>31</v>
      </c>
      <c r="O896" t="s">
        <v>57</v>
      </c>
      <c r="P896" t="s">
        <v>21</v>
      </c>
      <c r="Q896" t="s">
        <v>22</v>
      </c>
      <c r="R896" t="s">
        <v>21</v>
      </c>
      <c r="W896">
        <v>178</v>
      </c>
      <c r="X896">
        <v>74</v>
      </c>
      <c r="Y896">
        <v>90</v>
      </c>
      <c r="Z896">
        <v>441</v>
      </c>
    </row>
    <row r="897" spans="1:26" ht="15.95">
      <c r="A897" t="s">
        <v>5349</v>
      </c>
      <c r="B897" t="s">
        <v>16</v>
      </c>
      <c r="C897" t="str">
        <f>VLOOKUP(B897, Positions!A$1:B$160, 2, FALSE)</f>
        <v>Forward</v>
      </c>
      <c r="D897" t="s">
        <v>868</v>
      </c>
      <c r="E897" t="s">
        <v>5666</v>
      </c>
      <c r="F897" t="s">
        <v>21</v>
      </c>
      <c r="G897" t="str">
        <f>VLOOKUP(E897, Tiers!M$1:P$134, 3, FALSE)</f>
        <v>NONE</v>
      </c>
      <c r="H897">
        <f>VLOOKUP(G897, Tiers!B$1:C$134, 2, FALSE)</f>
        <v>7</v>
      </c>
      <c r="I897" s="26" t="s">
        <v>5708</v>
      </c>
      <c r="J897">
        <f t="shared" si="58"/>
        <v>3</v>
      </c>
      <c r="K897">
        <f t="shared" si="59"/>
        <v>3</v>
      </c>
      <c r="L897">
        <f t="shared" si="60"/>
        <v>14719</v>
      </c>
      <c r="M897">
        <f t="shared" si="61"/>
        <v>483</v>
      </c>
      <c r="N897">
        <v>31</v>
      </c>
      <c r="O897" t="s">
        <v>2802</v>
      </c>
      <c r="P897" t="s">
        <v>21</v>
      </c>
      <c r="Q897" t="s">
        <v>22</v>
      </c>
      <c r="R897" t="s">
        <v>21</v>
      </c>
      <c r="W897">
        <v>186</v>
      </c>
      <c r="X897">
        <v>77</v>
      </c>
      <c r="Y897">
        <v>56</v>
      </c>
      <c r="Z897">
        <v>310</v>
      </c>
    </row>
    <row r="898" spans="1:26" ht="15.95">
      <c r="A898" t="s">
        <v>5350</v>
      </c>
      <c r="B898" t="s">
        <v>426</v>
      </c>
      <c r="C898" t="str">
        <f>VLOOKUP(B898, Positions!A$1:B$160, 2, FALSE)</f>
        <v>Midfielder</v>
      </c>
      <c r="D898" t="s">
        <v>132</v>
      </c>
      <c r="E898" t="s">
        <v>5664</v>
      </c>
      <c r="F898" t="s">
        <v>21</v>
      </c>
      <c r="G898" t="str">
        <f>VLOOKUP(E898, Tiers!M$1:P$134, 3, FALSE)</f>
        <v>ENG3</v>
      </c>
      <c r="H898">
        <f>VLOOKUP(G898, Tiers!B$1:C$134, 2, FALSE)</f>
        <v>4</v>
      </c>
      <c r="I898" s="26" t="s">
        <v>5709</v>
      </c>
      <c r="J898">
        <f t="shared" si="58"/>
        <v>7</v>
      </c>
      <c r="K898">
        <f t="shared" si="59"/>
        <v>4</v>
      </c>
      <c r="L898">
        <f t="shared" si="60"/>
        <v>15326</v>
      </c>
      <c r="M898">
        <f t="shared" si="61"/>
        <v>503</v>
      </c>
      <c r="N898">
        <v>31</v>
      </c>
      <c r="O898" t="s">
        <v>2301</v>
      </c>
      <c r="P898" t="s">
        <v>21</v>
      </c>
      <c r="Q898" t="s">
        <v>22</v>
      </c>
      <c r="R898" t="s">
        <v>21</v>
      </c>
      <c r="W898">
        <v>183</v>
      </c>
      <c r="X898">
        <v>78</v>
      </c>
      <c r="Y898">
        <v>64</v>
      </c>
      <c r="Z898">
        <v>329</v>
      </c>
    </row>
    <row r="899" spans="1:26" ht="15.95">
      <c r="A899" t="s">
        <v>5351</v>
      </c>
      <c r="B899" t="s">
        <v>16</v>
      </c>
      <c r="C899" t="str">
        <f>VLOOKUP(B899, Positions!A$1:B$160, 2, FALSE)</f>
        <v>Forward</v>
      </c>
      <c r="D899" t="s">
        <v>32</v>
      </c>
      <c r="E899" t="s">
        <v>5663</v>
      </c>
      <c r="F899" t="s">
        <v>21</v>
      </c>
      <c r="G899" t="str">
        <f>VLOOKUP(E899, Tiers!M$1:P$134, 3, FALSE)</f>
        <v>ENG4</v>
      </c>
      <c r="H899">
        <f>VLOOKUP(G899, Tiers!B$1:C$134, 2, FALSE)</f>
        <v>5</v>
      </c>
      <c r="I899" s="26" t="s">
        <v>5863</v>
      </c>
      <c r="J899">
        <f t="shared" si="58"/>
        <v>2</v>
      </c>
      <c r="K899">
        <f t="shared" si="59"/>
        <v>2</v>
      </c>
      <c r="L899">
        <f t="shared" si="60"/>
        <v>11446</v>
      </c>
      <c r="M899">
        <f t="shared" si="61"/>
        <v>376</v>
      </c>
      <c r="N899">
        <v>31</v>
      </c>
      <c r="O899" t="s">
        <v>275</v>
      </c>
      <c r="P899" t="s">
        <v>21</v>
      </c>
      <c r="Q899" t="s">
        <v>22</v>
      </c>
      <c r="R899" t="s">
        <v>21</v>
      </c>
      <c r="W899">
        <v>183</v>
      </c>
      <c r="X899">
        <v>84</v>
      </c>
      <c r="Y899">
        <v>44</v>
      </c>
      <c r="Z899">
        <v>306</v>
      </c>
    </row>
    <row r="900" spans="1:26" ht="15.95">
      <c r="A900" t="s">
        <v>5352</v>
      </c>
      <c r="B900" t="s">
        <v>81</v>
      </c>
      <c r="C900" t="str">
        <f>VLOOKUP(B900, Positions!A$1:B$160, 2, FALSE)</f>
        <v>Defender</v>
      </c>
      <c r="D900" t="s">
        <v>2232</v>
      </c>
      <c r="E900" t="s">
        <v>5666</v>
      </c>
      <c r="F900" t="s">
        <v>21</v>
      </c>
      <c r="G900" t="str">
        <f>VLOOKUP(E900, Tiers!M$1:P$134, 3, FALSE)</f>
        <v>NONE</v>
      </c>
      <c r="H900">
        <f>VLOOKUP(G900, Tiers!B$1:C$134, 2, FALSE)</f>
        <v>7</v>
      </c>
      <c r="I900" s="26" t="s">
        <v>5864</v>
      </c>
      <c r="J900">
        <f t="shared" si="58"/>
        <v>2</v>
      </c>
      <c r="K900">
        <f t="shared" si="59"/>
        <v>2</v>
      </c>
      <c r="L900">
        <f t="shared" si="60"/>
        <v>11451</v>
      </c>
      <c r="M900">
        <f t="shared" si="61"/>
        <v>376</v>
      </c>
      <c r="N900">
        <v>31</v>
      </c>
      <c r="O900" t="s">
        <v>5353</v>
      </c>
      <c r="P900" t="s">
        <v>21</v>
      </c>
      <c r="Q900" t="s">
        <v>22</v>
      </c>
      <c r="R900" t="s">
        <v>21</v>
      </c>
      <c r="W900">
        <v>186</v>
      </c>
      <c r="X900">
        <v>65</v>
      </c>
      <c r="Y900">
        <v>31</v>
      </c>
      <c r="Z900">
        <v>330</v>
      </c>
    </row>
    <row r="901" spans="1:26" ht="15.95">
      <c r="A901" t="s">
        <v>5354</v>
      </c>
      <c r="B901" t="s">
        <v>16</v>
      </c>
      <c r="C901" t="str">
        <f>VLOOKUP(B901, Positions!A$1:B$160, 2, FALSE)</f>
        <v>Forward</v>
      </c>
      <c r="D901" t="s">
        <v>2232</v>
      </c>
      <c r="E901" t="s">
        <v>5666</v>
      </c>
      <c r="F901" t="s">
        <v>21</v>
      </c>
      <c r="G901" t="str">
        <f>VLOOKUP(E901, Tiers!M$1:P$134, 3, FALSE)</f>
        <v>NONE</v>
      </c>
      <c r="H901">
        <f>VLOOKUP(G901, Tiers!B$1:C$134, 2, FALSE)</f>
        <v>7</v>
      </c>
      <c r="I901" s="26" t="s">
        <v>5865</v>
      </c>
      <c r="J901">
        <f t="shared" si="58"/>
        <v>2</v>
      </c>
      <c r="K901">
        <f t="shared" si="59"/>
        <v>2</v>
      </c>
      <c r="L901">
        <f t="shared" si="60"/>
        <v>11453</v>
      </c>
      <c r="M901">
        <f t="shared" si="61"/>
        <v>376</v>
      </c>
      <c r="N901">
        <v>31</v>
      </c>
      <c r="O901" t="s">
        <v>5866</v>
      </c>
      <c r="P901" t="s">
        <v>21</v>
      </c>
      <c r="Q901" t="s">
        <v>22</v>
      </c>
      <c r="R901" t="s">
        <v>21</v>
      </c>
      <c r="W901">
        <v>176</v>
      </c>
      <c r="X901">
        <v>70</v>
      </c>
      <c r="Y901">
        <v>111</v>
      </c>
      <c r="Z901">
        <v>373</v>
      </c>
    </row>
    <row r="902" spans="1:26" ht="15.95">
      <c r="A902" t="s">
        <v>5355</v>
      </c>
      <c r="B902" t="s">
        <v>36</v>
      </c>
      <c r="C902" t="str">
        <f>VLOOKUP(B902, Positions!A$1:B$160, 2, FALSE)</f>
        <v>Midfielder</v>
      </c>
      <c r="D902" t="s">
        <v>3117</v>
      </c>
      <c r="E902" t="s">
        <v>5663</v>
      </c>
      <c r="F902" t="s">
        <v>21</v>
      </c>
      <c r="G902" t="str">
        <f>VLOOKUP(E902, Tiers!M$1:P$134, 3, FALSE)</f>
        <v>ENG4</v>
      </c>
      <c r="H902">
        <f>VLOOKUP(G902, Tiers!B$1:C$134, 2, FALSE)</f>
        <v>5</v>
      </c>
      <c r="I902" s="26" t="s">
        <v>5867</v>
      </c>
      <c r="J902">
        <f t="shared" si="58"/>
        <v>2</v>
      </c>
      <c r="K902">
        <f t="shared" si="59"/>
        <v>2</v>
      </c>
      <c r="L902">
        <f t="shared" si="60"/>
        <v>11466</v>
      </c>
      <c r="M902">
        <f t="shared" si="61"/>
        <v>376</v>
      </c>
      <c r="N902">
        <v>31</v>
      </c>
      <c r="O902" t="s">
        <v>159</v>
      </c>
      <c r="P902" t="s">
        <v>21</v>
      </c>
      <c r="Q902" t="s">
        <v>22</v>
      </c>
      <c r="R902" t="s">
        <v>21</v>
      </c>
      <c r="W902">
        <v>176</v>
      </c>
      <c r="X902">
        <v>70</v>
      </c>
      <c r="Y902">
        <v>25</v>
      </c>
      <c r="Z902">
        <v>321</v>
      </c>
    </row>
    <row r="903" spans="1:26" ht="15.95">
      <c r="A903" t="s">
        <v>5356</v>
      </c>
      <c r="B903" t="s">
        <v>16</v>
      </c>
      <c r="C903" t="str">
        <f>VLOOKUP(B903, Positions!A$1:B$160, 2, FALSE)</f>
        <v>Forward</v>
      </c>
      <c r="D903" t="s">
        <v>284</v>
      </c>
      <c r="E903" t="s">
        <v>5665</v>
      </c>
      <c r="F903" t="s">
        <v>21</v>
      </c>
      <c r="G903" t="str">
        <f>VLOOKUP(E903, Tiers!M$1:P$134, 3, FALSE)</f>
        <v>ENG2</v>
      </c>
      <c r="H903">
        <f>VLOOKUP(G903, Tiers!B$1:C$134, 2, FALSE)</f>
        <v>3</v>
      </c>
      <c r="I903" s="26" t="s">
        <v>5679</v>
      </c>
      <c r="J903">
        <f t="shared" si="58"/>
        <v>2</v>
      </c>
      <c r="K903">
        <f t="shared" si="59"/>
        <v>2</v>
      </c>
      <c r="L903">
        <f t="shared" si="60"/>
        <v>11467</v>
      </c>
      <c r="M903">
        <f t="shared" si="61"/>
        <v>376</v>
      </c>
      <c r="N903">
        <v>31</v>
      </c>
      <c r="O903" t="s">
        <v>1391</v>
      </c>
      <c r="P903" t="s">
        <v>21</v>
      </c>
      <c r="Q903" t="s">
        <v>22</v>
      </c>
      <c r="R903" t="s">
        <v>21</v>
      </c>
      <c r="S903" t="s">
        <v>319</v>
      </c>
      <c r="W903">
        <v>185</v>
      </c>
      <c r="X903">
        <v>80</v>
      </c>
      <c r="Y903">
        <v>166</v>
      </c>
      <c r="Z903">
        <v>434</v>
      </c>
    </row>
    <row r="904" spans="1:26" ht="15.95">
      <c r="A904" t="s">
        <v>5357</v>
      </c>
      <c r="B904" t="s">
        <v>166</v>
      </c>
      <c r="C904" t="str">
        <f>VLOOKUP(B904, Positions!A$1:B$160, 2, FALSE)</f>
        <v>Goalkeeper</v>
      </c>
      <c r="D904" t="s">
        <v>5666</v>
      </c>
      <c r="E904" t="s">
        <v>5666</v>
      </c>
      <c r="F904" t="s">
        <v>21</v>
      </c>
      <c r="G904" t="str">
        <f>VLOOKUP(E904, Tiers!M$1:P$134, 3, FALSE)</f>
        <v>NONE</v>
      </c>
      <c r="H904">
        <f>VLOOKUP(G904, Tiers!B$1:C$134, 2, FALSE)</f>
        <v>7</v>
      </c>
      <c r="I904" s="26" t="s">
        <v>5679</v>
      </c>
      <c r="J904">
        <f t="shared" si="58"/>
        <v>2</v>
      </c>
      <c r="K904">
        <f t="shared" si="59"/>
        <v>2</v>
      </c>
      <c r="L904">
        <f t="shared" si="60"/>
        <v>11467</v>
      </c>
      <c r="M904">
        <f t="shared" si="61"/>
        <v>376</v>
      </c>
      <c r="N904">
        <v>31</v>
      </c>
      <c r="O904" t="s">
        <v>5666</v>
      </c>
      <c r="P904" t="s">
        <v>21</v>
      </c>
      <c r="Q904" t="s">
        <v>22</v>
      </c>
      <c r="R904" t="s">
        <v>21</v>
      </c>
      <c r="W904">
        <v>191</v>
      </c>
      <c r="X904">
        <v>87</v>
      </c>
      <c r="Y904">
        <v>0</v>
      </c>
      <c r="Z904">
        <v>237</v>
      </c>
    </row>
    <row r="905" spans="1:26" ht="15.95">
      <c r="A905" t="s">
        <v>5358</v>
      </c>
      <c r="B905" t="s">
        <v>16</v>
      </c>
      <c r="C905" t="str">
        <f>VLOOKUP(B905, Positions!A$1:B$160, 2, FALSE)</f>
        <v>Forward</v>
      </c>
      <c r="D905" t="s">
        <v>275</v>
      </c>
      <c r="E905" t="s">
        <v>5665</v>
      </c>
      <c r="F905" t="s">
        <v>21</v>
      </c>
      <c r="G905" t="str">
        <f>VLOOKUP(E905, Tiers!M$1:P$134, 3, FALSE)</f>
        <v>ENG2</v>
      </c>
      <c r="H905">
        <f>VLOOKUP(G905, Tiers!B$1:C$134, 2, FALSE)</f>
        <v>3</v>
      </c>
      <c r="I905" s="26" t="s">
        <v>5680</v>
      </c>
      <c r="J905">
        <f t="shared" si="58"/>
        <v>1</v>
      </c>
      <c r="K905">
        <f t="shared" si="59"/>
        <v>2</v>
      </c>
      <c r="L905">
        <f t="shared" si="60"/>
        <v>11476</v>
      </c>
      <c r="M905">
        <f t="shared" si="61"/>
        <v>377</v>
      </c>
      <c r="N905">
        <v>31</v>
      </c>
      <c r="O905" t="s">
        <v>74</v>
      </c>
      <c r="P905" t="s">
        <v>21</v>
      </c>
      <c r="Q905" t="s">
        <v>22</v>
      </c>
      <c r="R905" t="s">
        <v>21</v>
      </c>
      <c r="W905">
        <v>180</v>
      </c>
      <c r="X905">
        <v>74</v>
      </c>
      <c r="Y905">
        <v>164</v>
      </c>
      <c r="Z905">
        <v>408</v>
      </c>
    </row>
    <row r="906" spans="1:26" ht="15.95">
      <c r="A906" t="s">
        <v>5359</v>
      </c>
      <c r="B906" t="s">
        <v>42</v>
      </c>
      <c r="C906" t="str">
        <f>VLOOKUP(B906, Positions!A$1:B$160, 2, FALSE)</f>
        <v>Midfielder</v>
      </c>
      <c r="D906" t="s">
        <v>107</v>
      </c>
      <c r="E906" t="s">
        <v>5665</v>
      </c>
      <c r="F906" t="s">
        <v>21</v>
      </c>
      <c r="G906" t="str">
        <f>VLOOKUP(E906, Tiers!M$1:P$134, 3, FALSE)</f>
        <v>ENG2</v>
      </c>
      <c r="H906">
        <f>VLOOKUP(G906, Tiers!B$1:C$134, 2, FALSE)</f>
        <v>3</v>
      </c>
      <c r="I906" s="26" t="s">
        <v>5682</v>
      </c>
      <c r="J906">
        <f t="shared" si="58"/>
        <v>10</v>
      </c>
      <c r="K906">
        <f t="shared" si="59"/>
        <v>1</v>
      </c>
      <c r="L906">
        <f t="shared" si="60"/>
        <v>11566</v>
      </c>
      <c r="M906">
        <f t="shared" si="61"/>
        <v>380</v>
      </c>
      <c r="N906">
        <v>31</v>
      </c>
      <c r="O906" t="s">
        <v>2335</v>
      </c>
      <c r="P906" t="s">
        <v>21</v>
      </c>
      <c r="Q906" t="s">
        <v>22</v>
      </c>
      <c r="R906" t="s">
        <v>21</v>
      </c>
      <c r="W906">
        <v>183</v>
      </c>
      <c r="X906">
        <v>72</v>
      </c>
      <c r="Y906">
        <v>19</v>
      </c>
      <c r="Z906">
        <v>331</v>
      </c>
    </row>
    <row r="907" spans="1:26" ht="15.95">
      <c r="A907" t="s">
        <v>5360</v>
      </c>
      <c r="B907" t="s">
        <v>393</v>
      </c>
      <c r="C907" t="str">
        <f>VLOOKUP(B907, Positions!A$1:B$160, 2, FALSE)</f>
        <v>Defender</v>
      </c>
      <c r="D907" t="s">
        <v>5666</v>
      </c>
      <c r="E907" t="s">
        <v>5666</v>
      </c>
      <c r="F907" t="s">
        <v>21</v>
      </c>
      <c r="G907" t="str">
        <f>VLOOKUP(E907, Tiers!M$1:P$134, 3, FALSE)</f>
        <v>NONE</v>
      </c>
      <c r="H907">
        <f>VLOOKUP(G907, Tiers!B$1:C$134, 2, FALSE)</f>
        <v>7</v>
      </c>
      <c r="I907" s="26" t="s">
        <v>5683</v>
      </c>
      <c r="J907">
        <f t="shared" si="58"/>
        <v>9</v>
      </c>
      <c r="K907">
        <f t="shared" si="59"/>
        <v>1</v>
      </c>
      <c r="L907">
        <f t="shared" si="60"/>
        <v>11625</v>
      </c>
      <c r="M907">
        <f t="shared" si="61"/>
        <v>381</v>
      </c>
      <c r="N907">
        <v>31</v>
      </c>
      <c r="O907" t="s">
        <v>1530</v>
      </c>
      <c r="P907" t="s">
        <v>21</v>
      </c>
      <c r="Q907" t="s">
        <v>22</v>
      </c>
      <c r="R907" t="s">
        <v>21</v>
      </c>
      <c r="W907">
        <v>176</v>
      </c>
      <c r="X907">
        <v>74</v>
      </c>
      <c r="Y907">
        <v>17</v>
      </c>
      <c r="Z907">
        <v>406</v>
      </c>
    </row>
    <row r="908" spans="1:26" ht="15.95">
      <c r="A908" t="s">
        <v>5361</v>
      </c>
      <c r="B908" t="s">
        <v>36</v>
      </c>
      <c r="C908" t="str">
        <f>VLOOKUP(B908, Positions!A$1:B$160, 2, FALSE)</f>
        <v>Midfielder</v>
      </c>
      <c r="D908" t="s">
        <v>397</v>
      </c>
      <c r="E908" t="s">
        <v>5665</v>
      </c>
      <c r="F908" t="s">
        <v>21</v>
      </c>
      <c r="G908" t="str">
        <f>VLOOKUP(E908, Tiers!M$1:P$134, 3, FALSE)</f>
        <v>ENG2</v>
      </c>
      <c r="H908">
        <f>VLOOKUP(G908, Tiers!B$1:C$134, 2, FALSE)</f>
        <v>3</v>
      </c>
      <c r="I908" s="26" t="s">
        <v>5684</v>
      </c>
      <c r="J908">
        <f t="shared" si="58"/>
        <v>3</v>
      </c>
      <c r="K908">
        <f t="shared" si="59"/>
        <v>3</v>
      </c>
      <c r="L908">
        <f t="shared" si="60"/>
        <v>11788</v>
      </c>
      <c r="M908">
        <f t="shared" si="61"/>
        <v>387</v>
      </c>
      <c r="N908">
        <v>31</v>
      </c>
      <c r="O908" t="s">
        <v>57</v>
      </c>
      <c r="P908" t="s">
        <v>21</v>
      </c>
      <c r="Q908" t="s">
        <v>22</v>
      </c>
      <c r="R908" t="s">
        <v>21</v>
      </c>
      <c r="W908">
        <v>171</v>
      </c>
      <c r="X908">
        <v>73</v>
      </c>
      <c r="Y908">
        <v>17</v>
      </c>
      <c r="Z908">
        <v>304</v>
      </c>
    </row>
    <row r="909" spans="1:26" ht="15.95">
      <c r="A909" t="s">
        <v>5362</v>
      </c>
      <c r="B909" t="s">
        <v>81</v>
      </c>
      <c r="C909" t="str">
        <f>VLOOKUP(B909, Positions!A$1:B$160, 2, FALSE)</f>
        <v>Defender</v>
      </c>
      <c r="D909" t="s">
        <v>103</v>
      </c>
      <c r="E909" t="s">
        <v>5665</v>
      </c>
      <c r="F909" t="s">
        <v>21</v>
      </c>
      <c r="G909" t="str">
        <f>VLOOKUP(E909, Tiers!M$1:P$134, 3, FALSE)</f>
        <v>ENG2</v>
      </c>
      <c r="H909">
        <f>VLOOKUP(G909, Tiers!B$1:C$134, 2, FALSE)</f>
        <v>3</v>
      </c>
      <c r="I909" s="26" t="s">
        <v>5684</v>
      </c>
      <c r="J909">
        <f t="shared" si="58"/>
        <v>3</v>
      </c>
      <c r="K909">
        <f t="shared" si="59"/>
        <v>3</v>
      </c>
      <c r="L909">
        <f t="shared" si="60"/>
        <v>11788</v>
      </c>
      <c r="M909">
        <f t="shared" si="61"/>
        <v>387</v>
      </c>
      <c r="N909">
        <v>31</v>
      </c>
      <c r="O909" t="s">
        <v>52</v>
      </c>
      <c r="P909" t="s">
        <v>21</v>
      </c>
      <c r="Q909" t="s">
        <v>22</v>
      </c>
      <c r="R909" t="s">
        <v>21</v>
      </c>
      <c r="W909">
        <v>188</v>
      </c>
      <c r="X909">
        <v>79</v>
      </c>
      <c r="Y909">
        <v>9</v>
      </c>
      <c r="Z909">
        <v>274</v>
      </c>
    </row>
    <row r="910" spans="1:26" ht="15.95">
      <c r="A910" t="s">
        <v>5363</v>
      </c>
      <c r="B910" t="s">
        <v>102</v>
      </c>
      <c r="C910" t="str">
        <f>VLOOKUP(B910, Positions!A$1:B$160, 2, FALSE)</f>
        <v>Defender</v>
      </c>
      <c r="D910" t="s">
        <v>259</v>
      </c>
      <c r="E910" t="s">
        <v>5663</v>
      </c>
      <c r="F910" t="s">
        <v>21</v>
      </c>
      <c r="G910" t="str">
        <f>VLOOKUP(E910, Tiers!M$1:P$134, 3, FALSE)</f>
        <v>ENG4</v>
      </c>
      <c r="H910">
        <f>VLOOKUP(G910, Tiers!B$1:C$134, 2, FALSE)</f>
        <v>5</v>
      </c>
      <c r="I910" s="26" t="s">
        <v>5685</v>
      </c>
      <c r="J910">
        <f t="shared" si="58"/>
        <v>1</v>
      </c>
      <c r="K910">
        <f t="shared" si="59"/>
        <v>2</v>
      </c>
      <c r="L910">
        <f t="shared" si="60"/>
        <v>11847</v>
      </c>
      <c r="M910">
        <f t="shared" si="61"/>
        <v>389</v>
      </c>
      <c r="N910">
        <v>31</v>
      </c>
      <c r="O910" t="s">
        <v>562</v>
      </c>
      <c r="P910" t="s">
        <v>21</v>
      </c>
      <c r="Q910" t="s">
        <v>22</v>
      </c>
      <c r="R910" t="s">
        <v>21</v>
      </c>
      <c r="W910">
        <v>181</v>
      </c>
      <c r="X910">
        <v>70</v>
      </c>
      <c r="Y910">
        <v>3</v>
      </c>
      <c r="Z910">
        <v>403</v>
      </c>
    </row>
    <row r="911" spans="1:26" ht="15.95">
      <c r="A911" t="s">
        <v>5364</v>
      </c>
      <c r="B911" t="s">
        <v>16</v>
      </c>
      <c r="C911" t="str">
        <f>VLOOKUP(B911, Positions!A$1:B$160, 2, FALSE)</f>
        <v>Forward</v>
      </c>
      <c r="D911" t="s">
        <v>3669</v>
      </c>
      <c r="E911" t="s">
        <v>5669</v>
      </c>
      <c r="F911" t="s">
        <v>421</v>
      </c>
      <c r="G911" t="str">
        <f>VLOOKUP(E911, Tiers!M$1:P$134, 3, FALSE)</f>
        <v>SCO1</v>
      </c>
      <c r="H911">
        <f>VLOOKUP(G911, Tiers!B$1:C$134, 2, FALSE)</f>
        <v>3</v>
      </c>
      <c r="I911" s="26" t="s">
        <v>5686</v>
      </c>
      <c r="J911">
        <f t="shared" si="58"/>
        <v>1</v>
      </c>
      <c r="K911">
        <f t="shared" si="59"/>
        <v>2</v>
      </c>
      <c r="L911">
        <f t="shared" si="60"/>
        <v>11854</v>
      </c>
      <c r="M911">
        <f t="shared" si="61"/>
        <v>389</v>
      </c>
      <c r="N911">
        <v>31</v>
      </c>
      <c r="O911" t="s">
        <v>657</v>
      </c>
      <c r="P911" t="s">
        <v>21</v>
      </c>
      <c r="Q911" t="s">
        <v>22</v>
      </c>
      <c r="R911" t="s">
        <v>21</v>
      </c>
      <c r="W911">
        <v>188</v>
      </c>
      <c r="X911">
        <v>85</v>
      </c>
      <c r="Y911">
        <v>132</v>
      </c>
      <c r="Z911">
        <v>393</v>
      </c>
    </row>
    <row r="912" spans="1:26" ht="15.95">
      <c r="A912" t="s">
        <v>5365</v>
      </c>
      <c r="B912" t="s">
        <v>196</v>
      </c>
      <c r="C912" t="str">
        <f>VLOOKUP(B912, Positions!A$1:B$160, 2, FALSE)</f>
        <v>Defender</v>
      </c>
      <c r="D912" t="s">
        <v>2569</v>
      </c>
      <c r="E912" t="s">
        <v>5666</v>
      </c>
      <c r="F912" t="s">
        <v>21</v>
      </c>
      <c r="G912" t="str">
        <f>VLOOKUP(E912, Tiers!M$1:P$134, 3, FALSE)</f>
        <v>NONE</v>
      </c>
      <c r="H912">
        <f>VLOOKUP(G912, Tiers!B$1:C$134, 2, FALSE)</f>
        <v>7</v>
      </c>
      <c r="I912" s="26" t="s">
        <v>5687</v>
      </c>
      <c r="J912">
        <f t="shared" si="58"/>
        <v>12</v>
      </c>
      <c r="K912">
        <f t="shared" si="59"/>
        <v>2</v>
      </c>
      <c r="L912">
        <f t="shared" si="60"/>
        <v>11879</v>
      </c>
      <c r="M912">
        <f t="shared" si="61"/>
        <v>390</v>
      </c>
      <c r="N912">
        <v>31</v>
      </c>
      <c r="O912" t="s">
        <v>1967</v>
      </c>
      <c r="P912" t="s">
        <v>21</v>
      </c>
      <c r="Q912" t="s">
        <v>22</v>
      </c>
      <c r="R912" t="s">
        <v>21</v>
      </c>
      <c r="W912">
        <v>183</v>
      </c>
      <c r="X912">
        <v>75</v>
      </c>
      <c r="Y912">
        <v>7</v>
      </c>
      <c r="Z912">
        <v>350</v>
      </c>
    </row>
    <row r="913" spans="1:26" ht="15.95">
      <c r="A913" t="s">
        <v>5366</v>
      </c>
      <c r="B913" t="s">
        <v>16</v>
      </c>
      <c r="C913" t="str">
        <f>VLOOKUP(B913, Positions!A$1:B$160, 2, FALSE)</f>
        <v>Forward</v>
      </c>
      <c r="D913" t="s">
        <v>3957</v>
      </c>
      <c r="E913" t="s">
        <v>5667</v>
      </c>
      <c r="F913" t="s">
        <v>421</v>
      </c>
      <c r="G913" t="str">
        <f>VLOOKUP(E913, Tiers!M$1:P$134, 3, FALSE)</f>
        <v>SCO2</v>
      </c>
      <c r="H913">
        <f>VLOOKUP(G913, Tiers!B$1:C$134, 2, FALSE)</f>
        <v>6</v>
      </c>
      <c r="I913" s="26" t="s">
        <v>5688</v>
      </c>
      <c r="J913">
        <f t="shared" si="58"/>
        <v>11</v>
      </c>
      <c r="K913">
        <f t="shared" si="59"/>
        <v>1</v>
      </c>
      <c r="L913">
        <f t="shared" si="60"/>
        <v>11919</v>
      </c>
      <c r="M913">
        <f t="shared" si="61"/>
        <v>391</v>
      </c>
      <c r="N913">
        <v>31</v>
      </c>
      <c r="O913" t="s">
        <v>530</v>
      </c>
      <c r="P913" t="s">
        <v>21</v>
      </c>
      <c r="Q913" t="s">
        <v>22</v>
      </c>
      <c r="R913" t="s">
        <v>21</v>
      </c>
      <c r="S913" t="s">
        <v>226</v>
      </c>
      <c r="W913">
        <v>176</v>
      </c>
      <c r="X913">
        <v>65</v>
      </c>
      <c r="Y913">
        <v>106</v>
      </c>
      <c r="Z913">
        <v>363</v>
      </c>
    </row>
    <row r="914" spans="1:26" ht="15.95">
      <c r="A914" t="s">
        <v>5367</v>
      </c>
      <c r="B914" t="s">
        <v>166</v>
      </c>
      <c r="C914" t="str">
        <f>VLOOKUP(B914, Positions!A$1:B$160, 2, FALSE)</f>
        <v>Goalkeeper</v>
      </c>
      <c r="D914" t="s">
        <v>217</v>
      </c>
      <c r="E914" t="s">
        <v>5664</v>
      </c>
      <c r="F914" t="s">
        <v>21</v>
      </c>
      <c r="G914" t="str">
        <f>VLOOKUP(E914, Tiers!M$1:P$134, 3, FALSE)</f>
        <v>ENG3</v>
      </c>
      <c r="H914">
        <f>VLOOKUP(G914, Tiers!B$1:C$134, 2, FALSE)</f>
        <v>4</v>
      </c>
      <c r="I914" s="26" t="s">
        <v>5689</v>
      </c>
      <c r="J914">
        <f t="shared" si="58"/>
        <v>10</v>
      </c>
      <c r="K914">
        <f t="shared" si="59"/>
        <v>1</v>
      </c>
      <c r="L914">
        <f t="shared" si="60"/>
        <v>11931</v>
      </c>
      <c r="M914">
        <f t="shared" si="61"/>
        <v>392</v>
      </c>
      <c r="N914">
        <v>31</v>
      </c>
      <c r="O914" t="s">
        <v>74</v>
      </c>
      <c r="P914" t="s">
        <v>21</v>
      </c>
      <c r="Q914" t="s">
        <v>22</v>
      </c>
      <c r="R914" t="s">
        <v>21</v>
      </c>
      <c r="W914">
        <v>183</v>
      </c>
      <c r="X914">
        <v>70</v>
      </c>
      <c r="Y914">
        <v>0</v>
      </c>
      <c r="Z914">
        <v>228</v>
      </c>
    </row>
    <row r="915" spans="1:26" ht="15.95">
      <c r="A915" t="s">
        <v>5368</v>
      </c>
      <c r="B915" t="s">
        <v>42</v>
      </c>
      <c r="C915" t="str">
        <f>VLOOKUP(B915, Positions!A$1:B$160, 2, FALSE)</f>
        <v>Midfielder</v>
      </c>
      <c r="D915" t="s">
        <v>627</v>
      </c>
      <c r="E915" t="s">
        <v>5666</v>
      </c>
      <c r="F915" t="s">
        <v>21</v>
      </c>
      <c r="G915" t="str">
        <f>VLOOKUP(E915, Tiers!M$1:P$134, 3, FALSE)</f>
        <v>NONE</v>
      </c>
      <c r="H915">
        <f>VLOOKUP(G915, Tiers!B$1:C$134, 2, FALSE)</f>
        <v>7</v>
      </c>
      <c r="I915" s="26" t="s">
        <v>5690</v>
      </c>
      <c r="J915">
        <f t="shared" si="58"/>
        <v>10</v>
      </c>
      <c r="K915">
        <f t="shared" si="59"/>
        <v>1</v>
      </c>
      <c r="L915">
        <f t="shared" si="60"/>
        <v>11932</v>
      </c>
      <c r="M915">
        <f t="shared" si="61"/>
        <v>392</v>
      </c>
      <c r="N915">
        <v>31</v>
      </c>
      <c r="O915" t="s">
        <v>285</v>
      </c>
      <c r="P915" t="s">
        <v>21</v>
      </c>
      <c r="Q915" t="s">
        <v>22</v>
      </c>
      <c r="R915" t="s">
        <v>21</v>
      </c>
      <c r="W915">
        <v>188</v>
      </c>
      <c r="X915">
        <v>78</v>
      </c>
      <c r="Y915">
        <v>24</v>
      </c>
      <c r="Z915">
        <v>306</v>
      </c>
    </row>
    <row r="916" spans="1:26" ht="15.95">
      <c r="A916" t="s">
        <v>5369</v>
      </c>
      <c r="B916" t="s">
        <v>16</v>
      </c>
      <c r="C916" t="str">
        <f>VLOOKUP(B916, Positions!A$1:B$160, 2, FALSE)</f>
        <v>Forward</v>
      </c>
      <c r="D916" t="s">
        <v>112</v>
      </c>
      <c r="E916" t="s">
        <v>5664</v>
      </c>
      <c r="F916" t="s">
        <v>21</v>
      </c>
      <c r="G916" t="str">
        <f>VLOOKUP(E916, Tiers!M$1:P$134, 3, FALSE)</f>
        <v>ENG3</v>
      </c>
      <c r="H916">
        <f>VLOOKUP(G916, Tiers!B$1:C$134, 2, FALSE)</f>
        <v>4</v>
      </c>
      <c r="I916" s="26" t="s">
        <v>5691</v>
      </c>
      <c r="J916">
        <f t="shared" si="58"/>
        <v>9</v>
      </c>
      <c r="K916">
        <f t="shared" si="59"/>
        <v>1</v>
      </c>
      <c r="L916">
        <f t="shared" si="60"/>
        <v>11964</v>
      </c>
      <c r="M916">
        <f t="shared" si="61"/>
        <v>393</v>
      </c>
      <c r="N916">
        <v>31</v>
      </c>
      <c r="O916" t="s">
        <v>113</v>
      </c>
      <c r="P916" t="s">
        <v>21</v>
      </c>
      <c r="Q916" t="s">
        <v>22</v>
      </c>
      <c r="R916" t="s">
        <v>21</v>
      </c>
      <c r="W916">
        <v>186</v>
      </c>
      <c r="X916">
        <v>73</v>
      </c>
      <c r="Y916">
        <v>87</v>
      </c>
      <c r="Z916">
        <v>387</v>
      </c>
    </row>
    <row r="917" spans="1:26" ht="15.95">
      <c r="A917" t="s">
        <v>5370</v>
      </c>
      <c r="B917" t="s">
        <v>36</v>
      </c>
      <c r="C917" t="str">
        <f>VLOOKUP(B917, Positions!A$1:B$160, 2, FALSE)</f>
        <v>Midfielder</v>
      </c>
      <c r="D917" t="s">
        <v>152</v>
      </c>
      <c r="E917" t="s">
        <v>5664</v>
      </c>
      <c r="F917" t="s">
        <v>21</v>
      </c>
      <c r="G917" t="str">
        <f>VLOOKUP(E917, Tiers!M$1:P$134, 3, FALSE)</f>
        <v>ENG3</v>
      </c>
      <c r="H917">
        <f>VLOOKUP(G917, Tiers!B$1:C$134, 2, FALSE)</f>
        <v>4</v>
      </c>
      <c r="I917" s="26" t="s">
        <v>5692</v>
      </c>
      <c r="J917">
        <f t="shared" si="58"/>
        <v>9</v>
      </c>
      <c r="K917">
        <f t="shared" si="59"/>
        <v>1</v>
      </c>
      <c r="L917">
        <f t="shared" si="60"/>
        <v>11971</v>
      </c>
      <c r="M917">
        <f t="shared" si="61"/>
        <v>393</v>
      </c>
      <c r="N917">
        <v>31</v>
      </c>
      <c r="O917" t="s">
        <v>5371</v>
      </c>
      <c r="P917" t="s">
        <v>21</v>
      </c>
      <c r="Q917" t="s">
        <v>22</v>
      </c>
      <c r="R917" t="s">
        <v>21</v>
      </c>
      <c r="W917">
        <v>176</v>
      </c>
      <c r="X917">
        <v>77</v>
      </c>
      <c r="Y917">
        <v>13</v>
      </c>
      <c r="Z917">
        <v>215</v>
      </c>
    </row>
    <row r="918" spans="1:26" ht="15.95">
      <c r="A918" t="s">
        <v>5372</v>
      </c>
      <c r="B918" t="s">
        <v>16</v>
      </c>
      <c r="C918" t="str">
        <f>VLOOKUP(B918, Positions!A$1:B$160, 2, FALSE)</f>
        <v>Forward</v>
      </c>
      <c r="D918" t="s">
        <v>132</v>
      </c>
      <c r="E918" t="s">
        <v>5664</v>
      </c>
      <c r="F918" t="s">
        <v>21</v>
      </c>
      <c r="G918" t="str">
        <f>VLOOKUP(E918, Tiers!M$1:P$134, 3, FALSE)</f>
        <v>ENG3</v>
      </c>
      <c r="H918">
        <f>VLOOKUP(G918, Tiers!B$1:C$134, 2, FALSE)</f>
        <v>4</v>
      </c>
      <c r="I918" s="26" t="s">
        <v>5693</v>
      </c>
      <c r="J918">
        <f t="shared" si="58"/>
        <v>6</v>
      </c>
      <c r="K918">
        <f t="shared" si="59"/>
        <v>4</v>
      </c>
      <c r="L918">
        <f t="shared" si="60"/>
        <v>12060</v>
      </c>
      <c r="M918">
        <f t="shared" si="61"/>
        <v>396</v>
      </c>
      <c r="N918">
        <v>31</v>
      </c>
      <c r="O918" t="s">
        <v>185</v>
      </c>
      <c r="P918" t="s">
        <v>21</v>
      </c>
      <c r="Q918" t="s">
        <v>22</v>
      </c>
      <c r="R918" t="s">
        <v>21</v>
      </c>
      <c r="W918">
        <v>186</v>
      </c>
      <c r="X918">
        <v>84</v>
      </c>
      <c r="Y918">
        <v>101</v>
      </c>
      <c r="Z918">
        <v>355</v>
      </c>
    </row>
    <row r="919" spans="1:26" ht="15.95">
      <c r="A919" t="s">
        <v>5373</v>
      </c>
      <c r="B919" t="s">
        <v>877</v>
      </c>
      <c r="C919" t="str">
        <f>VLOOKUP(B919, Positions!A$1:B$160, 2, FALSE)</f>
        <v>Defender</v>
      </c>
      <c r="D919" t="s">
        <v>265</v>
      </c>
      <c r="E919" t="s">
        <v>5665</v>
      </c>
      <c r="F919" t="s">
        <v>21</v>
      </c>
      <c r="G919" t="str">
        <f>VLOOKUP(E919, Tiers!M$1:P$134, 3, FALSE)</f>
        <v>ENG2</v>
      </c>
      <c r="H919">
        <f>VLOOKUP(G919, Tiers!B$1:C$134, 2, FALSE)</f>
        <v>3</v>
      </c>
      <c r="I919" s="26" t="s">
        <v>5694</v>
      </c>
      <c r="J919">
        <f t="shared" si="58"/>
        <v>11</v>
      </c>
      <c r="K919">
        <f t="shared" si="59"/>
        <v>1</v>
      </c>
      <c r="L919">
        <f t="shared" si="60"/>
        <v>12284</v>
      </c>
      <c r="M919">
        <f t="shared" si="61"/>
        <v>403</v>
      </c>
      <c r="N919">
        <v>31</v>
      </c>
      <c r="O919" t="s">
        <v>3572</v>
      </c>
      <c r="P919" t="s">
        <v>21</v>
      </c>
      <c r="Q919" t="s">
        <v>22</v>
      </c>
      <c r="R919" t="s">
        <v>21</v>
      </c>
      <c r="W919">
        <v>186</v>
      </c>
      <c r="X919">
        <v>88</v>
      </c>
      <c r="Y919">
        <v>8</v>
      </c>
      <c r="Z919">
        <v>326</v>
      </c>
    </row>
    <row r="920" spans="1:26" ht="15.95">
      <c r="A920" t="s">
        <v>5374</v>
      </c>
      <c r="B920" t="s">
        <v>81</v>
      </c>
      <c r="C920" t="str">
        <f>VLOOKUP(B920, Positions!A$1:B$160, 2, FALSE)</f>
        <v>Defender</v>
      </c>
      <c r="D920" t="s">
        <v>496</v>
      </c>
      <c r="E920" t="s">
        <v>5664</v>
      </c>
      <c r="F920" t="s">
        <v>21</v>
      </c>
      <c r="G920" t="str">
        <f>VLOOKUP(E920, Tiers!M$1:P$134, 3, FALSE)</f>
        <v>ENG3</v>
      </c>
      <c r="H920">
        <f>VLOOKUP(G920, Tiers!B$1:C$134, 2, FALSE)</f>
        <v>4</v>
      </c>
      <c r="I920" s="26" t="s">
        <v>5695</v>
      </c>
      <c r="J920">
        <f t="shared" si="58"/>
        <v>11</v>
      </c>
      <c r="K920">
        <f t="shared" si="59"/>
        <v>1</v>
      </c>
      <c r="L920">
        <f t="shared" si="60"/>
        <v>12290</v>
      </c>
      <c r="M920">
        <f t="shared" si="61"/>
        <v>403</v>
      </c>
      <c r="N920">
        <v>31</v>
      </c>
      <c r="O920" t="s">
        <v>1217</v>
      </c>
      <c r="P920" t="s">
        <v>21</v>
      </c>
      <c r="Q920" t="s">
        <v>22</v>
      </c>
      <c r="R920" t="s">
        <v>21</v>
      </c>
      <c r="W920">
        <v>188</v>
      </c>
      <c r="X920">
        <v>77</v>
      </c>
      <c r="Y920">
        <v>11</v>
      </c>
      <c r="Z920">
        <v>421</v>
      </c>
    </row>
    <row r="921" spans="1:26" ht="15.95">
      <c r="A921" t="s">
        <v>5375</v>
      </c>
      <c r="B921" t="s">
        <v>81</v>
      </c>
      <c r="C921" t="str">
        <f>VLOOKUP(B921, Positions!A$1:B$160, 2, FALSE)</f>
        <v>Defender</v>
      </c>
      <c r="D921" t="s">
        <v>3854</v>
      </c>
      <c r="E921" t="s">
        <v>5666</v>
      </c>
      <c r="F921" t="s">
        <v>21</v>
      </c>
      <c r="G921" t="str">
        <f>VLOOKUP(E921, Tiers!M$1:P$134, 3, FALSE)</f>
        <v>NONE</v>
      </c>
      <c r="H921">
        <f>VLOOKUP(G921, Tiers!B$1:C$134, 2, FALSE)</f>
        <v>7</v>
      </c>
      <c r="I921" s="26" t="s">
        <v>5696</v>
      </c>
      <c r="J921">
        <f t="shared" si="58"/>
        <v>2</v>
      </c>
      <c r="K921">
        <f t="shared" si="59"/>
        <v>2</v>
      </c>
      <c r="L921">
        <f t="shared" si="60"/>
        <v>12559</v>
      </c>
      <c r="M921">
        <f t="shared" si="61"/>
        <v>412</v>
      </c>
      <c r="N921">
        <v>31</v>
      </c>
      <c r="O921" t="s">
        <v>93</v>
      </c>
      <c r="P921" t="s">
        <v>21</v>
      </c>
      <c r="Q921" t="s">
        <v>22</v>
      </c>
      <c r="R921" t="s">
        <v>21</v>
      </c>
      <c r="W921">
        <v>191</v>
      </c>
      <c r="X921">
        <v>80</v>
      </c>
      <c r="Y921">
        <v>12</v>
      </c>
      <c r="Z921">
        <v>315</v>
      </c>
    </row>
    <row r="922" spans="1:26" ht="15.95">
      <c r="A922" t="s">
        <v>5376</v>
      </c>
      <c r="B922" t="s">
        <v>445</v>
      </c>
      <c r="C922" t="str">
        <f>VLOOKUP(B922, Positions!A$1:B$160, 2, FALSE)</f>
        <v>Midfielder</v>
      </c>
      <c r="D922" t="s">
        <v>2569</v>
      </c>
      <c r="E922" t="s">
        <v>5666</v>
      </c>
      <c r="F922" t="s">
        <v>21</v>
      </c>
      <c r="G922" t="str">
        <f>VLOOKUP(E922, Tiers!M$1:P$134, 3, FALSE)</f>
        <v>NONE</v>
      </c>
      <c r="H922">
        <f>VLOOKUP(G922, Tiers!B$1:C$134, 2, FALSE)</f>
        <v>7</v>
      </c>
      <c r="I922" s="26" t="s">
        <v>5697</v>
      </c>
      <c r="J922">
        <f t="shared" si="58"/>
        <v>12</v>
      </c>
      <c r="K922">
        <f t="shared" si="59"/>
        <v>2</v>
      </c>
      <c r="L922">
        <f t="shared" si="60"/>
        <v>12613</v>
      </c>
      <c r="M922">
        <f t="shared" si="61"/>
        <v>414</v>
      </c>
      <c r="N922">
        <v>31</v>
      </c>
      <c r="O922" t="s">
        <v>3531</v>
      </c>
      <c r="P922" t="s">
        <v>21</v>
      </c>
      <c r="Q922" t="s">
        <v>22</v>
      </c>
      <c r="R922" t="s">
        <v>21</v>
      </c>
      <c r="W922">
        <v>181</v>
      </c>
      <c r="X922">
        <v>79</v>
      </c>
      <c r="Y922">
        <v>72</v>
      </c>
      <c r="Z922">
        <v>448</v>
      </c>
    </row>
    <row r="923" spans="1:26" ht="15.95">
      <c r="A923" t="s">
        <v>5377</v>
      </c>
      <c r="B923" t="s">
        <v>81</v>
      </c>
      <c r="C923" t="str">
        <f>VLOOKUP(B923, Positions!A$1:B$160, 2, FALSE)</f>
        <v>Defender</v>
      </c>
      <c r="D923" t="s">
        <v>1177</v>
      </c>
      <c r="E923" t="s">
        <v>5666</v>
      </c>
      <c r="F923" t="s">
        <v>21</v>
      </c>
      <c r="G923" t="str">
        <f>VLOOKUP(E923, Tiers!M$1:P$134, 3, FALSE)</f>
        <v>NONE</v>
      </c>
      <c r="H923">
        <f>VLOOKUP(G923, Tiers!B$1:C$134, 2, FALSE)</f>
        <v>7</v>
      </c>
      <c r="I923" s="26" t="s">
        <v>5698</v>
      </c>
      <c r="J923">
        <f t="shared" si="58"/>
        <v>11</v>
      </c>
      <c r="K923">
        <f t="shared" si="59"/>
        <v>1</v>
      </c>
      <c r="L923">
        <f t="shared" si="60"/>
        <v>12633</v>
      </c>
      <c r="M923">
        <f t="shared" si="61"/>
        <v>415</v>
      </c>
      <c r="N923">
        <v>31</v>
      </c>
      <c r="O923" t="s">
        <v>132</v>
      </c>
      <c r="P923" t="s">
        <v>21</v>
      </c>
      <c r="Q923" t="s">
        <v>22</v>
      </c>
      <c r="R923" t="s">
        <v>21</v>
      </c>
      <c r="W923">
        <v>188</v>
      </c>
      <c r="X923">
        <v>77</v>
      </c>
      <c r="Y923">
        <v>22</v>
      </c>
      <c r="Z923">
        <v>342</v>
      </c>
    </row>
    <row r="924" spans="1:26" ht="15.95">
      <c r="A924" t="s">
        <v>5378</v>
      </c>
      <c r="B924" t="s">
        <v>81</v>
      </c>
      <c r="C924" t="str">
        <f>VLOOKUP(B924, Positions!A$1:B$160, 2, FALSE)</f>
        <v>Defender</v>
      </c>
      <c r="D924" t="s">
        <v>4210</v>
      </c>
      <c r="E924" t="s">
        <v>5666</v>
      </c>
      <c r="F924" t="s">
        <v>226</v>
      </c>
      <c r="G924" t="str">
        <f>VLOOKUP(E924, Tiers!M$1:P$134, 3, FALSE)</f>
        <v>NONE</v>
      </c>
      <c r="H924">
        <f>VLOOKUP(G924, Tiers!B$1:C$134, 2, FALSE)</f>
        <v>7</v>
      </c>
      <c r="I924" s="26" t="s">
        <v>5699</v>
      </c>
      <c r="J924">
        <f t="shared" si="58"/>
        <v>11</v>
      </c>
      <c r="K924">
        <f t="shared" si="59"/>
        <v>1</v>
      </c>
      <c r="L924">
        <f t="shared" si="60"/>
        <v>12643</v>
      </c>
      <c r="M924">
        <f t="shared" si="61"/>
        <v>415</v>
      </c>
      <c r="N924">
        <v>31</v>
      </c>
      <c r="O924" t="s">
        <v>3043</v>
      </c>
      <c r="P924" t="s">
        <v>21</v>
      </c>
      <c r="Q924" t="s">
        <v>22</v>
      </c>
      <c r="R924" t="s">
        <v>21</v>
      </c>
      <c r="W924">
        <v>185</v>
      </c>
      <c r="X924">
        <v>77</v>
      </c>
      <c r="Y924">
        <v>8</v>
      </c>
      <c r="Z924">
        <v>233</v>
      </c>
    </row>
    <row r="925" spans="1:26" ht="15.95">
      <c r="A925" t="s">
        <v>5379</v>
      </c>
      <c r="B925" t="s">
        <v>81</v>
      </c>
      <c r="C925" t="str">
        <f>VLOOKUP(B925, Positions!A$1:B$160, 2, FALSE)</f>
        <v>Defender</v>
      </c>
      <c r="D925" t="s">
        <v>154</v>
      </c>
      <c r="E925" t="s">
        <v>5665</v>
      </c>
      <c r="F925" t="s">
        <v>21</v>
      </c>
      <c r="G925" t="str">
        <f>VLOOKUP(E925, Tiers!M$1:P$134, 3, FALSE)</f>
        <v>ENG2</v>
      </c>
      <c r="H925">
        <f>VLOOKUP(G925, Tiers!B$1:C$134, 2, FALSE)</f>
        <v>3</v>
      </c>
      <c r="I925" s="26" t="s">
        <v>5700</v>
      </c>
      <c r="J925">
        <f t="shared" si="58"/>
        <v>5</v>
      </c>
      <c r="K925">
        <f t="shared" si="59"/>
        <v>3</v>
      </c>
      <c r="L925">
        <f t="shared" si="60"/>
        <v>12818</v>
      </c>
      <c r="M925">
        <f t="shared" si="61"/>
        <v>421</v>
      </c>
      <c r="N925">
        <v>31</v>
      </c>
      <c r="O925" t="s">
        <v>5380</v>
      </c>
      <c r="P925" t="s">
        <v>21</v>
      </c>
      <c r="Q925" t="s">
        <v>22</v>
      </c>
      <c r="R925" t="s">
        <v>21</v>
      </c>
      <c r="W925">
        <v>191</v>
      </c>
      <c r="X925">
        <v>89</v>
      </c>
      <c r="Y925">
        <v>15</v>
      </c>
      <c r="Z925">
        <v>347</v>
      </c>
    </row>
    <row r="926" spans="1:26" ht="15.95">
      <c r="A926" t="s">
        <v>5381</v>
      </c>
      <c r="B926" t="s">
        <v>81</v>
      </c>
      <c r="C926" t="str">
        <f>VLOOKUP(B926, Positions!A$1:B$160, 2, FALSE)</f>
        <v>Defender</v>
      </c>
      <c r="D926" t="s">
        <v>2359</v>
      </c>
      <c r="E926" t="s">
        <v>5666</v>
      </c>
      <c r="F926" t="s">
        <v>21</v>
      </c>
      <c r="G926" t="str">
        <f>VLOOKUP(E926, Tiers!M$1:P$134, 3, FALSE)</f>
        <v>NONE</v>
      </c>
      <c r="H926">
        <f>VLOOKUP(G926, Tiers!B$1:C$134, 2, FALSE)</f>
        <v>7</v>
      </c>
      <c r="I926" s="26" t="s">
        <v>5701</v>
      </c>
      <c r="J926">
        <f t="shared" si="58"/>
        <v>3</v>
      </c>
      <c r="K926">
        <f t="shared" si="59"/>
        <v>3</v>
      </c>
      <c r="L926">
        <f t="shared" si="60"/>
        <v>12887</v>
      </c>
      <c r="M926">
        <f t="shared" si="61"/>
        <v>423</v>
      </c>
      <c r="N926">
        <v>31</v>
      </c>
      <c r="O926" t="s">
        <v>5788</v>
      </c>
      <c r="P926" t="s">
        <v>21</v>
      </c>
      <c r="Q926" t="s">
        <v>22</v>
      </c>
      <c r="R926" t="s">
        <v>21</v>
      </c>
      <c r="W926">
        <v>188</v>
      </c>
      <c r="X926">
        <v>81</v>
      </c>
      <c r="Y926">
        <v>10</v>
      </c>
      <c r="Z926">
        <v>314</v>
      </c>
    </row>
    <row r="927" spans="1:26" ht="15.95">
      <c r="A927" t="s">
        <v>5382</v>
      </c>
      <c r="B927" t="s">
        <v>3765</v>
      </c>
      <c r="C927" t="str">
        <f>VLOOKUP(B927, Positions!A$1:B$160, 2, FALSE)</f>
        <v>Midfielder</v>
      </c>
      <c r="D927" t="s">
        <v>32</v>
      </c>
      <c r="E927" t="s">
        <v>5663</v>
      </c>
      <c r="F927" t="s">
        <v>21</v>
      </c>
      <c r="G927" t="str">
        <f>VLOOKUP(E927, Tiers!M$1:P$134, 3, FALSE)</f>
        <v>ENG4</v>
      </c>
      <c r="H927">
        <f>VLOOKUP(G927, Tiers!B$1:C$134, 2, FALSE)</f>
        <v>5</v>
      </c>
      <c r="I927" s="26" t="s">
        <v>5702</v>
      </c>
      <c r="J927">
        <f t="shared" si="58"/>
        <v>11</v>
      </c>
      <c r="K927">
        <f t="shared" si="59"/>
        <v>1</v>
      </c>
      <c r="L927">
        <f t="shared" si="60"/>
        <v>13024</v>
      </c>
      <c r="M927">
        <f t="shared" si="61"/>
        <v>427</v>
      </c>
      <c r="N927">
        <v>31</v>
      </c>
      <c r="O927" t="s">
        <v>390</v>
      </c>
      <c r="P927" t="s">
        <v>21</v>
      </c>
      <c r="Q927" t="s">
        <v>22</v>
      </c>
      <c r="R927" t="s">
        <v>21</v>
      </c>
      <c r="W927">
        <v>171</v>
      </c>
      <c r="X927">
        <v>71</v>
      </c>
      <c r="Y927">
        <v>24</v>
      </c>
      <c r="Z927">
        <v>277</v>
      </c>
    </row>
    <row r="928" spans="1:26" ht="15.95">
      <c r="A928" t="s">
        <v>5383</v>
      </c>
      <c r="B928" t="s">
        <v>322</v>
      </c>
      <c r="C928" t="str">
        <f>VLOOKUP(B928, Positions!A$1:B$160, 2, FALSE)</f>
        <v>Midfielder</v>
      </c>
      <c r="D928" t="s">
        <v>5384</v>
      </c>
      <c r="E928" t="s">
        <v>5666</v>
      </c>
      <c r="F928" t="s">
        <v>21</v>
      </c>
      <c r="G928" t="str">
        <f>VLOOKUP(E928, Tiers!M$1:P$134, 3, FALSE)</f>
        <v>NONE</v>
      </c>
      <c r="H928">
        <f>VLOOKUP(G928, Tiers!B$1:C$134, 2, FALSE)</f>
        <v>7</v>
      </c>
      <c r="I928" s="26" t="s">
        <v>5703</v>
      </c>
      <c r="J928">
        <f t="shared" si="58"/>
        <v>10</v>
      </c>
      <c r="K928">
        <f t="shared" si="59"/>
        <v>1</v>
      </c>
      <c r="L928">
        <f t="shared" si="60"/>
        <v>13043</v>
      </c>
      <c r="M928">
        <f t="shared" si="61"/>
        <v>428</v>
      </c>
      <c r="N928">
        <v>31</v>
      </c>
      <c r="O928" t="s">
        <v>5868</v>
      </c>
      <c r="P928" t="s">
        <v>21</v>
      </c>
      <c r="Q928" t="s">
        <v>22</v>
      </c>
      <c r="R928" t="s">
        <v>21</v>
      </c>
      <c r="W928">
        <v>176</v>
      </c>
      <c r="X928">
        <v>77</v>
      </c>
      <c r="Y928">
        <v>29</v>
      </c>
      <c r="Z928">
        <v>242</v>
      </c>
    </row>
    <row r="929" spans="1:26" ht="15.95">
      <c r="A929" t="s">
        <v>5385</v>
      </c>
      <c r="B929" t="s">
        <v>16</v>
      </c>
      <c r="C929" t="str">
        <f>VLOOKUP(B929, Positions!A$1:B$160, 2, FALSE)</f>
        <v>Forward</v>
      </c>
      <c r="D929" t="s">
        <v>253</v>
      </c>
      <c r="E929" t="s">
        <v>5666</v>
      </c>
      <c r="F929" t="s">
        <v>21</v>
      </c>
      <c r="G929" t="str">
        <f>VLOOKUP(E929, Tiers!M$1:P$134, 3, FALSE)</f>
        <v>NONE</v>
      </c>
      <c r="H929">
        <f>VLOOKUP(G929, Tiers!B$1:C$134, 2, FALSE)</f>
        <v>7</v>
      </c>
      <c r="I929" s="26" t="s">
        <v>5704</v>
      </c>
      <c r="J929">
        <f t="shared" si="58"/>
        <v>3</v>
      </c>
      <c r="K929">
        <f t="shared" si="59"/>
        <v>3</v>
      </c>
      <c r="L929">
        <f t="shared" si="60"/>
        <v>13245</v>
      </c>
      <c r="M929">
        <f t="shared" si="61"/>
        <v>435</v>
      </c>
      <c r="N929">
        <v>31</v>
      </c>
      <c r="O929" t="s">
        <v>40</v>
      </c>
      <c r="P929" t="s">
        <v>21</v>
      </c>
      <c r="Q929" t="s">
        <v>22</v>
      </c>
      <c r="R929" t="s">
        <v>21</v>
      </c>
      <c r="W929">
        <v>186</v>
      </c>
      <c r="X929">
        <v>84</v>
      </c>
      <c r="Y929">
        <v>123</v>
      </c>
      <c r="Z929">
        <v>369</v>
      </c>
    </row>
    <row r="930" spans="1:26" ht="15.95">
      <c r="A930" t="s">
        <v>5386</v>
      </c>
      <c r="B930" t="s">
        <v>81</v>
      </c>
      <c r="C930" t="str">
        <f>VLOOKUP(B930, Positions!A$1:B$160, 2, FALSE)</f>
        <v>Defender</v>
      </c>
      <c r="D930" t="s">
        <v>90</v>
      </c>
      <c r="E930" t="s">
        <v>5665</v>
      </c>
      <c r="F930" t="s">
        <v>21</v>
      </c>
      <c r="G930" t="str">
        <f>VLOOKUP(E930, Tiers!M$1:P$134, 3, FALSE)</f>
        <v>ENG2</v>
      </c>
      <c r="H930">
        <f>VLOOKUP(G930, Tiers!B$1:C$134, 2, FALSE)</f>
        <v>3</v>
      </c>
      <c r="I930" s="26" t="s">
        <v>5705</v>
      </c>
      <c r="J930">
        <f t="shared" si="58"/>
        <v>3</v>
      </c>
      <c r="K930">
        <f t="shared" si="59"/>
        <v>3</v>
      </c>
      <c r="L930">
        <f t="shared" si="60"/>
        <v>13253</v>
      </c>
      <c r="M930">
        <f t="shared" si="61"/>
        <v>435</v>
      </c>
      <c r="N930">
        <v>31</v>
      </c>
      <c r="O930" t="s">
        <v>74</v>
      </c>
      <c r="P930" t="s">
        <v>21</v>
      </c>
      <c r="Q930" t="s">
        <v>22</v>
      </c>
      <c r="R930" t="s">
        <v>21</v>
      </c>
      <c r="W930">
        <v>194</v>
      </c>
      <c r="X930">
        <v>85</v>
      </c>
      <c r="Y930">
        <v>24</v>
      </c>
      <c r="Z930">
        <v>376</v>
      </c>
    </row>
    <row r="931" spans="1:26" ht="15.95">
      <c r="A931" t="s">
        <v>5387</v>
      </c>
      <c r="B931" t="s">
        <v>81</v>
      </c>
      <c r="C931" t="str">
        <f>VLOOKUP(B931, Positions!A$1:B$160, 2, FALSE)</f>
        <v>Defender</v>
      </c>
      <c r="D931" t="s">
        <v>530</v>
      </c>
      <c r="E931" t="s">
        <v>62</v>
      </c>
      <c r="F931" t="s">
        <v>21</v>
      </c>
      <c r="G931" t="str">
        <f>VLOOKUP(E931, Tiers!M$1:P$134, 3, FALSE)</f>
        <v>ENG1</v>
      </c>
      <c r="H931">
        <f>VLOOKUP(G931, Tiers!B$1:C$134, 2, FALSE)</f>
        <v>1</v>
      </c>
      <c r="I931" s="26" t="s">
        <v>5706</v>
      </c>
      <c r="J931">
        <f t="shared" si="58"/>
        <v>3</v>
      </c>
      <c r="K931">
        <f t="shared" si="59"/>
        <v>3</v>
      </c>
      <c r="L931">
        <f t="shared" si="60"/>
        <v>13616</v>
      </c>
      <c r="M931">
        <f t="shared" si="61"/>
        <v>447</v>
      </c>
      <c r="N931">
        <v>31</v>
      </c>
      <c r="O931" t="s">
        <v>5790</v>
      </c>
      <c r="P931" t="s">
        <v>21</v>
      </c>
      <c r="Q931" t="s">
        <v>22</v>
      </c>
      <c r="R931" t="s">
        <v>21</v>
      </c>
      <c r="W931">
        <v>194</v>
      </c>
      <c r="X931">
        <v>91</v>
      </c>
      <c r="Y931">
        <v>15</v>
      </c>
      <c r="Z931">
        <v>328</v>
      </c>
    </row>
    <row r="932" spans="1:26" ht="15.95">
      <c r="A932" t="s">
        <v>5388</v>
      </c>
      <c r="B932" t="s">
        <v>81</v>
      </c>
      <c r="C932" t="str">
        <f>VLOOKUP(B932, Positions!A$1:B$160, 2, FALSE)</f>
        <v>Defender</v>
      </c>
      <c r="D932" t="s">
        <v>455</v>
      </c>
      <c r="E932" t="s">
        <v>5664</v>
      </c>
      <c r="F932" t="s">
        <v>21</v>
      </c>
      <c r="G932" t="str">
        <f>VLOOKUP(E932, Tiers!M$1:P$134, 3, FALSE)</f>
        <v>ENG3</v>
      </c>
      <c r="H932">
        <f>VLOOKUP(G932, Tiers!B$1:C$134, 2, FALSE)</f>
        <v>4</v>
      </c>
      <c r="I932" s="26" t="s">
        <v>5707</v>
      </c>
      <c r="J932">
        <f t="shared" si="58"/>
        <v>5</v>
      </c>
      <c r="K932">
        <f t="shared" si="59"/>
        <v>3</v>
      </c>
      <c r="L932">
        <f t="shared" si="60"/>
        <v>13923</v>
      </c>
      <c r="M932">
        <f t="shared" si="61"/>
        <v>457</v>
      </c>
      <c r="N932">
        <v>31</v>
      </c>
      <c r="O932" t="s">
        <v>455</v>
      </c>
      <c r="P932" t="s">
        <v>21</v>
      </c>
      <c r="Q932" t="s">
        <v>22</v>
      </c>
      <c r="R932" t="s">
        <v>21</v>
      </c>
      <c r="W932">
        <v>183</v>
      </c>
      <c r="X932">
        <v>83</v>
      </c>
      <c r="Y932">
        <v>35</v>
      </c>
      <c r="Z932">
        <v>391</v>
      </c>
    </row>
    <row r="933" spans="1:26" ht="15.95">
      <c r="A933" t="s">
        <v>5389</v>
      </c>
      <c r="B933" t="s">
        <v>16</v>
      </c>
      <c r="C933" t="str">
        <f>VLOOKUP(B933, Positions!A$1:B$160, 2, FALSE)</f>
        <v>Forward</v>
      </c>
      <c r="D933" t="s">
        <v>5666</v>
      </c>
      <c r="E933" t="s">
        <v>5666</v>
      </c>
      <c r="F933" t="s">
        <v>21</v>
      </c>
      <c r="G933" t="str">
        <f>VLOOKUP(E933, Tiers!M$1:P$134, 3, FALSE)</f>
        <v>NONE</v>
      </c>
      <c r="H933">
        <f>VLOOKUP(G933, Tiers!B$1:C$134, 2, FALSE)</f>
        <v>7</v>
      </c>
      <c r="I933" s="26" t="s">
        <v>5708</v>
      </c>
      <c r="J933">
        <f t="shared" si="58"/>
        <v>3</v>
      </c>
      <c r="K933">
        <f t="shared" si="59"/>
        <v>3</v>
      </c>
      <c r="L933">
        <f t="shared" si="60"/>
        <v>14719</v>
      </c>
      <c r="M933">
        <f t="shared" si="61"/>
        <v>483</v>
      </c>
      <c r="N933">
        <v>31</v>
      </c>
      <c r="O933" t="s">
        <v>666</v>
      </c>
      <c r="P933" t="s">
        <v>21</v>
      </c>
      <c r="Q933" t="s">
        <v>22</v>
      </c>
      <c r="R933" t="s">
        <v>21</v>
      </c>
      <c r="W933">
        <v>191</v>
      </c>
      <c r="X933">
        <v>79</v>
      </c>
      <c r="Y933">
        <v>55</v>
      </c>
      <c r="Z933">
        <v>242</v>
      </c>
    </row>
    <row r="934" spans="1:26" ht="15.95">
      <c r="A934" t="s">
        <v>5390</v>
      </c>
      <c r="B934" t="s">
        <v>166</v>
      </c>
      <c r="C934" t="str">
        <f>VLOOKUP(B934, Positions!A$1:B$160, 2, FALSE)</f>
        <v>Goalkeeper</v>
      </c>
      <c r="D934" t="s">
        <v>395</v>
      </c>
      <c r="E934" t="s">
        <v>5665</v>
      </c>
      <c r="F934" t="s">
        <v>21</v>
      </c>
      <c r="G934" t="str">
        <f>VLOOKUP(E934, Tiers!M$1:P$134, 3, FALSE)</f>
        <v>ENG2</v>
      </c>
      <c r="H934">
        <f>VLOOKUP(G934, Tiers!B$1:C$134, 2, FALSE)</f>
        <v>3</v>
      </c>
      <c r="I934" s="26" t="s">
        <v>5709</v>
      </c>
      <c r="J934">
        <f t="shared" si="58"/>
        <v>7</v>
      </c>
      <c r="K934">
        <f t="shared" si="59"/>
        <v>4</v>
      </c>
      <c r="L934">
        <f t="shared" si="60"/>
        <v>15326</v>
      </c>
      <c r="M934">
        <f t="shared" si="61"/>
        <v>503</v>
      </c>
      <c r="N934">
        <v>31</v>
      </c>
      <c r="O934" t="s">
        <v>397</v>
      </c>
      <c r="P934" t="s">
        <v>21</v>
      </c>
      <c r="Q934" t="s">
        <v>22</v>
      </c>
      <c r="R934" t="s">
        <v>21</v>
      </c>
      <c r="S934" t="s">
        <v>870</v>
      </c>
      <c r="W934">
        <v>191</v>
      </c>
      <c r="X934">
        <v>77</v>
      </c>
      <c r="Y934">
        <v>1</v>
      </c>
      <c r="Z934">
        <v>299</v>
      </c>
    </row>
    <row r="935" spans="1:26" ht="15.95">
      <c r="A935" t="s">
        <v>5391</v>
      </c>
      <c r="B935" t="s">
        <v>81</v>
      </c>
      <c r="C935" t="str">
        <f>VLOOKUP(B935, Positions!A$1:B$160, 2, FALSE)</f>
        <v>Defender</v>
      </c>
      <c r="D935" t="s">
        <v>470</v>
      </c>
      <c r="E935" t="s">
        <v>5663</v>
      </c>
      <c r="F935" t="s">
        <v>21</v>
      </c>
      <c r="G935" t="str">
        <f>VLOOKUP(E935, Tiers!M$1:P$134, 3, FALSE)</f>
        <v>ENG4</v>
      </c>
      <c r="H935">
        <f>VLOOKUP(G935, Tiers!B$1:C$134, 2, FALSE)</f>
        <v>5</v>
      </c>
      <c r="I935" s="26" t="s">
        <v>5869</v>
      </c>
      <c r="J935">
        <f t="shared" si="58"/>
        <v>10</v>
      </c>
      <c r="K935">
        <f t="shared" si="59"/>
        <v>1</v>
      </c>
      <c r="L935">
        <f t="shared" si="60"/>
        <v>11581</v>
      </c>
      <c r="M935">
        <f t="shared" si="61"/>
        <v>380</v>
      </c>
      <c r="N935">
        <v>31</v>
      </c>
      <c r="O935" t="s">
        <v>2909</v>
      </c>
      <c r="P935" t="s">
        <v>21</v>
      </c>
      <c r="Q935" t="s">
        <v>22</v>
      </c>
      <c r="R935" t="s">
        <v>21</v>
      </c>
      <c r="W935">
        <v>186</v>
      </c>
      <c r="X935">
        <v>83</v>
      </c>
      <c r="Y935">
        <v>29</v>
      </c>
      <c r="Z935">
        <v>392</v>
      </c>
    </row>
    <row r="936" spans="1:26" ht="15.95">
      <c r="A936" t="s">
        <v>5392</v>
      </c>
      <c r="B936" t="s">
        <v>16</v>
      </c>
      <c r="C936" t="str">
        <f>VLOOKUP(B936, Positions!A$1:B$160, 2, FALSE)</f>
        <v>Forward</v>
      </c>
      <c r="D936" t="s">
        <v>3671</v>
      </c>
      <c r="E936" t="s">
        <v>5669</v>
      </c>
      <c r="F936" t="s">
        <v>21</v>
      </c>
      <c r="G936" t="str">
        <f>VLOOKUP(E936, Tiers!M$1:P$134, 3, FALSE)</f>
        <v>SCO1</v>
      </c>
      <c r="H936">
        <f>VLOOKUP(G936, Tiers!B$1:C$134, 2, FALSE)</f>
        <v>3</v>
      </c>
      <c r="I936" s="26" t="s">
        <v>5870</v>
      </c>
      <c r="J936">
        <f t="shared" si="58"/>
        <v>10</v>
      </c>
      <c r="K936">
        <f t="shared" si="59"/>
        <v>1</v>
      </c>
      <c r="L936">
        <f t="shared" si="60"/>
        <v>11585</v>
      </c>
      <c r="M936">
        <f t="shared" si="61"/>
        <v>380</v>
      </c>
      <c r="N936">
        <v>31</v>
      </c>
      <c r="O936" t="s">
        <v>74</v>
      </c>
      <c r="P936" t="s">
        <v>21</v>
      </c>
      <c r="Q936" t="s">
        <v>22</v>
      </c>
      <c r="R936" t="s">
        <v>21</v>
      </c>
      <c r="S936" t="s">
        <v>491</v>
      </c>
      <c r="W936">
        <v>190</v>
      </c>
      <c r="X936">
        <v>78</v>
      </c>
      <c r="Y936">
        <v>68</v>
      </c>
      <c r="Z936">
        <v>338</v>
      </c>
    </row>
    <row r="937" spans="1:26" ht="15.95">
      <c r="A937" t="s">
        <v>5393</v>
      </c>
      <c r="B937" t="s">
        <v>31</v>
      </c>
      <c r="C937" t="str">
        <f>VLOOKUP(B937, Positions!A$1:B$160, 2, FALSE)</f>
        <v>Defender</v>
      </c>
      <c r="D937" t="s">
        <v>4059</v>
      </c>
      <c r="E937" t="s">
        <v>5666</v>
      </c>
      <c r="F937" t="s">
        <v>21</v>
      </c>
      <c r="G937" t="str">
        <f>VLOOKUP(E937, Tiers!M$1:P$134, 3, FALSE)</f>
        <v>NONE</v>
      </c>
      <c r="H937">
        <f>VLOOKUP(G937, Tiers!B$1:C$134, 2, FALSE)</f>
        <v>7</v>
      </c>
      <c r="I937" s="26" t="s">
        <v>5871</v>
      </c>
      <c r="J937">
        <f t="shared" ref="J937:J1000" si="62">MONTH(I937)</f>
        <v>10</v>
      </c>
      <c r="K937">
        <f t="shared" ref="K937:K1000" si="63">IF(OR(MONTH(I937)=9, MONTH(I937)=10, MONTH(I937)=11), 1,
IF(OR(MONTH(I937)=12, MONTH(I937)=1, MONTH(I937)=2), 2,
IF(OR(MONTH(I937)=3, MONTH(I937)=4, MONTH(I937)=5), 3,
4)))</f>
        <v>1</v>
      </c>
      <c r="L937">
        <f t="shared" ref="L937:L1000" si="64">DATEDIF(I937, DATE(2015, 7, 1), "d")</f>
        <v>11590</v>
      </c>
      <c r="M937">
        <f t="shared" ref="M937:M1000" si="65">DATEDIF(I937, DATE(2015, 7, 1), "m")</f>
        <v>380</v>
      </c>
      <c r="N937">
        <v>31</v>
      </c>
      <c r="O937" t="s">
        <v>5394</v>
      </c>
      <c r="P937" t="s">
        <v>21</v>
      </c>
      <c r="Q937" t="s">
        <v>22</v>
      </c>
      <c r="R937" t="s">
        <v>21</v>
      </c>
      <c r="W937">
        <v>181</v>
      </c>
      <c r="X937">
        <v>71</v>
      </c>
      <c r="Y937">
        <v>5</v>
      </c>
      <c r="Z937">
        <v>280</v>
      </c>
    </row>
    <row r="938" spans="1:26" ht="15.95">
      <c r="A938" t="s">
        <v>5395</v>
      </c>
      <c r="B938" t="s">
        <v>81</v>
      </c>
      <c r="C938" t="str">
        <f>VLOOKUP(B938, Positions!A$1:B$160, 2, FALSE)</f>
        <v>Defender</v>
      </c>
      <c r="D938" t="s">
        <v>162</v>
      </c>
      <c r="E938" t="s">
        <v>5663</v>
      </c>
      <c r="F938" t="s">
        <v>21</v>
      </c>
      <c r="G938" t="str">
        <f>VLOOKUP(E938, Tiers!M$1:P$134, 3, FALSE)</f>
        <v>ENG4</v>
      </c>
      <c r="H938">
        <f>VLOOKUP(G938, Tiers!B$1:C$134, 2, FALSE)</f>
        <v>5</v>
      </c>
      <c r="I938" s="26" t="s">
        <v>5872</v>
      </c>
      <c r="J938">
        <f t="shared" si="62"/>
        <v>9</v>
      </c>
      <c r="K938">
        <f t="shared" si="63"/>
        <v>1</v>
      </c>
      <c r="L938">
        <f t="shared" si="64"/>
        <v>11601</v>
      </c>
      <c r="M938">
        <f t="shared" si="65"/>
        <v>381</v>
      </c>
      <c r="N938">
        <v>31</v>
      </c>
      <c r="O938" t="s">
        <v>57</v>
      </c>
      <c r="P938" t="s">
        <v>21</v>
      </c>
      <c r="Q938" t="s">
        <v>22</v>
      </c>
      <c r="R938" t="s">
        <v>21</v>
      </c>
      <c r="W938">
        <v>186</v>
      </c>
      <c r="X938">
        <v>88</v>
      </c>
      <c r="Y938">
        <v>36</v>
      </c>
      <c r="Z938">
        <v>462</v>
      </c>
    </row>
    <row r="939" spans="1:26" ht="15.95">
      <c r="A939" t="s">
        <v>5396</v>
      </c>
      <c r="B939" t="s">
        <v>81</v>
      </c>
      <c r="C939" t="str">
        <f>VLOOKUP(B939, Positions!A$1:B$160, 2, FALSE)</f>
        <v>Defender</v>
      </c>
      <c r="D939" t="s">
        <v>275</v>
      </c>
      <c r="E939" t="s">
        <v>5665</v>
      </c>
      <c r="F939" t="s">
        <v>21</v>
      </c>
      <c r="G939" t="str">
        <f>VLOOKUP(E939, Tiers!M$1:P$134, 3, FALSE)</f>
        <v>ENG2</v>
      </c>
      <c r="H939">
        <f>VLOOKUP(G939, Tiers!B$1:C$134, 2, FALSE)</f>
        <v>3</v>
      </c>
      <c r="I939" s="26" t="s">
        <v>5872</v>
      </c>
      <c r="J939">
        <f t="shared" si="62"/>
        <v>9</v>
      </c>
      <c r="K939">
        <f t="shared" si="63"/>
        <v>1</v>
      </c>
      <c r="L939">
        <f t="shared" si="64"/>
        <v>11601</v>
      </c>
      <c r="M939">
        <f t="shared" si="65"/>
        <v>381</v>
      </c>
      <c r="N939">
        <v>31</v>
      </c>
      <c r="O939" t="s">
        <v>259</v>
      </c>
      <c r="P939" t="s">
        <v>21</v>
      </c>
      <c r="Q939" t="s">
        <v>22</v>
      </c>
      <c r="R939" t="s">
        <v>21</v>
      </c>
      <c r="W939">
        <v>194</v>
      </c>
      <c r="X939">
        <v>84</v>
      </c>
      <c r="Y939">
        <v>12</v>
      </c>
      <c r="Z939">
        <v>381</v>
      </c>
    </row>
    <row r="940" spans="1:26" ht="15.95">
      <c r="A940" t="s">
        <v>5397</v>
      </c>
      <c r="B940" t="s">
        <v>16</v>
      </c>
      <c r="C940" t="str">
        <f>VLOOKUP(B940, Positions!A$1:B$160, 2, FALSE)</f>
        <v>Forward</v>
      </c>
      <c r="D940" t="s">
        <v>836</v>
      </c>
      <c r="E940" t="s">
        <v>62</v>
      </c>
      <c r="F940" t="s">
        <v>21</v>
      </c>
      <c r="G940" t="str">
        <f>VLOOKUP(E940, Tiers!M$1:P$134, 3, FALSE)</f>
        <v>ENG1</v>
      </c>
      <c r="H940">
        <f>VLOOKUP(G940, Tiers!B$1:C$134, 2, FALSE)</f>
        <v>1</v>
      </c>
      <c r="I940" s="26" t="s">
        <v>5873</v>
      </c>
      <c r="J940">
        <f t="shared" si="62"/>
        <v>9</v>
      </c>
      <c r="K940">
        <f t="shared" si="63"/>
        <v>1</v>
      </c>
      <c r="L940">
        <f t="shared" si="64"/>
        <v>11602</v>
      </c>
      <c r="M940">
        <f t="shared" si="65"/>
        <v>381</v>
      </c>
      <c r="N940">
        <v>31</v>
      </c>
      <c r="O940" t="s">
        <v>3713</v>
      </c>
      <c r="P940" t="s">
        <v>21</v>
      </c>
      <c r="Q940" t="s">
        <v>22</v>
      </c>
      <c r="R940" t="s">
        <v>21</v>
      </c>
      <c r="W940">
        <v>186</v>
      </c>
      <c r="X940">
        <v>84</v>
      </c>
      <c r="Y940">
        <v>181</v>
      </c>
      <c r="Z940">
        <v>430</v>
      </c>
    </row>
    <row r="941" spans="1:26" ht="15.95">
      <c r="A941" t="s">
        <v>5398</v>
      </c>
      <c r="B941" t="s">
        <v>789</v>
      </c>
      <c r="C941" t="str">
        <f>VLOOKUP(B941, Positions!A$1:B$160, 2, FALSE)</f>
        <v>Forward</v>
      </c>
      <c r="D941" t="s">
        <v>3117</v>
      </c>
      <c r="E941" t="s">
        <v>5663</v>
      </c>
      <c r="F941" t="s">
        <v>21</v>
      </c>
      <c r="G941" t="str">
        <f>VLOOKUP(E941, Tiers!M$1:P$134, 3, FALSE)</f>
        <v>ENG4</v>
      </c>
      <c r="H941">
        <f>VLOOKUP(G941, Tiers!B$1:C$134, 2, FALSE)</f>
        <v>5</v>
      </c>
      <c r="I941" s="26" t="s">
        <v>5874</v>
      </c>
      <c r="J941">
        <f t="shared" si="62"/>
        <v>9</v>
      </c>
      <c r="K941">
        <f t="shared" si="63"/>
        <v>1</v>
      </c>
      <c r="L941">
        <f t="shared" si="64"/>
        <v>11607</v>
      </c>
      <c r="M941">
        <f t="shared" si="65"/>
        <v>381</v>
      </c>
      <c r="N941">
        <v>31</v>
      </c>
      <c r="O941" t="s">
        <v>1237</v>
      </c>
      <c r="P941" t="s">
        <v>21</v>
      </c>
      <c r="Q941" t="s">
        <v>22</v>
      </c>
      <c r="R941" t="s">
        <v>21</v>
      </c>
      <c r="W941">
        <v>183</v>
      </c>
      <c r="X941">
        <v>82</v>
      </c>
      <c r="Y941">
        <v>107</v>
      </c>
      <c r="Z941">
        <v>457</v>
      </c>
    </row>
    <row r="942" spans="1:26" ht="15.95">
      <c r="A942" t="s">
        <v>5399</v>
      </c>
      <c r="B942" t="s">
        <v>278</v>
      </c>
      <c r="C942" t="str">
        <f>VLOOKUP(B942, Positions!A$1:B$160, 2, FALSE)</f>
        <v>Midfielder</v>
      </c>
      <c r="D942" t="s">
        <v>370</v>
      </c>
      <c r="E942" t="s">
        <v>5663</v>
      </c>
      <c r="F942" t="s">
        <v>21</v>
      </c>
      <c r="G942" t="str">
        <f>VLOOKUP(E942, Tiers!M$1:P$134, 3, FALSE)</f>
        <v>ENG4</v>
      </c>
      <c r="H942">
        <f>VLOOKUP(G942, Tiers!B$1:C$134, 2, FALSE)</f>
        <v>5</v>
      </c>
      <c r="I942" s="26" t="s">
        <v>5875</v>
      </c>
      <c r="J942">
        <f t="shared" si="62"/>
        <v>9</v>
      </c>
      <c r="K942">
        <f t="shared" si="63"/>
        <v>1</v>
      </c>
      <c r="L942">
        <f t="shared" si="64"/>
        <v>11622</v>
      </c>
      <c r="M942">
        <f t="shared" si="65"/>
        <v>381</v>
      </c>
      <c r="N942">
        <v>31</v>
      </c>
      <c r="O942" t="s">
        <v>5786</v>
      </c>
      <c r="P942" t="s">
        <v>21</v>
      </c>
      <c r="Q942" t="s">
        <v>22</v>
      </c>
      <c r="R942" t="s">
        <v>21</v>
      </c>
      <c r="W942">
        <v>186</v>
      </c>
      <c r="X942">
        <v>73</v>
      </c>
      <c r="Y942">
        <v>51</v>
      </c>
      <c r="Z942">
        <v>372</v>
      </c>
    </row>
    <row r="943" spans="1:26" ht="15.95">
      <c r="A943" t="s">
        <v>5400</v>
      </c>
      <c r="B943" t="s">
        <v>31</v>
      </c>
      <c r="C943" t="str">
        <f>VLOOKUP(B943, Positions!A$1:B$160, 2, FALSE)</f>
        <v>Defender</v>
      </c>
      <c r="D943" t="s">
        <v>32</v>
      </c>
      <c r="E943" t="s">
        <v>5663</v>
      </c>
      <c r="F943" t="s">
        <v>21</v>
      </c>
      <c r="G943" t="str">
        <f>VLOOKUP(E943, Tiers!M$1:P$134, 3, FALSE)</f>
        <v>ENG4</v>
      </c>
      <c r="H943">
        <f>VLOOKUP(G943, Tiers!B$1:C$134, 2, FALSE)</f>
        <v>5</v>
      </c>
      <c r="I943" s="26" t="s">
        <v>5876</v>
      </c>
      <c r="J943">
        <f t="shared" si="62"/>
        <v>9</v>
      </c>
      <c r="K943">
        <f t="shared" si="63"/>
        <v>1</v>
      </c>
      <c r="L943">
        <f t="shared" si="64"/>
        <v>11624</v>
      </c>
      <c r="M943">
        <f t="shared" si="65"/>
        <v>381</v>
      </c>
      <c r="N943">
        <v>31</v>
      </c>
      <c r="O943" t="s">
        <v>204</v>
      </c>
      <c r="P943" t="s">
        <v>21</v>
      </c>
      <c r="Q943" t="s">
        <v>22</v>
      </c>
      <c r="R943" t="s">
        <v>21</v>
      </c>
      <c r="W943">
        <v>186</v>
      </c>
      <c r="X943">
        <v>70</v>
      </c>
      <c r="Y943">
        <v>2</v>
      </c>
      <c r="Z943">
        <v>271</v>
      </c>
    </row>
    <row r="944" spans="1:26" ht="15.95">
      <c r="A944" t="s">
        <v>5401</v>
      </c>
      <c r="B944" t="s">
        <v>36</v>
      </c>
      <c r="C944" t="str">
        <f>VLOOKUP(B944, Positions!A$1:B$160, 2, FALSE)</f>
        <v>Midfielder</v>
      </c>
      <c r="D944" t="s">
        <v>5666</v>
      </c>
      <c r="E944" t="s">
        <v>5666</v>
      </c>
      <c r="F944" t="s">
        <v>21</v>
      </c>
      <c r="G944" t="str">
        <f>VLOOKUP(E944, Tiers!M$1:P$134, 3, FALSE)</f>
        <v>NONE</v>
      </c>
      <c r="H944">
        <f>VLOOKUP(G944, Tiers!B$1:C$134, 2, FALSE)</f>
        <v>7</v>
      </c>
      <c r="I944" s="26" t="s">
        <v>5683</v>
      </c>
      <c r="J944">
        <f t="shared" si="62"/>
        <v>9</v>
      </c>
      <c r="K944">
        <f t="shared" si="63"/>
        <v>1</v>
      </c>
      <c r="L944">
        <f t="shared" si="64"/>
        <v>11625</v>
      </c>
      <c r="M944">
        <f t="shared" si="65"/>
        <v>381</v>
      </c>
      <c r="N944">
        <v>31</v>
      </c>
      <c r="O944" t="s">
        <v>3743</v>
      </c>
      <c r="P944" t="s">
        <v>21</v>
      </c>
      <c r="Q944" t="s">
        <v>22</v>
      </c>
      <c r="R944" t="s">
        <v>21</v>
      </c>
      <c r="W944">
        <v>187</v>
      </c>
      <c r="X944">
        <v>85</v>
      </c>
      <c r="Y944">
        <v>13</v>
      </c>
      <c r="Z944">
        <v>253</v>
      </c>
    </row>
    <row r="945" spans="1:26" ht="15.95">
      <c r="A945" t="s">
        <v>5402</v>
      </c>
      <c r="B945" t="s">
        <v>16</v>
      </c>
      <c r="C945" t="str">
        <f>VLOOKUP(B945, Positions!A$1:B$160, 2, FALSE)</f>
        <v>Forward</v>
      </c>
      <c r="D945" t="s">
        <v>250</v>
      </c>
      <c r="E945" t="s">
        <v>5664</v>
      </c>
      <c r="F945" t="s">
        <v>21</v>
      </c>
      <c r="G945" t="str">
        <f>VLOOKUP(E945, Tiers!M$1:P$134, 3, FALSE)</f>
        <v>ENG3</v>
      </c>
      <c r="H945">
        <f>VLOOKUP(G945, Tiers!B$1:C$134, 2, FALSE)</f>
        <v>4</v>
      </c>
      <c r="I945" s="26" t="s">
        <v>5684</v>
      </c>
      <c r="J945">
        <f t="shared" si="62"/>
        <v>3</v>
      </c>
      <c r="K945">
        <f t="shared" si="63"/>
        <v>3</v>
      </c>
      <c r="L945">
        <f t="shared" si="64"/>
        <v>11788</v>
      </c>
      <c r="M945">
        <f t="shared" si="65"/>
        <v>387</v>
      </c>
      <c r="N945">
        <v>31</v>
      </c>
      <c r="O945" t="s">
        <v>57</v>
      </c>
      <c r="P945" t="s">
        <v>21</v>
      </c>
      <c r="Q945" t="s">
        <v>22</v>
      </c>
      <c r="R945" t="s">
        <v>21</v>
      </c>
      <c r="W945">
        <v>185</v>
      </c>
      <c r="X945">
        <v>80</v>
      </c>
      <c r="Y945">
        <v>99</v>
      </c>
      <c r="Z945">
        <v>321</v>
      </c>
    </row>
    <row r="946" spans="1:26" ht="15.95">
      <c r="A946" t="s">
        <v>5403</v>
      </c>
      <c r="B946" t="s">
        <v>249</v>
      </c>
      <c r="C946" t="str">
        <f>VLOOKUP(B946, Positions!A$1:B$160, 2, FALSE)</f>
        <v>Midfielder</v>
      </c>
      <c r="D946" t="s">
        <v>1895</v>
      </c>
      <c r="E946" t="s">
        <v>5666</v>
      </c>
      <c r="F946" t="s">
        <v>21</v>
      </c>
      <c r="G946" t="str">
        <f>VLOOKUP(E946, Tiers!M$1:P$134, 3, FALSE)</f>
        <v>NONE</v>
      </c>
      <c r="H946">
        <f>VLOOKUP(G946, Tiers!B$1:C$134, 2, FALSE)</f>
        <v>7</v>
      </c>
      <c r="I946" s="26" t="s">
        <v>5684</v>
      </c>
      <c r="J946">
        <f t="shared" si="62"/>
        <v>3</v>
      </c>
      <c r="K946">
        <f t="shared" si="63"/>
        <v>3</v>
      </c>
      <c r="L946">
        <f t="shared" si="64"/>
        <v>11788</v>
      </c>
      <c r="M946">
        <f t="shared" si="65"/>
        <v>387</v>
      </c>
      <c r="N946">
        <v>31</v>
      </c>
      <c r="O946" t="s">
        <v>252</v>
      </c>
      <c r="P946" t="s">
        <v>21</v>
      </c>
      <c r="Q946" t="s">
        <v>22</v>
      </c>
      <c r="R946" t="s">
        <v>21</v>
      </c>
      <c r="W946">
        <v>183</v>
      </c>
      <c r="X946">
        <v>78</v>
      </c>
      <c r="Y946">
        <v>49</v>
      </c>
      <c r="Z946">
        <v>353</v>
      </c>
    </row>
    <row r="947" spans="1:26" ht="15.95">
      <c r="A947" t="s">
        <v>5404</v>
      </c>
      <c r="B947" t="s">
        <v>115</v>
      </c>
      <c r="C947" t="str">
        <f>VLOOKUP(B947, Positions!A$1:B$160, 2, FALSE)</f>
        <v>Midfielder</v>
      </c>
      <c r="D947" t="s">
        <v>290</v>
      </c>
      <c r="E947" t="s">
        <v>5665</v>
      </c>
      <c r="F947" t="s">
        <v>21</v>
      </c>
      <c r="G947" t="str">
        <f>VLOOKUP(E947, Tiers!M$1:P$134, 3, FALSE)</f>
        <v>ENG2</v>
      </c>
      <c r="H947">
        <f>VLOOKUP(G947, Tiers!B$1:C$134, 2, FALSE)</f>
        <v>3</v>
      </c>
      <c r="I947" s="26" t="s">
        <v>5685</v>
      </c>
      <c r="J947">
        <f t="shared" si="62"/>
        <v>1</v>
      </c>
      <c r="K947">
        <f t="shared" si="63"/>
        <v>2</v>
      </c>
      <c r="L947">
        <f t="shared" si="64"/>
        <v>11847</v>
      </c>
      <c r="M947">
        <f t="shared" si="65"/>
        <v>389</v>
      </c>
      <c r="N947">
        <v>31</v>
      </c>
      <c r="O947" t="s">
        <v>74</v>
      </c>
      <c r="P947" t="s">
        <v>21</v>
      </c>
      <c r="Q947" t="s">
        <v>22</v>
      </c>
      <c r="R947" t="s">
        <v>21</v>
      </c>
      <c r="W947">
        <v>173</v>
      </c>
      <c r="X947">
        <v>70</v>
      </c>
      <c r="Y947">
        <v>58</v>
      </c>
      <c r="Z947">
        <v>379</v>
      </c>
    </row>
    <row r="948" spans="1:26" ht="15.95">
      <c r="A948" t="s">
        <v>5405</v>
      </c>
      <c r="B948" t="s">
        <v>16</v>
      </c>
      <c r="C948" t="str">
        <f>VLOOKUP(B948, Positions!A$1:B$160, 2, FALSE)</f>
        <v>Forward</v>
      </c>
      <c r="D948" t="s">
        <v>1358</v>
      </c>
      <c r="E948" t="s">
        <v>5663</v>
      </c>
      <c r="F948" t="s">
        <v>21</v>
      </c>
      <c r="G948" t="str">
        <f>VLOOKUP(E948, Tiers!M$1:P$134, 3, FALSE)</f>
        <v>ENG4</v>
      </c>
      <c r="H948">
        <f>VLOOKUP(G948, Tiers!B$1:C$134, 2, FALSE)</f>
        <v>5</v>
      </c>
      <c r="I948" s="26" t="s">
        <v>5686</v>
      </c>
      <c r="J948">
        <f t="shared" si="62"/>
        <v>1</v>
      </c>
      <c r="K948">
        <f t="shared" si="63"/>
        <v>2</v>
      </c>
      <c r="L948">
        <f t="shared" si="64"/>
        <v>11854</v>
      </c>
      <c r="M948">
        <f t="shared" si="65"/>
        <v>389</v>
      </c>
      <c r="N948">
        <v>31</v>
      </c>
      <c r="O948" t="s">
        <v>217</v>
      </c>
      <c r="P948" t="s">
        <v>21</v>
      </c>
      <c r="Q948" t="s">
        <v>22</v>
      </c>
      <c r="R948" t="s">
        <v>21</v>
      </c>
      <c r="W948">
        <v>178</v>
      </c>
      <c r="X948">
        <v>78</v>
      </c>
      <c r="Y948">
        <v>79</v>
      </c>
      <c r="Z948">
        <v>348</v>
      </c>
    </row>
    <row r="949" spans="1:26" ht="15.95">
      <c r="A949" t="s">
        <v>533</v>
      </c>
      <c r="B949" t="s">
        <v>166</v>
      </c>
      <c r="C949" t="str">
        <f>VLOOKUP(B949, Positions!A$1:B$160, 2, FALSE)</f>
        <v>Goalkeeper</v>
      </c>
      <c r="D949" t="s">
        <v>142</v>
      </c>
      <c r="E949" t="s">
        <v>5663</v>
      </c>
      <c r="F949" t="s">
        <v>21</v>
      </c>
      <c r="G949" t="str">
        <f>VLOOKUP(E949, Tiers!M$1:P$134, 3, FALSE)</f>
        <v>ENG4</v>
      </c>
      <c r="H949">
        <f>VLOOKUP(G949, Tiers!B$1:C$134, 2, FALSE)</f>
        <v>5</v>
      </c>
      <c r="I949" s="26" t="s">
        <v>5687</v>
      </c>
      <c r="J949">
        <f t="shared" si="62"/>
        <v>12</v>
      </c>
      <c r="K949">
        <f t="shared" si="63"/>
        <v>2</v>
      </c>
      <c r="L949">
        <f t="shared" si="64"/>
        <v>11879</v>
      </c>
      <c r="M949">
        <f t="shared" si="65"/>
        <v>390</v>
      </c>
      <c r="N949">
        <v>31</v>
      </c>
      <c r="O949" t="s">
        <v>93</v>
      </c>
      <c r="P949" t="s">
        <v>21</v>
      </c>
      <c r="Q949" t="s">
        <v>22</v>
      </c>
      <c r="R949" t="s">
        <v>21</v>
      </c>
      <c r="W949">
        <v>184</v>
      </c>
      <c r="X949">
        <v>93</v>
      </c>
      <c r="Y949">
        <v>0</v>
      </c>
      <c r="Z949">
        <v>238</v>
      </c>
    </row>
    <row r="950" spans="1:26" ht="15.95">
      <c r="A950" t="s">
        <v>5406</v>
      </c>
      <c r="B950" t="s">
        <v>166</v>
      </c>
      <c r="C950" t="str">
        <f>VLOOKUP(B950, Positions!A$1:B$160, 2, FALSE)</f>
        <v>Goalkeeper</v>
      </c>
      <c r="D950" t="s">
        <v>1308</v>
      </c>
      <c r="E950" t="s">
        <v>5666</v>
      </c>
      <c r="F950" t="s">
        <v>21</v>
      </c>
      <c r="G950" t="str">
        <f>VLOOKUP(E950, Tiers!M$1:P$134, 3, FALSE)</f>
        <v>NONE</v>
      </c>
      <c r="H950">
        <f>VLOOKUP(G950, Tiers!B$1:C$134, 2, FALSE)</f>
        <v>7</v>
      </c>
      <c r="I950" s="26" t="s">
        <v>5688</v>
      </c>
      <c r="J950">
        <f t="shared" si="62"/>
        <v>11</v>
      </c>
      <c r="K950">
        <f t="shared" si="63"/>
        <v>1</v>
      </c>
      <c r="L950">
        <f t="shared" si="64"/>
        <v>11919</v>
      </c>
      <c r="M950">
        <f t="shared" si="65"/>
        <v>391</v>
      </c>
      <c r="N950">
        <v>31</v>
      </c>
      <c r="O950" t="s">
        <v>5407</v>
      </c>
      <c r="P950" t="s">
        <v>21</v>
      </c>
      <c r="Q950" t="s">
        <v>5408</v>
      </c>
      <c r="R950" t="s">
        <v>21</v>
      </c>
      <c r="S950" t="s">
        <v>5409</v>
      </c>
      <c r="W950">
        <v>188</v>
      </c>
      <c r="X950">
        <v>89</v>
      </c>
      <c r="Y950">
        <v>0</v>
      </c>
      <c r="Z950">
        <v>281</v>
      </c>
    </row>
    <row r="951" spans="1:26" ht="15.95">
      <c r="A951" t="s">
        <v>5410</v>
      </c>
      <c r="B951" t="s">
        <v>131</v>
      </c>
      <c r="C951" t="str">
        <f>VLOOKUP(B951, Positions!A$1:B$160, 2, FALSE)</f>
        <v>Forward</v>
      </c>
      <c r="D951" t="s">
        <v>627</v>
      </c>
      <c r="E951" t="s">
        <v>5666</v>
      </c>
      <c r="F951" t="s">
        <v>21</v>
      </c>
      <c r="G951" t="str">
        <f>VLOOKUP(E951, Tiers!M$1:P$134, 3, FALSE)</f>
        <v>NONE</v>
      </c>
      <c r="H951">
        <f>VLOOKUP(G951, Tiers!B$1:C$134, 2, FALSE)</f>
        <v>7</v>
      </c>
      <c r="I951" s="26" t="s">
        <v>5689</v>
      </c>
      <c r="J951">
        <f t="shared" si="62"/>
        <v>10</v>
      </c>
      <c r="K951">
        <f t="shared" si="63"/>
        <v>1</v>
      </c>
      <c r="L951">
        <f t="shared" si="64"/>
        <v>11931</v>
      </c>
      <c r="M951">
        <f t="shared" si="65"/>
        <v>392</v>
      </c>
      <c r="N951">
        <v>31</v>
      </c>
      <c r="O951" t="s">
        <v>69</v>
      </c>
      <c r="P951" t="s">
        <v>21</v>
      </c>
      <c r="Q951" t="s">
        <v>22</v>
      </c>
      <c r="R951" t="s">
        <v>21</v>
      </c>
      <c r="W951">
        <v>176</v>
      </c>
      <c r="X951">
        <v>72</v>
      </c>
      <c r="Y951">
        <v>75</v>
      </c>
      <c r="Z951">
        <v>283</v>
      </c>
    </row>
    <row r="952" spans="1:26" ht="15.95">
      <c r="A952" t="s">
        <v>5411</v>
      </c>
      <c r="B952" t="s">
        <v>16</v>
      </c>
      <c r="C952" t="str">
        <f>VLOOKUP(B952, Positions!A$1:B$160, 2, FALSE)</f>
        <v>Forward</v>
      </c>
      <c r="D952" t="s">
        <v>5412</v>
      </c>
      <c r="E952" t="s">
        <v>5666</v>
      </c>
      <c r="F952" t="s">
        <v>21</v>
      </c>
      <c r="G952" t="str">
        <f>VLOOKUP(E952, Tiers!M$1:P$134, 3, FALSE)</f>
        <v>NONE</v>
      </c>
      <c r="H952">
        <f>VLOOKUP(G952, Tiers!B$1:C$134, 2, FALSE)</f>
        <v>7</v>
      </c>
      <c r="I952" s="26" t="s">
        <v>5690</v>
      </c>
      <c r="J952">
        <f t="shared" si="62"/>
        <v>10</v>
      </c>
      <c r="K952">
        <f t="shared" si="63"/>
        <v>1</v>
      </c>
      <c r="L952">
        <f t="shared" si="64"/>
        <v>11932</v>
      </c>
      <c r="M952">
        <f t="shared" si="65"/>
        <v>392</v>
      </c>
      <c r="N952">
        <v>31</v>
      </c>
      <c r="O952" t="s">
        <v>217</v>
      </c>
      <c r="P952" t="s">
        <v>21</v>
      </c>
      <c r="Q952" t="s">
        <v>22</v>
      </c>
      <c r="R952" t="s">
        <v>21</v>
      </c>
      <c r="W952">
        <v>188</v>
      </c>
      <c r="X952">
        <v>89</v>
      </c>
      <c r="Y952">
        <v>133</v>
      </c>
      <c r="Z952">
        <v>340</v>
      </c>
    </row>
    <row r="953" spans="1:26" ht="15.95">
      <c r="A953" t="s">
        <v>5413</v>
      </c>
      <c r="B953" t="s">
        <v>16</v>
      </c>
      <c r="C953" t="str">
        <f>VLOOKUP(B953, Positions!A$1:B$160, 2, FALSE)</f>
        <v>Forward</v>
      </c>
      <c r="D953" t="s">
        <v>2569</v>
      </c>
      <c r="E953" t="s">
        <v>5666</v>
      </c>
      <c r="F953" t="s">
        <v>21</v>
      </c>
      <c r="G953" t="str">
        <f>VLOOKUP(E953, Tiers!M$1:P$134, 3, FALSE)</f>
        <v>NONE</v>
      </c>
      <c r="H953">
        <f>VLOOKUP(G953, Tiers!B$1:C$134, 2, FALSE)</f>
        <v>7</v>
      </c>
      <c r="I953" s="26" t="s">
        <v>5691</v>
      </c>
      <c r="J953">
        <f t="shared" si="62"/>
        <v>9</v>
      </c>
      <c r="K953">
        <f t="shared" si="63"/>
        <v>1</v>
      </c>
      <c r="L953">
        <f t="shared" si="64"/>
        <v>11964</v>
      </c>
      <c r="M953">
        <f t="shared" si="65"/>
        <v>393</v>
      </c>
      <c r="N953">
        <v>31</v>
      </c>
      <c r="O953" t="s">
        <v>259</v>
      </c>
      <c r="P953" t="s">
        <v>21</v>
      </c>
      <c r="Q953" t="s">
        <v>22</v>
      </c>
      <c r="R953" t="s">
        <v>21</v>
      </c>
      <c r="W953">
        <v>188</v>
      </c>
      <c r="X953">
        <v>73</v>
      </c>
      <c r="Y953">
        <v>136</v>
      </c>
      <c r="Z953">
        <v>488</v>
      </c>
    </row>
    <row r="954" spans="1:26" ht="15.95">
      <c r="A954" t="s">
        <v>5414</v>
      </c>
      <c r="B954" t="s">
        <v>16</v>
      </c>
      <c r="C954" t="str">
        <f>VLOOKUP(B954, Positions!A$1:B$160, 2, FALSE)</f>
        <v>Forward</v>
      </c>
      <c r="D954" t="s">
        <v>762</v>
      </c>
      <c r="E954" t="s">
        <v>5665</v>
      </c>
      <c r="F954" t="s">
        <v>21</v>
      </c>
      <c r="G954" t="str">
        <f>VLOOKUP(E954, Tiers!M$1:P$134, 3, FALSE)</f>
        <v>ENG2</v>
      </c>
      <c r="H954">
        <f>VLOOKUP(G954, Tiers!B$1:C$134, 2, FALSE)</f>
        <v>3</v>
      </c>
      <c r="I954" s="26" t="s">
        <v>5692</v>
      </c>
      <c r="J954">
        <f t="shared" si="62"/>
        <v>9</v>
      </c>
      <c r="K954">
        <f t="shared" si="63"/>
        <v>1</v>
      </c>
      <c r="L954">
        <f t="shared" si="64"/>
        <v>11971</v>
      </c>
      <c r="M954">
        <f t="shared" si="65"/>
        <v>393</v>
      </c>
      <c r="N954">
        <v>31</v>
      </c>
      <c r="O954" t="s">
        <v>470</v>
      </c>
      <c r="P954" t="s">
        <v>21</v>
      </c>
      <c r="Q954" t="s">
        <v>22</v>
      </c>
      <c r="R954" t="s">
        <v>21</v>
      </c>
      <c r="W954">
        <v>191</v>
      </c>
      <c r="X954">
        <v>83</v>
      </c>
      <c r="Y954">
        <v>109</v>
      </c>
      <c r="Z954">
        <v>417</v>
      </c>
    </row>
    <row r="955" spans="1:26" ht="15.95">
      <c r="A955" t="s">
        <v>5415</v>
      </c>
      <c r="B955" t="s">
        <v>31</v>
      </c>
      <c r="C955" t="str">
        <f>VLOOKUP(B955, Positions!A$1:B$160, 2, FALSE)</f>
        <v>Defender</v>
      </c>
      <c r="D955" t="s">
        <v>200</v>
      </c>
      <c r="E955" t="s">
        <v>5664</v>
      </c>
      <c r="F955" t="s">
        <v>21</v>
      </c>
      <c r="G955" t="str">
        <f>VLOOKUP(E955, Tiers!M$1:P$134, 3, FALSE)</f>
        <v>ENG3</v>
      </c>
      <c r="H955">
        <f>VLOOKUP(G955, Tiers!B$1:C$134, 2, FALSE)</f>
        <v>4</v>
      </c>
      <c r="I955" s="26" t="s">
        <v>5693</v>
      </c>
      <c r="J955">
        <f t="shared" si="62"/>
        <v>6</v>
      </c>
      <c r="K955">
        <f t="shared" si="63"/>
        <v>4</v>
      </c>
      <c r="L955">
        <f t="shared" si="64"/>
        <v>12060</v>
      </c>
      <c r="M955">
        <f t="shared" si="65"/>
        <v>396</v>
      </c>
      <c r="N955">
        <v>32</v>
      </c>
      <c r="O955" t="s">
        <v>5790</v>
      </c>
      <c r="P955" t="s">
        <v>21</v>
      </c>
      <c r="Q955" t="s">
        <v>22</v>
      </c>
      <c r="R955" t="s">
        <v>21</v>
      </c>
      <c r="W955">
        <v>178</v>
      </c>
      <c r="X955">
        <v>67</v>
      </c>
      <c r="Y955">
        <v>10</v>
      </c>
      <c r="Z955">
        <v>433</v>
      </c>
    </row>
    <row r="956" spans="1:26" ht="15.95">
      <c r="A956" t="s">
        <v>5416</v>
      </c>
      <c r="B956" t="s">
        <v>5417</v>
      </c>
      <c r="C956" t="str">
        <f>VLOOKUP(B956, Positions!A$1:B$160, 2, FALSE)</f>
        <v>Defender</v>
      </c>
      <c r="D956" t="s">
        <v>5418</v>
      </c>
      <c r="E956" t="s">
        <v>5666</v>
      </c>
      <c r="F956" t="s">
        <v>563</v>
      </c>
      <c r="G956" t="str">
        <f>VLOOKUP(E956, Tiers!M$1:P$134, 3, FALSE)</f>
        <v>NONE</v>
      </c>
      <c r="H956">
        <f>VLOOKUP(G956, Tiers!B$1:C$134, 2, FALSE)</f>
        <v>7</v>
      </c>
      <c r="I956" s="26" t="s">
        <v>5694</v>
      </c>
      <c r="J956">
        <f t="shared" si="62"/>
        <v>11</v>
      </c>
      <c r="K956">
        <f t="shared" si="63"/>
        <v>1</v>
      </c>
      <c r="L956">
        <f t="shared" si="64"/>
        <v>12284</v>
      </c>
      <c r="M956">
        <f t="shared" si="65"/>
        <v>403</v>
      </c>
      <c r="N956">
        <v>32</v>
      </c>
      <c r="O956" t="s">
        <v>5419</v>
      </c>
      <c r="P956" t="s">
        <v>21</v>
      </c>
      <c r="Q956" t="s">
        <v>2172</v>
      </c>
      <c r="R956" t="s">
        <v>21</v>
      </c>
      <c r="S956" t="s">
        <v>5420</v>
      </c>
      <c r="W956">
        <v>186</v>
      </c>
      <c r="X956">
        <v>86</v>
      </c>
      <c r="Y956">
        <v>32</v>
      </c>
      <c r="Z956">
        <v>360</v>
      </c>
    </row>
    <row r="957" spans="1:26" ht="15.95">
      <c r="A957" t="s">
        <v>5421</v>
      </c>
      <c r="B957" t="s">
        <v>16</v>
      </c>
      <c r="C957" t="str">
        <f>VLOOKUP(B957, Positions!A$1:B$160, 2, FALSE)</f>
        <v>Forward</v>
      </c>
      <c r="D957" t="s">
        <v>48</v>
      </c>
      <c r="E957" t="s">
        <v>5663</v>
      </c>
      <c r="F957" t="s">
        <v>21</v>
      </c>
      <c r="G957" t="str">
        <f>VLOOKUP(E957, Tiers!M$1:P$134, 3, FALSE)</f>
        <v>ENG4</v>
      </c>
      <c r="H957">
        <f>VLOOKUP(G957, Tiers!B$1:C$134, 2, FALSE)</f>
        <v>5</v>
      </c>
      <c r="I957" s="26" t="s">
        <v>5695</v>
      </c>
      <c r="J957">
        <f t="shared" si="62"/>
        <v>11</v>
      </c>
      <c r="K957">
        <f t="shared" si="63"/>
        <v>1</v>
      </c>
      <c r="L957">
        <f t="shared" si="64"/>
        <v>12290</v>
      </c>
      <c r="M957">
        <f t="shared" si="65"/>
        <v>403</v>
      </c>
      <c r="N957">
        <v>32</v>
      </c>
      <c r="O957" t="s">
        <v>74</v>
      </c>
      <c r="P957" t="s">
        <v>21</v>
      </c>
      <c r="Q957" t="s">
        <v>22</v>
      </c>
      <c r="R957" t="s">
        <v>21</v>
      </c>
      <c r="W957">
        <v>171</v>
      </c>
      <c r="X957">
        <v>78</v>
      </c>
      <c r="Y957">
        <v>132</v>
      </c>
      <c r="Z957">
        <v>475</v>
      </c>
    </row>
    <row r="958" spans="1:26" ht="15.95">
      <c r="A958" t="s">
        <v>5422</v>
      </c>
      <c r="B958" t="s">
        <v>3765</v>
      </c>
      <c r="C958" t="str">
        <f>VLOOKUP(B958, Positions!A$1:B$160, 2, FALSE)</f>
        <v>Midfielder</v>
      </c>
      <c r="D958" t="s">
        <v>657</v>
      </c>
      <c r="E958" t="s">
        <v>62</v>
      </c>
      <c r="F958" t="s">
        <v>21</v>
      </c>
      <c r="G958" t="str">
        <f>VLOOKUP(E958, Tiers!M$1:P$134, 3, FALSE)</f>
        <v>ENG1</v>
      </c>
      <c r="H958">
        <f>VLOOKUP(G958, Tiers!B$1:C$134, 2, FALSE)</f>
        <v>1</v>
      </c>
      <c r="I958" s="26" t="s">
        <v>5696</v>
      </c>
      <c r="J958">
        <f t="shared" si="62"/>
        <v>2</v>
      </c>
      <c r="K958">
        <f t="shared" si="63"/>
        <v>2</v>
      </c>
      <c r="L958">
        <f t="shared" si="64"/>
        <v>12559</v>
      </c>
      <c r="M958">
        <f t="shared" si="65"/>
        <v>412</v>
      </c>
      <c r="N958">
        <v>32</v>
      </c>
      <c r="O958" t="s">
        <v>74</v>
      </c>
      <c r="P958" t="s">
        <v>21</v>
      </c>
      <c r="Q958" t="s">
        <v>22</v>
      </c>
      <c r="R958" t="s">
        <v>21</v>
      </c>
      <c r="W958">
        <v>178</v>
      </c>
      <c r="X958">
        <v>70</v>
      </c>
      <c r="Y958">
        <v>29</v>
      </c>
      <c r="Z958">
        <v>395</v>
      </c>
    </row>
    <row r="959" spans="1:26" ht="15.95">
      <c r="A959" t="s">
        <v>5423</v>
      </c>
      <c r="B959" t="s">
        <v>31</v>
      </c>
      <c r="C959" t="str">
        <f>VLOOKUP(B959, Positions!A$1:B$160, 2, FALSE)</f>
        <v>Defender</v>
      </c>
      <c r="D959" t="s">
        <v>234</v>
      </c>
      <c r="E959" t="s">
        <v>5664</v>
      </c>
      <c r="F959" t="s">
        <v>21</v>
      </c>
      <c r="G959" t="str">
        <f>VLOOKUP(E959, Tiers!M$1:P$134, 3, FALSE)</f>
        <v>ENG3</v>
      </c>
      <c r="H959">
        <f>VLOOKUP(G959, Tiers!B$1:C$134, 2, FALSE)</f>
        <v>4</v>
      </c>
      <c r="I959" s="26" t="s">
        <v>5697</v>
      </c>
      <c r="J959">
        <f t="shared" si="62"/>
        <v>12</v>
      </c>
      <c r="K959">
        <f t="shared" si="63"/>
        <v>2</v>
      </c>
      <c r="L959">
        <f t="shared" si="64"/>
        <v>12613</v>
      </c>
      <c r="M959">
        <f t="shared" si="65"/>
        <v>414</v>
      </c>
      <c r="N959">
        <v>32</v>
      </c>
      <c r="O959" t="s">
        <v>113</v>
      </c>
      <c r="P959" t="s">
        <v>21</v>
      </c>
      <c r="Q959" t="s">
        <v>22</v>
      </c>
      <c r="R959" t="s">
        <v>21</v>
      </c>
      <c r="W959">
        <v>178</v>
      </c>
      <c r="X959">
        <v>70</v>
      </c>
      <c r="Y959">
        <v>16</v>
      </c>
      <c r="Z959">
        <v>375</v>
      </c>
    </row>
    <row r="960" spans="1:26" ht="15.95">
      <c r="A960" t="s">
        <v>5424</v>
      </c>
      <c r="B960" t="s">
        <v>81</v>
      </c>
      <c r="C960" t="str">
        <f>VLOOKUP(B960, Positions!A$1:B$160, 2, FALSE)</f>
        <v>Defender</v>
      </c>
      <c r="D960" t="s">
        <v>4822</v>
      </c>
      <c r="E960" t="s">
        <v>5666</v>
      </c>
      <c r="F960" t="s">
        <v>226</v>
      </c>
      <c r="G960" t="str">
        <f>VLOOKUP(E960, Tiers!M$1:P$134, 3, FALSE)</f>
        <v>NONE</v>
      </c>
      <c r="H960">
        <f>VLOOKUP(G960, Tiers!B$1:C$134, 2, FALSE)</f>
        <v>7</v>
      </c>
      <c r="I960" s="26" t="s">
        <v>5698</v>
      </c>
      <c r="J960">
        <f t="shared" si="62"/>
        <v>11</v>
      </c>
      <c r="K960">
        <f t="shared" si="63"/>
        <v>1</v>
      </c>
      <c r="L960">
        <f t="shared" si="64"/>
        <v>12633</v>
      </c>
      <c r="M960">
        <f t="shared" si="65"/>
        <v>415</v>
      </c>
      <c r="N960">
        <v>32</v>
      </c>
      <c r="O960" t="s">
        <v>785</v>
      </c>
      <c r="P960" t="s">
        <v>21</v>
      </c>
      <c r="Q960" t="s">
        <v>22</v>
      </c>
      <c r="R960" t="s">
        <v>21</v>
      </c>
      <c r="W960">
        <v>191</v>
      </c>
      <c r="X960">
        <v>70</v>
      </c>
      <c r="Y960">
        <v>35</v>
      </c>
      <c r="Z960">
        <v>457</v>
      </c>
    </row>
    <row r="961" spans="1:26" ht="15.95">
      <c r="A961" t="s">
        <v>5425</v>
      </c>
      <c r="B961" t="s">
        <v>877</v>
      </c>
      <c r="C961" t="str">
        <f>VLOOKUP(B961, Positions!A$1:B$160, 2, FALSE)</f>
        <v>Defender</v>
      </c>
      <c r="D961" t="s">
        <v>5426</v>
      </c>
      <c r="E961" t="s">
        <v>5666</v>
      </c>
      <c r="F961" t="s">
        <v>21</v>
      </c>
      <c r="G961" t="str">
        <f>VLOOKUP(E961, Tiers!M$1:P$134, 3, FALSE)</f>
        <v>NONE</v>
      </c>
      <c r="H961">
        <f>VLOOKUP(G961, Tiers!B$1:C$134, 2, FALSE)</f>
        <v>7</v>
      </c>
      <c r="I961" s="26" t="s">
        <v>5699</v>
      </c>
      <c r="J961">
        <f t="shared" si="62"/>
        <v>11</v>
      </c>
      <c r="K961">
        <f t="shared" si="63"/>
        <v>1</v>
      </c>
      <c r="L961">
        <f t="shared" si="64"/>
        <v>12643</v>
      </c>
      <c r="M961">
        <f t="shared" si="65"/>
        <v>415</v>
      </c>
      <c r="N961">
        <v>32</v>
      </c>
      <c r="O961" t="s">
        <v>376</v>
      </c>
      <c r="P961" t="s">
        <v>21</v>
      </c>
      <c r="Q961" t="s">
        <v>22</v>
      </c>
      <c r="R961" t="s">
        <v>21</v>
      </c>
      <c r="W961">
        <v>178</v>
      </c>
      <c r="X961">
        <v>70</v>
      </c>
      <c r="Y961">
        <v>15</v>
      </c>
      <c r="Z961">
        <v>437</v>
      </c>
    </row>
    <row r="962" spans="1:26" ht="15.95">
      <c r="A962" t="s">
        <v>5427</v>
      </c>
      <c r="B962" t="s">
        <v>445</v>
      </c>
      <c r="C962" t="str">
        <f>VLOOKUP(B962, Positions!A$1:B$160, 2, FALSE)</f>
        <v>Midfielder</v>
      </c>
      <c r="D962" t="s">
        <v>259</v>
      </c>
      <c r="E962" t="s">
        <v>5663</v>
      </c>
      <c r="F962" t="s">
        <v>21</v>
      </c>
      <c r="G962" t="str">
        <f>VLOOKUP(E962, Tiers!M$1:P$134, 3, FALSE)</f>
        <v>ENG4</v>
      </c>
      <c r="H962">
        <f>VLOOKUP(G962, Tiers!B$1:C$134, 2, FALSE)</f>
        <v>5</v>
      </c>
      <c r="I962" s="26" t="s">
        <v>5700</v>
      </c>
      <c r="J962">
        <f t="shared" si="62"/>
        <v>5</v>
      </c>
      <c r="K962">
        <f t="shared" si="63"/>
        <v>3</v>
      </c>
      <c r="L962">
        <f t="shared" si="64"/>
        <v>12818</v>
      </c>
      <c r="M962">
        <f t="shared" si="65"/>
        <v>421</v>
      </c>
      <c r="N962">
        <v>32</v>
      </c>
      <c r="O962" t="s">
        <v>113</v>
      </c>
      <c r="P962" t="s">
        <v>21</v>
      </c>
      <c r="Q962" t="s">
        <v>22</v>
      </c>
      <c r="R962" t="s">
        <v>21</v>
      </c>
      <c r="W962">
        <v>183</v>
      </c>
      <c r="X962">
        <v>75</v>
      </c>
      <c r="Y962">
        <v>28</v>
      </c>
      <c r="Z962">
        <v>385</v>
      </c>
    </row>
    <row r="963" spans="1:26" ht="15.95">
      <c r="A963" t="s">
        <v>5428</v>
      </c>
      <c r="B963" t="s">
        <v>16</v>
      </c>
      <c r="C963" t="str">
        <f>VLOOKUP(B963, Positions!A$1:B$160, 2, FALSE)</f>
        <v>Forward</v>
      </c>
      <c r="D963" t="s">
        <v>68</v>
      </c>
      <c r="E963" t="s">
        <v>5663</v>
      </c>
      <c r="F963" t="s">
        <v>21</v>
      </c>
      <c r="G963" t="str">
        <f>VLOOKUP(E963, Tiers!M$1:P$134, 3, FALSE)</f>
        <v>ENG4</v>
      </c>
      <c r="H963">
        <f>VLOOKUP(G963, Tiers!B$1:C$134, 2, FALSE)</f>
        <v>5</v>
      </c>
      <c r="I963" s="26" t="s">
        <v>5701</v>
      </c>
      <c r="J963">
        <f t="shared" si="62"/>
        <v>3</v>
      </c>
      <c r="K963">
        <f t="shared" si="63"/>
        <v>3</v>
      </c>
      <c r="L963">
        <f t="shared" si="64"/>
        <v>12887</v>
      </c>
      <c r="M963">
        <f t="shared" si="65"/>
        <v>423</v>
      </c>
      <c r="N963">
        <v>32</v>
      </c>
      <c r="O963" t="s">
        <v>252</v>
      </c>
      <c r="P963" t="s">
        <v>21</v>
      </c>
      <c r="Q963" t="s">
        <v>22</v>
      </c>
      <c r="R963" t="s">
        <v>21</v>
      </c>
      <c r="W963">
        <v>191</v>
      </c>
      <c r="X963">
        <v>77</v>
      </c>
      <c r="Y963">
        <v>93</v>
      </c>
      <c r="Z963">
        <v>418</v>
      </c>
    </row>
    <row r="964" spans="1:26" ht="15.95">
      <c r="A964" t="s">
        <v>5429</v>
      </c>
      <c r="B964" t="s">
        <v>166</v>
      </c>
      <c r="C964" t="str">
        <f>VLOOKUP(B964, Positions!A$1:B$160, 2, FALSE)</f>
        <v>Goalkeeper</v>
      </c>
      <c r="D964" t="s">
        <v>225</v>
      </c>
      <c r="E964" t="s">
        <v>62</v>
      </c>
      <c r="F964" t="s">
        <v>21</v>
      </c>
      <c r="G964" t="str">
        <f>VLOOKUP(E964, Tiers!M$1:P$134, 3, FALSE)</f>
        <v>ENG1</v>
      </c>
      <c r="H964">
        <f>VLOOKUP(G964, Tiers!B$1:C$134, 2, FALSE)</f>
        <v>1</v>
      </c>
      <c r="I964" s="26" t="s">
        <v>5702</v>
      </c>
      <c r="J964">
        <f t="shared" si="62"/>
        <v>11</v>
      </c>
      <c r="K964">
        <f t="shared" si="63"/>
        <v>1</v>
      </c>
      <c r="L964">
        <f t="shared" si="64"/>
        <v>13024</v>
      </c>
      <c r="M964">
        <f t="shared" si="65"/>
        <v>427</v>
      </c>
      <c r="N964">
        <v>32</v>
      </c>
      <c r="O964" t="s">
        <v>3481</v>
      </c>
      <c r="P964" t="s">
        <v>21</v>
      </c>
      <c r="Q964" t="s">
        <v>22</v>
      </c>
      <c r="R964" t="s">
        <v>21</v>
      </c>
      <c r="W964">
        <v>193</v>
      </c>
      <c r="X964">
        <v>90</v>
      </c>
      <c r="Y964">
        <v>0</v>
      </c>
      <c r="Z964">
        <v>296</v>
      </c>
    </row>
    <row r="965" spans="1:26" ht="15.95">
      <c r="A965" t="s">
        <v>5430</v>
      </c>
      <c r="B965" t="s">
        <v>31</v>
      </c>
      <c r="C965" t="str">
        <f>VLOOKUP(B965, Positions!A$1:B$160, 2, FALSE)</f>
        <v>Defender</v>
      </c>
      <c r="D965" t="s">
        <v>5666</v>
      </c>
      <c r="E965" t="s">
        <v>5666</v>
      </c>
      <c r="F965" t="s">
        <v>21</v>
      </c>
      <c r="G965" t="str">
        <f>VLOOKUP(E965, Tiers!M$1:P$134, 3, FALSE)</f>
        <v>NONE</v>
      </c>
      <c r="H965">
        <f>VLOOKUP(G965, Tiers!B$1:C$134, 2, FALSE)</f>
        <v>7</v>
      </c>
      <c r="I965" s="26" t="s">
        <v>5703</v>
      </c>
      <c r="J965">
        <f t="shared" si="62"/>
        <v>10</v>
      </c>
      <c r="K965">
        <f t="shared" si="63"/>
        <v>1</v>
      </c>
      <c r="L965">
        <f t="shared" si="64"/>
        <v>13043</v>
      </c>
      <c r="M965">
        <f t="shared" si="65"/>
        <v>428</v>
      </c>
      <c r="N965">
        <v>32</v>
      </c>
      <c r="O965" t="s">
        <v>57</v>
      </c>
      <c r="P965" t="s">
        <v>21</v>
      </c>
      <c r="Q965" t="s">
        <v>22</v>
      </c>
      <c r="R965" t="s">
        <v>21</v>
      </c>
      <c r="S965" t="s">
        <v>491</v>
      </c>
      <c r="W965">
        <v>178</v>
      </c>
      <c r="X965">
        <v>79</v>
      </c>
      <c r="Y965">
        <v>7</v>
      </c>
      <c r="Z965">
        <v>254</v>
      </c>
    </row>
    <row r="966" spans="1:26" ht="15.95">
      <c r="A966" t="s">
        <v>5431</v>
      </c>
      <c r="B966" t="s">
        <v>1277</v>
      </c>
      <c r="C966" t="str">
        <f>VLOOKUP(B966, Positions!A$1:B$160, 2, FALSE)</f>
        <v>Midfielder</v>
      </c>
      <c r="D966" t="s">
        <v>5666</v>
      </c>
      <c r="E966" t="s">
        <v>5666</v>
      </c>
      <c r="F966" t="s">
        <v>21</v>
      </c>
      <c r="G966" t="str">
        <f>VLOOKUP(E966, Tiers!M$1:P$134, 3, FALSE)</f>
        <v>NONE</v>
      </c>
      <c r="H966">
        <f>VLOOKUP(G966, Tiers!B$1:C$134, 2, FALSE)</f>
        <v>7</v>
      </c>
      <c r="I966" s="26" t="s">
        <v>5704</v>
      </c>
      <c r="J966">
        <f t="shared" si="62"/>
        <v>3</v>
      </c>
      <c r="K966">
        <f t="shared" si="63"/>
        <v>3</v>
      </c>
      <c r="L966">
        <f t="shared" si="64"/>
        <v>13245</v>
      </c>
      <c r="M966">
        <f t="shared" si="65"/>
        <v>435</v>
      </c>
      <c r="N966">
        <v>32</v>
      </c>
      <c r="O966" t="s">
        <v>74</v>
      </c>
      <c r="P966" t="s">
        <v>21</v>
      </c>
      <c r="Q966" t="s">
        <v>22</v>
      </c>
      <c r="R966" t="s">
        <v>21</v>
      </c>
      <c r="S966" t="s">
        <v>3261</v>
      </c>
      <c r="W966">
        <v>178</v>
      </c>
      <c r="X966">
        <v>79</v>
      </c>
      <c r="Y966">
        <v>22</v>
      </c>
      <c r="Z966">
        <v>231</v>
      </c>
    </row>
    <row r="967" spans="1:26" ht="15.95">
      <c r="A967" t="s">
        <v>5432</v>
      </c>
      <c r="B967" t="s">
        <v>36</v>
      </c>
      <c r="C967" t="str">
        <f>VLOOKUP(B967, Positions!A$1:B$160, 2, FALSE)</f>
        <v>Midfielder</v>
      </c>
      <c r="D967" t="s">
        <v>378</v>
      </c>
      <c r="E967" t="s">
        <v>5663</v>
      </c>
      <c r="F967" t="s">
        <v>21</v>
      </c>
      <c r="G967" t="str">
        <f>VLOOKUP(E967, Tiers!M$1:P$134, 3, FALSE)</f>
        <v>ENG4</v>
      </c>
      <c r="H967">
        <f>VLOOKUP(G967, Tiers!B$1:C$134, 2, FALSE)</f>
        <v>5</v>
      </c>
      <c r="I967" s="26" t="s">
        <v>5705</v>
      </c>
      <c r="J967">
        <f t="shared" si="62"/>
        <v>3</v>
      </c>
      <c r="K967">
        <f t="shared" si="63"/>
        <v>3</v>
      </c>
      <c r="L967">
        <f t="shared" si="64"/>
        <v>13253</v>
      </c>
      <c r="M967">
        <f t="shared" si="65"/>
        <v>435</v>
      </c>
      <c r="N967">
        <v>32</v>
      </c>
      <c r="O967" t="s">
        <v>103</v>
      </c>
      <c r="P967" t="s">
        <v>21</v>
      </c>
      <c r="Q967" t="s">
        <v>22</v>
      </c>
      <c r="R967" t="s">
        <v>21</v>
      </c>
      <c r="W967">
        <v>188</v>
      </c>
      <c r="X967">
        <v>78</v>
      </c>
      <c r="Y967">
        <v>39</v>
      </c>
      <c r="Z967">
        <v>425</v>
      </c>
    </row>
    <row r="968" spans="1:26" ht="15.95">
      <c r="A968" t="s">
        <v>5433</v>
      </c>
      <c r="B968" t="s">
        <v>36</v>
      </c>
      <c r="C968" t="str">
        <f>VLOOKUP(B968, Positions!A$1:B$160, 2, FALSE)</f>
        <v>Midfielder</v>
      </c>
      <c r="D968" t="s">
        <v>357</v>
      </c>
      <c r="E968" t="s">
        <v>62</v>
      </c>
      <c r="F968" t="s">
        <v>21</v>
      </c>
      <c r="G968" t="str">
        <f>VLOOKUP(E968, Tiers!M$1:P$134, 3, FALSE)</f>
        <v>ENG1</v>
      </c>
      <c r="H968">
        <f>VLOOKUP(G968, Tiers!B$1:C$134, 2, FALSE)</f>
        <v>1</v>
      </c>
      <c r="I968" s="26" t="s">
        <v>5706</v>
      </c>
      <c r="J968">
        <f t="shared" si="62"/>
        <v>3</v>
      </c>
      <c r="K968">
        <f t="shared" si="63"/>
        <v>3</v>
      </c>
      <c r="L968">
        <f t="shared" si="64"/>
        <v>13616</v>
      </c>
      <c r="M968">
        <f t="shared" si="65"/>
        <v>447</v>
      </c>
      <c r="N968">
        <v>32</v>
      </c>
      <c r="O968" t="s">
        <v>897</v>
      </c>
      <c r="P968" t="s">
        <v>21</v>
      </c>
      <c r="Q968" t="s">
        <v>22</v>
      </c>
      <c r="R968" t="s">
        <v>21</v>
      </c>
      <c r="W968">
        <v>182</v>
      </c>
      <c r="X968">
        <v>74</v>
      </c>
      <c r="Y968">
        <v>39</v>
      </c>
      <c r="Z968">
        <v>409</v>
      </c>
    </row>
    <row r="969" spans="1:26" ht="15.95">
      <c r="A969" t="s">
        <v>5434</v>
      </c>
      <c r="B969" t="s">
        <v>212</v>
      </c>
      <c r="C969" t="str">
        <f>VLOOKUP(B969, Positions!A$1:B$160, 2, FALSE)</f>
        <v>Midfielder</v>
      </c>
      <c r="D969" t="s">
        <v>2443</v>
      </c>
      <c r="E969" t="s">
        <v>5666</v>
      </c>
      <c r="F969" t="s">
        <v>21</v>
      </c>
      <c r="G969" t="str">
        <f>VLOOKUP(E969, Tiers!M$1:P$134, 3, FALSE)</f>
        <v>NONE</v>
      </c>
      <c r="H969">
        <f>VLOOKUP(G969, Tiers!B$1:C$134, 2, FALSE)</f>
        <v>7</v>
      </c>
      <c r="I969" s="26" t="s">
        <v>5707</v>
      </c>
      <c r="J969">
        <f t="shared" si="62"/>
        <v>5</v>
      </c>
      <c r="K969">
        <f t="shared" si="63"/>
        <v>3</v>
      </c>
      <c r="L969">
        <f t="shared" si="64"/>
        <v>13923</v>
      </c>
      <c r="M969">
        <f t="shared" si="65"/>
        <v>457</v>
      </c>
      <c r="N969">
        <v>32</v>
      </c>
      <c r="O969" t="s">
        <v>5435</v>
      </c>
      <c r="P969" t="s">
        <v>21</v>
      </c>
      <c r="Q969" t="s">
        <v>22</v>
      </c>
      <c r="R969" t="s">
        <v>21</v>
      </c>
      <c r="W969">
        <v>173</v>
      </c>
      <c r="X969">
        <v>67</v>
      </c>
      <c r="Y969">
        <v>30</v>
      </c>
      <c r="Z969">
        <v>418</v>
      </c>
    </row>
    <row r="970" spans="1:26" ht="15.95">
      <c r="A970" t="s">
        <v>5436</v>
      </c>
      <c r="B970" t="s">
        <v>115</v>
      </c>
      <c r="C970" t="str">
        <f>VLOOKUP(B970, Positions!A$1:B$160, 2, FALSE)</f>
        <v>Midfielder</v>
      </c>
      <c r="D970" t="s">
        <v>149</v>
      </c>
      <c r="E970" t="s">
        <v>5663</v>
      </c>
      <c r="F970" t="s">
        <v>21</v>
      </c>
      <c r="G970" t="str">
        <f>VLOOKUP(E970, Tiers!M$1:P$134, 3, FALSE)</f>
        <v>ENG4</v>
      </c>
      <c r="H970">
        <f>VLOOKUP(G970, Tiers!B$1:C$134, 2, FALSE)</f>
        <v>5</v>
      </c>
      <c r="I970" s="26" t="s">
        <v>5708</v>
      </c>
      <c r="J970">
        <f t="shared" si="62"/>
        <v>3</v>
      </c>
      <c r="K970">
        <f t="shared" si="63"/>
        <v>3</v>
      </c>
      <c r="L970">
        <f t="shared" si="64"/>
        <v>14719</v>
      </c>
      <c r="M970">
        <f t="shared" si="65"/>
        <v>483</v>
      </c>
      <c r="N970">
        <v>32</v>
      </c>
      <c r="O970" t="s">
        <v>190</v>
      </c>
      <c r="P970" t="s">
        <v>21</v>
      </c>
      <c r="Q970" t="s">
        <v>22</v>
      </c>
      <c r="R970" t="s">
        <v>21</v>
      </c>
      <c r="W970">
        <v>183</v>
      </c>
      <c r="X970">
        <v>80</v>
      </c>
      <c r="Y970">
        <v>25</v>
      </c>
      <c r="Z970">
        <v>375</v>
      </c>
    </row>
    <row r="971" spans="1:26" ht="15.95">
      <c r="A971" t="s">
        <v>5437</v>
      </c>
      <c r="B971" t="s">
        <v>31</v>
      </c>
      <c r="C971" t="str">
        <f>VLOOKUP(B971, Positions!A$1:B$160, 2, FALSE)</f>
        <v>Defender</v>
      </c>
      <c r="D971" t="s">
        <v>4587</v>
      </c>
      <c r="E971" t="s">
        <v>5666</v>
      </c>
      <c r="F971" t="s">
        <v>563</v>
      </c>
      <c r="G971" t="str">
        <f>VLOOKUP(E971, Tiers!M$1:P$134, 3, FALSE)</f>
        <v>NONE</v>
      </c>
      <c r="H971">
        <f>VLOOKUP(G971, Tiers!B$1:C$134, 2, FALSE)</f>
        <v>7</v>
      </c>
      <c r="I971" s="26" t="s">
        <v>5709</v>
      </c>
      <c r="J971">
        <f t="shared" si="62"/>
        <v>7</v>
      </c>
      <c r="K971">
        <f t="shared" si="63"/>
        <v>4</v>
      </c>
      <c r="L971">
        <f t="shared" si="64"/>
        <v>15326</v>
      </c>
      <c r="M971">
        <f t="shared" si="65"/>
        <v>503</v>
      </c>
      <c r="N971">
        <v>32</v>
      </c>
      <c r="O971" t="s">
        <v>1148</v>
      </c>
      <c r="P971" t="s">
        <v>21</v>
      </c>
      <c r="Q971" t="s">
        <v>22</v>
      </c>
      <c r="R971" t="s">
        <v>21</v>
      </c>
      <c r="S971" t="s">
        <v>172</v>
      </c>
      <c r="W971">
        <v>180</v>
      </c>
      <c r="X971">
        <v>74</v>
      </c>
      <c r="Y971">
        <v>7</v>
      </c>
      <c r="Z971">
        <v>235</v>
      </c>
    </row>
    <row r="972" spans="1:26" ht="15.95">
      <c r="A972" t="s">
        <v>5438</v>
      </c>
      <c r="B972" t="s">
        <v>131</v>
      </c>
      <c r="C972" t="str">
        <f>VLOOKUP(B972, Positions!A$1:B$160, 2, FALSE)</f>
        <v>Forward</v>
      </c>
      <c r="D972" t="s">
        <v>93</v>
      </c>
      <c r="E972" t="s">
        <v>5664</v>
      </c>
      <c r="F972" t="s">
        <v>21</v>
      </c>
      <c r="G972" t="str">
        <f>VLOOKUP(E972, Tiers!M$1:P$134, 3, FALSE)</f>
        <v>ENG3</v>
      </c>
      <c r="H972">
        <f>VLOOKUP(G972, Tiers!B$1:C$134, 2, FALSE)</f>
        <v>4</v>
      </c>
      <c r="I972" s="26" t="s">
        <v>5877</v>
      </c>
      <c r="J972">
        <f t="shared" si="62"/>
        <v>2</v>
      </c>
      <c r="K972">
        <f t="shared" si="63"/>
        <v>2</v>
      </c>
      <c r="L972">
        <f t="shared" si="64"/>
        <v>11836</v>
      </c>
      <c r="M972">
        <f t="shared" si="65"/>
        <v>388</v>
      </c>
      <c r="N972">
        <v>32</v>
      </c>
      <c r="O972" t="s">
        <v>5878</v>
      </c>
      <c r="P972" t="s">
        <v>21</v>
      </c>
      <c r="Q972" t="s">
        <v>22</v>
      </c>
      <c r="R972" t="s">
        <v>21</v>
      </c>
      <c r="W972">
        <v>178</v>
      </c>
      <c r="X972">
        <v>79</v>
      </c>
      <c r="Y972">
        <v>87</v>
      </c>
      <c r="Z972">
        <v>386</v>
      </c>
    </row>
    <row r="973" spans="1:26" ht="15.95">
      <c r="A973" t="s">
        <v>5440</v>
      </c>
      <c r="B973" t="s">
        <v>16</v>
      </c>
      <c r="C973" t="str">
        <f>VLOOKUP(B973, Positions!A$1:B$160, 2, FALSE)</f>
        <v>Forward</v>
      </c>
      <c r="D973" t="s">
        <v>370</v>
      </c>
      <c r="E973" t="s">
        <v>5663</v>
      </c>
      <c r="F973" t="s">
        <v>21</v>
      </c>
      <c r="G973" t="str">
        <f>VLOOKUP(E973, Tiers!M$1:P$134, 3, FALSE)</f>
        <v>ENG4</v>
      </c>
      <c r="H973">
        <f>VLOOKUP(G973, Tiers!B$1:C$134, 2, FALSE)</f>
        <v>5</v>
      </c>
      <c r="I973" s="26" t="s">
        <v>5879</v>
      </c>
      <c r="J973">
        <f t="shared" si="62"/>
        <v>1</v>
      </c>
      <c r="K973">
        <f t="shared" si="63"/>
        <v>2</v>
      </c>
      <c r="L973">
        <f t="shared" si="64"/>
        <v>11842</v>
      </c>
      <c r="M973">
        <f t="shared" si="65"/>
        <v>389</v>
      </c>
      <c r="N973">
        <v>32</v>
      </c>
      <c r="O973" t="s">
        <v>74</v>
      </c>
      <c r="P973" t="s">
        <v>21</v>
      </c>
      <c r="Q973" t="s">
        <v>22</v>
      </c>
      <c r="R973" t="s">
        <v>21</v>
      </c>
      <c r="S973" t="s">
        <v>491</v>
      </c>
      <c r="W973">
        <v>188</v>
      </c>
      <c r="X973">
        <v>81</v>
      </c>
      <c r="Y973">
        <v>82</v>
      </c>
      <c r="Z973">
        <v>455</v>
      </c>
    </row>
    <row r="974" spans="1:26" ht="15.95">
      <c r="A974" t="s">
        <v>5441</v>
      </c>
      <c r="B974" t="s">
        <v>166</v>
      </c>
      <c r="C974" t="str">
        <f>VLOOKUP(B974, Positions!A$1:B$160, 2, FALSE)</f>
        <v>Goalkeeper</v>
      </c>
      <c r="D974" t="s">
        <v>275</v>
      </c>
      <c r="E974" t="s">
        <v>5665</v>
      </c>
      <c r="F974" t="s">
        <v>21</v>
      </c>
      <c r="G974" t="str">
        <f>VLOOKUP(E974, Tiers!M$1:P$134, 3, FALSE)</f>
        <v>ENG2</v>
      </c>
      <c r="H974">
        <f>VLOOKUP(G974, Tiers!B$1:C$134, 2, FALSE)</f>
        <v>3</v>
      </c>
      <c r="I974" s="26" t="s">
        <v>5880</v>
      </c>
      <c r="J974">
        <f t="shared" si="62"/>
        <v>1</v>
      </c>
      <c r="K974">
        <f t="shared" si="63"/>
        <v>2</v>
      </c>
      <c r="L974">
        <f t="shared" si="64"/>
        <v>11843</v>
      </c>
      <c r="M974">
        <f t="shared" si="65"/>
        <v>389</v>
      </c>
      <c r="N974">
        <v>32</v>
      </c>
      <c r="O974" t="s">
        <v>562</v>
      </c>
      <c r="P974" t="s">
        <v>21</v>
      </c>
      <c r="Q974" t="s">
        <v>22</v>
      </c>
      <c r="R974" t="s">
        <v>21</v>
      </c>
      <c r="W974">
        <v>191</v>
      </c>
      <c r="X974">
        <v>84</v>
      </c>
      <c r="Y974">
        <v>0</v>
      </c>
      <c r="Z974">
        <v>427</v>
      </c>
    </row>
    <row r="975" spans="1:26" ht="15.95">
      <c r="A975" t="s">
        <v>5442</v>
      </c>
      <c r="B975" t="s">
        <v>81</v>
      </c>
      <c r="C975" t="str">
        <f>VLOOKUP(B975, Positions!A$1:B$160, 2, FALSE)</f>
        <v>Defender</v>
      </c>
      <c r="D975" t="s">
        <v>253</v>
      </c>
      <c r="E975" t="s">
        <v>5666</v>
      </c>
      <c r="F975" t="s">
        <v>21</v>
      </c>
      <c r="G975" t="str">
        <f>VLOOKUP(E975, Tiers!M$1:P$134, 3, FALSE)</f>
        <v>NONE</v>
      </c>
      <c r="H975">
        <f>VLOOKUP(G975, Tiers!B$1:C$134, 2, FALSE)</f>
        <v>7</v>
      </c>
      <c r="I975" s="26" t="s">
        <v>5881</v>
      </c>
      <c r="J975">
        <f t="shared" si="62"/>
        <v>1</v>
      </c>
      <c r="K975">
        <f t="shared" si="63"/>
        <v>2</v>
      </c>
      <c r="L975">
        <f t="shared" si="64"/>
        <v>11846</v>
      </c>
      <c r="M975">
        <f t="shared" si="65"/>
        <v>389</v>
      </c>
      <c r="N975">
        <v>32</v>
      </c>
      <c r="O975" t="s">
        <v>2691</v>
      </c>
      <c r="P975" t="s">
        <v>21</v>
      </c>
      <c r="Q975" t="s">
        <v>22</v>
      </c>
      <c r="R975" t="s">
        <v>21</v>
      </c>
      <c r="W975">
        <v>188</v>
      </c>
      <c r="X975">
        <v>79</v>
      </c>
      <c r="Y975">
        <v>10</v>
      </c>
      <c r="Z975">
        <v>364</v>
      </c>
    </row>
    <row r="976" spans="1:26" ht="15.95">
      <c r="A976" t="s">
        <v>5443</v>
      </c>
      <c r="B976" t="s">
        <v>278</v>
      </c>
      <c r="C976" t="str">
        <f>VLOOKUP(B976, Positions!A$1:B$160, 2, FALSE)</f>
        <v>Midfielder</v>
      </c>
      <c r="D976" t="s">
        <v>5666</v>
      </c>
      <c r="E976" t="s">
        <v>5666</v>
      </c>
      <c r="F976" t="s">
        <v>21</v>
      </c>
      <c r="G976" t="str">
        <f>VLOOKUP(E976, Tiers!M$1:P$134, 3, FALSE)</f>
        <v>NONE</v>
      </c>
      <c r="H976">
        <f>VLOOKUP(G976, Tiers!B$1:C$134, 2, FALSE)</f>
        <v>7</v>
      </c>
      <c r="I976" s="26" t="s">
        <v>5685</v>
      </c>
      <c r="J976">
        <f t="shared" si="62"/>
        <v>1</v>
      </c>
      <c r="K976">
        <f t="shared" si="63"/>
        <v>2</v>
      </c>
      <c r="L976">
        <f t="shared" si="64"/>
        <v>11847</v>
      </c>
      <c r="M976">
        <f t="shared" si="65"/>
        <v>389</v>
      </c>
      <c r="N976">
        <v>32</v>
      </c>
      <c r="O976" t="s">
        <v>141</v>
      </c>
      <c r="P976" t="s">
        <v>21</v>
      </c>
      <c r="Q976" t="s">
        <v>22</v>
      </c>
      <c r="R976" t="s">
        <v>21</v>
      </c>
      <c r="W976">
        <v>173</v>
      </c>
      <c r="X976">
        <v>75</v>
      </c>
      <c r="Y976">
        <v>41</v>
      </c>
      <c r="Z976">
        <v>363</v>
      </c>
    </row>
    <row r="977" spans="1:26" ht="15.95">
      <c r="A977" t="s">
        <v>5444</v>
      </c>
      <c r="B977" t="s">
        <v>115</v>
      </c>
      <c r="C977" t="str">
        <f>VLOOKUP(B977, Positions!A$1:B$160, 2, FALSE)</f>
        <v>Midfielder</v>
      </c>
      <c r="D977" t="s">
        <v>5666</v>
      </c>
      <c r="E977" t="s">
        <v>5666</v>
      </c>
      <c r="F977" t="s">
        <v>21</v>
      </c>
      <c r="G977" t="str">
        <f>VLOOKUP(E977, Tiers!M$1:P$134, 3, FALSE)</f>
        <v>NONE</v>
      </c>
      <c r="H977">
        <f>VLOOKUP(G977, Tiers!B$1:C$134, 2, FALSE)</f>
        <v>7</v>
      </c>
      <c r="I977" s="26" t="s">
        <v>5686</v>
      </c>
      <c r="J977">
        <f t="shared" si="62"/>
        <v>1</v>
      </c>
      <c r="K977">
        <f t="shared" si="63"/>
        <v>2</v>
      </c>
      <c r="L977">
        <f t="shared" si="64"/>
        <v>11854</v>
      </c>
      <c r="M977">
        <f t="shared" si="65"/>
        <v>389</v>
      </c>
      <c r="N977">
        <v>32</v>
      </c>
      <c r="O977" t="s">
        <v>69</v>
      </c>
      <c r="P977" t="s">
        <v>21</v>
      </c>
      <c r="Q977" t="s">
        <v>22</v>
      </c>
      <c r="R977" t="s">
        <v>21</v>
      </c>
      <c r="S977" t="s">
        <v>319</v>
      </c>
      <c r="W977">
        <v>175</v>
      </c>
      <c r="X977">
        <v>68</v>
      </c>
      <c r="Y977">
        <v>19</v>
      </c>
      <c r="Z977">
        <v>311</v>
      </c>
    </row>
    <row r="978" spans="1:26" ht="15.95">
      <c r="A978" t="s">
        <v>5445</v>
      </c>
      <c r="B978" t="s">
        <v>166</v>
      </c>
      <c r="C978" t="str">
        <f>VLOOKUP(B978, Positions!A$1:B$160, 2, FALSE)</f>
        <v>Goalkeeper</v>
      </c>
      <c r="D978" t="s">
        <v>338</v>
      </c>
      <c r="E978" t="s">
        <v>5666</v>
      </c>
      <c r="F978" t="s">
        <v>21</v>
      </c>
      <c r="G978" t="str">
        <f>VLOOKUP(E978, Tiers!M$1:P$134, 3, FALSE)</f>
        <v>NONE</v>
      </c>
      <c r="H978">
        <f>VLOOKUP(G978, Tiers!B$1:C$134, 2, FALSE)</f>
        <v>7</v>
      </c>
      <c r="I978" s="26" t="s">
        <v>5687</v>
      </c>
      <c r="J978">
        <f t="shared" si="62"/>
        <v>12</v>
      </c>
      <c r="K978">
        <f t="shared" si="63"/>
        <v>2</v>
      </c>
      <c r="L978">
        <f t="shared" si="64"/>
        <v>11879</v>
      </c>
      <c r="M978">
        <f t="shared" si="65"/>
        <v>390</v>
      </c>
      <c r="N978">
        <v>32</v>
      </c>
      <c r="O978" t="s">
        <v>1391</v>
      </c>
      <c r="P978" t="s">
        <v>21</v>
      </c>
      <c r="Q978" t="s">
        <v>22</v>
      </c>
      <c r="R978" t="s">
        <v>21</v>
      </c>
      <c r="W978">
        <v>183</v>
      </c>
      <c r="X978">
        <v>68</v>
      </c>
      <c r="Y978">
        <v>0</v>
      </c>
      <c r="Z978">
        <v>179</v>
      </c>
    </row>
    <row r="979" spans="1:26" ht="15.95">
      <c r="A979" t="s">
        <v>5446</v>
      </c>
      <c r="B979" t="s">
        <v>81</v>
      </c>
      <c r="C979" t="str">
        <f>VLOOKUP(B979, Positions!A$1:B$160, 2, FALSE)</f>
        <v>Defender</v>
      </c>
      <c r="D979" t="s">
        <v>259</v>
      </c>
      <c r="E979" t="s">
        <v>5663</v>
      </c>
      <c r="F979" t="s">
        <v>21</v>
      </c>
      <c r="G979" t="str">
        <f>VLOOKUP(E979, Tiers!M$1:P$134, 3, FALSE)</f>
        <v>ENG4</v>
      </c>
      <c r="H979">
        <f>VLOOKUP(G979, Tiers!B$1:C$134, 2, FALSE)</f>
        <v>5</v>
      </c>
      <c r="I979" s="26" t="s">
        <v>5688</v>
      </c>
      <c r="J979">
        <f t="shared" si="62"/>
        <v>11</v>
      </c>
      <c r="K979">
        <f t="shared" si="63"/>
        <v>1</v>
      </c>
      <c r="L979">
        <f t="shared" si="64"/>
        <v>11919</v>
      </c>
      <c r="M979">
        <f t="shared" si="65"/>
        <v>391</v>
      </c>
      <c r="N979">
        <v>32</v>
      </c>
      <c r="O979" t="s">
        <v>1530</v>
      </c>
      <c r="P979" t="s">
        <v>21</v>
      </c>
      <c r="Q979" t="s">
        <v>22</v>
      </c>
      <c r="R979" t="s">
        <v>21</v>
      </c>
      <c r="W979">
        <v>196</v>
      </c>
      <c r="X979">
        <v>79</v>
      </c>
      <c r="Y979">
        <v>28</v>
      </c>
      <c r="Z979">
        <v>389</v>
      </c>
    </row>
    <row r="980" spans="1:26" ht="15.95">
      <c r="A980" t="s">
        <v>5447</v>
      </c>
      <c r="B980" t="s">
        <v>2157</v>
      </c>
      <c r="C980" t="str">
        <f>VLOOKUP(B980, Positions!A$1:B$160, 2, FALSE)</f>
        <v>Midfielder</v>
      </c>
      <c r="D980" t="s">
        <v>579</v>
      </c>
      <c r="E980" t="s">
        <v>5665</v>
      </c>
      <c r="F980" t="s">
        <v>21</v>
      </c>
      <c r="G980" t="str">
        <f>VLOOKUP(E980, Tiers!M$1:P$134, 3, FALSE)</f>
        <v>ENG2</v>
      </c>
      <c r="H980">
        <f>VLOOKUP(G980, Tiers!B$1:C$134, 2, FALSE)</f>
        <v>3</v>
      </c>
      <c r="I980" s="26" t="s">
        <v>5689</v>
      </c>
      <c r="J980">
        <f t="shared" si="62"/>
        <v>10</v>
      </c>
      <c r="K980">
        <f t="shared" si="63"/>
        <v>1</v>
      </c>
      <c r="L980">
        <f t="shared" si="64"/>
        <v>11931</v>
      </c>
      <c r="M980">
        <f t="shared" si="65"/>
        <v>392</v>
      </c>
      <c r="N980">
        <v>32</v>
      </c>
      <c r="O980" t="s">
        <v>1689</v>
      </c>
      <c r="P980" t="s">
        <v>21</v>
      </c>
      <c r="Q980" t="s">
        <v>22</v>
      </c>
      <c r="R980" t="s">
        <v>21</v>
      </c>
      <c r="W980">
        <v>188</v>
      </c>
      <c r="X980">
        <v>79</v>
      </c>
      <c r="Y980">
        <v>93</v>
      </c>
      <c r="Z980">
        <v>407</v>
      </c>
    </row>
    <row r="981" spans="1:26" ht="15.95">
      <c r="A981" t="s">
        <v>5448</v>
      </c>
      <c r="B981" t="s">
        <v>196</v>
      </c>
      <c r="C981" t="str">
        <f>VLOOKUP(B981, Positions!A$1:B$160, 2, FALSE)</f>
        <v>Defender</v>
      </c>
      <c r="D981" t="s">
        <v>177</v>
      </c>
      <c r="E981" t="s">
        <v>5663</v>
      </c>
      <c r="F981" t="s">
        <v>21</v>
      </c>
      <c r="G981" t="str">
        <f>VLOOKUP(E981, Tiers!M$1:P$134, 3, FALSE)</f>
        <v>ENG4</v>
      </c>
      <c r="H981">
        <f>VLOOKUP(G981, Tiers!B$1:C$134, 2, FALSE)</f>
        <v>5</v>
      </c>
      <c r="I981" s="26" t="s">
        <v>5690</v>
      </c>
      <c r="J981">
        <f t="shared" si="62"/>
        <v>10</v>
      </c>
      <c r="K981">
        <f t="shared" si="63"/>
        <v>1</v>
      </c>
      <c r="L981">
        <f t="shared" si="64"/>
        <v>11932</v>
      </c>
      <c r="M981">
        <f t="shared" si="65"/>
        <v>392</v>
      </c>
      <c r="N981">
        <v>32</v>
      </c>
      <c r="O981" t="s">
        <v>1211</v>
      </c>
      <c r="P981" t="s">
        <v>21</v>
      </c>
      <c r="Q981" t="s">
        <v>22</v>
      </c>
      <c r="R981" t="s">
        <v>21</v>
      </c>
      <c r="W981">
        <v>176</v>
      </c>
      <c r="X981">
        <v>69</v>
      </c>
      <c r="Y981">
        <v>7</v>
      </c>
      <c r="Z981">
        <v>415</v>
      </c>
    </row>
    <row r="982" spans="1:26" ht="15.95">
      <c r="A982" t="s">
        <v>5449</v>
      </c>
      <c r="B982" t="s">
        <v>42</v>
      </c>
      <c r="C982" t="str">
        <f>VLOOKUP(B982, Positions!A$1:B$160, 2, FALSE)</f>
        <v>Midfielder</v>
      </c>
      <c r="D982" t="s">
        <v>5666</v>
      </c>
      <c r="E982" t="s">
        <v>5666</v>
      </c>
      <c r="F982" t="s">
        <v>21</v>
      </c>
      <c r="G982" t="str">
        <f>VLOOKUP(E982, Tiers!M$1:P$134, 3, FALSE)</f>
        <v>NONE</v>
      </c>
      <c r="H982">
        <f>VLOOKUP(G982, Tiers!B$1:C$134, 2, FALSE)</f>
        <v>7</v>
      </c>
      <c r="I982" s="26" t="s">
        <v>5691</v>
      </c>
      <c r="J982">
        <f t="shared" si="62"/>
        <v>9</v>
      </c>
      <c r="K982">
        <f t="shared" si="63"/>
        <v>1</v>
      </c>
      <c r="L982">
        <f t="shared" si="64"/>
        <v>11964</v>
      </c>
      <c r="M982">
        <f t="shared" si="65"/>
        <v>393</v>
      </c>
      <c r="N982">
        <v>32</v>
      </c>
      <c r="O982" t="s">
        <v>74</v>
      </c>
      <c r="P982" t="s">
        <v>21</v>
      </c>
      <c r="Q982" t="s">
        <v>22</v>
      </c>
      <c r="R982" t="s">
        <v>21</v>
      </c>
      <c r="W982">
        <v>178</v>
      </c>
      <c r="X982">
        <v>72</v>
      </c>
      <c r="Y982">
        <v>11</v>
      </c>
      <c r="Z982">
        <v>199</v>
      </c>
    </row>
    <row r="983" spans="1:26" ht="15.95">
      <c r="A983" t="s">
        <v>5450</v>
      </c>
      <c r="B983" t="s">
        <v>42</v>
      </c>
      <c r="C983" t="str">
        <f>VLOOKUP(B983, Positions!A$1:B$160, 2, FALSE)</f>
        <v>Midfielder</v>
      </c>
      <c r="D983" t="s">
        <v>537</v>
      </c>
      <c r="E983" t="s">
        <v>62</v>
      </c>
      <c r="F983" t="s">
        <v>21</v>
      </c>
      <c r="G983" t="str">
        <f>VLOOKUP(E983, Tiers!M$1:P$134, 3, FALSE)</f>
        <v>ENG1</v>
      </c>
      <c r="H983">
        <f>VLOOKUP(G983, Tiers!B$1:C$134, 2, FALSE)</f>
        <v>1</v>
      </c>
      <c r="I983" s="26" t="s">
        <v>5692</v>
      </c>
      <c r="J983">
        <f t="shared" si="62"/>
        <v>9</v>
      </c>
      <c r="K983">
        <f t="shared" si="63"/>
        <v>1</v>
      </c>
      <c r="L983">
        <f t="shared" si="64"/>
        <v>11971</v>
      </c>
      <c r="M983">
        <f t="shared" si="65"/>
        <v>393</v>
      </c>
      <c r="N983">
        <v>32</v>
      </c>
      <c r="O983" t="s">
        <v>74</v>
      </c>
      <c r="P983" t="s">
        <v>21</v>
      </c>
      <c r="Q983" t="s">
        <v>22</v>
      </c>
      <c r="R983" t="s">
        <v>21</v>
      </c>
      <c r="W983">
        <v>178</v>
      </c>
      <c r="X983">
        <v>70</v>
      </c>
      <c r="Y983">
        <v>55</v>
      </c>
      <c r="Z983">
        <v>376</v>
      </c>
    </row>
    <row r="984" spans="1:26" ht="15.95">
      <c r="A984" t="s">
        <v>5451</v>
      </c>
      <c r="B984" t="s">
        <v>36</v>
      </c>
      <c r="C984" t="str">
        <f>VLOOKUP(B984, Positions!A$1:B$160, 2, FALSE)</f>
        <v>Midfielder</v>
      </c>
      <c r="D984" t="s">
        <v>98</v>
      </c>
      <c r="E984" t="s">
        <v>5665</v>
      </c>
      <c r="F984" t="s">
        <v>21</v>
      </c>
      <c r="G984" t="str">
        <f>VLOOKUP(E984, Tiers!M$1:P$134, 3, FALSE)</f>
        <v>ENG2</v>
      </c>
      <c r="H984">
        <f>VLOOKUP(G984, Tiers!B$1:C$134, 2, FALSE)</f>
        <v>3</v>
      </c>
      <c r="I984" s="26" t="s">
        <v>5693</v>
      </c>
      <c r="J984">
        <f t="shared" si="62"/>
        <v>6</v>
      </c>
      <c r="K984">
        <f t="shared" si="63"/>
        <v>4</v>
      </c>
      <c r="L984">
        <f t="shared" si="64"/>
        <v>12060</v>
      </c>
      <c r="M984">
        <f t="shared" si="65"/>
        <v>396</v>
      </c>
      <c r="N984">
        <v>32</v>
      </c>
      <c r="O984" t="s">
        <v>623</v>
      </c>
      <c r="P984" t="s">
        <v>21</v>
      </c>
      <c r="Q984" t="s">
        <v>22</v>
      </c>
      <c r="R984" t="s">
        <v>21</v>
      </c>
      <c r="S984" t="s">
        <v>319</v>
      </c>
      <c r="W984">
        <v>183</v>
      </c>
      <c r="X984">
        <v>72</v>
      </c>
      <c r="Y984">
        <v>9</v>
      </c>
      <c r="Z984">
        <v>439</v>
      </c>
    </row>
    <row r="985" spans="1:26" ht="15.95">
      <c r="A985" t="s">
        <v>5452</v>
      </c>
      <c r="B985" t="s">
        <v>81</v>
      </c>
      <c r="C985" t="str">
        <f>VLOOKUP(B985, Positions!A$1:B$160, 2, FALSE)</f>
        <v>Defender</v>
      </c>
      <c r="D985" t="s">
        <v>5666</v>
      </c>
      <c r="E985" t="s">
        <v>5666</v>
      </c>
      <c r="F985" t="s">
        <v>21</v>
      </c>
      <c r="G985" t="str">
        <f>VLOOKUP(E985, Tiers!M$1:P$134, 3, FALSE)</f>
        <v>NONE</v>
      </c>
      <c r="H985">
        <f>VLOOKUP(G985, Tiers!B$1:C$134, 2, FALSE)</f>
        <v>7</v>
      </c>
      <c r="I985" s="26" t="s">
        <v>5694</v>
      </c>
      <c r="J985">
        <f t="shared" si="62"/>
        <v>11</v>
      </c>
      <c r="K985">
        <f t="shared" si="63"/>
        <v>1</v>
      </c>
      <c r="L985">
        <f t="shared" si="64"/>
        <v>12284</v>
      </c>
      <c r="M985">
        <f t="shared" si="65"/>
        <v>403</v>
      </c>
      <c r="N985">
        <v>32</v>
      </c>
      <c r="O985" t="s">
        <v>74</v>
      </c>
      <c r="P985" t="s">
        <v>21</v>
      </c>
      <c r="Q985" t="s">
        <v>22</v>
      </c>
      <c r="R985" t="s">
        <v>21</v>
      </c>
      <c r="W985">
        <v>191</v>
      </c>
      <c r="X985">
        <v>79</v>
      </c>
      <c r="Y985">
        <v>3</v>
      </c>
      <c r="Z985">
        <v>319</v>
      </c>
    </row>
    <row r="986" spans="1:26" ht="15.95">
      <c r="A986" t="s">
        <v>5453</v>
      </c>
      <c r="B986" t="s">
        <v>72</v>
      </c>
      <c r="C986" t="str">
        <f>VLOOKUP(B986, Positions!A$1:B$160, 2, FALSE)</f>
        <v>Defender</v>
      </c>
      <c r="D986" t="s">
        <v>5666</v>
      </c>
      <c r="E986" t="s">
        <v>5666</v>
      </c>
      <c r="F986" t="s">
        <v>21</v>
      </c>
      <c r="G986" t="str">
        <f>VLOOKUP(E986, Tiers!M$1:P$134, 3, FALSE)</f>
        <v>NONE</v>
      </c>
      <c r="H986">
        <f>VLOOKUP(G986, Tiers!B$1:C$134, 2, FALSE)</f>
        <v>7</v>
      </c>
      <c r="I986" s="26" t="s">
        <v>5695</v>
      </c>
      <c r="J986">
        <f t="shared" si="62"/>
        <v>11</v>
      </c>
      <c r="K986">
        <f t="shared" si="63"/>
        <v>1</v>
      </c>
      <c r="L986">
        <f t="shared" si="64"/>
        <v>12290</v>
      </c>
      <c r="M986">
        <f t="shared" si="65"/>
        <v>403</v>
      </c>
      <c r="N986">
        <v>32</v>
      </c>
      <c r="O986" t="s">
        <v>40</v>
      </c>
      <c r="P986" t="s">
        <v>21</v>
      </c>
      <c r="Q986" t="s">
        <v>22</v>
      </c>
      <c r="R986" t="s">
        <v>21</v>
      </c>
      <c r="W986">
        <v>178</v>
      </c>
      <c r="X986">
        <v>65</v>
      </c>
      <c r="Y986">
        <v>8</v>
      </c>
      <c r="Z986">
        <v>425</v>
      </c>
    </row>
    <row r="987" spans="1:26" ht="15.95">
      <c r="A987" t="s">
        <v>5454</v>
      </c>
      <c r="B987" t="s">
        <v>166</v>
      </c>
      <c r="C987" t="str">
        <f>VLOOKUP(B987, Positions!A$1:B$160, 2, FALSE)</f>
        <v>Goalkeeper</v>
      </c>
      <c r="D987" t="s">
        <v>5666</v>
      </c>
      <c r="E987" t="s">
        <v>5666</v>
      </c>
      <c r="F987" t="s">
        <v>21</v>
      </c>
      <c r="G987" t="str">
        <f>VLOOKUP(E987, Tiers!M$1:P$134, 3, FALSE)</f>
        <v>NONE</v>
      </c>
      <c r="H987">
        <f>VLOOKUP(G987, Tiers!B$1:C$134, 2, FALSE)</f>
        <v>7</v>
      </c>
      <c r="I987" s="26" t="s">
        <v>5696</v>
      </c>
      <c r="J987">
        <f t="shared" si="62"/>
        <v>2</v>
      </c>
      <c r="K987">
        <f t="shared" si="63"/>
        <v>2</v>
      </c>
      <c r="L987">
        <f t="shared" si="64"/>
        <v>12559</v>
      </c>
      <c r="M987">
        <f t="shared" si="65"/>
        <v>412</v>
      </c>
      <c r="N987">
        <v>32</v>
      </c>
      <c r="O987" t="s">
        <v>252</v>
      </c>
      <c r="P987" t="s">
        <v>21</v>
      </c>
      <c r="Q987" t="s">
        <v>22</v>
      </c>
      <c r="R987" t="s">
        <v>21</v>
      </c>
      <c r="W987">
        <v>181</v>
      </c>
      <c r="X987">
        <v>70</v>
      </c>
      <c r="Y987">
        <v>0</v>
      </c>
      <c r="Z987">
        <v>86</v>
      </c>
    </row>
    <row r="988" spans="1:26" ht="15.95">
      <c r="A988" t="s">
        <v>5455</v>
      </c>
      <c r="B988" t="s">
        <v>31</v>
      </c>
      <c r="C988" t="str">
        <f>VLOOKUP(B988, Positions!A$1:B$160, 2, FALSE)</f>
        <v>Defender</v>
      </c>
      <c r="D988" t="s">
        <v>265</v>
      </c>
      <c r="E988" t="s">
        <v>5665</v>
      </c>
      <c r="F988" t="s">
        <v>21</v>
      </c>
      <c r="G988" t="str">
        <f>VLOOKUP(E988, Tiers!M$1:P$134, 3, FALSE)</f>
        <v>ENG2</v>
      </c>
      <c r="H988">
        <f>VLOOKUP(G988, Tiers!B$1:C$134, 2, FALSE)</f>
        <v>3</v>
      </c>
      <c r="I988" s="26" t="s">
        <v>5697</v>
      </c>
      <c r="J988">
        <f t="shared" si="62"/>
        <v>12</v>
      </c>
      <c r="K988">
        <f t="shared" si="63"/>
        <v>2</v>
      </c>
      <c r="L988">
        <f t="shared" si="64"/>
        <v>12613</v>
      </c>
      <c r="M988">
        <f t="shared" si="65"/>
        <v>414</v>
      </c>
      <c r="N988">
        <v>32</v>
      </c>
      <c r="O988" t="s">
        <v>265</v>
      </c>
      <c r="P988" t="s">
        <v>21</v>
      </c>
      <c r="Q988" t="s">
        <v>22</v>
      </c>
      <c r="R988" t="s">
        <v>21</v>
      </c>
      <c r="W988">
        <v>181</v>
      </c>
      <c r="X988">
        <v>76</v>
      </c>
      <c r="Y988">
        <v>5</v>
      </c>
      <c r="Z988">
        <v>301</v>
      </c>
    </row>
    <row r="989" spans="1:26" ht="15.95">
      <c r="A989" t="s">
        <v>5456</v>
      </c>
      <c r="B989" t="s">
        <v>81</v>
      </c>
      <c r="C989" t="str">
        <f>VLOOKUP(B989, Positions!A$1:B$160, 2, FALSE)</f>
        <v>Defender</v>
      </c>
      <c r="D989" t="s">
        <v>579</v>
      </c>
      <c r="E989" t="s">
        <v>5665</v>
      </c>
      <c r="F989" t="s">
        <v>21</v>
      </c>
      <c r="G989" t="str">
        <f>VLOOKUP(E989, Tiers!M$1:P$134, 3, FALSE)</f>
        <v>ENG2</v>
      </c>
      <c r="H989">
        <f>VLOOKUP(G989, Tiers!B$1:C$134, 2, FALSE)</f>
        <v>3</v>
      </c>
      <c r="I989" s="26" t="s">
        <v>5698</v>
      </c>
      <c r="J989">
        <f t="shared" si="62"/>
        <v>11</v>
      </c>
      <c r="K989">
        <f t="shared" si="63"/>
        <v>1</v>
      </c>
      <c r="L989">
        <f t="shared" si="64"/>
        <v>12633</v>
      </c>
      <c r="M989">
        <f t="shared" si="65"/>
        <v>415</v>
      </c>
      <c r="N989">
        <v>32</v>
      </c>
      <c r="O989" t="s">
        <v>376</v>
      </c>
      <c r="P989" t="s">
        <v>21</v>
      </c>
      <c r="Q989" t="s">
        <v>22</v>
      </c>
      <c r="R989" t="s">
        <v>21</v>
      </c>
      <c r="W989">
        <v>181</v>
      </c>
      <c r="X989">
        <v>74</v>
      </c>
      <c r="Y989">
        <v>42</v>
      </c>
      <c r="Z989">
        <v>459</v>
      </c>
    </row>
    <row r="990" spans="1:26" ht="15.95">
      <c r="A990" t="s">
        <v>5457</v>
      </c>
      <c r="B990" t="s">
        <v>1151</v>
      </c>
      <c r="C990" t="str">
        <f>VLOOKUP(B990, Positions!A$1:B$160, 2, FALSE)</f>
        <v>Defender</v>
      </c>
      <c r="D990" t="s">
        <v>402</v>
      </c>
      <c r="E990" t="s">
        <v>5664</v>
      </c>
      <c r="F990" t="s">
        <v>21</v>
      </c>
      <c r="G990" t="str">
        <f>VLOOKUP(E990, Tiers!M$1:P$134, 3, FALSE)</f>
        <v>ENG3</v>
      </c>
      <c r="H990">
        <f>VLOOKUP(G990, Tiers!B$1:C$134, 2, FALSE)</f>
        <v>4</v>
      </c>
      <c r="I990" s="26" t="s">
        <v>5699</v>
      </c>
      <c r="J990">
        <f t="shared" si="62"/>
        <v>11</v>
      </c>
      <c r="K990">
        <f t="shared" si="63"/>
        <v>1</v>
      </c>
      <c r="L990">
        <f t="shared" si="64"/>
        <v>12643</v>
      </c>
      <c r="M990">
        <f t="shared" si="65"/>
        <v>415</v>
      </c>
      <c r="N990">
        <v>32</v>
      </c>
      <c r="O990" t="s">
        <v>113</v>
      </c>
      <c r="P990" t="s">
        <v>21</v>
      </c>
      <c r="Q990" t="s">
        <v>22</v>
      </c>
      <c r="R990" t="s">
        <v>21</v>
      </c>
      <c r="W990">
        <v>183</v>
      </c>
      <c r="X990">
        <v>77</v>
      </c>
      <c r="Y990">
        <v>15</v>
      </c>
      <c r="Z990">
        <v>251</v>
      </c>
    </row>
    <row r="991" spans="1:26" ht="15.95">
      <c r="A991" t="s">
        <v>5458</v>
      </c>
      <c r="B991" t="s">
        <v>16</v>
      </c>
      <c r="C991" t="str">
        <f>VLOOKUP(B991, Positions!A$1:B$160, 2, FALSE)</f>
        <v>Forward</v>
      </c>
      <c r="D991" t="s">
        <v>1184</v>
      </c>
      <c r="E991" t="s">
        <v>5666</v>
      </c>
      <c r="F991" t="s">
        <v>21</v>
      </c>
      <c r="G991" t="str">
        <f>VLOOKUP(E991, Tiers!M$1:P$134, 3, FALSE)</f>
        <v>NONE</v>
      </c>
      <c r="H991">
        <f>VLOOKUP(G991, Tiers!B$1:C$134, 2, FALSE)</f>
        <v>7</v>
      </c>
      <c r="I991" s="26" t="s">
        <v>5700</v>
      </c>
      <c r="J991">
        <f t="shared" si="62"/>
        <v>5</v>
      </c>
      <c r="K991">
        <f t="shared" si="63"/>
        <v>3</v>
      </c>
      <c r="L991">
        <f t="shared" si="64"/>
        <v>12818</v>
      </c>
      <c r="M991">
        <f t="shared" si="65"/>
        <v>421</v>
      </c>
      <c r="N991">
        <v>32</v>
      </c>
      <c r="O991" t="s">
        <v>1225</v>
      </c>
      <c r="P991" t="s">
        <v>21</v>
      </c>
      <c r="Q991" t="s">
        <v>22</v>
      </c>
      <c r="R991" t="s">
        <v>21</v>
      </c>
      <c r="W991">
        <v>183</v>
      </c>
      <c r="X991">
        <v>69</v>
      </c>
      <c r="Y991">
        <v>127</v>
      </c>
      <c r="Z991">
        <v>445</v>
      </c>
    </row>
    <row r="992" spans="1:26" ht="15.95">
      <c r="A992" t="s">
        <v>5459</v>
      </c>
      <c r="B992" t="s">
        <v>16</v>
      </c>
      <c r="C992" t="str">
        <f>VLOOKUP(B992, Positions!A$1:B$160, 2, FALSE)</f>
        <v>Forward</v>
      </c>
      <c r="D992" t="s">
        <v>669</v>
      </c>
      <c r="E992" t="s">
        <v>62</v>
      </c>
      <c r="F992" t="s">
        <v>21</v>
      </c>
      <c r="G992" t="str">
        <f>VLOOKUP(E992, Tiers!M$1:P$134, 3, FALSE)</f>
        <v>ENG1</v>
      </c>
      <c r="H992">
        <f>VLOOKUP(G992, Tiers!B$1:C$134, 2, FALSE)</f>
        <v>1</v>
      </c>
      <c r="I992" s="26" t="s">
        <v>5701</v>
      </c>
      <c r="J992">
        <f t="shared" si="62"/>
        <v>3</v>
      </c>
      <c r="K992">
        <f t="shared" si="63"/>
        <v>3</v>
      </c>
      <c r="L992">
        <f t="shared" si="64"/>
        <v>12887</v>
      </c>
      <c r="M992">
        <f t="shared" si="65"/>
        <v>423</v>
      </c>
      <c r="N992">
        <v>32</v>
      </c>
      <c r="O992" t="s">
        <v>74</v>
      </c>
      <c r="P992" t="s">
        <v>21</v>
      </c>
      <c r="Q992" t="s">
        <v>22</v>
      </c>
      <c r="R992" t="s">
        <v>21</v>
      </c>
      <c r="W992">
        <v>167</v>
      </c>
      <c r="X992">
        <v>71</v>
      </c>
      <c r="Y992">
        <v>168</v>
      </c>
      <c r="Z992">
        <v>465</v>
      </c>
    </row>
    <row r="993" spans="1:26" ht="15.95">
      <c r="A993" t="s">
        <v>5460</v>
      </c>
      <c r="B993" t="s">
        <v>166</v>
      </c>
      <c r="C993" t="str">
        <f>VLOOKUP(B993, Positions!A$1:B$160, 2, FALSE)</f>
        <v>Goalkeeper</v>
      </c>
      <c r="D993" t="s">
        <v>253</v>
      </c>
      <c r="E993" t="s">
        <v>5666</v>
      </c>
      <c r="F993" t="s">
        <v>21</v>
      </c>
      <c r="G993" t="str">
        <f>VLOOKUP(E993, Tiers!M$1:P$134, 3, FALSE)</f>
        <v>NONE</v>
      </c>
      <c r="H993">
        <f>VLOOKUP(G993, Tiers!B$1:C$134, 2, FALSE)</f>
        <v>7</v>
      </c>
      <c r="I993" s="26" t="s">
        <v>5702</v>
      </c>
      <c r="J993">
        <f t="shared" si="62"/>
        <v>11</v>
      </c>
      <c r="K993">
        <f t="shared" si="63"/>
        <v>1</v>
      </c>
      <c r="L993">
        <f t="shared" si="64"/>
        <v>13024</v>
      </c>
      <c r="M993">
        <f t="shared" si="65"/>
        <v>427</v>
      </c>
      <c r="N993">
        <v>32</v>
      </c>
      <c r="O993" t="s">
        <v>136</v>
      </c>
      <c r="P993" t="s">
        <v>21</v>
      </c>
      <c r="Q993" t="s">
        <v>22</v>
      </c>
      <c r="R993" t="s">
        <v>21</v>
      </c>
      <c r="W993">
        <v>183</v>
      </c>
      <c r="X993">
        <v>69</v>
      </c>
      <c r="Y993">
        <v>0</v>
      </c>
      <c r="Z993">
        <v>402</v>
      </c>
    </row>
    <row r="994" spans="1:26" ht="15.95">
      <c r="A994" t="s">
        <v>5461</v>
      </c>
      <c r="B994" t="s">
        <v>81</v>
      </c>
      <c r="C994" t="str">
        <f>VLOOKUP(B994, Positions!A$1:B$160, 2, FALSE)</f>
        <v>Defender</v>
      </c>
      <c r="D994" t="s">
        <v>1358</v>
      </c>
      <c r="E994" t="s">
        <v>5663</v>
      </c>
      <c r="F994" t="s">
        <v>21</v>
      </c>
      <c r="G994" t="str">
        <f>VLOOKUP(E994, Tiers!M$1:P$134, 3, FALSE)</f>
        <v>ENG4</v>
      </c>
      <c r="H994">
        <f>VLOOKUP(G994, Tiers!B$1:C$134, 2, FALSE)</f>
        <v>5</v>
      </c>
      <c r="I994" s="26" t="s">
        <v>5703</v>
      </c>
      <c r="J994">
        <f t="shared" si="62"/>
        <v>10</v>
      </c>
      <c r="K994">
        <f t="shared" si="63"/>
        <v>1</v>
      </c>
      <c r="L994">
        <f t="shared" si="64"/>
        <v>13043</v>
      </c>
      <c r="M994">
        <f t="shared" si="65"/>
        <v>428</v>
      </c>
      <c r="N994">
        <v>32</v>
      </c>
      <c r="O994" t="s">
        <v>3114</v>
      </c>
      <c r="P994" t="s">
        <v>21</v>
      </c>
      <c r="Q994" t="s">
        <v>22</v>
      </c>
      <c r="R994" t="s">
        <v>21</v>
      </c>
      <c r="W994">
        <v>188</v>
      </c>
      <c r="X994">
        <v>89</v>
      </c>
      <c r="Y994">
        <v>9</v>
      </c>
      <c r="Z994">
        <v>399</v>
      </c>
    </row>
    <row r="995" spans="1:26" ht="15.95">
      <c r="A995" t="s">
        <v>5462</v>
      </c>
      <c r="B995" t="s">
        <v>81</v>
      </c>
      <c r="C995" t="str">
        <f>VLOOKUP(B995, Positions!A$1:B$160, 2, FALSE)</f>
        <v>Defender</v>
      </c>
      <c r="D995" t="s">
        <v>868</v>
      </c>
      <c r="E995" t="s">
        <v>5666</v>
      </c>
      <c r="F995" t="s">
        <v>21</v>
      </c>
      <c r="G995" t="str">
        <f>VLOOKUP(E995, Tiers!M$1:P$134, 3, FALSE)</f>
        <v>NONE</v>
      </c>
      <c r="H995">
        <f>VLOOKUP(G995, Tiers!B$1:C$134, 2, FALSE)</f>
        <v>7</v>
      </c>
      <c r="I995" s="26" t="s">
        <v>5704</v>
      </c>
      <c r="J995">
        <f t="shared" si="62"/>
        <v>3</v>
      </c>
      <c r="K995">
        <f t="shared" si="63"/>
        <v>3</v>
      </c>
      <c r="L995">
        <f t="shared" si="64"/>
        <v>13245</v>
      </c>
      <c r="M995">
        <f t="shared" si="65"/>
        <v>435</v>
      </c>
      <c r="N995">
        <v>32</v>
      </c>
      <c r="O995" t="s">
        <v>459</v>
      </c>
      <c r="P995" t="s">
        <v>21</v>
      </c>
      <c r="Q995" t="s">
        <v>22</v>
      </c>
      <c r="R995" t="s">
        <v>21</v>
      </c>
      <c r="W995">
        <v>191</v>
      </c>
      <c r="X995">
        <v>84</v>
      </c>
      <c r="Y995">
        <v>15</v>
      </c>
      <c r="Z995">
        <v>401</v>
      </c>
    </row>
    <row r="996" spans="1:26" ht="15.95">
      <c r="A996" t="s">
        <v>5463</v>
      </c>
      <c r="B996" t="s">
        <v>55</v>
      </c>
      <c r="C996" t="str">
        <f>VLOOKUP(B996, Positions!A$1:B$160, 2, FALSE)</f>
        <v>Forward</v>
      </c>
      <c r="D996" t="s">
        <v>5666</v>
      </c>
      <c r="E996" t="s">
        <v>5666</v>
      </c>
      <c r="F996" t="s">
        <v>21</v>
      </c>
      <c r="G996" t="str">
        <f>VLOOKUP(E996, Tiers!M$1:P$134, 3, FALSE)</f>
        <v>NONE</v>
      </c>
      <c r="H996">
        <f>VLOOKUP(G996, Tiers!B$1:C$134, 2, FALSE)</f>
        <v>7</v>
      </c>
      <c r="I996" s="26" t="s">
        <v>5705</v>
      </c>
      <c r="J996">
        <f t="shared" si="62"/>
        <v>3</v>
      </c>
      <c r="K996">
        <f t="shared" si="63"/>
        <v>3</v>
      </c>
      <c r="L996">
        <f t="shared" si="64"/>
        <v>13253</v>
      </c>
      <c r="M996">
        <f t="shared" si="65"/>
        <v>435</v>
      </c>
      <c r="N996">
        <v>32</v>
      </c>
      <c r="O996" t="s">
        <v>357</v>
      </c>
      <c r="P996" t="s">
        <v>21</v>
      </c>
      <c r="Q996" t="s">
        <v>22</v>
      </c>
      <c r="R996" t="s">
        <v>21</v>
      </c>
      <c r="W996">
        <v>181</v>
      </c>
      <c r="X996">
        <v>70</v>
      </c>
      <c r="Y996">
        <v>92</v>
      </c>
      <c r="Z996">
        <v>376</v>
      </c>
    </row>
    <row r="997" spans="1:26" ht="15.95">
      <c r="A997" t="s">
        <v>5464</v>
      </c>
      <c r="B997" t="s">
        <v>42</v>
      </c>
      <c r="C997" t="str">
        <f>VLOOKUP(B997, Positions!A$1:B$160, 2, FALSE)</f>
        <v>Midfielder</v>
      </c>
      <c r="D997" t="s">
        <v>121</v>
      </c>
      <c r="E997" t="s">
        <v>5663</v>
      </c>
      <c r="F997" t="s">
        <v>21</v>
      </c>
      <c r="G997" t="str">
        <f>VLOOKUP(E997, Tiers!M$1:P$134, 3, FALSE)</f>
        <v>ENG4</v>
      </c>
      <c r="H997">
        <f>VLOOKUP(G997, Tiers!B$1:C$134, 2, FALSE)</f>
        <v>5</v>
      </c>
      <c r="I997" s="26" t="s">
        <v>5706</v>
      </c>
      <c r="J997">
        <f t="shared" si="62"/>
        <v>3</v>
      </c>
      <c r="K997">
        <f t="shared" si="63"/>
        <v>3</v>
      </c>
      <c r="L997">
        <f t="shared" si="64"/>
        <v>13616</v>
      </c>
      <c r="M997">
        <f t="shared" si="65"/>
        <v>447</v>
      </c>
      <c r="N997">
        <v>32</v>
      </c>
      <c r="O997" t="s">
        <v>1967</v>
      </c>
      <c r="P997" t="s">
        <v>21</v>
      </c>
      <c r="Q997" t="s">
        <v>22</v>
      </c>
      <c r="R997" t="s">
        <v>21</v>
      </c>
      <c r="W997">
        <v>178</v>
      </c>
      <c r="X997">
        <v>69</v>
      </c>
      <c r="Y997">
        <v>39</v>
      </c>
      <c r="Z997">
        <v>476</v>
      </c>
    </row>
    <row r="998" spans="1:26" ht="15.95">
      <c r="A998" t="s">
        <v>5465</v>
      </c>
      <c r="B998" t="s">
        <v>131</v>
      </c>
      <c r="C998" t="str">
        <f>VLOOKUP(B998, Positions!A$1:B$160, 2, FALSE)</f>
        <v>Forward</v>
      </c>
      <c r="D998" t="s">
        <v>5666</v>
      </c>
      <c r="E998" t="s">
        <v>5666</v>
      </c>
      <c r="F998" t="s">
        <v>21</v>
      </c>
      <c r="G998" t="str">
        <f>VLOOKUP(E998, Tiers!M$1:P$134, 3, FALSE)</f>
        <v>NONE</v>
      </c>
      <c r="H998">
        <f>VLOOKUP(G998, Tiers!B$1:C$134, 2, FALSE)</f>
        <v>7</v>
      </c>
      <c r="I998" s="26" t="s">
        <v>5707</v>
      </c>
      <c r="J998">
        <f t="shared" si="62"/>
        <v>5</v>
      </c>
      <c r="K998">
        <f t="shared" si="63"/>
        <v>3</v>
      </c>
      <c r="L998">
        <f t="shared" si="64"/>
        <v>13923</v>
      </c>
      <c r="M998">
        <f t="shared" si="65"/>
        <v>457</v>
      </c>
      <c r="N998">
        <v>32</v>
      </c>
      <c r="O998" t="s">
        <v>3534</v>
      </c>
      <c r="P998" t="s">
        <v>21</v>
      </c>
      <c r="Q998" t="s">
        <v>22</v>
      </c>
      <c r="R998" t="s">
        <v>21</v>
      </c>
      <c r="W998">
        <v>185</v>
      </c>
      <c r="X998">
        <v>76</v>
      </c>
      <c r="Y998">
        <v>71</v>
      </c>
      <c r="Z998">
        <v>369</v>
      </c>
    </row>
    <row r="999" spans="1:26" ht="15.95">
      <c r="A999" t="s">
        <v>5466</v>
      </c>
      <c r="B999" t="s">
        <v>181</v>
      </c>
      <c r="C999" t="str">
        <f>VLOOKUP(B999, Positions!A$1:B$160, 2, FALSE)</f>
        <v>Defender</v>
      </c>
      <c r="D999" t="s">
        <v>3642</v>
      </c>
      <c r="E999" t="s">
        <v>5671</v>
      </c>
      <c r="F999" t="s">
        <v>421</v>
      </c>
      <c r="G999" t="str">
        <f>VLOOKUP(E999, Tiers!M$1:P$134, 3, FALSE)</f>
        <v>SCO4</v>
      </c>
      <c r="H999">
        <f>VLOOKUP(G999, Tiers!B$1:C$134, 2, FALSE)</f>
        <v>6</v>
      </c>
      <c r="I999" s="26" t="s">
        <v>5708</v>
      </c>
      <c r="J999">
        <f t="shared" si="62"/>
        <v>3</v>
      </c>
      <c r="K999">
        <f t="shared" si="63"/>
        <v>3</v>
      </c>
      <c r="L999">
        <f t="shared" si="64"/>
        <v>14719</v>
      </c>
      <c r="M999">
        <f t="shared" si="65"/>
        <v>483</v>
      </c>
      <c r="N999">
        <v>32</v>
      </c>
      <c r="O999" t="s">
        <v>669</v>
      </c>
      <c r="P999" t="s">
        <v>21</v>
      </c>
      <c r="Q999" t="s">
        <v>22</v>
      </c>
      <c r="R999" t="s">
        <v>21</v>
      </c>
      <c r="W999">
        <v>188</v>
      </c>
      <c r="X999">
        <v>78</v>
      </c>
      <c r="Y999">
        <v>10</v>
      </c>
      <c r="Z999">
        <v>323</v>
      </c>
    </row>
    <row r="1000" spans="1:26" ht="15.95">
      <c r="A1000" t="s">
        <v>5467</v>
      </c>
      <c r="B1000" t="s">
        <v>36</v>
      </c>
      <c r="C1000" t="str">
        <f>VLOOKUP(B1000, Positions!A$1:B$160, 2, FALSE)</f>
        <v>Midfielder</v>
      </c>
      <c r="D1000" t="s">
        <v>1009</v>
      </c>
      <c r="E1000" t="s">
        <v>62</v>
      </c>
      <c r="F1000" t="s">
        <v>21</v>
      </c>
      <c r="G1000" t="str">
        <f>VLOOKUP(E1000, Tiers!M$1:P$134, 3, FALSE)</f>
        <v>ENG1</v>
      </c>
      <c r="H1000">
        <f>VLOOKUP(G1000, Tiers!B$1:C$134, 2, FALSE)</f>
        <v>1</v>
      </c>
      <c r="I1000" s="26" t="s">
        <v>5709</v>
      </c>
      <c r="J1000">
        <f t="shared" si="62"/>
        <v>7</v>
      </c>
      <c r="K1000">
        <f t="shared" si="63"/>
        <v>4</v>
      </c>
      <c r="L1000">
        <f t="shared" si="64"/>
        <v>15326</v>
      </c>
      <c r="M1000">
        <f t="shared" si="65"/>
        <v>503</v>
      </c>
      <c r="N1000">
        <v>32</v>
      </c>
      <c r="O1000" t="s">
        <v>74</v>
      </c>
      <c r="P1000" t="s">
        <v>21</v>
      </c>
      <c r="Q1000" t="s">
        <v>22</v>
      </c>
      <c r="R1000" t="s">
        <v>21</v>
      </c>
      <c r="W1000">
        <v>168</v>
      </c>
      <c r="X1000">
        <v>64</v>
      </c>
      <c r="Y1000">
        <v>11</v>
      </c>
      <c r="Z1000">
        <v>439</v>
      </c>
    </row>
    <row r="1001" spans="1:26" ht="15.95">
      <c r="A1001" t="s">
        <v>5468</v>
      </c>
      <c r="B1001" t="s">
        <v>680</v>
      </c>
      <c r="C1001" t="str">
        <f>VLOOKUP(B1001, Positions!A$1:B$160, 2, FALSE)</f>
        <v>Midfielder</v>
      </c>
      <c r="D1001" t="s">
        <v>271</v>
      </c>
      <c r="E1001" t="s">
        <v>62</v>
      </c>
      <c r="F1001" t="s">
        <v>21</v>
      </c>
      <c r="G1001" t="str">
        <f>VLOOKUP(E1001, Tiers!M$1:P$134, 3, FALSE)</f>
        <v>ENG1</v>
      </c>
      <c r="H1001">
        <f>VLOOKUP(G1001, Tiers!B$1:C$134, 2, FALSE)</f>
        <v>1</v>
      </c>
      <c r="I1001" s="26" t="s">
        <v>5882</v>
      </c>
      <c r="J1001">
        <f t="shared" ref="J1001:J1064" si="66">MONTH(I1001)</f>
        <v>9</v>
      </c>
      <c r="K1001">
        <f t="shared" ref="K1001:K1064" si="67">IF(OR(MONTH(I1001)=9, MONTH(I1001)=10, MONTH(I1001)=11), 1,
IF(OR(MONTH(I1001)=12, MONTH(I1001)=1, MONTH(I1001)=2), 2,
IF(OR(MONTH(I1001)=3, MONTH(I1001)=4, MONTH(I1001)=5), 3,
4)))</f>
        <v>1</v>
      </c>
      <c r="L1001">
        <f t="shared" ref="L1001:L1064" si="68">DATEDIF(I1001, DATE(2015, 7, 1), "d")</f>
        <v>11979</v>
      </c>
      <c r="M1001">
        <f t="shared" ref="M1001:M1064" si="69">DATEDIF(I1001, DATE(2015, 7, 1), "m")</f>
        <v>393</v>
      </c>
      <c r="N1001">
        <v>32</v>
      </c>
      <c r="O1001" t="s">
        <v>284</v>
      </c>
      <c r="P1001" t="s">
        <v>21</v>
      </c>
      <c r="Q1001" t="s">
        <v>22</v>
      </c>
      <c r="R1001" t="s">
        <v>21</v>
      </c>
      <c r="S1001" t="s">
        <v>3057</v>
      </c>
      <c r="W1001">
        <v>173</v>
      </c>
      <c r="X1001">
        <v>70</v>
      </c>
      <c r="Y1001">
        <v>51</v>
      </c>
      <c r="Z1001">
        <v>404</v>
      </c>
    </row>
    <row r="1002" spans="1:26" ht="15.95">
      <c r="A1002" t="s">
        <v>5469</v>
      </c>
      <c r="B1002" t="s">
        <v>81</v>
      </c>
      <c r="C1002" t="str">
        <f>VLOOKUP(B1002, Positions!A$1:B$160, 2, FALSE)</f>
        <v>Defender</v>
      </c>
      <c r="D1002" t="s">
        <v>3064</v>
      </c>
      <c r="E1002" t="s">
        <v>5666</v>
      </c>
      <c r="F1002" t="s">
        <v>21</v>
      </c>
      <c r="G1002" t="str">
        <f>VLOOKUP(E1002, Tiers!M$1:P$134, 3, FALSE)</f>
        <v>NONE</v>
      </c>
      <c r="H1002">
        <f>VLOOKUP(G1002, Tiers!B$1:C$134, 2, FALSE)</f>
        <v>7</v>
      </c>
      <c r="I1002" s="26" t="s">
        <v>5883</v>
      </c>
      <c r="J1002">
        <f t="shared" si="66"/>
        <v>9</v>
      </c>
      <c r="K1002">
        <f t="shared" si="67"/>
        <v>1</v>
      </c>
      <c r="L1002">
        <f t="shared" si="68"/>
        <v>11988</v>
      </c>
      <c r="M1002">
        <f t="shared" si="69"/>
        <v>393</v>
      </c>
      <c r="N1002">
        <v>32</v>
      </c>
      <c r="O1002" t="s">
        <v>74</v>
      </c>
      <c r="P1002" t="s">
        <v>21</v>
      </c>
      <c r="Q1002" t="s">
        <v>22</v>
      </c>
      <c r="R1002" t="s">
        <v>21</v>
      </c>
      <c r="W1002">
        <v>201</v>
      </c>
      <c r="X1002">
        <v>83</v>
      </c>
      <c r="Y1002">
        <v>16</v>
      </c>
      <c r="Z1002">
        <v>306</v>
      </c>
    </row>
    <row r="1003" spans="1:26" ht="15.95">
      <c r="A1003" t="s">
        <v>5470</v>
      </c>
      <c r="B1003" t="s">
        <v>36</v>
      </c>
      <c r="C1003" t="str">
        <f>VLOOKUP(B1003, Positions!A$1:B$160, 2, FALSE)</f>
        <v>Midfielder</v>
      </c>
      <c r="D1003" t="s">
        <v>107</v>
      </c>
      <c r="E1003" t="s">
        <v>5665</v>
      </c>
      <c r="F1003" t="s">
        <v>21</v>
      </c>
      <c r="G1003" t="str">
        <f>VLOOKUP(E1003, Tiers!M$1:P$134, 3, FALSE)</f>
        <v>ENG2</v>
      </c>
      <c r="H1003">
        <f>VLOOKUP(G1003, Tiers!B$1:C$134, 2, FALSE)</f>
        <v>3</v>
      </c>
      <c r="I1003" s="26" t="s">
        <v>5884</v>
      </c>
      <c r="J1003">
        <f t="shared" si="66"/>
        <v>9</v>
      </c>
      <c r="K1003">
        <f t="shared" si="67"/>
        <v>1</v>
      </c>
      <c r="L1003">
        <f t="shared" si="68"/>
        <v>11990</v>
      </c>
      <c r="M1003">
        <f t="shared" si="69"/>
        <v>393</v>
      </c>
      <c r="N1003">
        <v>32</v>
      </c>
      <c r="O1003" t="s">
        <v>330</v>
      </c>
      <c r="P1003" t="s">
        <v>21</v>
      </c>
      <c r="Q1003" t="s">
        <v>22</v>
      </c>
      <c r="R1003" t="s">
        <v>21</v>
      </c>
      <c r="W1003">
        <v>180</v>
      </c>
      <c r="X1003">
        <v>70</v>
      </c>
      <c r="Y1003">
        <v>29</v>
      </c>
      <c r="Z1003">
        <v>327</v>
      </c>
    </row>
    <row r="1004" spans="1:26" ht="15.95">
      <c r="A1004" t="s">
        <v>5471</v>
      </c>
      <c r="B1004" t="s">
        <v>102</v>
      </c>
      <c r="C1004" t="str">
        <f>VLOOKUP(B1004, Positions!A$1:B$160, 2, FALSE)</f>
        <v>Defender</v>
      </c>
      <c r="D1004" t="s">
        <v>5472</v>
      </c>
      <c r="E1004" t="s">
        <v>5666</v>
      </c>
      <c r="F1004" t="s">
        <v>340</v>
      </c>
      <c r="G1004" t="str">
        <f>VLOOKUP(E1004, Tiers!M$1:P$134, 3, FALSE)</f>
        <v>NONE</v>
      </c>
      <c r="H1004">
        <f>VLOOKUP(G1004, Tiers!B$1:C$134, 2, FALSE)</f>
        <v>7</v>
      </c>
      <c r="I1004" s="26" t="s">
        <v>5884</v>
      </c>
      <c r="J1004">
        <f t="shared" si="66"/>
        <v>9</v>
      </c>
      <c r="K1004">
        <f t="shared" si="67"/>
        <v>1</v>
      </c>
      <c r="L1004">
        <f t="shared" si="68"/>
        <v>11990</v>
      </c>
      <c r="M1004">
        <f t="shared" si="69"/>
        <v>393</v>
      </c>
      <c r="N1004">
        <v>32</v>
      </c>
      <c r="O1004" t="s">
        <v>4565</v>
      </c>
      <c r="P1004" t="s">
        <v>21</v>
      </c>
      <c r="Q1004" t="s">
        <v>22</v>
      </c>
      <c r="R1004" t="s">
        <v>21</v>
      </c>
      <c r="W1004">
        <v>186</v>
      </c>
      <c r="X1004">
        <v>85</v>
      </c>
      <c r="Y1004">
        <v>5</v>
      </c>
      <c r="Z1004">
        <v>344</v>
      </c>
    </row>
    <row r="1005" spans="1:26" ht="15.95">
      <c r="A1005" t="s">
        <v>5473</v>
      </c>
      <c r="B1005" t="s">
        <v>166</v>
      </c>
      <c r="C1005" t="str">
        <f>VLOOKUP(B1005, Positions!A$1:B$160, 2, FALSE)</f>
        <v>Goalkeeper</v>
      </c>
      <c r="D1005" t="s">
        <v>496</v>
      </c>
      <c r="E1005" t="s">
        <v>5664</v>
      </c>
      <c r="F1005" t="s">
        <v>21</v>
      </c>
      <c r="G1005" t="str">
        <f>VLOOKUP(E1005, Tiers!M$1:P$134, 3, FALSE)</f>
        <v>ENG3</v>
      </c>
      <c r="H1005">
        <f>VLOOKUP(G1005, Tiers!B$1:C$134, 2, FALSE)</f>
        <v>4</v>
      </c>
      <c r="I1005" s="26" t="s">
        <v>5885</v>
      </c>
      <c r="J1005">
        <f t="shared" si="66"/>
        <v>8</v>
      </c>
      <c r="K1005">
        <f t="shared" si="67"/>
        <v>4</v>
      </c>
      <c r="L1005">
        <f t="shared" si="68"/>
        <v>11996</v>
      </c>
      <c r="M1005">
        <f t="shared" si="69"/>
        <v>394</v>
      </c>
      <c r="N1005">
        <v>32</v>
      </c>
      <c r="O1005" t="s">
        <v>113</v>
      </c>
      <c r="P1005" t="s">
        <v>21</v>
      </c>
      <c r="Q1005" t="s">
        <v>22</v>
      </c>
      <c r="R1005" t="s">
        <v>21</v>
      </c>
      <c r="W1005">
        <v>188</v>
      </c>
      <c r="X1005">
        <v>86</v>
      </c>
      <c r="Y1005">
        <v>0</v>
      </c>
      <c r="Z1005">
        <v>383</v>
      </c>
    </row>
    <row r="1006" spans="1:26" ht="15.95">
      <c r="A1006" t="s">
        <v>5474</v>
      </c>
      <c r="B1006" t="s">
        <v>81</v>
      </c>
      <c r="C1006" t="str">
        <f>VLOOKUP(B1006, Positions!A$1:B$160, 2, FALSE)</f>
        <v>Defender</v>
      </c>
      <c r="D1006" t="s">
        <v>329</v>
      </c>
      <c r="E1006" t="s">
        <v>62</v>
      </c>
      <c r="F1006" t="s">
        <v>21</v>
      </c>
      <c r="G1006" t="str">
        <f>VLOOKUP(E1006, Tiers!M$1:P$134, 3, FALSE)</f>
        <v>ENG1</v>
      </c>
      <c r="H1006">
        <f>VLOOKUP(G1006, Tiers!B$1:C$134, 2, FALSE)</f>
        <v>1</v>
      </c>
      <c r="I1006" s="26" t="s">
        <v>5886</v>
      </c>
      <c r="J1006">
        <f t="shared" si="66"/>
        <v>8</v>
      </c>
      <c r="K1006">
        <f t="shared" si="67"/>
        <v>4</v>
      </c>
      <c r="L1006">
        <f t="shared" si="68"/>
        <v>12006</v>
      </c>
      <c r="M1006">
        <f t="shared" si="69"/>
        <v>394</v>
      </c>
      <c r="N1006">
        <v>32</v>
      </c>
      <c r="O1006" t="s">
        <v>113</v>
      </c>
      <c r="P1006" t="s">
        <v>21</v>
      </c>
      <c r="Q1006" t="s">
        <v>22</v>
      </c>
      <c r="R1006" t="s">
        <v>21</v>
      </c>
      <c r="S1006" t="s">
        <v>342</v>
      </c>
      <c r="W1006">
        <v>180</v>
      </c>
      <c r="X1006">
        <v>87</v>
      </c>
      <c r="Y1006">
        <v>28</v>
      </c>
      <c r="Z1006">
        <v>496</v>
      </c>
    </row>
    <row r="1007" spans="1:26" ht="15.95">
      <c r="A1007" t="s">
        <v>5475</v>
      </c>
      <c r="B1007" t="s">
        <v>360</v>
      </c>
      <c r="C1007" t="str">
        <f>VLOOKUP(B1007, Positions!A$1:B$160, 2, FALSE)</f>
        <v>Defender</v>
      </c>
      <c r="D1007" t="s">
        <v>116</v>
      </c>
      <c r="E1007" t="s">
        <v>62</v>
      </c>
      <c r="F1007" t="s">
        <v>21</v>
      </c>
      <c r="G1007" t="str">
        <f>VLOOKUP(E1007, Tiers!M$1:P$134, 3, FALSE)</f>
        <v>ENG1</v>
      </c>
      <c r="H1007">
        <f>VLOOKUP(G1007, Tiers!B$1:C$134, 2, FALSE)</f>
        <v>1</v>
      </c>
      <c r="I1007" s="26" t="s">
        <v>5887</v>
      </c>
      <c r="J1007">
        <f t="shared" si="66"/>
        <v>8</v>
      </c>
      <c r="K1007">
        <f t="shared" si="67"/>
        <v>4</v>
      </c>
      <c r="L1007">
        <f t="shared" si="68"/>
        <v>12007</v>
      </c>
      <c r="M1007">
        <f t="shared" si="69"/>
        <v>394</v>
      </c>
      <c r="N1007">
        <v>32</v>
      </c>
      <c r="O1007" t="s">
        <v>284</v>
      </c>
      <c r="P1007" t="s">
        <v>21</v>
      </c>
      <c r="Q1007" t="s">
        <v>22</v>
      </c>
      <c r="R1007" t="s">
        <v>21</v>
      </c>
      <c r="W1007">
        <v>190</v>
      </c>
      <c r="X1007">
        <v>89</v>
      </c>
      <c r="Y1007">
        <v>34</v>
      </c>
      <c r="Z1007">
        <v>468</v>
      </c>
    </row>
    <row r="1008" spans="1:26" ht="15.95">
      <c r="A1008" t="s">
        <v>5476</v>
      </c>
      <c r="B1008" t="s">
        <v>42</v>
      </c>
      <c r="C1008" t="str">
        <f>VLOOKUP(B1008, Positions!A$1:B$160, 2, FALSE)</f>
        <v>Midfielder</v>
      </c>
      <c r="D1008" t="s">
        <v>517</v>
      </c>
      <c r="E1008" t="s">
        <v>5665</v>
      </c>
      <c r="F1008" t="s">
        <v>21</v>
      </c>
      <c r="G1008" t="str">
        <f>VLOOKUP(E1008, Tiers!M$1:P$134, 3, FALSE)</f>
        <v>ENG2</v>
      </c>
      <c r="H1008">
        <f>VLOOKUP(G1008, Tiers!B$1:C$134, 2, FALSE)</f>
        <v>3</v>
      </c>
      <c r="I1008" s="26" t="s">
        <v>5888</v>
      </c>
      <c r="J1008">
        <f t="shared" si="66"/>
        <v>8</v>
      </c>
      <c r="K1008">
        <f t="shared" si="67"/>
        <v>4</v>
      </c>
      <c r="L1008">
        <f t="shared" si="68"/>
        <v>12008</v>
      </c>
      <c r="M1008">
        <f t="shared" si="69"/>
        <v>394</v>
      </c>
      <c r="N1008">
        <v>32</v>
      </c>
      <c r="O1008" t="s">
        <v>74</v>
      </c>
      <c r="P1008" t="s">
        <v>21</v>
      </c>
      <c r="Q1008" t="s">
        <v>22</v>
      </c>
      <c r="R1008" t="s">
        <v>21</v>
      </c>
      <c r="W1008">
        <v>186</v>
      </c>
      <c r="X1008">
        <v>81</v>
      </c>
      <c r="Y1008">
        <v>63</v>
      </c>
      <c r="Z1008">
        <v>375</v>
      </c>
    </row>
    <row r="1009" spans="1:26" ht="15.95">
      <c r="A1009" t="s">
        <v>5477</v>
      </c>
      <c r="B1009" t="s">
        <v>5478</v>
      </c>
      <c r="C1009" t="str">
        <f>VLOOKUP(B1009, Positions!A$1:B$160, 2, FALSE)</f>
        <v>Midfielder</v>
      </c>
      <c r="D1009" t="s">
        <v>134</v>
      </c>
      <c r="E1009" t="s">
        <v>5664</v>
      </c>
      <c r="F1009" t="s">
        <v>21</v>
      </c>
      <c r="G1009" t="str">
        <f>VLOOKUP(E1009, Tiers!M$1:P$134, 3, FALSE)</f>
        <v>ENG3</v>
      </c>
      <c r="H1009">
        <f>VLOOKUP(G1009, Tiers!B$1:C$134, 2, FALSE)</f>
        <v>4</v>
      </c>
      <c r="I1009" s="26" t="s">
        <v>5889</v>
      </c>
      <c r="J1009">
        <f t="shared" si="66"/>
        <v>8</v>
      </c>
      <c r="K1009">
        <f t="shared" si="67"/>
        <v>4</v>
      </c>
      <c r="L1009">
        <f t="shared" si="68"/>
        <v>12010</v>
      </c>
      <c r="M1009">
        <f t="shared" si="69"/>
        <v>394</v>
      </c>
      <c r="N1009">
        <v>32</v>
      </c>
      <c r="O1009" t="s">
        <v>93</v>
      </c>
      <c r="P1009" t="s">
        <v>21</v>
      </c>
      <c r="Q1009" t="s">
        <v>22</v>
      </c>
      <c r="R1009" t="s">
        <v>21</v>
      </c>
      <c r="S1009" t="s">
        <v>870</v>
      </c>
      <c r="W1009">
        <v>173</v>
      </c>
      <c r="X1009">
        <v>67</v>
      </c>
      <c r="Y1009">
        <v>97</v>
      </c>
      <c r="Z1009">
        <v>441</v>
      </c>
    </row>
    <row r="1010" spans="1:26" ht="15.95">
      <c r="A1010" t="s">
        <v>5479</v>
      </c>
      <c r="B1010" t="s">
        <v>249</v>
      </c>
      <c r="C1010" t="str">
        <f>VLOOKUP(B1010, Positions!A$1:B$160, 2, FALSE)</f>
        <v>Midfielder</v>
      </c>
      <c r="D1010" t="s">
        <v>2569</v>
      </c>
      <c r="E1010" t="s">
        <v>5666</v>
      </c>
      <c r="F1010" t="s">
        <v>21</v>
      </c>
      <c r="G1010" t="str">
        <f>VLOOKUP(E1010, Tiers!M$1:P$134, 3, FALSE)</f>
        <v>NONE</v>
      </c>
      <c r="H1010">
        <f>VLOOKUP(G1010, Tiers!B$1:C$134, 2, FALSE)</f>
        <v>7</v>
      </c>
      <c r="I1010" s="26" t="s">
        <v>5890</v>
      </c>
      <c r="J1010">
        <f t="shared" si="66"/>
        <v>8</v>
      </c>
      <c r="K1010">
        <f t="shared" si="67"/>
        <v>4</v>
      </c>
      <c r="L1010">
        <f t="shared" si="68"/>
        <v>12020</v>
      </c>
      <c r="M1010">
        <f t="shared" si="69"/>
        <v>394</v>
      </c>
      <c r="N1010">
        <v>32</v>
      </c>
      <c r="O1010" t="s">
        <v>74</v>
      </c>
      <c r="P1010" t="s">
        <v>21</v>
      </c>
      <c r="Q1010" t="s">
        <v>22</v>
      </c>
      <c r="R1010" t="s">
        <v>21</v>
      </c>
      <c r="W1010">
        <v>176</v>
      </c>
      <c r="X1010">
        <v>72</v>
      </c>
      <c r="Y1010">
        <v>37</v>
      </c>
      <c r="Z1010">
        <v>355</v>
      </c>
    </row>
    <row r="1011" spans="1:26" ht="15.95">
      <c r="A1011" t="s">
        <v>5480</v>
      </c>
      <c r="B1011" t="s">
        <v>5481</v>
      </c>
      <c r="C1011" t="str">
        <f>VLOOKUP(B1011, Positions!A$1:B$160, 2, FALSE)</f>
        <v>Defender</v>
      </c>
      <c r="D1011" t="s">
        <v>56</v>
      </c>
      <c r="E1011" t="s">
        <v>5664</v>
      </c>
      <c r="F1011" t="s">
        <v>21</v>
      </c>
      <c r="G1011" t="str">
        <f>VLOOKUP(E1011, Tiers!M$1:P$134, 3, FALSE)</f>
        <v>ENG3</v>
      </c>
      <c r="H1011">
        <f>VLOOKUP(G1011, Tiers!B$1:C$134, 2, FALSE)</f>
        <v>4</v>
      </c>
      <c r="I1011" s="26" t="s">
        <v>5891</v>
      </c>
      <c r="J1011">
        <f t="shared" si="66"/>
        <v>7</v>
      </c>
      <c r="K1011">
        <f t="shared" si="67"/>
        <v>4</v>
      </c>
      <c r="L1011">
        <f t="shared" si="68"/>
        <v>12026</v>
      </c>
      <c r="M1011">
        <f t="shared" si="69"/>
        <v>395</v>
      </c>
      <c r="N1011">
        <v>32</v>
      </c>
      <c r="O1011" t="s">
        <v>113</v>
      </c>
      <c r="P1011" t="s">
        <v>21</v>
      </c>
      <c r="Q1011" t="s">
        <v>22</v>
      </c>
      <c r="R1011" t="s">
        <v>21</v>
      </c>
      <c r="W1011">
        <v>181</v>
      </c>
      <c r="X1011">
        <v>78</v>
      </c>
      <c r="Y1011">
        <v>32</v>
      </c>
      <c r="Z1011">
        <v>445</v>
      </c>
    </row>
    <row r="1012" spans="1:26" ht="15.95">
      <c r="A1012" t="s">
        <v>5482</v>
      </c>
      <c r="B1012" t="s">
        <v>16</v>
      </c>
      <c r="C1012" t="str">
        <f>VLOOKUP(B1012, Positions!A$1:B$160, 2, FALSE)</f>
        <v>Forward</v>
      </c>
      <c r="D1012" t="s">
        <v>149</v>
      </c>
      <c r="E1012" t="s">
        <v>5663</v>
      </c>
      <c r="F1012" t="s">
        <v>21</v>
      </c>
      <c r="G1012" t="str">
        <f>VLOOKUP(E1012, Tiers!M$1:P$134, 3, FALSE)</f>
        <v>ENG4</v>
      </c>
      <c r="H1012">
        <f>VLOOKUP(G1012, Tiers!B$1:C$134, 2, FALSE)</f>
        <v>5</v>
      </c>
      <c r="I1012" s="26" t="s">
        <v>5892</v>
      </c>
      <c r="J1012">
        <f t="shared" si="66"/>
        <v>7</v>
      </c>
      <c r="K1012">
        <f t="shared" si="67"/>
        <v>4</v>
      </c>
      <c r="L1012">
        <f t="shared" si="68"/>
        <v>12046</v>
      </c>
      <c r="M1012">
        <f t="shared" si="69"/>
        <v>395</v>
      </c>
      <c r="N1012">
        <v>32</v>
      </c>
      <c r="O1012" t="s">
        <v>623</v>
      </c>
      <c r="P1012" t="s">
        <v>21</v>
      </c>
      <c r="Q1012" t="s">
        <v>22</v>
      </c>
      <c r="R1012" t="s">
        <v>21</v>
      </c>
      <c r="W1012">
        <v>186</v>
      </c>
      <c r="X1012">
        <v>77</v>
      </c>
      <c r="Y1012">
        <v>143</v>
      </c>
      <c r="Z1012">
        <v>439</v>
      </c>
    </row>
    <row r="1013" spans="1:26" ht="15.95">
      <c r="A1013" t="s">
        <v>5483</v>
      </c>
      <c r="B1013" t="s">
        <v>81</v>
      </c>
      <c r="C1013" t="str">
        <f>VLOOKUP(B1013, Positions!A$1:B$160, 2, FALSE)</f>
        <v>Defender</v>
      </c>
      <c r="D1013" t="s">
        <v>4542</v>
      </c>
      <c r="E1013" t="s">
        <v>5666</v>
      </c>
      <c r="F1013" t="s">
        <v>421</v>
      </c>
      <c r="G1013" t="str">
        <f>VLOOKUP(E1013, Tiers!M$1:P$134, 3, FALSE)</f>
        <v>NONE</v>
      </c>
      <c r="H1013">
        <f>VLOOKUP(G1013, Tiers!B$1:C$134, 2, FALSE)</f>
        <v>7</v>
      </c>
      <c r="I1013" s="26" t="s">
        <v>5893</v>
      </c>
      <c r="J1013">
        <f t="shared" si="66"/>
        <v>6</v>
      </c>
      <c r="K1013">
        <f t="shared" si="67"/>
        <v>4</v>
      </c>
      <c r="L1013">
        <f t="shared" si="68"/>
        <v>12057</v>
      </c>
      <c r="M1013">
        <f t="shared" si="69"/>
        <v>396</v>
      </c>
      <c r="N1013">
        <v>33</v>
      </c>
      <c r="O1013" t="s">
        <v>5484</v>
      </c>
      <c r="P1013" t="s">
        <v>21</v>
      </c>
      <c r="Q1013" t="s">
        <v>653</v>
      </c>
      <c r="R1013" t="s">
        <v>21</v>
      </c>
      <c r="S1013" t="s">
        <v>414</v>
      </c>
      <c r="W1013">
        <v>186</v>
      </c>
      <c r="X1013">
        <v>79</v>
      </c>
      <c r="Y1013">
        <v>41</v>
      </c>
      <c r="Z1013">
        <v>410</v>
      </c>
    </row>
    <row r="1014" spans="1:26" ht="15.95">
      <c r="A1014" t="s">
        <v>5485</v>
      </c>
      <c r="B1014" t="s">
        <v>278</v>
      </c>
      <c r="C1014" t="str">
        <f>VLOOKUP(B1014, Positions!A$1:B$160, 2, FALSE)</f>
        <v>Midfielder</v>
      </c>
      <c r="D1014" t="s">
        <v>5666</v>
      </c>
      <c r="E1014" t="s">
        <v>5666</v>
      </c>
      <c r="F1014" t="s">
        <v>21</v>
      </c>
      <c r="G1014" t="str">
        <f>VLOOKUP(E1014, Tiers!M$1:P$134, 3, FALSE)</f>
        <v>NONE</v>
      </c>
      <c r="H1014">
        <f>VLOOKUP(G1014, Tiers!B$1:C$134, 2, FALSE)</f>
        <v>7</v>
      </c>
      <c r="I1014" s="26" t="s">
        <v>5693</v>
      </c>
      <c r="J1014">
        <f t="shared" si="66"/>
        <v>6</v>
      </c>
      <c r="K1014">
        <f t="shared" si="67"/>
        <v>4</v>
      </c>
      <c r="L1014">
        <f t="shared" si="68"/>
        <v>12060</v>
      </c>
      <c r="M1014">
        <f t="shared" si="69"/>
        <v>396</v>
      </c>
      <c r="N1014">
        <v>33</v>
      </c>
      <c r="O1014" t="s">
        <v>57</v>
      </c>
      <c r="P1014" t="s">
        <v>21</v>
      </c>
      <c r="Q1014" t="s">
        <v>22</v>
      </c>
      <c r="R1014" t="s">
        <v>21</v>
      </c>
      <c r="S1014" t="s">
        <v>870</v>
      </c>
      <c r="W1014">
        <v>183</v>
      </c>
      <c r="X1014">
        <v>89</v>
      </c>
      <c r="Y1014">
        <v>100</v>
      </c>
      <c r="Z1014">
        <v>532</v>
      </c>
    </row>
    <row r="1015" spans="1:26" ht="15.95">
      <c r="A1015" t="s">
        <v>5486</v>
      </c>
      <c r="B1015" t="s">
        <v>42</v>
      </c>
      <c r="C1015" t="str">
        <f>VLOOKUP(B1015, Positions!A$1:B$160, 2, FALSE)</f>
        <v>Midfielder</v>
      </c>
      <c r="D1015" t="s">
        <v>185</v>
      </c>
      <c r="E1015" t="s">
        <v>5664</v>
      </c>
      <c r="F1015" t="s">
        <v>21</v>
      </c>
      <c r="G1015" t="str">
        <f>VLOOKUP(E1015, Tiers!M$1:P$134, 3, FALSE)</f>
        <v>ENG3</v>
      </c>
      <c r="H1015">
        <f>VLOOKUP(G1015, Tiers!B$1:C$134, 2, FALSE)</f>
        <v>4</v>
      </c>
      <c r="I1015" s="26" t="s">
        <v>5694</v>
      </c>
      <c r="J1015">
        <f t="shared" si="66"/>
        <v>11</v>
      </c>
      <c r="K1015">
        <f t="shared" si="67"/>
        <v>1</v>
      </c>
      <c r="L1015">
        <f t="shared" si="68"/>
        <v>12284</v>
      </c>
      <c r="M1015">
        <f t="shared" si="69"/>
        <v>403</v>
      </c>
      <c r="N1015">
        <v>33</v>
      </c>
      <c r="O1015" t="s">
        <v>27</v>
      </c>
      <c r="P1015" t="s">
        <v>21</v>
      </c>
      <c r="Q1015" t="s">
        <v>22</v>
      </c>
      <c r="R1015" t="s">
        <v>21</v>
      </c>
      <c r="S1015" t="s">
        <v>340</v>
      </c>
      <c r="W1015">
        <v>168</v>
      </c>
      <c r="X1015">
        <v>77</v>
      </c>
      <c r="Y1015">
        <v>15</v>
      </c>
      <c r="Z1015">
        <v>499</v>
      </c>
    </row>
    <row r="1016" spans="1:26" ht="15.95">
      <c r="A1016" t="s">
        <v>5487</v>
      </c>
      <c r="B1016" t="s">
        <v>457</v>
      </c>
      <c r="C1016" t="str">
        <f>VLOOKUP(B1016, Positions!A$1:B$160, 2, FALSE)</f>
        <v>Forward</v>
      </c>
      <c r="D1016" t="s">
        <v>455</v>
      </c>
      <c r="E1016" t="s">
        <v>5664</v>
      </c>
      <c r="F1016" t="s">
        <v>21</v>
      </c>
      <c r="G1016" t="str">
        <f>VLOOKUP(E1016, Tiers!M$1:P$134, 3, FALSE)</f>
        <v>ENG3</v>
      </c>
      <c r="H1016">
        <f>VLOOKUP(G1016, Tiers!B$1:C$134, 2, FALSE)</f>
        <v>4</v>
      </c>
      <c r="I1016" s="26" t="s">
        <v>5695</v>
      </c>
      <c r="J1016">
        <f t="shared" si="66"/>
        <v>11</v>
      </c>
      <c r="K1016">
        <f t="shared" si="67"/>
        <v>1</v>
      </c>
      <c r="L1016">
        <f t="shared" si="68"/>
        <v>12290</v>
      </c>
      <c r="M1016">
        <f t="shared" si="69"/>
        <v>403</v>
      </c>
      <c r="N1016">
        <v>33</v>
      </c>
      <c r="O1016" t="s">
        <v>157</v>
      </c>
      <c r="P1016" t="s">
        <v>21</v>
      </c>
      <c r="Q1016" t="s">
        <v>22</v>
      </c>
      <c r="R1016" t="s">
        <v>21</v>
      </c>
      <c r="W1016">
        <v>183</v>
      </c>
      <c r="X1016">
        <v>64</v>
      </c>
      <c r="Y1016">
        <v>94</v>
      </c>
      <c r="Z1016">
        <v>419</v>
      </c>
    </row>
    <row r="1017" spans="1:26" ht="15.95">
      <c r="A1017" t="s">
        <v>5488</v>
      </c>
      <c r="B1017" t="s">
        <v>166</v>
      </c>
      <c r="C1017" t="str">
        <f>VLOOKUP(B1017, Positions!A$1:B$160, 2, FALSE)</f>
        <v>Goalkeeper</v>
      </c>
      <c r="D1017" t="s">
        <v>149</v>
      </c>
      <c r="E1017" t="s">
        <v>5663</v>
      </c>
      <c r="F1017" t="s">
        <v>21</v>
      </c>
      <c r="G1017" t="str">
        <f>VLOOKUP(E1017, Tiers!M$1:P$134, 3, FALSE)</f>
        <v>ENG4</v>
      </c>
      <c r="H1017">
        <f>VLOOKUP(G1017, Tiers!B$1:C$134, 2, FALSE)</f>
        <v>5</v>
      </c>
      <c r="I1017" s="26" t="s">
        <v>5696</v>
      </c>
      <c r="J1017">
        <f t="shared" si="66"/>
        <v>2</v>
      </c>
      <c r="K1017">
        <f t="shared" si="67"/>
        <v>2</v>
      </c>
      <c r="L1017">
        <f t="shared" si="68"/>
        <v>12559</v>
      </c>
      <c r="M1017">
        <f t="shared" si="69"/>
        <v>412</v>
      </c>
      <c r="N1017">
        <v>33</v>
      </c>
      <c r="O1017" t="s">
        <v>373</v>
      </c>
      <c r="P1017" t="s">
        <v>21</v>
      </c>
      <c r="Q1017" t="s">
        <v>22</v>
      </c>
      <c r="R1017" t="s">
        <v>21</v>
      </c>
      <c r="W1017">
        <v>188</v>
      </c>
      <c r="X1017">
        <v>83</v>
      </c>
      <c r="Y1017">
        <v>0</v>
      </c>
      <c r="Z1017">
        <v>413</v>
      </c>
    </row>
    <row r="1018" spans="1:26" ht="15.95">
      <c r="A1018" t="s">
        <v>5489</v>
      </c>
      <c r="B1018" t="s">
        <v>81</v>
      </c>
      <c r="C1018" t="str">
        <f>VLOOKUP(B1018, Positions!A$1:B$160, 2, FALSE)</f>
        <v>Defender</v>
      </c>
      <c r="D1018" t="s">
        <v>253</v>
      </c>
      <c r="E1018" t="s">
        <v>5666</v>
      </c>
      <c r="F1018" t="s">
        <v>21</v>
      </c>
      <c r="G1018" t="str">
        <f>VLOOKUP(E1018, Tiers!M$1:P$134, 3, FALSE)</f>
        <v>NONE</v>
      </c>
      <c r="H1018">
        <f>VLOOKUP(G1018, Tiers!B$1:C$134, 2, FALSE)</f>
        <v>7</v>
      </c>
      <c r="I1018" s="26" t="s">
        <v>5697</v>
      </c>
      <c r="J1018">
        <f t="shared" si="66"/>
        <v>12</v>
      </c>
      <c r="K1018">
        <f t="shared" si="67"/>
        <v>2</v>
      </c>
      <c r="L1018">
        <f t="shared" si="68"/>
        <v>12613</v>
      </c>
      <c r="M1018">
        <f t="shared" si="69"/>
        <v>414</v>
      </c>
      <c r="N1018">
        <v>33</v>
      </c>
      <c r="O1018" t="s">
        <v>669</v>
      </c>
      <c r="P1018" t="s">
        <v>21</v>
      </c>
      <c r="Q1018" t="s">
        <v>22</v>
      </c>
      <c r="R1018" t="s">
        <v>21</v>
      </c>
      <c r="W1018">
        <v>201</v>
      </c>
      <c r="X1018">
        <v>89</v>
      </c>
      <c r="Y1018">
        <v>14</v>
      </c>
      <c r="Z1018">
        <v>453</v>
      </c>
    </row>
    <row r="1019" spans="1:26" ht="15.95">
      <c r="A1019" t="s">
        <v>5490</v>
      </c>
      <c r="B1019" t="s">
        <v>81</v>
      </c>
      <c r="C1019" t="str">
        <f>VLOOKUP(B1019, Positions!A$1:B$160, 2, FALSE)</f>
        <v>Defender</v>
      </c>
      <c r="D1019" t="s">
        <v>252</v>
      </c>
      <c r="E1019" t="s">
        <v>5665</v>
      </c>
      <c r="F1019" t="s">
        <v>21</v>
      </c>
      <c r="G1019" t="str">
        <f>VLOOKUP(E1019, Tiers!M$1:P$134, 3, FALSE)</f>
        <v>ENG2</v>
      </c>
      <c r="H1019">
        <f>VLOOKUP(G1019, Tiers!B$1:C$134, 2, FALSE)</f>
        <v>3</v>
      </c>
      <c r="I1019" s="26" t="s">
        <v>5698</v>
      </c>
      <c r="J1019">
        <f t="shared" si="66"/>
        <v>11</v>
      </c>
      <c r="K1019">
        <f t="shared" si="67"/>
        <v>1</v>
      </c>
      <c r="L1019">
        <f t="shared" si="68"/>
        <v>12633</v>
      </c>
      <c r="M1019">
        <f t="shared" si="69"/>
        <v>415</v>
      </c>
      <c r="N1019">
        <v>33</v>
      </c>
      <c r="O1019" t="s">
        <v>3502</v>
      </c>
      <c r="P1019" t="s">
        <v>21</v>
      </c>
      <c r="Q1019" t="s">
        <v>22</v>
      </c>
      <c r="R1019" t="s">
        <v>21</v>
      </c>
      <c r="W1019">
        <v>186</v>
      </c>
      <c r="X1019">
        <v>77</v>
      </c>
      <c r="Y1019">
        <v>23</v>
      </c>
      <c r="Z1019">
        <v>363</v>
      </c>
    </row>
    <row r="1020" spans="1:26" ht="15.95">
      <c r="A1020" t="s">
        <v>5491</v>
      </c>
      <c r="B1020" t="s">
        <v>42</v>
      </c>
      <c r="C1020" t="str">
        <f>VLOOKUP(B1020, Positions!A$1:B$160, 2, FALSE)</f>
        <v>Midfielder</v>
      </c>
      <c r="D1020" t="s">
        <v>162</v>
      </c>
      <c r="E1020" t="s">
        <v>5663</v>
      </c>
      <c r="F1020" t="s">
        <v>21</v>
      </c>
      <c r="G1020" t="str">
        <f>VLOOKUP(E1020, Tiers!M$1:P$134, 3, FALSE)</f>
        <v>ENG4</v>
      </c>
      <c r="H1020">
        <f>VLOOKUP(G1020, Tiers!B$1:C$134, 2, FALSE)</f>
        <v>5</v>
      </c>
      <c r="I1020" s="26" t="s">
        <v>5699</v>
      </c>
      <c r="J1020">
        <f t="shared" si="66"/>
        <v>11</v>
      </c>
      <c r="K1020">
        <f t="shared" si="67"/>
        <v>1</v>
      </c>
      <c r="L1020">
        <f t="shared" si="68"/>
        <v>12643</v>
      </c>
      <c r="M1020">
        <f t="shared" si="69"/>
        <v>415</v>
      </c>
      <c r="N1020">
        <v>33</v>
      </c>
      <c r="O1020" t="s">
        <v>2720</v>
      </c>
      <c r="P1020" t="s">
        <v>21</v>
      </c>
      <c r="Q1020" t="s">
        <v>22</v>
      </c>
      <c r="R1020" t="s">
        <v>21</v>
      </c>
      <c r="W1020">
        <v>171</v>
      </c>
      <c r="X1020">
        <v>69</v>
      </c>
      <c r="Y1020">
        <v>61</v>
      </c>
      <c r="Z1020">
        <v>453</v>
      </c>
    </row>
    <row r="1021" spans="1:26" ht="15.95">
      <c r="A1021" t="s">
        <v>5492</v>
      </c>
      <c r="B1021" t="s">
        <v>360</v>
      </c>
      <c r="C1021" t="str">
        <f>VLOOKUP(B1021, Positions!A$1:B$160, 2, FALSE)</f>
        <v>Defender</v>
      </c>
      <c r="D1021" t="s">
        <v>671</v>
      </c>
      <c r="E1021" t="s">
        <v>5664</v>
      </c>
      <c r="F1021" t="s">
        <v>21</v>
      </c>
      <c r="G1021" t="str">
        <f>VLOOKUP(E1021, Tiers!M$1:P$134, 3, FALSE)</f>
        <v>ENG3</v>
      </c>
      <c r="H1021">
        <f>VLOOKUP(G1021, Tiers!B$1:C$134, 2, FALSE)</f>
        <v>4</v>
      </c>
      <c r="I1021" s="26" t="s">
        <v>5700</v>
      </c>
      <c r="J1021">
        <f t="shared" si="66"/>
        <v>5</v>
      </c>
      <c r="K1021">
        <f t="shared" si="67"/>
        <v>3</v>
      </c>
      <c r="L1021">
        <f t="shared" si="68"/>
        <v>12818</v>
      </c>
      <c r="M1021">
        <f t="shared" si="69"/>
        <v>421</v>
      </c>
      <c r="N1021">
        <v>33</v>
      </c>
      <c r="O1021" t="s">
        <v>726</v>
      </c>
      <c r="P1021" t="s">
        <v>21</v>
      </c>
      <c r="Q1021" t="s">
        <v>22</v>
      </c>
      <c r="R1021" t="s">
        <v>21</v>
      </c>
      <c r="W1021">
        <v>186</v>
      </c>
      <c r="X1021">
        <v>83</v>
      </c>
      <c r="Y1021">
        <v>2</v>
      </c>
      <c r="Z1021">
        <v>249</v>
      </c>
    </row>
    <row r="1022" spans="1:26" ht="15.95">
      <c r="A1022" t="s">
        <v>5493</v>
      </c>
      <c r="B1022" t="s">
        <v>1151</v>
      </c>
      <c r="C1022" t="str">
        <f>VLOOKUP(B1022, Positions!A$1:B$160, 2, FALSE)</f>
        <v>Defender</v>
      </c>
      <c r="D1022" t="s">
        <v>5494</v>
      </c>
      <c r="E1022" t="s">
        <v>5666</v>
      </c>
      <c r="F1022" t="s">
        <v>563</v>
      </c>
      <c r="G1022" t="str">
        <f>VLOOKUP(E1022, Tiers!M$1:P$134, 3, FALSE)</f>
        <v>NONE</v>
      </c>
      <c r="H1022">
        <f>VLOOKUP(G1022, Tiers!B$1:C$134, 2, FALSE)</f>
        <v>7</v>
      </c>
      <c r="I1022" s="26" t="s">
        <v>5701</v>
      </c>
      <c r="J1022">
        <f t="shared" si="66"/>
        <v>3</v>
      </c>
      <c r="K1022">
        <f t="shared" si="67"/>
        <v>3</v>
      </c>
      <c r="L1022">
        <f t="shared" si="68"/>
        <v>12887</v>
      </c>
      <c r="M1022">
        <f t="shared" si="69"/>
        <v>423</v>
      </c>
      <c r="N1022">
        <v>33</v>
      </c>
      <c r="O1022" t="s">
        <v>284</v>
      </c>
      <c r="P1022" t="s">
        <v>21</v>
      </c>
      <c r="Q1022" t="s">
        <v>22</v>
      </c>
      <c r="R1022" t="s">
        <v>21</v>
      </c>
      <c r="S1022" t="s">
        <v>563</v>
      </c>
      <c r="W1022">
        <v>183</v>
      </c>
      <c r="X1022">
        <v>78</v>
      </c>
      <c r="Y1022">
        <v>11</v>
      </c>
      <c r="Z1022">
        <v>350</v>
      </c>
    </row>
    <row r="1023" spans="1:26" ht="15.95">
      <c r="A1023" t="s">
        <v>5495</v>
      </c>
      <c r="B1023" t="s">
        <v>81</v>
      </c>
      <c r="C1023" t="str">
        <f>VLOOKUP(B1023, Positions!A$1:B$160, 2, FALSE)</f>
        <v>Defender</v>
      </c>
      <c r="D1023" t="s">
        <v>2569</v>
      </c>
      <c r="E1023" t="s">
        <v>5666</v>
      </c>
      <c r="F1023" t="s">
        <v>21</v>
      </c>
      <c r="G1023" t="str">
        <f>VLOOKUP(E1023, Tiers!M$1:P$134, 3, FALSE)</f>
        <v>NONE</v>
      </c>
      <c r="H1023">
        <f>VLOOKUP(G1023, Tiers!B$1:C$134, 2, FALSE)</f>
        <v>7</v>
      </c>
      <c r="I1023" s="26" t="s">
        <v>5702</v>
      </c>
      <c r="J1023">
        <f t="shared" si="66"/>
        <v>11</v>
      </c>
      <c r="K1023">
        <f t="shared" si="67"/>
        <v>1</v>
      </c>
      <c r="L1023">
        <f t="shared" si="68"/>
        <v>13024</v>
      </c>
      <c r="M1023">
        <f t="shared" si="69"/>
        <v>427</v>
      </c>
      <c r="N1023">
        <v>33</v>
      </c>
      <c r="O1023" t="s">
        <v>370</v>
      </c>
      <c r="P1023" t="s">
        <v>21</v>
      </c>
      <c r="Q1023" t="s">
        <v>22</v>
      </c>
      <c r="R1023" t="s">
        <v>21</v>
      </c>
      <c r="W1023">
        <v>188</v>
      </c>
      <c r="X1023">
        <v>74</v>
      </c>
      <c r="Y1023">
        <v>12</v>
      </c>
      <c r="Z1023">
        <v>388</v>
      </c>
    </row>
    <row r="1024" spans="1:26" ht="15.95">
      <c r="A1024" t="s">
        <v>5496</v>
      </c>
      <c r="B1024" t="s">
        <v>789</v>
      </c>
      <c r="C1024" t="str">
        <f>VLOOKUP(B1024, Positions!A$1:B$160, 2, FALSE)</f>
        <v>Forward</v>
      </c>
      <c r="D1024" t="s">
        <v>225</v>
      </c>
      <c r="E1024" t="s">
        <v>62</v>
      </c>
      <c r="F1024" t="s">
        <v>21</v>
      </c>
      <c r="G1024" t="str">
        <f>VLOOKUP(E1024, Tiers!M$1:P$134, 3, FALSE)</f>
        <v>ENG1</v>
      </c>
      <c r="H1024">
        <f>VLOOKUP(G1024, Tiers!B$1:C$134, 2, FALSE)</f>
        <v>1</v>
      </c>
      <c r="I1024" s="26" t="s">
        <v>5703</v>
      </c>
      <c r="J1024">
        <f t="shared" si="66"/>
        <v>10</v>
      </c>
      <c r="K1024">
        <f t="shared" si="67"/>
        <v>1</v>
      </c>
      <c r="L1024">
        <f t="shared" si="68"/>
        <v>13043</v>
      </c>
      <c r="M1024">
        <f t="shared" si="69"/>
        <v>428</v>
      </c>
      <c r="N1024">
        <v>33</v>
      </c>
      <c r="O1024" t="s">
        <v>57</v>
      </c>
      <c r="P1024" t="s">
        <v>21</v>
      </c>
      <c r="Q1024" t="s">
        <v>22</v>
      </c>
      <c r="R1024" t="s">
        <v>21</v>
      </c>
      <c r="W1024">
        <v>188</v>
      </c>
      <c r="X1024">
        <v>77</v>
      </c>
      <c r="Y1024">
        <v>214</v>
      </c>
      <c r="Z1024">
        <v>569</v>
      </c>
    </row>
    <row r="1025" spans="1:26" ht="15.95">
      <c r="A1025" t="s">
        <v>5497</v>
      </c>
      <c r="B1025" t="s">
        <v>166</v>
      </c>
      <c r="C1025" t="str">
        <f>VLOOKUP(B1025, Positions!A$1:B$160, 2, FALSE)</f>
        <v>Goalkeeper</v>
      </c>
      <c r="D1025" t="s">
        <v>17</v>
      </c>
      <c r="E1025" t="s">
        <v>5663</v>
      </c>
      <c r="F1025" t="s">
        <v>21</v>
      </c>
      <c r="G1025" t="str">
        <f>VLOOKUP(E1025, Tiers!M$1:P$134, 3, FALSE)</f>
        <v>ENG4</v>
      </c>
      <c r="H1025">
        <f>VLOOKUP(G1025, Tiers!B$1:C$134, 2, FALSE)</f>
        <v>5</v>
      </c>
      <c r="I1025" s="26" t="s">
        <v>5704</v>
      </c>
      <c r="J1025">
        <f t="shared" si="66"/>
        <v>3</v>
      </c>
      <c r="K1025">
        <f t="shared" si="67"/>
        <v>3</v>
      </c>
      <c r="L1025">
        <f t="shared" si="68"/>
        <v>13245</v>
      </c>
      <c r="M1025">
        <f t="shared" si="69"/>
        <v>435</v>
      </c>
      <c r="N1025">
        <v>33</v>
      </c>
      <c r="O1025" t="s">
        <v>17</v>
      </c>
      <c r="P1025" t="s">
        <v>21</v>
      </c>
      <c r="Q1025" t="s">
        <v>22</v>
      </c>
      <c r="R1025" t="s">
        <v>21</v>
      </c>
      <c r="W1025">
        <v>188</v>
      </c>
      <c r="X1025">
        <v>84</v>
      </c>
      <c r="Y1025">
        <v>1</v>
      </c>
      <c r="Z1025">
        <v>351</v>
      </c>
    </row>
    <row r="1026" spans="1:26" ht="15.95">
      <c r="A1026" t="s">
        <v>5498</v>
      </c>
      <c r="B1026" t="s">
        <v>166</v>
      </c>
      <c r="C1026" t="str">
        <f>VLOOKUP(B1026, Positions!A$1:B$160, 2, FALSE)</f>
        <v>Goalkeeper</v>
      </c>
      <c r="D1026" t="s">
        <v>142</v>
      </c>
      <c r="E1026" t="s">
        <v>5663</v>
      </c>
      <c r="F1026" t="s">
        <v>21</v>
      </c>
      <c r="G1026" t="str">
        <f>VLOOKUP(E1026, Tiers!M$1:P$134, 3, FALSE)</f>
        <v>ENG4</v>
      </c>
      <c r="H1026">
        <f>VLOOKUP(G1026, Tiers!B$1:C$134, 2, FALSE)</f>
        <v>5</v>
      </c>
      <c r="I1026" s="26" t="s">
        <v>5705</v>
      </c>
      <c r="J1026">
        <f t="shared" si="66"/>
        <v>3</v>
      </c>
      <c r="K1026">
        <f t="shared" si="67"/>
        <v>3</v>
      </c>
      <c r="L1026">
        <f t="shared" si="68"/>
        <v>13253</v>
      </c>
      <c r="M1026">
        <f t="shared" si="69"/>
        <v>435</v>
      </c>
      <c r="N1026">
        <v>33</v>
      </c>
      <c r="O1026" t="s">
        <v>4108</v>
      </c>
      <c r="P1026" t="s">
        <v>21</v>
      </c>
      <c r="Q1026" t="s">
        <v>22</v>
      </c>
      <c r="R1026" t="s">
        <v>21</v>
      </c>
      <c r="S1026" t="s">
        <v>414</v>
      </c>
      <c r="W1026">
        <v>188</v>
      </c>
      <c r="X1026">
        <v>86</v>
      </c>
      <c r="Y1026">
        <v>0</v>
      </c>
      <c r="Z1026">
        <v>316</v>
      </c>
    </row>
    <row r="1027" spans="1:26" ht="15.95">
      <c r="A1027" t="s">
        <v>5499</v>
      </c>
      <c r="B1027" t="s">
        <v>81</v>
      </c>
      <c r="C1027" t="str">
        <f>VLOOKUP(B1027, Positions!A$1:B$160, 2, FALSE)</f>
        <v>Defender</v>
      </c>
      <c r="D1027" t="s">
        <v>616</v>
      </c>
      <c r="E1027" t="s">
        <v>5663</v>
      </c>
      <c r="F1027" t="s">
        <v>21</v>
      </c>
      <c r="G1027" t="str">
        <f>VLOOKUP(E1027, Tiers!M$1:P$134, 3, FALSE)</f>
        <v>ENG4</v>
      </c>
      <c r="H1027">
        <f>VLOOKUP(G1027, Tiers!B$1:C$134, 2, FALSE)</f>
        <v>5</v>
      </c>
      <c r="I1027" s="26" t="s">
        <v>5706</v>
      </c>
      <c r="J1027">
        <f t="shared" si="66"/>
        <v>3</v>
      </c>
      <c r="K1027">
        <f t="shared" si="67"/>
        <v>3</v>
      </c>
      <c r="L1027">
        <f t="shared" si="68"/>
        <v>13616</v>
      </c>
      <c r="M1027">
        <f t="shared" si="69"/>
        <v>447</v>
      </c>
      <c r="N1027">
        <v>33</v>
      </c>
      <c r="O1027" t="s">
        <v>5353</v>
      </c>
      <c r="P1027" t="s">
        <v>21</v>
      </c>
      <c r="Q1027" t="s">
        <v>22</v>
      </c>
      <c r="R1027" t="s">
        <v>21</v>
      </c>
      <c r="W1027">
        <v>188</v>
      </c>
      <c r="X1027">
        <v>86</v>
      </c>
      <c r="Y1027">
        <v>19</v>
      </c>
      <c r="Z1027">
        <v>391</v>
      </c>
    </row>
    <row r="1028" spans="1:26" ht="15.95">
      <c r="A1028" t="s">
        <v>5500</v>
      </c>
      <c r="B1028" t="s">
        <v>81</v>
      </c>
      <c r="C1028" t="str">
        <f>VLOOKUP(B1028, Positions!A$1:B$160, 2, FALSE)</f>
        <v>Defender</v>
      </c>
      <c r="D1028" t="s">
        <v>1177</v>
      </c>
      <c r="E1028" t="s">
        <v>5666</v>
      </c>
      <c r="F1028" t="s">
        <v>21</v>
      </c>
      <c r="G1028" t="str">
        <f>VLOOKUP(E1028, Tiers!M$1:P$134, 3, FALSE)</f>
        <v>NONE</v>
      </c>
      <c r="H1028">
        <f>VLOOKUP(G1028, Tiers!B$1:C$134, 2, FALSE)</f>
        <v>7</v>
      </c>
      <c r="I1028" s="26" t="s">
        <v>5707</v>
      </c>
      <c r="J1028">
        <f t="shared" si="66"/>
        <v>5</v>
      </c>
      <c r="K1028">
        <f t="shared" si="67"/>
        <v>3</v>
      </c>
      <c r="L1028">
        <f t="shared" si="68"/>
        <v>13923</v>
      </c>
      <c r="M1028">
        <f t="shared" si="69"/>
        <v>457</v>
      </c>
      <c r="N1028">
        <v>33</v>
      </c>
      <c r="O1028" t="s">
        <v>74</v>
      </c>
      <c r="P1028" t="s">
        <v>21</v>
      </c>
      <c r="Q1028" t="s">
        <v>22</v>
      </c>
      <c r="R1028" t="s">
        <v>21</v>
      </c>
      <c r="W1028">
        <v>188</v>
      </c>
      <c r="X1028">
        <v>71</v>
      </c>
      <c r="Y1028">
        <v>15</v>
      </c>
      <c r="Z1028">
        <v>232</v>
      </c>
    </row>
    <row r="1029" spans="1:26" ht="15.95">
      <c r="A1029" t="s">
        <v>5501</v>
      </c>
      <c r="B1029" t="s">
        <v>36</v>
      </c>
      <c r="C1029" t="str">
        <f>VLOOKUP(B1029, Positions!A$1:B$160, 2, FALSE)</f>
        <v>Midfielder</v>
      </c>
      <c r="D1029" t="s">
        <v>252</v>
      </c>
      <c r="E1029" t="s">
        <v>5665</v>
      </c>
      <c r="F1029" t="s">
        <v>21</v>
      </c>
      <c r="G1029" t="str">
        <f>VLOOKUP(E1029, Tiers!M$1:P$134, 3, FALSE)</f>
        <v>ENG2</v>
      </c>
      <c r="H1029">
        <f>VLOOKUP(G1029, Tiers!B$1:C$134, 2, FALSE)</f>
        <v>3</v>
      </c>
      <c r="I1029" s="26" t="s">
        <v>5708</v>
      </c>
      <c r="J1029">
        <f t="shared" si="66"/>
        <v>3</v>
      </c>
      <c r="K1029">
        <f t="shared" si="67"/>
        <v>3</v>
      </c>
      <c r="L1029">
        <f t="shared" si="68"/>
        <v>14719</v>
      </c>
      <c r="M1029">
        <f t="shared" si="69"/>
        <v>483</v>
      </c>
      <c r="N1029">
        <v>33</v>
      </c>
      <c r="O1029" t="s">
        <v>190</v>
      </c>
      <c r="P1029" t="s">
        <v>21</v>
      </c>
      <c r="Q1029" t="s">
        <v>22</v>
      </c>
      <c r="R1029" t="s">
        <v>21</v>
      </c>
      <c r="W1029">
        <v>183</v>
      </c>
      <c r="X1029">
        <v>77</v>
      </c>
      <c r="Y1029">
        <v>26</v>
      </c>
      <c r="Z1029">
        <v>498</v>
      </c>
    </row>
    <row r="1030" spans="1:26" ht="15.95">
      <c r="A1030" t="s">
        <v>5502</v>
      </c>
      <c r="B1030" t="s">
        <v>81</v>
      </c>
      <c r="C1030" t="str">
        <f>VLOOKUP(B1030, Positions!A$1:B$160, 2, FALSE)</f>
        <v>Defender</v>
      </c>
      <c r="D1030" t="s">
        <v>79</v>
      </c>
      <c r="E1030" t="s">
        <v>5663</v>
      </c>
      <c r="F1030" t="s">
        <v>21</v>
      </c>
      <c r="G1030" t="str">
        <f>VLOOKUP(E1030, Tiers!M$1:P$134, 3, FALSE)</f>
        <v>ENG4</v>
      </c>
      <c r="H1030">
        <f>VLOOKUP(G1030, Tiers!B$1:C$134, 2, FALSE)</f>
        <v>5</v>
      </c>
      <c r="I1030" s="26" t="s">
        <v>5709</v>
      </c>
      <c r="J1030">
        <f t="shared" si="66"/>
        <v>7</v>
      </c>
      <c r="K1030">
        <f t="shared" si="67"/>
        <v>4</v>
      </c>
      <c r="L1030">
        <f t="shared" si="68"/>
        <v>15326</v>
      </c>
      <c r="M1030">
        <f t="shared" si="69"/>
        <v>503</v>
      </c>
      <c r="N1030">
        <v>33</v>
      </c>
      <c r="O1030" t="s">
        <v>74</v>
      </c>
      <c r="P1030" t="s">
        <v>21</v>
      </c>
      <c r="Q1030" t="s">
        <v>22</v>
      </c>
      <c r="R1030" t="s">
        <v>21</v>
      </c>
      <c r="W1030">
        <v>185</v>
      </c>
      <c r="X1030">
        <v>74</v>
      </c>
      <c r="Y1030">
        <v>19</v>
      </c>
      <c r="Z1030">
        <v>355</v>
      </c>
    </row>
    <row r="1031" spans="1:26" ht="15.95">
      <c r="A1031" t="s">
        <v>5503</v>
      </c>
      <c r="B1031" t="s">
        <v>81</v>
      </c>
      <c r="C1031" t="str">
        <f>VLOOKUP(B1031, Positions!A$1:B$160, 2, FALSE)</f>
        <v>Defender</v>
      </c>
      <c r="D1031" t="s">
        <v>402</v>
      </c>
      <c r="E1031" t="s">
        <v>5664</v>
      </c>
      <c r="F1031" t="s">
        <v>21</v>
      </c>
      <c r="G1031" t="str">
        <f>VLOOKUP(E1031, Tiers!M$1:P$134, 3, FALSE)</f>
        <v>ENG3</v>
      </c>
      <c r="H1031">
        <f>VLOOKUP(G1031, Tiers!B$1:C$134, 2, FALSE)</f>
        <v>4</v>
      </c>
      <c r="I1031" s="26" t="s">
        <v>5894</v>
      </c>
      <c r="J1031">
        <f t="shared" si="66"/>
        <v>1</v>
      </c>
      <c r="K1031">
        <f t="shared" si="67"/>
        <v>2</v>
      </c>
      <c r="L1031">
        <f t="shared" si="68"/>
        <v>12232</v>
      </c>
      <c r="M1031">
        <f t="shared" si="69"/>
        <v>401</v>
      </c>
      <c r="N1031">
        <v>33</v>
      </c>
      <c r="O1031" t="s">
        <v>1184</v>
      </c>
      <c r="P1031" t="s">
        <v>21</v>
      </c>
      <c r="Q1031" t="s">
        <v>22</v>
      </c>
      <c r="R1031" t="s">
        <v>21</v>
      </c>
      <c r="W1031">
        <v>188</v>
      </c>
      <c r="X1031">
        <v>84</v>
      </c>
      <c r="Y1031">
        <v>36</v>
      </c>
      <c r="Z1031">
        <v>483</v>
      </c>
    </row>
    <row r="1032" spans="1:26" ht="15.95">
      <c r="A1032" t="s">
        <v>5504</v>
      </c>
      <c r="B1032" t="s">
        <v>16</v>
      </c>
      <c r="C1032" t="str">
        <f>VLOOKUP(B1032, Positions!A$1:B$160, 2, FALSE)</f>
        <v>Forward</v>
      </c>
      <c r="D1032" t="s">
        <v>627</v>
      </c>
      <c r="E1032" t="s">
        <v>5666</v>
      </c>
      <c r="F1032" t="s">
        <v>21</v>
      </c>
      <c r="G1032" t="str">
        <f>VLOOKUP(E1032, Tiers!M$1:P$134, 3, FALSE)</f>
        <v>NONE</v>
      </c>
      <c r="H1032">
        <f>VLOOKUP(G1032, Tiers!B$1:C$134, 2, FALSE)</f>
        <v>7</v>
      </c>
      <c r="I1032" s="26" t="s">
        <v>5895</v>
      </c>
      <c r="J1032">
        <f t="shared" si="66"/>
        <v>12</v>
      </c>
      <c r="K1032">
        <f t="shared" si="67"/>
        <v>2</v>
      </c>
      <c r="L1032">
        <f t="shared" si="68"/>
        <v>12236</v>
      </c>
      <c r="M1032">
        <f t="shared" si="69"/>
        <v>402</v>
      </c>
      <c r="N1032">
        <v>33</v>
      </c>
      <c r="O1032" t="s">
        <v>376</v>
      </c>
      <c r="P1032" t="s">
        <v>21</v>
      </c>
      <c r="Q1032" t="s">
        <v>22</v>
      </c>
      <c r="R1032" t="s">
        <v>21</v>
      </c>
      <c r="W1032">
        <v>194</v>
      </c>
      <c r="X1032">
        <v>92</v>
      </c>
      <c r="Y1032">
        <v>137</v>
      </c>
      <c r="Z1032">
        <v>462</v>
      </c>
    </row>
    <row r="1033" spans="1:26" ht="15.95">
      <c r="A1033" t="s">
        <v>5505</v>
      </c>
      <c r="B1033" t="s">
        <v>1264</v>
      </c>
      <c r="C1033" t="str">
        <f>VLOOKUP(B1033, Positions!A$1:B$160, 2, FALSE)</f>
        <v>Defender</v>
      </c>
      <c r="D1033" t="s">
        <v>253</v>
      </c>
      <c r="E1033" t="s">
        <v>5666</v>
      </c>
      <c r="F1033" t="s">
        <v>21</v>
      </c>
      <c r="G1033" t="str">
        <f>VLOOKUP(E1033, Tiers!M$1:P$134, 3, FALSE)</f>
        <v>NONE</v>
      </c>
      <c r="H1033">
        <f>VLOOKUP(G1033, Tiers!B$1:C$134, 2, FALSE)</f>
        <v>7</v>
      </c>
      <c r="I1033" s="26" t="s">
        <v>5896</v>
      </c>
      <c r="J1033">
        <f t="shared" si="66"/>
        <v>12</v>
      </c>
      <c r="K1033">
        <f t="shared" si="67"/>
        <v>2</v>
      </c>
      <c r="L1033">
        <f t="shared" si="68"/>
        <v>12249</v>
      </c>
      <c r="M1033">
        <f t="shared" si="69"/>
        <v>402</v>
      </c>
      <c r="N1033">
        <v>33</v>
      </c>
      <c r="O1033" t="s">
        <v>2243</v>
      </c>
      <c r="P1033" t="s">
        <v>21</v>
      </c>
      <c r="Q1033" t="s">
        <v>22</v>
      </c>
      <c r="R1033" t="s">
        <v>21</v>
      </c>
      <c r="W1033">
        <v>183</v>
      </c>
      <c r="X1033">
        <v>79</v>
      </c>
      <c r="Y1033">
        <v>8</v>
      </c>
      <c r="Z1033">
        <v>300</v>
      </c>
    </row>
    <row r="1034" spans="1:26" ht="15.95">
      <c r="A1034" t="s">
        <v>5506</v>
      </c>
      <c r="B1034" t="s">
        <v>72</v>
      </c>
      <c r="C1034" t="str">
        <f>VLOOKUP(B1034, Positions!A$1:B$160, 2, FALSE)</f>
        <v>Defender</v>
      </c>
      <c r="D1034" t="s">
        <v>275</v>
      </c>
      <c r="E1034" t="s">
        <v>5665</v>
      </c>
      <c r="F1034" t="s">
        <v>21</v>
      </c>
      <c r="G1034" t="str">
        <f>VLOOKUP(E1034, Tiers!M$1:P$134, 3, FALSE)</f>
        <v>ENG2</v>
      </c>
      <c r="H1034">
        <f>VLOOKUP(G1034, Tiers!B$1:C$134, 2, FALSE)</f>
        <v>3</v>
      </c>
      <c r="I1034" s="26" t="s">
        <v>5897</v>
      </c>
      <c r="J1034">
        <f t="shared" si="66"/>
        <v>12</v>
      </c>
      <c r="K1034">
        <f t="shared" si="67"/>
        <v>2</v>
      </c>
      <c r="L1034">
        <f t="shared" si="68"/>
        <v>12254</v>
      </c>
      <c r="M1034">
        <f t="shared" si="69"/>
        <v>402</v>
      </c>
      <c r="N1034">
        <v>33</v>
      </c>
      <c r="O1034" t="s">
        <v>1250</v>
      </c>
      <c r="P1034" t="s">
        <v>21</v>
      </c>
      <c r="Q1034" t="s">
        <v>22</v>
      </c>
      <c r="R1034" t="s">
        <v>21</v>
      </c>
      <c r="W1034">
        <v>178</v>
      </c>
      <c r="X1034">
        <v>76</v>
      </c>
      <c r="Y1034">
        <v>14</v>
      </c>
      <c r="Z1034">
        <v>353</v>
      </c>
    </row>
    <row r="1035" spans="1:26" ht="15.95">
      <c r="A1035" t="s">
        <v>5507</v>
      </c>
      <c r="B1035" t="s">
        <v>212</v>
      </c>
      <c r="C1035" t="str">
        <f>VLOOKUP(B1035, Positions!A$1:B$160, 2, FALSE)</f>
        <v>Midfielder</v>
      </c>
      <c r="D1035" t="s">
        <v>27</v>
      </c>
      <c r="E1035" t="s">
        <v>5663</v>
      </c>
      <c r="F1035" t="s">
        <v>21</v>
      </c>
      <c r="G1035" t="str">
        <f>VLOOKUP(E1035, Tiers!M$1:P$134, 3, FALSE)</f>
        <v>ENG4</v>
      </c>
      <c r="H1035">
        <f>VLOOKUP(G1035, Tiers!B$1:C$134, 2, FALSE)</f>
        <v>5</v>
      </c>
      <c r="I1035" s="26" t="s">
        <v>5898</v>
      </c>
      <c r="J1035">
        <f t="shared" si="66"/>
        <v>12</v>
      </c>
      <c r="K1035">
        <f t="shared" si="67"/>
        <v>2</v>
      </c>
      <c r="L1035">
        <f t="shared" si="68"/>
        <v>12264</v>
      </c>
      <c r="M1035">
        <f t="shared" si="69"/>
        <v>402</v>
      </c>
      <c r="N1035">
        <v>33</v>
      </c>
      <c r="O1035" t="s">
        <v>390</v>
      </c>
      <c r="P1035" t="s">
        <v>21</v>
      </c>
      <c r="Q1035" t="s">
        <v>22</v>
      </c>
      <c r="R1035" t="s">
        <v>21</v>
      </c>
      <c r="W1035">
        <v>173</v>
      </c>
      <c r="X1035">
        <v>70</v>
      </c>
      <c r="Y1035">
        <v>26</v>
      </c>
      <c r="Z1035">
        <v>425</v>
      </c>
    </row>
    <row r="1036" spans="1:26" ht="15.95">
      <c r="A1036" t="s">
        <v>4347</v>
      </c>
      <c r="B1036" t="s">
        <v>106</v>
      </c>
      <c r="C1036" t="str">
        <f>VLOOKUP(B1036, Positions!A$1:B$160, 2, FALSE)</f>
        <v>Midfielder</v>
      </c>
      <c r="D1036" t="s">
        <v>107</v>
      </c>
      <c r="E1036" t="s">
        <v>5665</v>
      </c>
      <c r="F1036" t="s">
        <v>21</v>
      </c>
      <c r="G1036" t="str">
        <f>VLOOKUP(E1036, Tiers!M$1:P$134, 3, FALSE)</f>
        <v>ENG2</v>
      </c>
      <c r="H1036">
        <f>VLOOKUP(G1036, Tiers!B$1:C$134, 2, FALSE)</f>
        <v>3</v>
      </c>
      <c r="I1036" s="26" t="s">
        <v>5899</v>
      </c>
      <c r="J1036">
        <f t="shared" si="66"/>
        <v>11</v>
      </c>
      <c r="K1036">
        <f t="shared" si="67"/>
        <v>1</v>
      </c>
      <c r="L1036">
        <f t="shared" si="68"/>
        <v>12269</v>
      </c>
      <c r="M1036">
        <f t="shared" si="69"/>
        <v>403</v>
      </c>
      <c r="N1036">
        <v>33</v>
      </c>
      <c r="O1036" t="s">
        <v>190</v>
      </c>
      <c r="P1036" t="s">
        <v>21</v>
      </c>
      <c r="Q1036" t="s">
        <v>22</v>
      </c>
      <c r="R1036" t="s">
        <v>21</v>
      </c>
      <c r="W1036">
        <v>178</v>
      </c>
      <c r="X1036">
        <v>74</v>
      </c>
      <c r="Y1036">
        <v>64</v>
      </c>
      <c r="Z1036">
        <v>520</v>
      </c>
    </row>
    <row r="1037" spans="1:26" ht="15.95">
      <c r="A1037" t="s">
        <v>5508</v>
      </c>
      <c r="B1037" t="s">
        <v>81</v>
      </c>
      <c r="C1037" t="str">
        <f>VLOOKUP(B1037, Positions!A$1:B$160, 2, FALSE)</f>
        <v>Defender</v>
      </c>
      <c r="D1037" t="s">
        <v>37</v>
      </c>
      <c r="E1037" t="s">
        <v>5664</v>
      </c>
      <c r="F1037" t="s">
        <v>21</v>
      </c>
      <c r="G1037" t="str">
        <f>VLOOKUP(E1037, Tiers!M$1:P$134, 3, FALSE)</f>
        <v>ENG3</v>
      </c>
      <c r="H1037">
        <f>VLOOKUP(G1037, Tiers!B$1:C$134, 2, FALSE)</f>
        <v>4</v>
      </c>
      <c r="I1037" s="26" t="s">
        <v>5900</v>
      </c>
      <c r="J1037">
        <f t="shared" si="66"/>
        <v>11</v>
      </c>
      <c r="K1037">
        <f t="shared" si="67"/>
        <v>1</v>
      </c>
      <c r="L1037">
        <f t="shared" si="68"/>
        <v>12277</v>
      </c>
      <c r="M1037">
        <f t="shared" si="69"/>
        <v>403</v>
      </c>
      <c r="N1037">
        <v>33</v>
      </c>
      <c r="O1037" t="s">
        <v>93</v>
      </c>
      <c r="P1037" t="s">
        <v>21</v>
      </c>
      <c r="Q1037" t="s">
        <v>22</v>
      </c>
      <c r="R1037" t="s">
        <v>21</v>
      </c>
      <c r="W1037">
        <v>191</v>
      </c>
      <c r="X1037">
        <v>88</v>
      </c>
      <c r="Y1037">
        <v>20</v>
      </c>
      <c r="Z1037">
        <v>457</v>
      </c>
    </row>
    <row r="1038" spans="1:26" ht="15.95">
      <c r="A1038" t="s">
        <v>5509</v>
      </c>
      <c r="B1038" t="s">
        <v>55</v>
      </c>
      <c r="C1038" t="str">
        <f>VLOOKUP(B1038, Positions!A$1:B$160, 2, FALSE)</f>
        <v>Forward</v>
      </c>
      <c r="D1038" t="s">
        <v>5666</v>
      </c>
      <c r="E1038" t="s">
        <v>5666</v>
      </c>
      <c r="F1038" t="s">
        <v>21</v>
      </c>
      <c r="G1038" t="str">
        <f>VLOOKUP(E1038, Tiers!M$1:P$134, 3, FALSE)</f>
        <v>NONE</v>
      </c>
      <c r="H1038">
        <f>VLOOKUP(G1038, Tiers!B$1:C$134, 2, FALSE)</f>
        <v>7</v>
      </c>
      <c r="I1038" s="26" t="s">
        <v>5694</v>
      </c>
      <c r="J1038">
        <f t="shared" si="66"/>
        <v>11</v>
      </c>
      <c r="K1038">
        <f t="shared" si="67"/>
        <v>1</v>
      </c>
      <c r="L1038">
        <f t="shared" si="68"/>
        <v>12284</v>
      </c>
      <c r="M1038">
        <f t="shared" si="69"/>
        <v>403</v>
      </c>
      <c r="N1038">
        <v>33</v>
      </c>
      <c r="O1038" t="s">
        <v>74</v>
      </c>
      <c r="P1038" t="s">
        <v>21</v>
      </c>
      <c r="Q1038" t="s">
        <v>22</v>
      </c>
      <c r="R1038" t="s">
        <v>21</v>
      </c>
      <c r="W1038">
        <v>178</v>
      </c>
      <c r="X1038">
        <v>70</v>
      </c>
      <c r="Y1038">
        <v>159</v>
      </c>
      <c r="Z1038">
        <v>392</v>
      </c>
    </row>
    <row r="1039" spans="1:26" ht="15.95">
      <c r="A1039" t="s">
        <v>5510</v>
      </c>
      <c r="B1039" t="s">
        <v>1141</v>
      </c>
      <c r="C1039" t="str">
        <f>VLOOKUP(B1039, Positions!A$1:B$160, 2, FALSE)</f>
        <v>Midfielder</v>
      </c>
      <c r="D1039" t="s">
        <v>116</v>
      </c>
      <c r="E1039" t="s">
        <v>62</v>
      </c>
      <c r="F1039" t="s">
        <v>21</v>
      </c>
      <c r="G1039" t="str">
        <f>VLOOKUP(E1039, Tiers!M$1:P$134, 3, FALSE)</f>
        <v>ENG1</v>
      </c>
      <c r="H1039">
        <f>VLOOKUP(G1039, Tiers!B$1:C$134, 2, FALSE)</f>
        <v>1</v>
      </c>
      <c r="I1039" s="26" t="s">
        <v>5695</v>
      </c>
      <c r="J1039">
        <f t="shared" si="66"/>
        <v>11</v>
      </c>
      <c r="K1039">
        <f t="shared" si="67"/>
        <v>1</v>
      </c>
      <c r="L1039">
        <f t="shared" si="68"/>
        <v>12290</v>
      </c>
      <c r="M1039">
        <f t="shared" si="69"/>
        <v>403</v>
      </c>
      <c r="N1039">
        <v>33</v>
      </c>
      <c r="O1039" t="s">
        <v>1395</v>
      </c>
      <c r="P1039" t="s">
        <v>21</v>
      </c>
      <c r="Q1039" t="s">
        <v>22</v>
      </c>
      <c r="R1039" t="s">
        <v>21</v>
      </c>
      <c r="W1039">
        <v>176</v>
      </c>
      <c r="X1039">
        <v>70</v>
      </c>
      <c r="Y1039">
        <v>50</v>
      </c>
      <c r="Z1039">
        <v>411</v>
      </c>
    </row>
    <row r="1040" spans="1:26" ht="15.95">
      <c r="A1040" t="s">
        <v>5511</v>
      </c>
      <c r="B1040" t="s">
        <v>81</v>
      </c>
      <c r="C1040" t="str">
        <f>VLOOKUP(B1040, Positions!A$1:B$160, 2, FALSE)</f>
        <v>Defender</v>
      </c>
      <c r="D1040" t="s">
        <v>1308</v>
      </c>
      <c r="E1040" t="s">
        <v>5666</v>
      </c>
      <c r="F1040" t="s">
        <v>21</v>
      </c>
      <c r="G1040" t="str">
        <f>VLOOKUP(E1040, Tiers!M$1:P$134, 3, FALSE)</f>
        <v>NONE</v>
      </c>
      <c r="H1040">
        <f>VLOOKUP(G1040, Tiers!B$1:C$134, 2, FALSE)</f>
        <v>7</v>
      </c>
      <c r="I1040" s="26" t="s">
        <v>5696</v>
      </c>
      <c r="J1040">
        <f t="shared" si="66"/>
        <v>2</v>
      </c>
      <c r="K1040">
        <f t="shared" si="67"/>
        <v>2</v>
      </c>
      <c r="L1040">
        <f t="shared" si="68"/>
        <v>12559</v>
      </c>
      <c r="M1040">
        <f t="shared" si="69"/>
        <v>412</v>
      </c>
      <c r="N1040">
        <v>33</v>
      </c>
      <c r="O1040" t="s">
        <v>1225</v>
      </c>
      <c r="P1040" t="s">
        <v>21</v>
      </c>
      <c r="Q1040" t="s">
        <v>22</v>
      </c>
      <c r="R1040" t="s">
        <v>21</v>
      </c>
      <c r="W1040">
        <v>183</v>
      </c>
      <c r="X1040">
        <v>79</v>
      </c>
      <c r="Y1040">
        <v>23</v>
      </c>
      <c r="Z1040">
        <v>446</v>
      </c>
    </row>
    <row r="1041" spans="1:26" ht="15.95">
      <c r="A1041" t="s">
        <v>5512</v>
      </c>
      <c r="B1041" t="s">
        <v>81</v>
      </c>
      <c r="C1041" t="str">
        <f>VLOOKUP(B1041, Positions!A$1:B$160, 2, FALSE)</f>
        <v>Defender</v>
      </c>
      <c r="D1041" t="s">
        <v>5666</v>
      </c>
      <c r="E1041" t="s">
        <v>5666</v>
      </c>
      <c r="F1041" t="s">
        <v>21</v>
      </c>
      <c r="G1041" t="str">
        <f>VLOOKUP(E1041, Tiers!M$1:P$134, 3, FALSE)</f>
        <v>NONE</v>
      </c>
      <c r="H1041">
        <f>VLOOKUP(G1041, Tiers!B$1:C$134, 2, FALSE)</f>
        <v>7</v>
      </c>
      <c r="I1041" s="26" t="s">
        <v>5697</v>
      </c>
      <c r="J1041">
        <f t="shared" si="66"/>
        <v>12</v>
      </c>
      <c r="K1041">
        <f t="shared" si="67"/>
        <v>2</v>
      </c>
      <c r="L1041">
        <f t="shared" si="68"/>
        <v>12613</v>
      </c>
      <c r="M1041">
        <f t="shared" si="69"/>
        <v>414</v>
      </c>
      <c r="N1041">
        <v>33</v>
      </c>
      <c r="O1041" t="s">
        <v>1500</v>
      </c>
      <c r="P1041" t="s">
        <v>21</v>
      </c>
      <c r="Q1041" t="s">
        <v>22</v>
      </c>
      <c r="R1041" t="s">
        <v>21</v>
      </c>
      <c r="W1041">
        <v>183</v>
      </c>
      <c r="X1041">
        <v>78</v>
      </c>
      <c r="Y1041">
        <v>8</v>
      </c>
      <c r="Z1041">
        <v>323</v>
      </c>
    </row>
    <row r="1042" spans="1:26" ht="15.95">
      <c r="A1042" t="s">
        <v>5513</v>
      </c>
      <c r="B1042" t="s">
        <v>81</v>
      </c>
      <c r="C1042" t="str">
        <f>VLOOKUP(B1042, Positions!A$1:B$160, 2, FALSE)</f>
        <v>Defender</v>
      </c>
      <c r="D1042" t="s">
        <v>2359</v>
      </c>
      <c r="E1042" t="s">
        <v>5666</v>
      </c>
      <c r="F1042" t="s">
        <v>21</v>
      </c>
      <c r="G1042" t="str">
        <f>VLOOKUP(E1042, Tiers!M$1:P$134, 3, FALSE)</f>
        <v>NONE</v>
      </c>
      <c r="H1042">
        <f>VLOOKUP(G1042, Tiers!B$1:C$134, 2, FALSE)</f>
        <v>7</v>
      </c>
      <c r="I1042" s="26" t="s">
        <v>5698</v>
      </c>
      <c r="J1042">
        <f t="shared" si="66"/>
        <v>11</v>
      </c>
      <c r="K1042">
        <f t="shared" si="67"/>
        <v>1</v>
      </c>
      <c r="L1042">
        <f t="shared" si="68"/>
        <v>12633</v>
      </c>
      <c r="M1042">
        <f t="shared" si="69"/>
        <v>415</v>
      </c>
      <c r="N1042">
        <v>33</v>
      </c>
      <c r="O1042" t="s">
        <v>519</v>
      </c>
      <c r="P1042" t="s">
        <v>21</v>
      </c>
      <c r="Q1042" t="s">
        <v>22</v>
      </c>
      <c r="R1042" t="s">
        <v>21</v>
      </c>
      <c r="W1042">
        <v>183</v>
      </c>
      <c r="X1042">
        <v>76</v>
      </c>
      <c r="Y1042">
        <v>22</v>
      </c>
      <c r="Z1042">
        <v>374</v>
      </c>
    </row>
    <row r="1043" spans="1:26" ht="15.95">
      <c r="A1043" t="s">
        <v>5514</v>
      </c>
      <c r="B1043" t="s">
        <v>115</v>
      </c>
      <c r="C1043" t="str">
        <f>VLOOKUP(B1043, Positions!A$1:B$160, 2, FALSE)</f>
        <v>Midfielder</v>
      </c>
      <c r="D1043" t="s">
        <v>5264</v>
      </c>
      <c r="E1043" t="s">
        <v>5666</v>
      </c>
      <c r="F1043" t="s">
        <v>563</v>
      </c>
      <c r="G1043" t="str">
        <f>VLOOKUP(E1043, Tiers!M$1:P$134, 3, FALSE)</f>
        <v>NONE</v>
      </c>
      <c r="H1043">
        <f>VLOOKUP(G1043, Tiers!B$1:C$134, 2, FALSE)</f>
        <v>7</v>
      </c>
      <c r="I1043" s="26" t="s">
        <v>5699</v>
      </c>
      <c r="J1043">
        <f t="shared" si="66"/>
        <v>11</v>
      </c>
      <c r="K1043">
        <f t="shared" si="67"/>
        <v>1</v>
      </c>
      <c r="L1043">
        <f t="shared" si="68"/>
        <v>12643</v>
      </c>
      <c r="M1043">
        <f t="shared" si="69"/>
        <v>415</v>
      </c>
      <c r="N1043">
        <v>33</v>
      </c>
      <c r="O1043" t="s">
        <v>74</v>
      </c>
      <c r="P1043" t="s">
        <v>21</v>
      </c>
      <c r="Q1043" t="s">
        <v>22</v>
      </c>
      <c r="R1043" t="s">
        <v>21</v>
      </c>
      <c r="W1043">
        <v>166</v>
      </c>
      <c r="X1043">
        <v>65</v>
      </c>
      <c r="Y1043">
        <v>41</v>
      </c>
      <c r="Z1043">
        <v>369</v>
      </c>
    </row>
    <row r="1044" spans="1:26" ht="15.95">
      <c r="A1044" t="s">
        <v>5515</v>
      </c>
      <c r="B1044" t="s">
        <v>42</v>
      </c>
      <c r="C1044" t="str">
        <f>VLOOKUP(B1044, Positions!A$1:B$160, 2, FALSE)</f>
        <v>Midfielder</v>
      </c>
      <c r="D1044" t="s">
        <v>2443</v>
      </c>
      <c r="E1044" t="s">
        <v>5666</v>
      </c>
      <c r="F1044" t="s">
        <v>21</v>
      </c>
      <c r="G1044" t="str">
        <f>VLOOKUP(E1044, Tiers!M$1:P$134, 3, FALSE)</f>
        <v>NONE</v>
      </c>
      <c r="H1044">
        <f>VLOOKUP(G1044, Tiers!B$1:C$134, 2, FALSE)</f>
        <v>7</v>
      </c>
      <c r="I1044" s="26" t="s">
        <v>5700</v>
      </c>
      <c r="J1044">
        <f t="shared" si="66"/>
        <v>5</v>
      </c>
      <c r="K1044">
        <f t="shared" si="67"/>
        <v>3</v>
      </c>
      <c r="L1044">
        <f t="shared" si="68"/>
        <v>12818</v>
      </c>
      <c r="M1044">
        <f t="shared" si="69"/>
        <v>421</v>
      </c>
      <c r="N1044">
        <v>33</v>
      </c>
      <c r="O1044" t="s">
        <v>74</v>
      </c>
      <c r="P1044" t="s">
        <v>21</v>
      </c>
      <c r="Q1044" t="s">
        <v>22</v>
      </c>
      <c r="R1044" t="s">
        <v>21</v>
      </c>
      <c r="W1044">
        <v>178</v>
      </c>
      <c r="X1044">
        <v>73</v>
      </c>
      <c r="Y1044">
        <v>50</v>
      </c>
      <c r="Z1044">
        <v>424</v>
      </c>
    </row>
    <row r="1045" spans="1:26" ht="15.95">
      <c r="A1045" t="s">
        <v>5516</v>
      </c>
      <c r="B1045" t="s">
        <v>278</v>
      </c>
      <c r="C1045" t="str">
        <f>VLOOKUP(B1045, Positions!A$1:B$160, 2, FALSE)</f>
        <v>Midfielder</v>
      </c>
      <c r="D1045" t="s">
        <v>32</v>
      </c>
      <c r="E1045" t="s">
        <v>5663</v>
      </c>
      <c r="F1045" t="s">
        <v>21</v>
      </c>
      <c r="G1045" t="str">
        <f>VLOOKUP(E1045, Tiers!M$1:P$134, 3, FALSE)</f>
        <v>ENG4</v>
      </c>
      <c r="H1045">
        <f>VLOOKUP(G1045, Tiers!B$1:C$134, 2, FALSE)</f>
        <v>5</v>
      </c>
      <c r="I1045" s="26" t="s">
        <v>5701</v>
      </c>
      <c r="J1045">
        <f t="shared" si="66"/>
        <v>3</v>
      </c>
      <c r="K1045">
        <f t="shared" si="67"/>
        <v>3</v>
      </c>
      <c r="L1045">
        <f t="shared" si="68"/>
        <v>12887</v>
      </c>
      <c r="M1045">
        <f t="shared" si="69"/>
        <v>423</v>
      </c>
      <c r="N1045">
        <v>33</v>
      </c>
      <c r="O1045" t="s">
        <v>284</v>
      </c>
      <c r="P1045" t="s">
        <v>21</v>
      </c>
      <c r="Q1045" t="s">
        <v>22</v>
      </c>
      <c r="R1045" t="s">
        <v>21</v>
      </c>
      <c r="W1045">
        <v>176</v>
      </c>
      <c r="X1045">
        <v>64</v>
      </c>
      <c r="Y1045">
        <v>39</v>
      </c>
      <c r="Z1045">
        <v>463</v>
      </c>
    </row>
    <row r="1046" spans="1:26" ht="15.95">
      <c r="A1046" t="s">
        <v>5517</v>
      </c>
      <c r="B1046" t="s">
        <v>166</v>
      </c>
      <c r="C1046" t="str">
        <f>VLOOKUP(B1046, Positions!A$1:B$160, 2, FALSE)</f>
        <v>Goalkeeper</v>
      </c>
      <c r="D1046" t="s">
        <v>217</v>
      </c>
      <c r="E1046" t="s">
        <v>5664</v>
      </c>
      <c r="F1046" t="s">
        <v>21</v>
      </c>
      <c r="G1046" t="str">
        <f>VLOOKUP(E1046, Tiers!M$1:P$134, 3, FALSE)</f>
        <v>ENG3</v>
      </c>
      <c r="H1046">
        <f>VLOOKUP(G1046, Tiers!B$1:C$134, 2, FALSE)</f>
        <v>4</v>
      </c>
      <c r="I1046" s="26" t="s">
        <v>5702</v>
      </c>
      <c r="J1046">
        <f t="shared" si="66"/>
        <v>11</v>
      </c>
      <c r="K1046">
        <f t="shared" si="67"/>
        <v>1</v>
      </c>
      <c r="L1046">
        <f t="shared" si="68"/>
        <v>13024</v>
      </c>
      <c r="M1046">
        <f t="shared" si="69"/>
        <v>427</v>
      </c>
      <c r="N1046">
        <v>33</v>
      </c>
      <c r="O1046" t="s">
        <v>5518</v>
      </c>
      <c r="P1046" t="s">
        <v>21</v>
      </c>
      <c r="Q1046" t="s">
        <v>22</v>
      </c>
      <c r="R1046" t="s">
        <v>21</v>
      </c>
      <c r="W1046">
        <v>188</v>
      </c>
      <c r="X1046">
        <v>86</v>
      </c>
      <c r="Y1046">
        <v>0</v>
      </c>
      <c r="Z1046">
        <v>400</v>
      </c>
    </row>
    <row r="1047" spans="1:26" ht="15.95">
      <c r="A1047" t="s">
        <v>5519</v>
      </c>
      <c r="B1047" t="s">
        <v>16</v>
      </c>
      <c r="C1047" t="str">
        <f>VLOOKUP(B1047, Positions!A$1:B$160, 2, FALSE)</f>
        <v>Forward</v>
      </c>
      <c r="D1047" t="s">
        <v>134</v>
      </c>
      <c r="E1047" t="s">
        <v>5664</v>
      </c>
      <c r="F1047" t="s">
        <v>21</v>
      </c>
      <c r="G1047" t="str">
        <f>VLOOKUP(E1047, Tiers!M$1:P$134, 3, FALSE)</f>
        <v>ENG3</v>
      </c>
      <c r="H1047">
        <f>VLOOKUP(G1047, Tiers!B$1:C$134, 2, FALSE)</f>
        <v>4</v>
      </c>
      <c r="I1047" s="26" t="s">
        <v>5703</v>
      </c>
      <c r="J1047">
        <f t="shared" si="66"/>
        <v>10</v>
      </c>
      <c r="K1047">
        <f t="shared" si="67"/>
        <v>1</v>
      </c>
      <c r="L1047">
        <f t="shared" si="68"/>
        <v>13043</v>
      </c>
      <c r="M1047">
        <f t="shared" si="69"/>
        <v>428</v>
      </c>
      <c r="N1047">
        <v>33</v>
      </c>
      <c r="O1047" t="s">
        <v>1496</v>
      </c>
      <c r="P1047" t="s">
        <v>21</v>
      </c>
      <c r="Q1047" t="s">
        <v>22</v>
      </c>
      <c r="R1047" t="s">
        <v>21</v>
      </c>
      <c r="W1047">
        <v>191</v>
      </c>
      <c r="X1047">
        <v>90</v>
      </c>
      <c r="Y1047">
        <v>117</v>
      </c>
      <c r="Z1047">
        <v>412</v>
      </c>
    </row>
    <row r="1048" spans="1:26" ht="15.95">
      <c r="A1048" t="s">
        <v>5520</v>
      </c>
      <c r="B1048" t="s">
        <v>42</v>
      </c>
      <c r="C1048" t="str">
        <f>VLOOKUP(B1048, Positions!A$1:B$160, 2, FALSE)</f>
        <v>Midfielder</v>
      </c>
      <c r="D1048" t="s">
        <v>3854</v>
      </c>
      <c r="E1048" t="s">
        <v>5666</v>
      </c>
      <c r="F1048" t="s">
        <v>21</v>
      </c>
      <c r="G1048" t="str">
        <f>VLOOKUP(E1048, Tiers!M$1:P$134, 3, FALSE)</f>
        <v>NONE</v>
      </c>
      <c r="H1048">
        <f>VLOOKUP(G1048, Tiers!B$1:C$134, 2, FALSE)</f>
        <v>7</v>
      </c>
      <c r="I1048" s="26" t="s">
        <v>5704</v>
      </c>
      <c r="J1048">
        <f t="shared" si="66"/>
        <v>3</v>
      </c>
      <c r="K1048">
        <f t="shared" si="67"/>
        <v>3</v>
      </c>
      <c r="L1048">
        <f t="shared" si="68"/>
        <v>13245</v>
      </c>
      <c r="M1048">
        <f t="shared" si="69"/>
        <v>435</v>
      </c>
      <c r="N1048">
        <v>33</v>
      </c>
      <c r="O1048" t="s">
        <v>1043</v>
      </c>
      <c r="P1048" t="s">
        <v>21</v>
      </c>
      <c r="Q1048" t="s">
        <v>22</v>
      </c>
      <c r="R1048" t="s">
        <v>21</v>
      </c>
      <c r="W1048">
        <v>181</v>
      </c>
      <c r="X1048">
        <v>70</v>
      </c>
      <c r="Y1048">
        <v>70</v>
      </c>
      <c r="Z1048">
        <v>544</v>
      </c>
    </row>
    <row r="1049" spans="1:26" ht="15.95">
      <c r="A1049" t="s">
        <v>5521</v>
      </c>
      <c r="B1049" t="s">
        <v>42</v>
      </c>
      <c r="C1049" t="str">
        <f>VLOOKUP(B1049, Positions!A$1:B$160, 2, FALSE)</f>
        <v>Midfielder</v>
      </c>
      <c r="D1049" t="s">
        <v>134</v>
      </c>
      <c r="E1049" t="s">
        <v>5664</v>
      </c>
      <c r="F1049" t="s">
        <v>21</v>
      </c>
      <c r="G1049" t="str">
        <f>VLOOKUP(E1049, Tiers!M$1:P$134, 3, FALSE)</f>
        <v>ENG3</v>
      </c>
      <c r="H1049">
        <f>VLOOKUP(G1049, Tiers!B$1:C$134, 2, FALSE)</f>
        <v>4</v>
      </c>
      <c r="I1049" s="26" t="s">
        <v>5705</v>
      </c>
      <c r="J1049">
        <f t="shared" si="66"/>
        <v>3</v>
      </c>
      <c r="K1049">
        <f t="shared" si="67"/>
        <v>3</v>
      </c>
      <c r="L1049">
        <f t="shared" si="68"/>
        <v>13253</v>
      </c>
      <c r="M1049">
        <f t="shared" si="69"/>
        <v>435</v>
      </c>
      <c r="N1049">
        <v>33</v>
      </c>
      <c r="O1049" t="s">
        <v>5786</v>
      </c>
      <c r="P1049" t="s">
        <v>21</v>
      </c>
      <c r="Q1049" t="s">
        <v>22</v>
      </c>
      <c r="R1049" t="s">
        <v>21</v>
      </c>
      <c r="W1049">
        <v>186</v>
      </c>
      <c r="X1049">
        <v>81</v>
      </c>
      <c r="Y1049">
        <v>31</v>
      </c>
      <c r="Z1049">
        <v>496</v>
      </c>
    </row>
    <row r="1050" spans="1:26" ht="15.95">
      <c r="A1050" t="s">
        <v>5522</v>
      </c>
      <c r="B1050" t="s">
        <v>36</v>
      </c>
      <c r="C1050" t="str">
        <f>VLOOKUP(B1050, Positions!A$1:B$160, 2, FALSE)</f>
        <v>Midfielder</v>
      </c>
      <c r="D1050" t="s">
        <v>182</v>
      </c>
      <c r="E1050" t="s">
        <v>62</v>
      </c>
      <c r="F1050" t="s">
        <v>21</v>
      </c>
      <c r="G1050" t="str">
        <f>VLOOKUP(E1050, Tiers!M$1:P$134, 3, FALSE)</f>
        <v>ENG1</v>
      </c>
      <c r="H1050">
        <f>VLOOKUP(G1050, Tiers!B$1:C$134, 2, FALSE)</f>
        <v>1</v>
      </c>
      <c r="I1050" s="26" t="s">
        <v>5706</v>
      </c>
      <c r="J1050">
        <f t="shared" si="66"/>
        <v>3</v>
      </c>
      <c r="K1050">
        <f t="shared" si="67"/>
        <v>3</v>
      </c>
      <c r="L1050">
        <f t="shared" si="68"/>
        <v>13616</v>
      </c>
      <c r="M1050">
        <f t="shared" si="69"/>
        <v>447</v>
      </c>
      <c r="N1050">
        <v>33</v>
      </c>
      <c r="O1050" t="s">
        <v>530</v>
      </c>
      <c r="P1050" t="s">
        <v>21</v>
      </c>
      <c r="Q1050" t="s">
        <v>22</v>
      </c>
      <c r="R1050" t="s">
        <v>21</v>
      </c>
      <c r="W1050">
        <v>185</v>
      </c>
      <c r="X1050">
        <v>74</v>
      </c>
      <c r="Y1050">
        <v>27</v>
      </c>
      <c r="Z1050">
        <v>471</v>
      </c>
    </row>
    <row r="1051" spans="1:26" ht="15.95">
      <c r="A1051" t="s">
        <v>5523</v>
      </c>
      <c r="B1051" t="s">
        <v>3074</v>
      </c>
      <c r="C1051" t="str">
        <f>VLOOKUP(B1051, Positions!A$1:B$160, 2, FALSE)</f>
        <v>Midfielder</v>
      </c>
      <c r="D1051" t="s">
        <v>4785</v>
      </c>
      <c r="E1051" t="s">
        <v>5666</v>
      </c>
      <c r="F1051" t="s">
        <v>563</v>
      </c>
      <c r="G1051" t="str">
        <f>VLOOKUP(E1051, Tiers!M$1:P$134, 3, FALSE)</f>
        <v>NONE</v>
      </c>
      <c r="H1051">
        <f>VLOOKUP(G1051, Tiers!B$1:C$134, 2, FALSE)</f>
        <v>7</v>
      </c>
      <c r="I1051" s="26" t="s">
        <v>5707</v>
      </c>
      <c r="J1051">
        <f t="shared" si="66"/>
        <v>5</v>
      </c>
      <c r="K1051">
        <f t="shared" si="67"/>
        <v>3</v>
      </c>
      <c r="L1051">
        <f t="shared" si="68"/>
        <v>13923</v>
      </c>
      <c r="M1051">
        <f t="shared" si="69"/>
        <v>457</v>
      </c>
      <c r="N1051">
        <v>33</v>
      </c>
      <c r="O1051" t="s">
        <v>357</v>
      </c>
      <c r="P1051" t="s">
        <v>21</v>
      </c>
      <c r="Q1051" t="s">
        <v>22</v>
      </c>
      <c r="R1051" t="s">
        <v>21</v>
      </c>
      <c r="S1051" t="s">
        <v>563</v>
      </c>
      <c r="W1051">
        <v>176</v>
      </c>
      <c r="X1051">
        <v>70</v>
      </c>
      <c r="Y1051">
        <v>20</v>
      </c>
      <c r="Z1051">
        <v>266</v>
      </c>
    </row>
    <row r="1052" spans="1:26" ht="15.95">
      <c r="A1052" t="s">
        <v>5524</v>
      </c>
      <c r="B1052" t="s">
        <v>81</v>
      </c>
      <c r="C1052" t="str">
        <f>VLOOKUP(B1052, Positions!A$1:B$160, 2, FALSE)</f>
        <v>Defender</v>
      </c>
      <c r="D1052" t="s">
        <v>2443</v>
      </c>
      <c r="E1052" t="s">
        <v>5666</v>
      </c>
      <c r="F1052" t="s">
        <v>21</v>
      </c>
      <c r="G1052" t="str">
        <f>VLOOKUP(E1052, Tiers!M$1:P$134, 3, FALSE)</f>
        <v>NONE</v>
      </c>
      <c r="H1052">
        <f>VLOOKUP(G1052, Tiers!B$1:C$134, 2, FALSE)</f>
        <v>7</v>
      </c>
      <c r="I1052" s="26" t="s">
        <v>5708</v>
      </c>
      <c r="J1052">
        <f t="shared" si="66"/>
        <v>3</v>
      </c>
      <c r="K1052">
        <f t="shared" si="67"/>
        <v>3</v>
      </c>
      <c r="L1052">
        <f t="shared" si="68"/>
        <v>14719</v>
      </c>
      <c r="M1052">
        <f t="shared" si="69"/>
        <v>483</v>
      </c>
      <c r="N1052">
        <v>34</v>
      </c>
      <c r="O1052" t="s">
        <v>40</v>
      </c>
      <c r="P1052" t="s">
        <v>21</v>
      </c>
      <c r="Q1052" t="s">
        <v>22</v>
      </c>
      <c r="R1052" t="s">
        <v>21</v>
      </c>
      <c r="W1052">
        <v>188</v>
      </c>
      <c r="X1052">
        <v>79</v>
      </c>
      <c r="Y1052">
        <v>24</v>
      </c>
      <c r="Z1052">
        <v>438</v>
      </c>
    </row>
    <row r="1053" spans="1:26" ht="15.95">
      <c r="A1053" t="s">
        <v>5525</v>
      </c>
      <c r="B1053" t="s">
        <v>166</v>
      </c>
      <c r="C1053" t="str">
        <f>VLOOKUP(B1053, Positions!A$1:B$160, 2, FALSE)</f>
        <v>Goalkeeper</v>
      </c>
      <c r="D1053" t="s">
        <v>4210</v>
      </c>
      <c r="E1053" t="s">
        <v>5666</v>
      </c>
      <c r="F1053" t="s">
        <v>226</v>
      </c>
      <c r="G1053" t="str">
        <f>VLOOKUP(E1053, Tiers!M$1:P$134, 3, FALSE)</f>
        <v>NONE</v>
      </c>
      <c r="H1053">
        <f>VLOOKUP(G1053, Tiers!B$1:C$134, 2, FALSE)</f>
        <v>7</v>
      </c>
      <c r="I1053" s="26" t="s">
        <v>5709</v>
      </c>
      <c r="J1053">
        <f t="shared" si="66"/>
        <v>7</v>
      </c>
      <c r="K1053">
        <f t="shared" si="67"/>
        <v>4</v>
      </c>
      <c r="L1053">
        <f t="shared" si="68"/>
        <v>15326</v>
      </c>
      <c r="M1053">
        <f t="shared" si="69"/>
        <v>503</v>
      </c>
      <c r="N1053">
        <v>34</v>
      </c>
      <c r="O1053" t="s">
        <v>113</v>
      </c>
      <c r="P1053" t="s">
        <v>21</v>
      </c>
      <c r="Q1053" t="s">
        <v>22</v>
      </c>
      <c r="R1053" t="s">
        <v>21</v>
      </c>
      <c r="W1053">
        <v>188</v>
      </c>
      <c r="X1053">
        <v>81</v>
      </c>
      <c r="Y1053">
        <v>0</v>
      </c>
      <c r="Z1053">
        <v>317</v>
      </c>
    </row>
    <row r="1054" spans="1:26" ht="15.95">
      <c r="A1054" t="s">
        <v>5526</v>
      </c>
      <c r="B1054" t="s">
        <v>1380</v>
      </c>
      <c r="C1054" t="str">
        <f>VLOOKUP(B1054, Positions!A$1:B$160, 2, FALSE)</f>
        <v>Forward</v>
      </c>
      <c r="D1054" t="s">
        <v>1243</v>
      </c>
      <c r="E1054" t="s">
        <v>5666</v>
      </c>
      <c r="F1054" t="s">
        <v>21</v>
      </c>
      <c r="G1054" t="str">
        <f>VLOOKUP(E1054, Tiers!M$1:P$134, 3, FALSE)</f>
        <v>NONE</v>
      </c>
      <c r="H1054">
        <f>VLOOKUP(G1054, Tiers!B$1:C$134, 2, FALSE)</f>
        <v>7</v>
      </c>
      <c r="I1054" s="26" t="s">
        <v>5901</v>
      </c>
      <c r="J1054">
        <f t="shared" si="66"/>
        <v>6</v>
      </c>
      <c r="K1054">
        <f t="shared" si="67"/>
        <v>4</v>
      </c>
      <c r="L1054">
        <f t="shared" si="68"/>
        <v>12445</v>
      </c>
      <c r="M1054">
        <f t="shared" si="69"/>
        <v>408</v>
      </c>
      <c r="N1054">
        <v>34</v>
      </c>
      <c r="O1054" t="s">
        <v>2621</v>
      </c>
      <c r="P1054" t="s">
        <v>21</v>
      </c>
      <c r="Q1054" t="s">
        <v>22</v>
      </c>
      <c r="R1054" t="s">
        <v>21</v>
      </c>
      <c r="W1054">
        <v>183</v>
      </c>
      <c r="X1054">
        <v>77</v>
      </c>
      <c r="Y1054">
        <v>99</v>
      </c>
      <c r="Z1054">
        <v>490</v>
      </c>
    </row>
    <row r="1055" spans="1:26" ht="15.95">
      <c r="A1055" t="s">
        <v>3270</v>
      </c>
      <c r="B1055" t="s">
        <v>843</v>
      </c>
      <c r="C1055" t="str">
        <f>VLOOKUP(B1055, Positions!A$1:B$160, 2, FALSE)</f>
        <v>Defender</v>
      </c>
      <c r="D1055" t="s">
        <v>326</v>
      </c>
      <c r="E1055" t="s">
        <v>5663</v>
      </c>
      <c r="F1055" t="s">
        <v>21</v>
      </c>
      <c r="G1055" t="str">
        <f>VLOOKUP(E1055, Tiers!M$1:P$134, 3, FALSE)</f>
        <v>ENG4</v>
      </c>
      <c r="H1055">
        <f>VLOOKUP(G1055, Tiers!B$1:C$134, 2, FALSE)</f>
        <v>5</v>
      </c>
      <c r="I1055" s="26" t="s">
        <v>5902</v>
      </c>
      <c r="J1055">
        <f t="shared" si="66"/>
        <v>5</v>
      </c>
      <c r="K1055">
        <f t="shared" si="67"/>
        <v>3</v>
      </c>
      <c r="L1055">
        <f t="shared" si="68"/>
        <v>12453</v>
      </c>
      <c r="M1055">
        <f t="shared" si="69"/>
        <v>409</v>
      </c>
      <c r="N1055">
        <v>34</v>
      </c>
      <c r="O1055" t="s">
        <v>221</v>
      </c>
      <c r="P1055" t="s">
        <v>21</v>
      </c>
      <c r="Q1055" t="s">
        <v>22</v>
      </c>
      <c r="R1055" t="s">
        <v>21</v>
      </c>
      <c r="W1055">
        <v>171</v>
      </c>
      <c r="X1055">
        <v>67</v>
      </c>
      <c r="Y1055">
        <v>76</v>
      </c>
      <c r="Z1055">
        <v>452</v>
      </c>
    </row>
    <row r="1056" spans="1:26" ht="15.95">
      <c r="A1056" t="s">
        <v>5527</v>
      </c>
      <c r="B1056" t="s">
        <v>166</v>
      </c>
      <c r="C1056" t="str">
        <f>VLOOKUP(B1056, Positions!A$1:B$160, 2, FALSE)</f>
        <v>Goalkeeper</v>
      </c>
      <c r="D1056" t="s">
        <v>204</v>
      </c>
      <c r="E1056" t="s">
        <v>5665</v>
      </c>
      <c r="F1056" t="s">
        <v>21</v>
      </c>
      <c r="G1056" t="str">
        <f>VLOOKUP(E1056, Tiers!M$1:P$134, 3, FALSE)</f>
        <v>ENG2</v>
      </c>
      <c r="H1056">
        <f>VLOOKUP(G1056, Tiers!B$1:C$134, 2, FALSE)</f>
        <v>3</v>
      </c>
      <c r="I1056" s="26" t="s">
        <v>5903</v>
      </c>
      <c r="J1056">
        <f t="shared" si="66"/>
        <v>5</v>
      </c>
      <c r="K1056">
        <f t="shared" si="67"/>
        <v>3</v>
      </c>
      <c r="L1056">
        <f t="shared" si="68"/>
        <v>12459</v>
      </c>
      <c r="M1056">
        <f t="shared" si="69"/>
        <v>409</v>
      </c>
      <c r="N1056">
        <v>34</v>
      </c>
      <c r="O1056" t="s">
        <v>5528</v>
      </c>
      <c r="P1056" t="s">
        <v>21</v>
      </c>
      <c r="Q1056" t="s">
        <v>642</v>
      </c>
      <c r="R1056" t="s">
        <v>21</v>
      </c>
      <c r="S1056" t="s">
        <v>563</v>
      </c>
      <c r="W1056">
        <v>186</v>
      </c>
      <c r="X1056">
        <v>85</v>
      </c>
      <c r="Y1056">
        <v>0</v>
      </c>
      <c r="Z1056">
        <v>317</v>
      </c>
    </row>
    <row r="1057" spans="1:26" ht="15.95">
      <c r="A1057" t="s">
        <v>5529</v>
      </c>
      <c r="B1057" t="s">
        <v>278</v>
      </c>
      <c r="C1057" t="str">
        <f>VLOOKUP(B1057, Positions!A$1:B$160, 2, FALSE)</f>
        <v>Midfielder</v>
      </c>
      <c r="D1057" t="s">
        <v>329</v>
      </c>
      <c r="E1057" t="s">
        <v>62</v>
      </c>
      <c r="F1057" t="s">
        <v>21</v>
      </c>
      <c r="G1057" t="str">
        <f>VLOOKUP(E1057, Tiers!M$1:P$134, 3, FALSE)</f>
        <v>ENG1</v>
      </c>
      <c r="H1057">
        <f>VLOOKUP(G1057, Tiers!B$1:C$134, 2, FALSE)</f>
        <v>1</v>
      </c>
      <c r="I1057" s="26" t="s">
        <v>5904</v>
      </c>
      <c r="J1057">
        <f t="shared" si="66"/>
        <v>5</v>
      </c>
      <c r="K1057">
        <f t="shared" si="67"/>
        <v>3</v>
      </c>
      <c r="L1057">
        <f t="shared" si="68"/>
        <v>12463</v>
      </c>
      <c r="M1057">
        <f t="shared" si="69"/>
        <v>409</v>
      </c>
      <c r="N1057">
        <v>34</v>
      </c>
      <c r="O1057" t="s">
        <v>185</v>
      </c>
      <c r="P1057" t="s">
        <v>21</v>
      </c>
      <c r="Q1057" t="s">
        <v>22</v>
      </c>
      <c r="R1057" t="s">
        <v>21</v>
      </c>
      <c r="S1057" t="s">
        <v>594</v>
      </c>
      <c r="W1057">
        <v>173</v>
      </c>
      <c r="X1057">
        <v>64</v>
      </c>
      <c r="Y1057">
        <v>48</v>
      </c>
      <c r="Z1057">
        <v>372</v>
      </c>
    </row>
    <row r="1058" spans="1:26" ht="15.95">
      <c r="A1058" t="s">
        <v>5530</v>
      </c>
      <c r="B1058" t="s">
        <v>196</v>
      </c>
      <c r="C1058" t="str">
        <f>VLOOKUP(B1058, Positions!A$1:B$160, 2, FALSE)</f>
        <v>Defender</v>
      </c>
      <c r="D1058" t="s">
        <v>98</v>
      </c>
      <c r="E1058" t="s">
        <v>5665</v>
      </c>
      <c r="F1058" t="s">
        <v>21</v>
      </c>
      <c r="G1058" t="str">
        <f>VLOOKUP(E1058, Tiers!M$1:P$134, 3, FALSE)</f>
        <v>ENG2</v>
      </c>
      <c r="H1058">
        <f>VLOOKUP(G1058, Tiers!B$1:C$134, 2, FALSE)</f>
        <v>3</v>
      </c>
      <c r="I1058" s="26" t="s">
        <v>5905</v>
      </c>
      <c r="J1058">
        <f t="shared" si="66"/>
        <v>5</v>
      </c>
      <c r="K1058">
        <f t="shared" si="67"/>
        <v>3</v>
      </c>
      <c r="L1058">
        <f t="shared" si="68"/>
        <v>12465</v>
      </c>
      <c r="M1058">
        <f t="shared" si="69"/>
        <v>409</v>
      </c>
      <c r="N1058">
        <v>34</v>
      </c>
      <c r="O1058" t="s">
        <v>2335</v>
      </c>
      <c r="P1058" t="s">
        <v>21</v>
      </c>
      <c r="Q1058" t="s">
        <v>22</v>
      </c>
      <c r="R1058" t="s">
        <v>21</v>
      </c>
      <c r="W1058">
        <v>178</v>
      </c>
      <c r="X1058">
        <v>69</v>
      </c>
      <c r="Y1058">
        <v>14</v>
      </c>
      <c r="Z1058">
        <v>485</v>
      </c>
    </row>
    <row r="1059" spans="1:26" ht="15.95">
      <c r="A1059" t="s">
        <v>5531</v>
      </c>
      <c r="B1059" t="s">
        <v>166</v>
      </c>
      <c r="C1059" t="str">
        <f>VLOOKUP(B1059, Positions!A$1:B$160, 2, FALSE)</f>
        <v>Goalkeeper</v>
      </c>
      <c r="D1059" t="s">
        <v>397</v>
      </c>
      <c r="E1059" t="s">
        <v>5665</v>
      </c>
      <c r="F1059" t="s">
        <v>21</v>
      </c>
      <c r="G1059" t="str">
        <f>VLOOKUP(E1059, Tiers!M$1:P$134, 3, FALSE)</f>
        <v>ENG2</v>
      </c>
      <c r="H1059">
        <f>VLOOKUP(G1059, Tiers!B$1:C$134, 2, FALSE)</f>
        <v>3</v>
      </c>
      <c r="I1059" s="26" t="s">
        <v>5906</v>
      </c>
      <c r="J1059">
        <f t="shared" si="66"/>
        <v>5</v>
      </c>
      <c r="K1059">
        <f t="shared" si="67"/>
        <v>3</v>
      </c>
      <c r="L1059">
        <f t="shared" si="68"/>
        <v>12478</v>
      </c>
      <c r="M1059">
        <f t="shared" si="69"/>
        <v>409</v>
      </c>
      <c r="N1059">
        <v>34</v>
      </c>
      <c r="O1059" t="s">
        <v>357</v>
      </c>
      <c r="P1059" t="s">
        <v>21</v>
      </c>
      <c r="Q1059" t="s">
        <v>22</v>
      </c>
      <c r="R1059" t="s">
        <v>21</v>
      </c>
      <c r="W1059">
        <v>199</v>
      </c>
      <c r="X1059">
        <v>92</v>
      </c>
      <c r="Y1059">
        <v>0</v>
      </c>
      <c r="Z1059">
        <v>270</v>
      </c>
    </row>
    <row r="1060" spans="1:26" ht="15.95">
      <c r="A1060" t="s">
        <v>5532</v>
      </c>
      <c r="B1060" t="s">
        <v>36</v>
      </c>
      <c r="C1060" t="str">
        <f>VLOOKUP(B1060, Positions!A$1:B$160, 2, FALSE)</f>
        <v>Midfielder</v>
      </c>
      <c r="D1060" t="s">
        <v>671</v>
      </c>
      <c r="E1060" t="s">
        <v>5664</v>
      </c>
      <c r="F1060" t="s">
        <v>21</v>
      </c>
      <c r="G1060" t="str">
        <f>VLOOKUP(E1060, Tiers!M$1:P$134, 3, FALSE)</f>
        <v>ENG3</v>
      </c>
      <c r="H1060">
        <f>VLOOKUP(G1060, Tiers!B$1:C$134, 2, FALSE)</f>
        <v>4</v>
      </c>
      <c r="I1060" s="26" t="s">
        <v>5907</v>
      </c>
      <c r="J1060">
        <f t="shared" si="66"/>
        <v>4</v>
      </c>
      <c r="K1060">
        <f t="shared" si="67"/>
        <v>3</v>
      </c>
      <c r="L1060">
        <f t="shared" si="68"/>
        <v>12486</v>
      </c>
      <c r="M1060">
        <f t="shared" si="69"/>
        <v>410</v>
      </c>
      <c r="N1060">
        <v>34</v>
      </c>
      <c r="O1060" t="s">
        <v>253</v>
      </c>
      <c r="P1060" t="s">
        <v>21</v>
      </c>
      <c r="Q1060" t="s">
        <v>22</v>
      </c>
      <c r="R1060" t="s">
        <v>21</v>
      </c>
      <c r="W1060">
        <v>178</v>
      </c>
      <c r="X1060">
        <v>78</v>
      </c>
      <c r="Y1060">
        <v>28</v>
      </c>
      <c r="Z1060">
        <v>378</v>
      </c>
    </row>
    <row r="1061" spans="1:26" ht="15.95">
      <c r="A1061" t="s">
        <v>5533</v>
      </c>
      <c r="B1061" t="s">
        <v>16</v>
      </c>
      <c r="C1061" t="str">
        <f>VLOOKUP(B1061, Positions!A$1:B$160, 2, FALSE)</f>
        <v>Forward</v>
      </c>
      <c r="D1061" t="s">
        <v>185</v>
      </c>
      <c r="E1061" t="s">
        <v>5664</v>
      </c>
      <c r="F1061" t="s">
        <v>21</v>
      </c>
      <c r="G1061" t="str">
        <f>VLOOKUP(E1061, Tiers!M$1:P$134, 3, FALSE)</f>
        <v>ENG3</v>
      </c>
      <c r="H1061">
        <f>VLOOKUP(G1061, Tiers!B$1:C$134, 2, FALSE)</f>
        <v>4</v>
      </c>
      <c r="I1061" s="26" t="s">
        <v>5908</v>
      </c>
      <c r="J1061">
        <f t="shared" si="66"/>
        <v>4</v>
      </c>
      <c r="K1061">
        <f t="shared" si="67"/>
        <v>3</v>
      </c>
      <c r="L1061">
        <f t="shared" si="68"/>
        <v>12498</v>
      </c>
      <c r="M1061">
        <f t="shared" si="69"/>
        <v>410</v>
      </c>
      <c r="N1061">
        <v>34</v>
      </c>
      <c r="O1061" t="s">
        <v>370</v>
      </c>
      <c r="P1061" t="s">
        <v>21</v>
      </c>
      <c r="Q1061" t="s">
        <v>22</v>
      </c>
      <c r="R1061" t="s">
        <v>21</v>
      </c>
      <c r="W1061">
        <v>186</v>
      </c>
      <c r="X1061">
        <v>90</v>
      </c>
      <c r="Y1061">
        <v>199</v>
      </c>
      <c r="Z1061">
        <v>529</v>
      </c>
    </row>
    <row r="1062" spans="1:26" ht="15.95">
      <c r="A1062" t="s">
        <v>5534</v>
      </c>
      <c r="B1062" t="s">
        <v>5535</v>
      </c>
      <c r="C1062" t="str">
        <f>VLOOKUP(B1062, Positions!A$1:B$160, 2, FALSE)</f>
        <v>Defender</v>
      </c>
      <c r="D1062" t="s">
        <v>1310</v>
      </c>
      <c r="E1062" t="s">
        <v>5667</v>
      </c>
      <c r="F1062" t="s">
        <v>21</v>
      </c>
      <c r="G1062" t="str">
        <f>VLOOKUP(E1062, Tiers!M$1:P$134, 3, FALSE)</f>
        <v>SCO2</v>
      </c>
      <c r="H1062">
        <f>VLOOKUP(G1062, Tiers!B$1:C$134, 2, FALSE)</f>
        <v>6</v>
      </c>
      <c r="I1062" s="26" t="s">
        <v>5909</v>
      </c>
      <c r="J1062">
        <f t="shared" si="66"/>
        <v>3</v>
      </c>
      <c r="K1062">
        <f t="shared" si="67"/>
        <v>3</v>
      </c>
      <c r="L1062">
        <f t="shared" si="68"/>
        <v>12514</v>
      </c>
      <c r="M1062">
        <f t="shared" si="69"/>
        <v>411</v>
      </c>
      <c r="N1062">
        <v>34</v>
      </c>
      <c r="O1062" t="s">
        <v>370</v>
      </c>
      <c r="P1062" t="s">
        <v>21</v>
      </c>
      <c r="Q1062" t="s">
        <v>22</v>
      </c>
      <c r="R1062" t="s">
        <v>21</v>
      </c>
      <c r="W1062">
        <v>176</v>
      </c>
      <c r="X1062">
        <v>70</v>
      </c>
      <c r="Y1062">
        <v>37</v>
      </c>
      <c r="Z1062">
        <v>430</v>
      </c>
    </row>
    <row r="1063" spans="1:26" ht="15.95">
      <c r="A1063" t="s">
        <v>5536</v>
      </c>
      <c r="B1063" t="s">
        <v>72</v>
      </c>
      <c r="C1063" t="str">
        <f>VLOOKUP(B1063, Positions!A$1:B$160, 2, FALSE)</f>
        <v>Defender</v>
      </c>
      <c r="D1063" t="s">
        <v>1243</v>
      </c>
      <c r="E1063" t="s">
        <v>5666</v>
      </c>
      <c r="F1063" t="s">
        <v>21</v>
      </c>
      <c r="G1063" t="str">
        <f>VLOOKUP(E1063, Tiers!M$1:P$134, 3, FALSE)</f>
        <v>NONE</v>
      </c>
      <c r="H1063">
        <f>VLOOKUP(G1063, Tiers!B$1:C$134, 2, FALSE)</f>
        <v>7</v>
      </c>
      <c r="I1063" s="26" t="s">
        <v>5910</v>
      </c>
      <c r="J1063">
        <f t="shared" si="66"/>
        <v>3</v>
      </c>
      <c r="K1063">
        <f t="shared" si="67"/>
        <v>3</v>
      </c>
      <c r="L1063">
        <f t="shared" si="68"/>
        <v>12515</v>
      </c>
      <c r="M1063">
        <f t="shared" si="69"/>
        <v>411</v>
      </c>
      <c r="N1063">
        <v>34</v>
      </c>
      <c r="O1063" t="s">
        <v>373</v>
      </c>
      <c r="P1063" t="s">
        <v>21</v>
      </c>
      <c r="Q1063" t="s">
        <v>22</v>
      </c>
      <c r="R1063" t="s">
        <v>21</v>
      </c>
      <c r="W1063">
        <v>173</v>
      </c>
      <c r="X1063">
        <v>76</v>
      </c>
      <c r="Y1063">
        <v>8</v>
      </c>
      <c r="Z1063">
        <v>451</v>
      </c>
    </row>
    <row r="1064" spans="1:26" ht="15.95">
      <c r="A1064" t="s">
        <v>5537</v>
      </c>
      <c r="B1064" t="s">
        <v>166</v>
      </c>
      <c r="C1064" t="str">
        <f>VLOOKUP(B1064, Positions!A$1:B$160, 2, FALSE)</f>
        <v>Goalkeeper</v>
      </c>
      <c r="D1064" t="s">
        <v>56</v>
      </c>
      <c r="E1064" t="s">
        <v>5664</v>
      </c>
      <c r="F1064" t="s">
        <v>21</v>
      </c>
      <c r="G1064" t="str">
        <f>VLOOKUP(E1064, Tiers!M$1:P$134, 3, FALSE)</f>
        <v>ENG3</v>
      </c>
      <c r="H1064">
        <f>VLOOKUP(G1064, Tiers!B$1:C$134, 2, FALSE)</f>
        <v>4</v>
      </c>
      <c r="I1064" s="26" t="s">
        <v>5911</v>
      </c>
      <c r="J1064">
        <f t="shared" si="66"/>
        <v>3</v>
      </c>
      <c r="K1064">
        <f t="shared" si="67"/>
        <v>3</v>
      </c>
      <c r="L1064">
        <f t="shared" si="68"/>
        <v>12523</v>
      </c>
      <c r="M1064">
        <f t="shared" si="69"/>
        <v>411</v>
      </c>
      <c r="N1064">
        <v>34</v>
      </c>
      <c r="O1064" t="s">
        <v>294</v>
      </c>
      <c r="P1064" t="s">
        <v>21</v>
      </c>
      <c r="Q1064" t="s">
        <v>22</v>
      </c>
      <c r="R1064" t="s">
        <v>21</v>
      </c>
      <c r="W1064">
        <v>188</v>
      </c>
      <c r="X1064">
        <v>83</v>
      </c>
      <c r="Y1064">
        <v>0</v>
      </c>
      <c r="Z1064">
        <v>100</v>
      </c>
    </row>
    <row r="1065" spans="1:26" ht="15.95">
      <c r="A1065" t="s">
        <v>5538</v>
      </c>
      <c r="B1065" t="s">
        <v>36</v>
      </c>
      <c r="C1065" t="str">
        <f>VLOOKUP(B1065, Positions!A$1:B$160, 2, FALSE)</f>
        <v>Midfielder</v>
      </c>
      <c r="D1065" t="s">
        <v>329</v>
      </c>
      <c r="E1065" t="s">
        <v>62</v>
      </c>
      <c r="F1065" t="s">
        <v>21</v>
      </c>
      <c r="G1065" t="str">
        <f>VLOOKUP(E1065, Tiers!M$1:P$134, 3, FALSE)</f>
        <v>ENG1</v>
      </c>
      <c r="H1065">
        <f>VLOOKUP(G1065, Tiers!B$1:C$134, 2, FALSE)</f>
        <v>1</v>
      </c>
      <c r="I1065" s="26" t="s">
        <v>5912</v>
      </c>
      <c r="J1065">
        <f t="shared" ref="J1065:J1128" si="70">MONTH(I1065)</f>
        <v>2</v>
      </c>
      <c r="K1065">
        <f t="shared" ref="K1065:K1128" si="71">IF(OR(MONTH(I1065)=9, MONTH(I1065)=10, MONTH(I1065)=11), 1,
IF(OR(MONTH(I1065)=12, MONTH(I1065)=1, MONTH(I1065)=2), 2,
IF(OR(MONTH(I1065)=3, MONTH(I1065)=4, MONTH(I1065)=5), 3,
4)))</f>
        <v>2</v>
      </c>
      <c r="L1065">
        <f t="shared" ref="L1065:L1128" si="72">DATEDIF(I1065, DATE(2015, 7, 1), "d")</f>
        <v>12546</v>
      </c>
      <c r="M1065">
        <f t="shared" ref="M1065:M1128" si="73">DATEDIF(I1065, DATE(2015, 7, 1), "m")</f>
        <v>412</v>
      </c>
      <c r="N1065">
        <v>34</v>
      </c>
      <c r="O1065" t="s">
        <v>897</v>
      </c>
      <c r="P1065" t="s">
        <v>21</v>
      </c>
      <c r="Q1065" t="s">
        <v>22</v>
      </c>
      <c r="R1065" t="s">
        <v>21</v>
      </c>
      <c r="W1065">
        <v>183</v>
      </c>
      <c r="X1065">
        <v>78</v>
      </c>
      <c r="Y1065">
        <v>50</v>
      </c>
      <c r="Z1065">
        <v>562</v>
      </c>
    </row>
    <row r="1066" spans="1:26" ht="15.95">
      <c r="A1066" t="s">
        <v>5539</v>
      </c>
      <c r="B1066" t="s">
        <v>31</v>
      </c>
      <c r="C1066" t="str">
        <f>VLOOKUP(B1066, Positions!A$1:B$160, 2, FALSE)</f>
        <v>Defender</v>
      </c>
      <c r="D1066" t="s">
        <v>329</v>
      </c>
      <c r="E1066" t="s">
        <v>62</v>
      </c>
      <c r="F1066" t="s">
        <v>21</v>
      </c>
      <c r="G1066" t="str">
        <f>VLOOKUP(E1066, Tiers!M$1:P$134, 3, FALSE)</f>
        <v>ENG1</v>
      </c>
      <c r="H1066">
        <f>VLOOKUP(G1066, Tiers!B$1:C$134, 2, FALSE)</f>
        <v>1</v>
      </c>
      <c r="I1066" s="26" t="s">
        <v>5913</v>
      </c>
      <c r="J1066">
        <f t="shared" si="70"/>
        <v>2</v>
      </c>
      <c r="K1066">
        <f t="shared" si="71"/>
        <v>2</v>
      </c>
      <c r="L1066">
        <f t="shared" si="72"/>
        <v>12549</v>
      </c>
      <c r="M1066">
        <f t="shared" si="73"/>
        <v>412</v>
      </c>
      <c r="N1066">
        <v>34</v>
      </c>
      <c r="O1066" t="s">
        <v>330</v>
      </c>
      <c r="P1066" t="s">
        <v>21</v>
      </c>
      <c r="Q1066" t="s">
        <v>22</v>
      </c>
      <c r="R1066" t="s">
        <v>21</v>
      </c>
      <c r="W1066">
        <v>173</v>
      </c>
      <c r="X1066">
        <v>71</v>
      </c>
      <c r="Y1066">
        <v>0</v>
      </c>
      <c r="Z1066">
        <v>264</v>
      </c>
    </row>
    <row r="1067" spans="1:26" ht="15.95">
      <c r="A1067" t="s">
        <v>5540</v>
      </c>
      <c r="B1067" t="s">
        <v>196</v>
      </c>
      <c r="C1067" t="str">
        <f>VLOOKUP(B1067, Positions!A$1:B$160, 2, FALSE)</f>
        <v>Defender</v>
      </c>
      <c r="D1067" t="s">
        <v>4822</v>
      </c>
      <c r="E1067" t="s">
        <v>5666</v>
      </c>
      <c r="F1067" t="s">
        <v>226</v>
      </c>
      <c r="G1067" t="str">
        <f>VLOOKUP(E1067, Tiers!M$1:P$134, 3, FALSE)</f>
        <v>NONE</v>
      </c>
      <c r="H1067">
        <f>VLOOKUP(G1067, Tiers!B$1:C$134, 2, FALSE)</f>
        <v>7</v>
      </c>
      <c r="I1067" s="26" t="s">
        <v>5914</v>
      </c>
      <c r="J1067">
        <f t="shared" si="70"/>
        <v>2</v>
      </c>
      <c r="K1067">
        <f t="shared" si="71"/>
        <v>2</v>
      </c>
      <c r="L1067">
        <f t="shared" si="72"/>
        <v>12550</v>
      </c>
      <c r="M1067">
        <f t="shared" si="73"/>
        <v>412</v>
      </c>
      <c r="N1067">
        <v>34</v>
      </c>
      <c r="O1067" t="s">
        <v>1395</v>
      </c>
      <c r="P1067" t="s">
        <v>21</v>
      </c>
      <c r="Q1067" t="s">
        <v>22</v>
      </c>
      <c r="R1067" t="s">
        <v>21</v>
      </c>
      <c r="W1067">
        <v>175</v>
      </c>
      <c r="X1067">
        <v>68</v>
      </c>
      <c r="Y1067">
        <v>13</v>
      </c>
      <c r="Z1067">
        <v>449</v>
      </c>
    </row>
    <row r="1068" spans="1:26" ht="15.95">
      <c r="A1068" t="s">
        <v>5541</v>
      </c>
      <c r="B1068" t="s">
        <v>16</v>
      </c>
      <c r="C1068" t="str">
        <f>VLOOKUP(B1068, Positions!A$1:B$160, 2, FALSE)</f>
        <v>Forward</v>
      </c>
      <c r="D1068" t="s">
        <v>4059</v>
      </c>
      <c r="E1068" t="s">
        <v>5666</v>
      </c>
      <c r="F1068" t="s">
        <v>21</v>
      </c>
      <c r="G1068" t="str">
        <f>VLOOKUP(E1068, Tiers!M$1:P$134, 3, FALSE)</f>
        <v>NONE</v>
      </c>
      <c r="H1068">
        <f>VLOOKUP(G1068, Tiers!B$1:C$134, 2, FALSE)</f>
        <v>7</v>
      </c>
      <c r="I1068" s="26" t="s">
        <v>5915</v>
      </c>
      <c r="J1068">
        <f t="shared" si="70"/>
        <v>2</v>
      </c>
      <c r="K1068">
        <f t="shared" si="71"/>
        <v>2</v>
      </c>
      <c r="L1068">
        <f t="shared" si="72"/>
        <v>12556</v>
      </c>
      <c r="M1068">
        <f t="shared" si="73"/>
        <v>412</v>
      </c>
      <c r="N1068">
        <v>34</v>
      </c>
      <c r="O1068" t="s">
        <v>74</v>
      </c>
      <c r="P1068" t="s">
        <v>21</v>
      </c>
      <c r="Q1068" t="s">
        <v>22</v>
      </c>
      <c r="R1068" t="s">
        <v>21</v>
      </c>
      <c r="W1068">
        <v>178</v>
      </c>
      <c r="X1068">
        <v>81</v>
      </c>
      <c r="Y1068">
        <v>145</v>
      </c>
      <c r="Z1068">
        <v>439</v>
      </c>
    </row>
    <row r="1069" spans="1:26" ht="15.95">
      <c r="A1069" t="s">
        <v>5542</v>
      </c>
      <c r="B1069" t="s">
        <v>16</v>
      </c>
      <c r="C1069" t="str">
        <f>VLOOKUP(B1069, Positions!A$1:B$160, 2, FALSE)</f>
        <v>Forward</v>
      </c>
      <c r="D1069" t="s">
        <v>5666</v>
      </c>
      <c r="E1069" t="s">
        <v>5666</v>
      </c>
      <c r="F1069" t="s">
        <v>21</v>
      </c>
      <c r="G1069" t="str">
        <f>VLOOKUP(E1069, Tiers!M$1:P$134, 3, FALSE)</f>
        <v>NONE</v>
      </c>
      <c r="H1069">
        <f>VLOOKUP(G1069, Tiers!B$1:C$134, 2, FALSE)</f>
        <v>7</v>
      </c>
      <c r="I1069" s="26" t="s">
        <v>5696</v>
      </c>
      <c r="J1069">
        <f t="shared" si="70"/>
        <v>2</v>
      </c>
      <c r="K1069">
        <f t="shared" si="71"/>
        <v>2</v>
      </c>
      <c r="L1069">
        <f t="shared" si="72"/>
        <v>12559</v>
      </c>
      <c r="M1069">
        <f t="shared" si="73"/>
        <v>412</v>
      </c>
      <c r="N1069">
        <v>34</v>
      </c>
      <c r="O1069" t="s">
        <v>512</v>
      </c>
      <c r="P1069" t="s">
        <v>21</v>
      </c>
      <c r="Q1069" t="s">
        <v>22</v>
      </c>
      <c r="R1069" t="s">
        <v>21</v>
      </c>
      <c r="S1069" t="s">
        <v>342</v>
      </c>
      <c r="W1069">
        <v>171</v>
      </c>
      <c r="X1069">
        <v>64</v>
      </c>
      <c r="Y1069">
        <v>114</v>
      </c>
      <c r="Z1069">
        <v>382</v>
      </c>
    </row>
    <row r="1070" spans="1:26" ht="15.95">
      <c r="A1070" t="s">
        <v>5543</v>
      </c>
      <c r="B1070" t="s">
        <v>16</v>
      </c>
      <c r="C1070" t="str">
        <f>VLOOKUP(B1070, Positions!A$1:B$160, 2, FALSE)</f>
        <v>Forward</v>
      </c>
      <c r="D1070" t="s">
        <v>537</v>
      </c>
      <c r="E1070" t="s">
        <v>62</v>
      </c>
      <c r="F1070" t="s">
        <v>21</v>
      </c>
      <c r="G1070" t="str">
        <f>VLOOKUP(E1070, Tiers!M$1:P$134, 3, FALSE)</f>
        <v>ENG1</v>
      </c>
      <c r="H1070">
        <f>VLOOKUP(G1070, Tiers!B$1:C$134, 2, FALSE)</f>
        <v>1</v>
      </c>
      <c r="I1070" s="26" t="s">
        <v>5697</v>
      </c>
      <c r="J1070">
        <f t="shared" si="70"/>
        <v>12</v>
      </c>
      <c r="K1070">
        <f t="shared" si="71"/>
        <v>2</v>
      </c>
      <c r="L1070">
        <f t="shared" si="72"/>
        <v>12613</v>
      </c>
      <c r="M1070">
        <f t="shared" si="73"/>
        <v>414</v>
      </c>
      <c r="N1070">
        <v>34</v>
      </c>
      <c r="O1070" t="s">
        <v>1308</v>
      </c>
      <c r="P1070" t="s">
        <v>21</v>
      </c>
      <c r="Q1070" t="s">
        <v>22</v>
      </c>
      <c r="R1070" t="s">
        <v>21</v>
      </c>
      <c r="W1070">
        <v>200</v>
      </c>
      <c r="X1070">
        <v>84</v>
      </c>
      <c r="Y1070">
        <v>131</v>
      </c>
      <c r="Z1070">
        <v>500</v>
      </c>
    </row>
    <row r="1071" spans="1:26" ht="15.95">
      <c r="A1071" t="s">
        <v>5544</v>
      </c>
      <c r="B1071" t="s">
        <v>16</v>
      </c>
      <c r="C1071" t="str">
        <f>VLOOKUP(B1071, Positions!A$1:B$160, 2, FALSE)</f>
        <v>Forward</v>
      </c>
      <c r="D1071" t="s">
        <v>229</v>
      </c>
      <c r="E1071" t="s">
        <v>5665</v>
      </c>
      <c r="F1071" t="s">
        <v>21</v>
      </c>
      <c r="G1071" t="str">
        <f>VLOOKUP(E1071, Tiers!M$1:P$134, 3, FALSE)</f>
        <v>ENG2</v>
      </c>
      <c r="H1071">
        <f>VLOOKUP(G1071, Tiers!B$1:C$134, 2, FALSE)</f>
        <v>3</v>
      </c>
      <c r="I1071" s="26" t="s">
        <v>5698</v>
      </c>
      <c r="J1071">
        <f t="shared" si="70"/>
        <v>11</v>
      </c>
      <c r="K1071">
        <f t="shared" si="71"/>
        <v>1</v>
      </c>
      <c r="L1071">
        <f t="shared" si="72"/>
        <v>12633</v>
      </c>
      <c r="M1071">
        <f t="shared" si="73"/>
        <v>415</v>
      </c>
      <c r="N1071">
        <v>34</v>
      </c>
      <c r="O1071" t="s">
        <v>74</v>
      </c>
      <c r="P1071" t="s">
        <v>21</v>
      </c>
      <c r="Q1071" t="s">
        <v>22</v>
      </c>
      <c r="R1071" t="s">
        <v>21</v>
      </c>
      <c r="S1071" t="s">
        <v>3679</v>
      </c>
      <c r="W1071">
        <v>186</v>
      </c>
      <c r="X1071">
        <v>75</v>
      </c>
      <c r="Y1071">
        <v>138</v>
      </c>
      <c r="Z1071">
        <v>450</v>
      </c>
    </row>
    <row r="1072" spans="1:26" ht="15.95">
      <c r="A1072" t="s">
        <v>5545</v>
      </c>
      <c r="B1072" t="s">
        <v>36</v>
      </c>
      <c r="C1072" t="str">
        <f>VLOOKUP(B1072, Positions!A$1:B$160, 2, FALSE)</f>
        <v>Midfielder</v>
      </c>
      <c r="D1072" t="s">
        <v>2985</v>
      </c>
      <c r="E1072" t="s">
        <v>5666</v>
      </c>
      <c r="F1072" t="s">
        <v>21</v>
      </c>
      <c r="G1072" t="str">
        <f>VLOOKUP(E1072, Tiers!M$1:P$134, 3, FALSE)</f>
        <v>NONE</v>
      </c>
      <c r="H1072">
        <f>VLOOKUP(G1072, Tiers!B$1:C$134, 2, FALSE)</f>
        <v>7</v>
      </c>
      <c r="I1072" s="26" t="s">
        <v>5699</v>
      </c>
      <c r="J1072">
        <f t="shared" si="70"/>
        <v>11</v>
      </c>
      <c r="K1072">
        <f t="shared" si="71"/>
        <v>1</v>
      </c>
      <c r="L1072">
        <f t="shared" si="72"/>
        <v>12643</v>
      </c>
      <c r="M1072">
        <f t="shared" si="73"/>
        <v>415</v>
      </c>
      <c r="N1072">
        <v>34</v>
      </c>
      <c r="O1072" t="s">
        <v>455</v>
      </c>
      <c r="P1072" t="s">
        <v>21</v>
      </c>
      <c r="Q1072" t="s">
        <v>22</v>
      </c>
      <c r="R1072" t="s">
        <v>21</v>
      </c>
      <c r="W1072">
        <v>178</v>
      </c>
      <c r="X1072">
        <v>73</v>
      </c>
      <c r="Y1072">
        <v>22</v>
      </c>
      <c r="Z1072">
        <v>426</v>
      </c>
    </row>
    <row r="1073" spans="1:26" ht="15.95">
      <c r="A1073" t="s">
        <v>5546</v>
      </c>
      <c r="B1073" t="s">
        <v>3959</v>
      </c>
      <c r="C1073" t="str">
        <f>VLOOKUP(B1073, Positions!A$1:B$160, 2, FALSE)</f>
        <v>Midfielder</v>
      </c>
      <c r="D1073" t="s">
        <v>455</v>
      </c>
      <c r="E1073" t="s">
        <v>5664</v>
      </c>
      <c r="F1073" t="s">
        <v>21</v>
      </c>
      <c r="G1073" t="str">
        <f>VLOOKUP(E1073, Tiers!M$1:P$134, 3, FALSE)</f>
        <v>ENG3</v>
      </c>
      <c r="H1073">
        <f>VLOOKUP(G1073, Tiers!B$1:C$134, 2, FALSE)</f>
        <v>4</v>
      </c>
      <c r="I1073" s="26" t="s">
        <v>5700</v>
      </c>
      <c r="J1073">
        <f t="shared" si="70"/>
        <v>5</v>
      </c>
      <c r="K1073">
        <f t="shared" si="71"/>
        <v>3</v>
      </c>
      <c r="L1073">
        <f t="shared" si="72"/>
        <v>12818</v>
      </c>
      <c r="M1073">
        <f t="shared" si="73"/>
        <v>421</v>
      </c>
      <c r="N1073">
        <v>34</v>
      </c>
      <c r="O1073" t="s">
        <v>136</v>
      </c>
      <c r="P1073" t="s">
        <v>21</v>
      </c>
      <c r="Q1073" t="s">
        <v>22</v>
      </c>
      <c r="R1073" t="s">
        <v>21</v>
      </c>
      <c r="W1073">
        <v>170</v>
      </c>
      <c r="X1073">
        <v>65</v>
      </c>
      <c r="Y1073">
        <v>58</v>
      </c>
      <c r="Z1073">
        <v>507</v>
      </c>
    </row>
    <row r="1074" spans="1:26" ht="15.95">
      <c r="A1074" t="s">
        <v>5547</v>
      </c>
      <c r="B1074" t="s">
        <v>166</v>
      </c>
      <c r="C1074" t="str">
        <f>VLOOKUP(B1074, Positions!A$1:B$160, 2, FALSE)</f>
        <v>Goalkeeper</v>
      </c>
      <c r="D1074" t="s">
        <v>5548</v>
      </c>
      <c r="E1074" t="s">
        <v>5671</v>
      </c>
      <c r="F1074" t="s">
        <v>421</v>
      </c>
      <c r="G1074" t="str">
        <f>VLOOKUP(E1074, Tiers!M$1:P$134, 3, FALSE)</f>
        <v>SCO4</v>
      </c>
      <c r="H1074">
        <f>VLOOKUP(G1074, Tiers!B$1:C$134, 2, FALSE)</f>
        <v>6</v>
      </c>
      <c r="I1074" s="26" t="s">
        <v>5701</v>
      </c>
      <c r="J1074">
        <f t="shared" si="70"/>
        <v>3</v>
      </c>
      <c r="K1074">
        <f t="shared" si="71"/>
        <v>3</v>
      </c>
      <c r="L1074">
        <f t="shared" si="72"/>
        <v>12887</v>
      </c>
      <c r="M1074">
        <f t="shared" si="73"/>
        <v>423</v>
      </c>
      <c r="N1074">
        <v>34</v>
      </c>
      <c r="O1074" t="s">
        <v>5666</v>
      </c>
      <c r="P1074" t="s">
        <v>21</v>
      </c>
      <c r="Q1074" t="s">
        <v>22</v>
      </c>
      <c r="R1074" t="s">
        <v>21</v>
      </c>
      <c r="S1074" t="s">
        <v>421</v>
      </c>
      <c r="W1074">
        <v>173</v>
      </c>
      <c r="X1074">
        <v>72</v>
      </c>
      <c r="Y1074">
        <v>0</v>
      </c>
      <c r="Z1074">
        <v>86</v>
      </c>
    </row>
    <row r="1075" spans="1:26" ht="15.95">
      <c r="A1075" t="s">
        <v>5549</v>
      </c>
      <c r="B1075" t="s">
        <v>72</v>
      </c>
      <c r="C1075" t="str">
        <f>VLOOKUP(B1075, Positions!A$1:B$160, 2, FALSE)</f>
        <v>Defender</v>
      </c>
      <c r="D1075" t="s">
        <v>5550</v>
      </c>
      <c r="E1075" t="s">
        <v>5668</v>
      </c>
      <c r="F1075" t="s">
        <v>465</v>
      </c>
      <c r="G1075" t="str">
        <f>VLOOKUP(E1075, Tiers!M$1:P$134, 3, FALSE)</f>
        <v>ITA1</v>
      </c>
      <c r="H1075">
        <f>VLOOKUP(G1075, Tiers!B$1:C$134, 2, FALSE)</f>
        <v>1</v>
      </c>
      <c r="I1075" s="26" t="s">
        <v>5702</v>
      </c>
      <c r="J1075">
        <f t="shared" si="70"/>
        <v>11</v>
      </c>
      <c r="K1075">
        <f t="shared" si="71"/>
        <v>1</v>
      </c>
      <c r="L1075">
        <f t="shared" si="72"/>
        <v>13024</v>
      </c>
      <c r="M1075">
        <f t="shared" si="73"/>
        <v>427</v>
      </c>
      <c r="N1075">
        <v>34</v>
      </c>
      <c r="O1075" t="s">
        <v>74</v>
      </c>
      <c r="P1075" t="s">
        <v>21</v>
      </c>
      <c r="Q1075" t="s">
        <v>22</v>
      </c>
      <c r="R1075" t="s">
        <v>21</v>
      </c>
      <c r="S1075" t="s">
        <v>3799</v>
      </c>
      <c r="W1075">
        <v>176</v>
      </c>
      <c r="X1075">
        <v>66</v>
      </c>
      <c r="Y1075">
        <v>16</v>
      </c>
      <c r="Z1075">
        <v>410</v>
      </c>
    </row>
    <row r="1076" spans="1:26" ht="15.95">
      <c r="A1076" t="s">
        <v>2556</v>
      </c>
      <c r="B1076" t="s">
        <v>81</v>
      </c>
      <c r="C1076" t="str">
        <f>VLOOKUP(B1076, Positions!A$1:B$160, 2, FALSE)</f>
        <v>Defender</v>
      </c>
      <c r="D1076" t="s">
        <v>5666</v>
      </c>
      <c r="E1076" t="s">
        <v>5666</v>
      </c>
      <c r="F1076" t="s">
        <v>21</v>
      </c>
      <c r="G1076" t="str">
        <f>VLOOKUP(E1076, Tiers!M$1:P$134, 3, FALSE)</f>
        <v>NONE</v>
      </c>
      <c r="H1076">
        <f>VLOOKUP(G1076, Tiers!B$1:C$134, 2, FALSE)</f>
        <v>7</v>
      </c>
      <c r="I1076" s="26" t="s">
        <v>5703</v>
      </c>
      <c r="J1076">
        <f t="shared" si="70"/>
        <v>10</v>
      </c>
      <c r="K1076">
        <f t="shared" si="71"/>
        <v>1</v>
      </c>
      <c r="L1076">
        <f t="shared" si="72"/>
        <v>13043</v>
      </c>
      <c r="M1076">
        <f t="shared" si="73"/>
        <v>428</v>
      </c>
      <c r="N1076">
        <v>34</v>
      </c>
      <c r="O1076" t="s">
        <v>124</v>
      </c>
      <c r="P1076" t="s">
        <v>21</v>
      </c>
      <c r="Q1076" t="s">
        <v>22</v>
      </c>
      <c r="R1076" t="s">
        <v>21</v>
      </c>
      <c r="W1076">
        <v>191</v>
      </c>
      <c r="X1076">
        <v>83</v>
      </c>
      <c r="Y1076">
        <v>21</v>
      </c>
      <c r="Z1076">
        <v>363</v>
      </c>
    </row>
    <row r="1077" spans="1:26" ht="15.95">
      <c r="A1077" t="s">
        <v>5551</v>
      </c>
      <c r="B1077" t="s">
        <v>81</v>
      </c>
      <c r="C1077" t="str">
        <f>VLOOKUP(B1077, Positions!A$1:B$160, 2, FALSE)</f>
        <v>Defender</v>
      </c>
      <c r="D1077" t="s">
        <v>169</v>
      </c>
      <c r="E1077" t="s">
        <v>62</v>
      </c>
      <c r="F1077" t="s">
        <v>21</v>
      </c>
      <c r="G1077" t="str">
        <f>VLOOKUP(E1077, Tiers!M$1:P$134, 3, FALSE)</f>
        <v>ENG1</v>
      </c>
      <c r="H1077">
        <f>VLOOKUP(G1077, Tiers!B$1:C$134, 2, FALSE)</f>
        <v>1</v>
      </c>
      <c r="I1077" s="26" t="s">
        <v>5704</v>
      </c>
      <c r="J1077">
        <f t="shared" si="70"/>
        <v>3</v>
      </c>
      <c r="K1077">
        <f t="shared" si="71"/>
        <v>3</v>
      </c>
      <c r="L1077">
        <f t="shared" si="72"/>
        <v>13245</v>
      </c>
      <c r="M1077">
        <f t="shared" si="73"/>
        <v>435</v>
      </c>
      <c r="N1077">
        <v>34</v>
      </c>
      <c r="O1077" t="s">
        <v>2335</v>
      </c>
      <c r="P1077" t="s">
        <v>21</v>
      </c>
      <c r="Q1077" t="s">
        <v>22</v>
      </c>
      <c r="R1077" t="s">
        <v>21</v>
      </c>
      <c r="W1077">
        <v>187</v>
      </c>
      <c r="X1077">
        <v>90</v>
      </c>
      <c r="Y1077">
        <v>39</v>
      </c>
      <c r="Z1077">
        <v>466</v>
      </c>
    </row>
    <row r="1078" spans="1:26" ht="15.95">
      <c r="A1078" t="s">
        <v>5552</v>
      </c>
      <c r="B1078" t="s">
        <v>166</v>
      </c>
      <c r="C1078" t="str">
        <f>VLOOKUP(B1078, Positions!A$1:B$160, 2, FALSE)</f>
        <v>Goalkeeper</v>
      </c>
      <c r="D1078" t="s">
        <v>5666</v>
      </c>
      <c r="E1078" t="s">
        <v>5666</v>
      </c>
      <c r="F1078" t="s">
        <v>21</v>
      </c>
      <c r="G1078" t="str">
        <f>VLOOKUP(E1078, Tiers!M$1:P$134, 3, FALSE)</f>
        <v>NONE</v>
      </c>
      <c r="H1078">
        <f>VLOOKUP(G1078, Tiers!B$1:C$134, 2, FALSE)</f>
        <v>7</v>
      </c>
      <c r="I1078" s="26" t="s">
        <v>5705</v>
      </c>
      <c r="J1078">
        <f t="shared" si="70"/>
        <v>3</v>
      </c>
      <c r="K1078">
        <f t="shared" si="71"/>
        <v>3</v>
      </c>
      <c r="L1078">
        <f t="shared" si="72"/>
        <v>13253</v>
      </c>
      <c r="M1078">
        <f t="shared" si="73"/>
        <v>435</v>
      </c>
      <c r="N1078">
        <v>34</v>
      </c>
      <c r="O1078" t="s">
        <v>1395</v>
      </c>
      <c r="P1078" t="s">
        <v>21</v>
      </c>
      <c r="Q1078" t="s">
        <v>22</v>
      </c>
      <c r="R1078" t="s">
        <v>21</v>
      </c>
      <c r="W1078">
        <v>196</v>
      </c>
      <c r="X1078">
        <v>86</v>
      </c>
      <c r="Y1078">
        <v>0</v>
      </c>
      <c r="Z1078">
        <v>75</v>
      </c>
    </row>
    <row r="1079" spans="1:26" ht="15.95">
      <c r="A1079" t="s">
        <v>5553</v>
      </c>
      <c r="B1079" t="s">
        <v>420</v>
      </c>
      <c r="C1079" t="str">
        <f>VLOOKUP(B1079, Positions!A$1:B$160, 2, FALSE)</f>
        <v>Midfielder</v>
      </c>
      <c r="D1079" t="s">
        <v>3117</v>
      </c>
      <c r="E1079" t="s">
        <v>5663</v>
      </c>
      <c r="F1079" t="s">
        <v>21</v>
      </c>
      <c r="G1079" t="str">
        <f>VLOOKUP(E1079, Tiers!M$1:P$134, 3, FALSE)</f>
        <v>ENG4</v>
      </c>
      <c r="H1079">
        <f>VLOOKUP(G1079, Tiers!B$1:C$134, 2, FALSE)</f>
        <v>5</v>
      </c>
      <c r="I1079" s="26" t="s">
        <v>5706</v>
      </c>
      <c r="J1079">
        <f t="shared" si="70"/>
        <v>3</v>
      </c>
      <c r="K1079">
        <f t="shared" si="71"/>
        <v>3</v>
      </c>
      <c r="L1079">
        <f t="shared" si="72"/>
        <v>13616</v>
      </c>
      <c r="M1079">
        <f t="shared" si="73"/>
        <v>447</v>
      </c>
      <c r="N1079">
        <v>34</v>
      </c>
      <c r="O1079" t="s">
        <v>3469</v>
      </c>
      <c r="P1079" t="s">
        <v>21</v>
      </c>
      <c r="Q1079" t="s">
        <v>22</v>
      </c>
      <c r="R1079" t="s">
        <v>21</v>
      </c>
      <c r="W1079">
        <v>178</v>
      </c>
      <c r="X1079">
        <v>76</v>
      </c>
      <c r="Y1079">
        <v>95</v>
      </c>
      <c r="Z1079">
        <v>528</v>
      </c>
    </row>
    <row r="1080" spans="1:26" ht="15.95">
      <c r="A1080" t="s">
        <v>5554</v>
      </c>
      <c r="B1080" t="s">
        <v>36</v>
      </c>
      <c r="C1080" t="str">
        <f>VLOOKUP(B1080, Positions!A$1:B$160, 2, FALSE)</f>
        <v>Midfielder</v>
      </c>
      <c r="D1080" t="s">
        <v>221</v>
      </c>
      <c r="E1080" t="s">
        <v>5664</v>
      </c>
      <c r="F1080" t="s">
        <v>21</v>
      </c>
      <c r="G1080" t="str">
        <f>VLOOKUP(E1080, Tiers!M$1:P$134, 3, FALSE)</f>
        <v>ENG3</v>
      </c>
      <c r="H1080">
        <f>VLOOKUP(G1080, Tiers!B$1:C$134, 2, FALSE)</f>
        <v>4</v>
      </c>
      <c r="I1080" s="26" t="s">
        <v>5707</v>
      </c>
      <c r="J1080">
        <f t="shared" si="70"/>
        <v>5</v>
      </c>
      <c r="K1080">
        <f t="shared" si="71"/>
        <v>3</v>
      </c>
      <c r="L1080">
        <f t="shared" si="72"/>
        <v>13923</v>
      </c>
      <c r="M1080">
        <f t="shared" si="73"/>
        <v>457</v>
      </c>
      <c r="N1080">
        <v>34</v>
      </c>
      <c r="O1080" t="s">
        <v>745</v>
      </c>
      <c r="P1080" t="s">
        <v>21</v>
      </c>
      <c r="Q1080" t="s">
        <v>22</v>
      </c>
      <c r="R1080" t="s">
        <v>21</v>
      </c>
      <c r="W1080">
        <v>178</v>
      </c>
      <c r="X1080">
        <v>71</v>
      </c>
      <c r="Y1080">
        <v>12</v>
      </c>
      <c r="Z1080">
        <v>399</v>
      </c>
    </row>
    <row r="1081" spans="1:26" ht="15.95">
      <c r="A1081" t="s">
        <v>5555</v>
      </c>
      <c r="B1081" t="s">
        <v>115</v>
      </c>
      <c r="C1081" t="str">
        <f>VLOOKUP(B1081, Positions!A$1:B$160, 2, FALSE)</f>
        <v>Midfielder</v>
      </c>
      <c r="D1081" t="s">
        <v>5666</v>
      </c>
      <c r="E1081" t="s">
        <v>5666</v>
      </c>
      <c r="F1081" t="s">
        <v>21</v>
      </c>
      <c r="G1081" t="str">
        <f>VLOOKUP(E1081, Tiers!M$1:P$134, 3, FALSE)</f>
        <v>NONE</v>
      </c>
      <c r="H1081">
        <f>VLOOKUP(G1081, Tiers!B$1:C$134, 2, FALSE)</f>
        <v>7</v>
      </c>
      <c r="I1081" s="26" t="s">
        <v>5708</v>
      </c>
      <c r="J1081">
        <f t="shared" si="70"/>
        <v>3</v>
      </c>
      <c r="K1081">
        <f t="shared" si="71"/>
        <v>3</v>
      </c>
      <c r="L1081">
        <f t="shared" si="72"/>
        <v>14719</v>
      </c>
      <c r="M1081">
        <f t="shared" si="73"/>
        <v>483</v>
      </c>
      <c r="N1081">
        <v>34</v>
      </c>
      <c r="O1081" t="s">
        <v>470</v>
      </c>
      <c r="P1081" t="s">
        <v>21</v>
      </c>
      <c r="Q1081" t="s">
        <v>22</v>
      </c>
      <c r="R1081" t="s">
        <v>21</v>
      </c>
      <c r="W1081">
        <v>180</v>
      </c>
      <c r="X1081">
        <v>74</v>
      </c>
      <c r="Y1081">
        <v>45</v>
      </c>
      <c r="Z1081">
        <v>442</v>
      </c>
    </row>
    <row r="1082" spans="1:26" ht="15.95">
      <c r="A1082" t="s">
        <v>5556</v>
      </c>
      <c r="B1082" t="s">
        <v>42</v>
      </c>
      <c r="C1082" t="str">
        <f>VLOOKUP(B1082, Positions!A$1:B$160, 2, FALSE)</f>
        <v>Midfielder</v>
      </c>
      <c r="D1082" t="s">
        <v>1308</v>
      </c>
      <c r="E1082" t="s">
        <v>5666</v>
      </c>
      <c r="F1082" t="s">
        <v>21</v>
      </c>
      <c r="G1082" t="str">
        <f>VLOOKUP(E1082, Tiers!M$1:P$134, 3, FALSE)</f>
        <v>NONE</v>
      </c>
      <c r="H1082">
        <f>VLOOKUP(G1082, Tiers!B$1:C$134, 2, FALSE)</f>
        <v>7</v>
      </c>
      <c r="I1082" s="26" t="s">
        <v>5709</v>
      </c>
      <c r="J1082">
        <f t="shared" si="70"/>
        <v>7</v>
      </c>
      <c r="K1082">
        <f t="shared" si="71"/>
        <v>4</v>
      </c>
      <c r="L1082">
        <f t="shared" si="72"/>
        <v>15326</v>
      </c>
      <c r="M1082">
        <f t="shared" si="73"/>
        <v>503</v>
      </c>
      <c r="N1082">
        <v>34</v>
      </c>
      <c r="O1082" t="s">
        <v>1308</v>
      </c>
      <c r="P1082" t="s">
        <v>21</v>
      </c>
      <c r="Q1082" t="s">
        <v>22</v>
      </c>
      <c r="R1082" t="s">
        <v>21</v>
      </c>
      <c r="W1082">
        <v>178</v>
      </c>
      <c r="X1082">
        <v>71</v>
      </c>
      <c r="Y1082">
        <v>75</v>
      </c>
      <c r="Z1082">
        <v>516</v>
      </c>
    </row>
    <row r="1083" spans="1:26" ht="15.95">
      <c r="A1083" t="s">
        <v>5557</v>
      </c>
      <c r="B1083" t="s">
        <v>36</v>
      </c>
      <c r="C1083" t="str">
        <f>VLOOKUP(B1083, Positions!A$1:B$160, 2, FALSE)</f>
        <v>Midfielder</v>
      </c>
      <c r="D1083" t="s">
        <v>68</v>
      </c>
      <c r="E1083" t="s">
        <v>5663</v>
      </c>
      <c r="F1083" t="s">
        <v>21</v>
      </c>
      <c r="G1083" t="str">
        <f>VLOOKUP(E1083, Tiers!M$1:P$134, 3, FALSE)</f>
        <v>ENG4</v>
      </c>
      <c r="H1083">
        <f>VLOOKUP(G1083, Tiers!B$1:C$134, 2, FALSE)</f>
        <v>5</v>
      </c>
      <c r="I1083" s="26" t="s">
        <v>5916</v>
      </c>
      <c r="J1083">
        <f t="shared" si="70"/>
        <v>10</v>
      </c>
      <c r="K1083">
        <f t="shared" si="71"/>
        <v>1</v>
      </c>
      <c r="L1083">
        <f t="shared" si="72"/>
        <v>12664</v>
      </c>
      <c r="M1083">
        <f t="shared" si="73"/>
        <v>416</v>
      </c>
      <c r="N1083">
        <v>34</v>
      </c>
      <c r="O1083" t="s">
        <v>519</v>
      </c>
      <c r="P1083" t="s">
        <v>21</v>
      </c>
      <c r="Q1083" t="s">
        <v>22</v>
      </c>
      <c r="R1083" t="s">
        <v>21</v>
      </c>
      <c r="W1083">
        <v>178</v>
      </c>
      <c r="X1083">
        <v>69</v>
      </c>
      <c r="Y1083">
        <v>47</v>
      </c>
      <c r="Z1083">
        <v>404</v>
      </c>
    </row>
    <row r="1084" spans="1:26" ht="15.95">
      <c r="A1084" t="s">
        <v>5558</v>
      </c>
      <c r="B1084" t="s">
        <v>81</v>
      </c>
      <c r="C1084" t="str">
        <f>VLOOKUP(B1084, Positions!A$1:B$160, 2, FALSE)</f>
        <v>Defender</v>
      </c>
      <c r="D1084" t="s">
        <v>338</v>
      </c>
      <c r="E1084" t="s">
        <v>5666</v>
      </c>
      <c r="F1084" t="s">
        <v>21</v>
      </c>
      <c r="G1084" t="str">
        <f>VLOOKUP(E1084, Tiers!M$1:P$134, 3, FALSE)</f>
        <v>NONE</v>
      </c>
      <c r="H1084">
        <f>VLOOKUP(G1084, Tiers!B$1:C$134, 2, FALSE)</f>
        <v>7</v>
      </c>
      <c r="I1084" s="26" t="s">
        <v>5917</v>
      </c>
      <c r="J1084">
        <f t="shared" si="70"/>
        <v>10</v>
      </c>
      <c r="K1084">
        <f t="shared" si="71"/>
        <v>1</v>
      </c>
      <c r="L1084">
        <f t="shared" si="72"/>
        <v>12669</v>
      </c>
      <c r="M1084">
        <f t="shared" si="73"/>
        <v>416</v>
      </c>
      <c r="N1084">
        <v>34</v>
      </c>
      <c r="O1084" t="s">
        <v>726</v>
      </c>
      <c r="P1084" t="s">
        <v>21</v>
      </c>
      <c r="Q1084" t="s">
        <v>22</v>
      </c>
      <c r="R1084" t="s">
        <v>21</v>
      </c>
      <c r="W1084">
        <v>191</v>
      </c>
      <c r="X1084">
        <v>90</v>
      </c>
      <c r="Y1084">
        <v>18</v>
      </c>
      <c r="Z1084">
        <v>527</v>
      </c>
    </row>
    <row r="1085" spans="1:26" ht="15.95">
      <c r="A1085" t="s">
        <v>5559</v>
      </c>
      <c r="B1085" t="s">
        <v>249</v>
      </c>
      <c r="C1085" t="str">
        <f>VLOOKUP(B1085, Positions!A$1:B$160, 2, FALSE)</f>
        <v>Midfielder</v>
      </c>
      <c r="D1085" t="s">
        <v>3854</v>
      </c>
      <c r="E1085" t="s">
        <v>5666</v>
      </c>
      <c r="F1085" t="s">
        <v>21</v>
      </c>
      <c r="G1085" t="str">
        <f>VLOOKUP(E1085, Tiers!M$1:P$134, 3, FALSE)</f>
        <v>NONE</v>
      </c>
      <c r="H1085">
        <f>VLOOKUP(G1085, Tiers!B$1:C$134, 2, FALSE)</f>
        <v>7</v>
      </c>
      <c r="I1085" s="26" t="s">
        <v>5917</v>
      </c>
      <c r="J1085">
        <f t="shared" si="70"/>
        <v>10</v>
      </c>
      <c r="K1085">
        <f t="shared" si="71"/>
        <v>1</v>
      </c>
      <c r="L1085">
        <f t="shared" si="72"/>
        <v>12669</v>
      </c>
      <c r="M1085">
        <f t="shared" si="73"/>
        <v>416</v>
      </c>
      <c r="N1085">
        <v>34</v>
      </c>
      <c r="O1085" t="s">
        <v>124</v>
      </c>
      <c r="P1085" t="s">
        <v>21</v>
      </c>
      <c r="Q1085" t="s">
        <v>22</v>
      </c>
      <c r="R1085" t="s">
        <v>21</v>
      </c>
      <c r="W1085">
        <v>188</v>
      </c>
      <c r="X1085">
        <v>87</v>
      </c>
      <c r="Y1085">
        <v>66</v>
      </c>
      <c r="Z1085">
        <v>475</v>
      </c>
    </row>
    <row r="1086" spans="1:26" ht="15.95">
      <c r="A1086" t="s">
        <v>5560</v>
      </c>
      <c r="B1086" t="s">
        <v>36</v>
      </c>
      <c r="C1086" t="str">
        <f>VLOOKUP(B1086, Positions!A$1:B$160, 2, FALSE)</f>
        <v>Midfielder</v>
      </c>
      <c r="D1086" t="s">
        <v>395</v>
      </c>
      <c r="E1086" t="s">
        <v>5665</v>
      </c>
      <c r="F1086" t="s">
        <v>21</v>
      </c>
      <c r="G1086" t="str">
        <f>VLOOKUP(E1086, Tiers!M$1:P$134, 3, FALSE)</f>
        <v>ENG2</v>
      </c>
      <c r="H1086">
        <f>VLOOKUP(G1086, Tiers!B$1:C$134, 2, FALSE)</f>
        <v>3</v>
      </c>
      <c r="I1086" s="26" t="s">
        <v>5918</v>
      </c>
      <c r="J1086">
        <f t="shared" si="70"/>
        <v>10</v>
      </c>
      <c r="K1086">
        <f t="shared" si="71"/>
        <v>1</v>
      </c>
      <c r="L1086">
        <f t="shared" si="72"/>
        <v>12679</v>
      </c>
      <c r="M1086">
        <f t="shared" si="73"/>
        <v>416</v>
      </c>
      <c r="N1086">
        <v>34</v>
      </c>
      <c r="O1086" t="s">
        <v>74</v>
      </c>
      <c r="P1086" t="s">
        <v>21</v>
      </c>
      <c r="Q1086" t="s">
        <v>22</v>
      </c>
      <c r="R1086" t="s">
        <v>21</v>
      </c>
      <c r="W1086">
        <v>180</v>
      </c>
      <c r="X1086">
        <v>70</v>
      </c>
      <c r="Y1086">
        <v>30</v>
      </c>
      <c r="Z1086">
        <v>431</v>
      </c>
    </row>
    <row r="1087" spans="1:26" ht="15.95">
      <c r="A1087" t="s">
        <v>5561</v>
      </c>
      <c r="B1087" t="s">
        <v>72</v>
      </c>
      <c r="C1087" t="str">
        <f>VLOOKUP(B1087, Positions!A$1:B$160, 2, FALSE)</f>
        <v>Defender</v>
      </c>
      <c r="D1087" t="s">
        <v>364</v>
      </c>
      <c r="E1087" t="s">
        <v>5666</v>
      </c>
      <c r="F1087" t="s">
        <v>21</v>
      </c>
      <c r="G1087" t="str">
        <f>VLOOKUP(E1087, Tiers!M$1:P$134, 3, FALSE)</f>
        <v>NONE</v>
      </c>
      <c r="H1087">
        <f>VLOOKUP(G1087, Tiers!B$1:C$134, 2, FALSE)</f>
        <v>7</v>
      </c>
      <c r="I1087" s="26" t="s">
        <v>5919</v>
      </c>
      <c r="J1087">
        <f t="shared" si="70"/>
        <v>10</v>
      </c>
      <c r="K1087">
        <f t="shared" si="71"/>
        <v>1</v>
      </c>
      <c r="L1087">
        <f t="shared" si="72"/>
        <v>12690</v>
      </c>
      <c r="M1087">
        <f t="shared" si="73"/>
        <v>416</v>
      </c>
      <c r="N1087">
        <v>34</v>
      </c>
      <c r="O1087" t="s">
        <v>275</v>
      </c>
      <c r="P1087" t="s">
        <v>21</v>
      </c>
      <c r="Q1087" t="s">
        <v>22</v>
      </c>
      <c r="R1087" t="s">
        <v>21</v>
      </c>
      <c r="W1087">
        <v>178</v>
      </c>
      <c r="X1087">
        <v>73</v>
      </c>
      <c r="Y1087">
        <v>28</v>
      </c>
      <c r="Z1087">
        <v>571</v>
      </c>
    </row>
    <row r="1088" spans="1:26" ht="15.95">
      <c r="A1088" t="s">
        <v>5562</v>
      </c>
      <c r="B1088" t="s">
        <v>166</v>
      </c>
      <c r="C1088" t="str">
        <f>VLOOKUP(B1088, Positions!A$1:B$160, 2, FALSE)</f>
        <v>Goalkeeper</v>
      </c>
      <c r="D1088" t="s">
        <v>5563</v>
      </c>
      <c r="E1088" t="s">
        <v>5666</v>
      </c>
      <c r="F1088" t="s">
        <v>421</v>
      </c>
      <c r="G1088" t="str">
        <f>VLOOKUP(E1088, Tiers!M$1:P$134, 3, FALSE)</f>
        <v>NONE</v>
      </c>
      <c r="H1088">
        <f>VLOOKUP(G1088, Tiers!B$1:C$134, 2, FALSE)</f>
        <v>7</v>
      </c>
      <c r="I1088" s="26" t="s">
        <v>5920</v>
      </c>
      <c r="J1088">
        <f t="shared" si="70"/>
        <v>10</v>
      </c>
      <c r="K1088">
        <f t="shared" si="71"/>
        <v>1</v>
      </c>
      <c r="L1088">
        <f t="shared" si="72"/>
        <v>12691</v>
      </c>
      <c r="M1088">
        <f t="shared" si="73"/>
        <v>417</v>
      </c>
      <c r="N1088">
        <v>34</v>
      </c>
      <c r="O1088" t="s">
        <v>715</v>
      </c>
      <c r="P1088" t="s">
        <v>21</v>
      </c>
      <c r="Q1088" t="s">
        <v>22</v>
      </c>
      <c r="R1088" t="s">
        <v>21</v>
      </c>
      <c r="S1088" t="s">
        <v>340</v>
      </c>
      <c r="W1088">
        <v>186</v>
      </c>
      <c r="X1088">
        <v>77</v>
      </c>
      <c r="Y1088">
        <v>0</v>
      </c>
      <c r="Z1088">
        <v>234</v>
      </c>
    </row>
    <row r="1089" spans="1:33" ht="15.95">
      <c r="A1089" t="s">
        <v>5564</v>
      </c>
      <c r="B1089" t="s">
        <v>567</v>
      </c>
      <c r="C1089" t="str">
        <f>VLOOKUP(B1089, Positions!A$1:B$160, 2, FALSE)</f>
        <v>Defender</v>
      </c>
      <c r="D1089" t="s">
        <v>5565</v>
      </c>
      <c r="E1089" t="s">
        <v>5666</v>
      </c>
      <c r="F1089" t="s">
        <v>226</v>
      </c>
      <c r="G1089" t="str">
        <f>VLOOKUP(E1089, Tiers!M$1:P$134, 3, FALSE)</f>
        <v>NONE</v>
      </c>
      <c r="H1089">
        <f>VLOOKUP(G1089, Tiers!B$1:C$134, 2, FALSE)</f>
        <v>7</v>
      </c>
      <c r="I1089" s="26" t="s">
        <v>5921</v>
      </c>
      <c r="J1089">
        <f t="shared" si="70"/>
        <v>6</v>
      </c>
      <c r="K1089">
        <f t="shared" si="71"/>
        <v>4</v>
      </c>
      <c r="L1089">
        <f t="shared" si="72"/>
        <v>12810</v>
      </c>
      <c r="M1089">
        <f t="shared" si="73"/>
        <v>420</v>
      </c>
      <c r="N1089">
        <v>35</v>
      </c>
      <c r="O1089" t="s">
        <v>275</v>
      </c>
      <c r="P1089" t="s">
        <v>21</v>
      </c>
      <c r="Q1089" t="s">
        <v>22</v>
      </c>
      <c r="R1089" t="s">
        <v>21</v>
      </c>
      <c r="W1089">
        <v>178</v>
      </c>
      <c r="X1089">
        <v>76</v>
      </c>
      <c r="Y1089">
        <v>11</v>
      </c>
      <c r="Z1089">
        <v>449</v>
      </c>
    </row>
    <row r="1090" spans="1:33" ht="15.95">
      <c r="A1090" t="s">
        <v>5566</v>
      </c>
      <c r="B1090" t="s">
        <v>36</v>
      </c>
      <c r="C1090" t="str">
        <f>VLOOKUP(B1090, Positions!A$1:B$160, 2, FALSE)</f>
        <v>Midfielder</v>
      </c>
      <c r="D1090" t="s">
        <v>5567</v>
      </c>
      <c r="E1090" t="s">
        <v>5666</v>
      </c>
      <c r="F1090" t="s">
        <v>563</v>
      </c>
      <c r="G1090" t="str">
        <f>VLOOKUP(E1090, Tiers!M$1:P$134, 3, FALSE)</f>
        <v>NONE</v>
      </c>
      <c r="H1090">
        <f>VLOOKUP(G1090, Tiers!B$1:C$134, 2, FALSE)</f>
        <v>7</v>
      </c>
      <c r="I1090" s="26" t="s">
        <v>5922</v>
      </c>
      <c r="J1090">
        <f t="shared" si="70"/>
        <v>5</v>
      </c>
      <c r="K1090">
        <f t="shared" si="71"/>
        <v>3</v>
      </c>
      <c r="L1090">
        <f t="shared" si="72"/>
        <v>12815</v>
      </c>
      <c r="M1090">
        <f t="shared" si="73"/>
        <v>421</v>
      </c>
      <c r="N1090">
        <v>35</v>
      </c>
      <c r="O1090" t="s">
        <v>330</v>
      </c>
      <c r="P1090" t="s">
        <v>21</v>
      </c>
      <c r="Q1090" t="s">
        <v>22</v>
      </c>
      <c r="R1090" t="s">
        <v>21</v>
      </c>
      <c r="W1090">
        <v>186</v>
      </c>
      <c r="X1090">
        <v>79</v>
      </c>
      <c r="Y1090">
        <v>124</v>
      </c>
      <c r="Z1090">
        <v>521</v>
      </c>
    </row>
    <row r="1091" spans="1:33" ht="15.95">
      <c r="A1091" t="s">
        <v>5568</v>
      </c>
      <c r="B1091" t="s">
        <v>16</v>
      </c>
      <c r="C1091" t="str">
        <f>VLOOKUP(B1091, Positions!A$1:B$160, 2, FALSE)</f>
        <v>Forward</v>
      </c>
      <c r="D1091" t="s">
        <v>3620</v>
      </c>
      <c r="E1091" t="s">
        <v>5671</v>
      </c>
      <c r="F1091" t="s">
        <v>421</v>
      </c>
      <c r="G1091" t="str">
        <f>VLOOKUP(E1091, Tiers!M$1:P$134, 3, FALSE)</f>
        <v>SCO4</v>
      </c>
      <c r="H1091">
        <f>VLOOKUP(G1091, Tiers!B$1:C$134, 2, FALSE)</f>
        <v>6</v>
      </c>
      <c r="I1091" s="26" t="s">
        <v>5923</v>
      </c>
      <c r="J1091">
        <f t="shared" si="70"/>
        <v>5</v>
      </c>
      <c r="K1091">
        <f t="shared" si="71"/>
        <v>3</v>
      </c>
      <c r="L1091">
        <f t="shared" si="72"/>
        <v>12816</v>
      </c>
      <c r="M1091">
        <f t="shared" si="73"/>
        <v>421</v>
      </c>
      <c r="N1091">
        <v>35</v>
      </c>
      <c r="O1091" t="s">
        <v>530</v>
      </c>
      <c r="P1091" t="s">
        <v>21</v>
      </c>
      <c r="Q1091" t="s">
        <v>22</v>
      </c>
      <c r="R1091" t="s">
        <v>21</v>
      </c>
      <c r="W1091">
        <v>183</v>
      </c>
      <c r="X1091">
        <v>78</v>
      </c>
      <c r="Y1091">
        <v>155</v>
      </c>
      <c r="Z1091">
        <v>464</v>
      </c>
    </row>
    <row r="1092" spans="1:33" ht="15.95">
      <c r="A1092" t="s">
        <v>5569</v>
      </c>
      <c r="B1092" t="s">
        <v>166</v>
      </c>
      <c r="C1092" t="str">
        <f>VLOOKUP(B1092, Positions!A$1:B$160, 2, FALSE)</f>
        <v>Goalkeeper</v>
      </c>
      <c r="D1092" t="s">
        <v>5666</v>
      </c>
      <c r="E1092" t="s">
        <v>5666</v>
      </c>
      <c r="F1092" t="s">
        <v>21</v>
      </c>
      <c r="G1092" t="str">
        <f>VLOOKUP(E1092, Tiers!M$1:P$134, 3, FALSE)</f>
        <v>NONE</v>
      </c>
      <c r="H1092">
        <f>VLOOKUP(G1092, Tiers!B$1:C$134, 2, FALSE)</f>
        <v>7</v>
      </c>
      <c r="I1092" s="26" t="s">
        <v>5700</v>
      </c>
      <c r="J1092">
        <f t="shared" si="70"/>
        <v>5</v>
      </c>
      <c r="K1092">
        <f t="shared" si="71"/>
        <v>3</v>
      </c>
      <c r="L1092">
        <f t="shared" si="72"/>
        <v>12818</v>
      </c>
      <c r="M1092">
        <f t="shared" si="73"/>
        <v>421</v>
      </c>
      <c r="N1092">
        <v>35</v>
      </c>
      <c r="O1092" t="s">
        <v>57</v>
      </c>
      <c r="P1092" t="s">
        <v>21</v>
      </c>
      <c r="Q1092" t="s">
        <v>22</v>
      </c>
      <c r="R1092" t="s">
        <v>21</v>
      </c>
      <c r="W1092">
        <v>188</v>
      </c>
      <c r="X1092">
        <v>83</v>
      </c>
      <c r="Y1092">
        <v>0</v>
      </c>
      <c r="Z1092">
        <v>321</v>
      </c>
    </row>
    <row r="1093" spans="1:33" ht="15.95">
      <c r="A1093" t="s">
        <v>5570</v>
      </c>
      <c r="B1093" t="s">
        <v>16</v>
      </c>
      <c r="C1093" t="str">
        <f>VLOOKUP(B1093, Positions!A$1:B$160, 2, FALSE)</f>
        <v>Forward</v>
      </c>
      <c r="D1093" t="s">
        <v>2569</v>
      </c>
      <c r="E1093" t="s">
        <v>5666</v>
      </c>
      <c r="F1093" t="s">
        <v>21</v>
      </c>
      <c r="G1093" t="str">
        <f>VLOOKUP(E1093, Tiers!M$1:P$134, 3, FALSE)</f>
        <v>NONE</v>
      </c>
      <c r="H1093">
        <f>VLOOKUP(G1093, Tiers!B$1:C$134, 2, FALSE)</f>
        <v>7</v>
      </c>
      <c r="I1093" s="26" t="s">
        <v>5701</v>
      </c>
      <c r="J1093">
        <f t="shared" si="70"/>
        <v>3</v>
      </c>
      <c r="K1093">
        <f t="shared" si="71"/>
        <v>3</v>
      </c>
      <c r="L1093">
        <f t="shared" si="72"/>
        <v>12887</v>
      </c>
      <c r="M1093">
        <f t="shared" si="73"/>
        <v>423</v>
      </c>
      <c r="N1093">
        <v>35</v>
      </c>
      <c r="O1093" t="s">
        <v>1126</v>
      </c>
      <c r="P1093" t="s">
        <v>21</v>
      </c>
      <c r="Q1093" t="s">
        <v>22</v>
      </c>
      <c r="R1093" t="s">
        <v>21</v>
      </c>
      <c r="W1093">
        <v>186</v>
      </c>
      <c r="X1093">
        <v>70</v>
      </c>
      <c r="Y1093">
        <v>117</v>
      </c>
      <c r="Z1093">
        <v>543</v>
      </c>
    </row>
    <row r="1094" spans="1:33" ht="15.95">
      <c r="A1094" t="s">
        <v>5571</v>
      </c>
      <c r="B1094" t="s">
        <v>445</v>
      </c>
      <c r="C1094" t="str">
        <f>VLOOKUP(B1094, Positions!A$1:B$160, 2, FALSE)</f>
        <v>Midfielder</v>
      </c>
      <c r="D1094" t="s">
        <v>402</v>
      </c>
      <c r="E1094" t="s">
        <v>5664</v>
      </c>
      <c r="F1094" t="s">
        <v>21</v>
      </c>
      <c r="G1094" t="str">
        <f>VLOOKUP(E1094, Tiers!M$1:P$134, 3, FALSE)</f>
        <v>ENG3</v>
      </c>
      <c r="H1094">
        <f>VLOOKUP(G1094, Tiers!B$1:C$134, 2, FALSE)</f>
        <v>4</v>
      </c>
      <c r="I1094" s="26" t="s">
        <v>5702</v>
      </c>
      <c r="J1094">
        <f t="shared" si="70"/>
        <v>11</v>
      </c>
      <c r="K1094">
        <f t="shared" si="71"/>
        <v>1</v>
      </c>
      <c r="L1094">
        <f t="shared" si="72"/>
        <v>13024</v>
      </c>
      <c r="M1094">
        <f t="shared" si="73"/>
        <v>427</v>
      </c>
      <c r="N1094">
        <v>35</v>
      </c>
      <c r="O1094" t="s">
        <v>40</v>
      </c>
      <c r="P1094" t="s">
        <v>21</v>
      </c>
      <c r="Q1094" t="s">
        <v>22</v>
      </c>
      <c r="R1094" t="s">
        <v>21</v>
      </c>
      <c r="W1094">
        <v>183</v>
      </c>
      <c r="X1094">
        <v>78</v>
      </c>
      <c r="Y1094">
        <v>38</v>
      </c>
      <c r="Z1094">
        <v>599</v>
      </c>
    </row>
    <row r="1095" spans="1:33" ht="15.95">
      <c r="A1095" t="s">
        <v>5572</v>
      </c>
      <c r="B1095" t="s">
        <v>81</v>
      </c>
      <c r="C1095" t="str">
        <f>VLOOKUP(B1095, Positions!A$1:B$160, 2, FALSE)</f>
        <v>Defender</v>
      </c>
      <c r="D1095" t="s">
        <v>68</v>
      </c>
      <c r="E1095" t="s">
        <v>5663</v>
      </c>
      <c r="F1095" t="s">
        <v>21</v>
      </c>
      <c r="G1095" t="str">
        <f>VLOOKUP(E1095, Tiers!M$1:P$134, 3, FALSE)</f>
        <v>ENG4</v>
      </c>
      <c r="H1095">
        <f>VLOOKUP(G1095, Tiers!B$1:C$134, 2, FALSE)</f>
        <v>5</v>
      </c>
      <c r="I1095" s="26" t="s">
        <v>5703</v>
      </c>
      <c r="J1095">
        <f t="shared" si="70"/>
        <v>10</v>
      </c>
      <c r="K1095">
        <f t="shared" si="71"/>
        <v>1</v>
      </c>
      <c r="L1095">
        <f t="shared" si="72"/>
        <v>13043</v>
      </c>
      <c r="M1095">
        <f t="shared" si="73"/>
        <v>428</v>
      </c>
      <c r="N1095">
        <v>35</v>
      </c>
      <c r="O1095" t="s">
        <v>154</v>
      </c>
      <c r="P1095" t="s">
        <v>21</v>
      </c>
      <c r="Q1095" t="s">
        <v>22</v>
      </c>
      <c r="R1095" t="s">
        <v>21</v>
      </c>
      <c r="W1095">
        <v>186</v>
      </c>
      <c r="X1095">
        <v>85</v>
      </c>
      <c r="Y1095">
        <v>28</v>
      </c>
      <c r="Z1095">
        <v>533</v>
      </c>
    </row>
    <row r="1096" spans="1:33" ht="15.95">
      <c r="A1096" t="s">
        <v>5573</v>
      </c>
      <c r="B1096" t="s">
        <v>81</v>
      </c>
      <c r="C1096" t="str">
        <f>VLOOKUP(B1096, Positions!A$1:B$160, 2, FALSE)</f>
        <v>Defender</v>
      </c>
      <c r="D1096" t="s">
        <v>48</v>
      </c>
      <c r="E1096" t="s">
        <v>5663</v>
      </c>
      <c r="F1096" t="s">
        <v>21</v>
      </c>
      <c r="G1096" t="str">
        <f>VLOOKUP(E1096, Tiers!M$1:P$134, 3, FALSE)</f>
        <v>ENG4</v>
      </c>
      <c r="H1096">
        <f>VLOOKUP(G1096, Tiers!B$1:C$134, 2, FALSE)</f>
        <v>5</v>
      </c>
      <c r="I1096" s="26" t="s">
        <v>5704</v>
      </c>
      <c r="J1096">
        <f t="shared" si="70"/>
        <v>3</v>
      </c>
      <c r="K1096">
        <f t="shared" si="71"/>
        <v>3</v>
      </c>
      <c r="L1096">
        <f t="shared" si="72"/>
        <v>13245</v>
      </c>
      <c r="M1096">
        <f t="shared" si="73"/>
        <v>435</v>
      </c>
      <c r="N1096">
        <v>35</v>
      </c>
      <c r="O1096" t="s">
        <v>253</v>
      </c>
      <c r="P1096" t="s">
        <v>21</v>
      </c>
      <c r="Q1096" t="s">
        <v>22</v>
      </c>
      <c r="R1096" t="s">
        <v>21</v>
      </c>
      <c r="W1096">
        <v>188</v>
      </c>
      <c r="X1096">
        <v>84</v>
      </c>
      <c r="Y1096">
        <v>35</v>
      </c>
      <c r="Z1096">
        <v>517</v>
      </c>
    </row>
    <row r="1097" spans="1:33" ht="15.95">
      <c r="A1097" t="s">
        <v>5574</v>
      </c>
      <c r="B1097" t="s">
        <v>36</v>
      </c>
      <c r="C1097" t="str">
        <f>VLOOKUP(B1097, Positions!A$1:B$160, 2, FALSE)</f>
        <v>Midfielder</v>
      </c>
      <c r="D1097" t="s">
        <v>455</v>
      </c>
      <c r="E1097" t="s">
        <v>5664</v>
      </c>
      <c r="F1097" t="s">
        <v>21</v>
      </c>
      <c r="G1097" t="str">
        <f>VLOOKUP(E1097, Tiers!M$1:P$134, 3, FALSE)</f>
        <v>ENG3</v>
      </c>
      <c r="H1097">
        <f>VLOOKUP(G1097, Tiers!B$1:C$134, 2, FALSE)</f>
        <v>4</v>
      </c>
      <c r="I1097" s="26" t="s">
        <v>5705</v>
      </c>
      <c r="J1097">
        <f t="shared" si="70"/>
        <v>3</v>
      </c>
      <c r="K1097">
        <f t="shared" si="71"/>
        <v>3</v>
      </c>
      <c r="L1097">
        <f t="shared" si="72"/>
        <v>13253</v>
      </c>
      <c r="M1097">
        <f t="shared" si="73"/>
        <v>435</v>
      </c>
      <c r="N1097">
        <v>35</v>
      </c>
      <c r="O1097" t="s">
        <v>113</v>
      </c>
      <c r="P1097" t="s">
        <v>21</v>
      </c>
      <c r="Q1097" t="s">
        <v>22</v>
      </c>
      <c r="R1097" t="s">
        <v>21</v>
      </c>
      <c r="W1097">
        <v>176</v>
      </c>
      <c r="X1097">
        <v>73</v>
      </c>
      <c r="Y1097">
        <v>41</v>
      </c>
      <c r="Z1097">
        <v>571</v>
      </c>
    </row>
    <row r="1098" spans="1:33" ht="15.95">
      <c r="A1098" t="s">
        <v>5575</v>
      </c>
      <c r="B1098" t="s">
        <v>72</v>
      </c>
      <c r="C1098" t="str">
        <f>VLOOKUP(B1098, Positions!A$1:B$160, 2, FALSE)</f>
        <v>Defender</v>
      </c>
      <c r="D1098" t="s">
        <v>5666</v>
      </c>
      <c r="E1098" t="s">
        <v>5666</v>
      </c>
      <c r="F1098" t="s">
        <v>21</v>
      </c>
      <c r="G1098" t="str">
        <f>VLOOKUP(E1098, Tiers!M$1:P$134, 3, FALSE)</f>
        <v>NONE</v>
      </c>
      <c r="H1098">
        <f>VLOOKUP(G1098, Tiers!B$1:C$134, 2, FALSE)</f>
        <v>7</v>
      </c>
      <c r="I1098" s="26" t="s">
        <v>5706</v>
      </c>
      <c r="J1098">
        <f t="shared" si="70"/>
        <v>3</v>
      </c>
      <c r="K1098">
        <f t="shared" si="71"/>
        <v>3</v>
      </c>
      <c r="L1098">
        <f t="shared" si="72"/>
        <v>13616</v>
      </c>
      <c r="M1098">
        <f t="shared" si="73"/>
        <v>447</v>
      </c>
      <c r="N1098">
        <v>35</v>
      </c>
      <c r="O1098" t="s">
        <v>5576</v>
      </c>
      <c r="P1098" t="s">
        <v>21</v>
      </c>
      <c r="Q1098" t="s">
        <v>22</v>
      </c>
      <c r="R1098" t="s">
        <v>21</v>
      </c>
      <c r="W1098">
        <v>178</v>
      </c>
      <c r="X1098">
        <v>77</v>
      </c>
      <c r="Y1098">
        <v>12</v>
      </c>
      <c r="Z1098">
        <v>436</v>
      </c>
    </row>
    <row r="1099" spans="1:33" ht="15.95">
      <c r="A1099" t="s">
        <v>5577</v>
      </c>
      <c r="B1099" t="s">
        <v>946</v>
      </c>
      <c r="C1099" t="str">
        <f>VLOOKUP(B1099, Positions!A$1:B$160, 2, FALSE)</f>
        <v>Defender</v>
      </c>
      <c r="D1099" t="s">
        <v>541</v>
      </c>
      <c r="E1099" t="s">
        <v>5666</v>
      </c>
      <c r="F1099" t="s">
        <v>21</v>
      </c>
      <c r="G1099" t="str">
        <f>VLOOKUP(E1099, Tiers!M$1:P$134, 3, FALSE)</f>
        <v>NONE</v>
      </c>
      <c r="H1099">
        <f>VLOOKUP(G1099, Tiers!B$1:C$134, 2, FALSE)</f>
        <v>7</v>
      </c>
      <c r="I1099" s="26" t="s">
        <v>5707</v>
      </c>
      <c r="J1099">
        <f t="shared" si="70"/>
        <v>5</v>
      </c>
      <c r="K1099">
        <f t="shared" si="71"/>
        <v>3</v>
      </c>
      <c r="L1099">
        <f t="shared" si="72"/>
        <v>13923</v>
      </c>
      <c r="M1099">
        <f t="shared" si="73"/>
        <v>457</v>
      </c>
      <c r="N1099">
        <v>35</v>
      </c>
      <c r="O1099" t="s">
        <v>364</v>
      </c>
      <c r="P1099" t="s">
        <v>21</v>
      </c>
      <c r="Q1099" t="s">
        <v>22</v>
      </c>
      <c r="R1099" t="s">
        <v>21</v>
      </c>
      <c r="W1099">
        <v>176</v>
      </c>
      <c r="X1099">
        <v>70</v>
      </c>
      <c r="Y1099">
        <v>21</v>
      </c>
      <c r="Z1099">
        <v>561</v>
      </c>
      <c r="AE1099" t="s">
        <v>5924</v>
      </c>
      <c r="AF1099">
        <v>1</v>
      </c>
      <c r="AG1099" t="s">
        <v>5925</v>
      </c>
    </row>
    <row r="1100" spans="1:33" ht="15.95">
      <c r="A1100" t="s">
        <v>5578</v>
      </c>
      <c r="B1100" t="s">
        <v>166</v>
      </c>
      <c r="C1100" t="str">
        <f>VLOOKUP(B1100, Positions!A$1:B$160, 2, FALSE)</f>
        <v>Goalkeeper</v>
      </c>
      <c r="D1100" t="s">
        <v>592</v>
      </c>
      <c r="E1100" t="s">
        <v>5666</v>
      </c>
      <c r="F1100" t="s">
        <v>21</v>
      </c>
      <c r="G1100" t="str">
        <f>VLOOKUP(E1100, Tiers!M$1:P$134, 3, FALSE)</f>
        <v>NONE</v>
      </c>
      <c r="H1100">
        <f>VLOOKUP(G1100, Tiers!B$1:C$134, 2, FALSE)</f>
        <v>7</v>
      </c>
      <c r="I1100" s="26" t="s">
        <v>5708</v>
      </c>
      <c r="J1100">
        <f t="shared" si="70"/>
        <v>3</v>
      </c>
      <c r="K1100">
        <f t="shared" si="71"/>
        <v>3</v>
      </c>
      <c r="L1100">
        <f t="shared" si="72"/>
        <v>14719</v>
      </c>
      <c r="M1100">
        <f t="shared" si="73"/>
        <v>483</v>
      </c>
      <c r="N1100">
        <v>35</v>
      </c>
      <c r="O1100" t="s">
        <v>112</v>
      </c>
      <c r="P1100" t="s">
        <v>21</v>
      </c>
      <c r="Q1100" t="s">
        <v>22</v>
      </c>
      <c r="R1100" t="s">
        <v>21</v>
      </c>
      <c r="S1100" t="s">
        <v>340</v>
      </c>
      <c r="W1100">
        <v>188</v>
      </c>
      <c r="X1100">
        <v>83</v>
      </c>
      <c r="Y1100">
        <v>0</v>
      </c>
      <c r="Z1100">
        <v>2</v>
      </c>
      <c r="AF1100">
        <v>2</v>
      </c>
    </row>
    <row r="1101" spans="1:33" ht="15.95">
      <c r="A1101" t="s">
        <v>5579</v>
      </c>
      <c r="B1101" t="s">
        <v>337</v>
      </c>
      <c r="C1101" t="str">
        <f>VLOOKUP(B1101, Positions!A$1:B$160, 2, FALSE)</f>
        <v>Defender</v>
      </c>
      <c r="D1101" t="s">
        <v>136</v>
      </c>
      <c r="E1101" t="s">
        <v>5665</v>
      </c>
      <c r="F1101" t="s">
        <v>21</v>
      </c>
      <c r="G1101" t="str">
        <f>VLOOKUP(E1101, Tiers!M$1:P$134, 3, FALSE)</f>
        <v>ENG2</v>
      </c>
      <c r="H1101">
        <f>VLOOKUP(G1101, Tiers!B$1:C$134, 2, FALSE)</f>
        <v>3</v>
      </c>
      <c r="I1101" s="26" t="s">
        <v>5709</v>
      </c>
      <c r="J1101">
        <f t="shared" si="70"/>
        <v>7</v>
      </c>
      <c r="K1101">
        <f t="shared" si="71"/>
        <v>4</v>
      </c>
      <c r="L1101">
        <f t="shared" si="72"/>
        <v>15326</v>
      </c>
      <c r="M1101">
        <f t="shared" si="73"/>
        <v>503</v>
      </c>
      <c r="N1101">
        <v>35</v>
      </c>
      <c r="O1101" t="s">
        <v>136</v>
      </c>
      <c r="P1101" t="s">
        <v>21</v>
      </c>
      <c r="Q1101" t="s">
        <v>22</v>
      </c>
      <c r="R1101" t="s">
        <v>21</v>
      </c>
      <c r="W1101">
        <v>188</v>
      </c>
      <c r="X1101">
        <v>85</v>
      </c>
      <c r="Y1101">
        <v>8</v>
      </c>
      <c r="Z1101">
        <v>309</v>
      </c>
      <c r="AF1101">
        <v>3</v>
      </c>
    </row>
    <row r="1102" spans="1:33" ht="15.95">
      <c r="A1102" t="s">
        <v>5580</v>
      </c>
      <c r="B1102" t="s">
        <v>166</v>
      </c>
      <c r="C1102" t="str">
        <f>VLOOKUP(B1102, Positions!A$1:B$160, 2, FALSE)</f>
        <v>Goalkeeper</v>
      </c>
      <c r="D1102" t="s">
        <v>98</v>
      </c>
      <c r="E1102" t="s">
        <v>5665</v>
      </c>
      <c r="F1102" t="s">
        <v>21</v>
      </c>
      <c r="G1102" t="str">
        <f>VLOOKUP(E1102, Tiers!M$1:P$134, 3, FALSE)</f>
        <v>ENG2</v>
      </c>
      <c r="H1102">
        <f>VLOOKUP(G1102, Tiers!B$1:C$134, 2, FALSE)</f>
        <v>3</v>
      </c>
      <c r="I1102" s="26" t="s">
        <v>5926</v>
      </c>
      <c r="J1102">
        <f t="shared" si="70"/>
        <v>1</v>
      </c>
      <c r="K1102">
        <f t="shared" si="71"/>
        <v>2</v>
      </c>
      <c r="L1102">
        <f t="shared" si="72"/>
        <v>12947</v>
      </c>
      <c r="M1102">
        <f t="shared" si="73"/>
        <v>425</v>
      </c>
      <c r="N1102">
        <v>35</v>
      </c>
      <c r="O1102" t="s">
        <v>3088</v>
      </c>
      <c r="P1102" t="s">
        <v>21</v>
      </c>
      <c r="Q1102" t="s">
        <v>22</v>
      </c>
      <c r="R1102" t="s">
        <v>21</v>
      </c>
      <c r="W1102">
        <v>191</v>
      </c>
      <c r="X1102">
        <v>100</v>
      </c>
      <c r="Y1102">
        <v>0</v>
      </c>
      <c r="Z1102">
        <v>538</v>
      </c>
      <c r="AF1102">
        <v>4</v>
      </c>
    </row>
    <row r="1103" spans="1:33" ht="15.95">
      <c r="A1103" t="s">
        <v>5581</v>
      </c>
      <c r="B1103" t="s">
        <v>278</v>
      </c>
      <c r="C1103" t="str">
        <f>VLOOKUP(B1103, Positions!A$1:B$160, 2, FALSE)</f>
        <v>Midfielder</v>
      </c>
      <c r="D1103" t="s">
        <v>234</v>
      </c>
      <c r="E1103" t="s">
        <v>5664</v>
      </c>
      <c r="F1103" t="s">
        <v>21</v>
      </c>
      <c r="G1103" t="str">
        <f>VLOOKUP(E1103, Tiers!M$1:P$134, 3, FALSE)</f>
        <v>ENG3</v>
      </c>
      <c r="H1103">
        <f>VLOOKUP(G1103, Tiers!B$1:C$134, 2, FALSE)</f>
        <v>4</v>
      </c>
      <c r="I1103" s="26" t="s">
        <v>5927</v>
      </c>
      <c r="J1103">
        <f t="shared" si="70"/>
        <v>12</v>
      </c>
      <c r="K1103">
        <f t="shared" si="71"/>
        <v>2</v>
      </c>
      <c r="L1103">
        <f t="shared" si="72"/>
        <v>12970</v>
      </c>
      <c r="M1103">
        <f t="shared" si="73"/>
        <v>426</v>
      </c>
      <c r="N1103">
        <v>35</v>
      </c>
      <c r="O1103" t="s">
        <v>103</v>
      </c>
      <c r="P1103" t="s">
        <v>21</v>
      </c>
      <c r="Q1103" t="s">
        <v>22</v>
      </c>
      <c r="R1103" t="s">
        <v>21</v>
      </c>
      <c r="W1103">
        <v>178</v>
      </c>
      <c r="X1103">
        <v>88</v>
      </c>
      <c r="Y1103">
        <v>61</v>
      </c>
      <c r="Z1103">
        <v>390</v>
      </c>
      <c r="AF1103">
        <v>5</v>
      </c>
    </row>
    <row r="1104" spans="1:33" ht="15.95">
      <c r="A1104" t="s">
        <v>4229</v>
      </c>
      <c r="B1104" t="s">
        <v>166</v>
      </c>
      <c r="C1104" t="str">
        <f>VLOOKUP(B1104, Positions!A$1:B$160, 2, FALSE)</f>
        <v>Goalkeeper</v>
      </c>
      <c r="D1104" t="s">
        <v>43</v>
      </c>
      <c r="E1104" t="s">
        <v>5664</v>
      </c>
      <c r="F1104" t="s">
        <v>21</v>
      </c>
      <c r="G1104" t="str">
        <f>VLOOKUP(E1104, Tiers!M$1:P$134, 3, FALSE)</f>
        <v>ENG3</v>
      </c>
      <c r="H1104">
        <f>VLOOKUP(G1104, Tiers!B$1:C$134, 2, FALSE)</f>
        <v>4</v>
      </c>
      <c r="I1104" s="26" t="s">
        <v>5928</v>
      </c>
      <c r="J1104">
        <f t="shared" si="70"/>
        <v>12</v>
      </c>
      <c r="K1104">
        <f t="shared" si="71"/>
        <v>2</v>
      </c>
      <c r="L1104">
        <f t="shared" si="72"/>
        <v>12980</v>
      </c>
      <c r="M1104">
        <f t="shared" si="73"/>
        <v>426</v>
      </c>
      <c r="N1104">
        <v>35</v>
      </c>
      <c r="O1104" t="s">
        <v>74</v>
      </c>
      <c r="P1104" t="s">
        <v>21</v>
      </c>
      <c r="Q1104" t="s">
        <v>22</v>
      </c>
      <c r="R1104" t="s">
        <v>21</v>
      </c>
      <c r="W1104">
        <v>191</v>
      </c>
      <c r="X1104">
        <v>89</v>
      </c>
      <c r="Y1104">
        <v>0</v>
      </c>
      <c r="Z1104">
        <v>269</v>
      </c>
      <c r="AF1104">
        <v>6</v>
      </c>
    </row>
    <row r="1105" spans="1:32" ht="15.95">
      <c r="A1105" t="s">
        <v>5582</v>
      </c>
      <c r="B1105" t="s">
        <v>166</v>
      </c>
      <c r="C1105" t="str">
        <f>VLOOKUP(B1105, Positions!A$1:B$160, 2, FALSE)</f>
        <v>Goalkeeper</v>
      </c>
      <c r="D1105" t="s">
        <v>3064</v>
      </c>
      <c r="E1105" t="s">
        <v>5666</v>
      </c>
      <c r="F1105" t="s">
        <v>21</v>
      </c>
      <c r="G1105" t="str">
        <f>VLOOKUP(E1105, Tiers!M$1:P$134, 3, FALSE)</f>
        <v>NONE</v>
      </c>
      <c r="H1105">
        <f>VLOOKUP(G1105, Tiers!B$1:C$134, 2, FALSE)</f>
        <v>7</v>
      </c>
      <c r="I1105" s="26" t="s">
        <v>5929</v>
      </c>
      <c r="J1105">
        <f t="shared" si="70"/>
        <v>12</v>
      </c>
      <c r="K1105">
        <f t="shared" si="71"/>
        <v>2</v>
      </c>
      <c r="L1105">
        <f t="shared" si="72"/>
        <v>12983</v>
      </c>
      <c r="M1105">
        <f t="shared" si="73"/>
        <v>426</v>
      </c>
      <c r="N1105">
        <v>35</v>
      </c>
      <c r="O1105" t="s">
        <v>294</v>
      </c>
      <c r="P1105" t="s">
        <v>21</v>
      </c>
      <c r="Q1105" t="s">
        <v>22</v>
      </c>
      <c r="R1105" t="s">
        <v>21</v>
      </c>
      <c r="W1105">
        <v>186</v>
      </c>
      <c r="X1105">
        <v>83</v>
      </c>
      <c r="Y1105">
        <v>0</v>
      </c>
      <c r="Z1105">
        <v>310</v>
      </c>
      <c r="AF1105">
        <v>7</v>
      </c>
    </row>
    <row r="1106" spans="1:32" ht="15.95">
      <c r="A1106" t="s">
        <v>5583</v>
      </c>
      <c r="B1106" t="s">
        <v>81</v>
      </c>
      <c r="C1106" t="str">
        <f>VLOOKUP(B1106, Positions!A$1:B$160, 2, FALSE)</f>
        <v>Defender</v>
      </c>
      <c r="D1106" t="s">
        <v>43</v>
      </c>
      <c r="E1106" t="s">
        <v>5664</v>
      </c>
      <c r="F1106" t="s">
        <v>21</v>
      </c>
      <c r="G1106" t="str">
        <f>VLOOKUP(E1106, Tiers!M$1:P$134, 3, FALSE)</f>
        <v>ENG3</v>
      </c>
      <c r="H1106">
        <f>VLOOKUP(G1106, Tiers!B$1:C$134, 2, FALSE)</f>
        <v>4</v>
      </c>
      <c r="I1106" s="26" t="s">
        <v>5930</v>
      </c>
      <c r="J1106">
        <f t="shared" si="70"/>
        <v>11</v>
      </c>
      <c r="K1106">
        <f t="shared" si="71"/>
        <v>1</v>
      </c>
      <c r="L1106">
        <f t="shared" si="72"/>
        <v>12998</v>
      </c>
      <c r="M1106">
        <f t="shared" si="73"/>
        <v>427</v>
      </c>
      <c r="N1106">
        <v>35</v>
      </c>
      <c r="O1106" t="s">
        <v>1237</v>
      </c>
      <c r="P1106" t="s">
        <v>21</v>
      </c>
      <c r="Q1106" t="s">
        <v>22</v>
      </c>
      <c r="R1106" t="s">
        <v>21</v>
      </c>
      <c r="W1106">
        <v>178</v>
      </c>
      <c r="X1106">
        <v>77</v>
      </c>
      <c r="Y1106">
        <v>40</v>
      </c>
      <c r="Z1106">
        <v>595</v>
      </c>
    </row>
    <row r="1107" spans="1:32" ht="15.95">
      <c r="A1107" t="s">
        <v>5584</v>
      </c>
      <c r="B1107" t="s">
        <v>102</v>
      </c>
      <c r="C1107" t="str">
        <f>VLOOKUP(B1107, Positions!A$1:B$160, 2, FALSE)</f>
        <v>Defender</v>
      </c>
      <c r="D1107" t="s">
        <v>177</v>
      </c>
      <c r="E1107" t="s">
        <v>5663</v>
      </c>
      <c r="F1107" t="s">
        <v>21</v>
      </c>
      <c r="G1107" t="str">
        <f>VLOOKUP(E1107, Tiers!M$1:P$134, 3, FALSE)</f>
        <v>ENG4</v>
      </c>
      <c r="H1107">
        <f>VLOOKUP(G1107, Tiers!B$1:C$134, 2, FALSE)</f>
        <v>5</v>
      </c>
      <c r="I1107" s="26" t="s">
        <v>5931</v>
      </c>
      <c r="J1107">
        <f t="shared" si="70"/>
        <v>11</v>
      </c>
      <c r="K1107">
        <f t="shared" si="71"/>
        <v>1</v>
      </c>
      <c r="L1107">
        <f t="shared" si="72"/>
        <v>13006</v>
      </c>
      <c r="M1107">
        <f t="shared" si="73"/>
        <v>427</v>
      </c>
      <c r="N1107">
        <v>35</v>
      </c>
      <c r="O1107" t="s">
        <v>1838</v>
      </c>
      <c r="P1107" t="s">
        <v>21</v>
      </c>
      <c r="Q1107" t="s">
        <v>22</v>
      </c>
      <c r="R1107" t="s">
        <v>21</v>
      </c>
      <c r="W1107">
        <v>180</v>
      </c>
      <c r="X1107">
        <v>72</v>
      </c>
      <c r="Y1107">
        <v>9</v>
      </c>
      <c r="Z1107">
        <v>478</v>
      </c>
    </row>
    <row r="1108" spans="1:32" ht="15.95">
      <c r="A1108" t="s">
        <v>5585</v>
      </c>
      <c r="B1108" t="s">
        <v>81</v>
      </c>
      <c r="C1108" t="str">
        <f>VLOOKUP(B1108, Positions!A$1:B$160, 2, FALSE)</f>
        <v>Defender</v>
      </c>
      <c r="D1108" t="s">
        <v>455</v>
      </c>
      <c r="E1108" t="s">
        <v>5664</v>
      </c>
      <c r="F1108" t="s">
        <v>21</v>
      </c>
      <c r="G1108" t="str">
        <f>VLOOKUP(E1108, Tiers!M$1:P$134, 3, FALSE)</f>
        <v>ENG3</v>
      </c>
      <c r="H1108">
        <f>VLOOKUP(G1108, Tiers!B$1:C$134, 2, FALSE)</f>
        <v>4</v>
      </c>
      <c r="I1108" s="26" t="s">
        <v>5702</v>
      </c>
      <c r="J1108">
        <f t="shared" si="70"/>
        <v>11</v>
      </c>
      <c r="K1108">
        <f t="shared" si="71"/>
        <v>1</v>
      </c>
      <c r="L1108">
        <f t="shared" si="72"/>
        <v>13024</v>
      </c>
      <c r="M1108">
        <f t="shared" si="73"/>
        <v>427</v>
      </c>
      <c r="N1108">
        <v>35</v>
      </c>
      <c r="O1108" t="s">
        <v>5786</v>
      </c>
      <c r="P1108" t="s">
        <v>21</v>
      </c>
      <c r="Q1108" t="s">
        <v>22</v>
      </c>
      <c r="R1108" t="s">
        <v>21</v>
      </c>
      <c r="W1108">
        <v>201</v>
      </c>
      <c r="X1108">
        <v>83</v>
      </c>
      <c r="Y1108">
        <v>46</v>
      </c>
      <c r="Z1108">
        <v>441</v>
      </c>
    </row>
    <row r="1109" spans="1:32" ht="15.95">
      <c r="A1109" t="s">
        <v>5586</v>
      </c>
      <c r="B1109" t="s">
        <v>36</v>
      </c>
      <c r="C1109" t="str">
        <f>VLOOKUP(B1109, Positions!A$1:B$160, 2, FALSE)</f>
        <v>Midfielder</v>
      </c>
      <c r="D1109" t="s">
        <v>5666</v>
      </c>
      <c r="E1109" t="s">
        <v>5666</v>
      </c>
      <c r="F1109" t="s">
        <v>21</v>
      </c>
      <c r="G1109" t="str">
        <f>VLOOKUP(E1109, Tiers!M$1:P$134, 3, FALSE)</f>
        <v>NONE</v>
      </c>
      <c r="H1109">
        <f>VLOOKUP(G1109, Tiers!B$1:C$134, 2, FALSE)</f>
        <v>7</v>
      </c>
      <c r="I1109" s="26" t="s">
        <v>5702</v>
      </c>
      <c r="J1109">
        <f t="shared" si="70"/>
        <v>11</v>
      </c>
      <c r="K1109">
        <f t="shared" si="71"/>
        <v>1</v>
      </c>
      <c r="L1109">
        <f t="shared" si="72"/>
        <v>13024</v>
      </c>
      <c r="M1109">
        <f t="shared" si="73"/>
        <v>427</v>
      </c>
      <c r="N1109">
        <v>35</v>
      </c>
      <c r="O1109" t="s">
        <v>285</v>
      </c>
      <c r="P1109" t="s">
        <v>21</v>
      </c>
      <c r="Q1109" t="s">
        <v>22</v>
      </c>
      <c r="R1109" t="s">
        <v>21</v>
      </c>
      <c r="W1109">
        <v>181</v>
      </c>
      <c r="X1109">
        <v>75</v>
      </c>
      <c r="Y1109">
        <v>31</v>
      </c>
      <c r="Z1109">
        <v>392</v>
      </c>
    </row>
    <row r="1110" spans="1:32" ht="15.95">
      <c r="A1110" t="s">
        <v>5587</v>
      </c>
      <c r="B1110" t="s">
        <v>16</v>
      </c>
      <c r="C1110" t="str">
        <f>VLOOKUP(B1110, Positions!A$1:B$160, 2, FALSE)</f>
        <v>Forward</v>
      </c>
      <c r="D1110" t="s">
        <v>236</v>
      </c>
      <c r="E1110" t="s">
        <v>5665</v>
      </c>
      <c r="F1110" t="s">
        <v>21</v>
      </c>
      <c r="G1110" t="str">
        <f>VLOOKUP(E1110, Tiers!M$1:P$134, 3, FALSE)</f>
        <v>ENG2</v>
      </c>
      <c r="H1110">
        <f>VLOOKUP(G1110, Tiers!B$1:C$134, 2, FALSE)</f>
        <v>3</v>
      </c>
      <c r="I1110" s="26" t="s">
        <v>5703</v>
      </c>
      <c r="J1110">
        <f t="shared" si="70"/>
        <v>10</v>
      </c>
      <c r="K1110">
        <f t="shared" si="71"/>
        <v>1</v>
      </c>
      <c r="L1110">
        <f t="shared" si="72"/>
        <v>13043</v>
      </c>
      <c r="M1110">
        <f t="shared" si="73"/>
        <v>428</v>
      </c>
      <c r="N1110">
        <v>35</v>
      </c>
      <c r="O1110" t="s">
        <v>5588</v>
      </c>
      <c r="P1110" t="s">
        <v>21</v>
      </c>
      <c r="Q1110" t="s">
        <v>22</v>
      </c>
      <c r="R1110" t="s">
        <v>21</v>
      </c>
      <c r="W1110">
        <v>191</v>
      </c>
      <c r="X1110">
        <v>78</v>
      </c>
      <c r="Y1110">
        <v>110</v>
      </c>
      <c r="Z1110">
        <v>470</v>
      </c>
    </row>
    <row r="1111" spans="1:32" ht="15.95">
      <c r="A1111" t="s">
        <v>5502</v>
      </c>
      <c r="B1111" t="s">
        <v>166</v>
      </c>
      <c r="C1111" t="str">
        <f>VLOOKUP(B1111, Positions!A$1:B$160, 2, FALSE)</f>
        <v>Goalkeeper</v>
      </c>
      <c r="D1111" t="s">
        <v>5666</v>
      </c>
      <c r="E1111" t="s">
        <v>5666</v>
      </c>
      <c r="F1111" t="s">
        <v>21</v>
      </c>
      <c r="G1111" t="str">
        <f>VLOOKUP(E1111, Tiers!M$1:P$134, 3, FALSE)</f>
        <v>NONE</v>
      </c>
      <c r="H1111">
        <f>VLOOKUP(G1111, Tiers!B$1:C$134, 2, FALSE)</f>
        <v>7</v>
      </c>
      <c r="I1111" s="26" t="s">
        <v>5704</v>
      </c>
      <c r="J1111">
        <f t="shared" si="70"/>
        <v>3</v>
      </c>
      <c r="K1111">
        <f t="shared" si="71"/>
        <v>3</v>
      </c>
      <c r="L1111">
        <f t="shared" si="72"/>
        <v>13245</v>
      </c>
      <c r="M1111">
        <f t="shared" si="73"/>
        <v>435</v>
      </c>
      <c r="N1111">
        <v>35</v>
      </c>
      <c r="O1111" t="s">
        <v>155</v>
      </c>
      <c r="P1111" t="s">
        <v>21</v>
      </c>
      <c r="Q1111" t="s">
        <v>22</v>
      </c>
      <c r="R1111" t="s">
        <v>21</v>
      </c>
      <c r="W1111">
        <v>194</v>
      </c>
      <c r="X1111">
        <v>90</v>
      </c>
      <c r="Y1111">
        <v>1</v>
      </c>
      <c r="Z1111">
        <v>421</v>
      </c>
    </row>
    <row r="1112" spans="1:32" ht="15.95">
      <c r="A1112" t="s">
        <v>5589</v>
      </c>
      <c r="B1112" t="s">
        <v>102</v>
      </c>
      <c r="C1112" t="str">
        <f>VLOOKUP(B1112, Positions!A$1:B$160, 2, FALSE)</f>
        <v>Defender</v>
      </c>
      <c r="D1112" t="s">
        <v>669</v>
      </c>
      <c r="E1112" t="s">
        <v>62</v>
      </c>
      <c r="F1112" t="s">
        <v>21</v>
      </c>
      <c r="G1112" t="str">
        <f>VLOOKUP(E1112, Tiers!M$1:P$134, 3, FALSE)</f>
        <v>ENG1</v>
      </c>
      <c r="H1112">
        <f>VLOOKUP(G1112, Tiers!B$1:C$134, 2, FALSE)</f>
        <v>1</v>
      </c>
      <c r="I1112" s="26" t="s">
        <v>5705</v>
      </c>
      <c r="J1112">
        <f t="shared" si="70"/>
        <v>3</v>
      </c>
      <c r="K1112">
        <f t="shared" si="71"/>
        <v>3</v>
      </c>
      <c r="L1112">
        <f t="shared" si="72"/>
        <v>13253</v>
      </c>
      <c r="M1112">
        <f t="shared" si="73"/>
        <v>435</v>
      </c>
      <c r="N1112">
        <v>35</v>
      </c>
      <c r="O1112" t="s">
        <v>113</v>
      </c>
      <c r="P1112" t="s">
        <v>21</v>
      </c>
      <c r="Q1112" t="s">
        <v>22</v>
      </c>
      <c r="R1112" t="s">
        <v>21</v>
      </c>
      <c r="W1112">
        <v>185</v>
      </c>
      <c r="X1112">
        <v>77</v>
      </c>
      <c r="Y1112">
        <v>4</v>
      </c>
      <c r="Z1112">
        <v>302</v>
      </c>
    </row>
    <row r="1113" spans="1:32" ht="15.95">
      <c r="A1113" t="s">
        <v>5590</v>
      </c>
      <c r="B1113" t="s">
        <v>16</v>
      </c>
      <c r="C1113" t="str">
        <f>VLOOKUP(B1113, Positions!A$1:B$160, 2, FALSE)</f>
        <v>Forward</v>
      </c>
      <c r="D1113" t="s">
        <v>162</v>
      </c>
      <c r="E1113" t="s">
        <v>5663</v>
      </c>
      <c r="F1113" t="s">
        <v>21</v>
      </c>
      <c r="G1113" t="str">
        <f>VLOOKUP(E1113, Tiers!M$1:P$134, 3, FALSE)</f>
        <v>ENG4</v>
      </c>
      <c r="H1113">
        <f>VLOOKUP(G1113, Tiers!B$1:C$134, 2, FALSE)</f>
        <v>5</v>
      </c>
      <c r="I1113" s="26" t="s">
        <v>5706</v>
      </c>
      <c r="J1113">
        <f t="shared" si="70"/>
        <v>3</v>
      </c>
      <c r="K1113">
        <f t="shared" si="71"/>
        <v>3</v>
      </c>
      <c r="L1113">
        <f t="shared" si="72"/>
        <v>13616</v>
      </c>
      <c r="M1113">
        <f t="shared" si="73"/>
        <v>447</v>
      </c>
      <c r="N1113">
        <v>35</v>
      </c>
      <c r="O1113" t="s">
        <v>5789</v>
      </c>
      <c r="P1113" t="s">
        <v>21</v>
      </c>
      <c r="Q1113" t="s">
        <v>22</v>
      </c>
      <c r="R1113" t="s">
        <v>21</v>
      </c>
      <c r="W1113">
        <v>186</v>
      </c>
      <c r="X1113">
        <v>71</v>
      </c>
      <c r="Y1113">
        <v>116</v>
      </c>
      <c r="Z1113">
        <v>319</v>
      </c>
    </row>
    <row r="1114" spans="1:32" ht="15.95">
      <c r="A1114" t="s">
        <v>5591</v>
      </c>
      <c r="B1114" t="s">
        <v>67</v>
      </c>
      <c r="C1114" t="str">
        <f>VLOOKUP(B1114, Positions!A$1:B$160, 2, FALSE)</f>
        <v>Defender</v>
      </c>
      <c r="D1114" t="s">
        <v>5592</v>
      </c>
      <c r="E1114" t="s">
        <v>5666</v>
      </c>
      <c r="F1114" t="s">
        <v>5673</v>
      </c>
      <c r="G1114" t="str">
        <f>VLOOKUP(E1114, Tiers!M$1:P$134, 3, FALSE)</f>
        <v>NONE</v>
      </c>
      <c r="H1114">
        <f>VLOOKUP(G1114, Tiers!B$1:C$134, 2, FALSE)</f>
        <v>7</v>
      </c>
      <c r="I1114" s="26" t="s">
        <v>5707</v>
      </c>
      <c r="J1114">
        <f t="shared" si="70"/>
        <v>5</v>
      </c>
      <c r="K1114">
        <f t="shared" si="71"/>
        <v>3</v>
      </c>
      <c r="L1114">
        <f t="shared" si="72"/>
        <v>13923</v>
      </c>
      <c r="M1114">
        <f t="shared" si="73"/>
        <v>457</v>
      </c>
      <c r="N1114">
        <v>35</v>
      </c>
      <c r="O1114" t="s">
        <v>74</v>
      </c>
      <c r="P1114" t="s">
        <v>21</v>
      </c>
      <c r="Q1114" t="s">
        <v>22</v>
      </c>
      <c r="R1114" t="s">
        <v>21</v>
      </c>
      <c r="W1114">
        <v>178</v>
      </c>
      <c r="X1114">
        <v>76</v>
      </c>
      <c r="Y1114">
        <v>51</v>
      </c>
      <c r="Z1114">
        <v>318</v>
      </c>
    </row>
    <row r="1115" spans="1:32" ht="15.95">
      <c r="A1115" t="s">
        <v>5593</v>
      </c>
      <c r="B1115" t="s">
        <v>81</v>
      </c>
      <c r="C1115" t="str">
        <f>VLOOKUP(B1115, Positions!A$1:B$160, 2, FALSE)</f>
        <v>Defender</v>
      </c>
      <c r="D1115" t="s">
        <v>579</v>
      </c>
      <c r="E1115" t="s">
        <v>5665</v>
      </c>
      <c r="F1115" t="s">
        <v>21</v>
      </c>
      <c r="G1115" t="str">
        <f>VLOOKUP(E1115, Tiers!M$1:P$134, 3, FALSE)</f>
        <v>ENG2</v>
      </c>
      <c r="H1115">
        <f>VLOOKUP(G1115, Tiers!B$1:C$134, 2, FALSE)</f>
        <v>3</v>
      </c>
      <c r="I1115" s="26" t="s">
        <v>5708</v>
      </c>
      <c r="J1115">
        <f t="shared" si="70"/>
        <v>3</v>
      </c>
      <c r="K1115">
        <f t="shared" si="71"/>
        <v>3</v>
      </c>
      <c r="L1115">
        <f t="shared" si="72"/>
        <v>14719</v>
      </c>
      <c r="M1115">
        <f t="shared" si="73"/>
        <v>483</v>
      </c>
      <c r="N1115">
        <v>36</v>
      </c>
      <c r="O1115" t="s">
        <v>5594</v>
      </c>
      <c r="P1115" t="s">
        <v>21</v>
      </c>
      <c r="Q1115" t="s">
        <v>22</v>
      </c>
      <c r="R1115" t="s">
        <v>21</v>
      </c>
      <c r="W1115">
        <v>185</v>
      </c>
      <c r="X1115">
        <v>72</v>
      </c>
      <c r="Y1115">
        <v>14</v>
      </c>
      <c r="Z1115">
        <v>381</v>
      </c>
    </row>
    <row r="1116" spans="1:32" ht="15.95">
      <c r="A1116" t="s">
        <v>5595</v>
      </c>
      <c r="B1116" t="s">
        <v>166</v>
      </c>
      <c r="C1116" t="str">
        <f>VLOOKUP(B1116, Positions!A$1:B$160, 2, FALSE)</f>
        <v>Goalkeeper</v>
      </c>
      <c r="D1116" t="s">
        <v>4822</v>
      </c>
      <c r="E1116" t="s">
        <v>5666</v>
      </c>
      <c r="F1116" t="s">
        <v>226</v>
      </c>
      <c r="G1116" t="str">
        <f>VLOOKUP(E1116, Tiers!M$1:P$134, 3, FALSE)</f>
        <v>NONE</v>
      </c>
      <c r="H1116">
        <f>VLOOKUP(G1116, Tiers!B$1:C$134, 2, FALSE)</f>
        <v>7</v>
      </c>
      <c r="I1116" s="26" t="s">
        <v>5709</v>
      </c>
      <c r="J1116">
        <f t="shared" si="70"/>
        <v>7</v>
      </c>
      <c r="K1116">
        <f t="shared" si="71"/>
        <v>4</v>
      </c>
      <c r="L1116">
        <f t="shared" si="72"/>
        <v>15326</v>
      </c>
      <c r="M1116">
        <f t="shared" si="73"/>
        <v>503</v>
      </c>
      <c r="N1116">
        <v>36</v>
      </c>
      <c r="O1116" t="s">
        <v>669</v>
      </c>
      <c r="P1116" t="s">
        <v>21</v>
      </c>
      <c r="Q1116" t="s">
        <v>22</v>
      </c>
      <c r="R1116" t="s">
        <v>21</v>
      </c>
      <c r="S1116" t="s">
        <v>5596</v>
      </c>
      <c r="W1116">
        <v>188</v>
      </c>
      <c r="X1116">
        <v>80</v>
      </c>
      <c r="Y1116">
        <v>0</v>
      </c>
      <c r="Z1116">
        <v>365</v>
      </c>
    </row>
    <row r="1117" spans="1:32" ht="15.95">
      <c r="A1117" t="s">
        <v>5597</v>
      </c>
      <c r="B1117" t="s">
        <v>3386</v>
      </c>
      <c r="C1117" t="str">
        <f>VLOOKUP(B1117, Positions!A$1:B$160, 2, FALSE)</f>
        <v>Defender</v>
      </c>
      <c r="D1117" t="s">
        <v>5666</v>
      </c>
      <c r="E1117" t="s">
        <v>5666</v>
      </c>
      <c r="F1117" t="s">
        <v>21</v>
      </c>
      <c r="G1117" t="str">
        <f>VLOOKUP(E1117, Tiers!M$1:P$134, 3, FALSE)</f>
        <v>NONE</v>
      </c>
      <c r="H1117">
        <f>VLOOKUP(G1117, Tiers!B$1:C$134, 2, FALSE)</f>
        <v>7</v>
      </c>
      <c r="I1117" s="26" t="s">
        <v>5704</v>
      </c>
      <c r="J1117">
        <f t="shared" si="70"/>
        <v>3</v>
      </c>
      <c r="K1117">
        <f t="shared" si="71"/>
        <v>3</v>
      </c>
      <c r="L1117">
        <f t="shared" si="72"/>
        <v>13245</v>
      </c>
      <c r="M1117">
        <f t="shared" si="73"/>
        <v>435</v>
      </c>
      <c r="N1117">
        <v>36</v>
      </c>
      <c r="O1117" t="s">
        <v>157</v>
      </c>
      <c r="P1117" t="s">
        <v>21</v>
      </c>
      <c r="Q1117" t="s">
        <v>22</v>
      </c>
      <c r="R1117" t="s">
        <v>21</v>
      </c>
      <c r="W1117">
        <v>180</v>
      </c>
      <c r="X1117">
        <v>71</v>
      </c>
      <c r="Y1117">
        <v>28</v>
      </c>
      <c r="Z1117">
        <v>608</v>
      </c>
    </row>
    <row r="1118" spans="1:32" ht="15.95">
      <c r="A1118" t="s">
        <v>5598</v>
      </c>
      <c r="B1118" t="s">
        <v>42</v>
      </c>
      <c r="C1118" t="str">
        <f>VLOOKUP(B1118, Positions!A$1:B$160, 2, FALSE)</f>
        <v>Midfielder</v>
      </c>
      <c r="D1118" t="s">
        <v>5666</v>
      </c>
      <c r="E1118" t="s">
        <v>5666</v>
      </c>
      <c r="F1118" t="s">
        <v>21</v>
      </c>
      <c r="G1118" t="str">
        <f>VLOOKUP(E1118, Tiers!M$1:P$134, 3, FALSE)</f>
        <v>NONE</v>
      </c>
      <c r="H1118">
        <f>VLOOKUP(G1118, Tiers!B$1:C$134, 2, FALSE)</f>
        <v>7</v>
      </c>
      <c r="I1118" s="26" t="s">
        <v>5705</v>
      </c>
      <c r="J1118">
        <f t="shared" si="70"/>
        <v>3</v>
      </c>
      <c r="K1118">
        <f t="shared" si="71"/>
        <v>3</v>
      </c>
      <c r="L1118">
        <f t="shared" si="72"/>
        <v>13253</v>
      </c>
      <c r="M1118">
        <f t="shared" si="73"/>
        <v>435</v>
      </c>
      <c r="N1118">
        <v>36</v>
      </c>
      <c r="O1118" t="s">
        <v>74</v>
      </c>
      <c r="P1118" t="s">
        <v>21</v>
      </c>
      <c r="Q1118" t="s">
        <v>22</v>
      </c>
      <c r="R1118" t="s">
        <v>21</v>
      </c>
      <c r="W1118">
        <v>181</v>
      </c>
      <c r="X1118">
        <v>78</v>
      </c>
      <c r="Y1118">
        <v>32</v>
      </c>
      <c r="Z1118">
        <v>317</v>
      </c>
    </row>
    <row r="1119" spans="1:32" ht="15.95">
      <c r="A1119" t="s">
        <v>5599</v>
      </c>
      <c r="B1119" t="s">
        <v>457</v>
      </c>
      <c r="C1119" t="str">
        <f>VLOOKUP(B1119, Positions!A$1:B$160, 2, FALSE)</f>
        <v>Forward</v>
      </c>
      <c r="D1119" t="s">
        <v>27</v>
      </c>
      <c r="E1119" t="s">
        <v>5663</v>
      </c>
      <c r="F1119" t="s">
        <v>21</v>
      </c>
      <c r="G1119" t="str">
        <f>VLOOKUP(E1119, Tiers!M$1:P$134, 3, FALSE)</f>
        <v>ENG4</v>
      </c>
      <c r="H1119">
        <f>VLOOKUP(G1119, Tiers!B$1:C$134, 2, FALSE)</f>
        <v>5</v>
      </c>
      <c r="I1119" s="26" t="s">
        <v>5706</v>
      </c>
      <c r="J1119">
        <f t="shared" si="70"/>
        <v>3</v>
      </c>
      <c r="K1119">
        <f t="shared" si="71"/>
        <v>3</v>
      </c>
      <c r="L1119">
        <f t="shared" si="72"/>
        <v>13616</v>
      </c>
      <c r="M1119">
        <f t="shared" si="73"/>
        <v>447</v>
      </c>
      <c r="N1119">
        <v>36</v>
      </c>
      <c r="O1119" t="s">
        <v>57</v>
      </c>
      <c r="P1119" t="s">
        <v>21</v>
      </c>
      <c r="Q1119" t="s">
        <v>22</v>
      </c>
      <c r="R1119" t="s">
        <v>21</v>
      </c>
      <c r="W1119">
        <v>186</v>
      </c>
      <c r="X1119">
        <v>80</v>
      </c>
      <c r="Y1119">
        <v>120</v>
      </c>
      <c r="Z1119">
        <v>517</v>
      </c>
    </row>
    <row r="1120" spans="1:32" ht="15.95">
      <c r="A1120" t="s">
        <v>5600</v>
      </c>
      <c r="B1120" t="s">
        <v>36</v>
      </c>
      <c r="C1120" t="str">
        <f>VLOOKUP(B1120, Positions!A$1:B$160, 2, FALSE)</f>
        <v>Midfielder</v>
      </c>
      <c r="D1120" t="s">
        <v>79</v>
      </c>
      <c r="E1120" t="s">
        <v>5663</v>
      </c>
      <c r="F1120" t="s">
        <v>21</v>
      </c>
      <c r="G1120" t="str">
        <f>VLOOKUP(E1120, Tiers!M$1:P$134, 3, FALSE)</f>
        <v>ENG4</v>
      </c>
      <c r="H1120">
        <f>VLOOKUP(G1120, Tiers!B$1:C$134, 2, FALSE)</f>
        <v>5</v>
      </c>
      <c r="I1120" s="26" t="s">
        <v>5707</v>
      </c>
      <c r="J1120">
        <f t="shared" si="70"/>
        <v>5</v>
      </c>
      <c r="K1120">
        <f t="shared" si="71"/>
        <v>3</v>
      </c>
      <c r="L1120">
        <f t="shared" si="72"/>
        <v>13923</v>
      </c>
      <c r="M1120">
        <f t="shared" si="73"/>
        <v>457</v>
      </c>
      <c r="N1120">
        <v>36</v>
      </c>
      <c r="O1120" t="s">
        <v>785</v>
      </c>
      <c r="P1120" t="s">
        <v>21</v>
      </c>
      <c r="Q1120" t="s">
        <v>22</v>
      </c>
      <c r="R1120" t="s">
        <v>21</v>
      </c>
      <c r="W1120">
        <v>178</v>
      </c>
      <c r="X1120">
        <v>75</v>
      </c>
      <c r="Y1120">
        <v>32</v>
      </c>
      <c r="Z1120">
        <v>645</v>
      </c>
    </row>
    <row r="1121" spans="1:26" ht="15.95">
      <c r="A1121" t="s">
        <v>5601</v>
      </c>
      <c r="B1121" t="s">
        <v>36</v>
      </c>
      <c r="C1121" t="str">
        <f>VLOOKUP(B1121, Positions!A$1:B$160, 2, FALSE)</f>
        <v>Midfielder</v>
      </c>
      <c r="D1121" t="s">
        <v>1146</v>
      </c>
      <c r="E1121" t="s">
        <v>5666</v>
      </c>
      <c r="F1121" t="s">
        <v>21</v>
      </c>
      <c r="G1121" t="str">
        <f>VLOOKUP(E1121, Tiers!M$1:P$134, 3, FALSE)</f>
        <v>NONE</v>
      </c>
      <c r="H1121">
        <f>VLOOKUP(G1121, Tiers!B$1:C$134, 2, FALSE)</f>
        <v>7</v>
      </c>
      <c r="I1121" s="26" t="s">
        <v>5708</v>
      </c>
      <c r="J1121">
        <f t="shared" si="70"/>
        <v>3</v>
      </c>
      <c r="K1121">
        <f t="shared" si="71"/>
        <v>3</v>
      </c>
      <c r="L1121">
        <f t="shared" si="72"/>
        <v>14719</v>
      </c>
      <c r="M1121">
        <f t="shared" si="73"/>
        <v>483</v>
      </c>
      <c r="N1121">
        <v>36</v>
      </c>
      <c r="O1121" t="s">
        <v>4565</v>
      </c>
      <c r="P1121" t="s">
        <v>21</v>
      </c>
      <c r="Q1121" t="s">
        <v>22</v>
      </c>
      <c r="R1121" t="s">
        <v>21</v>
      </c>
      <c r="S1121" t="s">
        <v>421</v>
      </c>
      <c r="W1121">
        <v>183</v>
      </c>
      <c r="X1121">
        <v>71</v>
      </c>
      <c r="Y1121">
        <v>90</v>
      </c>
      <c r="Z1121">
        <v>522</v>
      </c>
    </row>
    <row r="1122" spans="1:26" ht="15.95">
      <c r="A1122" t="s">
        <v>5502</v>
      </c>
      <c r="B1122" t="s">
        <v>81</v>
      </c>
      <c r="C1122" t="str">
        <f>VLOOKUP(B1122, Positions!A$1:B$160, 2, FALSE)</f>
        <v>Defender</v>
      </c>
      <c r="D1122" t="s">
        <v>284</v>
      </c>
      <c r="E1122" t="s">
        <v>5665</v>
      </c>
      <c r="F1122" t="s">
        <v>21</v>
      </c>
      <c r="G1122" t="str">
        <f>VLOOKUP(E1122, Tiers!M$1:P$134, 3, FALSE)</f>
        <v>ENG2</v>
      </c>
      <c r="H1122">
        <f>VLOOKUP(G1122, Tiers!B$1:C$134, 2, FALSE)</f>
        <v>3</v>
      </c>
      <c r="I1122" s="26" t="s">
        <v>5709</v>
      </c>
      <c r="J1122">
        <f t="shared" si="70"/>
        <v>7</v>
      </c>
      <c r="K1122">
        <f t="shared" si="71"/>
        <v>4</v>
      </c>
      <c r="L1122">
        <f t="shared" si="72"/>
        <v>15326</v>
      </c>
      <c r="M1122">
        <f t="shared" si="73"/>
        <v>503</v>
      </c>
      <c r="N1122">
        <v>36</v>
      </c>
      <c r="O1122" t="s">
        <v>271</v>
      </c>
      <c r="P1122" t="s">
        <v>21</v>
      </c>
      <c r="Q1122" t="s">
        <v>22</v>
      </c>
      <c r="R1122" t="s">
        <v>21</v>
      </c>
      <c r="W1122">
        <v>176</v>
      </c>
      <c r="X1122">
        <v>73</v>
      </c>
      <c r="Y1122">
        <v>12</v>
      </c>
      <c r="Z1122">
        <v>632</v>
      </c>
    </row>
    <row r="1123" spans="1:26" ht="15.95">
      <c r="A1123" t="s">
        <v>5602</v>
      </c>
      <c r="B1123" t="s">
        <v>360</v>
      </c>
      <c r="C1123" t="str">
        <f>VLOOKUP(B1123, Positions!A$1:B$160, 2, FALSE)</f>
        <v>Defender</v>
      </c>
      <c r="D1123" t="s">
        <v>98</v>
      </c>
      <c r="E1123" t="s">
        <v>5665</v>
      </c>
      <c r="F1123" t="s">
        <v>21</v>
      </c>
      <c r="G1123" t="str">
        <f>VLOOKUP(E1123, Tiers!M$1:P$134, 3, FALSE)</f>
        <v>ENG2</v>
      </c>
      <c r="H1123">
        <f>VLOOKUP(G1123, Tiers!B$1:C$134, 2, FALSE)</f>
        <v>3</v>
      </c>
      <c r="I1123" s="26" t="s">
        <v>5932</v>
      </c>
      <c r="J1123">
        <f t="shared" si="70"/>
        <v>10</v>
      </c>
      <c r="K1123">
        <f t="shared" si="71"/>
        <v>1</v>
      </c>
      <c r="L1123">
        <f t="shared" si="72"/>
        <v>13404</v>
      </c>
      <c r="M1123">
        <f t="shared" si="73"/>
        <v>440</v>
      </c>
      <c r="N1123">
        <v>36</v>
      </c>
      <c r="O1123" t="s">
        <v>330</v>
      </c>
      <c r="P1123" t="s">
        <v>21</v>
      </c>
      <c r="Q1123" t="s">
        <v>22</v>
      </c>
      <c r="R1123" t="s">
        <v>21</v>
      </c>
      <c r="W1123">
        <v>183</v>
      </c>
      <c r="X1123">
        <v>73</v>
      </c>
      <c r="Y1123">
        <v>29</v>
      </c>
      <c r="Z1123">
        <v>512</v>
      </c>
    </row>
    <row r="1124" spans="1:26" ht="15.95">
      <c r="A1124" t="s">
        <v>5603</v>
      </c>
      <c r="B1124" t="s">
        <v>166</v>
      </c>
      <c r="C1124" t="str">
        <f>VLOOKUP(B1124, Positions!A$1:B$160, 2, FALSE)</f>
        <v>Goalkeeper</v>
      </c>
      <c r="D1124" t="s">
        <v>1146</v>
      </c>
      <c r="E1124" t="s">
        <v>5666</v>
      </c>
      <c r="F1124" t="s">
        <v>21</v>
      </c>
      <c r="G1124" t="str">
        <f>VLOOKUP(E1124, Tiers!M$1:P$134, 3, FALSE)</f>
        <v>NONE</v>
      </c>
      <c r="H1124">
        <f>VLOOKUP(G1124, Tiers!B$1:C$134, 2, FALSE)</f>
        <v>7</v>
      </c>
      <c r="I1124" s="26" t="s">
        <v>5933</v>
      </c>
      <c r="J1124">
        <f t="shared" si="70"/>
        <v>10</v>
      </c>
      <c r="K1124">
        <f t="shared" si="71"/>
        <v>1</v>
      </c>
      <c r="L1124">
        <f t="shared" si="72"/>
        <v>13415</v>
      </c>
      <c r="M1124">
        <f t="shared" si="73"/>
        <v>440</v>
      </c>
      <c r="N1124">
        <v>36</v>
      </c>
      <c r="O1124" t="s">
        <v>1148</v>
      </c>
      <c r="P1124" t="s">
        <v>21</v>
      </c>
      <c r="Q1124" t="s">
        <v>22</v>
      </c>
      <c r="R1124" t="s">
        <v>21</v>
      </c>
      <c r="W1124">
        <v>188</v>
      </c>
      <c r="X1124">
        <v>90</v>
      </c>
      <c r="Y1124">
        <v>1</v>
      </c>
      <c r="Z1124">
        <v>543</v>
      </c>
    </row>
    <row r="1125" spans="1:26" ht="15.95">
      <c r="A1125" t="s">
        <v>5604</v>
      </c>
      <c r="B1125" t="s">
        <v>16</v>
      </c>
      <c r="C1125" t="str">
        <f>VLOOKUP(B1125, Positions!A$1:B$160, 2, FALSE)</f>
        <v>Forward</v>
      </c>
      <c r="D1125" t="s">
        <v>402</v>
      </c>
      <c r="E1125" t="s">
        <v>5664</v>
      </c>
      <c r="F1125" t="s">
        <v>21</v>
      </c>
      <c r="G1125" t="str">
        <f>VLOOKUP(E1125, Tiers!M$1:P$134, 3, FALSE)</f>
        <v>ENG3</v>
      </c>
      <c r="H1125">
        <f>VLOOKUP(G1125, Tiers!B$1:C$134, 2, FALSE)</f>
        <v>4</v>
      </c>
      <c r="I1125" s="26" t="s">
        <v>5934</v>
      </c>
      <c r="J1125">
        <f t="shared" si="70"/>
        <v>9</v>
      </c>
      <c r="K1125">
        <f t="shared" si="71"/>
        <v>1</v>
      </c>
      <c r="L1125">
        <f t="shared" si="72"/>
        <v>13435</v>
      </c>
      <c r="M1125">
        <f t="shared" si="73"/>
        <v>441</v>
      </c>
      <c r="N1125">
        <v>36</v>
      </c>
      <c r="O1125" t="s">
        <v>57</v>
      </c>
      <c r="P1125" t="s">
        <v>21</v>
      </c>
      <c r="Q1125" t="s">
        <v>22</v>
      </c>
      <c r="R1125" t="s">
        <v>21</v>
      </c>
      <c r="W1125">
        <v>178</v>
      </c>
      <c r="X1125">
        <v>80</v>
      </c>
      <c r="Y1125">
        <v>171</v>
      </c>
      <c r="Z1125">
        <v>560</v>
      </c>
    </row>
    <row r="1126" spans="1:26" ht="15.95">
      <c r="A1126" t="s">
        <v>5605</v>
      </c>
      <c r="B1126" t="s">
        <v>81</v>
      </c>
      <c r="C1126" t="str">
        <f>VLOOKUP(B1126, Positions!A$1:B$160, 2, FALSE)</f>
        <v>Defender</v>
      </c>
      <c r="D1126" t="s">
        <v>17</v>
      </c>
      <c r="E1126" t="s">
        <v>5663</v>
      </c>
      <c r="F1126" t="s">
        <v>21</v>
      </c>
      <c r="G1126" t="str">
        <f>VLOOKUP(E1126, Tiers!M$1:P$134, 3, FALSE)</f>
        <v>ENG4</v>
      </c>
      <c r="H1126">
        <f>VLOOKUP(G1126, Tiers!B$1:C$134, 2, FALSE)</f>
        <v>5</v>
      </c>
      <c r="I1126" s="26" t="s">
        <v>5935</v>
      </c>
      <c r="J1126">
        <f t="shared" si="70"/>
        <v>9</v>
      </c>
      <c r="K1126">
        <f t="shared" si="71"/>
        <v>1</v>
      </c>
      <c r="L1126">
        <f t="shared" si="72"/>
        <v>13440</v>
      </c>
      <c r="M1126">
        <f t="shared" si="73"/>
        <v>441</v>
      </c>
      <c r="N1126">
        <v>36</v>
      </c>
      <c r="O1126" t="s">
        <v>294</v>
      </c>
      <c r="P1126" t="s">
        <v>21</v>
      </c>
      <c r="Q1126" t="s">
        <v>22</v>
      </c>
      <c r="R1126" t="s">
        <v>21</v>
      </c>
      <c r="W1126">
        <v>191</v>
      </c>
      <c r="X1126">
        <v>92</v>
      </c>
      <c r="Y1126">
        <v>17</v>
      </c>
      <c r="Z1126">
        <v>523</v>
      </c>
    </row>
    <row r="1127" spans="1:26" ht="15.95">
      <c r="A1127" t="s">
        <v>5606</v>
      </c>
      <c r="B1127" t="s">
        <v>42</v>
      </c>
      <c r="C1127" t="str">
        <f>VLOOKUP(B1127, Positions!A$1:B$160, 2, FALSE)</f>
        <v>Midfielder</v>
      </c>
      <c r="D1127" t="s">
        <v>3437</v>
      </c>
      <c r="E1127" t="s">
        <v>5666</v>
      </c>
      <c r="F1127" t="s">
        <v>563</v>
      </c>
      <c r="G1127" t="str">
        <f>VLOOKUP(E1127, Tiers!M$1:P$134, 3, FALSE)</f>
        <v>NONE</v>
      </c>
      <c r="H1127">
        <f>VLOOKUP(G1127, Tiers!B$1:C$134, 2, FALSE)</f>
        <v>7</v>
      </c>
      <c r="I1127" s="26" t="s">
        <v>5936</v>
      </c>
      <c r="J1127">
        <f t="shared" si="70"/>
        <v>6</v>
      </c>
      <c r="K1127">
        <f t="shared" si="71"/>
        <v>4</v>
      </c>
      <c r="L1127">
        <f t="shared" si="72"/>
        <v>13525</v>
      </c>
      <c r="M1127">
        <f t="shared" si="73"/>
        <v>444</v>
      </c>
      <c r="N1127">
        <v>37</v>
      </c>
      <c r="O1127" t="s">
        <v>1395</v>
      </c>
      <c r="P1127" t="s">
        <v>21</v>
      </c>
      <c r="Q1127" t="s">
        <v>22</v>
      </c>
      <c r="R1127" t="s">
        <v>21</v>
      </c>
      <c r="W1127">
        <v>184</v>
      </c>
      <c r="X1127">
        <v>88</v>
      </c>
      <c r="Y1127">
        <v>178</v>
      </c>
      <c r="Z1127">
        <v>634</v>
      </c>
    </row>
    <row r="1128" spans="1:26" ht="15.95">
      <c r="A1128" t="s">
        <v>5607</v>
      </c>
      <c r="B1128" t="s">
        <v>166</v>
      </c>
      <c r="C1128" t="str">
        <f>VLOOKUP(B1128, Positions!A$1:B$160, 2, FALSE)</f>
        <v>Goalkeeper</v>
      </c>
      <c r="D1128" t="s">
        <v>121</v>
      </c>
      <c r="E1128" t="s">
        <v>5663</v>
      </c>
      <c r="F1128" t="s">
        <v>21</v>
      </c>
      <c r="G1128" t="str">
        <f>VLOOKUP(E1128, Tiers!M$1:P$134, 3, FALSE)</f>
        <v>ENG4</v>
      </c>
      <c r="H1128">
        <f>VLOOKUP(G1128, Tiers!B$1:C$134, 2, FALSE)</f>
        <v>5</v>
      </c>
      <c r="I1128" s="26" t="s">
        <v>5937</v>
      </c>
      <c r="J1128">
        <f t="shared" si="70"/>
        <v>5</v>
      </c>
      <c r="K1128">
        <f t="shared" si="71"/>
        <v>3</v>
      </c>
      <c r="L1128">
        <f t="shared" si="72"/>
        <v>13563</v>
      </c>
      <c r="M1128">
        <f t="shared" si="73"/>
        <v>445</v>
      </c>
      <c r="N1128">
        <v>37</v>
      </c>
      <c r="O1128" t="s">
        <v>86</v>
      </c>
      <c r="P1128" t="s">
        <v>21</v>
      </c>
      <c r="Q1128" t="s">
        <v>22</v>
      </c>
      <c r="R1128" t="s">
        <v>21</v>
      </c>
      <c r="W1128">
        <v>194</v>
      </c>
      <c r="X1128">
        <v>90</v>
      </c>
      <c r="Y1128">
        <v>0</v>
      </c>
      <c r="Z1128">
        <v>439</v>
      </c>
    </row>
    <row r="1129" spans="1:26" ht="15.95">
      <c r="A1129" t="s">
        <v>5608</v>
      </c>
      <c r="B1129" t="s">
        <v>115</v>
      </c>
      <c r="C1129" t="str">
        <f>VLOOKUP(B1129, Positions!A$1:B$160, 2, FALSE)</f>
        <v>Midfielder</v>
      </c>
      <c r="D1129" t="s">
        <v>5666</v>
      </c>
      <c r="E1129" t="s">
        <v>5666</v>
      </c>
      <c r="F1129" t="s">
        <v>21</v>
      </c>
      <c r="G1129" t="str">
        <f>VLOOKUP(E1129, Tiers!M$1:P$134, 3, FALSE)</f>
        <v>NONE</v>
      </c>
      <c r="H1129">
        <f>VLOOKUP(G1129, Tiers!B$1:C$134, 2, FALSE)</f>
        <v>7</v>
      </c>
      <c r="I1129" s="26" t="s">
        <v>5706</v>
      </c>
      <c r="J1129">
        <f t="shared" ref="J1129:J1153" si="74">MONTH(I1129)</f>
        <v>3</v>
      </c>
      <c r="K1129">
        <f t="shared" ref="K1129:K1153" si="75">IF(OR(MONTH(I1129)=9, MONTH(I1129)=10, MONTH(I1129)=11), 1,
IF(OR(MONTH(I1129)=12, MONTH(I1129)=1, MONTH(I1129)=2), 2,
IF(OR(MONTH(I1129)=3, MONTH(I1129)=4, MONTH(I1129)=5), 3,
4)))</f>
        <v>3</v>
      </c>
      <c r="L1129">
        <f t="shared" ref="L1129:L1153" si="76">DATEDIF(I1129, DATE(2015, 7, 1), "d")</f>
        <v>13616</v>
      </c>
      <c r="M1129">
        <f t="shared" ref="M1129:M1153" si="77">DATEDIF(I1129, DATE(2015, 7, 1), "m")</f>
        <v>447</v>
      </c>
      <c r="N1129">
        <v>37</v>
      </c>
      <c r="O1129" t="s">
        <v>5335</v>
      </c>
      <c r="P1129" t="s">
        <v>21</v>
      </c>
      <c r="Q1129" t="s">
        <v>22</v>
      </c>
      <c r="R1129" t="s">
        <v>21</v>
      </c>
      <c r="W1129">
        <v>180</v>
      </c>
      <c r="X1129">
        <v>73</v>
      </c>
      <c r="Y1129">
        <v>47</v>
      </c>
      <c r="Z1129">
        <v>526</v>
      </c>
    </row>
    <row r="1130" spans="1:26" ht="15.95">
      <c r="A1130" t="s">
        <v>5609</v>
      </c>
      <c r="B1130" t="s">
        <v>16</v>
      </c>
      <c r="C1130" t="str">
        <f>VLOOKUP(B1130, Positions!A$1:B$160, 2, FALSE)</f>
        <v>Forward</v>
      </c>
      <c r="D1130" t="s">
        <v>204</v>
      </c>
      <c r="E1130" t="s">
        <v>5665</v>
      </c>
      <c r="F1130" t="s">
        <v>21</v>
      </c>
      <c r="G1130" t="str">
        <f>VLOOKUP(E1130, Tiers!M$1:P$134, 3, FALSE)</f>
        <v>ENG2</v>
      </c>
      <c r="H1130">
        <f>VLOOKUP(G1130, Tiers!B$1:C$134, 2, FALSE)</f>
        <v>3</v>
      </c>
      <c r="I1130" s="26" t="s">
        <v>5707</v>
      </c>
      <c r="J1130">
        <f t="shared" si="74"/>
        <v>5</v>
      </c>
      <c r="K1130">
        <f t="shared" si="75"/>
        <v>3</v>
      </c>
      <c r="L1130">
        <f t="shared" si="76"/>
        <v>13923</v>
      </c>
      <c r="M1130">
        <f t="shared" si="77"/>
        <v>457</v>
      </c>
      <c r="N1130">
        <v>37</v>
      </c>
      <c r="O1130" t="s">
        <v>357</v>
      </c>
      <c r="P1130" t="s">
        <v>21</v>
      </c>
      <c r="Q1130" t="s">
        <v>22</v>
      </c>
      <c r="R1130" t="s">
        <v>21</v>
      </c>
      <c r="S1130" t="s">
        <v>909</v>
      </c>
      <c r="W1130">
        <v>186</v>
      </c>
      <c r="X1130">
        <v>93</v>
      </c>
      <c r="Y1130">
        <v>128</v>
      </c>
      <c r="Z1130">
        <v>603</v>
      </c>
    </row>
    <row r="1131" spans="1:26" ht="15.95">
      <c r="A1131" t="s">
        <v>5610</v>
      </c>
      <c r="B1131" t="s">
        <v>2246</v>
      </c>
      <c r="C1131" t="str">
        <f>VLOOKUP(B1131, Positions!A$1:B$160, 2, FALSE)</f>
        <v>Defender</v>
      </c>
      <c r="D1131" t="s">
        <v>37</v>
      </c>
      <c r="E1131" t="s">
        <v>5664</v>
      </c>
      <c r="F1131" t="s">
        <v>21</v>
      </c>
      <c r="G1131" t="str">
        <f>VLOOKUP(E1131, Tiers!M$1:P$134, 3, FALSE)</f>
        <v>ENG3</v>
      </c>
      <c r="H1131">
        <f>VLOOKUP(G1131, Tiers!B$1:C$134, 2, FALSE)</f>
        <v>4</v>
      </c>
      <c r="I1131" s="26" t="s">
        <v>5708</v>
      </c>
      <c r="J1131">
        <f t="shared" si="74"/>
        <v>3</v>
      </c>
      <c r="K1131">
        <f t="shared" si="75"/>
        <v>3</v>
      </c>
      <c r="L1131">
        <f t="shared" si="76"/>
        <v>14719</v>
      </c>
      <c r="M1131">
        <f t="shared" si="77"/>
        <v>483</v>
      </c>
      <c r="N1131">
        <v>37</v>
      </c>
      <c r="O1131" t="s">
        <v>40</v>
      </c>
      <c r="P1131" t="s">
        <v>21</v>
      </c>
      <c r="Q1131" t="s">
        <v>22</v>
      </c>
      <c r="R1131" t="s">
        <v>21</v>
      </c>
      <c r="W1131">
        <v>178</v>
      </c>
      <c r="X1131">
        <v>79</v>
      </c>
      <c r="Y1131">
        <v>53</v>
      </c>
      <c r="Z1131">
        <v>632</v>
      </c>
    </row>
    <row r="1132" spans="1:26" ht="15.95">
      <c r="A1132" t="s">
        <v>5611</v>
      </c>
      <c r="B1132" t="s">
        <v>166</v>
      </c>
      <c r="C1132" t="str">
        <f>VLOOKUP(B1132, Positions!A$1:B$160, 2, FALSE)</f>
        <v>Goalkeeper</v>
      </c>
      <c r="D1132" t="s">
        <v>671</v>
      </c>
      <c r="E1132" t="s">
        <v>5664</v>
      </c>
      <c r="F1132" t="s">
        <v>21</v>
      </c>
      <c r="G1132" t="str">
        <f>VLOOKUP(E1132, Tiers!M$1:P$134, 3, FALSE)</f>
        <v>ENG3</v>
      </c>
      <c r="H1132">
        <f>VLOOKUP(G1132, Tiers!B$1:C$134, 2, FALSE)</f>
        <v>4</v>
      </c>
      <c r="I1132" s="26" t="s">
        <v>5709</v>
      </c>
      <c r="J1132">
        <f t="shared" si="74"/>
        <v>7</v>
      </c>
      <c r="K1132">
        <f t="shared" si="75"/>
        <v>4</v>
      </c>
      <c r="L1132">
        <f t="shared" si="76"/>
        <v>15326</v>
      </c>
      <c r="M1132">
        <f t="shared" si="77"/>
        <v>503</v>
      </c>
      <c r="N1132">
        <v>37</v>
      </c>
      <c r="O1132" t="s">
        <v>397</v>
      </c>
      <c r="P1132" t="s">
        <v>21</v>
      </c>
      <c r="Q1132" t="s">
        <v>22</v>
      </c>
      <c r="R1132" t="s">
        <v>21</v>
      </c>
      <c r="W1132">
        <v>186</v>
      </c>
      <c r="X1132">
        <v>102</v>
      </c>
      <c r="Y1132">
        <v>0</v>
      </c>
      <c r="Z1132">
        <v>308</v>
      </c>
    </row>
    <row r="1133" spans="1:26" ht="15.95">
      <c r="A1133" t="s">
        <v>3559</v>
      </c>
      <c r="B1133" t="s">
        <v>166</v>
      </c>
      <c r="C1133" t="str">
        <f>VLOOKUP(B1133, Positions!A$1:B$160, 2, FALSE)</f>
        <v>Goalkeeper</v>
      </c>
      <c r="D1133" t="s">
        <v>490</v>
      </c>
      <c r="E1133" t="s">
        <v>62</v>
      </c>
      <c r="F1133" t="s">
        <v>21</v>
      </c>
      <c r="G1133" t="str">
        <f>VLOOKUP(E1133, Tiers!M$1:P$134, 3, FALSE)</f>
        <v>ENG1</v>
      </c>
      <c r="H1133">
        <f>VLOOKUP(G1133, Tiers!B$1:C$134, 2, FALSE)</f>
        <v>1</v>
      </c>
      <c r="I1133" s="26" t="s">
        <v>5938</v>
      </c>
      <c r="J1133">
        <f t="shared" si="74"/>
        <v>11</v>
      </c>
      <c r="K1133">
        <f t="shared" si="75"/>
        <v>1</v>
      </c>
      <c r="L1133">
        <f t="shared" si="76"/>
        <v>13752</v>
      </c>
      <c r="M1133">
        <f t="shared" si="77"/>
        <v>451</v>
      </c>
      <c r="N1133">
        <v>37</v>
      </c>
      <c r="O1133" t="s">
        <v>159</v>
      </c>
      <c r="P1133" t="s">
        <v>21</v>
      </c>
      <c r="Q1133" t="s">
        <v>22</v>
      </c>
      <c r="R1133" t="s">
        <v>21</v>
      </c>
      <c r="W1133">
        <v>188</v>
      </c>
      <c r="X1133">
        <v>89</v>
      </c>
      <c r="Y1133">
        <v>0</v>
      </c>
      <c r="Z1133">
        <v>380</v>
      </c>
    </row>
    <row r="1134" spans="1:26" ht="15.95">
      <c r="A1134" t="s">
        <v>5613</v>
      </c>
      <c r="B1134" t="s">
        <v>42</v>
      </c>
      <c r="C1134" t="str">
        <f>VLOOKUP(B1134, Positions!A$1:B$160, 2, FALSE)</f>
        <v>Midfielder</v>
      </c>
      <c r="D1134" t="s">
        <v>5614</v>
      </c>
      <c r="E1134" t="s">
        <v>5666</v>
      </c>
      <c r="F1134" t="s">
        <v>21</v>
      </c>
      <c r="G1134" t="str">
        <f>VLOOKUP(E1134, Tiers!M$1:P$134, 3, FALSE)</f>
        <v>NONE</v>
      </c>
      <c r="H1134">
        <f>VLOOKUP(G1134, Tiers!B$1:C$134, 2, FALSE)</f>
        <v>7</v>
      </c>
      <c r="I1134" s="26" t="s">
        <v>5939</v>
      </c>
      <c r="J1134">
        <f t="shared" si="74"/>
        <v>10</v>
      </c>
      <c r="K1134">
        <f t="shared" si="75"/>
        <v>1</v>
      </c>
      <c r="L1134">
        <f t="shared" si="76"/>
        <v>13768</v>
      </c>
      <c r="M1134">
        <f t="shared" si="77"/>
        <v>452</v>
      </c>
      <c r="N1134">
        <v>37</v>
      </c>
      <c r="O1134" t="s">
        <v>397</v>
      </c>
      <c r="P1134" t="s">
        <v>21</v>
      </c>
      <c r="Q1134" t="s">
        <v>22</v>
      </c>
      <c r="R1134" t="s">
        <v>21</v>
      </c>
      <c r="W1134">
        <v>171</v>
      </c>
      <c r="X1134">
        <v>78</v>
      </c>
      <c r="Y1134">
        <v>38</v>
      </c>
      <c r="Z1134">
        <v>586</v>
      </c>
    </row>
    <row r="1135" spans="1:26" ht="15.95">
      <c r="A1135" t="s">
        <v>5615</v>
      </c>
      <c r="B1135" t="s">
        <v>166</v>
      </c>
      <c r="C1135" t="str">
        <f>VLOOKUP(B1135, Positions!A$1:B$160, 2, FALSE)</f>
        <v>Goalkeeper</v>
      </c>
      <c r="D1135" t="s">
        <v>1358</v>
      </c>
      <c r="E1135" t="s">
        <v>5663</v>
      </c>
      <c r="F1135" t="s">
        <v>21</v>
      </c>
      <c r="G1135" t="str">
        <f>VLOOKUP(E1135, Tiers!M$1:P$134, 3, FALSE)</f>
        <v>ENG4</v>
      </c>
      <c r="H1135">
        <f>VLOOKUP(G1135, Tiers!B$1:C$134, 2, FALSE)</f>
        <v>5</v>
      </c>
      <c r="I1135" s="26" t="s">
        <v>5940</v>
      </c>
      <c r="J1135">
        <f t="shared" si="74"/>
        <v>9</v>
      </c>
      <c r="K1135">
        <f t="shared" si="75"/>
        <v>1</v>
      </c>
      <c r="L1135">
        <f t="shared" si="76"/>
        <v>13809</v>
      </c>
      <c r="M1135">
        <f t="shared" si="77"/>
        <v>453</v>
      </c>
      <c r="N1135">
        <v>37</v>
      </c>
      <c r="O1135" t="s">
        <v>141</v>
      </c>
      <c r="P1135" t="s">
        <v>21</v>
      </c>
      <c r="Q1135" t="s">
        <v>22</v>
      </c>
      <c r="R1135" t="s">
        <v>21</v>
      </c>
      <c r="W1135">
        <v>180</v>
      </c>
      <c r="X1135">
        <v>79</v>
      </c>
      <c r="Y1135">
        <v>0</v>
      </c>
      <c r="Z1135">
        <v>389</v>
      </c>
    </row>
    <row r="1136" spans="1:26" ht="15.95">
      <c r="A1136" t="s">
        <v>5616</v>
      </c>
      <c r="B1136" t="s">
        <v>494</v>
      </c>
      <c r="C1136" t="str">
        <f>VLOOKUP(B1136, Positions!A$1:B$160, 2, FALSE)</f>
        <v>Defender</v>
      </c>
      <c r="D1136" t="s">
        <v>177</v>
      </c>
      <c r="E1136" t="s">
        <v>5663</v>
      </c>
      <c r="F1136" t="s">
        <v>21</v>
      </c>
      <c r="G1136" t="str">
        <f>VLOOKUP(E1136, Tiers!M$1:P$134, 3, FALSE)</f>
        <v>ENG4</v>
      </c>
      <c r="H1136">
        <f>VLOOKUP(G1136, Tiers!B$1:C$134, 2, FALSE)</f>
        <v>5</v>
      </c>
      <c r="I1136" s="26" t="s">
        <v>5941</v>
      </c>
      <c r="J1136">
        <f t="shared" si="74"/>
        <v>8</v>
      </c>
      <c r="K1136">
        <f t="shared" si="75"/>
        <v>4</v>
      </c>
      <c r="L1136">
        <f t="shared" si="76"/>
        <v>13832</v>
      </c>
      <c r="M1136">
        <f t="shared" si="77"/>
        <v>454</v>
      </c>
      <c r="N1136">
        <v>37</v>
      </c>
      <c r="O1136" t="s">
        <v>73</v>
      </c>
      <c r="P1136" t="s">
        <v>21</v>
      </c>
      <c r="Q1136" t="s">
        <v>22</v>
      </c>
      <c r="R1136" t="s">
        <v>21</v>
      </c>
      <c r="W1136">
        <v>178</v>
      </c>
      <c r="X1136">
        <v>70</v>
      </c>
      <c r="Y1136">
        <v>33</v>
      </c>
      <c r="Z1136">
        <v>566</v>
      </c>
    </row>
    <row r="1137" spans="1:26" ht="15.95">
      <c r="A1137" t="s">
        <v>5617</v>
      </c>
      <c r="B1137" t="s">
        <v>166</v>
      </c>
      <c r="C1137" t="str">
        <f>VLOOKUP(B1137, Positions!A$1:B$160, 2, FALSE)</f>
        <v>Goalkeeper</v>
      </c>
      <c r="D1137" t="s">
        <v>5618</v>
      </c>
      <c r="E1137" t="s">
        <v>5666</v>
      </c>
      <c r="F1137" t="s">
        <v>21</v>
      </c>
      <c r="G1137" t="str">
        <f>VLOOKUP(E1137, Tiers!M$1:P$134, 3, FALSE)</f>
        <v>NONE</v>
      </c>
      <c r="H1137">
        <f>VLOOKUP(G1137, Tiers!B$1:C$134, 2, FALSE)</f>
        <v>7</v>
      </c>
      <c r="I1137" s="26" t="s">
        <v>5942</v>
      </c>
      <c r="J1137">
        <f t="shared" si="74"/>
        <v>6</v>
      </c>
      <c r="K1137">
        <f t="shared" si="75"/>
        <v>4</v>
      </c>
      <c r="L1137">
        <f t="shared" si="76"/>
        <v>13894</v>
      </c>
      <c r="M1137">
        <f t="shared" si="77"/>
        <v>456</v>
      </c>
      <c r="N1137">
        <v>38</v>
      </c>
      <c r="O1137" t="s">
        <v>40</v>
      </c>
      <c r="P1137" t="s">
        <v>21</v>
      </c>
      <c r="Q1137" t="s">
        <v>22</v>
      </c>
      <c r="R1137" t="s">
        <v>21</v>
      </c>
      <c r="W1137">
        <v>196</v>
      </c>
      <c r="X1137">
        <v>84</v>
      </c>
      <c r="Y1137">
        <v>1</v>
      </c>
      <c r="Z1137">
        <v>305</v>
      </c>
    </row>
    <row r="1138" spans="1:26" ht="15.95">
      <c r="A1138" t="s">
        <v>5619</v>
      </c>
      <c r="B1138" t="s">
        <v>81</v>
      </c>
      <c r="C1138" t="str">
        <f>VLOOKUP(B1138, Positions!A$1:B$160, 2, FALSE)</f>
        <v>Defender</v>
      </c>
      <c r="D1138" t="s">
        <v>187</v>
      </c>
      <c r="E1138" t="s">
        <v>5663</v>
      </c>
      <c r="F1138" t="s">
        <v>21</v>
      </c>
      <c r="G1138" t="str">
        <f>VLOOKUP(E1138, Tiers!M$1:P$134, 3, FALSE)</f>
        <v>ENG4</v>
      </c>
      <c r="H1138">
        <f>VLOOKUP(G1138, Tiers!B$1:C$134, 2, FALSE)</f>
        <v>5</v>
      </c>
      <c r="I1138" s="26" t="s">
        <v>5943</v>
      </c>
      <c r="J1138">
        <f t="shared" si="74"/>
        <v>6</v>
      </c>
      <c r="K1138">
        <f t="shared" si="75"/>
        <v>4</v>
      </c>
      <c r="L1138">
        <f t="shared" si="76"/>
        <v>13905</v>
      </c>
      <c r="M1138">
        <f t="shared" si="77"/>
        <v>456</v>
      </c>
      <c r="N1138">
        <v>38</v>
      </c>
      <c r="O1138" t="s">
        <v>1530</v>
      </c>
      <c r="P1138" t="s">
        <v>21</v>
      </c>
      <c r="Q1138" t="s">
        <v>22</v>
      </c>
      <c r="R1138" t="s">
        <v>21</v>
      </c>
      <c r="W1138">
        <v>188</v>
      </c>
      <c r="X1138">
        <v>85</v>
      </c>
      <c r="Y1138">
        <v>16</v>
      </c>
      <c r="Z1138">
        <v>527</v>
      </c>
    </row>
    <row r="1139" spans="1:26" ht="15.95">
      <c r="A1139" t="s">
        <v>5620</v>
      </c>
      <c r="B1139" t="s">
        <v>42</v>
      </c>
      <c r="C1139" t="str">
        <f>VLOOKUP(B1139, Positions!A$1:B$160, 2, FALSE)</f>
        <v>Midfielder</v>
      </c>
      <c r="D1139" t="s">
        <v>1184</v>
      </c>
      <c r="E1139" t="s">
        <v>5666</v>
      </c>
      <c r="F1139" t="s">
        <v>21</v>
      </c>
      <c r="G1139" t="str">
        <f>VLOOKUP(E1139, Tiers!M$1:P$134, 3, FALSE)</f>
        <v>NONE</v>
      </c>
      <c r="H1139">
        <f>VLOOKUP(G1139, Tiers!B$1:C$134, 2, FALSE)</f>
        <v>7</v>
      </c>
      <c r="I1139" s="26" t="s">
        <v>5944</v>
      </c>
      <c r="J1139">
        <f t="shared" si="74"/>
        <v>6</v>
      </c>
      <c r="K1139">
        <f t="shared" si="75"/>
        <v>4</v>
      </c>
      <c r="L1139">
        <f t="shared" si="76"/>
        <v>13907</v>
      </c>
      <c r="M1139">
        <f t="shared" si="77"/>
        <v>456</v>
      </c>
      <c r="N1139">
        <v>38</v>
      </c>
      <c r="O1139" t="s">
        <v>390</v>
      </c>
      <c r="P1139" t="s">
        <v>21</v>
      </c>
      <c r="Q1139" t="s">
        <v>22</v>
      </c>
      <c r="R1139" t="s">
        <v>21</v>
      </c>
      <c r="S1139" t="s">
        <v>340</v>
      </c>
      <c r="W1139">
        <v>181</v>
      </c>
      <c r="X1139">
        <v>77</v>
      </c>
      <c r="Y1139">
        <v>91</v>
      </c>
      <c r="Z1139">
        <v>679</v>
      </c>
    </row>
    <row r="1140" spans="1:26" ht="15.95">
      <c r="A1140" t="s">
        <v>5621</v>
      </c>
      <c r="B1140" t="s">
        <v>42</v>
      </c>
      <c r="C1140" t="str">
        <f>VLOOKUP(B1140, Positions!A$1:B$160, 2, FALSE)</f>
        <v>Midfielder</v>
      </c>
      <c r="D1140" t="s">
        <v>5666</v>
      </c>
      <c r="E1140" t="s">
        <v>5666</v>
      </c>
      <c r="F1140" t="s">
        <v>21</v>
      </c>
      <c r="G1140" t="str">
        <f>VLOOKUP(E1140, Tiers!M$1:P$134, 3, FALSE)</f>
        <v>NONE</v>
      </c>
      <c r="H1140">
        <f>VLOOKUP(G1140, Tiers!B$1:C$134, 2, FALSE)</f>
        <v>7</v>
      </c>
      <c r="I1140" s="26" t="s">
        <v>5707</v>
      </c>
      <c r="J1140">
        <f t="shared" si="74"/>
        <v>5</v>
      </c>
      <c r="K1140">
        <f t="shared" si="75"/>
        <v>3</v>
      </c>
      <c r="L1140">
        <f t="shared" si="76"/>
        <v>13923</v>
      </c>
      <c r="M1140">
        <f t="shared" si="77"/>
        <v>457</v>
      </c>
      <c r="N1140">
        <v>38</v>
      </c>
      <c r="O1140" t="s">
        <v>284</v>
      </c>
      <c r="P1140" t="s">
        <v>21</v>
      </c>
      <c r="Q1140" t="s">
        <v>22</v>
      </c>
      <c r="R1140" t="s">
        <v>21</v>
      </c>
      <c r="S1140" t="s">
        <v>421</v>
      </c>
      <c r="W1140">
        <v>178</v>
      </c>
      <c r="X1140">
        <v>65</v>
      </c>
      <c r="Y1140">
        <v>42</v>
      </c>
      <c r="Z1140">
        <v>407</v>
      </c>
    </row>
    <row r="1141" spans="1:26" ht="15.95">
      <c r="A1141" t="s">
        <v>5622</v>
      </c>
      <c r="B1141" t="s">
        <v>166</v>
      </c>
      <c r="C1141" t="str">
        <f>VLOOKUP(B1141, Positions!A$1:B$160, 2, FALSE)</f>
        <v>Goalkeeper</v>
      </c>
      <c r="D1141" t="s">
        <v>162</v>
      </c>
      <c r="E1141" t="s">
        <v>5663</v>
      </c>
      <c r="F1141" t="s">
        <v>21</v>
      </c>
      <c r="G1141" t="str">
        <f>VLOOKUP(E1141, Tiers!M$1:P$134, 3, FALSE)</f>
        <v>ENG4</v>
      </c>
      <c r="H1141">
        <f>VLOOKUP(G1141, Tiers!B$1:C$134, 2, FALSE)</f>
        <v>5</v>
      </c>
      <c r="I1141" s="26" t="s">
        <v>5708</v>
      </c>
      <c r="J1141">
        <f t="shared" si="74"/>
        <v>3</v>
      </c>
      <c r="K1141">
        <f t="shared" si="75"/>
        <v>3</v>
      </c>
      <c r="L1141">
        <f t="shared" si="76"/>
        <v>14719</v>
      </c>
      <c r="M1141">
        <f t="shared" si="77"/>
        <v>483</v>
      </c>
      <c r="N1141">
        <v>38</v>
      </c>
      <c r="O1141" t="s">
        <v>657</v>
      </c>
      <c r="P1141" t="s">
        <v>21</v>
      </c>
      <c r="Q1141" t="s">
        <v>22</v>
      </c>
      <c r="R1141" t="s">
        <v>21</v>
      </c>
      <c r="W1141">
        <v>181</v>
      </c>
      <c r="X1141">
        <v>84</v>
      </c>
      <c r="Y1141">
        <v>0</v>
      </c>
      <c r="Z1141">
        <v>658</v>
      </c>
    </row>
    <row r="1142" spans="1:26" ht="15.95">
      <c r="A1142" t="s">
        <v>5623</v>
      </c>
      <c r="B1142" t="s">
        <v>36</v>
      </c>
      <c r="C1142" t="str">
        <f>VLOOKUP(B1142, Positions!A$1:B$160, 2, FALSE)</f>
        <v>Midfielder</v>
      </c>
      <c r="D1142" t="s">
        <v>200</v>
      </c>
      <c r="E1142" t="s">
        <v>5664</v>
      </c>
      <c r="F1142" t="s">
        <v>21</v>
      </c>
      <c r="G1142" t="str">
        <f>VLOOKUP(E1142, Tiers!M$1:P$134, 3, FALSE)</f>
        <v>ENG3</v>
      </c>
      <c r="H1142">
        <f>VLOOKUP(G1142, Tiers!B$1:C$134, 2, FALSE)</f>
        <v>4</v>
      </c>
      <c r="I1142" s="26" t="s">
        <v>5709</v>
      </c>
      <c r="J1142">
        <f t="shared" si="74"/>
        <v>7</v>
      </c>
      <c r="K1142">
        <f t="shared" si="75"/>
        <v>4</v>
      </c>
      <c r="L1142">
        <f t="shared" si="76"/>
        <v>15326</v>
      </c>
      <c r="M1142">
        <f t="shared" si="77"/>
        <v>503</v>
      </c>
      <c r="N1142">
        <v>38</v>
      </c>
      <c r="O1142" t="s">
        <v>187</v>
      </c>
      <c r="P1142" t="s">
        <v>21</v>
      </c>
      <c r="Q1142" t="s">
        <v>22</v>
      </c>
      <c r="R1142" t="s">
        <v>21</v>
      </c>
      <c r="W1142">
        <v>176</v>
      </c>
      <c r="X1142">
        <v>78</v>
      </c>
      <c r="Y1142">
        <v>45</v>
      </c>
      <c r="Z1142">
        <v>548</v>
      </c>
    </row>
    <row r="1143" spans="1:26" ht="15.95">
      <c r="A1143" t="s">
        <v>5624</v>
      </c>
      <c r="B1143" t="s">
        <v>166</v>
      </c>
      <c r="C1143" t="str">
        <f>VLOOKUP(B1143, Positions!A$1:B$160, 2, FALSE)</f>
        <v>Goalkeeper</v>
      </c>
      <c r="D1143" t="s">
        <v>141</v>
      </c>
      <c r="E1143" t="s">
        <v>62</v>
      </c>
      <c r="F1143" t="s">
        <v>21</v>
      </c>
      <c r="G1143" t="str">
        <f>VLOOKUP(E1143, Tiers!M$1:P$134, 3, FALSE)</f>
        <v>ENG1</v>
      </c>
      <c r="H1143">
        <f>VLOOKUP(G1143, Tiers!B$1:C$134, 2, FALSE)</f>
        <v>1</v>
      </c>
      <c r="I1143" s="26" t="s">
        <v>5945</v>
      </c>
      <c r="J1143">
        <f t="shared" si="74"/>
        <v>9</v>
      </c>
      <c r="K1143">
        <f t="shared" si="75"/>
        <v>1</v>
      </c>
      <c r="L1143">
        <f t="shared" si="76"/>
        <v>14154</v>
      </c>
      <c r="M1143">
        <f t="shared" si="77"/>
        <v>465</v>
      </c>
      <c r="N1143">
        <v>38</v>
      </c>
      <c r="O1143" t="s">
        <v>512</v>
      </c>
      <c r="P1143" t="s">
        <v>21</v>
      </c>
      <c r="Q1143" t="s">
        <v>22</v>
      </c>
      <c r="R1143" t="s">
        <v>21</v>
      </c>
      <c r="W1143">
        <v>186</v>
      </c>
      <c r="X1143">
        <v>83</v>
      </c>
      <c r="Y1143">
        <v>0</v>
      </c>
      <c r="Z1143">
        <v>613</v>
      </c>
    </row>
    <row r="1144" spans="1:26" ht="15.95">
      <c r="A1144" t="s">
        <v>5625</v>
      </c>
      <c r="B1144" t="s">
        <v>166</v>
      </c>
      <c r="C1144" t="str">
        <f>VLOOKUP(B1144, Positions!A$1:B$160, 2, FALSE)</f>
        <v>Goalkeeper</v>
      </c>
      <c r="D1144" t="s">
        <v>1895</v>
      </c>
      <c r="E1144" t="s">
        <v>5666</v>
      </c>
      <c r="F1144" t="s">
        <v>21</v>
      </c>
      <c r="G1144" t="str">
        <f>VLOOKUP(E1144, Tiers!M$1:P$134, 3, FALSE)</f>
        <v>NONE</v>
      </c>
      <c r="H1144">
        <f>VLOOKUP(G1144, Tiers!B$1:C$134, 2, FALSE)</f>
        <v>7</v>
      </c>
      <c r="I1144" s="26" t="s">
        <v>5946</v>
      </c>
      <c r="J1144">
        <f t="shared" si="74"/>
        <v>5</v>
      </c>
      <c r="K1144">
        <f t="shared" si="75"/>
        <v>3</v>
      </c>
      <c r="L1144">
        <f t="shared" si="76"/>
        <v>14301</v>
      </c>
      <c r="M1144">
        <f t="shared" si="77"/>
        <v>469</v>
      </c>
      <c r="N1144">
        <v>39</v>
      </c>
      <c r="O1144" t="s">
        <v>113</v>
      </c>
      <c r="P1144" t="s">
        <v>21</v>
      </c>
      <c r="Q1144" t="s">
        <v>22</v>
      </c>
      <c r="R1144" t="s">
        <v>21</v>
      </c>
      <c r="W1144">
        <v>186</v>
      </c>
      <c r="X1144">
        <v>89</v>
      </c>
      <c r="Y1144">
        <v>1</v>
      </c>
      <c r="Z1144">
        <v>599</v>
      </c>
    </row>
    <row r="1145" spans="1:26" ht="15.95">
      <c r="A1145" t="s">
        <v>5626</v>
      </c>
      <c r="B1145" t="s">
        <v>16</v>
      </c>
      <c r="C1145" t="str">
        <f>VLOOKUP(B1145, Positions!A$1:B$160, 2, FALSE)</f>
        <v>Forward</v>
      </c>
      <c r="D1145" t="s">
        <v>207</v>
      </c>
      <c r="E1145" t="s">
        <v>5663</v>
      </c>
      <c r="F1145" t="s">
        <v>21</v>
      </c>
      <c r="G1145" t="str">
        <f>VLOOKUP(E1145, Tiers!M$1:P$134, 3, FALSE)</f>
        <v>ENG4</v>
      </c>
      <c r="H1145">
        <f>VLOOKUP(G1145, Tiers!B$1:C$134, 2, FALSE)</f>
        <v>5</v>
      </c>
      <c r="I1145" s="26" t="s">
        <v>5947</v>
      </c>
      <c r="J1145">
        <f t="shared" si="74"/>
        <v>8</v>
      </c>
      <c r="K1145">
        <f t="shared" si="75"/>
        <v>4</v>
      </c>
      <c r="L1145">
        <f t="shared" si="76"/>
        <v>14552</v>
      </c>
      <c r="M1145">
        <f t="shared" si="77"/>
        <v>478</v>
      </c>
      <c r="N1145">
        <v>39</v>
      </c>
      <c r="O1145" t="s">
        <v>373</v>
      </c>
      <c r="P1145" t="s">
        <v>21</v>
      </c>
      <c r="Q1145" t="s">
        <v>22</v>
      </c>
      <c r="R1145" t="s">
        <v>21</v>
      </c>
      <c r="W1145">
        <v>173</v>
      </c>
      <c r="X1145">
        <v>67</v>
      </c>
      <c r="Y1145">
        <v>258</v>
      </c>
      <c r="Z1145">
        <v>727</v>
      </c>
    </row>
    <row r="1146" spans="1:26" ht="15.95">
      <c r="A1146" t="s">
        <v>5627</v>
      </c>
      <c r="B1146" t="s">
        <v>166</v>
      </c>
      <c r="C1146" t="str">
        <f>VLOOKUP(B1146, Positions!A$1:B$160, 2, FALSE)</f>
        <v>Goalkeeper</v>
      </c>
      <c r="D1146" t="s">
        <v>259</v>
      </c>
      <c r="E1146" t="s">
        <v>5663</v>
      </c>
      <c r="F1146" t="s">
        <v>21</v>
      </c>
      <c r="G1146" t="str">
        <f>VLOOKUP(E1146, Tiers!M$1:P$134, 3, FALSE)</f>
        <v>ENG4</v>
      </c>
      <c r="H1146">
        <f>VLOOKUP(G1146, Tiers!B$1:C$134, 2, FALSE)</f>
        <v>5</v>
      </c>
      <c r="I1146" s="26" t="s">
        <v>5948</v>
      </c>
      <c r="J1146">
        <f t="shared" si="74"/>
        <v>7</v>
      </c>
      <c r="K1146">
        <f t="shared" si="75"/>
        <v>4</v>
      </c>
      <c r="L1146">
        <f t="shared" si="76"/>
        <v>14583</v>
      </c>
      <c r="M1146">
        <f t="shared" si="77"/>
        <v>479</v>
      </c>
      <c r="N1146">
        <v>39</v>
      </c>
      <c r="O1146" t="s">
        <v>74</v>
      </c>
      <c r="P1146" t="s">
        <v>21</v>
      </c>
      <c r="Q1146" t="s">
        <v>22</v>
      </c>
      <c r="R1146" t="s">
        <v>21</v>
      </c>
      <c r="W1146">
        <v>191</v>
      </c>
      <c r="X1146">
        <v>86</v>
      </c>
      <c r="Y1146">
        <v>0</v>
      </c>
      <c r="Z1146">
        <v>465</v>
      </c>
    </row>
    <row r="1147" spans="1:26" ht="15.95">
      <c r="A1147" t="s">
        <v>5628</v>
      </c>
      <c r="B1147" t="s">
        <v>166</v>
      </c>
      <c r="C1147" t="str">
        <f>VLOOKUP(B1147, Positions!A$1:B$160, 2, FALSE)</f>
        <v>Goalkeeper</v>
      </c>
      <c r="D1147" t="s">
        <v>5666</v>
      </c>
      <c r="E1147" t="s">
        <v>5666</v>
      </c>
      <c r="F1147" t="s">
        <v>21</v>
      </c>
      <c r="G1147" t="str">
        <f>VLOOKUP(E1147, Tiers!M$1:P$134, 3, FALSE)</f>
        <v>NONE</v>
      </c>
      <c r="H1147">
        <f>VLOOKUP(G1147, Tiers!B$1:C$134, 2, FALSE)</f>
        <v>7</v>
      </c>
      <c r="I1147" s="26" t="s">
        <v>5708</v>
      </c>
      <c r="J1147">
        <f t="shared" si="74"/>
        <v>3</v>
      </c>
      <c r="K1147">
        <f t="shared" si="75"/>
        <v>3</v>
      </c>
      <c r="L1147">
        <f t="shared" si="76"/>
        <v>14719</v>
      </c>
      <c r="M1147">
        <f t="shared" si="77"/>
        <v>483</v>
      </c>
      <c r="N1147">
        <v>40</v>
      </c>
      <c r="O1147" t="s">
        <v>4565</v>
      </c>
      <c r="P1147" t="s">
        <v>21</v>
      </c>
      <c r="Q1147" t="s">
        <v>22</v>
      </c>
      <c r="R1147" t="s">
        <v>21</v>
      </c>
      <c r="W1147">
        <v>188</v>
      </c>
      <c r="X1147">
        <v>83</v>
      </c>
      <c r="Y1147">
        <v>0</v>
      </c>
      <c r="Z1147">
        <v>237</v>
      </c>
    </row>
    <row r="1148" spans="1:26" ht="15.95">
      <c r="A1148" t="s">
        <v>5629</v>
      </c>
      <c r="B1148" t="s">
        <v>16</v>
      </c>
      <c r="C1148" t="str">
        <f>VLOOKUP(B1148, Positions!A$1:B$160, 2, FALSE)</f>
        <v>Forward</v>
      </c>
      <c r="D1148" t="s">
        <v>1121</v>
      </c>
      <c r="E1148" t="s">
        <v>5666</v>
      </c>
      <c r="F1148" t="s">
        <v>21</v>
      </c>
      <c r="G1148" t="str">
        <f>VLOOKUP(E1148, Tiers!M$1:P$134, 3, FALSE)</f>
        <v>NONE</v>
      </c>
      <c r="H1148">
        <f>VLOOKUP(G1148, Tiers!B$1:C$134, 2, FALSE)</f>
        <v>7</v>
      </c>
      <c r="I1148" s="26" t="s">
        <v>5709</v>
      </c>
      <c r="J1148">
        <f t="shared" si="74"/>
        <v>7</v>
      </c>
      <c r="K1148">
        <f t="shared" si="75"/>
        <v>4</v>
      </c>
      <c r="L1148">
        <f t="shared" si="76"/>
        <v>15326</v>
      </c>
      <c r="M1148">
        <f t="shared" si="77"/>
        <v>503</v>
      </c>
      <c r="N1148">
        <v>40</v>
      </c>
      <c r="O1148" t="s">
        <v>455</v>
      </c>
      <c r="P1148" t="s">
        <v>21</v>
      </c>
      <c r="Q1148" t="s">
        <v>22</v>
      </c>
      <c r="R1148" t="s">
        <v>21</v>
      </c>
      <c r="W1148">
        <v>181</v>
      </c>
      <c r="X1148">
        <v>73</v>
      </c>
      <c r="Y1148">
        <v>148</v>
      </c>
      <c r="Z1148">
        <v>511</v>
      </c>
    </row>
    <row r="1149" spans="1:26" ht="15.95">
      <c r="A1149" t="s">
        <v>5630</v>
      </c>
      <c r="B1149" t="s">
        <v>166</v>
      </c>
      <c r="C1149" t="str">
        <f>VLOOKUP(B1149, Positions!A$1:B$160, 2, FALSE)</f>
        <v>Goalkeeper</v>
      </c>
      <c r="D1149" t="s">
        <v>68</v>
      </c>
      <c r="E1149" t="s">
        <v>5663</v>
      </c>
      <c r="F1149" t="s">
        <v>21</v>
      </c>
      <c r="G1149" t="str">
        <f>VLOOKUP(E1149, Tiers!M$1:P$134, 3, FALSE)</f>
        <v>ENG4</v>
      </c>
      <c r="H1149">
        <f>VLOOKUP(G1149, Tiers!B$1:C$134, 2, FALSE)</f>
        <v>5</v>
      </c>
      <c r="I1149" s="26" t="s">
        <v>5949</v>
      </c>
      <c r="J1149">
        <f t="shared" si="74"/>
        <v>3</v>
      </c>
      <c r="K1149">
        <f t="shared" si="75"/>
        <v>3</v>
      </c>
      <c r="L1149">
        <f t="shared" si="76"/>
        <v>15090</v>
      </c>
      <c r="M1149">
        <f t="shared" si="77"/>
        <v>495</v>
      </c>
      <c r="N1149">
        <v>41</v>
      </c>
      <c r="O1149" t="s">
        <v>5335</v>
      </c>
      <c r="P1149" t="s">
        <v>21</v>
      </c>
      <c r="Q1149" t="s">
        <v>22</v>
      </c>
      <c r="R1149" t="s">
        <v>21</v>
      </c>
      <c r="W1149">
        <v>185</v>
      </c>
      <c r="X1149">
        <v>87</v>
      </c>
      <c r="Y1149">
        <v>0</v>
      </c>
      <c r="Z1149">
        <v>397</v>
      </c>
    </row>
    <row r="1150" spans="1:26" ht="15.95">
      <c r="A1150" t="s">
        <v>5631</v>
      </c>
      <c r="B1150" t="s">
        <v>166</v>
      </c>
      <c r="C1150" t="str">
        <f>VLOOKUP(B1150, Positions!A$1:B$160, 2, FALSE)</f>
        <v>Goalkeeper</v>
      </c>
      <c r="D1150" t="s">
        <v>5666</v>
      </c>
      <c r="E1150" t="s">
        <v>5666</v>
      </c>
      <c r="F1150" t="s">
        <v>21</v>
      </c>
      <c r="G1150" t="str">
        <f>VLOOKUP(E1150, Tiers!M$1:P$134, 3, FALSE)</f>
        <v>NONE</v>
      </c>
      <c r="H1150">
        <f>VLOOKUP(G1150, Tiers!B$1:C$134, 2, FALSE)</f>
        <v>7</v>
      </c>
      <c r="I1150" s="26" t="s">
        <v>5709</v>
      </c>
      <c r="J1150">
        <f t="shared" si="74"/>
        <v>7</v>
      </c>
      <c r="K1150">
        <f t="shared" si="75"/>
        <v>4</v>
      </c>
      <c r="L1150">
        <f t="shared" si="76"/>
        <v>15326</v>
      </c>
      <c r="M1150">
        <f t="shared" si="77"/>
        <v>503</v>
      </c>
      <c r="N1150">
        <v>41</v>
      </c>
      <c r="O1150" t="s">
        <v>623</v>
      </c>
      <c r="P1150" t="s">
        <v>21</v>
      </c>
      <c r="Q1150" t="s">
        <v>22</v>
      </c>
      <c r="R1150" t="s">
        <v>21</v>
      </c>
      <c r="W1150">
        <v>194</v>
      </c>
      <c r="X1150">
        <v>98</v>
      </c>
      <c r="Y1150">
        <v>0</v>
      </c>
      <c r="Z1150">
        <v>484</v>
      </c>
    </row>
    <row r="1151" spans="1:26" ht="15.95">
      <c r="A1151" t="s">
        <v>5632</v>
      </c>
      <c r="B1151" t="s">
        <v>115</v>
      </c>
      <c r="C1151" t="str">
        <f>VLOOKUP(B1151, Positions!A$1:B$160, 2, FALSE)</f>
        <v>Midfielder</v>
      </c>
      <c r="D1151" t="s">
        <v>3117</v>
      </c>
      <c r="E1151" t="s">
        <v>5663</v>
      </c>
      <c r="F1151" t="s">
        <v>21</v>
      </c>
      <c r="G1151" t="str">
        <f>VLOOKUP(E1151, Tiers!M$1:P$134, 3, FALSE)</f>
        <v>ENG4</v>
      </c>
      <c r="H1151">
        <f>VLOOKUP(G1151, Tiers!B$1:C$134, 2, FALSE)</f>
        <v>5</v>
      </c>
      <c r="I1151" s="26" t="s">
        <v>5950</v>
      </c>
      <c r="J1151">
        <f t="shared" si="74"/>
        <v>5</v>
      </c>
      <c r="K1151">
        <f t="shared" si="75"/>
        <v>3</v>
      </c>
      <c r="L1151">
        <f t="shared" si="76"/>
        <v>15392</v>
      </c>
      <c r="M1151">
        <f t="shared" si="77"/>
        <v>505</v>
      </c>
      <c r="N1151">
        <v>42</v>
      </c>
      <c r="O1151" t="s">
        <v>103</v>
      </c>
      <c r="P1151" t="s">
        <v>21</v>
      </c>
      <c r="Q1151" t="s">
        <v>22</v>
      </c>
      <c r="R1151" t="s">
        <v>21</v>
      </c>
      <c r="W1151">
        <v>178</v>
      </c>
      <c r="X1151">
        <v>79</v>
      </c>
      <c r="Y1151">
        <v>108</v>
      </c>
      <c r="Z1151">
        <v>540</v>
      </c>
    </row>
    <row r="1152" spans="1:26" ht="15.95">
      <c r="A1152" t="s">
        <v>5633</v>
      </c>
      <c r="B1152" t="s">
        <v>166</v>
      </c>
      <c r="C1152" t="str">
        <f>VLOOKUP(B1152, Positions!A$1:B$160, 2, FALSE)</f>
        <v>Goalkeeper</v>
      </c>
      <c r="D1152" t="s">
        <v>79</v>
      </c>
      <c r="E1152" t="s">
        <v>5663</v>
      </c>
      <c r="F1152" t="s">
        <v>21</v>
      </c>
      <c r="G1152" t="str">
        <f>VLOOKUP(E1152, Tiers!M$1:P$134, 3, FALSE)</f>
        <v>ENG4</v>
      </c>
      <c r="H1152">
        <f>VLOOKUP(G1152, Tiers!B$1:C$134, 2, FALSE)</f>
        <v>5</v>
      </c>
      <c r="I1152" s="26" t="s">
        <v>5951</v>
      </c>
      <c r="J1152">
        <f t="shared" si="74"/>
        <v>4</v>
      </c>
      <c r="K1152">
        <f t="shared" si="75"/>
        <v>3</v>
      </c>
      <c r="L1152">
        <f t="shared" si="76"/>
        <v>15778</v>
      </c>
      <c r="M1152">
        <f t="shared" si="77"/>
        <v>518</v>
      </c>
      <c r="N1152">
        <v>43</v>
      </c>
      <c r="O1152" t="s">
        <v>2443</v>
      </c>
      <c r="P1152" t="s">
        <v>21</v>
      </c>
      <c r="Q1152" t="s">
        <v>22</v>
      </c>
      <c r="R1152" t="s">
        <v>21</v>
      </c>
      <c r="W1152">
        <v>186</v>
      </c>
      <c r="X1152">
        <v>88</v>
      </c>
      <c r="Y1152">
        <v>0</v>
      </c>
      <c r="Z1152">
        <v>626</v>
      </c>
    </row>
    <row r="1153" spans="1:26" ht="15.95">
      <c r="A1153" t="s">
        <v>5634</v>
      </c>
      <c r="B1153" t="s">
        <v>166</v>
      </c>
      <c r="C1153" t="str">
        <f>VLOOKUP(B1153, Positions!A$1:B$160, 2, FALSE)</f>
        <v>Goalkeeper</v>
      </c>
      <c r="D1153" t="s">
        <v>3117</v>
      </c>
      <c r="E1153" t="s">
        <v>5663</v>
      </c>
      <c r="F1153" t="s">
        <v>21</v>
      </c>
      <c r="G1153" t="str">
        <f>VLOOKUP(E1153, Tiers!M$1:P$134, 3, FALSE)</f>
        <v>ENG4</v>
      </c>
      <c r="H1153">
        <f>VLOOKUP(G1153, Tiers!B$1:C$134, 2, FALSE)</f>
        <v>5</v>
      </c>
      <c r="I1153" s="26" t="s">
        <v>5952</v>
      </c>
      <c r="J1153">
        <f t="shared" si="74"/>
        <v>8</v>
      </c>
      <c r="K1153">
        <f t="shared" si="75"/>
        <v>4</v>
      </c>
      <c r="L1153">
        <f t="shared" si="76"/>
        <v>16766</v>
      </c>
      <c r="M1153">
        <f t="shared" si="77"/>
        <v>550</v>
      </c>
      <c r="N1153">
        <v>45</v>
      </c>
      <c r="O1153" t="s">
        <v>530</v>
      </c>
      <c r="P1153" t="s">
        <v>21</v>
      </c>
      <c r="Q1153" t="s">
        <v>22</v>
      </c>
      <c r="R1153" t="s">
        <v>21</v>
      </c>
      <c r="W1153">
        <v>186</v>
      </c>
      <c r="X1153">
        <v>77</v>
      </c>
      <c r="Y1153">
        <v>0</v>
      </c>
      <c r="Z1153">
        <v>376</v>
      </c>
    </row>
    <row r="1154" spans="1:26" ht="15.95"/>
    <row r="1155" spans="1:26" ht="15.95"/>
    <row r="1156" spans="1:26" ht="15.95"/>
    <row r="1157" spans="1:26" ht="15.95"/>
    <row r="1158" spans="1:26" ht="15.95"/>
    <row r="1159" spans="1:26" ht="15.95"/>
    <row r="1160" spans="1:26" ht="15.95"/>
    <row r="1161" spans="1:26" ht="15.95"/>
    <row r="1162" spans="1:26" ht="15.95"/>
    <row r="1163" spans="1:26" ht="15.95"/>
    <row r="1164" spans="1:26" ht="15.95"/>
    <row r="1165" spans="1:26" ht="15.95"/>
    <row r="1166" spans="1:26" ht="15.95"/>
    <row r="1167" spans="1:26" ht="15.95"/>
    <row r="1168" spans="1:26" ht="15.95"/>
    <row r="1169" ht="15.95"/>
    <row r="1170" ht="15.95"/>
    <row r="1171" ht="15.95"/>
    <row r="1172" ht="15.95"/>
    <row r="1173" ht="15.95"/>
    <row r="1174" ht="15.95"/>
    <row r="1175" ht="15.95"/>
    <row r="1176" ht="15.95"/>
    <row r="1177" ht="15.95"/>
    <row r="1178" ht="15.95"/>
    <row r="1179" ht="15.95"/>
    <row r="1180" ht="15.95"/>
    <row r="1181" ht="15.95"/>
    <row r="1182" ht="15.95"/>
    <row r="1183" ht="15.95"/>
    <row r="1184" ht="15.95"/>
    <row r="1185" ht="15.95"/>
    <row r="1186" ht="15.95"/>
    <row r="1187" ht="15.95"/>
    <row r="1188" ht="15.95"/>
    <row r="1189" ht="15.95"/>
    <row r="1190" ht="15.95"/>
    <row r="1191" ht="15.95"/>
    <row r="1192" ht="15.95"/>
    <row r="1193" ht="15.95"/>
    <row r="1194" ht="15.95"/>
    <row r="1195" ht="15.95"/>
    <row r="1196" ht="15.95"/>
    <row r="1197" ht="15.95"/>
    <row r="1198" ht="15.95"/>
    <row r="1199" ht="15.95"/>
    <row r="1200" ht="15.95"/>
    <row r="1201" ht="15.95"/>
    <row r="1202" ht="15.95"/>
    <row r="1203" ht="15.95"/>
    <row r="1204" ht="15.95"/>
    <row r="1205" ht="15.95"/>
    <row r="1206" ht="15.95"/>
    <row r="1207" ht="15.95"/>
    <row r="1208" ht="15.95"/>
    <row r="1209" ht="15.95"/>
    <row r="1210" ht="15.95"/>
    <row r="1211" ht="15.95"/>
    <row r="1212" ht="15.95"/>
    <row r="1213" ht="15.95"/>
    <row r="1214" ht="15.95"/>
    <row r="1215" ht="15.95"/>
    <row r="1216" ht="15.95"/>
    <row r="1217" ht="15.95"/>
    <row r="1218" ht="15.95"/>
    <row r="1219" ht="15.95"/>
    <row r="1220" ht="15.95"/>
    <row r="1221" ht="15.95"/>
    <row r="1222" ht="15.95"/>
    <row r="1223" ht="15.95"/>
    <row r="1224" ht="15.95"/>
    <row r="1225" ht="15.95"/>
    <row r="1226" ht="15.95"/>
    <row r="1227" ht="15.95"/>
    <row r="1228" ht="15.95"/>
    <row r="1229" ht="15.95"/>
    <row r="1230" ht="15.95"/>
    <row r="1231" ht="15.95"/>
    <row r="1232" ht="15.95"/>
    <row r="1233" ht="15.95"/>
    <row r="1234" ht="15.95"/>
    <row r="1235" ht="15.95"/>
    <row r="1236" ht="15.95"/>
    <row r="1237" ht="15.95"/>
    <row r="1238" ht="15.95"/>
    <row r="1239" ht="15.95"/>
    <row r="1240" ht="15.95"/>
    <row r="1241" ht="15.95"/>
    <row r="1242" ht="15.95"/>
    <row r="1243" ht="15.95"/>
    <row r="1244" ht="15.95"/>
    <row r="1245" ht="15.95"/>
    <row r="1246" ht="15.95"/>
    <row r="1247" ht="15.95"/>
    <row r="1248" ht="15.95"/>
    <row r="1249" ht="15.95"/>
    <row r="1250" ht="15.95"/>
    <row r="1251" ht="15.95"/>
    <row r="1252" ht="15.95"/>
    <row r="1253" ht="15.95"/>
    <row r="1254" ht="15.95"/>
    <row r="1255" ht="15.95"/>
    <row r="1256" ht="15.95"/>
    <row r="1257" ht="15.95"/>
    <row r="1258" ht="15.95"/>
    <row r="1259" ht="15.95"/>
    <row r="1260" ht="15.95"/>
    <row r="1261" ht="15.95"/>
    <row r="1262" ht="15.95"/>
    <row r="1263" ht="15.95"/>
    <row r="1264" ht="15.95"/>
    <row r="1265" ht="15.95"/>
    <row r="1266" ht="15.95"/>
    <row r="1267" ht="15.95"/>
    <row r="1268" ht="15.95"/>
    <row r="1269" ht="15.95"/>
    <row r="1270" ht="15.95"/>
    <row r="1271" ht="15.95"/>
    <row r="1272" ht="15.95"/>
    <row r="1273" ht="15.95"/>
    <row r="1274" ht="15.95"/>
    <row r="1275" ht="15.95"/>
    <row r="1276" ht="15.95"/>
    <row r="1277" ht="15.95"/>
    <row r="1278" ht="15.95"/>
    <row r="1279" ht="15.95"/>
    <row r="1280" ht="15.95"/>
    <row r="1281" ht="15.95"/>
    <row r="1282" ht="15.95"/>
    <row r="1283" ht="15.95"/>
    <row r="1284" ht="15.95"/>
    <row r="1285" ht="15.95"/>
    <row r="1286" ht="15.95"/>
    <row r="1287" ht="15.95"/>
    <row r="1288" ht="15.95"/>
    <row r="1289" ht="15.95"/>
    <row r="1290" ht="15.95"/>
    <row r="1291" ht="15.95"/>
    <row r="1292" ht="15.95"/>
    <row r="1293" ht="15.95"/>
    <row r="1294" ht="15.95"/>
    <row r="1295" ht="15.95"/>
    <row r="1296" ht="15.95"/>
    <row r="1297" ht="15.95"/>
    <row r="1298" ht="15.95"/>
    <row r="1299" ht="15.95"/>
    <row r="1300" ht="15.95"/>
    <row r="1301" ht="15.95"/>
    <row r="1302" ht="15.95"/>
    <row r="1303" ht="15.95"/>
    <row r="1304" ht="15.95"/>
    <row r="1305" ht="15.95"/>
    <row r="1306" ht="15.95"/>
    <row r="1307" ht="15.95"/>
    <row r="1308" ht="15.95"/>
    <row r="1309" ht="15.95"/>
    <row r="1310" ht="15.95"/>
    <row r="1311" ht="15.95"/>
    <row r="1312" ht="15.95"/>
    <row r="1313" ht="15.95"/>
    <row r="1314" ht="15.95"/>
    <row r="1315" ht="15.95"/>
    <row r="1316" ht="15.95"/>
    <row r="1317" ht="15.95"/>
    <row r="1318" ht="15.95"/>
    <row r="1319" ht="15.95"/>
    <row r="1320" ht="15.95"/>
    <row r="1321" ht="15.95"/>
    <row r="1322" ht="15.95"/>
    <row r="1323" ht="15.95"/>
    <row r="1324" ht="15.95"/>
    <row r="1325" ht="15.95"/>
    <row r="1326" ht="15.95"/>
    <row r="1327" ht="15.95"/>
    <row r="1328" ht="15.95"/>
    <row r="1329" ht="15.95"/>
    <row r="1330" ht="15.95"/>
    <row r="1331" ht="15.95"/>
    <row r="1332" ht="15.95"/>
    <row r="1333" ht="15.95"/>
    <row r="1334" ht="15.95"/>
    <row r="1335" ht="15.95"/>
    <row r="1336" ht="15.95"/>
    <row r="1337" ht="15.95"/>
    <row r="1338" ht="15.95"/>
    <row r="1339" ht="15.95"/>
    <row r="1340" ht="15.95"/>
    <row r="1341" ht="15.95"/>
    <row r="1342" ht="15.95"/>
    <row r="1343" ht="15.95"/>
    <row r="1344" ht="15.95"/>
    <row r="1345" ht="15.95"/>
    <row r="1346" ht="15.95"/>
    <row r="1347" ht="15.95"/>
    <row r="1348" ht="15.95"/>
    <row r="1349" ht="15.95"/>
    <row r="1350" ht="15.95"/>
    <row r="1351" ht="15.95"/>
    <row r="1352" ht="15.95"/>
    <row r="1353" ht="15.95"/>
    <row r="1354" ht="15.95"/>
    <row r="1355" ht="15.95"/>
    <row r="1356" ht="15.95"/>
    <row r="1357" ht="15.95"/>
    <row r="1358" ht="15.95"/>
    <row r="1359" ht="15.95"/>
    <row r="1360" ht="15.95"/>
    <row r="1361" ht="15.95"/>
    <row r="1362" ht="15.95"/>
    <row r="1363" ht="15.95"/>
    <row r="1364" ht="15.95"/>
    <row r="1365" ht="15.95"/>
    <row r="1366" ht="15.95"/>
    <row r="1367" ht="15.95"/>
    <row r="1368" ht="15.95"/>
    <row r="1369" ht="15.95"/>
    <row r="1370" ht="15.95"/>
    <row r="1371" ht="15.95"/>
    <row r="1372" ht="15.95"/>
    <row r="1373" ht="15.95"/>
    <row r="1374" ht="15.95"/>
    <row r="1375" ht="15.95"/>
    <row r="1376" ht="15.95"/>
    <row r="1377" ht="15.95"/>
    <row r="1378" ht="15.95"/>
    <row r="1379" ht="15.95"/>
    <row r="1380" ht="15.95"/>
    <row r="1381" ht="15.95"/>
    <row r="1382" ht="15.95"/>
    <row r="1383" ht="15.95"/>
    <row r="1384" ht="15.95"/>
    <row r="1385" ht="15.95"/>
    <row r="1386" ht="15.95"/>
    <row r="1387" ht="15.95"/>
    <row r="1388" ht="15.95"/>
    <row r="1389" ht="15.95"/>
    <row r="1390" ht="15.95"/>
    <row r="1391" ht="15.95"/>
    <row r="1392" ht="15.95"/>
    <row r="1393" ht="15.95"/>
    <row r="1394" ht="15.95"/>
    <row r="1395" ht="15.95"/>
    <row r="1396" ht="15.95"/>
    <row r="1397" ht="15.95"/>
    <row r="1398" ht="15.95"/>
    <row r="1399" ht="15.95"/>
    <row r="1400" ht="15.95"/>
    <row r="1401" ht="15.95"/>
    <row r="1402" ht="15.95"/>
    <row r="1403" ht="15.95"/>
    <row r="1404" ht="15.95"/>
    <row r="1405" ht="15.95"/>
    <row r="1406" ht="15.95"/>
    <row r="1407" ht="15.95"/>
    <row r="1408" ht="15.95"/>
    <row r="1409" ht="15.95"/>
    <row r="1410" ht="15.95"/>
    <row r="1411" ht="15.95"/>
    <row r="1412" ht="15.95"/>
    <row r="1413" ht="15.95"/>
    <row r="1414" ht="15.95"/>
    <row r="1415" ht="15.95"/>
    <row r="1416" ht="15.95"/>
    <row r="1417" ht="15.95"/>
    <row r="1418" ht="15.95"/>
    <row r="1419" ht="15.95"/>
    <row r="1420" ht="15.95"/>
    <row r="1421" ht="15.95"/>
    <row r="1422" ht="15.95"/>
    <row r="1423" ht="15.95"/>
    <row r="1424" ht="15.95"/>
    <row r="1425" ht="15.95"/>
    <row r="1426" ht="15.95"/>
    <row r="1427" ht="15.95"/>
    <row r="1428" ht="15.95"/>
    <row r="1429" ht="15.95"/>
    <row r="1430" ht="15.95"/>
    <row r="1431" ht="15.95"/>
    <row r="1432" ht="15.95"/>
    <row r="1433" ht="15.95"/>
    <row r="1434" ht="15.95"/>
    <row r="1435" ht="15.95"/>
    <row r="1436" ht="15.95"/>
    <row r="1437" ht="15.95"/>
    <row r="1438" ht="15.95"/>
    <row r="1439" ht="15.95"/>
    <row r="1440" ht="15.95"/>
    <row r="1441" ht="15.95"/>
    <row r="1442" ht="15.95"/>
    <row r="1443" ht="15.95"/>
    <row r="1444" ht="15.95"/>
    <row r="1445" ht="15.95"/>
    <row r="1446" ht="15.95"/>
    <row r="1447" ht="15.95"/>
    <row r="1448" ht="15.95"/>
    <row r="1449" ht="15.95"/>
    <row r="1450" ht="15.95"/>
    <row r="1451" ht="15.95"/>
    <row r="1452" ht="15.95"/>
    <row r="1453" ht="15.95"/>
    <row r="1454" ht="15.95"/>
    <row r="1455" ht="15.95"/>
    <row r="1456" ht="15.95"/>
    <row r="1457" ht="15.95"/>
    <row r="1458" ht="15.95"/>
    <row r="1459" ht="15.95"/>
    <row r="1460" ht="15.95"/>
    <row r="1461" ht="15.95"/>
    <row r="1462" ht="15.95"/>
    <row r="1463" ht="15.95"/>
    <row r="1464" ht="15.95"/>
    <row r="1465" ht="15.95"/>
    <row r="1466" ht="15.95"/>
    <row r="1467" ht="15.95"/>
    <row r="1468" ht="15.95"/>
    <row r="1469" ht="15.95"/>
    <row r="1470" ht="15.95"/>
    <row r="1471" ht="15.95"/>
    <row r="1472" ht="15.95"/>
    <row r="1473" ht="15.95"/>
    <row r="1474" ht="15.95"/>
    <row r="1475" ht="15.95"/>
    <row r="1476" ht="15.95"/>
    <row r="1477" ht="15.95"/>
    <row r="1478" ht="15.95"/>
    <row r="1479" ht="15.95"/>
    <row r="1480" ht="15.95"/>
    <row r="1481" ht="15.95"/>
    <row r="1482" ht="15.95"/>
    <row r="1483" ht="15.95"/>
    <row r="1484" ht="15.95"/>
    <row r="1485" ht="15.95"/>
    <row r="1486" ht="15.95"/>
    <row r="1487" ht="15.95"/>
    <row r="1488" ht="15.95"/>
    <row r="1489" ht="15.95"/>
    <row r="1490" ht="15.95"/>
    <row r="1491" ht="15.95"/>
    <row r="1492" ht="15.95"/>
    <row r="1493" ht="15.95"/>
    <row r="1494" ht="15.95"/>
    <row r="1495" ht="15.95"/>
    <row r="1496" ht="15.95"/>
    <row r="1497" ht="15.95"/>
    <row r="1498" ht="15.95"/>
    <row r="1499" ht="15.95"/>
    <row r="1500" ht="15.95"/>
    <row r="1501" ht="15.95"/>
    <row r="1502" ht="15.95"/>
    <row r="1503" ht="15.95"/>
    <row r="1504" ht="15.95"/>
    <row r="1505" ht="15.95"/>
    <row r="1506" ht="15.95"/>
    <row r="1507" ht="15.95"/>
    <row r="1508" ht="15.95"/>
    <row r="1509" ht="15.95"/>
    <row r="1510" ht="15.95"/>
    <row r="1511" ht="15.95"/>
    <row r="1512" ht="15.95"/>
    <row r="1513" ht="15.95"/>
    <row r="1514" ht="15.95"/>
    <row r="1515" ht="15.95"/>
    <row r="1516" ht="15.95"/>
    <row r="1517" ht="15.95"/>
    <row r="1518" ht="15.95"/>
    <row r="1519" ht="15.95"/>
    <row r="1520" ht="15.95"/>
    <row r="1521" ht="15.95"/>
    <row r="1522" ht="15.95"/>
    <row r="1523" ht="15.95"/>
    <row r="1524" ht="15.95"/>
    <row r="1525" ht="15.95"/>
    <row r="1526" ht="15.95"/>
    <row r="1527" ht="15.95"/>
    <row r="1528" ht="15.95"/>
    <row r="1529" ht="15.95"/>
    <row r="1530" ht="15.95"/>
    <row r="1531" ht="15.95"/>
    <row r="1532" ht="15.95"/>
    <row r="1533" ht="15.95"/>
    <row r="1534" ht="15.95"/>
    <row r="1535" ht="15.95"/>
    <row r="1536" ht="15.95"/>
    <row r="1537" ht="15.95"/>
    <row r="1538" ht="15.95"/>
    <row r="1539" ht="15.95"/>
    <row r="1540" ht="15.95"/>
    <row r="1541" ht="15.95"/>
    <row r="1542" ht="15.95"/>
    <row r="1543" ht="15.95"/>
    <row r="1544" ht="15.95"/>
    <row r="1545" ht="15.95"/>
    <row r="1546" ht="15.95"/>
    <row r="1547" ht="15.95"/>
    <row r="1548" ht="15.95"/>
    <row r="1549" ht="15.95"/>
    <row r="1550" ht="15.95"/>
    <row r="1551" ht="15.95"/>
    <row r="1552" ht="15.95"/>
    <row r="1553" ht="15.95"/>
    <row r="1554" ht="15.95"/>
    <row r="1555" ht="15.95"/>
    <row r="1556" ht="15.95"/>
    <row r="1557" ht="15.95"/>
    <row r="1558" ht="15.95"/>
    <row r="1559" ht="15.95"/>
    <row r="1560" ht="15.95"/>
    <row r="1561" ht="15.95"/>
    <row r="1562" ht="15.95"/>
    <row r="1563" ht="15.95"/>
    <row r="1564" ht="15.95"/>
    <row r="1565" ht="15.95"/>
    <row r="1566" ht="15.95"/>
    <row r="1567" ht="15.95"/>
    <row r="1568" ht="15.95"/>
    <row r="1569" ht="15.95"/>
    <row r="1570" ht="15.95"/>
    <row r="1571" ht="15.95"/>
    <row r="1572" ht="15.95"/>
    <row r="1573" ht="15.95"/>
    <row r="1574" ht="15.95"/>
    <row r="1575" ht="15.95"/>
    <row r="1576" ht="15.95"/>
    <row r="1577" ht="15.95"/>
  </sheetData>
  <autoFilter ref="A1:AB1153" xr:uid="{42BEEABD-707B-4A79-BEEE-0280DD0059DC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531E0-7607-C24D-8D4A-32698372D63D}">
  <dimension ref="A1:AG5123"/>
  <sheetViews>
    <sheetView topLeftCell="E1" workbookViewId="0">
      <pane ySplit="1" topLeftCell="Y2" activePane="bottomLeft" state="frozen"/>
      <selection pane="bottomLeft" activeCell="AG3" sqref="AG3:AG9"/>
    </sheetView>
  </sheetViews>
  <sheetFormatPr defaultColWidth="8.875" defaultRowHeight="15.75" customHeight="1"/>
  <cols>
    <col min="1" max="1" width="25.625" bestFit="1" customWidth="1"/>
    <col min="2" max="3" width="8.875" bestFit="1" customWidth="1"/>
    <col min="4" max="4" width="22.625" bestFit="1" customWidth="1"/>
    <col min="5" max="5" width="23.125" bestFit="1" customWidth="1"/>
    <col min="6" max="8" width="8.875" bestFit="1" customWidth="1"/>
    <col min="9" max="9" width="13.5" style="21" bestFit="1" customWidth="1"/>
  </cols>
  <sheetData>
    <row r="1" spans="1:33" ht="15.95">
      <c r="A1" t="s">
        <v>5635</v>
      </c>
      <c r="B1" t="s">
        <v>5636</v>
      </c>
      <c r="C1" t="s">
        <v>5637</v>
      </c>
      <c r="D1" t="s">
        <v>5638</v>
      </c>
      <c r="E1" t="s">
        <v>5639</v>
      </c>
      <c r="F1" t="s">
        <v>5640</v>
      </c>
      <c r="G1" t="s">
        <v>5641</v>
      </c>
      <c r="H1" t="s">
        <v>5642</v>
      </c>
      <c r="I1" s="21" t="s">
        <v>5643</v>
      </c>
      <c r="J1" t="s">
        <v>5644</v>
      </c>
      <c r="K1" t="s">
        <v>5645</v>
      </c>
      <c r="L1" t="s">
        <v>5676</v>
      </c>
      <c r="M1" t="s">
        <v>5677</v>
      </c>
      <c r="N1" t="s">
        <v>5678</v>
      </c>
      <c r="O1" t="s">
        <v>5649</v>
      </c>
      <c r="P1" t="s">
        <v>5650</v>
      </c>
      <c r="Q1" t="s">
        <v>5651</v>
      </c>
      <c r="R1" t="s">
        <v>5652</v>
      </c>
      <c r="S1" t="s">
        <v>5653</v>
      </c>
      <c r="T1" t="s">
        <v>5654</v>
      </c>
      <c r="U1" t="s">
        <v>5655</v>
      </c>
      <c r="V1" t="s">
        <v>5656</v>
      </c>
      <c r="W1" t="s">
        <v>5657</v>
      </c>
      <c r="X1" t="s">
        <v>5658</v>
      </c>
      <c r="Y1" t="s">
        <v>5659</v>
      </c>
      <c r="Z1" t="s">
        <v>5660</v>
      </c>
      <c r="AA1" t="s">
        <v>5661</v>
      </c>
      <c r="AB1" t="s">
        <v>5662</v>
      </c>
    </row>
    <row r="2" spans="1:33" ht="15.95">
      <c r="A2" t="s">
        <v>15</v>
      </c>
      <c r="B2" t="s">
        <v>16</v>
      </c>
      <c r="C2" t="str">
        <f>VLOOKUP(B2, Positions!A$1:B$160, 2, FALSE)</f>
        <v>Forward</v>
      </c>
      <c r="D2" t="s">
        <v>17</v>
      </c>
      <c r="E2" t="s">
        <v>5663</v>
      </c>
      <c r="F2" t="s">
        <v>21</v>
      </c>
      <c r="G2" t="str">
        <f>VLOOKUP(E2, Tiers!M$1:P$134, 3, FALSE)</f>
        <v>ENG4</v>
      </c>
      <c r="H2">
        <f>VLOOKUP(G2, Tiers!B$1:C$134, 2, FALSE)</f>
        <v>5</v>
      </c>
      <c r="I2" s="26" t="s">
        <v>5953</v>
      </c>
      <c r="J2">
        <f>MONTH(I2)</f>
        <v>8</v>
      </c>
      <c r="K2">
        <f>IF(OR(MONTH(I2)=9, MONTH(I2)=10, MONTH(I2)=11), 1,
IF(OR(MONTH(I2)=12, MONTH(I2)=1, MONTH(I2)=2), 2,
IF(OR(MONTH(I2)=3, MONTH(I2)=4, MONTH(I2)=5), 3,
4)))</f>
        <v>4</v>
      </c>
      <c r="L2">
        <f>DATEDIF(I2, DATE(2015, 7, 1), "d")</f>
        <v>5783</v>
      </c>
      <c r="M2">
        <f>DATEDIF(I2, DATE(2015, 7, 1), "m")</f>
        <v>190</v>
      </c>
      <c r="N2">
        <v>15</v>
      </c>
      <c r="O2" t="s">
        <v>5666</v>
      </c>
      <c r="P2" t="s">
        <v>21</v>
      </c>
      <c r="Q2" t="s">
        <v>22</v>
      </c>
      <c r="R2" t="s">
        <v>21</v>
      </c>
      <c r="W2">
        <v>171</v>
      </c>
      <c r="X2">
        <v>65</v>
      </c>
      <c r="Y2">
        <v>0</v>
      </c>
      <c r="Z2">
        <v>0</v>
      </c>
      <c r="AE2" t="s">
        <v>5954</v>
      </c>
      <c r="AF2" t="s">
        <v>5955</v>
      </c>
    </row>
    <row r="3" spans="1:33" ht="15.95">
      <c r="A3" t="s">
        <v>25</v>
      </c>
      <c r="B3" t="s">
        <v>26</v>
      </c>
      <c r="C3" t="str">
        <f>VLOOKUP(B3, Positions!A$1:B$160, 2, FALSE)</f>
        <v>Forward</v>
      </c>
      <c r="D3" t="s">
        <v>27</v>
      </c>
      <c r="E3" t="s">
        <v>5663</v>
      </c>
      <c r="F3" t="s">
        <v>21</v>
      </c>
      <c r="G3" t="str">
        <f>VLOOKUP(E3, Tiers!M$1:P$134, 3, FALSE)</f>
        <v>ENG4</v>
      </c>
      <c r="H3">
        <f>VLOOKUP(G3, Tiers!B$1:C$134, 2, FALSE)</f>
        <v>5</v>
      </c>
      <c r="I3" s="26" t="s">
        <v>5953</v>
      </c>
      <c r="J3">
        <f t="shared" ref="J3:J66" si="0">MONTH(I3)</f>
        <v>8</v>
      </c>
      <c r="K3">
        <f t="shared" ref="K3:K66" si="1">IF(OR(MONTH(I3)=9, MONTH(I3)=10, MONTH(I3)=11), 1,
IF(OR(MONTH(I3)=12, MONTH(I3)=1, MONTH(I3)=2), 2,
IF(OR(MONTH(I3)=3, MONTH(I3)=4, MONTH(I3)=5), 3,
4)))</f>
        <v>4</v>
      </c>
      <c r="L3">
        <f t="shared" ref="L3:L66" si="2">DATEDIF(I3, DATE(2015, 7, 1), "d")</f>
        <v>5783</v>
      </c>
      <c r="M3">
        <f t="shared" ref="M3:M66" si="3">DATEDIF(I3, DATE(2015, 7, 1), "m")</f>
        <v>190</v>
      </c>
      <c r="N3">
        <v>15</v>
      </c>
      <c r="O3" t="s">
        <v>5666</v>
      </c>
      <c r="P3" t="s">
        <v>21</v>
      </c>
      <c r="Q3" t="s">
        <v>22</v>
      </c>
      <c r="R3" t="s">
        <v>21</v>
      </c>
      <c r="W3">
        <v>175</v>
      </c>
      <c r="X3">
        <v>63</v>
      </c>
      <c r="Y3">
        <v>0</v>
      </c>
      <c r="Z3">
        <v>0</v>
      </c>
      <c r="AE3">
        <v>1</v>
      </c>
      <c r="AF3">
        <f>COUNTIF(H$2:H$4699,AE3)</f>
        <v>708</v>
      </c>
      <c r="AG3" s="27">
        <f>AF3/SUM(AF$3:AF$9)</f>
        <v>0.15086298742808438</v>
      </c>
    </row>
    <row r="4" spans="1:33" ht="15.95">
      <c r="A4" t="s">
        <v>30</v>
      </c>
      <c r="B4" t="s">
        <v>31</v>
      </c>
      <c r="C4" t="str">
        <f>VLOOKUP(B4, Positions!A$1:B$160, 2, FALSE)</f>
        <v>Defender</v>
      </c>
      <c r="D4" t="s">
        <v>32</v>
      </c>
      <c r="E4" t="s">
        <v>5663</v>
      </c>
      <c r="F4" t="s">
        <v>21</v>
      </c>
      <c r="G4" t="str">
        <f>VLOOKUP(E4, Tiers!M$1:P$134, 3, FALSE)</f>
        <v>ENG4</v>
      </c>
      <c r="H4">
        <f>VLOOKUP(G4, Tiers!B$1:C$134, 2, FALSE)</f>
        <v>5</v>
      </c>
      <c r="I4" s="26" t="s">
        <v>5956</v>
      </c>
      <c r="J4">
        <f t="shared" si="0"/>
        <v>8</v>
      </c>
      <c r="K4">
        <f t="shared" si="1"/>
        <v>4</v>
      </c>
      <c r="L4">
        <f t="shared" si="2"/>
        <v>5784</v>
      </c>
      <c r="M4">
        <f t="shared" si="3"/>
        <v>190</v>
      </c>
      <c r="N4">
        <v>15</v>
      </c>
      <c r="O4" t="s">
        <v>5666</v>
      </c>
      <c r="P4" t="s">
        <v>21</v>
      </c>
      <c r="Q4" t="s">
        <v>22</v>
      </c>
      <c r="R4" t="s">
        <v>21</v>
      </c>
      <c r="W4">
        <v>173</v>
      </c>
      <c r="X4">
        <v>57</v>
      </c>
      <c r="Y4">
        <v>0</v>
      </c>
      <c r="Z4">
        <v>0</v>
      </c>
      <c r="AE4">
        <v>2</v>
      </c>
      <c r="AF4">
        <f t="shared" ref="AF4:AF9" si="4">COUNTIF(H$2:H$4699,AE4)</f>
        <v>5</v>
      </c>
      <c r="AG4" s="27">
        <f t="shared" ref="AG4:AG9" si="5">AF4/SUM(AF$3:AF$9)</f>
        <v>1.0654165778819519E-3</v>
      </c>
    </row>
    <row r="5" spans="1:33" ht="15.95">
      <c r="A5" t="s">
        <v>35</v>
      </c>
      <c r="B5" t="s">
        <v>36</v>
      </c>
      <c r="C5" t="str">
        <f>VLOOKUP(B5, Positions!A$1:B$160, 2, FALSE)</f>
        <v>Midfielder</v>
      </c>
      <c r="D5" t="s">
        <v>37</v>
      </c>
      <c r="E5" t="s">
        <v>5664</v>
      </c>
      <c r="F5" t="s">
        <v>21</v>
      </c>
      <c r="G5" t="str">
        <f>VLOOKUP(E5, Tiers!M$1:P$134, 3, FALSE)</f>
        <v>ENG3</v>
      </c>
      <c r="H5">
        <f>VLOOKUP(G5, Tiers!B$1:C$134, 2, FALSE)</f>
        <v>4</v>
      </c>
      <c r="I5" s="26" t="s">
        <v>5956</v>
      </c>
      <c r="J5">
        <f t="shared" si="0"/>
        <v>8</v>
      </c>
      <c r="K5">
        <f t="shared" si="1"/>
        <v>4</v>
      </c>
      <c r="L5">
        <f t="shared" si="2"/>
        <v>5784</v>
      </c>
      <c r="M5">
        <f t="shared" si="3"/>
        <v>190</v>
      </c>
      <c r="N5">
        <v>15</v>
      </c>
      <c r="O5" t="s">
        <v>40</v>
      </c>
      <c r="P5" t="s">
        <v>21</v>
      </c>
      <c r="Q5" t="s">
        <v>22</v>
      </c>
      <c r="R5" t="s">
        <v>21</v>
      </c>
      <c r="W5">
        <v>173</v>
      </c>
      <c r="X5">
        <v>57</v>
      </c>
      <c r="Y5">
        <v>0</v>
      </c>
      <c r="Z5">
        <v>0</v>
      </c>
      <c r="AE5">
        <v>3</v>
      </c>
      <c r="AF5">
        <f t="shared" si="4"/>
        <v>937</v>
      </c>
      <c r="AG5" s="27">
        <f t="shared" si="5"/>
        <v>0.19965906669507777</v>
      </c>
    </row>
    <row r="6" spans="1:33" ht="15.95">
      <c r="A6" t="s">
        <v>41</v>
      </c>
      <c r="B6" t="s">
        <v>42</v>
      </c>
      <c r="C6" t="str">
        <f>VLOOKUP(B6, Positions!A$1:B$160, 2, FALSE)</f>
        <v>Midfielder</v>
      </c>
      <c r="D6" t="s">
        <v>43</v>
      </c>
      <c r="E6" t="s">
        <v>5664</v>
      </c>
      <c r="F6" t="s">
        <v>21</v>
      </c>
      <c r="G6" t="str">
        <f>VLOOKUP(E6, Tiers!M$1:P$134, 3, FALSE)</f>
        <v>ENG3</v>
      </c>
      <c r="H6">
        <f>VLOOKUP(G6, Tiers!B$1:C$134, 2, FALSE)</f>
        <v>4</v>
      </c>
      <c r="I6" s="26" t="s">
        <v>5957</v>
      </c>
      <c r="J6">
        <f t="shared" si="0"/>
        <v>8</v>
      </c>
      <c r="K6">
        <f t="shared" si="1"/>
        <v>4</v>
      </c>
      <c r="L6">
        <f t="shared" si="2"/>
        <v>5788</v>
      </c>
      <c r="M6">
        <f t="shared" si="3"/>
        <v>190</v>
      </c>
      <c r="N6">
        <v>15</v>
      </c>
      <c r="O6" t="s">
        <v>5666</v>
      </c>
      <c r="P6" t="s">
        <v>21</v>
      </c>
      <c r="Q6" t="s">
        <v>22</v>
      </c>
      <c r="R6" t="s">
        <v>21</v>
      </c>
      <c r="W6">
        <v>181</v>
      </c>
      <c r="X6">
        <v>67</v>
      </c>
      <c r="Y6">
        <v>0</v>
      </c>
      <c r="Z6">
        <v>0</v>
      </c>
      <c r="AE6">
        <v>4</v>
      </c>
      <c r="AF6">
        <f t="shared" si="4"/>
        <v>879</v>
      </c>
      <c r="AG6" s="27">
        <f t="shared" si="5"/>
        <v>0.18730023439164714</v>
      </c>
    </row>
    <row r="7" spans="1:33" ht="15.95">
      <c r="A7" t="s">
        <v>46</v>
      </c>
      <c r="B7" t="s">
        <v>47</v>
      </c>
      <c r="C7" t="str">
        <f>VLOOKUP(B7, Positions!A$1:B$160, 2, FALSE)</f>
        <v>Forward</v>
      </c>
      <c r="D7" t="s">
        <v>48</v>
      </c>
      <c r="E7" t="s">
        <v>5663</v>
      </c>
      <c r="F7" t="s">
        <v>21</v>
      </c>
      <c r="G7" t="str">
        <f>VLOOKUP(E7, Tiers!M$1:P$134, 3, FALSE)</f>
        <v>ENG4</v>
      </c>
      <c r="H7">
        <f>VLOOKUP(G7, Tiers!B$1:C$134, 2, FALSE)</f>
        <v>5</v>
      </c>
      <c r="I7" s="26" t="s">
        <v>5958</v>
      </c>
      <c r="J7">
        <f t="shared" si="0"/>
        <v>8</v>
      </c>
      <c r="K7">
        <f t="shared" si="1"/>
        <v>4</v>
      </c>
      <c r="L7">
        <f t="shared" si="2"/>
        <v>5789</v>
      </c>
      <c r="M7">
        <f t="shared" si="3"/>
        <v>190</v>
      </c>
      <c r="N7">
        <v>15</v>
      </c>
      <c r="O7" t="s">
        <v>5666</v>
      </c>
      <c r="P7" t="s">
        <v>21</v>
      </c>
      <c r="Q7" t="s">
        <v>22</v>
      </c>
      <c r="R7" t="s">
        <v>21</v>
      </c>
      <c r="W7">
        <v>178</v>
      </c>
      <c r="X7">
        <v>71</v>
      </c>
      <c r="Y7">
        <v>0</v>
      </c>
      <c r="Z7">
        <v>0</v>
      </c>
      <c r="AE7">
        <v>5</v>
      </c>
      <c r="AF7">
        <f t="shared" si="4"/>
        <v>815</v>
      </c>
      <c r="AG7" s="27">
        <f t="shared" si="5"/>
        <v>0.17366290219475816</v>
      </c>
    </row>
    <row r="8" spans="1:33" ht="15.95">
      <c r="A8" t="s">
        <v>51</v>
      </c>
      <c r="B8" t="s">
        <v>16</v>
      </c>
      <c r="C8" t="str">
        <f>VLOOKUP(B8, Positions!A$1:B$160, 2, FALSE)</f>
        <v>Forward</v>
      </c>
      <c r="D8" t="s">
        <v>52</v>
      </c>
      <c r="E8" t="s">
        <v>5663</v>
      </c>
      <c r="F8" t="s">
        <v>21</v>
      </c>
      <c r="G8" t="str">
        <f>VLOOKUP(E8, Tiers!M$1:P$134, 3, FALSE)</f>
        <v>ENG4</v>
      </c>
      <c r="H8">
        <f>VLOOKUP(G8, Tiers!B$1:C$134, 2, FALSE)</f>
        <v>5</v>
      </c>
      <c r="I8" s="26" t="s">
        <v>5959</v>
      </c>
      <c r="J8">
        <f t="shared" si="0"/>
        <v>8</v>
      </c>
      <c r="K8">
        <f t="shared" si="1"/>
        <v>4</v>
      </c>
      <c r="L8">
        <f t="shared" si="2"/>
        <v>5793</v>
      </c>
      <c r="M8">
        <f t="shared" si="3"/>
        <v>190</v>
      </c>
      <c r="N8">
        <v>15</v>
      </c>
      <c r="O8" t="s">
        <v>5666</v>
      </c>
      <c r="P8" t="s">
        <v>21</v>
      </c>
      <c r="Q8" t="s">
        <v>22</v>
      </c>
      <c r="R8" t="s">
        <v>21</v>
      </c>
      <c r="W8">
        <v>173</v>
      </c>
      <c r="X8">
        <v>61</v>
      </c>
      <c r="Y8">
        <v>0</v>
      </c>
      <c r="Z8">
        <v>0</v>
      </c>
      <c r="AE8">
        <v>6</v>
      </c>
      <c r="AF8">
        <f t="shared" si="4"/>
        <v>53</v>
      </c>
      <c r="AG8" s="27">
        <f t="shared" si="5"/>
        <v>1.129341572554869E-2</v>
      </c>
    </row>
    <row r="9" spans="1:33" ht="15.95">
      <c r="A9" t="s">
        <v>54</v>
      </c>
      <c r="B9" t="s">
        <v>55</v>
      </c>
      <c r="C9" t="str">
        <f>VLOOKUP(B9, Positions!A$1:B$160, 2, FALSE)</f>
        <v>Forward</v>
      </c>
      <c r="D9" t="s">
        <v>56</v>
      </c>
      <c r="E9" t="s">
        <v>5664</v>
      </c>
      <c r="F9" t="s">
        <v>21</v>
      </c>
      <c r="G9" t="str">
        <f>VLOOKUP(E9, Tiers!M$1:P$134, 3, FALSE)</f>
        <v>ENG3</v>
      </c>
      <c r="H9">
        <f>VLOOKUP(G9, Tiers!B$1:C$134, 2, FALSE)</f>
        <v>4</v>
      </c>
      <c r="I9" s="26" t="s">
        <v>5959</v>
      </c>
      <c r="J9">
        <f t="shared" si="0"/>
        <v>8</v>
      </c>
      <c r="K9">
        <f t="shared" si="1"/>
        <v>4</v>
      </c>
      <c r="L9">
        <f t="shared" si="2"/>
        <v>5793</v>
      </c>
      <c r="M9">
        <f t="shared" si="3"/>
        <v>190</v>
      </c>
      <c r="N9">
        <v>15</v>
      </c>
      <c r="O9" t="s">
        <v>57</v>
      </c>
      <c r="P9" t="s">
        <v>21</v>
      </c>
      <c r="Q9" t="s">
        <v>22</v>
      </c>
      <c r="R9" t="s">
        <v>21</v>
      </c>
      <c r="W9">
        <v>168</v>
      </c>
      <c r="X9">
        <v>60</v>
      </c>
      <c r="Y9">
        <v>0</v>
      </c>
      <c r="Z9">
        <v>0</v>
      </c>
      <c r="AE9">
        <v>7</v>
      </c>
      <c r="AF9">
        <f t="shared" si="4"/>
        <v>1296</v>
      </c>
      <c r="AG9" s="27">
        <f t="shared" si="5"/>
        <v>0.27615597698700189</v>
      </c>
    </row>
    <row r="10" spans="1:33" ht="15.95">
      <c r="A10" t="s">
        <v>60</v>
      </c>
      <c r="B10" t="s">
        <v>26</v>
      </c>
      <c r="C10" t="str">
        <f>VLOOKUP(B10, Positions!A$1:B$160, 2, FALSE)</f>
        <v>Forward</v>
      </c>
      <c r="D10" t="s">
        <v>61</v>
      </c>
      <c r="E10" t="s">
        <v>62</v>
      </c>
      <c r="F10" t="s">
        <v>21</v>
      </c>
      <c r="G10" t="str">
        <f>VLOOKUP(E10, Tiers!M$1:P$134, 3, FALSE)</f>
        <v>ENG1</v>
      </c>
      <c r="H10">
        <f>VLOOKUP(G10, Tiers!B$1:C$134, 2, FALSE)</f>
        <v>1</v>
      </c>
      <c r="I10" s="26" t="s">
        <v>5960</v>
      </c>
      <c r="J10">
        <f t="shared" si="0"/>
        <v>8</v>
      </c>
      <c r="K10">
        <f t="shared" si="1"/>
        <v>4</v>
      </c>
      <c r="L10">
        <f t="shared" si="2"/>
        <v>5794</v>
      </c>
      <c r="M10">
        <f t="shared" si="3"/>
        <v>190</v>
      </c>
      <c r="N10">
        <v>15</v>
      </c>
      <c r="O10" t="s">
        <v>5666</v>
      </c>
      <c r="P10" t="s">
        <v>21</v>
      </c>
      <c r="Q10" t="s">
        <v>22</v>
      </c>
      <c r="R10" t="s">
        <v>21</v>
      </c>
      <c r="W10">
        <v>164</v>
      </c>
      <c r="X10">
        <v>54</v>
      </c>
      <c r="Y10">
        <v>0</v>
      </c>
      <c r="Z10">
        <v>0</v>
      </c>
    </row>
    <row r="11" spans="1:33" ht="15.95">
      <c r="A11" t="s">
        <v>66</v>
      </c>
      <c r="B11" t="s">
        <v>67</v>
      </c>
      <c r="C11" t="str">
        <f>VLOOKUP(B11, Positions!A$1:B$160, 2, FALSE)</f>
        <v>Defender</v>
      </c>
      <c r="D11" t="s">
        <v>68</v>
      </c>
      <c r="E11" t="s">
        <v>5663</v>
      </c>
      <c r="F11" t="s">
        <v>21</v>
      </c>
      <c r="G11" t="str">
        <f>VLOOKUP(E11, Tiers!M$1:P$134, 3, FALSE)</f>
        <v>ENG4</v>
      </c>
      <c r="H11">
        <f>VLOOKUP(G11, Tiers!B$1:C$134, 2, FALSE)</f>
        <v>5</v>
      </c>
      <c r="I11" s="26" t="s">
        <v>5961</v>
      </c>
      <c r="J11">
        <f t="shared" si="0"/>
        <v>8</v>
      </c>
      <c r="K11">
        <f t="shared" si="1"/>
        <v>4</v>
      </c>
      <c r="L11">
        <f t="shared" si="2"/>
        <v>5797</v>
      </c>
      <c r="M11">
        <f t="shared" si="3"/>
        <v>190</v>
      </c>
      <c r="N11">
        <v>15</v>
      </c>
      <c r="O11" t="s">
        <v>69</v>
      </c>
      <c r="P11" t="s">
        <v>21</v>
      </c>
      <c r="Q11" t="s">
        <v>22</v>
      </c>
      <c r="R11" t="s">
        <v>21</v>
      </c>
      <c r="W11">
        <v>173</v>
      </c>
      <c r="X11">
        <v>66</v>
      </c>
      <c r="Y11">
        <v>0</v>
      </c>
      <c r="Z11">
        <v>0</v>
      </c>
    </row>
    <row r="12" spans="1:33" ht="15.95">
      <c r="A12" t="s">
        <v>71</v>
      </c>
      <c r="B12" t="s">
        <v>72</v>
      </c>
      <c r="C12" t="str">
        <f>VLOOKUP(B12, Positions!A$1:B$160, 2, FALSE)</f>
        <v>Defender</v>
      </c>
      <c r="D12" t="s">
        <v>73</v>
      </c>
      <c r="E12" t="s">
        <v>5664</v>
      </c>
      <c r="F12" t="s">
        <v>21</v>
      </c>
      <c r="G12" t="str">
        <f>VLOOKUP(E12, Tiers!M$1:P$134, 3, FALSE)</f>
        <v>ENG3</v>
      </c>
      <c r="H12">
        <f>VLOOKUP(G12, Tiers!B$1:C$134, 2, FALSE)</f>
        <v>4</v>
      </c>
      <c r="I12" s="26" t="s">
        <v>5962</v>
      </c>
      <c r="J12">
        <f t="shared" si="0"/>
        <v>8</v>
      </c>
      <c r="K12">
        <f t="shared" si="1"/>
        <v>4</v>
      </c>
      <c r="L12">
        <f t="shared" si="2"/>
        <v>5804</v>
      </c>
      <c r="M12">
        <f t="shared" si="3"/>
        <v>190</v>
      </c>
      <c r="N12">
        <v>15</v>
      </c>
      <c r="O12" t="s">
        <v>74</v>
      </c>
      <c r="P12" t="s">
        <v>21</v>
      </c>
      <c r="Q12" t="s">
        <v>22</v>
      </c>
      <c r="R12" t="s">
        <v>21</v>
      </c>
      <c r="W12">
        <v>184</v>
      </c>
      <c r="X12">
        <v>69</v>
      </c>
      <c r="Y12">
        <v>0</v>
      </c>
      <c r="Z12">
        <v>0</v>
      </c>
    </row>
    <row r="13" spans="1:33" ht="15.95">
      <c r="A13" t="s">
        <v>77</v>
      </c>
      <c r="B13" t="s">
        <v>78</v>
      </c>
      <c r="C13" t="str">
        <f>VLOOKUP(B13, Positions!A$1:B$160, 2, FALSE)</f>
        <v>Midfielder</v>
      </c>
      <c r="D13" t="s">
        <v>79</v>
      </c>
      <c r="E13" t="s">
        <v>5663</v>
      </c>
      <c r="F13" t="s">
        <v>21</v>
      </c>
      <c r="G13" t="str">
        <f>VLOOKUP(E13, Tiers!M$1:P$134, 3, FALSE)</f>
        <v>ENG4</v>
      </c>
      <c r="H13">
        <f>VLOOKUP(G13, Tiers!B$1:C$134, 2, FALSE)</f>
        <v>5</v>
      </c>
      <c r="I13" s="26" t="s">
        <v>5962</v>
      </c>
      <c r="J13">
        <f t="shared" si="0"/>
        <v>8</v>
      </c>
      <c r="K13">
        <f t="shared" si="1"/>
        <v>4</v>
      </c>
      <c r="L13">
        <f t="shared" si="2"/>
        <v>5804</v>
      </c>
      <c r="M13">
        <f t="shared" si="3"/>
        <v>190</v>
      </c>
      <c r="N13">
        <v>15</v>
      </c>
      <c r="O13" t="s">
        <v>5666</v>
      </c>
      <c r="P13" t="s">
        <v>21</v>
      </c>
      <c r="Q13" t="s">
        <v>22</v>
      </c>
      <c r="R13" t="s">
        <v>21</v>
      </c>
      <c r="W13">
        <v>173</v>
      </c>
      <c r="X13">
        <v>57</v>
      </c>
      <c r="Y13">
        <v>0</v>
      </c>
      <c r="Z13">
        <v>0</v>
      </c>
    </row>
    <row r="14" spans="1:33" ht="15.95">
      <c r="A14" t="s">
        <v>80</v>
      </c>
      <c r="B14" t="s">
        <v>81</v>
      </c>
      <c r="C14" t="str">
        <f>VLOOKUP(B14, Positions!A$1:B$160, 2, FALSE)</f>
        <v>Defender</v>
      </c>
      <c r="D14" t="s">
        <v>17</v>
      </c>
      <c r="E14" t="s">
        <v>5663</v>
      </c>
      <c r="F14" t="s">
        <v>21</v>
      </c>
      <c r="G14" t="str">
        <f>VLOOKUP(E14, Tiers!M$1:P$134, 3, FALSE)</f>
        <v>ENG4</v>
      </c>
      <c r="H14">
        <f>VLOOKUP(G14, Tiers!B$1:C$134, 2, FALSE)</f>
        <v>5</v>
      </c>
      <c r="I14" s="26" t="s">
        <v>5963</v>
      </c>
      <c r="J14">
        <f t="shared" si="0"/>
        <v>8</v>
      </c>
      <c r="K14">
        <f t="shared" si="1"/>
        <v>4</v>
      </c>
      <c r="L14">
        <f t="shared" si="2"/>
        <v>5808</v>
      </c>
      <c r="M14">
        <f t="shared" si="3"/>
        <v>190</v>
      </c>
      <c r="N14">
        <v>15</v>
      </c>
      <c r="O14" t="s">
        <v>5666</v>
      </c>
      <c r="P14" t="s">
        <v>21</v>
      </c>
      <c r="Q14" t="s">
        <v>22</v>
      </c>
      <c r="R14" t="s">
        <v>21</v>
      </c>
      <c r="W14">
        <v>181</v>
      </c>
      <c r="X14">
        <v>64</v>
      </c>
      <c r="Y14">
        <v>0</v>
      </c>
      <c r="Z14">
        <v>0</v>
      </c>
    </row>
    <row r="15" spans="1:33" ht="15.95">
      <c r="A15" t="s">
        <v>83</v>
      </c>
      <c r="B15" t="s">
        <v>84</v>
      </c>
      <c r="C15" t="str">
        <f>VLOOKUP(B15, Positions!A$1:B$160, 2, FALSE)</f>
        <v>Midfielder</v>
      </c>
      <c r="D15" t="s">
        <v>32</v>
      </c>
      <c r="E15" t="s">
        <v>5663</v>
      </c>
      <c r="F15" t="s">
        <v>21</v>
      </c>
      <c r="G15" t="str">
        <f>VLOOKUP(E15, Tiers!M$1:P$134, 3, FALSE)</f>
        <v>ENG4</v>
      </c>
      <c r="H15">
        <f>VLOOKUP(G15, Tiers!B$1:C$134, 2, FALSE)</f>
        <v>5</v>
      </c>
      <c r="I15" s="26" t="s">
        <v>5964</v>
      </c>
      <c r="J15">
        <f t="shared" si="0"/>
        <v>8</v>
      </c>
      <c r="K15">
        <f t="shared" si="1"/>
        <v>4</v>
      </c>
      <c r="L15">
        <f t="shared" si="2"/>
        <v>5811</v>
      </c>
      <c r="M15">
        <f t="shared" si="3"/>
        <v>190</v>
      </c>
      <c r="N15">
        <v>15</v>
      </c>
      <c r="O15" t="s">
        <v>5666</v>
      </c>
      <c r="P15" t="s">
        <v>21</v>
      </c>
      <c r="Q15" t="s">
        <v>22</v>
      </c>
      <c r="R15" t="s">
        <v>21</v>
      </c>
      <c r="W15">
        <v>184</v>
      </c>
      <c r="X15">
        <v>57</v>
      </c>
      <c r="Y15">
        <v>0</v>
      </c>
      <c r="Z15">
        <v>0</v>
      </c>
    </row>
    <row r="16" spans="1:33" ht="15.95">
      <c r="A16" t="s">
        <v>85</v>
      </c>
      <c r="B16" t="s">
        <v>16</v>
      </c>
      <c r="C16" t="str">
        <f>VLOOKUP(B16, Positions!A$1:B$160, 2, FALSE)</f>
        <v>Forward</v>
      </c>
      <c r="D16" t="s">
        <v>86</v>
      </c>
      <c r="E16" t="s">
        <v>5664</v>
      </c>
      <c r="F16" t="s">
        <v>21</v>
      </c>
      <c r="G16" t="str">
        <f>VLOOKUP(E16, Tiers!M$1:P$134, 3, FALSE)</f>
        <v>ENG3</v>
      </c>
      <c r="H16">
        <f>VLOOKUP(G16, Tiers!B$1:C$134, 2, FALSE)</f>
        <v>4</v>
      </c>
      <c r="I16" s="26" t="s">
        <v>5965</v>
      </c>
      <c r="J16">
        <f t="shared" si="0"/>
        <v>7</v>
      </c>
      <c r="K16">
        <f t="shared" si="1"/>
        <v>4</v>
      </c>
      <c r="L16">
        <f t="shared" si="2"/>
        <v>5814</v>
      </c>
      <c r="M16">
        <f t="shared" si="3"/>
        <v>191</v>
      </c>
      <c r="N16">
        <v>15</v>
      </c>
      <c r="O16" t="s">
        <v>5666</v>
      </c>
      <c r="P16" t="s">
        <v>21</v>
      </c>
      <c r="Q16" t="s">
        <v>22</v>
      </c>
      <c r="R16" t="s">
        <v>21</v>
      </c>
      <c r="W16">
        <v>185</v>
      </c>
      <c r="X16">
        <v>70</v>
      </c>
      <c r="Y16">
        <v>0</v>
      </c>
      <c r="Z16">
        <v>0</v>
      </c>
    </row>
    <row r="17" spans="1:26" ht="15.95">
      <c r="A17" t="s">
        <v>89</v>
      </c>
      <c r="B17" t="s">
        <v>81</v>
      </c>
      <c r="C17" t="str">
        <f>VLOOKUP(B17, Positions!A$1:B$160, 2, FALSE)</f>
        <v>Defender</v>
      </c>
      <c r="D17" t="s">
        <v>90</v>
      </c>
      <c r="E17" t="s">
        <v>5665</v>
      </c>
      <c r="F17" t="s">
        <v>21</v>
      </c>
      <c r="G17" t="str">
        <f>VLOOKUP(E17, Tiers!M$1:P$134, 3, FALSE)</f>
        <v>ENG2</v>
      </c>
      <c r="H17">
        <f>VLOOKUP(G17, Tiers!B$1:C$134, 2, FALSE)</f>
        <v>3</v>
      </c>
      <c r="I17" s="26" t="s">
        <v>5965</v>
      </c>
      <c r="J17">
        <f t="shared" si="0"/>
        <v>7</v>
      </c>
      <c r="K17">
        <f t="shared" si="1"/>
        <v>4</v>
      </c>
      <c r="L17">
        <f t="shared" si="2"/>
        <v>5814</v>
      </c>
      <c r="M17">
        <f t="shared" si="3"/>
        <v>191</v>
      </c>
      <c r="N17">
        <v>15</v>
      </c>
      <c r="O17" t="s">
        <v>93</v>
      </c>
      <c r="P17" t="s">
        <v>21</v>
      </c>
      <c r="Q17" t="s">
        <v>22</v>
      </c>
      <c r="R17" t="s">
        <v>21</v>
      </c>
      <c r="W17">
        <v>184</v>
      </c>
      <c r="X17">
        <v>66</v>
      </c>
      <c r="Y17">
        <v>0</v>
      </c>
      <c r="Z17">
        <v>0</v>
      </c>
    </row>
    <row r="18" spans="1:26" ht="15.95">
      <c r="A18" t="s">
        <v>94</v>
      </c>
      <c r="B18" t="s">
        <v>31</v>
      </c>
      <c r="C18" t="str">
        <f>VLOOKUP(B18, Positions!A$1:B$160, 2, FALSE)</f>
        <v>Defender</v>
      </c>
      <c r="D18" t="s">
        <v>86</v>
      </c>
      <c r="E18" t="s">
        <v>5664</v>
      </c>
      <c r="F18" t="s">
        <v>21</v>
      </c>
      <c r="G18" t="str">
        <f>VLOOKUP(E18, Tiers!M$1:P$134, 3, FALSE)</f>
        <v>ENG3</v>
      </c>
      <c r="H18">
        <f>VLOOKUP(G18, Tiers!B$1:C$134, 2, FALSE)</f>
        <v>4</v>
      </c>
      <c r="I18" s="26" t="s">
        <v>5966</v>
      </c>
      <c r="J18">
        <f t="shared" si="0"/>
        <v>7</v>
      </c>
      <c r="K18">
        <f t="shared" si="1"/>
        <v>4</v>
      </c>
      <c r="L18">
        <f t="shared" si="2"/>
        <v>5815</v>
      </c>
      <c r="M18">
        <f t="shared" si="3"/>
        <v>191</v>
      </c>
      <c r="N18">
        <v>15</v>
      </c>
      <c r="O18" t="s">
        <v>5666</v>
      </c>
      <c r="P18" t="s">
        <v>21</v>
      </c>
      <c r="Q18" t="s">
        <v>22</v>
      </c>
      <c r="R18" t="s">
        <v>21</v>
      </c>
      <c r="W18">
        <v>158</v>
      </c>
      <c r="X18">
        <v>50</v>
      </c>
      <c r="Y18">
        <v>0</v>
      </c>
      <c r="Z18">
        <v>0</v>
      </c>
    </row>
    <row r="19" spans="1:26" ht="15.95">
      <c r="A19" t="s">
        <v>97</v>
      </c>
      <c r="B19" t="s">
        <v>31</v>
      </c>
      <c r="C19" t="str">
        <f>VLOOKUP(B19, Positions!A$1:B$160, 2, FALSE)</f>
        <v>Defender</v>
      </c>
      <c r="D19" t="s">
        <v>98</v>
      </c>
      <c r="E19" t="s">
        <v>5665</v>
      </c>
      <c r="F19" t="s">
        <v>21</v>
      </c>
      <c r="G19" t="str">
        <f>VLOOKUP(E19, Tiers!M$1:P$134, 3, FALSE)</f>
        <v>ENG2</v>
      </c>
      <c r="H19">
        <f>VLOOKUP(G19, Tiers!B$1:C$134, 2, FALSE)</f>
        <v>3</v>
      </c>
      <c r="I19" s="26" t="s">
        <v>5967</v>
      </c>
      <c r="J19">
        <f t="shared" si="0"/>
        <v>7</v>
      </c>
      <c r="K19">
        <f t="shared" si="1"/>
        <v>4</v>
      </c>
      <c r="L19">
        <f t="shared" si="2"/>
        <v>5818</v>
      </c>
      <c r="M19">
        <f t="shared" si="3"/>
        <v>191</v>
      </c>
      <c r="N19">
        <v>15</v>
      </c>
      <c r="O19" t="s">
        <v>5666</v>
      </c>
      <c r="P19" t="s">
        <v>21</v>
      </c>
      <c r="Q19" t="s">
        <v>22</v>
      </c>
      <c r="R19" t="s">
        <v>21</v>
      </c>
      <c r="W19">
        <v>172</v>
      </c>
      <c r="X19">
        <v>59</v>
      </c>
      <c r="Y19">
        <v>0</v>
      </c>
      <c r="Z19">
        <v>0</v>
      </c>
    </row>
    <row r="20" spans="1:26" ht="15.95">
      <c r="A20" t="s">
        <v>101</v>
      </c>
      <c r="B20" t="s">
        <v>102</v>
      </c>
      <c r="C20" t="str">
        <f>VLOOKUP(B20, Positions!A$1:B$160, 2, FALSE)</f>
        <v>Defender</v>
      </c>
      <c r="D20" t="s">
        <v>103</v>
      </c>
      <c r="E20" t="s">
        <v>5665</v>
      </c>
      <c r="F20" t="s">
        <v>21</v>
      </c>
      <c r="G20" t="str">
        <f>VLOOKUP(E20, Tiers!M$1:P$134, 3, FALSE)</f>
        <v>ENG2</v>
      </c>
      <c r="H20">
        <f>VLOOKUP(G20, Tiers!B$1:C$134, 2, FALSE)</f>
        <v>3</v>
      </c>
      <c r="I20" s="26" t="s">
        <v>5968</v>
      </c>
      <c r="J20">
        <f t="shared" si="0"/>
        <v>7</v>
      </c>
      <c r="K20">
        <f t="shared" si="1"/>
        <v>4</v>
      </c>
      <c r="L20">
        <f t="shared" si="2"/>
        <v>5819</v>
      </c>
      <c r="M20">
        <f t="shared" si="3"/>
        <v>191</v>
      </c>
      <c r="N20">
        <v>15</v>
      </c>
      <c r="O20" t="s">
        <v>5666</v>
      </c>
      <c r="P20" t="s">
        <v>21</v>
      </c>
      <c r="Q20" t="s">
        <v>22</v>
      </c>
      <c r="R20" t="s">
        <v>21</v>
      </c>
      <c r="W20">
        <v>183</v>
      </c>
      <c r="X20">
        <v>64</v>
      </c>
      <c r="Y20">
        <v>0</v>
      </c>
      <c r="Z20">
        <v>0</v>
      </c>
    </row>
    <row r="21" spans="1:26" ht="15.95">
      <c r="A21" t="s">
        <v>105</v>
      </c>
      <c r="B21" t="s">
        <v>106</v>
      </c>
      <c r="C21" t="str">
        <f>VLOOKUP(B21, Positions!A$1:B$160, 2, FALSE)</f>
        <v>Midfielder</v>
      </c>
      <c r="D21" t="s">
        <v>107</v>
      </c>
      <c r="E21" t="s">
        <v>5665</v>
      </c>
      <c r="F21" t="s">
        <v>21</v>
      </c>
      <c r="G21" t="str">
        <f>VLOOKUP(E21, Tiers!M$1:P$134, 3, FALSE)</f>
        <v>ENG2</v>
      </c>
      <c r="H21">
        <f>VLOOKUP(G21, Tiers!B$1:C$134, 2, FALSE)</f>
        <v>3</v>
      </c>
      <c r="I21" s="26" t="s">
        <v>5969</v>
      </c>
      <c r="J21">
        <f t="shared" si="0"/>
        <v>7</v>
      </c>
      <c r="K21">
        <f t="shared" si="1"/>
        <v>4</v>
      </c>
      <c r="L21">
        <f t="shared" si="2"/>
        <v>5820</v>
      </c>
      <c r="M21">
        <f t="shared" si="3"/>
        <v>191</v>
      </c>
      <c r="N21">
        <v>15</v>
      </c>
      <c r="O21" t="s">
        <v>5666</v>
      </c>
      <c r="P21" t="s">
        <v>21</v>
      </c>
      <c r="Q21" t="s">
        <v>22</v>
      </c>
      <c r="R21" t="s">
        <v>21</v>
      </c>
      <c r="W21">
        <v>191</v>
      </c>
      <c r="X21">
        <v>72</v>
      </c>
      <c r="Y21">
        <v>0</v>
      </c>
      <c r="Z21">
        <v>0</v>
      </c>
    </row>
    <row r="22" spans="1:26" ht="15.95">
      <c r="A22" t="s">
        <v>110</v>
      </c>
      <c r="B22" t="s">
        <v>111</v>
      </c>
      <c r="C22" t="str">
        <f>VLOOKUP(B22, Positions!A$1:B$160, 2, FALSE)</f>
        <v>Forward</v>
      </c>
      <c r="D22" t="s">
        <v>112</v>
      </c>
      <c r="E22" t="s">
        <v>5664</v>
      </c>
      <c r="F22" t="s">
        <v>21</v>
      </c>
      <c r="G22" t="str">
        <f>VLOOKUP(E22, Tiers!M$1:P$134, 3, FALSE)</f>
        <v>ENG3</v>
      </c>
      <c r="H22">
        <f>VLOOKUP(G22, Tiers!B$1:C$134, 2, FALSE)</f>
        <v>4</v>
      </c>
      <c r="I22" s="26" t="s">
        <v>5970</v>
      </c>
      <c r="J22">
        <f t="shared" si="0"/>
        <v>7</v>
      </c>
      <c r="K22">
        <f t="shared" si="1"/>
        <v>4</v>
      </c>
      <c r="L22">
        <f t="shared" si="2"/>
        <v>5822</v>
      </c>
      <c r="M22">
        <f t="shared" si="3"/>
        <v>191</v>
      </c>
      <c r="N22">
        <v>15</v>
      </c>
      <c r="O22" t="s">
        <v>113</v>
      </c>
      <c r="P22" t="s">
        <v>21</v>
      </c>
      <c r="Q22" t="s">
        <v>22</v>
      </c>
      <c r="R22" t="s">
        <v>21</v>
      </c>
      <c r="W22">
        <v>181</v>
      </c>
      <c r="X22">
        <v>66</v>
      </c>
      <c r="Y22">
        <v>0</v>
      </c>
      <c r="Z22">
        <v>0</v>
      </c>
    </row>
    <row r="23" spans="1:26" ht="15.95">
      <c r="A23" t="s">
        <v>114</v>
      </c>
      <c r="B23" t="s">
        <v>115</v>
      </c>
      <c r="C23" t="str">
        <f>VLOOKUP(B23, Positions!A$1:B$160, 2, FALSE)</f>
        <v>Midfielder</v>
      </c>
      <c r="D23" t="s">
        <v>116</v>
      </c>
      <c r="E23" t="s">
        <v>62</v>
      </c>
      <c r="F23" t="s">
        <v>21</v>
      </c>
      <c r="G23" t="str">
        <f>VLOOKUP(E23, Tiers!M$1:P$134, 3, FALSE)</f>
        <v>ENG1</v>
      </c>
      <c r="H23">
        <f>VLOOKUP(G23, Tiers!B$1:C$134, 2, FALSE)</f>
        <v>1</v>
      </c>
      <c r="I23" s="26" t="s">
        <v>5971</v>
      </c>
      <c r="J23">
        <f t="shared" si="0"/>
        <v>7</v>
      </c>
      <c r="K23">
        <f t="shared" si="1"/>
        <v>4</v>
      </c>
      <c r="L23">
        <f t="shared" si="2"/>
        <v>5824</v>
      </c>
      <c r="M23">
        <f t="shared" si="3"/>
        <v>191</v>
      </c>
      <c r="N23">
        <v>15</v>
      </c>
      <c r="O23" t="s">
        <v>5666</v>
      </c>
      <c r="P23" t="s">
        <v>21</v>
      </c>
      <c r="Q23" t="s">
        <v>22</v>
      </c>
      <c r="R23" t="s">
        <v>21</v>
      </c>
      <c r="W23">
        <v>177</v>
      </c>
      <c r="X23">
        <v>65</v>
      </c>
      <c r="Y23">
        <v>0</v>
      </c>
      <c r="Z23">
        <v>0</v>
      </c>
    </row>
    <row r="24" spans="1:26" ht="15.95">
      <c r="A24" t="s">
        <v>118</v>
      </c>
      <c r="B24" t="s">
        <v>47</v>
      </c>
      <c r="C24" t="str">
        <f>VLOOKUP(B24, Positions!A$1:B$160, 2, FALSE)</f>
        <v>Forward</v>
      </c>
      <c r="D24" t="s">
        <v>68</v>
      </c>
      <c r="E24" t="s">
        <v>5663</v>
      </c>
      <c r="F24" t="s">
        <v>21</v>
      </c>
      <c r="G24" t="str">
        <f>VLOOKUP(E24, Tiers!M$1:P$134, 3, FALSE)</f>
        <v>ENG4</v>
      </c>
      <c r="H24">
        <f>VLOOKUP(G24, Tiers!B$1:C$134, 2, FALSE)</f>
        <v>5</v>
      </c>
      <c r="I24" s="26" t="s">
        <v>5971</v>
      </c>
      <c r="J24">
        <f t="shared" si="0"/>
        <v>7</v>
      </c>
      <c r="K24">
        <f t="shared" si="1"/>
        <v>4</v>
      </c>
      <c r="L24">
        <f t="shared" si="2"/>
        <v>5824</v>
      </c>
      <c r="M24">
        <f t="shared" si="3"/>
        <v>191</v>
      </c>
      <c r="N24">
        <v>15</v>
      </c>
      <c r="O24" t="s">
        <v>5666</v>
      </c>
      <c r="P24" t="s">
        <v>21</v>
      </c>
      <c r="Q24" t="s">
        <v>22</v>
      </c>
      <c r="R24" t="s">
        <v>21</v>
      </c>
      <c r="W24">
        <v>164</v>
      </c>
      <c r="X24">
        <v>53</v>
      </c>
      <c r="Y24">
        <v>0</v>
      </c>
      <c r="Z24">
        <v>0</v>
      </c>
    </row>
    <row r="25" spans="1:26" ht="15.95">
      <c r="A25" t="s">
        <v>120</v>
      </c>
      <c r="B25" t="s">
        <v>36</v>
      </c>
      <c r="C25" t="str">
        <f>VLOOKUP(B25, Positions!A$1:B$160, 2, FALSE)</f>
        <v>Midfielder</v>
      </c>
      <c r="D25" t="s">
        <v>121</v>
      </c>
      <c r="E25" t="s">
        <v>5663</v>
      </c>
      <c r="F25" t="s">
        <v>21</v>
      </c>
      <c r="G25" t="str">
        <f>VLOOKUP(E25, Tiers!M$1:P$134, 3, FALSE)</f>
        <v>ENG4</v>
      </c>
      <c r="H25">
        <f>VLOOKUP(G25, Tiers!B$1:C$134, 2, FALSE)</f>
        <v>5</v>
      </c>
      <c r="I25" s="26" t="s">
        <v>5972</v>
      </c>
      <c r="J25">
        <f t="shared" si="0"/>
        <v>7</v>
      </c>
      <c r="K25">
        <f t="shared" si="1"/>
        <v>4</v>
      </c>
      <c r="L25">
        <f t="shared" si="2"/>
        <v>5826</v>
      </c>
      <c r="M25">
        <f t="shared" si="3"/>
        <v>191</v>
      </c>
      <c r="N25">
        <v>15</v>
      </c>
      <c r="O25" t="s">
        <v>5666</v>
      </c>
      <c r="P25" t="s">
        <v>21</v>
      </c>
      <c r="Q25" t="s">
        <v>22</v>
      </c>
      <c r="R25" t="s">
        <v>21</v>
      </c>
      <c r="W25">
        <v>190</v>
      </c>
      <c r="X25">
        <v>72</v>
      </c>
      <c r="Y25">
        <v>0</v>
      </c>
      <c r="Z25">
        <v>0</v>
      </c>
    </row>
    <row r="26" spans="1:26" ht="15.95">
      <c r="A26" t="s">
        <v>123</v>
      </c>
      <c r="B26" t="s">
        <v>72</v>
      </c>
      <c r="C26" t="str">
        <f>VLOOKUP(B26, Positions!A$1:B$160, 2, FALSE)</f>
        <v>Defender</v>
      </c>
      <c r="D26" t="s">
        <v>124</v>
      </c>
      <c r="E26" t="s">
        <v>5665</v>
      </c>
      <c r="F26" t="s">
        <v>21</v>
      </c>
      <c r="G26" t="str">
        <f>VLOOKUP(E26, Tiers!M$1:P$134, 3, FALSE)</f>
        <v>ENG2</v>
      </c>
      <c r="H26">
        <f>VLOOKUP(G26, Tiers!B$1:C$134, 2, FALSE)</f>
        <v>3</v>
      </c>
      <c r="I26" s="26" t="s">
        <v>5972</v>
      </c>
      <c r="J26">
        <f t="shared" si="0"/>
        <v>7</v>
      </c>
      <c r="K26">
        <f t="shared" si="1"/>
        <v>4</v>
      </c>
      <c r="L26">
        <f t="shared" si="2"/>
        <v>5826</v>
      </c>
      <c r="M26">
        <f t="shared" si="3"/>
        <v>191</v>
      </c>
      <c r="N26">
        <v>15</v>
      </c>
      <c r="O26" t="s">
        <v>124</v>
      </c>
      <c r="P26" t="s">
        <v>21</v>
      </c>
      <c r="Q26" t="s">
        <v>22</v>
      </c>
      <c r="R26" t="s">
        <v>21</v>
      </c>
      <c r="W26">
        <v>169</v>
      </c>
      <c r="X26">
        <v>57</v>
      </c>
      <c r="Y26">
        <v>0</v>
      </c>
      <c r="Z26">
        <v>0</v>
      </c>
    </row>
    <row r="27" spans="1:26" ht="15.95">
      <c r="A27" t="s">
        <v>126</v>
      </c>
      <c r="B27" t="s">
        <v>72</v>
      </c>
      <c r="C27" t="str">
        <f>VLOOKUP(B27, Positions!A$1:B$160, 2, FALSE)</f>
        <v>Defender</v>
      </c>
      <c r="D27" t="s">
        <v>127</v>
      </c>
      <c r="E27" t="s">
        <v>62</v>
      </c>
      <c r="F27" t="s">
        <v>21</v>
      </c>
      <c r="G27" t="str">
        <f>VLOOKUP(E27, Tiers!M$1:P$134, 3, FALSE)</f>
        <v>ENG1</v>
      </c>
      <c r="H27">
        <f>VLOOKUP(G27, Tiers!B$1:C$134, 2, FALSE)</f>
        <v>1</v>
      </c>
      <c r="I27" s="26" t="s">
        <v>5973</v>
      </c>
      <c r="J27">
        <f t="shared" si="0"/>
        <v>7</v>
      </c>
      <c r="K27">
        <f t="shared" si="1"/>
        <v>4</v>
      </c>
      <c r="L27">
        <f t="shared" si="2"/>
        <v>5827</v>
      </c>
      <c r="M27">
        <f t="shared" si="3"/>
        <v>191</v>
      </c>
      <c r="N27">
        <v>15</v>
      </c>
      <c r="O27" t="s">
        <v>5666</v>
      </c>
      <c r="P27" t="s">
        <v>21</v>
      </c>
      <c r="Q27" t="s">
        <v>22</v>
      </c>
      <c r="R27" t="s">
        <v>21</v>
      </c>
      <c r="W27">
        <v>174</v>
      </c>
      <c r="X27">
        <v>58</v>
      </c>
      <c r="Y27">
        <v>0</v>
      </c>
      <c r="Z27">
        <v>0</v>
      </c>
    </row>
    <row r="28" spans="1:26" ht="15.95">
      <c r="A28" t="s">
        <v>130</v>
      </c>
      <c r="B28" t="s">
        <v>131</v>
      </c>
      <c r="C28" t="str">
        <f>VLOOKUP(B28, Positions!A$1:B$160, 2, FALSE)</f>
        <v>Forward</v>
      </c>
      <c r="D28" t="s">
        <v>132</v>
      </c>
      <c r="E28" t="s">
        <v>5664</v>
      </c>
      <c r="F28" t="s">
        <v>21</v>
      </c>
      <c r="G28" t="str">
        <f>VLOOKUP(E28, Tiers!M$1:P$134, 3, FALSE)</f>
        <v>ENG3</v>
      </c>
      <c r="H28">
        <f>VLOOKUP(G28, Tiers!B$1:C$134, 2, FALSE)</f>
        <v>4</v>
      </c>
      <c r="I28" s="26" t="s">
        <v>5974</v>
      </c>
      <c r="J28">
        <f t="shared" si="0"/>
        <v>7</v>
      </c>
      <c r="K28">
        <f t="shared" si="1"/>
        <v>4</v>
      </c>
      <c r="L28">
        <f t="shared" si="2"/>
        <v>5828</v>
      </c>
      <c r="M28">
        <f t="shared" si="3"/>
        <v>191</v>
      </c>
      <c r="N28">
        <v>15</v>
      </c>
      <c r="O28" t="s">
        <v>5666</v>
      </c>
      <c r="P28" t="s">
        <v>21</v>
      </c>
      <c r="Q28" t="s">
        <v>22</v>
      </c>
      <c r="R28" t="s">
        <v>21</v>
      </c>
      <c r="W28">
        <v>173</v>
      </c>
      <c r="X28">
        <v>60</v>
      </c>
      <c r="Y28">
        <v>0</v>
      </c>
      <c r="Z28">
        <v>0</v>
      </c>
    </row>
    <row r="29" spans="1:26" ht="15.95">
      <c r="A29" t="s">
        <v>133</v>
      </c>
      <c r="B29" t="s">
        <v>115</v>
      </c>
      <c r="C29" t="str">
        <f>VLOOKUP(B29, Positions!A$1:B$160, 2, FALSE)</f>
        <v>Midfielder</v>
      </c>
      <c r="D29" t="s">
        <v>134</v>
      </c>
      <c r="E29" t="s">
        <v>5664</v>
      </c>
      <c r="F29" t="s">
        <v>21</v>
      </c>
      <c r="G29" t="str">
        <f>VLOOKUP(E29, Tiers!M$1:P$134, 3, FALSE)</f>
        <v>ENG3</v>
      </c>
      <c r="H29">
        <f>VLOOKUP(G29, Tiers!B$1:C$134, 2, FALSE)</f>
        <v>4</v>
      </c>
      <c r="I29" s="26" t="s">
        <v>5975</v>
      </c>
      <c r="J29">
        <f t="shared" si="0"/>
        <v>7</v>
      </c>
      <c r="K29">
        <f t="shared" si="1"/>
        <v>4</v>
      </c>
      <c r="L29">
        <f t="shared" si="2"/>
        <v>5830</v>
      </c>
      <c r="M29">
        <f t="shared" si="3"/>
        <v>191</v>
      </c>
      <c r="N29">
        <v>15</v>
      </c>
      <c r="O29" t="s">
        <v>5666</v>
      </c>
      <c r="P29" t="s">
        <v>21</v>
      </c>
      <c r="Q29" t="s">
        <v>22</v>
      </c>
      <c r="R29" t="s">
        <v>21</v>
      </c>
      <c r="W29">
        <v>168</v>
      </c>
      <c r="X29">
        <v>57</v>
      </c>
      <c r="Y29">
        <v>0</v>
      </c>
      <c r="Z29">
        <v>0</v>
      </c>
    </row>
    <row r="30" spans="1:26" ht="15.95">
      <c r="A30" t="s">
        <v>135</v>
      </c>
      <c r="B30" t="s">
        <v>131</v>
      </c>
      <c r="C30" t="str">
        <f>VLOOKUP(B30, Positions!A$1:B$160, 2, FALSE)</f>
        <v>Forward</v>
      </c>
      <c r="D30" t="s">
        <v>136</v>
      </c>
      <c r="E30" t="s">
        <v>5665</v>
      </c>
      <c r="F30" t="s">
        <v>21</v>
      </c>
      <c r="G30" t="str">
        <f>VLOOKUP(E30, Tiers!M$1:P$134, 3, FALSE)</f>
        <v>ENG2</v>
      </c>
      <c r="H30">
        <f>VLOOKUP(G30, Tiers!B$1:C$134, 2, FALSE)</f>
        <v>3</v>
      </c>
      <c r="I30" s="26" t="s">
        <v>5976</v>
      </c>
      <c r="J30">
        <f t="shared" si="0"/>
        <v>7</v>
      </c>
      <c r="K30">
        <f t="shared" si="1"/>
        <v>4</v>
      </c>
      <c r="L30">
        <f t="shared" si="2"/>
        <v>5831</v>
      </c>
      <c r="M30">
        <f t="shared" si="3"/>
        <v>191</v>
      </c>
      <c r="N30">
        <v>15</v>
      </c>
      <c r="O30" t="s">
        <v>5666</v>
      </c>
      <c r="P30" t="s">
        <v>21</v>
      </c>
      <c r="Q30" t="s">
        <v>22</v>
      </c>
      <c r="R30" t="s">
        <v>21</v>
      </c>
      <c r="W30">
        <v>178</v>
      </c>
      <c r="X30">
        <v>63</v>
      </c>
      <c r="Y30">
        <v>0</v>
      </c>
      <c r="Z30">
        <v>0</v>
      </c>
    </row>
    <row r="31" spans="1:26" ht="15.95">
      <c r="A31" t="s">
        <v>137</v>
      </c>
      <c r="B31" t="s">
        <v>16</v>
      </c>
      <c r="C31" t="str">
        <f>VLOOKUP(B31, Positions!A$1:B$160, 2, FALSE)</f>
        <v>Forward</v>
      </c>
      <c r="D31" t="s">
        <v>86</v>
      </c>
      <c r="E31" t="s">
        <v>5664</v>
      </c>
      <c r="F31" t="s">
        <v>21</v>
      </c>
      <c r="G31" t="str">
        <f>VLOOKUP(E31, Tiers!M$1:P$134, 3, FALSE)</f>
        <v>ENG3</v>
      </c>
      <c r="H31">
        <f>VLOOKUP(G31, Tiers!B$1:C$134, 2, FALSE)</f>
        <v>4</v>
      </c>
      <c r="I31" s="26" t="s">
        <v>5976</v>
      </c>
      <c r="J31">
        <f t="shared" si="0"/>
        <v>7</v>
      </c>
      <c r="K31">
        <f t="shared" si="1"/>
        <v>4</v>
      </c>
      <c r="L31">
        <f t="shared" si="2"/>
        <v>5831</v>
      </c>
      <c r="M31">
        <f t="shared" si="3"/>
        <v>191</v>
      </c>
      <c r="N31">
        <v>15</v>
      </c>
      <c r="O31" t="s">
        <v>5666</v>
      </c>
      <c r="P31" t="s">
        <v>21</v>
      </c>
      <c r="Q31" t="s">
        <v>22</v>
      </c>
      <c r="R31" t="s">
        <v>21</v>
      </c>
      <c r="W31">
        <v>187</v>
      </c>
      <c r="X31">
        <v>76</v>
      </c>
      <c r="Y31">
        <v>0</v>
      </c>
      <c r="Z31">
        <v>0</v>
      </c>
    </row>
    <row r="32" spans="1:26" ht="15.95">
      <c r="A32" t="s">
        <v>140</v>
      </c>
      <c r="B32" t="s">
        <v>42</v>
      </c>
      <c r="C32" t="str">
        <f>VLOOKUP(B32, Positions!A$1:B$160, 2, FALSE)</f>
        <v>Midfielder</v>
      </c>
      <c r="D32" t="s">
        <v>141</v>
      </c>
      <c r="E32" t="s">
        <v>62</v>
      </c>
      <c r="F32" t="s">
        <v>21</v>
      </c>
      <c r="G32" t="str">
        <f>VLOOKUP(E32, Tiers!M$1:P$134, 3, FALSE)</f>
        <v>ENG1</v>
      </c>
      <c r="H32">
        <f>VLOOKUP(G32, Tiers!B$1:C$134, 2, FALSE)</f>
        <v>1</v>
      </c>
      <c r="I32" s="26" t="s">
        <v>5977</v>
      </c>
      <c r="J32">
        <f t="shared" si="0"/>
        <v>7</v>
      </c>
      <c r="K32">
        <f t="shared" si="1"/>
        <v>4</v>
      </c>
      <c r="L32">
        <f t="shared" si="2"/>
        <v>5833</v>
      </c>
      <c r="M32">
        <f t="shared" si="3"/>
        <v>191</v>
      </c>
      <c r="N32">
        <v>15</v>
      </c>
      <c r="O32" t="s">
        <v>142</v>
      </c>
      <c r="P32" t="s">
        <v>21</v>
      </c>
      <c r="Q32" t="s">
        <v>22</v>
      </c>
      <c r="R32" t="s">
        <v>21</v>
      </c>
      <c r="W32">
        <v>166</v>
      </c>
      <c r="X32">
        <v>58</v>
      </c>
      <c r="Y32">
        <v>0</v>
      </c>
      <c r="Z32">
        <v>0</v>
      </c>
    </row>
    <row r="33" spans="1:26" ht="15.95">
      <c r="A33" t="s">
        <v>144</v>
      </c>
      <c r="B33" t="s">
        <v>81</v>
      </c>
      <c r="C33" t="str">
        <f>VLOOKUP(B33, Positions!A$1:B$160, 2, FALSE)</f>
        <v>Defender</v>
      </c>
      <c r="D33" t="s">
        <v>79</v>
      </c>
      <c r="E33" t="s">
        <v>5663</v>
      </c>
      <c r="F33" t="s">
        <v>21</v>
      </c>
      <c r="G33" t="str">
        <f>VLOOKUP(E33, Tiers!M$1:P$134, 3, FALSE)</f>
        <v>ENG4</v>
      </c>
      <c r="H33">
        <f>VLOOKUP(G33, Tiers!B$1:C$134, 2, FALSE)</f>
        <v>5</v>
      </c>
      <c r="I33" s="26" t="s">
        <v>5978</v>
      </c>
      <c r="J33">
        <f t="shared" si="0"/>
        <v>7</v>
      </c>
      <c r="K33">
        <f t="shared" si="1"/>
        <v>4</v>
      </c>
      <c r="L33">
        <f t="shared" si="2"/>
        <v>5836</v>
      </c>
      <c r="M33">
        <f t="shared" si="3"/>
        <v>191</v>
      </c>
      <c r="N33">
        <v>15</v>
      </c>
      <c r="O33" t="s">
        <v>5666</v>
      </c>
      <c r="P33" t="s">
        <v>21</v>
      </c>
      <c r="Q33" t="s">
        <v>22</v>
      </c>
      <c r="R33" t="s">
        <v>21</v>
      </c>
      <c r="S33" t="s">
        <v>145</v>
      </c>
      <c r="W33">
        <v>200</v>
      </c>
      <c r="X33">
        <v>84</v>
      </c>
      <c r="Y33">
        <v>0</v>
      </c>
      <c r="Z33">
        <v>0</v>
      </c>
    </row>
    <row r="34" spans="1:26" ht="15.95">
      <c r="A34" t="s">
        <v>148</v>
      </c>
      <c r="B34" t="s">
        <v>31</v>
      </c>
      <c r="C34" t="str">
        <f>VLOOKUP(B34, Positions!A$1:B$160, 2, FALSE)</f>
        <v>Defender</v>
      </c>
      <c r="D34" t="s">
        <v>149</v>
      </c>
      <c r="E34" t="s">
        <v>5663</v>
      </c>
      <c r="F34" t="s">
        <v>21</v>
      </c>
      <c r="G34" t="str">
        <f>VLOOKUP(E34, Tiers!M$1:P$134, 3, FALSE)</f>
        <v>ENG4</v>
      </c>
      <c r="H34">
        <f>VLOOKUP(G34, Tiers!B$1:C$134, 2, FALSE)</f>
        <v>5</v>
      </c>
      <c r="I34" s="26" t="s">
        <v>5979</v>
      </c>
      <c r="J34">
        <f t="shared" si="0"/>
        <v>7</v>
      </c>
      <c r="K34">
        <f t="shared" si="1"/>
        <v>4</v>
      </c>
      <c r="L34">
        <f t="shared" si="2"/>
        <v>5838</v>
      </c>
      <c r="M34">
        <f t="shared" si="3"/>
        <v>191</v>
      </c>
      <c r="N34">
        <v>15</v>
      </c>
      <c r="O34" t="s">
        <v>5666</v>
      </c>
      <c r="P34" t="s">
        <v>21</v>
      </c>
      <c r="Q34" t="s">
        <v>22</v>
      </c>
      <c r="R34" t="s">
        <v>21</v>
      </c>
      <c r="W34">
        <v>164</v>
      </c>
      <c r="X34">
        <v>55</v>
      </c>
      <c r="Y34">
        <v>0</v>
      </c>
      <c r="Z34">
        <v>0</v>
      </c>
    </row>
    <row r="35" spans="1:26" ht="15.95">
      <c r="A35" t="s">
        <v>151</v>
      </c>
      <c r="B35" t="s">
        <v>42</v>
      </c>
      <c r="C35" t="str">
        <f>VLOOKUP(B35, Positions!A$1:B$160, 2, FALSE)</f>
        <v>Midfielder</v>
      </c>
      <c r="D35" t="s">
        <v>152</v>
      </c>
      <c r="E35" t="s">
        <v>5664</v>
      </c>
      <c r="F35" t="s">
        <v>21</v>
      </c>
      <c r="G35" t="str">
        <f>VLOOKUP(E35, Tiers!M$1:P$134, 3, FALSE)</f>
        <v>ENG3</v>
      </c>
      <c r="H35">
        <f>VLOOKUP(G35, Tiers!B$1:C$134, 2, FALSE)</f>
        <v>4</v>
      </c>
      <c r="I35" s="26" t="s">
        <v>5979</v>
      </c>
      <c r="J35">
        <f t="shared" si="0"/>
        <v>7</v>
      </c>
      <c r="K35">
        <f t="shared" si="1"/>
        <v>4</v>
      </c>
      <c r="L35">
        <f t="shared" si="2"/>
        <v>5838</v>
      </c>
      <c r="M35">
        <f t="shared" si="3"/>
        <v>191</v>
      </c>
      <c r="N35">
        <v>15</v>
      </c>
      <c r="O35" t="s">
        <v>57</v>
      </c>
      <c r="P35" t="s">
        <v>21</v>
      </c>
      <c r="Q35" t="s">
        <v>22</v>
      </c>
      <c r="R35" t="s">
        <v>21</v>
      </c>
      <c r="W35">
        <v>184</v>
      </c>
      <c r="X35">
        <v>72</v>
      </c>
      <c r="Y35">
        <v>0</v>
      </c>
      <c r="Z35">
        <v>0</v>
      </c>
    </row>
    <row r="36" spans="1:26" ht="15.95">
      <c r="A36" t="s">
        <v>153</v>
      </c>
      <c r="B36" t="s">
        <v>16</v>
      </c>
      <c r="C36" t="str">
        <f>VLOOKUP(B36, Positions!A$1:B$160, 2, FALSE)</f>
        <v>Forward</v>
      </c>
      <c r="D36" t="s">
        <v>154</v>
      </c>
      <c r="E36" t="s">
        <v>5665</v>
      </c>
      <c r="F36" t="s">
        <v>21</v>
      </c>
      <c r="G36" t="str">
        <f>VLOOKUP(E36, Tiers!M$1:P$134, 3, FALSE)</f>
        <v>ENG2</v>
      </c>
      <c r="H36">
        <f>VLOOKUP(G36, Tiers!B$1:C$134, 2, FALSE)</f>
        <v>3</v>
      </c>
      <c r="I36" s="26" t="s">
        <v>5979</v>
      </c>
      <c r="J36">
        <f t="shared" si="0"/>
        <v>7</v>
      </c>
      <c r="K36">
        <f t="shared" si="1"/>
        <v>4</v>
      </c>
      <c r="L36">
        <f t="shared" si="2"/>
        <v>5838</v>
      </c>
      <c r="M36">
        <f t="shared" si="3"/>
        <v>191</v>
      </c>
      <c r="N36">
        <v>15</v>
      </c>
      <c r="O36" t="s">
        <v>155</v>
      </c>
      <c r="P36" t="s">
        <v>21</v>
      </c>
      <c r="Q36" t="s">
        <v>22</v>
      </c>
      <c r="R36" t="s">
        <v>21</v>
      </c>
      <c r="W36">
        <v>172</v>
      </c>
      <c r="X36">
        <v>61</v>
      </c>
      <c r="Y36">
        <v>0</v>
      </c>
      <c r="Z36">
        <v>0</v>
      </c>
    </row>
    <row r="37" spans="1:26" ht="15.95">
      <c r="A37" t="s">
        <v>156</v>
      </c>
      <c r="B37" t="s">
        <v>115</v>
      </c>
      <c r="C37" t="str">
        <f>VLOOKUP(B37, Positions!A$1:B$160, 2, FALSE)</f>
        <v>Midfielder</v>
      </c>
      <c r="D37" t="s">
        <v>157</v>
      </c>
      <c r="E37" t="s">
        <v>5665</v>
      </c>
      <c r="F37" t="s">
        <v>21</v>
      </c>
      <c r="G37" t="str">
        <f>VLOOKUP(E37, Tiers!M$1:P$134, 3, FALSE)</f>
        <v>ENG2</v>
      </c>
      <c r="H37">
        <f>VLOOKUP(G37, Tiers!B$1:C$134, 2, FALSE)</f>
        <v>3</v>
      </c>
      <c r="I37" s="26" t="s">
        <v>5979</v>
      </c>
      <c r="J37">
        <f t="shared" si="0"/>
        <v>7</v>
      </c>
      <c r="K37">
        <f t="shared" si="1"/>
        <v>4</v>
      </c>
      <c r="L37">
        <f t="shared" si="2"/>
        <v>5838</v>
      </c>
      <c r="M37">
        <f t="shared" si="3"/>
        <v>191</v>
      </c>
      <c r="N37">
        <v>15</v>
      </c>
      <c r="O37" t="s">
        <v>5666</v>
      </c>
      <c r="P37" t="s">
        <v>21</v>
      </c>
      <c r="Q37" t="s">
        <v>22</v>
      </c>
      <c r="R37" t="s">
        <v>21</v>
      </c>
      <c r="W37">
        <v>184</v>
      </c>
      <c r="X37">
        <v>67</v>
      </c>
      <c r="Y37">
        <v>0</v>
      </c>
      <c r="Z37">
        <v>0</v>
      </c>
    </row>
    <row r="38" spans="1:26" ht="15.95">
      <c r="A38" t="s">
        <v>158</v>
      </c>
      <c r="B38" t="s">
        <v>131</v>
      </c>
      <c r="C38" t="str">
        <f>VLOOKUP(B38, Positions!A$1:B$160, 2, FALSE)</f>
        <v>Forward</v>
      </c>
      <c r="D38" t="s">
        <v>159</v>
      </c>
      <c r="E38" t="s">
        <v>5665</v>
      </c>
      <c r="F38" t="s">
        <v>21</v>
      </c>
      <c r="G38" t="str">
        <f>VLOOKUP(E38, Tiers!M$1:P$134, 3, FALSE)</f>
        <v>ENG2</v>
      </c>
      <c r="H38">
        <f>VLOOKUP(G38, Tiers!B$1:C$134, 2, FALSE)</f>
        <v>3</v>
      </c>
      <c r="I38" s="26" t="s">
        <v>5980</v>
      </c>
      <c r="J38">
        <f t="shared" si="0"/>
        <v>7</v>
      </c>
      <c r="K38">
        <f t="shared" si="1"/>
        <v>4</v>
      </c>
      <c r="L38">
        <f t="shared" si="2"/>
        <v>5839</v>
      </c>
      <c r="M38">
        <f t="shared" si="3"/>
        <v>191</v>
      </c>
      <c r="N38">
        <v>15</v>
      </c>
      <c r="O38" t="s">
        <v>132</v>
      </c>
      <c r="P38" t="s">
        <v>21</v>
      </c>
      <c r="Q38" t="s">
        <v>22</v>
      </c>
      <c r="R38" t="s">
        <v>21</v>
      </c>
      <c r="W38">
        <v>176</v>
      </c>
      <c r="X38">
        <v>64</v>
      </c>
      <c r="Y38">
        <v>0</v>
      </c>
      <c r="Z38">
        <v>0</v>
      </c>
    </row>
    <row r="39" spans="1:26" ht="15.95">
      <c r="A39" t="s">
        <v>161</v>
      </c>
      <c r="B39" t="s">
        <v>42</v>
      </c>
      <c r="C39" t="str">
        <f>VLOOKUP(B39, Positions!A$1:B$160, 2, FALSE)</f>
        <v>Midfielder</v>
      </c>
      <c r="D39" t="s">
        <v>162</v>
      </c>
      <c r="E39" t="s">
        <v>5663</v>
      </c>
      <c r="F39" t="s">
        <v>21</v>
      </c>
      <c r="G39" t="str">
        <f>VLOOKUP(E39, Tiers!M$1:P$134, 3, FALSE)</f>
        <v>ENG4</v>
      </c>
      <c r="H39">
        <f>VLOOKUP(G39, Tiers!B$1:C$134, 2, FALSE)</f>
        <v>5</v>
      </c>
      <c r="I39" s="26" t="s">
        <v>5981</v>
      </c>
      <c r="J39">
        <f t="shared" si="0"/>
        <v>7</v>
      </c>
      <c r="K39">
        <f t="shared" si="1"/>
        <v>4</v>
      </c>
      <c r="L39">
        <f t="shared" si="2"/>
        <v>5840</v>
      </c>
      <c r="M39">
        <f t="shared" si="3"/>
        <v>191</v>
      </c>
      <c r="N39">
        <v>15</v>
      </c>
      <c r="O39" t="s">
        <v>163</v>
      </c>
      <c r="P39" t="s">
        <v>21</v>
      </c>
      <c r="Q39" t="s">
        <v>22</v>
      </c>
      <c r="R39" t="s">
        <v>21</v>
      </c>
      <c r="W39">
        <v>173</v>
      </c>
      <c r="X39">
        <v>61</v>
      </c>
      <c r="Y39">
        <v>0</v>
      </c>
      <c r="Z39">
        <v>0</v>
      </c>
    </row>
    <row r="40" spans="1:26" ht="15.95">
      <c r="A40" t="s">
        <v>164</v>
      </c>
      <c r="B40" t="s">
        <v>115</v>
      </c>
      <c r="C40" t="str">
        <f>VLOOKUP(B40, Positions!A$1:B$160, 2, FALSE)</f>
        <v>Midfielder</v>
      </c>
      <c r="D40" t="s">
        <v>61</v>
      </c>
      <c r="E40" t="s">
        <v>62</v>
      </c>
      <c r="F40" t="s">
        <v>21</v>
      </c>
      <c r="G40" t="str">
        <f>VLOOKUP(E40, Tiers!M$1:P$134, 3, FALSE)</f>
        <v>ENG1</v>
      </c>
      <c r="H40">
        <f>VLOOKUP(G40, Tiers!B$1:C$134, 2, FALSE)</f>
        <v>1</v>
      </c>
      <c r="I40" s="26" t="s">
        <v>5981</v>
      </c>
      <c r="J40">
        <f t="shared" si="0"/>
        <v>7</v>
      </c>
      <c r="K40">
        <f t="shared" si="1"/>
        <v>4</v>
      </c>
      <c r="L40">
        <f t="shared" si="2"/>
        <v>5840</v>
      </c>
      <c r="M40">
        <f t="shared" si="3"/>
        <v>191</v>
      </c>
      <c r="N40">
        <v>15</v>
      </c>
      <c r="O40" t="s">
        <v>5666</v>
      </c>
      <c r="P40" t="s">
        <v>21</v>
      </c>
      <c r="Q40" t="s">
        <v>22</v>
      </c>
      <c r="R40" t="s">
        <v>21</v>
      </c>
      <c r="W40">
        <v>175</v>
      </c>
      <c r="X40">
        <v>60</v>
      </c>
      <c r="Y40">
        <v>0</v>
      </c>
      <c r="Z40">
        <v>0</v>
      </c>
    </row>
    <row r="41" spans="1:26" ht="15.95">
      <c r="A41" t="s">
        <v>165</v>
      </c>
      <c r="B41" t="s">
        <v>166</v>
      </c>
      <c r="C41" t="str">
        <f>VLOOKUP(B41, Positions!A$1:B$160, 2, FALSE)</f>
        <v>Goalkeeper</v>
      </c>
      <c r="D41" t="s">
        <v>136</v>
      </c>
      <c r="E41" t="s">
        <v>5665</v>
      </c>
      <c r="F41" t="s">
        <v>21</v>
      </c>
      <c r="G41" t="str">
        <f>VLOOKUP(E41, Tiers!M$1:P$134, 3, FALSE)</f>
        <v>ENG2</v>
      </c>
      <c r="H41">
        <f>VLOOKUP(G41, Tiers!B$1:C$134, 2, FALSE)</f>
        <v>3</v>
      </c>
      <c r="I41" s="26" t="s">
        <v>5981</v>
      </c>
      <c r="J41">
        <f t="shared" si="0"/>
        <v>7</v>
      </c>
      <c r="K41">
        <f t="shared" si="1"/>
        <v>4</v>
      </c>
      <c r="L41">
        <f t="shared" si="2"/>
        <v>5840</v>
      </c>
      <c r="M41">
        <f t="shared" si="3"/>
        <v>191</v>
      </c>
      <c r="N41">
        <v>15</v>
      </c>
      <c r="O41" t="s">
        <v>5666</v>
      </c>
      <c r="P41" t="s">
        <v>21</v>
      </c>
      <c r="Q41" t="s">
        <v>22</v>
      </c>
      <c r="R41" t="s">
        <v>21</v>
      </c>
      <c r="W41">
        <v>178</v>
      </c>
      <c r="X41">
        <v>64</v>
      </c>
      <c r="Y41">
        <v>0</v>
      </c>
      <c r="Z41">
        <v>0</v>
      </c>
    </row>
    <row r="42" spans="1:26" ht="15.95">
      <c r="A42" t="s">
        <v>167</v>
      </c>
      <c r="B42" t="s">
        <v>168</v>
      </c>
      <c r="C42" t="str">
        <f>VLOOKUP(B42, Positions!A$1:B$160, 2, FALSE)</f>
        <v>Defender</v>
      </c>
      <c r="D42" t="s">
        <v>169</v>
      </c>
      <c r="E42" t="s">
        <v>62</v>
      </c>
      <c r="F42" t="s">
        <v>21</v>
      </c>
      <c r="G42" t="str">
        <f>VLOOKUP(E42, Tiers!M$1:P$134, 3, FALSE)</f>
        <v>ENG1</v>
      </c>
      <c r="H42">
        <f>VLOOKUP(G42, Tiers!B$1:C$134, 2, FALSE)</f>
        <v>1</v>
      </c>
      <c r="I42" s="26" t="s">
        <v>5981</v>
      </c>
      <c r="J42">
        <f t="shared" si="0"/>
        <v>7</v>
      </c>
      <c r="K42">
        <f t="shared" si="1"/>
        <v>4</v>
      </c>
      <c r="L42">
        <f t="shared" si="2"/>
        <v>5840</v>
      </c>
      <c r="M42">
        <f t="shared" si="3"/>
        <v>191</v>
      </c>
      <c r="N42">
        <v>15</v>
      </c>
      <c r="O42" t="s">
        <v>170</v>
      </c>
      <c r="P42" t="s">
        <v>21</v>
      </c>
      <c r="Q42" t="s">
        <v>171</v>
      </c>
      <c r="R42" t="s">
        <v>21</v>
      </c>
      <c r="S42" t="s">
        <v>172</v>
      </c>
      <c r="W42">
        <v>190</v>
      </c>
      <c r="X42">
        <v>77</v>
      </c>
      <c r="Y42">
        <v>0</v>
      </c>
      <c r="Z42">
        <v>0</v>
      </c>
    </row>
    <row r="43" spans="1:26" ht="15.95">
      <c r="A43" t="s">
        <v>174</v>
      </c>
      <c r="B43" t="s">
        <v>81</v>
      </c>
      <c r="C43" t="str">
        <f>VLOOKUP(B43, Positions!A$1:B$160, 2, FALSE)</f>
        <v>Defender</v>
      </c>
      <c r="D43" t="s">
        <v>175</v>
      </c>
      <c r="E43" t="s">
        <v>62</v>
      </c>
      <c r="F43" t="s">
        <v>21</v>
      </c>
      <c r="G43" t="str">
        <f>VLOOKUP(E43, Tiers!M$1:P$134, 3, FALSE)</f>
        <v>ENG1</v>
      </c>
      <c r="H43">
        <f>VLOOKUP(G43, Tiers!B$1:C$134, 2, FALSE)</f>
        <v>1</v>
      </c>
      <c r="I43" s="26" t="s">
        <v>5982</v>
      </c>
      <c r="J43">
        <f t="shared" si="0"/>
        <v>7</v>
      </c>
      <c r="K43">
        <f t="shared" si="1"/>
        <v>4</v>
      </c>
      <c r="L43">
        <f t="shared" si="2"/>
        <v>5842</v>
      </c>
      <c r="M43">
        <f t="shared" si="3"/>
        <v>191</v>
      </c>
      <c r="N43">
        <v>15</v>
      </c>
      <c r="O43" t="s">
        <v>74</v>
      </c>
      <c r="P43" t="s">
        <v>21</v>
      </c>
      <c r="Q43" t="s">
        <v>22</v>
      </c>
      <c r="R43" t="s">
        <v>21</v>
      </c>
      <c r="W43">
        <v>181</v>
      </c>
      <c r="X43">
        <v>70</v>
      </c>
      <c r="Y43">
        <v>0</v>
      </c>
      <c r="Z43">
        <v>0</v>
      </c>
    </row>
    <row r="44" spans="1:26" ht="15.95">
      <c r="A44" t="s">
        <v>176</v>
      </c>
      <c r="B44" t="s">
        <v>16</v>
      </c>
      <c r="C44" t="str">
        <f>VLOOKUP(B44, Positions!A$1:B$160, 2, FALSE)</f>
        <v>Forward</v>
      </c>
      <c r="D44" t="s">
        <v>177</v>
      </c>
      <c r="E44" t="s">
        <v>5663</v>
      </c>
      <c r="F44" t="s">
        <v>21</v>
      </c>
      <c r="G44" t="str">
        <f>VLOOKUP(E44, Tiers!M$1:P$134, 3, FALSE)</f>
        <v>ENG4</v>
      </c>
      <c r="H44">
        <f>VLOOKUP(G44, Tiers!B$1:C$134, 2, FALSE)</f>
        <v>5</v>
      </c>
      <c r="I44" s="26" t="s">
        <v>5983</v>
      </c>
      <c r="J44">
        <f t="shared" si="0"/>
        <v>7</v>
      </c>
      <c r="K44">
        <f t="shared" si="1"/>
        <v>4</v>
      </c>
      <c r="L44">
        <f t="shared" si="2"/>
        <v>5844</v>
      </c>
      <c r="M44">
        <f t="shared" si="3"/>
        <v>192</v>
      </c>
      <c r="N44">
        <v>16</v>
      </c>
      <c r="O44" t="s">
        <v>177</v>
      </c>
      <c r="P44" t="s">
        <v>21</v>
      </c>
      <c r="Q44" t="s">
        <v>22</v>
      </c>
      <c r="R44" t="s">
        <v>21</v>
      </c>
      <c r="W44">
        <v>168</v>
      </c>
      <c r="X44">
        <v>60</v>
      </c>
      <c r="Y44">
        <v>0</v>
      </c>
      <c r="Z44">
        <v>0</v>
      </c>
    </row>
    <row r="45" spans="1:26" ht="15.95">
      <c r="A45" t="s">
        <v>178</v>
      </c>
      <c r="B45" t="s">
        <v>84</v>
      </c>
      <c r="C45" t="str">
        <f>VLOOKUP(B45, Positions!A$1:B$160, 2, FALSE)</f>
        <v>Midfielder</v>
      </c>
      <c r="D45" t="s">
        <v>32</v>
      </c>
      <c r="E45" t="s">
        <v>5663</v>
      </c>
      <c r="F45" t="s">
        <v>21</v>
      </c>
      <c r="G45" t="str">
        <f>VLOOKUP(E45, Tiers!M$1:P$134, 3, FALSE)</f>
        <v>ENG4</v>
      </c>
      <c r="H45">
        <f>VLOOKUP(G45, Tiers!B$1:C$134, 2, FALSE)</f>
        <v>5</v>
      </c>
      <c r="I45" s="26" t="s">
        <v>5984</v>
      </c>
      <c r="J45">
        <f t="shared" si="0"/>
        <v>6</v>
      </c>
      <c r="K45">
        <f t="shared" si="1"/>
        <v>4</v>
      </c>
      <c r="L45">
        <f t="shared" si="2"/>
        <v>5845</v>
      </c>
      <c r="M45">
        <f t="shared" si="3"/>
        <v>192</v>
      </c>
      <c r="N45">
        <v>16</v>
      </c>
      <c r="O45" t="s">
        <v>5666</v>
      </c>
      <c r="P45" t="s">
        <v>21</v>
      </c>
      <c r="Q45" t="s">
        <v>22</v>
      </c>
      <c r="R45" t="s">
        <v>21</v>
      </c>
      <c r="W45">
        <v>184</v>
      </c>
      <c r="X45">
        <v>72</v>
      </c>
      <c r="Y45">
        <v>0</v>
      </c>
      <c r="Z45">
        <v>0</v>
      </c>
    </row>
    <row r="46" spans="1:26" ht="15.95">
      <c r="A46" t="s">
        <v>179</v>
      </c>
      <c r="B46" t="s">
        <v>81</v>
      </c>
      <c r="C46" t="str">
        <f>VLOOKUP(B46, Positions!A$1:B$160, 2, FALSE)</f>
        <v>Defender</v>
      </c>
      <c r="D46" t="s">
        <v>56</v>
      </c>
      <c r="E46" t="s">
        <v>5664</v>
      </c>
      <c r="F46" t="s">
        <v>21</v>
      </c>
      <c r="G46" t="str">
        <f>VLOOKUP(E46, Tiers!M$1:P$134, 3, FALSE)</f>
        <v>ENG3</v>
      </c>
      <c r="H46">
        <f>VLOOKUP(G46, Tiers!B$1:C$134, 2, FALSE)</f>
        <v>4</v>
      </c>
      <c r="I46" s="26" t="s">
        <v>5985</v>
      </c>
      <c r="J46">
        <f t="shared" si="0"/>
        <v>6</v>
      </c>
      <c r="K46">
        <f t="shared" si="1"/>
        <v>4</v>
      </c>
      <c r="L46">
        <f t="shared" si="2"/>
        <v>5846</v>
      </c>
      <c r="M46">
        <f t="shared" si="3"/>
        <v>192</v>
      </c>
      <c r="N46">
        <v>16</v>
      </c>
      <c r="O46" t="s">
        <v>113</v>
      </c>
      <c r="P46" t="s">
        <v>21</v>
      </c>
      <c r="Q46" t="s">
        <v>22</v>
      </c>
      <c r="R46" t="s">
        <v>21</v>
      </c>
      <c r="W46">
        <v>178</v>
      </c>
      <c r="X46">
        <v>72</v>
      </c>
      <c r="Y46">
        <v>0</v>
      </c>
      <c r="Z46">
        <v>0</v>
      </c>
    </row>
    <row r="47" spans="1:26" ht="15.95">
      <c r="A47" t="s">
        <v>180</v>
      </c>
      <c r="B47" t="s">
        <v>181</v>
      </c>
      <c r="C47" t="str">
        <f>VLOOKUP(B47, Positions!A$1:B$160, 2, FALSE)</f>
        <v>Defender</v>
      </c>
      <c r="D47" t="s">
        <v>182</v>
      </c>
      <c r="E47" t="s">
        <v>62</v>
      </c>
      <c r="F47" t="s">
        <v>21</v>
      </c>
      <c r="G47" t="str">
        <f>VLOOKUP(E47, Tiers!M$1:P$134, 3, FALSE)</f>
        <v>ENG1</v>
      </c>
      <c r="H47">
        <f>VLOOKUP(G47, Tiers!B$1:C$134, 2, FALSE)</f>
        <v>1</v>
      </c>
      <c r="I47" s="26" t="s">
        <v>5985</v>
      </c>
      <c r="J47">
        <f t="shared" si="0"/>
        <v>6</v>
      </c>
      <c r="K47">
        <f t="shared" si="1"/>
        <v>4</v>
      </c>
      <c r="L47">
        <f t="shared" si="2"/>
        <v>5846</v>
      </c>
      <c r="M47">
        <f t="shared" si="3"/>
        <v>192</v>
      </c>
      <c r="N47">
        <v>16</v>
      </c>
      <c r="O47" t="s">
        <v>57</v>
      </c>
      <c r="P47" t="s">
        <v>21</v>
      </c>
      <c r="Q47" t="s">
        <v>22</v>
      </c>
      <c r="R47" t="s">
        <v>21</v>
      </c>
      <c r="W47">
        <v>179</v>
      </c>
      <c r="X47">
        <v>70</v>
      </c>
      <c r="Y47">
        <v>0</v>
      </c>
      <c r="Z47">
        <v>0</v>
      </c>
    </row>
    <row r="48" spans="1:26" ht="15.95">
      <c r="A48" t="s">
        <v>184</v>
      </c>
      <c r="B48" t="s">
        <v>16</v>
      </c>
      <c r="C48" t="str">
        <f>VLOOKUP(B48, Positions!A$1:B$160, 2, FALSE)</f>
        <v>Forward</v>
      </c>
      <c r="D48" t="s">
        <v>185</v>
      </c>
      <c r="E48" t="s">
        <v>5664</v>
      </c>
      <c r="F48" t="s">
        <v>21</v>
      </c>
      <c r="G48" t="str">
        <f>VLOOKUP(E48, Tiers!M$1:P$134, 3, FALSE)</f>
        <v>ENG3</v>
      </c>
      <c r="H48">
        <f>VLOOKUP(G48, Tiers!B$1:C$134, 2, FALSE)</f>
        <v>4</v>
      </c>
      <c r="I48" s="26" t="s">
        <v>5986</v>
      </c>
      <c r="J48">
        <f t="shared" si="0"/>
        <v>6</v>
      </c>
      <c r="K48">
        <f t="shared" si="1"/>
        <v>4</v>
      </c>
      <c r="L48">
        <f t="shared" si="2"/>
        <v>5849</v>
      </c>
      <c r="M48">
        <f t="shared" si="3"/>
        <v>192</v>
      </c>
      <c r="N48">
        <v>16</v>
      </c>
      <c r="O48" t="s">
        <v>5666</v>
      </c>
      <c r="P48" t="s">
        <v>21</v>
      </c>
      <c r="Q48" t="s">
        <v>22</v>
      </c>
      <c r="R48" t="s">
        <v>21</v>
      </c>
      <c r="W48">
        <v>190</v>
      </c>
      <c r="X48">
        <v>69</v>
      </c>
      <c r="Y48">
        <v>0</v>
      </c>
      <c r="Z48">
        <v>0</v>
      </c>
    </row>
    <row r="49" spans="1:26" ht="15.95">
      <c r="A49" t="s">
        <v>186</v>
      </c>
      <c r="B49" t="s">
        <v>115</v>
      </c>
      <c r="C49" t="str">
        <f>VLOOKUP(B49, Positions!A$1:B$160, 2, FALSE)</f>
        <v>Midfielder</v>
      </c>
      <c r="D49" t="s">
        <v>187</v>
      </c>
      <c r="E49" t="s">
        <v>5663</v>
      </c>
      <c r="F49" t="s">
        <v>21</v>
      </c>
      <c r="G49" t="str">
        <f>VLOOKUP(E49, Tiers!M$1:P$134, 3, FALSE)</f>
        <v>ENG4</v>
      </c>
      <c r="H49">
        <f>VLOOKUP(G49, Tiers!B$1:C$134, 2, FALSE)</f>
        <v>5</v>
      </c>
      <c r="I49" s="26" t="s">
        <v>5986</v>
      </c>
      <c r="J49">
        <f t="shared" si="0"/>
        <v>6</v>
      </c>
      <c r="K49">
        <f t="shared" si="1"/>
        <v>4</v>
      </c>
      <c r="L49">
        <f t="shared" si="2"/>
        <v>5849</v>
      </c>
      <c r="M49">
        <f t="shared" si="3"/>
        <v>192</v>
      </c>
      <c r="N49">
        <v>16</v>
      </c>
      <c r="O49" t="s">
        <v>5666</v>
      </c>
      <c r="P49" t="s">
        <v>21</v>
      </c>
      <c r="Q49" t="s">
        <v>22</v>
      </c>
      <c r="R49" t="s">
        <v>21</v>
      </c>
      <c r="W49">
        <v>175</v>
      </c>
      <c r="X49">
        <v>66</v>
      </c>
      <c r="Y49">
        <v>0</v>
      </c>
      <c r="Z49">
        <v>0</v>
      </c>
    </row>
    <row r="50" spans="1:26" ht="15.95">
      <c r="A50" t="s">
        <v>188</v>
      </c>
      <c r="B50" t="s">
        <v>189</v>
      </c>
      <c r="C50" t="str">
        <f>VLOOKUP(B50, Positions!A$1:B$160, 2, FALSE)</f>
        <v>Forward</v>
      </c>
      <c r="D50" t="s">
        <v>190</v>
      </c>
      <c r="E50" t="s">
        <v>5663</v>
      </c>
      <c r="F50" t="s">
        <v>21</v>
      </c>
      <c r="G50" t="str">
        <f>VLOOKUP(E50, Tiers!M$1:P$134, 3, FALSE)</f>
        <v>ENG4</v>
      </c>
      <c r="H50">
        <f>VLOOKUP(G50, Tiers!B$1:C$134, 2, FALSE)</f>
        <v>5</v>
      </c>
      <c r="I50" s="26" t="s">
        <v>5986</v>
      </c>
      <c r="J50">
        <f t="shared" si="0"/>
        <v>6</v>
      </c>
      <c r="K50">
        <f t="shared" si="1"/>
        <v>4</v>
      </c>
      <c r="L50">
        <f t="shared" si="2"/>
        <v>5849</v>
      </c>
      <c r="M50">
        <f t="shared" si="3"/>
        <v>192</v>
      </c>
      <c r="N50">
        <v>16</v>
      </c>
      <c r="O50" t="s">
        <v>74</v>
      </c>
      <c r="P50" t="s">
        <v>21</v>
      </c>
      <c r="Q50" t="s">
        <v>22</v>
      </c>
      <c r="R50" t="s">
        <v>21</v>
      </c>
      <c r="W50">
        <v>193</v>
      </c>
      <c r="X50">
        <v>77</v>
      </c>
      <c r="Y50">
        <v>0</v>
      </c>
      <c r="Z50">
        <v>0</v>
      </c>
    </row>
    <row r="51" spans="1:26" ht="15.95">
      <c r="A51" t="s">
        <v>192</v>
      </c>
      <c r="B51" t="s">
        <v>115</v>
      </c>
      <c r="C51" t="str">
        <f>VLOOKUP(B51, Positions!A$1:B$160, 2, FALSE)</f>
        <v>Midfielder</v>
      </c>
      <c r="D51" t="s">
        <v>124</v>
      </c>
      <c r="E51" t="s">
        <v>5665</v>
      </c>
      <c r="F51" t="s">
        <v>21</v>
      </c>
      <c r="G51" t="str">
        <f>VLOOKUP(E51, Tiers!M$1:P$134, 3, FALSE)</f>
        <v>ENG2</v>
      </c>
      <c r="H51">
        <f>VLOOKUP(G51, Tiers!B$1:C$134, 2, FALSE)</f>
        <v>3</v>
      </c>
      <c r="I51" s="26" t="s">
        <v>5987</v>
      </c>
      <c r="J51">
        <f t="shared" si="0"/>
        <v>6</v>
      </c>
      <c r="K51">
        <f t="shared" si="1"/>
        <v>4</v>
      </c>
      <c r="L51">
        <f t="shared" si="2"/>
        <v>5850</v>
      </c>
      <c r="M51">
        <f t="shared" si="3"/>
        <v>192</v>
      </c>
      <c r="N51">
        <v>16</v>
      </c>
      <c r="O51" t="s">
        <v>5666</v>
      </c>
      <c r="P51" t="s">
        <v>21</v>
      </c>
      <c r="Q51" t="s">
        <v>22</v>
      </c>
      <c r="R51" t="s">
        <v>21</v>
      </c>
      <c r="S51" t="s">
        <v>193</v>
      </c>
      <c r="W51">
        <v>182</v>
      </c>
      <c r="X51">
        <v>72</v>
      </c>
      <c r="Y51">
        <v>0</v>
      </c>
      <c r="Z51">
        <v>0</v>
      </c>
    </row>
    <row r="52" spans="1:26" ht="15.95">
      <c r="A52" t="s">
        <v>195</v>
      </c>
      <c r="B52" t="s">
        <v>196</v>
      </c>
      <c r="C52" t="str">
        <f>VLOOKUP(B52, Positions!A$1:B$160, 2, FALSE)</f>
        <v>Defender</v>
      </c>
      <c r="D52" t="s">
        <v>185</v>
      </c>
      <c r="E52" t="s">
        <v>5664</v>
      </c>
      <c r="F52" t="s">
        <v>21</v>
      </c>
      <c r="G52" t="str">
        <f>VLOOKUP(E52, Tiers!M$1:P$134, 3, FALSE)</f>
        <v>ENG3</v>
      </c>
      <c r="H52">
        <f>VLOOKUP(G52, Tiers!B$1:C$134, 2, FALSE)</f>
        <v>4</v>
      </c>
      <c r="I52" s="26" t="s">
        <v>5988</v>
      </c>
      <c r="J52">
        <f t="shared" si="0"/>
        <v>6</v>
      </c>
      <c r="K52">
        <f t="shared" si="1"/>
        <v>4</v>
      </c>
      <c r="L52">
        <f t="shared" si="2"/>
        <v>5852</v>
      </c>
      <c r="M52">
        <f t="shared" si="3"/>
        <v>192</v>
      </c>
      <c r="N52">
        <v>16</v>
      </c>
      <c r="O52" t="s">
        <v>5666</v>
      </c>
      <c r="P52" t="s">
        <v>21</v>
      </c>
      <c r="Q52" t="s">
        <v>22</v>
      </c>
      <c r="R52" t="s">
        <v>21</v>
      </c>
      <c r="W52">
        <v>175</v>
      </c>
      <c r="X52">
        <v>66</v>
      </c>
      <c r="Y52">
        <v>0</v>
      </c>
      <c r="Z52">
        <v>0</v>
      </c>
    </row>
    <row r="53" spans="1:26" ht="15.95">
      <c r="A53" t="s">
        <v>197</v>
      </c>
      <c r="B53" t="s">
        <v>198</v>
      </c>
      <c r="C53" t="str">
        <f>VLOOKUP(B53, Positions!A$1:B$160, 2, FALSE)</f>
        <v>Midfielder</v>
      </c>
      <c r="D53" t="s">
        <v>56</v>
      </c>
      <c r="E53" t="s">
        <v>5664</v>
      </c>
      <c r="F53" t="s">
        <v>21</v>
      </c>
      <c r="G53" t="str">
        <f>VLOOKUP(E53, Tiers!M$1:P$134, 3, FALSE)</f>
        <v>ENG3</v>
      </c>
      <c r="H53">
        <f>VLOOKUP(G53, Tiers!B$1:C$134, 2, FALSE)</f>
        <v>4</v>
      </c>
      <c r="I53" s="26" t="s">
        <v>5988</v>
      </c>
      <c r="J53">
        <f t="shared" si="0"/>
        <v>6</v>
      </c>
      <c r="K53">
        <f t="shared" si="1"/>
        <v>4</v>
      </c>
      <c r="L53">
        <f t="shared" si="2"/>
        <v>5852</v>
      </c>
      <c r="M53">
        <f t="shared" si="3"/>
        <v>192</v>
      </c>
      <c r="N53">
        <v>16</v>
      </c>
      <c r="O53" t="s">
        <v>152</v>
      </c>
      <c r="P53" t="s">
        <v>21</v>
      </c>
      <c r="Q53" t="s">
        <v>22</v>
      </c>
      <c r="R53" t="s">
        <v>21</v>
      </c>
      <c r="W53">
        <v>176</v>
      </c>
      <c r="X53">
        <v>65</v>
      </c>
      <c r="Y53">
        <v>0</v>
      </c>
      <c r="Z53">
        <v>0</v>
      </c>
    </row>
    <row r="54" spans="1:26" ht="15.95">
      <c r="A54" t="s">
        <v>199</v>
      </c>
      <c r="B54" t="s">
        <v>42</v>
      </c>
      <c r="C54" t="str">
        <f>VLOOKUP(B54, Positions!A$1:B$160, 2, FALSE)</f>
        <v>Midfielder</v>
      </c>
      <c r="D54" t="s">
        <v>200</v>
      </c>
      <c r="E54" t="s">
        <v>5664</v>
      </c>
      <c r="F54" t="s">
        <v>21</v>
      </c>
      <c r="G54" t="str">
        <f>VLOOKUP(E54, Tiers!M$1:P$134, 3, FALSE)</f>
        <v>ENG3</v>
      </c>
      <c r="H54">
        <f>VLOOKUP(G54, Tiers!B$1:C$134, 2, FALSE)</f>
        <v>4</v>
      </c>
      <c r="I54" s="26" t="s">
        <v>5989</v>
      </c>
      <c r="J54">
        <f t="shared" si="0"/>
        <v>6</v>
      </c>
      <c r="K54">
        <f t="shared" si="1"/>
        <v>4</v>
      </c>
      <c r="L54">
        <f t="shared" si="2"/>
        <v>5853</v>
      </c>
      <c r="M54">
        <f t="shared" si="3"/>
        <v>192</v>
      </c>
      <c r="N54">
        <v>16</v>
      </c>
      <c r="O54" t="s">
        <v>5790</v>
      </c>
      <c r="P54" t="s">
        <v>21</v>
      </c>
      <c r="Q54" t="s">
        <v>22</v>
      </c>
      <c r="R54" t="s">
        <v>21</v>
      </c>
      <c r="W54">
        <v>171</v>
      </c>
      <c r="X54">
        <v>72</v>
      </c>
      <c r="Y54">
        <v>0</v>
      </c>
      <c r="Z54">
        <v>0</v>
      </c>
    </row>
    <row r="55" spans="1:26" ht="15.95">
      <c r="A55" t="s">
        <v>202</v>
      </c>
      <c r="B55" t="s">
        <v>81</v>
      </c>
      <c r="C55" t="str">
        <f>VLOOKUP(B55, Positions!A$1:B$160, 2, FALSE)</f>
        <v>Defender</v>
      </c>
      <c r="D55" t="s">
        <v>136</v>
      </c>
      <c r="E55" t="s">
        <v>5665</v>
      </c>
      <c r="F55" t="s">
        <v>21</v>
      </c>
      <c r="G55" t="str">
        <f>VLOOKUP(E55, Tiers!M$1:P$134, 3, FALSE)</f>
        <v>ENG2</v>
      </c>
      <c r="H55">
        <f>VLOOKUP(G55, Tiers!B$1:C$134, 2, FALSE)</f>
        <v>3</v>
      </c>
      <c r="I55" s="26" t="s">
        <v>5990</v>
      </c>
      <c r="J55">
        <f t="shared" si="0"/>
        <v>6</v>
      </c>
      <c r="K55">
        <f t="shared" si="1"/>
        <v>4</v>
      </c>
      <c r="L55">
        <f t="shared" si="2"/>
        <v>5854</v>
      </c>
      <c r="M55">
        <f t="shared" si="3"/>
        <v>192</v>
      </c>
      <c r="N55">
        <v>16</v>
      </c>
      <c r="O55" t="s">
        <v>5666</v>
      </c>
      <c r="P55" t="s">
        <v>21</v>
      </c>
      <c r="Q55" t="s">
        <v>22</v>
      </c>
      <c r="R55" t="s">
        <v>21</v>
      </c>
      <c r="W55">
        <v>184</v>
      </c>
      <c r="X55">
        <v>71</v>
      </c>
      <c r="Y55">
        <v>0</v>
      </c>
      <c r="Z55">
        <v>0</v>
      </c>
    </row>
    <row r="56" spans="1:26" ht="15.95">
      <c r="A56" t="s">
        <v>203</v>
      </c>
      <c r="B56" t="s">
        <v>81</v>
      </c>
      <c r="C56" t="str">
        <f>VLOOKUP(B56, Positions!A$1:B$160, 2, FALSE)</f>
        <v>Defender</v>
      </c>
      <c r="D56" t="s">
        <v>204</v>
      </c>
      <c r="E56" t="s">
        <v>5665</v>
      </c>
      <c r="F56" t="s">
        <v>21</v>
      </c>
      <c r="G56" t="str">
        <f>VLOOKUP(E56, Tiers!M$1:P$134, 3, FALSE)</f>
        <v>ENG2</v>
      </c>
      <c r="H56">
        <f>VLOOKUP(G56, Tiers!B$1:C$134, 2, FALSE)</f>
        <v>3</v>
      </c>
      <c r="I56" s="26" t="s">
        <v>5991</v>
      </c>
      <c r="J56">
        <f t="shared" si="0"/>
        <v>6</v>
      </c>
      <c r="K56">
        <f t="shared" si="1"/>
        <v>4</v>
      </c>
      <c r="L56">
        <f t="shared" si="2"/>
        <v>5859</v>
      </c>
      <c r="M56">
        <f t="shared" si="3"/>
        <v>192</v>
      </c>
      <c r="N56">
        <v>16</v>
      </c>
      <c r="O56" t="s">
        <v>204</v>
      </c>
      <c r="P56" t="s">
        <v>21</v>
      </c>
      <c r="Q56" t="s">
        <v>22</v>
      </c>
      <c r="R56" t="s">
        <v>21</v>
      </c>
      <c r="W56">
        <v>187</v>
      </c>
      <c r="X56">
        <v>75</v>
      </c>
      <c r="Y56">
        <v>0</v>
      </c>
      <c r="Z56">
        <v>0</v>
      </c>
    </row>
    <row r="57" spans="1:26" ht="15.95">
      <c r="A57" t="s">
        <v>206</v>
      </c>
      <c r="B57" t="s">
        <v>42</v>
      </c>
      <c r="C57" t="str">
        <f>VLOOKUP(B57, Positions!A$1:B$160, 2, FALSE)</f>
        <v>Midfielder</v>
      </c>
      <c r="D57" t="s">
        <v>207</v>
      </c>
      <c r="E57" t="s">
        <v>5663</v>
      </c>
      <c r="F57" t="s">
        <v>21</v>
      </c>
      <c r="G57" t="str">
        <f>VLOOKUP(E57, Tiers!M$1:P$134, 3, FALSE)</f>
        <v>ENG4</v>
      </c>
      <c r="H57">
        <f>VLOOKUP(G57, Tiers!B$1:C$134, 2, FALSE)</f>
        <v>5</v>
      </c>
      <c r="I57" s="26" t="s">
        <v>5992</v>
      </c>
      <c r="J57">
        <f t="shared" si="0"/>
        <v>6</v>
      </c>
      <c r="K57">
        <f t="shared" si="1"/>
        <v>4</v>
      </c>
      <c r="L57">
        <f t="shared" si="2"/>
        <v>5860</v>
      </c>
      <c r="M57">
        <f t="shared" si="3"/>
        <v>192</v>
      </c>
      <c r="N57">
        <v>16</v>
      </c>
      <c r="O57" t="s">
        <v>208</v>
      </c>
      <c r="P57" t="s">
        <v>21</v>
      </c>
      <c r="Q57" t="s">
        <v>22</v>
      </c>
      <c r="R57" t="s">
        <v>21</v>
      </c>
      <c r="W57">
        <v>170</v>
      </c>
      <c r="X57">
        <v>61</v>
      </c>
      <c r="Y57">
        <v>0</v>
      </c>
      <c r="Z57">
        <v>0</v>
      </c>
    </row>
    <row r="58" spans="1:26" ht="15.95">
      <c r="A58" t="s">
        <v>210</v>
      </c>
      <c r="B58" t="s">
        <v>81</v>
      </c>
      <c r="C58" t="str">
        <f>VLOOKUP(B58, Positions!A$1:B$160, 2, FALSE)</f>
        <v>Defender</v>
      </c>
      <c r="D58" t="s">
        <v>204</v>
      </c>
      <c r="E58" t="s">
        <v>5665</v>
      </c>
      <c r="F58" t="s">
        <v>21</v>
      </c>
      <c r="G58" t="str">
        <f>VLOOKUP(E58, Tiers!M$1:P$134, 3, FALSE)</f>
        <v>ENG2</v>
      </c>
      <c r="H58">
        <f>VLOOKUP(G58, Tiers!B$1:C$134, 2, FALSE)</f>
        <v>3</v>
      </c>
      <c r="I58" s="26" t="s">
        <v>5992</v>
      </c>
      <c r="J58">
        <f t="shared" si="0"/>
        <v>6</v>
      </c>
      <c r="K58">
        <f t="shared" si="1"/>
        <v>4</v>
      </c>
      <c r="L58">
        <f t="shared" si="2"/>
        <v>5860</v>
      </c>
      <c r="M58">
        <f t="shared" si="3"/>
        <v>192</v>
      </c>
      <c r="N58">
        <v>16</v>
      </c>
      <c r="O58" t="s">
        <v>57</v>
      </c>
      <c r="P58" t="s">
        <v>21</v>
      </c>
      <c r="Q58" t="s">
        <v>22</v>
      </c>
      <c r="R58" t="s">
        <v>21</v>
      </c>
      <c r="W58">
        <v>184</v>
      </c>
      <c r="X58">
        <v>71</v>
      </c>
      <c r="Y58">
        <v>0</v>
      </c>
      <c r="Z58">
        <v>0</v>
      </c>
    </row>
    <row r="59" spans="1:26" ht="15.95">
      <c r="A59" t="s">
        <v>211</v>
      </c>
      <c r="B59" t="s">
        <v>212</v>
      </c>
      <c r="C59" t="str">
        <f>VLOOKUP(B59, Positions!A$1:B$160, 2, FALSE)</f>
        <v>Midfielder</v>
      </c>
      <c r="D59" t="s">
        <v>73</v>
      </c>
      <c r="E59" t="s">
        <v>5664</v>
      </c>
      <c r="F59" t="s">
        <v>21</v>
      </c>
      <c r="G59" t="str">
        <f>VLOOKUP(E59, Tiers!M$1:P$134, 3, FALSE)</f>
        <v>ENG3</v>
      </c>
      <c r="H59">
        <f>VLOOKUP(G59, Tiers!B$1:C$134, 2, FALSE)</f>
        <v>4</v>
      </c>
      <c r="I59" s="26" t="s">
        <v>5993</v>
      </c>
      <c r="J59">
        <f t="shared" si="0"/>
        <v>6</v>
      </c>
      <c r="K59">
        <f t="shared" si="1"/>
        <v>4</v>
      </c>
      <c r="L59">
        <f t="shared" si="2"/>
        <v>5862</v>
      </c>
      <c r="M59">
        <f t="shared" si="3"/>
        <v>192</v>
      </c>
      <c r="N59">
        <v>16</v>
      </c>
      <c r="O59" t="s">
        <v>5994</v>
      </c>
      <c r="P59" t="s">
        <v>21</v>
      </c>
      <c r="Q59" t="s">
        <v>22</v>
      </c>
      <c r="R59" t="s">
        <v>21</v>
      </c>
      <c r="W59">
        <v>170</v>
      </c>
      <c r="X59">
        <v>62</v>
      </c>
      <c r="Y59">
        <v>0</v>
      </c>
      <c r="Z59">
        <v>0</v>
      </c>
    </row>
    <row r="60" spans="1:26" ht="15.95">
      <c r="A60" t="s">
        <v>215</v>
      </c>
      <c r="B60" t="s">
        <v>216</v>
      </c>
      <c r="C60" t="str">
        <f>VLOOKUP(B60, Positions!A$1:B$160, 2, FALSE)</f>
        <v>Defender</v>
      </c>
      <c r="D60" t="s">
        <v>217</v>
      </c>
      <c r="E60" t="s">
        <v>5664</v>
      </c>
      <c r="F60" t="s">
        <v>21</v>
      </c>
      <c r="G60" t="str">
        <f>VLOOKUP(E60, Tiers!M$1:P$134, 3, FALSE)</f>
        <v>ENG3</v>
      </c>
      <c r="H60">
        <f>VLOOKUP(G60, Tiers!B$1:C$134, 2, FALSE)</f>
        <v>4</v>
      </c>
      <c r="I60" s="26" t="s">
        <v>5995</v>
      </c>
      <c r="J60">
        <f t="shared" si="0"/>
        <v>6</v>
      </c>
      <c r="K60">
        <f t="shared" si="1"/>
        <v>4</v>
      </c>
      <c r="L60">
        <f t="shared" si="2"/>
        <v>5863</v>
      </c>
      <c r="M60">
        <f t="shared" si="3"/>
        <v>192</v>
      </c>
      <c r="N60">
        <v>16</v>
      </c>
      <c r="O60" t="s">
        <v>5666</v>
      </c>
      <c r="P60" t="s">
        <v>21</v>
      </c>
      <c r="Q60" t="s">
        <v>22</v>
      </c>
      <c r="R60" t="s">
        <v>21</v>
      </c>
      <c r="W60">
        <v>180</v>
      </c>
      <c r="X60">
        <v>69</v>
      </c>
      <c r="Y60">
        <v>0</v>
      </c>
      <c r="Z60">
        <v>0</v>
      </c>
    </row>
    <row r="61" spans="1:26" ht="15.95">
      <c r="A61" t="s">
        <v>219</v>
      </c>
      <c r="B61" t="s">
        <v>42</v>
      </c>
      <c r="C61" t="str">
        <f>VLOOKUP(B61, Positions!A$1:B$160, 2, FALSE)</f>
        <v>Midfielder</v>
      </c>
      <c r="D61" t="s">
        <v>32</v>
      </c>
      <c r="E61" t="s">
        <v>5663</v>
      </c>
      <c r="F61" t="s">
        <v>21</v>
      </c>
      <c r="G61" t="str">
        <f>VLOOKUP(E61, Tiers!M$1:P$134, 3, FALSE)</f>
        <v>ENG4</v>
      </c>
      <c r="H61">
        <f>VLOOKUP(G61, Tiers!B$1:C$134, 2, FALSE)</f>
        <v>5</v>
      </c>
      <c r="I61" s="26" t="s">
        <v>5996</v>
      </c>
      <c r="J61">
        <f t="shared" si="0"/>
        <v>6</v>
      </c>
      <c r="K61">
        <f t="shared" si="1"/>
        <v>4</v>
      </c>
      <c r="L61">
        <f t="shared" si="2"/>
        <v>5866</v>
      </c>
      <c r="M61">
        <f t="shared" si="3"/>
        <v>192</v>
      </c>
      <c r="N61">
        <v>16</v>
      </c>
      <c r="O61" t="s">
        <v>5666</v>
      </c>
      <c r="P61" t="s">
        <v>21</v>
      </c>
      <c r="Q61" t="s">
        <v>22</v>
      </c>
      <c r="R61" t="s">
        <v>21</v>
      </c>
      <c r="W61">
        <v>179</v>
      </c>
      <c r="X61">
        <v>69</v>
      </c>
      <c r="Y61">
        <v>0</v>
      </c>
      <c r="Z61">
        <v>0</v>
      </c>
    </row>
    <row r="62" spans="1:26" ht="15.95">
      <c r="A62" t="s">
        <v>220</v>
      </c>
      <c r="B62" t="s">
        <v>81</v>
      </c>
      <c r="C62" t="str">
        <f>VLOOKUP(B62, Positions!A$1:B$160, 2, FALSE)</f>
        <v>Defender</v>
      </c>
      <c r="D62" t="s">
        <v>221</v>
      </c>
      <c r="E62" t="s">
        <v>5664</v>
      </c>
      <c r="F62" t="s">
        <v>21</v>
      </c>
      <c r="G62" t="str">
        <f>VLOOKUP(E62, Tiers!M$1:P$134, 3, FALSE)</f>
        <v>ENG3</v>
      </c>
      <c r="H62">
        <f>VLOOKUP(G62, Tiers!B$1:C$134, 2, FALSE)</f>
        <v>4</v>
      </c>
      <c r="I62" s="26" t="s">
        <v>5996</v>
      </c>
      <c r="J62">
        <f t="shared" si="0"/>
        <v>6</v>
      </c>
      <c r="K62">
        <f t="shared" si="1"/>
        <v>4</v>
      </c>
      <c r="L62">
        <f t="shared" si="2"/>
        <v>5866</v>
      </c>
      <c r="M62">
        <f t="shared" si="3"/>
        <v>192</v>
      </c>
      <c r="N62">
        <v>16</v>
      </c>
      <c r="O62" t="s">
        <v>5666</v>
      </c>
      <c r="P62" t="s">
        <v>21</v>
      </c>
      <c r="Q62" t="s">
        <v>22</v>
      </c>
      <c r="R62" t="s">
        <v>21</v>
      </c>
      <c r="W62">
        <v>189</v>
      </c>
      <c r="X62">
        <v>76</v>
      </c>
      <c r="Y62">
        <v>0</v>
      </c>
      <c r="Z62">
        <v>0</v>
      </c>
    </row>
    <row r="63" spans="1:26" ht="15.95">
      <c r="A63" t="s">
        <v>223</v>
      </c>
      <c r="B63" t="s">
        <v>81</v>
      </c>
      <c r="C63" t="str">
        <f>VLOOKUP(B63, Positions!A$1:B$160, 2, FALSE)</f>
        <v>Defender</v>
      </c>
      <c r="D63" t="s">
        <v>200</v>
      </c>
      <c r="E63" t="s">
        <v>5664</v>
      </c>
      <c r="F63" t="s">
        <v>21</v>
      </c>
      <c r="G63" t="str">
        <f>VLOOKUP(E63, Tiers!M$1:P$134, 3, FALSE)</f>
        <v>ENG3</v>
      </c>
      <c r="H63">
        <f>VLOOKUP(G63, Tiers!B$1:C$134, 2, FALSE)</f>
        <v>4</v>
      </c>
      <c r="I63" s="26" t="s">
        <v>5997</v>
      </c>
      <c r="J63">
        <f t="shared" si="0"/>
        <v>6</v>
      </c>
      <c r="K63">
        <f t="shared" si="1"/>
        <v>4</v>
      </c>
      <c r="L63">
        <f t="shared" si="2"/>
        <v>5868</v>
      </c>
      <c r="M63">
        <f t="shared" si="3"/>
        <v>192</v>
      </c>
      <c r="N63">
        <v>16</v>
      </c>
      <c r="O63" t="s">
        <v>5790</v>
      </c>
      <c r="P63" t="s">
        <v>21</v>
      </c>
      <c r="Q63" t="s">
        <v>22</v>
      </c>
      <c r="R63" t="s">
        <v>21</v>
      </c>
      <c r="W63">
        <v>178</v>
      </c>
      <c r="X63">
        <v>66</v>
      </c>
      <c r="Y63">
        <v>0</v>
      </c>
      <c r="Z63">
        <v>0</v>
      </c>
    </row>
    <row r="64" spans="1:26" ht="15.95">
      <c r="A64" t="s">
        <v>224</v>
      </c>
      <c r="B64" t="s">
        <v>131</v>
      </c>
      <c r="C64" t="str">
        <f>VLOOKUP(B64, Positions!A$1:B$160, 2, FALSE)</f>
        <v>Forward</v>
      </c>
      <c r="D64" t="s">
        <v>225</v>
      </c>
      <c r="E64" t="s">
        <v>62</v>
      </c>
      <c r="F64" t="s">
        <v>21</v>
      </c>
      <c r="G64" t="str">
        <f>VLOOKUP(E64, Tiers!M$1:P$134, 3, FALSE)</f>
        <v>ENG1</v>
      </c>
      <c r="H64">
        <f>VLOOKUP(G64, Tiers!B$1:C$134, 2, FALSE)</f>
        <v>1</v>
      </c>
      <c r="I64" s="26" t="s">
        <v>5997</v>
      </c>
      <c r="J64">
        <f t="shared" si="0"/>
        <v>6</v>
      </c>
      <c r="K64">
        <f t="shared" si="1"/>
        <v>4</v>
      </c>
      <c r="L64">
        <f t="shared" si="2"/>
        <v>5868</v>
      </c>
      <c r="M64">
        <f t="shared" si="3"/>
        <v>192</v>
      </c>
      <c r="N64">
        <v>16</v>
      </c>
      <c r="O64" t="s">
        <v>5666</v>
      </c>
      <c r="P64" t="s">
        <v>21</v>
      </c>
      <c r="Q64" t="s">
        <v>22</v>
      </c>
      <c r="R64" t="s">
        <v>21</v>
      </c>
      <c r="S64" t="s">
        <v>226</v>
      </c>
      <c r="W64">
        <v>181</v>
      </c>
      <c r="X64">
        <v>79</v>
      </c>
      <c r="Y64">
        <v>0</v>
      </c>
      <c r="Z64">
        <v>0</v>
      </c>
    </row>
    <row r="65" spans="1:26" ht="15.95">
      <c r="A65" t="s">
        <v>228</v>
      </c>
      <c r="B65" t="s">
        <v>81</v>
      </c>
      <c r="C65" t="str">
        <f>VLOOKUP(B65, Positions!A$1:B$160, 2, FALSE)</f>
        <v>Defender</v>
      </c>
      <c r="D65" t="s">
        <v>229</v>
      </c>
      <c r="E65" t="s">
        <v>5665</v>
      </c>
      <c r="F65" t="s">
        <v>21</v>
      </c>
      <c r="G65" t="str">
        <f>VLOOKUP(E65, Tiers!M$1:P$134, 3, FALSE)</f>
        <v>ENG2</v>
      </c>
      <c r="H65">
        <f>VLOOKUP(G65, Tiers!B$1:C$134, 2, FALSE)</f>
        <v>3</v>
      </c>
      <c r="I65" s="26" t="s">
        <v>5998</v>
      </c>
      <c r="J65">
        <f t="shared" si="0"/>
        <v>6</v>
      </c>
      <c r="K65">
        <f t="shared" si="1"/>
        <v>4</v>
      </c>
      <c r="L65">
        <f t="shared" si="2"/>
        <v>5870</v>
      </c>
      <c r="M65">
        <f t="shared" si="3"/>
        <v>192</v>
      </c>
      <c r="N65">
        <v>16</v>
      </c>
      <c r="O65" t="s">
        <v>229</v>
      </c>
      <c r="P65" t="s">
        <v>21</v>
      </c>
      <c r="Q65" t="s">
        <v>22</v>
      </c>
      <c r="R65" t="s">
        <v>21</v>
      </c>
      <c r="W65">
        <v>174</v>
      </c>
      <c r="X65">
        <v>65</v>
      </c>
      <c r="Y65">
        <v>0</v>
      </c>
      <c r="Z65">
        <v>0</v>
      </c>
    </row>
    <row r="66" spans="1:26" ht="15.95">
      <c r="A66" t="s">
        <v>230</v>
      </c>
      <c r="B66" t="s">
        <v>72</v>
      </c>
      <c r="C66" t="str">
        <f>VLOOKUP(B66, Positions!A$1:B$160, 2, FALSE)</f>
        <v>Defender</v>
      </c>
      <c r="D66" t="s">
        <v>231</v>
      </c>
      <c r="E66" t="s">
        <v>5663</v>
      </c>
      <c r="F66" t="s">
        <v>21</v>
      </c>
      <c r="G66" t="str">
        <f>VLOOKUP(E66, Tiers!M$1:P$134, 3, FALSE)</f>
        <v>ENG4</v>
      </c>
      <c r="H66">
        <f>VLOOKUP(G66, Tiers!B$1:C$134, 2, FALSE)</f>
        <v>5</v>
      </c>
      <c r="I66" s="26" t="s">
        <v>5999</v>
      </c>
      <c r="J66">
        <f t="shared" si="0"/>
        <v>6</v>
      </c>
      <c r="K66">
        <f t="shared" si="1"/>
        <v>4</v>
      </c>
      <c r="L66">
        <f t="shared" si="2"/>
        <v>5871</v>
      </c>
      <c r="M66">
        <f t="shared" si="3"/>
        <v>192</v>
      </c>
      <c r="N66">
        <v>16</v>
      </c>
      <c r="O66" t="s">
        <v>5666</v>
      </c>
      <c r="P66" t="s">
        <v>21</v>
      </c>
      <c r="Q66" t="s">
        <v>22</v>
      </c>
      <c r="R66" t="s">
        <v>21</v>
      </c>
      <c r="W66">
        <v>173</v>
      </c>
      <c r="X66">
        <v>63</v>
      </c>
      <c r="Y66">
        <v>0</v>
      </c>
      <c r="Z66">
        <v>0</v>
      </c>
    </row>
    <row r="67" spans="1:26" ht="15.95">
      <c r="A67" t="s">
        <v>232</v>
      </c>
      <c r="B67" t="s">
        <v>42</v>
      </c>
      <c r="C67" t="str">
        <f>VLOOKUP(B67, Positions!A$1:B$160, 2, FALSE)</f>
        <v>Midfielder</v>
      </c>
      <c r="D67" t="s">
        <v>37</v>
      </c>
      <c r="E67" t="s">
        <v>5664</v>
      </c>
      <c r="F67" t="s">
        <v>21</v>
      </c>
      <c r="G67" t="str">
        <f>VLOOKUP(E67, Tiers!M$1:P$134, 3, FALSE)</f>
        <v>ENG3</v>
      </c>
      <c r="H67">
        <f>VLOOKUP(G67, Tiers!B$1:C$134, 2, FALSE)</f>
        <v>4</v>
      </c>
      <c r="I67" s="26" t="s">
        <v>6000</v>
      </c>
      <c r="J67">
        <f t="shared" ref="J67:J130" si="6">MONTH(I67)</f>
        <v>6</v>
      </c>
      <c r="K67">
        <f t="shared" ref="K67:K130" si="7">IF(OR(MONTH(I67)=9, MONTH(I67)=10, MONTH(I67)=11), 1,
IF(OR(MONTH(I67)=12, MONTH(I67)=1, MONTH(I67)=2), 2,
IF(OR(MONTH(I67)=3, MONTH(I67)=4, MONTH(I67)=5), 3,
4)))</f>
        <v>4</v>
      </c>
      <c r="L67">
        <f t="shared" ref="L67:L130" si="8">DATEDIF(I67, DATE(2015, 7, 1), "d")</f>
        <v>5872</v>
      </c>
      <c r="M67">
        <f t="shared" ref="M67:M130" si="9">DATEDIF(I67, DATE(2015, 7, 1), "m")</f>
        <v>192</v>
      </c>
      <c r="N67">
        <v>16</v>
      </c>
      <c r="O67" t="s">
        <v>40</v>
      </c>
      <c r="P67" t="s">
        <v>21</v>
      </c>
      <c r="Q67" t="s">
        <v>22</v>
      </c>
      <c r="R67" t="s">
        <v>21</v>
      </c>
      <c r="W67">
        <v>183</v>
      </c>
      <c r="X67">
        <v>64</v>
      </c>
      <c r="Y67">
        <v>0</v>
      </c>
      <c r="Z67">
        <v>0</v>
      </c>
    </row>
    <row r="68" spans="1:26" ht="15.95">
      <c r="A68" t="s">
        <v>233</v>
      </c>
      <c r="B68" t="s">
        <v>72</v>
      </c>
      <c r="C68" t="str">
        <f>VLOOKUP(B68, Positions!A$1:B$160, 2, FALSE)</f>
        <v>Defender</v>
      </c>
      <c r="D68" t="s">
        <v>234</v>
      </c>
      <c r="E68" t="s">
        <v>5664</v>
      </c>
      <c r="F68" t="s">
        <v>21</v>
      </c>
      <c r="G68" t="str">
        <f>VLOOKUP(E68, Tiers!M$1:P$134, 3, FALSE)</f>
        <v>ENG3</v>
      </c>
      <c r="H68">
        <f>VLOOKUP(G68, Tiers!B$1:C$134, 2, FALSE)</f>
        <v>4</v>
      </c>
      <c r="I68" s="26" t="s">
        <v>6001</v>
      </c>
      <c r="J68">
        <f t="shared" si="6"/>
        <v>6</v>
      </c>
      <c r="K68">
        <f t="shared" si="7"/>
        <v>4</v>
      </c>
      <c r="L68">
        <f t="shared" si="8"/>
        <v>5873</v>
      </c>
      <c r="M68">
        <f t="shared" si="9"/>
        <v>192</v>
      </c>
      <c r="N68">
        <v>16</v>
      </c>
      <c r="O68" t="s">
        <v>5666</v>
      </c>
      <c r="P68" t="s">
        <v>21</v>
      </c>
      <c r="Q68" t="s">
        <v>22</v>
      </c>
      <c r="R68" t="s">
        <v>21</v>
      </c>
      <c r="W68">
        <v>178</v>
      </c>
      <c r="X68">
        <v>69</v>
      </c>
      <c r="Y68">
        <v>0</v>
      </c>
      <c r="Z68">
        <v>0</v>
      </c>
    </row>
    <row r="69" spans="1:26" ht="15.95">
      <c r="A69" t="s">
        <v>235</v>
      </c>
      <c r="B69" t="s">
        <v>42</v>
      </c>
      <c r="C69" t="str">
        <f>VLOOKUP(B69, Positions!A$1:B$160, 2, FALSE)</f>
        <v>Midfielder</v>
      </c>
      <c r="D69" t="s">
        <v>236</v>
      </c>
      <c r="E69" t="s">
        <v>5665</v>
      </c>
      <c r="F69" t="s">
        <v>21</v>
      </c>
      <c r="G69" t="str">
        <f>VLOOKUP(E69, Tiers!M$1:P$134, 3, FALSE)</f>
        <v>ENG2</v>
      </c>
      <c r="H69">
        <f>VLOOKUP(G69, Tiers!B$1:C$134, 2, FALSE)</f>
        <v>3</v>
      </c>
      <c r="I69" s="26" t="s">
        <v>6002</v>
      </c>
      <c r="J69">
        <f t="shared" si="6"/>
        <v>5</v>
      </c>
      <c r="K69">
        <f t="shared" si="7"/>
        <v>3</v>
      </c>
      <c r="L69">
        <f t="shared" si="8"/>
        <v>5875</v>
      </c>
      <c r="M69">
        <f t="shared" si="9"/>
        <v>193</v>
      </c>
      <c r="N69">
        <v>16</v>
      </c>
      <c r="O69" t="s">
        <v>5666</v>
      </c>
      <c r="P69" t="s">
        <v>21</v>
      </c>
      <c r="Q69" t="s">
        <v>22</v>
      </c>
      <c r="R69" t="s">
        <v>21</v>
      </c>
      <c r="W69">
        <v>176</v>
      </c>
      <c r="X69">
        <v>67</v>
      </c>
      <c r="Y69">
        <v>0</v>
      </c>
      <c r="Z69">
        <v>0</v>
      </c>
    </row>
    <row r="70" spans="1:26" ht="15.95">
      <c r="A70" t="s">
        <v>237</v>
      </c>
      <c r="B70" t="s">
        <v>42</v>
      </c>
      <c r="C70" t="str">
        <f>VLOOKUP(B70, Positions!A$1:B$160, 2, FALSE)</f>
        <v>Midfielder</v>
      </c>
      <c r="D70" t="s">
        <v>107</v>
      </c>
      <c r="E70" t="s">
        <v>5665</v>
      </c>
      <c r="F70" t="s">
        <v>21</v>
      </c>
      <c r="G70" t="str">
        <f>VLOOKUP(E70, Tiers!M$1:P$134, 3, FALSE)</f>
        <v>ENG2</v>
      </c>
      <c r="H70">
        <f>VLOOKUP(G70, Tiers!B$1:C$134, 2, FALSE)</f>
        <v>3</v>
      </c>
      <c r="I70" s="26" t="s">
        <v>6003</v>
      </c>
      <c r="J70">
        <f t="shared" si="6"/>
        <v>5</v>
      </c>
      <c r="K70">
        <f t="shared" si="7"/>
        <v>3</v>
      </c>
      <c r="L70">
        <f t="shared" si="8"/>
        <v>5876</v>
      </c>
      <c r="M70">
        <f t="shared" si="9"/>
        <v>193</v>
      </c>
      <c r="N70">
        <v>16</v>
      </c>
      <c r="O70" t="s">
        <v>107</v>
      </c>
      <c r="P70" t="s">
        <v>21</v>
      </c>
      <c r="Q70" t="s">
        <v>22</v>
      </c>
      <c r="R70" t="s">
        <v>21</v>
      </c>
      <c r="W70">
        <v>171</v>
      </c>
      <c r="X70">
        <v>63</v>
      </c>
      <c r="Y70">
        <v>0</v>
      </c>
      <c r="Z70">
        <v>0</v>
      </c>
    </row>
    <row r="71" spans="1:26" ht="15.95">
      <c r="A71" t="s">
        <v>238</v>
      </c>
      <c r="B71" t="s">
        <v>16</v>
      </c>
      <c r="C71" t="str">
        <f>VLOOKUP(B71, Positions!A$1:B$160, 2, FALSE)</f>
        <v>Forward</v>
      </c>
      <c r="D71" t="s">
        <v>61</v>
      </c>
      <c r="E71" t="s">
        <v>62</v>
      </c>
      <c r="F71" t="s">
        <v>21</v>
      </c>
      <c r="G71" t="str">
        <f>VLOOKUP(E71, Tiers!M$1:P$134, 3, FALSE)</f>
        <v>ENG1</v>
      </c>
      <c r="H71">
        <f>VLOOKUP(G71, Tiers!B$1:C$134, 2, FALSE)</f>
        <v>1</v>
      </c>
      <c r="I71" s="26" t="s">
        <v>6003</v>
      </c>
      <c r="J71">
        <f t="shared" si="6"/>
        <v>5</v>
      </c>
      <c r="K71">
        <f t="shared" si="7"/>
        <v>3</v>
      </c>
      <c r="L71">
        <f t="shared" si="8"/>
        <v>5876</v>
      </c>
      <c r="M71">
        <f t="shared" si="9"/>
        <v>193</v>
      </c>
      <c r="N71">
        <v>16</v>
      </c>
      <c r="O71" t="s">
        <v>5666</v>
      </c>
      <c r="P71" t="s">
        <v>21</v>
      </c>
      <c r="Q71" t="s">
        <v>22</v>
      </c>
      <c r="R71" t="s">
        <v>21</v>
      </c>
      <c r="S71" t="s">
        <v>239</v>
      </c>
      <c r="W71">
        <v>174</v>
      </c>
      <c r="X71">
        <v>64</v>
      </c>
      <c r="Y71">
        <v>0</v>
      </c>
      <c r="Z71">
        <v>0</v>
      </c>
    </row>
    <row r="72" spans="1:26" ht="15.95">
      <c r="A72" t="s">
        <v>240</v>
      </c>
      <c r="B72" t="s">
        <v>72</v>
      </c>
      <c r="C72" t="str">
        <f>VLOOKUP(B72, Positions!A$1:B$160, 2, FALSE)</f>
        <v>Defender</v>
      </c>
      <c r="D72" t="s">
        <v>136</v>
      </c>
      <c r="E72" t="s">
        <v>5665</v>
      </c>
      <c r="F72" t="s">
        <v>21</v>
      </c>
      <c r="G72" t="str">
        <f>VLOOKUP(E72, Tiers!M$1:P$134, 3, FALSE)</f>
        <v>ENG2</v>
      </c>
      <c r="H72">
        <f>VLOOKUP(G72, Tiers!B$1:C$134, 2, FALSE)</f>
        <v>3</v>
      </c>
      <c r="I72" s="26" t="s">
        <v>6004</v>
      </c>
      <c r="J72">
        <f t="shared" si="6"/>
        <v>5</v>
      </c>
      <c r="K72">
        <f t="shared" si="7"/>
        <v>3</v>
      </c>
      <c r="L72">
        <f t="shared" si="8"/>
        <v>5877</v>
      </c>
      <c r="M72">
        <f t="shared" si="9"/>
        <v>193</v>
      </c>
      <c r="N72">
        <v>16</v>
      </c>
      <c r="O72" t="s">
        <v>5666</v>
      </c>
      <c r="P72" t="s">
        <v>21</v>
      </c>
      <c r="Q72" t="s">
        <v>22</v>
      </c>
      <c r="R72" t="s">
        <v>21</v>
      </c>
      <c r="W72">
        <v>171</v>
      </c>
      <c r="X72">
        <v>61</v>
      </c>
      <c r="Y72">
        <v>0</v>
      </c>
      <c r="Z72">
        <v>0</v>
      </c>
    </row>
    <row r="73" spans="1:26" ht="15.95">
      <c r="A73" t="s">
        <v>241</v>
      </c>
      <c r="B73" t="s">
        <v>81</v>
      </c>
      <c r="C73" t="str">
        <f>VLOOKUP(B73, Positions!A$1:B$160, 2, FALSE)</f>
        <v>Defender</v>
      </c>
      <c r="D73" t="s">
        <v>124</v>
      </c>
      <c r="E73" t="s">
        <v>5665</v>
      </c>
      <c r="F73" t="s">
        <v>21</v>
      </c>
      <c r="G73" t="str">
        <f>VLOOKUP(E73, Tiers!M$1:P$134, 3, FALSE)</f>
        <v>ENG2</v>
      </c>
      <c r="H73">
        <f>VLOOKUP(G73, Tiers!B$1:C$134, 2, FALSE)</f>
        <v>3</v>
      </c>
      <c r="I73" s="26" t="s">
        <v>6005</v>
      </c>
      <c r="J73">
        <f t="shared" si="6"/>
        <v>5</v>
      </c>
      <c r="K73">
        <f t="shared" si="7"/>
        <v>3</v>
      </c>
      <c r="L73">
        <f t="shared" si="8"/>
        <v>5879</v>
      </c>
      <c r="M73">
        <f t="shared" si="9"/>
        <v>193</v>
      </c>
      <c r="N73">
        <v>16</v>
      </c>
      <c r="O73" t="s">
        <v>124</v>
      </c>
      <c r="P73" t="s">
        <v>21</v>
      </c>
      <c r="Q73" t="s">
        <v>22</v>
      </c>
      <c r="R73" t="s">
        <v>21</v>
      </c>
      <c r="W73">
        <v>184</v>
      </c>
      <c r="X73">
        <v>70</v>
      </c>
      <c r="Y73">
        <v>0</v>
      </c>
      <c r="Z73">
        <v>0</v>
      </c>
    </row>
    <row r="74" spans="1:26" ht="15.95">
      <c r="A74" t="s">
        <v>242</v>
      </c>
      <c r="B74" t="s">
        <v>102</v>
      </c>
      <c r="C74" t="str">
        <f>VLOOKUP(B74, Positions!A$1:B$160, 2, FALSE)</f>
        <v>Defender</v>
      </c>
      <c r="D74" t="s">
        <v>121</v>
      </c>
      <c r="E74" t="s">
        <v>5663</v>
      </c>
      <c r="F74" t="s">
        <v>21</v>
      </c>
      <c r="G74" t="str">
        <f>VLOOKUP(E74, Tiers!M$1:P$134, 3, FALSE)</f>
        <v>ENG4</v>
      </c>
      <c r="H74">
        <f>VLOOKUP(G74, Tiers!B$1:C$134, 2, FALSE)</f>
        <v>5</v>
      </c>
      <c r="I74" s="26" t="s">
        <v>6006</v>
      </c>
      <c r="J74">
        <f t="shared" si="6"/>
        <v>5</v>
      </c>
      <c r="K74">
        <f t="shared" si="7"/>
        <v>3</v>
      </c>
      <c r="L74">
        <f t="shared" si="8"/>
        <v>5880</v>
      </c>
      <c r="M74">
        <f t="shared" si="9"/>
        <v>193</v>
      </c>
      <c r="N74">
        <v>16</v>
      </c>
      <c r="O74" t="s">
        <v>5666</v>
      </c>
      <c r="P74" t="s">
        <v>21</v>
      </c>
      <c r="Q74" t="s">
        <v>22</v>
      </c>
      <c r="R74" t="s">
        <v>21</v>
      </c>
      <c r="S74" t="s">
        <v>243</v>
      </c>
      <c r="W74">
        <v>166</v>
      </c>
      <c r="X74">
        <v>59</v>
      </c>
      <c r="Y74">
        <v>0</v>
      </c>
      <c r="Z74">
        <v>0</v>
      </c>
    </row>
    <row r="75" spans="1:26" ht="15.95">
      <c r="A75" t="s">
        <v>244</v>
      </c>
      <c r="B75" t="s">
        <v>245</v>
      </c>
      <c r="C75" t="str">
        <f>VLOOKUP(B75, Positions!A$1:B$160, 2, FALSE)</f>
        <v>Midfielder</v>
      </c>
      <c r="D75" t="s">
        <v>246</v>
      </c>
      <c r="E75" t="s">
        <v>5664</v>
      </c>
      <c r="F75" t="s">
        <v>21</v>
      </c>
      <c r="G75" t="str">
        <f>VLOOKUP(E75, Tiers!M$1:P$134, 3, FALSE)</f>
        <v>ENG3</v>
      </c>
      <c r="H75">
        <f>VLOOKUP(G75, Tiers!B$1:C$134, 2, FALSE)</f>
        <v>4</v>
      </c>
      <c r="I75" s="26" t="s">
        <v>6006</v>
      </c>
      <c r="J75">
        <f t="shared" si="6"/>
        <v>5</v>
      </c>
      <c r="K75">
        <f t="shared" si="7"/>
        <v>3</v>
      </c>
      <c r="L75">
        <f t="shared" si="8"/>
        <v>5880</v>
      </c>
      <c r="M75">
        <f t="shared" si="9"/>
        <v>193</v>
      </c>
      <c r="N75">
        <v>16</v>
      </c>
      <c r="O75" t="s">
        <v>5666</v>
      </c>
      <c r="P75" t="s">
        <v>21</v>
      </c>
      <c r="Q75" t="s">
        <v>22</v>
      </c>
      <c r="R75" t="s">
        <v>21</v>
      </c>
      <c r="W75">
        <v>186</v>
      </c>
      <c r="X75">
        <v>75</v>
      </c>
      <c r="Y75">
        <v>0</v>
      </c>
      <c r="Z75">
        <v>0</v>
      </c>
    </row>
    <row r="76" spans="1:26" ht="15.95">
      <c r="A76" t="s">
        <v>248</v>
      </c>
      <c r="B76" t="s">
        <v>249</v>
      </c>
      <c r="C76" t="str">
        <f>VLOOKUP(B76, Positions!A$1:B$160, 2, FALSE)</f>
        <v>Midfielder</v>
      </c>
      <c r="D76" t="s">
        <v>250</v>
      </c>
      <c r="E76" t="s">
        <v>5664</v>
      </c>
      <c r="F76" t="s">
        <v>21</v>
      </c>
      <c r="G76" t="str">
        <f>VLOOKUP(E76, Tiers!M$1:P$134, 3, FALSE)</f>
        <v>ENG3</v>
      </c>
      <c r="H76">
        <f>VLOOKUP(G76, Tiers!B$1:C$134, 2, FALSE)</f>
        <v>4</v>
      </c>
      <c r="I76" s="26" t="s">
        <v>6007</v>
      </c>
      <c r="J76">
        <f t="shared" si="6"/>
        <v>5</v>
      </c>
      <c r="K76">
        <f t="shared" si="7"/>
        <v>3</v>
      </c>
      <c r="L76">
        <f t="shared" si="8"/>
        <v>5881</v>
      </c>
      <c r="M76">
        <f t="shared" si="9"/>
        <v>193</v>
      </c>
      <c r="N76">
        <v>16</v>
      </c>
      <c r="O76" t="s">
        <v>5666</v>
      </c>
      <c r="P76" t="s">
        <v>21</v>
      </c>
      <c r="Q76" t="s">
        <v>22</v>
      </c>
      <c r="R76" t="s">
        <v>21</v>
      </c>
      <c r="W76">
        <v>181</v>
      </c>
      <c r="X76">
        <v>69</v>
      </c>
      <c r="Y76">
        <v>0</v>
      </c>
      <c r="Z76">
        <v>0</v>
      </c>
    </row>
    <row r="77" spans="1:26" ht="15.95">
      <c r="A77" t="s">
        <v>251</v>
      </c>
      <c r="B77" t="s">
        <v>81</v>
      </c>
      <c r="C77" t="str">
        <f>VLOOKUP(B77, Positions!A$1:B$160, 2, FALSE)</f>
        <v>Defender</v>
      </c>
      <c r="D77" t="s">
        <v>252</v>
      </c>
      <c r="E77" t="s">
        <v>5665</v>
      </c>
      <c r="F77" t="s">
        <v>21</v>
      </c>
      <c r="G77" t="str">
        <f>VLOOKUP(E77, Tiers!M$1:P$134, 3, FALSE)</f>
        <v>ENG2</v>
      </c>
      <c r="H77">
        <f>VLOOKUP(G77, Tiers!B$1:C$134, 2, FALSE)</f>
        <v>3</v>
      </c>
      <c r="I77" s="26" t="s">
        <v>6008</v>
      </c>
      <c r="J77">
        <f t="shared" si="6"/>
        <v>5</v>
      </c>
      <c r="K77">
        <f t="shared" si="7"/>
        <v>3</v>
      </c>
      <c r="L77">
        <f t="shared" si="8"/>
        <v>5882</v>
      </c>
      <c r="M77">
        <f t="shared" si="9"/>
        <v>193</v>
      </c>
      <c r="N77">
        <v>16</v>
      </c>
      <c r="O77" t="s">
        <v>253</v>
      </c>
      <c r="P77" t="s">
        <v>21</v>
      </c>
      <c r="Q77" t="s">
        <v>22</v>
      </c>
      <c r="R77" t="s">
        <v>21</v>
      </c>
      <c r="W77">
        <v>189</v>
      </c>
      <c r="X77">
        <v>74</v>
      </c>
      <c r="Y77">
        <v>0</v>
      </c>
      <c r="Z77">
        <v>0</v>
      </c>
    </row>
    <row r="78" spans="1:26" ht="15.95">
      <c r="A78" t="s">
        <v>255</v>
      </c>
      <c r="B78" t="s">
        <v>81</v>
      </c>
      <c r="C78" t="str">
        <f>VLOOKUP(B78, Positions!A$1:B$160, 2, FALSE)</f>
        <v>Defender</v>
      </c>
      <c r="D78" t="s">
        <v>79</v>
      </c>
      <c r="E78" t="s">
        <v>5663</v>
      </c>
      <c r="F78" t="s">
        <v>21</v>
      </c>
      <c r="G78" t="str">
        <f>VLOOKUP(E78, Tiers!M$1:P$134, 3, FALSE)</f>
        <v>ENG4</v>
      </c>
      <c r="H78">
        <f>VLOOKUP(G78, Tiers!B$1:C$134, 2, FALSE)</f>
        <v>5</v>
      </c>
      <c r="I78" s="26" t="s">
        <v>6009</v>
      </c>
      <c r="J78">
        <f t="shared" si="6"/>
        <v>5</v>
      </c>
      <c r="K78">
        <f t="shared" si="7"/>
        <v>3</v>
      </c>
      <c r="L78">
        <f t="shared" si="8"/>
        <v>5883</v>
      </c>
      <c r="M78">
        <f t="shared" si="9"/>
        <v>193</v>
      </c>
      <c r="N78">
        <v>16</v>
      </c>
      <c r="O78" t="s">
        <v>256</v>
      </c>
      <c r="P78" t="s">
        <v>21</v>
      </c>
      <c r="Q78" t="s">
        <v>22</v>
      </c>
      <c r="R78" t="s">
        <v>21</v>
      </c>
      <c r="W78">
        <v>190</v>
      </c>
      <c r="X78">
        <v>69</v>
      </c>
      <c r="Y78">
        <v>0</v>
      </c>
      <c r="Z78">
        <v>0</v>
      </c>
    </row>
    <row r="79" spans="1:26" ht="15.95">
      <c r="A79" t="s">
        <v>257</v>
      </c>
      <c r="B79" t="s">
        <v>196</v>
      </c>
      <c r="C79" t="str">
        <f>VLOOKUP(B79, Positions!A$1:B$160, 2, FALSE)</f>
        <v>Defender</v>
      </c>
      <c r="D79" t="s">
        <v>154</v>
      </c>
      <c r="E79" t="s">
        <v>5665</v>
      </c>
      <c r="F79" t="s">
        <v>21</v>
      </c>
      <c r="G79" t="str">
        <f>VLOOKUP(E79, Tiers!M$1:P$134, 3, FALSE)</f>
        <v>ENG2</v>
      </c>
      <c r="H79">
        <f>VLOOKUP(G79, Tiers!B$1:C$134, 2, FALSE)</f>
        <v>3</v>
      </c>
      <c r="I79" s="26" t="s">
        <v>6010</v>
      </c>
      <c r="J79">
        <f t="shared" si="6"/>
        <v>5</v>
      </c>
      <c r="K79">
        <f t="shared" si="7"/>
        <v>3</v>
      </c>
      <c r="L79">
        <f t="shared" si="8"/>
        <v>5884</v>
      </c>
      <c r="M79">
        <f t="shared" si="9"/>
        <v>193</v>
      </c>
      <c r="N79">
        <v>16</v>
      </c>
      <c r="O79" t="s">
        <v>154</v>
      </c>
      <c r="P79" t="s">
        <v>21</v>
      </c>
      <c r="Q79" t="s">
        <v>22</v>
      </c>
      <c r="R79" t="s">
        <v>21</v>
      </c>
      <c r="W79">
        <v>164</v>
      </c>
      <c r="X79">
        <v>58</v>
      </c>
      <c r="Y79">
        <v>0</v>
      </c>
      <c r="Z79">
        <v>0</v>
      </c>
    </row>
    <row r="80" spans="1:26" ht="15.95">
      <c r="A80" t="s">
        <v>258</v>
      </c>
      <c r="B80" t="s">
        <v>166</v>
      </c>
      <c r="C80" t="str">
        <f>VLOOKUP(B80, Positions!A$1:B$160, 2, FALSE)</f>
        <v>Goalkeeper</v>
      </c>
      <c r="D80" t="s">
        <v>259</v>
      </c>
      <c r="E80" t="s">
        <v>5663</v>
      </c>
      <c r="F80" t="s">
        <v>21</v>
      </c>
      <c r="G80" t="str">
        <f>VLOOKUP(E80, Tiers!M$1:P$134, 3, FALSE)</f>
        <v>ENG4</v>
      </c>
      <c r="H80">
        <f>VLOOKUP(G80, Tiers!B$1:C$134, 2, FALSE)</f>
        <v>5</v>
      </c>
      <c r="I80" s="26" t="s">
        <v>6011</v>
      </c>
      <c r="J80">
        <f t="shared" si="6"/>
        <v>5</v>
      </c>
      <c r="K80">
        <f t="shared" si="7"/>
        <v>3</v>
      </c>
      <c r="L80">
        <f t="shared" si="8"/>
        <v>5885</v>
      </c>
      <c r="M80">
        <f t="shared" si="9"/>
        <v>193</v>
      </c>
      <c r="N80">
        <v>16</v>
      </c>
      <c r="O80" t="s">
        <v>5666</v>
      </c>
      <c r="P80" t="s">
        <v>21</v>
      </c>
      <c r="Q80" t="s">
        <v>22</v>
      </c>
      <c r="R80" t="s">
        <v>21</v>
      </c>
      <c r="W80">
        <v>189</v>
      </c>
      <c r="X80">
        <v>77</v>
      </c>
      <c r="Y80">
        <v>0</v>
      </c>
      <c r="Z80">
        <v>0</v>
      </c>
    </row>
    <row r="81" spans="1:26" ht="15.95">
      <c r="A81" t="s">
        <v>260</v>
      </c>
      <c r="B81" t="s">
        <v>166</v>
      </c>
      <c r="C81" t="str">
        <f>VLOOKUP(B81, Positions!A$1:B$160, 2, FALSE)</f>
        <v>Goalkeeper</v>
      </c>
      <c r="D81" t="s">
        <v>187</v>
      </c>
      <c r="E81" t="s">
        <v>5663</v>
      </c>
      <c r="F81" t="s">
        <v>21</v>
      </c>
      <c r="G81" t="str">
        <f>VLOOKUP(E81, Tiers!M$1:P$134, 3, FALSE)</f>
        <v>ENG4</v>
      </c>
      <c r="H81">
        <f>VLOOKUP(G81, Tiers!B$1:C$134, 2, FALSE)</f>
        <v>5</v>
      </c>
      <c r="I81" s="26" t="s">
        <v>6011</v>
      </c>
      <c r="J81">
        <f t="shared" si="6"/>
        <v>5</v>
      </c>
      <c r="K81">
        <f t="shared" si="7"/>
        <v>3</v>
      </c>
      <c r="L81">
        <f t="shared" si="8"/>
        <v>5885</v>
      </c>
      <c r="M81">
        <f t="shared" si="9"/>
        <v>193</v>
      </c>
      <c r="N81">
        <v>16</v>
      </c>
      <c r="O81" t="s">
        <v>136</v>
      </c>
      <c r="P81" t="s">
        <v>21</v>
      </c>
      <c r="Q81" t="s">
        <v>22</v>
      </c>
      <c r="R81" t="s">
        <v>21</v>
      </c>
      <c r="W81">
        <v>195</v>
      </c>
      <c r="X81">
        <v>79</v>
      </c>
      <c r="Y81">
        <v>0</v>
      </c>
      <c r="Z81">
        <v>0</v>
      </c>
    </row>
    <row r="82" spans="1:26" ht="15.95">
      <c r="A82" t="s">
        <v>262</v>
      </c>
      <c r="B82" t="s">
        <v>16</v>
      </c>
      <c r="C82" t="str">
        <f>VLOOKUP(B82, Positions!A$1:B$160, 2, FALSE)</f>
        <v>Forward</v>
      </c>
      <c r="D82" t="s">
        <v>263</v>
      </c>
      <c r="E82" t="s">
        <v>5665</v>
      </c>
      <c r="F82" t="s">
        <v>21</v>
      </c>
      <c r="G82" t="str">
        <f>VLOOKUP(E82, Tiers!M$1:P$134, 3, FALSE)</f>
        <v>ENG2</v>
      </c>
      <c r="H82">
        <f>VLOOKUP(G82, Tiers!B$1:C$134, 2, FALSE)</f>
        <v>3</v>
      </c>
      <c r="I82" s="26" t="s">
        <v>6012</v>
      </c>
      <c r="J82">
        <f t="shared" si="6"/>
        <v>5</v>
      </c>
      <c r="K82">
        <f t="shared" si="7"/>
        <v>3</v>
      </c>
      <c r="L82">
        <f t="shared" si="8"/>
        <v>5886</v>
      </c>
      <c r="M82">
        <f t="shared" si="9"/>
        <v>193</v>
      </c>
      <c r="N82">
        <v>16</v>
      </c>
      <c r="O82" t="s">
        <v>5666</v>
      </c>
      <c r="P82" t="s">
        <v>21</v>
      </c>
      <c r="Q82" t="s">
        <v>22</v>
      </c>
      <c r="R82" t="s">
        <v>21</v>
      </c>
      <c r="W82">
        <v>175</v>
      </c>
      <c r="X82">
        <v>64</v>
      </c>
      <c r="Y82">
        <v>0</v>
      </c>
      <c r="Z82">
        <v>0</v>
      </c>
    </row>
    <row r="83" spans="1:26" ht="15.95">
      <c r="A83" t="s">
        <v>264</v>
      </c>
      <c r="B83" t="s">
        <v>166</v>
      </c>
      <c r="C83" t="str">
        <f>VLOOKUP(B83, Positions!A$1:B$160, 2, FALSE)</f>
        <v>Goalkeeper</v>
      </c>
      <c r="D83" t="s">
        <v>265</v>
      </c>
      <c r="E83" t="s">
        <v>5665</v>
      </c>
      <c r="F83" t="s">
        <v>21</v>
      </c>
      <c r="G83" t="str">
        <f>VLOOKUP(E83, Tiers!M$1:P$134, 3, FALSE)</f>
        <v>ENG2</v>
      </c>
      <c r="H83">
        <f>VLOOKUP(G83, Tiers!B$1:C$134, 2, FALSE)</f>
        <v>3</v>
      </c>
      <c r="I83" s="26" t="s">
        <v>6013</v>
      </c>
      <c r="J83">
        <f t="shared" si="6"/>
        <v>5</v>
      </c>
      <c r="K83">
        <f t="shared" si="7"/>
        <v>3</v>
      </c>
      <c r="L83">
        <f t="shared" si="8"/>
        <v>5890</v>
      </c>
      <c r="M83">
        <f t="shared" si="9"/>
        <v>193</v>
      </c>
      <c r="N83">
        <v>16</v>
      </c>
      <c r="O83" t="s">
        <v>265</v>
      </c>
      <c r="P83" t="s">
        <v>21</v>
      </c>
      <c r="Q83" t="s">
        <v>22</v>
      </c>
      <c r="R83" t="s">
        <v>21</v>
      </c>
      <c r="W83">
        <v>190</v>
      </c>
      <c r="X83">
        <v>78</v>
      </c>
      <c r="Y83">
        <v>0</v>
      </c>
      <c r="Z83">
        <v>0</v>
      </c>
    </row>
    <row r="84" spans="1:26" ht="15.95">
      <c r="A84" t="s">
        <v>267</v>
      </c>
      <c r="B84" t="s">
        <v>42</v>
      </c>
      <c r="C84" t="str">
        <f>VLOOKUP(B84, Positions!A$1:B$160, 2, FALSE)</f>
        <v>Midfielder</v>
      </c>
      <c r="D84" t="s">
        <v>93</v>
      </c>
      <c r="E84" t="s">
        <v>5664</v>
      </c>
      <c r="F84" t="s">
        <v>21</v>
      </c>
      <c r="G84" t="str">
        <f>VLOOKUP(E84, Tiers!M$1:P$134, 3, FALSE)</f>
        <v>ENG3</v>
      </c>
      <c r="H84">
        <f>VLOOKUP(G84, Tiers!B$1:C$134, 2, FALSE)</f>
        <v>4</v>
      </c>
      <c r="I84" s="26" t="s">
        <v>6014</v>
      </c>
      <c r="J84">
        <f t="shared" si="6"/>
        <v>5</v>
      </c>
      <c r="K84">
        <f t="shared" si="7"/>
        <v>3</v>
      </c>
      <c r="L84">
        <f t="shared" si="8"/>
        <v>5891</v>
      </c>
      <c r="M84">
        <f t="shared" si="9"/>
        <v>193</v>
      </c>
      <c r="N84">
        <v>16</v>
      </c>
      <c r="O84" t="s">
        <v>5666</v>
      </c>
      <c r="P84" t="s">
        <v>21</v>
      </c>
      <c r="Q84" t="s">
        <v>22</v>
      </c>
      <c r="R84" t="s">
        <v>21</v>
      </c>
      <c r="W84">
        <v>161</v>
      </c>
      <c r="X84">
        <v>56</v>
      </c>
      <c r="Y84">
        <v>0</v>
      </c>
      <c r="Z84">
        <v>0</v>
      </c>
    </row>
    <row r="85" spans="1:26" ht="15.95">
      <c r="A85" t="s">
        <v>270</v>
      </c>
      <c r="B85" t="s">
        <v>42</v>
      </c>
      <c r="C85" t="str">
        <f>VLOOKUP(B85, Positions!A$1:B$160, 2, FALSE)</f>
        <v>Midfielder</v>
      </c>
      <c r="D85" t="s">
        <v>271</v>
      </c>
      <c r="E85" t="s">
        <v>62</v>
      </c>
      <c r="F85" t="s">
        <v>21</v>
      </c>
      <c r="G85" t="str">
        <f>VLOOKUP(E85, Tiers!M$1:P$134, 3, FALSE)</f>
        <v>ENG1</v>
      </c>
      <c r="H85">
        <f>VLOOKUP(G85, Tiers!B$1:C$134, 2, FALSE)</f>
        <v>1</v>
      </c>
      <c r="I85" s="26" t="s">
        <v>6014</v>
      </c>
      <c r="J85">
        <f t="shared" si="6"/>
        <v>5</v>
      </c>
      <c r="K85">
        <f t="shared" si="7"/>
        <v>3</v>
      </c>
      <c r="L85">
        <f t="shared" si="8"/>
        <v>5891</v>
      </c>
      <c r="M85">
        <f t="shared" si="9"/>
        <v>193</v>
      </c>
      <c r="N85">
        <v>16</v>
      </c>
      <c r="O85" t="s">
        <v>5666</v>
      </c>
      <c r="P85" t="s">
        <v>21</v>
      </c>
      <c r="Q85" t="s">
        <v>22</v>
      </c>
      <c r="R85" t="s">
        <v>21</v>
      </c>
      <c r="W85">
        <v>172</v>
      </c>
      <c r="X85">
        <v>64</v>
      </c>
      <c r="Y85">
        <v>0</v>
      </c>
      <c r="Z85">
        <v>0</v>
      </c>
    </row>
    <row r="86" spans="1:26" ht="15.95">
      <c r="A86" t="s">
        <v>272</v>
      </c>
      <c r="B86" t="s">
        <v>42</v>
      </c>
      <c r="C86" t="str">
        <f>VLOOKUP(B86, Positions!A$1:B$160, 2, FALSE)</f>
        <v>Midfielder</v>
      </c>
      <c r="D86" t="s">
        <v>246</v>
      </c>
      <c r="E86" t="s">
        <v>5664</v>
      </c>
      <c r="F86" t="s">
        <v>21</v>
      </c>
      <c r="G86" t="str">
        <f>VLOOKUP(E86, Tiers!M$1:P$134, 3, FALSE)</f>
        <v>ENG3</v>
      </c>
      <c r="H86">
        <f>VLOOKUP(G86, Tiers!B$1:C$134, 2, FALSE)</f>
        <v>4</v>
      </c>
      <c r="I86" s="26" t="s">
        <v>6014</v>
      </c>
      <c r="J86">
        <f t="shared" si="6"/>
        <v>5</v>
      </c>
      <c r="K86">
        <f t="shared" si="7"/>
        <v>3</v>
      </c>
      <c r="L86">
        <f t="shared" si="8"/>
        <v>5891</v>
      </c>
      <c r="M86">
        <f t="shared" si="9"/>
        <v>193</v>
      </c>
      <c r="N86">
        <v>16</v>
      </c>
      <c r="O86" t="s">
        <v>5666</v>
      </c>
      <c r="P86" t="s">
        <v>21</v>
      </c>
      <c r="Q86" t="s">
        <v>22</v>
      </c>
      <c r="R86" t="s">
        <v>21</v>
      </c>
      <c r="W86">
        <v>176</v>
      </c>
      <c r="X86">
        <v>77</v>
      </c>
      <c r="Y86">
        <v>0</v>
      </c>
      <c r="Z86">
        <v>0</v>
      </c>
    </row>
    <row r="87" spans="1:26" ht="15.95">
      <c r="A87" t="s">
        <v>273</v>
      </c>
      <c r="B87" t="s">
        <v>102</v>
      </c>
      <c r="C87" t="str">
        <f>VLOOKUP(B87, Positions!A$1:B$160, 2, FALSE)</f>
        <v>Defender</v>
      </c>
      <c r="D87" t="s">
        <v>56</v>
      </c>
      <c r="E87" t="s">
        <v>5664</v>
      </c>
      <c r="F87" t="s">
        <v>21</v>
      </c>
      <c r="G87" t="str">
        <f>VLOOKUP(E87, Tiers!M$1:P$134, 3, FALSE)</f>
        <v>ENG3</v>
      </c>
      <c r="H87">
        <f>VLOOKUP(G87, Tiers!B$1:C$134, 2, FALSE)</f>
        <v>4</v>
      </c>
      <c r="I87" s="26" t="s">
        <v>6014</v>
      </c>
      <c r="J87">
        <f t="shared" si="6"/>
        <v>5</v>
      </c>
      <c r="K87">
        <f t="shared" si="7"/>
        <v>3</v>
      </c>
      <c r="L87">
        <f t="shared" si="8"/>
        <v>5891</v>
      </c>
      <c r="M87">
        <f t="shared" si="9"/>
        <v>193</v>
      </c>
      <c r="N87">
        <v>16</v>
      </c>
      <c r="O87" t="s">
        <v>56</v>
      </c>
      <c r="P87" t="s">
        <v>21</v>
      </c>
      <c r="Q87" t="s">
        <v>22</v>
      </c>
      <c r="R87" t="s">
        <v>21</v>
      </c>
      <c r="W87">
        <v>166</v>
      </c>
      <c r="X87">
        <v>61</v>
      </c>
      <c r="Y87">
        <v>0</v>
      </c>
      <c r="Z87">
        <v>0</v>
      </c>
    </row>
    <row r="88" spans="1:26" ht="15.95">
      <c r="A88" t="s">
        <v>274</v>
      </c>
      <c r="B88" t="s">
        <v>166</v>
      </c>
      <c r="C88" t="str">
        <f>VLOOKUP(B88, Positions!A$1:B$160, 2, FALSE)</f>
        <v>Goalkeeper</v>
      </c>
      <c r="D88" t="s">
        <v>275</v>
      </c>
      <c r="E88" t="s">
        <v>5665</v>
      </c>
      <c r="F88" t="s">
        <v>21</v>
      </c>
      <c r="G88" t="str">
        <f>VLOOKUP(E88, Tiers!M$1:P$134, 3, FALSE)</f>
        <v>ENG2</v>
      </c>
      <c r="H88">
        <f>VLOOKUP(G88, Tiers!B$1:C$134, 2, FALSE)</f>
        <v>3</v>
      </c>
      <c r="I88" s="26" t="s">
        <v>6015</v>
      </c>
      <c r="J88">
        <f t="shared" si="6"/>
        <v>5</v>
      </c>
      <c r="K88">
        <f t="shared" si="7"/>
        <v>3</v>
      </c>
      <c r="L88">
        <f t="shared" si="8"/>
        <v>5892</v>
      </c>
      <c r="M88">
        <f t="shared" si="9"/>
        <v>193</v>
      </c>
      <c r="N88">
        <v>16</v>
      </c>
      <c r="O88" t="s">
        <v>5666</v>
      </c>
      <c r="P88" t="s">
        <v>21</v>
      </c>
      <c r="Q88" t="s">
        <v>22</v>
      </c>
      <c r="R88" t="s">
        <v>21</v>
      </c>
      <c r="W88">
        <v>184</v>
      </c>
      <c r="X88">
        <v>72</v>
      </c>
      <c r="Y88">
        <v>0</v>
      </c>
      <c r="Z88">
        <v>0</v>
      </c>
    </row>
    <row r="89" spans="1:26" ht="15.95">
      <c r="A89" t="s">
        <v>276</v>
      </c>
      <c r="B89" t="s">
        <v>16</v>
      </c>
      <c r="C89" t="str">
        <f>VLOOKUP(B89, Positions!A$1:B$160, 2, FALSE)</f>
        <v>Forward</v>
      </c>
      <c r="D89" t="s">
        <v>73</v>
      </c>
      <c r="E89" t="s">
        <v>5664</v>
      </c>
      <c r="F89" t="s">
        <v>21</v>
      </c>
      <c r="G89" t="str">
        <f>VLOOKUP(E89, Tiers!M$1:P$134, 3, FALSE)</f>
        <v>ENG3</v>
      </c>
      <c r="H89">
        <f>VLOOKUP(G89, Tiers!B$1:C$134, 2, FALSE)</f>
        <v>4</v>
      </c>
      <c r="I89" s="26" t="s">
        <v>6015</v>
      </c>
      <c r="J89">
        <f t="shared" si="6"/>
        <v>5</v>
      </c>
      <c r="K89">
        <f t="shared" si="7"/>
        <v>3</v>
      </c>
      <c r="L89">
        <f t="shared" si="8"/>
        <v>5892</v>
      </c>
      <c r="M89">
        <f t="shared" si="9"/>
        <v>193</v>
      </c>
      <c r="N89">
        <v>16</v>
      </c>
      <c r="O89" t="s">
        <v>5666</v>
      </c>
      <c r="P89" t="s">
        <v>21</v>
      </c>
      <c r="Q89" t="s">
        <v>22</v>
      </c>
      <c r="R89" t="s">
        <v>21</v>
      </c>
      <c r="W89">
        <v>174</v>
      </c>
      <c r="X89">
        <v>63</v>
      </c>
      <c r="Y89">
        <v>0</v>
      </c>
      <c r="Z89">
        <v>0</v>
      </c>
    </row>
    <row r="90" spans="1:26" ht="15.95">
      <c r="A90" t="s">
        <v>277</v>
      </c>
      <c r="B90" t="s">
        <v>278</v>
      </c>
      <c r="C90" t="str">
        <f>VLOOKUP(B90, Positions!A$1:B$160, 2, FALSE)</f>
        <v>Midfielder</v>
      </c>
      <c r="D90" t="s">
        <v>175</v>
      </c>
      <c r="E90" t="s">
        <v>62</v>
      </c>
      <c r="F90" t="s">
        <v>21</v>
      </c>
      <c r="G90" t="str">
        <f>VLOOKUP(E90, Tiers!M$1:P$134, 3, FALSE)</f>
        <v>ENG1</v>
      </c>
      <c r="H90">
        <f>VLOOKUP(G90, Tiers!B$1:C$134, 2, FALSE)</f>
        <v>1</v>
      </c>
      <c r="I90" s="26" t="s">
        <v>6016</v>
      </c>
      <c r="J90">
        <f t="shared" si="6"/>
        <v>5</v>
      </c>
      <c r="K90">
        <f t="shared" si="7"/>
        <v>3</v>
      </c>
      <c r="L90">
        <f t="shared" si="8"/>
        <v>5893</v>
      </c>
      <c r="M90">
        <f t="shared" si="9"/>
        <v>193</v>
      </c>
      <c r="N90">
        <v>16</v>
      </c>
      <c r="O90" t="s">
        <v>74</v>
      </c>
      <c r="P90" t="s">
        <v>21</v>
      </c>
      <c r="Q90" t="s">
        <v>22</v>
      </c>
      <c r="R90" t="s">
        <v>21</v>
      </c>
      <c r="W90">
        <v>176</v>
      </c>
      <c r="X90">
        <v>66</v>
      </c>
      <c r="Y90">
        <v>0</v>
      </c>
      <c r="Z90">
        <v>0</v>
      </c>
    </row>
    <row r="91" spans="1:26" ht="15.95">
      <c r="A91" t="s">
        <v>279</v>
      </c>
      <c r="B91" t="s">
        <v>16</v>
      </c>
      <c r="C91" t="str">
        <f>VLOOKUP(B91, Positions!A$1:B$160, 2, FALSE)</f>
        <v>Forward</v>
      </c>
      <c r="D91" t="s">
        <v>236</v>
      </c>
      <c r="E91" t="s">
        <v>5665</v>
      </c>
      <c r="F91" t="s">
        <v>21</v>
      </c>
      <c r="G91" t="str">
        <f>VLOOKUP(E91, Tiers!M$1:P$134, 3, FALSE)</f>
        <v>ENG2</v>
      </c>
      <c r="H91">
        <f>VLOOKUP(G91, Tiers!B$1:C$134, 2, FALSE)</f>
        <v>3</v>
      </c>
      <c r="I91" s="26" t="s">
        <v>6016</v>
      </c>
      <c r="J91">
        <f t="shared" si="6"/>
        <v>5</v>
      </c>
      <c r="K91">
        <f t="shared" si="7"/>
        <v>3</v>
      </c>
      <c r="L91">
        <f t="shared" si="8"/>
        <v>5893</v>
      </c>
      <c r="M91">
        <f t="shared" si="9"/>
        <v>193</v>
      </c>
      <c r="N91">
        <v>16</v>
      </c>
      <c r="O91" t="s">
        <v>5666</v>
      </c>
      <c r="P91" t="s">
        <v>21</v>
      </c>
      <c r="Q91" t="s">
        <v>22</v>
      </c>
      <c r="R91" t="s">
        <v>21</v>
      </c>
      <c r="W91">
        <v>168</v>
      </c>
      <c r="X91">
        <v>62</v>
      </c>
      <c r="Y91">
        <v>0</v>
      </c>
      <c r="Z91">
        <v>0</v>
      </c>
    </row>
    <row r="92" spans="1:26" ht="15.95">
      <c r="A92" t="s">
        <v>280</v>
      </c>
      <c r="B92" t="s">
        <v>281</v>
      </c>
      <c r="C92" t="str">
        <f>VLOOKUP(B92, Positions!A$1:B$160, 2, FALSE)</f>
        <v>Forward</v>
      </c>
      <c r="D92" t="s">
        <v>282</v>
      </c>
      <c r="E92" t="s">
        <v>62</v>
      </c>
      <c r="F92" t="s">
        <v>21</v>
      </c>
      <c r="G92" t="str">
        <f>VLOOKUP(E92, Tiers!M$1:P$134, 3, FALSE)</f>
        <v>ENG1</v>
      </c>
      <c r="H92">
        <f>VLOOKUP(G92, Tiers!B$1:C$134, 2, FALSE)</f>
        <v>1</v>
      </c>
      <c r="I92" s="26" t="s">
        <v>6017</v>
      </c>
      <c r="J92">
        <f t="shared" si="6"/>
        <v>5</v>
      </c>
      <c r="K92">
        <f t="shared" si="7"/>
        <v>3</v>
      </c>
      <c r="L92">
        <f t="shared" si="8"/>
        <v>5894</v>
      </c>
      <c r="M92">
        <f t="shared" si="9"/>
        <v>193</v>
      </c>
      <c r="N92">
        <v>16</v>
      </c>
      <c r="O92" t="s">
        <v>74</v>
      </c>
      <c r="P92" t="s">
        <v>21</v>
      </c>
      <c r="Q92" t="s">
        <v>22</v>
      </c>
      <c r="R92" t="s">
        <v>21</v>
      </c>
      <c r="W92">
        <v>175</v>
      </c>
      <c r="X92">
        <v>59</v>
      </c>
      <c r="Y92">
        <v>0</v>
      </c>
      <c r="Z92">
        <v>0</v>
      </c>
    </row>
    <row r="93" spans="1:26" ht="15.95">
      <c r="A93" t="s">
        <v>283</v>
      </c>
      <c r="B93" t="s">
        <v>106</v>
      </c>
      <c r="C93" t="str">
        <f>VLOOKUP(B93, Positions!A$1:B$160, 2, FALSE)</f>
        <v>Midfielder</v>
      </c>
      <c r="D93" t="s">
        <v>284</v>
      </c>
      <c r="E93" t="s">
        <v>5665</v>
      </c>
      <c r="F93" t="s">
        <v>21</v>
      </c>
      <c r="G93" t="str">
        <f>VLOOKUP(E93, Tiers!M$1:P$134, 3, FALSE)</f>
        <v>ENG2</v>
      </c>
      <c r="H93">
        <f>VLOOKUP(G93, Tiers!B$1:C$134, 2, FALSE)</f>
        <v>3</v>
      </c>
      <c r="I93" s="26" t="s">
        <v>6018</v>
      </c>
      <c r="J93">
        <f t="shared" si="6"/>
        <v>5</v>
      </c>
      <c r="K93">
        <f t="shared" si="7"/>
        <v>3</v>
      </c>
      <c r="L93">
        <f t="shared" si="8"/>
        <v>5898</v>
      </c>
      <c r="M93">
        <f t="shared" si="9"/>
        <v>193</v>
      </c>
      <c r="N93">
        <v>16</v>
      </c>
      <c r="O93" t="s">
        <v>285</v>
      </c>
      <c r="P93" t="s">
        <v>21</v>
      </c>
      <c r="Q93" t="s">
        <v>22</v>
      </c>
      <c r="R93" t="s">
        <v>21</v>
      </c>
      <c r="W93">
        <v>192</v>
      </c>
      <c r="X93">
        <v>75</v>
      </c>
      <c r="Y93">
        <v>0</v>
      </c>
      <c r="Z93">
        <v>0</v>
      </c>
    </row>
    <row r="94" spans="1:26" ht="15.95">
      <c r="A94" t="s">
        <v>287</v>
      </c>
      <c r="B94" t="s">
        <v>102</v>
      </c>
      <c r="C94" t="str">
        <f>VLOOKUP(B94, Positions!A$1:B$160, 2, FALSE)</f>
        <v>Defender</v>
      </c>
      <c r="D94" t="s">
        <v>229</v>
      </c>
      <c r="E94" t="s">
        <v>5665</v>
      </c>
      <c r="F94" t="s">
        <v>21</v>
      </c>
      <c r="G94" t="str">
        <f>VLOOKUP(E94, Tiers!M$1:P$134, 3, FALSE)</f>
        <v>ENG2</v>
      </c>
      <c r="H94">
        <f>VLOOKUP(G94, Tiers!B$1:C$134, 2, FALSE)</f>
        <v>3</v>
      </c>
      <c r="I94" s="26" t="s">
        <v>6019</v>
      </c>
      <c r="J94">
        <f t="shared" si="6"/>
        <v>5</v>
      </c>
      <c r="K94">
        <f t="shared" si="7"/>
        <v>3</v>
      </c>
      <c r="L94">
        <f t="shared" si="8"/>
        <v>5899</v>
      </c>
      <c r="M94">
        <f t="shared" si="9"/>
        <v>193</v>
      </c>
      <c r="N94">
        <v>16</v>
      </c>
      <c r="O94" t="s">
        <v>6020</v>
      </c>
      <c r="P94" t="s">
        <v>21</v>
      </c>
      <c r="Q94" t="s">
        <v>22</v>
      </c>
      <c r="R94" t="s">
        <v>21</v>
      </c>
      <c r="W94">
        <v>181</v>
      </c>
      <c r="X94">
        <v>70</v>
      </c>
      <c r="Y94">
        <v>0</v>
      </c>
      <c r="Z94">
        <v>0</v>
      </c>
    </row>
    <row r="95" spans="1:26" ht="15.95">
      <c r="A95" t="s">
        <v>289</v>
      </c>
      <c r="B95" t="s">
        <v>16</v>
      </c>
      <c r="C95" t="str">
        <f>VLOOKUP(B95, Positions!A$1:B$160, 2, FALSE)</f>
        <v>Forward</v>
      </c>
      <c r="D95" t="s">
        <v>290</v>
      </c>
      <c r="E95" t="s">
        <v>5665</v>
      </c>
      <c r="F95" t="s">
        <v>21</v>
      </c>
      <c r="G95" t="str">
        <f>VLOOKUP(E95, Tiers!M$1:P$134, 3, FALSE)</f>
        <v>ENG2</v>
      </c>
      <c r="H95">
        <f>VLOOKUP(G95, Tiers!B$1:C$134, 2, FALSE)</f>
        <v>3</v>
      </c>
      <c r="I95" s="26" t="s">
        <v>6019</v>
      </c>
      <c r="J95">
        <f t="shared" si="6"/>
        <v>5</v>
      </c>
      <c r="K95">
        <f t="shared" si="7"/>
        <v>3</v>
      </c>
      <c r="L95">
        <f t="shared" si="8"/>
        <v>5899</v>
      </c>
      <c r="M95">
        <f t="shared" si="9"/>
        <v>193</v>
      </c>
      <c r="N95">
        <v>16</v>
      </c>
      <c r="O95" t="s">
        <v>5666</v>
      </c>
      <c r="P95" t="s">
        <v>21</v>
      </c>
      <c r="Q95" t="s">
        <v>22</v>
      </c>
      <c r="R95" t="s">
        <v>21</v>
      </c>
      <c r="W95">
        <v>177</v>
      </c>
      <c r="X95">
        <v>68</v>
      </c>
      <c r="Y95">
        <v>0</v>
      </c>
      <c r="Z95">
        <v>0</v>
      </c>
    </row>
    <row r="96" spans="1:26" ht="15.95">
      <c r="A96" t="s">
        <v>292</v>
      </c>
      <c r="B96" t="s">
        <v>166</v>
      </c>
      <c r="C96" t="str">
        <f>VLOOKUP(B96, Positions!A$1:B$160, 2, FALSE)</f>
        <v>Goalkeeper</v>
      </c>
      <c r="D96" t="s">
        <v>27</v>
      </c>
      <c r="E96" t="s">
        <v>5663</v>
      </c>
      <c r="F96" t="s">
        <v>21</v>
      </c>
      <c r="G96" t="str">
        <f>VLOOKUP(E96, Tiers!M$1:P$134, 3, FALSE)</f>
        <v>ENG4</v>
      </c>
      <c r="H96">
        <f>VLOOKUP(G96, Tiers!B$1:C$134, 2, FALSE)</f>
        <v>5</v>
      </c>
      <c r="I96" s="26" t="s">
        <v>6021</v>
      </c>
      <c r="J96">
        <f t="shared" si="6"/>
        <v>5</v>
      </c>
      <c r="K96">
        <f t="shared" si="7"/>
        <v>3</v>
      </c>
      <c r="L96">
        <f t="shared" si="8"/>
        <v>5903</v>
      </c>
      <c r="M96">
        <f t="shared" si="9"/>
        <v>193</v>
      </c>
      <c r="N96">
        <v>16</v>
      </c>
      <c r="O96" t="s">
        <v>5666</v>
      </c>
      <c r="P96" t="s">
        <v>21</v>
      </c>
      <c r="Q96" t="s">
        <v>22</v>
      </c>
      <c r="R96" t="s">
        <v>21</v>
      </c>
      <c r="W96">
        <v>192</v>
      </c>
      <c r="X96">
        <v>79</v>
      </c>
      <c r="Y96">
        <v>0</v>
      </c>
      <c r="Z96">
        <v>0</v>
      </c>
    </row>
    <row r="97" spans="1:26" ht="15.95">
      <c r="A97" t="s">
        <v>293</v>
      </c>
      <c r="B97" t="s">
        <v>42</v>
      </c>
      <c r="C97" t="str">
        <f>VLOOKUP(B97, Positions!A$1:B$160, 2, FALSE)</f>
        <v>Midfielder</v>
      </c>
      <c r="D97" t="s">
        <v>162</v>
      </c>
      <c r="E97" t="s">
        <v>5663</v>
      </c>
      <c r="F97" t="s">
        <v>21</v>
      </c>
      <c r="G97" t="str">
        <f>VLOOKUP(E97, Tiers!M$1:P$134, 3, FALSE)</f>
        <v>ENG4</v>
      </c>
      <c r="H97">
        <f>VLOOKUP(G97, Tiers!B$1:C$134, 2, FALSE)</f>
        <v>5</v>
      </c>
      <c r="I97" s="26" t="s">
        <v>6021</v>
      </c>
      <c r="J97">
        <f t="shared" si="6"/>
        <v>5</v>
      </c>
      <c r="K97">
        <f t="shared" si="7"/>
        <v>3</v>
      </c>
      <c r="L97">
        <f t="shared" si="8"/>
        <v>5903</v>
      </c>
      <c r="M97">
        <f t="shared" si="9"/>
        <v>193</v>
      </c>
      <c r="N97">
        <v>16</v>
      </c>
      <c r="O97" t="s">
        <v>294</v>
      </c>
      <c r="P97" t="s">
        <v>21</v>
      </c>
      <c r="Q97" t="s">
        <v>22</v>
      </c>
      <c r="R97" t="s">
        <v>21</v>
      </c>
      <c r="W97">
        <v>176</v>
      </c>
      <c r="X97">
        <v>67</v>
      </c>
      <c r="Y97">
        <v>0</v>
      </c>
      <c r="Z97">
        <v>0</v>
      </c>
    </row>
    <row r="98" spans="1:26" ht="15.95">
      <c r="A98" t="s">
        <v>295</v>
      </c>
      <c r="B98" t="s">
        <v>42</v>
      </c>
      <c r="C98" t="str">
        <f>VLOOKUP(B98, Positions!A$1:B$160, 2, FALSE)</f>
        <v>Midfielder</v>
      </c>
      <c r="D98" t="s">
        <v>73</v>
      </c>
      <c r="E98" t="s">
        <v>5664</v>
      </c>
      <c r="F98" t="s">
        <v>21</v>
      </c>
      <c r="G98" t="str">
        <f>VLOOKUP(E98, Tiers!M$1:P$134, 3, FALSE)</f>
        <v>ENG3</v>
      </c>
      <c r="H98">
        <f>VLOOKUP(G98, Tiers!B$1:C$134, 2, FALSE)</f>
        <v>4</v>
      </c>
      <c r="I98" s="26" t="s">
        <v>6021</v>
      </c>
      <c r="J98">
        <f t="shared" si="6"/>
        <v>5</v>
      </c>
      <c r="K98">
        <f t="shared" si="7"/>
        <v>3</v>
      </c>
      <c r="L98">
        <f t="shared" si="8"/>
        <v>5903</v>
      </c>
      <c r="M98">
        <f t="shared" si="9"/>
        <v>193</v>
      </c>
      <c r="N98">
        <v>16</v>
      </c>
      <c r="O98" t="s">
        <v>5666</v>
      </c>
      <c r="P98" t="s">
        <v>21</v>
      </c>
      <c r="Q98" t="s">
        <v>22</v>
      </c>
      <c r="R98" t="s">
        <v>21</v>
      </c>
      <c r="W98">
        <v>192</v>
      </c>
      <c r="X98">
        <v>79</v>
      </c>
      <c r="Y98">
        <v>0</v>
      </c>
      <c r="Z98">
        <v>0</v>
      </c>
    </row>
    <row r="99" spans="1:26" ht="15.95">
      <c r="A99" t="s">
        <v>296</v>
      </c>
      <c r="B99" t="s">
        <v>42</v>
      </c>
      <c r="C99" t="str">
        <f>VLOOKUP(B99, Positions!A$1:B$160, 2, FALSE)</f>
        <v>Midfielder</v>
      </c>
      <c r="D99" t="s">
        <v>159</v>
      </c>
      <c r="E99" t="s">
        <v>5665</v>
      </c>
      <c r="F99" t="s">
        <v>21</v>
      </c>
      <c r="G99" t="str">
        <f>VLOOKUP(E99, Tiers!M$1:P$134, 3, FALSE)</f>
        <v>ENG2</v>
      </c>
      <c r="H99">
        <f>VLOOKUP(G99, Tiers!B$1:C$134, 2, FALSE)</f>
        <v>3</v>
      </c>
      <c r="I99" s="26" t="s">
        <v>6022</v>
      </c>
      <c r="J99">
        <f t="shared" si="6"/>
        <v>5</v>
      </c>
      <c r="K99">
        <f t="shared" si="7"/>
        <v>3</v>
      </c>
      <c r="L99">
        <f t="shared" si="8"/>
        <v>5904</v>
      </c>
      <c r="M99">
        <f t="shared" si="9"/>
        <v>193</v>
      </c>
      <c r="N99">
        <v>16</v>
      </c>
      <c r="O99" t="s">
        <v>159</v>
      </c>
      <c r="P99" t="s">
        <v>21</v>
      </c>
      <c r="Q99" t="s">
        <v>22</v>
      </c>
      <c r="R99" t="s">
        <v>21</v>
      </c>
      <c r="W99">
        <v>181</v>
      </c>
      <c r="X99">
        <v>63</v>
      </c>
      <c r="Y99">
        <v>0</v>
      </c>
      <c r="Z99">
        <v>0</v>
      </c>
    </row>
    <row r="100" spans="1:26" ht="15.95">
      <c r="A100" t="s">
        <v>297</v>
      </c>
      <c r="B100" t="s">
        <v>298</v>
      </c>
      <c r="C100" t="str">
        <f>VLOOKUP(B100, Positions!A$1:B$160, 2, FALSE)</f>
        <v>Defender</v>
      </c>
      <c r="D100" t="s">
        <v>236</v>
      </c>
      <c r="E100" t="s">
        <v>5665</v>
      </c>
      <c r="F100" t="s">
        <v>21</v>
      </c>
      <c r="G100" t="str">
        <f>VLOOKUP(E100, Tiers!M$1:P$134, 3, FALSE)</f>
        <v>ENG2</v>
      </c>
      <c r="H100">
        <f>VLOOKUP(G100, Tiers!B$1:C$134, 2, FALSE)</f>
        <v>3</v>
      </c>
      <c r="I100" s="26" t="s">
        <v>6023</v>
      </c>
      <c r="J100">
        <f t="shared" si="6"/>
        <v>4</v>
      </c>
      <c r="K100">
        <f t="shared" si="7"/>
        <v>3</v>
      </c>
      <c r="L100">
        <f t="shared" si="8"/>
        <v>5906</v>
      </c>
      <c r="M100">
        <f t="shared" si="9"/>
        <v>194</v>
      </c>
      <c r="N100">
        <v>16</v>
      </c>
      <c r="O100" t="s">
        <v>5666</v>
      </c>
      <c r="P100" t="s">
        <v>21</v>
      </c>
      <c r="Q100" t="s">
        <v>22</v>
      </c>
      <c r="R100" t="s">
        <v>21</v>
      </c>
      <c r="W100">
        <v>173</v>
      </c>
      <c r="X100">
        <v>65</v>
      </c>
      <c r="Y100">
        <v>0</v>
      </c>
      <c r="Z100">
        <v>0</v>
      </c>
    </row>
    <row r="101" spans="1:26" ht="15.95">
      <c r="A101" t="s">
        <v>299</v>
      </c>
      <c r="B101" t="s">
        <v>300</v>
      </c>
      <c r="C101" t="str">
        <f>VLOOKUP(B101, Positions!A$1:B$160, 2, FALSE)</f>
        <v>Midfielder</v>
      </c>
      <c r="D101" t="s">
        <v>142</v>
      </c>
      <c r="E101" t="s">
        <v>5663</v>
      </c>
      <c r="F101" t="s">
        <v>21</v>
      </c>
      <c r="G101" t="str">
        <f>VLOOKUP(E101, Tiers!M$1:P$134, 3, FALSE)</f>
        <v>ENG4</v>
      </c>
      <c r="H101">
        <f>VLOOKUP(G101, Tiers!B$1:C$134, 2, FALSE)</f>
        <v>5</v>
      </c>
      <c r="I101" s="26" t="s">
        <v>6023</v>
      </c>
      <c r="J101">
        <f t="shared" si="6"/>
        <v>4</v>
      </c>
      <c r="K101">
        <f t="shared" si="7"/>
        <v>3</v>
      </c>
      <c r="L101">
        <f t="shared" si="8"/>
        <v>5906</v>
      </c>
      <c r="M101">
        <f t="shared" si="9"/>
        <v>194</v>
      </c>
      <c r="N101">
        <v>16</v>
      </c>
      <c r="O101" t="s">
        <v>142</v>
      </c>
      <c r="P101" t="s">
        <v>21</v>
      </c>
      <c r="Q101" t="s">
        <v>22</v>
      </c>
      <c r="R101" t="s">
        <v>21</v>
      </c>
      <c r="W101">
        <v>173</v>
      </c>
      <c r="X101">
        <v>57</v>
      </c>
      <c r="Y101">
        <v>0</v>
      </c>
      <c r="Z101">
        <v>0</v>
      </c>
    </row>
    <row r="102" spans="1:26" ht="15.95">
      <c r="A102" t="s">
        <v>301</v>
      </c>
      <c r="B102" t="s">
        <v>81</v>
      </c>
      <c r="C102" t="str">
        <f>VLOOKUP(B102, Positions!A$1:B$160, 2, FALSE)</f>
        <v>Defender</v>
      </c>
      <c r="D102" t="s">
        <v>142</v>
      </c>
      <c r="E102" t="s">
        <v>5663</v>
      </c>
      <c r="F102" t="s">
        <v>21</v>
      </c>
      <c r="G102" t="str">
        <f>VLOOKUP(E102, Tiers!M$1:P$134, 3, FALSE)</f>
        <v>ENG4</v>
      </c>
      <c r="H102">
        <f>VLOOKUP(G102, Tiers!B$1:C$134, 2, FALSE)</f>
        <v>5</v>
      </c>
      <c r="I102" s="26" t="s">
        <v>6023</v>
      </c>
      <c r="J102">
        <f t="shared" si="6"/>
        <v>4</v>
      </c>
      <c r="K102">
        <f t="shared" si="7"/>
        <v>3</v>
      </c>
      <c r="L102">
        <f t="shared" si="8"/>
        <v>5906</v>
      </c>
      <c r="M102">
        <f t="shared" si="9"/>
        <v>194</v>
      </c>
      <c r="N102">
        <v>16</v>
      </c>
      <c r="O102" t="s">
        <v>142</v>
      </c>
      <c r="P102" t="s">
        <v>21</v>
      </c>
      <c r="Q102" t="s">
        <v>22</v>
      </c>
      <c r="R102" t="s">
        <v>21</v>
      </c>
      <c r="W102">
        <v>182</v>
      </c>
      <c r="X102">
        <v>63</v>
      </c>
      <c r="Y102">
        <v>0</v>
      </c>
      <c r="Z102">
        <v>0</v>
      </c>
    </row>
    <row r="103" spans="1:26" ht="15.95">
      <c r="A103" t="s">
        <v>302</v>
      </c>
      <c r="B103" t="s">
        <v>16</v>
      </c>
      <c r="C103" t="str">
        <f>VLOOKUP(B103, Positions!A$1:B$160, 2, FALSE)</f>
        <v>Forward</v>
      </c>
      <c r="D103" t="s">
        <v>121</v>
      </c>
      <c r="E103" t="s">
        <v>5663</v>
      </c>
      <c r="F103" t="s">
        <v>21</v>
      </c>
      <c r="G103" t="str">
        <f>VLOOKUP(E103, Tiers!M$1:P$134, 3, FALSE)</f>
        <v>ENG4</v>
      </c>
      <c r="H103">
        <f>VLOOKUP(G103, Tiers!B$1:C$134, 2, FALSE)</f>
        <v>5</v>
      </c>
      <c r="I103" s="26" t="s">
        <v>6023</v>
      </c>
      <c r="J103">
        <f t="shared" si="6"/>
        <v>4</v>
      </c>
      <c r="K103">
        <f t="shared" si="7"/>
        <v>3</v>
      </c>
      <c r="L103">
        <f t="shared" si="8"/>
        <v>5906</v>
      </c>
      <c r="M103">
        <f t="shared" si="9"/>
        <v>194</v>
      </c>
      <c r="N103">
        <v>16</v>
      </c>
      <c r="O103" t="s">
        <v>5666</v>
      </c>
      <c r="P103" t="s">
        <v>21</v>
      </c>
      <c r="Q103" t="s">
        <v>22</v>
      </c>
      <c r="R103" t="s">
        <v>21</v>
      </c>
      <c r="W103">
        <v>182</v>
      </c>
      <c r="X103">
        <v>70</v>
      </c>
      <c r="Y103">
        <v>0</v>
      </c>
      <c r="Z103">
        <v>0</v>
      </c>
    </row>
    <row r="104" spans="1:26" ht="15.95">
      <c r="A104" t="s">
        <v>303</v>
      </c>
      <c r="B104" t="s">
        <v>304</v>
      </c>
      <c r="C104" t="str">
        <f>VLOOKUP(B104, Positions!A$1:B$160, 2, FALSE)</f>
        <v>Defender</v>
      </c>
      <c r="D104" t="s">
        <v>236</v>
      </c>
      <c r="E104" t="s">
        <v>5665</v>
      </c>
      <c r="F104" t="s">
        <v>21</v>
      </c>
      <c r="G104" t="str">
        <f>VLOOKUP(E104, Tiers!M$1:P$134, 3, FALSE)</f>
        <v>ENG2</v>
      </c>
      <c r="H104">
        <f>VLOOKUP(G104, Tiers!B$1:C$134, 2, FALSE)</f>
        <v>3</v>
      </c>
      <c r="I104" s="26" t="s">
        <v>6023</v>
      </c>
      <c r="J104">
        <f t="shared" si="6"/>
        <v>4</v>
      </c>
      <c r="K104">
        <f t="shared" si="7"/>
        <v>3</v>
      </c>
      <c r="L104">
        <f t="shared" si="8"/>
        <v>5906</v>
      </c>
      <c r="M104">
        <f t="shared" si="9"/>
        <v>194</v>
      </c>
      <c r="N104">
        <v>16</v>
      </c>
      <c r="O104" t="s">
        <v>5666</v>
      </c>
      <c r="P104" t="s">
        <v>21</v>
      </c>
      <c r="Q104" t="s">
        <v>22</v>
      </c>
      <c r="R104" t="s">
        <v>21</v>
      </c>
      <c r="W104">
        <v>171</v>
      </c>
      <c r="X104">
        <v>63</v>
      </c>
      <c r="Y104">
        <v>0</v>
      </c>
      <c r="Z104">
        <v>0</v>
      </c>
    </row>
    <row r="105" spans="1:26" ht="15.95">
      <c r="A105" t="s">
        <v>305</v>
      </c>
      <c r="B105" t="s">
        <v>166</v>
      </c>
      <c r="C105" t="str">
        <f>VLOOKUP(B105, Positions!A$1:B$160, 2, FALSE)</f>
        <v>Goalkeeper</v>
      </c>
      <c r="D105" t="s">
        <v>121</v>
      </c>
      <c r="E105" t="s">
        <v>5663</v>
      </c>
      <c r="F105" t="s">
        <v>21</v>
      </c>
      <c r="G105" t="str">
        <f>VLOOKUP(E105, Tiers!M$1:P$134, 3, FALSE)</f>
        <v>ENG4</v>
      </c>
      <c r="H105">
        <f>VLOOKUP(G105, Tiers!B$1:C$134, 2, FALSE)</f>
        <v>5</v>
      </c>
      <c r="I105" s="26" t="s">
        <v>6024</v>
      </c>
      <c r="J105">
        <f t="shared" si="6"/>
        <v>4</v>
      </c>
      <c r="K105">
        <f t="shared" si="7"/>
        <v>3</v>
      </c>
      <c r="L105">
        <f t="shared" si="8"/>
        <v>5907</v>
      </c>
      <c r="M105">
        <f t="shared" si="9"/>
        <v>194</v>
      </c>
      <c r="N105">
        <v>16</v>
      </c>
      <c r="O105" t="s">
        <v>5666</v>
      </c>
      <c r="P105" t="s">
        <v>21</v>
      </c>
      <c r="Q105" t="s">
        <v>22</v>
      </c>
      <c r="R105" t="s">
        <v>21</v>
      </c>
      <c r="W105">
        <v>184</v>
      </c>
      <c r="X105">
        <v>73</v>
      </c>
      <c r="Y105">
        <v>0</v>
      </c>
      <c r="Z105">
        <v>0</v>
      </c>
    </row>
    <row r="106" spans="1:26" ht="15.95">
      <c r="A106" t="s">
        <v>307</v>
      </c>
      <c r="B106" t="s">
        <v>31</v>
      </c>
      <c r="C106" t="str">
        <f>VLOOKUP(B106, Positions!A$1:B$160, 2, FALSE)</f>
        <v>Defender</v>
      </c>
      <c r="D106" t="s">
        <v>308</v>
      </c>
      <c r="E106" t="s">
        <v>5666</v>
      </c>
      <c r="F106" t="s">
        <v>465</v>
      </c>
      <c r="G106" t="str">
        <f>VLOOKUP(E106, Tiers!M$1:P$134, 3, FALSE)</f>
        <v>NONE</v>
      </c>
      <c r="H106">
        <f>VLOOKUP(G106, Tiers!B$1:C$134, 2, FALSE)</f>
        <v>7</v>
      </c>
      <c r="I106" s="26" t="s">
        <v>6024</v>
      </c>
      <c r="J106">
        <f t="shared" si="6"/>
        <v>4</v>
      </c>
      <c r="K106">
        <f t="shared" si="7"/>
        <v>3</v>
      </c>
      <c r="L106">
        <f t="shared" si="8"/>
        <v>5907</v>
      </c>
      <c r="M106">
        <f t="shared" si="9"/>
        <v>194</v>
      </c>
      <c r="N106">
        <v>16</v>
      </c>
      <c r="O106" t="s">
        <v>310</v>
      </c>
      <c r="P106" t="s">
        <v>21</v>
      </c>
      <c r="Q106" t="s">
        <v>22</v>
      </c>
      <c r="R106" t="s">
        <v>21</v>
      </c>
      <c r="W106">
        <v>177</v>
      </c>
      <c r="X106">
        <v>65</v>
      </c>
      <c r="Y106">
        <v>0</v>
      </c>
      <c r="Z106">
        <v>0</v>
      </c>
    </row>
    <row r="107" spans="1:26" ht="15.95">
      <c r="A107" t="s">
        <v>311</v>
      </c>
      <c r="B107" t="s">
        <v>42</v>
      </c>
      <c r="C107" t="str">
        <f>VLOOKUP(B107, Positions!A$1:B$160, 2, FALSE)</f>
        <v>Midfielder</v>
      </c>
      <c r="D107" t="s">
        <v>134</v>
      </c>
      <c r="E107" t="s">
        <v>5664</v>
      </c>
      <c r="F107" t="s">
        <v>21</v>
      </c>
      <c r="G107" t="str">
        <f>VLOOKUP(E107, Tiers!M$1:P$134, 3, FALSE)</f>
        <v>ENG3</v>
      </c>
      <c r="H107">
        <f>VLOOKUP(G107, Tiers!B$1:C$134, 2, FALSE)</f>
        <v>4</v>
      </c>
      <c r="I107" s="26" t="s">
        <v>6024</v>
      </c>
      <c r="J107">
        <f t="shared" si="6"/>
        <v>4</v>
      </c>
      <c r="K107">
        <f t="shared" si="7"/>
        <v>3</v>
      </c>
      <c r="L107">
        <f t="shared" si="8"/>
        <v>5907</v>
      </c>
      <c r="M107">
        <f t="shared" si="9"/>
        <v>194</v>
      </c>
      <c r="N107">
        <v>16</v>
      </c>
      <c r="O107" t="s">
        <v>312</v>
      </c>
      <c r="P107" t="s">
        <v>21</v>
      </c>
      <c r="Q107" t="s">
        <v>22</v>
      </c>
      <c r="R107" t="s">
        <v>21</v>
      </c>
      <c r="W107">
        <v>172</v>
      </c>
      <c r="X107">
        <v>62</v>
      </c>
      <c r="Y107">
        <v>0</v>
      </c>
      <c r="Z107">
        <v>0</v>
      </c>
    </row>
    <row r="108" spans="1:26" ht="15.95">
      <c r="A108" t="s">
        <v>313</v>
      </c>
      <c r="B108" t="s">
        <v>106</v>
      </c>
      <c r="C108" t="str">
        <f>VLOOKUP(B108, Positions!A$1:B$160, 2, FALSE)</f>
        <v>Midfielder</v>
      </c>
      <c r="D108" t="s">
        <v>121</v>
      </c>
      <c r="E108" t="s">
        <v>5663</v>
      </c>
      <c r="F108" t="s">
        <v>21</v>
      </c>
      <c r="G108" t="str">
        <f>VLOOKUP(E108, Tiers!M$1:P$134, 3, FALSE)</f>
        <v>ENG4</v>
      </c>
      <c r="H108">
        <f>VLOOKUP(G108, Tiers!B$1:C$134, 2, FALSE)</f>
        <v>5</v>
      </c>
      <c r="I108" s="26" t="s">
        <v>6025</v>
      </c>
      <c r="J108">
        <f t="shared" si="6"/>
        <v>4</v>
      </c>
      <c r="K108">
        <f t="shared" si="7"/>
        <v>3</v>
      </c>
      <c r="L108">
        <f t="shared" si="8"/>
        <v>5908</v>
      </c>
      <c r="M108">
        <f t="shared" si="9"/>
        <v>194</v>
      </c>
      <c r="N108">
        <v>16</v>
      </c>
      <c r="O108" t="s">
        <v>6026</v>
      </c>
      <c r="P108" t="s">
        <v>21</v>
      </c>
      <c r="Q108" t="s">
        <v>22</v>
      </c>
      <c r="R108" t="s">
        <v>21</v>
      </c>
      <c r="W108">
        <v>167</v>
      </c>
      <c r="X108">
        <v>61</v>
      </c>
      <c r="Y108">
        <v>0</v>
      </c>
      <c r="Z108">
        <v>0</v>
      </c>
    </row>
    <row r="109" spans="1:26" ht="15.95">
      <c r="A109" t="s">
        <v>316</v>
      </c>
      <c r="B109" t="s">
        <v>31</v>
      </c>
      <c r="C109" t="str">
        <f>VLOOKUP(B109, Positions!A$1:B$160, 2, FALSE)</f>
        <v>Defender</v>
      </c>
      <c r="D109" t="s">
        <v>271</v>
      </c>
      <c r="E109" t="s">
        <v>62</v>
      </c>
      <c r="F109" t="s">
        <v>21</v>
      </c>
      <c r="G109" t="str">
        <f>VLOOKUP(E109, Tiers!M$1:P$134, 3, FALSE)</f>
        <v>ENG1</v>
      </c>
      <c r="H109">
        <f>VLOOKUP(G109, Tiers!B$1:C$134, 2, FALSE)</f>
        <v>1</v>
      </c>
      <c r="I109" s="26" t="s">
        <v>6025</v>
      </c>
      <c r="J109">
        <f t="shared" si="6"/>
        <v>4</v>
      </c>
      <c r="K109">
        <f t="shared" si="7"/>
        <v>3</v>
      </c>
      <c r="L109">
        <f t="shared" si="8"/>
        <v>5908</v>
      </c>
      <c r="M109">
        <f t="shared" si="9"/>
        <v>194</v>
      </c>
      <c r="N109">
        <v>16</v>
      </c>
      <c r="O109" t="s">
        <v>5666</v>
      </c>
      <c r="P109" t="s">
        <v>21</v>
      </c>
      <c r="Q109" t="s">
        <v>22</v>
      </c>
      <c r="R109" t="s">
        <v>21</v>
      </c>
      <c r="W109">
        <v>184</v>
      </c>
      <c r="X109">
        <v>72</v>
      </c>
      <c r="Y109">
        <v>0</v>
      </c>
      <c r="Z109">
        <v>0</v>
      </c>
    </row>
    <row r="110" spans="1:26" ht="15.95">
      <c r="A110" t="s">
        <v>317</v>
      </c>
      <c r="B110" t="s">
        <v>166</v>
      </c>
      <c r="C110" t="str">
        <f>VLOOKUP(B110, Positions!A$1:B$160, 2, FALSE)</f>
        <v>Goalkeeper</v>
      </c>
      <c r="D110" t="s">
        <v>107</v>
      </c>
      <c r="E110" t="s">
        <v>5665</v>
      </c>
      <c r="F110" t="s">
        <v>21</v>
      </c>
      <c r="G110" t="str">
        <f>VLOOKUP(E110, Tiers!M$1:P$134, 3, FALSE)</f>
        <v>ENG2</v>
      </c>
      <c r="H110">
        <f>VLOOKUP(G110, Tiers!B$1:C$134, 2, FALSE)</f>
        <v>3</v>
      </c>
      <c r="I110" s="26" t="s">
        <v>6027</v>
      </c>
      <c r="J110">
        <f t="shared" si="6"/>
        <v>4</v>
      </c>
      <c r="K110">
        <f t="shared" si="7"/>
        <v>3</v>
      </c>
      <c r="L110">
        <f t="shared" si="8"/>
        <v>5909</v>
      </c>
      <c r="M110">
        <f t="shared" si="9"/>
        <v>194</v>
      </c>
      <c r="N110">
        <v>16</v>
      </c>
      <c r="O110" t="s">
        <v>5666</v>
      </c>
      <c r="P110" t="s">
        <v>21</v>
      </c>
      <c r="Q110" t="s">
        <v>22</v>
      </c>
      <c r="R110" t="s">
        <v>21</v>
      </c>
      <c r="W110">
        <v>187</v>
      </c>
      <c r="X110">
        <v>76</v>
      </c>
      <c r="Y110">
        <v>0</v>
      </c>
      <c r="Z110">
        <v>0</v>
      </c>
    </row>
    <row r="111" spans="1:26" ht="15.95">
      <c r="A111" t="s">
        <v>318</v>
      </c>
      <c r="B111" t="s">
        <v>16</v>
      </c>
      <c r="C111" t="str">
        <f>VLOOKUP(B111, Positions!A$1:B$160, 2, FALSE)</f>
        <v>Forward</v>
      </c>
      <c r="D111" t="s">
        <v>116</v>
      </c>
      <c r="E111" t="s">
        <v>62</v>
      </c>
      <c r="F111" t="s">
        <v>21</v>
      </c>
      <c r="G111" t="str">
        <f>VLOOKUP(E111, Tiers!M$1:P$134, 3, FALSE)</f>
        <v>ENG1</v>
      </c>
      <c r="H111">
        <f>VLOOKUP(G111, Tiers!B$1:C$134, 2, FALSE)</f>
        <v>1</v>
      </c>
      <c r="I111" s="26" t="s">
        <v>6028</v>
      </c>
      <c r="J111">
        <f t="shared" si="6"/>
        <v>4</v>
      </c>
      <c r="K111">
        <f t="shared" si="7"/>
        <v>3</v>
      </c>
      <c r="L111">
        <f t="shared" si="8"/>
        <v>5910</v>
      </c>
      <c r="M111">
        <f t="shared" si="9"/>
        <v>194</v>
      </c>
      <c r="N111">
        <v>16</v>
      </c>
      <c r="O111" t="s">
        <v>275</v>
      </c>
      <c r="P111" t="s">
        <v>21</v>
      </c>
      <c r="Q111" t="s">
        <v>22</v>
      </c>
      <c r="R111" t="s">
        <v>21</v>
      </c>
      <c r="S111" t="s">
        <v>319</v>
      </c>
      <c r="W111">
        <v>182</v>
      </c>
      <c r="X111">
        <v>71</v>
      </c>
      <c r="Y111">
        <v>0</v>
      </c>
      <c r="Z111">
        <v>0</v>
      </c>
    </row>
    <row r="112" spans="1:26" ht="15.95">
      <c r="A112" t="s">
        <v>320</v>
      </c>
      <c r="B112" t="s">
        <v>81</v>
      </c>
      <c r="C112" t="str">
        <f>VLOOKUP(B112, Positions!A$1:B$160, 2, FALSE)</f>
        <v>Defender</v>
      </c>
      <c r="D112" t="s">
        <v>86</v>
      </c>
      <c r="E112" t="s">
        <v>5664</v>
      </c>
      <c r="F112" t="s">
        <v>21</v>
      </c>
      <c r="G112" t="str">
        <f>VLOOKUP(E112, Tiers!M$1:P$134, 3, FALSE)</f>
        <v>ENG3</v>
      </c>
      <c r="H112">
        <f>VLOOKUP(G112, Tiers!B$1:C$134, 2, FALSE)</f>
        <v>4</v>
      </c>
      <c r="I112" s="26" t="s">
        <v>6029</v>
      </c>
      <c r="J112">
        <f t="shared" si="6"/>
        <v>4</v>
      </c>
      <c r="K112">
        <f t="shared" si="7"/>
        <v>3</v>
      </c>
      <c r="L112">
        <f t="shared" si="8"/>
        <v>5911</v>
      </c>
      <c r="M112">
        <f t="shared" si="9"/>
        <v>194</v>
      </c>
      <c r="N112">
        <v>16</v>
      </c>
      <c r="O112" t="s">
        <v>5666</v>
      </c>
      <c r="P112" t="s">
        <v>21</v>
      </c>
      <c r="Q112" t="s">
        <v>22</v>
      </c>
      <c r="R112" t="s">
        <v>21</v>
      </c>
      <c r="W112">
        <v>180</v>
      </c>
      <c r="X112">
        <v>68</v>
      </c>
      <c r="Y112">
        <v>0</v>
      </c>
      <c r="Z112">
        <v>0</v>
      </c>
    </row>
    <row r="113" spans="1:26" ht="15.95">
      <c r="A113" t="s">
        <v>321</v>
      </c>
      <c r="B113" t="s">
        <v>322</v>
      </c>
      <c r="C113" t="str">
        <f>VLOOKUP(B113, Positions!A$1:B$160, 2, FALSE)</f>
        <v>Midfielder</v>
      </c>
      <c r="D113" t="s">
        <v>236</v>
      </c>
      <c r="E113" t="s">
        <v>5665</v>
      </c>
      <c r="F113" t="s">
        <v>21</v>
      </c>
      <c r="G113" t="str">
        <f>VLOOKUP(E113, Tiers!M$1:P$134, 3, FALSE)</f>
        <v>ENG2</v>
      </c>
      <c r="H113">
        <f>VLOOKUP(G113, Tiers!B$1:C$134, 2, FALSE)</f>
        <v>3</v>
      </c>
      <c r="I113" s="26" t="s">
        <v>6030</v>
      </c>
      <c r="J113">
        <f t="shared" si="6"/>
        <v>4</v>
      </c>
      <c r="K113">
        <f t="shared" si="7"/>
        <v>3</v>
      </c>
      <c r="L113">
        <f t="shared" si="8"/>
        <v>5914</v>
      </c>
      <c r="M113">
        <f t="shared" si="9"/>
        <v>194</v>
      </c>
      <c r="N113">
        <v>16</v>
      </c>
      <c r="O113" t="s">
        <v>5666</v>
      </c>
      <c r="P113" t="s">
        <v>21</v>
      </c>
      <c r="Q113" t="s">
        <v>22</v>
      </c>
      <c r="R113" t="s">
        <v>21</v>
      </c>
      <c r="W113">
        <v>178</v>
      </c>
      <c r="X113">
        <v>68</v>
      </c>
      <c r="Y113">
        <v>0</v>
      </c>
      <c r="Z113">
        <v>0</v>
      </c>
    </row>
    <row r="114" spans="1:26" ht="15.95">
      <c r="A114" t="s">
        <v>323</v>
      </c>
      <c r="B114" t="s">
        <v>81</v>
      </c>
      <c r="C114" t="str">
        <f>VLOOKUP(B114, Positions!A$1:B$160, 2, FALSE)</f>
        <v>Defender</v>
      </c>
      <c r="D114" t="s">
        <v>68</v>
      </c>
      <c r="E114" t="s">
        <v>5663</v>
      </c>
      <c r="F114" t="s">
        <v>21</v>
      </c>
      <c r="G114" t="str">
        <f>VLOOKUP(E114, Tiers!M$1:P$134, 3, FALSE)</f>
        <v>ENG4</v>
      </c>
      <c r="H114">
        <f>VLOOKUP(G114, Tiers!B$1:C$134, 2, FALSE)</f>
        <v>5</v>
      </c>
      <c r="I114" s="26" t="s">
        <v>6030</v>
      </c>
      <c r="J114">
        <f t="shared" si="6"/>
        <v>4</v>
      </c>
      <c r="K114">
        <f t="shared" si="7"/>
        <v>3</v>
      </c>
      <c r="L114">
        <f t="shared" si="8"/>
        <v>5914</v>
      </c>
      <c r="M114">
        <f t="shared" si="9"/>
        <v>194</v>
      </c>
      <c r="N114">
        <v>16</v>
      </c>
      <c r="O114" t="s">
        <v>5666</v>
      </c>
      <c r="P114" t="s">
        <v>21</v>
      </c>
      <c r="Q114" t="s">
        <v>22</v>
      </c>
      <c r="R114" t="s">
        <v>21</v>
      </c>
      <c r="W114">
        <v>189</v>
      </c>
      <c r="X114">
        <v>85</v>
      </c>
      <c r="Y114">
        <v>0</v>
      </c>
      <c r="Z114">
        <v>0</v>
      </c>
    </row>
    <row r="115" spans="1:26" ht="15.95">
      <c r="A115" t="s">
        <v>325</v>
      </c>
      <c r="B115" t="s">
        <v>166</v>
      </c>
      <c r="C115" t="str">
        <f>VLOOKUP(B115, Positions!A$1:B$160, 2, FALSE)</f>
        <v>Goalkeeper</v>
      </c>
      <c r="D115" t="s">
        <v>326</v>
      </c>
      <c r="E115" t="s">
        <v>5663</v>
      </c>
      <c r="F115" t="s">
        <v>21</v>
      </c>
      <c r="G115" t="str">
        <f>VLOOKUP(E115, Tiers!M$1:P$134, 3, FALSE)</f>
        <v>ENG4</v>
      </c>
      <c r="H115">
        <f>VLOOKUP(G115, Tiers!B$1:C$134, 2, FALSE)</f>
        <v>5</v>
      </c>
      <c r="I115" s="26" t="s">
        <v>6031</v>
      </c>
      <c r="J115">
        <f t="shared" si="6"/>
        <v>4</v>
      </c>
      <c r="K115">
        <f t="shared" si="7"/>
        <v>3</v>
      </c>
      <c r="L115">
        <f t="shared" si="8"/>
        <v>5916</v>
      </c>
      <c r="M115">
        <f t="shared" si="9"/>
        <v>194</v>
      </c>
      <c r="N115">
        <v>16</v>
      </c>
      <c r="O115" t="s">
        <v>5666</v>
      </c>
      <c r="P115" t="s">
        <v>21</v>
      </c>
      <c r="Q115" t="s">
        <v>22</v>
      </c>
      <c r="R115" t="s">
        <v>21</v>
      </c>
      <c r="W115">
        <v>182</v>
      </c>
      <c r="X115">
        <v>72</v>
      </c>
      <c r="Y115">
        <v>0</v>
      </c>
      <c r="Z115">
        <v>0</v>
      </c>
    </row>
    <row r="116" spans="1:26" ht="15.95">
      <c r="A116" t="s">
        <v>327</v>
      </c>
      <c r="B116" t="s">
        <v>42</v>
      </c>
      <c r="C116" t="str">
        <f>VLOOKUP(B116, Positions!A$1:B$160, 2, FALSE)</f>
        <v>Midfielder</v>
      </c>
      <c r="D116" t="s">
        <v>207</v>
      </c>
      <c r="E116" t="s">
        <v>5663</v>
      </c>
      <c r="F116" t="s">
        <v>21</v>
      </c>
      <c r="G116" t="str">
        <f>VLOOKUP(E116, Tiers!M$1:P$134, 3, FALSE)</f>
        <v>ENG4</v>
      </c>
      <c r="H116">
        <f>VLOOKUP(G116, Tiers!B$1:C$134, 2, FALSE)</f>
        <v>5</v>
      </c>
      <c r="I116" s="26" t="s">
        <v>6031</v>
      </c>
      <c r="J116">
        <f t="shared" si="6"/>
        <v>4</v>
      </c>
      <c r="K116">
        <f t="shared" si="7"/>
        <v>3</v>
      </c>
      <c r="L116">
        <f t="shared" si="8"/>
        <v>5916</v>
      </c>
      <c r="M116">
        <f t="shared" si="9"/>
        <v>194</v>
      </c>
      <c r="N116">
        <v>16</v>
      </c>
      <c r="O116" t="s">
        <v>5666</v>
      </c>
      <c r="P116" t="s">
        <v>21</v>
      </c>
      <c r="Q116" t="s">
        <v>22</v>
      </c>
      <c r="R116" t="s">
        <v>21</v>
      </c>
      <c r="W116">
        <v>171</v>
      </c>
      <c r="X116">
        <v>63</v>
      </c>
      <c r="Y116">
        <v>0</v>
      </c>
      <c r="Z116">
        <v>0</v>
      </c>
    </row>
    <row r="117" spans="1:26" ht="15.95">
      <c r="A117" t="s">
        <v>328</v>
      </c>
      <c r="B117" t="s">
        <v>31</v>
      </c>
      <c r="C117" t="str">
        <f>VLOOKUP(B117, Positions!A$1:B$160, 2, FALSE)</f>
        <v>Defender</v>
      </c>
      <c r="D117" t="s">
        <v>329</v>
      </c>
      <c r="E117" t="s">
        <v>62</v>
      </c>
      <c r="F117" t="s">
        <v>21</v>
      </c>
      <c r="G117" t="str">
        <f>VLOOKUP(E117, Tiers!M$1:P$134, 3, FALSE)</f>
        <v>ENG1</v>
      </c>
      <c r="H117">
        <f>VLOOKUP(G117, Tiers!B$1:C$134, 2, FALSE)</f>
        <v>1</v>
      </c>
      <c r="I117" s="26" t="s">
        <v>6032</v>
      </c>
      <c r="J117">
        <f t="shared" si="6"/>
        <v>4</v>
      </c>
      <c r="K117">
        <f t="shared" si="7"/>
        <v>3</v>
      </c>
      <c r="L117">
        <f t="shared" si="8"/>
        <v>5917</v>
      </c>
      <c r="M117">
        <f t="shared" si="9"/>
        <v>194</v>
      </c>
      <c r="N117">
        <v>16</v>
      </c>
      <c r="O117" t="s">
        <v>330</v>
      </c>
      <c r="P117" t="s">
        <v>21</v>
      </c>
      <c r="Q117" t="s">
        <v>22</v>
      </c>
      <c r="R117" t="s">
        <v>21</v>
      </c>
      <c r="W117">
        <v>187</v>
      </c>
      <c r="X117">
        <v>73</v>
      </c>
      <c r="Y117">
        <v>0</v>
      </c>
      <c r="Z117">
        <v>0</v>
      </c>
    </row>
    <row r="118" spans="1:26" ht="15.95">
      <c r="A118" t="s">
        <v>331</v>
      </c>
      <c r="B118" t="s">
        <v>16</v>
      </c>
      <c r="C118" t="str">
        <f>VLOOKUP(B118, Positions!A$1:B$160, 2, FALSE)</f>
        <v>Forward</v>
      </c>
      <c r="D118" t="s">
        <v>332</v>
      </c>
      <c r="E118" t="s">
        <v>5665</v>
      </c>
      <c r="F118" t="s">
        <v>21</v>
      </c>
      <c r="G118" t="str">
        <f>VLOOKUP(E118, Tiers!M$1:P$134, 3, FALSE)</f>
        <v>ENG2</v>
      </c>
      <c r="H118">
        <f>VLOOKUP(G118, Tiers!B$1:C$134, 2, FALSE)</f>
        <v>3</v>
      </c>
      <c r="I118" s="26" t="s">
        <v>6033</v>
      </c>
      <c r="J118">
        <f t="shared" si="6"/>
        <v>4</v>
      </c>
      <c r="K118">
        <f t="shared" si="7"/>
        <v>3</v>
      </c>
      <c r="L118">
        <f t="shared" si="8"/>
        <v>5918</v>
      </c>
      <c r="M118">
        <f t="shared" si="9"/>
        <v>194</v>
      </c>
      <c r="N118">
        <v>16</v>
      </c>
      <c r="O118" t="s">
        <v>5790</v>
      </c>
      <c r="P118" t="s">
        <v>21</v>
      </c>
      <c r="Q118" t="s">
        <v>22</v>
      </c>
      <c r="R118" t="s">
        <v>21</v>
      </c>
      <c r="W118">
        <v>188</v>
      </c>
      <c r="X118">
        <v>75</v>
      </c>
      <c r="Y118">
        <v>0</v>
      </c>
      <c r="Z118">
        <v>0</v>
      </c>
    </row>
    <row r="119" spans="1:26" ht="15.95">
      <c r="A119" t="s">
        <v>334</v>
      </c>
      <c r="B119" t="s">
        <v>42</v>
      </c>
      <c r="C119" t="str">
        <f>VLOOKUP(B119, Positions!A$1:B$160, 2, FALSE)</f>
        <v>Midfielder</v>
      </c>
      <c r="D119" t="s">
        <v>265</v>
      </c>
      <c r="E119" t="s">
        <v>5665</v>
      </c>
      <c r="F119" t="s">
        <v>21</v>
      </c>
      <c r="G119" t="str">
        <f>VLOOKUP(E119, Tiers!M$1:P$134, 3, FALSE)</f>
        <v>ENG2</v>
      </c>
      <c r="H119">
        <f>VLOOKUP(G119, Tiers!B$1:C$134, 2, FALSE)</f>
        <v>3</v>
      </c>
      <c r="I119" s="26" t="s">
        <v>6034</v>
      </c>
      <c r="J119">
        <f t="shared" si="6"/>
        <v>4</v>
      </c>
      <c r="K119">
        <f t="shared" si="7"/>
        <v>3</v>
      </c>
      <c r="L119">
        <f t="shared" si="8"/>
        <v>5919</v>
      </c>
      <c r="M119">
        <f t="shared" si="9"/>
        <v>194</v>
      </c>
      <c r="N119">
        <v>16</v>
      </c>
      <c r="O119" t="s">
        <v>265</v>
      </c>
      <c r="P119" t="s">
        <v>21</v>
      </c>
      <c r="Q119" t="s">
        <v>22</v>
      </c>
      <c r="R119" t="s">
        <v>21</v>
      </c>
      <c r="W119">
        <v>168</v>
      </c>
      <c r="X119">
        <v>60</v>
      </c>
      <c r="Y119">
        <v>0</v>
      </c>
      <c r="Z119">
        <v>0</v>
      </c>
    </row>
    <row r="120" spans="1:26" ht="15.95">
      <c r="A120" t="s">
        <v>335</v>
      </c>
      <c r="B120" t="s">
        <v>16</v>
      </c>
      <c r="C120" t="str">
        <f>VLOOKUP(B120, Positions!A$1:B$160, 2, FALSE)</f>
        <v>Forward</v>
      </c>
      <c r="D120" t="s">
        <v>225</v>
      </c>
      <c r="E120" t="s">
        <v>62</v>
      </c>
      <c r="F120" t="s">
        <v>21</v>
      </c>
      <c r="G120" t="str">
        <f>VLOOKUP(E120, Tiers!M$1:P$134, 3, FALSE)</f>
        <v>ENG1</v>
      </c>
      <c r="H120">
        <f>VLOOKUP(G120, Tiers!B$1:C$134, 2, FALSE)</f>
        <v>1</v>
      </c>
      <c r="I120" s="26" t="s">
        <v>6035</v>
      </c>
      <c r="J120">
        <f t="shared" si="6"/>
        <v>4</v>
      </c>
      <c r="K120">
        <f t="shared" si="7"/>
        <v>3</v>
      </c>
      <c r="L120">
        <f t="shared" si="8"/>
        <v>5924</v>
      </c>
      <c r="M120">
        <f t="shared" si="9"/>
        <v>194</v>
      </c>
      <c r="N120">
        <v>16</v>
      </c>
      <c r="O120" t="s">
        <v>5666</v>
      </c>
      <c r="P120" t="s">
        <v>21</v>
      </c>
      <c r="Q120" t="s">
        <v>22</v>
      </c>
      <c r="R120" t="s">
        <v>21</v>
      </c>
      <c r="S120" t="s">
        <v>145</v>
      </c>
      <c r="W120">
        <v>188</v>
      </c>
      <c r="X120">
        <v>70</v>
      </c>
      <c r="Y120">
        <v>0</v>
      </c>
      <c r="Z120">
        <v>0</v>
      </c>
    </row>
    <row r="121" spans="1:26" ht="15.95">
      <c r="A121" t="s">
        <v>336</v>
      </c>
      <c r="B121" t="s">
        <v>337</v>
      </c>
      <c r="C121" t="str">
        <f>VLOOKUP(B121, Positions!A$1:B$160, 2, FALSE)</f>
        <v>Defender</v>
      </c>
      <c r="D121" t="s">
        <v>338</v>
      </c>
      <c r="E121" t="s">
        <v>5666</v>
      </c>
      <c r="F121" t="s">
        <v>21</v>
      </c>
      <c r="G121" t="str">
        <f>VLOOKUP(E121, Tiers!M$1:P$134, 3, FALSE)</f>
        <v>NONE</v>
      </c>
      <c r="H121">
        <f>VLOOKUP(G121, Tiers!B$1:C$134, 2, FALSE)</f>
        <v>7</v>
      </c>
      <c r="I121" s="26" t="s">
        <v>6036</v>
      </c>
      <c r="J121">
        <f t="shared" si="6"/>
        <v>4</v>
      </c>
      <c r="K121">
        <f t="shared" si="7"/>
        <v>3</v>
      </c>
      <c r="L121">
        <f t="shared" si="8"/>
        <v>5925</v>
      </c>
      <c r="M121">
        <f t="shared" si="9"/>
        <v>194</v>
      </c>
      <c r="N121">
        <v>16</v>
      </c>
      <c r="O121" t="s">
        <v>338</v>
      </c>
      <c r="P121" t="s">
        <v>21</v>
      </c>
      <c r="Q121" t="s">
        <v>22</v>
      </c>
      <c r="R121" t="s">
        <v>21</v>
      </c>
      <c r="S121" t="s">
        <v>340</v>
      </c>
      <c r="W121">
        <v>192</v>
      </c>
      <c r="X121">
        <v>78</v>
      </c>
      <c r="Y121">
        <v>0</v>
      </c>
      <c r="Z121">
        <v>0</v>
      </c>
    </row>
    <row r="122" spans="1:26" ht="15.95">
      <c r="A122" t="s">
        <v>341</v>
      </c>
      <c r="B122" t="s">
        <v>166</v>
      </c>
      <c r="C122" t="str">
        <f>VLOOKUP(B122, Positions!A$1:B$160, 2, FALSE)</f>
        <v>Goalkeeper</v>
      </c>
      <c r="D122" t="s">
        <v>159</v>
      </c>
      <c r="E122" t="s">
        <v>5665</v>
      </c>
      <c r="F122" t="s">
        <v>21</v>
      </c>
      <c r="G122" t="str">
        <f>VLOOKUP(E122, Tiers!M$1:P$134, 3, FALSE)</f>
        <v>ENG2</v>
      </c>
      <c r="H122">
        <f>VLOOKUP(G122, Tiers!B$1:C$134, 2, FALSE)</f>
        <v>3</v>
      </c>
      <c r="I122" s="26" t="s">
        <v>6037</v>
      </c>
      <c r="J122">
        <f t="shared" si="6"/>
        <v>4</v>
      </c>
      <c r="K122">
        <f t="shared" si="7"/>
        <v>3</v>
      </c>
      <c r="L122">
        <f t="shared" si="8"/>
        <v>5926</v>
      </c>
      <c r="M122">
        <f t="shared" si="9"/>
        <v>194</v>
      </c>
      <c r="N122">
        <v>16</v>
      </c>
      <c r="O122" t="s">
        <v>132</v>
      </c>
      <c r="P122" t="s">
        <v>21</v>
      </c>
      <c r="Q122" t="s">
        <v>22</v>
      </c>
      <c r="R122" t="s">
        <v>21</v>
      </c>
      <c r="S122" t="s">
        <v>342</v>
      </c>
      <c r="W122">
        <v>195</v>
      </c>
      <c r="X122">
        <v>82</v>
      </c>
      <c r="Y122">
        <v>0</v>
      </c>
      <c r="Z122">
        <v>0</v>
      </c>
    </row>
    <row r="123" spans="1:26" ht="15.95">
      <c r="A123" t="s">
        <v>344</v>
      </c>
      <c r="B123" t="s">
        <v>42</v>
      </c>
      <c r="C123" t="str">
        <f>VLOOKUP(B123, Positions!A$1:B$160, 2, FALSE)</f>
        <v>Midfielder</v>
      </c>
      <c r="D123" t="s">
        <v>107</v>
      </c>
      <c r="E123" t="s">
        <v>5665</v>
      </c>
      <c r="F123" t="s">
        <v>21</v>
      </c>
      <c r="G123" t="str">
        <f>VLOOKUP(E123, Tiers!M$1:P$134, 3, FALSE)</f>
        <v>ENG2</v>
      </c>
      <c r="H123">
        <f>VLOOKUP(G123, Tiers!B$1:C$134, 2, FALSE)</f>
        <v>3</v>
      </c>
      <c r="I123" s="26" t="s">
        <v>6037</v>
      </c>
      <c r="J123">
        <f t="shared" si="6"/>
        <v>4</v>
      </c>
      <c r="K123">
        <f t="shared" si="7"/>
        <v>3</v>
      </c>
      <c r="L123">
        <f t="shared" si="8"/>
        <v>5926</v>
      </c>
      <c r="M123">
        <f t="shared" si="9"/>
        <v>194</v>
      </c>
      <c r="N123">
        <v>16</v>
      </c>
      <c r="O123" t="s">
        <v>5666</v>
      </c>
      <c r="P123" t="s">
        <v>21</v>
      </c>
      <c r="Q123" t="s">
        <v>22</v>
      </c>
      <c r="R123" t="s">
        <v>21</v>
      </c>
      <c r="W123">
        <v>182</v>
      </c>
      <c r="X123">
        <v>70</v>
      </c>
      <c r="Y123">
        <v>0</v>
      </c>
      <c r="Z123">
        <v>0</v>
      </c>
    </row>
    <row r="124" spans="1:26" ht="15.95">
      <c r="A124" t="s">
        <v>345</v>
      </c>
      <c r="B124" t="s">
        <v>42</v>
      </c>
      <c r="C124" t="str">
        <f>VLOOKUP(B124, Positions!A$1:B$160, 2, FALSE)</f>
        <v>Midfielder</v>
      </c>
      <c r="D124" t="s">
        <v>159</v>
      </c>
      <c r="E124" t="s">
        <v>5665</v>
      </c>
      <c r="F124" t="s">
        <v>21</v>
      </c>
      <c r="G124" t="str">
        <f>VLOOKUP(E124, Tiers!M$1:P$134, 3, FALSE)</f>
        <v>ENG2</v>
      </c>
      <c r="H124">
        <f>VLOOKUP(G124, Tiers!B$1:C$134, 2, FALSE)</f>
        <v>3</v>
      </c>
      <c r="I124" s="26" t="s">
        <v>6038</v>
      </c>
      <c r="J124">
        <f t="shared" si="6"/>
        <v>4</v>
      </c>
      <c r="K124">
        <f t="shared" si="7"/>
        <v>3</v>
      </c>
      <c r="L124">
        <f t="shared" si="8"/>
        <v>5927</v>
      </c>
      <c r="M124">
        <f t="shared" si="9"/>
        <v>194</v>
      </c>
      <c r="N124">
        <v>16</v>
      </c>
      <c r="O124" t="s">
        <v>346</v>
      </c>
      <c r="P124" t="s">
        <v>21</v>
      </c>
      <c r="Q124" t="s">
        <v>22</v>
      </c>
      <c r="R124" t="s">
        <v>21</v>
      </c>
      <c r="S124" t="s">
        <v>145</v>
      </c>
      <c r="W124">
        <v>173</v>
      </c>
      <c r="X124">
        <v>80</v>
      </c>
      <c r="Y124">
        <v>0</v>
      </c>
      <c r="Z124">
        <v>0</v>
      </c>
    </row>
    <row r="125" spans="1:26" ht="15.95">
      <c r="A125" t="s">
        <v>348</v>
      </c>
      <c r="B125" t="s">
        <v>81</v>
      </c>
      <c r="C125" t="str">
        <f>VLOOKUP(B125, Positions!A$1:B$160, 2, FALSE)</f>
        <v>Defender</v>
      </c>
      <c r="D125" t="s">
        <v>32</v>
      </c>
      <c r="E125" t="s">
        <v>5663</v>
      </c>
      <c r="F125" t="s">
        <v>21</v>
      </c>
      <c r="G125" t="str">
        <f>VLOOKUP(E125, Tiers!M$1:P$134, 3, FALSE)</f>
        <v>ENG4</v>
      </c>
      <c r="H125">
        <f>VLOOKUP(G125, Tiers!B$1:C$134, 2, FALSE)</f>
        <v>5</v>
      </c>
      <c r="I125" s="26" t="s">
        <v>6038</v>
      </c>
      <c r="J125">
        <f t="shared" si="6"/>
        <v>4</v>
      </c>
      <c r="K125">
        <f t="shared" si="7"/>
        <v>3</v>
      </c>
      <c r="L125">
        <f t="shared" si="8"/>
        <v>5927</v>
      </c>
      <c r="M125">
        <f t="shared" si="9"/>
        <v>194</v>
      </c>
      <c r="N125">
        <v>16</v>
      </c>
      <c r="O125" t="s">
        <v>5666</v>
      </c>
      <c r="P125" t="s">
        <v>21</v>
      </c>
      <c r="Q125" t="s">
        <v>22</v>
      </c>
      <c r="R125" t="s">
        <v>21</v>
      </c>
      <c r="W125">
        <v>192</v>
      </c>
      <c r="X125">
        <v>78</v>
      </c>
      <c r="Y125">
        <v>0</v>
      </c>
      <c r="Z125">
        <v>0</v>
      </c>
    </row>
    <row r="126" spans="1:26" ht="15.95">
      <c r="A126" t="s">
        <v>349</v>
      </c>
      <c r="B126" t="s">
        <v>72</v>
      </c>
      <c r="C126" t="str">
        <f>VLOOKUP(B126, Positions!A$1:B$160, 2, FALSE)</f>
        <v>Defender</v>
      </c>
      <c r="D126" t="s">
        <v>290</v>
      </c>
      <c r="E126" t="s">
        <v>5665</v>
      </c>
      <c r="F126" t="s">
        <v>21</v>
      </c>
      <c r="G126" t="str">
        <f>VLOOKUP(E126, Tiers!M$1:P$134, 3, FALSE)</f>
        <v>ENG2</v>
      </c>
      <c r="H126">
        <f>VLOOKUP(G126, Tiers!B$1:C$134, 2, FALSE)</f>
        <v>3</v>
      </c>
      <c r="I126" s="26" t="s">
        <v>6038</v>
      </c>
      <c r="J126">
        <f t="shared" si="6"/>
        <v>4</v>
      </c>
      <c r="K126">
        <f t="shared" si="7"/>
        <v>3</v>
      </c>
      <c r="L126">
        <f t="shared" si="8"/>
        <v>5927</v>
      </c>
      <c r="M126">
        <f t="shared" si="9"/>
        <v>194</v>
      </c>
      <c r="N126">
        <v>16</v>
      </c>
      <c r="O126" t="s">
        <v>5666</v>
      </c>
      <c r="P126" t="s">
        <v>21</v>
      </c>
      <c r="Q126" t="s">
        <v>22</v>
      </c>
      <c r="R126" t="s">
        <v>21</v>
      </c>
      <c r="W126">
        <v>170</v>
      </c>
      <c r="X126">
        <v>55</v>
      </c>
      <c r="Y126">
        <v>0</v>
      </c>
      <c r="Z126">
        <v>0</v>
      </c>
    </row>
    <row r="127" spans="1:26" ht="15.95">
      <c r="A127" t="s">
        <v>350</v>
      </c>
      <c r="B127" t="s">
        <v>42</v>
      </c>
      <c r="C127" t="str">
        <f>VLOOKUP(B127, Positions!A$1:B$160, 2, FALSE)</f>
        <v>Midfielder</v>
      </c>
      <c r="D127" t="s">
        <v>207</v>
      </c>
      <c r="E127" t="s">
        <v>5663</v>
      </c>
      <c r="F127" t="s">
        <v>21</v>
      </c>
      <c r="G127" t="str">
        <f>VLOOKUP(E127, Tiers!M$1:P$134, 3, FALSE)</f>
        <v>ENG4</v>
      </c>
      <c r="H127">
        <f>VLOOKUP(G127, Tiers!B$1:C$134, 2, FALSE)</f>
        <v>5</v>
      </c>
      <c r="I127" s="26" t="s">
        <v>6039</v>
      </c>
      <c r="J127">
        <f t="shared" si="6"/>
        <v>4</v>
      </c>
      <c r="K127">
        <f t="shared" si="7"/>
        <v>3</v>
      </c>
      <c r="L127">
        <f t="shared" si="8"/>
        <v>5928</v>
      </c>
      <c r="M127">
        <f t="shared" si="9"/>
        <v>194</v>
      </c>
      <c r="N127">
        <v>16</v>
      </c>
      <c r="O127" t="s">
        <v>5666</v>
      </c>
      <c r="P127" t="s">
        <v>21</v>
      </c>
      <c r="Q127" t="s">
        <v>22</v>
      </c>
      <c r="R127" t="s">
        <v>21</v>
      </c>
      <c r="S127" t="s">
        <v>319</v>
      </c>
      <c r="W127">
        <v>179</v>
      </c>
      <c r="X127">
        <v>69</v>
      </c>
      <c r="Y127">
        <v>0</v>
      </c>
      <c r="Z127">
        <v>0</v>
      </c>
    </row>
    <row r="128" spans="1:26" ht="15.95">
      <c r="A128" t="s">
        <v>351</v>
      </c>
      <c r="B128" t="s">
        <v>16</v>
      </c>
      <c r="C128" t="str">
        <f>VLOOKUP(B128, Positions!A$1:B$160, 2, FALSE)</f>
        <v>Forward</v>
      </c>
      <c r="D128" t="s">
        <v>207</v>
      </c>
      <c r="E128" t="s">
        <v>5663</v>
      </c>
      <c r="F128" t="s">
        <v>21</v>
      </c>
      <c r="G128" t="str">
        <f>VLOOKUP(E128, Tiers!M$1:P$134, 3, FALSE)</f>
        <v>ENG4</v>
      </c>
      <c r="H128">
        <f>VLOOKUP(G128, Tiers!B$1:C$134, 2, FALSE)</f>
        <v>5</v>
      </c>
      <c r="I128" s="26" t="s">
        <v>6039</v>
      </c>
      <c r="J128">
        <f t="shared" si="6"/>
        <v>4</v>
      </c>
      <c r="K128">
        <f t="shared" si="7"/>
        <v>3</v>
      </c>
      <c r="L128">
        <f t="shared" si="8"/>
        <v>5928</v>
      </c>
      <c r="M128">
        <f t="shared" si="9"/>
        <v>194</v>
      </c>
      <c r="N128">
        <v>16</v>
      </c>
      <c r="O128" t="s">
        <v>5666</v>
      </c>
      <c r="P128" t="s">
        <v>21</v>
      </c>
      <c r="Q128" t="s">
        <v>22</v>
      </c>
      <c r="R128" t="s">
        <v>21</v>
      </c>
      <c r="W128">
        <v>178</v>
      </c>
      <c r="X128">
        <v>69</v>
      </c>
      <c r="Y128">
        <v>0</v>
      </c>
      <c r="Z128">
        <v>0</v>
      </c>
    </row>
    <row r="129" spans="1:26" ht="15.95">
      <c r="A129" t="s">
        <v>352</v>
      </c>
      <c r="B129" t="s">
        <v>81</v>
      </c>
      <c r="C129" t="str">
        <f>VLOOKUP(B129, Positions!A$1:B$160, 2, FALSE)</f>
        <v>Defender</v>
      </c>
      <c r="D129" t="s">
        <v>93</v>
      </c>
      <c r="E129" t="s">
        <v>5664</v>
      </c>
      <c r="F129" t="s">
        <v>21</v>
      </c>
      <c r="G129" t="str">
        <f>VLOOKUP(E129, Tiers!M$1:P$134, 3, FALSE)</f>
        <v>ENG3</v>
      </c>
      <c r="H129">
        <f>VLOOKUP(G129, Tiers!B$1:C$134, 2, FALSE)</f>
        <v>4</v>
      </c>
      <c r="I129" s="26" t="s">
        <v>6039</v>
      </c>
      <c r="J129">
        <f t="shared" si="6"/>
        <v>4</v>
      </c>
      <c r="K129">
        <f t="shared" si="7"/>
        <v>3</v>
      </c>
      <c r="L129">
        <f t="shared" si="8"/>
        <v>5928</v>
      </c>
      <c r="M129">
        <f t="shared" si="9"/>
        <v>194</v>
      </c>
      <c r="N129">
        <v>16</v>
      </c>
      <c r="O129" t="s">
        <v>5666</v>
      </c>
      <c r="P129" t="s">
        <v>21</v>
      </c>
      <c r="Q129" t="s">
        <v>22</v>
      </c>
      <c r="R129" t="s">
        <v>21</v>
      </c>
      <c r="W129">
        <v>191</v>
      </c>
      <c r="X129">
        <v>74</v>
      </c>
      <c r="Y129">
        <v>0</v>
      </c>
      <c r="Z129">
        <v>0</v>
      </c>
    </row>
    <row r="130" spans="1:26" ht="15.95">
      <c r="A130" t="s">
        <v>353</v>
      </c>
      <c r="B130" t="s">
        <v>42</v>
      </c>
      <c r="C130" t="str">
        <f>VLOOKUP(B130, Positions!A$1:B$160, 2, FALSE)</f>
        <v>Midfielder</v>
      </c>
      <c r="D130" t="s">
        <v>326</v>
      </c>
      <c r="E130" t="s">
        <v>5663</v>
      </c>
      <c r="F130" t="s">
        <v>21</v>
      </c>
      <c r="G130" t="str">
        <f>VLOOKUP(E130, Tiers!M$1:P$134, 3, FALSE)</f>
        <v>ENG4</v>
      </c>
      <c r="H130">
        <f>VLOOKUP(G130, Tiers!B$1:C$134, 2, FALSE)</f>
        <v>5</v>
      </c>
      <c r="I130" s="26" t="s">
        <v>6040</v>
      </c>
      <c r="J130">
        <f t="shared" si="6"/>
        <v>4</v>
      </c>
      <c r="K130">
        <f t="shared" si="7"/>
        <v>3</v>
      </c>
      <c r="L130">
        <f t="shared" si="8"/>
        <v>5930</v>
      </c>
      <c r="M130">
        <f t="shared" si="9"/>
        <v>194</v>
      </c>
      <c r="N130">
        <v>16</v>
      </c>
      <c r="O130" t="s">
        <v>5666</v>
      </c>
      <c r="P130" t="s">
        <v>21</v>
      </c>
      <c r="Q130" t="s">
        <v>22</v>
      </c>
      <c r="R130" t="s">
        <v>21</v>
      </c>
      <c r="W130">
        <v>175</v>
      </c>
      <c r="X130">
        <v>66</v>
      </c>
      <c r="Y130">
        <v>0</v>
      </c>
      <c r="Z130">
        <v>0</v>
      </c>
    </row>
    <row r="131" spans="1:26" ht="15.95">
      <c r="A131" t="s">
        <v>354</v>
      </c>
      <c r="B131" t="s">
        <v>42</v>
      </c>
      <c r="C131" t="str">
        <f>VLOOKUP(B131, Positions!A$1:B$160, 2, FALSE)</f>
        <v>Midfielder</v>
      </c>
      <c r="D131" t="s">
        <v>93</v>
      </c>
      <c r="E131" t="s">
        <v>5664</v>
      </c>
      <c r="F131" t="s">
        <v>21</v>
      </c>
      <c r="G131" t="str">
        <f>VLOOKUP(E131, Tiers!M$1:P$134, 3, FALSE)</f>
        <v>ENG3</v>
      </c>
      <c r="H131">
        <f>VLOOKUP(G131, Tiers!B$1:C$134, 2, FALSE)</f>
        <v>4</v>
      </c>
      <c r="I131" s="26" t="s">
        <v>6040</v>
      </c>
      <c r="J131">
        <f t="shared" ref="J131:J194" si="10">MONTH(I131)</f>
        <v>4</v>
      </c>
      <c r="K131">
        <f t="shared" ref="K131:K194" si="11">IF(OR(MONTH(I131)=9, MONTH(I131)=10, MONTH(I131)=11), 1,
IF(OR(MONTH(I131)=12, MONTH(I131)=1, MONTH(I131)=2), 2,
IF(OR(MONTH(I131)=3, MONTH(I131)=4, MONTH(I131)=5), 3,
4)))</f>
        <v>3</v>
      </c>
      <c r="L131">
        <f t="shared" ref="L131:L194" si="12">DATEDIF(I131, DATE(2015, 7, 1), "d")</f>
        <v>5930</v>
      </c>
      <c r="M131">
        <f t="shared" ref="M131:M194" si="13">DATEDIF(I131, DATE(2015, 7, 1), "m")</f>
        <v>194</v>
      </c>
      <c r="N131">
        <v>16</v>
      </c>
      <c r="O131" t="s">
        <v>5666</v>
      </c>
      <c r="P131" t="s">
        <v>21</v>
      </c>
      <c r="Q131" t="s">
        <v>22</v>
      </c>
      <c r="R131" t="s">
        <v>21</v>
      </c>
      <c r="W131">
        <v>174</v>
      </c>
      <c r="X131">
        <v>66</v>
      </c>
      <c r="Y131">
        <v>0</v>
      </c>
      <c r="Z131">
        <v>0</v>
      </c>
    </row>
    <row r="132" spans="1:26" ht="15.95">
      <c r="A132" t="s">
        <v>355</v>
      </c>
      <c r="B132" t="s">
        <v>166</v>
      </c>
      <c r="C132" t="str">
        <f>VLOOKUP(B132, Positions!A$1:B$160, 2, FALSE)</f>
        <v>Goalkeeper</v>
      </c>
      <c r="D132" t="s">
        <v>231</v>
      </c>
      <c r="E132" t="s">
        <v>5663</v>
      </c>
      <c r="F132" t="s">
        <v>21</v>
      </c>
      <c r="G132" t="str">
        <f>VLOOKUP(E132, Tiers!M$1:P$134, 3, FALSE)</f>
        <v>ENG4</v>
      </c>
      <c r="H132">
        <f>VLOOKUP(G132, Tiers!B$1:C$134, 2, FALSE)</f>
        <v>5</v>
      </c>
      <c r="I132" s="26" t="s">
        <v>6040</v>
      </c>
      <c r="J132">
        <f t="shared" si="10"/>
        <v>4</v>
      </c>
      <c r="K132">
        <f t="shared" si="11"/>
        <v>3</v>
      </c>
      <c r="L132">
        <f t="shared" si="12"/>
        <v>5930</v>
      </c>
      <c r="M132">
        <f t="shared" si="13"/>
        <v>194</v>
      </c>
      <c r="N132">
        <v>16</v>
      </c>
      <c r="O132" t="s">
        <v>5666</v>
      </c>
      <c r="P132" t="s">
        <v>21</v>
      </c>
      <c r="Q132" t="s">
        <v>22</v>
      </c>
      <c r="R132" t="s">
        <v>21</v>
      </c>
      <c r="W132">
        <v>195</v>
      </c>
      <c r="X132">
        <v>79</v>
      </c>
      <c r="Y132">
        <v>0</v>
      </c>
      <c r="Z132">
        <v>0</v>
      </c>
    </row>
    <row r="133" spans="1:26" ht="15.95">
      <c r="A133" t="s">
        <v>356</v>
      </c>
      <c r="B133" t="s">
        <v>166</v>
      </c>
      <c r="C133" t="str">
        <f>VLOOKUP(B133, Positions!A$1:B$160, 2, FALSE)</f>
        <v>Goalkeeper</v>
      </c>
      <c r="D133" t="s">
        <v>90</v>
      </c>
      <c r="E133" t="s">
        <v>5665</v>
      </c>
      <c r="F133" t="s">
        <v>21</v>
      </c>
      <c r="G133" t="str">
        <f>VLOOKUP(E133, Tiers!M$1:P$134, 3, FALSE)</f>
        <v>ENG2</v>
      </c>
      <c r="H133">
        <f>VLOOKUP(G133, Tiers!B$1:C$134, 2, FALSE)</f>
        <v>3</v>
      </c>
      <c r="I133" s="26" t="s">
        <v>6041</v>
      </c>
      <c r="J133">
        <f t="shared" si="10"/>
        <v>4</v>
      </c>
      <c r="K133">
        <f t="shared" si="11"/>
        <v>3</v>
      </c>
      <c r="L133">
        <f t="shared" si="12"/>
        <v>5931</v>
      </c>
      <c r="M133">
        <f t="shared" si="13"/>
        <v>194</v>
      </c>
      <c r="N133">
        <v>16</v>
      </c>
      <c r="O133" t="s">
        <v>357</v>
      </c>
      <c r="P133" t="s">
        <v>21</v>
      </c>
      <c r="Q133" t="s">
        <v>22</v>
      </c>
      <c r="R133" t="s">
        <v>21</v>
      </c>
      <c r="W133">
        <v>180</v>
      </c>
      <c r="X133">
        <v>71</v>
      </c>
      <c r="Y133">
        <v>0</v>
      </c>
      <c r="Z133">
        <v>0</v>
      </c>
    </row>
    <row r="134" spans="1:26" ht="15.95">
      <c r="A134" t="s">
        <v>358</v>
      </c>
      <c r="B134" t="s">
        <v>16</v>
      </c>
      <c r="C134" t="str">
        <f>VLOOKUP(B134, Positions!A$1:B$160, 2, FALSE)</f>
        <v>Forward</v>
      </c>
      <c r="D134" t="s">
        <v>290</v>
      </c>
      <c r="E134" t="s">
        <v>5665</v>
      </c>
      <c r="F134" t="s">
        <v>21</v>
      </c>
      <c r="G134" t="str">
        <f>VLOOKUP(E134, Tiers!M$1:P$134, 3, FALSE)</f>
        <v>ENG2</v>
      </c>
      <c r="H134">
        <f>VLOOKUP(G134, Tiers!B$1:C$134, 2, FALSE)</f>
        <v>3</v>
      </c>
      <c r="I134" s="26" t="s">
        <v>6041</v>
      </c>
      <c r="J134">
        <f t="shared" si="10"/>
        <v>4</v>
      </c>
      <c r="K134">
        <f t="shared" si="11"/>
        <v>3</v>
      </c>
      <c r="L134">
        <f t="shared" si="12"/>
        <v>5931</v>
      </c>
      <c r="M134">
        <f t="shared" si="13"/>
        <v>194</v>
      </c>
      <c r="N134">
        <v>16</v>
      </c>
      <c r="O134" t="s">
        <v>5666</v>
      </c>
      <c r="P134" t="s">
        <v>21</v>
      </c>
      <c r="Q134" t="s">
        <v>22</v>
      </c>
      <c r="R134" t="s">
        <v>21</v>
      </c>
      <c r="S134" t="s">
        <v>340</v>
      </c>
      <c r="W134">
        <v>168</v>
      </c>
      <c r="X134">
        <v>61</v>
      </c>
      <c r="Y134">
        <v>0</v>
      </c>
      <c r="Z134">
        <v>0</v>
      </c>
    </row>
    <row r="135" spans="1:26" ht="15.95">
      <c r="A135" t="s">
        <v>359</v>
      </c>
      <c r="B135" t="s">
        <v>360</v>
      </c>
      <c r="C135" t="str">
        <f>VLOOKUP(B135, Positions!A$1:B$160, 2, FALSE)</f>
        <v>Defender</v>
      </c>
      <c r="D135" t="s">
        <v>48</v>
      </c>
      <c r="E135" t="s">
        <v>5663</v>
      </c>
      <c r="F135" t="s">
        <v>21</v>
      </c>
      <c r="G135" t="str">
        <f>VLOOKUP(E135, Tiers!M$1:P$134, 3, FALSE)</f>
        <v>ENG4</v>
      </c>
      <c r="H135">
        <f>VLOOKUP(G135, Tiers!B$1:C$134, 2, FALSE)</f>
        <v>5</v>
      </c>
      <c r="I135" s="26" t="s">
        <v>6042</v>
      </c>
      <c r="J135">
        <f t="shared" si="10"/>
        <v>4</v>
      </c>
      <c r="K135">
        <f t="shared" si="11"/>
        <v>3</v>
      </c>
      <c r="L135">
        <f t="shared" si="12"/>
        <v>5934</v>
      </c>
      <c r="M135">
        <f t="shared" si="13"/>
        <v>194</v>
      </c>
      <c r="N135">
        <v>16</v>
      </c>
      <c r="O135" t="s">
        <v>5666</v>
      </c>
      <c r="P135" t="s">
        <v>21</v>
      </c>
      <c r="Q135" t="s">
        <v>22</v>
      </c>
      <c r="R135" t="s">
        <v>21</v>
      </c>
      <c r="W135">
        <v>186</v>
      </c>
      <c r="X135">
        <v>75</v>
      </c>
      <c r="Y135">
        <v>0</v>
      </c>
      <c r="Z135">
        <v>0</v>
      </c>
    </row>
    <row r="136" spans="1:26" ht="15.95">
      <c r="A136" t="s">
        <v>361</v>
      </c>
      <c r="B136" t="s">
        <v>42</v>
      </c>
      <c r="C136" t="str">
        <f>VLOOKUP(B136, Positions!A$1:B$160, 2, FALSE)</f>
        <v>Midfielder</v>
      </c>
      <c r="D136" t="s">
        <v>32</v>
      </c>
      <c r="E136" t="s">
        <v>5663</v>
      </c>
      <c r="F136" t="s">
        <v>21</v>
      </c>
      <c r="G136" t="str">
        <f>VLOOKUP(E136, Tiers!M$1:P$134, 3, FALSE)</f>
        <v>ENG4</v>
      </c>
      <c r="H136">
        <f>VLOOKUP(G136, Tiers!B$1:C$134, 2, FALSE)</f>
        <v>5</v>
      </c>
      <c r="I136" s="26" t="s">
        <v>6042</v>
      </c>
      <c r="J136">
        <f t="shared" si="10"/>
        <v>4</v>
      </c>
      <c r="K136">
        <f t="shared" si="11"/>
        <v>3</v>
      </c>
      <c r="L136">
        <f t="shared" si="12"/>
        <v>5934</v>
      </c>
      <c r="M136">
        <f t="shared" si="13"/>
        <v>194</v>
      </c>
      <c r="N136">
        <v>16</v>
      </c>
      <c r="O136" t="s">
        <v>5666</v>
      </c>
      <c r="P136" t="s">
        <v>21</v>
      </c>
      <c r="Q136" t="s">
        <v>22</v>
      </c>
      <c r="R136" t="s">
        <v>21</v>
      </c>
      <c r="W136">
        <v>180</v>
      </c>
      <c r="X136">
        <v>62</v>
      </c>
      <c r="Y136">
        <v>0</v>
      </c>
      <c r="Z136">
        <v>0</v>
      </c>
    </row>
    <row r="137" spans="1:26" ht="15.95">
      <c r="A137" t="s">
        <v>362</v>
      </c>
      <c r="B137" t="s">
        <v>42</v>
      </c>
      <c r="C137" t="str">
        <f>VLOOKUP(B137, Positions!A$1:B$160, 2, FALSE)</f>
        <v>Midfielder</v>
      </c>
      <c r="D137" t="s">
        <v>177</v>
      </c>
      <c r="E137" t="s">
        <v>5663</v>
      </c>
      <c r="F137" t="s">
        <v>21</v>
      </c>
      <c r="G137" t="str">
        <f>VLOOKUP(E137, Tiers!M$1:P$134, 3, FALSE)</f>
        <v>ENG4</v>
      </c>
      <c r="H137">
        <f>VLOOKUP(G137, Tiers!B$1:C$134, 2, FALSE)</f>
        <v>5</v>
      </c>
      <c r="I137" s="26" t="s">
        <v>6043</v>
      </c>
      <c r="J137">
        <f t="shared" si="10"/>
        <v>4</v>
      </c>
      <c r="K137">
        <f t="shared" si="11"/>
        <v>3</v>
      </c>
      <c r="L137">
        <f t="shared" si="12"/>
        <v>5935</v>
      </c>
      <c r="M137">
        <f t="shared" si="13"/>
        <v>195</v>
      </c>
      <c r="N137">
        <v>16</v>
      </c>
      <c r="O137" t="s">
        <v>5666</v>
      </c>
      <c r="P137" t="s">
        <v>21</v>
      </c>
      <c r="Q137" t="s">
        <v>22</v>
      </c>
      <c r="R137" t="s">
        <v>21</v>
      </c>
      <c r="S137" t="s">
        <v>340</v>
      </c>
      <c r="W137">
        <v>179</v>
      </c>
      <c r="X137">
        <v>55</v>
      </c>
      <c r="Y137">
        <v>0</v>
      </c>
      <c r="Z137">
        <v>0</v>
      </c>
    </row>
    <row r="138" spans="1:26" ht="15.95">
      <c r="A138" t="s">
        <v>363</v>
      </c>
      <c r="B138" t="s">
        <v>249</v>
      </c>
      <c r="C138" t="str">
        <f>VLOOKUP(B138, Positions!A$1:B$160, 2, FALSE)</f>
        <v>Midfielder</v>
      </c>
      <c r="D138" t="s">
        <v>177</v>
      </c>
      <c r="E138" t="s">
        <v>5663</v>
      </c>
      <c r="F138" t="s">
        <v>21</v>
      </c>
      <c r="G138" t="str">
        <f>VLOOKUP(E138, Tiers!M$1:P$134, 3, FALSE)</f>
        <v>ENG4</v>
      </c>
      <c r="H138">
        <f>VLOOKUP(G138, Tiers!B$1:C$134, 2, FALSE)</f>
        <v>5</v>
      </c>
      <c r="I138" s="26" t="s">
        <v>6043</v>
      </c>
      <c r="J138">
        <f t="shared" si="10"/>
        <v>4</v>
      </c>
      <c r="K138">
        <f t="shared" si="11"/>
        <v>3</v>
      </c>
      <c r="L138">
        <f t="shared" si="12"/>
        <v>5935</v>
      </c>
      <c r="M138">
        <f t="shared" si="13"/>
        <v>195</v>
      </c>
      <c r="N138">
        <v>16</v>
      </c>
      <c r="O138" t="s">
        <v>364</v>
      </c>
      <c r="P138" t="s">
        <v>21</v>
      </c>
      <c r="Q138" t="s">
        <v>22</v>
      </c>
      <c r="R138" t="s">
        <v>21</v>
      </c>
      <c r="W138">
        <v>188</v>
      </c>
      <c r="X138">
        <v>60</v>
      </c>
      <c r="Y138">
        <v>0</v>
      </c>
      <c r="Z138">
        <v>0</v>
      </c>
    </row>
    <row r="139" spans="1:26" ht="15.95">
      <c r="A139" t="s">
        <v>365</v>
      </c>
      <c r="B139" t="s">
        <v>115</v>
      </c>
      <c r="C139" t="str">
        <f>VLOOKUP(B139, Positions!A$1:B$160, 2, FALSE)</f>
        <v>Midfielder</v>
      </c>
      <c r="D139" t="s">
        <v>73</v>
      </c>
      <c r="E139" t="s">
        <v>5664</v>
      </c>
      <c r="F139" t="s">
        <v>21</v>
      </c>
      <c r="G139" t="str">
        <f>VLOOKUP(E139, Tiers!M$1:P$134, 3, FALSE)</f>
        <v>ENG3</v>
      </c>
      <c r="H139">
        <f>VLOOKUP(G139, Tiers!B$1:C$134, 2, FALSE)</f>
        <v>4</v>
      </c>
      <c r="I139" s="26" t="s">
        <v>6044</v>
      </c>
      <c r="J139">
        <f t="shared" si="10"/>
        <v>3</v>
      </c>
      <c r="K139">
        <f t="shared" si="11"/>
        <v>3</v>
      </c>
      <c r="L139">
        <f t="shared" si="12"/>
        <v>5936</v>
      </c>
      <c r="M139">
        <f t="shared" si="13"/>
        <v>195</v>
      </c>
      <c r="N139">
        <v>16</v>
      </c>
      <c r="O139" t="s">
        <v>5666</v>
      </c>
      <c r="P139" t="s">
        <v>21</v>
      </c>
      <c r="Q139" t="s">
        <v>22</v>
      </c>
      <c r="R139" t="s">
        <v>21</v>
      </c>
      <c r="W139">
        <v>175</v>
      </c>
      <c r="X139">
        <v>66</v>
      </c>
      <c r="Y139">
        <v>0</v>
      </c>
      <c r="Z139">
        <v>0</v>
      </c>
    </row>
    <row r="140" spans="1:26" ht="15.95">
      <c r="A140" t="s">
        <v>366</v>
      </c>
      <c r="B140" t="s">
        <v>81</v>
      </c>
      <c r="C140" t="str">
        <f>VLOOKUP(B140, Positions!A$1:B$160, 2, FALSE)</f>
        <v>Defender</v>
      </c>
      <c r="D140" t="s">
        <v>175</v>
      </c>
      <c r="E140" t="s">
        <v>62</v>
      </c>
      <c r="F140" t="s">
        <v>21</v>
      </c>
      <c r="G140" t="str">
        <f>VLOOKUP(E140, Tiers!M$1:P$134, 3, FALSE)</f>
        <v>ENG1</v>
      </c>
      <c r="H140">
        <f>VLOOKUP(G140, Tiers!B$1:C$134, 2, FALSE)</f>
        <v>1</v>
      </c>
      <c r="I140" s="26" t="s">
        <v>6044</v>
      </c>
      <c r="J140">
        <f t="shared" si="10"/>
        <v>3</v>
      </c>
      <c r="K140">
        <f t="shared" si="11"/>
        <v>3</v>
      </c>
      <c r="L140">
        <f t="shared" si="12"/>
        <v>5936</v>
      </c>
      <c r="M140">
        <f t="shared" si="13"/>
        <v>195</v>
      </c>
      <c r="N140">
        <v>16</v>
      </c>
      <c r="O140" t="s">
        <v>74</v>
      </c>
      <c r="P140" t="s">
        <v>21</v>
      </c>
      <c r="Q140" t="s">
        <v>22</v>
      </c>
      <c r="R140" t="s">
        <v>21</v>
      </c>
      <c r="S140" t="s">
        <v>145</v>
      </c>
      <c r="W140">
        <v>186</v>
      </c>
      <c r="X140">
        <v>83</v>
      </c>
      <c r="Y140">
        <v>0</v>
      </c>
      <c r="Z140">
        <v>0</v>
      </c>
    </row>
    <row r="141" spans="1:26" ht="15.95">
      <c r="A141" t="s">
        <v>368</v>
      </c>
      <c r="B141" t="s">
        <v>16</v>
      </c>
      <c r="C141" t="str">
        <f>VLOOKUP(B141, Positions!A$1:B$160, 2, FALSE)</f>
        <v>Forward</v>
      </c>
      <c r="D141" t="s">
        <v>252</v>
      </c>
      <c r="E141" t="s">
        <v>5665</v>
      </c>
      <c r="F141" t="s">
        <v>21</v>
      </c>
      <c r="G141" t="str">
        <f>VLOOKUP(E141, Tiers!M$1:P$134, 3, FALSE)</f>
        <v>ENG2</v>
      </c>
      <c r="H141">
        <f>VLOOKUP(G141, Tiers!B$1:C$134, 2, FALSE)</f>
        <v>3</v>
      </c>
      <c r="I141" s="26" t="s">
        <v>6045</v>
      </c>
      <c r="J141">
        <f t="shared" si="10"/>
        <v>3</v>
      </c>
      <c r="K141">
        <f t="shared" si="11"/>
        <v>3</v>
      </c>
      <c r="L141">
        <f t="shared" si="12"/>
        <v>5937</v>
      </c>
      <c r="M141">
        <f t="shared" si="13"/>
        <v>195</v>
      </c>
      <c r="N141">
        <v>16</v>
      </c>
      <c r="O141" t="s">
        <v>124</v>
      </c>
      <c r="P141" t="s">
        <v>21</v>
      </c>
      <c r="Q141" t="s">
        <v>22</v>
      </c>
      <c r="R141" t="s">
        <v>21</v>
      </c>
      <c r="W141">
        <v>171</v>
      </c>
      <c r="X141">
        <v>60</v>
      </c>
      <c r="Y141">
        <v>0</v>
      </c>
      <c r="Z141">
        <v>0</v>
      </c>
    </row>
    <row r="142" spans="1:26" ht="15.95">
      <c r="A142" t="s">
        <v>369</v>
      </c>
      <c r="B142" t="s">
        <v>16</v>
      </c>
      <c r="C142" t="str">
        <f>VLOOKUP(B142, Positions!A$1:B$160, 2, FALSE)</f>
        <v>Forward</v>
      </c>
      <c r="D142" t="s">
        <v>370</v>
      </c>
      <c r="E142" t="s">
        <v>5663</v>
      </c>
      <c r="F142" t="s">
        <v>21</v>
      </c>
      <c r="G142" t="str">
        <f>VLOOKUP(E142, Tiers!M$1:P$134, 3, FALSE)</f>
        <v>ENG4</v>
      </c>
      <c r="H142">
        <f>VLOOKUP(G142, Tiers!B$1:C$134, 2, FALSE)</f>
        <v>5</v>
      </c>
      <c r="I142" s="26" t="s">
        <v>6046</v>
      </c>
      <c r="J142">
        <f t="shared" si="10"/>
        <v>3</v>
      </c>
      <c r="K142">
        <f t="shared" si="11"/>
        <v>3</v>
      </c>
      <c r="L142">
        <f t="shared" si="12"/>
        <v>5938</v>
      </c>
      <c r="M142">
        <f t="shared" si="13"/>
        <v>195</v>
      </c>
      <c r="N142">
        <v>16</v>
      </c>
      <c r="O142" t="s">
        <v>5666</v>
      </c>
      <c r="P142" t="s">
        <v>21</v>
      </c>
      <c r="Q142" t="s">
        <v>22</v>
      </c>
      <c r="R142" t="s">
        <v>21</v>
      </c>
      <c r="W142">
        <v>175</v>
      </c>
      <c r="X142">
        <v>68</v>
      </c>
      <c r="Y142">
        <v>0</v>
      </c>
      <c r="Z142">
        <v>0</v>
      </c>
    </row>
    <row r="143" spans="1:26" ht="15.95">
      <c r="A143" t="s">
        <v>371</v>
      </c>
      <c r="B143" t="s">
        <v>372</v>
      </c>
      <c r="C143" t="str">
        <f>VLOOKUP(B143, Positions!A$1:B$160, 2, FALSE)</f>
        <v>Defender</v>
      </c>
      <c r="D143" t="s">
        <v>175</v>
      </c>
      <c r="E143" t="s">
        <v>62</v>
      </c>
      <c r="F143" t="s">
        <v>21</v>
      </c>
      <c r="G143" t="str">
        <f>VLOOKUP(E143, Tiers!M$1:P$134, 3, FALSE)</f>
        <v>ENG1</v>
      </c>
      <c r="H143">
        <f>VLOOKUP(G143, Tiers!B$1:C$134, 2, FALSE)</f>
        <v>1</v>
      </c>
      <c r="I143" s="26" t="s">
        <v>6046</v>
      </c>
      <c r="J143">
        <f t="shared" si="10"/>
        <v>3</v>
      </c>
      <c r="K143">
        <f t="shared" si="11"/>
        <v>3</v>
      </c>
      <c r="L143">
        <f t="shared" si="12"/>
        <v>5938</v>
      </c>
      <c r="M143">
        <f t="shared" si="13"/>
        <v>195</v>
      </c>
      <c r="N143">
        <v>16</v>
      </c>
      <c r="O143" t="s">
        <v>373</v>
      </c>
      <c r="P143" t="s">
        <v>21</v>
      </c>
      <c r="Q143" t="s">
        <v>22</v>
      </c>
      <c r="R143" t="s">
        <v>21</v>
      </c>
      <c r="S143" t="s">
        <v>374</v>
      </c>
      <c r="W143">
        <v>178</v>
      </c>
      <c r="X143">
        <v>70</v>
      </c>
      <c r="Y143">
        <v>0</v>
      </c>
      <c r="Z143">
        <v>0</v>
      </c>
    </row>
    <row r="144" spans="1:26" ht="15.95">
      <c r="A144" t="s">
        <v>375</v>
      </c>
      <c r="B144" t="s">
        <v>31</v>
      </c>
      <c r="C144" t="str">
        <f>VLOOKUP(B144, Positions!A$1:B$160, 2, FALSE)</f>
        <v>Defender</v>
      </c>
      <c r="D144" t="s">
        <v>376</v>
      </c>
      <c r="E144" t="s">
        <v>5664</v>
      </c>
      <c r="F144" t="s">
        <v>21</v>
      </c>
      <c r="G144" t="str">
        <f>VLOOKUP(E144, Tiers!M$1:P$134, 3, FALSE)</f>
        <v>ENG3</v>
      </c>
      <c r="H144">
        <f>VLOOKUP(G144, Tiers!B$1:C$134, 2, FALSE)</f>
        <v>4</v>
      </c>
      <c r="I144" s="26" t="s">
        <v>6046</v>
      </c>
      <c r="J144">
        <f t="shared" si="10"/>
        <v>3</v>
      </c>
      <c r="K144">
        <f t="shared" si="11"/>
        <v>3</v>
      </c>
      <c r="L144">
        <f t="shared" si="12"/>
        <v>5938</v>
      </c>
      <c r="M144">
        <f t="shared" si="13"/>
        <v>195</v>
      </c>
      <c r="N144">
        <v>16</v>
      </c>
      <c r="O144" t="s">
        <v>376</v>
      </c>
      <c r="P144" t="s">
        <v>21</v>
      </c>
      <c r="Q144" t="s">
        <v>22</v>
      </c>
      <c r="R144" t="s">
        <v>21</v>
      </c>
      <c r="W144">
        <v>180</v>
      </c>
      <c r="X144">
        <v>72</v>
      </c>
      <c r="Y144">
        <v>0</v>
      </c>
      <c r="Z144">
        <v>0</v>
      </c>
    </row>
    <row r="145" spans="1:26" ht="15.95">
      <c r="A145" t="s">
        <v>377</v>
      </c>
      <c r="B145" t="s">
        <v>72</v>
      </c>
      <c r="C145" t="str">
        <f>VLOOKUP(B145, Positions!A$1:B$160, 2, FALSE)</f>
        <v>Defender</v>
      </c>
      <c r="D145" t="s">
        <v>378</v>
      </c>
      <c r="E145" t="s">
        <v>5663</v>
      </c>
      <c r="F145" t="s">
        <v>21</v>
      </c>
      <c r="G145" t="str">
        <f>VLOOKUP(E145, Tiers!M$1:P$134, 3, FALSE)</f>
        <v>ENG4</v>
      </c>
      <c r="H145">
        <f>VLOOKUP(G145, Tiers!B$1:C$134, 2, FALSE)</f>
        <v>5</v>
      </c>
      <c r="I145" s="26" t="s">
        <v>6046</v>
      </c>
      <c r="J145">
        <f t="shared" si="10"/>
        <v>3</v>
      </c>
      <c r="K145">
        <f t="shared" si="11"/>
        <v>3</v>
      </c>
      <c r="L145">
        <f t="shared" si="12"/>
        <v>5938</v>
      </c>
      <c r="M145">
        <f t="shared" si="13"/>
        <v>195</v>
      </c>
      <c r="N145">
        <v>16</v>
      </c>
      <c r="O145" t="s">
        <v>5666</v>
      </c>
      <c r="P145" t="s">
        <v>21</v>
      </c>
      <c r="Q145" t="s">
        <v>22</v>
      </c>
      <c r="R145" t="s">
        <v>21</v>
      </c>
      <c r="W145">
        <v>174</v>
      </c>
      <c r="X145">
        <v>66</v>
      </c>
      <c r="Y145">
        <v>0</v>
      </c>
      <c r="Z145">
        <v>0</v>
      </c>
    </row>
    <row r="146" spans="1:26" ht="15.95">
      <c r="A146" t="s">
        <v>379</v>
      </c>
      <c r="B146" t="s">
        <v>42</v>
      </c>
      <c r="C146" t="str">
        <f>VLOOKUP(B146, Positions!A$1:B$160, 2, FALSE)</f>
        <v>Midfielder</v>
      </c>
      <c r="D146" t="s">
        <v>86</v>
      </c>
      <c r="E146" t="s">
        <v>5664</v>
      </c>
      <c r="F146" t="s">
        <v>21</v>
      </c>
      <c r="G146" t="str">
        <f>VLOOKUP(E146, Tiers!M$1:P$134, 3, FALSE)</f>
        <v>ENG3</v>
      </c>
      <c r="H146">
        <f>VLOOKUP(G146, Tiers!B$1:C$134, 2, FALSE)</f>
        <v>4</v>
      </c>
      <c r="I146" s="26" t="s">
        <v>6047</v>
      </c>
      <c r="J146">
        <f t="shared" si="10"/>
        <v>3</v>
      </c>
      <c r="K146">
        <f t="shared" si="11"/>
        <v>3</v>
      </c>
      <c r="L146">
        <f t="shared" si="12"/>
        <v>5940</v>
      </c>
      <c r="M146">
        <f t="shared" si="13"/>
        <v>195</v>
      </c>
      <c r="N146">
        <v>16</v>
      </c>
      <c r="O146" t="s">
        <v>5666</v>
      </c>
      <c r="P146" t="s">
        <v>21</v>
      </c>
      <c r="Q146" t="s">
        <v>22</v>
      </c>
      <c r="R146" t="s">
        <v>21</v>
      </c>
      <c r="W146">
        <v>179</v>
      </c>
      <c r="X146">
        <v>68</v>
      </c>
      <c r="Y146">
        <v>0</v>
      </c>
      <c r="Z146">
        <v>0</v>
      </c>
    </row>
    <row r="147" spans="1:26" ht="15.95">
      <c r="A147" t="s">
        <v>380</v>
      </c>
      <c r="B147" t="s">
        <v>81</v>
      </c>
      <c r="C147" t="str">
        <f>VLOOKUP(B147, Positions!A$1:B$160, 2, FALSE)</f>
        <v>Defender</v>
      </c>
      <c r="D147" t="s">
        <v>378</v>
      </c>
      <c r="E147" t="s">
        <v>5663</v>
      </c>
      <c r="F147" t="s">
        <v>21</v>
      </c>
      <c r="G147" t="str">
        <f>VLOOKUP(E147, Tiers!M$1:P$134, 3, FALSE)</f>
        <v>ENG4</v>
      </c>
      <c r="H147">
        <f>VLOOKUP(G147, Tiers!B$1:C$134, 2, FALSE)</f>
        <v>5</v>
      </c>
      <c r="I147" s="26" t="s">
        <v>6048</v>
      </c>
      <c r="J147">
        <f t="shared" si="10"/>
        <v>3</v>
      </c>
      <c r="K147">
        <f t="shared" si="11"/>
        <v>3</v>
      </c>
      <c r="L147">
        <f t="shared" si="12"/>
        <v>5941</v>
      </c>
      <c r="M147">
        <f t="shared" si="13"/>
        <v>195</v>
      </c>
      <c r="N147">
        <v>16</v>
      </c>
      <c r="O147" t="s">
        <v>5666</v>
      </c>
      <c r="P147" t="s">
        <v>21</v>
      </c>
      <c r="Q147" t="s">
        <v>22</v>
      </c>
      <c r="R147" t="s">
        <v>21</v>
      </c>
      <c r="W147">
        <v>188</v>
      </c>
      <c r="X147">
        <v>74</v>
      </c>
      <c r="Y147">
        <v>0</v>
      </c>
      <c r="Z147">
        <v>0</v>
      </c>
    </row>
    <row r="148" spans="1:26" ht="15.95">
      <c r="A148" t="s">
        <v>381</v>
      </c>
      <c r="B148" t="s">
        <v>42</v>
      </c>
      <c r="C148" t="str">
        <f>VLOOKUP(B148, Positions!A$1:B$160, 2, FALSE)</f>
        <v>Midfielder</v>
      </c>
      <c r="D148" t="s">
        <v>103</v>
      </c>
      <c r="E148" t="s">
        <v>5665</v>
      </c>
      <c r="F148" t="s">
        <v>21</v>
      </c>
      <c r="G148" t="str">
        <f>VLOOKUP(E148, Tiers!M$1:P$134, 3, FALSE)</f>
        <v>ENG2</v>
      </c>
      <c r="H148">
        <f>VLOOKUP(G148, Tiers!B$1:C$134, 2, FALSE)</f>
        <v>3</v>
      </c>
      <c r="I148" s="26" t="s">
        <v>6048</v>
      </c>
      <c r="J148">
        <f t="shared" si="10"/>
        <v>3</v>
      </c>
      <c r="K148">
        <f t="shared" si="11"/>
        <v>3</v>
      </c>
      <c r="L148">
        <f t="shared" si="12"/>
        <v>5941</v>
      </c>
      <c r="M148">
        <f t="shared" si="13"/>
        <v>195</v>
      </c>
      <c r="N148">
        <v>16</v>
      </c>
      <c r="O148" t="s">
        <v>5666</v>
      </c>
      <c r="P148" t="s">
        <v>21</v>
      </c>
      <c r="Q148" t="s">
        <v>22</v>
      </c>
      <c r="R148" t="s">
        <v>21</v>
      </c>
      <c r="W148">
        <v>176</v>
      </c>
      <c r="X148">
        <v>66</v>
      </c>
      <c r="Y148">
        <v>0</v>
      </c>
      <c r="Z148">
        <v>0</v>
      </c>
    </row>
    <row r="149" spans="1:26" ht="15.95">
      <c r="A149" t="s">
        <v>382</v>
      </c>
      <c r="B149" t="s">
        <v>281</v>
      </c>
      <c r="C149" t="str">
        <f>VLOOKUP(B149, Positions!A$1:B$160, 2, FALSE)</f>
        <v>Forward</v>
      </c>
      <c r="D149" t="s">
        <v>271</v>
      </c>
      <c r="E149" t="s">
        <v>62</v>
      </c>
      <c r="F149" t="s">
        <v>21</v>
      </c>
      <c r="G149" t="str">
        <f>VLOOKUP(E149, Tiers!M$1:P$134, 3, FALSE)</f>
        <v>ENG1</v>
      </c>
      <c r="H149">
        <f>VLOOKUP(G149, Tiers!B$1:C$134, 2, FALSE)</f>
        <v>1</v>
      </c>
      <c r="I149" s="26" t="s">
        <v>6049</v>
      </c>
      <c r="J149">
        <f t="shared" si="10"/>
        <v>3</v>
      </c>
      <c r="K149">
        <f t="shared" si="11"/>
        <v>3</v>
      </c>
      <c r="L149">
        <f t="shared" si="12"/>
        <v>5942</v>
      </c>
      <c r="M149">
        <f t="shared" si="13"/>
        <v>195</v>
      </c>
      <c r="N149">
        <v>16</v>
      </c>
      <c r="O149" t="s">
        <v>5666</v>
      </c>
      <c r="P149" t="s">
        <v>21</v>
      </c>
      <c r="Q149" t="s">
        <v>22</v>
      </c>
      <c r="R149" t="s">
        <v>21</v>
      </c>
      <c r="W149">
        <v>184</v>
      </c>
      <c r="X149">
        <v>72</v>
      </c>
      <c r="Y149">
        <v>0</v>
      </c>
      <c r="Z149">
        <v>0</v>
      </c>
    </row>
    <row r="150" spans="1:26" ht="15.95">
      <c r="A150" t="s">
        <v>383</v>
      </c>
      <c r="B150" t="s">
        <v>81</v>
      </c>
      <c r="C150" t="str">
        <f>VLOOKUP(B150, Positions!A$1:B$160, 2, FALSE)</f>
        <v>Defender</v>
      </c>
      <c r="D150" t="s">
        <v>263</v>
      </c>
      <c r="E150" t="s">
        <v>5665</v>
      </c>
      <c r="F150" t="s">
        <v>21</v>
      </c>
      <c r="G150" t="str">
        <f>VLOOKUP(E150, Tiers!M$1:P$134, 3, FALSE)</f>
        <v>ENG2</v>
      </c>
      <c r="H150">
        <f>VLOOKUP(G150, Tiers!B$1:C$134, 2, FALSE)</f>
        <v>3</v>
      </c>
      <c r="I150" s="26" t="s">
        <v>6049</v>
      </c>
      <c r="J150">
        <f t="shared" si="10"/>
        <v>3</v>
      </c>
      <c r="K150">
        <f t="shared" si="11"/>
        <v>3</v>
      </c>
      <c r="L150">
        <f t="shared" si="12"/>
        <v>5942</v>
      </c>
      <c r="M150">
        <f t="shared" si="13"/>
        <v>195</v>
      </c>
      <c r="N150">
        <v>16</v>
      </c>
      <c r="O150" t="s">
        <v>5666</v>
      </c>
      <c r="P150" t="s">
        <v>21</v>
      </c>
      <c r="Q150" t="s">
        <v>22</v>
      </c>
      <c r="R150" t="s">
        <v>21</v>
      </c>
      <c r="W150">
        <v>192</v>
      </c>
      <c r="X150">
        <v>80</v>
      </c>
      <c r="Y150">
        <v>0</v>
      </c>
      <c r="Z150">
        <v>0</v>
      </c>
    </row>
    <row r="151" spans="1:26" ht="15.95">
      <c r="A151" t="s">
        <v>384</v>
      </c>
      <c r="B151" t="s">
        <v>81</v>
      </c>
      <c r="C151" t="str">
        <f>VLOOKUP(B151, Positions!A$1:B$160, 2, FALSE)</f>
        <v>Defender</v>
      </c>
      <c r="D151" t="s">
        <v>37</v>
      </c>
      <c r="E151" t="s">
        <v>5664</v>
      </c>
      <c r="F151" t="s">
        <v>21</v>
      </c>
      <c r="G151" t="str">
        <f>VLOOKUP(E151, Tiers!M$1:P$134, 3, FALSE)</f>
        <v>ENG3</v>
      </c>
      <c r="H151">
        <f>VLOOKUP(G151, Tiers!B$1:C$134, 2, FALSE)</f>
        <v>4</v>
      </c>
      <c r="I151" s="26" t="s">
        <v>6050</v>
      </c>
      <c r="J151">
        <f t="shared" si="10"/>
        <v>3</v>
      </c>
      <c r="K151">
        <f t="shared" si="11"/>
        <v>3</v>
      </c>
      <c r="L151">
        <f t="shared" si="12"/>
        <v>5943</v>
      </c>
      <c r="M151">
        <f t="shared" si="13"/>
        <v>195</v>
      </c>
      <c r="N151">
        <v>16</v>
      </c>
      <c r="O151" t="s">
        <v>385</v>
      </c>
      <c r="P151" t="s">
        <v>21</v>
      </c>
      <c r="Q151" t="s">
        <v>22</v>
      </c>
      <c r="R151" t="s">
        <v>21</v>
      </c>
      <c r="W151">
        <v>187</v>
      </c>
      <c r="X151">
        <v>75</v>
      </c>
      <c r="Y151">
        <v>0</v>
      </c>
      <c r="Z151">
        <v>0</v>
      </c>
    </row>
    <row r="152" spans="1:26" ht="15.95">
      <c r="A152" t="s">
        <v>386</v>
      </c>
      <c r="B152" t="s">
        <v>166</v>
      </c>
      <c r="C152" t="str">
        <f>VLOOKUP(B152, Positions!A$1:B$160, 2, FALSE)</f>
        <v>Goalkeeper</v>
      </c>
      <c r="D152" t="s">
        <v>207</v>
      </c>
      <c r="E152" t="s">
        <v>5663</v>
      </c>
      <c r="F152" t="s">
        <v>21</v>
      </c>
      <c r="G152" t="str">
        <f>VLOOKUP(E152, Tiers!M$1:P$134, 3, FALSE)</f>
        <v>ENG4</v>
      </c>
      <c r="H152">
        <f>VLOOKUP(G152, Tiers!B$1:C$134, 2, FALSE)</f>
        <v>5</v>
      </c>
      <c r="I152" s="26" t="s">
        <v>6050</v>
      </c>
      <c r="J152">
        <f t="shared" si="10"/>
        <v>3</v>
      </c>
      <c r="K152">
        <f t="shared" si="11"/>
        <v>3</v>
      </c>
      <c r="L152">
        <f t="shared" si="12"/>
        <v>5943</v>
      </c>
      <c r="M152">
        <f t="shared" si="13"/>
        <v>195</v>
      </c>
      <c r="N152">
        <v>16</v>
      </c>
      <c r="O152" t="s">
        <v>5666</v>
      </c>
      <c r="P152" t="s">
        <v>21</v>
      </c>
      <c r="Q152" t="s">
        <v>22</v>
      </c>
      <c r="R152" t="s">
        <v>21</v>
      </c>
      <c r="W152">
        <v>188</v>
      </c>
      <c r="X152">
        <v>74</v>
      </c>
      <c r="Y152">
        <v>0</v>
      </c>
      <c r="Z152">
        <v>0</v>
      </c>
    </row>
    <row r="153" spans="1:26" ht="15.95">
      <c r="A153" t="s">
        <v>387</v>
      </c>
      <c r="B153" t="s">
        <v>81</v>
      </c>
      <c r="C153" t="str">
        <f>VLOOKUP(B153, Positions!A$1:B$160, 2, FALSE)</f>
        <v>Defender</v>
      </c>
      <c r="D153" t="s">
        <v>48</v>
      </c>
      <c r="E153" t="s">
        <v>5663</v>
      </c>
      <c r="F153" t="s">
        <v>21</v>
      </c>
      <c r="G153" t="str">
        <f>VLOOKUP(E153, Tiers!M$1:P$134, 3, FALSE)</f>
        <v>ENG4</v>
      </c>
      <c r="H153">
        <f>VLOOKUP(G153, Tiers!B$1:C$134, 2, FALSE)</f>
        <v>5</v>
      </c>
      <c r="I153" s="26" t="s">
        <v>6050</v>
      </c>
      <c r="J153">
        <f t="shared" si="10"/>
        <v>3</v>
      </c>
      <c r="K153">
        <f t="shared" si="11"/>
        <v>3</v>
      </c>
      <c r="L153">
        <f t="shared" si="12"/>
        <v>5943</v>
      </c>
      <c r="M153">
        <f t="shared" si="13"/>
        <v>195</v>
      </c>
      <c r="N153">
        <v>16</v>
      </c>
      <c r="O153" t="s">
        <v>5666</v>
      </c>
      <c r="P153" t="s">
        <v>21</v>
      </c>
      <c r="Q153" t="s">
        <v>22</v>
      </c>
      <c r="R153" t="s">
        <v>21</v>
      </c>
      <c r="W153">
        <v>188</v>
      </c>
      <c r="X153">
        <v>78</v>
      </c>
      <c r="Y153">
        <v>0</v>
      </c>
      <c r="Z153">
        <v>0</v>
      </c>
    </row>
    <row r="154" spans="1:26" ht="15.95">
      <c r="A154" t="s">
        <v>388</v>
      </c>
      <c r="B154" t="s">
        <v>42</v>
      </c>
      <c r="C154" t="str">
        <f>VLOOKUP(B154, Positions!A$1:B$160, 2, FALSE)</f>
        <v>Midfielder</v>
      </c>
      <c r="D154" t="s">
        <v>112</v>
      </c>
      <c r="E154" t="s">
        <v>5664</v>
      </c>
      <c r="F154" t="s">
        <v>21</v>
      </c>
      <c r="G154" t="str">
        <f>VLOOKUP(E154, Tiers!M$1:P$134, 3, FALSE)</f>
        <v>ENG3</v>
      </c>
      <c r="H154">
        <f>VLOOKUP(G154, Tiers!B$1:C$134, 2, FALSE)</f>
        <v>4</v>
      </c>
      <c r="I154" s="26" t="s">
        <v>6051</v>
      </c>
      <c r="J154">
        <f t="shared" si="10"/>
        <v>3</v>
      </c>
      <c r="K154">
        <f t="shared" si="11"/>
        <v>3</v>
      </c>
      <c r="L154">
        <f t="shared" si="12"/>
        <v>5944</v>
      </c>
      <c r="M154">
        <f t="shared" si="13"/>
        <v>195</v>
      </c>
      <c r="N154">
        <v>16</v>
      </c>
      <c r="O154" t="s">
        <v>5666</v>
      </c>
      <c r="P154" t="s">
        <v>21</v>
      </c>
      <c r="Q154" t="s">
        <v>22</v>
      </c>
      <c r="R154" t="s">
        <v>21</v>
      </c>
      <c r="W154">
        <v>177</v>
      </c>
      <c r="X154">
        <v>64</v>
      </c>
      <c r="Y154">
        <v>0</v>
      </c>
      <c r="Z154">
        <v>0</v>
      </c>
    </row>
    <row r="155" spans="1:26" ht="15.95">
      <c r="A155" t="s">
        <v>389</v>
      </c>
      <c r="B155" t="s">
        <v>72</v>
      </c>
      <c r="C155" t="str">
        <f>VLOOKUP(B155, Positions!A$1:B$160, 2, FALSE)</f>
        <v>Defender</v>
      </c>
      <c r="D155" t="s">
        <v>57</v>
      </c>
      <c r="E155" t="s">
        <v>62</v>
      </c>
      <c r="F155" t="s">
        <v>21</v>
      </c>
      <c r="G155" t="str">
        <f>VLOOKUP(E155, Tiers!M$1:P$134, 3, FALSE)</f>
        <v>ENG1</v>
      </c>
      <c r="H155">
        <f>VLOOKUP(G155, Tiers!B$1:C$134, 2, FALSE)</f>
        <v>1</v>
      </c>
      <c r="I155" s="26" t="s">
        <v>6052</v>
      </c>
      <c r="J155">
        <f t="shared" si="10"/>
        <v>3</v>
      </c>
      <c r="K155">
        <f t="shared" si="11"/>
        <v>3</v>
      </c>
      <c r="L155">
        <f t="shared" si="12"/>
        <v>5945</v>
      </c>
      <c r="M155">
        <f t="shared" si="13"/>
        <v>195</v>
      </c>
      <c r="N155">
        <v>16</v>
      </c>
      <c r="O155" t="s">
        <v>390</v>
      </c>
      <c r="P155" t="s">
        <v>21</v>
      </c>
      <c r="Q155" t="s">
        <v>22</v>
      </c>
      <c r="R155" t="s">
        <v>21</v>
      </c>
      <c r="S155" t="s">
        <v>391</v>
      </c>
      <c r="W155">
        <v>171</v>
      </c>
      <c r="X155">
        <v>63</v>
      </c>
      <c r="Y155">
        <v>0</v>
      </c>
      <c r="Z155">
        <v>0</v>
      </c>
    </row>
    <row r="156" spans="1:26" ht="15.95">
      <c r="A156" t="s">
        <v>392</v>
      </c>
      <c r="B156" t="s">
        <v>393</v>
      </c>
      <c r="C156" t="str">
        <f>VLOOKUP(B156, Positions!A$1:B$160, 2, FALSE)</f>
        <v>Defender</v>
      </c>
      <c r="D156" t="s">
        <v>136</v>
      </c>
      <c r="E156" t="s">
        <v>5665</v>
      </c>
      <c r="F156" t="s">
        <v>21</v>
      </c>
      <c r="G156" t="str">
        <f>VLOOKUP(E156, Tiers!M$1:P$134, 3, FALSE)</f>
        <v>ENG2</v>
      </c>
      <c r="H156">
        <f>VLOOKUP(G156, Tiers!B$1:C$134, 2, FALSE)</f>
        <v>3</v>
      </c>
      <c r="I156" s="26" t="s">
        <v>6052</v>
      </c>
      <c r="J156">
        <f t="shared" si="10"/>
        <v>3</v>
      </c>
      <c r="K156">
        <f t="shared" si="11"/>
        <v>3</v>
      </c>
      <c r="L156">
        <f t="shared" si="12"/>
        <v>5945</v>
      </c>
      <c r="M156">
        <f t="shared" si="13"/>
        <v>195</v>
      </c>
      <c r="N156">
        <v>16</v>
      </c>
      <c r="O156" t="s">
        <v>5666</v>
      </c>
      <c r="P156" t="s">
        <v>21</v>
      </c>
      <c r="Q156" t="s">
        <v>22</v>
      </c>
      <c r="R156" t="s">
        <v>21</v>
      </c>
      <c r="W156">
        <v>176</v>
      </c>
      <c r="X156">
        <v>66</v>
      </c>
      <c r="Y156">
        <v>0</v>
      </c>
      <c r="Z156">
        <v>0</v>
      </c>
    </row>
    <row r="157" spans="1:26" ht="15.95">
      <c r="A157" t="s">
        <v>394</v>
      </c>
      <c r="B157" t="s">
        <v>166</v>
      </c>
      <c r="C157" t="str">
        <f>VLOOKUP(B157, Positions!A$1:B$160, 2, FALSE)</f>
        <v>Goalkeeper</v>
      </c>
      <c r="D157" t="s">
        <v>395</v>
      </c>
      <c r="E157" t="s">
        <v>5665</v>
      </c>
      <c r="F157" t="s">
        <v>21</v>
      </c>
      <c r="G157" t="str">
        <f>VLOOKUP(E157, Tiers!M$1:P$134, 3, FALSE)</f>
        <v>ENG2</v>
      </c>
      <c r="H157">
        <f>VLOOKUP(G157, Tiers!B$1:C$134, 2, FALSE)</f>
        <v>3</v>
      </c>
      <c r="I157" s="26" t="s">
        <v>6053</v>
      </c>
      <c r="J157">
        <f t="shared" si="10"/>
        <v>3</v>
      </c>
      <c r="K157">
        <f t="shared" si="11"/>
        <v>3</v>
      </c>
      <c r="L157">
        <f t="shared" si="12"/>
        <v>5946</v>
      </c>
      <c r="M157">
        <f t="shared" si="13"/>
        <v>195</v>
      </c>
      <c r="N157">
        <v>16</v>
      </c>
      <c r="O157" t="s">
        <v>74</v>
      </c>
      <c r="P157" t="s">
        <v>21</v>
      </c>
      <c r="Q157" t="s">
        <v>22</v>
      </c>
      <c r="R157" t="s">
        <v>21</v>
      </c>
      <c r="W157">
        <v>188</v>
      </c>
      <c r="X157">
        <v>74</v>
      </c>
      <c r="Y157">
        <v>0</v>
      </c>
      <c r="Z157">
        <v>0</v>
      </c>
    </row>
    <row r="158" spans="1:26" ht="15.95">
      <c r="A158" t="s">
        <v>396</v>
      </c>
      <c r="B158" t="s">
        <v>111</v>
      </c>
      <c r="C158" t="str">
        <f>VLOOKUP(B158, Positions!A$1:B$160, 2, FALSE)</f>
        <v>Forward</v>
      </c>
      <c r="D158" t="s">
        <v>397</v>
      </c>
      <c r="E158" t="s">
        <v>5665</v>
      </c>
      <c r="F158" t="s">
        <v>21</v>
      </c>
      <c r="G158" t="str">
        <f>VLOOKUP(E158, Tiers!M$1:P$134, 3, FALSE)</f>
        <v>ENG2</v>
      </c>
      <c r="H158">
        <f>VLOOKUP(G158, Tiers!B$1:C$134, 2, FALSE)</f>
        <v>3</v>
      </c>
      <c r="I158" s="26" t="s">
        <v>6054</v>
      </c>
      <c r="J158">
        <f t="shared" si="10"/>
        <v>3</v>
      </c>
      <c r="K158">
        <f t="shared" si="11"/>
        <v>3</v>
      </c>
      <c r="L158">
        <f t="shared" si="12"/>
        <v>5947</v>
      </c>
      <c r="M158">
        <f t="shared" si="13"/>
        <v>195</v>
      </c>
      <c r="N158">
        <v>16</v>
      </c>
      <c r="O158" t="s">
        <v>5666</v>
      </c>
      <c r="P158" t="s">
        <v>21</v>
      </c>
      <c r="Q158" t="s">
        <v>22</v>
      </c>
      <c r="R158" t="s">
        <v>21</v>
      </c>
      <c r="W158">
        <v>188</v>
      </c>
      <c r="X158">
        <v>73</v>
      </c>
      <c r="Y158">
        <v>0</v>
      </c>
      <c r="Z158">
        <v>0</v>
      </c>
    </row>
    <row r="159" spans="1:26" ht="15.95">
      <c r="A159" t="s">
        <v>398</v>
      </c>
      <c r="B159" t="s">
        <v>16</v>
      </c>
      <c r="C159" t="str">
        <f>VLOOKUP(B159, Positions!A$1:B$160, 2, FALSE)</f>
        <v>Forward</v>
      </c>
      <c r="D159" t="s">
        <v>73</v>
      </c>
      <c r="E159" t="s">
        <v>5664</v>
      </c>
      <c r="F159" t="s">
        <v>21</v>
      </c>
      <c r="G159" t="str">
        <f>VLOOKUP(E159, Tiers!M$1:P$134, 3, FALSE)</f>
        <v>ENG3</v>
      </c>
      <c r="H159">
        <f>VLOOKUP(G159, Tiers!B$1:C$134, 2, FALSE)</f>
        <v>4</v>
      </c>
      <c r="I159" s="26" t="s">
        <v>6055</v>
      </c>
      <c r="J159">
        <f t="shared" si="10"/>
        <v>3</v>
      </c>
      <c r="K159">
        <f t="shared" si="11"/>
        <v>3</v>
      </c>
      <c r="L159">
        <f t="shared" si="12"/>
        <v>5948</v>
      </c>
      <c r="M159">
        <f t="shared" si="13"/>
        <v>195</v>
      </c>
      <c r="N159">
        <v>16</v>
      </c>
      <c r="O159" t="s">
        <v>399</v>
      </c>
      <c r="P159" t="s">
        <v>21</v>
      </c>
      <c r="Q159" t="s">
        <v>22</v>
      </c>
      <c r="R159" t="s">
        <v>21</v>
      </c>
      <c r="W159">
        <v>184</v>
      </c>
      <c r="X159">
        <v>70</v>
      </c>
      <c r="Y159">
        <v>0</v>
      </c>
      <c r="Z159">
        <v>0</v>
      </c>
    </row>
    <row r="160" spans="1:26" ht="15.95">
      <c r="A160" t="s">
        <v>400</v>
      </c>
      <c r="B160" t="s">
        <v>42</v>
      </c>
      <c r="C160" t="str">
        <f>VLOOKUP(B160, Positions!A$1:B$160, 2, FALSE)</f>
        <v>Midfielder</v>
      </c>
      <c r="D160" t="s">
        <v>136</v>
      </c>
      <c r="E160" t="s">
        <v>5665</v>
      </c>
      <c r="F160" t="s">
        <v>21</v>
      </c>
      <c r="G160" t="str">
        <f>VLOOKUP(E160, Tiers!M$1:P$134, 3, FALSE)</f>
        <v>ENG2</v>
      </c>
      <c r="H160">
        <f>VLOOKUP(G160, Tiers!B$1:C$134, 2, FALSE)</f>
        <v>3</v>
      </c>
      <c r="I160" s="26" t="s">
        <v>6055</v>
      </c>
      <c r="J160">
        <f t="shared" si="10"/>
        <v>3</v>
      </c>
      <c r="K160">
        <f t="shared" si="11"/>
        <v>3</v>
      </c>
      <c r="L160">
        <f t="shared" si="12"/>
        <v>5948</v>
      </c>
      <c r="M160">
        <f t="shared" si="13"/>
        <v>195</v>
      </c>
      <c r="N160">
        <v>16</v>
      </c>
      <c r="O160" t="s">
        <v>5666</v>
      </c>
      <c r="P160" t="s">
        <v>21</v>
      </c>
      <c r="Q160" t="s">
        <v>22</v>
      </c>
      <c r="R160" t="s">
        <v>21</v>
      </c>
      <c r="W160">
        <v>173</v>
      </c>
      <c r="X160">
        <v>64</v>
      </c>
      <c r="Y160">
        <v>0</v>
      </c>
      <c r="Z160">
        <v>0</v>
      </c>
    </row>
    <row r="161" spans="1:26" ht="15.95">
      <c r="A161" t="s">
        <v>401</v>
      </c>
      <c r="B161" t="s">
        <v>16</v>
      </c>
      <c r="C161" t="str">
        <f>VLOOKUP(B161, Positions!A$1:B$160, 2, FALSE)</f>
        <v>Forward</v>
      </c>
      <c r="D161" t="s">
        <v>402</v>
      </c>
      <c r="E161" t="s">
        <v>5664</v>
      </c>
      <c r="F161" t="s">
        <v>21</v>
      </c>
      <c r="G161" t="str">
        <f>VLOOKUP(E161, Tiers!M$1:P$134, 3, FALSE)</f>
        <v>ENG3</v>
      </c>
      <c r="H161">
        <f>VLOOKUP(G161, Tiers!B$1:C$134, 2, FALSE)</f>
        <v>4</v>
      </c>
      <c r="I161" s="26" t="s">
        <v>6056</v>
      </c>
      <c r="J161">
        <f t="shared" si="10"/>
        <v>3</v>
      </c>
      <c r="K161">
        <f t="shared" si="11"/>
        <v>3</v>
      </c>
      <c r="L161">
        <f t="shared" si="12"/>
        <v>5949</v>
      </c>
      <c r="M161">
        <f t="shared" si="13"/>
        <v>195</v>
      </c>
      <c r="N161">
        <v>16</v>
      </c>
      <c r="O161" t="s">
        <v>5666</v>
      </c>
      <c r="P161" t="s">
        <v>21</v>
      </c>
      <c r="Q161" t="s">
        <v>22</v>
      </c>
      <c r="R161" t="s">
        <v>21</v>
      </c>
      <c r="W161">
        <v>186</v>
      </c>
      <c r="X161">
        <v>73</v>
      </c>
      <c r="Y161">
        <v>0</v>
      </c>
      <c r="Z161">
        <v>0</v>
      </c>
    </row>
    <row r="162" spans="1:26" ht="15.95">
      <c r="A162" t="s">
        <v>403</v>
      </c>
      <c r="B162" t="s">
        <v>166</v>
      </c>
      <c r="C162" t="str">
        <f>VLOOKUP(B162, Positions!A$1:B$160, 2, FALSE)</f>
        <v>Goalkeeper</v>
      </c>
      <c r="D162" t="s">
        <v>149</v>
      </c>
      <c r="E162" t="s">
        <v>5663</v>
      </c>
      <c r="F162" t="s">
        <v>21</v>
      </c>
      <c r="G162" t="str">
        <f>VLOOKUP(E162, Tiers!M$1:P$134, 3, FALSE)</f>
        <v>ENG4</v>
      </c>
      <c r="H162">
        <f>VLOOKUP(G162, Tiers!B$1:C$134, 2, FALSE)</f>
        <v>5</v>
      </c>
      <c r="I162" s="26" t="s">
        <v>6056</v>
      </c>
      <c r="J162">
        <f t="shared" si="10"/>
        <v>3</v>
      </c>
      <c r="K162">
        <f t="shared" si="11"/>
        <v>3</v>
      </c>
      <c r="L162">
        <f t="shared" si="12"/>
        <v>5949</v>
      </c>
      <c r="M162">
        <f t="shared" si="13"/>
        <v>195</v>
      </c>
      <c r="N162">
        <v>16</v>
      </c>
      <c r="O162" t="s">
        <v>399</v>
      </c>
      <c r="P162" t="s">
        <v>21</v>
      </c>
      <c r="Q162" t="s">
        <v>22</v>
      </c>
      <c r="R162" t="s">
        <v>21</v>
      </c>
      <c r="W162">
        <v>183</v>
      </c>
      <c r="X162">
        <v>71</v>
      </c>
      <c r="Y162">
        <v>0</v>
      </c>
      <c r="Z162">
        <v>0</v>
      </c>
    </row>
    <row r="163" spans="1:26" ht="15.95">
      <c r="A163" t="s">
        <v>404</v>
      </c>
      <c r="B163" t="s">
        <v>278</v>
      </c>
      <c r="C163" t="str">
        <f>VLOOKUP(B163, Positions!A$1:B$160, 2, FALSE)</f>
        <v>Midfielder</v>
      </c>
      <c r="D163" t="s">
        <v>370</v>
      </c>
      <c r="E163" t="s">
        <v>5663</v>
      </c>
      <c r="F163" t="s">
        <v>21</v>
      </c>
      <c r="G163" t="str">
        <f>VLOOKUP(E163, Tiers!M$1:P$134, 3, FALSE)</f>
        <v>ENG4</v>
      </c>
      <c r="H163">
        <f>VLOOKUP(G163, Tiers!B$1:C$134, 2, FALSE)</f>
        <v>5</v>
      </c>
      <c r="I163" s="26" t="s">
        <v>6057</v>
      </c>
      <c r="J163">
        <f t="shared" si="10"/>
        <v>3</v>
      </c>
      <c r="K163">
        <f t="shared" si="11"/>
        <v>3</v>
      </c>
      <c r="L163">
        <f t="shared" si="12"/>
        <v>5950</v>
      </c>
      <c r="M163">
        <f t="shared" si="13"/>
        <v>195</v>
      </c>
      <c r="N163">
        <v>16</v>
      </c>
      <c r="O163" t="s">
        <v>370</v>
      </c>
      <c r="P163" t="s">
        <v>21</v>
      </c>
      <c r="Q163" t="s">
        <v>22</v>
      </c>
      <c r="R163" t="s">
        <v>21</v>
      </c>
      <c r="W163">
        <v>165</v>
      </c>
      <c r="X163">
        <v>57</v>
      </c>
      <c r="Y163">
        <v>0</v>
      </c>
      <c r="Z163">
        <v>0</v>
      </c>
    </row>
    <row r="164" spans="1:26" ht="15.95">
      <c r="A164" t="s">
        <v>406</v>
      </c>
      <c r="B164" t="s">
        <v>16</v>
      </c>
      <c r="C164" t="str">
        <f>VLOOKUP(B164, Positions!A$1:B$160, 2, FALSE)</f>
        <v>Forward</v>
      </c>
      <c r="D164" t="s">
        <v>32</v>
      </c>
      <c r="E164" t="s">
        <v>5663</v>
      </c>
      <c r="F164" t="s">
        <v>21</v>
      </c>
      <c r="G164" t="str">
        <f>VLOOKUP(E164, Tiers!M$1:P$134, 3, FALSE)</f>
        <v>ENG4</v>
      </c>
      <c r="H164">
        <f>VLOOKUP(G164, Tiers!B$1:C$134, 2, FALSE)</f>
        <v>5</v>
      </c>
      <c r="I164" s="26" t="s">
        <v>6058</v>
      </c>
      <c r="J164">
        <f t="shared" si="10"/>
        <v>3</v>
      </c>
      <c r="K164">
        <f t="shared" si="11"/>
        <v>3</v>
      </c>
      <c r="L164">
        <f t="shared" si="12"/>
        <v>5951</v>
      </c>
      <c r="M164">
        <f t="shared" si="13"/>
        <v>195</v>
      </c>
      <c r="N164">
        <v>16</v>
      </c>
      <c r="O164" t="s">
        <v>5666</v>
      </c>
      <c r="P164" t="s">
        <v>21</v>
      </c>
      <c r="Q164" t="s">
        <v>22</v>
      </c>
      <c r="R164" t="s">
        <v>21</v>
      </c>
      <c r="W164">
        <v>180</v>
      </c>
      <c r="X164">
        <v>62</v>
      </c>
      <c r="Y164">
        <v>0</v>
      </c>
      <c r="Z164">
        <v>0</v>
      </c>
    </row>
    <row r="165" spans="1:26" ht="15.95">
      <c r="A165" t="s">
        <v>407</v>
      </c>
      <c r="B165" t="s">
        <v>42</v>
      </c>
      <c r="C165" t="str">
        <f>VLOOKUP(B165, Positions!A$1:B$160, 2, FALSE)</f>
        <v>Midfielder</v>
      </c>
      <c r="D165" t="s">
        <v>134</v>
      </c>
      <c r="E165" t="s">
        <v>5664</v>
      </c>
      <c r="F165" t="s">
        <v>21</v>
      </c>
      <c r="G165" t="str">
        <f>VLOOKUP(E165, Tiers!M$1:P$134, 3, FALSE)</f>
        <v>ENG3</v>
      </c>
      <c r="H165">
        <f>VLOOKUP(G165, Tiers!B$1:C$134, 2, FALSE)</f>
        <v>4</v>
      </c>
      <c r="I165" s="26" t="s">
        <v>6059</v>
      </c>
      <c r="J165">
        <f t="shared" si="10"/>
        <v>3</v>
      </c>
      <c r="K165">
        <f t="shared" si="11"/>
        <v>3</v>
      </c>
      <c r="L165">
        <f t="shared" si="12"/>
        <v>5952</v>
      </c>
      <c r="M165">
        <f t="shared" si="13"/>
        <v>195</v>
      </c>
      <c r="N165">
        <v>16</v>
      </c>
      <c r="O165" t="s">
        <v>5666</v>
      </c>
      <c r="P165" t="s">
        <v>21</v>
      </c>
      <c r="Q165" t="s">
        <v>22</v>
      </c>
      <c r="R165" t="s">
        <v>21</v>
      </c>
      <c r="W165">
        <v>168</v>
      </c>
      <c r="X165">
        <v>59</v>
      </c>
      <c r="Y165">
        <v>0</v>
      </c>
      <c r="Z165">
        <v>0</v>
      </c>
    </row>
    <row r="166" spans="1:26" ht="15.95">
      <c r="A166" t="s">
        <v>408</v>
      </c>
      <c r="B166" t="s">
        <v>16</v>
      </c>
      <c r="C166" t="str">
        <f>VLOOKUP(B166, Positions!A$1:B$160, 2, FALSE)</f>
        <v>Forward</v>
      </c>
      <c r="D166" t="s">
        <v>217</v>
      </c>
      <c r="E166" t="s">
        <v>5664</v>
      </c>
      <c r="F166" t="s">
        <v>21</v>
      </c>
      <c r="G166" t="str">
        <f>VLOOKUP(E166, Tiers!M$1:P$134, 3, FALSE)</f>
        <v>ENG3</v>
      </c>
      <c r="H166">
        <f>VLOOKUP(G166, Tiers!B$1:C$134, 2, FALSE)</f>
        <v>4</v>
      </c>
      <c r="I166" s="26" t="s">
        <v>6060</v>
      </c>
      <c r="J166">
        <f t="shared" si="10"/>
        <v>3</v>
      </c>
      <c r="K166">
        <f t="shared" si="11"/>
        <v>3</v>
      </c>
      <c r="L166">
        <f t="shared" si="12"/>
        <v>5953</v>
      </c>
      <c r="M166">
        <f t="shared" si="13"/>
        <v>195</v>
      </c>
      <c r="N166">
        <v>16</v>
      </c>
      <c r="O166" t="s">
        <v>5666</v>
      </c>
      <c r="P166" t="s">
        <v>21</v>
      </c>
      <c r="Q166" t="s">
        <v>22</v>
      </c>
      <c r="R166" t="s">
        <v>21</v>
      </c>
      <c r="W166">
        <v>188</v>
      </c>
      <c r="X166">
        <v>78</v>
      </c>
      <c r="Y166">
        <v>0</v>
      </c>
      <c r="Z166">
        <v>0</v>
      </c>
    </row>
    <row r="167" spans="1:26" ht="15.95">
      <c r="A167" t="s">
        <v>409</v>
      </c>
      <c r="B167" t="s">
        <v>81</v>
      </c>
      <c r="C167" t="str">
        <f>VLOOKUP(B167, Positions!A$1:B$160, 2, FALSE)</f>
        <v>Defender</v>
      </c>
      <c r="D167" t="s">
        <v>402</v>
      </c>
      <c r="E167" t="s">
        <v>5664</v>
      </c>
      <c r="F167" t="s">
        <v>21</v>
      </c>
      <c r="G167" t="str">
        <f>VLOOKUP(E167, Tiers!M$1:P$134, 3, FALSE)</f>
        <v>ENG3</v>
      </c>
      <c r="H167">
        <f>VLOOKUP(G167, Tiers!B$1:C$134, 2, FALSE)</f>
        <v>4</v>
      </c>
      <c r="I167" s="26" t="s">
        <v>6061</v>
      </c>
      <c r="J167">
        <f t="shared" si="10"/>
        <v>3</v>
      </c>
      <c r="K167">
        <f t="shared" si="11"/>
        <v>3</v>
      </c>
      <c r="L167">
        <f t="shared" si="12"/>
        <v>5956</v>
      </c>
      <c r="M167">
        <f t="shared" si="13"/>
        <v>195</v>
      </c>
      <c r="N167">
        <v>16</v>
      </c>
      <c r="O167" t="s">
        <v>5666</v>
      </c>
      <c r="P167" t="s">
        <v>21</v>
      </c>
      <c r="Q167" t="s">
        <v>22</v>
      </c>
      <c r="R167" t="s">
        <v>21</v>
      </c>
      <c r="W167">
        <v>183</v>
      </c>
      <c r="X167">
        <v>68</v>
      </c>
      <c r="Y167">
        <v>0</v>
      </c>
      <c r="Z167">
        <v>0</v>
      </c>
    </row>
    <row r="168" spans="1:26" ht="15.95">
      <c r="A168" t="s">
        <v>410</v>
      </c>
      <c r="B168" t="s">
        <v>166</v>
      </c>
      <c r="C168" t="str">
        <f>VLOOKUP(B168, Positions!A$1:B$160, 2, FALSE)</f>
        <v>Goalkeeper</v>
      </c>
      <c r="D168" t="s">
        <v>246</v>
      </c>
      <c r="E168" t="s">
        <v>5664</v>
      </c>
      <c r="F168" t="s">
        <v>21</v>
      </c>
      <c r="G168" t="str">
        <f>VLOOKUP(E168, Tiers!M$1:P$134, 3, FALSE)</f>
        <v>ENG3</v>
      </c>
      <c r="H168">
        <f>VLOOKUP(G168, Tiers!B$1:C$134, 2, FALSE)</f>
        <v>4</v>
      </c>
      <c r="I168" s="26" t="s">
        <v>6062</v>
      </c>
      <c r="J168">
        <f t="shared" si="10"/>
        <v>3</v>
      </c>
      <c r="K168">
        <f t="shared" si="11"/>
        <v>3</v>
      </c>
      <c r="L168">
        <f t="shared" si="12"/>
        <v>5957</v>
      </c>
      <c r="M168">
        <f t="shared" si="13"/>
        <v>195</v>
      </c>
      <c r="N168">
        <v>16</v>
      </c>
      <c r="O168" t="s">
        <v>5666</v>
      </c>
      <c r="P168" t="s">
        <v>21</v>
      </c>
      <c r="Q168" t="s">
        <v>22</v>
      </c>
      <c r="R168" t="s">
        <v>21</v>
      </c>
      <c r="W168">
        <v>183</v>
      </c>
      <c r="X168">
        <v>76</v>
      </c>
      <c r="Y168">
        <v>0</v>
      </c>
      <c r="Z168">
        <v>0</v>
      </c>
    </row>
    <row r="169" spans="1:26" ht="15.95">
      <c r="A169" t="s">
        <v>411</v>
      </c>
      <c r="B169" t="s">
        <v>166</v>
      </c>
      <c r="C169" t="str">
        <f>VLOOKUP(B169, Positions!A$1:B$160, 2, FALSE)</f>
        <v>Goalkeeper</v>
      </c>
      <c r="D169" t="s">
        <v>412</v>
      </c>
      <c r="E169" t="s">
        <v>5664</v>
      </c>
      <c r="F169" t="s">
        <v>21</v>
      </c>
      <c r="G169" t="str">
        <f>VLOOKUP(E169, Tiers!M$1:P$134, 3, FALSE)</f>
        <v>ENG3</v>
      </c>
      <c r="H169">
        <f>VLOOKUP(G169, Tiers!B$1:C$134, 2, FALSE)</f>
        <v>4</v>
      </c>
      <c r="I169" s="26" t="s">
        <v>6063</v>
      </c>
      <c r="J169">
        <f t="shared" si="10"/>
        <v>3</v>
      </c>
      <c r="K169">
        <f t="shared" si="11"/>
        <v>3</v>
      </c>
      <c r="L169">
        <f t="shared" si="12"/>
        <v>5958</v>
      </c>
      <c r="M169">
        <f t="shared" si="13"/>
        <v>195</v>
      </c>
      <c r="N169">
        <v>16</v>
      </c>
      <c r="O169" t="s">
        <v>5666</v>
      </c>
      <c r="P169" t="s">
        <v>21</v>
      </c>
      <c r="Q169" t="s">
        <v>22</v>
      </c>
      <c r="R169" t="s">
        <v>21</v>
      </c>
      <c r="W169">
        <v>190</v>
      </c>
      <c r="X169">
        <v>79</v>
      </c>
      <c r="Y169">
        <v>0</v>
      </c>
      <c r="Z169">
        <v>0</v>
      </c>
    </row>
    <row r="170" spans="1:26" ht="15.95">
      <c r="A170" t="s">
        <v>413</v>
      </c>
      <c r="B170" t="s">
        <v>47</v>
      </c>
      <c r="C170" t="str">
        <f>VLOOKUP(B170, Positions!A$1:B$160, 2, FALSE)</f>
        <v>Forward</v>
      </c>
      <c r="D170" t="s">
        <v>175</v>
      </c>
      <c r="E170" t="s">
        <v>62</v>
      </c>
      <c r="F170" t="s">
        <v>21</v>
      </c>
      <c r="G170" t="str">
        <f>VLOOKUP(E170, Tiers!M$1:P$134, 3, FALSE)</f>
        <v>ENG1</v>
      </c>
      <c r="H170">
        <f>VLOOKUP(G170, Tiers!B$1:C$134, 2, FALSE)</f>
        <v>1</v>
      </c>
      <c r="I170" s="26" t="s">
        <v>6063</v>
      </c>
      <c r="J170">
        <f t="shared" si="10"/>
        <v>3</v>
      </c>
      <c r="K170">
        <f t="shared" si="11"/>
        <v>3</v>
      </c>
      <c r="L170">
        <f t="shared" si="12"/>
        <v>5958</v>
      </c>
      <c r="M170">
        <f t="shared" si="13"/>
        <v>195</v>
      </c>
      <c r="N170">
        <v>16</v>
      </c>
      <c r="O170" t="s">
        <v>74</v>
      </c>
      <c r="P170" t="s">
        <v>21</v>
      </c>
      <c r="Q170" t="s">
        <v>22</v>
      </c>
      <c r="R170" t="s">
        <v>21</v>
      </c>
      <c r="S170" t="s">
        <v>414</v>
      </c>
      <c r="W170">
        <v>178</v>
      </c>
      <c r="X170">
        <v>79</v>
      </c>
      <c r="Y170">
        <v>0</v>
      </c>
      <c r="Z170">
        <v>0</v>
      </c>
    </row>
    <row r="171" spans="1:26" ht="15.95">
      <c r="A171" t="s">
        <v>415</v>
      </c>
      <c r="B171" t="s">
        <v>81</v>
      </c>
      <c r="C171" t="str">
        <f>VLOOKUP(B171, Positions!A$1:B$160, 2, FALSE)</f>
        <v>Defender</v>
      </c>
      <c r="D171" t="s">
        <v>412</v>
      </c>
      <c r="E171" t="s">
        <v>5664</v>
      </c>
      <c r="F171" t="s">
        <v>21</v>
      </c>
      <c r="G171" t="str">
        <f>VLOOKUP(E171, Tiers!M$1:P$134, 3, FALSE)</f>
        <v>ENG3</v>
      </c>
      <c r="H171">
        <f>VLOOKUP(G171, Tiers!B$1:C$134, 2, FALSE)</f>
        <v>4</v>
      </c>
      <c r="I171" s="26" t="s">
        <v>6064</v>
      </c>
      <c r="J171">
        <f t="shared" si="10"/>
        <v>3</v>
      </c>
      <c r="K171">
        <f t="shared" si="11"/>
        <v>3</v>
      </c>
      <c r="L171">
        <f t="shared" si="12"/>
        <v>5959</v>
      </c>
      <c r="M171">
        <f t="shared" si="13"/>
        <v>195</v>
      </c>
      <c r="N171">
        <v>16</v>
      </c>
      <c r="O171" t="s">
        <v>5666</v>
      </c>
      <c r="P171" t="s">
        <v>21</v>
      </c>
      <c r="Q171" t="s">
        <v>22</v>
      </c>
      <c r="R171" t="s">
        <v>21</v>
      </c>
      <c r="W171">
        <v>183</v>
      </c>
      <c r="X171">
        <v>70</v>
      </c>
      <c r="Y171">
        <v>0</v>
      </c>
      <c r="Z171">
        <v>0</v>
      </c>
    </row>
    <row r="172" spans="1:26" ht="15.95">
      <c r="A172" t="s">
        <v>416</v>
      </c>
      <c r="B172" t="s">
        <v>166</v>
      </c>
      <c r="C172" t="str">
        <f>VLOOKUP(B172, Positions!A$1:B$160, 2, FALSE)</f>
        <v>Goalkeeper</v>
      </c>
      <c r="D172" t="s">
        <v>152</v>
      </c>
      <c r="E172" t="s">
        <v>5664</v>
      </c>
      <c r="F172" t="s">
        <v>21</v>
      </c>
      <c r="G172" t="str">
        <f>VLOOKUP(E172, Tiers!M$1:P$134, 3, FALSE)</f>
        <v>ENG3</v>
      </c>
      <c r="H172">
        <f>VLOOKUP(G172, Tiers!B$1:C$134, 2, FALSE)</f>
        <v>4</v>
      </c>
      <c r="I172" s="26" t="s">
        <v>6065</v>
      </c>
      <c r="J172">
        <f t="shared" si="10"/>
        <v>3</v>
      </c>
      <c r="K172">
        <f t="shared" si="11"/>
        <v>3</v>
      </c>
      <c r="L172">
        <f t="shared" si="12"/>
        <v>5960</v>
      </c>
      <c r="M172">
        <f t="shared" si="13"/>
        <v>195</v>
      </c>
      <c r="N172">
        <v>16</v>
      </c>
      <c r="O172" t="s">
        <v>5666</v>
      </c>
      <c r="P172" t="s">
        <v>21</v>
      </c>
      <c r="Q172" t="s">
        <v>22</v>
      </c>
      <c r="R172" t="s">
        <v>21</v>
      </c>
      <c r="W172">
        <v>183</v>
      </c>
      <c r="X172">
        <v>72</v>
      </c>
      <c r="Y172">
        <v>0</v>
      </c>
      <c r="Z172">
        <v>0</v>
      </c>
    </row>
    <row r="173" spans="1:26" ht="15.95">
      <c r="A173" t="s">
        <v>417</v>
      </c>
      <c r="B173" t="s">
        <v>111</v>
      </c>
      <c r="C173" t="str">
        <f>VLOOKUP(B173, Positions!A$1:B$160, 2, FALSE)</f>
        <v>Forward</v>
      </c>
      <c r="D173" t="s">
        <v>357</v>
      </c>
      <c r="E173" t="s">
        <v>62</v>
      </c>
      <c r="F173" t="s">
        <v>21</v>
      </c>
      <c r="G173" t="str">
        <f>VLOOKUP(E173, Tiers!M$1:P$134, 3, FALSE)</f>
        <v>ENG1</v>
      </c>
      <c r="H173">
        <f>VLOOKUP(G173, Tiers!B$1:C$134, 2, FALSE)</f>
        <v>1</v>
      </c>
      <c r="I173" s="26" t="s">
        <v>6065</v>
      </c>
      <c r="J173">
        <f t="shared" si="10"/>
        <v>3</v>
      </c>
      <c r="K173">
        <f t="shared" si="11"/>
        <v>3</v>
      </c>
      <c r="L173">
        <f t="shared" si="12"/>
        <v>5960</v>
      </c>
      <c r="M173">
        <f t="shared" si="13"/>
        <v>195</v>
      </c>
      <c r="N173">
        <v>16</v>
      </c>
      <c r="O173" t="s">
        <v>5666</v>
      </c>
      <c r="P173" t="s">
        <v>21</v>
      </c>
      <c r="Q173" t="s">
        <v>22</v>
      </c>
      <c r="R173" t="s">
        <v>21</v>
      </c>
      <c r="W173">
        <v>189</v>
      </c>
      <c r="X173">
        <v>75</v>
      </c>
      <c r="Y173">
        <v>0</v>
      </c>
      <c r="Z173">
        <v>0</v>
      </c>
    </row>
    <row r="174" spans="1:26" ht="15.95">
      <c r="A174" t="s">
        <v>418</v>
      </c>
      <c r="B174" t="s">
        <v>106</v>
      </c>
      <c r="C174" t="str">
        <f>VLOOKUP(B174, Positions!A$1:B$160, 2, FALSE)</f>
        <v>Midfielder</v>
      </c>
      <c r="D174" t="s">
        <v>98</v>
      </c>
      <c r="E174" t="s">
        <v>5665</v>
      </c>
      <c r="F174" t="s">
        <v>21</v>
      </c>
      <c r="G174" t="str">
        <f>VLOOKUP(E174, Tiers!M$1:P$134, 3, FALSE)</f>
        <v>ENG2</v>
      </c>
      <c r="H174">
        <f>VLOOKUP(G174, Tiers!B$1:C$134, 2, FALSE)</f>
        <v>3</v>
      </c>
      <c r="I174" s="26" t="s">
        <v>6066</v>
      </c>
      <c r="J174">
        <f t="shared" si="10"/>
        <v>3</v>
      </c>
      <c r="K174">
        <f t="shared" si="11"/>
        <v>3</v>
      </c>
      <c r="L174">
        <f t="shared" si="12"/>
        <v>5962</v>
      </c>
      <c r="M174">
        <f t="shared" si="13"/>
        <v>195</v>
      </c>
      <c r="N174">
        <v>16</v>
      </c>
      <c r="O174" t="s">
        <v>5666</v>
      </c>
      <c r="P174" t="s">
        <v>21</v>
      </c>
      <c r="Q174" t="s">
        <v>22</v>
      </c>
      <c r="R174" t="s">
        <v>21</v>
      </c>
      <c r="W174">
        <v>179</v>
      </c>
      <c r="X174">
        <v>69</v>
      </c>
      <c r="Y174">
        <v>0</v>
      </c>
      <c r="Z174">
        <v>0</v>
      </c>
    </row>
    <row r="175" spans="1:26" ht="15.95">
      <c r="A175" t="s">
        <v>419</v>
      </c>
      <c r="B175" t="s">
        <v>420</v>
      </c>
      <c r="C175" t="str">
        <f>VLOOKUP(B175, Positions!A$1:B$160, 2, FALSE)</f>
        <v>Midfielder</v>
      </c>
      <c r="D175" t="s">
        <v>90</v>
      </c>
      <c r="E175" t="s">
        <v>5665</v>
      </c>
      <c r="F175" t="s">
        <v>21</v>
      </c>
      <c r="G175" t="str">
        <f>VLOOKUP(E175, Tiers!M$1:P$134, 3, FALSE)</f>
        <v>ENG2</v>
      </c>
      <c r="H175">
        <f>VLOOKUP(G175, Tiers!B$1:C$134, 2, FALSE)</f>
        <v>3</v>
      </c>
      <c r="I175" s="26" t="s">
        <v>6066</v>
      </c>
      <c r="J175">
        <f t="shared" si="10"/>
        <v>3</v>
      </c>
      <c r="K175">
        <f t="shared" si="11"/>
        <v>3</v>
      </c>
      <c r="L175">
        <f t="shared" si="12"/>
        <v>5962</v>
      </c>
      <c r="M175">
        <f t="shared" si="13"/>
        <v>195</v>
      </c>
      <c r="N175">
        <v>16</v>
      </c>
      <c r="O175" t="s">
        <v>252</v>
      </c>
      <c r="P175" t="s">
        <v>21</v>
      </c>
      <c r="Q175" t="s">
        <v>22</v>
      </c>
      <c r="R175" t="s">
        <v>21</v>
      </c>
      <c r="S175" t="s">
        <v>421</v>
      </c>
      <c r="W175">
        <v>174</v>
      </c>
      <c r="X175">
        <v>65</v>
      </c>
      <c r="Y175">
        <v>0</v>
      </c>
      <c r="Z175">
        <v>0</v>
      </c>
    </row>
    <row r="176" spans="1:26" ht="15.95">
      <c r="A176" t="s">
        <v>422</v>
      </c>
      <c r="B176" t="s">
        <v>16</v>
      </c>
      <c r="C176" t="str">
        <f>VLOOKUP(B176, Positions!A$1:B$160, 2, FALSE)</f>
        <v>Forward</v>
      </c>
      <c r="D176" t="s">
        <v>204</v>
      </c>
      <c r="E176" t="s">
        <v>5665</v>
      </c>
      <c r="F176" t="s">
        <v>21</v>
      </c>
      <c r="G176" t="str">
        <f>VLOOKUP(E176, Tiers!M$1:P$134, 3, FALSE)</f>
        <v>ENG2</v>
      </c>
      <c r="H176">
        <f>VLOOKUP(G176, Tiers!B$1:C$134, 2, FALSE)</f>
        <v>3</v>
      </c>
      <c r="I176" s="26" t="s">
        <v>6066</v>
      </c>
      <c r="J176">
        <f t="shared" si="10"/>
        <v>3</v>
      </c>
      <c r="K176">
        <f t="shared" si="11"/>
        <v>3</v>
      </c>
      <c r="L176">
        <f t="shared" si="12"/>
        <v>5962</v>
      </c>
      <c r="M176">
        <f t="shared" si="13"/>
        <v>195</v>
      </c>
      <c r="N176">
        <v>16</v>
      </c>
      <c r="O176" t="s">
        <v>113</v>
      </c>
      <c r="P176" t="s">
        <v>21</v>
      </c>
      <c r="Q176" t="s">
        <v>22</v>
      </c>
      <c r="R176" t="s">
        <v>21</v>
      </c>
      <c r="W176">
        <v>188</v>
      </c>
      <c r="X176">
        <v>74</v>
      </c>
      <c r="Y176">
        <v>0</v>
      </c>
      <c r="Z176">
        <v>0</v>
      </c>
    </row>
    <row r="177" spans="1:26" ht="15.95">
      <c r="A177" t="s">
        <v>423</v>
      </c>
      <c r="B177" t="s">
        <v>81</v>
      </c>
      <c r="C177" t="str">
        <f>VLOOKUP(B177, Positions!A$1:B$160, 2, FALSE)</f>
        <v>Defender</v>
      </c>
      <c r="D177" t="s">
        <v>124</v>
      </c>
      <c r="E177" t="s">
        <v>5665</v>
      </c>
      <c r="F177" t="s">
        <v>21</v>
      </c>
      <c r="G177" t="str">
        <f>VLOOKUP(E177, Tiers!M$1:P$134, 3, FALSE)</f>
        <v>ENG2</v>
      </c>
      <c r="H177">
        <f>VLOOKUP(G177, Tiers!B$1:C$134, 2, FALSE)</f>
        <v>3</v>
      </c>
      <c r="I177" s="26" t="s">
        <v>6066</v>
      </c>
      <c r="J177">
        <f t="shared" si="10"/>
        <v>3</v>
      </c>
      <c r="K177">
        <f t="shared" si="11"/>
        <v>3</v>
      </c>
      <c r="L177">
        <f t="shared" si="12"/>
        <v>5962</v>
      </c>
      <c r="M177">
        <f t="shared" si="13"/>
        <v>195</v>
      </c>
      <c r="N177">
        <v>16</v>
      </c>
      <c r="O177" t="s">
        <v>124</v>
      </c>
      <c r="P177" t="s">
        <v>21</v>
      </c>
      <c r="Q177" t="s">
        <v>22</v>
      </c>
      <c r="R177" t="s">
        <v>21</v>
      </c>
      <c r="W177">
        <v>183</v>
      </c>
      <c r="X177">
        <v>72</v>
      </c>
      <c r="Y177">
        <v>0</v>
      </c>
      <c r="Z177">
        <v>0</v>
      </c>
    </row>
    <row r="178" spans="1:26" ht="15.95">
      <c r="A178" t="s">
        <v>424</v>
      </c>
      <c r="B178" t="s">
        <v>81</v>
      </c>
      <c r="C178" t="str">
        <f>VLOOKUP(B178, Positions!A$1:B$160, 2, FALSE)</f>
        <v>Defender</v>
      </c>
      <c r="D178" t="s">
        <v>52</v>
      </c>
      <c r="E178" t="s">
        <v>5663</v>
      </c>
      <c r="F178" t="s">
        <v>21</v>
      </c>
      <c r="G178" t="str">
        <f>VLOOKUP(E178, Tiers!M$1:P$134, 3, FALSE)</f>
        <v>ENG4</v>
      </c>
      <c r="H178">
        <f>VLOOKUP(G178, Tiers!B$1:C$134, 2, FALSE)</f>
        <v>5</v>
      </c>
      <c r="I178" s="26" t="s">
        <v>6067</v>
      </c>
      <c r="J178">
        <f t="shared" si="10"/>
        <v>3</v>
      </c>
      <c r="K178">
        <f t="shared" si="11"/>
        <v>3</v>
      </c>
      <c r="L178">
        <f t="shared" si="12"/>
        <v>5964</v>
      </c>
      <c r="M178">
        <f t="shared" si="13"/>
        <v>195</v>
      </c>
      <c r="N178">
        <v>16</v>
      </c>
      <c r="O178" t="s">
        <v>5666</v>
      </c>
      <c r="P178" t="s">
        <v>21</v>
      </c>
      <c r="Q178" t="s">
        <v>22</v>
      </c>
      <c r="R178" t="s">
        <v>21</v>
      </c>
      <c r="W178">
        <v>188</v>
      </c>
      <c r="X178">
        <v>74</v>
      </c>
      <c r="Y178">
        <v>0</v>
      </c>
      <c r="Z178">
        <v>0</v>
      </c>
    </row>
    <row r="179" spans="1:26" ht="15.95">
      <c r="A179" t="s">
        <v>425</v>
      </c>
      <c r="B179" t="s">
        <v>426</v>
      </c>
      <c r="C179" t="str">
        <f>VLOOKUP(B179, Positions!A$1:B$160, 2, FALSE)</f>
        <v>Midfielder</v>
      </c>
      <c r="D179" t="s">
        <v>185</v>
      </c>
      <c r="E179" t="s">
        <v>5664</v>
      </c>
      <c r="F179" t="s">
        <v>21</v>
      </c>
      <c r="G179" t="str">
        <f>VLOOKUP(E179, Tiers!M$1:P$134, 3, FALSE)</f>
        <v>ENG3</v>
      </c>
      <c r="H179">
        <f>VLOOKUP(G179, Tiers!B$1:C$134, 2, FALSE)</f>
        <v>4</v>
      </c>
      <c r="I179" s="26" t="s">
        <v>6067</v>
      </c>
      <c r="J179">
        <f t="shared" si="10"/>
        <v>3</v>
      </c>
      <c r="K179">
        <f t="shared" si="11"/>
        <v>3</v>
      </c>
      <c r="L179">
        <f t="shared" si="12"/>
        <v>5964</v>
      </c>
      <c r="M179">
        <f t="shared" si="13"/>
        <v>195</v>
      </c>
      <c r="N179">
        <v>16</v>
      </c>
      <c r="O179" t="s">
        <v>5666</v>
      </c>
      <c r="P179" t="s">
        <v>21</v>
      </c>
      <c r="Q179" t="s">
        <v>22</v>
      </c>
      <c r="R179" t="s">
        <v>21</v>
      </c>
      <c r="W179">
        <v>176</v>
      </c>
      <c r="X179">
        <v>59</v>
      </c>
      <c r="Y179">
        <v>0</v>
      </c>
      <c r="Z179">
        <v>0</v>
      </c>
    </row>
    <row r="180" spans="1:26" ht="15.95">
      <c r="A180" t="s">
        <v>427</v>
      </c>
      <c r="B180" t="s">
        <v>16</v>
      </c>
      <c r="C180" t="str">
        <f>VLOOKUP(B180, Positions!A$1:B$160, 2, FALSE)</f>
        <v>Forward</v>
      </c>
      <c r="D180" t="s">
        <v>290</v>
      </c>
      <c r="E180" t="s">
        <v>5665</v>
      </c>
      <c r="F180" t="s">
        <v>21</v>
      </c>
      <c r="G180" t="str">
        <f>VLOOKUP(E180, Tiers!M$1:P$134, 3, FALSE)</f>
        <v>ENG2</v>
      </c>
      <c r="H180">
        <f>VLOOKUP(G180, Tiers!B$1:C$134, 2, FALSE)</f>
        <v>3</v>
      </c>
      <c r="I180" s="26" t="s">
        <v>6067</v>
      </c>
      <c r="J180">
        <f t="shared" si="10"/>
        <v>3</v>
      </c>
      <c r="K180">
        <f t="shared" si="11"/>
        <v>3</v>
      </c>
      <c r="L180">
        <f t="shared" si="12"/>
        <v>5964</v>
      </c>
      <c r="M180">
        <f t="shared" si="13"/>
        <v>195</v>
      </c>
      <c r="N180">
        <v>16</v>
      </c>
      <c r="O180" t="s">
        <v>5666</v>
      </c>
      <c r="P180" t="s">
        <v>21</v>
      </c>
      <c r="Q180" t="s">
        <v>22</v>
      </c>
      <c r="R180" t="s">
        <v>21</v>
      </c>
      <c r="W180">
        <v>177</v>
      </c>
      <c r="X180">
        <v>67</v>
      </c>
      <c r="Y180">
        <v>0</v>
      </c>
      <c r="Z180">
        <v>0</v>
      </c>
    </row>
    <row r="181" spans="1:26" ht="15.95">
      <c r="A181" t="s">
        <v>428</v>
      </c>
      <c r="B181" t="s">
        <v>102</v>
      </c>
      <c r="C181" t="str">
        <f>VLOOKUP(B181, Positions!A$1:B$160, 2, FALSE)</f>
        <v>Defender</v>
      </c>
      <c r="D181" t="s">
        <v>121</v>
      </c>
      <c r="E181" t="s">
        <v>5663</v>
      </c>
      <c r="F181" t="s">
        <v>21</v>
      </c>
      <c r="G181" t="str">
        <f>VLOOKUP(E181, Tiers!M$1:P$134, 3, FALSE)</f>
        <v>ENG4</v>
      </c>
      <c r="H181">
        <f>VLOOKUP(G181, Tiers!B$1:C$134, 2, FALSE)</f>
        <v>5</v>
      </c>
      <c r="I181" s="26" t="s">
        <v>6067</v>
      </c>
      <c r="J181">
        <f t="shared" si="10"/>
        <v>3</v>
      </c>
      <c r="K181">
        <f t="shared" si="11"/>
        <v>3</v>
      </c>
      <c r="L181">
        <f t="shared" si="12"/>
        <v>5964</v>
      </c>
      <c r="M181">
        <f t="shared" si="13"/>
        <v>195</v>
      </c>
      <c r="N181">
        <v>16</v>
      </c>
      <c r="O181" t="s">
        <v>5666</v>
      </c>
      <c r="P181" t="s">
        <v>21</v>
      </c>
      <c r="Q181" t="s">
        <v>22</v>
      </c>
      <c r="R181" t="s">
        <v>21</v>
      </c>
      <c r="W181">
        <v>184</v>
      </c>
      <c r="X181">
        <v>72</v>
      </c>
      <c r="Y181">
        <v>0</v>
      </c>
      <c r="Z181">
        <v>0</v>
      </c>
    </row>
    <row r="182" spans="1:26" ht="15.95">
      <c r="A182" t="s">
        <v>429</v>
      </c>
      <c r="B182" t="s">
        <v>81</v>
      </c>
      <c r="C182" t="str">
        <f>VLOOKUP(B182, Positions!A$1:B$160, 2, FALSE)</f>
        <v>Defender</v>
      </c>
      <c r="D182" t="s">
        <v>159</v>
      </c>
      <c r="E182" t="s">
        <v>5665</v>
      </c>
      <c r="F182" t="s">
        <v>21</v>
      </c>
      <c r="G182" t="str">
        <f>VLOOKUP(E182, Tiers!M$1:P$134, 3, FALSE)</f>
        <v>ENG2</v>
      </c>
      <c r="H182">
        <f>VLOOKUP(G182, Tiers!B$1:C$134, 2, FALSE)</f>
        <v>3</v>
      </c>
      <c r="I182" s="26" t="s">
        <v>6068</v>
      </c>
      <c r="J182">
        <f t="shared" si="10"/>
        <v>3</v>
      </c>
      <c r="K182">
        <f t="shared" si="11"/>
        <v>3</v>
      </c>
      <c r="L182">
        <f t="shared" si="12"/>
        <v>5965</v>
      </c>
      <c r="M182">
        <f t="shared" si="13"/>
        <v>195</v>
      </c>
      <c r="N182">
        <v>16</v>
      </c>
      <c r="O182" t="s">
        <v>74</v>
      </c>
      <c r="P182" t="s">
        <v>21</v>
      </c>
      <c r="Q182" t="s">
        <v>22</v>
      </c>
      <c r="R182" t="s">
        <v>21</v>
      </c>
      <c r="S182" t="s">
        <v>239</v>
      </c>
      <c r="W182">
        <v>181</v>
      </c>
      <c r="X182">
        <v>78</v>
      </c>
      <c r="Y182">
        <v>0</v>
      </c>
      <c r="Z182">
        <v>0</v>
      </c>
    </row>
    <row r="183" spans="1:26" ht="15.95">
      <c r="A183" t="s">
        <v>430</v>
      </c>
      <c r="B183" t="s">
        <v>31</v>
      </c>
      <c r="C183" t="str">
        <f>VLOOKUP(B183, Positions!A$1:B$160, 2, FALSE)</f>
        <v>Defender</v>
      </c>
      <c r="D183" t="s">
        <v>162</v>
      </c>
      <c r="E183" t="s">
        <v>5663</v>
      </c>
      <c r="F183" t="s">
        <v>21</v>
      </c>
      <c r="G183" t="str">
        <f>VLOOKUP(E183, Tiers!M$1:P$134, 3, FALSE)</f>
        <v>ENG4</v>
      </c>
      <c r="H183">
        <f>VLOOKUP(G183, Tiers!B$1:C$134, 2, FALSE)</f>
        <v>5</v>
      </c>
      <c r="I183" s="26" t="s">
        <v>6068</v>
      </c>
      <c r="J183">
        <f t="shared" si="10"/>
        <v>3</v>
      </c>
      <c r="K183">
        <f t="shared" si="11"/>
        <v>3</v>
      </c>
      <c r="L183">
        <f t="shared" si="12"/>
        <v>5965</v>
      </c>
      <c r="M183">
        <f t="shared" si="13"/>
        <v>195</v>
      </c>
      <c r="N183">
        <v>16</v>
      </c>
      <c r="O183" t="s">
        <v>5666</v>
      </c>
      <c r="P183" t="s">
        <v>21</v>
      </c>
      <c r="Q183" t="s">
        <v>22</v>
      </c>
      <c r="R183" t="s">
        <v>21</v>
      </c>
      <c r="W183">
        <v>173</v>
      </c>
      <c r="X183">
        <v>62</v>
      </c>
      <c r="Y183">
        <v>0</v>
      </c>
      <c r="Z183">
        <v>0</v>
      </c>
    </row>
    <row r="184" spans="1:26" ht="15.95">
      <c r="A184" t="s">
        <v>431</v>
      </c>
      <c r="B184" t="s">
        <v>212</v>
      </c>
      <c r="C184" t="str">
        <f>VLOOKUP(B184, Positions!A$1:B$160, 2, FALSE)</f>
        <v>Midfielder</v>
      </c>
      <c r="D184" t="s">
        <v>263</v>
      </c>
      <c r="E184" t="s">
        <v>5665</v>
      </c>
      <c r="F184" t="s">
        <v>21</v>
      </c>
      <c r="G184" t="str">
        <f>VLOOKUP(E184, Tiers!M$1:P$134, 3, FALSE)</f>
        <v>ENG2</v>
      </c>
      <c r="H184">
        <f>VLOOKUP(G184, Tiers!B$1:C$134, 2, FALSE)</f>
        <v>3</v>
      </c>
      <c r="I184" s="26" t="s">
        <v>6069</v>
      </c>
      <c r="J184">
        <f t="shared" si="10"/>
        <v>3</v>
      </c>
      <c r="K184">
        <f t="shared" si="11"/>
        <v>3</v>
      </c>
      <c r="L184">
        <f t="shared" si="12"/>
        <v>5966</v>
      </c>
      <c r="M184">
        <f t="shared" si="13"/>
        <v>196</v>
      </c>
      <c r="N184">
        <v>16</v>
      </c>
      <c r="O184" t="s">
        <v>5666</v>
      </c>
      <c r="P184" t="s">
        <v>21</v>
      </c>
      <c r="Q184" t="s">
        <v>22</v>
      </c>
      <c r="R184" t="s">
        <v>21</v>
      </c>
      <c r="S184" t="s">
        <v>226</v>
      </c>
      <c r="W184">
        <v>170</v>
      </c>
      <c r="X184">
        <v>60</v>
      </c>
      <c r="Y184">
        <v>0</v>
      </c>
      <c r="Z184">
        <v>0</v>
      </c>
    </row>
    <row r="185" spans="1:26" ht="15.95">
      <c r="A185" t="s">
        <v>432</v>
      </c>
      <c r="B185" t="s">
        <v>245</v>
      </c>
      <c r="C185" t="str">
        <f>VLOOKUP(B185, Positions!A$1:B$160, 2, FALSE)</f>
        <v>Midfielder</v>
      </c>
      <c r="D185" t="s">
        <v>177</v>
      </c>
      <c r="E185" t="s">
        <v>5663</v>
      </c>
      <c r="F185" t="s">
        <v>21</v>
      </c>
      <c r="G185" t="str">
        <f>VLOOKUP(E185, Tiers!M$1:P$134, 3, FALSE)</f>
        <v>ENG4</v>
      </c>
      <c r="H185">
        <f>VLOOKUP(G185, Tiers!B$1:C$134, 2, FALSE)</f>
        <v>5</v>
      </c>
      <c r="I185" s="26" t="s">
        <v>6069</v>
      </c>
      <c r="J185">
        <f t="shared" si="10"/>
        <v>3</v>
      </c>
      <c r="K185">
        <f t="shared" si="11"/>
        <v>3</v>
      </c>
      <c r="L185">
        <f t="shared" si="12"/>
        <v>5966</v>
      </c>
      <c r="M185">
        <f t="shared" si="13"/>
        <v>196</v>
      </c>
      <c r="N185">
        <v>16</v>
      </c>
      <c r="O185" t="s">
        <v>142</v>
      </c>
      <c r="P185" t="s">
        <v>21</v>
      </c>
      <c r="Q185" t="s">
        <v>22</v>
      </c>
      <c r="R185" t="s">
        <v>21</v>
      </c>
      <c r="W185">
        <v>172</v>
      </c>
      <c r="X185">
        <v>62</v>
      </c>
      <c r="Y185">
        <v>0</v>
      </c>
      <c r="Z185">
        <v>0</v>
      </c>
    </row>
    <row r="186" spans="1:26" ht="15.95">
      <c r="A186" t="s">
        <v>433</v>
      </c>
      <c r="B186" t="s">
        <v>42</v>
      </c>
      <c r="C186" t="str">
        <f>VLOOKUP(B186, Positions!A$1:B$160, 2, FALSE)</f>
        <v>Midfielder</v>
      </c>
      <c r="D186" t="s">
        <v>332</v>
      </c>
      <c r="E186" t="s">
        <v>5665</v>
      </c>
      <c r="F186" t="s">
        <v>21</v>
      </c>
      <c r="G186" t="str">
        <f>VLOOKUP(E186, Tiers!M$1:P$134, 3, FALSE)</f>
        <v>ENG2</v>
      </c>
      <c r="H186">
        <f>VLOOKUP(G186, Tiers!B$1:C$134, 2, FALSE)</f>
        <v>3</v>
      </c>
      <c r="I186" s="26" t="s">
        <v>6070</v>
      </c>
      <c r="J186">
        <f t="shared" si="10"/>
        <v>2</v>
      </c>
      <c r="K186">
        <f t="shared" si="11"/>
        <v>2</v>
      </c>
      <c r="L186">
        <f t="shared" si="12"/>
        <v>5967</v>
      </c>
      <c r="M186">
        <f t="shared" si="13"/>
        <v>196</v>
      </c>
      <c r="N186">
        <v>16</v>
      </c>
      <c r="O186" t="s">
        <v>5666</v>
      </c>
      <c r="P186" t="s">
        <v>21</v>
      </c>
      <c r="Q186" t="s">
        <v>22</v>
      </c>
      <c r="R186" t="s">
        <v>21</v>
      </c>
      <c r="W186">
        <v>172</v>
      </c>
      <c r="X186">
        <v>64</v>
      </c>
      <c r="Y186">
        <v>0</v>
      </c>
      <c r="Z186">
        <v>0</v>
      </c>
    </row>
    <row r="187" spans="1:26" ht="15.95">
      <c r="A187" t="s">
        <v>434</v>
      </c>
      <c r="B187" t="s">
        <v>166</v>
      </c>
      <c r="C187" t="str">
        <f>VLOOKUP(B187, Positions!A$1:B$160, 2, FALSE)</f>
        <v>Goalkeeper</v>
      </c>
      <c r="D187" t="s">
        <v>332</v>
      </c>
      <c r="E187" t="s">
        <v>5665</v>
      </c>
      <c r="F187" t="s">
        <v>21</v>
      </c>
      <c r="G187" t="str">
        <f>VLOOKUP(E187, Tiers!M$1:P$134, 3, FALSE)</f>
        <v>ENG2</v>
      </c>
      <c r="H187">
        <f>VLOOKUP(G187, Tiers!B$1:C$134, 2, FALSE)</f>
        <v>3</v>
      </c>
      <c r="I187" s="26" t="s">
        <v>6071</v>
      </c>
      <c r="J187">
        <f t="shared" si="10"/>
        <v>2</v>
      </c>
      <c r="K187">
        <f t="shared" si="11"/>
        <v>2</v>
      </c>
      <c r="L187">
        <f t="shared" si="12"/>
        <v>5968</v>
      </c>
      <c r="M187">
        <f t="shared" si="13"/>
        <v>196</v>
      </c>
      <c r="N187">
        <v>16</v>
      </c>
      <c r="O187" t="s">
        <v>357</v>
      </c>
      <c r="P187" t="s">
        <v>21</v>
      </c>
      <c r="Q187" t="s">
        <v>22</v>
      </c>
      <c r="R187" t="s">
        <v>21</v>
      </c>
      <c r="W187">
        <v>191</v>
      </c>
      <c r="X187">
        <v>77</v>
      </c>
      <c r="Y187">
        <v>0</v>
      </c>
      <c r="Z187">
        <v>0</v>
      </c>
    </row>
    <row r="188" spans="1:26" ht="15.95">
      <c r="A188" t="s">
        <v>435</v>
      </c>
      <c r="B188" t="s">
        <v>42</v>
      </c>
      <c r="C188" t="str">
        <f>VLOOKUP(B188, Positions!A$1:B$160, 2, FALSE)</f>
        <v>Midfielder</v>
      </c>
      <c r="D188" t="s">
        <v>175</v>
      </c>
      <c r="E188" t="s">
        <v>62</v>
      </c>
      <c r="F188" t="s">
        <v>21</v>
      </c>
      <c r="G188" t="str">
        <f>VLOOKUP(E188, Tiers!M$1:P$134, 3, FALSE)</f>
        <v>ENG1</v>
      </c>
      <c r="H188">
        <f>VLOOKUP(G188, Tiers!B$1:C$134, 2, FALSE)</f>
        <v>1</v>
      </c>
      <c r="I188" s="26" t="s">
        <v>6072</v>
      </c>
      <c r="J188">
        <f t="shared" si="10"/>
        <v>2</v>
      </c>
      <c r="K188">
        <f t="shared" si="11"/>
        <v>2</v>
      </c>
      <c r="L188">
        <f t="shared" si="12"/>
        <v>5969</v>
      </c>
      <c r="M188">
        <f t="shared" si="13"/>
        <v>196</v>
      </c>
      <c r="N188">
        <v>16</v>
      </c>
      <c r="O188" t="s">
        <v>208</v>
      </c>
      <c r="P188" t="s">
        <v>21</v>
      </c>
      <c r="Q188" t="s">
        <v>22</v>
      </c>
      <c r="R188" t="s">
        <v>21</v>
      </c>
      <c r="S188" t="s">
        <v>374</v>
      </c>
      <c r="W188">
        <v>176</v>
      </c>
      <c r="X188">
        <v>66</v>
      </c>
      <c r="Y188">
        <v>0</v>
      </c>
      <c r="Z188">
        <v>0</v>
      </c>
    </row>
    <row r="189" spans="1:26" ht="15.95">
      <c r="A189" t="s">
        <v>436</v>
      </c>
      <c r="B189" t="s">
        <v>281</v>
      </c>
      <c r="C189" t="str">
        <f>VLOOKUP(B189, Positions!A$1:B$160, 2, FALSE)</f>
        <v>Forward</v>
      </c>
      <c r="D189" t="s">
        <v>376</v>
      </c>
      <c r="E189" t="s">
        <v>5664</v>
      </c>
      <c r="F189" t="s">
        <v>21</v>
      </c>
      <c r="G189" t="str">
        <f>VLOOKUP(E189, Tiers!M$1:P$134, 3, FALSE)</f>
        <v>ENG3</v>
      </c>
      <c r="H189">
        <f>VLOOKUP(G189, Tiers!B$1:C$134, 2, FALSE)</f>
        <v>4</v>
      </c>
      <c r="I189" s="26" t="s">
        <v>6073</v>
      </c>
      <c r="J189">
        <f t="shared" si="10"/>
        <v>2</v>
      </c>
      <c r="K189">
        <f t="shared" si="11"/>
        <v>2</v>
      </c>
      <c r="L189">
        <f t="shared" si="12"/>
        <v>5970</v>
      </c>
      <c r="M189">
        <f t="shared" si="13"/>
        <v>196</v>
      </c>
      <c r="N189">
        <v>16</v>
      </c>
      <c r="O189" t="s">
        <v>124</v>
      </c>
      <c r="P189" t="s">
        <v>21</v>
      </c>
      <c r="Q189" t="s">
        <v>22</v>
      </c>
      <c r="R189" t="s">
        <v>21</v>
      </c>
      <c r="W189">
        <v>176</v>
      </c>
      <c r="X189">
        <v>64</v>
      </c>
      <c r="Y189">
        <v>0</v>
      </c>
      <c r="Z189">
        <v>0</v>
      </c>
    </row>
    <row r="190" spans="1:26" ht="15.95">
      <c r="A190" t="s">
        <v>437</v>
      </c>
      <c r="B190" t="s">
        <v>31</v>
      </c>
      <c r="C190" t="str">
        <f>VLOOKUP(B190, Positions!A$1:B$160, 2, FALSE)</f>
        <v>Defender</v>
      </c>
      <c r="D190" t="s">
        <v>154</v>
      </c>
      <c r="E190" t="s">
        <v>5665</v>
      </c>
      <c r="F190" t="s">
        <v>21</v>
      </c>
      <c r="G190" t="str">
        <f>VLOOKUP(E190, Tiers!M$1:P$134, 3, FALSE)</f>
        <v>ENG2</v>
      </c>
      <c r="H190">
        <f>VLOOKUP(G190, Tiers!B$1:C$134, 2, FALSE)</f>
        <v>3</v>
      </c>
      <c r="I190" s="26" t="s">
        <v>6073</v>
      </c>
      <c r="J190">
        <f t="shared" si="10"/>
        <v>2</v>
      </c>
      <c r="K190">
        <f t="shared" si="11"/>
        <v>2</v>
      </c>
      <c r="L190">
        <f t="shared" si="12"/>
        <v>5970</v>
      </c>
      <c r="M190">
        <f t="shared" si="13"/>
        <v>196</v>
      </c>
      <c r="N190">
        <v>16</v>
      </c>
      <c r="O190" t="s">
        <v>275</v>
      </c>
      <c r="P190" t="s">
        <v>21</v>
      </c>
      <c r="Q190" t="s">
        <v>22</v>
      </c>
      <c r="R190" t="s">
        <v>21</v>
      </c>
      <c r="W190">
        <v>184</v>
      </c>
      <c r="X190">
        <v>72</v>
      </c>
      <c r="Y190">
        <v>0</v>
      </c>
      <c r="Z190">
        <v>0</v>
      </c>
    </row>
    <row r="191" spans="1:26" ht="15.95">
      <c r="A191" t="s">
        <v>438</v>
      </c>
      <c r="B191" t="s">
        <v>166</v>
      </c>
      <c r="C191" t="str">
        <f>VLOOKUP(B191, Positions!A$1:B$160, 2, FALSE)</f>
        <v>Goalkeeper</v>
      </c>
      <c r="D191" t="s">
        <v>204</v>
      </c>
      <c r="E191" t="s">
        <v>5665</v>
      </c>
      <c r="F191" t="s">
        <v>21</v>
      </c>
      <c r="G191" t="str">
        <f>VLOOKUP(E191, Tiers!M$1:P$134, 3, FALSE)</f>
        <v>ENG2</v>
      </c>
      <c r="H191">
        <f>VLOOKUP(G191, Tiers!B$1:C$134, 2, FALSE)</f>
        <v>3</v>
      </c>
      <c r="I191" s="26" t="s">
        <v>6073</v>
      </c>
      <c r="J191">
        <f t="shared" si="10"/>
        <v>2</v>
      </c>
      <c r="K191">
        <f t="shared" si="11"/>
        <v>2</v>
      </c>
      <c r="L191">
        <f t="shared" si="12"/>
        <v>5970</v>
      </c>
      <c r="M191">
        <f t="shared" si="13"/>
        <v>196</v>
      </c>
      <c r="N191">
        <v>16</v>
      </c>
      <c r="O191" t="s">
        <v>5666</v>
      </c>
      <c r="P191" t="s">
        <v>21</v>
      </c>
      <c r="Q191" t="s">
        <v>22</v>
      </c>
      <c r="R191" t="s">
        <v>21</v>
      </c>
      <c r="W191">
        <v>191</v>
      </c>
      <c r="X191">
        <v>76</v>
      </c>
      <c r="Y191">
        <v>0</v>
      </c>
      <c r="Z191">
        <v>0</v>
      </c>
    </row>
    <row r="192" spans="1:26" ht="15.95">
      <c r="A192" t="s">
        <v>439</v>
      </c>
      <c r="B192" t="s">
        <v>31</v>
      </c>
      <c r="C192" t="str">
        <f>VLOOKUP(B192, Positions!A$1:B$160, 2, FALSE)</f>
        <v>Defender</v>
      </c>
      <c r="D192" t="s">
        <v>231</v>
      </c>
      <c r="E192" t="s">
        <v>5663</v>
      </c>
      <c r="F192" t="s">
        <v>21</v>
      </c>
      <c r="G192" t="str">
        <f>VLOOKUP(E192, Tiers!M$1:P$134, 3, FALSE)</f>
        <v>ENG4</v>
      </c>
      <c r="H192">
        <f>VLOOKUP(G192, Tiers!B$1:C$134, 2, FALSE)</f>
        <v>5</v>
      </c>
      <c r="I192" s="26" t="s">
        <v>6074</v>
      </c>
      <c r="J192">
        <f t="shared" si="10"/>
        <v>2</v>
      </c>
      <c r="K192">
        <f t="shared" si="11"/>
        <v>2</v>
      </c>
      <c r="L192">
        <f t="shared" si="12"/>
        <v>5971</v>
      </c>
      <c r="M192">
        <f t="shared" si="13"/>
        <v>196</v>
      </c>
      <c r="N192">
        <v>16</v>
      </c>
      <c r="O192" t="s">
        <v>5666</v>
      </c>
      <c r="P192" t="s">
        <v>21</v>
      </c>
      <c r="Q192" t="s">
        <v>22</v>
      </c>
      <c r="R192" t="s">
        <v>21</v>
      </c>
      <c r="W192">
        <v>176</v>
      </c>
      <c r="X192">
        <v>66</v>
      </c>
      <c r="Y192">
        <v>0</v>
      </c>
      <c r="Z192">
        <v>0</v>
      </c>
    </row>
    <row r="193" spans="1:26" ht="15.95">
      <c r="A193" t="s">
        <v>440</v>
      </c>
      <c r="B193" t="s">
        <v>16</v>
      </c>
      <c r="C193" t="str">
        <f>VLOOKUP(B193, Positions!A$1:B$160, 2, FALSE)</f>
        <v>Forward</v>
      </c>
      <c r="D193" t="s">
        <v>412</v>
      </c>
      <c r="E193" t="s">
        <v>5664</v>
      </c>
      <c r="F193" t="s">
        <v>21</v>
      </c>
      <c r="G193" t="str">
        <f>VLOOKUP(E193, Tiers!M$1:P$134, 3, FALSE)</f>
        <v>ENG3</v>
      </c>
      <c r="H193">
        <f>VLOOKUP(G193, Tiers!B$1:C$134, 2, FALSE)</f>
        <v>4</v>
      </c>
      <c r="I193" s="26" t="s">
        <v>6075</v>
      </c>
      <c r="J193">
        <f t="shared" si="10"/>
        <v>2</v>
      </c>
      <c r="K193">
        <f t="shared" si="11"/>
        <v>2</v>
      </c>
      <c r="L193">
        <f t="shared" si="12"/>
        <v>5972</v>
      </c>
      <c r="M193">
        <f t="shared" si="13"/>
        <v>196</v>
      </c>
      <c r="N193">
        <v>16</v>
      </c>
      <c r="O193" t="s">
        <v>5666</v>
      </c>
      <c r="P193" t="s">
        <v>21</v>
      </c>
      <c r="Q193" t="s">
        <v>22</v>
      </c>
      <c r="R193" t="s">
        <v>21</v>
      </c>
      <c r="W193">
        <v>179</v>
      </c>
      <c r="X193">
        <v>67</v>
      </c>
      <c r="Y193">
        <v>0</v>
      </c>
      <c r="Z193">
        <v>0</v>
      </c>
    </row>
    <row r="194" spans="1:26" ht="15.95">
      <c r="A194" t="s">
        <v>441</v>
      </c>
      <c r="B194" t="s">
        <v>81</v>
      </c>
      <c r="C194" t="str">
        <f>VLOOKUP(B194, Positions!A$1:B$160, 2, FALSE)</f>
        <v>Defender</v>
      </c>
      <c r="D194" t="s">
        <v>43</v>
      </c>
      <c r="E194" t="s">
        <v>5664</v>
      </c>
      <c r="F194" t="s">
        <v>21</v>
      </c>
      <c r="G194" t="str">
        <f>VLOOKUP(E194, Tiers!M$1:P$134, 3, FALSE)</f>
        <v>ENG3</v>
      </c>
      <c r="H194">
        <f>VLOOKUP(G194, Tiers!B$1:C$134, 2, FALSE)</f>
        <v>4</v>
      </c>
      <c r="I194" s="26" t="s">
        <v>6075</v>
      </c>
      <c r="J194">
        <f t="shared" si="10"/>
        <v>2</v>
      </c>
      <c r="K194">
        <f t="shared" si="11"/>
        <v>2</v>
      </c>
      <c r="L194">
        <f t="shared" si="12"/>
        <v>5972</v>
      </c>
      <c r="M194">
        <f t="shared" si="13"/>
        <v>196</v>
      </c>
      <c r="N194">
        <v>16</v>
      </c>
      <c r="O194" t="s">
        <v>5666</v>
      </c>
      <c r="P194" t="s">
        <v>21</v>
      </c>
      <c r="Q194" t="s">
        <v>22</v>
      </c>
      <c r="R194" t="s">
        <v>21</v>
      </c>
      <c r="W194">
        <v>175</v>
      </c>
      <c r="X194">
        <v>67</v>
      </c>
      <c r="Y194">
        <v>0</v>
      </c>
      <c r="Z194">
        <v>0</v>
      </c>
    </row>
    <row r="195" spans="1:26" ht="15.95">
      <c r="A195" t="s">
        <v>442</v>
      </c>
      <c r="B195" t="s">
        <v>166</v>
      </c>
      <c r="C195" t="str">
        <f>VLOOKUP(B195, Positions!A$1:B$160, 2, FALSE)</f>
        <v>Goalkeeper</v>
      </c>
      <c r="D195" t="s">
        <v>169</v>
      </c>
      <c r="E195" t="s">
        <v>62</v>
      </c>
      <c r="F195" t="s">
        <v>21</v>
      </c>
      <c r="G195" t="str">
        <f>VLOOKUP(E195, Tiers!M$1:P$134, 3, FALSE)</f>
        <v>ENG1</v>
      </c>
      <c r="H195">
        <f>VLOOKUP(G195, Tiers!B$1:C$134, 2, FALSE)</f>
        <v>1</v>
      </c>
      <c r="I195" s="26" t="s">
        <v>6075</v>
      </c>
      <c r="J195">
        <f t="shared" ref="J195:J258" si="14">MONTH(I195)</f>
        <v>2</v>
      </c>
      <c r="K195">
        <f t="shared" ref="K195:K258" si="15">IF(OR(MONTH(I195)=9, MONTH(I195)=10, MONTH(I195)=11), 1,
IF(OR(MONTH(I195)=12, MONTH(I195)=1, MONTH(I195)=2), 2,
IF(OR(MONTH(I195)=3, MONTH(I195)=4, MONTH(I195)=5), 3,
4)))</f>
        <v>2</v>
      </c>
      <c r="L195">
        <f t="shared" ref="L195:L258" si="16">DATEDIF(I195, DATE(2015, 7, 1), "d")</f>
        <v>5972</v>
      </c>
      <c r="M195">
        <f t="shared" ref="M195:M258" si="17">DATEDIF(I195, DATE(2015, 7, 1), "m")</f>
        <v>196</v>
      </c>
      <c r="N195">
        <v>16</v>
      </c>
      <c r="O195" t="s">
        <v>86</v>
      </c>
      <c r="P195" t="s">
        <v>21</v>
      </c>
      <c r="Q195" t="s">
        <v>22</v>
      </c>
      <c r="R195" t="s">
        <v>21</v>
      </c>
      <c r="S195" t="s">
        <v>443</v>
      </c>
      <c r="W195">
        <v>187</v>
      </c>
      <c r="X195">
        <v>74</v>
      </c>
      <c r="Y195">
        <v>0</v>
      </c>
      <c r="Z195">
        <v>0</v>
      </c>
    </row>
    <row r="196" spans="1:26" ht="15.95">
      <c r="A196" t="s">
        <v>444</v>
      </c>
      <c r="B196" t="s">
        <v>445</v>
      </c>
      <c r="C196" t="str">
        <f>VLOOKUP(B196, Positions!A$1:B$160, 2, FALSE)</f>
        <v>Midfielder</v>
      </c>
      <c r="D196" t="s">
        <v>121</v>
      </c>
      <c r="E196" t="s">
        <v>5663</v>
      </c>
      <c r="F196" t="s">
        <v>21</v>
      </c>
      <c r="G196" t="str">
        <f>VLOOKUP(E196, Tiers!M$1:P$134, 3, FALSE)</f>
        <v>ENG4</v>
      </c>
      <c r="H196">
        <f>VLOOKUP(G196, Tiers!B$1:C$134, 2, FALSE)</f>
        <v>5</v>
      </c>
      <c r="I196" s="26" t="s">
        <v>6075</v>
      </c>
      <c r="J196">
        <f t="shared" si="14"/>
        <v>2</v>
      </c>
      <c r="K196">
        <f t="shared" si="15"/>
        <v>2</v>
      </c>
      <c r="L196">
        <f t="shared" si="16"/>
        <v>5972</v>
      </c>
      <c r="M196">
        <f t="shared" si="17"/>
        <v>196</v>
      </c>
      <c r="N196">
        <v>16</v>
      </c>
      <c r="O196" t="s">
        <v>373</v>
      </c>
      <c r="P196" t="s">
        <v>21</v>
      </c>
      <c r="Q196" t="s">
        <v>22</v>
      </c>
      <c r="R196" t="s">
        <v>21</v>
      </c>
      <c r="W196">
        <v>168</v>
      </c>
      <c r="X196">
        <v>62</v>
      </c>
      <c r="Y196">
        <v>0</v>
      </c>
      <c r="Z196">
        <v>0</v>
      </c>
    </row>
    <row r="197" spans="1:26" ht="15.95">
      <c r="A197" t="s">
        <v>446</v>
      </c>
      <c r="B197" t="s">
        <v>72</v>
      </c>
      <c r="C197" t="str">
        <f>VLOOKUP(B197, Positions!A$1:B$160, 2, FALSE)</f>
        <v>Defender</v>
      </c>
      <c r="D197" t="s">
        <v>284</v>
      </c>
      <c r="E197" t="s">
        <v>5665</v>
      </c>
      <c r="F197" t="s">
        <v>21</v>
      </c>
      <c r="G197" t="str">
        <f>VLOOKUP(E197, Tiers!M$1:P$134, 3, FALSE)</f>
        <v>ENG2</v>
      </c>
      <c r="H197">
        <f>VLOOKUP(G197, Tiers!B$1:C$134, 2, FALSE)</f>
        <v>3</v>
      </c>
      <c r="I197" s="26" t="s">
        <v>6076</v>
      </c>
      <c r="J197">
        <f t="shared" si="14"/>
        <v>2</v>
      </c>
      <c r="K197">
        <f t="shared" si="15"/>
        <v>2</v>
      </c>
      <c r="L197">
        <f t="shared" si="16"/>
        <v>5973</v>
      </c>
      <c r="M197">
        <f t="shared" si="17"/>
        <v>196</v>
      </c>
      <c r="N197">
        <v>16</v>
      </c>
      <c r="O197" t="s">
        <v>5666</v>
      </c>
      <c r="P197" t="s">
        <v>21</v>
      </c>
      <c r="Q197" t="s">
        <v>22</v>
      </c>
      <c r="R197" t="s">
        <v>21</v>
      </c>
      <c r="W197">
        <v>184</v>
      </c>
      <c r="X197">
        <v>70</v>
      </c>
      <c r="Y197">
        <v>0</v>
      </c>
      <c r="Z197">
        <v>0</v>
      </c>
    </row>
    <row r="198" spans="1:26" ht="15.95">
      <c r="A198" t="s">
        <v>447</v>
      </c>
      <c r="B198" t="s">
        <v>72</v>
      </c>
      <c r="C198" t="str">
        <f>VLOOKUP(B198, Positions!A$1:B$160, 2, FALSE)</f>
        <v>Defender</v>
      </c>
      <c r="D198" t="s">
        <v>402</v>
      </c>
      <c r="E198" t="s">
        <v>5664</v>
      </c>
      <c r="F198" t="s">
        <v>21</v>
      </c>
      <c r="G198" t="str">
        <f>VLOOKUP(E198, Tiers!M$1:P$134, 3, FALSE)</f>
        <v>ENG3</v>
      </c>
      <c r="H198">
        <f>VLOOKUP(G198, Tiers!B$1:C$134, 2, FALSE)</f>
        <v>4</v>
      </c>
      <c r="I198" s="26" t="s">
        <v>6077</v>
      </c>
      <c r="J198">
        <f t="shared" si="14"/>
        <v>2</v>
      </c>
      <c r="K198">
        <f t="shared" si="15"/>
        <v>2</v>
      </c>
      <c r="L198">
        <f t="shared" si="16"/>
        <v>5974</v>
      </c>
      <c r="M198">
        <f t="shared" si="17"/>
        <v>196</v>
      </c>
      <c r="N198">
        <v>16</v>
      </c>
      <c r="O198" t="s">
        <v>5666</v>
      </c>
      <c r="P198" t="s">
        <v>21</v>
      </c>
      <c r="Q198" t="s">
        <v>22</v>
      </c>
      <c r="R198" t="s">
        <v>21</v>
      </c>
      <c r="W198">
        <v>169</v>
      </c>
      <c r="X198">
        <v>58</v>
      </c>
      <c r="Y198">
        <v>0</v>
      </c>
      <c r="Z198">
        <v>0</v>
      </c>
    </row>
    <row r="199" spans="1:26" ht="15.95">
      <c r="A199" t="s">
        <v>448</v>
      </c>
      <c r="B199" t="s">
        <v>166</v>
      </c>
      <c r="C199" t="str">
        <f>VLOOKUP(B199, Positions!A$1:B$160, 2, FALSE)</f>
        <v>Goalkeeper</v>
      </c>
      <c r="D199" t="s">
        <v>449</v>
      </c>
      <c r="E199" t="s">
        <v>5664</v>
      </c>
      <c r="F199" t="s">
        <v>21</v>
      </c>
      <c r="G199" t="str">
        <f>VLOOKUP(E199, Tiers!M$1:P$134, 3, FALSE)</f>
        <v>ENG3</v>
      </c>
      <c r="H199">
        <f>VLOOKUP(G199, Tiers!B$1:C$134, 2, FALSE)</f>
        <v>4</v>
      </c>
      <c r="I199" s="26" t="s">
        <v>6077</v>
      </c>
      <c r="J199">
        <f t="shared" si="14"/>
        <v>2</v>
      </c>
      <c r="K199">
        <f t="shared" si="15"/>
        <v>2</v>
      </c>
      <c r="L199">
        <f t="shared" si="16"/>
        <v>5974</v>
      </c>
      <c r="M199">
        <f t="shared" si="17"/>
        <v>196</v>
      </c>
      <c r="N199">
        <v>16</v>
      </c>
      <c r="O199" t="s">
        <v>74</v>
      </c>
      <c r="P199" t="s">
        <v>21</v>
      </c>
      <c r="Q199" t="s">
        <v>22</v>
      </c>
      <c r="R199" t="s">
        <v>21</v>
      </c>
      <c r="W199">
        <v>188</v>
      </c>
      <c r="X199">
        <v>75</v>
      </c>
      <c r="Y199">
        <v>0</v>
      </c>
      <c r="Z199">
        <v>0</v>
      </c>
    </row>
    <row r="200" spans="1:26" ht="15.95">
      <c r="A200" t="s">
        <v>450</v>
      </c>
      <c r="B200" t="s">
        <v>106</v>
      </c>
      <c r="C200" t="str">
        <f>VLOOKUP(B200, Positions!A$1:B$160, 2, FALSE)</f>
        <v>Midfielder</v>
      </c>
      <c r="D200" t="s">
        <v>73</v>
      </c>
      <c r="E200" t="s">
        <v>5664</v>
      </c>
      <c r="F200" t="s">
        <v>21</v>
      </c>
      <c r="G200" t="str">
        <f>VLOOKUP(E200, Tiers!M$1:P$134, 3, FALSE)</f>
        <v>ENG3</v>
      </c>
      <c r="H200">
        <f>VLOOKUP(G200, Tiers!B$1:C$134, 2, FALSE)</f>
        <v>4</v>
      </c>
      <c r="I200" s="26" t="s">
        <v>6078</v>
      </c>
      <c r="J200">
        <f t="shared" si="14"/>
        <v>2</v>
      </c>
      <c r="K200">
        <f t="shared" si="15"/>
        <v>2</v>
      </c>
      <c r="L200">
        <f t="shared" si="16"/>
        <v>5975</v>
      </c>
      <c r="M200">
        <f t="shared" si="17"/>
        <v>196</v>
      </c>
      <c r="N200">
        <v>16</v>
      </c>
      <c r="O200" t="s">
        <v>5666</v>
      </c>
      <c r="P200" t="s">
        <v>21</v>
      </c>
      <c r="Q200" t="s">
        <v>22</v>
      </c>
      <c r="R200" t="s">
        <v>21</v>
      </c>
      <c r="W200">
        <v>182</v>
      </c>
      <c r="X200">
        <v>72</v>
      </c>
      <c r="Y200">
        <v>0</v>
      </c>
      <c r="Z200">
        <v>0</v>
      </c>
    </row>
    <row r="201" spans="1:26" ht="15.95">
      <c r="A201" t="s">
        <v>451</v>
      </c>
      <c r="B201" t="s">
        <v>42</v>
      </c>
      <c r="C201" t="str">
        <f>VLOOKUP(B201, Positions!A$1:B$160, 2, FALSE)</f>
        <v>Midfielder</v>
      </c>
      <c r="D201" t="s">
        <v>152</v>
      </c>
      <c r="E201" t="s">
        <v>5664</v>
      </c>
      <c r="F201" t="s">
        <v>21</v>
      </c>
      <c r="G201" t="str">
        <f>VLOOKUP(E201, Tiers!M$1:P$134, 3, FALSE)</f>
        <v>ENG3</v>
      </c>
      <c r="H201">
        <f>VLOOKUP(G201, Tiers!B$1:C$134, 2, FALSE)</f>
        <v>4</v>
      </c>
      <c r="I201" s="26" t="s">
        <v>6079</v>
      </c>
      <c r="J201">
        <f t="shared" si="14"/>
        <v>2</v>
      </c>
      <c r="K201">
        <f t="shared" si="15"/>
        <v>2</v>
      </c>
      <c r="L201">
        <f t="shared" si="16"/>
        <v>5976</v>
      </c>
      <c r="M201">
        <f t="shared" si="17"/>
        <v>196</v>
      </c>
      <c r="N201">
        <v>16</v>
      </c>
      <c r="O201" t="s">
        <v>5790</v>
      </c>
      <c r="P201" t="s">
        <v>21</v>
      </c>
      <c r="Q201" t="s">
        <v>22</v>
      </c>
      <c r="R201" t="s">
        <v>21</v>
      </c>
      <c r="W201">
        <v>180</v>
      </c>
      <c r="X201">
        <v>69</v>
      </c>
      <c r="Y201">
        <v>0</v>
      </c>
      <c r="Z201">
        <v>0</v>
      </c>
    </row>
    <row r="202" spans="1:26" ht="15.95">
      <c r="A202" t="s">
        <v>452</v>
      </c>
      <c r="B202" t="s">
        <v>166</v>
      </c>
      <c r="C202" t="str">
        <f>VLOOKUP(B202, Positions!A$1:B$160, 2, FALSE)</f>
        <v>Goalkeeper</v>
      </c>
      <c r="D202" t="s">
        <v>357</v>
      </c>
      <c r="E202" t="s">
        <v>62</v>
      </c>
      <c r="F202" t="s">
        <v>21</v>
      </c>
      <c r="G202" t="str">
        <f>VLOOKUP(E202, Tiers!M$1:P$134, 3, FALSE)</f>
        <v>ENG1</v>
      </c>
      <c r="H202">
        <f>VLOOKUP(G202, Tiers!B$1:C$134, 2, FALSE)</f>
        <v>1</v>
      </c>
      <c r="I202" s="26" t="s">
        <v>6079</v>
      </c>
      <c r="J202">
        <f t="shared" si="14"/>
        <v>2</v>
      </c>
      <c r="K202">
        <f t="shared" si="15"/>
        <v>2</v>
      </c>
      <c r="L202">
        <f t="shared" si="16"/>
        <v>5976</v>
      </c>
      <c r="M202">
        <f t="shared" si="17"/>
        <v>196</v>
      </c>
      <c r="N202">
        <v>16</v>
      </c>
      <c r="O202" t="s">
        <v>5666</v>
      </c>
      <c r="P202" t="s">
        <v>21</v>
      </c>
      <c r="Q202" t="s">
        <v>22</v>
      </c>
      <c r="R202" t="s">
        <v>21</v>
      </c>
      <c r="W202">
        <v>178</v>
      </c>
      <c r="X202">
        <v>69</v>
      </c>
      <c r="Y202">
        <v>0</v>
      </c>
      <c r="Z202">
        <v>0</v>
      </c>
    </row>
    <row r="203" spans="1:26" ht="15.95">
      <c r="A203" t="s">
        <v>453</v>
      </c>
      <c r="B203" t="s">
        <v>16</v>
      </c>
      <c r="C203" t="str">
        <f>VLOOKUP(B203, Positions!A$1:B$160, 2, FALSE)</f>
        <v>Forward</v>
      </c>
      <c r="D203" t="s">
        <v>221</v>
      </c>
      <c r="E203" t="s">
        <v>5664</v>
      </c>
      <c r="F203" t="s">
        <v>21</v>
      </c>
      <c r="G203" t="str">
        <f>VLOOKUP(E203, Tiers!M$1:P$134, 3, FALSE)</f>
        <v>ENG3</v>
      </c>
      <c r="H203">
        <f>VLOOKUP(G203, Tiers!B$1:C$134, 2, FALSE)</f>
        <v>4</v>
      </c>
      <c r="I203" s="26" t="s">
        <v>6079</v>
      </c>
      <c r="J203">
        <f t="shared" si="14"/>
        <v>2</v>
      </c>
      <c r="K203">
        <f t="shared" si="15"/>
        <v>2</v>
      </c>
      <c r="L203">
        <f t="shared" si="16"/>
        <v>5976</v>
      </c>
      <c r="M203">
        <f t="shared" si="17"/>
        <v>196</v>
      </c>
      <c r="N203">
        <v>16</v>
      </c>
      <c r="O203" t="s">
        <v>5666</v>
      </c>
      <c r="P203" t="s">
        <v>21</v>
      </c>
      <c r="Q203" t="s">
        <v>22</v>
      </c>
      <c r="R203" t="s">
        <v>21</v>
      </c>
      <c r="W203">
        <v>177</v>
      </c>
      <c r="X203">
        <v>67</v>
      </c>
      <c r="Y203">
        <v>0</v>
      </c>
      <c r="Z203">
        <v>0</v>
      </c>
    </row>
    <row r="204" spans="1:26" ht="15.95">
      <c r="A204" t="s">
        <v>454</v>
      </c>
      <c r="B204" t="s">
        <v>31</v>
      </c>
      <c r="C204" t="str">
        <f>VLOOKUP(B204, Positions!A$1:B$160, 2, FALSE)</f>
        <v>Defender</v>
      </c>
      <c r="D204" t="s">
        <v>455</v>
      </c>
      <c r="E204" t="s">
        <v>5664</v>
      </c>
      <c r="F204" t="s">
        <v>21</v>
      </c>
      <c r="G204" t="str">
        <f>VLOOKUP(E204, Tiers!M$1:P$134, 3, FALSE)</f>
        <v>ENG3</v>
      </c>
      <c r="H204">
        <f>VLOOKUP(G204, Tiers!B$1:C$134, 2, FALSE)</f>
        <v>4</v>
      </c>
      <c r="I204" s="26" t="s">
        <v>6080</v>
      </c>
      <c r="J204">
        <f t="shared" si="14"/>
        <v>2</v>
      </c>
      <c r="K204">
        <f t="shared" si="15"/>
        <v>2</v>
      </c>
      <c r="L204">
        <f t="shared" si="16"/>
        <v>5977</v>
      </c>
      <c r="M204">
        <f t="shared" si="17"/>
        <v>196</v>
      </c>
      <c r="N204">
        <v>16</v>
      </c>
      <c r="O204" t="s">
        <v>5666</v>
      </c>
      <c r="P204" t="s">
        <v>21</v>
      </c>
      <c r="Q204" t="s">
        <v>22</v>
      </c>
      <c r="R204" t="s">
        <v>21</v>
      </c>
      <c r="W204">
        <v>170</v>
      </c>
      <c r="X204">
        <v>62</v>
      </c>
      <c r="Y204">
        <v>0</v>
      </c>
      <c r="Z204">
        <v>0</v>
      </c>
    </row>
    <row r="205" spans="1:26" ht="15.95">
      <c r="A205" t="s">
        <v>456</v>
      </c>
      <c r="B205" t="s">
        <v>457</v>
      </c>
      <c r="C205" t="str">
        <f>VLOOKUP(B205, Positions!A$1:B$160, 2, FALSE)</f>
        <v>Forward</v>
      </c>
      <c r="D205" t="s">
        <v>449</v>
      </c>
      <c r="E205" t="s">
        <v>5664</v>
      </c>
      <c r="F205" t="s">
        <v>21</v>
      </c>
      <c r="G205" t="str">
        <f>VLOOKUP(E205, Tiers!M$1:P$134, 3, FALSE)</f>
        <v>ENG3</v>
      </c>
      <c r="H205">
        <f>VLOOKUP(G205, Tiers!B$1:C$134, 2, FALSE)</f>
        <v>4</v>
      </c>
      <c r="I205" s="26" t="s">
        <v>6080</v>
      </c>
      <c r="J205">
        <f t="shared" si="14"/>
        <v>2</v>
      </c>
      <c r="K205">
        <f t="shared" si="15"/>
        <v>2</v>
      </c>
      <c r="L205">
        <f t="shared" si="16"/>
        <v>5977</v>
      </c>
      <c r="M205">
        <f t="shared" si="17"/>
        <v>196</v>
      </c>
      <c r="N205">
        <v>16</v>
      </c>
      <c r="O205" t="s">
        <v>5666</v>
      </c>
      <c r="P205" t="s">
        <v>21</v>
      </c>
      <c r="Q205" t="s">
        <v>22</v>
      </c>
      <c r="R205" t="s">
        <v>21</v>
      </c>
      <c r="W205">
        <v>181</v>
      </c>
      <c r="X205">
        <v>68</v>
      </c>
      <c r="Y205">
        <v>0</v>
      </c>
      <c r="Z205">
        <v>0</v>
      </c>
    </row>
    <row r="206" spans="1:26" ht="15.95">
      <c r="A206" t="s">
        <v>458</v>
      </c>
      <c r="B206" t="s">
        <v>72</v>
      </c>
      <c r="C206" t="str">
        <f>VLOOKUP(B206, Positions!A$1:B$160, 2, FALSE)</f>
        <v>Defender</v>
      </c>
      <c r="D206" t="s">
        <v>282</v>
      </c>
      <c r="E206" t="s">
        <v>62</v>
      </c>
      <c r="F206" t="s">
        <v>21</v>
      </c>
      <c r="G206" t="str">
        <f>VLOOKUP(E206, Tiers!M$1:P$134, 3, FALSE)</f>
        <v>ENG1</v>
      </c>
      <c r="H206">
        <f>VLOOKUP(G206, Tiers!B$1:C$134, 2, FALSE)</f>
        <v>1</v>
      </c>
      <c r="I206" s="26" t="s">
        <v>6081</v>
      </c>
      <c r="J206">
        <f t="shared" si="14"/>
        <v>2</v>
      </c>
      <c r="K206">
        <f t="shared" si="15"/>
        <v>2</v>
      </c>
      <c r="L206">
        <f t="shared" si="16"/>
        <v>5978</v>
      </c>
      <c r="M206">
        <f t="shared" si="17"/>
        <v>196</v>
      </c>
      <c r="N206">
        <v>16</v>
      </c>
      <c r="O206" t="s">
        <v>459</v>
      </c>
      <c r="P206" t="s">
        <v>21</v>
      </c>
      <c r="Q206" t="s">
        <v>22</v>
      </c>
      <c r="R206" t="s">
        <v>21</v>
      </c>
      <c r="W206">
        <v>179</v>
      </c>
      <c r="X206">
        <v>69</v>
      </c>
      <c r="Y206">
        <v>0</v>
      </c>
      <c r="Z206">
        <v>0</v>
      </c>
    </row>
    <row r="207" spans="1:26" ht="15.95">
      <c r="A207" t="s">
        <v>460</v>
      </c>
      <c r="B207" t="s">
        <v>42</v>
      </c>
      <c r="C207" t="str">
        <f>VLOOKUP(B207, Positions!A$1:B$160, 2, FALSE)</f>
        <v>Midfielder</v>
      </c>
      <c r="D207" t="s">
        <v>79</v>
      </c>
      <c r="E207" t="s">
        <v>5663</v>
      </c>
      <c r="F207" t="s">
        <v>21</v>
      </c>
      <c r="G207" t="str">
        <f>VLOOKUP(E207, Tiers!M$1:P$134, 3, FALSE)</f>
        <v>ENG4</v>
      </c>
      <c r="H207">
        <f>VLOOKUP(G207, Tiers!B$1:C$134, 2, FALSE)</f>
        <v>5</v>
      </c>
      <c r="I207" s="26" t="s">
        <v>6081</v>
      </c>
      <c r="J207">
        <f t="shared" si="14"/>
        <v>2</v>
      </c>
      <c r="K207">
        <f t="shared" si="15"/>
        <v>2</v>
      </c>
      <c r="L207">
        <f t="shared" si="16"/>
        <v>5978</v>
      </c>
      <c r="M207">
        <f t="shared" si="17"/>
        <v>196</v>
      </c>
      <c r="N207">
        <v>16</v>
      </c>
      <c r="O207" t="s">
        <v>461</v>
      </c>
      <c r="P207" t="s">
        <v>21</v>
      </c>
      <c r="Q207" t="s">
        <v>22</v>
      </c>
      <c r="R207" t="s">
        <v>21</v>
      </c>
      <c r="W207">
        <v>166</v>
      </c>
      <c r="X207">
        <v>59</v>
      </c>
      <c r="Y207">
        <v>0</v>
      </c>
      <c r="Z207">
        <v>0</v>
      </c>
    </row>
    <row r="208" spans="1:26" ht="15.95">
      <c r="A208" t="s">
        <v>462</v>
      </c>
      <c r="B208" t="s">
        <v>42</v>
      </c>
      <c r="C208" t="str">
        <f>VLOOKUP(B208, Positions!A$1:B$160, 2, FALSE)</f>
        <v>Midfielder</v>
      </c>
      <c r="D208" t="s">
        <v>252</v>
      </c>
      <c r="E208" t="s">
        <v>5665</v>
      </c>
      <c r="F208" t="s">
        <v>21</v>
      </c>
      <c r="G208" t="str">
        <f>VLOOKUP(E208, Tiers!M$1:P$134, 3, FALSE)</f>
        <v>ENG2</v>
      </c>
      <c r="H208">
        <f>VLOOKUP(G208, Tiers!B$1:C$134, 2, FALSE)</f>
        <v>3</v>
      </c>
      <c r="I208" s="26" t="s">
        <v>6081</v>
      </c>
      <c r="J208">
        <f t="shared" si="14"/>
        <v>2</v>
      </c>
      <c r="K208">
        <f t="shared" si="15"/>
        <v>2</v>
      </c>
      <c r="L208">
        <f t="shared" si="16"/>
        <v>5978</v>
      </c>
      <c r="M208">
        <f t="shared" si="17"/>
        <v>196</v>
      </c>
      <c r="N208">
        <v>16</v>
      </c>
      <c r="O208" t="s">
        <v>52</v>
      </c>
      <c r="P208" t="s">
        <v>21</v>
      </c>
      <c r="Q208" t="s">
        <v>22</v>
      </c>
      <c r="R208" t="s">
        <v>21</v>
      </c>
      <c r="W208">
        <v>184</v>
      </c>
      <c r="X208">
        <v>72</v>
      </c>
      <c r="Y208">
        <v>0</v>
      </c>
      <c r="Z208">
        <v>0</v>
      </c>
    </row>
    <row r="209" spans="1:26" ht="15.95">
      <c r="A209" t="s">
        <v>463</v>
      </c>
      <c r="B209" t="s">
        <v>16</v>
      </c>
      <c r="C209" t="str">
        <f>VLOOKUP(B209, Positions!A$1:B$160, 2, FALSE)</f>
        <v>Forward</v>
      </c>
      <c r="D209" t="s">
        <v>90</v>
      </c>
      <c r="E209" t="s">
        <v>5665</v>
      </c>
      <c r="F209" t="s">
        <v>21</v>
      </c>
      <c r="G209" t="str">
        <f>VLOOKUP(E209, Tiers!M$1:P$134, 3, FALSE)</f>
        <v>ENG2</v>
      </c>
      <c r="H209">
        <f>VLOOKUP(G209, Tiers!B$1:C$134, 2, FALSE)</f>
        <v>3</v>
      </c>
      <c r="I209" s="26" t="s">
        <v>6082</v>
      </c>
      <c r="J209">
        <f t="shared" si="14"/>
        <v>2</v>
      </c>
      <c r="K209">
        <f t="shared" si="15"/>
        <v>2</v>
      </c>
      <c r="L209">
        <f t="shared" si="16"/>
        <v>5980</v>
      </c>
      <c r="M209">
        <f t="shared" si="17"/>
        <v>196</v>
      </c>
      <c r="N209">
        <v>16</v>
      </c>
      <c r="O209" t="s">
        <v>40</v>
      </c>
      <c r="P209" t="s">
        <v>21</v>
      </c>
      <c r="Q209" t="s">
        <v>22</v>
      </c>
      <c r="R209" t="s">
        <v>21</v>
      </c>
      <c r="W209">
        <v>180</v>
      </c>
      <c r="X209">
        <v>68</v>
      </c>
      <c r="Y209">
        <v>0</v>
      </c>
      <c r="Z209">
        <v>0</v>
      </c>
    </row>
    <row r="210" spans="1:26" ht="15.95">
      <c r="A210" t="s">
        <v>464</v>
      </c>
      <c r="B210" t="s">
        <v>189</v>
      </c>
      <c r="C210" t="str">
        <f>VLOOKUP(B210, Positions!A$1:B$160, 2, FALSE)</f>
        <v>Forward</v>
      </c>
      <c r="D210" t="s">
        <v>79</v>
      </c>
      <c r="E210" t="s">
        <v>5663</v>
      </c>
      <c r="F210" t="s">
        <v>21</v>
      </c>
      <c r="G210" t="str">
        <f>VLOOKUP(E210, Tiers!M$1:P$134, 3, FALSE)</f>
        <v>ENG4</v>
      </c>
      <c r="H210">
        <f>VLOOKUP(G210, Tiers!B$1:C$134, 2, FALSE)</f>
        <v>5</v>
      </c>
      <c r="I210" s="26" t="s">
        <v>6082</v>
      </c>
      <c r="J210">
        <f t="shared" si="14"/>
        <v>2</v>
      </c>
      <c r="K210">
        <f t="shared" si="15"/>
        <v>2</v>
      </c>
      <c r="L210">
        <f t="shared" si="16"/>
        <v>5980</v>
      </c>
      <c r="M210">
        <f t="shared" si="17"/>
        <v>196</v>
      </c>
      <c r="N210">
        <v>16</v>
      </c>
      <c r="O210" t="s">
        <v>5666</v>
      </c>
      <c r="P210" t="s">
        <v>21</v>
      </c>
      <c r="Q210" t="s">
        <v>22</v>
      </c>
      <c r="R210" t="s">
        <v>21</v>
      </c>
      <c r="S210" t="s">
        <v>465</v>
      </c>
      <c r="W210">
        <v>181</v>
      </c>
      <c r="X210">
        <v>63</v>
      </c>
      <c r="Y210">
        <v>0</v>
      </c>
      <c r="Z210">
        <v>0</v>
      </c>
    </row>
    <row r="211" spans="1:26" ht="15.95">
      <c r="A211" t="s">
        <v>466</v>
      </c>
      <c r="B211" t="s">
        <v>166</v>
      </c>
      <c r="C211" t="str">
        <f>VLOOKUP(B211, Positions!A$1:B$160, 2, FALSE)</f>
        <v>Goalkeeper</v>
      </c>
      <c r="D211" t="s">
        <v>378</v>
      </c>
      <c r="E211" t="s">
        <v>5663</v>
      </c>
      <c r="F211" t="s">
        <v>21</v>
      </c>
      <c r="G211" t="str">
        <f>VLOOKUP(E211, Tiers!M$1:P$134, 3, FALSE)</f>
        <v>ENG4</v>
      </c>
      <c r="H211">
        <f>VLOOKUP(G211, Tiers!B$1:C$134, 2, FALSE)</f>
        <v>5</v>
      </c>
      <c r="I211" s="26" t="s">
        <v>6082</v>
      </c>
      <c r="J211">
        <f t="shared" si="14"/>
        <v>2</v>
      </c>
      <c r="K211">
        <f t="shared" si="15"/>
        <v>2</v>
      </c>
      <c r="L211">
        <f t="shared" si="16"/>
        <v>5980</v>
      </c>
      <c r="M211">
        <f t="shared" si="17"/>
        <v>196</v>
      </c>
      <c r="N211">
        <v>16</v>
      </c>
      <c r="O211" t="s">
        <v>107</v>
      </c>
      <c r="P211" t="s">
        <v>21</v>
      </c>
      <c r="Q211" t="s">
        <v>22</v>
      </c>
      <c r="R211" t="s">
        <v>21</v>
      </c>
      <c r="W211">
        <v>194</v>
      </c>
      <c r="X211">
        <v>78</v>
      </c>
      <c r="Y211">
        <v>0</v>
      </c>
      <c r="Z211">
        <v>0</v>
      </c>
    </row>
    <row r="212" spans="1:26" ht="15.95">
      <c r="A212" t="s">
        <v>468</v>
      </c>
      <c r="B212" t="s">
        <v>420</v>
      </c>
      <c r="C212" t="str">
        <f>VLOOKUP(B212, Positions!A$1:B$160, 2, FALSE)</f>
        <v>Midfielder</v>
      </c>
      <c r="D212" t="s">
        <v>32</v>
      </c>
      <c r="E212" t="s">
        <v>5663</v>
      </c>
      <c r="F212" t="s">
        <v>21</v>
      </c>
      <c r="G212" t="str">
        <f>VLOOKUP(E212, Tiers!M$1:P$134, 3, FALSE)</f>
        <v>ENG4</v>
      </c>
      <c r="H212">
        <f>VLOOKUP(G212, Tiers!B$1:C$134, 2, FALSE)</f>
        <v>5</v>
      </c>
      <c r="I212" s="26" t="s">
        <v>6082</v>
      </c>
      <c r="J212">
        <f t="shared" si="14"/>
        <v>2</v>
      </c>
      <c r="K212">
        <f t="shared" si="15"/>
        <v>2</v>
      </c>
      <c r="L212">
        <f t="shared" si="16"/>
        <v>5980</v>
      </c>
      <c r="M212">
        <f t="shared" si="17"/>
        <v>196</v>
      </c>
      <c r="N212">
        <v>16</v>
      </c>
      <c r="O212" t="s">
        <v>5666</v>
      </c>
      <c r="P212" t="s">
        <v>21</v>
      </c>
      <c r="Q212" t="s">
        <v>22</v>
      </c>
      <c r="R212" t="s">
        <v>21</v>
      </c>
      <c r="W212">
        <v>190</v>
      </c>
      <c r="X212">
        <v>77</v>
      </c>
      <c r="Y212">
        <v>0</v>
      </c>
      <c r="Z212">
        <v>0</v>
      </c>
    </row>
    <row r="213" spans="1:26" ht="15.95">
      <c r="A213" t="s">
        <v>469</v>
      </c>
      <c r="B213" t="s">
        <v>42</v>
      </c>
      <c r="C213" t="str">
        <f>VLOOKUP(B213, Positions!A$1:B$160, 2, FALSE)</f>
        <v>Midfielder</v>
      </c>
      <c r="D213" t="s">
        <v>470</v>
      </c>
      <c r="E213" t="s">
        <v>5663</v>
      </c>
      <c r="F213" t="s">
        <v>21</v>
      </c>
      <c r="G213" t="str">
        <f>VLOOKUP(E213, Tiers!M$1:P$134, 3, FALSE)</f>
        <v>ENG4</v>
      </c>
      <c r="H213">
        <f>VLOOKUP(G213, Tiers!B$1:C$134, 2, FALSE)</f>
        <v>5</v>
      </c>
      <c r="I213" s="26" t="s">
        <v>6082</v>
      </c>
      <c r="J213">
        <f t="shared" si="14"/>
        <v>2</v>
      </c>
      <c r="K213">
        <f t="shared" si="15"/>
        <v>2</v>
      </c>
      <c r="L213">
        <f t="shared" si="16"/>
        <v>5980</v>
      </c>
      <c r="M213">
        <f t="shared" si="17"/>
        <v>196</v>
      </c>
      <c r="N213">
        <v>16</v>
      </c>
      <c r="O213" t="s">
        <v>163</v>
      </c>
      <c r="P213" t="s">
        <v>21</v>
      </c>
      <c r="Q213" t="s">
        <v>22</v>
      </c>
      <c r="R213" t="s">
        <v>21</v>
      </c>
      <c r="W213">
        <v>166</v>
      </c>
      <c r="X213">
        <v>58</v>
      </c>
      <c r="Y213">
        <v>0</v>
      </c>
      <c r="Z213">
        <v>0</v>
      </c>
    </row>
    <row r="214" spans="1:26" ht="15.95">
      <c r="A214" t="s">
        <v>471</v>
      </c>
      <c r="B214" t="s">
        <v>72</v>
      </c>
      <c r="C214" t="str">
        <f>VLOOKUP(B214, Positions!A$1:B$160, 2, FALSE)</f>
        <v>Defender</v>
      </c>
      <c r="D214" t="s">
        <v>326</v>
      </c>
      <c r="E214" t="s">
        <v>5663</v>
      </c>
      <c r="F214" t="s">
        <v>21</v>
      </c>
      <c r="G214" t="str">
        <f>VLOOKUP(E214, Tiers!M$1:P$134, 3, FALSE)</f>
        <v>ENG4</v>
      </c>
      <c r="H214">
        <f>VLOOKUP(G214, Tiers!B$1:C$134, 2, FALSE)</f>
        <v>5</v>
      </c>
      <c r="I214" s="26" t="s">
        <v>6083</v>
      </c>
      <c r="J214">
        <f t="shared" si="14"/>
        <v>2</v>
      </c>
      <c r="K214">
        <f t="shared" si="15"/>
        <v>2</v>
      </c>
      <c r="L214">
        <f t="shared" si="16"/>
        <v>5982</v>
      </c>
      <c r="M214">
        <f t="shared" si="17"/>
        <v>196</v>
      </c>
      <c r="N214">
        <v>16</v>
      </c>
      <c r="O214" t="s">
        <v>5666</v>
      </c>
      <c r="P214" t="s">
        <v>21</v>
      </c>
      <c r="Q214" t="s">
        <v>22</v>
      </c>
      <c r="R214" t="s">
        <v>21</v>
      </c>
      <c r="W214">
        <v>175</v>
      </c>
      <c r="X214">
        <v>67</v>
      </c>
      <c r="Y214">
        <v>0</v>
      </c>
      <c r="Z214">
        <v>0</v>
      </c>
    </row>
    <row r="215" spans="1:26" ht="15.95">
      <c r="A215" t="s">
        <v>472</v>
      </c>
      <c r="B215" t="s">
        <v>31</v>
      </c>
      <c r="C215" t="str">
        <f>VLOOKUP(B215, Positions!A$1:B$160, 2, FALSE)</f>
        <v>Defender</v>
      </c>
      <c r="D215" t="s">
        <v>136</v>
      </c>
      <c r="E215" t="s">
        <v>5665</v>
      </c>
      <c r="F215" t="s">
        <v>21</v>
      </c>
      <c r="G215" t="str">
        <f>VLOOKUP(E215, Tiers!M$1:P$134, 3, FALSE)</f>
        <v>ENG2</v>
      </c>
      <c r="H215">
        <f>VLOOKUP(G215, Tiers!B$1:C$134, 2, FALSE)</f>
        <v>3</v>
      </c>
      <c r="I215" s="26" t="s">
        <v>6084</v>
      </c>
      <c r="J215">
        <f t="shared" si="14"/>
        <v>2</v>
      </c>
      <c r="K215">
        <f t="shared" si="15"/>
        <v>2</v>
      </c>
      <c r="L215">
        <f t="shared" si="16"/>
        <v>5983</v>
      </c>
      <c r="M215">
        <f t="shared" si="17"/>
        <v>196</v>
      </c>
      <c r="N215">
        <v>16</v>
      </c>
      <c r="O215" t="s">
        <v>5666</v>
      </c>
      <c r="P215" t="s">
        <v>21</v>
      </c>
      <c r="Q215" t="s">
        <v>22</v>
      </c>
      <c r="R215" t="s">
        <v>21</v>
      </c>
      <c r="W215">
        <v>184</v>
      </c>
      <c r="X215">
        <v>71</v>
      </c>
      <c r="Y215">
        <v>0</v>
      </c>
      <c r="Z215">
        <v>0</v>
      </c>
    </row>
    <row r="216" spans="1:26" ht="15.95">
      <c r="A216" t="s">
        <v>473</v>
      </c>
      <c r="B216" t="s">
        <v>166</v>
      </c>
      <c r="C216" t="str">
        <f>VLOOKUP(B216, Positions!A$1:B$160, 2, FALSE)</f>
        <v>Goalkeeper</v>
      </c>
      <c r="D216" t="s">
        <v>32</v>
      </c>
      <c r="E216" t="s">
        <v>5663</v>
      </c>
      <c r="F216" t="s">
        <v>21</v>
      </c>
      <c r="G216" t="str">
        <f>VLOOKUP(E216, Tiers!M$1:P$134, 3, FALSE)</f>
        <v>ENG4</v>
      </c>
      <c r="H216">
        <f>VLOOKUP(G216, Tiers!B$1:C$134, 2, FALSE)</f>
        <v>5</v>
      </c>
      <c r="I216" s="26" t="s">
        <v>6085</v>
      </c>
      <c r="J216">
        <f t="shared" si="14"/>
        <v>2</v>
      </c>
      <c r="K216">
        <f t="shared" si="15"/>
        <v>2</v>
      </c>
      <c r="L216">
        <f t="shared" si="16"/>
        <v>5984</v>
      </c>
      <c r="M216">
        <f t="shared" si="17"/>
        <v>196</v>
      </c>
      <c r="N216">
        <v>16</v>
      </c>
      <c r="O216" t="s">
        <v>5666</v>
      </c>
      <c r="P216" t="s">
        <v>21</v>
      </c>
      <c r="Q216" t="s">
        <v>22</v>
      </c>
      <c r="R216" t="s">
        <v>21</v>
      </c>
      <c r="W216">
        <v>182</v>
      </c>
      <c r="X216">
        <v>63</v>
      </c>
      <c r="Y216">
        <v>0</v>
      </c>
      <c r="Z216">
        <v>0</v>
      </c>
    </row>
    <row r="217" spans="1:26" ht="15.95">
      <c r="A217" t="s">
        <v>474</v>
      </c>
      <c r="B217" t="s">
        <v>42</v>
      </c>
      <c r="C217" t="str">
        <f>VLOOKUP(B217, Positions!A$1:B$160, 2, FALSE)</f>
        <v>Midfielder</v>
      </c>
      <c r="D217" t="s">
        <v>61</v>
      </c>
      <c r="E217" t="s">
        <v>62</v>
      </c>
      <c r="F217" t="s">
        <v>21</v>
      </c>
      <c r="G217" t="str">
        <f>VLOOKUP(E217, Tiers!M$1:P$134, 3, FALSE)</f>
        <v>ENG1</v>
      </c>
      <c r="H217">
        <f>VLOOKUP(G217, Tiers!B$1:C$134, 2, FALSE)</f>
        <v>1</v>
      </c>
      <c r="I217" s="26" t="s">
        <v>6085</v>
      </c>
      <c r="J217">
        <f t="shared" si="14"/>
        <v>2</v>
      </c>
      <c r="K217">
        <f t="shared" si="15"/>
        <v>2</v>
      </c>
      <c r="L217">
        <f t="shared" si="16"/>
        <v>5984</v>
      </c>
      <c r="M217">
        <f t="shared" si="17"/>
        <v>196</v>
      </c>
      <c r="N217">
        <v>16</v>
      </c>
      <c r="O217" t="s">
        <v>5666</v>
      </c>
      <c r="P217" t="s">
        <v>21</v>
      </c>
      <c r="Q217" t="s">
        <v>22</v>
      </c>
      <c r="R217" t="s">
        <v>21</v>
      </c>
      <c r="S217" t="s">
        <v>421</v>
      </c>
      <c r="W217">
        <v>168</v>
      </c>
      <c r="X217">
        <v>61</v>
      </c>
      <c r="Y217">
        <v>0</v>
      </c>
      <c r="Z217">
        <v>0</v>
      </c>
    </row>
    <row r="218" spans="1:26" ht="15.95">
      <c r="A218" t="s">
        <v>475</v>
      </c>
      <c r="B218" t="s">
        <v>42</v>
      </c>
      <c r="C218" t="str">
        <f>VLOOKUP(B218, Positions!A$1:B$160, 2, FALSE)</f>
        <v>Midfielder</v>
      </c>
      <c r="D218" t="s">
        <v>326</v>
      </c>
      <c r="E218" t="s">
        <v>5663</v>
      </c>
      <c r="F218" t="s">
        <v>21</v>
      </c>
      <c r="G218" t="str">
        <f>VLOOKUP(E218, Tiers!M$1:P$134, 3, FALSE)</f>
        <v>ENG4</v>
      </c>
      <c r="H218">
        <f>VLOOKUP(G218, Tiers!B$1:C$134, 2, FALSE)</f>
        <v>5</v>
      </c>
      <c r="I218" s="26" t="s">
        <v>6086</v>
      </c>
      <c r="J218">
        <f t="shared" si="14"/>
        <v>2</v>
      </c>
      <c r="K218">
        <f t="shared" si="15"/>
        <v>2</v>
      </c>
      <c r="L218">
        <f t="shared" si="16"/>
        <v>5985</v>
      </c>
      <c r="M218">
        <f t="shared" si="17"/>
        <v>196</v>
      </c>
      <c r="N218">
        <v>16</v>
      </c>
      <c r="O218" t="s">
        <v>5666</v>
      </c>
      <c r="P218" t="s">
        <v>21</v>
      </c>
      <c r="Q218" t="s">
        <v>22</v>
      </c>
      <c r="R218" t="s">
        <v>21</v>
      </c>
      <c r="W218">
        <v>178</v>
      </c>
      <c r="X218">
        <v>66</v>
      </c>
      <c r="Y218">
        <v>0</v>
      </c>
      <c r="Z218">
        <v>0</v>
      </c>
    </row>
    <row r="219" spans="1:26" ht="15.95">
      <c r="A219" t="s">
        <v>476</v>
      </c>
      <c r="B219" t="s">
        <v>72</v>
      </c>
      <c r="C219" t="str">
        <f>VLOOKUP(B219, Positions!A$1:B$160, 2, FALSE)</f>
        <v>Defender</v>
      </c>
      <c r="D219" t="s">
        <v>43</v>
      </c>
      <c r="E219" t="s">
        <v>5664</v>
      </c>
      <c r="F219" t="s">
        <v>21</v>
      </c>
      <c r="G219" t="str">
        <f>VLOOKUP(E219, Tiers!M$1:P$134, 3, FALSE)</f>
        <v>ENG3</v>
      </c>
      <c r="H219">
        <f>VLOOKUP(G219, Tiers!B$1:C$134, 2, FALSE)</f>
        <v>4</v>
      </c>
      <c r="I219" s="26" t="s">
        <v>6087</v>
      </c>
      <c r="J219">
        <f t="shared" si="14"/>
        <v>2</v>
      </c>
      <c r="K219">
        <f t="shared" si="15"/>
        <v>2</v>
      </c>
      <c r="L219">
        <f t="shared" si="16"/>
        <v>5986</v>
      </c>
      <c r="M219">
        <f t="shared" si="17"/>
        <v>196</v>
      </c>
      <c r="N219">
        <v>16</v>
      </c>
      <c r="O219" t="s">
        <v>5666</v>
      </c>
      <c r="P219" t="s">
        <v>21</v>
      </c>
      <c r="Q219" t="s">
        <v>22</v>
      </c>
      <c r="R219" t="s">
        <v>21</v>
      </c>
      <c r="W219">
        <v>163</v>
      </c>
      <c r="X219">
        <v>56</v>
      </c>
      <c r="Y219">
        <v>0</v>
      </c>
      <c r="Z219">
        <v>0</v>
      </c>
    </row>
    <row r="220" spans="1:26" ht="15.95">
      <c r="A220" t="s">
        <v>478</v>
      </c>
      <c r="B220" t="s">
        <v>55</v>
      </c>
      <c r="C220" t="str">
        <f>VLOOKUP(B220, Positions!A$1:B$160, 2, FALSE)</f>
        <v>Forward</v>
      </c>
      <c r="D220" t="s">
        <v>142</v>
      </c>
      <c r="E220" t="s">
        <v>5663</v>
      </c>
      <c r="F220" t="s">
        <v>21</v>
      </c>
      <c r="G220" t="str">
        <f>VLOOKUP(E220, Tiers!M$1:P$134, 3, FALSE)</f>
        <v>ENG4</v>
      </c>
      <c r="H220">
        <f>VLOOKUP(G220, Tiers!B$1:C$134, 2, FALSE)</f>
        <v>5</v>
      </c>
      <c r="I220" s="26" t="s">
        <v>6087</v>
      </c>
      <c r="J220">
        <f t="shared" si="14"/>
        <v>2</v>
      </c>
      <c r="K220">
        <f t="shared" si="15"/>
        <v>2</v>
      </c>
      <c r="L220">
        <f t="shared" si="16"/>
        <v>5986</v>
      </c>
      <c r="M220">
        <f t="shared" si="17"/>
        <v>196</v>
      </c>
      <c r="N220">
        <v>16</v>
      </c>
      <c r="O220" t="s">
        <v>364</v>
      </c>
      <c r="P220" t="s">
        <v>21</v>
      </c>
      <c r="Q220" t="s">
        <v>22</v>
      </c>
      <c r="R220" t="s">
        <v>21</v>
      </c>
      <c r="W220">
        <v>168</v>
      </c>
      <c r="X220">
        <v>61</v>
      </c>
      <c r="Y220">
        <v>0</v>
      </c>
      <c r="Z220">
        <v>0</v>
      </c>
    </row>
    <row r="221" spans="1:26" ht="15.95">
      <c r="A221" t="s">
        <v>479</v>
      </c>
      <c r="B221" t="s">
        <v>480</v>
      </c>
      <c r="C221" t="str">
        <f>VLOOKUP(B221, Positions!A$1:B$160, 2, FALSE)</f>
        <v>Defender</v>
      </c>
      <c r="D221" t="s">
        <v>221</v>
      </c>
      <c r="E221" t="s">
        <v>5664</v>
      </c>
      <c r="F221" t="s">
        <v>21</v>
      </c>
      <c r="G221" t="str">
        <f>VLOOKUP(E221, Tiers!M$1:P$134, 3, FALSE)</f>
        <v>ENG3</v>
      </c>
      <c r="H221">
        <f>VLOOKUP(G221, Tiers!B$1:C$134, 2, FALSE)</f>
        <v>4</v>
      </c>
      <c r="I221" s="26" t="s">
        <v>6087</v>
      </c>
      <c r="J221">
        <f t="shared" si="14"/>
        <v>2</v>
      </c>
      <c r="K221">
        <f t="shared" si="15"/>
        <v>2</v>
      </c>
      <c r="L221">
        <f t="shared" si="16"/>
        <v>5986</v>
      </c>
      <c r="M221">
        <f t="shared" si="17"/>
        <v>196</v>
      </c>
      <c r="N221">
        <v>16</v>
      </c>
      <c r="O221" t="s">
        <v>5666</v>
      </c>
      <c r="P221" t="s">
        <v>21</v>
      </c>
      <c r="Q221" t="s">
        <v>22</v>
      </c>
      <c r="R221" t="s">
        <v>21</v>
      </c>
      <c r="W221">
        <v>177</v>
      </c>
      <c r="X221">
        <v>68</v>
      </c>
      <c r="Y221">
        <v>0</v>
      </c>
      <c r="Z221">
        <v>0</v>
      </c>
    </row>
    <row r="222" spans="1:26" ht="15.95">
      <c r="A222" t="s">
        <v>481</v>
      </c>
      <c r="B222" t="s">
        <v>42</v>
      </c>
      <c r="C222" t="str">
        <f>VLOOKUP(B222, Positions!A$1:B$160, 2, FALSE)</f>
        <v>Midfielder</v>
      </c>
      <c r="D222" t="s">
        <v>98</v>
      </c>
      <c r="E222" t="s">
        <v>5665</v>
      </c>
      <c r="F222" t="s">
        <v>21</v>
      </c>
      <c r="G222" t="str">
        <f>VLOOKUP(E222, Tiers!M$1:P$134, 3, FALSE)</f>
        <v>ENG2</v>
      </c>
      <c r="H222">
        <f>VLOOKUP(G222, Tiers!B$1:C$134, 2, FALSE)</f>
        <v>3</v>
      </c>
      <c r="I222" s="26" t="s">
        <v>6087</v>
      </c>
      <c r="J222">
        <f t="shared" si="14"/>
        <v>2</v>
      </c>
      <c r="K222">
        <f t="shared" si="15"/>
        <v>2</v>
      </c>
      <c r="L222">
        <f t="shared" si="16"/>
        <v>5986</v>
      </c>
      <c r="M222">
        <f t="shared" si="17"/>
        <v>196</v>
      </c>
      <c r="N222">
        <v>16</v>
      </c>
      <c r="O222" t="s">
        <v>5666</v>
      </c>
      <c r="P222" t="s">
        <v>21</v>
      </c>
      <c r="Q222" t="s">
        <v>22</v>
      </c>
      <c r="R222" t="s">
        <v>21</v>
      </c>
      <c r="W222">
        <v>181</v>
      </c>
      <c r="X222">
        <v>70</v>
      </c>
      <c r="Y222">
        <v>0</v>
      </c>
      <c r="Z222">
        <v>0</v>
      </c>
    </row>
    <row r="223" spans="1:26" ht="15.95">
      <c r="A223" t="s">
        <v>482</v>
      </c>
      <c r="B223" t="s">
        <v>42</v>
      </c>
      <c r="C223" t="str">
        <f>VLOOKUP(B223, Positions!A$1:B$160, 2, FALSE)</f>
        <v>Midfielder</v>
      </c>
      <c r="D223" t="s">
        <v>141</v>
      </c>
      <c r="E223" t="s">
        <v>62</v>
      </c>
      <c r="F223" t="s">
        <v>21</v>
      </c>
      <c r="G223" t="str">
        <f>VLOOKUP(E223, Tiers!M$1:P$134, 3, FALSE)</f>
        <v>ENG1</v>
      </c>
      <c r="H223">
        <f>VLOOKUP(G223, Tiers!B$1:C$134, 2, FALSE)</f>
        <v>1</v>
      </c>
      <c r="I223" s="26" t="s">
        <v>6088</v>
      </c>
      <c r="J223">
        <f t="shared" si="14"/>
        <v>2</v>
      </c>
      <c r="K223">
        <f t="shared" si="15"/>
        <v>2</v>
      </c>
      <c r="L223">
        <f t="shared" si="16"/>
        <v>5987</v>
      </c>
      <c r="M223">
        <f t="shared" si="17"/>
        <v>196</v>
      </c>
      <c r="N223">
        <v>16</v>
      </c>
      <c r="O223" t="s">
        <v>5666</v>
      </c>
      <c r="P223" t="s">
        <v>21</v>
      </c>
      <c r="Q223" t="s">
        <v>22</v>
      </c>
      <c r="R223" t="s">
        <v>21</v>
      </c>
      <c r="W223">
        <v>189</v>
      </c>
      <c r="X223">
        <v>76</v>
      </c>
      <c r="Y223">
        <v>0</v>
      </c>
      <c r="Z223">
        <v>0</v>
      </c>
    </row>
    <row r="224" spans="1:26" ht="15.95">
      <c r="A224" t="s">
        <v>483</v>
      </c>
      <c r="B224" t="s">
        <v>81</v>
      </c>
      <c r="C224" t="str">
        <f>VLOOKUP(B224, Positions!A$1:B$160, 2, FALSE)</f>
        <v>Defender</v>
      </c>
      <c r="D224" t="s">
        <v>329</v>
      </c>
      <c r="E224" t="s">
        <v>62</v>
      </c>
      <c r="F224" t="s">
        <v>21</v>
      </c>
      <c r="G224" t="str">
        <f>VLOOKUP(E224, Tiers!M$1:P$134, 3, FALSE)</f>
        <v>ENG1</v>
      </c>
      <c r="H224">
        <f>VLOOKUP(G224, Tiers!B$1:C$134, 2, FALSE)</f>
        <v>1</v>
      </c>
      <c r="I224" s="26" t="s">
        <v>6088</v>
      </c>
      <c r="J224">
        <f t="shared" si="14"/>
        <v>2</v>
      </c>
      <c r="K224">
        <f t="shared" si="15"/>
        <v>2</v>
      </c>
      <c r="L224">
        <f t="shared" si="16"/>
        <v>5987</v>
      </c>
      <c r="M224">
        <f t="shared" si="17"/>
        <v>196</v>
      </c>
      <c r="N224">
        <v>16</v>
      </c>
      <c r="O224" t="s">
        <v>484</v>
      </c>
      <c r="P224" t="s">
        <v>21</v>
      </c>
      <c r="Q224" t="s">
        <v>22</v>
      </c>
      <c r="R224" t="s">
        <v>21</v>
      </c>
      <c r="W224">
        <v>180</v>
      </c>
      <c r="X224">
        <v>69</v>
      </c>
      <c r="Y224">
        <v>0</v>
      </c>
      <c r="Z224">
        <v>0</v>
      </c>
    </row>
    <row r="225" spans="1:26" ht="15.95">
      <c r="A225" t="s">
        <v>485</v>
      </c>
      <c r="B225" t="s">
        <v>31</v>
      </c>
      <c r="C225" t="str">
        <f>VLOOKUP(B225, Positions!A$1:B$160, 2, FALSE)</f>
        <v>Defender</v>
      </c>
      <c r="D225" t="s">
        <v>107</v>
      </c>
      <c r="E225" t="s">
        <v>5665</v>
      </c>
      <c r="F225" t="s">
        <v>21</v>
      </c>
      <c r="G225" t="str">
        <f>VLOOKUP(E225, Tiers!M$1:P$134, 3, FALSE)</f>
        <v>ENG2</v>
      </c>
      <c r="H225">
        <f>VLOOKUP(G225, Tiers!B$1:C$134, 2, FALSE)</f>
        <v>3</v>
      </c>
      <c r="I225" s="26" t="s">
        <v>6089</v>
      </c>
      <c r="J225">
        <f t="shared" si="14"/>
        <v>2</v>
      </c>
      <c r="K225">
        <f t="shared" si="15"/>
        <v>2</v>
      </c>
      <c r="L225">
        <f t="shared" si="16"/>
        <v>5988</v>
      </c>
      <c r="M225">
        <f t="shared" si="17"/>
        <v>196</v>
      </c>
      <c r="N225">
        <v>16</v>
      </c>
      <c r="O225" t="s">
        <v>5666</v>
      </c>
      <c r="P225" t="s">
        <v>21</v>
      </c>
      <c r="Q225" t="s">
        <v>22</v>
      </c>
      <c r="R225" t="s">
        <v>21</v>
      </c>
      <c r="W225">
        <v>178</v>
      </c>
      <c r="X225">
        <v>65</v>
      </c>
      <c r="Y225">
        <v>0</v>
      </c>
      <c r="Z225">
        <v>0</v>
      </c>
    </row>
    <row r="226" spans="1:26" ht="15.95">
      <c r="A226" t="s">
        <v>486</v>
      </c>
      <c r="B226" t="s">
        <v>72</v>
      </c>
      <c r="C226" t="str">
        <f>VLOOKUP(B226, Positions!A$1:B$160, 2, FALSE)</f>
        <v>Defender</v>
      </c>
      <c r="D226" t="s">
        <v>52</v>
      </c>
      <c r="E226" t="s">
        <v>5663</v>
      </c>
      <c r="F226" t="s">
        <v>21</v>
      </c>
      <c r="G226" t="str">
        <f>VLOOKUP(E226, Tiers!M$1:P$134, 3, FALSE)</f>
        <v>ENG4</v>
      </c>
      <c r="H226">
        <f>VLOOKUP(G226, Tiers!B$1:C$134, 2, FALSE)</f>
        <v>5</v>
      </c>
      <c r="I226" s="26" t="s">
        <v>6090</v>
      </c>
      <c r="J226">
        <f t="shared" si="14"/>
        <v>2</v>
      </c>
      <c r="K226">
        <f t="shared" si="15"/>
        <v>2</v>
      </c>
      <c r="L226">
        <f t="shared" si="16"/>
        <v>5989</v>
      </c>
      <c r="M226">
        <f t="shared" si="17"/>
        <v>196</v>
      </c>
      <c r="N226">
        <v>16</v>
      </c>
      <c r="O226" t="s">
        <v>5666</v>
      </c>
      <c r="P226" t="s">
        <v>21</v>
      </c>
      <c r="Q226" t="s">
        <v>22</v>
      </c>
      <c r="R226" t="s">
        <v>21</v>
      </c>
      <c r="W226">
        <v>175</v>
      </c>
      <c r="X226">
        <v>65</v>
      </c>
      <c r="Y226">
        <v>0</v>
      </c>
      <c r="Z226">
        <v>0</v>
      </c>
    </row>
    <row r="227" spans="1:26" ht="15.95">
      <c r="A227" t="s">
        <v>487</v>
      </c>
      <c r="B227" t="s">
        <v>16</v>
      </c>
      <c r="C227" t="str">
        <f>VLOOKUP(B227, Positions!A$1:B$160, 2, FALSE)</f>
        <v>Forward</v>
      </c>
      <c r="D227" t="s">
        <v>141</v>
      </c>
      <c r="E227" t="s">
        <v>62</v>
      </c>
      <c r="F227" t="s">
        <v>21</v>
      </c>
      <c r="G227" t="str">
        <f>VLOOKUP(E227, Tiers!M$1:P$134, 3, FALSE)</f>
        <v>ENG1</v>
      </c>
      <c r="H227">
        <f>VLOOKUP(G227, Tiers!B$1:C$134, 2, FALSE)</f>
        <v>1</v>
      </c>
      <c r="I227" s="26" t="s">
        <v>6091</v>
      </c>
      <c r="J227">
        <f t="shared" si="14"/>
        <v>2</v>
      </c>
      <c r="K227">
        <f t="shared" si="15"/>
        <v>2</v>
      </c>
      <c r="L227">
        <f t="shared" si="16"/>
        <v>5990</v>
      </c>
      <c r="M227">
        <f t="shared" si="17"/>
        <v>196</v>
      </c>
      <c r="N227">
        <v>16</v>
      </c>
      <c r="O227" t="s">
        <v>5666</v>
      </c>
      <c r="P227" t="s">
        <v>21</v>
      </c>
      <c r="Q227" t="s">
        <v>22</v>
      </c>
      <c r="R227" t="s">
        <v>21</v>
      </c>
      <c r="S227" t="s">
        <v>488</v>
      </c>
      <c r="W227">
        <v>192</v>
      </c>
      <c r="X227">
        <v>70</v>
      </c>
      <c r="Y227">
        <v>0</v>
      </c>
      <c r="Z227">
        <v>0</v>
      </c>
    </row>
    <row r="228" spans="1:26" ht="15.95">
      <c r="A228" t="s">
        <v>489</v>
      </c>
      <c r="B228" t="s">
        <v>81</v>
      </c>
      <c r="C228" t="str">
        <f>VLOOKUP(B228, Positions!A$1:B$160, 2, FALSE)</f>
        <v>Defender</v>
      </c>
      <c r="D228" t="s">
        <v>490</v>
      </c>
      <c r="E228" t="s">
        <v>62</v>
      </c>
      <c r="F228" t="s">
        <v>21</v>
      </c>
      <c r="G228" t="str">
        <f>VLOOKUP(E228, Tiers!M$1:P$134, 3, FALSE)</f>
        <v>ENG1</v>
      </c>
      <c r="H228">
        <f>VLOOKUP(G228, Tiers!B$1:C$134, 2, FALSE)</f>
        <v>1</v>
      </c>
      <c r="I228" s="26" t="s">
        <v>6091</v>
      </c>
      <c r="J228">
        <f t="shared" si="14"/>
        <v>2</v>
      </c>
      <c r="K228">
        <f t="shared" si="15"/>
        <v>2</v>
      </c>
      <c r="L228">
        <f t="shared" si="16"/>
        <v>5990</v>
      </c>
      <c r="M228">
        <f t="shared" si="17"/>
        <v>196</v>
      </c>
      <c r="N228">
        <v>16</v>
      </c>
      <c r="O228" t="s">
        <v>5666</v>
      </c>
      <c r="P228" t="s">
        <v>21</v>
      </c>
      <c r="Q228" t="s">
        <v>22</v>
      </c>
      <c r="R228" t="s">
        <v>21</v>
      </c>
      <c r="S228" t="s">
        <v>491</v>
      </c>
      <c r="W228">
        <v>177</v>
      </c>
      <c r="X228">
        <v>65</v>
      </c>
      <c r="Y228">
        <v>0</v>
      </c>
      <c r="Z228">
        <v>0</v>
      </c>
    </row>
    <row r="229" spans="1:26" ht="15.95">
      <c r="A229" t="s">
        <v>492</v>
      </c>
      <c r="B229" t="s">
        <v>16</v>
      </c>
      <c r="C229" t="str">
        <f>VLOOKUP(B229, Positions!A$1:B$160, 2, FALSE)</f>
        <v>Forward</v>
      </c>
      <c r="D229" t="s">
        <v>397</v>
      </c>
      <c r="E229" t="s">
        <v>5665</v>
      </c>
      <c r="F229" t="s">
        <v>21</v>
      </c>
      <c r="G229" t="str">
        <f>VLOOKUP(E229, Tiers!M$1:P$134, 3, FALSE)</f>
        <v>ENG2</v>
      </c>
      <c r="H229">
        <f>VLOOKUP(G229, Tiers!B$1:C$134, 2, FALSE)</f>
        <v>3</v>
      </c>
      <c r="I229" s="26" t="s">
        <v>6092</v>
      </c>
      <c r="J229">
        <f t="shared" si="14"/>
        <v>2</v>
      </c>
      <c r="K229">
        <f t="shared" si="15"/>
        <v>2</v>
      </c>
      <c r="L229">
        <f t="shared" si="16"/>
        <v>5991</v>
      </c>
      <c r="M229">
        <f t="shared" si="17"/>
        <v>196</v>
      </c>
      <c r="N229">
        <v>16</v>
      </c>
      <c r="O229" t="s">
        <v>5666</v>
      </c>
      <c r="P229" t="s">
        <v>21</v>
      </c>
      <c r="Q229" t="s">
        <v>22</v>
      </c>
      <c r="R229" t="s">
        <v>21</v>
      </c>
      <c r="W229">
        <v>176</v>
      </c>
      <c r="X229">
        <v>66</v>
      </c>
      <c r="Y229">
        <v>0</v>
      </c>
      <c r="Z229">
        <v>0</v>
      </c>
    </row>
    <row r="230" spans="1:26" ht="15.95">
      <c r="A230" t="s">
        <v>493</v>
      </c>
      <c r="B230" t="s">
        <v>494</v>
      </c>
      <c r="C230" t="str">
        <f>VLOOKUP(B230, Positions!A$1:B$160, 2, FALSE)</f>
        <v>Defender</v>
      </c>
      <c r="D230" t="s">
        <v>134</v>
      </c>
      <c r="E230" t="s">
        <v>5664</v>
      </c>
      <c r="F230" t="s">
        <v>21</v>
      </c>
      <c r="G230" t="str">
        <f>VLOOKUP(E230, Tiers!M$1:P$134, 3, FALSE)</f>
        <v>ENG3</v>
      </c>
      <c r="H230">
        <f>VLOOKUP(G230, Tiers!B$1:C$134, 2, FALSE)</f>
        <v>4</v>
      </c>
      <c r="I230" s="26" t="s">
        <v>6092</v>
      </c>
      <c r="J230">
        <f t="shared" si="14"/>
        <v>2</v>
      </c>
      <c r="K230">
        <f t="shared" si="15"/>
        <v>2</v>
      </c>
      <c r="L230">
        <f t="shared" si="16"/>
        <v>5991</v>
      </c>
      <c r="M230">
        <f t="shared" si="17"/>
        <v>196</v>
      </c>
      <c r="N230">
        <v>16</v>
      </c>
      <c r="O230" t="s">
        <v>5666</v>
      </c>
      <c r="P230" t="s">
        <v>21</v>
      </c>
      <c r="Q230" t="s">
        <v>22</v>
      </c>
      <c r="R230" t="s">
        <v>21</v>
      </c>
      <c r="W230">
        <v>186</v>
      </c>
      <c r="X230">
        <v>74</v>
      </c>
      <c r="Y230">
        <v>0</v>
      </c>
      <c r="Z230">
        <v>0</v>
      </c>
    </row>
    <row r="231" spans="1:26" ht="15.95">
      <c r="A231" t="s">
        <v>495</v>
      </c>
      <c r="B231" t="s">
        <v>78</v>
      </c>
      <c r="C231" t="str">
        <f>VLOOKUP(B231, Positions!A$1:B$160, 2, FALSE)</f>
        <v>Midfielder</v>
      </c>
      <c r="D231" t="s">
        <v>496</v>
      </c>
      <c r="E231" t="s">
        <v>5664</v>
      </c>
      <c r="F231" t="s">
        <v>21</v>
      </c>
      <c r="G231" t="str">
        <f>VLOOKUP(E231, Tiers!M$1:P$134, 3, FALSE)</f>
        <v>ENG3</v>
      </c>
      <c r="H231">
        <f>VLOOKUP(G231, Tiers!B$1:C$134, 2, FALSE)</f>
        <v>4</v>
      </c>
      <c r="I231" s="26" t="s">
        <v>6092</v>
      </c>
      <c r="J231">
        <f t="shared" si="14"/>
        <v>2</v>
      </c>
      <c r="K231">
        <f t="shared" si="15"/>
        <v>2</v>
      </c>
      <c r="L231">
        <f t="shared" si="16"/>
        <v>5991</v>
      </c>
      <c r="M231">
        <f t="shared" si="17"/>
        <v>196</v>
      </c>
      <c r="N231">
        <v>16</v>
      </c>
      <c r="O231" t="s">
        <v>5666</v>
      </c>
      <c r="P231" t="s">
        <v>21</v>
      </c>
      <c r="Q231" t="s">
        <v>22</v>
      </c>
      <c r="R231" t="s">
        <v>21</v>
      </c>
      <c r="W231">
        <v>179</v>
      </c>
      <c r="X231">
        <v>70</v>
      </c>
      <c r="Y231">
        <v>0</v>
      </c>
      <c r="Z231">
        <v>0</v>
      </c>
    </row>
    <row r="232" spans="1:26" ht="15.95">
      <c r="A232" t="s">
        <v>497</v>
      </c>
      <c r="B232" t="s">
        <v>72</v>
      </c>
      <c r="C232" t="str">
        <f>VLOOKUP(B232, Positions!A$1:B$160, 2, FALSE)</f>
        <v>Defender</v>
      </c>
      <c r="D232" t="s">
        <v>470</v>
      </c>
      <c r="E232" t="s">
        <v>5663</v>
      </c>
      <c r="F232" t="s">
        <v>21</v>
      </c>
      <c r="G232" t="str">
        <f>VLOOKUP(E232, Tiers!M$1:P$134, 3, FALSE)</f>
        <v>ENG4</v>
      </c>
      <c r="H232">
        <f>VLOOKUP(G232, Tiers!B$1:C$134, 2, FALSE)</f>
        <v>5</v>
      </c>
      <c r="I232" s="26" t="s">
        <v>6093</v>
      </c>
      <c r="J232">
        <f t="shared" si="14"/>
        <v>2</v>
      </c>
      <c r="K232">
        <f t="shared" si="15"/>
        <v>2</v>
      </c>
      <c r="L232">
        <f t="shared" si="16"/>
        <v>5992</v>
      </c>
      <c r="M232">
        <f t="shared" si="17"/>
        <v>196</v>
      </c>
      <c r="N232">
        <v>16</v>
      </c>
      <c r="O232" t="s">
        <v>498</v>
      </c>
      <c r="P232" t="s">
        <v>21</v>
      </c>
      <c r="Q232" t="s">
        <v>22</v>
      </c>
      <c r="R232" t="s">
        <v>21</v>
      </c>
      <c r="W232">
        <v>171</v>
      </c>
      <c r="X232">
        <v>63</v>
      </c>
      <c r="Y232">
        <v>0</v>
      </c>
      <c r="Z232">
        <v>0</v>
      </c>
    </row>
    <row r="233" spans="1:26" ht="15.95">
      <c r="A233" t="s">
        <v>499</v>
      </c>
      <c r="B233" t="s">
        <v>42</v>
      </c>
      <c r="C233" t="str">
        <f>VLOOKUP(B233, Positions!A$1:B$160, 2, FALSE)</f>
        <v>Midfielder</v>
      </c>
      <c r="D233" t="s">
        <v>86</v>
      </c>
      <c r="E233" t="s">
        <v>5664</v>
      </c>
      <c r="F233" t="s">
        <v>21</v>
      </c>
      <c r="G233" t="str">
        <f>VLOOKUP(E233, Tiers!M$1:P$134, 3, FALSE)</f>
        <v>ENG3</v>
      </c>
      <c r="H233">
        <f>VLOOKUP(G233, Tiers!B$1:C$134, 2, FALSE)</f>
        <v>4</v>
      </c>
      <c r="I233" s="26" t="s">
        <v>6094</v>
      </c>
      <c r="J233">
        <f t="shared" si="14"/>
        <v>1</v>
      </c>
      <c r="K233">
        <f t="shared" si="15"/>
        <v>2</v>
      </c>
      <c r="L233">
        <f t="shared" si="16"/>
        <v>5995</v>
      </c>
      <c r="M233">
        <f t="shared" si="17"/>
        <v>197</v>
      </c>
      <c r="N233">
        <v>16</v>
      </c>
      <c r="O233" t="s">
        <v>5666</v>
      </c>
      <c r="P233" t="s">
        <v>21</v>
      </c>
      <c r="Q233" t="s">
        <v>22</v>
      </c>
      <c r="R233" t="s">
        <v>21</v>
      </c>
      <c r="W233">
        <v>173</v>
      </c>
      <c r="X233">
        <v>64</v>
      </c>
      <c r="Y233">
        <v>0</v>
      </c>
      <c r="Z233">
        <v>0</v>
      </c>
    </row>
    <row r="234" spans="1:26" ht="15.95">
      <c r="A234" t="s">
        <v>500</v>
      </c>
      <c r="B234" t="s">
        <v>16</v>
      </c>
      <c r="C234" t="str">
        <f>VLOOKUP(B234, Positions!A$1:B$160, 2, FALSE)</f>
        <v>Forward</v>
      </c>
      <c r="D234" t="s">
        <v>284</v>
      </c>
      <c r="E234" t="s">
        <v>5665</v>
      </c>
      <c r="F234" t="s">
        <v>21</v>
      </c>
      <c r="G234" t="str">
        <f>VLOOKUP(E234, Tiers!M$1:P$134, 3, FALSE)</f>
        <v>ENG2</v>
      </c>
      <c r="H234">
        <f>VLOOKUP(G234, Tiers!B$1:C$134, 2, FALSE)</f>
        <v>3</v>
      </c>
      <c r="I234" s="26" t="s">
        <v>6094</v>
      </c>
      <c r="J234">
        <f t="shared" si="14"/>
        <v>1</v>
      </c>
      <c r="K234">
        <f t="shared" si="15"/>
        <v>2</v>
      </c>
      <c r="L234">
        <f t="shared" si="16"/>
        <v>5995</v>
      </c>
      <c r="M234">
        <f t="shared" si="17"/>
        <v>197</v>
      </c>
      <c r="N234">
        <v>16</v>
      </c>
      <c r="O234" t="s">
        <v>5666</v>
      </c>
      <c r="P234" t="s">
        <v>21</v>
      </c>
      <c r="Q234" t="s">
        <v>22</v>
      </c>
      <c r="R234" t="s">
        <v>21</v>
      </c>
      <c r="W234">
        <v>182</v>
      </c>
      <c r="X234">
        <v>70</v>
      </c>
      <c r="Y234">
        <v>0</v>
      </c>
      <c r="Z234">
        <v>0</v>
      </c>
    </row>
    <row r="235" spans="1:26" ht="15.95">
      <c r="A235" t="s">
        <v>501</v>
      </c>
      <c r="B235" t="s">
        <v>16</v>
      </c>
      <c r="C235" t="str">
        <f>VLOOKUP(B235, Positions!A$1:B$160, 2, FALSE)</f>
        <v>Forward</v>
      </c>
      <c r="D235" t="s">
        <v>217</v>
      </c>
      <c r="E235" t="s">
        <v>5664</v>
      </c>
      <c r="F235" t="s">
        <v>21</v>
      </c>
      <c r="G235" t="str">
        <f>VLOOKUP(E235, Tiers!M$1:P$134, 3, FALSE)</f>
        <v>ENG3</v>
      </c>
      <c r="H235">
        <f>VLOOKUP(G235, Tiers!B$1:C$134, 2, FALSE)</f>
        <v>4</v>
      </c>
      <c r="I235" s="26" t="s">
        <v>6094</v>
      </c>
      <c r="J235">
        <f t="shared" si="14"/>
        <v>1</v>
      </c>
      <c r="K235">
        <f t="shared" si="15"/>
        <v>2</v>
      </c>
      <c r="L235">
        <f t="shared" si="16"/>
        <v>5995</v>
      </c>
      <c r="M235">
        <f t="shared" si="17"/>
        <v>197</v>
      </c>
      <c r="N235">
        <v>16</v>
      </c>
      <c r="O235" t="s">
        <v>5666</v>
      </c>
      <c r="P235" t="s">
        <v>21</v>
      </c>
      <c r="Q235" t="s">
        <v>22</v>
      </c>
      <c r="R235" t="s">
        <v>21</v>
      </c>
      <c r="W235">
        <v>174</v>
      </c>
      <c r="X235">
        <v>63</v>
      </c>
      <c r="Y235">
        <v>0</v>
      </c>
      <c r="Z235">
        <v>0</v>
      </c>
    </row>
    <row r="236" spans="1:26" ht="15.95">
      <c r="A236" t="s">
        <v>502</v>
      </c>
      <c r="B236" t="s">
        <v>115</v>
      </c>
      <c r="C236" t="str">
        <f>VLOOKUP(B236, Positions!A$1:B$160, 2, FALSE)</f>
        <v>Midfielder</v>
      </c>
      <c r="D236" t="s">
        <v>136</v>
      </c>
      <c r="E236" t="s">
        <v>5665</v>
      </c>
      <c r="F236" t="s">
        <v>21</v>
      </c>
      <c r="G236" t="str">
        <f>VLOOKUP(E236, Tiers!M$1:P$134, 3, FALSE)</f>
        <v>ENG2</v>
      </c>
      <c r="H236">
        <f>VLOOKUP(G236, Tiers!B$1:C$134, 2, FALSE)</f>
        <v>3</v>
      </c>
      <c r="I236" s="26" t="s">
        <v>6095</v>
      </c>
      <c r="J236">
        <f t="shared" si="14"/>
        <v>1</v>
      </c>
      <c r="K236">
        <f t="shared" si="15"/>
        <v>2</v>
      </c>
      <c r="L236">
        <f t="shared" si="16"/>
        <v>5996</v>
      </c>
      <c r="M236">
        <f t="shared" si="17"/>
        <v>197</v>
      </c>
      <c r="N236">
        <v>16</v>
      </c>
      <c r="O236" t="s">
        <v>5666</v>
      </c>
      <c r="P236" t="s">
        <v>21</v>
      </c>
      <c r="Q236" t="s">
        <v>22</v>
      </c>
      <c r="R236" t="s">
        <v>21</v>
      </c>
      <c r="W236">
        <v>181</v>
      </c>
      <c r="X236">
        <v>70</v>
      </c>
      <c r="Y236">
        <v>0</v>
      </c>
      <c r="Z236">
        <v>0</v>
      </c>
    </row>
    <row r="237" spans="1:26" ht="15.95">
      <c r="A237" t="s">
        <v>503</v>
      </c>
      <c r="B237" t="s">
        <v>131</v>
      </c>
      <c r="C237" t="str">
        <f>VLOOKUP(B237, Positions!A$1:B$160, 2, FALSE)</f>
        <v>Forward</v>
      </c>
      <c r="D237" t="s">
        <v>221</v>
      </c>
      <c r="E237" t="s">
        <v>5664</v>
      </c>
      <c r="F237" t="s">
        <v>21</v>
      </c>
      <c r="G237" t="str">
        <f>VLOOKUP(E237, Tiers!M$1:P$134, 3, FALSE)</f>
        <v>ENG3</v>
      </c>
      <c r="H237">
        <f>VLOOKUP(G237, Tiers!B$1:C$134, 2, FALSE)</f>
        <v>4</v>
      </c>
      <c r="I237" s="26" t="s">
        <v>6095</v>
      </c>
      <c r="J237">
        <f t="shared" si="14"/>
        <v>1</v>
      </c>
      <c r="K237">
        <f t="shared" si="15"/>
        <v>2</v>
      </c>
      <c r="L237">
        <f t="shared" si="16"/>
        <v>5996</v>
      </c>
      <c r="M237">
        <f t="shared" si="17"/>
        <v>197</v>
      </c>
      <c r="N237">
        <v>16</v>
      </c>
      <c r="O237" t="s">
        <v>5666</v>
      </c>
      <c r="P237" t="s">
        <v>21</v>
      </c>
      <c r="Q237" t="s">
        <v>22</v>
      </c>
      <c r="R237" t="s">
        <v>21</v>
      </c>
      <c r="W237">
        <v>174</v>
      </c>
      <c r="X237">
        <v>64</v>
      </c>
      <c r="Y237">
        <v>0</v>
      </c>
      <c r="Z237">
        <v>0</v>
      </c>
    </row>
    <row r="238" spans="1:26" ht="15.95">
      <c r="A238" t="s">
        <v>504</v>
      </c>
      <c r="B238" t="s">
        <v>42</v>
      </c>
      <c r="C238" t="str">
        <f>VLOOKUP(B238, Positions!A$1:B$160, 2, FALSE)</f>
        <v>Midfielder</v>
      </c>
      <c r="D238" t="s">
        <v>221</v>
      </c>
      <c r="E238" t="s">
        <v>5664</v>
      </c>
      <c r="F238" t="s">
        <v>21</v>
      </c>
      <c r="G238" t="str">
        <f>VLOOKUP(E238, Tiers!M$1:P$134, 3, FALSE)</f>
        <v>ENG3</v>
      </c>
      <c r="H238">
        <f>VLOOKUP(G238, Tiers!B$1:C$134, 2, FALSE)</f>
        <v>4</v>
      </c>
      <c r="I238" s="26" t="s">
        <v>6095</v>
      </c>
      <c r="J238">
        <f t="shared" si="14"/>
        <v>1</v>
      </c>
      <c r="K238">
        <f t="shared" si="15"/>
        <v>2</v>
      </c>
      <c r="L238">
        <f t="shared" si="16"/>
        <v>5996</v>
      </c>
      <c r="M238">
        <f t="shared" si="17"/>
        <v>197</v>
      </c>
      <c r="N238">
        <v>16</v>
      </c>
      <c r="O238" t="s">
        <v>5666</v>
      </c>
      <c r="P238" t="s">
        <v>21</v>
      </c>
      <c r="Q238" t="s">
        <v>22</v>
      </c>
      <c r="R238" t="s">
        <v>21</v>
      </c>
      <c r="W238">
        <v>178</v>
      </c>
      <c r="X238">
        <v>68</v>
      </c>
      <c r="Y238">
        <v>0</v>
      </c>
      <c r="Z238">
        <v>0</v>
      </c>
    </row>
    <row r="239" spans="1:26" ht="15.95">
      <c r="A239" t="s">
        <v>505</v>
      </c>
      <c r="B239" t="s">
        <v>81</v>
      </c>
      <c r="C239" t="str">
        <f>VLOOKUP(B239, Positions!A$1:B$160, 2, FALSE)</f>
        <v>Defender</v>
      </c>
      <c r="D239" t="s">
        <v>56</v>
      </c>
      <c r="E239" t="s">
        <v>5664</v>
      </c>
      <c r="F239" t="s">
        <v>21</v>
      </c>
      <c r="G239" t="str">
        <f>VLOOKUP(E239, Tiers!M$1:P$134, 3, FALSE)</f>
        <v>ENG3</v>
      </c>
      <c r="H239">
        <f>VLOOKUP(G239, Tiers!B$1:C$134, 2, FALSE)</f>
        <v>4</v>
      </c>
      <c r="I239" s="26" t="s">
        <v>6096</v>
      </c>
      <c r="J239">
        <f t="shared" si="14"/>
        <v>1</v>
      </c>
      <c r="K239">
        <f t="shared" si="15"/>
        <v>2</v>
      </c>
      <c r="L239">
        <f t="shared" si="16"/>
        <v>5997</v>
      </c>
      <c r="M239">
        <f t="shared" si="17"/>
        <v>197</v>
      </c>
      <c r="N239">
        <v>16</v>
      </c>
      <c r="O239" t="s">
        <v>57</v>
      </c>
      <c r="P239" t="s">
        <v>21</v>
      </c>
      <c r="Q239" t="s">
        <v>22</v>
      </c>
      <c r="R239" t="s">
        <v>21</v>
      </c>
      <c r="W239">
        <v>186</v>
      </c>
      <c r="X239">
        <v>75</v>
      </c>
      <c r="Y239">
        <v>0</v>
      </c>
      <c r="Z239">
        <v>0</v>
      </c>
    </row>
    <row r="240" spans="1:26" ht="15.95">
      <c r="A240" t="s">
        <v>506</v>
      </c>
      <c r="B240" t="s">
        <v>166</v>
      </c>
      <c r="C240" t="str">
        <f>VLOOKUP(B240, Positions!A$1:B$160, 2, FALSE)</f>
        <v>Goalkeeper</v>
      </c>
      <c r="D240" t="s">
        <v>154</v>
      </c>
      <c r="E240" t="s">
        <v>5665</v>
      </c>
      <c r="F240" t="s">
        <v>21</v>
      </c>
      <c r="G240" t="str">
        <f>VLOOKUP(E240, Tiers!M$1:P$134, 3, FALSE)</f>
        <v>ENG2</v>
      </c>
      <c r="H240">
        <f>VLOOKUP(G240, Tiers!B$1:C$134, 2, FALSE)</f>
        <v>3</v>
      </c>
      <c r="I240" s="26" t="s">
        <v>6096</v>
      </c>
      <c r="J240">
        <f t="shared" si="14"/>
        <v>1</v>
      </c>
      <c r="K240">
        <f t="shared" si="15"/>
        <v>2</v>
      </c>
      <c r="L240">
        <f t="shared" si="16"/>
        <v>5997</v>
      </c>
      <c r="M240">
        <f t="shared" si="17"/>
        <v>197</v>
      </c>
      <c r="N240">
        <v>16</v>
      </c>
      <c r="O240" t="s">
        <v>5666</v>
      </c>
      <c r="P240" t="s">
        <v>21</v>
      </c>
      <c r="Q240" t="s">
        <v>22</v>
      </c>
      <c r="R240" t="s">
        <v>21</v>
      </c>
      <c r="W240">
        <v>181</v>
      </c>
      <c r="X240">
        <v>73</v>
      </c>
      <c r="Y240">
        <v>0</v>
      </c>
      <c r="Z240">
        <v>0</v>
      </c>
    </row>
    <row r="241" spans="1:26" ht="15.95">
      <c r="A241" t="s">
        <v>507</v>
      </c>
      <c r="B241" t="s">
        <v>281</v>
      </c>
      <c r="C241" t="str">
        <f>VLOOKUP(B241, Positions!A$1:B$160, 2, FALSE)</f>
        <v>Forward</v>
      </c>
      <c r="D241" t="s">
        <v>132</v>
      </c>
      <c r="E241" t="s">
        <v>5664</v>
      </c>
      <c r="F241" t="s">
        <v>21</v>
      </c>
      <c r="G241" t="str">
        <f>VLOOKUP(E241, Tiers!M$1:P$134, 3, FALSE)</f>
        <v>ENG3</v>
      </c>
      <c r="H241">
        <f>VLOOKUP(G241, Tiers!B$1:C$134, 2, FALSE)</f>
        <v>4</v>
      </c>
      <c r="I241" s="26" t="s">
        <v>6096</v>
      </c>
      <c r="J241">
        <f t="shared" si="14"/>
        <v>1</v>
      </c>
      <c r="K241">
        <f t="shared" si="15"/>
        <v>2</v>
      </c>
      <c r="L241">
        <f t="shared" si="16"/>
        <v>5997</v>
      </c>
      <c r="M241">
        <f t="shared" si="17"/>
        <v>197</v>
      </c>
      <c r="N241">
        <v>16</v>
      </c>
      <c r="O241" t="s">
        <v>132</v>
      </c>
      <c r="P241" t="s">
        <v>21</v>
      </c>
      <c r="Q241" t="s">
        <v>22</v>
      </c>
      <c r="R241" t="s">
        <v>21</v>
      </c>
      <c r="W241">
        <v>176</v>
      </c>
      <c r="X241">
        <v>66</v>
      </c>
      <c r="Y241">
        <v>0</v>
      </c>
      <c r="Z241">
        <v>0</v>
      </c>
    </row>
    <row r="242" spans="1:26" ht="15.95">
      <c r="A242" t="s">
        <v>508</v>
      </c>
      <c r="B242" t="s">
        <v>72</v>
      </c>
      <c r="C242" t="str">
        <f>VLOOKUP(B242, Positions!A$1:B$160, 2, FALSE)</f>
        <v>Defender</v>
      </c>
      <c r="D242" t="s">
        <v>32</v>
      </c>
      <c r="E242" t="s">
        <v>5663</v>
      </c>
      <c r="F242" t="s">
        <v>21</v>
      </c>
      <c r="G242" t="str">
        <f>VLOOKUP(E242, Tiers!M$1:P$134, 3, FALSE)</f>
        <v>ENG4</v>
      </c>
      <c r="H242">
        <f>VLOOKUP(G242, Tiers!B$1:C$134, 2, FALSE)</f>
        <v>5</v>
      </c>
      <c r="I242" s="26" t="s">
        <v>6097</v>
      </c>
      <c r="J242">
        <f t="shared" si="14"/>
        <v>1</v>
      </c>
      <c r="K242">
        <f t="shared" si="15"/>
        <v>2</v>
      </c>
      <c r="L242">
        <f t="shared" si="16"/>
        <v>5998</v>
      </c>
      <c r="M242">
        <f t="shared" si="17"/>
        <v>197</v>
      </c>
      <c r="N242">
        <v>16</v>
      </c>
      <c r="O242" t="s">
        <v>5666</v>
      </c>
      <c r="P242" t="s">
        <v>21</v>
      </c>
      <c r="Q242" t="s">
        <v>22</v>
      </c>
      <c r="R242" t="s">
        <v>21</v>
      </c>
      <c r="W242">
        <v>188</v>
      </c>
      <c r="X242">
        <v>67</v>
      </c>
      <c r="Y242">
        <v>0</v>
      </c>
      <c r="Z242">
        <v>0</v>
      </c>
    </row>
    <row r="243" spans="1:26" ht="15.95">
      <c r="A243" t="s">
        <v>509</v>
      </c>
      <c r="B243" t="s">
        <v>42</v>
      </c>
      <c r="C243" t="str">
        <f>VLOOKUP(B243, Positions!A$1:B$160, 2, FALSE)</f>
        <v>Midfielder</v>
      </c>
      <c r="D243" t="s">
        <v>185</v>
      </c>
      <c r="E243" t="s">
        <v>5664</v>
      </c>
      <c r="F243" t="s">
        <v>21</v>
      </c>
      <c r="G243" t="str">
        <f>VLOOKUP(E243, Tiers!M$1:P$134, 3, FALSE)</f>
        <v>ENG3</v>
      </c>
      <c r="H243">
        <f>VLOOKUP(G243, Tiers!B$1:C$134, 2, FALSE)</f>
        <v>4</v>
      </c>
      <c r="I243" s="26" t="s">
        <v>6097</v>
      </c>
      <c r="J243">
        <f t="shared" si="14"/>
        <v>1</v>
      </c>
      <c r="K243">
        <f t="shared" si="15"/>
        <v>2</v>
      </c>
      <c r="L243">
        <f t="shared" si="16"/>
        <v>5998</v>
      </c>
      <c r="M243">
        <f t="shared" si="17"/>
        <v>197</v>
      </c>
      <c r="N243">
        <v>16</v>
      </c>
      <c r="O243" t="s">
        <v>5666</v>
      </c>
      <c r="P243" t="s">
        <v>21</v>
      </c>
      <c r="Q243" t="s">
        <v>22</v>
      </c>
      <c r="R243" t="s">
        <v>21</v>
      </c>
      <c r="W243">
        <v>187</v>
      </c>
      <c r="X243">
        <v>73</v>
      </c>
      <c r="Y243">
        <v>0</v>
      </c>
      <c r="Z243">
        <v>0</v>
      </c>
    </row>
    <row r="244" spans="1:26" ht="15.95">
      <c r="A244" t="s">
        <v>510</v>
      </c>
      <c r="B244" t="s">
        <v>42</v>
      </c>
      <c r="C244" t="str">
        <f>VLOOKUP(B244, Positions!A$1:B$160, 2, FALSE)</f>
        <v>Midfielder</v>
      </c>
      <c r="D244" t="s">
        <v>234</v>
      </c>
      <c r="E244" t="s">
        <v>5664</v>
      </c>
      <c r="F244" t="s">
        <v>21</v>
      </c>
      <c r="G244" t="str">
        <f>VLOOKUP(E244, Tiers!M$1:P$134, 3, FALSE)</f>
        <v>ENG3</v>
      </c>
      <c r="H244">
        <f>VLOOKUP(G244, Tiers!B$1:C$134, 2, FALSE)</f>
        <v>4</v>
      </c>
      <c r="I244" s="26" t="s">
        <v>6097</v>
      </c>
      <c r="J244">
        <f t="shared" si="14"/>
        <v>1</v>
      </c>
      <c r="K244">
        <f t="shared" si="15"/>
        <v>2</v>
      </c>
      <c r="L244">
        <f t="shared" si="16"/>
        <v>5998</v>
      </c>
      <c r="M244">
        <f t="shared" si="17"/>
        <v>197</v>
      </c>
      <c r="N244">
        <v>16</v>
      </c>
      <c r="O244" t="s">
        <v>5666</v>
      </c>
      <c r="P244" t="s">
        <v>21</v>
      </c>
      <c r="Q244" t="s">
        <v>22</v>
      </c>
      <c r="R244" t="s">
        <v>21</v>
      </c>
      <c r="W244">
        <v>167</v>
      </c>
      <c r="X244">
        <v>60</v>
      </c>
      <c r="Y244">
        <v>0</v>
      </c>
      <c r="Z244">
        <v>0</v>
      </c>
    </row>
    <row r="245" spans="1:26" ht="15.95">
      <c r="A245" t="s">
        <v>511</v>
      </c>
      <c r="B245" t="s">
        <v>16</v>
      </c>
      <c r="C245" t="str">
        <f>VLOOKUP(B245, Positions!A$1:B$160, 2, FALSE)</f>
        <v>Forward</v>
      </c>
      <c r="D245" t="s">
        <v>162</v>
      </c>
      <c r="E245" t="s">
        <v>5663</v>
      </c>
      <c r="F245" t="s">
        <v>21</v>
      </c>
      <c r="G245" t="str">
        <f>VLOOKUP(E245, Tiers!M$1:P$134, 3, FALSE)</f>
        <v>ENG4</v>
      </c>
      <c r="H245">
        <f>VLOOKUP(G245, Tiers!B$1:C$134, 2, FALSE)</f>
        <v>5</v>
      </c>
      <c r="I245" s="26" t="s">
        <v>6097</v>
      </c>
      <c r="J245">
        <f t="shared" si="14"/>
        <v>1</v>
      </c>
      <c r="K245">
        <f t="shared" si="15"/>
        <v>2</v>
      </c>
      <c r="L245">
        <f t="shared" si="16"/>
        <v>5998</v>
      </c>
      <c r="M245">
        <f t="shared" si="17"/>
        <v>197</v>
      </c>
      <c r="N245">
        <v>16</v>
      </c>
      <c r="O245" t="s">
        <v>512</v>
      </c>
      <c r="P245" t="s">
        <v>21</v>
      </c>
      <c r="Q245" t="s">
        <v>22</v>
      </c>
      <c r="R245" t="s">
        <v>21</v>
      </c>
      <c r="W245">
        <v>180</v>
      </c>
      <c r="X245">
        <v>67</v>
      </c>
      <c r="Y245">
        <v>0</v>
      </c>
      <c r="Z245">
        <v>0</v>
      </c>
    </row>
    <row r="246" spans="1:26" ht="15.95">
      <c r="A246" t="s">
        <v>513</v>
      </c>
      <c r="B246" t="s">
        <v>111</v>
      </c>
      <c r="C246" t="str">
        <f>VLOOKUP(B246, Positions!A$1:B$160, 2, FALSE)</f>
        <v>Forward</v>
      </c>
      <c r="D246" t="s">
        <v>187</v>
      </c>
      <c r="E246" t="s">
        <v>5663</v>
      </c>
      <c r="F246" t="s">
        <v>21</v>
      </c>
      <c r="G246" t="str">
        <f>VLOOKUP(E246, Tiers!M$1:P$134, 3, FALSE)</f>
        <v>ENG4</v>
      </c>
      <c r="H246">
        <f>VLOOKUP(G246, Tiers!B$1:C$134, 2, FALSE)</f>
        <v>5</v>
      </c>
      <c r="I246" s="26" t="s">
        <v>6097</v>
      </c>
      <c r="J246">
        <f t="shared" si="14"/>
        <v>1</v>
      </c>
      <c r="K246">
        <f t="shared" si="15"/>
        <v>2</v>
      </c>
      <c r="L246">
        <f t="shared" si="16"/>
        <v>5998</v>
      </c>
      <c r="M246">
        <f t="shared" si="17"/>
        <v>197</v>
      </c>
      <c r="N246">
        <v>16</v>
      </c>
      <c r="O246" t="s">
        <v>5666</v>
      </c>
      <c r="P246" t="s">
        <v>21</v>
      </c>
      <c r="Q246" t="s">
        <v>22</v>
      </c>
      <c r="R246" t="s">
        <v>21</v>
      </c>
      <c r="W246">
        <v>184</v>
      </c>
      <c r="X246">
        <v>70</v>
      </c>
      <c r="Y246">
        <v>0</v>
      </c>
      <c r="Z246">
        <v>0</v>
      </c>
    </row>
    <row r="247" spans="1:26" ht="15.95">
      <c r="A247" t="s">
        <v>514</v>
      </c>
      <c r="B247" t="s">
        <v>515</v>
      </c>
      <c r="C247" t="str">
        <f>VLOOKUP(B247, Positions!A$1:B$160, 2, FALSE)</f>
        <v>Midfielder</v>
      </c>
      <c r="D247" t="s">
        <v>357</v>
      </c>
      <c r="E247" t="s">
        <v>62</v>
      </c>
      <c r="F247" t="s">
        <v>21</v>
      </c>
      <c r="G247" t="str">
        <f>VLOOKUP(E247, Tiers!M$1:P$134, 3, FALSE)</f>
        <v>ENG1</v>
      </c>
      <c r="H247">
        <f>VLOOKUP(G247, Tiers!B$1:C$134, 2, FALSE)</f>
        <v>1</v>
      </c>
      <c r="I247" s="26" t="s">
        <v>6098</v>
      </c>
      <c r="J247">
        <f t="shared" si="14"/>
        <v>1</v>
      </c>
      <c r="K247">
        <f t="shared" si="15"/>
        <v>2</v>
      </c>
      <c r="L247">
        <f t="shared" si="16"/>
        <v>5999</v>
      </c>
      <c r="M247">
        <f t="shared" si="17"/>
        <v>197</v>
      </c>
      <c r="N247">
        <v>16</v>
      </c>
      <c r="O247" t="s">
        <v>5666</v>
      </c>
      <c r="P247" t="s">
        <v>21</v>
      </c>
      <c r="Q247" t="s">
        <v>22</v>
      </c>
      <c r="R247" t="s">
        <v>21</v>
      </c>
      <c r="W247">
        <v>186</v>
      </c>
      <c r="X247">
        <v>72</v>
      </c>
      <c r="Y247">
        <v>0</v>
      </c>
      <c r="Z247">
        <v>0</v>
      </c>
    </row>
    <row r="248" spans="1:26" ht="15.95">
      <c r="A248" t="s">
        <v>516</v>
      </c>
      <c r="B248" t="s">
        <v>102</v>
      </c>
      <c r="C248" t="str">
        <f>VLOOKUP(B248, Positions!A$1:B$160, 2, FALSE)</f>
        <v>Defender</v>
      </c>
      <c r="D248" t="s">
        <v>517</v>
      </c>
      <c r="E248" t="s">
        <v>5665</v>
      </c>
      <c r="F248" t="s">
        <v>21</v>
      </c>
      <c r="G248" t="str">
        <f>VLOOKUP(E248, Tiers!M$1:P$134, 3, FALSE)</f>
        <v>ENG2</v>
      </c>
      <c r="H248">
        <f>VLOOKUP(G248, Tiers!B$1:C$134, 2, FALSE)</f>
        <v>3</v>
      </c>
      <c r="I248" s="26" t="s">
        <v>6098</v>
      </c>
      <c r="J248">
        <f t="shared" si="14"/>
        <v>1</v>
      </c>
      <c r="K248">
        <f t="shared" si="15"/>
        <v>2</v>
      </c>
      <c r="L248">
        <f t="shared" si="16"/>
        <v>5999</v>
      </c>
      <c r="M248">
        <f t="shared" si="17"/>
        <v>197</v>
      </c>
      <c r="N248">
        <v>16</v>
      </c>
      <c r="O248" t="s">
        <v>5666</v>
      </c>
      <c r="P248" t="s">
        <v>21</v>
      </c>
      <c r="Q248" t="s">
        <v>22</v>
      </c>
      <c r="R248" t="s">
        <v>21</v>
      </c>
      <c r="W248">
        <v>189</v>
      </c>
      <c r="X248">
        <v>74</v>
      </c>
      <c r="Y248">
        <v>0</v>
      </c>
      <c r="Z248">
        <v>0</v>
      </c>
    </row>
    <row r="249" spans="1:26" ht="15.95">
      <c r="A249" t="s">
        <v>518</v>
      </c>
      <c r="B249" t="s">
        <v>72</v>
      </c>
      <c r="C249" t="str">
        <f>VLOOKUP(B249, Positions!A$1:B$160, 2, FALSE)</f>
        <v>Defender</v>
      </c>
      <c r="D249" t="s">
        <v>252</v>
      </c>
      <c r="E249" t="s">
        <v>5665</v>
      </c>
      <c r="F249" t="s">
        <v>21</v>
      </c>
      <c r="G249" t="str">
        <f>VLOOKUP(E249, Tiers!M$1:P$134, 3, FALSE)</f>
        <v>ENG2</v>
      </c>
      <c r="H249">
        <f>VLOOKUP(G249, Tiers!B$1:C$134, 2, FALSE)</f>
        <v>3</v>
      </c>
      <c r="I249" s="26" t="s">
        <v>6098</v>
      </c>
      <c r="J249">
        <f t="shared" si="14"/>
        <v>1</v>
      </c>
      <c r="K249">
        <f t="shared" si="15"/>
        <v>2</v>
      </c>
      <c r="L249">
        <f t="shared" si="16"/>
        <v>5999</v>
      </c>
      <c r="M249">
        <f t="shared" si="17"/>
        <v>197</v>
      </c>
      <c r="N249">
        <v>16</v>
      </c>
      <c r="O249" t="s">
        <v>519</v>
      </c>
      <c r="P249" t="s">
        <v>21</v>
      </c>
      <c r="Q249" t="s">
        <v>22</v>
      </c>
      <c r="R249" t="s">
        <v>21</v>
      </c>
      <c r="W249">
        <v>172</v>
      </c>
      <c r="X249">
        <v>65</v>
      </c>
      <c r="Y249">
        <v>0</v>
      </c>
      <c r="Z249">
        <v>0</v>
      </c>
    </row>
    <row r="250" spans="1:26" ht="15.95">
      <c r="A250" t="s">
        <v>520</v>
      </c>
      <c r="B250" t="s">
        <v>81</v>
      </c>
      <c r="C250" t="str">
        <f>VLOOKUP(B250, Positions!A$1:B$160, 2, FALSE)</f>
        <v>Defender</v>
      </c>
      <c r="D250" t="s">
        <v>329</v>
      </c>
      <c r="E250" t="s">
        <v>62</v>
      </c>
      <c r="F250" t="s">
        <v>21</v>
      </c>
      <c r="G250" t="str">
        <f>VLOOKUP(E250, Tiers!M$1:P$134, 3, FALSE)</f>
        <v>ENG1</v>
      </c>
      <c r="H250">
        <f>VLOOKUP(G250, Tiers!B$1:C$134, 2, FALSE)</f>
        <v>1</v>
      </c>
      <c r="I250" s="26" t="s">
        <v>6099</v>
      </c>
      <c r="J250">
        <f t="shared" si="14"/>
        <v>1</v>
      </c>
      <c r="K250">
        <f t="shared" si="15"/>
        <v>2</v>
      </c>
      <c r="L250">
        <f t="shared" si="16"/>
        <v>6000</v>
      </c>
      <c r="M250">
        <f t="shared" si="17"/>
        <v>197</v>
      </c>
      <c r="N250">
        <v>16</v>
      </c>
      <c r="O250" t="s">
        <v>521</v>
      </c>
      <c r="P250" t="s">
        <v>21</v>
      </c>
      <c r="Q250" t="s">
        <v>22</v>
      </c>
      <c r="R250" t="s">
        <v>21</v>
      </c>
      <c r="W250">
        <v>185</v>
      </c>
      <c r="X250">
        <v>72</v>
      </c>
      <c r="Y250">
        <v>0</v>
      </c>
      <c r="Z250">
        <v>0</v>
      </c>
    </row>
    <row r="251" spans="1:26" ht="15.95">
      <c r="A251" t="s">
        <v>522</v>
      </c>
      <c r="B251" t="s">
        <v>16</v>
      </c>
      <c r="C251" t="str">
        <f>VLOOKUP(B251, Positions!A$1:B$160, 2, FALSE)</f>
        <v>Forward</v>
      </c>
      <c r="D251" t="s">
        <v>234</v>
      </c>
      <c r="E251" t="s">
        <v>5664</v>
      </c>
      <c r="F251" t="s">
        <v>21</v>
      </c>
      <c r="G251" t="str">
        <f>VLOOKUP(E251, Tiers!M$1:P$134, 3, FALSE)</f>
        <v>ENG3</v>
      </c>
      <c r="H251">
        <f>VLOOKUP(G251, Tiers!B$1:C$134, 2, FALSE)</f>
        <v>4</v>
      </c>
      <c r="I251" s="26" t="s">
        <v>6100</v>
      </c>
      <c r="J251">
        <f t="shared" si="14"/>
        <v>1</v>
      </c>
      <c r="K251">
        <f t="shared" si="15"/>
        <v>2</v>
      </c>
      <c r="L251">
        <f t="shared" si="16"/>
        <v>6001</v>
      </c>
      <c r="M251">
        <f t="shared" si="17"/>
        <v>197</v>
      </c>
      <c r="N251">
        <v>16</v>
      </c>
      <c r="O251" t="s">
        <v>5666</v>
      </c>
      <c r="P251" t="s">
        <v>21</v>
      </c>
      <c r="Q251" t="s">
        <v>22</v>
      </c>
      <c r="R251" t="s">
        <v>21</v>
      </c>
      <c r="W251">
        <v>180</v>
      </c>
      <c r="X251">
        <v>70</v>
      </c>
      <c r="Y251">
        <v>0</v>
      </c>
      <c r="Z251">
        <v>0</v>
      </c>
    </row>
    <row r="252" spans="1:26" ht="15.95">
      <c r="A252" t="s">
        <v>523</v>
      </c>
      <c r="B252" t="s">
        <v>111</v>
      </c>
      <c r="C252" t="str">
        <f>VLOOKUP(B252, Positions!A$1:B$160, 2, FALSE)</f>
        <v>Forward</v>
      </c>
      <c r="D252" t="s">
        <v>175</v>
      </c>
      <c r="E252" t="s">
        <v>62</v>
      </c>
      <c r="F252" t="s">
        <v>21</v>
      </c>
      <c r="G252" t="str">
        <f>VLOOKUP(E252, Tiers!M$1:P$134, 3, FALSE)</f>
        <v>ENG1</v>
      </c>
      <c r="H252">
        <f>VLOOKUP(G252, Tiers!B$1:C$134, 2, FALSE)</f>
        <v>1</v>
      </c>
      <c r="I252" s="26" t="s">
        <v>6100</v>
      </c>
      <c r="J252">
        <f t="shared" si="14"/>
        <v>1</v>
      </c>
      <c r="K252">
        <f t="shared" si="15"/>
        <v>2</v>
      </c>
      <c r="L252">
        <f t="shared" si="16"/>
        <v>6001</v>
      </c>
      <c r="M252">
        <f t="shared" si="17"/>
        <v>197</v>
      </c>
      <c r="N252">
        <v>16</v>
      </c>
      <c r="O252" t="s">
        <v>74</v>
      </c>
      <c r="P252" t="s">
        <v>21</v>
      </c>
      <c r="Q252" t="s">
        <v>22</v>
      </c>
      <c r="R252" t="s">
        <v>21</v>
      </c>
      <c r="W252">
        <v>178</v>
      </c>
      <c r="X252">
        <v>73</v>
      </c>
      <c r="Y252">
        <v>0</v>
      </c>
      <c r="Z252">
        <v>0</v>
      </c>
    </row>
    <row r="253" spans="1:26" ht="15.95">
      <c r="A253" t="s">
        <v>524</v>
      </c>
      <c r="B253" t="s">
        <v>360</v>
      </c>
      <c r="C253" t="str">
        <f>VLOOKUP(B253, Positions!A$1:B$160, 2, FALSE)</f>
        <v>Defender</v>
      </c>
      <c r="D253" t="s">
        <v>175</v>
      </c>
      <c r="E253" t="s">
        <v>62</v>
      </c>
      <c r="F253" t="s">
        <v>21</v>
      </c>
      <c r="G253" t="str">
        <f>VLOOKUP(E253, Tiers!M$1:P$134, 3, FALSE)</f>
        <v>ENG1</v>
      </c>
      <c r="H253">
        <f>VLOOKUP(G253, Tiers!B$1:C$134, 2, FALSE)</f>
        <v>1</v>
      </c>
      <c r="I253" s="26" t="s">
        <v>6101</v>
      </c>
      <c r="J253">
        <f t="shared" si="14"/>
        <v>1</v>
      </c>
      <c r="K253">
        <f t="shared" si="15"/>
        <v>2</v>
      </c>
      <c r="L253">
        <f t="shared" si="16"/>
        <v>6002</v>
      </c>
      <c r="M253">
        <f t="shared" si="17"/>
        <v>197</v>
      </c>
      <c r="N253">
        <v>16</v>
      </c>
      <c r="O253" t="s">
        <v>74</v>
      </c>
      <c r="P253" t="s">
        <v>21</v>
      </c>
      <c r="Q253" t="s">
        <v>22</v>
      </c>
      <c r="R253" t="s">
        <v>21</v>
      </c>
      <c r="W253">
        <v>183</v>
      </c>
      <c r="X253">
        <v>77</v>
      </c>
      <c r="Y253">
        <v>0</v>
      </c>
      <c r="Z253">
        <v>0</v>
      </c>
    </row>
    <row r="254" spans="1:26" ht="15.95">
      <c r="A254" t="s">
        <v>525</v>
      </c>
      <c r="B254" t="s">
        <v>55</v>
      </c>
      <c r="C254" t="str">
        <f>VLOOKUP(B254, Positions!A$1:B$160, 2, FALSE)</f>
        <v>Forward</v>
      </c>
      <c r="D254" t="s">
        <v>142</v>
      </c>
      <c r="E254" t="s">
        <v>5663</v>
      </c>
      <c r="F254" t="s">
        <v>21</v>
      </c>
      <c r="G254" t="str">
        <f>VLOOKUP(E254, Tiers!M$1:P$134, 3, FALSE)</f>
        <v>ENG4</v>
      </c>
      <c r="H254">
        <f>VLOOKUP(G254, Tiers!B$1:C$134, 2, FALSE)</f>
        <v>5</v>
      </c>
      <c r="I254" s="26" t="s">
        <v>6102</v>
      </c>
      <c r="J254">
        <f t="shared" si="14"/>
        <v>1</v>
      </c>
      <c r="K254">
        <f t="shared" si="15"/>
        <v>2</v>
      </c>
      <c r="L254">
        <f t="shared" si="16"/>
        <v>6003</v>
      </c>
      <c r="M254">
        <f t="shared" si="17"/>
        <v>197</v>
      </c>
      <c r="N254">
        <v>16</v>
      </c>
      <c r="O254" t="s">
        <v>142</v>
      </c>
      <c r="P254" t="s">
        <v>21</v>
      </c>
      <c r="Q254" t="s">
        <v>22</v>
      </c>
      <c r="R254" t="s">
        <v>21</v>
      </c>
      <c r="W254">
        <v>182</v>
      </c>
      <c r="X254">
        <v>63</v>
      </c>
      <c r="Y254">
        <v>0</v>
      </c>
      <c r="Z254">
        <v>0</v>
      </c>
    </row>
    <row r="255" spans="1:26" ht="15.95">
      <c r="A255" t="s">
        <v>526</v>
      </c>
      <c r="B255" t="s">
        <v>166</v>
      </c>
      <c r="C255" t="str">
        <f>VLOOKUP(B255, Positions!A$1:B$160, 2, FALSE)</f>
        <v>Goalkeeper</v>
      </c>
      <c r="D255" t="s">
        <v>252</v>
      </c>
      <c r="E255" t="s">
        <v>5665</v>
      </c>
      <c r="F255" t="s">
        <v>21</v>
      </c>
      <c r="G255" t="str">
        <f>VLOOKUP(E255, Tiers!M$1:P$134, 3, FALSE)</f>
        <v>ENG2</v>
      </c>
      <c r="H255">
        <f>VLOOKUP(G255, Tiers!B$1:C$134, 2, FALSE)</f>
        <v>3</v>
      </c>
      <c r="I255" s="26" t="s">
        <v>6103</v>
      </c>
      <c r="J255">
        <f t="shared" si="14"/>
        <v>1</v>
      </c>
      <c r="K255">
        <f t="shared" si="15"/>
        <v>2</v>
      </c>
      <c r="L255">
        <f t="shared" si="16"/>
        <v>6004</v>
      </c>
      <c r="M255">
        <f t="shared" si="17"/>
        <v>197</v>
      </c>
      <c r="N255">
        <v>16</v>
      </c>
      <c r="O255" t="s">
        <v>527</v>
      </c>
      <c r="P255" t="s">
        <v>21</v>
      </c>
      <c r="Q255" t="s">
        <v>22</v>
      </c>
      <c r="R255" t="s">
        <v>21</v>
      </c>
      <c r="W255">
        <v>188</v>
      </c>
      <c r="X255">
        <v>73</v>
      </c>
      <c r="Y255">
        <v>0</v>
      </c>
      <c r="Z255">
        <v>0</v>
      </c>
    </row>
    <row r="256" spans="1:26" ht="15.95">
      <c r="A256" t="s">
        <v>528</v>
      </c>
      <c r="B256" t="s">
        <v>42</v>
      </c>
      <c r="C256" t="str">
        <f>VLOOKUP(B256, Positions!A$1:B$160, 2, FALSE)</f>
        <v>Midfielder</v>
      </c>
      <c r="D256" t="s">
        <v>395</v>
      </c>
      <c r="E256" t="s">
        <v>5665</v>
      </c>
      <c r="F256" t="s">
        <v>21</v>
      </c>
      <c r="G256" t="str">
        <f>VLOOKUP(E256, Tiers!M$1:P$134, 3, FALSE)</f>
        <v>ENG2</v>
      </c>
      <c r="H256">
        <f>VLOOKUP(G256, Tiers!B$1:C$134, 2, FALSE)</f>
        <v>3</v>
      </c>
      <c r="I256" s="26" t="s">
        <v>6103</v>
      </c>
      <c r="J256">
        <f t="shared" si="14"/>
        <v>1</v>
      </c>
      <c r="K256">
        <f t="shared" si="15"/>
        <v>2</v>
      </c>
      <c r="L256">
        <f t="shared" si="16"/>
        <v>6004</v>
      </c>
      <c r="M256">
        <f t="shared" si="17"/>
        <v>197</v>
      </c>
      <c r="N256">
        <v>16</v>
      </c>
      <c r="O256" t="s">
        <v>74</v>
      </c>
      <c r="P256" t="s">
        <v>21</v>
      </c>
      <c r="Q256" t="s">
        <v>22</v>
      </c>
      <c r="R256" t="s">
        <v>21</v>
      </c>
      <c r="W256">
        <v>179</v>
      </c>
      <c r="X256">
        <v>67</v>
      </c>
      <c r="Y256">
        <v>0</v>
      </c>
      <c r="Z256">
        <v>0</v>
      </c>
    </row>
    <row r="257" spans="1:26" ht="15.95">
      <c r="A257" t="s">
        <v>529</v>
      </c>
      <c r="B257" t="s">
        <v>42</v>
      </c>
      <c r="C257" t="str">
        <f>VLOOKUP(B257, Positions!A$1:B$160, 2, FALSE)</f>
        <v>Midfielder</v>
      </c>
      <c r="D257" t="s">
        <v>530</v>
      </c>
      <c r="E257" t="s">
        <v>62</v>
      </c>
      <c r="F257" t="s">
        <v>21</v>
      </c>
      <c r="G257" t="str">
        <f>VLOOKUP(E257, Tiers!M$1:P$134, 3, FALSE)</f>
        <v>ENG1</v>
      </c>
      <c r="H257">
        <f>VLOOKUP(G257, Tiers!B$1:C$134, 2, FALSE)</f>
        <v>1</v>
      </c>
      <c r="I257" s="26" t="s">
        <v>6103</v>
      </c>
      <c r="J257">
        <f t="shared" si="14"/>
        <v>1</v>
      </c>
      <c r="K257">
        <f t="shared" si="15"/>
        <v>2</v>
      </c>
      <c r="L257">
        <f t="shared" si="16"/>
        <v>6004</v>
      </c>
      <c r="M257">
        <f t="shared" si="17"/>
        <v>197</v>
      </c>
      <c r="N257">
        <v>16</v>
      </c>
      <c r="O257" t="s">
        <v>530</v>
      </c>
      <c r="P257" t="s">
        <v>21</v>
      </c>
      <c r="Q257" t="s">
        <v>22</v>
      </c>
      <c r="R257" t="s">
        <v>21</v>
      </c>
      <c r="W257">
        <v>168</v>
      </c>
      <c r="X257">
        <v>61</v>
      </c>
      <c r="Y257">
        <v>0</v>
      </c>
      <c r="Z257">
        <v>0</v>
      </c>
    </row>
    <row r="258" spans="1:26" ht="15.95">
      <c r="A258" t="s">
        <v>531</v>
      </c>
      <c r="B258" t="s">
        <v>81</v>
      </c>
      <c r="C258" t="str">
        <f>VLOOKUP(B258, Positions!A$1:B$160, 2, FALSE)</f>
        <v>Defender</v>
      </c>
      <c r="D258" t="s">
        <v>86</v>
      </c>
      <c r="E258" t="s">
        <v>5664</v>
      </c>
      <c r="F258" t="s">
        <v>21</v>
      </c>
      <c r="G258" t="str">
        <f>VLOOKUP(E258, Tiers!M$1:P$134, 3, FALSE)</f>
        <v>ENG3</v>
      </c>
      <c r="H258">
        <f>VLOOKUP(G258, Tiers!B$1:C$134, 2, FALSE)</f>
        <v>4</v>
      </c>
      <c r="I258" s="26" t="s">
        <v>6103</v>
      </c>
      <c r="J258">
        <f t="shared" si="14"/>
        <v>1</v>
      </c>
      <c r="K258">
        <f t="shared" si="15"/>
        <v>2</v>
      </c>
      <c r="L258">
        <f t="shared" si="16"/>
        <v>6004</v>
      </c>
      <c r="M258">
        <f t="shared" si="17"/>
        <v>197</v>
      </c>
      <c r="N258">
        <v>16</v>
      </c>
      <c r="O258" t="s">
        <v>5666</v>
      </c>
      <c r="P258" t="s">
        <v>21</v>
      </c>
      <c r="Q258" t="s">
        <v>22</v>
      </c>
      <c r="R258" t="s">
        <v>21</v>
      </c>
      <c r="W258">
        <v>188</v>
      </c>
      <c r="X258">
        <v>75</v>
      </c>
      <c r="Y258">
        <v>0</v>
      </c>
      <c r="Z258">
        <v>0</v>
      </c>
    </row>
    <row r="259" spans="1:26" ht="15.95">
      <c r="A259" t="s">
        <v>532</v>
      </c>
      <c r="B259" t="s">
        <v>36</v>
      </c>
      <c r="C259" t="str">
        <f>VLOOKUP(B259, Positions!A$1:B$160, 2, FALSE)</f>
        <v>Midfielder</v>
      </c>
      <c r="D259" t="s">
        <v>517</v>
      </c>
      <c r="E259" t="s">
        <v>5665</v>
      </c>
      <c r="F259" t="s">
        <v>21</v>
      </c>
      <c r="G259" t="str">
        <f>VLOOKUP(E259, Tiers!M$1:P$134, 3, FALSE)</f>
        <v>ENG2</v>
      </c>
      <c r="H259">
        <f>VLOOKUP(G259, Tiers!B$1:C$134, 2, FALSE)</f>
        <v>3</v>
      </c>
      <c r="I259" s="26" t="s">
        <v>6104</v>
      </c>
      <c r="J259">
        <f t="shared" ref="J259:J322" si="18">MONTH(I259)</f>
        <v>1</v>
      </c>
      <c r="K259">
        <f t="shared" ref="K259:K322" si="19">IF(OR(MONTH(I259)=9, MONTH(I259)=10, MONTH(I259)=11), 1,
IF(OR(MONTH(I259)=12, MONTH(I259)=1, MONTH(I259)=2), 2,
IF(OR(MONTH(I259)=3, MONTH(I259)=4, MONTH(I259)=5), 3,
4)))</f>
        <v>2</v>
      </c>
      <c r="L259">
        <f t="shared" ref="L259:L322" si="20">DATEDIF(I259, DATE(2015, 7, 1), "d")</f>
        <v>6005</v>
      </c>
      <c r="M259">
        <f t="shared" ref="M259:M322" si="21">DATEDIF(I259, DATE(2015, 7, 1), "m")</f>
        <v>197</v>
      </c>
      <c r="N259">
        <v>16</v>
      </c>
      <c r="O259" t="s">
        <v>5666</v>
      </c>
      <c r="P259" t="s">
        <v>21</v>
      </c>
      <c r="Q259" t="s">
        <v>22</v>
      </c>
      <c r="R259" t="s">
        <v>21</v>
      </c>
      <c r="W259">
        <v>179</v>
      </c>
      <c r="X259">
        <v>70</v>
      </c>
      <c r="Y259">
        <v>0</v>
      </c>
      <c r="Z259">
        <v>0</v>
      </c>
    </row>
    <row r="260" spans="1:26" ht="15.95">
      <c r="A260" t="s">
        <v>533</v>
      </c>
      <c r="B260" t="s">
        <v>42</v>
      </c>
      <c r="C260" t="str">
        <f>VLOOKUP(B260, Positions!A$1:B$160, 2, FALSE)</f>
        <v>Midfielder</v>
      </c>
      <c r="D260" t="s">
        <v>169</v>
      </c>
      <c r="E260" t="s">
        <v>62</v>
      </c>
      <c r="F260" t="s">
        <v>21</v>
      </c>
      <c r="G260" t="str">
        <f>VLOOKUP(E260, Tiers!M$1:P$134, 3, FALSE)</f>
        <v>ENG1</v>
      </c>
      <c r="H260">
        <f>VLOOKUP(G260, Tiers!B$1:C$134, 2, FALSE)</f>
        <v>1</v>
      </c>
      <c r="I260" s="26" t="s">
        <v>6104</v>
      </c>
      <c r="J260">
        <f t="shared" si="18"/>
        <v>1</v>
      </c>
      <c r="K260">
        <f t="shared" si="19"/>
        <v>2</v>
      </c>
      <c r="L260">
        <f t="shared" si="20"/>
        <v>6005</v>
      </c>
      <c r="M260">
        <f t="shared" si="21"/>
        <v>197</v>
      </c>
      <c r="N260">
        <v>16</v>
      </c>
      <c r="O260" t="s">
        <v>534</v>
      </c>
      <c r="P260" t="s">
        <v>21</v>
      </c>
      <c r="Q260" t="s">
        <v>22</v>
      </c>
      <c r="R260" t="s">
        <v>21</v>
      </c>
      <c r="S260" t="s">
        <v>421</v>
      </c>
      <c r="W260">
        <v>171</v>
      </c>
      <c r="X260">
        <v>61</v>
      </c>
      <c r="Y260">
        <v>0</v>
      </c>
      <c r="Z260">
        <v>0</v>
      </c>
    </row>
    <row r="261" spans="1:26" ht="15.95">
      <c r="A261" t="s">
        <v>535</v>
      </c>
      <c r="B261" t="s">
        <v>42</v>
      </c>
      <c r="C261" t="str">
        <f>VLOOKUP(B261, Positions!A$1:B$160, 2, FALSE)</f>
        <v>Midfielder</v>
      </c>
      <c r="D261" t="s">
        <v>204</v>
      </c>
      <c r="E261" t="s">
        <v>5665</v>
      </c>
      <c r="F261" t="s">
        <v>21</v>
      </c>
      <c r="G261" t="str">
        <f>VLOOKUP(E261, Tiers!M$1:P$134, 3, FALSE)</f>
        <v>ENG2</v>
      </c>
      <c r="H261">
        <f>VLOOKUP(G261, Tiers!B$1:C$134, 2, FALSE)</f>
        <v>3</v>
      </c>
      <c r="I261" s="26" t="s">
        <v>6104</v>
      </c>
      <c r="J261">
        <f t="shared" si="18"/>
        <v>1</v>
      </c>
      <c r="K261">
        <f t="shared" si="19"/>
        <v>2</v>
      </c>
      <c r="L261">
        <f t="shared" si="20"/>
        <v>6005</v>
      </c>
      <c r="M261">
        <f t="shared" si="21"/>
        <v>197</v>
      </c>
      <c r="N261">
        <v>16</v>
      </c>
      <c r="O261" t="s">
        <v>402</v>
      </c>
      <c r="P261" t="s">
        <v>21</v>
      </c>
      <c r="Q261" t="s">
        <v>22</v>
      </c>
      <c r="R261" t="s">
        <v>21</v>
      </c>
      <c r="W261">
        <v>179</v>
      </c>
      <c r="X261">
        <v>69</v>
      </c>
      <c r="Y261">
        <v>0</v>
      </c>
      <c r="Z261">
        <v>0</v>
      </c>
    </row>
    <row r="262" spans="1:26" ht="15.95">
      <c r="A262" t="s">
        <v>536</v>
      </c>
      <c r="B262" t="s">
        <v>42</v>
      </c>
      <c r="C262" t="str">
        <f>VLOOKUP(B262, Positions!A$1:B$160, 2, FALSE)</f>
        <v>Midfielder</v>
      </c>
      <c r="D262" t="s">
        <v>537</v>
      </c>
      <c r="E262" t="s">
        <v>62</v>
      </c>
      <c r="F262" t="s">
        <v>21</v>
      </c>
      <c r="G262" t="str">
        <f>VLOOKUP(E262, Tiers!M$1:P$134, 3, FALSE)</f>
        <v>ENG1</v>
      </c>
      <c r="H262">
        <f>VLOOKUP(G262, Tiers!B$1:C$134, 2, FALSE)</f>
        <v>1</v>
      </c>
      <c r="I262" s="26" t="s">
        <v>6105</v>
      </c>
      <c r="J262">
        <f t="shared" si="18"/>
        <v>1</v>
      </c>
      <c r="K262">
        <f t="shared" si="19"/>
        <v>2</v>
      </c>
      <c r="L262">
        <f t="shared" si="20"/>
        <v>6006</v>
      </c>
      <c r="M262">
        <f t="shared" si="21"/>
        <v>197</v>
      </c>
      <c r="N262">
        <v>16</v>
      </c>
      <c r="O262" t="s">
        <v>5666</v>
      </c>
      <c r="P262" t="s">
        <v>21</v>
      </c>
      <c r="Q262" t="s">
        <v>22</v>
      </c>
      <c r="R262" t="s">
        <v>21</v>
      </c>
      <c r="W262">
        <v>169</v>
      </c>
      <c r="X262">
        <v>60</v>
      </c>
      <c r="Y262">
        <v>0</v>
      </c>
      <c r="Z262">
        <v>0</v>
      </c>
    </row>
    <row r="263" spans="1:26" ht="15.95">
      <c r="A263" t="s">
        <v>538</v>
      </c>
      <c r="B263" t="s">
        <v>42</v>
      </c>
      <c r="C263" t="str">
        <f>VLOOKUP(B263, Positions!A$1:B$160, 2, FALSE)</f>
        <v>Midfielder</v>
      </c>
      <c r="D263" t="s">
        <v>159</v>
      </c>
      <c r="E263" t="s">
        <v>5665</v>
      </c>
      <c r="F263" t="s">
        <v>21</v>
      </c>
      <c r="G263" t="str">
        <f>VLOOKUP(E263, Tiers!M$1:P$134, 3, FALSE)</f>
        <v>ENG2</v>
      </c>
      <c r="H263">
        <f>VLOOKUP(G263, Tiers!B$1:C$134, 2, FALSE)</f>
        <v>3</v>
      </c>
      <c r="I263" s="26" t="s">
        <v>6105</v>
      </c>
      <c r="J263">
        <f t="shared" si="18"/>
        <v>1</v>
      </c>
      <c r="K263">
        <f t="shared" si="19"/>
        <v>2</v>
      </c>
      <c r="L263">
        <f t="shared" si="20"/>
        <v>6006</v>
      </c>
      <c r="M263">
        <f t="shared" si="21"/>
        <v>197</v>
      </c>
      <c r="N263">
        <v>16</v>
      </c>
      <c r="O263" t="s">
        <v>5666</v>
      </c>
      <c r="P263" t="s">
        <v>21</v>
      </c>
      <c r="Q263" t="s">
        <v>22</v>
      </c>
      <c r="R263" t="s">
        <v>21</v>
      </c>
      <c r="W263">
        <v>179</v>
      </c>
      <c r="X263">
        <v>62</v>
      </c>
      <c r="Y263">
        <v>0</v>
      </c>
      <c r="Z263">
        <v>0</v>
      </c>
    </row>
    <row r="264" spans="1:26" ht="15.95">
      <c r="A264" t="s">
        <v>539</v>
      </c>
      <c r="B264" t="s">
        <v>166</v>
      </c>
      <c r="C264" t="str">
        <f>VLOOKUP(B264, Positions!A$1:B$160, 2, FALSE)</f>
        <v>Goalkeeper</v>
      </c>
      <c r="D264" t="s">
        <v>395</v>
      </c>
      <c r="E264" t="s">
        <v>5665</v>
      </c>
      <c r="F264" t="s">
        <v>21</v>
      </c>
      <c r="G264" t="str">
        <f>VLOOKUP(E264, Tiers!M$1:P$134, 3, FALSE)</f>
        <v>ENG2</v>
      </c>
      <c r="H264">
        <f>VLOOKUP(G264, Tiers!B$1:C$134, 2, FALSE)</f>
        <v>3</v>
      </c>
      <c r="I264" s="26" t="s">
        <v>6106</v>
      </c>
      <c r="J264">
        <f t="shared" si="18"/>
        <v>1</v>
      </c>
      <c r="K264">
        <f t="shared" si="19"/>
        <v>2</v>
      </c>
      <c r="L264">
        <f t="shared" si="20"/>
        <v>6007</v>
      </c>
      <c r="M264">
        <f t="shared" si="21"/>
        <v>197</v>
      </c>
      <c r="N264">
        <v>16</v>
      </c>
      <c r="O264" t="s">
        <v>74</v>
      </c>
      <c r="P264" t="s">
        <v>21</v>
      </c>
      <c r="Q264" t="s">
        <v>22</v>
      </c>
      <c r="R264" t="s">
        <v>21</v>
      </c>
      <c r="W264">
        <v>186</v>
      </c>
      <c r="X264">
        <v>75</v>
      </c>
      <c r="Y264">
        <v>0</v>
      </c>
      <c r="Z264">
        <v>0</v>
      </c>
    </row>
    <row r="265" spans="1:26" ht="15.95">
      <c r="A265" t="s">
        <v>540</v>
      </c>
      <c r="B265" t="s">
        <v>36</v>
      </c>
      <c r="C265" t="str">
        <f>VLOOKUP(B265, Positions!A$1:B$160, 2, FALSE)</f>
        <v>Midfielder</v>
      </c>
      <c r="D265" t="s">
        <v>142</v>
      </c>
      <c r="E265" t="s">
        <v>5663</v>
      </c>
      <c r="F265" t="s">
        <v>21</v>
      </c>
      <c r="G265" t="str">
        <f>VLOOKUP(E265, Tiers!M$1:P$134, 3, FALSE)</f>
        <v>ENG4</v>
      </c>
      <c r="H265">
        <f>VLOOKUP(G265, Tiers!B$1:C$134, 2, FALSE)</f>
        <v>5</v>
      </c>
      <c r="I265" s="26" t="s">
        <v>6107</v>
      </c>
      <c r="J265">
        <f t="shared" si="18"/>
        <v>1</v>
      </c>
      <c r="K265">
        <f t="shared" si="19"/>
        <v>2</v>
      </c>
      <c r="L265">
        <f t="shared" si="20"/>
        <v>6008</v>
      </c>
      <c r="M265">
        <f t="shared" si="21"/>
        <v>197</v>
      </c>
      <c r="N265">
        <v>16</v>
      </c>
      <c r="O265" t="s">
        <v>541</v>
      </c>
      <c r="P265" t="s">
        <v>21</v>
      </c>
      <c r="Q265" t="s">
        <v>22</v>
      </c>
      <c r="R265" t="s">
        <v>21</v>
      </c>
      <c r="W265">
        <v>165</v>
      </c>
      <c r="X265">
        <v>58</v>
      </c>
      <c r="Y265">
        <v>0</v>
      </c>
      <c r="Z265">
        <v>0</v>
      </c>
    </row>
    <row r="266" spans="1:26" ht="15.95">
      <c r="A266" t="s">
        <v>542</v>
      </c>
      <c r="B266" t="s">
        <v>31</v>
      </c>
      <c r="C266" t="str">
        <f>VLOOKUP(B266, Positions!A$1:B$160, 2, FALSE)</f>
        <v>Defender</v>
      </c>
      <c r="D266" t="s">
        <v>496</v>
      </c>
      <c r="E266" t="s">
        <v>5664</v>
      </c>
      <c r="F266" t="s">
        <v>21</v>
      </c>
      <c r="G266" t="str">
        <f>VLOOKUP(E266, Tiers!M$1:P$134, 3, FALSE)</f>
        <v>ENG3</v>
      </c>
      <c r="H266">
        <f>VLOOKUP(G266, Tiers!B$1:C$134, 2, FALSE)</f>
        <v>4</v>
      </c>
      <c r="I266" s="26" t="s">
        <v>6108</v>
      </c>
      <c r="J266">
        <f t="shared" si="18"/>
        <v>1</v>
      </c>
      <c r="K266">
        <f t="shared" si="19"/>
        <v>2</v>
      </c>
      <c r="L266">
        <f t="shared" si="20"/>
        <v>6009</v>
      </c>
      <c r="M266">
        <f t="shared" si="21"/>
        <v>197</v>
      </c>
      <c r="N266">
        <v>16</v>
      </c>
      <c r="O266" t="s">
        <v>543</v>
      </c>
      <c r="P266" t="s">
        <v>21</v>
      </c>
      <c r="Q266" t="s">
        <v>22</v>
      </c>
      <c r="R266" t="s">
        <v>21</v>
      </c>
      <c r="W266">
        <v>184</v>
      </c>
      <c r="X266">
        <v>73</v>
      </c>
      <c r="Y266">
        <v>0</v>
      </c>
      <c r="Z266">
        <v>0</v>
      </c>
    </row>
    <row r="267" spans="1:26" ht="15.95">
      <c r="A267" t="s">
        <v>544</v>
      </c>
      <c r="B267" t="s">
        <v>16</v>
      </c>
      <c r="C267" t="str">
        <f>VLOOKUP(B267, Positions!A$1:B$160, 2, FALSE)</f>
        <v>Forward</v>
      </c>
      <c r="D267" t="s">
        <v>207</v>
      </c>
      <c r="E267" t="s">
        <v>5663</v>
      </c>
      <c r="F267" t="s">
        <v>21</v>
      </c>
      <c r="G267" t="str">
        <f>VLOOKUP(E267, Tiers!M$1:P$134, 3, FALSE)</f>
        <v>ENG4</v>
      </c>
      <c r="H267">
        <f>VLOOKUP(G267, Tiers!B$1:C$134, 2, FALSE)</f>
        <v>5</v>
      </c>
      <c r="I267" s="26" t="s">
        <v>6109</v>
      </c>
      <c r="J267">
        <f t="shared" si="18"/>
        <v>1</v>
      </c>
      <c r="K267">
        <f t="shared" si="19"/>
        <v>2</v>
      </c>
      <c r="L267">
        <f t="shared" si="20"/>
        <v>6010</v>
      </c>
      <c r="M267">
        <f t="shared" si="21"/>
        <v>197</v>
      </c>
      <c r="N267">
        <v>16</v>
      </c>
      <c r="O267" t="s">
        <v>5666</v>
      </c>
      <c r="P267" t="s">
        <v>21</v>
      </c>
      <c r="Q267" t="s">
        <v>22</v>
      </c>
      <c r="R267" t="s">
        <v>21</v>
      </c>
      <c r="W267">
        <v>185</v>
      </c>
      <c r="X267">
        <v>72</v>
      </c>
      <c r="Y267">
        <v>0</v>
      </c>
      <c r="Z267">
        <v>0</v>
      </c>
    </row>
    <row r="268" spans="1:26" ht="15.95">
      <c r="A268" t="s">
        <v>545</v>
      </c>
      <c r="B268" t="s">
        <v>72</v>
      </c>
      <c r="C268" t="str">
        <f>VLOOKUP(B268, Positions!A$1:B$160, 2, FALSE)</f>
        <v>Defender</v>
      </c>
      <c r="D268" t="s">
        <v>221</v>
      </c>
      <c r="E268" t="s">
        <v>5664</v>
      </c>
      <c r="F268" t="s">
        <v>21</v>
      </c>
      <c r="G268" t="str">
        <f>VLOOKUP(E268, Tiers!M$1:P$134, 3, FALSE)</f>
        <v>ENG3</v>
      </c>
      <c r="H268">
        <f>VLOOKUP(G268, Tiers!B$1:C$134, 2, FALSE)</f>
        <v>4</v>
      </c>
      <c r="I268" s="26" t="s">
        <v>6110</v>
      </c>
      <c r="J268">
        <f t="shared" si="18"/>
        <v>1</v>
      </c>
      <c r="K268">
        <f t="shared" si="19"/>
        <v>2</v>
      </c>
      <c r="L268">
        <f t="shared" si="20"/>
        <v>6011</v>
      </c>
      <c r="M268">
        <f t="shared" si="21"/>
        <v>197</v>
      </c>
      <c r="N268">
        <v>16</v>
      </c>
      <c r="O268" t="s">
        <v>5666</v>
      </c>
      <c r="P268" t="s">
        <v>21</v>
      </c>
      <c r="Q268" t="s">
        <v>22</v>
      </c>
      <c r="R268" t="s">
        <v>21</v>
      </c>
      <c r="W268">
        <v>172</v>
      </c>
      <c r="X268">
        <v>66</v>
      </c>
      <c r="Y268">
        <v>0</v>
      </c>
      <c r="Z268">
        <v>0</v>
      </c>
    </row>
    <row r="269" spans="1:26" ht="15.95">
      <c r="A269" t="s">
        <v>546</v>
      </c>
      <c r="B269" t="s">
        <v>31</v>
      </c>
      <c r="C269" t="str">
        <f>VLOOKUP(B269, Positions!A$1:B$160, 2, FALSE)</f>
        <v>Defender</v>
      </c>
      <c r="D269" t="s">
        <v>207</v>
      </c>
      <c r="E269" t="s">
        <v>5663</v>
      </c>
      <c r="F269" t="s">
        <v>21</v>
      </c>
      <c r="G269" t="str">
        <f>VLOOKUP(E269, Tiers!M$1:P$134, 3, FALSE)</f>
        <v>ENG4</v>
      </c>
      <c r="H269">
        <f>VLOOKUP(G269, Tiers!B$1:C$134, 2, FALSE)</f>
        <v>5</v>
      </c>
      <c r="I269" s="26" t="s">
        <v>6111</v>
      </c>
      <c r="J269">
        <f t="shared" si="18"/>
        <v>1</v>
      </c>
      <c r="K269">
        <f t="shared" si="19"/>
        <v>2</v>
      </c>
      <c r="L269">
        <f t="shared" si="20"/>
        <v>6012</v>
      </c>
      <c r="M269">
        <f t="shared" si="21"/>
        <v>197</v>
      </c>
      <c r="N269">
        <v>16</v>
      </c>
      <c r="O269" t="s">
        <v>5666</v>
      </c>
      <c r="P269" t="s">
        <v>21</v>
      </c>
      <c r="Q269" t="s">
        <v>22</v>
      </c>
      <c r="R269" t="s">
        <v>21</v>
      </c>
      <c r="W269">
        <v>171</v>
      </c>
      <c r="X269">
        <v>62</v>
      </c>
      <c r="Y269">
        <v>0</v>
      </c>
      <c r="Z269">
        <v>0</v>
      </c>
    </row>
    <row r="270" spans="1:26" ht="15.95">
      <c r="A270" t="s">
        <v>547</v>
      </c>
      <c r="B270" t="s">
        <v>42</v>
      </c>
      <c r="C270" t="str">
        <f>VLOOKUP(B270, Positions!A$1:B$160, 2, FALSE)</f>
        <v>Midfielder</v>
      </c>
      <c r="D270" t="s">
        <v>326</v>
      </c>
      <c r="E270" t="s">
        <v>5663</v>
      </c>
      <c r="F270" t="s">
        <v>21</v>
      </c>
      <c r="G270" t="str">
        <f>VLOOKUP(E270, Tiers!M$1:P$134, 3, FALSE)</f>
        <v>ENG4</v>
      </c>
      <c r="H270">
        <f>VLOOKUP(G270, Tiers!B$1:C$134, 2, FALSE)</f>
        <v>5</v>
      </c>
      <c r="I270" s="26" t="s">
        <v>6111</v>
      </c>
      <c r="J270">
        <f t="shared" si="18"/>
        <v>1</v>
      </c>
      <c r="K270">
        <f t="shared" si="19"/>
        <v>2</v>
      </c>
      <c r="L270">
        <f t="shared" si="20"/>
        <v>6012</v>
      </c>
      <c r="M270">
        <f t="shared" si="21"/>
        <v>197</v>
      </c>
      <c r="N270">
        <v>16</v>
      </c>
      <c r="O270" t="s">
        <v>5666</v>
      </c>
      <c r="P270" t="s">
        <v>21</v>
      </c>
      <c r="Q270" t="s">
        <v>22</v>
      </c>
      <c r="R270" t="s">
        <v>21</v>
      </c>
      <c r="W270">
        <v>180</v>
      </c>
      <c r="X270">
        <v>66</v>
      </c>
      <c r="Y270">
        <v>0</v>
      </c>
      <c r="Z270">
        <v>0</v>
      </c>
    </row>
    <row r="271" spans="1:26" ht="15.95">
      <c r="A271" t="s">
        <v>548</v>
      </c>
      <c r="B271" t="s">
        <v>16</v>
      </c>
      <c r="C271" t="str">
        <f>VLOOKUP(B271, Positions!A$1:B$160, 2, FALSE)</f>
        <v>Forward</v>
      </c>
      <c r="D271" t="s">
        <v>37</v>
      </c>
      <c r="E271" t="s">
        <v>5664</v>
      </c>
      <c r="F271" t="s">
        <v>21</v>
      </c>
      <c r="G271" t="str">
        <f>VLOOKUP(E271, Tiers!M$1:P$134, 3, FALSE)</f>
        <v>ENG3</v>
      </c>
      <c r="H271">
        <f>VLOOKUP(G271, Tiers!B$1:C$134, 2, FALSE)</f>
        <v>4</v>
      </c>
      <c r="I271" s="26" t="s">
        <v>6112</v>
      </c>
      <c r="J271">
        <f t="shared" si="18"/>
        <v>1</v>
      </c>
      <c r="K271">
        <f t="shared" si="19"/>
        <v>2</v>
      </c>
      <c r="L271">
        <f t="shared" si="20"/>
        <v>6013</v>
      </c>
      <c r="M271">
        <f t="shared" si="21"/>
        <v>197</v>
      </c>
      <c r="N271">
        <v>16</v>
      </c>
      <c r="O271" t="s">
        <v>74</v>
      </c>
      <c r="P271" t="s">
        <v>21</v>
      </c>
      <c r="Q271" t="s">
        <v>22</v>
      </c>
      <c r="R271" t="s">
        <v>21</v>
      </c>
      <c r="W271">
        <v>182</v>
      </c>
      <c r="X271">
        <v>71</v>
      </c>
      <c r="Y271">
        <v>0</v>
      </c>
      <c r="Z271">
        <v>0</v>
      </c>
    </row>
    <row r="272" spans="1:26" ht="15.95">
      <c r="A272" t="s">
        <v>549</v>
      </c>
      <c r="B272" t="s">
        <v>42</v>
      </c>
      <c r="C272" t="str">
        <f>VLOOKUP(B272, Positions!A$1:B$160, 2, FALSE)</f>
        <v>Midfielder</v>
      </c>
      <c r="D272" t="s">
        <v>332</v>
      </c>
      <c r="E272" t="s">
        <v>5665</v>
      </c>
      <c r="F272" t="s">
        <v>21</v>
      </c>
      <c r="G272" t="str">
        <f>VLOOKUP(E272, Tiers!M$1:P$134, 3, FALSE)</f>
        <v>ENG2</v>
      </c>
      <c r="H272">
        <f>VLOOKUP(G272, Tiers!B$1:C$134, 2, FALSE)</f>
        <v>3</v>
      </c>
      <c r="I272" s="26" t="s">
        <v>6113</v>
      </c>
      <c r="J272">
        <f t="shared" si="18"/>
        <v>1</v>
      </c>
      <c r="K272">
        <f t="shared" si="19"/>
        <v>2</v>
      </c>
      <c r="L272">
        <f t="shared" si="20"/>
        <v>6014</v>
      </c>
      <c r="M272">
        <f t="shared" si="21"/>
        <v>197</v>
      </c>
      <c r="N272">
        <v>16</v>
      </c>
      <c r="O272" t="s">
        <v>5666</v>
      </c>
      <c r="P272" t="s">
        <v>21</v>
      </c>
      <c r="Q272" t="s">
        <v>22</v>
      </c>
      <c r="R272" t="s">
        <v>21</v>
      </c>
      <c r="W272">
        <v>176</v>
      </c>
      <c r="X272">
        <v>66</v>
      </c>
      <c r="Y272">
        <v>0</v>
      </c>
      <c r="Z272">
        <v>0</v>
      </c>
    </row>
    <row r="273" spans="1:26" ht="15.95">
      <c r="A273" t="s">
        <v>550</v>
      </c>
      <c r="B273" t="s">
        <v>81</v>
      </c>
      <c r="C273" t="str">
        <f>VLOOKUP(B273, Positions!A$1:B$160, 2, FALSE)</f>
        <v>Defender</v>
      </c>
      <c r="D273" t="s">
        <v>265</v>
      </c>
      <c r="E273" t="s">
        <v>5665</v>
      </c>
      <c r="F273" t="s">
        <v>21</v>
      </c>
      <c r="G273" t="str">
        <f>VLOOKUP(E273, Tiers!M$1:P$134, 3, FALSE)</f>
        <v>ENG2</v>
      </c>
      <c r="H273">
        <f>VLOOKUP(G273, Tiers!B$1:C$134, 2, FALSE)</f>
        <v>3</v>
      </c>
      <c r="I273" s="26" t="s">
        <v>6113</v>
      </c>
      <c r="J273">
        <f t="shared" si="18"/>
        <v>1</v>
      </c>
      <c r="K273">
        <f t="shared" si="19"/>
        <v>2</v>
      </c>
      <c r="L273">
        <f t="shared" si="20"/>
        <v>6014</v>
      </c>
      <c r="M273">
        <f t="shared" si="21"/>
        <v>197</v>
      </c>
      <c r="N273">
        <v>16</v>
      </c>
      <c r="O273" t="s">
        <v>265</v>
      </c>
      <c r="P273" t="s">
        <v>21</v>
      </c>
      <c r="Q273" t="s">
        <v>22</v>
      </c>
      <c r="R273" t="s">
        <v>21</v>
      </c>
      <c r="W273">
        <v>181</v>
      </c>
      <c r="X273">
        <v>68</v>
      </c>
      <c r="Y273">
        <v>0</v>
      </c>
      <c r="Z273">
        <v>0</v>
      </c>
    </row>
    <row r="274" spans="1:26" ht="15.95">
      <c r="A274" t="s">
        <v>551</v>
      </c>
      <c r="B274" t="s">
        <v>42</v>
      </c>
      <c r="C274" t="str">
        <f>VLOOKUP(B274, Positions!A$1:B$160, 2, FALSE)</f>
        <v>Midfielder</v>
      </c>
      <c r="D274" t="s">
        <v>402</v>
      </c>
      <c r="E274" t="s">
        <v>5664</v>
      </c>
      <c r="F274" t="s">
        <v>21</v>
      </c>
      <c r="G274" t="str">
        <f>VLOOKUP(E274, Tiers!M$1:P$134, 3, FALSE)</f>
        <v>ENG3</v>
      </c>
      <c r="H274">
        <f>VLOOKUP(G274, Tiers!B$1:C$134, 2, FALSE)</f>
        <v>4</v>
      </c>
      <c r="I274" s="26" t="s">
        <v>6114</v>
      </c>
      <c r="J274">
        <f t="shared" si="18"/>
        <v>1</v>
      </c>
      <c r="K274">
        <f t="shared" si="19"/>
        <v>2</v>
      </c>
      <c r="L274">
        <f t="shared" si="20"/>
        <v>6015</v>
      </c>
      <c r="M274">
        <f t="shared" si="21"/>
        <v>197</v>
      </c>
      <c r="N274">
        <v>16</v>
      </c>
      <c r="O274" t="s">
        <v>5666</v>
      </c>
      <c r="P274" t="s">
        <v>21</v>
      </c>
      <c r="Q274" t="s">
        <v>22</v>
      </c>
      <c r="R274" t="s">
        <v>21</v>
      </c>
      <c r="W274">
        <v>171</v>
      </c>
      <c r="X274">
        <v>64</v>
      </c>
      <c r="Y274">
        <v>0</v>
      </c>
      <c r="Z274">
        <v>0</v>
      </c>
    </row>
    <row r="275" spans="1:26" ht="15.95">
      <c r="A275" t="s">
        <v>552</v>
      </c>
      <c r="B275" t="s">
        <v>16</v>
      </c>
      <c r="C275" t="str">
        <f>VLOOKUP(B275, Positions!A$1:B$160, 2, FALSE)</f>
        <v>Forward</v>
      </c>
      <c r="D275" t="s">
        <v>159</v>
      </c>
      <c r="E275" t="s">
        <v>5665</v>
      </c>
      <c r="F275" t="s">
        <v>21</v>
      </c>
      <c r="G275" t="str">
        <f>VLOOKUP(E275, Tiers!M$1:P$134, 3, FALSE)</f>
        <v>ENG2</v>
      </c>
      <c r="H275">
        <f>VLOOKUP(G275, Tiers!B$1:C$134, 2, FALSE)</f>
        <v>3</v>
      </c>
      <c r="I275" s="26" t="s">
        <v>6114</v>
      </c>
      <c r="J275">
        <f t="shared" si="18"/>
        <v>1</v>
      </c>
      <c r="K275">
        <f t="shared" si="19"/>
        <v>2</v>
      </c>
      <c r="L275">
        <f t="shared" si="20"/>
        <v>6015</v>
      </c>
      <c r="M275">
        <f t="shared" si="21"/>
        <v>197</v>
      </c>
      <c r="N275">
        <v>16</v>
      </c>
      <c r="O275" t="s">
        <v>229</v>
      </c>
      <c r="P275" t="s">
        <v>21</v>
      </c>
      <c r="Q275" t="s">
        <v>22</v>
      </c>
      <c r="R275" t="s">
        <v>21</v>
      </c>
      <c r="W275">
        <v>183</v>
      </c>
      <c r="X275">
        <v>78</v>
      </c>
      <c r="Y275">
        <v>0</v>
      </c>
      <c r="Z275">
        <v>0</v>
      </c>
    </row>
    <row r="276" spans="1:26" ht="15.95">
      <c r="A276" t="s">
        <v>553</v>
      </c>
      <c r="B276" t="s">
        <v>26</v>
      </c>
      <c r="C276" t="str">
        <f>VLOOKUP(B276, Positions!A$1:B$160, 2, FALSE)</f>
        <v>Forward</v>
      </c>
      <c r="D276" t="s">
        <v>169</v>
      </c>
      <c r="E276" t="s">
        <v>62</v>
      </c>
      <c r="F276" t="s">
        <v>21</v>
      </c>
      <c r="G276" t="str">
        <f>VLOOKUP(E276, Tiers!M$1:P$134, 3, FALSE)</f>
        <v>ENG1</v>
      </c>
      <c r="H276">
        <f>VLOOKUP(G276, Tiers!B$1:C$134, 2, FALSE)</f>
        <v>1</v>
      </c>
      <c r="I276" s="26" t="s">
        <v>6114</v>
      </c>
      <c r="J276">
        <f t="shared" si="18"/>
        <v>1</v>
      </c>
      <c r="K276">
        <f t="shared" si="19"/>
        <v>2</v>
      </c>
      <c r="L276">
        <f t="shared" si="20"/>
        <v>6015</v>
      </c>
      <c r="M276">
        <f t="shared" si="21"/>
        <v>197</v>
      </c>
      <c r="N276">
        <v>16</v>
      </c>
      <c r="O276" t="s">
        <v>459</v>
      </c>
      <c r="P276" t="s">
        <v>21</v>
      </c>
      <c r="Q276" t="s">
        <v>22</v>
      </c>
      <c r="R276" t="s">
        <v>21</v>
      </c>
      <c r="W276">
        <v>161</v>
      </c>
      <c r="X276">
        <v>53</v>
      </c>
      <c r="Y276">
        <v>0</v>
      </c>
      <c r="Z276">
        <v>0</v>
      </c>
    </row>
    <row r="277" spans="1:26" ht="15.95">
      <c r="A277" t="s">
        <v>554</v>
      </c>
      <c r="B277" t="s">
        <v>111</v>
      </c>
      <c r="C277" t="str">
        <f>VLOOKUP(B277, Positions!A$1:B$160, 2, FALSE)</f>
        <v>Forward</v>
      </c>
      <c r="D277" t="s">
        <v>236</v>
      </c>
      <c r="E277" t="s">
        <v>5665</v>
      </c>
      <c r="F277" t="s">
        <v>21</v>
      </c>
      <c r="G277" t="str">
        <f>VLOOKUP(E277, Tiers!M$1:P$134, 3, FALSE)</f>
        <v>ENG2</v>
      </c>
      <c r="H277">
        <f>VLOOKUP(G277, Tiers!B$1:C$134, 2, FALSE)</f>
        <v>3</v>
      </c>
      <c r="I277" s="26" t="s">
        <v>6115</v>
      </c>
      <c r="J277">
        <f t="shared" si="18"/>
        <v>1</v>
      </c>
      <c r="K277">
        <f t="shared" si="19"/>
        <v>2</v>
      </c>
      <c r="L277">
        <f t="shared" si="20"/>
        <v>6016</v>
      </c>
      <c r="M277">
        <f t="shared" si="21"/>
        <v>197</v>
      </c>
      <c r="N277">
        <v>16</v>
      </c>
      <c r="O277" t="s">
        <v>5666</v>
      </c>
      <c r="P277" t="s">
        <v>21</v>
      </c>
      <c r="Q277" t="s">
        <v>22</v>
      </c>
      <c r="R277" t="s">
        <v>21</v>
      </c>
      <c r="W277">
        <v>158</v>
      </c>
      <c r="X277">
        <v>52</v>
      </c>
      <c r="Y277">
        <v>0</v>
      </c>
      <c r="Z277">
        <v>0</v>
      </c>
    </row>
    <row r="278" spans="1:26" ht="15.95">
      <c r="A278" t="s">
        <v>556</v>
      </c>
      <c r="B278" t="s">
        <v>42</v>
      </c>
      <c r="C278" t="str">
        <f>VLOOKUP(B278, Positions!A$1:B$160, 2, FALSE)</f>
        <v>Midfielder</v>
      </c>
      <c r="D278" t="s">
        <v>490</v>
      </c>
      <c r="E278" t="s">
        <v>62</v>
      </c>
      <c r="F278" t="s">
        <v>21</v>
      </c>
      <c r="G278" t="str">
        <f>VLOOKUP(E278, Tiers!M$1:P$134, 3, FALSE)</f>
        <v>ENG1</v>
      </c>
      <c r="H278">
        <f>VLOOKUP(G278, Tiers!B$1:C$134, 2, FALSE)</f>
        <v>1</v>
      </c>
      <c r="I278" s="26" t="s">
        <v>6115</v>
      </c>
      <c r="J278">
        <f t="shared" si="18"/>
        <v>1</v>
      </c>
      <c r="K278">
        <f t="shared" si="19"/>
        <v>2</v>
      </c>
      <c r="L278">
        <f t="shared" si="20"/>
        <v>6016</v>
      </c>
      <c r="M278">
        <f t="shared" si="21"/>
        <v>197</v>
      </c>
      <c r="N278">
        <v>16</v>
      </c>
      <c r="O278" t="s">
        <v>5666</v>
      </c>
      <c r="P278" t="s">
        <v>21</v>
      </c>
      <c r="Q278" t="s">
        <v>22</v>
      </c>
      <c r="R278" t="s">
        <v>21</v>
      </c>
      <c r="S278" t="s">
        <v>557</v>
      </c>
      <c r="W278">
        <v>175</v>
      </c>
      <c r="X278">
        <v>64</v>
      </c>
      <c r="Y278">
        <v>0</v>
      </c>
      <c r="Z278">
        <v>0</v>
      </c>
    </row>
    <row r="279" spans="1:26" ht="15.95">
      <c r="A279" t="s">
        <v>558</v>
      </c>
      <c r="B279" t="s">
        <v>42</v>
      </c>
      <c r="C279" t="str">
        <f>VLOOKUP(B279, Positions!A$1:B$160, 2, FALSE)</f>
        <v>Midfielder</v>
      </c>
      <c r="D279" t="s">
        <v>169</v>
      </c>
      <c r="E279" t="s">
        <v>62</v>
      </c>
      <c r="F279" t="s">
        <v>21</v>
      </c>
      <c r="G279" t="str">
        <f>VLOOKUP(E279, Tiers!M$1:P$134, 3, FALSE)</f>
        <v>ENG1</v>
      </c>
      <c r="H279">
        <f>VLOOKUP(G279, Tiers!B$1:C$134, 2, FALSE)</f>
        <v>1</v>
      </c>
      <c r="I279" s="26" t="s">
        <v>6115</v>
      </c>
      <c r="J279">
        <f t="shared" si="18"/>
        <v>1</v>
      </c>
      <c r="K279">
        <f t="shared" si="19"/>
        <v>2</v>
      </c>
      <c r="L279">
        <f t="shared" si="20"/>
        <v>6016</v>
      </c>
      <c r="M279">
        <f t="shared" si="21"/>
        <v>197</v>
      </c>
      <c r="N279">
        <v>16</v>
      </c>
      <c r="O279" t="s">
        <v>326</v>
      </c>
      <c r="P279" t="s">
        <v>21</v>
      </c>
      <c r="Q279" t="s">
        <v>22</v>
      </c>
      <c r="R279" t="s">
        <v>21</v>
      </c>
      <c r="W279">
        <v>175</v>
      </c>
      <c r="X279">
        <v>57</v>
      </c>
      <c r="Y279">
        <v>0</v>
      </c>
      <c r="Z279">
        <v>0</v>
      </c>
    </row>
    <row r="280" spans="1:26" ht="15.95">
      <c r="A280" t="s">
        <v>559</v>
      </c>
      <c r="B280" t="s">
        <v>47</v>
      </c>
      <c r="C280" t="str">
        <f>VLOOKUP(B280, Positions!A$1:B$160, 2, FALSE)</f>
        <v>Forward</v>
      </c>
      <c r="D280" t="s">
        <v>103</v>
      </c>
      <c r="E280" t="s">
        <v>5665</v>
      </c>
      <c r="F280" t="s">
        <v>21</v>
      </c>
      <c r="G280" t="str">
        <f>VLOOKUP(E280, Tiers!M$1:P$134, 3, FALSE)</f>
        <v>ENG2</v>
      </c>
      <c r="H280">
        <f>VLOOKUP(G280, Tiers!B$1:C$134, 2, FALSE)</f>
        <v>3</v>
      </c>
      <c r="I280" s="26" t="s">
        <v>6115</v>
      </c>
      <c r="J280">
        <f t="shared" si="18"/>
        <v>1</v>
      </c>
      <c r="K280">
        <f t="shared" si="19"/>
        <v>2</v>
      </c>
      <c r="L280">
        <f t="shared" si="20"/>
        <v>6016</v>
      </c>
      <c r="M280">
        <f t="shared" si="21"/>
        <v>197</v>
      </c>
      <c r="N280">
        <v>16</v>
      </c>
      <c r="O280" t="s">
        <v>5666</v>
      </c>
      <c r="P280" t="s">
        <v>21</v>
      </c>
      <c r="Q280" t="s">
        <v>22</v>
      </c>
      <c r="R280" t="s">
        <v>21</v>
      </c>
      <c r="W280">
        <v>181</v>
      </c>
      <c r="X280">
        <v>62</v>
      </c>
      <c r="Y280">
        <v>0</v>
      </c>
      <c r="Z280">
        <v>0</v>
      </c>
    </row>
    <row r="281" spans="1:26" ht="15.95">
      <c r="A281" t="s">
        <v>560</v>
      </c>
      <c r="B281" t="s">
        <v>42</v>
      </c>
      <c r="C281" t="str">
        <f>VLOOKUP(B281, Positions!A$1:B$160, 2, FALSE)</f>
        <v>Midfielder</v>
      </c>
      <c r="D281" t="s">
        <v>290</v>
      </c>
      <c r="E281" t="s">
        <v>5665</v>
      </c>
      <c r="F281" t="s">
        <v>21</v>
      </c>
      <c r="G281" t="str">
        <f>VLOOKUP(E281, Tiers!M$1:P$134, 3, FALSE)</f>
        <v>ENG2</v>
      </c>
      <c r="H281">
        <f>VLOOKUP(G281, Tiers!B$1:C$134, 2, FALSE)</f>
        <v>3</v>
      </c>
      <c r="I281" s="26" t="s">
        <v>6116</v>
      </c>
      <c r="J281">
        <f t="shared" si="18"/>
        <v>1</v>
      </c>
      <c r="K281">
        <f t="shared" si="19"/>
        <v>2</v>
      </c>
      <c r="L281">
        <f t="shared" si="20"/>
        <v>6017</v>
      </c>
      <c r="M281">
        <f t="shared" si="21"/>
        <v>197</v>
      </c>
      <c r="N281">
        <v>16</v>
      </c>
      <c r="O281" t="s">
        <v>5666</v>
      </c>
      <c r="P281" t="s">
        <v>21</v>
      </c>
      <c r="Q281" t="s">
        <v>22</v>
      </c>
      <c r="R281" t="s">
        <v>21</v>
      </c>
      <c r="W281">
        <v>182</v>
      </c>
      <c r="X281">
        <v>70</v>
      </c>
      <c r="Y281">
        <v>0</v>
      </c>
      <c r="Z281">
        <v>0</v>
      </c>
    </row>
    <row r="282" spans="1:26" ht="15.95">
      <c r="A282" t="s">
        <v>561</v>
      </c>
      <c r="B282" t="s">
        <v>166</v>
      </c>
      <c r="C282" t="str">
        <f>VLOOKUP(B282, Positions!A$1:B$160, 2, FALSE)</f>
        <v>Goalkeeper</v>
      </c>
      <c r="D282" t="s">
        <v>175</v>
      </c>
      <c r="E282" t="s">
        <v>62</v>
      </c>
      <c r="F282" t="s">
        <v>21</v>
      </c>
      <c r="G282" t="str">
        <f>VLOOKUP(E282, Tiers!M$1:P$134, 3, FALSE)</f>
        <v>ENG1</v>
      </c>
      <c r="H282">
        <f>VLOOKUP(G282, Tiers!B$1:C$134, 2, FALSE)</f>
        <v>1</v>
      </c>
      <c r="I282" s="26" t="s">
        <v>6117</v>
      </c>
      <c r="J282">
        <f t="shared" si="18"/>
        <v>1</v>
      </c>
      <c r="K282">
        <f t="shared" si="19"/>
        <v>2</v>
      </c>
      <c r="L282">
        <f t="shared" si="20"/>
        <v>6018</v>
      </c>
      <c r="M282">
        <f t="shared" si="21"/>
        <v>197</v>
      </c>
      <c r="N282">
        <v>16</v>
      </c>
      <c r="O282" t="s">
        <v>562</v>
      </c>
      <c r="P282" t="s">
        <v>21</v>
      </c>
      <c r="Q282" t="s">
        <v>22</v>
      </c>
      <c r="R282" t="s">
        <v>21</v>
      </c>
      <c r="S282" t="s">
        <v>563</v>
      </c>
      <c r="W282">
        <v>189</v>
      </c>
      <c r="X282">
        <v>74</v>
      </c>
      <c r="Y282">
        <v>0</v>
      </c>
      <c r="Z282">
        <v>0</v>
      </c>
    </row>
    <row r="283" spans="1:26" ht="15.95">
      <c r="A283" t="s">
        <v>564</v>
      </c>
      <c r="B283" t="s">
        <v>565</v>
      </c>
      <c r="C283" t="str">
        <f>VLOOKUP(B283, Positions!A$1:B$160, 2, FALSE)</f>
        <v>Midfielder</v>
      </c>
      <c r="D283" t="s">
        <v>357</v>
      </c>
      <c r="E283" t="s">
        <v>62</v>
      </c>
      <c r="F283" t="s">
        <v>21</v>
      </c>
      <c r="G283" t="str">
        <f>VLOOKUP(E283, Tiers!M$1:P$134, 3, FALSE)</f>
        <v>ENG1</v>
      </c>
      <c r="H283">
        <f>VLOOKUP(G283, Tiers!B$1:C$134, 2, FALSE)</f>
        <v>1</v>
      </c>
      <c r="I283" s="26" t="s">
        <v>6118</v>
      </c>
      <c r="J283">
        <f t="shared" si="18"/>
        <v>1</v>
      </c>
      <c r="K283">
        <f t="shared" si="19"/>
        <v>2</v>
      </c>
      <c r="L283">
        <f t="shared" si="20"/>
        <v>6019</v>
      </c>
      <c r="M283">
        <f t="shared" si="21"/>
        <v>197</v>
      </c>
      <c r="N283">
        <v>16</v>
      </c>
      <c r="O283" t="s">
        <v>5666</v>
      </c>
      <c r="P283" t="s">
        <v>21</v>
      </c>
      <c r="Q283" t="s">
        <v>22</v>
      </c>
      <c r="R283" t="s">
        <v>21</v>
      </c>
      <c r="W283">
        <v>170</v>
      </c>
      <c r="X283">
        <v>61</v>
      </c>
      <c r="Y283">
        <v>0</v>
      </c>
      <c r="Z283">
        <v>0</v>
      </c>
    </row>
    <row r="284" spans="1:26" ht="15.95">
      <c r="A284" t="s">
        <v>566</v>
      </c>
      <c r="B284" t="s">
        <v>567</v>
      </c>
      <c r="C284" t="str">
        <f>VLOOKUP(B284, Positions!A$1:B$160, 2, FALSE)</f>
        <v>Defender</v>
      </c>
      <c r="D284" t="s">
        <v>27</v>
      </c>
      <c r="E284" t="s">
        <v>5663</v>
      </c>
      <c r="F284" t="s">
        <v>21</v>
      </c>
      <c r="G284" t="str">
        <f>VLOOKUP(E284, Tiers!M$1:P$134, 3, FALSE)</f>
        <v>ENG4</v>
      </c>
      <c r="H284">
        <f>VLOOKUP(G284, Tiers!B$1:C$134, 2, FALSE)</f>
        <v>5</v>
      </c>
      <c r="I284" s="26" t="s">
        <v>6118</v>
      </c>
      <c r="J284">
        <f t="shared" si="18"/>
        <v>1</v>
      </c>
      <c r="K284">
        <f t="shared" si="19"/>
        <v>2</v>
      </c>
      <c r="L284">
        <f t="shared" si="20"/>
        <v>6019</v>
      </c>
      <c r="M284">
        <f t="shared" si="21"/>
        <v>197</v>
      </c>
      <c r="N284">
        <v>16</v>
      </c>
      <c r="O284" t="s">
        <v>568</v>
      </c>
      <c r="P284" t="s">
        <v>21</v>
      </c>
      <c r="Q284" t="s">
        <v>22</v>
      </c>
      <c r="R284" t="s">
        <v>21</v>
      </c>
      <c r="W284">
        <v>187</v>
      </c>
      <c r="X284">
        <v>78</v>
      </c>
      <c r="Y284">
        <v>0</v>
      </c>
      <c r="Z284">
        <v>0</v>
      </c>
    </row>
    <row r="285" spans="1:26" ht="15.95">
      <c r="A285" t="s">
        <v>569</v>
      </c>
      <c r="B285" t="s">
        <v>84</v>
      </c>
      <c r="C285" t="str">
        <f>VLOOKUP(B285, Positions!A$1:B$160, 2, FALSE)</f>
        <v>Midfielder</v>
      </c>
      <c r="D285" t="s">
        <v>37</v>
      </c>
      <c r="E285" t="s">
        <v>5664</v>
      </c>
      <c r="F285" t="s">
        <v>21</v>
      </c>
      <c r="G285" t="str">
        <f>VLOOKUP(E285, Tiers!M$1:P$134, 3, FALSE)</f>
        <v>ENG3</v>
      </c>
      <c r="H285">
        <f>VLOOKUP(G285, Tiers!B$1:C$134, 2, FALSE)</f>
        <v>4</v>
      </c>
      <c r="I285" s="26" t="s">
        <v>6119</v>
      </c>
      <c r="J285">
        <f t="shared" si="18"/>
        <v>1</v>
      </c>
      <c r="K285">
        <f t="shared" si="19"/>
        <v>2</v>
      </c>
      <c r="L285">
        <f t="shared" si="20"/>
        <v>6020</v>
      </c>
      <c r="M285">
        <f t="shared" si="21"/>
        <v>197</v>
      </c>
      <c r="N285">
        <v>16</v>
      </c>
      <c r="O285" t="s">
        <v>275</v>
      </c>
      <c r="P285" t="s">
        <v>21</v>
      </c>
      <c r="Q285" t="s">
        <v>22</v>
      </c>
      <c r="R285" t="s">
        <v>21</v>
      </c>
      <c r="W285">
        <v>171</v>
      </c>
      <c r="X285">
        <v>63</v>
      </c>
      <c r="Y285">
        <v>0</v>
      </c>
      <c r="Z285">
        <v>0</v>
      </c>
    </row>
    <row r="286" spans="1:26" ht="15.95">
      <c r="A286" t="s">
        <v>570</v>
      </c>
      <c r="B286" t="s">
        <v>196</v>
      </c>
      <c r="C286" t="str">
        <f>VLOOKUP(B286, Positions!A$1:B$160, 2, FALSE)</f>
        <v>Defender</v>
      </c>
      <c r="D286" t="s">
        <v>455</v>
      </c>
      <c r="E286" t="s">
        <v>5664</v>
      </c>
      <c r="F286" t="s">
        <v>21</v>
      </c>
      <c r="G286" t="str">
        <f>VLOOKUP(E286, Tiers!M$1:P$134, 3, FALSE)</f>
        <v>ENG3</v>
      </c>
      <c r="H286">
        <f>VLOOKUP(G286, Tiers!B$1:C$134, 2, FALSE)</f>
        <v>4</v>
      </c>
      <c r="I286" s="26" t="s">
        <v>6119</v>
      </c>
      <c r="J286">
        <f t="shared" si="18"/>
        <v>1</v>
      </c>
      <c r="K286">
        <f t="shared" si="19"/>
        <v>2</v>
      </c>
      <c r="L286">
        <f t="shared" si="20"/>
        <v>6020</v>
      </c>
      <c r="M286">
        <f t="shared" si="21"/>
        <v>197</v>
      </c>
      <c r="N286">
        <v>16</v>
      </c>
      <c r="O286" t="s">
        <v>5666</v>
      </c>
      <c r="P286" t="s">
        <v>21</v>
      </c>
      <c r="Q286" t="s">
        <v>22</v>
      </c>
      <c r="R286" t="s">
        <v>21</v>
      </c>
      <c r="W286">
        <v>179</v>
      </c>
      <c r="X286">
        <v>70</v>
      </c>
      <c r="Y286">
        <v>0</v>
      </c>
      <c r="Z286">
        <v>0</v>
      </c>
    </row>
    <row r="287" spans="1:26" ht="15.95">
      <c r="A287" t="s">
        <v>571</v>
      </c>
      <c r="B287" t="s">
        <v>81</v>
      </c>
      <c r="C287" t="str">
        <f>VLOOKUP(B287, Positions!A$1:B$160, 2, FALSE)</f>
        <v>Defender</v>
      </c>
      <c r="D287" t="s">
        <v>98</v>
      </c>
      <c r="E287" t="s">
        <v>5665</v>
      </c>
      <c r="F287" t="s">
        <v>21</v>
      </c>
      <c r="G287" t="str">
        <f>VLOOKUP(E287, Tiers!M$1:P$134, 3, FALSE)</f>
        <v>ENG2</v>
      </c>
      <c r="H287">
        <f>VLOOKUP(G287, Tiers!B$1:C$134, 2, FALSE)</f>
        <v>3</v>
      </c>
      <c r="I287" s="26" t="s">
        <v>6120</v>
      </c>
      <c r="J287">
        <f t="shared" si="18"/>
        <v>1</v>
      </c>
      <c r="K287">
        <f t="shared" si="19"/>
        <v>2</v>
      </c>
      <c r="L287">
        <f t="shared" si="20"/>
        <v>6021</v>
      </c>
      <c r="M287">
        <f t="shared" si="21"/>
        <v>197</v>
      </c>
      <c r="N287">
        <v>16</v>
      </c>
      <c r="O287" t="s">
        <v>5666</v>
      </c>
      <c r="P287" t="s">
        <v>21</v>
      </c>
      <c r="Q287" t="s">
        <v>22</v>
      </c>
      <c r="R287" t="s">
        <v>21</v>
      </c>
      <c r="W287">
        <v>182</v>
      </c>
      <c r="X287">
        <v>70</v>
      </c>
      <c r="Y287">
        <v>0</v>
      </c>
      <c r="Z287">
        <v>0</v>
      </c>
    </row>
    <row r="288" spans="1:26" ht="15.95">
      <c r="A288" t="s">
        <v>572</v>
      </c>
      <c r="B288" t="s">
        <v>42</v>
      </c>
      <c r="C288" t="str">
        <f>VLOOKUP(B288, Positions!A$1:B$160, 2, FALSE)</f>
        <v>Midfielder</v>
      </c>
      <c r="D288" t="s">
        <v>154</v>
      </c>
      <c r="E288" t="s">
        <v>5665</v>
      </c>
      <c r="F288" t="s">
        <v>21</v>
      </c>
      <c r="G288" t="str">
        <f>VLOOKUP(E288, Tiers!M$1:P$134, 3, FALSE)</f>
        <v>ENG2</v>
      </c>
      <c r="H288">
        <f>VLOOKUP(G288, Tiers!B$1:C$134, 2, FALSE)</f>
        <v>3</v>
      </c>
      <c r="I288" s="26" t="s">
        <v>6120</v>
      </c>
      <c r="J288">
        <f t="shared" si="18"/>
        <v>1</v>
      </c>
      <c r="K288">
        <f t="shared" si="19"/>
        <v>2</v>
      </c>
      <c r="L288">
        <f t="shared" si="20"/>
        <v>6021</v>
      </c>
      <c r="M288">
        <f t="shared" si="21"/>
        <v>197</v>
      </c>
      <c r="N288">
        <v>16</v>
      </c>
      <c r="O288" t="s">
        <v>154</v>
      </c>
      <c r="P288" t="s">
        <v>21</v>
      </c>
      <c r="Q288" t="s">
        <v>22</v>
      </c>
      <c r="R288" t="s">
        <v>21</v>
      </c>
      <c r="W288">
        <v>163</v>
      </c>
      <c r="X288">
        <v>55</v>
      </c>
      <c r="Y288">
        <v>0</v>
      </c>
      <c r="Z288">
        <v>0</v>
      </c>
    </row>
    <row r="289" spans="1:26" ht="15.95">
      <c r="A289" t="s">
        <v>573</v>
      </c>
      <c r="B289" t="s">
        <v>81</v>
      </c>
      <c r="C289" t="str">
        <f>VLOOKUP(B289, Positions!A$1:B$160, 2, FALSE)</f>
        <v>Defender</v>
      </c>
      <c r="D289" t="s">
        <v>290</v>
      </c>
      <c r="E289" t="s">
        <v>5665</v>
      </c>
      <c r="F289" t="s">
        <v>21</v>
      </c>
      <c r="G289" t="str">
        <f>VLOOKUP(E289, Tiers!M$1:P$134, 3, FALSE)</f>
        <v>ENG2</v>
      </c>
      <c r="H289">
        <f>VLOOKUP(G289, Tiers!B$1:C$134, 2, FALSE)</f>
        <v>3</v>
      </c>
      <c r="I289" s="26" t="s">
        <v>6120</v>
      </c>
      <c r="J289">
        <f t="shared" si="18"/>
        <v>1</v>
      </c>
      <c r="K289">
        <f t="shared" si="19"/>
        <v>2</v>
      </c>
      <c r="L289">
        <f t="shared" si="20"/>
        <v>6021</v>
      </c>
      <c r="M289">
        <f t="shared" si="21"/>
        <v>197</v>
      </c>
      <c r="N289">
        <v>16</v>
      </c>
      <c r="O289" t="s">
        <v>5666</v>
      </c>
      <c r="P289" t="s">
        <v>21</v>
      </c>
      <c r="Q289" t="s">
        <v>22</v>
      </c>
      <c r="R289" t="s">
        <v>21</v>
      </c>
      <c r="W289">
        <v>191</v>
      </c>
      <c r="X289">
        <v>69</v>
      </c>
      <c r="Y289">
        <v>0</v>
      </c>
      <c r="Z289">
        <v>0</v>
      </c>
    </row>
    <row r="290" spans="1:26" ht="15.95">
      <c r="A290" t="s">
        <v>574</v>
      </c>
      <c r="B290" t="s">
        <v>36</v>
      </c>
      <c r="C290" t="str">
        <f>VLOOKUP(B290, Positions!A$1:B$160, 2, FALSE)</f>
        <v>Midfielder</v>
      </c>
      <c r="D290" t="s">
        <v>217</v>
      </c>
      <c r="E290" t="s">
        <v>5664</v>
      </c>
      <c r="F290" t="s">
        <v>21</v>
      </c>
      <c r="G290" t="str">
        <f>VLOOKUP(E290, Tiers!M$1:P$134, 3, FALSE)</f>
        <v>ENG3</v>
      </c>
      <c r="H290">
        <f>VLOOKUP(G290, Tiers!B$1:C$134, 2, FALSE)</f>
        <v>4</v>
      </c>
      <c r="I290" s="26" t="s">
        <v>6121</v>
      </c>
      <c r="J290">
        <f t="shared" si="18"/>
        <v>1</v>
      </c>
      <c r="K290">
        <f t="shared" si="19"/>
        <v>2</v>
      </c>
      <c r="L290">
        <f t="shared" si="20"/>
        <v>6022</v>
      </c>
      <c r="M290">
        <f t="shared" si="21"/>
        <v>197</v>
      </c>
      <c r="N290">
        <v>16</v>
      </c>
      <c r="O290" t="s">
        <v>5666</v>
      </c>
      <c r="P290" t="s">
        <v>21</v>
      </c>
      <c r="Q290" t="s">
        <v>22</v>
      </c>
      <c r="R290" t="s">
        <v>21</v>
      </c>
      <c r="W290">
        <v>174</v>
      </c>
      <c r="X290">
        <v>65</v>
      </c>
      <c r="Y290">
        <v>0</v>
      </c>
      <c r="Z290">
        <v>0</v>
      </c>
    </row>
    <row r="291" spans="1:26" ht="15.95">
      <c r="A291" t="s">
        <v>575</v>
      </c>
      <c r="B291" t="s">
        <v>16</v>
      </c>
      <c r="C291" t="str">
        <f>VLOOKUP(B291, Positions!A$1:B$160, 2, FALSE)</f>
        <v>Forward</v>
      </c>
      <c r="D291" t="s">
        <v>332</v>
      </c>
      <c r="E291" t="s">
        <v>5665</v>
      </c>
      <c r="F291" t="s">
        <v>21</v>
      </c>
      <c r="G291" t="str">
        <f>VLOOKUP(E291, Tiers!M$1:P$134, 3, FALSE)</f>
        <v>ENG2</v>
      </c>
      <c r="H291">
        <f>VLOOKUP(G291, Tiers!B$1:C$134, 2, FALSE)</f>
        <v>3</v>
      </c>
      <c r="I291" s="26" t="s">
        <v>6121</v>
      </c>
      <c r="J291">
        <f t="shared" si="18"/>
        <v>1</v>
      </c>
      <c r="K291">
        <f t="shared" si="19"/>
        <v>2</v>
      </c>
      <c r="L291">
        <f t="shared" si="20"/>
        <v>6022</v>
      </c>
      <c r="M291">
        <f t="shared" si="21"/>
        <v>197</v>
      </c>
      <c r="N291">
        <v>16</v>
      </c>
      <c r="O291" t="s">
        <v>5666</v>
      </c>
      <c r="P291" t="s">
        <v>21</v>
      </c>
      <c r="Q291" t="s">
        <v>22</v>
      </c>
      <c r="R291" t="s">
        <v>21</v>
      </c>
      <c r="W291">
        <v>171</v>
      </c>
      <c r="X291">
        <v>63</v>
      </c>
      <c r="Y291">
        <v>0</v>
      </c>
      <c r="Z291">
        <v>0</v>
      </c>
    </row>
    <row r="292" spans="1:26" ht="15.95">
      <c r="A292" t="s">
        <v>576</v>
      </c>
      <c r="B292" t="s">
        <v>278</v>
      </c>
      <c r="C292" t="str">
        <f>VLOOKUP(B292, Positions!A$1:B$160, 2, FALSE)</f>
        <v>Midfielder</v>
      </c>
      <c r="D292" t="s">
        <v>229</v>
      </c>
      <c r="E292" t="s">
        <v>5665</v>
      </c>
      <c r="F292" t="s">
        <v>21</v>
      </c>
      <c r="G292" t="str">
        <f>VLOOKUP(E292, Tiers!M$1:P$134, 3, FALSE)</f>
        <v>ENG2</v>
      </c>
      <c r="H292">
        <f>VLOOKUP(G292, Tiers!B$1:C$134, 2, FALSE)</f>
        <v>3</v>
      </c>
      <c r="I292" s="26" t="s">
        <v>6121</v>
      </c>
      <c r="J292">
        <f t="shared" si="18"/>
        <v>1</v>
      </c>
      <c r="K292">
        <f t="shared" si="19"/>
        <v>2</v>
      </c>
      <c r="L292">
        <f t="shared" si="20"/>
        <v>6022</v>
      </c>
      <c r="M292">
        <f t="shared" si="21"/>
        <v>197</v>
      </c>
      <c r="N292">
        <v>16</v>
      </c>
      <c r="O292" t="s">
        <v>577</v>
      </c>
      <c r="P292" t="s">
        <v>21</v>
      </c>
      <c r="Q292" t="s">
        <v>22</v>
      </c>
      <c r="R292" t="s">
        <v>21</v>
      </c>
      <c r="W292">
        <v>173</v>
      </c>
      <c r="X292">
        <v>64</v>
      </c>
      <c r="Y292">
        <v>0</v>
      </c>
      <c r="Z292">
        <v>0</v>
      </c>
    </row>
    <row r="293" spans="1:26" ht="15.95">
      <c r="A293" t="s">
        <v>578</v>
      </c>
      <c r="B293" t="s">
        <v>36</v>
      </c>
      <c r="C293" t="str">
        <f>VLOOKUP(B293, Positions!A$1:B$160, 2, FALSE)</f>
        <v>Midfielder</v>
      </c>
      <c r="D293" t="s">
        <v>579</v>
      </c>
      <c r="E293" t="s">
        <v>5665</v>
      </c>
      <c r="F293" t="s">
        <v>21</v>
      </c>
      <c r="G293" t="str">
        <f>VLOOKUP(E293, Tiers!M$1:P$134, 3, FALSE)</f>
        <v>ENG2</v>
      </c>
      <c r="H293">
        <f>VLOOKUP(G293, Tiers!B$1:C$134, 2, FALSE)</f>
        <v>3</v>
      </c>
      <c r="I293" s="26" t="s">
        <v>6121</v>
      </c>
      <c r="J293">
        <f t="shared" si="18"/>
        <v>1</v>
      </c>
      <c r="K293">
        <f t="shared" si="19"/>
        <v>2</v>
      </c>
      <c r="L293">
        <f t="shared" si="20"/>
        <v>6022</v>
      </c>
      <c r="M293">
        <f t="shared" si="21"/>
        <v>197</v>
      </c>
      <c r="N293">
        <v>16</v>
      </c>
      <c r="O293" t="s">
        <v>163</v>
      </c>
      <c r="P293" t="s">
        <v>21</v>
      </c>
      <c r="Q293" t="s">
        <v>22</v>
      </c>
      <c r="R293" t="s">
        <v>21</v>
      </c>
      <c r="S293" t="s">
        <v>239</v>
      </c>
      <c r="W293">
        <v>183</v>
      </c>
      <c r="X293">
        <v>74</v>
      </c>
      <c r="Y293">
        <v>0</v>
      </c>
      <c r="Z293">
        <v>0</v>
      </c>
    </row>
    <row r="294" spans="1:26" ht="15.95">
      <c r="A294" t="s">
        <v>580</v>
      </c>
      <c r="B294" t="s">
        <v>81</v>
      </c>
      <c r="C294" t="str">
        <f>VLOOKUP(B294, Positions!A$1:B$160, 2, FALSE)</f>
        <v>Defender</v>
      </c>
      <c r="D294" t="s">
        <v>73</v>
      </c>
      <c r="E294" t="s">
        <v>5664</v>
      </c>
      <c r="F294" t="s">
        <v>21</v>
      </c>
      <c r="G294" t="str">
        <f>VLOOKUP(E294, Tiers!M$1:P$134, 3, FALSE)</f>
        <v>ENG3</v>
      </c>
      <c r="H294">
        <f>VLOOKUP(G294, Tiers!B$1:C$134, 2, FALSE)</f>
        <v>4</v>
      </c>
      <c r="I294" s="26" t="s">
        <v>6121</v>
      </c>
      <c r="J294">
        <f t="shared" si="18"/>
        <v>1</v>
      </c>
      <c r="K294">
        <f t="shared" si="19"/>
        <v>2</v>
      </c>
      <c r="L294">
        <f t="shared" si="20"/>
        <v>6022</v>
      </c>
      <c r="M294">
        <f t="shared" si="21"/>
        <v>197</v>
      </c>
      <c r="N294">
        <v>16</v>
      </c>
      <c r="O294" t="s">
        <v>5666</v>
      </c>
      <c r="P294" t="s">
        <v>21</v>
      </c>
      <c r="Q294" t="s">
        <v>22</v>
      </c>
      <c r="R294" t="s">
        <v>21</v>
      </c>
      <c r="W294">
        <v>186</v>
      </c>
      <c r="X294">
        <v>73</v>
      </c>
      <c r="Y294">
        <v>0</v>
      </c>
      <c r="Z294">
        <v>0</v>
      </c>
    </row>
    <row r="295" spans="1:26" ht="15.95">
      <c r="A295" t="s">
        <v>581</v>
      </c>
      <c r="B295" t="s">
        <v>36</v>
      </c>
      <c r="C295" t="str">
        <f>VLOOKUP(B295, Positions!A$1:B$160, 2, FALSE)</f>
        <v>Midfielder</v>
      </c>
      <c r="D295" t="s">
        <v>449</v>
      </c>
      <c r="E295" t="s">
        <v>5664</v>
      </c>
      <c r="F295" t="s">
        <v>21</v>
      </c>
      <c r="G295" t="str">
        <f>VLOOKUP(E295, Tiers!M$1:P$134, 3, FALSE)</f>
        <v>ENG3</v>
      </c>
      <c r="H295">
        <f>VLOOKUP(G295, Tiers!B$1:C$134, 2, FALSE)</f>
        <v>4</v>
      </c>
      <c r="I295" s="26" t="s">
        <v>6121</v>
      </c>
      <c r="J295">
        <f t="shared" si="18"/>
        <v>1</v>
      </c>
      <c r="K295">
        <f t="shared" si="19"/>
        <v>2</v>
      </c>
      <c r="L295">
        <f t="shared" si="20"/>
        <v>6022</v>
      </c>
      <c r="M295">
        <f t="shared" si="21"/>
        <v>197</v>
      </c>
      <c r="N295">
        <v>16</v>
      </c>
      <c r="O295" t="s">
        <v>5666</v>
      </c>
      <c r="P295" t="s">
        <v>21</v>
      </c>
      <c r="Q295" t="s">
        <v>22</v>
      </c>
      <c r="R295" t="s">
        <v>21</v>
      </c>
      <c r="W295">
        <v>176</v>
      </c>
      <c r="X295">
        <v>66</v>
      </c>
      <c r="Y295">
        <v>0</v>
      </c>
      <c r="Z295">
        <v>0</v>
      </c>
    </row>
    <row r="296" spans="1:26" ht="15.95">
      <c r="A296" t="s">
        <v>582</v>
      </c>
      <c r="B296" t="s">
        <v>360</v>
      </c>
      <c r="C296" t="str">
        <f>VLOOKUP(B296, Positions!A$1:B$160, 2, FALSE)</f>
        <v>Defender</v>
      </c>
      <c r="D296" t="s">
        <v>61</v>
      </c>
      <c r="E296" t="s">
        <v>62</v>
      </c>
      <c r="F296" t="s">
        <v>21</v>
      </c>
      <c r="G296" t="str">
        <f>VLOOKUP(E296, Tiers!M$1:P$134, 3, FALSE)</f>
        <v>ENG1</v>
      </c>
      <c r="H296">
        <f>VLOOKUP(G296, Tiers!B$1:C$134, 2, FALSE)</f>
        <v>1</v>
      </c>
      <c r="I296" s="26" t="s">
        <v>6121</v>
      </c>
      <c r="J296">
        <f t="shared" si="18"/>
        <v>1</v>
      </c>
      <c r="K296">
        <f t="shared" si="19"/>
        <v>2</v>
      </c>
      <c r="L296">
        <f t="shared" si="20"/>
        <v>6022</v>
      </c>
      <c r="M296">
        <f t="shared" si="21"/>
        <v>197</v>
      </c>
      <c r="N296">
        <v>16</v>
      </c>
      <c r="O296" t="s">
        <v>5666</v>
      </c>
      <c r="P296" t="s">
        <v>21</v>
      </c>
      <c r="Q296" t="s">
        <v>22</v>
      </c>
      <c r="R296" t="s">
        <v>21</v>
      </c>
      <c r="W296">
        <v>176</v>
      </c>
      <c r="X296">
        <v>63</v>
      </c>
      <c r="Y296">
        <v>0</v>
      </c>
      <c r="Z296">
        <v>0</v>
      </c>
    </row>
    <row r="297" spans="1:26" ht="15.95">
      <c r="A297" t="s">
        <v>583</v>
      </c>
      <c r="B297" t="s">
        <v>47</v>
      </c>
      <c r="C297" t="str">
        <f>VLOOKUP(B297, Positions!A$1:B$160, 2, FALSE)</f>
        <v>Forward</v>
      </c>
      <c r="D297" t="s">
        <v>103</v>
      </c>
      <c r="E297" t="s">
        <v>5665</v>
      </c>
      <c r="F297" t="s">
        <v>21</v>
      </c>
      <c r="G297" t="str">
        <f>VLOOKUP(E297, Tiers!M$1:P$134, 3, FALSE)</f>
        <v>ENG2</v>
      </c>
      <c r="H297">
        <f>VLOOKUP(G297, Tiers!B$1:C$134, 2, FALSE)</f>
        <v>3</v>
      </c>
      <c r="I297" s="26" t="s">
        <v>6122</v>
      </c>
      <c r="J297">
        <f t="shared" si="18"/>
        <v>1</v>
      </c>
      <c r="K297">
        <f t="shared" si="19"/>
        <v>2</v>
      </c>
      <c r="L297">
        <f t="shared" si="20"/>
        <v>6023</v>
      </c>
      <c r="M297">
        <f t="shared" si="21"/>
        <v>197</v>
      </c>
      <c r="N297">
        <v>16</v>
      </c>
      <c r="O297" t="s">
        <v>5666</v>
      </c>
      <c r="P297" t="s">
        <v>21</v>
      </c>
      <c r="Q297" t="s">
        <v>22</v>
      </c>
      <c r="R297" t="s">
        <v>21</v>
      </c>
      <c r="W297">
        <v>181</v>
      </c>
      <c r="X297">
        <v>62</v>
      </c>
      <c r="Y297">
        <v>0</v>
      </c>
      <c r="Z297">
        <v>0</v>
      </c>
    </row>
    <row r="298" spans="1:26" ht="15.95">
      <c r="A298" t="s">
        <v>584</v>
      </c>
      <c r="B298" t="s">
        <v>31</v>
      </c>
      <c r="C298" t="str">
        <f>VLOOKUP(B298, Positions!A$1:B$160, 2, FALSE)</f>
        <v>Defender</v>
      </c>
      <c r="D298" t="s">
        <v>412</v>
      </c>
      <c r="E298" t="s">
        <v>5664</v>
      </c>
      <c r="F298" t="s">
        <v>21</v>
      </c>
      <c r="G298" t="str">
        <f>VLOOKUP(E298, Tiers!M$1:P$134, 3, FALSE)</f>
        <v>ENG3</v>
      </c>
      <c r="H298">
        <f>VLOOKUP(G298, Tiers!B$1:C$134, 2, FALSE)</f>
        <v>4</v>
      </c>
      <c r="I298" s="26" t="s">
        <v>6122</v>
      </c>
      <c r="J298">
        <f t="shared" si="18"/>
        <v>1</v>
      </c>
      <c r="K298">
        <f t="shared" si="19"/>
        <v>2</v>
      </c>
      <c r="L298">
        <f t="shared" si="20"/>
        <v>6023</v>
      </c>
      <c r="M298">
        <f t="shared" si="21"/>
        <v>197</v>
      </c>
      <c r="N298">
        <v>16</v>
      </c>
      <c r="O298" t="s">
        <v>5666</v>
      </c>
      <c r="P298" t="s">
        <v>21</v>
      </c>
      <c r="Q298" t="s">
        <v>22</v>
      </c>
      <c r="R298" t="s">
        <v>21</v>
      </c>
      <c r="W298">
        <v>181</v>
      </c>
      <c r="X298">
        <v>68</v>
      </c>
      <c r="Y298">
        <v>0</v>
      </c>
      <c r="Z298">
        <v>0</v>
      </c>
    </row>
    <row r="299" spans="1:26" ht="15.95">
      <c r="A299" t="s">
        <v>585</v>
      </c>
      <c r="B299" t="s">
        <v>249</v>
      </c>
      <c r="C299" t="str">
        <f>VLOOKUP(B299, Positions!A$1:B$160, 2, FALSE)</f>
        <v>Midfielder</v>
      </c>
      <c r="D299" t="s">
        <v>182</v>
      </c>
      <c r="E299" t="s">
        <v>62</v>
      </c>
      <c r="F299" t="s">
        <v>21</v>
      </c>
      <c r="G299" t="str">
        <f>VLOOKUP(E299, Tiers!M$1:P$134, 3, FALSE)</f>
        <v>ENG1</v>
      </c>
      <c r="H299">
        <f>VLOOKUP(G299, Tiers!B$1:C$134, 2, FALSE)</f>
        <v>1</v>
      </c>
      <c r="I299" s="26" t="s">
        <v>6123</v>
      </c>
      <c r="J299">
        <f t="shared" si="18"/>
        <v>1</v>
      </c>
      <c r="K299">
        <f t="shared" si="19"/>
        <v>2</v>
      </c>
      <c r="L299">
        <f t="shared" si="20"/>
        <v>6024</v>
      </c>
      <c r="M299">
        <f t="shared" si="21"/>
        <v>197</v>
      </c>
      <c r="N299">
        <v>16</v>
      </c>
      <c r="O299" t="s">
        <v>586</v>
      </c>
      <c r="P299" t="s">
        <v>21</v>
      </c>
      <c r="Q299" t="s">
        <v>22</v>
      </c>
      <c r="R299" t="s">
        <v>21</v>
      </c>
      <c r="W299">
        <v>184</v>
      </c>
      <c r="X299">
        <v>72</v>
      </c>
      <c r="Y299">
        <v>0</v>
      </c>
      <c r="Z299">
        <v>0</v>
      </c>
    </row>
    <row r="300" spans="1:26" ht="15.95">
      <c r="A300" t="s">
        <v>587</v>
      </c>
      <c r="B300" t="s">
        <v>166</v>
      </c>
      <c r="C300" t="str">
        <f>VLOOKUP(B300, Positions!A$1:B$160, 2, FALSE)</f>
        <v>Goalkeeper</v>
      </c>
      <c r="D300" t="s">
        <v>141</v>
      </c>
      <c r="E300" t="s">
        <v>62</v>
      </c>
      <c r="F300" t="s">
        <v>21</v>
      </c>
      <c r="G300" t="str">
        <f>VLOOKUP(E300, Tiers!M$1:P$134, 3, FALSE)</f>
        <v>ENG1</v>
      </c>
      <c r="H300">
        <f>VLOOKUP(G300, Tiers!B$1:C$134, 2, FALSE)</f>
        <v>1</v>
      </c>
      <c r="I300" s="26" t="s">
        <v>6123</v>
      </c>
      <c r="J300">
        <f t="shared" si="18"/>
        <v>1</v>
      </c>
      <c r="K300">
        <f t="shared" si="19"/>
        <v>2</v>
      </c>
      <c r="L300">
        <f t="shared" si="20"/>
        <v>6024</v>
      </c>
      <c r="M300">
        <f t="shared" si="21"/>
        <v>197</v>
      </c>
      <c r="N300">
        <v>16</v>
      </c>
      <c r="O300" t="s">
        <v>5666</v>
      </c>
      <c r="P300" t="s">
        <v>21</v>
      </c>
      <c r="Q300" t="s">
        <v>22</v>
      </c>
      <c r="R300" t="s">
        <v>21</v>
      </c>
      <c r="W300">
        <v>191</v>
      </c>
      <c r="X300">
        <v>75</v>
      </c>
      <c r="Y300">
        <v>0</v>
      </c>
      <c r="Z300">
        <v>0</v>
      </c>
    </row>
    <row r="301" spans="1:26" ht="15.95">
      <c r="A301" t="s">
        <v>588</v>
      </c>
      <c r="B301" t="s">
        <v>42</v>
      </c>
      <c r="C301" t="str">
        <f>VLOOKUP(B301, Positions!A$1:B$160, 2, FALSE)</f>
        <v>Midfielder</v>
      </c>
      <c r="D301" t="s">
        <v>530</v>
      </c>
      <c r="E301" t="s">
        <v>62</v>
      </c>
      <c r="F301" t="s">
        <v>21</v>
      </c>
      <c r="G301" t="str">
        <f>VLOOKUP(E301, Tiers!M$1:P$134, 3, FALSE)</f>
        <v>ENG1</v>
      </c>
      <c r="H301">
        <f>VLOOKUP(G301, Tiers!B$1:C$134, 2, FALSE)</f>
        <v>1</v>
      </c>
      <c r="I301" s="26" t="s">
        <v>6123</v>
      </c>
      <c r="J301">
        <f t="shared" si="18"/>
        <v>1</v>
      </c>
      <c r="K301">
        <f t="shared" si="19"/>
        <v>2</v>
      </c>
      <c r="L301">
        <f t="shared" si="20"/>
        <v>6024</v>
      </c>
      <c r="M301">
        <f t="shared" si="21"/>
        <v>197</v>
      </c>
      <c r="N301">
        <v>16</v>
      </c>
      <c r="O301" t="s">
        <v>530</v>
      </c>
      <c r="P301" t="s">
        <v>21</v>
      </c>
      <c r="Q301" t="s">
        <v>22</v>
      </c>
      <c r="R301" t="s">
        <v>21</v>
      </c>
      <c r="S301" t="s">
        <v>421</v>
      </c>
      <c r="W301">
        <v>179</v>
      </c>
      <c r="X301">
        <v>71</v>
      </c>
      <c r="Y301">
        <v>0</v>
      </c>
      <c r="Z301">
        <v>0</v>
      </c>
    </row>
    <row r="302" spans="1:26" ht="15.95">
      <c r="A302" t="s">
        <v>589</v>
      </c>
      <c r="B302" t="s">
        <v>278</v>
      </c>
      <c r="C302" t="str">
        <f>VLOOKUP(B302, Positions!A$1:B$160, 2, FALSE)</f>
        <v>Midfielder</v>
      </c>
      <c r="D302" t="s">
        <v>395</v>
      </c>
      <c r="E302" t="s">
        <v>5665</v>
      </c>
      <c r="F302" t="s">
        <v>21</v>
      </c>
      <c r="G302" t="str">
        <f>VLOOKUP(E302, Tiers!M$1:P$134, 3, FALSE)</f>
        <v>ENG2</v>
      </c>
      <c r="H302">
        <f>VLOOKUP(G302, Tiers!B$1:C$134, 2, FALSE)</f>
        <v>3</v>
      </c>
      <c r="I302" s="26" t="s">
        <v>6123</v>
      </c>
      <c r="J302">
        <f t="shared" si="18"/>
        <v>1</v>
      </c>
      <c r="K302">
        <f t="shared" si="19"/>
        <v>2</v>
      </c>
      <c r="L302">
        <f t="shared" si="20"/>
        <v>6024</v>
      </c>
      <c r="M302">
        <f t="shared" si="21"/>
        <v>197</v>
      </c>
      <c r="N302">
        <v>16</v>
      </c>
      <c r="O302" t="s">
        <v>74</v>
      </c>
      <c r="P302" t="s">
        <v>21</v>
      </c>
      <c r="Q302" t="s">
        <v>22</v>
      </c>
      <c r="R302" t="s">
        <v>21</v>
      </c>
      <c r="S302" t="s">
        <v>491</v>
      </c>
      <c r="W302">
        <v>173</v>
      </c>
      <c r="X302">
        <v>60</v>
      </c>
      <c r="Y302">
        <v>0</v>
      </c>
      <c r="Z302">
        <v>0</v>
      </c>
    </row>
    <row r="303" spans="1:26" ht="15.95">
      <c r="A303" t="s">
        <v>590</v>
      </c>
      <c r="B303" t="s">
        <v>16</v>
      </c>
      <c r="C303" t="str">
        <f>VLOOKUP(B303, Positions!A$1:B$160, 2, FALSE)</f>
        <v>Forward</v>
      </c>
      <c r="D303" t="s">
        <v>177</v>
      </c>
      <c r="E303" t="s">
        <v>5663</v>
      </c>
      <c r="F303" t="s">
        <v>21</v>
      </c>
      <c r="G303" t="str">
        <f>VLOOKUP(E303, Tiers!M$1:P$134, 3, FALSE)</f>
        <v>ENG4</v>
      </c>
      <c r="H303">
        <f>VLOOKUP(G303, Tiers!B$1:C$134, 2, FALSE)</f>
        <v>5</v>
      </c>
      <c r="I303" s="26" t="s">
        <v>6124</v>
      </c>
      <c r="J303">
        <f t="shared" si="18"/>
        <v>1</v>
      </c>
      <c r="K303">
        <f t="shared" si="19"/>
        <v>2</v>
      </c>
      <c r="L303">
        <f t="shared" si="20"/>
        <v>6025</v>
      </c>
      <c r="M303">
        <f t="shared" si="21"/>
        <v>198</v>
      </c>
      <c r="N303">
        <v>16</v>
      </c>
      <c r="O303" t="s">
        <v>5666</v>
      </c>
      <c r="P303" t="s">
        <v>21</v>
      </c>
      <c r="Q303" t="s">
        <v>22</v>
      </c>
      <c r="R303" t="s">
        <v>21</v>
      </c>
      <c r="W303">
        <v>184</v>
      </c>
      <c r="X303">
        <v>57</v>
      </c>
      <c r="Y303">
        <v>0</v>
      </c>
      <c r="Z303">
        <v>0</v>
      </c>
    </row>
    <row r="304" spans="1:26" ht="15.95">
      <c r="A304" t="s">
        <v>591</v>
      </c>
      <c r="B304" t="s">
        <v>55</v>
      </c>
      <c r="C304" t="str">
        <f>VLOOKUP(B304, Positions!A$1:B$160, 2, FALSE)</f>
        <v>Forward</v>
      </c>
      <c r="D304" t="s">
        <v>592</v>
      </c>
      <c r="E304" t="s">
        <v>5666</v>
      </c>
      <c r="F304" t="s">
        <v>21</v>
      </c>
      <c r="G304" t="str">
        <f>VLOOKUP(E304, Tiers!M$1:P$134, 3, FALSE)</f>
        <v>NONE</v>
      </c>
      <c r="H304">
        <f>VLOOKUP(G304, Tiers!B$1:C$134, 2, FALSE)</f>
        <v>7</v>
      </c>
      <c r="I304" s="26" t="s">
        <v>6124</v>
      </c>
      <c r="J304">
        <f t="shared" si="18"/>
        <v>1</v>
      </c>
      <c r="K304">
        <f t="shared" si="19"/>
        <v>2</v>
      </c>
      <c r="L304">
        <f t="shared" si="20"/>
        <v>6025</v>
      </c>
      <c r="M304">
        <f t="shared" si="21"/>
        <v>198</v>
      </c>
      <c r="N304">
        <v>16</v>
      </c>
      <c r="O304" t="s">
        <v>5666</v>
      </c>
      <c r="P304" t="s">
        <v>21</v>
      </c>
      <c r="Q304" t="s">
        <v>22</v>
      </c>
      <c r="R304" t="s">
        <v>21</v>
      </c>
      <c r="W304">
        <v>174</v>
      </c>
      <c r="X304">
        <v>66</v>
      </c>
      <c r="Y304">
        <v>0</v>
      </c>
      <c r="Z304">
        <v>0</v>
      </c>
    </row>
    <row r="305" spans="1:26" ht="15.95">
      <c r="A305" t="s">
        <v>593</v>
      </c>
      <c r="B305" t="s">
        <v>360</v>
      </c>
      <c r="C305" t="str">
        <f>VLOOKUP(B305, Positions!A$1:B$160, 2, FALSE)</f>
        <v>Defender</v>
      </c>
      <c r="D305" t="s">
        <v>579</v>
      </c>
      <c r="E305" t="s">
        <v>5665</v>
      </c>
      <c r="F305" t="s">
        <v>21</v>
      </c>
      <c r="G305" t="str">
        <f>VLOOKUP(E305, Tiers!M$1:P$134, 3, FALSE)</f>
        <v>ENG2</v>
      </c>
      <c r="H305">
        <f>VLOOKUP(G305, Tiers!B$1:C$134, 2, FALSE)</f>
        <v>3</v>
      </c>
      <c r="I305" s="26" t="s">
        <v>6124</v>
      </c>
      <c r="J305">
        <f t="shared" si="18"/>
        <v>1</v>
      </c>
      <c r="K305">
        <f t="shared" si="19"/>
        <v>2</v>
      </c>
      <c r="L305">
        <f t="shared" si="20"/>
        <v>6025</v>
      </c>
      <c r="M305">
        <f t="shared" si="21"/>
        <v>198</v>
      </c>
      <c r="N305">
        <v>16</v>
      </c>
      <c r="O305" t="s">
        <v>163</v>
      </c>
      <c r="P305" t="s">
        <v>21</v>
      </c>
      <c r="Q305" t="s">
        <v>22</v>
      </c>
      <c r="R305" t="s">
        <v>21</v>
      </c>
      <c r="S305" t="s">
        <v>594</v>
      </c>
      <c r="W305">
        <v>178</v>
      </c>
      <c r="X305">
        <v>78</v>
      </c>
      <c r="Y305">
        <v>0</v>
      </c>
      <c r="Z305">
        <v>0</v>
      </c>
    </row>
    <row r="306" spans="1:26" ht="15.95">
      <c r="A306" t="s">
        <v>595</v>
      </c>
      <c r="B306" t="s">
        <v>111</v>
      </c>
      <c r="C306" t="str">
        <f>VLOOKUP(B306, Positions!A$1:B$160, 2, FALSE)</f>
        <v>Forward</v>
      </c>
      <c r="D306" t="s">
        <v>154</v>
      </c>
      <c r="E306" t="s">
        <v>5665</v>
      </c>
      <c r="F306" t="s">
        <v>21</v>
      </c>
      <c r="G306" t="str">
        <f>VLOOKUP(E306, Tiers!M$1:P$134, 3, FALSE)</f>
        <v>ENG2</v>
      </c>
      <c r="H306">
        <f>VLOOKUP(G306, Tiers!B$1:C$134, 2, FALSE)</f>
        <v>3</v>
      </c>
      <c r="I306" s="26" t="s">
        <v>6124</v>
      </c>
      <c r="J306">
        <f t="shared" si="18"/>
        <v>1</v>
      </c>
      <c r="K306">
        <f t="shared" si="19"/>
        <v>2</v>
      </c>
      <c r="L306">
        <f t="shared" si="20"/>
        <v>6025</v>
      </c>
      <c r="M306">
        <f t="shared" si="21"/>
        <v>198</v>
      </c>
      <c r="N306">
        <v>16</v>
      </c>
      <c r="O306" t="s">
        <v>596</v>
      </c>
      <c r="P306" t="s">
        <v>21</v>
      </c>
      <c r="Q306" t="s">
        <v>22</v>
      </c>
      <c r="R306" t="s">
        <v>21</v>
      </c>
      <c r="W306">
        <v>176</v>
      </c>
      <c r="X306">
        <v>64</v>
      </c>
      <c r="Y306">
        <v>0</v>
      </c>
      <c r="Z306">
        <v>0</v>
      </c>
    </row>
    <row r="307" spans="1:26" ht="15.95">
      <c r="A307" t="s">
        <v>597</v>
      </c>
      <c r="B307" t="s">
        <v>16</v>
      </c>
      <c r="C307" t="str">
        <f>VLOOKUP(B307, Positions!A$1:B$160, 2, FALSE)</f>
        <v>Forward</v>
      </c>
      <c r="D307" t="s">
        <v>200</v>
      </c>
      <c r="E307" t="s">
        <v>5664</v>
      </c>
      <c r="F307" t="s">
        <v>21</v>
      </c>
      <c r="G307" t="str">
        <f>VLOOKUP(E307, Tiers!M$1:P$134, 3, FALSE)</f>
        <v>ENG3</v>
      </c>
      <c r="H307">
        <f>VLOOKUP(G307, Tiers!B$1:C$134, 2, FALSE)</f>
        <v>4</v>
      </c>
      <c r="I307" s="26" t="s">
        <v>6125</v>
      </c>
      <c r="J307">
        <f t="shared" si="18"/>
        <v>12</v>
      </c>
      <c r="K307">
        <f t="shared" si="19"/>
        <v>2</v>
      </c>
      <c r="L307">
        <f t="shared" si="20"/>
        <v>6026</v>
      </c>
      <c r="M307">
        <f t="shared" si="21"/>
        <v>198</v>
      </c>
      <c r="N307">
        <v>16</v>
      </c>
      <c r="O307" t="s">
        <v>5790</v>
      </c>
      <c r="P307" t="s">
        <v>21</v>
      </c>
      <c r="Q307" t="s">
        <v>22</v>
      </c>
      <c r="R307" t="s">
        <v>21</v>
      </c>
      <c r="W307">
        <v>176</v>
      </c>
      <c r="X307">
        <v>77</v>
      </c>
      <c r="Y307">
        <v>0</v>
      </c>
      <c r="Z307">
        <v>0</v>
      </c>
    </row>
    <row r="308" spans="1:26" ht="15.95">
      <c r="A308" t="s">
        <v>598</v>
      </c>
      <c r="B308" t="s">
        <v>31</v>
      </c>
      <c r="C308" t="str">
        <f>VLOOKUP(B308, Positions!A$1:B$160, 2, FALSE)</f>
        <v>Defender</v>
      </c>
      <c r="D308" t="s">
        <v>136</v>
      </c>
      <c r="E308" t="s">
        <v>5665</v>
      </c>
      <c r="F308" t="s">
        <v>21</v>
      </c>
      <c r="G308" t="str">
        <f>VLOOKUP(E308, Tiers!M$1:P$134, 3, FALSE)</f>
        <v>ENG2</v>
      </c>
      <c r="H308">
        <f>VLOOKUP(G308, Tiers!B$1:C$134, 2, FALSE)</f>
        <v>3</v>
      </c>
      <c r="I308" s="26" t="s">
        <v>6125</v>
      </c>
      <c r="J308">
        <f t="shared" si="18"/>
        <v>12</v>
      </c>
      <c r="K308">
        <f t="shared" si="19"/>
        <v>2</v>
      </c>
      <c r="L308">
        <f t="shared" si="20"/>
        <v>6026</v>
      </c>
      <c r="M308">
        <f t="shared" si="21"/>
        <v>198</v>
      </c>
      <c r="N308">
        <v>16</v>
      </c>
      <c r="O308" t="s">
        <v>5666</v>
      </c>
      <c r="P308" t="s">
        <v>21</v>
      </c>
      <c r="Q308" t="s">
        <v>22</v>
      </c>
      <c r="R308" t="s">
        <v>21</v>
      </c>
      <c r="W308">
        <v>181</v>
      </c>
      <c r="X308">
        <v>69</v>
      </c>
      <c r="Y308">
        <v>0</v>
      </c>
      <c r="Z308">
        <v>0</v>
      </c>
    </row>
    <row r="309" spans="1:26" ht="15.95">
      <c r="A309" t="s">
        <v>599</v>
      </c>
      <c r="B309" t="s">
        <v>16</v>
      </c>
      <c r="C309" t="str">
        <f>VLOOKUP(B309, Positions!A$1:B$160, 2, FALSE)</f>
        <v>Forward</v>
      </c>
      <c r="D309" t="s">
        <v>73</v>
      </c>
      <c r="E309" t="s">
        <v>5664</v>
      </c>
      <c r="F309" t="s">
        <v>21</v>
      </c>
      <c r="G309" t="str">
        <f>VLOOKUP(E309, Tiers!M$1:P$134, 3, FALSE)</f>
        <v>ENG3</v>
      </c>
      <c r="H309">
        <f>VLOOKUP(G309, Tiers!B$1:C$134, 2, FALSE)</f>
        <v>4</v>
      </c>
      <c r="I309" s="26" t="s">
        <v>6125</v>
      </c>
      <c r="J309">
        <f t="shared" si="18"/>
        <v>12</v>
      </c>
      <c r="K309">
        <f t="shared" si="19"/>
        <v>2</v>
      </c>
      <c r="L309">
        <f t="shared" si="20"/>
        <v>6026</v>
      </c>
      <c r="M309">
        <f t="shared" si="21"/>
        <v>198</v>
      </c>
      <c r="N309">
        <v>16</v>
      </c>
      <c r="O309" t="s">
        <v>5666</v>
      </c>
      <c r="P309" t="s">
        <v>21</v>
      </c>
      <c r="Q309" t="s">
        <v>22</v>
      </c>
      <c r="R309" t="s">
        <v>21</v>
      </c>
      <c r="W309">
        <v>181</v>
      </c>
      <c r="X309">
        <v>70</v>
      </c>
      <c r="Y309">
        <v>0</v>
      </c>
      <c r="Z309">
        <v>0</v>
      </c>
    </row>
    <row r="310" spans="1:26" ht="15.95">
      <c r="A310" t="s">
        <v>600</v>
      </c>
      <c r="B310" t="s">
        <v>212</v>
      </c>
      <c r="C310" t="str">
        <f>VLOOKUP(B310, Positions!A$1:B$160, 2, FALSE)</f>
        <v>Midfielder</v>
      </c>
      <c r="D310" t="s">
        <v>217</v>
      </c>
      <c r="E310" t="s">
        <v>5664</v>
      </c>
      <c r="F310" t="s">
        <v>21</v>
      </c>
      <c r="G310" t="str">
        <f>VLOOKUP(E310, Tiers!M$1:P$134, 3, FALSE)</f>
        <v>ENG3</v>
      </c>
      <c r="H310">
        <f>VLOOKUP(G310, Tiers!B$1:C$134, 2, FALSE)</f>
        <v>4</v>
      </c>
      <c r="I310" s="26" t="s">
        <v>6125</v>
      </c>
      <c r="J310">
        <f t="shared" si="18"/>
        <v>12</v>
      </c>
      <c r="K310">
        <f t="shared" si="19"/>
        <v>2</v>
      </c>
      <c r="L310">
        <f t="shared" si="20"/>
        <v>6026</v>
      </c>
      <c r="M310">
        <f t="shared" si="21"/>
        <v>198</v>
      </c>
      <c r="N310">
        <v>16</v>
      </c>
      <c r="O310" t="s">
        <v>5666</v>
      </c>
      <c r="P310" t="s">
        <v>21</v>
      </c>
      <c r="Q310" t="s">
        <v>22</v>
      </c>
      <c r="R310" t="s">
        <v>21</v>
      </c>
      <c r="W310">
        <v>177</v>
      </c>
      <c r="X310">
        <v>67</v>
      </c>
      <c r="Y310">
        <v>0</v>
      </c>
      <c r="Z310">
        <v>0</v>
      </c>
    </row>
    <row r="311" spans="1:26" ht="15.95">
      <c r="A311" t="s">
        <v>601</v>
      </c>
      <c r="B311" t="s">
        <v>42</v>
      </c>
      <c r="C311" t="str">
        <f>VLOOKUP(B311, Positions!A$1:B$160, 2, FALSE)</f>
        <v>Midfielder</v>
      </c>
      <c r="D311" t="s">
        <v>32</v>
      </c>
      <c r="E311" t="s">
        <v>5663</v>
      </c>
      <c r="F311" t="s">
        <v>21</v>
      </c>
      <c r="G311" t="str">
        <f>VLOOKUP(E311, Tiers!M$1:P$134, 3, FALSE)</f>
        <v>ENG4</v>
      </c>
      <c r="H311">
        <f>VLOOKUP(G311, Tiers!B$1:C$134, 2, FALSE)</f>
        <v>5</v>
      </c>
      <c r="I311" s="26" t="s">
        <v>6125</v>
      </c>
      <c r="J311">
        <f t="shared" si="18"/>
        <v>12</v>
      </c>
      <c r="K311">
        <f t="shared" si="19"/>
        <v>2</v>
      </c>
      <c r="L311">
        <f t="shared" si="20"/>
        <v>6026</v>
      </c>
      <c r="M311">
        <f t="shared" si="21"/>
        <v>198</v>
      </c>
      <c r="N311">
        <v>16</v>
      </c>
      <c r="O311" t="s">
        <v>5666</v>
      </c>
      <c r="P311" t="s">
        <v>21</v>
      </c>
      <c r="Q311" t="s">
        <v>22</v>
      </c>
      <c r="R311" t="s">
        <v>21</v>
      </c>
      <c r="W311">
        <v>184</v>
      </c>
      <c r="X311">
        <v>72</v>
      </c>
      <c r="Y311">
        <v>0</v>
      </c>
      <c r="Z311">
        <v>0</v>
      </c>
    </row>
    <row r="312" spans="1:26" ht="15.95">
      <c r="A312" t="s">
        <v>602</v>
      </c>
      <c r="B312" t="s">
        <v>16</v>
      </c>
      <c r="C312" t="str">
        <f>VLOOKUP(B312, Positions!A$1:B$160, 2, FALSE)</f>
        <v>Forward</v>
      </c>
      <c r="D312" t="s">
        <v>112</v>
      </c>
      <c r="E312" t="s">
        <v>5664</v>
      </c>
      <c r="F312" t="s">
        <v>21</v>
      </c>
      <c r="G312" t="str">
        <f>VLOOKUP(E312, Tiers!M$1:P$134, 3, FALSE)</f>
        <v>ENG3</v>
      </c>
      <c r="H312">
        <f>VLOOKUP(G312, Tiers!B$1:C$134, 2, FALSE)</f>
        <v>4</v>
      </c>
      <c r="I312" s="26" t="s">
        <v>6125</v>
      </c>
      <c r="J312">
        <f t="shared" si="18"/>
        <v>12</v>
      </c>
      <c r="K312">
        <f t="shared" si="19"/>
        <v>2</v>
      </c>
      <c r="L312">
        <f t="shared" si="20"/>
        <v>6026</v>
      </c>
      <c r="M312">
        <f t="shared" si="21"/>
        <v>198</v>
      </c>
      <c r="N312">
        <v>16</v>
      </c>
      <c r="O312" t="s">
        <v>5666</v>
      </c>
      <c r="P312" t="s">
        <v>21</v>
      </c>
      <c r="Q312" t="s">
        <v>22</v>
      </c>
      <c r="R312" t="s">
        <v>21</v>
      </c>
      <c r="W312">
        <v>182</v>
      </c>
      <c r="X312">
        <v>68</v>
      </c>
      <c r="Y312">
        <v>0</v>
      </c>
      <c r="Z312">
        <v>0</v>
      </c>
    </row>
    <row r="313" spans="1:26" ht="15.95">
      <c r="A313" t="s">
        <v>603</v>
      </c>
      <c r="B313" t="s">
        <v>42</v>
      </c>
      <c r="C313" t="str">
        <f>VLOOKUP(B313, Positions!A$1:B$160, 2, FALSE)</f>
        <v>Midfielder</v>
      </c>
      <c r="D313" t="s">
        <v>252</v>
      </c>
      <c r="E313" t="s">
        <v>5665</v>
      </c>
      <c r="F313" t="s">
        <v>21</v>
      </c>
      <c r="G313" t="str">
        <f>VLOOKUP(E313, Tiers!M$1:P$134, 3, FALSE)</f>
        <v>ENG2</v>
      </c>
      <c r="H313">
        <f>VLOOKUP(G313, Tiers!B$1:C$134, 2, FALSE)</f>
        <v>3</v>
      </c>
      <c r="I313" s="26" t="s">
        <v>6126</v>
      </c>
      <c r="J313">
        <f t="shared" si="18"/>
        <v>12</v>
      </c>
      <c r="K313">
        <f t="shared" si="19"/>
        <v>2</v>
      </c>
      <c r="L313">
        <f t="shared" si="20"/>
        <v>6027</v>
      </c>
      <c r="M313">
        <f t="shared" si="21"/>
        <v>198</v>
      </c>
      <c r="N313">
        <v>16</v>
      </c>
      <c r="O313" t="s">
        <v>124</v>
      </c>
      <c r="P313" t="s">
        <v>21</v>
      </c>
      <c r="Q313" t="s">
        <v>22</v>
      </c>
      <c r="R313" t="s">
        <v>21</v>
      </c>
      <c r="W313">
        <v>190</v>
      </c>
      <c r="X313">
        <v>77</v>
      </c>
      <c r="Y313">
        <v>0</v>
      </c>
      <c r="Z313">
        <v>0</v>
      </c>
    </row>
    <row r="314" spans="1:26" ht="15.95">
      <c r="A314" t="s">
        <v>604</v>
      </c>
      <c r="B314" t="s">
        <v>249</v>
      </c>
      <c r="C314" t="str">
        <f>VLOOKUP(B314, Positions!A$1:B$160, 2, FALSE)</f>
        <v>Midfielder</v>
      </c>
      <c r="D314" t="s">
        <v>229</v>
      </c>
      <c r="E314" t="s">
        <v>5665</v>
      </c>
      <c r="F314" t="s">
        <v>21</v>
      </c>
      <c r="G314" t="str">
        <f>VLOOKUP(E314, Tiers!M$1:P$134, 3, FALSE)</f>
        <v>ENG2</v>
      </c>
      <c r="H314">
        <f>VLOOKUP(G314, Tiers!B$1:C$134, 2, FALSE)</f>
        <v>3</v>
      </c>
      <c r="I314" s="26" t="s">
        <v>6126</v>
      </c>
      <c r="J314">
        <f t="shared" si="18"/>
        <v>12</v>
      </c>
      <c r="K314">
        <f t="shared" si="19"/>
        <v>2</v>
      </c>
      <c r="L314">
        <f t="shared" si="20"/>
        <v>6027</v>
      </c>
      <c r="M314">
        <f t="shared" si="21"/>
        <v>198</v>
      </c>
      <c r="N314">
        <v>16</v>
      </c>
      <c r="O314" t="s">
        <v>229</v>
      </c>
      <c r="P314" t="s">
        <v>21</v>
      </c>
      <c r="Q314" t="s">
        <v>22</v>
      </c>
      <c r="R314" t="s">
        <v>21</v>
      </c>
      <c r="W314">
        <v>169</v>
      </c>
      <c r="X314">
        <v>61</v>
      </c>
      <c r="Y314">
        <v>0</v>
      </c>
      <c r="Z314">
        <v>0</v>
      </c>
    </row>
    <row r="315" spans="1:26" ht="15.95">
      <c r="A315" t="s">
        <v>605</v>
      </c>
      <c r="B315" t="s">
        <v>212</v>
      </c>
      <c r="C315" t="str">
        <f>VLOOKUP(B315, Positions!A$1:B$160, 2, FALSE)</f>
        <v>Midfielder</v>
      </c>
      <c r="D315" t="s">
        <v>43</v>
      </c>
      <c r="E315" t="s">
        <v>5664</v>
      </c>
      <c r="F315" t="s">
        <v>21</v>
      </c>
      <c r="G315" t="str">
        <f>VLOOKUP(E315, Tiers!M$1:P$134, 3, FALSE)</f>
        <v>ENG3</v>
      </c>
      <c r="H315">
        <f>VLOOKUP(G315, Tiers!B$1:C$134, 2, FALSE)</f>
        <v>4</v>
      </c>
      <c r="I315" s="26" t="s">
        <v>6126</v>
      </c>
      <c r="J315">
        <f t="shared" si="18"/>
        <v>12</v>
      </c>
      <c r="K315">
        <f t="shared" si="19"/>
        <v>2</v>
      </c>
      <c r="L315">
        <f t="shared" si="20"/>
        <v>6027</v>
      </c>
      <c r="M315">
        <f t="shared" si="21"/>
        <v>198</v>
      </c>
      <c r="N315">
        <v>16</v>
      </c>
      <c r="O315" t="s">
        <v>5666</v>
      </c>
      <c r="P315" t="s">
        <v>21</v>
      </c>
      <c r="Q315" t="s">
        <v>22</v>
      </c>
      <c r="R315" t="s">
        <v>21</v>
      </c>
      <c r="W315">
        <v>177</v>
      </c>
      <c r="X315">
        <v>66</v>
      </c>
      <c r="Y315">
        <v>0</v>
      </c>
      <c r="Z315">
        <v>0</v>
      </c>
    </row>
    <row r="316" spans="1:26" ht="15.95">
      <c r="A316" t="s">
        <v>606</v>
      </c>
      <c r="B316" t="s">
        <v>16</v>
      </c>
      <c r="C316" t="str">
        <f>VLOOKUP(B316, Positions!A$1:B$160, 2, FALSE)</f>
        <v>Forward</v>
      </c>
      <c r="D316" t="s">
        <v>231</v>
      </c>
      <c r="E316" t="s">
        <v>5663</v>
      </c>
      <c r="F316" t="s">
        <v>21</v>
      </c>
      <c r="G316" t="str">
        <f>VLOOKUP(E316, Tiers!M$1:P$134, 3, FALSE)</f>
        <v>ENG4</v>
      </c>
      <c r="H316">
        <f>VLOOKUP(G316, Tiers!B$1:C$134, 2, FALSE)</f>
        <v>5</v>
      </c>
      <c r="I316" s="26" t="s">
        <v>6127</v>
      </c>
      <c r="J316">
        <f t="shared" si="18"/>
        <v>12</v>
      </c>
      <c r="K316">
        <f t="shared" si="19"/>
        <v>2</v>
      </c>
      <c r="L316">
        <f t="shared" si="20"/>
        <v>6028</v>
      </c>
      <c r="M316">
        <f t="shared" si="21"/>
        <v>198</v>
      </c>
      <c r="N316">
        <v>16</v>
      </c>
      <c r="O316" t="s">
        <v>5666</v>
      </c>
      <c r="P316" t="s">
        <v>21</v>
      </c>
      <c r="Q316" t="s">
        <v>22</v>
      </c>
      <c r="R316" t="s">
        <v>21</v>
      </c>
      <c r="W316">
        <v>180</v>
      </c>
      <c r="X316">
        <v>68</v>
      </c>
      <c r="Y316">
        <v>0</v>
      </c>
      <c r="Z316">
        <v>0</v>
      </c>
    </row>
    <row r="317" spans="1:26" ht="15.95">
      <c r="A317" t="s">
        <v>607</v>
      </c>
      <c r="B317" t="s">
        <v>106</v>
      </c>
      <c r="C317" t="str">
        <f>VLOOKUP(B317, Positions!A$1:B$160, 2, FALSE)</f>
        <v>Midfielder</v>
      </c>
      <c r="D317" t="s">
        <v>48</v>
      </c>
      <c r="E317" t="s">
        <v>5663</v>
      </c>
      <c r="F317" t="s">
        <v>21</v>
      </c>
      <c r="G317" t="str">
        <f>VLOOKUP(E317, Tiers!M$1:P$134, 3, FALSE)</f>
        <v>ENG4</v>
      </c>
      <c r="H317">
        <f>VLOOKUP(G317, Tiers!B$1:C$134, 2, FALSE)</f>
        <v>5</v>
      </c>
      <c r="I317" s="26" t="s">
        <v>6127</v>
      </c>
      <c r="J317">
        <f t="shared" si="18"/>
        <v>12</v>
      </c>
      <c r="K317">
        <f t="shared" si="19"/>
        <v>2</v>
      </c>
      <c r="L317">
        <f t="shared" si="20"/>
        <v>6028</v>
      </c>
      <c r="M317">
        <f t="shared" si="21"/>
        <v>198</v>
      </c>
      <c r="N317">
        <v>16</v>
      </c>
      <c r="O317" t="s">
        <v>5666</v>
      </c>
      <c r="P317" t="s">
        <v>21</v>
      </c>
      <c r="Q317" t="s">
        <v>22</v>
      </c>
      <c r="R317" t="s">
        <v>21</v>
      </c>
      <c r="W317">
        <v>176</v>
      </c>
      <c r="X317">
        <v>67</v>
      </c>
      <c r="Y317">
        <v>0</v>
      </c>
      <c r="Z317">
        <v>0</v>
      </c>
    </row>
    <row r="318" spans="1:26" ht="15.95">
      <c r="A318" t="s">
        <v>608</v>
      </c>
      <c r="B318" t="s">
        <v>16</v>
      </c>
      <c r="C318" t="str">
        <f>VLOOKUP(B318, Positions!A$1:B$160, 2, FALSE)</f>
        <v>Forward</v>
      </c>
      <c r="D318" t="s">
        <v>326</v>
      </c>
      <c r="E318" t="s">
        <v>5663</v>
      </c>
      <c r="F318" t="s">
        <v>21</v>
      </c>
      <c r="G318" t="str">
        <f>VLOOKUP(E318, Tiers!M$1:P$134, 3, FALSE)</f>
        <v>ENG4</v>
      </c>
      <c r="H318">
        <f>VLOOKUP(G318, Tiers!B$1:C$134, 2, FALSE)</f>
        <v>5</v>
      </c>
      <c r="I318" s="26" t="s">
        <v>6127</v>
      </c>
      <c r="J318">
        <f t="shared" si="18"/>
        <v>12</v>
      </c>
      <c r="K318">
        <f t="shared" si="19"/>
        <v>2</v>
      </c>
      <c r="L318">
        <f t="shared" si="20"/>
        <v>6028</v>
      </c>
      <c r="M318">
        <f t="shared" si="21"/>
        <v>198</v>
      </c>
      <c r="N318">
        <v>16</v>
      </c>
      <c r="O318" t="s">
        <v>5666</v>
      </c>
      <c r="P318" t="s">
        <v>21</v>
      </c>
      <c r="Q318" t="s">
        <v>22</v>
      </c>
      <c r="R318" t="s">
        <v>21</v>
      </c>
      <c r="W318">
        <v>191</v>
      </c>
      <c r="X318">
        <v>78</v>
      </c>
      <c r="Y318">
        <v>0</v>
      </c>
      <c r="Z318">
        <v>0</v>
      </c>
    </row>
    <row r="319" spans="1:26" ht="15.95">
      <c r="A319" t="s">
        <v>609</v>
      </c>
      <c r="B319" t="s">
        <v>16</v>
      </c>
      <c r="C319" t="str">
        <f>VLOOKUP(B319, Positions!A$1:B$160, 2, FALSE)</f>
        <v>Forward</v>
      </c>
      <c r="D319" t="s">
        <v>579</v>
      </c>
      <c r="E319" t="s">
        <v>5665</v>
      </c>
      <c r="F319" t="s">
        <v>21</v>
      </c>
      <c r="G319" t="str">
        <f>VLOOKUP(E319, Tiers!M$1:P$134, 3, FALSE)</f>
        <v>ENG2</v>
      </c>
      <c r="H319">
        <f>VLOOKUP(G319, Tiers!B$1:C$134, 2, FALSE)</f>
        <v>3</v>
      </c>
      <c r="I319" s="26" t="s">
        <v>6127</v>
      </c>
      <c r="J319">
        <f t="shared" si="18"/>
        <v>12</v>
      </c>
      <c r="K319">
        <f t="shared" si="19"/>
        <v>2</v>
      </c>
      <c r="L319">
        <f t="shared" si="20"/>
        <v>6028</v>
      </c>
      <c r="M319">
        <f t="shared" si="21"/>
        <v>198</v>
      </c>
      <c r="N319">
        <v>16</v>
      </c>
      <c r="O319" t="s">
        <v>5666</v>
      </c>
      <c r="P319" t="s">
        <v>21</v>
      </c>
      <c r="Q319" t="s">
        <v>22</v>
      </c>
      <c r="R319" t="s">
        <v>21</v>
      </c>
      <c r="S319" t="s">
        <v>239</v>
      </c>
      <c r="W319">
        <v>177</v>
      </c>
      <c r="X319">
        <v>68</v>
      </c>
      <c r="Y319">
        <v>0</v>
      </c>
      <c r="Z319">
        <v>0</v>
      </c>
    </row>
    <row r="320" spans="1:26" ht="15.95">
      <c r="A320" t="s">
        <v>610</v>
      </c>
      <c r="B320" t="s">
        <v>42</v>
      </c>
      <c r="C320" t="str">
        <f>VLOOKUP(B320, Positions!A$1:B$160, 2, FALSE)</f>
        <v>Midfielder</v>
      </c>
      <c r="D320" t="s">
        <v>152</v>
      </c>
      <c r="E320" t="s">
        <v>5664</v>
      </c>
      <c r="F320" t="s">
        <v>21</v>
      </c>
      <c r="G320" t="str">
        <f>VLOOKUP(E320, Tiers!M$1:P$134, 3, FALSE)</f>
        <v>ENG3</v>
      </c>
      <c r="H320">
        <f>VLOOKUP(G320, Tiers!B$1:C$134, 2, FALSE)</f>
        <v>4</v>
      </c>
      <c r="I320" s="26" t="s">
        <v>6127</v>
      </c>
      <c r="J320">
        <f t="shared" si="18"/>
        <v>12</v>
      </c>
      <c r="K320">
        <f t="shared" si="19"/>
        <v>2</v>
      </c>
      <c r="L320">
        <f t="shared" si="20"/>
        <v>6028</v>
      </c>
      <c r="M320">
        <f t="shared" si="21"/>
        <v>198</v>
      </c>
      <c r="N320">
        <v>16</v>
      </c>
      <c r="O320" t="s">
        <v>5666</v>
      </c>
      <c r="P320" t="s">
        <v>21</v>
      </c>
      <c r="Q320" t="s">
        <v>22</v>
      </c>
      <c r="R320" t="s">
        <v>21</v>
      </c>
      <c r="W320">
        <v>182</v>
      </c>
      <c r="X320">
        <v>71</v>
      </c>
      <c r="Y320">
        <v>0</v>
      </c>
      <c r="Z320">
        <v>0</v>
      </c>
    </row>
    <row r="321" spans="1:26" ht="15.95">
      <c r="A321" t="s">
        <v>611</v>
      </c>
      <c r="B321" t="s">
        <v>36</v>
      </c>
      <c r="C321" t="str">
        <f>VLOOKUP(B321, Positions!A$1:B$160, 2, FALSE)</f>
        <v>Midfielder</v>
      </c>
      <c r="D321" t="s">
        <v>490</v>
      </c>
      <c r="E321" t="s">
        <v>62</v>
      </c>
      <c r="F321" t="s">
        <v>21</v>
      </c>
      <c r="G321" t="str">
        <f>VLOOKUP(E321, Tiers!M$1:P$134, 3, FALSE)</f>
        <v>ENG1</v>
      </c>
      <c r="H321">
        <f>VLOOKUP(G321, Tiers!B$1:C$134, 2, FALSE)</f>
        <v>1</v>
      </c>
      <c r="I321" s="26" t="s">
        <v>6128</v>
      </c>
      <c r="J321">
        <f t="shared" si="18"/>
        <v>12</v>
      </c>
      <c r="K321">
        <f t="shared" si="19"/>
        <v>2</v>
      </c>
      <c r="L321">
        <f t="shared" si="20"/>
        <v>6029</v>
      </c>
      <c r="M321">
        <f t="shared" si="21"/>
        <v>198</v>
      </c>
      <c r="N321">
        <v>16</v>
      </c>
      <c r="O321" t="s">
        <v>5666</v>
      </c>
      <c r="P321" t="s">
        <v>21</v>
      </c>
      <c r="Q321" t="s">
        <v>22</v>
      </c>
      <c r="R321" t="s">
        <v>21</v>
      </c>
      <c r="W321">
        <v>175</v>
      </c>
      <c r="X321">
        <v>66</v>
      </c>
      <c r="Y321">
        <v>0</v>
      </c>
      <c r="Z321">
        <v>0</v>
      </c>
    </row>
    <row r="322" spans="1:26" ht="15.95">
      <c r="A322" t="s">
        <v>612</v>
      </c>
      <c r="B322" t="s">
        <v>166</v>
      </c>
      <c r="C322" t="str">
        <f>VLOOKUP(B322, Positions!A$1:B$160, 2, FALSE)</f>
        <v>Goalkeeper</v>
      </c>
      <c r="D322" t="s">
        <v>200</v>
      </c>
      <c r="E322" t="s">
        <v>5664</v>
      </c>
      <c r="F322" t="s">
        <v>21</v>
      </c>
      <c r="G322" t="str">
        <f>VLOOKUP(E322, Tiers!M$1:P$134, 3, FALSE)</f>
        <v>ENG3</v>
      </c>
      <c r="H322">
        <f>VLOOKUP(G322, Tiers!B$1:C$134, 2, FALSE)</f>
        <v>4</v>
      </c>
      <c r="I322" s="26" t="s">
        <v>6129</v>
      </c>
      <c r="J322">
        <f t="shared" si="18"/>
        <v>12</v>
      </c>
      <c r="K322">
        <f t="shared" si="19"/>
        <v>2</v>
      </c>
      <c r="L322">
        <f t="shared" si="20"/>
        <v>6030</v>
      </c>
      <c r="M322">
        <f t="shared" si="21"/>
        <v>198</v>
      </c>
      <c r="N322">
        <v>16</v>
      </c>
      <c r="O322" t="s">
        <v>5666</v>
      </c>
      <c r="P322" t="s">
        <v>21</v>
      </c>
      <c r="Q322" t="s">
        <v>22</v>
      </c>
      <c r="R322" t="s">
        <v>21</v>
      </c>
      <c r="W322">
        <v>183</v>
      </c>
      <c r="X322">
        <v>72</v>
      </c>
      <c r="Y322">
        <v>0</v>
      </c>
      <c r="Z322">
        <v>0</v>
      </c>
    </row>
    <row r="323" spans="1:26" ht="15.95">
      <c r="A323" t="s">
        <v>613</v>
      </c>
      <c r="B323" t="s">
        <v>31</v>
      </c>
      <c r="C323" t="str">
        <f>VLOOKUP(B323, Positions!A$1:B$160, 2, FALSE)</f>
        <v>Defender</v>
      </c>
      <c r="D323" t="s">
        <v>449</v>
      </c>
      <c r="E323" t="s">
        <v>5664</v>
      </c>
      <c r="F323" t="s">
        <v>21</v>
      </c>
      <c r="G323" t="str">
        <f>VLOOKUP(E323, Tiers!M$1:P$134, 3, FALSE)</f>
        <v>ENG3</v>
      </c>
      <c r="H323">
        <f>VLOOKUP(G323, Tiers!B$1:C$134, 2, FALSE)</f>
        <v>4</v>
      </c>
      <c r="I323" s="26" t="s">
        <v>6129</v>
      </c>
      <c r="J323">
        <f t="shared" ref="J323:J386" si="22">MONTH(I323)</f>
        <v>12</v>
      </c>
      <c r="K323">
        <f t="shared" ref="K323:K386" si="23">IF(OR(MONTH(I323)=9, MONTH(I323)=10, MONTH(I323)=11), 1,
IF(OR(MONTH(I323)=12, MONTH(I323)=1, MONTH(I323)=2), 2,
IF(OR(MONTH(I323)=3, MONTH(I323)=4, MONTH(I323)=5), 3,
4)))</f>
        <v>2</v>
      </c>
      <c r="L323">
        <f t="shared" ref="L323:L386" si="24">DATEDIF(I323, DATE(2015, 7, 1), "d")</f>
        <v>6030</v>
      </c>
      <c r="M323">
        <f t="shared" ref="M323:M386" si="25">DATEDIF(I323, DATE(2015, 7, 1), "m")</f>
        <v>198</v>
      </c>
      <c r="N323">
        <v>16</v>
      </c>
      <c r="O323" t="s">
        <v>5666</v>
      </c>
      <c r="P323" t="s">
        <v>21</v>
      </c>
      <c r="Q323" t="s">
        <v>22</v>
      </c>
      <c r="R323" t="s">
        <v>21</v>
      </c>
      <c r="W323">
        <v>173</v>
      </c>
      <c r="X323">
        <v>63</v>
      </c>
      <c r="Y323">
        <v>0</v>
      </c>
      <c r="Z323">
        <v>0</v>
      </c>
    </row>
    <row r="324" spans="1:26" ht="15.95">
      <c r="A324" t="s">
        <v>614</v>
      </c>
      <c r="B324" t="s">
        <v>166</v>
      </c>
      <c r="C324" t="str">
        <f>VLOOKUP(B324, Positions!A$1:B$160, 2, FALSE)</f>
        <v>Goalkeeper</v>
      </c>
      <c r="D324" t="s">
        <v>217</v>
      </c>
      <c r="E324" t="s">
        <v>5664</v>
      </c>
      <c r="F324" t="s">
        <v>21</v>
      </c>
      <c r="G324" t="str">
        <f>VLOOKUP(E324, Tiers!M$1:P$134, 3, FALSE)</f>
        <v>ENG3</v>
      </c>
      <c r="H324">
        <f>VLOOKUP(G324, Tiers!B$1:C$134, 2, FALSE)</f>
        <v>4</v>
      </c>
      <c r="I324" s="26" t="s">
        <v>6129</v>
      </c>
      <c r="J324">
        <f t="shared" si="22"/>
        <v>12</v>
      </c>
      <c r="K324">
        <f t="shared" si="23"/>
        <v>2</v>
      </c>
      <c r="L324">
        <f t="shared" si="24"/>
        <v>6030</v>
      </c>
      <c r="M324">
        <f t="shared" si="25"/>
        <v>198</v>
      </c>
      <c r="N324">
        <v>16</v>
      </c>
      <c r="O324" t="s">
        <v>5666</v>
      </c>
      <c r="P324" t="s">
        <v>21</v>
      </c>
      <c r="Q324" t="s">
        <v>22</v>
      </c>
      <c r="R324" t="s">
        <v>21</v>
      </c>
      <c r="W324">
        <v>181</v>
      </c>
      <c r="X324">
        <v>72</v>
      </c>
      <c r="Y324">
        <v>0</v>
      </c>
      <c r="Z324">
        <v>0</v>
      </c>
    </row>
    <row r="325" spans="1:26" ht="15.95">
      <c r="A325" t="s">
        <v>219</v>
      </c>
      <c r="B325" t="s">
        <v>166</v>
      </c>
      <c r="C325" t="str">
        <f>VLOOKUP(B325, Positions!A$1:B$160, 2, FALSE)</f>
        <v>Goalkeeper</v>
      </c>
      <c r="D325" t="s">
        <v>152</v>
      </c>
      <c r="E325" t="s">
        <v>5664</v>
      </c>
      <c r="F325" t="s">
        <v>21</v>
      </c>
      <c r="G325" t="str">
        <f>VLOOKUP(E325, Tiers!M$1:P$134, 3, FALSE)</f>
        <v>ENG3</v>
      </c>
      <c r="H325">
        <f>VLOOKUP(G325, Tiers!B$1:C$134, 2, FALSE)</f>
        <v>4</v>
      </c>
      <c r="I325" s="26" t="s">
        <v>6129</v>
      </c>
      <c r="J325">
        <f t="shared" si="22"/>
        <v>12</v>
      </c>
      <c r="K325">
        <f t="shared" si="23"/>
        <v>2</v>
      </c>
      <c r="L325">
        <f t="shared" si="24"/>
        <v>6030</v>
      </c>
      <c r="M325">
        <f t="shared" si="25"/>
        <v>198</v>
      </c>
      <c r="N325">
        <v>16</v>
      </c>
      <c r="O325" t="s">
        <v>5790</v>
      </c>
      <c r="P325" t="s">
        <v>21</v>
      </c>
      <c r="Q325" t="s">
        <v>22</v>
      </c>
      <c r="R325" t="s">
        <v>21</v>
      </c>
      <c r="W325">
        <v>194</v>
      </c>
      <c r="X325">
        <v>82</v>
      </c>
      <c r="Y325">
        <v>0</v>
      </c>
      <c r="Z325">
        <v>0</v>
      </c>
    </row>
    <row r="326" spans="1:26" ht="15.95">
      <c r="A326" t="s">
        <v>615</v>
      </c>
      <c r="B326" t="s">
        <v>102</v>
      </c>
      <c r="C326" t="str">
        <f>VLOOKUP(B326, Positions!A$1:B$160, 2, FALSE)</f>
        <v>Defender</v>
      </c>
      <c r="D326" t="s">
        <v>616</v>
      </c>
      <c r="E326" t="s">
        <v>5663</v>
      </c>
      <c r="F326" t="s">
        <v>21</v>
      </c>
      <c r="G326" t="str">
        <f>VLOOKUP(E326, Tiers!M$1:P$134, 3, FALSE)</f>
        <v>ENG4</v>
      </c>
      <c r="H326">
        <f>VLOOKUP(G326, Tiers!B$1:C$134, 2, FALSE)</f>
        <v>5</v>
      </c>
      <c r="I326" s="26" t="s">
        <v>6129</v>
      </c>
      <c r="J326">
        <f t="shared" si="22"/>
        <v>12</v>
      </c>
      <c r="K326">
        <f t="shared" si="23"/>
        <v>2</v>
      </c>
      <c r="L326">
        <f t="shared" si="24"/>
        <v>6030</v>
      </c>
      <c r="M326">
        <f t="shared" si="25"/>
        <v>198</v>
      </c>
      <c r="N326">
        <v>16</v>
      </c>
      <c r="O326" t="s">
        <v>5666</v>
      </c>
      <c r="P326" t="s">
        <v>21</v>
      </c>
      <c r="Q326" t="s">
        <v>22</v>
      </c>
      <c r="R326" t="s">
        <v>21</v>
      </c>
      <c r="W326">
        <v>181</v>
      </c>
      <c r="X326">
        <v>70</v>
      </c>
      <c r="Y326">
        <v>0</v>
      </c>
      <c r="Z326">
        <v>0</v>
      </c>
    </row>
    <row r="327" spans="1:26" ht="15.95">
      <c r="A327" t="s">
        <v>617</v>
      </c>
      <c r="B327" t="s">
        <v>245</v>
      </c>
      <c r="C327" t="str">
        <f>VLOOKUP(B327, Positions!A$1:B$160, 2, FALSE)</f>
        <v>Midfielder</v>
      </c>
      <c r="D327" t="s">
        <v>231</v>
      </c>
      <c r="E327" t="s">
        <v>5663</v>
      </c>
      <c r="F327" t="s">
        <v>21</v>
      </c>
      <c r="G327" t="str">
        <f>VLOOKUP(E327, Tiers!M$1:P$134, 3, FALSE)</f>
        <v>ENG4</v>
      </c>
      <c r="H327">
        <f>VLOOKUP(G327, Tiers!B$1:C$134, 2, FALSE)</f>
        <v>5</v>
      </c>
      <c r="I327" s="26" t="s">
        <v>6130</v>
      </c>
      <c r="J327">
        <f t="shared" si="22"/>
        <v>12</v>
      </c>
      <c r="K327">
        <f t="shared" si="23"/>
        <v>2</v>
      </c>
      <c r="L327">
        <f t="shared" si="24"/>
        <v>6031</v>
      </c>
      <c r="M327">
        <f t="shared" si="25"/>
        <v>198</v>
      </c>
      <c r="N327">
        <v>16</v>
      </c>
      <c r="O327" t="s">
        <v>5666</v>
      </c>
      <c r="P327" t="s">
        <v>21</v>
      </c>
      <c r="Q327" t="s">
        <v>22</v>
      </c>
      <c r="R327" t="s">
        <v>21</v>
      </c>
      <c r="W327">
        <v>182</v>
      </c>
      <c r="X327">
        <v>70</v>
      </c>
      <c r="Y327">
        <v>0</v>
      </c>
      <c r="Z327">
        <v>0</v>
      </c>
    </row>
    <row r="328" spans="1:26" ht="15.95">
      <c r="A328" t="s">
        <v>618</v>
      </c>
      <c r="B328" t="s">
        <v>16</v>
      </c>
      <c r="C328" t="str">
        <f>VLOOKUP(B328, Positions!A$1:B$160, 2, FALSE)</f>
        <v>Forward</v>
      </c>
      <c r="D328" t="s">
        <v>37</v>
      </c>
      <c r="E328" t="s">
        <v>5664</v>
      </c>
      <c r="F328" t="s">
        <v>21</v>
      </c>
      <c r="G328" t="str">
        <f>VLOOKUP(E328, Tiers!M$1:P$134, 3, FALSE)</f>
        <v>ENG3</v>
      </c>
      <c r="H328">
        <f>VLOOKUP(G328, Tiers!B$1:C$134, 2, FALSE)</f>
        <v>4</v>
      </c>
      <c r="I328" s="26" t="s">
        <v>6131</v>
      </c>
      <c r="J328">
        <f t="shared" si="22"/>
        <v>12</v>
      </c>
      <c r="K328">
        <f t="shared" si="23"/>
        <v>2</v>
      </c>
      <c r="L328">
        <f t="shared" si="24"/>
        <v>6033</v>
      </c>
      <c r="M328">
        <f t="shared" si="25"/>
        <v>198</v>
      </c>
      <c r="N328">
        <v>16</v>
      </c>
      <c r="O328" t="s">
        <v>40</v>
      </c>
      <c r="P328" t="s">
        <v>21</v>
      </c>
      <c r="Q328" t="s">
        <v>22</v>
      </c>
      <c r="R328" t="s">
        <v>21</v>
      </c>
      <c r="W328">
        <v>181</v>
      </c>
      <c r="X328">
        <v>63</v>
      </c>
      <c r="Y328">
        <v>0</v>
      </c>
      <c r="Z328">
        <v>0</v>
      </c>
    </row>
    <row r="329" spans="1:26" ht="15.95">
      <c r="A329" t="s">
        <v>619</v>
      </c>
      <c r="B329" t="s">
        <v>16</v>
      </c>
      <c r="C329" t="str">
        <f>VLOOKUP(B329, Positions!A$1:B$160, 2, FALSE)</f>
        <v>Forward</v>
      </c>
      <c r="D329" t="s">
        <v>378</v>
      </c>
      <c r="E329" t="s">
        <v>5663</v>
      </c>
      <c r="F329" t="s">
        <v>21</v>
      </c>
      <c r="G329" t="str">
        <f>VLOOKUP(E329, Tiers!M$1:P$134, 3, FALSE)</f>
        <v>ENG4</v>
      </c>
      <c r="H329">
        <f>VLOOKUP(G329, Tiers!B$1:C$134, 2, FALSE)</f>
        <v>5</v>
      </c>
      <c r="I329" s="26" t="s">
        <v>6132</v>
      </c>
      <c r="J329">
        <f t="shared" si="22"/>
        <v>12</v>
      </c>
      <c r="K329">
        <f t="shared" si="23"/>
        <v>2</v>
      </c>
      <c r="L329">
        <f t="shared" si="24"/>
        <v>6035</v>
      </c>
      <c r="M329">
        <f t="shared" si="25"/>
        <v>198</v>
      </c>
      <c r="N329">
        <v>16</v>
      </c>
      <c r="O329" t="s">
        <v>5666</v>
      </c>
      <c r="P329" t="s">
        <v>21</v>
      </c>
      <c r="Q329" t="s">
        <v>22</v>
      </c>
      <c r="R329" t="s">
        <v>21</v>
      </c>
      <c r="W329">
        <v>177</v>
      </c>
      <c r="X329">
        <v>67</v>
      </c>
      <c r="Y329">
        <v>0</v>
      </c>
      <c r="Z329">
        <v>0</v>
      </c>
    </row>
    <row r="330" spans="1:26" ht="15.95">
      <c r="A330" t="s">
        <v>620</v>
      </c>
      <c r="B330" t="s">
        <v>42</v>
      </c>
      <c r="C330" t="str">
        <f>VLOOKUP(B330, Positions!A$1:B$160, 2, FALSE)</f>
        <v>Midfielder</v>
      </c>
      <c r="D330" t="s">
        <v>402</v>
      </c>
      <c r="E330" t="s">
        <v>5664</v>
      </c>
      <c r="F330" t="s">
        <v>21</v>
      </c>
      <c r="G330" t="str">
        <f>VLOOKUP(E330, Tiers!M$1:P$134, 3, FALSE)</f>
        <v>ENG3</v>
      </c>
      <c r="H330">
        <f>VLOOKUP(G330, Tiers!B$1:C$134, 2, FALSE)</f>
        <v>4</v>
      </c>
      <c r="I330" s="26" t="s">
        <v>6132</v>
      </c>
      <c r="J330">
        <f t="shared" si="22"/>
        <v>12</v>
      </c>
      <c r="K330">
        <f t="shared" si="23"/>
        <v>2</v>
      </c>
      <c r="L330">
        <f t="shared" si="24"/>
        <v>6035</v>
      </c>
      <c r="M330">
        <f t="shared" si="25"/>
        <v>198</v>
      </c>
      <c r="N330">
        <v>16</v>
      </c>
      <c r="O330" t="s">
        <v>5666</v>
      </c>
      <c r="P330" t="s">
        <v>21</v>
      </c>
      <c r="Q330" t="s">
        <v>22</v>
      </c>
      <c r="R330" t="s">
        <v>21</v>
      </c>
      <c r="W330">
        <v>174</v>
      </c>
      <c r="X330">
        <v>71</v>
      </c>
      <c r="Y330">
        <v>0</v>
      </c>
      <c r="Z330">
        <v>0</v>
      </c>
    </row>
    <row r="331" spans="1:26" ht="15.95">
      <c r="A331" t="s">
        <v>621</v>
      </c>
      <c r="B331" t="s">
        <v>81</v>
      </c>
      <c r="C331" t="str">
        <f>VLOOKUP(B331, Positions!A$1:B$160, 2, FALSE)</f>
        <v>Defender</v>
      </c>
      <c r="D331" t="s">
        <v>103</v>
      </c>
      <c r="E331" t="s">
        <v>5665</v>
      </c>
      <c r="F331" t="s">
        <v>21</v>
      </c>
      <c r="G331" t="str">
        <f>VLOOKUP(E331, Tiers!M$1:P$134, 3, FALSE)</f>
        <v>ENG2</v>
      </c>
      <c r="H331">
        <f>VLOOKUP(G331, Tiers!B$1:C$134, 2, FALSE)</f>
        <v>3</v>
      </c>
      <c r="I331" s="26" t="s">
        <v>6133</v>
      </c>
      <c r="J331">
        <f t="shared" si="22"/>
        <v>12</v>
      </c>
      <c r="K331">
        <f t="shared" si="23"/>
        <v>2</v>
      </c>
      <c r="L331">
        <f t="shared" si="24"/>
        <v>6036</v>
      </c>
      <c r="M331">
        <f t="shared" si="25"/>
        <v>198</v>
      </c>
      <c r="N331">
        <v>16</v>
      </c>
      <c r="O331" t="s">
        <v>5666</v>
      </c>
      <c r="P331" t="s">
        <v>21</v>
      </c>
      <c r="Q331" t="s">
        <v>22</v>
      </c>
      <c r="R331" t="s">
        <v>21</v>
      </c>
      <c r="W331">
        <v>183</v>
      </c>
      <c r="X331">
        <v>70</v>
      </c>
      <c r="Y331">
        <v>0</v>
      </c>
      <c r="Z331">
        <v>0</v>
      </c>
    </row>
    <row r="332" spans="1:26" ht="15.95">
      <c r="A332" t="s">
        <v>622</v>
      </c>
      <c r="B332" t="s">
        <v>31</v>
      </c>
      <c r="C332" t="str">
        <f>VLOOKUP(B332, Positions!A$1:B$160, 2, FALSE)</f>
        <v>Defender</v>
      </c>
      <c r="D332" t="s">
        <v>263</v>
      </c>
      <c r="E332" t="s">
        <v>5665</v>
      </c>
      <c r="F332" t="s">
        <v>21</v>
      </c>
      <c r="G332" t="str">
        <f>VLOOKUP(E332, Tiers!M$1:P$134, 3, FALSE)</f>
        <v>ENG2</v>
      </c>
      <c r="H332">
        <f>VLOOKUP(G332, Tiers!B$1:C$134, 2, FALSE)</f>
        <v>3</v>
      </c>
      <c r="I332" s="26" t="s">
        <v>6133</v>
      </c>
      <c r="J332">
        <f t="shared" si="22"/>
        <v>12</v>
      </c>
      <c r="K332">
        <f t="shared" si="23"/>
        <v>2</v>
      </c>
      <c r="L332">
        <f t="shared" si="24"/>
        <v>6036</v>
      </c>
      <c r="M332">
        <f t="shared" si="25"/>
        <v>198</v>
      </c>
      <c r="N332">
        <v>16</v>
      </c>
      <c r="O332" t="s">
        <v>623</v>
      </c>
      <c r="P332" t="s">
        <v>21</v>
      </c>
      <c r="Q332" t="s">
        <v>22</v>
      </c>
      <c r="R332" t="s">
        <v>21</v>
      </c>
      <c r="W332">
        <v>179</v>
      </c>
      <c r="X332">
        <v>67</v>
      </c>
      <c r="Y332">
        <v>0</v>
      </c>
      <c r="Z332">
        <v>0</v>
      </c>
    </row>
    <row r="333" spans="1:26" ht="15.95">
      <c r="A333" t="s">
        <v>624</v>
      </c>
      <c r="B333" t="s">
        <v>42</v>
      </c>
      <c r="C333" t="str">
        <f>VLOOKUP(B333, Positions!A$1:B$160, 2, FALSE)</f>
        <v>Midfielder</v>
      </c>
      <c r="D333" t="s">
        <v>412</v>
      </c>
      <c r="E333" t="s">
        <v>5664</v>
      </c>
      <c r="F333" t="s">
        <v>21</v>
      </c>
      <c r="G333" t="str">
        <f>VLOOKUP(E333, Tiers!M$1:P$134, 3, FALSE)</f>
        <v>ENG3</v>
      </c>
      <c r="H333">
        <f>VLOOKUP(G333, Tiers!B$1:C$134, 2, FALSE)</f>
        <v>4</v>
      </c>
      <c r="I333" s="26" t="s">
        <v>6133</v>
      </c>
      <c r="J333">
        <f t="shared" si="22"/>
        <v>12</v>
      </c>
      <c r="K333">
        <f t="shared" si="23"/>
        <v>2</v>
      </c>
      <c r="L333">
        <f t="shared" si="24"/>
        <v>6036</v>
      </c>
      <c r="M333">
        <f t="shared" si="25"/>
        <v>198</v>
      </c>
      <c r="N333">
        <v>16</v>
      </c>
      <c r="O333" t="s">
        <v>5666</v>
      </c>
      <c r="P333" t="s">
        <v>21</v>
      </c>
      <c r="Q333" t="s">
        <v>22</v>
      </c>
      <c r="R333" t="s">
        <v>21</v>
      </c>
      <c r="W333">
        <v>170</v>
      </c>
      <c r="X333">
        <v>62</v>
      </c>
      <c r="Y333">
        <v>0</v>
      </c>
      <c r="Z333">
        <v>0</v>
      </c>
    </row>
    <row r="334" spans="1:26" ht="15.95">
      <c r="A334" t="s">
        <v>625</v>
      </c>
      <c r="B334" t="s">
        <v>626</v>
      </c>
      <c r="C334" t="str">
        <f>VLOOKUP(B334, Positions!A$1:B$160, 2, FALSE)</f>
        <v>Midfielder</v>
      </c>
      <c r="D334" t="s">
        <v>627</v>
      </c>
      <c r="E334" t="s">
        <v>5666</v>
      </c>
      <c r="F334" t="s">
        <v>21</v>
      </c>
      <c r="G334" t="str">
        <f>VLOOKUP(E334, Tiers!M$1:P$134, 3, FALSE)</f>
        <v>NONE</v>
      </c>
      <c r="H334">
        <f>VLOOKUP(G334, Tiers!B$1:C$134, 2, FALSE)</f>
        <v>7</v>
      </c>
      <c r="I334" s="26" t="s">
        <v>6134</v>
      </c>
      <c r="J334">
        <f t="shared" si="22"/>
        <v>12</v>
      </c>
      <c r="K334">
        <f t="shared" si="23"/>
        <v>2</v>
      </c>
      <c r="L334">
        <f t="shared" si="24"/>
        <v>6037</v>
      </c>
      <c r="M334">
        <f t="shared" si="25"/>
        <v>198</v>
      </c>
      <c r="N334">
        <v>16</v>
      </c>
      <c r="O334" t="s">
        <v>5666</v>
      </c>
      <c r="P334" t="s">
        <v>21</v>
      </c>
      <c r="Q334" t="s">
        <v>22</v>
      </c>
      <c r="R334" t="s">
        <v>21</v>
      </c>
      <c r="W334">
        <v>156</v>
      </c>
      <c r="X334">
        <v>50</v>
      </c>
      <c r="Y334">
        <v>0</v>
      </c>
      <c r="Z334">
        <v>0</v>
      </c>
    </row>
    <row r="335" spans="1:26" ht="15.95">
      <c r="A335" t="s">
        <v>629</v>
      </c>
      <c r="B335" t="s">
        <v>42</v>
      </c>
      <c r="C335" t="str">
        <f>VLOOKUP(B335, Positions!A$1:B$160, 2, FALSE)</f>
        <v>Midfielder</v>
      </c>
      <c r="D335" t="s">
        <v>271</v>
      </c>
      <c r="E335" t="s">
        <v>62</v>
      </c>
      <c r="F335" t="s">
        <v>21</v>
      </c>
      <c r="G335" t="str">
        <f>VLOOKUP(E335, Tiers!M$1:P$134, 3, FALSE)</f>
        <v>ENG1</v>
      </c>
      <c r="H335">
        <f>VLOOKUP(G335, Tiers!B$1:C$134, 2, FALSE)</f>
        <v>1</v>
      </c>
      <c r="I335" s="26" t="s">
        <v>6134</v>
      </c>
      <c r="J335">
        <f t="shared" si="22"/>
        <v>12</v>
      </c>
      <c r="K335">
        <f t="shared" si="23"/>
        <v>2</v>
      </c>
      <c r="L335">
        <f t="shared" si="24"/>
        <v>6037</v>
      </c>
      <c r="M335">
        <f t="shared" si="25"/>
        <v>198</v>
      </c>
      <c r="N335">
        <v>16</v>
      </c>
      <c r="O335" t="s">
        <v>5666</v>
      </c>
      <c r="P335" t="s">
        <v>21</v>
      </c>
      <c r="Q335" t="s">
        <v>22</v>
      </c>
      <c r="R335" t="s">
        <v>21</v>
      </c>
      <c r="W335">
        <v>179</v>
      </c>
      <c r="X335">
        <v>69</v>
      </c>
      <c r="Y335">
        <v>0</v>
      </c>
      <c r="Z335">
        <v>0</v>
      </c>
    </row>
    <row r="336" spans="1:26" ht="15.95">
      <c r="A336" t="s">
        <v>630</v>
      </c>
      <c r="B336" t="s">
        <v>278</v>
      </c>
      <c r="C336" t="str">
        <f>VLOOKUP(B336, Positions!A$1:B$160, 2, FALSE)</f>
        <v>Midfielder</v>
      </c>
      <c r="D336" t="s">
        <v>90</v>
      </c>
      <c r="E336" t="s">
        <v>5665</v>
      </c>
      <c r="F336" t="s">
        <v>21</v>
      </c>
      <c r="G336" t="str">
        <f>VLOOKUP(E336, Tiers!M$1:P$134, 3, FALSE)</f>
        <v>ENG2</v>
      </c>
      <c r="H336">
        <f>VLOOKUP(G336, Tiers!B$1:C$134, 2, FALSE)</f>
        <v>3</v>
      </c>
      <c r="I336" s="26" t="s">
        <v>6135</v>
      </c>
      <c r="J336">
        <f t="shared" si="22"/>
        <v>12</v>
      </c>
      <c r="K336">
        <f t="shared" si="23"/>
        <v>2</v>
      </c>
      <c r="L336">
        <f t="shared" si="24"/>
        <v>6038</v>
      </c>
      <c r="M336">
        <f t="shared" si="25"/>
        <v>198</v>
      </c>
      <c r="N336">
        <v>16</v>
      </c>
      <c r="O336" t="s">
        <v>37</v>
      </c>
      <c r="P336" t="s">
        <v>21</v>
      </c>
      <c r="Q336" t="s">
        <v>22</v>
      </c>
      <c r="R336" t="s">
        <v>21</v>
      </c>
      <c r="W336">
        <v>164</v>
      </c>
      <c r="X336">
        <v>55</v>
      </c>
      <c r="Y336">
        <v>0</v>
      </c>
      <c r="Z336">
        <v>0</v>
      </c>
    </row>
    <row r="337" spans="1:26" ht="15.95">
      <c r="A337" t="s">
        <v>631</v>
      </c>
      <c r="B337" t="s">
        <v>360</v>
      </c>
      <c r="C337" t="str">
        <f>VLOOKUP(B337, Positions!A$1:B$160, 2, FALSE)</f>
        <v>Defender</v>
      </c>
      <c r="D337" t="s">
        <v>56</v>
      </c>
      <c r="E337" t="s">
        <v>5664</v>
      </c>
      <c r="F337" t="s">
        <v>21</v>
      </c>
      <c r="G337" t="str">
        <f>VLOOKUP(E337, Tiers!M$1:P$134, 3, FALSE)</f>
        <v>ENG3</v>
      </c>
      <c r="H337">
        <f>VLOOKUP(G337, Tiers!B$1:C$134, 2, FALSE)</f>
        <v>4</v>
      </c>
      <c r="I337" s="26" t="s">
        <v>6135</v>
      </c>
      <c r="J337">
        <f t="shared" si="22"/>
        <v>12</v>
      </c>
      <c r="K337">
        <f t="shared" si="23"/>
        <v>2</v>
      </c>
      <c r="L337">
        <f t="shared" si="24"/>
        <v>6038</v>
      </c>
      <c r="M337">
        <f t="shared" si="25"/>
        <v>198</v>
      </c>
      <c r="N337">
        <v>16</v>
      </c>
      <c r="O337" t="s">
        <v>338</v>
      </c>
      <c r="P337" t="s">
        <v>21</v>
      </c>
      <c r="Q337" t="s">
        <v>22</v>
      </c>
      <c r="R337" t="s">
        <v>21</v>
      </c>
      <c r="W337">
        <v>178</v>
      </c>
      <c r="X337">
        <v>69</v>
      </c>
      <c r="Y337">
        <v>0</v>
      </c>
      <c r="Z337">
        <v>0</v>
      </c>
    </row>
    <row r="338" spans="1:26" ht="15.95">
      <c r="A338" t="s">
        <v>632</v>
      </c>
      <c r="B338" t="s">
        <v>245</v>
      </c>
      <c r="C338" t="str">
        <f>VLOOKUP(B338, Positions!A$1:B$160, 2, FALSE)</f>
        <v>Midfielder</v>
      </c>
      <c r="D338" t="s">
        <v>136</v>
      </c>
      <c r="E338" t="s">
        <v>5665</v>
      </c>
      <c r="F338" t="s">
        <v>21</v>
      </c>
      <c r="G338" t="str">
        <f>VLOOKUP(E338, Tiers!M$1:P$134, 3, FALSE)</f>
        <v>ENG2</v>
      </c>
      <c r="H338">
        <f>VLOOKUP(G338, Tiers!B$1:C$134, 2, FALSE)</f>
        <v>3</v>
      </c>
      <c r="I338" s="26" t="s">
        <v>6136</v>
      </c>
      <c r="J338">
        <f t="shared" si="22"/>
        <v>12</v>
      </c>
      <c r="K338">
        <f t="shared" si="23"/>
        <v>2</v>
      </c>
      <c r="L338">
        <f t="shared" si="24"/>
        <v>6039</v>
      </c>
      <c r="M338">
        <f t="shared" si="25"/>
        <v>198</v>
      </c>
      <c r="N338">
        <v>16</v>
      </c>
      <c r="O338" t="s">
        <v>5666</v>
      </c>
      <c r="P338" t="s">
        <v>21</v>
      </c>
      <c r="Q338" t="s">
        <v>22</v>
      </c>
      <c r="R338" t="s">
        <v>21</v>
      </c>
      <c r="W338">
        <v>173</v>
      </c>
      <c r="X338">
        <v>64</v>
      </c>
      <c r="Y338">
        <v>0</v>
      </c>
      <c r="Z338">
        <v>0</v>
      </c>
    </row>
    <row r="339" spans="1:26" ht="15.95">
      <c r="A339" t="s">
        <v>633</v>
      </c>
      <c r="B339" t="s">
        <v>634</v>
      </c>
      <c r="C339" t="str">
        <f>VLOOKUP(B339, Positions!A$1:B$160, 2, FALSE)</f>
        <v>Midfielder</v>
      </c>
      <c r="D339" t="s">
        <v>182</v>
      </c>
      <c r="E339" t="s">
        <v>62</v>
      </c>
      <c r="F339" t="s">
        <v>21</v>
      </c>
      <c r="G339" t="str">
        <f>VLOOKUP(E339, Tiers!M$1:P$134, 3, FALSE)</f>
        <v>ENG1</v>
      </c>
      <c r="H339">
        <f>VLOOKUP(G339, Tiers!B$1:C$134, 2, FALSE)</f>
        <v>1</v>
      </c>
      <c r="I339" s="26" t="s">
        <v>6136</v>
      </c>
      <c r="J339">
        <f t="shared" si="22"/>
        <v>12</v>
      </c>
      <c r="K339">
        <f t="shared" si="23"/>
        <v>2</v>
      </c>
      <c r="L339">
        <f t="shared" si="24"/>
        <v>6039</v>
      </c>
      <c r="M339">
        <f t="shared" si="25"/>
        <v>198</v>
      </c>
      <c r="N339">
        <v>16</v>
      </c>
      <c r="O339" t="s">
        <v>586</v>
      </c>
      <c r="P339" t="s">
        <v>21</v>
      </c>
      <c r="Q339" t="s">
        <v>22</v>
      </c>
      <c r="R339" t="s">
        <v>21</v>
      </c>
      <c r="W339">
        <v>178</v>
      </c>
      <c r="X339">
        <v>61</v>
      </c>
      <c r="Y339">
        <v>0</v>
      </c>
      <c r="Z339">
        <v>0</v>
      </c>
    </row>
    <row r="340" spans="1:26" ht="15.95">
      <c r="A340" t="s">
        <v>635</v>
      </c>
      <c r="B340" t="s">
        <v>166</v>
      </c>
      <c r="C340" t="str">
        <f>VLOOKUP(B340, Positions!A$1:B$160, 2, FALSE)</f>
        <v>Goalkeeper</v>
      </c>
      <c r="D340" t="s">
        <v>98</v>
      </c>
      <c r="E340" t="s">
        <v>5665</v>
      </c>
      <c r="F340" t="s">
        <v>21</v>
      </c>
      <c r="G340" t="str">
        <f>VLOOKUP(E340, Tiers!M$1:P$134, 3, FALSE)</f>
        <v>ENG2</v>
      </c>
      <c r="H340">
        <f>VLOOKUP(G340, Tiers!B$1:C$134, 2, FALSE)</f>
        <v>3</v>
      </c>
      <c r="I340" s="26" t="s">
        <v>6137</v>
      </c>
      <c r="J340">
        <f t="shared" si="22"/>
        <v>12</v>
      </c>
      <c r="K340">
        <f t="shared" si="23"/>
        <v>2</v>
      </c>
      <c r="L340">
        <f t="shared" si="24"/>
        <v>6040</v>
      </c>
      <c r="M340">
        <f t="shared" si="25"/>
        <v>198</v>
      </c>
      <c r="N340">
        <v>16</v>
      </c>
      <c r="O340" t="s">
        <v>5666</v>
      </c>
      <c r="P340" t="s">
        <v>21</v>
      </c>
      <c r="Q340" t="s">
        <v>22</v>
      </c>
      <c r="R340" t="s">
        <v>21</v>
      </c>
      <c r="W340">
        <v>184</v>
      </c>
      <c r="X340">
        <v>70</v>
      </c>
      <c r="Y340">
        <v>0</v>
      </c>
      <c r="Z340">
        <v>0</v>
      </c>
    </row>
    <row r="341" spans="1:26" ht="15.95">
      <c r="A341" t="s">
        <v>636</v>
      </c>
      <c r="B341" t="s">
        <v>106</v>
      </c>
      <c r="C341" t="str">
        <f>VLOOKUP(B341, Positions!A$1:B$160, 2, FALSE)</f>
        <v>Midfielder</v>
      </c>
      <c r="D341" t="s">
        <v>246</v>
      </c>
      <c r="E341" t="s">
        <v>5664</v>
      </c>
      <c r="F341" t="s">
        <v>21</v>
      </c>
      <c r="G341" t="str">
        <f>VLOOKUP(E341, Tiers!M$1:P$134, 3, FALSE)</f>
        <v>ENG3</v>
      </c>
      <c r="H341">
        <f>VLOOKUP(G341, Tiers!B$1:C$134, 2, FALSE)</f>
        <v>4</v>
      </c>
      <c r="I341" s="26" t="s">
        <v>6137</v>
      </c>
      <c r="J341">
        <f t="shared" si="22"/>
        <v>12</v>
      </c>
      <c r="K341">
        <f t="shared" si="23"/>
        <v>2</v>
      </c>
      <c r="L341">
        <f t="shared" si="24"/>
        <v>6040</v>
      </c>
      <c r="M341">
        <f t="shared" si="25"/>
        <v>198</v>
      </c>
      <c r="N341">
        <v>16</v>
      </c>
      <c r="O341" t="s">
        <v>5666</v>
      </c>
      <c r="P341" t="s">
        <v>21</v>
      </c>
      <c r="Q341" t="s">
        <v>22</v>
      </c>
      <c r="R341" t="s">
        <v>21</v>
      </c>
      <c r="W341">
        <v>188</v>
      </c>
      <c r="X341">
        <v>78</v>
      </c>
      <c r="Y341">
        <v>0</v>
      </c>
      <c r="Z341">
        <v>0</v>
      </c>
    </row>
    <row r="342" spans="1:26" ht="15.95">
      <c r="A342" t="s">
        <v>637</v>
      </c>
      <c r="B342" t="s">
        <v>31</v>
      </c>
      <c r="C342" t="str">
        <f>VLOOKUP(B342, Positions!A$1:B$160, 2, FALSE)</f>
        <v>Defender</v>
      </c>
      <c r="D342" t="s">
        <v>98</v>
      </c>
      <c r="E342" t="s">
        <v>5665</v>
      </c>
      <c r="F342" t="s">
        <v>21</v>
      </c>
      <c r="G342" t="str">
        <f>VLOOKUP(E342, Tiers!M$1:P$134, 3, FALSE)</f>
        <v>ENG2</v>
      </c>
      <c r="H342">
        <f>VLOOKUP(G342, Tiers!B$1:C$134, 2, FALSE)</f>
        <v>3</v>
      </c>
      <c r="I342" s="26" t="s">
        <v>6137</v>
      </c>
      <c r="J342">
        <f t="shared" si="22"/>
        <v>12</v>
      </c>
      <c r="K342">
        <f t="shared" si="23"/>
        <v>2</v>
      </c>
      <c r="L342">
        <f t="shared" si="24"/>
        <v>6040</v>
      </c>
      <c r="M342">
        <f t="shared" si="25"/>
        <v>198</v>
      </c>
      <c r="N342">
        <v>16</v>
      </c>
      <c r="O342" t="s">
        <v>5666</v>
      </c>
      <c r="P342" t="s">
        <v>21</v>
      </c>
      <c r="Q342" t="s">
        <v>22</v>
      </c>
      <c r="R342" t="s">
        <v>21</v>
      </c>
      <c r="W342">
        <v>174</v>
      </c>
      <c r="X342">
        <v>63</v>
      </c>
      <c r="Y342">
        <v>0</v>
      </c>
      <c r="Z342">
        <v>0</v>
      </c>
    </row>
    <row r="343" spans="1:26" ht="15.95">
      <c r="A343" t="s">
        <v>638</v>
      </c>
      <c r="B343" t="s">
        <v>102</v>
      </c>
      <c r="C343" t="str">
        <f>VLOOKUP(B343, Positions!A$1:B$160, 2, FALSE)</f>
        <v>Defender</v>
      </c>
      <c r="D343" t="s">
        <v>157</v>
      </c>
      <c r="E343" t="s">
        <v>5665</v>
      </c>
      <c r="F343" t="s">
        <v>21</v>
      </c>
      <c r="G343" t="str">
        <f>VLOOKUP(E343, Tiers!M$1:P$134, 3, FALSE)</f>
        <v>ENG2</v>
      </c>
      <c r="H343">
        <f>VLOOKUP(G343, Tiers!B$1:C$134, 2, FALSE)</f>
        <v>3</v>
      </c>
      <c r="I343" s="26" t="s">
        <v>6137</v>
      </c>
      <c r="J343">
        <f t="shared" si="22"/>
        <v>12</v>
      </c>
      <c r="K343">
        <f t="shared" si="23"/>
        <v>2</v>
      </c>
      <c r="L343">
        <f t="shared" si="24"/>
        <v>6040</v>
      </c>
      <c r="M343">
        <f t="shared" si="25"/>
        <v>198</v>
      </c>
      <c r="N343">
        <v>16</v>
      </c>
      <c r="O343" t="s">
        <v>5666</v>
      </c>
      <c r="P343" t="s">
        <v>21</v>
      </c>
      <c r="Q343" t="s">
        <v>22</v>
      </c>
      <c r="R343" t="s">
        <v>21</v>
      </c>
      <c r="W343">
        <v>193</v>
      </c>
      <c r="X343">
        <v>81</v>
      </c>
      <c r="Y343">
        <v>0</v>
      </c>
      <c r="Z343">
        <v>0</v>
      </c>
    </row>
    <row r="344" spans="1:26" ht="15.95">
      <c r="A344" t="s">
        <v>640</v>
      </c>
      <c r="B344" t="s">
        <v>16</v>
      </c>
      <c r="C344" t="str">
        <f>VLOOKUP(B344, Positions!A$1:B$160, 2, FALSE)</f>
        <v>Forward</v>
      </c>
      <c r="D344" t="s">
        <v>282</v>
      </c>
      <c r="E344" t="s">
        <v>62</v>
      </c>
      <c r="F344" t="s">
        <v>21</v>
      </c>
      <c r="G344" t="str">
        <f>VLOOKUP(E344, Tiers!M$1:P$134, 3, FALSE)</f>
        <v>ENG1</v>
      </c>
      <c r="H344">
        <f>VLOOKUP(G344, Tiers!B$1:C$134, 2, FALSE)</f>
        <v>1</v>
      </c>
      <c r="I344" s="26" t="s">
        <v>6137</v>
      </c>
      <c r="J344">
        <f t="shared" si="22"/>
        <v>12</v>
      </c>
      <c r="K344">
        <f t="shared" si="23"/>
        <v>2</v>
      </c>
      <c r="L344">
        <f t="shared" si="24"/>
        <v>6040</v>
      </c>
      <c r="M344">
        <f t="shared" si="25"/>
        <v>198</v>
      </c>
      <c r="N344">
        <v>16</v>
      </c>
      <c r="O344" t="s">
        <v>641</v>
      </c>
      <c r="P344" t="s">
        <v>21</v>
      </c>
      <c r="Q344" t="s">
        <v>642</v>
      </c>
      <c r="R344" t="s">
        <v>21</v>
      </c>
      <c r="S344" t="s">
        <v>563</v>
      </c>
      <c r="W344">
        <v>179</v>
      </c>
      <c r="X344">
        <v>69</v>
      </c>
      <c r="Y344">
        <v>0</v>
      </c>
      <c r="Z344">
        <v>0</v>
      </c>
    </row>
    <row r="345" spans="1:26" ht="15.95">
      <c r="A345" t="s">
        <v>643</v>
      </c>
      <c r="B345" t="s">
        <v>166</v>
      </c>
      <c r="C345" t="str">
        <f>VLOOKUP(B345, Positions!A$1:B$160, 2, FALSE)</f>
        <v>Goalkeeper</v>
      </c>
      <c r="D345" t="s">
        <v>221</v>
      </c>
      <c r="E345" t="s">
        <v>5664</v>
      </c>
      <c r="F345" t="s">
        <v>21</v>
      </c>
      <c r="G345" t="str">
        <f>VLOOKUP(E345, Tiers!M$1:P$134, 3, FALSE)</f>
        <v>ENG3</v>
      </c>
      <c r="H345">
        <f>VLOOKUP(G345, Tiers!B$1:C$134, 2, FALSE)</f>
        <v>4</v>
      </c>
      <c r="I345" s="26" t="s">
        <v>6138</v>
      </c>
      <c r="J345">
        <f t="shared" si="22"/>
        <v>12</v>
      </c>
      <c r="K345">
        <f t="shared" si="23"/>
        <v>2</v>
      </c>
      <c r="L345">
        <f t="shared" si="24"/>
        <v>6041</v>
      </c>
      <c r="M345">
        <f t="shared" si="25"/>
        <v>198</v>
      </c>
      <c r="N345">
        <v>16</v>
      </c>
      <c r="O345" t="s">
        <v>5666</v>
      </c>
      <c r="P345" t="s">
        <v>21</v>
      </c>
      <c r="Q345" t="s">
        <v>22</v>
      </c>
      <c r="R345" t="s">
        <v>21</v>
      </c>
      <c r="W345">
        <v>192</v>
      </c>
      <c r="X345">
        <v>80</v>
      </c>
      <c r="Y345">
        <v>0</v>
      </c>
      <c r="Z345">
        <v>0</v>
      </c>
    </row>
    <row r="346" spans="1:26" ht="15.95">
      <c r="A346" t="s">
        <v>644</v>
      </c>
      <c r="B346" t="s">
        <v>645</v>
      </c>
      <c r="C346" t="str">
        <f>VLOOKUP(B346, Positions!A$1:B$160, 2, FALSE)</f>
        <v>Defender</v>
      </c>
      <c r="D346" t="s">
        <v>127</v>
      </c>
      <c r="E346" t="s">
        <v>62</v>
      </c>
      <c r="F346" t="s">
        <v>21</v>
      </c>
      <c r="G346" t="str">
        <f>VLOOKUP(E346, Tiers!M$1:P$134, 3, FALSE)</f>
        <v>ENG1</v>
      </c>
      <c r="H346">
        <f>VLOOKUP(G346, Tiers!B$1:C$134, 2, FALSE)</f>
        <v>1</v>
      </c>
      <c r="I346" s="26" t="s">
        <v>6138</v>
      </c>
      <c r="J346">
        <f t="shared" si="22"/>
        <v>12</v>
      </c>
      <c r="K346">
        <f t="shared" si="23"/>
        <v>2</v>
      </c>
      <c r="L346">
        <f t="shared" si="24"/>
        <v>6041</v>
      </c>
      <c r="M346">
        <f t="shared" si="25"/>
        <v>198</v>
      </c>
      <c r="N346">
        <v>16</v>
      </c>
      <c r="O346" t="s">
        <v>5666</v>
      </c>
      <c r="P346" t="s">
        <v>21</v>
      </c>
      <c r="Q346" t="s">
        <v>22</v>
      </c>
      <c r="R346" t="s">
        <v>21</v>
      </c>
      <c r="W346">
        <v>191</v>
      </c>
      <c r="X346">
        <v>75</v>
      </c>
      <c r="Y346">
        <v>0</v>
      </c>
      <c r="Z346">
        <v>0</v>
      </c>
    </row>
    <row r="347" spans="1:26" ht="15.95">
      <c r="A347" t="s">
        <v>646</v>
      </c>
      <c r="B347" t="s">
        <v>42</v>
      </c>
      <c r="C347" t="str">
        <f>VLOOKUP(B347, Positions!A$1:B$160, 2, FALSE)</f>
        <v>Midfielder</v>
      </c>
      <c r="D347" t="s">
        <v>250</v>
      </c>
      <c r="E347" t="s">
        <v>5664</v>
      </c>
      <c r="F347" t="s">
        <v>21</v>
      </c>
      <c r="G347" t="str">
        <f>VLOOKUP(E347, Tiers!M$1:P$134, 3, FALSE)</f>
        <v>ENG3</v>
      </c>
      <c r="H347">
        <f>VLOOKUP(G347, Tiers!B$1:C$134, 2, FALSE)</f>
        <v>4</v>
      </c>
      <c r="I347" s="26" t="s">
        <v>6139</v>
      </c>
      <c r="J347">
        <f t="shared" si="22"/>
        <v>12</v>
      </c>
      <c r="K347">
        <f t="shared" si="23"/>
        <v>2</v>
      </c>
      <c r="L347">
        <f t="shared" si="24"/>
        <v>6042</v>
      </c>
      <c r="M347">
        <f t="shared" si="25"/>
        <v>198</v>
      </c>
      <c r="N347">
        <v>16</v>
      </c>
      <c r="O347" t="s">
        <v>40</v>
      </c>
      <c r="P347" t="s">
        <v>21</v>
      </c>
      <c r="Q347" t="s">
        <v>22</v>
      </c>
      <c r="R347" t="s">
        <v>21</v>
      </c>
      <c r="W347">
        <v>168</v>
      </c>
      <c r="X347">
        <v>61</v>
      </c>
      <c r="Y347">
        <v>0</v>
      </c>
      <c r="Z347">
        <v>0</v>
      </c>
    </row>
    <row r="348" spans="1:26" ht="15.95">
      <c r="A348" t="s">
        <v>647</v>
      </c>
      <c r="B348" t="s">
        <v>278</v>
      </c>
      <c r="C348" t="str">
        <f>VLOOKUP(B348, Positions!A$1:B$160, 2, FALSE)</f>
        <v>Midfielder</v>
      </c>
      <c r="D348" t="s">
        <v>17</v>
      </c>
      <c r="E348" t="s">
        <v>5663</v>
      </c>
      <c r="F348" t="s">
        <v>21</v>
      </c>
      <c r="G348" t="str">
        <f>VLOOKUP(E348, Tiers!M$1:P$134, 3, FALSE)</f>
        <v>ENG4</v>
      </c>
      <c r="H348">
        <f>VLOOKUP(G348, Tiers!B$1:C$134, 2, FALSE)</f>
        <v>5</v>
      </c>
      <c r="I348" s="26" t="s">
        <v>6139</v>
      </c>
      <c r="J348">
        <f t="shared" si="22"/>
        <v>12</v>
      </c>
      <c r="K348">
        <f t="shared" si="23"/>
        <v>2</v>
      </c>
      <c r="L348">
        <f t="shared" si="24"/>
        <v>6042</v>
      </c>
      <c r="M348">
        <f t="shared" si="25"/>
        <v>198</v>
      </c>
      <c r="N348">
        <v>16</v>
      </c>
      <c r="O348" t="s">
        <v>5666</v>
      </c>
      <c r="P348" t="s">
        <v>21</v>
      </c>
      <c r="Q348" t="s">
        <v>22</v>
      </c>
      <c r="R348" t="s">
        <v>21</v>
      </c>
      <c r="W348">
        <v>174</v>
      </c>
      <c r="X348">
        <v>63</v>
      </c>
      <c r="Y348">
        <v>0</v>
      </c>
      <c r="Z348">
        <v>0</v>
      </c>
    </row>
    <row r="349" spans="1:26" ht="15.95">
      <c r="A349" t="s">
        <v>648</v>
      </c>
      <c r="B349" t="s">
        <v>16</v>
      </c>
      <c r="C349" t="str">
        <f>VLOOKUP(B349, Positions!A$1:B$160, 2, FALSE)</f>
        <v>Forward</v>
      </c>
      <c r="D349" t="s">
        <v>124</v>
      </c>
      <c r="E349" t="s">
        <v>5665</v>
      </c>
      <c r="F349" t="s">
        <v>21</v>
      </c>
      <c r="G349" t="str">
        <f>VLOOKUP(E349, Tiers!M$1:P$134, 3, FALSE)</f>
        <v>ENG2</v>
      </c>
      <c r="H349">
        <f>VLOOKUP(G349, Tiers!B$1:C$134, 2, FALSE)</f>
        <v>3</v>
      </c>
      <c r="I349" s="26" t="s">
        <v>6139</v>
      </c>
      <c r="J349">
        <f t="shared" si="22"/>
        <v>12</v>
      </c>
      <c r="K349">
        <f t="shared" si="23"/>
        <v>2</v>
      </c>
      <c r="L349">
        <f t="shared" si="24"/>
        <v>6042</v>
      </c>
      <c r="M349">
        <f t="shared" si="25"/>
        <v>198</v>
      </c>
      <c r="N349">
        <v>16</v>
      </c>
      <c r="O349" t="s">
        <v>124</v>
      </c>
      <c r="P349" t="s">
        <v>21</v>
      </c>
      <c r="Q349" t="s">
        <v>22</v>
      </c>
      <c r="R349" t="s">
        <v>21</v>
      </c>
      <c r="W349">
        <v>183</v>
      </c>
      <c r="X349">
        <v>71</v>
      </c>
      <c r="Y349">
        <v>0</v>
      </c>
      <c r="Z349">
        <v>0</v>
      </c>
    </row>
    <row r="350" spans="1:26" ht="15.95">
      <c r="A350" t="s">
        <v>649</v>
      </c>
      <c r="B350" t="s">
        <v>42</v>
      </c>
      <c r="C350" t="str">
        <f>VLOOKUP(B350, Positions!A$1:B$160, 2, FALSE)</f>
        <v>Midfielder</v>
      </c>
      <c r="D350" t="s">
        <v>530</v>
      </c>
      <c r="E350" t="s">
        <v>62</v>
      </c>
      <c r="F350" t="s">
        <v>21</v>
      </c>
      <c r="G350" t="str">
        <f>VLOOKUP(E350, Tiers!M$1:P$134, 3, FALSE)</f>
        <v>ENG1</v>
      </c>
      <c r="H350">
        <f>VLOOKUP(G350, Tiers!B$1:C$134, 2, FALSE)</f>
        <v>1</v>
      </c>
      <c r="I350" s="26" t="s">
        <v>6140</v>
      </c>
      <c r="J350">
        <f t="shared" si="22"/>
        <v>12</v>
      </c>
      <c r="K350">
        <f t="shared" si="23"/>
        <v>2</v>
      </c>
      <c r="L350">
        <f t="shared" si="24"/>
        <v>6043</v>
      </c>
      <c r="M350">
        <f t="shared" si="25"/>
        <v>198</v>
      </c>
      <c r="N350">
        <v>16</v>
      </c>
      <c r="O350" t="s">
        <v>650</v>
      </c>
      <c r="P350" t="s">
        <v>21</v>
      </c>
      <c r="Q350" t="s">
        <v>22</v>
      </c>
      <c r="R350" t="s">
        <v>21</v>
      </c>
      <c r="W350">
        <v>190</v>
      </c>
      <c r="X350">
        <v>78</v>
      </c>
      <c r="Y350">
        <v>0</v>
      </c>
      <c r="Z350">
        <v>0</v>
      </c>
    </row>
    <row r="351" spans="1:26" ht="15.95">
      <c r="A351" t="s">
        <v>651</v>
      </c>
      <c r="B351" t="s">
        <v>131</v>
      </c>
      <c r="C351" t="str">
        <f>VLOOKUP(B351, Positions!A$1:B$160, 2, FALSE)</f>
        <v>Forward</v>
      </c>
      <c r="D351" t="s">
        <v>490</v>
      </c>
      <c r="E351" t="s">
        <v>62</v>
      </c>
      <c r="F351" t="s">
        <v>21</v>
      </c>
      <c r="G351" t="str">
        <f>VLOOKUP(E351, Tiers!M$1:P$134, 3, FALSE)</f>
        <v>ENG1</v>
      </c>
      <c r="H351">
        <f>VLOOKUP(G351, Tiers!B$1:C$134, 2, FALSE)</f>
        <v>1</v>
      </c>
      <c r="I351" s="26" t="s">
        <v>6140</v>
      </c>
      <c r="J351">
        <f t="shared" si="22"/>
        <v>12</v>
      </c>
      <c r="K351">
        <f t="shared" si="23"/>
        <v>2</v>
      </c>
      <c r="L351">
        <f t="shared" si="24"/>
        <v>6043</v>
      </c>
      <c r="M351">
        <f t="shared" si="25"/>
        <v>198</v>
      </c>
      <c r="N351">
        <v>16</v>
      </c>
      <c r="O351" t="s">
        <v>652</v>
      </c>
      <c r="P351" t="s">
        <v>21</v>
      </c>
      <c r="Q351" t="s">
        <v>653</v>
      </c>
      <c r="R351" t="s">
        <v>21</v>
      </c>
      <c r="S351" t="s">
        <v>414</v>
      </c>
      <c r="W351">
        <v>171</v>
      </c>
      <c r="X351">
        <v>63</v>
      </c>
      <c r="Y351">
        <v>0</v>
      </c>
      <c r="Z351">
        <v>0</v>
      </c>
    </row>
    <row r="352" spans="1:26" ht="15.95">
      <c r="A352" t="s">
        <v>654</v>
      </c>
      <c r="B352" t="s">
        <v>111</v>
      </c>
      <c r="C352" t="str">
        <f>VLOOKUP(B352, Positions!A$1:B$160, 2, FALSE)</f>
        <v>Forward</v>
      </c>
      <c r="D352" t="s">
        <v>57</v>
      </c>
      <c r="E352" t="s">
        <v>62</v>
      </c>
      <c r="F352" t="s">
        <v>21</v>
      </c>
      <c r="G352" t="str">
        <f>VLOOKUP(E352, Tiers!M$1:P$134, 3, FALSE)</f>
        <v>ENG1</v>
      </c>
      <c r="H352">
        <f>VLOOKUP(G352, Tiers!B$1:C$134, 2, FALSE)</f>
        <v>1</v>
      </c>
      <c r="I352" s="26" t="s">
        <v>6140</v>
      </c>
      <c r="J352">
        <f t="shared" si="22"/>
        <v>12</v>
      </c>
      <c r="K352">
        <f t="shared" si="23"/>
        <v>2</v>
      </c>
      <c r="L352">
        <f t="shared" si="24"/>
        <v>6043</v>
      </c>
      <c r="M352">
        <f t="shared" si="25"/>
        <v>198</v>
      </c>
      <c r="N352">
        <v>16</v>
      </c>
      <c r="O352" t="s">
        <v>284</v>
      </c>
      <c r="P352" t="s">
        <v>21</v>
      </c>
      <c r="Q352" t="s">
        <v>22</v>
      </c>
      <c r="R352" t="s">
        <v>21</v>
      </c>
      <c r="S352" t="s">
        <v>226</v>
      </c>
      <c r="W352">
        <v>171</v>
      </c>
      <c r="X352">
        <v>56</v>
      </c>
      <c r="Y352">
        <v>0</v>
      </c>
      <c r="Z352">
        <v>0</v>
      </c>
    </row>
    <row r="353" spans="1:26" ht="15.95">
      <c r="A353" t="s">
        <v>655</v>
      </c>
      <c r="B353" t="s">
        <v>42</v>
      </c>
      <c r="C353" t="str">
        <f>VLOOKUP(B353, Positions!A$1:B$160, 2, FALSE)</f>
        <v>Midfielder</v>
      </c>
      <c r="D353" t="s">
        <v>378</v>
      </c>
      <c r="E353" t="s">
        <v>5663</v>
      </c>
      <c r="F353" t="s">
        <v>21</v>
      </c>
      <c r="G353" t="str">
        <f>VLOOKUP(E353, Tiers!M$1:P$134, 3, FALSE)</f>
        <v>ENG4</v>
      </c>
      <c r="H353">
        <f>VLOOKUP(G353, Tiers!B$1:C$134, 2, FALSE)</f>
        <v>5</v>
      </c>
      <c r="I353" s="26" t="s">
        <v>6140</v>
      </c>
      <c r="J353">
        <f t="shared" si="22"/>
        <v>12</v>
      </c>
      <c r="K353">
        <f t="shared" si="23"/>
        <v>2</v>
      </c>
      <c r="L353">
        <f t="shared" si="24"/>
        <v>6043</v>
      </c>
      <c r="M353">
        <f t="shared" si="25"/>
        <v>198</v>
      </c>
      <c r="N353">
        <v>16</v>
      </c>
      <c r="O353" t="s">
        <v>5666</v>
      </c>
      <c r="P353" t="s">
        <v>21</v>
      </c>
      <c r="Q353" t="s">
        <v>22</v>
      </c>
      <c r="R353" t="s">
        <v>21</v>
      </c>
      <c r="W353">
        <v>184</v>
      </c>
      <c r="X353">
        <v>73</v>
      </c>
      <c r="Y353">
        <v>0</v>
      </c>
      <c r="Z353">
        <v>0</v>
      </c>
    </row>
    <row r="354" spans="1:26" ht="15.95">
      <c r="A354" t="s">
        <v>656</v>
      </c>
      <c r="B354" t="s">
        <v>16</v>
      </c>
      <c r="C354" t="str">
        <f>VLOOKUP(B354, Positions!A$1:B$160, 2, FALSE)</f>
        <v>Forward</v>
      </c>
      <c r="D354" t="s">
        <v>657</v>
      </c>
      <c r="E354" t="s">
        <v>62</v>
      </c>
      <c r="F354" t="s">
        <v>21</v>
      </c>
      <c r="G354" t="str">
        <f>VLOOKUP(E354, Tiers!M$1:P$134, 3, FALSE)</f>
        <v>ENG1</v>
      </c>
      <c r="H354">
        <f>VLOOKUP(G354, Tiers!B$1:C$134, 2, FALSE)</f>
        <v>1</v>
      </c>
      <c r="I354" s="26" t="s">
        <v>6140</v>
      </c>
      <c r="J354">
        <f t="shared" si="22"/>
        <v>12</v>
      </c>
      <c r="K354">
        <f t="shared" si="23"/>
        <v>2</v>
      </c>
      <c r="L354">
        <f t="shared" si="24"/>
        <v>6043</v>
      </c>
      <c r="M354">
        <f t="shared" si="25"/>
        <v>198</v>
      </c>
      <c r="N354">
        <v>16</v>
      </c>
      <c r="O354" t="s">
        <v>470</v>
      </c>
      <c r="P354" t="s">
        <v>21</v>
      </c>
      <c r="Q354" t="s">
        <v>22</v>
      </c>
      <c r="R354" t="s">
        <v>21</v>
      </c>
      <c r="W354">
        <v>178</v>
      </c>
      <c r="X354">
        <v>66</v>
      </c>
      <c r="Y354">
        <v>0</v>
      </c>
      <c r="Z354">
        <v>0</v>
      </c>
    </row>
    <row r="355" spans="1:26" ht="15.95">
      <c r="A355" t="s">
        <v>658</v>
      </c>
      <c r="B355" t="s">
        <v>111</v>
      </c>
      <c r="C355" t="str">
        <f>VLOOKUP(B355, Positions!A$1:B$160, 2, FALSE)</f>
        <v>Forward</v>
      </c>
      <c r="D355" t="s">
        <v>32</v>
      </c>
      <c r="E355" t="s">
        <v>5663</v>
      </c>
      <c r="F355" t="s">
        <v>21</v>
      </c>
      <c r="G355" t="str">
        <f>VLOOKUP(E355, Tiers!M$1:P$134, 3, FALSE)</f>
        <v>ENG4</v>
      </c>
      <c r="H355">
        <f>VLOOKUP(G355, Tiers!B$1:C$134, 2, FALSE)</f>
        <v>5</v>
      </c>
      <c r="I355" s="26" t="s">
        <v>6141</v>
      </c>
      <c r="J355">
        <f t="shared" si="22"/>
        <v>12</v>
      </c>
      <c r="K355">
        <f t="shared" si="23"/>
        <v>2</v>
      </c>
      <c r="L355">
        <f t="shared" si="24"/>
        <v>6044</v>
      </c>
      <c r="M355">
        <f t="shared" si="25"/>
        <v>198</v>
      </c>
      <c r="N355">
        <v>16</v>
      </c>
      <c r="O355" t="s">
        <v>5666</v>
      </c>
      <c r="P355" t="s">
        <v>21</v>
      </c>
      <c r="Q355" t="s">
        <v>22</v>
      </c>
      <c r="R355" t="s">
        <v>21</v>
      </c>
      <c r="W355">
        <v>176</v>
      </c>
      <c r="X355">
        <v>59</v>
      </c>
      <c r="Y355">
        <v>0</v>
      </c>
      <c r="Z355">
        <v>0</v>
      </c>
    </row>
    <row r="356" spans="1:26" ht="15.95">
      <c r="A356" t="s">
        <v>659</v>
      </c>
      <c r="B356" t="s">
        <v>166</v>
      </c>
      <c r="C356" t="str">
        <f>VLOOKUP(B356, Positions!A$1:B$160, 2, FALSE)</f>
        <v>Goalkeeper</v>
      </c>
      <c r="D356" t="s">
        <v>455</v>
      </c>
      <c r="E356" t="s">
        <v>5664</v>
      </c>
      <c r="F356" t="s">
        <v>21</v>
      </c>
      <c r="G356" t="str">
        <f>VLOOKUP(E356, Tiers!M$1:P$134, 3, FALSE)</f>
        <v>ENG3</v>
      </c>
      <c r="H356">
        <f>VLOOKUP(G356, Tiers!B$1:C$134, 2, FALSE)</f>
        <v>4</v>
      </c>
      <c r="I356" s="26" t="s">
        <v>6142</v>
      </c>
      <c r="J356">
        <f t="shared" si="22"/>
        <v>12</v>
      </c>
      <c r="K356">
        <f t="shared" si="23"/>
        <v>2</v>
      </c>
      <c r="L356">
        <f t="shared" si="24"/>
        <v>6045</v>
      </c>
      <c r="M356">
        <f t="shared" si="25"/>
        <v>198</v>
      </c>
      <c r="N356">
        <v>16</v>
      </c>
      <c r="O356" t="s">
        <v>5666</v>
      </c>
      <c r="P356" t="s">
        <v>21</v>
      </c>
      <c r="Q356" t="s">
        <v>22</v>
      </c>
      <c r="R356" t="s">
        <v>21</v>
      </c>
      <c r="W356">
        <v>193</v>
      </c>
      <c r="X356">
        <v>79</v>
      </c>
      <c r="Y356">
        <v>0</v>
      </c>
      <c r="Z356">
        <v>0</v>
      </c>
    </row>
    <row r="357" spans="1:26" ht="15.95">
      <c r="A357" t="s">
        <v>660</v>
      </c>
      <c r="B357" t="s">
        <v>166</v>
      </c>
      <c r="C357" t="str">
        <f>VLOOKUP(B357, Positions!A$1:B$160, 2, FALSE)</f>
        <v>Goalkeeper</v>
      </c>
      <c r="D357" t="s">
        <v>73</v>
      </c>
      <c r="E357" t="s">
        <v>5664</v>
      </c>
      <c r="F357" t="s">
        <v>21</v>
      </c>
      <c r="G357" t="str">
        <f>VLOOKUP(E357, Tiers!M$1:P$134, 3, FALSE)</f>
        <v>ENG3</v>
      </c>
      <c r="H357">
        <f>VLOOKUP(G357, Tiers!B$1:C$134, 2, FALSE)</f>
        <v>4</v>
      </c>
      <c r="I357" s="26" t="s">
        <v>6142</v>
      </c>
      <c r="J357">
        <f t="shared" si="22"/>
        <v>12</v>
      </c>
      <c r="K357">
        <f t="shared" si="23"/>
        <v>2</v>
      </c>
      <c r="L357">
        <f t="shared" si="24"/>
        <v>6045</v>
      </c>
      <c r="M357">
        <f t="shared" si="25"/>
        <v>198</v>
      </c>
      <c r="N357">
        <v>16</v>
      </c>
      <c r="O357" t="s">
        <v>5666</v>
      </c>
      <c r="P357" t="s">
        <v>21</v>
      </c>
      <c r="Q357" t="s">
        <v>22</v>
      </c>
      <c r="R357" t="s">
        <v>21</v>
      </c>
      <c r="W357">
        <v>188</v>
      </c>
      <c r="X357">
        <v>74</v>
      </c>
      <c r="Y357">
        <v>0</v>
      </c>
      <c r="Z357">
        <v>0</v>
      </c>
    </row>
    <row r="358" spans="1:26" ht="15.95">
      <c r="A358" t="s">
        <v>661</v>
      </c>
      <c r="B358" t="s">
        <v>42</v>
      </c>
      <c r="C358" t="str">
        <f>VLOOKUP(B358, Positions!A$1:B$160, 2, FALSE)</f>
        <v>Midfielder</v>
      </c>
      <c r="D358" t="s">
        <v>271</v>
      </c>
      <c r="E358" t="s">
        <v>62</v>
      </c>
      <c r="F358" t="s">
        <v>21</v>
      </c>
      <c r="G358" t="str">
        <f>VLOOKUP(E358, Tiers!M$1:P$134, 3, FALSE)</f>
        <v>ENG1</v>
      </c>
      <c r="H358">
        <f>VLOOKUP(G358, Tiers!B$1:C$134, 2, FALSE)</f>
        <v>1</v>
      </c>
      <c r="I358" s="26" t="s">
        <v>6142</v>
      </c>
      <c r="J358">
        <f t="shared" si="22"/>
        <v>12</v>
      </c>
      <c r="K358">
        <f t="shared" si="23"/>
        <v>2</v>
      </c>
      <c r="L358">
        <f t="shared" si="24"/>
        <v>6045</v>
      </c>
      <c r="M358">
        <f t="shared" si="25"/>
        <v>198</v>
      </c>
      <c r="N358">
        <v>16</v>
      </c>
      <c r="O358" t="s">
        <v>5666</v>
      </c>
      <c r="P358" t="s">
        <v>21</v>
      </c>
      <c r="Q358" t="s">
        <v>22</v>
      </c>
      <c r="R358" t="s">
        <v>21</v>
      </c>
      <c r="W358">
        <v>190</v>
      </c>
      <c r="X358">
        <v>69</v>
      </c>
      <c r="Y358">
        <v>0</v>
      </c>
      <c r="Z358">
        <v>0</v>
      </c>
    </row>
    <row r="359" spans="1:26" ht="15.95">
      <c r="A359" t="s">
        <v>662</v>
      </c>
      <c r="B359" t="s">
        <v>245</v>
      </c>
      <c r="C359" t="str">
        <f>VLOOKUP(B359, Positions!A$1:B$160, 2, FALSE)</f>
        <v>Midfielder</v>
      </c>
      <c r="D359" t="s">
        <v>200</v>
      </c>
      <c r="E359" t="s">
        <v>5664</v>
      </c>
      <c r="F359" t="s">
        <v>21</v>
      </c>
      <c r="G359" t="str">
        <f>VLOOKUP(E359, Tiers!M$1:P$134, 3, FALSE)</f>
        <v>ENG3</v>
      </c>
      <c r="H359">
        <f>VLOOKUP(G359, Tiers!B$1:C$134, 2, FALSE)</f>
        <v>4</v>
      </c>
      <c r="I359" s="26" t="s">
        <v>6142</v>
      </c>
      <c r="J359">
        <f t="shared" si="22"/>
        <v>12</v>
      </c>
      <c r="K359">
        <f t="shared" si="23"/>
        <v>2</v>
      </c>
      <c r="L359">
        <f t="shared" si="24"/>
        <v>6045</v>
      </c>
      <c r="M359">
        <f t="shared" si="25"/>
        <v>198</v>
      </c>
      <c r="N359">
        <v>16</v>
      </c>
      <c r="O359" t="s">
        <v>5666</v>
      </c>
      <c r="P359" t="s">
        <v>21</v>
      </c>
      <c r="Q359" t="s">
        <v>22</v>
      </c>
      <c r="R359" t="s">
        <v>21</v>
      </c>
      <c r="W359">
        <v>163</v>
      </c>
      <c r="X359">
        <v>57</v>
      </c>
      <c r="Y359">
        <v>0</v>
      </c>
      <c r="Z359">
        <v>0</v>
      </c>
    </row>
    <row r="360" spans="1:26" ht="15.95">
      <c r="A360" t="s">
        <v>663</v>
      </c>
      <c r="B360" t="s">
        <v>16</v>
      </c>
      <c r="C360" t="str">
        <f>VLOOKUP(B360, Positions!A$1:B$160, 2, FALSE)</f>
        <v>Forward</v>
      </c>
      <c r="D360" t="s">
        <v>455</v>
      </c>
      <c r="E360" t="s">
        <v>5664</v>
      </c>
      <c r="F360" t="s">
        <v>21</v>
      </c>
      <c r="G360" t="str">
        <f>VLOOKUP(E360, Tiers!M$1:P$134, 3, FALSE)</f>
        <v>ENG3</v>
      </c>
      <c r="H360">
        <f>VLOOKUP(G360, Tiers!B$1:C$134, 2, FALSE)</f>
        <v>4</v>
      </c>
      <c r="I360" s="26" t="s">
        <v>6142</v>
      </c>
      <c r="J360">
        <f t="shared" si="22"/>
        <v>12</v>
      </c>
      <c r="K360">
        <f t="shared" si="23"/>
        <v>2</v>
      </c>
      <c r="L360">
        <f t="shared" si="24"/>
        <v>6045</v>
      </c>
      <c r="M360">
        <f t="shared" si="25"/>
        <v>198</v>
      </c>
      <c r="N360">
        <v>16</v>
      </c>
      <c r="O360" t="s">
        <v>5666</v>
      </c>
      <c r="P360" t="s">
        <v>21</v>
      </c>
      <c r="Q360" t="s">
        <v>22</v>
      </c>
      <c r="R360" t="s">
        <v>21</v>
      </c>
      <c r="W360">
        <v>179</v>
      </c>
      <c r="X360">
        <v>69</v>
      </c>
      <c r="Y360">
        <v>0</v>
      </c>
      <c r="Z360">
        <v>0</v>
      </c>
    </row>
    <row r="361" spans="1:26" ht="15.95">
      <c r="A361" t="s">
        <v>664</v>
      </c>
      <c r="B361" t="s">
        <v>42</v>
      </c>
      <c r="C361" t="str">
        <f>VLOOKUP(B361, Positions!A$1:B$160, 2, FALSE)</f>
        <v>Midfielder</v>
      </c>
      <c r="D361" t="s">
        <v>187</v>
      </c>
      <c r="E361" t="s">
        <v>5663</v>
      </c>
      <c r="F361" t="s">
        <v>21</v>
      </c>
      <c r="G361" t="str">
        <f>VLOOKUP(E361, Tiers!M$1:P$134, 3, FALSE)</f>
        <v>ENG4</v>
      </c>
      <c r="H361">
        <f>VLOOKUP(G361, Tiers!B$1:C$134, 2, FALSE)</f>
        <v>5</v>
      </c>
      <c r="I361" s="26" t="s">
        <v>6143</v>
      </c>
      <c r="J361">
        <f t="shared" si="22"/>
        <v>12</v>
      </c>
      <c r="K361">
        <f t="shared" si="23"/>
        <v>2</v>
      </c>
      <c r="L361">
        <f t="shared" si="24"/>
        <v>6047</v>
      </c>
      <c r="M361">
        <f t="shared" si="25"/>
        <v>198</v>
      </c>
      <c r="N361">
        <v>16</v>
      </c>
      <c r="O361" t="s">
        <v>5666</v>
      </c>
      <c r="P361" t="s">
        <v>21</v>
      </c>
      <c r="Q361" t="s">
        <v>22</v>
      </c>
      <c r="R361" t="s">
        <v>21</v>
      </c>
      <c r="W361">
        <v>178</v>
      </c>
      <c r="X361">
        <v>66</v>
      </c>
      <c r="Y361">
        <v>0</v>
      </c>
      <c r="Z361">
        <v>0</v>
      </c>
    </row>
    <row r="362" spans="1:26" ht="15.95">
      <c r="A362" t="s">
        <v>665</v>
      </c>
      <c r="B362" t="s">
        <v>212</v>
      </c>
      <c r="C362" t="str">
        <f>VLOOKUP(B362, Positions!A$1:B$160, 2, FALSE)</f>
        <v>Midfielder</v>
      </c>
      <c r="D362" t="s">
        <v>657</v>
      </c>
      <c r="E362" t="s">
        <v>62</v>
      </c>
      <c r="F362" t="s">
        <v>21</v>
      </c>
      <c r="G362" t="str">
        <f>VLOOKUP(E362, Tiers!M$1:P$134, 3, FALSE)</f>
        <v>ENG1</v>
      </c>
      <c r="H362">
        <f>VLOOKUP(G362, Tiers!B$1:C$134, 2, FALSE)</f>
        <v>1</v>
      </c>
      <c r="I362" s="26" t="s">
        <v>6143</v>
      </c>
      <c r="J362">
        <f t="shared" si="22"/>
        <v>12</v>
      </c>
      <c r="K362">
        <f t="shared" si="23"/>
        <v>2</v>
      </c>
      <c r="L362">
        <f t="shared" si="24"/>
        <v>6047</v>
      </c>
      <c r="M362">
        <f t="shared" si="25"/>
        <v>198</v>
      </c>
      <c r="N362">
        <v>16</v>
      </c>
      <c r="O362" t="s">
        <v>666</v>
      </c>
      <c r="P362" t="s">
        <v>21</v>
      </c>
      <c r="Q362" t="s">
        <v>22</v>
      </c>
      <c r="R362" t="s">
        <v>21</v>
      </c>
      <c r="W362">
        <v>173</v>
      </c>
      <c r="X362">
        <v>65</v>
      </c>
      <c r="Y362">
        <v>0</v>
      </c>
      <c r="Z362">
        <v>0</v>
      </c>
    </row>
    <row r="363" spans="1:26" ht="15.95">
      <c r="A363" t="s">
        <v>667</v>
      </c>
      <c r="B363" t="s">
        <v>36</v>
      </c>
      <c r="C363" t="str">
        <f>VLOOKUP(B363, Positions!A$1:B$160, 2, FALSE)</f>
        <v>Midfielder</v>
      </c>
      <c r="D363" t="s">
        <v>17</v>
      </c>
      <c r="E363" t="s">
        <v>5663</v>
      </c>
      <c r="F363" t="s">
        <v>21</v>
      </c>
      <c r="G363" t="str">
        <f>VLOOKUP(E363, Tiers!M$1:P$134, 3, FALSE)</f>
        <v>ENG4</v>
      </c>
      <c r="H363">
        <f>VLOOKUP(G363, Tiers!B$1:C$134, 2, FALSE)</f>
        <v>5</v>
      </c>
      <c r="I363" s="26" t="s">
        <v>6143</v>
      </c>
      <c r="J363">
        <f t="shared" si="22"/>
        <v>12</v>
      </c>
      <c r="K363">
        <f t="shared" si="23"/>
        <v>2</v>
      </c>
      <c r="L363">
        <f t="shared" si="24"/>
        <v>6047</v>
      </c>
      <c r="M363">
        <f t="shared" si="25"/>
        <v>198</v>
      </c>
      <c r="N363">
        <v>16</v>
      </c>
      <c r="O363" t="s">
        <v>5666</v>
      </c>
      <c r="P363" t="s">
        <v>21</v>
      </c>
      <c r="Q363" t="s">
        <v>22</v>
      </c>
      <c r="R363" t="s">
        <v>21</v>
      </c>
      <c r="W363">
        <v>186</v>
      </c>
      <c r="X363">
        <v>66</v>
      </c>
      <c r="Y363">
        <v>0</v>
      </c>
      <c r="Z363">
        <v>0</v>
      </c>
    </row>
    <row r="364" spans="1:26" ht="15.95">
      <c r="A364" t="s">
        <v>668</v>
      </c>
      <c r="B364" t="s">
        <v>81</v>
      </c>
      <c r="C364" t="str">
        <f>VLOOKUP(B364, Positions!A$1:B$160, 2, FALSE)</f>
        <v>Defender</v>
      </c>
      <c r="D364" t="s">
        <v>90</v>
      </c>
      <c r="E364" t="s">
        <v>5665</v>
      </c>
      <c r="F364" t="s">
        <v>21</v>
      </c>
      <c r="G364" t="str">
        <f>VLOOKUP(E364, Tiers!M$1:P$134, 3, FALSE)</f>
        <v>ENG2</v>
      </c>
      <c r="H364">
        <f>VLOOKUP(G364, Tiers!B$1:C$134, 2, FALSE)</f>
        <v>3</v>
      </c>
      <c r="I364" s="26" t="s">
        <v>6144</v>
      </c>
      <c r="J364">
        <f t="shared" si="22"/>
        <v>12</v>
      </c>
      <c r="K364">
        <f t="shared" si="23"/>
        <v>2</v>
      </c>
      <c r="L364">
        <f t="shared" si="24"/>
        <v>6048</v>
      </c>
      <c r="M364">
        <f t="shared" si="25"/>
        <v>198</v>
      </c>
      <c r="N364">
        <v>16</v>
      </c>
      <c r="O364" t="s">
        <v>669</v>
      </c>
      <c r="P364" t="s">
        <v>21</v>
      </c>
      <c r="Q364" t="s">
        <v>22</v>
      </c>
      <c r="R364" t="s">
        <v>21</v>
      </c>
      <c r="W364">
        <v>188</v>
      </c>
      <c r="X364">
        <v>72</v>
      </c>
      <c r="Y364">
        <v>0</v>
      </c>
      <c r="Z364">
        <v>0</v>
      </c>
    </row>
    <row r="365" spans="1:26" ht="15.95">
      <c r="A365" t="s">
        <v>670</v>
      </c>
      <c r="B365" t="s">
        <v>81</v>
      </c>
      <c r="C365" t="str">
        <f>VLOOKUP(B365, Positions!A$1:B$160, 2, FALSE)</f>
        <v>Defender</v>
      </c>
      <c r="D365" t="s">
        <v>671</v>
      </c>
      <c r="E365" t="s">
        <v>5664</v>
      </c>
      <c r="F365" t="s">
        <v>21</v>
      </c>
      <c r="G365" t="str">
        <f>VLOOKUP(E365, Tiers!M$1:P$134, 3, FALSE)</f>
        <v>ENG3</v>
      </c>
      <c r="H365">
        <f>VLOOKUP(G365, Tiers!B$1:C$134, 2, FALSE)</f>
        <v>4</v>
      </c>
      <c r="I365" s="26" t="s">
        <v>6144</v>
      </c>
      <c r="J365">
        <f t="shared" si="22"/>
        <v>12</v>
      </c>
      <c r="K365">
        <f t="shared" si="23"/>
        <v>2</v>
      </c>
      <c r="L365">
        <f t="shared" si="24"/>
        <v>6048</v>
      </c>
      <c r="M365">
        <f t="shared" si="25"/>
        <v>198</v>
      </c>
      <c r="N365">
        <v>16</v>
      </c>
      <c r="O365" t="s">
        <v>5666</v>
      </c>
      <c r="P365" t="s">
        <v>21</v>
      </c>
      <c r="Q365" t="s">
        <v>22</v>
      </c>
      <c r="R365" t="s">
        <v>21</v>
      </c>
      <c r="W365">
        <v>187</v>
      </c>
      <c r="X365">
        <v>76</v>
      </c>
      <c r="Y365">
        <v>0</v>
      </c>
      <c r="Z365">
        <v>0</v>
      </c>
    </row>
    <row r="366" spans="1:26" ht="15.95">
      <c r="A366" t="s">
        <v>672</v>
      </c>
      <c r="B366" t="s">
        <v>42</v>
      </c>
      <c r="C366" t="str">
        <f>VLOOKUP(B366, Positions!A$1:B$160, 2, FALSE)</f>
        <v>Midfielder</v>
      </c>
      <c r="D366" t="s">
        <v>149</v>
      </c>
      <c r="E366" t="s">
        <v>5663</v>
      </c>
      <c r="F366" t="s">
        <v>21</v>
      </c>
      <c r="G366" t="str">
        <f>VLOOKUP(E366, Tiers!M$1:P$134, 3, FALSE)</f>
        <v>ENG4</v>
      </c>
      <c r="H366">
        <f>VLOOKUP(G366, Tiers!B$1:C$134, 2, FALSE)</f>
        <v>5</v>
      </c>
      <c r="I366" s="26" t="s">
        <v>6145</v>
      </c>
      <c r="J366">
        <f t="shared" si="22"/>
        <v>12</v>
      </c>
      <c r="K366">
        <f t="shared" si="23"/>
        <v>2</v>
      </c>
      <c r="L366">
        <f t="shared" si="24"/>
        <v>6049</v>
      </c>
      <c r="M366">
        <f t="shared" si="25"/>
        <v>198</v>
      </c>
      <c r="N366">
        <v>16</v>
      </c>
      <c r="O366" t="s">
        <v>5666</v>
      </c>
      <c r="P366" t="s">
        <v>21</v>
      </c>
      <c r="Q366" t="s">
        <v>22</v>
      </c>
      <c r="R366" t="s">
        <v>21</v>
      </c>
      <c r="W366">
        <v>169</v>
      </c>
      <c r="X366">
        <v>58</v>
      </c>
      <c r="Y366">
        <v>0</v>
      </c>
      <c r="Z366">
        <v>0</v>
      </c>
    </row>
    <row r="367" spans="1:26" ht="15.95">
      <c r="A367" t="s">
        <v>673</v>
      </c>
      <c r="B367" t="s">
        <v>111</v>
      </c>
      <c r="C367" t="str">
        <f>VLOOKUP(B367, Positions!A$1:B$160, 2, FALSE)</f>
        <v>Forward</v>
      </c>
      <c r="D367" t="s">
        <v>674</v>
      </c>
      <c r="E367" t="s">
        <v>5666</v>
      </c>
      <c r="F367" t="s">
        <v>21</v>
      </c>
      <c r="G367" t="str">
        <f>VLOOKUP(E367, Tiers!M$1:P$134, 3, FALSE)</f>
        <v>NONE</v>
      </c>
      <c r="H367">
        <f>VLOOKUP(G367, Tiers!B$1:C$134, 2, FALSE)</f>
        <v>7</v>
      </c>
      <c r="I367" s="26" t="s">
        <v>6145</v>
      </c>
      <c r="J367">
        <f t="shared" si="22"/>
        <v>12</v>
      </c>
      <c r="K367">
        <f t="shared" si="23"/>
        <v>2</v>
      </c>
      <c r="L367">
        <f t="shared" si="24"/>
        <v>6049</v>
      </c>
      <c r="M367">
        <f t="shared" si="25"/>
        <v>198</v>
      </c>
      <c r="N367">
        <v>16</v>
      </c>
      <c r="O367" t="s">
        <v>5666</v>
      </c>
      <c r="P367" t="s">
        <v>21</v>
      </c>
      <c r="Q367" t="s">
        <v>22</v>
      </c>
      <c r="R367" t="s">
        <v>21</v>
      </c>
      <c r="W367">
        <v>184</v>
      </c>
      <c r="X367">
        <v>72</v>
      </c>
      <c r="Y367">
        <v>2</v>
      </c>
      <c r="Z367">
        <v>2</v>
      </c>
    </row>
    <row r="368" spans="1:26" ht="15.95">
      <c r="A368" t="s">
        <v>675</v>
      </c>
      <c r="B368" t="s">
        <v>42</v>
      </c>
      <c r="C368" t="str">
        <f>VLOOKUP(B368, Positions!A$1:B$160, 2, FALSE)</f>
        <v>Midfielder</v>
      </c>
      <c r="D368" t="s">
        <v>265</v>
      </c>
      <c r="E368" t="s">
        <v>5665</v>
      </c>
      <c r="F368" t="s">
        <v>21</v>
      </c>
      <c r="G368" t="str">
        <f>VLOOKUP(E368, Tiers!M$1:P$134, 3, FALSE)</f>
        <v>ENG2</v>
      </c>
      <c r="H368">
        <f>VLOOKUP(G368, Tiers!B$1:C$134, 2, FALSE)</f>
        <v>3</v>
      </c>
      <c r="I368" s="26" t="s">
        <v>6145</v>
      </c>
      <c r="J368">
        <f t="shared" si="22"/>
        <v>12</v>
      </c>
      <c r="K368">
        <f t="shared" si="23"/>
        <v>2</v>
      </c>
      <c r="L368">
        <f t="shared" si="24"/>
        <v>6049</v>
      </c>
      <c r="M368">
        <f t="shared" si="25"/>
        <v>198</v>
      </c>
      <c r="N368">
        <v>16</v>
      </c>
      <c r="O368" t="s">
        <v>5666</v>
      </c>
      <c r="P368" t="s">
        <v>21</v>
      </c>
      <c r="Q368" t="s">
        <v>22</v>
      </c>
      <c r="R368" t="s">
        <v>21</v>
      </c>
      <c r="W368">
        <v>170</v>
      </c>
      <c r="X368">
        <v>62</v>
      </c>
      <c r="Y368">
        <v>0</v>
      </c>
      <c r="Z368">
        <v>0</v>
      </c>
    </row>
    <row r="369" spans="1:26" ht="15.95">
      <c r="A369" t="s">
        <v>676</v>
      </c>
      <c r="B369" t="s">
        <v>106</v>
      </c>
      <c r="C369" t="str">
        <f>VLOOKUP(B369, Positions!A$1:B$160, 2, FALSE)</f>
        <v>Midfielder</v>
      </c>
      <c r="D369" t="s">
        <v>449</v>
      </c>
      <c r="E369" t="s">
        <v>5664</v>
      </c>
      <c r="F369" t="s">
        <v>21</v>
      </c>
      <c r="G369" t="str">
        <f>VLOOKUP(E369, Tiers!M$1:P$134, 3, FALSE)</f>
        <v>ENG3</v>
      </c>
      <c r="H369">
        <f>VLOOKUP(G369, Tiers!B$1:C$134, 2, FALSE)</f>
        <v>4</v>
      </c>
      <c r="I369" s="26" t="s">
        <v>6145</v>
      </c>
      <c r="J369">
        <f t="shared" si="22"/>
        <v>12</v>
      </c>
      <c r="K369">
        <f t="shared" si="23"/>
        <v>2</v>
      </c>
      <c r="L369">
        <f t="shared" si="24"/>
        <v>6049</v>
      </c>
      <c r="M369">
        <f t="shared" si="25"/>
        <v>198</v>
      </c>
      <c r="N369">
        <v>16</v>
      </c>
      <c r="O369" t="s">
        <v>677</v>
      </c>
      <c r="P369" t="s">
        <v>21</v>
      </c>
      <c r="Q369" t="s">
        <v>22</v>
      </c>
      <c r="R369" t="s">
        <v>21</v>
      </c>
      <c r="W369">
        <v>173</v>
      </c>
      <c r="X369">
        <v>66</v>
      </c>
      <c r="Y369">
        <v>0</v>
      </c>
      <c r="Z369">
        <v>0</v>
      </c>
    </row>
    <row r="370" spans="1:26" ht="15.95">
      <c r="A370" t="s">
        <v>678</v>
      </c>
      <c r="B370" t="s">
        <v>81</v>
      </c>
      <c r="C370" t="str">
        <f>VLOOKUP(B370, Positions!A$1:B$160, 2, FALSE)</f>
        <v>Defender</v>
      </c>
      <c r="D370" t="s">
        <v>152</v>
      </c>
      <c r="E370" t="s">
        <v>5664</v>
      </c>
      <c r="F370" t="s">
        <v>21</v>
      </c>
      <c r="G370" t="str">
        <f>VLOOKUP(E370, Tiers!M$1:P$134, 3, FALSE)</f>
        <v>ENG3</v>
      </c>
      <c r="H370">
        <f>VLOOKUP(G370, Tiers!B$1:C$134, 2, FALSE)</f>
        <v>4</v>
      </c>
      <c r="I370" s="26" t="s">
        <v>6145</v>
      </c>
      <c r="J370">
        <f t="shared" si="22"/>
        <v>12</v>
      </c>
      <c r="K370">
        <f t="shared" si="23"/>
        <v>2</v>
      </c>
      <c r="L370">
        <f t="shared" si="24"/>
        <v>6049</v>
      </c>
      <c r="M370">
        <f t="shared" si="25"/>
        <v>198</v>
      </c>
      <c r="N370">
        <v>16</v>
      </c>
      <c r="O370" t="s">
        <v>74</v>
      </c>
      <c r="P370" t="s">
        <v>21</v>
      </c>
      <c r="Q370" t="s">
        <v>22</v>
      </c>
      <c r="R370" t="s">
        <v>21</v>
      </c>
      <c r="S370" t="s">
        <v>340</v>
      </c>
      <c r="W370">
        <v>181</v>
      </c>
      <c r="X370">
        <v>68</v>
      </c>
      <c r="Y370">
        <v>0</v>
      </c>
      <c r="Z370">
        <v>0</v>
      </c>
    </row>
    <row r="371" spans="1:26" ht="15.95">
      <c r="A371" t="s">
        <v>679</v>
      </c>
      <c r="B371" t="s">
        <v>680</v>
      </c>
      <c r="C371" t="str">
        <f>VLOOKUP(B371, Positions!A$1:B$160, 2, FALSE)</f>
        <v>Midfielder</v>
      </c>
      <c r="D371" t="s">
        <v>93</v>
      </c>
      <c r="E371" t="s">
        <v>5664</v>
      </c>
      <c r="F371" t="s">
        <v>21</v>
      </c>
      <c r="G371" t="str">
        <f>VLOOKUP(E371, Tiers!M$1:P$134, 3, FALSE)</f>
        <v>ENG3</v>
      </c>
      <c r="H371">
        <f>VLOOKUP(G371, Tiers!B$1:C$134, 2, FALSE)</f>
        <v>4</v>
      </c>
      <c r="I371" s="26" t="s">
        <v>6146</v>
      </c>
      <c r="J371">
        <f t="shared" si="22"/>
        <v>12</v>
      </c>
      <c r="K371">
        <f t="shared" si="23"/>
        <v>2</v>
      </c>
      <c r="L371">
        <f t="shared" si="24"/>
        <v>6050</v>
      </c>
      <c r="M371">
        <f t="shared" si="25"/>
        <v>198</v>
      </c>
      <c r="N371">
        <v>16</v>
      </c>
      <c r="O371" t="s">
        <v>5666</v>
      </c>
      <c r="P371" t="s">
        <v>21</v>
      </c>
      <c r="Q371" t="s">
        <v>22</v>
      </c>
      <c r="R371" t="s">
        <v>21</v>
      </c>
      <c r="W371">
        <v>181</v>
      </c>
      <c r="X371">
        <v>71</v>
      </c>
      <c r="Y371">
        <v>0</v>
      </c>
      <c r="Z371">
        <v>0</v>
      </c>
    </row>
    <row r="372" spans="1:26" ht="15.95">
      <c r="A372" t="s">
        <v>681</v>
      </c>
      <c r="B372" t="s">
        <v>16</v>
      </c>
      <c r="C372" t="str">
        <f>VLOOKUP(B372, Positions!A$1:B$160, 2, FALSE)</f>
        <v>Forward</v>
      </c>
      <c r="D372" t="s">
        <v>669</v>
      </c>
      <c r="E372" t="s">
        <v>62</v>
      </c>
      <c r="F372" t="s">
        <v>21</v>
      </c>
      <c r="G372" t="str">
        <f>VLOOKUP(E372, Tiers!M$1:P$134, 3, FALSE)</f>
        <v>ENG1</v>
      </c>
      <c r="H372">
        <f>VLOOKUP(G372, Tiers!B$1:C$134, 2, FALSE)</f>
        <v>1</v>
      </c>
      <c r="I372" s="26" t="s">
        <v>6146</v>
      </c>
      <c r="J372">
        <f t="shared" si="22"/>
        <v>12</v>
      </c>
      <c r="K372">
        <f t="shared" si="23"/>
        <v>2</v>
      </c>
      <c r="L372">
        <f t="shared" si="24"/>
        <v>6050</v>
      </c>
      <c r="M372">
        <f t="shared" si="25"/>
        <v>198</v>
      </c>
      <c r="N372">
        <v>16</v>
      </c>
      <c r="O372" t="s">
        <v>5666</v>
      </c>
      <c r="P372" t="s">
        <v>21</v>
      </c>
      <c r="Q372" t="s">
        <v>22</v>
      </c>
      <c r="R372" t="s">
        <v>21</v>
      </c>
      <c r="W372">
        <v>172</v>
      </c>
      <c r="X372">
        <v>63</v>
      </c>
      <c r="Y372">
        <v>0</v>
      </c>
      <c r="Z372">
        <v>0</v>
      </c>
    </row>
    <row r="373" spans="1:26" ht="15.95">
      <c r="A373" t="s">
        <v>682</v>
      </c>
      <c r="B373" t="s">
        <v>72</v>
      </c>
      <c r="C373" t="str">
        <f>VLOOKUP(B373, Positions!A$1:B$160, 2, FALSE)</f>
        <v>Defender</v>
      </c>
      <c r="D373" t="s">
        <v>57</v>
      </c>
      <c r="E373" t="s">
        <v>62</v>
      </c>
      <c r="F373" t="s">
        <v>21</v>
      </c>
      <c r="G373" t="str">
        <f>VLOOKUP(E373, Tiers!M$1:P$134, 3, FALSE)</f>
        <v>ENG1</v>
      </c>
      <c r="H373">
        <f>VLOOKUP(G373, Tiers!B$1:C$134, 2, FALSE)</f>
        <v>1</v>
      </c>
      <c r="I373" s="26" t="s">
        <v>6146</v>
      </c>
      <c r="J373">
        <f t="shared" si="22"/>
        <v>12</v>
      </c>
      <c r="K373">
        <f t="shared" si="23"/>
        <v>2</v>
      </c>
      <c r="L373">
        <f t="shared" si="24"/>
        <v>6050</v>
      </c>
      <c r="M373">
        <f t="shared" si="25"/>
        <v>198</v>
      </c>
      <c r="N373">
        <v>16</v>
      </c>
      <c r="O373" t="s">
        <v>57</v>
      </c>
      <c r="P373" t="s">
        <v>21</v>
      </c>
      <c r="Q373" t="s">
        <v>22</v>
      </c>
      <c r="R373" t="s">
        <v>21</v>
      </c>
      <c r="W373">
        <v>171</v>
      </c>
      <c r="X373">
        <v>63</v>
      </c>
      <c r="Y373">
        <v>0</v>
      </c>
      <c r="Z373">
        <v>0</v>
      </c>
    </row>
    <row r="374" spans="1:26" ht="15.95">
      <c r="A374" t="s">
        <v>683</v>
      </c>
      <c r="B374" t="s">
        <v>16</v>
      </c>
      <c r="C374" t="str">
        <f>VLOOKUP(B374, Positions!A$1:B$160, 2, FALSE)</f>
        <v>Forward</v>
      </c>
      <c r="D374" t="s">
        <v>470</v>
      </c>
      <c r="E374" t="s">
        <v>5663</v>
      </c>
      <c r="F374" t="s">
        <v>21</v>
      </c>
      <c r="G374" t="str">
        <f>VLOOKUP(E374, Tiers!M$1:P$134, 3, FALSE)</f>
        <v>ENG4</v>
      </c>
      <c r="H374">
        <f>VLOOKUP(G374, Tiers!B$1:C$134, 2, FALSE)</f>
        <v>5</v>
      </c>
      <c r="I374" s="26" t="s">
        <v>6147</v>
      </c>
      <c r="J374">
        <f t="shared" si="22"/>
        <v>12</v>
      </c>
      <c r="K374">
        <f t="shared" si="23"/>
        <v>2</v>
      </c>
      <c r="L374">
        <f t="shared" si="24"/>
        <v>6051</v>
      </c>
      <c r="M374">
        <f t="shared" si="25"/>
        <v>198</v>
      </c>
      <c r="N374">
        <v>16</v>
      </c>
      <c r="O374" t="s">
        <v>470</v>
      </c>
      <c r="P374" t="s">
        <v>21</v>
      </c>
      <c r="Q374" t="s">
        <v>22</v>
      </c>
      <c r="R374" t="s">
        <v>21</v>
      </c>
      <c r="W374">
        <v>187</v>
      </c>
      <c r="X374">
        <v>75</v>
      </c>
      <c r="Y374">
        <v>0</v>
      </c>
      <c r="Z374">
        <v>0</v>
      </c>
    </row>
    <row r="375" spans="1:26" ht="15.95">
      <c r="A375" t="s">
        <v>684</v>
      </c>
      <c r="B375" t="s">
        <v>426</v>
      </c>
      <c r="C375" t="str">
        <f>VLOOKUP(B375, Positions!A$1:B$160, 2, FALSE)</f>
        <v>Midfielder</v>
      </c>
      <c r="D375" t="s">
        <v>370</v>
      </c>
      <c r="E375" t="s">
        <v>5663</v>
      </c>
      <c r="F375" t="s">
        <v>21</v>
      </c>
      <c r="G375" t="str">
        <f>VLOOKUP(E375, Tiers!M$1:P$134, 3, FALSE)</f>
        <v>ENG4</v>
      </c>
      <c r="H375">
        <f>VLOOKUP(G375, Tiers!B$1:C$134, 2, FALSE)</f>
        <v>5</v>
      </c>
      <c r="I375" s="26" t="s">
        <v>6147</v>
      </c>
      <c r="J375">
        <f t="shared" si="22"/>
        <v>12</v>
      </c>
      <c r="K375">
        <f t="shared" si="23"/>
        <v>2</v>
      </c>
      <c r="L375">
        <f t="shared" si="24"/>
        <v>6051</v>
      </c>
      <c r="M375">
        <f t="shared" si="25"/>
        <v>198</v>
      </c>
      <c r="N375">
        <v>16</v>
      </c>
      <c r="O375" t="s">
        <v>530</v>
      </c>
      <c r="P375" t="s">
        <v>21</v>
      </c>
      <c r="Q375" t="s">
        <v>22</v>
      </c>
      <c r="R375" t="s">
        <v>21</v>
      </c>
      <c r="W375">
        <v>184</v>
      </c>
      <c r="X375">
        <v>71</v>
      </c>
      <c r="Y375">
        <v>0</v>
      </c>
      <c r="Z375">
        <v>0</v>
      </c>
    </row>
    <row r="376" spans="1:26" ht="15.95">
      <c r="A376" t="s">
        <v>685</v>
      </c>
      <c r="B376" t="s">
        <v>16</v>
      </c>
      <c r="C376" t="str">
        <f>VLOOKUP(B376, Positions!A$1:B$160, 2, FALSE)</f>
        <v>Forward</v>
      </c>
      <c r="D376" t="s">
        <v>252</v>
      </c>
      <c r="E376" t="s">
        <v>5665</v>
      </c>
      <c r="F376" t="s">
        <v>21</v>
      </c>
      <c r="G376" t="str">
        <f>VLOOKUP(E376, Tiers!M$1:P$134, 3, FALSE)</f>
        <v>ENG2</v>
      </c>
      <c r="H376">
        <f>VLOOKUP(G376, Tiers!B$1:C$134, 2, FALSE)</f>
        <v>3</v>
      </c>
      <c r="I376" s="26" t="s">
        <v>6147</v>
      </c>
      <c r="J376">
        <f t="shared" si="22"/>
        <v>12</v>
      </c>
      <c r="K376">
        <f t="shared" si="23"/>
        <v>2</v>
      </c>
      <c r="L376">
        <f t="shared" si="24"/>
        <v>6051</v>
      </c>
      <c r="M376">
        <f t="shared" si="25"/>
        <v>198</v>
      </c>
      <c r="N376">
        <v>16</v>
      </c>
      <c r="O376" t="s">
        <v>5666</v>
      </c>
      <c r="P376" t="s">
        <v>21</v>
      </c>
      <c r="Q376" t="s">
        <v>22</v>
      </c>
      <c r="R376" t="s">
        <v>21</v>
      </c>
      <c r="W376">
        <v>171</v>
      </c>
      <c r="X376">
        <v>61</v>
      </c>
      <c r="Y376">
        <v>0</v>
      </c>
      <c r="Z376">
        <v>0</v>
      </c>
    </row>
    <row r="377" spans="1:26" ht="15.95">
      <c r="A377" t="s">
        <v>686</v>
      </c>
      <c r="B377" t="s">
        <v>166</v>
      </c>
      <c r="C377" t="str">
        <f>VLOOKUP(B377, Positions!A$1:B$160, 2, FALSE)</f>
        <v>Goalkeeper</v>
      </c>
      <c r="D377" t="s">
        <v>116</v>
      </c>
      <c r="E377" t="s">
        <v>62</v>
      </c>
      <c r="F377" t="s">
        <v>21</v>
      </c>
      <c r="G377" t="str">
        <f>VLOOKUP(E377, Tiers!M$1:P$134, 3, FALSE)</f>
        <v>ENG1</v>
      </c>
      <c r="H377">
        <f>VLOOKUP(G377, Tiers!B$1:C$134, 2, FALSE)</f>
        <v>1</v>
      </c>
      <c r="I377" s="26" t="s">
        <v>6147</v>
      </c>
      <c r="J377">
        <f t="shared" si="22"/>
        <v>12</v>
      </c>
      <c r="K377">
        <f t="shared" si="23"/>
        <v>2</v>
      </c>
      <c r="L377">
        <f t="shared" si="24"/>
        <v>6051</v>
      </c>
      <c r="M377">
        <f t="shared" si="25"/>
        <v>198</v>
      </c>
      <c r="N377">
        <v>16</v>
      </c>
      <c r="O377" t="s">
        <v>74</v>
      </c>
      <c r="P377" t="s">
        <v>21</v>
      </c>
      <c r="Q377" t="s">
        <v>22</v>
      </c>
      <c r="R377" t="s">
        <v>21</v>
      </c>
      <c r="S377" t="s">
        <v>491</v>
      </c>
      <c r="W377">
        <v>188</v>
      </c>
      <c r="X377">
        <v>73</v>
      </c>
      <c r="Y377">
        <v>0</v>
      </c>
      <c r="Z377">
        <v>0</v>
      </c>
    </row>
    <row r="378" spans="1:26" ht="15.95">
      <c r="A378" t="s">
        <v>687</v>
      </c>
      <c r="B378" t="s">
        <v>212</v>
      </c>
      <c r="C378" t="str">
        <f>VLOOKUP(B378, Positions!A$1:B$160, 2, FALSE)</f>
        <v>Midfielder</v>
      </c>
      <c r="D378" t="s">
        <v>275</v>
      </c>
      <c r="E378" t="s">
        <v>5665</v>
      </c>
      <c r="F378" t="s">
        <v>21</v>
      </c>
      <c r="G378" t="str">
        <f>VLOOKUP(E378, Tiers!M$1:P$134, 3, FALSE)</f>
        <v>ENG2</v>
      </c>
      <c r="H378">
        <f>VLOOKUP(G378, Tiers!B$1:C$134, 2, FALSE)</f>
        <v>3</v>
      </c>
      <c r="I378" s="26" t="s">
        <v>6147</v>
      </c>
      <c r="J378">
        <f t="shared" si="22"/>
        <v>12</v>
      </c>
      <c r="K378">
        <f t="shared" si="23"/>
        <v>2</v>
      </c>
      <c r="L378">
        <f t="shared" si="24"/>
        <v>6051</v>
      </c>
      <c r="M378">
        <f t="shared" si="25"/>
        <v>198</v>
      </c>
      <c r="N378">
        <v>16</v>
      </c>
      <c r="O378" t="s">
        <v>5666</v>
      </c>
      <c r="P378" t="s">
        <v>21</v>
      </c>
      <c r="Q378" t="s">
        <v>22</v>
      </c>
      <c r="R378" t="s">
        <v>21</v>
      </c>
      <c r="W378">
        <v>175</v>
      </c>
      <c r="X378">
        <v>64</v>
      </c>
      <c r="Y378">
        <v>0</v>
      </c>
      <c r="Z378">
        <v>0</v>
      </c>
    </row>
    <row r="379" spans="1:26" ht="15.95">
      <c r="A379" t="s">
        <v>688</v>
      </c>
      <c r="B379" t="s">
        <v>360</v>
      </c>
      <c r="C379" t="str">
        <f>VLOOKUP(B379, Positions!A$1:B$160, 2, FALSE)</f>
        <v>Defender</v>
      </c>
      <c r="D379" t="s">
        <v>27</v>
      </c>
      <c r="E379" t="s">
        <v>5663</v>
      </c>
      <c r="F379" t="s">
        <v>21</v>
      </c>
      <c r="G379" t="str">
        <f>VLOOKUP(E379, Tiers!M$1:P$134, 3, FALSE)</f>
        <v>ENG4</v>
      </c>
      <c r="H379">
        <f>VLOOKUP(G379, Tiers!B$1:C$134, 2, FALSE)</f>
        <v>5</v>
      </c>
      <c r="I379" s="26" t="s">
        <v>6147</v>
      </c>
      <c r="J379">
        <f t="shared" si="22"/>
        <v>12</v>
      </c>
      <c r="K379">
        <f t="shared" si="23"/>
        <v>2</v>
      </c>
      <c r="L379">
        <f t="shared" si="24"/>
        <v>6051</v>
      </c>
      <c r="M379">
        <f t="shared" si="25"/>
        <v>198</v>
      </c>
      <c r="N379">
        <v>16</v>
      </c>
      <c r="O379" t="s">
        <v>5666</v>
      </c>
      <c r="P379" t="s">
        <v>21</v>
      </c>
      <c r="Q379" t="s">
        <v>22</v>
      </c>
      <c r="R379" t="s">
        <v>21</v>
      </c>
      <c r="W379">
        <v>181</v>
      </c>
      <c r="X379">
        <v>68</v>
      </c>
      <c r="Y379">
        <v>0</v>
      </c>
      <c r="Z379">
        <v>0</v>
      </c>
    </row>
    <row r="380" spans="1:26" ht="15.95">
      <c r="A380" t="s">
        <v>689</v>
      </c>
      <c r="B380" t="s">
        <v>81</v>
      </c>
      <c r="C380" t="str">
        <f>VLOOKUP(B380, Positions!A$1:B$160, 2, FALSE)</f>
        <v>Defender</v>
      </c>
      <c r="D380" t="s">
        <v>236</v>
      </c>
      <c r="E380" t="s">
        <v>5665</v>
      </c>
      <c r="F380" t="s">
        <v>21</v>
      </c>
      <c r="G380" t="str">
        <f>VLOOKUP(E380, Tiers!M$1:P$134, 3, FALSE)</f>
        <v>ENG2</v>
      </c>
      <c r="H380">
        <f>VLOOKUP(G380, Tiers!B$1:C$134, 2, FALSE)</f>
        <v>3</v>
      </c>
      <c r="I380" s="26" t="s">
        <v>6148</v>
      </c>
      <c r="J380">
        <f t="shared" si="22"/>
        <v>12</v>
      </c>
      <c r="K380">
        <f t="shared" si="23"/>
        <v>2</v>
      </c>
      <c r="L380">
        <f t="shared" si="24"/>
        <v>6052</v>
      </c>
      <c r="M380">
        <f t="shared" si="25"/>
        <v>198</v>
      </c>
      <c r="N380">
        <v>16</v>
      </c>
      <c r="O380" t="s">
        <v>5666</v>
      </c>
      <c r="P380" t="s">
        <v>21</v>
      </c>
      <c r="Q380" t="s">
        <v>22</v>
      </c>
      <c r="R380" t="s">
        <v>21</v>
      </c>
      <c r="W380">
        <v>183</v>
      </c>
      <c r="X380">
        <v>70</v>
      </c>
      <c r="Y380">
        <v>0</v>
      </c>
      <c r="Z380">
        <v>0</v>
      </c>
    </row>
    <row r="381" spans="1:26" ht="15.95">
      <c r="A381" t="s">
        <v>690</v>
      </c>
      <c r="B381" t="s">
        <v>42</v>
      </c>
      <c r="C381" t="str">
        <f>VLOOKUP(B381, Positions!A$1:B$160, 2, FALSE)</f>
        <v>Midfielder</v>
      </c>
      <c r="D381" t="s">
        <v>496</v>
      </c>
      <c r="E381" t="s">
        <v>5664</v>
      </c>
      <c r="F381" t="s">
        <v>21</v>
      </c>
      <c r="G381" t="str">
        <f>VLOOKUP(E381, Tiers!M$1:P$134, 3, FALSE)</f>
        <v>ENG3</v>
      </c>
      <c r="H381">
        <f>VLOOKUP(G381, Tiers!B$1:C$134, 2, FALSE)</f>
        <v>4</v>
      </c>
      <c r="I381" s="26" t="s">
        <v>6148</v>
      </c>
      <c r="J381">
        <f t="shared" si="22"/>
        <v>12</v>
      </c>
      <c r="K381">
        <f t="shared" si="23"/>
        <v>2</v>
      </c>
      <c r="L381">
        <f t="shared" si="24"/>
        <v>6052</v>
      </c>
      <c r="M381">
        <f t="shared" si="25"/>
        <v>198</v>
      </c>
      <c r="N381">
        <v>16</v>
      </c>
      <c r="O381" t="s">
        <v>5666</v>
      </c>
      <c r="P381" t="s">
        <v>21</v>
      </c>
      <c r="Q381" t="s">
        <v>22</v>
      </c>
      <c r="R381" t="s">
        <v>21</v>
      </c>
      <c r="W381">
        <v>178</v>
      </c>
      <c r="X381">
        <v>69</v>
      </c>
      <c r="Y381">
        <v>0</v>
      </c>
      <c r="Z381">
        <v>0</v>
      </c>
    </row>
    <row r="382" spans="1:26" ht="15.95">
      <c r="A382" t="s">
        <v>691</v>
      </c>
      <c r="B382" t="s">
        <v>81</v>
      </c>
      <c r="C382" t="str">
        <f>VLOOKUP(B382, Positions!A$1:B$160, 2, FALSE)</f>
        <v>Defender</v>
      </c>
      <c r="D382" t="s">
        <v>217</v>
      </c>
      <c r="E382" t="s">
        <v>5664</v>
      </c>
      <c r="F382" t="s">
        <v>21</v>
      </c>
      <c r="G382" t="str">
        <f>VLOOKUP(E382, Tiers!M$1:P$134, 3, FALSE)</f>
        <v>ENG3</v>
      </c>
      <c r="H382">
        <f>VLOOKUP(G382, Tiers!B$1:C$134, 2, FALSE)</f>
        <v>4</v>
      </c>
      <c r="I382" s="26" t="s">
        <v>6149</v>
      </c>
      <c r="J382">
        <f t="shared" si="22"/>
        <v>12</v>
      </c>
      <c r="K382">
        <f t="shared" si="23"/>
        <v>2</v>
      </c>
      <c r="L382">
        <f t="shared" si="24"/>
        <v>6053</v>
      </c>
      <c r="M382">
        <f t="shared" si="25"/>
        <v>198</v>
      </c>
      <c r="N382">
        <v>16</v>
      </c>
      <c r="O382" t="s">
        <v>5666</v>
      </c>
      <c r="P382" t="s">
        <v>21</v>
      </c>
      <c r="Q382" t="s">
        <v>22</v>
      </c>
      <c r="R382" t="s">
        <v>21</v>
      </c>
      <c r="W382">
        <v>186</v>
      </c>
      <c r="X382">
        <v>77</v>
      </c>
      <c r="Y382">
        <v>0</v>
      </c>
      <c r="Z382">
        <v>0</v>
      </c>
    </row>
    <row r="383" spans="1:26" ht="15.95">
      <c r="A383" t="s">
        <v>692</v>
      </c>
      <c r="B383" t="s">
        <v>81</v>
      </c>
      <c r="C383" t="str">
        <f>VLOOKUP(B383, Positions!A$1:B$160, 2, FALSE)</f>
        <v>Defender</v>
      </c>
      <c r="D383" t="s">
        <v>275</v>
      </c>
      <c r="E383" t="s">
        <v>5665</v>
      </c>
      <c r="F383" t="s">
        <v>21</v>
      </c>
      <c r="G383" t="str">
        <f>VLOOKUP(E383, Tiers!M$1:P$134, 3, FALSE)</f>
        <v>ENG2</v>
      </c>
      <c r="H383">
        <f>VLOOKUP(G383, Tiers!B$1:C$134, 2, FALSE)</f>
        <v>3</v>
      </c>
      <c r="I383" s="26" t="s">
        <v>6149</v>
      </c>
      <c r="J383">
        <f t="shared" si="22"/>
        <v>12</v>
      </c>
      <c r="K383">
        <f t="shared" si="23"/>
        <v>2</v>
      </c>
      <c r="L383">
        <f t="shared" si="24"/>
        <v>6053</v>
      </c>
      <c r="M383">
        <f t="shared" si="25"/>
        <v>198</v>
      </c>
      <c r="N383">
        <v>16</v>
      </c>
      <c r="O383" t="s">
        <v>5666</v>
      </c>
      <c r="P383" t="s">
        <v>21</v>
      </c>
      <c r="Q383" t="s">
        <v>22</v>
      </c>
      <c r="R383" t="s">
        <v>21</v>
      </c>
      <c r="W383">
        <v>187</v>
      </c>
      <c r="X383">
        <v>74</v>
      </c>
      <c r="Y383">
        <v>0</v>
      </c>
      <c r="Z383">
        <v>0</v>
      </c>
    </row>
    <row r="384" spans="1:26" ht="15.95">
      <c r="A384" t="s">
        <v>693</v>
      </c>
      <c r="B384" t="s">
        <v>198</v>
      </c>
      <c r="C384" t="str">
        <f>VLOOKUP(B384, Positions!A$1:B$160, 2, FALSE)</f>
        <v>Midfielder</v>
      </c>
      <c r="D384" t="s">
        <v>112</v>
      </c>
      <c r="E384" t="s">
        <v>5664</v>
      </c>
      <c r="F384" t="s">
        <v>21</v>
      </c>
      <c r="G384" t="str">
        <f>VLOOKUP(E384, Tiers!M$1:P$134, 3, FALSE)</f>
        <v>ENG3</v>
      </c>
      <c r="H384">
        <f>VLOOKUP(G384, Tiers!B$1:C$134, 2, FALSE)</f>
        <v>4</v>
      </c>
      <c r="I384" s="26" t="s">
        <v>6149</v>
      </c>
      <c r="J384">
        <f t="shared" si="22"/>
        <v>12</v>
      </c>
      <c r="K384">
        <f t="shared" si="23"/>
        <v>2</v>
      </c>
      <c r="L384">
        <f t="shared" si="24"/>
        <v>6053</v>
      </c>
      <c r="M384">
        <f t="shared" si="25"/>
        <v>198</v>
      </c>
      <c r="N384">
        <v>16</v>
      </c>
      <c r="O384" t="s">
        <v>694</v>
      </c>
      <c r="P384" t="s">
        <v>21</v>
      </c>
      <c r="Q384" t="s">
        <v>22</v>
      </c>
      <c r="R384" t="s">
        <v>21</v>
      </c>
      <c r="W384">
        <v>181</v>
      </c>
      <c r="X384">
        <v>73</v>
      </c>
      <c r="Y384">
        <v>0</v>
      </c>
      <c r="Z384">
        <v>0</v>
      </c>
    </row>
    <row r="385" spans="1:26" ht="15.95">
      <c r="A385" t="s">
        <v>695</v>
      </c>
      <c r="B385" t="s">
        <v>115</v>
      </c>
      <c r="C385" t="str">
        <f>VLOOKUP(B385, Positions!A$1:B$160, 2, FALSE)</f>
        <v>Midfielder</v>
      </c>
      <c r="D385" t="s">
        <v>250</v>
      </c>
      <c r="E385" t="s">
        <v>5664</v>
      </c>
      <c r="F385" t="s">
        <v>21</v>
      </c>
      <c r="G385" t="str">
        <f>VLOOKUP(E385, Tiers!M$1:P$134, 3, FALSE)</f>
        <v>ENG3</v>
      </c>
      <c r="H385">
        <f>VLOOKUP(G385, Tiers!B$1:C$134, 2, FALSE)</f>
        <v>4</v>
      </c>
      <c r="I385" s="26" t="s">
        <v>6149</v>
      </c>
      <c r="J385">
        <f t="shared" si="22"/>
        <v>12</v>
      </c>
      <c r="K385">
        <f t="shared" si="23"/>
        <v>2</v>
      </c>
      <c r="L385">
        <f t="shared" si="24"/>
        <v>6053</v>
      </c>
      <c r="M385">
        <f t="shared" si="25"/>
        <v>198</v>
      </c>
      <c r="N385">
        <v>16</v>
      </c>
      <c r="O385" t="s">
        <v>40</v>
      </c>
      <c r="P385" t="s">
        <v>21</v>
      </c>
      <c r="Q385" t="s">
        <v>22</v>
      </c>
      <c r="R385" t="s">
        <v>21</v>
      </c>
      <c r="W385">
        <v>182</v>
      </c>
      <c r="X385">
        <v>70</v>
      </c>
      <c r="Y385">
        <v>0</v>
      </c>
      <c r="Z385">
        <v>0</v>
      </c>
    </row>
    <row r="386" spans="1:26" ht="15.95">
      <c r="A386" t="s">
        <v>696</v>
      </c>
      <c r="B386" t="s">
        <v>26</v>
      </c>
      <c r="C386" t="str">
        <f>VLOOKUP(B386, Positions!A$1:B$160, 2, FALSE)</f>
        <v>Forward</v>
      </c>
      <c r="D386" t="s">
        <v>175</v>
      </c>
      <c r="E386" t="s">
        <v>62</v>
      </c>
      <c r="F386" t="s">
        <v>21</v>
      </c>
      <c r="G386" t="str">
        <f>VLOOKUP(E386, Tiers!M$1:P$134, 3, FALSE)</f>
        <v>ENG1</v>
      </c>
      <c r="H386">
        <f>VLOOKUP(G386, Tiers!B$1:C$134, 2, FALSE)</f>
        <v>1</v>
      </c>
      <c r="I386" s="26" t="s">
        <v>6150</v>
      </c>
      <c r="J386">
        <f t="shared" si="22"/>
        <v>12</v>
      </c>
      <c r="K386">
        <f t="shared" si="23"/>
        <v>2</v>
      </c>
      <c r="L386">
        <f t="shared" si="24"/>
        <v>6054</v>
      </c>
      <c r="M386">
        <f t="shared" si="25"/>
        <v>198</v>
      </c>
      <c r="N386">
        <v>16</v>
      </c>
      <c r="O386" t="s">
        <v>74</v>
      </c>
      <c r="P386" t="s">
        <v>21</v>
      </c>
      <c r="Q386" t="s">
        <v>22</v>
      </c>
      <c r="R386" t="s">
        <v>21</v>
      </c>
      <c r="S386" t="s">
        <v>697</v>
      </c>
      <c r="W386">
        <v>173</v>
      </c>
      <c r="X386">
        <v>70</v>
      </c>
      <c r="Y386">
        <v>0</v>
      </c>
      <c r="Z386">
        <v>0</v>
      </c>
    </row>
    <row r="387" spans="1:26" ht="15.95">
      <c r="A387" t="s">
        <v>698</v>
      </c>
      <c r="B387" t="s">
        <v>16</v>
      </c>
      <c r="C387" t="str">
        <f>VLOOKUP(B387, Positions!A$1:B$160, 2, FALSE)</f>
        <v>Forward</v>
      </c>
      <c r="D387" t="s">
        <v>397</v>
      </c>
      <c r="E387" t="s">
        <v>5665</v>
      </c>
      <c r="F387" t="s">
        <v>21</v>
      </c>
      <c r="G387" t="str">
        <f>VLOOKUP(E387, Tiers!M$1:P$134, 3, FALSE)</f>
        <v>ENG2</v>
      </c>
      <c r="H387">
        <f>VLOOKUP(G387, Tiers!B$1:C$134, 2, FALSE)</f>
        <v>3</v>
      </c>
      <c r="I387" s="26" t="s">
        <v>6150</v>
      </c>
      <c r="J387">
        <f t="shared" ref="J387:J450" si="26">MONTH(I387)</f>
        <v>12</v>
      </c>
      <c r="K387">
        <f t="shared" ref="K387:K450" si="27">IF(OR(MONTH(I387)=9, MONTH(I387)=10, MONTH(I387)=11), 1,
IF(OR(MONTH(I387)=12, MONTH(I387)=1, MONTH(I387)=2), 2,
IF(OR(MONTH(I387)=3, MONTH(I387)=4, MONTH(I387)=5), 3,
4)))</f>
        <v>2</v>
      </c>
      <c r="L387">
        <f t="shared" ref="L387:L450" si="28">DATEDIF(I387, DATE(2015, 7, 1), "d")</f>
        <v>6054</v>
      </c>
      <c r="M387">
        <f t="shared" ref="M387:M450" si="29">DATEDIF(I387, DATE(2015, 7, 1), "m")</f>
        <v>198</v>
      </c>
      <c r="N387">
        <v>16</v>
      </c>
      <c r="O387" t="s">
        <v>5666</v>
      </c>
      <c r="P387" t="s">
        <v>21</v>
      </c>
      <c r="Q387" t="s">
        <v>22</v>
      </c>
      <c r="R387" t="s">
        <v>21</v>
      </c>
      <c r="W387">
        <v>178</v>
      </c>
      <c r="X387">
        <v>69</v>
      </c>
      <c r="Y387">
        <v>0</v>
      </c>
      <c r="Z387">
        <v>0</v>
      </c>
    </row>
    <row r="388" spans="1:26" ht="15.95">
      <c r="A388" t="s">
        <v>699</v>
      </c>
      <c r="B388" t="s">
        <v>72</v>
      </c>
      <c r="C388" t="str">
        <f>VLOOKUP(B388, Positions!A$1:B$160, 2, FALSE)</f>
        <v>Defender</v>
      </c>
      <c r="D388" t="s">
        <v>246</v>
      </c>
      <c r="E388" t="s">
        <v>5664</v>
      </c>
      <c r="F388" t="s">
        <v>21</v>
      </c>
      <c r="G388" t="str">
        <f>VLOOKUP(E388, Tiers!M$1:P$134, 3, FALSE)</f>
        <v>ENG3</v>
      </c>
      <c r="H388">
        <f>VLOOKUP(G388, Tiers!B$1:C$134, 2, FALSE)</f>
        <v>4</v>
      </c>
      <c r="I388" s="26" t="s">
        <v>6150</v>
      </c>
      <c r="J388">
        <f t="shared" si="26"/>
        <v>12</v>
      </c>
      <c r="K388">
        <f t="shared" si="27"/>
        <v>2</v>
      </c>
      <c r="L388">
        <f t="shared" si="28"/>
        <v>6054</v>
      </c>
      <c r="M388">
        <f t="shared" si="29"/>
        <v>198</v>
      </c>
      <c r="N388">
        <v>16</v>
      </c>
      <c r="O388" t="s">
        <v>5666</v>
      </c>
      <c r="P388" t="s">
        <v>21</v>
      </c>
      <c r="Q388" t="s">
        <v>22</v>
      </c>
      <c r="R388" t="s">
        <v>21</v>
      </c>
      <c r="W388">
        <v>183</v>
      </c>
      <c r="X388">
        <v>76</v>
      </c>
      <c r="Y388">
        <v>0</v>
      </c>
      <c r="Z388">
        <v>0</v>
      </c>
    </row>
    <row r="389" spans="1:26" ht="15.95">
      <c r="A389" t="s">
        <v>700</v>
      </c>
      <c r="B389" t="s">
        <v>680</v>
      </c>
      <c r="C389" t="str">
        <f>VLOOKUP(B389, Positions!A$1:B$160, 2, FALSE)</f>
        <v>Midfielder</v>
      </c>
      <c r="D389" t="s">
        <v>177</v>
      </c>
      <c r="E389" t="s">
        <v>5663</v>
      </c>
      <c r="F389" t="s">
        <v>21</v>
      </c>
      <c r="G389" t="str">
        <f>VLOOKUP(E389, Tiers!M$1:P$134, 3, FALSE)</f>
        <v>ENG4</v>
      </c>
      <c r="H389">
        <f>VLOOKUP(G389, Tiers!B$1:C$134, 2, FALSE)</f>
        <v>5</v>
      </c>
      <c r="I389" s="26" t="s">
        <v>6151</v>
      </c>
      <c r="J389">
        <f t="shared" si="26"/>
        <v>12</v>
      </c>
      <c r="K389">
        <f t="shared" si="27"/>
        <v>2</v>
      </c>
      <c r="L389">
        <f t="shared" si="28"/>
        <v>6056</v>
      </c>
      <c r="M389">
        <f t="shared" si="29"/>
        <v>199</v>
      </c>
      <c r="N389">
        <v>16</v>
      </c>
      <c r="O389" t="s">
        <v>142</v>
      </c>
      <c r="P389" t="s">
        <v>21</v>
      </c>
      <c r="Q389" t="s">
        <v>22</v>
      </c>
      <c r="R389" t="s">
        <v>21</v>
      </c>
      <c r="W389">
        <v>190</v>
      </c>
      <c r="X389">
        <v>80</v>
      </c>
      <c r="Y389">
        <v>0</v>
      </c>
      <c r="Z389">
        <v>0</v>
      </c>
    </row>
    <row r="390" spans="1:26" ht="15.95">
      <c r="A390" t="s">
        <v>701</v>
      </c>
      <c r="B390" t="s">
        <v>55</v>
      </c>
      <c r="C390" t="str">
        <f>VLOOKUP(B390, Positions!A$1:B$160, 2, FALSE)</f>
        <v>Forward</v>
      </c>
      <c r="D390" t="s">
        <v>169</v>
      </c>
      <c r="E390" t="s">
        <v>62</v>
      </c>
      <c r="F390" t="s">
        <v>21</v>
      </c>
      <c r="G390" t="str">
        <f>VLOOKUP(E390, Tiers!M$1:P$134, 3, FALSE)</f>
        <v>ENG1</v>
      </c>
      <c r="H390">
        <f>VLOOKUP(G390, Tiers!B$1:C$134, 2, FALSE)</f>
        <v>1</v>
      </c>
      <c r="I390" s="26" t="s">
        <v>6151</v>
      </c>
      <c r="J390">
        <f t="shared" si="26"/>
        <v>12</v>
      </c>
      <c r="K390">
        <f t="shared" si="27"/>
        <v>2</v>
      </c>
      <c r="L390">
        <f t="shared" si="28"/>
        <v>6056</v>
      </c>
      <c r="M390">
        <f t="shared" si="29"/>
        <v>199</v>
      </c>
      <c r="N390">
        <v>16</v>
      </c>
      <c r="O390" t="s">
        <v>74</v>
      </c>
      <c r="P390" t="s">
        <v>21</v>
      </c>
      <c r="Q390" t="s">
        <v>22</v>
      </c>
      <c r="R390" t="s">
        <v>21</v>
      </c>
      <c r="W390">
        <v>170</v>
      </c>
      <c r="X390">
        <v>55</v>
      </c>
      <c r="Y390">
        <v>0</v>
      </c>
      <c r="Z390">
        <v>0</v>
      </c>
    </row>
    <row r="391" spans="1:26" ht="15.95">
      <c r="A391" t="s">
        <v>702</v>
      </c>
      <c r="B391" t="s">
        <v>42</v>
      </c>
      <c r="C391" t="str">
        <f>VLOOKUP(B391, Positions!A$1:B$160, 2, FALSE)</f>
        <v>Midfielder</v>
      </c>
      <c r="D391" t="s">
        <v>592</v>
      </c>
      <c r="E391" t="s">
        <v>5666</v>
      </c>
      <c r="F391" t="s">
        <v>21</v>
      </c>
      <c r="G391" t="str">
        <f>VLOOKUP(E391, Tiers!M$1:P$134, 3, FALSE)</f>
        <v>NONE</v>
      </c>
      <c r="H391">
        <f>VLOOKUP(G391, Tiers!B$1:C$134, 2, FALSE)</f>
        <v>7</v>
      </c>
      <c r="I391" s="26" t="s">
        <v>6151</v>
      </c>
      <c r="J391">
        <f t="shared" si="26"/>
        <v>12</v>
      </c>
      <c r="K391">
        <f t="shared" si="27"/>
        <v>2</v>
      </c>
      <c r="L391">
        <f t="shared" si="28"/>
        <v>6056</v>
      </c>
      <c r="M391">
        <f t="shared" si="29"/>
        <v>199</v>
      </c>
      <c r="N391">
        <v>16</v>
      </c>
      <c r="O391" t="s">
        <v>5666</v>
      </c>
      <c r="P391" t="s">
        <v>21</v>
      </c>
      <c r="Q391" t="s">
        <v>22</v>
      </c>
      <c r="R391" t="s">
        <v>21</v>
      </c>
      <c r="W391">
        <v>180</v>
      </c>
      <c r="X391">
        <v>68</v>
      </c>
      <c r="Y391">
        <v>0</v>
      </c>
      <c r="Z391">
        <v>0</v>
      </c>
    </row>
    <row r="392" spans="1:26" ht="15.95">
      <c r="A392" t="s">
        <v>703</v>
      </c>
      <c r="B392" t="s">
        <v>16</v>
      </c>
      <c r="C392" t="str">
        <f>VLOOKUP(B392, Positions!A$1:B$160, 2, FALSE)</f>
        <v>Forward</v>
      </c>
      <c r="D392" t="s">
        <v>79</v>
      </c>
      <c r="E392" t="s">
        <v>5663</v>
      </c>
      <c r="F392" t="s">
        <v>21</v>
      </c>
      <c r="G392" t="str">
        <f>VLOOKUP(E392, Tiers!M$1:P$134, 3, FALSE)</f>
        <v>ENG4</v>
      </c>
      <c r="H392">
        <f>VLOOKUP(G392, Tiers!B$1:C$134, 2, FALSE)</f>
        <v>5</v>
      </c>
      <c r="I392" s="26" t="s">
        <v>6152</v>
      </c>
      <c r="J392">
        <f t="shared" si="26"/>
        <v>11</v>
      </c>
      <c r="K392">
        <f t="shared" si="27"/>
        <v>1</v>
      </c>
      <c r="L392">
        <f t="shared" si="28"/>
        <v>6057</v>
      </c>
      <c r="M392">
        <f t="shared" si="29"/>
        <v>199</v>
      </c>
      <c r="N392">
        <v>16</v>
      </c>
      <c r="O392" t="s">
        <v>74</v>
      </c>
      <c r="P392" t="s">
        <v>21</v>
      </c>
      <c r="Q392" t="s">
        <v>22</v>
      </c>
      <c r="R392" t="s">
        <v>21</v>
      </c>
      <c r="S392" t="s">
        <v>239</v>
      </c>
      <c r="W392">
        <v>188</v>
      </c>
      <c r="X392">
        <v>78</v>
      </c>
      <c r="Y392">
        <v>0</v>
      </c>
      <c r="Z392">
        <v>0</v>
      </c>
    </row>
    <row r="393" spans="1:26" ht="15.95">
      <c r="A393" t="s">
        <v>704</v>
      </c>
      <c r="B393" t="s">
        <v>166</v>
      </c>
      <c r="C393" t="str">
        <f>VLOOKUP(B393, Positions!A$1:B$160, 2, FALSE)</f>
        <v>Goalkeeper</v>
      </c>
      <c r="D393" t="s">
        <v>124</v>
      </c>
      <c r="E393" t="s">
        <v>5665</v>
      </c>
      <c r="F393" t="s">
        <v>21</v>
      </c>
      <c r="G393" t="str">
        <f>VLOOKUP(E393, Tiers!M$1:P$134, 3, FALSE)</f>
        <v>ENG2</v>
      </c>
      <c r="H393">
        <f>VLOOKUP(G393, Tiers!B$1:C$134, 2, FALSE)</f>
        <v>3</v>
      </c>
      <c r="I393" s="26" t="s">
        <v>6152</v>
      </c>
      <c r="J393">
        <f t="shared" si="26"/>
        <v>11</v>
      </c>
      <c r="K393">
        <f t="shared" si="27"/>
        <v>1</v>
      </c>
      <c r="L393">
        <f t="shared" si="28"/>
        <v>6057</v>
      </c>
      <c r="M393">
        <f t="shared" si="29"/>
        <v>199</v>
      </c>
      <c r="N393">
        <v>16</v>
      </c>
      <c r="O393" t="s">
        <v>5666</v>
      </c>
      <c r="P393" t="s">
        <v>21</v>
      </c>
      <c r="Q393" t="s">
        <v>22</v>
      </c>
      <c r="R393" t="s">
        <v>21</v>
      </c>
      <c r="W393">
        <v>189</v>
      </c>
      <c r="X393">
        <v>76</v>
      </c>
      <c r="Y393">
        <v>0</v>
      </c>
      <c r="Z393">
        <v>0</v>
      </c>
    </row>
    <row r="394" spans="1:26" ht="15.95">
      <c r="A394" t="s">
        <v>705</v>
      </c>
      <c r="B394" t="s">
        <v>42</v>
      </c>
      <c r="C394" t="str">
        <f>VLOOKUP(B394, Positions!A$1:B$160, 2, FALSE)</f>
        <v>Midfielder</v>
      </c>
      <c r="D394" t="s">
        <v>657</v>
      </c>
      <c r="E394" t="s">
        <v>62</v>
      </c>
      <c r="F394" t="s">
        <v>21</v>
      </c>
      <c r="G394" t="str">
        <f>VLOOKUP(E394, Tiers!M$1:P$134, 3, FALSE)</f>
        <v>ENG1</v>
      </c>
      <c r="H394">
        <f>VLOOKUP(G394, Tiers!B$1:C$134, 2, FALSE)</f>
        <v>1</v>
      </c>
      <c r="I394" s="26" t="s">
        <v>6152</v>
      </c>
      <c r="J394">
        <f t="shared" si="26"/>
        <v>11</v>
      </c>
      <c r="K394">
        <f t="shared" si="27"/>
        <v>1</v>
      </c>
      <c r="L394">
        <f t="shared" si="28"/>
        <v>6057</v>
      </c>
      <c r="M394">
        <f t="shared" si="29"/>
        <v>199</v>
      </c>
      <c r="N394">
        <v>16</v>
      </c>
      <c r="O394" t="s">
        <v>74</v>
      </c>
      <c r="P394" t="s">
        <v>21</v>
      </c>
      <c r="Q394" t="s">
        <v>22</v>
      </c>
      <c r="R394" t="s">
        <v>21</v>
      </c>
      <c r="S394" t="s">
        <v>706</v>
      </c>
      <c r="W394">
        <v>188</v>
      </c>
      <c r="X394">
        <v>73</v>
      </c>
      <c r="Y394">
        <v>0</v>
      </c>
      <c r="Z394">
        <v>0</v>
      </c>
    </row>
    <row r="395" spans="1:26" ht="15.95">
      <c r="A395" t="s">
        <v>707</v>
      </c>
      <c r="B395" t="s">
        <v>42</v>
      </c>
      <c r="C395" t="str">
        <f>VLOOKUP(B395, Positions!A$1:B$160, 2, FALSE)</f>
        <v>Midfielder</v>
      </c>
      <c r="D395" t="s">
        <v>121</v>
      </c>
      <c r="E395" t="s">
        <v>5663</v>
      </c>
      <c r="F395" t="s">
        <v>21</v>
      </c>
      <c r="G395" t="str">
        <f>VLOOKUP(E395, Tiers!M$1:P$134, 3, FALSE)</f>
        <v>ENG4</v>
      </c>
      <c r="H395">
        <f>VLOOKUP(G395, Tiers!B$1:C$134, 2, FALSE)</f>
        <v>5</v>
      </c>
      <c r="I395" s="26" t="s">
        <v>6152</v>
      </c>
      <c r="J395">
        <f t="shared" si="26"/>
        <v>11</v>
      </c>
      <c r="K395">
        <f t="shared" si="27"/>
        <v>1</v>
      </c>
      <c r="L395">
        <f t="shared" si="28"/>
        <v>6057</v>
      </c>
      <c r="M395">
        <f t="shared" si="29"/>
        <v>199</v>
      </c>
      <c r="N395">
        <v>16</v>
      </c>
      <c r="O395" t="s">
        <v>373</v>
      </c>
      <c r="P395" t="s">
        <v>21</v>
      </c>
      <c r="Q395" t="s">
        <v>22</v>
      </c>
      <c r="R395" t="s">
        <v>21</v>
      </c>
      <c r="W395">
        <v>179</v>
      </c>
      <c r="X395">
        <v>68</v>
      </c>
      <c r="Y395">
        <v>0</v>
      </c>
      <c r="Z395">
        <v>0</v>
      </c>
    </row>
    <row r="396" spans="1:26" ht="15.95">
      <c r="A396" t="s">
        <v>708</v>
      </c>
      <c r="B396" t="s">
        <v>42</v>
      </c>
      <c r="C396" t="str">
        <f>VLOOKUP(B396, Positions!A$1:B$160, 2, FALSE)</f>
        <v>Midfielder</v>
      </c>
      <c r="D396" t="s">
        <v>52</v>
      </c>
      <c r="E396" t="s">
        <v>5663</v>
      </c>
      <c r="F396" t="s">
        <v>21</v>
      </c>
      <c r="G396" t="str">
        <f>VLOOKUP(E396, Tiers!M$1:P$134, 3, FALSE)</f>
        <v>ENG4</v>
      </c>
      <c r="H396">
        <f>VLOOKUP(G396, Tiers!B$1:C$134, 2, FALSE)</f>
        <v>5</v>
      </c>
      <c r="I396" s="26" t="s">
        <v>6153</v>
      </c>
      <c r="J396">
        <f t="shared" si="26"/>
        <v>11</v>
      </c>
      <c r="K396">
        <f t="shared" si="27"/>
        <v>1</v>
      </c>
      <c r="L396">
        <f t="shared" si="28"/>
        <v>6058</v>
      </c>
      <c r="M396">
        <f t="shared" si="29"/>
        <v>199</v>
      </c>
      <c r="N396">
        <v>16</v>
      </c>
      <c r="O396" t="s">
        <v>5666</v>
      </c>
      <c r="P396" t="s">
        <v>21</v>
      </c>
      <c r="Q396" t="s">
        <v>22</v>
      </c>
      <c r="R396" t="s">
        <v>21</v>
      </c>
      <c r="W396">
        <v>180</v>
      </c>
      <c r="X396">
        <v>69</v>
      </c>
      <c r="Y396">
        <v>0</v>
      </c>
      <c r="Z396">
        <v>0</v>
      </c>
    </row>
    <row r="397" spans="1:26" ht="15.95">
      <c r="A397" t="s">
        <v>709</v>
      </c>
      <c r="B397" t="s">
        <v>16</v>
      </c>
      <c r="C397" t="str">
        <f>VLOOKUP(B397, Positions!A$1:B$160, 2, FALSE)</f>
        <v>Forward</v>
      </c>
      <c r="D397" t="s">
        <v>275</v>
      </c>
      <c r="E397" t="s">
        <v>5665</v>
      </c>
      <c r="F397" t="s">
        <v>21</v>
      </c>
      <c r="G397" t="str">
        <f>VLOOKUP(E397, Tiers!M$1:P$134, 3, FALSE)</f>
        <v>ENG2</v>
      </c>
      <c r="H397">
        <f>VLOOKUP(G397, Tiers!B$1:C$134, 2, FALSE)</f>
        <v>3</v>
      </c>
      <c r="I397" s="26" t="s">
        <v>6153</v>
      </c>
      <c r="J397">
        <f t="shared" si="26"/>
        <v>11</v>
      </c>
      <c r="K397">
        <f t="shared" si="27"/>
        <v>1</v>
      </c>
      <c r="L397">
        <f t="shared" si="28"/>
        <v>6058</v>
      </c>
      <c r="M397">
        <f t="shared" si="29"/>
        <v>199</v>
      </c>
      <c r="N397">
        <v>16</v>
      </c>
      <c r="O397" t="s">
        <v>5666</v>
      </c>
      <c r="P397" t="s">
        <v>21</v>
      </c>
      <c r="Q397" t="s">
        <v>22</v>
      </c>
      <c r="R397" t="s">
        <v>21</v>
      </c>
      <c r="W397">
        <v>182</v>
      </c>
      <c r="X397">
        <v>69</v>
      </c>
      <c r="Y397">
        <v>0</v>
      </c>
      <c r="Z397">
        <v>0</v>
      </c>
    </row>
    <row r="398" spans="1:26" ht="15.95">
      <c r="A398" t="s">
        <v>710</v>
      </c>
      <c r="B398" t="s">
        <v>42</v>
      </c>
      <c r="C398" t="str">
        <f>VLOOKUP(B398, Positions!A$1:B$160, 2, FALSE)</f>
        <v>Midfielder</v>
      </c>
      <c r="D398" t="s">
        <v>56</v>
      </c>
      <c r="E398" t="s">
        <v>5664</v>
      </c>
      <c r="F398" t="s">
        <v>21</v>
      </c>
      <c r="G398" t="str">
        <f>VLOOKUP(E398, Tiers!M$1:P$134, 3, FALSE)</f>
        <v>ENG3</v>
      </c>
      <c r="H398">
        <f>VLOOKUP(G398, Tiers!B$1:C$134, 2, FALSE)</f>
        <v>4</v>
      </c>
      <c r="I398" s="26" t="s">
        <v>6153</v>
      </c>
      <c r="J398">
        <f t="shared" si="26"/>
        <v>11</v>
      </c>
      <c r="K398">
        <f t="shared" si="27"/>
        <v>1</v>
      </c>
      <c r="L398">
        <f t="shared" si="28"/>
        <v>6058</v>
      </c>
      <c r="M398">
        <f t="shared" si="29"/>
        <v>199</v>
      </c>
      <c r="N398">
        <v>16</v>
      </c>
      <c r="O398" t="s">
        <v>57</v>
      </c>
      <c r="P398" t="s">
        <v>21</v>
      </c>
      <c r="Q398" t="s">
        <v>22</v>
      </c>
      <c r="R398" t="s">
        <v>21</v>
      </c>
      <c r="W398">
        <v>173</v>
      </c>
      <c r="X398">
        <v>65</v>
      </c>
      <c r="Y398">
        <v>0</v>
      </c>
      <c r="Z398">
        <v>0</v>
      </c>
    </row>
    <row r="399" spans="1:26" ht="15.95">
      <c r="A399" t="s">
        <v>711</v>
      </c>
      <c r="B399" t="s">
        <v>166</v>
      </c>
      <c r="C399" t="str">
        <f>VLOOKUP(B399, Positions!A$1:B$160, 2, FALSE)</f>
        <v>Goalkeeper</v>
      </c>
      <c r="D399" t="s">
        <v>103</v>
      </c>
      <c r="E399" t="s">
        <v>5665</v>
      </c>
      <c r="F399" t="s">
        <v>21</v>
      </c>
      <c r="G399" t="str">
        <f>VLOOKUP(E399, Tiers!M$1:P$134, 3, FALSE)</f>
        <v>ENG2</v>
      </c>
      <c r="H399">
        <f>VLOOKUP(G399, Tiers!B$1:C$134, 2, FALSE)</f>
        <v>3</v>
      </c>
      <c r="I399" s="26" t="s">
        <v>6153</v>
      </c>
      <c r="J399">
        <f t="shared" si="26"/>
        <v>11</v>
      </c>
      <c r="K399">
        <f t="shared" si="27"/>
        <v>1</v>
      </c>
      <c r="L399">
        <f t="shared" si="28"/>
        <v>6058</v>
      </c>
      <c r="M399">
        <f t="shared" si="29"/>
        <v>199</v>
      </c>
      <c r="N399">
        <v>16</v>
      </c>
      <c r="O399" t="s">
        <v>5666</v>
      </c>
      <c r="P399" t="s">
        <v>21</v>
      </c>
      <c r="Q399" t="s">
        <v>22</v>
      </c>
      <c r="R399" t="s">
        <v>21</v>
      </c>
      <c r="W399">
        <v>181</v>
      </c>
      <c r="X399">
        <v>62</v>
      </c>
      <c r="Y399">
        <v>0</v>
      </c>
      <c r="Z399">
        <v>0</v>
      </c>
    </row>
    <row r="400" spans="1:26" ht="15.95">
      <c r="A400" t="s">
        <v>712</v>
      </c>
      <c r="B400" t="s">
        <v>281</v>
      </c>
      <c r="C400" t="str">
        <f>VLOOKUP(B400, Positions!A$1:B$160, 2, FALSE)</f>
        <v>Forward</v>
      </c>
      <c r="D400" t="s">
        <v>93</v>
      </c>
      <c r="E400" t="s">
        <v>5664</v>
      </c>
      <c r="F400" t="s">
        <v>21</v>
      </c>
      <c r="G400" t="str">
        <f>VLOOKUP(E400, Tiers!M$1:P$134, 3, FALSE)</f>
        <v>ENG3</v>
      </c>
      <c r="H400">
        <f>VLOOKUP(G400, Tiers!B$1:C$134, 2, FALSE)</f>
        <v>4</v>
      </c>
      <c r="I400" s="26" t="s">
        <v>6153</v>
      </c>
      <c r="J400">
        <f t="shared" si="26"/>
        <v>11</v>
      </c>
      <c r="K400">
        <f t="shared" si="27"/>
        <v>1</v>
      </c>
      <c r="L400">
        <f t="shared" si="28"/>
        <v>6058</v>
      </c>
      <c r="M400">
        <f t="shared" si="29"/>
        <v>199</v>
      </c>
      <c r="N400">
        <v>16</v>
      </c>
      <c r="O400" t="s">
        <v>5666</v>
      </c>
      <c r="P400" t="s">
        <v>21</v>
      </c>
      <c r="Q400" t="s">
        <v>22</v>
      </c>
      <c r="R400" t="s">
        <v>21</v>
      </c>
      <c r="W400">
        <v>179</v>
      </c>
      <c r="X400">
        <v>68</v>
      </c>
      <c r="Y400">
        <v>0</v>
      </c>
      <c r="Z400">
        <v>0</v>
      </c>
    </row>
    <row r="401" spans="1:26" ht="15.95">
      <c r="A401" t="s">
        <v>713</v>
      </c>
      <c r="B401" t="s">
        <v>81</v>
      </c>
      <c r="C401" t="str">
        <f>VLOOKUP(B401, Positions!A$1:B$160, 2, FALSE)</f>
        <v>Defender</v>
      </c>
      <c r="D401" t="s">
        <v>86</v>
      </c>
      <c r="E401" t="s">
        <v>5664</v>
      </c>
      <c r="F401" t="s">
        <v>21</v>
      </c>
      <c r="G401" t="str">
        <f>VLOOKUP(E401, Tiers!M$1:P$134, 3, FALSE)</f>
        <v>ENG3</v>
      </c>
      <c r="H401">
        <f>VLOOKUP(G401, Tiers!B$1:C$134, 2, FALSE)</f>
        <v>4</v>
      </c>
      <c r="I401" s="26" t="s">
        <v>6154</v>
      </c>
      <c r="J401">
        <f t="shared" si="26"/>
        <v>11</v>
      </c>
      <c r="K401">
        <f t="shared" si="27"/>
        <v>1</v>
      </c>
      <c r="L401">
        <f t="shared" si="28"/>
        <v>6059</v>
      </c>
      <c r="M401">
        <f t="shared" si="29"/>
        <v>199</v>
      </c>
      <c r="N401">
        <v>16</v>
      </c>
      <c r="O401" t="s">
        <v>5666</v>
      </c>
      <c r="P401" t="s">
        <v>21</v>
      </c>
      <c r="Q401" t="s">
        <v>22</v>
      </c>
      <c r="R401" t="s">
        <v>21</v>
      </c>
      <c r="W401">
        <v>178</v>
      </c>
      <c r="X401">
        <v>66</v>
      </c>
      <c r="Y401">
        <v>0</v>
      </c>
      <c r="Z401">
        <v>0</v>
      </c>
    </row>
    <row r="402" spans="1:26" ht="15.95">
      <c r="A402" t="s">
        <v>714</v>
      </c>
      <c r="B402" t="s">
        <v>42</v>
      </c>
      <c r="C402" t="str">
        <f>VLOOKUP(B402, Positions!A$1:B$160, 2, FALSE)</f>
        <v>Midfielder</v>
      </c>
      <c r="D402" t="s">
        <v>282</v>
      </c>
      <c r="E402" t="s">
        <v>62</v>
      </c>
      <c r="F402" t="s">
        <v>21</v>
      </c>
      <c r="G402" t="str">
        <f>VLOOKUP(E402, Tiers!M$1:P$134, 3, FALSE)</f>
        <v>ENG1</v>
      </c>
      <c r="H402">
        <f>VLOOKUP(G402, Tiers!B$1:C$134, 2, FALSE)</f>
        <v>1</v>
      </c>
      <c r="I402" s="26" t="s">
        <v>6155</v>
      </c>
      <c r="J402">
        <f t="shared" si="26"/>
        <v>11</v>
      </c>
      <c r="K402">
        <f t="shared" si="27"/>
        <v>1</v>
      </c>
      <c r="L402">
        <f t="shared" si="28"/>
        <v>6060</v>
      </c>
      <c r="M402">
        <f t="shared" si="29"/>
        <v>199</v>
      </c>
      <c r="N402">
        <v>16</v>
      </c>
      <c r="O402" t="s">
        <v>715</v>
      </c>
      <c r="P402" t="s">
        <v>21</v>
      </c>
      <c r="Q402" t="s">
        <v>22</v>
      </c>
      <c r="R402" t="s">
        <v>21</v>
      </c>
      <c r="W402">
        <v>179</v>
      </c>
      <c r="X402">
        <v>72</v>
      </c>
      <c r="Y402">
        <v>0</v>
      </c>
      <c r="Z402">
        <v>0</v>
      </c>
    </row>
    <row r="403" spans="1:26" ht="15.95">
      <c r="A403" t="s">
        <v>716</v>
      </c>
      <c r="B403" t="s">
        <v>42</v>
      </c>
      <c r="C403" t="str">
        <f>VLOOKUP(B403, Positions!A$1:B$160, 2, FALSE)</f>
        <v>Midfielder</v>
      </c>
      <c r="D403" t="s">
        <v>470</v>
      </c>
      <c r="E403" t="s">
        <v>5663</v>
      </c>
      <c r="F403" t="s">
        <v>21</v>
      </c>
      <c r="G403" t="str">
        <f>VLOOKUP(E403, Tiers!M$1:P$134, 3, FALSE)</f>
        <v>ENG4</v>
      </c>
      <c r="H403">
        <f>VLOOKUP(G403, Tiers!B$1:C$134, 2, FALSE)</f>
        <v>5</v>
      </c>
      <c r="I403" s="26" t="s">
        <v>6156</v>
      </c>
      <c r="J403">
        <f t="shared" si="26"/>
        <v>11</v>
      </c>
      <c r="K403">
        <f t="shared" si="27"/>
        <v>1</v>
      </c>
      <c r="L403">
        <f t="shared" si="28"/>
        <v>6061</v>
      </c>
      <c r="M403">
        <f t="shared" si="29"/>
        <v>199</v>
      </c>
      <c r="N403">
        <v>16</v>
      </c>
      <c r="O403" t="s">
        <v>470</v>
      </c>
      <c r="P403" t="s">
        <v>21</v>
      </c>
      <c r="Q403" t="s">
        <v>22</v>
      </c>
      <c r="R403" t="s">
        <v>21</v>
      </c>
      <c r="W403">
        <v>165</v>
      </c>
      <c r="X403">
        <v>59</v>
      </c>
      <c r="Y403">
        <v>0</v>
      </c>
      <c r="Z403">
        <v>0</v>
      </c>
    </row>
    <row r="404" spans="1:26" ht="15.95">
      <c r="A404" t="s">
        <v>717</v>
      </c>
      <c r="B404" t="s">
        <v>16</v>
      </c>
      <c r="C404" t="str">
        <f>VLOOKUP(B404, Positions!A$1:B$160, 2, FALSE)</f>
        <v>Forward</v>
      </c>
      <c r="D404" t="s">
        <v>107</v>
      </c>
      <c r="E404" t="s">
        <v>5665</v>
      </c>
      <c r="F404" t="s">
        <v>21</v>
      </c>
      <c r="G404" t="str">
        <f>VLOOKUP(E404, Tiers!M$1:P$134, 3, FALSE)</f>
        <v>ENG2</v>
      </c>
      <c r="H404">
        <f>VLOOKUP(G404, Tiers!B$1:C$134, 2, FALSE)</f>
        <v>3</v>
      </c>
      <c r="I404" s="26" t="s">
        <v>6156</v>
      </c>
      <c r="J404">
        <f t="shared" si="26"/>
        <v>11</v>
      </c>
      <c r="K404">
        <f t="shared" si="27"/>
        <v>1</v>
      </c>
      <c r="L404">
        <f t="shared" si="28"/>
        <v>6061</v>
      </c>
      <c r="M404">
        <f t="shared" si="29"/>
        <v>199</v>
      </c>
      <c r="N404">
        <v>16</v>
      </c>
      <c r="O404" t="s">
        <v>5666</v>
      </c>
      <c r="P404" t="s">
        <v>21</v>
      </c>
      <c r="Q404" t="s">
        <v>22</v>
      </c>
      <c r="R404" t="s">
        <v>21</v>
      </c>
      <c r="W404">
        <v>178</v>
      </c>
      <c r="X404">
        <v>74</v>
      </c>
      <c r="Y404">
        <v>0</v>
      </c>
      <c r="Z404">
        <v>0</v>
      </c>
    </row>
    <row r="405" spans="1:26" ht="15.95">
      <c r="A405" t="s">
        <v>718</v>
      </c>
      <c r="B405" t="s">
        <v>81</v>
      </c>
      <c r="C405" t="str">
        <f>VLOOKUP(B405, Positions!A$1:B$160, 2, FALSE)</f>
        <v>Defender</v>
      </c>
      <c r="D405" t="s">
        <v>98</v>
      </c>
      <c r="E405" t="s">
        <v>5665</v>
      </c>
      <c r="F405" t="s">
        <v>21</v>
      </c>
      <c r="G405" t="str">
        <f>VLOOKUP(E405, Tiers!M$1:P$134, 3, FALSE)</f>
        <v>ENG2</v>
      </c>
      <c r="H405">
        <f>VLOOKUP(G405, Tiers!B$1:C$134, 2, FALSE)</f>
        <v>3</v>
      </c>
      <c r="I405" s="26" t="s">
        <v>6156</v>
      </c>
      <c r="J405">
        <f t="shared" si="26"/>
        <v>11</v>
      </c>
      <c r="K405">
        <f t="shared" si="27"/>
        <v>1</v>
      </c>
      <c r="L405">
        <f t="shared" si="28"/>
        <v>6061</v>
      </c>
      <c r="M405">
        <f t="shared" si="29"/>
        <v>199</v>
      </c>
      <c r="N405">
        <v>16</v>
      </c>
      <c r="O405" t="s">
        <v>5666</v>
      </c>
      <c r="P405" t="s">
        <v>21</v>
      </c>
      <c r="Q405" t="s">
        <v>22</v>
      </c>
      <c r="R405" t="s">
        <v>21</v>
      </c>
      <c r="W405">
        <v>190</v>
      </c>
      <c r="X405">
        <v>77</v>
      </c>
      <c r="Y405">
        <v>0</v>
      </c>
      <c r="Z405">
        <v>0</v>
      </c>
    </row>
    <row r="406" spans="1:26" ht="15.95">
      <c r="A406" t="s">
        <v>719</v>
      </c>
      <c r="B406" t="s">
        <v>245</v>
      </c>
      <c r="C406" t="str">
        <f>VLOOKUP(B406, Positions!A$1:B$160, 2, FALSE)</f>
        <v>Midfielder</v>
      </c>
      <c r="D406" t="s">
        <v>86</v>
      </c>
      <c r="E406" t="s">
        <v>5664</v>
      </c>
      <c r="F406" t="s">
        <v>21</v>
      </c>
      <c r="G406" t="str">
        <f>VLOOKUP(E406, Tiers!M$1:P$134, 3, FALSE)</f>
        <v>ENG3</v>
      </c>
      <c r="H406">
        <f>VLOOKUP(G406, Tiers!B$1:C$134, 2, FALSE)</f>
        <v>4</v>
      </c>
      <c r="I406" s="26" t="s">
        <v>6156</v>
      </c>
      <c r="J406">
        <f t="shared" si="26"/>
        <v>11</v>
      </c>
      <c r="K406">
        <f t="shared" si="27"/>
        <v>1</v>
      </c>
      <c r="L406">
        <f t="shared" si="28"/>
        <v>6061</v>
      </c>
      <c r="M406">
        <f t="shared" si="29"/>
        <v>199</v>
      </c>
      <c r="N406">
        <v>16</v>
      </c>
      <c r="O406" t="s">
        <v>5666</v>
      </c>
      <c r="P406" t="s">
        <v>21</v>
      </c>
      <c r="Q406" t="s">
        <v>22</v>
      </c>
      <c r="R406" t="s">
        <v>21</v>
      </c>
      <c r="W406">
        <v>185</v>
      </c>
      <c r="X406">
        <v>70</v>
      </c>
      <c r="Y406">
        <v>0</v>
      </c>
      <c r="Z406">
        <v>0</v>
      </c>
    </row>
    <row r="407" spans="1:26" ht="15.95">
      <c r="A407" t="s">
        <v>720</v>
      </c>
      <c r="B407" t="s">
        <v>16</v>
      </c>
      <c r="C407" t="str">
        <f>VLOOKUP(B407, Positions!A$1:B$160, 2, FALSE)</f>
        <v>Forward</v>
      </c>
      <c r="D407" t="s">
        <v>124</v>
      </c>
      <c r="E407" t="s">
        <v>5665</v>
      </c>
      <c r="F407" t="s">
        <v>21</v>
      </c>
      <c r="G407" t="str">
        <f>VLOOKUP(E407, Tiers!M$1:P$134, 3, FALSE)</f>
        <v>ENG2</v>
      </c>
      <c r="H407">
        <f>VLOOKUP(G407, Tiers!B$1:C$134, 2, FALSE)</f>
        <v>3</v>
      </c>
      <c r="I407" s="26" t="s">
        <v>6157</v>
      </c>
      <c r="J407">
        <f t="shared" si="26"/>
        <v>11</v>
      </c>
      <c r="K407">
        <f t="shared" si="27"/>
        <v>1</v>
      </c>
      <c r="L407">
        <f t="shared" si="28"/>
        <v>6062</v>
      </c>
      <c r="M407">
        <f t="shared" si="29"/>
        <v>199</v>
      </c>
      <c r="N407">
        <v>16</v>
      </c>
      <c r="O407" t="s">
        <v>124</v>
      </c>
      <c r="P407" t="s">
        <v>21</v>
      </c>
      <c r="Q407" t="s">
        <v>22</v>
      </c>
      <c r="R407" t="s">
        <v>21</v>
      </c>
      <c r="W407">
        <v>173</v>
      </c>
      <c r="X407">
        <v>62</v>
      </c>
      <c r="Y407">
        <v>0</v>
      </c>
      <c r="Z407">
        <v>0</v>
      </c>
    </row>
    <row r="408" spans="1:26" ht="15.95">
      <c r="A408" t="s">
        <v>721</v>
      </c>
      <c r="B408" t="s">
        <v>111</v>
      </c>
      <c r="C408" t="str">
        <f>VLOOKUP(B408, Positions!A$1:B$160, 2, FALSE)</f>
        <v>Forward</v>
      </c>
      <c r="D408" t="s">
        <v>517</v>
      </c>
      <c r="E408" t="s">
        <v>5665</v>
      </c>
      <c r="F408" t="s">
        <v>21</v>
      </c>
      <c r="G408" t="str">
        <f>VLOOKUP(E408, Tiers!M$1:P$134, 3, FALSE)</f>
        <v>ENG2</v>
      </c>
      <c r="H408">
        <f>VLOOKUP(G408, Tiers!B$1:C$134, 2, FALSE)</f>
        <v>3</v>
      </c>
      <c r="I408" s="26" t="s">
        <v>6157</v>
      </c>
      <c r="J408">
        <f t="shared" si="26"/>
        <v>11</v>
      </c>
      <c r="K408">
        <f t="shared" si="27"/>
        <v>1</v>
      </c>
      <c r="L408">
        <f t="shared" si="28"/>
        <v>6062</v>
      </c>
      <c r="M408">
        <f t="shared" si="29"/>
        <v>199</v>
      </c>
      <c r="N408">
        <v>16</v>
      </c>
      <c r="O408" t="s">
        <v>5666</v>
      </c>
      <c r="P408" t="s">
        <v>21</v>
      </c>
      <c r="Q408" t="s">
        <v>22</v>
      </c>
      <c r="R408" t="s">
        <v>21</v>
      </c>
      <c r="W408">
        <v>173</v>
      </c>
      <c r="X408">
        <v>64</v>
      </c>
      <c r="Y408">
        <v>0</v>
      </c>
      <c r="Z408">
        <v>0</v>
      </c>
    </row>
    <row r="409" spans="1:26" ht="15.95">
      <c r="A409" t="s">
        <v>722</v>
      </c>
      <c r="B409" t="s">
        <v>42</v>
      </c>
      <c r="C409" t="str">
        <f>VLOOKUP(B409, Positions!A$1:B$160, 2, FALSE)</f>
        <v>Midfielder</v>
      </c>
      <c r="D409" t="s">
        <v>57</v>
      </c>
      <c r="E409" t="s">
        <v>62</v>
      </c>
      <c r="F409" t="s">
        <v>21</v>
      </c>
      <c r="G409" t="str">
        <f>VLOOKUP(E409, Tiers!M$1:P$134, 3, FALSE)</f>
        <v>ENG1</v>
      </c>
      <c r="H409">
        <f>VLOOKUP(G409, Tiers!B$1:C$134, 2, FALSE)</f>
        <v>1</v>
      </c>
      <c r="I409" s="26" t="s">
        <v>6158</v>
      </c>
      <c r="J409">
        <f t="shared" si="26"/>
        <v>11</v>
      </c>
      <c r="K409">
        <f t="shared" si="27"/>
        <v>1</v>
      </c>
      <c r="L409">
        <f t="shared" si="28"/>
        <v>6064</v>
      </c>
      <c r="M409">
        <f t="shared" si="29"/>
        <v>199</v>
      </c>
      <c r="N409">
        <v>16</v>
      </c>
      <c r="O409" t="s">
        <v>373</v>
      </c>
      <c r="P409" t="s">
        <v>21</v>
      </c>
      <c r="Q409" t="s">
        <v>22</v>
      </c>
      <c r="R409" t="s">
        <v>21</v>
      </c>
      <c r="W409">
        <v>176</v>
      </c>
      <c r="X409">
        <v>69</v>
      </c>
      <c r="Y409">
        <v>0</v>
      </c>
      <c r="Z409">
        <v>0</v>
      </c>
    </row>
    <row r="410" spans="1:26" ht="15.95">
      <c r="A410" t="s">
        <v>723</v>
      </c>
      <c r="B410" t="s">
        <v>131</v>
      </c>
      <c r="C410" t="str">
        <f>VLOOKUP(B410, Positions!A$1:B$160, 2, FALSE)</f>
        <v>Forward</v>
      </c>
      <c r="D410" t="s">
        <v>121</v>
      </c>
      <c r="E410" t="s">
        <v>5663</v>
      </c>
      <c r="F410" t="s">
        <v>21</v>
      </c>
      <c r="G410" t="str">
        <f>VLOOKUP(E410, Tiers!M$1:P$134, 3, FALSE)</f>
        <v>ENG4</v>
      </c>
      <c r="H410">
        <f>VLOOKUP(G410, Tiers!B$1:C$134, 2, FALSE)</f>
        <v>5</v>
      </c>
      <c r="I410" s="26" t="s">
        <v>6158</v>
      </c>
      <c r="J410">
        <f t="shared" si="26"/>
        <v>11</v>
      </c>
      <c r="K410">
        <f t="shared" si="27"/>
        <v>1</v>
      </c>
      <c r="L410">
        <f t="shared" si="28"/>
        <v>6064</v>
      </c>
      <c r="M410">
        <f t="shared" si="29"/>
        <v>199</v>
      </c>
      <c r="N410">
        <v>16</v>
      </c>
      <c r="O410" t="s">
        <v>5666</v>
      </c>
      <c r="P410" t="s">
        <v>21</v>
      </c>
      <c r="Q410" t="s">
        <v>22</v>
      </c>
      <c r="R410" t="s">
        <v>21</v>
      </c>
      <c r="W410">
        <v>187</v>
      </c>
      <c r="X410">
        <v>75</v>
      </c>
      <c r="Y410">
        <v>0</v>
      </c>
      <c r="Z410">
        <v>0</v>
      </c>
    </row>
    <row r="411" spans="1:26" ht="15.95">
      <c r="A411" t="s">
        <v>724</v>
      </c>
      <c r="B411" t="s">
        <v>42</v>
      </c>
      <c r="C411" t="str">
        <f>VLOOKUP(B411, Positions!A$1:B$160, 2, FALSE)</f>
        <v>Midfielder</v>
      </c>
      <c r="D411" t="s">
        <v>136</v>
      </c>
      <c r="E411" t="s">
        <v>5665</v>
      </c>
      <c r="F411" t="s">
        <v>21</v>
      </c>
      <c r="G411" t="str">
        <f>VLOOKUP(E411, Tiers!M$1:P$134, 3, FALSE)</f>
        <v>ENG2</v>
      </c>
      <c r="H411">
        <f>VLOOKUP(G411, Tiers!B$1:C$134, 2, FALSE)</f>
        <v>3</v>
      </c>
      <c r="I411" s="26" t="s">
        <v>6158</v>
      </c>
      <c r="J411">
        <f t="shared" si="26"/>
        <v>11</v>
      </c>
      <c r="K411">
        <f t="shared" si="27"/>
        <v>1</v>
      </c>
      <c r="L411">
        <f t="shared" si="28"/>
        <v>6064</v>
      </c>
      <c r="M411">
        <f t="shared" si="29"/>
        <v>199</v>
      </c>
      <c r="N411">
        <v>16</v>
      </c>
      <c r="O411" t="s">
        <v>5666</v>
      </c>
      <c r="P411" t="s">
        <v>21</v>
      </c>
      <c r="Q411" t="s">
        <v>22</v>
      </c>
      <c r="R411" t="s">
        <v>21</v>
      </c>
      <c r="W411">
        <v>174</v>
      </c>
      <c r="X411">
        <v>66</v>
      </c>
      <c r="Y411">
        <v>0</v>
      </c>
      <c r="Z411">
        <v>0</v>
      </c>
    </row>
    <row r="412" spans="1:26" ht="15.95">
      <c r="A412" t="s">
        <v>725</v>
      </c>
      <c r="B412" t="s">
        <v>42</v>
      </c>
      <c r="C412" t="str">
        <f>VLOOKUP(B412, Positions!A$1:B$160, 2, FALSE)</f>
        <v>Midfielder</v>
      </c>
      <c r="D412" t="s">
        <v>57</v>
      </c>
      <c r="E412" t="s">
        <v>62</v>
      </c>
      <c r="F412" t="s">
        <v>21</v>
      </c>
      <c r="G412" t="str">
        <f>VLOOKUP(E412, Tiers!M$1:P$134, 3, FALSE)</f>
        <v>ENG1</v>
      </c>
      <c r="H412">
        <f>VLOOKUP(G412, Tiers!B$1:C$134, 2, FALSE)</f>
        <v>1</v>
      </c>
      <c r="I412" s="26" t="s">
        <v>6159</v>
      </c>
      <c r="J412">
        <f t="shared" si="26"/>
        <v>11</v>
      </c>
      <c r="K412">
        <f t="shared" si="27"/>
        <v>1</v>
      </c>
      <c r="L412">
        <f t="shared" si="28"/>
        <v>6065</v>
      </c>
      <c r="M412">
        <f t="shared" si="29"/>
        <v>199</v>
      </c>
      <c r="N412">
        <v>16</v>
      </c>
      <c r="O412" t="s">
        <v>726</v>
      </c>
      <c r="P412" t="s">
        <v>21</v>
      </c>
      <c r="Q412" t="s">
        <v>22</v>
      </c>
      <c r="R412" t="s">
        <v>21</v>
      </c>
      <c r="W412">
        <v>173</v>
      </c>
      <c r="X412">
        <v>67</v>
      </c>
      <c r="Y412">
        <v>0</v>
      </c>
      <c r="Z412">
        <v>0</v>
      </c>
    </row>
    <row r="413" spans="1:26" ht="15.95">
      <c r="A413" t="s">
        <v>727</v>
      </c>
      <c r="B413" t="s">
        <v>494</v>
      </c>
      <c r="C413" t="str">
        <f>VLOOKUP(B413, Positions!A$1:B$160, 2, FALSE)</f>
        <v>Defender</v>
      </c>
      <c r="D413" t="s">
        <v>141</v>
      </c>
      <c r="E413" t="s">
        <v>62</v>
      </c>
      <c r="F413" t="s">
        <v>21</v>
      </c>
      <c r="G413" t="str">
        <f>VLOOKUP(E413, Tiers!M$1:P$134, 3, FALSE)</f>
        <v>ENG1</v>
      </c>
      <c r="H413">
        <f>VLOOKUP(G413, Tiers!B$1:C$134, 2, FALSE)</f>
        <v>1</v>
      </c>
      <c r="I413" s="26" t="s">
        <v>6160</v>
      </c>
      <c r="J413">
        <f t="shared" si="26"/>
        <v>11</v>
      </c>
      <c r="K413">
        <f t="shared" si="27"/>
        <v>1</v>
      </c>
      <c r="L413">
        <f t="shared" si="28"/>
        <v>6066</v>
      </c>
      <c r="M413">
        <f t="shared" si="29"/>
        <v>199</v>
      </c>
      <c r="N413">
        <v>16</v>
      </c>
      <c r="O413" t="s">
        <v>141</v>
      </c>
      <c r="P413" t="s">
        <v>21</v>
      </c>
      <c r="Q413" t="s">
        <v>22</v>
      </c>
      <c r="R413" t="s">
        <v>21</v>
      </c>
      <c r="W413">
        <v>183</v>
      </c>
      <c r="X413">
        <v>75</v>
      </c>
      <c r="Y413">
        <v>0</v>
      </c>
      <c r="Z413">
        <v>0</v>
      </c>
    </row>
    <row r="414" spans="1:26" ht="15.95">
      <c r="A414" t="s">
        <v>728</v>
      </c>
      <c r="B414" t="s">
        <v>16</v>
      </c>
      <c r="C414" t="str">
        <f>VLOOKUP(B414, Positions!A$1:B$160, 2, FALSE)</f>
        <v>Forward</v>
      </c>
      <c r="D414" t="s">
        <v>27</v>
      </c>
      <c r="E414" t="s">
        <v>5663</v>
      </c>
      <c r="F414" t="s">
        <v>21</v>
      </c>
      <c r="G414" t="str">
        <f>VLOOKUP(E414, Tiers!M$1:P$134, 3, FALSE)</f>
        <v>ENG4</v>
      </c>
      <c r="H414">
        <f>VLOOKUP(G414, Tiers!B$1:C$134, 2, FALSE)</f>
        <v>5</v>
      </c>
      <c r="I414" s="26" t="s">
        <v>6160</v>
      </c>
      <c r="J414">
        <f t="shared" si="26"/>
        <v>11</v>
      </c>
      <c r="K414">
        <f t="shared" si="27"/>
        <v>1</v>
      </c>
      <c r="L414">
        <f t="shared" si="28"/>
        <v>6066</v>
      </c>
      <c r="M414">
        <f t="shared" si="29"/>
        <v>199</v>
      </c>
      <c r="N414">
        <v>16</v>
      </c>
      <c r="O414" t="s">
        <v>5666</v>
      </c>
      <c r="P414" t="s">
        <v>21</v>
      </c>
      <c r="Q414" t="s">
        <v>22</v>
      </c>
      <c r="R414" t="s">
        <v>21</v>
      </c>
      <c r="W414">
        <v>176</v>
      </c>
      <c r="X414">
        <v>67</v>
      </c>
      <c r="Y414">
        <v>0</v>
      </c>
      <c r="Z414">
        <v>0</v>
      </c>
    </row>
    <row r="415" spans="1:26" ht="15.95">
      <c r="A415" t="s">
        <v>729</v>
      </c>
      <c r="B415" t="s">
        <v>181</v>
      </c>
      <c r="C415" t="str">
        <f>VLOOKUP(B415, Positions!A$1:B$160, 2, FALSE)</f>
        <v>Defender</v>
      </c>
      <c r="D415" t="s">
        <v>204</v>
      </c>
      <c r="E415" t="s">
        <v>5665</v>
      </c>
      <c r="F415" t="s">
        <v>21</v>
      </c>
      <c r="G415" t="str">
        <f>VLOOKUP(E415, Tiers!M$1:P$134, 3, FALSE)</f>
        <v>ENG2</v>
      </c>
      <c r="H415">
        <f>VLOOKUP(G415, Tiers!B$1:C$134, 2, FALSE)</f>
        <v>3</v>
      </c>
      <c r="I415" s="26" t="s">
        <v>6160</v>
      </c>
      <c r="J415">
        <f t="shared" si="26"/>
        <v>11</v>
      </c>
      <c r="K415">
        <f t="shared" si="27"/>
        <v>1</v>
      </c>
      <c r="L415">
        <f t="shared" si="28"/>
        <v>6066</v>
      </c>
      <c r="M415">
        <f t="shared" si="29"/>
        <v>199</v>
      </c>
      <c r="N415">
        <v>16</v>
      </c>
      <c r="O415" t="s">
        <v>730</v>
      </c>
      <c r="P415" t="s">
        <v>21</v>
      </c>
      <c r="Q415" t="s">
        <v>22</v>
      </c>
      <c r="R415" t="s">
        <v>21</v>
      </c>
      <c r="W415">
        <v>180</v>
      </c>
      <c r="X415">
        <v>70</v>
      </c>
      <c r="Y415">
        <v>0</v>
      </c>
      <c r="Z415">
        <v>0</v>
      </c>
    </row>
    <row r="416" spans="1:26" ht="15.95">
      <c r="A416" t="s">
        <v>731</v>
      </c>
      <c r="B416" t="s">
        <v>31</v>
      </c>
      <c r="C416" t="str">
        <f>VLOOKUP(B416, Positions!A$1:B$160, 2, FALSE)</f>
        <v>Defender</v>
      </c>
      <c r="D416" t="s">
        <v>496</v>
      </c>
      <c r="E416" t="s">
        <v>5664</v>
      </c>
      <c r="F416" t="s">
        <v>21</v>
      </c>
      <c r="G416" t="str">
        <f>VLOOKUP(E416, Tiers!M$1:P$134, 3, FALSE)</f>
        <v>ENG3</v>
      </c>
      <c r="H416">
        <f>VLOOKUP(G416, Tiers!B$1:C$134, 2, FALSE)</f>
        <v>4</v>
      </c>
      <c r="I416" s="26" t="s">
        <v>6160</v>
      </c>
      <c r="J416">
        <f t="shared" si="26"/>
        <v>11</v>
      </c>
      <c r="K416">
        <f t="shared" si="27"/>
        <v>1</v>
      </c>
      <c r="L416">
        <f t="shared" si="28"/>
        <v>6066</v>
      </c>
      <c r="M416">
        <f t="shared" si="29"/>
        <v>199</v>
      </c>
      <c r="N416">
        <v>16</v>
      </c>
      <c r="O416" t="s">
        <v>5666</v>
      </c>
      <c r="P416" t="s">
        <v>21</v>
      </c>
      <c r="Q416" t="s">
        <v>22</v>
      </c>
      <c r="R416" t="s">
        <v>21</v>
      </c>
      <c r="W416">
        <v>173</v>
      </c>
      <c r="X416">
        <v>62</v>
      </c>
      <c r="Y416">
        <v>0</v>
      </c>
      <c r="Z416">
        <v>0</v>
      </c>
    </row>
    <row r="417" spans="1:26" ht="15.95">
      <c r="A417" t="s">
        <v>732</v>
      </c>
      <c r="B417" t="s">
        <v>81</v>
      </c>
      <c r="C417" t="str">
        <f>VLOOKUP(B417, Positions!A$1:B$160, 2, FALSE)</f>
        <v>Defender</v>
      </c>
      <c r="D417" t="s">
        <v>127</v>
      </c>
      <c r="E417" t="s">
        <v>62</v>
      </c>
      <c r="F417" t="s">
        <v>21</v>
      </c>
      <c r="G417" t="str">
        <f>VLOOKUP(E417, Tiers!M$1:P$134, 3, FALSE)</f>
        <v>ENG1</v>
      </c>
      <c r="H417">
        <f>VLOOKUP(G417, Tiers!B$1:C$134, 2, FALSE)</f>
        <v>1</v>
      </c>
      <c r="I417" s="26" t="s">
        <v>6160</v>
      </c>
      <c r="J417">
        <f t="shared" si="26"/>
        <v>11</v>
      </c>
      <c r="K417">
        <f t="shared" si="27"/>
        <v>1</v>
      </c>
      <c r="L417">
        <f t="shared" si="28"/>
        <v>6066</v>
      </c>
      <c r="M417">
        <f t="shared" si="29"/>
        <v>199</v>
      </c>
      <c r="N417">
        <v>16</v>
      </c>
      <c r="O417" t="s">
        <v>5666</v>
      </c>
      <c r="P417" t="s">
        <v>21</v>
      </c>
      <c r="Q417" t="s">
        <v>22</v>
      </c>
      <c r="R417" t="s">
        <v>21</v>
      </c>
      <c r="S417" t="s">
        <v>491</v>
      </c>
      <c r="W417">
        <v>188</v>
      </c>
      <c r="X417">
        <v>70</v>
      </c>
      <c r="Y417">
        <v>0</v>
      </c>
      <c r="Z417">
        <v>0</v>
      </c>
    </row>
    <row r="418" spans="1:26" ht="15.95">
      <c r="A418" t="s">
        <v>733</v>
      </c>
      <c r="B418" t="s">
        <v>734</v>
      </c>
      <c r="C418" t="str">
        <f>VLOOKUP(B418, Positions!A$1:B$160, 2, FALSE)</f>
        <v>Forward</v>
      </c>
      <c r="D418" t="s">
        <v>657</v>
      </c>
      <c r="E418" t="s">
        <v>62</v>
      </c>
      <c r="F418" t="s">
        <v>21</v>
      </c>
      <c r="G418" t="str">
        <f>VLOOKUP(E418, Tiers!M$1:P$134, 3, FALSE)</f>
        <v>ENG1</v>
      </c>
      <c r="H418">
        <f>VLOOKUP(G418, Tiers!B$1:C$134, 2, FALSE)</f>
        <v>1</v>
      </c>
      <c r="I418" s="26" t="s">
        <v>6160</v>
      </c>
      <c r="J418">
        <f t="shared" si="26"/>
        <v>11</v>
      </c>
      <c r="K418">
        <f t="shared" si="27"/>
        <v>1</v>
      </c>
      <c r="L418">
        <f t="shared" si="28"/>
        <v>6066</v>
      </c>
      <c r="M418">
        <f t="shared" si="29"/>
        <v>199</v>
      </c>
      <c r="N418">
        <v>16</v>
      </c>
      <c r="O418" t="s">
        <v>5666</v>
      </c>
      <c r="P418" t="s">
        <v>21</v>
      </c>
      <c r="Q418" t="s">
        <v>22</v>
      </c>
      <c r="R418" t="s">
        <v>21</v>
      </c>
      <c r="W418">
        <v>176</v>
      </c>
      <c r="X418">
        <v>62</v>
      </c>
      <c r="Y418">
        <v>0</v>
      </c>
      <c r="Z418">
        <v>0</v>
      </c>
    </row>
    <row r="419" spans="1:26" ht="15.95">
      <c r="A419" t="s">
        <v>735</v>
      </c>
      <c r="B419" t="s">
        <v>31</v>
      </c>
      <c r="C419" t="str">
        <f>VLOOKUP(B419, Positions!A$1:B$160, 2, FALSE)</f>
        <v>Defender</v>
      </c>
      <c r="D419" t="s">
        <v>124</v>
      </c>
      <c r="E419" t="s">
        <v>5665</v>
      </c>
      <c r="F419" t="s">
        <v>21</v>
      </c>
      <c r="G419" t="str">
        <f>VLOOKUP(E419, Tiers!M$1:P$134, 3, FALSE)</f>
        <v>ENG2</v>
      </c>
      <c r="H419">
        <f>VLOOKUP(G419, Tiers!B$1:C$134, 2, FALSE)</f>
        <v>3</v>
      </c>
      <c r="I419" s="26" t="s">
        <v>6161</v>
      </c>
      <c r="J419">
        <f t="shared" si="26"/>
        <v>11</v>
      </c>
      <c r="K419">
        <f t="shared" si="27"/>
        <v>1</v>
      </c>
      <c r="L419">
        <f t="shared" si="28"/>
        <v>6067</v>
      </c>
      <c r="M419">
        <f t="shared" si="29"/>
        <v>199</v>
      </c>
      <c r="N419">
        <v>16</v>
      </c>
      <c r="O419" t="s">
        <v>124</v>
      </c>
      <c r="P419" t="s">
        <v>21</v>
      </c>
      <c r="Q419" t="s">
        <v>22</v>
      </c>
      <c r="R419" t="s">
        <v>21</v>
      </c>
      <c r="W419">
        <v>160</v>
      </c>
      <c r="X419">
        <v>52</v>
      </c>
      <c r="Y419">
        <v>0</v>
      </c>
      <c r="Z419">
        <v>0</v>
      </c>
    </row>
    <row r="420" spans="1:26" ht="15.95">
      <c r="A420" t="s">
        <v>737</v>
      </c>
      <c r="B420" t="s">
        <v>81</v>
      </c>
      <c r="C420" t="str">
        <f>VLOOKUP(B420, Positions!A$1:B$160, 2, FALSE)</f>
        <v>Defender</v>
      </c>
      <c r="D420" t="s">
        <v>185</v>
      </c>
      <c r="E420" t="s">
        <v>5664</v>
      </c>
      <c r="F420" t="s">
        <v>21</v>
      </c>
      <c r="G420" t="str">
        <f>VLOOKUP(E420, Tiers!M$1:P$134, 3, FALSE)</f>
        <v>ENG3</v>
      </c>
      <c r="H420">
        <f>VLOOKUP(G420, Tiers!B$1:C$134, 2, FALSE)</f>
        <v>4</v>
      </c>
      <c r="I420" s="26" t="s">
        <v>6161</v>
      </c>
      <c r="J420">
        <f t="shared" si="26"/>
        <v>11</v>
      </c>
      <c r="K420">
        <f t="shared" si="27"/>
        <v>1</v>
      </c>
      <c r="L420">
        <f t="shared" si="28"/>
        <v>6067</v>
      </c>
      <c r="M420">
        <f t="shared" si="29"/>
        <v>199</v>
      </c>
      <c r="N420">
        <v>16</v>
      </c>
      <c r="O420" t="s">
        <v>5666</v>
      </c>
      <c r="P420" t="s">
        <v>21</v>
      </c>
      <c r="Q420" t="s">
        <v>22</v>
      </c>
      <c r="R420" t="s">
        <v>21</v>
      </c>
      <c r="W420">
        <v>192</v>
      </c>
      <c r="X420">
        <v>85</v>
      </c>
      <c r="Y420">
        <v>0</v>
      </c>
      <c r="Z420">
        <v>0</v>
      </c>
    </row>
    <row r="421" spans="1:26" ht="15.95">
      <c r="A421" t="s">
        <v>738</v>
      </c>
      <c r="B421" t="s">
        <v>166</v>
      </c>
      <c r="C421" t="str">
        <f>VLOOKUP(B421, Positions!A$1:B$160, 2, FALSE)</f>
        <v>Goalkeeper</v>
      </c>
      <c r="D421" t="s">
        <v>17</v>
      </c>
      <c r="E421" t="s">
        <v>5663</v>
      </c>
      <c r="F421" t="s">
        <v>21</v>
      </c>
      <c r="G421" t="str">
        <f>VLOOKUP(E421, Tiers!M$1:P$134, 3, FALSE)</f>
        <v>ENG4</v>
      </c>
      <c r="H421">
        <f>VLOOKUP(G421, Tiers!B$1:C$134, 2, FALSE)</f>
        <v>5</v>
      </c>
      <c r="I421" s="26" t="s">
        <v>6162</v>
      </c>
      <c r="J421">
        <f t="shared" si="26"/>
        <v>11</v>
      </c>
      <c r="K421">
        <f t="shared" si="27"/>
        <v>1</v>
      </c>
      <c r="L421">
        <f t="shared" si="28"/>
        <v>6068</v>
      </c>
      <c r="M421">
        <f t="shared" si="29"/>
        <v>199</v>
      </c>
      <c r="N421">
        <v>16</v>
      </c>
      <c r="O421" t="s">
        <v>5666</v>
      </c>
      <c r="P421" t="s">
        <v>21</v>
      </c>
      <c r="Q421" t="s">
        <v>22</v>
      </c>
      <c r="R421" t="s">
        <v>21</v>
      </c>
      <c r="W421">
        <v>190</v>
      </c>
      <c r="X421">
        <v>80</v>
      </c>
      <c r="Y421">
        <v>0</v>
      </c>
      <c r="Z421">
        <v>0</v>
      </c>
    </row>
    <row r="422" spans="1:26" ht="15.95">
      <c r="A422" t="s">
        <v>739</v>
      </c>
      <c r="B422" t="s">
        <v>166</v>
      </c>
      <c r="C422" t="str">
        <f>VLOOKUP(B422, Positions!A$1:B$160, 2, FALSE)</f>
        <v>Goalkeeper</v>
      </c>
      <c r="D422" t="s">
        <v>229</v>
      </c>
      <c r="E422" t="s">
        <v>5665</v>
      </c>
      <c r="F422" t="s">
        <v>21</v>
      </c>
      <c r="G422" t="str">
        <f>VLOOKUP(E422, Tiers!M$1:P$134, 3, FALSE)</f>
        <v>ENG2</v>
      </c>
      <c r="H422">
        <f>VLOOKUP(G422, Tiers!B$1:C$134, 2, FALSE)</f>
        <v>3</v>
      </c>
      <c r="I422" s="26" t="s">
        <v>6162</v>
      </c>
      <c r="J422">
        <f t="shared" si="26"/>
        <v>11</v>
      </c>
      <c r="K422">
        <f t="shared" si="27"/>
        <v>1</v>
      </c>
      <c r="L422">
        <f t="shared" si="28"/>
        <v>6068</v>
      </c>
      <c r="M422">
        <f t="shared" si="29"/>
        <v>199</v>
      </c>
      <c r="N422">
        <v>16</v>
      </c>
      <c r="O422" t="s">
        <v>740</v>
      </c>
      <c r="P422" t="s">
        <v>21</v>
      </c>
      <c r="Q422" t="s">
        <v>22</v>
      </c>
      <c r="R422" t="s">
        <v>21</v>
      </c>
      <c r="W422">
        <v>178</v>
      </c>
      <c r="X422">
        <v>71</v>
      </c>
      <c r="Y422">
        <v>0</v>
      </c>
      <c r="Z422">
        <v>0</v>
      </c>
    </row>
    <row r="423" spans="1:26" ht="15.95">
      <c r="A423" t="s">
        <v>741</v>
      </c>
      <c r="B423" t="s">
        <v>31</v>
      </c>
      <c r="C423" t="str">
        <f>VLOOKUP(B423, Positions!A$1:B$160, 2, FALSE)</f>
        <v>Defender</v>
      </c>
      <c r="D423" t="s">
        <v>152</v>
      </c>
      <c r="E423" t="s">
        <v>5664</v>
      </c>
      <c r="F423" t="s">
        <v>21</v>
      </c>
      <c r="G423" t="str">
        <f>VLOOKUP(E423, Tiers!M$1:P$134, 3, FALSE)</f>
        <v>ENG3</v>
      </c>
      <c r="H423">
        <f>VLOOKUP(G423, Tiers!B$1:C$134, 2, FALSE)</f>
        <v>4</v>
      </c>
      <c r="I423" s="26" t="s">
        <v>6162</v>
      </c>
      <c r="J423">
        <f t="shared" si="26"/>
        <v>11</v>
      </c>
      <c r="K423">
        <f t="shared" si="27"/>
        <v>1</v>
      </c>
      <c r="L423">
        <f t="shared" si="28"/>
        <v>6068</v>
      </c>
      <c r="M423">
        <f t="shared" si="29"/>
        <v>199</v>
      </c>
      <c r="N423">
        <v>16</v>
      </c>
      <c r="O423" t="s">
        <v>152</v>
      </c>
      <c r="P423" t="s">
        <v>21</v>
      </c>
      <c r="Q423" t="s">
        <v>22</v>
      </c>
      <c r="R423" t="s">
        <v>21</v>
      </c>
      <c r="W423">
        <v>179</v>
      </c>
      <c r="X423">
        <v>72</v>
      </c>
      <c r="Y423">
        <v>0</v>
      </c>
      <c r="Z423">
        <v>0</v>
      </c>
    </row>
    <row r="424" spans="1:26" ht="15.95">
      <c r="A424" t="s">
        <v>742</v>
      </c>
      <c r="B424" t="s">
        <v>81</v>
      </c>
      <c r="C424" t="str">
        <f>VLOOKUP(B424, Positions!A$1:B$160, 2, FALSE)</f>
        <v>Defender</v>
      </c>
      <c r="D424" t="s">
        <v>282</v>
      </c>
      <c r="E424" t="s">
        <v>62</v>
      </c>
      <c r="F424" t="s">
        <v>21</v>
      </c>
      <c r="G424" t="str">
        <f>VLOOKUP(E424, Tiers!M$1:P$134, 3, FALSE)</f>
        <v>ENG1</v>
      </c>
      <c r="H424">
        <f>VLOOKUP(G424, Tiers!B$1:C$134, 2, FALSE)</f>
        <v>1</v>
      </c>
      <c r="I424" s="26" t="s">
        <v>6163</v>
      </c>
      <c r="J424">
        <f t="shared" si="26"/>
        <v>11</v>
      </c>
      <c r="K424">
        <f t="shared" si="27"/>
        <v>1</v>
      </c>
      <c r="L424">
        <f t="shared" si="28"/>
        <v>6069</v>
      </c>
      <c r="M424">
        <f t="shared" si="29"/>
        <v>199</v>
      </c>
      <c r="N424">
        <v>16</v>
      </c>
      <c r="O424" t="s">
        <v>74</v>
      </c>
      <c r="P424" t="s">
        <v>21</v>
      </c>
      <c r="Q424" t="s">
        <v>22</v>
      </c>
      <c r="R424" t="s">
        <v>21</v>
      </c>
      <c r="W424">
        <v>188</v>
      </c>
      <c r="X424">
        <v>78</v>
      </c>
      <c r="Y424">
        <v>0</v>
      </c>
      <c r="Z424">
        <v>0</v>
      </c>
    </row>
    <row r="425" spans="1:26" ht="15.95">
      <c r="A425" t="s">
        <v>743</v>
      </c>
      <c r="B425" t="s">
        <v>81</v>
      </c>
      <c r="C425" t="str">
        <f>VLOOKUP(B425, Positions!A$1:B$160, 2, FALSE)</f>
        <v>Defender</v>
      </c>
      <c r="D425" t="s">
        <v>136</v>
      </c>
      <c r="E425" t="s">
        <v>5665</v>
      </c>
      <c r="F425" t="s">
        <v>21</v>
      </c>
      <c r="G425" t="str">
        <f>VLOOKUP(E425, Tiers!M$1:P$134, 3, FALSE)</f>
        <v>ENG2</v>
      </c>
      <c r="H425">
        <f>VLOOKUP(G425, Tiers!B$1:C$134, 2, FALSE)</f>
        <v>3</v>
      </c>
      <c r="I425" s="26" t="s">
        <v>6164</v>
      </c>
      <c r="J425">
        <f t="shared" si="26"/>
        <v>11</v>
      </c>
      <c r="K425">
        <f t="shared" si="27"/>
        <v>1</v>
      </c>
      <c r="L425">
        <f t="shared" si="28"/>
        <v>6070</v>
      </c>
      <c r="M425">
        <f t="shared" si="29"/>
        <v>199</v>
      </c>
      <c r="N425">
        <v>16</v>
      </c>
      <c r="O425" t="s">
        <v>5666</v>
      </c>
      <c r="P425" t="s">
        <v>21</v>
      </c>
      <c r="Q425" t="s">
        <v>22</v>
      </c>
      <c r="R425" t="s">
        <v>21</v>
      </c>
      <c r="W425">
        <v>183</v>
      </c>
      <c r="X425">
        <v>71</v>
      </c>
      <c r="Y425">
        <v>0</v>
      </c>
      <c r="Z425">
        <v>0</v>
      </c>
    </row>
    <row r="426" spans="1:26" ht="15.95">
      <c r="A426" t="s">
        <v>744</v>
      </c>
      <c r="B426" t="s">
        <v>42</v>
      </c>
      <c r="C426" t="str">
        <f>VLOOKUP(B426, Positions!A$1:B$160, 2, FALSE)</f>
        <v>Midfielder</v>
      </c>
      <c r="D426" t="s">
        <v>263</v>
      </c>
      <c r="E426" t="s">
        <v>5665</v>
      </c>
      <c r="F426" t="s">
        <v>21</v>
      </c>
      <c r="G426" t="str">
        <f>VLOOKUP(E426, Tiers!M$1:P$134, 3, FALSE)</f>
        <v>ENG2</v>
      </c>
      <c r="H426">
        <f>VLOOKUP(G426, Tiers!B$1:C$134, 2, FALSE)</f>
        <v>3</v>
      </c>
      <c r="I426" s="26" t="s">
        <v>6164</v>
      </c>
      <c r="J426">
        <f t="shared" si="26"/>
        <v>11</v>
      </c>
      <c r="K426">
        <f t="shared" si="27"/>
        <v>1</v>
      </c>
      <c r="L426">
        <f t="shared" si="28"/>
        <v>6070</v>
      </c>
      <c r="M426">
        <f t="shared" si="29"/>
        <v>199</v>
      </c>
      <c r="N426">
        <v>16</v>
      </c>
      <c r="O426" t="s">
        <v>745</v>
      </c>
      <c r="P426" t="s">
        <v>21</v>
      </c>
      <c r="Q426" t="s">
        <v>22</v>
      </c>
      <c r="R426" t="s">
        <v>21</v>
      </c>
      <c r="W426">
        <v>158</v>
      </c>
      <c r="X426">
        <v>54</v>
      </c>
      <c r="Y426">
        <v>0</v>
      </c>
      <c r="Z426">
        <v>0</v>
      </c>
    </row>
    <row r="427" spans="1:26" ht="15.95">
      <c r="A427" t="s">
        <v>746</v>
      </c>
      <c r="B427" t="s">
        <v>212</v>
      </c>
      <c r="C427" t="str">
        <f>VLOOKUP(B427, Positions!A$1:B$160, 2, FALSE)</f>
        <v>Midfielder</v>
      </c>
      <c r="D427" t="s">
        <v>200</v>
      </c>
      <c r="E427" t="s">
        <v>5664</v>
      </c>
      <c r="F427" t="s">
        <v>21</v>
      </c>
      <c r="G427" t="str">
        <f>VLOOKUP(E427, Tiers!M$1:P$134, 3, FALSE)</f>
        <v>ENG3</v>
      </c>
      <c r="H427">
        <f>VLOOKUP(G427, Tiers!B$1:C$134, 2, FALSE)</f>
        <v>4</v>
      </c>
      <c r="I427" s="26" t="s">
        <v>6165</v>
      </c>
      <c r="J427">
        <f t="shared" si="26"/>
        <v>11</v>
      </c>
      <c r="K427">
        <f t="shared" si="27"/>
        <v>1</v>
      </c>
      <c r="L427">
        <f t="shared" si="28"/>
        <v>6071</v>
      </c>
      <c r="M427">
        <f t="shared" si="29"/>
        <v>199</v>
      </c>
      <c r="N427">
        <v>16</v>
      </c>
      <c r="O427" t="s">
        <v>5666</v>
      </c>
      <c r="P427" t="s">
        <v>21</v>
      </c>
      <c r="Q427" t="s">
        <v>22</v>
      </c>
      <c r="R427" t="s">
        <v>21</v>
      </c>
      <c r="W427">
        <v>173</v>
      </c>
      <c r="X427">
        <v>62</v>
      </c>
      <c r="Y427">
        <v>0</v>
      </c>
      <c r="Z427">
        <v>0</v>
      </c>
    </row>
    <row r="428" spans="1:26" ht="15.95">
      <c r="A428" t="s">
        <v>747</v>
      </c>
      <c r="B428" t="s">
        <v>748</v>
      </c>
      <c r="C428" t="str">
        <f>VLOOKUP(B428, Positions!A$1:B$160, 2, FALSE)</f>
        <v>Midfielder</v>
      </c>
      <c r="D428" t="s">
        <v>142</v>
      </c>
      <c r="E428" t="s">
        <v>5663</v>
      </c>
      <c r="F428" t="s">
        <v>21</v>
      </c>
      <c r="G428" t="str">
        <f>VLOOKUP(E428, Tiers!M$1:P$134, 3, FALSE)</f>
        <v>ENG4</v>
      </c>
      <c r="H428">
        <f>VLOOKUP(G428, Tiers!B$1:C$134, 2, FALSE)</f>
        <v>5</v>
      </c>
      <c r="I428" s="26" t="s">
        <v>6165</v>
      </c>
      <c r="J428">
        <f t="shared" si="26"/>
        <v>11</v>
      </c>
      <c r="K428">
        <f t="shared" si="27"/>
        <v>1</v>
      </c>
      <c r="L428">
        <f t="shared" si="28"/>
        <v>6071</v>
      </c>
      <c r="M428">
        <f t="shared" si="29"/>
        <v>199</v>
      </c>
      <c r="N428">
        <v>16</v>
      </c>
      <c r="O428" t="s">
        <v>142</v>
      </c>
      <c r="P428" t="s">
        <v>21</v>
      </c>
      <c r="Q428" t="s">
        <v>22</v>
      </c>
      <c r="R428" t="s">
        <v>21</v>
      </c>
      <c r="W428">
        <v>179</v>
      </c>
      <c r="X428">
        <v>67</v>
      </c>
      <c r="Y428">
        <v>0</v>
      </c>
      <c r="Z428">
        <v>0</v>
      </c>
    </row>
    <row r="429" spans="1:26" ht="15.95">
      <c r="A429" t="s">
        <v>749</v>
      </c>
      <c r="B429" t="s">
        <v>81</v>
      </c>
      <c r="C429" t="str">
        <f>VLOOKUP(B429, Positions!A$1:B$160, 2, FALSE)</f>
        <v>Defender</v>
      </c>
      <c r="D429" t="s">
        <v>412</v>
      </c>
      <c r="E429" t="s">
        <v>5664</v>
      </c>
      <c r="F429" t="s">
        <v>21</v>
      </c>
      <c r="G429" t="str">
        <f>VLOOKUP(E429, Tiers!M$1:P$134, 3, FALSE)</f>
        <v>ENG3</v>
      </c>
      <c r="H429">
        <f>VLOOKUP(G429, Tiers!B$1:C$134, 2, FALSE)</f>
        <v>4</v>
      </c>
      <c r="I429" s="26" t="s">
        <v>6165</v>
      </c>
      <c r="J429">
        <f t="shared" si="26"/>
        <v>11</v>
      </c>
      <c r="K429">
        <f t="shared" si="27"/>
        <v>1</v>
      </c>
      <c r="L429">
        <f t="shared" si="28"/>
        <v>6071</v>
      </c>
      <c r="M429">
        <f t="shared" si="29"/>
        <v>199</v>
      </c>
      <c r="N429">
        <v>16</v>
      </c>
      <c r="O429" t="s">
        <v>5666</v>
      </c>
      <c r="P429" t="s">
        <v>21</v>
      </c>
      <c r="Q429" t="s">
        <v>22</v>
      </c>
      <c r="R429" t="s">
        <v>21</v>
      </c>
      <c r="W429">
        <v>191</v>
      </c>
      <c r="X429">
        <v>77</v>
      </c>
      <c r="Y429">
        <v>0</v>
      </c>
      <c r="Z429">
        <v>0</v>
      </c>
    </row>
    <row r="430" spans="1:26" ht="15.95">
      <c r="A430" t="s">
        <v>750</v>
      </c>
      <c r="B430" t="s">
        <v>84</v>
      </c>
      <c r="C430" t="str">
        <f>VLOOKUP(B430, Positions!A$1:B$160, 2, FALSE)</f>
        <v>Midfielder</v>
      </c>
      <c r="D430" t="s">
        <v>449</v>
      </c>
      <c r="E430" t="s">
        <v>5664</v>
      </c>
      <c r="F430" t="s">
        <v>21</v>
      </c>
      <c r="G430" t="str">
        <f>VLOOKUP(E430, Tiers!M$1:P$134, 3, FALSE)</f>
        <v>ENG3</v>
      </c>
      <c r="H430">
        <f>VLOOKUP(G430, Tiers!B$1:C$134, 2, FALSE)</f>
        <v>4</v>
      </c>
      <c r="I430" s="26" t="s">
        <v>6166</v>
      </c>
      <c r="J430">
        <f t="shared" si="26"/>
        <v>11</v>
      </c>
      <c r="K430">
        <f t="shared" si="27"/>
        <v>1</v>
      </c>
      <c r="L430">
        <f t="shared" si="28"/>
        <v>6072</v>
      </c>
      <c r="M430">
        <f t="shared" si="29"/>
        <v>199</v>
      </c>
      <c r="N430">
        <v>16</v>
      </c>
      <c r="O430" t="s">
        <v>5666</v>
      </c>
      <c r="P430" t="s">
        <v>21</v>
      </c>
      <c r="Q430" t="s">
        <v>22</v>
      </c>
      <c r="R430" t="s">
        <v>21</v>
      </c>
      <c r="W430">
        <v>173</v>
      </c>
      <c r="X430">
        <v>62</v>
      </c>
      <c r="Y430">
        <v>0</v>
      </c>
      <c r="Z430">
        <v>0</v>
      </c>
    </row>
    <row r="431" spans="1:26" ht="15.95">
      <c r="A431" t="s">
        <v>751</v>
      </c>
      <c r="B431" t="s">
        <v>445</v>
      </c>
      <c r="C431" t="str">
        <f>VLOOKUP(B431, Positions!A$1:B$160, 2, FALSE)</f>
        <v>Midfielder</v>
      </c>
      <c r="D431" t="s">
        <v>68</v>
      </c>
      <c r="E431" t="s">
        <v>5663</v>
      </c>
      <c r="F431" t="s">
        <v>21</v>
      </c>
      <c r="G431" t="str">
        <f>VLOOKUP(E431, Tiers!M$1:P$134, 3, FALSE)</f>
        <v>ENG4</v>
      </c>
      <c r="H431">
        <f>VLOOKUP(G431, Tiers!B$1:C$134, 2, FALSE)</f>
        <v>5</v>
      </c>
      <c r="I431" s="26" t="s">
        <v>6166</v>
      </c>
      <c r="J431">
        <f t="shared" si="26"/>
        <v>11</v>
      </c>
      <c r="K431">
        <f t="shared" si="27"/>
        <v>1</v>
      </c>
      <c r="L431">
        <f t="shared" si="28"/>
        <v>6072</v>
      </c>
      <c r="M431">
        <f t="shared" si="29"/>
        <v>199</v>
      </c>
      <c r="N431">
        <v>16</v>
      </c>
      <c r="O431" t="s">
        <v>5666</v>
      </c>
      <c r="P431" t="s">
        <v>21</v>
      </c>
      <c r="Q431" t="s">
        <v>22</v>
      </c>
      <c r="R431" t="s">
        <v>21</v>
      </c>
      <c r="W431">
        <v>176</v>
      </c>
      <c r="X431">
        <v>66</v>
      </c>
      <c r="Y431">
        <v>0</v>
      </c>
      <c r="Z431">
        <v>0</v>
      </c>
    </row>
    <row r="432" spans="1:26" ht="15.95">
      <c r="A432" t="s">
        <v>752</v>
      </c>
      <c r="B432" t="s">
        <v>81</v>
      </c>
      <c r="C432" t="str">
        <f>VLOOKUP(B432, Positions!A$1:B$160, 2, FALSE)</f>
        <v>Defender</v>
      </c>
      <c r="D432" t="s">
        <v>282</v>
      </c>
      <c r="E432" t="s">
        <v>62</v>
      </c>
      <c r="F432" t="s">
        <v>21</v>
      </c>
      <c r="G432" t="str">
        <f>VLOOKUP(E432, Tiers!M$1:P$134, 3, FALSE)</f>
        <v>ENG1</v>
      </c>
      <c r="H432">
        <f>VLOOKUP(G432, Tiers!B$1:C$134, 2, FALSE)</f>
        <v>1</v>
      </c>
      <c r="I432" s="26" t="s">
        <v>6167</v>
      </c>
      <c r="J432">
        <f t="shared" si="26"/>
        <v>11</v>
      </c>
      <c r="K432">
        <f t="shared" si="27"/>
        <v>1</v>
      </c>
      <c r="L432">
        <f t="shared" si="28"/>
        <v>6074</v>
      </c>
      <c r="M432">
        <f t="shared" si="29"/>
        <v>199</v>
      </c>
      <c r="N432">
        <v>16</v>
      </c>
      <c r="O432" t="s">
        <v>5666</v>
      </c>
      <c r="P432" t="s">
        <v>21</v>
      </c>
      <c r="Q432" t="s">
        <v>22</v>
      </c>
      <c r="R432" t="s">
        <v>21</v>
      </c>
      <c r="W432">
        <v>192</v>
      </c>
      <c r="X432">
        <v>81</v>
      </c>
      <c r="Y432">
        <v>0</v>
      </c>
      <c r="Z432">
        <v>0</v>
      </c>
    </row>
    <row r="433" spans="1:26" ht="15.95">
      <c r="A433" t="s">
        <v>753</v>
      </c>
      <c r="B433" t="s">
        <v>245</v>
      </c>
      <c r="C433" t="str">
        <f>VLOOKUP(B433, Positions!A$1:B$160, 2, FALSE)</f>
        <v>Midfielder</v>
      </c>
      <c r="D433" t="s">
        <v>204</v>
      </c>
      <c r="E433" t="s">
        <v>5665</v>
      </c>
      <c r="F433" t="s">
        <v>21</v>
      </c>
      <c r="G433" t="str">
        <f>VLOOKUP(E433, Tiers!M$1:P$134, 3, FALSE)</f>
        <v>ENG2</v>
      </c>
      <c r="H433">
        <f>VLOOKUP(G433, Tiers!B$1:C$134, 2, FALSE)</f>
        <v>3</v>
      </c>
      <c r="I433" s="26" t="s">
        <v>6167</v>
      </c>
      <c r="J433">
        <f t="shared" si="26"/>
        <v>11</v>
      </c>
      <c r="K433">
        <f t="shared" si="27"/>
        <v>1</v>
      </c>
      <c r="L433">
        <f t="shared" si="28"/>
        <v>6074</v>
      </c>
      <c r="M433">
        <f t="shared" si="29"/>
        <v>199</v>
      </c>
      <c r="N433">
        <v>16</v>
      </c>
      <c r="O433" t="s">
        <v>204</v>
      </c>
      <c r="P433" t="s">
        <v>21</v>
      </c>
      <c r="Q433" t="s">
        <v>22</v>
      </c>
      <c r="R433" t="s">
        <v>21</v>
      </c>
      <c r="W433">
        <v>190</v>
      </c>
      <c r="X433">
        <v>77</v>
      </c>
      <c r="Y433">
        <v>0</v>
      </c>
      <c r="Z433">
        <v>0</v>
      </c>
    </row>
    <row r="434" spans="1:26" ht="15.95">
      <c r="A434" t="s">
        <v>754</v>
      </c>
      <c r="B434" t="s">
        <v>81</v>
      </c>
      <c r="C434" t="str">
        <f>VLOOKUP(B434, Positions!A$1:B$160, 2, FALSE)</f>
        <v>Defender</v>
      </c>
      <c r="D434" t="s">
        <v>136</v>
      </c>
      <c r="E434" t="s">
        <v>5665</v>
      </c>
      <c r="F434" t="s">
        <v>21</v>
      </c>
      <c r="G434" t="str">
        <f>VLOOKUP(E434, Tiers!M$1:P$134, 3, FALSE)</f>
        <v>ENG2</v>
      </c>
      <c r="H434">
        <f>VLOOKUP(G434, Tiers!B$1:C$134, 2, FALSE)</f>
        <v>3</v>
      </c>
      <c r="I434" s="26" t="s">
        <v>6168</v>
      </c>
      <c r="J434">
        <f t="shared" si="26"/>
        <v>11</v>
      </c>
      <c r="K434">
        <f t="shared" si="27"/>
        <v>1</v>
      </c>
      <c r="L434">
        <f t="shared" si="28"/>
        <v>6075</v>
      </c>
      <c r="M434">
        <f t="shared" si="29"/>
        <v>199</v>
      </c>
      <c r="N434">
        <v>16</v>
      </c>
      <c r="O434" t="s">
        <v>5666</v>
      </c>
      <c r="P434" t="s">
        <v>21</v>
      </c>
      <c r="Q434" t="s">
        <v>22</v>
      </c>
      <c r="R434" t="s">
        <v>21</v>
      </c>
      <c r="W434">
        <v>178</v>
      </c>
      <c r="X434">
        <v>66</v>
      </c>
      <c r="Y434">
        <v>0</v>
      </c>
      <c r="Z434">
        <v>0</v>
      </c>
    </row>
    <row r="435" spans="1:26" ht="15.95">
      <c r="A435" t="s">
        <v>755</v>
      </c>
      <c r="B435" t="s">
        <v>81</v>
      </c>
      <c r="C435" t="str">
        <f>VLOOKUP(B435, Positions!A$1:B$160, 2, FALSE)</f>
        <v>Defender</v>
      </c>
      <c r="D435" t="s">
        <v>376</v>
      </c>
      <c r="E435" t="s">
        <v>5664</v>
      </c>
      <c r="F435" t="s">
        <v>21</v>
      </c>
      <c r="G435" t="str">
        <f>VLOOKUP(E435, Tiers!M$1:P$134, 3, FALSE)</f>
        <v>ENG3</v>
      </c>
      <c r="H435">
        <f>VLOOKUP(G435, Tiers!B$1:C$134, 2, FALSE)</f>
        <v>4</v>
      </c>
      <c r="I435" s="26" t="s">
        <v>6169</v>
      </c>
      <c r="J435">
        <f t="shared" si="26"/>
        <v>11</v>
      </c>
      <c r="K435">
        <f t="shared" si="27"/>
        <v>1</v>
      </c>
      <c r="L435">
        <f t="shared" si="28"/>
        <v>6076</v>
      </c>
      <c r="M435">
        <f t="shared" si="29"/>
        <v>199</v>
      </c>
      <c r="N435">
        <v>16</v>
      </c>
      <c r="O435" t="s">
        <v>40</v>
      </c>
      <c r="P435" t="s">
        <v>21</v>
      </c>
      <c r="Q435" t="s">
        <v>22</v>
      </c>
      <c r="R435" t="s">
        <v>21</v>
      </c>
      <c r="W435">
        <v>187</v>
      </c>
      <c r="X435">
        <v>79</v>
      </c>
      <c r="Y435">
        <v>0</v>
      </c>
      <c r="Z435">
        <v>0</v>
      </c>
    </row>
    <row r="436" spans="1:26" ht="15.95">
      <c r="A436" t="s">
        <v>756</v>
      </c>
      <c r="B436" t="s">
        <v>16</v>
      </c>
      <c r="C436" t="str">
        <f>VLOOKUP(B436, Positions!A$1:B$160, 2, FALSE)</f>
        <v>Forward</v>
      </c>
      <c r="D436" t="s">
        <v>127</v>
      </c>
      <c r="E436" t="s">
        <v>62</v>
      </c>
      <c r="F436" t="s">
        <v>21</v>
      </c>
      <c r="G436" t="str">
        <f>VLOOKUP(E436, Tiers!M$1:P$134, 3, FALSE)</f>
        <v>ENG1</v>
      </c>
      <c r="H436">
        <f>VLOOKUP(G436, Tiers!B$1:C$134, 2, FALSE)</f>
        <v>1</v>
      </c>
      <c r="I436" s="26" t="s">
        <v>6169</v>
      </c>
      <c r="J436">
        <f t="shared" si="26"/>
        <v>11</v>
      </c>
      <c r="K436">
        <f t="shared" si="27"/>
        <v>1</v>
      </c>
      <c r="L436">
        <f t="shared" si="28"/>
        <v>6076</v>
      </c>
      <c r="M436">
        <f t="shared" si="29"/>
        <v>199</v>
      </c>
      <c r="N436">
        <v>16</v>
      </c>
      <c r="O436" t="s">
        <v>5666</v>
      </c>
      <c r="P436" t="s">
        <v>21</v>
      </c>
      <c r="Q436" t="s">
        <v>22</v>
      </c>
      <c r="R436" t="s">
        <v>21</v>
      </c>
      <c r="W436">
        <v>179</v>
      </c>
      <c r="X436">
        <v>64</v>
      </c>
      <c r="Y436">
        <v>0</v>
      </c>
      <c r="Z436">
        <v>0</v>
      </c>
    </row>
    <row r="437" spans="1:26" ht="15.95">
      <c r="A437" t="s">
        <v>757</v>
      </c>
      <c r="B437" t="s">
        <v>55</v>
      </c>
      <c r="C437" t="str">
        <f>VLOOKUP(B437, Positions!A$1:B$160, 2, FALSE)</f>
        <v>Forward</v>
      </c>
      <c r="D437" t="s">
        <v>517</v>
      </c>
      <c r="E437" t="s">
        <v>5665</v>
      </c>
      <c r="F437" t="s">
        <v>21</v>
      </c>
      <c r="G437" t="str">
        <f>VLOOKUP(E437, Tiers!M$1:P$134, 3, FALSE)</f>
        <v>ENG2</v>
      </c>
      <c r="H437">
        <f>VLOOKUP(G437, Tiers!B$1:C$134, 2, FALSE)</f>
        <v>3</v>
      </c>
      <c r="I437" s="26" t="s">
        <v>6169</v>
      </c>
      <c r="J437">
        <f t="shared" si="26"/>
        <v>11</v>
      </c>
      <c r="K437">
        <f t="shared" si="27"/>
        <v>1</v>
      </c>
      <c r="L437">
        <f t="shared" si="28"/>
        <v>6076</v>
      </c>
      <c r="M437">
        <f t="shared" si="29"/>
        <v>199</v>
      </c>
      <c r="N437">
        <v>16</v>
      </c>
      <c r="O437" t="s">
        <v>5666</v>
      </c>
      <c r="P437" t="s">
        <v>21</v>
      </c>
      <c r="Q437" t="s">
        <v>22</v>
      </c>
      <c r="R437" t="s">
        <v>21</v>
      </c>
      <c r="W437">
        <v>171</v>
      </c>
      <c r="X437">
        <v>62</v>
      </c>
      <c r="Y437">
        <v>0</v>
      </c>
      <c r="Z437">
        <v>0</v>
      </c>
    </row>
    <row r="438" spans="1:26" ht="15.95">
      <c r="A438" t="s">
        <v>758</v>
      </c>
      <c r="B438" t="s">
        <v>166</v>
      </c>
      <c r="C438" t="str">
        <f>VLOOKUP(B438, Positions!A$1:B$160, 2, FALSE)</f>
        <v>Goalkeeper</v>
      </c>
      <c r="D438" t="s">
        <v>37</v>
      </c>
      <c r="E438" t="s">
        <v>5664</v>
      </c>
      <c r="F438" t="s">
        <v>21</v>
      </c>
      <c r="G438" t="str">
        <f>VLOOKUP(E438, Tiers!M$1:P$134, 3, FALSE)</f>
        <v>ENG3</v>
      </c>
      <c r="H438">
        <f>VLOOKUP(G438, Tiers!B$1:C$134, 2, FALSE)</f>
        <v>4</v>
      </c>
      <c r="I438" s="26" t="s">
        <v>6169</v>
      </c>
      <c r="J438">
        <f t="shared" si="26"/>
        <v>11</v>
      </c>
      <c r="K438">
        <f t="shared" si="27"/>
        <v>1</v>
      </c>
      <c r="L438">
        <f t="shared" si="28"/>
        <v>6076</v>
      </c>
      <c r="M438">
        <f t="shared" si="29"/>
        <v>199</v>
      </c>
      <c r="N438">
        <v>16</v>
      </c>
      <c r="O438" t="s">
        <v>40</v>
      </c>
      <c r="P438" t="s">
        <v>21</v>
      </c>
      <c r="Q438" t="s">
        <v>22</v>
      </c>
      <c r="R438" t="s">
        <v>21</v>
      </c>
      <c r="W438">
        <v>187</v>
      </c>
      <c r="X438">
        <v>78</v>
      </c>
      <c r="Y438">
        <v>0</v>
      </c>
      <c r="Z438">
        <v>0</v>
      </c>
    </row>
    <row r="439" spans="1:26" ht="15.95">
      <c r="A439" t="s">
        <v>759</v>
      </c>
      <c r="B439" t="s">
        <v>81</v>
      </c>
      <c r="C439" t="str">
        <f>VLOOKUP(B439, Positions!A$1:B$160, 2, FALSE)</f>
        <v>Defender</v>
      </c>
      <c r="D439" t="s">
        <v>200</v>
      </c>
      <c r="E439" t="s">
        <v>5664</v>
      </c>
      <c r="F439" t="s">
        <v>21</v>
      </c>
      <c r="G439" t="str">
        <f>VLOOKUP(E439, Tiers!M$1:P$134, 3, FALSE)</f>
        <v>ENG3</v>
      </c>
      <c r="H439">
        <f>VLOOKUP(G439, Tiers!B$1:C$134, 2, FALSE)</f>
        <v>4</v>
      </c>
      <c r="I439" s="26" t="s">
        <v>6169</v>
      </c>
      <c r="J439">
        <f t="shared" si="26"/>
        <v>11</v>
      </c>
      <c r="K439">
        <f t="shared" si="27"/>
        <v>1</v>
      </c>
      <c r="L439">
        <f t="shared" si="28"/>
        <v>6076</v>
      </c>
      <c r="M439">
        <f t="shared" si="29"/>
        <v>199</v>
      </c>
      <c r="N439">
        <v>16</v>
      </c>
      <c r="O439" t="s">
        <v>5666</v>
      </c>
      <c r="P439" t="s">
        <v>21</v>
      </c>
      <c r="Q439" t="s">
        <v>22</v>
      </c>
      <c r="R439" t="s">
        <v>21</v>
      </c>
      <c r="W439">
        <v>171</v>
      </c>
      <c r="X439">
        <v>73</v>
      </c>
      <c r="Y439">
        <v>0</v>
      </c>
      <c r="Z439">
        <v>0</v>
      </c>
    </row>
    <row r="440" spans="1:26" ht="15.95">
      <c r="A440" t="s">
        <v>760</v>
      </c>
      <c r="B440" t="s">
        <v>42</v>
      </c>
      <c r="C440" t="str">
        <f>VLOOKUP(B440, Positions!A$1:B$160, 2, FALSE)</f>
        <v>Midfielder</v>
      </c>
      <c r="D440" t="s">
        <v>231</v>
      </c>
      <c r="E440" t="s">
        <v>5663</v>
      </c>
      <c r="F440" t="s">
        <v>21</v>
      </c>
      <c r="G440" t="str">
        <f>VLOOKUP(E440, Tiers!M$1:P$134, 3, FALSE)</f>
        <v>ENG4</v>
      </c>
      <c r="H440">
        <f>VLOOKUP(G440, Tiers!B$1:C$134, 2, FALSE)</f>
        <v>5</v>
      </c>
      <c r="I440" s="26" t="s">
        <v>6169</v>
      </c>
      <c r="J440">
        <f t="shared" si="26"/>
        <v>11</v>
      </c>
      <c r="K440">
        <f t="shared" si="27"/>
        <v>1</v>
      </c>
      <c r="L440">
        <f t="shared" si="28"/>
        <v>6076</v>
      </c>
      <c r="M440">
        <f t="shared" si="29"/>
        <v>199</v>
      </c>
      <c r="N440">
        <v>16</v>
      </c>
      <c r="O440" t="s">
        <v>5666</v>
      </c>
      <c r="P440" t="s">
        <v>21</v>
      </c>
      <c r="Q440" t="s">
        <v>22</v>
      </c>
      <c r="R440" t="s">
        <v>21</v>
      </c>
      <c r="W440">
        <v>179</v>
      </c>
      <c r="X440">
        <v>72</v>
      </c>
      <c r="Y440">
        <v>0</v>
      </c>
      <c r="Z440">
        <v>0</v>
      </c>
    </row>
    <row r="441" spans="1:26" ht="15.95">
      <c r="A441" t="s">
        <v>761</v>
      </c>
      <c r="B441" t="s">
        <v>81</v>
      </c>
      <c r="C441" t="str">
        <f>VLOOKUP(B441, Positions!A$1:B$160, 2, FALSE)</f>
        <v>Defender</v>
      </c>
      <c r="D441" t="s">
        <v>762</v>
      </c>
      <c r="E441" t="s">
        <v>5665</v>
      </c>
      <c r="F441" t="s">
        <v>21</v>
      </c>
      <c r="G441" t="str">
        <f>VLOOKUP(E441, Tiers!M$1:P$134, 3, FALSE)</f>
        <v>ENG2</v>
      </c>
      <c r="H441">
        <f>VLOOKUP(G441, Tiers!B$1:C$134, 2, FALSE)</f>
        <v>3</v>
      </c>
      <c r="I441" s="26" t="s">
        <v>6170</v>
      </c>
      <c r="J441">
        <f t="shared" si="26"/>
        <v>11</v>
      </c>
      <c r="K441">
        <f t="shared" si="27"/>
        <v>1</v>
      </c>
      <c r="L441">
        <f t="shared" si="28"/>
        <v>6077</v>
      </c>
      <c r="M441">
        <f t="shared" si="29"/>
        <v>199</v>
      </c>
      <c r="N441">
        <v>16</v>
      </c>
      <c r="O441" t="s">
        <v>763</v>
      </c>
      <c r="P441" t="s">
        <v>21</v>
      </c>
      <c r="Q441" t="s">
        <v>22</v>
      </c>
      <c r="R441" t="s">
        <v>21</v>
      </c>
      <c r="W441">
        <v>184</v>
      </c>
      <c r="X441">
        <v>73</v>
      </c>
      <c r="Y441">
        <v>0</v>
      </c>
      <c r="Z441">
        <v>0</v>
      </c>
    </row>
    <row r="442" spans="1:26" ht="15.95">
      <c r="A442" t="s">
        <v>764</v>
      </c>
      <c r="B442" t="s">
        <v>55</v>
      </c>
      <c r="C442" t="str">
        <f>VLOOKUP(B442, Positions!A$1:B$160, 2, FALSE)</f>
        <v>Forward</v>
      </c>
      <c r="D442" t="s">
        <v>175</v>
      </c>
      <c r="E442" t="s">
        <v>62</v>
      </c>
      <c r="F442" t="s">
        <v>21</v>
      </c>
      <c r="G442" t="str">
        <f>VLOOKUP(E442, Tiers!M$1:P$134, 3, FALSE)</f>
        <v>ENG1</v>
      </c>
      <c r="H442">
        <f>VLOOKUP(G442, Tiers!B$1:C$134, 2, FALSE)</f>
        <v>1</v>
      </c>
      <c r="I442" s="26" t="s">
        <v>6171</v>
      </c>
      <c r="J442">
        <f t="shared" si="26"/>
        <v>11</v>
      </c>
      <c r="K442">
        <f t="shared" si="27"/>
        <v>1</v>
      </c>
      <c r="L442">
        <f t="shared" si="28"/>
        <v>6078</v>
      </c>
      <c r="M442">
        <f t="shared" si="29"/>
        <v>199</v>
      </c>
      <c r="N442">
        <v>16</v>
      </c>
      <c r="O442" t="s">
        <v>74</v>
      </c>
      <c r="P442" t="s">
        <v>21</v>
      </c>
      <c r="Q442" t="s">
        <v>22</v>
      </c>
      <c r="R442" t="s">
        <v>21</v>
      </c>
      <c r="W442">
        <v>178</v>
      </c>
      <c r="X442">
        <v>70</v>
      </c>
      <c r="Y442">
        <v>0</v>
      </c>
      <c r="Z442">
        <v>0</v>
      </c>
    </row>
    <row r="443" spans="1:26" ht="15.95">
      <c r="A443" t="s">
        <v>765</v>
      </c>
      <c r="B443" t="s">
        <v>281</v>
      </c>
      <c r="C443" t="str">
        <f>VLOOKUP(B443, Positions!A$1:B$160, 2, FALSE)</f>
        <v>Forward</v>
      </c>
      <c r="D443" t="s">
        <v>231</v>
      </c>
      <c r="E443" t="s">
        <v>5663</v>
      </c>
      <c r="F443" t="s">
        <v>21</v>
      </c>
      <c r="G443" t="str">
        <f>VLOOKUP(E443, Tiers!M$1:P$134, 3, FALSE)</f>
        <v>ENG4</v>
      </c>
      <c r="H443">
        <f>VLOOKUP(G443, Tiers!B$1:C$134, 2, FALSE)</f>
        <v>5</v>
      </c>
      <c r="I443" s="26" t="s">
        <v>6171</v>
      </c>
      <c r="J443">
        <f t="shared" si="26"/>
        <v>11</v>
      </c>
      <c r="K443">
        <f t="shared" si="27"/>
        <v>1</v>
      </c>
      <c r="L443">
        <f t="shared" si="28"/>
        <v>6078</v>
      </c>
      <c r="M443">
        <f t="shared" si="29"/>
        <v>199</v>
      </c>
      <c r="N443">
        <v>16</v>
      </c>
      <c r="O443" t="s">
        <v>5666</v>
      </c>
      <c r="P443" t="s">
        <v>21</v>
      </c>
      <c r="Q443" t="s">
        <v>22</v>
      </c>
      <c r="R443" t="s">
        <v>21</v>
      </c>
      <c r="W443">
        <v>179</v>
      </c>
      <c r="X443">
        <v>69</v>
      </c>
      <c r="Y443">
        <v>0</v>
      </c>
      <c r="Z443">
        <v>0</v>
      </c>
    </row>
    <row r="444" spans="1:26" ht="15.95">
      <c r="A444" t="s">
        <v>766</v>
      </c>
      <c r="B444" t="s">
        <v>16</v>
      </c>
      <c r="C444" t="str">
        <f>VLOOKUP(B444, Positions!A$1:B$160, 2, FALSE)</f>
        <v>Forward</v>
      </c>
      <c r="D444" t="s">
        <v>48</v>
      </c>
      <c r="E444" t="s">
        <v>5663</v>
      </c>
      <c r="F444" t="s">
        <v>21</v>
      </c>
      <c r="G444" t="str">
        <f>VLOOKUP(E444, Tiers!M$1:P$134, 3, FALSE)</f>
        <v>ENG4</v>
      </c>
      <c r="H444">
        <f>VLOOKUP(G444, Tiers!B$1:C$134, 2, FALSE)</f>
        <v>5</v>
      </c>
      <c r="I444" s="26" t="s">
        <v>6171</v>
      </c>
      <c r="J444">
        <f t="shared" si="26"/>
        <v>11</v>
      </c>
      <c r="K444">
        <f t="shared" si="27"/>
        <v>1</v>
      </c>
      <c r="L444">
        <f t="shared" si="28"/>
        <v>6078</v>
      </c>
      <c r="M444">
        <f t="shared" si="29"/>
        <v>199</v>
      </c>
      <c r="N444">
        <v>16</v>
      </c>
      <c r="O444" t="s">
        <v>5666</v>
      </c>
      <c r="P444" t="s">
        <v>21</v>
      </c>
      <c r="Q444" t="s">
        <v>22</v>
      </c>
      <c r="R444" t="s">
        <v>21</v>
      </c>
      <c r="W444">
        <v>181</v>
      </c>
      <c r="X444">
        <v>71</v>
      </c>
      <c r="Y444">
        <v>0</v>
      </c>
      <c r="Z444">
        <v>0</v>
      </c>
    </row>
    <row r="445" spans="1:26" ht="15.95">
      <c r="A445" t="s">
        <v>767</v>
      </c>
      <c r="B445" t="s">
        <v>81</v>
      </c>
      <c r="C445" t="str">
        <f>VLOOKUP(B445, Positions!A$1:B$160, 2, FALSE)</f>
        <v>Defender</v>
      </c>
      <c r="D445" t="s">
        <v>326</v>
      </c>
      <c r="E445" t="s">
        <v>5663</v>
      </c>
      <c r="F445" t="s">
        <v>21</v>
      </c>
      <c r="G445" t="str">
        <f>VLOOKUP(E445, Tiers!M$1:P$134, 3, FALSE)</f>
        <v>ENG4</v>
      </c>
      <c r="H445">
        <f>VLOOKUP(G445, Tiers!B$1:C$134, 2, FALSE)</f>
        <v>5</v>
      </c>
      <c r="I445" s="26" t="s">
        <v>6171</v>
      </c>
      <c r="J445">
        <f t="shared" si="26"/>
        <v>11</v>
      </c>
      <c r="K445">
        <f t="shared" si="27"/>
        <v>1</v>
      </c>
      <c r="L445">
        <f t="shared" si="28"/>
        <v>6078</v>
      </c>
      <c r="M445">
        <f t="shared" si="29"/>
        <v>199</v>
      </c>
      <c r="N445">
        <v>16</v>
      </c>
      <c r="O445" t="s">
        <v>5666</v>
      </c>
      <c r="P445" t="s">
        <v>21</v>
      </c>
      <c r="Q445" t="s">
        <v>22</v>
      </c>
      <c r="R445" t="s">
        <v>21</v>
      </c>
      <c r="W445">
        <v>180</v>
      </c>
      <c r="X445">
        <v>68</v>
      </c>
      <c r="Y445">
        <v>0</v>
      </c>
      <c r="Z445">
        <v>0</v>
      </c>
    </row>
    <row r="446" spans="1:26" ht="15.95">
      <c r="A446" t="s">
        <v>768</v>
      </c>
      <c r="B446" t="s">
        <v>81</v>
      </c>
      <c r="C446" t="str">
        <f>VLOOKUP(B446, Positions!A$1:B$160, 2, FALSE)</f>
        <v>Defender</v>
      </c>
      <c r="D446" t="s">
        <v>27</v>
      </c>
      <c r="E446" t="s">
        <v>5663</v>
      </c>
      <c r="F446" t="s">
        <v>21</v>
      </c>
      <c r="G446" t="str">
        <f>VLOOKUP(E446, Tiers!M$1:P$134, 3, FALSE)</f>
        <v>ENG4</v>
      </c>
      <c r="H446">
        <f>VLOOKUP(G446, Tiers!B$1:C$134, 2, FALSE)</f>
        <v>5</v>
      </c>
      <c r="I446" s="26" t="s">
        <v>6171</v>
      </c>
      <c r="J446">
        <f t="shared" si="26"/>
        <v>11</v>
      </c>
      <c r="K446">
        <f t="shared" si="27"/>
        <v>1</v>
      </c>
      <c r="L446">
        <f t="shared" si="28"/>
        <v>6078</v>
      </c>
      <c r="M446">
        <f t="shared" si="29"/>
        <v>199</v>
      </c>
      <c r="N446">
        <v>16</v>
      </c>
      <c r="O446" t="s">
        <v>5666</v>
      </c>
      <c r="P446" t="s">
        <v>21</v>
      </c>
      <c r="Q446" t="s">
        <v>22</v>
      </c>
      <c r="R446" t="s">
        <v>21</v>
      </c>
      <c r="W446">
        <v>185</v>
      </c>
      <c r="X446">
        <v>74</v>
      </c>
      <c r="Y446">
        <v>0</v>
      </c>
      <c r="Z446">
        <v>0</v>
      </c>
    </row>
    <row r="447" spans="1:26" ht="15.95">
      <c r="A447" t="s">
        <v>769</v>
      </c>
      <c r="B447" t="s">
        <v>81</v>
      </c>
      <c r="C447" t="str">
        <f>VLOOKUP(B447, Positions!A$1:B$160, 2, FALSE)</f>
        <v>Defender</v>
      </c>
      <c r="D447" t="s">
        <v>142</v>
      </c>
      <c r="E447" t="s">
        <v>5663</v>
      </c>
      <c r="F447" t="s">
        <v>21</v>
      </c>
      <c r="G447" t="str">
        <f>VLOOKUP(E447, Tiers!M$1:P$134, 3, FALSE)</f>
        <v>ENG4</v>
      </c>
      <c r="H447">
        <f>VLOOKUP(G447, Tiers!B$1:C$134, 2, FALSE)</f>
        <v>5</v>
      </c>
      <c r="I447" s="26" t="s">
        <v>6171</v>
      </c>
      <c r="J447">
        <f t="shared" si="26"/>
        <v>11</v>
      </c>
      <c r="K447">
        <f t="shared" si="27"/>
        <v>1</v>
      </c>
      <c r="L447">
        <f t="shared" si="28"/>
        <v>6078</v>
      </c>
      <c r="M447">
        <f t="shared" si="29"/>
        <v>199</v>
      </c>
      <c r="N447">
        <v>16</v>
      </c>
      <c r="O447" t="s">
        <v>770</v>
      </c>
      <c r="P447" t="s">
        <v>21</v>
      </c>
      <c r="Q447" t="s">
        <v>22</v>
      </c>
      <c r="R447" t="s">
        <v>21</v>
      </c>
      <c r="W447">
        <v>180</v>
      </c>
      <c r="X447">
        <v>72</v>
      </c>
      <c r="Y447">
        <v>0</v>
      </c>
      <c r="Z447">
        <v>0</v>
      </c>
    </row>
    <row r="448" spans="1:26" ht="15.95">
      <c r="A448" t="s">
        <v>771</v>
      </c>
      <c r="B448" t="s">
        <v>111</v>
      </c>
      <c r="C448" t="str">
        <f>VLOOKUP(B448, Positions!A$1:B$160, 2, FALSE)</f>
        <v>Forward</v>
      </c>
      <c r="D448" t="s">
        <v>204</v>
      </c>
      <c r="E448" t="s">
        <v>5665</v>
      </c>
      <c r="F448" t="s">
        <v>21</v>
      </c>
      <c r="G448" t="str">
        <f>VLOOKUP(E448, Tiers!M$1:P$134, 3, FALSE)</f>
        <v>ENG2</v>
      </c>
      <c r="H448">
        <f>VLOOKUP(G448, Tiers!B$1:C$134, 2, FALSE)</f>
        <v>3</v>
      </c>
      <c r="I448" s="26" t="s">
        <v>6171</v>
      </c>
      <c r="J448">
        <f t="shared" si="26"/>
        <v>11</v>
      </c>
      <c r="K448">
        <f t="shared" si="27"/>
        <v>1</v>
      </c>
      <c r="L448">
        <f t="shared" si="28"/>
        <v>6078</v>
      </c>
      <c r="M448">
        <f t="shared" si="29"/>
        <v>199</v>
      </c>
      <c r="N448">
        <v>16</v>
      </c>
      <c r="O448" t="s">
        <v>772</v>
      </c>
      <c r="P448" t="s">
        <v>21</v>
      </c>
      <c r="Q448" t="s">
        <v>22</v>
      </c>
      <c r="R448" t="s">
        <v>21</v>
      </c>
      <c r="W448">
        <v>179</v>
      </c>
      <c r="X448">
        <v>69</v>
      </c>
      <c r="Y448">
        <v>0</v>
      </c>
      <c r="Z448">
        <v>0</v>
      </c>
    </row>
    <row r="449" spans="1:26" ht="15.95">
      <c r="A449" t="s">
        <v>773</v>
      </c>
      <c r="B449" t="s">
        <v>42</v>
      </c>
      <c r="C449" t="str">
        <f>VLOOKUP(B449, Positions!A$1:B$160, 2, FALSE)</f>
        <v>Midfielder</v>
      </c>
      <c r="D449" t="s">
        <v>162</v>
      </c>
      <c r="E449" t="s">
        <v>5663</v>
      </c>
      <c r="F449" t="s">
        <v>21</v>
      </c>
      <c r="G449" t="str">
        <f>VLOOKUP(E449, Tiers!M$1:P$134, 3, FALSE)</f>
        <v>ENG4</v>
      </c>
      <c r="H449">
        <f>VLOOKUP(G449, Tiers!B$1:C$134, 2, FALSE)</f>
        <v>5</v>
      </c>
      <c r="I449" s="26" t="s">
        <v>6171</v>
      </c>
      <c r="J449">
        <f t="shared" si="26"/>
        <v>11</v>
      </c>
      <c r="K449">
        <f t="shared" si="27"/>
        <v>1</v>
      </c>
      <c r="L449">
        <f t="shared" si="28"/>
        <v>6078</v>
      </c>
      <c r="M449">
        <f t="shared" si="29"/>
        <v>199</v>
      </c>
      <c r="N449">
        <v>16</v>
      </c>
      <c r="O449" t="s">
        <v>5666</v>
      </c>
      <c r="P449" t="s">
        <v>21</v>
      </c>
      <c r="Q449" t="s">
        <v>22</v>
      </c>
      <c r="R449" t="s">
        <v>21</v>
      </c>
      <c r="W449">
        <v>186</v>
      </c>
      <c r="X449">
        <v>73</v>
      </c>
      <c r="Y449">
        <v>0</v>
      </c>
      <c r="Z449">
        <v>0</v>
      </c>
    </row>
    <row r="450" spans="1:26" ht="15.95">
      <c r="A450" t="s">
        <v>774</v>
      </c>
      <c r="B450" t="s">
        <v>81</v>
      </c>
      <c r="C450" t="str">
        <f>VLOOKUP(B450, Positions!A$1:B$160, 2, FALSE)</f>
        <v>Defender</v>
      </c>
      <c r="D450" t="s">
        <v>132</v>
      </c>
      <c r="E450" t="s">
        <v>5664</v>
      </c>
      <c r="F450" t="s">
        <v>21</v>
      </c>
      <c r="G450" t="str">
        <f>VLOOKUP(E450, Tiers!M$1:P$134, 3, FALSE)</f>
        <v>ENG3</v>
      </c>
      <c r="H450">
        <f>VLOOKUP(G450, Tiers!B$1:C$134, 2, FALSE)</f>
        <v>4</v>
      </c>
      <c r="I450" s="26" t="s">
        <v>6171</v>
      </c>
      <c r="J450">
        <f t="shared" si="26"/>
        <v>11</v>
      </c>
      <c r="K450">
        <f t="shared" si="27"/>
        <v>1</v>
      </c>
      <c r="L450">
        <f t="shared" si="28"/>
        <v>6078</v>
      </c>
      <c r="M450">
        <f t="shared" si="29"/>
        <v>199</v>
      </c>
      <c r="N450">
        <v>16</v>
      </c>
      <c r="O450" t="s">
        <v>5666</v>
      </c>
      <c r="P450" t="s">
        <v>21</v>
      </c>
      <c r="Q450" t="s">
        <v>22</v>
      </c>
      <c r="R450" t="s">
        <v>21</v>
      </c>
      <c r="W450">
        <v>186</v>
      </c>
      <c r="X450">
        <v>75</v>
      </c>
      <c r="Y450">
        <v>0</v>
      </c>
      <c r="Z450">
        <v>0</v>
      </c>
    </row>
    <row r="451" spans="1:26" ht="15.95">
      <c r="A451" t="s">
        <v>775</v>
      </c>
      <c r="B451" t="s">
        <v>72</v>
      </c>
      <c r="C451" t="str">
        <f>VLOOKUP(B451, Positions!A$1:B$160, 2, FALSE)</f>
        <v>Defender</v>
      </c>
      <c r="D451" t="s">
        <v>490</v>
      </c>
      <c r="E451" t="s">
        <v>62</v>
      </c>
      <c r="F451" t="s">
        <v>21</v>
      </c>
      <c r="G451" t="str">
        <f>VLOOKUP(E451, Tiers!M$1:P$134, 3, FALSE)</f>
        <v>ENG1</v>
      </c>
      <c r="H451">
        <f>VLOOKUP(G451, Tiers!B$1:C$134, 2, FALSE)</f>
        <v>1</v>
      </c>
      <c r="I451" s="26" t="s">
        <v>6172</v>
      </c>
      <c r="J451">
        <f t="shared" ref="J451:J514" si="30">MONTH(I451)</f>
        <v>11</v>
      </c>
      <c r="K451">
        <f t="shared" ref="K451:K514" si="31">IF(OR(MONTH(I451)=9, MONTH(I451)=10, MONTH(I451)=11), 1,
IF(OR(MONTH(I451)=12, MONTH(I451)=1, MONTH(I451)=2), 2,
IF(OR(MONTH(I451)=3, MONTH(I451)=4, MONTH(I451)=5), 3,
4)))</f>
        <v>1</v>
      </c>
      <c r="L451">
        <f t="shared" ref="L451:L514" si="32">DATEDIF(I451, DATE(2015, 7, 1), "d")</f>
        <v>6079</v>
      </c>
      <c r="M451">
        <f t="shared" ref="M451:M514" si="33">DATEDIF(I451, DATE(2015, 7, 1), "m")</f>
        <v>199</v>
      </c>
      <c r="N451">
        <v>16</v>
      </c>
      <c r="O451" t="s">
        <v>5666</v>
      </c>
      <c r="P451" t="s">
        <v>21</v>
      </c>
      <c r="Q451" t="s">
        <v>22</v>
      </c>
      <c r="R451" t="s">
        <v>21</v>
      </c>
      <c r="W451">
        <v>184</v>
      </c>
      <c r="X451">
        <v>69</v>
      </c>
      <c r="Y451">
        <v>0</v>
      </c>
      <c r="Z451">
        <v>0</v>
      </c>
    </row>
    <row r="452" spans="1:26" ht="15.95">
      <c r="A452" t="s">
        <v>776</v>
      </c>
      <c r="B452" t="s">
        <v>102</v>
      </c>
      <c r="C452" t="str">
        <f>VLOOKUP(B452, Positions!A$1:B$160, 2, FALSE)</f>
        <v>Defender</v>
      </c>
      <c r="D452" t="s">
        <v>236</v>
      </c>
      <c r="E452" t="s">
        <v>5665</v>
      </c>
      <c r="F452" t="s">
        <v>21</v>
      </c>
      <c r="G452" t="str">
        <f>VLOOKUP(E452, Tiers!M$1:P$134, 3, FALSE)</f>
        <v>ENG2</v>
      </c>
      <c r="H452">
        <f>VLOOKUP(G452, Tiers!B$1:C$134, 2, FALSE)</f>
        <v>3</v>
      </c>
      <c r="I452" s="26" t="s">
        <v>6172</v>
      </c>
      <c r="J452">
        <f t="shared" si="30"/>
        <v>11</v>
      </c>
      <c r="K452">
        <f t="shared" si="31"/>
        <v>1</v>
      </c>
      <c r="L452">
        <f t="shared" si="32"/>
        <v>6079</v>
      </c>
      <c r="M452">
        <f t="shared" si="33"/>
        <v>199</v>
      </c>
      <c r="N452">
        <v>16</v>
      </c>
      <c r="O452" t="s">
        <v>373</v>
      </c>
      <c r="P452" t="s">
        <v>21</v>
      </c>
      <c r="Q452" t="s">
        <v>22</v>
      </c>
      <c r="R452" t="s">
        <v>21</v>
      </c>
      <c r="W452">
        <v>176</v>
      </c>
      <c r="X452">
        <v>65</v>
      </c>
      <c r="Y452">
        <v>0</v>
      </c>
      <c r="Z452">
        <v>0</v>
      </c>
    </row>
    <row r="453" spans="1:26" ht="15.95">
      <c r="A453" t="s">
        <v>777</v>
      </c>
      <c r="B453" t="s">
        <v>189</v>
      </c>
      <c r="C453" t="str">
        <f>VLOOKUP(B453, Positions!A$1:B$160, 2, FALSE)</f>
        <v>Forward</v>
      </c>
      <c r="D453" t="s">
        <v>112</v>
      </c>
      <c r="E453" t="s">
        <v>5664</v>
      </c>
      <c r="F453" t="s">
        <v>21</v>
      </c>
      <c r="G453" t="str">
        <f>VLOOKUP(E453, Tiers!M$1:P$134, 3, FALSE)</f>
        <v>ENG3</v>
      </c>
      <c r="H453">
        <f>VLOOKUP(G453, Tiers!B$1:C$134, 2, FALSE)</f>
        <v>4</v>
      </c>
      <c r="I453" s="26" t="s">
        <v>6172</v>
      </c>
      <c r="J453">
        <f t="shared" si="30"/>
        <v>11</v>
      </c>
      <c r="K453">
        <f t="shared" si="31"/>
        <v>1</v>
      </c>
      <c r="L453">
        <f t="shared" si="32"/>
        <v>6079</v>
      </c>
      <c r="M453">
        <f t="shared" si="33"/>
        <v>199</v>
      </c>
      <c r="N453">
        <v>16</v>
      </c>
      <c r="O453" t="s">
        <v>623</v>
      </c>
      <c r="P453" t="s">
        <v>21</v>
      </c>
      <c r="Q453" t="s">
        <v>22</v>
      </c>
      <c r="R453" t="s">
        <v>21</v>
      </c>
      <c r="W453">
        <v>170</v>
      </c>
      <c r="X453">
        <v>62</v>
      </c>
      <c r="Y453">
        <v>0</v>
      </c>
      <c r="Z453">
        <v>0</v>
      </c>
    </row>
    <row r="454" spans="1:26" ht="15.95">
      <c r="A454" t="s">
        <v>778</v>
      </c>
      <c r="B454" t="s">
        <v>166</v>
      </c>
      <c r="C454" t="str">
        <f>VLOOKUP(B454, Positions!A$1:B$160, 2, FALSE)</f>
        <v>Goalkeeper</v>
      </c>
      <c r="D454" t="s">
        <v>169</v>
      </c>
      <c r="E454" t="s">
        <v>62</v>
      </c>
      <c r="F454" t="s">
        <v>21</v>
      </c>
      <c r="G454" t="str">
        <f>VLOOKUP(E454, Tiers!M$1:P$134, 3, FALSE)</f>
        <v>ENG1</v>
      </c>
      <c r="H454">
        <f>VLOOKUP(G454, Tiers!B$1:C$134, 2, FALSE)</f>
        <v>1</v>
      </c>
      <c r="I454" s="26" t="s">
        <v>6172</v>
      </c>
      <c r="J454">
        <f t="shared" si="30"/>
        <v>11</v>
      </c>
      <c r="K454">
        <f t="shared" si="31"/>
        <v>1</v>
      </c>
      <c r="L454">
        <f t="shared" si="32"/>
        <v>6079</v>
      </c>
      <c r="M454">
        <f t="shared" si="33"/>
        <v>199</v>
      </c>
      <c r="N454">
        <v>16</v>
      </c>
      <c r="O454" t="s">
        <v>74</v>
      </c>
      <c r="P454" t="s">
        <v>21</v>
      </c>
      <c r="Q454" t="s">
        <v>22</v>
      </c>
      <c r="R454" t="s">
        <v>21</v>
      </c>
      <c r="W454">
        <v>184</v>
      </c>
      <c r="X454">
        <v>76</v>
      </c>
      <c r="Y454">
        <v>0</v>
      </c>
      <c r="Z454">
        <v>0</v>
      </c>
    </row>
    <row r="455" spans="1:26" ht="15.95">
      <c r="A455" t="s">
        <v>779</v>
      </c>
      <c r="B455" t="s">
        <v>16</v>
      </c>
      <c r="C455" t="str">
        <f>VLOOKUP(B455, Positions!A$1:B$160, 2, FALSE)</f>
        <v>Forward</v>
      </c>
      <c r="D455" t="s">
        <v>225</v>
      </c>
      <c r="E455" t="s">
        <v>62</v>
      </c>
      <c r="F455" t="s">
        <v>21</v>
      </c>
      <c r="G455" t="str">
        <f>VLOOKUP(E455, Tiers!M$1:P$134, 3, FALSE)</f>
        <v>ENG1</v>
      </c>
      <c r="H455">
        <f>VLOOKUP(G455, Tiers!B$1:C$134, 2, FALSE)</f>
        <v>1</v>
      </c>
      <c r="I455" s="26" t="s">
        <v>6173</v>
      </c>
      <c r="J455">
        <f t="shared" si="30"/>
        <v>11</v>
      </c>
      <c r="K455">
        <f t="shared" si="31"/>
        <v>1</v>
      </c>
      <c r="L455">
        <f t="shared" si="32"/>
        <v>6080</v>
      </c>
      <c r="M455">
        <f t="shared" si="33"/>
        <v>199</v>
      </c>
      <c r="N455">
        <v>16</v>
      </c>
      <c r="O455" t="s">
        <v>5666</v>
      </c>
      <c r="P455" t="s">
        <v>21</v>
      </c>
      <c r="Q455" t="s">
        <v>22</v>
      </c>
      <c r="R455" t="s">
        <v>21</v>
      </c>
      <c r="W455">
        <v>175</v>
      </c>
      <c r="X455">
        <v>65</v>
      </c>
      <c r="Y455">
        <v>0</v>
      </c>
      <c r="Z455">
        <v>0</v>
      </c>
    </row>
    <row r="456" spans="1:26" ht="15.95">
      <c r="A456" t="s">
        <v>780</v>
      </c>
      <c r="B456" t="s">
        <v>212</v>
      </c>
      <c r="C456" t="str">
        <f>VLOOKUP(B456, Positions!A$1:B$160, 2, FALSE)</f>
        <v>Midfielder</v>
      </c>
      <c r="D456" t="s">
        <v>657</v>
      </c>
      <c r="E456" t="s">
        <v>62</v>
      </c>
      <c r="F456" t="s">
        <v>21</v>
      </c>
      <c r="G456" t="str">
        <f>VLOOKUP(E456, Tiers!M$1:P$134, 3, FALSE)</f>
        <v>ENG1</v>
      </c>
      <c r="H456">
        <f>VLOOKUP(G456, Tiers!B$1:C$134, 2, FALSE)</f>
        <v>1</v>
      </c>
      <c r="I456" s="26" t="s">
        <v>6174</v>
      </c>
      <c r="J456">
        <f t="shared" si="30"/>
        <v>11</v>
      </c>
      <c r="K456">
        <f t="shared" si="31"/>
        <v>1</v>
      </c>
      <c r="L456">
        <f t="shared" si="32"/>
        <v>6081</v>
      </c>
      <c r="M456">
        <f t="shared" si="33"/>
        <v>199</v>
      </c>
      <c r="N456">
        <v>16</v>
      </c>
      <c r="O456" t="s">
        <v>5666</v>
      </c>
      <c r="P456" t="s">
        <v>21</v>
      </c>
      <c r="Q456" t="s">
        <v>22</v>
      </c>
      <c r="R456" t="s">
        <v>21</v>
      </c>
      <c r="S456" t="s">
        <v>488</v>
      </c>
      <c r="W456">
        <v>174</v>
      </c>
      <c r="X456">
        <v>62</v>
      </c>
      <c r="Y456">
        <v>0</v>
      </c>
      <c r="Z456">
        <v>0</v>
      </c>
    </row>
    <row r="457" spans="1:26" ht="15.95">
      <c r="A457" t="s">
        <v>781</v>
      </c>
      <c r="B457" t="s">
        <v>16</v>
      </c>
      <c r="C457" t="str">
        <f>VLOOKUP(B457, Positions!A$1:B$160, 2, FALSE)</f>
        <v>Forward</v>
      </c>
      <c r="D457" t="s">
        <v>132</v>
      </c>
      <c r="E457" t="s">
        <v>5664</v>
      </c>
      <c r="F457" t="s">
        <v>21</v>
      </c>
      <c r="G457" t="str">
        <f>VLOOKUP(E457, Tiers!M$1:P$134, 3, FALSE)</f>
        <v>ENG3</v>
      </c>
      <c r="H457">
        <f>VLOOKUP(G457, Tiers!B$1:C$134, 2, FALSE)</f>
        <v>4</v>
      </c>
      <c r="I457" s="26" t="s">
        <v>6175</v>
      </c>
      <c r="J457">
        <f t="shared" si="30"/>
        <v>11</v>
      </c>
      <c r="K457">
        <f t="shared" si="31"/>
        <v>1</v>
      </c>
      <c r="L457">
        <f t="shared" si="32"/>
        <v>6082</v>
      </c>
      <c r="M457">
        <f t="shared" si="33"/>
        <v>199</v>
      </c>
      <c r="N457">
        <v>16</v>
      </c>
      <c r="O457" t="s">
        <v>5666</v>
      </c>
      <c r="P457" t="s">
        <v>21</v>
      </c>
      <c r="Q457" t="s">
        <v>22</v>
      </c>
      <c r="R457" t="s">
        <v>21</v>
      </c>
      <c r="W457">
        <v>175</v>
      </c>
      <c r="X457">
        <v>67</v>
      </c>
      <c r="Y457">
        <v>0</v>
      </c>
      <c r="Z457">
        <v>0</v>
      </c>
    </row>
    <row r="458" spans="1:26" ht="15.95">
      <c r="A458" t="s">
        <v>782</v>
      </c>
      <c r="B458" t="s">
        <v>42</v>
      </c>
      <c r="C458" t="str">
        <f>VLOOKUP(B458, Positions!A$1:B$160, 2, FALSE)</f>
        <v>Midfielder</v>
      </c>
      <c r="D458" t="s">
        <v>246</v>
      </c>
      <c r="E458" t="s">
        <v>5664</v>
      </c>
      <c r="F458" t="s">
        <v>21</v>
      </c>
      <c r="G458" t="str">
        <f>VLOOKUP(E458, Tiers!M$1:P$134, 3, FALSE)</f>
        <v>ENG3</v>
      </c>
      <c r="H458">
        <f>VLOOKUP(G458, Tiers!B$1:C$134, 2, FALSE)</f>
        <v>4</v>
      </c>
      <c r="I458" s="26" t="s">
        <v>6175</v>
      </c>
      <c r="J458">
        <f t="shared" si="30"/>
        <v>11</v>
      </c>
      <c r="K458">
        <f t="shared" si="31"/>
        <v>1</v>
      </c>
      <c r="L458">
        <f t="shared" si="32"/>
        <v>6082</v>
      </c>
      <c r="M458">
        <f t="shared" si="33"/>
        <v>199</v>
      </c>
      <c r="N458">
        <v>16</v>
      </c>
      <c r="O458" t="s">
        <v>5666</v>
      </c>
      <c r="P458" t="s">
        <v>21</v>
      </c>
      <c r="Q458" t="s">
        <v>22</v>
      </c>
      <c r="R458" t="s">
        <v>21</v>
      </c>
      <c r="W458">
        <v>173</v>
      </c>
      <c r="X458">
        <v>73</v>
      </c>
      <c r="Y458">
        <v>0</v>
      </c>
      <c r="Z458">
        <v>0</v>
      </c>
    </row>
    <row r="459" spans="1:26" ht="15.95">
      <c r="A459" t="s">
        <v>783</v>
      </c>
      <c r="B459" t="s">
        <v>166</v>
      </c>
      <c r="C459" t="str">
        <f>VLOOKUP(B459, Positions!A$1:B$160, 2, FALSE)</f>
        <v>Goalkeeper</v>
      </c>
      <c r="D459" t="s">
        <v>530</v>
      </c>
      <c r="E459" t="s">
        <v>62</v>
      </c>
      <c r="F459" t="s">
        <v>21</v>
      </c>
      <c r="G459" t="str">
        <f>VLOOKUP(E459, Tiers!M$1:P$134, 3, FALSE)</f>
        <v>ENG1</v>
      </c>
      <c r="H459">
        <f>VLOOKUP(G459, Tiers!B$1:C$134, 2, FALSE)</f>
        <v>1</v>
      </c>
      <c r="I459" s="26" t="s">
        <v>6175</v>
      </c>
      <c r="J459">
        <f t="shared" si="30"/>
        <v>11</v>
      </c>
      <c r="K459">
        <f t="shared" si="31"/>
        <v>1</v>
      </c>
      <c r="L459">
        <f t="shared" si="32"/>
        <v>6082</v>
      </c>
      <c r="M459">
        <f t="shared" si="33"/>
        <v>199</v>
      </c>
      <c r="N459">
        <v>16</v>
      </c>
      <c r="O459" t="s">
        <v>149</v>
      </c>
      <c r="P459" t="s">
        <v>21</v>
      </c>
      <c r="Q459" t="s">
        <v>22</v>
      </c>
      <c r="R459" t="s">
        <v>21</v>
      </c>
      <c r="W459">
        <v>184</v>
      </c>
      <c r="X459">
        <v>70</v>
      </c>
      <c r="Y459">
        <v>0</v>
      </c>
      <c r="Z459">
        <v>0</v>
      </c>
    </row>
    <row r="460" spans="1:26" ht="15.95">
      <c r="A460" t="s">
        <v>784</v>
      </c>
      <c r="B460" t="s">
        <v>42</v>
      </c>
      <c r="C460" t="str">
        <f>VLOOKUP(B460, Positions!A$1:B$160, 2, FALSE)</f>
        <v>Midfielder</v>
      </c>
      <c r="D460" t="s">
        <v>175</v>
      </c>
      <c r="E460" t="s">
        <v>62</v>
      </c>
      <c r="F460" t="s">
        <v>21</v>
      </c>
      <c r="G460" t="str">
        <f>VLOOKUP(E460, Tiers!M$1:P$134, 3, FALSE)</f>
        <v>ENG1</v>
      </c>
      <c r="H460">
        <f>VLOOKUP(G460, Tiers!B$1:C$134, 2, FALSE)</f>
        <v>1</v>
      </c>
      <c r="I460" s="26" t="s">
        <v>6175</v>
      </c>
      <c r="J460">
        <f t="shared" si="30"/>
        <v>11</v>
      </c>
      <c r="K460">
        <f t="shared" si="31"/>
        <v>1</v>
      </c>
      <c r="L460">
        <f t="shared" si="32"/>
        <v>6082</v>
      </c>
      <c r="M460">
        <f t="shared" si="33"/>
        <v>199</v>
      </c>
      <c r="N460">
        <v>16</v>
      </c>
      <c r="O460" t="s">
        <v>785</v>
      </c>
      <c r="P460" t="s">
        <v>21</v>
      </c>
      <c r="Q460" t="s">
        <v>22</v>
      </c>
      <c r="R460" t="s">
        <v>21</v>
      </c>
      <c r="W460">
        <v>181</v>
      </c>
      <c r="X460">
        <v>77</v>
      </c>
      <c r="Y460">
        <v>0</v>
      </c>
      <c r="Z460">
        <v>0</v>
      </c>
    </row>
    <row r="461" spans="1:26" ht="15.95">
      <c r="A461" t="s">
        <v>786</v>
      </c>
      <c r="B461" t="s">
        <v>81</v>
      </c>
      <c r="C461" t="str">
        <f>VLOOKUP(B461, Positions!A$1:B$160, 2, FALSE)</f>
        <v>Defender</v>
      </c>
      <c r="D461" t="s">
        <v>98</v>
      </c>
      <c r="E461" t="s">
        <v>5665</v>
      </c>
      <c r="F461" t="s">
        <v>21</v>
      </c>
      <c r="G461" t="str">
        <f>VLOOKUP(E461, Tiers!M$1:P$134, 3, FALSE)</f>
        <v>ENG2</v>
      </c>
      <c r="H461">
        <f>VLOOKUP(G461, Tiers!B$1:C$134, 2, FALSE)</f>
        <v>3</v>
      </c>
      <c r="I461" s="26" t="s">
        <v>6176</v>
      </c>
      <c r="J461">
        <f t="shared" si="30"/>
        <v>11</v>
      </c>
      <c r="K461">
        <f t="shared" si="31"/>
        <v>1</v>
      </c>
      <c r="L461">
        <f t="shared" si="32"/>
        <v>6083</v>
      </c>
      <c r="M461">
        <f t="shared" si="33"/>
        <v>199</v>
      </c>
      <c r="N461">
        <v>16</v>
      </c>
      <c r="O461" t="s">
        <v>5666</v>
      </c>
      <c r="P461" t="s">
        <v>21</v>
      </c>
      <c r="Q461" t="s">
        <v>22</v>
      </c>
      <c r="R461" t="s">
        <v>21</v>
      </c>
      <c r="W461">
        <v>189</v>
      </c>
      <c r="X461">
        <v>76</v>
      </c>
      <c r="Y461">
        <v>0</v>
      </c>
      <c r="Z461">
        <v>0</v>
      </c>
    </row>
    <row r="462" spans="1:26" ht="15.95">
      <c r="A462" t="s">
        <v>787</v>
      </c>
      <c r="B462" t="s">
        <v>645</v>
      </c>
      <c r="C462" t="str">
        <f>VLOOKUP(B462, Positions!A$1:B$160, 2, FALSE)</f>
        <v>Defender</v>
      </c>
      <c r="D462" t="s">
        <v>376</v>
      </c>
      <c r="E462" t="s">
        <v>5664</v>
      </c>
      <c r="F462" t="s">
        <v>21</v>
      </c>
      <c r="G462" t="str">
        <f>VLOOKUP(E462, Tiers!M$1:P$134, 3, FALSE)</f>
        <v>ENG3</v>
      </c>
      <c r="H462">
        <f>VLOOKUP(G462, Tiers!B$1:C$134, 2, FALSE)</f>
        <v>4</v>
      </c>
      <c r="I462" s="26" t="s">
        <v>6176</v>
      </c>
      <c r="J462">
        <f t="shared" si="30"/>
        <v>11</v>
      </c>
      <c r="K462">
        <f t="shared" si="31"/>
        <v>1</v>
      </c>
      <c r="L462">
        <f t="shared" si="32"/>
        <v>6083</v>
      </c>
      <c r="M462">
        <f t="shared" si="33"/>
        <v>199</v>
      </c>
      <c r="N462">
        <v>16</v>
      </c>
      <c r="O462" t="s">
        <v>124</v>
      </c>
      <c r="P462" t="s">
        <v>21</v>
      </c>
      <c r="Q462" t="s">
        <v>22</v>
      </c>
      <c r="R462" t="s">
        <v>21</v>
      </c>
      <c r="W462">
        <v>193</v>
      </c>
      <c r="X462">
        <v>80</v>
      </c>
      <c r="Y462">
        <v>0</v>
      </c>
      <c r="Z462">
        <v>0</v>
      </c>
    </row>
    <row r="463" spans="1:26" ht="15.95">
      <c r="A463" t="s">
        <v>788</v>
      </c>
      <c r="B463" t="s">
        <v>789</v>
      </c>
      <c r="C463" t="str">
        <f>VLOOKUP(B463, Positions!A$1:B$160, 2, FALSE)</f>
        <v>Forward</v>
      </c>
      <c r="D463" t="s">
        <v>116</v>
      </c>
      <c r="E463" t="s">
        <v>62</v>
      </c>
      <c r="F463" t="s">
        <v>21</v>
      </c>
      <c r="G463" t="str">
        <f>VLOOKUP(E463, Tiers!M$1:P$134, 3, FALSE)</f>
        <v>ENG1</v>
      </c>
      <c r="H463">
        <f>VLOOKUP(G463, Tiers!B$1:C$134, 2, FALSE)</f>
        <v>1</v>
      </c>
      <c r="I463" s="26" t="s">
        <v>6176</v>
      </c>
      <c r="J463">
        <f t="shared" si="30"/>
        <v>11</v>
      </c>
      <c r="K463">
        <f t="shared" si="31"/>
        <v>1</v>
      </c>
      <c r="L463">
        <f t="shared" si="32"/>
        <v>6083</v>
      </c>
      <c r="M463">
        <f t="shared" si="33"/>
        <v>199</v>
      </c>
      <c r="N463">
        <v>16</v>
      </c>
      <c r="O463" t="s">
        <v>5666</v>
      </c>
      <c r="P463" t="s">
        <v>21</v>
      </c>
      <c r="Q463" t="s">
        <v>22</v>
      </c>
      <c r="R463" t="s">
        <v>21</v>
      </c>
      <c r="W463">
        <v>180</v>
      </c>
      <c r="X463">
        <v>69</v>
      </c>
      <c r="Y463">
        <v>0</v>
      </c>
      <c r="Z463">
        <v>0</v>
      </c>
    </row>
    <row r="464" spans="1:26" ht="15.95">
      <c r="A464" t="s">
        <v>790</v>
      </c>
      <c r="B464" t="s">
        <v>16</v>
      </c>
      <c r="C464" t="str">
        <f>VLOOKUP(B464, Positions!A$1:B$160, 2, FALSE)</f>
        <v>Forward</v>
      </c>
      <c r="D464" t="s">
        <v>182</v>
      </c>
      <c r="E464" t="s">
        <v>62</v>
      </c>
      <c r="F464" t="s">
        <v>21</v>
      </c>
      <c r="G464" t="str">
        <f>VLOOKUP(E464, Tiers!M$1:P$134, 3, FALSE)</f>
        <v>ENG1</v>
      </c>
      <c r="H464">
        <f>VLOOKUP(G464, Tiers!B$1:C$134, 2, FALSE)</f>
        <v>1</v>
      </c>
      <c r="I464" s="26" t="s">
        <v>6176</v>
      </c>
      <c r="J464">
        <f t="shared" si="30"/>
        <v>11</v>
      </c>
      <c r="K464">
        <f t="shared" si="31"/>
        <v>1</v>
      </c>
      <c r="L464">
        <f t="shared" si="32"/>
        <v>6083</v>
      </c>
      <c r="M464">
        <f t="shared" si="33"/>
        <v>199</v>
      </c>
      <c r="N464">
        <v>16</v>
      </c>
      <c r="O464" t="s">
        <v>74</v>
      </c>
      <c r="P464" t="s">
        <v>21</v>
      </c>
      <c r="Q464" t="s">
        <v>22</v>
      </c>
      <c r="R464" t="s">
        <v>21</v>
      </c>
      <c r="W464">
        <v>173</v>
      </c>
      <c r="X464">
        <v>67</v>
      </c>
      <c r="Y464">
        <v>0</v>
      </c>
      <c r="Z464">
        <v>0</v>
      </c>
    </row>
    <row r="465" spans="1:26" ht="15.95">
      <c r="A465" t="s">
        <v>791</v>
      </c>
      <c r="B465" t="s">
        <v>115</v>
      </c>
      <c r="C465" t="str">
        <f>VLOOKUP(B465, Positions!A$1:B$160, 2, FALSE)</f>
        <v>Midfielder</v>
      </c>
      <c r="D465" t="s">
        <v>141</v>
      </c>
      <c r="E465" t="s">
        <v>62</v>
      </c>
      <c r="F465" t="s">
        <v>21</v>
      </c>
      <c r="G465" t="str">
        <f>VLOOKUP(E465, Tiers!M$1:P$134, 3, FALSE)</f>
        <v>ENG1</v>
      </c>
      <c r="H465">
        <f>VLOOKUP(G465, Tiers!B$1:C$134, 2, FALSE)</f>
        <v>1</v>
      </c>
      <c r="I465" s="26" t="s">
        <v>6177</v>
      </c>
      <c r="J465">
        <f t="shared" si="30"/>
        <v>11</v>
      </c>
      <c r="K465">
        <f t="shared" si="31"/>
        <v>1</v>
      </c>
      <c r="L465">
        <f t="shared" si="32"/>
        <v>6084</v>
      </c>
      <c r="M465">
        <f t="shared" si="33"/>
        <v>199</v>
      </c>
      <c r="N465">
        <v>16</v>
      </c>
      <c r="O465" t="s">
        <v>5666</v>
      </c>
      <c r="P465" t="s">
        <v>21</v>
      </c>
      <c r="Q465" t="s">
        <v>22</v>
      </c>
      <c r="R465" t="s">
        <v>21</v>
      </c>
      <c r="W465">
        <v>173</v>
      </c>
      <c r="X465">
        <v>60</v>
      </c>
      <c r="Y465">
        <v>0</v>
      </c>
      <c r="Z465">
        <v>0</v>
      </c>
    </row>
    <row r="466" spans="1:26" ht="15.95">
      <c r="A466" t="s">
        <v>792</v>
      </c>
      <c r="B466" t="s">
        <v>16</v>
      </c>
      <c r="C466" t="str">
        <f>VLOOKUP(B466, Positions!A$1:B$160, 2, FALSE)</f>
        <v>Forward</v>
      </c>
      <c r="D466" t="s">
        <v>657</v>
      </c>
      <c r="E466" t="s">
        <v>62</v>
      </c>
      <c r="F466" t="s">
        <v>21</v>
      </c>
      <c r="G466" t="str">
        <f>VLOOKUP(E466, Tiers!M$1:P$134, 3, FALSE)</f>
        <v>ENG1</v>
      </c>
      <c r="H466">
        <f>VLOOKUP(G466, Tiers!B$1:C$134, 2, FALSE)</f>
        <v>1</v>
      </c>
      <c r="I466" s="26" t="s">
        <v>6177</v>
      </c>
      <c r="J466">
        <f t="shared" si="30"/>
        <v>11</v>
      </c>
      <c r="K466">
        <f t="shared" si="31"/>
        <v>1</v>
      </c>
      <c r="L466">
        <f t="shared" si="32"/>
        <v>6084</v>
      </c>
      <c r="M466">
        <f t="shared" si="33"/>
        <v>199</v>
      </c>
      <c r="N466">
        <v>16</v>
      </c>
      <c r="O466" t="s">
        <v>657</v>
      </c>
      <c r="P466" t="s">
        <v>21</v>
      </c>
      <c r="Q466" t="s">
        <v>22</v>
      </c>
      <c r="R466" t="s">
        <v>21</v>
      </c>
      <c r="W466">
        <v>183</v>
      </c>
      <c r="X466">
        <v>72</v>
      </c>
      <c r="Y466">
        <v>0</v>
      </c>
      <c r="Z466">
        <v>0</v>
      </c>
    </row>
    <row r="467" spans="1:26" ht="15.95">
      <c r="A467" t="s">
        <v>793</v>
      </c>
      <c r="B467" t="s">
        <v>278</v>
      </c>
      <c r="C467" t="str">
        <f>VLOOKUP(B467, Positions!A$1:B$160, 2, FALSE)</f>
        <v>Midfielder</v>
      </c>
      <c r="D467" t="s">
        <v>116</v>
      </c>
      <c r="E467" t="s">
        <v>62</v>
      </c>
      <c r="F467" t="s">
        <v>21</v>
      </c>
      <c r="G467" t="str">
        <f>VLOOKUP(E467, Tiers!M$1:P$134, 3, FALSE)</f>
        <v>ENG1</v>
      </c>
      <c r="H467">
        <f>VLOOKUP(G467, Tiers!B$1:C$134, 2, FALSE)</f>
        <v>1</v>
      </c>
      <c r="I467" s="26" t="s">
        <v>6177</v>
      </c>
      <c r="J467">
        <f t="shared" si="30"/>
        <v>11</v>
      </c>
      <c r="K467">
        <f t="shared" si="31"/>
        <v>1</v>
      </c>
      <c r="L467">
        <f t="shared" si="32"/>
        <v>6084</v>
      </c>
      <c r="M467">
        <f t="shared" si="33"/>
        <v>199</v>
      </c>
      <c r="N467">
        <v>16</v>
      </c>
      <c r="O467" t="s">
        <v>5666</v>
      </c>
      <c r="P467" t="s">
        <v>21</v>
      </c>
      <c r="Q467" t="s">
        <v>22</v>
      </c>
      <c r="R467" t="s">
        <v>21</v>
      </c>
      <c r="W467">
        <v>171</v>
      </c>
      <c r="X467">
        <v>59</v>
      </c>
      <c r="Y467">
        <v>0</v>
      </c>
      <c r="Z467">
        <v>0</v>
      </c>
    </row>
    <row r="468" spans="1:26" ht="15.95">
      <c r="A468" t="s">
        <v>794</v>
      </c>
      <c r="B468" t="s">
        <v>166</v>
      </c>
      <c r="C468" t="str">
        <f>VLOOKUP(B468, Positions!A$1:B$160, 2, FALSE)</f>
        <v>Goalkeeper</v>
      </c>
      <c r="D468" t="s">
        <v>159</v>
      </c>
      <c r="E468" t="s">
        <v>5665</v>
      </c>
      <c r="F468" t="s">
        <v>21</v>
      </c>
      <c r="G468" t="str">
        <f>VLOOKUP(E468, Tiers!M$1:P$134, 3, FALSE)</f>
        <v>ENG2</v>
      </c>
      <c r="H468">
        <f>VLOOKUP(G468, Tiers!B$1:C$134, 2, FALSE)</f>
        <v>3</v>
      </c>
      <c r="I468" s="26" t="s">
        <v>6177</v>
      </c>
      <c r="J468">
        <f t="shared" si="30"/>
        <v>11</v>
      </c>
      <c r="K468">
        <f t="shared" si="31"/>
        <v>1</v>
      </c>
      <c r="L468">
        <f t="shared" si="32"/>
        <v>6084</v>
      </c>
      <c r="M468">
        <f t="shared" si="33"/>
        <v>199</v>
      </c>
      <c r="N468">
        <v>16</v>
      </c>
      <c r="O468" t="s">
        <v>159</v>
      </c>
      <c r="P468" t="s">
        <v>21</v>
      </c>
      <c r="Q468" t="s">
        <v>22</v>
      </c>
      <c r="R468" t="s">
        <v>21</v>
      </c>
      <c r="W468">
        <v>181</v>
      </c>
      <c r="X468">
        <v>74</v>
      </c>
      <c r="Y468">
        <v>0</v>
      </c>
      <c r="Z468">
        <v>0</v>
      </c>
    </row>
    <row r="469" spans="1:26" ht="15.95">
      <c r="A469" t="s">
        <v>795</v>
      </c>
      <c r="B469" t="s">
        <v>278</v>
      </c>
      <c r="C469" t="str">
        <f>VLOOKUP(B469, Positions!A$1:B$160, 2, FALSE)</f>
        <v>Midfielder</v>
      </c>
      <c r="D469" t="s">
        <v>169</v>
      </c>
      <c r="E469" t="s">
        <v>62</v>
      </c>
      <c r="F469" t="s">
        <v>21</v>
      </c>
      <c r="G469" t="str">
        <f>VLOOKUP(E469, Tiers!M$1:P$134, 3, FALSE)</f>
        <v>ENG1</v>
      </c>
      <c r="H469">
        <f>VLOOKUP(G469, Tiers!B$1:C$134, 2, FALSE)</f>
        <v>1</v>
      </c>
      <c r="I469" s="26" t="s">
        <v>6177</v>
      </c>
      <c r="J469">
        <f t="shared" si="30"/>
        <v>11</v>
      </c>
      <c r="K469">
        <f t="shared" si="31"/>
        <v>1</v>
      </c>
      <c r="L469">
        <f t="shared" si="32"/>
        <v>6084</v>
      </c>
      <c r="M469">
        <f t="shared" si="33"/>
        <v>199</v>
      </c>
      <c r="N469">
        <v>16</v>
      </c>
      <c r="O469" t="s">
        <v>373</v>
      </c>
      <c r="P469" t="s">
        <v>21</v>
      </c>
      <c r="Q469" t="s">
        <v>22</v>
      </c>
      <c r="R469" t="s">
        <v>21</v>
      </c>
      <c r="W469">
        <v>177</v>
      </c>
      <c r="X469">
        <v>62</v>
      </c>
      <c r="Y469">
        <v>0</v>
      </c>
      <c r="Z469">
        <v>0</v>
      </c>
    </row>
    <row r="470" spans="1:26" ht="15.95">
      <c r="A470" t="s">
        <v>796</v>
      </c>
      <c r="B470" t="s">
        <v>16</v>
      </c>
      <c r="C470" t="str">
        <f>VLOOKUP(B470, Positions!A$1:B$160, 2, FALSE)</f>
        <v>Forward</v>
      </c>
      <c r="D470" t="s">
        <v>470</v>
      </c>
      <c r="E470" t="s">
        <v>5663</v>
      </c>
      <c r="F470" t="s">
        <v>21</v>
      </c>
      <c r="G470" t="str">
        <f>VLOOKUP(E470, Tiers!M$1:P$134, 3, FALSE)</f>
        <v>ENG4</v>
      </c>
      <c r="H470">
        <f>VLOOKUP(G470, Tiers!B$1:C$134, 2, FALSE)</f>
        <v>5</v>
      </c>
      <c r="I470" s="26" t="s">
        <v>6178</v>
      </c>
      <c r="J470">
        <f t="shared" si="30"/>
        <v>11</v>
      </c>
      <c r="K470">
        <f t="shared" si="31"/>
        <v>1</v>
      </c>
      <c r="L470">
        <f t="shared" si="32"/>
        <v>6085</v>
      </c>
      <c r="M470">
        <f t="shared" si="33"/>
        <v>199</v>
      </c>
      <c r="N470">
        <v>16</v>
      </c>
      <c r="O470" t="s">
        <v>470</v>
      </c>
      <c r="P470" t="s">
        <v>21</v>
      </c>
      <c r="Q470" t="s">
        <v>22</v>
      </c>
      <c r="R470" t="s">
        <v>21</v>
      </c>
      <c r="W470">
        <v>187</v>
      </c>
      <c r="X470">
        <v>76</v>
      </c>
      <c r="Y470">
        <v>0</v>
      </c>
      <c r="Z470">
        <v>0</v>
      </c>
    </row>
    <row r="471" spans="1:26" ht="15.95">
      <c r="A471" t="s">
        <v>797</v>
      </c>
      <c r="B471" t="s">
        <v>16</v>
      </c>
      <c r="C471" t="str">
        <f>VLOOKUP(B471, Positions!A$1:B$160, 2, FALSE)</f>
        <v>Forward</v>
      </c>
      <c r="D471" t="s">
        <v>671</v>
      </c>
      <c r="E471" t="s">
        <v>5664</v>
      </c>
      <c r="F471" t="s">
        <v>21</v>
      </c>
      <c r="G471" t="str">
        <f>VLOOKUP(E471, Tiers!M$1:P$134, 3, FALSE)</f>
        <v>ENG3</v>
      </c>
      <c r="H471">
        <f>VLOOKUP(G471, Tiers!B$1:C$134, 2, FALSE)</f>
        <v>4</v>
      </c>
      <c r="I471" s="26" t="s">
        <v>6178</v>
      </c>
      <c r="J471">
        <f t="shared" si="30"/>
        <v>11</v>
      </c>
      <c r="K471">
        <f t="shared" si="31"/>
        <v>1</v>
      </c>
      <c r="L471">
        <f t="shared" si="32"/>
        <v>6085</v>
      </c>
      <c r="M471">
        <f t="shared" si="33"/>
        <v>199</v>
      </c>
      <c r="N471">
        <v>16</v>
      </c>
      <c r="O471" t="s">
        <v>5666</v>
      </c>
      <c r="P471" t="s">
        <v>21</v>
      </c>
      <c r="Q471" t="s">
        <v>22</v>
      </c>
      <c r="R471" t="s">
        <v>21</v>
      </c>
      <c r="W471">
        <v>181</v>
      </c>
      <c r="X471">
        <v>68</v>
      </c>
      <c r="Y471">
        <v>0</v>
      </c>
      <c r="Z471">
        <v>0</v>
      </c>
    </row>
    <row r="472" spans="1:26" ht="15.95">
      <c r="A472" t="s">
        <v>798</v>
      </c>
      <c r="B472" t="s">
        <v>42</v>
      </c>
      <c r="C472" t="str">
        <f>VLOOKUP(B472, Positions!A$1:B$160, 2, FALSE)</f>
        <v>Midfielder</v>
      </c>
      <c r="D472" t="s">
        <v>185</v>
      </c>
      <c r="E472" t="s">
        <v>5664</v>
      </c>
      <c r="F472" t="s">
        <v>21</v>
      </c>
      <c r="G472" t="str">
        <f>VLOOKUP(E472, Tiers!M$1:P$134, 3, FALSE)</f>
        <v>ENG3</v>
      </c>
      <c r="H472">
        <f>VLOOKUP(G472, Tiers!B$1:C$134, 2, FALSE)</f>
        <v>4</v>
      </c>
      <c r="I472" s="26" t="s">
        <v>6178</v>
      </c>
      <c r="J472">
        <f t="shared" si="30"/>
        <v>11</v>
      </c>
      <c r="K472">
        <f t="shared" si="31"/>
        <v>1</v>
      </c>
      <c r="L472">
        <f t="shared" si="32"/>
        <v>6085</v>
      </c>
      <c r="M472">
        <f t="shared" si="33"/>
        <v>199</v>
      </c>
      <c r="N472">
        <v>16</v>
      </c>
      <c r="O472" t="s">
        <v>5666</v>
      </c>
      <c r="P472" t="s">
        <v>21</v>
      </c>
      <c r="Q472" t="s">
        <v>22</v>
      </c>
      <c r="R472" t="s">
        <v>21</v>
      </c>
      <c r="W472">
        <v>173</v>
      </c>
      <c r="X472">
        <v>60</v>
      </c>
      <c r="Y472">
        <v>0</v>
      </c>
      <c r="Z472">
        <v>0</v>
      </c>
    </row>
    <row r="473" spans="1:26" ht="15.95">
      <c r="A473" t="s">
        <v>799</v>
      </c>
      <c r="B473" t="s">
        <v>42</v>
      </c>
      <c r="C473" t="str">
        <f>VLOOKUP(B473, Positions!A$1:B$160, 2, FALSE)</f>
        <v>Midfielder</v>
      </c>
      <c r="D473" t="s">
        <v>149</v>
      </c>
      <c r="E473" t="s">
        <v>5663</v>
      </c>
      <c r="F473" t="s">
        <v>21</v>
      </c>
      <c r="G473" t="str">
        <f>VLOOKUP(E473, Tiers!M$1:P$134, 3, FALSE)</f>
        <v>ENG4</v>
      </c>
      <c r="H473">
        <f>VLOOKUP(G473, Tiers!B$1:C$134, 2, FALSE)</f>
        <v>5</v>
      </c>
      <c r="I473" s="26" t="s">
        <v>6178</v>
      </c>
      <c r="J473">
        <f t="shared" si="30"/>
        <v>11</v>
      </c>
      <c r="K473">
        <f t="shared" si="31"/>
        <v>1</v>
      </c>
      <c r="L473">
        <f t="shared" si="32"/>
        <v>6085</v>
      </c>
      <c r="M473">
        <f t="shared" si="33"/>
        <v>199</v>
      </c>
      <c r="N473">
        <v>16</v>
      </c>
      <c r="O473" t="s">
        <v>5666</v>
      </c>
      <c r="P473" t="s">
        <v>21</v>
      </c>
      <c r="Q473" t="s">
        <v>22</v>
      </c>
      <c r="R473" t="s">
        <v>21</v>
      </c>
      <c r="W473">
        <v>184</v>
      </c>
      <c r="X473">
        <v>71</v>
      </c>
      <c r="Y473">
        <v>0</v>
      </c>
      <c r="Z473">
        <v>0</v>
      </c>
    </row>
    <row r="474" spans="1:26" ht="15.95">
      <c r="A474" t="s">
        <v>800</v>
      </c>
      <c r="B474" t="s">
        <v>81</v>
      </c>
      <c r="C474" t="str">
        <f>VLOOKUP(B474, Positions!A$1:B$160, 2, FALSE)</f>
        <v>Defender</v>
      </c>
      <c r="D474" t="s">
        <v>154</v>
      </c>
      <c r="E474" t="s">
        <v>5665</v>
      </c>
      <c r="F474" t="s">
        <v>21</v>
      </c>
      <c r="G474" t="str">
        <f>VLOOKUP(E474, Tiers!M$1:P$134, 3, FALSE)</f>
        <v>ENG2</v>
      </c>
      <c r="H474">
        <f>VLOOKUP(G474, Tiers!B$1:C$134, 2, FALSE)</f>
        <v>3</v>
      </c>
      <c r="I474" s="26" t="s">
        <v>6179</v>
      </c>
      <c r="J474">
        <f t="shared" si="30"/>
        <v>11</v>
      </c>
      <c r="K474">
        <f t="shared" si="31"/>
        <v>1</v>
      </c>
      <c r="L474">
        <f t="shared" si="32"/>
        <v>6086</v>
      </c>
      <c r="M474">
        <f t="shared" si="33"/>
        <v>200</v>
      </c>
      <c r="N474">
        <v>16</v>
      </c>
      <c r="O474" t="s">
        <v>801</v>
      </c>
      <c r="P474" t="s">
        <v>21</v>
      </c>
      <c r="Q474" t="s">
        <v>22</v>
      </c>
      <c r="R474" t="s">
        <v>21</v>
      </c>
      <c r="W474">
        <v>179</v>
      </c>
      <c r="X474">
        <v>69</v>
      </c>
      <c r="Y474">
        <v>0</v>
      </c>
      <c r="Z474">
        <v>0</v>
      </c>
    </row>
    <row r="475" spans="1:26" ht="15.95">
      <c r="A475" t="s">
        <v>802</v>
      </c>
      <c r="B475" t="s">
        <v>16</v>
      </c>
      <c r="C475" t="str">
        <f>VLOOKUP(B475, Positions!A$1:B$160, 2, FALSE)</f>
        <v>Forward</v>
      </c>
      <c r="D475" t="s">
        <v>152</v>
      </c>
      <c r="E475" t="s">
        <v>5664</v>
      </c>
      <c r="F475" t="s">
        <v>21</v>
      </c>
      <c r="G475" t="str">
        <f>VLOOKUP(E475, Tiers!M$1:P$134, 3, FALSE)</f>
        <v>ENG3</v>
      </c>
      <c r="H475">
        <f>VLOOKUP(G475, Tiers!B$1:C$134, 2, FALSE)</f>
        <v>4</v>
      </c>
      <c r="I475" s="26" t="s">
        <v>6179</v>
      </c>
      <c r="J475">
        <f t="shared" si="30"/>
        <v>11</v>
      </c>
      <c r="K475">
        <f t="shared" si="31"/>
        <v>1</v>
      </c>
      <c r="L475">
        <f t="shared" si="32"/>
        <v>6086</v>
      </c>
      <c r="M475">
        <f t="shared" si="33"/>
        <v>200</v>
      </c>
      <c r="N475">
        <v>16</v>
      </c>
      <c r="O475" t="s">
        <v>726</v>
      </c>
      <c r="P475" t="s">
        <v>21</v>
      </c>
      <c r="Q475" t="s">
        <v>22</v>
      </c>
      <c r="R475" t="s">
        <v>21</v>
      </c>
      <c r="W475">
        <v>191</v>
      </c>
      <c r="X475">
        <v>72</v>
      </c>
      <c r="Y475">
        <v>0</v>
      </c>
      <c r="Z475">
        <v>0</v>
      </c>
    </row>
    <row r="476" spans="1:26" ht="15.95">
      <c r="A476" t="s">
        <v>803</v>
      </c>
      <c r="B476" t="s">
        <v>81</v>
      </c>
      <c r="C476" t="str">
        <f>VLOOKUP(B476, Positions!A$1:B$160, 2, FALSE)</f>
        <v>Defender</v>
      </c>
      <c r="D476" t="s">
        <v>116</v>
      </c>
      <c r="E476" t="s">
        <v>62</v>
      </c>
      <c r="F476" t="s">
        <v>21</v>
      </c>
      <c r="G476" t="str">
        <f>VLOOKUP(E476, Tiers!M$1:P$134, 3, FALSE)</f>
        <v>ENG1</v>
      </c>
      <c r="H476">
        <f>VLOOKUP(G476, Tiers!B$1:C$134, 2, FALSE)</f>
        <v>1</v>
      </c>
      <c r="I476" s="26" t="s">
        <v>6180</v>
      </c>
      <c r="J476">
        <f t="shared" si="30"/>
        <v>10</v>
      </c>
      <c r="K476">
        <f t="shared" si="31"/>
        <v>1</v>
      </c>
      <c r="L476">
        <f t="shared" si="32"/>
        <v>6087</v>
      </c>
      <c r="M476">
        <f t="shared" si="33"/>
        <v>200</v>
      </c>
      <c r="N476">
        <v>16</v>
      </c>
      <c r="O476" t="s">
        <v>5666</v>
      </c>
      <c r="P476" t="s">
        <v>21</v>
      </c>
      <c r="Q476" t="s">
        <v>22</v>
      </c>
      <c r="R476" t="s">
        <v>21</v>
      </c>
      <c r="W476">
        <v>189</v>
      </c>
      <c r="X476">
        <v>76</v>
      </c>
      <c r="Y476">
        <v>0</v>
      </c>
      <c r="Z476">
        <v>0</v>
      </c>
    </row>
    <row r="477" spans="1:26" ht="15.95">
      <c r="A477" t="s">
        <v>804</v>
      </c>
      <c r="B477" t="s">
        <v>734</v>
      </c>
      <c r="C477" t="str">
        <f>VLOOKUP(B477, Positions!A$1:B$160, 2, FALSE)</f>
        <v>Forward</v>
      </c>
      <c r="D477" t="s">
        <v>103</v>
      </c>
      <c r="E477" t="s">
        <v>5665</v>
      </c>
      <c r="F477" t="s">
        <v>21</v>
      </c>
      <c r="G477" t="str">
        <f>VLOOKUP(E477, Tiers!M$1:P$134, 3, FALSE)</f>
        <v>ENG2</v>
      </c>
      <c r="H477">
        <f>VLOOKUP(G477, Tiers!B$1:C$134, 2, FALSE)</f>
        <v>3</v>
      </c>
      <c r="I477" s="26" t="s">
        <v>6180</v>
      </c>
      <c r="J477">
        <f t="shared" si="30"/>
        <v>10</v>
      </c>
      <c r="K477">
        <f t="shared" si="31"/>
        <v>1</v>
      </c>
      <c r="L477">
        <f t="shared" si="32"/>
        <v>6087</v>
      </c>
      <c r="M477">
        <f t="shared" si="33"/>
        <v>200</v>
      </c>
      <c r="N477">
        <v>16</v>
      </c>
      <c r="O477" t="s">
        <v>5666</v>
      </c>
      <c r="P477" t="s">
        <v>21</v>
      </c>
      <c r="Q477" t="s">
        <v>22</v>
      </c>
      <c r="R477" t="s">
        <v>21</v>
      </c>
      <c r="W477">
        <v>176</v>
      </c>
      <c r="X477">
        <v>60</v>
      </c>
      <c r="Y477">
        <v>0</v>
      </c>
      <c r="Z477">
        <v>0</v>
      </c>
    </row>
    <row r="478" spans="1:26" ht="15.95">
      <c r="A478" t="s">
        <v>805</v>
      </c>
      <c r="B478" t="s">
        <v>81</v>
      </c>
      <c r="C478" t="str">
        <f>VLOOKUP(B478, Positions!A$1:B$160, 2, FALSE)</f>
        <v>Defender</v>
      </c>
      <c r="D478" t="s">
        <v>376</v>
      </c>
      <c r="E478" t="s">
        <v>5664</v>
      </c>
      <c r="F478" t="s">
        <v>21</v>
      </c>
      <c r="G478" t="str">
        <f>VLOOKUP(E478, Tiers!M$1:P$134, 3, FALSE)</f>
        <v>ENG3</v>
      </c>
      <c r="H478">
        <f>VLOOKUP(G478, Tiers!B$1:C$134, 2, FALSE)</f>
        <v>4</v>
      </c>
      <c r="I478" s="26" t="s">
        <v>6180</v>
      </c>
      <c r="J478">
        <f t="shared" si="30"/>
        <v>10</v>
      </c>
      <c r="K478">
        <f t="shared" si="31"/>
        <v>1</v>
      </c>
      <c r="L478">
        <f t="shared" si="32"/>
        <v>6087</v>
      </c>
      <c r="M478">
        <f t="shared" si="33"/>
        <v>200</v>
      </c>
      <c r="N478">
        <v>16</v>
      </c>
      <c r="O478" t="s">
        <v>806</v>
      </c>
      <c r="P478" t="s">
        <v>21</v>
      </c>
      <c r="Q478" t="s">
        <v>22</v>
      </c>
      <c r="R478" t="s">
        <v>21</v>
      </c>
      <c r="W478">
        <v>180</v>
      </c>
      <c r="X478">
        <v>67</v>
      </c>
      <c r="Y478">
        <v>0</v>
      </c>
      <c r="Z478">
        <v>0</v>
      </c>
    </row>
    <row r="479" spans="1:26" ht="15.95">
      <c r="A479" t="s">
        <v>807</v>
      </c>
      <c r="B479" t="s">
        <v>42</v>
      </c>
      <c r="C479" t="str">
        <f>VLOOKUP(B479, Positions!A$1:B$160, 2, FALSE)</f>
        <v>Midfielder</v>
      </c>
      <c r="D479" t="s">
        <v>162</v>
      </c>
      <c r="E479" t="s">
        <v>5663</v>
      </c>
      <c r="F479" t="s">
        <v>21</v>
      </c>
      <c r="G479" t="str">
        <f>VLOOKUP(E479, Tiers!M$1:P$134, 3, FALSE)</f>
        <v>ENG4</v>
      </c>
      <c r="H479">
        <f>VLOOKUP(G479, Tiers!B$1:C$134, 2, FALSE)</f>
        <v>5</v>
      </c>
      <c r="I479" s="26" t="s">
        <v>6180</v>
      </c>
      <c r="J479">
        <f t="shared" si="30"/>
        <v>10</v>
      </c>
      <c r="K479">
        <f t="shared" si="31"/>
        <v>1</v>
      </c>
      <c r="L479">
        <f t="shared" si="32"/>
        <v>6087</v>
      </c>
      <c r="M479">
        <f t="shared" si="33"/>
        <v>200</v>
      </c>
      <c r="N479">
        <v>16</v>
      </c>
      <c r="O479" t="s">
        <v>5666</v>
      </c>
      <c r="P479" t="s">
        <v>21</v>
      </c>
      <c r="Q479" t="s">
        <v>22</v>
      </c>
      <c r="R479" t="s">
        <v>21</v>
      </c>
      <c r="W479">
        <v>180</v>
      </c>
      <c r="X479">
        <v>71</v>
      </c>
      <c r="Y479">
        <v>0</v>
      </c>
      <c r="Z479">
        <v>0</v>
      </c>
    </row>
    <row r="480" spans="1:26" ht="15.95">
      <c r="A480" t="s">
        <v>808</v>
      </c>
      <c r="B480" t="s">
        <v>278</v>
      </c>
      <c r="C480" t="str">
        <f>VLOOKUP(B480, Positions!A$1:B$160, 2, FALSE)</f>
        <v>Midfielder</v>
      </c>
      <c r="D480" t="s">
        <v>127</v>
      </c>
      <c r="E480" t="s">
        <v>62</v>
      </c>
      <c r="F480" t="s">
        <v>21</v>
      </c>
      <c r="G480" t="str">
        <f>VLOOKUP(E480, Tiers!M$1:P$134, 3, FALSE)</f>
        <v>ENG1</v>
      </c>
      <c r="H480">
        <f>VLOOKUP(G480, Tiers!B$1:C$134, 2, FALSE)</f>
        <v>1</v>
      </c>
      <c r="I480" s="26" t="s">
        <v>6181</v>
      </c>
      <c r="J480">
        <f t="shared" si="30"/>
        <v>10</v>
      </c>
      <c r="K480">
        <f t="shared" si="31"/>
        <v>1</v>
      </c>
      <c r="L480">
        <f t="shared" si="32"/>
        <v>6088</v>
      </c>
      <c r="M480">
        <f t="shared" si="33"/>
        <v>200</v>
      </c>
      <c r="N480">
        <v>16</v>
      </c>
      <c r="O480" t="s">
        <v>5666</v>
      </c>
      <c r="P480" t="s">
        <v>21</v>
      </c>
      <c r="Q480" t="s">
        <v>22</v>
      </c>
      <c r="R480" t="s">
        <v>21</v>
      </c>
      <c r="W480">
        <v>188</v>
      </c>
      <c r="X480">
        <v>70</v>
      </c>
      <c r="Y480">
        <v>0</v>
      </c>
      <c r="Z480">
        <v>0</v>
      </c>
    </row>
    <row r="481" spans="1:26" ht="15.95">
      <c r="A481" t="s">
        <v>809</v>
      </c>
      <c r="B481" t="s">
        <v>245</v>
      </c>
      <c r="C481" t="str">
        <f>VLOOKUP(B481, Positions!A$1:B$160, 2, FALSE)</f>
        <v>Midfielder</v>
      </c>
      <c r="D481" t="s">
        <v>234</v>
      </c>
      <c r="E481" t="s">
        <v>5664</v>
      </c>
      <c r="F481" t="s">
        <v>21</v>
      </c>
      <c r="G481" t="str">
        <f>VLOOKUP(E481, Tiers!M$1:P$134, 3, FALSE)</f>
        <v>ENG3</v>
      </c>
      <c r="H481">
        <f>VLOOKUP(G481, Tiers!B$1:C$134, 2, FALSE)</f>
        <v>4</v>
      </c>
      <c r="I481" s="26" t="s">
        <v>6181</v>
      </c>
      <c r="J481">
        <f t="shared" si="30"/>
        <v>10</v>
      </c>
      <c r="K481">
        <f t="shared" si="31"/>
        <v>1</v>
      </c>
      <c r="L481">
        <f t="shared" si="32"/>
        <v>6088</v>
      </c>
      <c r="M481">
        <f t="shared" si="33"/>
        <v>200</v>
      </c>
      <c r="N481">
        <v>16</v>
      </c>
      <c r="O481" t="s">
        <v>5666</v>
      </c>
      <c r="P481" t="s">
        <v>21</v>
      </c>
      <c r="Q481" t="s">
        <v>22</v>
      </c>
      <c r="R481" t="s">
        <v>21</v>
      </c>
      <c r="W481">
        <v>179</v>
      </c>
      <c r="X481">
        <v>70</v>
      </c>
      <c r="Y481">
        <v>0</v>
      </c>
      <c r="Z481">
        <v>0</v>
      </c>
    </row>
    <row r="482" spans="1:26" ht="15.95">
      <c r="A482" t="s">
        <v>810</v>
      </c>
      <c r="B482" t="s">
        <v>102</v>
      </c>
      <c r="C482" t="str">
        <f>VLOOKUP(B482, Positions!A$1:B$160, 2, FALSE)</f>
        <v>Defender</v>
      </c>
      <c r="D482" t="s">
        <v>93</v>
      </c>
      <c r="E482" t="s">
        <v>5664</v>
      </c>
      <c r="F482" t="s">
        <v>21</v>
      </c>
      <c r="G482" t="str">
        <f>VLOOKUP(E482, Tiers!M$1:P$134, 3, FALSE)</f>
        <v>ENG3</v>
      </c>
      <c r="H482">
        <f>VLOOKUP(G482, Tiers!B$1:C$134, 2, FALSE)</f>
        <v>4</v>
      </c>
      <c r="I482" s="26" t="s">
        <v>6182</v>
      </c>
      <c r="J482">
        <f t="shared" si="30"/>
        <v>10</v>
      </c>
      <c r="K482">
        <f t="shared" si="31"/>
        <v>1</v>
      </c>
      <c r="L482">
        <f t="shared" si="32"/>
        <v>6089</v>
      </c>
      <c r="M482">
        <f t="shared" si="33"/>
        <v>200</v>
      </c>
      <c r="N482">
        <v>16</v>
      </c>
      <c r="O482" t="s">
        <v>5666</v>
      </c>
      <c r="P482" t="s">
        <v>21</v>
      </c>
      <c r="Q482" t="s">
        <v>22</v>
      </c>
      <c r="R482" t="s">
        <v>21</v>
      </c>
      <c r="W482">
        <v>188</v>
      </c>
      <c r="X482">
        <v>73</v>
      </c>
      <c r="Y482">
        <v>0</v>
      </c>
      <c r="Z482">
        <v>0</v>
      </c>
    </row>
    <row r="483" spans="1:26" ht="15.95">
      <c r="A483" t="s">
        <v>811</v>
      </c>
      <c r="B483" t="s">
        <v>31</v>
      </c>
      <c r="C483" t="str">
        <f>VLOOKUP(B483, Positions!A$1:B$160, 2, FALSE)</f>
        <v>Defender</v>
      </c>
      <c r="D483" t="s">
        <v>73</v>
      </c>
      <c r="E483" t="s">
        <v>5664</v>
      </c>
      <c r="F483" t="s">
        <v>21</v>
      </c>
      <c r="G483" t="str">
        <f>VLOOKUP(E483, Tiers!M$1:P$134, 3, FALSE)</f>
        <v>ENG3</v>
      </c>
      <c r="H483">
        <f>VLOOKUP(G483, Tiers!B$1:C$134, 2, FALSE)</f>
        <v>4</v>
      </c>
      <c r="I483" s="26" t="s">
        <v>6183</v>
      </c>
      <c r="J483">
        <f t="shared" si="30"/>
        <v>10</v>
      </c>
      <c r="K483">
        <f t="shared" si="31"/>
        <v>1</v>
      </c>
      <c r="L483">
        <f t="shared" si="32"/>
        <v>6090</v>
      </c>
      <c r="M483">
        <f t="shared" si="33"/>
        <v>200</v>
      </c>
      <c r="N483">
        <v>16</v>
      </c>
      <c r="O483" t="s">
        <v>5666</v>
      </c>
      <c r="P483" t="s">
        <v>21</v>
      </c>
      <c r="Q483" t="s">
        <v>22</v>
      </c>
      <c r="R483" t="s">
        <v>21</v>
      </c>
      <c r="W483">
        <v>183</v>
      </c>
      <c r="X483">
        <v>70</v>
      </c>
      <c r="Y483">
        <v>0</v>
      </c>
      <c r="Z483">
        <v>0</v>
      </c>
    </row>
    <row r="484" spans="1:26" ht="15.95">
      <c r="A484" t="s">
        <v>812</v>
      </c>
      <c r="B484" t="s">
        <v>81</v>
      </c>
      <c r="C484" t="str">
        <f>VLOOKUP(B484, Positions!A$1:B$160, 2, FALSE)</f>
        <v>Defender</v>
      </c>
      <c r="D484" t="s">
        <v>185</v>
      </c>
      <c r="E484" t="s">
        <v>5664</v>
      </c>
      <c r="F484" t="s">
        <v>21</v>
      </c>
      <c r="G484" t="str">
        <f>VLOOKUP(E484, Tiers!M$1:P$134, 3, FALSE)</f>
        <v>ENG3</v>
      </c>
      <c r="H484">
        <f>VLOOKUP(G484, Tiers!B$1:C$134, 2, FALSE)</f>
        <v>4</v>
      </c>
      <c r="I484" s="26" t="s">
        <v>6183</v>
      </c>
      <c r="J484">
        <f t="shared" si="30"/>
        <v>10</v>
      </c>
      <c r="K484">
        <f t="shared" si="31"/>
        <v>1</v>
      </c>
      <c r="L484">
        <f t="shared" si="32"/>
        <v>6090</v>
      </c>
      <c r="M484">
        <f t="shared" si="33"/>
        <v>200</v>
      </c>
      <c r="N484">
        <v>16</v>
      </c>
      <c r="O484" t="s">
        <v>5666</v>
      </c>
      <c r="P484" t="s">
        <v>21</v>
      </c>
      <c r="Q484" t="s">
        <v>22</v>
      </c>
      <c r="R484" t="s">
        <v>21</v>
      </c>
      <c r="W484">
        <v>192</v>
      </c>
      <c r="X484">
        <v>72</v>
      </c>
      <c r="Y484">
        <v>0</v>
      </c>
      <c r="Z484">
        <v>0</v>
      </c>
    </row>
    <row r="485" spans="1:26" ht="15.95">
      <c r="A485" t="s">
        <v>813</v>
      </c>
      <c r="B485" t="s">
        <v>360</v>
      </c>
      <c r="C485" t="str">
        <f>VLOOKUP(B485, Positions!A$1:B$160, 2, FALSE)</f>
        <v>Defender</v>
      </c>
      <c r="D485" t="s">
        <v>93</v>
      </c>
      <c r="E485" t="s">
        <v>5664</v>
      </c>
      <c r="F485" t="s">
        <v>21</v>
      </c>
      <c r="G485" t="str">
        <f>VLOOKUP(E485, Tiers!M$1:P$134, 3, FALSE)</f>
        <v>ENG3</v>
      </c>
      <c r="H485">
        <f>VLOOKUP(G485, Tiers!B$1:C$134, 2, FALSE)</f>
        <v>4</v>
      </c>
      <c r="I485" s="26" t="s">
        <v>6184</v>
      </c>
      <c r="J485">
        <f t="shared" si="30"/>
        <v>10</v>
      </c>
      <c r="K485">
        <f t="shared" si="31"/>
        <v>1</v>
      </c>
      <c r="L485">
        <f t="shared" si="32"/>
        <v>6091</v>
      </c>
      <c r="M485">
        <f t="shared" si="33"/>
        <v>200</v>
      </c>
      <c r="N485">
        <v>16</v>
      </c>
      <c r="O485" t="s">
        <v>5666</v>
      </c>
      <c r="P485" t="s">
        <v>21</v>
      </c>
      <c r="Q485" t="s">
        <v>22</v>
      </c>
      <c r="R485" t="s">
        <v>21</v>
      </c>
      <c r="W485">
        <v>182</v>
      </c>
      <c r="X485">
        <v>69</v>
      </c>
      <c r="Y485">
        <v>0</v>
      </c>
      <c r="Z485">
        <v>0</v>
      </c>
    </row>
    <row r="486" spans="1:26" ht="15.95">
      <c r="A486" t="s">
        <v>814</v>
      </c>
      <c r="B486" t="s">
        <v>81</v>
      </c>
      <c r="C486" t="str">
        <f>VLOOKUP(B486, Positions!A$1:B$160, 2, FALSE)</f>
        <v>Defender</v>
      </c>
      <c r="D486" t="s">
        <v>332</v>
      </c>
      <c r="E486" t="s">
        <v>5665</v>
      </c>
      <c r="F486" t="s">
        <v>21</v>
      </c>
      <c r="G486" t="str">
        <f>VLOOKUP(E486, Tiers!M$1:P$134, 3, FALSE)</f>
        <v>ENG2</v>
      </c>
      <c r="H486">
        <f>VLOOKUP(G486, Tiers!B$1:C$134, 2, FALSE)</f>
        <v>3</v>
      </c>
      <c r="I486" s="26" t="s">
        <v>6184</v>
      </c>
      <c r="J486">
        <f t="shared" si="30"/>
        <v>10</v>
      </c>
      <c r="K486">
        <f t="shared" si="31"/>
        <v>1</v>
      </c>
      <c r="L486">
        <f t="shared" si="32"/>
        <v>6091</v>
      </c>
      <c r="M486">
        <f t="shared" si="33"/>
        <v>200</v>
      </c>
      <c r="N486">
        <v>16</v>
      </c>
      <c r="O486" t="s">
        <v>5666</v>
      </c>
      <c r="P486" t="s">
        <v>21</v>
      </c>
      <c r="Q486" t="s">
        <v>22</v>
      </c>
      <c r="R486" t="s">
        <v>21</v>
      </c>
      <c r="W486">
        <v>188</v>
      </c>
      <c r="X486">
        <v>78</v>
      </c>
      <c r="Y486">
        <v>0</v>
      </c>
      <c r="Z486">
        <v>0</v>
      </c>
    </row>
    <row r="487" spans="1:26" ht="15.95">
      <c r="A487" t="s">
        <v>815</v>
      </c>
      <c r="B487" t="s">
        <v>249</v>
      </c>
      <c r="C487" t="str">
        <f>VLOOKUP(B487, Positions!A$1:B$160, 2, FALSE)</f>
        <v>Midfielder</v>
      </c>
      <c r="D487" t="s">
        <v>370</v>
      </c>
      <c r="E487" t="s">
        <v>5663</v>
      </c>
      <c r="F487" t="s">
        <v>21</v>
      </c>
      <c r="G487" t="str">
        <f>VLOOKUP(E487, Tiers!M$1:P$134, 3, FALSE)</f>
        <v>ENG4</v>
      </c>
      <c r="H487">
        <f>VLOOKUP(G487, Tiers!B$1:C$134, 2, FALSE)</f>
        <v>5</v>
      </c>
      <c r="I487" s="26" t="s">
        <v>6185</v>
      </c>
      <c r="J487">
        <f t="shared" si="30"/>
        <v>10</v>
      </c>
      <c r="K487">
        <f t="shared" si="31"/>
        <v>1</v>
      </c>
      <c r="L487">
        <f t="shared" si="32"/>
        <v>6092</v>
      </c>
      <c r="M487">
        <f t="shared" si="33"/>
        <v>200</v>
      </c>
      <c r="N487">
        <v>16</v>
      </c>
      <c r="O487" t="s">
        <v>5666</v>
      </c>
      <c r="P487" t="s">
        <v>21</v>
      </c>
      <c r="Q487" t="s">
        <v>22</v>
      </c>
      <c r="R487" t="s">
        <v>21</v>
      </c>
      <c r="W487">
        <v>176</v>
      </c>
      <c r="X487">
        <v>65</v>
      </c>
      <c r="Y487">
        <v>0</v>
      </c>
      <c r="Z487">
        <v>0</v>
      </c>
    </row>
    <row r="488" spans="1:26" ht="15.95">
      <c r="A488" t="s">
        <v>816</v>
      </c>
      <c r="B488" t="s">
        <v>16</v>
      </c>
      <c r="C488" t="str">
        <f>VLOOKUP(B488, Positions!A$1:B$160, 2, FALSE)</f>
        <v>Forward</v>
      </c>
      <c r="D488" t="s">
        <v>234</v>
      </c>
      <c r="E488" t="s">
        <v>5664</v>
      </c>
      <c r="F488" t="s">
        <v>21</v>
      </c>
      <c r="G488" t="str">
        <f>VLOOKUP(E488, Tiers!M$1:P$134, 3, FALSE)</f>
        <v>ENG3</v>
      </c>
      <c r="H488">
        <f>VLOOKUP(G488, Tiers!B$1:C$134, 2, FALSE)</f>
        <v>4</v>
      </c>
      <c r="I488" s="26" t="s">
        <v>6185</v>
      </c>
      <c r="J488">
        <f t="shared" si="30"/>
        <v>10</v>
      </c>
      <c r="K488">
        <f t="shared" si="31"/>
        <v>1</v>
      </c>
      <c r="L488">
        <f t="shared" si="32"/>
        <v>6092</v>
      </c>
      <c r="M488">
        <f t="shared" si="33"/>
        <v>200</v>
      </c>
      <c r="N488">
        <v>16</v>
      </c>
      <c r="O488" t="s">
        <v>5666</v>
      </c>
      <c r="P488" t="s">
        <v>21</v>
      </c>
      <c r="Q488" t="s">
        <v>22</v>
      </c>
      <c r="R488" t="s">
        <v>21</v>
      </c>
      <c r="W488">
        <v>177</v>
      </c>
      <c r="X488">
        <v>68</v>
      </c>
      <c r="Y488">
        <v>0</v>
      </c>
      <c r="Z488">
        <v>0</v>
      </c>
    </row>
    <row r="489" spans="1:26" ht="15.95">
      <c r="A489" t="s">
        <v>817</v>
      </c>
      <c r="B489" t="s">
        <v>84</v>
      </c>
      <c r="C489" t="str">
        <f>VLOOKUP(B489, Positions!A$1:B$160, 2, FALSE)</f>
        <v>Midfielder</v>
      </c>
      <c r="D489" t="s">
        <v>107</v>
      </c>
      <c r="E489" t="s">
        <v>5665</v>
      </c>
      <c r="F489" t="s">
        <v>21</v>
      </c>
      <c r="G489" t="str">
        <f>VLOOKUP(E489, Tiers!M$1:P$134, 3, FALSE)</f>
        <v>ENG2</v>
      </c>
      <c r="H489">
        <f>VLOOKUP(G489, Tiers!B$1:C$134, 2, FALSE)</f>
        <v>3</v>
      </c>
      <c r="I489" s="26" t="s">
        <v>6186</v>
      </c>
      <c r="J489">
        <f t="shared" si="30"/>
        <v>10</v>
      </c>
      <c r="K489">
        <f t="shared" si="31"/>
        <v>1</v>
      </c>
      <c r="L489">
        <f t="shared" si="32"/>
        <v>6093</v>
      </c>
      <c r="M489">
        <f t="shared" si="33"/>
        <v>200</v>
      </c>
      <c r="N489">
        <v>16</v>
      </c>
      <c r="O489" t="s">
        <v>185</v>
      </c>
      <c r="P489" t="s">
        <v>21</v>
      </c>
      <c r="Q489" t="s">
        <v>22</v>
      </c>
      <c r="R489" t="s">
        <v>21</v>
      </c>
      <c r="W489">
        <v>189</v>
      </c>
      <c r="X489">
        <v>74</v>
      </c>
      <c r="Y489">
        <v>0</v>
      </c>
      <c r="Z489">
        <v>0</v>
      </c>
    </row>
    <row r="490" spans="1:26" ht="15.95">
      <c r="A490" t="s">
        <v>818</v>
      </c>
      <c r="B490" t="s">
        <v>81</v>
      </c>
      <c r="C490" t="str">
        <f>VLOOKUP(B490, Positions!A$1:B$160, 2, FALSE)</f>
        <v>Defender</v>
      </c>
      <c r="D490" t="s">
        <v>132</v>
      </c>
      <c r="E490" t="s">
        <v>5664</v>
      </c>
      <c r="F490" t="s">
        <v>21</v>
      </c>
      <c r="G490" t="str">
        <f>VLOOKUP(E490, Tiers!M$1:P$134, 3, FALSE)</f>
        <v>ENG3</v>
      </c>
      <c r="H490">
        <f>VLOOKUP(G490, Tiers!B$1:C$134, 2, FALSE)</f>
        <v>4</v>
      </c>
      <c r="I490" s="26" t="s">
        <v>6187</v>
      </c>
      <c r="J490">
        <f t="shared" si="30"/>
        <v>10</v>
      </c>
      <c r="K490">
        <f t="shared" si="31"/>
        <v>1</v>
      </c>
      <c r="L490">
        <f t="shared" si="32"/>
        <v>6094</v>
      </c>
      <c r="M490">
        <f t="shared" si="33"/>
        <v>200</v>
      </c>
      <c r="N490">
        <v>16</v>
      </c>
      <c r="O490" t="s">
        <v>5666</v>
      </c>
      <c r="P490" t="s">
        <v>21</v>
      </c>
      <c r="Q490" t="s">
        <v>22</v>
      </c>
      <c r="R490" t="s">
        <v>21</v>
      </c>
      <c r="W490">
        <v>186</v>
      </c>
      <c r="X490">
        <v>75</v>
      </c>
      <c r="Y490">
        <v>0</v>
      </c>
      <c r="Z490">
        <v>0</v>
      </c>
    </row>
    <row r="491" spans="1:26" ht="15.95">
      <c r="A491" t="s">
        <v>819</v>
      </c>
      <c r="B491" t="s">
        <v>72</v>
      </c>
      <c r="C491" t="str">
        <f>VLOOKUP(B491, Positions!A$1:B$160, 2, FALSE)</f>
        <v>Defender</v>
      </c>
      <c r="D491" t="s">
        <v>397</v>
      </c>
      <c r="E491" t="s">
        <v>5665</v>
      </c>
      <c r="F491" t="s">
        <v>21</v>
      </c>
      <c r="G491" t="str">
        <f>VLOOKUP(E491, Tiers!M$1:P$134, 3, FALSE)</f>
        <v>ENG2</v>
      </c>
      <c r="H491">
        <f>VLOOKUP(G491, Tiers!B$1:C$134, 2, FALSE)</f>
        <v>3</v>
      </c>
      <c r="I491" s="26" t="s">
        <v>6187</v>
      </c>
      <c r="J491">
        <f t="shared" si="30"/>
        <v>10</v>
      </c>
      <c r="K491">
        <f t="shared" si="31"/>
        <v>1</v>
      </c>
      <c r="L491">
        <f t="shared" si="32"/>
        <v>6094</v>
      </c>
      <c r="M491">
        <f t="shared" si="33"/>
        <v>200</v>
      </c>
      <c r="N491">
        <v>16</v>
      </c>
      <c r="O491" t="s">
        <v>5666</v>
      </c>
      <c r="P491" t="s">
        <v>21</v>
      </c>
      <c r="Q491" t="s">
        <v>22</v>
      </c>
      <c r="R491" t="s">
        <v>21</v>
      </c>
      <c r="W491">
        <v>193</v>
      </c>
      <c r="X491">
        <v>78</v>
      </c>
      <c r="Y491">
        <v>0</v>
      </c>
      <c r="Z491">
        <v>0</v>
      </c>
    </row>
    <row r="492" spans="1:26" ht="15.95">
      <c r="A492" t="s">
        <v>820</v>
      </c>
      <c r="B492" t="s">
        <v>81</v>
      </c>
      <c r="C492" t="str">
        <f>VLOOKUP(B492, Positions!A$1:B$160, 2, FALSE)</f>
        <v>Defender</v>
      </c>
      <c r="D492" t="s">
        <v>275</v>
      </c>
      <c r="E492" t="s">
        <v>5665</v>
      </c>
      <c r="F492" t="s">
        <v>21</v>
      </c>
      <c r="G492" t="str">
        <f>VLOOKUP(E492, Tiers!M$1:P$134, 3, FALSE)</f>
        <v>ENG2</v>
      </c>
      <c r="H492">
        <f>VLOOKUP(G492, Tiers!B$1:C$134, 2, FALSE)</f>
        <v>3</v>
      </c>
      <c r="I492" s="26" t="s">
        <v>6187</v>
      </c>
      <c r="J492">
        <f t="shared" si="30"/>
        <v>10</v>
      </c>
      <c r="K492">
        <f t="shared" si="31"/>
        <v>1</v>
      </c>
      <c r="L492">
        <f t="shared" si="32"/>
        <v>6094</v>
      </c>
      <c r="M492">
        <f t="shared" si="33"/>
        <v>200</v>
      </c>
      <c r="N492">
        <v>16</v>
      </c>
      <c r="O492" t="s">
        <v>5666</v>
      </c>
      <c r="P492" t="s">
        <v>21</v>
      </c>
      <c r="Q492" t="s">
        <v>22</v>
      </c>
      <c r="R492" t="s">
        <v>21</v>
      </c>
      <c r="W492">
        <v>181</v>
      </c>
      <c r="X492">
        <v>69</v>
      </c>
      <c r="Y492">
        <v>0</v>
      </c>
      <c r="Z492">
        <v>0</v>
      </c>
    </row>
    <row r="493" spans="1:26" ht="15.95">
      <c r="A493" t="s">
        <v>821</v>
      </c>
      <c r="B493" t="s">
        <v>42</v>
      </c>
      <c r="C493" t="str">
        <f>VLOOKUP(B493, Positions!A$1:B$160, 2, FALSE)</f>
        <v>Midfielder</v>
      </c>
      <c r="D493" t="s">
        <v>231</v>
      </c>
      <c r="E493" t="s">
        <v>5663</v>
      </c>
      <c r="F493" t="s">
        <v>21</v>
      </c>
      <c r="G493" t="str">
        <f>VLOOKUP(E493, Tiers!M$1:P$134, 3, FALSE)</f>
        <v>ENG4</v>
      </c>
      <c r="H493">
        <f>VLOOKUP(G493, Tiers!B$1:C$134, 2, FALSE)</f>
        <v>5</v>
      </c>
      <c r="I493" s="26" t="s">
        <v>6187</v>
      </c>
      <c r="J493">
        <f t="shared" si="30"/>
        <v>10</v>
      </c>
      <c r="K493">
        <f t="shared" si="31"/>
        <v>1</v>
      </c>
      <c r="L493">
        <f t="shared" si="32"/>
        <v>6094</v>
      </c>
      <c r="M493">
        <f t="shared" si="33"/>
        <v>200</v>
      </c>
      <c r="N493">
        <v>16</v>
      </c>
      <c r="O493" t="s">
        <v>5666</v>
      </c>
      <c r="P493" t="s">
        <v>21</v>
      </c>
      <c r="Q493" t="s">
        <v>22</v>
      </c>
      <c r="R493" t="s">
        <v>21</v>
      </c>
      <c r="W493">
        <v>176</v>
      </c>
      <c r="X493">
        <v>65</v>
      </c>
      <c r="Y493">
        <v>0</v>
      </c>
      <c r="Z493">
        <v>0</v>
      </c>
    </row>
    <row r="494" spans="1:26" ht="15.95">
      <c r="A494" t="s">
        <v>822</v>
      </c>
      <c r="B494" t="s">
        <v>42</v>
      </c>
      <c r="C494" t="str">
        <f>VLOOKUP(B494, Positions!A$1:B$160, 2, FALSE)</f>
        <v>Midfielder</v>
      </c>
      <c r="D494" t="s">
        <v>52</v>
      </c>
      <c r="E494" t="s">
        <v>5663</v>
      </c>
      <c r="F494" t="s">
        <v>21</v>
      </c>
      <c r="G494" t="str">
        <f>VLOOKUP(E494, Tiers!M$1:P$134, 3, FALSE)</f>
        <v>ENG4</v>
      </c>
      <c r="H494">
        <f>VLOOKUP(G494, Tiers!B$1:C$134, 2, FALSE)</f>
        <v>5</v>
      </c>
      <c r="I494" s="26" t="s">
        <v>6187</v>
      </c>
      <c r="J494">
        <f t="shared" si="30"/>
        <v>10</v>
      </c>
      <c r="K494">
        <f t="shared" si="31"/>
        <v>1</v>
      </c>
      <c r="L494">
        <f t="shared" si="32"/>
        <v>6094</v>
      </c>
      <c r="M494">
        <f t="shared" si="33"/>
        <v>200</v>
      </c>
      <c r="N494">
        <v>16</v>
      </c>
      <c r="O494" t="s">
        <v>5666</v>
      </c>
      <c r="P494" t="s">
        <v>21</v>
      </c>
      <c r="Q494" t="s">
        <v>22</v>
      </c>
      <c r="R494" t="s">
        <v>21</v>
      </c>
      <c r="W494">
        <v>180</v>
      </c>
      <c r="X494">
        <v>70</v>
      </c>
      <c r="Y494">
        <v>0</v>
      </c>
      <c r="Z494">
        <v>0</v>
      </c>
    </row>
    <row r="495" spans="1:26" ht="15.95">
      <c r="A495" t="s">
        <v>823</v>
      </c>
      <c r="B495" t="s">
        <v>16</v>
      </c>
      <c r="C495" t="str">
        <f>VLOOKUP(B495, Positions!A$1:B$160, 2, FALSE)</f>
        <v>Forward</v>
      </c>
      <c r="D495" t="s">
        <v>61</v>
      </c>
      <c r="E495" t="s">
        <v>62</v>
      </c>
      <c r="F495" t="s">
        <v>21</v>
      </c>
      <c r="G495" t="str">
        <f>VLOOKUP(E495, Tiers!M$1:P$134, 3, FALSE)</f>
        <v>ENG1</v>
      </c>
      <c r="H495">
        <f>VLOOKUP(G495, Tiers!B$1:C$134, 2, FALSE)</f>
        <v>1</v>
      </c>
      <c r="I495" s="26" t="s">
        <v>6188</v>
      </c>
      <c r="J495">
        <f t="shared" si="30"/>
        <v>10</v>
      </c>
      <c r="K495">
        <f t="shared" si="31"/>
        <v>1</v>
      </c>
      <c r="L495">
        <f t="shared" si="32"/>
        <v>6095</v>
      </c>
      <c r="M495">
        <f t="shared" si="33"/>
        <v>200</v>
      </c>
      <c r="N495">
        <v>16</v>
      </c>
      <c r="O495" t="s">
        <v>5666</v>
      </c>
      <c r="P495" t="s">
        <v>21</v>
      </c>
      <c r="Q495" t="s">
        <v>22</v>
      </c>
      <c r="R495" t="s">
        <v>21</v>
      </c>
      <c r="W495">
        <v>181</v>
      </c>
      <c r="X495">
        <v>69</v>
      </c>
      <c r="Y495">
        <v>0</v>
      </c>
      <c r="Z495">
        <v>0</v>
      </c>
    </row>
    <row r="496" spans="1:26" ht="15.95">
      <c r="A496" t="s">
        <v>824</v>
      </c>
      <c r="B496" t="s">
        <v>31</v>
      </c>
      <c r="C496" t="str">
        <f>VLOOKUP(B496, Positions!A$1:B$160, 2, FALSE)</f>
        <v>Defender</v>
      </c>
      <c r="D496" t="s">
        <v>250</v>
      </c>
      <c r="E496" t="s">
        <v>5664</v>
      </c>
      <c r="F496" t="s">
        <v>21</v>
      </c>
      <c r="G496" t="str">
        <f>VLOOKUP(E496, Tiers!M$1:P$134, 3, FALSE)</f>
        <v>ENG3</v>
      </c>
      <c r="H496">
        <f>VLOOKUP(G496, Tiers!B$1:C$134, 2, FALSE)</f>
        <v>4</v>
      </c>
      <c r="I496" s="26" t="s">
        <v>6188</v>
      </c>
      <c r="J496">
        <f t="shared" si="30"/>
        <v>10</v>
      </c>
      <c r="K496">
        <f t="shared" si="31"/>
        <v>1</v>
      </c>
      <c r="L496">
        <f t="shared" si="32"/>
        <v>6095</v>
      </c>
      <c r="M496">
        <f t="shared" si="33"/>
        <v>200</v>
      </c>
      <c r="N496">
        <v>16</v>
      </c>
      <c r="O496" t="s">
        <v>40</v>
      </c>
      <c r="P496" t="s">
        <v>21</v>
      </c>
      <c r="Q496" t="s">
        <v>22</v>
      </c>
      <c r="R496" t="s">
        <v>21</v>
      </c>
      <c r="W496">
        <v>169</v>
      </c>
      <c r="X496">
        <v>59</v>
      </c>
      <c r="Y496">
        <v>0</v>
      </c>
      <c r="Z496">
        <v>0</v>
      </c>
    </row>
    <row r="497" spans="1:26" ht="15.95">
      <c r="A497" t="s">
        <v>825</v>
      </c>
      <c r="B497" t="s">
        <v>245</v>
      </c>
      <c r="C497" t="str">
        <f>VLOOKUP(B497, Positions!A$1:B$160, 2, FALSE)</f>
        <v>Midfielder</v>
      </c>
      <c r="D497" t="s">
        <v>124</v>
      </c>
      <c r="E497" t="s">
        <v>5665</v>
      </c>
      <c r="F497" t="s">
        <v>21</v>
      </c>
      <c r="G497" t="str">
        <f>VLOOKUP(E497, Tiers!M$1:P$134, 3, FALSE)</f>
        <v>ENG2</v>
      </c>
      <c r="H497">
        <f>VLOOKUP(G497, Tiers!B$1:C$134, 2, FALSE)</f>
        <v>3</v>
      </c>
      <c r="I497" s="26" t="s">
        <v>6188</v>
      </c>
      <c r="J497">
        <f t="shared" si="30"/>
        <v>10</v>
      </c>
      <c r="K497">
        <f t="shared" si="31"/>
        <v>1</v>
      </c>
      <c r="L497">
        <f t="shared" si="32"/>
        <v>6095</v>
      </c>
      <c r="M497">
        <f t="shared" si="33"/>
        <v>200</v>
      </c>
      <c r="N497">
        <v>16</v>
      </c>
      <c r="O497" t="s">
        <v>52</v>
      </c>
      <c r="P497" t="s">
        <v>21</v>
      </c>
      <c r="Q497" t="s">
        <v>22</v>
      </c>
      <c r="R497" t="s">
        <v>21</v>
      </c>
      <c r="W497">
        <v>160</v>
      </c>
      <c r="X497">
        <v>53</v>
      </c>
      <c r="Y497">
        <v>0</v>
      </c>
      <c r="Z497">
        <v>0</v>
      </c>
    </row>
    <row r="498" spans="1:26" ht="15.95">
      <c r="A498" t="s">
        <v>826</v>
      </c>
      <c r="B498" t="s">
        <v>72</v>
      </c>
      <c r="C498" t="str">
        <f>VLOOKUP(B498, Positions!A$1:B$160, 2, FALSE)</f>
        <v>Defender</v>
      </c>
      <c r="D498" t="s">
        <v>190</v>
      </c>
      <c r="E498" t="s">
        <v>5663</v>
      </c>
      <c r="F498" t="s">
        <v>21</v>
      </c>
      <c r="G498" t="str">
        <f>VLOOKUP(E498, Tiers!M$1:P$134, 3, FALSE)</f>
        <v>ENG4</v>
      </c>
      <c r="H498">
        <f>VLOOKUP(G498, Tiers!B$1:C$134, 2, FALSE)</f>
        <v>5</v>
      </c>
      <c r="I498" s="26" t="s">
        <v>6189</v>
      </c>
      <c r="J498">
        <f t="shared" si="30"/>
        <v>10</v>
      </c>
      <c r="K498">
        <f t="shared" si="31"/>
        <v>1</v>
      </c>
      <c r="L498">
        <f t="shared" si="32"/>
        <v>6096</v>
      </c>
      <c r="M498">
        <f t="shared" si="33"/>
        <v>200</v>
      </c>
      <c r="N498">
        <v>16</v>
      </c>
      <c r="O498" t="s">
        <v>5666</v>
      </c>
      <c r="P498" t="s">
        <v>21</v>
      </c>
      <c r="Q498" t="s">
        <v>22</v>
      </c>
      <c r="R498" t="s">
        <v>21</v>
      </c>
      <c r="W498">
        <v>177</v>
      </c>
      <c r="X498">
        <v>65</v>
      </c>
      <c r="Y498">
        <v>0</v>
      </c>
      <c r="Z498">
        <v>0</v>
      </c>
    </row>
    <row r="499" spans="1:26" ht="15.95">
      <c r="A499" t="s">
        <v>827</v>
      </c>
      <c r="B499" t="s">
        <v>81</v>
      </c>
      <c r="C499" t="str">
        <f>VLOOKUP(B499, Positions!A$1:B$160, 2, FALSE)</f>
        <v>Defender</v>
      </c>
      <c r="D499" t="s">
        <v>57</v>
      </c>
      <c r="E499" t="s">
        <v>62</v>
      </c>
      <c r="F499" t="s">
        <v>21</v>
      </c>
      <c r="G499" t="str">
        <f>VLOOKUP(E499, Tiers!M$1:P$134, 3, FALSE)</f>
        <v>ENG1</v>
      </c>
      <c r="H499">
        <f>VLOOKUP(G499, Tiers!B$1:C$134, 2, FALSE)</f>
        <v>1</v>
      </c>
      <c r="I499" s="26" t="s">
        <v>6189</v>
      </c>
      <c r="J499">
        <f t="shared" si="30"/>
        <v>10</v>
      </c>
      <c r="K499">
        <f t="shared" si="31"/>
        <v>1</v>
      </c>
      <c r="L499">
        <f t="shared" si="32"/>
        <v>6096</v>
      </c>
      <c r="M499">
        <f t="shared" si="33"/>
        <v>200</v>
      </c>
      <c r="N499">
        <v>16</v>
      </c>
      <c r="O499" t="s">
        <v>74</v>
      </c>
      <c r="P499" t="s">
        <v>21</v>
      </c>
      <c r="Q499" t="s">
        <v>22</v>
      </c>
      <c r="R499" t="s">
        <v>21</v>
      </c>
      <c r="W499">
        <v>183</v>
      </c>
      <c r="X499">
        <v>78</v>
      </c>
      <c r="Y499">
        <v>0</v>
      </c>
      <c r="Z499">
        <v>0</v>
      </c>
    </row>
    <row r="500" spans="1:26" ht="15.95">
      <c r="A500" t="s">
        <v>828</v>
      </c>
      <c r="B500" t="s">
        <v>131</v>
      </c>
      <c r="C500" t="str">
        <f>VLOOKUP(B500, Positions!A$1:B$160, 2, FALSE)</f>
        <v>Forward</v>
      </c>
      <c r="D500" t="s">
        <v>579</v>
      </c>
      <c r="E500" t="s">
        <v>5665</v>
      </c>
      <c r="F500" t="s">
        <v>21</v>
      </c>
      <c r="G500" t="str">
        <f>VLOOKUP(E500, Tiers!M$1:P$134, 3, FALSE)</f>
        <v>ENG2</v>
      </c>
      <c r="H500">
        <f>VLOOKUP(G500, Tiers!B$1:C$134, 2, FALSE)</f>
        <v>3</v>
      </c>
      <c r="I500" s="26" t="s">
        <v>6189</v>
      </c>
      <c r="J500">
        <f t="shared" si="30"/>
        <v>10</v>
      </c>
      <c r="K500">
        <f t="shared" si="31"/>
        <v>1</v>
      </c>
      <c r="L500">
        <f t="shared" si="32"/>
        <v>6096</v>
      </c>
      <c r="M500">
        <f t="shared" si="33"/>
        <v>200</v>
      </c>
      <c r="N500">
        <v>16</v>
      </c>
      <c r="O500" t="s">
        <v>163</v>
      </c>
      <c r="P500" t="s">
        <v>21</v>
      </c>
      <c r="Q500" t="s">
        <v>22</v>
      </c>
      <c r="R500" t="s">
        <v>21</v>
      </c>
      <c r="S500" t="s">
        <v>829</v>
      </c>
      <c r="W500">
        <v>175</v>
      </c>
      <c r="X500">
        <v>75</v>
      </c>
      <c r="Y500">
        <v>0</v>
      </c>
      <c r="Z500">
        <v>0</v>
      </c>
    </row>
    <row r="501" spans="1:26" ht="15.95">
      <c r="A501" t="s">
        <v>830</v>
      </c>
      <c r="B501" t="s">
        <v>81</v>
      </c>
      <c r="C501" t="str">
        <f>VLOOKUP(B501, Positions!A$1:B$160, 2, FALSE)</f>
        <v>Defender</v>
      </c>
      <c r="D501" t="s">
        <v>397</v>
      </c>
      <c r="E501" t="s">
        <v>5665</v>
      </c>
      <c r="F501" t="s">
        <v>21</v>
      </c>
      <c r="G501" t="str">
        <f>VLOOKUP(E501, Tiers!M$1:P$134, 3, FALSE)</f>
        <v>ENG2</v>
      </c>
      <c r="H501">
        <f>VLOOKUP(G501, Tiers!B$1:C$134, 2, FALSE)</f>
        <v>3</v>
      </c>
      <c r="I501" s="26" t="s">
        <v>6189</v>
      </c>
      <c r="J501">
        <f t="shared" si="30"/>
        <v>10</v>
      </c>
      <c r="K501">
        <f t="shared" si="31"/>
        <v>1</v>
      </c>
      <c r="L501">
        <f t="shared" si="32"/>
        <v>6096</v>
      </c>
      <c r="M501">
        <f t="shared" si="33"/>
        <v>200</v>
      </c>
      <c r="N501">
        <v>16</v>
      </c>
      <c r="O501" t="s">
        <v>5666</v>
      </c>
      <c r="P501" t="s">
        <v>21</v>
      </c>
      <c r="Q501" t="s">
        <v>22</v>
      </c>
      <c r="R501" t="s">
        <v>21</v>
      </c>
      <c r="W501">
        <v>179</v>
      </c>
      <c r="X501">
        <v>68</v>
      </c>
      <c r="Y501">
        <v>0</v>
      </c>
      <c r="Z501">
        <v>0</v>
      </c>
    </row>
    <row r="502" spans="1:26" ht="15.95">
      <c r="A502" t="s">
        <v>831</v>
      </c>
      <c r="B502" t="s">
        <v>31</v>
      </c>
      <c r="C502" t="str">
        <f>VLOOKUP(B502, Positions!A$1:B$160, 2, FALSE)</f>
        <v>Defender</v>
      </c>
      <c r="D502" t="s">
        <v>127</v>
      </c>
      <c r="E502" t="s">
        <v>62</v>
      </c>
      <c r="F502" t="s">
        <v>21</v>
      </c>
      <c r="G502" t="str">
        <f>VLOOKUP(E502, Tiers!M$1:P$134, 3, FALSE)</f>
        <v>ENG1</v>
      </c>
      <c r="H502">
        <f>VLOOKUP(G502, Tiers!B$1:C$134, 2, FALSE)</f>
        <v>1</v>
      </c>
      <c r="I502" s="26" t="s">
        <v>6190</v>
      </c>
      <c r="J502">
        <f t="shared" si="30"/>
        <v>10</v>
      </c>
      <c r="K502">
        <f t="shared" si="31"/>
        <v>1</v>
      </c>
      <c r="L502">
        <f t="shared" si="32"/>
        <v>6097</v>
      </c>
      <c r="M502">
        <f t="shared" si="33"/>
        <v>200</v>
      </c>
      <c r="N502">
        <v>16</v>
      </c>
      <c r="O502" t="s">
        <v>5666</v>
      </c>
      <c r="P502" t="s">
        <v>21</v>
      </c>
      <c r="Q502" t="s">
        <v>22</v>
      </c>
      <c r="R502" t="s">
        <v>21</v>
      </c>
      <c r="W502">
        <v>176</v>
      </c>
      <c r="X502">
        <v>55</v>
      </c>
      <c r="Y502">
        <v>0</v>
      </c>
      <c r="Z502">
        <v>0</v>
      </c>
    </row>
    <row r="503" spans="1:26" ht="15.95">
      <c r="A503" t="s">
        <v>832</v>
      </c>
      <c r="B503" t="s">
        <v>81</v>
      </c>
      <c r="C503" t="str">
        <f>VLOOKUP(B503, Positions!A$1:B$160, 2, FALSE)</f>
        <v>Defender</v>
      </c>
      <c r="D503" t="s">
        <v>284</v>
      </c>
      <c r="E503" t="s">
        <v>5665</v>
      </c>
      <c r="F503" t="s">
        <v>21</v>
      </c>
      <c r="G503" t="str">
        <f>VLOOKUP(E503, Tiers!M$1:P$134, 3, FALSE)</f>
        <v>ENG2</v>
      </c>
      <c r="H503">
        <f>VLOOKUP(G503, Tiers!B$1:C$134, 2, FALSE)</f>
        <v>3</v>
      </c>
      <c r="I503" s="26" t="s">
        <v>6190</v>
      </c>
      <c r="J503">
        <f t="shared" si="30"/>
        <v>10</v>
      </c>
      <c r="K503">
        <f t="shared" si="31"/>
        <v>1</v>
      </c>
      <c r="L503">
        <f t="shared" si="32"/>
        <v>6097</v>
      </c>
      <c r="M503">
        <f t="shared" si="33"/>
        <v>200</v>
      </c>
      <c r="N503">
        <v>16</v>
      </c>
      <c r="O503" t="s">
        <v>5666</v>
      </c>
      <c r="P503" t="s">
        <v>21</v>
      </c>
      <c r="Q503" t="s">
        <v>22</v>
      </c>
      <c r="R503" t="s">
        <v>21</v>
      </c>
      <c r="W503">
        <v>190</v>
      </c>
      <c r="X503">
        <v>80</v>
      </c>
      <c r="Y503">
        <v>0</v>
      </c>
      <c r="Z503">
        <v>0</v>
      </c>
    </row>
    <row r="504" spans="1:26" ht="15.95">
      <c r="A504" t="s">
        <v>833</v>
      </c>
      <c r="B504" t="s">
        <v>445</v>
      </c>
      <c r="C504" t="str">
        <f>VLOOKUP(B504, Positions!A$1:B$160, 2, FALSE)</f>
        <v>Midfielder</v>
      </c>
      <c r="D504" t="s">
        <v>200</v>
      </c>
      <c r="E504" t="s">
        <v>5664</v>
      </c>
      <c r="F504" t="s">
        <v>21</v>
      </c>
      <c r="G504" t="str">
        <f>VLOOKUP(E504, Tiers!M$1:P$134, 3, FALSE)</f>
        <v>ENG3</v>
      </c>
      <c r="H504">
        <f>VLOOKUP(G504, Tiers!B$1:C$134, 2, FALSE)</f>
        <v>4</v>
      </c>
      <c r="I504" s="26" t="s">
        <v>6190</v>
      </c>
      <c r="J504">
        <f t="shared" si="30"/>
        <v>10</v>
      </c>
      <c r="K504">
        <f t="shared" si="31"/>
        <v>1</v>
      </c>
      <c r="L504">
        <f t="shared" si="32"/>
        <v>6097</v>
      </c>
      <c r="M504">
        <f t="shared" si="33"/>
        <v>200</v>
      </c>
      <c r="N504">
        <v>16</v>
      </c>
      <c r="O504" t="s">
        <v>5666</v>
      </c>
      <c r="P504" t="s">
        <v>21</v>
      </c>
      <c r="Q504" t="s">
        <v>22</v>
      </c>
      <c r="R504" t="s">
        <v>21</v>
      </c>
      <c r="W504">
        <v>163</v>
      </c>
      <c r="X504">
        <v>56</v>
      </c>
      <c r="Y504">
        <v>0</v>
      </c>
      <c r="Z504">
        <v>0</v>
      </c>
    </row>
    <row r="505" spans="1:26" ht="15.95">
      <c r="A505" t="s">
        <v>834</v>
      </c>
      <c r="B505" t="s">
        <v>72</v>
      </c>
      <c r="C505" t="str">
        <f>VLOOKUP(B505, Positions!A$1:B$160, 2, FALSE)</f>
        <v>Defender</v>
      </c>
      <c r="D505" t="s">
        <v>157</v>
      </c>
      <c r="E505" t="s">
        <v>5665</v>
      </c>
      <c r="F505" t="s">
        <v>21</v>
      </c>
      <c r="G505" t="str">
        <f>VLOOKUP(E505, Tiers!M$1:P$134, 3, FALSE)</f>
        <v>ENG2</v>
      </c>
      <c r="H505">
        <f>VLOOKUP(G505, Tiers!B$1:C$134, 2, FALSE)</f>
        <v>3</v>
      </c>
      <c r="I505" s="26" t="s">
        <v>6190</v>
      </c>
      <c r="J505">
        <f t="shared" si="30"/>
        <v>10</v>
      </c>
      <c r="K505">
        <f t="shared" si="31"/>
        <v>1</v>
      </c>
      <c r="L505">
        <f t="shared" si="32"/>
        <v>6097</v>
      </c>
      <c r="M505">
        <f t="shared" si="33"/>
        <v>200</v>
      </c>
      <c r="N505">
        <v>16</v>
      </c>
      <c r="O505" t="s">
        <v>5666</v>
      </c>
      <c r="P505" t="s">
        <v>21</v>
      </c>
      <c r="Q505" t="s">
        <v>22</v>
      </c>
      <c r="R505" t="s">
        <v>21</v>
      </c>
      <c r="W505">
        <v>175</v>
      </c>
      <c r="X505">
        <v>64</v>
      </c>
      <c r="Y505">
        <v>0</v>
      </c>
      <c r="Z505">
        <v>0</v>
      </c>
    </row>
    <row r="506" spans="1:26" ht="15.95">
      <c r="A506" t="s">
        <v>835</v>
      </c>
      <c r="B506" t="s">
        <v>72</v>
      </c>
      <c r="C506" t="str">
        <f>VLOOKUP(B506, Positions!A$1:B$160, 2, FALSE)</f>
        <v>Defender</v>
      </c>
      <c r="D506" t="s">
        <v>141</v>
      </c>
      <c r="E506" t="s">
        <v>62</v>
      </c>
      <c r="F506" t="s">
        <v>21</v>
      </c>
      <c r="G506" t="str">
        <f>VLOOKUP(E506, Tiers!M$1:P$134, 3, FALSE)</f>
        <v>ENG1</v>
      </c>
      <c r="H506">
        <f>VLOOKUP(G506, Tiers!B$1:C$134, 2, FALSE)</f>
        <v>1</v>
      </c>
      <c r="I506" s="26" t="s">
        <v>6190</v>
      </c>
      <c r="J506">
        <f t="shared" si="30"/>
        <v>10</v>
      </c>
      <c r="K506">
        <f t="shared" si="31"/>
        <v>1</v>
      </c>
      <c r="L506">
        <f t="shared" si="32"/>
        <v>6097</v>
      </c>
      <c r="M506">
        <f t="shared" si="33"/>
        <v>200</v>
      </c>
      <c r="N506">
        <v>16</v>
      </c>
      <c r="O506" t="s">
        <v>836</v>
      </c>
      <c r="P506" t="s">
        <v>21</v>
      </c>
      <c r="Q506" t="s">
        <v>22</v>
      </c>
      <c r="R506" t="s">
        <v>21</v>
      </c>
      <c r="W506">
        <v>187</v>
      </c>
      <c r="X506">
        <v>78</v>
      </c>
      <c r="Y506">
        <v>0</v>
      </c>
      <c r="Z506">
        <v>0</v>
      </c>
    </row>
    <row r="507" spans="1:26" ht="15.95">
      <c r="A507" t="s">
        <v>837</v>
      </c>
      <c r="B507" t="s">
        <v>81</v>
      </c>
      <c r="C507" t="str">
        <f>VLOOKUP(B507, Positions!A$1:B$160, 2, FALSE)</f>
        <v>Defender</v>
      </c>
      <c r="D507" t="s">
        <v>159</v>
      </c>
      <c r="E507" t="s">
        <v>5665</v>
      </c>
      <c r="F507" t="s">
        <v>21</v>
      </c>
      <c r="G507" t="str">
        <f>VLOOKUP(E507, Tiers!M$1:P$134, 3, FALSE)</f>
        <v>ENG2</v>
      </c>
      <c r="H507">
        <f>VLOOKUP(G507, Tiers!B$1:C$134, 2, FALSE)</f>
        <v>3</v>
      </c>
      <c r="I507" s="26" t="s">
        <v>6190</v>
      </c>
      <c r="J507">
        <f t="shared" si="30"/>
        <v>10</v>
      </c>
      <c r="K507">
        <f t="shared" si="31"/>
        <v>1</v>
      </c>
      <c r="L507">
        <f t="shared" si="32"/>
        <v>6097</v>
      </c>
      <c r="M507">
        <f t="shared" si="33"/>
        <v>200</v>
      </c>
      <c r="N507">
        <v>16</v>
      </c>
      <c r="O507" t="s">
        <v>159</v>
      </c>
      <c r="P507" t="s">
        <v>21</v>
      </c>
      <c r="Q507" t="s">
        <v>22</v>
      </c>
      <c r="R507" t="s">
        <v>21</v>
      </c>
      <c r="W507">
        <v>191</v>
      </c>
      <c r="X507">
        <v>80</v>
      </c>
      <c r="Y507">
        <v>0</v>
      </c>
      <c r="Z507">
        <v>0</v>
      </c>
    </row>
    <row r="508" spans="1:26" ht="15.95">
      <c r="A508" t="s">
        <v>838</v>
      </c>
      <c r="B508" t="s">
        <v>166</v>
      </c>
      <c r="C508" t="str">
        <f>VLOOKUP(B508, Positions!A$1:B$160, 2, FALSE)</f>
        <v>Goalkeeper</v>
      </c>
      <c r="D508" t="s">
        <v>263</v>
      </c>
      <c r="E508" t="s">
        <v>5665</v>
      </c>
      <c r="F508" t="s">
        <v>21</v>
      </c>
      <c r="G508" t="str">
        <f>VLOOKUP(E508, Tiers!M$1:P$134, 3, FALSE)</f>
        <v>ENG2</v>
      </c>
      <c r="H508">
        <f>VLOOKUP(G508, Tiers!B$1:C$134, 2, FALSE)</f>
        <v>3</v>
      </c>
      <c r="I508" s="26" t="s">
        <v>6191</v>
      </c>
      <c r="J508">
        <f t="shared" si="30"/>
        <v>10</v>
      </c>
      <c r="K508">
        <f t="shared" si="31"/>
        <v>1</v>
      </c>
      <c r="L508">
        <f t="shared" si="32"/>
        <v>6098</v>
      </c>
      <c r="M508">
        <f t="shared" si="33"/>
        <v>200</v>
      </c>
      <c r="N508">
        <v>16</v>
      </c>
      <c r="O508" t="s">
        <v>5666</v>
      </c>
      <c r="P508" t="s">
        <v>21</v>
      </c>
      <c r="Q508" t="s">
        <v>22</v>
      </c>
      <c r="R508" t="s">
        <v>21</v>
      </c>
      <c r="W508">
        <v>191</v>
      </c>
      <c r="X508">
        <v>74</v>
      </c>
      <c r="Y508">
        <v>0</v>
      </c>
      <c r="Z508">
        <v>0</v>
      </c>
    </row>
    <row r="509" spans="1:26" ht="15.95">
      <c r="A509" t="s">
        <v>839</v>
      </c>
      <c r="B509" t="s">
        <v>42</v>
      </c>
      <c r="C509" t="str">
        <f>VLOOKUP(B509, Positions!A$1:B$160, 2, FALSE)</f>
        <v>Midfielder</v>
      </c>
      <c r="D509" t="s">
        <v>246</v>
      </c>
      <c r="E509" t="s">
        <v>5664</v>
      </c>
      <c r="F509" t="s">
        <v>21</v>
      </c>
      <c r="G509" t="str">
        <f>VLOOKUP(E509, Tiers!M$1:P$134, 3, FALSE)</f>
        <v>ENG3</v>
      </c>
      <c r="H509">
        <f>VLOOKUP(G509, Tiers!B$1:C$134, 2, FALSE)</f>
        <v>4</v>
      </c>
      <c r="I509" s="26" t="s">
        <v>6191</v>
      </c>
      <c r="J509">
        <f t="shared" si="30"/>
        <v>10</v>
      </c>
      <c r="K509">
        <f t="shared" si="31"/>
        <v>1</v>
      </c>
      <c r="L509">
        <f t="shared" si="32"/>
        <v>6098</v>
      </c>
      <c r="M509">
        <f t="shared" si="33"/>
        <v>200</v>
      </c>
      <c r="N509">
        <v>16</v>
      </c>
      <c r="O509" t="s">
        <v>5666</v>
      </c>
      <c r="P509" t="s">
        <v>21</v>
      </c>
      <c r="Q509" t="s">
        <v>22</v>
      </c>
      <c r="R509" t="s">
        <v>21</v>
      </c>
      <c r="W509">
        <v>186</v>
      </c>
      <c r="X509">
        <v>79</v>
      </c>
      <c r="Y509">
        <v>0</v>
      </c>
      <c r="Z509">
        <v>0</v>
      </c>
    </row>
    <row r="510" spans="1:26" ht="15.95">
      <c r="A510" t="s">
        <v>840</v>
      </c>
      <c r="B510" t="s">
        <v>42</v>
      </c>
      <c r="C510" t="str">
        <f>VLOOKUP(B510, Positions!A$1:B$160, 2, FALSE)</f>
        <v>Midfielder</v>
      </c>
      <c r="D510" t="s">
        <v>671</v>
      </c>
      <c r="E510" t="s">
        <v>5664</v>
      </c>
      <c r="F510" t="s">
        <v>21</v>
      </c>
      <c r="G510" t="str">
        <f>VLOOKUP(E510, Tiers!M$1:P$134, 3, FALSE)</f>
        <v>ENG3</v>
      </c>
      <c r="H510">
        <f>VLOOKUP(G510, Tiers!B$1:C$134, 2, FALSE)</f>
        <v>4</v>
      </c>
      <c r="I510" s="26" t="s">
        <v>6192</v>
      </c>
      <c r="J510">
        <f t="shared" si="30"/>
        <v>10</v>
      </c>
      <c r="K510">
        <f t="shared" si="31"/>
        <v>1</v>
      </c>
      <c r="L510">
        <f t="shared" si="32"/>
        <v>6099</v>
      </c>
      <c r="M510">
        <f t="shared" si="33"/>
        <v>200</v>
      </c>
      <c r="N510">
        <v>16</v>
      </c>
      <c r="O510" t="s">
        <v>5666</v>
      </c>
      <c r="P510" t="s">
        <v>21</v>
      </c>
      <c r="Q510" t="s">
        <v>22</v>
      </c>
      <c r="R510" t="s">
        <v>21</v>
      </c>
      <c r="W510">
        <v>174</v>
      </c>
      <c r="X510">
        <v>62</v>
      </c>
      <c r="Y510">
        <v>0</v>
      </c>
      <c r="Z510">
        <v>0</v>
      </c>
    </row>
    <row r="511" spans="1:26" ht="15.95">
      <c r="A511" t="s">
        <v>841</v>
      </c>
      <c r="B511" t="s">
        <v>166</v>
      </c>
      <c r="C511" t="str">
        <f>VLOOKUP(B511, Positions!A$1:B$160, 2, FALSE)</f>
        <v>Goalkeeper</v>
      </c>
      <c r="D511" t="s">
        <v>225</v>
      </c>
      <c r="E511" t="s">
        <v>62</v>
      </c>
      <c r="F511" t="s">
        <v>21</v>
      </c>
      <c r="G511" t="str">
        <f>VLOOKUP(E511, Tiers!M$1:P$134, 3, FALSE)</f>
        <v>ENG1</v>
      </c>
      <c r="H511">
        <f>VLOOKUP(G511, Tiers!B$1:C$134, 2, FALSE)</f>
        <v>1</v>
      </c>
      <c r="I511" s="26" t="s">
        <v>6192</v>
      </c>
      <c r="J511">
        <f t="shared" si="30"/>
        <v>10</v>
      </c>
      <c r="K511">
        <f t="shared" si="31"/>
        <v>1</v>
      </c>
      <c r="L511">
        <f t="shared" si="32"/>
        <v>6099</v>
      </c>
      <c r="M511">
        <f t="shared" si="33"/>
        <v>200</v>
      </c>
      <c r="N511">
        <v>16</v>
      </c>
      <c r="O511" t="s">
        <v>5666</v>
      </c>
      <c r="P511" t="s">
        <v>21</v>
      </c>
      <c r="Q511" t="s">
        <v>22</v>
      </c>
      <c r="R511" t="s">
        <v>21</v>
      </c>
      <c r="W511">
        <v>178</v>
      </c>
      <c r="X511">
        <v>77</v>
      </c>
      <c r="Y511">
        <v>0</v>
      </c>
      <c r="Z511">
        <v>0</v>
      </c>
    </row>
    <row r="512" spans="1:26" ht="15.95">
      <c r="A512" t="s">
        <v>842</v>
      </c>
      <c r="B512" t="s">
        <v>843</v>
      </c>
      <c r="C512" t="str">
        <f>VLOOKUP(B512, Positions!A$1:B$160, 2, FALSE)</f>
        <v>Defender</v>
      </c>
      <c r="D512" t="s">
        <v>378</v>
      </c>
      <c r="E512" t="s">
        <v>5663</v>
      </c>
      <c r="F512" t="s">
        <v>21</v>
      </c>
      <c r="G512" t="str">
        <f>VLOOKUP(E512, Tiers!M$1:P$134, 3, FALSE)</f>
        <v>ENG4</v>
      </c>
      <c r="H512">
        <f>VLOOKUP(G512, Tiers!B$1:C$134, 2, FALSE)</f>
        <v>5</v>
      </c>
      <c r="I512" s="26" t="s">
        <v>6193</v>
      </c>
      <c r="J512">
        <f t="shared" si="30"/>
        <v>10</v>
      </c>
      <c r="K512">
        <f t="shared" si="31"/>
        <v>1</v>
      </c>
      <c r="L512">
        <f t="shared" si="32"/>
        <v>6100</v>
      </c>
      <c r="M512">
        <f t="shared" si="33"/>
        <v>200</v>
      </c>
      <c r="N512">
        <v>16</v>
      </c>
      <c r="O512" t="s">
        <v>5666</v>
      </c>
      <c r="P512" t="s">
        <v>21</v>
      </c>
      <c r="Q512" t="s">
        <v>22</v>
      </c>
      <c r="R512" t="s">
        <v>21</v>
      </c>
      <c r="W512">
        <v>171</v>
      </c>
      <c r="X512">
        <v>62</v>
      </c>
      <c r="Y512">
        <v>0</v>
      </c>
      <c r="Z512">
        <v>0</v>
      </c>
    </row>
    <row r="513" spans="1:26" ht="15.95">
      <c r="A513" t="s">
        <v>844</v>
      </c>
      <c r="B513" t="s">
        <v>42</v>
      </c>
      <c r="C513" t="str">
        <f>VLOOKUP(B513, Positions!A$1:B$160, 2, FALSE)</f>
        <v>Midfielder</v>
      </c>
      <c r="D513" t="s">
        <v>27</v>
      </c>
      <c r="E513" t="s">
        <v>5663</v>
      </c>
      <c r="F513" t="s">
        <v>21</v>
      </c>
      <c r="G513" t="str">
        <f>VLOOKUP(E513, Tiers!M$1:P$134, 3, FALSE)</f>
        <v>ENG4</v>
      </c>
      <c r="H513">
        <f>VLOOKUP(G513, Tiers!B$1:C$134, 2, FALSE)</f>
        <v>5</v>
      </c>
      <c r="I513" s="26" t="s">
        <v>6193</v>
      </c>
      <c r="J513">
        <f t="shared" si="30"/>
        <v>10</v>
      </c>
      <c r="K513">
        <f t="shared" si="31"/>
        <v>1</v>
      </c>
      <c r="L513">
        <f t="shared" si="32"/>
        <v>6100</v>
      </c>
      <c r="M513">
        <f t="shared" si="33"/>
        <v>200</v>
      </c>
      <c r="N513">
        <v>16</v>
      </c>
      <c r="O513" t="s">
        <v>5666</v>
      </c>
      <c r="P513" t="s">
        <v>21</v>
      </c>
      <c r="Q513" t="s">
        <v>22</v>
      </c>
      <c r="R513" t="s">
        <v>21</v>
      </c>
      <c r="W513">
        <v>173</v>
      </c>
      <c r="X513">
        <v>66</v>
      </c>
      <c r="Y513">
        <v>0</v>
      </c>
      <c r="Z513">
        <v>0</v>
      </c>
    </row>
    <row r="514" spans="1:26" ht="15.95">
      <c r="A514" t="s">
        <v>845</v>
      </c>
      <c r="B514" t="s">
        <v>16</v>
      </c>
      <c r="C514" t="str">
        <f>VLOOKUP(B514, Positions!A$1:B$160, 2, FALSE)</f>
        <v>Forward</v>
      </c>
      <c r="D514" t="s">
        <v>103</v>
      </c>
      <c r="E514" t="s">
        <v>5665</v>
      </c>
      <c r="F514" t="s">
        <v>21</v>
      </c>
      <c r="G514" t="str">
        <f>VLOOKUP(E514, Tiers!M$1:P$134, 3, FALSE)</f>
        <v>ENG2</v>
      </c>
      <c r="H514">
        <f>VLOOKUP(G514, Tiers!B$1:C$134, 2, FALSE)</f>
        <v>3</v>
      </c>
      <c r="I514" s="26" t="s">
        <v>6193</v>
      </c>
      <c r="J514">
        <f t="shared" si="30"/>
        <v>10</v>
      </c>
      <c r="K514">
        <f t="shared" si="31"/>
        <v>1</v>
      </c>
      <c r="L514">
        <f t="shared" si="32"/>
        <v>6100</v>
      </c>
      <c r="M514">
        <f t="shared" si="33"/>
        <v>200</v>
      </c>
      <c r="N514">
        <v>16</v>
      </c>
      <c r="O514" t="s">
        <v>5666</v>
      </c>
      <c r="P514" t="s">
        <v>21</v>
      </c>
      <c r="Q514" t="s">
        <v>22</v>
      </c>
      <c r="R514" t="s">
        <v>21</v>
      </c>
      <c r="W514">
        <v>168</v>
      </c>
      <c r="X514">
        <v>60</v>
      </c>
      <c r="Y514">
        <v>0</v>
      </c>
      <c r="Z514">
        <v>0</v>
      </c>
    </row>
    <row r="515" spans="1:26" ht="15.95">
      <c r="A515" t="s">
        <v>846</v>
      </c>
      <c r="B515" t="s">
        <v>278</v>
      </c>
      <c r="C515" t="str">
        <f>VLOOKUP(B515, Positions!A$1:B$160, 2, FALSE)</f>
        <v>Midfielder</v>
      </c>
      <c r="D515" t="s">
        <v>490</v>
      </c>
      <c r="E515" t="s">
        <v>62</v>
      </c>
      <c r="F515" t="s">
        <v>21</v>
      </c>
      <c r="G515" t="str">
        <f>VLOOKUP(E515, Tiers!M$1:P$134, 3, FALSE)</f>
        <v>ENG1</v>
      </c>
      <c r="H515">
        <f>VLOOKUP(G515, Tiers!B$1:C$134, 2, FALSE)</f>
        <v>1</v>
      </c>
      <c r="I515" s="26" t="s">
        <v>6193</v>
      </c>
      <c r="J515">
        <f t="shared" ref="J515:J578" si="34">MONTH(I515)</f>
        <v>10</v>
      </c>
      <c r="K515">
        <f t="shared" ref="K515:K578" si="35">IF(OR(MONTH(I515)=9, MONTH(I515)=10, MONTH(I515)=11), 1,
IF(OR(MONTH(I515)=12, MONTH(I515)=1, MONTH(I515)=2), 2,
IF(OR(MONTH(I515)=3, MONTH(I515)=4, MONTH(I515)=5), 3,
4)))</f>
        <v>1</v>
      </c>
      <c r="L515">
        <f t="shared" ref="L515:L578" si="36">DATEDIF(I515, DATE(2015, 7, 1), "d")</f>
        <v>6100</v>
      </c>
      <c r="M515">
        <f t="shared" ref="M515:M578" si="37">DATEDIF(I515, DATE(2015, 7, 1), "m")</f>
        <v>200</v>
      </c>
      <c r="N515">
        <v>16</v>
      </c>
      <c r="O515" t="s">
        <v>5666</v>
      </c>
      <c r="P515" t="s">
        <v>21</v>
      </c>
      <c r="Q515" t="s">
        <v>22</v>
      </c>
      <c r="R515" t="s">
        <v>21</v>
      </c>
      <c r="W515">
        <v>174</v>
      </c>
      <c r="X515">
        <v>66</v>
      </c>
      <c r="Y515">
        <v>0</v>
      </c>
      <c r="Z515">
        <v>0</v>
      </c>
    </row>
    <row r="516" spans="1:26" ht="15.95">
      <c r="A516" t="s">
        <v>847</v>
      </c>
      <c r="B516" t="s">
        <v>16</v>
      </c>
      <c r="C516" t="str">
        <f>VLOOKUP(B516, Positions!A$1:B$160, 2, FALSE)</f>
        <v>Forward</v>
      </c>
      <c r="D516" t="s">
        <v>290</v>
      </c>
      <c r="E516" t="s">
        <v>5665</v>
      </c>
      <c r="F516" t="s">
        <v>21</v>
      </c>
      <c r="G516" t="str">
        <f>VLOOKUP(E516, Tiers!M$1:P$134, 3, FALSE)</f>
        <v>ENG2</v>
      </c>
      <c r="H516">
        <f>VLOOKUP(G516, Tiers!B$1:C$134, 2, FALSE)</f>
        <v>3</v>
      </c>
      <c r="I516" s="26" t="s">
        <v>6193</v>
      </c>
      <c r="J516">
        <f t="shared" si="34"/>
        <v>10</v>
      </c>
      <c r="K516">
        <f t="shared" si="35"/>
        <v>1</v>
      </c>
      <c r="L516">
        <f t="shared" si="36"/>
        <v>6100</v>
      </c>
      <c r="M516">
        <f t="shared" si="37"/>
        <v>200</v>
      </c>
      <c r="N516">
        <v>16</v>
      </c>
      <c r="O516" t="s">
        <v>5666</v>
      </c>
      <c r="P516" t="s">
        <v>21</v>
      </c>
      <c r="Q516" t="s">
        <v>22</v>
      </c>
      <c r="R516" t="s">
        <v>21</v>
      </c>
      <c r="W516">
        <v>182</v>
      </c>
      <c r="X516">
        <v>68</v>
      </c>
      <c r="Y516">
        <v>0</v>
      </c>
      <c r="Z516">
        <v>0</v>
      </c>
    </row>
    <row r="517" spans="1:26" ht="15.95">
      <c r="A517" t="s">
        <v>848</v>
      </c>
      <c r="B517" t="s">
        <v>16</v>
      </c>
      <c r="C517" t="str">
        <f>VLOOKUP(B517, Positions!A$1:B$160, 2, FALSE)</f>
        <v>Forward</v>
      </c>
      <c r="D517" t="s">
        <v>162</v>
      </c>
      <c r="E517" t="s">
        <v>5663</v>
      </c>
      <c r="F517" t="s">
        <v>21</v>
      </c>
      <c r="G517" t="str">
        <f>VLOOKUP(E517, Tiers!M$1:P$134, 3, FALSE)</f>
        <v>ENG4</v>
      </c>
      <c r="H517">
        <f>VLOOKUP(G517, Tiers!B$1:C$134, 2, FALSE)</f>
        <v>5</v>
      </c>
      <c r="I517" s="26" t="s">
        <v>6194</v>
      </c>
      <c r="J517">
        <f t="shared" si="34"/>
        <v>10</v>
      </c>
      <c r="K517">
        <f t="shared" si="35"/>
        <v>1</v>
      </c>
      <c r="L517">
        <f t="shared" si="36"/>
        <v>6101</v>
      </c>
      <c r="M517">
        <f t="shared" si="37"/>
        <v>200</v>
      </c>
      <c r="N517">
        <v>16</v>
      </c>
      <c r="O517" t="s">
        <v>5666</v>
      </c>
      <c r="P517" t="s">
        <v>21</v>
      </c>
      <c r="Q517" t="s">
        <v>22</v>
      </c>
      <c r="R517" t="s">
        <v>21</v>
      </c>
      <c r="W517">
        <v>183</v>
      </c>
      <c r="X517">
        <v>71</v>
      </c>
      <c r="Y517">
        <v>0</v>
      </c>
      <c r="Z517">
        <v>0</v>
      </c>
    </row>
    <row r="518" spans="1:26" ht="15.95">
      <c r="A518" t="s">
        <v>849</v>
      </c>
      <c r="B518" t="s">
        <v>16</v>
      </c>
      <c r="C518" t="str">
        <f>VLOOKUP(B518, Positions!A$1:B$160, 2, FALSE)</f>
        <v>Forward</v>
      </c>
      <c r="D518" t="s">
        <v>93</v>
      </c>
      <c r="E518" t="s">
        <v>5664</v>
      </c>
      <c r="F518" t="s">
        <v>21</v>
      </c>
      <c r="G518" t="str">
        <f>VLOOKUP(E518, Tiers!M$1:P$134, 3, FALSE)</f>
        <v>ENG3</v>
      </c>
      <c r="H518">
        <f>VLOOKUP(G518, Tiers!B$1:C$134, 2, FALSE)</f>
        <v>4</v>
      </c>
      <c r="I518" s="26" t="s">
        <v>6194</v>
      </c>
      <c r="J518">
        <f t="shared" si="34"/>
        <v>10</v>
      </c>
      <c r="K518">
        <f t="shared" si="35"/>
        <v>1</v>
      </c>
      <c r="L518">
        <f t="shared" si="36"/>
        <v>6101</v>
      </c>
      <c r="M518">
        <f t="shared" si="37"/>
        <v>200</v>
      </c>
      <c r="N518">
        <v>16</v>
      </c>
      <c r="O518" t="s">
        <v>5666</v>
      </c>
      <c r="P518" t="s">
        <v>21</v>
      </c>
      <c r="Q518" t="s">
        <v>22</v>
      </c>
      <c r="R518" t="s">
        <v>21</v>
      </c>
      <c r="W518">
        <v>174</v>
      </c>
      <c r="X518">
        <v>66</v>
      </c>
      <c r="Y518">
        <v>0</v>
      </c>
      <c r="Z518">
        <v>0</v>
      </c>
    </row>
    <row r="519" spans="1:26" ht="15.95">
      <c r="A519" t="s">
        <v>850</v>
      </c>
      <c r="B519" t="s">
        <v>81</v>
      </c>
      <c r="C519" t="str">
        <f>VLOOKUP(B519, Positions!A$1:B$160, 2, FALSE)</f>
        <v>Defender</v>
      </c>
      <c r="D519" t="s">
        <v>263</v>
      </c>
      <c r="E519" t="s">
        <v>5665</v>
      </c>
      <c r="F519" t="s">
        <v>21</v>
      </c>
      <c r="G519" t="str">
        <f>VLOOKUP(E519, Tiers!M$1:P$134, 3, FALSE)</f>
        <v>ENG2</v>
      </c>
      <c r="H519">
        <f>VLOOKUP(G519, Tiers!B$1:C$134, 2, FALSE)</f>
        <v>3</v>
      </c>
      <c r="I519" s="26" t="s">
        <v>6194</v>
      </c>
      <c r="J519">
        <f t="shared" si="34"/>
        <v>10</v>
      </c>
      <c r="K519">
        <f t="shared" si="35"/>
        <v>1</v>
      </c>
      <c r="L519">
        <f t="shared" si="36"/>
        <v>6101</v>
      </c>
      <c r="M519">
        <f t="shared" si="37"/>
        <v>200</v>
      </c>
      <c r="N519">
        <v>16</v>
      </c>
      <c r="O519" t="s">
        <v>5666</v>
      </c>
      <c r="P519" t="s">
        <v>21</v>
      </c>
      <c r="Q519" t="s">
        <v>22</v>
      </c>
      <c r="R519" t="s">
        <v>21</v>
      </c>
      <c r="W519">
        <v>188</v>
      </c>
      <c r="X519">
        <v>76</v>
      </c>
      <c r="Y519">
        <v>0</v>
      </c>
      <c r="Z519">
        <v>0</v>
      </c>
    </row>
    <row r="520" spans="1:26" ht="15.95">
      <c r="A520" t="s">
        <v>851</v>
      </c>
      <c r="B520" t="s">
        <v>16</v>
      </c>
      <c r="C520" t="str">
        <f>VLOOKUP(B520, Positions!A$1:B$160, 2, FALSE)</f>
        <v>Forward</v>
      </c>
      <c r="D520" t="s">
        <v>370</v>
      </c>
      <c r="E520" t="s">
        <v>5663</v>
      </c>
      <c r="F520" t="s">
        <v>21</v>
      </c>
      <c r="G520" t="str">
        <f>VLOOKUP(E520, Tiers!M$1:P$134, 3, FALSE)</f>
        <v>ENG4</v>
      </c>
      <c r="H520">
        <f>VLOOKUP(G520, Tiers!B$1:C$134, 2, FALSE)</f>
        <v>5</v>
      </c>
      <c r="I520" s="26" t="s">
        <v>6195</v>
      </c>
      <c r="J520">
        <f t="shared" si="34"/>
        <v>10</v>
      </c>
      <c r="K520">
        <f t="shared" si="35"/>
        <v>1</v>
      </c>
      <c r="L520">
        <f t="shared" si="36"/>
        <v>6102</v>
      </c>
      <c r="M520">
        <f t="shared" si="37"/>
        <v>200</v>
      </c>
      <c r="N520">
        <v>16</v>
      </c>
      <c r="O520" t="s">
        <v>5666</v>
      </c>
      <c r="P520" t="s">
        <v>21</v>
      </c>
      <c r="Q520" t="s">
        <v>22</v>
      </c>
      <c r="R520" t="s">
        <v>21</v>
      </c>
      <c r="W520">
        <v>181</v>
      </c>
      <c r="X520">
        <v>69</v>
      </c>
      <c r="Y520">
        <v>0</v>
      </c>
      <c r="Z520">
        <v>0</v>
      </c>
    </row>
    <row r="521" spans="1:26" ht="15.95">
      <c r="A521" t="s">
        <v>852</v>
      </c>
      <c r="B521" t="s">
        <v>16</v>
      </c>
      <c r="C521" t="str">
        <f>VLOOKUP(B521, Positions!A$1:B$160, 2, FALSE)</f>
        <v>Forward</v>
      </c>
      <c r="D521" t="s">
        <v>17</v>
      </c>
      <c r="E521" t="s">
        <v>5663</v>
      </c>
      <c r="F521" t="s">
        <v>21</v>
      </c>
      <c r="G521" t="str">
        <f>VLOOKUP(E521, Tiers!M$1:P$134, 3, FALSE)</f>
        <v>ENG4</v>
      </c>
      <c r="H521">
        <f>VLOOKUP(G521, Tiers!B$1:C$134, 2, FALSE)</f>
        <v>5</v>
      </c>
      <c r="I521" s="26" t="s">
        <v>6195</v>
      </c>
      <c r="J521">
        <f t="shared" si="34"/>
        <v>10</v>
      </c>
      <c r="K521">
        <f t="shared" si="35"/>
        <v>1</v>
      </c>
      <c r="L521">
        <f t="shared" si="36"/>
        <v>6102</v>
      </c>
      <c r="M521">
        <f t="shared" si="37"/>
        <v>200</v>
      </c>
      <c r="N521">
        <v>16</v>
      </c>
      <c r="O521" t="s">
        <v>5666</v>
      </c>
      <c r="P521" t="s">
        <v>21</v>
      </c>
      <c r="Q521" t="s">
        <v>22</v>
      </c>
      <c r="R521" t="s">
        <v>21</v>
      </c>
      <c r="W521">
        <v>183</v>
      </c>
      <c r="X521">
        <v>79</v>
      </c>
      <c r="Y521">
        <v>0</v>
      </c>
      <c r="Z521">
        <v>0</v>
      </c>
    </row>
    <row r="522" spans="1:26" ht="15.95">
      <c r="A522" t="s">
        <v>853</v>
      </c>
      <c r="B522" t="s">
        <v>81</v>
      </c>
      <c r="C522" t="str">
        <f>VLOOKUP(B522, Positions!A$1:B$160, 2, FALSE)</f>
        <v>Defender</v>
      </c>
      <c r="D522" t="s">
        <v>579</v>
      </c>
      <c r="E522" t="s">
        <v>5665</v>
      </c>
      <c r="F522" t="s">
        <v>21</v>
      </c>
      <c r="G522" t="str">
        <f>VLOOKUP(E522, Tiers!M$1:P$134, 3, FALSE)</f>
        <v>ENG2</v>
      </c>
      <c r="H522">
        <f>VLOOKUP(G522, Tiers!B$1:C$134, 2, FALSE)</f>
        <v>3</v>
      </c>
      <c r="I522" s="26" t="s">
        <v>6195</v>
      </c>
      <c r="J522">
        <f t="shared" si="34"/>
        <v>10</v>
      </c>
      <c r="K522">
        <f t="shared" si="35"/>
        <v>1</v>
      </c>
      <c r="L522">
        <f t="shared" si="36"/>
        <v>6102</v>
      </c>
      <c r="M522">
        <f t="shared" si="37"/>
        <v>200</v>
      </c>
      <c r="N522">
        <v>16</v>
      </c>
      <c r="O522" t="s">
        <v>163</v>
      </c>
      <c r="P522" t="s">
        <v>21</v>
      </c>
      <c r="Q522" t="s">
        <v>22</v>
      </c>
      <c r="R522" t="s">
        <v>21</v>
      </c>
      <c r="S522" t="s">
        <v>319</v>
      </c>
      <c r="W522">
        <v>185</v>
      </c>
      <c r="X522">
        <v>70</v>
      </c>
      <c r="Y522">
        <v>0</v>
      </c>
      <c r="Z522">
        <v>0</v>
      </c>
    </row>
    <row r="523" spans="1:26" ht="15.95">
      <c r="A523" t="s">
        <v>854</v>
      </c>
      <c r="B523" t="s">
        <v>81</v>
      </c>
      <c r="C523" t="str">
        <f>VLOOKUP(B523, Positions!A$1:B$160, 2, FALSE)</f>
        <v>Defender</v>
      </c>
      <c r="D523" t="s">
        <v>112</v>
      </c>
      <c r="E523" t="s">
        <v>5664</v>
      </c>
      <c r="F523" t="s">
        <v>21</v>
      </c>
      <c r="G523" t="str">
        <f>VLOOKUP(E523, Tiers!M$1:P$134, 3, FALSE)</f>
        <v>ENG3</v>
      </c>
      <c r="H523">
        <f>VLOOKUP(G523, Tiers!B$1:C$134, 2, FALSE)</f>
        <v>4</v>
      </c>
      <c r="I523" s="26" t="s">
        <v>6196</v>
      </c>
      <c r="J523">
        <f t="shared" si="34"/>
        <v>10</v>
      </c>
      <c r="K523">
        <f t="shared" si="35"/>
        <v>1</v>
      </c>
      <c r="L523">
        <f t="shared" si="36"/>
        <v>6103</v>
      </c>
      <c r="M523">
        <f t="shared" si="37"/>
        <v>200</v>
      </c>
      <c r="N523">
        <v>16</v>
      </c>
      <c r="O523" t="s">
        <v>5666</v>
      </c>
      <c r="P523" t="s">
        <v>21</v>
      </c>
      <c r="Q523" t="s">
        <v>22</v>
      </c>
      <c r="R523" t="s">
        <v>21</v>
      </c>
      <c r="W523">
        <v>179</v>
      </c>
      <c r="X523">
        <v>70</v>
      </c>
      <c r="Y523">
        <v>0</v>
      </c>
      <c r="Z523">
        <v>0</v>
      </c>
    </row>
    <row r="524" spans="1:26" ht="15.95">
      <c r="A524" t="s">
        <v>855</v>
      </c>
      <c r="B524" t="s">
        <v>111</v>
      </c>
      <c r="C524" t="str">
        <f>VLOOKUP(B524, Positions!A$1:B$160, 2, FALSE)</f>
        <v>Forward</v>
      </c>
      <c r="D524" t="s">
        <v>207</v>
      </c>
      <c r="E524" t="s">
        <v>5663</v>
      </c>
      <c r="F524" t="s">
        <v>21</v>
      </c>
      <c r="G524" t="str">
        <f>VLOOKUP(E524, Tiers!M$1:P$134, 3, FALSE)</f>
        <v>ENG4</v>
      </c>
      <c r="H524">
        <f>VLOOKUP(G524, Tiers!B$1:C$134, 2, FALSE)</f>
        <v>5</v>
      </c>
      <c r="I524" s="26" t="s">
        <v>6196</v>
      </c>
      <c r="J524">
        <f t="shared" si="34"/>
        <v>10</v>
      </c>
      <c r="K524">
        <f t="shared" si="35"/>
        <v>1</v>
      </c>
      <c r="L524">
        <f t="shared" si="36"/>
        <v>6103</v>
      </c>
      <c r="M524">
        <f t="shared" si="37"/>
        <v>200</v>
      </c>
      <c r="N524">
        <v>16</v>
      </c>
      <c r="O524" t="s">
        <v>74</v>
      </c>
      <c r="P524" t="s">
        <v>21</v>
      </c>
      <c r="Q524" t="s">
        <v>22</v>
      </c>
      <c r="R524" t="s">
        <v>21</v>
      </c>
      <c r="W524">
        <v>178</v>
      </c>
      <c r="X524">
        <v>64</v>
      </c>
      <c r="Y524">
        <v>0</v>
      </c>
      <c r="Z524">
        <v>0</v>
      </c>
    </row>
    <row r="525" spans="1:26" ht="15.95">
      <c r="A525" t="s">
        <v>856</v>
      </c>
      <c r="B525" t="s">
        <v>857</v>
      </c>
      <c r="C525" t="str">
        <f>VLOOKUP(B525, Positions!A$1:B$160, 2, FALSE)</f>
        <v>Defender</v>
      </c>
      <c r="D525" t="s">
        <v>182</v>
      </c>
      <c r="E525" t="s">
        <v>62</v>
      </c>
      <c r="F525" t="s">
        <v>21</v>
      </c>
      <c r="G525" t="str">
        <f>VLOOKUP(E525, Tiers!M$1:P$134, 3, FALSE)</f>
        <v>ENG1</v>
      </c>
      <c r="H525">
        <f>VLOOKUP(G525, Tiers!B$1:C$134, 2, FALSE)</f>
        <v>1</v>
      </c>
      <c r="I525" s="26" t="s">
        <v>6196</v>
      </c>
      <c r="J525">
        <f t="shared" si="34"/>
        <v>10</v>
      </c>
      <c r="K525">
        <f t="shared" si="35"/>
        <v>1</v>
      </c>
      <c r="L525">
        <f t="shared" si="36"/>
        <v>6103</v>
      </c>
      <c r="M525">
        <f t="shared" si="37"/>
        <v>200</v>
      </c>
      <c r="N525">
        <v>16</v>
      </c>
      <c r="O525" t="s">
        <v>113</v>
      </c>
      <c r="P525" t="s">
        <v>21</v>
      </c>
      <c r="Q525" t="s">
        <v>22</v>
      </c>
      <c r="R525" t="s">
        <v>21</v>
      </c>
      <c r="W525">
        <v>181</v>
      </c>
      <c r="X525">
        <v>73</v>
      </c>
      <c r="Y525">
        <v>0</v>
      </c>
      <c r="Z525">
        <v>0</v>
      </c>
    </row>
    <row r="526" spans="1:26" ht="15.95">
      <c r="A526" t="s">
        <v>858</v>
      </c>
      <c r="B526" t="s">
        <v>16</v>
      </c>
      <c r="C526" t="str">
        <f>VLOOKUP(B526, Positions!A$1:B$160, 2, FALSE)</f>
        <v>Forward</v>
      </c>
      <c r="D526" t="s">
        <v>43</v>
      </c>
      <c r="E526" t="s">
        <v>5664</v>
      </c>
      <c r="F526" t="s">
        <v>21</v>
      </c>
      <c r="G526" t="str">
        <f>VLOOKUP(E526, Tiers!M$1:P$134, 3, FALSE)</f>
        <v>ENG3</v>
      </c>
      <c r="H526">
        <f>VLOOKUP(G526, Tiers!B$1:C$134, 2, FALSE)</f>
        <v>4</v>
      </c>
      <c r="I526" s="26" t="s">
        <v>6196</v>
      </c>
      <c r="J526">
        <f t="shared" si="34"/>
        <v>10</v>
      </c>
      <c r="K526">
        <f t="shared" si="35"/>
        <v>1</v>
      </c>
      <c r="L526">
        <f t="shared" si="36"/>
        <v>6103</v>
      </c>
      <c r="M526">
        <f t="shared" si="37"/>
        <v>200</v>
      </c>
      <c r="N526">
        <v>16</v>
      </c>
      <c r="O526" t="s">
        <v>5666</v>
      </c>
      <c r="P526" t="s">
        <v>21</v>
      </c>
      <c r="Q526" t="s">
        <v>22</v>
      </c>
      <c r="R526" t="s">
        <v>21</v>
      </c>
      <c r="W526">
        <v>181</v>
      </c>
      <c r="X526">
        <v>68</v>
      </c>
      <c r="Y526">
        <v>0</v>
      </c>
      <c r="Z526">
        <v>0</v>
      </c>
    </row>
    <row r="527" spans="1:26" ht="15.95">
      <c r="A527" t="s">
        <v>859</v>
      </c>
      <c r="B527" t="s">
        <v>843</v>
      </c>
      <c r="C527" t="str">
        <f>VLOOKUP(B527, Positions!A$1:B$160, 2, FALSE)</f>
        <v>Defender</v>
      </c>
      <c r="D527" t="s">
        <v>221</v>
      </c>
      <c r="E527" t="s">
        <v>5664</v>
      </c>
      <c r="F527" t="s">
        <v>21</v>
      </c>
      <c r="G527" t="str">
        <f>VLOOKUP(E527, Tiers!M$1:P$134, 3, FALSE)</f>
        <v>ENG3</v>
      </c>
      <c r="H527">
        <f>VLOOKUP(G527, Tiers!B$1:C$134, 2, FALSE)</f>
        <v>4</v>
      </c>
      <c r="I527" s="26" t="s">
        <v>6196</v>
      </c>
      <c r="J527">
        <f t="shared" si="34"/>
        <v>10</v>
      </c>
      <c r="K527">
        <f t="shared" si="35"/>
        <v>1</v>
      </c>
      <c r="L527">
        <f t="shared" si="36"/>
        <v>6103</v>
      </c>
      <c r="M527">
        <f t="shared" si="37"/>
        <v>200</v>
      </c>
      <c r="N527">
        <v>16</v>
      </c>
      <c r="O527" t="s">
        <v>5666</v>
      </c>
      <c r="P527" t="s">
        <v>21</v>
      </c>
      <c r="Q527" t="s">
        <v>22</v>
      </c>
      <c r="R527" t="s">
        <v>21</v>
      </c>
      <c r="W527">
        <v>181</v>
      </c>
      <c r="X527">
        <v>69</v>
      </c>
      <c r="Y527">
        <v>0</v>
      </c>
      <c r="Z527">
        <v>0</v>
      </c>
    </row>
    <row r="528" spans="1:26" ht="15.95">
      <c r="A528" t="s">
        <v>860</v>
      </c>
      <c r="B528" t="s">
        <v>36</v>
      </c>
      <c r="C528" t="str">
        <f>VLOOKUP(B528, Positions!A$1:B$160, 2, FALSE)</f>
        <v>Midfielder</v>
      </c>
      <c r="D528" t="s">
        <v>142</v>
      </c>
      <c r="E528" t="s">
        <v>5663</v>
      </c>
      <c r="F528" t="s">
        <v>21</v>
      </c>
      <c r="G528" t="str">
        <f>VLOOKUP(E528, Tiers!M$1:P$134, 3, FALSE)</f>
        <v>ENG4</v>
      </c>
      <c r="H528">
        <f>VLOOKUP(G528, Tiers!B$1:C$134, 2, FALSE)</f>
        <v>5</v>
      </c>
      <c r="I528" s="26" t="s">
        <v>6197</v>
      </c>
      <c r="J528">
        <f t="shared" si="34"/>
        <v>10</v>
      </c>
      <c r="K528">
        <f t="shared" si="35"/>
        <v>1</v>
      </c>
      <c r="L528">
        <f t="shared" si="36"/>
        <v>6104</v>
      </c>
      <c r="M528">
        <f t="shared" si="37"/>
        <v>200</v>
      </c>
      <c r="N528">
        <v>16</v>
      </c>
      <c r="O528" t="s">
        <v>861</v>
      </c>
      <c r="P528" t="s">
        <v>21</v>
      </c>
      <c r="Q528" t="s">
        <v>22</v>
      </c>
      <c r="R528" t="s">
        <v>21</v>
      </c>
      <c r="W528">
        <v>179</v>
      </c>
      <c r="X528">
        <v>70</v>
      </c>
      <c r="Y528">
        <v>0</v>
      </c>
      <c r="Z528">
        <v>0</v>
      </c>
    </row>
    <row r="529" spans="1:26" ht="15.95">
      <c r="A529" t="s">
        <v>862</v>
      </c>
      <c r="B529" t="s">
        <v>31</v>
      </c>
      <c r="C529" t="str">
        <f>VLOOKUP(B529, Positions!A$1:B$160, 2, FALSE)</f>
        <v>Defender</v>
      </c>
      <c r="D529" t="s">
        <v>132</v>
      </c>
      <c r="E529" t="s">
        <v>5664</v>
      </c>
      <c r="F529" t="s">
        <v>21</v>
      </c>
      <c r="G529" t="str">
        <f>VLOOKUP(E529, Tiers!M$1:P$134, 3, FALSE)</f>
        <v>ENG3</v>
      </c>
      <c r="H529">
        <f>VLOOKUP(G529, Tiers!B$1:C$134, 2, FALSE)</f>
        <v>4</v>
      </c>
      <c r="I529" s="26" t="s">
        <v>6197</v>
      </c>
      <c r="J529">
        <f t="shared" si="34"/>
        <v>10</v>
      </c>
      <c r="K529">
        <f t="shared" si="35"/>
        <v>1</v>
      </c>
      <c r="L529">
        <f t="shared" si="36"/>
        <v>6104</v>
      </c>
      <c r="M529">
        <f t="shared" si="37"/>
        <v>200</v>
      </c>
      <c r="N529">
        <v>16</v>
      </c>
      <c r="O529" t="s">
        <v>5666</v>
      </c>
      <c r="P529" t="s">
        <v>21</v>
      </c>
      <c r="Q529" t="s">
        <v>22</v>
      </c>
      <c r="R529" t="s">
        <v>21</v>
      </c>
      <c r="W529">
        <v>178</v>
      </c>
      <c r="X529">
        <v>68</v>
      </c>
      <c r="Y529">
        <v>0</v>
      </c>
      <c r="Z529">
        <v>0</v>
      </c>
    </row>
    <row r="530" spans="1:26" ht="15.95">
      <c r="A530" t="s">
        <v>863</v>
      </c>
      <c r="B530" t="s">
        <v>42</v>
      </c>
      <c r="C530" t="str">
        <f>VLOOKUP(B530, Positions!A$1:B$160, 2, FALSE)</f>
        <v>Midfielder</v>
      </c>
      <c r="D530" t="s">
        <v>252</v>
      </c>
      <c r="E530" t="s">
        <v>5665</v>
      </c>
      <c r="F530" t="s">
        <v>21</v>
      </c>
      <c r="G530" t="str">
        <f>VLOOKUP(E530, Tiers!M$1:P$134, 3, FALSE)</f>
        <v>ENG2</v>
      </c>
      <c r="H530">
        <f>VLOOKUP(G530, Tiers!B$1:C$134, 2, FALSE)</f>
        <v>3</v>
      </c>
      <c r="I530" s="26" t="s">
        <v>6197</v>
      </c>
      <c r="J530">
        <f t="shared" si="34"/>
        <v>10</v>
      </c>
      <c r="K530">
        <f t="shared" si="35"/>
        <v>1</v>
      </c>
      <c r="L530">
        <f t="shared" si="36"/>
        <v>6104</v>
      </c>
      <c r="M530">
        <f t="shared" si="37"/>
        <v>200</v>
      </c>
      <c r="N530">
        <v>16</v>
      </c>
      <c r="O530" t="s">
        <v>56</v>
      </c>
      <c r="P530" t="s">
        <v>21</v>
      </c>
      <c r="Q530" t="s">
        <v>22</v>
      </c>
      <c r="R530" t="s">
        <v>21</v>
      </c>
      <c r="W530">
        <v>176</v>
      </c>
      <c r="X530">
        <v>65</v>
      </c>
      <c r="Y530">
        <v>0</v>
      </c>
      <c r="Z530">
        <v>0</v>
      </c>
    </row>
    <row r="531" spans="1:26" ht="15.95">
      <c r="A531" t="s">
        <v>864</v>
      </c>
      <c r="B531" t="s">
        <v>360</v>
      </c>
      <c r="C531" t="str">
        <f>VLOOKUP(B531, Positions!A$1:B$160, 2, FALSE)</f>
        <v>Defender</v>
      </c>
      <c r="D531" t="s">
        <v>395</v>
      </c>
      <c r="E531" t="s">
        <v>5665</v>
      </c>
      <c r="F531" t="s">
        <v>21</v>
      </c>
      <c r="G531" t="str">
        <f>VLOOKUP(E531, Tiers!M$1:P$134, 3, FALSE)</f>
        <v>ENG2</v>
      </c>
      <c r="H531">
        <f>VLOOKUP(G531, Tiers!B$1:C$134, 2, FALSE)</f>
        <v>3</v>
      </c>
      <c r="I531" s="26" t="s">
        <v>6197</v>
      </c>
      <c r="J531">
        <f t="shared" si="34"/>
        <v>10</v>
      </c>
      <c r="K531">
        <f t="shared" si="35"/>
        <v>1</v>
      </c>
      <c r="L531">
        <f t="shared" si="36"/>
        <v>6104</v>
      </c>
      <c r="M531">
        <f t="shared" si="37"/>
        <v>200</v>
      </c>
      <c r="N531">
        <v>16</v>
      </c>
      <c r="O531" t="s">
        <v>74</v>
      </c>
      <c r="P531" t="s">
        <v>21</v>
      </c>
      <c r="Q531" t="s">
        <v>22</v>
      </c>
      <c r="R531" t="s">
        <v>21</v>
      </c>
      <c r="S531" t="s">
        <v>239</v>
      </c>
      <c r="W531">
        <v>177</v>
      </c>
      <c r="X531">
        <v>67</v>
      </c>
      <c r="Y531">
        <v>0</v>
      </c>
      <c r="Z531">
        <v>0</v>
      </c>
    </row>
    <row r="532" spans="1:26" ht="15.95">
      <c r="A532" t="s">
        <v>865</v>
      </c>
      <c r="B532" t="s">
        <v>166</v>
      </c>
      <c r="C532" t="str">
        <f>VLOOKUP(B532, Positions!A$1:B$160, 2, FALSE)</f>
        <v>Goalkeeper</v>
      </c>
      <c r="D532" t="s">
        <v>200</v>
      </c>
      <c r="E532" t="s">
        <v>5664</v>
      </c>
      <c r="F532" t="s">
        <v>21</v>
      </c>
      <c r="G532" t="str">
        <f>VLOOKUP(E532, Tiers!M$1:P$134, 3, FALSE)</f>
        <v>ENG3</v>
      </c>
      <c r="H532">
        <f>VLOOKUP(G532, Tiers!B$1:C$134, 2, FALSE)</f>
        <v>4</v>
      </c>
      <c r="I532" s="26" t="s">
        <v>6197</v>
      </c>
      <c r="J532">
        <f t="shared" si="34"/>
        <v>10</v>
      </c>
      <c r="K532">
        <f t="shared" si="35"/>
        <v>1</v>
      </c>
      <c r="L532">
        <f t="shared" si="36"/>
        <v>6104</v>
      </c>
      <c r="M532">
        <f t="shared" si="37"/>
        <v>200</v>
      </c>
      <c r="N532">
        <v>16</v>
      </c>
      <c r="O532" t="s">
        <v>5790</v>
      </c>
      <c r="P532" t="s">
        <v>21</v>
      </c>
      <c r="Q532" t="s">
        <v>22</v>
      </c>
      <c r="R532" t="s">
        <v>21</v>
      </c>
      <c r="W532">
        <v>183</v>
      </c>
      <c r="X532">
        <v>74</v>
      </c>
      <c r="Y532">
        <v>0</v>
      </c>
      <c r="Z532">
        <v>0</v>
      </c>
    </row>
    <row r="533" spans="1:26" ht="15.95">
      <c r="A533" t="s">
        <v>866</v>
      </c>
      <c r="B533" t="s">
        <v>645</v>
      </c>
      <c r="C533" t="str">
        <f>VLOOKUP(B533, Positions!A$1:B$160, 2, FALSE)</f>
        <v>Defender</v>
      </c>
      <c r="D533" t="s">
        <v>157</v>
      </c>
      <c r="E533" t="s">
        <v>5665</v>
      </c>
      <c r="F533" t="s">
        <v>21</v>
      </c>
      <c r="G533" t="str">
        <f>VLOOKUP(E533, Tiers!M$1:P$134, 3, FALSE)</f>
        <v>ENG2</v>
      </c>
      <c r="H533">
        <f>VLOOKUP(G533, Tiers!B$1:C$134, 2, FALSE)</f>
        <v>3</v>
      </c>
      <c r="I533" s="26" t="s">
        <v>6198</v>
      </c>
      <c r="J533">
        <f t="shared" si="34"/>
        <v>10</v>
      </c>
      <c r="K533">
        <f t="shared" si="35"/>
        <v>1</v>
      </c>
      <c r="L533">
        <f t="shared" si="36"/>
        <v>6105</v>
      </c>
      <c r="M533">
        <f t="shared" si="37"/>
        <v>200</v>
      </c>
      <c r="N533">
        <v>16</v>
      </c>
      <c r="O533" t="s">
        <v>5666</v>
      </c>
      <c r="P533" t="s">
        <v>21</v>
      </c>
      <c r="Q533" t="s">
        <v>22</v>
      </c>
      <c r="R533" t="s">
        <v>21</v>
      </c>
      <c r="W533">
        <v>184</v>
      </c>
      <c r="X533">
        <v>71</v>
      </c>
      <c r="Y533">
        <v>0</v>
      </c>
      <c r="Z533">
        <v>0</v>
      </c>
    </row>
    <row r="534" spans="1:26" ht="15.95">
      <c r="A534" t="s">
        <v>867</v>
      </c>
      <c r="B534" t="s">
        <v>31</v>
      </c>
      <c r="C534" t="str">
        <f>VLOOKUP(B534, Positions!A$1:B$160, 2, FALSE)</f>
        <v>Defender</v>
      </c>
      <c r="D534" t="s">
        <v>141</v>
      </c>
      <c r="E534" t="s">
        <v>62</v>
      </c>
      <c r="F534" t="s">
        <v>21</v>
      </c>
      <c r="G534" t="str">
        <f>VLOOKUP(E534, Tiers!M$1:P$134, 3, FALSE)</f>
        <v>ENG1</v>
      </c>
      <c r="H534">
        <f>VLOOKUP(G534, Tiers!B$1:C$134, 2, FALSE)</f>
        <v>1</v>
      </c>
      <c r="I534" s="26" t="s">
        <v>6198</v>
      </c>
      <c r="J534">
        <f t="shared" si="34"/>
        <v>10</v>
      </c>
      <c r="K534">
        <f t="shared" si="35"/>
        <v>1</v>
      </c>
      <c r="L534">
        <f t="shared" si="36"/>
        <v>6105</v>
      </c>
      <c r="M534">
        <f t="shared" si="37"/>
        <v>200</v>
      </c>
      <c r="N534">
        <v>16</v>
      </c>
      <c r="O534" t="s">
        <v>868</v>
      </c>
      <c r="P534" t="s">
        <v>21</v>
      </c>
      <c r="Q534" t="s">
        <v>22</v>
      </c>
      <c r="R534" t="s">
        <v>21</v>
      </c>
      <c r="W534">
        <v>184</v>
      </c>
      <c r="X534">
        <v>75</v>
      </c>
      <c r="Y534">
        <v>0</v>
      </c>
      <c r="Z534">
        <v>0</v>
      </c>
    </row>
    <row r="535" spans="1:26" ht="15.95">
      <c r="A535" t="s">
        <v>869</v>
      </c>
      <c r="B535" t="s">
        <v>72</v>
      </c>
      <c r="C535" t="str">
        <f>VLOOKUP(B535, Positions!A$1:B$160, 2, FALSE)</f>
        <v>Defender</v>
      </c>
      <c r="D535" t="s">
        <v>579</v>
      </c>
      <c r="E535" t="s">
        <v>5665</v>
      </c>
      <c r="F535" t="s">
        <v>21</v>
      </c>
      <c r="G535" t="str">
        <f>VLOOKUP(E535, Tiers!M$1:P$134, 3, FALSE)</f>
        <v>ENG2</v>
      </c>
      <c r="H535">
        <f>VLOOKUP(G535, Tiers!B$1:C$134, 2, FALSE)</f>
        <v>3</v>
      </c>
      <c r="I535" s="26" t="s">
        <v>6198</v>
      </c>
      <c r="J535">
        <f t="shared" si="34"/>
        <v>10</v>
      </c>
      <c r="K535">
        <f t="shared" si="35"/>
        <v>1</v>
      </c>
      <c r="L535">
        <f t="shared" si="36"/>
        <v>6105</v>
      </c>
      <c r="M535">
        <f t="shared" si="37"/>
        <v>200</v>
      </c>
      <c r="N535">
        <v>16</v>
      </c>
      <c r="O535" t="s">
        <v>163</v>
      </c>
      <c r="P535" t="s">
        <v>21</v>
      </c>
      <c r="Q535" t="s">
        <v>22</v>
      </c>
      <c r="R535" t="s">
        <v>21</v>
      </c>
      <c r="S535" t="s">
        <v>870</v>
      </c>
      <c r="W535">
        <v>170</v>
      </c>
      <c r="X535">
        <v>65</v>
      </c>
      <c r="Y535">
        <v>0</v>
      </c>
      <c r="Z535">
        <v>0</v>
      </c>
    </row>
    <row r="536" spans="1:26" ht="15.95">
      <c r="A536" t="s">
        <v>871</v>
      </c>
      <c r="B536" t="s">
        <v>31</v>
      </c>
      <c r="C536" t="str">
        <f>VLOOKUP(B536, Positions!A$1:B$160, 2, FALSE)</f>
        <v>Defender</v>
      </c>
      <c r="D536" t="s">
        <v>490</v>
      </c>
      <c r="E536" t="s">
        <v>62</v>
      </c>
      <c r="F536" t="s">
        <v>21</v>
      </c>
      <c r="G536" t="str">
        <f>VLOOKUP(E536, Tiers!M$1:P$134, 3, FALSE)</f>
        <v>ENG1</v>
      </c>
      <c r="H536">
        <f>VLOOKUP(G536, Tiers!B$1:C$134, 2, FALSE)</f>
        <v>1</v>
      </c>
      <c r="I536" s="26" t="s">
        <v>6198</v>
      </c>
      <c r="J536">
        <f t="shared" si="34"/>
        <v>10</v>
      </c>
      <c r="K536">
        <f t="shared" si="35"/>
        <v>1</v>
      </c>
      <c r="L536">
        <f t="shared" si="36"/>
        <v>6105</v>
      </c>
      <c r="M536">
        <f t="shared" si="37"/>
        <v>200</v>
      </c>
      <c r="N536">
        <v>16</v>
      </c>
      <c r="O536" t="s">
        <v>5666</v>
      </c>
      <c r="P536" t="s">
        <v>21</v>
      </c>
      <c r="Q536" t="s">
        <v>22</v>
      </c>
      <c r="R536" t="s">
        <v>21</v>
      </c>
      <c r="W536">
        <v>172</v>
      </c>
      <c r="X536">
        <v>62</v>
      </c>
      <c r="Y536">
        <v>0</v>
      </c>
      <c r="Z536">
        <v>0</v>
      </c>
    </row>
    <row r="537" spans="1:26" ht="15.95">
      <c r="A537" t="s">
        <v>872</v>
      </c>
      <c r="B537" t="s">
        <v>16</v>
      </c>
      <c r="C537" t="str">
        <f>VLOOKUP(B537, Positions!A$1:B$160, 2, FALSE)</f>
        <v>Forward</v>
      </c>
      <c r="D537" t="s">
        <v>185</v>
      </c>
      <c r="E537" t="s">
        <v>5664</v>
      </c>
      <c r="F537" t="s">
        <v>21</v>
      </c>
      <c r="G537" t="str">
        <f>VLOOKUP(E537, Tiers!M$1:P$134, 3, FALSE)</f>
        <v>ENG3</v>
      </c>
      <c r="H537">
        <f>VLOOKUP(G537, Tiers!B$1:C$134, 2, FALSE)</f>
        <v>4</v>
      </c>
      <c r="I537" s="26" t="s">
        <v>6198</v>
      </c>
      <c r="J537">
        <f t="shared" si="34"/>
        <v>10</v>
      </c>
      <c r="K537">
        <f t="shared" si="35"/>
        <v>1</v>
      </c>
      <c r="L537">
        <f t="shared" si="36"/>
        <v>6105</v>
      </c>
      <c r="M537">
        <f t="shared" si="37"/>
        <v>200</v>
      </c>
      <c r="N537">
        <v>16</v>
      </c>
      <c r="O537" t="s">
        <v>5666</v>
      </c>
      <c r="P537" t="s">
        <v>21</v>
      </c>
      <c r="Q537" t="s">
        <v>22</v>
      </c>
      <c r="R537" t="s">
        <v>21</v>
      </c>
      <c r="W537">
        <v>191</v>
      </c>
      <c r="X537">
        <v>84</v>
      </c>
      <c r="Y537">
        <v>0</v>
      </c>
      <c r="Z537">
        <v>0</v>
      </c>
    </row>
    <row r="538" spans="1:26" ht="15.95">
      <c r="A538" t="s">
        <v>873</v>
      </c>
      <c r="B538" t="s">
        <v>81</v>
      </c>
      <c r="C538" t="str">
        <f>VLOOKUP(B538, Positions!A$1:B$160, 2, FALSE)</f>
        <v>Defender</v>
      </c>
      <c r="D538" t="s">
        <v>397</v>
      </c>
      <c r="E538" t="s">
        <v>5665</v>
      </c>
      <c r="F538" t="s">
        <v>21</v>
      </c>
      <c r="G538" t="str">
        <f>VLOOKUP(E538, Tiers!M$1:P$134, 3, FALSE)</f>
        <v>ENG2</v>
      </c>
      <c r="H538">
        <f>VLOOKUP(G538, Tiers!B$1:C$134, 2, FALSE)</f>
        <v>3</v>
      </c>
      <c r="I538" s="26" t="s">
        <v>6198</v>
      </c>
      <c r="J538">
        <f t="shared" si="34"/>
        <v>10</v>
      </c>
      <c r="K538">
        <f t="shared" si="35"/>
        <v>1</v>
      </c>
      <c r="L538">
        <f t="shared" si="36"/>
        <v>6105</v>
      </c>
      <c r="M538">
        <f t="shared" si="37"/>
        <v>200</v>
      </c>
      <c r="N538">
        <v>16</v>
      </c>
      <c r="O538" t="s">
        <v>5666</v>
      </c>
      <c r="P538" t="s">
        <v>21</v>
      </c>
      <c r="Q538" t="s">
        <v>22</v>
      </c>
      <c r="R538" t="s">
        <v>21</v>
      </c>
      <c r="W538">
        <v>184</v>
      </c>
      <c r="X538">
        <v>70</v>
      </c>
      <c r="Y538">
        <v>0</v>
      </c>
      <c r="Z538">
        <v>0</v>
      </c>
    </row>
    <row r="539" spans="1:26" ht="15.95">
      <c r="A539" t="s">
        <v>874</v>
      </c>
      <c r="B539" t="s">
        <v>81</v>
      </c>
      <c r="C539" t="str">
        <f>VLOOKUP(B539, Positions!A$1:B$160, 2, FALSE)</f>
        <v>Defender</v>
      </c>
      <c r="D539" t="s">
        <v>657</v>
      </c>
      <c r="E539" t="s">
        <v>62</v>
      </c>
      <c r="F539" t="s">
        <v>21</v>
      </c>
      <c r="G539" t="str">
        <f>VLOOKUP(E539, Tiers!M$1:P$134, 3, FALSE)</f>
        <v>ENG1</v>
      </c>
      <c r="H539">
        <f>VLOOKUP(G539, Tiers!B$1:C$134, 2, FALSE)</f>
        <v>1</v>
      </c>
      <c r="I539" s="26" t="s">
        <v>6198</v>
      </c>
      <c r="J539">
        <f t="shared" si="34"/>
        <v>10</v>
      </c>
      <c r="K539">
        <f t="shared" si="35"/>
        <v>1</v>
      </c>
      <c r="L539">
        <f t="shared" si="36"/>
        <v>6105</v>
      </c>
      <c r="M539">
        <f t="shared" si="37"/>
        <v>200</v>
      </c>
      <c r="N539">
        <v>16</v>
      </c>
      <c r="O539" t="s">
        <v>5666</v>
      </c>
      <c r="P539" t="s">
        <v>21</v>
      </c>
      <c r="Q539" t="s">
        <v>22</v>
      </c>
      <c r="R539" t="s">
        <v>21</v>
      </c>
      <c r="W539">
        <v>181</v>
      </c>
      <c r="X539">
        <v>70</v>
      </c>
      <c r="Y539">
        <v>0</v>
      </c>
      <c r="Z539">
        <v>0</v>
      </c>
    </row>
    <row r="540" spans="1:26" ht="15.95">
      <c r="A540" t="s">
        <v>875</v>
      </c>
      <c r="B540" t="s">
        <v>196</v>
      </c>
      <c r="C540" t="str">
        <f>VLOOKUP(B540, Positions!A$1:B$160, 2, FALSE)</f>
        <v>Defender</v>
      </c>
      <c r="D540" t="s">
        <v>132</v>
      </c>
      <c r="E540" t="s">
        <v>5664</v>
      </c>
      <c r="F540" t="s">
        <v>21</v>
      </c>
      <c r="G540" t="str">
        <f>VLOOKUP(E540, Tiers!M$1:P$134, 3, FALSE)</f>
        <v>ENG3</v>
      </c>
      <c r="H540">
        <f>VLOOKUP(G540, Tiers!B$1:C$134, 2, FALSE)</f>
        <v>4</v>
      </c>
      <c r="I540" s="26" t="s">
        <v>6199</v>
      </c>
      <c r="J540">
        <f t="shared" si="34"/>
        <v>10</v>
      </c>
      <c r="K540">
        <f t="shared" si="35"/>
        <v>1</v>
      </c>
      <c r="L540">
        <f t="shared" si="36"/>
        <v>6106</v>
      </c>
      <c r="M540">
        <f t="shared" si="37"/>
        <v>200</v>
      </c>
      <c r="N540">
        <v>16</v>
      </c>
      <c r="O540" t="s">
        <v>5666</v>
      </c>
      <c r="P540" t="s">
        <v>21</v>
      </c>
      <c r="Q540" t="s">
        <v>22</v>
      </c>
      <c r="R540" t="s">
        <v>21</v>
      </c>
      <c r="W540">
        <v>184</v>
      </c>
      <c r="X540">
        <v>70</v>
      </c>
      <c r="Y540">
        <v>0</v>
      </c>
      <c r="Z540">
        <v>0</v>
      </c>
    </row>
    <row r="541" spans="1:26" ht="15.95">
      <c r="A541" t="s">
        <v>876</v>
      </c>
      <c r="B541" t="s">
        <v>877</v>
      </c>
      <c r="C541" t="str">
        <f>VLOOKUP(B541, Positions!A$1:B$160, 2, FALSE)</f>
        <v>Defender</v>
      </c>
      <c r="D541" t="s">
        <v>517</v>
      </c>
      <c r="E541" t="s">
        <v>5665</v>
      </c>
      <c r="F541" t="s">
        <v>21</v>
      </c>
      <c r="G541" t="str">
        <f>VLOOKUP(E541, Tiers!M$1:P$134, 3, FALSE)</f>
        <v>ENG2</v>
      </c>
      <c r="H541">
        <f>VLOOKUP(G541, Tiers!B$1:C$134, 2, FALSE)</f>
        <v>3</v>
      </c>
      <c r="I541" s="26" t="s">
        <v>6199</v>
      </c>
      <c r="J541">
        <f t="shared" si="34"/>
        <v>10</v>
      </c>
      <c r="K541">
        <f t="shared" si="35"/>
        <v>1</v>
      </c>
      <c r="L541">
        <f t="shared" si="36"/>
        <v>6106</v>
      </c>
      <c r="M541">
        <f t="shared" si="37"/>
        <v>200</v>
      </c>
      <c r="N541">
        <v>16</v>
      </c>
      <c r="O541" t="s">
        <v>5666</v>
      </c>
      <c r="P541" t="s">
        <v>21</v>
      </c>
      <c r="Q541" t="s">
        <v>22</v>
      </c>
      <c r="R541" t="s">
        <v>21</v>
      </c>
      <c r="W541">
        <v>173</v>
      </c>
      <c r="X541">
        <v>62</v>
      </c>
      <c r="Y541">
        <v>0</v>
      </c>
      <c r="Z541">
        <v>0</v>
      </c>
    </row>
    <row r="542" spans="1:26" ht="15.95">
      <c r="A542" t="s">
        <v>878</v>
      </c>
      <c r="B542" t="s">
        <v>42</v>
      </c>
      <c r="C542" t="str">
        <f>VLOOKUP(B542, Positions!A$1:B$160, 2, FALSE)</f>
        <v>Midfielder</v>
      </c>
      <c r="D542" t="s">
        <v>259</v>
      </c>
      <c r="E542" t="s">
        <v>5663</v>
      </c>
      <c r="F542" t="s">
        <v>21</v>
      </c>
      <c r="G542" t="str">
        <f>VLOOKUP(E542, Tiers!M$1:P$134, 3, FALSE)</f>
        <v>ENG4</v>
      </c>
      <c r="H542">
        <f>VLOOKUP(G542, Tiers!B$1:C$134, 2, FALSE)</f>
        <v>5</v>
      </c>
      <c r="I542" s="26" t="s">
        <v>6200</v>
      </c>
      <c r="J542">
        <f t="shared" si="34"/>
        <v>10</v>
      </c>
      <c r="K542">
        <f t="shared" si="35"/>
        <v>1</v>
      </c>
      <c r="L542">
        <f t="shared" si="36"/>
        <v>6107</v>
      </c>
      <c r="M542">
        <f t="shared" si="37"/>
        <v>200</v>
      </c>
      <c r="N542">
        <v>16</v>
      </c>
      <c r="O542" t="s">
        <v>5666</v>
      </c>
      <c r="P542" t="s">
        <v>21</v>
      </c>
      <c r="Q542" t="s">
        <v>22</v>
      </c>
      <c r="R542" t="s">
        <v>21</v>
      </c>
      <c r="W542">
        <v>170</v>
      </c>
      <c r="X542">
        <v>61</v>
      </c>
      <c r="Y542">
        <v>0</v>
      </c>
      <c r="Z542">
        <v>0</v>
      </c>
    </row>
    <row r="543" spans="1:26" ht="15.95">
      <c r="A543" t="s">
        <v>879</v>
      </c>
      <c r="B543" t="s">
        <v>166</v>
      </c>
      <c r="C543" t="str">
        <f>VLOOKUP(B543, Positions!A$1:B$160, 2, FALSE)</f>
        <v>Goalkeeper</v>
      </c>
      <c r="D543" t="s">
        <v>234</v>
      </c>
      <c r="E543" t="s">
        <v>5664</v>
      </c>
      <c r="F543" t="s">
        <v>21</v>
      </c>
      <c r="G543" t="str">
        <f>VLOOKUP(E543, Tiers!M$1:P$134, 3, FALSE)</f>
        <v>ENG3</v>
      </c>
      <c r="H543">
        <f>VLOOKUP(G543, Tiers!B$1:C$134, 2, FALSE)</f>
        <v>4</v>
      </c>
      <c r="I543" s="26" t="s">
        <v>6200</v>
      </c>
      <c r="J543">
        <f t="shared" si="34"/>
        <v>10</v>
      </c>
      <c r="K543">
        <f t="shared" si="35"/>
        <v>1</v>
      </c>
      <c r="L543">
        <f t="shared" si="36"/>
        <v>6107</v>
      </c>
      <c r="M543">
        <f t="shared" si="37"/>
        <v>200</v>
      </c>
      <c r="N543">
        <v>16</v>
      </c>
      <c r="O543" t="s">
        <v>5666</v>
      </c>
      <c r="P543" t="s">
        <v>21</v>
      </c>
      <c r="Q543" t="s">
        <v>22</v>
      </c>
      <c r="R543" t="s">
        <v>21</v>
      </c>
      <c r="W543">
        <v>175</v>
      </c>
      <c r="X543">
        <v>69</v>
      </c>
      <c r="Y543">
        <v>0</v>
      </c>
      <c r="Z543">
        <v>0</v>
      </c>
    </row>
    <row r="544" spans="1:26" ht="15.95">
      <c r="A544" t="s">
        <v>880</v>
      </c>
      <c r="B544" t="s">
        <v>102</v>
      </c>
      <c r="C544" t="str">
        <f>VLOOKUP(B544, Positions!A$1:B$160, 2, FALSE)</f>
        <v>Defender</v>
      </c>
      <c r="D544" t="s">
        <v>169</v>
      </c>
      <c r="E544" t="s">
        <v>62</v>
      </c>
      <c r="F544" t="s">
        <v>21</v>
      </c>
      <c r="G544" t="str">
        <f>VLOOKUP(E544, Tiers!M$1:P$134, 3, FALSE)</f>
        <v>ENG1</v>
      </c>
      <c r="H544">
        <f>VLOOKUP(G544, Tiers!B$1:C$134, 2, FALSE)</f>
        <v>1</v>
      </c>
      <c r="I544" s="26" t="s">
        <v>6200</v>
      </c>
      <c r="J544">
        <f t="shared" si="34"/>
        <v>10</v>
      </c>
      <c r="K544">
        <f t="shared" si="35"/>
        <v>1</v>
      </c>
      <c r="L544">
        <f t="shared" si="36"/>
        <v>6107</v>
      </c>
      <c r="M544">
        <f t="shared" si="37"/>
        <v>200</v>
      </c>
      <c r="N544">
        <v>16</v>
      </c>
      <c r="O544" t="s">
        <v>74</v>
      </c>
      <c r="P544" t="s">
        <v>21</v>
      </c>
      <c r="Q544" t="s">
        <v>22</v>
      </c>
      <c r="R544" t="s">
        <v>21</v>
      </c>
      <c r="S544" t="s">
        <v>319</v>
      </c>
      <c r="W544">
        <v>183</v>
      </c>
      <c r="X544">
        <v>78</v>
      </c>
      <c r="Y544">
        <v>0</v>
      </c>
      <c r="Z544">
        <v>0</v>
      </c>
    </row>
    <row r="545" spans="1:26" ht="15.95">
      <c r="A545" t="s">
        <v>881</v>
      </c>
      <c r="B545" t="s">
        <v>81</v>
      </c>
      <c r="C545" t="str">
        <f>VLOOKUP(B545, Positions!A$1:B$160, 2, FALSE)</f>
        <v>Defender</v>
      </c>
      <c r="D545" t="s">
        <v>79</v>
      </c>
      <c r="E545" t="s">
        <v>5663</v>
      </c>
      <c r="F545" t="s">
        <v>21</v>
      </c>
      <c r="G545" t="str">
        <f>VLOOKUP(E545, Tiers!M$1:P$134, 3, FALSE)</f>
        <v>ENG4</v>
      </c>
      <c r="H545">
        <f>VLOOKUP(G545, Tiers!B$1:C$134, 2, FALSE)</f>
        <v>5</v>
      </c>
      <c r="I545" s="26" t="s">
        <v>6200</v>
      </c>
      <c r="J545">
        <f t="shared" si="34"/>
        <v>10</v>
      </c>
      <c r="K545">
        <f t="shared" si="35"/>
        <v>1</v>
      </c>
      <c r="L545">
        <f t="shared" si="36"/>
        <v>6107</v>
      </c>
      <c r="M545">
        <f t="shared" si="37"/>
        <v>200</v>
      </c>
      <c r="N545">
        <v>16</v>
      </c>
      <c r="O545" t="s">
        <v>5666</v>
      </c>
      <c r="P545" t="s">
        <v>21</v>
      </c>
      <c r="Q545" t="s">
        <v>22</v>
      </c>
      <c r="R545" t="s">
        <v>21</v>
      </c>
      <c r="W545">
        <v>183</v>
      </c>
      <c r="X545">
        <v>75</v>
      </c>
      <c r="Y545">
        <v>0</v>
      </c>
      <c r="Z545">
        <v>0</v>
      </c>
    </row>
    <row r="546" spans="1:26" ht="15.95">
      <c r="A546" t="s">
        <v>882</v>
      </c>
      <c r="B546" t="s">
        <v>245</v>
      </c>
      <c r="C546" t="str">
        <f>VLOOKUP(B546, Positions!A$1:B$160, 2, FALSE)</f>
        <v>Midfielder</v>
      </c>
      <c r="D546" t="s">
        <v>152</v>
      </c>
      <c r="E546" t="s">
        <v>5664</v>
      </c>
      <c r="F546" t="s">
        <v>21</v>
      </c>
      <c r="G546" t="str">
        <f>VLOOKUP(E546, Tiers!M$1:P$134, 3, FALSE)</f>
        <v>ENG3</v>
      </c>
      <c r="H546">
        <f>VLOOKUP(G546, Tiers!B$1:C$134, 2, FALSE)</f>
        <v>4</v>
      </c>
      <c r="I546" s="26" t="s">
        <v>6200</v>
      </c>
      <c r="J546">
        <f t="shared" si="34"/>
        <v>10</v>
      </c>
      <c r="K546">
        <f t="shared" si="35"/>
        <v>1</v>
      </c>
      <c r="L546">
        <f t="shared" si="36"/>
        <v>6107</v>
      </c>
      <c r="M546">
        <f t="shared" si="37"/>
        <v>200</v>
      </c>
      <c r="N546">
        <v>16</v>
      </c>
      <c r="O546" t="s">
        <v>5666</v>
      </c>
      <c r="P546" t="s">
        <v>21</v>
      </c>
      <c r="Q546" t="s">
        <v>22</v>
      </c>
      <c r="R546" t="s">
        <v>21</v>
      </c>
      <c r="W546">
        <v>171</v>
      </c>
      <c r="X546">
        <v>66</v>
      </c>
      <c r="Y546">
        <v>0</v>
      </c>
      <c r="Z546">
        <v>0</v>
      </c>
    </row>
    <row r="547" spans="1:26" ht="15.95">
      <c r="A547" t="s">
        <v>883</v>
      </c>
      <c r="B547" t="s">
        <v>42</v>
      </c>
      <c r="C547" t="str">
        <f>VLOOKUP(B547, Positions!A$1:B$160, 2, FALSE)</f>
        <v>Midfielder</v>
      </c>
      <c r="D547" t="s">
        <v>32</v>
      </c>
      <c r="E547" t="s">
        <v>5663</v>
      </c>
      <c r="F547" t="s">
        <v>21</v>
      </c>
      <c r="G547" t="str">
        <f>VLOOKUP(E547, Tiers!M$1:P$134, 3, FALSE)</f>
        <v>ENG4</v>
      </c>
      <c r="H547">
        <f>VLOOKUP(G547, Tiers!B$1:C$134, 2, FALSE)</f>
        <v>5</v>
      </c>
      <c r="I547" s="26" t="s">
        <v>6201</v>
      </c>
      <c r="J547">
        <f t="shared" si="34"/>
        <v>10</v>
      </c>
      <c r="K547">
        <f t="shared" si="35"/>
        <v>1</v>
      </c>
      <c r="L547">
        <f t="shared" si="36"/>
        <v>6108</v>
      </c>
      <c r="M547">
        <f t="shared" si="37"/>
        <v>200</v>
      </c>
      <c r="N547">
        <v>16</v>
      </c>
      <c r="O547" t="s">
        <v>5666</v>
      </c>
      <c r="P547" t="s">
        <v>21</v>
      </c>
      <c r="Q547" t="s">
        <v>22</v>
      </c>
      <c r="R547" t="s">
        <v>21</v>
      </c>
      <c r="W547">
        <v>180</v>
      </c>
      <c r="X547">
        <v>72</v>
      </c>
      <c r="Y547">
        <v>0</v>
      </c>
      <c r="Z547">
        <v>0</v>
      </c>
    </row>
    <row r="548" spans="1:26" ht="15.95">
      <c r="A548" t="s">
        <v>884</v>
      </c>
      <c r="B548" t="s">
        <v>42</v>
      </c>
      <c r="C548" t="str">
        <f>VLOOKUP(B548, Positions!A$1:B$160, 2, FALSE)</f>
        <v>Midfielder</v>
      </c>
      <c r="D548" t="s">
        <v>162</v>
      </c>
      <c r="E548" t="s">
        <v>5663</v>
      </c>
      <c r="F548" t="s">
        <v>21</v>
      </c>
      <c r="G548" t="str">
        <f>VLOOKUP(E548, Tiers!M$1:P$134, 3, FALSE)</f>
        <v>ENG4</v>
      </c>
      <c r="H548">
        <f>VLOOKUP(G548, Tiers!B$1:C$134, 2, FALSE)</f>
        <v>5</v>
      </c>
      <c r="I548" s="26" t="s">
        <v>6201</v>
      </c>
      <c r="J548">
        <f t="shared" si="34"/>
        <v>10</v>
      </c>
      <c r="K548">
        <f t="shared" si="35"/>
        <v>1</v>
      </c>
      <c r="L548">
        <f t="shared" si="36"/>
        <v>6108</v>
      </c>
      <c r="M548">
        <f t="shared" si="37"/>
        <v>200</v>
      </c>
      <c r="N548">
        <v>16</v>
      </c>
      <c r="O548" t="s">
        <v>162</v>
      </c>
      <c r="P548" t="s">
        <v>21</v>
      </c>
      <c r="Q548" t="s">
        <v>22</v>
      </c>
      <c r="R548" t="s">
        <v>21</v>
      </c>
      <c r="W548">
        <v>188</v>
      </c>
      <c r="X548">
        <v>73</v>
      </c>
      <c r="Y548">
        <v>0</v>
      </c>
      <c r="Z548">
        <v>0</v>
      </c>
    </row>
    <row r="549" spans="1:26" ht="15.95">
      <c r="A549" t="s">
        <v>885</v>
      </c>
      <c r="B549" t="s">
        <v>81</v>
      </c>
      <c r="C549" t="str">
        <f>VLOOKUP(B549, Positions!A$1:B$160, 2, FALSE)</f>
        <v>Defender</v>
      </c>
      <c r="D549" t="s">
        <v>671</v>
      </c>
      <c r="E549" t="s">
        <v>5664</v>
      </c>
      <c r="F549" t="s">
        <v>21</v>
      </c>
      <c r="G549" t="str">
        <f>VLOOKUP(E549, Tiers!M$1:P$134, 3, FALSE)</f>
        <v>ENG3</v>
      </c>
      <c r="H549">
        <f>VLOOKUP(G549, Tiers!B$1:C$134, 2, FALSE)</f>
        <v>4</v>
      </c>
      <c r="I549" s="26" t="s">
        <v>6201</v>
      </c>
      <c r="J549">
        <f t="shared" si="34"/>
        <v>10</v>
      </c>
      <c r="K549">
        <f t="shared" si="35"/>
        <v>1</v>
      </c>
      <c r="L549">
        <f t="shared" si="36"/>
        <v>6108</v>
      </c>
      <c r="M549">
        <f t="shared" si="37"/>
        <v>200</v>
      </c>
      <c r="N549">
        <v>16</v>
      </c>
      <c r="O549" t="s">
        <v>5666</v>
      </c>
      <c r="P549" t="s">
        <v>21</v>
      </c>
      <c r="Q549" t="s">
        <v>22</v>
      </c>
      <c r="R549" t="s">
        <v>21</v>
      </c>
      <c r="W549">
        <v>188</v>
      </c>
      <c r="X549">
        <v>76</v>
      </c>
      <c r="Y549">
        <v>0</v>
      </c>
      <c r="Z549">
        <v>0</v>
      </c>
    </row>
    <row r="550" spans="1:26" ht="15.95">
      <c r="A550" t="s">
        <v>886</v>
      </c>
      <c r="B550" t="s">
        <v>16</v>
      </c>
      <c r="C550" t="str">
        <f>VLOOKUP(B550, Positions!A$1:B$160, 2, FALSE)</f>
        <v>Forward</v>
      </c>
      <c r="D550" t="s">
        <v>275</v>
      </c>
      <c r="E550" t="s">
        <v>5665</v>
      </c>
      <c r="F550" t="s">
        <v>21</v>
      </c>
      <c r="G550" t="str">
        <f>VLOOKUP(E550, Tiers!M$1:P$134, 3, FALSE)</f>
        <v>ENG2</v>
      </c>
      <c r="H550">
        <f>VLOOKUP(G550, Tiers!B$1:C$134, 2, FALSE)</f>
        <v>3</v>
      </c>
      <c r="I550" s="26" t="s">
        <v>6201</v>
      </c>
      <c r="J550">
        <f t="shared" si="34"/>
        <v>10</v>
      </c>
      <c r="K550">
        <f t="shared" si="35"/>
        <v>1</v>
      </c>
      <c r="L550">
        <f t="shared" si="36"/>
        <v>6108</v>
      </c>
      <c r="M550">
        <f t="shared" si="37"/>
        <v>200</v>
      </c>
      <c r="N550">
        <v>16</v>
      </c>
      <c r="O550" t="s">
        <v>5666</v>
      </c>
      <c r="P550" t="s">
        <v>21</v>
      </c>
      <c r="Q550" t="s">
        <v>22</v>
      </c>
      <c r="R550" t="s">
        <v>21</v>
      </c>
      <c r="W550">
        <v>180</v>
      </c>
      <c r="X550">
        <v>68</v>
      </c>
      <c r="Y550">
        <v>0</v>
      </c>
      <c r="Z550">
        <v>0</v>
      </c>
    </row>
    <row r="551" spans="1:26" ht="15.95">
      <c r="A551" t="s">
        <v>887</v>
      </c>
      <c r="B551" t="s">
        <v>31</v>
      </c>
      <c r="C551" t="str">
        <f>VLOOKUP(B551, Positions!A$1:B$160, 2, FALSE)</f>
        <v>Defender</v>
      </c>
      <c r="D551" t="s">
        <v>157</v>
      </c>
      <c r="E551" t="s">
        <v>5665</v>
      </c>
      <c r="F551" t="s">
        <v>21</v>
      </c>
      <c r="G551" t="str">
        <f>VLOOKUP(E551, Tiers!M$1:P$134, 3, FALSE)</f>
        <v>ENG2</v>
      </c>
      <c r="H551">
        <f>VLOOKUP(G551, Tiers!B$1:C$134, 2, FALSE)</f>
        <v>3</v>
      </c>
      <c r="I551" s="26" t="s">
        <v>6202</v>
      </c>
      <c r="J551">
        <f t="shared" si="34"/>
        <v>10</v>
      </c>
      <c r="K551">
        <f t="shared" si="35"/>
        <v>1</v>
      </c>
      <c r="L551">
        <f t="shared" si="36"/>
        <v>6109</v>
      </c>
      <c r="M551">
        <f t="shared" si="37"/>
        <v>200</v>
      </c>
      <c r="N551">
        <v>16</v>
      </c>
      <c r="O551" t="s">
        <v>5666</v>
      </c>
      <c r="P551" t="s">
        <v>21</v>
      </c>
      <c r="Q551" t="s">
        <v>22</v>
      </c>
      <c r="R551" t="s">
        <v>21</v>
      </c>
      <c r="W551">
        <v>178</v>
      </c>
      <c r="X551">
        <v>66</v>
      </c>
      <c r="Y551">
        <v>0</v>
      </c>
      <c r="Z551">
        <v>0</v>
      </c>
    </row>
    <row r="552" spans="1:26" ht="15.95">
      <c r="A552" t="s">
        <v>888</v>
      </c>
      <c r="B552" t="s">
        <v>81</v>
      </c>
      <c r="C552" t="str">
        <f>VLOOKUP(B552, Positions!A$1:B$160, 2, FALSE)</f>
        <v>Defender</v>
      </c>
      <c r="D552" t="s">
        <v>370</v>
      </c>
      <c r="E552" t="s">
        <v>5663</v>
      </c>
      <c r="F552" t="s">
        <v>21</v>
      </c>
      <c r="G552" t="str">
        <f>VLOOKUP(E552, Tiers!M$1:P$134, 3, FALSE)</f>
        <v>ENG4</v>
      </c>
      <c r="H552">
        <f>VLOOKUP(G552, Tiers!B$1:C$134, 2, FALSE)</f>
        <v>5</v>
      </c>
      <c r="I552" s="26" t="s">
        <v>6202</v>
      </c>
      <c r="J552">
        <f t="shared" si="34"/>
        <v>10</v>
      </c>
      <c r="K552">
        <f t="shared" si="35"/>
        <v>1</v>
      </c>
      <c r="L552">
        <f t="shared" si="36"/>
        <v>6109</v>
      </c>
      <c r="M552">
        <f t="shared" si="37"/>
        <v>200</v>
      </c>
      <c r="N552">
        <v>16</v>
      </c>
      <c r="O552" t="s">
        <v>5666</v>
      </c>
      <c r="P552" t="s">
        <v>21</v>
      </c>
      <c r="Q552" t="s">
        <v>22</v>
      </c>
      <c r="R552" t="s">
        <v>21</v>
      </c>
      <c r="W552">
        <v>180</v>
      </c>
      <c r="X552">
        <v>70</v>
      </c>
      <c r="Y552">
        <v>0</v>
      </c>
      <c r="Z552">
        <v>0</v>
      </c>
    </row>
    <row r="553" spans="1:26" ht="15.95">
      <c r="A553" t="s">
        <v>889</v>
      </c>
      <c r="B553" t="s">
        <v>42</v>
      </c>
      <c r="C553" t="str">
        <f>VLOOKUP(B553, Positions!A$1:B$160, 2, FALSE)</f>
        <v>Midfielder</v>
      </c>
      <c r="D553" t="s">
        <v>236</v>
      </c>
      <c r="E553" t="s">
        <v>5665</v>
      </c>
      <c r="F553" t="s">
        <v>21</v>
      </c>
      <c r="G553" t="str">
        <f>VLOOKUP(E553, Tiers!M$1:P$134, 3, FALSE)</f>
        <v>ENG2</v>
      </c>
      <c r="H553">
        <f>VLOOKUP(G553, Tiers!B$1:C$134, 2, FALSE)</f>
        <v>3</v>
      </c>
      <c r="I553" s="26" t="s">
        <v>6203</v>
      </c>
      <c r="J553">
        <f t="shared" si="34"/>
        <v>10</v>
      </c>
      <c r="K553">
        <f t="shared" si="35"/>
        <v>1</v>
      </c>
      <c r="L553">
        <f t="shared" si="36"/>
        <v>6110</v>
      </c>
      <c r="M553">
        <f t="shared" si="37"/>
        <v>200</v>
      </c>
      <c r="N553">
        <v>16</v>
      </c>
      <c r="O553" t="s">
        <v>5666</v>
      </c>
      <c r="P553" t="s">
        <v>21</v>
      </c>
      <c r="Q553" t="s">
        <v>22</v>
      </c>
      <c r="R553" t="s">
        <v>21</v>
      </c>
      <c r="W553">
        <v>176</v>
      </c>
      <c r="X553">
        <v>64</v>
      </c>
      <c r="Y553">
        <v>0</v>
      </c>
      <c r="Z553">
        <v>0</v>
      </c>
    </row>
    <row r="554" spans="1:26" ht="15.95">
      <c r="A554" t="s">
        <v>890</v>
      </c>
      <c r="B554" t="s">
        <v>166</v>
      </c>
      <c r="C554" t="str">
        <f>VLOOKUP(B554, Positions!A$1:B$160, 2, FALSE)</f>
        <v>Goalkeeper</v>
      </c>
      <c r="D554" t="s">
        <v>250</v>
      </c>
      <c r="E554" t="s">
        <v>5664</v>
      </c>
      <c r="F554" t="s">
        <v>21</v>
      </c>
      <c r="G554" t="str">
        <f>VLOOKUP(E554, Tiers!M$1:P$134, 3, FALSE)</f>
        <v>ENG3</v>
      </c>
      <c r="H554">
        <f>VLOOKUP(G554, Tiers!B$1:C$134, 2, FALSE)</f>
        <v>4</v>
      </c>
      <c r="I554" s="26" t="s">
        <v>6203</v>
      </c>
      <c r="J554">
        <f t="shared" si="34"/>
        <v>10</v>
      </c>
      <c r="K554">
        <f t="shared" si="35"/>
        <v>1</v>
      </c>
      <c r="L554">
        <f t="shared" si="36"/>
        <v>6110</v>
      </c>
      <c r="M554">
        <f t="shared" si="37"/>
        <v>200</v>
      </c>
      <c r="N554">
        <v>16</v>
      </c>
      <c r="O554" t="s">
        <v>40</v>
      </c>
      <c r="P554" t="s">
        <v>21</v>
      </c>
      <c r="Q554" t="s">
        <v>22</v>
      </c>
      <c r="R554" t="s">
        <v>21</v>
      </c>
      <c r="W554">
        <v>191</v>
      </c>
      <c r="X554">
        <v>75</v>
      </c>
      <c r="Y554">
        <v>0</v>
      </c>
      <c r="Z554">
        <v>0</v>
      </c>
    </row>
    <row r="555" spans="1:26" ht="15.95">
      <c r="A555" t="s">
        <v>891</v>
      </c>
      <c r="B555" t="s">
        <v>892</v>
      </c>
      <c r="C555" t="str">
        <f>VLOOKUP(B555, Positions!A$1:B$160, 2, FALSE)</f>
        <v>Defender</v>
      </c>
      <c r="D555" t="s">
        <v>57</v>
      </c>
      <c r="E555" t="s">
        <v>62</v>
      </c>
      <c r="F555" t="s">
        <v>21</v>
      </c>
      <c r="G555" t="str">
        <f>VLOOKUP(E555, Tiers!M$1:P$134, 3, FALSE)</f>
        <v>ENG1</v>
      </c>
      <c r="H555">
        <f>VLOOKUP(G555, Tiers!B$1:C$134, 2, FALSE)</f>
        <v>1</v>
      </c>
      <c r="I555" s="26" t="s">
        <v>6204</v>
      </c>
      <c r="J555">
        <f t="shared" si="34"/>
        <v>10</v>
      </c>
      <c r="K555">
        <f t="shared" si="35"/>
        <v>1</v>
      </c>
      <c r="L555">
        <f t="shared" si="36"/>
        <v>6111</v>
      </c>
      <c r="M555">
        <f t="shared" si="37"/>
        <v>200</v>
      </c>
      <c r="N555">
        <v>16</v>
      </c>
      <c r="O555" t="s">
        <v>57</v>
      </c>
      <c r="P555" t="s">
        <v>21</v>
      </c>
      <c r="Q555" t="s">
        <v>22</v>
      </c>
      <c r="R555" t="s">
        <v>21</v>
      </c>
      <c r="W555">
        <v>168</v>
      </c>
      <c r="X555">
        <v>58</v>
      </c>
      <c r="Y555">
        <v>0</v>
      </c>
      <c r="Z555">
        <v>0</v>
      </c>
    </row>
    <row r="556" spans="1:26" ht="15.95">
      <c r="A556" t="s">
        <v>893</v>
      </c>
      <c r="B556" t="s">
        <v>281</v>
      </c>
      <c r="C556" t="str">
        <f>VLOOKUP(B556, Positions!A$1:B$160, 2, FALSE)</f>
        <v>Forward</v>
      </c>
      <c r="D556" t="s">
        <v>43</v>
      </c>
      <c r="E556" t="s">
        <v>5664</v>
      </c>
      <c r="F556" t="s">
        <v>21</v>
      </c>
      <c r="G556" t="str">
        <f>VLOOKUP(E556, Tiers!M$1:P$134, 3, FALSE)</f>
        <v>ENG3</v>
      </c>
      <c r="H556">
        <f>VLOOKUP(G556, Tiers!B$1:C$134, 2, FALSE)</f>
        <v>4</v>
      </c>
      <c r="I556" s="26" t="s">
        <v>6204</v>
      </c>
      <c r="J556">
        <f t="shared" si="34"/>
        <v>10</v>
      </c>
      <c r="K556">
        <f t="shared" si="35"/>
        <v>1</v>
      </c>
      <c r="L556">
        <f t="shared" si="36"/>
        <v>6111</v>
      </c>
      <c r="M556">
        <f t="shared" si="37"/>
        <v>200</v>
      </c>
      <c r="N556">
        <v>16</v>
      </c>
      <c r="O556" t="s">
        <v>5666</v>
      </c>
      <c r="P556" t="s">
        <v>21</v>
      </c>
      <c r="Q556" t="s">
        <v>22</v>
      </c>
      <c r="R556" t="s">
        <v>21</v>
      </c>
      <c r="W556">
        <v>177</v>
      </c>
      <c r="X556">
        <v>69</v>
      </c>
      <c r="Y556">
        <v>0</v>
      </c>
      <c r="Z556">
        <v>0</v>
      </c>
    </row>
    <row r="557" spans="1:26" ht="15.95">
      <c r="A557" t="s">
        <v>894</v>
      </c>
      <c r="B557" t="s">
        <v>81</v>
      </c>
      <c r="C557" t="str">
        <f>VLOOKUP(B557, Positions!A$1:B$160, 2, FALSE)</f>
        <v>Defender</v>
      </c>
      <c r="D557" t="s">
        <v>490</v>
      </c>
      <c r="E557" t="s">
        <v>62</v>
      </c>
      <c r="F557" t="s">
        <v>21</v>
      </c>
      <c r="G557" t="str">
        <f>VLOOKUP(E557, Tiers!M$1:P$134, 3, FALSE)</f>
        <v>ENG1</v>
      </c>
      <c r="H557">
        <f>VLOOKUP(G557, Tiers!B$1:C$134, 2, FALSE)</f>
        <v>1</v>
      </c>
      <c r="I557" s="26" t="s">
        <v>6204</v>
      </c>
      <c r="J557">
        <f t="shared" si="34"/>
        <v>10</v>
      </c>
      <c r="K557">
        <f t="shared" si="35"/>
        <v>1</v>
      </c>
      <c r="L557">
        <f t="shared" si="36"/>
        <v>6111</v>
      </c>
      <c r="M557">
        <f t="shared" si="37"/>
        <v>200</v>
      </c>
      <c r="N557">
        <v>16</v>
      </c>
      <c r="O557" t="s">
        <v>113</v>
      </c>
      <c r="P557" t="s">
        <v>21</v>
      </c>
      <c r="Q557" t="s">
        <v>22</v>
      </c>
      <c r="R557" t="s">
        <v>21</v>
      </c>
      <c r="W557">
        <v>177</v>
      </c>
      <c r="X557">
        <v>65</v>
      </c>
      <c r="Y557">
        <v>0</v>
      </c>
      <c r="Z557">
        <v>0</v>
      </c>
    </row>
    <row r="558" spans="1:26" ht="15.95">
      <c r="A558" t="s">
        <v>895</v>
      </c>
      <c r="B558" t="s">
        <v>81</v>
      </c>
      <c r="C558" t="str">
        <f>VLOOKUP(B558, Positions!A$1:B$160, 2, FALSE)</f>
        <v>Defender</v>
      </c>
      <c r="D558" t="s">
        <v>152</v>
      </c>
      <c r="E558" t="s">
        <v>5664</v>
      </c>
      <c r="F558" t="s">
        <v>21</v>
      </c>
      <c r="G558" t="str">
        <f>VLOOKUP(E558, Tiers!M$1:P$134, 3, FALSE)</f>
        <v>ENG3</v>
      </c>
      <c r="H558">
        <f>VLOOKUP(G558, Tiers!B$1:C$134, 2, FALSE)</f>
        <v>4</v>
      </c>
      <c r="I558" s="26" t="s">
        <v>6204</v>
      </c>
      <c r="J558">
        <f t="shared" si="34"/>
        <v>10</v>
      </c>
      <c r="K558">
        <f t="shared" si="35"/>
        <v>1</v>
      </c>
      <c r="L558">
        <f t="shared" si="36"/>
        <v>6111</v>
      </c>
      <c r="M558">
        <f t="shared" si="37"/>
        <v>200</v>
      </c>
      <c r="N558">
        <v>16</v>
      </c>
      <c r="O558" t="s">
        <v>726</v>
      </c>
      <c r="P558" t="s">
        <v>21</v>
      </c>
      <c r="Q558" t="s">
        <v>22</v>
      </c>
      <c r="R558" t="s">
        <v>21</v>
      </c>
      <c r="W558">
        <v>187</v>
      </c>
      <c r="X558">
        <v>70</v>
      </c>
      <c r="Y558">
        <v>0</v>
      </c>
      <c r="Z558">
        <v>0</v>
      </c>
    </row>
    <row r="559" spans="1:26" ht="15.95">
      <c r="A559" t="s">
        <v>896</v>
      </c>
      <c r="B559" t="s">
        <v>42</v>
      </c>
      <c r="C559" t="str">
        <f>VLOOKUP(B559, Positions!A$1:B$160, 2, FALSE)</f>
        <v>Midfielder</v>
      </c>
      <c r="D559" t="s">
        <v>229</v>
      </c>
      <c r="E559" t="s">
        <v>5665</v>
      </c>
      <c r="F559" t="s">
        <v>21</v>
      </c>
      <c r="G559" t="str">
        <f>VLOOKUP(E559, Tiers!M$1:P$134, 3, FALSE)</f>
        <v>ENG2</v>
      </c>
      <c r="H559">
        <f>VLOOKUP(G559, Tiers!B$1:C$134, 2, FALSE)</f>
        <v>3</v>
      </c>
      <c r="I559" s="26" t="s">
        <v>6204</v>
      </c>
      <c r="J559">
        <f t="shared" si="34"/>
        <v>10</v>
      </c>
      <c r="K559">
        <f t="shared" si="35"/>
        <v>1</v>
      </c>
      <c r="L559">
        <f t="shared" si="36"/>
        <v>6111</v>
      </c>
      <c r="M559">
        <f t="shared" si="37"/>
        <v>200</v>
      </c>
      <c r="N559">
        <v>16</v>
      </c>
      <c r="O559" t="s">
        <v>897</v>
      </c>
      <c r="P559" t="s">
        <v>21</v>
      </c>
      <c r="Q559" t="s">
        <v>22</v>
      </c>
      <c r="R559" t="s">
        <v>21</v>
      </c>
      <c r="W559">
        <v>175</v>
      </c>
      <c r="X559">
        <v>69</v>
      </c>
      <c r="Y559">
        <v>0</v>
      </c>
      <c r="Z559">
        <v>0</v>
      </c>
    </row>
    <row r="560" spans="1:26" ht="15.95">
      <c r="A560" t="s">
        <v>898</v>
      </c>
      <c r="B560" t="s">
        <v>106</v>
      </c>
      <c r="C560" t="str">
        <f>VLOOKUP(B560, Positions!A$1:B$160, 2, FALSE)</f>
        <v>Midfielder</v>
      </c>
      <c r="D560" t="s">
        <v>149</v>
      </c>
      <c r="E560" t="s">
        <v>5663</v>
      </c>
      <c r="F560" t="s">
        <v>21</v>
      </c>
      <c r="G560" t="str">
        <f>VLOOKUP(E560, Tiers!M$1:P$134, 3, FALSE)</f>
        <v>ENG4</v>
      </c>
      <c r="H560">
        <f>VLOOKUP(G560, Tiers!B$1:C$134, 2, FALSE)</f>
        <v>5</v>
      </c>
      <c r="I560" s="26" t="s">
        <v>6205</v>
      </c>
      <c r="J560">
        <f t="shared" si="34"/>
        <v>10</v>
      </c>
      <c r="K560">
        <f t="shared" si="35"/>
        <v>1</v>
      </c>
      <c r="L560">
        <f t="shared" si="36"/>
        <v>6112</v>
      </c>
      <c r="M560">
        <f t="shared" si="37"/>
        <v>200</v>
      </c>
      <c r="N560">
        <v>16</v>
      </c>
      <c r="O560" t="s">
        <v>5666</v>
      </c>
      <c r="P560" t="s">
        <v>21</v>
      </c>
      <c r="Q560" t="s">
        <v>22</v>
      </c>
      <c r="R560" t="s">
        <v>21</v>
      </c>
      <c r="W560">
        <v>185</v>
      </c>
      <c r="X560">
        <v>74</v>
      </c>
      <c r="Y560">
        <v>0</v>
      </c>
      <c r="Z560">
        <v>0</v>
      </c>
    </row>
    <row r="561" spans="1:26" ht="15.95">
      <c r="A561" t="s">
        <v>899</v>
      </c>
      <c r="B561" t="s">
        <v>102</v>
      </c>
      <c r="C561" t="str">
        <f>VLOOKUP(B561, Positions!A$1:B$160, 2, FALSE)</f>
        <v>Defender</v>
      </c>
      <c r="D561" t="s">
        <v>27</v>
      </c>
      <c r="E561" t="s">
        <v>5663</v>
      </c>
      <c r="F561" t="s">
        <v>21</v>
      </c>
      <c r="G561" t="str">
        <f>VLOOKUP(E561, Tiers!M$1:P$134, 3, FALSE)</f>
        <v>ENG4</v>
      </c>
      <c r="H561">
        <f>VLOOKUP(G561, Tiers!B$1:C$134, 2, FALSE)</f>
        <v>5</v>
      </c>
      <c r="I561" s="26" t="s">
        <v>6205</v>
      </c>
      <c r="J561">
        <f t="shared" si="34"/>
        <v>10</v>
      </c>
      <c r="K561">
        <f t="shared" si="35"/>
        <v>1</v>
      </c>
      <c r="L561">
        <f t="shared" si="36"/>
        <v>6112</v>
      </c>
      <c r="M561">
        <f t="shared" si="37"/>
        <v>200</v>
      </c>
      <c r="N561">
        <v>16</v>
      </c>
      <c r="O561" t="s">
        <v>568</v>
      </c>
      <c r="P561" t="s">
        <v>21</v>
      </c>
      <c r="Q561" t="s">
        <v>22</v>
      </c>
      <c r="R561" t="s">
        <v>21</v>
      </c>
      <c r="W561">
        <v>182</v>
      </c>
      <c r="X561">
        <v>69</v>
      </c>
      <c r="Y561">
        <v>0</v>
      </c>
      <c r="Z561">
        <v>0</v>
      </c>
    </row>
    <row r="562" spans="1:26" ht="15.95">
      <c r="A562" t="s">
        <v>900</v>
      </c>
      <c r="B562" t="s">
        <v>789</v>
      </c>
      <c r="C562" t="str">
        <f>VLOOKUP(B562, Positions!A$1:B$160, 2, FALSE)</f>
        <v>Forward</v>
      </c>
      <c r="D562" t="s">
        <v>250</v>
      </c>
      <c r="E562" t="s">
        <v>5664</v>
      </c>
      <c r="F562" t="s">
        <v>21</v>
      </c>
      <c r="G562" t="str">
        <f>VLOOKUP(E562, Tiers!M$1:P$134, 3, FALSE)</f>
        <v>ENG3</v>
      </c>
      <c r="H562">
        <f>VLOOKUP(G562, Tiers!B$1:C$134, 2, FALSE)</f>
        <v>4</v>
      </c>
      <c r="I562" s="26" t="s">
        <v>6205</v>
      </c>
      <c r="J562">
        <f t="shared" si="34"/>
        <v>10</v>
      </c>
      <c r="K562">
        <f t="shared" si="35"/>
        <v>1</v>
      </c>
      <c r="L562">
        <f t="shared" si="36"/>
        <v>6112</v>
      </c>
      <c r="M562">
        <f t="shared" si="37"/>
        <v>200</v>
      </c>
      <c r="N562">
        <v>16</v>
      </c>
      <c r="O562" t="s">
        <v>40</v>
      </c>
      <c r="P562" t="s">
        <v>21</v>
      </c>
      <c r="Q562" t="s">
        <v>22</v>
      </c>
      <c r="R562" t="s">
        <v>21</v>
      </c>
      <c r="W562">
        <v>176</v>
      </c>
      <c r="X562">
        <v>66</v>
      </c>
      <c r="Y562">
        <v>0</v>
      </c>
      <c r="Z562">
        <v>0</v>
      </c>
    </row>
    <row r="563" spans="1:26" ht="15.95">
      <c r="A563" t="s">
        <v>901</v>
      </c>
      <c r="B563" t="s">
        <v>166</v>
      </c>
      <c r="C563" t="str">
        <f>VLOOKUP(B563, Positions!A$1:B$160, 2, FALSE)</f>
        <v>Goalkeeper</v>
      </c>
      <c r="D563" t="s">
        <v>124</v>
      </c>
      <c r="E563" t="s">
        <v>5665</v>
      </c>
      <c r="F563" t="s">
        <v>21</v>
      </c>
      <c r="G563" t="str">
        <f>VLOOKUP(E563, Tiers!M$1:P$134, 3, FALSE)</f>
        <v>ENG2</v>
      </c>
      <c r="H563">
        <f>VLOOKUP(G563, Tiers!B$1:C$134, 2, FALSE)</f>
        <v>3</v>
      </c>
      <c r="I563" s="26" t="s">
        <v>6205</v>
      </c>
      <c r="J563">
        <f t="shared" si="34"/>
        <v>10</v>
      </c>
      <c r="K563">
        <f t="shared" si="35"/>
        <v>1</v>
      </c>
      <c r="L563">
        <f t="shared" si="36"/>
        <v>6112</v>
      </c>
      <c r="M563">
        <f t="shared" si="37"/>
        <v>200</v>
      </c>
      <c r="N563">
        <v>16</v>
      </c>
      <c r="O563" t="s">
        <v>155</v>
      </c>
      <c r="P563" t="s">
        <v>21</v>
      </c>
      <c r="Q563" t="s">
        <v>22</v>
      </c>
      <c r="R563" t="s">
        <v>21</v>
      </c>
      <c r="W563">
        <v>195</v>
      </c>
      <c r="X563">
        <v>80</v>
      </c>
      <c r="Y563">
        <v>0</v>
      </c>
      <c r="Z563">
        <v>0</v>
      </c>
    </row>
    <row r="564" spans="1:26" ht="15.95">
      <c r="A564" t="s">
        <v>902</v>
      </c>
      <c r="B564" t="s">
        <v>360</v>
      </c>
      <c r="C564" t="str">
        <f>VLOOKUP(B564, Positions!A$1:B$160, 2, FALSE)</f>
        <v>Defender</v>
      </c>
      <c r="D564" t="s">
        <v>236</v>
      </c>
      <c r="E564" t="s">
        <v>5665</v>
      </c>
      <c r="F564" t="s">
        <v>21</v>
      </c>
      <c r="G564" t="str">
        <f>VLOOKUP(E564, Tiers!M$1:P$134, 3, FALSE)</f>
        <v>ENG2</v>
      </c>
      <c r="H564">
        <f>VLOOKUP(G564, Tiers!B$1:C$134, 2, FALSE)</f>
        <v>3</v>
      </c>
      <c r="I564" s="26" t="s">
        <v>6205</v>
      </c>
      <c r="J564">
        <f t="shared" si="34"/>
        <v>10</v>
      </c>
      <c r="K564">
        <f t="shared" si="35"/>
        <v>1</v>
      </c>
      <c r="L564">
        <f t="shared" si="36"/>
        <v>6112</v>
      </c>
      <c r="M564">
        <f t="shared" si="37"/>
        <v>200</v>
      </c>
      <c r="N564">
        <v>16</v>
      </c>
      <c r="O564" t="s">
        <v>5666</v>
      </c>
      <c r="P564" t="s">
        <v>21</v>
      </c>
      <c r="Q564" t="s">
        <v>22</v>
      </c>
      <c r="R564" t="s">
        <v>21</v>
      </c>
      <c r="W564">
        <v>191</v>
      </c>
      <c r="X564">
        <v>80</v>
      </c>
      <c r="Y564">
        <v>0</v>
      </c>
      <c r="Z564">
        <v>0</v>
      </c>
    </row>
    <row r="565" spans="1:26" ht="15.95">
      <c r="A565" t="s">
        <v>903</v>
      </c>
      <c r="B565" t="s">
        <v>904</v>
      </c>
      <c r="C565" t="str">
        <f>VLOOKUP(B565, Positions!A$1:B$160, 2, FALSE)</f>
        <v>Midfielder</v>
      </c>
      <c r="D565" t="s">
        <v>98</v>
      </c>
      <c r="E565" t="s">
        <v>5665</v>
      </c>
      <c r="F565" t="s">
        <v>21</v>
      </c>
      <c r="G565" t="str">
        <f>VLOOKUP(E565, Tiers!M$1:P$134, 3, FALSE)</f>
        <v>ENG2</v>
      </c>
      <c r="H565">
        <f>VLOOKUP(G565, Tiers!B$1:C$134, 2, FALSE)</f>
        <v>3</v>
      </c>
      <c r="I565" s="26" t="s">
        <v>6206</v>
      </c>
      <c r="J565">
        <f t="shared" si="34"/>
        <v>10</v>
      </c>
      <c r="K565">
        <f t="shared" si="35"/>
        <v>1</v>
      </c>
      <c r="L565">
        <f t="shared" si="36"/>
        <v>6113</v>
      </c>
      <c r="M565">
        <f t="shared" si="37"/>
        <v>200</v>
      </c>
      <c r="N565">
        <v>16</v>
      </c>
      <c r="O565" t="s">
        <v>5666</v>
      </c>
      <c r="P565" t="s">
        <v>21</v>
      </c>
      <c r="Q565" t="s">
        <v>22</v>
      </c>
      <c r="R565" t="s">
        <v>21</v>
      </c>
      <c r="W565">
        <v>165</v>
      </c>
      <c r="X565">
        <v>57</v>
      </c>
      <c r="Y565">
        <v>0</v>
      </c>
      <c r="Z565">
        <v>0</v>
      </c>
    </row>
    <row r="566" spans="1:26" ht="15.95">
      <c r="A566" t="s">
        <v>905</v>
      </c>
      <c r="B566" t="s">
        <v>42</v>
      </c>
      <c r="C566" t="str">
        <f>VLOOKUP(B566, Positions!A$1:B$160, 2, FALSE)</f>
        <v>Midfielder</v>
      </c>
      <c r="D566" t="s">
        <v>449</v>
      </c>
      <c r="E566" t="s">
        <v>5664</v>
      </c>
      <c r="F566" t="s">
        <v>21</v>
      </c>
      <c r="G566" t="str">
        <f>VLOOKUP(E566, Tiers!M$1:P$134, 3, FALSE)</f>
        <v>ENG3</v>
      </c>
      <c r="H566">
        <f>VLOOKUP(G566, Tiers!B$1:C$134, 2, FALSE)</f>
        <v>4</v>
      </c>
      <c r="I566" s="26" t="s">
        <v>6206</v>
      </c>
      <c r="J566">
        <f t="shared" si="34"/>
        <v>10</v>
      </c>
      <c r="K566">
        <f t="shared" si="35"/>
        <v>1</v>
      </c>
      <c r="L566">
        <f t="shared" si="36"/>
        <v>6113</v>
      </c>
      <c r="M566">
        <f t="shared" si="37"/>
        <v>200</v>
      </c>
      <c r="N566">
        <v>16</v>
      </c>
      <c r="O566" t="s">
        <v>5666</v>
      </c>
      <c r="P566" t="s">
        <v>21</v>
      </c>
      <c r="Q566" t="s">
        <v>22</v>
      </c>
      <c r="R566" t="s">
        <v>21</v>
      </c>
      <c r="W566">
        <v>173</v>
      </c>
      <c r="X566">
        <v>64</v>
      </c>
      <c r="Y566">
        <v>0</v>
      </c>
      <c r="Z566">
        <v>0</v>
      </c>
    </row>
    <row r="567" spans="1:26" ht="15.95">
      <c r="A567" t="s">
        <v>906</v>
      </c>
      <c r="B567" t="s">
        <v>16</v>
      </c>
      <c r="C567" t="str">
        <f>VLOOKUP(B567, Positions!A$1:B$160, 2, FALSE)</f>
        <v>Forward</v>
      </c>
      <c r="D567" t="s">
        <v>52</v>
      </c>
      <c r="E567" t="s">
        <v>5663</v>
      </c>
      <c r="F567" t="s">
        <v>21</v>
      </c>
      <c r="G567" t="str">
        <f>VLOOKUP(E567, Tiers!M$1:P$134, 3, FALSE)</f>
        <v>ENG4</v>
      </c>
      <c r="H567">
        <f>VLOOKUP(G567, Tiers!B$1:C$134, 2, FALSE)</f>
        <v>5</v>
      </c>
      <c r="I567" s="26" t="s">
        <v>6207</v>
      </c>
      <c r="J567">
        <f t="shared" si="34"/>
        <v>10</v>
      </c>
      <c r="K567">
        <f t="shared" si="35"/>
        <v>1</v>
      </c>
      <c r="L567">
        <f t="shared" si="36"/>
        <v>6114</v>
      </c>
      <c r="M567">
        <f t="shared" si="37"/>
        <v>200</v>
      </c>
      <c r="N567">
        <v>16</v>
      </c>
      <c r="O567" t="s">
        <v>5666</v>
      </c>
      <c r="P567" t="s">
        <v>21</v>
      </c>
      <c r="Q567" t="s">
        <v>22</v>
      </c>
      <c r="R567" t="s">
        <v>21</v>
      </c>
      <c r="W567">
        <v>176</v>
      </c>
      <c r="X567">
        <v>68</v>
      </c>
      <c r="Y567">
        <v>0</v>
      </c>
      <c r="Z567">
        <v>0</v>
      </c>
    </row>
    <row r="568" spans="1:26" ht="15.95">
      <c r="A568" t="s">
        <v>907</v>
      </c>
      <c r="B568" t="s">
        <v>111</v>
      </c>
      <c r="C568" t="str">
        <f>VLOOKUP(B568, Positions!A$1:B$160, 2, FALSE)</f>
        <v>Forward</v>
      </c>
      <c r="D568" t="s">
        <v>657</v>
      </c>
      <c r="E568" t="s">
        <v>62</v>
      </c>
      <c r="F568" t="s">
        <v>21</v>
      </c>
      <c r="G568" t="str">
        <f>VLOOKUP(E568, Tiers!M$1:P$134, 3, FALSE)</f>
        <v>ENG1</v>
      </c>
      <c r="H568">
        <f>VLOOKUP(G568, Tiers!B$1:C$134, 2, FALSE)</f>
        <v>1</v>
      </c>
      <c r="I568" s="26" t="s">
        <v>6207</v>
      </c>
      <c r="J568">
        <f t="shared" si="34"/>
        <v>10</v>
      </c>
      <c r="K568">
        <f t="shared" si="35"/>
        <v>1</v>
      </c>
      <c r="L568">
        <f t="shared" si="36"/>
        <v>6114</v>
      </c>
      <c r="M568">
        <f t="shared" si="37"/>
        <v>200</v>
      </c>
      <c r="N568">
        <v>16</v>
      </c>
      <c r="O568" t="s">
        <v>74</v>
      </c>
      <c r="P568" t="s">
        <v>21</v>
      </c>
      <c r="Q568" t="s">
        <v>22</v>
      </c>
      <c r="R568" t="s">
        <v>21</v>
      </c>
      <c r="W568">
        <v>187</v>
      </c>
      <c r="X568">
        <v>81</v>
      </c>
      <c r="Y568">
        <v>0</v>
      </c>
      <c r="Z568">
        <v>0</v>
      </c>
    </row>
    <row r="569" spans="1:26" ht="15.95">
      <c r="A569" t="s">
        <v>908</v>
      </c>
      <c r="B569" t="s">
        <v>31</v>
      </c>
      <c r="C569" t="str">
        <f>VLOOKUP(B569, Positions!A$1:B$160, 2, FALSE)</f>
        <v>Defender</v>
      </c>
      <c r="D569" t="s">
        <v>290</v>
      </c>
      <c r="E569" t="s">
        <v>5665</v>
      </c>
      <c r="F569" t="s">
        <v>21</v>
      </c>
      <c r="G569" t="str">
        <f>VLOOKUP(E569, Tiers!M$1:P$134, 3, FALSE)</f>
        <v>ENG2</v>
      </c>
      <c r="H569">
        <f>VLOOKUP(G569, Tiers!B$1:C$134, 2, FALSE)</f>
        <v>3</v>
      </c>
      <c r="I569" s="26" t="s">
        <v>6207</v>
      </c>
      <c r="J569">
        <f t="shared" si="34"/>
        <v>10</v>
      </c>
      <c r="K569">
        <f t="shared" si="35"/>
        <v>1</v>
      </c>
      <c r="L569">
        <f t="shared" si="36"/>
        <v>6114</v>
      </c>
      <c r="M569">
        <f t="shared" si="37"/>
        <v>200</v>
      </c>
      <c r="N569">
        <v>16</v>
      </c>
      <c r="O569" t="s">
        <v>5666</v>
      </c>
      <c r="P569" t="s">
        <v>21</v>
      </c>
      <c r="Q569" t="s">
        <v>22</v>
      </c>
      <c r="R569" t="s">
        <v>21</v>
      </c>
      <c r="S569" t="s">
        <v>909</v>
      </c>
      <c r="W569">
        <v>171</v>
      </c>
      <c r="X569">
        <v>66</v>
      </c>
      <c r="Y569">
        <v>0</v>
      </c>
      <c r="Z569">
        <v>0</v>
      </c>
    </row>
    <row r="570" spans="1:26" ht="15.95">
      <c r="A570" t="s">
        <v>910</v>
      </c>
      <c r="B570" t="s">
        <v>16</v>
      </c>
      <c r="C570" t="str">
        <f>VLOOKUP(B570, Positions!A$1:B$160, 2, FALSE)</f>
        <v>Forward</v>
      </c>
      <c r="D570" t="s">
        <v>56</v>
      </c>
      <c r="E570" t="s">
        <v>5664</v>
      </c>
      <c r="F570" t="s">
        <v>21</v>
      </c>
      <c r="G570" t="str">
        <f>VLOOKUP(E570, Tiers!M$1:P$134, 3, FALSE)</f>
        <v>ENG3</v>
      </c>
      <c r="H570">
        <f>VLOOKUP(G570, Tiers!B$1:C$134, 2, FALSE)</f>
        <v>4</v>
      </c>
      <c r="I570" s="26" t="s">
        <v>6207</v>
      </c>
      <c r="J570">
        <f t="shared" si="34"/>
        <v>10</v>
      </c>
      <c r="K570">
        <f t="shared" si="35"/>
        <v>1</v>
      </c>
      <c r="L570">
        <f t="shared" si="36"/>
        <v>6114</v>
      </c>
      <c r="M570">
        <f t="shared" si="37"/>
        <v>200</v>
      </c>
      <c r="N570">
        <v>16</v>
      </c>
      <c r="O570" t="s">
        <v>911</v>
      </c>
      <c r="P570" t="s">
        <v>21</v>
      </c>
      <c r="Q570" t="s">
        <v>22</v>
      </c>
      <c r="R570" t="s">
        <v>21</v>
      </c>
      <c r="W570">
        <v>178</v>
      </c>
      <c r="X570">
        <v>67</v>
      </c>
      <c r="Y570">
        <v>0</v>
      </c>
      <c r="Z570">
        <v>0</v>
      </c>
    </row>
    <row r="571" spans="1:26" ht="15.95">
      <c r="A571" t="s">
        <v>912</v>
      </c>
      <c r="B571" t="s">
        <v>81</v>
      </c>
      <c r="C571" t="str">
        <f>VLOOKUP(B571, Positions!A$1:B$160, 2, FALSE)</f>
        <v>Defender</v>
      </c>
      <c r="D571" t="s">
        <v>537</v>
      </c>
      <c r="E571" t="s">
        <v>62</v>
      </c>
      <c r="F571" t="s">
        <v>21</v>
      </c>
      <c r="G571" t="str">
        <f>VLOOKUP(E571, Tiers!M$1:P$134, 3, FALSE)</f>
        <v>ENG1</v>
      </c>
      <c r="H571">
        <f>VLOOKUP(G571, Tiers!B$1:C$134, 2, FALSE)</f>
        <v>1</v>
      </c>
      <c r="I571" s="26" t="s">
        <v>6207</v>
      </c>
      <c r="J571">
        <f t="shared" si="34"/>
        <v>10</v>
      </c>
      <c r="K571">
        <f t="shared" si="35"/>
        <v>1</v>
      </c>
      <c r="L571">
        <f t="shared" si="36"/>
        <v>6114</v>
      </c>
      <c r="M571">
        <f t="shared" si="37"/>
        <v>200</v>
      </c>
      <c r="N571">
        <v>16</v>
      </c>
      <c r="O571" t="s">
        <v>5666</v>
      </c>
      <c r="P571" t="s">
        <v>21</v>
      </c>
      <c r="Q571" t="s">
        <v>22</v>
      </c>
      <c r="R571" t="s">
        <v>21</v>
      </c>
      <c r="W571">
        <v>176</v>
      </c>
      <c r="X571">
        <v>62</v>
      </c>
      <c r="Y571">
        <v>0</v>
      </c>
      <c r="Z571">
        <v>0</v>
      </c>
    </row>
    <row r="572" spans="1:26" ht="15.95">
      <c r="A572" t="s">
        <v>913</v>
      </c>
      <c r="B572" t="s">
        <v>81</v>
      </c>
      <c r="C572" t="str">
        <f>VLOOKUP(B572, Positions!A$1:B$160, 2, FALSE)</f>
        <v>Defender</v>
      </c>
      <c r="D572" t="s">
        <v>37</v>
      </c>
      <c r="E572" t="s">
        <v>5664</v>
      </c>
      <c r="F572" t="s">
        <v>21</v>
      </c>
      <c r="G572" t="str">
        <f>VLOOKUP(E572, Tiers!M$1:P$134, 3, FALSE)</f>
        <v>ENG3</v>
      </c>
      <c r="H572">
        <f>VLOOKUP(G572, Tiers!B$1:C$134, 2, FALSE)</f>
        <v>4</v>
      </c>
      <c r="I572" s="26" t="s">
        <v>6208</v>
      </c>
      <c r="J572">
        <f t="shared" si="34"/>
        <v>10</v>
      </c>
      <c r="K572">
        <f t="shared" si="35"/>
        <v>1</v>
      </c>
      <c r="L572">
        <f t="shared" si="36"/>
        <v>6115</v>
      </c>
      <c r="M572">
        <f t="shared" si="37"/>
        <v>200</v>
      </c>
      <c r="N572">
        <v>16</v>
      </c>
      <c r="O572" t="s">
        <v>32</v>
      </c>
      <c r="P572" t="s">
        <v>21</v>
      </c>
      <c r="Q572" t="s">
        <v>22</v>
      </c>
      <c r="R572" t="s">
        <v>21</v>
      </c>
      <c r="W572">
        <v>196</v>
      </c>
      <c r="X572">
        <v>67</v>
      </c>
      <c r="Y572">
        <v>0</v>
      </c>
      <c r="Z572">
        <v>0</v>
      </c>
    </row>
    <row r="573" spans="1:26" ht="15.95">
      <c r="A573" t="s">
        <v>915</v>
      </c>
      <c r="B573" t="s">
        <v>166</v>
      </c>
      <c r="C573" t="str">
        <f>VLOOKUP(B573, Positions!A$1:B$160, 2, FALSE)</f>
        <v>Goalkeeper</v>
      </c>
      <c r="D573" t="s">
        <v>134</v>
      </c>
      <c r="E573" t="s">
        <v>5664</v>
      </c>
      <c r="F573" t="s">
        <v>21</v>
      </c>
      <c r="G573" t="str">
        <f>VLOOKUP(E573, Tiers!M$1:P$134, 3, FALSE)</f>
        <v>ENG3</v>
      </c>
      <c r="H573">
        <f>VLOOKUP(G573, Tiers!B$1:C$134, 2, FALSE)</f>
        <v>4</v>
      </c>
      <c r="I573" s="26" t="s">
        <v>6208</v>
      </c>
      <c r="J573">
        <f t="shared" si="34"/>
        <v>10</v>
      </c>
      <c r="K573">
        <f t="shared" si="35"/>
        <v>1</v>
      </c>
      <c r="L573">
        <f t="shared" si="36"/>
        <v>6115</v>
      </c>
      <c r="M573">
        <f t="shared" si="37"/>
        <v>200</v>
      </c>
      <c r="N573">
        <v>16</v>
      </c>
      <c r="O573" t="s">
        <v>5666</v>
      </c>
      <c r="P573" t="s">
        <v>21</v>
      </c>
      <c r="Q573" t="s">
        <v>22</v>
      </c>
      <c r="R573" t="s">
        <v>21</v>
      </c>
      <c r="W573">
        <v>190</v>
      </c>
      <c r="X573">
        <v>75</v>
      </c>
      <c r="Y573">
        <v>0</v>
      </c>
      <c r="Z573">
        <v>0</v>
      </c>
    </row>
    <row r="574" spans="1:26" ht="15.95">
      <c r="A574" t="s">
        <v>916</v>
      </c>
      <c r="B574" t="s">
        <v>16</v>
      </c>
      <c r="C574" t="str">
        <f>VLOOKUP(B574, Positions!A$1:B$160, 2, FALSE)</f>
        <v>Forward</v>
      </c>
      <c r="D574" t="s">
        <v>56</v>
      </c>
      <c r="E574" t="s">
        <v>5664</v>
      </c>
      <c r="F574" t="s">
        <v>21</v>
      </c>
      <c r="G574" t="str">
        <f>VLOOKUP(E574, Tiers!M$1:P$134, 3, FALSE)</f>
        <v>ENG3</v>
      </c>
      <c r="H574">
        <f>VLOOKUP(G574, Tiers!B$1:C$134, 2, FALSE)</f>
        <v>4</v>
      </c>
      <c r="I574" s="26" t="s">
        <v>6208</v>
      </c>
      <c r="J574">
        <f t="shared" si="34"/>
        <v>10</v>
      </c>
      <c r="K574">
        <f t="shared" si="35"/>
        <v>1</v>
      </c>
      <c r="L574">
        <f t="shared" si="36"/>
        <v>6115</v>
      </c>
      <c r="M574">
        <f t="shared" si="37"/>
        <v>200</v>
      </c>
      <c r="N574">
        <v>16</v>
      </c>
      <c r="O574" t="s">
        <v>204</v>
      </c>
      <c r="P574" t="s">
        <v>21</v>
      </c>
      <c r="Q574" t="s">
        <v>22</v>
      </c>
      <c r="R574" t="s">
        <v>21</v>
      </c>
      <c r="W574">
        <v>176</v>
      </c>
      <c r="X574">
        <v>63</v>
      </c>
      <c r="Y574">
        <v>0</v>
      </c>
      <c r="Z574">
        <v>0</v>
      </c>
    </row>
    <row r="575" spans="1:26" ht="15.95">
      <c r="A575" t="s">
        <v>917</v>
      </c>
      <c r="B575" t="s">
        <v>36</v>
      </c>
      <c r="C575" t="str">
        <f>VLOOKUP(B575, Positions!A$1:B$160, 2, FALSE)</f>
        <v>Midfielder</v>
      </c>
      <c r="D575" t="s">
        <v>37</v>
      </c>
      <c r="E575" t="s">
        <v>5664</v>
      </c>
      <c r="F575" t="s">
        <v>21</v>
      </c>
      <c r="G575" t="str">
        <f>VLOOKUP(E575, Tiers!M$1:P$134, 3, FALSE)</f>
        <v>ENG3</v>
      </c>
      <c r="H575">
        <f>VLOOKUP(G575, Tiers!B$1:C$134, 2, FALSE)</f>
        <v>4</v>
      </c>
      <c r="I575" s="26" t="s">
        <v>6208</v>
      </c>
      <c r="J575">
        <f t="shared" si="34"/>
        <v>10</v>
      </c>
      <c r="K575">
        <f t="shared" si="35"/>
        <v>1</v>
      </c>
      <c r="L575">
        <f t="shared" si="36"/>
        <v>6115</v>
      </c>
      <c r="M575">
        <f t="shared" si="37"/>
        <v>200</v>
      </c>
      <c r="N575">
        <v>16</v>
      </c>
      <c r="O575" t="s">
        <v>40</v>
      </c>
      <c r="P575" t="s">
        <v>21</v>
      </c>
      <c r="Q575" t="s">
        <v>22</v>
      </c>
      <c r="R575" t="s">
        <v>21</v>
      </c>
      <c r="W575">
        <v>173</v>
      </c>
      <c r="X575">
        <v>67</v>
      </c>
      <c r="Y575">
        <v>0</v>
      </c>
      <c r="Z575">
        <v>0</v>
      </c>
    </row>
    <row r="576" spans="1:26" ht="15.95">
      <c r="A576" t="s">
        <v>918</v>
      </c>
      <c r="B576" t="s">
        <v>81</v>
      </c>
      <c r="C576" t="str">
        <f>VLOOKUP(B576, Positions!A$1:B$160, 2, FALSE)</f>
        <v>Defender</v>
      </c>
      <c r="D576" t="s">
        <v>265</v>
      </c>
      <c r="E576" t="s">
        <v>5665</v>
      </c>
      <c r="F576" t="s">
        <v>21</v>
      </c>
      <c r="G576" t="str">
        <f>VLOOKUP(E576, Tiers!M$1:P$134, 3, FALSE)</f>
        <v>ENG2</v>
      </c>
      <c r="H576">
        <f>VLOOKUP(G576, Tiers!B$1:C$134, 2, FALSE)</f>
        <v>3</v>
      </c>
      <c r="I576" s="26" t="s">
        <v>6208</v>
      </c>
      <c r="J576">
        <f t="shared" si="34"/>
        <v>10</v>
      </c>
      <c r="K576">
        <f t="shared" si="35"/>
        <v>1</v>
      </c>
      <c r="L576">
        <f t="shared" si="36"/>
        <v>6115</v>
      </c>
      <c r="M576">
        <f t="shared" si="37"/>
        <v>200</v>
      </c>
      <c r="N576">
        <v>16</v>
      </c>
      <c r="O576" t="s">
        <v>284</v>
      </c>
      <c r="P576" t="s">
        <v>21</v>
      </c>
      <c r="Q576" t="s">
        <v>22</v>
      </c>
      <c r="R576" t="s">
        <v>21</v>
      </c>
      <c r="W576">
        <v>179</v>
      </c>
      <c r="X576">
        <v>67</v>
      </c>
      <c r="Y576">
        <v>0</v>
      </c>
      <c r="Z576">
        <v>0</v>
      </c>
    </row>
    <row r="577" spans="1:26" ht="15.95">
      <c r="A577" t="s">
        <v>919</v>
      </c>
      <c r="B577" t="s">
        <v>166</v>
      </c>
      <c r="C577" t="str">
        <f>VLOOKUP(B577, Positions!A$1:B$160, 2, FALSE)</f>
        <v>Goalkeeper</v>
      </c>
      <c r="D577" t="s">
        <v>175</v>
      </c>
      <c r="E577" t="s">
        <v>62</v>
      </c>
      <c r="F577" t="s">
        <v>21</v>
      </c>
      <c r="G577" t="str">
        <f>VLOOKUP(E577, Tiers!M$1:P$134, 3, FALSE)</f>
        <v>ENG1</v>
      </c>
      <c r="H577">
        <f>VLOOKUP(G577, Tiers!B$1:C$134, 2, FALSE)</f>
        <v>1</v>
      </c>
      <c r="I577" s="26" t="s">
        <v>6209</v>
      </c>
      <c r="J577">
        <f t="shared" si="34"/>
        <v>10</v>
      </c>
      <c r="K577">
        <f t="shared" si="35"/>
        <v>1</v>
      </c>
      <c r="L577">
        <f t="shared" si="36"/>
        <v>6116</v>
      </c>
      <c r="M577">
        <f t="shared" si="37"/>
        <v>200</v>
      </c>
      <c r="N577">
        <v>16</v>
      </c>
      <c r="O577" t="s">
        <v>74</v>
      </c>
      <c r="P577" t="s">
        <v>21</v>
      </c>
      <c r="Q577" t="s">
        <v>22</v>
      </c>
      <c r="R577" t="s">
        <v>21</v>
      </c>
      <c r="W577">
        <v>186</v>
      </c>
      <c r="X577">
        <v>83</v>
      </c>
      <c r="Y577">
        <v>0</v>
      </c>
      <c r="Z577">
        <v>0</v>
      </c>
    </row>
    <row r="578" spans="1:26" ht="15.95">
      <c r="A578" t="s">
        <v>920</v>
      </c>
      <c r="B578" t="s">
        <v>16</v>
      </c>
      <c r="C578" t="str">
        <f>VLOOKUP(B578, Positions!A$1:B$160, 2, FALSE)</f>
        <v>Forward</v>
      </c>
      <c r="D578" t="s">
        <v>246</v>
      </c>
      <c r="E578" t="s">
        <v>5664</v>
      </c>
      <c r="F578" t="s">
        <v>21</v>
      </c>
      <c r="G578" t="str">
        <f>VLOOKUP(E578, Tiers!M$1:P$134, 3, FALSE)</f>
        <v>ENG3</v>
      </c>
      <c r="H578">
        <f>VLOOKUP(G578, Tiers!B$1:C$134, 2, FALSE)</f>
        <v>4</v>
      </c>
      <c r="I578" s="26" t="s">
        <v>6209</v>
      </c>
      <c r="J578">
        <f t="shared" si="34"/>
        <v>10</v>
      </c>
      <c r="K578">
        <f t="shared" si="35"/>
        <v>1</v>
      </c>
      <c r="L578">
        <f t="shared" si="36"/>
        <v>6116</v>
      </c>
      <c r="M578">
        <f t="shared" si="37"/>
        <v>200</v>
      </c>
      <c r="N578">
        <v>16</v>
      </c>
      <c r="O578" t="s">
        <v>5666</v>
      </c>
      <c r="P578" t="s">
        <v>21</v>
      </c>
      <c r="Q578" t="s">
        <v>22</v>
      </c>
      <c r="R578" t="s">
        <v>21</v>
      </c>
      <c r="W578">
        <v>183</v>
      </c>
      <c r="X578">
        <v>74</v>
      </c>
      <c r="Y578">
        <v>0</v>
      </c>
      <c r="Z578">
        <v>0</v>
      </c>
    </row>
    <row r="579" spans="1:26" ht="15.95">
      <c r="A579" t="s">
        <v>921</v>
      </c>
      <c r="B579" t="s">
        <v>31</v>
      </c>
      <c r="C579" t="str">
        <f>VLOOKUP(B579, Positions!A$1:B$160, 2, FALSE)</f>
        <v>Defender</v>
      </c>
      <c r="D579" t="s">
        <v>61</v>
      </c>
      <c r="E579" t="s">
        <v>62</v>
      </c>
      <c r="F579" t="s">
        <v>21</v>
      </c>
      <c r="G579" t="str">
        <f>VLOOKUP(E579, Tiers!M$1:P$134, 3, FALSE)</f>
        <v>ENG1</v>
      </c>
      <c r="H579">
        <f>VLOOKUP(G579, Tiers!B$1:C$134, 2, FALSE)</f>
        <v>1</v>
      </c>
      <c r="I579" s="26" t="s">
        <v>6209</v>
      </c>
      <c r="J579">
        <f t="shared" ref="J579:J642" si="38">MONTH(I579)</f>
        <v>10</v>
      </c>
      <c r="K579">
        <f t="shared" ref="K579:K642" si="39">IF(OR(MONTH(I579)=9, MONTH(I579)=10, MONTH(I579)=11), 1,
IF(OR(MONTH(I579)=12, MONTH(I579)=1, MONTH(I579)=2), 2,
IF(OR(MONTH(I579)=3, MONTH(I579)=4, MONTH(I579)=5), 3,
4)))</f>
        <v>1</v>
      </c>
      <c r="L579">
        <f t="shared" ref="L579:L642" si="40">DATEDIF(I579, DATE(2015, 7, 1), "d")</f>
        <v>6116</v>
      </c>
      <c r="M579">
        <f t="shared" ref="M579:M642" si="41">DATEDIF(I579, DATE(2015, 7, 1), "m")</f>
        <v>200</v>
      </c>
      <c r="N579">
        <v>16</v>
      </c>
      <c r="O579" t="s">
        <v>5666</v>
      </c>
      <c r="P579" t="s">
        <v>21</v>
      </c>
      <c r="Q579" t="s">
        <v>22</v>
      </c>
      <c r="R579" t="s">
        <v>21</v>
      </c>
      <c r="S579" t="s">
        <v>239</v>
      </c>
      <c r="W579">
        <v>165</v>
      </c>
      <c r="X579">
        <v>55</v>
      </c>
      <c r="Y579">
        <v>0</v>
      </c>
      <c r="Z579">
        <v>0</v>
      </c>
    </row>
    <row r="580" spans="1:26" ht="15.95">
      <c r="A580" t="s">
        <v>922</v>
      </c>
      <c r="B580" t="s">
        <v>81</v>
      </c>
      <c r="C580" t="str">
        <f>VLOOKUP(B580, Positions!A$1:B$160, 2, FALSE)</f>
        <v>Defender</v>
      </c>
      <c r="D580" t="s">
        <v>259</v>
      </c>
      <c r="E580" t="s">
        <v>5663</v>
      </c>
      <c r="F580" t="s">
        <v>21</v>
      </c>
      <c r="G580" t="str">
        <f>VLOOKUP(E580, Tiers!M$1:P$134, 3, FALSE)</f>
        <v>ENG4</v>
      </c>
      <c r="H580">
        <f>VLOOKUP(G580, Tiers!B$1:C$134, 2, FALSE)</f>
        <v>5</v>
      </c>
      <c r="I580" s="26" t="s">
        <v>6209</v>
      </c>
      <c r="J580">
        <f t="shared" si="38"/>
        <v>10</v>
      </c>
      <c r="K580">
        <f t="shared" si="39"/>
        <v>1</v>
      </c>
      <c r="L580">
        <f t="shared" si="40"/>
        <v>6116</v>
      </c>
      <c r="M580">
        <f t="shared" si="41"/>
        <v>200</v>
      </c>
      <c r="N580">
        <v>16</v>
      </c>
      <c r="O580" t="s">
        <v>5666</v>
      </c>
      <c r="P580" t="s">
        <v>21</v>
      </c>
      <c r="Q580" t="s">
        <v>22</v>
      </c>
      <c r="R580" t="s">
        <v>21</v>
      </c>
      <c r="W580">
        <v>180</v>
      </c>
      <c r="X580">
        <v>69</v>
      </c>
      <c r="Y580">
        <v>0</v>
      </c>
      <c r="Z580">
        <v>0</v>
      </c>
    </row>
    <row r="581" spans="1:26" ht="15.95">
      <c r="A581" t="s">
        <v>923</v>
      </c>
      <c r="B581" t="s">
        <v>81</v>
      </c>
      <c r="C581" t="str">
        <f>VLOOKUP(B581, Positions!A$1:B$160, 2, FALSE)</f>
        <v>Defender</v>
      </c>
      <c r="D581" t="s">
        <v>207</v>
      </c>
      <c r="E581" t="s">
        <v>5663</v>
      </c>
      <c r="F581" t="s">
        <v>21</v>
      </c>
      <c r="G581" t="str">
        <f>VLOOKUP(E581, Tiers!M$1:P$134, 3, FALSE)</f>
        <v>ENG4</v>
      </c>
      <c r="H581">
        <f>VLOOKUP(G581, Tiers!B$1:C$134, 2, FALSE)</f>
        <v>5</v>
      </c>
      <c r="I581" s="26" t="s">
        <v>6209</v>
      </c>
      <c r="J581">
        <f t="shared" si="38"/>
        <v>10</v>
      </c>
      <c r="K581">
        <f t="shared" si="39"/>
        <v>1</v>
      </c>
      <c r="L581">
        <f t="shared" si="40"/>
        <v>6116</v>
      </c>
      <c r="M581">
        <f t="shared" si="41"/>
        <v>200</v>
      </c>
      <c r="N581">
        <v>16</v>
      </c>
      <c r="O581" t="s">
        <v>5666</v>
      </c>
      <c r="P581" t="s">
        <v>21</v>
      </c>
      <c r="Q581" t="s">
        <v>22</v>
      </c>
      <c r="R581" t="s">
        <v>21</v>
      </c>
      <c r="W581">
        <v>187</v>
      </c>
      <c r="X581">
        <v>74</v>
      </c>
      <c r="Y581">
        <v>0</v>
      </c>
      <c r="Z581">
        <v>0</v>
      </c>
    </row>
    <row r="582" spans="1:26" ht="15.95">
      <c r="A582" t="s">
        <v>924</v>
      </c>
      <c r="B582" t="s">
        <v>72</v>
      </c>
      <c r="C582" t="str">
        <f>VLOOKUP(B582, Positions!A$1:B$160, 2, FALSE)</f>
        <v>Defender</v>
      </c>
      <c r="D582" t="s">
        <v>200</v>
      </c>
      <c r="E582" t="s">
        <v>5664</v>
      </c>
      <c r="F582" t="s">
        <v>21</v>
      </c>
      <c r="G582" t="str">
        <f>VLOOKUP(E582, Tiers!M$1:P$134, 3, FALSE)</f>
        <v>ENG3</v>
      </c>
      <c r="H582">
        <f>VLOOKUP(G582, Tiers!B$1:C$134, 2, FALSE)</f>
        <v>4</v>
      </c>
      <c r="I582" s="26" t="s">
        <v>6210</v>
      </c>
      <c r="J582">
        <f t="shared" si="38"/>
        <v>10</v>
      </c>
      <c r="K582">
        <f t="shared" si="39"/>
        <v>1</v>
      </c>
      <c r="L582">
        <f t="shared" si="40"/>
        <v>6117</v>
      </c>
      <c r="M582">
        <f t="shared" si="41"/>
        <v>201</v>
      </c>
      <c r="N582">
        <v>16</v>
      </c>
      <c r="O582" t="s">
        <v>5666</v>
      </c>
      <c r="P582" t="s">
        <v>21</v>
      </c>
      <c r="Q582" t="s">
        <v>22</v>
      </c>
      <c r="R582" t="s">
        <v>21</v>
      </c>
      <c r="W582">
        <v>166</v>
      </c>
      <c r="X582">
        <v>58</v>
      </c>
      <c r="Y582">
        <v>0</v>
      </c>
      <c r="Z582">
        <v>0</v>
      </c>
    </row>
    <row r="583" spans="1:26" ht="15.95">
      <c r="A583" t="s">
        <v>925</v>
      </c>
      <c r="B583" t="s">
        <v>457</v>
      </c>
      <c r="C583" t="str">
        <f>VLOOKUP(B583, Positions!A$1:B$160, 2, FALSE)</f>
        <v>Forward</v>
      </c>
      <c r="D583" t="s">
        <v>530</v>
      </c>
      <c r="E583" t="s">
        <v>62</v>
      </c>
      <c r="F583" t="s">
        <v>21</v>
      </c>
      <c r="G583" t="str">
        <f>VLOOKUP(E583, Tiers!M$1:P$134, 3, FALSE)</f>
        <v>ENG1</v>
      </c>
      <c r="H583">
        <f>VLOOKUP(G583, Tiers!B$1:C$134, 2, FALSE)</f>
        <v>1</v>
      </c>
      <c r="I583" s="26" t="s">
        <v>6210</v>
      </c>
      <c r="J583">
        <f t="shared" si="38"/>
        <v>10</v>
      </c>
      <c r="K583">
        <f t="shared" si="39"/>
        <v>1</v>
      </c>
      <c r="L583">
        <f t="shared" si="40"/>
        <v>6117</v>
      </c>
      <c r="M583">
        <f t="shared" si="41"/>
        <v>201</v>
      </c>
      <c r="N583">
        <v>16</v>
      </c>
      <c r="O583" t="s">
        <v>253</v>
      </c>
      <c r="P583" t="s">
        <v>21</v>
      </c>
      <c r="Q583" t="s">
        <v>22</v>
      </c>
      <c r="R583" t="s">
        <v>21</v>
      </c>
      <c r="W583">
        <v>180</v>
      </c>
      <c r="X583">
        <v>67</v>
      </c>
      <c r="Y583">
        <v>0</v>
      </c>
      <c r="Z583">
        <v>0</v>
      </c>
    </row>
    <row r="584" spans="1:26" ht="15.95">
      <c r="A584" t="s">
        <v>926</v>
      </c>
      <c r="B584" t="s">
        <v>81</v>
      </c>
      <c r="C584" t="str">
        <f>VLOOKUP(B584, Positions!A$1:B$160, 2, FALSE)</f>
        <v>Defender</v>
      </c>
      <c r="D584" t="s">
        <v>187</v>
      </c>
      <c r="E584" t="s">
        <v>5663</v>
      </c>
      <c r="F584" t="s">
        <v>21</v>
      </c>
      <c r="G584" t="str">
        <f>VLOOKUP(E584, Tiers!M$1:P$134, 3, FALSE)</f>
        <v>ENG4</v>
      </c>
      <c r="H584">
        <f>VLOOKUP(G584, Tiers!B$1:C$134, 2, FALSE)</f>
        <v>5</v>
      </c>
      <c r="I584" s="26" t="s">
        <v>6210</v>
      </c>
      <c r="J584">
        <f t="shared" si="38"/>
        <v>10</v>
      </c>
      <c r="K584">
        <f t="shared" si="39"/>
        <v>1</v>
      </c>
      <c r="L584">
        <f t="shared" si="40"/>
        <v>6117</v>
      </c>
      <c r="M584">
        <f t="shared" si="41"/>
        <v>201</v>
      </c>
      <c r="N584">
        <v>16</v>
      </c>
      <c r="O584" t="s">
        <v>5666</v>
      </c>
      <c r="P584" t="s">
        <v>21</v>
      </c>
      <c r="Q584" t="s">
        <v>22</v>
      </c>
      <c r="R584" t="s">
        <v>21</v>
      </c>
      <c r="W584">
        <v>179</v>
      </c>
      <c r="X584">
        <v>67</v>
      </c>
      <c r="Y584">
        <v>0</v>
      </c>
      <c r="Z584">
        <v>0</v>
      </c>
    </row>
    <row r="585" spans="1:26" ht="15.95">
      <c r="A585" t="s">
        <v>927</v>
      </c>
      <c r="B585" t="s">
        <v>166</v>
      </c>
      <c r="C585" t="str">
        <f>VLOOKUP(B585, Positions!A$1:B$160, 2, FALSE)</f>
        <v>Goalkeeper</v>
      </c>
      <c r="D585" t="s">
        <v>79</v>
      </c>
      <c r="E585" t="s">
        <v>5663</v>
      </c>
      <c r="F585" t="s">
        <v>21</v>
      </c>
      <c r="G585" t="str">
        <f>VLOOKUP(E585, Tiers!M$1:P$134, 3, FALSE)</f>
        <v>ENG4</v>
      </c>
      <c r="H585">
        <f>VLOOKUP(G585, Tiers!B$1:C$134, 2, FALSE)</f>
        <v>5</v>
      </c>
      <c r="I585" s="26" t="s">
        <v>6210</v>
      </c>
      <c r="J585">
        <f t="shared" si="38"/>
        <v>10</v>
      </c>
      <c r="K585">
        <f t="shared" si="39"/>
        <v>1</v>
      </c>
      <c r="L585">
        <f t="shared" si="40"/>
        <v>6117</v>
      </c>
      <c r="M585">
        <f t="shared" si="41"/>
        <v>201</v>
      </c>
      <c r="N585">
        <v>16</v>
      </c>
      <c r="O585" t="s">
        <v>5666</v>
      </c>
      <c r="P585" t="s">
        <v>21</v>
      </c>
      <c r="Q585" t="s">
        <v>22</v>
      </c>
      <c r="R585" t="s">
        <v>21</v>
      </c>
      <c r="W585">
        <v>190</v>
      </c>
      <c r="X585">
        <v>78</v>
      </c>
      <c r="Y585">
        <v>0</v>
      </c>
      <c r="Z585">
        <v>0</v>
      </c>
    </row>
    <row r="586" spans="1:26" ht="15.95">
      <c r="A586" t="s">
        <v>928</v>
      </c>
      <c r="B586" t="s">
        <v>31</v>
      </c>
      <c r="C586" t="str">
        <f>VLOOKUP(B586, Positions!A$1:B$160, 2, FALSE)</f>
        <v>Defender</v>
      </c>
      <c r="D586" t="s">
        <v>284</v>
      </c>
      <c r="E586" t="s">
        <v>5665</v>
      </c>
      <c r="F586" t="s">
        <v>21</v>
      </c>
      <c r="G586" t="str">
        <f>VLOOKUP(E586, Tiers!M$1:P$134, 3, FALSE)</f>
        <v>ENG2</v>
      </c>
      <c r="H586">
        <f>VLOOKUP(G586, Tiers!B$1:C$134, 2, FALSE)</f>
        <v>3</v>
      </c>
      <c r="I586" s="26" t="s">
        <v>6210</v>
      </c>
      <c r="J586">
        <f t="shared" si="38"/>
        <v>10</v>
      </c>
      <c r="K586">
        <f t="shared" si="39"/>
        <v>1</v>
      </c>
      <c r="L586">
        <f t="shared" si="40"/>
        <v>6117</v>
      </c>
      <c r="M586">
        <f t="shared" si="41"/>
        <v>201</v>
      </c>
      <c r="N586">
        <v>16</v>
      </c>
      <c r="O586" t="s">
        <v>5666</v>
      </c>
      <c r="P586" t="s">
        <v>21</v>
      </c>
      <c r="Q586" t="s">
        <v>22</v>
      </c>
      <c r="R586" t="s">
        <v>21</v>
      </c>
      <c r="W586">
        <v>173</v>
      </c>
      <c r="X586">
        <v>62</v>
      </c>
      <c r="Y586">
        <v>0</v>
      </c>
      <c r="Z586">
        <v>0</v>
      </c>
    </row>
    <row r="587" spans="1:26" ht="15.95">
      <c r="A587" t="s">
        <v>929</v>
      </c>
      <c r="B587" t="s">
        <v>42</v>
      </c>
      <c r="C587" t="str">
        <f>VLOOKUP(B587, Positions!A$1:B$160, 2, FALSE)</f>
        <v>Midfielder</v>
      </c>
      <c r="D587" t="s">
        <v>185</v>
      </c>
      <c r="E587" t="s">
        <v>5664</v>
      </c>
      <c r="F587" t="s">
        <v>21</v>
      </c>
      <c r="G587" t="str">
        <f>VLOOKUP(E587, Tiers!M$1:P$134, 3, FALSE)</f>
        <v>ENG3</v>
      </c>
      <c r="H587">
        <f>VLOOKUP(G587, Tiers!B$1:C$134, 2, FALSE)</f>
        <v>4</v>
      </c>
      <c r="I587" s="26" t="s">
        <v>6211</v>
      </c>
      <c r="J587">
        <f t="shared" si="38"/>
        <v>9</v>
      </c>
      <c r="K587">
        <f t="shared" si="39"/>
        <v>1</v>
      </c>
      <c r="L587">
        <f t="shared" si="40"/>
        <v>6118</v>
      </c>
      <c r="M587">
        <f t="shared" si="41"/>
        <v>201</v>
      </c>
      <c r="N587">
        <v>16</v>
      </c>
      <c r="O587" t="s">
        <v>5666</v>
      </c>
      <c r="P587" t="s">
        <v>21</v>
      </c>
      <c r="Q587" t="s">
        <v>22</v>
      </c>
      <c r="R587" t="s">
        <v>21</v>
      </c>
      <c r="W587">
        <v>175</v>
      </c>
      <c r="X587">
        <v>62</v>
      </c>
      <c r="Y587">
        <v>0</v>
      </c>
      <c r="Z587">
        <v>0</v>
      </c>
    </row>
    <row r="588" spans="1:26" ht="15.95">
      <c r="A588" t="s">
        <v>930</v>
      </c>
      <c r="B588" t="s">
        <v>131</v>
      </c>
      <c r="C588" t="str">
        <f>VLOOKUP(B588, Positions!A$1:B$160, 2, FALSE)</f>
        <v>Forward</v>
      </c>
      <c r="D588" t="s">
        <v>121</v>
      </c>
      <c r="E588" t="s">
        <v>5663</v>
      </c>
      <c r="F588" t="s">
        <v>21</v>
      </c>
      <c r="G588" t="str">
        <f>VLOOKUP(E588, Tiers!M$1:P$134, 3, FALSE)</f>
        <v>ENG4</v>
      </c>
      <c r="H588">
        <f>VLOOKUP(G588, Tiers!B$1:C$134, 2, FALSE)</f>
        <v>5</v>
      </c>
      <c r="I588" s="26" t="s">
        <v>6212</v>
      </c>
      <c r="J588">
        <f t="shared" si="38"/>
        <v>9</v>
      </c>
      <c r="K588">
        <f t="shared" si="39"/>
        <v>1</v>
      </c>
      <c r="L588">
        <f t="shared" si="40"/>
        <v>6119</v>
      </c>
      <c r="M588">
        <f t="shared" si="41"/>
        <v>201</v>
      </c>
      <c r="N588">
        <v>16</v>
      </c>
      <c r="O588" t="s">
        <v>5666</v>
      </c>
      <c r="P588" t="s">
        <v>21</v>
      </c>
      <c r="Q588" t="s">
        <v>22</v>
      </c>
      <c r="R588" t="s">
        <v>21</v>
      </c>
      <c r="W588">
        <v>180</v>
      </c>
      <c r="X588">
        <v>69</v>
      </c>
      <c r="Y588">
        <v>0</v>
      </c>
      <c r="Z588">
        <v>0</v>
      </c>
    </row>
    <row r="589" spans="1:26" ht="15.95">
      <c r="A589" t="s">
        <v>931</v>
      </c>
      <c r="B589" t="s">
        <v>55</v>
      </c>
      <c r="C589" t="str">
        <f>VLOOKUP(B589, Positions!A$1:B$160, 2, FALSE)</f>
        <v>Forward</v>
      </c>
      <c r="D589" t="s">
        <v>182</v>
      </c>
      <c r="E589" t="s">
        <v>62</v>
      </c>
      <c r="F589" t="s">
        <v>21</v>
      </c>
      <c r="G589" t="str">
        <f>VLOOKUP(E589, Tiers!M$1:P$134, 3, FALSE)</f>
        <v>ENG1</v>
      </c>
      <c r="H589">
        <f>VLOOKUP(G589, Tiers!B$1:C$134, 2, FALSE)</f>
        <v>1</v>
      </c>
      <c r="I589" s="26" t="s">
        <v>6212</v>
      </c>
      <c r="J589">
        <f t="shared" si="38"/>
        <v>9</v>
      </c>
      <c r="K589">
        <f t="shared" si="39"/>
        <v>1</v>
      </c>
      <c r="L589">
        <f t="shared" si="40"/>
        <v>6119</v>
      </c>
      <c r="M589">
        <f t="shared" si="41"/>
        <v>201</v>
      </c>
      <c r="N589">
        <v>16</v>
      </c>
      <c r="O589" t="s">
        <v>40</v>
      </c>
      <c r="P589" t="s">
        <v>21</v>
      </c>
      <c r="Q589" t="s">
        <v>22</v>
      </c>
      <c r="R589" t="s">
        <v>21</v>
      </c>
      <c r="W589">
        <v>176</v>
      </c>
      <c r="X589">
        <v>62</v>
      </c>
      <c r="Y589">
        <v>0</v>
      </c>
      <c r="Z589">
        <v>0</v>
      </c>
    </row>
    <row r="590" spans="1:26" ht="15.95">
      <c r="A590" t="s">
        <v>932</v>
      </c>
      <c r="B590" t="s">
        <v>680</v>
      </c>
      <c r="C590" t="str">
        <f>VLOOKUP(B590, Positions!A$1:B$160, 2, FALSE)</f>
        <v>Midfielder</v>
      </c>
      <c r="D590" t="s">
        <v>229</v>
      </c>
      <c r="E590" t="s">
        <v>5665</v>
      </c>
      <c r="F590" t="s">
        <v>21</v>
      </c>
      <c r="G590" t="str">
        <f>VLOOKUP(E590, Tiers!M$1:P$134, 3, FALSE)</f>
        <v>ENG2</v>
      </c>
      <c r="H590">
        <f>VLOOKUP(G590, Tiers!B$1:C$134, 2, FALSE)</f>
        <v>3</v>
      </c>
      <c r="I590" s="26" t="s">
        <v>6213</v>
      </c>
      <c r="J590">
        <f t="shared" si="38"/>
        <v>9</v>
      </c>
      <c r="K590">
        <f t="shared" si="39"/>
        <v>1</v>
      </c>
      <c r="L590">
        <f t="shared" si="40"/>
        <v>6120</v>
      </c>
      <c r="M590">
        <f t="shared" si="41"/>
        <v>201</v>
      </c>
      <c r="N590">
        <v>16</v>
      </c>
      <c r="O590" t="s">
        <v>5666</v>
      </c>
      <c r="P590" t="s">
        <v>21</v>
      </c>
      <c r="Q590" t="s">
        <v>22</v>
      </c>
      <c r="R590" t="s">
        <v>21</v>
      </c>
      <c r="S590" t="s">
        <v>491</v>
      </c>
      <c r="W590">
        <v>176</v>
      </c>
      <c r="X590">
        <v>69</v>
      </c>
      <c r="Y590">
        <v>0</v>
      </c>
      <c r="Z590">
        <v>0</v>
      </c>
    </row>
    <row r="591" spans="1:26" ht="15.95">
      <c r="A591" t="s">
        <v>933</v>
      </c>
      <c r="B591" t="s">
        <v>81</v>
      </c>
      <c r="C591" t="str">
        <f>VLOOKUP(B591, Positions!A$1:B$160, 2, FALSE)</f>
        <v>Defender</v>
      </c>
      <c r="D591" t="s">
        <v>231</v>
      </c>
      <c r="E591" t="s">
        <v>5663</v>
      </c>
      <c r="F591" t="s">
        <v>21</v>
      </c>
      <c r="G591" t="str">
        <f>VLOOKUP(E591, Tiers!M$1:P$134, 3, FALSE)</f>
        <v>ENG4</v>
      </c>
      <c r="H591">
        <f>VLOOKUP(G591, Tiers!B$1:C$134, 2, FALSE)</f>
        <v>5</v>
      </c>
      <c r="I591" s="26" t="s">
        <v>6213</v>
      </c>
      <c r="J591">
        <f t="shared" si="38"/>
        <v>9</v>
      </c>
      <c r="K591">
        <f t="shared" si="39"/>
        <v>1</v>
      </c>
      <c r="L591">
        <f t="shared" si="40"/>
        <v>6120</v>
      </c>
      <c r="M591">
        <f t="shared" si="41"/>
        <v>201</v>
      </c>
      <c r="N591">
        <v>16</v>
      </c>
      <c r="O591" t="s">
        <v>5666</v>
      </c>
      <c r="P591" t="s">
        <v>21</v>
      </c>
      <c r="Q591" t="s">
        <v>22</v>
      </c>
      <c r="R591" t="s">
        <v>21</v>
      </c>
      <c r="W591">
        <v>187</v>
      </c>
      <c r="X591">
        <v>73</v>
      </c>
      <c r="Y591">
        <v>0</v>
      </c>
      <c r="Z591">
        <v>0</v>
      </c>
    </row>
    <row r="592" spans="1:26" ht="15.95">
      <c r="A592" t="s">
        <v>934</v>
      </c>
      <c r="B592" t="s">
        <v>16</v>
      </c>
      <c r="C592" t="str">
        <f>VLOOKUP(B592, Positions!A$1:B$160, 2, FALSE)</f>
        <v>Forward</v>
      </c>
      <c r="D592" t="s">
        <v>250</v>
      </c>
      <c r="E592" t="s">
        <v>5664</v>
      </c>
      <c r="F592" t="s">
        <v>21</v>
      </c>
      <c r="G592" t="str">
        <f>VLOOKUP(E592, Tiers!M$1:P$134, 3, FALSE)</f>
        <v>ENG3</v>
      </c>
      <c r="H592">
        <f>VLOOKUP(G592, Tiers!B$1:C$134, 2, FALSE)</f>
        <v>4</v>
      </c>
      <c r="I592" s="26" t="s">
        <v>6214</v>
      </c>
      <c r="J592">
        <f t="shared" si="38"/>
        <v>9</v>
      </c>
      <c r="K592">
        <f t="shared" si="39"/>
        <v>1</v>
      </c>
      <c r="L592">
        <f t="shared" si="40"/>
        <v>6121</v>
      </c>
      <c r="M592">
        <f t="shared" si="41"/>
        <v>201</v>
      </c>
      <c r="N592">
        <v>16</v>
      </c>
      <c r="O592" t="s">
        <v>40</v>
      </c>
      <c r="P592" t="s">
        <v>21</v>
      </c>
      <c r="Q592" t="s">
        <v>22</v>
      </c>
      <c r="R592" t="s">
        <v>21</v>
      </c>
      <c r="W592">
        <v>181</v>
      </c>
      <c r="X592">
        <v>69</v>
      </c>
      <c r="Y592">
        <v>0</v>
      </c>
      <c r="Z592">
        <v>0</v>
      </c>
    </row>
    <row r="593" spans="1:26" ht="15.95">
      <c r="A593" t="s">
        <v>935</v>
      </c>
      <c r="B593" t="s">
        <v>166</v>
      </c>
      <c r="C593" t="str">
        <f>VLOOKUP(B593, Positions!A$1:B$160, 2, FALSE)</f>
        <v>Goalkeeper</v>
      </c>
      <c r="D593" t="s">
        <v>152</v>
      </c>
      <c r="E593" t="s">
        <v>5664</v>
      </c>
      <c r="F593" t="s">
        <v>21</v>
      </c>
      <c r="G593" t="str">
        <f>VLOOKUP(E593, Tiers!M$1:P$134, 3, FALSE)</f>
        <v>ENG3</v>
      </c>
      <c r="H593">
        <f>VLOOKUP(G593, Tiers!B$1:C$134, 2, FALSE)</f>
        <v>4</v>
      </c>
      <c r="I593" s="26" t="s">
        <v>6214</v>
      </c>
      <c r="J593">
        <f t="shared" si="38"/>
        <v>9</v>
      </c>
      <c r="K593">
        <f t="shared" si="39"/>
        <v>1</v>
      </c>
      <c r="L593">
        <f t="shared" si="40"/>
        <v>6121</v>
      </c>
      <c r="M593">
        <f t="shared" si="41"/>
        <v>201</v>
      </c>
      <c r="N593">
        <v>16</v>
      </c>
      <c r="O593" t="s">
        <v>936</v>
      </c>
      <c r="P593" t="s">
        <v>21</v>
      </c>
      <c r="Q593" t="s">
        <v>22</v>
      </c>
      <c r="R593" t="s">
        <v>21</v>
      </c>
      <c r="W593">
        <v>188</v>
      </c>
      <c r="X593">
        <v>78</v>
      </c>
      <c r="Y593">
        <v>0</v>
      </c>
      <c r="Z593">
        <v>0</v>
      </c>
    </row>
    <row r="594" spans="1:26" ht="15.95">
      <c r="A594" t="s">
        <v>937</v>
      </c>
      <c r="B594" t="s">
        <v>81</v>
      </c>
      <c r="C594" t="str">
        <f>VLOOKUP(B594, Positions!A$1:B$160, 2, FALSE)</f>
        <v>Defender</v>
      </c>
      <c r="D594" t="s">
        <v>236</v>
      </c>
      <c r="E594" t="s">
        <v>5665</v>
      </c>
      <c r="F594" t="s">
        <v>21</v>
      </c>
      <c r="G594" t="str">
        <f>VLOOKUP(E594, Tiers!M$1:P$134, 3, FALSE)</f>
        <v>ENG2</v>
      </c>
      <c r="H594">
        <f>VLOOKUP(G594, Tiers!B$1:C$134, 2, FALSE)</f>
        <v>3</v>
      </c>
      <c r="I594" s="26" t="s">
        <v>6214</v>
      </c>
      <c r="J594">
        <f t="shared" si="38"/>
        <v>9</v>
      </c>
      <c r="K594">
        <f t="shared" si="39"/>
        <v>1</v>
      </c>
      <c r="L594">
        <f t="shared" si="40"/>
        <v>6121</v>
      </c>
      <c r="M594">
        <f t="shared" si="41"/>
        <v>201</v>
      </c>
      <c r="N594">
        <v>16</v>
      </c>
      <c r="O594" t="s">
        <v>5666</v>
      </c>
      <c r="P594" t="s">
        <v>21</v>
      </c>
      <c r="Q594" t="s">
        <v>22</v>
      </c>
      <c r="R594" t="s">
        <v>21</v>
      </c>
      <c r="W594">
        <v>183</v>
      </c>
      <c r="X594">
        <v>67</v>
      </c>
      <c r="Y594">
        <v>0</v>
      </c>
      <c r="Z594">
        <v>0</v>
      </c>
    </row>
    <row r="595" spans="1:26" ht="15.95">
      <c r="A595" t="s">
        <v>938</v>
      </c>
      <c r="B595" t="s">
        <v>81</v>
      </c>
      <c r="C595" t="str">
        <f>VLOOKUP(B595, Positions!A$1:B$160, 2, FALSE)</f>
        <v>Defender</v>
      </c>
      <c r="D595" t="s">
        <v>204</v>
      </c>
      <c r="E595" t="s">
        <v>5665</v>
      </c>
      <c r="F595" t="s">
        <v>21</v>
      </c>
      <c r="G595" t="str">
        <f>VLOOKUP(E595, Tiers!M$1:P$134, 3, FALSE)</f>
        <v>ENG2</v>
      </c>
      <c r="H595">
        <f>VLOOKUP(G595, Tiers!B$1:C$134, 2, FALSE)</f>
        <v>3</v>
      </c>
      <c r="I595" s="26" t="s">
        <v>6215</v>
      </c>
      <c r="J595">
        <f t="shared" si="38"/>
        <v>9</v>
      </c>
      <c r="K595">
        <f t="shared" si="39"/>
        <v>1</v>
      </c>
      <c r="L595">
        <f t="shared" si="40"/>
        <v>6122</v>
      </c>
      <c r="M595">
        <f t="shared" si="41"/>
        <v>201</v>
      </c>
      <c r="N595">
        <v>16</v>
      </c>
      <c r="O595" t="s">
        <v>204</v>
      </c>
      <c r="P595" t="s">
        <v>21</v>
      </c>
      <c r="Q595" t="s">
        <v>22</v>
      </c>
      <c r="R595" t="s">
        <v>21</v>
      </c>
      <c r="W595">
        <v>192</v>
      </c>
      <c r="X595">
        <v>79</v>
      </c>
      <c r="Y595">
        <v>0</v>
      </c>
      <c r="Z595">
        <v>0</v>
      </c>
    </row>
    <row r="596" spans="1:26" ht="15.95">
      <c r="A596" t="s">
        <v>939</v>
      </c>
      <c r="B596" t="s">
        <v>72</v>
      </c>
      <c r="C596" t="str">
        <f>VLOOKUP(B596, Positions!A$1:B$160, 2, FALSE)</f>
        <v>Defender</v>
      </c>
      <c r="D596" t="s">
        <v>43</v>
      </c>
      <c r="E596" t="s">
        <v>5664</v>
      </c>
      <c r="F596" t="s">
        <v>21</v>
      </c>
      <c r="G596" t="str">
        <f>VLOOKUP(E596, Tiers!M$1:P$134, 3, FALSE)</f>
        <v>ENG3</v>
      </c>
      <c r="H596">
        <f>VLOOKUP(G596, Tiers!B$1:C$134, 2, FALSE)</f>
        <v>4</v>
      </c>
      <c r="I596" s="26" t="s">
        <v>6215</v>
      </c>
      <c r="J596">
        <f t="shared" si="38"/>
        <v>9</v>
      </c>
      <c r="K596">
        <f t="shared" si="39"/>
        <v>1</v>
      </c>
      <c r="L596">
        <f t="shared" si="40"/>
        <v>6122</v>
      </c>
      <c r="M596">
        <f t="shared" si="41"/>
        <v>201</v>
      </c>
      <c r="N596">
        <v>16</v>
      </c>
      <c r="O596" t="s">
        <v>5666</v>
      </c>
      <c r="P596" t="s">
        <v>21</v>
      </c>
      <c r="Q596" t="s">
        <v>22</v>
      </c>
      <c r="R596" t="s">
        <v>21</v>
      </c>
      <c r="W596">
        <v>175</v>
      </c>
      <c r="X596">
        <v>64</v>
      </c>
      <c r="Y596">
        <v>0</v>
      </c>
      <c r="Z596">
        <v>0</v>
      </c>
    </row>
    <row r="597" spans="1:26" ht="15.95">
      <c r="A597" t="s">
        <v>940</v>
      </c>
      <c r="B597" t="s">
        <v>16</v>
      </c>
      <c r="C597" t="str">
        <f>VLOOKUP(B597, Positions!A$1:B$160, 2, FALSE)</f>
        <v>Forward</v>
      </c>
      <c r="D597" t="s">
        <v>43</v>
      </c>
      <c r="E597" t="s">
        <v>5664</v>
      </c>
      <c r="F597" t="s">
        <v>21</v>
      </c>
      <c r="G597" t="str">
        <f>VLOOKUP(E597, Tiers!M$1:P$134, 3, FALSE)</f>
        <v>ENG3</v>
      </c>
      <c r="H597">
        <f>VLOOKUP(G597, Tiers!B$1:C$134, 2, FALSE)</f>
        <v>4</v>
      </c>
      <c r="I597" s="26" t="s">
        <v>6215</v>
      </c>
      <c r="J597">
        <f t="shared" si="38"/>
        <v>9</v>
      </c>
      <c r="K597">
        <f t="shared" si="39"/>
        <v>1</v>
      </c>
      <c r="L597">
        <f t="shared" si="40"/>
        <v>6122</v>
      </c>
      <c r="M597">
        <f t="shared" si="41"/>
        <v>201</v>
      </c>
      <c r="N597">
        <v>16</v>
      </c>
      <c r="O597" t="s">
        <v>5666</v>
      </c>
      <c r="P597" t="s">
        <v>21</v>
      </c>
      <c r="Q597" t="s">
        <v>22</v>
      </c>
      <c r="R597" t="s">
        <v>21</v>
      </c>
      <c r="W597">
        <v>186</v>
      </c>
      <c r="X597">
        <v>72</v>
      </c>
      <c r="Y597">
        <v>0</v>
      </c>
      <c r="Z597">
        <v>0</v>
      </c>
    </row>
    <row r="598" spans="1:26" ht="15.95">
      <c r="A598" t="s">
        <v>941</v>
      </c>
      <c r="B598" t="s">
        <v>42</v>
      </c>
      <c r="C598" t="str">
        <f>VLOOKUP(B598, Positions!A$1:B$160, 2, FALSE)</f>
        <v>Midfielder</v>
      </c>
      <c r="D598" t="s">
        <v>329</v>
      </c>
      <c r="E598" t="s">
        <v>62</v>
      </c>
      <c r="F598" t="s">
        <v>21</v>
      </c>
      <c r="G598" t="str">
        <f>VLOOKUP(E598, Tiers!M$1:P$134, 3, FALSE)</f>
        <v>ENG1</v>
      </c>
      <c r="H598">
        <f>VLOOKUP(G598, Tiers!B$1:C$134, 2, FALSE)</f>
        <v>1</v>
      </c>
      <c r="I598" s="26" t="s">
        <v>6215</v>
      </c>
      <c r="J598">
        <f t="shared" si="38"/>
        <v>9</v>
      </c>
      <c r="K598">
        <f t="shared" si="39"/>
        <v>1</v>
      </c>
      <c r="L598">
        <f t="shared" si="40"/>
        <v>6122</v>
      </c>
      <c r="M598">
        <f t="shared" si="41"/>
        <v>201</v>
      </c>
      <c r="N598">
        <v>16</v>
      </c>
      <c r="O598" t="s">
        <v>113</v>
      </c>
      <c r="P598" t="s">
        <v>21</v>
      </c>
      <c r="Q598" t="s">
        <v>22</v>
      </c>
      <c r="R598" t="s">
        <v>21</v>
      </c>
      <c r="S598" t="s">
        <v>870</v>
      </c>
      <c r="W598">
        <v>177</v>
      </c>
      <c r="X598">
        <v>68</v>
      </c>
      <c r="Y598">
        <v>0</v>
      </c>
      <c r="Z598">
        <v>0</v>
      </c>
    </row>
    <row r="599" spans="1:26" ht="15.95">
      <c r="A599" t="s">
        <v>942</v>
      </c>
      <c r="B599" t="s">
        <v>42</v>
      </c>
      <c r="C599" t="str">
        <f>VLOOKUP(B599, Positions!A$1:B$160, 2, FALSE)</f>
        <v>Midfielder</v>
      </c>
      <c r="D599" t="s">
        <v>200</v>
      </c>
      <c r="E599" t="s">
        <v>5664</v>
      </c>
      <c r="F599" t="s">
        <v>21</v>
      </c>
      <c r="G599" t="str">
        <f>VLOOKUP(E599, Tiers!M$1:P$134, 3, FALSE)</f>
        <v>ENG3</v>
      </c>
      <c r="H599">
        <f>VLOOKUP(G599, Tiers!B$1:C$134, 2, FALSE)</f>
        <v>4</v>
      </c>
      <c r="I599" s="26" t="s">
        <v>6215</v>
      </c>
      <c r="J599">
        <f t="shared" si="38"/>
        <v>9</v>
      </c>
      <c r="K599">
        <f t="shared" si="39"/>
        <v>1</v>
      </c>
      <c r="L599">
        <f t="shared" si="40"/>
        <v>6122</v>
      </c>
      <c r="M599">
        <f t="shared" si="41"/>
        <v>201</v>
      </c>
      <c r="N599">
        <v>16</v>
      </c>
      <c r="O599" t="s">
        <v>5666</v>
      </c>
      <c r="P599" t="s">
        <v>21</v>
      </c>
      <c r="Q599" t="s">
        <v>22</v>
      </c>
      <c r="R599" t="s">
        <v>21</v>
      </c>
      <c r="W599">
        <v>173</v>
      </c>
      <c r="X599">
        <v>65</v>
      </c>
      <c r="Y599">
        <v>0</v>
      </c>
      <c r="Z599">
        <v>0</v>
      </c>
    </row>
    <row r="600" spans="1:26" ht="15.95">
      <c r="A600" t="s">
        <v>943</v>
      </c>
      <c r="B600" t="s">
        <v>131</v>
      </c>
      <c r="C600" t="str">
        <f>VLOOKUP(B600, Positions!A$1:B$160, 2, FALSE)</f>
        <v>Forward</v>
      </c>
      <c r="D600" t="s">
        <v>490</v>
      </c>
      <c r="E600" t="s">
        <v>62</v>
      </c>
      <c r="F600" t="s">
        <v>21</v>
      </c>
      <c r="G600" t="str">
        <f>VLOOKUP(E600, Tiers!M$1:P$134, 3, FALSE)</f>
        <v>ENG1</v>
      </c>
      <c r="H600">
        <f>VLOOKUP(G600, Tiers!B$1:C$134, 2, FALSE)</f>
        <v>1</v>
      </c>
      <c r="I600" s="26" t="s">
        <v>6215</v>
      </c>
      <c r="J600">
        <f t="shared" si="38"/>
        <v>9</v>
      </c>
      <c r="K600">
        <f t="shared" si="39"/>
        <v>1</v>
      </c>
      <c r="L600">
        <f t="shared" si="40"/>
        <v>6122</v>
      </c>
      <c r="M600">
        <f t="shared" si="41"/>
        <v>201</v>
      </c>
      <c r="N600">
        <v>16</v>
      </c>
      <c r="O600" t="s">
        <v>5666</v>
      </c>
      <c r="P600" t="s">
        <v>21</v>
      </c>
      <c r="Q600" t="s">
        <v>22</v>
      </c>
      <c r="R600" t="s">
        <v>21</v>
      </c>
      <c r="W600">
        <v>179</v>
      </c>
      <c r="X600">
        <v>67</v>
      </c>
      <c r="Y600">
        <v>0</v>
      </c>
      <c r="Z600">
        <v>0</v>
      </c>
    </row>
    <row r="601" spans="1:26" ht="15.95">
      <c r="A601" t="s">
        <v>944</v>
      </c>
      <c r="B601" t="s">
        <v>420</v>
      </c>
      <c r="C601" t="str">
        <f>VLOOKUP(B601, Positions!A$1:B$160, 2, FALSE)</f>
        <v>Midfielder</v>
      </c>
      <c r="D601" t="s">
        <v>496</v>
      </c>
      <c r="E601" t="s">
        <v>5664</v>
      </c>
      <c r="F601" t="s">
        <v>21</v>
      </c>
      <c r="G601" t="str">
        <f>VLOOKUP(E601, Tiers!M$1:P$134, 3, FALSE)</f>
        <v>ENG3</v>
      </c>
      <c r="H601">
        <f>VLOOKUP(G601, Tiers!B$1:C$134, 2, FALSE)</f>
        <v>4</v>
      </c>
      <c r="I601" s="26" t="s">
        <v>6216</v>
      </c>
      <c r="J601">
        <f t="shared" si="38"/>
        <v>9</v>
      </c>
      <c r="K601">
        <f t="shared" si="39"/>
        <v>1</v>
      </c>
      <c r="L601">
        <f t="shared" si="40"/>
        <v>6123</v>
      </c>
      <c r="M601">
        <f t="shared" si="41"/>
        <v>201</v>
      </c>
      <c r="N601">
        <v>16</v>
      </c>
      <c r="O601" t="s">
        <v>5666</v>
      </c>
      <c r="P601" t="s">
        <v>21</v>
      </c>
      <c r="Q601" t="s">
        <v>22</v>
      </c>
      <c r="R601" t="s">
        <v>21</v>
      </c>
      <c r="W601">
        <v>191</v>
      </c>
      <c r="X601">
        <v>80</v>
      </c>
      <c r="Y601">
        <v>0</v>
      </c>
      <c r="Z601">
        <v>0</v>
      </c>
    </row>
    <row r="602" spans="1:26" ht="15.95">
      <c r="A602" t="s">
        <v>945</v>
      </c>
      <c r="B602" t="s">
        <v>946</v>
      </c>
      <c r="C602" t="str">
        <f>VLOOKUP(B602, Positions!A$1:B$160, 2, FALSE)</f>
        <v>Defender</v>
      </c>
      <c r="D602" t="s">
        <v>332</v>
      </c>
      <c r="E602" t="s">
        <v>5665</v>
      </c>
      <c r="F602" t="s">
        <v>21</v>
      </c>
      <c r="G602" t="str">
        <f>VLOOKUP(E602, Tiers!M$1:P$134, 3, FALSE)</f>
        <v>ENG2</v>
      </c>
      <c r="H602">
        <f>VLOOKUP(G602, Tiers!B$1:C$134, 2, FALSE)</f>
        <v>3</v>
      </c>
      <c r="I602" s="26" t="s">
        <v>6216</v>
      </c>
      <c r="J602">
        <f t="shared" si="38"/>
        <v>9</v>
      </c>
      <c r="K602">
        <f t="shared" si="39"/>
        <v>1</v>
      </c>
      <c r="L602">
        <f t="shared" si="40"/>
        <v>6123</v>
      </c>
      <c r="M602">
        <f t="shared" si="41"/>
        <v>201</v>
      </c>
      <c r="N602">
        <v>16</v>
      </c>
      <c r="O602" t="s">
        <v>5789</v>
      </c>
      <c r="P602" t="s">
        <v>21</v>
      </c>
      <c r="Q602" t="s">
        <v>22</v>
      </c>
      <c r="R602" t="s">
        <v>21</v>
      </c>
      <c r="W602">
        <v>175</v>
      </c>
      <c r="X602">
        <v>69</v>
      </c>
      <c r="Y602">
        <v>0</v>
      </c>
      <c r="Z602">
        <v>0</v>
      </c>
    </row>
    <row r="603" spans="1:26" ht="15.95">
      <c r="A603" t="s">
        <v>948</v>
      </c>
      <c r="B603" t="s">
        <v>42</v>
      </c>
      <c r="C603" t="str">
        <f>VLOOKUP(B603, Positions!A$1:B$160, 2, FALSE)</f>
        <v>Midfielder</v>
      </c>
      <c r="D603" t="s">
        <v>154</v>
      </c>
      <c r="E603" t="s">
        <v>5665</v>
      </c>
      <c r="F603" t="s">
        <v>21</v>
      </c>
      <c r="G603" t="str">
        <f>VLOOKUP(E603, Tiers!M$1:P$134, 3, FALSE)</f>
        <v>ENG2</v>
      </c>
      <c r="H603">
        <f>VLOOKUP(G603, Tiers!B$1:C$134, 2, FALSE)</f>
        <v>3</v>
      </c>
      <c r="I603" s="26" t="s">
        <v>6216</v>
      </c>
      <c r="J603">
        <f t="shared" si="38"/>
        <v>9</v>
      </c>
      <c r="K603">
        <f t="shared" si="39"/>
        <v>1</v>
      </c>
      <c r="L603">
        <f t="shared" si="40"/>
        <v>6123</v>
      </c>
      <c r="M603">
        <f t="shared" si="41"/>
        <v>201</v>
      </c>
      <c r="N603">
        <v>16</v>
      </c>
      <c r="O603" t="s">
        <v>5666</v>
      </c>
      <c r="P603" t="s">
        <v>21</v>
      </c>
      <c r="Q603" t="s">
        <v>22</v>
      </c>
      <c r="R603" t="s">
        <v>21</v>
      </c>
      <c r="W603">
        <v>174</v>
      </c>
      <c r="X603">
        <v>63</v>
      </c>
      <c r="Y603">
        <v>0</v>
      </c>
      <c r="Z603">
        <v>0</v>
      </c>
    </row>
    <row r="604" spans="1:26" ht="15.95">
      <c r="A604" t="s">
        <v>949</v>
      </c>
      <c r="B604" t="s">
        <v>42</v>
      </c>
      <c r="C604" t="str">
        <f>VLOOKUP(B604, Positions!A$1:B$160, 2, FALSE)</f>
        <v>Midfielder</v>
      </c>
      <c r="D604" t="s">
        <v>182</v>
      </c>
      <c r="E604" t="s">
        <v>62</v>
      </c>
      <c r="F604" t="s">
        <v>21</v>
      </c>
      <c r="G604" t="str">
        <f>VLOOKUP(E604, Tiers!M$1:P$134, 3, FALSE)</f>
        <v>ENG1</v>
      </c>
      <c r="H604">
        <f>VLOOKUP(G604, Tiers!B$1:C$134, 2, FALSE)</f>
        <v>1</v>
      </c>
      <c r="I604" s="26" t="s">
        <v>6217</v>
      </c>
      <c r="J604">
        <f t="shared" si="38"/>
        <v>9</v>
      </c>
      <c r="K604">
        <f t="shared" si="39"/>
        <v>1</v>
      </c>
      <c r="L604">
        <f t="shared" si="40"/>
        <v>6124</v>
      </c>
      <c r="M604">
        <f t="shared" si="41"/>
        <v>201</v>
      </c>
      <c r="N604">
        <v>16</v>
      </c>
      <c r="O604" t="s">
        <v>376</v>
      </c>
      <c r="P604" t="s">
        <v>21</v>
      </c>
      <c r="Q604" t="s">
        <v>22</v>
      </c>
      <c r="R604" t="s">
        <v>21</v>
      </c>
      <c r="W604">
        <v>176</v>
      </c>
      <c r="X604">
        <v>69</v>
      </c>
      <c r="Y604">
        <v>0</v>
      </c>
      <c r="Z604">
        <v>0</v>
      </c>
    </row>
    <row r="605" spans="1:26" ht="15.95">
      <c r="A605" t="s">
        <v>950</v>
      </c>
      <c r="B605" t="s">
        <v>951</v>
      </c>
      <c r="C605" t="str">
        <f>VLOOKUP(B605, Positions!A$1:B$160, 2, FALSE)</f>
        <v>Defender</v>
      </c>
      <c r="D605" t="s">
        <v>370</v>
      </c>
      <c r="E605" t="s">
        <v>5663</v>
      </c>
      <c r="F605" t="s">
        <v>21</v>
      </c>
      <c r="G605" t="str">
        <f>VLOOKUP(E605, Tiers!M$1:P$134, 3, FALSE)</f>
        <v>ENG4</v>
      </c>
      <c r="H605">
        <f>VLOOKUP(G605, Tiers!B$1:C$134, 2, FALSE)</f>
        <v>5</v>
      </c>
      <c r="I605" s="26" t="s">
        <v>6217</v>
      </c>
      <c r="J605">
        <f t="shared" si="38"/>
        <v>9</v>
      </c>
      <c r="K605">
        <f t="shared" si="39"/>
        <v>1</v>
      </c>
      <c r="L605">
        <f t="shared" si="40"/>
        <v>6124</v>
      </c>
      <c r="M605">
        <f t="shared" si="41"/>
        <v>201</v>
      </c>
      <c r="N605">
        <v>16</v>
      </c>
      <c r="O605" t="s">
        <v>5666</v>
      </c>
      <c r="P605" t="s">
        <v>21</v>
      </c>
      <c r="Q605" t="s">
        <v>22</v>
      </c>
      <c r="R605" t="s">
        <v>21</v>
      </c>
      <c r="S605" t="s">
        <v>421</v>
      </c>
      <c r="W605">
        <v>170</v>
      </c>
      <c r="X605">
        <v>61</v>
      </c>
      <c r="Y605">
        <v>0</v>
      </c>
      <c r="Z605">
        <v>0</v>
      </c>
    </row>
    <row r="606" spans="1:26" ht="15.95">
      <c r="A606" t="s">
        <v>952</v>
      </c>
      <c r="B606" t="s">
        <v>131</v>
      </c>
      <c r="C606" t="str">
        <f>VLOOKUP(B606, Positions!A$1:B$160, 2, FALSE)</f>
        <v>Forward</v>
      </c>
      <c r="D606" t="s">
        <v>836</v>
      </c>
      <c r="E606" t="s">
        <v>62</v>
      </c>
      <c r="F606" t="s">
        <v>21</v>
      </c>
      <c r="G606" t="str">
        <f>VLOOKUP(E606, Tiers!M$1:P$134, 3, FALSE)</f>
        <v>ENG1</v>
      </c>
      <c r="H606">
        <f>VLOOKUP(G606, Tiers!B$1:C$134, 2, FALSE)</f>
        <v>1</v>
      </c>
      <c r="I606" s="26" t="s">
        <v>6217</v>
      </c>
      <c r="J606">
        <f t="shared" si="38"/>
        <v>9</v>
      </c>
      <c r="K606">
        <f t="shared" si="39"/>
        <v>1</v>
      </c>
      <c r="L606">
        <f t="shared" si="40"/>
        <v>6124</v>
      </c>
      <c r="M606">
        <f t="shared" si="41"/>
        <v>201</v>
      </c>
      <c r="N606">
        <v>16</v>
      </c>
      <c r="O606" t="s">
        <v>5666</v>
      </c>
      <c r="P606" t="s">
        <v>21</v>
      </c>
      <c r="Q606" t="s">
        <v>22</v>
      </c>
      <c r="R606" t="s">
        <v>21</v>
      </c>
      <c r="W606">
        <v>177</v>
      </c>
      <c r="X606">
        <v>66</v>
      </c>
      <c r="Y606">
        <v>0</v>
      </c>
      <c r="Z606">
        <v>0</v>
      </c>
    </row>
    <row r="607" spans="1:26" ht="15.95">
      <c r="A607" t="s">
        <v>953</v>
      </c>
      <c r="B607" t="s">
        <v>16</v>
      </c>
      <c r="C607" t="str">
        <f>VLOOKUP(B607, Positions!A$1:B$160, 2, FALSE)</f>
        <v>Forward</v>
      </c>
      <c r="D607" t="s">
        <v>412</v>
      </c>
      <c r="E607" t="s">
        <v>5664</v>
      </c>
      <c r="F607" t="s">
        <v>21</v>
      </c>
      <c r="G607" t="str">
        <f>VLOOKUP(E607, Tiers!M$1:P$134, 3, FALSE)</f>
        <v>ENG3</v>
      </c>
      <c r="H607">
        <f>VLOOKUP(G607, Tiers!B$1:C$134, 2, FALSE)</f>
        <v>4</v>
      </c>
      <c r="I607" s="26" t="s">
        <v>6217</v>
      </c>
      <c r="J607">
        <f t="shared" si="38"/>
        <v>9</v>
      </c>
      <c r="K607">
        <f t="shared" si="39"/>
        <v>1</v>
      </c>
      <c r="L607">
        <f t="shared" si="40"/>
        <v>6124</v>
      </c>
      <c r="M607">
        <f t="shared" si="41"/>
        <v>201</v>
      </c>
      <c r="N607">
        <v>16</v>
      </c>
      <c r="O607" t="s">
        <v>5666</v>
      </c>
      <c r="P607" t="s">
        <v>21</v>
      </c>
      <c r="Q607" t="s">
        <v>22</v>
      </c>
      <c r="R607" t="s">
        <v>21</v>
      </c>
      <c r="W607">
        <v>182</v>
      </c>
      <c r="X607">
        <v>72</v>
      </c>
      <c r="Y607">
        <v>0</v>
      </c>
      <c r="Z607">
        <v>0</v>
      </c>
    </row>
    <row r="608" spans="1:26" ht="15.95">
      <c r="A608" t="s">
        <v>954</v>
      </c>
      <c r="B608" t="s">
        <v>16</v>
      </c>
      <c r="C608" t="str">
        <f>VLOOKUP(B608, Positions!A$1:B$160, 2, FALSE)</f>
        <v>Forward</v>
      </c>
      <c r="D608" t="s">
        <v>455</v>
      </c>
      <c r="E608" t="s">
        <v>5664</v>
      </c>
      <c r="F608" t="s">
        <v>21</v>
      </c>
      <c r="G608" t="str">
        <f>VLOOKUP(E608, Tiers!M$1:P$134, 3, FALSE)</f>
        <v>ENG3</v>
      </c>
      <c r="H608">
        <f>VLOOKUP(G608, Tiers!B$1:C$134, 2, FALSE)</f>
        <v>4</v>
      </c>
      <c r="I608" s="26" t="s">
        <v>6218</v>
      </c>
      <c r="J608">
        <f t="shared" si="38"/>
        <v>9</v>
      </c>
      <c r="K608">
        <f t="shared" si="39"/>
        <v>1</v>
      </c>
      <c r="L608">
        <f t="shared" si="40"/>
        <v>6125</v>
      </c>
      <c r="M608">
        <f t="shared" si="41"/>
        <v>201</v>
      </c>
      <c r="N608">
        <v>16</v>
      </c>
      <c r="O608" t="s">
        <v>5666</v>
      </c>
      <c r="P608" t="s">
        <v>21</v>
      </c>
      <c r="Q608" t="s">
        <v>22</v>
      </c>
      <c r="R608" t="s">
        <v>21</v>
      </c>
      <c r="W608">
        <v>186</v>
      </c>
      <c r="X608">
        <v>74</v>
      </c>
      <c r="Y608">
        <v>0</v>
      </c>
      <c r="Z608">
        <v>0</v>
      </c>
    </row>
    <row r="609" spans="1:26" ht="15.95">
      <c r="A609" t="s">
        <v>955</v>
      </c>
      <c r="B609" t="s">
        <v>111</v>
      </c>
      <c r="C609" t="str">
        <f>VLOOKUP(B609, Positions!A$1:B$160, 2, FALSE)</f>
        <v>Forward</v>
      </c>
      <c r="D609" t="s">
        <v>329</v>
      </c>
      <c r="E609" t="s">
        <v>62</v>
      </c>
      <c r="F609" t="s">
        <v>21</v>
      </c>
      <c r="G609" t="str">
        <f>VLOOKUP(E609, Tiers!M$1:P$134, 3, FALSE)</f>
        <v>ENG1</v>
      </c>
      <c r="H609">
        <f>VLOOKUP(G609, Tiers!B$1:C$134, 2, FALSE)</f>
        <v>1</v>
      </c>
      <c r="I609" s="26" t="s">
        <v>6218</v>
      </c>
      <c r="J609">
        <f t="shared" si="38"/>
        <v>9</v>
      </c>
      <c r="K609">
        <f t="shared" si="39"/>
        <v>1</v>
      </c>
      <c r="L609">
        <f t="shared" si="40"/>
        <v>6125</v>
      </c>
      <c r="M609">
        <f t="shared" si="41"/>
        <v>201</v>
      </c>
      <c r="N609">
        <v>16</v>
      </c>
      <c r="O609" t="s">
        <v>57</v>
      </c>
      <c r="P609" t="s">
        <v>21</v>
      </c>
      <c r="Q609" t="s">
        <v>22</v>
      </c>
      <c r="R609" t="s">
        <v>21</v>
      </c>
      <c r="W609">
        <v>185</v>
      </c>
      <c r="X609">
        <v>71</v>
      </c>
      <c r="Y609">
        <v>0</v>
      </c>
      <c r="Z609">
        <v>0</v>
      </c>
    </row>
    <row r="610" spans="1:26" ht="15.95">
      <c r="A610" t="s">
        <v>956</v>
      </c>
      <c r="B610" t="s">
        <v>72</v>
      </c>
      <c r="C610" t="str">
        <f>VLOOKUP(B610, Positions!A$1:B$160, 2, FALSE)</f>
        <v>Defender</v>
      </c>
      <c r="D610" t="s">
        <v>149</v>
      </c>
      <c r="E610" t="s">
        <v>5663</v>
      </c>
      <c r="F610" t="s">
        <v>21</v>
      </c>
      <c r="G610" t="str">
        <f>VLOOKUP(E610, Tiers!M$1:P$134, 3, FALSE)</f>
        <v>ENG4</v>
      </c>
      <c r="H610">
        <f>VLOOKUP(G610, Tiers!B$1:C$134, 2, FALSE)</f>
        <v>5</v>
      </c>
      <c r="I610" s="26" t="s">
        <v>6218</v>
      </c>
      <c r="J610">
        <f t="shared" si="38"/>
        <v>9</v>
      </c>
      <c r="K610">
        <f t="shared" si="39"/>
        <v>1</v>
      </c>
      <c r="L610">
        <f t="shared" si="40"/>
        <v>6125</v>
      </c>
      <c r="M610">
        <f t="shared" si="41"/>
        <v>201</v>
      </c>
      <c r="N610">
        <v>16</v>
      </c>
      <c r="O610" t="s">
        <v>5666</v>
      </c>
      <c r="P610" t="s">
        <v>21</v>
      </c>
      <c r="Q610" t="s">
        <v>22</v>
      </c>
      <c r="R610" t="s">
        <v>21</v>
      </c>
      <c r="W610">
        <v>171</v>
      </c>
      <c r="X610">
        <v>62</v>
      </c>
      <c r="Y610">
        <v>0</v>
      </c>
      <c r="Z610">
        <v>0</v>
      </c>
    </row>
    <row r="611" spans="1:26" ht="15.95">
      <c r="A611" t="s">
        <v>957</v>
      </c>
      <c r="B611" t="s">
        <v>645</v>
      </c>
      <c r="C611" t="str">
        <f>VLOOKUP(B611, Positions!A$1:B$160, 2, FALSE)</f>
        <v>Defender</v>
      </c>
      <c r="D611" t="s">
        <v>132</v>
      </c>
      <c r="E611" t="s">
        <v>5664</v>
      </c>
      <c r="F611" t="s">
        <v>21</v>
      </c>
      <c r="G611" t="str">
        <f>VLOOKUP(E611, Tiers!M$1:P$134, 3, FALSE)</f>
        <v>ENG3</v>
      </c>
      <c r="H611">
        <f>VLOOKUP(G611, Tiers!B$1:C$134, 2, FALSE)</f>
        <v>4</v>
      </c>
      <c r="I611" s="26" t="s">
        <v>6218</v>
      </c>
      <c r="J611">
        <f t="shared" si="38"/>
        <v>9</v>
      </c>
      <c r="K611">
        <f t="shared" si="39"/>
        <v>1</v>
      </c>
      <c r="L611">
        <f t="shared" si="40"/>
        <v>6125</v>
      </c>
      <c r="M611">
        <f t="shared" si="41"/>
        <v>201</v>
      </c>
      <c r="N611">
        <v>16</v>
      </c>
      <c r="O611" t="s">
        <v>5666</v>
      </c>
      <c r="P611" t="s">
        <v>21</v>
      </c>
      <c r="Q611" t="s">
        <v>22</v>
      </c>
      <c r="R611" t="s">
        <v>21</v>
      </c>
      <c r="W611">
        <v>189</v>
      </c>
      <c r="X611">
        <v>77</v>
      </c>
      <c r="Y611">
        <v>0</v>
      </c>
      <c r="Z611">
        <v>0</v>
      </c>
    </row>
    <row r="612" spans="1:26" ht="15.95">
      <c r="A612" t="s">
        <v>958</v>
      </c>
      <c r="B612" t="s">
        <v>42</v>
      </c>
      <c r="C612" t="str">
        <f>VLOOKUP(B612, Positions!A$1:B$160, 2, FALSE)</f>
        <v>Midfielder</v>
      </c>
      <c r="D612" t="s">
        <v>290</v>
      </c>
      <c r="E612" t="s">
        <v>5665</v>
      </c>
      <c r="F612" t="s">
        <v>21</v>
      </c>
      <c r="G612" t="str">
        <f>VLOOKUP(E612, Tiers!M$1:P$134, 3, FALSE)</f>
        <v>ENG2</v>
      </c>
      <c r="H612">
        <f>VLOOKUP(G612, Tiers!B$1:C$134, 2, FALSE)</f>
        <v>3</v>
      </c>
      <c r="I612" s="26" t="s">
        <v>6219</v>
      </c>
      <c r="J612">
        <f t="shared" si="38"/>
        <v>9</v>
      </c>
      <c r="K612">
        <f t="shared" si="39"/>
        <v>1</v>
      </c>
      <c r="L612">
        <f t="shared" si="40"/>
        <v>6126</v>
      </c>
      <c r="M612">
        <f t="shared" si="41"/>
        <v>201</v>
      </c>
      <c r="N612">
        <v>16</v>
      </c>
      <c r="O612" t="s">
        <v>5666</v>
      </c>
      <c r="P612" t="s">
        <v>21</v>
      </c>
      <c r="Q612" t="s">
        <v>22</v>
      </c>
      <c r="R612" t="s">
        <v>21</v>
      </c>
      <c r="W612">
        <v>180</v>
      </c>
      <c r="X612">
        <v>68</v>
      </c>
      <c r="Y612">
        <v>0</v>
      </c>
      <c r="Z612">
        <v>0</v>
      </c>
    </row>
    <row r="613" spans="1:26" ht="15.95">
      <c r="A613" t="s">
        <v>959</v>
      </c>
      <c r="B613" t="s">
        <v>166</v>
      </c>
      <c r="C613" t="str">
        <f>VLOOKUP(B613, Positions!A$1:B$160, 2, FALSE)</f>
        <v>Goalkeeper</v>
      </c>
      <c r="D613" t="s">
        <v>669</v>
      </c>
      <c r="E613" t="s">
        <v>62</v>
      </c>
      <c r="F613" t="s">
        <v>21</v>
      </c>
      <c r="G613" t="str">
        <f>VLOOKUP(E613, Tiers!M$1:P$134, 3, FALSE)</f>
        <v>ENG1</v>
      </c>
      <c r="H613">
        <f>VLOOKUP(G613, Tiers!B$1:C$134, 2, FALSE)</f>
        <v>1</v>
      </c>
      <c r="I613" s="26" t="s">
        <v>6219</v>
      </c>
      <c r="J613">
        <f t="shared" si="38"/>
        <v>9</v>
      </c>
      <c r="K613">
        <f t="shared" si="39"/>
        <v>1</v>
      </c>
      <c r="L613">
        <f t="shared" si="40"/>
        <v>6126</v>
      </c>
      <c r="M613">
        <f t="shared" si="41"/>
        <v>201</v>
      </c>
      <c r="N613">
        <v>16</v>
      </c>
      <c r="O613" t="s">
        <v>5666</v>
      </c>
      <c r="P613" t="s">
        <v>21</v>
      </c>
      <c r="Q613" t="s">
        <v>22</v>
      </c>
      <c r="R613" t="s">
        <v>21</v>
      </c>
      <c r="W613">
        <v>189</v>
      </c>
      <c r="X613">
        <v>77</v>
      </c>
      <c r="Y613">
        <v>0</v>
      </c>
      <c r="Z613">
        <v>0</v>
      </c>
    </row>
    <row r="614" spans="1:26" ht="15.95">
      <c r="A614" t="s">
        <v>960</v>
      </c>
      <c r="B614" t="s">
        <v>16</v>
      </c>
      <c r="C614" t="str">
        <f>VLOOKUP(B614, Positions!A$1:B$160, 2, FALSE)</f>
        <v>Forward</v>
      </c>
      <c r="D614" t="s">
        <v>68</v>
      </c>
      <c r="E614" t="s">
        <v>5663</v>
      </c>
      <c r="F614" t="s">
        <v>21</v>
      </c>
      <c r="G614" t="str">
        <f>VLOOKUP(E614, Tiers!M$1:P$134, 3, FALSE)</f>
        <v>ENG4</v>
      </c>
      <c r="H614">
        <f>VLOOKUP(G614, Tiers!B$1:C$134, 2, FALSE)</f>
        <v>5</v>
      </c>
      <c r="I614" s="26" t="s">
        <v>6220</v>
      </c>
      <c r="J614">
        <f t="shared" si="38"/>
        <v>9</v>
      </c>
      <c r="K614">
        <f t="shared" si="39"/>
        <v>1</v>
      </c>
      <c r="L614">
        <f t="shared" si="40"/>
        <v>6127</v>
      </c>
      <c r="M614">
        <f t="shared" si="41"/>
        <v>201</v>
      </c>
      <c r="N614">
        <v>16</v>
      </c>
      <c r="O614" t="s">
        <v>5666</v>
      </c>
      <c r="P614" t="s">
        <v>21</v>
      </c>
      <c r="Q614" t="s">
        <v>22</v>
      </c>
      <c r="R614" t="s">
        <v>21</v>
      </c>
      <c r="W614">
        <v>189</v>
      </c>
      <c r="X614">
        <v>69</v>
      </c>
      <c r="Y614">
        <v>0</v>
      </c>
      <c r="Z614">
        <v>0</v>
      </c>
    </row>
    <row r="615" spans="1:26" ht="15.95">
      <c r="A615" t="s">
        <v>961</v>
      </c>
      <c r="B615" t="s">
        <v>42</v>
      </c>
      <c r="C615" t="str">
        <f>VLOOKUP(B615, Positions!A$1:B$160, 2, FALSE)</f>
        <v>Midfielder</v>
      </c>
      <c r="D615" t="s">
        <v>136</v>
      </c>
      <c r="E615" t="s">
        <v>5665</v>
      </c>
      <c r="F615" t="s">
        <v>21</v>
      </c>
      <c r="G615" t="str">
        <f>VLOOKUP(E615, Tiers!M$1:P$134, 3, FALSE)</f>
        <v>ENG2</v>
      </c>
      <c r="H615">
        <f>VLOOKUP(G615, Tiers!B$1:C$134, 2, FALSE)</f>
        <v>3</v>
      </c>
      <c r="I615" s="26" t="s">
        <v>6220</v>
      </c>
      <c r="J615">
        <f t="shared" si="38"/>
        <v>9</v>
      </c>
      <c r="K615">
        <f t="shared" si="39"/>
        <v>1</v>
      </c>
      <c r="L615">
        <f t="shared" si="40"/>
        <v>6127</v>
      </c>
      <c r="M615">
        <f t="shared" si="41"/>
        <v>201</v>
      </c>
      <c r="N615">
        <v>16</v>
      </c>
      <c r="O615" t="s">
        <v>962</v>
      </c>
      <c r="P615" t="s">
        <v>21</v>
      </c>
      <c r="Q615" t="s">
        <v>22</v>
      </c>
      <c r="R615" t="s">
        <v>21</v>
      </c>
      <c r="W615">
        <v>183</v>
      </c>
      <c r="X615">
        <v>65</v>
      </c>
      <c r="Y615">
        <v>0</v>
      </c>
      <c r="Z615">
        <v>0</v>
      </c>
    </row>
    <row r="616" spans="1:26" ht="15.95">
      <c r="A616" t="s">
        <v>963</v>
      </c>
      <c r="B616" t="s">
        <v>278</v>
      </c>
      <c r="C616" t="str">
        <f>VLOOKUP(B616, Positions!A$1:B$160, 2, FALSE)</f>
        <v>Midfielder</v>
      </c>
      <c r="D616" t="s">
        <v>579</v>
      </c>
      <c r="E616" t="s">
        <v>5665</v>
      </c>
      <c r="F616" t="s">
        <v>21</v>
      </c>
      <c r="G616" t="str">
        <f>VLOOKUP(E616, Tiers!M$1:P$134, 3, FALSE)</f>
        <v>ENG2</v>
      </c>
      <c r="H616">
        <f>VLOOKUP(G616, Tiers!B$1:C$134, 2, FALSE)</f>
        <v>3</v>
      </c>
      <c r="I616" s="26" t="s">
        <v>6220</v>
      </c>
      <c r="J616">
        <f t="shared" si="38"/>
        <v>9</v>
      </c>
      <c r="K616">
        <f t="shared" si="39"/>
        <v>1</v>
      </c>
      <c r="L616">
        <f t="shared" si="40"/>
        <v>6127</v>
      </c>
      <c r="M616">
        <f t="shared" si="41"/>
        <v>201</v>
      </c>
      <c r="N616">
        <v>16</v>
      </c>
      <c r="O616" t="s">
        <v>259</v>
      </c>
      <c r="P616" t="s">
        <v>21</v>
      </c>
      <c r="Q616" t="s">
        <v>22</v>
      </c>
      <c r="R616" t="s">
        <v>21</v>
      </c>
      <c r="S616" t="s">
        <v>319</v>
      </c>
      <c r="W616">
        <v>174</v>
      </c>
      <c r="X616">
        <v>68</v>
      </c>
      <c r="Y616">
        <v>0</v>
      </c>
      <c r="Z616">
        <v>0</v>
      </c>
    </row>
    <row r="617" spans="1:26" ht="15.95">
      <c r="A617" t="s">
        <v>964</v>
      </c>
      <c r="B617" t="s">
        <v>131</v>
      </c>
      <c r="C617" t="str">
        <f>VLOOKUP(B617, Positions!A$1:B$160, 2, FALSE)</f>
        <v>Forward</v>
      </c>
      <c r="D617" t="s">
        <v>169</v>
      </c>
      <c r="E617" t="s">
        <v>62</v>
      </c>
      <c r="F617" t="s">
        <v>21</v>
      </c>
      <c r="G617" t="str">
        <f>VLOOKUP(E617, Tiers!M$1:P$134, 3, FALSE)</f>
        <v>ENG1</v>
      </c>
      <c r="H617">
        <f>VLOOKUP(G617, Tiers!B$1:C$134, 2, FALSE)</f>
        <v>1</v>
      </c>
      <c r="I617" s="26" t="s">
        <v>6220</v>
      </c>
      <c r="J617">
        <f t="shared" si="38"/>
        <v>9</v>
      </c>
      <c r="K617">
        <f t="shared" si="39"/>
        <v>1</v>
      </c>
      <c r="L617">
        <f t="shared" si="40"/>
        <v>6127</v>
      </c>
      <c r="M617">
        <f t="shared" si="41"/>
        <v>201</v>
      </c>
      <c r="N617">
        <v>16</v>
      </c>
      <c r="O617" t="s">
        <v>74</v>
      </c>
      <c r="P617" t="s">
        <v>21</v>
      </c>
      <c r="Q617" t="s">
        <v>22</v>
      </c>
      <c r="R617" t="s">
        <v>21</v>
      </c>
      <c r="S617" t="s">
        <v>491</v>
      </c>
      <c r="W617">
        <v>186</v>
      </c>
      <c r="X617">
        <v>73</v>
      </c>
      <c r="Y617">
        <v>0</v>
      </c>
      <c r="Z617">
        <v>0</v>
      </c>
    </row>
    <row r="618" spans="1:26" ht="15.95">
      <c r="A618" t="s">
        <v>965</v>
      </c>
      <c r="B618" t="s">
        <v>72</v>
      </c>
      <c r="C618" t="str">
        <f>VLOOKUP(B618, Positions!A$1:B$160, 2, FALSE)</f>
        <v>Defender</v>
      </c>
      <c r="D618" t="s">
        <v>250</v>
      </c>
      <c r="E618" t="s">
        <v>5664</v>
      </c>
      <c r="F618" t="s">
        <v>21</v>
      </c>
      <c r="G618" t="str">
        <f>VLOOKUP(E618, Tiers!M$1:P$134, 3, FALSE)</f>
        <v>ENG3</v>
      </c>
      <c r="H618">
        <f>VLOOKUP(G618, Tiers!B$1:C$134, 2, FALSE)</f>
        <v>4</v>
      </c>
      <c r="I618" s="26" t="s">
        <v>6220</v>
      </c>
      <c r="J618">
        <f t="shared" si="38"/>
        <v>9</v>
      </c>
      <c r="K618">
        <f t="shared" si="39"/>
        <v>1</v>
      </c>
      <c r="L618">
        <f t="shared" si="40"/>
        <v>6127</v>
      </c>
      <c r="M618">
        <f t="shared" si="41"/>
        <v>201</v>
      </c>
      <c r="N618">
        <v>16</v>
      </c>
      <c r="O618" t="s">
        <v>40</v>
      </c>
      <c r="P618" t="s">
        <v>21</v>
      </c>
      <c r="Q618" t="s">
        <v>22</v>
      </c>
      <c r="R618" t="s">
        <v>21</v>
      </c>
      <c r="W618">
        <v>191</v>
      </c>
      <c r="X618">
        <v>76</v>
      </c>
      <c r="Y618">
        <v>0</v>
      </c>
      <c r="Z618">
        <v>0</v>
      </c>
    </row>
    <row r="619" spans="1:26" ht="15.95">
      <c r="A619" t="s">
        <v>966</v>
      </c>
      <c r="B619" t="s">
        <v>16</v>
      </c>
      <c r="C619" t="str">
        <f>VLOOKUP(B619, Positions!A$1:B$160, 2, FALSE)</f>
        <v>Forward</v>
      </c>
      <c r="D619" t="s">
        <v>177</v>
      </c>
      <c r="E619" t="s">
        <v>5663</v>
      </c>
      <c r="F619" t="s">
        <v>21</v>
      </c>
      <c r="G619" t="str">
        <f>VLOOKUP(E619, Tiers!M$1:P$134, 3, FALSE)</f>
        <v>ENG4</v>
      </c>
      <c r="H619">
        <f>VLOOKUP(G619, Tiers!B$1:C$134, 2, FALSE)</f>
        <v>5</v>
      </c>
      <c r="I619" s="26" t="s">
        <v>6221</v>
      </c>
      <c r="J619">
        <f t="shared" si="38"/>
        <v>9</v>
      </c>
      <c r="K619">
        <f t="shared" si="39"/>
        <v>1</v>
      </c>
      <c r="L619">
        <f t="shared" si="40"/>
        <v>6128</v>
      </c>
      <c r="M619">
        <f t="shared" si="41"/>
        <v>201</v>
      </c>
      <c r="N619">
        <v>16</v>
      </c>
      <c r="O619" t="s">
        <v>177</v>
      </c>
      <c r="P619" t="s">
        <v>21</v>
      </c>
      <c r="Q619" t="s">
        <v>22</v>
      </c>
      <c r="R619" t="s">
        <v>21</v>
      </c>
      <c r="W619">
        <v>175</v>
      </c>
      <c r="X619">
        <v>62</v>
      </c>
      <c r="Y619">
        <v>0</v>
      </c>
      <c r="Z619">
        <v>0</v>
      </c>
    </row>
    <row r="620" spans="1:26" ht="15.95">
      <c r="A620" t="s">
        <v>967</v>
      </c>
      <c r="B620" t="s">
        <v>81</v>
      </c>
      <c r="C620" t="str">
        <f>VLOOKUP(B620, Positions!A$1:B$160, 2, FALSE)</f>
        <v>Defender</v>
      </c>
      <c r="D620" t="s">
        <v>250</v>
      </c>
      <c r="E620" t="s">
        <v>5664</v>
      </c>
      <c r="F620" t="s">
        <v>21</v>
      </c>
      <c r="G620" t="str">
        <f>VLOOKUP(E620, Tiers!M$1:P$134, 3, FALSE)</f>
        <v>ENG3</v>
      </c>
      <c r="H620">
        <f>VLOOKUP(G620, Tiers!B$1:C$134, 2, FALSE)</f>
        <v>4</v>
      </c>
      <c r="I620" s="26" t="s">
        <v>6221</v>
      </c>
      <c r="J620">
        <f t="shared" si="38"/>
        <v>9</v>
      </c>
      <c r="K620">
        <f t="shared" si="39"/>
        <v>1</v>
      </c>
      <c r="L620">
        <f t="shared" si="40"/>
        <v>6128</v>
      </c>
      <c r="M620">
        <f t="shared" si="41"/>
        <v>201</v>
      </c>
      <c r="N620">
        <v>16</v>
      </c>
      <c r="O620" t="s">
        <v>40</v>
      </c>
      <c r="P620" t="s">
        <v>21</v>
      </c>
      <c r="Q620" t="s">
        <v>22</v>
      </c>
      <c r="R620" t="s">
        <v>21</v>
      </c>
      <c r="W620">
        <v>177</v>
      </c>
      <c r="X620">
        <v>66</v>
      </c>
      <c r="Y620">
        <v>0</v>
      </c>
      <c r="Z620">
        <v>0</v>
      </c>
    </row>
    <row r="621" spans="1:26" ht="15.95">
      <c r="A621" t="s">
        <v>968</v>
      </c>
      <c r="B621" t="s">
        <v>16</v>
      </c>
      <c r="C621" t="str">
        <f>VLOOKUP(B621, Positions!A$1:B$160, 2, FALSE)</f>
        <v>Forward</v>
      </c>
      <c r="D621" t="s">
        <v>162</v>
      </c>
      <c r="E621" t="s">
        <v>5663</v>
      </c>
      <c r="F621" t="s">
        <v>21</v>
      </c>
      <c r="G621" t="str">
        <f>VLOOKUP(E621, Tiers!M$1:P$134, 3, FALSE)</f>
        <v>ENG4</v>
      </c>
      <c r="H621">
        <f>VLOOKUP(G621, Tiers!B$1:C$134, 2, FALSE)</f>
        <v>5</v>
      </c>
      <c r="I621" s="26" t="s">
        <v>6221</v>
      </c>
      <c r="J621">
        <f t="shared" si="38"/>
        <v>9</v>
      </c>
      <c r="K621">
        <f t="shared" si="39"/>
        <v>1</v>
      </c>
      <c r="L621">
        <f t="shared" si="40"/>
        <v>6128</v>
      </c>
      <c r="M621">
        <f t="shared" si="41"/>
        <v>201</v>
      </c>
      <c r="N621">
        <v>16</v>
      </c>
      <c r="O621" t="s">
        <v>512</v>
      </c>
      <c r="P621" t="s">
        <v>21</v>
      </c>
      <c r="Q621" t="s">
        <v>22</v>
      </c>
      <c r="R621" t="s">
        <v>21</v>
      </c>
      <c r="W621">
        <v>178</v>
      </c>
      <c r="X621">
        <v>68</v>
      </c>
      <c r="Y621">
        <v>0</v>
      </c>
      <c r="Z621">
        <v>0</v>
      </c>
    </row>
    <row r="622" spans="1:26" ht="15.95">
      <c r="A622" t="s">
        <v>969</v>
      </c>
      <c r="B622" t="s">
        <v>42</v>
      </c>
      <c r="C622" t="str">
        <f>VLOOKUP(B622, Positions!A$1:B$160, 2, FALSE)</f>
        <v>Midfielder</v>
      </c>
      <c r="D622" t="s">
        <v>73</v>
      </c>
      <c r="E622" t="s">
        <v>5664</v>
      </c>
      <c r="F622" t="s">
        <v>21</v>
      </c>
      <c r="G622" t="str">
        <f>VLOOKUP(E622, Tiers!M$1:P$134, 3, FALSE)</f>
        <v>ENG3</v>
      </c>
      <c r="H622">
        <f>VLOOKUP(G622, Tiers!B$1:C$134, 2, FALSE)</f>
        <v>4</v>
      </c>
      <c r="I622" s="26" t="s">
        <v>6221</v>
      </c>
      <c r="J622">
        <f t="shared" si="38"/>
        <v>9</v>
      </c>
      <c r="K622">
        <f t="shared" si="39"/>
        <v>1</v>
      </c>
      <c r="L622">
        <f t="shared" si="40"/>
        <v>6128</v>
      </c>
      <c r="M622">
        <f t="shared" si="41"/>
        <v>201</v>
      </c>
      <c r="N622">
        <v>16</v>
      </c>
      <c r="O622" t="s">
        <v>5666</v>
      </c>
      <c r="P622" t="s">
        <v>21</v>
      </c>
      <c r="Q622" t="s">
        <v>22</v>
      </c>
      <c r="R622" t="s">
        <v>21</v>
      </c>
      <c r="W622">
        <v>173</v>
      </c>
      <c r="X622">
        <v>65</v>
      </c>
      <c r="Y622">
        <v>0</v>
      </c>
      <c r="Z622">
        <v>0</v>
      </c>
    </row>
    <row r="623" spans="1:26" ht="15.95">
      <c r="A623" t="s">
        <v>970</v>
      </c>
      <c r="B623" t="s">
        <v>166</v>
      </c>
      <c r="C623" t="str">
        <f>VLOOKUP(B623, Positions!A$1:B$160, 2, FALSE)</f>
        <v>Goalkeeper</v>
      </c>
      <c r="D623" t="s">
        <v>329</v>
      </c>
      <c r="E623" t="s">
        <v>62</v>
      </c>
      <c r="F623" t="s">
        <v>21</v>
      </c>
      <c r="G623" t="str">
        <f>VLOOKUP(E623, Tiers!M$1:P$134, 3, FALSE)</f>
        <v>ENG1</v>
      </c>
      <c r="H623">
        <f>VLOOKUP(G623, Tiers!B$1:C$134, 2, FALSE)</f>
        <v>1</v>
      </c>
      <c r="I623" s="26" t="s">
        <v>6221</v>
      </c>
      <c r="J623">
        <f t="shared" si="38"/>
        <v>9</v>
      </c>
      <c r="K623">
        <f t="shared" si="39"/>
        <v>1</v>
      </c>
      <c r="L623">
        <f t="shared" si="40"/>
        <v>6128</v>
      </c>
      <c r="M623">
        <f t="shared" si="41"/>
        <v>201</v>
      </c>
      <c r="N623">
        <v>16</v>
      </c>
      <c r="O623" t="s">
        <v>113</v>
      </c>
      <c r="P623" t="s">
        <v>21</v>
      </c>
      <c r="Q623" t="s">
        <v>22</v>
      </c>
      <c r="R623" t="s">
        <v>21</v>
      </c>
      <c r="W623">
        <v>193</v>
      </c>
      <c r="X623">
        <v>76</v>
      </c>
      <c r="Y623">
        <v>0</v>
      </c>
      <c r="Z623">
        <v>0</v>
      </c>
    </row>
    <row r="624" spans="1:26" ht="15.95">
      <c r="A624" t="s">
        <v>971</v>
      </c>
      <c r="B624" t="s">
        <v>81</v>
      </c>
      <c r="C624" t="str">
        <f>VLOOKUP(B624, Positions!A$1:B$160, 2, FALSE)</f>
        <v>Defender</v>
      </c>
      <c r="D624" t="s">
        <v>112</v>
      </c>
      <c r="E624" t="s">
        <v>5664</v>
      </c>
      <c r="F624" t="s">
        <v>21</v>
      </c>
      <c r="G624" t="str">
        <f>VLOOKUP(E624, Tiers!M$1:P$134, 3, FALSE)</f>
        <v>ENG3</v>
      </c>
      <c r="H624">
        <f>VLOOKUP(G624, Tiers!B$1:C$134, 2, FALSE)</f>
        <v>4</v>
      </c>
      <c r="I624" s="26" t="s">
        <v>6221</v>
      </c>
      <c r="J624">
        <f t="shared" si="38"/>
        <v>9</v>
      </c>
      <c r="K624">
        <f t="shared" si="39"/>
        <v>1</v>
      </c>
      <c r="L624">
        <f t="shared" si="40"/>
        <v>6128</v>
      </c>
      <c r="M624">
        <f t="shared" si="41"/>
        <v>201</v>
      </c>
      <c r="N624">
        <v>16</v>
      </c>
      <c r="O624" t="s">
        <v>5666</v>
      </c>
      <c r="P624" t="s">
        <v>21</v>
      </c>
      <c r="Q624" t="s">
        <v>22</v>
      </c>
      <c r="R624" t="s">
        <v>21</v>
      </c>
      <c r="W624">
        <v>187</v>
      </c>
      <c r="X624">
        <v>75</v>
      </c>
      <c r="Y624">
        <v>0</v>
      </c>
      <c r="Z624">
        <v>0</v>
      </c>
    </row>
    <row r="625" spans="1:26" ht="15.95">
      <c r="A625" t="s">
        <v>972</v>
      </c>
      <c r="B625" t="s">
        <v>42</v>
      </c>
      <c r="C625" t="str">
        <f>VLOOKUP(B625, Positions!A$1:B$160, 2, FALSE)</f>
        <v>Midfielder</v>
      </c>
      <c r="D625" t="s">
        <v>378</v>
      </c>
      <c r="E625" t="s">
        <v>5663</v>
      </c>
      <c r="F625" t="s">
        <v>21</v>
      </c>
      <c r="G625" t="str">
        <f>VLOOKUP(E625, Tiers!M$1:P$134, 3, FALSE)</f>
        <v>ENG4</v>
      </c>
      <c r="H625">
        <f>VLOOKUP(G625, Tiers!B$1:C$134, 2, FALSE)</f>
        <v>5</v>
      </c>
      <c r="I625" s="26" t="s">
        <v>6222</v>
      </c>
      <c r="J625">
        <f t="shared" si="38"/>
        <v>9</v>
      </c>
      <c r="K625">
        <f t="shared" si="39"/>
        <v>1</v>
      </c>
      <c r="L625">
        <f t="shared" si="40"/>
        <v>6129</v>
      </c>
      <c r="M625">
        <f t="shared" si="41"/>
        <v>201</v>
      </c>
      <c r="N625">
        <v>16</v>
      </c>
      <c r="O625" t="s">
        <v>5666</v>
      </c>
      <c r="P625" t="s">
        <v>21</v>
      </c>
      <c r="Q625" t="s">
        <v>22</v>
      </c>
      <c r="R625" t="s">
        <v>21</v>
      </c>
      <c r="W625">
        <v>169</v>
      </c>
      <c r="X625">
        <v>61</v>
      </c>
      <c r="Y625">
        <v>0</v>
      </c>
      <c r="Z625">
        <v>0</v>
      </c>
    </row>
    <row r="626" spans="1:26" ht="15.95">
      <c r="A626" t="s">
        <v>973</v>
      </c>
      <c r="B626" t="s">
        <v>166</v>
      </c>
      <c r="C626" t="str">
        <f>VLOOKUP(B626, Positions!A$1:B$160, 2, FALSE)</f>
        <v>Goalkeeper</v>
      </c>
      <c r="D626" t="s">
        <v>376</v>
      </c>
      <c r="E626" t="s">
        <v>5664</v>
      </c>
      <c r="F626" t="s">
        <v>21</v>
      </c>
      <c r="G626" t="str">
        <f>VLOOKUP(E626, Tiers!M$1:P$134, 3, FALSE)</f>
        <v>ENG3</v>
      </c>
      <c r="H626">
        <f>VLOOKUP(G626, Tiers!B$1:C$134, 2, FALSE)</f>
        <v>4</v>
      </c>
      <c r="I626" s="26" t="s">
        <v>6222</v>
      </c>
      <c r="J626">
        <f t="shared" si="38"/>
        <v>9</v>
      </c>
      <c r="K626">
        <f t="shared" si="39"/>
        <v>1</v>
      </c>
      <c r="L626">
        <f t="shared" si="40"/>
        <v>6129</v>
      </c>
      <c r="M626">
        <f t="shared" si="41"/>
        <v>201</v>
      </c>
      <c r="N626">
        <v>16</v>
      </c>
      <c r="O626" t="s">
        <v>376</v>
      </c>
      <c r="P626" t="s">
        <v>21</v>
      </c>
      <c r="Q626" t="s">
        <v>22</v>
      </c>
      <c r="R626" t="s">
        <v>21</v>
      </c>
      <c r="W626">
        <v>180</v>
      </c>
      <c r="X626">
        <v>70</v>
      </c>
      <c r="Y626">
        <v>0</v>
      </c>
      <c r="Z626">
        <v>0</v>
      </c>
    </row>
    <row r="627" spans="1:26" ht="15.95">
      <c r="A627" t="s">
        <v>974</v>
      </c>
      <c r="B627" t="s">
        <v>81</v>
      </c>
      <c r="C627" t="str">
        <f>VLOOKUP(B627, Positions!A$1:B$160, 2, FALSE)</f>
        <v>Defender</v>
      </c>
      <c r="D627" t="s">
        <v>154</v>
      </c>
      <c r="E627" t="s">
        <v>5665</v>
      </c>
      <c r="F627" t="s">
        <v>21</v>
      </c>
      <c r="G627" t="str">
        <f>VLOOKUP(E627, Tiers!M$1:P$134, 3, FALSE)</f>
        <v>ENG2</v>
      </c>
      <c r="H627">
        <f>VLOOKUP(G627, Tiers!B$1:C$134, 2, FALSE)</f>
        <v>3</v>
      </c>
      <c r="I627" s="26" t="s">
        <v>6222</v>
      </c>
      <c r="J627">
        <f t="shared" si="38"/>
        <v>9</v>
      </c>
      <c r="K627">
        <f t="shared" si="39"/>
        <v>1</v>
      </c>
      <c r="L627">
        <f t="shared" si="40"/>
        <v>6129</v>
      </c>
      <c r="M627">
        <f t="shared" si="41"/>
        <v>201</v>
      </c>
      <c r="N627">
        <v>16</v>
      </c>
      <c r="O627" t="s">
        <v>975</v>
      </c>
      <c r="P627" t="s">
        <v>21</v>
      </c>
      <c r="Q627" t="s">
        <v>22</v>
      </c>
      <c r="R627" t="s">
        <v>21</v>
      </c>
      <c r="W627">
        <v>172</v>
      </c>
      <c r="X627">
        <v>62</v>
      </c>
      <c r="Y627">
        <v>0</v>
      </c>
      <c r="Z627">
        <v>0</v>
      </c>
    </row>
    <row r="628" spans="1:26" ht="15.95">
      <c r="A628" t="s">
        <v>976</v>
      </c>
      <c r="B628" t="s">
        <v>42</v>
      </c>
      <c r="C628" t="str">
        <f>VLOOKUP(B628, Positions!A$1:B$160, 2, FALSE)</f>
        <v>Midfielder</v>
      </c>
      <c r="D628" t="s">
        <v>98</v>
      </c>
      <c r="E628" t="s">
        <v>5665</v>
      </c>
      <c r="F628" t="s">
        <v>21</v>
      </c>
      <c r="G628" t="str">
        <f>VLOOKUP(E628, Tiers!M$1:P$134, 3, FALSE)</f>
        <v>ENG2</v>
      </c>
      <c r="H628">
        <f>VLOOKUP(G628, Tiers!B$1:C$134, 2, FALSE)</f>
        <v>3</v>
      </c>
      <c r="I628" s="26" t="s">
        <v>6223</v>
      </c>
      <c r="J628">
        <f t="shared" si="38"/>
        <v>9</v>
      </c>
      <c r="K628">
        <f t="shared" si="39"/>
        <v>1</v>
      </c>
      <c r="L628">
        <f t="shared" si="40"/>
        <v>6131</v>
      </c>
      <c r="M628">
        <f t="shared" si="41"/>
        <v>201</v>
      </c>
      <c r="N628">
        <v>16</v>
      </c>
      <c r="O628" t="s">
        <v>5666</v>
      </c>
      <c r="P628" t="s">
        <v>21</v>
      </c>
      <c r="Q628" t="s">
        <v>22</v>
      </c>
      <c r="R628" t="s">
        <v>21</v>
      </c>
      <c r="W628">
        <v>180</v>
      </c>
      <c r="X628">
        <v>67</v>
      </c>
      <c r="Y628">
        <v>0</v>
      </c>
      <c r="Z628">
        <v>0</v>
      </c>
    </row>
    <row r="629" spans="1:26" ht="15.95">
      <c r="A629" t="s">
        <v>977</v>
      </c>
      <c r="B629" t="s">
        <v>84</v>
      </c>
      <c r="C629" t="str">
        <f>VLOOKUP(B629, Positions!A$1:B$160, 2, FALSE)</f>
        <v>Midfielder</v>
      </c>
      <c r="D629" t="s">
        <v>52</v>
      </c>
      <c r="E629" t="s">
        <v>5663</v>
      </c>
      <c r="F629" t="s">
        <v>21</v>
      </c>
      <c r="G629" t="str">
        <f>VLOOKUP(E629, Tiers!M$1:P$134, 3, FALSE)</f>
        <v>ENG4</v>
      </c>
      <c r="H629">
        <f>VLOOKUP(G629, Tiers!B$1:C$134, 2, FALSE)</f>
        <v>5</v>
      </c>
      <c r="I629" s="26" t="s">
        <v>6223</v>
      </c>
      <c r="J629">
        <f t="shared" si="38"/>
        <v>9</v>
      </c>
      <c r="K629">
        <f t="shared" si="39"/>
        <v>1</v>
      </c>
      <c r="L629">
        <f t="shared" si="40"/>
        <v>6131</v>
      </c>
      <c r="M629">
        <f t="shared" si="41"/>
        <v>201</v>
      </c>
      <c r="N629">
        <v>16</v>
      </c>
      <c r="O629" t="s">
        <v>5666</v>
      </c>
      <c r="P629" t="s">
        <v>21</v>
      </c>
      <c r="Q629" t="s">
        <v>22</v>
      </c>
      <c r="R629" t="s">
        <v>21</v>
      </c>
      <c r="W629">
        <v>175</v>
      </c>
      <c r="X629">
        <v>65</v>
      </c>
      <c r="Y629">
        <v>0</v>
      </c>
      <c r="Z629">
        <v>0</v>
      </c>
    </row>
    <row r="630" spans="1:26" ht="15.95">
      <c r="A630" t="s">
        <v>978</v>
      </c>
      <c r="B630" t="s">
        <v>16</v>
      </c>
      <c r="C630" t="str">
        <f>VLOOKUP(B630, Positions!A$1:B$160, 2, FALSE)</f>
        <v>Forward</v>
      </c>
      <c r="D630" t="s">
        <v>149</v>
      </c>
      <c r="E630" t="s">
        <v>5663</v>
      </c>
      <c r="F630" t="s">
        <v>21</v>
      </c>
      <c r="G630" t="str">
        <f>VLOOKUP(E630, Tiers!M$1:P$134, 3, FALSE)</f>
        <v>ENG4</v>
      </c>
      <c r="H630">
        <f>VLOOKUP(G630, Tiers!B$1:C$134, 2, FALSE)</f>
        <v>5</v>
      </c>
      <c r="I630" s="26" t="s">
        <v>6224</v>
      </c>
      <c r="J630">
        <f t="shared" si="38"/>
        <v>9</v>
      </c>
      <c r="K630">
        <f t="shared" si="39"/>
        <v>1</v>
      </c>
      <c r="L630">
        <f t="shared" si="40"/>
        <v>6132</v>
      </c>
      <c r="M630">
        <f t="shared" si="41"/>
        <v>201</v>
      </c>
      <c r="N630">
        <v>16</v>
      </c>
      <c r="O630" t="s">
        <v>5666</v>
      </c>
      <c r="P630" t="s">
        <v>21</v>
      </c>
      <c r="Q630" t="s">
        <v>22</v>
      </c>
      <c r="R630" t="s">
        <v>21</v>
      </c>
      <c r="W630">
        <v>174</v>
      </c>
      <c r="X630">
        <v>63</v>
      </c>
      <c r="Y630">
        <v>0</v>
      </c>
      <c r="Z630">
        <v>0</v>
      </c>
    </row>
    <row r="631" spans="1:26" ht="15.95">
      <c r="A631" t="s">
        <v>979</v>
      </c>
      <c r="B631" t="s">
        <v>42</v>
      </c>
      <c r="C631" t="str">
        <f>VLOOKUP(B631, Positions!A$1:B$160, 2, FALSE)</f>
        <v>Midfielder</v>
      </c>
      <c r="D631" t="s">
        <v>412</v>
      </c>
      <c r="E631" t="s">
        <v>5664</v>
      </c>
      <c r="F631" t="s">
        <v>21</v>
      </c>
      <c r="G631" t="str">
        <f>VLOOKUP(E631, Tiers!M$1:P$134, 3, FALSE)</f>
        <v>ENG3</v>
      </c>
      <c r="H631">
        <f>VLOOKUP(G631, Tiers!B$1:C$134, 2, FALSE)</f>
        <v>4</v>
      </c>
      <c r="I631" s="26" t="s">
        <v>6224</v>
      </c>
      <c r="J631">
        <f t="shared" si="38"/>
        <v>9</v>
      </c>
      <c r="K631">
        <f t="shared" si="39"/>
        <v>1</v>
      </c>
      <c r="L631">
        <f t="shared" si="40"/>
        <v>6132</v>
      </c>
      <c r="M631">
        <f t="shared" si="41"/>
        <v>201</v>
      </c>
      <c r="N631">
        <v>16</v>
      </c>
      <c r="O631" t="s">
        <v>5666</v>
      </c>
      <c r="P631" t="s">
        <v>21</v>
      </c>
      <c r="Q631" t="s">
        <v>22</v>
      </c>
      <c r="R631" t="s">
        <v>21</v>
      </c>
      <c r="W631">
        <v>179</v>
      </c>
      <c r="X631">
        <v>70</v>
      </c>
      <c r="Y631">
        <v>0</v>
      </c>
      <c r="Z631">
        <v>0</v>
      </c>
    </row>
    <row r="632" spans="1:26" ht="15.95">
      <c r="A632" t="s">
        <v>980</v>
      </c>
      <c r="B632" t="s">
        <v>42</v>
      </c>
      <c r="C632" t="str">
        <f>VLOOKUP(B632, Positions!A$1:B$160, 2, FALSE)</f>
        <v>Midfielder</v>
      </c>
      <c r="D632" t="s">
        <v>27</v>
      </c>
      <c r="E632" t="s">
        <v>5663</v>
      </c>
      <c r="F632" t="s">
        <v>21</v>
      </c>
      <c r="G632" t="str">
        <f>VLOOKUP(E632, Tiers!M$1:P$134, 3, FALSE)</f>
        <v>ENG4</v>
      </c>
      <c r="H632">
        <f>VLOOKUP(G632, Tiers!B$1:C$134, 2, FALSE)</f>
        <v>5</v>
      </c>
      <c r="I632" s="26" t="s">
        <v>6224</v>
      </c>
      <c r="J632">
        <f t="shared" si="38"/>
        <v>9</v>
      </c>
      <c r="K632">
        <f t="shared" si="39"/>
        <v>1</v>
      </c>
      <c r="L632">
        <f t="shared" si="40"/>
        <v>6132</v>
      </c>
      <c r="M632">
        <f t="shared" si="41"/>
        <v>201</v>
      </c>
      <c r="N632">
        <v>16</v>
      </c>
      <c r="O632" t="s">
        <v>5666</v>
      </c>
      <c r="P632" t="s">
        <v>21</v>
      </c>
      <c r="Q632" t="s">
        <v>22</v>
      </c>
      <c r="R632" t="s">
        <v>21</v>
      </c>
      <c r="W632">
        <v>179</v>
      </c>
      <c r="X632">
        <v>69</v>
      </c>
      <c r="Y632">
        <v>0</v>
      </c>
      <c r="Z632">
        <v>0</v>
      </c>
    </row>
    <row r="633" spans="1:26" ht="15.95">
      <c r="A633" t="s">
        <v>981</v>
      </c>
      <c r="B633" t="s">
        <v>166</v>
      </c>
      <c r="C633" t="str">
        <f>VLOOKUP(B633, Positions!A$1:B$160, 2, FALSE)</f>
        <v>Goalkeeper</v>
      </c>
      <c r="D633" t="s">
        <v>17</v>
      </c>
      <c r="E633" t="s">
        <v>5663</v>
      </c>
      <c r="F633" t="s">
        <v>21</v>
      </c>
      <c r="G633" t="str">
        <f>VLOOKUP(E633, Tiers!M$1:P$134, 3, FALSE)</f>
        <v>ENG4</v>
      </c>
      <c r="H633">
        <f>VLOOKUP(G633, Tiers!B$1:C$134, 2, FALSE)</f>
        <v>5</v>
      </c>
      <c r="I633" s="26" t="s">
        <v>6224</v>
      </c>
      <c r="J633">
        <f t="shared" si="38"/>
        <v>9</v>
      </c>
      <c r="K633">
        <f t="shared" si="39"/>
        <v>1</v>
      </c>
      <c r="L633">
        <f t="shared" si="40"/>
        <v>6132</v>
      </c>
      <c r="M633">
        <f t="shared" si="41"/>
        <v>201</v>
      </c>
      <c r="N633">
        <v>16</v>
      </c>
      <c r="O633" t="s">
        <v>5666</v>
      </c>
      <c r="P633" t="s">
        <v>21</v>
      </c>
      <c r="Q633" t="s">
        <v>22</v>
      </c>
      <c r="R633" t="s">
        <v>21</v>
      </c>
      <c r="W633">
        <v>191</v>
      </c>
      <c r="X633">
        <v>77</v>
      </c>
      <c r="Y633">
        <v>0</v>
      </c>
      <c r="Z633">
        <v>0</v>
      </c>
    </row>
    <row r="634" spans="1:26" ht="15.95">
      <c r="A634" t="s">
        <v>982</v>
      </c>
      <c r="B634" t="s">
        <v>81</v>
      </c>
      <c r="C634" t="str">
        <f>VLOOKUP(B634, Positions!A$1:B$160, 2, FALSE)</f>
        <v>Defender</v>
      </c>
      <c r="D634" t="s">
        <v>103</v>
      </c>
      <c r="E634" t="s">
        <v>5665</v>
      </c>
      <c r="F634" t="s">
        <v>21</v>
      </c>
      <c r="G634" t="str">
        <f>VLOOKUP(E634, Tiers!M$1:P$134, 3, FALSE)</f>
        <v>ENG2</v>
      </c>
      <c r="H634">
        <f>VLOOKUP(G634, Tiers!B$1:C$134, 2, FALSE)</f>
        <v>3</v>
      </c>
      <c r="I634" s="26" t="s">
        <v>6224</v>
      </c>
      <c r="J634">
        <f t="shared" si="38"/>
        <v>9</v>
      </c>
      <c r="K634">
        <f t="shared" si="39"/>
        <v>1</v>
      </c>
      <c r="L634">
        <f t="shared" si="40"/>
        <v>6132</v>
      </c>
      <c r="M634">
        <f t="shared" si="41"/>
        <v>201</v>
      </c>
      <c r="N634">
        <v>16</v>
      </c>
      <c r="O634" t="s">
        <v>5666</v>
      </c>
      <c r="P634" t="s">
        <v>21</v>
      </c>
      <c r="Q634" t="s">
        <v>22</v>
      </c>
      <c r="R634" t="s">
        <v>21</v>
      </c>
      <c r="W634">
        <v>176</v>
      </c>
      <c r="X634">
        <v>64</v>
      </c>
      <c r="Y634">
        <v>0</v>
      </c>
      <c r="Z634">
        <v>0</v>
      </c>
    </row>
    <row r="635" spans="1:26" ht="15.95">
      <c r="A635" t="s">
        <v>983</v>
      </c>
      <c r="B635" t="s">
        <v>16</v>
      </c>
      <c r="C635" t="str">
        <f>VLOOKUP(B635, Positions!A$1:B$160, 2, FALSE)</f>
        <v>Forward</v>
      </c>
      <c r="D635" t="s">
        <v>271</v>
      </c>
      <c r="E635" t="s">
        <v>62</v>
      </c>
      <c r="F635" t="s">
        <v>21</v>
      </c>
      <c r="G635" t="str">
        <f>VLOOKUP(E635, Tiers!M$1:P$134, 3, FALSE)</f>
        <v>ENG1</v>
      </c>
      <c r="H635">
        <f>VLOOKUP(G635, Tiers!B$1:C$134, 2, FALSE)</f>
        <v>1</v>
      </c>
      <c r="I635" s="26" t="s">
        <v>6225</v>
      </c>
      <c r="J635">
        <f t="shared" si="38"/>
        <v>9</v>
      </c>
      <c r="K635">
        <f t="shared" si="39"/>
        <v>1</v>
      </c>
      <c r="L635">
        <f t="shared" si="40"/>
        <v>6133</v>
      </c>
      <c r="M635">
        <f t="shared" si="41"/>
        <v>201</v>
      </c>
      <c r="N635">
        <v>16</v>
      </c>
      <c r="O635" t="s">
        <v>5666</v>
      </c>
      <c r="P635" t="s">
        <v>21</v>
      </c>
      <c r="Q635" t="s">
        <v>22</v>
      </c>
      <c r="R635" t="s">
        <v>21</v>
      </c>
      <c r="W635">
        <v>191</v>
      </c>
      <c r="X635">
        <v>80</v>
      </c>
      <c r="Y635">
        <v>0</v>
      </c>
      <c r="Z635">
        <v>0</v>
      </c>
    </row>
    <row r="636" spans="1:26" ht="15.95">
      <c r="A636" t="s">
        <v>984</v>
      </c>
      <c r="B636" t="s">
        <v>166</v>
      </c>
      <c r="C636" t="str">
        <f>VLOOKUP(B636, Positions!A$1:B$160, 2, FALSE)</f>
        <v>Goalkeeper</v>
      </c>
      <c r="D636" t="s">
        <v>284</v>
      </c>
      <c r="E636" t="s">
        <v>5665</v>
      </c>
      <c r="F636" t="s">
        <v>21</v>
      </c>
      <c r="G636" t="str">
        <f>VLOOKUP(E636, Tiers!M$1:P$134, 3, FALSE)</f>
        <v>ENG2</v>
      </c>
      <c r="H636">
        <f>VLOOKUP(G636, Tiers!B$1:C$134, 2, FALSE)</f>
        <v>3</v>
      </c>
      <c r="I636" s="26" t="s">
        <v>6225</v>
      </c>
      <c r="J636">
        <f t="shared" si="38"/>
        <v>9</v>
      </c>
      <c r="K636">
        <f t="shared" si="39"/>
        <v>1</v>
      </c>
      <c r="L636">
        <f t="shared" si="40"/>
        <v>6133</v>
      </c>
      <c r="M636">
        <f t="shared" si="41"/>
        <v>201</v>
      </c>
      <c r="N636">
        <v>16</v>
      </c>
      <c r="O636" t="s">
        <v>5666</v>
      </c>
      <c r="P636" t="s">
        <v>21</v>
      </c>
      <c r="Q636" t="s">
        <v>22</v>
      </c>
      <c r="R636" t="s">
        <v>21</v>
      </c>
      <c r="W636">
        <v>181</v>
      </c>
      <c r="X636">
        <v>71</v>
      </c>
      <c r="Y636">
        <v>0</v>
      </c>
      <c r="Z636">
        <v>0</v>
      </c>
    </row>
    <row r="637" spans="1:26" ht="15.95">
      <c r="A637" t="s">
        <v>985</v>
      </c>
      <c r="B637" t="s">
        <v>81</v>
      </c>
      <c r="C637" t="str">
        <f>VLOOKUP(B637, Positions!A$1:B$160, 2, FALSE)</f>
        <v>Defender</v>
      </c>
      <c r="D637" t="s">
        <v>124</v>
      </c>
      <c r="E637" t="s">
        <v>5665</v>
      </c>
      <c r="F637" t="s">
        <v>21</v>
      </c>
      <c r="G637" t="str">
        <f>VLOOKUP(E637, Tiers!M$1:P$134, 3, FALSE)</f>
        <v>ENG2</v>
      </c>
      <c r="H637">
        <f>VLOOKUP(G637, Tiers!B$1:C$134, 2, FALSE)</f>
        <v>3</v>
      </c>
      <c r="I637" s="26" t="s">
        <v>6226</v>
      </c>
      <c r="J637">
        <f t="shared" si="38"/>
        <v>9</v>
      </c>
      <c r="K637">
        <f t="shared" si="39"/>
        <v>1</v>
      </c>
      <c r="L637">
        <f t="shared" si="40"/>
        <v>6134</v>
      </c>
      <c r="M637">
        <f t="shared" si="41"/>
        <v>201</v>
      </c>
      <c r="N637">
        <v>16</v>
      </c>
      <c r="O637" t="s">
        <v>124</v>
      </c>
      <c r="P637" t="s">
        <v>21</v>
      </c>
      <c r="Q637" t="s">
        <v>22</v>
      </c>
      <c r="R637" t="s">
        <v>21</v>
      </c>
      <c r="W637">
        <v>180</v>
      </c>
      <c r="X637">
        <v>68</v>
      </c>
      <c r="Y637">
        <v>0</v>
      </c>
      <c r="Z637">
        <v>0</v>
      </c>
    </row>
    <row r="638" spans="1:26" ht="15.95">
      <c r="A638" t="s">
        <v>986</v>
      </c>
      <c r="B638" t="s">
        <v>16</v>
      </c>
      <c r="C638" t="str">
        <f>VLOOKUP(B638, Positions!A$1:B$160, 2, FALSE)</f>
        <v>Forward</v>
      </c>
      <c r="D638" t="s">
        <v>187</v>
      </c>
      <c r="E638" t="s">
        <v>5663</v>
      </c>
      <c r="F638" t="s">
        <v>21</v>
      </c>
      <c r="G638" t="str">
        <f>VLOOKUP(E638, Tiers!M$1:P$134, 3, FALSE)</f>
        <v>ENG4</v>
      </c>
      <c r="H638">
        <f>VLOOKUP(G638, Tiers!B$1:C$134, 2, FALSE)</f>
        <v>5</v>
      </c>
      <c r="I638" s="26" t="s">
        <v>6226</v>
      </c>
      <c r="J638">
        <f t="shared" si="38"/>
        <v>9</v>
      </c>
      <c r="K638">
        <f t="shared" si="39"/>
        <v>1</v>
      </c>
      <c r="L638">
        <f t="shared" si="40"/>
        <v>6134</v>
      </c>
      <c r="M638">
        <f t="shared" si="41"/>
        <v>201</v>
      </c>
      <c r="N638">
        <v>16</v>
      </c>
      <c r="O638" t="s">
        <v>5666</v>
      </c>
      <c r="P638" t="s">
        <v>21</v>
      </c>
      <c r="Q638" t="s">
        <v>22</v>
      </c>
      <c r="R638" t="s">
        <v>21</v>
      </c>
      <c r="W638">
        <v>181</v>
      </c>
      <c r="X638">
        <v>68</v>
      </c>
      <c r="Y638">
        <v>0</v>
      </c>
      <c r="Z638">
        <v>0</v>
      </c>
    </row>
    <row r="639" spans="1:26" ht="15.95">
      <c r="A639" t="s">
        <v>987</v>
      </c>
      <c r="B639" t="s">
        <v>81</v>
      </c>
      <c r="C639" t="str">
        <f>VLOOKUP(B639, Positions!A$1:B$160, 2, FALSE)</f>
        <v>Defender</v>
      </c>
      <c r="D639" t="s">
        <v>204</v>
      </c>
      <c r="E639" t="s">
        <v>5665</v>
      </c>
      <c r="F639" t="s">
        <v>21</v>
      </c>
      <c r="G639" t="str">
        <f>VLOOKUP(E639, Tiers!M$1:P$134, 3, FALSE)</f>
        <v>ENG2</v>
      </c>
      <c r="H639">
        <f>VLOOKUP(G639, Tiers!B$1:C$134, 2, FALSE)</f>
        <v>3</v>
      </c>
      <c r="I639" s="26" t="s">
        <v>6226</v>
      </c>
      <c r="J639">
        <f t="shared" si="38"/>
        <v>9</v>
      </c>
      <c r="K639">
        <f t="shared" si="39"/>
        <v>1</v>
      </c>
      <c r="L639">
        <f t="shared" si="40"/>
        <v>6134</v>
      </c>
      <c r="M639">
        <f t="shared" si="41"/>
        <v>201</v>
      </c>
      <c r="N639">
        <v>16</v>
      </c>
      <c r="O639" t="s">
        <v>988</v>
      </c>
      <c r="P639" t="s">
        <v>21</v>
      </c>
      <c r="Q639" t="s">
        <v>22</v>
      </c>
      <c r="R639" t="s">
        <v>21</v>
      </c>
      <c r="W639">
        <v>188</v>
      </c>
      <c r="X639">
        <v>76</v>
      </c>
      <c r="Y639">
        <v>0</v>
      </c>
      <c r="Z639">
        <v>0</v>
      </c>
    </row>
    <row r="640" spans="1:26" ht="15.95">
      <c r="A640" t="s">
        <v>989</v>
      </c>
      <c r="B640" t="s">
        <v>166</v>
      </c>
      <c r="C640" t="str">
        <f>VLOOKUP(B640, Positions!A$1:B$160, 2, FALSE)</f>
        <v>Goalkeeper</v>
      </c>
      <c r="D640" t="s">
        <v>121</v>
      </c>
      <c r="E640" t="s">
        <v>5663</v>
      </c>
      <c r="F640" t="s">
        <v>21</v>
      </c>
      <c r="G640" t="str">
        <f>VLOOKUP(E640, Tiers!M$1:P$134, 3, FALSE)</f>
        <v>ENG4</v>
      </c>
      <c r="H640">
        <f>VLOOKUP(G640, Tiers!B$1:C$134, 2, FALSE)</f>
        <v>5</v>
      </c>
      <c r="I640" s="26" t="s">
        <v>6226</v>
      </c>
      <c r="J640">
        <f t="shared" si="38"/>
        <v>9</v>
      </c>
      <c r="K640">
        <f t="shared" si="39"/>
        <v>1</v>
      </c>
      <c r="L640">
        <f t="shared" si="40"/>
        <v>6134</v>
      </c>
      <c r="M640">
        <f t="shared" si="41"/>
        <v>201</v>
      </c>
      <c r="N640">
        <v>16</v>
      </c>
      <c r="O640" t="s">
        <v>5666</v>
      </c>
      <c r="P640" t="s">
        <v>21</v>
      </c>
      <c r="Q640" t="s">
        <v>22</v>
      </c>
      <c r="R640" t="s">
        <v>21</v>
      </c>
      <c r="W640">
        <v>189</v>
      </c>
      <c r="X640">
        <v>79</v>
      </c>
      <c r="Y640">
        <v>0</v>
      </c>
      <c r="Z640">
        <v>0</v>
      </c>
    </row>
    <row r="641" spans="1:26" ht="15.95">
      <c r="A641" t="s">
        <v>990</v>
      </c>
      <c r="B641" t="s">
        <v>16</v>
      </c>
      <c r="C641" t="str">
        <f>VLOOKUP(B641, Positions!A$1:B$160, 2, FALSE)</f>
        <v>Forward</v>
      </c>
      <c r="D641" t="s">
        <v>185</v>
      </c>
      <c r="E641" t="s">
        <v>5664</v>
      </c>
      <c r="F641" t="s">
        <v>21</v>
      </c>
      <c r="G641" t="str">
        <f>VLOOKUP(E641, Tiers!M$1:P$134, 3, FALSE)</f>
        <v>ENG3</v>
      </c>
      <c r="H641">
        <f>VLOOKUP(G641, Tiers!B$1:C$134, 2, FALSE)</f>
        <v>4</v>
      </c>
      <c r="I641" s="26" t="s">
        <v>6227</v>
      </c>
      <c r="J641">
        <f t="shared" si="38"/>
        <v>9</v>
      </c>
      <c r="K641">
        <f t="shared" si="39"/>
        <v>1</v>
      </c>
      <c r="L641">
        <f t="shared" si="40"/>
        <v>6136</v>
      </c>
      <c r="M641">
        <f t="shared" si="41"/>
        <v>201</v>
      </c>
      <c r="N641">
        <v>16</v>
      </c>
      <c r="O641" t="s">
        <v>5666</v>
      </c>
      <c r="P641" t="s">
        <v>21</v>
      </c>
      <c r="Q641" t="s">
        <v>22</v>
      </c>
      <c r="R641" t="s">
        <v>21</v>
      </c>
      <c r="W641">
        <v>172</v>
      </c>
      <c r="X641">
        <v>67</v>
      </c>
      <c r="Y641">
        <v>0</v>
      </c>
      <c r="Z641">
        <v>0</v>
      </c>
    </row>
    <row r="642" spans="1:26" ht="15.95">
      <c r="A642" t="s">
        <v>991</v>
      </c>
      <c r="B642" t="s">
        <v>81</v>
      </c>
      <c r="C642" t="str">
        <f>VLOOKUP(B642, Positions!A$1:B$160, 2, FALSE)</f>
        <v>Defender</v>
      </c>
      <c r="D642" t="s">
        <v>657</v>
      </c>
      <c r="E642" t="s">
        <v>62</v>
      </c>
      <c r="F642" t="s">
        <v>21</v>
      </c>
      <c r="G642" t="str">
        <f>VLOOKUP(E642, Tiers!M$1:P$134, 3, FALSE)</f>
        <v>ENG1</v>
      </c>
      <c r="H642">
        <f>VLOOKUP(G642, Tiers!B$1:C$134, 2, FALSE)</f>
        <v>1</v>
      </c>
      <c r="I642" s="26" t="s">
        <v>6227</v>
      </c>
      <c r="J642">
        <f t="shared" si="38"/>
        <v>9</v>
      </c>
      <c r="K642">
        <f t="shared" si="39"/>
        <v>1</v>
      </c>
      <c r="L642">
        <f t="shared" si="40"/>
        <v>6136</v>
      </c>
      <c r="M642">
        <f t="shared" si="41"/>
        <v>201</v>
      </c>
      <c r="N642">
        <v>16</v>
      </c>
      <c r="O642" t="s">
        <v>5666</v>
      </c>
      <c r="P642" t="s">
        <v>21</v>
      </c>
      <c r="Q642" t="s">
        <v>22</v>
      </c>
      <c r="R642" t="s">
        <v>21</v>
      </c>
      <c r="W642">
        <v>175</v>
      </c>
      <c r="X642">
        <v>67</v>
      </c>
      <c r="Y642">
        <v>0</v>
      </c>
      <c r="Z642">
        <v>0</v>
      </c>
    </row>
    <row r="643" spans="1:26" ht="15.95">
      <c r="A643" t="s">
        <v>992</v>
      </c>
      <c r="B643" t="s">
        <v>166</v>
      </c>
      <c r="C643" t="str">
        <f>VLOOKUP(B643, Positions!A$1:B$160, 2, FALSE)</f>
        <v>Goalkeeper</v>
      </c>
      <c r="D643" t="s">
        <v>455</v>
      </c>
      <c r="E643" t="s">
        <v>5664</v>
      </c>
      <c r="F643" t="s">
        <v>21</v>
      </c>
      <c r="G643" t="str">
        <f>VLOOKUP(E643, Tiers!M$1:P$134, 3, FALSE)</f>
        <v>ENG3</v>
      </c>
      <c r="H643">
        <f>VLOOKUP(G643, Tiers!B$1:C$134, 2, FALSE)</f>
        <v>4</v>
      </c>
      <c r="I643" s="26" t="s">
        <v>6227</v>
      </c>
      <c r="J643">
        <f t="shared" ref="J643:J706" si="42">MONTH(I643)</f>
        <v>9</v>
      </c>
      <c r="K643">
        <f t="shared" ref="K643:K706" si="43">IF(OR(MONTH(I643)=9, MONTH(I643)=10, MONTH(I643)=11), 1,
IF(OR(MONTH(I643)=12, MONTH(I643)=1, MONTH(I643)=2), 2,
IF(OR(MONTH(I643)=3, MONTH(I643)=4, MONTH(I643)=5), 3,
4)))</f>
        <v>1</v>
      </c>
      <c r="L643">
        <f t="shared" ref="L643:L706" si="44">DATEDIF(I643, DATE(2015, 7, 1), "d")</f>
        <v>6136</v>
      </c>
      <c r="M643">
        <f t="shared" ref="M643:M706" si="45">DATEDIF(I643, DATE(2015, 7, 1), "m")</f>
        <v>201</v>
      </c>
      <c r="N643">
        <v>16</v>
      </c>
      <c r="O643" t="s">
        <v>5666</v>
      </c>
      <c r="P643" t="s">
        <v>21</v>
      </c>
      <c r="Q643" t="s">
        <v>22</v>
      </c>
      <c r="R643" t="s">
        <v>21</v>
      </c>
      <c r="W643">
        <v>185</v>
      </c>
      <c r="X643">
        <v>73</v>
      </c>
      <c r="Y643">
        <v>0</v>
      </c>
      <c r="Z643">
        <v>0</v>
      </c>
    </row>
    <row r="644" spans="1:26" ht="15.95">
      <c r="A644" t="s">
        <v>993</v>
      </c>
      <c r="B644" t="s">
        <v>42</v>
      </c>
      <c r="C644" t="str">
        <f>VLOOKUP(B644, Positions!A$1:B$160, 2, FALSE)</f>
        <v>Midfielder</v>
      </c>
      <c r="D644" t="s">
        <v>250</v>
      </c>
      <c r="E644" t="s">
        <v>5664</v>
      </c>
      <c r="F644" t="s">
        <v>21</v>
      </c>
      <c r="G644" t="str">
        <f>VLOOKUP(E644, Tiers!M$1:P$134, 3, FALSE)</f>
        <v>ENG3</v>
      </c>
      <c r="H644">
        <f>VLOOKUP(G644, Tiers!B$1:C$134, 2, FALSE)</f>
        <v>4</v>
      </c>
      <c r="I644" s="26" t="s">
        <v>6227</v>
      </c>
      <c r="J644">
        <f t="shared" si="42"/>
        <v>9</v>
      </c>
      <c r="K644">
        <f t="shared" si="43"/>
        <v>1</v>
      </c>
      <c r="L644">
        <f t="shared" si="44"/>
        <v>6136</v>
      </c>
      <c r="M644">
        <f t="shared" si="45"/>
        <v>201</v>
      </c>
      <c r="N644">
        <v>16</v>
      </c>
      <c r="O644" t="s">
        <v>40</v>
      </c>
      <c r="P644" t="s">
        <v>21</v>
      </c>
      <c r="Q644" t="s">
        <v>22</v>
      </c>
      <c r="R644" t="s">
        <v>21</v>
      </c>
      <c r="W644">
        <v>169</v>
      </c>
      <c r="X644">
        <v>60</v>
      </c>
      <c r="Y644">
        <v>0</v>
      </c>
      <c r="Z644">
        <v>0</v>
      </c>
    </row>
    <row r="645" spans="1:26" ht="15.95">
      <c r="A645" t="s">
        <v>994</v>
      </c>
      <c r="B645" t="s">
        <v>166</v>
      </c>
      <c r="C645" t="str">
        <f>VLOOKUP(B645, Positions!A$1:B$160, 2, FALSE)</f>
        <v>Goalkeeper</v>
      </c>
      <c r="D645" t="s">
        <v>669</v>
      </c>
      <c r="E645" t="s">
        <v>62</v>
      </c>
      <c r="F645" t="s">
        <v>21</v>
      </c>
      <c r="G645" t="str">
        <f>VLOOKUP(E645, Tiers!M$1:P$134, 3, FALSE)</f>
        <v>ENG1</v>
      </c>
      <c r="H645">
        <f>VLOOKUP(G645, Tiers!B$1:C$134, 2, FALSE)</f>
        <v>1</v>
      </c>
      <c r="I645" s="26" t="s">
        <v>6227</v>
      </c>
      <c r="J645">
        <f t="shared" si="42"/>
        <v>9</v>
      </c>
      <c r="K645">
        <f t="shared" si="43"/>
        <v>1</v>
      </c>
      <c r="L645">
        <f t="shared" si="44"/>
        <v>6136</v>
      </c>
      <c r="M645">
        <f t="shared" si="45"/>
        <v>201</v>
      </c>
      <c r="N645">
        <v>16</v>
      </c>
      <c r="O645" t="s">
        <v>5666</v>
      </c>
      <c r="P645" t="s">
        <v>21</v>
      </c>
      <c r="Q645" t="s">
        <v>22</v>
      </c>
      <c r="R645" t="s">
        <v>21</v>
      </c>
      <c r="W645">
        <v>186</v>
      </c>
      <c r="X645">
        <v>72</v>
      </c>
      <c r="Y645">
        <v>0</v>
      </c>
      <c r="Z645">
        <v>0</v>
      </c>
    </row>
    <row r="646" spans="1:26" ht="15.95">
      <c r="A646" t="s">
        <v>995</v>
      </c>
      <c r="B646" t="s">
        <v>111</v>
      </c>
      <c r="C646" t="str">
        <f>VLOOKUP(B646, Positions!A$1:B$160, 2, FALSE)</f>
        <v>Forward</v>
      </c>
      <c r="D646" t="s">
        <v>217</v>
      </c>
      <c r="E646" t="s">
        <v>5664</v>
      </c>
      <c r="F646" t="s">
        <v>21</v>
      </c>
      <c r="G646" t="str">
        <f>VLOOKUP(E646, Tiers!M$1:P$134, 3, FALSE)</f>
        <v>ENG3</v>
      </c>
      <c r="H646">
        <f>VLOOKUP(G646, Tiers!B$1:C$134, 2, FALSE)</f>
        <v>4</v>
      </c>
      <c r="I646" s="26" t="s">
        <v>6227</v>
      </c>
      <c r="J646">
        <f t="shared" si="42"/>
        <v>9</v>
      </c>
      <c r="K646">
        <f t="shared" si="43"/>
        <v>1</v>
      </c>
      <c r="L646">
        <f t="shared" si="44"/>
        <v>6136</v>
      </c>
      <c r="M646">
        <f t="shared" si="45"/>
        <v>201</v>
      </c>
      <c r="N646">
        <v>16</v>
      </c>
      <c r="O646" t="s">
        <v>5666</v>
      </c>
      <c r="P646" t="s">
        <v>21</v>
      </c>
      <c r="Q646" t="s">
        <v>22</v>
      </c>
      <c r="R646" t="s">
        <v>21</v>
      </c>
      <c r="W646">
        <v>170</v>
      </c>
      <c r="X646">
        <v>62</v>
      </c>
      <c r="Y646">
        <v>0</v>
      </c>
      <c r="Z646">
        <v>0</v>
      </c>
    </row>
    <row r="647" spans="1:26" ht="15.95">
      <c r="A647" t="s">
        <v>996</v>
      </c>
      <c r="B647" t="s">
        <v>42</v>
      </c>
      <c r="C647" t="str">
        <f>VLOOKUP(B647, Positions!A$1:B$160, 2, FALSE)</f>
        <v>Midfielder</v>
      </c>
      <c r="D647" t="s">
        <v>669</v>
      </c>
      <c r="E647" t="s">
        <v>62</v>
      </c>
      <c r="F647" t="s">
        <v>21</v>
      </c>
      <c r="G647" t="str">
        <f>VLOOKUP(E647, Tiers!M$1:P$134, 3, FALSE)</f>
        <v>ENG1</v>
      </c>
      <c r="H647">
        <f>VLOOKUP(G647, Tiers!B$1:C$134, 2, FALSE)</f>
        <v>1</v>
      </c>
      <c r="I647" s="26" t="s">
        <v>6228</v>
      </c>
      <c r="J647">
        <f t="shared" si="42"/>
        <v>9</v>
      </c>
      <c r="K647">
        <f t="shared" si="43"/>
        <v>1</v>
      </c>
      <c r="L647">
        <f t="shared" si="44"/>
        <v>6137</v>
      </c>
      <c r="M647">
        <f t="shared" si="45"/>
        <v>201</v>
      </c>
      <c r="N647">
        <v>16</v>
      </c>
      <c r="O647" t="s">
        <v>5666</v>
      </c>
      <c r="P647" t="s">
        <v>21</v>
      </c>
      <c r="Q647" t="s">
        <v>22</v>
      </c>
      <c r="R647" t="s">
        <v>21</v>
      </c>
      <c r="W647">
        <v>159</v>
      </c>
      <c r="X647">
        <v>52</v>
      </c>
      <c r="Y647">
        <v>0</v>
      </c>
      <c r="Z647">
        <v>0</v>
      </c>
    </row>
    <row r="648" spans="1:26" ht="15.95">
      <c r="A648" t="s">
        <v>998</v>
      </c>
      <c r="B648" t="s">
        <v>31</v>
      </c>
      <c r="C648" t="str">
        <f>VLOOKUP(B648, Positions!A$1:B$160, 2, FALSE)</f>
        <v>Defender</v>
      </c>
      <c r="D648" t="s">
        <v>187</v>
      </c>
      <c r="E648" t="s">
        <v>5663</v>
      </c>
      <c r="F648" t="s">
        <v>21</v>
      </c>
      <c r="G648" t="str">
        <f>VLOOKUP(E648, Tiers!M$1:P$134, 3, FALSE)</f>
        <v>ENG4</v>
      </c>
      <c r="H648">
        <f>VLOOKUP(G648, Tiers!B$1:C$134, 2, FALSE)</f>
        <v>5</v>
      </c>
      <c r="I648" s="26" t="s">
        <v>6228</v>
      </c>
      <c r="J648">
        <f t="shared" si="42"/>
        <v>9</v>
      </c>
      <c r="K648">
        <f t="shared" si="43"/>
        <v>1</v>
      </c>
      <c r="L648">
        <f t="shared" si="44"/>
        <v>6137</v>
      </c>
      <c r="M648">
        <f t="shared" si="45"/>
        <v>201</v>
      </c>
      <c r="N648">
        <v>16</v>
      </c>
      <c r="O648" t="s">
        <v>5666</v>
      </c>
      <c r="P648" t="s">
        <v>21</v>
      </c>
      <c r="Q648" t="s">
        <v>22</v>
      </c>
      <c r="R648" t="s">
        <v>21</v>
      </c>
      <c r="W648">
        <v>175</v>
      </c>
      <c r="X648">
        <v>65</v>
      </c>
      <c r="Y648">
        <v>0</v>
      </c>
      <c r="Z648">
        <v>0</v>
      </c>
    </row>
    <row r="649" spans="1:26" ht="15.95">
      <c r="A649" t="s">
        <v>999</v>
      </c>
      <c r="B649" t="s">
        <v>72</v>
      </c>
      <c r="C649" t="str">
        <f>VLOOKUP(B649, Positions!A$1:B$160, 2, FALSE)</f>
        <v>Defender</v>
      </c>
      <c r="D649" t="s">
        <v>68</v>
      </c>
      <c r="E649" t="s">
        <v>5663</v>
      </c>
      <c r="F649" t="s">
        <v>21</v>
      </c>
      <c r="G649" t="str">
        <f>VLOOKUP(E649, Tiers!M$1:P$134, 3, FALSE)</f>
        <v>ENG4</v>
      </c>
      <c r="H649">
        <f>VLOOKUP(G649, Tiers!B$1:C$134, 2, FALSE)</f>
        <v>5</v>
      </c>
      <c r="I649" s="26" t="s">
        <v>6228</v>
      </c>
      <c r="J649">
        <f t="shared" si="42"/>
        <v>9</v>
      </c>
      <c r="K649">
        <f t="shared" si="43"/>
        <v>1</v>
      </c>
      <c r="L649">
        <f t="shared" si="44"/>
        <v>6137</v>
      </c>
      <c r="M649">
        <f t="shared" si="45"/>
        <v>201</v>
      </c>
      <c r="N649">
        <v>16</v>
      </c>
      <c r="O649" t="s">
        <v>5666</v>
      </c>
      <c r="P649" t="s">
        <v>21</v>
      </c>
      <c r="Q649" t="s">
        <v>22</v>
      </c>
      <c r="R649" t="s">
        <v>21</v>
      </c>
      <c r="W649">
        <v>182</v>
      </c>
      <c r="X649">
        <v>66</v>
      </c>
      <c r="Y649">
        <v>0</v>
      </c>
      <c r="Z649">
        <v>0</v>
      </c>
    </row>
    <row r="650" spans="1:26" ht="15.95">
      <c r="A650" t="s">
        <v>1000</v>
      </c>
      <c r="B650" t="s">
        <v>31</v>
      </c>
      <c r="C650" t="str">
        <f>VLOOKUP(B650, Positions!A$1:B$160, 2, FALSE)</f>
        <v>Defender</v>
      </c>
      <c r="D650" t="s">
        <v>93</v>
      </c>
      <c r="E650" t="s">
        <v>5664</v>
      </c>
      <c r="F650" t="s">
        <v>21</v>
      </c>
      <c r="G650" t="str">
        <f>VLOOKUP(E650, Tiers!M$1:P$134, 3, FALSE)</f>
        <v>ENG3</v>
      </c>
      <c r="H650">
        <f>VLOOKUP(G650, Tiers!B$1:C$134, 2, FALSE)</f>
        <v>4</v>
      </c>
      <c r="I650" s="26" t="s">
        <v>6228</v>
      </c>
      <c r="J650">
        <f t="shared" si="42"/>
        <v>9</v>
      </c>
      <c r="K650">
        <f t="shared" si="43"/>
        <v>1</v>
      </c>
      <c r="L650">
        <f t="shared" si="44"/>
        <v>6137</v>
      </c>
      <c r="M650">
        <f t="shared" si="45"/>
        <v>201</v>
      </c>
      <c r="N650">
        <v>16</v>
      </c>
      <c r="O650" t="s">
        <v>5666</v>
      </c>
      <c r="P650" t="s">
        <v>21</v>
      </c>
      <c r="Q650" t="s">
        <v>22</v>
      </c>
      <c r="R650" t="s">
        <v>21</v>
      </c>
      <c r="W650">
        <v>172</v>
      </c>
      <c r="X650">
        <v>61</v>
      </c>
      <c r="Y650">
        <v>0</v>
      </c>
      <c r="Z650">
        <v>0</v>
      </c>
    </row>
    <row r="651" spans="1:26" ht="15.95">
      <c r="A651" t="s">
        <v>1001</v>
      </c>
      <c r="B651" t="s">
        <v>42</v>
      </c>
      <c r="C651" t="str">
        <f>VLOOKUP(B651, Positions!A$1:B$160, 2, FALSE)</f>
        <v>Midfielder</v>
      </c>
      <c r="D651" t="s">
        <v>329</v>
      </c>
      <c r="E651" t="s">
        <v>62</v>
      </c>
      <c r="F651" t="s">
        <v>21</v>
      </c>
      <c r="G651" t="str">
        <f>VLOOKUP(E651, Tiers!M$1:P$134, 3, FALSE)</f>
        <v>ENG1</v>
      </c>
      <c r="H651">
        <f>VLOOKUP(G651, Tiers!B$1:C$134, 2, FALSE)</f>
        <v>1</v>
      </c>
      <c r="I651" s="26" t="s">
        <v>6228</v>
      </c>
      <c r="J651">
        <f t="shared" si="42"/>
        <v>9</v>
      </c>
      <c r="K651">
        <f t="shared" si="43"/>
        <v>1</v>
      </c>
      <c r="L651">
        <f t="shared" si="44"/>
        <v>6137</v>
      </c>
      <c r="M651">
        <f t="shared" si="45"/>
        <v>201</v>
      </c>
      <c r="N651">
        <v>16</v>
      </c>
      <c r="O651" t="s">
        <v>152</v>
      </c>
      <c r="P651" t="s">
        <v>21</v>
      </c>
      <c r="Q651" t="s">
        <v>22</v>
      </c>
      <c r="R651" t="s">
        <v>21</v>
      </c>
      <c r="W651">
        <v>179</v>
      </c>
      <c r="X651">
        <v>68</v>
      </c>
      <c r="Y651">
        <v>0</v>
      </c>
      <c r="Z651">
        <v>0</v>
      </c>
    </row>
    <row r="652" spans="1:26" ht="15.95">
      <c r="A652" t="s">
        <v>1002</v>
      </c>
      <c r="B652" t="s">
        <v>81</v>
      </c>
      <c r="C652" t="str">
        <f>VLOOKUP(B652, Positions!A$1:B$160, 2, FALSE)</f>
        <v>Defender</v>
      </c>
      <c r="D652" t="s">
        <v>282</v>
      </c>
      <c r="E652" t="s">
        <v>62</v>
      </c>
      <c r="F652" t="s">
        <v>21</v>
      </c>
      <c r="G652" t="str">
        <f>VLOOKUP(E652, Tiers!M$1:P$134, 3, FALSE)</f>
        <v>ENG1</v>
      </c>
      <c r="H652">
        <f>VLOOKUP(G652, Tiers!B$1:C$134, 2, FALSE)</f>
        <v>1</v>
      </c>
      <c r="I652" s="26" t="s">
        <v>6228</v>
      </c>
      <c r="J652">
        <f t="shared" si="42"/>
        <v>9</v>
      </c>
      <c r="K652">
        <f t="shared" si="43"/>
        <v>1</v>
      </c>
      <c r="L652">
        <f t="shared" si="44"/>
        <v>6137</v>
      </c>
      <c r="M652">
        <f t="shared" si="45"/>
        <v>201</v>
      </c>
      <c r="N652">
        <v>16</v>
      </c>
      <c r="O652" t="s">
        <v>1003</v>
      </c>
      <c r="P652" t="s">
        <v>21</v>
      </c>
      <c r="Q652" t="s">
        <v>22</v>
      </c>
      <c r="R652" t="s">
        <v>21</v>
      </c>
      <c r="W652">
        <v>191</v>
      </c>
      <c r="X652">
        <v>80</v>
      </c>
      <c r="Y652">
        <v>0</v>
      </c>
      <c r="Z652">
        <v>0</v>
      </c>
    </row>
    <row r="653" spans="1:26" ht="15.95">
      <c r="A653" t="s">
        <v>1004</v>
      </c>
      <c r="B653" t="s">
        <v>81</v>
      </c>
      <c r="C653" t="str">
        <f>VLOOKUP(B653, Positions!A$1:B$160, 2, FALSE)</f>
        <v>Defender</v>
      </c>
      <c r="D653" t="s">
        <v>32</v>
      </c>
      <c r="E653" t="s">
        <v>5663</v>
      </c>
      <c r="F653" t="s">
        <v>21</v>
      </c>
      <c r="G653" t="str">
        <f>VLOOKUP(E653, Tiers!M$1:P$134, 3, FALSE)</f>
        <v>ENG4</v>
      </c>
      <c r="H653">
        <f>VLOOKUP(G653, Tiers!B$1:C$134, 2, FALSE)</f>
        <v>5</v>
      </c>
      <c r="I653" s="26" t="s">
        <v>6228</v>
      </c>
      <c r="J653">
        <f t="shared" si="42"/>
        <v>9</v>
      </c>
      <c r="K653">
        <f t="shared" si="43"/>
        <v>1</v>
      </c>
      <c r="L653">
        <f t="shared" si="44"/>
        <v>6137</v>
      </c>
      <c r="M653">
        <f t="shared" si="45"/>
        <v>201</v>
      </c>
      <c r="N653">
        <v>16</v>
      </c>
      <c r="O653" t="s">
        <v>5666</v>
      </c>
      <c r="P653" t="s">
        <v>21</v>
      </c>
      <c r="Q653" t="s">
        <v>22</v>
      </c>
      <c r="R653" t="s">
        <v>21</v>
      </c>
      <c r="W653">
        <v>183</v>
      </c>
      <c r="X653">
        <v>60</v>
      </c>
      <c r="Y653">
        <v>0</v>
      </c>
      <c r="Z653">
        <v>0</v>
      </c>
    </row>
    <row r="654" spans="1:26" ht="15.95">
      <c r="A654" t="s">
        <v>1005</v>
      </c>
      <c r="B654" t="s">
        <v>166</v>
      </c>
      <c r="C654" t="str">
        <f>VLOOKUP(B654, Positions!A$1:B$160, 2, FALSE)</f>
        <v>Goalkeeper</v>
      </c>
      <c r="D654" t="s">
        <v>185</v>
      </c>
      <c r="E654" t="s">
        <v>5664</v>
      </c>
      <c r="F654" t="s">
        <v>21</v>
      </c>
      <c r="G654" t="str">
        <f>VLOOKUP(E654, Tiers!M$1:P$134, 3, FALSE)</f>
        <v>ENG3</v>
      </c>
      <c r="H654">
        <f>VLOOKUP(G654, Tiers!B$1:C$134, 2, FALSE)</f>
        <v>4</v>
      </c>
      <c r="I654" s="26" t="s">
        <v>6229</v>
      </c>
      <c r="J654">
        <f t="shared" si="42"/>
        <v>9</v>
      </c>
      <c r="K654">
        <f t="shared" si="43"/>
        <v>1</v>
      </c>
      <c r="L654">
        <f t="shared" si="44"/>
        <v>6138</v>
      </c>
      <c r="M654">
        <f t="shared" si="45"/>
        <v>201</v>
      </c>
      <c r="N654">
        <v>16</v>
      </c>
      <c r="O654" t="s">
        <v>5666</v>
      </c>
      <c r="P654" t="s">
        <v>21</v>
      </c>
      <c r="Q654" t="s">
        <v>22</v>
      </c>
      <c r="R654" t="s">
        <v>21</v>
      </c>
      <c r="W654">
        <v>194</v>
      </c>
      <c r="X654">
        <v>78</v>
      </c>
      <c r="Y654">
        <v>0</v>
      </c>
      <c r="Z654">
        <v>0</v>
      </c>
    </row>
    <row r="655" spans="1:26" ht="15.95">
      <c r="A655" t="s">
        <v>1006</v>
      </c>
      <c r="B655" t="s">
        <v>42</v>
      </c>
      <c r="C655" t="str">
        <f>VLOOKUP(B655, Positions!A$1:B$160, 2, FALSE)</f>
        <v>Midfielder</v>
      </c>
      <c r="D655" t="s">
        <v>90</v>
      </c>
      <c r="E655" t="s">
        <v>5665</v>
      </c>
      <c r="F655" t="s">
        <v>21</v>
      </c>
      <c r="G655" t="str">
        <f>VLOOKUP(E655, Tiers!M$1:P$134, 3, FALSE)</f>
        <v>ENG2</v>
      </c>
      <c r="H655">
        <f>VLOOKUP(G655, Tiers!B$1:C$134, 2, FALSE)</f>
        <v>3</v>
      </c>
      <c r="I655" s="26" t="s">
        <v>6229</v>
      </c>
      <c r="J655">
        <f t="shared" si="42"/>
        <v>9</v>
      </c>
      <c r="K655">
        <f t="shared" si="43"/>
        <v>1</v>
      </c>
      <c r="L655">
        <f t="shared" si="44"/>
        <v>6138</v>
      </c>
      <c r="M655">
        <f t="shared" si="45"/>
        <v>201</v>
      </c>
      <c r="N655">
        <v>16</v>
      </c>
      <c r="O655" t="s">
        <v>376</v>
      </c>
      <c r="P655" t="s">
        <v>21</v>
      </c>
      <c r="Q655" t="s">
        <v>22</v>
      </c>
      <c r="R655" t="s">
        <v>21</v>
      </c>
      <c r="W655">
        <v>175</v>
      </c>
      <c r="X655">
        <v>64</v>
      </c>
      <c r="Y655">
        <v>0</v>
      </c>
      <c r="Z655">
        <v>0</v>
      </c>
    </row>
    <row r="656" spans="1:26" ht="15.95">
      <c r="A656" t="s">
        <v>1007</v>
      </c>
      <c r="B656" t="s">
        <v>16</v>
      </c>
      <c r="C656" t="str">
        <f>VLOOKUP(B656, Positions!A$1:B$160, 2, FALSE)</f>
        <v>Forward</v>
      </c>
      <c r="D656" t="s">
        <v>175</v>
      </c>
      <c r="E656" t="s">
        <v>62</v>
      </c>
      <c r="F656" t="s">
        <v>21</v>
      </c>
      <c r="G656" t="str">
        <f>VLOOKUP(E656, Tiers!M$1:P$134, 3, FALSE)</f>
        <v>ENG1</v>
      </c>
      <c r="H656">
        <f>VLOOKUP(G656, Tiers!B$1:C$134, 2, FALSE)</f>
        <v>1</v>
      </c>
      <c r="I656" s="26" t="s">
        <v>6229</v>
      </c>
      <c r="J656">
        <f t="shared" si="42"/>
        <v>9</v>
      </c>
      <c r="K656">
        <f t="shared" si="43"/>
        <v>1</v>
      </c>
      <c r="L656">
        <f t="shared" si="44"/>
        <v>6138</v>
      </c>
      <c r="M656">
        <f t="shared" si="45"/>
        <v>201</v>
      </c>
      <c r="N656">
        <v>16</v>
      </c>
      <c r="O656" t="s">
        <v>74</v>
      </c>
      <c r="P656" t="s">
        <v>21</v>
      </c>
      <c r="Q656" t="s">
        <v>22</v>
      </c>
      <c r="R656" t="s">
        <v>21</v>
      </c>
      <c r="W656">
        <v>183</v>
      </c>
      <c r="X656">
        <v>83</v>
      </c>
      <c r="Y656">
        <v>0</v>
      </c>
      <c r="Z656">
        <v>0</v>
      </c>
    </row>
    <row r="657" spans="1:26" ht="15.95">
      <c r="A657" t="s">
        <v>1008</v>
      </c>
      <c r="B657" t="s">
        <v>81</v>
      </c>
      <c r="C657" t="str">
        <f>VLOOKUP(B657, Positions!A$1:B$160, 2, FALSE)</f>
        <v>Defender</v>
      </c>
      <c r="D657" t="s">
        <v>1009</v>
      </c>
      <c r="E657" t="s">
        <v>62</v>
      </c>
      <c r="F657" t="s">
        <v>21</v>
      </c>
      <c r="G657" t="str">
        <f>VLOOKUP(E657, Tiers!M$1:P$134, 3, FALSE)</f>
        <v>ENG1</v>
      </c>
      <c r="H657">
        <f>VLOOKUP(G657, Tiers!B$1:C$134, 2, FALSE)</f>
        <v>1</v>
      </c>
      <c r="I657" s="26" t="s">
        <v>6229</v>
      </c>
      <c r="J657">
        <f t="shared" si="42"/>
        <v>9</v>
      </c>
      <c r="K657">
        <f t="shared" si="43"/>
        <v>1</v>
      </c>
      <c r="L657">
        <f t="shared" si="44"/>
        <v>6138</v>
      </c>
      <c r="M657">
        <f t="shared" si="45"/>
        <v>201</v>
      </c>
      <c r="N657">
        <v>16</v>
      </c>
      <c r="O657" t="s">
        <v>157</v>
      </c>
      <c r="P657" t="s">
        <v>21</v>
      </c>
      <c r="Q657" t="s">
        <v>22</v>
      </c>
      <c r="R657" t="s">
        <v>21</v>
      </c>
      <c r="W657">
        <v>191</v>
      </c>
      <c r="X657">
        <v>72</v>
      </c>
      <c r="Y657">
        <v>0</v>
      </c>
      <c r="Z657">
        <v>0</v>
      </c>
    </row>
    <row r="658" spans="1:26" ht="15.95">
      <c r="A658" t="s">
        <v>1010</v>
      </c>
      <c r="B658" t="s">
        <v>877</v>
      </c>
      <c r="C658" t="str">
        <f>VLOOKUP(B658, Positions!A$1:B$160, 2, FALSE)</f>
        <v>Defender</v>
      </c>
      <c r="D658" t="s">
        <v>225</v>
      </c>
      <c r="E658" t="s">
        <v>62</v>
      </c>
      <c r="F658" t="s">
        <v>21</v>
      </c>
      <c r="G658" t="str">
        <f>VLOOKUP(E658, Tiers!M$1:P$134, 3, FALSE)</f>
        <v>ENG1</v>
      </c>
      <c r="H658">
        <f>VLOOKUP(G658, Tiers!B$1:C$134, 2, FALSE)</f>
        <v>1</v>
      </c>
      <c r="I658" s="26" t="s">
        <v>6229</v>
      </c>
      <c r="J658">
        <f t="shared" si="42"/>
        <v>9</v>
      </c>
      <c r="K658">
        <f t="shared" si="43"/>
        <v>1</v>
      </c>
      <c r="L658">
        <f t="shared" si="44"/>
        <v>6138</v>
      </c>
      <c r="M658">
        <f t="shared" si="45"/>
        <v>201</v>
      </c>
      <c r="N658">
        <v>16</v>
      </c>
      <c r="O658" t="s">
        <v>5666</v>
      </c>
      <c r="P658" t="s">
        <v>21</v>
      </c>
      <c r="Q658" t="s">
        <v>22</v>
      </c>
      <c r="R658" t="s">
        <v>21</v>
      </c>
      <c r="W658">
        <v>169</v>
      </c>
      <c r="X658">
        <v>61</v>
      </c>
      <c r="Y658">
        <v>0</v>
      </c>
      <c r="Z658">
        <v>0</v>
      </c>
    </row>
    <row r="659" spans="1:26" ht="15.95">
      <c r="A659" t="s">
        <v>1011</v>
      </c>
      <c r="B659" t="s">
        <v>31</v>
      </c>
      <c r="C659" t="str">
        <f>VLOOKUP(B659, Positions!A$1:B$160, 2, FALSE)</f>
        <v>Defender</v>
      </c>
      <c r="D659" t="s">
        <v>107</v>
      </c>
      <c r="E659" t="s">
        <v>5665</v>
      </c>
      <c r="F659" t="s">
        <v>21</v>
      </c>
      <c r="G659" t="str">
        <f>VLOOKUP(E659, Tiers!M$1:P$134, 3, FALSE)</f>
        <v>ENG2</v>
      </c>
      <c r="H659">
        <f>VLOOKUP(G659, Tiers!B$1:C$134, 2, FALSE)</f>
        <v>3</v>
      </c>
      <c r="I659" s="26" t="s">
        <v>6230</v>
      </c>
      <c r="J659">
        <f t="shared" si="42"/>
        <v>9</v>
      </c>
      <c r="K659">
        <f t="shared" si="43"/>
        <v>1</v>
      </c>
      <c r="L659">
        <f t="shared" si="44"/>
        <v>6139</v>
      </c>
      <c r="M659">
        <f t="shared" si="45"/>
        <v>201</v>
      </c>
      <c r="N659">
        <v>16</v>
      </c>
      <c r="O659" t="s">
        <v>107</v>
      </c>
      <c r="P659" t="s">
        <v>21</v>
      </c>
      <c r="Q659" t="s">
        <v>22</v>
      </c>
      <c r="R659" t="s">
        <v>21</v>
      </c>
      <c r="W659">
        <v>175</v>
      </c>
      <c r="X659">
        <v>66</v>
      </c>
      <c r="Y659">
        <v>0</v>
      </c>
      <c r="Z659">
        <v>0</v>
      </c>
    </row>
    <row r="660" spans="1:26" ht="15.95">
      <c r="A660" t="s">
        <v>1012</v>
      </c>
      <c r="B660" t="s">
        <v>16</v>
      </c>
      <c r="C660" t="str">
        <f>VLOOKUP(B660, Positions!A$1:B$160, 2, FALSE)</f>
        <v>Forward</v>
      </c>
      <c r="D660" t="s">
        <v>124</v>
      </c>
      <c r="E660" t="s">
        <v>5665</v>
      </c>
      <c r="F660" t="s">
        <v>21</v>
      </c>
      <c r="G660" t="str">
        <f>VLOOKUP(E660, Tiers!M$1:P$134, 3, FALSE)</f>
        <v>ENG2</v>
      </c>
      <c r="H660">
        <f>VLOOKUP(G660, Tiers!B$1:C$134, 2, FALSE)</f>
        <v>3</v>
      </c>
      <c r="I660" s="26" t="s">
        <v>6230</v>
      </c>
      <c r="J660">
        <f t="shared" si="42"/>
        <v>9</v>
      </c>
      <c r="K660">
        <f t="shared" si="43"/>
        <v>1</v>
      </c>
      <c r="L660">
        <f t="shared" si="44"/>
        <v>6139</v>
      </c>
      <c r="M660">
        <f t="shared" si="45"/>
        <v>201</v>
      </c>
      <c r="N660">
        <v>16</v>
      </c>
      <c r="O660" t="s">
        <v>975</v>
      </c>
      <c r="P660" t="s">
        <v>21</v>
      </c>
      <c r="Q660" t="s">
        <v>22</v>
      </c>
      <c r="R660" t="s">
        <v>21</v>
      </c>
      <c r="W660">
        <v>186</v>
      </c>
      <c r="X660">
        <v>72</v>
      </c>
      <c r="Y660">
        <v>0</v>
      </c>
      <c r="Z660">
        <v>0</v>
      </c>
    </row>
    <row r="661" spans="1:26" ht="15.95">
      <c r="A661" t="s">
        <v>1013</v>
      </c>
      <c r="B661" t="s">
        <v>360</v>
      </c>
      <c r="C661" t="str">
        <f>VLOOKUP(B661, Positions!A$1:B$160, 2, FALSE)</f>
        <v>Defender</v>
      </c>
      <c r="D661" t="s">
        <v>121</v>
      </c>
      <c r="E661" t="s">
        <v>5663</v>
      </c>
      <c r="F661" t="s">
        <v>21</v>
      </c>
      <c r="G661" t="str">
        <f>VLOOKUP(E661, Tiers!M$1:P$134, 3, FALSE)</f>
        <v>ENG4</v>
      </c>
      <c r="H661">
        <f>VLOOKUP(G661, Tiers!B$1:C$134, 2, FALSE)</f>
        <v>5</v>
      </c>
      <c r="I661" s="26" t="s">
        <v>6230</v>
      </c>
      <c r="J661">
        <f t="shared" si="42"/>
        <v>9</v>
      </c>
      <c r="K661">
        <f t="shared" si="43"/>
        <v>1</v>
      </c>
      <c r="L661">
        <f t="shared" si="44"/>
        <v>6139</v>
      </c>
      <c r="M661">
        <f t="shared" si="45"/>
        <v>201</v>
      </c>
      <c r="N661">
        <v>16</v>
      </c>
      <c r="O661" t="s">
        <v>5666</v>
      </c>
      <c r="P661" t="s">
        <v>21</v>
      </c>
      <c r="Q661" t="s">
        <v>22</v>
      </c>
      <c r="R661" t="s">
        <v>21</v>
      </c>
      <c r="W661">
        <v>193</v>
      </c>
      <c r="X661">
        <v>78</v>
      </c>
      <c r="Y661">
        <v>0</v>
      </c>
      <c r="Z661">
        <v>0</v>
      </c>
    </row>
    <row r="662" spans="1:26" ht="15.95">
      <c r="A662" t="s">
        <v>1014</v>
      </c>
      <c r="B662" t="s">
        <v>81</v>
      </c>
      <c r="C662" t="str">
        <f>VLOOKUP(B662, Positions!A$1:B$160, 2, FALSE)</f>
        <v>Defender</v>
      </c>
      <c r="D662" t="s">
        <v>657</v>
      </c>
      <c r="E662" t="s">
        <v>62</v>
      </c>
      <c r="F662" t="s">
        <v>21</v>
      </c>
      <c r="G662" t="str">
        <f>VLOOKUP(E662, Tiers!M$1:P$134, 3, FALSE)</f>
        <v>ENG1</v>
      </c>
      <c r="H662">
        <f>VLOOKUP(G662, Tiers!B$1:C$134, 2, FALSE)</f>
        <v>1</v>
      </c>
      <c r="I662" s="26" t="s">
        <v>6230</v>
      </c>
      <c r="J662">
        <f t="shared" si="42"/>
        <v>9</v>
      </c>
      <c r="K662">
        <f t="shared" si="43"/>
        <v>1</v>
      </c>
      <c r="L662">
        <f t="shared" si="44"/>
        <v>6139</v>
      </c>
      <c r="M662">
        <f t="shared" si="45"/>
        <v>201</v>
      </c>
      <c r="N662">
        <v>16</v>
      </c>
      <c r="O662" t="s">
        <v>1015</v>
      </c>
      <c r="P662" t="s">
        <v>21</v>
      </c>
      <c r="Q662" t="s">
        <v>22</v>
      </c>
      <c r="R662" t="s">
        <v>21</v>
      </c>
      <c r="W662">
        <v>175</v>
      </c>
      <c r="X662">
        <v>64</v>
      </c>
      <c r="Y662">
        <v>0</v>
      </c>
      <c r="Z662">
        <v>0</v>
      </c>
    </row>
    <row r="663" spans="1:26" ht="15.95">
      <c r="A663" t="s">
        <v>1016</v>
      </c>
      <c r="B663" t="s">
        <v>166</v>
      </c>
      <c r="C663" t="str">
        <f>VLOOKUP(B663, Positions!A$1:B$160, 2, FALSE)</f>
        <v>Goalkeeper</v>
      </c>
      <c r="D663" t="s">
        <v>68</v>
      </c>
      <c r="E663" t="s">
        <v>5663</v>
      </c>
      <c r="F663" t="s">
        <v>21</v>
      </c>
      <c r="G663" t="str">
        <f>VLOOKUP(E663, Tiers!M$1:P$134, 3, FALSE)</f>
        <v>ENG4</v>
      </c>
      <c r="H663">
        <f>VLOOKUP(G663, Tiers!B$1:C$134, 2, FALSE)</f>
        <v>5</v>
      </c>
      <c r="I663" s="26" t="s">
        <v>6230</v>
      </c>
      <c r="J663">
        <f t="shared" si="42"/>
        <v>9</v>
      </c>
      <c r="K663">
        <f t="shared" si="43"/>
        <v>1</v>
      </c>
      <c r="L663">
        <f t="shared" si="44"/>
        <v>6139</v>
      </c>
      <c r="M663">
        <f t="shared" si="45"/>
        <v>201</v>
      </c>
      <c r="N663">
        <v>16</v>
      </c>
      <c r="O663" t="s">
        <v>5666</v>
      </c>
      <c r="P663" t="s">
        <v>21</v>
      </c>
      <c r="Q663" t="s">
        <v>22</v>
      </c>
      <c r="R663" t="s">
        <v>21</v>
      </c>
      <c r="W663">
        <v>185</v>
      </c>
      <c r="X663">
        <v>84</v>
      </c>
      <c r="Y663">
        <v>0</v>
      </c>
      <c r="Z663">
        <v>0</v>
      </c>
    </row>
    <row r="664" spans="1:26" ht="15.95">
      <c r="A664" t="s">
        <v>1017</v>
      </c>
      <c r="B664" t="s">
        <v>81</v>
      </c>
      <c r="C664" t="str">
        <f>VLOOKUP(B664, Positions!A$1:B$160, 2, FALSE)</f>
        <v>Defender</v>
      </c>
      <c r="D664" t="s">
        <v>185</v>
      </c>
      <c r="E664" t="s">
        <v>5664</v>
      </c>
      <c r="F664" t="s">
        <v>21</v>
      </c>
      <c r="G664" t="str">
        <f>VLOOKUP(E664, Tiers!M$1:P$134, 3, FALSE)</f>
        <v>ENG3</v>
      </c>
      <c r="H664">
        <f>VLOOKUP(G664, Tiers!B$1:C$134, 2, FALSE)</f>
        <v>4</v>
      </c>
      <c r="I664" s="26" t="s">
        <v>6230</v>
      </c>
      <c r="J664">
        <f t="shared" si="42"/>
        <v>9</v>
      </c>
      <c r="K664">
        <f t="shared" si="43"/>
        <v>1</v>
      </c>
      <c r="L664">
        <f t="shared" si="44"/>
        <v>6139</v>
      </c>
      <c r="M664">
        <f t="shared" si="45"/>
        <v>201</v>
      </c>
      <c r="N664">
        <v>16</v>
      </c>
      <c r="O664" t="s">
        <v>5666</v>
      </c>
      <c r="P664" t="s">
        <v>21</v>
      </c>
      <c r="Q664" t="s">
        <v>22</v>
      </c>
      <c r="R664" t="s">
        <v>21</v>
      </c>
      <c r="W664">
        <v>187</v>
      </c>
      <c r="X664">
        <v>81</v>
      </c>
      <c r="Y664">
        <v>0</v>
      </c>
      <c r="Z664">
        <v>0</v>
      </c>
    </row>
    <row r="665" spans="1:26" ht="15.95">
      <c r="A665" t="s">
        <v>1018</v>
      </c>
      <c r="B665" t="s">
        <v>36</v>
      </c>
      <c r="C665" t="str">
        <f>VLOOKUP(B665, Positions!A$1:B$160, 2, FALSE)</f>
        <v>Midfielder</v>
      </c>
      <c r="D665" t="s">
        <v>329</v>
      </c>
      <c r="E665" t="s">
        <v>62</v>
      </c>
      <c r="F665" t="s">
        <v>21</v>
      </c>
      <c r="G665" t="str">
        <f>VLOOKUP(E665, Tiers!M$1:P$134, 3, FALSE)</f>
        <v>ENG1</v>
      </c>
      <c r="H665">
        <f>VLOOKUP(G665, Tiers!B$1:C$134, 2, FALSE)</f>
        <v>1</v>
      </c>
      <c r="I665" s="26" t="s">
        <v>6230</v>
      </c>
      <c r="J665">
        <f t="shared" si="42"/>
        <v>9</v>
      </c>
      <c r="K665">
        <f t="shared" si="43"/>
        <v>1</v>
      </c>
      <c r="L665">
        <f t="shared" si="44"/>
        <v>6139</v>
      </c>
      <c r="M665">
        <f t="shared" si="45"/>
        <v>201</v>
      </c>
      <c r="N665">
        <v>16</v>
      </c>
      <c r="O665" t="s">
        <v>1019</v>
      </c>
      <c r="P665" t="s">
        <v>21</v>
      </c>
      <c r="Q665" t="s">
        <v>1020</v>
      </c>
      <c r="R665" t="s">
        <v>21</v>
      </c>
      <c r="S665" t="s">
        <v>145</v>
      </c>
      <c r="W665">
        <v>186</v>
      </c>
      <c r="X665">
        <v>72</v>
      </c>
      <c r="Y665">
        <v>0</v>
      </c>
      <c r="Z665">
        <v>0</v>
      </c>
    </row>
    <row r="666" spans="1:26" ht="15.95">
      <c r="A666" t="s">
        <v>1021</v>
      </c>
      <c r="B666" t="s">
        <v>81</v>
      </c>
      <c r="C666" t="str">
        <f>VLOOKUP(B666, Positions!A$1:B$160, 2, FALSE)</f>
        <v>Defender</v>
      </c>
      <c r="D666" t="s">
        <v>246</v>
      </c>
      <c r="E666" t="s">
        <v>5664</v>
      </c>
      <c r="F666" t="s">
        <v>21</v>
      </c>
      <c r="G666" t="str">
        <f>VLOOKUP(E666, Tiers!M$1:P$134, 3, FALSE)</f>
        <v>ENG3</v>
      </c>
      <c r="H666">
        <f>VLOOKUP(G666, Tiers!B$1:C$134, 2, FALSE)</f>
        <v>4</v>
      </c>
      <c r="I666" s="26" t="s">
        <v>6231</v>
      </c>
      <c r="J666">
        <f t="shared" si="42"/>
        <v>9</v>
      </c>
      <c r="K666">
        <f t="shared" si="43"/>
        <v>1</v>
      </c>
      <c r="L666">
        <f t="shared" si="44"/>
        <v>6140</v>
      </c>
      <c r="M666">
        <f t="shared" si="45"/>
        <v>201</v>
      </c>
      <c r="N666">
        <v>16</v>
      </c>
      <c r="O666" t="s">
        <v>5666</v>
      </c>
      <c r="P666" t="s">
        <v>21</v>
      </c>
      <c r="Q666" t="s">
        <v>22</v>
      </c>
      <c r="R666" t="s">
        <v>21</v>
      </c>
      <c r="W666">
        <v>183</v>
      </c>
      <c r="X666">
        <v>76</v>
      </c>
      <c r="Y666">
        <v>0</v>
      </c>
      <c r="Z666">
        <v>0</v>
      </c>
    </row>
    <row r="667" spans="1:26" ht="15.95">
      <c r="A667" t="s">
        <v>1022</v>
      </c>
      <c r="B667" t="s">
        <v>42</v>
      </c>
      <c r="C667" t="str">
        <f>VLOOKUP(B667, Positions!A$1:B$160, 2, FALSE)</f>
        <v>Midfielder</v>
      </c>
      <c r="D667" t="s">
        <v>332</v>
      </c>
      <c r="E667" t="s">
        <v>5665</v>
      </c>
      <c r="F667" t="s">
        <v>21</v>
      </c>
      <c r="G667" t="str">
        <f>VLOOKUP(E667, Tiers!M$1:P$134, 3, FALSE)</f>
        <v>ENG2</v>
      </c>
      <c r="H667">
        <f>VLOOKUP(G667, Tiers!B$1:C$134, 2, FALSE)</f>
        <v>3</v>
      </c>
      <c r="I667" s="26" t="s">
        <v>6231</v>
      </c>
      <c r="J667">
        <f t="shared" si="42"/>
        <v>9</v>
      </c>
      <c r="K667">
        <f t="shared" si="43"/>
        <v>1</v>
      </c>
      <c r="L667">
        <f t="shared" si="44"/>
        <v>6140</v>
      </c>
      <c r="M667">
        <f t="shared" si="45"/>
        <v>201</v>
      </c>
      <c r="N667">
        <v>16</v>
      </c>
      <c r="O667" t="s">
        <v>5666</v>
      </c>
      <c r="P667" t="s">
        <v>21</v>
      </c>
      <c r="Q667" t="s">
        <v>22</v>
      </c>
      <c r="R667" t="s">
        <v>21</v>
      </c>
      <c r="W667">
        <v>179</v>
      </c>
      <c r="X667">
        <v>72</v>
      </c>
      <c r="Y667">
        <v>0</v>
      </c>
      <c r="Z667">
        <v>0</v>
      </c>
    </row>
    <row r="668" spans="1:26" ht="15.95">
      <c r="A668" t="s">
        <v>1023</v>
      </c>
      <c r="B668" t="s">
        <v>81</v>
      </c>
      <c r="C668" t="str">
        <f>VLOOKUP(B668, Positions!A$1:B$160, 2, FALSE)</f>
        <v>Defender</v>
      </c>
      <c r="D668" t="s">
        <v>250</v>
      </c>
      <c r="E668" t="s">
        <v>5664</v>
      </c>
      <c r="F668" t="s">
        <v>21</v>
      </c>
      <c r="G668" t="str">
        <f>VLOOKUP(E668, Tiers!M$1:P$134, 3, FALSE)</f>
        <v>ENG3</v>
      </c>
      <c r="H668">
        <f>VLOOKUP(G668, Tiers!B$1:C$134, 2, FALSE)</f>
        <v>4</v>
      </c>
      <c r="I668" s="26" t="s">
        <v>6231</v>
      </c>
      <c r="J668">
        <f t="shared" si="42"/>
        <v>9</v>
      </c>
      <c r="K668">
        <f t="shared" si="43"/>
        <v>1</v>
      </c>
      <c r="L668">
        <f t="shared" si="44"/>
        <v>6140</v>
      </c>
      <c r="M668">
        <f t="shared" si="45"/>
        <v>201</v>
      </c>
      <c r="N668">
        <v>16</v>
      </c>
      <c r="O668" t="s">
        <v>40</v>
      </c>
      <c r="P668" t="s">
        <v>21</v>
      </c>
      <c r="Q668" t="s">
        <v>22</v>
      </c>
      <c r="R668" t="s">
        <v>21</v>
      </c>
      <c r="W668">
        <v>179</v>
      </c>
      <c r="X668">
        <v>70</v>
      </c>
      <c r="Y668">
        <v>0</v>
      </c>
      <c r="Z668">
        <v>0</v>
      </c>
    </row>
    <row r="669" spans="1:26" ht="15.95">
      <c r="A669" t="s">
        <v>1024</v>
      </c>
      <c r="B669" t="s">
        <v>42</v>
      </c>
      <c r="C669" t="str">
        <f>VLOOKUP(B669, Positions!A$1:B$160, 2, FALSE)</f>
        <v>Midfielder</v>
      </c>
      <c r="D669" t="s">
        <v>231</v>
      </c>
      <c r="E669" t="s">
        <v>5663</v>
      </c>
      <c r="F669" t="s">
        <v>21</v>
      </c>
      <c r="G669" t="str">
        <f>VLOOKUP(E669, Tiers!M$1:P$134, 3, FALSE)</f>
        <v>ENG4</v>
      </c>
      <c r="H669">
        <f>VLOOKUP(G669, Tiers!B$1:C$134, 2, FALSE)</f>
        <v>5</v>
      </c>
      <c r="I669" s="26" t="s">
        <v>6231</v>
      </c>
      <c r="J669">
        <f t="shared" si="42"/>
        <v>9</v>
      </c>
      <c r="K669">
        <f t="shared" si="43"/>
        <v>1</v>
      </c>
      <c r="L669">
        <f t="shared" si="44"/>
        <v>6140</v>
      </c>
      <c r="M669">
        <f t="shared" si="45"/>
        <v>201</v>
      </c>
      <c r="N669">
        <v>16</v>
      </c>
      <c r="O669" t="s">
        <v>5666</v>
      </c>
      <c r="P669" t="s">
        <v>21</v>
      </c>
      <c r="Q669" t="s">
        <v>22</v>
      </c>
      <c r="R669" t="s">
        <v>21</v>
      </c>
      <c r="W669">
        <v>180</v>
      </c>
      <c r="X669">
        <v>70</v>
      </c>
      <c r="Y669">
        <v>0</v>
      </c>
      <c r="Z669">
        <v>0</v>
      </c>
    </row>
    <row r="670" spans="1:26" ht="15.95">
      <c r="A670" t="s">
        <v>1025</v>
      </c>
      <c r="B670" t="s">
        <v>81</v>
      </c>
      <c r="C670" t="str">
        <f>VLOOKUP(B670, Positions!A$1:B$160, 2, FALSE)</f>
        <v>Defender</v>
      </c>
      <c r="D670" t="s">
        <v>32</v>
      </c>
      <c r="E670" t="s">
        <v>5663</v>
      </c>
      <c r="F670" t="s">
        <v>21</v>
      </c>
      <c r="G670" t="str">
        <f>VLOOKUP(E670, Tiers!M$1:P$134, 3, FALSE)</f>
        <v>ENG4</v>
      </c>
      <c r="H670">
        <f>VLOOKUP(G670, Tiers!B$1:C$134, 2, FALSE)</f>
        <v>5</v>
      </c>
      <c r="I670" s="26" t="s">
        <v>6231</v>
      </c>
      <c r="J670">
        <f t="shared" si="42"/>
        <v>9</v>
      </c>
      <c r="K670">
        <f t="shared" si="43"/>
        <v>1</v>
      </c>
      <c r="L670">
        <f t="shared" si="44"/>
        <v>6140</v>
      </c>
      <c r="M670">
        <f t="shared" si="45"/>
        <v>201</v>
      </c>
      <c r="N670">
        <v>16</v>
      </c>
      <c r="O670" t="s">
        <v>5666</v>
      </c>
      <c r="P670" t="s">
        <v>21</v>
      </c>
      <c r="Q670" t="s">
        <v>22</v>
      </c>
      <c r="R670" t="s">
        <v>21</v>
      </c>
      <c r="W670">
        <v>190</v>
      </c>
      <c r="X670">
        <v>80</v>
      </c>
      <c r="Y670">
        <v>0</v>
      </c>
      <c r="Z670">
        <v>0</v>
      </c>
    </row>
    <row r="671" spans="1:26" ht="15.95">
      <c r="A671" t="s">
        <v>1026</v>
      </c>
      <c r="B671" t="s">
        <v>249</v>
      </c>
      <c r="C671" t="str">
        <f>VLOOKUP(B671, Positions!A$1:B$160, 2, FALSE)</f>
        <v>Midfielder</v>
      </c>
      <c r="D671" t="s">
        <v>185</v>
      </c>
      <c r="E671" t="s">
        <v>5664</v>
      </c>
      <c r="F671" t="s">
        <v>21</v>
      </c>
      <c r="G671" t="str">
        <f>VLOOKUP(E671, Tiers!M$1:P$134, 3, FALSE)</f>
        <v>ENG3</v>
      </c>
      <c r="H671">
        <f>VLOOKUP(G671, Tiers!B$1:C$134, 2, FALSE)</f>
        <v>4</v>
      </c>
      <c r="I671" s="26" t="s">
        <v>6231</v>
      </c>
      <c r="J671">
        <f t="shared" si="42"/>
        <v>9</v>
      </c>
      <c r="K671">
        <f t="shared" si="43"/>
        <v>1</v>
      </c>
      <c r="L671">
        <f t="shared" si="44"/>
        <v>6140</v>
      </c>
      <c r="M671">
        <f t="shared" si="45"/>
        <v>201</v>
      </c>
      <c r="N671">
        <v>16</v>
      </c>
      <c r="O671" t="s">
        <v>5666</v>
      </c>
      <c r="P671" t="s">
        <v>21</v>
      </c>
      <c r="Q671" t="s">
        <v>22</v>
      </c>
      <c r="R671" t="s">
        <v>21</v>
      </c>
      <c r="W671">
        <v>182</v>
      </c>
      <c r="X671">
        <v>74</v>
      </c>
      <c r="Y671">
        <v>0</v>
      </c>
      <c r="Z671">
        <v>0</v>
      </c>
    </row>
    <row r="672" spans="1:26" ht="15.95">
      <c r="A672" t="s">
        <v>1027</v>
      </c>
      <c r="B672" t="s">
        <v>245</v>
      </c>
      <c r="C672" t="str">
        <f>VLOOKUP(B672, Positions!A$1:B$160, 2, FALSE)</f>
        <v>Midfielder</v>
      </c>
      <c r="D672" t="s">
        <v>455</v>
      </c>
      <c r="E672" t="s">
        <v>5664</v>
      </c>
      <c r="F672" t="s">
        <v>21</v>
      </c>
      <c r="G672" t="str">
        <f>VLOOKUP(E672, Tiers!M$1:P$134, 3, FALSE)</f>
        <v>ENG3</v>
      </c>
      <c r="H672">
        <f>VLOOKUP(G672, Tiers!B$1:C$134, 2, FALSE)</f>
        <v>4</v>
      </c>
      <c r="I672" s="26" t="s">
        <v>6231</v>
      </c>
      <c r="J672">
        <f t="shared" si="42"/>
        <v>9</v>
      </c>
      <c r="K672">
        <f t="shared" si="43"/>
        <v>1</v>
      </c>
      <c r="L672">
        <f t="shared" si="44"/>
        <v>6140</v>
      </c>
      <c r="M672">
        <f t="shared" si="45"/>
        <v>201</v>
      </c>
      <c r="N672">
        <v>16</v>
      </c>
      <c r="O672" t="s">
        <v>5666</v>
      </c>
      <c r="P672" t="s">
        <v>21</v>
      </c>
      <c r="Q672" t="s">
        <v>22</v>
      </c>
      <c r="R672" t="s">
        <v>21</v>
      </c>
      <c r="W672">
        <v>181</v>
      </c>
      <c r="X672">
        <v>67</v>
      </c>
      <c r="Y672">
        <v>0</v>
      </c>
      <c r="Z672">
        <v>0</v>
      </c>
    </row>
    <row r="673" spans="1:26" ht="15.95">
      <c r="A673" t="s">
        <v>1028</v>
      </c>
      <c r="B673" t="s">
        <v>877</v>
      </c>
      <c r="C673" t="str">
        <f>VLOOKUP(B673, Positions!A$1:B$160, 2, FALSE)</f>
        <v>Defender</v>
      </c>
      <c r="D673" t="s">
        <v>326</v>
      </c>
      <c r="E673" t="s">
        <v>5663</v>
      </c>
      <c r="F673" t="s">
        <v>21</v>
      </c>
      <c r="G673" t="str">
        <f>VLOOKUP(E673, Tiers!M$1:P$134, 3, FALSE)</f>
        <v>ENG4</v>
      </c>
      <c r="H673">
        <f>VLOOKUP(G673, Tiers!B$1:C$134, 2, FALSE)</f>
        <v>5</v>
      </c>
      <c r="I673" s="26" t="s">
        <v>6232</v>
      </c>
      <c r="J673">
        <f t="shared" si="42"/>
        <v>9</v>
      </c>
      <c r="K673">
        <f t="shared" si="43"/>
        <v>1</v>
      </c>
      <c r="L673">
        <f t="shared" si="44"/>
        <v>6141</v>
      </c>
      <c r="M673">
        <f t="shared" si="45"/>
        <v>201</v>
      </c>
      <c r="N673">
        <v>16</v>
      </c>
      <c r="O673" t="s">
        <v>5666</v>
      </c>
      <c r="P673" t="s">
        <v>21</v>
      </c>
      <c r="Q673" t="s">
        <v>22</v>
      </c>
      <c r="R673" t="s">
        <v>21</v>
      </c>
      <c r="W673">
        <v>180</v>
      </c>
      <c r="X673">
        <v>69</v>
      </c>
      <c r="Y673">
        <v>0</v>
      </c>
      <c r="Z673">
        <v>0</v>
      </c>
    </row>
    <row r="674" spans="1:26" ht="15.95">
      <c r="A674" t="s">
        <v>1029</v>
      </c>
      <c r="B674" t="s">
        <v>111</v>
      </c>
      <c r="C674" t="str">
        <f>VLOOKUP(B674, Positions!A$1:B$160, 2, FALSE)</f>
        <v>Forward</v>
      </c>
      <c r="D674" t="s">
        <v>132</v>
      </c>
      <c r="E674" t="s">
        <v>5664</v>
      </c>
      <c r="F674" t="s">
        <v>21</v>
      </c>
      <c r="G674" t="str">
        <f>VLOOKUP(E674, Tiers!M$1:P$134, 3, FALSE)</f>
        <v>ENG3</v>
      </c>
      <c r="H674">
        <f>VLOOKUP(G674, Tiers!B$1:C$134, 2, FALSE)</f>
        <v>4</v>
      </c>
      <c r="I674" s="26" t="s">
        <v>6232</v>
      </c>
      <c r="J674">
        <f t="shared" si="42"/>
        <v>9</v>
      </c>
      <c r="K674">
        <f t="shared" si="43"/>
        <v>1</v>
      </c>
      <c r="L674">
        <f t="shared" si="44"/>
        <v>6141</v>
      </c>
      <c r="M674">
        <f t="shared" si="45"/>
        <v>201</v>
      </c>
      <c r="N674">
        <v>16</v>
      </c>
      <c r="O674" t="s">
        <v>5666</v>
      </c>
      <c r="P674" t="s">
        <v>21</v>
      </c>
      <c r="Q674" t="s">
        <v>22</v>
      </c>
      <c r="R674" t="s">
        <v>21</v>
      </c>
      <c r="W674">
        <v>169</v>
      </c>
      <c r="X674">
        <v>59</v>
      </c>
      <c r="Y674">
        <v>0</v>
      </c>
      <c r="Z674">
        <v>0</v>
      </c>
    </row>
    <row r="675" spans="1:26" ht="15.95">
      <c r="A675" t="s">
        <v>1030</v>
      </c>
      <c r="B675" t="s">
        <v>360</v>
      </c>
      <c r="C675" t="str">
        <f>VLOOKUP(B675, Positions!A$1:B$160, 2, FALSE)</f>
        <v>Defender</v>
      </c>
      <c r="D675" t="s">
        <v>134</v>
      </c>
      <c r="E675" t="s">
        <v>5664</v>
      </c>
      <c r="F675" t="s">
        <v>21</v>
      </c>
      <c r="G675" t="str">
        <f>VLOOKUP(E675, Tiers!M$1:P$134, 3, FALSE)</f>
        <v>ENG3</v>
      </c>
      <c r="H675">
        <f>VLOOKUP(G675, Tiers!B$1:C$134, 2, FALSE)</f>
        <v>4</v>
      </c>
      <c r="I675" s="26" t="s">
        <v>6232</v>
      </c>
      <c r="J675">
        <f t="shared" si="42"/>
        <v>9</v>
      </c>
      <c r="K675">
        <f t="shared" si="43"/>
        <v>1</v>
      </c>
      <c r="L675">
        <f t="shared" si="44"/>
        <v>6141</v>
      </c>
      <c r="M675">
        <f t="shared" si="45"/>
        <v>201</v>
      </c>
      <c r="N675">
        <v>16</v>
      </c>
      <c r="O675" t="s">
        <v>1031</v>
      </c>
      <c r="P675" t="s">
        <v>21</v>
      </c>
      <c r="Q675" t="s">
        <v>22</v>
      </c>
      <c r="R675" t="s">
        <v>21</v>
      </c>
      <c r="W675">
        <v>175</v>
      </c>
      <c r="X675">
        <v>62</v>
      </c>
      <c r="Y675">
        <v>0</v>
      </c>
      <c r="Z675">
        <v>0</v>
      </c>
    </row>
    <row r="676" spans="1:26" ht="15.95">
      <c r="A676" t="s">
        <v>1032</v>
      </c>
      <c r="B676" t="s">
        <v>115</v>
      </c>
      <c r="C676" t="str">
        <f>VLOOKUP(B676, Positions!A$1:B$160, 2, FALSE)</f>
        <v>Midfielder</v>
      </c>
      <c r="D676" t="s">
        <v>234</v>
      </c>
      <c r="E676" t="s">
        <v>5664</v>
      </c>
      <c r="F676" t="s">
        <v>21</v>
      </c>
      <c r="G676" t="str">
        <f>VLOOKUP(E676, Tiers!M$1:P$134, 3, FALSE)</f>
        <v>ENG3</v>
      </c>
      <c r="H676">
        <f>VLOOKUP(G676, Tiers!B$1:C$134, 2, FALSE)</f>
        <v>4</v>
      </c>
      <c r="I676" s="26" t="s">
        <v>6232</v>
      </c>
      <c r="J676">
        <f t="shared" si="42"/>
        <v>9</v>
      </c>
      <c r="K676">
        <f t="shared" si="43"/>
        <v>1</v>
      </c>
      <c r="L676">
        <f t="shared" si="44"/>
        <v>6141</v>
      </c>
      <c r="M676">
        <f t="shared" si="45"/>
        <v>201</v>
      </c>
      <c r="N676">
        <v>16</v>
      </c>
      <c r="O676" t="s">
        <v>5666</v>
      </c>
      <c r="P676" t="s">
        <v>21</v>
      </c>
      <c r="Q676" t="s">
        <v>22</v>
      </c>
      <c r="R676" t="s">
        <v>21</v>
      </c>
      <c r="W676">
        <v>170</v>
      </c>
      <c r="X676">
        <v>61</v>
      </c>
      <c r="Y676">
        <v>0</v>
      </c>
      <c r="Z676">
        <v>0</v>
      </c>
    </row>
    <row r="677" spans="1:26" ht="15.95">
      <c r="A677" t="s">
        <v>1033</v>
      </c>
      <c r="B677" t="s">
        <v>857</v>
      </c>
      <c r="C677" t="str">
        <f>VLOOKUP(B677, Positions!A$1:B$160, 2, FALSE)</f>
        <v>Defender</v>
      </c>
      <c r="D677" t="s">
        <v>169</v>
      </c>
      <c r="E677" t="s">
        <v>62</v>
      </c>
      <c r="F677" t="s">
        <v>21</v>
      </c>
      <c r="G677" t="str">
        <f>VLOOKUP(E677, Tiers!M$1:P$134, 3, FALSE)</f>
        <v>ENG1</v>
      </c>
      <c r="H677">
        <f>VLOOKUP(G677, Tiers!B$1:C$134, 2, FALSE)</f>
        <v>1</v>
      </c>
      <c r="I677" s="26" t="s">
        <v>6233</v>
      </c>
      <c r="J677">
        <f t="shared" si="42"/>
        <v>9</v>
      </c>
      <c r="K677">
        <f t="shared" si="43"/>
        <v>1</v>
      </c>
      <c r="L677">
        <f t="shared" si="44"/>
        <v>6142</v>
      </c>
      <c r="M677">
        <f t="shared" si="45"/>
        <v>201</v>
      </c>
      <c r="N677">
        <v>16</v>
      </c>
      <c r="O677" t="s">
        <v>74</v>
      </c>
      <c r="P677" t="s">
        <v>21</v>
      </c>
      <c r="Q677" t="s">
        <v>22</v>
      </c>
      <c r="R677" t="s">
        <v>21</v>
      </c>
      <c r="S677" t="s">
        <v>239</v>
      </c>
      <c r="W677">
        <v>182</v>
      </c>
      <c r="X677">
        <v>73</v>
      </c>
      <c r="Y677">
        <v>0</v>
      </c>
      <c r="Z677">
        <v>0</v>
      </c>
    </row>
    <row r="678" spans="1:26" ht="15.95">
      <c r="A678" t="s">
        <v>1034</v>
      </c>
      <c r="B678" t="s">
        <v>42</v>
      </c>
      <c r="C678" t="str">
        <f>VLOOKUP(B678, Positions!A$1:B$160, 2, FALSE)</f>
        <v>Midfielder</v>
      </c>
      <c r="D678" t="s">
        <v>112</v>
      </c>
      <c r="E678" t="s">
        <v>5664</v>
      </c>
      <c r="F678" t="s">
        <v>21</v>
      </c>
      <c r="G678" t="str">
        <f>VLOOKUP(E678, Tiers!M$1:P$134, 3, FALSE)</f>
        <v>ENG3</v>
      </c>
      <c r="H678">
        <f>VLOOKUP(G678, Tiers!B$1:C$134, 2, FALSE)</f>
        <v>4</v>
      </c>
      <c r="I678" s="26" t="s">
        <v>6233</v>
      </c>
      <c r="J678">
        <f t="shared" si="42"/>
        <v>9</v>
      </c>
      <c r="K678">
        <f t="shared" si="43"/>
        <v>1</v>
      </c>
      <c r="L678">
        <f t="shared" si="44"/>
        <v>6142</v>
      </c>
      <c r="M678">
        <f t="shared" si="45"/>
        <v>201</v>
      </c>
      <c r="N678">
        <v>16</v>
      </c>
      <c r="O678" t="s">
        <v>5666</v>
      </c>
      <c r="P678" t="s">
        <v>21</v>
      </c>
      <c r="Q678" t="s">
        <v>22</v>
      </c>
      <c r="R678" t="s">
        <v>21</v>
      </c>
      <c r="W678">
        <v>180</v>
      </c>
      <c r="X678">
        <v>71</v>
      </c>
      <c r="Y678">
        <v>0</v>
      </c>
      <c r="Z678">
        <v>0</v>
      </c>
    </row>
    <row r="679" spans="1:26" ht="15.95">
      <c r="A679" t="s">
        <v>1035</v>
      </c>
      <c r="B679" t="s">
        <v>81</v>
      </c>
      <c r="C679" t="str">
        <f>VLOOKUP(B679, Positions!A$1:B$160, 2, FALSE)</f>
        <v>Defender</v>
      </c>
      <c r="D679" t="s">
        <v>162</v>
      </c>
      <c r="E679" t="s">
        <v>5663</v>
      </c>
      <c r="F679" t="s">
        <v>21</v>
      </c>
      <c r="G679" t="str">
        <f>VLOOKUP(E679, Tiers!M$1:P$134, 3, FALSE)</f>
        <v>ENG4</v>
      </c>
      <c r="H679">
        <f>VLOOKUP(G679, Tiers!B$1:C$134, 2, FALSE)</f>
        <v>5</v>
      </c>
      <c r="I679" s="26" t="s">
        <v>6233</v>
      </c>
      <c r="J679">
        <f t="shared" si="42"/>
        <v>9</v>
      </c>
      <c r="K679">
        <f t="shared" si="43"/>
        <v>1</v>
      </c>
      <c r="L679">
        <f t="shared" si="44"/>
        <v>6142</v>
      </c>
      <c r="M679">
        <f t="shared" si="45"/>
        <v>201</v>
      </c>
      <c r="N679">
        <v>16</v>
      </c>
      <c r="O679" t="s">
        <v>5666</v>
      </c>
      <c r="P679" t="s">
        <v>21</v>
      </c>
      <c r="Q679" t="s">
        <v>22</v>
      </c>
      <c r="R679" t="s">
        <v>21</v>
      </c>
      <c r="W679">
        <v>191</v>
      </c>
      <c r="X679">
        <v>74</v>
      </c>
      <c r="Y679">
        <v>0</v>
      </c>
      <c r="Z679">
        <v>0</v>
      </c>
    </row>
    <row r="680" spans="1:26" ht="15.95">
      <c r="A680" t="s">
        <v>1036</v>
      </c>
      <c r="B680" t="s">
        <v>166</v>
      </c>
      <c r="C680" t="str">
        <f>VLOOKUP(B680, Positions!A$1:B$160, 2, FALSE)</f>
        <v>Goalkeeper</v>
      </c>
      <c r="D680" t="s">
        <v>290</v>
      </c>
      <c r="E680" t="s">
        <v>5665</v>
      </c>
      <c r="F680" t="s">
        <v>21</v>
      </c>
      <c r="G680" t="str">
        <f>VLOOKUP(E680, Tiers!M$1:P$134, 3, FALSE)</f>
        <v>ENG2</v>
      </c>
      <c r="H680">
        <f>VLOOKUP(G680, Tiers!B$1:C$134, 2, FALSE)</f>
        <v>3</v>
      </c>
      <c r="I680" s="26" t="s">
        <v>6233</v>
      </c>
      <c r="J680">
        <f t="shared" si="42"/>
        <v>9</v>
      </c>
      <c r="K680">
        <f t="shared" si="43"/>
        <v>1</v>
      </c>
      <c r="L680">
        <f t="shared" si="44"/>
        <v>6142</v>
      </c>
      <c r="M680">
        <f t="shared" si="45"/>
        <v>201</v>
      </c>
      <c r="N680">
        <v>16</v>
      </c>
      <c r="O680" t="s">
        <v>5666</v>
      </c>
      <c r="P680" t="s">
        <v>21</v>
      </c>
      <c r="Q680" t="s">
        <v>22</v>
      </c>
      <c r="R680" t="s">
        <v>21</v>
      </c>
      <c r="W680">
        <v>187</v>
      </c>
      <c r="X680">
        <v>73</v>
      </c>
      <c r="Y680">
        <v>0</v>
      </c>
      <c r="Z680">
        <v>0</v>
      </c>
    </row>
    <row r="681" spans="1:26" ht="15.95">
      <c r="A681" t="s">
        <v>1037</v>
      </c>
      <c r="B681" t="s">
        <v>42</v>
      </c>
      <c r="C681" t="str">
        <f>VLOOKUP(B681, Positions!A$1:B$160, 2, FALSE)</f>
        <v>Midfielder</v>
      </c>
      <c r="D681" t="s">
        <v>357</v>
      </c>
      <c r="E681" t="s">
        <v>62</v>
      </c>
      <c r="F681" t="s">
        <v>21</v>
      </c>
      <c r="G681" t="str">
        <f>VLOOKUP(E681, Tiers!M$1:P$134, 3, FALSE)</f>
        <v>ENG1</v>
      </c>
      <c r="H681">
        <f>VLOOKUP(G681, Tiers!B$1:C$134, 2, FALSE)</f>
        <v>1</v>
      </c>
      <c r="I681" s="26" t="s">
        <v>6233</v>
      </c>
      <c r="J681">
        <f t="shared" si="42"/>
        <v>9</v>
      </c>
      <c r="K681">
        <f t="shared" si="43"/>
        <v>1</v>
      </c>
      <c r="L681">
        <f t="shared" si="44"/>
        <v>6142</v>
      </c>
      <c r="M681">
        <f t="shared" si="45"/>
        <v>201</v>
      </c>
      <c r="N681">
        <v>16</v>
      </c>
      <c r="O681" t="s">
        <v>5666</v>
      </c>
      <c r="P681" t="s">
        <v>21</v>
      </c>
      <c r="Q681" t="s">
        <v>22</v>
      </c>
      <c r="R681" t="s">
        <v>21</v>
      </c>
      <c r="W681">
        <v>174</v>
      </c>
      <c r="X681">
        <v>66</v>
      </c>
      <c r="Y681">
        <v>0</v>
      </c>
      <c r="Z681">
        <v>0</v>
      </c>
    </row>
    <row r="682" spans="1:26" ht="15.95">
      <c r="A682" t="s">
        <v>1038</v>
      </c>
      <c r="B682" t="s">
        <v>445</v>
      </c>
      <c r="C682" t="str">
        <f>VLOOKUP(B682, Positions!A$1:B$160, 2, FALSE)</f>
        <v>Midfielder</v>
      </c>
      <c r="D682" t="s">
        <v>282</v>
      </c>
      <c r="E682" t="s">
        <v>62</v>
      </c>
      <c r="F682" t="s">
        <v>21</v>
      </c>
      <c r="G682" t="str">
        <f>VLOOKUP(E682, Tiers!M$1:P$134, 3, FALSE)</f>
        <v>ENG1</v>
      </c>
      <c r="H682">
        <f>VLOOKUP(G682, Tiers!B$1:C$134, 2, FALSE)</f>
        <v>1</v>
      </c>
      <c r="I682" s="26" t="s">
        <v>6234</v>
      </c>
      <c r="J682">
        <f t="shared" si="42"/>
        <v>9</v>
      </c>
      <c r="K682">
        <f t="shared" si="43"/>
        <v>1</v>
      </c>
      <c r="L682">
        <f t="shared" si="44"/>
        <v>6143</v>
      </c>
      <c r="M682">
        <f t="shared" si="45"/>
        <v>201</v>
      </c>
      <c r="N682">
        <v>16</v>
      </c>
      <c r="O682" t="s">
        <v>74</v>
      </c>
      <c r="P682" t="s">
        <v>21</v>
      </c>
      <c r="Q682" t="s">
        <v>22</v>
      </c>
      <c r="R682" t="s">
        <v>21</v>
      </c>
      <c r="W682">
        <v>174</v>
      </c>
      <c r="X682">
        <v>68</v>
      </c>
      <c r="Y682">
        <v>0</v>
      </c>
      <c r="Z682">
        <v>0</v>
      </c>
    </row>
    <row r="683" spans="1:26" ht="15.95">
      <c r="A683" t="s">
        <v>1039</v>
      </c>
      <c r="B683" t="s">
        <v>81</v>
      </c>
      <c r="C683" t="str">
        <f>VLOOKUP(B683, Positions!A$1:B$160, 2, FALSE)</f>
        <v>Defender</v>
      </c>
      <c r="D683" t="s">
        <v>152</v>
      </c>
      <c r="E683" t="s">
        <v>5664</v>
      </c>
      <c r="F683" t="s">
        <v>21</v>
      </c>
      <c r="G683" t="str">
        <f>VLOOKUP(E683, Tiers!M$1:P$134, 3, FALSE)</f>
        <v>ENG3</v>
      </c>
      <c r="H683">
        <f>VLOOKUP(G683, Tiers!B$1:C$134, 2, FALSE)</f>
        <v>4</v>
      </c>
      <c r="I683" s="26" t="s">
        <v>6234</v>
      </c>
      <c r="J683">
        <f t="shared" si="42"/>
        <v>9</v>
      </c>
      <c r="K683">
        <f t="shared" si="43"/>
        <v>1</v>
      </c>
      <c r="L683">
        <f t="shared" si="44"/>
        <v>6143</v>
      </c>
      <c r="M683">
        <f t="shared" si="45"/>
        <v>201</v>
      </c>
      <c r="N683">
        <v>16</v>
      </c>
      <c r="O683" t="s">
        <v>113</v>
      </c>
      <c r="P683" t="s">
        <v>21</v>
      </c>
      <c r="Q683" t="s">
        <v>22</v>
      </c>
      <c r="R683" t="s">
        <v>21</v>
      </c>
      <c r="S683" t="s">
        <v>465</v>
      </c>
      <c r="W683">
        <v>195</v>
      </c>
      <c r="X683">
        <v>83</v>
      </c>
      <c r="Y683">
        <v>0</v>
      </c>
      <c r="Z683">
        <v>0</v>
      </c>
    </row>
    <row r="684" spans="1:26" ht="15.95">
      <c r="A684" t="s">
        <v>1040</v>
      </c>
      <c r="B684" t="s">
        <v>81</v>
      </c>
      <c r="C684" t="str">
        <f>VLOOKUP(B684, Positions!A$1:B$160, 2, FALSE)</f>
        <v>Defender</v>
      </c>
      <c r="D684" t="s">
        <v>517</v>
      </c>
      <c r="E684" t="s">
        <v>5665</v>
      </c>
      <c r="F684" t="s">
        <v>21</v>
      </c>
      <c r="G684" t="str">
        <f>VLOOKUP(E684, Tiers!M$1:P$134, 3, FALSE)</f>
        <v>ENG2</v>
      </c>
      <c r="H684">
        <f>VLOOKUP(G684, Tiers!B$1:C$134, 2, FALSE)</f>
        <v>3</v>
      </c>
      <c r="I684" s="26" t="s">
        <v>6234</v>
      </c>
      <c r="J684">
        <f t="shared" si="42"/>
        <v>9</v>
      </c>
      <c r="K684">
        <f t="shared" si="43"/>
        <v>1</v>
      </c>
      <c r="L684">
        <f t="shared" si="44"/>
        <v>6143</v>
      </c>
      <c r="M684">
        <f t="shared" si="45"/>
        <v>201</v>
      </c>
      <c r="N684">
        <v>16</v>
      </c>
      <c r="O684" t="s">
        <v>74</v>
      </c>
      <c r="P684" t="s">
        <v>21</v>
      </c>
      <c r="Q684" t="s">
        <v>22</v>
      </c>
      <c r="R684" t="s">
        <v>21</v>
      </c>
      <c r="W684">
        <v>180</v>
      </c>
      <c r="X684">
        <v>69</v>
      </c>
      <c r="Y684">
        <v>0</v>
      </c>
      <c r="Z684">
        <v>0</v>
      </c>
    </row>
    <row r="685" spans="1:26" ht="15.95">
      <c r="A685" t="s">
        <v>1041</v>
      </c>
      <c r="B685" t="s">
        <v>281</v>
      </c>
      <c r="C685" t="str">
        <f>VLOOKUP(B685, Positions!A$1:B$160, 2, FALSE)</f>
        <v>Forward</v>
      </c>
      <c r="D685" t="s">
        <v>282</v>
      </c>
      <c r="E685" t="s">
        <v>62</v>
      </c>
      <c r="F685" t="s">
        <v>21</v>
      </c>
      <c r="G685" t="str">
        <f>VLOOKUP(E685, Tiers!M$1:P$134, 3, FALSE)</f>
        <v>ENG1</v>
      </c>
      <c r="H685">
        <f>VLOOKUP(G685, Tiers!B$1:C$134, 2, FALSE)</f>
        <v>1</v>
      </c>
      <c r="I685" s="26" t="s">
        <v>6234</v>
      </c>
      <c r="J685">
        <f t="shared" si="42"/>
        <v>9</v>
      </c>
      <c r="K685">
        <f t="shared" si="43"/>
        <v>1</v>
      </c>
      <c r="L685">
        <f t="shared" si="44"/>
        <v>6143</v>
      </c>
      <c r="M685">
        <f t="shared" si="45"/>
        <v>201</v>
      </c>
      <c r="N685">
        <v>16</v>
      </c>
      <c r="O685" t="s">
        <v>74</v>
      </c>
      <c r="P685" t="s">
        <v>21</v>
      </c>
      <c r="Q685" t="s">
        <v>22</v>
      </c>
      <c r="R685" t="s">
        <v>21</v>
      </c>
      <c r="W685">
        <v>176</v>
      </c>
      <c r="X685">
        <v>62</v>
      </c>
      <c r="Y685">
        <v>0</v>
      </c>
      <c r="Z685">
        <v>0</v>
      </c>
    </row>
    <row r="686" spans="1:26" ht="15.95">
      <c r="A686" t="s">
        <v>1042</v>
      </c>
      <c r="B686" t="s">
        <v>789</v>
      </c>
      <c r="C686" t="str">
        <f>VLOOKUP(B686, Positions!A$1:B$160, 2, FALSE)</f>
        <v>Forward</v>
      </c>
      <c r="D686" t="s">
        <v>250</v>
      </c>
      <c r="E686" t="s">
        <v>5664</v>
      </c>
      <c r="F686" t="s">
        <v>21</v>
      </c>
      <c r="G686" t="str">
        <f>VLOOKUP(E686, Tiers!M$1:P$134, 3, FALSE)</f>
        <v>ENG3</v>
      </c>
      <c r="H686">
        <f>VLOOKUP(G686, Tiers!B$1:C$134, 2, FALSE)</f>
        <v>4</v>
      </c>
      <c r="I686" s="26" t="s">
        <v>6235</v>
      </c>
      <c r="J686">
        <f t="shared" si="42"/>
        <v>9</v>
      </c>
      <c r="K686">
        <f t="shared" si="43"/>
        <v>1</v>
      </c>
      <c r="L686">
        <f t="shared" si="44"/>
        <v>6144</v>
      </c>
      <c r="M686">
        <f t="shared" si="45"/>
        <v>201</v>
      </c>
      <c r="N686">
        <v>16</v>
      </c>
      <c r="O686" t="s">
        <v>1043</v>
      </c>
      <c r="P686" t="s">
        <v>21</v>
      </c>
      <c r="Q686" t="s">
        <v>22</v>
      </c>
      <c r="R686" t="s">
        <v>21</v>
      </c>
      <c r="W686">
        <v>175</v>
      </c>
      <c r="X686">
        <v>68</v>
      </c>
      <c r="Y686">
        <v>0</v>
      </c>
      <c r="Z686">
        <v>0</v>
      </c>
    </row>
    <row r="687" spans="1:26" ht="15.95">
      <c r="A687" t="s">
        <v>1044</v>
      </c>
      <c r="B687" t="s">
        <v>16</v>
      </c>
      <c r="C687" t="str">
        <f>VLOOKUP(B687, Positions!A$1:B$160, 2, FALSE)</f>
        <v>Forward</v>
      </c>
      <c r="D687" t="s">
        <v>32</v>
      </c>
      <c r="E687" t="s">
        <v>5663</v>
      </c>
      <c r="F687" t="s">
        <v>21</v>
      </c>
      <c r="G687" t="str">
        <f>VLOOKUP(E687, Tiers!M$1:P$134, 3, FALSE)</f>
        <v>ENG4</v>
      </c>
      <c r="H687">
        <f>VLOOKUP(G687, Tiers!B$1:C$134, 2, FALSE)</f>
        <v>5</v>
      </c>
      <c r="I687" s="26" t="s">
        <v>6235</v>
      </c>
      <c r="J687">
        <f t="shared" si="42"/>
        <v>9</v>
      </c>
      <c r="K687">
        <f t="shared" si="43"/>
        <v>1</v>
      </c>
      <c r="L687">
        <f t="shared" si="44"/>
        <v>6144</v>
      </c>
      <c r="M687">
        <f t="shared" si="45"/>
        <v>201</v>
      </c>
      <c r="N687">
        <v>16</v>
      </c>
      <c r="O687" t="s">
        <v>5666</v>
      </c>
      <c r="P687" t="s">
        <v>21</v>
      </c>
      <c r="Q687" t="s">
        <v>22</v>
      </c>
      <c r="R687" t="s">
        <v>21</v>
      </c>
      <c r="W687">
        <v>179</v>
      </c>
      <c r="X687">
        <v>64</v>
      </c>
      <c r="Y687">
        <v>0</v>
      </c>
      <c r="Z687">
        <v>0</v>
      </c>
    </row>
    <row r="688" spans="1:26" ht="15.95">
      <c r="A688" t="s">
        <v>1045</v>
      </c>
      <c r="B688" t="s">
        <v>81</v>
      </c>
      <c r="C688" t="str">
        <f>VLOOKUP(B688, Positions!A$1:B$160, 2, FALSE)</f>
        <v>Defender</v>
      </c>
      <c r="D688" t="s">
        <v>284</v>
      </c>
      <c r="E688" t="s">
        <v>5665</v>
      </c>
      <c r="F688" t="s">
        <v>21</v>
      </c>
      <c r="G688" t="str">
        <f>VLOOKUP(E688, Tiers!M$1:P$134, 3, FALSE)</f>
        <v>ENG2</v>
      </c>
      <c r="H688">
        <f>VLOOKUP(G688, Tiers!B$1:C$134, 2, FALSE)</f>
        <v>3</v>
      </c>
      <c r="I688" s="26" t="s">
        <v>6235</v>
      </c>
      <c r="J688">
        <f t="shared" si="42"/>
        <v>9</v>
      </c>
      <c r="K688">
        <f t="shared" si="43"/>
        <v>1</v>
      </c>
      <c r="L688">
        <f t="shared" si="44"/>
        <v>6144</v>
      </c>
      <c r="M688">
        <f t="shared" si="45"/>
        <v>201</v>
      </c>
      <c r="N688">
        <v>16</v>
      </c>
      <c r="O688" t="s">
        <v>1046</v>
      </c>
      <c r="P688" t="s">
        <v>21</v>
      </c>
      <c r="Q688" t="s">
        <v>22</v>
      </c>
      <c r="R688" t="s">
        <v>21</v>
      </c>
      <c r="W688">
        <v>182</v>
      </c>
      <c r="X688">
        <v>70</v>
      </c>
      <c r="Y688">
        <v>0</v>
      </c>
      <c r="Z688">
        <v>0</v>
      </c>
    </row>
    <row r="689" spans="1:26" ht="15.95">
      <c r="A689" t="s">
        <v>1047</v>
      </c>
      <c r="B689" t="s">
        <v>31</v>
      </c>
      <c r="C689" t="str">
        <f>VLOOKUP(B689, Positions!A$1:B$160, 2, FALSE)</f>
        <v>Defender</v>
      </c>
      <c r="D689" t="s">
        <v>455</v>
      </c>
      <c r="E689" t="s">
        <v>5664</v>
      </c>
      <c r="F689" t="s">
        <v>21</v>
      </c>
      <c r="G689" t="str">
        <f>VLOOKUP(E689, Tiers!M$1:P$134, 3, FALSE)</f>
        <v>ENG3</v>
      </c>
      <c r="H689">
        <f>VLOOKUP(G689, Tiers!B$1:C$134, 2, FALSE)</f>
        <v>4</v>
      </c>
      <c r="I689" s="26" t="s">
        <v>6235</v>
      </c>
      <c r="J689">
        <f t="shared" si="42"/>
        <v>9</v>
      </c>
      <c r="K689">
        <f t="shared" si="43"/>
        <v>1</v>
      </c>
      <c r="L689">
        <f t="shared" si="44"/>
        <v>6144</v>
      </c>
      <c r="M689">
        <f t="shared" si="45"/>
        <v>201</v>
      </c>
      <c r="N689">
        <v>16</v>
      </c>
      <c r="O689" t="s">
        <v>5666</v>
      </c>
      <c r="P689" t="s">
        <v>21</v>
      </c>
      <c r="Q689" t="s">
        <v>22</v>
      </c>
      <c r="R689" t="s">
        <v>21</v>
      </c>
      <c r="W689">
        <v>174</v>
      </c>
      <c r="X689">
        <v>65</v>
      </c>
      <c r="Y689">
        <v>0</v>
      </c>
      <c r="Z689">
        <v>0</v>
      </c>
    </row>
    <row r="690" spans="1:26" ht="15.95">
      <c r="A690" t="s">
        <v>1048</v>
      </c>
      <c r="B690" t="s">
        <v>166</v>
      </c>
      <c r="C690" t="str">
        <f>VLOOKUP(B690, Positions!A$1:B$160, 2, FALSE)</f>
        <v>Goalkeeper</v>
      </c>
      <c r="D690" t="s">
        <v>329</v>
      </c>
      <c r="E690" t="s">
        <v>62</v>
      </c>
      <c r="F690" t="s">
        <v>21</v>
      </c>
      <c r="G690" t="str">
        <f>VLOOKUP(E690, Tiers!M$1:P$134, 3, FALSE)</f>
        <v>ENG1</v>
      </c>
      <c r="H690">
        <f>VLOOKUP(G690, Tiers!B$1:C$134, 2, FALSE)</f>
        <v>1</v>
      </c>
      <c r="I690" s="26" t="s">
        <v>6235</v>
      </c>
      <c r="J690">
        <f t="shared" si="42"/>
        <v>9</v>
      </c>
      <c r="K690">
        <f t="shared" si="43"/>
        <v>1</v>
      </c>
      <c r="L690">
        <f t="shared" si="44"/>
        <v>6144</v>
      </c>
      <c r="M690">
        <f t="shared" si="45"/>
        <v>201</v>
      </c>
      <c r="N690">
        <v>16</v>
      </c>
      <c r="O690" t="s">
        <v>56</v>
      </c>
      <c r="P690" t="s">
        <v>21</v>
      </c>
      <c r="Q690" t="s">
        <v>22</v>
      </c>
      <c r="R690" t="s">
        <v>21</v>
      </c>
      <c r="W690">
        <v>190</v>
      </c>
      <c r="X690">
        <v>78</v>
      </c>
      <c r="Y690">
        <v>0</v>
      </c>
      <c r="Z690">
        <v>0</v>
      </c>
    </row>
    <row r="691" spans="1:26" ht="15.95">
      <c r="A691" t="s">
        <v>1049</v>
      </c>
      <c r="B691" t="s">
        <v>42</v>
      </c>
      <c r="C691" t="str">
        <f>VLOOKUP(B691, Positions!A$1:B$160, 2, FALSE)</f>
        <v>Midfielder</v>
      </c>
      <c r="D691" t="s">
        <v>412</v>
      </c>
      <c r="E691" t="s">
        <v>5664</v>
      </c>
      <c r="F691" t="s">
        <v>21</v>
      </c>
      <c r="G691" t="str">
        <f>VLOOKUP(E691, Tiers!M$1:P$134, 3, FALSE)</f>
        <v>ENG3</v>
      </c>
      <c r="H691">
        <f>VLOOKUP(G691, Tiers!B$1:C$134, 2, FALSE)</f>
        <v>4</v>
      </c>
      <c r="I691" s="26" t="s">
        <v>6235</v>
      </c>
      <c r="J691">
        <f t="shared" si="42"/>
        <v>9</v>
      </c>
      <c r="K691">
        <f t="shared" si="43"/>
        <v>1</v>
      </c>
      <c r="L691">
        <f t="shared" si="44"/>
        <v>6144</v>
      </c>
      <c r="M691">
        <f t="shared" si="45"/>
        <v>201</v>
      </c>
      <c r="N691">
        <v>16</v>
      </c>
      <c r="O691" t="s">
        <v>5666</v>
      </c>
      <c r="P691" t="s">
        <v>21</v>
      </c>
      <c r="Q691" t="s">
        <v>22</v>
      </c>
      <c r="R691" t="s">
        <v>21</v>
      </c>
      <c r="W691">
        <v>178</v>
      </c>
      <c r="X691">
        <v>67</v>
      </c>
      <c r="Y691">
        <v>0</v>
      </c>
      <c r="Z691">
        <v>0</v>
      </c>
    </row>
    <row r="692" spans="1:26" ht="15.95">
      <c r="A692" t="s">
        <v>1050</v>
      </c>
      <c r="B692" t="s">
        <v>102</v>
      </c>
      <c r="C692" t="str">
        <f>VLOOKUP(B692, Positions!A$1:B$160, 2, FALSE)</f>
        <v>Defender</v>
      </c>
      <c r="D692" t="s">
        <v>357</v>
      </c>
      <c r="E692" t="s">
        <v>62</v>
      </c>
      <c r="F692" t="s">
        <v>21</v>
      </c>
      <c r="G692" t="str">
        <f>VLOOKUP(E692, Tiers!M$1:P$134, 3, FALSE)</f>
        <v>ENG1</v>
      </c>
      <c r="H692">
        <f>VLOOKUP(G692, Tiers!B$1:C$134, 2, FALSE)</f>
        <v>1</v>
      </c>
      <c r="I692" s="26" t="s">
        <v>6236</v>
      </c>
      <c r="J692">
        <f t="shared" si="42"/>
        <v>9</v>
      </c>
      <c r="K692">
        <f t="shared" si="43"/>
        <v>1</v>
      </c>
      <c r="L692">
        <f t="shared" si="44"/>
        <v>6145</v>
      </c>
      <c r="M692">
        <f t="shared" si="45"/>
        <v>201</v>
      </c>
      <c r="N692">
        <v>16</v>
      </c>
      <c r="O692" t="s">
        <v>5666</v>
      </c>
      <c r="P692" t="s">
        <v>21</v>
      </c>
      <c r="Q692" t="s">
        <v>22</v>
      </c>
      <c r="R692" t="s">
        <v>21</v>
      </c>
      <c r="S692" t="s">
        <v>319</v>
      </c>
      <c r="W692">
        <v>189</v>
      </c>
      <c r="X692">
        <v>78</v>
      </c>
      <c r="Y692">
        <v>0</v>
      </c>
      <c r="Z692">
        <v>0</v>
      </c>
    </row>
    <row r="693" spans="1:26" ht="15.95">
      <c r="A693" t="s">
        <v>1051</v>
      </c>
      <c r="B693" t="s">
        <v>31</v>
      </c>
      <c r="C693" t="str">
        <f>VLOOKUP(B693, Positions!A$1:B$160, 2, FALSE)</f>
        <v>Defender</v>
      </c>
      <c r="D693" t="s">
        <v>103</v>
      </c>
      <c r="E693" t="s">
        <v>5665</v>
      </c>
      <c r="F693" t="s">
        <v>21</v>
      </c>
      <c r="G693" t="str">
        <f>VLOOKUP(E693, Tiers!M$1:P$134, 3, FALSE)</f>
        <v>ENG2</v>
      </c>
      <c r="H693">
        <f>VLOOKUP(G693, Tiers!B$1:C$134, 2, FALSE)</f>
        <v>3</v>
      </c>
      <c r="I693" s="26" t="s">
        <v>6236</v>
      </c>
      <c r="J693">
        <f t="shared" si="42"/>
        <v>9</v>
      </c>
      <c r="K693">
        <f t="shared" si="43"/>
        <v>1</v>
      </c>
      <c r="L693">
        <f t="shared" si="44"/>
        <v>6145</v>
      </c>
      <c r="M693">
        <f t="shared" si="45"/>
        <v>201</v>
      </c>
      <c r="N693">
        <v>16</v>
      </c>
      <c r="O693" t="s">
        <v>5666</v>
      </c>
      <c r="P693" t="s">
        <v>21</v>
      </c>
      <c r="Q693" t="s">
        <v>22</v>
      </c>
      <c r="R693" t="s">
        <v>21</v>
      </c>
      <c r="W693">
        <v>186</v>
      </c>
      <c r="X693">
        <v>66</v>
      </c>
      <c r="Y693">
        <v>0</v>
      </c>
      <c r="Z693">
        <v>0</v>
      </c>
    </row>
    <row r="694" spans="1:26" ht="15.95">
      <c r="A694" t="s">
        <v>1052</v>
      </c>
      <c r="B694" t="s">
        <v>81</v>
      </c>
      <c r="C694" t="str">
        <f>VLOOKUP(B694, Positions!A$1:B$160, 2, FALSE)</f>
        <v>Defender</v>
      </c>
      <c r="D694" t="s">
        <v>182</v>
      </c>
      <c r="E694" t="s">
        <v>62</v>
      </c>
      <c r="F694" t="s">
        <v>21</v>
      </c>
      <c r="G694" t="str">
        <f>VLOOKUP(E694, Tiers!M$1:P$134, 3, FALSE)</f>
        <v>ENG1</v>
      </c>
      <c r="H694">
        <f>VLOOKUP(G694, Tiers!B$1:C$134, 2, FALSE)</f>
        <v>1</v>
      </c>
      <c r="I694" s="26" t="s">
        <v>6236</v>
      </c>
      <c r="J694">
        <f t="shared" si="42"/>
        <v>9</v>
      </c>
      <c r="K694">
        <f t="shared" si="43"/>
        <v>1</v>
      </c>
      <c r="L694">
        <f t="shared" si="44"/>
        <v>6145</v>
      </c>
      <c r="M694">
        <f t="shared" si="45"/>
        <v>201</v>
      </c>
      <c r="N694">
        <v>16</v>
      </c>
      <c r="O694" t="s">
        <v>113</v>
      </c>
      <c r="P694" t="s">
        <v>21</v>
      </c>
      <c r="Q694" t="s">
        <v>22</v>
      </c>
      <c r="R694" t="s">
        <v>21</v>
      </c>
      <c r="W694">
        <v>186</v>
      </c>
      <c r="X694">
        <v>77</v>
      </c>
      <c r="Y694">
        <v>0</v>
      </c>
      <c r="Z694">
        <v>0</v>
      </c>
    </row>
    <row r="695" spans="1:26" ht="15.95">
      <c r="A695" t="s">
        <v>1053</v>
      </c>
      <c r="B695" t="s">
        <v>81</v>
      </c>
      <c r="C695" t="str">
        <f>VLOOKUP(B695, Positions!A$1:B$160, 2, FALSE)</f>
        <v>Defender</v>
      </c>
      <c r="D695" t="s">
        <v>73</v>
      </c>
      <c r="E695" t="s">
        <v>5664</v>
      </c>
      <c r="F695" t="s">
        <v>21</v>
      </c>
      <c r="G695" t="str">
        <f>VLOOKUP(E695, Tiers!M$1:P$134, 3, FALSE)</f>
        <v>ENG3</v>
      </c>
      <c r="H695">
        <f>VLOOKUP(G695, Tiers!B$1:C$134, 2, FALSE)</f>
        <v>4</v>
      </c>
      <c r="I695" s="26" t="s">
        <v>6236</v>
      </c>
      <c r="J695">
        <f t="shared" si="42"/>
        <v>9</v>
      </c>
      <c r="K695">
        <f t="shared" si="43"/>
        <v>1</v>
      </c>
      <c r="L695">
        <f t="shared" si="44"/>
        <v>6145</v>
      </c>
      <c r="M695">
        <f t="shared" si="45"/>
        <v>201</v>
      </c>
      <c r="N695">
        <v>16</v>
      </c>
      <c r="O695" t="s">
        <v>5666</v>
      </c>
      <c r="P695" t="s">
        <v>21</v>
      </c>
      <c r="Q695" t="s">
        <v>22</v>
      </c>
      <c r="R695" t="s">
        <v>21</v>
      </c>
      <c r="W695">
        <v>182</v>
      </c>
      <c r="X695">
        <v>71</v>
      </c>
      <c r="Y695">
        <v>0</v>
      </c>
      <c r="Z695">
        <v>0</v>
      </c>
    </row>
    <row r="696" spans="1:26" ht="15.95">
      <c r="A696" t="s">
        <v>1054</v>
      </c>
      <c r="B696" t="s">
        <v>47</v>
      </c>
      <c r="C696" t="str">
        <f>VLOOKUP(B696, Positions!A$1:B$160, 2, FALSE)</f>
        <v>Forward</v>
      </c>
      <c r="D696" t="s">
        <v>329</v>
      </c>
      <c r="E696" t="s">
        <v>62</v>
      </c>
      <c r="F696" t="s">
        <v>21</v>
      </c>
      <c r="G696" t="str">
        <f>VLOOKUP(E696, Tiers!M$1:P$134, 3, FALSE)</f>
        <v>ENG1</v>
      </c>
      <c r="H696">
        <f>VLOOKUP(G696, Tiers!B$1:C$134, 2, FALSE)</f>
        <v>1</v>
      </c>
      <c r="I696" s="26" t="s">
        <v>6236</v>
      </c>
      <c r="J696">
        <f t="shared" si="42"/>
        <v>9</v>
      </c>
      <c r="K696">
        <f t="shared" si="43"/>
        <v>1</v>
      </c>
      <c r="L696">
        <f t="shared" si="44"/>
        <v>6145</v>
      </c>
      <c r="M696">
        <f t="shared" si="45"/>
        <v>201</v>
      </c>
      <c r="N696">
        <v>16</v>
      </c>
      <c r="O696" t="s">
        <v>37</v>
      </c>
      <c r="P696" t="s">
        <v>21</v>
      </c>
      <c r="Q696" t="s">
        <v>22</v>
      </c>
      <c r="R696" t="s">
        <v>21</v>
      </c>
      <c r="W696">
        <v>167</v>
      </c>
      <c r="X696">
        <v>59</v>
      </c>
      <c r="Y696">
        <v>0</v>
      </c>
      <c r="Z696">
        <v>0</v>
      </c>
    </row>
    <row r="697" spans="1:26" ht="15.95">
      <c r="A697" t="s">
        <v>1055</v>
      </c>
      <c r="B697" t="s">
        <v>166</v>
      </c>
      <c r="C697" t="str">
        <f>VLOOKUP(B697, Positions!A$1:B$160, 2, FALSE)</f>
        <v>Goalkeeper</v>
      </c>
      <c r="D697" t="s">
        <v>517</v>
      </c>
      <c r="E697" t="s">
        <v>5665</v>
      </c>
      <c r="F697" t="s">
        <v>21</v>
      </c>
      <c r="G697" t="str">
        <f>VLOOKUP(E697, Tiers!M$1:P$134, 3, FALSE)</f>
        <v>ENG2</v>
      </c>
      <c r="H697">
        <f>VLOOKUP(G697, Tiers!B$1:C$134, 2, FALSE)</f>
        <v>3</v>
      </c>
      <c r="I697" s="26" t="s">
        <v>6236</v>
      </c>
      <c r="J697">
        <f t="shared" si="42"/>
        <v>9</v>
      </c>
      <c r="K697">
        <f t="shared" si="43"/>
        <v>1</v>
      </c>
      <c r="L697">
        <f t="shared" si="44"/>
        <v>6145</v>
      </c>
      <c r="M697">
        <f t="shared" si="45"/>
        <v>201</v>
      </c>
      <c r="N697">
        <v>16</v>
      </c>
      <c r="O697" t="s">
        <v>74</v>
      </c>
      <c r="P697" t="s">
        <v>21</v>
      </c>
      <c r="Q697" t="s">
        <v>22</v>
      </c>
      <c r="R697" t="s">
        <v>21</v>
      </c>
      <c r="W697">
        <v>181</v>
      </c>
      <c r="X697">
        <v>70</v>
      </c>
      <c r="Y697">
        <v>0</v>
      </c>
      <c r="Z697">
        <v>0</v>
      </c>
    </row>
    <row r="698" spans="1:26" ht="15.95">
      <c r="A698" t="s">
        <v>1056</v>
      </c>
      <c r="B698" t="s">
        <v>42</v>
      </c>
      <c r="C698" t="str">
        <f>VLOOKUP(B698, Positions!A$1:B$160, 2, FALSE)</f>
        <v>Midfielder</v>
      </c>
      <c r="D698" t="s">
        <v>132</v>
      </c>
      <c r="E698" t="s">
        <v>5664</v>
      </c>
      <c r="F698" t="s">
        <v>21</v>
      </c>
      <c r="G698" t="str">
        <f>VLOOKUP(E698, Tiers!M$1:P$134, 3, FALSE)</f>
        <v>ENG3</v>
      </c>
      <c r="H698">
        <f>VLOOKUP(G698, Tiers!B$1:C$134, 2, FALSE)</f>
        <v>4</v>
      </c>
      <c r="I698" s="26" t="s">
        <v>6237</v>
      </c>
      <c r="J698">
        <f t="shared" si="42"/>
        <v>9</v>
      </c>
      <c r="K698">
        <f t="shared" si="43"/>
        <v>1</v>
      </c>
      <c r="L698">
        <f t="shared" si="44"/>
        <v>6146</v>
      </c>
      <c r="M698">
        <f t="shared" si="45"/>
        <v>201</v>
      </c>
      <c r="N698">
        <v>16</v>
      </c>
      <c r="O698" t="s">
        <v>159</v>
      </c>
      <c r="P698" t="s">
        <v>21</v>
      </c>
      <c r="Q698" t="s">
        <v>22</v>
      </c>
      <c r="R698" t="s">
        <v>21</v>
      </c>
      <c r="W698">
        <v>180</v>
      </c>
      <c r="X698">
        <v>65</v>
      </c>
      <c r="Y698">
        <v>0</v>
      </c>
      <c r="Z698">
        <v>0</v>
      </c>
    </row>
    <row r="699" spans="1:26" ht="15.95">
      <c r="A699" t="s">
        <v>1057</v>
      </c>
      <c r="B699" t="s">
        <v>166</v>
      </c>
      <c r="C699" t="str">
        <f>VLOOKUP(B699, Positions!A$1:B$160, 2, FALSE)</f>
        <v>Goalkeeper</v>
      </c>
      <c r="D699" t="s">
        <v>370</v>
      </c>
      <c r="E699" t="s">
        <v>5663</v>
      </c>
      <c r="F699" t="s">
        <v>21</v>
      </c>
      <c r="G699" t="str">
        <f>VLOOKUP(E699, Tiers!M$1:P$134, 3, FALSE)</f>
        <v>ENG4</v>
      </c>
      <c r="H699">
        <f>VLOOKUP(G699, Tiers!B$1:C$134, 2, FALSE)</f>
        <v>5</v>
      </c>
      <c r="I699" s="26" t="s">
        <v>6237</v>
      </c>
      <c r="J699">
        <f t="shared" si="42"/>
        <v>9</v>
      </c>
      <c r="K699">
        <f t="shared" si="43"/>
        <v>1</v>
      </c>
      <c r="L699">
        <f t="shared" si="44"/>
        <v>6146</v>
      </c>
      <c r="M699">
        <f t="shared" si="45"/>
        <v>201</v>
      </c>
      <c r="N699">
        <v>16</v>
      </c>
      <c r="O699" t="s">
        <v>5666</v>
      </c>
      <c r="P699" t="s">
        <v>21</v>
      </c>
      <c r="Q699" t="s">
        <v>22</v>
      </c>
      <c r="R699" t="s">
        <v>21</v>
      </c>
      <c r="W699">
        <v>187</v>
      </c>
      <c r="X699">
        <v>74</v>
      </c>
      <c r="Y699">
        <v>0</v>
      </c>
      <c r="Z699">
        <v>0</v>
      </c>
    </row>
    <row r="700" spans="1:26" ht="15.95">
      <c r="A700" t="s">
        <v>1058</v>
      </c>
      <c r="B700" t="s">
        <v>115</v>
      </c>
      <c r="C700" t="str">
        <f>VLOOKUP(B700, Positions!A$1:B$160, 2, FALSE)</f>
        <v>Midfielder</v>
      </c>
      <c r="D700" t="s">
        <v>190</v>
      </c>
      <c r="E700" t="s">
        <v>5663</v>
      </c>
      <c r="F700" t="s">
        <v>21</v>
      </c>
      <c r="G700" t="str">
        <f>VLOOKUP(E700, Tiers!M$1:P$134, 3, FALSE)</f>
        <v>ENG4</v>
      </c>
      <c r="H700">
        <f>VLOOKUP(G700, Tiers!B$1:C$134, 2, FALSE)</f>
        <v>5</v>
      </c>
      <c r="I700" s="26" t="s">
        <v>6238</v>
      </c>
      <c r="J700">
        <f t="shared" si="42"/>
        <v>9</v>
      </c>
      <c r="K700">
        <f t="shared" si="43"/>
        <v>1</v>
      </c>
      <c r="L700">
        <f t="shared" si="44"/>
        <v>6147</v>
      </c>
      <c r="M700">
        <f t="shared" si="45"/>
        <v>202</v>
      </c>
      <c r="N700">
        <v>16</v>
      </c>
      <c r="O700" t="s">
        <v>1059</v>
      </c>
      <c r="P700" t="s">
        <v>21</v>
      </c>
      <c r="Q700" t="s">
        <v>22</v>
      </c>
      <c r="R700" t="s">
        <v>21</v>
      </c>
      <c r="W700">
        <v>167</v>
      </c>
      <c r="X700">
        <v>59</v>
      </c>
      <c r="Y700">
        <v>0</v>
      </c>
      <c r="Z700">
        <v>0</v>
      </c>
    </row>
    <row r="701" spans="1:26" ht="15.95">
      <c r="A701" t="s">
        <v>1060</v>
      </c>
      <c r="B701" t="s">
        <v>1061</v>
      </c>
      <c r="C701" t="str">
        <f>VLOOKUP(B701, Positions!A$1:B$160, 2, FALSE)</f>
        <v>Defender</v>
      </c>
      <c r="D701" t="s">
        <v>836</v>
      </c>
      <c r="E701" t="s">
        <v>62</v>
      </c>
      <c r="F701" t="s">
        <v>21</v>
      </c>
      <c r="G701" t="str">
        <f>VLOOKUP(E701, Tiers!M$1:P$134, 3, FALSE)</f>
        <v>ENG1</v>
      </c>
      <c r="H701">
        <f>VLOOKUP(G701, Tiers!B$1:C$134, 2, FALSE)</f>
        <v>1</v>
      </c>
      <c r="I701" s="26" t="s">
        <v>6238</v>
      </c>
      <c r="J701">
        <f t="shared" si="42"/>
        <v>9</v>
      </c>
      <c r="K701">
        <f t="shared" si="43"/>
        <v>1</v>
      </c>
      <c r="L701">
        <f t="shared" si="44"/>
        <v>6147</v>
      </c>
      <c r="M701">
        <f t="shared" si="45"/>
        <v>202</v>
      </c>
      <c r="N701">
        <v>16</v>
      </c>
      <c r="O701" t="s">
        <v>1062</v>
      </c>
      <c r="P701" t="s">
        <v>21</v>
      </c>
      <c r="Q701" t="s">
        <v>22</v>
      </c>
      <c r="R701" t="s">
        <v>21</v>
      </c>
      <c r="W701">
        <v>183</v>
      </c>
      <c r="X701">
        <v>67</v>
      </c>
      <c r="Y701">
        <v>0</v>
      </c>
      <c r="Z701">
        <v>0</v>
      </c>
    </row>
    <row r="702" spans="1:26" ht="15.95">
      <c r="A702" t="s">
        <v>1063</v>
      </c>
      <c r="B702" t="s">
        <v>16</v>
      </c>
      <c r="C702" t="str">
        <f>VLOOKUP(B702, Positions!A$1:B$160, 2, FALSE)</f>
        <v>Forward</v>
      </c>
      <c r="D702" t="s">
        <v>449</v>
      </c>
      <c r="E702" t="s">
        <v>5664</v>
      </c>
      <c r="F702" t="s">
        <v>21</v>
      </c>
      <c r="G702" t="str">
        <f>VLOOKUP(E702, Tiers!M$1:P$134, 3, FALSE)</f>
        <v>ENG3</v>
      </c>
      <c r="H702">
        <f>VLOOKUP(G702, Tiers!B$1:C$134, 2, FALSE)</f>
        <v>4</v>
      </c>
      <c r="I702" s="26" t="s">
        <v>6238</v>
      </c>
      <c r="J702">
        <f t="shared" si="42"/>
        <v>9</v>
      </c>
      <c r="K702">
        <f t="shared" si="43"/>
        <v>1</v>
      </c>
      <c r="L702">
        <f t="shared" si="44"/>
        <v>6147</v>
      </c>
      <c r="M702">
        <f t="shared" si="45"/>
        <v>202</v>
      </c>
      <c r="N702">
        <v>16</v>
      </c>
      <c r="O702" t="s">
        <v>5666</v>
      </c>
      <c r="P702" t="s">
        <v>21</v>
      </c>
      <c r="Q702" t="s">
        <v>22</v>
      </c>
      <c r="R702" t="s">
        <v>21</v>
      </c>
      <c r="W702">
        <v>183</v>
      </c>
      <c r="X702">
        <v>70</v>
      </c>
      <c r="Y702">
        <v>0</v>
      </c>
      <c r="Z702">
        <v>0</v>
      </c>
    </row>
    <row r="703" spans="1:26" ht="15.95">
      <c r="A703" t="s">
        <v>1064</v>
      </c>
      <c r="B703" t="s">
        <v>42</v>
      </c>
      <c r="C703" t="str">
        <f>VLOOKUP(B703, Positions!A$1:B$160, 2, FALSE)</f>
        <v>Midfielder</v>
      </c>
      <c r="D703" t="s">
        <v>112</v>
      </c>
      <c r="E703" t="s">
        <v>5664</v>
      </c>
      <c r="F703" t="s">
        <v>21</v>
      </c>
      <c r="G703" t="str">
        <f>VLOOKUP(E703, Tiers!M$1:P$134, 3, FALSE)</f>
        <v>ENG3</v>
      </c>
      <c r="H703">
        <f>VLOOKUP(G703, Tiers!B$1:C$134, 2, FALSE)</f>
        <v>4</v>
      </c>
      <c r="I703" s="26" t="s">
        <v>6238</v>
      </c>
      <c r="J703">
        <f t="shared" si="42"/>
        <v>9</v>
      </c>
      <c r="K703">
        <f t="shared" si="43"/>
        <v>1</v>
      </c>
      <c r="L703">
        <f t="shared" si="44"/>
        <v>6147</v>
      </c>
      <c r="M703">
        <f t="shared" si="45"/>
        <v>202</v>
      </c>
      <c r="N703">
        <v>16</v>
      </c>
      <c r="O703" t="s">
        <v>5666</v>
      </c>
      <c r="P703" t="s">
        <v>21</v>
      </c>
      <c r="Q703" t="s">
        <v>22</v>
      </c>
      <c r="R703" t="s">
        <v>21</v>
      </c>
      <c r="W703">
        <v>174</v>
      </c>
      <c r="X703">
        <v>65</v>
      </c>
      <c r="Y703">
        <v>0</v>
      </c>
      <c r="Z703">
        <v>0</v>
      </c>
    </row>
    <row r="704" spans="1:26" ht="15.95">
      <c r="A704" t="s">
        <v>1065</v>
      </c>
      <c r="B704" t="s">
        <v>360</v>
      </c>
      <c r="C704" t="str">
        <f>VLOOKUP(B704, Positions!A$1:B$160, 2, FALSE)</f>
        <v>Defender</v>
      </c>
      <c r="D704" t="s">
        <v>121</v>
      </c>
      <c r="E704" t="s">
        <v>5663</v>
      </c>
      <c r="F704" t="s">
        <v>21</v>
      </c>
      <c r="G704" t="str">
        <f>VLOOKUP(E704, Tiers!M$1:P$134, 3, FALSE)</f>
        <v>ENG4</v>
      </c>
      <c r="H704">
        <f>VLOOKUP(G704, Tiers!B$1:C$134, 2, FALSE)</f>
        <v>5</v>
      </c>
      <c r="I704" s="26" t="s">
        <v>6238</v>
      </c>
      <c r="J704">
        <f t="shared" si="42"/>
        <v>9</v>
      </c>
      <c r="K704">
        <f t="shared" si="43"/>
        <v>1</v>
      </c>
      <c r="L704">
        <f t="shared" si="44"/>
        <v>6147</v>
      </c>
      <c r="M704">
        <f t="shared" si="45"/>
        <v>202</v>
      </c>
      <c r="N704">
        <v>16</v>
      </c>
      <c r="O704" t="s">
        <v>5666</v>
      </c>
      <c r="P704" t="s">
        <v>21</v>
      </c>
      <c r="Q704" t="s">
        <v>22</v>
      </c>
      <c r="R704" t="s">
        <v>21</v>
      </c>
      <c r="W704">
        <v>180</v>
      </c>
      <c r="X704">
        <v>70</v>
      </c>
      <c r="Y704">
        <v>0</v>
      </c>
      <c r="Z704">
        <v>0</v>
      </c>
    </row>
    <row r="705" spans="1:26" ht="15.95">
      <c r="A705" t="s">
        <v>1066</v>
      </c>
      <c r="B705" t="s">
        <v>81</v>
      </c>
      <c r="C705" t="str">
        <f>VLOOKUP(B705, Positions!A$1:B$160, 2, FALSE)</f>
        <v>Defender</v>
      </c>
      <c r="D705" t="s">
        <v>207</v>
      </c>
      <c r="E705" t="s">
        <v>5663</v>
      </c>
      <c r="F705" t="s">
        <v>21</v>
      </c>
      <c r="G705" t="str">
        <f>VLOOKUP(E705, Tiers!M$1:P$134, 3, FALSE)</f>
        <v>ENG4</v>
      </c>
      <c r="H705">
        <f>VLOOKUP(G705, Tiers!B$1:C$134, 2, FALSE)</f>
        <v>5</v>
      </c>
      <c r="I705" s="26" t="s">
        <v>6238</v>
      </c>
      <c r="J705">
        <f t="shared" si="42"/>
        <v>9</v>
      </c>
      <c r="K705">
        <f t="shared" si="43"/>
        <v>1</v>
      </c>
      <c r="L705">
        <f t="shared" si="44"/>
        <v>6147</v>
      </c>
      <c r="M705">
        <f t="shared" si="45"/>
        <v>202</v>
      </c>
      <c r="N705">
        <v>16</v>
      </c>
      <c r="O705" t="s">
        <v>5666</v>
      </c>
      <c r="P705" t="s">
        <v>21</v>
      </c>
      <c r="Q705" t="s">
        <v>22</v>
      </c>
      <c r="R705" t="s">
        <v>21</v>
      </c>
      <c r="W705">
        <v>189</v>
      </c>
      <c r="X705">
        <v>76</v>
      </c>
      <c r="Y705">
        <v>0</v>
      </c>
      <c r="Z705">
        <v>0</v>
      </c>
    </row>
    <row r="706" spans="1:26" ht="15.95">
      <c r="A706" t="s">
        <v>1067</v>
      </c>
      <c r="B706" t="s">
        <v>1068</v>
      </c>
      <c r="C706" t="str">
        <f>VLOOKUP(B706, Positions!A$1:B$160, 2, FALSE)</f>
        <v>Midfielder</v>
      </c>
      <c r="D706" t="s">
        <v>17</v>
      </c>
      <c r="E706" t="s">
        <v>5663</v>
      </c>
      <c r="F706" t="s">
        <v>21</v>
      </c>
      <c r="G706" t="str">
        <f>VLOOKUP(E706, Tiers!M$1:P$134, 3, FALSE)</f>
        <v>ENG4</v>
      </c>
      <c r="H706">
        <f>VLOOKUP(G706, Tiers!B$1:C$134, 2, FALSE)</f>
        <v>5</v>
      </c>
      <c r="I706" s="26" t="s">
        <v>6238</v>
      </c>
      <c r="J706">
        <f t="shared" si="42"/>
        <v>9</v>
      </c>
      <c r="K706">
        <f t="shared" si="43"/>
        <v>1</v>
      </c>
      <c r="L706">
        <f t="shared" si="44"/>
        <v>6147</v>
      </c>
      <c r="M706">
        <f t="shared" si="45"/>
        <v>202</v>
      </c>
      <c r="N706">
        <v>16</v>
      </c>
      <c r="O706" t="s">
        <v>5666</v>
      </c>
      <c r="P706" t="s">
        <v>21</v>
      </c>
      <c r="Q706" t="s">
        <v>22</v>
      </c>
      <c r="R706" t="s">
        <v>21</v>
      </c>
      <c r="W706">
        <v>190</v>
      </c>
      <c r="X706">
        <v>80</v>
      </c>
      <c r="Y706">
        <v>0</v>
      </c>
      <c r="Z706">
        <v>0</v>
      </c>
    </row>
    <row r="707" spans="1:26" ht="15.95">
      <c r="A707" t="s">
        <v>1069</v>
      </c>
      <c r="B707" t="s">
        <v>16</v>
      </c>
      <c r="C707" t="str">
        <f>VLOOKUP(B707, Positions!A$1:B$160, 2, FALSE)</f>
        <v>Forward</v>
      </c>
      <c r="D707" t="s">
        <v>116</v>
      </c>
      <c r="E707" t="s">
        <v>62</v>
      </c>
      <c r="F707" t="s">
        <v>21</v>
      </c>
      <c r="G707" t="str">
        <f>VLOOKUP(E707, Tiers!M$1:P$134, 3, FALSE)</f>
        <v>ENG1</v>
      </c>
      <c r="H707">
        <f>VLOOKUP(G707, Tiers!B$1:C$134, 2, FALSE)</f>
        <v>1</v>
      </c>
      <c r="I707" s="26" t="s">
        <v>6239</v>
      </c>
      <c r="J707">
        <f t="shared" ref="J707:J770" si="46">MONTH(I707)</f>
        <v>8</v>
      </c>
      <c r="K707">
        <f t="shared" ref="K707:K770" si="47">IF(OR(MONTH(I707)=9, MONTH(I707)=10, MONTH(I707)=11), 1,
IF(OR(MONTH(I707)=12, MONTH(I707)=1, MONTH(I707)=2), 2,
IF(OR(MONTH(I707)=3, MONTH(I707)=4, MONTH(I707)=5), 3,
4)))</f>
        <v>4</v>
      </c>
      <c r="L707">
        <f t="shared" ref="L707:L770" si="48">DATEDIF(I707, DATE(2015, 7, 1), "d")</f>
        <v>6148</v>
      </c>
      <c r="M707">
        <f t="shared" ref="M707:M770" si="49">DATEDIF(I707, DATE(2015, 7, 1), "m")</f>
        <v>202</v>
      </c>
      <c r="N707">
        <v>16</v>
      </c>
      <c r="O707" t="s">
        <v>221</v>
      </c>
      <c r="P707" t="s">
        <v>21</v>
      </c>
      <c r="Q707" t="s">
        <v>22</v>
      </c>
      <c r="R707" t="s">
        <v>21</v>
      </c>
      <c r="W707">
        <v>183</v>
      </c>
      <c r="X707">
        <v>72</v>
      </c>
      <c r="Y707">
        <v>0</v>
      </c>
      <c r="Z707">
        <v>0</v>
      </c>
    </row>
    <row r="708" spans="1:26" ht="15.95">
      <c r="A708" t="s">
        <v>1070</v>
      </c>
      <c r="B708" t="s">
        <v>645</v>
      </c>
      <c r="C708" t="str">
        <f>VLOOKUP(B708, Positions!A$1:B$160, 2, FALSE)</f>
        <v>Defender</v>
      </c>
      <c r="D708" t="s">
        <v>378</v>
      </c>
      <c r="E708" t="s">
        <v>5663</v>
      </c>
      <c r="F708" t="s">
        <v>21</v>
      </c>
      <c r="G708" t="str">
        <f>VLOOKUP(E708, Tiers!M$1:P$134, 3, FALSE)</f>
        <v>ENG4</v>
      </c>
      <c r="H708">
        <f>VLOOKUP(G708, Tiers!B$1:C$134, 2, FALSE)</f>
        <v>5</v>
      </c>
      <c r="I708" s="26" t="s">
        <v>6239</v>
      </c>
      <c r="J708">
        <f t="shared" si="46"/>
        <v>8</v>
      </c>
      <c r="K708">
        <f t="shared" si="47"/>
        <v>4</v>
      </c>
      <c r="L708">
        <f t="shared" si="48"/>
        <v>6148</v>
      </c>
      <c r="M708">
        <f t="shared" si="49"/>
        <v>202</v>
      </c>
      <c r="N708">
        <v>16</v>
      </c>
      <c r="O708" t="s">
        <v>5666</v>
      </c>
      <c r="P708" t="s">
        <v>21</v>
      </c>
      <c r="Q708" t="s">
        <v>22</v>
      </c>
      <c r="R708" t="s">
        <v>21</v>
      </c>
      <c r="W708">
        <v>173</v>
      </c>
      <c r="X708">
        <v>66</v>
      </c>
      <c r="Y708">
        <v>0</v>
      </c>
      <c r="Z708">
        <v>0</v>
      </c>
    </row>
    <row r="709" spans="1:26" ht="15.95">
      <c r="A709" t="s">
        <v>1071</v>
      </c>
      <c r="B709" t="s">
        <v>16</v>
      </c>
      <c r="C709" t="str">
        <f>VLOOKUP(B709, Positions!A$1:B$160, 2, FALSE)</f>
        <v>Forward</v>
      </c>
      <c r="D709" t="s">
        <v>116</v>
      </c>
      <c r="E709" t="s">
        <v>62</v>
      </c>
      <c r="F709" t="s">
        <v>21</v>
      </c>
      <c r="G709" t="str">
        <f>VLOOKUP(E709, Tiers!M$1:P$134, 3, FALSE)</f>
        <v>ENG1</v>
      </c>
      <c r="H709">
        <f>VLOOKUP(G709, Tiers!B$1:C$134, 2, FALSE)</f>
        <v>1</v>
      </c>
      <c r="I709" s="26" t="s">
        <v>6240</v>
      </c>
      <c r="J709">
        <f t="shared" si="46"/>
        <v>8</v>
      </c>
      <c r="K709">
        <f t="shared" si="47"/>
        <v>4</v>
      </c>
      <c r="L709">
        <f t="shared" si="48"/>
        <v>6151</v>
      </c>
      <c r="M709">
        <f t="shared" si="49"/>
        <v>202</v>
      </c>
      <c r="N709">
        <v>16</v>
      </c>
      <c r="O709" t="s">
        <v>284</v>
      </c>
      <c r="P709" t="s">
        <v>21</v>
      </c>
      <c r="Q709" t="s">
        <v>22</v>
      </c>
      <c r="R709" t="s">
        <v>21</v>
      </c>
      <c r="W709">
        <v>171</v>
      </c>
      <c r="X709">
        <v>66</v>
      </c>
      <c r="Y709">
        <v>0</v>
      </c>
      <c r="Z709">
        <v>1</v>
      </c>
    </row>
    <row r="710" spans="1:26" ht="15.95">
      <c r="A710" t="s">
        <v>1072</v>
      </c>
      <c r="B710" t="s">
        <v>81</v>
      </c>
      <c r="C710" t="str">
        <f>VLOOKUP(B710, Positions!A$1:B$160, 2, FALSE)</f>
        <v>Defender</v>
      </c>
      <c r="D710" t="s">
        <v>200</v>
      </c>
      <c r="E710" t="s">
        <v>5664</v>
      </c>
      <c r="F710" t="s">
        <v>21</v>
      </c>
      <c r="G710" t="str">
        <f>VLOOKUP(E710, Tiers!M$1:P$134, 3, FALSE)</f>
        <v>ENG3</v>
      </c>
      <c r="H710">
        <f>VLOOKUP(G710, Tiers!B$1:C$134, 2, FALSE)</f>
        <v>4</v>
      </c>
      <c r="I710" s="26" t="s">
        <v>6240</v>
      </c>
      <c r="J710">
        <f t="shared" si="46"/>
        <v>8</v>
      </c>
      <c r="K710">
        <f t="shared" si="47"/>
        <v>4</v>
      </c>
      <c r="L710">
        <f t="shared" si="48"/>
        <v>6151</v>
      </c>
      <c r="M710">
        <f t="shared" si="49"/>
        <v>202</v>
      </c>
      <c r="N710">
        <v>16</v>
      </c>
      <c r="O710" t="s">
        <v>5666</v>
      </c>
      <c r="P710" t="s">
        <v>21</v>
      </c>
      <c r="Q710" t="s">
        <v>22</v>
      </c>
      <c r="R710" t="s">
        <v>21</v>
      </c>
      <c r="W710">
        <v>176</v>
      </c>
      <c r="X710">
        <v>68</v>
      </c>
      <c r="Y710">
        <v>0</v>
      </c>
      <c r="Z710">
        <v>0</v>
      </c>
    </row>
    <row r="711" spans="1:26" ht="15.95">
      <c r="A711" t="s">
        <v>610</v>
      </c>
      <c r="B711" t="s">
        <v>166</v>
      </c>
      <c r="C711" t="str">
        <f>VLOOKUP(B711, Positions!A$1:B$160, 2, FALSE)</f>
        <v>Goalkeeper</v>
      </c>
      <c r="D711" t="s">
        <v>200</v>
      </c>
      <c r="E711" t="s">
        <v>5664</v>
      </c>
      <c r="F711" t="s">
        <v>21</v>
      </c>
      <c r="G711" t="str">
        <f>VLOOKUP(E711, Tiers!M$1:P$134, 3, FALSE)</f>
        <v>ENG3</v>
      </c>
      <c r="H711">
        <f>VLOOKUP(G711, Tiers!B$1:C$134, 2, FALSE)</f>
        <v>4</v>
      </c>
      <c r="I711" s="26" t="s">
        <v>6240</v>
      </c>
      <c r="J711">
        <f t="shared" si="46"/>
        <v>8</v>
      </c>
      <c r="K711">
        <f t="shared" si="47"/>
        <v>4</v>
      </c>
      <c r="L711">
        <f t="shared" si="48"/>
        <v>6151</v>
      </c>
      <c r="M711">
        <f t="shared" si="49"/>
        <v>202</v>
      </c>
      <c r="N711">
        <v>16</v>
      </c>
      <c r="O711" t="s">
        <v>6241</v>
      </c>
      <c r="P711" t="s">
        <v>21</v>
      </c>
      <c r="Q711" t="s">
        <v>653</v>
      </c>
      <c r="R711" t="s">
        <v>21</v>
      </c>
      <c r="W711">
        <v>183</v>
      </c>
      <c r="X711">
        <v>61</v>
      </c>
      <c r="Y711">
        <v>0</v>
      </c>
      <c r="Z711">
        <v>0</v>
      </c>
    </row>
    <row r="712" spans="1:26" ht="15.95">
      <c r="A712" t="s">
        <v>1074</v>
      </c>
      <c r="B712" t="s">
        <v>81</v>
      </c>
      <c r="C712" t="str">
        <f>VLOOKUP(B712, Positions!A$1:B$160, 2, FALSE)</f>
        <v>Defender</v>
      </c>
      <c r="D712" t="s">
        <v>234</v>
      </c>
      <c r="E712" t="s">
        <v>5664</v>
      </c>
      <c r="F712" t="s">
        <v>21</v>
      </c>
      <c r="G712" t="str">
        <f>VLOOKUP(E712, Tiers!M$1:P$134, 3, FALSE)</f>
        <v>ENG3</v>
      </c>
      <c r="H712">
        <f>VLOOKUP(G712, Tiers!B$1:C$134, 2, FALSE)</f>
        <v>4</v>
      </c>
      <c r="I712" s="26" t="s">
        <v>6242</v>
      </c>
      <c r="J712">
        <f t="shared" si="46"/>
        <v>8</v>
      </c>
      <c r="K712">
        <f t="shared" si="47"/>
        <v>4</v>
      </c>
      <c r="L712">
        <f t="shared" si="48"/>
        <v>6152</v>
      </c>
      <c r="M712">
        <f t="shared" si="49"/>
        <v>202</v>
      </c>
      <c r="N712">
        <v>16</v>
      </c>
      <c r="O712" t="s">
        <v>5666</v>
      </c>
      <c r="P712" t="s">
        <v>21</v>
      </c>
      <c r="Q712" t="s">
        <v>22</v>
      </c>
      <c r="R712" t="s">
        <v>21</v>
      </c>
      <c r="W712">
        <v>181</v>
      </c>
      <c r="X712">
        <v>71</v>
      </c>
      <c r="Y712">
        <v>0</v>
      </c>
      <c r="Z712">
        <v>0</v>
      </c>
    </row>
    <row r="713" spans="1:26" ht="15.95">
      <c r="A713" t="s">
        <v>1075</v>
      </c>
      <c r="B713" t="s">
        <v>36</v>
      </c>
      <c r="C713" t="str">
        <f>VLOOKUP(B713, Positions!A$1:B$160, 2, FALSE)</f>
        <v>Midfielder</v>
      </c>
      <c r="D713" t="s">
        <v>517</v>
      </c>
      <c r="E713" t="s">
        <v>5665</v>
      </c>
      <c r="F713" t="s">
        <v>21</v>
      </c>
      <c r="G713" t="str">
        <f>VLOOKUP(E713, Tiers!M$1:P$134, 3, FALSE)</f>
        <v>ENG2</v>
      </c>
      <c r="H713">
        <f>VLOOKUP(G713, Tiers!B$1:C$134, 2, FALSE)</f>
        <v>3</v>
      </c>
      <c r="I713" s="26" t="s">
        <v>6242</v>
      </c>
      <c r="J713">
        <f t="shared" si="46"/>
        <v>8</v>
      </c>
      <c r="K713">
        <f t="shared" si="47"/>
        <v>4</v>
      </c>
      <c r="L713">
        <f t="shared" si="48"/>
        <v>6152</v>
      </c>
      <c r="M713">
        <f t="shared" si="49"/>
        <v>202</v>
      </c>
      <c r="N713">
        <v>16</v>
      </c>
      <c r="O713" t="s">
        <v>5666</v>
      </c>
      <c r="P713" t="s">
        <v>21</v>
      </c>
      <c r="Q713" t="s">
        <v>22</v>
      </c>
      <c r="R713" t="s">
        <v>21</v>
      </c>
      <c r="S713" t="s">
        <v>1076</v>
      </c>
      <c r="W713">
        <v>190</v>
      </c>
      <c r="X713">
        <v>80</v>
      </c>
      <c r="Y713">
        <v>0</v>
      </c>
      <c r="Z713">
        <v>0</v>
      </c>
    </row>
    <row r="714" spans="1:26" ht="15.95">
      <c r="A714" t="s">
        <v>1077</v>
      </c>
      <c r="B714" t="s">
        <v>31</v>
      </c>
      <c r="C714" t="str">
        <f>VLOOKUP(B714, Positions!A$1:B$160, 2, FALSE)</f>
        <v>Defender</v>
      </c>
      <c r="D714" t="s">
        <v>275</v>
      </c>
      <c r="E714" t="s">
        <v>5665</v>
      </c>
      <c r="F714" t="s">
        <v>21</v>
      </c>
      <c r="G714" t="str">
        <f>VLOOKUP(E714, Tiers!M$1:P$134, 3, FALSE)</f>
        <v>ENG2</v>
      </c>
      <c r="H714">
        <f>VLOOKUP(G714, Tiers!B$1:C$134, 2, FALSE)</f>
        <v>3</v>
      </c>
      <c r="I714" s="26" t="s">
        <v>6242</v>
      </c>
      <c r="J714">
        <f t="shared" si="46"/>
        <v>8</v>
      </c>
      <c r="K714">
        <f t="shared" si="47"/>
        <v>4</v>
      </c>
      <c r="L714">
        <f t="shared" si="48"/>
        <v>6152</v>
      </c>
      <c r="M714">
        <f t="shared" si="49"/>
        <v>202</v>
      </c>
      <c r="N714">
        <v>16</v>
      </c>
      <c r="O714" t="s">
        <v>357</v>
      </c>
      <c r="P714" t="s">
        <v>21</v>
      </c>
      <c r="Q714" t="s">
        <v>22</v>
      </c>
      <c r="R714" t="s">
        <v>21</v>
      </c>
      <c r="W714">
        <v>169</v>
      </c>
      <c r="X714">
        <v>61</v>
      </c>
      <c r="Y714">
        <v>0</v>
      </c>
      <c r="Z714">
        <v>0</v>
      </c>
    </row>
    <row r="715" spans="1:26" ht="15.95">
      <c r="A715" t="s">
        <v>1078</v>
      </c>
      <c r="B715" t="s">
        <v>81</v>
      </c>
      <c r="C715" t="str">
        <f>VLOOKUP(B715, Positions!A$1:B$160, 2, FALSE)</f>
        <v>Defender</v>
      </c>
      <c r="D715" t="s">
        <v>490</v>
      </c>
      <c r="E715" t="s">
        <v>62</v>
      </c>
      <c r="F715" t="s">
        <v>21</v>
      </c>
      <c r="G715" t="str">
        <f>VLOOKUP(E715, Tiers!M$1:P$134, 3, FALSE)</f>
        <v>ENG1</v>
      </c>
      <c r="H715">
        <f>VLOOKUP(G715, Tiers!B$1:C$134, 2, FALSE)</f>
        <v>1</v>
      </c>
      <c r="I715" s="26" t="s">
        <v>6243</v>
      </c>
      <c r="J715">
        <f t="shared" si="46"/>
        <v>8</v>
      </c>
      <c r="K715">
        <f t="shared" si="47"/>
        <v>4</v>
      </c>
      <c r="L715">
        <f t="shared" si="48"/>
        <v>6157</v>
      </c>
      <c r="M715">
        <f t="shared" si="49"/>
        <v>202</v>
      </c>
      <c r="N715">
        <v>16</v>
      </c>
      <c r="O715" t="s">
        <v>5666</v>
      </c>
      <c r="P715" t="s">
        <v>21</v>
      </c>
      <c r="Q715" t="s">
        <v>22</v>
      </c>
      <c r="R715" t="s">
        <v>21</v>
      </c>
      <c r="W715">
        <v>186</v>
      </c>
      <c r="X715">
        <v>72</v>
      </c>
      <c r="Y715">
        <v>0</v>
      </c>
      <c r="Z715">
        <v>0</v>
      </c>
    </row>
    <row r="716" spans="1:26" ht="15.95">
      <c r="A716" t="s">
        <v>1079</v>
      </c>
      <c r="B716" t="s">
        <v>16</v>
      </c>
      <c r="C716" t="str">
        <f>VLOOKUP(B716, Positions!A$1:B$160, 2, FALSE)</f>
        <v>Forward</v>
      </c>
      <c r="D716" t="s">
        <v>357</v>
      </c>
      <c r="E716" t="s">
        <v>62</v>
      </c>
      <c r="F716" t="s">
        <v>21</v>
      </c>
      <c r="G716" t="str">
        <f>VLOOKUP(E716, Tiers!M$1:P$134, 3, FALSE)</f>
        <v>ENG1</v>
      </c>
      <c r="H716">
        <f>VLOOKUP(G716, Tiers!B$1:C$134, 2, FALSE)</f>
        <v>1</v>
      </c>
      <c r="I716" s="26" t="s">
        <v>6244</v>
      </c>
      <c r="J716">
        <f t="shared" si="46"/>
        <v>8</v>
      </c>
      <c r="K716">
        <f t="shared" si="47"/>
        <v>4</v>
      </c>
      <c r="L716">
        <f t="shared" si="48"/>
        <v>6158</v>
      </c>
      <c r="M716">
        <f t="shared" si="49"/>
        <v>202</v>
      </c>
      <c r="N716">
        <v>16</v>
      </c>
      <c r="O716" t="s">
        <v>5666</v>
      </c>
      <c r="P716" t="s">
        <v>21</v>
      </c>
      <c r="Q716" t="s">
        <v>22</v>
      </c>
      <c r="R716" t="s">
        <v>21</v>
      </c>
      <c r="S716" t="s">
        <v>1080</v>
      </c>
      <c r="W716">
        <v>187</v>
      </c>
      <c r="X716">
        <v>75</v>
      </c>
      <c r="Y716">
        <v>0</v>
      </c>
      <c r="Z716">
        <v>0</v>
      </c>
    </row>
    <row r="717" spans="1:26" ht="15.95">
      <c r="A717" t="s">
        <v>1081</v>
      </c>
      <c r="B717" t="s">
        <v>16</v>
      </c>
      <c r="C717" t="str">
        <f>VLOOKUP(B717, Positions!A$1:B$160, 2, FALSE)</f>
        <v>Forward</v>
      </c>
      <c r="D717" t="s">
        <v>455</v>
      </c>
      <c r="E717" t="s">
        <v>5664</v>
      </c>
      <c r="F717" t="s">
        <v>21</v>
      </c>
      <c r="G717" t="str">
        <f>VLOOKUP(E717, Tiers!M$1:P$134, 3, FALSE)</f>
        <v>ENG3</v>
      </c>
      <c r="H717">
        <f>VLOOKUP(G717, Tiers!B$1:C$134, 2, FALSE)</f>
        <v>4</v>
      </c>
      <c r="I717" s="26" t="s">
        <v>6245</v>
      </c>
      <c r="J717">
        <f t="shared" si="46"/>
        <v>8</v>
      </c>
      <c r="K717">
        <f t="shared" si="47"/>
        <v>4</v>
      </c>
      <c r="L717">
        <f t="shared" si="48"/>
        <v>6161</v>
      </c>
      <c r="M717">
        <f t="shared" si="49"/>
        <v>202</v>
      </c>
      <c r="N717">
        <v>16</v>
      </c>
      <c r="O717" t="s">
        <v>5666</v>
      </c>
      <c r="P717" t="s">
        <v>21</v>
      </c>
      <c r="Q717" t="s">
        <v>22</v>
      </c>
      <c r="R717" t="s">
        <v>21</v>
      </c>
      <c r="W717">
        <v>174</v>
      </c>
      <c r="X717">
        <v>66</v>
      </c>
      <c r="Y717">
        <v>0</v>
      </c>
      <c r="Z717">
        <v>0</v>
      </c>
    </row>
    <row r="718" spans="1:26" ht="15.95">
      <c r="A718" t="s">
        <v>1082</v>
      </c>
      <c r="B718" t="s">
        <v>102</v>
      </c>
      <c r="C718" t="str">
        <f>VLOOKUP(B718, Positions!A$1:B$160, 2, FALSE)</f>
        <v>Defender</v>
      </c>
      <c r="D718" t="s">
        <v>32</v>
      </c>
      <c r="E718" t="s">
        <v>5663</v>
      </c>
      <c r="F718" t="s">
        <v>21</v>
      </c>
      <c r="G718" t="str">
        <f>VLOOKUP(E718, Tiers!M$1:P$134, 3, FALSE)</f>
        <v>ENG4</v>
      </c>
      <c r="H718">
        <f>VLOOKUP(G718, Tiers!B$1:C$134, 2, FALSE)</f>
        <v>5</v>
      </c>
      <c r="I718" s="26" t="s">
        <v>6246</v>
      </c>
      <c r="J718">
        <f t="shared" si="46"/>
        <v>8</v>
      </c>
      <c r="K718">
        <f t="shared" si="47"/>
        <v>4</v>
      </c>
      <c r="L718">
        <f t="shared" si="48"/>
        <v>6163</v>
      </c>
      <c r="M718">
        <f t="shared" si="49"/>
        <v>202</v>
      </c>
      <c r="N718">
        <v>16</v>
      </c>
      <c r="O718" t="s">
        <v>93</v>
      </c>
      <c r="P718" t="s">
        <v>21</v>
      </c>
      <c r="Q718" t="s">
        <v>22</v>
      </c>
      <c r="R718" t="s">
        <v>21</v>
      </c>
      <c r="W718">
        <v>183</v>
      </c>
      <c r="X718">
        <v>67</v>
      </c>
      <c r="Y718">
        <v>0</v>
      </c>
      <c r="Z718">
        <v>0</v>
      </c>
    </row>
    <row r="719" spans="1:26" ht="15.95">
      <c r="A719" t="s">
        <v>1083</v>
      </c>
      <c r="B719" t="s">
        <v>278</v>
      </c>
      <c r="C719" t="str">
        <f>VLOOKUP(B719, Positions!A$1:B$160, 2, FALSE)</f>
        <v>Midfielder</v>
      </c>
      <c r="D719" t="s">
        <v>90</v>
      </c>
      <c r="E719" t="s">
        <v>5665</v>
      </c>
      <c r="F719" t="s">
        <v>21</v>
      </c>
      <c r="G719" t="str">
        <f>VLOOKUP(E719, Tiers!M$1:P$134, 3, FALSE)</f>
        <v>ENG2</v>
      </c>
      <c r="H719">
        <f>VLOOKUP(G719, Tiers!B$1:C$134, 2, FALSE)</f>
        <v>3</v>
      </c>
      <c r="I719" s="26" t="s">
        <v>6246</v>
      </c>
      <c r="J719">
        <f t="shared" si="46"/>
        <v>8</v>
      </c>
      <c r="K719">
        <f t="shared" si="47"/>
        <v>4</v>
      </c>
      <c r="L719">
        <f t="shared" si="48"/>
        <v>6163</v>
      </c>
      <c r="M719">
        <f t="shared" si="49"/>
        <v>202</v>
      </c>
      <c r="N719">
        <v>16</v>
      </c>
      <c r="O719" t="s">
        <v>40</v>
      </c>
      <c r="P719" t="s">
        <v>21</v>
      </c>
      <c r="Q719" t="s">
        <v>22</v>
      </c>
      <c r="R719" t="s">
        <v>21</v>
      </c>
      <c r="W719">
        <v>183</v>
      </c>
      <c r="X719">
        <v>68</v>
      </c>
      <c r="Y719">
        <v>0</v>
      </c>
      <c r="Z719">
        <v>0</v>
      </c>
    </row>
    <row r="720" spans="1:26" ht="15.95">
      <c r="A720" t="s">
        <v>1084</v>
      </c>
      <c r="B720" t="s">
        <v>42</v>
      </c>
      <c r="C720" t="str">
        <f>VLOOKUP(B720, Positions!A$1:B$160, 2, FALSE)</f>
        <v>Midfielder</v>
      </c>
      <c r="D720" t="s">
        <v>149</v>
      </c>
      <c r="E720" t="s">
        <v>5663</v>
      </c>
      <c r="F720" t="s">
        <v>21</v>
      </c>
      <c r="G720" t="str">
        <f>VLOOKUP(E720, Tiers!M$1:P$134, 3, FALSE)</f>
        <v>ENG4</v>
      </c>
      <c r="H720">
        <f>VLOOKUP(G720, Tiers!B$1:C$134, 2, FALSE)</f>
        <v>5</v>
      </c>
      <c r="I720" s="26" t="s">
        <v>6247</v>
      </c>
      <c r="J720">
        <f t="shared" si="46"/>
        <v>8</v>
      </c>
      <c r="K720">
        <f t="shared" si="47"/>
        <v>4</v>
      </c>
      <c r="L720">
        <f t="shared" si="48"/>
        <v>6165</v>
      </c>
      <c r="M720">
        <f t="shared" si="49"/>
        <v>202</v>
      </c>
      <c r="N720">
        <v>16</v>
      </c>
      <c r="O720" t="s">
        <v>149</v>
      </c>
      <c r="P720" t="s">
        <v>21</v>
      </c>
      <c r="Q720" t="s">
        <v>22</v>
      </c>
      <c r="R720" t="s">
        <v>21</v>
      </c>
      <c r="W720">
        <v>187</v>
      </c>
      <c r="X720">
        <v>73</v>
      </c>
      <c r="Y720">
        <v>0</v>
      </c>
      <c r="Z720">
        <v>0</v>
      </c>
    </row>
    <row r="721" spans="1:26" ht="15.95">
      <c r="A721" t="s">
        <v>1085</v>
      </c>
      <c r="B721" t="s">
        <v>946</v>
      </c>
      <c r="C721" t="str">
        <f>VLOOKUP(B721, Positions!A$1:B$160, 2, FALSE)</f>
        <v>Defender</v>
      </c>
      <c r="D721" t="s">
        <v>17</v>
      </c>
      <c r="E721" t="s">
        <v>5663</v>
      </c>
      <c r="F721" t="s">
        <v>21</v>
      </c>
      <c r="G721" t="str">
        <f>VLOOKUP(E721, Tiers!M$1:P$134, 3, FALSE)</f>
        <v>ENG4</v>
      </c>
      <c r="H721">
        <f>VLOOKUP(G721, Tiers!B$1:C$134, 2, FALSE)</f>
        <v>5</v>
      </c>
      <c r="I721" s="26" t="s">
        <v>6247</v>
      </c>
      <c r="J721">
        <f t="shared" si="46"/>
        <v>8</v>
      </c>
      <c r="K721">
        <f t="shared" si="47"/>
        <v>4</v>
      </c>
      <c r="L721">
        <f t="shared" si="48"/>
        <v>6165</v>
      </c>
      <c r="M721">
        <f t="shared" si="49"/>
        <v>202</v>
      </c>
      <c r="N721">
        <v>16</v>
      </c>
      <c r="O721" t="s">
        <v>5666</v>
      </c>
      <c r="P721" t="s">
        <v>21</v>
      </c>
      <c r="Q721" t="s">
        <v>22</v>
      </c>
      <c r="R721" t="s">
        <v>21</v>
      </c>
      <c r="W721">
        <v>180</v>
      </c>
      <c r="X721">
        <v>70</v>
      </c>
      <c r="Y721">
        <v>0</v>
      </c>
      <c r="Z721">
        <v>0</v>
      </c>
    </row>
    <row r="722" spans="1:26" ht="15.95">
      <c r="A722" t="s">
        <v>1086</v>
      </c>
      <c r="B722" t="s">
        <v>166</v>
      </c>
      <c r="C722" t="str">
        <f>VLOOKUP(B722, Positions!A$1:B$160, 2, FALSE)</f>
        <v>Goalkeeper</v>
      </c>
      <c r="D722" t="s">
        <v>530</v>
      </c>
      <c r="E722" t="s">
        <v>62</v>
      </c>
      <c r="F722" t="s">
        <v>21</v>
      </c>
      <c r="G722" t="str">
        <f>VLOOKUP(E722, Tiers!M$1:P$134, 3, FALSE)</f>
        <v>ENG1</v>
      </c>
      <c r="H722">
        <f>VLOOKUP(G722, Tiers!B$1:C$134, 2, FALSE)</f>
        <v>1</v>
      </c>
      <c r="I722" s="26" t="s">
        <v>6247</v>
      </c>
      <c r="J722">
        <f t="shared" si="46"/>
        <v>8</v>
      </c>
      <c r="K722">
        <f t="shared" si="47"/>
        <v>4</v>
      </c>
      <c r="L722">
        <f t="shared" si="48"/>
        <v>6165</v>
      </c>
      <c r="M722">
        <f t="shared" si="49"/>
        <v>202</v>
      </c>
      <c r="N722">
        <v>16</v>
      </c>
      <c r="O722" t="s">
        <v>1087</v>
      </c>
      <c r="P722" t="s">
        <v>21</v>
      </c>
      <c r="Q722" t="s">
        <v>22</v>
      </c>
      <c r="R722" t="s">
        <v>21</v>
      </c>
      <c r="W722">
        <v>181</v>
      </c>
      <c r="X722">
        <v>85</v>
      </c>
      <c r="Y722">
        <v>0</v>
      </c>
      <c r="Z722">
        <v>0</v>
      </c>
    </row>
    <row r="723" spans="1:26" ht="15.95">
      <c r="A723" t="s">
        <v>1088</v>
      </c>
      <c r="B723" t="s">
        <v>81</v>
      </c>
      <c r="C723" t="str">
        <f>VLOOKUP(B723, Positions!A$1:B$160, 2, FALSE)</f>
        <v>Defender</v>
      </c>
      <c r="D723" t="s">
        <v>157</v>
      </c>
      <c r="E723" t="s">
        <v>5665</v>
      </c>
      <c r="F723" t="s">
        <v>21</v>
      </c>
      <c r="G723" t="str">
        <f>VLOOKUP(E723, Tiers!M$1:P$134, 3, FALSE)</f>
        <v>ENG2</v>
      </c>
      <c r="H723">
        <f>VLOOKUP(G723, Tiers!B$1:C$134, 2, FALSE)</f>
        <v>3</v>
      </c>
      <c r="I723" s="26" t="s">
        <v>6247</v>
      </c>
      <c r="J723">
        <f t="shared" si="46"/>
        <v>8</v>
      </c>
      <c r="K723">
        <f t="shared" si="47"/>
        <v>4</v>
      </c>
      <c r="L723">
        <f t="shared" si="48"/>
        <v>6165</v>
      </c>
      <c r="M723">
        <f t="shared" si="49"/>
        <v>202</v>
      </c>
      <c r="N723">
        <v>16</v>
      </c>
      <c r="O723" t="s">
        <v>157</v>
      </c>
      <c r="P723" t="s">
        <v>21</v>
      </c>
      <c r="Q723" t="s">
        <v>22</v>
      </c>
      <c r="R723" t="s">
        <v>21</v>
      </c>
      <c r="S723" t="s">
        <v>491</v>
      </c>
      <c r="W723">
        <v>181</v>
      </c>
      <c r="X723">
        <v>71</v>
      </c>
      <c r="Y723">
        <v>0</v>
      </c>
      <c r="Z723">
        <v>0</v>
      </c>
    </row>
    <row r="724" spans="1:26" ht="15.95">
      <c r="A724" t="s">
        <v>1089</v>
      </c>
      <c r="B724" t="s">
        <v>81</v>
      </c>
      <c r="C724" t="str">
        <f>VLOOKUP(B724, Positions!A$1:B$160, 2, FALSE)</f>
        <v>Defender</v>
      </c>
      <c r="D724" t="s">
        <v>43</v>
      </c>
      <c r="E724" t="s">
        <v>5664</v>
      </c>
      <c r="F724" t="s">
        <v>21</v>
      </c>
      <c r="G724" t="str">
        <f>VLOOKUP(E724, Tiers!M$1:P$134, 3, FALSE)</f>
        <v>ENG3</v>
      </c>
      <c r="H724">
        <f>VLOOKUP(G724, Tiers!B$1:C$134, 2, FALSE)</f>
        <v>4</v>
      </c>
      <c r="I724" s="26" t="s">
        <v>6248</v>
      </c>
      <c r="J724">
        <f t="shared" si="46"/>
        <v>8</v>
      </c>
      <c r="K724">
        <f t="shared" si="47"/>
        <v>4</v>
      </c>
      <c r="L724">
        <f t="shared" si="48"/>
        <v>6166</v>
      </c>
      <c r="M724">
        <f t="shared" si="49"/>
        <v>202</v>
      </c>
      <c r="N724">
        <v>16</v>
      </c>
      <c r="O724" t="s">
        <v>5666</v>
      </c>
      <c r="P724" t="s">
        <v>21</v>
      </c>
      <c r="Q724" t="s">
        <v>22</v>
      </c>
      <c r="R724" t="s">
        <v>21</v>
      </c>
      <c r="W724">
        <v>196</v>
      </c>
      <c r="X724">
        <v>88</v>
      </c>
      <c r="Y724">
        <v>0</v>
      </c>
      <c r="Z724">
        <v>10</v>
      </c>
    </row>
    <row r="725" spans="1:26" ht="15.95">
      <c r="A725" t="s">
        <v>1091</v>
      </c>
      <c r="B725" t="s">
        <v>789</v>
      </c>
      <c r="C725" t="str">
        <f>VLOOKUP(B725, Positions!A$1:B$160, 2, FALSE)</f>
        <v>Forward</v>
      </c>
      <c r="D725" t="s">
        <v>177</v>
      </c>
      <c r="E725" t="s">
        <v>5663</v>
      </c>
      <c r="F725" t="s">
        <v>21</v>
      </c>
      <c r="G725" t="str">
        <f>VLOOKUP(E725, Tiers!M$1:P$134, 3, FALSE)</f>
        <v>ENG4</v>
      </c>
      <c r="H725">
        <f>VLOOKUP(G725, Tiers!B$1:C$134, 2, FALSE)</f>
        <v>5</v>
      </c>
      <c r="I725" s="26" t="s">
        <v>6248</v>
      </c>
      <c r="J725">
        <f t="shared" si="46"/>
        <v>8</v>
      </c>
      <c r="K725">
        <f t="shared" si="47"/>
        <v>4</v>
      </c>
      <c r="L725">
        <f t="shared" si="48"/>
        <v>6166</v>
      </c>
      <c r="M725">
        <f t="shared" si="49"/>
        <v>202</v>
      </c>
      <c r="N725">
        <v>16</v>
      </c>
      <c r="O725" t="s">
        <v>177</v>
      </c>
      <c r="P725" t="s">
        <v>21</v>
      </c>
      <c r="Q725" t="s">
        <v>22</v>
      </c>
      <c r="R725" t="s">
        <v>21</v>
      </c>
      <c r="W725">
        <v>172</v>
      </c>
      <c r="X725">
        <v>60</v>
      </c>
      <c r="Y725">
        <v>0</v>
      </c>
      <c r="Z725">
        <v>0</v>
      </c>
    </row>
    <row r="726" spans="1:26" ht="15.95">
      <c r="A726" t="s">
        <v>1092</v>
      </c>
      <c r="B726" t="s">
        <v>81</v>
      </c>
      <c r="C726" t="str">
        <f>VLOOKUP(B726, Positions!A$1:B$160, 2, FALSE)</f>
        <v>Defender</v>
      </c>
      <c r="D726" t="s">
        <v>657</v>
      </c>
      <c r="E726" t="s">
        <v>62</v>
      </c>
      <c r="F726" t="s">
        <v>21</v>
      </c>
      <c r="G726" t="str">
        <f>VLOOKUP(E726, Tiers!M$1:P$134, 3, FALSE)</f>
        <v>ENG1</v>
      </c>
      <c r="H726">
        <f>VLOOKUP(G726, Tiers!B$1:C$134, 2, FALSE)</f>
        <v>1</v>
      </c>
      <c r="I726" s="26" t="s">
        <v>6249</v>
      </c>
      <c r="J726">
        <f t="shared" si="46"/>
        <v>8</v>
      </c>
      <c r="K726">
        <f t="shared" si="47"/>
        <v>4</v>
      </c>
      <c r="L726">
        <f t="shared" si="48"/>
        <v>6167</v>
      </c>
      <c r="M726">
        <f t="shared" si="49"/>
        <v>202</v>
      </c>
      <c r="N726">
        <v>16</v>
      </c>
      <c r="O726" t="s">
        <v>5666</v>
      </c>
      <c r="P726" t="s">
        <v>21</v>
      </c>
      <c r="Q726" t="s">
        <v>22</v>
      </c>
      <c r="R726" t="s">
        <v>21</v>
      </c>
      <c r="S726" t="s">
        <v>239</v>
      </c>
      <c r="W726">
        <v>174</v>
      </c>
      <c r="X726">
        <v>64</v>
      </c>
      <c r="Y726">
        <v>0</v>
      </c>
      <c r="Z726">
        <v>0</v>
      </c>
    </row>
    <row r="727" spans="1:26" ht="15.95">
      <c r="A727" t="s">
        <v>1093</v>
      </c>
      <c r="B727" t="s">
        <v>904</v>
      </c>
      <c r="C727" t="str">
        <f>VLOOKUP(B727, Positions!A$1:B$160, 2, FALSE)</f>
        <v>Midfielder</v>
      </c>
      <c r="D727" t="s">
        <v>397</v>
      </c>
      <c r="E727" t="s">
        <v>5665</v>
      </c>
      <c r="F727" t="s">
        <v>21</v>
      </c>
      <c r="G727" t="str">
        <f>VLOOKUP(E727, Tiers!M$1:P$134, 3, FALSE)</f>
        <v>ENG2</v>
      </c>
      <c r="H727">
        <f>VLOOKUP(G727, Tiers!B$1:C$134, 2, FALSE)</f>
        <v>3</v>
      </c>
      <c r="I727" s="26" t="s">
        <v>6249</v>
      </c>
      <c r="J727">
        <f t="shared" si="46"/>
        <v>8</v>
      </c>
      <c r="K727">
        <f t="shared" si="47"/>
        <v>4</v>
      </c>
      <c r="L727">
        <f t="shared" si="48"/>
        <v>6167</v>
      </c>
      <c r="M727">
        <f t="shared" si="49"/>
        <v>202</v>
      </c>
      <c r="N727">
        <v>16</v>
      </c>
      <c r="O727" t="s">
        <v>397</v>
      </c>
      <c r="P727" t="s">
        <v>21</v>
      </c>
      <c r="Q727" t="s">
        <v>22</v>
      </c>
      <c r="R727" t="s">
        <v>21</v>
      </c>
      <c r="W727">
        <v>161</v>
      </c>
      <c r="X727">
        <v>55</v>
      </c>
      <c r="Y727">
        <v>0</v>
      </c>
      <c r="Z727">
        <v>0</v>
      </c>
    </row>
    <row r="728" spans="1:26" ht="15.95">
      <c r="A728" t="s">
        <v>1094</v>
      </c>
      <c r="B728" t="s">
        <v>131</v>
      </c>
      <c r="C728" t="str">
        <f>VLOOKUP(B728, Positions!A$1:B$160, 2, FALSE)</f>
        <v>Forward</v>
      </c>
      <c r="D728" t="s">
        <v>357</v>
      </c>
      <c r="E728" t="s">
        <v>62</v>
      </c>
      <c r="F728" t="s">
        <v>21</v>
      </c>
      <c r="G728" t="str">
        <f>VLOOKUP(E728, Tiers!M$1:P$134, 3, FALSE)</f>
        <v>ENG1</v>
      </c>
      <c r="H728">
        <f>VLOOKUP(G728, Tiers!B$1:C$134, 2, FALSE)</f>
        <v>1</v>
      </c>
      <c r="I728" s="26" t="s">
        <v>6250</v>
      </c>
      <c r="J728">
        <f t="shared" si="46"/>
        <v>8</v>
      </c>
      <c r="K728">
        <f t="shared" si="47"/>
        <v>4</v>
      </c>
      <c r="L728">
        <f t="shared" si="48"/>
        <v>6169</v>
      </c>
      <c r="M728">
        <f t="shared" si="49"/>
        <v>202</v>
      </c>
      <c r="N728">
        <v>16</v>
      </c>
      <c r="O728" t="s">
        <v>5666</v>
      </c>
      <c r="P728" t="s">
        <v>21</v>
      </c>
      <c r="Q728" t="s">
        <v>22</v>
      </c>
      <c r="R728" t="s">
        <v>21</v>
      </c>
      <c r="W728">
        <v>182</v>
      </c>
      <c r="X728">
        <v>70</v>
      </c>
      <c r="Y728">
        <v>0</v>
      </c>
      <c r="Z728">
        <v>0</v>
      </c>
    </row>
    <row r="729" spans="1:26" ht="15.95">
      <c r="A729" t="s">
        <v>1095</v>
      </c>
      <c r="B729" t="s">
        <v>42</v>
      </c>
      <c r="C729" t="str">
        <f>VLOOKUP(B729, Positions!A$1:B$160, 2, FALSE)</f>
        <v>Midfielder</v>
      </c>
      <c r="D729" t="s">
        <v>204</v>
      </c>
      <c r="E729" t="s">
        <v>5665</v>
      </c>
      <c r="F729" t="s">
        <v>21</v>
      </c>
      <c r="G729" t="str">
        <f>VLOOKUP(E729, Tiers!M$1:P$134, 3, FALSE)</f>
        <v>ENG2</v>
      </c>
      <c r="H729">
        <f>VLOOKUP(G729, Tiers!B$1:C$134, 2, FALSE)</f>
        <v>3</v>
      </c>
      <c r="I729" s="26" t="s">
        <v>6250</v>
      </c>
      <c r="J729">
        <f t="shared" si="46"/>
        <v>8</v>
      </c>
      <c r="K729">
        <f t="shared" si="47"/>
        <v>4</v>
      </c>
      <c r="L729">
        <f t="shared" si="48"/>
        <v>6169</v>
      </c>
      <c r="M729">
        <f t="shared" si="49"/>
        <v>202</v>
      </c>
      <c r="N729">
        <v>16</v>
      </c>
      <c r="O729" t="s">
        <v>57</v>
      </c>
      <c r="P729" t="s">
        <v>21</v>
      </c>
      <c r="Q729" t="s">
        <v>22</v>
      </c>
      <c r="R729" t="s">
        <v>21</v>
      </c>
      <c r="W729">
        <v>184</v>
      </c>
      <c r="X729">
        <v>70</v>
      </c>
      <c r="Y729">
        <v>0</v>
      </c>
      <c r="Z729">
        <v>0</v>
      </c>
    </row>
    <row r="730" spans="1:26" ht="15.95">
      <c r="A730" t="s">
        <v>1096</v>
      </c>
      <c r="B730" t="s">
        <v>111</v>
      </c>
      <c r="C730" t="str">
        <f>VLOOKUP(B730, Positions!A$1:B$160, 2, FALSE)</f>
        <v>Forward</v>
      </c>
      <c r="D730" t="s">
        <v>252</v>
      </c>
      <c r="E730" t="s">
        <v>5665</v>
      </c>
      <c r="F730" t="s">
        <v>21</v>
      </c>
      <c r="G730" t="str">
        <f>VLOOKUP(E730, Tiers!M$1:P$134, 3, FALSE)</f>
        <v>ENG2</v>
      </c>
      <c r="H730">
        <f>VLOOKUP(G730, Tiers!B$1:C$134, 2, FALSE)</f>
        <v>3</v>
      </c>
      <c r="I730" s="26" t="s">
        <v>6251</v>
      </c>
      <c r="J730">
        <f t="shared" si="46"/>
        <v>8</v>
      </c>
      <c r="K730">
        <f t="shared" si="47"/>
        <v>4</v>
      </c>
      <c r="L730">
        <f t="shared" si="48"/>
        <v>6170</v>
      </c>
      <c r="M730">
        <f t="shared" si="49"/>
        <v>202</v>
      </c>
      <c r="N730">
        <v>16</v>
      </c>
      <c r="O730" t="s">
        <v>1097</v>
      </c>
      <c r="P730" t="s">
        <v>21</v>
      </c>
      <c r="Q730" t="s">
        <v>22</v>
      </c>
      <c r="R730" t="s">
        <v>21</v>
      </c>
      <c r="W730">
        <v>173</v>
      </c>
      <c r="X730">
        <v>62</v>
      </c>
      <c r="Y730">
        <v>0</v>
      </c>
      <c r="Z730">
        <v>0</v>
      </c>
    </row>
    <row r="731" spans="1:26" ht="15.95">
      <c r="A731" t="s">
        <v>1098</v>
      </c>
      <c r="B731" t="s">
        <v>360</v>
      </c>
      <c r="C731" t="str">
        <f>VLOOKUP(B731, Positions!A$1:B$160, 2, FALSE)</f>
        <v>Defender</v>
      </c>
      <c r="D731" t="s">
        <v>376</v>
      </c>
      <c r="E731" t="s">
        <v>5664</v>
      </c>
      <c r="F731" t="s">
        <v>21</v>
      </c>
      <c r="G731" t="str">
        <f>VLOOKUP(E731, Tiers!M$1:P$134, 3, FALSE)</f>
        <v>ENG3</v>
      </c>
      <c r="H731">
        <f>VLOOKUP(G731, Tiers!B$1:C$134, 2, FALSE)</f>
        <v>4</v>
      </c>
      <c r="I731" s="26" t="s">
        <v>6252</v>
      </c>
      <c r="J731">
        <f t="shared" si="46"/>
        <v>8</v>
      </c>
      <c r="K731">
        <f t="shared" si="47"/>
        <v>4</v>
      </c>
      <c r="L731">
        <f t="shared" si="48"/>
        <v>6172</v>
      </c>
      <c r="M731">
        <f t="shared" si="49"/>
        <v>202</v>
      </c>
      <c r="N731">
        <v>16</v>
      </c>
      <c r="O731" t="s">
        <v>376</v>
      </c>
      <c r="P731" t="s">
        <v>21</v>
      </c>
      <c r="Q731" t="s">
        <v>22</v>
      </c>
      <c r="R731" t="s">
        <v>21</v>
      </c>
      <c r="W731">
        <v>182</v>
      </c>
      <c r="X731">
        <v>72</v>
      </c>
      <c r="Y731">
        <v>0</v>
      </c>
      <c r="Z731">
        <v>0</v>
      </c>
    </row>
    <row r="732" spans="1:26" ht="15.95">
      <c r="A732" t="s">
        <v>1099</v>
      </c>
      <c r="B732" t="s">
        <v>42</v>
      </c>
      <c r="C732" t="str">
        <f>VLOOKUP(B732, Positions!A$1:B$160, 2, FALSE)</f>
        <v>Midfielder</v>
      </c>
      <c r="D732" t="s">
        <v>157</v>
      </c>
      <c r="E732" t="s">
        <v>5665</v>
      </c>
      <c r="F732" t="s">
        <v>21</v>
      </c>
      <c r="G732" t="str">
        <f>VLOOKUP(E732, Tiers!M$1:P$134, 3, FALSE)</f>
        <v>ENG2</v>
      </c>
      <c r="H732">
        <f>VLOOKUP(G732, Tiers!B$1:C$134, 2, FALSE)</f>
        <v>3</v>
      </c>
      <c r="I732" s="26" t="s">
        <v>6252</v>
      </c>
      <c r="J732">
        <f t="shared" si="46"/>
        <v>8</v>
      </c>
      <c r="K732">
        <f t="shared" si="47"/>
        <v>4</v>
      </c>
      <c r="L732">
        <f t="shared" si="48"/>
        <v>6172</v>
      </c>
      <c r="M732">
        <f t="shared" si="49"/>
        <v>202</v>
      </c>
      <c r="N732">
        <v>16</v>
      </c>
      <c r="O732" t="s">
        <v>5666</v>
      </c>
      <c r="P732" t="s">
        <v>21</v>
      </c>
      <c r="Q732" t="s">
        <v>22</v>
      </c>
      <c r="R732" t="s">
        <v>21</v>
      </c>
      <c r="W732">
        <v>184</v>
      </c>
      <c r="X732">
        <v>73</v>
      </c>
      <c r="Y732">
        <v>0</v>
      </c>
      <c r="Z732">
        <v>0</v>
      </c>
    </row>
    <row r="733" spans="1:26" ht="15.95">
      <c r="A733" t="s">
        <v>1100</v>
      </c>
      <c r="B733" t="s">
        <v>31</v>
      </c>
      <c r="C733" t="str">
        <f>VLOOKUP(B733, Positions!A$1:B$160, 2, FALSE)</f>
        <v>Defender</v>
      </c>
      <c r="D733" t="s">
        <v>17</v>
      </c>
      <c r="E733" t="s">
        <v>5663</v>
      </c>
      <c r="F733" t="s">
        <v>21</v>
      </c>
      <c r="G733" t="str">
        <f>VLOOKUP(E733, Tiers!M$1:P$134, 3, FALSE)</f>
        <v>ENG4</v>
      </c>
      <c r="H733">
        <f>VLOOKUP(G733, Tiers!B$1:C$134, 2, FALSE)</f>
        <v>5</v>
      </c>
      <c r="I733" s="26" t="s">
        <v>6252</v>
      </c>
      <c r="J733">
        <f t="shared" si="46"/>
        <v>8</v>
      </c>
      <c r="K733">
        <f t="shared" si="47"/>
        <v>4</v>
      </c>
      <c r="L733">
        <f t="shared" si="48"/>
        <v>6172</v>
      </c>
      <c r="M733">
        <f t="shared" si="49"/>
        <v>202</v>
      </c>
      <c r="N733">
        <v>16</v>
      </c>
      <c r="O733" t="s">
        <v>5666</v>
      </c>
      <c r="P733" t="s">
        <v>21</v>
      </c>
      <c r="Q733" t="s">
        <v>22</v>
      </c>
      <c r="R733" t="s">
        <v>21</v>
      </c>
      <c r="W733">
        <v>182</v>
      </c>
      <c r="X733">
        <v>74</v>
      </c>
      <c r="Y733">
        <v>0</v>
      </c>
      <c r="Z733">
        <v>0</v>
      </c>
    </row>
    <row r="734" spans="1:26" ht="15.95">
      <c r="A734" t="s">
        <v>1101</v>
      </c>
      <c r="B734" t="s">
        <v>360</v>
      </c>
      <c r="C734" t="str">
        <f>VLOOKUP(B734, Positions!A$1:B$160, 2, FALSE)</f>
        <v>Defender</v>
      </c>
      <c r="D734" t="s">
        <v>455</v>
      </c>
      <c r="E734" t="s">
        <v>5664</v>
      </c>
      <c r="F734" t="s">
        <v>21</v>
      </c>
      <c r="G734" t="str">
        <f>VLOOKUP(E734, Tiers!M$1:P$134, 3, FALSE)</f>
        <v>ENG3</v>
      </c>
      <c r="H734">
        <f>VLOOKUP(G734, Tiers!B$1:C$134, 2, FALSE)</f>
        <v>4</v>
      </c>
      <c r="I734" s="26" t="s">
        <v>6252</v>
      </c>
      <c r="J734">
        <f t="shared" si="46"/>
        <v>8</v>
      </c>
      <c r="K734">
        <f t="shared" si="47"/>
        <v>4</v>
      </c>
      <c r="L734">
        <f t="shared" si="48"/>
        <v>6172</v>
      </c>
      <c r="M734">
        <f t="shared" si="49"/>
        <v>202</v>
      </c>
      <c r="N734">
        <v>16</v>
      </c>
      <c r="O734" t="s">
        <v>5666</v>
      </c>
      <c r="P734" t="s">
        <v>21</v>
      </c>
      <c r="Q734" t="s">
        <v>22</v>
      </c>
      <c r="R734" t="s">
        <v>21</v>
      </c>
      <c r="W734">
        <v>186</v>
      </c>
      <c r="X734">
        <v>76</v>
      </c>
      <c r="Y734">
        <v>0</v>
      </c>
      <c r="Z734">
        <v>0</v>
      </c>
    </row>
    <row r="735" spans="1:26" ht="15.95">
      <c r="A735" t="s">
        <v>1102</v>
      </c>
      <c r="B735" t="s">
        <v>42</v>
      </c>
      <c r="C735" t="str">
        <f>VLOOKUP(B735, Positions!A$1:B$160, 2, FALSE)</f>
        <v>Midfielder</v>
      </c>
      <c r="D735" t="s">
        <v>395</v>
      </c>
      <c r="E735" t="s">
        <v>5665</v>
      </c>
      <c r="F735" t="s">
        <v>21</v>
      </c>
      <c r="G735" t="str">
        <f>VLOOKUP(E735, Tiers!M$1:P$134, 3, FALSE)</f>
        <v>ENG2</v>
      </c>
      <c r="H735">
        <f>VLOOKUP(G735, Tiers!B$1:C$134, 2, FALSE)</f>
        <v>3</v>
      </c>
      <c r="I735" s="26" t="s">
        <v>6253</v>
      </c>
      <c r="J735">
        <f t="shared" si="46"/>
        <v>8</v>
      </c>
      <c r="K735">
        <f t="shared" si="47"/>
        <v>4</v>
      </c>
      <c r="L735">
        <f t="shared" si="48"/>
        <v>6174</v>
      </c>
      <c r="M735">
        <f t="shared" si="49"/>
        <v>202</v>
      </c>
      <c r="N735">
        <v>16</v>
      </c>
      <c r="O735" t="s">
        <v>170</v>
      </c>
      <c r="P735" t="s">
        <v>21</v>
      </c>
      <c r="Q735" t="s">
        <v>171</v>
      </c>
      <c r="R735" t="s">
        <v>21</v>
      </c>
      <c r="S735" t="s">
        <v>172</v>
      </c>
      <c r="W735">
        <v>177</v>
      </c>
      <c r="X735">
        <v>62</v>
      </c>
      <c r="Y735">
        <v>0</v>
      </c>
      <c r="Z735">
        <v>0</v>
      </c>
    </row>
    <row r="736" spans="1:26" ht="15.95">
      <c r="A736" t="s">
        <v>1103</v>
      </c>
      <c r="B736" t="s">
        <v>31</v>
      </c>
      <c r="C736" t="str">
        <f>VLOOKUP(B736, Positions!A$1:B$160, 2, FALSE)</f>
        <v>Defender</v>
      </c>
      <c r="D736" t="s">
        <v>282</v>
      </c>
      <c r="E736" t="s">
        <v>62</v>
      </c>
      <c r="F736" t="s">
        <v>21</v>
      </c>
      <c r="G736" t="str">
        <f>VLOOKUP(E736, Tiers!M$1:P$134, 3, FALSE)</f>
        <v>ENG1</v>
      </c>
      <c r="H736">
        <f>VLOOKUP(G736, Tiers!B$1:C$134, 2, FALSE)</f>
        <v>1</v>
      </c>
      <c r="I736" s="26" t="s">
        <v>6254</v>
      </c>
      <c r="J736">
        <f t="shared" si="46"/>
        <v>7</v>
      </c>
      <c r="K736">
        <f t="shared" si="47"/>
        <v>4</v>
      </c>
      <c r="L736">
        <f t="shared" si="48"/>
        <v>6179</v>
      </c>
      <c r="M736">
        <f t="shared" si="49"/>
        <v>203</v>
      </c>
      <c r="N736">
        <v>16</v>
      </c>
      <c r="O736" t="s">
        <v>74</v>
      </c>
      <c r="P736" t="s">
        <v>21</v>
      </c>
      <c r="Q736" t="s">
        <v>22</v>
      </c>
      <c r="R736" t="s">
        <v>21</v>
      </c>
      <c r="W736">
        <v>172</v>
      </c>
      <c r="X736">
        <v>65</v>
      </c>
      <c r="Y736">
        <v>0</v>
      </c>
      <c r="Z736">
        <v>0</v>
      </c>
    </row>
    <row r="737" spans="1:26" ht="15.95">
      <c r="A737" t="s">
        <v>1104</v>
      </c>
      <c r="B737" t="s">
        <v>102</v>
      </c>
      <c r="C737" t="str">
        <f>VLOOKUP(B737, Positions!A$1:B$160, 2, FALSE)</f>
        <v>Defender</v>
      </c>
      <c r="D737" t="s">
        <v>378</v>
      </c>
      <c r="E737" t="s">
        <v>5663</v>
      </c>
      <c r="F737" t="s">
        <v>21</v>
      </c>
      <c r="G737" t="str">
        <f>VLOOKUP(E737, Tiers!M$1:P$134, 3, FALSE)</f>
        <v>ENG4</v>
      </c>
      <c r="H737">
        <f>VLOOKUP(G737, Tiers!B$1:C$134, 2, FALSE)</f>
        <v>5</v>
      </c>
      <c r="I737" s="26" t="s">
        <v>6255</v>
      </c>
      <c r="J737">
        <f t="shared" si="46"/>
        <v>7</v>
      </c>
      <c r="K737">
        <f t="shared" si="47"/>
        <v>4</v>
      </c>
      <c r="L737">
        <f t="shared" si="48"/>
        <v>6180</v>
      </c>
      <c r="M737">
        <f t="shared" si="49"/>
        <v>203</v>
      </c>
      <c r="N737">
        <v>16</v>
      </c>
      <c r="O737" t="s">
        <v>5666</v>
      </c>
      <c r="P737" t="s">
        <v>21</v>
      </c>
      <c r="Q737" t="s">
        <v>22</v>
      </c>
      <c r="R737" t="s">
        <v>21</v>
      </c>
      <c r="W737">
        <v>178</v>
      </c>
      <c r="X737">
        <v>69</v>
      </c>
      <c r="Y737">
        <v>0</v>
      </c>
      <c r="Z737">
        <v>0</v>
      </c>
    </row>
    <row r="738" spans="1:26" ht="15.95">
      <c r="A738" t="s">
        <v>1105</v>
      </c>
      <c r="B738" t="s">
        <v>166</v>
      </c>
      <c r="C738" t="str">
        <f>VLOOKUP(B738, Positions!A$1:B$160, 2, FALSE)</f>
        <v>Goalkeeper</v>
      </c>
      <c r="D738" t="s">
        <v>397</v>
      </c>
      <c r="E738" t="s">
        <v>5665</v>
      </c>
      <c r="F738" t="s">
        <v>21</v>
      </c>
      <c r="G738" t="str">
        <f>VLOOKUP(E738, Tiers!M$1:P$134, 3, FALSE)</f>
        <v>ENG2</v>
      </c>
      <c r="H738">
        <f>VLOOKUP(G738, Tiers!B$1:C$134, 2, FALSE)</f>
        <v>3</v>
      </c>
      <c r="I738" s="26" t="s">
        <v>6256</v>
      </c>
      <c r="J738">
        <f t="shared" si="46"/>
        <v>7</v>
      </c>
      <c r="K738">
        <f t="shared" si="47"/>
        <v>4</v>
      </c>
      <c r="L738">
        <f t="shared" si="48"/>
        <v>6181</v>
      </c>
      <c r="M738">
        <f t="shared" si="49"/>
        <v>203</v>
      </c>
      <c r="N738">
        <v>16</v>
      </c>
      <c r="O738" t="s">
        <v>1106</v>
      </c>
      <c r="P738" t="s">
        <v>21</v>
      </c>
      <c r="Q738" t="s">
        <v>22</v>
      </c>
      <c r="R738" t="s">
        <v>21</v>
      </c>
      <c r="W738">
        <v>184</v>
      </c>
      <c r="X738">
        <v>72</v>
      </c>
      <c r="Y738">
        <v>0</v>
      </c>
      <c r="Z738">
        <v>0</v>
      </c>
    </row>
    <row r="739" spans="1:26" ht="15.95">
      <c r="A739" t="s">
        <v>1107</v>
      </c>
      <c r="B739" t="s">
        <v>16</v>
      </c>
      <c r="C739" t="str">
        <f>VLOOKUP(B739, Positions!A$1:B$160, 2, FALSE)</f>
        <v>Forward</v>
      </c>
      <c r="D739" t="s">
        <v>836</v>
      </c>
      <c r="E739" t="s">
        <v>62</v>
      </c>
      <c r="F739" t="s">
        <v>21</v>
      </c>
      <c r="G739" t="str">
        <f>VLOOKUP(E739, Tiers!M$1:P$134, 3, FALSE)</f>
        <v>ENG1</v>
      </c>
      <c r="H739">
        <f>VLOOKUP(G739, Tiers!B$1:C$134, 2, FALSE)</f>
        <v>1</v>
      </c>
      <c r="I739" s="26" t="s">
        <v>6257</v>
      </c>
      <c r="J739">
        <f t="shared" si="46"/>
        <v>7</v>
      </c>
      <c r="K739">
        <f t="shared" si="47"/>
        <v>4</v>
      </c>
      <c r="L739">
        <f t="shared" si="48"/>
        <v>6182</v>
      </c>
      <c r="M739">
        <f t="shared" si="49"/>
        <v>203</v>
      </c>
      <c r="N739">
        <v>16</v>
      </c>
      <c r="O739" t="s">
        <v>157</v>
      </c>
      <c r="P739" t="s">
        <v>21</v>
      </c>
      <c r="Q739" t="s">
        <v>22</v>
      </c>
      <c r="R739" t="s">
        <v>21</v>
      </c>
      <c r="W739">
        <v>191</v>
      </c>
      <c r="X739">
        <v>75</v>
      </c>
      <c r="Y739">
        <v>0</v>
      </c>
      <c r="Z739">
        <v>0</v>
      </c>
    </row>
    <row r="740" spans="1:26" ht="15.95">
      <c r="A740" t="s">
        <v>1108</v>
      </c>
      <c r="B740" t="s">
        <v>47</v>
      </c>
      <c r="C740" t="str">
        <f>VLOOKUP(B740, Positions!A$1:B$160, 2, FALSE)</f>
        <v>Forward</v>
      </c>
      <c r="D740" t="s">
        <v>116</v>
      </c>
      <c r="E740" t="s">
        <v>62</v>
      </c>
      <c r="F740" t="s">
        <v>21</v>
      </c>
      <c r="G740" t="str">
        <f>VLOOKUP(E740, Tiers!M$1:P$134, 3, FALSE)</f>
        <v>ENG1</v>
      </c>
      <c r="H740">
        <f>VLOOKUP(G740, Tiers!B$1:C$134, 2, FALSE)</f>
        <v>1</v>
      </c>
      <c r="I740" s="26" t="s">
        <v>6258</v>
      </c>
      <c r="J740">
        <f t="shared" si="46"/>
        <v>7</v>
      </c>
      <c r="K740">
        <f t="shared" si="47"/>
        <v>4</v>
      </c>
      <c r="L740">
        <f t="shared" si="48"/>
        <v>6184</v>
      </c>
      <c r="M740">
        <f t="shared" si="49"/>
        <v>203</v>
      </c>
      <c r="N740">
        <v>16</v>
      </c>
      <c r="O740" t="s">
        <v>284</v>
      </c>
      <c r="P740" t="s">
        <v>21</v>
      </c>
      <c r="Q740" t="s">
        <v>22</v>
      </c>
      <c r="R740" t="s">
        <v>21</v>
      </c>
      <c r="W740">
        <v>183</v>
      </c>
      <c r="X740">
        <v>67</v>
      </c>
      <c r="Y740">
        <v>0</v>
      </c>
      <c r="Z740">
        <v>0</v>
      </c>
    </row>
    <row r="741" spans="1:26" ht="15.95">
      <c r="A741" t="s">
        <v>1109</v>
      </c>
      <c r="B741" t="s">
        <v>166</v>
      </c>
      <c r="C741" t="str">
        <f>VLOOKUP(B741, Positions!A$1:B$160, 2, FALSE)</f>
        <v>Goalkeeper</v>
      </c>
      <c r="D741" t="s">
        <v>204</v>
      </c>
      <c r="E741" t="s">
        <v>5665</v>
      </c>
      <c r="F741" t="s">
        <v>21</v>
      </c>
      <c r="G741" t="str">
        <f>VLOOKUP(E741, Tiers!M$1:P$134, 3, FALSE)</f>
        <v>ENG2</v>
      </c>
      <c r="H741">
        <f>VLOOKUP(G741, Tiers!B$1:C$134, 2, FALSE)</f>
        <v>3</v>
      </c>
      <c r="I741" s="26" t="s">
        <v>6259</v>
      </c>
      <c r="J741">
        <f t="shared" si="46"/>
        <v>7</v>
      </c>
      <c r="K741">
        <f t="shared" si="47"/>
        <v>4</v>
      </c>
      <c r="L741">
        <f t="shared" si="48"/>
        <v>6185</v>
      </c>
      <c r="M741">
        <f t="shared" si="49"/>
        <v>203</v>
      </c>
      <c r="N741">
        <v>16</v>
      </c>
      <c r="O741" t="s">
        <v>204</v>
      </c>
      <c r="P741" t="s">
        <v>21</v>
      </c>
      <c r="Q741" t="s">
        <v>22</v>
      </c>
      <c r="R741" t="s">
        <v>21</v>
      </c>
      <c r="S741" t="s">
        <v>1110</v>
      </c>
      <c r="W741">
        <v>186</v>
      </c>
      <c r="X741">
        <v>77</v>
      </c>
      <c r="Y741">
        <v>0</v>
      </c>
      <c r="Z741">
        <v>0</v>
      </c>
    </row>
    <row r="742" spans="1:26" ht="15.95">
      <c r="A742" t="s">
        <v>1111</v>
      </c>
      <c r="B742" t="s">
        <v>166</v>
      </c>
      <c r="C742" t="str">
        <f>VLOOKUP(B742, Positions!A$1:B$160, 2, FALSE)</f>
        <v>Goalkeeper</v>
      </c>
      <c r="D742" t="s">
        <v>190</v>
      </c>
      <c r="E742" t="s">
        <v>5663</v>
      </c>
      <c r="F742" t="s">
        <v>21</v>
      </c>
      <c r="G742" t="str">
        <f>VLOOKUP(E742, Tiers!M$1:P$134, 3, FALSE)</f>
        <v>ENG4</v>
      </c>
      <c r="H742">
        <f>VLOOKUP(G742, Tiers!B$1:C$134, 2, FALSE)</f>
        <v>5</v>
      </c>
      <c r="I742" s="26" t="s">
        <v>6259</v>
      </c>
      <c r="J742">
        <f t="shared" si="46"/>
        <v>7</v>
      </c>
      <c r="K742">
        <f t="shared" si="47"/>
        <v>4</v>
      </c>
      <c r="L742">
        <f t="shared" si="48"/>
        <v>6185</v>
      </c>
      <c r="M742">
        <f t="shared" si="49"/>
        <v>203</v>
      </c>
      <c r="N742">
        <v>16</v>
      </c>
      <c r="O742" t="s">
        <v>74</v>
      </c>
      <c r="P742" t="s">
        <v>21</v>
      </c>
      <c r="Q742" t="s">
        <v>22</v>
      </c>
      <c r="R742" t="s">
        <v>21</v>
      </c>
      <c r="W742">
        <v>189</v>
      </c>
      <c r="X742">
        <v>77</v>
      </c>
      <c r="Y742">
        <v>0</v>
      </c>
      <c r="Z742">
        <v>0</v>
      </c>
    </row>
    <row r="743" spans="1:26" ht="15.95">
      <c r="A743" t="s">
        <v>1112</v>
      </c>
      <c r="B743" t="s">
        <v>16</v>
      </c>
      <c r="C743" t="str">
        <f>VLOOKUP(B743, Positions!A$1:B$160, 2, FALSE)</f>
        <v>Forward</v>
      </c>
      <c r="D743" t="s">
        <v>234</v>
      </c>
      <c r="E743" t="s">
        <v>5664</v>
      </c>
      <c r="F743" t="s">
        <v>21</v>
      </c>
      <c r="G743" t="str">
        <f>VLOOKUP(E743, Tiers!M$1:P$134, 3, FALSE)</f>
        <v>ENG3</v>
      </c>
      <c r="H743">
        <f>VLOOKUP(G743, Tiers!B$1:C$134, 2, FALSE)</f>
        <v>4</v>
      </c>
      <c r="I743" s="26" t="s">
        <v>6259</v>
      </c>
      <c r="J743">
        <f t="shared" si="46"/>
        <v>7</v>
      </c>
      <c r="K743">
        <f t="shared" si="47"/>
        <v>4</v>
      </c>
      <c r="L743">
        <f t="shared" si="48"/>
        <v>6185</v>
      </c>
      <c r="M743">
        <f t="shared" si="49"/>
        <v>203</v>
      </c>
      <c r="N743">
        <v>16</v>
      </c>
      <c r="O743" t="s">
        <v>5666</v>
      </c>
      <c r="P743" t="s">
        <v>21</v>
      </c>
      <c r="Q743" t="s">
        <v>22</v>
      </c>
      <c r="R743" t="s">
        <v>21</v>
      </c>
      <c r="W743">
        <v>180</v>
      </c>
      <c r="X743">
        <v>69</v>
      </c>
      <c r="Y743">
        <v>0</v>
      </c>
      <c r="Z743">
        <v>0</v>
      </c>
    </row>
    <row r="744" spans="1:26" ht="15.95">
      <c r="A744" t="s">
        <v>1113</v>
      </c>
      <c r="B744" t="s">
        <v>16</v>
      </c>
      <c r="C744" t="str">
        <f>VLOOKUP(B744, Positions!A$1:B$160, 2, FALSE)</f>
        <v>Forward</v>
      </c>
      <c r="D744" t="s">
        <v>98</v>
      </c>
      <c r="E744" t="s">
        <v>5665</v>
      </c>
      <c r="F744" t="s">
        <v>21</v>
      </c>
      <c r="G744" t="str">
        <f>VLOOKUP(E744, Tiers!M$1:P$134, 3, FALSE)</f>
        <v>ENG2</v>
      </c>
      <c r="H744">
        <f>VLOOKUP(G744, Tiers!B$1:C$134, 2, FALSE)</f>
        <v>3</v>
      </c>
      <c r="I744" s="26" t="s">
        <v>6260</v>
      </c>
      <c r="J744">
        <f t="shared" si="46"/>
        <v>7</v>
      </c>
      <c r="K744">
        <f t="shared" si="47"/>
        <v>4</v>
      </c>
      <c r="L744">
        <f t="shared" si="48"/>
        <v>6186</v>
      </c>
      <c r="M744">
        <f t="shared" si="49"/>
        <v>203</v>
      </c>
      <c r="N744">
        <v>16</v>
      </c>
      <c r="O744" t="s">
        <v>5666</v>
      </c>
      <c r="P744" t="s">
        <v>21</v>
      </c>
      <c r="Q744" t="s">
        <v>22</v>
      </c>
      <c r="R744" t="s">
        <v>21</v>
      </c>
      <c r="W744">
        <v>175</v>
      </c>
      <c r="X744">
        <v>66</v>
      </c>
      <c r="Y744">
        <v>0</v>
      </c>
      <c r="Z744">
        <v>0</v>
      </c>
    </row>
    <row r="745" spans="1:26" ht="15.95">
      <c r="A745" t="s">
        <v>1114</v>
      </c>
      <c r="B745" t="s">
        <v>249</v>
      </c>
      <c r="C745" t="str">
        <f>VLOOKUP(B745, Positions!A$1:B$160, 2, FALSE)</f>
        <v>Midfielder</v>
      </c>
      <c r="D745" t="s">
        <v>449</v>
      </c>
      <c r="E745" t="s">
        <v>5664</v>
      </c>
      <c r="F745" t="s">
        <v>21</v>
      </c>
      <c r="G745" t="str">
        <f>VLOOKUP(E745, Tiers!M$1:P$134, 3, FALSE)</f>
        <v>ENG3</v>
      </c>
      <c r="H745">
        <f>VLOOKUP(G745, Tiers!B$1:C$134, 2, FALSE)</f>
        <v>4</v>
      </c>
      <c r="I745" s="26" t="s">
        <v>6260</v>
      </c>
      <c r="J745">
        <f t="shared" si="46"/>
        <v>7</v>
      </c>
      <c r="K745">
        <f t="shared" si="47"/>
        <v>4</v>
      </c>
      <c r="L745">
        <f t="shared" si="48"/>
        <v>6186</v>
      </c>
      <c r="M745">
        <f t="shared" si="49"/>
        <v>203</v>
      </c>
      <c r="N745">
        <v>16</v>
      </c>
      <c r="O745" t="s">
        <v>5666</v>
      </c>
      <c r="P745" t="s">
        <v>21</v>
      </c>
      <c r="Q745" t="s">
        <v>22</v>
      </c>
      <c r="R745" t="s">
        <v>21</v>
      </c>
      <c r="W745">
        <v>176</v>
      </c>
      <c r="X745">
        <v>64</v>
      </c>
      <c r="Y745">
        <v>0</v>
      </c>
      <c r="Z745">
        <v>0</v>
      </c>
    </row>
    <row r="746" spans="1:26" ht="15.95">
      <c r="A746" t="s">
        <v>1115</v>
      </c>
      <c r="B746" t="s">
        <v>81</v>
      </c>
      <c r="C746" t="str">
        <f>VLOOKUP(B746, Positions!A$1:B$160, 2, FALSE)</f>
        <v>Defender</v>
      </c>
      <c r="D746" t="s">
        <v>449</v>
      </c>
      <c r="E746" t="s">
        <v>5664</v>
      </c>
      <c r="F746" t="s">
        <v>21</v>
      </c>
      <c r="G746" t="str">
        <f>VLOOKUP(E746, Tiers!M$1:P$134, 3, FALSE)</f>
        <v>ENG3</v>
      </c>
      <c r="H746">
        <f>VLOOKUP(G746, Tiers!B$1:C$134, 2, FALSE)</f>
        <v>4</v>
      </c>
      <c r="I746" s="26" t="s">
        <v>6261</v>
      </c>
      <c r="J746">
        <f t="shared" si="46"/>
        <v>7</v>
      </c>
      <c r="K746">
        <f t="shared" si="47"/>
        <v>4</v>
      </c>
      <c r="L746">
        <f t="shared" si="48"/>
        <v>6187</v>
      </c>
      <c r="M746">
        <f t="shared" si="49"/>
        <v>203</v>
      </c>
      <c r="N746">
        <v>16</v>
      </c>
      <c r="O746" t="s">
        <v>74</v>
      </c>
      <c r="P746" t="s">
        <v>21</v>
      </c>
      <c r="Q746" t="s">
        <v>22</v>
      </c>
      <c r="R746" t="s">
        <v>21</v>
      </c>
      <c r="W746">
        <v>194</v>
      </c>
      <c r="X746">
        <v>78</v>
      </c>
      <c r="Y746">
        <v>0</v>
      </c>
      <c r="Z746">
        <v>0</v>
      </c>
    </row>
    <row r="747" spans="1:26" ht="15.95">
      <c r="A747" t="s">
        <v>1116</v>
      </c>
      <c r="B747" t="s">
        <v>278</v>
      </c>
      <c r="C747" t="str">
        <f>VLOOKUP(B747, Positions!A$1:B$160, 2, FALSE)</f>
        <v>Midfielder</v>
      </c>
      <c r="D747" t="s">
        <v>154</v>
      </c>
      <c r="E747" t="s">
        <v>5665</v>
      </c>
      <c r="F747" t="s">
        <v>21</v>
      </c>
      <c r="G747" t="str">
        <f>VLOOKUP(E747, Tiers!M$1:P$134, 3, FALSE)</f>
        <v>ENG2</v>
      </c>
      <c r="H747">
        <f>VLOOKUP(G747, Tiers!B$1:C$134, 2, FALSE)</f>
        <v>3</v>
      </c>
      <c r="I747" s="26" t="s">
        <v>6262</v>
      </c>
      <c r="J747">
        <f t="shared" si="46"/>
        <v>7</v>
      </c>
      <c r="K747">
        <f t="shared" si="47"/>
        <v>4</v>
      </c>
      <c r="L747">
        <f t="shared" si="48"/>
        <v>6196</v>
      </c>
      <c r="M747">
        <f t="shared" si="49"/>
        <v>203</v>
      </c>
      <c r="N747">
        <v>16</v>
      </c>
      <c r="O747" t="s">
        <v>1117</v>
      </c>
      <c r="P747" t="s">
        <v>21</v>
      </c>
      <c r="Q747" t="s">
        <v>22</v>
      </c>
      <c r="R747" t="s">
        <v>21</v>
      </c>
      <c r="W747">
        <v>180</v>
      </c>
      <c r="X747">
        <v>70</v>
      </c>
      <c r="Y747">
        <v>0</v>
      </c>
      <c r="Z747">
        <v>3</v>
      </c>
    </row>
    <row r="748" spans="1:26" ht="15.95">
      <c r="A748" t="s">
        <v>1118</v>
      </c>
      <c r="B748" t="s">
        <v>81</v>
      </c>
      <c r="C748" t="str">
        <f>VLOOKUP(B748, Positions!A$1:B$160, 2, FALSE)</f>
        <v>Defender</v>
      </c>
      <c r="D748" t="s">
        <v>225</v>
      </c>
      <c r="E748" t="s">
        <v>62</v>
      </c>
      <c r="F748" t="s">
        <v>21</v>
      </c>
      <c r="G748" t="str">
        <f>VLOOKUP(E748, Tiers!M$1:P$134, 3, FALSE)</f>
        <v>ENG1</v>
      </c>
      <c r="H748">
        <f>VLOOKUP(G748, Tiers!B$1:C$134, 2, FALSE)</f>
        <v>1</v>
      </c>
      <c r="I748" s="26" t="s">
        <v>6263</v>
      </c>
      <c r="J748">
        <f t="shared" si="46"/>
        <v>7</v>
      </c>
      <c r="K748">
        <f t="shared" si="47"/>
        <v>4</v>
      </c>
      <c r="L748">
        <f t="shared" si="48"/>
        <v>6197</v>
      </c>
      <c r="M748">
        <f t="shared" si="49"/>
        <v>203</v>
      </c>
      <c r="N748">
        <v>16</v>
      </c>
      <c r="O748" t="s">
        <v>5666</v>
      </c>
      <c r="P748" t="s">
        <v>21</v>
      </c>
      <c r="Q748" t="s">
        <v>22</v>
      </c>
      <c r="R748" t="s">
        <v>21</v>
      </c>
      <c r="W748">
        <v>183</v>
      </c>
      <c r="X748">
        <v>77</v>
      </c>
      <c r="Y748">
        <v>0</v>
      </c>
      <c r="Z748">
        <v>0</v>
      </c>
    </row>
    <row r="749" spans="1:26" ht="15.95">
      <c r="A749" t="s">
        <v>1119</v>
      </c>
      <c r="B749" t="s">
        <v>31</v>
      </c>
      <c r="C749" t="str">
        <f>VLOOKUP(B749, Positions!A$1:B$160, 2, FALSE)</f>
        <v>Defender</v>
      </c>
      <c r="D749" t="s">
        <v>282</v>
      </c>
      <c r="E749" t="s">
        <v>62</v>
      </c>
      <c r="F749" t="s">
        <v>21</v>
      </c>
      <c r="G749" t="str">
        <f>VLOOKUP(E749, Tiers!M$1:P$134, 3, FALSE)</f>
        <v>ENG1</v>
      </c>
      <c r="H749">
        <f>VLOOKUP(G749, Tiers!B$1:C$134, 2, FALSE)</f>
        <v>1</v>
      </c>
      <c r="I749" s="26" t="s">
        <v>6263</v>
      </c>
      <c r="J749">
        <f t="shared" si="46"/>
        <v>7</v>
      </c>
      <c r="K749">
        <f t="shared" si="47"/>
        <v>4</v>
      </c>
      <c r="L749">
        <f t="shared" si="48"/>
        <v>6197</v>
      </c>
      <c r="M749">
        <f t="shared" si="49"/>
        <v>203</v>
      </c>
      <c r="N749">
        <v>16</v>
      </c>
      <c r="O749" t="s">
        <v>5666</v>
      </c>
      <c r="P749" t="s">
        <v>21</v>
      </c>
      <c r="Q749" t="s">
        <v>22</v>
      </c>
      <c r="R749" t="s">
        <v>21</v>
      </c>
      <c r="W749">
        <v>180</v>
      </c>
      <c r="X749">
        <v>72</v>
      </c>
      <c r="Y749">
        <v>0</v>
      </c>
      <c r="Z749">
        <v>0</v>
      </c>
    </row>
    <row r="750" spans="1:26" ht="15.95">
      <c r="A750" t="s">
        <v>1120</v>
      </c>
      <c r="B750" t="s">
        <v>166</v>
      </c>
      <c r="C750" t="str">
        <f>VLOOKUP(B750, Positions!A$1:B$160, 2, FALSE)</f>
        <v>Goalkeeper</v>
      </c>
      <c r="D750" t="s">
        <v>537</v>
      </c>
      <c r="E750" t="s">
        <v>62</v>
      </c>
      <c r="F750" t="s">
        <v>21</v>
      </c>
      <c r="G750" t="str">
        <f>VLOOKUP(E750, Tiers!M$1:P$134, 3, FALSE)</f>
        <v>ENG1</v>
      </c>
      <c r="H750">
        <f>VLOOKUP(G750, Tiers!B$1:C$134, 2, FALSE)</f>
        <v>1</v>
      </c>
      <c r="I750" s="26" t="s">
        <v>6264</v>
      </c>
      <c r="J750">
        <f t="shared" si="46"/>
        <v>7</v>
      </c>
      <c r="K750">
        <f t="shared" si="47"/>
        <v>4</v>
      </c>
      <c r="L750">
        <f t="shared" si="48"/>
        <v>6199</v>
      </c>
      <c r="M750">
        <f t="shared" si="49"/>
        <v>203</v>
      </c>
      <c r="N750">
        <v>16</v>
      </c>
      <c r="O750" t="s">
        <v>1121</v>
      </c>
      <c r="P750" t="s">
        <v>21</v>
      </c>
      <c r="Q750" t="s">
        <v>22</v>
      </c>
      <c r="R750" t="s">
        <v>21</v>
      </c>
      <c r="W750">
        <v>186</v>
      </c>
      <c r="X750">
        <v>74</v>
      </c>
      <c r="Y750">
        <v>0</v>
      </c>
      <c r="Z750">
        <v>0</v>
      </c>
    </row>
    <row r="751" spans="1:26" ht="15.95">
      <c r="A751" t="s">
        <v>1122</v>
      </c>
      <c r="B751" t="s">
        <v>278</v>
      </c>
      <c r="C751" t="str">
        <f>VLOOKUP(B751, Positions!A$1:B$160, 2, FALSE)</f>
        <v>Midfielder</v>
      </c>
      <c r="D751" t="s">
        <v>116</v>
      </c>
      <c r="E751" t="s">
        <v>62</v>
      </c>
      <c r="F751" t="s">
        <v>21</v>
      </c>
      <c r="G751" t="str">
        <f>VLOOKUP(E751, Tiers!M$1:P$134, 3, FALSE)</f>
        <v>ENG1</v>
      </c>
      <c r="H751">
        <f>VLOOKUP(G751, Tiers!B$1:C$134, 2, FALSE)</f>
        <v>1</v>
      </c>
      <c r="I751" s="26" t="s">
        <v>6265</v>
      </c>
      <c r="J751">
        <f t="shared" si="46"/>
        <v>7</v>
      </c>
      <c r="K751">
        <f t="shared" si="47"/>
        <v>4</v>
      </c>
      <c r="L751">
        <f t="shared" si="48"/>
        <v>6201</v>
      </c>
      <c r="M751">
        <f t="shared" si="49"/>
        <v>203</v>
      </c>
      <c r="N751">
        <v>16</v>
      </c>
      <c r="O751" t="s">
        <v>285</v>
      </c>
      <c r="P751" t="s">
        <v>21</v>
      </c>
      <c r="Q751" t="s">
        <v>22</v>
      </c>
      <c r="R751" t="s">
        <v>21</v>
      </c>
      <c r="S751" t="s">
        <v>870</v>
      </c>
      <c r="W751">
        <v>183</v>
      </c>
      <c r="X751">
        <v>75</v>
      </c>
      <c r="Y751">
        <v>0</v>
      </c>
      <c r="Z751">
        <v>0</v>
      </c>
    </row>
    <row r="752" spans="1:26" ht="15.95">
      <c r="A752" t="s">
        <v>1123</v>
      </c>
      <c r="B752" t="s">
        <v>789</v>
      </c>
      <c r="C752" t="str">
        <f>VLOOKUP(B752, Positions!A$1:B$160, 2, FALSE)</f>
        <v>Forward</v>
      </c>
      <c r="D752" t="s">
        <v>378</v>
      </c>
      <c r="E752" t="s">
        <v>5663</v>
      </c>
      <c r="F752" t="s">
        <v>21</v>
      </c>
      <c r="G752" t="str">
        <f>VLOOKUP(E752, Tiers!M$1:P$134, 3, FALSE)</f>
        <v>ENG4</v>
      </c>
      <c r="H752">
        <f>VLOOKUP(G752, Tiers!B$1:C$134, 2, FALSE)</f>
        <v>5</v>
      </c>
      <c r="I752" s="26" t="s">
        <v>6265</v>
      </c>
      <c r="J752">
        <f t="shared" si="46"/>
        <v>7</v>
      </c>
      <c r="K752">
        <f t="shared" si="47"/>
        <v>4</v>
      </c>
      <c r="L752">
        <f t="shared" si="48"/>
        <v>6201</v>
      </c>
      <c r="M752">
        <f t="shared" si="49"/>
        <v>203</v>
      </c>
      <c r="N752">
        <v>16</v>
      </c>
      <c r="O752" t="s">
        <v>5666</v>
      </c>
      <c r="P752" t="s">
        <v>21</v>
      </c>
      <c r="Q752" t="s">
        <v>22</v>
      </c>
      <c r="R752" t="s">
        <v>21</v>
      </c>
      <c r="W752">
        <v>168</v>
      </c>
      <c r="X752">
        <v>65</v>
      </c>
      <c r="Y752">
        <v>0</v>
      </c>
      <c r="Z752">
        <v>0</v>
      </c>
    </row>
    <row r="753" spans="1:26" ht="15.95">
      <c r="A753" t="s">
        <v>1124</v>
      </c>
      <c r="B753" t="s">
        <v>81</v>
      </c>
      <c r="C753" t="str">
        <f>VLOOKUP(B753, Positions!A$1:B$160, 2, FALSE)</f>
        <v>Defender</v>
      </c>
      <c r="D753" t="s">
        <v>132</v>
      </c>
      <c r="E753" t="s">
        <v>5664</v>
      </c>
      <c r="F753" t="s">
        <v>21</v>
      </c>
      <c r="G753" t="str">
        <f>VLOOKUP(E753, Tiers!M$1:P$134, 3, FALSE)</f>
        <v>ENG3</v>
      </c>
      <c r="H753">
        <f>VLOOKUP(G753, Tiers!B$1:C$134, 2, FALSE)</f>
        <v>4</v>
      </c>
      <c r="I753" s="26" t="s">
        <v>6266</v>
      </c>
      <c r="J753">
        <f t="shared" si="46"/>
        <v>7</v>
      </c>
      <c r="K753">
        <f t="shared" si="47"/>
        <v>4</v>
      </c>
      <c r="L753">
        <f t="shared" si="48"/>
        <v>6202</v>
      </c>
      <c r="M753">
        <f t="shared" si="49"/>
        <v>203</v>
      </c>
      <c r="N753">
        <v>16</v>
      </c>
      <c r="O753" t="s">
        <v>5666</v>
      </c>
      <c r="P753" t="s">
        <v>21</v>
      </c>
      <c r="Q753" t="s">
        <v>22</v>
      </c>
      <c r="R753" t="s">
        <v>21</v>
      </c>
      <c r="W753">
        <v>191</v>
      </c>
      <c r="X753">
        <v>78</v>
      </c>
      <c r="Y753">
        <v>0</v>
      </c>
      <c r="Z753">
        <v>0</v>
      </c>
    </row>
    <row r="754" spans="1:26" ht="15.95">
      <c r="A754" t="s">
        <v>1125</v>
      </c>
      <c r="B754" t="s">
        <v>42</v>
      </c>
      <c r="C754" t="str">
        <f>VLOOKUP(B754, Positions!A$1:B$160, 2, FALSE)</f>
        <v>Midfielder</v>
      </c>
      <c r="D754" t="s">
        <v>98</v>
      </c>
      <c r="E754" t="s">
        <v>5665</v>
      </c>
      <c r="F754" t="s">
        <v>21</v>
      </c>
      <c r="G754" t="str">
        <f>VLOOKUP(E754, Tiers!M$1:P$134, 3, FALSE)</f>
        <v>ENG2</v>
      </c>
      <c r="H754">
        <f>VLOOKUP(G754, Tiers!B$1:C$134, 2, FALSE)</f>
        <v>3</v>
      </c>
      <c r="I754" s="26" t="s">
        <v>6267</v>
      </c>
      <c r="J754">
        <f t="shared" si="46"/>
        <v>7</v>
      </c>
      <c r="K754">
        <f t="shared" si="47"/>
        <v>4</v>
      </c>
      <c r="L754">
        <f t="shared" si="48"/>
        <v>6203</v>
      </c>
      <c r="M754">
        <f t="shared" si="49"/>
        <v>203</v>
      </c>
      <c r="N754">
        <v>16</v>
      </c>
      <c r="O754" t="s">
        <v>1126</v>
      </c>
      <c r="P754" t="s">
        <v>21</v>
      </c>
      <c r="Q754" t="s">
        <v>22</v>
      </c>
      <c r="R754" t="s">
        <v>21</v>
      </c>
      <c r="W754">
        <v>174</v>
      </c>
      <c r="X754">
        <v>66</v>
      </c>
      <c r="Y754">
        <v>0</v>
      </c>
      <c r="Z754">
        <v>0</v>
      </c>
    </row>
    <row r="755" spans="1:26" ht="15.95">
      <c r="A755" t="s">
        <v>1127</v>
      </c>
      <c r="B755" t="s">
        <v>166</v>
      </c>
      <c r="C755" t="str">
        <f>VLOOKUP(B755, Positions!A$1:B$160, 2, FALSE)</f>
        <v>Goalkeeper</v>
      </c>
      <c r="D755" t="s">
        <v>86</v>
      </c>
      <c r="E755" t="s">
        <v>5664</v>
      </c>
      <c r="F755" t="s">
        <v>21</v>
      </c>
      <c r="G755" t="str">
        <f>VLOOKUP(E755, Tiers!M$1:P$134, 3, FALSE)</f>
        <v>ENG3</v>
      </c>
      <c r="H755">
        <f>VLOOKUP(G755, Tiers!B$1:C$134, 2, FALSE)</f>
        <v>4</v>
      </c>
      <c r="I755" s="26" t="s">
        <v>6268</v>
      </c>
      <c r="J755">
        <f t="shared" si="46"/>
        <v>7</v>
      </c>
      <c r="K755">
        <f t="shared" si="47"/>
        <v>4</v>
      </c>
      <c r="L755">
        <f t="shared" si="48"/>
        <v>6204</v>
      </c>
      <c r="M755">
        <f t="shared" si="49"/>
        <v>203</v>
      </c>
      <c r="N755">
        <v>16</v>
      </c>
      <c r="O755" t="s">
        <v>5666</v>
      </c>
      <c r="P755" t="s">
        <v>21</v>
      </c>
      <c r="Q755" t="s">
        <v>22</v>
      </c>
      <c r="R755" t="s">
        <v>21</v>
      </c>
      <c r="W755">
        <v>187</v>
      </c>
      <c r="X755">
        <v>74</v>
      </c>
      <c r="Y755">
        <v>0</v>
      </c>
      <c r="Z755">
        <v>0</v>
      </c>
    </row>
    <row r="756" spans="1:26" ht="15.95">
      <c r="A756" t="s">
        <v>1128</v>
      </c>
      <c r="B756" t="s">
        <v>166</v>
      </c>
      <c r="C756" t="str">
        <f>VLOOKUP(B756, Positions!A$1:B$160, 2, FALSE)</f>
        <v>Goalkeeper</v>
      </c>
      <c r="D756" t="s">
        <v>284</v>
      </c>
      <c r="E756" t="s">
        <v>5665</v>
      </c>
      <c r="F756" t="s">
        <v>21</v>
      </c>
      <c r="G756" t="str">
        <f>VLOOKUP(E756, Tiers!M$1:P$134, 3, FALSE)</f>
        <v>ENG2</v>
      </c>
      <c r="H756">
        <f>VLOOKUP(G756, Tiers!B$1:C$134, 2, FALSE)</f>
        <v>3</v>
      </c>
      <c r="I756" s="26" t="s">
        <v>6269</v>
      </c>
      <c r="J756">
        <f t="shared" si="46"/>
        <v>7</v>
      </c>
      <c r="K756">
        <f t="shared" si="47"/>
        <v>4</v>
      </c>
      <c r="L756">
        <f t="shared" si="48"/>
        <v>6205</v>
      </c>
      <c r="M756">
        <f t="shared" si="49"/>
        <v>203</v>
      </c>
      <c r="N756">
        <v>16</v>
      </c>
      <c r="O756" t="s">
        <v>284</v>
      </c>
      <c r="P756" t="s">
        <v>21</v>
      </c>
      <c r="Q756" t="s">
        <v>22</v>
      </c>
      <c r="R756" t="s">
        <v>21</v>
      </c>
      <c r="W756">
        <v>179</v>
      </c>
      <c r="X756">
        <v>72</v>
      </c>
      <c r="Y756">
        <v>0</v>
      </c>
      <c r="Z756">
        <v>0</v>
      </c>
    </row>
    <row r="757" spans="1:26" ht="15.95">
      <c r="A757" t="s">
        <v>1129</v>
      </c>
      <c r="B757" t="s">
        <v>281</v>
      </c>
      <c r="C757" t="str">
        <f>VLOOKUP(B757, Positions!A$1:B$160, 2, FALSE)</f>
        <v>Forward</v>
      </c>
      <c r="D757" t="s">
        <v>236</v>
      </c>
      <c r="E757" t="s">
        <v>5665</v>
      </c>
      <c r="F757" t="s">
        <v>21</v>
      </c>
      <c r="G757" t="str">
        <f>VLOOKUP(E757, Tiers!M$1:P$134, 3, FALSE)</f>
        <v>ENG2</v>
      </c>
      <c r="H757">
        <f>VLOOKUP(G757, Tiers!B$1:C$134, 2, FALSE)</f>
        <v>3</v>
      </c>
      <c r="I757" s="26" t="s">
        <v>6269</v>
      </c>
      <c r="J757">
        <f t="shared" si="46"/>
        <v>7</v>
      </c>
      <c r="K757">
        <f t="shared" si="47"/>
        <v>4</v>
      </c>
      <c r="L757">
        <f t="shared" si="48"/>
        <v>6205</v>
      </c>
      <c r="M757">
        <f t="shared" si="49"/>
        <v>203</v>
      </c>
      <c r="N757">
        <v>16</v>
      </c>
      <c r="O757" t="s">
        <v>5666</v>
      </c>
      <c r="P757" t="s">
        <v>21</v>
      </c>
      <c r="Q757" t="s">
        <v>22</v>
      </c>
      <c r="R757" t="s">
        <v>21</v>
      </c>
      <c r="W757">
        <v>170</v>
      </c>
      <c r="X757">
        <v>67</v>
      </c>
      <c r="Y757">
        <v>0</v>
      </c>
      <c r="Z757">
        <v>0</v>
      </c>
    </row>
    <row r="758" spans="1:26" ht="15.95">
      <c r="A758" t="s">
        <v>1130</v>
      </c>
      <c r="B758" t="s">
        <v>42</v>
      </c>
      <c r="C758" t="str">
        <f>VLOOKUP(B758, Positions!A$1:B$160, 2, FALSE)</f>
        <v>Midfielder</v>
      </c>
      <c r="D758" t="s">
        <v>103</v>
      </c>
      <c r="E758" t="s">
        <v>5665</v>
      </c>
      <c r="F758" t="s">
        <v>21</v>
      </c>
      <c r="G758" t="str">
        <f>VLOOKUP(E758, Tiers!M$1:P$134, 3, FALSE)</f>
        <v>ENG2</v>
      </c>
      <c r="H758">
        <f>VLOOKUP(G758, Tiers!B$1:C$134, 2, FALSE)</f>
        <v>3</v>
      </c>
      <c r="I758" s="26" t="s">
        <v>6270</v>
      </c>
      <c r="J758">
        <f t="shared" si="46"/>
        <v>7</v>
      </c>
      <c r="K758">
        <f t="shared" si="47"/>
        <v>4</v>
      </c>
      <c r="L758">
        <f t="shared" si="48"/>
        <v>6206</v>
      </c>
      <c r="M758">
        <f t="shared" si="49"/>
        <v>203</v>
      </c>
      <c r="N758">
        <v>16</v>
      </c>
      <c r="O758" t="s">
        <v>5666</v>
      </c>
      <c r="P758" t="s">
        <v>21</v>
      </c>
      <c r="Q758" t="s">
        <v>22</v>
      </c>
      <c r="R758" t="s">
        <v>21</v>
      </c>
      <c r="W758">
        <v>176</v>
      </c>
      <c r="X758">
        <v>64</v>
      </c>
      <c r="Y758">
        <v>0</v>
      </c>
      <c r="Z758">
        <v>0</v>
      </c>
    </row>
    <row r="759" spans="1:26" ht="15.95">
      <c r="A759" t="s">
        <v>1131</v>
      </c>
      <c r="B759" t="s">
        <v>42</v>
      </c>
      <c r="C759" t="str">
        <f>VLOOKUP(B759, Positions!A$1:B$160, 2, FALSE)</f>
        <v>Midfielder</v>
      </c>
      <c r="D759" t="s">
        <v>250</v>
      </c>
      <c r="E759" t="s">
        <v>5664</v>
      </c>
      <c r="F759" t="s">
        <v>21</v>
      </c>
      <c r="G759" t="str">
        <f>VLOOKUP(E759, Tiers!M$1:P$134, 3, FALSE)</f>
        <v>ENG3</v>
      </c>
      <c r="H759">
        <f>VLOOKUP(G759, Tiers!B$1:C$134, 2, FALSE)</f>
        <v>4</v>
      </c>
      <c r="I759" s="26" t="s">
        <v>6270</v>
      </c>
      <c r="J759">
        <f t="shared" si="46"/>
        <v>7</v>
      </c>
      <c r="K759">
        <f t="shared" si="47"/>
        <v>4</v>
      </c>
      <c r="L759">
        <f t="shared" si="48"/>
        <v>6206</v>
      </c>
      <c r="M759">
        <f t="shared" si="49"/>
        <v>203</v>
      </c>
      <c r="N759">
        <v>16</v>
      </c>
      <c r="O759" t="s">
        <v>74</v>
      </c>
      <c r="P759" t="s">
        <v>21</v>
      </c>
      <c r="Q759" t="s">
        <v>22</v>
      </c>
      <c r="R759" t="s">
        <v>21</v>
      </c>
      <c r="W759">
        <v>168</v>
      </c>
      <c r="X759">
        <v>61</v>
      </c>
      <c r="Y759">
        <v>0</v>
      </c>
      <c r="Z759">
        <v>0</v>
      </c>
    </row>
    <row r="760" spans="1:26" ht="15.95">
      <c r="A760" t="s">
        <v>1132</v>
      </c>
      <c r="B760" t="s">
        <v>166</v>
      </c>
      <c r="C760" t="str">
        <f>VLOOKUP(B760, Positions!A$1:B$160, 2, FALSE)</f>
        <v>Goalkeeper</v>
      </c>
      <c r="D760" t="s">
        <v>378</v>
      </c>
      <c r="E760" t="s">
        <v>5663</v>
      </c>
      <c r="F760" t="s">
        <v>21</v>
      </c>
      <c r="G760" t="str">
        <f>VLOOKUP(E760, Tiers!M$1:P$134, 3, FALSE)</f>
        <v>ENG4</v>
      </c>
      <c r="H760">
        <f>VLOOKUP(G760, Tiers!B$1:C$134, 2, FALSE)</f>
        <v>5</v>
      </c>
      <c r="I760" s="26" t="s">
        <v>6270</v>
      </c>
      <c r="J760">
        <f t="shared" si="46"/>
        <v>7</v>
      </c>
      <c r="K760">
        <f t="shared" si="47"/>
        <v>4</v>
      </c>
      <c r="L760">
        <f t="shared" si="48"/>
        <v>6206</v>
      </c>
      <c r="M760">
        <f t="shared" si="49"/>
        <v>203</v>
      </c>
      <c r="N760">
        <v>16</v>
      </c>
      <c r="O760" t="s">
        <v>113</v>
      </c>
      <c r="P760" t="s">
        <v>21</v>
      </c>
      <c r="Q760" t="s">
        <v>22</v>
      </c>
      <c r="R760" t="s">
        <v>21</v>
      </c>
      <c r="W760">
        <v>183</v>
      </c>
      <c r="X760">
        <v>72</v>
      </c>
      <c r="Y760">
        <v>0</v>
      </c>
      <c r="Z760">
        <v>0</v>
      </c>
    </row>
    <row r="761" spans="1:26" ht="15.95">
      <c r="A761" t="s">
        <v>1133</v>
      </c>
      <c r="B761" t="s">
        <v>42</v>
      </c>
      <c r="C761" t="str">
        <f>VLOOKUP(B761, Positions!A$1:B$160, 2, FALSE)</f>
        <v>Midfielder</v>
      </c>
      <c r="D761" t="s">
        <v>326</v>
      </c>
      <c r="E761" t="s">
        <v>5663</v>
      </c>
      <c r="F761" t="s">
        <v>21</v>
      </c>
      <c r="G761" t="str">
        <f>VLOOKUP(E761, Tiers!M$1:P$134, 3, FALSE)</f>
        <v>ENG4</v>
      </c>
      <c r="H761">
        <f>VLOOKUP(G761, Tiers!B$1:C$134, 2, FALSE)</f>
        <v>5</v>
      </c>
      <c r="I761" s="26" t="s">
        <v>6271</v>
      </c>
      <c r="J761">
        <f t="shared" si="46"/>
        <v>7</v>
      </c>
      <c r="K761">
        <f t="shared" si="47"/>
        <v>4</v>
      </c>
      <c r="L761">
        <f t="shared" si="48"/>
        <v>6208</v>
      </c>
      <c r="M761">
        <f t="shared" si="49"/>
        <v>203</v>
      </c>
      <c r="N761">
        <v>16</v>
      </c>
      <c r="O761" t="s">
        <v>5666</v>
      </c>
      <c r="P761" t="s">
        <v>21</v>
      </c>
      <c r="Q761" t="s">
        <v>22</v>
      </c>
      <c r="R761" t="s">
        <v>21</v>
      </c>
      <c r="W761">
        <v>179</v>
      </c>
      <c r="X761">
        <v>67</v>
      </c>
      <c r="Y761">
        <v>0</v>
      </c>
      <c r="Z761">
        <v>0</v>
      </c>
    </row>
    <row r="762" spans="1:26" ht="15.95">
      <c r="A762" t="s">
        <v>1134</v>
      </c>
      <c r="B762" t="s">
        <v>36</v>
      </c>
      <c r="C762" t="str">
        <f>VLOOKUP(B762, Positions!A$1:B$160, 2, FALSE)</f>
        <v>Midfielder</v>
      </c>
      <c r="D762" t="s">
        <v>200</v>
      </c>
      <c r="E762" t="s">
        <v>5664</v>
      </c>
      <c r="F762" t="s">
        <v>21</v>
      </c>
      <c r="G762" t="str">
        <f>VLOOKUP(E762, Tiers!M$1:P$134, 3, FALSE)</f>
        <v>ENG3</v>
      </c>
      <c r="H762">
        <f>VLOOKUP(G762, Tiers!B$1:C$134, 2, FALSE)</f>
        <v>4</v>
      </c>
      <c r="I762" s="26" t="s">
        <v>6272</v>
      </c>
      <c r="J762">
        <f t="shared" si="46"/>
        <v>7</v>
      </c>
      <c r="K762">
        <f t="shared" si="47"/>
        <v>4</v>
      </c>
      <c r="L762">
        <f t="shared" si="48"/>
        <v>6209</v>
      </c>
      <c r="M762">
        <f t="shared" si="49"/>
        <v>204</v>
      </c>
      <c r="N762">
        <v>17</v>
      </c>
      <c r="O762" t="s">
        <v>5666</v>
      </c>
      <c r="P762" t="s">
        <v>21</v>
      </c>
      <c r="Q762" t="s">
        <v>22</v>
      </c>
      <c r="R762" t="s">
        <v>21</v>
      </c>
      <c r="W762">
        <v>181</v>
      </c>
      <c r="X762">
        <v>74</v>
      </c>
      <c r="Y762">
        <v>0</v>
      </c>
      <c r="Z762">
        <v>0</v>
      </c>
    </row>
    <row r="763" spans="1:26" ht="15.95">
      <c r="A763" t="s">
        <v>1135</v>
      </c>
      <c r="B763" t="s">
        <v>31</v>
      </c>
      <c r="C763" t="str">
        <f>VLOOKUP(B763, Positions!A$1:B$160, 2, FALSE)</f>
        <v>Defender</v>
      </c>
      <c r="D763" t="s">
        <v>149</v>
      </c>
      <c r="E763" t="s">
        <v>5663</v>
      </c>
      <c r="F763" t="s">
        <v>21</v>
      </c>
      <c r="G763" t="str">
        <f>VLOOKUP(E763, Tiers!M$1:P$134, 3, FALSE)</f>
        <v>ENG4</v>
      </c>
      <c r="H763">
        <f>VLOOKUP(G763, Tiers!B$1:C$134, 2, FALSE)</f>
        <v>5</v>
      </c>
      <c r="I763" s="26" t="s">
        <v>6272</v>
      </c>
      <c r="J763">
        <f t="shared" si="46"/>
        <v>7</v>
      </c>
      <c r="K763">
        <f t="shared" si="47"/>
        <v>4</v>
      </c>
      <c r="L763">
        <f t="shared" si="48"/>
        <v>6209</v>
      </c>
      <c r="M763">
        <f t="shared" si="49"/>
        <v>204</v>
      </c>
      <c r="N763">
        <v>17</v>
      </c>
      <c r="O763" t="s">
        <v>5666</v>
      </c>
      <c r="P763" t="s">
        <v>21</v>
      </c>
      <c r="Q763" t="s">
        <v>22</v>
      </c>
      <c r="R763" t="s">
        <v>21</v>
      </c>
      <c r="W763">
        <v>177</v>
      </c>
      <c r="X763">
        <v>72</v>
      </c>
      <c r="Y763">
        <v>0</v>
      </c>
      <c r="Z763">
        <v>0</v>
      </c>
    </row>
    <row r="764" spans="1:26" ht="15.95">
      <c r="A764" t="s">
        <v>1136</v>
      </c>
      <c r="B764" t="s">
        <v>36</v>
      </c>
      <c r="C764" t="str">
        <f>VLOOKUP(B764, Positions!A$1:B$160, 2, FALSE)</f>
        <v>Midfielder</v>
      </c>
      <c r="D764" t="s">
        <v>329</v>
      </c>
      <c r="E764" t="s">
        <v>62</v>
      </c>
      <c r="F764" t="s">
        <v>21</v>
      </c>
      <c r="G764" t="str">
        <f>VLOOKUP(E764, Tiers!M$1:P$134, 3, FALSE)</f>
        <v>ENG1</v>
      </c>
      <c r="H764">
        <f>VLOOKUP(G764, Tiers!B$1:C$134, 2, FALSE)</f>
        <v>1</v>
      </c>
      <c r="I764" s="26" t="s">
        <v>6273</v>
      </c>
      <c r="J764">
        <f t="shared" si="46"/>
        <v>6</v>
      </c>
      <c r="K764">
        <f t="shared" si="47"/>
        <v>4</v>
      </c>
      <c r="L764">
        <f t="shared" si="48"/>
        <v>6210</v>
      </c>
      <c r="M764">
        <f t="shared" si="49"/>
        <v>204</v>
      </c>
      <c r="N764">
        <v>17</v>
      </c>
      <c r="O764" t="s">
        <v>57</v>
      </c>
      <c r="P764" t="s">
        <v>21</v>
      </c>
      <c r="Q764" t="s">
        <v>22</v>
      </c>
      <c r="R764" t="s">
        <v>21</v>
      </c>
      <c r="W764">
        <v>181</v>
      </c>
      <c r="X764">
        <v>70</v>
      </c>
      <c r="Y764">
        <v>0</v>
      </c>
      <c r="Z764">
        <v>0</v>
      </c>
    </row>
    <row r="765" spans="1:26" ht="15.95">
      <c r="A765" t="s">
        <v>1137</v>
      </c>
      <c r="B765" t="s">
        <v>278</v>
      </c>
      <c r="C765" t="str">
        <f>VLOOKUP(B765, Positions!A$1:B$160, 2, FALSE)</f>
        <v>Midfielder</v>
      </c>
      <c r="D765" t="s">
        <v>449</v>
      </c>
      <c r="E765" t="s">
        <v>5664</v>
      </c>
      <c r="F765" t="s">
        <v>21</v>
      </c>
      <c r="G765" t="str">
        <f>VLOOKUP(E765, Tiers!M$1:P$134, 3, FALSE)</f>
        <v>ENG3</v>
      </c>
      <c r="H765">
        <f>VLOOKUP(G765, Tiers!B$1:C$134, 2, FALSE)</f>
        <v>4</v>
      </c>
      <c r="I765" s="26" t="s">
        <v>6274</v>
      </c>
      <c r="J765">
        <f t="shared" si="46"/>
        <v>6</v>
      </c>
      <c r="K765">
        <f t="shared" si="47"/>
        <v>4</v>
      </c>
      <c r="L765">
        <f t="shared" si="48"/>
        <v>6211</v>
      </c>
      <c r="M765">
        <f t="shared" si="49"/>
        <v>204</v>
      </c>
      <c r="N765">
        <v>17</v>
      </c>
      <c r="O765" t="s">
        <v>74</v>
      </c>
      <c r="P765" t="s">
        <v>21</v>
      </c>
      <c r="Q765" t="s">
        <v>22</v>
      </c>
      <c r="R765" t="s">
        <v>21</v>
      </c>
      <c r="W765">
        <v>173</v>
      </c>
      <c r="X765">
        <v>67</v>
      </c>
      <c r="Y765">
        <v>0</v>
      </c>
      <c r="Z765">
        <v>0</v>
      </c>
    </row>
    <row r="766" spans="1:26" ht="15.95">
      <c r="A766" t="s">
        <v>1138</v>
      </c>
      <c r="B766" t="s">
        <v>81</v>
      </c>
      <c r="C766" t="str">
        <f>VLOOKUP(B766, Positions!A$1:B$160, 2, FALSE)</f>
        <v>Defender</v>
      </c>
      <c r="D766" t="s">
        <v>107</v>
      </c>
      <c r="E766" t="s">
        <v>5665</v>
      </c>
      <c r="F766" t="s">
        <v>21</v>
      </c>
      <c r="G766" t="str">
        <f>VLOOKUP(E766, Tiers!M$1:P$134, 3, FALSE)</f>
        <v>ENG2</v>
      </c>
      <c r="H766">
        <f>VLOOKUP(G766, Tiers!B$1:C$134, 2, FALSE)</f>
        <v>3</v>
      </c>
      <c r="I766" s="26" t="s">
        <v>6274</v>
      </c>
      <c r="J766">
        <f t="shared" si="46"/>
        <v>6</v>
      </c>
      <c r="K766">
        <f t="shared" si="47"/>
        <v>4</v>
      </c>
      <c r="L766">
        <f t="shared" si="48"/>
        <v>6211</v>
      </c>
      <c r="M766">
        <f t="shared" si="49"/>
        <v>204</v>
      </c>
      <c r="N766">
        <v>17</v>
      </c>
      <c r="O766" t="s">
        <v>113</v>
      </c>
      <c r="P766" t="s">
        <v>21</v>
      </c>
      <c r="Q766" t="s">
        <v>22</v>
      </c>
      <c r="R766" t="s">
        <v>21</v>
      </c>
      <c r="W766">
        <v>188</v>
      </c>
      <c r="X766">
        <v>78</v>
      </c>
      <c r="Y766">
        <v>0</v>
      </c>
      <c r="Z766">
        <v>0</v>
      </c>
    </row>
    <row r="767" spans="1:26" ht="15.95">
      <c r="A767" t="s">
        <v>1139</v>
      </c>
      <c r="B767" t="s">
        <v>212</v>
      </c>
      <c r="C767" t="str">
        <f>VLOOKUP(B767, Positions!A$1:B$160, 2, FALSE)</f>
        <v>Midfielder</v>
      </c>
      <c r="D767" t="s">
        <v>530</v>
      </c>
      <c r="E767" t="s">
        <v>62</v>
      </c>
      <c r="F767" t="s">
        <v>21</v>
      </c>
      <c r="G767" t="str">
        <f>VLOOKUP(E767, Tiers!M$1:P$134, 3, FALSE)</f>
        <v>ENG1</v>
      </c>
      <c r="H767">
        <f>VLOOKUP(G767, Tiers!B$1:C$134, 2, FALSE)</f>
        <v>1</v>
      </c>
      <c r="I767" s="26" t="s">
        <v>6275</v>
      </c>
      <c r="J767">
        <f t="shared" si="46"/>
        <v>6</v>
      </c>
      <c r="K767">
        <f t="shared" si="47"/>
        <v>4</v>
      </c>
      <c r="L767">
        <f t="shared" si="48"/>
        <v>6212</v>
      </c>
      <c r="M767">
        <f t="shared" si="49"/>
        <v>204</v>
      </c>
      <c r="N767">
        <v>17</v>
      </c>
      <c r="O767" t="s">
        <v>530</v>
      </c>
      <c r="P767" t="s">
        <v>21</v>
      </c>
      <c r="Q767" t="s">
        <v>22</v>
      </c>
      <c r="R767" t="s">
        <v>21</v>
      </c>
      <c r="W767">
        <v>173</v>
      </c>
      <c r="X767">
        <v>68</v>
      </c>
      <c r="Y767">
        <v>0</v>
      </c>
      <c r="Z767">
        <v>0</v>
      </c>
    </row>
    <row r="768" spans="1:26" ht="15.95">
      <c r="A768" t="s">
        <v>1140</v>
      </c>
      <c r="B768" t="s">
        <v>1141</v>
      </c>
      <c r="C768" t="str">
        <f>VLOOKUP(B768, Positions!A$1:B$160, 2, FALSE)</f>
        <v>Midfielder</v>
      </c>
      <c r="D768" t="s">
        <v>90</v>
      </c>
      <c r="E768" t="s">
        <v>5665</v>
      </c>
      <c r="F768" t="s">
        <v>21</v>
      </c>
      <c r="G768" t="str">
        <f>VLOOKUP(E768, Tiers!M$1:P$134, 3, FALSE)</f>
        <v>ENG2</v>
      </c>
      <c r="H768">
        <f>VLOOKUP(G768, Tiers!B$1:C$134, 2, FALSE)</f>
        <v>3</v>
      </c>
      <c r="I768" s="26" t="s">
        <v>6276</v>
      </c>
      <c r="J768">
        <f t="shared" si="46"/>
        <v>6</v>
      </c>
      <c r="K768">
        <f t="shared" si="47"/>
        <v>4</v>
      </c>
      <c r="L768">
        <f t="shared" si="48"/>
        <v>6216</v>
      </c>
      <c r="M768">
        <f t="shared" si="49"/>
        <v>204</v>
      </c>
      <c r="N768">
        <v>17</v>
      </c>
      <c r="O768" t="s">
        <v>113</v>
      </c>
      <c r="P768" t="s">
        <v>21</v>
      </c>
      <c r="Q768" t="s">
        <v>22</v>
      </c>
      <c r="R768" t="s">
        <v>21</v>
      </c>
      <c r="W768">
        <v>193</v>
      </c>
      <c r="X768">
        <v>79</v>
      </c>
      <c r="Y768">
        <v>0</v>
      </c>
      <c r="Z768">
        <v>0</v>
      </c>
    </row>
    <row r="769" spans="1:26" ht="15.95">
      <c r="A769" t="s">
        <v>1142</v>
      </c>
      <c r="B769" t="s">
        <v>166</v>
      </c>
      <c r="C769" t="str">
        <f>VLOOKUP(B769, Positions!A$1:B$160, 2, FALSE)</f>
        <v>Goalkeeper</v>
      </c>
      <c r="D769" t="s">
        <v>579</v>
      </c>
      <c r="E769" t="s">
        <v>5665</v>
      </c>
      <c r="F769" t="s">
        <v>21</v>
      </c>
      <c r="G769" t="str">
        <f>VLOOKUP(E769, Tiers!M$1:P$134, 3, FALSE)</f>
        <v>ENG2</v>
      </c>
      <c r="H769">
        <f>VLOOKUP(G769, Tiers!B$1:C$134, 2, FALSE)</f>
        <v>3</v>
      </c>
      <c r="I769" s="26" t="s">
        <v>6276</v>
      </c>
      <c r="J769">
        <f t="shared" si="46"/>
        <v>6</v>
      </c>
      <c r="K769">
        <f t="shared" si="47"/>
        <v>4</v>
      </c>
      <c r="L769">
        <f t="shared" si="48"/>
        <v>6216</v>
      </c>
      <c r="M769">
        <f t="shared" si="49"/>
        <v>204</v>
      </c>
      <c r="N769">
        <v>17</v>
      </c>
      <c r="O769" t="s">
        <v>163</v>
      </c>
      <c r="P769" t="s">
        <v>21</v>
      </c>
      <c r="Q769" t="s">
        <v>22</v>
      </c>
      <c r="R769" t="s">
        <v>21</v>
      </c>
      <c r="W769">
        <v>185</v>
      </c>
      <c r="X769">
        <v>75</v>
      </c>
      <c r="Y769">
        <v>0</v>
      </c>
      <c r="Z769">
        <v>0</v>
      </c>
    </row>
    <row r="770" spans="1:26" ht="15.95">
      <c r="A770" t="s">
        <v>688</v>
      </c>
      <c r="B770" t="s">
        <v>42</v>
      </c>
      <c r="C770" t="str">
        <f>VLOOKUP(B770, Positions!A$1:B$160, 2, FALSE)</f>
        <v>Midfielder</v>
      </c>
      <c r="D770" t="s">
        <v>48</v>
      </c>
      <c r="E770" t="s">
        <v>5663</v>
      </c>
      <c r="F770" t="s">
        <v>21</v>
      </c>
      <c r="G770" t="str">
        <f>VLOOKUP(E770, Tiers!M$1:P$134, 3, FALSE)</f>
        <v>ENG4</v>
      </c>
      <c r="H770">
        <f>VLOOKUP(G770, Tiers!B$1:C$134, 2, FALSE)</f>
        <v>5</v>
      </c>
      <c r="I770" s="26" t="s">
        <v>6277</v>
      </c>
      <c r="J770">
        <f t="shared" si="46"/>
        <v>6</v>
      </c>
      <c r="K770">
        <f t="shared" si="47"/>
        <v>4</v>
      </c>
      <c r="L770">
        <f t="shared" si="48"/>
        <v>6217</v>
      </c>
      <c r="M770">
        <f t="shared" si="49"/>
        <v>204</v>
      </c>
      <c r="N770">
        <v>17</v>
      </c>
      <c r="O770" t="s">
        <v>5666</v>
      </c>
      <c r="P770" t="s">
        <v>21</v>
      </c>
      <c r="Q770" t="s">
        <v>22</v>
      </c>
      <c r="R770" t="s">
        <v>21</v>
      </c>
      <c r="W770">
        <v>186</v>
      </c>
      <c r="X770">
        <v>77</v>
      </c>
      <c r="Y770">
        <v>0</v>
      </c>
      <c r="Z770">
        <v>0</v>
      </c>
    </row>
    <row r="771" spans="1:26" ht="15.95">
      <c r="A771" t="s">
        <v>1143</v>
      </c>
      <c r="B771" t="s">
        <v>278</v>
      </c>
      <c r="C771" t="str">
        <f>VLOOKUP(B771, Positions!A$1:B$160, 2, FALSE)</f>
        <v>Midfielder</v>
      </c>
      <c r="D771" t="s">
        <v>37</v>
      </c>
      <c r="E771" t="s">
        <v>5664</v>
      </c>
      <c r="F771" t="s">
        <v>21</v>
      </c>
      <c r="G771" t="str">
        <f>VLOOKUP(E771, Tiers!M$1:P$134, 3, FALSE)</f>
        <v>ENG3</v>
      </c>
      <c r="H771">
        <f>VLOOKUP(G771, Tiers!B$1:C$134, 2, FALSE)</f>
        <v>4</v>
      </c>
      <c r="I771" s="26" t="s">
        <v>6278</v>
      </c>
      <c r="J771">
        <f t="shared" ref="J771:J834" si="50">MONTH(I771)</f>
        <v>6</v>
      </c>
      <c r="K771">
        <f t="shared" ref="K771:K834" si="51">IF(OR(MONTH(I771)=9, MONTH(I771)=10, MONTH(I771)=11), 1,
IF(OR(MONTH(I771)=12, MONTH(I771)=1, MONTH(I771)=2), 2,
IF(OR(MONTH(I771)=3, MONTH(I771)=4, MONTH(I771)=5), 3,
4)))</f>
        <v>4</v>
      </c>
      <c r="L771">
        <f t="shared" ref="L771:L834" si="52">DATEDIF(I771, DATE(2015, 7, 1), "d")</f>
        <v>6218</v>
      </c>
      <c r="M771">
        <f t="shared" ref="M771:M834" si="53">DATEDIF(I771, DATE(2015, 7, 1), "m")</f>
        <v>204</v>
      </c>
      <c r="N771">
        <v>17</v>
      </c>
      <c r="O771" t="s">
        <v>265</v>
      </c>
      <c r="P771" t="s">
        <v>21</v>
      </c>
      <c r="Q771" t="s">
        <v>22</v>
      </c>
      <c r="R771" t="s">
        <v>21</v>
      </c>
      <c r="W771">
        <v>179</v>
      </c>
      <c r="X771">
        <v>72</v>
      </c>
      <c r="Y771">
        <v>0</v>
      </c>
      <c r="Z771">
        <v>0</v>
      </c>
    </row>
    <row r="772" spans="1:26" ht="15.95">
      <c r="A772" t="s">
        <v>1144</v>
      </c>
      <c r="B772" t="s">
        <v>166</v>
      </c>
      <c r="C772" t="str">
        <f>VLOOKUP(B772, Positions!A$1:B$160, 2, FALSE)</f>
        <v>Goalkeeper</v>
      </c>
      <c r="D772" t="s">
        <v>86</v>
      </c>
      <c r="E772" t="s">
        <v>5664</v>
      </c>
      <c r="F772" t="s">
        <v>21</v>
      </c>
      <c r="G772" t="str">
        <f>VLOOKUP(E772, Tiers!M$1:P$134, 3, FALSE)</f>
        <v>ENG3</v>
      </c>
      <c r="H772">
        <f>VLOOKUP(G772, Tiers!B$1:C$134, 2, FALSE)</f>
        <v>4</v>
      </c>
      <c r="I772" s="26" t="s">
        <v>6278</v>
      </c>
      <c r="J772">
        <f t="shared" si="50"/>
        <v>6</v>
      </c>
      <c r="K772">
        <f t="shared" si="51"/>
        <v>4</v>
      </c>
      <c r="L772">
        <f t="shared" si="52"/>
        <v>6218</v>
      </c>
      <c r="M772">
        <f t="shared" si="53"/>
        <v>204</v>
      </c>
      <c r="N772">
        <v>17</v>
      </c>
      <c r="O772" t="s">
        <v>5666</v>
      </c>
      <c r="P772" t="s">
        <v>21</v>
      </c>
      <c r="Q772" t="s">
        <v>22</v>
      </c>
      <c r="R772" t="s">
        <v>21</v>
      </c>
      <c r="W772">
        <v>192</v>
      </c>
      <c r="X772">
        <v>79</v>
      </c>
      <c r="Y772">
        <v>0</v>
      </c>
      <c r="Z772">
        <v>0</v>
      </c>
    </row>
    <row r="773" spans="1:26" ht="15.95">
      <c r="A773" t="s">
        <v>1145</v>
      </c>
      <c r="B773" t="s">
        <v>166</v>
      </c>
      <c r="C773" t="str">
        <f>VLOOKUP(B773, Positions!A$1:B$160, 2, FALSE)</f>
        <v>Goalkeeper</v>
      </c>
      <c r="D773" t="s">
        <v>1146</v>
      </c>
      <c r="E773" t="s">
        <v>5666</v>
      </c>
      <c r="F773" t="s">
        <v>21</v>
      </c>
      <c r="G773" t="str">
        <f>VLOOKUP(E773, Tiers!M$1:P$134, 3, FALSE)</f>
        <v>NONE</v>
      </c>
      <c r="H773">
        <f>VLOOKUP(G773, Tiers!B$1:C$134, 2, FALSE)</f>
        <v>7</v>
      </c>
      <c r="I773" s="26" t="s">
        <v>6279</v>
      </c>
      <c r="J773">
        <f t="shared" si="50"/>
        <v>6</v>
      </c>
      <c r="K773">
        <f t="shared" si="51"/>
        <v>4</v>
      </c>
      <c r="L773">
        <f t="shared" si="52"/>
        <v>6221</v>
      </c>
      <c r="M773">
        <f t="shared" si="53"/>
        <v>204</v>
      </c>
      <c r="N773">
        <v>17</v>
      </c>
      <c r="O773" t="s">
        <v>252</v>
      </c>
      <c r="P773" t="s">
        <v>21</v>
      </c>
      <c r="Q773" t="s">
        <v>22</v>
      </c>
      <c r="R773" t="s">
        <v>21</v>
      </c>
      <c r="W773">
        <v>196</v>
      </c>
      <c r="X773">
        <v>76</v>
      </c>
      <c r="Y773">
        <v>0</v>
      </c>
      <c r="Z773">
        <v>0</v>
      </c>
    </row>
    <row r="774" spans="1:26" ht="15.95">
      <c r="A774" t="s">
        <v>1147</v>
      </c>
      <c r="B774" t="s">
        <v>47</v>
      </c>
      <c r="C774" t="str">
        <f>VLOOKUP(B774, Positions!A$1:B$160, 2, FALSE)</f>
        <v>Forward</v>
      </c>
      <c r="D774" t="s">
        <v>329</v>
      </c>
      <c r="E774" t="s">
        <v>62</v>
      </c>
      <c r="F774" t="s">
        <v>21</v>
      </c>
      <c r="G774" t="str">
        <f>VLOOKUP(E774, Tiers!M$1:P$134, 3, FALSE)</f>
        <v>ENG1</v>
      </c>
      <c r="H774">
        <f>VLOOKUP(G774, Tiers!B$1:C$134, 2, FALSE)</f>
        <v>1</v>
      </c>
      <c r="I774" s="26" t="s">
        <v>6279</v>
      </c>
      <c r="J774">
        <f t="shared" si="50"/>
        <v>6</v>
      </c>
      <c r="K774">
        <f t="shared" si="51"/>
        <v>4</v>
      </c>
      <c r="L774">
        <f t="shared" si="52"/>
        <v>6221</v>
      </c>
      <c r="M774">
        <f t="shared" si="53"/>
        <v>204</v>
      </c>
      <c r="N774">
        <v>17</v>
      </c>
      <c r="O774" t="s">
        <v>1148</v>
      </c>
      <c r="P774" t="s">
        <v>21</v>
      </c>
      <c r="Q774" t="s">
        <v>22</v>
      </c>
      <c r="R774" t="s">
        <v>21</v>
      </c>
      <c r="W774">
        <v>176</v>
      </c>
      <c r="X774">
        <v>64</v>
      </c>
      <c r="Y774">
        <v>0</v>
      </c>
      <c r="Z774">
        <v>0</v>
      </c>
    </row>
    <row r="775" spans="1:26" ht="15.95">
      <c r="A775" t="s">
        <v>1149</v>
      </c>
      <c r="B775" t="s">
        <v>42</v>
      </c>
      <c r="C775" t="str">
        <f>VLOOKUP(B775, Positions!A$1:B$160, 2, FALSE)</f>
        <v>Midfielder</v>
      </c>
      <c r="D775" t="s">
        <v>52</v>
      </c>
      <c r="E775" t="s">
        <v>5663</v>
      </c>
      <c r="F775" t="s">
        <v>21</v>
      </c>
      <c r="G775" t="str">
        <f>VLOOKUP(E775, Tiers!M$1:P$134, 3, FALSE)</f>
        <v>ENG4</v>
      </c>
      <c r="H775">
        <f>VLOOKUP(G775, Tiers!B$1:C$134, 2, FALSE)</f>
        <v>5</v>
      </c>
      <c r="I775" s="26" t="s">
        <v>6280</v>
      </c>
      <c r="J775">
        <f t="shared" si="50"/>
        <v>6</v>
      </c>
      <c r="K775">
        <f t="shared" si="51"/>
        <v>4</v>
      </c>
      <c r="L775">
        <f t="shared" si="52"/>
        <v>6222</v>
      </c>
      <c r="M775">
        <f t="shared" si="53"/>
        <v>204</v>
      </c>
      <c r="N775">
        <v>17</v>
      </c>
      <c r="O775" t="s">
        <v>52</v>
      </c>
      <c r="P775" t="s">
        <v>21</v>
      </c>
      <c r="Q775" t="s">
        <v>22</v>
      </c>
      <c r="R775" t="s">
        <v>21</v>
      </c>
      <c r="W775">
        <v>174</v>
      </c>
      <c r="X775">
        <v>68</v>
      </c>
      <c r="Y775">
        <v>0</v>
      </c>
      <c r="Z775">
        <v>0</v>
      </c>
    </row>
    <row r="776" spans="1:26" ht="15.95">
      <c r="A776" t="s">
        <v>1150</v>
      </c>
      <c r="B776" t="s">
        <v>1151</v>
      </c>
      <c r="C776" t="str">
        <f>VLOOKUP(B776, Positions!A$1:B$160, 2, FALSE)</f>
        <v>Defender</v>
      </c>
      <c r="D776" t="s">
        <v>136</v>
      </c>
      <c r="E776" t="s">
        <v>5665</v>
      </c>
      <c r="F776" t="s">
        <v>21</v>
      </c>
      <c r="G776" t="str">
        <f>VLOOKUP(E776, Tiers!M$1:P$134, 3, FALSE)</f>
        <v>ENG2</v>
      </c>
      <c r="H776">
        <f>VLOOKUP(G776, Tiers!B$1:C$134, 2, FALSE)</f>
        <v>3</v>
      </c>
      <c r="I776" s="26" t="s">
        <v>6281</v>
      </c>
      <c r="J776">
        <f t="shared" si="50"/>
        <v>6</v>
      </c>
      <c r="K776">
        <f t="shared" si="51"/>
        <v>4</v>
      </c>
      <c r="L776">
        <f t="shared" si="52"/>
        <v>6223</v>
      </c>
      <c r="M776">
        <f t="shared" si="53"/>
        <v>204</v>
      </c>
      <c r="N776">
        <v>17</v>
      </c>
      <c r="O776" t="s">
        <v>253</v>
      </c>
      <c r="P776" t="s">
        <v>21</v>
      </c>
      <c r="Q776" t="s">
        <v>22</v>
      </c>
      <c r="R776" t="s">
        <v>21</v>
      </c>
      <c r="W776">
        <v>166</v>
      </c>
      <c r="X776">
        <v>61</v>
      </c>
      <c r="Y776">
        <v>0</v>
      </c>
      <c r="Z776">
        <v>0</v>
      </c>
    </row>
    <row r="777" spans="1:26" ht="15.95">
      <c r="A777" t="s">
        <v>1152</v>
      </c>
      <c r="B777" t="s">
        <v>81</v>
      </c>
      <c r="C777" t="str">
        <f>VLOOKUP(B777, Positions!A$1:B$160, 2, FALSE)</f>
        <v>Defender</v>
      </c>
      <c r="D777" t="s">
        <v>246</v>
      </c>
      <c r="E777" t="s">
        <v>5664</v>
      </c>
      <c r="F777" t="s">
        <v>21</v>
      </c>
      <c r="G777" t="str">
        <f>VLOOKUP(E777, Tiers!M$1:P$134, 3, FALSE)</f>
        <v>ENG3</v>
      </c>
      <c r="H777">
        <f>VLOOKUP(G777, Tiers!B$1:C$134, 2, FALSE)</f>
        <v>4</v>
      </c>
      <c r="I777" s="26" t="s">
        <v>6282</v>
      </c>
      <c r="J777">
        <f t="shared" si="50"/>
        <v>6</v>
      </c>
      <c r="K777">
        <f t="shared" si="51"/>
        <v>4</v>
      </c>
      <c r="L777">
        <f t="shared" si="52"/>
        <v>6224</v>
      </c>
      <c r="M777">
        <f t="shared" si="53"/>
        <v>204</v>
      </c>
      <c r="N777">
        <v>17</v>
      </c>
      <c r="O777" t="s">
        <v>113</v>
      </c>
      <c r="P777" t="s">
        <v>21</v>
      </c>
      <c r="Q777" t="s">
        <v>22</v>
      </c>
      <c r="R777" t="s">
        <v>21</v>
      </c>
      <c r="W777">
        <v>194</v>
      </c>
      <c r="X777">
        <v>75</v>
      </c>
      <c r="Y777">
        <v>0</v>
      </c>
      <c r="Z777">
        <v>0</v>
      </c>
    </row>
    <row r="778" spans="1:26" ht="15.95">
      <c r="A778" t="s">
        <v>1153</v>
      </c>
      <c r="B778" t="s">
        <v>1154</v>
      </c>
      <c r="C778" t="str">
        <f>VLOOKUP(B778, Positions!A$1:B$160, 2, FALSE)</f>
        <v>Defender</v>
      </c>
      <c r="D778" t="s">
        <v>142</v>
      </c>
      <c r="E778" t="s">
        <v>5663</v>
      </c>
      <c r="F778" t="s">
        <v>21</v>
      </c>
      <c r="G778" t="str">
        <f>VLOOKUP(E778, Tiers!M$1:P$134, 3, FALSE)</f>
        <v>ENG4</v>
      </c>
      <c r="H778">
        <f>VLOOKUP(G778, Tiers!B$1:C$134, 2, FALSE)</f>
        <v>5</v>
      </c>
      <c r="I778" s="26" t="s">
        <v>6283</v>
      </c>
      <c r="J778">
        <f t="shared" si="50"/>
        <v>6</v>
      </c>
      <c r="K778">
        <f t="shared" si="51"/>
        <v>4</v>
      </c>
      <c r="L778">
        <f t="shared" si="52"/>
        <v>6226</v>
      </c>
      <c r="M778">
        <f t="shared" si="53"/>
        <v>204</v>
      </c>
      <c r="N778">
        <v>17</v>
      </c>
      <c r="O778" t="s">
        <v>1155</v>
      </c>
      <c r="P778" t="s">
        <v>21</v>
      </c>
      <c r="Q778" t="s">
        <v>22</v>
      </c>
      <c r="R778" t="s">
        <v>21</v>
      </c>
      <c r="W778">
        <v>177</v>
      </c>
      <c r="X778">
        <v>72</v>
      </c>
      <c r="Y778">
        <v>0</v>
      </c>
      <c r="Z778">
        <v>0</v>
      </c>
    </row>
    <row r="779" spans="1:26" ht="15.95">
      <c r="A779" t="s">
        <v>1156</v>
      </c>
      <c r="B779" t="s">
        <v>1157</v>
      </c>
      <c r="C779" t="str">
        <f>VLOOKUP(B779, Positions!A$1:B$160, 2, FALSE)</f>
        <v>Midfielder</v>
      </c>
      <c r="D779" t="s">
        <v>229</v>
      </c>
      <c r="E779" t="s">
        <v>5665</v>
      </c>
      <c r="F779" t="s">
        <v>21</v>
      </c>
      <c r="G779" t="str">
        <f>VLOOKUP(E779, Tiers!M$1:P$134, 3, FALSE)</f>
        <v>ENG2</v>
      </c>
      <c r="H779">
        <f>VLOOKUP(G779, Tiers!B$1:C$134, 2, FALSE)</f>
        <v>3</v>
      </c>
      <c r="I779" s="26" t="s">
        <v>6284</v>
      </c>
      <c r="J779">
        <f t="shared" si="50"/>
        <v>6</v>
      </c>
      <c r="K779">
        <f t="shared" si="51"/>
        <v>4</v>
      </c>
      <c r="L779">
        <f t="shared" si="52"/>
        <v>6227</v>
      </c>
      <c r="M779">
        <f t="shared" si="53"/>
        <v>204</v>
      </c>
      <c r="N779">
        <v>17</v>
      </c>
      <c r="O779" t="s">
        <v>1158</v>
      </c>
      <c r="P779" t="s">
        <v>21</v>
      </c>
      <c r="Q779" t="s">
        <v>22</v>
      </c>
      <c r="R779" t="s">
        <v>21</v>
      </c>
      <c r="W779">
        <v>183</v>
      </c>
      <c r="X779">
        <v>75</v>
      </c>
      <c r="Y779">
        <v>0</v>
      </c>
      <c r="Z779">
        <v>1</v>
      </c>
    </row>
    <row r="780" spans="1:26" ht="15.95">
      <c r="A780" t="s">
        <v>1159</v>
      </c>
      <c r="B780" t="s">
        <v>31</v>
      </c>
      <c r="C780" t="str">
        <f>VLOOKUP(B780, Positions!A$1:B$160, 2, FALSE)</f>
        <v>Defender</v>
      </c>
      <c r="D780" t="s">
        <v>490</v>
      </c>
      <c r="E780" t="s">
        <v>62</v>
      </c>
      <c r="F780" t="s">
        <v>21</v>
      </c>
      <c r="G780" t="str">
        <f>VLOOKUP(E780, Tiers!M$1:P$134, 3, FALSE)</f>
        <v>ENG1</v>
      </c>
      <c r="H780">
        <f>VLOOKUP(G780, Tiers!B$1:C$134, 2, FALSE)</f>
        <v>1</v>
      </c>
      <c r="I780" s="26" t="s">
        <v>6284</v>
      </c>
      <c r="J780">
        <f t="shared" si="50"/>
        <v>6</v>
      </c>
      <c r="K780">
        <f t="shared" si="51"/>
        <v>4</v>
      </c>
      <c r="L780">
        <f t="shared" si="52"/>
        <v>6227</v>
      </c>
      <c r="M780">
        <f t="shared" si="53"/>
        <v>204</v>
      </c>
      <c r="N780">
        <v>17</v>
      </c>
      <c r="O780" t="s">
        <v>5666</v>
      </c>
      <c r="P780" t="s">
        <v>21</v>
      </c>
      <c r="Q780" t="s">
        <v>22</v>
      </c>
      <c r="R780" t="s">
        <v>21</v>
      </c>
      <c r="W780">
        <v>178</v>
      </c>
      <c r="X780">
        <v>69</v>
      </c>
      <c r="Y780">
        <v>0</v>
      </c>
      <c r="Z780">
        <v>0</v>
      </c>
    </row>
    <row r="781" spans="1:26" ht="15.95">
      <c r="A781" t="s">
        <v>1160</v>
      </c>
      <c r="B781" t="s">
        <v>166</v>
      </c>
      <c r="C781" t="str">
        <f>VLOOKUP(B781, Positions!A$1:B$160, 2, FALSE)</f>
        <v>Goalkeeper</v>
      </c>
      <c r="D781" t="s">
        <v>32</v>
      </c>
      <c r="E781" t="s">
        <v>5663</v>
      </c>
      <c r="F781" t="s">
        <v>21</v>
      </c>
      <c r="G781" t="str">
        <f>VLOOKUP(E781, Tiers!M$1:P$134, 3, FALSE)</f>
        <v>ENG4</v>
      </c>
      <c r="H781">
        <f>VLOOKUP(G781, Tiers!B$1:C$134, 2, FALSE)</f>
        <v>5</v>
      </c>
      <c r="I781" s="26" t="s">
        <v>6285</v>
      </c>
      <c r="J781">
        <f t="shared" si="50"/>
        <v>6</v>
      </c>
      <c r="K781">
        <f t="shared" si="51"/>
        <v>4</v>
      </c>
      <c r="L781">
        <f t="shared" si="52"/>
        <v>6228</v>
      </c>
      <c r="M781">
        <f t="shared" si="53"/>
        <v>204</v>
      </c>
      <c r="N781">
        <v>17</v>
      </c>
      <c r="O781" t="s">
        <v>32</v>
      </c>
      <c r="P781" t="s">
        <v>21</v>
      </c>
      <c r="Q781" t="s">
        <v>22</v>
      </c>
      <c r="R781" t="s">
        <v>21</v>
      </c>
      <c r="W781">
        <v>180</v>
      </c>
      <c r="X781">
        <v>64</v>
      </c>
      <c r="Y781">
        <v>0</v>
      </c>
      <c r="Z781">
        <v>0</v>
      </c>
    </row>
    <row r="782" spans="1:26" ht="15.95">
      <c r="A782" t="s">
        <v>1161</v>
      </c>
      <c r="B782" t="s">
        <v>1162</v>
      </c>
      <c r="C782" t="str">
        <f>VLOOKUP(B782, Positions!A$1:B$160, 2, FALSE)</f>
        <v>Midfielder</v>
      </c>
      <c r="D782" t="s">
        <v>259</v>
      </c>
      <c r="E782" t="s">
        <v>5663</v>
      </c>
      <c r="F782" t="s">
        <v>21</v>
      </c>
      <c r="G782" t="str">
        <f>VLOOKUP(E782, Tiers!M$1:P$134, 3, FALSE)</f>
        <v>ENG4</v>
      </c>
      <c r="H782">
        <f>VLOOKUP(G782, Tiers!B$1:C$134, 2, FALSE)</f>
        <v>5</v>
      </c>
      <c r="I782" s="26" t="s">
        <v>6285</v>
      </c>
      <c r="J782">
        <f t="shared" si="50"/>
        <v>6</v>
      </c>
      <c r="K782">
        <f t="shared" si="51"/>
        <v>4</v>
      </c>
      <c r="L782">
        <f t="shared" si="52"/>
        <v>6228</v>
      </c>
      <c r="M782">
        <f t="shared" si="53"/>
        <v>204</v>
      </c>
      <c r="N782">
        <v>17</v>
      </c>
      <c r="O782" t="s">
        <v>5666</v>
      </c>
      <c r="P782" t="s">
        <v>21</v>
      </c>
      <c r="Q782" t="s">
        <v>22</v>
      </c>
      <c r="R782" t="s">
        <v>21</v>
      </c>
      <c r="S782" t="s">
        <v>491</v>
      </c>
      <c r="W782">
        <v>172</v>
      </c>
      <c r="X782">
        <v>65</v>
      </c>
      <c r="Y782">
        <v>0</v>
      </c>
      <c r="Z782">
        <v>0</v>
      </c>
    </row>
    <row r="783" spans="1:26" ht="15.95">
      <c r="A783" t="s">
        <v>1163</v>
      </c>
      <c r="B783" t="s">
        <v>81</v>
      </c>
      <c r="C783" t="str">
        <f>VLOOKUP(B783, Positions!A$1:B$160, 2, FALSE)</f>
        <v>Defender</v>
      </c>
      <c r="D783" t="s">
        <v>98</v>
      </c>
      <c r="E783" t="s">
        <v>5665</v>
      </c>
      <c r="F783" t="s">
        <v>21</v>
      </c>
      <c r="G783" t="str">
        <f>VLOOKUP(E783, Tiers!M$1:P$134, 3, FALSE)</f>
        <v>ENG2</v>
      </c>
      <c r="H783">
        <f>VLOOKUP(G783, Tiers!B$1:C$134, 2, FALSE)</f>
        <v>3</v>
      </c>
      <c r="I783" s="26" t="s">
        <v>6286</v>
      </c>
      <c r="J783">
        <f t="shared" si="50"/>
        <v>6</v>
      </c>
      <c r="K783">
        <f t="shared" si="51"/>
        <v>4</v>
      </c>
      <c r="L783">
        <f t="shared" si="52"/>
        <v>6231</v>
      </c>
      <c r="M783">
        <f t="shared" si="53"/>
        <v>204</v>
      </c>
      <c r="N783">
        <v>17</v>
      </c>
      <c r="O783" t="s">
        <v>74</v>
      </c>
      <c r="P783" t="s">
        <v>21</v>
      </c>
      <c r="Q783" t="s">
        <v>22</v>
      </c>
      <c r="R783" t="s">
        <v>21</v>
      </c>
      <c r="W783">
        <v>182</v>
      </c>
      <c r="X783">
        <v>73</v>
      </c>
      <c r="Y783">
        <v>0</v>
      </c>
      <c r="Z783">
        <v>0</v>
      </c>
    </row>
    <row r="784" spans="1:26" ht="15.95">
      <c r="A784" t="s">
        <v>1164</v>
      </c>
      <c r="B784" t="s">
        <v>31</v>
      </c>
      <c r="C784" t="str">
        <f>VLOOKUP(B784, Positions!A$1:B$160, 2, FALSE)</f>
        <v>Defender</v>
      </c>
      <c r="D784" t="s">
        <v>290</v>
      </c>
      <c r="E784" t="s">
        <v>5665</v>
      </c>
      <c r="F784" t="s">
        <v>21</v>
      </c>
      <c r="G784" t="str">
        <f>VLOOKUP(E784, Tiers!M$1:P$134, 3, FALSE)</f>
        <v>ENG2</v>
      </c>
      <c r="H784">
        <f>VLOOKUP(G784, Tiers!B$1:C$134, 2, FALSE)</f>
        <v>3</v>
      </c>
      <c r="I784" s="26" t="s">
        <v>6287</v>
      </c>
      <c r="J784">
        <f t="shared" si="50"/>
        <v>6</v>
      </c>
      <c r="K784">
        <f t="shared" si="51"/>
        <v>4</v>
      </c>
      <c r="L784">
        <f t="shared" si="52"/>
        <v>6233</v>
      </c>
      <c r="M784">
        <f t="shared" si="53"/>
        <v>204</v>
      </c>
      <c r="N784">
        <v>17</v>
      </c>
      <c r="O784" t="s">
        <v>5666</v>
      </c>
      <c r="P784" t="s">
        <v>21</v>
      </c>
      <c r="Q784" t="s">
        <v>22</v>
      </c>
      <c r="R784" t="s">
        <v>21</v>
      </c>
      <c r="W784">
        <v>179</v>
      </c>
      <c r="X784">
        <v>72</v>
      </c>
      <c r="Y784">
        <v>0</v>
      </c>
      <c r="Z784">
        <v>0</v>
      </c>
    </row>
    <row r="785" spans="1:26" ht="15.95">
      <c r="A785" t="s">
        <v>1165</v>
      </c>
      <c r="B785" t="s">
        <v>81</v>
      </c>
      <c r="C785" t="str">
        <f>VLOOKUP(B785, Positions!A$1:B$160, 2, FALSE)</f>
        <v>Defender</v>
      </c>
      <c r="D785" t="s">
        <v>1166</v>
      </c>
      <c r="E785" t="s">
        <v>5666</v>
      </c>
      <c r="F785" t="s">
        <v>21</v>
      </c>
      <c r="G785" t="str">
        <f>VLOOKUP(E785, Tiers!M$1:P$134, 3, FALSE)</f>
        <v>NONE</v>
      </c>
      <c r="H785">
        <f>VLOOKUP(G785, Tiers!B$1:C$134, 2, FALSE)</f>
        <v>7</v>
      </c>
      <c r="I785" s="26" t="s">
        <v>6287</v>
      </c>
      <c r="J785">
        <f t="shared" si="50"/>
        <v>6</v>
      </c>
      <c r="K785">
        <f t="shared" si="51"/>
        <v>4</v>
      </c>
      <c r="L785">
        <f t="shared" si="52"/>
        <v>6233</v>
      </c>
      <c r="M785">
        <f t="shared" si="53"/>
        <v>204</v>
      </c>
      <c r="N785">
        <v>17</v>
      </c>
      <c r="O785" t="s">
        <v>5666</v>
      </c>
      <c r="P785" t="s">
        <v>21</v>
      </c>
      <c r="Q785" t="s">
        <v>22</v>
      </c>
      <c r="R785" t="s">
        <v>21</v>
      </c>
      <c r="W785">
        <v>179</v>
      </c>
      <c r="X785">
        <v>64</v>
      </c>
      <c r="Y785">
        <v>0</v>
      </c>
      <c r="Z785">
        <v>0</v>
      </c>
    </row>
    <row r="786" spans="1:26" ht="15.95">
      <c r="A786" t="s">
        <v>1167</v>
      </c>
      <c r="B786" t="s">
        <v>249</v>
      </c>
      <c r="C786" t="str">
        <f>VLOOKUP(B786, Positions!A$1:B$160, 2, FALSE)</f>
        <v>Midfielder</v>
      </c>
      <c r="D786" t="s">
        <v>671</v>
      </c>
      <c r="E786" t="s">
        <v>5664</v>
      </c>
      <c r="F786" t="s">
        <v>21</v>
      </c>
      <c r="G786" t="str">
        <f>VLOOKUP(E786, Tiers!M$1:P$134, 3, FALSE)</f>
        <v>ENG3</v>
      </c>
      <c r="H786">
        <f>VLOOKUP(G786, Tiers!B$1:C$134, 2, FALSE)</f>
        <v>4</v>
      </c>
      <c r="I786" s="26" t="s">
        <v>6287</v>
      </c>
      <c r="J786">
        <f t="shared" si="50"/>
        <v>6</v>
      </c>
      <c r="K786">
        <f t="shared" si="51"/>
        <v>4</v>
      </c>
      <c r="L786">
        <f t="shared" si="52"/>
        <v>6233</v>
      </c>
      <c r="M786">
        <f t="shared" si="53"/>
        <v>204</v>
      </c>
      <c r="N786">
        <v>17</v>
      </c>
      <c r="O786" t="s">
        <v>5666</v>
      </c>
      <c r="P786" t="s">
        <v>21</v>
      </c>
      <c r="Q786" t="s">
        <v>22</v>
      </c>
      <c r="R786" t="s">
        <v>21</v>
      </c>
      <c r="W786">
        <v>176</v>
      </c>
      <c r="X786">
        <v>66</v>
      </c>
      <c r="Y786">
        <v>0</v>
      </c>
      <c r="Z786">
        <v>0</v>
      </c>
    </row>
    <row r="787" spans="1:26" ht="15.95">
      <c r="A787" t="s">
        <v>1168</v>
      </c>
      <c r="B787" t="s">
        <v>72</v>
      </c>
      <c r="C787" t="str">
        <f>VLOOKUP(B787, Positions!A$1:B$160, 2, FALSE)</f>
        <v>Defender</v>
      </c>
      <c r="D787" t="s">
        <v>225</v>
      </c>
      <c r="E787" t="s">
        <v>62</v>
      </c>
      <c r="F787" t="s">
        <v>21</v>
      </c>
      <c r="G787" t="str">
        <f>VLOOKUP(E787, Tiers!M$1:P$134, 3, FALSE)</f>
        <v>ENG1</v>
      </c>
      <c r="H787">
        <f>VLOOKUP(G787, Tiers!B$1:C$134, 2, FALSE)</f>
        <v>1</v>
      </c>
      <c r="I787" s="26" t="s">
        <v>6288</v>
      </c>
      <c r="J787">
        <f t="shared" si="50"/>
        <v>6</v>
      </c>
      <c r="K787">
        <f t="shared" si="51"/>
        <v>4</v>
      </c>
      <c r="L787">
        <f t="shared" si="52"/>
        <v>6234</v>
      </c>
      <c r="M787">
        <f t="shared" si="53"/>
        <v>204</v>
      </c>
      <c r="N787">
        <v>17</v>
      </c>
      <c r="O787" t="s">
        <v>5666</v>
      </c>
      <c r="P787" t="s">
        <v>21</v>
      </c>
      <c r="Q787" t="s">
        <v>22</v>
      </c>
      <c r="R787" t="s">
        <v>21</v>
      </c>
      <c r="W787">
        <v>182</v>
      </c>
      <c r="X787">
        <v>74</v>
      </c>
      <c r="Y787">
        <v>0</v>
      </c>
      <c r="Z787">
        <v>0</v>
      </c>
    </row>
    <row r="788" spans="1:26" ht="15.95">
      <c r="A788" t="s">
        <v>1169</v>
      </c>
      <c r="B788" t="s">
        <v>42</v>
      </c>
      <c r="C788" t="str">
        <f>VLOOKUP(B788, Positions!A$1:B$160, 2, FALSE)</f>
        <v>Midfielder</v>
      </c>
      <c r="D788" t="s">
        <v>185</v>
      </c>
      <c r="E788" t="s">
        <v>5664</v>
      </c>
      <c r="F788" t="s">
        <v>21</v>
      </c>
      <c r="G788" t="str">
        <f>VLOOKUP(E788, Tiers!M$1:P$134, 3, FALSE)</f>
        <v>ENG3</v>
      </c>
      <c r="H788">
        <f>VLOOKUP(G788, Tiers!B$1:C$134, 2, FALSE)</f>
        <v>4</v>
      </c>
      <c r="I788" s="26" t="s">
        <v>6289</v>
      </c>
      <c r="J788">
        <f t="shared" si="50"/>
        <v>6</v>
      </c>
      <c r="K788">
        <f t="shared" si="51"/>
        <v>4</v>
      </c>
      <c r="L788">
        <f t="shared" si="52"/>
        <v>6235</v>
      </c>
      <c r="M788">
        <f t="shared" si="53"/>
        <v>204</v>
      </c>
      <c r="N788">
        <v>17</v>
      </c>
      <c r="O788" t="s">
        <v>185</v>
      </c>
      <c r="P788" t="s">
        <v>21</v>
      </c>
      <c r="Q788" t="s">
        <v>22</v>
      </c>
      <c r="R788" t="s">
        <v>21</v>
      </c>
      <c r="W788">
        <v>190</v>
      </c>
      <c r="X788">
        <v>72</v>
      </c>
      <c r="Y788">
        <v>0</v>
      </c>
      <c r="Z788">
        <v>0</v>
      </c>
    </row>
    <row r="789" spans="1:26" ht="15.95">
      <c r="A789" t="s">
        <v>1170</v>
      </c>
      <c r="B789" t="s">
        <v>16</v>
      </c>
      <c r="C789" t="str">
        <f>VLOOKUP(B789, Positions!A$1:B$160, 2, FALSE)</f>
        <v>Forward</v>
      </c>
      <c r="D789" t="s">
        <v>159</v>
      </c>
      <c r="E789" t="s">
        <v>5665</v>
      </c>
      <c r="F789" t="s">
        <v>21</v>
      </c>
      <c r="G789" t="str">
        <f>VLOOKUP(E789, Tiers!M$1:P$134, 3, FALSE)</f>
        <v>ENG2</v>
      </c>
      <c r="H789">
        <f>VLOOKUP(G789, Tiers!B$1:C$134, 2, FALSE)</f>
        <v>3</v>
      </c>
      <c r="I789" s="26" t="s">
        <v>6289</v>
      </c>
      <c r="J789">
        <f t="shared" si="50"/>
        <v>6</v>
      </c>
      <c r="K789">
        <f t="shared" si="51"/>
        <v>4</v>
      </c>
      <c r="L789">
        <f t="shared" si="52"/>
        <v>6235</v>
      </c>
      <c r="M789">
        <f t="shared" si="53"/>
        <v>204</v>
      </c>
      <c r="N789">
        <v>17</v>
      </c>
      <c r="O789" t="s">
        <v>159</v>
      </c>
      <c r="P789" t="s">
        <v>21</v>
      </c>
      <c r="Q789" t="s">
        <v>22</v>
      </c>
      <c r="R789" t="s">
        <v>21</v>
      </c>
      <c r="W789">
        <v>181</v>
      </c>
      <c r="X789">
        <v>79</v>
      </c>
      <c r="Y789">
        <v>0</v>
      </c>
      <c r="Z789">
        <v>0</v>
      </c>
    </row>
    <row r="790" spans="1:26" ht="15.95">
      <c r="A790" t="s">
        <v>1171</v>
      </c>
      <c r="B790" t="s">
        <v>249</v>
      </c>
      <c r="C790" t="str">
        <f>VLOOKUP(B790, Positions!A$1:B$160, 2, FALSE)</f>
        <v>Midfielder</v>
      </c>
      <c r="D790" t="s">
        <v>326</v>
      </c>
      <c r="E790" t="s">
        <v>5663</v>
      </c>
      <c r="F790" t="s">
        <v>21</v>
      </c>
      <c r="G790" t="str">
        <f>VLOOKUP(E790, Tiers!M$1:P$134, 3, FALSE)</f>
        <v>ENG4</v>
      </c>
      <c r="H790">
        <f>VLOOKUP(G790, Tiers!B$1:C$134, 2, FALSE)</f>
        <v>5</v>
      </c>
      <c r="I790" s="26" t="s">
        <v>6290</v>
      </c>
      <c r="J790">
        <f t="shared" si="50"/>
        <v>6</v>
      </c>
      <c r="K790">
        <f t="shared" si="51"/>
        <v>4</v>
      </c>
      <c r="L790">
        <f t="shared" si="52"/>
        <v>6236</v>
      </c>
      <c r="M790">
        <f t="shared" si="53"/>
        <v>204</v>
      </c>
      <c r="N790">
        <v>17</v>
      </c>
      <c r="O790" t="s">
        <v>326</v>
      </c>
      <c r="P790" t="s">
        <v>21</v>
      </c>
      <c r="Q790" t="s">
        <v>22</v>
      </c>
      <c r="R790" t="s">
        <v>21</v>
      </c>
      <c r="W790">
        <v>177</v>
      </c>
      <c r="X790">
        <v>69</v>
      </c>
      <c r="Y790">
        <v>0</v>
      </c>
      <c r="Z790">
        <v>0</v>
      </c>
    </row>
    <row r="791" spans="1:26" ht="15.95">
      <c r="A791" t="s">
        <v>1172</v>
      </c>
      <c r="B791" t="s">
        <v>81</v>
      </c>
      <c r="C791" t="str">
        <f>VLOOKUP(B791, Positions!A$1:B$160, 2, FALSE)</f>
        <v>Defender</v>
      </c>
      <c r="D791" t="s">
        <v>56</v>
      </c>
      <c r="E791" t="s">
        <v>5664</v>
      </c>
      <c r="F791" t="s">
        <v>21</v>
      </c>
      <c r="G791" t="str">
        <f>VLOOKUP(E791, Tiers!M$1:P$134, 3, FALSE)</f>
        <v>ENG3</v>
      </c>
      <c r="H791">
        <f>VLOOKUP(G791, Tiers!B$1:C$134, 2, FALSE)</f>
        <v>4</v>
      </c>
      <c r="I791" s="26" t="s">
        <v>6291</v>
      </c>
      <c r="J791">
        <f t="shared" si="50"/>
        <v>6</v>
      </c>
      <c r="K791">
        <f t="shared" si="51"/>
        <v>4</v>
      </c>
      <c r="L791">
        <f t="shared" si="52"/>
        <v>6238</v>
      </c>
      <c r="M791">
        <f t="shared" si="53"/>
        <v>204</v>
      </c>
      <c r="N791">
        <v>17</v>
      </c>
      <c r="O791" t="s">
        <v>57</v>
      </c>
      <c r="P791" t="s">
        <v>21</v>
      </c>
      <c r="Q791" t="s">
        <v>22</v>
      </c>
      <c r="R791" t="s">
        <v>21</v>
      </c>
      <c r="W791">
        <v>174</v>
      </c>
      <c r="X791">
        <v>68</v>
      </c>
      <c r="Y791">
        <v>0</v>
      </c>
      <c r="Z791">
        <v>0</v>
      </c>
    </row>
    <row r="792" spans="1:26" ht="15.95">
      <c r="A792" t="s">
        <v>1173</v>
      </c>
      <c r="B792" t="s">
        <v>81</v>
      </c>
      <c r="C792" t="str">
        <f>VLOOKUP(B792, Positions!A$1:B$160, 2, FALSE)</f>
        <v>Defender</v>
      </c>
      <c r="D792" t="s">
        <v>134</v>
      </c>
      <c r="E792" t="s">
        <v>5664</v>
      </c>
      <c r="F792" t="s">
        <v>21</v>
      </c>
      <c r="G792" t="str">
        <f>VLOOKUP(E792, Tiers!M$1:P$134, 3, FALSE)</f>
        <v>ENG3</v>
      </c>
      <c r="H792">
        <f>VLOOKUP(G792, Tiers!B$1:C$134, 2, FALSE)</f>
        <v>4</v>
      </c>
      <c r="I792" s="26" t="s">
        <v>6292</v>
      </c>
      <c r="J792">
        <f t="shared" si="50"/>
        <v>6</v>
      </c>
      <c r="K792">
        <f t="shared" si="51"/>
        <v>4</v>
      </c>
      <c r="L792">
        <f t="shared" si="52"/>
        <v>6239</v>
      </c>
      <c r="M792">
        <f t="shared" si="53"/>
        <v>205</v>
      </c>
      <c r="N792">
        <v>17</v>
      </c>
      <c r="O792" t="s">
        <v>154</v>
      </c>
      <c r="P792" t="s">
        <v>21</v>
      </c>
      <c r="Q792" t="s">
        <v>22</v>
      </c>
      <c r="R792" t="s">
        <v>21</v>
      </c>
      <c r="W792">
        <v>181</v>
      </c>
      <c r="X792">
        <v>65</v>
      </c>
      <c r="Y792">
        <v>0</v>
      </c>
      <c r="Z792">
        <v>0</v>
      </c>
    </row>
    <row r="793" spans="1:26" ht="15.95">
      <c r="A793" t="s">
        <v>1174</v>
      </c>
      <c r="B793" t="s">
        <v>16</v>
      </c>
      <c r="C793" t="str">
        <f>VLOOKUP(B793, Positions!A$1:B$160, 2, FALSE)</f>
        <v>Forward</v>
      </c>
      <c r="D793" t="s">
        <v>61</v>
      </c>
      <c r="E793" t="s">
        <v>62</v>
      </c>
      <c r="F793" t="s">
        <v>21</v>
      </c>
      <c r="G793" t="str">
        <f>VLOOKUP(E793, Tiers!M$1:P$134, 3, FALSE)</f>
        <v>ENG1</v>
      </c>
      <c r="H793">
        <f>VLOOKUP(G793, Tiers!B$1:C$134, 2, FALSE)</f>
        <v>1</v>
      </c>
      <c r="I793" s="26" t="s">
        <v>6293</v>
      </c>
      <c r="J793">
        <f t="shared" si="50"/>
        <v>5</v>
      </c>
      <c r="K793">
        <f t="shared" si="51"/>
        <v>3</v>
      </c>
      <c r="L793">
        <f t="shared" si="52"/>
        <v>6240</v>
      </c>
      <c r="M793">
        <f t="shared" si="53"/>
        <v>205</v>
      </c>
      <c r="N793">
        <v>17</v>
      </c>
      <c r="O793" t="s">
        <v>275</v>
      </c>
      <c r="P793" t="s">
        <v>21</v>
      </c>
      <c r="Q793" t="s">
        <v>22</v>
      </c>
      <c r="R793" t="s">
        <v>21</v>
      </c>
      <c r="S793" t="s">
        <v>145</v>
      </c>
      <c r="W793">
        <v>183</v>
      </c>
      <c r="X793">
        <v>73</v>
      </c>
      <c r="Y793">
        <v>0</v>
      </c>
      <c r="Z793">
        <v>0</v>
      </c>
    </row>
    <row r="794" spans="1:26" ht="15.95">
      <c r="A794" t="s">
        <v>1175</v>
      </c>
      <c r="B794" t="s">
        <v>1176</v>
      </c>
      <c r="C794" t="str">
        <f>VLOOKUP(B794, Positions!A$1:B$160, 2, FALSE)</f>
        <v>Forward</v>
      </c>
      <c r="D794" t="s">
        <v>1177</v>
      </c>
      <c r="E794" t="s">
        <v>5666</v>
      </c>
      <c r="F794" t="s">
        <v>21</v>
      </c>
      <c r="G794" t="str">
        <f>VLOOKUP(E794, Tiers!M$1:P$134, 3, FALSE)</f>
        <v>NONE</v>
      </c>
      <c r="H794">
        <f>VLOOKUP(G794, Tiers!B$1:C$134, 2, FALSE)</f>
        <v>7</v>
      </c>
      <c r="I794" s="26" t="s">
        <v>6294</v>
      </c>
      <c r="J794">
        <f t="shared" si="50"/>
        <v>5</v>
      </c>
      <c r="K794">
        <f t="shared" si="51"/>
        <v>3</v>
      </c>
      <c r="L794">
        <f t="shared" si="52"/>
        <v>6243</v>
      </c>
      <c r="M794">
        <f t="shared" si="53"/>
        <v>205</v>
      </c>
      <c r="N794">
        <v>17</v>
      </c>
      <c r="O794" t="s">
        <v>5666</v>
      </c>
      <c r="P794" t="s">
        <v>21</v>
      </c>
      <c r="Q794" t="s">
        <v>22</v>
      </c>
      <c r="R794" t="s">
        <v>21</v>
      </c>
      <c r="W794">
        <v>162</v>
      </c>
      <c r="X794">
        <v>58</v>
      </c>
      <c r="Y794">
        <v>0</v>
      </c>
      <c r="Z794">
        <v>0</v>
      </c>
    </row>
    <row r="795" spans="1:26" ht="15.95">
      <c r="A795" t="s">
        <v>1179</v>
      </c>
      <c r="B795" t="s">
        <v>81</v>
      </c>
      <c r="C795" t="str">
        <f>VLOOKUP(B795, Positions!A$1:B$160, 2, FALSE)</f>
        <v>Defender</v>
      </c>
      <c r="D795" t="s">
        <v>455</v>
      </c>
      <c r="E795" t="s">
        <v>5664</v>
      </c>
      <c r="F795" t="s">
        <v>21</v>
      </c>
      <c r="G795" t="str">
        <f>VLOOKUP(E795, Tiers!M$1:P$134, 3, FALSE)</f>
        <v>ENG3</v>
      </c>
      <c r="H795">
        <f>VLOOKUP(G795, Tiers!B$1:C$134, 2, FALSE)</f>
        <v>4</v>
      </c>
      <c r="I795" s="26" t="s">
        <v>6295</v>
      </c>
      <c r="J795">
        <f t="shared" si="50"/>
        <v>5</v>
      </c>
      <c r="K795">
        <f t="shared" si="51"/>
        <v>3</v>
      </c>
      <c r="L795">
        <f t="shared" si="52"/>
        <v>6244</v>
      </c>
      <c r="M795">
        <f t="shared" si="53"/>
        <v>205</v>
      </c>
      <c r="N795">
        <v>17</v>
      </c>
      <c r="O795" t="s">
        <v>5666</v>
      </c>
      <c r="P795" t="s">
        <v>21</v>
      </c>
      <c r="Q795" t="s">
        <v>22</v>
      </c>
      <c r="R795" t="s">
        <v>21</v>
      </c>
      <c r="W795">
        <v>185</v>
      </c>
      <c r="X795">
        <v>76</v>
      </c>
      <c r="Y795">
        <v>0</v>
      </c>
      <c r="Z795">
        <v>0</v>
      </c>
    </row>
    <row r="796" spans="1:26" ht="15.95">
      <c r="A796" t="s">
        <v>1180</v>
      </c>
      <c r="B796" t="s">
        <v>102</v>
      </c>
      <c r="C796" t="str">
        <f>VLOOKUP(B796, Positions!A$1:B$160, 2, FALSE)</f>
        <v>Defender</v>
      </c>
      <c r="D796" t="s">
        <v>190</v>
      </c>
      <c r="E796" t="s">
        <v>5663</v>
      </c>
      <c r="F796" t="s">
        <v>21</v>
      </c>
      <c r="G796" t="str">
        <f>VLOOKUP(E796, Tiers!M$1:P$134, 3, FALSE)</f>
        <v>ENG4</v>
      </c>
      <c r="H796">
        <f>VLOOKUP(G796, Tiers!B$1:C$134, 2, FALSE)</f>
        <v>5</v>
      </c>
      <c r="I796" s="26" t="s">
        <v>6295</v>
      </c>
      <c r="J796">
        <f t="shared" si="50"/>
        <v>5</v>
      </c>
      <c r="K796">
        <f t="shared" si="51"/>
        <v>3</v>
      </c>
      <c r="L796">
        <f t="shared" si="52"/>
        <v>6244</v>
      </c>
      <c r="M796">
        <f t="shared" si="53"/>
        <v>205</v>
      </c>
      <c r="N796">
        <v>17</v>
      </c>
      <c r="O796" t="s">
        <v>284</v>
      </c>
      <c r="P796" t="s">
        <v>21</v>
      </c>
      <c r="Q796" t="s">
        <v>22</v>
      </c>
      <c r="R796" t="s">
        <v>21</v>
      </c>
      <c r="W796">
        <v>183</v>
      </c>
      <c r="X796">
        <v>75</v>
      </c>
      <c r="Y796">
        <v>0</v>
      </c>
      <c r="Z796">
        <v>0</v>
      </c>
    </row>
    <row r="797" spans="1:26" ht="15.95">
      <c r="A797" t="s">
        <v>1181</v>
      </c>
      <c r="B797" t="s">
        <v>16</v>
      </c>
      <c r="C797" t="str">
        <f>VLOOKUP(B797, Positions!A$1:B$160, 2, FALSE)</f>
        <v>Forward</v>
      </c>
      <c r="D797" t="s">
        <v>43</v>
      </c>
      <c r="E797" t="s">
        <v>5664</v>
      </c>
      <c r="F797" t="s">
        <v>21</v>
      </c>
      <c r="G797" t="str">
        <f>VLOOKUP(E797, Tiers!M$1:P$134, 3, FALSE)</f>
        <v>ENG3</v>
      </c>
      <c r="H797">
        <f>VLOOKUP(G797, Tiers!B$1:C$134, 2, FALSE)</f>
        <v>4</v>
      </c>
      <c r="I797" s="26" t="s">
        <v>6296</v>
      </c>
      <c r="J797">
        <f t="shared" si="50"/>
        <v>5</v>
      </c>
      <c r="K797">
        <f t="shared" si="51"/>
        <v>3</v>
      </c>
      <c r="L797">
        <f t="shared" si="52"/>
        <v>6245</v>
      </c>
      <c r="M797">
        <f t="shared" si="53"/>
        <v>205</v>
      </c>
      <c r="N797">
        <v>17</v>
      </c>
      <c r="O797" t="s">
        <v>5666</v>
      </c>
      <c r="P797" t="s">
        <v>21</v>
      </c>
      <c r="Q797" t="s">
        <v>22</v>
      </c>
      <c r="R797" t="s">
        <v>21</v>
      </c>
      <c r="W797">
        <v>176</v>
      </c>
      <c r="X797">
        <v>68</v>
      </c>
      <c r="Y797">
        <v>0</v>
      </c>
      <c r="Z797">
        <v>0</v>
      </c>
    </row>
    <row r="798" spans="1:26" ht="15.95">
      <c r="A798" t="s">
        <v>1182</v>
      </c>
      <c r="B798" t="s">
        <v>31</v>
      </c>
      <c r="C798" t="str">
        <f>VLOOKUP(B798, Positions!A$1:B$160, 2, FALSE)</f>
        <v>Defender</v>
      </c>
      <c r="D798" t="s">
        <v>669</v>
      </c>
      <c r="E798" t="s">
        <v>62</v>
      </c>
      <c r="F798" t="s">
        <v>21</v>
      </c>
      <c r="G798" t="str">
        <f>VLOOKUP(E798, Tiers!M$1:P$134, 3, FALSE)</f>
        <v>ENG1</v>
      </c>
      <c r="H798">
        <f>VLOOKUP(G798, Tiers!B$1:C$134, 2, FALSE)</f>
        <v>1</v>
      </c>
      <c r="I798" s="26" t="s">
        <v>6297</v>
      </c>
      <c r="J798">
        <f t="shared" si="50"/>
        <v>5</v>
      </c>
      <c r="K798">
        <f t="shared" si="51"/>
        <v>3</v>
      </c>
      <c r="L798">
        <f t="shared" si="52"/>
        <v>6246</v>
      </c>
      <c r="M798">
        <f t="shared" si="53"/>
        <v>205</v>
      </c>
      <c r="N798">
        <v>17</v>
      </c>
      <c r="O798" t="s">
        <v>5666</v>
      </c>
      <c r="P798" t="s">
        <v>21</v>
      </c>
      <c r="Q798" t="s">
        <v>22</v>
      </c>
      <c r="R798" t="s">
        <v>21</v>
      </c>
      <c r="W798">
        <v>183</v>
      </c>
      <c r="X798">
        <v>76</v>
      </c>
      <c r="Y798">
        <v>0</v>
      </c>
      <c r="Z798">
        <v>0</v>
      </c>
    </row>
    <row r="799" spans="1:26" ht="15.95">
      <c r="A799" t="s">
        <v>1183</v>
      </c>
      <c r="B799" t="s">
        <v>102</v>
      </c>
      <c r="C799" t="str">
        <f>VLOOKUP(B799, Positions!A$1:B$160, 2, FALSE)</f>
        <v>Defender</v>
      </c>
      <c r="D799" t="s">
        <v>329</v>
      </c>
      <c r="E799" t="s">
        <v>62</v>
      </c>
      <c r="F799" t="s">
        <v>21</v>
      </c>
      <c r="G799" t="str">
        <f>VLOOKUP(E799, Tiers!M$1:P$134, 3, FALSE)</f>
        <v>ENG1</v>
      </c>
      <c r="H799">
        <f>VLOOKUP(G799, Tiers!B$1:C$134, 2, FALSE)</f>
        <v>1</v>
      </c>
      <c r="I799" s="26" t="s">
        <v>6298</v>
      </c>
      <c r="J799">
        <f t="shared" si="50"/>
        <v>5</v>
      </c>
      <c r="K799">
        <f t="shared" si="51"/>
        <v>3</v>
      </c>
      <c r="L799">
        <f t="shared" si="52"/>
        <v>6250</v>
      </c>
      <c r="M799">
        <f t="shared" si="53"/>
        <v>205</v>
      </c>
      <c r="N799">
        <v>17</v>
      </c>
      <c r="O799" t="s">
        <v>1184</v>
      </c>
      <c r="P799" t="s">
        <v>21</v>
      </c>
      <c r="Q799" t="s">
        <v>22</v>
      </c>
      <c r="R799" t="s">
        <v>21</v>
      </c>
      <c r="W799">
        <v>183</v>
      </c>
      <c r="X799">
        <v>70</v>
      </c>
      <c r="Y799">
        <v>0</v>
      </c>
      <c r="Z799">
        <v>0</v>
      </c>
    </row>
    <row r="800" spans="1:26" ht="15.95">
      <c r="A800" t="s">
        <v>1185</v>
      </c>
      <c r="B800" t="s">
        <v>480</v>
      </c>
      <c r="C800" t="str">
        <f>VLOOKUP(B800, Positions!A$1:B$160, 2, FALSE)</f>
        <v>Defender</v>
      </c>
      <c r="D800" t="s">
        <v>376</v>
      </c>
      <c r="E800" t="s">
        <v>5664</v>
      </c>
      <c r="F800" t="s">
        <v>21</v>
      </c>
      <c r="G800" t="str">
        <f>VLOOKUP(E800, Tiers!M$1:P$134, 3, FALSE)</f>
        <v>ENG3</v>
      </c>
      <c r="H800">
        <f>VLOOKUP(G800, Tiers!B$1:C$134, 2, FALSE)</f>
        <v>4</v>
      </c>
      <c r="I800" s="26" t="s">
        <v>6299</v>
      </c>
      <c r="J800">
        <f t="shared" si="50"/>
        <v>5</v>
      </c>
      <c r="K800">
        <f t="shared" si="51"/>
        <v>3</v>
      </c>
      <c r="L800">
        <f t="shared" si="52"/>
        <v>6251</v>
      </c>
      <c r="M800">
        <f t="shared" si="53"/>
        <v>205</v>
      </c>
      <c r="N800">
        <v>17</v>
      </c>
      <c r="O800" t="s">
        <v>124</v>
      </c>
      <c r="P800" t="s">
        <v>21</v>
      </c>
      <c r="Q800" t="s">
        <v>22</v>
      </c>
      <c r="R800" t="s">
        <v>21</v>
      </c>
      <c r="W800">
        <v>179</v>
      </c>
      <c r="X800">
        <v>70</v>
      </c>
      <c r="Y800">
        <v>0</v>
      </c>
      <c r="Z800">
        <v>0</v>
      </c>
    </row>
    <row r="801" spans="1:26" ht="15.95">
      <c r="A801" t="s">
        <v>1186</v>
      </c>
      <c r="B801" t="s">
        <v>111</v>
      </c>
      <c r="C801" t="str">
        <f>VLOOKUP(B801, Positions!A$1:B$160, 2, FALSE)</f>
        <v>Forward</v>
      </c>
      <c r="D801" t="s">
        <v>98</v>
      </c>
      <c r="E801" t="s">
        <v>5665</v>
      </c>
      <c r="F801" t="s">
        <v>21</v>
      </c>
      <c r="G801" t="str">
        <f>VLOOKUP(E801, Tiers!M$1:P$134, 3, FALSE)</f>
        <v>ENG2</v>
      </c>
      <c r="H801">
        <f>VLOOKUP(G801, Tiers!B$1:C$134, 2, FALSE)</f>
        <v>3</v>
      </c>
      <c r="I801" s="26" t="s">
        <v>6299</v>
      </c>
      <c r="J801">
        <f t="shared" si="50"/>
        <v>5</v>
      </c>
      <c r="K801">
        <f t="shared" si="51"/>
        <v>3</v>
      </c>
      <c r="L801">
        <f t="shared" si="52"/>
        <v>6251</v>
      </c>
      <c r="M801">
        <f t="shared" si="53"/>
        <v>205</v>
      </c>
      <c r="N801">
        <v>17</v>
      </c>
      <c r="O801" t="s">
        <v>1187</v>
      </c>
      <c r="P801" t="s">
        <v>21</v>
      </c>
      <c r="Q801" t="s">
        <v>1188</v>
      </c>
      <c r="R801" t="s">
        <v>21</v>
      </c>
      <c r="W801">
        <v>173</v>
      </c>
      <c r="X801">
        <v>65</v>
      </c>
      <c r="Y801">
        <v>0</v>
      </c>
      <c r="Z801">
        <v>0</v>
      </c>
    </row>
    <row r="802" spans="1:26" ht="15.95">
      <c r="A802" t="s">
        <v>1189</v>
      </c>
      <c r="B802" t="s">
        <v>1141</v>
      </c>
      <c r="C802" t="str">
        <f>VLOOKUP(B802, Positions!A$1:B$160, 2, FALSE)</f>
        <v>Midfielder</v>
      </c>
      <c r="D802" t="s">
        <v>182</v>
      </c>
      <c r="E802" t="s">
        <v>62</v>
      </c>
      <c r="F802" t="s">
        <v>21</v>
      </c>
      <c r="G802" t="str">
        <f>VLOOKUP(E802, Tiers!M$1:P$134, 3, FALSE)</f>
        <v>ENG1</v>
      </c>
      <c r="H802">
        <f>VLOOKUP(G802, Tiers!B$1:C$134, 2, FALSE)</f>
        <v>1</v>
      </c>
      <c r="I802" s="26" t="s">
        <v>6299</v>
      </c>
      <c r="J802">
        <f t="shared" si="50"/>
        <v>5</v>
      </c>
      <c r="K802">
        <f t="shared" si="51"/>
        <v>3</v>
      </c>
      <c r="L802">
        <f t="shared" si="52"/>
        <v>6251</v>
      </c>
      <c r="M802">
        <f t="shared" si="53"/>
        <v>205</v>
      </c>
      <c r="N802">
        <v>17</v>
      </c>
      <c r="O802" t="s">
        <v>5666</v>
      </c>
      <c r="P802" t="s">
        <v>21</v>
      </c>
      <c r="Q802" t="s">
        <v>22</v>
      </c>
      <c r="R802" t="s">
        <v>21</v>
      </c>
      <c r="W802">
        <v>184</v>
      </c>
      <c r="X802">
        <v>72</v>
      </c>
      <c r="Y802">
        <v>0</v>
      </c>
      <c r="Z802">
        <v>0</v>
      </c>
    </row>
    <row r="803" spans="1:26" ht="15.95">
      <c r="A803" t="s">
        <v>1190</v>
      </c>
      <c r="B803" t="s">
        <v>166</v>
      </c>
      <c r="C803" t="str">
        <f>VLOOKUP(B803, Positions!A$1:B$160, 2, FALSE)</f>
        <v>Goalkeeper</v>
      </c>
      <c r="D803" t="s">
        <v>132</v>
      </c>
      <c r="E803" t="s">
        <v>5664</v>
      </c>
      <c r="F803" t="s">
        <v>21</v>
      </c>
      <c r="G803" t="str">
        <f>VLOOKUP(E803, Tiers!M$1:P$134, 3, FALSE)</f>
        <v>ENG3</v>
      </c>
      <c r="H803">
        <f>VLOOKUP(G803, Tiers!B$1:C$134, 2, FALSE)</f>
        <v>4</v>
      </c>
      <c r="I803" s="26" t="s">
        <v>6300</v>
      </c>
      <c r="J803">
        <f t="shared" si="50"/>
        <v>5</v>
      </c>
      <c r="K803">
        <f t="shared" si="51"/>
        <v>3</v>
      </c>
      <c r="L803">
        <f t="shared" si="52"/>
        <v>6252</v>
      </c>
      <c r="M803">
        <f t="shared" si="53"/>
        <v>205</v>
      </c>
      <c r="N803">
        <v>17</v>
      </c>
      <c r="O803" t="s">
        <v>5666</v>
      </c>
      <c r="P803" t="s">
        <v>21</v>
      </c>
      <c r="Q803" t="s">
        <v>22</v>
      </c>
      <c r="R803" t="s">
        <v>21</v>
      </c>
      <c r="W803">
        <v>190</v>
      </c>
      <c r="X803">
        <v>80</v>
      </c>
      <c r="Y803">
        <v>0</v>
      </c>
      <c r="Z803">
        <v>0</v>
      </c>
    </row>
    <row r="804" spans="1:26" ht="15.95">
      <c r="A804" t="s">
        <v>1191</v>
      </c>
      <c r="B804" t="s">
        <v>16</v>
      </c>
      <c r="C804" t="str">
        <f>VLOOKUP(B804, Positions!A$1:B$160, 2, FALSE)</f>
        <v>Forward</v>
      </c>
      <c r="D804" t="s">
        <v>90</v>
      </c>
      <c r="E804" t="s">
        <v>5665</v>
      </c>
      <c r="F804" t="s">
        <v>21</v>
      </c>
      <c r="G804" t="str">
        <f>VLOOKUP(E804, Tiers!M$1:P$134, 3, FALSE)</f>
        <v>ENG2</v>
      </c>
      <c r="H804">
        <f>VLOOKUP(G804, Tiers!B$1:C$134, 2, FALSE)</f>
        <v>3</v>
      </c>
      <c r="I804" s="26" t="s">
        <v>6300</v>
      </c>
      <c r="J804">
        <f t="shared" si="50"/>
        <v>5</v>
      </c>
      <c r="K804">
        <f t="shared" si="51"/>
        <v>3</v>
      </c>
      <c r="L804">
        <f t="shared" si="52"/>
        <v>6252</v>
      </c>
      <c r="M804">
        <f t="shared" si="53"/>
        <v>205</v>
      </c>
      <c r="N804">
        <v>17</v>
      </c>
      <c r="O804" t="s">
        <v>113</v>
      </c>
      <c r="P804" t="s">
        <v>21</v>
      </c>
      <c r="Q804" t="s">
        <v>22</v>
      </c>
      <c r="R804" t="s">
        <v>21</v>
      </c>
      <c r="W804">
        <v>173</v>
      </c>
      <c r="X804">
        <v>67</v>
      </c>
      <c r="Y804">
        <v>0</v>
      </c>
      <c r="Z804">
        <v>0</v>
      </c>
    </row>
    <row r="805" spans="1:26" ht="15.95">
      <c r="A805" t="s">
        <v>1192</v>
      </c>
      <c r="B805" t="s">
        <v>102</v>
      </c>
      <c r="C805" t="str">
        <f>VLOOKUP(B805, Positions!A$1:B$160, 2, FALSE)</f>
        <v>Defender</v>
      </c>
      <c r="D805" t="s">
        <v>121</v>
      </c>
      <c r="E805" t="s">
        <v>5663</v>
      </c>
      <c r="F805" t="s">
        <v>21</v>
      </c>
      <c r="G805" t="str">
        <f>VLOOKUP(E805, Tiers!M$1:P$134, 3, FALSE)</f>
        <v>ENG4</v>
      </c>
      <c r="H805">
        <f>VLOOKUP(G805, Tiers!B$1:C$134, 2, FALSE)</f>
        <v>5</v>
      </c>
      <c r="I805" s="26" t="s">
        <v>6301</v>
      </c>
      <c r="J805">
        <f t="shared" si="50"/>
        <v>5</v>
      </c>
      <c r="K805">
        <f t="shared" si="51"/>
        <v>3</v>
      </c>
      <c r="L805">
        <f t="shared" si="52"/>
        <v>6253</v>
      </c>
      <c r="M805">
        <f t="shared" si="53"/>
        <v>205</v>
      </c>
      <c r="N805">
        <v>17</v>
      </c>
      <c r="O805" t="s">
        <v>5666</v>
      </c>
      <c r="P805" t="s">
        <v>21</v>
      </c>
      <c r="Q805" t="s">
        <v>22</v>
      </c>
      <c r="R805" t="s">
        <v>21</v>
      </c>
      <c r="W805">
        <v>190</v>
      </c>
      <c r="X805">
        <v>79</v>
      </c>
      <c r="Y805">
        <v>0</v>
      </c>
      <c r="Z805">
        <v>0</v>
      </c>
    </row>
    <row r="806" spans="1:26" ht="15.95">
      <c r="A806" t="s">
        <v>1193</v>
      </c>
      <c r="B806" t="s">
        <v>72</v>
      </c>
      <c r="C806" t="str">
        <f>VLOOKUP(B806, Positions!A$1:B$160, 2, FALSE)</f>
        <v>Defender</v>
      </c>
      <c r="D806" t="s">
        <v>17</v>
      </c>
      <c r="E806" t="s">
        <v>5663</v>
      </c>
      <c r="F806" t="s">
        <v>21</v>
      </c>
      <c r="G806" t="str">
        <f>VLOOKUP(E806, Tiers!M$1:P$134, 3, FALSE)</f>
        <v>ENG4</v>
      </c>
      <c r="H806">
        <f>VLOOKUP(G806, Tiers!B$1:C$134, 2, FALSE)</f>
        <v>5</v>
      </c>
      <c r="I806" s="26" t="s">
        <v>6302</v>
      </c>
      <c r="J806">
        <f t="shared" si="50"/>
        <v>5</v>
      </c>
      <c r="K806">
        <f t="shared" si="51"/>
        <v>3</v>
      </c>
      <c r="L806">
        <f t="shared" si="52"/>
        <v>6255</v>
      </c>
      <c r="M806">
        <f t="shared" si="53"/>
        <v>205</v>
      </c>
      <c r="N806">
        <v>17</v>
      </c>
      <c r="O806" t="s">
        <v>5666</v>
      </c>
      <c r="P806" t="s">
        <v>21</v>
      </c>
      <c r="Q806" t="s">
        <v>22</v>
      </c>
      <c r="R806" t="s">
        <v>21</v>
      </c>
      <c r="W806">
        <v>179</v>
      </c>
      <c r="X806">
        <v>64</v>
      </c>
      <c r="Y806">
        <v>0</v>
      </c>
      <c r="Z806">
        <v>0</v>
      </c>
    </row>
    <row r="807" spans="1:26" ht="15.95">
      <c r="A807" t="s">
        <v>1194</v>
      </c>
      <c r="B807" t="s">
        <v>72</v>
      </c>
      <c r="C807" t="str">
        <f>VLOOKUP(B807, Positions!A$1:B$160, 2, FALSE)</f>
        <v>Defender</v>
      </c>
      <c r="D807" t="s">
        <v>395</v>
      </c>
      <c r="E807" t="s">
        <v>5665</v>
      </c>
      <c r="F807" t="s">
        <v>21</v>
      </c>
      <c r="G807" t="str">
        <f>VLOOKUP(E807, Tiers!M$1:P$134, 3, FALSE)</f>
        <v>ENG2</v>
      </c>
      <c r="H807">
        <f>VLOOKUP(G807, Tiers!B$1:C$134, 2, FALSE)</f>
        <v>3</v>
      </c>
      <c r="I807" s="26" t="s">
        <v>6303</v>
      </c>
      <c r="J807">
        <f t="shared" si="50"/>
        <v>5</v>
      </c>
      <c r="K807">
        <f t="shared" si="51"/>
        <v>3</v>
      </c>
      <c r="L807">
        <f t="shared" si="52"/>
        <v>6257</v>
      </c>
      <c r="M807">
        <f t="shared" si="53"/>
        <v>205</v>
      </c>
      <c r="N807">
        <v>17</v>
      </c>
      <c r="O807" t="s">
        <v>5666</v>
      </c>
      <c r="P807" t="s">
        <v>21</v>
      </c>
      <c r="Q807" t="s">
        <v>22</v>
      </c>
      <c r="R807" t="s">
        <v>21</v>
      </c>
      <c r="S807" t="s">
        <v>491</v>
      </c>
      <c r="W807">
        <v>168</v>
      </c>
      <c r="X807">
        <v>67</v>
      </c>
      <c r="Y807">
        <v>0</v>
      </c>
      <c r="Z807">
        <v>0</v>
      </c>
    </row>
    <row r="808" spans="1:26" ht="15.95">
      <c r="A808" t="s">
        <v>1195</v>
      </c>
      <c r="B808" t="s">
        <v>166</v>
      </c>
      <c r="C808" t="str">
        <f>VLOOKUP(B808, Positions!A$1:B$160, 2, FALSE)</f>
        <v>Goalkeeper</v>
      </c>
      <c r="D808" t="s">
        <v>250</v>
      </c>
      <c r="E808" t="s">
        <v>5664</v>
      </c>
      <c r="F808" t="s">
        <v>21</v>
      </c>
      <c r="G808" t="str">
        <f>VLOOKUP(E808, Tiers!M$1:P$134, 3, FALSE)</f>
        <v>ENG3</v>
      </c>
      <c r="H808">
        <f>VLOOKUP(G808, Tiers!B$1:C$134, 2, FALSE)</f>
        <v>4</v>
      </c>
      <c r="I808" s="26" t="s">
        <v>6303</v>
      </c>
      <c r="J808">
        <f t="shared" si="50"/>
        <v>5</v>
      </c>
      <c r="K808">
        <f t="shared" si="51"/>
        <v>3</v>
      </c>
      <c r="L808">
        <f t="shared" si="52"/>
        <v>6257</v>
      </c>
      <c r="M808">
        <f t="shared" si="53"/>
        <v>205</v>
      </c>
      <c r="N808">
        <v>17</v>
      </c>
      <c r="O808" t="s">
        <v>5790</v>
      </c>
      <c r="P808" t="s">
        <v>21</v>
      </c>
      <c r="Q808" t="s">
        <v>22</v>
      </c>
      <c r="R808" t="s">
        <v>21</v>
      </c>
      <c r="W808">
        <v>178</v>
      </c>
      <c r="X808">
        <v>60</v>
      </c>
      <c r="Y808">
        <v>0</v>
      </c>
      <c r="Z808">
        <v>0</v>
      </c>
    </row>
    <row r="809" spans="1:26" ht="15.95">
      <c r="A809" t="s">
        <v>1196</v>
      </c>
      <c r="B809" t="s">
        <v>42</v>
      </c>
      <c r="C809" t="str">
        <f>VLOOKUP(B809, Positions!A$1:B$160, 2, FALSE)</f>
        <v>Midfielder</v>
      </c>
      <c r="D809" t="s">
        <v>134</v>
      </c>
      <c r="E809" t="s">
        <v>5664</v>
      </c>
      <c r="F809" t="s">
        <v>21</v>
      </c>
      <c r="G809" t="str">
        <f>VLOOKUP(E809, Tiers!M$1:P$134, 3, FALSE)</f>
        <v>ENG3</v>
      </c>
      <c r="H809">
        <f>VLOOKUP(G809, Tiers!B$1:C$134, 2, FALSE)</f>
        <v>4</v>
      </c>
      <c r="I809" s="26" t="s">
        <v>6303</v>
      </c>
      <c r="J809">
        <f t="shared" si="50"/>
        <v>5</v>
      </c>
      <c r="K809">
        <f t="shared" si="51"/>
        <v>3</v>
      </c>
      <c r="L809">
        <f t="shared" si="52"/>
        <v>6257</v>
      </c>
      <c r="M809">
        <f t="shared" si="53"/>
        <v>205</v>
      </c>
      <c r="N809">
        <v>17</v>
      </c>
      <c r="O809" t="s">
        <v>74</v>
      </c>
      <c r="P809" t="s">
        <v>21</v>
      </c>
      <c r="Q809" t="s">
        <v>22</v>
      </c>
      <c r="R809" t="s">
        <v>21</v>
      </c>
      <c r="W809">
        <v>180</v>
      </c>
      <c r="X809">
        <v>72</v>
      </c>
      <c r="Y809">
        <v>0</v>
      </c>
      <c r="Z809">
        <v>0</v>
      </c>
    </row>
    <row r="810" spans="1:26" ht="15.95">
      <c r="A810" t="s">
        <v>1197</v>
      </c>
      <c r="B810" t="s">
        <v>166</v>
      </c>
      <c r="C810" t="str">
        <f>VLOOKUP(B810, Positions!A$1:B$160, 2, FALSE)</f>
        <v>Goalkeeper</v>
      </c>
      <c r="D810" t="s">
        <v>517</v>
      </c>
      <c r="E810" t="s">
        <v>5665</v>
      </c>
      <c r="F810" t="s">
        <v>21</v>
      </c>
      <c r="G810" t="str">
        <f>VLOOKUP(E810, Tiers!M$1:P$134, 3, FALSE)</f>
        <v>ENG2</v>
      </c>
      <c r="H810">
        <f>VLOOKUP(G810, Tiers!B$1:C$134, 2, FALSE)</f>
        <v>3</v>
      </c>
      <c r="I810" s="26" t="s">
        <v>6304</v>
      </c>
      <c r="J810">
        <f t="shared" si="50"/>
        <v>5</v>
      </c>
      <c r="K810">
        <f t="shared" si="51"/>
        <v>3</v>
      </c>
      <c r="L810">
        <f t="shared" si="52"/>
        <v>6259</v>
      </c>
      <c r="M810">
        <f t="shared" si="53"/>
        <v>205</v>
      </c>
      <c r="N810">
        <v>17</v>
      </c>
      <c r="O810" t="s">
        <v>124</v>
      </c>
      <c r="P810" t="s">
        <v>21</v>
      </c>
      <c r="Q810" t="s">
        <v>22</v>
      </c>
      <c r="R810" t="s">
        <v>21</v>
      </c>
      <c r="W810">
        <v>197</v>
      </c>
      <c r="X810">
        <v>85</v>
      </c>
      <c r="Y810">
        <v>0</v>
      </c>
      <c r="Z810">
        <v>0</v>
      </c>
    </row>
    <row r="811" spans="1:26" ht="15.95">
      <c r="A811" t="s">
        <v>1199</v>
      </c>
      <c r="B811" t="s">
        <v>166</v>
      </c>
      <c r="C811" t="str">
        <f>VLOOKUP(B811, Positions!A$1:B$160, 2, FALSE)</f>
        <v>Goalkeeper</v>
      </c>
      <c r="D811" t="s">
        <v>229</v>
      </c>
      <c r="E811" t="s">
        <v>5665</v>
      </c>
      <c r="F811" t="s">
        <v>21</v>
      </c>
      <c r="G811" t="str">
        <f>VLOOKUP(E811, Tiers!M$1:P$134, 3, FALSE)</f>
        <v>ENG2</v>
      </c>
      <c r="H811">
        <f>VLOOKUP(G811, Tiers!B$1:C$134, 2, FALSE)</f>
        <v>3</v>
      </c>
      <c r="I811" s="26" t="s">
        <v>6305</v>
      </c>
      <c r="J811">
        <f t="shared" si="50"/>
        <v>5</v>
      </c>
      <c r="K811">
        <f t="shared" si="51"/>
        <v>3</v>
      </c>
      <c r="L811">
        <f t="shared" si="52"/>
        <v>6260</v>
      </c>
      <c r="M811">
        <f t="shared" si="53"/>
        <v>205</v>
      </c>
      <c r="N811">
        <v>17</v>
      </c>
      <c r="O811" t="s">
        <v>5666</v>
      </c>
      <c r="P811" t="s">
        <v>21</v>
      </c>
      <c r="Q811" t="s">
        <v>22</v>
      </c>
      <c r="R811" t="s">
        <v>21</v>
      </c>
      <c r="W811">
        <v>193</v>
      </c>
      <c r="X811">
        <v>85</v>
      </c>
      <c r="Y811">
        <v>0</v>
      </c>
      <c r="Z811">
        <v>0</v>
      </c>
    </row>
    <row r="812" spans="1:26" ht="15.95">
      <c r="A812" t="s">
        <v>1200</v>
      </c>
      <c r="B812" t="s">
        <v>81</v>
      </c>
      <c r="C812" t="str">
        <f>VLOOKUP(B812, Positions!A$1:B$160, 2, FALSE)</f>
        <v>Defender</v>
      </c>
      <c r="D812" t="s">
        <v>537</v>
      </c>
      <c r="E812" t="s">
        <v>62</v>
      </c>
      <c r="F812" t="s">
        <v>21</v>
      </c>
      <c r="G812" t="str">
        <f>VLOOKUP(E812, Tiers!M$1:P$134, 3, FALSE)</f>
        <v>ENG1</v>
      </c>
      <c r="H812">
        <f>VLOOKUP(G812, Tiers!B$1:C$134, 2, FALSE)</f>
        <v>1</v>
      </c>
      <c r="I812" s="26" t="s">
        <v>6306</v>
      </c>
      <c r="J812">
        <f t="shared" si="50"/>
        <v>5</v>
      </c>
      <c r="K812">
        <f t="shared" si="51"/>
        <v>3</v>
      </c>
      <c r="L812">
        <f t="shared" si="52"/>
        <v>6261</v>
      </c>
      <c r="M812">
        <f t="shared" si="53"/>
        <v>205</v>
      </c>
      <c r="N812">
        <v>17</v>
      </c>
      <c r="O812" t="s">
        <v>17</v>
      </c>
      <c r="P812" t="s">
        <v>21</v>
      </c>
      <c r="Q812" t="s">
        <v>22</v>
      </c>
      <c r="R812" t="s">
        <v>21</v>
      </c>
      <c r="W812">
        <v>187</v>
      </c>
      <c r="X812">
        <v>75</v>
      </c>
      <c r="Y812">
        <v>0</v>
      </c>
      <c r="Z812">
        <v>0</v>
      </c>
    </row>
    <row r="813" spans="1:26" ht="15.95">
      <c r="A813" t="s">
        <v>1201</v>
      </c>
      <c r="B813" t="s">
        <v>166</v>
      </c>
      <c r="C813" t="str">
        <f>VLOOKUP(B813, Positions!A$1:B$160, 2, FALSE)</f>
        <v>Goalkeeper</v>
      </c>
      <c r="D813" t="s">
        <v>657</v>
      </c>
      <c r="E813" t="s">
        <v>62</v>
      </c>
      <c r="F813" t="s">
        <v>21</v>
      </c>
      <c r="G813" t="str">
        <f>VLOOKUP(E813, Tiers!M$1:P$134, 3, FALSE)</f>
        <v>ENG1</v>
      </c>
      <c r="H813">
        <f>VLOOKUP(G813, Tiers!B$1:C$134, 2, FALSE)</f>
        <v>1</v>
      </c>
      <c r="I813" s="26" t="s">
        <v>6307</v>
      </c>
      <c r="J813">
        <f t="shared" si="50"/>
        <v>5</v>
      </c>
      <c r="K813">
        <f t="shared" si="51"/>
        <v>3</v>
      </c>
      <c r="L813">
        <f t="shared" si="52"/>
        <v>6262</v>
      </c>
      <c r="M813">
        <f t="shared" si="53"/>
        <v>205</v>
      </c>
      <c r="N813">
        <v>17</v>
      </c>
      <c r="O813" t="s">
        <v>5666</v>
      </c>
      <c r="P813" t="s">
        <v>21</v>
      </c>
      <c r="Q813" t="s">
        <v>22</v>
      </c>
      <c r="R813" t="s">
        <v>21</v>
      </c>
      <c r="W813">
        <v>196</v>
      </c>
      <c r="X813">
        <v>82</v>
      </c>
      <c r="Y813">
        <v>0</v>
      </c>
      <c r="Z813">
        <v>0</v>
      </c>
    </row>
    <row r="814" spans="1:26" ht="15.95">
      <c r="A814" t="s">
        <v>1202</v>
      </c>
      <c r="B814" t="s">
        <v>166</v>
      </c>
      <c r="C814" t="str">
        <f>VLOOKUP(B814, Positions!A$1:B$160, 2, FALSE)</f>
        <v>Goalkeeper</v>
      </c>
      <c r="D814" t="s">
        <v>412</v>
      </c>
      <c r="E814" t="s">
        <v>5664</v>
      </c>
      <c r="F814" t="s">
        <v>21</v>
      </c>
      <c r="G814" t="str">
        <f>VLOOKUP(E814, Tiers!M$1:P$134, 3, FALSE)</f>
        <v>ENG3</v>
      </c>
      <c r="H814">
        <f>VLOOKUP(G814, Tiers!B$1:C$134, 2, FALSE)</f>
        <v>4</v>
      </c>
      <c r="I814" s="26" t="s">
        <v>6307</v>
      </c>
      <c r="J814">
        <f t="shared" si="50"/>
        <v>5</v>
      </c>
      <c r="K814">
        <f t="shared" si="51"/>
        <v>3</v>
      </c>
      <c r="L814">
        <f t="shared" si="52"/>
        <v>6262</v>
      </c>
      <c r="M814">
        <f t="shared" si="53"/>
        <v>205</v>
      </c>
      <c r="N814">
        <v>17</v>
      </c>
      <c r="O814" t="s">
        <v>5666</v>
      </c>
      <c r="P814" t="s">
        <v>21</v>
      </c>
      <c r="Q814" t="s">
        <v>22</v>
      </c>
      <c r="R814" t="s">
        <v>21</v>
      </c>
      <c r="W814">
        <v>186</v>
      </c>
      <c r="X814">
        <v>79</v>
      </c>
      <c r="Y814">
        <v>0</v>
      </c>
      <c r="Z814">
        <v>0</v>
      </c>
    </row>
    <row r="815" spans="1:26" ht="15.95">
      <c r="A815" t="s">
        <v>1203</v>
      </c>
      <c r="B815" t="s">
        <v>81</v>
      </c>
      <c r="C815" t="str">
        <f>VLOOKUP(B815, Positions!A$1:B$160, 2, FALSE)</f>
        <v>Defender</v>
      </c>
      <c r="D815" t="s">
        <v>370</v>
      </c>
      <c r="E815" t="s">
        <v>5663</v>
      </c>
      <c r="F815" t="s">
        <v>21</v>
      </c>
      <c r="G815" t="str">
        <f>VLOOKUP(E815, Tiers!M$1:P$134, 3, FALSE)</f>
        <v>ENG4</v>
      </c>
      <c r="H815">
        <f>VLOOKUP(G815, Tiers!B$1:C$134, 2, FALSE)</f>
        <v>5</v>
      </c>
      <c r="I815" s="26" t="s">
        <v>6307</v>
      </c>
      <c r="J815">
        <f t="shared" si="50"/>
        <v>5</v>
      </c>
      <c r="K815">
        <f t="shared" si="51"/>
        <v>3</v>
      </c>
      <c r="L815">
        <f t="shared" si="52"/>
        <v>6262</v>
      </c>
      <c r="M815">
        <f t="shared" si="53"/>
        <v>205</v>
      </c>
      <c r="N815">
        <v>17</v>
      </c>
      <c r="O815" t="s">
        <v>5666</v>
      </c>
      <c r="P815" t="s">
        <v>21</v>
      </c>
      <c r="Q815" t="s">
        <v>22</v>
      </c>
      <c r="R815" t="s">
        <v>21</v>
      </c>
      <c r="W815">
        <v>188</v>
      </c>
      <c r="X815">
        <v>77</v>
      </c>
      <c r="Y815">
        <v>0</v>
      </c>
      <c r="Z815">
        <v>0</v>
      </c>
    </row>
    <row r="816" spans="1:26" ht="15.95">
      <c r="A816" t="s">
        <v>1204</v>
      </c>
      <c r="B816" t="s">
        <v>843</v>
      </c>
      <c r="C816" t="str">
        <f>VLOOKUP(B816, Positions!A$1:B$160, 2, FALSE)</f>
        <v>Defender</v>
      </c>
      <c r="D816" t="s">
        <v>236</v>
      </c>
      <c r="E816" t="s">
        <v>5665</v>
      </c>
      <c r="F816" t="s">
        <v>21</v>
      </c>
      <c r="G816" t="str">
        <f>VLOOKUP(E816, Tiers!M$1:P$134, 3, FALSE)</f>
        <v>ENG2</v>
      </c>
      <c r="H816">
        <f>VLOOKUP(G816, Tiers!B$1:C$134, 2, FALSE)</f>
        <v>3</v>
      </c>
      <c r="I816" s="26" t="s">
        <v>6308</v>
      </c>
      <c r="J816">
        <f t="shared" si="50"/>
        <v>5</v>
      </c>
      <c r="K816">
        <f t="shared" si="51"/>
        <v>3</v>
      </c>
      <c r="L816">
        <f t="shared" si="52"/>
        <v>6265</v>
      </c>
      <c r="M816">
        <f t="shared" si="53"/>
        <v>205</v>
      </c>
      <c r="N816">
        <v>17</v>
      </c>
      <c r="O816" t="s">
        <v>5666</v>
      </c>
      <c r="P816" t="s">
        <v>21</v>
      </c>
      <c r="Q816" t="s">
        <v>22</v>
      </c>
      <c r="R816" t="s">
        <v>21</v>
      </c>
      <c r="W816">
        <v>174</v>
      </c>
      <c r="X816">
        <v>64</v>
      </c>
      <c r="Y816">
        <v>0</v>
      </c>
      <c r="Z816">
        <v>0</v>
      </c>
    </row>
    <row r="817" spans="1:26" ht="15.95">
      <c r="A817" t="s">
        <v>1205</v>
      </c>
      <c r="B817" t="s">
        <v>166</v>
      </c>
      <c r="C817" t="str">
        <f>VLOOKUP(B817, Positions!A$1:B$160, 2, FALSE)</f>
        <v>Goalkeeper</v>
      </c>
      <c r="D817" t="s">
        <v>177</v>
      </c>
      <c r="E817" t="s">
        <v>5663</v>
      </c>
      <c r="F817" t="s">
        <v>21</v>
      </c>
      <c r="G817" t="str">
        <f>VLOOKUP(E817, Tiers!M$1:P$134, 3, FALSE)</f>
        <v>ENG4</v>
      </c>
      <c r="H817">
        <f>VLOOKUP(G817, Tiers!B$1:C$134, 2, FALSE)</f>
        <v>5</v>
      </c>
      <c r="I817" s="26" t="s">
        <v>6308</v>
      </c>
      <c r="J817">
        <f t="shared" si="50"/>
        <v>5</v>
      </c>
      <c r="K817">
        <f t="shared" si="51"/>
        <v>3</v>
      </c>
      <c r="L817">
        <f t="shared" si="52"/>
        <v>6265</v>
      </c>
      <c r="M817">
        <f t="shared" si="53"/>
        <v>205</v>
      </c>
      <c r="N817">
        <v>17</v>
      </c>
      <c r="O817" t="s">
        <v>256</v>
      </c>
      <c r="P817" t="s">
        <v>21</v>
      </c>
      <c r="Q817" t="s">
        <v>22</v>
      </c>
      <c r="R817" t="s">
        <v>21</v>
      </c>
      <c r="W817">
        <v>187</v>
      </c>
      <c r="X817">
        <v>70</v>
      </c>
      <c r="Y817">
        <v>0</v>
      </c>
      <c r="Z817">
        <v>0</v>
      </c>
    </row>
    <row r="818" spans="1:26" ht="15.95">
      <c r="A818" t="s">
        <v>1206</v>
      </c>
      <c r="B818" t="s">
        <v>31</v>
      </c>
      <c r="C818" t="str">
        <f>VLOOKUP(B818, Positions!A$1:B$160, 2, FALSE)</f>
        <v>Defender</v>
      </c>
      <c r="D818" t="s">
        <v>93</v>
      </c>
      <c r="E818" t="s">
        <v>5664</v>
      </c>
      <c r="F818" t="s">
        <v>21</v>
      </c>
      <c r="G818" t="str">
        <f>VLOOKUP(E818, Tiers!M$1:P$134, 3, FALSE)</f>
        <v>ENG3</v>
      </c>
      <c r="H818">
        <f>VLOOKUP(G818, Tiers!B$1:C$134, 2, FALSE)</f>
        <v>4</v>
      </c>
      <c r="I818" s="26" t="s">
        <v>6308</v>
      </c>
      <c r="J818">
        <f t="shared" si="50"/>
        <v>5</v>
      </c>
      <c r="K818">
        <f t="shared" si="51"/>
        <v>3</v>
      </c>
      <c r="L818">
        <f t="shared" si="52"/>
        <v>6265</v>
      </c>
      <c r="M818">
        <f t="shared" si="53"/>
        <v>205</v>
      </c>
      <c r="N818">
        <v>17</v>
      </c>
      <c r="O818" t="s">
        <v>5666</v>
      </c>
      <c r="P818" t="s">
        <v>21</v>
      </c>
      <c r="Q818" t="s">
        <v>22</v>
      </c>
      <c r="R818" t="s">
        <v>21</v>
      </c>
      <c r="W818">
        <v>185</v>
      </c>
      <c r="X818">
        <v>78</v>
      </c>
      <c r="Y818">
        <v>0</v>
      </c>
      <c r="Z818">
        <v>0</v>
      </c>
    </row>
    <row r="819" spans="1:26" ht="15.95">
      <c r="A819" t="s">
        <v>1207</v>
      </c>
      <c r="B819" t="s">
        <v>166</v>
      </c>
      <c r="C819" t="str">
        <f>VLOOKUP(B819, Positions!A$1:B$160, 2, FALSE)</f>
        <v>Goalkeeper</v>
      </c>
      <c r="D819" t="s">
        <v>79</v>
      </c>
      <c r="E819" t="s">
        <v>5663</v>
      </c>
      <c r="F819" t="s">
        <v>21</v>
      </c>
      <c r="G819" t="str">
        <f>VLOOKUP(E819, Tiers!M$1:P$134, 3, FALSE)</f>
        <v>ENG4</v>
      </c>
      <c r="H819">
        <f>VLOOKUP(G819, Tiers!B$1:C$134, 2, FALSE)</f>
        <v>5</v>
      </c>
      <c r="I819" s="26" t="s">
        <v>6309</v>
      </c>
      <c r="J819">
        <f t="shared" si="50"/>
        <v>5</v>
      </c>
      <c r="K819">
        <f t="shared" si="51"/>
        <v>3</v>
      </c>
      <c r="L819">
        <f t="shared" si="52"/>
        <v>6266</v>
      </c>
      <c r="M819">
        <f t="shared" si="53"/>
        <v>205</v>
      </c>
      <c r="N819">
        <v>17</v>
      </c>
      <c r="O819" t="s">
        <v>1208</v>
      </c>
      <c r="P819" t="s">
        <v>21</v>
      </c>
      <c r="Q819" t="s">
        <v>22</v>
      </c>
      <c r="R819" t="s">
        <v>21</v>
      </c>
      <c r="W819">
        <v>186</v>
      </c>
      <c r="X819">
        <v>80</v>
      </c>
      <c r="Y819">
        <v>0</v>
      </c>
      <c r="Z819">
        <v>0</v>
      </c>
    </row>
    <row r="820" spans="1:26" ht="15.95">
      <c r="A820" t="s">
        <v>1209</v>
      </c>
      <c r="B820" t="s">
        <v>16</v>
      </c>
      <c r="C820" t="str">
        <f>VLOOKUP(B820, Positions!A$1:B$160, 2, FALSE)</f>
        <v>Forward</v>
      </c>
      <c r="D820" t="s">
        <v>326</v>
      </c>
      <c r="E820" t="s">
        <v>5663</v>
      </c>
      <c r="F820" t="s">
        <v>21</v>
      </c>
      <c r="G820" t="str">
        <f>VLOOKUP(E820, Tiers!M$1:P$134, 3, FALSE)</f>
        <v>ENG4</v>
      </c>
      <c r="H820">
        <f>VLOOKUP(G820, Tiers!B$1:C$134, 2, FALSE)</f>
        <v>5</v>
      </c>
      <c r="I820" s="26" t="s">
        <v>6309</v>
      </c>
      <c r="J820">
        <f t="shared" si="50"/>
        <v>5</v>
      </c>
      <c r="K820">
        <f t="shared" si="51"/>
        <v>3</v>
      </c>
      <c r="L820">
        <f t="shared" si="52"/>
        <v>6266</v>
      </c>
      <c r="M820">
        <f t="shared" si="53"/>
        <v>205</v>
      </c>
      <c r="N820">
        <v>17</v>
      </c>
      <c r="O820" t="s">
        <v>5666</v>
      </c>
      <c r="P820" t="s">
        <v>21</v>
      </c>
      <c r="Q820" t="s">
        <v>22</v>
      </c>
      <c r="R820" t="s">
        <v>21</v>
      </c>
      <c r="W820">
        <v>177</v>
      </c>
      <c r="X820">
        <v>71</v>
      </c>
      <c r="Y820">
        <v>0</v>
      </c>
      <c r="Z820">
        <v>0</v>
      </c>
    </row>
    <row r="821" spans="1:26" ht="15.95">
      <c r="A821" t="s">
        <v>1210</v>
      </c>
      <c r="B821" t="s">
        <v>42</v>
      </c>
      <c r="C821" t="str">
        <f>VLOOKUP(B821, Positions!A$1:B$160, 2, FALSE)</f>
        <v>Midfielder</v>
      </c>
      <c r="D821" t="s">
        <v>177</v>
      </c>
      <c r="E821" t="s">
        <v>5663</v>
      </c>
      <c r="F821" t="s">
        <v>21</v>
      </c>
      <c r="G821" t="str">
        <f>VLOOKUP(E821, Tiers!M$1:P$134, 3, FALSE)</f>
        <v>ENG4</v>
      </c>
      <c r="H821">
        <f>VLOOKUP(G821, Tiers!B$1:C$134, 2, FALSE)</f>
        <v>5</v>
      </c>
      <c r="I821" s="26" t="s">
        <v>6310</v>
      </c>
      <c r="J821">
        <f t="shared" si="50"/>
        <v>5</v>
      </c>
      <c r="K821">
        <f t="shared" si="51"/>
        <v>3</v>
      </c>
      <c r="L821">
        <f t="shared" si="52"/>
        <v>6268</v>
      </c>
      <c r="M821">
        <f t="shared" si="53"/>
        <v>205</v>
      </c>
      <c r="N821">
        <v>17</v>
      </c>
      <c r="O821" t="s">
        <v>1211</v>
      </c>
      <c r="P821" t="s">
        <v>21</v>
      </c>
      <c r="Q821" t="s">
        <v>22</v>
      </c>
      <c r="R821" t="s">
        <v>21</v>
      </c>
      <c r="W821">
        <v>181</v>
      </c>
      <c r="X821">
        <v>65</v>
      </c>
      <c r="Y821">
        <v>0</v>
      </c>
      <c r="Z821">
        <v>0</v>
      </c>
    </row>
    <row r="822" spans="1:26" ht="15.95">
      <c r="A822" t="s">
        <v>1212</v>
      </c>
      <c r="B822" t="s">
        <v>72</v>
      </c>
      <c r="C822" t="str">
        <f>VLOOKUP(B822, Positions!A$1:B$160, 2, FALSE)</f>
        <v>Defender</v>
      </c>
      <c r="D822" t="s">
        <v>116</v>
      </c>
      <c r="E822" t="s">
        <v>62</v>
      </c>
      <c r="F822" t="s">
        <v>21</v>
      </c>
      <c r="G822" t="str">
        <f>VLOOKUP(E822, Tiers!M$1:P$134, 3, FALSE)</f>
        <v>ENG1</v>
      </c>
      <c r="H822">
        <f>VLOOKUP(G822, Tiers!B$1:C$134, 2, FALSE)</f>
        <v>1</v>
      </c>
      <c r="I822" s="26" t="s">
        <v>6310</v>
      </c>
      <c r="J822">
        <f t="shared" si="50"/>
        <v>5</v>
      </c>
      <c r="K822">
        <f t="shared" si="51"/>
        <v>3</v>
      </c>
      <c r="L822">
        <f t="shared" si="52"/>
        <v>6268</v>
      </c>
      <c r="M822">
        <f t="shared" si="53"/>
        <v>205</v>
      </c>
      <c r="N822">
        <v>17</v>
      </c>
      <c r="O822" t="s">
        <v>5666</v>
      </c>
      <c r="P822" t="s">
        <v>21</v>
      </c>
      <c r="Q822" t="s">
        <v>22</v>
      </c>
      <c r="R822" t="s">
        <v>21</v>
      </c>
      <c r="W822">
        <v>181</v>
      </c>
      <c r="X822">
        <v>71</v>
      </c>
      <c r="Y822">
        <v>0</v>
      </c>
      <c r="Z822">
        <v>0</v>
      </c>
    </row>
    <row r="823" spans="1:26" ht="15.95">
      <c r="A823" t="s">
        <v>1213</v>
      </c>
      <c r="B823" t="s">
        <v>278</v>
      </c>
      <c r="C823" t="str">
        <f>VLOOKUP(B823, Positions!A$1:B$160, 2, FALSE)</f>
        <v>Midfielder</v>
      </c>
      <c r="D823" t="s">
        <v>200</v>
      </c>
      <c r="E823" t="s">
        <v>5664</v>
      </c>
      <c r="F823" t="s">
        <v>21</v>
      </c>
      <c r="G823" t="str">
        <f>VLOOKUP(E823, Tiers!M$1:P$134, 3, FALSE)</f>
        <v>ENG3</v>
      </c>
      <c r="H823">
        <f>VLOOKUP(G823, Tiers!B$1:C$134, 2, FALSE)</f>
        <v>4</v>
      </c>
      <c r="I823" s="26" t="s">
        <v>6311</v>
      </c>
      <c r="J823">
        <f t="shared" si="50"/>
        <v>5</v>
      </c>
      <c r="K823">
        <f t="shared" si="51"/>
        <v>3</v>
      </c>
      <c r="L823">
        <f t="shared" si="52"/>
        <v>6269</v>
      </c>
      <c r="M823">
        <f t="shared" si="53"/>
        <v>205</v>
      </c>
      <c r="N823">
        <v>17</v>
      </c>
      <c r="O823" t="s">
        <v>5666</v>
      </c>
      <c r="P823" t="s">
        <v>21</v>
      </c>
      <c r="Q823" t="s">
        <v>22</v>
      </c>
      <c r="R823" t="s">
        <v>21</v>
      </c>
      <c r="W823">
        <v>166</v>
      </c>
      <c r="X823">
        <v>55</v>
      </c>
      <c r="Y823">
        <v>0</v>
      </c>
      <c r="Z823">
        <v>0</v>
      </c>
    </row>
    <row r="824" spans="1:26" ht="15.95">
      <c r="A824" t="s">
        <v>1214</v>
      </c>
      <c r="B824" t="s">
        <v>166</v>
      </c>
      <c r="C824" t="str">
        <f>VLOOKUP(B824, Positions!A$1:B$160, 2, FALSE)</f>
        <v>Goalkeeper</v>
      </c>
      <c r="D824" t="s">
        <v>290</v>
      </c>
      <c r="E824" t="s">
        <v>5665</v>
      </c>
      <c r="F824" t="s">
        <v>21</v>
      </c>
      <c r="G824" t="str">
        <f>VLOOKUP(E824, Tiers!M$1:P$134, 3, FALSE)</f>
        <v>ENG2</v>
      </c>
      <c r="H824">
        <f>VLOOKUP(G824, Tiers!B$1:C$134, 2, FALSE)</f>
        <v>3</v>
      </c>
      <c r="I824" s="26" t="s">
        <v>6312</v>
      </c>
      <c r="J824">
        <f t="shared" si="50"/>
        <v>5</v>
      </c>
      <c r="K824">
        <f t="shared" si="51"/>
        <v>3</v>
      </c>
      <c r="L824">
        <f t="shared" si="52"/>
        <v>6270</v>
      </c>
      <c r="M824">
        <f t="shared" si="53"/>
        <v>206</v>
      </c>
      <c r="N824">
        <v>17</v>
      </c>
      <c r="O824" t="s">
        <v>74</v>
      </c>
      <c r="P824" t="s">
        <v>21</v>
      </c>
      <c r="Q824" t="s">
        <v>22</v>
      </c>
      <c r="R824" t="s">
        <v>21</v>
      </c>
      <c r="W824">
        <v>190</v>
      </c>
      <c r="X824">
        <v>80</v>
      </c>
      <c r="Y824">
        <v>0</v>
      </c>
      <c r="Z824">
        <v>0</v>
      </c>
    </row>
    <row r="825" spans="1:26" ht="15.95">
      <c r="A825" t="s">
        <v>1215</v>
      </c>
      <c r="B825" t="s">
        <v>115</v>
      </c>
      <c r="C825" t="str">
        <f>VLOOKUP(B825, Positions!A$1:B$160, 2, FALSE)</f>
        <v>Midfielder</v>
      </c>
      <c r="D825" t="s">
        <v>234</v>
      </c>
      <c r="E825" t="s">
        <v>5664</v>
      </c>
      <c r="F825" t="s">
        <v>21</v>
      </c>
      <c r="G825" t="str">
        <f>VLOOKUP(E825, Tiers!M$1:P$134, 3, FALSE)</f>
        <v>ENG3</v>
      </c>
      <c r="H825">
        <f>VLOOKUP(G825, Tiers!B$1:C$134, 2, FALSE)</f>
        <v>4</v>
      </c>
      <c r="I825" s="26" t="s">
        <v>6312</v>
      </c>
      <c r="J825">
        <f t="shared" si="50"/>
        <v>5</v>
      </c>
      <c r="K825">
        <f t="shared" si="51"/>
        <v>3</v>
      </c>
      <c r="L825">
        <f t="shared" si="52"/>
        <v>6270</v>
      </c>
      <c r="M825">
        <f t="shared" si="53"/>
        <v>206</v>
      </c>
      <c r="N825">
        <v>17</v>
      </c>
      <c r="O825" t="s">
        <v>113</v>
      </c>
      <c r="P825" t="s">
        <v>21</v>
      </c>
      <c r="Q825" t="s">
        <v>22</v>
      </c>
      <c r="R825" t="s">
        <v>21</v>
      </c>
      <c r="W825">
        <v>174</v>
      </c>
      <c r="X825">
        <v>61</v>
      </c>
      <c r="Y825">
        <v>0</v>
      </c>
      <c r="Z825">
        <v>0</v>
      </c>
    </row>
    <row r="826" spans="1:26" ht="15.95">
      <c r="A826" t="s">
        <v>1216</v>
      </c>
      <c r="B826" t="s">
        <v>42</v>
      </c>
      <c r="C826" t="str">
        <f>VLOOKUP(B826, Positions!A$1:B$160, 2, FALSE)</f>
        <v>Midfielder</v>
      </c>
      <c r="D826" t="s">
        <v>252</v>
      </c>
      <c r="E826" t="s">
        <v>5665</v>
      </c>
      <c r="F826" t="s">
        <v>21</v>
      </c>
      <c r="G826" t="str">
        <f>VLOOKUP(E826, Tiers!M$1:P$134, 3, FALSE)</f>
        <v>ENG2</v>
      </c>
      <c r="H826">
        <f>VLOOKUP(G826, Tiers!B$1:C$134, 2, FALSE)</f>
        <v>3</v>
      </c>
      <c r="I826" s="26" t="s">
        <v>6313</v>
      </c>
      <c r="J826">
        <f t="shared" si="50"/>
        <v>4</v>
      </c>
      <c r="K826">
        <f t="shared" si="51"/>
        <v>3</v>
      </c>
      <c r="L826">
        <f t="shared" si="52"/>
        <v>6273</v>
      </c>
      <c r="M826">
        <f t="shared" si="53"/>
        <v>206</v>
      </c>
      <c r="N826">
        <v>17</v>
      </c>
      <c r="O826" t="s">
        <v>1217</v>
      </c>
      <c r="P826" t="s">
        <v>21</v>
      </c>
      <c r="Q826" t="s">
        <v>22</v>
      </c>
      <c r="R826" t="s">
        <v>21</v>
      </c>
      <c r="W826">
        <v>180</v>
      </c>
      <c r="X826">
        <v>70</v>
      </c>
      <c r="Y826">
        <v>0</v>
      </c>
      <c r="Z826">
        <v>0</v>
      </c>
    </row>
    <row r="827" spans="1:26" ht="15.95">
      <c r="A827" t="s">
        <v>1218</v>
      </c>
      <c r="B827" t="s">
        <v>42</v>
      </c>
      <c r="C827" t="str">
        <f>VLOOKUP(B827, Positions!A$1:B$160, 2, FALSE)</f>
        <v>Midfielder</v>
      </c>
      <c r="D827" t="s">
        <v>68</v>
      </c>
      <c r="E827" t="s">
        <v>5663</v>
      </c>
      <c r="F827" t="s">
        <v>21</v>
      </c>
      <c r="G827" t="str">
        <f>VLOOKUP(E827, Tiers!M$1:P$134, 3, FALSE)</f>
        <v>ENG4</v>
      </c>
      <c r="H827">
        <f>VLOOKUP(G827, Tiers!B$1:C$134, 2, FALSE)</f>
        <v>5</v>
      </c>
      <c r="I827" s="26" t="s">
        <v>6314</v>
      </c>
      <c r="J827">
        <f t="shared" si="50"/>
        <v>4</v>
      </c>
      <c r="K827">
        <f t="shared" si="51"/>
        <v>3</v>
      </c>
      <c r="L827">
        <f t="shared" si="52"/>
        <v>6274</v>
      </c>
      <c r="M827">
        <f t="shared" si="53"/>
        <v>206</v>
      </c>
      <c r="N827">
        <v>17</v>
      </c>
      <c r="O827" t="s">
        <v>5666</v>
      </c>
      <c r="P827" t="s">
        <v>21</v>
      </c>
      <c r="Q827" t="s">
        <v>22</v>
      </c>
      <c r="R827" t="s">
        <v>21</v>
      </c>
      <c r="S827" t="s">
        <v>319</v>
      </c>
      <c r="W827">
        <v>184</v>
      </c>
      <c r="X827">
        <v>84</v>
      </c>
      <c r="Y827">
        <v>0</v>
      </c>
      <c r="Z827">
        <v>0</v>
      </c>
    </row>
    <row r="828" spans="1:26" ht="15.95">
      <c r="A828" t="s">
        <v>1219</v>
      </c>
      <c r="B828" t="s">
        <v>81</v>
      </c>
      <c r="C828" t="str">
        <f>VLOOKUP(B828, Positions!A$1:B$160, 2, FALSE)</f>
        <v>Defender</v>
      </c>
      <c r="D828" t="s">
        <v>290</v>
      </c>
      <c r="E828" t="s">
        <v>5665</v>
      </c>
      <c r="F828" t="s">
        <v>21</v>
      </c>
      <c r="G828" t="str">
        <f>VLOOKUP(E828, Tiers!M$1:P$134, 3, FALSE)</f>
        <v>ENG2</v>
      </c>
      <c r="H828">
        <f>VLOOKUP(G828, Tiers!B$1:C$134, 2, FALSE)</f>
        <v>3</v>
      </c>
      <c r="I828" s="26" t="s">
        <v>6315</v>
      </c>
      <c r="J828">
        <f t="shared" si="50"/>
        <v>4</v>
      </c>
      <c r="K828">
        <f t="shared" si="51"/>
        <v>3</v>
      </c>
      <c r="L828">
        <f t="shared" si="52"/>
        <v>6275</v>
      </c>
      <c r="M828">
        <f t="shared" si="53"/>
        <v>206</v>
      </c>
      <c r="N828">
        <v>17</v>
      </c>
      <c r="O828" t="s">
        <v>74</v>
      </c>
      <c r="P828" t="s">
        <v>21</v>
      </c>
      <c r="Q828" t="s">
        <v>22</v>
      </c>
      <c r="R828" t="s">
        <v>21</v>
      </c>
      <c r="W828">
        <v>184</v>
      </c>
      <c r="X828">
        <v>77</v>
      </c>
      <c r="Y828">
        <v>0</v>
      </c>
      <c r="Z828">
        <v>0</v>
      </c>
    </row>
    <row r="829" spans="1:26" ht="15.95">
      <c r="A829" t="s">
        <v>1220</v>
      </c>
      <c r="B829" t="s">
        <v>81</v>
      </c>
      <c r="C829" t="str">
        <f>VLOOKUP(B829, Positions!A$1:B$160, 2, FALSE)</f>
        <v>Defender</v>
      </c>
      <c r="D829" t="s">
        <v>326</v>
      </c>
      <c r="E829" t="s">
        <v>5663</v>
      </c>
      <c r="F829" t="s">
        <v>21</v>
      </c>
      <c r="G829" t="str">
        <f>VLOOKUP(E829, Tiers!M$1:P$134, 3, FALSE)</f>
        <v>ENG4</v>
      </c>
      <c r="H829">
        <f>VLOOKUP(G829, Tiers!B$1:C$134, 2, FALSE)</f>
        <v>5</v>
      </c>
      <c r="I829" s="26" t="s">
        <v>6316</v>
      </c>
      <c r="J829">
        <f t="shared" si="50"/>
        <v>4</v>
      </c>
      <c r="K829">
        <f t="shared" si="51"/>
        <v>3</v>
      </c>
      <c r="L829">
        <f t="shared" si="52"/>
        <v>6276</v>
      </c>
      <c r="M829">
        <f t="shared" si="53"/>
        <v>206</v>
      </c>
      <c r="N829">
        <v>17</v>
      </c>
      <c r="O829" t="s">
        <v>1221</v>
      </c>
      <c r="P829" t="s">
        <v>21</v>
      </c>
      <c r="Q829" t="s">
        <v>22</v>
      </c>
      <c r="R829" t="s">
        <v>21</v>
      </c>
      <c r="W829">
        <v>191</v>
      </c>
      <c r="X829">
        <v>80</v>
      </c>
      <c r="Y829">
        <v>0</v>
      </c>
      <c r="Z829">
        <v>0</v>
      </c>
    </row>
    <row r="830" spans="1:26" ht="15.95">
      <c r="A830" t="s">
        <v>1222</v>
      </c>
      <c r="B830" t="s">
        <v>42</v>
      </c>
      <c r="C830" t="str">
        <f>VLOOKUP(B830, Positions!A$1:B$160, 2, FALSE)</f>
        <v>Midfielder</v>
      </c>
      <c r="D830" t="s">
        <v>671</v>
      </c>
      <c r="E830" t="s">
        <v>5664</v>
      </c>
      <c r="F830" t="s">
        <v>21</v>
      </c>
      <c r="G830" t="str">
        <f>VLOOKUP(E830, Tiers!M$1:P$134, 3, FALSE)</f>
        <v>ENG3</v>
      </c>
      <c r="H830">
        <f>VLOOKUP(G830, Tiers!B$1:C$134, 2, FALSE)</f>
        <v>4</v>
      </c>
      <c r="I830" s="26" t="s">
        <v>6317</v>
      </c>
      <c r="J830">
        <f t="shared" si="50"/>
        <v>4</v>
      </c>
      <c r="K830">
        <f t="shared" si="51"/>
        <v>3</v>
      </c>
      <c r="L830">
        <f t="shared" si="52"/>
        <v>6277</v>
      </c>
      <c r="M830">
        <f t="shared" si="53"/>
        <v>206</v>
      </c>
      <c r="N830">
        <v>17</v>
      </c>
      <c r="O830" t="s">
        <v>5666</v>
      </c>
      <c r="P830" t="s">
        <v>21</v>
      </c>
      <c r="Q830" t="s">
        <v>22</v>
      </c>
      <c r="R830" t="s">
        <v>21</v>
      </c>
      <c r="S830" t="s">
        <v>239</v>
      </c>
      <c r="W830">
        <v>166</v>
      </c>
      <c r="X830">
        <v>61</v>
      </c>
      <c r="Y830">
        <v>0</v>
      </c>
      <c r="Z830">
        <v>0</v>
      </c>
    </row>
    <row r="831" spans="1:26" ht="15.95">
      <c r="A831" t="s">
        <v>1223</v>
      </c>
      <c r="B831" t="s">
        <v>680</v>
      </c>
      <c r="C831" t="str">
        <f>VLOOKUP(B831, Positions!A$1:B$160, 2, FALSE)</f>
        <v>Midfielder</v>
      </c>
      <c r="D831" t="s">
        <v>378</v>
      </c>
      <c r="E831" t="s">
        <v>5663</v>
      </c>
      <c r="F831" t="s">
        <v>21</v>
      </c>
      <c r="G831" t="str">
        <f>VLOOKUP(E831, Tiers!M$1:P$134, 3, FALSE)</f>
        <v>ENG4</v>
      </c>
      <c r="H831">
        <f>VLOOKUP(G831, Tiers!B$1:C$134, 2, FALSE)</f>
        <v>5</v>
      </c>
      <c r="I831" s="26" t="s">
        <v>6317</v>
      </c>
      <c r="J831">
        <f t="shared" si="50"/>
        <v>4</v>
      </c>
      <c r="K831">
        <f t="shared" si="51"/>
        <v>3</v>
      </c>
      <c r="L831">
        <f t="shared" si="52"/>
        <v>6277</v>
      </c>
      <c r="M831">
        <f t="shared" si="53"/>
        <v>206</v>
      </c>
      <c r="N831">
        <v>17</v>
      </c>
      <c r="O831" t="s">
        <v>5666</v>
      </c>
      <c r="P831" t="s">
        <v>21</v>
      </c>
      <c r="Q831" t="s">
        <v>22</v>
      </c>
      <c r="R831" t="s">
        <v>21</v>
      </c>
      <c r="W831">
        <v>176</v>
      </c>
      <c r="X831">
        <v>68</v>
      </c>
      <c r="Y831">
        <v>0</v>
      </c>
      <c r="Z831">
        <v>0</v>
      </c>
    </row>
    <row r="832" spans="1:26" ht="15.95">
      <c r="A832" t="s">
        <v>1224</v>
      </c>
      <c r="B832" t="s">
        <v>31</v>
      </c>
      <c r="C832" t="str">
        <f>VLOOKUP(B832, Positions!A$1:B$160, 2, FALSE)</f>
        <v>Defender</v>
      </c>
      <c r="D832" t="s">
        <v>537</v>
      </c>
      <c r="E832" t="s">
        <v>62</v>
      </c>
      <c r="F832" t="s">
        <v>21</v>
      </c>
      <c r="G832" t="str">
        <f>VLOOKUP(E832, Tiers!M$1:P$134, 3, FALSE)</f>
        <v>ENG1</v>
      </c>
      <c r="H832">
        <f>VLOOKUP(G832, Tiers!B$1:C$134, 2, FALSE)</f>
        <v>1</v>
      </c>
      <c r="I832" s="26" t="s">
        <v>6317</v>
      </c>
      <c r="J832">
        <f t="shared" si="50"/>
        <v>4</v>
      </c>
      <c r="K832">
        <f t="shared" si="51"/>
        <v>3</v>
      </c>
      <c r="L832">
        <f t="shared" si="52"/>
        <v>6277</v>
      </c>
      <c r="M832">
        <f t="shared" si="53"/>
        <v>206</v>
      </c>
      <c r="N832">
        <v>17</v>
      </c>
      <c r="O832" t="s">
        <v>1225</v>
      </c>
      <c r="P832" t="s">
        <v>21</v>
      </c>
      <c r="Q832" t="s">
        <v>22</v>
      </c>
      <c r="R832" t="s">
        <v>21</v>
      </c>
      <c r="W832">
        <v>169</v>
      </c>
      <c r="X832">
        <v>64</v>
      </c>
      <c r="Y832">
        <v>0</v>
      </c>
      <c r="Z832">
        <v>0</v>
      </c>
    </row>
    <row r="833" spans="1:26" ht="15.95">
      <c r="A833" t="s">
        <v>1226</v>
      </c>
      <c r="B833" t="s">
        <v>47</v>
      </c>
      <c r="C833" t="str">
        <f>VLOOKUP(B833, Positions!A$1:B$160, 2, FALSE)</f>
        <v>Forward</v>
      </c>
      <c r="D833" t="s">
        <v>357</v>
      </c>
      <c r="E833" t="s">
        <v>62</v>
      </c>
      <c r="F833" t="s">
        <v>21</v>
      </c>
      <c r="G833" t="str">
        <f>VLOOKUP(E833, Tiers!M$1:P$134, 3, FALSE)</f>
        <v>ENG1</v>
      </c>
      <c r="H833">
        <f>VLOOKUP(G833, Tiers!B$1:C$134, 2, FALSE)</f>
        <v>1</v>
      </c>
      <c r="I833" s="26" t="s">
        <v>6317</v>
      </c>
      <c r="J833">
        <f t="shared" si="50"/>
        <v>4</v>
      </c>
      <c r="K833">
        <f t="shared" si="51"/>
        <v>3</v>
      </c>
      <c r="L833">
        <f t="shared" si="52"/>
        <v>6277</v>
      </c>
      <c r="M833">
        <f t="shared" si="53"/>
        <v>206</v>
      </c>
      <c r="N833">
        <v>17</v>
      </c>
      <c r="O833" t="s">
        <v>5666</v>
      </c>
      <c r="P833" t="s">
        <v>21</v>
      </c>
      <c r="Q833" t="s">
        <v>22</v>
      </c>
      <c r="R833" t="s">
        <v>21</v>
      </c>
      <c r="S833" t="s">
        <v>491</v>
      </c>
      <c r="W833">
        <v>174</v>
      </c>
      <c r="X833">
        <v>68</v>
      </c>
      <c r="Y833">
        <v>0</v>
      </c>
      <c r="Z833">
        <v>0</v>
      </c>
    </row>
    <row r="834" spans="1:26" ht="15.95">
      <c r="A834" t="s">
        <v>1227</v>
      </c>
      <c r="B834" t="s">
        <v>166</v>
      </c>
      <c r="C834" t="str">
        <f>VLOOKUP(B834, Positions!A$1:B$160, 2, FALSE)</f>
        <v>Goalkeeper</v>
      </c>
      <c r="D834" t="s">
        <v>136</v>
      </c>
      <c r="E834" t="s">
        <v>5665</v>
      </c>
      <c r="F834" t="s">
        <v>21</v>
      </c>
      <c r="G834" t="str">
        <f>VLOOKUP(E834, Tiers!M$1:P$134, 3, FALSE)</f>
        <v>ENG2</v>
      </c>
      <c r="H834">
        <f>VLOOKUP(G834, Tiers!B$1:C$134, 2, FALSE)</f>
        <v>3</v>
      </c>
      <c r="I834" s="26" t="s">
        <v>6318</v>
      </c>
      <c r="J834">
        <f t="shared" si="50"/>
        <v>4</v>
      </c>
      <c r="K834">
        <f t="shared" si="51"/>
        <v>3</v>
      </c>
      <c r="L834">
        <f t="shared" si="52"/>
        <v>6278</v>
      </c>
      <c r="M834">
        <f t="shared" si="53"/>
        <v>206</v>
      </c>
      <c r="N834">
        <v>17</v>
      </c>
      <c r="O834" t="s">
        <v>962</v>
      </c>
      <c r="P834" t="s">
        <v>21</v>
      </c>
      <c r="Q834" t="s">
        <v>22</v>
      </c>
      <c r="R834" t="s">
        <v>21</v>
      </c>
      <c r="W834">
        <v>189</v>
      </c>
      <c r="X834">
        <v>80</v>
      </c>
      <c r="Y834">
        <v>0</v>
      </c>
      <c r="Z834">
        <v>0</v>
      </c>
    </row>
    <row r="835" spans="1:26" ht="15.95">
      <c r="A835" t="s">
        <v>1228</v>
      </c>
      <c r="B835" t="s">
        <v>81</v>
      </c>
      <c r="C835" t="str">
        <f>VLOOKUP(B835, Positions!A$1:B$160, 2, FALSE)</f>
        <v>Defender</v>
      </c>
      <c r="D835" t="s">
        <v>124</v>
      </c>
      <c r="E835" t="s">
        <v>5665</v>
      </c>
      <c r="F835" t="s">
        <v>21</v>
      </c>
      <c r="G835" t="str">
        <f>VLOOKUP(E835, Tiers!M$1:P$134, 3, FALSE)</f>
        <v>ENG2</v>
      </c>
      <c r="H835">
        <f>VLOOKUP(G835, Tiers!B$1:C$134, 2, FALSE)</f>
        <v>3</v>
      </c>
      <c r="I835" s="26" t="s">
        <v>6318</v>
      </c>
      <c r="J835">
        <f t="shared" ref="J835:J898" si="54">MONTH(I835)</f>
        <v>4</v>
      </c>
      <c r="K835">
        <f t="shared" ref="K835:K898" si="55">IF(OR(MONTH(I835)=9, MONTH(I835)=10, MONTH(I835)=11), 1,
IF(OR(MONTH(I835)=12, MONTH(I835)=1, MONTH(I835)=2), 2,
IF(OR(MONTH(I835)=3, MONTH(I835)=4, MONTH(I835)=5), 3,
4)))</f>
        <v>3</v>
      </c>
      <c r="L835">
        <f t="shared" ref="L835:L898" si="56">DATEDIF(I835, DATE(2015, 7, 1), "d")</f>
        <v>6278</v>
      </c>
      <c r="M835">
        <f t="shared" ref="M835:M898" si="57">DATEDIF(I835, DATE(2015, 7, 1), "m")</f>
        <v>206</v>
      </c>
      <c r="N835">
        <v>17</v>
      </c>
      <c r="O835" t="s">
        <v>455</v>
      </c>
      <c r="P835" t="s">
        <v>21</v>
      </c>
      <c r="Q835" t="s">
        <v>22</v>
      </c>
      <c r="R835" t="s">
        <v>21</v>
      </c>
      <c r="W835">
        <v>181</v>
      </c>
      <c r="X835">
        <v>72</v>
      </c>
      <c r="Y835">
        <v>0</v>
      </c>
      <c r="Z835">
        <v>0</v>
      </c>
    </row>
    <row r="836" spans="1:26" ht="15.95">
      <c r="A836" t="s">
        <v>1229</v>
      </c>
      <c r="B836" t="s">
        <v>166</v>
      </c>
      <c r="C836" t="str">
        <f>VLOOKUP(B836, Positions!A$1:B$160, 2, FALSE)</f>
        <v>Goalkeeper</v>
      </c>
      <c r="D836" t="s">
        <v>376</v>
      </c>
      <c r="E836" t="s">
        <v>5664</v>
      </c>
      <c r="F836" t="s">
        <v>21</v>
      </c>
      <c r="G836" t="str">
        <f>VLOOKUP(E836, Tiers!M$1:P$134, 3, FALSE)</f>
        <v>ENG3</v>
      </c>
      <c r="H836">
        <f>VLOOKUP(G836, Tiers!B$1:C$134, 2, FALSE)</f>
        <v>4</v>
      </c>
      <c r="I836" s="26" t="s">
        <v>6318</v>
      </c>
      <c r="J836">
        <f t="shared" si="54"/>
        <v>4</v>
      </c>
      <c r="K836">
        <f t="shared" si="55"/>
        <v>3</v>
      </c>
      <c r="L836">
        <f t="shared" si="56"/>
        <v>6278</v>
      </c>
      <c r="M836">
        <f t="shared" si="57"/>
        <v>206</v>
      </c>
      <c r="N836">
        <v>17</v>
      </c>
      <c r="O836" t="s">
        <v>402</v>
      </c>
      <c r="P836" t="s">
        <v>21</v>
      </c>
      <c r="Q836" t="s">
        <v>22</v>
      </c>
      <c r="R836" t="s">
        <v>21</v>
      </c>
      <c r="W836">
        <v>183</v>
      </c>
      <c r="X836">
        <v>76</v>
      </c>
      <c r="Y836">
        <v>0</v>
      </c>
      <c r="Z836">
        <v>0</v>
      </c>
    </row>
    <row r="837" spans="1:26" ht="15.95">
      <c r="A837" t="s">
        <v>1230</v>
      </c>
      <c r="B837" t="s">
        <v>102</v>
      </c>
      <c r="C837" t="str">
        <f>VLOOKUP(B837, Positions!A$1:B$160, 2, FALSE)</f>
        <v>Defender</v>
      </c>
      <c r="D837" t="s">
        <v>17</v>
      </c>
      <c r="E837" t="s">
        <v>5663</v>
      </c>
      <c r="F837" t="s">
        <v>21</v>
      </c>
      <c r="G837" t="str">
        <f>VLOOKUP(E837, Tiers!M$1:P$134, 3, FALSE)</f>
        <v>ENG4</v>
      </c>
      <c r="H837">
        <f>VLOOKUP(G837, Tiers!B$1:C$134, 2, FALSE)</f>
        <v>5</v>
      </c>
      <c r="I837" s="26" t="s">
        <v>6319</v>
      </c>
      <c r="J837">
        <f t="shared" si="54"/>
        <v>4</v>
      </c>
      <c r="K837">
        <f t="shared" si="55"/>
        <v>3</v>
      </c>
      <c r="L837">
        <f t="shared" si="56"/>
        <v>6279</v>
      </c>
      <c r="M837">
        <f t="shared" si="57"/>
        <v>206</v>
      </c>
      <c r="N837">
        <v>17</v>
      </c>
      <c r="O837" t="s">
        <v>5666</v>
      </c>
      <c r="P837" t="s">
        <v>21</v>
      </c>
      <c r="Q837" t="s">
        <v>22</v>
      </c>
      <c r="R837" t="s">
        <v>21</v>
      </c>
      <c r="W837">
        <v>179</v>
      </c>
      <c r="X837">
        <v>70</v>
      </c>
      <c r="Y837">
        <v>0</v>
      </c>
      <c r="Z837">
        <v>0</v>
      </c>
    </row>
    <row r="838" spans="1:26" ht="15.95">
      <c r="A838" t="s">
        <v>1231</v>
      </c>
      <c r="B838" t="s">
        <v>946</v>
      </c>
      <c r="C838" t="str">
        <f>VLOOKUP(B838, Positions!A$1:B$160, 2, FALSE)</f>
        <v>Defender</v>
      </c>
      <c r="D838" t="s">
        <v>236</v>
      </c>
      <c r="E838" t="s">
        <v>5665</v>
      </c>
      <c r="F838" t="s">
        <v>21</v>
      </c>
      <c r="G838" t="str">
        <f>VLOOKUP(E838, Tiers!M$1:P$134, 3, FALSE)</f>
        <v>ENG2</v>
      </c>
      <c r="H838">
        <f>VLOOKUP(G838, Tiers!B$1:C$134, 2, FALSE)</f>
        <v>3</v>
      </c>
      <c r="I838" s="26" t="s">
        <v>6319</v>
      </c>
      <c r="J838">
        <f t="shared" si="54"/>
        <v>4</v>
      </c>
      <c r="K838">
        <f t="shared" si="55"/>
        <v>3</v>
      </c>
      <c r="L838">
        <f t="shared" si="56"/>
        <v>6279</v>
      </c>
      <c r="M838">
        <f t="shared" si="57"/>
        <v>206</v>
      </c>
      <c r="N838">
        <v>17</v>
      </c>
      <c r="O838" t="s">
        <v>5666</v>
      </c>
      <c r="P838" t="s">
        <v>21</v>
      </c>
      <c r="Q838" t="s">
        <v>22</v>
      </c>
      <c r="R838" t="s">
        <v>21</v>
      </c>
      <c r="W838">
        <v>174</v>
      </c>
      <c r="X838">
        <v>70</v>
      </c>
      <c r="Y838">
        <v>0</v>
      </c>
      <c r="Z838">
        <v>0</v>
      </c>
    </row>
    <row r="839" spans="1:26" ht="15.95">
      <c r="A839" t="s">
        <v>1232</v>
      </c>
      <c r="B839" t="s">
        <v>1233</v>
      </c>
      <c r="C839" t="str">
        <f>VLOOKUP(B839, Positions!A$1:B$160, 2, FALSE)</f>
        <v>Defender</v>
      </c>
      <c r="D839" t="s">
        <v>169</v>
      </c>
      <c r="E839" t="s">
        <v>62</v>
      </c>
      <c r="F839" t="s">
        <v>21</v>
      </c>
      <c r="G839" t="str">
        <f>VLOOKUP(E839, Tiers!M$1:P$134, 3, FALSE)</f>
        <v>ENG1</v>
      </c>
      <c r="H839">
        <f>VLOOKUP(G839, Tiers!B$1:C$134, 2, FALSE)</f>
        <v>1</v>
      </c>
      <c r="I839" s="26" t="s">
        <v>6319</v>
      </c>
      <c r="J839">
        <f t="shared" si="54"/>
        <v>4</v>
      </c>
      <c r="K839">
        <f t="shared" si="55"/>
        <v>3</v>
      </c>
      <c r="L839">
        <f t="shared" si="56"/>
        <v>6279</v>
      </c>
      <c r="M839">
        <f t="shared" si="57"/>
        <v>206</v>
      </c>
      <c r="N839">
        <v>17</v>
      </c>
      <c r="O839" t="s">
        <v>162</v>
      </c>
      <c r="P839" t="s">
        <v>21</v>
      </c>
      <c r="Q839" t="s">
        <v>22</v>
      </c>
      <c r="R839" t="s">
        <v>21</v>
      </c>
      <c r="S839" t="s">
        <v>340</v>
      </c>
      <c r="W839">
        <v>163</v>
      </c>
      <c r="X839">
        <v>64</v>
      </c>
      <c r="Y839">
        <v>0</v>
      </c>
      <c r="Z839">
        <v>0</v>
      </c>
    </row>
    <row r="840" spans="1:26" ht="15.95">
      <c r="A840" t="s">
        <v>1234</v>
      </c>
      <c r="B840" t="s">
        <v>72</v>
      </c>
      <c r="C840" t="str">
        <f>VLOOKUP(B840, Positions!A$1:B$160, 2, FALSE)</f>
        <v>Defender</v>
      </c>
      <c r="D840" t="s">
        <v>402</v>
      </c>
      <c r="E840" t="s">
        <v>5664</v>
      </c>
      <c r="F840" t="s">
        <v>21</v>
      </c>
      <c r="G840" t="str">
        <f>VLOOKUP(E840, Tiers!M$1:P$134, 3, FALSE)</f>
        <v>ENG3</v>
      </c>
      <c r="H840">
        <f>VLOOKUP(G840, Tiers!B$1:C$134, 2, FALSE)</f>
        <v>4</v>
      </c>
      <c r="I840" s="26" t="s">
        <v>6319</v>
      </c>
      <c r="J840">
        <f t="shared" si="54"/>
        <v>4</v>
      </c>
      <c r="K840">
        <f t="shared" si="55"/>
        <v>3</v>
      </c>
      <c r="L840">
        <f t="shared" si="56"/>
        <v>6279</v>
      </c>
      <c r="M840">
        <f t="shared" si="57"/>
        <v>206</v>
      </c>
      <c r="N840">
        <v>17</v>
      </c>
      <c r="O840" t="s">
        <v>402</v>
      </c>
      <c r="P840" t="s">
        <v>21</v>
      </c>
      <c r="Q840" t="s">
        <v>22</v>
      </c>
      <c r="R840" t="s">
        <v>21</v>
      </c>
      <c r="W840">
        <v>170</v>
      </c>
      <c r="X840">
        <v>65</v>
      </c>
      <c r="Y840">
        <v>0</v>
      </c>
      <c r="Z840">
        <v>0</v>
      </c>
    </row>
    <row r="841" spans="1:26" ht="15.95">
      <c r="A841" t="s">
        <v>1235</v>
      </c>
      <c r="B841" t="s">
        <v>1154</v>
      </c>
      <c r="C841" t="str">
        <f>VLOOKUP(B841, Positions!A$1:B$160, 2, FALSE)</f>
        <v>Defender</v>
      </c>
      <c r="D841" t="s">
        <v>17</v>
      </c>
      <c r="E841" t="s">
        <v>5663</v>
      </c>
      <c r="F841" t="s">
        <v>21</v>
      </c>
      <c r="G841" t="str">
        <f>VLOOKUP(E841, Tiers!M$1:P$134, 3, FALSE)</f>
        <v>ENG4</v>
      </c>
      <c r="H841">
        <f>VLOOKUP(G841, Tiers!B$1:C$134, 2, FALSE)</f>
        <v>5</v>
      </c>
      <c r="I841" s="26" t="s">
        <v>6320</v>
      </c>
      <c r="J841">
        <f t="shared" si="54"/>
        <v>4</v>
      </c>
      <c r="K841">
        <f t="shared" si="55"/>
        <v>3</v>
      </c>
      <c r="L841">
        <f t="shared" si="56"/>
        <v>6280</v>
      </c>
      <c r="M841">
        <f t="shared" si="57"/>
        <v>206</v>
      </c>
      <c r="N841">
        <v>17</v>
      </c>
      <c r="O841" t="s">
        <v>5666</v>
      </c>
      <c r="P841" t="s">
        <v>21</v>
      </c>
      <c r="Q841" t="s">
        <v>22</v>
      </c>
      <c r="R841" t="s">
        <v>21</v>
      </c>
      <c r="W841">
        <v>180</v>
      </c>
      <c r="X841">
        <v>72</v>
      </c>
      <c r="Y841">
        <v>0</v>
      </c>
      <c r="Z841">
        <v>0</v>
      </c>
    </row>
    <row r="842" spans="1:26" ht="15.95">
      <c r="A842" t="s">
        <v>1236</v>
      </c>
      <c r="B842" t="s">
        <v>42</v>
      </c>
      <c r="C842" t="str">
        <f>VLOOKUP(B842, Positions!A$1:B$160, 2, FALSE)</f>
        <v>Midfielder</v>
      </c>
      <c r="D842" t="s">
        <v>207</v>
      </c>
      <c r="E842" t="s">
        <v>5663</v>
      </c>
      <c r="F842" t="s">
        <v>21</v>
      </c>
      <c r="G842" t="str">
        <f>VLOOKUP(E842, Tiers!M$1:P$134, 3, FALSE)</f>
        <v>ENG4</v>
      </c>
      <c r="H842">
        <f>VLOOKUP(G842, Tiers!B$1:C$134, 2, FALSE)</f>
        <v>5</v>
      </c>
      <c r="I842" s="26" t="s">
        <v>6321</v>
      </c>
      <c r="J842">
        <f t="shared" si="54"/>
        <v>4</v>
      </c>
      <c r="K842">
        <f t="shared" si="55"/>
        <v>3</v>
      </c>
      <c r="L842">
        <f t="shared" si="56"/>
        <v>6281</v>
      </c>
      <c r="M842">
        <f t="shared" si="57"/>
        <v>206</v>
      </c>
      <c r="N842">
        <v>17</v>
      </c>
      <c r="O842" t="s">
        <v>1237</v>
      </c>
      <c r="P842" t="s">
        <v>21</v>
      </c>
      <c r="Q842" t="s">
        <v>22</v>
      </c>
      <c r="R842" t="s">
        <v>21</v>
      </c>
      <c r="W842">
        <v>173</v>
      </c>
      <c r="X842">
        <v>58</v>
      </c>
      <c r="Y842">
        <v>0</v>
      </c>
      <c r="Z842">
        <v>0</v>
      </c>
    </row>
    <row r="843" spans="1:26" ht="15.95">
      <c r="A843" t="s">
        <v>1238</v>
      </c>
      <c r="B843" t="s">
        <v>1239</v>
      </c>
      <c r="C843" t="str">
        <f>VLOOKUP(B843, Positions!A$1:B$160, 2, FALSE)</f>
        <v>Midfielder</v>
      </c>
      <c r="D843" t="s">
        <v>127</v>
      </c>
      <c r="E843" t="s">
        <v>62</v>
      </c>
      <c r="F843" t="s">
        <v>21</v>
      </c>
      <c r="G843" t="str">
        <f>VLOOKUP(E843, Tiers!M$1:P$134, 3, FALSE)</f>
        <v>ENG1</v>
      </c>
      <c r="H843">
        <f>VLOOKUP(G843, Tiers!B$1:C$134, 2, FALSE)</f>
        <v>1</v>
      </c>
      <c r="I843" s="26" t="s">
        <v>6322</v>
      </c>
      <c r="J843">
        <f t="shared" si="54"/>
        <v>4</v>
      </c>
      <c r="K843">
        <f t="shared" si="55"/>
        <v>3</v>
      </c>
      <c r="L843">
        <f t="shared" si="56"/>
        <v>6282</v>
      </c>
      <c r="M843">
        <f t="shared" si="57"/>
        <v>206</v>
      </c>
      <c r="N843">
        <v>17</v>
      </c>
      <c r="O843" t="s">
        <v>5666</v>
      </c>
      <c r="P843" t="s">
        <v>21</v>
      </c>
      <c r="Q843" t="s">
        <v>22</v>
      </c>
      <c r="R843" t="s">
        <v>21</v>
      </c>
      <c r="S843" t="s">
        <v>1240</v>
      </c>
      <c r="W843">
        <v>175</v>
      </c>
      <c r="X843">
        <v>62</v>
      </c>
      <c r="Y843">
        <v>0</v>
      </c>
      <c r="Z843">
        <v>0</v>
      </c>
    </row>
    <row r="844" spans="1:26" ht="15.95">
      <c r="A844" t="s">
        <v>1241</v>
      </c>
      <c r="B844" t="s">
        <v>278</v>
      </c>
      <c r="C844" t="str">
        <f>VLOOKUP(B844, Positions!A$1:B$160, 2, FALSE)</f>
        <v>Midfielder</v>
      </c>
      <c r="D844" t="s">
        <v>142</v>
      </c>
      <c r="E844" t="s">
        <v>5663</v>
      </c>
      <c r="F844" t="s">
        <v>21</v>
      </c>
      <c r="G844" t="str">
        <f>VLOOKUP(E844, Tiers!M$1:P$134, 3, FALSE)</f>
        <v>ENG4</v>
      </c>
      <c r="H844">
        <f>VLOOKUP(G844, Tiers!B$1:C$134, 2, FALSE)</f>
        <v>5</v>
      </c>
      <c r="I844" s="26" t="s">
        <v>6323</v>
      </c>
      <c r="J844">
        <f t="shared" si="54"/>
        <v>4</v>
      </c>
      <c r="K844">
        <f t="shared" si="55"/>
        <v>3</v>
      </c>
      <c r="L844">
        <f t="shared" si="56"/>
        <v>6285</v>
      </c>
      <c r="M844">
        <f t="shared" si="57"/>
        <v>206</v>
      </c>
      <c r="N844">
        <v>17</v>
      </c>
      <c r="O844" t="s">
        <v>142</v>
      </c>
      <c r="P844" t="s">
        <v>21</v>
      </c>
      <c r="Q844" t="s">
        <v>22</v>
      </c>
      <c r="R844" t="s">
        <v>21</v>
      </c>
      <c r="W844">
        <v>176</v>
      </c>
      <c r="X844">
        <v>74</v>
      </c>
      <c r="Y844">
        <v>0</v>
      </c>
      <c r="Z844">
        <v>0</v>
      </c>
    </row>
    <row r="845" spans="1:26" ht="15.95">
      <c r="A845" t="s">
        <v>1242</v>
      </c>
      <c r="B845" t="s">
        <v>16</v>
      </c>
      <c r="C845" t="str">
        <f>VLOOKUP(B845, Positions!A$1:B$160, 2, FALSE)</f>
        <v>Forward</v>
      </c>
      <c r="D845" t="s">
        <v>1243</v>
      </c>
      <c r="E845" t="s">
        <v>5666</v>
      </c>
      <c r="F845" t="s">
        <v>21</v>
      </c>
      <c r="G845" t="str">
        <f>VLOOKUP(E845, Tiers!M$1:P$134, 3, FALSE)</f>
        <v>NONE</v>
      </c>
      <c r="H845">
        <f>VLOOKUP(G845, Tiers!B$1:C$134, 2, FALSE)</f>
        <v>7</v>
      </c>
      <c r="I845" s="26" t="s">
        <v>6323</v>
      </c>
      <c r="J845">
        <f t="shared" si="54"/>
        <v>4</v>
      </c>
      <c r="K845">
        <f t="shared" si="55"/>
        <v>3</v>
      </c>
      <c r="L845">
        <f t="shared" si="56"/>
        <v>6285</v>
      </c>
      <c r="M845">
        <f t="shared" si="57"/>
        <v>206</v>
      </c>
      <c r="N845">
        <v>17</v>
      </c>
      <c r="O845" t="s">
        <v>5666</v>
      </c>
      <c r="P845" t="s">
        <v>21</v>
      </c>
      <c r="Q845" t="s">
        <v>22</v>
      </c>
      <c r="R845" t="s">
        <v>21</v>
      </c>
      <c r="W845">
        <v>181</v>
      </c>
      <c r="X845">
        <v>68</v>
      </c>
      <c r="Y845">
        <v>0</v>
      </c>
      <c r="Z845">
        <v>1</v>
      </c>
    </row>
    <row r="846" spans="1:26" ht="15.95">
      <c r="A846" t="s">
        <v>1244</v>
      </c>
      <c r="B846" t="s">
        <v>72</v>
      </c>
      <c r="C846" t="str">
        <f>VLOOKUP(B846, Positions!A$1:B$160, 2, FALSE)</f>
        <v>Defender</v>
      </c>
      <c r="D846" t="s">
        <v>159</v>
      </c>
      <c r="E846" t="s">
        <v>5665</v>
      </c>
      <c r="F846" t="s">
        <v>21</v>
      </c>
      <c r="G846" t="str">
        <f>VLOOKUP(E846, Tiers!M$1:P$134, 3, FALSE)</f>
        <v>ENG2</v>
      </c>
      <c r="H846">
        <f>VLOOKUP(G846, Tiers!B$1:C$134, 2, FALSE)</f>
        <v>3</v>
      </c>
      <c r="I846" s="26" t="s">
        <v>6323</v>
      </c>
      <c r="J846">
        <f t="shared" si="54"/>
        <v>4</v>
      </c>
      <c r="K846">
        <f t="shared" si="55"/>
        <v>3</v>
      </c>
      <c r="L846">
        <f t="shared" si="56"/>
        <v>6285</v>
      </c>
      <c r="M846">
        <f t="shared" si="57"/>
        <v>206</v>
      </c>
      <c r="N846">
        <v>17</v>
      </c>
      <c r="O846" t="s">
        <v>1245</v>
      </c>
      <c r="P846" t="s">
        <v>21</v>
      </c>
      <c r="Q846" t="s">
        <v>22</v>
      </c>
      <c r="R846" t="s">
        <v>21</v>
      </c>
      <c r="W846">
        <v>171</v>
      </c>
      <c r="X846">
        <v>67</v>
      </c>
      <c r="Y846">
        <v>0</v>
      </c>
      <c r="Z846">
        <v>0</v>
      </c>
    </row>
    <row r="847" spans="1:26" ht="15.95">
      <c r="A847" t="s">
        <v>1246</v>
      </c>
      <c r="B847" t="s">
        <v>106</v>
      </c>
      <c r="C847" t="str">
        <f>VLOOKUP(B847, Positions!A$1:B$160, 2, FALSE)</f>
        <v>Midfielder</v>
      </c>
      <c r="D847" t="s">
        <v>134</v>
      </c>
      <c r="E847" t="s">
        <v>5664</v>
      </c>
      <c r="F847" t="s">
        <v>21</v>
      </c>
      <c r="G847" t="str">
        <f>VLOOKUP(E847, Tiers!M$1:P$134, 3, FALSE)</f>
        <v>ENG3</v>
      </c>
      <c r="H847">
        <f>VLOOKUP(G847, Tiers!B$1:C$134, 2, FALSE)</f>
        <v>4</v>
      </c>
      <c r="I847" s="26" t="s">
        <v>6323</v>
      </c>
      <c r="J847">
        <f t="shared" si="54"/>
        <v>4</v>
      </c>
      <c r="K847">
        <f t="shared" si="55"/>
        <v>3</v>
      </c>
      <c r="L847">
        <f t="shared" si="56"/>
        <v>6285</v>
      </c>
      <c r="M847">
        <f t="shared" si="57"/>
        <v>206</v>
      </c>
      <c r="N847">
        <v>17</v>
      </c>
      <c r="O847" t="s">
        <v>74</v>
      </c>
      <c r="P847" t="s">
        <v>21</v>
      </c>
      <c r="Q847" t="s">
        <v>22</v>
      </c>
      <c r="R847" t="s">
        <v>21</v>
      </c>
      <c r="W847">
        <v>186</v>
      </c>
      <c r="X847">
        <v>75</v>
      </c>
      <c r="Y847">
        <v>0</v>
      </c>
      <c r="Z847">
        <v>0</v>
      </c>
    </row>
    <row r="848" spans="1:26" ht="15.95">
      <c r="A848" t="s">
        <v>1247</v>
      </c>
      <c r="B848" t="s">
        <v>102</v>
      </c>
      <c r="C848" t="str">
        <f>VLOOKUP(B848, Positions!A$1:B$160, 2, FALSE)</f>
        <v>Defender</v>
      </c>
      <c r="D848" t="s">
        <v>48</v>
      </c>
      <c r="E848" t="s">
        <v>5663</v>
      </c>
      <c r="F848" t="s">
        <v>21</v>
      </c>
      <c r="G848" t="str">
        <f>VLOOKUP(E848, Tiers!M$1:P$134, 3, FALSE)</f>
        <v>ENG4</v>
      </c>
      <c r="H848">
        <f>VLOOKUP(G848, Tiers!B$1:C$134, 2, FALSE)</f>
        <v>5</v>
      </c>
      <c r="I848" s="26" t="s">
        <v>6324</v>
      </c>
      <c r="J848">
        <f t="shared" si="54"/>
        <v>4</v>
      </c>
      <c r="K848">
        <f t="shared" si="55"/>
        <v>3</v>
      </c>
      <c r="L848">
        <f t="shared" si="56"/>
        <v>6288</v>
      </c>
      <c r="M848">
        <f t="shared" si="57"/>
        <v>206</v>
      </c>
      <c r="N848">
        <v>17</v>
      </c>
      <c r="O848" t="s">
        <v>5666</v>
      </c>
      <c r="P848" t="s">
        <v>21</v>
      </c>
      <c r="Q848" t="s">
        <v>22</v>
      </c>
      <c r="R848" t="s">
        <v>21</v>
      </c>
      <c r="W848">
        <v>191</v>
      </c>
      <c r="X848">
        <v>82</v>
      </c>
      <c r="Y848">
        <v>0</v>
      </c>
      <c r="Z848">
        <v>0</v>
      </c>
    </row>
    <row r="849" spans="1:26" ht="15.95">
      <c r="A849" t="s">
        <v>1248</v>
      </c>
      <c r="B849" t="s">
        <v>42</v>
      </c>
      <c r="C849" t="str">
        <f>VLOOKUP(B849, Positions!A$1:B$160, 2, FALSE)</f>
        <v>Midfielder</v>
      </c>
      <c r="D849" t="s">
        <v>376</v>
      </c>
      <c r="E849" t="s">
        <v>5664</v>
      </c>
      <c r="F849" t="s">
        <v>21</v>
      </c>
      <c r="G849" t="str">
        <f>VLOOKUP(E849, Tiers!M$1:P$134, 3, FALSE)</f>
        <v>ENG3</v>
      </c>
      <c r="H849">
        <f>VLOOKUP(G849, Tiers!B$1:C$134, 2, FALSE)</f>
        <v>4</v>
      </c>
      <c r="I849" s="26" t="s">
        <v>6324</v>
      </c>
      <c r="J849">
        <f t="shared" si="54"/>
        <v>4</v>
      </c>
      <c r="K849">
        <f t="shared" si="55"/>
        <v>3</v>
      </c>
      <c r="L849">
        <f t="shared" si="56"/>
        <v>6288</v>
      </c>
      <c r="M849">
        <f t="shared" si="57"/>
        <v>206</v>
      </c>
      <c r="N849">
        <v>17</v>
      </c>
      <c r="O849" t="s">
        <v>5666</v>
      </c>
      <c r="P849" t="s">
        <v>21</v>
      </c>
      <c r="Q849" t="s">
        <v>22</v>
      </c>
      <c r="R849" t="s">
        <v>21</v>
      </c>
      <c r="W849">
        <v>189</v>
      </c>
      <c r="X849">
        <v>78</v>
      </c>
      <c r="Y849">
        <v>0</v>
      </c>
      <c r="Z849">
        <v>0</v>
      </c>
    </row>
    <row r="850" spans="1:26" ht="15.95">
      <c r="A850" t="s">
        <v>1249</v>
      </c>
      <c r="B850" t="s">
        <v>72</v>
      </c>
      <c r="C850" t="str">
        <f>VLOOKUP(B850, Positions!A$1:B$160, 2, FALSE)</f>
        <v>Defender</v>
      </c>
      <c r="D850" t="s">
        <v>124</v>
      </c>
      <c r="E850" t="s">
        <v>5665</v>
      </c>
      <c r="F850" t="s">
        <v>21</v>
      </c>
      <c r="G850" t="str">
        <f>VLOOKUP(E850, Tiers!M$1:P$134, 3, FALSE)</f>
        <v>ENG2</v>
      </c>
      <c r="H850">
        <f>VLOOKUP(G850, Tiers!B$1:C$134, 2, FALSE)</f>
        <v>3</v>
      </c>
      <c r="I850" s="26" t="s">
        <v>6325</v>
      </c>
      <c r="J850">
        <f t="shared" si="54"/>
        <v>4</v>
      </c>
      <c r="K850">
        <f t="shared" si="55"/>
        <v>3</v>
      </c>
      <c r="L850">
        <f t="shared" si="56"/>
        <v>6289</v>
      </c>
      <c r="M850">
        <f t="shared" si="57"/>
        <v>206</v>
      </c>
      <c r="N850">
        <v>17</v>
      </c>
      <c r="O850" t="s">
        <v>1250</v>
      </c>
      <c r="P850" t="s">
        <v>21</v>
      </c>
      <c r="Q850" t="s">
        <v>22</v>
      </c>
      <c r="R850" t="s">
        <v>21</v>
      </c>
      <c r="W850">
        <v>182</v>
      </c>
      <c r="X850">
        <v>72</v>
      </c>
      <c r="Y850">
        <v>0</v>
      </c>
      <c r="Z850">
        <v>0</v>
      </c>
    </row>
    <row r="851" spans="1:26" ht="15.95">
      <c r="A851" t="s">
        <v>1251</v>
      </c>
      <c r="B851" t="s">
        <v>1252</v>
      </c>
      <c r="C851" t="str">
        <f>VLOOKUP(B851, Positions!A$1:B$160, 2, FALSE)</f>
        <v>Defender</v>
      </c>
      <c r="D851" t="s">
        <v>169</v>
      </c>
      <c r="E851" t="s">
        <v>62</v>
      </c>
      <c r="F851" t="s">
        <v>21</v>
      </c>
      <c r="G851" t="str">
        <f>VLOOKUP(E851, Tiers!M$1:P$134, 3, FALSE)</f>
        <v>ENG1</v>
      </c>
      <c r="H851">
        <f>VLOOKUP(G851, Tiers!B$1:C$134, 2, FALSE)</f>
        <v>1</v>
      </c>
      <c r="I851" s="26" t="s">
        <v>6326</v>
      </c>
      <c r="J851">
        <f t="shared" si="54"/>
        <v>4</v>
      </c>
      <c r="K851">
        <f t="shared" si="55"/>
        <v>3</v>
      </c>
      <c r="L851">
        <f t="shared" si="56"/>
        <v>6291</v>
      </c>
      <c r="M851">
        <f t="shared" si="57"/>
        <v>206</v>
      </c>
      <c r="N851">
        <v>17</v>
      </c>
      <c r="O851" t="s">
        <v>1253</v>
      </c>
      <c r="P851" t="s">
        <v>21</v>
      </c>
      <c r="Q851" t="s">
        <v>22</v>
      </c>
      <c r="R851" t="s">
        <v>21</v>
      </c>
      <c r="W851">
        <v>184</v>
      </c>
      <c r="X851">
        <v>72</v>
      </c>
      <c r="Y851">
        <v>0</v>
      </c>
      <c r="Z851">
        <v>0</v>
      </c>
    </row>
    <row r="852" spans="1:26" ht="15.95">
      <c r="A852" t="s">
        <v>1254</v>
      </c>
      <c r="B852" t="s">
        <v>72</v>
      </c>
      <c r="C852" t="str">
        <f>VLOOKUP(B852, Positions!A$1:B$160, 2, FALSE)</f>
        <v>Defender</v>
      </c>
      <c r="D852" t="s">
        <v>449</v>
      </c>
      <c r="E852" t="s">
        <v>5664</v>
      </c>
      <c r="F852" t="s">
        <v>21</v>
      </c>
      <c r="G852" t="str">
        <f>VLOOKUP(E852, Tiers!M$1:P$134, 3, FALSE)</f>
        <v>ENG3</v>
      </c>
      <c r="H852">
        <f>VLOOKUP(G852, Tiers!B$1:C$134, 2, FALSE)</f>
        <v>4</v>
      </c>
      <c r="I852" s="26" t="s">
        <v>6326</v>
      </c>
      <c r="J852">
        <f t="shared" si="54"/>
        <v>4</v>
      </c>
      <c r="K852">
        <f t="shared" si="55"/>
        <v>3</v>
      </c>
      <c r="L852">
        <f t="shared" si="56"/>
        <v>6291</v>
      </c>
      <c r="M852">
        <f t="shared" si="57"/>
        <v>206</v>
      </c>
      <c r="N852">
        <v>17</v>
      </c>
      <c r="O852" t="s">
        <v>5666</v>
      </c>
      <c r="P852" t="s">
        <v>21</v>
      </c>
      <c r="Q852" t="s">
        <v>22</v>
      </c>
      <c r="R852" t="s">
        <v>21</v>
      </c>
      <c r="W852">
        <v>176</v>
      </c>
      <c r="X852">
        <v>70</v>
      </c>
      <c r="Y852">
        <v>0</v>
      </c>
      <c r="Z852">
        <v>0</v>
      </c>
    </row>
    <row r="853" spans="1:26" ht="15.95">
      <c r="A853" t="s">
        <v>1255</v>
      </c>
      <c r="B853" t="s">
        <v>904</v>
      </c>
      <c r="C853" t="str">
        <f>VLOOKUP(B853, Positions!A$1:B$160, 2, FALSE)</f>
        <v>Midfielder</v>
      </c>
      <c r="D853" t="s">
        <v>397</v>
      </c>
      <c r="E853" t="s">
        <v>5665</v>
      </c>
      <c r="F853" t="s">
        <v>21</v>
      </c>
      <c r="G853" t="str">
        <f>VLOOKUP(E853, Tiers!M$1:P$134, 3, FALSE)</f>
        <v>ENG2</v>
      </c>
      <c r="H853">
        <f>VLOOKUP(G853, Tiers!B$1:C$134, 2, FALSE)</f>
        <v>3</v>
      </c>
      <c r="I853" s="26" t="s">
        <v>6327</v>
      </c>
      <c r="J853">
        <f t="shared" si="54"/>
        <v>4</v>
      </c>
      <c r="K853">
        <f t="shared" si="55"/>
        <v>3</v>
      </c>
      <c r="L853">
        <f t="shared" si="56"/>
        <v>6292</v>
      </c>
      <c r="M853">
        <f t="shared" si="57"/>
        <v>206</v>
      </c>
      <c r="N853">
        <v>17</v>
      </c>
      <c r="O853" t="s">
        <v>246</v>
      </c>
      <c r="P853" t="s">
        <v>21</v>
      </c>
      <c r="Q853" t="s">
        <v>22</v>
      </c>
      <c r="R853" t="s">
        <v>21</v>
      </c>
      <c r="W853">
        <v>179</v>
      </c>
      <c r="X853">
        <v>70</v>
      </c>
      <c r="Y853">
        <v>0</v>
      </c>
      <c r="Z853">
        <v>0</v>
      </c>
    </row>
    <row r="854" spans="1:26" ht="15.95">
      <c r="A854" t="s">
        <v>1256</v>
      </c>
      <c r="B854" t="s">
        <v>72</v>
      </c>
      <c r="C854" t="str">
        <f>VLOOKUP(B854, Positions!A$1:B$160, 2, FALSE)</f>
        <v>Defender</v>
      </c>
      <c r="D854" t="s">
        <v>530</v>
      </c>
      <c r="E854" t="s">
        <v>62</v>
      </c>
      <c r="F854" t="s">
        <v>21</v>
      </c>
      <c r="G854" t="str">
        <f>VLOOKUP(E854, Tiers!M$1:P$134, 3, FALSE)</f>
        <v>ENG1</v>
      </c>
      <c r="H854">
        <f>VLOOKUP(G854, Tiers!B$1:C$134, 2, FALSE)</f>
        <v>1</v>
      </c>
      <c r="I854" s="26" t="s">
        <v>6327</v>
      </c>
      <c r="J854">
        <f t="shared" si="54"/>
        <v>4</v>
      </c>
      <c r="K854">
        <f t="shared" si="55"/>
        <v>3</v>
      </c>
      <c r="L854">
        <f t="shared" si="56"/>
        <v>6292</v>
      </c>
      <c r="M854">
        <f t="shared" si="57"/>
        <v>206</v>
      </c>
      <c r="N854">
        <v>17</v>
      </c>
      <c r="O854" t="s">
        <v>530</v>
      </c>
      <c r="P854" t="s">
        <v>21</v>
      </c>
      <c r="Q854" t="s">
        <v>22</v>
      </c>
      <c r="R854" t="s">
        <v>21</v>
      </c>
      <c r="W854">
        <v>171</v>
      </c>
      <c r="X854">
        <v>67</v>
      </c>
      <c r="Y854">
        <v>0</v>
      </c>
      <c r="Z854">
        <v>0</v>
      </c>
    </row>
    <row r="855" spans="1:26" ht="15.95">
      <c r="A855" t="s">
        <v>1257</v>
      </c>
      <c r="B855" t="s">
        <v>31</v>
      </c>
      <c r="C855" t="str">
        <f>VLOOKUP(B855, Positions!A$1:B$160, 2, FALSE)</f>
        <v>Defender</v>
      </c>
      <c r="D855" t="s">
        <v>530</v>
      </c>
      <c r="E855" t="s">
        <v>62</v>
      </c>
      <c r="F855" t="s">
        <v>21</v>
      </c>
      <c r="G855" t="str">
        <f>VLOOKUP(E855, Tiers!M$1:P$134, 3, FALSE)</f>
        <v>ENG1</v>
      </c>
      <c r="H855">
        <f>VLOOKUP(G855, Tiers!B$1:C$134, 2, FALSE)</f>
        <v>1</v>
      </c>
      <c r="I855" s="26" t="s">
        <v>6328</v>
      </c>
      <c r="J855">
        <f t="shared" si="54"/>
        <v>4</v>
      </c>
      <c r="K855">
        <f t="shared" si="55"/>
        <v>3</v>
      </c>
      <c r="L855">
        <f t="shared" si="56"/>
        <v>6293</v>
      </c>
      <c r="M855">
        <f t="shared" si="57"/>
        <v>206</v>
      </c>
      <c r="N855">
        <v>17</v>
      </c>
      <c r="O855" t="s">
        <v>5666</v>
      </c>
      <c r="P855" t="s">
        <v>21</v>
      </c>
      <c r="Q855" t="s">
        <v>22</v>
      </c>
      <c r="R855" t="s">
        <v>21</v>
      </c>
      <c r="W855">
        <v>193</v>
      </c>
      <c r="X855">
        <v>81</v>
      </c>
      <c r="Y855">
        <v>0</v>
      </c>
      <c r="Z855">
        <v>0</v>
      </c>
    </row>
    <row r="856" spans="1:26" ht="15.95">
      <c r="A856" t="s">
        <v>1258</v>
      </c>
      <c r="B856" t="s">
        <v>322</v>
      </c>
      <c r="C856" t="str">
        <f>VLOOKUP(B856, Positions!A$1:B$160, 2, FALSE)</f>
        <v>Midfielder</v>
      </c>
      <c r="D856" t="s">
        <v>86</v>
      </c>
      <c r="E856" t="s">
        <v>5664</v>
      </c>
      <c r="F856" t="s">
        <v>21</v>
      </c>
      <c r="G856" t="str">
        <f>VLOOKUP(E856, Tiers!M$1:P$134, 3, FALSE)</f>
        <v>ENG3</v>
      </c>
      <c r="H856">
        <f>VLOOKUP(G856, Tiers!B$1:C$134, 2, FALSE)</f>
        <v>4</v>
      </c>
      <c r="I856" s="26" t="s">
        <v>6328</v>
      </c>
      <c r="J856">
        <f t="shared" si="54"/>
        <v>4</v>
      </c>
      <c r="K856">
        <f t="shared" si="55"/>
        <v>3</v>
      </c>
      <c r="L856">
        <f t="shared" si="56"/>
        <v>6293</v>
      </c>
      <c r="M856">
        <f t="shared" si="57"/>
        <v>206</v>
      </c>
      <c r="N856">
        <v>17</v>
      </c>
      <c r="O856" t="s">
        <v>5666</v>
      </c>
      <c r="P856" t="s">
        <v>21</v>
      </c>
      <c r="Q856" t="s">
        <v>22</v>
      </c>
      <c r="R856" t="s">
        <v>21</v>
      </c>
      <c r="W856">
        <v>168</v>
      </c>
      <c r="X856">
        <v>61</v>
      </c>
      <c r="Y856">
        <v>0</v>
      </c>
      <c r="Z856">
        <v>0</v>
      </c>
    </row>
    <row r="857" spans="1:26" ht="15.95">
      <c r="A857" t="s">
        <v>1259</v>
      </c>
      <c r="B857" t="s">
        <v>81</v>
      </c>
      <c r="C857" t="str">
        <f>VLOOKUP(B857, Positions!A$1:B$160, 2, FALSE)</f>
        <v>Defender</v>
      </c>
      <c r="D857" t="s">
        <v>68</v>
      </c>
      <c r="E857" t="s">
        <v>5663</v>
      </c>
      <c r="F857" t="s">
        <v>21</v>
      </c>
      <c r="G857" t="str">
        <f>VLOOKUP(E857, Tiers!M$1:P$134, 3, FALSE)</f>
        <v>ENG4</v>
      </c>
      <c r="H857">
        <f>VLOOKUP(G857, Tiers!B$1:C$134, 2, FALSE)</f>
        <v>5</v>
      </c>
      <c r="I857" s="26" t="s">
        <v>6329</v>
      </c>
      <c r="J857">
        <f t="shared" si="54"/>
        <v>4</v>
      </c>
      <c r="K857">
        <f t="shared" si="55"/>
        <v>3</v>
      </c>
      <c r="L857">
        <f t="shared" si="56"/>
        <v>6294</v>
      </c>
      <c r="M857">
        <f t="shared" si="57"/>
        <v>206</v>
      </c>
      <c r="N857">
        <v>17</v>
      </c>
      <c r="O857" t="s">
        <v>5666</v>
      </c>
      <c r="P857" t="s">
        <v>21</v>
      </c>
      <c r="Q857" t="s">
        <v>22</v>
      </c>
      <c r="R857" t="s">
        <v>21</v>
      </c>
      <c r="W857">
        <v>185</v>
      </c>
      <c r="X857">
        <v>78</v>
      </c>
      <c r="Y857">
        <v>0</v>
      </c>
      <c r="Z857">
        <v>0</v>
      </c>
    </row>
    <row r="858" spans="1:26" ht="15.95">
      <c r="A858" t="s">
        <v>1260</v>
      </c>
      <c r="B858" t="s">
        <v>72</v>
      </c>
      <c r="C858" t="str">
        <f>VLOOKUP(B858, Positions!A$1:B$160, 2, FALSE)</f>
        <v>Defender</v>
      </c>
      <c r="D858" t="s">
        <v>112</v>
      </c>
      <c r="E858" t="s">
        <v>5664</v>
      </c>
      <c r="F858" t="s">
        <v>21</v>
      </c>
      <c r="G858" t="str">
        <f>VLOOKUP(E858, Tiers!M$1:P$134, 3, FALSE)</f>
        <v>ENG3</v>
      </c>
      <c r="H858">
        <f>VLOOKUP(G858, Tiers!B$1:C$134, 2, FALSE)</f>
        <v>4</v>
      </c>
      <c r="I858" s="26" t="s">
        <v>6329</v>
      </c>
      <c r="J858">
        <f t="shared" si="54"/>
        <v>4</v>
      </c>
      <c r="K858">
        <f t="shared" si="55"/>
        <v>3</v>
      </c>
      <c r="L858">
        <f t="shared" si="56"/>
        <v>6294</v>
      </c>
      <c r="M858">
        <f t="shared" si="57"/>
        <v>206</v>
      </c>
      <c r="N858">
        <v>17</v>
      </c>
      <c r="O858" t="s">
        <v>1261</v>
      </c>
      <c r="P858" t="s">
        <v>21</v>
      </c>
      <c r="Q858" t="s">
        <v>22</v>
      </c>
      <c r="R858" t="s">
        <v>21</v>
      </c>
      <c r="W858">
        <v>182</v>
      </c>
      <c r="X858">
        <v>74</v>
      </c>
      <c r="Y858">
        <v>0</v>
      </c>
      <c r="Z858">
        <v>0</v>
      </c>
    </row>
    <row r="859" spans="1:26" ht="15.95">
      <c r="A859" t="s">
        <v>1262</v>
      </c>
      <c r="B859" t="s">
        <v>249</v>
      </c>
      <c r="C859" t="str">
        <f>VLOOKUP(B859, Positions!A$1:B$160, 2, FALSE)</f>
        <v>Midfielder</v>
      </c>
      <c r="D859" t="s">
        <v>98</v>
      </c>
      <c r="E859" t="s">
        <v>5665</v>
      </c>
      <c r="F859" t="s">
        <v>21</v>
      </c>
      <c r="G859" t="str">
        <f>VLOOKUP(E859, Tiers!M$1:P$134, 3, FALSE)</f>
        <v>ENG2</v>
      </c>
      <c r="H859">
        <f>VLOOKUP(G859, Tiers!B$1:C$134, 2, FALSE)</f>
        <v>3</v>
      </c>
      <c r="I859" s="26" t="s">
        <v>6330</v>
      </c>
      <c r="J859">
        <f t="shared" si="54"/>
        <v>4</v>
      </c>
      <c r="K859">
        <f t="shared" si="55"/>
        <v>3</v>
      </c>
      <c r="L859">
        <f t="shared" si="56"/>
        <v>6295</v>
      </c>
      <c r="M859">
        <f t="shared" si="57"/>
        <v>206</v>
      </c>
      <c r="N859">
        <v>17</v>
      </c>
      <c r="O859" t="s">
        <v>74</v>
      </c>
      <c r="P859" t="s">
        <v>21</v>
      </c>
      <c r="Q859" t="s">
        <v>22</v>
      </c>
      <c r="R859" t="s">
        <v>21</v>
      </c>
      <c r="W859">
        <v>183</v>
      </c>
      <c r="X859">
        <v>73</v>
      </c>
      <c r="Y859">
        <v>0</v>
      </c>
      <c r="Z859">
        <v>0</v>
      </c>
    </row>
    <row r="860" spans="1:26" ht="15.95">
      <c r="A860" t="s">
        <v>1263</v>
      </c>
      <c r="B860" t="s">
        <v>1264</v>
      </c>
      <c r="C860" t="str">
        <f>VLOOKUP(B860, Positions!A$1:B$160, 2, FALSE)</f>
        <v>Defender</v>
      </c>
      <c r="D860" t="s">
        <v>90</v>
      </c>
      <c r="E860" t="s">
        <v>5665</v>
      </c>
      <c r="F860" t="s">
        <v>21</v>
      </c>
      <c r="G860" t="str">
        <f>VLOOKUP(E860, Tiers!M$1:P$134, 3, FALSE)</f>
        <v>ENG2</v>
      </c>
      <c r="H860">
        <f>VLOOKUP(G860, Tiers!B$1:C$134, 2, FALSE)</f>
        <v>3</v>
      </c>
      <c r="I860" s="26" t="s">
        <v>6331</v>
      </c>
      <c r="J860">
        <f t="shared" si="54"/>
        <v>4</v>
      </c>
      <c r="K860">
        <f t="shared" si="55"/>
        <v>3</v>
      </c>
      <c r="L860">
        <f t="shared" si="56"/>
        <v>6296</v>
      </c>
      <c r="M860">
        <f t="shared" si="57"/>
        <v>206</v>
      </c>
      <c r="N860">
        <v>17</v>
      </c>
      <c r="O860" t="s">
        <v>357</v>
      </c>
      <c r="P860" t="s">
        <v>21</v>
      </c>
      <c r="Q860" t="s">
        <v>22</v>
      </c>
      <c r="R860" t="s">
        <v>21</v>
      </c>
      <c r="W860">
        <v>186</v>
      </c>
      <c r="X860">
        <v>77</v>
      </c>
      <c r="Y860">
        <v>0</v>
      </c>
      <c r="Z860">
        <v>0</v>
      </c>
    </row>
    <row r="861" spans="1:26" ht="15.95">
      <c r="A861" t="s">
        <v>1265</v>
      </c>
      <c r="B861" t="s">
        <v>72</v>
      </c>
      <c r="C861" t="str">
        <f>VLOOKUP(B861, Positions!A$1:B$160, 2, FALSE)</f>
        <v>Defender</v>
      </c>
      <c r="D861" t="s">
        <v>455</v>
      </c>
      <c r="E861" t="s">
        <v>5664</v>
      </c>
      <c r="F861" t="s">
        <v>21</v>
      </c>
      <c r="G861" t="str">
        <f>VLOOKUP(E861, Tiers!M$1:P$134, 3, FALSE)</f>
        <v>ENG3</v>
      </c>
      <c r="H861">
        <f>VLOOKUP(G861, Tiers!B$1:C$134, 2, FALSE)</f>
        <v>4</v>
      </c>
      <c r="I861" s="26" t="s">
        <v>6331</v>
      </c>
      <c r="J861">
        <f t="shared" si="54"/>
        <v>4</v>
      </c>
      <c r="K861">
        <f t="shared" si="55"/>
        <v>3</v>
      </c>
      <c r="L861">
        <f t="shared" si="56"/>
        <v>6296</v>
      </c>
      <c r="M861">
        <f t="shared" si="57"/>
        <v>206</v>
      </c>
      <c r="N861">
        <v>17</v>
      </c>
      <c r="O861" t="s">
        <v>57</v>
      </c>
      <c r="P861" t="s">
        <v>21</v>
      </c>
      <c r="Q861" t="s">
        <v>22</v>
      </c>
      <c r="R861" t="s">
        <v>21</v>
      </c>
      <c r="W861">
        <v>167</v>
      </c>
      <c r="X861">
        <v>63</v>
      </c>
      <c r="Y861">
        <v>0</v>
      </c>
      <c r="Z861">
        <v>0</v>
      </c>
    </row>
    <row r="862" spans="1:26" ht="15.95">
      <c r="A862" t="s">
        <v>1266</v>
      </c>
      <c r="B862" t="s">
        <v>102</v>
      </c>
      <c r="C862" t="str">
        <f>VLOOKUP(B862, Positions!A$1:B$160, 2, FALSE)</f>
        <v>Defender</v>
      </c>
      <c r="D862" t="s">
        <v>17</v>
      </c>
      <c r="E862" t="s">
        <v>5663</v>
      </c>
      <c r="F862" t="s">
        <v>21</v>
      </c>
      <c r="G862" t="str">
        <f>VLOOKUP(E862, Tiers!M$1:P$134, 3, FALSE)</f>
        <v>ENG4</v>
      </c>
      <c r="H862">
        <f>VLOOKUP(G862, Tiers!B$1:C$134, 2, FALSE)</f>
        <v>5</v>
      </c>
      <c r="I862" s="26" t="s">
        <v>6332</v>
      </c>
      <c r="J862">
        <f t="shared" si="54"/>
        <v>4</v>
      </c>
      <c r="K862">
        <f t="shared" si="55"/>
        <v>3</v>
      </c>
      <c r="L862">
        <f t="shared" si="56"/>
        <v>6297</v>
      </c>
      <c r="M862">
        <f t="shared" si="57"/>
        <v>206</v>
      </c>
      <c r="N862">
        <v>17</v>
      </c>
      <c r="O862" t="s">
        <v>113</v>
      </c>
      <c r="P862" t="s">
        <v>21</v>
      </c>
      <c r="Q862" t="s">
        <v>22</v>
      </c>
      <c r="R862" t="s">
        <v>21</v>
      </c>
      <c r="W862">
        <v>188</v>
      </c>
      <c r="X862">
        <v>70</v>
      </c>
      <c r="Y862">
        <v>0</v>
      </c>
      <c r="Z862">
        <v>0</v>
      </c>
    </row>
    <row r="863" spans="1:26" ht="15.95">
      <c r="A863" t="s">
        <v>1267</v>
      </c>
      <c r="B863" t="s">
        <v>877</v>
      </c>
      <c r="C863" t="str">
        <f>VLOOKUP(B863, Positions!A$1:B$160, 2, FALSE)</f>
        <v>Defender</v>
      </c>
      <c r="D863" t="s">
        <v>32</v>
      </c>
      <c r="E863" t="s">
        <v>5663</v>
      </c>
      <c r="F863" t="s">
        <v>21</v>
      </c>
      <c r="G863" t="str">
        <f>VLOOKUP(E863, Tiers!M$1:P$134, 3, FALSE)</f>
        <v>ENG4</v>
      </c>
      <c r="H863">
        <f>VLOOKUP(G863, Tiers!B$1:C$134, 2, FALSE)</f>
        <v>5</v>
      </c>
      <c r="I863" s="26" t="s">
        <v>6332</v>
      </c>
      <c r="J863">
        <f t="shared" si="54"/>
        <v>4</v>
      </c>
      <c r="K863">
        <f t="shared" si="55"/>
        <v>3</v>
      </c>
      <c r="L863">
        <f t="shared" si="56"/>
        <v>6297</v>
      </c>
      <c r="M863">
        <f t="shared" si="57"/>
        <v>206</v>
      </c>
      <c r="N863">
        <v>17</v>
      </c>
      <c r="O863" t="s">
        <v>5666</v>
      </c>
      <c r="P863" t="s">
        <v>21</v>
      </c>
      <c r="Q863" t="s">
        <v>22</v>
      </c>
      <c r="R863" t="s">
        <v>21</v>
      </c>
      <c r="W863">
        <v>172</v>
      </c>
      <c r="X863">
        <v>66</v>
      </c>
      <c r="Y863">
        <v>0</v>
      </c>
      <c r="Z863">
        <v>0</v>
      </c>
    </row>
    <row r="864" spans="1:26" ht="15.95">
      <c r="A864" t="s">
        <v>295</v>
      </c>
      <c r="B864" t="s">
        <v>42</v>
      </c>
      <c r="C864" t="str">
        <f>VLOOKUP(B864, Positions!A$1:B$160, 2, FALSE)</f>
        <v>Midfielder</v>
      </c>
      <c r="D864" t="s">
        <v>537</v>
      </c>
      <c r="E864" t="s">
        <v>62</v>
      </c>
      <c r="F864" t="s">
        <v>21</v>
      </c>
      <c r="G864" t="str">
        <f>VLOOKUP(E864, Tiers!M$1:P$134, 3, FALSE)</f>
        <v>ENG1</v>
      </c>
      <c r="H864">
        <f>VLOOKUP(G864, Tiers!B$1:C$134, 2, FALSE)</f>
        <v>1</v>
      </c>
      <c r="I864" s="26" t="s">
        <v>6333</v>
      </c>
      <c r="J864">
        <f t="shared" si="54"/>
        <v>4</v>
      </c>
      <c r="K864">
        <f t="shared" si="55"/>
        <v>3</v>
      </c>
      <c r="L864">
        <f t="shared" si="56"/>
        <v>6298</v>
      </c>
      <c r="M864">
        <f t="shared" si="57"/>
        <v>206</v>
      </c>
      <c r="N864">
        <v>17</v>
      </c>
      <c r="O864" t="s">
        <v>399</v>
      </c>
      <c r="P864" t="s">
        <v>21</v>
      </c>
      <c r="Q864" t="s">
        <v>22</v>
      </c>
      <c r="R864" t="s">
        <v>21</v>
      </c>
      <c r="W864">
        <v>180</v>
      </c>
      <c r="X864">
        <v>69</v>
      </c>
      <c r="Y864">
        <v>0</v>
      </c>
      <c r="Z864">
        <v>0</v>
      </c>
    </row>
    <row r="865" spans="1:26" ht="15.95">
      <c r="A865" t="s">
        <v>1268</v>
      </c>
      <c r="B865" t="s">
        <v>31</v>
      </c>
      <c r="C865" t="str">
        <f>VLOOKUP(B865, Positions!A$1:B$160, 2, FALSE)</f>
        <v>Defender</v>
      </c>
      <c r="D865" t="s">
        <v>329</v>
      </c>
      <c r="E865" t="s">
        <v>62</v>
      </c>
      <c r="F865" t="s">
        <v>21</v>
      </c>
      <c r="G865" t="str">
        <f>VLOOKUP(E865, Tiers!M$1:P$134, 3, FALSE)</f>
        <v>ENG1</v>
      </c>
      <c r="H865">
        <f>VLOOKUP(G865, Tiers!B$1:C$134, 2, FALSE)</f>
        <v>1</v>
      </c>
      <c r="I865" s="26" t="s">
        <v>6333</v>
      </c>
      <c r="J865">
        <f t="shared" si="54"/>
        <v>4</v>
      </c>
      <c r="K865">
        <f t="shared" si="55"/>
        <v>3</v>
      </c>
      <c r="L865">
        <f t="shared" si="56"/>
        <v>6298</v>
      </c>
      <c r="M865">
        <f t="shared" si="57"/>
        <v>206</v>
      </c>
      <c r="N865">
        <v>17</v>
      </c>
      <c r="O865" t="s">
        <v>330</v>
      </c>
      <c r="P865" t="s">
        <v>21</v>
      </c>
      <c r="Q865" t="s">
        <v>22</v>
      </c>
      <c r="R865" t="s">
        <v>21</v>
      </c>
      <c r="W865">
        <v>181</v>
      </c>
      <c r="X865">
        <v>64</v>
      </c>
      <c r="Y865">
        <v>0</v>
      </c>
      <c r="Z865">
        <v>0</v>
      </c>
    </row>
    <row r="866" spans="1:26" ht="15.95">
      <c r="A866" t="s">
        <v>1269</v>
      </c>
      <c r="B866" t="s">
        <v>249</v>
      </c>
      <c r="C866" t="str">
        <f>VLOOKUP(B866, Positions!A$1:B$160, 2, FALSE)</f>
        <v>Midfielder</v>
      </c>
      <c r="D866" t="s">
        <v>252</v>
      </c>
      <c r="E866" t="s">
        <v>5665</v>
      </c>
      <c r="F866" t="s">
        <v>21</v>
      </c>
      <c r="G866" t="str">
        <f>VLOOKUP(E866, Tiers!M$1:P$134, 3, FALSE)</f>
        <v>ENG2</v>
      </c>
      <c r="H866">
        <f>VLOOKUP(G866, Tiers!B$1:C$134, 2, FALSE)</f>
        <v>3</v>
      </c>
      <c r="I866" s="26" t="s">
        <v>6334</v>
      </c>
      <c r="J866">
        <f t="shared" si="54"/>
        <v>4</v>
      </c>
      <c r="K866">
        <f t="shared" si="55"/>
        <v>3</v>
      </c>
      <c r="L866">
        <f t="shared" si="56"/>
        <v>6299</v>
      </c>
      <c r="M866">
        <f t="shared" si="57"/>
        <v>206</v>
      </c>
      <c r="N866">
        <v>17</v>
      </c>
      <c r="O866" t="s">
        <v>252</v>
      </c>
      <c r="P866" t="s">
        <v>21</v>
      </c>
      <c r="Q866" t="s">
        <v>22</v>
      </c>
      <c r="R866" t="s">
        <v>21</v>
      </c>
      <c r="W866">
        <v>183</v>
      </c>
      <c r="X866">
        <v>75</v>
      </c>
      <c r="Y866">
        <v>0</v>
      </c>
      <c r="Z866">
        <v>0</v>
      </c>
    </row>
    <row r="867" spans="1:26" ht="15.95">
      <c r="A867" t="s">
        <v>1270</v>
      </c>
      <c r="B867" t="s">
        <v>166</v>
      </c>
      <c r="C867" t="str">
        <f>VLOOKUP(B867, Positions!A$1:B$160, 2, FALSE)</f>
        <v>Goalkeeper</v>
      </c>
      <c r="D867" t="s">
        <v>671</v>
      </c>
      <c r="E867" t="s">
        <v>5664</v>
      </c>
      <c r="F867" t="s">
        <v>21</v>
      </c>
      <c r="G867" t="str">
        <f>VLOOKUP(E867, Tiers!M$1:P$134, 3, FALSE)</f>
        <v>ENG3</v>
      </c>
      <c r="H867">
        <f>VLOOKUP(G867, Tiers!B$1:C$134, 2, FALSE)</f>
        <v>4</v>
      </c>
      <c r="I867" s="26" t="s">
        <v>6334</v>
      </c>
      <c r="J867">
        <f t="shared" si="54"/>
        <v>4</v>
      </c>
      <c r="K867">
        <f t="shared" si="55"/>
        <v>3</v>
      </c>
      <c r="L867">
        <f t="shared" si="56"/>
        <v>6299</v>
      </c>
      <c r="M867">
        <f t="shared" si="57"/>
        <v>206</v>
      </c>
      <c r="N867">
        <v>17</v>
      </c>
      <c r="O867" t="s">
        <v>5666</v>
      </c>
      <c r="P867" t="s">
        <v>21</v>
      </c>
      <c r="Q867" t="s">
        <v>22</v>
      </c>
      <c r="R867" t="s">
        <v>21</v>
      </c>
      <c r="W867">
        <v>178</v>
      </c>
      <c r="X867">
        <v>72</v>
      </c>
      <c r="Y867">
        <v>0</v>
      </c>
      <c r="Z867">
        <v>0</v>
      </c>
    </row>
    <row r="868" spans="1:26" ht="15.95">
      <c r="A868" t="s">
        <v>1271</v>
      </c>
      <c r="B868" t="s">
        <v>166</v>
      </c>
      <c r="C868" t="str">
        <f>VLOOKUP(B868, Positions!A$1:B$160, 2, FALSE)</f>
        <v>Goalkeeper</v>
      </c>
      <c r="D868" t="s">
        <v>326</v>
      </c>
      <c r="E868" t="s">
        <v>5663</v>
      </c>
      <c r="F868" t="s">
        <v>21</v>
      </c>
      <c r="G868" t="str">
        <f>VLOOKUP(E868, Tiers!M$1:P$134, 3, FALSE)</f>
        <v>ENG4</v>
      </c>
      <c r="H868">
        <f>VLOOKUP(G868, Tiers!B$1:C$134, 2, FALSE)</f>
        <v>5</v>
      </c>
      <c r="I868" s="26" t="s">
        <v>6335</v>
      </c>
      <c r="J868">
        <f t="shared" si="54"/>
        <v>4</v>
      </c>
      <c r="K868">
        <f t="shared" si="55"/>
        <v>3</v>
      </c>
      <c r="L868">
        <f t="shared" si="56"/>
        <v>6300</v>
      </c>
      <c r="M868">
        <f t="shared" si="57"/>
        <v>207</v>
      </c>
      <c r="N868">
        <v>17</v>
      </c>
      <c r="O868" t="s">
        <v>5666</v>
      </c>
      <c r="P868" t="s">
        <v>21</v>
      </c>
      <c r="Q868" t="s">
        <v>22</v>
      </c>
      <c r="R868" t="s">
        <v>21</v>
      </c>
      <c r="W868">
        <v>193</v>
      </c>
      <c r="X868">
        <v>83</v>
      </c>
      <c r="Y868">
        <v>0</v>
      </c>
      <c r="Z868">
        <v>0</v>
      </c>
    </row>
    <row r="869" spans="1:26" ht="15.95">
      <c r="A869" t="s">
        <v>1272</v>
      </c>
      <c r="B869" t="s">
        <v>31</v>
      </c>
      <c r="C869" t="str">
        <f>VLOOKUP(B869, Positions!A$1:B$160, 2, FALSE)</f>
        <v>Defender</v>
      </c>
      <c r="D869" t="s">
        <v>537</v>
      </c>
      <c r="E869" t="s">
        <v>62</v>
      </c>
      <c r="F869" t="s">
        <v>21</v>
      </c>
      <c r="G869" t="str">
        <f>VLOOKUP(E869, Tiers!M$1:P$134, 3, FALSE)</f>
        <v>ENG1</v>
      </c>
      <c r="H869">
        <f>VLOOKUP(G869, Tiers!B$1:C$134, 2, FALSE)</f>
        <v>1</v>
      </c>
      <c r="I869" s="26" t="s">
        <v>6335</v>
      </c>
      <c r="J869">
        <f t="shared" si="54"/>
        <v>4</v>
      </c>
      <c r="K869">
        <f t="shared" si="55"/>
        <v>3</v>
      </c>
      <c r="L869">
        <f t="shared" si="56"/>
        <v>6300</v>
      </c>
      <c r="M869">
        <f t="shared" si="57"/>
        <v>207</v>
      </c>
      <c r="N869">
        <v>17</v>
      </c>
      <c r="O869" t="s">
        <v>5790</v>
      </c>
      <c r="P869" t="s">
        <v>21</v>
      </c>
      <c r="Q869" t="s">
        <v>22</v>
      </c>
      <c r="R869" t="s">
        <v>21</v>
      </c>
      <c r="S869" t="s">
        <v>340</v>
      </c>
      <c r="W869">
        <v>177</v>
      </c>
      <c r="X869">
        <v>68</v>
      </c>
      <c r="Y869">
        <v>0</v>
      </c>
      <c r="Z869">
        <v>0</v>
      </c>
    </row>
    <row r="870" spans="1:26" ht="15.95">
      <c r="A870" t="s">
        <v>1273</v>
      </c>
      <c r="B870" t="s">
        <v>16</v>
      </c>
      <c r="C870" t="str">
        <f>VLOOKUP(B870, Positions!A$1:B$160, 2, FALSE)</f>
        <v>Forward</v>
      </c>
      <c r="D870" t="s">
        <v>671</v>
      </c>
      <c r="E870" t="s">
        <v>5664</v>
      </c>
      <c r="F870" t="s">
        <v>21</v>
      </c>
      <c r="G870" t="str">
        <f>VLOOKUP(E870, Tiers!M$1:P$134, 3, FALSE)</f>
        <v>ENG3</v>
      </c>
      <c r="H870">
        <f>VLOOKUP(G870, Tiers!B$1:C$134, 2, FALSE)</f>
        <v>4</v>
      </c>
      <c r="I870" s="26" t="s">
        <v>6335</v>
      </c>
      <c r="J870">
        <f t="shared" si="54"/>
        <v>4</v>
      </c>
      <c r="K870">
        <f t="shared" si="55"/>
        <v>3</v>
      </c>
      <c r="L870">
        <f t="shared" si="56"/>
        <v>6300</v>
      </c>
      <c r="M870">
        <f t="shared" si="57"/>
        <v>207</v>
      </c>
      <c r="N870">
        <v>17</v>
      </c>
      <c r="O870" t="s">
        <v>5666</v>
      </c>
      <c r="P870" t="s">
        <v>21</v>
      </c>
      <c r="Q870" t="s">
        <v>22</v>
      </c>
      <c r="R870" t="s">
        <v>21</v>
      </c>
      <c r="W870">
        <v>183</v>
      </c>
      <c r="X870">
        <v>73</v>
      </c>
      <c r="Y870">
        <v>0</v>
      </c>
      <c r="Z870">
        <v>0</v>
      </c>
    </row>
    <row r="871" spans="1:26" ht="15.95">
      <c r="A871" t="s">
        <v>1274</v>
      </c>
      <c r="B871" t="s">
        <v>42</v>
      </c>
      <c r="C871" t="str">
        <f>VLOOKUP(B871, Positions!A$1:B$160, 2, FALSE)</f>
        <v>Midfielder</v>
      </c>
      <c r="D871" t="s">
        <v>234</v>
      </c>
      <c r="E871" t="s">
        <v>5664</v>
      </c>
      <c r="F871" t="s">
        <v>21</v>
      </c>
      <c r="G871" t="str">
        <f>VLOOKUP(E871, Tiers!M$1:P$134, 3, FALSE)</f>
        <v>ENG3</v>
      </c>
      <c r="H871">
        <f>VLOOKUP(G871, Tiers!B$1:C$134, 2, FALSE)</f>
        <v>4</v>
      </c>
      <c r="I871" s="26" t="s">
        <v>6336</v>
      </c>
      <c r="J871">
        <f t="shared" si="54"/>
        <v>3</v>
      </c>
      <c r="K871">
        <f t="shared" si="55"/>
        <v>3</v>
      </c>
      <c r="L871">
        <f t="shared" si="56"/>
        <v>6302</v>
      </c>
      <c r="M871">
        <f t="shared" si="57"/>
        <v>207</v>
      </c>
      <c r="N871">
        <v>17</v>
      </c>
      <c r="O871" t="s">
        <v>378</v>
      </c>
      <c r="P871" t="s">
        <v>21</v>
      </c>
      <c r="Q871" t="s">
        <v>22</v>
      </c>
      <c r="R871" t="s">
        <v>21</v>
      </c>
      <c r="W871">
        <v>173</v>
      </c>
      <c r="X871">
        <v>60</v>
      </c>
      <c r="Y871">
        <v>0</v>
      </c>
      <c r="Z871">
        <v>0</v>
      </c>
    </row>
    <row r="872" spans="1:26" ht="15.95">
      <c r="A872" t="s">
        <v>1275</v>
      </c>
      <c r="B872" t="s">
        <v>16</v>
      </c>
      <c r="C872" t="str">
        <f>VLOOKUP(B872, Positions!A$1:B$160, 2, FALSE)</f>
        <v>Forward</v>
      </c>
      <c r="D872" t="s">
        <v>271</v>
      </c>
      <c r="E872" t="s">
        <v>62</v>
      </c>
      <c r="F872" t="s">
        <v>21</v>
      </c>
      <c r="G872" t="str">
        <f>VLOOKUP(E872, Tiers!M$1:P$134, 3, FALSE)</f>
        <v>ENG1</v>
      </c>
      <c r="H872">
        <f>VLOOKUP(G872, Tiers!B$1:C$134, 2, FALSE)</f>
        <v>1</v>
      </c>
      <c r="I872" s="26" t="s">
        <v>6336</v>
      </c>
      <c r="J872">
        <f t="shared" si="54"/>
        <v>3</v>
      </c>
      <c r="K872">
        <f t="shared" si="55"/>
        <v>3</v>
      </c>
      <c r="L872">
        <f t="shared" si="56"/>
        <v>6302</v>
      </c>
      <c r="M872">
        <f t="shared" si="57"/>
        <v>207</v>
      </c>
      <c r="N872">
        <v>17</v>
      </c>
      <c r="O872" t="s">
        <v>5666</v>
      </c>
      <c r="P872" t="s">
        <v>21</v>
      </c>
      <c r="Q872" t="s">
        <v>22</v>
      </c>
      <c r="R872" t="s">
        <v>21</v>
      </c>
      <c r="S872" t="s">
        <v>491</v>
      </c>
      <c r="W872">
        <v>182</v>
      </c>
      <c r="X872">
        <v>74</v>
      </c>
      <c r="Y872">
        <v>0</v>
      </c>
      <c r="Z872">
        <v>0</v>
      </c>
    </row>
    <row r="873" spans="1:26" ht="15.95">
      <c r="A873" t="s">
        <v>1276</v>
      </c>
      <c r="B873" t="s">
        <v>1277</v>
      </c>
      <c r="C873" t="str">
        <f>VLOOKUP(B873, Positions!A$1:B$160, 2, FALSE)</f>
        <v>Midfielder</v>
      </c>
      <c r="D873" t="s">
        <v>669</v>
      </c>
      <c r="E873" t="s">
        <v>62</v>
      </c>
      <c r="F873" t="s">
        <v>21</v>
      </c>
      <c r="G873" t="str">
        <f>VLOOKUP(E873, Tiers!M$1:P$134, 3, FALSE)</f>
        <v>ENG1</v>
      </c>
      <c r="H873">
        <f>VLOOKUP(G873, Tiers!B$1:C$134, 2, FALSE)</f>
        <v>1</v>
      </c>
      <c r="I873" s="26" t="s">
        <v>6337</v>
      </c>
      <c r="J873">
        <f t="shared" si="54"/>
        <v>3</v>
      </c>
      <c r="K873">
        <f t="shared" si="55"/>
        <v>3</v>
      </c>
      <c r="L873">
        <f t="shared" si="56"/>
        <v>6303</v>
      </c>
      <c r="M873">
        <f t="shared" si="57"/>
        <v>207</v>
      </c>
      <c r="N873">
        <v>17</v>
      </c>
      <c r="O873" t="s">
        <v>5666</v>
      </c>
      <c r="P873" t="s">
        <v>21</v>
      </c>
      <c r="Q873" t="s">
        <v>22</v>
      </c>
      <c r="R873" t="s">
        <v>21</v>
      </c>
      <c r="W873">
        <v>174</v>
      </c>
      <c r="X873">
        <v>69</v>
      </c>
      <c r="Y873">
        <v>0</v>
      </c>
      <c r="Z873">
        <v>0</v>
      </c>
    </row>
    <row r="874" spans="1:26" ht="15.95">
      <c r="A874" t="s">
        <v>1278</v>
      </c>
      <c r="B874" t="s">
        <v>445</v>
      </c>
      <c r="C874" t="str">
        <f>VLOOKUP(B874, Positions!A$1:B$160, 2, FALSE)</f>
        <v>Midfielder</v>
      </c>
      <c r="D874" t="s">
        <v>121</v>
      </c>
      <c r="E874" t="s">
        <v>5663</v>
      </c>
      <c r="F874" t="s">
        <v>21</v>
      </c>
      <c r="G874" t="str">
        <f>VLOOKUP(E874, Tiers!M$1:P$134, 3, FALSE)</f>
        <v>ENG4</v>
      </c>
      <c r="H874">
        <f>VLOOKUP(G874, Tiers!B$1:C$134, 2, FALSE)</f>
        <v>5</v>
      </c>
      <c r="I874" s="26" t="s">
        <v>6338</v>
      </c>
      <c r="J874">
        <f t="shared" si="54"/>
        <v>3</v>
      </c>
      <c r="K874">
        <f t="shared" si="55"/>
        <v>3</v>
      </c>
      <c r="L874">
        <f t="shared" si="56"/>
        <v>6304</v>
      </c>
      <c r="M874">
        <f t="shared" si="57"/>
        <v>207</v>
      </c>
      <c r="N874">
        <v>17</v>
      </c>
      <c r="O874" t="s">
        <v>1279</v>
      </c>
      <c r="P874" t="s">
        <v>21</v>
      </c>
      <c r="Q874" t="s">
        <v>22</v>
      </c>
      <c r="R874" t="s">
        <v>21</v>
      </c>
      <c r="W874">
        <v>164</v>
      </c>
      <c r="X874">
        <v>60</v>
      </c>
      <c r="Y874">
        <v>0</v>
      </c>
      <c r="Z874">
        <v>0</v>
      </c>
    </row>
    <row r="875" spans="1:26" ht="15.95">
      <c r="A875" t="s">
        <v>1280</v>
      </c>
      <c r="B875" t="s">
        <v>166</v>
      </c>
      <c r="C875" t="str">
        <f>VLOOKUP(B875, Positions!A$1:B$160, 2, FALSE)</f>
        <v>Goalkeeper</v>
      </c>
      <c r="D875" t="s">
        <v>32</v>
      </c>
      <c r="E875" t="s">
        <v>5663</v>
      </c>
      <c r="F875" t="s">
        <v>21</v>
      </c>
      <c r="G875" t="str">
        <f>VLOOKUP(E875, Tiers!M$1:P$134, 3, FALSE)</f>
        <v>ENG4</v>
      </c>
      <c r="H875">
        <f>VLOOKUP(G875, Tiers!B$1:C$134, 2, FALSE)</f>
        <v>5</v>
      </c>
      <c r="I875" s="26" t="s">
        <v>6339</v>
      </c>
      <c r="J875">
        <f t="shared" si="54"/>
        <v>3</v>
      </c>
      <c r="K875">
        <f t="shared" si="55"/>
        <v>3</v>
      </c>
      <c r="L875">
        <f t="shared" si="56"/>
        <v>6305</v>
      </c>
      <c r="M875">
        <f t="shared" si="57"/>
        <v>207</v>
      </c>
      <c r="N875">
        <v>17</v>
      </c>
      <c r="O875" t="s">
        <v>69</v>
      </c>
      <c r="P875" t="s">
        <v>21</v>
      </c>
      <c r="Q875" t="s">
        <v>22</v>
      </c>
      <c r="R875" t="s">
        <v>21</v>
      </c>
      <c r="W875">
        <v>183</v>
      </c>
      <c r="X875">
        <v>72</v>
      </c>
      <c r="Y875">
        <v>0</v>
      </c>
      <c r="Z875">
        <v>0</v>
      </c>
    </row>
    <row r="876" spans="1:26" ht="15.95">
      <c r="A876" t="s">
        <v>1281</v>
      </c>
      <c r="B876" t="s">
        <v>115</v>
      </c>
      <c r="C876" t="str">
        <f>VLOOKUP(B876, Positions!A$1:B$160, 2, FALSE)</f>
        <v>Midfielder</v>
      </c>
      <c r="D876" t="s">
        <v>671</v>
      </c>
      <c r="E876" t="s">
        <v>5664</v>
      </c>
      <c r="F876" t="s">
        <v>21</v>
      </c>
      <c r="G876" t="str">
        <f>VLOOKUP(E876, Tiers!M$1:P$134, 3, FALSE)</f>
        <v>ENG3</v>
      </c>
      <c r="H876">
        <f>VLOOKUP(G876, Tiers!B$1:C$134, 2, FALSE)</f>
        <v>4</v>
      </c>
      <c r="I876" s="26" t="s">
        <v>6339</v>
      </c>
      <c r="J876">
        <f t="shared" si="54"/>
        <v>3</v>
      </c>
      <c r="K876">
        <f t="shared" si="55"/>
        <v>3</v>
      </c>
      <c r="L876">
        <f t="shared" si="56"/>
        <v>6305</v>
      </c>
      <c r="M876">
        <f t="shared" si="57"/>
        <v>207</v>
      </c>
      <c r="N876">
        <v>17</v>
      </c>
      <c r="O876" t="s">
        <v>5666</v>
      </c>
      <c r="P876" t="s">
        <v>21</v>
      </c>
      <c r="Q876" t="s">
        <v>22</v>
      </c>
      <c r="R876" t="s">
        <v>21</v>
      </c>
      <c r="W876">
        <v>175</v>
      </c>
      <c r="X876">
        <v>66</v>
      </c>
      <c r="Y876">
        <v>0</v>
      </c>
      <c r="Z876">
        <v>0</v>
      </c>
    </row>
    <row r="877" spans="1:26" ht="15.95">
      <c r="A877" t="s">
        <v>1282</v>
      </c>
      <c r="B877" t="s">
        <v>72</v>
      </c>
      <c r="C877" t="str">
        <f>VLOOKUP(B877, Positions!A$1:B$160, 2, FALSE)</f>
        <v>Defender</v>
      </c>
      <c r="D877" t="s">
        <v>265</v>
      </c>
      <c r="E877" t="s">
        <v>5665</v>
      </c>
      <c r="F877" t="s">
        <v>21</v>
      </c>
      <c r="G877" t="str">
        <f>VLOOKUP(E877, Tiers!M$1:P$134, 3, FALSE)</f>
        <v>ENG2</v>
      </c>
      <c r="H877">
        <f>VLOOKUP(G877, Tiers!B$1:C$134, 2, FALSE)</f>
        <v>3</v>
      </c>
      <c r="I877" s="26" t="s">
        <v>6340</v>
      </c>
      <c r="J877">
        <f t="shared" si="54"/>
        <v>3</v>
      </c>
      <c r="K877">
        <f t="shared" si="55"/>
        <v>3</v>
      </c>
      <c r="L877">
        <f t="shared" si="56"/>
        <v>6306</v>
      </c>
      <c r="M877">
        <f t="shared" si="57"/>
        <v>207</v>
      </c>
      <c r="N877">
        <v>17</v>
      </c>
      <c r="O877" t="s">
        <v>5666</v>
      </c>
      <c r="P877" t="s">
        <v>21</v>
      </c>
      <c r="Q877" t="s">
        <v>22</v>
      </c>
      <c r="R877" t="s">
        <v>21</v>
      </c>
      <c r="W877">
        <v>173</v>
      </c>
      <c r="X877">
        <v>66</v>
      </c>
      <c r="Y877">
        <v>0</v>
      </c>
      <c r="Z877">
        <v>0</v>
      </c>
    </row>
    <row r="878" spans="1:26" ht="15.95">
      <c r="A878" t="s">
        <v>1283</v>
      </c>
      <c r="B878" t="s">
        <v>16</v>
      </c>
      <c r="C878" t="str">
        <f>VLOOKUP(B878, Positions!A$1:B$160, 2, FALSE)</f>
        <v>Forward</v>
      </c>
      <c r="D878" t="s">
        <v>112</v>
      </c>
      <c r="E878" t="s">
        <v>5664</v>
      </c>
      <c r="F878" t="s">
        <v>21</v>
      </c>
      <c r="G878" t="str">
        <f>VLOOKUP(E878, Tiers!M$1:P$134, 3, FALSE)</f>
        <v>ENG3</v>
      </c>
      <c r="H878">
        <f>VLOOKUP(G878, Tiers!B$1:C$134, 2, FALSE)</f>
        <v>4</v>
      </c>
      <c r="I878" s="26" t="s">
        <v>6341</v>
      </c>
      <c r="J878">
        <f t="shared" si="54"/>
        <v>3</v>
      </c>
      <c r="K878">
        <f t="shared" si="55"/>
        <v>3</v>
      </c>
      <c r="L878">
        <f t="shared" si="56"/>
        <v>6307</v>
      </c>
      <c r="M878">
        <f t="shared" si="57"/>
        <v>207</v>
      </c>
      <c r="N878">
        <v>17</v>
      </c>
      <c r="O878" t="s">
        <v>5666</v>
      </c>
      <c r="P878" t="s">
        <v>21</v>
      </c>
      <c r="Q878" t="s">
        <v>22</v>
      </c>
      <c r="R878" t="s">
        <v>21</v>
      </c>
      <c r="W878">
        <v>181</v>
      </c>
      <c r="X878">
        <v>73</v>
      </c>
      <c r="Y878">
        <v>0</v>
      </c>
      <c r="Z878">
        <v>0</v>
      </c>
    </row>
    <row r="879" spans="1:26" ht="15.95">
      <c r="A879" t="s">
        <v>1284</v>
      </c>
      <c r="B879" t="s">
        <v>42</v>
      </c>
      <c r="C879" t="str">
        <f>VLOOKUP(B879, Positions!A$1:B$160, 2, FALSE)</f>
        <v>Midfielder</v>
      </c>
      <c r="D879" t="s">
        <v>836</v>
      </c>
      <c r="E879" t="s">
        <v>62</v>
      </c>
      <c r="F879" t="s">
        <v>21</v>
      </c>
      <c r="G879" t="str">
        <f>VLOOKUP(E879, Tiers!M$1:P$134, 3, FALSE)</f>
        <v>ENG1</v>
      </c>
      <c r="H879">
        <f>VLOOKUP(G879, Tiers!B$1:C$134, 2, FALSE)</f>
        <v>1</v>
      </c>
      <c r="I879" s="26" t="s">
        <v>6341</v>
      </c>
      <c r="J879">
        <f t="shared" si="54"/>
        <v>3</v>
      </c>
      <c r="K879">
        <f t="shared" si="55"/>
        <v>3</v>
      </c>
      <c r="L879">
        <f t="shared" si="56"/>
        <v>6307</v>
      </c>
      <c r="M879">
        <f t="shared" si="57"/>
        <v>207</v>
      </c>
      <c r="N879">
        <v>17</v>
      </c>
      <c r="O879" t="s">
        <v>5666</v>
      </c>
      <c r="P879" t="s">
        <v>21</v>
      </c>
      <c r="Q879" t="s">
        <v>22</v>
      </c>
      <c r="R879" t="s">
        <v>21</v>
      </c>
      <c r="W879">
        <v>170</v>
      </c>
      <c r="X879">
        <v>65</v>
      </c>
      <c r="Y879">
        <v>0</v>
      </c>
      <c r="Z879">
        <v>0</v>
      </c>
    </row>
    <row r="880" spans="1:26" ht="15.95">
      <c r="A880" t="s">
        <v>1285</v>
      </c>
      <c r="B880" t="s">
        <v>31</v>
      </c>
      <c r="C880" t="str">
        <f>VLOOKUP(B880, Positions!A$1:B$160, 2, FALSE)</f>
        <v>Defender</v>
      </c>
      <c r="D880" t="s">
        <v>669</v>
      </c>
      <c r="E880" t="s">
        <v>62</v>
      </c>
      <c r="F880" t="s">
        <v>21</v>
      </c>
      <c r="G880" t="str">
        <f>VLOOKUP(E880, Tiers!M$1:P$134, 3, FALSE)</f>
        <v>ENG1</v>
      </c>
      <c r="H880">
        <f>VLOOKUP(G880, Tiers!B$1:C$134, 2, FALSE)</f>
        <v>1</v>
      </c>
      <c r="I880" s="26" t="s">
        <v>6342</v>
      </c>
      <c r="J880">
        <f t="shared" si="54"/>
        <v>3</v>
      </c>
      <c r="K880">
        <f t="shared" si="55"/>
        <v>3</v>
      </c>
      <c r="L880">
        <f t="shared" si="56"/>
        <v>6308</v>
      </c>
      <c r="M880">
        <f t="shared" si="57"/>
        <v>207</v>
      </c>
      <c r="N880">
        <v>17</v>
      </c>
      <c r="O880" t="s">
        <v>5666</v>
      </c>
      <c r="P880" t="s">
        <v>21</v>
      </c>
      <c r="Q880" t="s">
        <v>22</v>
      </c>
      <c r="R880" t="s">
        <v>21</v>
      </c>
      <c r="W880">
        <v>181</v>
      </c>
      <c r="X880">
        <v>74</v>
      </c>
      <c r="Y880">
        <v>0</v>
      </c>
      <c r="Z880">
        <v>0</v>
      </c>
    </row>
    <row r="881" spans="1:26" ht="15.95">
      <c r="A881" t="s">
        <v>1286</v>
      </c>
      <c r="B881" t="s">
        <v>81</v>
      </c>
      <c r="C881" t="str">
        <f>VLOOKUP(B881, Positions!A$1:B$160, 2, FALSE)</f>
        <v>Defender</v>
      </c>
      <c r="D881" t="s">
        <v>231</v>
      </c>
      <c r="E881" t="s">
        <v>5663</v>
      </c>
      <c r="F881" t="s">
        <v>21</v>
      </c>
      <c r="G881" t="str">
        <f>VLOOKUP(E881, Tiers!M$1:P$134, 3, FALSE)</f>
        <v>ENG4</v>
      </c>
      <c r="H881">
        <f>VLOOKUP(G881, Tiers!B$1:C$134, 2, FALSE)</f>
        <v>5</v>
      </c>
      <c r="I881" s="26" t="s">
        <v>6343</v>
      </c>
      <c r="J881">
        <f t="shared" si="54"/>
        <v>3</v>
      </c>
      <c r="K881">
        <f t="shared" si="55"/>
        <v>3</v>
      </c>
      <c r="L881">
        <f t="shared" si="56"/>
        <v>6309</v>
      </c>
      <c r="M881">
        <f t="shared" si="57"/>
        <v>207</v>
      </c>
      <c r="N881">
        <v>17</v>
      </c>
      <c r="O881" t="s">
        <v>5666</v>
      </c>
      <c r="P881" t="s">
        <v>21</v>
      </c>
      <c r="Q881" t="s">
        <v>22</v>
      </c>
      <c r="R881" t="s">
        <v>21</v>
      </c>
      <c r="W881">
        <v>182</v>
      </c>
      <c r="X881">
        <v>75</v>
      </c>
      <c r="Y881">
        <v>0</v>
      </c>
      <c r="Z881">
        <v>0</v>
      </c>
    </row>
    <row r="882" spans="1:26" ht="15.95">
      <c r="A882" t="s">
        <v>1287</v>
      </c>
      <c r="B882" t="s">
        <v>42</v>
      </c>
      <c r="C882" t="str">
        <f>VLOOKUP(B882, Positions!A$1:B$160, 2, FALSE)</f>
        <v>Midfielder</v>
      </c>
      <c r="D882" t="s">
        <v>236</v>
      </c>
      <c r="E882" t="s">
        <v>5665</v>
      </c>
      <c r="F882" t="s">
        <v>21</v>
      </c>
      <c r="G882" t="str">
        <f>VLOOKUP(E882, Tiers!M$1:P$134, 3, FALSE)</f>
        <v>ENG2</v>
      </c>
      <c r="H882">
        <f>VLOOKUP(G882, Tiers!B$1:C$134, 2, FALSE)</f>
        <v>3</v>
      </c>
      <c r="I882" s="26" t="s">
        <v>6344</v>
      </c>
      <c r="J882">
        <f t="shared" si="54"/>
        <v>3</v>
      </c>
      <c r="K882">
        <f t="shared" si="55"/>
        <v>3</v>
      </c>
      <c r="L882">
        <f t="shared" si="56"/>
        <v>6311</v>
      </c>
      <c r="M882">
        <f t="shared" si="57"/>
        <v>207</v>
      </c>
      <c r="N882">
        <v>17</v>
      </c>
      <c r="O882" t="s">
        <v>5666</v>
      </c>
      <c r="P882" t="s">
        <v>21</v>
      </c>
      <c r="Q882" t="s">
        <v>22</v>
      </c>
      <c r="R882" t="s">
        <v>21</v>
      </c>
      <c r="W882">
        <v>181</v>
      </c>
      <c r="X882">
        <v>69</v>
      </c>
      <c r="Y882">
        <v>0</v>
      </c>
      <c r="Z882">
        <v>0</v>
      </c>
    </row>
    <row r="883" spans="1:26" ht="15.95">
      <c r="A883" t="s">
        <v>1288</v>
      </c>
      <c r="B883" t="s">
        <v>16</v>
      </c>
      <c r="C883" t="str">
        <f>VLOOKUP(B883, Positions!A$1:B$160, 2, FALSE)</f>
        <v>Forward</v>
      </c>
      <c r="D883" t="s">
        <v>200</v>
      </c>
      <c r="E883" t="s">
        <v>5664</v>
      </c>
      <c r="F883" t="s">
        <v>21</v>
      </c>
      <c r="G883" t="str">
        <f>VLOOKUP(E883, Tiers!M$1:P$134, 3, FALSE)</f>
        <v>ENG3</v>
      </c>
      <c r="H883">
        <f>VLOOKUP(G883, Tiers!B$1:C$134, 2, FALSE)</f>
        <v>4</v>
      </c>
      <c r="I883" s="26" t="s">
        <v>6345</v>
      </c>
      <c r="J883">
        <f t="shared" si="54"/>
        <v>3</v>
      </c>
      <c r="K883">
        <f t="shared" si="55"/>
        <v>3</v>
      </c>
      <c r="L883">
        <f t="shared" si="56"/>
        <v>6312</v>
      </c>
      <c r="M883">
        <f t="shared" si="57"/>
        <v>207</v>
      </c>
      <c r="N883">
        <v>17</v>
      </c>
      <c r="O883" t="s">
        <v>5666</v>
      </c>
      <c r="P883" t="s">
        <v>21</v>
      </c>
      <c r="Q883" t="s">
        <v>22</v>
      </c>
      <c r="R883" t="s">
        <v>21</v>
      </c>
      <c r="W883">
        <v>183</v>
      </c>
      <c r="X883">
        <v>76</v>
      </c>
      <c r="Y883">
        <v>0</v>
      </c>
      <c r="Z883">
        <v>0</v>
      </c>
    </row>
    <row r="884" spans="1:26" ht="15.95">
      <c r="A884" t="s">
        <v>1289</v>
      </c>
      <c r="B884" t="s">
        <v>72</v>
      </c>
      <c r="C884" t="str">
        <f>VLOOKUP(B884, Positions!A$1:B$160, 2, FALSE)</f>
        <v>Defender</v>
      </c>
      <c r="D884" t="s">
        <v>217</v>
      </c>
      <c r="E884" t="s">
        <v>5664</v>
      </c>
      <c r="F884" t="s">
        <v>21</v>
      </c>
      <c r="G884" t="str">
        <f>VLOOKUP(E884, Tiers!M$1:P$134, 3, FALSE)</f>
        <v>ENG3</v>
      </c>
      <c r="H884">
        <f>VLOOKUP(G884, Tiers!B$1:C$134, 2, FALSE)</f>
        <v>4</v>
      </c>
      <c r="I884" s="26" t="s">
        <v>6346</v>
      </c>
      <c r="J884">
        <f t="shared" si="54"/>
        <v>3</v>
      </c>
      <c r="K884">
        <f t="shared" si="55"/>
        <v>3</v>
      </c>
      <c r="L884">
        <f t="shared" si="56"/>
        <v>6313</v>
      </c>
      <c r="M884">
        <f t="shared" si="57"/>
        <v>207</v>
      </c>
      <c r="N884">
        <v>17</v>
      </c>
      <c r="O884" t="s">
        <v>5666</v>
      </c>
      <c r="P884" t="s">
        <v>21</v>
      </c>
      <c r="Q884" t="s">
        <v>22</v>
      </c>
      <c r="R884" t="s">
        <v>21</v>
      </c>
      <c r="W884">
        <v>176</v>
      </c>
      <c r="X884">
        <v>67</v>
      </c>
      <c r="Y884">
        <v>0</v>
      </c>
      <c r="Z884">
        <v>0</v>
      </c>
    </row>
    <row r="885" spans="1:26" ht="15.95">
      <c r="A885" t="s">
        <v>1290</v>
      </c>
      <c r="B885" t="s">
        <v>67</v>
      </c>
      <c r="C885" t="str">
        <f>VLOOKUP(B885, Positions!A$1:B$160, 2, FALSE)</f>
        <v>Defender</v>
      </c>
      <c r="D885" t="s">
        <v>124</v>
      </c>
      <c r="E885" t="s">
        <v>5665</v>
      </c>
      <c r="F885" t="s">
        <v>21</v>
      </c>
      <c r="G885" t="str">
        <f>VLOOKUP(E885, Tiers!M$1:P$134, 3, FALSE)</f>
        <v>ENG2</v>
      </c>
      <c r="H885">
        <f>VLOOKUP(G885, Tiers!B$1:C$134, 2, FALSE)</f>
        <v>3</v>
      </c>
      <c r="I885" s="26" t="s">
        <v>6347</v>
      </c>
      <c r="J885">
        <f t="shared" si="54"/>
        <v>3</v>
      </c>
      <c r="K885">
        <f t="shared" si="55"/>
        <v>3</v>
      </c>
      <c r="L885">
        <f t="shared" si="56"/>
        <v>6314</v>
      </c>
      <c r="M885">
        <f t="shared" si="57"/>
        <v>207</v>
      </c>
      <c r="N885">
        <v>17</v>
      </c>
      <c r="O885" t="s">
        <v>1184</v>
      </c>
      <c r="P885" t="s">
        <v>21</v>
      </c>
      <c r="Q885" t="s">
        <v>22</v>
      </c>
      <c r="R885" t="s">
        <v>21</v>
      </c>
      <c r="W885">
        <v>187</v>
      </c>
      <c r="X885">
        <v>80</v>
      </c>
      <c r="Y885">
        <v>0</v>
      </c>
      <c r="Z885">
        <v>0</v>
      </c>
    </row>
    <row r="886" spans="1:26" ht="15.95">
      <c r="A886" t="s">
        <v>1291</v>
      </c>
      <c r="B886" t="s">
        <v>81</v>
      </c>
      <c r="C886" t="str">
        <f>VLOOKUP(B886, Positions!A$1:B$160, 2, FALSE)</f>
        <v>Defender</v>
      </c>
      <c r="D886" t="s">
        <v>57</v>
      </c>
      <c r="E886" t="s">
        <v>62</v>
      </c>
      <c r="F886" t="s">
        <v>21</v>
      </c>
      <c r="G886" t="str">
        <f>VLOOKUP(E886, Tiers!M$1:P$134, 3, FALSE)</f>
        <v>ENG1</v>
      </c>
      <c r="H886">
        <f>VLOOKUP(G886, Tiers!B$1:C$134, 2, FALSE)</f>
        <v>1</v>
      </c>
      <c r="I886" s="26" t="s">
        <v>6348</v>
      </c>
      <c r="J886">
        <f t="shared" si="54"/>
        <v>3</v>
      </c>
      <c r="K886">
        <f t="shared" si="55"/>
        <v>3</v>
      </c>
      <c r="L886">
        <f t="shared" si="56"/>
        <v>6315</v>
      </c>
      <c r="M886">
        <f t="shared" si="57"/>
        <v>207</v>
      </c>
      <c r="N886">
        <v>17</v>
      </c>
      <c r="O886" t="s">
        <v>74</v>
      </c>
      <c r="P886" t="s">
        <v>21</v>
      </c>
      <c r="Q886" t="s">
        <v>22</v>
      </c>
      <c r="R886" t="s">
        <v>21</v>
      </c>
      <c r="W886">
        <v>174</v>
      </c>
      <c r="X886">
        <v>61</v>
      </c>
      <c r="Y886">
        <v>0</v>
      </c>
      <c r="Z886">
        <v>0</v>
      </c>
    </row>
    <row r="887" spans="1:26" ht="15.95">
      <c r="A887" t="s">
        <v>1292</v>
      </c>
      <c r="B887" t="s">
        <v>36</v>
      </c>
      <c r="C887" t="str">
        <f>VLOOKUP(B887, Positions!A$1:B$160, 2, FALSE)</f>
        <v>Midfielder</v>
      </c>
      <c r="D887" t="s">
        <v>48</v>
      </c>
      <c r="E887" t="s">
        <v>5663</v>
      </c>
      <c r="F887" t="s">
        <v>21</v>
      </c>
      <c r="G887" t="str">
        <f>VLOOKUP(E887, Tiers!M$1:P$134, 3, FALSE)</f>
        <v>ENG4</v>
      </c>
      <c r="H887">
        <f>VLOOKUP(G887, Tiers!B$1:C$134, 2, FALSE)</f>
        <v>5</v>
      </c>
      <c r="I887" s="26" t="s">
        <v>6348</v>
      </c>
      <c r="J887">
        <f t="shared" si="54"/>
        <v>3</v>
      </c>
      <c r="K887">
        <f t="shared" si="55"/>
        <v>3</v>
      </c>
      <c r="L887">
        <f t="shared" si="56"/>
        <v>6315</v>
      </c>
      <c r="M887">
        <f t="shared" si="57"/>
        <v>207</v>
      </c>
      <c r="N887">
        <v>17</v>
      </c>
      <c r="O887" t="s">
        <v>5666</v>
      </c>
      <c r="P887" t="s">
        <v>21</v>
      </c>
      <c r="Q887" t="s">
        <v>22</v>
      </c>
      <c r="R887" t="s">
        <v>21</v>
      </c>
      <c r="W887">
        <v>178</v>
      </c>
      <c r="X887">
        <v>71</v>
      </c>
      <c r="Y887">
        <v>0</v>
      </c>
      <c r="Z887">
        <v>0</v>
      </c>
    </row>
    <row r="888" spans="1:26" ht="15.95">
      <c r="A888" t="s">
        <v>1293</v>
      </c>
      <c r="B888" t="s">
        <v>81</v>
      </c>
      <c r="C888" t="str">
        <f>VLOOKUP(B888, Positions!A$1:B$160, 2, FALSE)</f>
        <v>Defender</v>
      </c>
      <c r="D888" t="s">
        <v>37</v>
      </c>
      <c r="E888" t="s">
        <v>5664</v>
      </c>
      <c r="F888" t="s">
        <v>21</v>
      </c>
      <c r="G888" t="str">
        <f>VLOOKUP(E888, Tiers!M$1:P$134, 3, FALSE)</f>
        <v>ENG3</v>
      </c>
      <c r="H888">
        <f>VLOOKUP(G888, Tiers!B$1:C$134, 2, FALSE)</f>
        <v>4</v>
      </c>
      <c r="I888" s="26" t="s">
        <v>6349</v>
      </c>
      <c r="J888">
        <f t="shared" si="54"/>
        <v>3</v>
      </c>
      <c r="K888">
        <f t="shared" si="55"/>
        <v>3</v>
      </c>
      <c r="L888">
        <f t="shared" si="56"/>
        <v>6316</v>
      </c>
      <c r="M888">
        <f t="shared" si="57"/>
        <v>207</v>
      </c>
      <c r="N888">
        <v>17</v>
      </c>
      <c r="O888" t="s">
        <v>275</v>
      </c>
      <c r="P888" t="s">
        <v>21</v>
      </c>
      <c r="Q888" t="s">
        <v>22</v>
      </c>
      <c r="R888" t="s">
        <v>21</v>
      </c>
      <c r="W888">
        <v>182</v>
      </c>
      <c r="X888">
        <v>74</v>
      </c>
      <c r="Y888">
        <v>0</v>
      </c>
      <c r="Z888">
        <v>0</v>
      </c>
    </row>
    <row r="889" spans="1:26" ht="15.95">
      <c r="A889" t="s">
        <v>1294</v>
      </c>
      <c r="B889" t="s">
        <v>16</v>
      </c>
      <c r="C889" t="str">
        <f>VLOOKUP(B889, Positions!A$1:B$160, 2, FALSE)</f>
        <v>Forward</v>
      </c>
      <c r="D889" t="s">
        <v>187</v>
      </c>
      <c r="E889" t="s">
        <v>5663</v>
      </c>
      <c r="F889" t="s">
        <v>21</v>
      </c>
      <c r="G889" t="str">
        <f>VLOOKUP(E889, Tiers!M$1:P$134, 3, FALSE)</f>
        <v>ENG4</v>
      </c>
      <c r="H889">
        <f>VLOOKUP(G889, Tiers!B$1:C$134, 2, FALSE)</f>
        <v>5</v>
      </c>
      <c r="I889" s="26" t="s">
        <v>6349</v>
      </c>
      <c r="J889">
        <f t="shared" si="54"/>
        <v>3</v>
      </c>
      <c r="K889">
        <f t="shared" si="55"/>
        <v>3</v>
      </c>
      <c r="L889">
        <f t="shared" si="56"/>
        <v>6316</v>
      </c>
      <c r="M889">
        <f t="shared" si="57"/>
        <v>207</v>
      </c>
      <c r="N889">
        <v>17</v>
      </c>
      <c r="O889" t="s">
        <v>5666</v>
      </c>
      <c r="P889" t="s">
        <v>21</v>
      </c>
      <c r="Q889" t="s">
        <v>22</v>
      </c>
      <c r="R889" t="s">
        <v>21</v>
      </c>
      <c r="W889">
        <v>188</v>
      </c>
      <c r="X889">
        <v>79</v>
      </c>
      <c r="Y889">
        <v>0</v>
      </c>
      <c r="Z889">
        <v>0</v>
      </c>
    </row>
    <row r="890" spans="1:26" ht="15.95">
      <c r="A890" t="s">
        <v>1295</v>
      </c>
      <c r="B890" t="s">
        <v>16</v>
      </c>
      <c r="C890" t="str">
        <f>VLOOKUP(B890, Positions!A$1:B$160, 2, FALSE)</f>
        <v>Forward</v>
      </c>
      <c r="D890" t="s">
        <v>490</v>
      </c>
      <c r="E890" t="s">
        <v>62</v>
      </c>
      <c r="F890" t="s">
        <v>21</v>
      </c>
      <c r="G890" t="str">
        <f>VLOOKUP(E890, Tiers!M$1:P$134, 3, FALSE)</f>
        <v>ENG1</v>
      </c>
      <c r="H890">
        <f>VLOOKUP(G890, Tiers!B$1:C$134, 2, FALSE)</f>
        <v>1</v>
      </c>
      <c r="I890" s="26" t="s">
        <v>6350</v>
      </c>
      <c r="J890">
        <f t="shared" si="54"/>
        <v>3</v>
      </c>
      <c r="K890">
        <f t="shared" si="55"/>
        <v>3</v>
      </c>
      <c r="L890">
        <f t="shared" si="56"/>
        <v>6318</v>
      </c>
      <c r="M890">
        <f t="shared" si="57"/>
        <v>207</v>
      </c>
      <c r="N890">
        <v>17</v>
      </c>
      <c r="O890" t="s">
        <v>5666</v>
      </c>
      <c r="P890" t="s">
        <v>21</v>
      </c>
      <c r="Q890" t="s">
        <v>22</v>
      </c>
      <c r="R890" t="s">
        <v>21</v>
      </c>
      <c r="W890">
        <v>177</v>
      </c>
      <c r="X890">
        <v>68</v>
      </c>
      <c r="Y890">
        <v>0</v>
      </c>
      <c r="Z890">
        <v>0</v>
      </c>
    </row>
    <row r="891" spans="1:26" ht="15.95">
      <c r="A891" t="s">
        <v>1296</v>
      </c>
      <c r="B891" t="s">
        <v>189</v>
      </c>
      <c r="C891" t="str">
        <f>VLOOKUP(B891, Positions!A$1:B$160, 2, FALSE)</f>
        <v>Forward</v>
      </c>
      <c r="D891" t="s">
        <v>470</v>
      </c>
      <c r="E891" t="s">
        <v>5663</v>
      </c>
      <c r="F891" t="s">
        <v>21</v>
      </c>
      <c r="G891" t="str">
        <f>VLOOKUP(E891, Tiers!M$1:P$134, 3, FALSE)</f>
        <v>ENG4</v>
      </c>
      <c r="H891">
        <f>VLOOKUP(G891, Tiers!B$1:C$134, 2, FALSE)</f>
        <v>5</v>
      </c>
      <c r="I891" s="26" t="s">
        <v>6351</v>
      </c>
      <c r="J891">
        <f t="shared" si="54"/>
        <v>3</v>
      </c>
      <c r="K891">
        <f t="shared" si="55"/>
        <v>3</v>
      </c>
      <c r="L891">
        <f t="shared" si="56"/>
        <v>6319</v>
      </c>
      <c r="M891">
        <f t="shared" si="57"/>
        <v>207</v>
      </c>
      <c r="N891">
        <v>17</v>
      </c>
      <c r="O891" t="s">
        <v>470</v>
      </c>
      <c r="P891" t="s">
        <v>21</v>
      </c>
      <c r="Q891" t="s">
        <v>22</v>
      </c>
      <c r="R891" t="s">
        <v>21</v>
      </c>
      <c r="W891">
        <v>169</v>
      </c>
      <c r="X891">
        <v>64</v>
      </c>
      <c r="Y891">
        <v>0</v>
      </c>
      <c r="Z891">
        <v>0</v>
      </c>
    </row>
    <row r="892" spans="1:26" ht="15.95">
      <c r="A892" t="s">
        <v>1297</v>
      </c>
      <c r="B892" t="s">
        <v>72</v>
      </c>
      <c r="C892" t="str">
        <f>VLOOKUP(B892, Positions!A$1:B$160, 2, FALSE)</f>
        <v>Defender</v>
      </c>
      <c r="D892" t="s">
        <v>132</v>
      </c>
      <c r="E892" t="s">
        <v>5664</v>
      </c>
      <c r="F892" t="s">
        <v>21</v>
      </c>
      <c r="G892" t="str">
        <f>VLOOKUP(E892, Tiers!M$1:P$134, 3, FALSE)</f>
        <v>ENG3</v>
      </c>
      <c r="H892">
        <f>VLOOKUP(G892, Tiers!B$1:C$134, 2, FALSE)</f>
        <v>4</v>
      </c>
      <c r="I892" s="26" t="s">
        <v>6351</v>
      </c>
      <c r="J892">
        <f t="shared" si="54"/>
        <v>3</v>
      </c>
      <c r="K892">
        <f t="shared" si="55"/>
        <v>3</v>
      </c>
      <c r="L892">
        <f t="shared" si="56"/>
        <v>6319</v>
      </c>
      <c r="M892">
        <f t="shared" si="57"/>
        <v>207</v>
      </c>
      <c r="N892">
        <v>17</v>
      </c>
      <c r="O892" t="s">
        <v>5666</v>
      </c>
      <c r="P892" t="s">
        <v>21</v>
      </c>
      <c r="Q892" t="s">
        <v>22</v>
      </c>
      <c r="R892" t="s">
        <v>21</v>
      </c>
      <c r="W892">
        <v>179</v>
      </c>
      <c r="X892">
        <v>70</v>
      </c>
      <c r="Y892">
        <v>0</v>
      </c>
      <c r="Z892">
        <v>0</v>
      </c>
    </row>
    <row r="893" spans="1:26" ht="15.95">
      <c r="A893" t="s">
        <v>1298</v>
      </c>
      <c r="B893" t="s">
        <v>47</v>
      </c>
      <c r="C893" t="str">
        <f>VLOOKUP(B893, Positions!A$1:B$160, 2, FALSE)</f>
        <v>Forward</v>
      </c>
      <c r="D893" t="s">
        <v>141</v>
      </c>
      <c r="E893" t="s">
        <v>62</v>
      </c>
      <c r="F893" t="s">
        <v>21</v>
      </c>
      <c r="G893" t="str">
        <f>VLOOKUP(E893, Tiers!M$1:P$134, 3, FALSE)</f>
        <v>ENG1</v>
      </c>
      <c r="H893">
        <f>VLOOKUP(G893, Tiers!B$1:C$134, 2, FALSE)</f>
        <v>1</v>
      </c>
      <c r="I893" s="26" t="s">
        <v>6352</v>
      </c>
      <c r="J893">
        <f t="shared" si="54"/>
        <v>3</v>
      </c>
      <c r="K893">
        <f t="shared" si="55"/>
        <v>3</v>
      </c>
      <c r="L893">
        <f t="shared" si="56"/>
        <v>6320</v>
      </c>
      <c r="M893">
        <f t="shared" si="57"/>
        <v>207</v>
      </c>
      <c r="N893">
        <v>17</v>
      </c>
      <c r="O893" t="s">
        <v>74</v>
      </c>
      <c r="P893" t="s">
        <v>21</v>
      </c>
      <c r="Q893" t="s">
        <v>22</v>
      </c>
      <c r="R893" t="s">
        <v>21</v>
      </c>
      <c r="W893">
        <v>184</v>
      </c>
      <c r="X893">
        <v>67</v>
      </c>
      <c r="Y893">
        <v>0</v>
      </c>
      <c r="Z893">
        <v>0</v>
      </c>
    </row>
    <row r="894" spans="1:26" ht="15.95">
      <c r="A894" t="s">
        <v>1299</v>
      </c>
      <c r="B894" t="s">
        <v>47</v>
      </c>
      <c r="C894" t="str">
        <f>VLOOKUP(B894, Positions!A$1:B$160, 2, FALSE)</f>
        <v>Forward</v>
      </c>
      <c r="D894" t="s">
        <v>579</v>
      </c>
      <c r="E894" t="s">
        <v>5665</v>
      </c>
      <c r="F894" t="s">
        <v>21</v>
      </c>
      <c r="G894" t="str">
        <f>VLOOKUP(E894, Tiers!M$1:P$134, 3, FALSE)</f>
        <v>ENG2</v>
      </c>
      <c r="H894">
        <f>VLOOKUP(G894, Tiers!B$1:C$134, 2, FALSE)</f>
        <v>3</v>
      </c>
      <c r="I894" s="26" t="s">
        <v>6352</v>
      </c>
      <c r="J894">
        <f t="shared" si="54"/>
        <v>3</v>
      </c>
      <c r="K894">
        <f t="shared" si="55"/>
        <v>3</v>
      </c>
      <c r="L894">
        <f t="shared" si="56"/>
        <v>6320</v>
      </c>
      <c r="M894">
        <f t="shared" si="57"/>
        <v>207</v>
      </c>
      <c r="N894">
        <v>17</v>
      </c>
      <c r="O894" t="s">
        <v>162</v>
      </c>
      <c r="P894" t="s">
        <v>21</v>
      </c>
      <c r="Q894" t="s">
        <v>22</v>
      </c>
      <c r="R894" t="s">
        <v>21</v>
      </c>
      <c r="W894">
        <v>180</v>
      </c>
      <c r="X894">
        <v>73</v>
      </c>
      <c r="Y894">
        <v>0</v>
      </c>
      <c r="Z894">
        <v>0</v>
      </c>
    </row>
    <row r="895" spans="1:26" ht="15.95">
      <c r="A895" t="s">
        <v>1300</v>
      </c>
      <c r="B895" t="s">
        <v>115</v>
      </c>
      <c r="C895" t="str">
        <f>VLOOKUP(B895, Positions!A$1:B$160, 2, FALSE)</f>
        <v>Midfielder</v>
      </c>
      <c r="D895" t="s">
        <v>326</v>
      </c>
      <c r="E895" t="s">
        <v>5663</v>
      </c>
      <c r="F895" t="s">
        <v>21</v>
      </c>
      <c r="G895" t="str">
        <f>VLOOKUP(E895, Tiers!M$1:P$134, 3, FALSE)</f>
        <v>ENG4</v>
      </c>
      <c r="H895">
        <f>VLOOKUP(G895, Tiers!B$1:C$134, 2, FALSE)</f>
        <v>5</v>
      </c>
      <c r="I895" s="26" t="s">
        <v>6352</v>
      </c>
      <c r="J895">
        <f t="shared" si="54"/>
        <v>3</v>
      </c>
      <c r="K895">
        <f t="shared" si="55"/>
        <v>3</v>
      </c>
      <c r="L895">
        <f t="shared" si="56"/>
        <v>6320</v>
      </c>
      <c r="M895">
        <f t="shared" si="57"/>
        <v>207</v>
      </c>
      <c r="N895">
        <v>17</v>
      </c>
      <c r="O895" t="s">
        <v>577</v>
      </c>
      <c r="P895" t="s">
        <v>21</v>
      </c>
      <c r="Q895" t="s">
        <v>22</v>
      </c>
      <c r="R895" t="s">
        <v>21</v>
      </c>
      <c r="W895">
        <v>184</v>
      </c>
      <c r="X895">
        <v>73</v>
      </c>
      <c r="Y895">
        <v>0</v>
      </c>
      <c r="Z895">
        <v>0</v>
      </c>
    </row>
    <row r="896" spans="1:26" ht="15.95">
      <c r="A896" t="s">
        <v>1301</v>
      </c>
      <c r="B896" t="s">
        <v>72</v>
      </c>
      <c r="C896" t="str">
        <f>VLOOKUP(B896, Positions!A$1:B$160, 2, FALSE)</f>
        <v>Defender</v>
      </c>
      <c r="D896" t="s">
        <v>282</v>
      </c>
      <c r="E896" t="s">
        <v>62</v>
      </c>
      <c r="F896" t="s">
        <v>21</v>
      </c>
      <c r="G896" t="str">
        <f>VLOOKUP(E896, Tiers!M$1:P$134, 3, FALSE)</f>
        <v>ENG1</v>
      </c>
      <c r="H896">
        <f>VLOOKUP(G896, Tiers!B$1:C$134, 2, FALSE)</f>
        <v>1</v>
      </c>
      <c r="I896" s="26" t="s">
        <v>6353</v>
      </c>
      <c r="J896">
        <f t="shared" si="54"/>
        <v>3</v>
      </c>
      <c r="K896">
        <f t="shared" si="55"/>
        <v>3</v>
      </c>
      <c r="L896">
        <f t="shared" si="56"/>
        <v>6321</v>
      </c>
      <c r="M896">
        <f t="shared" si="57"/>
        <v>207</v>
      </c>
      <c r="N896">
        <v>17</v>
      </c>
      <c r="O896" t="s">
        <v>596</v>
      </c>
      <c r="P896" t="s">
        <v>21</v>
      </c>
      <c r="Q896" t="s">
        <v>22</v>
      </c>
      <c r="R896" t="s">
        <v>21</v>
      </c>
      <c r="S896" t="s">
        <v>491</v>
      </c>
      <c r="W896">
        <v>186</v>
      </c>
      <c r="X896">
        <v>78</v>
      </c>
      <c r="Y896">
        <v>0</v>
      </c>
      <c r="Z896">
        <v>0</v>
      </c>
    </row>
    <row r="897" spans="1:26" ht="15.95">
      <c r="A897" t="s">
        <v>1302</v>
      </c>
      <c r="B897" t="s">
        <v>81</v>
      </c>
      <c r="C897" t="str">
        <f>VLOOKUP(B897, Positions!A$1:B$160, 2, FALSE)</f>
        <v>Defender</v>
      </c>
      <c r="D897" t="s">
        <v>263</v>
      </c>
      <c r="E897" t="s">
        <v>5665</v>
      </c>
      <c r="F897" t="s">
        <v>21</v>
      </c>
      <c r="G897" t="str">
        <f>VLOOKUP(E897, Tiers!M$1:P$134, 3, FALSE)</f>
        <v>ENG2</v>
      </c>
      <c r="H897">
        <f>VLOOKUP(G897, Tiers!B$1:C$134, 2, FALSE)</f>
        <v>3</v>
      </c>
      <c r="I897" s="26" t="s">
        <v>6354</v>
      </c>
      <c r="J897">
        <f t="shared" si="54"/>
        <v>3</v>
      </c>
      <c r="K897">
        <f t="shared" si="55"/>
        <v>3</v>
      </c>
      <c r="L897">
        <f t="shared" si="56"/>
        <v>6322</v>
      </c>
      <c r="M897">
        <f t="shared" si="57"/>
        <v>207</v>
      </c>
      <c r="N897">
        <v>17</v>
      </c>
      <c r="O897" t="s">
        <v>1303</v>
      </c>
      <c r="P897" t="s">
        <v>21</v>
      </c>
      <c r="Q897" t="s">
        <v>22</v>
      </c>
      <c r="R897" t="s">
        <v>21</v>
      </c>
      <c r="W897">
        <v>182</v>
      </c>
      <c r="X897">
        <v>75</v>
      </c>
      <c r="Y897">
        <v>0</v>
      </c>
      <c r="Z897">
        <v>0</v>
      </c>
    </row>
    <row r="898" spans="1:26" ht="15.95">
      <c r="A898" t="s">
        <v>1304</v>
      </c>
      <c r="B898" t="s">
        <v>1305</v>
      </c>
      <c r="C898" t="str">
        <f>VLOOKUP(B898, Positions!A$1:B$160, 2, FALSE)</f>
        <v>Defender</v>
      </c>
      <c r="D898" t="s">
        <v>397</v>
      </c>
      <c r="E898" t="s">
        <v>5665</v>
      </c>
      <c r="F898" t="s">
        <v>21</v>
      </c>
      <c r="G898" t="str">
        <f>VLOOKUP(E898, Tiers!M$1:P$134, 3, FALSE)</f>
        <v>ENG2</v>
      </c>
      <c r="H898">
        <f>VLOOKUP(G898, Tiers!B$1:C$134, 2, FALSE)</f>
        <v>3</v>
      </c>
      <c r="I898" s="26" t="s">
        <v>6354</v>
      </c>
      <c r="J898">
        <f t="shared" si="54"/>
        <v>3</v>
      </c>
      <c r="K898">
        <f t="shared" si="55"/>
        <v>3</v>
      </c>
      <c r="L898">
        <f t="shared" si="56"/>
        <v>6322</v>
      </c>
      <c r="M898">
        <f t="shared" si="57"/>
        <v>207</v>
      </c>
      <c r="N898">
        <v>17</v>
      </c>
      <c r="O898" t="s">
        <v>397</v>
      </c>
      <c r="P898" t="s">
        <v>21</v>
      </c>
      <c r="Q898" t="s">
        <v>22</v>
      </c>
      <c r="R898" t="s">
        <v>21</v>
      </c>
      <c r="W898">
        <v>176</v>
      </c>
      <c r="X898">
        <v>67</v>
      </c>
      <c r="Y898">
        <v>0</v>
      </c>
      <c r="Z898">
        <v>0</v>
      </c>
    </row>
    <row r="899" spans="1:26" ht="15.95">
      <c r="A899" t="s">
        <v>1306</v>
      </c>
      <c r="B899" t="s">
        <v>360</v>
      </c>
      <c r="C899" t="str">
        <f>VLOOKUP(B899, Positions!A$1:B$160, 2, FALSE)</f>
        <v>Defender</v>
      </c>
      <c r="D899" t="s">
        <v>265</v>
      </c>
      <c r="E899" t="s">
        <v>5665</v>
      </c>
      <c r="F899" t="s">
        <v>21</v>
      </c>
      <c r="G899" t="str">
        <f>VLOOKUP(E899, Tiers!M$1:P$134, 3, FALSE)</f>
        <v>ENG2</v>
      </c>
      <c r="H899">
        <f>VLOOKUP(G899, Tiers!B$1:C$134, 2, FALSE)</f>
        <v>3</v>
      </c>
      <c r="I899" s="26" t="s">
        <v>6355</v>
      </c>
      <c r="J899">
        <f t="shared" ref="J899:J962" si="58">MONTH(I899)</f>
        <v>3</v>
      </c>
      <c r="K899">
        <f t="shared" ref="K899:K962" si="59">IF(OR(MONTH(I899)=9, MONTH(I899)=10, MONTH(I899)=11), 1,
IF(OR(MONTH(I899)=12, MONTH(I899)=1, MONTH(I899)=2), 2,
IF(OR(MONTH(I899)=3, MONTH(I899)=4, MONTH(I899)=5), 3,
4)))</f>
        <v>3</v>
      </c>
      <c r="L899">
        <f t="shared" ref="L899:L962" si="60">DATEDIF(I899, DATE(2015, 7, 1), "d")</f>
        <v>6323</v>
      </c>
      <c r="M899">
        <f t="shared" ref="M899:M962" si="61">DATEDIF(I899, DATE(2015, 7, 1), "m")</f>
        <v>207</v>
      </c>
      <c r="N899">
        <v>17</v>
      </c>
      <c r="O899" t="s">
        <v>1261</v>
      </c>
      <c r="P899" t="s">
        <v>21</v>
      </c>
      <c r="Q899" t="s">
        <v>22</v>
      </c>
      <c r="R899" t="s">
        <v>21</v>
      </c>
      <c r="W899">
        <v>184</v>
      </c>
      <c r="X899">
        <v>75</v>
      </c>
      <c r="Y899">
        <v>0</v>
      </c>
      <c r="Z899">
        <v>0</v>
      </c>
    </row>
    <row r="900" spans="1:26" ht="15.95">
      <c r="A900" t="s">
        <v>1307</v>
      </c>
      <c r="B900" t="s">
        <v>42</v>
      </c>
      <c r="C900" t="str">
        <f>VLOOKUP(B900, Positions!A$1:B$160, 2, FALSE)</f>
        <v>Midfielder</v>
      </c>
      <c r="D900" t="s">
        <v>37</v>
      </c>
      <c r="E900" t="s">
        <v>5664</v>
      </c>
      <c r="F900" t="s">
        <v>21</v>
      </c>
      <c r="G900" t="str">
        <f>VLOOKUP(E900, Tiers!M$1:P$134, 3, FALSE)</f>
        <v>ENG3</v>
      </c>
      <c r="H900">
        <f>VLOOKUP(G900, Tiers!B$1:C$134, 2, FALSE)</f>
        <v>4</v>
      </c>
      <c r="I900" s="26" t="s">
        <v>6356</v>
      </c>
      <c r="J900">
        <f t="shared" si="58"/>
        <v>3</v>
      </c>
      <c r="K900">
        <f t="shared" si="59"/>
        <v>3</v>
      </c>
      <c r="L900">
        <f t="shared" si="60"/>
        <v>6324</v>
      </c>
      <c r="M900">
        <f t="shared" si="61"/>
        <v>207</v>
      </c>
      <c r="N900">
        <v>17</v>
      </c>
      <c r="O900" t="s">
        <v>1308</v>
      </c>
      <c r="P900" t="s">
        <v>21</v>
      </c>
      <c r="Q900" t="s">
        <v>22</v>
      </c>
      <c r="R900" t="s">
        <v>21</v>
      </c>
      <c r="W900">
        <v>173</v>
      </c>
      <c r="X900">
        <v>60</v>
      </c>
      <c r="Y900">
        <v>0</v>
      </c>
      <c r="Z900">
        <v>0</v>
      </c>
    </row>
    <row r="901" spans="1:26" ht="15.95">
      <c r="A901" t="s">
        <v>1309</v>
      </c>
      <c r="B901" t="s">
        <v>81</v>
      </c>
      <c r="C901" t="str">
        <f>VLOOKUP(B901, Positions!A$1:B$160, 2, FALSE)</f>
        <v>Defender</v>
      </c>
      <c r="D901" t="s">
        <v>1310</v>
      </c>
      <c r="E901" t="s">
        <v>5667</v>
      </c>
      <c r="F901" t="s">
        <v>421</v>
      </c>
      <c r="G901" t="str">
        <f>VLOOKUP(E901, Tiers!M$1:P$134, 3, FALSE)</f>
        <v>SCO2</v>
      </c>
      <c r="H901">
        <f>VLOOKUP(G901, Tiers!B$1:C$134, 2, FALSE)</f>
        <v>6</v>
      </c>
      <c r="I901" s="26" t="s">
        <v>6356</v>
      </c>
      <c r="J901">
        <f t="shared" si="58"/>
        <v>3</v>
      </c>
      <c r="K901">
        <f t="shared" si="59"/>
        <v>3</v>
      </c>
      <c r="L901">
        <f t="shared" si="60"/>
        <v>6324</v>
      </c>
      <c r="M901">
        <f t="shared" si="61"/>
        <v>207</v>
      </c>
      <c r="N901">
        <v>17</v>
      </c>
      <c r="O901" t="s">
        <v>5666</v>
      </c>
      <c r="P901" t="s">
        <v>21</v>
      </c>
      <c r="Q901" t="s">
        <v>22</v>
      </c>
      <c r="R901" t="s">
        <v>21</v>
      </c>
      <c r="W901">
        <v>183</v>
      </c>
      <c r="X901">
        <v>70</v>
      </c>
      <c r="Y901">
        <v>0</v>
      </c>
      <c r="Z901">
        <v>0</v>
      </c>
    </row>
    <row r="902" spans="1:26" ht="15.95">
      <c r="A902" t="s">
        <v>1313</v>
      </c>
      <c r="B902" t="s">
        <v>16</v>
      </c>
      <c r="C902" t="str">
        <f>VLOOKUP(B902, Positions!A$1:B$160, 2, FALSE)</f>
        <v>Forward</v>
      </c>
      <c r="D902" t="s">
        <v>157</v>
      </c>
      <c r="E902" t="s">
        <v>5665</v>
      </c>
      <c r="F902" t="s">
        <v>21</v>
      </c>
      <c r="G902" t="str">
        <f>VLOOKUP(E902, Tiers!M$1:P$134, 3, FALSE)</f>
        <v>ENG2</v>
      </c>
      <c r="H902">
        <f>VLOOKUP(G902, Tiers!B$1:C$134, 2, FALSE)</f>
        <v>3</v>
      </c>
      <c r="I902" s="26" t="s">
        <v>6356</v>
      </c>
      <c r="J902">
        <f t="shared" si="58"/>
        <v>3</v>
      </c>
      <c r="K902">
        <f t="shared" si="59"/>
        <v>3</v>
      </c>
      <c r="L902">
        <f t="shared" si="60"/>
        <v>6324</v>
      </c>
      <c r="M902">
        <f t="shared" si="61"/>
        <v>207</v>
      </c>
      <c r="N902">
        <v>17</v>
      </c>
      <c r="O902" t="s">
        <v>5666</v>
      </c>
      <c r="P902" t="s">
        <v>21</v>
      </c>
      <c r="Q902" t="s">
        <v>22</v>
      </c>
      <c r="R902" t="s">
        <v>21</v>
      </c>
      <c r="W902">
        <v>180</v>
      </c>
      <c r="X902">
        <v>69</v>
      </c>
      <c r="Y902">
        <v>0</v>
      </c>
      <c r="Z902">
        <v>0</v>
      </c>
    </row>
    <row r="903" spans="1:26" ht="15.95">
      <c r="A903" t="s">
        <v>1314</v>
      </c>
      <c r="B903" t="s">
        <v>445</v>
      </c>
      <c r="C903" t="str">
        <f>VLOOKUP(B903, Positions!A$1:B$160, 2, FALSE)</f>
        <v>Midfielder</v>
      </c>
      <c r="D903" t="s">
        <v>86</v>
      </c>
      <c r="E903" t="s">
        <v>5664</v>
      </c>
      <c r="F903" t="s">
        <v>21</v>
      </c>
      <c r="G903" t="str">
        <f>VLOOKUP(E903, Tiers!M$1:P$134, 3, FALSE)</f>
        <v>ENG3</v>
      </c>
      <c r="H903">
        <f>VLOOKUP(G903, Tiers!B$1:C$134, 2, FALSE)</f>
        <v>4</v>
      </c>
      <c r="I903" s="26" t="s">
        <v>6356</v>
      </c>
      <c r="J903">
        <f t="shared" si="58"/>
        <v>3</v>
      </c>
      <c r="K903">
        <f t="shared" si="59"/>
        <v>3</v>
      </c>
      <c r="L903">
        <f t="shared" si="60"/>
        <v>6324</v>
      </c>
      <c r="M903">
        <f t="shared" si="61"/>
        <v>207</v>
      </c>
      <c r="N903">
        <v>17</v>
      </c>
      <c r="O903" t="s">
        <v>5666</v>
      </c>
      <c r="P903" t="s">
        <v>21</v>
      </c>
      <c r="Q903" t="s">
        <v>22</v>
      </c>
      <c r="R903" t="s">
        <v>21</v>
      </c>
      <c r="W903">
        <v>192</v>
      </c>
      <c r="X903">
        <v>78</v>
      </c>
      <c r="Y903">
        <v>0</v>
      </c>
      <c r="Z903">
        <v>0</v>
      </c>
    </row>
    <row r="904" spans="1:26" ht="15.95">
      <c r="A904" t="s">
        <v>1315</v>
      </c>
      <c r="B904" t="s">
        <v>16</v>
      </c>
      <c r="C904" t="str">
        <f>VLOOKUP(B904, Positions!A$1:B$160, 2, FALSE)</f>
        <v>Forward</v>
      </c>
      <c r="D904" t="s">
        <v>496</v>
      </c>
      <c r="E904" t="s">
        <v>5664</v>
      </c>
      <c r="F904" t="s">
        <v>21</v>
      </c>
      <c r="G904" t="str">
        <f>VLOOKUP(E904, Tiers!M$1:P$134, 3, FALSE)</f>
        <v>ENG3</v>
      </c>
      <c r="H904">
        <f>VLOOKUP(G904, Tiers!B$1:C$134, 2, FALSE)</f>
        <v>4</v>
      </c>
      <c r="I904" s="26" t="s">
        <v>6357</v>
      </c>
      <c r="J904">
        <f t="shared" si="58"/>
        <v>3</v>
      </c>
      <c r="K904">
        <f t="shared" si="59"/>
        <v>3</v>
      </c>
      <c r="L904">
        <f t="shared" si="60"/>
        <v>6325</v>
      </c>
      <c r="M904">
        <f t="shared" si="61"/>
        <v>207</v>
      </c>
      <c r="N904">
        <v>17</v>
      </c>
      <c r="O904" t="s">
        <v>543</v>
      </c>
      <c r="P904" t="s">
        <v>21</v>
      </c>
      <c r="Q904" t="s">
        <v>22</v>
      </c>
      <c r="R904" t="s">
        <v>21</v>
      </c>
      <c r="W904">
        <v>181</v>
      </c>
      <c r="X904">
        <v>58</v>
      </c>
      <c r="Y904">
        <v>0</v>
      </c>
      <c r="Z904">
        <v>1</v>
      </c>
    </row>
    <row r="905" spans="1:26" ht="15.95">
      <c r="A905" t="s">
        <v>1316</v>
      </c>
      <c r="B905" t="s">
        <v>198</v>
      </c>
      <c r="C905" t="str">
        <f>VLOOKUP(B905, Positions!A$1:B$160, 2, FALSE)</f>
        <v>Midfielder</v>
      </c>
      <c r="D905" t="s">
        <v>17</v>
      </c>
      <c r="E905" t="s">
        <v>5663</v>
      </c>
      <c r="F905" t="s">
        <v>21</v>
      </c>
      <c r="G905" t="str">
        <f>VLOOKUP(E905, Tiers!M$1:P$134, 3, FALSE)</f>
        <v>ENG4</v>
      </c>
      <c r="H905">
        <f>VLOOKUP(G905, Tiers!B$1:C$134, 2, FALSE)</f>
        <v>5</v>
      </c>
      <c r="I905" s="26" t="s">
        <v>6358</v>
      </c>
      <c r="J905">
        <f t="shared" si="58"/>
        <v>3</v>
      </c>
      <c r="K905">
        <f t="shared" si="59"/>
        <v>3</v>
      </c>
      <c r="L905">
        <f t="shared" si="60"/>
        <v>6326</v>
      </c>
      <c r="M905">
        <f t="shared" si="61"/>
        <v>207</v>
      </c>
      <c r="N905">
        <v>17</v>
      </c>
      <c r="O905" t="s">
        <v>357</v>
      </c>
      <c r="P905" t="s">
        <v>21</v>
      </c>
      <c r="Q905" t="s">
        <v>22</v>
      </c>
      <c r="R905" t="s">
        <v>21</v>
      </c>
      <c r="W905">
        <v>166</v>
      </c>
      <c r="X905">
        <v>62</v>
      </c>
      <c r="Y905">
        <v>0</v>
      </c>
      <c r="Z905">
        <v>0</v>
      </c>
    </row>
    <row r="906" spans="1:26" ht="15.95">
      <c r="A906" t="s">
        <v>1317</v>
      </c>
      <c r="B906" t="s">
        <v>16</v>
      </c>
      <c r="C906" t="str">
        <f>VLOOKUP(B906, Positions!A$1:B$160, 2, FALSE)</f>
        <v>Forward</v>
      </c>
      <c r="D906" t="s">
        <v>263</v>
      </c>
      <c r="E906" t="s">
        <v>5665</v>
      </c>
      <c r="F906" t="s">
        <v>21</v>
      </c>
      <c r="G906" t="str">
        <f>VLOOKUP(E906, Tiers!M$1:P$134, 3, FALSE)</f>
        <v>ENG2</v>
      </c>
      <c r="H906">
        <f>VLOOKUP(G906, Tiers!B$1:C$134, 2, FALSE)</f>
        <v>3</v>
      </c>
      <c r="I906" s="26" t="s">
        <v>6358</v>
      </c>
      <c r="J906">
        <f t="shared" si="58"/>
        <v>3</v>
      </c>
      <c r="K906">
        <f t="shared" si="59"/>
        <v>3</v>
      </c>
      <c r="L906">
        <f t="shared" si="60"/>
        <v>6326</v>
      </c>
      <c r="M906">
        <f t="shared" si="61"/>
        <v>207</v>
      </c>
      <c r="N906">
        <v>17</v>
      </c>
      <c r="O906" t="s">
        <v>56</v>
      </c>
      <c r="P906" t="s">
        <v>21</v>
      </c>
      <c r="Q906" t="s">
        <v>22</v>
      </c>
      <c r="R906" t="s">
        <v>21</v>
      </c>
      <c r="W906">
        <v>173</v>
      </c>
      <c r="X906">
        <v>62</v>
      </c>
      <c r="Y906">
        <v>0</v>
      </c>
      <c r="Z906">
        <v>0</v>
      </c>
    </row>
    <row r="907" spans="1:26" ht="15.95">
      <c r="A907" t="s">
        <v>1318</v>
      </c>
      <c r="B907" t="s">
        <v>166</v>
      </c>
      <c r="C907" t="str">
        <f>VLOOKUP(B907, Positions!A$1:B$160, 2, FALSE)</f>
        <v>Goalkeeper</v>
      </c>
      <c r="D907" t="s">
        <v>68</v>
      </c>
      <c r="E907" t="s">
        <v>5663</v>
      </c>
      <c r="F907" t="s">
        <v>21</v>
      </c>
      <c r="G907" t="str">
        <f>VLOOKUP(E907, Tiers!M$1:P$134, 3, FALSE)</f>
        <v>ENG4</v>
      </c>
      <c r="H907">
        <f>VLOOKUP(G907, Tiers!B$1:C$134, 2, FALSE)</f>
        <v>5</v>
      </c>
      <c r="I907" s="26" t="s">
        <v>6358</v>
      </c>
      <c r="J907">
        <f t="shared" si="58"/>
        <v>3</v>
      </c>
      <c r="K907">
        <f t="shared" si="59"/>
        <v>3</v>
      </c>
      <c r="L907">
        <f t="shared" si="60"/>
        <v>6326</v>
      </c>
      <c r="M907">
        <f t="shared" si="61"/>
        <v>207</v>
      </c>
      <c r="N907">
        <v>17</v>
      </c>
      <c r="O907" t="s">
        <v>5666</v>
      </c>
      <c r="P907" t="s">
        <v>21</v>
      </c>
      <c r="Q907" t="s">
        <v>22</v>
      </c>
      <c r="R907" t="s">
        <v>21</v>
      </c>
      <c r="W907">
        <v>189</v>
      </c>
      <c r="X907">
        <v>86</v>
      </c>
      <c r="Y907">
        <v>0</v>
      </c>
      <c r="Z907">
        <v>0</v>
      </c>
    </row>
    <row r="908" spans="1:26" ht="15.95">
      <c r="A908" t="s">
        <v>1320</v>
      </c>
      <c r="B908" t="s">
        <v>31</v>
      </c>
      <c r="C908" t="str">
        <f>VLOOKUP(B908, Positions!A$1:B$160, 2, FALSE)</f>
        <v>Defender</v>
      </c>
      <c r="D908" t="s">
        <v>455</v>
      </c>
      <c r="E908" t="s">
        <v>5664</v>
      </c>
      <c r="F908" t="s">
        <v>21</v>
      </c>
      <c r="G908" t="str">
        <f>VLOOKUP(E908, Tiers!M$1:P$134, 3, FALSE)</f>
        <v>ENG3</v>
      </c>
      <c r="H908">
        <f>VLOOKUP(G908, Tiers!B$1:C$134, 2, FALSE)</f>
        <v>4</v>
      </c>
      <c r="I908" s="26" t="s">
        <v>6358</v>
      </c>
      <c r="J908">
        <f t="shared" si="58"/>
        <v>3</v>
      </c>
      <c r="K908">
        <f t="shared" si="59"/>
        <v>3</v>
      </c>
      <c r="L908">
        <f t="shared" si="60"/>
        <v>6326</v>
      </c>
      <c r="M908">
        <f t="shared" si="61"/>
        <v>207</v>
      </c>
      <c r="N908">
        <v>17</v>
      </c>
      <c r="O908" t="s">
        <v>455</v>
      </c>
      <c r="P908" t="s">
        <v>21</v>
      </c>
      <c r="Q908" t="s">
        <v>22</v>
      </c>
      <c r="R908" t="s">
        <v>21</v>
      </c>
      <c r="W908">
        <v>167</v>
      </c>
      <c r="X908">
        <v>63</v>
      </c>
      <c r="Y908">
        <v>0</v>
      </c>
      <c r="Z908">
        <v>0</v>
      </c>
    </row>
    <row r="909" spans="1:26" ht="15.95">
      <c r="A909" t="s">
        <v>1321</v>
      </c>
      <c r="B909" t="s">
        <v>789</v>
      </c>
      <c r="C909" t="str">
        <f>VLOOKUP(B909, Positions!A$1:B$160, 2, FALSE)</f>
        <v>Forward</v>
      </c>
      <c r="D909" t="s">
        <v>190</v>
      </c>
      <c r="E909" t="s">
        <v>5663</v>
      </c>
      <c r="F909" t="s">
        <v>21</v>
      </c>
      <c r="G909" t="str">
        <f>VLOOKUP(E909, Tiers!M$1:P$134, 3, FALSE)</f>
        <v>ENG4</v>
      </c>
      <c r="H909">
        <f>VLOOKUP(G909, Tiers!B$1:C$134, 2, FALSE)</f>
        <v>5</v>
      </c>
      <c r="I909" s="26" t="s">
        <v>6358</v>
      </c>
      <c r="J909">
        <f t="shared" si="58"/>
        <v>3</v>
      </c>
      <c r="K909">
        <f t="shared" si="59"/>
        <v>3</v>
      </c>
      <c r="L909">
        <f t="shared" si="60"/>
        <v>6326</v>
      </c>
      <c r="M909">
        <f t="shared" si="61"/>
        <v>207</v>
      </c>
      <c r="N909">
        <v>17</v>
      </c>
      <c r="O909" t="s">
        <v>1322</v>
      </c>
      <c r="P909" t="s">
        <v>21</v>
      </c>
      <c r="Q909" t="s">
        <v>22</v>
      </c>
      <c r="R909" t="s">
        <v>21</v>
      </c>
      <c r="W909">
        <v>171</v>
      </c>
      <c r="X909">
        <v>59</v>
      </c>
      <c r="Y909">
        <v>0</v>
      </c>
      <c r="Z909">
        <v>0</v>
      </c>
    </row>
    <row r="910" spans="1:26" ht="15.95">
      <c r="A910" t="s">
        <v>1323</v>
      </c>
      <c r="B910" t="s">
        <v>81</v>
      </c>
      <c r="C910" t="str">
        <f>VLOOKUP(B910, Positions!A$1:B$160, 2, FALSE)</f>
        <v>Defender</v>
      </c>
      <c r="D910" t="s">
        <v>378</v>
      </c>
      <c r="E910" t="s">
        <v>5663</v>
      </c>
      <c r="F910" t="s">
        <v>21</v>
      </c>
      <c r="G910" t="str">
        <f>VLOOKUP(E910, Tiers!M$1:P$134, 3, FALSE)</f>
        <v>ENG4</v>
      </c>
      <c r="H910">
        <f>VLOOKUP(G910, Tiers!B$1:C$134, 2, FALSE)</f>
        <v>5</v>
      </c>
      <c r="I910" s="26" t="s">
        <v>6359</v>
      </c>
      <c r="J910">
        <f t="shared" si="58"/>
        <v>3</v>
      </c>
      <c r="K910">
        <f t="shared" si="59"/>
        <v>3</v>
      </c>
      <c r="L910">
        <f t="shared" si="60"/>
        <v>6327</v>
      </c>
      <c r="M910">
        <f t="shared" si="61"/>
        <v>207</v>
      </c>
      <c r="N910">
        <v>17</v>
      </c>
      <c r="O910" t="s">
        <v>5666</v>
      </c>
      <c r="P910" t="s">
        <v>21</v>
      </c>
      <c r="Q910" t="s">
        <v>22</v>
      </c>
      <c r="R910" t="s">
        <v>21</v>
      </c>
      <c r="W910">
        <v>181</v>
      </c>
      <c r="X910">
        <v>75</v>
      </c>
      <c r="Y910">
        <v>0</v>
      </c>
      <c r="Z910">
        <v>0</v>
      </c>
    </row>
    <row r="911" spans="1:26" ht="15.95">
      <c r="A911" t="s">
        <v>1324</v>
      </c>
      <c r="B911" t="s">
        <v>445</v>
      </c>
      <c r="C911" t="str">
        <f>VLOOKUP(B911, Positions!A$1:B$160, 2, FALSE)</f>
        <v>Midfielder</v>
      </c>
      <c r="D911" t="s">
        <v>182</v>
      </c>
      <c r="E911" t="s">
        <v>62</v>
      </c>
      <c r="F911" t="s">
        <v>21</v>
      </c>
      <c r="G911" t="str">
        <f>VLOOKUP(E911, Tiers!M$1:P$134, 3, FALSE)</f>
        <v>ENG1</v>
      </c>
      <c r="H911">
        <f>VLOOKUP(G911, Tiers!B$1:C$134, 2, FALSE)</f>
        <v>1</v>
      </c>
      <c r="I911" s="26" t="s">
        <v>6360</v>
      </c>
      <c r="J911">
        <f t="shared" si="58"/>
        <v>3</v>
      </c>
      <c r="K911">
        <f t="shared" si="59"/>
        <v>3</v>
      </c>
      <c r="L911">
        <f t="shared" si="60"/>
        <v>6328</v>
      </c>
      <c r="M911">
        <f t="shared" si="61"/>
        <v>207</v>
      </c>
      <c r="N911">
        <v>17</v>
      </c>
      <c r="O911" t="s">
        <v>5790</v>
      </c>
      <c r="P911" t="s">
        <v>21</v>
      </c>
      <c r="Q911" t="s">
        <v>22</v>
      </c>
      <c r="R911" t="s">
        <v>21</v>
      </c>
      <c r="W911">
        <v>178</v>
      </c>
      <c r="X911">
        <v>71</v>
      </c>
      <c r="Y911">
        <v>0</v>
      </c>
      <c r="Z911">
        <v>0</v>
      </c>
    </row>
    <row r="912" spans="1:26" ht="15.95">
      <c r="A912" t="s">
        <v>1325</v>
      </c>
      <c r="B912" t="s">
        <v>81</v>
      </c>
      <c r="C912" t="str">
        <f>VLOOKUP(B912, Positions!A$1:B$160, 2, FALSE)</f>
        <v>Defender</v>
      </c>
      <c r="D912" t="s">
        <v>204</v>
      </c>
      <c r="E912" t="s">
        <v>5665</v>
      </c>
      <c r="F912" t="s">
        <v>21</v>
      </c>
      <c r="G912" t="str">
        <f>VLOOKUP(E912, Tiers!M$1:P$134, 3, FALSE)</f>
        <v>ENG2</v>
      </c>
      <c r="H912">
        <f>VLOOKUP(G912, Tiers!B$1:C$134, 2, FALSE)</f>
        <v>3</v>
      </c>
      <c r="I912" s="26" t="s">
        <v>6360</v>
      </c>
      <c r="J912">
        <f t="shared" si="58"/>
        <v>3</v>
      </c>
      <c r="K912">
        <f t="shared" si="59"/>
        <v>3</v>
      </c>
      <c r="L912">
        <f t="shared" si="60"/>
        <v>6328</v>
      </c>
      <c r="M912">
        <f t="shared" si="61"/>
        <v>207</v>
      </c>
      <c r="N912">
        <v>17</v>
      </c>
      <c r="O912" t="s">
        <v>57</v>
      </c>
      <c r="P912" t="s">
        <v>21</v>
      </c>
      <c r="Q912" t="s">
        <v>22</v>
      </c>
      <c r="R912" t="s">
        <v>21</v>
      </c>
      <c r="W912">
        <v>185</v>
      </c>
      <c r="X912">
        <v>77</v>
      </c>
      <c r="Y912">
        <v>0</v>
      </c>
      <c r="Z912">
        <v>0</v>
      </c>
    </row>
    <row r="913" spans="1:26" ht="15.95">
      <c r="A913" t="s">
        <v>1326</v>
      </c>
      <c r="B913" t="s">
        <v>680</v>
      </c>
      <c r="C913" t="str">
        <f>VLOOKUP(B913, Positions!A$1:B$160, 2, FALSE)</f>
        <v>Midfielder</v>
      </c>
      <c r="D913" t="s">
        <v>90</v>
      </c>
      <c r="E913" t="s">
        <v>5665</v>
      </c>
      <c r="F913" t="s">
        <v>21</v>
      </c>
      <c r="G913" t="str">
        <f>VLOOKUP(E913, Tiers!M$1:P$134, 3, FALSE)</f>
        <v>ENG2</v>
      </c>
      <c r="H913">
        <f>VLOOKUP(G913, Tiers!B$1:C$134, 2, FALSE)</f>
        <v>3</v>
      </c>
      <c r="I913" s="26" t="s">
        <v>6360</v>
      </c>
      <c r="J913">
        <f t="shared" si="58"/>
        <v>3</v>
      </c>
      <c r="K913">
        <f t="shared" si="59"/>
        <v>3</v>
      </c>
      <c r="L913">
        <f t="shared" si="60"/>
        <v>6328</v>
      </c>
      <c r="M913">
        <f t="shared" si="61"/>
        <v>207</v>
      </c>
      <c r="N913">
        <v>17</v>
      </c>
      <c r="O913" t="s">
        <v>37</v>
      </c>
      <c r="P913" t="s">
        <v>21</v>
      </c>
      <c r="Q913" t="s">
        <v>22</v>
      </c>
      <c r="R913" t="s">
        <v>21</v>
      </c>
      <c r="W913">
        <v>192</v>
      </c>
      <c r="X913">
        <v>80</v>
      </c>
      <c r="Y913">
        <v>0</v>
      </c>
      <c r="Z913">
        <v>0</v>
      </c>
    </row>
    <row r="914" spans="1:26" ht="15.95">
      <c r="A914" t="s">
        <v>1165</v>
      </c>
      <c r="B914" t="s">
        <v>189</v>
      </c>
      <c r="C914" t="str">
        <f>VLOOKUP(B914, Positions!A$1:B$160, 2, FALSE)</f>
        <v>Forward</v>
      </c>
      <c r="D914" t="s">
        <v>132</v>
      </c>
      <c r="E914" t="s">
        <v>5664</v>
      </c>
      <c r="F914" t="s">
        <v>21</v>
      </c>
      <c r="G914" t="str">
        <f>VLOOKUP(E914, Tiers!M$1:P$134, 3, FALSE)</f>
        <v>ENG3</v>
      </c>
      <c r="H914">
        <f>VLOOKUP(G914, Tiers!B$1:C$134, 2, FALSE)</f>
        <v>4</v>
      </c>
      <c r="I914" s="26" t="s">
        <v>6361</v>
      </c>
      <c r="J914">
        <f t="shared" si="58"/>
        <v>3</v>
      </c>
      <c r="K914">
        <f t="shared" si="59"/>
        <v>3</v>
      </c>
      <c r="L914">
        <f t="shared" si="60"/>
        <v>6329</v>
      </c>
      <c r="M914">
        <f t="shared" si="61"/>
        <v>207</v>
      </c>
      <c r="N914">
        <v>17</v>
      </c>
      <c r="O914" t="s">
        <v>5666</v>
      </c>
      <c r="P914" t="s">
        <v>21</v>
      </c>
      <c r="Q914" t="s">
        <v>22</v>
      </c>
      <c r="R914" t="s">
        <v>21</v>
      </c>
      <c r="W914">
        <v>177</v>
      </c>
      <c r="X914">
        <v>69</v>
      </c>
      <c r="Y914">
        <v>0</v>
      </c>
      <c r="Z914">
        <v>0</v>
      </c>
    </row>
    <row r="915" spans="1:26" ht="15.95">
      <c r="A915" t="s">
        <v>1327</v>
      </c>
      <c r="B915" t="s">
        <v>278</v>
      </c>
      <c r="C915" t="str">
        <f>VLOOKUP(B915, Positions!A$1:B$160, 2, FALSE)</f>
        <v>Midfielder</v>
      </c>
      <c r="D915" t="s">
        <v>1177</v>
      </c>
      <c r="E915" t="s">
        <v>5666</v>
      </c>
      <c r="F915" t="s">
        <v>21</v>
      </c>
      <c r="G915" t="str">
        <f>VLOOKUP(E915, Tiers!M$1:P$134, 3, FALSE)</f>
        <v>NONE</v>
      </c>
      <c r="H915">
        <f>VLOOKUP(G915, Tiers!B$1:C$134, 2, FALSE)</f>
        <v>7</v>
      </c>
      <c r="I915" s="26" t="s">
        <v>6362</v>
      </c>
      <c r="J915">
        <f t="shared" si="58"/>
        <v>3</v>
      </c>
      <c r="K915">
        <f t="shared" si="59"/>
        <v>3</v>
      </c>
      <c r="L915">
        <f t="shared" si="60"/>
        <v>6331</v>
      </c>
      <c r="M915">
        <f t="shared" si="61"/>
        <v>208</v>
      </c>
      <c r="N915">
        <v>17</v>
      </c>
      <c r="O915" t="s">
        <v>5666</v>
      </c>
      <c r="P915" t="s">
        <v>21</v>
      </c>
      <c r="Q915" t="s">
        <v>22</v>
      </c>
      <c r="R915" t="s">
        <v>21</v>
      </c>
      <c r="W915">
        <v>175</v>
      </c>
      <c r="X915">
        <v>67</v>
      </c>
      <c r="Y915">
        <v>0</v>
      </c>
      <c r="Z915">
        <v>0</v>
      </c>
    </row>
    <row r="916" spans="1:26" ht="15.95">
      <c r="A916" t="s">
        <v>1328</v>
      </c>
      <c r="B916" t="s">
        <v>42</v>
      </c>
      <c r="C916" t="str">
        <f>VLOOKUP(B916, Positions!A$1:B$160, 2, FALSE)</f>
        <v>Midfielder</v>
      </c>
      <c r="D916" t="s">
        <v>187</v>
      </c>
      <c r="E916" t="s">
        <v>5663</v>
      </c>
      <c r="F916" t="s">
        <v>21</v>
      </c>
      <c r="G916" t="str">
        <f>VLOOKUP(E916, Tiers!M$1:P$134, 3, FALSE)</f>
        <v>ENG4</v>
      </c>
      <c r="H916">
        <f>VLOOKUP(G916, Tiers!B$1:C$134, 2, FALSE)</f>
        <v>5</v>
      </c>
      <c r="I916" s="26" t="s">
        <v>6363</v>
      </c>
      <c r="J916">
        <f t="shared" si="58"/>
        <v>2</v>
      </c>
      <c r="K916">
        <f t="shared" si="59"/>
        <v>2</v>
      </c>
      <c r="L916">
        <f t="shared" si="60"/>
        <v>6332</v>
      </c>
      <c r="M916">
        <f t="shared" si="61"/>
        <v>208</v>
      </c>
      <c r="N916">
        <v>17</v>
      </c>
      <c r="O916" t="s">
        <v>187</v>
      </c>
      <c r="P916" t="s">
        <v>21</v>
      </c>
      <c r="Q916" t="s">
        <v>22</v>
      </c>
      <c r="R916" t="s">
        <v>21</v>
      </c>
      <c r="W916">
        <v>171</v>
      </c>
      <c r="X916">
        <v>64</v>
      </c>
      <c r="Y916">
        <v>0</v>
      </c>
      <c r="Z916">
        <v>0</v>
      </c>
    </row>
    <row r="917" spans="1:26" ht="15.95">
      <c r="A917" t="s">
        <v>1329</v>
      </c>
      <c r="B917" t="s">
        <v>1330</v>
      </c>
      <c r="C917" t="str">
        <f>VLOOKUP(B917, Positions!A$1:B$160, 2, FALSE)</f>
        <v>Midfielder</v>
      </c>
      <c r="D917" t="s">
        <v>142</v>
      </c>
      <c r="E917" t="s">
        <v>5663</v>
      </c>
      <c r="F917" t="s">
        <v>21</v>
      </c>
      <c r="G917" t="str">
        <f>VLOOKUP(E917, Tiers!M$1:P$134, 3, FALSE)</f>
        <v>ENG4</v>
      </c>
      <c r="H917">
        <f>VLOOKUP(G917, Tiers!B$1:C$134, 2, FALSE)</f>
        <v>5</v>
      </c>
      <c r="I917" s="26" t="s">
        <v>6363</v>
      </c>
      <c r="J917">
        <f t="shared" si="58"/>
        <v>2</v>
      </c>
      <c r="K917">
        <f t="shared" si="59"/>
        <v>2</v>
      </c>
      <c r="L917">
        <f t="shared" si="60"/>
        <v>6332</v>
      </c>
      <c r="M917">
        <f t="shared" si="61"/>
        <v>208</v>
      </c>
      <c r="N917">
        <v>17</v>
      </c>
      <c r="O917" t="s">
        <v>142</v>
      </c>
      <c r="P917" t="s">
        <v>21</v>
      </c>
      <c r="Q917" t="s">
        <v>22</v>
      </c>
      <c r="R917" t="s">
        <v>21</v>
      </c>
      <c r="W917">
        <v>169</v>
      </c>
      <c r="X917">
        <v>63</v>
      </c>
      <c r="Y917">
        <v>0</v>
      </c>
      <c r="Z917">
        <v>0</v>
      </c>
    </row>
    <row r="918" spans="1:26" ht="15.95">
      <c r="A918" t="s">
        <v>1331</v>
      </c>
      <c r="B918" t="s">
        <v>16</v>
      </c>
      <c r="C918" t="str">
        <f>VLOOKUP(B918, Positions!A$1:B$160, 2, FALSE)</f>
        <v>Forward</v>
      </c>
      <c r="D918" t="s">
        <v>669</v>
      </c>
      <c r="E918" t="s">
        <v>62</v>
      </c>
      <c r="F918" t="s">
        <v>21</v>
      </c>
      <c r="G918" t="str">
        <f>VLOOKUP(E918, Tiers!M$1:P$134, 3, FALSE)</f>
        <v>ENG1</v>
      </c>
      <c r="H918">
        <f>VLOOKUP(G918, Tiers!B$1:C$134, 2, FALSE)</f>
        <v>1</v>
      </c>
      <c r="I918" s="26" t="s">
        <v>6364</v>
      </c>
      <c r="J918">
        <f t="shared" si="58"/>
        <v>2</v>
      </c>
      <c r="K918">
        <f t="shared" si="59"/>
        <v>2</v>
      </c>
      <c r="L918">
        <f t="shared" si="60"/>
        <v>6333</v>
      </c>
      <c r="M918">
        <f t="shared" si="61"/>
        <v>208</v>
      </c>
      <c r="N918">
        <v>17</v>
      </c>
      <c r="O918" t="s">
        <v>74</v>
      </c>
      <c r="P918" t="s">
        <v>21</v>
      </c>
      <c r="Q918" t="s">
        <v>22</v>
      </c>
      <c r="R918" t="s">
        <v>21</v>
      </c>
      <c r="W918">
        <v>181</v>
      </c>
      <c r="X918">
        <v>65</v>
      </c>
      <c r="Y918">
        <v>0</v>
      </c>
      <c r="Z918">
        <v>0</v>
      </c>
    </row>
    <row r="919" spans="1:26" ht="15.95">
      <c r="A919" t="s">
        <v>1332</v>
      </c>
      <c r="B919" t="s">
        <v>81</v>
      </c>
      <c r="C919" t="str">
        <f>VLOOKUP(B919, Positions!A$1:B$160, 2, FALSE)</f>
        <v>Defender</v>
      </c>
      <c r="D919" t="s">
        <v>669</v>
      </c>
      <c r="E919" t="s">
        <v>62</v>
      </c>
      <c r="F919" t="s">
        <v>21</v>
      </c>
      <c r="G919" t="str">
        <f>VLOOKUP(E919, Tiers!M$1:P$134, 3, FALSE)</f>
        <v>ENG1</v>
      </c>
      <c r="H919">
        <f>VLOOKUP(G919, Tiers!B$1:C$134, 2, FALSE)</f>
        <v>1</v>
      </c>
      <c r="I919" s="26" t="s">
        <v>6364</v>
      </c>
      <c r="J919">
        <f t="shared" si="58"/>
        <v>2</v>
      </c>
      <c r="K919">
        <f t="shared" si="59"/>
        <v>2</v>
      </c>
      <c r="L919">
        <f t="shared" si="60"/>
        <v>6333</v>
      </c>
      <c r="M919">
        <f t="shared" si="61"/>
        <v>208</v>
      </c>
      <c r="N919">
        <v>17</v>
      </c>
      <c r="O919" t="s">
        <v>5666</v>
      </c>
      <c r="P919" t="s">
        <v>21</v>
      </c>
      <c r="Q919" t="s">
        <v>22</v>
      </c>
      <c r="R919" t="s">
        <v>21</v>
      </c>
      <c r="W919">
        <v>184</v>
      </c>
      <c r="X919">
        <v>73</v>
      </c>
      <c r="Y919">
        <v>0</v>
      </c>
      <c r="Z919">
        <v>0</v>
      </c>
    </row>
    <row r="920" spans="1:26" ht="15.95">
      <c r="A920" t="s">
        <v>1333</v>
      </c>
      <c r="B920" t="s">
        <v>278</v>
      </c>
      <c r="C920" t="str">
        <f>VLOOKUP(B920, Positions!A$1:B$160, 2, FALSE)</f>
        <v>Midfielder</v>
      </c>
      <c r="D920" t="s">
        <v>657</v>
      </c>
      <c r="E920" t="s">
        <v>62</v>
      </c>
      <c r="F920" t="s">
        <v>21</v>
      </c>
      <c r="G920" t="str">
        <f>VLOOKUP(E920, Tiers!M$1:P$134, 3, FALSE)</f>
        <v>ENG1</v>
      </c>
      <c r="H920">
        <f>VLOOKUP(G920, Tiers!B$1:C$134, 2, FALSE)</f>
        <v>1</v>
      </c>
      <c r="I920" s="26" t="s">
        <v>6364</v>
      </c>
      <c r="J920">
        <f t="shared" si="58"/>
        <v>2</v>
      </c>
      <c r="K920">
        <f t="shared" si="59"/>
        <v>2</v>
      </c>
      <c r="L920">
        <f t="shared" si="60"/>
        <v>6333</v>
      </c>
      <c r="M920">
        <f t="shared" si="61"/>
        <v>208</v>
      </c>
      <c r="N920">
        <v>17</v>
      </c>
      <c r="O920" t="s">
        <v>657</v>
      </c>
      <c r="P920" t="s">
        <v>21</v>
      </c>
      <c r="Q920" t="s">
        <v>22</v>
      </c>
      <c r="R920" t="s">
        <v>21</v>
      </c>
      <c r="W920">
        <v>172</v>
      </c>
      <c r="X920">
        <v>66</v>
      </c>
      <c r="Y920">
        <v>0</v>
      </c>
      <c r="Z920">
        <v>0</v>
      </c>
    </row>
    <row r="921" spans="1:26" ht="15.95">
      <c r="A921" t="s">
        <v>1334</v>
      </c>
      <c r="B921" t="s">
        <v>42</v>
      </c>
      <c r="C921" t="str">
        <f>VLOOKUP(B921, Positions!A$1:B$160, 2, FALSE)</f>
        <v>Midfielder</v>
      </c>
      <c r="D921" t="s">
        <v>271</v>
      </c>
      <c r="E921" t="s">
        <v>62</v>
      </c>
      <c r="F921" t="s">
        <v>21</v>
      </c>
      <c r="G921" t="str">
        <f>VLOOKUP(E921, Tiers!M$1:P$134, 3, FALSE)</f>
        <v>ENG1</v>
      </c>
      <c r="H921">
        <f>VLOOKUP(G921, Tiers!B$1:C$134, 2, FALSE)</f>
        <v>1</v>
      </c>
      <c r="I921" s="26" t="s">
        <v>6365</v>
      </c>
      <c r="J921">
        <f t="shared" si="58"/>
        <v>2</v>
      </c>
      <c r="K921">
        <f t="shared" si="59"/>
        <v>2</v>
      </c>
      <c r="L921">
        <f t="shared" si="60"/>
        <v>6334</v>
      </c>
      <c r="M921">
        <f t="shared" si="61"/>
        <v>208</v>
      </c>
      <c r="N921">
        <v>17</v>
      </c>
      <c r="O921" t="s">
        <v>5666</v>
      </c>
      <c r="P921" t="s">
        <v>21</v>
      </c>
      <c r="Q921" t="s">
        <v>22</v>
      </c>
      <c r="R921" t="s">
        <v>21</v>
      </c>
      <c r="W921">
        <v>188</v>
      </c>
      <c r="X921">
        <v>78</v>
      </c>
      <c r="Y921">
        <v>0</v>
      </c>
      <c r="Z921">
        <v>0</v>
      </c>
    </row>
    <row r="922" spans="1:26" ht="15.95">
      <c r="A922" t="s">
        <v>1335</v>
      </c>
      <c r="B922" t="s">
        <v>31</v>
      </c>
      <c r="C922" t="str">
        <f>VLOOKUP(B922, Positions!A$1:B$160, 2, FALSE)</f>
        <v>Defender</v>
      </c>
      <c r="D922" t="s">
        <v>190</v>
      </c>
      <c r="E922" t="s">
        <v>5663</v>
      </c>
      <c r="F922" t="s">
        <v>21</v>
      </c>
      <c r="G922" t="str">
        <f>VLOOKUP(E922, Tiers!M$1:P$134, 3, FALSE)</f>
        <v>ENG4</v>
      </c>
      <c r="H922">
        <f>VLOOKUP(G922, Tiers!B$1:C$134, 2, FALSE)</f>
        <v>5</v>
      </c>
      <c r="I922" s="26" t="s">
        <v>6365</v>
      </c>
      <c r="J922">
        <f t="shared" si="58"/>
        <v>2</v>
      </c>
      <c r="K922">
        <f t="shared" si="59"/>
        <v>2</v>
      </c>
      <c r="L922">
        <f t="shared" si="60"/>
        <v>6334</v>
      </c>
      <c r="M922">
        <f t="shared" si="61"/>
        <v>208</v>
      </c>
      <c r="N922">
        <v>17</v>
      </c>
      <c r="O922" t="s">
        <v>190</v>
      </c>
      <c r="P922" t="s">
        <v>21</v>
      </c>
      <c r="Q922" t="s">
        <v>22</v>
      </c>
      <c r="R922" t="s">
        <v>21</v>
      </c>
      <c r="W922">
        <v>169</v>
      </c>
      <c r="X922">
        <v>64</v>
      </c>
      <c r="Y922">
        <v>0</v>
      </c>
      <c r="Z922">
        <v>0</v>
      </c>
    </row>
    <row r="923" spans="1:26" ht="15.95">
      <c r="A923" t="s">
        <v>1336</v>
      </c>
      <c r="B923" t="s">
        <v>420</v>
      </c>
      <c r="C923" t="str">
        <f>VLOOKUP(B923, Positions!A$1:B$160, 2, FALSE)</f>
        <v>Midfielder</v>
      </c>
      <c r="D923" t="s">
        <v>221</v>
      </c>
      <c r="E923" t="s">
        <v>5664</v>
      </c>
      <c r="F923" t="s">
        <v>21</v>
      </c>
      <c r="G923" t="str">
        <f>VLOOKUP(E923, Tiers!M$1:P$134, 3, FALSE)</f>
        <v>ENG3</v>
      </c>
      <c r="H923">
        <f>VLOOKUP(G923, Tiers!B$1:C$134, 2, FALSE)</f>
        <v>4</v>
      </c>
      <c r="I923" s="26" t="s">
        <v>6365</v>
      </c>
      <c r="J923">
        <f t="shared" si="58"/>
        <v>2</v>
      </c>
      <c r="K923">
        <f t="shared" si="59"/>
        <v>2</v>
      </c>
      <c r="L923">
        <f t="shared" si="60"/>
        <v>6334</v>
      </c>
      <c r="M923">
        <f t="shared" si="61"/>
        <v>208</v>
      </c>
      <c r="N923">
        <v>17</v>
      </c>
      <c r="O923" t="s">
        <v>5666</v>
      </c>
      <c r="P923" t="s">
        <v>21</v>
      </c>
      <c r="Q923" t="s">
        <v>22</v>
      </c>
      <c r="R923" t="s">
        <v>21</v>
      </c>
      <c r="W923">
        <v>184</v>
      </c>
      <c r="X923">
        <v>73</v>
      </c>
      <c r="Y923">
        <v>0</v>
      </c>
      <c r="Z923">
        <v>0</v>
      </c>
    </row>
    <row r="924" spans="1:26" ht="15.95">
      <c r="A924" t="s">
        <v>1337</v>
      </c>
      <c r="B924" t="s">
        <v>196</v>
      </c>
      <c r="C924" t="str">
        <f>VLOOKUP(B924, Positions!A$1:B$160, 2, FALSE)</f>
        <v>Defender</v>
      </c>
      <c r="D924" t="s">
        <v>185</v>
      </c>
      <c r="E924" t="s">
        <v>5664</v>
      </c>
      <c r="F924" t="s">
        <v>21</v>
      </c>
      <c r="G924" t="str">
        <f>VLOOKUP(E924, Tiers!M$1:P$134, 3, FALSE)</f>
        <v>ENG3</v>
      </c>
      <c r="H924">
        <f>VLOOKUP(G924, Tiers!B$1:C$134, 2, FALSE)</f>
        <v>4</v>
      </c>
      <c r="I924" s="26" t="s">
        <v>6365</v>
      </c>
      <c r="J924">
        <f t="shared" si="58"/>
        <v>2</v>
      </c>
      <c r="K924">
        <f t="shared" si="59"/>
        <v>2</v>
      </c>
      <c r="L924">
        <f t="shared" si="60"/>
        <v>6334</v>
      </c>
      <c r="M924">
        <f t="shared" si="61"/>
        <v>208</v>
      </c>
      <c r="N924">
        <v>17</v>
      </c>
      <c r="O924" t="s">
        <v>5666</v>
      </c>
      <c r="P924" t="s">
        <v>21</v>
      </c>
      <c r="Q924" t="s">
        <v>22</v>
      </c>
      <c r="R924" t="s">
        <v>21</v>
      </c>
      <c r="W924">
        <v>172</v>
      </c>
      <c r="X924">
        <v>67</v>
      </c>
      <c r="Y924">
        <v>0</v>
      </c>
      <c r="Z924">
        <v>0</v>
      </c>
    </row>
    <row r="925" spans="1:26" ht="15.95">
      <c r="A925" t="s">
        <v>1338</v>
      </c>
      <c r="B925" t="s">
        <v>111</v>
      </c>
      <c r="C925" t="str">
        <f>VLOOKUP(B925, Positions!A$1:B$160, 2, FALSE)</f>
        <v>Forward</v>
      </c>
      <c r="D925" t="s">
        <v>1339</v>
      </c>
      <c r="E925" t="s">
        <v>5667</v>
      </c>
      <c r="F925" t="s">
        <v>421</v>
      </c>
      <c r="G925" t="str">
        <f>VLOOKUP(E925, Tiers!M$1:P$134, 3, FALSE)</f>
        <v>SCO2</v>
      </c>
      <c r="H925">
        <f>VLOOKUP(G925, Tiers!B$1:C$134, 2, FALSE)</f>
        <v>6</v>
      </c>
      <c r="I925" s="26" t="s">
        <v>6365</v>
      </c>
      <c r="J925">
        <f t="shared" si="58"/>
        <v>2</v>
      </c>
      <c r="K925">
        <f t="shared" si="59"/>
        <v>2</v>
      </c>
      <c r="L925">
        <f t="shared" si="60"/>
        <v>6334</v>
      </c>
      <c r="M925">
        <f t="shared" si="61"/>
        <v>208</v>
      </c>
      <c r="N925">
        <v>17</v>
      </c>
      <c r="O925" t="s">
        <v>5666</v>
      </c>
      <c r="P925" t="s">
        <v>21</v>
      </c>
      <c r="Q925" t="s">
        <v>22</v>
      </c>
      <c r="R925" t="s">
        <v>21</v>
      </c>
      <c r="W925">
        <v>180</v>
      </c>
      <c r="X925">
        <v>57</v>
      </c>
      <c r="Y925">
        <v>0</v>
      </c>
      <c r="Z925">
        <v>0</v>
      </c>
    </row>
    <row r="926" spans="1:26" ht="15.95">
      <c r="A926" t="s">
        <v>1340</v>
      </c>
      <c r="B926" t="s">
        <v>789</v>
      </c>
      <c r="C926" t="str">
        <f>VLOOKUP(B926, Positions!A$1:B$160, 2, FALSE)</f>
        <v>Forward</v>
      </c>
      <c r="D926" t="s">
        <v>271</v>
      </c>
      <c r="E926" t="s">
        <v>62</v>
      </c>
      <c r="F926" t="s">
        <v>21</v>
      </c>
      <c r="G926" t="str">
        <f>VLOOKUP(E926, Tiers!M$1:P$134, 3, FALSE)</f>
        <v>ENG1</v>
      </c>
      <c r="H926">
        <f>VLOOKUP(G926, Tiers!B$1:C$134, 2, FALSE)</f>
        <v>1</v>
      </c>
      <c r="I926" s="26" t="s">
        <v>6366</v>
      </c>
      <c r="J926">
        <f t="shared" si="58"/>
        <v>2</v>
      </c>
      <c r="K926">
        <f t="shared" si="59"/>
        <v>2</v>
      </c>
      <c r="L926">
        <f t="shared" si="60"/>
        <v>6335</v>
      </c>
      <c r="M926">
        <f t="shared" si="61"/>
        <v>208</v>
      </c>
      <c r="N926">
        <v>17</v>
      </c>
      <c r="O926" t="s">
        <v>5666</v>
      </c>
      <c r="P926" t="s">
        <v>21</v>
      </c>
      <c r="Q926" t="s">
        <v>22</v>
      </c>
      <c r="R926" t="s">
        <v>21</v>
      </c>
      <c r="S926" t="s">
        <v>239</v>
      </c>
      <c r="W926">
        <v>181</v>
      </c>
      <c r="X926">
        <v>73</v>
      </c>
      <c r="Y926">
        <v>0</v>
      </c>
      <c r="Z926">
        <v>0</v>
      </c>
    </row>
    <row r="927" spans="1:26" ht="15.95">
      <c r="A927" t="s">
        <v>1341</v>
      </c>
      <c r="B927" t="s">
        <v>81</v>
      </c>
      <c r="C927" t="str">
        <f>VLOOKUP(B927, Positions!A$1:B$160, 2, FALSE)</f>
        <v>Defender</v>
      </c>
      <c r="D927" t="s">
        <v>669</v>
      </c>
      <c r="E927" t="s">
        <v>62</v>
      </c>
      <c r="F927" t="s">
        <v>21</v>
      </c>
      <c r="G927" t="str">
        <f>VLOOKUP(E927, Tiers!M$1:P$134, 3, FALSE)</f>
        <v>ENG1</v>
      </c>
      <c r="H927">
        <f>VLOOKUP(G927, Tiers!B$1:C$134, 2, FALSE)</f>
        <v>1</v>
      </c>
      <c r="I927" s="26" t="s">
        <v>6366</v>
      </c>
      <c r="J927">
        <f t="shared" si="58"/>
        <v>2</v>
      </c>
      <c r="K927">
        <f t="shared" si="59"/>
        <v>2</v>
      </c>
      <c r="L927">
        <f t="shared" si="60"/>
        <v>6335</v>
      </c>
      <c r="M927">
        <f t="shared" si="61"/>
        <v>208</v>
      </c>
      <c r="N927">
        <v>17</v>
      </c>
      <c r="O927" t="s">
        <v>801</v>
      </c>
      <c r="P927" t="s">
        <v>21</v>
      </c>
      <c r="Q927" t="s">
        <v>22</v>
      </c>
      <c r="R927" t="s">
        <v>21</v>
      </c>
      <c r="W927">
        <v>185</v>
      </c>
      <c r="X927">
        <v>74</v>
      </c>
      <c r="Y927">
        <v>0</v>
      </c>
      <c r="Z927">
        <v>0</v>
      </c>
    </row>
    <row r="928" spans="1:26" ht="15.95">
      <c r="A928" t="s">
        <v>1342</v>
      </c>
      <c r="B928" t="s">
        <v>42</v>
      </c>
      <c r="C928" t="str">
        <f>VLOOKUP(B928, Positions!A$1:B$160, 2, FALSE)</f>
        <v>Midfielder</v>
      </c>
      <c r="D928" t="s">
        <v>86</v>
      </c>
      <c r="E928" t="s">
        <v>5664</v>
      </c>
      <c r="F928" t="s">
        <v>21</v>
      </c>
      <c r="G928" t="str">
        <f>VLOOKUP(E928, Tiers!M$1:P$134, 3, FALSE)</f>
        <v>ENG3</v>
      </c>
      <c r="H928">
        <f>VLOOKUP(G928, Tiers!B$1:C$134, 2, FALSE)</f>
        <v>4</v>
      </c>
      <c r="I928" s="26" t="s">
        <v>6366</v>
      </c>
      <c r="J928">
        <f t="shared" si="58"/>
        <v>2</v>
      </c>
      <c r="K928">
        <f t="shared" si="59"/>
        <v>2</v>
      </c>
      <c r="L928">
        <f t="shared" si="60"/>
        <v>6335</v>
      </c>
      <c r="M928">
        <f t="shared" si="61"/>
        <v>208</v>
      </c>
      <c r="N928">
        <v>17</v>
      </c>
      <c r="O928" t="s">
        <v>5666</v>
      </c>
      <c r="P928" t="s">
        <v>21</v>
      </c>
      <c r="Q928" t="s">
        <v>22</v>
      </c>
      <c r="R928" t="s">
        <v>21</v>
      </c>
      <c r="W928">
        <v>188</v>
      </c>
      <c r="X928">
        <v>75</v>
      </c>
      <c r="Y928">
        <v>0</v>
      </c>
      <c r="Z928">
        <v>0</v>
      </c>
    </row>
    <row r="929" spans="1:26" ht="15.95">
      <c r="A929" t="s">
        <v>1343</v>
      </c>
      <c r="B929" t="s">
        <v>16</v>
      </c>
      <c r="C929" t="str">
        <f>VLOOKUP(B929, Positions!A$1:B$160, 2, FALSE)</f>
        <v>Forward</v>
      </c>
      <c r="D929" t="s">
        <v>378</v>
      </c>
      <c r="E929" t="s">
        <v>5663</v>
      </c>
      <c r="F929" t="s">
        <v>21</v>
      </c>
      <c r="G929" t="str">
        <f>VLOOKUP(E929, Tiers!M$1:P$134, 3, FALSE)</f>
        <v>ENG4</v>
      </c>
      <c r="H929">
        <f>VLOOKUP(G929, Tiers!B$1:C$134, 2, FALSE)</f>
        <v>5</v>
      </c>
      <c r="I929" s="26" t="s">
        <v>6367</v>
      </c>
      <c r="J929">
        <f t="shared" si="58"/>
        <v>2</v>
      </c>
      <c r="K929">
        <f t="shared" si="59"/>
        <v>2</v>
      </c>
      <c r="L929">
        <f t="shared" si="60"/>
        <v>6336</v>
      </c>
      <c r="M929">
        <f t="shared" si="61"/>
        <v>208</v>
      </c>
      <c r="N929">
        <v>17</v>
      </c>
      <c r="O929" t="s">
        <v>5666</v>
      </c>
      <c r="P929" t="s">
        <v>21</v>
      </c>
      <c r="Q929" t="s">
        <v>22</v>
      </c>
      <c r="R929" t="s">
        <v>21</v>
      </c>
      <c r="W929">
        <v>171</v>
      </c>
      <c r="X929">
        <v>67</v>
      </c>
      <c r="Y929">
        <v>0</v>
      </c>
      <c r="Z929">
        <v>0</v>
      </c>
    </row>
    <row r="930" spans="1:26" ht="15.95">
      <c r="A930" t="s">
        <v>1344</v>
      </c>
      <c r="B930" t="s">
        <v>81</v>
      </c>
      <c r="C930" t="str">
        <f>VLOOKUP(B930, Positions!A$1:B$160, 2, FALSE)</f>
        <v>Defender</v>
      </c>
      <c r="D930" t="s">
        <v>190</v>
      </c>
      <c r="E930" t="s">
        <v>5663</v>
      </c>
      <c r="F930" t="s">
        <v>21</v>
      </c>
      <c r="G930" t="str">
        <f>VLOOKUP(E930, Tiers!M$1:P$134, 3, FALSE)</f>
        <v>ENG4</v>
      </c>
      <c r="H930">
        <f>VLOOKUP(G930, Tiers!B$1:C$134, 2, FALSE)</f>
        <v>5</v>
      </c>
      <c r="I930" s="26" t="s">
        <v>6368</v>
      </c>
      <c r="J930">
        <f t="shared" si="58"/>
        <v>2</v>
      </c>
      <c r="K930">
        <f t="shared" si="59"/>
        <v>2</v>
      </c>
      <c r="L930">
        <f t="shared" si="60"/>
        <v>6337</v>
      </c>
      <c r="M930">
        <f t="shared" si="61"/>
        <v>208</v>
      </c>
      <c r="N930">
        <v>17</v>
      </c>
      <c r="O930" t="s">
        <v>190</v>
      </c>
      <c r="P930" t="s">
        <v>21</v>
      </c>
      <c r="Q930" t="s">
        <v>22</v>
      </c>
      <c r="R930" t="s">
        <v>21</v>
      </c>
      <c r="W930">
        <v>183</v>
      </c>
      <c r="X930">
        <v>75</v>
      </c>
      <c r="Y930">
        <v>0</v>
      </c>
      <c r="Z930">
        <v>0</v>
      </c>
    </row>
    <row r="931" spans="1:26" ht="15.95">
      <c r="A931" t="s">
        <v>1345</v>
      </c>
      <c r="B931" t="s">
        <v>72</v>
      </c>
      <c r="C931" t="str">
        <f>VLOOKUP(B931, Positions!A$1:B$160, 2, FALSE)</f>
        <v>Defender</v>
      </c>
      <c r="D931" t="s">
        <v>207</v>
      </c>
      <c r="E931" t="s">
        <v>5663</v>
      </c>
      <c r="F931" t="s">
        <v>21</v>
      </c>
      <c r="G931" t="str">
        <f>VLOOKUP(E931, Tiers!M$1:P$134, 3, FALSE)</f>
        <v>ENG4</v>
      </c>
      <c r="H931">
        <f>VLOOKUP(G931, Tiers!B$1:C$134, 2, FALSE)</f>
        <v>5</v>
      </c>
      <c r="I931" s="26" t="s">
        <v>6368</v>
      </c>
      <c r="J931">
        <f t="shared" si="58"/>
        <v>2</v>
      </c>
      <c r="K931">
        <f t="shared" si="59"/>
        <v>2</v>
      </c>
      <c r="L931">
        <f t="shared" si="60"/>
        <v>6337</v>
      </c>
      <c r="M931">
        <f t="shared" si="61"/>
        <v>208</v>
      </c>
      <c r="N931">
        <v>17</v>
      </c>
      <c r="O931" t="s">
        <v>5789</v>
      </c>
      <c r="P931" t="s">
        <v>21</v>
      </c>
      <c r="Q931" t="s">
        <v>22</v>
      </c>
      <c r="R931" t="s">
        <v>21</v>
      </c>
      <c r="W931">
        <v>171</v>
      </c>
      <c r="X931">
        <v>58</v>
      </c>
      <c r="Y931">
        <v>0</v>
      </c>
      <c r="Z931">
        <v>0</v>
      </c>
    </row>
    <row r="932" spans="1:26" ht="15.95">
      <c r="A932" t="s">
        <v>1346</v>
      </c>
      <c r="B932" t="s">
        <v>31</v>
      </c>
      <c r="C932" t="str">
        <f>VLOOKUP(B932, Positions!A$1:B$160, 2, FALSE)</f>
        <v>Defender</v>
      </c>
      <c r="D932" t="s">
        <v>185</v>
      </c>
      <c r="E932" t="s">
        <v>5664</v>
      </c>
      <c r="F932" t="s">
        <v>21</v>
      </c>
      <c r="G932" t="str">
        <f>VLOOKUP(E932, Tiers!M$1:P$134, 3, FALSE)</f>
        <v>ENG3</v>
      </c>
      <c r="H932">
        <f>VLOOKUP(G932, Tiers!B$1:C$134, 2, FALSE)</f>
        <v>4</v>
      </c>
      <c r="I932" s="26" t="s">
        <v>6369</v>
      </c>
      <c r="J932">
        <f t="shared" si="58"/>
        <v>2</v>
      </c>
      <c r="K932">
        <f t="shared" si="59"/>
        <v>2</v>
      </c>
      <c r="L932">
        <f t="shared" si="60"/>
        <v>6338</v>
      </c>
      <c r="M932">
        <f t="shared" si="61"/>
        <v>208</v>
      </c>
      <c r="N932">
        <v>17</v>
      </c>
      <c r="O932" t="s">
        <v>5666</v>
      </c>
      <c r="P932" t="s">
        <v>21</v>
      </c>
      <c r="Q932" t="s">
        <v>22</v>
      </c>
      <c r="R932" t="s">
        <v>21</v>
      </c>
      <c r="W932">
        <v>176</v>
      </c>
      <c r="X932">
        <v>69</v>
      </c>
      <c r="Y932">
        <v>0</v>
      </c>
      <c r="Z932">
        <v>0</v>
      </c>
    </row>
    <row r="933" spans="1:26" ht="15.95">
      <c r="A933" t="s">
        <v>1347</v>
      </c>
      <c r="B933" t="s">
        <v>904</v>
      </c>
      <c r="C933" t="str">
        <f>VLOOKUP(B933, Positions!A$1:B$160, 2, FALSE)</f>
        <v>Midfielder</v>
      </c>
      <c r="D933" t="s">
        <v>132</v>
      </c>
      <c r="E933" t="s">
        <v>5664</v>
      </c>
      <c r="F933" t="s">
        <v>21</v>
      </c>
      <c r="G933" t="str">
        <f>VLOOKUP(E933, Tiers!M$1:P$134, 3, FALSE)</f>
        <v>ENG3</v>
      </c>
      <c r="H933">
        <f>VLOOKUP(G933, Tiers!B$1:C$134, 2, FALSE)</f>
        <v>4</v>
      </c>
      <c r="I933" s="26" t="s">
        <v>6369</v>
      </c>
      <c r="J933">
        <f t="shared" si="58"/>
        <v>2</v>
      </c>
      <c r="K933">
        <f t="shared" si="59"/>
        <v>2</v>
      </c>
      <c r="L933">
        <f t="shared" si="60"/>
        <v>6338</v>
      </c>
      <c r="M933">
        <f t="shared" si="61"/>
        <v>208</v>
      </c>
      <c r="N933">
        <v>17</v>
      </c>
      <c r="O933" t="s">
        <v>5666</v>
      </c>
      <c r="P933" t="s">
        <v>21</v>
      </c>
      <c r="Q933" t="s">
        <v>22</v>
      </c>
      <c r="R933" t="s">
        <v>21</v>
      </c>
      <c r="W933">
        <v>180</v>
      </c>
      <c r="X933">
        <v>71</v>
      </c>
      <c r="Y933">
        <v>0</v>
      </c>
      <c r="Z933">
        <v>0</v>
      </c>
    </row>
    <row r="934" spans="1:26" ht="15.95">
      <c r="A934" t="s">
        <v>1348</v>
      </c>
      <c r="B934" t="s">
        <v>16</v>
      </c>
      <c r="C934" t="str">
        <f>VLOOKUP(B934, Positions!A$1:B$160, 2, FALSE)</f>
        <v>Forward</v>
      </c>
      <c r="D934" t="s">
        <v>207</v>
      </c>
      <c r="E934" t="s">
        <v>5663</v>
      </c>
      <c r="F934" t="s">
        <v>21</v>
      </c>
      <c r="G934" t="str">
        <f>VLOOKUP(E934, Tiers!M$1:P$134, 3, FALSE)</f>
        <v>ENG4</v>
      </c>
      <c r="H934">
        <f>VLOOKUP(G934, Tiers!B$1:C$134, 2, FALSE)</f>
        <v>5</v>
      </c>
      <c r="I934" s="26" t="s">
        <v>6369</v>
      </c>
      <c r="J934">
        <f t="shared" si="58"/>
        <v>2</v>
      </c>
      <c r="K934">
        <f t="shared" si="59"/>
        <v>2</v>
      </c>
      <c r="L934">
        <f t="shared" si="60"/>
        <v>6338</v>
      </c>
      <c r="M934">
        <f t="shared" si="61"/>
        <v>208</v>
      </c>
      <c r="N934">
        <v>17</v>
      </c>
      <c r="O934" t="s">
        <v>346</v>
      </c>
      <c r="P934" t="s">
        <v>21</v>
      </c>
      <c r="Q934" t="s">
        <v>22</v>
      </c>
      <c r="R934" t="s">
        <v>21</v>
      </c>
      <c r="W934">
        <v>178</v>
      </c>
      <c r="X934">
        <v>63</v>
      </c>
      <c r="Y934">
        <v>0</v>
      </c>
      <c r="Z934">
        <v>0</v>
      </c>
    </row>
    <row r="935" spans="1:26" ht="15.95">
      <c r="A935" t="s">
        <v>1349</v>
      </c>
      <c r="B935" t="s">
        <v>166</v>
      </c>
      <c r="C935" t="str">
        <f>VLOOKUP(B935, Positions!A$1:B$160, 2, FALSE)</f>
        <v>Goalkeeper</v>
      </c>
      <c r="D935" t="s">
        <v>265</v>
      </c>
      <c r="E935" t="s">
        <v>5665</v>
      </c>
      <c r="F935" t="s">
        <v>21</v>
      </c>
      <c r="G935" t="str">
        <f>VLOOKUP(E935, Tiers!M$1:P$134, 3, FALSE)</f>
        <v>ENG2</v>
      </c>
      <c r="H935">
        <f>VLOOKUP(G935, Tiers!B$1:C$134, 2, FALSE)</f>
        <v>3</v>
      </c>
      <c r="I935" s="26" t="s">
        <v>6370</v>
      </c>
      <c r="J935">
        <f t="shared" si="58"/>
        <v>2</v>
      </c>
      <c r="K935">
        <f t="shared" si="59"/>
        <v>2</v>
      </c>
      <c r="L935">
        <f t="shared" si="60"/>
        <v>6339</v>
      </c>
      <c r="M935">
        <f t="shared" si="61"/>
        <v>208</v>
      </c>
      <c r="N935">
        <v>17</v>
      </c>
      <c r="O935" t="s">
        <v>221</v>
      </c>
      <c r="P935" t="s">
        <v>21</v>
      </c>
      <c r="Q935" t="s">
        <v>22</v>
      </c>
      <c r="R935" t="s">
        <v>21</v>
      </c>
      <c r="W935">
        <v>197</v>
      </c>
      <c r="X935">
        <v>84</v>
      </c>
      <c r="Y935">
        <v>0</v>
      </c>
      <c r="Z935">
        <v>0</v>
      </c>
    </row>
    <row r="936" spans="1:26" ht="15.95">
      <c r="A936" t="s">
        <v>1350</v>
      </c>
      <c r="B936" t="s">
        <v>645</v>
      </c>
      <c r="C936" t="str">
        <f>VLOOKUP(B936, Positions!A$1:B$160, 2, FALSE)</f>
        <v>Defender</v>
      </c>
      <c r="D936" t="s">
        <v>159</v>
      </c>
      <c r="E936" t="s">
        <v>5665</v>
      </c>
      <c r="F936" t="s">
        <v>21</v>
      </c>
      <c r="G936" t="str">
        <f>VLOOKUP(E936, Tiers!M$1:P$134, 3, FALSE)</f>
        <v>ENG2</v>
      </c>
      <c r="H936">
        <f>VLOOKUP(G936, Tiers!B$1:C$134, 2, FALSE)</f>
        <v>3</v>
      </c>
      <c r="I936" s="26" t="s">
        <v>6370</v>
      </c>
      <c r="J936">
        <f t="shared" si="58"/>
        <v>2</v>
      </c>
      <c r="K936">
        <f t="shared" si="59"/>
        <v>2</v>
      </c>
      <c r="L936">
        <f t="shared" si="60"/>
        <v>6339</v>
      </c>
      <c r="M936">
        <f t="shared" si="61"/>
        <v>208</v>
      </c>
      <c r="N936">
        <v>17</v>
      </c>
      <c r="O936" t="s">
        <v>159</v>
      </c>
      <c r="P936" t="s">
        <v>21</v>
      </c>
      <c r="Q936" t="s">
        <v>22</v>
      </c>
      <c r="R936" t="s">
        <v>21</v>
      </c>
      <c r="W936">
        <v>188</v>
      </c>
      <c r="X936">
        <v>78</v>
      </c>
      <c r="Y936">
        <v>0</v>
      </c>
      <c r="Z936">
        <v>0</v>
      </c>
    </row>
    <row r="937" spans="1:26" ht="15.95">
      <c r="A937" t="s">
        <v>1351</v>
      </c>
      <c r="B937" t="s">
        <v>72</v>
      </c>
      <c r="C937" t="str">
        <f>VLOOKUP(B937, Positions!A$1:B$160, 2, FALSE)</f>
        <v>Defender</v>
      </c>
      <c r="D937" t="s">
        <v>56</v>
      </c>
      <c r="E937" t="s">
        <v>5664</v>
      </c>
      <c r="F937" t="s">
        <v>21</v>
      </c>
      <c r="G937" t="str">
        <f>VLOOKUP(E937, Tiers!M$1:P$134, 3, FALSE)</f>
        <v>ENG3</v>
      </c>
      <c r="H937">
        <f>VLOOKUP(G937, Tiers!B$1:C$134, 2, FALSE)</f>
        <v>4</v>
      </c>
      <c r="I937" s="26" t="s">
        <v>6371</v>
      </c>
      <c r="J937">
        <f t="shared" si="58"/>
        <v>2</v>
      </c>
      <c r="K937">
        <f t="shared" si="59"/>
        <v>2</v>
      </c>
      <c r="L937">
        <f t="shared" si="60"/>
        <v>6340</v>
      </c>
      <c r="M937">
        <f t="shared" si="61"/>
        <v>208</v>
      </c>
      <c r="N937">
        <v>17</v>
      </c>
      <c r="O937" t="s">
        <v>57</v>
      </c>
      <c r="P937" t="s">
        <v>21</v>
      </c>
      <c r="Q937" t="s">
        <v>22</v>
      </c>
      <c r="R937" t="s">
        <v>21</v>
      </c>
      <c r="W937">
        <v>175</v>
      </c>
      <c r="X937">
        <v>69</v>
      </c>
      <c r="Y937">
        <v>0</v>
      </c>
      <c r="Z937">
        <v>0</v>
      </c>
    </row>
    <row r="938" spans="1:26" ht="15.95">
      <c r="A938" t="s">
        <v>1352</v>
      </c>
      <c r="B938" t="s">
        <v>372</v>
      </c>
      <c r="C938" t="str">
        <f>VLOOKUP(B938, Positions!A$1:B$160, 2, FALSE)</f>
        <v>Defender</v>
      </c>
      <c r="D938" t="s">
        <v>103</v>
      </c>
      <c r="E938" t="s">
        <v>5665</v>
      </c>
      <c r="F938" t="s">
        <v>21</v>
      </c>
      <c r="G938" t="str">
        <f>VLOOKUP(E938, Tiers!M$1:P$134, 3, FALSE)</f>
        <v>ENG2</v>
      </c>
      <c r="H938">
        <f>VLOOKUP(G938, Tiers!B$1:C$134, 2, FALSE)</f>
        <v>3</v>
      </c>
      <c r="I938" s="26" t="s">
        <v>6371</v>
      </c>
      <c r="J938">
        <f t="shared" si="58"/>
        <v>2</v>
      </c>
      <c r="K938">
        <f t="shared" si="59"/>
        <v>2</v>
      </c>
      <c r="L938">
        <f t="shared" si="60"/>
        <v>6340</v>
      </c>
      <c r="M938">
        <f t="shared" si="61"/>
        <v>208</v>
      </c>
      <c r="N938">
        <v>17</v>
      </c>
      <c r="O938" t="s">
        <v>5666</v>
      </c>
      <c r="P938" t="s">
        <v>21</v>
      </c>
      <c r="Q938" t="s">
        <v>22</v>
      </c>
      <c r="R938" t="s">
        <v>21</v>
      </c>
      <c r="W938">
        <v>178</v>
      </c>
      <c r="X938">
        <v>64</v>
      </c>
      <c r="Y938">
        <v>0</v>
      </c>
      <c r="Z938">
        <v>0</v>
      </c>
    </row>
    <row r="939" spans="1:26" ht="15.95">
      <c r="A939" t="s">
        <v>1353</v>
      </c>
      <c r="B939" t="s">
        <v>278</v>
      </c>
      <c r="C939" t="str">
        <f>VLOOKUP(B939, Positions!A$1:B$160, 2, FALSE)</f>
        <v>Midfielder</v>
      </c>
      <c r="D939" t="s">
        <v>246</v>
      </c>
      <c r="E939" t="s">
        <v>5664</v>
      </c>
      <c r="F939" t="s">
        <v>21</v>
      </c>
      <c r="G939" t="str">
        <f>VLOOKUP(E939, Tiers!M$1:P$134, 3, FALSE)</f>
        <v>ENG3</v>
      </c>
      <c r="H939">
        <f>VLOOKUP(G939, Tiers!B$1:C$134, 2, FALSE)</f>
        <v>4</v>
      </c>
      <c r="I939" s="26" t="s">
        <v>6371</v>
      </c>
      <c r="J939">
        <f t="shared" si="58"/>
        <v>2</v>
      </c>
      <c r="K939">
        <f t="shared" si="59"/>
        <v>2</v>
      </c>
      <c r="L939">
        <f t="shared" si="60"/>
        <v>6340</v>
      </c>
      <c r="M939">
        <f t="shared" si="61"/>
        <v>208</v>
      </c>
      <c r="N939">
        <v>17</v>
      </c>
      <c r="O939" t="s">
        <v>246</v>
      </c>
      <c r="P939" t="s">
        <v>21</v>
      </c>
      <c r="Q939" t="s">
        <v>22</v>
      </c>
      <c r="R939" t="s">
        <v>21</v>
      </c>
      <c r="W939">
        <v>173</v>
      </c>
      <c r="X939">
        <v>61</v>
      </c>
      <c r="Y939">
        <v>0</v>
      </c>
      <c r="Z939">
        <v>0</v>
      </c>
    </row>
    <row r="940" spans="1:26" ht="15.95">
      <c r="A940" t="s">
        <v>1354</v>
      </c>
      <c r="B940" t="s">
        <v>16</v>
      </c>
      <c r="C940" t="str">
        <f>VLOOKUP(B940, Positions!A$1:B$160, 2, FALSE)</f>
        <v>Forward</v>
      </c>
      <c r="D940" t="s">
        <v>142</v>
      </c>
      <c r="E940" t="s">
        <v>5663</v>
      </c>
      <c r="F940" t="s">
        <v>21</v>
      </c>
      <c r="G940" t="str">
        <f>VLOOKUP(E940, Tiers!M$1:P$134, 3, FALSE)</f>
        <v>ENG4</v>
      </c>
      <c r="H940">
        <f>VLOOKUP(G940, Tiers!B$1:C$134, 2, FALSE)</f>
        <v>5</v>
      </c>
      <c r="I940" s="26" t="s">
        <v>6372</v>
      </c>
      <c r="J940">
        <f t="shared" si="58"/>
        <v>2</v>
      </c>
      <c r="K940">
        <f t="shared" si="59"/>
        <v>2</v>
      </c>
      <c r="L940">
        <f t="shared" si="60"/>
        <v>6341</v>
      </c>
      <c r="M940">
        <f t="shared" si="61"/>
        <v>208</v>
      </c>
      <c r="N940">
        <v>17</v>
      </c>
      <c r="O940" t="s">
        <v>5666</v>
      </c>
      <c r="P940" t="s">
        <v>21</v>
      </c>
      <c r="Q940" t="s">
        <v>22</v>
      </c>
      <c r="R940" t="s">
        <v>21</v>
      </c>
      <c r="W940">
        <v>186</v>
      </c>
      <c r="X940">
        <v>85</v>
      </c>
      <c r="Y940">
        <v>0</v>
      </c>
      <c r="Z940">
        <v>0</v>
      </c>
    </row>
    <row r="941" spans="1:26" ht="15.95">
      <c r="A941" t="s">
        <v>1355</v>
      </c>
      <c r="B941" t="s">
        <v>115</v>
      </c>
      <c r="C941" t="str">
        <f>VLOOKUP(B941, Positions!A$1:B$160, 2, FALSE)</f>
        <v>Midfielder</v>
      </c>
      <c r="D941" t="s">
        <v>93</v>
      </c>
      <c r="E941" t="s">
        <v>5664</v>
      </c>
      <c r="F941" t="s">
        <v>21</v>
      </c>
      <c r="G941" t="str">
        <f>VLOOKUP(E941, Tiers!M$1:P$134, 3, FALSE)</f>
        <v>ENG3</v>
      </c>
      <c r="H941">
        <f>VLOOKUP(G941, Tiers!B$1:C$134, 2, FALSE)</f>
        <v>4</v>
      </c>
      <c r="I941" s="26" t="s">
        <v>6372</v>
      </c>
      <c r="J941">
        <f t="shared" si="58"/>
        <v>2</v>
      </c>
      <c r="K941">
        <f t="shared" si="59"/>
        <v>2</v>
      </c>
      <c r="L941">
        <f t="shared" si="60"/>
        <v>6341</v>
      </c>
      <c r="M941">
        <f t="shared" si="61"/>
        <v>208</v>
      </c>
      <c r="N941">
        <v>17</v>
      </c>
      <c r="O941" t="s">
        <v>5666</v>
      </c>
      <c r="P941" t="s">
        <v>21</v>
      </c>
      <c r="Q941" t="s">
        <v>22</v>
      </c>
      <c r="R941" t="s">
        <v>21</v>
      </c>
      <c r="W941">
        <v>170</v>
      </c>
      <c r="X941">
        <v>63</v>
      </c>
      <c r="Y941">
        <v>0</v>
      </c>
      <c r="Z941">
        <v>0</v>
      </c>
    </row>
    <row r="942" spans="1:26" ht="15.95">
      <c r="A942" t="s">
        <v>1356</v>
      </c>
      <c r="B942" t="s">
        <v>42</v>
      </c>
      <c r="C942" t="str">
        <f>VLOOKUP(B942, Positions!A$1:B$160, 2, FALSE)</f>
        <v>Midfielder</v>
      </c>
      <c r="D942" t="s">
        <v>73</v>
      </c>
      <c r="E942" t="s">
        <v>5664</v>
      </c>
      <c r="F942" t="s">
        <v>21</v>
      </c>
      <c r="G942" t="str">
        <f>VLOOKUP(E942, Tiers!M$1:P$134, 3, FALSE)</f>
        <v>ENG3</v>
      </c>
      <c r="H942">
        <f>VLOOKUP(G942, Tiers!B$1:C$134, 2, FALSE)</f>
        <v>4</v>
      </c>
      <c r="I942" s="26" t="s">
        <v>6373</v>
      </c>
      <c r="J942">
        <f t="shared" si="58"/>
        <v>2</v>
      </c>
      <c r="K942">
        <f t="shared" si="59"/>
        <v>2</v>
      </c>
      <c r="L942">
        <f t="shared" si="60"/>
        <v>6342</v>
      </c>
      <c r="M942">
        <f t="shared" si="61"/>
        <v>208</v>
      </c>
      <c r="N942">
        <v>17</v>
      </c>
      <c r="O942" t="s">
        <v>1303</v>
      </c>
      <c r="P942" t="s">
        <v>21</v>
      </c>
      <c r="Q942" t="s">
        <v>22</v>
      </c>
      <c r="R942" t="s">
        <v>21</v>
      </c>
      <c r="W942">
        <v>173</v>
      </c>
      <c r="X942">
        <v>65</v>
      </c>
      <c r="Y942">
        <v>0</v>
      </c>
      <c r="Z942">
        <v>0</v>
      </c>
    </row>
    <row r="943" spans="1:26" ht="15.95">
      <c r="A943" t="s">
        <v>1357</v>
      </c>
      <c r="B943" t="s">
        <v>457</v>
      </c>
      <c r="C943" t="str">
        <f>VLOOKUP(B943, Positions!A$1:B$160, 2, FALSE)</f>
        <v>Forward</v>
      </c>
      <c r="D943" t="s">
        <v>132</v>
      </c>
      <c r="E943" t="s">
        <v>5664</v>
      </c>
      <c r="F943" t="s">
        <v>21</v>
      </c>
      <c r="G943" t="str">
        <f>VLOOKUP(E943, Tiers!M$1:P$134, 3, FALSE)</f>
        <v>ENG3</v>
      </c>
      <c r="H943">
        <f>VLOOKUP(G943, Tiers!B$1:C$134, 2, FALSE)</f>
        <v>4</v>
      </c>
      <c r="I943" s="26" t="s">
        <v>6373</v>
      </c>
      <c r="J943">
        <f t="shared" si="58"/>
        <v>2</v>
      </c>
      <c r="K943">
        <f t="shared" si="59"/>
        <v>2</v>
      </c>
      <c r="L943">
        <f t="shared" si="60"/>
        <v>6342</v>
      </c>
      <c r="M943">
        <f t="shared" si="61"/>
        <v>208</v>
      </c>
      <c r="N943">
        <v>17</v>
      </c>
      <c r="O943" t="s">
        <v>1358</v>
      </c>
      <c r="P943" t="s">
        <v>21</v>
      </c>
      <c r="Q943" t="s">
        <v>22</v>
      </c>
      <c r="R943" t="s">
        <v>21</v>
      </c>
      <c r="W943">
        <v>169</v>
      </c>
      <c r="X943">
        <v>62</v>
      </c>
      <c r="Y943">
        <v>0</v>
      </c>
      <c r="Z943">
        <v>0</v>
      </c>
    </row>
    <row r="944" spans="1:26" ht="15.95">
      <c r="A944" t="s">
        <v>1359</v>
      </c>
      <c r="B944" t="s">
        <v>31</v>
      </c>
      <c r="C944" t="str">
        <f>VLOOKUP(B944, Positions!A$1:B$160, 2, FALSE)</f>
        <v>Defender</v>
      </c>
      <c r="D944" t="s">
        <v>671</v>
      </c>
      <c r="E944" t="s">
        <v>5664</v>
      </c>
      <c r="F944" t="s">
        <v>21</v>
      </c>
      <c r="G944" t="str">
        <f>VLOOKUP(E944, Tiers!M$1:P$134, 3, FALSE)</f>
        <v>ENG3</v>
      </c>
      <c r="H944">
        <f>VLOOKUP(G944, Tiers!B$1:C$134, 2, FALSE)</f>
        <v>4</v>
      </c>
      <c r="I944" s="26" t="s">
        <v>6374</v>
      </c>
      <c r="J944">
        <f t="shared" si="58"/>
        <v>2</v>
      </c>
      <c r="K944">
        <f t="shared" si="59"/>
        <v>2</v>
      </c>
      <c r="L944">
        <f t="shared" si="60"/>
        <v>6343</v>
      </c>
      <c r="M944">
        <f t="shared" si="61"/>
        <v>208</v>
      </c>
      <c r="N944">
        <v>17</v>
      </c>
      <c r="O944" t="s">
        <v>5666</v>
      </c>
      <c r="P944" t="s">
        <v>21</v>
      </c>
      <c r="Q944" t="s">
        <v>22</v>
      </c>
      <c r="R944" t="s">
        <v>21</v>
      </c>
      <c r="W944">
        <v>180</v>
      </c>
      <c r="X944">
        <v>70</v>
      </c>
      <c r="Y944">
        <v>0</v>
      </c>
      <c r="Z944">
        <v>0</v>
      </c>
    </row>
    <row r="945" spans="1:26" ht="15.95">
      <c r="A945" t="s">
        <v>1360</v>
      </c>
      <c r="B945" t="s">
        <v>42</v>
      </c>
      <c r="C945" t="str">
        <f>VLOOKUP(B945, Positions!A$1:B$160, 2, FALSE)</f>
        <v>Midfielder</v>
      </c>
      <c r="D945" t="s">
        <v>290</v>
      </c>
      <c r="E945" t="s">
        <v>5665</v>
      </c>
      <c r="F945" t="s">
        <v>21</v>
      </c>
      <c r="G945" t="str">
        <f>VLOOKUP(E945, Tiers!M$1:P$134, 3, FALSE)</f>
        <v>ENG2</v>
      </c>
      <c r="H945">
        <f>VLOOKUP(G945, Tiers!B$1:C$134, 2, FALSE)</f>
        <v>3</v>
      </c>
      <c r="I945" s="26" t="s">
        <v>6374</v>
      </c>
      <c r="J945">
        <f t="shared" si="58"/>
        <v>2</v>
      </c>
      <c r="K945">
        <f t="shared" si="59"/>
        <v>2</v>
      </c>
      <c r="L945">
        <f t="shared" si="60"/>
        <v>6343</v>
      </c>
      <c r="M945">
        <f t="shared" si="61"/>
        <v>208</v>
      </c>
      <c r="N945">
        <v>17</v>
      </c>
      <c r="O945" t="s">
        <v>5666</v>
      </c>
      <c r="P945" t="s">
        <v>21</v>
      </c>
      <c r="Q945" t="s">
        <v>22</v>
      </c>
      <c r="R945" t="s">
        <v>21</v>
      </c>
      <c r="W945">
        <v>191</v>
      </c>
      <c r="X945">
        <v>72</v>
      </c>
      <c r="Y945">
        <v>0</v>
      </c>
      <c r="Z945">
        <v>0</v>
      </c>
    </row>
    <row r="946" spans="1:26" ht="15.95">
      <c r="A946" t="s">
        <v>1361</v>
      </c>
      <c r="B946" t="s">
        <v>278</v>
      </c>
      <c r="C946" t="str">
        <f>VLOOKUP(B946, Positions!A$1:B$160, 2, FALSE)</f>
        <v>Midfielder</v>
      </c>
      <c r="D946" t="s">
        <v>225</v>
      </c>
      <c r="E946" t="s">
        <v>62</v>
      </c>
      <c r="F946" t="s">
        <v>21</v>
      </c>
      <c r="G946" t="str">
        <f>VLOOKUP(E946, Tiers!M$1:P$134, 3, FALSE)</f>
        <v>ENG1</v>
      </c>
      <c r="H946">
        <f>VLOOKUP(G946, Tiers!B$1:C$134, 2, FALSE)</f>
        <v>1</v>
      </c>
      <c r="I946" s="26" t="s">
        <v>6374</v>
      </c>
      <c r="J946">
        <f t="shared" si="58"/>
        <v>2</v>
      </c>
      <c r="K946">
        <f t="shared" si="59"/>
        <v>2</v>
      </c>
      <c r="L946">
        <f t="shared" si="60"/>
        <v>6343</v>
      </c>
      <c r="M946">
        <f t="shared" si="61"/>
        <v>208</v>
      </c>
      <c r="N946">
        <v>17</v>
      </c>
      <c r="O946" t="s">
        <v>284</v>
      </c>
      <c r="P946" t="s">
        <v>21</v>
      </c>
      <c r="Q946" t="s">
        <v>22</v>
      </c>
      <c r="R946" t="s">
        <v>21</v>
      </c>
      <c r="W946">
        <v>175</v>
      </c>
      <c r="X946">
        <v>67</v>
      </c>
      <c r="Y946">
        <v>0</v>
      </c>
      <c r="Z946">
        <v>0</v>
      </c>
    </row>
    <row r="947" spans="1:26" ht="15.95">
      <c r="A947" t="s">
        <v>1362</v>
      </c>
      <c r="B947" t="s">
        <v>81</v>
      </c>
      <c r="C947" t="str">
        <f>VLOOKUP(B947, Positions!A$1:B$160, 2, FALSE)</f>
        <v>Defender</v>
      </c>
      <c r="D947" t="s">
        <v>200</v>
      </c>
      <c r="E947" t="s">
        <v>5664</v>
      </c>
      <c r="F947" t="s">
        <v>21</v>
      </c>
      <c r="G947" t="str">
        <f>VLOOKUP(E947, Tiers!M$1:P$134, 3, FALSE)</f>
        <v>ENG3</v>
      </c>
      <c r="H947">
        <f>VLOOKUP(G947, Tiers!B$1:C$134, 2, FALSE)</f>
        <v>4</v>
      </c>
      <c r="I947" s="26" t="s">
        <v>6374</v>
      </c>
      <c r="J947">
        <f t="shared" si="58"/>
        <v>2</v>
      </c>
      <c r="K947">
        <f t="shared" si="59"/>
        <v>2</v>
      </c>
      <c r="L947">
        <f t="shared" si="60"/>
        <v>6343</v>
      </c>
      <c r="M947">
        <f t="shared" si="61"/>
        <v>208</v>
      </c>
      <c r="N947">
        <v>17</v>
      </c>
      <c r="O947" t="s">
        <v>5666</v>
      </c>
      <c r="P947" t="s">
        <v>21</v>
      </c>
      <c r="Q947" t="s">
        <v>22</v>
      </c>
      <c r="R947" t="s">
        <v>21</v>
      </c>
      <c r="W947">
        <v>168</v>
      </c>
      <c r="X947">
        <v>65</v>
      </c>
      <c r="Y947">
        <v>0</v>
      </c>
      <c r="Z947">
        <v>0</v>
      </c>
    </row>
    <row r="948" spans="1:26" ht="15.95">
      <c r="A948" t="s">
        <v>1363</v>
      </c>
      <c r="B948" t="s">
        <v>166</v>
      </c>
      <c r="C948" t="str">
        <f>VLOOKUP(B948, Positions!A$1:B$160, 2, FALSE)</f>
        <v>Goalkeeper</v>
      </c>
      <c r="D948" t="s">
        <v>246</v>
      </c>
      <c r="E948" t="s">
        <v>5664</v>
      </c>
      <c r="F948" t="s">
        <v>21</v>
      </c>
      <c r="G948" t="str">
        <f>VLOOKUP(E948, Tiers!M$1:P$134, 3, FALSE)</f>
        <v>ENG3</v>
      </c>
      <c r="H948">
        <f>VLOOKUP(G948, Tiers!B$1:C$134, 2, FALSE)</f>
        <v>4</v>
      </c>
      <c r="I948" s="26" t="s">
        <v>6375</v>
      </c>
      <c r="J948">
        <f t="shared" si="58"/>
        <v>2</v>
      </c>
      <c r="K948">
        <f t="shared" si="59"/>
        <v>2</v>
      </c>
      <c r="L948">
        <f t="shared" si="60"/>
        <v>6344</v>
      </c>
      <c r="M948">
        <f t="shared" si="61"/>
        <v>208</v>
      </c>
      <c r="N948">
        <v>17</v>
      </c>
      <c r="O948" t="s">
        <v>246</v>
      </c>
      <c r="P948" t="s">
        <v>21</v>
      </c>
      <c r="Q948" t="s">
        <v>22</v>
      </c>
      <c r="R948" t="s">
        <v>21</v>
      </c>
      <c r="W948">
        <v>186</v>
      </c>
      <c r="X948">
        <v>80</v>
      </c>
      <c r="Y948">
        <v>0</v>
      </c>
      <c r="Z948">
        <v>0</v>
      </c>
    </row>
    <row r="949" spans="1:26" ht="15.95">
      <c r="A949" t="s">
        <v>1364</v>
      </c>
      <c r="B949" t="s">
        <v>81</v>
      </c>
      <c r="C949" t="str">
        <f>VLOOKUP(B949, Positions!A$1:B$160, 2, FALSE)</f>
        <v>Defender</v>
      </c>
      <c r="D949" t="s">
        <v>204</v>
      </c>
      <c r="E949" t="s">
        <v>5665</v>
      </c>
      <c r="F949" t="s">
        <v>21</v>
      </c>
      <c r="G949" t="str">
        <f>VLOOKUP(E949, Tiers!M$1:P$134, 3, FALSE)</f>
        <v>ENG2</v>
      </c>
      <c r="H949">
        <f>VLOOKUP(G949, Tiers!B$1:C$134, 2, FALSE)</f>
        <v>3</v>
      </c>
      <c r="I949" s="26" t="s">
        <v>6376</v>
      </c>
      <c r="J949">
        <f t="shared" si="58"/>
        <v>2</v>
      </c>
      <c r="K949">
        <f t="shared" si="59"/>
        <v>2</v>
      </c>
      <c r="L949">
        <f t="shared" si="60"/>
        <v>6345</v>
      </c>
      <c r="M949">
        <f t="shared" si="61"/>
        <v>208</v>
      </c>
      <c r="N949">
        <v>17</v>
      </c>
      <c r="O949" t="s">
        <v>56</v>
      </c>
      <c r="P949" t="s">
        <v>21</v>
      </c>
      <c r="Q949" t="s">
        <v>22</v>
      </c>
      <c r="R949" t="s">
        <v>21</v>
      </c>
      <c r="W949">
        <v>187</v>
      </c>
      <c r="X949">
        <v>76</v>
      </c>
      <c r="Y949">
        <v>0</v>
      </c>
      <c r="Z949">
        <v>0</v>
      </c>
    </row>
    <row r="950" spans="1:26" ht="15.95">
      <c r="A950" t="s">
        <v>1365</v>
      </c>
      <c r="B950" t="s">
        <v>102</v>
      </c>
      <c r="C950" t="str">
        <f>VLOOKUP(B950, Positions!A$1:B$160, 2, FALSE)</f>
        <v>Defender</v>
      </c>
      <c r="D950" t="s">
        <v>836</v>
      </c>
      <c r="E950" t="s">
        <v>62</v>
      </c>
      <c r="F950" t="s">
        <v>21</v>
      </c>
      <c r="G950" t="str">
        <f>VLOOKUP(E950, Tiers!M$1:P$134, 3, FALSE)</f>
        <v>ENG1</v>
      </c>
      <c r="H950">
        <f>VLOOKUP(G950, Tiers!B$1:C$134, 2, FALSE)</f>
        <v>1</v>
      </c>
      <c r="I950" s="26" t="s">
        <v>6376</v>
      </c>
      <c r="J950">
        <f t="shared" si="58"/>
        <v>2</v>
      </c>
      <c r="K950">
        <f t="shared" si="59"/>
        <v>2</v>
      </c>
      <c r="L950">
        <f t="shared" si="60"/>
        <v>6345</v>
      </c>
      <c r="M950">
        <f t="shared" si="61"/>
        <v>208</v>
      </c>
      <c r="N950">
        <v>17</v>
      </c>
      <c r="O950" t="s">
        <v>1366</v>
      </c>
      <c r="P950" t="s">
        <v>21</v>
      </c>
      <c r="Q950" t="s">
        <v>22</v>
      </c>
      <c r="R950" t="s">
        <v>21</v>
      </c>
      <c r="W950">
        <v>182</v>
      </c>
      <c r="X950">
        <v>71</v>
      </c>
      <c r="Y950">
        <v>0</v>
      </c>
      <c r="Z950">
        <v>0</v>
      </c>
    </row>
    <row r="951" spans="1:26" ht="15.95">
      <c r="A951" t="s">
        <v>1367</v>
      </c>
      <c r="B951" t="s">
        <v>31</v>
      </c>
      <c r="C951" t="str">
        <f>VLOOKUP(B951, Positions!A$1:B$160, 2, FALSE)</f>
        <v>Defender</v>
      </c>
      <c r="D951" t="s">
        <v>177</v>
      </c>
      <c r="E951" t="s">
        <v>5663</v>
      </c>
      <c r="F951" t="s">
        <v>21</v>
      </c>
      <c r="G951" t="str">
        <f>VLOOKUP(E951, Tiers!M$1:P$134, 3, FALSE)</f>
        <v>ENG4</v>
      </c>
      <c r="H951">
        <f>VLOOKUP(G951, Tiers!B$1:C$134, 2, FALSE)</f>
        <v>5</v>
      </c>
      <c r="I951" s="26" t="s">
        <v>6376</v>
      </c>
      <c r="J951">
        <f t="shared" si="58"/>
        <v>2</v>
      </c>
      <c r="K951">
        <f t="shared" si="59"/>
        <v>2</v>
      </c>
      <c r="L951">
        <f t="shared" si="60"/>
        <v>6345</v>
      </c>
      <c r="M951">
        <f t="shared" si="61"/>
        <v>208</v>
      </c>
      <c r="N951">
        <v>17</v>
      </c>
      <c r="O951" t="s">
        <v>373</v>
      </c>
      <c r="P951" t="s">
        <v>21</v>
      </c>
      <c r="Q951" t="s">
        <v>22</v>
      </c>
      <c r="R951" t="s">
        <v>21</v>
      </c>
      <c r="W951">
        <v>179</v>
      </c>
      <c r="X951">
        <v>57</v>
      </c>
      <c r="Y951">
        <v>0</v>
      </c>
      <c r="Z951">
        <v>0</v>
      </c>
    </row>
    <row r="952" spans="1:26" ht="15.95">
      <c r="A952" t="s">
        <v>1368</v>
      </c>
      <c r="B952" t="s">
        <v>16</v>
      </c>
      <c r="C952" t="str">
        <f>VLOOKUP(B952, Positions!A$1:B$160, 2, FALSE)</f>
        <v>Forward</v>
      </c>
      <c r="D952" t="s">
        <v>530</v>
      </c>
      <c r="E952" t="s">
        <v>62</v>
      </c>
      <c r="F952" t="s">
        <v>21</v>
      </c>
      <c r="G952" t="str">
        <f>VLOOKUP(E952, Tiers!M$1:P$134, 3, FALSE)</f>
        <v>ENG1</v>
      </c>
      <c r="H952">
        <f>VLOOKUP(G952, Tiers!B$1:C$134, 2, FALSE)</f>
        <v>1</v>
      </c>
      <c r="I952" s="26" t="s">
        <v>6377</v>
      </c>
      <c r="J952">
        <f t="shared" si="58"/>
        <v>2</v>
      </c>
      <c r="K952">
        <f t="shared" si="59"/>
        <v>2</v>
      </c>
      <c r="L952">
        <f t="shared" si="60"/>
        <v>6347</v>
      </c>
      <c r="M952">
        <f t="shared" si="61"/>
        <v>208</v>
      </c>
      <c r="N952">
        <v>17</v>
      </c>
      <c r="O952" t="s">
        <v>253</v>
      </c>
      <c r="P952" t="s">
        <v>21</v>
      </c>
      <c r="Q952" t="s">
        <v>22</v>
      </c>
      <c r="R952" t="s">
        <v>21</v>
      </c>
      <c r="W952">
        <v>178</v>
      </c>
      <c r="X952">
        <v>71</v>
      </c>
      <c r="Y952">
        <v>0</v>
      </c>
      <c r="Z952">
        <v>0</v>
      </c>
    </row>
    <row r="953" spans="1:26" ht="15.95">
      <c r="A953" t="s">
        <v>1369</v>
      </c>
      <c r="B953" t="s">
        <v>166</v>
      </c>
      <c r="C953" t="str">
        <f>VLOOKUP(B953, Positions!A$1:B$160, 2, FALSE)</f>
        <v>Goalkeeper</v>
      </c>
      <c r="D953" t="s">
        <v>103</v>
      </c>
      <c r="E953" t="s">
        <v>5665</v>
      </c>
      <c r="F953" t="s">
        <v>21</v>
      </c>
      <c r="G953" t="str">
        <f>VLOOKUP(E953, Tiers!M$1:P$134, 3, FALSE)</f>
        <v>ENG2</v>
      </c>
      <c r="H953">
        <f>VLOOKUP(G953, Tiers!B$1:C$134, 2, FALSE)</f>
        <v>3</v>
      </c>
      <c r="I953" s="26" t="s">
        <v>6378</v>
      </c>
      <c r="J953">
        <f t="shared" si="58"/>
        <v>2</v>
      </c>
      <c r="K953">
        <f t="shared" si="59"/>
        <v>2</v>
      </c>
      <c r="L953">
        <f t="shared" si="60"/>
        <v>6348</v>
      </c>
      <c r="M953">
        <f t="shared" si="61"/>
        <v>208</v>
      </c>
      <c r="N953">
        <v>17</v>
      </c>
      <c r="O953" t="s">
        <v>5666</v>
      </c>
      <c r="P953" t="s">
        <v>21</v>
      </c>
      <c r="Q953" t="s">
        <v>22</v>
      </c>
      <c r="R953" t="s">
        <v>21</v>
      </c>
      <c r="W953">
        <v>183</v>
      </c>
      <c r="X953">
        <v>66</v>
      </c>
      <c r="Y953">
        <v>0</v>
      </c>
      <c r="Z953">
        <v>0</v>
      </c>
    </row>
    <row r="954" spans="1:26" ht="15.95">
      <c r="A954" t="s">
        <v>1370</v>
      </c>
      <c r="B954" t="s">
        <v>16</v>
      </c>
      <c r="C954" t="str">
        <f>VLOOKUP(B954, Positions!A$1:B$160, 2, FALSE)</f>
        <v>Forward</v>
      </c>
      <c r="D954" t="s">
        <v>48</v>
      </c>
      <c r="E954" t="s">
        <v>5663</v>
      </c>
      <c r="F954" t="s">
        <v>21</v>
      </c>
      <c r="G954" t="str">
        <f>VLOOKUP(E954, Tiers!M$1:P$134, 3, FALSE)</f>
        <v>ENG4</v>
      </c>
      <c r="H954">
        <f>VLOOKUP(G954, Tiers!B$1:C$134, 2, FALSE)</f>
        <v>5</v>
      </c>
      <c r="I954" s="26" t="s">
        <v>6378</v>
      </c>
      <c r="J954">
        <f t="shared" si="58"/>
        <v>2</v>
      </c>
      <c r="K954">
        <f t="shared" si="59"/>
        <v>2</v>
      </c>
      <c r="L954">
        <f t="shared" si="60"/>
        <v>6348</v>
      </c>
      <c r="M954">
        <f t="shared" si="61"/>
        <v>208</v>
      </c>
      <c r="N954">
        <v>17</v>
      </c>
      <c r="O954" t="s">
        <v>5666</v>
      </c>
      <c r="P954" t="s">
        <v>21</v>
      </c>
      <c r="Q954" t="s">
        <v>22</v>
      </c>
      <c r="R954" t="s">
        <v>21</v>
      </c>
      <c r="W954">
        <v>181</v>
      </c>
      <c r="X954">
        <v>64</v>
      </c>
      <c r="Y954">
        <v>0</v>
      </c>
      <c r="Z954">
        <v>1</v>
      </c>
    </row>
    <row r="955" spans="1:26" ht="15.95">
      <c r="A955" t="s">
        <v>1371</v>
      </c>
      <c r="B955" t="s">
        <v>36</v>
      </c>
      <c r="C955" t="str">
        <f>VLOOKUP(B955, Positions!A$1:B$160, 2, FALSE)</f>
        <v>Midfielder</v>
      </c>
      <c r="D955" t="s">
        <v>490</v>
      </c>
      <c r="E955" t="s">
        <v>62</v>
      </c>
      <c r="F955" t="s">
        <v>21</v>
      </c>
      <c r="G955" t="str">
        <f>VLOOKUP(E955, Tiers!M$1:P$134, 3, FALSE)</f>
        <v>ENG1</v>
      </c>
      <c r="H955">
        <f>VLOOKUP(G955, Tiers!B$1:C$134, 2, FALSE)</f>
        <v>1</v>
      </c>
      <c r="I955" s="26" t="s">
        <v>6378</v>
      </c>
      <c r="J955">
        <f t="shared" si="58"/>
        <v>2</v>
      </c>
      <c r="K955">
        <f t="shared" si="59"/>
        <v>2</v>
      </c>
      <c r="L955">
        <f t="shared" si="60"/>
        <v>6348</v>
      </c>
      <c r="M955">
        <f t="shared" si="61"/>
        <v>208</v>
      </c>
      <c r="N955">
        <v>17</v>
      </c>
      <c r="O955" t="s">
        <v>5666</v>
      </c>
      <c r="P955" t="s">
        <v>21</v>
      </c>
      <c r="Q955" t="s">
        <v>22</v>
      </c>
      <c r="R955" t="s">
        <v>21</v>
      </c>
      <c r="W955">
        <v>186</v>
      </c>
      <c r="X955">
        <v>76</v>
      </c>
      <c r="Y955">
        <v>0</v>
      </c>
      <c r="Z955">
        <v>0</v>
      </c>
    </row>
    <row r="956" spans="1:26" ht="15.95">
      <c r="A956" t="s">
        <v>1372</v>
      </c>
      <c r="B956" t="s">
        <v>81</v>
      </c>
      <c r="C956" t="str">
        <f>VLOOKUP(B956, Positions!A$1:B$160, 2, FALSE)</f>
        <v>Defender</v>
      </c>
      <c r="D956" t="s">
        <v>124</v>
      </c>
      <c r="E956" t="s">
        <v>5665</v>
      </c>
      <c r="F956" t="s">
        <v>21</v>
      </c>
      <c r="G956" t="str">
        <f>VLOOKUP(E956, Tiers!M$1:P$134, 3, FALSE)</f>
        <v>ENG2</v>
      </c>
      <c r="H956">
        <f>VLOOKUP(G956, Tiers!B$1:C$134, 2, FALSE)</f>
        <v>3</v>
      </c>
      <c r="I956" s="26" t="s">
        <v>6379</v>
      </c>
      <c r="J956">
        <f t="shared" si="58"/>
        <v>2</v>
      </c>
      <c r="K956">
        <f t="shared" si="59"/>
        <v>2</v>
      </c>
      <c r="L956">
        <f t="shared" si="60"/>
        <v>6349</v>
      </c>
      <c r="M956">
        <f t="shared" si="61"/>
        <v>208</v>
      </c>
      <c r="N956">
        <v>17</v>
      </c>
      <c r="O956" t="s">
        <v>455</v>
      </c>
      <c r="P956" t="s">
        <v>21</v>
      </c>
      <c r="Q956" t="s">
        <v>22</v>
      </c>
      <c r="R956" t="s">
        <v>21</v>
      </c>
      <c r="W956">
        <v>184</v>
      </c>
      <c r="X956">
        <v>75</v>
      </c>
      <c r="Y956">
        <v>0</v>
      </c>
      <c r="Z956">
        <v>0</v>
      </c>
    </row>
    <row r="957" spans="1:26" ht="15.95">
      <c r="A957" t="s">
        <v>1373</v>
      </c>
      <c r="B957" t="s">
        <v>81</v>
      </c>
      <c r="C957" t="str">
        <f>VLOOKUP(B957, Positions!A$1:B$160, 2, FALSE)</f>
        <v>Defender</v>
      </c>
      <c r="D957" t="s">
        <v>132</v>
      </c>
      <c r="E957" t="s">
        <v>5664</v>
      </c>
      <c r="F957" t="s">
        <v>21</v>
      </c>
      <c r="G957" t="str">
        <f>VLOOKUP(E957, Tiers!M$1:P$134, 3, FALSE)</f>
        <v>ENG3</v>
      </c>
      <c r="H957">
        <f>VLOOKUP(G957, Tiers!B$1:C$134, 2, FALSE)</f>
        <v>4</v>
      </c>
      <c r="I957" s="26" t="s">
        <v>6379</v>
      </c>
      <c r="J957">
        <f t="shared" si="58"/>
        <v>2</v>
      </c>
      <c r="K957">
        <f t="shared" si="59"/>
        <v>2</v>
      </c>
      <c r="L957">
        <f t="shared" si="60"/>
        <v>6349</v>
      </c>
      <c r="M957">
        <f t="shared" si="61"/>
        <v>208</v>
      </c>
      <c r="N957">
        <v>17</v>
      </c>
      <c r="O957" t="s">
        <v>5666</v>
      </c>
      <c r="P957" t="s">
        <v>21</v>
      </c>
      <c r="Q957" t="s">
        <v>22</v>
      </c>
      <c r="R957" t="s">
        <v>21</v>
      </c>
      <c r="W957">
        <v>184</v>
      </c>
      <c r="X957">
        <v>73</v>
      </c>
      <c r="Y957">
        <v>0</v>
      </c>
      <c r="Z957">
        <v>0</v>
      </c>
    </row>
    <row r="958" spans="1:26" ht="15.95">
      <c r="A958" t="s">
        <v>1374</v>
      </c>
      <c r="B958" t="s">
        <v>372</v>
      </c>
      <c r="C958" t="str">
        <f>VLOOKUP(B958, Positions!A$1:B$160, 2, FALSE)</f>
        <v>Defender</v>
      </c>
      <c r="D958" t="s">
        <v>90</v>
      </c>
      <c r="E958" t="s">
        <v>5665</v>
      </c>
      <c r="F958" t="s">
        <v>21</v>
      </c>
      <c r="G958" t="str">
        <f>VLOOKUP(E958, Tiers!M$1:P$134, 3, FALSE)</f>
        <v>ENG2</v>
      </c>
      <c r="H958">
        <f>VLOOKUP(G958, Tiers!B$1:C$134, 2, FALSE)</f>
        <v>3</v>
      </c>
      <c r="I958" s="26" t="s">
        <v>6379</v>
      </c>
      <c r="J958">
        <f t="shared" si="58"/>
        <v>2</v>
      </c>
      <c r="K958">
        <f t="shared" si="59"/>
        <v>2</v>
      </c>
      <c r="L958">
        <f t="shared" si="60"/>
        <v>6349</v>
      </c>
      <c r="M958">
        <f t="shared" si="61"/>
        <v>208</v>
      </c>
      <c r="N958">
        <v>17</v>
      </c>
      <c r="O958" t="s">
        <v>37</v>
      </c>
      <c r="P958" t="s">
        <v>21</v>
      </c>
      <c r="Q958" t="s">
        <v>22</v>
      </c>
      <c r="R958" t="s">
        <v>21</v>
      </c>
      <c r="W958">
        <v>188</v>
      </c>
      <c r="X958">
        <v>75</v>
      </c>
      <c r="Y958">
        <v>0</v>
      </c>
      <c r="Z958">
        <v>0</v>
      </c>
    </row>
    <row r="959" spans="1:26" ht="15.95">
      <c r="A959" t="s">
        <v>1375</v>
      </c>
      <c r="B959" t="s">
        <v>16</v>
      </c>
      <c r="C959" t="str">
        <f>VLOOKUP(B959, Positions!A$1:B$160, 2, FALSE)</f>
        <v>Forward</v>
      </c>
      <c r="D959" t="s">
        <v>530</v>
      </c>
      <c r="E959" t="s">
        <v>62</v>
      </c>
      <c r="F959" t="s">
        <v>21</v>
      </c>
      <c r="G959" t="str">
        <f>VLOOKUP(E959, Tiers!M$1:P$134, 3, FALSE)</f>
        <v>ENG1</v>
      </c>
      <c r="H959">
        <f>VLOOKUP(G959, Tiers!B$1:C$134, 2, FALSE)</f>
        <v>1</v>
      </c>
      <c r="I959" s="26" t="s">
        <v>6380</v>
      </c>
      <c r="J959">
        <f t="shared" si="58"/>
        <v>2</v>
      </c>
      <c r="K959">
        <f t="shared" si="59"/>
        <v>2</v>
      </c>
      <c r="L959">
        <f t="shared" si="60"/>
        <v>6352</v>
      </c>
      <c r="M959">
        <f t="shared" si="61"/>
        <v>208</v>
      </c>
      <c r="N959">
        <v>17</v>
      </c>
      <c r="O959" t="s">
        <v>530</v>
      </c>
      <c r="P959" t="s">
        <v>21</v>
      </c>
      <c r="Q959" t="s">
        <v>22</v>
      </c>
      <c r="R959" t="s">
        <v>21</v>
      </c>
      <c r="S959" t="s">
        <v>421</v>
      </c>
      <c r="W959">
        <v>171</v>
      </c>
      <c r="X959">
        <v>62</v>
      </c>
      <c r="Y959">
        <v>0</v>
      </c>
      <c r="Z959">
        <v>0</v>
      </c>
    </row>
    <row r="960" spans="1:26" ht="15.95">
      <c r="A960" t="s">
        <v>1376</v>
      </c>
      <c r="B960" t="s">
        <v>111</v>
      </c>
      <c r="C960" t="str">
        <f>VLOOKUP(B960, Positions!A$1:B$160, 2, FALSE)</f>
        <v>Forward</v>
      </c>
      <c r="D960" t="s">
        <v>579</v>
      </c>
      <c r="E960" t="s">
        <v>5665</v>
      </c>
      <c r="F960" t="s">
        <v>21</v>
      </c>
      <c r="G960" t="str">
        <f>VLOOKUP(E960, Tiers!M$1:P$134, 3, FALSE)</f>
        <v>ENG2</v>
      </c>
      <c r="H960">
        <f>VLOOKUP(G960, Tiers!B$1:C$134, 2, FALSE)</f>
        <v>3</v>
      </c>
      <c r="I960" s="26" t="s">
        <v>6381</v>
      </c>
      <c r="J960">
        <f t="shared" si="58"/>
        <v>2</v>
      </c>
      <c r="K960">
        <f t="shared" si="59"/>
        <v>2</v>
      </c>
      <c r="L960">
        <f t="shared" si="60"/>
        <v>6353</v>
      </c>
      <c r="M960">
        <f t="shared" si="61"/>
        <v>208</v>
      </c>
      <c r="N960">
        <v>17</v>
      </c>
      <c r="O960" t="s">
        <v>163</v>
      </c>
      <c r="P960" t="s">
        <v>21</v>
      </c>
      <c r="Q960" t="s">
        <v>22</v>
      </c>
      <c r="R960" t="s">
        <v>21</v>
      </c>
      <c r="S960" t="s">
        <v>421</v>
      </c>
      <c r="W960">
        <v>169</v>
      </c>
      <c r="X960">
        <v>60</v>
      </c>
      <c r="Y960">
        <v>0</v>
      </c>
      <c r="Z960">
        <v>0</v>
      </c>
    </row>
    <row r="961" spans="1:26" ht="15.95">
      <c r="A961" t="s">
        <v>1377</v>
      </c>
      <c r="B961" t="s">
        <v>42</v>
      </c>
      <c r="C961" t="str">
        <f>VLOOKUP(B961, Positions!A$1:B$160, 2, FALSE)</f>
        <v>Midfielder</v>
      </c>
      <c r="D961" t="s">
        <v>225</v>
      </c>
      <c r="E961" t="s">
        <v>62</v>
      </c>
      <c r="F961" t="s">
        <v>21</v>
      </c>
      <c r="G961" t="str">
        <f>VLOOKUP(E961, Tiers!M$1:P$134, 3, FALSE)</f>
        <v>ENG1</v>
      </c>
      <c r="H961">
        <f>VLOOKUP(G961, Tiers!B$1:C$134, 2, FALSE)</f>
        <v>1</v>
      </c>
      <c r="I961" s="26" t="s">
        <v>6382</v>
      </c>
      <c r="J961">
        <f t="shared" si="58"/>
        <v>2</v>
      </c>
      <c r="K961">
        <f t="shared" si="59"/>
        <v>2</v>
      </c>
      <c r="L961">
        <f t="shared" si="60"/>
        <v>6355</v>
      </c>
      <c r="M961">
        <f t="shared" si="61"/>
        <v>208</v>
      </c>
      <c r="N961">
        <v>17</v>
      </c>
      <c r="O961" t="s">
        <v>5666</v>
      </c>
      <c r="P961" t="s">
        <v>21</v>
      </c>
      <c r="Q961" t="s">
        <v>22</v>
      </c>
      <c r="R961" t="s">
        <v>21</v>
      </c>
      <c r="S961" t="s">
        <v>391</v>
      </c>
      <c r="W961">
        <v>190</v>
      </c>
      <c r="X961">
        <v>70</v>
      </c>
      <c r="Y961">
        <v>0</v>
      </c>
      <c r="Z961">
        <v>0</v>
      </c>
    </row>
    <row r="962" spans="1:26" ht="15.95">
      <c r="A962" t="s">
        <v>1378</v>
      </c>
      <c r="B962" t="s">
        <v>42</v>
      </c>
      <c r="C962" t="str">
        <f>VLOOKUP(B962, Positions!A$1:B$160, 2, FALSE)</f>
        <v>Midfielder</v>
      </c>
      <c r="D962" t="s">
        <v>61</v>
      </c>
      <c r="E962" t="s">
        <v>62</v>
      </c>
      <c r="F962" t="s">
        <v>21</v>
      </c>
      <c r="G962" t="str">
        <f>VLOOKUP(E962, Tiers!M$1:P$134, 3, FALSE)</f>
        <v>ENG1</v>
      </c>
      <c r="H962">
        <f>VLOOKUP(G962, Tiers!B$1:C$134, 2, FALSE)</f>
        <v>1</v>
      </c>
      <c r="I962" s="26" t="s">
        <v>6382</v>
      </c>
      <c r="J962">
        <f t="shared" si="58"/>
        <v>2</v>
      </c>
      <c r="K962">
        <f t="shared" si="59"/>
        <v>2</v>
      </c>
      <c r="L962">
        <f t="shared" si="60"/>
        <v>6355</v>
      </c>
      <c r="M962">
        <f t="shared" si="61"/>
        <v>208</v>
      </c>
      <c r="N962">
        <v>17</v>
      </c>
      <c r="O962" t="s">
        <v>911</v>
      </c>
      <c r="P962" t="s">
        <v>21</v>
      </c>
      <c r="Q962" t="s">
        <v>22</v>
      </c>
      <c r="R962" t="s">
        <v>21</v>
      </c>
      <c r="W962">
        <v>181</v>
      </c>
      <c r="X962">
        <v>74</v>
      </c>
      <c r="Y962">
        <v>0</v>
      </c>
      <c r="Z962">
        <v>0</v>
      </c>
    </row>
    <row r="963" spans="1:26" ht="15.95">
      <c r="A963" t="s">
        <v>1379</v>
      </c>
      <c r="B963" t="s">
        <v>1380</v>
      </c>
      <c r="C963" t="str">
        <f>VLOOKUP(B963, Positions!A$1:B$160, 2, FALSE)</f>
        <v>Forward</v>
      </c>
      <c r="D963" t="s">
        <v>265</v>
      </c>
      <c r="E963" t="s">
        <v>5665</v>
      </c>
      <c r="F963" t="s">
        <v>21</v>
      </c>
      <c r="G963" t="str">
        <f>VLOOKUP(E963, Tiers!M$1:P$134, 3, FALSE)</f>
        <v>ENG2</v>
      </c>
      <c r="H963">
        <f>VLOOKUP(G963, Tiers!B$1:C$134, 2, FALSE)</f>
        <v>3</v>
      </c>
      <c r="I963" s="26" t="s">
        <v>6383</v>
      </c>
      <c r="J963">
        <f t="shared" ref="J963:J1026" si="62">MONTH(I963)</f>
        <v>2</v>
      </c>
      <c r="K963">
        <f t="shared" ref="K963:K1026" si="63">IF(OR(MONTH(I963)=9, MONTH(I963)=10, MONTH(I963)=11), 1,
IF(OR(MONTH(I963)=12, MONTH(I963)=1, MONTH(I963)=2), 2,
IF(OR(MONTH(I963)=3, MONTH(I963)=4, MONTH(I963)=5), 3,
4)))</f>
        <v>2</v>
      </c>
      <c r="L963">
        <f t="shared" ref="L963:L1026" si="64">DATEDIF(I963, DATE(2015, 7, 1), "d")</f>
        <v>6356</v>
      </c>
      <c r="M963">
        <f t="shared" ref="M963:M1026" si="65">DATEDIF(I963, DATE(2015, 7, 1), "m")</f>
        <v>208</v>
      </c>
      <c r="N963">
        <v>17</v>
      </c>
      <c r="O963" t="s">
        <v>5666</v>
      </c>
      <c r="P963" t="s">
        <v>21</v>
      </c>
      <c r="Q963" t="s">
        <v>22</v>
      </c>
      <c r="R963" t="s">
        <v>21</v>
      </c>
      <c r="W963">
        <v>174</v>
      </c>
      <c r="X963">
        <v>67</v>
      </c>
      <c r="Y963">
        <v>0</v>
      </c>
      <c r="Z963">
        <v>0</v>
      </c>
    </row>
    <row r="964" spans="1:26" ht="15.95">
      <c r="A964" t="s">
        <v>1381</v>
      </c>
      <c r="B964" t="s">
        <v>36</v>
      </c>
      <c r="C964" t="str">
        <f>VLOOKUP(B964, Positions!A$1:B$160, 2, FALSE)</f>
        <v>Midfielder</v>
      </c>
      <c r="D964" t="s">
        <v>530</v>
      </c>
      <c r="E964" t="s">
        <v>62</v>
      </c>
      <c r="F964" t="s">
        <v>21</v>
      </c>
      <c r="G964" t="str">
        <f>VLOOKUP(E964, Tiers!M$1:P$134, 3, FALSE)</f>
        <v>ENG1</v>
      </c>
      <c r="H964">
        <f>VLOOKUP(G964, Tiers!B$1:C$134, 2, FALSE)</f>
        <v>1</v>
      </c>
      <c r="I964" s="26" t="s">
        <v>6383</v>
      </c>
      <c r="J964">
        <f t="shared" si="62"/>
        <v>2</v>
      </c>
      <c r="K964">
        <f t="shared" si="63"/>
        <v>2</v>
      </c>
      <c r="L964">
        <f t="shared" si="64"/>
        <v>6356</v>
      </c>
      <c r="M964">
        <f t="shared" si="65"/>
        <v>208</v>
      </c>
      <c r="N964">
        <v>17</v>
      </c>
      <c r="O964" t="s">
        <v>73</v>
      </c>
      <c r="P964" t="s">
        <v>21</v>
      </c>
      <c r="Q964" t="s">
        <v>22</v>
      </c>
      <c r="R964" t="s">
        <v>21</v>
      </c>
      <c r="S964" t="s">
        <v>465</v>
      </c>
      <c r="W964">
        <v>171</v>
      </c>
      <c r="X964">
        <v>60</v>
      </c>
      <c r="Y964">
        <v>0</v>
      </c>
      <c r="Z964">
        <v>0</v>
      </c>
    </row>
    <row r="965" spans="1:26" ht="15.95">
      <c r="A965" t="s">
        <v>1382</v>
      </c>
      <c r="B965" t="s">
        <v>245</v>
      </c>
      <c r="C965" t="str">
        <f>VLOOKUP(B965, Positions!A$1:B$160, 2, FALSE)</f>
        <v>Midfielder</v>
      </c>
      <c r="D965" t="s">
        <v>221</v>
      </c>
      <c r="E965" t="s">
        <v>5664</v>
      </c>
      <c r="F965" t="s">
        <v>21</v>
      </c>
      <c r="G965" t="str">
        <f>VLOOKUP(E965, Tiers!M$1:P$134, 3, FALSE)</f>
        <v>ENG3</v>
      </c>
      <c r="H965">
        <f>VLOOKUP(G965, Tiers!B$1:C$134, 2, FALSE)</f>
        <v>4</v>
      </c>
      <c r="I965" s="26" t="s">
        <v>6383</v>
      </c>
      <c r="J965">
        <f t="shared" si="62"/>
        <v>2</v>
      </c>
      <c r="K965">
        <f t="shared" si="63"/>
        <v>2</v>
      </c>
      <c r="L965">
        <f t="shared" si="64"/>
        <v>6356</v>
      </c>
      <c r="M965">
        <f t="shared" si="65"/>
        <v>208</v>
      </c>
      <c r="N965">
        <v>17</v>
      </c>
      <c r="O965" t="s">
        <v>5666</v>
      </c>
      <c r="P965" t="s">
        <v>21</v>
      </c>
      <c r="Q965" t="s">
        <v>22</v>
      </c>
      <c r="R965" t="s">
        <v>21</v>
      </c>
      <c r="W965">
        <v>173</v>
      </c>
      <c r="X965">
        <v>67</v>
      </c>
      <c r="Y965">
        <v>0</v>
      </c>
      <c r="Z965">
        <v>0</v>
      </c>
    </row>
    <row r="966" spans="1:26" ht="15.95">
      <c r="A966" t="s">
        <v>1383</v>
      </c>
      <c r="B966" t="s">
        <v>31</v>
      </c>
      <c r="C966" t="str">
        <f>VLOOKUP(B966, Positions!A$1:B$160, 2, FALSE)</f>
        <v>Defender</v>
      </c>
      <c r="D966" t="s">
        <v>669</v>
      </c>
      <c r="E966" t="s">
        <v>62</v>
      </c>
      <c r="F966" t="s">
        <v>21</v>
      </c>
      <c r="G966" t="str">
        <f>VLOOKUP(E966, Tiers!M$1:P$134, 3, FALSE)</f>
        <v>ENG1</v>
      </c>
      <c r="H966">
        <f>VLOOKUP(G966, Tiers!B$1:C$134, 2, FALSE)</f>
        <v>1</v>
      </c>
      <c r="I966" s="26" t="s">
        <v>6384</v>
      </c>
      <c r="J966">
        <f t="shared" si="62"/>
        <v>2</v>
      </c>
      <c r="K966">
        <f t="shared" si="63"/>
        <v>2</v>
      </c>
      <c r="L966">
        <f t="shared" si="64"/>
        <v>6357</v>
      </c>
      <c r="M966">
        <f t="shared" si="65"/>
        <v>208</v>
      </c>
      <c r="N966">
        <v>17</v>
      </c>
      <c r="O966" t="s">
        <v>5666</v>
      </c>
      <c r="P966" t="s">
        <v>21</v>
      </c>
      <c r="Q966" t="s">
        <v>22</v>
      </c>
      <c r="R966" t="s">
        <v>21</v>
      </c>
      <c r="W966">
        <v>191</v>
      </c>
      <c r="X966">
        <v>80</v>
      </c>
      <c r="Y966">
        <v>0</v>
      </c>
      <c r="Z966">
        <v>0</v>
      </c>
    </row>
    <row r="967" spans="1:26" ht="15.95">
      <c r="A967" t="s">
        <v>1384</v>
      </c>
      <c r="B967" t="s">
        <v>81</v>
      </c>
      <c r="C967" t="str">
        <f>VLOOKUP(B967, Positions!A$1:B$160, 2, FALSE)</f>
        <v>Defender</v>
      </c>
      <c r="D967" t="s">
        <v>187</v>
      </c>
      <c r="E967" t="s">
        <v>5663</v>
      </c>
      <c r="F967" t="s">
        <v>21</v>
      </c>
      <c r="G967" t="str">
        <f>VLOOKUP(E967, Tiers!M$1:P$134, 3, FALSE)</f>
        <v>ENG4</v>
      </c>
      <c r="H967">
        <f>VLOOKUP(G967, Tiers!B$1:C$134, 2, FALSE)</f>
        <v>5</v>
      </c>
      <c r="I967" s="26" t="s">
        <v>6384</v>
      </c>
      <c r="J967">
        <f t="shared" si="62"/>
        <v>2</v>
      </c>
      <c r="K967">
        <f t="shared" si="63"/>
        <v>2</v>
      </c>
      <c r="L967">
        <f t="shared" si="64"/>
        <v>6357</v>
      </c>
      <c r="M967">
        <f t="shared" si="65"/>
        <v>208</v>
      </c>
      <c r="N967">
        <v>17</v>
      </c>
      <c r="O967" t="s">
        <v>5666</v>
      </c>
      <c r="P967" t="s">
        <v>21</v>
      </c>
      <c r="Q967" t="s">
        <v>22</v>
      </c>
      <c r="R967" t="s">
        <v>21</v>
      </c>
      <c r="W967">
        <v>182</v>
      </c>
      <c r="X967">
        <v>78</v>
      </c>
      <c r="Y967">
        <v>0</v>
      </c>
      <c r="Z967">
        <v>0</v>
      </c>
    </row>
    <row r="968" spans="1:26" ht="15.95">
      <c r="A968" t="s">
        <v>1385</v>
      </c>
      <c r="B968" t="s">
        <v>81</v>
      </c>
      <c r="C968" t="str">
        <f>VLOOKUP(B968, Positions!A$1:B$160, 2, FALSE)</f>
        <v>Defender</v>
      </c>
      <c r="D968" t="s">
        <v>177</v>
      </c>
      <c r="E968" t="s">
        <v>5663</v>
      </c>
      <c r="F968" t="s">
        <v>21</v>
      </c>
      <c r="G968" t="str">
        <f>VLOOKUP(E968, Tiers!M$1:P$134, 3, FALSE)</f>
        <v>ENG4</v>
      </c>
      <c r="H968">
        <f>VLOOKUP(G968, Tiers!B$1:C$134, 2, FALSE)</f>
        <v>5</v>
      </c>
      <c r="I968" s="26" t="s">
        <v>6385</v>
      </c>
      <c r="J968">
        <f t="shared" si="62"/>
        <v>2</v>
      </c>
      <c r="K968">
        <f t="shared" si="63"/>
        <v>2</v>
      </c>
      <c r="L968">
        <f t="shared" si="64"/>
        <v>6358</v>
      </c>
      <c r="M968">
        <f t="shared" si="65"/>
        <v>208</v>
      </c>
      <c r="N968">
        <v>17</v>
      </c>
      <c r="O968" t="s">
        <v>252</v>
      </c>
      <c r="P968" t="s">
        <v>21</v>
      </c>
      <c r="Q968" t="s">
        <v>22</v>
      </c>
      <c r="R968" t="s">
        <v>21</v>
      </c>
      <c r="W968">
        <v>198</v>
      </c>
      <c r="X968">
        <v>68</v>
      </c>
      <c r="Y968">
        <v>0</v>
      </c>
      <c r="Z968">
        <v>0</v>
      </c>
    </row>
    <row r="969" spans="1:26" ht="15.95">
      <c r="A969" t="s">
        <v>1387</v>
      </c>
      <c r="B969" t="s">
        <v>31</v>
      </c>
      <c r="C969" t="str">
        <f>VLOOKUP(B969, Positions!A$1:B$160, 2, FALSE)</f>
        <v>Defender</v>
      </c>
      <c r="D969" t="s">
        <v>79</v>
      </c>
      <c r="E969" t="s">
        <v>5663</v>
      </c>
      <c r="F969" t="s">
        <v>21</v>
      </c>
      <c r="G969" t="str">
        <f>VLOOKUP(E969, Tiers!M$1:P$134, 3, FALSE)</f>
        <v>ENG4</v>
      </c>
      <c r="H969">
        <f>VLOOKUP(G969, Tiers!B$1:C$134, 2, FALSE)</f>
        <v>5</v>
      </c>
      <c r="I969" s="26" t="s">
        <v>6385</v>
      </c>
      <c r="J969">
        <f t="shared" si="62"/>
        <v>2</v>
      </c>
      <c r="K969">
        <f t="shared" si="63"/>
        <v>2</v>
      </c>
      <c r="L969">
        <f t="shared" si="64"/>
        <v>6358</v>
      </c>
      <c r="M969">
        <f t="shared" si="65"/>
        <v>208</v>
      </c>
      <c r="N969">
        <v>17</v>
      </c>
      <c r="O969" t="s">
        <v>1358</v>
      </c>
      <c r="P969" t="s">
        <v>21</v>
      </c>
      <c r="Q969" t="s">
        <v>22</v>
      </c>
      <c r="R969" t="s">
        <v>21</v>
      </c>
      <c r="S969" t="s">
        <v>491</v>
      </c>
      <c r="W969">
        <v>176</v>
      </c>
      <c r="X969">
        <v>80</v>
      </c>
      <c r="Y969">
        <v>0</v>
      </c>
      <c r="Z969">
        <v>0</v>
      </c>
    </row>
    <row r="970" spans="1:26" ht="15.95">
      <c r="A970" t="s">
        <v>1388</v>
      </c>
      <c r="B970" t="s">
        <v>42</v>
      </c>
      <c r="C970" t="str">
        <f>VLOOKUP(B970, Positions!A$1:B$160, 2, FALSE)</f>
        <v>Midfielder</v>
      </c>
      <c r="D970" t="s">
        <v>412</v>
      </c>
      <c r="E970" t="s">
        <v>5664</v>
      </c>
      <c r="F970" t="s">
        <v>21</v>
      </c>
      <c r="G970" t="str">
        <f>VLOOKUP(E970, Tiers!M$1:P$134, 3, FALSE)</f>
        <v>ENG3</v>
      </c>
      <c r="H970">
        <f>VLOOKUP(G970, Tiers!B$1:C$134, 2, FALSE)</f>
        <v>4</v>
      </c>
      <c r="I970" s="26" t="s">
        <v>6386</v>
      </c>
      <c r="J970">
        <f t="shared" si="62"/>
        <v>2</v>
      </c>
      <c r="K970">
        <f t="shared" si="63"/>
        <v>2</v>
      </c>
      <c r="L970">
        <f t="shared" si="64"/>
        <v>6359</v>
      </c>
      <c r="M970">
        <f t="shared" si="65"/>
        <v>209</v>
      </c>
      <c r="N970">
        <v>17</v>
      </c>
      <c r="O970" t="s">
        <v>5666</v>
      </c>
      <c r="P970" t="s">
        <v>21</v>
      </c>
      <c r="Q970" t="s">
        <v>22</v>
      </c>
      <c r="R970" t="s">
        <v>21</v>
      </c>
      <c r="W970">
        <v>175</v>
      </c>
      <c r="X970">
        <v>67</v>
      </c>
      <c r="Y970">
        <v>0</v>
      </c>
      <c r="Z970">
        <v>0</v>
      </c>
    </row>
    <row r="971" spans="1:26" ht="15.95">
      <c r="A971" t="s">
        <v>1389</v>
      </c>
      <c r="B971" t="s">
        <v>36</v>
      </c>
      <c r="C971" t="str">
        <f>VLOOKUP(B971, Positions!A$1:B$160, 2, FALSE)</f>
        <v>Midfielder</v>
      </c>
      <c r="D971" t="s">
        <v>1177</v>
      </c>
      <c r="E971" t="s">
        <v>5666</v>
      </c>
      <c r="F971" t="s">
        <v>21</v>
      </c>
      <c r="G971" t="str">
        <f>VLOOKUP(E971, Tiers!M$1:P$134, 3, FALSE)</f>
        <v>NONE</v>
      </c>
      <c r="H971">
        <f>VLOOKUP(G971, Tiers!B$1:C$134, 2, FALSE)</f>
        <v>7</v>
      </c>
      <c r="I971" s="26" t="s">
        <v>6386</v>
      </c>
      <c r="J971">
        <f t="shared" si="62"/>
        <v>2</v>
      </c>
      <c r="K971">
        <f t="shared" si="63"/>
        <v>2</v>
      </c>
      <c r="L971">
        <f t="shared" si="64"/>
        <v>6359</v>
      </c>
      <c r="M971">
        <f t="shared" si="65"/>
        <v>209</v>
      </c>
      <c r="N971">
        <v>17</v>
      </c>
      <c r="O971" t="s">
        <v>5666</v>
      </c>
      <c r="P971" t="s">
        <v>21</v>
      </c>
      <c r="Q971" t="s">
        <v>22</v>
      </c>
      <c r="R971" t="s">
        <v>21</v>
      </c>
      <c r="W971">
        <v>174</v>
      </c>
      <c r="X971">
        <v>61</v>
      </c>
      <c r="Y971">
        <v>0</v>
      </c>
      <c r="Z971">
        <v>0</v>
      </c>
    </row>
    <row r="972" spans="1:26" ht="15.95">
      <c r="A972" t="s">
        <v>1390</v>
      </c>
      <c r="B972" t="s">
        <v>72</v>
      </c>
      <c r="C972" t="str">
        <f>VLOOKUP(B972, Positions!A$1:B$160, 2, FALSE)</f>
        <v>Defender</v>
      </c>
      <c r="D972" t="s">
        <v>402</v>
      </c>
      <c r="E972" t="s">
        <v>5664</v>
      </c>
      <c r="F972" t="s">
        <v>21</v>
      </c>
      <c r="G972" t="str">
        <f>VLOOKUP(E972, Tiers!M$1:P$134, 3, FALSE)</f>
        <v>ENG3</v>
      </c>
      <c r="H972">
        <f>VLOOKUP(G972, Tiers!B$1:C$134, 2, FALSE)</f>
        <v>4</v>
      </c>
      <c r="I972" s="26" t="s">
        <v>6386</v>
      </c>
      <c r="J972">
        <f t="shared" si="62"/>
        <v>2</v>
      </c>
      <c r="K972">
        <f t="shared" si="63"/>
        <v>2</v>
      </c>
      <c r="L972">
        <f t="shared" si="64"/>
        <v>6359</v>
      </c>
      <c r="M972">
        <f t="shared" si="65"/>
        <v>209</v>
      </c>
      <c r="N972">
        <v>17</v>
      </c>
      <c r="O972" t="s">
        <v>1391</v>
      </c>
      <c r="P972" t="s">
        <v>21</v>
      </c>
      <c r="Q972" t="s">
        <v>22</v>
      </c>
      <c r="R972" t="s">
        <v>21</v>
      </c>
      <c r="W972">
        <v>189</v>
      </c>
      <c r="X972">
        <v>77</v>
      </c>
      <c r="Y972">
        <v>0</v>
      </c>
      <c r="Z972">
        <v>0</v>
      </c>
    </row>
    <row r="973" spans="1:26" ht="15.95">
      <c r="A973" t="s">
        <v>1392</v>
      </c>
      <c r="B973" t="s">
        <v>1393</v>
      </c>
      <c r="C973" t="str">
        <f>VLOOKUP(B973, Positions!A$1:B$160, 2, FALSE)</f>
        <v>Midfielder</v>
      </c>
      <c r="D973" t="s">
        <v>61</v>
      </c>
      <c r="E973" t="s">
        <v>62</v>
      </c>
      <c r="F973" t="s">
        <v>21</v>
      </c>
      <c r="G973" t="str">
        <f>VLOOKUP(E973, Tiers!M$1:P$134, 3, FALSE)</f>
        <v>ENG1</v>
      </c>
      <c r="H973">
        <f>VLOOKUP(G973, Tiers!B$1:C$134, 2, FALSE)</f>
        <v>1</v>
      </c>
      <c r="I973" s="26" t="s">
        <v>6387</v>
      </c>
      <c r="J973">
        <f t="shared" si="62"/>
        <v>1</v>
      </c>
      <c r="K973">
        <f t="shared" si="63"/>
        <v>2</v>
      </c>
      <c r="L973">
        <f t="shared" si="64"/>
        <v>6360</v>
      </c>
      <c r="M973">
        <f t="shared" si="65"/>
        <v>209</v>
      </c>
      <c r="N973">
        <v>17</v>
      </c>
      <c r="O973" t="s">
        <v>74</v>
      </c>
      <c r="P973" t="s">
        <v>21</v>
      </c>
      <c r="Q973" t="s">
        <v>22</v>
      </c>
      <c r="R973" t="s">
        <v>21</v>
      </c>
      <c r="W973">
        <v>176</v>
      </c>
      <c r="X973">
        <v>67</v>
      </c>
      <c r="Y973">
        <v>0</v>
      </c>
      <c r="Z973">
        <v>0</v>
      </c>
    </row>
    <row r="974" spans="1:26" ht="15.95">
      <c r="A974" t="s">
        <v>1394</v>
      </c>
      <c r="B974" t="s">
        <v>36</v>
      </c>
      <c r="C974" t="str">
        <f>VLOOKUP(B974, Positions!A$1:B$160, 2, FALSE)</f>
        <v>Midfielder</v>
      </c>
      <c r="D974" t="s">
        <v>61</v>
      </c>
      <c r="E974" t="s">
        <v>62</v>
      </c>
      <c r="F974" t="s">
        <v>21</v>
      </c>
      <c r="G974" t="str">
        <f>VLOOKUP(E974, Tiers!M$1:P$134, 3, FALSE)</f>
        <v>ENG1</v>
      </c>
      <c r="H974">
        <f>VLOOKUP(G974, Tiers!B$1:C$134, 2, FALSE)</f>
        <v>1</v>
      </c>
      <c r="I974" s="26" t="s">
        <v>6388</v>
      </c>
      <c r="J974">
        <f t="shared" si="62"/>
        <v>1</v>
      </c>
      <c r="K974">
        <f t="shared" si="63"/>
        <v>2</v>
      </c>
      <c r="L974">
        <f t="shared" si="64"/>
        <v>6361</v>
      </c>
      <c r="M974">
        <f t="shared" si="65"/>
        <v>209</v>
      </c>
      <c r="N974">
        <v>17</v>
      </c>
      <c r="O974" t="s">
        <v>1395</v>
      </c>
      <c r="P974" t="s">
        <v>21</v>
      </c>
      <c r="Q974" t="s">
        <v>22</v>
      </c>
      <c r="R974" t="s">
        <v>21</v>
      </c>
      <c r="W974">
        <v>175</v>
      </c>
      <c r="X974">
        <v>69</v>
      </c>
      <c r="Y974">
        <v>0</v>
      </c>
      <c r="Z974">
        <v>0</v>
      </c>
    </row>
    <row r="975" spans="1:26" ht="15.95">
      <c r="A975" t="s">
        <v>1396</v>
      </c>
      <c r="B975" t="s">
        <v>42</v>
      </c>
      <c r="C975" t="str">
        <f>VLOOKUP(B975, Positions!A$1:B$160, 2, FALSE)</f>
        <v>Midfielder</v>
      </c>
      <c r="D975" t="s">
        <v>52</v>
      </c>
      <c r="E975" t="s">
        <v>5663</v>
      </c>
      <c r="F975" t="s">
        <v>21</v>
      </c>
      <c r="G975" t="str">
        <f>VLOOKUP(E975, Tiers!M$1:P$134, 3, FALSE)</f>
        <v>ENG4</v>
      </c>
      <c r="H975">
        <f>VLOOKUP(G975, Tiers!B$1:C$134, 2, FALSE)</f>
        <v>5</v>
      </c>
      <c r="I975" s="26" t="s">
        <v>6388</v>
      </c>
      <c r="J975">
        <f t="shared" si="62"/>
        <v>1</v>
      </c>
      <c r="K975">
        <f t="shared" si="63"/>
        <v>2</v>
      </c>
      <c r="L975">
        <f t="shared" si="64"/>
        <v>6361</v>
      </c>
      <c r="M975">
        <f t="shared" si="65"/>
        <v>209</v>
      </c>
      <c r="N975">
        <v>17</v>
      </c>
      <c r="O975" t="s">
        <v>74</v>
      </c>
      <c r="P975" t="s">
        <v>21</v>
      </c>
      <c r="Q975" t="s">
        <v>22</v>
      </c>
      <c r="R975" t="s">
        <v>21</v>
      </c>
      <c r="W975">
        <v>171</v>
      </c>
      <c r="X975">
        <v>65</v>
      </c>
      <c r="Y975">
        <v>0</v>
      </c>
      <c r="Z975">
        <v>0</v>
      </c>
    </row>
    <row r="976" spans="1:26" ht="15.95">
      <c r="A976" t="s">
        <v>1397</v>
      </c>
      <c r="B976" t="s">
        <v>789</v>
      </c>
      <c r="C976" t="str">
        <f>VLOOKUP(B976, Positions!A$1:B$160, 2, FALSE)</f>
        <v>Forward</v>
      </c>
      <c r="D976" t="s">
        <v>61</v>
      </c>
      <c r="E976" t="s">
        <v>62</v>
      </c>
      <c r="F976" t="s">
        <v>21</v>
      </c>
      <c r="G976" t="str">
        <f>VLOOKUP(E976, Tiers!M$1:P$134, 3, FALSE)</f>
        <v>ENG1</v>
      </c>
      <c r="H976">
        <f>VLOOKUP(G976, Tiers!B$1:C$134, 2, FALSE)</f>
        <v>1</v>
      </c>
      <c r="I976" s="26" t="s">
        <v>6389</v>
      </c>
      <c r="J976">
        <f t="shared" si="62"/>
        <v>1</v>
      </c>
      <c r="K976">
        <f t="shared" si="63"/>
        <v>2</v>
      </c>
      <c r="L976">
        <f t="shared" si="64"/>
        <v>6363</v>
      </c>
      <c r="M976">
        <f t="shared" si="65"/>
        <v>209</v>
      </c>
      <c r="N976">
        <v>17</v>
      </c>
      <c r="O976" t="s">
        <v>74</v>
      </c>
      <c r="P976" t="s">
        <v>21</v>
      </c>
      <c r="Q976" t="s">
        <v>22</v>
      </c>
      <c r="R976" t="s">
        <v>21</v>
      </c>
      <c r="S976" t="s">
        <v>319</v>
      </c>
      <c r="W976">
        <v>178</v>
      </c>
      <c r="X976">
        <v>70</v>
      </c>
      <c r="Y976">
        <v>0</v>
      </c>
      <c r="Z976">
        <v>0</v>
      </c>
    </row>
    <row r="977" spans="1:26" ht="15.95">
      <c r="A977" t="s">
        <v>1398</v>
      </c>
      <c r="B977" t="s">
        <v>16</v>
      </c>
      <c r="C977" t="str">
        <f>VLOOKUP(B977, Positions!A$1:B$160, 2, FALSE)</f>
        <v>Forward</v>
      </c>
      <c r="D977" t="s">
        <v>200</v>
      </c>
      <c r="E977" t="s">
        <v>5664</v>
      </c>
      <c r="F977" t="s">
        <v>21</v>
      </c>
      <c r="G977" t="str">
        <f>VLOOKUP(E977, Tiers!M$1:P$134, 3, FALSE)</f>
        <v>ENG3</v>
      </c>
      <c r="H977">
        <f>VLOOKUP(G977, Tiers!B$1:C$134, 2, FALSE)</f>
        <v>4</v>
      </c>
      <c r="I977" s="26" t="s">
        <v>6389</v>
      </c>
      <c r="J977">
        <f t="shared" si="62"/>
        <v>1</v>
      </c>
      <c r="K977">
        <f t="shared" si="63"/>
        <v>2</v>
      </c>
      <c r="L977">
        <f t="shared" si="64"/>
        <v>6363</v>
      </c>
      <c r="M977">
        <f t="shared" si="65"/>
        <v>209</v>
      </c>
      <c r="N977">
        <v>17</v>
      </c>
      <c r="O977" t="s">
        <v>5666</v>
      </c>
      <c r="P977" t="s">
        <v>21</v>
      </c>
      <c r="Q977" t="s">
        <v>22</v>
      </c>
      <c r="R977" t="s">
        <v>21</v>
      </c>
      <c r="W977">
        <v>168</v>
      </c>
      <c r="X977">
        <v>65</v>
      </c>
      <c r="Y977">
        <v>0</v>
      </c>
      <c r="Z977">
        <v>0</v>
      </c>
    </row>
    <row r="978" spans="1:26" ht="15.95">
      <c r="A978" t="s">
        <v>1399</v>
      </c>
      <c r="B978" t="s">
        <v>16</v>
      </c>
      <c r="C978" t="str">
        <f>VLOOKUP(B978, Positions!A$1:B$160, 2, FALSE)</f>
        <v>Forward</v>
      </c>
      <c r="D978" t="s">
        <v>32</v>
      </c>
      <c r="E978" t="s">
        <v>5663</v>
      </c>
      <c r="F978" t="s">
        <v>21</v>
      </c>
      <c r="G978" t="str">
        <f>VLOOKUP(E978, Tiers!M$1:P$134, 3, FALSE)</f>
        <v>ENG4</v>
      </c>
      <c r="H978">
        <f>VLOOKUP(G978, Tiers!B$1:C$134, 2, FALSE)</f>
        <v>5</v>
      </c>
      <c r="I978" s="26" t="s">
        <v>6390</v>
      </c>
      <c r="J978">
        <f t="shared" si="62"/>
        <v>1</v>
      </c>
      <c r="K978">
        <f t="shared" si="63"/>
        <v>2</v>
      </c>
      <c r="L978">
        <f t="shared" si="64"/>
        <v>6364</v>
      </c>
      <c r="M978">
        <f t="shared" si="65"/>
        <v>209</v>
      </c>
      <c r="N978">
        <v>17</v>
      </c>
      <c r="O978" t="s">
        <v>5666</v>
      </c>
      <c r="P978" t="s">
        <v>21</v>
      </c>
      <c r="Q978" t="s">
        <v>22</v>
      </c>
      <c r="R978" t="s">
        <v>21</v>
      </c>
      <c r="W978">
        <v>183</v>
      </c>
      <c r="X978">
        <v>75</v>
      </c>
      <c r="Y978">
        <v>0</v>
      </c>
      <c r="Z978">
        <v>0</v>
      </c>
    </row>
    <row r="979" spans="1:26" ht="15.95">
      <c r="A979" t="s">
        <v>1400</v>
      </c>
      <c r="B979" t="s">
        <v>245</v>
      </c>
      <c r="C979" t="str">
        <f>VLOOKUP(B979, Positions!A$1:B$160, 2, FALSE)</f>
        <v>Midfielder</v>
      </c>
      <c r="D979" t="s">
        <v>103</v>
      </c>
      <c r="E979" t="s">
        <v>5665</v>
      </c>
      <c r="F979" t="s">
        <v>21</v>
      </c>
      <c r="G979" t="str">
        <f>VLOOKUP(E979, Tiers!M$1:P$134, 3, FALSE)</f>
        <v>ENG2</v>
      </c>
      <c r="H979">
        <f>VLOOKUP(G979, Tiers!B$1:C$134, 2, FALSE)</f>
        <v>3</v>
      </c>
      <c r="I979" s="26" t="s">
        <v>6390</v>
      </c>
      <c r="J979">
        <f t="shared" si="62"/>
        <v>1</v>
      </c>
      <c r="K979">
        <f t="shared" si="63"/>
        <v>2</v>
      </c>
      <c r="L979">
        <f t="shared" si="64"/>
        <v>6364</v>
      </c>
      <c r="M979">
        <f t="shared" si="65"/>
        <v>209</v>
      </c>
      <c r="N979">
        <v>17</v>
      </c>
      <c r="O979" t="s">
        <v>107</v>
      </c>
      <c r="P979" t="s">
        <v>21</v>
      </c>
      <c r="Q979" t="s">
        <v>22</v>
      </c>
      <c r="R979" t="s">
        <v>21</v>
      </c>
      <c r="W979">
        <v>176</v>
      </c>
      <c r="X979">
        <v>64</v>
      </c>
      <c r="Y979">
        <v>0</v>
      </c>
      <c r="Z979">
        <v>0</v>
      </c>
    </row>
    <row r="980" spans="1:26" ht="15.95">
      <c r="A980" t="s">
        <v>1401</v>
      </c>
      <c r="B980" t="s">
        <v>42</v>
      </c>
      <c r="C980" t="str">
        <f>VLOOKUP(B980, Positions!A$1:B$160, 2, FALSE)</f>
        <v>Midfielder</v>
      </c>
      <c r="D980" t="s">
        <v>1310</v>
      </c>
      <c r="E980" t="s">
        <v>5667</v>
      </c>
      <c r="F980" t="s">
        <v>421</v>
      </c>
      <c r="G980" t="str">
        <f>VLOOKUP(E980, Tiers!M$1:P$134, 3, FALSE)</f>
        <v>SCO2</v>
      </c>
      <c r="H980">
        <f>VLOOKUP(G980, Tiers!B$1:C$134, 2, FALSE)</f>
        <v>6</v>
      </c>
      <c r="I980" s="26" t="s">
        <v>6390</v>
      </c>
      <c r="J980">
        <f t="shared" si="62"/>
        <v>1</v>
      </c>
      <c r="K980">
        <f t="shared" si="63"/>
        <v>2</v>
      </c>
      <c r="L980">
        <f t="shared" si="64"/>
        <v>6364</v>
      </c>
      <c r="M980">
        <f t="shared" si="65"/>
        <v>209</v>
      </c>
      <c r="N980">
        <v>17</v>
      </c>
      <c r="O980" t="s">
        <v>5666</v>
      </c>
      <c r="P980" t="s">
        <v>21</v>
      </c>
      <c r="Q980" t="s">
        <v>22</v>
      </c>
      <c r="R980" t="s">
        <v>21</v>
      </c>
      <c r="W980">
        <v>176</v>
      </c>
      <c r="X980">
        <v>60</v>
      </c>
      <c r="Y980">
        <v>0</v>
      </c>
      <c r="Z980">
        <v>0</v>
      </c>
    </row>
    <row r="981" spans="1:26" ht="15.95">
      <c r="A981" t="s">
        <v>1402</v>
      </c>
      <c r="B981" t="s">
        <v>166</v>
      </c>
      <c r="C981" t="str">
        <f>VLOOKUP(B981, Positions!A$1:B$160, 2, FALSE)</f>
        <v>Goalkeeper</v>
      </c>
      <c r="D981" t="s">
        <v>57</v>
      </c>
      <c r="E981" t="s">
        <v>62</v>
      </c>
      <c r="F981" t="s">
        <v>21</v>
      </c>
      <c r="G981" t="str">
        <f>VLOOKUP(E981, Tiers!M$1:P$134, 3, FALSE)</f>
        <v>ENG1</v>
      </c>
      <c r="H981">
        <f>VLOOKUP(G981, Tiers!B$1:C$134, 2, FALSE)</f>
        <v>1</v>
      </c>
      <c r="I981" s="26" t="s">
        <v>6390</v>
      </c>
      <c r="J981">
        <f t="shared" si="62"/>
        <v>1</v>
      </c>
      <c r="K981">
        <f t="shared" si="63"/>
        <v>2</v>
      </c>
      <c r="L981">
        <f t="shared" si="64"/>
        <v>6364</v>
      </c>
      <c r="M981">
        <f t="shared" si="65"/>
        <v>209</v>
      </c>
      <c r="N981">
        <v>17</v>
      </c>
      <c r="O981" t="s">
        <v>57</v>
      </c>
      <c r="P981" t="s">
        <v>21</v>
      </c>
      <c r="Q981" t="s">
        <v>22</v>
      </c>
      <c r="R981" t="s">
        <v>21</v>
      </c>
      <c r="W981">
        <v>180</v>
      </c>
      <c r="X981">
        <v>72</v>
      </c>
      <c r="Y981">
        <v>0</v>
      </c>
      <c r="Z981">
        <v>0</v>
      </c>
    </row>
    <row r="982" spans="1:26" ht="15.95">
      <c r="A982" t="s">
        <v>1403</v>
      </c>
      <c r="B982" t="s">
        <v>42</v>
      </c>
      <c r="C982" t="str">
        <f>VLOOKUP(B982, Positions!A$1:B$160, 2, FALSE)</f>
        <v>Midfielder</v>
      </c>
      <c r="D982" t="s">
        <v>57</v>
      </c>
      <c r="E982" t="s">
        <v>62</v>
      </c>
      <c r="F982" t="s">
        <v>21</v>
      </c>
      <c r="G982" t="str">
        <f>VLOOKUP(E982, Tiers!M$1:P$134, 3, FALSE)</f>
        <v>ENG1</v>
      </c>
      <c r="H982">
        <f>VLOOKUP(G982, Tiers!B$1:C$134, 2, FALSE)</f>
        <v>1</v>
      </c>
      <c r="I982" s="26" t="s">
        <v>6390</v>
      </c>
      <c r="J982">
        <f t="shared" si="62"/>
        <v>1</v>
      </c>
      <c r="K982">
        <f t="shared" si="63"/>
        <v>2</v>
      </c>
      <c r="L982">
        <f t="shared" si="64"/>
        <v>6364</v>
      </c>
      <c r="M982">
        <f t="shared" si="65"/>
        <v>209</v>
      </c>
      <c r="N982">
        <v>17</v>
      </c>
      <c r="O982" t="s">
        <v>1250</v>
      </c>
      <c r="P982" t="s">
        <v>21</v>
      </c>
      <c r="Q982" t="s">
        <v>22</v>
      </c>
      <c r="R982" t="s">
        <v>21</v>
      </c>
      <c r="W982">
        <v>181</v>
      </c>
      <c r="X982">
        <v>66</v>
      </c>
      <c r="Y982">
        <v>0</v>
      </c>
      <c r="Z982">
        <v>0</v>
      </c>
    </row>
    <row r="983" spans="1:26" ht="15.95">
      <c r="A983" t="s">
        <v>1404</v>
      </c>
      <c r="B983" t="s">
        <v>81</v>
      </c>
      <c r="C983" t="str">
        <f>VLOOKUP(B983, Positions!A$1:B$160, 2, FALSE)</f>
        <v>Defender</v>
      </c>
      <c r="D983" t="s">
        <v>412</v>
      </c>
      <c r="E983" t="s">
        <v>5664</v>
      </c>
      <c r="F983" t="s">
        <v>21</v>
      </c>
      <c r="G983" t="str">
        <f>VLOOKUP(E983, Tiers!M$1:P$134, 3, FALSE)</f>
        <v>ENG3</v>
      </c>
      <c r="H983">
        <f>VLOOKUP(G983, Tiers!B$1:C$134, 2, FALSE)</f>
        <v>4</v>
      </c>
      <c r="I983" s="26" t="s">
        <v>6390</v>
      </c>
      <c r="J983">
        <f t="shared" si="62"/>
        <v>1</v>
      </c>
      <c r="K983">
        <f t="shared" si="63"/>
        <v>2</v>
      </c>
      <c r="L983">
        <f t="shared" si="64"/>
        <v>6364</v>
      </c>
      <c r="M983">
        <f t="shared" si="65"/>
        <v>209</v>
      </c>
      <c r="N983">
        <v>17</v>
      </c>
      <c r="O983" t="s">
        <v>5666</v>
      </c>
      <c r="P983" t="s">
        <v>21</v>
      </c>
      <c r="Q983" t="s">
        <v>22</v>
      </c>
      <c r="R983" t="s">
        <v>21</v>
      </c>
      <c r="W983">
        <v>185</v>
      </c>
      <c r="X983">
        <v>76</v>
      </c>
      <c r="Y983">
        <v>0</v>
      </c>
      <c r="Z983">
        <v>0</v>
      </c>
    </row>
    <row r="984" spans="1:26" ht="15.95">
      <c r="A984" t="s">
        <v>1405</v>
      </c>
      <c r="B984" t="s">
        <v>81</v>
      </c>
      <c r="C984" t="str">
        <f>VLOOKUP(B984, Positions!A$1:B$160, 2, FALSE)</f>
        <v>Defender</v>
      </c>
      <c r="D984" t="s">
        <v>57</v>
      </c>
      <c r="E984" t="s">
        <v>62</v>
      </c>
      <c r="F984" t="s">
        <v>21</v>
      </c>
      <c r="G984" t="str">
        <f>VLOOKUP(E984, Tiers!M$1:P$134, 3, FALSE)</f>
        <v>ENG1</v>
      </c>
      <c r="H984">
        <f>VLOOKUP(G984, Tiers!B$1:C$134, 2, FALSE)</f>
        <v>1</v>
      </c>
      <c r="I984" s="26" t="s">
        <v>6391</v>
      </c>
      <c r="J984">
        <f t="shared" si="62"/>
        <v>1</v>
      </c>
      <c r="K984">
        <f t="shared" si="63"/>
        <v>2</v>
      </c>
      <c r="L984">
        <f t="shared" si="64"/>
        <v>6365</v>
      </c>
      <c r="M984">
        <f t="shared" si="65"/>
        <v>209</v>
      </c>
      <c r="N984">
        <v>17</v>
      </c>
      <c r="O984" t="s">
        <v>57</v>
      </c>
      <c r="P984" t="s">
        <v>21</v>
      </c>
      <c r="Q984" t="s">
        <v>22</v>
      </c>
      <c r="R984" t="s">
        <v>21</v>
      </c>
      <c r="W984">
        <v>177</v>
      </c>
      <c r="X984">
        <v>56</v>
      </c>
      <c r="Y984">
        <v>0</v>
      </c>
      <c r="Z984">
        <v>0</v>
      </c>
    </row>
    <row r="985" spans="1:26" ht="15.95">
      <c r="A985" t="s">
        <v>1406</v>
      </c>
      <c r="B985" t="s">
        <v>42</v>
      </c>
      <c r="C985" t="str">
        <f>VLOOKUP(B985, Positions!A$1:B$160, 2, FALSE)</f>
        <v>Midfielder</v>
      </c>
      <c r="D985" t="s">
        <v>204</v>
      </c>
      <c r="E985" t="s">
        <v>5665</v>
      </c>
      <c r="F985" t="s">
        <v>21</v>
      </c>
      <c r="G985" t="str">
        <f>VLOOKUP(E985, Tiers!M$1:P$134, 3, FALSE)</f>
        <v>ENG2</v>
      </c>
      <c r="H985">
        <f>VLOOKUP(G985, Tiers!B$1:C$134, 2, FALSE)</f>
        <v>3</v>
      </c>
      <c r="I985" s="26" t="s">
        <v>6391</v>
      </c>
      <c r="J985">
        <f t="shared" si="62"/>
        <v>1</v>
      </c>
      <c r="K985">
        <f t="shared" si="63"/>
        <v>2</v>
      </c>
      <c r="L985">
        <f t="shared" si="64"/>
        <v>6365</v>
      </c>
      <c r="M985">
        <f t="shared" si="65"/>
        <v>209</v>
      </c>
      <c r="N985">
        <v>17</v>
      </c>
      <c r="O985" t="s">
        <v>113</v>
      </c>
      <c r="P985" t="s">
        <v>21</v>
      </c>
      <c r="Q985" t="s">
        <v>22</v>
      </c>
      <c r="R985" t="s">
        <v>21</v>
      </c>
      <c r="W985">
        <v>168</v>
      </c>
      <c r="X985">
        <v>65</v>
      </c>
      <c r="Y985">
        <v>0</v>
      </c>
      <c r="Z985">
        <v>0</v>
      </c>
    </row>
    <row r="986" spans="1:26" ht="15.95">
      <c r="A986" t="s">
        <v>1407</v>
      </c>
      <c r="B986" t="s">
        <v>360</v>
      </c>
      <c r="C986" t="str">
        <f>VLOOKUP(B986, Positions!A$1:B$160, 2, FALSE)</f>
        <v>Defender</v>
      </c>
      <c r="D986" t="s">
        <v>116</v>
      </c>
      <c r="E986" t="s">
        <v>62</v>
      </c>
      <c r="F986" t="s">
        <v>21</v>
      </c>
      <c r="G986" t="str">
        <f>VLOOKUP(E986, Tiers!M$1:P$134, 3, FALSE)</f>
        <v>ENG1</v>
      </c>
      <c r="H986">
        <f>VLOOKUP(G986, Tiers!B$1:C$134, 2, FALSE)</f>
        <v>1</v>
      </c>
      <c r="I986" s="26" t="s">
        <v>6391</v>
      </c>
      <c r="J986">
        <f t="shared" si="62"/>
        <v>1</v>
      </c>
      <c r="K986">
        <f t="shared" si="63"/>
        <v>2</v>
      </c>
      <c r="L986">
        <f t="shared" si="64"/>
        <v>6365</v>
      </c>
      <c r="M986">
        <f t="shared" si="65"/>
        <v>209</v>
      </c>
      <c r="N986">
        <v>17</v>
      </c>
      <c r="O986" t="s">
        <v>5666</v>
      </c>
      <c r="P986" t="s">
        <v>21</v>
      </c>
      <c r="Q986" t="s">
        <v>22</v>
      </c>
      <c r="R986" t="s">
        <v>21</v>
      </c>
      <c r="S986" t="s">
        <v>391</v>
      </c>
      <c r="W986">
        <v>188</v>
      </c>
      <c r="X986">
        <v>70</v>
      </c>
      <c r="Y986">
        <v>0</v>
      </c>
      <c r="Z986">
        <v>0</v>
      </c>
    </row>
    <row r="987" spans="1:26" ht="15.95">
      <c r="A987" t="s">
        <v>1408</v>
      </c>
      <c r="B987" t="s">
        <v>31</v>
      </c>
      <c r="C987" t="str">
        <f>VLOOKUP(B987, Positions!A$1:B$160, 2, FALSE)</f>
        <v>Defender</v>
      </c>
      <c r="D987" t="s">
        <v>470</v>
      </c>
      <c r="E987" t="s">
        <v>5663</v>
      </c>
      <c r="F987" t="s">
        <v>21</v>
      </c>
      <c r="G987" t="str">
        <f>VLOOKUP(E987, Tiers!M$1:P$134, 3, FALSE)</f>
        <v>ENG4</v>
      </c>
      <c r="H987">
        <f>VLOOKUP(G987, Tiers!B$1:C$134, 2, FALSE)</f>
        <v>5</v>
      </c>
      <c r="I987" s="26" t="s">
        <v>6392</v>
      </c>
      <c r="J987">
        <f t="shared" si="62"/>
        <v>1</v>
      </c>
      <c r="K987">
        <f t="shared" si="63"/>
        <v>2</v>
      </c>
      <c r="L987">
        <f t="shared" si="64"/>
        <v>6366</v>
      </c>
      <c r="M987">
        <f t="shared" si="65"/>
        <v>209</v>
      </c>
      <c r="N987">
        <v>17</v>
      </c>
      <c r="O987" t="s">
        <v>470</v>
      </c>
      <c r="P987" t="s">
        <v>21</v>
      </c>
      <c r="Q987" t="s">
        <v>22</v>
      </c>
      <c r="R987" t="s">
        <v>21</v>
      </c>
      <c r="W987">
        <v>168</v>
      </c>
      <c r="X987">
        <v>63</v>
      </c>
      <c r="Y987">
        <v>0</v>
      </c>
      <c r="Z987">
        <v>0</v>
      </c>
    </row>
    <row r="988" spans="1:26" ht="15.95">
      <c r="A988" t="s">
        <v>1409</v>
      </c>
      <c r="B988" t="s">
        <v>951</v>
      </c>
      <c r="C988" t="str">
        <f>VLOOKUP(B988, Positions!A$1:B$160, 2, FALSE)</f>
        <v>Defender</v>
      </c>
      <c r="D988" t="s">
        <v>657</v>
      </c>
      <c r="E988" t="s">
        <v>62</v>
      </c>
      <c r="F988" t="s">
        <v>21</v>
      </c>
      <c r="G988" t="str">
        <f>VLOOKUP(E988, Tiers!M$1:P$134, 3, FALSE)</f>
        <v>ENG1</v>
      </c>
      <c r="H988">
        <f>VLOOKUP(G988, Tiers!B$1:C$134, 2, FALSE)</f>
        <v>1</v>
      </c>
      <c r="I988" s="26" t="s">
        <v>6392</v>
      </c>
      <c r="J988">
        <f t="shared" si="62"/>
        <v>1</v>
      </c>
      <c r="K988">
        <f t="shared" si="63"/>
        <v>2</v>
      </c>
      <c r="L988">
        <f t="shared" si="64"/>
        <v>6366</v>
      </c>
      <c r="M988">
        <f t="shared" si="65"/>
        <v>209</v>
      </c>
      <c r="N988">
        <v>17</v>
      </c>
      <c r="O988" t="s">
        <v>5666</v>
      </c>
      <c r="P988" t="s">
        <v>21</v>
      </c>
      <c r="Q988" t="s">
        <v>22</v>
      </c>
      <c r="R988" t="s">
        <v>21</v>
      </c>
      <c r="W988">
        <v>170</v>
      </c>
      <c r="X988">
        <v>62</v>
      </c>
      <c r="Y988">
        <v>0</v>
      </c>
      <c r="Z988">
        <v>0</v>
      </c>
    </row>
    <row r="989" spans="1:26" ht="15.95">
      <c r="A989" t="s">
        <v>1410</v>
      </c>
      <c r="B989" t="s">
        <v>16</v>
      </c>
      <c r="C989" t="str">
        <f>VLOOKUP(B989, Positions!A$1:B$160, 2, FALSE)</f>
        <v>Forward</v>
      </c>
      <c r="D989" t="s">
        <v>221</v>
      </c>
      <c r="E989" t="s">
        <v>5664</v>
      </c>
      <c r="F989" t="s">
        <v>21</v>
      </c>
      <c r="G989" t="str">
        <f>VLOOKUP(E989, Tiers!M$1:P$134, 3, FALSE)</f>
        <v>ENG3</v>
      </c>
      <c r="H989">
        <f>VLOOKUP(G989, Tiers!B$1:C$134, 2, FALSE)</f>
        <v>4</v>
      </c>
      <c r="I989" s="26" t="s">
        <v>6392</v>
      </c>
      <c r="J989">
        <f t="shared" si="62"/>
        <v>1</v>
      </c>
      <c r="K989">
        <f t="shared" si="63"/>
        <v>2</v>
      </c>
      <c r="L989">
        <f t="shared" si="64"/>
        <v>6366</v>
      </c>
      <c r="M989">
        <f t="shared" si="65"/>
        <v>209</v>
      </c>
      <c r="N989">
        <v>17</v>
      </c>
      <c r="O989" t="s">
        <v>5666</v>
      </c>
      <c r="P989" t="s">
        <v>21</v>
      </c>
      <c r="Q989" t="s">
        <v>22</v>
      </c>
      <c r="R989" t="s">
        <v>21</v>
      </c>
      <c r="S989" t="s">
        <v>226</v>
      </c>
      <c r="W989">
        <v>172</v>
      </c>
      <c r="X989">
        <v>65</v>
      </c>
      <c r="Y989">
        <v>0</v>
      </c>
      <c r="Z989">
        <v>0</v>
      </c>
    </row>
    <row r="990" spans="1:26" ht="15.95">
      <c r="A990" t="s">
        <v>1411</v>
      </c>
      <c r="B990" t="s">
        <v>16</v>
      </c>
      <c r="C990" t="str">
        <f>VLOOKUP(B990, Positions!A$1:B$160, 2, FALSE)</f>
        <v>Forward</v>
      </c>
      <c r="D990" t="s">
        <v>185</v>
      </c>
      <c r="E990" t="s">
        <v>5664</v>
      </c>
      <c r="F990" t="s">
        <v>21</v>
      </c>
      <c r="G990" t="str">
        <f>VLOOKUP(E990, Tiers!M$1:P$134, 3, FALSE)</f>
        <v>ENG3</v>
      </c>
      <c r="H990">
        <f>VLOOKUP(G990, Tiers!B$1:C$134, 2, FALSE)</f>
        <v>4</v>
      </c>
      <c r="I990" s="26" t="s">
        <v>6392</v>
      </c>
      <c r="J990">
        <f t="shared" si="62"/>
        <v>1</v>
      </c>
      <c r="K990">
        <f t="shared" si="63"/>
        <v>2</v>
      </c>
      <c r="L990">
        <f t="shared" si="64"/>
        <v>6366</v>
      </c>
      <c r="M990">
        <f t="shared" si="65"/>
        <v>209</v>
      </c>
      <c r="N990">
        <v>17</v>
      </c>
      <c r="O990" t="s">
        <v>5666</v>
      </c>
      <c r="P990" t="s">
        <v>21</v>
      </c>
      <c r="Q990" t="s">
        <v>22</v>
      </c>
      <c r="R990" t="s">
        <v>21</v>
      </c>
      <c r="W990">
        <v>181</v>
      </c>
      <c r="X990">
        <v>65</v>
      </c>
      <c r="Y990">
        <v>0</v>
      </c>
      <c r="Z990">
        <v>0</v>
      </c>
    </row>
    <row r="991" spans="1:26" ht="15.95">
      <c r="A991" t="s">
        <v>1412</v>
      </c>
      <c r="B991" t="s">
        <v>445</v>
      </c>
      <c r="C991" t="str">
        <f>VLOOKUP(B991, Positions!A$1:B$160, 2, FALSE)</f>
        <v>Midfielder</v>
      </c>
      <c r="D991" t="s">
        <v>455</v>
      </c>
      <c r="E991" t="s">
        <v>5664</v>
      </c>
      <c r="F991" t="s">
        <v>21</v>
      </c>
      <c r="G991" t="str">
        <f>VLOOKUP(E991, Tiers!M$1:P$134, 3, FALSE)</f>
        <v>ENG3</v>
      </c>
      <c r="H991">
        <f>VLOOKUP(G991, Tiers!B$1:C$134, 2, FALSE)</f>
        <v>4</v>
      </c>
      <c r="I991" s="26" t="s">
        <v>6393</v>
      </c>
      <c r="J991">
        <f t="shared" si="62"/>
        <v>1</v>
      </c>
      <c r="K991">
        <f t="shared" si="63"/>
        <v>2</v>
      </c>
      <c r="L991">
        <f t="shared" si="64"/>
        <v>6368</v>
      </c>
      <c r="M991">
        <f t="shared" si="65"/>
        <v>209</v>
      </c>
      <c r="N991">
        <v>17</v>
      </c>
      <c r="O991" t="s">
        <v>5666</v>
      </c>
      <c r="P991" t="s">
        <v>21</v>
      </c>
      <c r="Q991" t="s">
        <v>22</v>
      </c>
      <c r="R991" t="s">
        <v>21</v>
      </c>
      <c r="W991">
        <v>173</v>
      </c>
      <c r="X991">
        <v>68</v>
      </c>
      <c r="Y991">
        <v>0</v>
      </c>
      <c r="Z991">
        <v>0</v>
      </c>
    </row>
    <row r="992" spans="1:26" ht="15.95">
      <c r="A992" t="s">
        <v>1413</v>
      </c>
      <c r="B992" t="s">
        <v>946</v>
      </c>
      <c r="C992" t="str">
        <f>VLOOKUP(B992, Positions!A$1:B$160, 2, FALSE)</f>
        <v>Defender</v>
      </c>
      <c r="D992" t="s">
        <v>185</v>
      </c>
      <c r="E992" t="s">
        <v>5664</v>
      </c>
      <c r="F992" t="s">
        <v>21</v>
      </c>
      <c r="G992" t="str">
        <f>VLOOKUP(E992, Tiers!M$1:P$134, 3, FALSE)</f>
        <v>ENG3</v>
      </c>
      <c r="H992">
        <f>VLOOKUP(G992, Tiers!B$1:C$134, 2, FALSE)</f>
        <v>4</v>
      </c>
      <c r="I992" s="26" t="s">
        <v>6394</v>
      </c>
      <c r="J992">
        <f t="shared" si="62"/>
        <v>1</v>
      </c>
      <c r="K992">
        <f t="shared" si="63"/>
        <v>2</v>
      </c>
      <c r="L992">
        <f t="shared" si="64"/>
        <v>6369</v>
      </c>
      <c r="M992">
        <f t="shared" si="65"/>
        <v>209</v>
      </c>
      <c r="N992">
        <v>17</v>
      </c>
      <c r="O992" t="s">
        <v>5666</v>
      </c>
      <c r="P992" t="s">
        <v>21</v>
      </c>
      <c r="Q992" t="s">
        <v>22</v>
      </c>
      <c r="R992" t="s">
        <v>21</v>
      </c>
      <c r="W992">
        <v>176</v>
      </c>
      <c r="X992">
        <v>69</v>
      </c>
      <c r="Y992">
        <v>0</v>
      </c>
      <c r="Z992">
        <v>0</v>
      </c>
    </row>
    <row r="993" spans="1:26" ht="15.95">
      <c r="A993" t="s">
        <v>1414</v>
      </c>
      <c r="B993" t="s">
        <v>42</v>
      </c>
      <c r="C993" t="str">
        <f>VLOOKUP(B993, Positions!A$1:B$160, 2, FALSE)</f>
        <v>Midfielder</v>
      </c>
      <c r="D993" t="s">
        <v>32</v>
      </c>
      <c r="E993" t="s">
        <v>5663</v>
      </c>
      <c r="F993" t="s">
        <v>21</v>
      </c>
      <c r="G993" t="str">
        <f>VLOOKUP(E993, Tiers!M$1:P$134, 3, FALSE)</f>
        <v>ENG4</v>
      </c>
      <c r="H993">
        <f>VLOOKUP(G993, Tiers!B$1:C$134, 2, FALSE)</f>
        <v>5</v>
      </c>
      <c r="I993" s="26" t="s">
        <v>6394</v>
      </c>
      <c r="J993">
        <f t="shared" si="62"/>
        <v>1</v>
      </c>
      <c r="K993">
        <f t="shared" si="63"/>
        <v>2</v>
      </c>
      <c r="L993">
        <f t="shared" si="64"/>
        <v>6369</v>
      </c>
      <c r="M993">
        <f t="shared" si="65"/>
        <v>209</v>
      </c>
      <c r="N993">
        <v>17</v>
      </c>
      <c r="O993" t="s">
        <v>5666</v>
      </c>
      <c r="P993" t="s">
        <v>21</v>
      </c>
      <c r="Q993" t="s">
        <v>22</v>
      </c>
      <c r="R993" t="s">
        <v>21</v>
      </c>
      <c r="W993">
        <v>179</v>
      </c>
      <c r="X993">
        <v>75</v>
      </c>
      <c r="Y993">
        <v>0</v>
      </c>
      <c r="Z993">
        <v>0</v>
      </c>
    </row>
    <row r="994" spans="1:26" ht="15.95">
      <c r="A994" t="s">
        <v>1415</v>
      </c>
      <c r="B994" t="s">
        <v>42</v>
      </c>
      <c r="C994" t="str">
        <f>VLOOKUP(B994, Positions!A$1:B$160, 2, FALSE)</f>
        <v>Midfielder</v>
      </c>
      <c r="D994" t="s">
        <v>32</v>
      </c>
      <c r="E994" t="s">
        <v>5663</v>
      </c>
      <c r="F994" t="s">
        <v>21</v>
      </c>
      <c r="G994" t="str">
        <f>VLOOKUP(E994, Tiers!M$1:P$134, 3, FALSE)</f>
        <v>ENG4</v>
      </c>
      <c r="H994">
        <f>VLOOKUP(G994, Tiers!B$1:C$134, 2, FALSE)</f>
        <v>5</v>
      </c>
      <c r="I994" s="26" t="s">
        <v>6395</v>
      </c>
      <c r="J994">
        <f t="shared" si="62"/>
        <v>1</v>
      </c>
      <c r="K994">
        <f t="shared" si="63"/>
        <v>2</v>
      </c>
      <c r="L994">
        <f t="shared" si="64"/>
        <v>6370</v>
      </c>
      <c r="M994">
        <f t="shared" si="65"/>
        <v>209</v>
      </c>
      <c r="N994">
        <v>17</v>
      </c>
      <c r="O994" t="s">
        <v>5666</v>
      </c>
      <c r="P994" t="s">
        <v>21</v>
      </c>
      <c r="Q994" t="s">
        <v>22</v>
      </c>
      <c r="R994" t="s">
        <v>21</v>
      </c>
      <c r="W994">
        <v>180</v>
      </c>
      <c r="X994">
        <v>72</v>
      </c>
      <c r="Y994">
        <v>0</v>
      </c>
      <c r="Z994">
        <v>0</v>
      </c>
    </row>
    <row r="995" spans="1:26" ht="15.95">
      <c r="A995" t="s">
        <v>1416</v>
      </c>
      <c r="B995" t="s">
        <v>31</v>
      </c>
      <c r="C995" t="str">
        <f>VLOOKUP(B995, Positions!A$1:B$160, 2, FALSE)</f>
        <v>Defender</v>
      </c>
      <c r="D995" t="s">
        <v>37</v>
      </c>
      <c r="E995" t="s">
        <v>5664</v>
      </c>
      <c r="F995" t="s">
        <v>21</v>
      </c>
      <c r="G995" t="str">
        <f>VLOOKUP(E995, Tiers!M$1:P$134, 3, FALSE)</f>
        <v>ENG3</v>
      </c>
      <c r="H995">
        <f>VLOOKUP(G995, Tiers!B$1:C$134, 2, FALSE)</f>
        <v>4</v>
      </c>
      <c r="I995" s="26" t="s">
        <v>6395</v>
      </c>
      <c r="J995">
        <f t="shared" si="62"/>
        <v>1</v>
      </c>
      <c r="K995">
        <f t="shared" si="63"/>
        <v>2</v>
      </c>
      <c r="L995">
        <f t="shared" si="64"/>
        <v>6370</v>
      </c>
      <c r="M995">
        <f t="shared" si="65"/>
        <v>209</v>
      </c>
      <c r="N995">
        <v>17</v>
      </c>
      <c r="O995" t="s">
        <v>32</v>
      </c>
      <c r="P995" t="s">
        <v>21</v>
      </c>
      <c r="Q995" t="s">
        <v>22</v>
      </c>
      <c r="R995" t="s">
        <v>21</v>
      </c>
      <c r="W995">
        <v>174</v>
      </c>
      <c r="X995">
        <v>67</v>
      </c>
      <c r="Y995">
        <v>0</v>
      </c>
      <c r="Z995">
        <v>0</v>
      </c>
    </row>
    <row r="996" spans="1:26" ht="15.95">
      <c r="A996" t="s">
        <v>1417</v>
      </c>
      <c r="B996" t="s">
        <v>42</v>
      </c>
      <c r="C996" t="str">
        <f>VLOOKUP(B996, Positions!A$1:B$160, 2, FALSE)</f>
        <v>Midfielder</v>
      </c>
      <c r="D996" t="s">
        <v>1310</v>
      </c>
      <c r="E996" t="s">
        <v>5667</v>
      </c>
      <c r="F996" t="s">
        <v>421</v>
      </c>
      <c r="G996" t="str">
        <f>VLOOKUP(E996, Tiers!M$1:P$134, 3, FALSE)</f>
        <v>SCO2</v>
      </c>
      <c r="H996">
        <f>VLOOKUP(G996, Tiers!B$1:C$134, 2, FALSE)</f>
        <v>6</v>
      </c>
      <c r="I996" s="26" t="s">
        <v>6396</v>
      </c>
      <c r="J996">
        <f t="shared" si="62"/>
        <v>1</v>
      </c>
      <c r="K996">
        <f t="shared" si="63"/>
        <v>2</v>
      </c>
      <c r="L996">
        <f t="shared" si="64"/>
        <v>6374</v>
      </c>
      <c r="M996">
        <f t="shared" si="65"/>
        <v>209</v>
      </c>
      <c r="N996">
        <v>17</v>
      </c>
      <c r="O996" t="s">
        <v>5666</v>
      </c>
      <c r="P996" t="s">
        <v>21</v>
      </c>
      <c r="Q996" t="s">
        <v>22</v>
      </c>
      <c r="R996" t="s">
        <v>21</v>
      </c>
      <c r="W996">
        <v>171</v>
      </c>
      <c r="X996">
        <v>61</v>
      </c>
      <c r="Y996">
        <v>0</v>
      </c>
      <c r="Z996">
        <v>0</v>
      </c>
    </row>
    <row r="997" spans="1:26" ht="15.95">
      <c r="A997" t="s">
        <v>1418</v>
      </c>
      <c r="B997" t="s">
        <v>166</v>
      </c>
      <c r="C997" t="str">
        <f>VLOOKUP(B997, Positions!A$1:B$160, 2, FALSE)</f>
        <v>Goalkeeper</v>
      </c>
      <c r="D997" t="s">
        <v>490</v>
      </c>
      <c r="E997" t="s">
        <v>62</v>
      </c>
      <c r="F997" t="s">
        <v>21</v>
      </c>
      <c r="G997" t="str">
        <f>VLOOKUP(E997, Tiers!M$1:P$134, 3, FALSE)</f>
        <v>ENG1</v>
      </c>
      <c r="H997">
        <f>VLOOKUP(G997, Tiers!B$1:C$134, 2, FALSE)</f>
        <v>1</v>
      </c>
      <c r="I997" s="26" t="s">
        <v>6397</v>
      </c>
      <c r="J997">
        <f t="shared" si="62"/>
        <v>1</v>
      </c>
      <c r="K997">
        <f t="shared" si="63"/>
        <v>2</v>
      </c>
      <c r="L997">
        <f t="shared" si="64"/>
        <v>6375</v>
      </c>
      <c r="M997">
        <f t="shared" si="65"/>
        <v>209</v>
      </c>
      <c r="N997">
        <v>17</v>
      </c>
      <c r="O997" t="s">
        <v>5666</v>
      </c>
      <c r="P997" t="s">
        <v>21</v>
      </c>
      <c r="Q997" t="s">
        <v>22</v>
      </c>
      <c r="R997" t="s">
        <v>21</v>
      </c>
      <c r="W997">
        <v>188</v>
      </c>
      <c r="X997">
        <v>77</v>
      </c>
      <c r="Y997">
        <v>0</v>
      </c>
      <c r="Z997">
        <v>0</v>
      </c>
    </row>
    <row r="998" spans="1:26" ht="15.95">
      <c r="A998" t="s">
        <v>1419</v>
      </c>
      <c r="B998" t="s">
        <v>278</v>
      </c>
      <c r="C998" t="str">
        <f>VLOOKUP(B998, Positions!A$1:B$160, 2, FALSE)</f>
        <v>Midfielder</v>
      </c>
      <c r="D998" t="s">
        <v>57</v>
      </c>
      <c r="E998" t="s">
        <v>62</v>
      </c>
      <c r="F998" t="s">
        <v>21</v>
      </c>
      <c r="G998" t="str">
        <f>VLOOKUP(E998, Tiers!M$1:P$134, 3, FALSE)</f>
        <v>ENG1</v>
      </c>
      <c r="H998">
        <f>VLOOKUP(G998, Tiers!B$1:C$134, 2, FALSE)</f>
        <v>1</v>
      </c>
      <c r="I998" s="26" t="s">
        <v>6398</v>
      </c>
      <c r="J998">
        <f t="shared" si="62"/>
        <v>1</v>
      </c>
      <c r="K998">
        <f t="shared" si="63"/>
        <v>2</v>
      </c>
      <c r="L998">
        <f t="shared" si="64"/>
        <v>6376</v>
      </c>
      <c r="M998">
        <f t="shared" si="65"/>
        <v>209</v>
      </c>
      <c r="N998">
        <v>17</v>
      </c>
      <c r="O998" t="s">
        <v>5666</v>
      </c>
      <c r="P998" t="s">
        <v>21</v>
      </c>
      <c r="Q998" t="s">
        <v>22</v>
      </c>
      <c r="R998" t="s">
        <v>21</v>
      </c>
      <c r="W998">
        <v>183</v>
      </c>
      <c r="X998">
        <v>76</v>
      </c>
      <c r="Y998">
        <v>0</v>
      </c>
      <c r="Z998">
        <v>0</v>
      </c>
    </row>
    <row r="999" spans="1:26" ht="15.95">
      <c r="A999" t="s">
        <v>1420</v>
      </c>
      <c r="B999" t="s">
        <v>166</v>
      </c>
      <c r="C999" t="str">
        <f>VLOOKUP(B999, Positions!A$1:B$160, 2, FALSE)</f>
        <v>Goalkeeper</v>
      </c>
      <c r="D999" t="s">
        <v>449</v>
      </c>
      <c r="E999" t="s">
        <v>5664</v>
      </c>
      <c r="F999" t="s">
        <v>21</v>
      </c>
      <c r="G999" t="str">
        <f>VLOOKUP(E999, Tiers!M$1:P$134, 3, FALSE)</f>
        <v>ENG3</v>
      </c>
      <c r="H999">
        <f>VLOOKUP(G999, Tiers!B$1:C$134, 2, FALSE)</f>
        <v>4</v>
      </c>
      <c r="I999" s="26" t="s">
        <v>6398</v>
      </c>
      <c r="J999">
        <f t="shared" si="62"/>
        <v>1</v>
      </c>
      <c r="K999">
        <f t="shared" si="63"/>
        <v>2</v>
      </c>
      <c r="L999">
        <f t="shared" si="64"/>
        <v>6376</v>
      </c>
      <c r="M999">
        <f t="shared" si="65"/>
        <v>209</v>
      </c>
      <c r="N999">
        <v>17</v>
      </c>
      <c r="O999" t="s">
        <v>5666</v>
      </c>
      <c r="P999" t="s">
        <v>21</v>
      </c>
      <c r="Q999" t="s">
        <v>22</v>
      </c>
      <c r="R999" t="s">
        <v>21</v>
      </c>
      <c r="W999">
        <v>188</v>
      </c>
      <c r="X999">
        <v>84</v>
      </c>
      <c r="Y999">
        <v>0</v>
      </c>
      <c r="Z999">
        <v>0</v>
      </c>
    </row>
    <row r="1000" spans="1:26" ht="15.95">
      <c r="A1000" t="s">
        <v>1421</v>
      </c>
      <c r="B1000" t="s">
        <v>480</v>
      </c>
      <c r="C1000" t="str">
        <f>VLOOKUP(B1000, Positions!A$1:B$160, 2, FALSE)</f>
        <v>Defender</v>
      </c>
      <c r="D1000" t="s">
        <v>52</v>
      </c>
      <c r="E1000" t="s">
        <v>5663</v>
      </c>
      <c r="F1000" t="s">
        <v>21</v>
      </c>
      <c r="G1000" t="str">
        <f>VLOOKUP(E1000, Tiers!M$1:P$134, 3, FALSE)</f>
        <v>ENG4</v>
      </c>
      <c r="H1000">
        <f>VLOOKUP(G1000, Tiers!B$1:C$134, 2, FALSE)</f>
        <v>5</v>
      </c>
      <c r="I1000" s="26" t="s">
        <v>6398</v>
      </c>
      <c r="J1000">
        <f t="shared" si="62"/>
        <v>1</v>
      </c>
      <c r="K1000">
        <f t="shared" si="63"/>
        <v>2</v>
      </c>
      <c r="L1000">
        <f t="shared" si="64"/>
        <v>6376</v>
      </c>
      <c r="M1000">
        <f t="shared" si="65"/>
        <v>209</v>
      </c>
      <c r="N1000">
        <v>17</v>
      </c>
      <c r="O1000" t="s">
        <v>52</v>
      </c>
      <c r="P1000" t="s">
        <v>21</v>
      </c>
      <c r="Q1000" t="s">
        <v>22</v>
      </c>
      <c r="R1000" t="s">
        <v>21</v>
      </c>
      <c r="W1000">
        <v>176</v>
      </c>
      <c r="X1000">
        <v>67</v>
      </c>
      <c r="Y1000">
        <v>0</v>
      </c>
      <c r="Z1000">
        <v>0</v>
      </c>
    </row>
    <row r="1001" spans="1:26" ht="15.95">
      <c r="A1001" t="s">
        <v>1422</v>
      </c>
      <c r="B1001" t="s">
        <v>196</v>
      </c>
      <c r="C1001" t="str">
        <f>VLOOKUP(B1001, Positions!A$1:B$160, 2, FALSE)</f>
        <v>Defender</v>
      </c>
      <c r="D1001" t="s">
        <v>229</v>
      </c>
      <c r="E1001" t="s">
        <v>5665</v>
      </c>
      <c r="F1001" t="s">
        <v>21</v>
      </c>
      <c r="G1001" t="str">
        <f>VLOOKUP(E1001, Tiers!M$1:P$134, 3, FALSE)</f>
        <v>ENG2</v>
      </c>
      <c r="H1001">
        <f>VLOOKUP(G1001, Tiers!B$1:C$134, 2, FALSE)</f>
        <v>3</v>
      </c>
      <c r="I1001" s="26" t="s">
        <v>6399</v>
      </c>
      <c r="J1001">
        <f t="shared" si="62"/>
        <v>1</v>
      </c>
      <c r="K1001">
        <f t="shared" si="63"/>
        <v>2</v>
      </c>
      <c r="L1001">
        <f t="shared" si="64"/>
        <v>6377</v>
      </c>
      <c r="M1001">
        <f t="shared" si="65"/>
        <v>209</v>
      </c>
      <c r="N1001">
        <v>17</v>
      </c>
      <c r="O1001" t="s">
        <v>5666</v>
      </c>
      <c r="P1001" t="s">
        <v>21</v>
      </c>
      <c r="Q1001" t="s">
        <v>22</v>
      </c>
      <c r="R1001" t="s">
        <v>21</v>
      </c>
      <c r="W1001">
        <v>174</v>
      </c>
      <c r="X1001">
        <v>68</v>
      </c>
      <c r="Y1001">
        <v>0</v>
      </c>
      <c r="Z1001">
        <v>0</v>
      </c>
    </row>
    <row r="1002" spans="1:26" ht="15.95">
      <c r="A1002" t="s">
        <v>1423</v>
      </c>
      <c r="B1002" t="s">
        <v>81</v>
      </c>
      <c r="C1002" t="str">
        <f>VLOOKUP(B1002, Positions!A$1:B$160, 2, FALSE)</f>
        <v>Defender</v>
      </c>
      <c r="D1002" t="s">
        <v>142</v>
      </c>
      <c r="E1002" t="s">
        <v>5663</v>
      </c>
      <c r="F1002" t="s">
        <v>21</v>
      </c>
      <c r="G1002" t="str">
        <f>VLOOKUP(E1002, Tiers!M$1:P$134, 3, FALSE)</f>
        <v>ENG4</v>
      </c>
      <c r="H1002">
        <f>VLOOKUP(G1002, Tiers!B$1:C$134, 2, FALSE)</f>
        <v>5</v>
      </c>
      <c r="I1002" s="26" t="s">
        <v>6399</v>
      </c>
      <c r="J1002">
        <f t="shared" si="62"/>
        <v>1</v>
      </c>
      <c r="K1002">
        <f t="shared" si="63"/>
        <v>2</v>
      </c>
      <c r="L1002">
        <f t="shared" si="64"/>
        <v>6377</v>
      </c>
      <c r="M1002">
        <f t="shared" si="65"/>
        <v>209</v>
      </c>
      <c r="N1002">
        <v>17</v>
      </c>
      <c r="O1002" t="s">
        <v>142</v>
      </c>
      <c r="P1002" t="s">
        <v>21</v>
      </c>
      <c r="Q1002" t="s">
        <v>22</v>
      </c>
      <c r="R1002" t="s">
        <v>21</v>
      </c>
      <c r="S1002" t="s">
        <v>340</v>
      </c>
      <c r="W1002">
        <v>181</v>
      </c>
      <c r="X1002">
        <v>78</v>
      </c>
      <c r="Y1002">
        <v>0</v>
      </c>
      <c r="Z1002">
        <v>0</v>
      </c>
    </row>
    <row r="1003" spans="1:26" ht="15.95">
      <c r="A1003" t="s">
        <v>1424</v>
      </c>
      <c r="B1003" t="s">
        <v>42</v>
      </c>
      <c r="C1003" t="str">
        <f>VLOOKUP(B1003, Positions!A$1:B$160, 2, FALSE)</f>
        <v>Midfielder</v>
      </c>
      <c r="D1003" t="s">
        <v>17</v>
      </c>
      <c r="E1003" t="s">
        <v>5663</v>
      </c>
      <c r="F1003" t="s">
        <v>21</v>
      </c>
      <c r="G1003" t="str">
        <f>VLOOKUP(E1003, Tiers!M$1:P$134, 3, FALSE)</f>
        <v>ENG4</v>
      </c>
      <c r="H1003">
        <f>VLOOKUP(G1003, Tiers!B$1:C$134, 2, FALSE)</f>
        <v>5</v>
      </c>
      <c r="I1003" s="26" t="s">
        <v>6400</v>
      </c>
      <c r="J1003">
        <f t="shared" si="62"/>
        <v>1</v>
      </c>
      <c r="K1003">
        <f t="shared" si="63"/>
        <v>2</v>
      </c>
      <c r="L1003">
        <f t="shared" si="64"/>
        <v>6378</v>
      </c>
      <c r="M1003">
        <f t="shared" si="65"/>
        <v>209</v>
      </c>
      <c r="N1003">
        <v>17</v>
      </c>
      <c r="O1003" t="s">
        <v>5666</v>
      </c>
      <c r="P1003" t="s">
        <v>21</v>
      </c>
      <c r="Q1003" t="s">
        <v>22</v>
      </c>
      <c r="R1003" t="s">
        <v>21</v>
      </c>
      <c r="W1003">
        <v>172</v>
      </c>
      <c r="X1003">
        <v>67</v>
      </c>
      <c r="Y1003">
        <v>0</v>
      </c>
      <c r="Z1003">
        <v>0</v>
      </c>
    </row>
    <row r="1004" spans="1:26" ht="15.95">
      <c r="A1004" t="s">
        <v>1425</v>
      </c>
      <c r="B1004" t="s">
        <v>31</v>
      </c>
      <c r="C1004" t="str">
        <f>VLOOKUP(B1004, Positions!A$1:B$160, 2, FALSE)</f>
        <v>Defender</v>
      </c>
      <c r="D1004" t="s">
        <v>449</v>
      </c>
      <c r="E1004" t="s">
        <v>5664</v>
      </c>
      <c r="F1004" t="s">
        <v>21</v>
      </c>
      <c r="G1004" t="str">
        <f>VLOOKUP(E1004, Tiers!M$1:P$134, 3, FALSE)</f>
        <v>ENG3</v>
      </c>
      <c r="H1004">
        <f>VLOOKUP(G1004, Tiers!B$1:C$134, 2, FALSE)</f>
        <v>4</v>
      </c>
      <c r="I1004" s="26" t="s">
        <v>6401</v>
      </c>
      <c r="J1004">
        <f t="shared" si="62"/>
        <v>1</v>
      </c>
      <c r="K1004">
        <f t="shared" si="63"/>
        <v>2</v>
      </c>
      <c r="L1004">
        <f t="shared" si="64"/>
        <v>6379</v>
      </c>
      <c r="M1004">
        <f t="shared" si="65"/>
        <v>209</v>
      </c>
      <c r="N1004">
        <v>17</v>
      </c>
      <c r="O1004" t="s">
        <v>5666</v>
      </c>
      <c r="P1004" t="s">
        <v>21</v>
      </c>
      <c r="Q1004" t="s">
        <v>22</v>
      </c>
      <c r="R1004" t="s">
        <v>21</v>
      </c>
      <c r="W1004">
        <v>181</v>
      </c>
      <c r="X1004">
        <v>75</v>
      </c>
      <c r="Y1004">
        <v>0</v>
      </c>
      <c r="Z1004">
        <v>0</v>
      </c>
    </row>
    <row r="1005" spans="1:26" ht="15.95">
      <c r="A1005" t="s">
        <v>1426</v>
      </c>
      <c r="B1005" t="s">
        <v>1427</v>
      </c>
      <c r="C1005" t="str">
        <f>VLOOKUP(B1005, Positions!A$1:B$160, 2, FALSE)</f>
        <v>Midfielder</v>
      </c>
      <c r="D1005" t="s">
        <v>73</v>
      </c>
      <c r="E1005" t="s">
        <v>5664</v>
      </c>
      <c r="F1005" t="s">
        <v>21</v>
      </c>
      <c r="G1005" t="str">
        <f>VLOOKUP(E1005, Tiers!M$1:P$134, 3, FALSE)</f>
        <v>ENG3</v>
      </c>
      <c r="H1005">
        <f>VLOOKUP(G1005, Tiers!B$1:C$134, 2, FALSE)</f>
        <v>4</v>
      </c>
      <c r="I1005" s="26" t="s">
        <v>6401</v>
      </c>
      <c r="J1005">
        <f t="shared" si="62"/>
        <v>1</v>
      </c>
      <c r="K1005">
        <f t="shared" si="63"/>
        <v>2</v>
      </c>
      <c r="L1005">
        <f t="shared" si="64"/>
        <v>6379</v>
      </c>
      <c r="M1005">
        <f t="shared" si="65"/>
        <v>209</v>
      </c>
      <c r="N1005">
        <v>17</v>
      </c>
      <c r="O1005" t="s">
        <v>5666</v>
      </c>
      <c r="P1005" t="s">
        <v>21</v>
      </c>
      <c r="Q1005" t="s">
        <v>22</v>
      </c>
      <c r="R1005" t="s">
        <v>21</v>
      </c>
      <c r="W1005">
        <v>159</v>
      </c>
      <c r="X1005">
        <v>56</v>
      </c>
      <c r="Y1005">
        <v>0</v>
      </c>
      <c r="Z1005">
        <v>0</v>
      </c>
    </row>
    <row r="1006" spans="1:26" ht="15.95">
      <c r="A1006" t="s">
        <v>1428</v>
      </c>
      <c r="B1006" t="s">
        <v>42</v>
      </c>
      <c r="C1006" t="str">
        <f>VLOOKUP(B1006, Positions!A$1:B$160, 2, FALSE)</f>
        <v>Midfielder</v>
      </c>
      <c r="D1006" t="s">
        <v>48</v>
      </c>
      <c r="E1006" t="s">
        <v>5663</v>
      </c>
      <c r="F1006" t="s">
        <v>21</v>
      </c>
      <c r="G1006" t="str">
        <f>VLOOKUP(E1006, Tiers!M$1:P$134, 3, FALSE)</f>
        <v>ENG4</v>
      </c>
      <c r="H1006">
        <f>VLOOKUP(G1006, Tiers!B$1:C$134, 2, FALSE)</f>
        <v>5</v>
      </c>
      <c r="I1006" s="26" t="s">
        <v>6402</v>
      </c>
      <c r="J1006">
        <f t="shared" si="62"/>
        <v>1</v>
      </c>
      <c r="K1006">
        <f t="shared" si="63"/>
        <v>2</v>
      </c>
      <c r="L1006">
        <f t="shared" si="64"/>
        <v>6381</v>
      </c>
      <c r="M1006">
        <f t="shared" si="65"/>
        <v>209</v>
      </c>
      <c r="N1006">
        <v>17</v>
      </c>
      <c r="O1006" t="s">
        <v>5666</v>
      </c>
      <c r="P1006" t="s">
        <v>21</v>
      </c>
      <c r="Q1006" t="s">
        <v>22</v>
      </c>
      <c r="R1006" t="s">
        <v>21</v>
      </c>
      <c r="W1006">
        <v>181</v>
      </c>
      <c r="X1006">
        <v>73</v>
      </c>
      <c r="Y1006">
        <v>0</v>
      </c>
      <c r="Z1006">
        <v>0</v>
      </c>
    </row>
    <row r="1007" spans="1:26" ht="15.95">
      <c r="A1007" t="s">
        <v>1429</v>
      </c>
      <c r="B1007" t="s">
        <v>81</v>
      </c>
      <c r="C1007" t="str">
        <f>VLOOKUP(B1007, Positions!A$1:B$160, 2, FALSE)</f>
        <v>Defender</v>
      </c>
      <c r="D1007" t="s">
        <v>252</v>
      </c>
      <c r="E1007" t="s">
        <v>5665</v>
      </c>
      <c r="F1007" t="s">
        <v>21</v>
      </c>
      <c r="G1007" t="str">
        <f>VLOOKUP(E1007, Tiers!M$1:P$134, 3, FALSE)</f>
        <v>ENG2</v>
      </c>
      <c r="H1007">
        <f>VLOOKUP(G1007, Tiers!B$1:C$134, 2, FALSE)</f>
        <v>3</v>
      </c>
      <c r="I1007" s="26" t="s">
        <v>6402</v>
      </c>
      <c r="J1007">
        <f t="shared" si="62"/>
        <v>1</v>
      </c>
      <c r="K1007">
        <f t="shared" si="63"/>
        <v>2</v>
      </c>
      <c r="L1007">
        <f t="shared" si="64"/>
        <v>6381</v>
      </c>
      <c r="M1007">
        <f t="shared" si="65"/>
        <v>209</v>
      </c>
      <c r="N1007">
        <v>17</v>
      </c>
      <c r="O1007" t="s">
        <v>975</v>
      </c>
      <c r="P1007" t="s">
        <v>21</v>
      </c>
      <c r="Q1007" t="s">
        <v>22</v>
      </c>
      <c r="R1007" t="s">
        <v>21</v>
      </c>
      <c r="W1007">
        <v>185</v>
      </c>
      <c r="X1007">
        <v>74</v>
      </c>
      <c r="Y1007">
        <v>0</v>
      </c>
      <c r="Z1007">
        <v>0</v>
      </c>
    </row>
    <row r="1008" spans="1:26" ht="15.95">
      <c r="A1008" t="s">
        <v>1430</v>
      </c>
      <c r="B1008" t="s">
        <v>72</v>
      </c>
      <c r="C1008" t="str">
        <f>VLOOKUP(B1008, Positions!A$1:B$160, 2, FALSE)</f>
        <v>Defender</v>
      </c>
      <c r="D1008" t="s">
        <v>836</v>
      </c>
      <c r="E1008" t="s">
        <v>62</v>
      </c>
      <c r="F1008" t="s">
        <v>21</v>
      </c>
      <c r="G1008" t="str">
        <f>VLOOKUP(E1008, Tiers!M$1:P$134, 3, FALSE)</f>
        <v>ENG1</v>
      </c>
      <c r="H1008">
        <f>VLOOKUP(G1008, Tiers!B$1:C$134, 2, FALSE)</f>
        <v>1</v>
      </c>
      <c r="I1008" s="26" t="s">
        <v>6403</v>
      </c>
      <c r="J1008">
        <f t="shared" si="62"/>
        <v>1</v>
      </c>
      <c r="K1008">
        <f t="shared" si="63"/>
        <v>2</v>
      </c>
      <c r="L1008">
        <f t="shared" si="64"/>
        <v>6382</v>
      </c>
      <c r="M1008">
        <f t="shared" si="65"/>
        <v>209</v>
      </c>
      <c r="N1008">
        <v>17</v>
      </c>
      <c r="O1008" t="s">
        <v>836</v>
      </c>
      <c r="P1008" t="s">
        <v>21</v>
      </c>
      <c r="Q1008" t="s">
        <v>22</v>
      </c>
      <c r="R1008" t="s">
        <v>21</v>
      </c>
      <c r="W1008">
        <v>177</v>
      </c>
      <c r="X1008">
        <v>70</v>
      </c>
      <c r="Y1008">
        <v>0</v>
      </c>
      <c r="Z1008">
        <v>0</v>
      </c>
    </row>
    <row r="1009" spans="1:26" ht="15.95">
      <c r="A1009" t="s">
        <v>1431</v>
      </c>
      <c r="B1009" t="s">
        <v>81</v>
      </c>
      <c r="C1009" t="str">
        <f>VLOOKUP(B1009, Positions!A$1:B$160, 2, FALSE)</f>
        <v>Defender</v>
      </c>
      <c r="D1009" t="s">
        <v>271</v>
      </c>
      <c r="E1009" t="s">
        <v>62</v>
      </c>
      <c r="F1009" t="s">
        <v>21</v>
      </c>
      <c r="G1009" t="str">
        <f>VLOOKUP(E1009, Tiers!M$1:P$134, 3, FALSE)</f>
        <v>ENG1</v>
      </c>
      <c r="H1009">
        <f>VLOOKUP(G1009, Tiers!B$1:C$134, 2, FALSE)</f>
        <v>1</v>
      </c>
      <c r="I1009" s="26" t="s">
        <v>6403</v>
      </c>
      <c r="J1009">
        <f t="shared" si="62"/>
        <v>1</v>
      </c>
      <c r="K1009">
        <f t="shared" si="63"/>
        <v>2</v>
      </c>
      <c r="L1009">
        <f t="shared" si="64"/>
        <v>6382</v>
      </c>
      <c r="M1009">
        <f t="shared" si="65"/>
        <v>209</v>
      </c>
      <c r="N1009">
        <v>17</v>
      </c>
      <c r="O1009" t="s">
        <v>5666</v>
      </c>
      <c r="P1009" t="s">
        <v>21</v>
      </c>
      <c r="Q1009" t="s">
        <v>22</v>
      </c>
      <c r="R1009" t="s">
        <v>21</v>
      </c>
      <c r="W1009">
        <v>187</v>
      </c>
      <c r="X1009">
        <v>78</v>
      </c>
      <c r="Y1009">
        <v>0</v>
      </c>
      <c r="Z1009">
        <v>0</v>
      </c>
    </row>
    <row r="1010" spans="1:26" ht="15.95">
      <c r="A1010" t="s">
        <v>1432</v>
      </c>
      <c r="B1010" t="s">
        <v>16</v>
      </c>
      <c r="C1010" t="str">
        <f>VLOOKUP(B1010, Positions!A$1:B$160, 2, FALSE)</f>
        <v>Forward</v>
      </c>
      <c r="D1010" t="s">
        <v>207</v>
      </c>
      <c r="E1010" t="s">
        <v>5663</v>
      </c>
      <c r="F1010" t="s">
        <v>21</v>
      </c>
      <c r="G1010" t="str">
        <f>VLOOKUP(E1010, Tiers!M$1:P$134, 3, FALSE)</f>
        <v>ENG4</v>
      </c>
      <c r="H1010">
        <f>VLOOKUP(G1010, Tiers!B$1:C$134, 2, FALSE)</f>
        <v>5</v>
      </c>
      <c r="I1010" s="26" t="s">
        <v>6403</v>
      </c>
      <c r="J1010">
        <f t="shared" si="62"/>
        <v>1</v>
      </c>
      <c r="K1010">
        <f t="shared" si="63"/>
        <v>2</v>
      </c>
      <c r="L1010">
        <f t="shared" si="64"/>
        <v>6382</v>
      </c>
      <c r="M1010">
        <f t="shared" si="65"/>
        <v>209</v>
      </c>
      <c r="N1010">
        <v>17</v>
      </c>
      <c r="O1010" t="s">
        <v>5666</v>
      </c>
      <c r="P1010" t="s">
        <v>21</v>
      </c>
      <c r="Q1010" t="s">
        <v>22</v>
      </c>
      <c r="R1010" t="s">
        <v>21</v>
      </c>
      <c r="S1010" t="s">
        <v>1433</v>
      </c>
      <c r="W1010">
        <v>173</v>
      </c>
      <c r="X1010">
        <v>67</v>
      </c>
      <c r="Y1010">
        <v>0</v>
      </c>
      <c r="Z1010">
        <v>0</v>
      </c>
    </row>
    <row r="1011" spans="1:26" ht="15.95">
      <c r="A1011" t="s">
        <v>1434</v>
      </c>
      <c r="B1011" t="s">
        <v>166</v>
      </c>
      <c r="C1011" t="str">
        <f>VLOOKUP(B1011, Positions!A$1:B$160, 2, FALSE)</f>
        <v>Goalkeeper</v>
      </c>
      <c r="D1011" t="s">
        <v>271</v>
      </c>
      <c r="E1011" t="s">
        <v>62</v>
      </c>
      <c r="F1011" t="s">
        <v>21</v>
      </c>
      <c r="G1011" t="str">
        <f>VLOOKUP(E1011, Tiers!M$1:P$134, 3, FALSE)</f>
        <v>ENG1</v>
      </c>
      <c r="H1011">
        <f>VLOOKUP(G1011, Tiers!B$1:C$134, 2, FALSE)</f>
        <v>1</v>
      </c>
      <c r="I1011" s="26" t="s">
        <v>6404</v>
      </c>
      <c r="J1011">
        <f t="shared" si="62"/>
        <v>1</v>
      </c>
      <c r="K1011">
        <f t="shared" si="63"/>
        <v>2</v>
      </c>
      <c r="L1011">
        <f t="shared" si="64"/>
        <v>6383</v>
      </c>
      <c r="M1011">
        <f t="shared" si="65"/>
        <v>209</v>
      </c>
      <c r="N1011">
        <v>17</v>
      </c>
      <c r="O1011" t="s">
        <v>5666</v>
      </c>
      <c r="P1011" t="s">
        <v>21</v>
      </c>
      <c r="Q1011" t="s">
        <v>22</v>
      </c>
      <c r="R1011" t="s">
        <v>21</v>
      </c>
      <c r="W1011">
        <v>179</v>
      </c>
      <c r="X1011">
        <v>72</v>
      </c>
      <c r="Y1011">
        <v>0</v>
      </c>
      <c r="Z1011">
        <v>0</v>
      </c>
    </row>
    <row r="1012" spans="1:26" ht="15.95">
      <c r="A1012" t="s">
        <v>1435</v>
      </c>
      <c r="B1012" t="s">
        <v>31</v>
      </c>
      <c r="C1012" t="str">
        <f>VLOOKUP(B1012, Positions!A$1:B$160, 2, FALSE)</f>
        <v>Defender</v>
      </c>
      <c r="D1012" t="s">
        <v>52</v>
      </c>
      <c r="E1012" t="s">
        <v>5663</v>
      </c>
      <c r="F1012" t="s">
        <v>21</v>
      </c>
      <c r="G1012" t="str">
        <f>VLOOKUP(E1012, Tiers!M$1:P$134, 3, FALSE)</f>
        <v>ENG4</v>
      </c>
      <c r="H1012">
        <f>VLOOKUP(G1012, Tiers!B$1:C$134, 2, FALSE)</f>
        <v>5</v>
      </c>
      <c r="I1012" s="26" t="s">
        <v>6404</v>
      </c>
      <c r="J1012">
        <f t="shared" si="62"/>
        <v>1</v>
      </c>
      <c r="K1012">
        <f t="shared" si="63"/>
        <v>2</v>
      </c>
      <c r="L1012">
        <f t="shared" si="64"/>
        <v>6383</v>
      </c>
      <c r="M1012">
        <f t="shared" si="65"/>
        <v>209</v>
      </c>
      <c r="N1012">
        <v>17</v>
      </c>
      <c r="O1012" t="s">
        <v>136</v>
      </c>
      <c r="P1012" t="s">
        <v>21</v>
      </c>
      <c r="Q1012" t="s">
        <v>22</v>
      </c>
      <c r="R1012" t="s">
        <v>21</v>
      </c>
      <c r="W1012">
        <v>176</v>
      </c>
      <c r="X1012">
        <v>69</v>
      </c>
      <c r="Y1012">
        <v>0</v>
      </c>
      <c r="Z1012">
        <v>0</v>
      </c>
    </row>
    <row r="1013" spans="1:26" ht="15.95">
      <c r="A1013" t="s">
        <v>1436</v>
      </c>
      <c r="B1013" t="s">
        <v>245</v>
      </c>
      <c r="C1013" t="str">
        <f>VLOOKUP(B1013, Positions!A$1:B$160, 2, FALSE)</f>
        <v>Midfielder</v>
      </c>
      <c r="D1013" t="s">
        <v>263</v>
      </c>
      <c r="E1013" t="s">
        <v>5665</v>
      </c>
      <c r="F1013" t="s">
        <v>21</v>
      </c>
      <c r="G1013" t="str">
        <f>VLOOKUP(E1013, Tiers!M$1:P$134, 3, FALSE)</f>
        <v>ENG2</v>
      </c>
      <c r="H1013">
        <f>VLOOKUP(G1013, Tiers!B$1:C$134, 2, FALSE)</f>
        <v>3</v>
      </c>
      <c r="I1013" s="26" t="s">
        <v>6405</v>
      </c>
      <c r="J1013">
        <f t="shared" si="62"/>
        <v>1</v>
      </c>
      <c r="K1013">
        <f t="shared" si="63"/>
        <v>2</v>
      </c>
      <c r="L1013">
        <f t="shared" si="64"/>
        <v>6384</v>
      </c>
      <c r="M1013">
        <f t="shared" si="65"/>
        <v>209</v>
      </c>
      <c r="N1013">
        <v>17</v>
      </c>
      <c r="O1013" t="s">
        <v>1437</v>
      </c>
      <c r="P1013" t="s">
        <v>21</v>
      </c>
      <c r="Q1013" t="s">
        <v>22</v>
      </c>
      <c r="R1013" t="s">
        <v>21</v>
      </c>
      <c r="W1013">
        <v>180</v>
      </c>
      <c r="X1013">
        <v>72</v>
      </c>
      <c r="Y1013">
        <v>0</v>
      </c>
      <c r="Z1013">
        <v>0</v>
      </c>
    </row>
    <row r="1014" spans="1:26" ht="15.95">
      <c r="A1014" t="s">
        <v>1438</v>
      </c>
      <c r="B1014" t="s">
        <v>72</v>
      </c>
      <c r="C1014" t="str">
        <f>VLOOKUP(B1014, Positions!A$1:B$160, 2, FALSE)</f>
        <v>Defender</v>
      </c>
      <c r="D1014" t="s">
        <v>338</v>
      </c>
      <c r="E1014" t="s">
        <v>5666</v>
      </c>
      <c r="F1014" t="s">
        <v>21</v>
      </c>
      <c r="G1014" t="str">
        <f>VLOOKUP(E1014, Tiers!M$1:P$134, 3, FALSE)</f>
        <v>NONE</v>
      </c>
      <c r="H1014">
        <f>VLOOKUP(G1014, Tiers!B$1:C$134, 2, FALSE)</f>
        <v>7</v>
      </c>
      <c r="I1014" s="26" t="s">
        <v>6405</v>
      </c>
      <c r="J1014">
        <f t="shared" si="62"/>
        <v>1</v>
      </c>
      <c r="K1014">
        <f t="shared" si="63"/>
        <v>2</v>
      </c>
      <c r="L1014">
        <f t="shared" si="64"/>
        <v>6384</v>
      </c>
      <c r="M1014">
        <f t="shared" si="65"/>
        <v>209</v>
      </c>
      <c r="N1014">
        <v>17</v>
      </c>
      <c r="O1014" t="s">
        <v>5666</v>
      </c>
      <c r="P1014" t="s">
        <v>21</v>
      </c>
      <c r="Q1014" t="s">
        <v>22</v>
      </c>
      <c r="R1014" t="s">
        <v>21</v>
      </c>
      <c r="W1014">
        <v>179</v>
      </c>
      <c r="X1014">
        <v>72</v>
      </c>
      <c r="Y1014">
        <v>0</v>
      </c>
      <c r="Z1014">
        <v>0</v>
      </c>
    </row>
    <row r="1015" spans="1:26" ht="15.95">
      <c r="A1015" t="s">
        <v>1439</v>
      </c>
      <c r="B1015" t="s">
        <v>81</v>
      </c>
      <c r="C1015" t="str">
        <f>VLOOKUP(B1015, Positions!A$1:B$160, 2, FALSE)</f>
        <v>Defender</v>
      </c>
      <c r="D1015" t="s">
        <v>395</v>
      </c>
      <c r="E1015" t="s">
        <v>5665</v>
      </c>
      <c r="F1015" t="s">
        <v>21</v>
      </c>
      <c r="G1015" t="str">
        <f>VLOOKUP(E1015, Tiers!M$1:P$134, 3, FALSE)</f>
        <v>ENG2</v>
      </c>
      <c r="H1015">
        <f>VLOOKUP(G1015, Tiers!B$1:C$134, 2, FALSE)</f>
        <v>3</v>
      </c>
      <c r="I1015" s="26" t="s">
        <v>6405</v>
      </c>
      <c r="J1015">
        <f t="shared" si="62"/>
        <v>1</v>
      </c>
      <c r="K1015">
        <f t="shared" si="63"/>
        <v>2</v>
      </c>
      <c r="L1015">
        <f t="shared" si="64"/>
        <v>6384</v>
      </c>
      <c r="M1015">
        <f t="shared" si="65"/>
        <v>209</v>
      </c>
      <c r="N1015">
        <v>17</v>
      </c>
      <c r="O1015" t="s">
        <v>5666</v>
      </c>
      <c r="P1015" t="s">
        <v>21</v>
      </c>
      <c r="Q1015" t="s">
        <v>22</v>
      </c>
      <c r="R1015" t="s">
        <v>21</v>
      </c>
      <c r="S1015" t="s">
        <v>491</v>
      </c>
      <c r="W1015">
        <v>190</v>
      </c>
      <c r="X1015">
        <v>82</v>
      </c>
      <c r="Y1015">
        <v>0</v>
      </c>
      <c r="Z1015">
        <v>0</v>
      </c>
    </row>
    <row r="1016" spans="1:26" ht="15.95">
      <c r="A1016" t="s">
        <v>1440</v>
      </c>
      <c r="B1016" t="s">
        <v>42</v>
      </c>
      <c r="C1016" t="str">
        <f>VLOOKUP(B1016, Positions!A$1:B$160, 2, FALSE)</f>
        <v>Midfielder</v>
      </c>
      <c r="D1016" t="s">
        <v>175</v>
      </c>
      <c r="E1016" t="s">
        <v>62</v>
      </c>
      <c r="F1016" t="s">
        <v>21</v>
      </c>
      <c r="G1016" t="str">
        <f>VLOOKUP(E1016, Tiers!M$1:P$134, 3, FALSE)</f>
        <v>ENG1</v>
      </c>
      <c r="H1016">
        <f>VLOOKUP(G1016, Tiers!B$1:C$134, 2, FALSE)</f>
        <v>1</v>
      </c>
      <c r="I1016" s="26" t="s">
        <v>6405</v>
      </c>
      <c r="J1016">
        <f t="shared" si="62"/>
        <v>1</v>
      </c>
      <c r="K1016">
        <f t="shared" si="63"/>
        <v>2</v>
      </c>
      <c r="L1016">
        <f t="shared" si="64"/>
        <v>6384</v>
      </c>
      <c r="M1016">
        <f t="shared" si="65"/>
        <v>209</v>
      </c>
      <c r="N1016">
        <v>17</v>
      </c>
      <c r="O1016" t="s">
        <v>74</v>
      </c>
      <c r="P1016" t="s">
        <v>21</v>
      </c>
      <c r="Q1016" t="s">
        <v>22</v>
      </c>
      <c r="R1016" t="s">
        <v>21</v>
      </c>
      <c r="S1016" t="s">
        <v>374</v>
      </c>
      <c r="W1016">
        <v>183</v>
      </c>
      <c r="X1016">
        <v>77</v>
      </c>
      <c r="Y1016">
        <v>0</v>
      </c>
      <c r="Z1016">
        <v>0</v>
      </c>
    </row>
    <row r="1017" spans="1:26" ht="15.95">
      <c r="A1017" t="s">
        <v>1441</v>
      </c>
      <c r="B1017" t="s">
        <v>166</v>
      </c>
      <c r="C1017" t="str">
        <f>VLOOKUP(B1017, Positions!A$1:B$160, 2, FALSE)</f>
        <v>Goalkeeper</v>
      </c>
      <c r="D1017" t="s">
        <v>57</v>
      </c>
      <c r="E1017" t="s">
        <v>62</v>
      </c>
      <c r="F1017" t="s">
        <v>21</v>
      </c>
      <c r="G1017" t="str">
        <f>VLOOKUP(E1017, Tiers!M$1:P$134, 3, FALSE)</f>
        <v>ENG1</v>
      </c>
      <c r="H1017">
        <f>VLOOKUP(G1017, Tiers!B$1:C$134, 2, FALSE)</f>
        <v>1</v>
      </c>
      <c r="I1017" s="26" t="s">
        <v>6406</v>
      </c>
      <c r="J1017">
        <f t="shared" si="62"/>
        <v>1</v>
      </c>
      <c r="K1017">
        <f t="shared" si="63"/>
        <v>2</v>
      </c>
      <c r="L1017">
        <f t="shared" si="64"/>
        <v>6385</v>
      </c>
      <c r="M1017">
        <f t="shared" si="65"/>
        <v>209</v>
      </c>
      <c r="N1017">
        <v>17</v>
      </c>
      <c r="O1017" t="s">
        <v>57</v>
      </c>
      <c r="P1017" t="s">
        <v>21</v>
      </c>
      <c r="Q1017" t="s">
        <v>22</v>
      </c>
      <c r="R1017" t="s">
        <v>21</v>
      </c>
      <c r="W1017">
        <v>181</v>
      </c>
      <c r="X1017">
        <v>74</v>
      </c>
      <c r="Y1017">
        <v>0</v>
      </c>
      <c r="Z1017">
        <v>0</v>
      </c>
    </row>
    <row r="1018" spans="1:26" ht="15.95">
      <c r="A1018" t="s">
        <v>1442</v>
      </c>
      <c r="B1018" t="s">
        <v>81</v>
      </c>
      <c r="C1018" t="str">
        <f>VLOOKUP(B1018, Positions!A$1:B$160, 2, FALSE)</f>
        <v>Defender</v>
      </c>
      <c r="D1018" t="s">
        <v>530</v>
      </c>
      <c r="E1018" t="s">
        <v>62</v>
      </c>
      <c r="F1018" t="s">
        <v>21</v>
      </c>
      <c r="G1018" t="str">
        <f>VLOOKUP(E1018, Tiers!M$1:P$134, 3, FALSE)</f>
        <v>ENG1</v>
      </c>
      <c r="H1018">
        <f>VLOOKUP(G1018, Tiers!B$1:C$134, 2, FALSE)</f>
        <v>1</v>
      </c>
      <c r="I1018" s="26" t="s">
        <v>6406</v>
      </c>
      <c r="J1018">
        <f t="shared" si="62"/>
        <v>1</v>
      </c>
      <c r="K1018">
        <f t="shared" si="63"/>
        <v>2</v>
      </c>
      <c r="L1018">
        <f t="shared" si="64"/>
        <v>6385</v>
      </c>
      <c r="M1018">
        <f t="shared" si="65"/>
        <v>209</v>
      </c>
      <c r="N1018">
        <v>17</v>
      </c>
      <c r="O1018" t="s">
        <v>204</v>
      </c>
      <c r="P1018" t="s">
        <v>21</v>
      </c>
      <c r="Q1018" t="s">
        <v>22</v>
      </c>
      <c r="R1018" t="s">
        <v>21</v>
      </c>
      <c r="W1018">
        <v>186</v>
      </c>
      <c r="X1018">
        <v>86</v>
      </c>
      <c r="Y1018">
        <v>0</v>
      </c>
      <c r="Z1018">
        <v>0</v>
      </c>
    </row>
    <row r="1019" spans="1:26" ht="15.95">
      <c r="A1019" t="s">
        <v>1443</v>
      </c>
      <c r="B1019" t="s">
        <v>680</v>
      </c>
      <c r="C1019" t="str">
        <f>VLOOKUP(B1019, Positions!A$1:B$160, 2, FALSE)</f>
        <v>Midfielder</v>
      </c>
      <c r="D1019" t="s">
        <v>592</v>
      </c>
      <c r="E1019" t="s">
        <v>5666</v>
      </c>
      <c r="F1019" t="s">
        <v>21</v>
      </c>
      <c r="G1019" t="str">
        <f>VLOOKUP(E1019, Tiers!M$1:P$134, 3, FALSE)</f>
        <v>NONE</v>
      </c>
      <c r="H1019">
        <f>VLOOKUP(G1019, Tiers!B$1:C$134, 2, FALSE)</f>
        <v>7</v>
      </c>
      <c r="I1019" s="26" t="s">
        <v>6406</v>
      </c>
      <c r="J1019">
        <f t="shared" si="62"/>
        <v>1</v>
      </c>
      <c r="K1019">
        <f t="shared" si="63"/>
        <v>2</v>
      </c>
      <c r="L1019">
        <f t="shared" si="64"/>
        <v>6385</v>
      </c>
      <c r="M1019">
        <f t="shared" si="65"/>
        <v>209</v>
      </c>
      <c r="N1019">
        <v>17</v>
      </c>
      <c r="O1019" t="s">
        <v>5666</v>
      </c>
      <c r="P1019" t="s">
        <v>21</v>
      </c>
      <c r="Q1019" t="s">
        <v>22</v>
      </c>
      <c r="R1019" t="s">
        <v>21</v>
      </c>
      <c r="W1019">
        <v>183</v>
      </c>
      <c r="X1019">
        <v>75</v>
      </c>
      <c r="Y1019">
        <v>0</v>
      </c>
      <c r="Z1019">
        <v>0</v>
      </c>
    </row>
    <row r="1020" spans="1:26" ht="15.95">
      <c r="A1020" t="s">
        <v>1444</v>
      </c>
      <c r="B1020" t="s">
        <v>198</v>
      </c>
      <c r="C1020" t="str">
        <f>VLOOKUP(B1020, Positions!A$1:B$160, 2, FALSE)</f>
        <v>Midfielder</v>
      </c>
      <c r="D1020" t="s">
        <v>56</v>
      </c>
      <c r="E1020" t="s">
        <v>5664</v>
      </c>
      <c r="F1020" t="s">
        <v>21</v>
      </c>
      <c r="G1020" t="str">
        <f>VLOOKUP(E1020, Tiers!M$1:P$134, 3, FALSE)</f>
        <v>ENG3</v>
      </c>
      <c r="H1020">
        <f>VLOOKUP(G1020, Tiers!B$1:C$134, 2, FALSE)</f>
        <v>4</v>
      </c>
      <c r="I1020" s="26" t="s">
        <v>6407</v>
      </c>
      <c r="J1020">
        <f t="shared" si="62"/>
        <v>1</v>
      </c>
      <c r="K1020">
        <f t="shared" si="63"/>
        <v>2</v>
      </c>
      <c r="L1020">
        <f t="shared" si="64"/>
        <v>6386</v>
      </c>
      <c r="M1020">
        <f t="shared" si="65"/>
        <v>209</v>
      </c>
      <c r="N1020">
        <v>17</v>
      </c>
      <c r="O1020" t="s">
        <v>1445</v>
      </c>
      <c r="P1020" t="s">
        <v>21</v>
      </c>
      <c r="Q1020" t="s">
        <v>22</v>
      </c>
      <c r="R1020" t="s">
        <v>21</v>
      </c>
      <c r="W1020">
        <v>173</v>
      </c>
      <c r="X1020">
        <v>67</v>
      </c>
      <c r="Y1020">
        <v>0</v>
      </c>
      <c r="Z1020">
        <v>0</v>
      </c>
    </row>
    <row r="1021" spans="1:26" ht="15.95">
      <c r="A1021" t="s">
        <v>1446</v>
      </c>
      <c r="B1021" t="s">
        <v>42</v>
      </c>
      <c r="C1021" t="str">
        <f>VLOOKUP(B1021, Positions!A$1:B$160, 2, FALSE)</f>
        <v>Midfielder</v>
      </c>
      <c r="D1021" t="s">
        <v>221</v>
      </c>
      <c r="E1021" t="s">
        <v>5664</v>
      </c>
      <c r="F1021" t="s">
        <v>21</v>
      </c>
      <c r="G1021" t="str">
        <f>VLOOKUP(E1021, Tiers!M$1:P$134, 3, FALSE)</f>
        <v>ENG3</v>
      </c>
      <c r="H1021">
        <f>VLOOKUP(G1021, Tiers!B$1:C$134, 2, FALSE)</f>
        <v>4</v>
      </c>
      <c r="I1021" s="26" t="s">
        <v>6408</v>
      </c>
      <c r="J1021">
        <f t="shared" si="62"/>
        <v>1</v>
      </c>
      <c r="K1021">
        <f t="shared" si="63"/>
        <v>2</v>
      </c>
      <c r="L1021">
        <f t="shared" si="64"/>
        <v>6387</v>
      </c>
      <c r="M1021">
        <f t="shared" si="65"/>
        <v>209</v>
      </c>
      <c r="N1021">
        <v>17</v>
      </c>
      <c r="O1021" t="s">
        <v>5666</v>
      </c>
      <c r="P1021" t="s">
        <v>21</v>
      </c>
      <c r="Q1021" t="s">
        <v>22</v>
      </c>
      <c r="R1021" t="s">
        <v>21</v>
      </c>
      <c r="S1021" t="s">
        <v>226</v>
      </c>
      <c r="W1021">
        <v>195</v>
      </c>
      <c r="X1021">
        <v>82</v>
      </c>
      <c r="Y1021">
        <v>0</v>
      </c>
      <c r="Z1021">
        <v>0</v>
      </c>
    </row>
    <row r="1022" spans="1:26" ht="15.95">
      <c r="A1022" t="s">
        <v>1447</v>
      </c>
      <c r="B1022" t="s">
        <v>42</v>
      </c>
      <c r="C1022" t="str">
        <f>VLOOKUP(B1022, Positions!A$1:B$160, 2, FALSE)</f>
        <v>Midfielder</v>
      </c>
      <c r="D1022" t="s">
        <v>204</v>
      </c>
      <c r="E1022" t="s">
        <v>5665</v>
      </c>
      <c r="F1022" t="s">
        <v>21</v>
      </c>
      <c r="G1022" t="str">
        <f>VLOOKUP(E1022, Tiers!M$1:P$134, 3, FALSE)</f>
        <v>ENG2</v>
      </c>
      <c r="H1022">
        <f>VLOOKUP(G1022, Tiers!B$1:C$134, 2, FALSE)</f>
        <v>3</v>
      </c>
      <c r="I1022" s="26" t="s">
        <v>6408</v>
      </c>
      <c r="J1022">
        <f t="shared" si="62"/>
        <v>1</v>
      </c>
      <c r="K1022">
        <f t="shared" si="63"/>
        <v>2</v>
      </c>
      <c r="L1022">
        <f t="shared" si="64"/>
        <v>6387</v>
      </c>
      <c r="M1022">
        <f t="shared" si="65"/>
        <v>209</v>
      </c>
      <c r="N1022">
        <v>17</v>
      </c>
      <c r="O1022" t="s">
        <v>57</v>
      </c>
      <c r="P1022" t="s">
        <v>21</v>
      </c>
      <c r="Q1022" t="s">
        <v>22</v>
      </c>
      <c r="R1022" t="s">
        <v>21</v>
      </c>
      <c r="W1022">
        <v>172</v>
      </c>
      <c r="X1022">
        <v>69</v>
      </c>
      <c r="Y1022">
        <v>0</v>
      </c>
      <c r="Z1022">
        <v>0</v>
      </c>
    </row>
    <row r="1023" spans="1:26" ht="15.95">
      <c r="A1023" t="s">
        <v>1448</v>
      </c>
      <c r="B1023" t="s">
        <v>42</v>
      </c>
      <c r="C1023" t="str">
        <f>VLOOKUP(B1023, Positions!A$1:B$160, 2, FALSE)</f>
        <v>Midfielder</v>
      </c>
      <c r="D1023" t="s">
        <v>669</v>
      </c>
      <c r="E1023" t="s">
        <v>62</v>
      </c>
      <c r="F1023" t="s">
        <v>21</v>
      </c>
      <c r="G1023" t="str">
        <f>VLOOKUP(E1023, Tiers!M$1:P$134, 3, FALSE)</f>
        <v>ENG1</v>
      </c>
      <c r="H1023">
        <f>VLOOKUP(G1023, Tiers!B$1:C$134, 2, FALSE)</f>
        <v>1</v>
      </c>
      <c r="I1023" s="26" t="s">
        <v>6408</v>
      </c>
      <c r="J1023">
        <f t="shared" si="62"/>
        <v>1</v>
      </c>
      <c r="K1023">
        <f t="shared" si="63"/>
        <v>2</v>
      </c>
      <c r="L1023">
        <f t="shared" si="64"/>
        <v>6387</v>
      </c>
      <c r="M1023">
        <f t="shared" si="65"/>
        <v>209</v>
      </c>
      <c r="N1023">
        <v>17</v>
      </c>
      <c r="O1023" t="s">
        <v>5666</v>
      </c>
      <c r="P1023" t="s">
        <v>21</v>
      </c>
      <c r="Q1023" t="s">
        <v>22</v>
      </c>
      <c r="R1023" t="s">
        <v>21</v>
      </c>
      <c r="W1023">
        <v>184</v>
      </c>
      <c r="X1023">
        <v>67</v>
      </c>
      <c r="Y1023">
        <v>0</v>
      </c>
      <c r="Z1023">
        <v>0</v>
      </c>
    </row>
    <row r="1024" spans="1:26" ht="15.95">
      <c r="A1024" t="s">
        <v>1449</v>
      </c>
      <c r="B1024" t="s">
        <v>16</v>
      </c>
      <c r="C1024" t="str">
        <f>VLOOKUP(B1024, Positions!A$1:B$160, 2, FALSE)</f>
        <v>Forward</v>
      </c>
      <c r="D1024" t="s">
        <v>103</v>
      </c>
      <c r="E1024" t="s">
        <v>5665</v>
      </c>
      <c r="F1024" t="s">
        <v>21</v>
      </c>
      <c r="G1024" t="str">
        <f>VLOOKUP(E1024, Tiers!M$1:P$134, 3, FALSE)</f>
        <v>ENG2</v>
      </c>
      <c r="H1024">
        <f>VLOOKUP(G1024, Tiers!B$1:C$134, 2, FALSE)</f>
        <v>3</v>
      </c>
      <c r="I1024" s="26" t="s">
        <v>6408</v>
      </c>
      <c r="J1024">
        <f t="shared" si="62"/>
        <v>1</v>
      </c>
      <c r="K1024">
        <f t="shared" si="63"/>
        <v>2</v>
      </c>
      <c r="L1024">
        <f t="shared" si="64"/>
        <v>6387</v>
      </c>
      <c r="M1024">
        <f t="shared" si="65"/>
        <v>209</v>
      </c>
      <c r="N1024">
        <v>17</v>
      </c>
      <c r="O1024" t="s">
        <v>5666</v>
      </c>
      <c r="P1024" t="s">
        <v>21</v>
      </c>
      <c r="Q1024" t="s">
        <v>22</v>
      </c>
      <c r="R1024" t="s">
        <v>21</v>
      </c>
      <c r="W1024">
        <v>186</v>
      </c>
      <c r="X1024">
        <v>64</v>
      </c>
      <c r="Y1024">
        <v>0</v>
      </c>
      <c r="Z1024">
        <v>0</v>
      </c>
    </row>
    <row r="1025" spans="1:26" ht="15.95">
      <c r="A1025" t="s">
        <v>1450</v>
      </c>
      <c r="B1025" t="s">
        <v>31</v>
      </c>
      <c r="C1025" t="str">
        <f>VLOOKUP(B1025, Positions!A$1:B$160, 2, FALSE)</f>
        <v>Defender</v>
      </c>
      <c r="D1025" t="s">
        <v>17</v>
      </c>
      <c r="E1025" t="s">
        <v>5663</v>
      </c>
      <c r="F1025" t="s">
        <v>21</v>
      </c>
      <c r="G1025" t="str">
        <f>VLOOKUP(E1025, Tiers!M$1:P$134, 3, FALSE)</f>
        <v>ENG4</v>
      </c>
      <c r="H1025">
        <f>VLOOKUP(G1025, Tiers!B$1:C$134, 2, FALSE)</f>
        <v>5</v>
      </c>
      <c r="I1025" s="26" t="s">
        <v>6408</v>
      </c>
      <c r="J1025">
        <f t="shared" si="62"/>
        <v>1</v>
      </c>
      <c r="K1025">
        <f t="shared" si="63"/>
        <v>2</v>
      </c>
      <c r="L1025">
        <f t="shared" si="64"/>
        <v>6387</v>
      </c>
      <c r="M1025">
        <f t="shared" si="65"/>
        <v>209</v>
      </c>
      <c r="N1025">
        <v>17</v>
      </c>
      <c r="O1025" t="s">
        <v>5666</v>
      </c>
      <c r="P1025" t="s">
        <v>21</v>
      </c>
      <c r="Q1025" t="s">
        <v>22</v>
      </c>
      <c r="R1025" t="s">
        <v>21</v>
      </c>
      <c r="W1025">
        <v>176</v>
      </c>
      <c r="X1025">
        <v>67</v>
      </c>
      <c r="Y1025">
        <v>0</v>
      </c>
      <c r="Z1025">
        <v>0</v>
      </c>
    </row>
    <row r="1026" spans="1:26" ht="15.95">
      <c r="A1026" t="s">
        <v>1451</v>
      </c>
      <c r="B1026" t="s">
        <v>42</v>
      </c>
      <c r="C1026" t="str">
        <f>VLOOKUP(B1026, Positions!A$1:B$160, 2, FALSE)</f>
        <v>Midfielder</v>
      </c>
      <c r="D1026" t="s">
        <v>657</v>
      </c>
      <c r="E1026" t="s">
        <v>62</v>
      </c>
      <c r="F1026" t="s">
        <v>21</v>
      </c>
      <c r="G1026" t="str">
        <f>VLOOKUP(E1026, Tiers!M$1:P$134, 3, FALSE)</f>
        <v>ENG1</v>
      </c>
      <c r="H1026">
        <f>VLOOKUP(G1026, Tiers!B$1:C$134, 2, FALSE)</f>
        <v>1</v>
      </c>
      <c r="I1026" s="26" t="s">
        <v>6409</v>
      </c>
      <c r="J1026">
        <f t="shared" si="62"/>
        <v>1</v>
      </c>
      <c r="K1026">
        <f t="shared" si="63"/>
        <v>2</v>
      </c>
      <c r="L1026">
        <f t="shared" si="64"/>
        <v>6388</v>
      </c>
      <c r="M1026">
        <f t="shared" si="65"/>
        <v>209</v>
      </c>
      <c r="N1026">
        <v>17</v>
      </c>
      <c r="O1026" t="s">
        <v>5666</v>
      </c>
      <c r="P1026" t="s">
        <v>21</v>
      </c>
      <c r="Q1026" t="s">
        <v>22</v>
      </c>
      <c r="R1026" t="s">
        <v>21</v>
      </c>
      <c r="W1026">
        <v>169</v>
      </c>
      <c r="X1026">
        <v>64</v>
      </c>
      <c r="Y1026">
        <v>0</v>
      </c>
      <c r="Z1026">
        <v>0</v>
      </c>
    </row>
    <row r="1027" spans="1:26" ht="15.95">
      <c r="A1027" t="s">
        <v>1452</v>
      </c>
      <c r="B1027" t="s">
        <v>843</v>
      </c>
      <c r="C1027" t="str">
        <f>VLOOKUP(B1027, Positions!A$1:B$160, 2, FALSE)</f>
        <v>Defender</v>
      </c>
      <c r="D1027" t="s">
        <v>17</v>
      </c>
      <c r="E1027" t="s">
        <v>5663</v>
      </c>
      <c r="F1027" t="s">
        <v>21</v>
      </c>
      <c r="G1027" t="str">
        <f>VLOOKUP(E1027, Tiers!M$1:P$134, 3, FALSE)</f>
        <v>ENG4</v>
      </c>
      <c r="H1027">
        <f>VLOOKUP(G1027, Tiers!B$1:C$134, 2, FALSE)</f>
        <v>5</v>
      </c>
      <c r="I1027" s="26" t="s">
        <v>6409</v>
      </c>
      <c r="J1027">
        <f t="shared" ref="J1027:J1090" si="66">MONTH(I1027)</f>
        <v>1</v>
      </c>
      <c r="K1027">
        <f t="shared" ref="K1027:K1090" si="67">IF(OR(MONTH(I1027)=9, MONTH(I1027)=10, MONTH(I1027)=11), 1,
IF(OR(MONTH(I1027)=12, MONTH(I1027)=1, MONTH(I1027)=2), 2,
IF(OR(MONTH(I1027)=3, MONTH(I1027)=4, MONTH(I1027)=5), 3,
4)))</f>
        <v>2</v>
      </c>
      <c r="L1027">
        <f t="shared" ref="L1027:L1090" si="68">DATEDIF(I1027, DATE(2015, 7, 1), "d")</f>
        <v>6388</v>
      </c>
      <c r="M1027">
        <f t="shared" ref="M1027:M1090" si="69">DATEDIF(I1027, DATE(2015, 7, 1), "m")</f>
        <v>209</v>
      </c>
      <c r="N1027">
        <v>17</v>
      </c>
      <c r="O1027" t="s">
        <v>5666</v>
      </c>
      <c r="P1027" t="s">
        <v>21</v>
      </c>
      <c r="Q1027" t="s">
        <v>22</v>
      </c>
      <c r="R1027" t="s">
        <v>21</v>
      </c>
      <c r="W1027">
        <v>190</v>
      </c>
      <c r="X1027">
        <v>72</v>
      </c>
      <c r="Y1027">
        <v>0</v>
      </c>
      <c r="Z1027">
        <v>0</v>
      </c>
    </row>
    <row r="1028" spans="1:26" ht="15.95">
      <c r="A1028" t="s">
        <v>1453</v>
      </c>
      <c r="B1028" t="s">
        <v>281</v>
      </c>
      <c r="C1028" t="str">
        <f>VLOOKUP(B1028, Positions!A$1:B$160, 2, FALSE)</f>
        <v>Forward</v>
      </c>
      <c r="D1028" t="s">
        <v>412</v>
      </c>
      <c r="E1028" t="s">
        <v>5664</v>
      </c>
      <c r="F1028" t="s">
        <v>21</v>
      </c>
      <c r="G1028" t="str">
        <f>VLOOKUP(E1028, Tiers!M$1:P$134, 3, FALSE)</f>
        <v>ENG3</v>
      </c>
      <c r="H1028">
        <f>VLOOKUP(G1028, Tiers!B$1:C$134, 2, FALSE)</f>
        <v>4</v>
      </c>
      <c r="I1028" s="26" t="s">
        <v>6410</v>
      </c>
      <c r="J1028">
        <f t="shared" si="66"/>
        <v>1</v>
      </c>
      <c r="K1028">
        <f t="shared" si="67"/>
        <v>2</v>
      </c>
      <c r="L1028">
        <f t="shared" si="68"/>
        <v>6389</v>
      </c>
      <c r="M1028">
        <f t="shared" si="69"/>
        <v>209</v>
      </c>
      <c r="N1028">
        <v>17</v>
      </c>
      <c r="O1028" t="s">
        <v>5666</v>
      </c>
      <c r="P1028" t="s">
        <v>21</v>
      </c>
      <c r="Q1028" t="s">
        <v>22</v>
      </c>
      <c r="R1028" t="s">
        <v>21</v>
      </c>
      <c r="W1028">
        <v>179</v>
      </c>
      <c r="X1028">
        <v>71</v>
      </c>
      <c r="Y1028">
        <v>0</v>
      </c>
      <c r="Z1028">
        <v>0</v>
      </c>
    </row>
    <row r="1029" spans="1:26" ht="15.95">
      <c r="A1029" t="s">
        <v>1454</v>
      </c>
      <c r="B1029" t="s">
        <v>81</v>
      </c>
      <c r="C1029" t="str">
        <f>VLOOKUP(B1029, Positions!A$1:B$160, 2, FALSE)</f>
        <v>Defender</v>
      </c>
      <c r="D1029" t="s">
        <v>537</v>
      </c>
      <c r="E1029" t="s">
        <v>62</v>
      </c>
      <c r="F1029" t="s">
        <v>21</v>
      </c>
      <c r="G1029" t="str">
        <f>VLOOKUP(E1029, Tiers!M$1:P$134, 3, FALSE)</f>
        <v>ENG1</v>
      </c>
      <c r="H1029">
        <f>VLOOKUP(G1029, Tiers!B$1:C$134, 2, FALSE)</f>
        <v>1</v>
      </c>
      <c r="I1029" s="26" t="s">
        <v>6410</v>
      </c>
      <c r="J1029">
        <f t="shared" si="66"/>
        <v>1</v>
      </c>
      <c r="K1029">
        <f t="shared" si="67"/>
        <v>2</v>
      </c>
      <c r="L1029">
        <f t="shared" si="68"/>
        <v>6389</v>
      </c>
      <c r="M1029">
        <f t="shared" si="69"/>
        <v>209</v>
      </c>
      <c r="N1029">
        <v>17</v>
      </c>
      <c r="O1029" t="s">
        <v>1455</v>
      </c>
      <c r="P1029" t="s">
        <v>21</v>
      </c>
      <c r="Q1029" t="s">
        <v>22</v>
      </c>
      <c r="R1029" t="s">
        <v>21</v>
      </c>
      <c r="W1029">
        <v>178</v>
      </c>
      <c r="X1029">
        <v>74</v>
      </c>
      <c r="Y1029">
        <v>0</v>
      </c>
      <c r="Z1029">
        <v>0</v>
      </c>
    </row>
    <row r="1030" spans="1:26" ht="15.95">
      <c r="A1030" t="s">
        <v>1456</v>
      </c>
      <c r="B1030" t="s">
        <v>1427</v>
      </c>
      <c r="C1030" t="str">
        <f>VLOOKUP(B1030, Positions!A$1:B$160, 2, FALSE)</f>
        <v>Midfielder</v>
      </c>
      <c r="D1030" t="s">
        <v>259</v>
      </c>
      <c r="E1030" t="s">
        <v>5663</v>
      </c>
      <c r="F1030" t="s">
        <v>21</v>
      </c>
      <c r="G1030" t="str">
        <f>VLOOKUP(E1030, Tiers!M$1:P$134, 3, FALSE)</f>
        <v>ENG4</v>
      </c>
      <c r="H1030">
        <f>VLOOKUP(G1030, Tiers!B$1:C$134, 2, FALSE)</f>
        <v>5</v>
      </c>
      <c r="I1030" s="26" t="s">
        <v>6410</v>
      </c>
      <c r="J1030">
        <f t="shared" si="66"/>
        <v>1</v>
      </c>
      <c r="K1030">
        <f t="shared" si="67"/>
        <v>2</v>
      </c>
      <c r="L1030">
        <f t="shared" si="68"/>
        <v>6389</v>
      </c>
      <c r="M1030">
        <f t="shared" si="69"/>
        <v>209</v>
      </c>
      <c r="N1030">
        <v>17</v>
      </c>
      <c r="O1030" t="s">
        <v>5666</v>
      </c>
      <c r="P1030" t="s">
        <v>21</v>
      </c>
      <c r="Q1030" t="s">
        <v>22</v>
      </c>
      <c r="R1030" t="s">
        <v>21</v>
      </c>
      <c r="W1030">
        <v>188</v>
      </c>
      <c r="X1030">
        <v>70</v>
      </c>
      <c r="Y1030">
        <v>0</v>
      </c>
      <c r="Z1030">
        <v>0</v>
      </c>
    </row>
    <row r="1031" spans="1:26" ht="15.95">
      <c r="A1031" t="s">
        <v>1457</v>
      </c>
      <c r="B1031" t="s">
        <v>166</v>
      </c>
      <c r="C1031" t="str">
        <f>VLOOKUP(B1031, Positions!A$1:B$160, 2, FALSE)</f>
        <v>Goalkeeper</v>
      </c>
      <c r="D1031" t="s">
        <v>836</v>
      </c>
      <c r="E1031" t="s">
        <v>62</v>
      </c>
      <c r="F1031" t="s">
        <v>21</v>
      </c>
      <c r="G1031" t="str">
        <f>VLOOKUP(E1031, Tiers!M$1:P$134, 3, FALSE)</f>
        <v>ENG1</v>
      </c>
      <c r="H1031">
        <f>VLOOKUP(G1031, Tiers!B$1:C$134, 2, FALSE)</f>
        <v>1</v>
      </c>
      <c r="I1031" s="26" t="s">
        <v>6410</v>
      </c>
      <c r="J1031">
        <f t="shared" si="66"/>
        <v>1</v>
      </c>
      <c r="K1031">
        <f t="shared" si="67"/>
        <v>2</v>
      </c>
      <c r="L1031">
        <f t="shared" si="68"/>
        <v>6389</v>
      </c>
      <c r="M1031">
        <f t="shared" si="69"/>
        <v>209</v>
      </c>
      <c r="N1031">
        <v>17</v>
      </c>
      <c r="O1031" t="s">
        <v>141</v>
      </c>
      <c r="P1031" t="s">
        <v>21</v>
      </c>
      <c r="Q1031" t="s">
        <v>22</v>
      </c>
      <c r="R1031" t="s">
        <v>21</v>
      </c>
      <c r="W1031">
        <v>185</v>
      </c>
      <c r="X1031">
        <v>78</v>
      </c>
      <c r="Y1031">
        <v>0</v>
      </c>
      <c r="Z1031">
        <v>0</v>
      </c>
    </row>
    <row r="1032" spans="1:26" ht="15.95">
      <c r="A1032" t="s">
        <v>1458</v>
      </c>
      <c r="B1032" t="s">
        <v>72</v>
      </c>
      <c r="C1032" t="str">
        <f>VLOOKUP(B1032, Positions!A$1:B$160, 2, FALSE)</f>
        <v>Defender</v>
      </c>
      <c r="D1032" t="s">
        <v>412</v>
      </c>
      <c r="E1032" t="s">
        <v>5664</v>
      </c>
      <c r="F1032" t="s">
        <v>21</v>
      </c>
      <c r="G1032" t="str">
        <f>VLOOKUP(E1032, Tiers!M$1:P$134, 3, FALSE)</f>
        <v>ENG3</v>
      </c>
      <c r="H1032">
        <f>VLOOKUP(G1032, Tiers!B$1:C$134, 2, FALSE)</f>
        <v>4</v>
      </c>
      <c r="I1032" s="26" t="s">
        <v>6410</v>
      </c>
      <c r="J1032">
        <f t="shared" si="66"/>
        <v>1</v>
      </c>
      <c r="K1032">
        <f t="shared" si="67"/>
        <v>2</v>
      </c>
      <c r="L1032">
        <f t="shared" si="68"/>
        <v>6389</v>
      </c>
      <c r="M1032">
        <f t="shared" si="69"/>
        <v>209</v>
      </c>
      <c r="N1032">
        <v>17</v>
      </c>
      <c r="O1032" t="s">
        <v>5666</v>
      </c>
      <c r="P1032" t="s">
        <v>21</v>
      </c>
      <c r="Q1032" t="s">
        <v>22</v>
      </c>
      <c r="R1032" t="s">
        <v>21</v>
      </c>
      <c r="W1032">
        <v>175</v>
      </c>
      <c r="X1032">
        <v>68</v>
      </c>
      <c r="Y1032">
        <v>0</v>
      </c>
      <c r="Z1032">
        <v>0</v>
      </c>
    </row>
    <row r="1033" spans="1:26" ht="15.95">
      <c r="A1033" t="s">
        <v>1459</v>
      </c>
      <c r="B1033" t="s">
        <v>42</v>
      </c>
      <c r="C1033" t="str">
        <f>VLOOKUP(B1033, Positions!A$1:B$160, 2, FALSE)</f>
        <v>Midfielder</v>
      </c>
      <c r="D1033" t="s">
        <v>43</v>
      </c>
      <c r="E1033" t="s">
        <v>5664</v>
      </c>
      <c r="F1033" t="s">
        <v>21</v>
      </c>
      <c r="G1033" t="str">
        <f>VLOOKUP(E1033, Tiers!M$1:P$134, 3, FALSE)</f>
        <v>ENG3</v>
      </c>
      <c r="H1033">
        <f>VLOOKUP(G1033, Tiers!B$1:C$134, 2, FALSE)</f>
        <v>4</v>
      </c>
      <c r="I1033" s="26" t="s">
        <v>6411</v>
      </c>
      <c r="J1033">
        <f t="shared" si="66"/>
        <v>1</v>
      </c>
      <c r="K1033">
        <f t="shared" si="67"/>
        <v>2</v>
      </c>
      <c r="L1033">
        <f t="shared" si="68"/>
        <v>6390</v>
      </c>
      <c r="M1033">
        <f t="shared" si="69"/>
        <v>210</v>
      </c>
      <c r="N1033">
        <v>17</v>
      </c>
      <c r="O1033" t="s">
        <v>5666</v>
      </c>
      <c r="P1033" t="s">
        <v>21</v>
      </c>
      <c r="Q1033" t="s">
        <v>22</v>
      </c>
      <c r="R1033" t="s">
        <v>21</v>
      </c>
      <c r="W1033">
        <v>177</v>
      </c>
      <c r="X1033">
        <v>69</v>
      </c>
      <c r="Y1033">
        <v>0</v>
      </c>
      <c r="Z1033">
        <v>0</v>
      </c>
    </row>
    <row r="1034" spans="1:26" ht="15.95">
      <c r="A1034" t="s">
        <v>1460</v>
      </c>
      <c r="B1034" t="s">
        <v>166</v>
      </c>
      <c r="C1034" t="str">
        <f>VLOOKUP(B1034, Positions!A$1:B$160, 2, FALSE)</f>
        <v>Goalkeeper</v>
      </c>
      <c r="D1034" t="s">
        <v>43</v>
      </c>
      <c r="E1034" t="s">
        <v>5664</v>
      </c>
      <c r="F1034" t="s">
        <v>21</v>
      </c>
      <c r="G1034" t="str">
        <f>VLOOKUP(E1034, Tiers!M$1:P$134, 3, FALSE)</f>
        <v>ENG3</v>
      </c>
      <c r="H1034">
        <f>VLOOKUP(G1034, Tiers!B$1:C$134, 2, FALSE)</f>
        <v>4</v>
      </c>
      <c r="I1034" s="26" t="s">
        <v>6411</v>
      </c>
      <c r="J1034">
        <f t="shared" si="66"/>
        <v>1</v>
      </c>
      <c r="K1034">
        <f t="shared" si="67"/>
        <v>2</v>
      </c>
      <c r="L1034">
        <f t="shared" si="68"/>
        <v>6390</v>
      </c>
      <c r="M1034">
        <f t="shared" si="69"/>
        <v>210</v>
      </c>
      <c r="N1034">
        <v>17</v>
      </c>
      <c r="O1034" t="s">
        <v>5666</v>
      </c>
      <c r="P1034" t="s">
        <v>21</v>
      </c>
      <c r="Q1034" t="s">
        <v>22</v>
      </c>
      <c r="R1034" t="s">
        <v>21</v>
      </c>
      <c r="W1034">
        <v>189</v>
      </c>
      <c r="X1034">
        <v>76</v>
      </c>
      <c r="Y1034">
        <v>0</v>
      </c>
      <c r="Z1034">
        <v>0</v>
      </c>
    </row>
    <row r="1035" spans="1:26" ht="15.95">
      <c r="A1035" t="s">
        <v>1461</v>
      </c>
      <c r="B1035" t="s">
        <v>166</v>
      </c>
      <c r="C1035" t="str">
        <f>VLOOKUP(B1035, Positions!A$1:B$160, 2, FALSE)</f>
        <v>Goalkeeper</v>
      </c>
      <c r="D1035" t="s">
        <v>43</v>
      </c>
      <c r="E1035" t="s">
        <v>5664</v>
      </c>
      <c r="F1035" t="s">
        <v>21</v>
      </c>
      <c r="G1035" t="str">
        <f>VLOOKUP(E1035, Tiers!M$1:P$134, 3, FALSE)</f>
        <v>ENG3</v>
      </c>
      <c r="H1035">
        <f>VLOOKUP(G1035, Tiers!B$1:C$134, 2, FALSE)</f>
        <v>4</v>
      </c>
      <c r="I1035" s="26" t="s">
        <v>6411</v>
      </c>
      <c r="J1035">
        <f t="shared" si="66"/>
        <v>1</v>
      </c>
      <c r="K1035">
        <f t="shared" si="67"/>
        <v>2</v>
      </c>
      <c r="L1035">
        <f t="shared" si="68"/>
        <v>6390</v>
      </c>
      <c r="M1035">
        <f t="shared" si="69"/>
        <v>210</v>
      </c>
      <c r="N1035">
        <v>17</v>
      </c>
      <c r="O1035" t="s">
        <v>5666</v>
      </c>
      <c r="P1035" t="s">
        <v>21</v>
      </c>
      <c r="Q1035" t="s">
        <v>22</v>
      </c>
      <c r="R1035" t="s">
        <v>21</v>
      </c>
      <c r="W1035">
        <v>187</v>
      </c>
      <c r="X1035">
        <v>80</v>
      </c>
      <c r="Y1035">
        <v>0</v>
      </c>
      <c r="Z1035">
        <v>0</v>
      </c>
    </row>
    <row r="1036" spans="1:26" ht="15.95">
      <c r="A1036" t="s">
        <v>1462</v>
      </c>
      <c r="B1036" t="s">
        <v>81</v>
      </c>
      <c r="C1036" t="str">
        <f>VLOOKUP(B1036, Positions!A$1:B$160, 2, FALSE)</f>
        <v>Defender</v>
      </c>
      <c r="D1036" t="s">
        <v>177</v>
      </c>
      <c r="E1036" t="s">
        <v>5663</v>
      </c>
      <c r="F1036" t="s">
        <v>21</v>
      </c>
      <c r="G1036" t="str">
        <f>VLOOKUP(E1036, Tiers!M$1:P$134, 3, FALSE)</f>
        <v>ENG4</v>
      </c>
      <c r="H1036">
        <f>VLOOKUP(G1036, Tiers!B$1:C$134, 2, FALSE)</f>
        <v>5</v>
      </c>
      <c r="I1036" s="26" t="s">
        <v>6411</v>
      </c>
      <c r="J1036">
        <f t="shared" si="66"/>
        <v>1</v>
      </c>
      <c r="K1036">
        <f t="shared" si="67"/>
        <v>2</v>
      </c>
      <c r="L1036">
        <f t="shared" si="68"/>
        <v>6390</v>
      </c>
      <c r="M1036">
        <f t="shared" si="69"/>
        <v>210</v>
      </c>
      <c r="N1036">
        <v>17</v>
      </c>
      <c r="O1036" t="s">
        <v>364</v>
      </c>
      <c r="P1036" t="s">
        <v>21</v>
      </c>
      <c r="Q1036" t="s">
        <v>22</v>
      </c>
      <c r="R1036" t="s">
        <v>21</v>
      </c>
      <c r="W1036">
        <v>189</v>
      </c>
      <c r="X1036">
        <v>63</v>
      </c>
      <c r="Y1036">
        <v>0</v>
      </c>
      <c r="Z1036">
        <v>0</v>
      </c>
    </row>
    <row r="1037" spans="1:26" ht="15.95">
      <c r="A1037" t="s">
        <v>1463</v>
      </c>
      <c r="B1037" t="s">
        <v>81</v>
      </c>
      <c r="C1037" t="str">
        <f>VLOOKUP(B1037, Positions!A$1:B$160, 2, FALSE)</f>
        <v>Defender</v>
      </c>
      <c r="D1037" t="s">
        <v>43</v>
      </c>
      <c r="E1037" t="s">
        <v>5664</v>
      </c>
      <c r="F1037" t="s">
        <v>21</v>
      </c>
      <c r="G1037" t="str">
        <f>VLOOKUP(E1037, Tiers!M$1:P$134, 3, FALSE)</f>
        <v>ENG3</v>
      </c>
      <c r="H1037">
        <f>VLOOKUP(G1037, Tiers!B$1:C$134, 2, FALSE)</f>
        <v>4</v>
      </c>
      <c r="I1037" s="26" t="s">
        <v>6411</v>
      </c>
      <c r="J1037">
        <f t="shared" si="66"/>
        <v>1</v>
      </c>
      <c r="K1037">
        <f t="shared" si="67"/>
        <v>2</v>
      </c>
      <c r="L1037">
        <f t="shared" si="68"/>
        <v>6390</v>
      </c>
      <c r="M1037">
        <f t="shared" si="69"/>
        <v>210</v>
      </c>
      <c r="N1037">
        <v>17</v>
      </c>
      <c r="O1037" t="s">
        <v>5666</v>
      </c>
      <c r="P1037" t="s">
        <v>21</v>
      </c>
      <c r="Q1037" t="s">
        <v>22</v>
      </c>
      <c r="R1037" t="s">
        <v>21</v>
      </c>
      <c r="W1037">
        <v>192</v>
      </c>
      <c r="X1037">
        <v>81</v>
      </c>
      <c r="Y1037">
        <v>0</v>
      </c>
      <c r="Z1037">
        <v>0</v>
      </c>
    </row>
    <row r="1038" spans="1:26" ht="15.95">
      <c r="A1038" t="s">
        <v>1464</v>
      </c>
      <c r="B1038" t="s">
        <v>42</v>
      </c>
      <c r="C1038" t="str">
        <f>VLOOKUP(B1038, Positions!A$1:B$160, 2, FALSE)</f>
        <v>Midfielder</v>
      </c>
      <c r="D1038" t="s">
        <v>43</v>
      </c>
      <c r="E1038" t="s">
        <v>5664</v>
      </c>
      <c r="F1038" t="s">
        <v>21</v>
      </c>
      <c r="G1038" t="str">
        <f>VLOOKUP(E1038, Tiers!M$1:P$134, 3, FALSE)</f>
        <v>ENG3</v>
      </c>
      <c r="H1038">
        <f>VLOOKUP(G1038, Tiers!B$1:C$134, 2, FALSE)</f>
        <v>4</v>
      </c>
      <c r="I1038" s="26" t="s">
        <v>6411</v>
      </c>
      <c r="J1038">
        <f t="shared" si="66"/>
        <v>1</v>
      </c>
      <c r="K1038">
        <f t="shared" si="67"/>
        <v>2</v>
      </c>
      <c r="L1038">
        <f t="shared" si="68"/>
        <v>6390</v>
      </c>
      <c r="M1038">
        <f t="shared" si="69"/>
        <v>210</v>
      </c>
      <c r="N1038">
        <v>17</v>
      </c>
      <c r="O1038" t="s">
        <v>5666</v>
      </c>
      <c r="P1038" t="s">
        <v>21</v>
      </c>
      <c r="Q1038" t="s">
        <v>22</v>
      </c>
      <c r="R1038" t="s">
        <v>21</v>
      </c>
      <c r="W1038">
        <v>175</v>
      </c>
      <c r="X1038">
        <v>69</v>
      </c>
      <c r="Y1038">
        <v>0</v>
      </c>
      <c r="Z1038">
        <v>0</v>
      </c>
    </row>
    <row r="1039" spans="1:26" ht="15.95">
      <c r="A1039" t="s">
        <v>1465</v>
      </c>
      <c r="B1039" t="s">
        <v>16</v>
      </c>
      <c r="C1039" t="str">
        <f>VLOOKUP(B1039, Positions!A$1:B$160, 2, FALSE)</f>
        <v>Forward</v>
      </c>
      <c r="D1039" t="s">
        <v>402</v>
      </c>
      <c r="E1039" t="s">
        <v>5664</v>
      </c>
      <c r="F1039" t="s">
        <v>21</v>
      </c>
      <c r="G1039" t="str">
        <f>VLOOKUP(E1039, Tiers!M$1:P$134, 3, FALSE)</f>
        <v>ENG3</v>
      </c>
      <c r="H1039">
        <f>VLOOKUP(G1039, Tiers!B$1:C$134, 2, FALSE)</f>
        <v>4</v>
      </c>
      <c r="I1039" s="26" t="s">
        <v>6411</v>
      </c>
      <c r="J1039">
        <f t="shared" si="66"/>
        <v>1</v>
      </c>
      <c r="K1039">
        <f t="shared" si="67"/>
        <v>2</v>
      </c>
      <c r="L1039">
        <f t="shared" si="68"/>
        <v>6390</v>
      </c>
      <c r="M1039">
        <f t="shared" si="69"/>
        <v>210</v>
      </c>
      <c r="N1039">
        <v>17</v>
      </c>
      <c r="O1039" t="s">
        <v>204</v>
      </c>
      <c r="P1039" t="s">
        <v>21</v>
      </c>
      <c r="Q1039" t="s">
        <v>22</v>
      </c>
      <c r="R1039" t="s">
        <v>21</v>
      </c>
      <c r="W1039">
        <v>186</v>
      </c>
      <c r="X1039">
        <v>74</v>
      </c>
      <c r="Y1039">
        <v>0</v>
      </c>
      <c r="Z1039">
        <v>0</v>
      </c>
    </row>
    <row r="1040" spans="1:26" ht="15.95">
      <c r="A1040" t="s">
        <v>1466</v>
      </c>
      <c r="B1040" t="s">
        <v>106</v>
      </c>
      <c r="C1040" t="str">
        <f>VLOOKUP(B1040, Positions!A$1:B$160, 2, FALSE)</f>
        <v>Midfielder</v>
      </c>
      <c r="D1040" t="s">
        <v>112</v>
      </c>
      <c r="E1040" t="s">
        <v>5664</v>
      </c>
      <c r="F1040" t="s">
        <v>21</v>
      </c>
      <c r="G1040" t="str">
        <f>VLOOKUP(E1040, Tiers!M$1:P$134, 3, FALSE)</f>
        <v>ENG3</v>
      </c>
      <c r="H1040">
        <f>VLOOKUP(G1040, Tiers!B$1:C$134, 2, FALSE)</f>
        <v>4</v>
      </c>
      <c r="I1040" s="26" t="s">
        <v>6411</v>
      </c>
      <c r="J1040">
        <f t="shared" si="66"/>
        <v>1</v>
      </c>
      <c r="K1040">
        <f t="shared" si="67"/>
        <v>2</v>
      </c>
      <c r="L1040">
        <f t="shared" si="68"/>
        <v>6390</v>
      </c>
      <c r="M1040">
        <f t="shared" si="69"/>
        <v>210</v>
      </c>
      <c r="N1040">
        <v>17</v>
      </c>
      <c r="O1040" t="s">
        <v>93</v>
      </c>
      <c r="P1040" t="s">
        <v>21</v>
      </c>
      <c r="Q1040" t="s">
        <v>22</v>
      </c>
      <c r="R1040" t="s">
        <v>21</v>
      </c>
      <c r="W1040">
        <v>172</v>
      </c>
      <c r="X1040">
        <v>60</v>
      </c>
      <c r="Y1040">
        <v>0</v>
      </c>
      <c r="Z1040">
        <v>0</v>
      </c>
    </row>
    <row r="1041" spans="1:26" ht="15.95">
      <c r="A1041" t="s">
        <v>1467</v>
      </c>
      <c r="B1041" t="s">
        <v>81</v>
      </c>
      <c r="C1041" t="str">
        <f>VLOOKUP(B1041, Positions!A$1:B$160, 2, FALSE)</f>
        <v>Defender</v>
      </c>
      <c r="D1041" t="s">
        <v>43</v>
      </c>
      <c r="E1041" t="s">
        <v>5664</v>
      </c>
      <c r="F1041" t="s">
        <v>21</v>
      </c>
      <c r="G1041" t="str">
        <f>VLOOKUP(E1041, Tiers!M$1:P$134, 3, FALSE)</f>
        <v>ENG3</v>
      </c>
      <c r="H1041">
        <f>VLOOKUP(G1041, Tiers!B$1:C$134, 2, FALSE)</f>
        <v>4</v>
      </c>
      <c r="I1041" s="26" t="s">
        <v>6411</v>
      </c>
      <c r="J1041">
        <f t="shared" si="66"/>
        <v>1</v>
      </c>
      <c r="K1041">
        <f t="shared" si="67"/>
        <v>2</v>
      </c>
      <c r="L1041">
        <f t="shared" si="68"/>
        <v>6390</v>
      </c>
      <c r="M1041">
        <f t="shared" si="69"/>
        <v>210</v>
      </c>
      <c r="N1041">
        <v>17</v>
      </c>
      <c r="O1041" t="s">
        <v>5666</v>
      </c>
      <c r="P1041" t="s">
        <v>21</v>
      </c>
      <c r="Q1041" t="s">
        <v>22</v>
      </c>
      <c r="R1041" t="s">
        <v>21</v>
      </c>
      <c r="W1041">
        <v>177</v>
      </c>
      <c r="X1041">
        <v>69</v>
      </c>
      <c r="Y1041">
        <v>0</v>
      </c>
      <c r="Z1041">
        <v>0</v>
      </c>
    </row>
    <row r="1042" spans="1:26" ht="15.95">
      <c r="A1042" t="s">
        <v>1468</v>
      </c>
      <c r="B1042" t="s">
        <v>16</v>
      </c>
      <c r="C1042" t="str">
        <f>VLOOKUP(B1042, Positions!A$1:B$160, 2, FALSE)</f>
        <v>Forward</v>
      </c>
      <c r="D1042" t="s">
        <v>43</v>
      </c>
      <c r="E1042" t="s">
        <v>5664</v>
      </c>
      <c r="F1042" t="s">
        <v>21</v>
      </c>
      <c r="G1042" t="str">
        <f>VLOOKUP(E1042, Tiers!M$1:P$134, 3, FALSE)</f>
        <v>ENG3</v>
      </c>
      <c r="H1042">
        <f>VLOOKUP(G1042, Tiers!B$1:C$134, 2, FALSE)</f>
        <v>4</v>
      </c>
      <c r="I1042" s="26" t="s">
        <v>6411</v>
      </c>
      <c r="J1042">
        <f t="shared" si="66"/>
        <v>1</v>
      </c>
      <c r="K1042">
        <f t="shared" si="67"/>
        <v>2</v>
      </c>
      <c r="L1042">
        <f t="shared" si="68"/>
        <v>6390</v>
      </c>
      <c r="M1042">
        <f t="shared" si="69"/>
        <v>210</v>
      </c>
      <c r="N1042">
        <v>17</v>
      </c>
      <c r="O1042" t="s">
        <v>5666</v>
      </c>
      <c r="P1042" t="s">
        <v>21</v>
      </c>
      <c r="Q1042" t="s">
        <v>22</v>
      </c>
      <c r="R1042" t="s">
        <v>21</v>
      </c>
      <c r="W1042">
        <v>180</v>
      </c>
      <c r="X1042">
        <v>75</v>
      </c>
      <c r="Y1042">
        <v>0</v>
      </c>
      <c r="Z1042">
        <v>0</v>
      </c>
    </row>
    <row r="1043" spans="1:26" ht="15.95">
      <c r="A1043" t="s">
        <v>1469</v>
      </c>
      <c r="B1043" t="s">
        <v>72</v>
      </c>
      <c r="C1043" t="str">
        <f>VLOOKUP(B1043, Positions!A$1:B$160, 2, FALSE)</f>
        <v>Defender</v>
      </c>
      <c r="D1043" t="s">
        <v>68</v>
      </c>
      <c r="E1043" t="s">
        <v>5663</v>
      </c>
      <c r="F1043" t="s">
        <v>21</v>
      </c>
      <c r="G1043" t="str">
        <f>VLOOKUP(E1043, Tiers!M$1:P$134, 3, FALSE)</f>
        <v>ENG4</v>
      </c>
      <c r="H1043">
        <f>VLOOKUP(G1043, Tiers!B$1:C$134, 2, FALSE)</f>
        <v>5</v>
      </c>
      <c r="I1043" s="26" t="s">
        <v>6411</v>
      </c>
      <c r="J1043">
        <f t="shared" si="66"/>
        <v>1</v>
      </c>
      <c r="K1043">
        <f t="shared" si="67"/>
        <v>2</v>
      </c>
      <c r="L1043">
        <f t="shared" si="68"/>
        <v>6390</v>
      </c>
      <c r="M1043">
        <f t="shared" si="69"/>
        <v>210</v>
      </c>
      <c r="N1043">
        <v>17</v>
      </c>
      <c r="O1043" t="s">
        <v>5666</v>
      </c>
      <c r="P1043" t="s">
        <v>21</v>
      </c>
      <c r="Q1043" t="s">
        <v>22</v>
      </c>
      <c r="R1043" t="s">
        <v>21</v>
      </c>
      <c r="W1043">
        <v>174</v>
      </c>
      <c r="X1043">
        <v>66</v>
      </c>
      <c r="Y1043">
        <v>0</v>
      </c>
      <c r="Z1043">
        <v>0</v>
      </c>
    </row>
    <row r="1044" spans="1:26" ht="15.95">
      <c r="A1044" t="s">
        <v>1470</v>
      </c>
      <c r="B1044" t="s">
        <v>111</v>
      </c>
      <c r="C1044" t="str">
        <f>VLOOKUP(B1044, Positions!A$1:B$160, 2, FALSE)</f>
        <v>Forward</v>
      </c>
      <c r="D1044" t="s">
        <v>43</v>
      </c>
      <c r="E1044" t="s">
        <v>5664</v>
      </c>
      <c r="F1044" t="s">
        <v>21</v>
      </c>
      <c r="G1044" t="str">
        <f>VLOOKUP(E1044, Tiers!M$1:P$134, 3, FALSE)</f>
        <v>ENG3</v>
      </c>
      <c r="H1044">
        <f>VLOOKUP(G1044, Tiers!B$1:C$134, 2, FALSE)</f>
        <v>4</v>
      </c>
      <c r="I1044" s="26" t="s">
        <v>6411</v>
      </c>
      <c r="J1044">
        <f t="shared" si="66"/>
        <v>1</v>
      </c>
      <c r="K1044">
        <f t="shared" si="67"/>
        <v>2</v>
      </c>
      <c r="L1044">
        <f t="shared" si="68"/>
        <v>6390</v>
      </c>
      <c r="M1044">
        <f t="shared" si="69"/>
        <v>210</v>
      </c>
      <c r="N1044">
        <v>17</v>
      </c>
      <c r="O1044" t="s">
        <v>5666</v>
      </c>
      <c r="P1044" t="s">
        <v>21</v>
      </c>
      <c r="Q1044" t="s">
        <v>22</v>
      </c>
      <c r="R1044" t="s">
        <v>21</v>
      </c>
      <c r="W1044">
        <v>177</v>
      </c>
      <c r="X1044">
        <v>70</v>
      </c>
      <c r="Y1044">
        <v>0</v>
      </c>
      <c r="Z1044">
        <v>0</v>
      </c>
    </row>
    <row r="1045" spans="1:26" ht="15.95">
      <c r="A1045" t="s">
        <v>1471</v>
      </c>
      <c r="B1045" t="s">
        <v>106</v>
      </c>
      <c r="C1045" t="str">
        <f>VLOOKUP(B1045, Positions!A$1:B$160, 2, FALSE)</f>
        <v>Midfielder</v>
      </c>
      <c r="D1045" t="s">
        <v>152</v>
      </c>
      <c r="E1045" t="s">
        <v>5664</v>
      </c>
      <c r="F1045" t="s">
        <v>21</v>
      </c>
      <c r="G1045" t="str">
        <f>VLOOKUP(E1045, Tiers!M$1:P$134, 3, FALSE)</f>
        <v>ENG3</v>
      </c>
      <c r="H1045">
        <f>VLOOKUP(G1045, Tiers!B$1:C$134, 2, FALSE)</f>
        <v>4</v>
      </c>
      <c r="I1045" s="26" t="s">
        <v>6412</v>
      </c>
      <c r="J1045">
        <f t="shared" si="66"/>
        <v>12</v>
      </c>
      <c r="K1045">
        <f t="shared" si="67"/>
        <v>2</v>
      </c>
      <c r="L1045">
        <f t="shared" si="68"/>
        <v>6391</v>
      </c>
      <c r="M1045">
        <f t="shared" si="69"/>
        <v>210</v>
      </c>
      <c r="N1045">
        <v>17</v>
      </c>
      <c r="O1045" t="s">
        <v>113</v>
      </c>
      <c r="P1045" t="s">
        <v>21</v>
      </c>
      <c r="Q1045" t="s">
        <v>22</v>
      </c>
      <c r="R1045" t="s">
        <v>21</v>
      </c>
      <c r="W1045">
        <v>176</v>
      </c>
      <c r="X1045">
        <v>69</v>
      </c>
      <c r="Y1045">
        <v>0</v>
      </c>
      <c r="Z1045">
        <v>0</v>
      </c>
    </row>
    <row r="1046" spans="1:26" ht="15.95">
      <c r="A1046" t="s">
        <v>1472</v>
      </c>
      <c r="B1046" t="s">
        <v>166</v>
      </c>
      <c r="C1046" t="str">
        <f>VLOOKUP(B1046, Positions!A$1:B$160, 2, FALSE)</f>
        <v>Goalkeeper</v>
      </c>
      <c r="D1046" t="s">
        <v>182</v>
      </c>
      <c r="E1046" t="s">
        <v>62</v>
      </c>
      <c r="F1046" t="s">
        <v>21</v>
      </c>
      <c r="G1046" t="str">
        <f>VLOOKUP(E1046, Tiers!M$1:P$134, 3, FALSE)</f>
        <v>ENG1</v>
      </c>
      <c r="H1046">
        <f>VLOOKUP(G1046, Tiers!B$1:C$134, 2, FALSE)</f>
        <v>1</v>
      </c>
      <c r="I1046" s="26" t="s">
        <v>6412</v>
      </c>
      <c r="J1046">
        <f t="shared" si="66"/>
        <v>12</v>
      </c>
      <c r="K1046">
        <f t="shared" si="67"/>
        <v>2</v>
      </c>
      <c r="L1046">
        <f t="shared" si="68"/>
        <v>6391</v>
      </c>
      <c r="M1046">
        <f t="shared" si="69"/>
        <v>210</v>
      </c>
      <c r="N1046">
        <v>17</v>
      </c>
      <c r="O1046" t="s">
        <v>586</v>
      </c>
      <c r="P1046" t="s">
        <v>21</v>
      </c>
      <c r="Q1046" t="s">
        <v>22</v>
      </c>
      <c r="R1046" t="s">
        <v>21</v>
      </c>
      <c r="S1046" t="s">
        <v>870</v>
      </c>
      <c r="W1046">
        <v>188</v>
      </c>
      <c r="X1046">
        <v>78</v>
      </c>
      <c r="Y1046">
        <v>0</v>
      </c>
      <c r="Z1046">
        <v>0</v>
      </c>
    </row>
    <row r="1047" spans="1:26" ht="15.95">
      <c r="A1047" t="s">
        <v>1473</v>
      </c>
      <c r="B1047" t="s">
        <v>81</v>
      </c>
      <c r="C1047" t="str">
        <f>VLOOKUP(B1047, Positions!A$1:B$160, 2, FALSE)</f>
        <v>Defender</v>
      </c>
      <c r="D1047" t="s">
        <v>32</v>
      </c>
      <c r="E1047" t="s">
        <v>5663</v>
      </c>
      <c r="F1047" t="s">
        <v>21</v>
      </c>
      <c r="G1047" t="str">
        <f>VLOOKUP(E1047, Tiers!M$1:P$134, 3, FALSE)</f>
        <v>ENG4</v>
      </c>
      <c r="H1047">
        <f>VLOOKUP(G1047, Tiers!B$1:C$134, 2, FALSE)</f>
        <v>5</v>
      </c>
      <c r="I1047" s="26" t="s">
        <v>6412</v>
      </c>
      <c r="J1047">
        <f t="shared" si="66"/>
        <v>12</v>
      </c>
      <c r="K1047">
        <f t="shared" si="67"/>
        <v>2</v>
      </c>
      <c r="L1047">
        <f t="shared" si="68"/>
        <v>6391</v>
      </c>
      <c r="M1047">
        <f t="shared" si="69"/>
        <v>210</v>
      </c>
      <c r="N1047">
        <v>17</v>
      </c>
      <c r="O1047" t="s">
        <v>5666</v>
      </c>
      <c r="P1047" t="s">
        <v>21</v>
      </c>
      <c r="Q1047" t="s">
        <v>22</v>
      </c>
      <c r="R1047" t="s">
        <v>21</v>
      </c>
      <c r="W1047">
        <v>194</v>
      </c>
      <c r="X1047">
        <v>74</v>
      </c>
      <c r="Y1047">
        <v>2</v>
      </c>
      <c r="Z1047">
        <v>8</v>
      </c>
    </row>
    <row r="1048" spans="1:26" ht="15.95">
      <c r="A1048" t="s">
        <v>1474</v>
      </c>
      <c r="B1048" t="s">
        <v>645</v>
      </c>
      <c r="C1048" t="str">
        <f>VLOOKUP(B1048, Positions!A$1:B$160, 2, FALSE)</f>
        <v>Defender</v>
      </c>
      <c r="D1048" t="s">
        <v>37</v>
      </c>
      <c r="E1048" t="s">
        <v>5664</v>
      </c>
      <c r="F1048" t="s">
        <v>21</v>
      </c>
      <c r="G1048" t="str">
        <f>VLOOKUP(E1048, Tiers!M$1:P$134, 3, FALSE)</f>
        <v>ENG3</v>
      </c>
      <c r="H1048">
        <f>VLOOKUP(G1048, Tiers!B$1:C$134, 2, FALSE)</f>
        <v>4</v>
      </c>
      <c r="I1048" s="26" t="s">
        <v>6412</v>
      </c>
      <c r="J1048">
        <f t="shared" si="66"/>
        <v>12</v>
      </c>
      <c r="K1048">
        <f t="shared" si="67"/>
        <v>2</v>
      </c>
      <c r="L1048">
        <f t="shared" si="68"/>
        <v>6391</v>
      </c>
      <c r="M1048">
        <f t="shared" si="69"/>
        <v>210</v>
      </c>
      <c r="N1048">
        <v>17</v>
      </c>
      <c r="O1048" t="s">
        <v>69</v>
      </c>
      <c r="P1048" t="s">
        <v>21</v>
      </c>
      <c r="Q1048" t="s">
        <v>22</v>
      </c>
      <c r="R1048" t="s">
        <v>21</v>
      </c>
      <c r="W1048">
        <v>174</v>
      </c>
      <c r="X1048">
        <v>61</v>
      </c>
      <c r="Y1048">
        <v>0</v>
      </c>
      <c r="Z1048">
        <v>0</v>
      </c>
    </row>
    <row r="1049" spans="1:26" ht="15.95">
      <c r="A1049" t="s">
        <v>1475</v>
      </c>
      <c r="B1049" t="s">
        <v>166</v>
      </c>
      <c r="C1049" t="str">
        <f>VLOOKUP(B1049, Positions!A$1:B$160, 2, FALSE)</f>
        <v>Goalkeeper</v>
      </c>
      <c r="D1049" t="s">
        <v>187</v>
      </c>
      <c r="E1049" t="s">
        <v>5663</v>
      </c>
      <c r="F1049" t="s">
        <v>21</v>
      </c>
      <c r="G1049" t="str">
        <f>VLOOKUP(E1049, Tiers!M$1:P$134, 3, FALSE)</f>
        <v>ENG4</v>
      </c>
      <c r="H1049">
        <f>VLOOKUP(G1049, Tiers!B$1:C$134, 2, FALSE)</f>
        <v>5</v>
      </c>
      <c r="I1049" s="26" t="s">
        <v>6412</v>
      </c>
      <c r="J1049">
        <f t="shared" si="66"/>
        <v>12</v>
      </c>
      <c r="K1049">
        <f t="shared" si="67"/>
        <v>2</v>
      </c>
      <c r="L1049">
        <f t="shared" si="68"/>
        <v>6391</v>
      </c>
      <c r="M1049">
        <f t="shared" si="69"/>
        <v>210</v>
      </c>
      <c r="N1049">
        <v>17</v>
      </c>
      <c r="O1049" t="s">
        <v>5666</v>
      </c>
      <c r="P1049" t="s">
        <v>21</v>
      </c>
      <c r="Q1049" t="s">
        <v>22</v>
      </c>
      <c r="R1049" t="s">
        <v>21</v>
      </c>
      <c r="W1049">
        <v>186</v>
      </c>
      <c r="X1049">
        <v>78</v>
      </c>
      <c r="Y1049">
        <v>0</v>
      </c>
      <c r="Z1049">
        <v>0</v>
      </c>
    </row>
    <row r="1050" spans="1:26" ht="15.95">
      <c r="A1050" t="s">
        <v>1476</v>
      </c>
      <c r="B1050" t="s">
        <v>81</v>
      </c>
      <c r="C1050" t="str">
        <f>VLOOKUP(B1050, Positions!A$1:B$160, 2, FALSE)</f>
        <v>Defender</v>
      </c>
      <c r="D1050" t="s">
        <v>455</v>
      </c>
      <c r="E1050" t="s">
        <v>5664</v>
      </c>
      <c r="F1050" t="s">
        <v>21</v>
      </c>
      <c r="G1050" t="str">
        <f>VLOOKUP(E1050, Tiers!M$1:P$134, 3, FALSE)</f>
        <v>ENG3</v>
      </c>
      <c r="H1050">
        <f>VLOOKUP(G1050, Tiers!B$1:C$134, 2, FALSE)</f>
        <v>4</v>
      </c>
      <c r="I1050" s="26" t="s">
        <v>6412</v>
      </c>
      <c r="J1050">
        <f t="shared" si="66"/>
        <v>12</v>
      </c>
      <c r="K1050">
        <f t="shared" si="67"/>
        <v>2</v>
      </c>
      <c r="L1050">
        <f t="shared" si="68"/>
        <v>6391</v>
      </c>
      <c r="M1050">
        <f t="shared" si="69"/>
        <v>210</v>
      </c>
      <c r="N1050">
        <v>17</v>
      </c>
      <c r="O1050" t="s">
        <v>5666</v>
      </c>
      <c r="P1050" t="s">
        <v>21</v>
      </c>
      <c r="Q1050" t="s">
        <v>22</v>
      </c>
      <c r="R1050" t="s">
        <v>21</v>
      </c>
      <c r="W1050">
        <v>181</v>
      </c>
      <c r="X1050">
        <v>74</v>
      </c>
      <c r="Y1050">
        <v>0</v>
      </c>
      <c r="Z1050">
        <v>0</v>
      </c>
    </row>
    <row r="1051" spans="1:26" ht="15.95">
      <c r="A1051" t="s">
        <v>1477</v>
      </c>
      <c r="B1051" t="s">
        <v>789</v>
      </c>
      <c r="C1051" t="str">
        <f>VLOOKUP(B1051, Positions!A$1:B$160, 2, FALSE)</f>
        <v>Forward</v>
      </c>
      <c r="D1051" t="s">
        <v>190</v>
      </c>
      <c r="E1051" t="s">
        <v>5663</v>
      </c>
      <c r="F1051" t="s">
        <v>21</v>
      </c>
      <c r="G1051" t="str">
        <f>VLOOKUP(E1051, Tiers!M$1:P$134, 3, FALSE)</f>
        <v>ENG4</v>
      </c>
      <c r="H1051">
        <f>VLOOKUP(G1051, Tiers!B$1:C$134, 2, FALSE)</f>
        <v>5</v>
      </c>
      <c r="I1051" s="26" t="s">
        <v>6413</v>
      </c>
      <c r="J1051">
        <f t="shared" si="66"/>
        <v>12</v>
      </c>
      <c r="K1051">
        <f t="shared" si="67"/>
        <v>2</v>
      </c>
      <c r="L1051">
        <f t="shared" si="68"/>
        <v>6392</v>
      </c>
      <c r="M1051">
        <f t="shared" si="69"/>
        <v>210</v>
      </c>
      <c r="N1051">
        <v>17</v>
      </c>
      <c r="O1051" t="s">
        <v>73</v>
      </c>
      <c r="P1051" t="s">
        <v>21</v>
      </c>
      <c r="Q1051" t="s">
        <v>22</v>
      </c>
      <c r="R1051" t="s">
        <v>21</v>
      </c>
      <c r="W1051">
        <v>173</v>
      </c>
      <c r="X1051">
        <v>66</v>
      </c>
      <c r="Y1051">
        <v>0</v>
      </c>
      <c r="Z1051">
        <v>0</v>
      </c>
    </row>
    <row r="1052" spans="1:26" ht="15.95">
      <c r="A1052" t="s">
        <v>1478</v>
      </c>
      <c r="B1052" t="s">
        <v>789</v>
      </c>
      <c r="C1052" t="str">
        <f>VLOOKUP(B1052, Positions!A$1:B$160, 2, FALSE)</f>
        <v>Forward</v>
      </c>
      <c r="D1052" t="s">
        <v>107</v>
      </c>
      <c r="E1052" t="s">
        <v>5665</v>
      </c>
      <c r="F1052" t="s">
        <v>21</v>
      </c>
      <c r="G1052" t="str">
        <f>VLOOKUP(E1052, Tiers!M$1:P$134, 3, FALSE)</f>
        <v>ENG2</v>
      </c>
      <c r="H1052">
        <f>VLOOKUP(G1052, Tiers!B$1:C$134, 2, FALSE)</f>
        <v>3</v>
      </c>
      <c r="I1052" s="26" t="s">
        <v>6414</v>
      </c>
      <c r="J1052">
        <f t="shared" si="66"/>
        <v>12</v>
      </c>
      <c r="K1052">
        <f t="shared" si="67"/>
        <v>2</v>
      </c>
      <c r="L1052">
        <f t="shared" si="68"/>
        <v>6393</v>
      </c>
      <c r="M1052">
        <f t="shared" si="69"/>
        <v>210</v>
      </c>
      <c r="N1052">
        <v>17</v>
      </c>
      <c r="O1052" t="s">
        <v>1208</v>
      </c>
      <c r="P1052" t="s">
        <v>21</v>
      </c>
      <c r="Q1052" t="s">
        <v>22</v>
      </c>
      <c r="R1052" t="s">
        <v>21</v>
      </c>
      <c r="W1052">
        <v>192</v>
      </c>
      <c r="X1052">
        <v>81</v>
      </c>
      <c r="Y1052">
        <v>0</v>
      </c>
      <c r="Z1052">
        <v>0</v>
      </c>
    </row>
    <row r="1053" spans="1:26" ht="15.95">
      <c r="A1053" t="s">
        <v>1479</v>
      </c>
      <c r="B1053" t="s">
        <v>42</v>
      </c>
      <c r="C1053" t="str">
        <f>VLOOKUP(B1053, Positions!A$1:B$160, 2, FALSE)</f>
        <v>Midfielder</v>
      </c>
      <c r="D1053" t="s">
        <v>284</v>
      </c>
      <c r="E1053" t="s">
        <v>5665</v>
      </c>
      <c r="F1053" t="s">
        <v>21</v>
      </c>
      <c r="G1053" t="str">
        <f>VLOOKUP(E1053, Tiers!M$1:P$134, 3, FALSE)</f>
        <v>ENG2</v>
      </c>
      <c r="H1053">
        <f>VLOOKUP(G1053, Tiers!B$1:C$134, 2, FALSE)</f>
        <v>3</v>
      </c>
      <c r="I1053" s="26" t="s">
        <v>6415</v>
      </c>
      <c r="J1053">
        <f t="shared" si="66"/>
        <v>12</v>
      </c>
      <c r="K1053">
        <f t="shared" si="67"/>
        <v>2</v>
      </c>
      <c r="L1053">
        <f t="shared" si="68"/>
        <v>6394</v>
      </c>
      <c r="M1053">
        <f t="shared" si="69"/>
        <v>210</v>
      </c>
      <c r="N1053">
        <v>17</v>
      </c>
      <c r="O1053" t="s">
        <v>284</v>
      </c>
      <c r="P1053" t="s">
        <v>21</v>
      </c>
      <c r="Q1053" t="s">
        <v>22</v>
      </c>
      <c r="R1053" t="s">
        <v>21</v>
      </c>
      <c r="W1053">
        <v>184</v>
      </c>
      <c r="X1053">
        <v>75</v>
      </c>
      <c r="Y1053">
        <v>0</v>
      </c>
      <c r="Z1053">
        <v>0</v>
      </c>
    </row>
    <row r="1054" spans="1:26" ht="15.95">
      <c r="A1054" t="s">
        <v>1480</v>
      </c>
      <c r="B1054" t="s">
        <v>360</v>
      </c>
      <c r="C1054" t="str">
        <f>VLOOKUP(B1054, Positions!A$1:B$160, 2, FALSE)</f>
        <v>Defender</v>
      </c>
      <c r="D1054" t="s">
        <v>221</v>
      </c>
      <c r="E1054" t="s">
        <v>5664</v>
      </c>
      <c r="F1054" t="s">
        <v>21</v>
      </c>
      <c r="G1054" t="str">
        <f>VLOOKUP(E1054, Tiers!M$1:P$134, 3, FALSE)</f>
        <v>ENG3</v>
      </c>
      <c r="H1054">
        <f>VLOOKUP(G1054, Tiers!B$1:C$134, 2, FALSE)</f>
        <v>4</v>
      </c>
      <c r="I1054" s="26" t="s">
        <v>6415</v>
      </c>
      <c r="J1054">
        <f t="shared" si="66"/>
        <v>12</v>
      </c>
      <c r="K1054">
        <f t="shared" si="67"/>
        <v>2</v>
      </c>
      <c r="L1054">
        <f t="shared" si="68"/>
        <v>6394</v>
      </c>
      <c r="M1054">
        <f t="shared" si="69"/>
        <v>210</v>
      </c>
      <c r="N1054">
        <v>17</v>
      </c>
      <c r="O1054" t="s">
        <v>5666</v>
      </c>
      <c r="P1054" t="s">
        <v>21</v>
      </c>
      <c r="Q1054" t="s">
        <v>22</v>
      </c>
      <c r="R1054" t="s">
        <v>21</v>
      </c>
      <c r="W1054">
        <v>178</v>
      </c>
      <c r="X1054">
        <v>72</v>
      </c>
      <c r="Y1054">
        <v>0</v>
      </c>
      <c r="Z1054">
        <v>0</v>
      </c>
    </row>
    <row r="1055" spans="1:26" ht="15.95">
      <c r="A1055" t="s">
        <v>1481</v>
      </c>
      <c r="B1055" t="s">
        <v>457</v>
      </c>
      <c r="C1055" t="str">
        <f>VLOOKUP(B1055, Positions!A$1:B$160, 2, FALSE)</f>
        <v>Forward</v>
      </c>
      <c r="D1055" t="s">
        <v>370</v>
      </c>
      <c r="E1055" t="s">
        <v>5663</v>
      </c>
      <c r="F1055" t="s">
        <v>21</v>
      </c>
      <c r="G1055" t="str">
        <f>VLOOKUP(E1055, Tiers!M$1:P$134, 3, FALSE)</f>
        <v>ENG4</v>
      </c>
      <c r="H1055">
        <f>VLOOKUP(G1055, Tiers!B$1:C$134, 2, FALSE)</f>
        <v>5</v>
      </c>
      <c r="I1055" s="26" t="s">
        <v>6416</v>
      </c>
      <c r="J1055">
        <f t="shared" si="66"/>
        <v>12</v>
      </c>
      <c r="K1055">
        <f t="shared" si="67"/>
        <v>2</v>
      </c>
      <c r="L1055">
        <f t="shared" si="68"/>
        <v>6396</v>
      </c>
      <c r="M1055">
        <f t="shared" si="69"/>
        <v>210</v>
      </c>
      <c r="N1055">
        <v>17</v>
      </c>
      <c r="O1055" t="s">
        <v>370</v>
      </c>
      <c r="P1055" t="s">
        <v>21</v>
      </c>
      <c r="Q1055" t="s">
        <v>22</v>
      </c>
      <c r="R1055" t="s">
        <v>21</v>
      </c>
      <c r="W1055">
        <v>177</v>
      </c>
      <c r="X1055">
        <v>70</v>
      </c>
      <c r="Y1055">
        <v>0</v>
      </c>
      <c r="Z1055">
        <v>0</v>
      </c>
    </row>
    <row r="1056" spans="1:26" ht="15.95">
      <c r="A1056" t="s">
        <v>1482</v>
      </c>
      <c r="B1056" t="s">
        <v>16</v>
      </c>
      <c r="C1056" t="str">
        <f>VLOOKUP(B1056, Positions!A$1:B$160, 2, FALSE)</f>
        <v>Forward</v>
      </c>
      <c r="D1056" t="s">
        <v>48</v>
      </c>
      <c r="E1056" t="s">
        <v>5663</v>
      </c>
      <c r="F1056" t="s">
        <v>21</v>
      </c>
      <c r="G1056" t="str">
        <f>VLOOKUP(E1056, Tiers!M$1:P$134, 3, FALSE)</f>
        <v>ENG4</v>
      </c>
      <c r="H1056">
        <f>VLOOKUP(G1056, Tiers!B$1:C$134, 2, FALSE)</f>
        <v>5</v>
      </c>
      <c r="I1056" s="26" t="s">
        <v>6416</v>
      </c>
      <c r="J1056">
        <f t="shared" si="66"/>
        <v>12</v>
      </c>
      <c r="K1056">
        <f t="shared" si="67"/>
        <v>2</v>
      </c>
      <c r="L1056">
        <f t="shared" si="68"/>
        <v>6396</v>
      </c>
      <c r="M1056">
        <f t="shared" si="69"/>
        <v>210</v>
      </c>
      <c r="N1056">
        <v>17</v>
      </c>
      <c r="O1056" t="s">
        <v>5666</v>
      </c>
      <c r="P1056" t="s">
        <v>21</v>
      </c>
      <c r="Q1056" t="s">
        <v>22</v>
      </c>
      <c r="R1056" t="s">
        <v>21</v>
      </c>
      <c r="W1056">
        <v>191</v>
      </c>
      <c r="X1056">
        <v>80</v>
      </c>
      <c r="Y1056">
        <v>0</v>
      </c>
      <c r="Z1056">
        <v>0</v>
      </c>
    </row>
    <row r="1057" spans="1:26" ht="15.95">
      <c r="A1057" t="s">
        <v>1483</v>
      </c>
      <c r="B1057" t="s">
        <v>1484</v>
      </c>
      <c r="C1057" t="str">
        <f>VLOOKUP(B1057, Positions!A$1:B$160, 2, FALSE)</f>
        <v>Defender</v>
      </c>
      <c r="D1057" t="s">
        <v>52</v>
      </c>
      <c r="E1057" t="s">
        <v>5663</v>
      </c>
      <c r="F1057" t="s">
        <v>21</v>
      </c>
      <c r="G1057" t="str">
        <f>VLOOKUP(E1057, Tiers!M$1:P$134, 3, FALSE)</f>
        <v>ENG4</v>
      </c>
      <c r="H1057">
        <f>VLOOKUP(G1057, Tiers!B$1:C$134, 2, FALSE)</f>
        <v>5</v>
      </c>
      <c r="I1057" s="26" t="s">
        <v>6416</v>
      </c>
      <c r="J1057">
        <f t="shared" si="66"/>
        <v>12</v>
      </c>
      <c r="K1057">
        <f t="shared" si="67"/>
        <v>2</v>
      </c>
      <c r="L1057">
        <f t="shared" si="68"/>
        <v>6396</v>
      </c>
      <c r="M1057">
        <f t="shared" si="69"/>
        <v>210</v>
      </c>
      <c r="N1057">
        <v>17</v>
      </c>
      <c r="O1057" t="s">
        <v>52</v>
      </c>
      <c r="P1057" t="s">
        <v>21</v>
      </c>
      <c r="Q1057" t="s">
        <v>22</v>
      </c>
      <c r="R1057" t="s">
        <v>21</v>
      </c>
      <c r="W1057">
        <v>186</v>
      </c>
      <c r="X1057">
        <v>80</v>
      </c>
      <c r="Y1057">
        <v>0</v>
      </c>
      <c r="Z1057">
        <v>0</v>
      </c>
    </row>
    <row r="1058" spans="1:26" ht="15.95">
      <c r="A1058" t="s">
        <v>1485</v>
      </c>
      <c r="B1058" t="s">
        <v>166</v>
      </c>
      <c r="C1058" t="str">
        <f>VLOOKUP(B1058, Positions!A$1:B$160, 2, FALSE)</f>
        <v>Goalkeeper</v>
      </c>
      <c r="D1058" t="s">
        <v>221</v>
      </c>
      <c r="E1058" t="s">
        <v>5664</v>
      </c>
      <c r="F1058" t="s">
        <v>21</v>
      </c>
      <c r="G1058" t="str">
        <f>VLOOKUP(E1058, Tiers!M$1:P$134, 3, FALSE)</f>
        <v>ENG3</v>
      </c>
      <c r="H1058">
        <f>VLOOKUP(G1058, Tiers!B$1:C$134, 2, FALSE)</f>
        <v>4</v>
      </c>
      <c r="I1058" s="26" t="s">
        <v>6417</v>
      </c>
      <c r="J1058">
        <f t="shared" si="66"/>
        <v>12</v>
      </c>
      <c r="K1058">
        <f t="shared" si="67"/>
        <v>2</v>
      </c>
      <c r="L1058">
        <f t="shared" si="68"/>
        <v>6397</v>
      </c>
      <c r="M1058">
        <f t="shared" si="69"/>
        <v>210</v>
      </c>
      <c r="N1058">
        <v>17</v>
      </c>
      <c r="O1058" t="s">
        <v>5666</v>
      </c>
      <c r="P1058" t="s">
        <v>21</v>
      </c>
      <c r="Q1058" t="s">
        <v>22</v>
      </c>
      <c r="R1058" t="s">
        <v>21</v>
      </c>
      <c r="W1058">
        <v>179</v>
      </c>
      <c r="X1058">
        <v>71</v>
      </c>
      <c r="Y1058">
        <v>0</v>
      </c>
      <c r="Z1058">
        <v>0</v>
      </c>
    </row>
    <row r="1059" spans="1:26" ht="15.95">
      <c r="A1059" t="s">
        <v>1486</v>
      </c>
      <c r="B1059" t="s">
        <v>72</v>
      </c>
      <c r="C1059" t="str">
        <f>VLOOKUP(B1059, Positions!A$1:B$160, 2, FALSE)</f>
        <v>Defender</v>
      </c>
      <c r="D1059" t="s">
        <v>284</v>
      </c>
      <c r="E1059" t="s">
        <v>5665</v>
      </c>
      <c r="F1059" t="s">
        <v>21</v>
      </c>
      <c r="G1059" t="str">
        <f>VLOOKUP(E1059, Tiers!M$1:P$134, 3, FALSE)</f>
        <v>ENG2</v>
      </c>
      <c r="H1059">
        <f>VLOOKUP(G1059, Tiers!B$1:C$134, 2, FALSE)</f>
        <v>3</v>
      </c>
      <c r="I1059" s="26" t="s">
        <v>6417</v>
      </c>
      <c r="J1059">
        <f t="shared" si="66"/>
        <v>12</v>
      </c>
      <c r="K1059">
        <f t="shared" si="67"/>
        <v>2</v>
      </c>
      <c r="L1059">
        <f t="shared" si="68"/>
        <v>6397</v>
      </c>
      <c r="M1059">
        <f t="shared" si="69"/>
        <v>210</v>
      </c>
      <c r="N1059">
        <v>17</v>
      </c>
      <c r="O1059" t="s">
        <v>157</v>
      </c>
      <c r="P1059" t="s">
        <v>21</v>
      </c>
      <c r="Q1059" t="s">
        <v>22</v>
      </c>
      <c r="R1059" t="s">
        <v>21</v>
      </c>
      <c r="W1059">
        <v>183</v>
      </c>
      <c r="X1059">
        <v>75</v>
      </c>
      <c r="Y1059">
        <v>0</v>
      </c>
      <c r="Z1059">
        <v>0</v>
      </c>
    </row>
    <row r="1060" spans="1:26" ht="15.95">
      <c r="A1060" t="s">
        <v>1487</v>
      </c>
      <c r="B1060" t="s">
        <v>102</v>
      </c>
      <c r="C1060" t="str">
        <f>VLOOKUP(B1060, Positions!A$1:B$160, 2, FALSE)</f>
        <v>Defender</v>
      </c>
      <c r="D1060" t="s">
        <v>221</v>
      </c>
      <c r="E1060" t="s">
        <v>5664</v>
      </c>
      <c r="F1060" t="s">
        <v>21</v>
      </c>
      <c r="G1060" t="str">
        <f>VLOOKUP(E1060, Tiers!M$1:P$134, 3, FALSE)</f>
        <v>ENG3</v>
      </c>
      <c r="H1060">
        <f>VLOOKUP(G1060, Tiers!B$1:C$134, 2, FALSE)</f>
        <v>4</v>
      </c>
      <c r="I1060" s="26" t="s">
        <v>6417</v>
      </c>
      <c r="J1060">
        <f t="shared" si="66"/>
        <v>12</v>
      </c>
      <c r="K1060">
        <f t="shared" si="67"/>
        <v>2</v>
      </c>
      <c r="L1060">
        <f t="shared" si="68"/>
        <v>6397</v>
      </c>
      <c r="M1060">
        <f t="shared" si="69"/>
        <v>210</v>
      </c>
      <c r="N1060">
        <v>17</v>
      </c>
      <c r="O1060" t="s">
        <v>5666</v>
      </c>
      <c r="P1060" t="s">
        <v>21</v>
      </c>
      <c r="Q1060" t="s">
        <v>22</v>
      </c>
      <c r="R1060" t="s">
        <v>21</v>
      </c>
      <c r="W1060">
        <v>181</v>
      </c>
      <c r="X1060">
        <v>71</v>
      </c>
      <c r="Y1060">
        <v>0</v>
      </c>
      <c r="Z1060">
        <v>0</v>
      </c>
    </row>
    <row r="1061" spans="1:26" ht="15.95">
      <c r="A1061" t="s">
        <v>1488</v>
      </c>
      <c r="B1061" t="s">
        <v>102</v>
      </c>
      <c r="C1061" t="str">
        <f>VLOOKUP(B1061, Positions!A$1:B$160, 2, FALSE)</f>
        <v>Defender</v>
      </c>
      <c r="D1061" t="s">
        <v>836</v>
      </c>
      <c r="E1061" t="s">
        <v>62</v>
      </c>
      <c r="F1061" t="s">
        <v>21</v>
      </c>
      <c r="G1061" t="str">
        <f>VLOOKUP(E1061, Tiers!M$1:P$134, 3, FALSE)</f>
        <v>ENG1</v>
      </c>
      <c r="H1061">
        <f>VLOOKUP(G1061, Tiers!B$1:C$134, 2, FALSE)</f>
        <v>1</v>
      </c>
      <c r="I1061" s="26" t="s">
        <v>6418</v>
      </c>
      <c r="J1061">
        <f t="shared" si="66"/>
        <v>12</v>
      </c>
      <c r="K1061">
        <f t="shared" si="67"/>
        <v>2</v>
      </c>
      <c r="L1061">
        <f t="shared" si="68"/>
        <v>6398</v>
      </c>
      <c r="M1061">
        <f t="shared" si="69"/>
        <v>210</v>
      </c>
      <c r="N1061">
        <v>17</v>
      </c>
      <c r="O1061" t="s">
        <v>1062</v>
      </c>
      <c r="P1061" t="s">
        <v>21</v>
      </c>
      <c r="Q1061" t="s">
        <v>22</v>
      </c>
      <c r="R1061" t="s">
        <v>21</v>
      </c>
      <c r="W1061">
        <v>183</v>
      </c>
      <c r="X1061">
        <v>76</v>
      </c>
      <c r="Y1061">
        <v>0</v>
      </c>
      <c r="Z1061">
        <v>0</v>
      </c>
    </row>
    <row r="1062" spans="1:26" ht="15.95">
      <c r="A1062" t="s">
        <v>1489</v>
      </c>
      <c r="B1062" t="s">
        <v>278</v>
      </c>
      <c r="C1062" t="str">
        <f>VLOOKUP(B1062, Positions!A$1:B$160, 2, FALSE)</f>
        <v>Midfielder</v>
      </c>
      <c r="D1062" t="s">
        <v>517</v>
      </c>
      <c r="E1062" t="s">
        <v>5665</v>
      </c>
      <c r="F1062" t="s">
        <v>21</v>
      </c>
      <c r="G1062" t="str">
        <f>VLOOKUP(E1062, Tiers!M$1:P$134, 3, FALSE)</f>
        <v>ENG2</v>
      </c>
      <c r="H1062">
        <f>VLOOKUP(G1062, Tiers!B$1:C$134, 2, FALSE)</f>
        <v>3</v>
      </c>
      <c r="I1062" s="26" t="s">
        <v>6418</v>
      </c>
      <c r="J1062">
        <f t="shared" si="66"/>
        <v>12</v>
      </c>
      <c r="K1062">
        <f t="shared" si="67"/>
        <v>2</v>
      </c>
      <c r="L1062">
        <f t="shared" si="68"/>
        <v>6398</v>
      </c>
      <c r="M1062">
        <f t="shared" si="69"/>
        <v>210</v>
      </c>
      <c r="N1062">
        <v>17</v>
      </c>
      <c r="O1062" t="s">
        <v>74</v>
      </c>
      <c r="P1062" t="s">
        <v>21</v>
      </c>
      <c r="Q1062" t="s">
        <v>22</v>
      </c>
      <c r="R1062" t="s">
        <v>21</v>
      </c>
      <c r="W1062">
        <v>187</v>
      </c>
      <c r="X1062">
        <v>78</v>
      </c>
      <c r="Y1062">
        <v>0</v>
      </c>
      <c r="Z1062">
        <v>0</v>
      </c>
    </row>
    <row r="1063" spans="1:26" ht="15.95">
      <c r="A1063" t="s">
        <v>379</v>
      </c>
      <c r="B1063" t="s">
        <v>102</v>
      </c>
      <c r="C1063" t="str">
        <f>VLOOKUP(B1063, Positions!A$1:B$160, 2, FALSE)</f>
        <v>Defender</v>
      </c>
      <c r="D1063" t="s">
        <v>378</v>
      </c>
      <c r="E1063" t="s">
        <v>5663</v>
      </c>
      <c r="F1063" t="s">
        <v>21</v>
      </c>
      <c r="G1063" t="str">
        <f>VLOOKUP(E1063, Tiers!M$1:P$134, 3, FALSE)</f>
        <v>ENG4</v>
      </c>
      <c r="H1063">
        <f>VLOOKUP(G1063, Tiers!B$1:C$134, 2, FALSE)</f>
        <v>5</v>
      </c>
      <c r="I1063" s="26" t="s">
        <v>6418</v>
      </c>
      <c r="J1063">
        <f t="shared" si="66"/>
        <v>12</v>
      </c>
      <c r="K1063">
        <f t="shared" si="67"/>
        <v>2</v>
      </c>
      <c r="L1063">
        <f t="shared" si="68"/>
        <v>6398</v>
      </c>
      <c r="M1063">
        <f t="shared" si="69"/>
        <v>210</v>
      </c>
      <c r="N1063">
        <v>17</v>
      </c>
      <c r="O1063" t="s">
        <v>5666</v>
      </c>
      <c r="P1063" t="s">
        <v>21</v>
      </c>
      <c r="Q1063" t="s">
        <v>22</v>
      </c>
      <c r="R1063" t="s">
        <v>21</v>
      </c>
      <c r="W1063">
        <v>186</v>
      </c>
      <c r="X1063">
        <v>78</v>
      </c>
      <c r="Y1063">
        <v>0</v>
      </c>
      <c r="Z1063">
        <v>0</v>
      </c>
    </row>
    <row r="1064" spans="1:26" ht="15.95">
      <c r="A1064" t="s">
        <v>1490</v>
      </c>
      <c r="B1064" t="s">
        <v>42</v>
      </c>
      <c r="C1064" t="str">
        <f>VLOOKUP(B1064, Positions!A$1:B$160, 2, FALSE)</f>
        <v>Midfielder</v>
      </c>
      <c r="D1064" t="s">
        <v>207</v>
      </c>
      <c r="E1064" t="s">
        <v>5663</v>
      </c>
      <c r="F1064" t="s">
        <v>21</v>
      </c>
      <c r="G1064" t="str">
        <f>VLOOKUP(E1064, Tiers!M$1:P$134, 3, FALSE)</f>
        <v>ENG4</v>
      </c>
      <c r="H1064">
        <f>VLOOKUP(G1064, Tiers!B$1:C$134, 2, FALSE)</f>
        <v>5</v>
      </c>
      <c r="I1064" s="26" t="s">
        <v>6418</v>
      </c>
      <c r="J1064">
        <f t="shared" si="66"/>
        <v>12</v>
      </c>
      <c r="K1064">
        <f t="shared" si="67"/>
        <v>2</v>
      </c>
      <c r="L1064">
        <f t="shared" si="68"/>
        <v>6398</v>
      </c>
      <c r="M1064">
        <f t="shared" si="69"/>
        <v>210</v>
      </c>
      <c r="N1064">
        <v>17</v>
      </c>
      <c r="O1064" t="s">
        <v>1322</v>
      </c>
      <c r="P1064" t="s">
        <v>21</v>
      </c>
      <c r="Q1064" t="s">
        <v>22</v>
      </c>
      <c r="R1064" t="s">
        <v>21</v>
      </c>
      <c r="W1064">
        <v>173</v>
      </c>
      <c r="X1064">
        <v>60</v>
      </c>
      <c r="Y1064">
        <v>0</v>
      </c>
      <c r="Z1064">
        <v>0</v>
      </c>
    </row>
    <row r="1065" spans="1:26" ht="15.95">
      <c r="A1065" t="s">
        <v>1491</v>
      </c>
      <c r="B1065" t="s">
        <v>84</v>
      </c>
      <c r="C1065" t="str">
        <f>VLOOKUP(B1065, Positions!A$1:B$160, 2, FALSE)</f>
        <v>Midfielder</v>
      </c>
      <c r="D1065" t="s">
        <v>152</v>
      </c>
      <c r="E1065" t="s">
        <v>5664</v>
      </c>
      <c r="F1065" t="s">
        <v>21</v>
      </c>
      <c r="G1065" t="str">
        <f>VLOOKUP(E1065, Tiers!M$1:P$134, 3, FALSE)</f>
        <v>ENG3</v>
      </c>
      <c r="H1065">
        <f>VLOOKUP(G1065, Tiers!B$1:C$134, 2, FALSE)</f>
        <v>4</v>
      </c>
      <c r="I1065" s="26" t="s">
        <v>6418</v>
      </c>
      <c r="J1065">
        <f t="shared" si="66"/>
        <v>12</v>
      </c>
      <c r="K1065">
        <f t="shared" si="67"/>
        <v>2</v>
      </c>
      <c r="L1065">
        <f t="shared" si="68"/>
        <v>6398</v>
      </c>
      <c r="M1065">
        <f t="shared" si="69"/>
        <v>210</v>
      </c>
      <c r="N1065">
        <v>17</v>
      </c>
      <c r="O1065" t="s">
        <v>152</v>
      </c>
      <c r="P1065" t="s">
        <v>21</v>
      </c>
      <c r="Q1065" t="s">
        <v>22</v>
      </c>
      <c r="R1065" t="s">
        <v>21</v>
      </c>
      <c r="W1065">
        <v>178</v>
      </c>
      <c r="X1065">
        <v>69</v>
      </c>
      <c r="Y1065">
        <v>0</v>
      </c>
      <c r="Z1065">
        <v>0</v>
      </c>
    </row>
    <row r="1066" spans="1:26" ht="15.95">
      <c r="A1066" t="s">
        <v>1492</v>
      </c>
      <c r="B1066" t="s">
        <v>480</v>
      </c>
      <c r="C1066" t="str">
        <f>VLOOKUP(B1066, Positions!A$1:B$160, 2, FALSE)</f>
        <v>Defender</v>
      </c>
      <c r="D1066" t="s">
        <v>93</v>
      </c>
      <c r="E1066" t="s">
        <v>5664</v>
      </c>
      <c r="F1066" t="s">
        <v>21</v>
      </c>
      <c r="G1066" t="str">
        <f>VLOOKUP(E1066, Tiers!M$1:P$134, 3, FALSE)</f>
        <v>ENG3</v>
      </c>
      <c r="H1066">
        <f>VLOOKUP(G1066, Tiers!B$1:C$134, 2, FALSE)</f>
        <v>4</v>
      </c>
      <c r="I1066" s="26" t="s">
        <v>6419</v>
      </c>
      <c r="J1066">
        <f t="shared" si="66"/>
        <v>12</v>
      </c>
      <c r="K1066">
        <f t="shared" si="67"/>
        <v>2</v>
      </c>
      <c r="L1066">
        <f t="shared" si="68"/>
        <v>6399</v>
      </c>
      <c r="M1066">
        <f t="shared" si="69"/>
        <v>210</v>
      </c>
      <c r="N1066">
        <v>17</v>
      </c>
      <c r="O1066" t="s">
        <v>5666</v>
      </c>
      <c r="P1066" t="s">
        <v>21</v>
      </c>
      <c r="Q1066" t="s">
        <v>22</v>
      </c>
      <c r="R1066" t="s">
        <v>21</v>
      </c>
      <c r="W1066">
        <v>172</v>
      </c>
      <c r="X1066">
        <v>66</v>
      </c>
      <c r="Y1066">
        <v>0</v>
      </c>
      <c r="Z1066">
        <v>0</v>
      </c>
    </row>
    <row r="1067" spans="1:26" ht="15.95">
      <c r="A1067" t="s">
        <v>1493</v>
      </c>
      <c r="B1067" t="s">
        <v>360</v>
      </c>
      <c r="C1067" t="str">
        <f>VLOOKUP(B1067, Positions!A$1:B$160, 2, FALSE)</f>
        <v>Defender</v>
      </c>
      <c r="D1067" t="s">
        <v>234</v>
      </c>
      <c r="E1067" t="s">
        <v>5664</v>
      </c>
      <c r="F1067" t="s">
        <v>21</v>
      </c>
      <c r="G1067" t="str">
        <f>VLOOKUP(E1067, Tiers!M$1:P$134, 3, FALSE)</f>
        <v>ENG3</v>
      </c>
      <c r="H1067">
        <f>VLOOKUP(G1067, Tiers!B$1:C$134, 2, FALSE)</f>
        <v>4</v>
      </c>
      <c r="I1067" s="26" t="s">
        <v>6420</v>
      </c>
      <c r="J1067">
        <f t="shared" si="66"/>
        <v>12</v>
      </c>
      <c r="K1067">
        <f t="shared" si="67"/>
        <v>2</v>
      </c>
      <c r="L1067">
        <f t="shared" si="68"/>
        <v>6400</v>
      </c>
      <c r="M1067">
        <f t="shared" si="69"/>
        <v>210</v>
      </c>
      <c r="N1067">
        <v>17</v>
      </c>
      <c r="O1067" t="s">
        <v>113</v>
      </c>
      <c r="P1067" t="s">
        <v>21</v>
      </c>
      <c r="Q1067" t="s">
        <v>22</v>
      </c>
      <c r="R1067" t="s">
        <v>21</v>
      </c>
      <c r="W1067">
        <v>187</v>
      </c>
      <c r="X1067">
        <v>78</v>
      </c>
      <c r="Y1067">
        <v>0</v>
      </c>
      <c r="Z1067">
        <v>0</v>
      </c>
    </row>
    <row r="1068" spans="1:26" ht="15.95">
      <c r="A1068" t="s">
        <v>1494</v>
      </c>
      <c r="B1068" t="s">
        <v>42</v>
      </c>
      <c r="C1068" t="str">
        <f>VLOOKUP(B1068, Positions!A$1:B$160, 2, FALSE)</f>
        <v>Midfielder</v>
      </c>
      <c r="D1068" t="s">
        <v>127</v>
      </c>
      <c r="E1068" t="s">
        <v>62</v>
      </c>
      <c r="F1068" t="s">
        <v>21</v>
      </c>
      <c r="G1068" t="str">
        <f>VLOOKUP(E1068, Tiers!M$1:P$134, 3, FALSE)</f>
        <v>ENG1</v>
      </c>
      <c r="H1068">
        <f>VLOOKUP(G1068, Tiers!B$1:C$134, 2, FALSE)</f>
        <v>1</v>
      </c>
      <c r="I1068" s="26" t="s">
        <v>6420</v>
      </c>
      <c r="J1068">
        <f t="shared" si="66"/>
        <v>12</v>
      </c>
      <c r="K1068">
        <f t="shared" si="67"/>
        <v>2</v>
      </c>
      <c r="L1068">
        <f t="shared" si="68"/>
        <v>6400</v>
      </c>
      <c r="M1068">
        <f t="shared" si="69"/>
        <v>210</v>
      </c>
      <c r="N1068">
        <v>17</v>
      </c>
      <c r="O1068" t="s">
        <v>5666</v>
      </c>
      <c r="P1068" t="s">
        <v>21</v>
      </c>
      <c r="Q1068" t="s">
        <v>22</v>
      </c>
      <c r="R1068" t="s">
        <v>21</v>
      </c>
      <c r="W1068">
        <v>188</v>
      </c>
      <c r="X1068">
        <v>79</v>
      </c>
      <c r="Y1068">
        <v>0</v>
      </c>
      <c r="Z1068">
        <v>0</v>
      </c>
    </row>
    <row r="1069" spans="1:26" ht="15.95">
      <c r="A1069" t="s">
        <v>1495</v>
      </c>
      <c r="B1069" t="s">
        <v>81</v>
      </c>
      <c r="C1069" t="str">
        <f>VLOOKUP(B1069, Positions!A$1:B$160, 2, FALSE)</f>
        <v>Defender</v>
      </c>
      <c r="D1069" t="s">
        <v>79</v>
      </c>
      <c r="E1069" t="s">
        <v>5663</v>
      </c>
      <c r="F1069" t="s">
        <v>21</v>
      </c>
      <c r="G1069" t="str">
        <f>VLOOKUP(E1069, Tiers!M$1:P$134, 3, FALSE)</f>
        <v>ENG4</v>
      </c>
      <c r="H1069">
        <f>VLOOKUP(G1069, Tiers!B$1:C$134, 2, FALSE)</f>
        <v>5</v>
      </c>
      <c r="I1069" s="26" t="s">
        <v>6421</v>
      </c>
      <c r="J1069">
        <f t="shared" si="66"/>
        <v>12</v>
      </c>
      <c r="K1069">
        <f t="shared" si="67"/>
        <v>2</v>
      </c>
      <c r="L1069">
        <f t="shared" si="68"/>
        <v>6401</v>
      </c>
      <c r="M1069">
        <f t="shared" si="69"/>
        <v>210</v>
      </c>
      <c r="N1069">
        <v>17</v>
      </c>
      <c r="O1069" t="s">
        <v>1496</v>
      </c>
      <c r="P1069" t="s">
        <v>21</v>
      </c>
      <c r="Q1069" t="s">
        <v>22</v>
      </c>
      <c r="R1069" t="s">
        <v>21</v>
      </c>
      <c r="W1069">
        <v>188</v>
      </c>
      <c r="X1069">
        <v>72</v>
      </c>
      <c r="Y1069">
        <v>0</v>
      </c>
      <c r="Z1069">
        <v>0</v>
      </c>
    </row>
    <row r="1070" spans="1:26" ht="15.95">
      <c r="A1070" t="s">
        <v>1497</v>
      </c>
      <c r="B1070" t="s">
        <v>166</v>
      </c>
      <c r="C1070" t="str">
        <f>VLOOKUP(B1070, Positions!A$1:B$160, 2, FALSE)</f>
        <v>Goalkeeper</v>
      </c>
      <c r="D1070" t="s">
        <v>141</v>
      </c>
      <c r="E1070" t="s">
        <v>62</v>
      </c>
      <c r="F1070" t="s">
        <v>21</v>
      </c>
      <c r="G1070" t="str">
        <f>VLOOKUP(E1070, Tiers!M$1:P$134, 3, FALSE)</f>
        <v>ENG1</v>
      </c>
      <c r="H1070">
        <f>VLOOKUP(G1070, Tiers!B$1:C$134, 2, FALSE)</f>
        <v>1</v>
      </c>
      <c r="I1070" s="26" t="s">
        <v>6422</v>
      </c>
      <c r="J1070">
        <f t="shared" si="66"/>
        <v>12</v>
      </c>
      <c r="K1070">
        <f t="shared" si="67"/>
        <v>2</v>
      </c>
      <c r="L1070">
        <f t="shared" si="68"/>
        <v>6402</v>
      </c>
      <c r="M1070">
        <f t="shared" si="69"/>
        <v>210</v>
      </c>
      <c r="N1070">
        <v>17</v>
      </c>
      <c r="O1070" t="s">
        <v>5666</v>
      </c>
      <c r="P1070" t="s">
        <v>21</v>
      </c>
      <c r="Q1070" t="s">
        <v>22</v>
      </c>
      <c r="R1070" t="s">
        <v>21</v>
      </c>
      <c r="W1070">
        <v>191</v>
      </c>
      <c r="X1070">
        <v>77</v>
      </c>
      <c r="Y1070">
        <v>0</v>
      </c>
      <c r="Z1070">
        <v>0</v>
      </c>
    </row>
    <row r="1071" spans="1:26" ht="15.95">
      <c r="A1071" t="s">
        <v>1498</v>
      </c>
      <c r="B1071" t="s">
        <v>36</v>
      </c>
      <c r="C1071" t="str">
        <f>VLOOKUP(B1071, Positions!A$1:B$160, 2, FALSE)</f>
        <v>Midfielder</v>
      </c>
      <c r="D1071" t="s">
        <v>657</v>
      </c>
      <c r="E1071" t="s">
        <v>62</v>
      </c>
      <c r="F1071" t="s">
        <v>21</v>
      </c>
      <c r="G1071" t="str">
        <f>VLOOKUP(E1071, Tiers!M$1:P$134, 3, FALSE)</f>
        <v>ENG1</v>
      </c>
      <c r="H1071">
        <f>VLOOKUP(G1071, Tiers!B$1:C$134, 2, FALSE)</f>
        <v>1</v>
      </c>
      <c r="I1071" s="26" t="s">
        <v>6422</v>
      </c>
      <c r="J1071">
        <f t="shared" si="66"/>
        <v>12</v>
      </c>
      <c r="K1071">
        <f t="shared" si="67"/>
        <v>2</v>
      </c>
      <c r="L1071">
        <f t="shared" si="68"/>
        <v>6402</v>
      </c>
      <c r="M1071">
        <f t="shared" si="69"/>
        <v>210</v>
      </c>
      <c r="N1071">
        <v>17</v>
      </c>
      <c r="O1071" t="s">
        <v>5666</v>
      </c>
      <c r="P1071" t="s">
        <v>21</v>
      </c>
      <c r="Q1071" t="s">
        <v>22</v>
      </c>
      <c r="R1071" t="s">
        <v>21</v>
      </c>
      <c r="W1071">
        <v>171</v>
      </c>
      <c r="X1071">
        <v>66</v>
      </c>
      <c r="Y1071">
        <v>0</v>
      </c>
      <c r="Z1071">
        <v>0</v>
      </c>
    </row>
    <row r="1072" spans="1:26" ht="15.95">
      <c r="A1072" t="s">
        <v>1499</v>
      </c>
      <c r="B1072" t="s">
        <v>81</v>
      </c>
      <c r="C1072" t="str">
        <f>VLOOKUP(B1072, Positions!A$1:B$160, 2, FALSE)</f>
        <v>Defender</v>
      </c>
      <c r="D1072" t="s">
        <v>159</v>
      </c>
      <c r="E1072" t="s">
        <v>5665</v>
      </c>
      <c r="F1072" t="s">
        <v>21</v>
      </c>
      <c r="G1072" t="str">
        <f>VLOOKUP(E1072, Tiers!M$1:P$134, 3, FALSE)</f>
        <v>ENG2</v>
      </c>
      <c r="H1072">
        <f>VLOOKUP(G1072, Tiers!B$1:C$134, 2, FALSE)</f>
        <v>3</v>
      </c>
      <c r="I1072" s="26" t="s">
        <v>6422</v>
      </c>
      <c r="J1072">
        <f t="shared" si="66"/>
        <v>12</v>
      </c>
      <c r="K1072">
        <f t="shared" si="67"/>
        <v>2</v>
      </c>
      <c r="L1072">
        <f t="shared" si="68"/>
        <v>6402</v>
      </c>
      <c r="M1072">
        <f t="shared" si="69"/>
        <v>210</v>
      </c>
      <c r="N1072">
        <v>17</v>
      </c>
      <c r="O1072" t="s">
        <v>1500</v>
      </c>
      <c r="P1072" t="s">
        <v>21</v>
      </c>
      <c r="Q1072" t="s">
        <v>22</v>
      </c>
      <c r="R1072" t="s">
        <v>21</v>
      </c>
      <c r="W1072">
        <v>180</v>
      </c>
      <c r="X1072">
        <v>79</v>
      </c>
      <c r="Y1072">
        <v>0</v>
      </c>
      <c r="Z1072">
        <v>0</v>
      </c>
    </row>
    <row r="1073" spans="1:26" ht="15.95">
      <c r="A1073" t="s">
        <v>1501</v>
      </c>
      <c r="B1073" t="s">
        <v>72</v>
      </c>
      <c r="C1073" t="str">
        <f>VLOOKUP(B1073, Positions!A$1:B$160, 2, FALSE)</f>
        <v>Defender</v>
      </c>
      <c r="D1073" t="s">
        <v>90</v>
      </c>
      <c r="E1073" t="s">
        <v>5665</v>
      </c>
      <c r="F1073" t="s">
        <v>21</v>
      </c>
      <c r="G1073" t="str">
        <f>VLOOKUP(E1073, Tiers!M$1:P$134, 3, FALSE)</f>
        <v>ENG2</v>
      </c>
      <c r="H1073">
        <f>VLOOKUP(G1073, Tiers!B$1:C$134, 2, FALSE)</f>
        <v>3</v>
      </c>
      <c r="I1073" s="26" t="s">
        <v>6423</v>
      </c>
      <c r="J1073">
        <f t="shared" si="66"/>
        <v>12</v>
      </c>
      <c r="K1073">
        <f t="shared" si="67"/>
        <v>2</v>
      </c>
      <c r="L1073">
        <f t="shared" si="68"/>
        <v>6403</v>
      </c>
      <c r="M1073">
        <f t="shared" si="69"/>
        <v>210</v>
      </c>
      <c r="N1073">
        <v>17</v>
      </c>
      <c r="O1073" t="s">
        <v>113</v>
      </c>
      <c r="P1073" t="s">
        <v>21</v>
      </c>
      <c r="Q1073" t="s">
        <v>22</v>
      </c>
      <c r="R1073" t="s">
        <v>21</v>
      </c>
      <c r="S1073" t="s">
        <v>443</v>
      </c>
      <c r="W1073">
        <v>174</v>
      </c>
      <c r="X1073">
        <v>66</v>
      </c>
      <c r="Y1073">
        <v>0</v>
      </c>
      <c r="Z1073">
        <v>0</v>
      </c>
    </row>
    <row r="1074" spans="1:26" ht="15.95">
      <c r="A1074" t="s">
        <v>1502</v>
      </c>
      <c r="B1074" t="s">
        <v>102</v>
      </c>
      <c r="C1074" t="str">
        <f>VLOOKUP(B1074, Positions!A$1:B$160, 2, FALSE)</f>
        <v>Defender</v>
      </c>
      <c r="D1074" t="s">
        <v>169</v>
      </c>
      <c r="E1074" t="s">
        <v>62</v>
      </c>
      <c r="F1074" t="s">
        <v>21</v>
      </c>
      <c r="G1074" t="str">
        <f>VLOOKUP(E1074, Tiers!M$1:P$134, 3, FALSE)</f>
        <v>ENG1</v>
      </c>
      <c r="H1074">
        <f>VLOOKUP(G1074, Tiers!B$1:C$134, 2, FALSE)</f>
        <v>1</v>
      </c>
      <c r="I1074" s="26" t="s">
        <v>6423</v>
      </c>
      <c r="J1074">
        <f t="shared" si="66"/>
        <v>12</v>
      </c>
      <c r="K1074">
        <f t="shared" si="67"/>
        <v>2</v>
      </c>
      <c r="L1074">
        <f t="shared" si="68"/>
        <v>6403</v>
      </c>
      <c r="M1074">
        <f t="shared" si="69"/>
        <v>210</v>
      </c>
      <c r="N1074">
        <v>17</v>
      </c>
      <c r="O1074" t="s">
        <v>1503</v>
      </c>
      <c r="P1074" t="s">
        <v>21</v>
      </c>
      <c r="Q1074" t="s">
        <v>642</v>
      </c>
      <c r="R1074" t="s">
        <v>21</v>
      </c>
      <c r="S1074" t="s">
        <v>491</v>
      </c>
      <c r="W1074">
        <v>184</v>
      </c>
      <c r="X1074">
        <v>75</v>
      </c>
      <c r="Y1074">
        <v>0</v>
      </c>
      <c r="Z1074">
        <v>0</v>
      </c>
    </row>
    <row r="1075" spans="1:26" ht="15.95">
      <c r="A1075" t="s">
        <v>1372</v>
      </c>
      <c r="B1075" t="s">
        <v>81</v>
      </c>
      <c r="C1075" t="str">
        <f>VLOOKUP(B1075, Positions!A$1:B$160, 2, FALSE)</f>
        <v>Defender</v>
      </c>
      <c r="D1075" t="s">
        <v>187</v>
      </c>
      <c r="E1075" t="s">
        <v>5663</v>
      </c>
      <c r="F1075" t="s">
        <v>21</v>
      </c>
      <c r="G1075" t="str">
        <f>VLOOKUP(E1075, Tiers!M$1:P$134, 3, FALSE)</f>
        <v>ENG4</v>
      </c>
      <c r="H1075">
        <f>VLOOKUP(G1075, Tiers!B$1:C$134, 2, FALSE)</f>
        <v>5</v>
      </c>
      <c r="I1075" s="26" t="s">
        <v>6424</v>
      </c>
      <c r="J1075">
        <f t="shared" si="66"/>
        <v>12</v>
      </c>
      <c r="K1075">
        <f t="shared" si="67"/>
        <v>2</v>
      </c>
      <c r="L1075">
        <f t="shared" si="68"/>
        <v>6404</v>
      </c>
      <c r="M1075">
        <f t="shared" si="69"/>
        <v>210</v>
      </c>
      <c r="N1075">
        <v>17</v>
      </c>
      <c r="O1075" t="s">
        <v>5666</v>
      </c>
      <c r="P1075" t="s">
        <v>21</v>
      </c>
      <c r="Q1075" t="s">
        <v>22</v>
      </c>
      <c r="R1075" t="s">
        <v>21</v>
      </c>
      <c r="W1075">
        <v>193</v>
      </c>
      <c r="X1075">
        <v>81</v>
      </c>
      <c r="Y1075">
        <v>0</v>
      </c>
      <c r="Z1075">
        <v>0</v>
      </c>
    </row>
    <row r="1076" spans="1:26" ht="15.95">
      <c r="A1076" t="s">
        <v>1504</v>
      </c>
      <c r="B1076" t="s">
        <v>278</v>
      </c>
      <c r="C1076" t="str">
        <f>VLOOKUP(B1076, Positions!A$1:B$160, 2, FALSE)</f>
        <v>Midfielder</v>
      </c>
      <c r="D1076" t="s">
        <v>127</v>
      </c>
      <c r="E1076" t="s">
        <v>62</v>
      </c>
      <c r="F1076" t="s">
        <v>21</v>
      </c>
      <c r="G1076" t="str">
        <f>VLOOKUP(E1076, Tiers!M$1:P$134, 3, FALSE)</f>
        <v>ENG1</v>
      </c>
      <c r="H1076">
        <f>VLOOKUP(G1076, Tiers!B$1:C$134, 2, FALSE)</f>
        <v>1</v>
      </c>
      <c r="I1076" s="26" t="s">
        <v>6424</v>
      </c>
      <c r="J1076">
        <f t="shared" si="66"/>
        <v>12</v>
      </c>
      <c r="K1076">
        <f t="shared" si="67"/>
        <v>2</v>
      </c>
      <c r="L1076">
        <f t="shared" si="68"/>
        <v>6404</v>
      </c>
      <c r="M1076">
        <f t="shared" si="69"/>
        <v>210</v>
      </c>
      <c r="N1076">
        <v>17</v>
      </c>
      <c r="O1076" t="s">
        <v>5666</v>
      </c>
      <c r="P1076" t="s">
        <v>21</v>
      </c>
      <c r="Q1076" t="s">
        <v>22</v>
      </c>
      <c r="R1076" t="s">
        <v>21</v>
      </c>
      <c r="W1076">
        <v>177</v>
      </c>
      <c r="X1076">
        <v>68</v>
      </c>
      <c r="Y1076">
        <v>0</v>
      </c>
      <c r="Z1076">
        <v>0</v>
      </c>
    </row>
    <row r="1077" spans="1:26" ht="15.95">
      <c r="A1077" t="s">
        <v>1505</v>
      </c>
      <c r="B1077" t="s">
        <v>42</v>
      </c>
      <c r="C1077" t="str">
        <f>VLOOKUP(B1077, Positions!A$1:B$160, 2, FALSE)</f>
        <v>Midfielder</v>
      </c>
      <c r="D1077" t="s">
        <v>836</v>
      </c>
      <c r="E1077" t="s">
        <v>62</v>
      </c>
      <c r="F1077" t="s">
        <v>21</v>
      </c>
      <c r="G1077" t="str">
        <f>VLOOKUP(E1077, Tiers!M$1:P$134, 3, FALSE)</f>
        <v>ENG1</v>
      </c>
      <c r="H1077">
        <f>VLOOKUP(G1077, Tiers!B$1:C$134, 2, FALSE)</f>
        <v>1</v>
      </c>
      <c r="I1077" s="26" t="s">
        <v>6424</v>
      </c>
      <c r="J1077">
        <f t="shared" si="66"/>
        <v>12</v>
      </c>
      <c r="K1077">
        <f t="shared" si="67"/>
        <v>2</v>
      </c>
      <c r="L1077">
        <f t="shared" si="68"/>
        <v>6404</v>
      </c>
      <c r="M1077">
        <f t="shared" si="69"/>
        <v>210</v>
      </c>
      <c r="N1077">
        <v>17</v>
      </c>
      <c r="O1077" t="s">
        <v>5666</v>
      </c>
      <c r="P1077" t="s">
        <v>21</v>
      </c>
      <c r="Q1077" t="s">
        <v>22</v>
      </c>
      <c r="R1077" t="s">
        <v>21</v>
      </c>
      <c r="W1077">
        <v>172</v>
      </c>
      <c r="X1077">
        <v>68</v>
      </c>
      <c r="Y1077">
        <v>0</v>
      </c>
      <c r="Z1077">
        <v>0</v>
      </c>
    </row>
    <row r="1078" spans="1:26" ht="15.95">
      <c r="A1078" t="s">
        <v>1506</v>
      </c>
      <c r="B1078" t="s">
        <v>81</v>
      </c>
      <c r="C1078" t="str">
        <f>VLOOKUP(B1078, Positions!A$1:B$160, 2, FALSE)</f>
        <v>Defender</v>
      </c>
      <c r="D1078" t="s">
        <v>265</v>
      </c>
      <c r="E1078" t="s">
        <v>5665</v>
      </c>
      <c r="F1078" t="s">
        <v>21</v>
      </c>
      <c r="G1078" t="str">
        <f>VLOOKUP(E1078, Tiers!M$1:P$134, 3, FALSE)</f>
        <v>ENG2</v>
      </c>
      <c r="H1078">
        <f>VLOOKUP(G1078, Tiers!B$1:C$134, 2, FALSE)</f>
        <v>3</v>
      </c>
      <c r="I1078" s="26" t="s">
        <v>6425</v>
      </c>
      <c r="J1078">
        <f t="shared" si="66"/>
        <v>12</v>
      </c>
      <c r="K1078">
        <f t="shared" si="67"/>
        <v>2</v>
      </c>
      <c r="L1078">
        <f t="shared" si="68"/>
        <v>6405</v>
      </c>
      <c r="M1078">
        <f t="shared" si="69"/>
        <v>210</v>
      </c>
      <c r="N1078">
        <v>17</v>
      </c>
      <c r="O1078" t="s">
        <v>5666</v>
      </c>
      <c r="P1078" t="s">
        <v>21</v>
      </c>
      <c r="Q1078" t="s">
        <v>22</v>
      </c>
      <c r="R1078" t="s">
        <v>21</v>
      </c>
      <c r="W1078">
        <v>194</v>
      </c>
      <c r="X1078">
        <v>83</v>
      </c>
      <c r="Y1078">
        <v>0</v>
      </c>
      <c r="Z1078">
        <v>0</v>
      </c>
    </row>
    <row r="1079" spans="1:26" ht="15.95">
      <c r="A1079" t="s">
        <v>1507</v>
      </c>
      <c r="B1079" t="s">
        <v>42</v>
      </c>
      <c r="C1079" t="str">
        <f>VLOOKUP(B1079, Positions!A$1:B$160, 2, FALSE)</f>
        <v>Midfielder</v>
      </c>
      <c r="D1079" t="s">
        <v>132</v>
      </c>
      <c r="E1079" t="s">
        <v>5664</v>
      </c>
      <c r="F1079" t="s">
        <v>21</v>
      </c>
      <c r="G1079" t="str">
        <f>VLOOKUP(E1079, Tiers!M$1:P$134, 3, FALSE)</f>
        <v>ENG3</v>
      </c>
      <c r="H1079">
        <f>VLOOKUP(G1079, Tiers!B$1:C$134, 2, FALSE)</f>
        <v>4</v>
      </c>
      <c r="I1079" s="26" t="s">
        <v>6425</v>
      </c>
      <c r="J1079">
        <f t="shared" si="66"/>
        <v>12</v>
      </c>
      <c r="K1079">
        <f t="shared" si="67"/>
        <v>2</v>
      </c>
      <c r="L1079">
        <f t="shared" si="68"/>
        <v>6405</v>
      </c>
      <c r="M1079">
        <f t="shared" si="69"/>
        <v>210</v>
      </c>
      <c r="N1079">
        <v>17</v>
      </c>
      <c r="O1079" t="s">
        <v>5666</v>
      </c>
      <c r="P1079" t="s">
        <v>21</v>
      </c>
      <c r="Q1079" t="s">
        <v>22</v>
      </c>
      <c r="R1079" t="s">
        <v>21</v>
      </c>
      <c r="W1079">
        <v>173</v>
      </c>
      <c r="X1079">
        <v>65</v>
      </c>
      <c r="Y1079">
        <v>0</v>
      </c>
      <c r="Z1079">
        <v>0</v>
      </c>
    </row>
    <row r="1080" spans="1:26" ht="15.95">
      <c r="A1080" t="s">
        <v>1508</v>
      </c>
      <c r="B1080" t="s">
        <v>81</v>
      </c>
      <c r="C1080" t="str">
        <f>VLOOKUP(B1080, Positions!A$1:B$160, 2, FALSE)</f>
        <v>Defender</v>
      </c>
      <c r="D1080" t="s">
        <v>221</v>
      </c>
      <c r="E1080" t="s">
        <v>5664</v>
      </c>
      <c r="F1080" t="s">
        <v>21</v>
      </c>
      <c r="G1080" t="str">
        <f>VLOOKUP(E1080, Tiers!M$1:P$134, 3, FALSE)</f>
        <v>ENG3</v>
      </c>
      <c r="H1080">
        <f>VLOOKUP(G1080, Tiers!B$1:C$134, 2, FALSE)</f>
        <v>4</v>
      </c>
      <c r="I1080" s="26" t="s">
        <v>6425</v>
      </c>
      <c r="J1080">
        <f t="shared" si="66"/>
        <v>12</v>
      </c>
      <c r="K1080">
        <f t="shared" si="67"/>
        <v>2</v>
      </c>
      <c r="L1080">
        <f t="shared" si="68"/>
        <v>6405</v>
      </c>
      <c r="M1080">
        <f t="shared" si="69"/>
        <v>210</v>
      </c>
      <c r="N1080">
        <v>17</v>
      </c>
      <c r="O1080" t="s">
        <v>5666</v>
      </c>
      <c r="P1080" t="s">
        <v>21</v>
      </c>
      <c r="Q1080" t="s">
        <v>22</v>
      </c>
      <c r="R1080" t="s">
        <v>21</v>
      </c>
      <c r="W1080">
        <v>183</v>
      </c>
      <c r="X1080">
        <v>76</v>
      </c>
      <c r="Y1080">
        <v>0</v>
      </c>
      <c r="Z1080">
        <v>0</v>
      </c>
    </row>
    <row r="1081" spans="1:26" ht="15.95">
      <c r="A1081" t="s">
        <v>1509</v>
      </c>
      <c r="B1081" t="s">
        <v>42</v>
      </c>
      <c r="C1081" t="str">
        <f>VLOOKUP(B1081, Positions!A$1:B$160, 2, FALSE)</f>
        <v>Midfielder</v>
      </c>
      <c r="D1081" t="s">
        <v>141</v>
      </c>
      <c r="E1081" t="s">
        <v>62</v>
      </c>
      <c r="F1081" t="s">
        <v>21</v>
      </c>
      <c r="G1081" t="str">
        <f>VLOOKUP(E1081, Tiers!M$1:P$134, 3, FALSE)</f>
        <v>ENG1</v>
      </c>
      <c r="H1081">
        <f>VLOOKUP(G1081, Tiers!B$1:C$134, 2, FALSE)</f>
        <v>1</v>
      </c>
      <c r="I1081" s="26" t="s">
        <v>6426</v>
      </c>
      <c r="J1081">
        <f t="shared" si="66"/>
        <v>12</v>
      </c>
      <c r="K1081">
        <f t="shared" si="67"/>
        <v>2</v>
      </c>
      <c r="L1081">
        <f t="shared" si="68"/>
        <v>6406</v>
      </c>
      <c r="M1081">
        <f t="shared" si="69"/>
        <v>210</v>
      </c>
      <c r="N1081">
        <v>17</v>
      </c>
      <c r="O1081" t="s">
        <v>326</v>
      </c>
      <c r="P1081" t="s">
        <v>21</v>
      </c>
      <c r="Q1081" t="s">
        <v>22</v>
      </c>
      <c r="R1081" t="s">
        <v>21</v>
      </c>
      <c r="W1081">
        <v>181</v>
      </c>
      <c r="X1081">
        <v>65</v>
      </c>
      <c r="Y1081">
        <v>0</v>
      </c>
      <c r="Z1081">
        <v>0</v>
      </c>
    </row>
    <row r="1082" spans="1:26" ht="15.95">
      <c r="A1082" t="s">
        <v>1510</v>
      </c>
      <c r="B1082" t="s">
        <v>16</v>
      </c>
      <c r="C1082" t="str">
        <f>VLOOKUP(B1082, Positions!A$1:B$160, 2, FALSE)</f>
        <v>Forward</v>
      </c>
      <c r="D1082" t="s">
        <v>284</v>
      </c>
      <c r="E1082" t="s">
        <v>5665</v>
      </c>
      <c r="F1082" t="s">
        <v>21</v>
      </c>
      <c r="G1082" t="str">
        <f>VLOOKUP(E1082, Tiers!M$1:P$134, 3, FALSE)</f>
        <v>ENG2</v>
      </c>
      <c r="H1082">
        <f>VLOOKUP(G1082, Tiers!B$1:C$134, 2, FALSE)</f>
        <v>3</v>
      </c>
      <c r="I1082" s="26" t="s">
        <v>6426</v>
      </c>
      <c r="J1082">
        <f t="shared" si="66"/>
        <v>12</v>
      </c>
      <c r="K1082">
        <f t="shared" si="67"/>
        <v>2</v>
      </c>
      <c r="L1082">
        <f t="shared" si="68"/>
        <v>6406</v>
      </c>
      <c r="M1082">
        <f t="shared" si="69"/>
        <v>210</v>
      </c>
      <c r="N1082">
        <v>17</v>
      </c>
      <c r="O1082" t="s">
        <v>623</v>
      </c>
      <c r="P1082" t="s">
        <v>21</v>
      </c>
      <c r="Q1082" t="s">
        <v>22</v>
      </c>
      <c r="R1082" t="s">
        <v>21</v>
      </c>
      <c r="S1082" t="s">
        <v>319</v>
      </c>
      <c r="W1082">
        <v>182</v>
      </c>
      <c r="X1082">
        <v>74</v>
      </c>
      <c r="Y1082">
        <v>0</v>
      </c>
      <c r="Z1082">
        <v>0</v>
      </c>
    </row>
    <row r="1083" spans="1:26" ht="15.95">
      <c r="A1083" t="s">
        <v>1511</v>
      </c>
      <c r="B1083" t="s">
        <v>16</v>
      </c>
      <c r="C1083" t="str">
        <f>VLOOKUP(B1083, Positions!A$1:B$160, 2, FALSE)</f>
        <v>Forward</v>
      </c>
      <c r="D1083" t="s">
        <v>530</v>
      </c>
      <c r="E1083" t="s">
        <v>62</v>
      </c>
      <c r="F1083" t="s">
        <v>21</v>
      </c>
      <c r="G1083" t="str">
        <f>VLOOKUP(E1083, Tiers!M$1:P$134, 3, FALSE)</f>
        <v>ENG1</v>
      </c>
      <c r="H1083">
        <f>VLOOKUP(G1083, Tiers!B$1:C$134, 2, FALSE)</f>
        <v>1</v>
      </c>
      <c r="I1083" s="26" t="s">
        <v>6426</v>
      </c>
      <c r="J1083">
        <f t="shared" si="66"/>
        <v>12</v>
      </c>
      <c r="K1083">
        <f t="shared" si="67"/>
        <v>2</v>
      </c>
      <c r="L1083">
        <f t="shared" si="68"/>
        <v>6406</v>
      </c>
      <c r="M1083">
        <f t="shared" si="69"/>
        <v>210</v>
      </c>
      <c r="N1083">
        <v>17</v>
      </c>
      <c r="O1083" t="s">
        <v>136</v>
      </c>
      <c r="P1083" t="s">
        <v>21</v>
      </c>
      <c r="Q1083" t="s">
        <v>22</v>
      </c>
      <c r="R1083" t="s">
        <v>21</v>
      </c>
      <c r="W1083">
        <v>177</v>
      </c>
      <c r="X1083">
        <v>70</v>
      </c>
      <c r="Y1083">
        <v>0</v>
      </c>
      <c r="Z1083">
        <v>0</v>
      </c>
    </row>
    <row r="1084" spans="1:26" ht="15.95">
      <c r="A1084" t="s">
        <v>1512</v>
      </c>
      <c r="B1084" t="s">
        <v>42</v>
      </c>
      <c r="C1084" t="str">
        <f>VLOOKUP(B1084, Positions!A$1:B$160, 2, FALSE)</f>
        <v>Midfielder</v>
      </c>
      <c r="D1084" t="s">
        <v>152</v>
      </c>
      <c r="E1084" t="s">
        <v>5664</v>
      </c>
      <c r="F1084" t="s">
        <v>21</v>
      </c>
      <c r="G1084" t="str">
        <f>VLOOKUP(E1084, Tiers!M$1:P$134, 3, FALSE)</f>
        <v>ENG3</v>
      </c>
      <c r="H1084">
        <f>VLOOKUP(G1084, Tiers!B$1:C$134, 2, FALSE)</f>
        <v>4</v>
      </c>
      <c r="I1084" s="26" t="s">
        <v>6427</v>
      </c>
      <c r="J1084">
        <f t="shared" si="66"/>
        <v>12</v>
      </c>
      <c r="K1084">
        <f t="shared" si="67"/>
        <v>2</v>
      </c>
      <c r="L1084">
        <f t="shared" si="68"/>
        <v>6407</v>
      </c>
      <c r="M1084">
        <f t="shared" si="69"/>
        <v>210</v>
      </c>
      <c r="N1084">
        <v>17</v>
      </c>
      <c r="O1084" t="s">
        <v>5790</v>
      </c>
      <c r="P1084" t="s">
        <v>21</v>
      </c>
      <c r="Q1084" t="s">
        <v>22</v>
      </c>
      <c r="R1084" t="s">
        <v>21</v>
      </c>
      <c r="W1084">
        <v>182</v>
      </c>
      <c r="X1084">
        <v>71</v>
      </c>
      <c r="Y1084">
        <v>0</v>
      </c>
      <c r="Z1084">
        <v>0</v>
      </c>
    </row>
    <row r="1085" spans="1:26" ht="15.95">
      <c r="A1085" t="s">
        <v>1513</v>
      </c>
      <c r="B1085" t="s">
        <v>16</v>
      </c>
      <c r="C1085" t="str">
        <f>VLOOKUP(B1085, Positions!A$1:B$160, 2, FALSE)</f>
        <v>Forward</v>
      </c>
      <c r="D1085" t="s">
        <v>68</v>
      </c>
      <c r="E1085" t="s">
        <v>5663</v>
      </c>
      <c r="F1085" t="s">
        <v>21</v>
      </c>
      <c r="G1085" t="str">
        <f>VLOOKUP(E1085, Tiers!M$1:P$134, 3, FALSE)</f>
        <v>ENG4</v>
      </c>
      <c r="H1085">
        <f>VLOOKUP(G1085, Tiers!B$1:C$134, 2, FALSE)</f>
        <v>5</v>
      </c>
      <c r="I1085" s="26" t="s">
        <v>6427</v>
      </c>
      <c r="J1085">
        <f t="shared" si="66"/>
        <v>12</v>
      </c>
      <c r="K1085">
        <f t="shared" si="67"/>
        <v>2</v>
      </c>
      <c r="L1085">
        <f t="shared" si="68"/>
        <v>6407</v>
      </c>
      <c r="M1085">
        <f t="shared" si="69"/>
        <v>210</v>
      </c>
      <c r="N1085">
        <v>17</v>
      </c>
      <c r="O1085" t="s">
        <v>5666</v>
      </c>
      <c r="P1085" t="s">
        <v>21</v>
      </c>
      <c r="Q1085" t="s">
        <v>22</v>
      </c>
      <c r="R1085" t="s">
        <v>21</v>
      </c>
      <c r="W1085">
        <v>178</v>
      </c>
      <c r="X1085">
        <v>77</v>
      </c>
      <c r="Y1085">
        <v>0</v>
      </c>
      <c r="Z1085">
        <v>0</v>
      </c>
    </row>
    <row r="1086" spans="1:26" ht="15.95">
      <c r="A1086" t="s">
        <v>1514</v>
      </c>
      <c r="B1086" t="s">
        <v>72</v>
      </c>
      <c r="C1086" t="str">
        <f>VLOOKUP(B1086, Positions!A$1:B$160, 2, FALSE)</f>
        <v>Defender</v>
      </c>
      <c r="D1086" t="s">
        <v>175</v>
      </c>
      <c r="E1086" t="s">
        <v>62</v>
      </c>
      <c r="F1086" t="s">
        <v>21</v>
      </c>
      <c r="G1086" t="str">
        <f>VLOOKUP(E1086, Tiers!M$1:P$134, 3, FALSE)</f>
        <v>ENG1</v>
      </c>
      <c r="H1086">
        <f>VLOOKUP(G1086, Tiers!B$1:C$134, 2, FALSE)</f>
        <v>1</v>
      </c>
      <c r="I1086" s="26" t="s">
        <v>6427</v>
      </c>
      <c r="J1086">
        <f t="shared" si="66"/>
        <v>12</v>
      </c>
      <c r="K1086">
        <f t="shared" si="67"/>
        <v>2</v>
      </c>
      <c r="L1086">
        <f t="shared" si="68"/>
        <v>6407</v>
      </c>
      <c r="M1086">
        <f t="shared" si="69"/>
        <v>210</v>
      </c>
      <c r="N1086">
        <v>17</v>
      </c>
      <c r="O1086" t="s">
        <v>74</v>
      </c>
      <c r="P1086" t="s">
        <v>21</v>
      </c>
      <c r="Q1086" t="s">
        <v>22</v>
      </c>
      <c r="R1086" t="s">
        <v>21</v>
      </c>
      <c r="W1086">
        <v>181</v>
      </c>
      <c r="X1086">
        <v>65</v>
      </c>
      <c r="Y1086">
        <v>0</v>
      </c>
      <c r="Z1086">
        <v>0</v>
      </c>
    </row>
    <row r="1087" spans="1:26" ht="15.95">
      <c r="A1087" t="s">
        <v>1515</v>
      </c>
      <c r="B1087" t="s">
        <v>81</v>
      </c>
      <c r="C1087" t="str">
        <f>VLOOKUP(B1087, Positions!A$1:B$160, 2, FALSE)</f>
        <v>Defender</v>
      </c>
      <c r="D1087" t="s">
        <v>271</v>
      </c>
      <c r="E1087" t="s">
        <v>62</v>
      </c>
      <c r="F1087" t="s">
        <v>21</v>
      </c>
      <c r="G1087" t="str">
        <f>VLOOKUP(E1087, Tiers!M$1:P$134, 3, FALSE)</f>
        <v>ENG1</v>
      </c>
      <c r="H1087">
        <f>VLOOKUP(G1087, Tiers!B$1:C$134, 2, FALSE)</f>
        <v>1</v>
      </c>
      <c r="I1087" s="26" t="s">
        <v>6428</v>
      </c>
      <c r="J1087">
        <f t="shared" si="66"/>
        <v>12</v>
      </c>
      <c r="K1087">
        <f t="shared" si="67"/>
        <v>2</v>
      </c>
      <c r="L1087">
        <f t="shared" si="68"/>
        <v>6408</v>
      </c>
      <c r="M1087">
        <f t="shared" si="69"/>
        <v>210</v>
      </c>
      <c r="N1087">
        <v>17</v>
      </c>
      <c r="O1087" t="s">
        <v>5666</v>
      </c>
      <c r="P1087" t="s">
        <v>21</v>
      </c>
      <c r="Q1087" t="s">
        <v>22</v>
      </c>
      <c r="R1087" t="s">
        <v>21</v>
      </c>
      <c r="W1087">
        <v>191</v>
      </c>
      <c r="X1087">
        <v>72</v>
      </c>
      <c r="Y1087">
        <v>0</v>
      </c>
      <c r="Z1087">
        <v>0</v>
      </c>
    </row>
    <row r="1088" spans="1:26" ht="15.95">
      <c r="A1088" t="s">
        <v>1516</v>
      </c>
      <c r="B1088" t="s">
        <v>16</v>
      </c>
      <c r="C1088" t="str">
        <f>VLOOKUP(B1088, Positions!A$1:B$160, 2, FALSE)</f>
        <v>Forward</v>
      </c>
      <c r="D1088" t="s">
        <v>124</v>
      </c>
      <c r="E1088" t="s">
        <v>5665</v>
      </c>
      <c r="F1088" t="s">
        <v>21</v>
      </c>
      <c r="G1088" t="str">
        <f>VLOOKUP(E1088, Tiers!M$1:P$134, 3, FALSE)</f>
        <v>ENG2</v>
      </c>
      <c r="H1088">
        <f>VLOOKUP(G1088, Tiers!B$1:C$134, 2, FALSE)</f>
        <v>3</v>
      </c>
      <c r="I1088" s="26" t="s">
        <v>6429</v>
      </c>
      <c r="J1088">
        <f t="shared" si="66"/>
        <v>12</v>
      </c>
      <c r="K1088">
        <f t="shared" si="67"/>
        <v>2</v>
      </c>
      <c r="L1088">
        <f t="shared" si="68"/>
        <v>6409</v>
      </c>
      <c r="M1088">
        <f t="shared" si="69"/>
        <v>210</v>
      </c>
      <c r="N1088">
        <v>17</v>
      </c>
      <c r="O1088" t="s">
        <v>455</v>
      </c>
      <c r="P1088" t="s">
        <v>21</v>
      </c>
      <c r="Q1088" t="s">
        <v>22</v>
      </c>
      <c r="R1088" t="s">
        <v>21</v>
      </c>
      <c r="W1088">
        <v>185</v>
      </c>
      <c r="X1088">
        <v>78</v>
      </c>
      <c r="Y1088">
        <v>0</v>
      </c>
      <c r="Z1088">
        <v>0</v>
      </c>
    </row>
    <row r="1089" spans="1:26" ht="15.95">
      <c r="A1089" t="s">
        <v>1517</v>
      </c>
      <c r="B1089" t="s">
        <v>31</v>
      </c>
      <c r="C1089" t="str">
        <f>VLOOKUP(B1089, Positions!A$1:B$160, 2, FALSE)</f>
        <v>Defender</v>
      </c>
      <c r="D1089" t="s">
        <v>200</v>
      </c>
      <c r="E1089" t="s">
        <v>5664</v>
      </c>
      <c r="F1089" t="s">
        <v>21</v>
      </c>
      <c r="G1089" t="str">
        <f>VLOOKUP(E1089, Tiers!M$1:P$134, 3, FALSE)</f>
        <v>ENG3</v>
      </c>
      <c r="H1089">
        <f>VLOOKUP(G1089, Tiers!B$1:C$134, 2, FALSE)</f>
        <v>4</v>
      </c>
      <c r="I1089" s="26" t="s">
        <v>6429</v>
      </c>
      <c r="J1089">
        <f t="shared" si="66"/>
        <v>12</v>
      </c>
      <c r="K1089">
        <f t="shared" si="67"/>
        <v>2</v>
      </c>
      <c r="L1089">
        <f t="shared" si="68"/>
        <v>6409</v>
      </c>
      <c r="M1089">
        <f t="shared" si="69"/>
        <v>210</v>
      </c>
      <c r="N1089">
        <v>17</v>
      </c>
      <c r="O1089" t="s">
        <v>5666</v>
      </c>
      <c r="P1089" t="s">
        <v>21</v>
      </c>
      <c r="Q1089" t="s">
        <v>22</v>
      </c>
      <c r="R1089" t="s">
        <v>21</v>
      </c>
      <c r="W1089">
        <v>163</v>
      </c>
      <c r="X1089">
        <v>60</v>
      </c>
      <c r="Y1089">
        <v>0</v>
      </c>
      <c r="Z1089">
        <v>0</v>
      </c>
    </row>
    <row r="1090" spans="1:26" ht="15.95">
      <c r="A1090" t="s">
        <v>1518</v>
      </c>
      <c r="B1090" t="s">
        <v>72</v>
      </c>
      <c r="C1090" t="str">
        <f>VLOOKUP(B1090, Positions!A$1:B$160, 2, FALSE)</f>
        <v>Defender</v>
      </c>
      <c r="D1090" t="s">
        <v>669</v>
      </c>
      <c r="E1090" t="s">
        <v>62</v>
      </c>
      <c r="F1090" t="s">
        <v>21</v>
      </c>
      <c r="G1090" t="str">
        <f>VLOOKUP(E1090, Tiers!M$1:P$134, 3, FALSE)</f>
        <v>ENG1</v>
      </c>
      <c r="H1090">
        <f>VLOOKUP(G1090, Tiers!B$1:C$134, 2, FALSE)</f>
        <v>1</v>
      </c>
      <c r="I1090" s="26" t="s">
        <v>6429</v>
      </c>
      <c r="J1090">
        <f t="shared" si="66"/>
        <v>12</v>
      </c>
      <c r="K1090">
        <f t="shared" si="67"/>
        <v>2</v>
      </c>
      <c r="L1090">
        <f t="shared" si="68"/>
        <v>6409</v>
      </c>
      <c r="M1090">
        <f t="shared" si="69"/>
        <v>210</v>
      </c>
      <c r="N1090">
        <v>17</v>
      </c>
      <c r="O1090" t="s">
        <v>5666</v>
      </c>
      <c r="P1090" t="s">
        <v>21</v>
      </c>
      <c r="Q1090" t="s">
        <v>22</v>
      </c>
      <c r="R1090" t="s">
        <v>21</v>
      </c>
      <c r="W1090">
        <v>190</v>
      </c>
      <c r="X1090">
        <v>81</v>
      </c>
      <c r="Y1090">
        <v>0</v>
      </c>
      <c r="Z1090">
        <v>0</v>
      </c>
    </row>
    <row r="1091" spans="1:26" ht="15.95">
      <c r="A1091" t="s">
        <v>1519</v>
      </c>
      <c r="B1091" t="s">
        <v>42</v>
      </c>
      <c r="C1091" t="str">
        <f>VLOOKUP(B1091, Positions!A$1:B$160, 2, FALSE)</f>
        <v>Midfielder</v>
      </c>
      <c r="D1091" t="s">
        <v>159</v>
      </c>
      <c r="E1091" t="s">
        <v>5665</v>
      </c>
      <c r="F1091" t="s">
        <v>21</v>
      </c>
      <c r="G1091" t="str">
        <f>VLOOKUP(E1091, Tiers!M$1:P$134, 3, FALSE)</f>
        <v>ENG2</v>
      </c>
      <c r="H1091">
        <f>VLOOKUP(G1091, Tiers!B$1:C$134, 2, FALSE)</f>
        <v>3</v>
      </c>
      <c r="I1091" s="26" t="s">
        <v>6430</v>
      </c>
      <c r="J1091">
        <f t="shared" ref="J1091:J1154" si="70">MONTH(I1091)</f>
        <v>12</v>
      </c>
      <c r="K1091">
        <f t="shared" ref="K1091:K1154" si="71">IF(OR(MONTH(I1091)=9, MONTH(I1091)=10, MONTH(I1091)=11), 1,
IF(OR(MONTH(I1091)=12, MONTH(I1091)=1, MONTH(I1091)=2), 2,
IF(OR(MONTH(I1091)=3, MONTH(I1091)=4, MONTH(I1091)=5), 3,
4)))</f>
        <v>2</v>
      </c>
      <c r="L1091">
        <f t="shared" ref="L1091:L1154" si="72">DATEDIF(I1091, DATE(2015, 7, 1), "d")</f>
        <v>6410</v>
      </c>
      <c r="M1091">
        <f t="shared" ref="M1091:M1154" si="73">DATEDIF(I1091, DATE(2015, 7, 1), "m")</f>
        <v>210</v>
      </c>
      <c r="N1091">
        <v>17</v>
      </c>
      <c r="O1091" t="s">
        <v>74</v>
      </c>
      <c r="P1091" t="s">
        <v>21</v>
      </c>
      <c r="Q1091" t="s">
        <v>22</v>
      </c>
      <c r="R1091" t="s">
        <v>21</v>
      </c>
      <c r="S1091" t="s">
        <v>1520</v>
      </c>
      <c r="W1091">
        <v>178</v>
      </c>
      <c r="X1091">
        <v>63</v>
      </c>
      <c r="Y1091">
        <v>0</v>
      </c>
      <c r="Z1091">
        <v>0</v>
      </c>
    </row>
    <row r="1092" spans="1:26" ht="15.95">
      <c r="A1092" t="s">
        <v>1521</v>
      </c>
      <c r="B1092" t="s">
        <v>42</v>
      </c>
      <c r="C1092" t="str">
        <f>VLOOKUP(B1092, Positions!A$1:B$160, 2, FALSE)</f>
        <v>Midfielder</v>
      </c>
      <c r="D1092" t="s">
        <v>338</v>
      </c>
      <c r="E1092" t="s">
        <v>5666</v>
      </c>
      <c r="F1092" t="s">
        <v>21</v>
      </c>
      <c r="G1092" t="str">
        <f>VLOOKUP(E1092, Tiers!M$1:P$134, 3, FALSE)</f>
        <v>NONE</v>
      </c>
      <c r="H1092">
        <f>VLOOKUP(G1092, Tiers!B$1:C$134, 2, FALSE)</f>
        <v>7</v>
      </c>
      <c r="I1092" s="26" t="s">
        <v>6430</v>
      </c>
      <c r="J1092">
        <f t="shared" si="70"/>
        <v>12</v>
      </c>
      <c r="K1092">
        <f t="shared" si="71"/>
        <v>2</v>
      </c>
      <c r="L1092">
        <f t="shared" si="72"/>
        <v>6410</v>
      </c>
      <c r="M1092">
        <f t="shared" si="73"/>
        <v>210</v>
      </c>
      <c r="N1092">
        <v>17</v>
      </c>
      <c r="O1092" t="s">
        <v>338</v>
      </c>
      <c r="P1092" t="s">
        <v>21</v>
      </c>
      <c r="Q1092" t="s">
        <v>22</v>
      </c>
      <c r="R1092" t="s">
        <v>21</v>
      </c>
      <c r="W1092">
        <v>184</v>
      </c>
      <c r="X1092">
        <v>75</v>
      </c>
      <c r="Y1092">
        <v>0</v>
      </c>
      <c r="Z1092">
        <v>0</v>
      </c>
    </row>
    <row r="1093" spans="1:26" ht="15.95">
      <c r="A1093" t="s">
        <v>1522</v>
      </c>
      <c r="B1093" t="s">
        <v>102</v>
      </c>
      <c r="C1093" t="str">
        <f>VLOOKUP(B1093, Positions!A$1:B$160, 2, FALSE)</f>
        <v>Defender</v>
      </c>
      <c r="D1093" t="s">
        <v>98</v>
      </c>
      <c r="E1093" t="s">
        <v>5665</v>
      </c>
      <c r="F1093" t="s">
        <v>21</v>
      </c>
      <c r="G1093" t="str">
        <f>VLOOKUP(E1093, Tiers!M$1:P$134, 3, FALSE)</f>
        <v>ENG2</v>
      </c>
      <c r="H1093">
        <f>VLOOKUP(G1093, Tiers!B$1:C$134, 2, FALSE)</f>
        <v>3</v>
      </c>
      <c r="I1093" s="26" t="s">
        <v>6430</v>
      </c>
      <c r="J1093">
        <f t="shared" si="70"/>
        <v>12</v>
      </c>
      <c r="K1093">
        <f t="shared" si="71"/>
        <v>2</v>
      </c>
      <c r="L1093">
        <f t="shared" si="72"/>
        <v>6410</v>
      </c>
      <c r="M1093">
        <f t="shared" si="73"/>
        <v>210</v>
      </c>
      <c r="N1093">
        <v>17</v>
      </c>
      <c r="O1093" t="s">
        <v>657</v>
      </c>
      <c r="P1093" t="s">
        <v>21</v>
      </c>
      <c r="Q1093" t="s">
        <v>22</v>
      </c>
      <c r="R1093" t="s">
        <v>21</v>
      </c>
      <c r="W1093">
        <v>191</v>
      </c>
      <c r="X1093">
        <v>77</v>
      </c>
      <c r="Y1093">
        <v>0</v>
      </c>
      <c r="Z1093">
        <v>0</v>
      </c>
    </row>
    <row r="1094" spans="1:26" ht="15.95">
      <c r="A1094" t="s">
        <v>1523</v>
      </c>
      <c r="B1094" t="s">
        <v>42</v>
      </c>
      <c r="C1094" t="str">
        <f>VLOOKUP(B1094, Positions!A$1:B$160, 2, FALSE)</f>
        <v>Midfielder</v>
      </c>
      <c r="D1094" t="s">
        <v>1009</v>
      </c>
      <c r="E1094" t="s">
        <v>62</v>
      </c>
      <c r="F1094" t="s">
        <v>21</v>
      </c>
      <c r="G1094" t="str">
        <f>VLOOKUP(E1094, Tiers!M$1:P$134, 3, FALSE)</f>
        <v>ENG1</v>
      </c>
      <c r="H1094">
        <f>VLOOKUP(G1094, Tiers!B$1:C$134, 2, FALSE)</f>
        <v>1</v>
      </c>
      <c r="I1094" s="26" t="s">
        <v>6431</v>
      </c>
      <c r="J1094">
        <f t="shared" si="70"/>
        <v>12</v>
      </c>
      <c r="K1094">
        <f t="shared" si="71"/>
        <v>2</v>
      </c>
      <c r="L1094">
        <f t="shared" si="72"/>
        <v>6411</v>
      </c>
      <c r="M1094">
        <f t="shared" si="73"/>
        <v>210</v>
      </c>
      <c r="N1094">
        <v>17</v>
      </c>
      <c r="O1094" t="s">
        <v>57</v>
      </c>
      <c r="P1094" t="s">
        <v>21</v>
      </c>
      <c r="Q1094" t="s">
        <v>22</v>
      </c>
      <c r="R1094" t="s">
        <v>21</v>
      </c>
      <c r="W1094">
        <v>181</v>
      </c>
      <c r="X1094">
        <v>74</v>
      </c>
      <c r="Y1094">
        <v>0</v>
      </c>
      <c r="Z1094">
        <v>0</v>
      </c>
    </row>
    <row r="1095" spans="1:26" ht="15.95">
      <c r="A1095" t="s">
        <v>1524</v>
      </c>
      <c r="B1095" t="s">
        <v>1525</v>
      </c>
      <c r="C1095" t="str">
        <f>VLOOKUP(B1095, Positions!A$1:B$160, 2, FALSE)</f>
        <v>Defender</v>
      </c>
      <c r="D1095" t="s">
        <v>376</v>
      </c>
      <c r="E1095" t="s">
        <v>5664</v>
      </c>
      <c r="F1095" t="s">
        <v>21</v>
      </c>
      <c r="G1095" t="str">
        <f>VLOOKUP(E1095, Tiers!M$1:P$134, 3, FALSE)</f>
        <v>ENG3</v>
      </c>
      <c r="H1095">
        <f>VLOOKUP(G1095, Tiers!B$1:C$134, 2, FALSE)</f>
        <v>4</v>
      </c>
      <c r="I1095" s="26" t="s">
        <v>6431</v>
      </c>
      <c r="J1095">
        <f t="shared" si="70"/>
        <v>12</v>
      </c>
      <c r="K1095">
        <f t="shared" si="71"/>
        <v>2</v>
      </c>
      <c r="L1095">
        <f t="shared" si="72"/>
        <v>6411</v>
      </c>
      <c r="M1095">
        <f t="shared" si="73"/>
        <v>210</v>
      </c>
      <c r="N1095">
        <v>17</v>
      </c>
      <c r="O1095" t="s">
        <v>519</v>
      </c>
      <c r="P1095" t="s">
        <v>21</v>
      </c>
      <c r="Q1095" t="s">
        <v>22</v>
      </c>
      <c r="R1095" t="s">
        <v>21</v>
      </c>
      <c r="W1095">
        <v>172</v>
      </c>
      <c r="X1095">
        <v>60</v>
      </c>
      <c r="Y1095">
        <v>0</v>
      </c>
      <c r="Z1095">
        <v>12</v>
      </c>
    </row>
    <row r="1096" spans="1:26" ht="15.95">
      <c r="A1096" t="s">
        <v>1526</v>
      </c>
      <c r="B1096" t="s">
        <v>245</v>
      </c>
      <c r="C1096" t="str">
        <f>VLOOKUP(B1096, Positions!A$1:B$160, 2, FALSE)</f>
        <v>Midfielder</v>
      </c>
      <c r="D1096" t="s">
        <v>149</v>
      </c>
      <c r="E1096" t="s">
        <v>5663</v>
      </c>
      <c r="F1096" t="s">
        <v>21</v>
      </c>
      <c r="G1096" t="str">
        <f>VLOOKUP(E1096, Tiers!M$1:P$134, 3, FALSE)</f>
        <v>ENG4</v>
      </c>
      <c r="H1096">
        <f>VLOOKUP(G1096, Tiers!B$1:C$134, 2, FALSE)</f>
        <v>5</v>
      </c>
      <c r="I1096" s="26" t="s">
        <v>6431</v>
      </c>
      <c r="J1096">
        <f t="shared" si="70"/>
        <v>12</v>
      </c>
      <c r="K1096">
        <f t="shared" si="71"/>
        <v>2</v>
      </c>
      <c r="L1096">
        <f t="shared" si="72"/>
        <v>6411</v>
      </c>
      <c r="M1096">
        <f t="shared" si="73"/>
        <v>210</v>
      </c>
      <c r="N1096">
        <v>17</v>
      </c>
      <c r="O1096" t="s">
        <v>5666</v>
      </c>
      <c r="P1096" t="s">
        <v>21</v>
      </c>
      <c r="Q1096" t="s">
        <v>22</v>
      </c>
      <c r="R1096" t="s">
        <v>21</v>
      </c>
      <c r="W1096">
        <v>175</v>
      </c>
      <c r="X1096">
        <v>68</v>
      </c>
      <c r="Y1096">
        <v>0</v>
      </c>
      <c r="Z1096">
        <v>0</v>
      </c>
    </row>
    <row r="1097" spans="1:26" ht="15.95">
      <c r="A1097" t="s">
        <v>1527</v>
      </c>
      <c r="B1097" t="s">
        <v>102</v>
      </c>
      <c r="C1097" t="str">
        <f>VLOOKUP(B1097, Positions!A$1:B$160, 2, FALSE)</f>
        <v>Defender</v>
      </c>
      <c r="D1097" t="s">
        <v>282</v>
      </c>
      <c r="E1097" t="s">
        <v>62</v>
      </c>
      <c r="F1097" t="s">
        <v>21</v>
      </c>
      <c r="G1097" t="str">
        <f>VLOOKUP(E1097, Tiers!M$1:P$134, 3, FALSE)</f>
        <v>ENG1</v>
      </c>
      <c r="H1097">
        <f>VLOOKUP(G1097, Tiers!B$1:C$134, 2, FALSE)</f>
        <v>1</v>
      </c>
      <c r="I1097" s="26" t="s">
        <v>6431</v>
      </c>
      <c r="J1097">
        <f t="shared" si="70"/>
        <v>12</v>
      </c>
      <c r="K1097">
        <f t="shared" si="71"/>
        <v>2</v>
      </c>
      <c r="L1097">
        <f t="shared" si="72"/>
        <v>6411</v>
      </c>
      <c r="M1097">
        <f t="shared" si="73"/>
        <v>210</v>
      </c>
      <c r="N1097">
        <v>17</v>
      </c>
      <c r="O1097" t="s">
        <v>74</v>
      </c>
      <c r="P1097" t="s">
        <v>21</v>
      </c>
      <c r="Q1097" t="s">
        <v>22</v>
      </c>
      <c r="R1097" t="s">
        <v>21</v>
      </c>
      <c r="W1097">
        <v>183</v>
      </c>
      <c r="X1097">
        <v>58</v>
      </c>
      <c r="Y1097">
        <v>0</v>
      </c>
      <c r="Z1097">
        <v>0</v>
      </c>
    </row>
    <row r="1098" spans="1:26" ht="15.95">
      <c r="A1098" t="s">
        <v>1528</v>
      </c>
      <c r="B1098" t="s">
        <v>81</v>
      </c>
      <c r="C1098" t="str">
        <f>VLOOKUP(B1098, Positions!A$1:B$160, 2, FALSE)</f>
        <v>Defender</v>
      </c>
      <c r="D1098" t="s">
        <v>200</v>
      </c>
      <c r="E1098" t="s">
        <v>5664</v>
      </c>
      <c r="F1098" t="s">
        <v>21</v>
      </c>
      <c r="G1098" t="str">
        <f>VLOOKUP(E1098, Tiers!M$1:P$134, 3, FALSE)</f>
        <v>ENG3</v>
      </c>
      <c r="H1098">
        <f>VLOOKUP(G1098, Tiers!B$1:C$134, 2, FALSE)</f>
        <v>4</v>
      </c>
      <c r="I1098" s="26" t="s">
        <v>6432</v>
      </c>
      <c r="J1098">
        <f t="shared" si="70"/>
        <v>12</v>
      </c>
      <c r="K1098">
        <f t="shared" si="71"/>
        <v>2</v>
      </c>
      <c r="L1098">
        <f t="shared" si="72"/>
        <v>6412</v>
      </c>
      <c r="M1098">
        <f t="shared" si="73"/>
        <v>210</v>
      </c>
      <c r="N1098">
        <v>17</v>
      </c>
      <c r="O1098" t="s">
        <v>5666</v>
      </c>
      <c r="P1098" t="s">
        <v>21</v>
      </c>
      <c r="Q1098" t="s">
        <v>22</v>
      </c>
      <c r="R1098" t="s">
        <v>21</v>
      </c>
      <c r="W1098">
        <v>183</v>
      </c>
      <c r="X1098">
        <v>74</v>
      </c>
      <c r="Y1098">
        <v>0</v>
      </c>
      <c r="Z1098">
        <v>0</v>
      </c>
    </row>
    <row r="1099" spans="1:26" ht="15.95">
      <c r="A1099" t="s">
        <v>1529</v>
      </c>
      <c r="B1099" t="s">
        <v>42</v>
      </c>
      <c r="C1099" t="str">
        <f>VLOOKUP(B1099, Positions!A$1:B$160, 2, FALSE)</f>
        <v>Midfielder</v>
      </c>
      <c r="D1099" t="s">
        <v>154</v>
      </c>
      <c r="E1099" t="s">
        <v>5665</v>
      </c>
      <c r="F1099" t="s">
        <v>21</v>
      </c>
      <c r="G1099" t="str">
        <f>VLOOKUP(E1099, Tiers!M$1:P$134, 3, FALSE)</f>
        <v>ENG2</v>
      </c>
      <c r="H1099">
        <f>VLOOKUP(G1099, Tiers!B$1:C$134, 2, FALSE)</f>
        <v>3</v>
      </c>
      <c r="I1099" s="26" t="s">
        <v>6432</v>
      </c>
      <c r="J1099">
        <f t="shared" si="70"/>
        <v>12</v>
      </c>
      <c r="K1099">
        <f t="shared" si="71"/>
        <v>2</v>
      </c>
      <c r="L1099">
        <f t="shared" si="72"/>
        <v>6412</v>
      </c>
      <c r="M1099">
        <f t="shared" si="73"/>
        <v>210</v>
      </c>
      <c r="N1099">
        <v>17</v>
      </c>
      <c r="O1099" t="s">
        <v>1530</v>
      </c>
      <c r="P1099" t="s">
        <v>21</v>
      </c>
      <c r="Q1099" t="s">
        <v>22</v>
      </c>
      <c r="R1099" t="s">
        <v>21</v>
      </c>
      <c r="W1099">
        <v>172</v>
      </c>
      <c r="X1099">
        <v>68</v>
      </c>
      <c r="Y1099">
        <v>0</v>
      </c>
      <c r="Z1099">
        <v>0</v>
      </c>
    </row>
    <row r="1100" spans="1:26" ht="15.95">
      <c r="A1100" t="s">
        <v>1531</v>
      </c>
      <c r="B1100" t="s">
        <v>42</v>
      </c>
      <c r="C1100" t="str">
        <f>VLOOKUP(B1100, Positions!A$1:B$160, 2, FALSE)</f>
        <v>Midfielder</v>
      </c>
      <c r="D1100" t="s">
        <v>56</v>
      </c>
      <c r="E1100" t="s">
        <v>5664</v>
      </c>
      <c r="F1100" t="s">
        <v>21</v>
      </c>
      <c r="G1100" t="str">
        <f>VLOOKUP(E1100, Tiers!M$1:P$134, 3, FALSE)</f>
        <v>ENG3</v>
      </c>
      <c r="H1100">
        <f>VLOOKUP(G1100, Tiers!B$1:C$134, 2, FALSE)</f>
        <v>4</v>
      </c>
      <c r="I1100" s="26" t="s">
        <v>6432</v>
      </c>
      <c r="J1100">
        <f t="shared" si="70"/>
        <v>12</v>
      </c>
      <c r="K1100">
        <f t="shared" si="71"/>
        <v>2</v>
      </c>
      <c r="L1100">
        <f t="shared" si="72"/>
        <v>6412</v>
      </c>
      <c r="M1100">
        <f t="shared" si="73"/>
        <v>210</v>
      </c>
      <c r="N1100">
        <v>17</v>
      </c>
      <c r="O1100" t="s">
        <v>113</v>
      </c>
      <c r="P1100" t="s">
        <v>21</v>
      </c>
      <c r="Q1100" t="s">
        <v>22</v>
      </c>
      <c r="R1100" t="s">
        <v>21</v>
      </c>
      <c r="W1100">
        <v>168</v>
      </c>
      <c r="X1100">
        <v>64</v>
      </c>
      <c r="Y1100">
        <v>0</v>
      </c>
      <c r="Z1100">
        <v>0</v>
      </c>
    </row>
    <row r="1101" spans="1:26" ht="15.95">
      <c r="A1101" t="s">
        <v>1532</v>
      </c>
      <c r="B1101" t="s">
        <v>16</v>
      </c>
      <c r="C1101" t="str">
        <f>VLOOKUP(B1101, Positions!A$1:B$160, 2, FALSE)</f>
        <v>Forward</v>
      </c>
      <c r="D1101" t="s">
        <v>530</v>
      </c>
      <c r="E1101" t="s">
        <v>62</v>
      </c>
      <c r="F1101" t="s">
        <v>21</v>
      </c>
      <c r="G1101" t="str">
        <f>VLOOKUP(E1101, Tiers!M$1:P$134, 3, FALSE)</f>
        <v>ENG1</v>
      </c>
      <c r="H1101">
        <f>VLOOKUP(G1101, Tiers!B$1:C$134, 2, FALSE)</f>
        <v>1</v>
      </c>
      <c r="I1101" s="26" t="s">
        <v>6433</v>
      </c>
      <c r="J1101">
        <f t="shared" si="70"/>
        <v>12</v>
      </c>
      <c r="K1101">
        <f t="shared" si="71"/>
        <v>2</v>
      </c>
      <c r="L1101">
        <f t="shared" si="72"/>
        <v>6413</v>
      </c>
      <c r="M1101">
        <f t="shared" si="73"/>
        <v>210</v>
      </c>
      <c r="N1101">
        <v>17</v>
      </c>
      <c r="O1101" t="s">
        <v>962</v>
      </c>
      <c r="P1101" t="s">
        <v>21</v>
      </c>
      <c r="Q1101" t="s">
        <v>22</v>
      </c>
      <c r="R1101" t="s">
        <v>21</v>
      </c>
      <c r="W1101">
        <v>186</v>
      </c>
      <c r="X1101">
        <v>83</v>
      </c>
      <c r="Y1101">
        <v>0</v>
      </c>
      <c r="Z1101">
        <v>0</v>
      </c>
    </row>
    <row r="1102" spans="1:26" ht="15.95">
      <c r="A1102" t="s">
        <v>1533</v>
      </c>
      <c r="B1102" t="s">
        <v>249</v>
      </c>
      <c r="C1102" t="str">
        <f>VLOOKUP(B1102, Positions!A$1:B$160, 2, FALSE)</f>
        <v>Midfielder</v>
      </c>
      <c r="D1102" t="s">
        <v>357</v>
      </c>
      <c r="E1102" t="s">
        <v>62</v>
      </c>
      <c r="F1102" t="s">
        <v>21</v>
      </c>
      <c r="G1102" t="str">
        <f>VLOOKUP(E1102, Tiers!M$1:P$134, 3, FALSE)</f>
        <v>ENG1</v>
      </c>
      <c r="H1102">
        <f>VLOOKUP(G1102, Tiers!B$1:C$134, 2, FALSE)</f>
        <v>1</v>
      </c>
      <c r="I1102" s="26" t="s">
        <v>6433</v>
      </c>
      <c r="J1102">
        <f t="shared" si="70"/>
        <v>12</v>
      </c>
      <c r="K1102">
        <f t="shared" si="71"/>
        <v>2</v>
      </c>
      <c r="L1102">
        <f t="shared" si="72"/>
        <v>6413</v>
      </c>
      <c r="M1102">
        <f t="shared" si="73"/>
        <v>210</v>
      </c>
      <c r="N1102">
        <v>17</v>
      </c>
      <c r="O1102" t="s">
        <v>5666</v>
      </c>
      <c r="P1102" t="s">
        <v>21</v>
      </c>
      <c r="Q1102" t="s">
        <v>22</v>
      </c>
      <c r="R1102" t="s">
        <v>21</v>
      </c>
      <c r="W1102">
        <v>175</v>
      </c>
      <c r="X1102">
        <v>67</v>
      </c>
      <c r="Y1102">
        <v>0</v>
      </c>
      <c r="Z1102">
        <v>0</v>
      </c>
    </row>
    <row r="1103" spans="1:26" ht="15.95">
      <c r="A1103" t="s">
        <v>1534</v>
      </c>
      <c r="B1103" t="s">
        <v>81</v>
      </c>
      <c r="C1103" t="str">
        <f>VLOOKUP(B1103, Positions!A$1:B$160, 2, FALSE)</f>
        <v>Defender</v>
      </c>
      <c r="D1103" t="s">
        <v>397</v>
      </c>
      <c r="E1103" t="s">
        <v>5665</v>
      </c>
      <c r="F1103" t="s">
        <v>21</v>
      </c>
      <c r="G1103" t="str">
        <f>VLOOKUP(E1103, Tiers!M$1:P$134, 3, FALSE)</f>
        <v>ENG2</v>
      </c>
      <c r="H1103">
        <f>VLOOKUP(G1103, Tiers!B$1:C$134, 2, FALSE)</f>
        <v>3</v>
      </c>
      <c r="I1103" s="26" t="s">
        <v>6433</v>
      </c>
      <c r="J1103">
        <f t="shared" si="70"/>
        <v>12</v>
      </c>
      <c r="K1103">
        <f t="shared" si="71"/>
        <v>2</v>
      </c>
      <c r="L1103">
        <f t="shared" si="72"/>
        <v>6413</v>
      </c>
      <c r="M1103">
        <f t="shared" si="73"/>
        <v>210</v>
      </c>
      <c r="N1103">
        <v>17</v>
      </c>
      <c r="O1103" t="s">
        <v>5666</v>
      </c>
      <c r="P1103" t="s">
        <v>21</v>
      </c>
      <c r="Q1103" t="s">
        <v>22</v>
      </c>
      <c r="R1103" t="s">
        <v>21</v>
      </c>
      <c r="W1103">
        <v>191</v>
      </c>
      <c r="X1103">
        <v>83</v>
      </c>
      <c r="Y1103">
        <v>0</v>
      </c>
      <c r="Z1103">
        <v>0</v>
      </c>
    </row>
    <row r="1104" spans="1:26" ht="15.95">
      <c r="A1104" t="s">
        <v>1291</v>
      </c>
      <c r="B1104" t="s">
        <v>72</v>
      </c>
      <c r="C1104" t="str">
        <f>VLOOKUP(B1104, Positions!A$1:B$160, 2, FALSE)</f>
        <v>Defender</v>
      </c>
      <c r="D1104" t="s">
        <v>221</v>
      </c>
      <c r="E1104" t="s">
        <v>5664</v>
      </c>
      <c r="F1104" t="s">
        <v>21</v>
      </c>
      <c r="G1104" t="str">
        <f>VLOOKUP(E1104, Tiers!M$1:P$134, 3, FALSE)</f>
        <v>ENG3</v>
      </c>
      <c r="H1104">
        <f>VLOOKUP(G1104, Tiers!B$1:C$134, 2, FALSE)</f>
        <v>4</v>
      </c>
      <c r="I1104" s="26" t="s">
        <v>6434</v>
      </c>
      <c r="J1104">
        <f t="shared" si="70"/>
        <v>12</v>
      </c>
      <c r="K1104">
        <f t="shared" si="71"/>
        <v>2</v>
      </c>
      <c r="L1104">
        <f t="shared" si="72"/>
        <v>6414</v>
      </c>
      <c r="M1104">
        <f t="shared" si="73"/>
        <v>210</v>
      </c>
      <c r="N1104">
        <v>17</v>
      </c>
      <c r="O1104" t="s">
        <v>5666</v>
      </c>
      <c r="P1104" t="s">
        <v>21</v>
      </c>
      <c r="Q1104" t="s">
        <v>22</v>
      </c>
      <c r="R1104" t="s">
        <v>21</v>
      </c>
      <c r="W1104">
        <v>180</v>
      </c>
      <c r="X1104">
        <v>70</v>
      </c>
      <c r="Y1104">
        <v>0</v>
      </c>
      <c r="Z1104">
        <v>0</v>
      </c>
    </row>
    <row r="1105" spans="1:26" ht="15.95">
      <c r="A1105" t="s">
        <v>1535</v>
      </c>
      <c r="B1105" t="s">
        <v>131</v>
      </c>
      <c r="C1105" t="str">
        <f>VLOOKUP(B1105, Positions!A$1:B$160, 2, FALSE)</f>
        <v>Forward</v>
      </c>
      <c r="D1105" t="s">
        <v>275</v>
      </c>
      <c r="E1105" t="s">
        <v>5665</v>
      </c>
      <c r="F1105" t="s">
        <v>21</v>
      </c>
      <c r="G1105" t="str">
        <f>VLOOKUP(E1105, Tiers!M$1:P$134, 3, FALSE)</f>
        <v>ENG2</v>
      </c>
      <c r="H1105">
        <f>VLOOKUP(G1105, Tiers!B$1:C$134, 2, FALSE)</f>
        <v>3</v>
      </c>
      <c r="I1105" s="26" t="s">
        <v>6434</v>
      </c>
      <c r="J1105">
        <f t="shared" si="70"/>
        <v>12</v>
      </c>
      <c r="K1105">
        <f t="shared" si="71"/>
        <v>2</v>
      </c>
      <c r="L1105">
        <f t="shared" si="72"/>
        <v>6414</v>
      </c>
      <c r="M1105">
        <f t="shared" si="73"/>
        <v>210</v>
      </c>
      <c r="N1105">
        <v>17</v>
      </c>
      <c r="O1105" t="s">
        <v>5666</v>
      </c>
      <c r="P1105" t="s">
        <v>21</v>
      </c>
      <c r="Q1105" t="s">
        <v>22</v>
      </c>
      <c r="R1105" t="s">
        <v>21</v>
      </c>
      <c r="W1105">
        <v>177</v>
      </c>
      <c r="X1105">
        <v>68</v>
      </c>
      <c r="Y1105">
        <v>0</v>
      </c>
      <c r="Z1105">
        <v>0</v>
      </c>
    </row>
    <row r="1106" spans="1:26" ht="15.95">
      <c r="A1106" t="s">
        <v>1536</v>
      </c>
      <c r="B1106" t="s">
        <v>360</v>
      </c>
      <c r="C1106" t="str">
        <f>VLOOKUP(B1106, Positions!A$1:B$160, 2, FALSE)</f>
        <v>Defender</v>
      </c>
      <c r="D1106" t="s">
        <v>142</v>
      </c>
      <c r="E1106" t="s">
        <v>5663</v>
      </c>
      <c r="F1106" t="s">
        <v>21</v>
      </c>
      <c r="G1106" t="str">
        <f>VLOOKUP(E1106, Tiers!M$1:P$134, 3, FALSE)</f>
        <v>ENG4</v>
      </c>
      <c r="H1106">
        <f>VLOOKUP(G1106, Tiers!B$1:C$134, 2, FALSE)</f>
        <v>5</v>
      </c>
      <c r="I1106" s="26" t="s">
        <v>6435</v>
      </c>
      <c r="J1106">
        <f t="shared" si="70"/>
        <v>12</v>
      </c>
      <c r="K1106">
        <f t="shared" si="71"/>
        <v>2</v>
      </c>
      <c r="L1106">
        <f t="shared" si="72"/>
        <v>6416</v>
      </c>
      <c r="M1106">
        <f t="shared" si="73"/>
        <v>210</v>
      </c>
      <c r="N1106">
        <v>17</v>
      </c>
      <c r="O1106" t="s">
        <v>86</v>
      </c>
      <c r="P1106" t="s">
        <v>21</v>
      </c>
      <c r="Q1106" t="s">
        <v>22</v>
      </c>
      <c r="R1106" t="s">
        <v>21</v>
      </c>
      <c r="W1106">
        <v>181</v>
      </c>
      <c r="X1106">
        <v>71</v>
      </c>
      <c r="Y1106">
        <v>0</v>
      </c>
      <c r="Z1106">
        <v>0</v>
      </c>
    </row>
    <row r="1107" spans="1:26" ht="15.95">
      <c r="A1107" t="s">
        <v>1537</v>
      </c>
      <c r="B1107" t="s">
        <v>166</v>
      </c>
      <c r="C1107" t="str">
        <f>VLOOKUP(B1107, Positions!A$1:B$160, 2, FALSE)</f>
        <v>Goalkeeper</v>
      </c>
      <c r="D1107" t="s">
        <v>157</v>
      </c>
      <c r="E1107" t="s">
        <v>5665</v>
      </c>
      <c r="F1107" t="s">
        <v>21</v>
      </c>
      <c r="G1107" t="str">
        <f>VLOOKUP(E1107, Tiers!M$1:P$134, 3, FALSE)</f>
        <v>ENG2</v>
      </c>
      <c r="H1107">
        <f>VLOOKUP(G1107, Tiers!B$1:C$134, 2, FALSE)</f>
        <v>3</v>
      </c>
      <c r="I1107" s="26" t="s">
        <v>6435</v>
      </c>
      <c r="J1107">
        <f t="shared" si="70"/>
        <v>12</v>
      </c>
      <c r="K1107">
        <f t="shared" si="71"/>
        <v>2</v>
      </c>
      <c r="L1107">
        <f t="shared" si="72"/>
        <v>6416</v>
      </c>
      <c r="M1107">
        <f t="shared" si="73"/>
        <v>210</v>
      </c>
      <c r="N1107">
        <v>17</v>
      </c>
      <c r="O1107" t="s">
        <v>190</v>
      </c>
      <c r="P1107" t="s">
        <v>21</v>
      </c>
      <c r="Q1107" t="s">
        <v>22</v>
      </c>
      <c r="R1107" t="s">
        <v>21</v>
      </c>
      <c r="W1107">
        <v>189</v>
      </c>
      <c r="X1107">
        <v>79</v>
      </c>
      <c r="Y1107">
        <v>0</v>
      </c>
      <c r="Z1107">
        <v>0</v>
      </c>
    </row>
    <row r="1108" spans="1:26" ht="15.95">
      <c r="A1108" t="s">
        <v>1538</v>
      </c>
      <c r="B1108" t="s">
        <v>36</v>
      </c>
      <c r="C1108" t="str">
        <f>VLOOKUP(B1108, Positions!A$1:B$160, 2, FALSE)</f>
        <v>Midfielder</v>
      </c>
      <c r="D1108" t="s">
        <v>326</v>
      </c>
      <c r="E1108" t="s">
        <v>5663</v>
      </c>
      <c r="F1108" t="s">
        <v>21</v>
      </c>
      <c r="G1108" t="str">
        <f>VLOOKUP(E1108, Tiers!M$1:P$134, 3, FALSE)</f>
        <v>ENG4</v>
      </c>
      <c r="H1108">
        <f>VLOOKUP(G1108, Tiers!B$1:C$134, 2, FALSE)</f>
        <v>5</v>
      </c>
      <c r="I1108" s="26" t="s">
        <v>6435</v>
      </c>
      <c r="J1108">
        <f t="shared" si="70"/>
        <v>12</v>
      </c>
      <c r="K1108">
        <f t="shared" si="71"/>
        <v>2</v>
      </c>
      <c r="L1108">
        <f t="shared" si="72"/>
        <v>6416</v>
      </c>
      <c r="M1108">
        <f t="shared" si="73"/>
        <v>210</v>
      </c>
      <c r="N1108">
        <v>17</v>
      </c>
      <c r="O1108" t="s">
        <v>5666</v>
      </c>
      <c r="P1108" t="s">
        <v>21</v>
      </c>
      <c r="Q1108" t="s">
        <v>22</v>
      </c>
      <c r="R1108" t="s">
        <v>21</v>
      </c>
      <c r="W1108">
        <v>187</v>
      </c>
      <c r="X1108">
        <v>77</v>
      </c>
      <c r="Y1108">
        <v>0</v>
      </c>
      <c r="Z1108">
        <v>1</v>
      </c>
    </row>
    <row r="1109" spans="1:26" ht="15.95">
      <c r="A1109" t="s">
        <v>1539</v>
      </c>
      <c r="B1109" t="s">
        <v>81</v>
      </c>
      <c r="C1109" t="str">
        <f>VLOOKUP(B1109, Positions!A$1:B$160, 2, FALSE)</f>
        <v>Defender</v>
      </c>
      <c r="D1109" t="s">
        <v>496</v>
      </c>
      <c r="E1109" t="s">
        <v>5664</v>
      </c>
      <c r="F1109" t="s">
        <v>21</v>
      </c>
      <c r="G1109" t="str">
        <f>VLOOKUP(E1109, Tiers!M$1:P$134, 3, FALSE)</f>
        <v>ENG3</v>
      </c>
      <c r="H1109">
        <f>VLOOKUP(G1109, Tiers!B$1:C$134, 2, FALSE)</f>
        <v>4</v>
      </c>
      <c r="I1109" s="26" t="s">
        <v>6436</v>
      </c>
      <c r="J1109">
        <f t="shared" si="70"/>
        <v>12</v>
      </c>
      <c r="K1109">
        <f t="shared" si="71"/>
        <v>2</v>
      </c>
      <c r="L1109">
        <f t="shared" si="72"/>
        <v>6417</v>
      </c>
      <c r="M1109">
        <f t="shared" si="73"/>
        <v>210</v>
      </c>
      <c r="N1109">
        <v>17</v>
      </c>
      <c r="O1109" t="s">
        <v>1391</v>
      </c>
      <c r="P1109" t="s">
        <v>21</v>
      </c>
      <c r="Q1109" t="s">
        <v>22</v>
      </c>
      <c r="R1109" t="s">
        <v>21</v>
      </c>
      <c r="W1109">
        <v>172</v>
      </c>
      <c r="X1109">
        <v>67</v>
      </c>
      <c r="Y1109">
        <v>0</v>
      </c>
      <c r="Z1109">
        <v>0</v>
      </c>
    </row>
    <row r="1110" spans="1:26" ht="15.95">
      <c r="A1110" t="s">
        <v>1540</v>
      </c>
      <c r="B1110" t="s">
        <v>360</v>
      </c>
      <c r="C1110" t="str">
        <f>VLOOKUP(B1110, Positions!A$1:B$160, 2, FALSE)</f>
        <v>Defender</v>
      </c>
      <c r="D1110" t="s">
        <v>187</v>
      </c>
      <c r="E1110" t="s">
        <v>5663</v>
      </c>
      <c r="F1110" t="s">
        <v>21</v>
      </c>
      <c r="G1110" t="str">
        <f>VLOOKUP(E1110, Tiers!M$1:P$134, 3, FALSE)</f>
        <v>ENG4</v>
      </c>
      <c r="H1110">
        <f>VLOOKUP(G1110, Tiers!B$1:C$134, 2, FALSE)</f>
        <v>5</v>
      </c>
      <c r="I1110" s="26" t="s">
        <v>6436</v>
      </c>
      <c r="J1110">
        <f t="shared" si="70"/>
        <v>12</v>
      </c>
      <c r="K1110">
        <f t="shared" si="71"/>
        <v>2</v>
      </c>
      <c r="L1110">
        <f t="shared" si="72"/>
        <v>6417</v>
      </c>
      <c r="M1110">
        <f t="shared" si="73"/>
        <v>210</v>
      </c>
      <c r="N1110">
        <v>17</v>
      </c>
      <c r="O1110" t="s">
        <v>5666</v>
      </c>
      <c r="P1110" t="s">
        <v>21</v>
      </c>
      <c r="Q1110" t="s">
        <v>22</v>
      </c>
      <c r="R1110" t="s">
        <v>21</v>
      </c>
      <c r="W1110">
        <v>184</v>
      </c>
      <c r="X1110">
        <v>77</v>
      </c>
      <c r="Y1110">
        <v>0</v>
      </c>
      <c r="Z1110">
        <v>0</v>
      </c>
    </row>
    <row r="1111" spans="1:26" ht="15.95">
      <c r="A1111" t="s">
        <v>1541</v>
      </c>
      <c r="B1111" t="s">
        <v>81</v>
      </c>
      <c r="C1111" t="str">
        <f>VLOOKUP(B1111, Positions!A$1:B$160, 2, FALSE)</f>
        <v>Defender</v>
      </c>
      <c r="D1111" t="s">
        <v>90</v>
      </c>
      <c r="E1111" t="s">
        <v>5665</v>
      </c>
      <c r="F1111" t="s">
        <v>21</v>
      </c>
      <c r="G1111" t="str">
        <f>VLOOKUP(E1111, Tiers!M$1:P$134, 3, FALSE)</f>
        <v>ENG2</v>
      </c>
      <c r="H1111">
        <f>VLOOKUP(G1111, Tiers!B$1:C$134, 2, FALSE)</f>
        <v>3</v>
      </c>
      <c r="I1111" s="26" t="s">
        <v>6436</v>
      </c>
      <c r="J1111">
        <f t="shared" si="70"/>
        <v>12</v>
      </c>
      <c r="K1111">
        <f t="shared" si="71"/>
        <v>2</v>
      </c>
      <c r="L1111">
        <f t="shared" si="72"/>
        <v>6417</v>
      </c>
      <c r="M1111">
        <f t="shared" si="73"/>
        <v>210</v>
      </c>
      <c r="N1111">
        <v>17</v>
      </c>
      <c r="O1111" t="s">
        <v>40</v>
      </c>
      <c r="P1111" t="s">
        <v>21</v>
      </c>
      <c r="Q1111" t="s">
        <v>22</v>
      </c>
      <c r="R1111" t="s">
        <v>21</v>
      </c>
      <c r="W1111">
        <v>185</v>
      </c>
      <c r="X1111">
        <v>77</v>
      </c>
      <c r="Y1111">
        <v>0</v>
      </c>
      <c r="Z1111">
        <v>0</v>
      </c>
    </row>
    <row r="1112" spans="1:26" ht="15.95">
      <c r="A1112" t="s">
        <v>1542</v>
      </c>
      <c r="B1112" t="s">
        <v>42</v>
      </c>
      <c r="C1112" t="str">
        <f>VLOOKUP(B1112, Positions!A$1:B$160, 2, FALSE)</f>
        <v>Midfielder</v>
      </c>
      <c r="D1112" t="s">
        <v>32</v>
      </c>
      <c r="E1112" t="s">
        <v>5663</v>
      </c>
      <c r="F1112" t="s">
        <v>21</v>
      </c>
      <c r="G1112" t="str">
        <f>VLOOKUP(E1112, Tiers!M$1:P$134, 3, FALSE)</f>
        <v>ENG4</v>
      </c>
      <c r="H1112">
        <f>VLOOKUP(G1112, Tiers!B$1:C$134, 2, FALSE)</f>
        <v>5</v>
      </c>
      <c r="I1112" s="26" t="s">
        <v>6437</v>
      </c>
      <c r="J1112">
        <f t="shared" si="70"/>
        <v>12</v>
      </c>
      <c r="K1112">
        <f t="shared" si="71"/>
        <v>2</v>
      </c>
      <c r="L1112">
        <f t="shared" si="72"/>
        <v>6418</v>
      </c>
      <c r="M1112">
        <f t="shared" si="73"/>
        <v>210</v>
      </c>
      <c r="N1112">
        <v>17</v>
      </c>
      <c r="O1112" t="s">
        <v>5666</v>
      </c>
      <c r="P1112" t="s">
        <v>21</v>
      </c>
      <c r="Q1112" t="s">
        <v>22</v>
      </c>
      <c r="R1112" t="s">
        <v>21</v>
      </c>
      <c r="W1112">
        <v>181</v>
      </c>
      <c r="X1112">
        <v>65</v>
      </c>
      <c r="Y1112">
        <v>0</v>
      </c>
      <c r="Z1112">
        <v>0</v>
      </c>
    </row>
    <row r="1113" spans="1:26" ht="15.95">
      <c r="A1113" t="s">
        <v>1543</v>
      </c>
      <c r="B1113" t="s">
        <v>81</v>
      </c>
      <c r="C1113" t="str">
        <f>VLOOKUP(B1113, Positions!A$1:B$160, 2, FALSE)</f>
        <v>Defender</v>
      </c>
      <c r="D1113" t="s">
        <v>136</v>
      </c>
      <c r="E1113" t="s">
        <v>5665</v>
      </c>
      <c r="F1113" t="s">
        <v>21</v>
      </c>
      <c r="G1113" t="str">
        <f>VLOOKUP(E1113, Tiers!M$1:P$134, 3, FALSE)</f>
        <v>ENG2</v>
      </c>
      <c r="H1113">
        <f>VLOOKUP(G1113, Tiers!B$1:C$134, 2, FALSE)</f>
        <v>3</v>
      </c>
      <c r="I1113" s="26" t="s">
        <v>6437</v>
      </c>
      <c r="J1113">
        <f t="shared" si="70"/>
        <v>12</v>
      </c>
      <c r="K1113">
        <f t="shared" si="71"/>
        <v>2</v>
      </c>
      <c r="L1113">
        <f t="shared" si="72"/>
        <v>6418</v>
      </c>
      <c r="M1113">
        <f t="shared" si="73"/>
        <v>210</v>
      </c>
      <c r="N1113">
        <v>17</v>
      </c>
      <c r="O1113" t="s">
        <v>187</v>
      </c>
      <c r="P1113" t="s">
        <v>21</v>
      </c>
      <c r="Q1113" t="s">
        <v>22</v>
      </c>
      <c r="R1113" t="s">
        <v>21</v>
      </c>
      <c r="W1113">
        <v>186</v>
      </c>
      <c r="X1113">
        <v>76</v>
      </c>
      <c r="Y1113">
        <v>0</v>
      </c>
      <c r="Z1113">
        <v>0</v>
      </c>
    </row>
    <row r="1114" spans="1:26" ht="15.95">
      <c r="A1114" t="s">
        <v>1544</v>
      </c>
      <c r="B1114" t="s">
        <v>102</v>
      </c>
      <c r="C1114" t="str">
        <f>VLOOKUP(B1114, Positions!A$1:B$160, 2, FALSE)</f>
        <v>Defender</v>
      </c>
      <c r="D1114" t="s">
        <v>103</v>
      </c>
      <c r="E1114" t="s">
        <v>5665</v>
      </c>
      <c r="F1114" t="s">
        <v>21</v>
      </c>
      <c r="G1114" t="str">
        <f>VLOOKUP(E1114, Tiers!M$1:P$134, 3, FALSE)</f>
        <v>ENG2</v>
      </c>
      <c r="H1114">
        <f>VLOOKUP(G1114, Tiers!B$1:C$134, 2, FALSE)</f>
        <v>3</v>
      </c>
      <c r="I1114" s="26" t="s">
        <v>6437</v>
      </c>
      <c r="J1114">
        <f t="shared" si="70"/>
        <v>12</v>
      </c>
      <c r="K1114">
        <f t="shared" si="71"/>
        <v>2</v>
      </c>
      <c r="L1114">
        <f t="shared" si="72"/>
        <v>6418</v>
      </c>
      <c r="M1114">
        <f t="shared" si="73"/>
        <v>210</v>
      </c>
      <c r="N1114">
        <v>17</v>
      </c>
      <c r="O1114" t="s">
        <v>113</v>
      </c>
      <c r="P1114" t="s">
        <v>21</v>
      </c>
      <c r="Q1114" t="s">
        <v>22</v>
      </c>
      <c r="R1114" t="s">
        <v>21</v>
      </c>
      <c r="W1114">
        <v>181</v>
      </c>
      <c r="X1114">
        <v>70</v>
      </c>
      <c r="Y1114">
        <v>0</v>
      </c>
      <c r="Z1114">
        <v>0</v>
      </c>
    </row>
    <row r="1115" spans="1:26" ht="15.95">
      <c r="A1115" t="s">
        <v>1545</v>
      </c>
      <c r="B1115" t="s">
        <v>494</v>
      </c>
      <c r="C1115" t="str">
        <f>VLOOKUP(B1115, Positions!A$1:B$160, 2, FALSE)</f>
        <v>Defender</v>
      </c>
      <c r="D1115" t="s">
        <v>177</v>
      </c>
      <c r="E1115" t="s">
        <v>5663</v>
      </c>
      <c r="F1115" t="s">
        <v>21</v>
      </c>
      <c r="G1115" t="str">
        <f>VLOOKUP(E1115, Tiers!M$1:P$134, 3, FALSE)</f>
        <v>ENG4</v>
      </c>
      <c r="H1115">
        <f>VLOOKUP(G1115, Tiers!B$1:C$134, 2, FALSE)</f>
        <v>5</v>
      </c>
      <c r="I1115" s="26" t="s">
        <v>6437</v>
      </c>
      <c r="J1115">
        <f t="shared" si="70"/>
        <v>12</v>
      </c>
      <c r="K1115">
        <f t="shared" si="71"/>
        <v>2</v>
      </c>
      <c r="L1115">
        <f t="shared" si="72"/>
        <v>6418</v>
      </c>
      <c r="M1115">
        <f t="shared" si="73"/>
        <v>210</v>
      </c>
      <c r="N1115">
        <v>17</v>
      </c>
      <c r="O1115" t="s">
        <v>177</v>
      </c>
      <c r="P1115" t="s">
        <v>21</v>
      </c>
      <c r="Q1115" t="s">
        <v>22</v>
      </c>
      <c r="R1115" t="s">
        <v>21</v>
      </c>
      <c r="W1115">
        <v>180</v>
      </c>
      <c r="X1115">
        <v>64</v>
      </c>
      <c r="Y1115">
        <v>0</v>
      </c>
      <c r="Z1115">
        <v>0</v>
      </c>
    </row>
    <row r="1116" spans="1:26" ht="15.95">
      <c r="A1116" t="s">
        <v>1546</v>
      </c>
      <c r="B1116" t="s">
        <v>166</v>
      </c>
      <c r="C1116" t="str">
        <f>VLOOKUP(B1116, Positions!A$1:B$160, 2, FALSE)</f>
        <v>Goalkeeper</v>
      </c>
      <c r="D1116" t="s">
        <v>90</v>
      </c>
      <c r="E1116" t="s">
        <v>5665</v>
      </c>
      <c r="F1116" t="s">
        <v>21</v>
      </c>
      <c r="G1116" t="str">
        <f>VLOOKUP(E1116, Tiers!M$1:P$134, 3, FALSE)</f>
        <v>ENG2</v>
      </c>
      <c r="H1116">
        <f>VLOOKUP(G1116, Tiers!B$1:C$134, 2, FALSE)</f>
        <v>3</v>
      </c>
      <c r="I1116" s="26" t="s">
        <v>6437</v>
      </c>
      <c r="J1116">
        <f t="shared" si="70"/>
        <v>12</v>
      </c>
      <c r="K1116">
        <f t="shared" si="71"/>
        <v>2</v>
      </c>
      <c r="L1116">
        <f t="shared" si="72"/>
        <v>6418</v>
      </c>
      <c r="M1116">
        <f t="shared" si="73"/>
        <v>210</v>
      </c>
      <c r="N1116">
        <v>17</v>
      </c>
      <c r="O1116" t="s">
        <v>113</v>
      </c>
      <c r="P1116" t="s">
        <v>21</v>
      </c>
      <c r="Q1116" t="s">
        <v>22</v>
      </c>
      <c r="R1116" t="s">
        <v>21</v>
      </c>
      <c r="W1116">
        <v>187</v>
      </c>
      <c r="X1116">
        <v>76</v>
      </c>
      <c r="Y1116">
        <v>0</v>
      </c>
      <c r="Z1116">
        <v>0</v>
      </c>
    </row>
    <row r="1117" spans="1:26" ht="15.95">
      <c r="A1117" t="s">
        <v>1547</v>
      </c>
      <c r="B1117" t="s">
        <v>42</v>
      </c>
      <c r="C1117" t="str">
        <f>VLOOKUP(B1117, Positions!A$1:B$160, 2, FALSE)</f>
        <v>Midfielder</v>
      </c>
      <c r="D1117" t="s">
        <v>177</v>
      </c>
      <c r="E1117" t="s">
        <v>5663</v>
      </c>
      <c r="F1117" t="s">
        <v>21</v>
      </c>
      <c r="G1117" t="str">
        <f>VLOOKUP(E1117, Tiers!M$1:P$134, 3, FALSE)</f>
        <v>ENG4</v>
      </c>
      <c r="H1117">
        <f>VLOOKUP(G1117, Tiers!B$1:C$134, 2, FALSE)</f>
        <v>5</v>
      </c>
      <c r="I1117" s="26" t="s">
        <v>6438</v>
      </c>
      <c r="J1117">
        <f t="shared" si="70"/>
        <v>12</v>
      </c>
      <c r="K1117">
        <f t="shared" si="71"/>
        <v>2</v>
      </c>
      <c r="L1117">
        <f t="shared" si="72"/>
        <v>6419</v>
      </c>
      <c r="M1117">
        <f t="shared" si="73"/>
        <v>210</v>
      </c>
      <c r="N1117">
        <v>17</v>
      </c>
      <c r="O1117" t="s">
        <v>1548</v>
      </c>
      <c r="P1117" t="s">
        <v>21</v>
      </c>
      <c r="Q1117" t="s">
        <v>22</v>
      </c>
      <c r="R1117" t="s">
        <v>21</v>
      </c>
      <c r="W1117">
        <v>181</v>
      </c>
      <c r="X1117">
        <v>73</v>
      </c>
      <c r="Y1117">
        <v>0</v>
      </c>
      <c r="Z1117">
        <v>0</v>
      </c>
    </row>
    <row r="1118" spans="1:26" ht="15.95">
      <c r="A1118" t="s">
        <v>1549</v>
      </c>
      <c r="B1118" t="s">
        <v>16</v>
      </c>
      <c r="C1118" t="str">
        <f>VLOOKUP(B1118, Positions!A$1:B$160, 2, FALSE)</f>
        <v>Forward</v>
      </c>
      <c r="D1118" t="s">
        <v>149</v>
      </c>
      <c r="E1118" t="s">
        <v>5663</v>
      </c>
      <c r="F1118" t="s">
        <v>21</v>
      </c>
      <c r="G1118" t="str">
        <f>VLOOKUP(E1118, Tiers!M$1:P$134, 3, FALSE)</f>
        <v>ENG4</v>
      </c>
      <c r="H1118">
        <f>VLOOKUP(G1118, Tiers!B$1:C$134, 2, FALSE)</f>
        <v>5</v>
      </c>
      <c r="I1118" s="26" t="s">
        <v>6438</v>
      </c>
      <c r="J1118">
        <f t="shared" si="70"/>
        <v>12</v>
      </c>
      <c r="K1118">
        <f t="shared" si="71"/>
        <v>2</v>
      </c>
      <c r="L1118">
        <f t="shared" si="72"/>
        <v>6419</v>
      </c>
      <c r="M1118">
        <f t="shared" si="73"/>
        <v>210</v>
      </c>
      <c r="N1118">
        <v>17</v>
      </c>
      <c r="O1118" t="s">
        <v>5666</v>
      </c>
      <c r="P1118" t="s">
        <v>21</v>
      </c>
      <c r="Q1118" t="s">
        <v>22</v>
      </c>
      <c r="R1118" t="s">
        <v>21</v>
      </c>
      <c r="W1118">
        <v>181</v>
      </c>
      <c r="X1118">
        <v>74</v>
      </c>
      <c r="Y1118">
        <v>0</v>
      </c>
      <c r="Z1118">
        <v>0</v>
      </c>
    </row>
    <row r="1119" spans="1:26" ht="15.95">
      <c r="A1119" t="s">
        <v>1550</v>
      </c>
      <c r="B1119" t="s">
        <v>42</v>
      </c>
      <c r="C1119" t="str">
        <f>VLOOKUP(B1119, Positions!A$1:B$160, 2, FALSE)</f>
        <v>Midfielder</v>
      </c>
      <c r="D1119" t="s">
        <v>68</v>
      </c>
      <c r="E1119" t="s">
        <v>5663</v>
      </c>
      <c r="F1119" t="s">
        <v>21</v>
      </c>
      <c r="G1119" t="str">
        <f>VLOOKUP(E1119, Tiers!M$1:P$134, 3, FALSE)</f>
        <v>ENG4</v>
      </c>
      <c r="H1119">
        <f>VLOOKUP(G1119, Tiers!B$1:C$134, 2, FALSE)</f>
        <v>5</v>
      </c>
      <c r="I1119" s="26" t="s">
        <v>6438</v>
      </c>
      <c r="J1119">
        <f t="shared" si="70"/>
        <v>12</v>
      </c>
      <c r="K1119">
        <f t="shared" si="71"/>
        <v>2</v>
      </c>
      <c r="L1119">
        <f t="shared" si="72"/>
        <v>6419</v>
      </c>
      <c r="M1119">
        <f t="shared" si="73"/>
        <v>210</v>
      </c>
      <c r="N1119">
        <v>17</v>
      </c>
      <c r="O1119" t="s">
        <v>5666</v>
      </c>
      <c r="P1119" t="s">
        <v>21</v>
      </c>
      <c r="Q1119" t="s">
        <v>22</v>
      </c>
      <c r="R1119" t="s">
        <v>21</v>
      </c>
      <c r="W1119">
        <v>183</v>
      </c>
      <c r="X1119">
        <v>76</v>
      </c>
      <c r="Y1119">
        <v>0</v>
      </c>
      <c r="Z1119">
        <v>0</v>
      </c>
    </row>
    <row r="1120" spans="1:26" ht="15.95">
      <c r="A1120" t="s">
        <v>1551</v>
      </c>
      <c r="B1120" t="s">
        <v>36</v>
      </c>
      <c r="C1120" t="str">
        <f>VLOOKUP(B1120, Positions!A$1:B$160, 2, FALSE)</f>
        <v>Midfielder</v>
      </c>
      <c r="D1120" t="s">
        <v>225</v>
      </c>
      <c r="E1120" t="s">
        <v>62</v>
      </c>
      <c r="F1120" t="s">
        <v>21</v>
      </c>
      <c r="G1120" t="str">
        <f>VLOOKUP(E1120, Tiers!M$1:P$134, 3, FALSE)</f>
        <v>ENG1</v>
      </c>
      <c r="H1120">
        <f>VLOOKUP(G1120, Tiers!B$1:C$134, 2, FALSE)</f>
        <v>1</v>
      </c>
      <c r="I1120" s="26" t="s">
        <v>6438</v>
      </c>
      <c r="J1120">
        <f t="shared" si="70"/>
        <v>12</v>
      </c>
      <c r="K1120">
        <f t="shared" si="71"/>
        <v>2</v>
      </c>
      <c r="L1120">
        <f t="shared" si="72"/>
        <v>6419</v>
      </c>
      <c r="M1120">
        <f t="shared" si="73"/>
        <v>210</v>
      </c>
      <c r="N1120">
        <v>17</v>
      </c>
      <c r="O1120" t="s">
        <v>5666</v>
      </c>
      <c r="P1120" t="s">
        <v>21</v>
      </c>
      <c r="Q1120" t="s">
        <v>22</v>
      </c>
      <c r="R1120" t="s">
        <v>21</v>
      </c>
      <c r="W1120">
        <v>176</v>
      </c>
      <c r="X1120">
        <v>69</v>
      </c>
      <c r="Y1120">
        <v>0</v>
      </c>
      <c r="Z1120">
        <v>0</v>
      </c>
    </row>
    <row r="1121" spans="1:26" ht="15.95">
      <c r="A1121" t="s">
        <v>1552</v>
      </c>
      <c r="B1121" t="s">
        <v>166</v>
      </c>
      <c r="C1121" t="str">
        <f>VLOOKUP(B1121, Positions!A$1:B$160, 2, FALSE)</f>
        <v>Goalkeeper</v>
      </c>
      <c r="D1121" t="s">
        <v>259</v>
      </c>
      <c r="E1121" t="s">
        <v>5663</v>
      </c>
      <c r="F1121" t="s">
        <v>21</v>
      </c>
      <c r="G1121" t="str">
        <f>VLOOKUP(E1121, Tiers!M$1:P$134, 3, FALSE)</f>
        <v>ENG4</v>
      </c>
      <c r="H1121">
        <f>VLOOKUP(G1121, Tiers!B$1:C$134, 2, FALSE)</f>
        <v>5</v>
      </c>
      <c r="I1121" s="26" t="s">
        <v>6438</v>
      </c>
      <c r="J1121">
        <f t="shared" si="70"/>
        <v>12</v>
      </c>
      <c r="K1121">
        <f t="shared" si="71"/>
        <v>2</v>
      </c>
      <c r="L1121">
        <f t="shared" si="72"/>
        <v>6419</v>
      </c>
      <c r="M1121">
        <f t="shared" si="73"/>
        <v>210</v>
      </c>
      <c r="N1121">
        <v>17</v>
      </c>
      <c r="O1121" t="s">
        <v>402</v>
      </c>
      <c r="P1121" t="s">
        <v>21</v>
      </c>
      <c r="Q1121" t="s">
        <v>22</v>
      </c>
      <c r="R1121" t="s">
        <v>21</v>
      </c>
      <c r="W1121">
        <v>178</v>
      </c>
      <c r="X1121">
        <v>63</v>
      </c>
      <c r="Y1121">
        <v>0</v>
      </c>
      <c r="Z1121">
        <v>0</v>
      </c>
    </row>
    <row r="1122" spans="1:26" ht="15.95">
      <c r="A1122" t="s">
        <v>1553</v>
      </c>
      <c r="B1122" t="s">
        <v>16</v>
      </c>
      <c r="C1122" t="str">
        <f>VLOOKUP(B1122, Positions!A$1:B$160, 2, FALSE)</f>
        <v>Forward</v>
      </c>
      <c r="D1122" t="s">
        <v>98</v>
      </c>
      <c r="E1122" t="s">
        <v>5665</v>
      </c>
      <c r="F1122" t="s">
        <v>21</v>
      </c>
      <c r="G1122" t="str">
        <f>VLOOKUP(E1122, Tiers!M$1:P$134, 3, FALSE)</f>
        <v>ENG2</v>
      </c>
      <c r="H1122">
        <f>VLOOKUP(G1122, Tiers!B$1:C$134, 2, FALSE)</f>
        <v>3</v>
      </c>
      <c r="I1122" s="26" t="s">
        <v>6439</v>
      </c>
      <c r="J1122">
        <f t="shared" si="70"/>
        <v>12</v>
      </c>
      <c r="K1122">
        <f t="shared" si="71"/>
        <v>2</v>
      </c>
      <c r="L1122">
        <f t="shared" si="72"/>
        <v>6420</v>
      </c>
      <c r="M1122">
        <f t="shared" si="73"/>
        <v>210</v>
      </c>
      <c r="N1122">
        <v>17</v>
      </c>
      <c r="O1122" t="s">
        <v>208</v>
      </c>
      <c r="P1122" t="s">
        <v>21</v>
      </c>
      <c r="Q1122" t="s">
        <v>22</v>
      </c>
      <c r="R1122" t="s">
        <v>21</v>
      </c>
      <c r="W1122">
        <v>175</v>
      </c>
      <c r="X1122">
        <v>66</v>
      </c>
      <c r="Y1122">
        <v>0</v>
      </c>
      <c r="Z1122">
        <v>0</v>
      </c>
    </row>
    <row r="1123" spans="1:26" ht="15.95">
      <c r="A1123" t="s">
        <v>1554</v>
      </c>
      <c r="B1123" t="s">
        <v>166</v>
      </c>
      <c r="C1123" t="str">
        <f>VLOOKUP(B1123, Positions!A$1:B$160, 2, FALSE)</f>
        <v>Goalkeeper</v>
      </c>
      <c r="D1123" t="s">
        <v>134</v>
      </c>
      <c r="E1123" t="s">
        <v>5664</v>
      </c>
      <c r="F1123" t="s">
        <v>21</v>
      </c>
      <c r="G1123" t="str">
        <f>VLOOKUP(E1123, Tiers!M$1:P$134, 3, FALSE)</f>
        <v>ENG3</v>
      </c>
      <c r="H1123">
        <f>VLOOKUP(G1123, Tiers!B$1:C$134, 2, FALSE)</f>
        <v>4</v>
      </c>
      <c r="I1123" s="26" t="s">
        <v>6439</v>
      </c>
      <c r="J1123">
        <f t="shared" si="70"/>
        <v>12</v>
      </c>
      <c r="K1123">
        <f t="shared" si="71"/>
        <v>2</v>
      </c>
      <c r="L1123">
        <f t="shared" si="72"/>
        <v>6420</v>
      </c>
      <c r="M1123">
        <f t="shared" si="73"/>
        <v>210</v>
      </c>
      <c r="N1123">
        <v>17</v>
      </c>
      <c r="O1123" t="s">
        <v>40</v>
      </c>
      <c r="P1123" t="s">
        <v>21</v>
      </c>
      <c r="Q1123" t="s">
        <v>22</v>
      </c>
      <c r="R1123" t="s">
        <v>21</v>
      </c>
      <c r="W1123">
        <v>182</v>
      </c>
      <c r="X1123">
        <v>74</v>
      </c>
      <c r="Y1123">
        <v>0</v>
      </c>
      <c r="Z1123">
        <v>0</v>
      </c>
    </row>
    <row r="1124" spans="1:26" ht="15.95">
      <c r="A1124" t="s">
        <v>1555</v>
      </c>
      <c r="B1124" t="s">
        <v>42</v>
      </c>
      <c r="C1124" t="str">
        <f>VLOOKUP(B1124, Positions!A$1:B$160, 2, FALSE)</f>
        <v>Midfielder</v>
      </c>
      <c r="D1124" t="s">
        <v>402</v>
      </c>
      <c r="E1124" t="s">
        <v>5664</v>
      </c>
      <c r="F1124" t="s">
        <v>21</v>
      </c>
      <c r="G1124" t="str">
        <f>VLOOKUP(E1124, Tiers!M$1:P$134, 3, FALSE)</f>
        <v>ENG3</v>
      </c>
      <c r="H1124">
        <f>VLOOKUP(G1124, Tiers!B$1:C$134, 2, FALSE)</f>
        <v>4</v>
      </c>
      <c r="I1124" s="26" t="s">
        <v>6440</v>
      </c>
      <c r="J1124">
        <f t="shared" si="70"/>
        <v>12</v>
      </c>
      <c r="K1124">
        <f t="shared" si="71"/>
        <v>2</v>
      </c>
      <c r="L1124">
        <f t="shared" si="72"/>
        <v>6421</v>
      </c>
      <c r="M1124">
        <f t="shared" si="73"/>
        <v>211</v>
      </c>
      <c r="N1124">
        <v>17</v>
      </c>
      <c r="O1124" t="s">
        <v>113</v>
      </c>
      <c r="P1124" t="s">
        <v>21</v>
      </c>
      <c r="Q1124" t="s">
        <v>22</v>
      </c>
      <c r="R1124" t="s">
        <v>21</v>
      </c>
      <c r="W1124">
        <v>177</v>
      </c>
      <c r="X1124">
        <v>70</v>
      </c>
      <c r="Y1124">
        <v>0</v>
      </c>
      <c r="Z1124">
        <v>0</v>
      </c>
    </row>
    <row r="1125" spans="1:26" ht="15.95">
      <c r="A1125" t="s">
        <v>1556</v>
      </c>
      <c r="B1125" t="s">
        <v>81</v>
      </c>
      <c r="C1125" t="str">
        <f>VLOOKUP(B1125, Positions!A$1:B$160, 2, FALSE)</f>
        <v>Defender</v>
      </c>
      <c r="D1125" t="s">
        <v>370</v>
      </c>
      <c r="E1125" t="s">
        <v>5663</v>
      </c>
      <c r="F1125" t="s">
        <v>21</v>
      </c>
      <c r="G1125" t="str">
        <f>VLOOKUP(E1125, Tiers!M$1:P$134, 3, FALSE)</f>
        <v>ENG4</v>
      </c>
      <c r="H1125">
        <f>VLOOKUP(G1125, Tiers!B$1:C$134, 2, FALSE)</f>
        <v>5</v>
      </c>
      <c r="I1125" s="26" t="s">
        <v>6440</v>
      </c>
      <c r="J1125">
        <f t="shared" si="70"/>
        <v>12</v>
      </c>
      <c r="K1125">
        <f t="shared" si="71"/>
        <v>2</v>
      </c>
      <c r="L1125">
        <f t="shared" si="72"/>
        <v>6421</v>
      </c>
      <c r="M1125">
        <f t="shared" si="73"/>
        <v>211</v>
      </c>
      <c r="N1125">
        <v>17</v>
      </c>
      <c r="O1125" t="s">
        <v>370</v>
      </c>
      <c r="P1125" t="s">
        <v>21</v>
      </c>
      <c r="Q1125" t="s">
        <v>22</v>
      </c>
      <c r="R1125" t="s">
        <v>21</v>
      </c>
      <c r="W1125">
        <v>190</v>
      </c>
      <c r="X1125">
        <v>80</v>
      </c>
      <c r="Y1125">
        <v>0</v>
      </c>
      <c r="Z1125">
        <v>0</v>
      </c>
    </row>
    <row r="1126" spans="1:26" ht="15.95">
      <c r="A1126" t="s">
        <v>1557</v>
      </c>
      <c r="B1126" t="s">
        <v>42</v>
      </c>
      <c r="C1126" t="str">
        <f>VLOOKUP(B1126, Positions!A$1:B$160, 2, FALSE)</f>
        <v>Midfielder</v>
      </c>
      <c r="D1126" t="s">
        <v>357</v>
      </c>
      <c r="E1126" t="s">
        <v>62</v>
      </c>
      <c r="F1126" t="s">
        <v>21</v>
      </c>
      <c r="G1126" t="str">
        <f>VLOOKUP(E1126, Tiers!M$1:P$134, 3, FALSE)</f>
        <v>ENG1</v>
      </c>
      <c r="H1126">
        <f>VLOOKUP(G1126, Tiers!B$1:C$134, 2, FALSE)</f>
        <v>1</v>
      </c>
      <c r="I1126" s="26" t="s">
        <v>6440</v>
      </c>
      <c r="J1126">
        <f t="shared" si="70"/>
        <v>12</v>
      </c>
      <c r="K1126">
        <f t="shared" si="71"/>
        <v>2</v>
      </c>
      <c r="L1126">
        <f t="shared" si="72"/>
        <v>6421</v>
      </c>
      <c r="M1126">
        <f t="shared" si="73"/>
        <v>211</v>
      </c>
      <c r="N1126">
        <v>17</v>
      </c>
      <c r="O1126" t="s">
        <v>5666</v>
      </c>
      <c r="P1126" t="s">
        <v>21</v>
      </c>
      <c r="Q1126" t="s">
        <v>22</v>
      </c>
      <c r="R1126" t="s">
        <v>21</v>
      </c>
      <c r="S1126" t="s">
        <v>491</v>
      </c>
      <c r="W1126">
        <v>191</v>
      </c>
      <c r="X1126">
        <v>79</v>
      </c>
      <c r="Y1126">
        <v>0</v>
      </c>
      <c r="Z1126">
        <v>0</v>
      </c>
    </row>
    <row r="1127" spans="1:26" ht="15.95">
      <c r="A1127" t="s">
        <v>1558</v>
      </c>
      <c r="B1127" t="s">
        <v>166</v>
      </c>
      <c r="C1127" t="str">
        <f>VLOOKUP(B1127, Positions!A$1:B$160, 2, FALSE)</f>
        <v>Goalkeeper</v>
      </c>
      <c r="D1127" t="s">
        <v>48</v>
      </c>
      <c r="E1127" t="s">
        <v>5663</v>
      </c>
      <c r="F1127" t="s">
        <v>21</v>
      </c>
      <c r="G1127" t="str">
        <f>VLOOKUP(E1127, Tiers!M$1:P$134, 3, FALSE)</f>
        <v>ENG4</v>
      </c>
      <c r="H1127">
        <f>VLOOKUP(G1127, Tiers!B$1:C$134, 2, FALSE)</f>
        <v>5</v>
      </c>
      <c r="I1127" s="26" t="s">
        <v>6441</v>
      </c>
      <c r="J1127">
        <f t="shared" si="70"/>
        <v>11</v>
      </c>
      <c r="K1127">
        <f t="shared" si="71"/>
        <v>1</v>
      </c>
      <c r="L1127">
        <f t="shared" si="72"/>
        <v>6422</v>
      </c>
      <c r="M1127">
        <f t="shared" si="73"/>
        <v>211</v>
      </c>
      <c r="N1127">
        <v>17</v>
      </c>
      <c r="O1127" t="s">
        <v>5666</v>
      </c>
      <c r="P1127" t="s">
        <v>21</v>
      </c>
      <c r="Q1127" t="s">
        <v>22</v>
      </c>
      <c r="R1127" t="s">
        <v>21</v>
      </c>
      <c r="W1127">
        <v>196</v>
      </c>
      <c r="X1127">
        <v>87</v>
      </c>
      <c r="Y1127">
        <v>0</v>
      </c>
      <c r="Z1127">
        <v>0</v>
      </c>
    </row>
    <row r="1128" spans="1:26" ht="15.95">
      <c r="A1128" t="s">
        <v>1560</v>
      </c>
      <c r="B1128" t="s">
        <v>72</v>
      </c>
      <c r="C1128" t="str">
        <f>VLOOKUP(B1128, Positions!A$1:B$160, 2, FALSE)</f>
        <v>Defender</v>
      </c>
      <c r="D1128" t="s">
        <v>152</v>
      </c>
      <c r="E1128" t="s">
        <v>5664</v>
      </c>
      <c r="F1128" t="s">
        <v>21</v>
      </c>
      <c r="G1128" t="str">
        <f>VLOOKUP(E1128, Tiers!M$1:P$134, 3, FALSE)</f>
        <v>ENG3</v>
      </c>
      <c r="H1128">
        <f>VLOOKUP(G1128, Tiers!B$1:C$134, 2, FALSE)</f>
        <v>4</v>
      </c>
      <c r="I1128" s="26" t="s">
        <v>6441</v>
      </c>
      <c r="J1128">
        <f t="shared" si="70"/>
        <v>11</v>
      </c>
      <c r="K1128">
        <f t="shared" si="71"/>
        <v>1</v>
      </c>
      <c r="L1128">
        <f t="shared" si="72"/>
        <v>6422</v>
      </c>
      <c r="M1128">
        <f t="shared" si="73"/>
        <v>211</v>
      </c>
      <c r="N1128">
        <v>17</v>
      </c>
      <c r="O1128" t="s">
        <v>1561</v>
      </c>
      <c r="P1128" t="s">
        <v>21</v>
      </c>
      <c r="Q1128" t="s">
        <v>22</v>
      </c>
      <c r="R1128" t="s">
        <v>21</v>
      </c>
      <c r="W1128">
        <v>173</v>
      </c>
      <c r="X1128">
        <v>65</v>
      </c>
      <c r="Y1128">
        <v>0</v>
      </c>
      <c r="Z1128">
        <v>0</v>
      </c>
    </row>
    <row r="1129" spans="1:26" ht="15.95">
      <c r="A1129" t="s">
        <v>1562</v>
      </c>
      <c r="B1129" t="s">
        <v>31</v>
      </c>
      <c r="C1129" t="str">
        <f>VLOOKUP(B1129, Positions!A$1:B$160, 2, FALSE)</f>
        <v>Defender</v>
      </c>
      <c r="D1129" t="s">
        <v>252</v>
      </c>
      <c r="E1129" t="s">
        <v>5665</v>
      </c>
      <c r="F1129" t="s">
        <v>21</v>
      </c>
      <c r="G1129" t="str">
        <f>VLOOKUP(E1129, Tiers!M$1:P$134, 3, FALSE)</f>
        <v>ENG2</v>
      </c>
      <c r="H1129">
        <f>VLOOKUP(G1129, Tiers!B$1:C$134, 2, FALSE)</f>
        <v>3</v>
      </c>
      <c r="I1129" s="26" t="s">
        <v>6441</v>
      </c>
      <c r="J1129">
        <f t="shared" si="70"/>
        <v>11</v>
      </c>
      <c r="K1129">
        <f t="shared" si="71"/>
        <v>1</v>
      </c>
      <c r="L1129">
        <f t="shared" si="72"/>
        <v>6422</v>
      </c>
      <c r="M1129">
        <f t="shared" si="73"/>
        <v>211</v>
      </c>
      <c r="N1129">
        <v>17</v>
      </c>
      <c r="O1129" t="s">
        <v>252</v>
      </c>
      <c r="P1129" t="s">
        <v>21</v>
      </c>
      <c r="Q1129" t="s">
        <v>22</v>
      </c>
      <c r="R1129" t="s">
        <v>21</v>
      </c>
      <c r="W1129">
        <v>173</v>
      </c>
      <c r="X1129">
        <v>65</v>
      </c>
      <c r="Y1129">
        <v>0</v>
      </c>
      <c r="Z1129">
        <v>0</v>
      </c>
    </row>
    <row r="1130" spans="1:26" ht="15.95">
      <c r="A1130" t="s">
        <v>1563</v>
      </c>
      <c r="B1130" t="s">
        <v>42</v>
      </c>
      <c r="C1130" t="str">
        <f>VLOOKUP(B1130, Positions!A$1:B$160, 2, FALSE)</f>
        <v>Midfielder</v>
      </c>
      <c r="D1130" t="s">
        <v>177</v>
      </c>
      <c r="E1130" t="s">
        <v>5663</v>
      </c>
      <c r="F1130" t="s">
        <v>21</v>
      </c>
      <c r="G1130" t="str">
        <f>VLOOKUP(E1130, Tiers!M$1:P$134, 3, FALSE)</f>
        <v>ENG4</v>
      </c>
      <c r="H1130">
        <f>VLOOKUP(G1130, Tiers!B$1:C$134, 2, FALSE)</f>
        <v>5</v>
      </c>
      <c r="I1130" s="26" t="s">
        <v>6442</v>
      </c>
      <c r="J1130">
        <f t="shared" si="70"/>
        <v>11</v>
      </c>
      <c r="K1130">
        <f t="shared" si="71"/>
        <v>1</v>
      </c>
      <c r="L1130">
        <f t="shared" si="72"/>
        <v>6423</v>
      </c>
      <c r="M1130">
        <f t="shared" si="73"/>
        <v>211</v>
      </c>
      <c r="N1130">
        <v>17</v>
      </c>
      <c r="O1130" t="s">
        <v>364</v>
      </c>
      <c r="P1130" t="s">
        <v>21</v>
      </c>
      <c r="Q1130" t="s">
        <v>22</v>
      </c>
      <c r="R1130" t="s">
        <v>21</v>
      </c>
      <c r="W1130">
        <v>175</v>
      </c>
      <c r="X1130">
        <v>63</v>
      </c>
      <c r="Y1130">
        <v>0</v>
      </c>
      <c r="Z1130">
        <v>0</v>
      </c>
    </row>
    <row r="1131" spans="1:26" ht="15.95">
      <c r="A1131" t="s">
        <v>1564</v>
      </c>
      <c r="B1131" t="s">
        <v>16</v>
      </c>
      <c r="C1131" t="str">
        <f>VLOOKUP(B1131, Positions!A$1:B$160, 2, FALSE)</f>
        <v>Forward</v>
      </c>
      <c r="D1131" t="s">
        <v>250</v>
      </c>
      <c r="E1131" t="s">
        <v>5664</v>
      </c>
      <c r="F1131" t="s">
        <v>21</v>
      </c>
      <c r="G1131" t="str">
        <f>VLOOKUP(E1131, Tiers!M$1:P$134, 3, FALSE)</f>
        <v>ENG3</v>
      </c>
      <c r="H1131">
        <f>VLOOKUP(G1131, Tiers!B$1:C$134, 2, FALSE)</f>
        <v>4</v>
      </c>
      <c r="I1131" s="26" t="s">
        <v>6442</v>
      </c>
      <c r="J1131">
        <f t="shared" si="70"/>
        <v>11</v>
      </c>
      <c r="K1131">
        <f t="shared" si="71"/>
        <v>1</v>
      </c>
      <c r="L1131">
        <f t="shared" si="72"/>
        <v>6423</v>
      </c>
      <c r="M1131">
        <f t="shared" si="73"/>
        <v>211</v>
      </c>
      <c r="N1131">
        <v>17</v>
      </c>
      <c r="O1131" t="s">
        <v>40</v>
      </c>
      <c r="P1131" t="s">
        <v>21</v>
      </c>
      <c r="Q1131" t="s">
        <v>22</v>
      </c>
      <c r="R1131" t="s">
        <v>21</v>
      </c>
      <c r="W1131">
        <v>178</v>
      </c>
      <c r="X1131">
        <v>64</v>
      </c>
      <c r="Y1131">
        <v>0</v>
      </c>
      <c r="Z1131">
        <v>0</v>
      </c>
    </row>
    <row r="1132" spans="1:26" ht="15.95">
      <c r="A1132" t="s">
        <v>1565</v>
      </c>
      <c r="B1132" t="s">
        <v>278</v>
      </c>
      <c r="C1132" t="str">
        <f>VLOOKUP(B1132, Positions!A$1:B$160, 2, FALSE)</f>
        <v>Midfielder</v>
      </c>
      <c r="D1132" t="s">
        <v>175</v>
      </c>
      <c r="E1132" t="s">
        <v>62</v>
      </c>
      <c r="F1132" t="s">
        <v>21</v>
      </c>
      <c r="G1132" t="str">
        <f>VLOOKUP(E1132, Tiers!M$1:P$134, 3, FALSE)</f>
        <v>ENG1</v>
      </c>
      <c r="H1132">
        <f>VLOOKUP(G1132, Tiers!B$1:C$134, 2, FALSE)</f>
        <v>1</v>
      </c>
      <c r="I1132" s="26" t="s">
        <v>6442</v>
      </c>
      <c r="J1132">
        <f t="shared" si="70"/>
        <v>11</v>
      </c>
      <c r="K1132">
        <f t="shared" si="71"/>
        <v>1</v>
      </c>
      <c r="L1132">
        <f t="shared" si="72"/>
        <v>6423</v>
      </c>
      <c r="M1132">
        <f t="shared" si="73"/>
        <v>211</v>
      </c>
      <c r="N1132">
        <v>17</v>
      </c>
      <c r="O1132" t="s">
        <v>271</v>
      </c>
      <c r="P1132" t="s">
        <v>21</v>
      </c>
      <c r="Q1132" t="s">
        <v>22</v>
      </c>
      <c r="R1132" t="s">
        <v>21</v>
      </c>
      <c r="W1132">
        <v>168</v>
      </c>
      <c r="X1132">
        <v>77</v>
      </c>
      <c r="Y1132">
        <v>0</v>
      </c>
      <c r="Z1132">
        <v>0</v>
      </c>
    </row>
    <row r="1133" spans="1:26" ht="15.95">
      <c r="A1133" t="s">
        <v>1566</v>
      </c>
      <c r="B1133" t="s">
        <v>72</v>
      </c>
      <c r="C1133" t="str">
        <f>VLOOKUP(B1133, Positions!A$1:B$160, 2, FALSE)</f>
        <v>Defender</v>
      </c>
      <c r="D1133" t="s">
        <v>107</v>
      </c>
      <c r="E1133" t="s">
        <v>5665</v>
      </c>
      <c r="F1133" t="s">
        <v>21</v>
      </c>
      <c r="G1133" t="str">
        <f>VLOOKUP(E1133, Tiers!M$1:P$134, 3, FALSE)</f>
        <v>ENG2</v>
      </c>
      <c r="H1133">
        <f>VLOOKUP(G1133, Tiers!B$1:C$134, 2, FALSE)</f>
        <v>3</v>
      </c>
      <c r="I1133" s="26" t="s">
        <v>6443</v>
      </c>
      <c r="J1133">
        <f t="shared" si="70"/>
        <v>11</v>
      </c>
      <c r="K1133">
        <f t="shared" si="71"/>
        <v>1</v>
      </c>
      <c r="L1133">
        <f t="shared" si="72"/>
        <v>6424</v>
      </c>
      <c r="M1133">
        <f t="shared" si="73"/>
        <v>211</v>
      </c>
      <c r="N1133">
        <v>17</v>
      </c>
      <c r="O1133" t="s">
        <v>1567</v>
      </c>
      <c r="P1133" t="s">
        <v>21</v>
      </c>
      <c r="Q1133" t="s">
        <v>22</v>
      </c>
      <c r="R1133" t="s">
        <v>21</v>
      </c>
      <c r="W1133">
        <v>175</v>
      </c>
      <c r="X1133">
        <v>74</v>
      </c>
      <c r="Y1133">
        <v>0</v>
      </c>
      <c r="Z1133">
        <v>0</v>
      </c>
    </row>
    <row r="1134" spans="1:26" ht="15.95">
      <c r="A1134" t="s">
        <v>1568</v>
      </c>
      <c r="B1134" t="s">
        <v>198</v>
      </c>
      <c r="C1134" t="str">
        <f>VLOOKUP(B1134, Positions!A$1:B$160, 2, FALSE)</f>
        <v>Midfielder</v>
      </c>
      <c r="D1134" t="s">
        <v>616</v>
      </c>
      <c r="E1134" t="s">
        <v>5663</v>
      </c>
      <c r="F1134" t="s">
        <v>21</v>
      </c>
      <c r="G1134" t="str">
        <f>VLOOKUP(E1134, Tiers!M$1:P$134, 3, FALSE)</f>
        <v>ENG4</v>
      </c>
      <c r="H1134">
        <f>VLOOKUP(G1134, Tiers!B$1:C$134, 2, FALSE)</f>
        <v>5</v>
      </c>
      <c r="I1134" s="26" t="s">
        <v>6443</v>
      </c>
      <c r="J1134">
        <f t="shared" si="70"/>
        <v>11</v>
      </c>
      <c r="K1134">
        <f t="shared" si="71"/>
        <v>1</v>
      </c>
      <c r="L1134">
        <f t="shared" si="72"/>
        <v>6424</v>
      </c>
      <c r="M1134">
        <f t="shared" si="73"/>
        <v>211</v>
      </c>
      <c r="N1134">
        <v>17</v>
      </c>
      <c r="O1134" t="s">
        <v>5666</v>
      </c>
      <c r="P1134" t="s">
        <v>21</v>
      </c>
      <c r="Q1134" t="s">
        <v>22</v>
      </c>
      <c r="R1134" t="s">
        <v>21</v>
      </c>
      <c r="W1134">
        <v>184</v>
      </c>
      <c r="X1134">
        <v>69</v>
      </c>
      <c r="Y1134">
        <v>0</v>
      </c>
      <c r="Z1134">
        <v>0</v>
      </c>
    </row>
    <row r="1135" spans="1:26" ht="15.95">
      <c r="A1135" t="s">
        <v>1569</v>
      </c>
      <c r="B1135" t="s">
        <v>189</v>
      </c>
      <c r="C1135" t="str">
        <f>VLOOKUP(B1135, Positions!A$1:B$160, 2, FALSE)</f>
        <v>Forward</v>
      </c>
      <c r="D1135" t="s">
        <v>134</v>
      </c>
      <c r="E1135" t="s">
        <v>5664</v>
      </c>
      <c r="F1135" t="s">
        <v>21</v>
      </c>
      <c r="G1135" t="str">
        <f>VLOOKUP(E1135, Tiers!M$1:P$134, 3, FALSE)</f>
        <v>ENG3</v>
      </c>
      <c r="H1135">
        <f>VLOOKUP(G1135, Tiers!B$1:C$134, 2, FALSE)</f>
        <v>4</v>
      </c>
      <c r="I1135" s="26" t="s">
        <v>6443</v>
      </c>
      <c r="J1135">
        <f t="shared" si="70"/>
        <v>11</v>
      </c>
      <c r="K1135">
        <f t="shared" si="71"/>
        <v>1</v>
      </c>
      <c r="L1135">
        <f t="shared" si="72"/>
        <v>6424</v>
      </c>
      <c r="M1135">
        <f t="shared" si="73"/>
        <v>211</v>
      </c>
      <c r="N1135">
        <v>17</v>
      </c>
      <c r="O1135" t="s">
        <v>74</v>
      </c>
      <c r="P1135" t="s">
        <v>21</v>
      </c>
      <c r="Q1135" t="s">
        <v>22</v>
      </c>
      <c r="R1135" t="s">
        <v>21</v>
      </c>
      <c r="W1135">
        <v>176</v>
      </c>
      <c r="X1135">
        <v>56</v>
      </c>
      <c r="Y1135">
        <v>0</v>
      </c>
      <c r="Z1135">
        <v>0</v>
      </c>
    </row>
    <row r="1136" spans="1:26" ht="15.95">
      <c r="A1136" t="s">
        <v>1570</v>
      </c>
      <c r="B1136" t="s">
        <v>951</v>
      </c>
      <c r="C1136" t="str">
        <f>VLOOKUP(B1136, Positions!A$1:B$160, 2, FALSE)</f>
        <v>Defender</v>
      </c>
      <c r="D1136" t="s">
        <v>32</v>
      </c>
      <c r="E1136" t="s">
        <v>5663</v>
      </c>
      <c r="F1136" t="s">
        <v>21</v>
      </c>
      <c r="G1136" t="str">
        <f>VLOOKUP(E1136, Tiers!M$1:P$134, 3, FALSE)</f>
        <v>ENG4</v>
      </c>
      <c r="H1136">
        <f>VLOOKUP(G1136, Tiers!B$1:C$134, 2, FALSE)</f>
        <v>5</v>
      </c>
      <c r="I1136" s="26" t="s">
        <v>6443</v>
      </c>
      <c r="J1136">
        <f t="shared" si="70"/>
        <v>11</v>
      </c>
      <c r="K1136">
        <f t="shared" si="71"/>
        <v>1</v>
      </c>
      <c r="L1136">
        <f t="shared" si="72"/>
        <v>6424</v>
      </c>
      <c r="M1136">
        <f t="shared" si="73"/>
        <v>211</v>
      </c>
      <c r="N1136">
        <v>17</v>
      </c>
      <c r="O1136" t="s">
        <v>5666</v>
      </c>
      <c r="P1136" t="s">
        <v>21</v>
      </c>
      <c r="Q1136" t="s">
        <v>22</v>
      </c>
      <c r="R1136" t="s">
        <v>21</v>
      </c>
      <c r="W1136">
        <v>184</v>
      </c>
      <c r="X1136">
        <v>69</v>
      </c>
      <c r="Y1136">
        <v>0</v>
      </c>
      <c r="Z1136">
        <v>0</v>
      </c>
    </row>
    <row r="1137" spans="1:26" ht="15.95">
      <c r="A1137" t="s">
        <v>1571</v>
      </c>
      <c r="B1137" t="s">
        <v>16</v>
      </c>
      <c r="C1137" t="str">
        <f>VLOOKUP(B1137, Positions!A$1:B$160, 2, FALSE)</f>
        <v>Forward</v>
      </c>
      <c r="D1137" t="s">
        <v>290</v>
      </c>
      <c r="E1137" t="s">
        <v>5665</v>
      </c>
      <c r="F1137" t="s">
        <v>21</v>
      </c>
      <c r="G1137" t="str">
        <f>VLOOKUP(E1137, Tiers!M$1:P$134, 3, FALSE)</f>
        <v>ENG2</v>
      </c>
      <c r="H1137">
        <f>VLOOKUP(G1137, Tiers!B$1:C$134, 2, FALSE)</f>
        <v>3</v>
      </c>
      <c r="I1137" s="26" t="s">
        <v>6444</v>
      </c>
      <c r="J1137">
        <f t="shared" si="70"/>
        <v>11</v>
      </c>
      <c r="K1137">
        <f t="shared" si="71"/>
        <v>1</v>
      </c>
      <c r="L1137">
        <f t="shared" si="72"/>
        <v>6425</v>
      </c>
      <c r="M1137">
        <f t="shared" si="73"/>
        <v>211</v>
      </c>
      <c r="N1137">
        <v>17</v>
      </c>
      <c r="O1137" t="s">
        <v>5666</v>
      </c>
      <c r="P1137" t="s">
        <v>21</v>
      </c>
      <c r="Q1137" t="s">
        <v>22</v>
      </c>
      <c r="R1137" t="s">
        <v>21</v>
      </c>
      <c r="W1137">
        <v>183</v>
      </c>
      <c r="X1137">
        <v>74</v>
      </c>
      <c r="Y1137">
        <v>0</v>
      </c>
      <c r="Z1137">
        <v>0</v>
      </c>
    </row>
    <row r="1138" spans="1:26" ht="15.95">
      <c r="A1138" t="s">
        <v>1572</v>
      </c>
      <c r="B1138" t="s">
        <v>245</v>
      </c>
      <c r="C1138" t="str">
        <f>VLOOKUP(B1138, Positions!A$1:B$160, 2, FALSE)</f>
        <v>Midfielder</v>
      </c>
      <c r="D1138" t="s">
        <v>159</v>
      </c>
      <c r="E1138" t="s">
        <v>5665</v>
      </c>
      <c r="F1138" t="s">
        <v>21</v>
      </c>
      <c r="G1138" t="str">
        <f>VLOOKUP(E1138, Tiers!M$1:P$134, 3, FALSE)</f>
        <v>ENG2</v>
      </c>
      <c r="H1138">
        <f>VLOOKUP(G1138, Tiers!B$1:C$134, 2, FALSE)</f>
        <v>3</v>
      </c>
      <c r="I1138" s="26" t="s">
        <v>6444</v>
      </c>
      <c r="J1138">
        <f t="shared" si="70"/>
        <v>11</v>
      </c>
      <c r="K1138">
        <f t="shared" si="71"/>
        <v>1</v>
      </c>
      <c r="L1138">
        <f t="shared" si="72"/>
        <v>6425</v>
      </c>
      <c r="M1138">
        <f t="shared" si="73"/>
        <v>211</v>
      </c>
      <c r="N1138">
        <v>17</v>
      </c>
      <c r="O1138" t="s">
        <v>74</v>
      </c>
      <c r="P1138" t="s">
        <v>21</v>
      </c>
      <c r="Q1138" t="s">
        <v>22</v>
      </c>
      <c r="R1138" t="s">
        <v>21</v>
      </c>
      <c r="W1138">
        <v>172</v>
      </c>
      <c r="X1138">
        <v>67</v>
      </c>
      <c r="Y1138">
        <v>0</v>
      </c>
      <c r="Z1138">
        <v>0</v>
      </c>
    </row>
    <row r="1139" spans="1:26" ht="15.95">
      <c r="A1139" t="s">
        <v>1573</v>
      </c>
      <c r="B1139" t="s">
        <v>42</v>
      </c>
      <c r="C1139" t="str">
        <f>VLOOKUP(B1139, Positions!A$1:B$160, 2, FALSE)</f>
        <v>Midfielder</v>
      </c>
      <c r="D1139" t="s">
        <v>32</v>
      </c>
      <c r="E1139" t="s">
        <v>5663</v>
      </c>
      <c r="F1139" t="s">
        <v>21</v>
      </c>
      <c r="G1139" t="str">
        <f>VLOOKUP(E1139, Tiers!M$1:P$134, 3, FALSE)</f>
        <v>ENG4</v>
      </c>
      <c r="H1139">
        <f>VLOOKUP(G1139, Tiers!B$1:C$134, 2, FALSE)</f>
        <v>5</v>
      </c>
      <c r="I1139" s="26" t="s">
        <v>6444</v>
      </c>
      <c r="J1139">
        <f t="shared" si="70"/>
        <v>11</v>
      </c>
      <c r="K1139">
        <f t="shared" si="71"/>
        <v>1</v>
      </c>
      <c r="L1139">
        <f t="shared" si="72"/>
        <v>6425</v>
      </c>
      <c r="M1139">
        <f t="shared" si="73"/>
        <v>211</v>
      </c>
      <c r="N1139">
        <v>17</v>
      </c>
      <c r="O1139" t="s">
        <v>5666</v>
      </c>
      <c r="P1139" t="s">
        <v>21</v>
      </c>
      <c r="Q1139" t="s">
        <v>22</v>
      </c>
      <c r="R1139" t="s">
        <v>21</v>
      </c>
      <c r="W1139">
        <v>184</v>
      </c>
      <c r="X1139">
        <v>69</v>
      </c>
      <c r="Y1139">
        <v>0</v>
      </c>
      <c r="Z1139">
        <v>0</v>
      </c>
    </row>
    <row r="1140" spans="1:26" ht="15.95">
      <c r="A1140" t="s">
        <v>1574</v>
      </c>
      <c r="B1140" t="s">
        <v>16</v>
      </c>
      <c r="C1140" t="str">
        <f>VLOOKUP(B1140, Positions!A$1:B$160, 2, FALSE)</f>
        <v>Forward</v>
      </c>
      <c r="D1140" t="s">
        <v>98</v>
      </c>
      <c r="E1140" t="s">
        <v>5665</v>
      </c>
      <c r="F1140" t="s">
        <v>21</v>
      </c>
      <c r="G1140" t="str">
        <f>VLOOKUP(E1140, Tiers!M$1:P$134, 3, FALSE)</f>
        <v>ENG2</v>
      </c>
      <c r="H1140">
        <f>VLOOKUP(G1140, Tiers!B$1:C$134, 2, FALSE)</f>
        <v>3</v>
      </c>
      <c r="I1140" s="26" t="s">
        <v>6444</v>
      </c>
      <c r="J1140">
        <f t="shared" si="70"/>
        <v>11</v>
      </c>
      <c r="K1140">
        <f t="shared" si="71"/>
        <v>1</v>
      </c>
      <c r="L1140">
        <f t="shared" si="72"/>
        <v>6425</v>
      </c>
      <c r="M1140">
        <f t="shared" si="73"/>
        <v>211</v>
      </c>
      <c r="N1140">
        <v>17</v>
      </c>
      <c r="O1140" t="s">
        <v>74</v>
      </c>
      <c r="P1140" t="s">
        <v>21</v>
      </c>
      <c r="Q1140" t="s">
        <v>22</v>
      </c>
      <c r="R1140" t="s">
        <v>21</v>
      </c>
      <c r="W1140">
        <v>188</v>
      </c>
      <c r="X1140">
        <v>77</v>
      </c>
      <c r="Y1140">
        <v>0</v>
      </c>
      <c r="Z1140">
        <v>0</v>
      </c>
    </row>
    <row r="1141" spans="1:26" ht="15.95">
      <c r="A1141" t="s">
        <v>1575</v>
      </c>
      <c r="B1141" t="s">
        <v>55</v>
      </c>
      <c r="C1141" t="str">
        <f>VLOOKUP(B1141, Positions!A$1:B$160, 2, FALSE)</f>
        <v>Forward</v>
      </c>
      <c r="D1141" t="s">
        <v>496</v>
      </c>
      <c r="E1141" t="s">
        <v>5664</v>
      </c>
      <c r="F1141" t="s">
        <v>21</v>
      </c>
      <c r="G1141" t="str">
        <f>VLOOKUP(E1141, Tiers!M$1:P$134, 3, FALSE)</f>
        <v>ENG3</v>
      </c>
      <c r="H1141">
        <f>VLOOKUP(G1141, Tiers!B$1:C$134, 2, FALSE)</f>
        <v>4</v>
      </c>
      <c r="I1141" s="26" t="s">
        <v>6444</v>
      </c>
      <c r="J1141">
        <f t="shared" si="70"/>
        <v>11</v>
      </c>
      <c r="K1141">
        <f t="shared" si="71"/>
        <v>1</v>
      </c>
      <c r="L1141">
        <f t="shared" si="72"/>
        <v>6425</v>
      </c>
      <c r="M1141">
        <f t="shared" si="73"/>
        <v>211</v>
      </c>
      <c r="N1141">
        <v>17</v>
      </c>
      <c r="O1141" t="s">
        <v>5666</v>
      </c>
      <c r="P1141" t="s">
        <v>21</v>
      </c>
      <c r="Q1141" t="s">
        <v>22</v>
      </c>
      <c r="R1141" t="s">
        <v>21</v>
      </c>
      <c r="W1141">
        <v>172</v>
      </c>
      <c r="X1141">
        <v>62</v>
      </c>
      <c r="Y1141">
        <v>0</v>
      </c>
      <c r="Z1141">
        <v>0</v>
      </c>
    </row>
    <row r="1142" spans="1:26" ht="15.95">
      <c r="A1142" t="s">
        <v>1576</v>
      </c>
      <c r="B1142" t="s">
        <v>189</v>
      </c>
      <c r="C1142" t="str">
        <f>VLOOKUP(B1142, Positions!A$1:B$160, 2, FALSE)</f>
        <v>Forward</v>
      </c>
      <c r="D1142" t="s">
        <v>107</v>
      </c>
      <c r="E1142" t="s">
        <v>5665</v>
      </c>
      <c r="F1142" t="s">
        <v>21</v>
      </c>
      <c r="G1142" t="str">
        <f>VLOOKUP(E1142, Tiers!M$1:P$134, 3, FALSE)</f>
        <v>ENG2</v>
      </c>
      <c r="H1142">
        <f>VLOOKUP(G1142, Tiers!B$1:C$134, 2, FALSE)</f>
        <v>3</v>
      </c>
      <c r="I1142" s="26" t="s">
        <v>6445</v>
      </c>
      <c r="J1142">
        <f t="shared" si="70"/>
        <v>11</v>
      </c>
      <c r="K1142">
        <f t="shared" si="71"/>
        <v>1</v>
      </c>
      <c r="L1142">
        <f t="shared" si="72"/>
        <v>6426</v>
      </c>
      <c r="M1142">
        <f t="shared" si="73"/>
        <v>211</v>
      </c>
      <c r="N1142">
        <v>17</v>
      </c>
      <c r="O1142" t="s">
        <v>113</v>
      </c>
      <c r="P1142" t="s">
        <v>21</v>
      </c>
      <c r="Q1142" t="s">
        <v>22</v>
      </c>
      <c r="R1142" t="s">
        <v>21</v>
      </c>
      <c r="W1142">
        <v>174</v>
      </c>
      <c r="X1142">
        <v>63</v>
      </c>
      <c r="Y1142">
        <v>0</v>
      </c>
      <c r="Z1142">
        <v>0</v>
      </c>
    </row>
    <row r="1143" spans="1:26" ht="15.95">
      <c r="A1143" t="s">
        <v>1577</v>
      </c>
      <c r="B1143" t="s">
        <v>166</v>
      </c>
      <c r="C1143" t="str">
        <f>VLOOKUP(B1143, Positions!A$1:B$160, 2, FALSE)</f>
        <v>Goalkeeper</v>
      </c>
      <c r="D1143" t="s">
        <v>162</v>
      </c>
      <c r="E1143" t="s">
        <v>5663</v>
      </c>
      <c r="F1143" t="s">
        <v>21</v>
      </c>
      <c r="G1143" t="str">
        <f>VLOOKUP(E1143, Tiers!M$1:P$134, 3, FALSE)</f>
        <v>ENG4</v>
      </c>
      <c r="H1143">
        <f>VLOOKUP(G1143, Tiers!B$1:C$134, 2, FALSE)</f>
        <v>5</v>
      </c>
      <c r="I1143" s="26" t="s">
        <v>6446</v>
      </c>
      <c r="J1143">
        <f t="shared" si="70"/>
        <v>11</v>
      </c>
      <c r="K1143">
        <f t="shared" si="71"/>
        <v>1</v>
      </c>
      <c r="L1143">
        <f t="shared" si="72"/>
        <v>6427</v>
      </c>
      <c r="M1143">
        <f t="shared" si="73"/>
        <v>211</v>
      </c>
      <c r="N1143">
        <v>17</v>
      </c>
      <c r="O1143" t="s">
        <v>5666</v>
      </c>
      <c r="P1143" t="s">
        <v>21</v>
      </c>
      <c r="Q1143" t="s">
        <v>22</v>
      </c>
      <c r="R1143" t="s">
        <v>21</v>
      </c>
      <c r="W1143">
        <v>187</v>
      </c>
      <c r="X1143">
        <v>77</v>
      </c>
      <c r="Y1143">
        <v>0</v>
      </c>
      <c r="Z1143">
        <v>0</v>
      </c>
    </row>
    <row r="1144" spans="1:26" ht="15.95">
      <c r="A1144" t="s">
        <v>1578</v>
      </c>
      <c r="B1144" t="s">
        <v>81</v>
      </c>
      <c r="C1144" t="str">
        <f>VLOOKUP(B1144, Positions!A$1:B$160, 2, FALSE)</f>
        <v>Defender</v>
      </c>
      <c r="D1144" t="s">
        <v>141</v>
      </c>
      <c r="E1144" t="s">
        <v>62</v>
      </c>
      <c r="F1144" t="s">
        <v>21</v>
      </c>
      <c r="G1144" t="str">
        <f>VLOOKUP(E1144, Tiers!M$1:P$134, 3, FALSE)</f>
        <v>ENG1</v>
      </c>
      <c r="H1144">
        <f>VLOOKUP(G1144, Tiers!B$1:C$134, 2, FALSE)</f>
        <v>1</v>
      </c>
      <c r="I1144" s="26" t="s">
        <v>6446</v>
      </c>
      <c r="J1144">
        <f t="shared" si="70"/>
        <v>11</v>
      </c>
      <c r="K1144">
        <f t="shared" si="71"/>
        <v>1</v>
      </c>
      <c r="L1144">
        <f t="shared" si="72"/>
        <v>6427</v>
      </c>
      <c r="M1144">
        <f t="shared" si="73"/>
        <v>211</v>
      </c>
      <c r="N1144">
        <v>17</v>
      </c>
      <c r="O1144" t="s">
        <v>74</v>
      </c>
      <c r="P1144" t="s">
        <v>21</v>
      </c>
      <c r="Q1144" t="s">
        <v>22</v>
      </c>
      <c r="R1144" t="s">
        <v>21</v>
      </c>
      <c r="W1144">
        <v>183</v>
      </c>
      <c r="X1144">
        <v>69</v>
      </c>
      <c r="Y1144">
        <v>0</v>
      </c>
      <c r="Z1144">
        <v>0</v>
      </c>
    </row>
    <row r="1145" spans="1:26" ht="15.95">
      <c r="A1145" t="s">
        <v>1579</v>
      </c>
      <c r="B1145" t="s">
        <v>16</v>
      </c>
      <c r="C1145" t="str">
        <f>VLOOKUP(B1145, Positions!A$1:B$160, 2, FALSE)</f>
        <v>Forward</v>
      </c>
      <c r="D1145" t="s">
        <v>204</v>
      </c>
      <c r="E1145" t="s">
        <v>5665</v>
      </c>
      <c r="F1145" t="s">
        <v>21</v>
      </c>
      <c r="G1145" t="str">
        <f>VLOOKUP(E1145, Tiers!M$1:P$134, 3, FALSE)</f>
        <v>ENG2</v>
      </c>
      <c r="H1145">
        <f>VLOOKUP(G1145, Tiers!B$1:C$134, 2, FALSE)</f>
        <v>3</v>
      </c>
      <c r="I1145" s="26" t="s">
        <v>6446</v>
      </c>
      <c r="J1145">
        <f t="shared" si="70"/>
        <v>11</v>
      </c>
      <c r="K1145">
        <f t="shared" si="71"/>
        <v>1</v>
      </c>
      <c r="L1145">
        <f t="shared" si="72"/>
        <v>6427</v>
      </c>
      <c r="M1145">
        <f t="shared" si="73"/>
        <v>211</v>
      </c>
      <c r="N1145">
        <v>17</v>
      </c>
      <c r="O1145" t="s">
        <v>113</v>
      </c>
      <c r="P1145" t="s">
        <v>21</v>
      </c>
      <c r="Q1145" t="s">
        <v>22</v>
      </c>
      <c r="R1145" t="s">
        <v>21</v>
      </c>
      <c r="W1145">
        <v>186</v>
      </c>
      <c r="X1145">
        <v>79</v>
      </c>
      <c r="Y1145">
        <v>0</v>
      </c>
      <c r="Z1145">
        <v>0</v>
      </c>
    </row>
    <row r="1146" spans="1:26" ht="15.95">
      <c r="A1146" t="s">
        <v>1580</v>
      </c>
      <c r="B1146" t="s">
        <v>16</v>
      </c>
      <c r="C1146" t="str">
        <f>VLOOKUP(B1146, Positions!A$1:B$160, 2, FALSE)</f>
        <v>Forward</v>
      </c>
      <c r="D1146" t="s">
        <v>200</v>
      </c>
      <c r="E1146" t="s">
        <v>5664</v>
      </c>
      <c r="F1146" t="s">
        <v>21</v>
      </c>
      <c r="G1146" t="str">
        <f>VLOOKUP(E1146, Tiers!M$1:P$134, 3, FALSE)</f>
        <v>ENG3</v>
      </c>
      <c r="H1146">
        <f>VLOOKUP(G1146, Tiers!B$1:C$134, 2, FALSE)</f>
        <v>4</v>
      </c>
      <c r="I1146" s="26" t="s">
        <v>6447</v>
      </c>
      <c r="J1146">
        <f t="shared" si="70"/>
        <v>11</v>
      </c>
      <c r="K1146">
        <f t="shared" si="71"/>
        <v>1</v>
      </c>
      <c r="L1146">
        <f t="shared" si="72"/>
        <v>6428</v>
      </c>
      <c r="M1146">
        <f t="shared" si="73"/>
        <v>211</v>
      </c>
      <c r="N1146">
        <v>17</v>
      </c>
      <c r="O1146" t="s">
        <v>5666</v>
      </c>
      <c r="P1146" t="s">
        <v>21</v>
      </c>
      <c r="Q1146" t="s">
        <v>22</v>
      </c>
      <c r="R1146" t="s">
        <v>21</v>
      </c>
      <c r="W1146">
        <v>176</v>
      </c>
      <c r="X1146">
        <v>68</v>
      </c>
      <c r="Y1146">
        <v>0</v>
      </c>
      <c r="Z1146">
        <v>0</v>
      </c>
    </row>
    <row r="1147" spans="1:26" ht="15.95">
      <c r="A1147" t="s">
        <v>1581</v>
      </c>
      <c r="B1147" t="s">
        <v>36</v>
      </c>
      <c r="C1147" t="str">
        <f>VLOOKUP(B1147, Positions!A$1:B$160, 2, FALSE)</f>
        <v>Midfielder</v>
      </c>
      <c r="D1147" t="s">
        <v>579</v>
      </c>
      <c r="E1147" t="s">
        <v>5665</v>
      </c>
      <c r="F1147" t="s">
        <v>21</v>
      </c>
      <c r="G1147" t="str">
        <f>VLOOKUP(E1147, Tiers!M$1:P$134, 3, FALSE)</f>
        <v>ENG2</v>
      </c>
      <c r="H1147">
        <f>VLOOKUP(G1147, Tiers!B$1:C$134, 2, FALSE)</f>
        <v>3</v>
      </c>
      <c r="I1147" s="26" t="s">
        <v>6448</v>
      </c>
      <c r="J1147">
        <f t="shared" si="70"/>
        <v>11</v>
      </c>
      <c r="K1147">
        <f t="shared" si="71"/>
        <v>1</v>
      </c>
      <c r="L1147">
        <f t="shared" si="72"/>
        <v>6430</v>
      </c>
      <c r="M1147">
        <f t="shared" si="73"/>
        <v>211</v>
      </c>
      <c r="N1147">
        <v>17</v>
      </c>
      <c r="O1147" t="s">
        <v>163</v>
      </c>
      <c r="P1147" t="s">
        <v>21</v>
      </c>
      <c r="Q1147" t="s">
        <v>22</v>
      </c>
      <c r="R1147" t="s">
        <v>21</v>
      </c>
      <c r="S1147" t="s">
        <v>465</v>
      </c>
      <c r="W1147">
        <v>169</v>
      </c>
      <c r="X1147">
        <v>62</v>
      </c>
      <c r="Y1147">
        <v>0</v>
      </c>
      <c r="Z1147">
        <v>0</v>
      </c>
    </row>
    <row r="1148" spans="1:26" ht="15.95">
      <c r="A1148" t="s">
        <v>1582</v>
      </c>
      <c r="B1148" t="s">
        <v>42</v>
      </c>
      <c r="C1148" t="str">
        <f>VLOOKUP(B1148, Positions!A$1:B$160, 2, FALSE)</f>
        <v>Midfielder</v>
      </c>
      <c r="D1148" t="s">
        <v>225</v>
      </c>
      <c r="E1148" t="s">
        <v>62</v>
      </c>
      <c r="F1148" t="s">
        <v>21</v>
      </c>
      <c r="G1148" t="str">
        <f>VLOOKUP(E1148, Tiers!M$1:P$134, 3, FALSE)</f>
        <v>ENG1</v>
      </c>
      <c r="H1148">
        <f>VLOOKUP(G1148, Tiers!B$1:C$134, 2, FALSE)</f>
        <v>1</v>
      </c>
      <c r="I1148" s="26" t="s">
        <v>6448</v>
      </c>
      <c r="J1148">
        <f t="shared" si="70"/>
        <v>11</v>
      </c>
      <c r="K1148">
        <f t="shared" si="71"/>
        <v>1</v>
      </c>
      <c r="L1148">
        <f t="shared" si="72"/>
        <v>6430</v>
      </c>
      <c r="M1148">
        <f t="shared" si="73"/>
        <v>211</v>
      </c>
      <c r="N1148">
        <v>17</v>
      </c>
      <c r="O1148" t="s">
        <v>5666</v>
      </c>
      <c r="P1148" t="s">
        <v>21</v>
      </c>
      <c r="Q1148" t="s">
        <v>22</v>
      </c>
      <c r="R1148" t="s">
        <v>21</v>
      </c>
      <c r="S1148" t="s">
        <v>391</v>
      </c>
      <c r="W1148">
        <v>177</v>
      </c>
      <c r="X1148">
        <v>71</v>
      </c>
      <c r="Y1148">
        <v>0</v>
      </c>
      <c r="Z1148">
        <v>0</v>
      </c>
    </row>
    <row r="1149" spans="1:26" ht="15.95">
      <c r="A1149" t="s">
        <v>1583</v>
      </c>
      <c r="B1149" t="s">
        <v>81</v>
      </c>
      <c r="C1149" t="str">
        <f>VLOOKUP(B1149, Positions!A$1:B$160, 2, FALSE)</f>
        <v>Defender</v>
      </c>
      <c r="D1149" t="s">
        <v>200</v>
      </c>
      <c r="E1149" t="s">
        <v>5664</v>
      </c>
      <c r="F1149" t="s">
        <v>21</v>
      </c>
      <c r="G1149" t="str">
        <f>VLOOKUP(E1149, Tiers!M$1:P$134, 3, FALSE)</f>
        <v>ENG3</v>
      </c>
      <c r="H1149">
        <f>VLOOKUP(G1149, Tiers!B$1:C$134, 2, FALSE)</f>
        <v>4</v>
      </c>
      <c r="I1149" s="26" t="s">
        <v>6449</v>
      </c>
      <c r="J1149">
        <f t="shared" si="70"/>
        <v>11</v>
      </c>
      <c r="K1149">
        <f t="shared" si="71"/>
        <v>1</v>
      </c>
      <c r="L1149">
        <f t="shared" si="72"/>
        <v>6432</v>
      </c>
      <c r="M1149">
        <f t="shared" si="73"/>
        <v>211</v>
      </c>
      <c r="N1149">
        <v>17</v>
      </c>
      <c r="O1149" t="s">
        <v>5666</v>
      </c>
      <c r="P1149" t="s">
        <v>21</v>
      </c>
      <c r="Q1149" t="s">
        <v>22</v>
      </c>
      <c r="R1149" t="s">
        <v>21</v>
      </c>
      <c r="W1149">
        <v>183</v>
      </c>
      <c r="X1149">
        <v>73</v>
      </c>
      <c r="Y1149">
        <v>0</v>
      </c>
      <c r="Z1149">
        <v>0</v>
      </c>
    </row>
    <row r="1150" spans="1:26" ht="15.95">
      <c r="A1150" t="s">
        <v>1584</v>
      </c>
      <c r="B1150" t="s">
        <v>42</v>
      </c>
      <c r="C1150" t="str">
        <f>VLOOKUP(B1150, Positions!A$1:B$160, 2, FALSE)</f>
        <v>Midfielder</v>
      </c>
      <c r="D1150" t="s">
        <v>79</v>
      </c>
      <c r="E1150" t="s">
        <v>5663</v>
      </c>
      <c r="F1150" t="s">
        <v>21</v>
      </c>
      <c r="G1150" t="str">
        <f>VLOOKUP(E1150, Tiers!M$1:P$134, 3, FALSE)</f>
        <v>ENG4</v>
      </c>
      <c r="H1150">
        <f>VLOOKUP(G1150, Tiers!B$1:C$134, 2, FALSE)</f>
        <v>5</v>
      </c>
      <c r="I1150" s="26" t="s">
        <v>6449</v>
      </c>
      <c r="J1150">
        <f t="shared" si="70"/>
        <v>11</v>
      </c>
      <c r="K1150">
        <f t="shared" si="71"/>
        <v>1</v>
      </c>
      <c r="L1150">
        <f t="shared" si="72"/>
        <v>6432</v>
      </c>
      <c r="M1150">
        <f t="shared" si="73"/>
        <v>211</v>
      </c>
      <c r="N1150">
        <v>17</v>
      </c>
      <c r="O1150" t="s">
        <v>74</v>
      </c>
      <c r="P1150" t="s">
        <v>21</v>
      </c>
      <c r="Q1150" t="s">
        <v>22</v>
      </c>
      <c r="R1150" t="s">
        <v>21</v>
      </c>
      <c r="W1150">
        <v>179</v>
      </c>
      <c r="X1150">
        <v>66</v>
      </c>
      <c r="Y1150">
        <v>0</v>
      </c>
      <c r="Z1150">
        <v>0</v>
      </c>
    </row>
    <row r="1151" spans="1:26" ht="15.95">
      <c r="A1151" t="s">
        <v>1585</v>
      </c>
      <c r="B1151" t="s">
        <v>16</v>
      </c>
      <c r="C1151" t="str">
        <f>VLOOKUP(B1151, Positions!A$1:B$160, 2, FALSE)</f>
        <v>Forward</v>
      </c>
      <c r="D1151" t="s">
        <v>234</v>
      </c>
      <c r="E1151" t="s">
        <v>5664</v>
      </c>
      <c r="F1151" t="s">
        <v>21</v>
      </c>
      <c r="G1151" t="str">
        <f>VLOOKUP(E1151, Tiers!M$1:P$134, 3, FALSE)</f>
        <v>ENG3</v>
      </c>
      <c r="H1151">
        <f>VLOOKUP(G1151, Tiers!B$1:C$134, 2, FALSE)</f>
        <v>4</v>
      </c>
      <c r="I1151" s="26" t="s">
        <v>6449</v>
      </c>
      <c r="J1151">
        <f t="shared" si="70"/>
        <v>11</v>
      </c>
      <c r="K1151">
        <f t="shared" si="71"/>
        <v>1</v>
      </c>
      <c r="L1151">
        <f t="shared" si="72"/>
        <v>6432</v>
      </c>
      <c r="M1151">
        <f t="shared" si="73"/>
        <v>211</v>
      </c>
      <c r="N1151">
        <v>17</v>
      </c>
      <c r="O1151" t="s">
        <v>5666</v>
      </c>
      <c r="P1151" t="s">
        <v>21</v>
      </c>
      <c r="Q1151" t="s">
        <v>22</v>
      </c>
      <c r="R1151" t="s">
        <v>21</v>
      </c>
      <c r="W1151">
        <v>182</v>
      </c>
      <c r="X1151">
        <v>68</v>
      </c>
      <c r="Y1151">
        <v>0</v>
      </c>
      <c r="Z1151">
        <v>0</v>
      </c>
    </row>
    <row r="1152" spans="1:26" ht="15.95">
      <c r="A1152" t="s">
        <v>1586</v>
      </c>
      <c r="B1152" t="s">
        <v>31</v>
      </c>
      <c r="C1152" t="str">
        <f>VLOOKUP(B1152, Positions!A$1:B$160, 2, FALSE)</f>
        <v>Defender</v>
      </c>
      <c r="D1152" t="s">
        <v>112</v>
      </c>
      <c r="E1152" t="s">
        <v>5664</v>
      </c>
      <c r="F1152" t="s">
        <v>21</v>
      </c>
      <c r="G1152" t="str">
        <f>VLOOKUP(E1152, Tiers!M$1:P$134, 3, FALSE)</f>
        <v>ENG3</v>
      </c>
      <c r="H1152">
        <f>VLOOKUP(G1152, Tiers!B$1:C$134, 2, FALSE)</f>
        <v>4</v>
      </c>
      <c r="I1152" s="26" t="s">
        <v>6449</v>
      </c>
      <c r="J1152">
        <f t="shared" si="70"/>
        <v>11</v>
      </c>
      <c r="K1152">
        <f t="shared" si="71"/>
        <v>1</v>
      </c>
      <c r="L1152">
        <f t="shared" si="72"/>
        <v>6432</v>
      </c>
      <c r="M1152">
        <f t="shared" si="73"/>
        <v>211</v>
      </c>
      <c r="N1152">
        <v>17</v>
      </c>
      <c r="O1152" t="s">
        <v>284</v>
      </c>
      <c r="P1152" t="s">
        <v>21</v>
      </c>
      <c r="Q1152" t="s">
        <v>22</v>
      </c>
      <c r="R1152" t="s">
        <v>21</v>
      </c>
      <c r="W1152">
        <v>178</v>
      </c>
      <c r="X1152">
        <v>73</v>
      </c>
      <c r="Y1152">
        <v>0</v>
      </c>
      <c r="Z1152">
        <v>0</v>
      </c>
    </row>
    <row r="1153" spans="1:26" ht="15.95">
      <c r="A1153" t="s">
        <v>1587</v>
      </c>
      <c r="B1153" t="s">
        <v>196</v>
      </c>
      <c r="C1153" t="str">
        <f>VLOOKUP(B1153, Positions!A$1:B$160, 2, FALSE)</f>
        <v>Defender</v>
      </c>
      <c r="D1153" t="s">
        <v>37</v>
      </c>
      <c r="E1153" t="s">
        <v>5664</v>
      </c>
      <c r="F1153" t="s">
        <v>21</v>
      </c>
      <c r="G1153" t="str">
        <f>VLOOKUP(E1153, Tiers!M$1:P$134, 3, FALSE)</f>
        <v>ENG3</v>
      </c>
      <c r="H1153">
        <f>VLOOKUP(G1153, Tiers!B$1:C$134, 2, FALSE)</f>
        <v>4</v>
      </c>
      <c r="I1153" s="26" t="s">
        <v>6450</v>
      </c>
      <c r="J1153">
        <f t="shared" si="70"/>
        <v>11</v>
      </c>
      <c r="K1153">
        <f t="shared" si="71"/>
        <v>1</v>
      </c>
      <c r="L1153">
        <f t="shared" si="72"/>
        <v>6433</v>
      </c>
      <c r="M1153">
        <f t="shared" si="73"/>
        <v>211</v>
      </c>
      <c r="N1153">
        <v>17</v>
      </c>
      <c r="O1153" t="s">
        <v>32</v>
      </c>
      <c r="P1153" t="s">
        <v>21</v>
      </c>
      <c r="Q1153" t="s">
        <v>22</v>
      </c>
      <c r="R1153" t="s">
        <v>21</v>
      </c>
      <c r="W1153">
        <v>168</v>
      </c>
      <c r="X1153">
        <v>66</v>
      </c>
      <c r="Y1153">
        <v>0</v>
      </c>
      <c r="Z1153">
        <v>0</v>
      </c>
    </row>
    <row r="1154" spans="1:26" ht="15.95">
      <c r="A1154" t="s">
        <v>1588</v>
      </c>
      <c r="B1154" t="s">
        <v>81</v>
      </c>
      <c r="C1154" t="str">
        <f>VLOOKUP(B1154, Positions!A$1:B$160, 2, FALSE)</f>
        <v>Defender</v>
      </c>
      <c r="D1154" t="s">
        <v>159</v>
      </c>
      <c r="E1154" t="s">
        <v>5665</v>
      </c>
      <c r="F1154" t="s">
        <v>21</v>
      </c>
      <c r="G1154" t="str">
        <f>VLOOKUP(E1154, Tiers!M$1:P$134, 3, FALSE)</f>
        <v>ENG2</v>
      </c>
      <c r="H1154">
        <f>VLOOKUP(G1154, Tiers!B$1:C$134, 2, FALSE)</f>
        <v>3</v>
      </c>
      <c r="I1154" s="26" t="s">
        <v>6450</v>
      </c>
      <c r="J1154">
        <f t="shared" si="70"/>
        <v>11</v>
      </c>
      <c r="K1154">
        <f t="shared" si="71"/>
        <v>1</v>
      </c>
      <c r="L1154">
        <f t="shared" si="72"/>
        <v>6433</v>
      </c>
      <c r="M1154">
        <f t="shared" si="73"/>
        <v>211</v>
      </c>
      <c r="N1154">
        <v>17</v>
      </c>
      <c r="O1154" t="s">
        <v>1589</v>
      </c>
      <c r="P1154" t="s">
        <v>21</v>
      </c>
      <c r="Q1154" t="s">
        <v>22</v>
      </c>
      <c r="R1154" t="s">
        <v>21</v>
      </c>
      <c r="W1154">
        <v>181</v>
      </c>
      <c r="X1154">
        <v>75</v>
      </c>
      <c r="Y1154">
        <v>0</v>
      </c>
      <c r="Z1154">
        <v>0</v>
      </c>
    </row>
    <row r="1155" spans="1:26" ht="15.95">
      <c r="A1155" t="s">
        <v>1590</v>
      </c>
      <c r="B1155" t="s">
        <v>166</v>
      </c>
      <c r="C1155" t="str">
        <f>VLOOKUP(B1155, Positions!A$1:B$160, 2, FALSE)</f>
        <v>Goalkeeper</v>
      </c>
      <c r="D1155" t="s">
        <v>284</v>
      </c>
      <c r="E1155" t="s">
        <v>5665</v>
      </c>
      <c r="F1155" t="s">
        <v>21</v>
      </c>
      <c r="G1155" t="str">
        <f>VLOOKUP(E1155, Tiers!M$1:P$134, 3, FALSE)</f>
        <v>ENG2</v>
      </c>
      <c r="H1155">
        <f>VLOOKUP(G1155, Tiers!B$1:C$134, 2, FALSE)</f>
        <v>3</v>
      </c>
      <c r="I1155" s="26" t="s">
        <v>6450</v>
      </c>
      <c r="J1155">
        <f t="shared" ref="J1155:J1218" si="74">MONTH(I1155)</f>
        <v>11</v>
      </c>
      <c r="K1155">
        <f t="shared" ref="K1155:K1218" si="75">IF(OR(MONTH(I1155)=9, MONTH(I1155)=10, MONTH(I1155)=11), 1,
IF(OR(MONTH(I1155)=12, MONTH(I1155)=1, MONTH(I1155)=2), 2,
IF(OR(MONTH(I1155)=3, MONTH(I1155)=4, MONTH(I1155)=5), 3,
4)))</f>
        <v>1</v>
      </c>
      <c r="L1155">
        <f t="shared" ref="L1155:L1218" si="76">DATEDIF(I1155, DATE(2015, 7, 1), "d")</f>
        <v>6433</v>
      </c>
      <c r="M1155">
        <f t="shared" ref="M1155:M1218" si="77">DATEDIF(I1155, DATE(2015, 7, 1), "m")</f>
        <v>211</v>
      </c>
      <c r="N1155">
        <v>17</v>
      </c>
      <c r="O1155" t="s">
        <v>284</v>
      </c>
      <c r="P1155" t="s">
        <v>21</v>
      </c>
      <c r="Q1155" t="s">
        <v>22</v>
      </c>
      <c r="R1155" t="s">
        <v>21</v>
      </c>
      <c r="W1155">
        <v>183</v>
      </c>
      <c r="X1155">
        <v>77</v>
      </c>
      <c r="Y1155">
        <v>0</v>
      </c>
      <c r="Z1155">
        <v>0</v>
      </c>
    </row>
    <row r="1156" spans="1:26" ht="15.95">
      <c r="A1156" t="s">
        <v>1591</v>
      </c>
      <c r="B1156" t="s">
        <v>42</v>
      </c>
      <c r="C1156" t="str">
        <f>VLOOKUP(B1156, Positions!A$1:B$160, 2, FALSE)</f>
        <v>Midfielder</v>
      </c>
      <c r="D1156" t="s">
        <v>27</v>
      </c>
      <c r="E1156" t="s">
        <v>5663</v>
      </c>
      <c r="F1156" t="s">
        <v>21</v>
      </c>
      <c r="G1156" t="str">
        <f>VLOOKUP(E1156, Tiers!M$1:P$134, 3, FALSE)</f>
        <v>ENG4</v>
      </c>
      <c r="H1156">
        <f>VLOOKUP(G1156, Tiers!B$1:C$134, 2, FALSE)</f>
        <v>5</v>
      </c>
      <c r="I1156" s="26" t="s">
        <v>6451</v>
      </c>
      <c r="J1156">
        <f t="shared" si="74"/>
        <v>11</v>
      </c>
      <c r="K1156">
        <f t="shared" si="75"/>
        <v>1</v>
      </c>
      <c r="L1156">
        <f t="shared" si="76"/>
        <v>6434</v>
      </c>
      <c r="M1156">
        <f t="shared" si="77"/>
        <v>211</v>
      </c>
      <c r="N1156">
        <v>17</v>
      </c>
      <c r="O1156" t="s">
        <v>5666</v>
      </c>
      <c r="P1156" t="s">
        <v>21</v>
      </c>
      <c r="Q1156" t="s">
        <v>22</v>
      </c>
      <c r="R1156" t="s">
        <v>21</v>
      </c>
      <c r="W1156">
        <v>181</v>
      </c>
      <c r="X1156">
        <v>71</v>
      </c>
      <c r="Y1156">
        <v>0</v>
      </c>
      <c r="Z1156">
        <v>0</v>
      </c>
    </row>
    <row r="1157" spans="1:26" ht="15.95">
      <c r="A1157" t="s">
        <v>1592</v>
      </c>
      <c r="B1157" t="s">
        <v>1593</v>
      </c>
      <c r="C1157" t="str">
        <f>VLOOKUP(B1157, Positions!A$1:B$160, 2, FALSE)</f>
        <v>Midfielder</v>
      </c>
      <c r="D1157" t="s">
        <v>57</v>
      </c>
      <c r="E1157" t="s">
        <v>62</v>
      </c>
      <c r="F1157" t="s">
        <v>21</v>
      </c>
      <c r="G1157" t="str">
        <f>VLOOKUP(E1157, Tiers!M$1:P$134, 3, FALSE)</f>
        <v>ENG1</v>
      </c>
      <c r="H1157">
        <f>VLOOKUP(G1157, Tiers!B$1:C$134, 2, FALSE)</f>
        <v>1</v>
      </c>
      <c r="I1157" s="26" t="s">
        <v>6451</v>
      </c>
      <c r="J1157">
        <f t="shared" si="74"/>
        <v>11</v>
      </c>
      <c r="K1157">
        <f t="shared" si="75"/>
        <v>1</v>
      </c>
      <c r="L1157">
        <f t="shared" si="76"/>
        <v>6434</v>
      </c>
      <c r="M1157">
        <f t="shared" si="77"/>
        <v>211</v>
      </c>
      <c r="N1157">
        <v>17</v>
      </c>
      <c r="O1157" t="s">
        <v>74</v>
      </c>
      <c r="P1157" t="s">
        <v>21</v>
      </c>
      <c r="Q1157" t="s">
        <v>22</v>
      </c>
      <c r="R1157" t="s">
        <v>21</v>
      </c>
      <c r="S1157" t="s">
        <v>491</v>
      </c>
      <c r="W1157">
        <v>183</v>
      </c>
      <c r="X1157">
        <v>80</v>
      </c>
      <c r="Y1157">
        <v>0</v>
      </c>
      <c r="Z1157">
        <v>0</v>
      </c>
    </row>
    <row r="1158" spans="1:26" ht="15.95">
      <c r="A1158" t="s">
        <v>1594</v>
      </c>
      <c r="B1158" t="s">
        <v>212</v>
      </c>
      <c r="C1158" t="str">
        <f>VLOOKUP(B1158, Positions!A$1:B$160, 2, FALSE)</f>
        <v>Midfielder</v>
      </c>
      <c r="D1158" t="s">
        <v>402</v>
      </c>
      <c r="E1158" t="s">
        <v>5664</v>
      </c>
      <c r="F1158" t="s">
        <v>21</v>
      </c>
      <c r="G1158" t="str">
        <f>VLOOKUP(E1158, Tiers!M$1:P$134, 3, FALSE)</f>
        <v>ENG3</v>
      </c>
      <c r="H1158">
        <f>VLOOKUP(G1158, Tiers!B$1:C$134, 2, FALSE)</f>
        <v>4</v>
      </c>
      <c r="I1158" s="26" t="s">
        <v>6452</v>
      </c>
      <c r="J1158">
        <f t="shared" si="74"/>
        <v>11</v>
      </c>
      <c r="K1158">
        <f t="shared" si="75"/>
        <v>1</v>
      </c>
      <c r="L1158">
        <f t="shared" si="76"/>
        <v>6435</v>
      </c>
      <c r="M1158">
        <f t="shared" si="77"/>
        <v>211</v>
      </c>
      <c r="N1158">
        <v>17</v>
      </c>
      <c r="O1158" t="s">
        <v>204</v>
      </c>
      <c r="P1158" t="s">
        <v>21</v>
      </c>
      <c r="Q1158" t="s">
        <v>22</v>
      </c>
      <c r="R1158" t="s">
        <v>21</v>
      </c>
      <c r="W1158">
        <v>175</v>
      </c>
      <c r="X1158">
        <v>69</v>
      </c>
      <c r="Y1158">
        <v>0</v>
      </c>
      <c r="Z1158">
        <v>0</v>
      </c>
    </row>
    <row r="1159" spans="1:26" ht="15.95">
      <c r="A1159" t="s">
        <v>1595</v>
      </c>
      <c r="B1159" t="s">
        <v>81</v>
      </c>
      <c r="C1159" t="str">
        <f>VLOOKUP(B1159, Positions!A$1:B$160, 2, FALSE)</f>
        <v>Defender</v>
      </c>
      <c r="D1159" t="s">
        <v>490</v>
      </c>
      <c r="E1159" t="s">
        <v>62</v>
      </c>
      <c r="F1159" t="s">
        <v>21</v>
      </c>
      <c r="G1159" t="str">
        <f>VLOOKUP(E1159, Tiers!M$1:P$134, 3, FALSE)</f>
        <v>ENG1</v>
      </c>
      <c r="H1159">
        <f>VLOOKUP(G1159, Tiers!B$1:C$134, 2, FALSE)</f>
        <v>1</v>
      </c>
      <c r="I1159" s="26" t="s">
        <v>6452</v>
      </c>
      <c r="J1159">
        <f t="shared" si="74"/>
        <v>11</v>
      </c>
      <c r="K1159">
        <f t="shared" si="75"/>
        <v>1</v>
      </c>
      <c r="L1159">
        <f t="shared" si="76"/>
        <v>6435</v>
      </c>
      <c r="M1159">
        <f t="shared" si="77"/>
        <v>211</v>
      </c>
      <c r="N1159">
        <v>17</v>
      </c>
      <c r="O1159" t="s">
        <v>5666</v>
      </c>
      <c r="P1159" t="s">
        <v>21</v>
      </c>
      <c r="Q1159" t="s">
        <v>22</v>
      </c>
      <c r="R1159" t="s">
        <v>21</v>
      </c>
      <c r="W1159">
        <v>180</v>
      </c>
      <c r="X1159">
        <v>73</v>
      </c>
      <c r="Y1159">
        <v>0</v>
      </c>
      <c r="Z1159">
        <v>0</v>
      </c>
    </row>
    <row r="1160" spans="1:26" ht="15.95">
      <c r="A1160" t="s">
        <v>1596</v>
      </c>
      <c r="B1160" t="s">
        <v>81</v>
      </c>
      <c r="C1160" t="str">
        <f>VLOOKUP(B1160, Positions!A$1:B$160, 2, FALSE)</f>
        <v>Defender</v>
      </c>
      <c r="D1160" t="s">
        <v>204</v>
      </c>
      <c r="E1160" t="s">
        <v>5665</v>
      </c>
      <c r="F1160" t="s">
        <v>21</v>
      </c>
      <c r="G1160" t="str">
        <f>VLOOKUP(E1160, Tiers!M$1:P$134, 3, FALSE)</f>
        <v>ENG2</v>
      </c>
      <c r="H1160">
        <f>VLOOKUP(G1160, Tiers!B$1:C$134, 2, FALSE)</f>
        <v>3</v>
      </c>
      <c r="I1160" s="26" t="s">
        <v>6453</v>
      </c>
      <c r="J1160">
        <f t="shared" si="74"/>
        <v>11</v>
      </c>
      <c r="K1160">
        <f t="shared" si="75"/>
        <v>1</v>
      </c>
      <c r="L1160">
        <f t="shared" si="76"/>
        <v>6436</v>
      </c>
      <c r="M1160">
        <f t="shared" si="77"/>
        <v>211</v>
      </c>
      <c r="N1160">
        <v>17</v>
      </c>
      <c r="O1160" t="s">
        <v>204</v>
      </c>
      <c r="P1160" t="s">
        <v>21</v>
      </c>
      <c r="Q1160" t="s">
        <v>22</v>
      </c>
      <c r="R1160" t="s">
        <v>21</v>
      </c>
      <c r="W1160">
        <v>192</v>
      </c>
      <c r="X1160">
        <v>83</v>
      </c>
      <c r="Y1160">
        <v>0</v>
      </c>
      <c r="Z1160">
        <v>0</v>
      </c>
    </row>
    <row r="1161" spans="1:26" ht="15.95">
      <c r="A1161" t="s">
        <v>1597</v>
      </c>
      <c r="B1161" t="s">
        <v>166</v>
      </c>
      <c r="C1161" t="str">
        <f>VLOOKUP(B1161, Positions!A$1:B$160, 2, FALSE)</f>
        <v>Goalkeeper</v>
      </c>
      <c r="D1161" t="s">
        <v>157</v>
      </c>
      <c r="E1161" t="s">
        <v>5665</v>
      </c>
      <c r="F1161" t="s">
        <v>21</v>
      </c>
      <c r="G1161" t="str">
        <f>VLOOKUP(E1161, Tiers!M$1:P$134, 3, FALSE)</f>
        <v>ENG2</v>
      </c>
      <c r="H1161">
        <f>VLOOKUP(G1161, Tiers!B$1:C$134, 2, FALSE)</f>
        <v>3</v>
      </c>
      <c r="I1161" s="26" t="s">
        <v>6454</v>
      </c>
      <c r="J1161">
        <f t="shared" si="74"/>
        <v>11</v>
      </c>
      <c r="K1161">
        <f t="shared" si="75"/>
        <v>1</v>
      </c>
      <c r="L1161">
        <f t="shared" si="76"/>
        <v>6437</v>
      </c>
      <c r="M1161">
        <f t="shared" si="77"/>
        <v>211</v>
      </c>
      <c r="N1161">
        <v>17</v>
      </c>
      <c r="O1161" t="s">
        <v>5666</v>
      </c>
      <c r="P1161" t="s">
        <v>21</v>
      </c>
      <c r="Q1161" t="s">
        <v>22</v>
      </c>
      <c r="R1161" t="s">
        <v>21</v>
      </c>
      <c r="W1161">
        <v>195</v>
      </c>
      <c r="X1161">
        <v>82</v>
      </c>
      <c r="Y1161">
        <v>0</v>
      </c>
      <c r="Z1161">
        <v>0</v>
      </c>
    </row>
    <row r="1162" spans="1:26" ht="15.95">
      <c r="A1162" t="s">
        <v>1598</v>
      </c>
      <c r="B1162" t="s">
        <v>36</v>
      </c>
      <c r="C1162" t="str">
        <f>VLOOKUP(B1162, Positions!A$1:B$160, 2, FALSE)</f>
        <v>Midfielder</v>
      </c>
      <c r="D1162" t="s">
        <v>127</v>
      </c>
      <c r="E1162" t="s">
        <v>62</v>
      </c>
      <c r="F1162" t="s">
        <v>21</v>
      </c>
      <c r="G1162" t="str">
        <f>VLOOKUP(E1162, Tiers!M$1:P$134, 3, FALSE)</f>
        <v>ENG1</v>
      </c>
      <c r="H1162">
        <f>VLOOKUP(G1162, Tiers!B$1:C$134, 2, FALSE)</f>
        <v>1</v>
      </c>
      <c r="I1162" s="26" t="s">
        <v>6454</v>
      </c>
      <c r="J1162">
        <f t="shared" si="74"/>
        <v>11</v>
      </c>
      <c r="K1162">
        <f t="shared" si="75"/>
        <v>1</v>
      </c>
      <c r="L1162">
        <f t="shared" si="76"/>
        <v>6437</v>
      </c>
      <c r="M1162">
        <f t="shared" si="77"/>
        <v>211</v>
      </c>
      <c r="N1162">
        <v>17</v>
      </c>
      <c r="O1162" t="s">
        <v>1395</v>
      </c>
      <c r="P1162" t="s">
        <v>21</v>
      </c>
      <c r="Q1162" t="s">
        <v>22</v>
      </c>
      <c r="R1162" t="s">
        <v>21</v>
      </c>
      <c r="W1162">
        <v>185</v>
      </c>
      <c r="X1162">
        <v>78</v>
      </c>
      <c r="Y1162">
        <v>0</v>
      </c>
      <c r="Z1162">
        <v>0</v>
      </c>
    </row>
    <row r="1163" spans="1:26" ht="15.95">
      <c r="A1163" t="s">
        <v>1599</v>
      </c>
      <c r="B1163" t="s">
        <v>115</v>
      </c>
      <c r="C1163" t="str">
        <f>VLOOKUP(B1163, Positions!A$1:B$160, 2, FALSE)</f>
        <v>Midfielder</v>
      </c>
      <c r="D1163" t="s">
        <v>282</v>
      </c>
      <c r="E1163" t="s">
        <v>62</v>
      </c>
      <c r="F1163" t="s">
        <v>21</v>
      </c>
      <c r="G1163" t="str">
        <f>VLOOKUP(E1163, Tiers!M$1:P$134, 3, FALSE)</f>
        <v>ENG1</v>
      </c>
      <c r="H1163">
        <f>VLOOKUP(G1163, Tiers!B$1:C$134, 2, FALSE)</f>
        <v>1</v>
      </c>
      <c r="I1163" s="26" t="s">
        <v>6454</v>
      </c>
      <c r="J1163">
        <f t="shared" si="74"/>
        <v>11</v>
      </c>
      <c r="K1163">
        <f t="shared" si="75"/>
        <v>1</v>
      </c>
      <c r="L1163">
        <f t="shared" si="76"/>
        <v>6437</v>
      </c>
      <c r="M1163">
        <f t="shared" si="77"/>
        <v>211</v>
      </c>
      <c r="N1163">
        <v>17</v>
      </c>
      <c r="O1163" t="s">
        <v>74</v>
      </c>
      <c r="P1163" t="s">
        <v>21</v>
      </c>
      <c r="Q1163" t="s">
        <v>22</v>
      </c>
      <c r="R1163" t="s">
        <v>21</v>
      </c>
      <c r="W1163">
        <v>181</v>
      </c>
      <c r="X1163">
        <v>58</v>
      </c>
      <c r="Y1163">
        <v>0</v>
      </c>
      <c r="Z1163">
        <v>0</v>
      </c>
    </row>
    <row r="1164" spans="1:26" ht="15.95">
      <c r="A1164" t="s">
        <v>1600</v>
      </c>
      <c r="B1164" t="s">
        <v>36</v>
      </c>
      <c r="C1164" t="str">
        <f>VLOOKUP(B1164, Positions!A$1:B$160, 2, FALSE)</f>
        <v>Midfielder</v>
      </c>
      <c r="D1164" t="s">
        <v>282</v>
      </c>
      <c r="E1164" t="s">
        <v>62</v>
      </c>
      <c r="F1164" t="s">
        <v>21</v>
      </c>
      <c r="G1164" t="str">
        <f>VLOOKUP(E1164, Tiers!M$1:P$134, 3, FALSE)</f>
        <v>ENG1</v>
      </c>
      <c r="H1164">
        <f>VLOOKUP(G1164, Tiers!B$1:C$134, 2, FALSE)</f>
        <v>1</v>
      </c>
      <c r="I1164" s="26" t="s">
        <v>6454</v>
      </c>
      <c r="J1164">
        <f t="shared" si="74"/>
        <v>11</v>
      </c>
      <c r="K1164">
        <f t="shared" si="75"/>
        <v>1</v>
      </c>
      <c r="L1164">
        <f t="shared" si="76"/>
        <v>6437</v>
      </c>
      <c r="M1164">
        <f t="shared" si="77"/>
        <v>211</v>
      </c>
      <c r="N1164">
        <v>17</v>
      </c>
      <c r="O1164" t="s">
        <v>596</v>
      </c>
      <c r="P1164" t="s">
        <v>21</v>
      </c>
      <c r="Q1164" t="s">
        <v>22</v>
      </c>
      <c r="R1164" t="s">
        <v>21</v>
      </c>
      <c r="W1164">
        <v>171</v>
      </c>
      <c r="X1164">
        <v>67</v>
      </c>
      <c r="Y1164">
        <v>0</v>
      </c>
      <c r="Z1164">
        <v>0</v>
      </c>
    </row>
    <row r="1165" spans="1:26" ht="15.95">
      <c r="A1165" t="s">
        <v>1601</v>
      </c>
      <c r="B1165" t="s">
        <v>16</v>
      </c>
      <c r="C1165" t="str">
        <f>VLOOKUP(B1165, Positions!A$1:B$160, 2, FALSE)</f>
        <v>Forward</v>
      </c>
      <c r="D1165" t="s">
        <v>231</v>
      </c>
      <c r="E1165" t="s">
        <v>5663</v>
      </c>
      <c r="F1165" t="s">
        <v>21</v>
      </c>
      <c r="G1165" t="str">
        <f>VLOOKUP(E1165, Tiers!M$1:P$134, 3, FALSE)</f>
        <v>ENG4</v>
      </c>
      <c r="H1165">
        <f>VLOOKUP(G1165, Tiers!B$1:C$134, 2, FALSE)</f>
        <v>5</v>
      </c>
      <c r="I1165" s="26" t="s">
        <v>6455</v>
      </c>
      <c r="J1165">
        <f t="shared" si="74"/>
        <v>11</v>
      </c>
      <c r="K1165">
        <f t="shared" si="75"/>
        <v>1</v>
      </c>
      <c r="L1165">
        <f t="shared" si="76"/>
        <v>6438</v>
      </c>
      <c r="M1165">
        <f t="shared" si="77"/>
        <v>211</v>
      </c>
      <c r="N1165">
        <v>17</v>
      </c>
      <c r="O1165" t="s">
        <v>5666</v>
      </c>
      <c r="P1165" t="s">
        <v>21</v>
      </c>
      <c r="Q1165" t="s">
        <v>22</v>
      </c>
      <c r="R1165" t="s">
        <v>21</v>
      </c>
      <c r="W1165">
        <v>177</v>
      </c>
      <c r="X1165">
        <v>71</v>
      </c>
      <c r="Y1165">
        <v>0</v>
      </c>
      <c r="Z1165">
        <v>0</v>
      </c>
    </row>
    <row r="1166" spans="1:26" ht="15.95">
      <c r="A1166" t="s">
        <v>1602</v>
      </c>
      <c r="B1166" t="s">
        <v>81</v>
      </c>
      <c r="C1166" t="str">
        <f>VLOOKUP(B1166, Positions!A$1:B$160, 2, FALSE)</f>
        <v>Defender</v>
      </c>
      <c r="D1166" t="s">
        <v>68</v>
      </c>
      <c r="E1166" t="s">
        <v>5663</v>
      </c>
      <c r="F1166" t="s">
        <v>21</v>
      </c>
      <c r="G1166" t="str">
        <f>VLOOKUP(E1166, Tiers!M$1:P$134, 3, FALSE)</f>
        <v>ENG4</v>
      </c>
      <c r="H1166">
        <f>VLOOKUP(G1166, Tiers!B$1:C$134, 2, FALSE)</f>
        <v>5</v>
      </c>
      <c r="I1166" s="26" t="s">
        <v>6455</v>
      </c>
      <c r="J1166">
        <f t="shared" si="74"/>
        <v>11</v>
      </c>
      <c r="K1166">
        <f t="shared" si="75"/>
        <v>1</v>
      </c>
      <c r="L1166">
        <f t="shared" si="76"/>
        <v>6438</v>
      </c>
      <c r="M1166">
        <f t="shared" si="77"/>
        <v>211</v>
      </c>
      <c r="N1166">
        <v>17</v>
      </c>
      <c r="O1166" t="s">
        <v>5666</v>
      </c>
      <c r="P1166" t="s">
        <v>21</v>
      </c>
      <c r="Q1166" t="s">
        <v>22</v>
      </c>
      <c r="R1166" t="s">
        <v>21</v>
      </c>
      <c r="W1166">
        <v>188</v>
      </c>
      <c r="X1166">
        <v>84</v>
      </c>
      <c r="Y1166">
        <v>0</v>
      </c>
      <c r="Z1166">
        <v>0</v>
      </c>
    </row>
    <row r="1167" spans="1:26" ht="15.95">
      <c r="A1167" t="s">
        <v>1603</v>
      </c>
      <c r="B1167" t="s">
        <v>72</v>
      </c>
      <c r="C1167" t="str">
        <f>VLOOKUP(B1167, Positions!A$1:B$160, 2, FALSE)</f>
        <v>Defender</v>
      </c>
      <c r="D1167" t="s">
        <v>357</v>
      </c>
      <c r="E1167" t="s">
        <v>62</v>
      </c>
      <c r="F1167" t="s">
        <v>21</v>
      </c>
      <c r="G1167" t="str">
        <f>VLOOKUP(E1167, Tiers!M$1:P$134, 3, FALSE)</f>
        <v>ENG1</v>
      </c>
      <c r="H1167">
        <f>VLOOKUP(G1167, Tiers!B$1:C$134, 2, FALSE)</f>
        <v>1</v>
      </c>
      <c r="I1167" s="26" t="s">
        <v>6455</v>
      </c>
      <c r="J1167">
        <f t="shared" si="74"/>
        <v>11</v>
      </c>
      <c r="K1167">
        <f t="shared" si="75"/>
        <v>1</v>
      </c>
      <c r="L1167">
        <f t="shared" si="76"/>
        <v>6438</v>
      </c>
      <c r="M1167">
        <f t="shared" si="77"/>
        <v>211</v>
      </c>
      <c r="N1167">
        <v>17</v>
      </c>
      <c r="O1167" t="s">
        <v>5666</v>
      </c>
      <c r="P1167" t="s">
        <v>21</v>
      </c>
      <c r="Q1167" t="s">
        <v>22</v>
      </c>
      <c r="R1167" t="s">
        <v>21</v>
      </c>
      <c r="W1167">
        <v>180</v>
      </c>
      <c r="X1167">
        <v>71</v>
      </c>
      <c r="Y1167">
        <v>0</v>
      </c>
      <c r="Z1167">
        <v>0</v>
      </c>
    </row>
    <row r="1168" spans="1:26" ht="15.95">
      <c r="A1168" t="s">
        <v>1604</v>
      </c>
      <c r="B1168" t="s">
        <v>189</v>
      </c>
      <c r="C1168" t="str">
        <f>VLOOKUP(B1168, Positions!A$1:B$160, 2, FALSE)</f>
        <v>Forward</v>
      </c>
      <c r="D1168" t="s">
        <v>252</v>
      </c>
      <c r="E1168" t="s">
        <v>5665</v>
      </c>
      <c r="F1168" t="s">
        <v>21</v>
      </c>
      <c r="G1168" t="str">
        <f>VLOOKUP(E1168, Tiers!M$1:P$134, 3, FALSE)</f>
        <v>ENG2</v>
      </c>
      <c r="H1168">
        <f>VLOOKUP(G1168, Tiers!B$1:C$134, 2, FALSE)</f>
        <v>3</v>
      </c>
      <c r="I1168" s="26" t="s">
        <v>6455</v>
      </c>
      <c r="J1168">
        <f t="shared" si="74"/>
        <v>11</v>
      </c>
      <c r="K1168">
        <f t="shared" si="75"/>
        <v>1</v>
      </c>
      <c r="L1168">
        <f t="shared" si="76"/>
        <v>6438</v>
      </c>
      <c r="M1168">
        <f t="shared" si="77"/>
        <v>211</v>
      </c>
      <c r="N1168">
        <v>17</v>
      </c>
      <c r="O1168" t="s">
        <v>252</v>
      </c>
      <c r="P1168" t="s">
        <v>21</v>
      </c>
      <c r="Q1168" t="s">
        <v>22</v>
      </c>
      <c r="R1168" t="s">
        <v>21</v>
      </c>
      <c r="W1168">
        <v>190</v>
      </c>
      <c r="X1168">
        <v>78</v>
      </c>
      <c r="Y1168">
        <v>0</v>
      </c>
      <c r="Z1168">
        <v>0</v>
      </c>
    </row>
    <row r="1169" spans="1:26" ht="15.95">
      <c r="A1169" t="s">
        <v>1605</v>
      </c>
      <c r="B1169" t="s">
        <v>72</v>
      </c>
      <c r="C1169" t="str">
        <f>VLOOKUP(B1169, Positions!A$1:B$160, 2, FALSE)</f>
        <v>Defender</v>
      </c>
      <c r="D1169" t="s">
        <v>187</v>
      </c>
      <c r="E1169" t="s">
        <v>5663</v>
      </c>
      <c r="F1169" t="s">
        <v>21</v>
      </c>
      <c r="G1169" t="str">
        <f>VLOOKUP(E1169, Tiers!M$1:P$134, 3, FALSE)</f>
        <v>ENG4</v>
      </c>
      <c r="H1169">
        <f>VLOOKUP(G1169, Tiers!B$1:C$134, 2, FALSE)</f>
        <v>5</v>
      </c>
      <c r="I1169" s="26" t="s">
        <v>6456</v>
      </c>
      <c r="J1169">
        <f t="shared" si="74"/>
        <v>11</v>
      </c>
      <c r="K1169">
        <f t="shared" si="75"/>
        <v>1</v>
      </c>
      <c r="L1169">
        <f t="shared" si="76"/>
        <v>6439</v>
      </c>
      <c r="M1169">
        <f t="shared" si="77"/>
        <v>211</v>
      </c>
      <c r="N1169">
        <v>17</v>
      </c>
      <c r="O1169" t="s">
        <v>5666</v>
      </c>
      <c r="P1169" t="s">
        <v>21</v>
      </c>
      <c r="Q1169" t="s">
        <v>22</v>
      </c>
      <c r="R1169" t="s">
        <v>21</v>
      </c>
      <c r="W1169">
        <v>180</v>
      </c>
      <c r="X1169">
        <v>70</v>
      </c>
      <c r="Y1169">
        <v>0</v>
      </c>
      <c r="Z1169">
        <v>0</v>
      </c>
    </row>
    <row r="1170" spans="1:26" ht="15.95">
      <c r="A1170" t="s">
        <v>1606</v>
      </c>
      <c r="B1170" t="s">
        <v>1593</v>
      </c>
      <c r="C1170" t="str">
        <f>VLOOKUP(B1170, Positions!A$1:B$160, 2, FALSE)</f>
        <v>Midfielder</v>
      </c>
      <c r="D1170" t="s">
        <v>142</v>
      </c>
      <c r="E1170" t="s">
        <v>5663</v>
      </c>
      <c r="F1170" t="s">
        <v>21</v>
      </c>
      <c r="G1170" t="str">
        <f>VLOOKUP(E1170, Tiers!M$1:P$134, 3, FALSE)</f>
        <v>ENG4</v>
      </c>
      <c r="H1170">
        <f>VLOOKUP(G1170, Tiers!B$1:C$134, 2, FALSE)</f>
        <v>5</v>
      </c>
      <c r="I1170" s="26" t="s">
        <v>6456</v>
      </c>
      <c r="J1170">
        <f t="shared" si="74"/>
        <v>11</v>
      </c>
      <c r="K1170">
        <f t="shared" si="75"/>
        <v>1</v>
      </c>
      <c r="L1170">
        <f t="shared" si="76"/>
        <v>6439</v>
      </c>
      <c r="M1170">
        <f t="shared" si="77"/>
        <v>211</v>
      </c>
      <c r="N1170">
        <v>17</v>
      </c>
      <c r="O1170" t="s">
        <v>364</v>
      </c>
      <c r="P1170" t="s">
        <v>21</v>
      </c>
      <c r="Q1170" t="s">
        <v>22</v>
      </c>
      <c r="R1170" t="s">
        <v>21</v>
      </c>
      <c r="W1170">
        <v>178</v>
      </c>
      <c r="X1170">
        <v>65</v>
      </c>
      <c r="Y1170">
        <v>0</v>
      </c>
      <c r="Z1170">
        <v>0</v>
      </c>
    </row>
    <row r="1171" spans="1:26" ht="15.95">
      <c r="A1171" t="s">
        <v>1607</v>
      </c>
      <c r="B1171" t="s">
        <v>16</v>
      </c>
      <c r="C1171" t="str">
        <f>VLOOKUP(B1171, Positions!A$1:B$160, 2, FALSE)</f>
        <v>Forward</v>
      </c>
      <c r="D1171" t="s">
        <v>134</v>
      </c>
      <c r="E1171" t="s">
        <v>5664</v>
      </c>
      <c r="F1171" t="s">
        <v>21</v>
      </c>
      <c r="G1171" t="str">
        <f>VLOOKUP(E1171, Tiers!M$1:P$134, 3, FALSE)</f>
        <v>ENG3</v>
      </c>
      <c r="H1171">
        <f>VLOOKUP(G1171, Tiers!B$1:C$134, 2, FALSE)</f>
        <v>4</v>
      </c>
      <c r="I1171" s="26" t="s">
        <v>6456</v>
      </c>
      <c r="J1171">
        <f t="shared" si="74"/>
        <v>11</v>
      </c>
      <c r="K1171">
        <f t="shared" si="75"/>
        <v>1</v>
      </c>
      <c r="L1171">
        <f t="shared" si="76"/>
        <v>6439</v>
      </c>
      <c r="M1171">
        <f t="shared" si="77"/>
        <v>211</v>
      </c>
      <c r="N1171">
        <v>17</v>
      </c>
      <c r="O1171" t="s">
        <v>455</v>
      </c>
      <c r="P1171" t="s">
        <v>21</v>
      </c>
      <c r="Q1171" t="s">
        <v>22</v>
      </c>
      <c r="R1171" t="s">
        <v>21</v>
      </c>
      <c r="W1171">
        <v>179</v>
      </c>
      <c r="X1171">
        <v>74</v>
      </c>
      <c r="Y1171">
        <v>0</v>
      </c>
      <c r="Z1171">
        <v>0</v>
      </c>
    </row>
    <row r="1172" spans="1:26" ht="15.95">
      <c r="A1172" t="s">
        <v>1608</v>
      </c>
      <c r="B1172" t="s">
        <v>81</v>
      </c>
      <c r="C1172" t="str">
        <f>VLOOKUP(B1172, Positions!A$1:B$160, 2, FALSE)</f>
        <v>Defender</v>
      </c>
      <c r="D1172" t="s">
        <v>329</v>
      </c>
      <c r="E1172" t="s">
        <v>62</v>
      </c>
      <c r="F1172" t="s">
        <v>21</v>
      </c>
      <c r="G1172" t="str">
        <f>VLOOKUP(E1172, Tiers!M$1:P$134, 3, FALSE)</f>
        <v>ENG1</v>
      </c>
      <c r="H1172">
        <f>VLOOKUP(G1172, Tiers!B$1:C$134, 2, FALSE)</f>
        <v>1</v>
      </c>
      <c r="I1172" s="26" t="s">
        <v>6457</v>
      </c>
      <c r="J1172">
        <f t="shared" si="74"/>
        <v>11</v>
      </c>
      <c r="K1172">
        <f t="shared" si="75"/>
        <v>1</v>
      </c>
      <c r="L1172">
        <f t="shared" si="76"/>
        <v>6440</v>
      </c>
      <c r="M1172">
        <f t="shared" si="77"/>
        <v>211</v>
      </c>
      <c r="N1172">
        <v>17</v>
      </c>
      <c r="O1172" t="s">
        <v>5866</v>
      </c>
      <c r="P1172" t="s">
        <v>21</v>
      </c>
      <c r="Q1172" t="s">
        <v>22</v>
      </c>
      <c r="R1172" t="s">
        <v>21</v>
      </c>
      <c r="W1172">
        <v>181</v>
      </c>
      <c r="X1172">
        <v>64</v>
      </c>
      <c r="Y1172">
        <v>0</v>
      </c>
      <c r="Z1172">
        <v>0</v>
      </c>
    </row>
    <row r="1173" spans="1:26" ht="15.95">
      <c r="A1173" t="s">
        <v>1610</v>
      </c>
      <c r="B1173" t="s">
        <v>115</v>
      </c>
      <c r="C1173" t="str">
        <f>VLOOKUP(B1173, Positions!A$1:B$160, 2, FALSE)</f>
        <v>Midfielder</v>
      </c>
      <c r="D1173" t="s">
        <v>329</v>
      </c>
      <c r="E1173" t="s">
        <v>62</v>
      </c>
      <c r="F1173" t="s">
        <v>21</v>
      </c>
      <c r="G1173" t="str">
        <f>VLOOKUP(E1173, Tiers!M$1:P$134, 3, FALSE)</f>
        <v>ENG1</v>
      </c>
      <c r="H1173">
        <f>VLOOKUP(G1173, Tiers!B$1:C$134, 2, FALSE)</f>
        <v>1</v>
      </c>
      <c r="I1173" s="26" t="s">
        <v>6457</v>
      </c>
      <c r="J1173">
        <f t="shared" si="74"/>
        <v>11</v>
      </c>
      <c r="K1173">
        <f t="shared" si="75"/>
        <v>1</v>
      </c>
      <c r="L1173">
        <f t="shared" si="76"/>
        <v>6440</v>
      </c>
      <c r="M1173">
        <f t="shared" si="77"/>
        <v>211</v>
      </c>
      <c r="N1173">
        <v>17</v>
      </c>
      <c r="O1173" t="s">
        <v>730</v>
      </c>
      <c r="P1173" t="s">
        <v>21</v>
      </c>
      <c r="Q1173" t="s">
        <v>22</v>
      </c>
      <c r="R1173" t="s">
        <v>21</v>
      </c>
      <c r="W1173">
        <v>178</v>
      </c>
      <c r="X1173">
        <v>58</v>
      </c>
      <c r="Y1173">
        <v>0</v>
      </c>
      <c r="Z1173">
        <v>0</v>
      </c>
    </row>
    <row r="1174" spans="1:26" ht="15.95">
      <c r="A1174" t="s">
        <v>1611</v>
      </c>
      <c r="B1174" t="s">
        <v>877</v>
      </c>
      <c r="C1174" t="str">
        <f>VLOOKUP(B1174, Positions!A$1:B$160, 2, FALSE)</f>
        <v>Defender</v>
      </c>
      <c r="D1174" t="s">
        <v>378</v>
      </c>
      <c r="E1174" t="s">
        <v>5663</v>
      </c>
      <c r="F1174" t="s">
        <v>21</v>
      </c>
      <c r="G1174" t="str">
        <f>VLOOKUP(E1174, Tiers!M$1:P$134, 3, FALSE)</f>
        <v>ENG4</v>
      </c>
      <c r="H1174">
        <f>VLOOKUP(G1174, Tiers!B$1:C$134, 2, FALSE)</f>
        <v>5</v>
      </c>
      <c r="I1174" s="26" t="s">
        <v>6457</v>
      </c>
      <c r="J1174">
        <f t="shared" si="74"/>
        <v>11</v>
      </c>
      <c r="K1174">
        <f t="shared" si="75"/>
        <v>1</v>
      </c>
      <c r="L1174">
        <f t="shared" si="76"/>
        <v>6440</v>
      </c>
      <c r="M1174">
        <f t="shared" si="77"/>
        <v>211</v>
      </c>
      <c r="N1174">
        <v>17</v>
      </c>
      <c r="O1174" t="s">
        <v>5666</v>
      </c>
      <c r="P1174" t="s">
        <v>21</v>
      </c>
      <c r="Q1174" t="s">
        <v>22</v>
      </c>
      <c r="R1174" t="s">
        <v>21</v>
      </c>
      <c r="W1174">
        <v>171</v>
      </c>
      <c r="X1174">
        <v>65</v>
      </c>
      <c r="Y1174">
        <v>0</v>
      </c>
      <c r="Z1174">
        <v>0</v>
      </c>
    </row>
    <row r="1175" spans="1:26" ht="15.95">
      <c r="A1175" t="s">
        <v>1612</v>
      </c>
      <c r="B1175" t="s">
        <v>166</v>
      </c>
      <c r="C1175" t="str">
        <f>VLOOKUP(B1175, Positions!A$1:B$160, 2, FALSE)</f>
        <v>Goalkeeper</v>
      </c>
      <c r="D1175" t="s">
        <v>357</v>
      </c>
      <c r="E1175" t="s">
        <v>62</v>
      </c>
      <c r="F1175" t="s">
        <v>21</v>
      </c>
      <c r="G1175" t="str">
        <f>VLOOKUP(E1175, Tiers!M$1:P$134, 3, FALSE)</f>
        <v>ENG1</v>
      </c>
      <c r="H1175">
        <f>VLOOKUP(G1175, Tiers!B$1:C$134, 2, FALSE)</f>
        <v>1</v>
      </c>
      <c r="I1175" s="26" t="s">
        <v>6458</v>
      </c>
      <c r="J1175">
        <f t="shared" si="74"/>
        <v>11</v>
      </c>
      <c r="K1175">
        <f t="shared" si="75"/>
        <v>1</v>
      </c>
      <c r="L1175">
        <f t="shared" si="76"/>
        <v>6441</v>
      </c>
      <c r="M1175">
        <f t="shared" si="77"/>
        <v>211</v>
      </c>
      <c r="N1175">
        <v>17</v>
      </c>
      <c r="O1175" t="s">
        <v>5666</v>
      </c>
      <c r="P1175" t="s">
        <v>21</v>
      </c>
      <c r="Q1175" t="s">
        <v>22</v>
      </c>
      <c r="R1175" t="s">
        <v>21</v>
      </c>
      <c r="W1175">
        <v>190</v>
      </c>
      <c r="X1175">
        <v>82</v>
      </c>
      <c r="Y1175">
        <v>0</v>
      </c>
      <c r="Z1175">
        <v>0</v>
      </c>
    </row>
    <row r="1176" spans="1:26" ht="15.95">
      <c r="A1176" t="s">
        <v>1613</v>
      </c>
      <c r="B1176" t="s">
        <v>81</v>
      </c>
      <c r="C1176" t="str">
        <f>VLOOKUP(B1176, Positions!A$1:B$160, 2, FALSE)</f>
        <v>Defender</v>
      </c>
      <c r="D1176" t="s">
        <v>152</v>
      </c>
      <c r="E1176" t="s">
        <v>5664</v>
      </c>
      <c r="F1176" t="s">
        <v>21</v>
      </c>
      <c r="G1176" t="str">
        <f>VLOOKUP(E1176, Tiers!M$1:P$134, 3, FALSE)</f>
        <v>ENG3</v>
      </c>
      <c r="H1176">
        <f>VLOOKUP(G1176, Tiers!B$1:C$134, 2, FALSE)</f>
        <v>4</v>
      </c>
      <c r="I1176" s="26" t="s">
        <v>6459</v>
      </c>
      <c r="J1176">
        <f t="shared" si="74"/>
        <v>11</v>
      </c>
      <c r="K1176">
        <f t="shared" si="75"/>
        <v>1</v>
      </c>
      <c r="L1176">
        <f t="shared" si="76"/>
        <v>6442</v>
      </c>
      <c r="M1176">
        <f t="shared" si="77"/>
        <v>211</v>
      </c>
      <c r="N1176">
        <v>17</v>
      </c>
      <c r="O1176" t="s">
        <v>390</v>
      </c>
      <c r="P1176" t="s">
        <v>21</v>
      </c>
      <c r="Q1176" t="s">
        <v>22</v>
      </c>
      <c r="R1176" t="s">
        <v>21</v>
      </c>
      <c r="W1176">
        <v>188</v>
      </c>
      <c r="X1176">
        <v>76</v>
      </c>
      <c r="Y1176">
        <v>0</v>
      </c>
      <c r="Z1176">
        <v>0</v>
      </c>
    </row>
    <row r="1177" spans="1:26" ht="15.95">
      <c r="A1177" t="s">
        <v>1614</v>
      </c>
      <c r="B1177" t="s">
        <v>166</v>
      </c>
      <c r="C1177" t="str">
        <f>VLOOKUP(B1177, Positions!A$1:B$160, 2, FALSE)</f>
        <v>Goalkeeper</v>
      </c>
      <c r="D1177" t="s">
        <v>127</v>
      </c>
      <c r="E1177" t="s">
        <v>62</v>
      </c>
      <c r="F1177" t="s">
        <v>21</v>
      </c>
      <c r="G1177" t="str">
        <f>VLOOKUP(E1177, Tiers!M$1:P$134, 3, FALSE)</f>
        <v>ENG1</v>
      </c>
      <c r="H1177">
        <f>VLOOKUP(G1177, Tiers!B$1:C$134, 2, FALSE)</f>
        <v>1</v>
      </c>
      <c r="I1177" s="26" t="s">
        <v>6459</v>
      </c>
      <c r="J1177">
        <f t="shared" si="74"/>
        <v>11</v>
      </c>
      <c r="K1177">
        <f t="shared" si="75"/>
        <v>1</v>
      </c>
      <c r="L1177">
        <f t="shared" si="76"/>
        <v>6442</v>
      </c>
      <c r="M1177">
        <f t="shared" si="77"/>
        <v>211</v>
      </c>
      <c r="N1177">
        <v>17</v>
      </c>
      <c r="O1177" t="s">
        <v>1615</v>
      </c>
      <c r="P1177" t="s">
        <v>21</v>
      </c>
      <c r="Q1177" t="s">
        <v>22</v>
      </c>
      <c r="R1177" t="s">
        <v>21</v>
      </c>
      <c r="W1177">
        <v>187</v>
      </c>
      <c r="X1177">
        <v>72</v>
      </c>
      <c r="Y1177">
        <v>0</v>
      </c>
      <c r="Z1177">
        <v>0</v>
      </c>
    </row>
    <row r="1178" spans="1:26" ht="15.95">
      <c r="A1178" t="s">
        <v>1616</v>
      </c>
      <c r="B1178" t="s">
        <v>1617</v>
      </c>
      <c r="C1178" t="str">
        <f>VLOOKUP(B1178, Positions!A$1:B$160, 2, FALSE)</f>
        <v>Forward</v>
      </c>
      <c r="D1178" t="s">
        <v>836</v>
      </c>
      <c r="E1178" t="s">
        <v>62</v>
      </c>
      <c r="F1178" t="s">
        <v>21</v>
      </c>
      <c r="G1178" t="str">
        <f>VLOOKUP(E1178, Tiers!M$1:P$134, 3, FALSE)</f>
        <v>ENG1</v>
      </c>
      <c r="H1178">
        <f>VLOOKUP(G1178, Tiers!B$1:C$134, 2, FALSE)</f>
        <v>1</v>
      </c>
      <c r="I1178" s="26" t="s">
        <v>6459</v>
      </c>
      <c r="J1178">
        <f t="shared" si="74"/>
        <v>11</v>
      </c>
      <c r="K1178">
        <f t="shared" si="75"/>
        <v>1</v>
      </c>
      <c r="L1178">
        <f t="shared" si="76"/>
        <v>6442</v>
      </c>
      <c r="M1178">
        <f t="shared" si="77"/>
        <v>211</v>
      </c>
      <c r="N1178">
        <v>17</v>
      </c>
      <c r="O1178" t="s">
        <v>5666</v>
      </c>
      <c r="P1178" t="s">
        <v>21</v>
      </c>
      <c r="Q1178" t="s">
        <v>22</v>
      </c>
      <c r="R1178" t="s">
        <v>21</v>
      </c>
      <c r="W1178">
        <v>181</v>
      </c>
      <c r="X1178">
        <v>74</v>
      </c>
      <c r="Y1178">
        <v>0</v>
      </c>
      <c r="Z1178">
        <v>0</v>
      </c>
    </row>
    <row r="1179" spans="1:26" ht="15.95">
      <c r="A1179" t="s">
        <v>1618</v>
      </c>
      <c r="B1179" t="s">
        <v>16</v>
      </c>
      <c r="C1179" t="str">
        <f>VLOOKUP(B1179, Positions!A$1:B$160, 2, FALSE)</f>
        <v>Forward</v>
      </c>
      <c r="D1179" t="s">
        <v>177</v>
      </c>
      <c r="E1179" t="s">
        <v>5663</v>
      </c>
      <c r="F1179" t="s">
        <v>21</v>
      </c>
      <c r="G1179" t="str">
        <f>VLOOKUP(E1179, Tiers!M$1:P$134, 3, FALSE)</f>
        <v>ENG4</v>
      </c>
      <c r="H1179">
        <f>VLOOKUP(G1179, Tiers!B$1:C$134, 2, FALSE)</f>
        <v>5</v>
      </c>
      <c r="I1179" s="26" t="s">
        <v>6460</v>
      </c>
      <c r="J1179">
        <f t="shared" si="74"/>
        <v>11</v>
      </c>
      <c r="K1179">
        <f t="shared" si="75"/>
        <v>1</v>
      </c>
      <c r="L1179">
        <f t="shared" si="76"/>
        <v>6443</v>
      </c>
      <c r="M1179">
        <f t="shared" si="77"/>
        <v>211</v>
      </c>
      <c r="N1179">
        <v>17</v>
      </c>
      <c r="O1179" t="s">
        <v>5666</v>
      </c>
      <c r="P1179" t="s">
        <v>21</v>
      </c>
      <c r="Q1179" t="s">
        <v>22</v>
      </c>
      <c r="R1179" t="s">
        <v>21</v>
      </c>
      <c r="W1179">
        <v>187</v>
      </c>
      <c r="X1179">
        <v>64</v>
      </c>
      <c r="Y1179">
        <v>0</v>
      </c>
      <c r="Z1179">
        <v>0</v>
      </c>
    </row>
    <row r="1180" spans="1:26" ht="15.95">
      <c r="A1180" t="s">
        <v>1619</v>
      </c>
      <c r="B1180" t="s">
        <v>115</v>
      </c>
      <c r="C1180" t="str">
        <f>VLOOKUP(B1180, Positions!A$1:B$160, 2, FALSE)</f>
        <v>Midfielder</v>
      </c>
      <c r="D1180" t="s">
        <v>669</v>
      </c>
      <c r="E1180" t="s">
        <v>62</v>
      </c>
      <c r="F1180" t="s">
        <v>21</v>
      </c>
      <c r="G1180" t="str">
        <f>VLOOKUP(E1180, Tiers!M$1:P$134, 3, FALSE)</f>
        <v>ENG1</v>
      </c>
      <c r="H1180">
        <f>VLOOKUP(G1180, Tiers!B$1:C$134, 2, FALSE)</f>
        <v>1</v>
      </c>
      <c r="I1180" s="26" t="s">
        <v>6460</v>
      </c>
      <c r="J1180">
        <f t="shared" si="74"/>
        <v>11</v>
      </c>
      <c r="K1180">
        <f t="shared" si="75"/>
        <v>1</v>
      </c>
      <c r="L1180">
        <f t="shared" si="76"/>
        <v>6443</v>
      </c>
      <c r="M1180">
        <f t="shared" si="77"/>
        <v>211</v>
      </c>
      <c r="N1180">
        <v>17</v>
      </c>
      <c r="O1180" t="s">
        <v>5666</v>
      </c>
      <c r="P1180" t="s">
        <v>21</v>
      </c>
      <c r="Q1180" t="s">
        <v>22</v>
      </c>
      <c r="R1180" t="s">
        <v>21</v>
      </c>
      <c r="W1180">
        <v>176</v>
      </c>
      <c r="X1180">
        <v>67</v>
      </c>
      <c r="Y1180">
        <v>0</v>
      </c>
      <c r="Z1180">
        <v>0</v>
      </c>
    </row>
    <row r="1181" spans="1:26" ht="15.95">
      <c r="A1181" t="s">
        <v>1620</v>
      </c>
      <c r="B1181" t="s">
        <v>102</v>
      </c>
      <c r="C1181" t="str">
        <f>VLOOKUP(B1181, Positions!A$1:B$160, 2, FALSE)</f>
        <v>Defender</v>
      </c>
      <c r="D1181" t="s">
        <v>121</v>
      </c>
      <c r="E1181" t="s">
        <v>5663</v>
      </c>
      <c r="F1181" t="s">
        <v>21</v>
      </c>
      <c r="G1181" t="str">
        <f>VLOOKUP(E1181, Tiers!M$1:P$134, 3, FALSE)</f>
        <v>ENG4</v>
      </c>
      <c r="H1181">
        <f>VLOOKUP(G1181, Tiers!B$1:C$134, 2, FALSE)</f>
        <v>5</v>
      </c>
      <c r="I1181" s="26" t="s">
        <v>6461</v>
      </c>
      <c r="J1181">
        <f t="shared" si="74"/>
        <v>11</v>
      </c>
      <c r="K1181">
        <f t="shared" si="75"/>
        <v>1</v>
      </c>
      <c r="L1181">
        <f t="shared" si="76"/>
        <v>6444</v>
      </c>
      <c r="M1181">
        <f t="shared" si="77"/>
        <v>211</v>
      </c>
      <c r="N1181">
        <v>17</v>
      </c>
      <c r="O1181" t="s">
        <v>1621</v>
      </c>
      <c r="P1181" t="s">
        <v>21</v>
      </c>
      <c r="Q1181" t="s">
        <v>22</v>
      </c>
      <c r="R1181" t="s">
        <v>21</v>
      </c>
      <c r="W1181">
        <v>191</v>
      </c>
      <c r="X1181">
        <v>78</v>
      </c>
      <c r="Y1181">
        <v>0</v>
      </c>
      <c r="Z1181">
        <v>0</v>
      </c>
    </row>
    <row r="1182" spans="1:26" ht="15.95">
      <c r="A1182" t="s">
        <v>1622</v>
      </c>
      <c r="B1182" t="s">
        <v>131</v>
      </c>
      <c r="C1182" t="str">
        <f>VLOOKUP(B1182, Positions!A$1:B$160, 2, FALSE)</f>
        <v>Forward</v>
      </c>
      <c r="D1182" t="s">
        <v>329</v>
      </c>
      <c r="E1182" t="s">
        <v>62</v>
      </c>
      <c r="F1182" t="s">
        <v>21</v>
      </c>
      <c r="G1182" t="str">
        <f>VLOOKUP(E1182, Tiers!M$1:P$134, 3, FALSE)</f>
        <v>ENG1</v>
      </c>
      <c r="H1182">
        <f>VLOOKUP(G1182, Tiers!B$1:C$134, 2, FALSE)</f>
        <v>1</v>
      </c>
      <c r="I1182" s="26" t="s">
        <v>6462</v>
      </c>
      <c r="J1182">
        <f t="shared" si="74"/>
        <v>11</v>
      </c>
      <c r="K1182">
        <f t="shared" si="75"/>
        <v>1</v>
      </c>
      <c r="L1182">
        <f t="shared" si="76"/>
        <v>6445</v>
      </c>
      <c r="M1182">
        <f t="shared" si="77"/>
        <v>211</v>
      </c>
      <c r="N1182">
        <v>17</v>
      </c>
      <c r="O1182" t="s">
        <v>1184</v>
      </c>
      <c r="P1182" t="s">
        <v>21</v>
      </c>
      <c r="Q1182" t="s">
        <v>22</v>
      </c>
      <c r="R1182" t="s">
        <v>21</v>
      </c>
      <c r="W1182">
        <v>181</v>
      </c>
      <c r="X1182">
        <v>64</v>
      </c>
      <c r="Y1182">
        <v>0</v>
      </c>
      <c r="Z1182">
        <v>0</v>
      </c>
    </row>
    <row r="1183" spans="1:26" ht="15.95">
      <c r="A1183" t="s">
        <v>1623</v>
      </c>
      <c r="B1183" t="s">
        <v>245</v>
      </c>
      <c r="C1183" t="str">
        <f>VLOOKUP(B1183, Positions!A$1:B$160, 2, FALSE)</f>
        <v>Midfielder</v>
      </c>
      <c r="D1183" t="s">
        <v>231</v>
      </c>
      <c r="E1183" t="s">
        <v>5663</v>
      </c>
      <c r="F1183" t="s">
        <v>21</v>
      </c>
      <c r="G1183" t="str">
        <f>VLOOKUP(E1183, Tiers!M$1:P$134, 3, FALSE)</f>
        <v>ENG4</v>
      </c>
      <c r="H1183">
        <f>VLOOKUP(G1183, Tiers!B$1:C$134, 2, FALSE)</f>
        <v>5</v>
      </c>
      <c r="I1183" s="26" t="s">
        <v>6462</v>
      </c>
      <c r="J1183">
        <f t="shared" si="74"/>
        <v>11</v>
      </c>
      <c r="K1183">
        <f t="shared" si="75"/>
        <v>1</v>
      </c>
      <c r="L1183">
        <f t="shared" si="76"/>
        <v>6445</v>
      </c>
      <c r="M1183">
        <f t="shared" si="77"/>
        <v>211</v>
      </c>
      <c r="N1183">
        <v>17</v>
      </c>
      <c r="O1183" t="s">
        <v>5666</v>
      </c>
      <c r="P1183" t="s">
        <v>21</v>
      </c>
      <c r="Q1183" t="s">
        <v>22</v>
      </c>
      <c r="R1183" t="s">
        <v>21</v>
      </c>
      <c r="W1183">
        <v>158</v>
      </c>
      <c r="X1183">
        <v>53</v>
      </c>
      <c r="Y1183">
        <v>0</v>
      </c>
      <c r="Z1183">
        <v>0</v>
      </c>
    </row>
    <row r="1184" spans="1:26" ht="15.95">
      <c r="A1184" t="s">
        <v>1624</v>
      </c>
      <c r="B1184" t="s">
        <v>494</v>
      </c>
      <c r="C1184" t="str">
        <f>VLOOKUP(B1184, Positions!A$1:B$160, 2, FALSE)</f>
        <v>Defender</v>
      </c>
      <c r="D1184" t="s">
        <v>537</v>
      </c>
      <c r="E1184" t="s">
        <v>62</v>
      </c>
      <c r="F1184" t="s">
        <v>21</v>
      </c>
      <c r="G1184" t="str">
        <f>VLOOKUP(E1184, Tiers!M$1:P$134, 3, FALSE)</f>
        <v>ENG1</v>
      </c>
      <c r="H1184">
        <f>VLOOKUP(G1184, Tiers!B$1:C$134, 2, FALSE)</f>
        <v>1</v>
      </c>
      <c r="I1184" s="26" t="s">
        <v>6463</v>
      </c>
      <c r="J1184">
        <f t="shared" si="74"/>
        <v>11</v>
      </c>
      <c r="K1184">
        <f t="shared" si="75"/>
        <v>1</v>
      </c>
      <c r="L1184">
        <f t="shared" si="76"/>
        <v>6446</v>
      </c>
      <c r="M1184">
        <f t="shared" si="77"/>
        <v>211</v>
      </c>
      <c r="N1184">
        <v>17</v>
      </c>
      <c r="O1184" t="s">
        <v>113</v>
      </c>
      <c r="P1184" t="s">
        <v>21</v>
      </c>
      <c r="Q1184" t="s">
        <v>22</v>
      </c>
      <c r="R1184" t="s">
        <v>21</v>
      </c>
      <c r="W1184">
        <v>167</v>
      </c>
      <c r="X1184">
        <v>63</v>
      </c>
      <c r="Y1184">
        <v>0</v>
      </c>
      <c r="Z1184">
        <v>0</v>
      </c>
    </row>
    <row r="1185" spans="1:26" ht="15.95">
      <c r="A1185" t="s">
        <v>1625</v>
      </c>
      <c r="B1185" t="s">
        <v>42</v>
      </c>
      <c r="C1185" t="str">
        <f>VLOOKUP(B1185, Positions!A$1:B$160, 2, FALSE)</f>
        <v>Midfielder</v>
      </c>
      <c r="D1185" t="s">
        <v>537</v>
      </c>
      <c r="E1185" t="s">
        <v>62</v>
      </c>
      <c r="F1185" t="s">
        <v>21</v>
      </c>
      <c r="G1185" t="str">
        <f>VLOOKUP(E1185, Tiers!M$1:P$134, 3, FALSE)</f>
        <v>ENG1</v>
      </c>
      <c r="H1185">
        <f>VLOOKUP(G1185, Tiers!B$1:C$134, 2, FALSE)</f>
        <v>1</v>
      </c>
      <c r="I1185" s="26" t="s">
        <v>6463</v>
      </c>
      <c r="J1185">
        <f t="shared" si="74"/>
        <v>11</v>
      </c>
      <c r="K1185">
        <f t="shared" si="75"/>
        <v>1</v>
      </c>
      <c r="L1185">
        <f t="shared" si="76"/>
        <v>6446</v>
      </c>
      <c r="M1185">
        <f t="shared" si="77"/>
        <v>211</v>
      </c>
      <c r="N1185">
        <v>17</v>
      </c>
      <c r="O1185" t="s">
        <v>5790</v>
      </c>
      <c r="P1185" t="s">
        <v>21</v>
      </c>
      <c r="Q1185" t="s">
        <v>22</v>
      </c>
      <c r="R1185" t="s">
        <v>21</v>
      </c>
      <c r="W1185">
        <v>173</v>
      </c>
      <c r="X1185">
        <v>55</v>
      </c>
      <c r="Y1185">
        <v>0</v>
      </c>
      <c r="Z1185">
        <v>1</v>
      </c>
    </row>
    <row r="1186" spans="1:26" ht="15.95">
      <c r="A1186" t="s">
        <v>1626</v>
      </c>
      <c r="B1186" t="s">
        <v>81</v>
      </c>
      <c r="C1186" t="str">
        <f>VLOOKUP(B1186, Positions!A$1:B$160, 2, FALSE)</f>
        <v>Defender</v>
      </c>
      <c r="D1186" t="s">
        <v>98</v>
      </c>
      <c r="E1186" t="s">
        <v>5665</v>
      </c>
      <c r="F1186" t="s">
        <v>21</v>
      </c>
      <c r="G1186" t="str">
        <f>VLOOKUP(E1186, Tiers!M$1:P$134, 3, FALSE)</f>
        <v>ENG2</v>
      </c>
      <c r="H1186">
        <f>VLOOKUP(G1186, Tiers!B$1:C$134, 2, FALSE)</f>
        <v>3</v>
      </c>
      <c r="I1186" s="26" t="s">
        <v>6464</v>
      </c>
      <c r="J1186">
        <f t="shared" si="74"/>
        <v>11</v>
      </c>
      <c r="K1186">
        <f t="shared" si="75"/>
        <v>1</v>
      </c>
      <c r="L1186">
        <f t="shared" si="76"/>
        <v>6447</v>
      </c>
      <c r="M1186">
        <f t="shared" si="77"/>
        <v>211</v>
      </c>
      <c r="N1186">
        <v>17</v>
      </c>
      <c r="O1186" t="s">
        <v>5666</v>
      </c>
      <c r="P1186" t="s">
        <v>21</v>
      </c>
      <c r="Q1186" t="s">
        <v>22</v>
      </c>
      <c r="R1186" t="s">
        <v>21</v>
      </c>
      <c r="W1186">
        <v>185</v>
      </c>
      <c r="X1186">
        <v>76</v>
      </c>
      <c r="Y1186">
        <v>0</v>
      </c>
      <c r="Z1186">
        <v>0</v>
      </c>
    </row>
    <row r="1187" spans="1:26" ht="15.95">
      <c r="A1187" t="s">
        <v>1627</v>
      </c>
      <c r="B1187" t="s">
        <v>42</v>
      </c>
      <c r="C1187" t="str">
        <f>VLOOKUP(B1187, Positions!A$1:B$160, 2, FALSE)</f>
        <v>Midfielder</v>
      </c>
      <c r="D1187" t="s">
        <v>449</v>
      </c>
      <c r="E1187" t="s">
        <v>5664</v>
      </c>
      <c r="F1187" t="s">
        <v>21</v>
      </c>
      <c r="G1187" t="str">
        <f>VLOOKUP(E1187, Tiers!M$1:P$134, 3, FALSE)</f>
        <v>ENG3</v>
      </c>
      <c r="H1187">
        <f>VLOOKUP(G1187, Tiers!B$1:C$134, 2, FALSE)</f>
        <v>4</v>
      </c>
      <c r="I1187" s="26" t="s">
        <v>6465</v>
      </c>
      <c r="J1187">
        <f t="shared" si="74"/>
        <v>11</v>
      </c>
      <c r="K1187">
        <f t="shared" si="75"/>
        <v>1</v>
      </c>
      <c r="L1187">
        <f t="shared" si="76"/>
        <v>6448</v>
      </c>
      <c r="M1187">
        <f t="shared" si="77"/>
        <v>211</v>
      </c>
      <c r="N1187">
        <v>17</v>
      </c>
      <c r="O1187" t="s">
        <v>74</v>
      </c>
      <c r="P1187" t="s">
        <v>21</v>
      </c>
      <c r="Q1187" t="s">
        <v>22</v>
      </c>
      <c r="R1187" t="s">
        <v>21</v>
      </c>
      <c r="W1187">
        <v>188</v>
      </c>
      <c r="X1187">
        <v>64</v>
      </c>
      <c r="Y1187">
        <v>0</v>
      </c>
      <c r="Z1187">
        <v>0</v>
      </c>
    </row>
    <row r="1188" spans="1:26" ht="15.95">
      <c r="A1188" t="s">
        <v>1628</v>
      </c>
      <c r="B1188" t="s">
        <v>166</v>
      </c>
      <c r="C1188" t="str">
        <f>VLOOKUP(B1188, Positions!A$1:B$160, 2, FALSE)</f>
        <v>Goalkeeper</v>
      </c>
      <c r="D1188" t="s">
        <v>52</v>
      </c>
      <c r="E1188" t="s">
        <v>5663</v>
      </c>
      <c r="F1188" t="s">
        <v>21</v>
      </c>
      <c r="G1188" t="str">
        <f>VLOOKUP(E1188, Tiers!M$1:P$134, 3, FALSE)</f>
        <v>ENG4</v>
      </c>
      <c r="H1188">
        <f>VLOOKUP(G1188, Tiers!B$1:C$134, 2, FALSE)</f>
        <v>5</v>
      </c>
      <c r="I1188" s="26" t="s">
        <v>6466</v>
      </c>
      <c r="J1188">
        <f t="shared" si="74"/>
        <v>11</v>
      </c>
      <c r="K1188">
        <f t="shared" si="75"/>
        <v>1</v>
      </c>
      <c r="L1188">
        <f t="shared" si="76"/>
        <v>6449</v>
      </c>
      <c r="M1188">
        <f t="shared" si="77"/>
        <v>211</v>
      </c>
      <c r="N1188">
        <v>17</v>
      </c>
      <c r="O1188" t="s">
        <v>52</v>
      </c>
      <c r="P1188" t="s">
        <v>21</v>
      </c>
      <c r="Q1188" t="s">
        <v>22</v>
      </c>
      <c r="R1188" t="s">
        <v>21</v>
      </c>
      <c r="W1188">
        <v>188</v>
      </c>
      <c r="X1188">
        <v>80</v>
      </c>
      <c r="Y1188">
        <v>0</v>
      </c>
      <c r="Z1188">
        <v>0</v>
      </c>
    </row>
    <row r="1189" spans="1:26" ht="15.95">
      <c r="A1189" t="s">
        <v>1629</v>
      </c>
      <c r="B1189" t="s">
        <v>16</v>
      </c>
      <c r="C1189" t="str">
        <f>VLOOKUP(B1189, Positions!A$1:B$160, 2, FALSE)</f>
        <v>Forward</v>
      </c>
      <c r="D1189" t="s">
        <v>121</v>
      </c>
      <c r="E1189" t="s">
        <v>5663</v>
      </c>
      <c r="F1189" t="s">
        <v>21</v>
      </c>
      <c r="G1189" t="str">
        <f>VLOOKUP(E1189, Tiers!M$1:P$134, 3, FALSE)</f>
        <v>ENG4</v>
      </c>
      <c r="H1189">
        <f>VLOOKUP(G1189, Tiers!B$1:C$134, 2, FALSE)</f>
        <v>5</v>
      </c>
      <c r="I1189" s="26" t="s">
        <v>6466</v>
      </c>
      <c r="J1189">
        <f t="shared" si="74"/>
        <v>11</v>
      </c>
      <c r="K1189">
        <f t="shared" si="75"/>
        <v>1</v>
      </c>
      <c r="L1189">
        <f t="shared" si="76"/>
        <v>6449</v>
      </c>
      <c r="M1189">
        <f t="shared" si="77"/>
        <v>211</v>
      </c>
      <c r="N1189">
        <v>17</v>
      </c>
      <c r="O1189" t="s">
        <v>5666</v>
      </c>
      <c r="P1189" t="s">
        <v>21</v>
      </c>
      <c r="Q1189" t="s">
        <v>22</v>
      </c>
      <c r="R1189" t="s">
        <v>21</v>
      </c>
      <c r="W1189">
        <v>184</v>
      </c>
      <c r="X1189">
        <v>74</v>
      </c>
      <c r="Y1189">
        <v>0</v>
      </c>
      <c r="Z1189">
        <v>0</v>
      </c>
    </row>
    <row r="1190" spans="1:26" ht="15.95">
      <c r="A1190" t="s">
        <v>1629</v>
      </c>
      <c r="B1190" t="s">
        <v>789</v>
      </c>
      <c r="C1190" t="str">
        <f>VLOOKUP(B1190, Positions!A$1:B$160, 2, FALSE)</f>
        <v>Forward</v>
      </c>
      <c r="D1190" t="s">
        <v>103</v>
      </c>
      <c r="E1190" t="s">
        <v>5665</v>
      </c>
      <c r="F1190" t="s">
        <v>21</v>
      </c>
      <c r="G1190" t="str">
        <f>VLOOKUP(E1190, Tiers!M$1:P$134, 3, FALSE)</f>
        <v>ENG2</v>
      </c>
      <c r="H1190">
        <f>VLOOKUP(G1190, Tiers!B$1:C$134, 2, FALSE)</f>
        <v>3</v>
      </c>
      <c r="I1190" s="26" t="s">
        <v>6466</v>
      </c>
      <c r="J1190">
        <f t="shared" si="74"/>
        <v>11</v>
      </c>
      <c r="K1190">
        <f t="shared" si="75"/>
        <v>1</v>
      </c>
      <c r="L1190">
        <f t="shared" si="76"/>
        <v>6449</v>
      </c>
      <c r="M1190">
        <f t="shared" si="77"/>
        <v>211</v>
      </c>
      <c r="N1190">
        <v>17</v>
      </c>
      <c r="O1190" t="s">
        <v>5666</v>
      </c>
      <c r="P1190" t="s">
        <v>21</v>
      </c>
      <c r="Q1190" t="s">
        <v>22</v>
      </c>
      <c r="R1190" t="s">
        <v>21</v>
      </c>
      <c r="W1190">
        <v>171</v>
      </c>
      <c r="X1190">
        <v>67</v>
      </c>
      <c r="Y1190">
        <v>0</v>
      </c>
      <c r="Z1190">
        <v>0</v>
      </c>
    </row>
    <row r="1191" spans="1:26" ht="15.95">
      <c r="A1191" t="s">
        <v>1630</v>
      </c>
      <c r="B1191" t="s">
        <v>42</v>
      </c>
      <c r="C1191" t="str">
        <f>VLOOKUP(B1191, Positions!A$1:B$160, 2, FALSE)</f>
        <v>Midfielder</v>
      </c>
      <c r="D1191" t="s">
        <v>152</v>
      </c>
      <c r="E1191" t="s">
        <v>5664</v>
      </c>
      <c r="F1191" t="s">
        <v>21</v>
      </c>
      <c r="G1191" t="str">
        <f>VLOOKUP(E1191, Tiers!M$1:P$134, 3, FALSE)</f>
        <v>ENG3</v>
      </c>
      <c r="H1191">
        <f>VLOOKUP(G1191, Tiers!B$1:C$134, 2, FALSE)</f>
        <v>4</v>
      </c>
      <c r="I1191" s="26" t="s">
        <v>6467</v>
      </c>
      <c r="J1191">
        <f t="shared" si="74"/>
        <v>11</v>
      </c>
      <c r="K1191">
        <f t="shared" si="75"/>
        <v>1</v>
      </c>
      <c r="L1191">
        <f t="shared" si="76"/>
        <v>6450</v>
      </c>
      <c r="M1191">
        <f t="shared" si="77"/>
        <v>211</v>
      </c>
      <c r="N1191">
        <v>17</v>
      </c>
      <c r="O1191" t="s">
        <v>86</v>
      </c>
      <c r="P1191" t="s">
        <v>21</v>
      </c>
      <c r="Q1191" t="s">
        <v>22</v>
      </c>
      <c r="R1191" t="s">
        <v>21</v>
      </c>
      <c r="W1191">
        <v>173</v>
      </c>
      <c r="X1191">
        <v>64</v>
      </c>
      <c r="Y1191">
        <v>0</v>
      </c>
      <c r="Z1191">
        <v>0</v>
      </c>
    </row>
    <row r="1192" spans="1:26" ht="15.95">
      <c r="A1192" t="s">
        <v>1631</v>
      </c>
      <c r="B1192" t="s">
        <v>515</v>
      </c>
      <c r="C1192" t="str">
        <f>VLOOKUP(B1192, Positions!A$1:B$160, 2, FALSE)</f>
        <v>Midfielder</v>
      </c>
      <c r="D1192" t="s">
        <v>136</v>
      </c>
      <c r="E1192" t="s">
        <v>5665</v>
      </c>
      <c r="F1192" t="s">
        <v>21</v>
      </c>
      <c r="G1192" t="str">
        <f>VLOOKUP(E1192, Tiers!M$1:P$134, 3, FALSE)</f>
        <v>ENG2</v>
      </c>
      <c r="H1192">
        <f>VLOOKUP(G1192, Tiers!B$1:C$134, 2, FALSE)</f>
        <v>3</v>
      </c>
      <c r="I1192" s="26" t="s">
        <v>6468</v>
      </c>
      <c r="J1192">
        <f t="shared" si="74"/>
        <v>11</v>
      </c>
      <c r="K1192">
        <f t="shared" si="75"/>
        <v>1</v>
      </c>
      <c r="L1192">
        <f t="shared" si="76"/>
        <v>6451</v>
      </c>
      <c r="M1192">
        <f t="shared" si="77"/>
        <v>212</v>
      </c>
      <c r="N1192">
        <v>17</v>
      </c>
      <c r="O1192" t="s">
        <v>187</v>
      </c>
      <c r="P1192" t="s">
        <v>21</v>
      </c>
      <c r="Q1192" t="s">
        <v>22</v>
      </c>
      <c r="R1192" t="s">
        <v>21</v>
      </c>
      <c r="W1192">
        <v>161</v>
      </c>
      <c r="X1192">
        <v>58</v>
      </c>
      <c r="Y1192">
        <v>0</v>
      </c>
      <c r="Z1192">
        <v>0</v>
      </c>
    </row>
    <row r="1193" spans="1:26" ht="15.95">
      <c r="A1193" t="s">
        <v>1632</v>
      </c>
      <c r="B1193" t="s">
        <v>81</v>
      </c>
      <c r="C1193" t="str">
        <f>VLOOKUP(B1193, Positions!A$1:B$160, 2, FALSE)</f>
        <v>Defender</v>
      </c>
      <c r="D1193" t="s">
        <v>127</v>
      </c>
      <c r="E1193" t="s">
        <v>62</v>
      </c>
      <c r="F1193" t="s">
        <v>21</v>
      </c>
      <c r="G1193" t="str">
        <f>VLOOKUP(E1193, Tiers!M$1:P$134, 3, FALSE)</f>
        <v>ENG1</v>
      </c>
      <c r="H1193">
        <f>VLOOKUP(G1193, Tiers!B$1:C$134, 2, FALSE)</f>
        <v>1</v>
      </c>
      <c r="I1193" s="26" t="s">
        <v>6468</v>
      </c>
      <c r="J1193">
        <f t="shared" si="74"/>
        <v>11</v>
      </c>
      <c r="K1193">
        <f t="shared" si="75"/>
        <v>1</v>
      </c>
      <c r="L1193">
        <f t="shared" si="76"/>
        <v>6451</v>
      </c>
      <c r="M1193">
        <f t="shared" si="77"/>
        <v>212</v>
      </c>
      <c r="N1193">
        <v>17</v>
      </c>
      <c r="O1193" t="s">
        <v>74</v>
      </c>
      <c r="P1193" t="s">
        <v>21</v>
      </c>
      <c r="Q1193" t="s">
        <v>22</v>
      </c>
      <c r="R1193" t="s">
        <v>21</v>
      </c>
      <c r="W1193">
        <v>191</v>
      </c>
      <c r="X1193">
        <v>82</v>
      </c>
      <c r="Y1193">
        <v>0</v>
      </c>
      <c r="Z1193">
        <v>0</v>
      </c>
    </row>
    <row r="1194" spans="1:26" ht="15.95">
      <c r="A1194" t="s">
        <v>1633</v>
      </c>
      <c r="B1194" t="s">
        <v>16</v>
      </c>
      <c r="C1194" t="str">
        <f>VLOOKUP(B1194, Positions!A$1:B$160, 2, FALSE)</f>
        <v>Forward</v>
      </c>
      <c r="D1194" t="s">
        <v>412</v>
      </c>
      <c r="E1194" t="s">
        <v>5664</v>
      </c>
      <c r="F1194" t="s">
        <v>21</v>
      </c>
      <c r="G1194" t="str">
        <f>VLOOKUP(E1194, Tiers!M$1:P$134, 3, FALSE)</f>
        <v>ENG3</v>
      </c>
      <c r="H1194">
        <f>VLOOKUP(G1194, Tiers!B$1:C$134, 2, FALSE)</f>
        <v>4</v>
      </c>
      <c r="I1194" s="26" t="s">
        <v>6468</v>
      </c>
      <c r="J1194">
        <f t="shared" si="74"/>
        <v>11</v>
      </c>
      <c r="K1194">
        <f t="shared" si="75"/>
        <v>1</v>
      </c>
      <c r="L1194">
        <f t="shared" si="76"/>
        <v>6451</v>
      </c>
      <c r="M1194">
        <f t="shared" si="77"/>
        <v>212</v>
      </c>
      <c r="N1194">
        <v>17</v>
      </c>
      <c r="O1194" t="s">
        <v>5666</v>
      </c>
      <c r="P1194" t="s">
        <v>21</v>
      </c>
      <c r="Q1194" t="s">
        <v>22</v>
      </c>
      <c r="R1194" t="s">
        <v>21</v>
      </c>
      <c r="W1194">
        <v>184</v>
      </c>
      <c r="X1194">
        <v>73</v>
      </c>
      <c r="Y1194">
        <v>0</v>
      </c>
      <c r="Z1194">
        <v>0</v>
      </c>
    </row>
    <row r="1195" spans="1:26" ht="15.95">
      <c r="A1195" t="s">
        <v>1634</v>
      </c>
      <c r="B1195" t="s">
        <v>42</v>
      </c>
      <c r="C1195" t="str">
        <f>VLOOKUP(B1195, Positions!A$1:B$160, 2, FALSE)</f>
        <v>Midfielder</v>
      </c>
      <c r="D1195" t="s">
        <v>470</v>
      </c>
      <c r="E1195" t="s">
        <v>5663</v>
      </c>
      <c r="F1195" t="s">
        <v>21</v>
      </c>
      <c r="G1195" t="str">
        <f>VLOOKUP(E1195, Tiers!M$1:P$134, 3, FALSE)</f>
        <v>ENG4</v>
      </c>
      <c r="H1195">
        <f>VLOOKUP(G1195, Tiers!B$1:C$134, 2, FALSE)</f>
        <v>5</v>
      </c>
      <c r="I1195" s="26" t="s">
        <v>6468</v>
      </c>
      <c r="J1195">
        <f t="shared" si="74"/>
        <v>11</v>
      </c>
      <c r="K1195">
        <f t="shared" si="75"/>
        <v>1</v>
      </c>
      <c r="L1195">
        <f t="shared" si="76"/>
        <v>6451</v>
      </c>
      <c r="M1195">
        <f t="shared" si="77"/>
        <v>212</v>
      </c>
      <c r="N1195">
        <v>17</v>
      </c>
      <c r="O1195" t="s">
        <v>1635</v>
      </c>
      <c r="P1195" t="s">
        <v>21</v>
      </c>
      <c r="Q1195" t="s">
        <v>22</v>
      </c>
      <c r="R1195" t="s">
        <v>21</v>
      </c>
      <c r="W1195">
        <v>181</v>
      </c>
      <c r="X1195">
        <v>75</v>
      </c>
      <c r="Y1195">
        <v>0</v>
      </c>
      <c r="Z1195">
        <v>0</v>
      </c>
    </row>
    <row r="1196" spans="1:26" ht="15.95">
      <c r="A1196" t="s">
        <v>1636</v>
      </c>
      <c r="B1196" t="s">
        <v>42</v>
      </c>
      <c r="C1196" t="str">
        <f>VLOOKUP(B1196, Positions!A$1:B$160, 2, FALSE)</f>
        <v>Midfielder</v>
      </c>
      <c r="D1196" t="s">
        <v>246</v>
      </c>
      <c r="E1196" t="s">
        <v>5664</v>
      </c>
      <c r="F1196" t="s">
        <v>21</v>
      </c>
      <c r="G1196" t="str">
        <f>VLOOKUP(E1196, Tiers!M$1:P$134, 3, FALSE)</f>
        <v>ENG3</v>
      </c>
      <c r="H1196">
        <f>VLOOKUP(G1196, Tiers!B$1:C$134, 2, FALSE)</f>
        <v>4</v>
      </c>
      <c r="I1196" s="26" t="s">
        <v>6469</v>
      </c>
      <c r="J1196">
        <f t="shared" si="74"/>
        <v>10</v>
      </c>
      <c r="K1196">
        <f t="shared" si="75"/>
        <v>1</v>
      </c>
      <c r="L1196">
        <f t="shared" si="76"/>
        <v>6452</v>
      </c>
      <c r="M1196">
        <f t="shared" si="77"/>
        <v>212</v>
      </c>
      <c r="N1196">
        <v>17</v>
      </c>
      <c r="O1196" t="s">
        <v>57</v>
      </c>
      <c r="P1196" t="s">
        <v>21</v>
      </c>
      <c r="Q1196" t="s">
        <v>22</v>
      </c>
      <c r="R1196" t="s">
        <v>21</v>
      </c>
      <c r="W1196">
        <v>181</v>
      </c>
      <c r="X1196">
        <v>65</v>
      </c>
      <c r="Y1196">
        <v>0</v>
      </c>
      <c r="Z1196">
        <v>0</v>
      </c>
    </row>
    <row r="1197" spans="1:26" ht="15.95">
      <c r="A1197" t="s">
        <v>1637</v>
      </c>
      <c r="B1197" t="s">
        <v>16</v>
      </c>
      <c r="C1197" t="str">
        <f>VLOOKUP(B1197, Positions!A$1:B$160, 2, FALSE)</f>
        <v>Forward</v>
      </c>
      <c r="D1197" t="s">
        <v>263</v>
      </c>
      <c r="E1197" t="s">
        <v>5665</v>
      </c>
      <c r="F1197" t="s">
        <v>21</v>
      </c>
      <c r="G1197" t="str">
        <f>VLOOKUP(E1197, Tiers!M$1:P$134, 3, FALSE)</f>
        <v>ENG2</v>
      </c>
      <c r="H1197">
        <f>VLOOKUP(G1197, Tiers!B$1:C$134, 2, FALSE)</f>
        <v>3</v>
      </c>
      <c r="I1197" s="26" t="s">
        <v>6469</v>
      </c>
      <c r="J1197">
        <f t="shared" si="74"/>
        <v>10</v>
      </c>
      <c r="K1197">
        <f t="shared" si="75"/>
        <v>1</v>
      </c>
      <c r="L1197">
        <f t="shared" si="76"/>
        <v>6452</v>
      </c>
      <c r="M1197">
        <f t="shared" si="77"/>
        <v>212</v>
      </c>
      <c r="N1197">
        <v>17</v>
      </c>
      <c r="O1197" t="s">
        <v>284</v>
      </c>
      <c r="P1197" t="s">
        <v>21</v>
      </c>
      <c r="Q1197" t="s">
        <v>22</v>
      </c>
      <c r="R1197" t="s">
        <v>21</v>
      </c>
      <c r="W1197">
        <v>181</v>
      </c>
      <c r="X1197">
        <v>67</v>
      </c>
      <c r="Y1197">
        <v>0</v>
      </c>
      <c r="Z1197">
        <v>0</v>
      </c>
    </row>
    <row r="1198" spans="1:26" ht="15.95">
      <c r="A1198" t="s">
        <v>1638</v>
      </c>
      <c r="B1198" t="s">
        <v>789</v>
      </c>
      <c r="C1198" t="str">
        <f>VLOOKUP(B1198, Positions!A$1:B$160, 2, FALSE)</f>
        <v>Forward</v>
      </c>
      <c r="D1198" t="s">
        <v>182</v>
      </c>
      <c r="E1198" t="s">
        <v>62</v>
      </c>
      <c r="F1198" t="s">
        <v>21</v>
      </c>
      <c r="G1198" t="str">
        <f>VLOOKUP(E1198, Tiers!M$1:P$134, 3, FALSE)</f>
        <v>ENG1</v>
      </c>
      <c r="H1198">
        <f>VLOOKUP(G1198, Tiers!B$1:C$134, 2, FALSE)</f>
        <v>1</v>
      </c>
      <c r="I1198" s="26" t="s">
        <v>6469</v>
      </c>
      <c r="J1198">
        <f t="shared" si="74"/>
        <v>10</v>
      </c>
      <c r="K1198">
        <f t="shared" si="75"/>
        <v>1</v>
      </c>
      <c r="L1198">
        <f t="shared" si="76"/>
        <v>6452</v>
      </c>
      <c r="M1198">
        <f t="shared" si="77"/>
        <v>212</v>
      </c>
      <c r="N1198">
        <v>17</v>
      </c>
      <c r="O1198" t="s">
        <v>113</v>
      </c>
      <c r="P1198" t="s">
        <v>21</v>
      </c>
      <c r="Q1198" t="s">
        <v>22</v>
      </c>
      <c r="R1198" t="s">
        <v>21</v>
      </c>
      <c r="W1198">
        <v>178</v>
      </c>
      <c r="X1198">
        <v>65</v>
      </c>
      <c r="Y1198">
        <v>0</v>
      </c>
      <c r="Z1198">
        <v>0</v>
      </c>
    </row>
    <row r="1199" spans="1:26" ht="15.95">
      <c r="A1199" t="s">
        <v>1639</v>
      </c>
      <c r="B1199" t="s">
        <v>166</v>
      </c>
      <c r="C1199" t="str">
        <f>VLOOKUP(B1199, Positions!A$1:B$160, 2, FALSE)</f>
        <v>Goalkeeper</v>
      </c>
      <c r="D1199" t="s">
        <v>530</v>
      </c>
      <c r="E1199" t="s">
        <v>62</v>
      </c>
      <c r="F1199" t="s">
        <v>21</v>
      </c>
      <c r="G1199" t="str">
        <f>VLOOKUP(E1199, Tiers!M$1:P$134, 3, FALSE)</f>
        <v>ENG1</v>
      </c>
      <c r="H1199">
        <f>VLOOKUP(G1199, Tiers!B$1:C$134, 2, FALSE)</f>
        <v>1</v>
      </c>
      <c r="I1199" s="26" t="s">
        <v>6470</v>
      </c>
      <c r="J1199">
        <f t="shared" si="74"/>
        <v>10</v>
      </c>
      <c r="K1199">
        <f t="shared" si="75"/>
        <v>1</v>
      </c>
      <c r="L1199">
        <f t="shared" si="76"/>
        <v>6453</v>
      </c>
      <c r="M1199">
        <f t="shared" si="77"/>
        <v>212</v>
      </c>
      <c r="N1199">
        <v>17</v>
      </c>
      <c r="O1199" t="s">
        <v>253</v>
      </c>
      <c r="P1199" t="s">
        <v>21</v>
      </c>
      <c r="Q1199" t="s">
        <v>22</v>
      </c>
      <c r="R1199" t="s">
        <v>21</v>
      </c>
      <c r="W1199">
        <v>188</v>
      </c>
      <c r="X1199">
        <v>84</v>
      </c>
      <c r="Y1199">
        <v>0</v>
      </c>
      <c r="Z1199">
        <v>0</v>
      </c>
    </row>
    <row r="1200" spans="1:26" ht="15.95">
      <c r="A1200" t="s">
        <v>1640</v>
      </c>
      <c r="B1200" t="s">
        <v>42</v>
      </c>
      <c r="C1200" t="str">
        <f>VLOOKUP(B1200, Positions!A$1:B$160, 2, FALSE)</f>
        <v>Midfielder</v>
      </c>
      <c r="D1200" t="s">
        <v>530</v>
      </c>
      <c r="E1200" t="s">
        <v>62</v>
      </c>
      <c r="F1200" t="s">
        <v>21</v>
      </c>
      <c r="G1200" t="str">
        <f>VLOOKUP(E1200, Tiers!M$1:P$134, 3, FALSE)</f>
        <v>ENG1</v>
      </c>
      <c r="H1200">
        <f>VLOOKUP(G1200, Tiers!B$1:C$134, 2, FALSE)</f>
        <v>1</v>
      </c>
      <c r="I1200" s="26" t="s">
        <v>6470</v>
      </c>
      <c r="J1200">
        <f t="shared" si="74"/>
        <v>10</v>
      </c>
      <c r="K1200">
        <f t="shared" si="75"/>
        <v>1</v>
      </c>
      <c r="L1200">
        <f t="shared" si="76"/>
        <v>6453</v>
      </c>
      <c r="M1200">
        <f t="shared" si="77"/>
        <v>212</v>
      </c>
      <c r="N1200">
        <v>17</v>
      </c>
      <c r="O1200" t="s">
        <v>1087</v>
      </c>
      <c r="P1200" t="s">
        <v>21</v>
      </c>
      <c r="Q1200" t="s">
        <v>22</v>
      </c>
      <c r="R1200" t="s">
        <v>21</v>
      </c>
      <c r="W1200">
        <v>181</v>
      </c>
      <c r="X1200">
        <v>65</v>
      </c>
      <c r="Y1200">
        <v>0</v>
      </c>
      <c r="Z1200">
        <v>0</v>
      </c>
    </row>
    <row r="1201" spans="1:26" ht="15.95">
      <c r="A1201" t="s">
        <v>1641</v>
      </c>
      <c r="B1201" t="s">
        <v>36</v>
      </c>
      <c r="C1201" t="str">
        <f>VLOOKUP(B1201, Positions!A$1:B$160, 2, FALSE)</f>
        <v>Midfielder</v>
      </c>
      <c r="D1201" t="s">
        <v>169</v>
      </c>
      <c r="E1201" t="s">
        <v>62</v>
      </c>
      <c r="F1201" t="s">
        <v>21</v>
      </c>
      <c r="G1201" t="str">
        <f>VLOOKUP(E1201, Tiers!M$1:P$134, 3, FALSE)</f>
        <v>ENG1</v>
      </c>
      <c r="H1201">
        <f>VLOOKUP(G1201, Tiers!B$1:C$134, 2, FALSE)</f>
        <v>1</v>
      </c>
      <c r="I1201" s="26" t="s">
        <v>6470</v>
      </c>
      <c r="J1201">
        <f t="shared" si="74"/>
        <v>10</v>
      </c>
      <c r="K1201">
        <f t="shared" si="75"/>
        <v>1</v>
      </c>
      <c r="L1201">
        <f t="shared" si="76"/>
        <v>6453</v>
      </c>
      <c r="M1201">
        <f t="shared" si="77"/>
        <v>212</v>
      </c>
      <c r="N1201">
        <v>17</v>
      </c>
      <c r="O1201" t="s">
        <v>1642</v>
      </c>
      <c r="P1201" t="s">
        <v>21</v>
      </c>
      <c r="Q1201" t="s">
        <v>1643</v>
      </c>
      <c r="R1201" t="s">
        <v>21</v>
      </c>
      <c r="S1201" t="s">
        <v>594</v>
      </c>
      <c r="W1201">
        <v>181</v>
      </c>
      <c r="X1201">
        <v>75</v>
      </c>
      <c r="Y1201">
        <v>0</v>
      </c>
      <c r="Z1201">
        <v>0</v>
      </c>
    </row>
    <row r="1202" spans="1:26" ht="15.95">
      <c r="A1202" t="s">
        <v>1644</v>
      </c>
      <c r="B1202" t="s">
        <v>16</v>
      </c>
      <c r="C1202" t="str">
        <f>VLOOKUP(B1202, Positions!A$1:B$160, 2, FALSE)</f>
        <v>Forward</v>
      </c>
      <c r="D1202" t="s">
        <v>159</v>
      </c>
      <c r="E1202" t="s">
        <v>5665</v>
      </c>
      <c r="F1202" t="s">
        <v>21</v>
      </c>
      <c r="G1202" t="str">
        <f>VLOOKUP(E1202, Tiers!M$1:P$134, 3, FALSE)</f>
        <v>ENG2</v>
      </c>
      <c r="H1202">
        <f>VLOOKUP(G1202, Tiers!B$1:C$134, 2, FALSE)</f>
        <v>3</v>
      </c>
      <c r="I1202" s="26" t="s">
        <v>6471</v>
      </c>
      <c r="J1202">
        <f t="shared" si="74"/>
        <v>10</v>
      </c>
      <c r="K1202">
        <f t="shared" si="75"/>
        <v>1</v>
      </c>
      <c r="L1202">
        <f t="shared" si="76"/>
        <v>6454</v>
      </c>
      <c r="M1202">
        <f t="shared" si="77"/>
        <v>212</v>
      </c>
      <c r="N1202">
        <v>17</v>
      </c>
      <c r="O1202" t="s">
        <v>159</v>
      </c>
      <c r="P1202" t="s">
        <v>21</v>
      </c>
      <c r="Q1202" t="s">
        <v>22</v>
      </c>
      <c r="R1202" t="s">
        <v>21</v>
      </c>
      <c r="S1202" t="s">
        <v>1645</v>
      </c>
      <c r="W1202">
        <v>182</v>
      </c>
      <c r="X1202">
        <v>74</v>
      </c>
      <c r="Y1202">
        <v>0</v>
      </c>
      <c r="Z1202">
        <v>0</v>
      </c>
    </row>
    <row r="1203" spans="1:26" ht="15.95">
      <c r="A1203" t="s">
        <v>1646</v>
      </c>
      <c r="B1203" t="s">
        <v>166</v>
      </c>
      <c r="C1203" t="str">
        <f>VLOOKUP(B1203, Positions!A$1:B$160, 2, FALSE)</f>
        <v>Goalkeeper</v>
      </c>
      <c r="D1203" t="s">
        <v>127</v>
      </c>
      <c r="E1203" t="s">
        <v>62</v>
      </c>
      <c r="F1203" t="s">
        <v>21</v>
      </c>
      <c r="G1203" t="str">
        <f>VLOOKUP(E1203, Tiers!M$1:P$134, 3, FALSE)</f>
        <v>ENG1</v>
      </c>
      <c r="H1203">
        <f>VLOOKUP(G1203, Tiers!B$1:C$134, 2, FALSE)</f>
        <v>1</v>
      </c>
      <c r="I1203" s="26" t="s">
        <v>6471</v>
      </c>
      <c r="J1203">
        <f t="shared" si="74"/>
        <v>10</v>
      </c>
      <c r="K1203">
        <f t="shared" si="75"/>
        <v>1</v>
      </c>
      <c r="L1203">
        <f t="shared" si="76"/>
        <v>6454</v>
      </c>
      <c r="M1203">
        <f t="shared" si="77"/>
        <v>212</v>
      </c>
      <c r="N1203">
        <v>17</v>
      </c>
      <c r="O1203" t="s">
        <v>5666</v>
      </c>
      <c r="P1203" t="s">
        <v>21</v>
      </c>
      <c r="Q1203" t="s">
        <v>22</v>
      </c>
      <c r="R1203" t="s">
        <v>21</v>
      </c>
      <c r="W1203">
        <v>197</v>
      </c>
      <c r="X1203">
        <v>82</v>
      </c>
      <c r="Y1203">
        <v>0</v>
      </c>
      <c r="Z1203">
        <v>0</v>
      </c>
    </row>
    <row r="1204" spans="1:26" ht="15.95">
      <c r="A1204" t="s">
        <v>1647</v>
      </c>
      <c r="B1204" t="s">
        <v>31</v>
      </c>
      <c r="C1204" t="str">
        <f>VLOOKUP(B1204, Positions!A$1:B$160, 2, FALSE)</f>
        <v>Defender</v>
      </c>
      <c r="D1204" t="s">
        <v>530</v>
      </c>
      <c r="E1204" t="s">
        <v>62</v>
      </c>
      <c r="F1204" t="s">
        <v>21</v>
      </c>
      <c r="G1204" t="str">
        <f>VLOOKUP(E1204, Tiers!M$1:P$134, 3, FALSE)</f>
        <v>ENG1</v>
      </c>
      <c r="H1204">
        <f>VLOOKUP(G1204, Tiers!B$1:C$134, 2, FALSE)</f>
        <v>1</v>
      </c>
      <c r="I1204" s="26" t="s">
        <v>6472</v>
      </c>
      <c r="J1204">
        <f t="shared" si="74"/>
        <v>10</v>
      </c>
      <c r="K1204">
        <f t="shared" si="75"/>
        <v>1</v>
      </c>
      <c r="L1204">
        <f t="shared" si="76"/>
        <v>6455</v>
      </c>
      <c r="M1204">
        <f t="shared" si="77"/>
        <v>212</v>
      </c>
      <c r="N1204">
        <v>17</v>
      </c>
      <c r="O1204" t="s">
        <v>5666</v>
      </c>
      <c r="P1204" t="s">
        <v>21</v>
      </c>
      <c r="Q1204" t="s">
        <v>22</v>
      </c>
      <c r="R1204" t="s">
        <v>21</v>
      </c>
      <c r="W1204">
        <v>173</v>
      </c>
      <c r="X1204">
        <v>56</v>
      </c>
      <c r="Y1204">
        <v>0</v>
      </c>
      <c r="Z1204">
        <v>0</v>
      </c>
    </row>
    <row r="1205" spans="1:26" ht="15.95">
      <c r="A1205" t="s">
        <v>1648</v>
      </c>
      <c r="B1205" t="s">
        <v>72</v>
      </c>
      <c r="C1205" t="str">
        <f>VLOOKUP(B1205, Positions!A$1:B$160, 2, FALSE)</f>
        <v>Defender</v>
      </c>
      <c r="D1205" t="s">
        <v>376</v>
      </c>
      <c r="E1205" t="s">
        <v>5664</v>
      </c>
      <c r="F1205" t="s">
        <v>21</v>
      </c>
      <c r="G1205" t="str">
        <f>VLOOKUP(E1205, Tiers!M$1:P$134, 3, FALSE)</f>
        <v>ENG3</v>
      </c>
      <c r="H1205">
        <f>VLOOKUP(G1205, Tiers!B$1:C$134, 2, FALSE)</f>
        <v>4</v>
      </c>
      <c r="I1205" s="26" t="s">
        <v>6472</v>
      </c>
      <c r="J1205">
        <f t="shared" si="74"/>
        <v>10</v>
      </c>
      <c r="K1205">
        <f t="shared" si="75"/>
        <v>1</v>
      </c>
      <c r="L1205">
        <f t="shared" si="76"/>
        <v>6455</v>
      </c>
      <c r="M1205">
        <f t="shared" si="77"/>
        <v>212</v>
      </c>
      <c r="N1205">
        <v>17</v>
      </c>
      <c r="O1205" t="s">
        <v>252</v>
      </c>
      <c r="P1205" t="s">
        <v>21</v>
      </c>
      <c r="Q1205" t="s">
        <v>22</v>
      </c>
      <c r="R1205" t="s">
        <v>21</v>
      </c>
      <c r="W1205">
        <v>177</v>
      </c>
      <c r="X1205">
        <v>68</v>
      </c>
      <c r="Y1205">
        <v>0</v>
      </c>
      <c r="Z1205">
        <v>0</v>
      </c>
    </row>
    <row r="1206" spans="1:26" ht="15.95">
      <c r="A1206" t="s">
        <v>1649</v>
      </c>
      <c r="B1206" t="s">
        <v>102</v>
      </c>
      <c r="C1206" t="str">
        <f>VLOOKUP(B1206, Positions!A$1:B$160, 2, FALSE)</f>
        <v>Defender</v>
      </c>
      <c r="D1206" t="s">
        <v>579</v>
      </c>
      <c r="E1206" t="s">
        <v>5665</v>
      </c>
      <c r="F1206" t="s">
        <v>21</v>
      </c>
      <c r="G1206" t="str">
        <f>VLOOKUP(E1206, Tiers!M$1:P$134, 3, FALSE)</f>
        <v>ENG2</v>
      </c>
      <c r="H1206">
        <f>VLOOKUP(G1206, Tiers!B$1:C$134, 2, FALSE)</f>
        <v>3</v>
      </c>
      <c r="I1206" s="26" t="s">
        <v>6473</v>
      </c>
      <c r="J1206">
        <f t="shared" si="74"/>
        <v>10</v>
      </c>
      <c r="K1206">
        <f t="shared" si="75"/>
        <v>1</v>
      </c>
      <c r="L1206">
        <f t="shared" si="76"/>
        <v>6457</v>
      </c>
      <c r="M1206">
        <f t="shared" si="77"/>
        <v>212</v>
      </c>
      <c r="N1206">
        <v>17</v>
      </c>
      <c r="O1206" t="s">
        <v>162</v>
      </c>
      <c r="P1206" t="s">
        <v>21</v>
      </c>
      <c r="Q1206" t="s">
        <v>22</v>
      </c>
      <c r="R1206" t="s">
        <v>21</v>
      </c>
      <c r="S1206" t="s">
        <v>421</v>
      </c>
      <c r="W1206">
        <v>181</v>
      </c>
      <c r="X1206">
        <v>82</v>
      </c>
      <c r="Y1206">
        <v>0</v>
      </c>
      <c r="Z1206">
        <v>0</v>
      </c>
    </row>
    <row r="1207" spans="1:26" ht="15.95">
      <c r="A1207" t="s">
        <v>1650</v>
      </c>
      <c r="B1207" t="s">
        <v>42</v>
      </c>
      <c r="C1207" t="str">
        <f>VLOOKUP(B1207, Positions!A$1:B$160, 2, FALSE)</f>
        <v>Midfielder</v>
      </c>
      <c r="D1207" t="s">
        <v>187</v>
      </c>
      <c r="E1207" t="s">
        <v>5663</v>
      </c>
      <c r="F1207" t="s">
        <v>21</v>
      </c>
      <c r="G1207" t="str">
        <f>VLOOKUP(E1207, Tiers!M$1:P$134, 3, FALSE)</f>
        <v>ENG4</v>
      </c>
      <c r="H1207">
        <f>VLOOKUP(G1207, Tiers!B$1:C$134, 2, FALSE)</f>
        <v>5</v>
      </c>
      <c r="I1207" s="26" t="s">
        <v>6473</v>
      </c>
      <c r="J1207">
        <f t="shared" si="74"/>
        <v>10</v>
      </c>
      <c r="K1207">
        <f t="shared" si="75"/>
        <v>1</v>
      </c>
      <c r="L1207">
        <f t="shared" si="76"/>
        <v>6457</v>
      </c>
      <c r="M1207">
        <f t="shared" si="77"/>
        <v>212</v>
      </c>
      <c r="N1207">
        <v>17</v>
      </c>
      <c r="O1207" t="s">
        <v>5666</v>
      </c>
      <c r="P1207" t="s">
        <v>21</v>
      </c>
      <c r="Q1207" t="s">
        <v>22</v>
      </c>
      <c r="R1207" t="s">
        <v>21</v>
      </c>
      <c r="W1207">
        <v>170</v>
      </c>
      <c r="X1207">
        <v>64</v>
      </c>
      <c r="Y1207">
        <v>0</v>
      </c>
      <c r="Z1207">
        <v>0</v>
      </c>
    </row>
    <row r="1208" spans="1:26" ht="15.95">
      <c r="A1208" t="s">
        <v>1651</v>
      </c>
      <c r="B1208" t="s">
        <v>72</v>
      </c>
      <c r="C1208" t="str">
        <f>VLOOKUP(B1208, Positions!A$1:B$160, 2, FALSE)</f>
        <v>Defender</v>
      </c>
      <c r="D1208" t="s">
        <v>52</v>
      </c>
      <c r="E1208" t="s">
        <v>5663</v>
      </c>
      <c r="F1208" t="s">
        <v>21</v>
      </c>
      <c r="G1208" t="str">
        <f>VLOOKUP(E1208, Tiers!M$1:P$134, 3, FALSE)</f>
        <v>ENG4</v>
      </c>
      <c r="H1208">
        <f>VLOOKUP(G1208, Tiers!B$1:C$134, 2, FALSE)</f>
        <v>5</v>
      </c>
      <c r="I1208" s="26" t="s">
        <v>6474</v>
      </c>
      <c r="J1208">
        <f t="shared" si="74"/>
        <v>10</v>
      </c>
      <c r="K1208">
        <f t="shared" si="75"/>
        <v>1</v>
      </c>
      <c r="L1208">
        <f t="shared" si="76"/>
        <v>6458</v>
      </c>
      <c r="M1208">
        <f t="shared" si="77"/>
        <v>212</v>
      </c>
      <c r="N1208">
        <v>17</v>
      </c>
      <c r="O1208" t="s">
        <v>155</v>
      </c>
      <c r="P1208" t="s">
        <v>21</v>
      </c>
      <c r="Q1208" t="s">
        <v>22</v>
      </c>
      <c r="R1208" t="s">
        <v>21</v>
      </c>
      <c r="W1208">
        <v>176</v>
      </c>
      <c r="X1208">
        <v>71</v>
      </c>
      <c r="Y1208">
        <v>0</v>
      </c>
      <c r="Z1208">
        <v>0</v>
      </c>
    </row>
    <row r="1209" spans="1:26" ht="15.95">
      <c r="A1209" t="s">
        <v>1652</v>
      </c>
      <c r="B1209" t="s">
        <v>843</v>
      </c>
      <c r="C1209" t="str">
        <f>VLOOKUP(B1209, Positions!A$1:B$160, 2, FALSE)</f>
        <v>Defender</v>
      </c>
      <c r="D1209" t="s">
        <v>142</v>
      </c>
      <c r="E1209" t="s">
        <v>5663</v>
      </c>
      <c r="F1209" t="s">
        <v>21</v>
      </c>
      <c r="G1209" t="str">
        <f>VLOOKUP(E1209, Tiers!M$1:P$134, 3, FALSE)</f>
        <v>ENG4</v>
      </c>
      <c r="H1209">
        <f>VLOOKUP(G1209, Tiers!B$1:C$134, 2, FALSE)</f>
        <v>5</v>
      </c>
      <c r="I1209" s="26" t="s">
        <v>6474</v>
      </c>
      <c r="J1209">
        <f t="shared" si="74"/>
        <v>10</v>
      </c>
      <c r="K1209">
        <f t="shared" si="75"/>
        <v>1</v>
      </c>
      <c r="L1209">
        <f t="shared" si="76"/>
        <v>6458</v>
      </c>
      <c r="M1209">
        <f t="shared" si="77"/>
        <v>212</v>
      </c>
      <c r="N1209">
        <v>17</v>
      </c>
      <c r="O1209" t="s">
        <v>142</v>
      </c>
      <c r="P1209" t="s">
        <v>21</v>
      </c>
      <c r="Q1209" t="s">
        <v>22</v>
      </c>
      <c r="R1209" t="s">
        <v>21</v>
      </c>
      <c r="W1209">
        <v>179</v>
      </c>
      <c r="X1209">
        <v>69</v>
      </c>
      <c r="Y1209">
        <v>0</v>
      </c>
      <c r="Z1209">
        <v>0</v>
      </c>
    </row>
    <row r="1210" spans="1:26" ht="15.95">
      <c r="A1210" t="s">
        <v>1653</v>
      </c>
      <c r="B1210" t="s">
        <v>42</v>
      </c>
      <c r="C1210" t="str">
        <f>VLOOKUP(B1210, Positions!A$1:B$160, 2, FALSE)</f>
        <v>Midfielder</v>
      </c>
      <c r="D1210" t="s">
        <v>159</v>
      </c>
      <c r="E1210" t="s">
        <v>5665</v>
      </c>
      <c r="F1210" t="s">
        <v>21</v>
      </c>
      <c r="G1210" t="str">
        <f>VLOOKUP(E1210, Tiers!M$1:P$134, 3, FALSE)</f>
        <v>ENG2</v>
      </c>
      <c r="H1210">
        <f>VLOOKUP(G1210, Tiers!B$1:C$134, 2, FALSE)</f>
        <v>3</v>
      </c>
      <c r="I1210" s="26" t="s">
        <v>6474</v>
      </c>
      <c r="J1210">
        <f t="shared" si="74"/>
        <v>10</v>
      </c>
      <c r="K1210">
        <f t="shared" si="75"/>
        <v>1</v>
      </c>
      <c r="L1210">
        <f t="shared" si="76"/>
        <v>6458</v>
      </c>
      <c r="M1210">
        <f t="shared" si="77"/>
        <v>212</v>
      </c>
      <c r="N1210">
        <v>17</v>
      </c>
      <c r="O1210" t="s">
        <v>5789</v>
      </c>
      <c r="P1210" t="s">
        <v>21</v>
      </c>
      <c r="Q1210" t="s">
        <v>22</v>
      </c>
      <c r="R1210" t="s">
        <v>21</v>
      </c>
      <c r="W1210">
        <v>173</v>
      </c>
      <c r="X1210">
        <v>64</v>
      </c>
      <c r="Y1210">
        <v>0</v>
      </c>
      <c r="Z1210">
        <v>0</v>
      </c>
    </row>
    <row r="1211" spans="1:26" ht="15.95">
      <c r="A1211" t="s">
        <v>1654</v>
      </c>
      <c r="B1211" t="s">
        <v>31</v>
      </c>
      <c r="C1211" t="str">
        <f>VLOOKUP(B1211, Positions!A$1:B$160, 2, FALSE)</f>
        <v>Defender</v>
      </c>
      <c r="D1211" t="s">
        <v>116</v>
      </c>
      <c r="E1211" t="s">
        <v>62</v>
      </c>
      <c r="F1211" t="s">
        <v>21</v>
      </c>
      <c r="G1211" t="str">
        <f>VLOOKUP(E1211, Tiers!M$1:P$134, 3, FALSE)</f>
        <v>ENG1</v>
      </c>
      <c r="H1211">
        <f>VLOOKUP(G1211, Tiers!B$1:C$134, 2, FALSE)</f>
        <v>1</v>
      </c>
      <c r="I1211" s="26" t="s">
        <v>6474</v>
      </c>
      <c r="J1211">
        <f t="shared" si="74"/>
        <v>10</v>
      </c>
      <c r="K1211">
        <f t="shared" si="75"/>
        <v>1</v>
      </c>
      <c r="L1211">
        <f t="shared" si="76"/>
        <v>6458</v>
      </c>
      <c r="M1211">
        <f t="shared" si="77"/>
        <v>212</v>
      </c>
      <c r="N1211">
        <v>17</v>
      </c>
      <c r="O1211" t="s">
        <v>5666</v>
      </c>
      <c r="P1211" t="s">
        <v>21</v>
      </c>
      <c r="Q1211" t="s">
        <v>22</v>
      </c>
      <c r="R1211" t="s">
        <v>21</v>
      </c>
      <c r="W1211">
        <v>175</v>
      </c>
      <c r="X1211">
        <v>63</v>
      </c>
      <c r="Y1211">
        <v>0</v>
      </c>
      <c r="Z1211">
        <v>0</v>
      </c>
    </row>
    <row r="1212" spans="1:26" ht="15.95">
      <c r="A1212" t="s">
        <v>1655</v>
      </c>
      <c r="B1212" t="s">
        <v>445</v>
      </c>
      <c r="C1212" t="str">
        <f>VLOOKUP(B1212, Positions!A$1:B$160, 2, FALSE)</f>
        <v>Midfielder</v>
      </c>
      <c r="D1212" t="s">
        <v>121</v>
      </c>
      <c r="E1212" t="s">
        <v>5663</v>
      </c>
      <c r="F1212" t="s">
        <v>21</v>
      </c>
      <c r="G1212" t="str">
        <f>VLOOKUP(E1212, Tiers!M$1:P$134, 3, FALSE)</f>
        <v>ENG4</v>
      </c>
      <c r="H1212">
        <f>VLOOKUP(G1212, Tiers!B$1:C$134, 2, FALSE)</f>
        <v>5</v>
      </c>
      <c r="I1212" s="26" t="s">
        <v>6474</v>
      </c>
      <c r="J1212">
        <f t="shared" si="74"/>
        <v>10</v>
      </c>
      <c r="K1212">
        <f t="shared" si="75"/>
        <v>1</v>
      </c>
      <c r="L1212">
        <f t="shared" si="76"/>
        <v>6458</v>
      </c>
      <c r="M1212">
        <f t="shared" si="77"/>
        <v>212</v>
      </c>
      <c r="N1212">
        <v>17</v>
      </c>
      <c r="O1212" t="s">
        <v>5666</v>
      </c>
      <c r="P1212" t="s">
        <v>21</v>
      </c>
      <c r="Q1212" t="s">
        <v>22</v>
      </c>
      <c r="R1212" t="s">
        <v>21</v>
      </c>
      <c r="W1212">
        <v>186</v>
      </c>
      <c r="X1212">
        <v>74</v>
      </c>
      <c r="Y1212">
        <v>0</v>
      </c>
      <c r="Z1212">
        <v>0</v>
      </c>
    </row>
    <row r="1213" spans="1:26" ht="15.95">
      <c r="A1213" t="s">
        <v>1656</v>
      </c>
      <c r="B1213" t="s">
        <v>1657</v>
      </c>
      <c r="C1213" t="str">
        <f>VLOOKUP(B1213, Positions!A$1:B$160, 2, FALSE)</f>
        <v>Defender</v>
      </c>
      <c r="D1213" t="s">
        <v>48</v>
      </c>
      <c r="E1213" t="s">
        <v>5663</v>
      </c>
      <c r="F1213" t="s">
        <v>21</v>
      </c>
      <c r="G1213" t="str">
        <f>VLOOKUP(E1213, Tiers!M$1:P$134, 3, FALSE)</f>
        <v>ENG4</v>
      </c>
      <c r="H1213">
        <f>VLOOKUP(G1213, Tiers!B$1:C$134, 2, FALSE)</f>
        <v>5</v>
      </c>
      <c r="I1213" s="26" t="s">
        <v>6475</v>
      </c>
      <c r="J1213">
        <f t="shared" si="74"/>
        <v>10</v>
      </c>
      <c r="K1213">
        <f t="shared" si="75"/>
        <v>1</v>
      </c>
      <c r="L1213">
        <f t="shared" si="76"/>
        <v>6459</v>
      </c>
      <c r="M1213">
        <f t="shared" si="77"/>
        <v>212</v>
      </c>
      <c r="N1213">
        <v>17</v>
      </c>
      <c r="O1213" t="s">
        <v>74</v>
      </c>
      <c r="P1213" t="s">
        <v>21</v>
      </c>
      <c r="Q1213" t="s">
        <v>22</v>
      </c>
      <c r="R1213" t="s">
        <v>21</v>
      </c>
      <c r="W1213">
        <v>172</v>
      </c>
      <c r="X1213">
        <v>67</v>
      </c>
      <c r="Y1213">
        <v>0</v>
      </c>
      <c r="Z1213">
        <v>0</v>
      </c>
    </row>
    <row r="1214" spans="1:26" ht="15.95">
      <c r="A1214" t="s">
        <v>1658</v>
      </c>
      <c r="B1214" t="s">
        <v>42</v>
      </c>
      <c r="C1214" t="str">
        <f>VLOOKUP(B1214, Positions!A$1:B$160, 2, FALSE)</f>
        <v>Midfielder</v>
      </c>
      <c r="D1214" t="s">
        <v>265</v>
      </c>
      <c r="E1214" t="s">
        <v>5665</v>
      </c>
      <c r="F1214" t="s">
        <v>21</v>
      </c>
      <c r="G1214" t="str">
        <f>VLOOKUP(E1214, Tiers!M$1:P$134, 3, FALSE)</f>
        <v>ENG2</v>
      </c>
      <c r="H1214">
        <f>VLOOKUP(G1214, Tiers!B$1:C$134, 2, FALSE)</f>
        <v>3</v>
      </c>
      <c r="I1214" s="26" t="s">
        <v>6475</v>
      </c>
      <c r="J1214">
        <f t="shared" si="74"/>
        <v>10</v>
      </c>
      <c r="K1214">
        <f t="shared" si="75"/>
        <v>1</v>
      </c>
      <c r="L1214">
        <f t="shared" si="76"/>
        <v>6459</v>
      </c>
      <c r="M1214">
        <f t="shared" si="77"/>
        <v>212</v>
      </c>
      <c r="N1214">
        <v>17</v>
      </c>
      <c r="O1214" t="s">
        <v>1659</v>
      </c>
      <c r="P1214" t="s">
        <v>21</v>
      </c>
      <c r="Q1214" t="s">
        <v>22</v>
      </c>
      <c r="R1214" t="s">
        <v>21</v>
      </c>
      <c r="W1214">
        <v>172</v>
      </c>
      <c r="X1214">
        <v>68</v>
      </c>
      <c r="Y1214">
        <v>0</v>
      </c>
      <c r="Z1214">
        <v>0</v>
      </c>
    </row>
    <row r="1215" spans="1:26" ht="15.95">
      <c r="A1215" t="s">
        <v>1660</v>
      </c>
      <c r="B1215" t="s">
        <v>42</v>
      </c>
      <c r="C1215" t="str">
        <f>VLOOKUP(B1215, Positions!A$1:B$160, 2, FALSE)</f>
        <v>Midfielder</v>
      </c>
      <c r="D1215" t="s">
        <v>234</v>
      </c>
      <c r="E1215" t="s">
        <v>5664</v>
      </c>
      <c r="F1215" t="s">
        <v>21</v>
      </c>
      <c r="G1215" t="str">
        <f>VLOOKUP(E1215, Tiers!M$1:P$134, 3, FALSE)</f>
        <v>ENG3</v>
      </c>
      <c r="H1215">
        <f>VLOOKUP(G1215, Tiers!B$1:C$134, 2, FALSE)</f>
        <v>4</v>
      </c>
      <c r="I1215" s="26" t="s">
        <v>6475</v>
      </c>
      <c r="J1215">
        <f t="shared" si="74"/>
        <v>10</v>
      </c>
      <c r="K1215">
        <f t="shared" si="75"/>
        <v>1</v>
      </c>
      <c r="L1215">
        <f t="shared" si="76"/>
        <v>6459</v>
      </c>
      <c r="M1215">
        <f t="shared" si="77"/>
        <v>212</v>
      </c>
      <c r="N1215">
        <v>17</v>
      </c>
      <c r="O1215" t="s">
        <v>5666</v>
      </c>
      <c r="P1215" t="s">
        <v>21</v>
      </c>
      <c r="Q1215" t="s">
        <v>22</v>
      </c>
      <c r="R1215" t="s">
        <v>21</v>
      </c>
      <c r="W1215">
        <v>175</v>
      </c>
      <c r="X1215">
        <v>63</v>
      </c>
      <c r="Y1215">
        <v>0</v>
      </c>
      <c r="Z1215">
        <v>0</v>
      </c>
    </row>
    <row r="1216" spans="1:26" ht="15.95">
      <c r="A1216" t="s">
        <v>1661</v>
      </c>
      <c r="B1216" t="s">
        <v>72</v>
      </c>
      <c r="C1216" t="str">
        <f>VLOOKUP(B1216, Positions!A$1:B$160, 2, FALSE)</f>
        <v>Defender</v>
      </c>
      <c r="D1216" t="s">
        <v>221</v>
      </c>
      <c r="E1216" t="s">
        <v>5664</v>
      </c>
      <c r="F1216" t="s">
        <v>21</v>
      </c>
      <c r="G1216" t="str">
        <f>VLOOKUP(E1216, Tiers!M$1:P$134, 3, FALSE)</f>
        <v>ENG3</v>
      </c>
      <c r="H1216">
        <f>VLOOKUP(G1216, Tiers!B$1:C$134, 2, FALSE)</f>
        <v>4</v>
      </c>
      <c r="I1216" s="26" t="s">
        <v>6476</v>
      </c>
      <c r="J1216">
        <f t="shared" si="74"/>
        <v>10</v>
      </c>
      <c r="K1216">
        <f t="shared" si="75"/>
        <v>1</v>
      </c>
      <c r="L1216">
        <f t="shared" si="76"/>
        <v>6460</v>
      </c>
      <c r="M1216">
        <f t="shared" si="77"/>
        <v>212</v>
      </c>
      <c r="N1216">
        <v>17</v>
      </c>
      <c r="O1216" t="s">
        <v>1662</v>
      </c>
      <c r="P1216" t="s">
        <v>21</v>
      </c>
      <c r="Q1216" t="s">
        <v>22</v>
      </c>
      <c r="R1216" t="s">
        <v>21</v>
      </c>
      <c r="W1216">
        <v>183</v>
      </c>
      <c r="X1216">
        <v>77</v>
      </c>
      <c r="Y1216">
        <v>0</v>
      </c>
      <c r="Z1216">
        <v>0</v>
      </c>
    </row>
    <row r="1217" spans="1:26" ht="15.95">
      <c r="A1217" t="s">
        <v>1663</v>
      </c>
      <c r="B1217" t="s">
        <v>81</v>
      </c>
      <c r="C1217" t="str">
        <f>VLOOKUP(B1217, Positions!A$1:B$160, 2, FALSE)</f>
        <v>Defender</v>
      </c>
      <c r="D1217" t="s">
        <v>517</v>
      </c>
      <c r="E1217" t="s">
        <v>5665</v>
      </c>
      <c r="F1217" t="s">
        <v>21</v>
      </c>
      <c r="G1217" t="str">
        <f>VLOOKUP(E1217, Tiers!M$1:P$134, 3, FALSE)</f>
        <v>ENG2</v>
      </c>
      <c r="H1217">
        <f>VLOOKUP(G1217, Tiers!B$1:C$134, 2, FALSE)</f>
        <v>3</v>
      </c>
      <c r="I1217" s="26" t="s">
        <v>6476</v>
      </c>
      <c r="J1217">
        <f t="shared" si="74"/>
        <v>10</v>
      </c>
      <c r="K1217">
        <f t="shared" si="75"/>
        <v>1</v>
      </c>
      <c r="L1217">
        <f t="shared" si="76"/>
        <v>6460</v>
      </c>
      <c r="M1217">
        <f t="shared" si="77"/>
        <v>212</v>
      </c>
      <c r="N1217">
        <v>17</v>
      </c>
      <c r="O1217" t="s">
        <v>74</v>
      </c>
      <c r="P1217" t="s">
        <v>21</v>
      </c>
      <c r="Q1217" t="s">
        <v>22</v>
      </c>
      <c r="R1217" t="s">
        <v>21</v>
      </c>
      <c r="W1217">
        <v>191</v>
      </c>
      <c r="X1217">
        <v>82</v>
      </c>
      <c r="Y1217">
        <v>0</v>
      </c>
      <c r="Z1217">
        <v>0</v>
      </c>
    </row>
    <row r="1218" spans="1:26" ht="15.95">
      <c r="A1218" t="s">
        <v>1664</v>
      </c>
      <c r="B1218" t="s">
        <v>42</v>
      </c>
      <c r="C1218" t="str">
        <f>VLOOKUP(B1218, Positions!A$1:B$160, 2, FALSE)</f>
        <v>Midfielder</v>
      </c>
      <c r="D1218" t="s">
        <v>32</v>
      </c>
      <c r="E1218" t="s">
        <v>5663</v>
      </c>
      <c r="F1218" t="s">
        <v>21</v>
      </c>
      <c r="G1218" t="str">
        <f>VLOOKUP(E1218, Tiers!M$1:P$134, 3, FALSE)</f>
        <v>ENG4</v>
      </c>
      <c r="H1218">
        <f>VLOOKUP(G1218, Tiers!B$1:C$134, 2, FALSE)</f>
        <v>5</v>
      </c>
      <c r="I1218" s="26" t="s">
        <v>6476</v>
      </c>
      <c r="J1218">
        <f t="shared" si="74"/>
        <v>10</v>
      </c>
      <c r="K1218">
        <f t="shared" si="75"/>
        <v>1</v>
      </c>
      <c r="L1218">
        <f t="shared" si="76"/>
        <v>6460</v>
      </c>
      <c r="M1218">
        <f t="shared" si="77"/>
        <v>212</v>
      </c>
      <c r="N1218">
        <v>17</v>
      </c>
      <c r="O1218" t="s">
        <v>5666</v>
      </c>
      <c r="P1218" t="s">
        <v>21</v>
      </c>
      <c r="Q1218" t="s">
        <v>22</v>
      </c>
      <c r="R1218" t="s">
        <v>21</v>
      </c>
      <c r="W1218">
        <v>188</v>
      </c>
      <c r="X1218">
        <v>84</v>
      </c>
      <c r="Y1218">
        <v>0</v>
      </c>
      <c r="Z1218">
        <v>0</v>
      </c>
    </row>
    <row r="1219" spans="1:26" ht="15.95">
      <c r="A1219" t="s">
        <v>1665</v>
      </c>
      <c r="B1219" t="s">
        <v>212</v>
      </c>
      <c r="C1219" t="str">
        <f>VLOOKUP(B1219, Positions!A$1:B$160, 2, FALSE)</f>
        <v>Midfielder</v>
      </c>
      <c r="D1219" t="s">
        <v>79</v>
      </c>
      <c r="E1219" t="s">
        <v>5663</v>
      </c>
      <c r="F1219" t="s">
        <v>21</v>
      </c>
      <c r="G1219" t="str">
        <f>VLOOKUP(E1219, Tiers!M$1:P$134, 3, FALSE)</f>
        <v>ENG4</v>
      </c>
      <c r="H1219">
        <f>VLOOKUP(G1219, Tiers!B$1:C$134, 2, FALSE)</f>
        <v>5</v>
      </c>
      <c r="I1219" s="26" t="s">
        <v>6477</v>
      </c>
      <c r="J1219">
        <f t="shared" ref="J1219:J1282" si="78">MONTH(I1219)</f>
        <v>10</v>
      </c>
      <c r="K1219">
        <f t="shared" ref="K1219:K1282" si="79">IF(OR(MONTH(I1219)=9, MONTH(I1219)=10, MONTH(I1219)=11), 1,
IF(OR(MONTH(I1219)=12, MONTH(I1219)=1, MONTH(I1219)=2), 2,
IF(OR(MONTH(I1219)=3, MONTH(I1219)=4, MONTH(I1219)=5), 3,
4)))</f>
        <v>1</v>
      </c>
      <c r="L1219">
        <f t="shared" ref="L1219:L1282" si="80">DATEDIF(I1219, DATE(2015, 7, 1), "d")</f>
        <v>6461</v>
      </c>
      <c r="M1219">
        <f t="shared" ref="M1219:M1282" si="81">DATEDIF(I1219, DATE(2015, 7, 1), "m")</f>
        <v>212</v>
      </c>
      <c r="N1219">
        <v>17</v>
      </c>
      <c r="O1219" t="s">
        <v>74</v>
      </c>
      <c r="P1219" t="s">
        <v>21</v>
      </c>
      <c r="Q1219" t="s">
        <v>22</v>
      </c>
      <c r="R1219" t="s">
        <v>21</v>
      </c>
      <c r="S1219" t="s">
        <v>870</v>
      </c>
      <c r="W1219">
        <v>181</v>
      </c>
      <c r="X1219">
        <v>80</v>
      </c>
      <c r="Y1219">
        <v>0</v>
      </c>
      <c r="Z1219">
        <v>0</v>
      </c>
    </row>
    <row r="1220" spans="1:26" ht="15.95">
      <c r="A1220" t="s">
        <v>1666</v>
      </c>
      <c r="B1220" t="s">
        <v>111</v>
      </c>
      <c r="C1220" t="str">
        <f>VLOOKUP(B1220, Positions!A$1:B$160, 2, FALSE)</f>
        <v>Forward</v>
      </c>
      <c r="D1220" t="s">
        <v>207</v>
      </c>
      <c r="E1220" t="s">
        <v>5663</v>
      </c>
      <c r="F1220" t="s">
        <v>21</v>
      </c>
      <c r="G1220" t="str">
        <f>VLOOKUP(E1220, Tiers!M$1:P$134, 3, FALSE)</f>
        <v>ENG4</v>
      </c>
      <c r="H1220">
        <f>VLOOKUP(G1220, Tiers!B$1:C$134, 2, FALSE)</f>
        <v>5</v>
      </c>
      <c r="I1220" s="26" t="s">
        <v>6477</v>
      </c>
      <c r="J1220">
        <f t="shared" si="78"/>
        <v>10</v>
      </c>
      <c r="K1220">
        <f t="shared" si="79"/>
        <v>1</v>
      </c>
      <c r="L1220">
        <f t="shared" si="80"/>
        <v>6461</v>
      </c>
      <c r="M1220">
        <f t="shared" si="81"/>
        <v>212</v>
      </c>
      <c r="N1220">
        <v>17</v>
      </c>
      <c r="O1220" t="s">
        <v>74</v>
      </c>
      <c r="P1220" t="s">
        <v>21</v>
      </c>
      <c r="Q1220" t="s">
        <v>22</v>
      </c>
      <c r="R1220" t="s">
        <v>21</v>
      </c>
      <c r="W1220">
        <v>173</v>
      </c>
      <c r="X1220">
        <v>62</v>
      </c>
      <c r="Y1220">
        <v>1</v>
      </c>
      <c r="Z1220">
        <v>2</v>
      </c>
    </row>
    <row r="1221" spans="1:26" ht="15.95">
      <c r="A1221" t="s">
        <v>1667</v>
      </c>
      <c r="B1221" t="s">
        <v>16</v>
      </c>
      <c r="C1221" t="str">
        <f>VLOOKUP(B1221, Positions!A$1:B$160, 2, FALSE)</f>
        <v>Forward</v>
      </c>
      <c r="D1221" t="s">
        <v>52</v>
      </c>
      <c r="E1221" t="s">
        <v>5663</v>
      </c>
      <c r="F1221" t="s">
        <v>21</v>
      </c>
      <c r="G1221" t="str">
        <f>VLOOKUP(E1221, Tiers!M$1:P$134, 3, FALSE)</f>
        <v>ENG4</v>
      </c>
      <c r="H1221">
        <f>VLOOKUP(G1221, Tiers!B$1:C$134, 2, FALSE)</f>
        <v>5</v>
      </c>
      <c r="I1221" s="26" t="s">
        <v>6478</v>
      </c>
      <c r="J1221">
        <f t="shared" si="78"/>
        <v>10</v>
      </c>
      <c r="K1221">
        <f t="shared" si="79"/>
        <v>1</v>
      </c>
      <c r="L1221">
        <f t="shared" si="80"/>
        <v>6462</v>
      </c>
      <c r="M1221">
        <f t="shared" si="81"/>
        <v>212</v>
      </c>
      <c r="N1221">
        <v>17</v>
      </c>
      <c r="O1221" t="s">
        <v>52</v>
      </c>
      <c r="P1221" t="s">
        <v>21</v>
      </c>
      <c r="Q1221" t="s">
        <v>22</v>
      </c>
      <c r="R1221" t="s">
        <v>21</v>
      </c>
      <c r="W1221">
        <v>186</v>
      </c>
      <c r="X1221">
        <v>82</v>
      </c>
      <c r="Y1221">
        <v>0</v>
      </c>
      <c r="Z1221">
        <v>3</v>
      </c>
    </row>
    <row r="1222" spans="1:26" ht="15.95">
      <c r="A1222" t="s">
        <v>1668</v>
      </c>
      <c r="B1222" t="s">
        <v>166</v>
      </c>
      <c r="C1222" t="str">
        <f>VLOOKUP(B1222, Positions!A$1:B$160, 2, FALSE)</f>
        <v>Goalkeeper</v>
      </c>
      <c r="D1222" t="s">
        <v>592</v>
      </c>
      <c r="E1222" t="s">
        <v>5666</v>
      </c>
      <c r="F1222" t="s">
        <v>21</v>
      </c>
      <c r="G1222" t="str">
        <f>VLOOKUP(E1222, Tiers!M$1:P$134, 3, FALSE)</f>
        <v>NONE</v>
      </c>
      <c r="H1222">
        <f>VLOOKUP(G1222, Tiers!B$1:C$134, 2, FALSE)</f>
        <v>7</v>
      </c>
      <c r="I1222" s="26" t="s">
        <v>6478</v>
      </c>
      <c r="J1222">
        <f t="shared" si="78"/>
        <v>10</v>
      </c>
      <c r="K1222">
        <f t="shared" si="79"/>
        <v>1</v>
      </c>
      <c r="L1222">
        <f t="shared" si="80"/>
        <v>6462</v>
      </c>
      <c r="M1222">
        <f t="shared" si="81"/>
        <v>212</v>
      </c>
      <c r="N1222">
        <v>17</v>
      </c>
      <c r="O1222" t="s">
        <v>5666</v>
      </c>
      <c r="P1222" t="s">
        <v>21</v>
      </c>
      <c r="Q1222" t="s">
        <v>22</v>
      </c>
      <c r="R1222" t="s">
        <v>21</v>
      </c>
      <c r="W1222">
        <v>186</v>
      </c>
      <c r="X1222">
        <v>77</v>
      </c>
      <c r="Y1222">
        <v>0</v>
      </c>
      <c r="Z1222">
        <v>0</v>
      </c>
    </row>
    <row r="1223" spans="1:26" ht="15.95">
      <c r="A1223" t="s">
        <v>1669</v>
      </c>
      <c r="B1223" t="s">
        <v>16</v>
      </c>
      <c r="C1223" t="str">
        <f>VLOOKUP(B1223, Positions!A$1:B$160, 2, FALSE)</f>
        <v>Forward</v>
      </c>
      <c r="D1223" t="s">
        <v>236</v>
      </c>
      <c r="E1223" t="s">
        <v>5665</v>
      </c>
      <c r="F1223" t="s">
        <v>21</v>
      </c>
      <c r="G1223" t="str">
        <f>VLOOKUP(E1223, Tiers!M$1:P$134, 3, FALSE)</f>
        <v>ENG2</v>
      </c>
      <c r="H1223">
        <f>VLOOKUP(G1223, Tiers!B$1:C$134, 2, FALSE)</f>
        <v>3</v>
      </c>
      <c r="I1223" s="26" t="s">
        <v>6478</v>
      </c>
      <c r="J1223">
        <f t="shared" si="78"/>
        <v>10</v>
      </c>
      <c r="K1223">
        <f t="shared" si="79"/>
        <v>1</v>
      </c>
      <c r="L1223">
        <f t="shared" si="80"/>
        <v>6462</v>
      </c>
      <c r="M1223">
        <f t="shared" si="81"/>
        <v>212</v>
      </c>
      <c r="N1223">
        <v>17</v>
      </c>
      <c r="O1223" t="s">
        <v>5666</v>
      </c>
      <c r="P1223" t="s">
        <v>21</v>
      </c>
      <c r="Q1223" t="s">
        <v>22</v>
      </c>
      <c r="R1223" t="s">
        <v>21</v>
      </c>
      <c r="W1223">
        <v>174</v>
      </c>
      <c r="X1223">
        <v>70</v>
      </c>
      <c r="Y1223">
        <v>0</v>
      </c>
      <c r="Z1223">
        <v>0</v>
      </c>
    </row>
    <row r="1224" spans="1:26" ht="15.95">
      <c r="A1224" t="s">
        <v>1670</v>
      </c>
      <c r="B1224" t="s">
        <v>1380</v>
      </c>
      <c r="C1224" t="str">
        <f>VLOOKUP(B1224, Positions!A$1:B$160, 2, FALSE)</f>
        <v>Forward</v>
      </c>
      <c r="D1224" t="s">
        <v>357</v>
      </c>
      <c r="E1224" t="s">
        <v>62</v>
      </c>
      <c r="F1224" t="s">
        <v>21</v>
      </c>
      <c r="G1224" t="str">
        <f>VLOOKUP(E1224, Tiers!M$1:P$134, 3, FALSE)</f>
        <v>ENG1</v>
      </c>
      <c r="H1224">
        <f>VLOOKUP(G1224, Tiers!B$1:C$134, 2, FALSE)</f>
        <v>1</v>
      </c>
      <c r="I1224" s="26" t="s">
        <v>6478</v>
      </c>
      <c r="J1224">
        <f t="shared" si="78"/>
        <v>10</v>
      </c>
      <c r="K1224">
        <f t="shared" si="79"/>
        <v>1</v>
      </c>
      <c r="L1224">
        <f t="shared" si="80"/>
        <v>6462</v>
      </c>
      <c r="M1224">
        <f t="shared" si="81"/>
        <v>212</v>
      </c>
      <c r="N1224">
        <v>17</v>
      </c>
      <c r="O1224" t="s">
        <v>5666</v>
      </c>
      <c r="P1224" t="s">
        <v>21</v>
      </c>
      <c r="Q1224" t="s">
        <v>22</v>
      </c>
      <c r="R1224" t="s">
        <v>21</v>
      </c>
      <c r="W1224">
        <v>186</v>
      </c>
      <c r="X1224">
        <v>76</v>
      </c>
      <c r="Y1224">
        <v>0</v>
      </c>
      <c r="Z1224">
        <v>0</v>
      </c>
    </row>
    <row r="1225" spans="1:26" ht="15.95">
      <c r="A1225" t="s">
        <v>1671</v>
      </c>
      <c r="B1225" t="s">
        <v>81</v>
      </c>
      <c r="C1225" t="str">
        <f>VLOOKUP(B1225, Positions!A$1:B$160, 2, FALSE)</f>
        <v>Defender</v>
      </c>
      <c r="D1225" t="s">
        <v>200</v>
      </c>
      <c r="E1225" t="s">
        <v>5664</v>
      </c>
      <c r="F1225" t="s">
        <v>21</v>
      </c>
      <c r="G1225" t="str">
        <f>VLOOKUP(E1225, Tiers!M$1:P$134, 3, FALSE)</f>
        <v>ENG3</v>
      </c>
      <c r="H1225">
        <f>VLOOKUP(G1225, Tiers!B$1:C$134, 2, FALSE)</f>
        <v>4</v>
      </c>
      <c r="I1225" s="26" t="s">
        <v>6478</v>
      </c>
      <c r="J1225">
        <f t="shared" si="78"/>
        <v>10</v>
      </c>
      <c r="K1225">
        <f t="shared" si="79"/>
        <v>1</v>
      </c>
      <c r="L1225">
        <f t="shared" si="80"/>
        <v>6462</v>
      </c>
      <c r="M1225">
        <f t="shared" si="81"/>
        <v>212</v>
      </c>
      <c r="N1225">
        <v>17</v>
      </c>
      <c r="O1225" t="s">
        <v>5666</v>
      </c>
      <c r="P1225" t="s">
        <v>21</v>
      </c>
      <c r="Q1225" t="s">
        <v>22</v>
      </c>
      <c r="R1225" t="s">
        <v>21</v>
      </c>
      <c r="W1225">
        <v>183</v>
      </c>
      <c r="X1225">
        <v>73</v>
      </c>
      <c r="Y1225">
        <v>0</v>
      </c>
      <c r="Z1225">
        <v>0</v>
      </c>
    </row>
    <row r="1226" spans="1:26" ht="15.95">
      <c r="A1226" t="s">
        <v>1672</v>
      </c>
      <c r="B1226" t="s">
        <v>42</v>
      </c>
      <c r="C1226" t="str">
        <f>VLOOKUP(B1226, Positions!A$1:B$160, 2, FALSE)</f>
        <v>Midfielder</v>
      </c>
      <c r="D1226" t="s">
        <v>836</v>
      </c>
      <c r="E1226" t="s">
        <v>62</v>
      </c>
      <c r="F1226" t="s">
        <v>21</v>
      </c>
      <c r="G1226" t="str">
        <f>VLOOKUP(E1226, Tiers!M$1:P$134, 3, FALSE)</f>
        <v>ENG1</v>
      </c>
      <c r="H1226">
        <f>VLOOKUP(G1226, Tiers!B$1:C$134, 2, FALSE)</f>
        <v>1</v>
      </c>
      <c r="I1226" s="26" t="s">
        <v>6479</v>
      </c>
      <c r="J1226">
        <f t="shared" si="78"/>
        <v>10</v>
      </c>
      <c r="K1226">
        <f t="shared" si="79"/>
        <v>1</v>
      </c>
      <c r="L1226">
        <f t="shared" si="80"/>
        <v>6463</v>
      </c>
      <c r="M1226">
        <f t="shared" si="81"/>
        <v>212</v>
      </c>
      <c r="N1226">
        <v>17</v>
      </c>
      <c r="O1226" t="s">
        <v>1062</v>
      </c>
      <c r="P1226" t="s">
        <v>21</v>
      </c>
      <c r="Q1226" t="s">
        <v>22</v>
      </c>
      <c r="R1226" t="s">
        <v>21</v>
      </c>
      <c r="S1226" t="s">
        <v>870</v>
      </c>
      <c r="W1226">
        <v>181</v>
      </c>
      <c r="X1226">
        <v>73</v>
      </c>
      <c r="Y1226">
        <v>0</v>
      </c>
      <c r="Z1226">
        <v>0</v>
      </c>
    </row>
    <row r="1227" spans="1:26" ht="15.95">
      <c r="A1227" t="s">
        <v>1673</v>
      </c>
      <c r="B1227" t="s">
        <v>42</v>
      </c>
      <c r="C1227" t="str">
        <f>VLOOKUP(B1227, Positions!A$1:B$160, 2, FALSE)</f>
        <v>Midfielder</v>
      </c>
      <c r="D1227" t="s">
        <v>376</v>
      </c>
      <c r="E1227" t="s">
        <v>5664</v>
      </c>
      <c r="F1227" t="s">
        <v>21</v>
      </c>
      <c r="G1227" t="str">
        <f>VLOOKUP(E1227, Tiers!M$1:P$134, 3, FALSE)</f>
        <v>ENG3</v>
      </c>
      <c r="H1227">
        <f>VLOOKUP(G1227, Tiers!B$1:C$134, 2, FALSE)</f>
        <v>4</v>
      </c>
      <c r="I1227" s="26" t="s">
        <v>6479</v>
      </c>
      <c r="J1227">
        <f t="shared" si="78"/>
        <v>10</v>
      </c>
      <c r="K1227">
        <f t="shared" si="79"/>
        <v>1</v>
      </c>
      <c r="L1227">
        <f t="shared" si="80"/>
        <v>6463</v>
      </c>
      <c r="M1227">
        <f t="shared" si="81"/>
        <v>212</v>
      </c>
      <c r="N1227">
        <v>17</v>
      </c>
      <c r="O1227" t="s">
        <v>519</v>
      </c>
      <c r="P1227" t="s">
        <v>21</v>
      </c>
      <c r="Q1227" t="s">
        <v>22</v>
      </c>
      <c r="R1227" t="s">
        <v>21</v>
      </c>
      <c r="W1227">
        <v>163</v>
      </c>
      <c r="X1227">
        <v>59</v>
      </c>
      <c r="Y1227">
        <v>0</v>
      </c>
      <c r="Z1227">
        <v>0</v>
      </c>
    </row>
    <row r="1228" spans="1:26" ht="15.95">
      <c r="A1228" t="s">
        <v>1674</v>
      </c>
      <c r="B1228" t="s">
        <v>16</v>
      </c>
      <c r="C1228" t="str">
        <f>VLOOKUP(B1228, Positions!A$1:B$160, 2, FALSE)</f>
        <v>Forward</v>
      </c>
      <c r="D1228" t="s">
        <v>1675</v>
      </c>
      <c r="E1228" t="s">
        <v>1676</v>
      </c>
      <c r="F1228" t="s">
        <v>706</v>
      </c>
      <c r="G1228" t="e">
        <f>VLOOKUP(E1228, Tiers!M$1:P$134, 3, FALSE)</f>
        <v>#N/A</v>
      </c>
      <c r="H1228" t="e">
        <f>VLOOKUP(G1228, Tiers!B$1:C$134, 2, FALSE)</f>
        <v>#N/A</v>
      </c>
      <c r="I1228" s="26" t="s">
        <v>6479</v>
      </c>
      <c r="J1228">
        <f t="shared" si="78"/>
        <v>10</v>
      </c>
      <c r="K1228">
        <f t="shared" si="79"/>
        <v>1</v>
      </c>
      <c r="L1228">
        <f t="shared" si="80"/>
        <v>6463</v>
      </c>
      <c r="M1228">
        <f t="shared" si="81"/>
        <v>212</v>
      </c>
      <c r="N1228">
        <v>17</v>
      </c>
      <c r="O1228" t="s">
        <v>5666</v>
      </c>
      <c r="P1228" t="s">
        <v>21</v>
      </c>
      <c r="Q1228" t="s">
        <v>22</v>
      </c>
      <c r="R1228" t="s">
        <v>21</v>
      </c>
      <c r="S1228" t="s">
        <v>706</v>
      </c>
      <c r="W1228">
        <v>180</v>
      </c>
      <c r="X1228">
        <v>71</v>
      </c>
      <c r="Y1228">
        <v>0</v>
      </c>
      <c r="Z1228">
        <v>1</v>
      </c>
    </row>
    <row r="1229" spans="1:26" ht="15.95">
      <c r="A1229" t="s">
        <v>1678</v>
      </c>
      <c r="B1229" t="s">
        <v>565</v>
      </c>
      <c r="C1229" t="str">
        <f>VLOOKUP(B1229, Positions!A$1:B$160, 2, FALSE)</f>
        <v>Midfielder</v>
      </c>
      <c r="D1229" t="s">
        <v>517</v>
      </c>
      <c r="E1229" t="s">
        <v>5665</v>
      </c>
      <c r="F1229" t="s">
        <v>21</v>
      </c>
      <c r="G1229" t="str">
        <f>VLOOKUP(E1229, Tiers!M$1:P$134, 3, FALSE)</f>
        <v>ENG2</v>
      </c>
      <c r="H1229">
        <f>VLOOKUP(G1229, Tiers!B$1:C$134, 2, FALSE)</f>
        <v>3</v>
      </c>
      <c r="I1229" s="26" t="s">
        <v>6479</v>
      </c>
      <c r="J1229">
        <f t="shared" si="78"/>
        <v>10</v>
      </c>
      <c r="K1229">
        <f t="shared" si="79"/>
        <v>1</v>
      </c>
      <c r="L1229">
        <f t="shared" si="80"/>
        <v>6463</v>
      </c>
      <c r="M1229">
        <f t="shared" si="81"/>
        <v>212</v>
      </c>
      <c r="N1229">
        <v>17</v>
      </c>
      <c r="O1229" t="s">
        <v>74</v>
      </c>
      <c r="P1229" t="s">
        <v>21</v>
      </c>
      <c r="Q1229" t="s">
        <v>22</v>
      </c>
      <c r="R1229" t="s">
        <v>21</v>
      </c>
      <c r="W1229">
        <v>176</v>
      </c>
      <c r="X1229">
        <v>63</v>
      </c>
      <c r="Y1229">
        <v>0</v>
      </c>
      <c r="Z1229">
        <v>0</v>
      </c>
    </row>
    <row r="1230" spans="1:26" ht="15.95">
      <c r="A1230" t="s">
        <v>1679</v>
      </c>
      <c r="B1230" t="s">
        <v>81</v>
      </c>
      <c r="C1230" t="str">
        <f>VLOOKUP(B1230, Positions!A$1:B$160, 2, FALSE)</f>
        <v>Defender</v>
      </c>
      <c r="D1230" t="s">
        <v>200</v>
      </c>
      <c r="E1230" t="s">
        <v>5664</v>
      </c>
      <c r="F1230" t="s">
        <v>21</v>
      </c>
      <c r="G1230" t="str">
        <f>VLOOKUP(E1230, Tiers!M$1:P$134, 3, FALSE)</f>
        <v>ENG3</v>
      </c>
      <c r="H1230">
        <f>VLOOKUP(G1230, Tiers!B$1:C$134, 2, FALSE)</f>
        <v>4</v>
      </c>
      <c r="I1230" s="26" t="s">
        <v>6479</v>
      </c>
      <c r="J1230">
        <f t="shared" si="78"/>
        <v>10</v>
      </c>
      <c r="K1230">
        <f t="shared" si="79"/>
        <v>1</v>
      </c>
      <c r="L1230">
        <f t="shared" si="80"/>
        <v>6463</v>
      </c>
      <c r="M1230">
        <f t="shared" si="81"/>
        <v>212</v>
      </c>
      <c r="N1230">
        <v>17</v>
      </c>
      <c r="O1230" t="s">
        <v>5666</v>
      </c>
      <c r="P1230" t="s">
        <v>21</v>
      </c>
      <c r="Q1230" t="s">
        <v>22</v>
      </c>
      <c r="R1230" t="s">
        <v>21</v>
      </c>
      <c r="W1230">
        <v>183</v>
      </c>
      <c r="X1230">
        <v>76</v>
      </c>
      <c r="Y1230">
        <v>0</v>
      </c>
      <c r="Z1230">
        <v>0</v>
      </c>
    </row>
    <row r="1231" spans="1:26" ht="15.95">
      <c r="A1231" t="s">
        <v>1680</v>
      </c>
      <c r="B1231" t="s">
        <v>16</v>
      </c>
      <c r="C1231" t="str">
        <f>VLOOKUP(B1231, Positions!A$1:B$160, 2, FALSE)</f>
        <v>Forward</v>
      </c>
      <c r="D1231" t="s">
        <v>162</v>
      </c>
      <c r="E1231" t="s">
        <v>5663</v>
      </c>
      <c r="F1231" t="s">
        <v>21</v>
      </c>
      <c r="G1231" t="str">
        <f>VLOOKUP(E1231, Tiers!M$1:P$134, 3, FALSE)</f>
        <v>ENG4</v>
      </c>
      <c r="H1231">
        <f>VLOOKUP(G1231, Tiers!B$1:C$134, 2, FALSE)</f>
        <v>5</v>
      </c>
      <c r="I1231" s="26" t="s">
        <v>6480</v>
      </c>
      <c r="J1231">
        <f t="shared" si="78"/>
        <v>10</v>
      </c>
      <c r="K1231">
        <f t="shared" si="79"/>
        <v>1</v>
      </c>
      <c r="L1231">
        <f t="shared" si="80"/>
        <v>6464</v>
      </c>
      <c r="M1231">
        <f t="shared" si="81"/>
        <v>212</v>
      </c>
      <c r="N1231">
        <v>17</v>
      </c>
      <c r="O1231" t="s">
        <v>5666</v>
      </c>
      <c r="P1231" t="s">
        <v>21</v>
      </c>
      <c r="Q1231" t="s">
        <v>22</v>
      </c>
      <c r="R1231" t="s">
        <v>21</v>
      </c>
      <c r="W1231">
        <v>178</v>
      </c>
      <c r="X1231">
        <v>69</v>
      </c>
      <c r="Y1231">
        <v>0</v>
      </c>
      <c r="Z1231">
        <v>0</v>
      </c>
    </row>
    <row r="1232" spans="1:26" ht="15.95">
      <c r="A1232" t="s">
        <v>1681</v>
      </c>
      <c r="B1232" t="s">
        <v>1380</v>
      </c>
      <c r="C1232" t="str">
        <f>VLOOKUP(B1232, Positions!A$1:B$160, 2, FALSE)</f>
        <v>Forward</v>
      </c>
      <c r="D1232" t="s">
        <v>657</v>
      </c>
      <c r="E1232" t="s">
        <v>62</v>
      </c>
      <c r="F1232" t="s">
        <v>21</v>
      </c>
      <c r="G1232" t="str">
        <f>VLOOKUP(E1232, Tiers!M$1:P$134, 3, FALSE)</f>
        <v>ENG1</v>
      </c>
      <c r="H1232">
        <f>VLOOKUP(G1232, Tiers!B$1:C$134, 2, FALSE)</f>
        <v>1</v>
      </c>
      <c r="I1232" s="26" t="s">
        <v>6480</v>
      </c>
      <c r="J1232">
        <f t="shared" si="78"/>
        <v>10</v>
      </c>
      <c r="K1232">
        <f t="shared" si="79"/>
        <v>1</v>
      </c>
      <c r="L1232">
        <f t="shared" si="80"/>
        <v>6464</v>
      </c>
      <c r="M1232">
        <f t="shared" si="81"/>
        <v>212</v>
      </c>
      <c r="N1232">
        <v>17</v>
      </c>
      <c r="O1232" t="s">
        <v>1682</v>
      </c>
      <c r="P1232" t="s">
        <v>21</v>
      </c>
      <c r="Q1232" t="s">
        <v>22</v>
      </c>
      <c r="R1232" t="s">
        <v>21</v>
      </c>
      <c r="W1232">
        <v>176</v>
      </c>
      <c r="X1232">
        <v>69</v>
      </c>
      <c r="Y1232">
        <v>0</v>
      </c>
      <c r="Z1232">
        <v>0</v>
      </c>
    </row>
    <row r="1233" spans="1:26" ht="15.95">
      <c r="A1233" t="s">
        <v>1683</v>
      </c>
      <c r="B1233" t="s">
        <v>16</v>
      </c>
      <c r="C1233" t="str">
        <f>VLOOKUP(B1233, Positions!A$1:B$160, 2, FALSE)</f>
        <v>Forward</v>
      </c>
      <c r="D1233" t="s">
        <v>259</v>
      </c>
      <c r="E1233" t="s">
        <v>5663</v>
      </c>
      <c r="F1233" t="s">
        <v>21</v>
      </c>
      <c r="G1233" t="str">
        <f>VLOOKUP(E1233, Tiers!M$1:P$134, 3, FALSE)</f>
        <v>ENG4</v>
      </c>
      <c r="H1233">
        <f>VLOOKUP(G1233, Tiers!B$1:C$134, 2, FALSE)</f>
        <v>5</v>
      </c>
      <c r="I1233" s="26" t="s">
        <v>6481</v>
      </c>
      <c r="J1233">
        <f t="shared" si="78"/>
        <v>10</v>
      </c>
      <c r="K1233">
        <f t="shared" si="79"/>
        <v>1</v>
      </c>
      <c r="L1233">
        <f t="shared" si="80"/>
        <v>6465</v>
      </c>
      <c r="M1233">
        <f t="shared" si="81"/>
        <v>212</v>
      </c>
      <c r="N1233">
        <v>17</v>
      </c>
      <c r="O1233" t="s">
        <v>5666</v>
      </c>
      <c r="P1233" t="s">
        <v>21</v>
      </c>
      <c r="Q1233" t="s">
        <v>22</v>
      </c>
      <c r="R1233" t="s">
        <v>21</v>
      </c>
      <c r="S1233" t="s">
        <v>443</v>
      </c>
      <c r="W1233">
        <v>178</v>
      </c>
      <c r="X1233">
        <v>69</v>
      </c>
      <c r="Y1233">
        <v>0</v>
      </c>
      <c r="Z1233">
        <v>0</v>
      </c>
    </row>
    <row r="1234" spans="1:26" ht="15.95">
      <c r="A1234" t="s">
        <v>1684</v>
      </c>
      <c r="B1234" t="s">
        <v>36</v>
      </c>
      <c r="C1234" t="str">
        <f>VLOOKUP(B1234, Positions!A$1:B$160, 2, FALSE)</f>
        <v>Midfielder</v>
      </c>
      <c r="D1234" t="s">
        <v>169</v>
      </c>
      <c r="E1234" t="s">
        <v>62</v>
      </c>
      <c r="F1234" t="s">
        <v>21</v>
      </c>
      <c r="G1234" t="str">
        <f>VLOOKUP(E1234, Tiers!M$1:P$134, 3, FALSE)</f>
        <v>ENG1</v>
      </c>
      <c r="H1234">
        <f>VLOOKUP(G1234, Tiers!B$1:C$134, 2, FALSE)</f>
        <v>1</v>
      </c>
      <c r="I1234" s="26" t="s">
        <v>6481</v>
      </c>
      <c r="J1234">
        <f t="shared" si="78"/>
        <v>10</v>
      </c>
      <c r="K1234">
        <f t="shared" si="79"/>
        <v>1</v>
      </c>
      <c r="L1234">
        <f t="shared" si="80"/>
        <v>6465</v>
      </c>
      <c r="M1234">
        <f t="shared" si="81"/>
        <v>212</v>
      </c>
      <c r="N1234">
        <v>17</v>
      </c>
      <c r="O1234" t="s">
        <v>229</v>
      </c>
      <c r="P1234" t="s">
        <v>21</v>
      </c>
      <c r="Q1234" t="s">
        <v>22</v>
      </c>
      <c r="R1234" t="s">
        <v>21</v>
      </c>
      <c r="W1234">
        <v>187</v>
      </c>
      <c r="X1234">
        <v>72</v>
      </c>
      <c r="Y1234">
        <v>0</v>
      </c>
      <c r="Z1234">
        <v>0</v>
      </c>
    </row>
    <row r="1235" spans="1:26" ht="15.95">
      <c r="A1235" t="s">
        <v>1685</v>
      </c>
      <c r="B1235" t="s">
        <v>72</v>
      </c>
      <c r="C1235" t="str">
        <f>VLOOKUP(B1235, Positions!A$1:B$160, 2, FALSE)</f>
        <v>Defender</v>
      </c>
      <c r="D1235" t="s">
        <v>121</v>
      </c>
      <c r="E1235" t="s">
        <v>5663</v>
      </c>
      <c r="F1235" t="s">
        <v>21</v>
      </c>
      <c r="G1235" t="str">
        <f>VLOOKUP(E1235, Tiers!M$1:P$134, 3, FALSE)</f>
        <v>ENG4</v>
      </c>
      <c r="H1235">
        <f>VLOOKUP(G1235, Tiers!B$1:C$134, 2, FALSE)</f>
        <v>5</v>
      </c>
      <c r="I1235" s="26" t="s">
        <v>6481</v>
      </c>
      <c r="J1235">
        <f t="shared" si="78"/>
        <v>10</v>
      </c>
      <c r="K1235">
        <f t="shared" si="79"/>
        <v>1</v>
      </c>
      <c r="L1235">
        <f t="shared" si="80"/>
        <v>6465</v>
      </c>
      <c r="M1235">
        <f t="shared" si="81"/>
        <v>212</v>
      </c>
      <c r="N1235">
        <v>17</v>
      </c>
      <c r="O1235" t="s">
        <v>5666</v>
      </c>
      <c r="P1235" t="s">
        <v>21</v>
      </c>
      <c r="Q1235" t="s">
        <v>22</v>
      </c>
      <c r="R1235" t="s">
        <v>21</v>
      </c>
      <c r="W1235">
        <v>178</v>
      </c>
      <c r="X1235">
        <v>69</v>
      </c>
      <c r="Y1235">
        <v>0</v>
      </c>
      <c r="Z1235">
        <v>0</v>
      </c>
    </row>
    <row r="1236" spans="1:26" ht="15.95">
      <c r="A1236" t="s">
        <v>1686</v>
      </c>
      <c r="B1236" t="s">
        <v>42</v>
      </c>
      <c r="C1236" t="str">
        <f>VLOOKUP(B1236, Positions!A$1:B$160, 2, FALSE)</f>
        <v>Midfielder</v>
      </c>
      <c r="D1236" t="s">
        <v>79</v>
      </c>
      <c r="E1236" t="s">
        <v>5663</v>
      </c>
      <c r="F1236" t="s">
        <v>21</v>
      </c>
      <c r="G1236" t="str">
        <f>VLOOKUP(E1236, Tiers!M$1:P$134, 3, FALSE)</f>
        <v>ENG4</v>
      </c>
      <c r="H1236">
        <f>VLOOKUP(G1236, Tiers!B$1:C$134, 2, FALSE)</f>
        <v>5</v>
      </c>
      <c r="I1236" s="26" t="s">
        <v>6482</v>
      </c>
      <c r="J1236">
        <f t="shared" si="78"/>
        <v>10</v>
      </c>
      <c r="K1236">
        <f t="shared" si="79"/>
        <v>1</v>
      </c>
      <c r="L1236">
        <f t="shared" si="80"/>
        <v>6466</v>
      </c>
      <c r="M1236">
        <f t="shared" si="81"/>
        <v>212</v>
      </c>
      <c r="N1236">
        <v>17</v>
      </c>
      <c r="O1236" t="s">
        <v>461</v>
      </c>
      <c r="P1236" t="s">
        <v>21</v>
      </c>
      <c r="Q1236" t="s">
        <v>22</v>
      </c>
      <c r="R1236" t="s">
        <v>21</v>
      </c>
      <c r="S1236" t="s">
        <v>1687</v>
      </c>
      <c r="W1236">
        <v>171</v>
      </c>
      <c r="X1236">
        <v>70</v>
      </c>
      <c r="Y1236">
        <v>0</v>
      </c>
      <c r="Z1236">
        <v>0</v>
      </c>
    </row>
    <row r="1237" spans="1:26" ht="15.95">
      <c r="A1237" t="s">
        <v>1688</v>
      </c>
      <c r="B1237" t="s">
        <v>42</v>
      </c>
      <c r="C1237" t="str">
        <f>VLOOKUP(B1237, Positions!A$1:B$160, 2, FALSE)</f>
        <v>Midfielder</v>
      </c>
      <c r="D1237" t="s">
        <v>246</v>
      </c>
      <c r="E1237" t="s">
        <v>5664</v>
      </c>
      <c r="F1237" t="s">
        <v>21</v>
      </c>
      <c r="G1237" t="str">
        <f>VLOOKUP(E1237, Tiers!M$1:P$134, 3, FALSE)</f>
        <v>ENG3</v>
      </c>
      <c r="H1237">
        <f>VLOOKUP(G1237, Tiers!B$1:C$134, 2, FALSE)</f>
        <v>4</v>
      </c>
      <c r="I1237" s="26" t="s">
        <v>6482</v>
      </c>
      <c r="J1237">
        <f t="shared" si="78"/>
        <v>10</v>
      </c>
      <c r="K1237">
        <f t="shared" si="79"/>
        <v>1</v>
      </c>
      <c r="L1237">
        <f t="shared" si="80"/>
        <v>6466</v>
      </c>
      <c r="M1237">
        <f t="shared" si="81"/>
        <v>212</v>
      </c>
      <c r="N1237">
        <v>17</v>
      </c>
      <c r="O1237" t="s">
        <v>1689</v>
      </c>
      <c r="P1237" t="s">
        <v>21</v>
      </c>
      <c r="Q1237" t="s">
        <v>22</v>
      </c>
      <c r="R1237" t="s">
        <v>21</v>
      </c>
      <c r="W1237">
        <v>183</v>
      </c>
      <c r="X1237">
        <v>75</v>
      </c>
      <c r="Y1237">
        <v>0</v>
      </c>
      <c r="Z1237">
        <v>0</v>
      </c>
    </row>
    <row r="1238" spans="1:26" ht="15.95">
      <c r="A1238" t="s">
        <v>1690</v>
      </c>
      <c r="B1238" t="s">
        <v>81</v>
      </c>
      <c r="C1238" t="str">
        <f>VLOOKUP(B1238, Positions!A$1:B$160, 2, FALSE)</f>
        <v>Defender</v>
      </c>
      <c r="D1238" t="s">
        <v>162</v>
      </c>
      <c r="E1238" t="s">
        <v>5663</v>
      </c>
      <c r="F1238" t="s">
        <v>21</v>
      </c>
      <c r="G1238" t="str">
        <f>VLOOKUP(E1238, Tiers!M$1:P$134, 3, FALSE)</f>
        <v>ENG4</v>
      </c>
      <c r="H1238">
        <f>VLOOKUP(G1238, Tiers!B$1:C$134, 2, FALSE)</f>
        <v>5</v>
      </c>
      <c r="I1238" s="26" t="s">
        <v>6482</v>
      </c>
      <c r="J1238">
        <f t="shared" si="78"/>
        <v>10</v>
      </c>
      <c r="K1238">
        <f t="shared" si="79"/>
        <v>1</v>
      </c>
      <c r="L1238">
        <f t="shared" si="80"/>
        <v>6466</v>
      </c>
      <c r="M1238">
        <f t="shared" si="81"/>
        <v>212</v>
      </c>
      <c r="N1238">
        <v>17</v>
      </c>
      <c r="O1238" t="s">
        <v>5666</v>
      </c>
      <c r="P1238" t="s">
        <v>21</v>
      </c>
      <c r="Q1238" t="s">
        <v>22</v>
      </c>
      <c r="R1238" t="s">
        <v>21</v>
      </c>
      <c r="W1238">
        <v>194</v>
      </c>
      <c r="X1238">
        <v>86</v>
      </c>
      <c r="Y1238">
        <v>0</v>
      </c>
      <c r="Z1238">
        <v>0</v>
      </c>
    </row>
    <row r="1239" spans="1:26" ht="15.95">
      <c r="A1239" t="s">
        <v>1691</v>
      </c>
      <c r="B1239" t="s">
        <v>72</v>
      </c>
      <c r="C1239" t="str">
        <f>VLOOKUP(B1239, Positions!A$1:B$160, 2, FALSE)</f>
        <v>Defender</v>
      </c>
      <c r="D1239" t="s">
        <v>86</v>
      </c>
      <c r="E1239" t="s">
        <v>5664</v>
      </c>
      <c r="F1239" t="s">
        <v>21</v>
      </c>
      <c r="G1239" t="str">
        <f>VLOOKUP(E1239, Tiers!M$1:P$134, 3, FALSE)</f>
        <v>ENG3</v>
      </c>
      <c r="H1239">
        <f>VLOOKUP(G1239, Tiers!B$1:C$134, 2, FALSE)</f>
        <v>4</v>
      </c>
      <c r="I1239" s="26" t="s">
        <v>6482</v>
      </c>
      <c r="J1239">
        <f t="shared" si="78"/>
        <v>10</v>
      </c>
      <c r="K1239">
        <f t="shared" si="79"/>
        <v>1</v>
      </c>
      <c r="L1239">
        <f t="shared" si="80"/>
        <v>6466</v>
      </c>
      <c r="M1239">
        <f t="shared" si="81"/>
        <v>212</v>
      </c>
      <c r="N1239">
        <v>17</v>
      </c>
      <c r="O1239" t="s">
        <v>5666</v>
      </c>
      <c r="P1239" t="s">
        <v>21</v>
      </c>
      <c r="Q1239" t="s">
        <v>22</v>
      </c>
      <c r="R1239" t="s">
        <v>21</v>
      </c>
      <c r="W1239">
        <v>174</v>
      </c>
      <c r="X1239">
        <v>66</v>
      </c>
      <c r="Y1239">
        <v>0</v>
      </c>
      <c r="Z1239">
        <v>0</v>
      </c>
    </row>
    <row r="1240" spans="1:26" ht="15.95">
      <c r="A1240" t="s">
        <v>1692</v>
      </c>
      <c r="B1240" t="s">
        <v>281</v>
      </c>
      <c r="C1240" t="str">
        <f>VLOOKUP(B1240, Positions!A$1:B$160, 2, FALSE)</f>
        <v>Forward</v>
      </c>
      <c r="D1240" t="s">
        <v>265</v>
      </c>
      <c r="E1240" t="s">
        <v>5665</v>
      </c>
      <c r="F1240" t="s">
        <v>21</v>
      </c>
      <c r="G1240" t="str">
        <f>VLOOKUP(E1240, Tiers!M$1:P$134, 3, FALSE)</f>
        <v>ENG2</v>
      </c>
      <c r="H1240">
        <f>VLOOKUP(G1240, Tiers!B$1:C$134, 2, FALSE)</f>
        <v>3</v>
      </c>
      <c r="I1240" s="26" t="s">
        <v>6482</v>
      </c>
      <c r="J1240">
        <f t="shared" si="78"/>
        <v>10</v>
      </c>
      <c r="K1240">
        <f t="shared" si="79"/>
        <v>1</v>
      </c>
      <c r="L1240">
        <f t="shared" si="80"/>
        <v>6466</v>
      </c>
      <c r="M1240">
        <f t="shared" si="81"/>
        <v>212</v>
      </c>
      <c r="N1240">
        <v>17</v>
      </c>
      <c r="O1240" t="s">
        <v>74</v>
      </c>
      <c r="P1240" t="s">
        <v>21</v>
      </c>
      <c r="Q1240" t="s">
        <v>22</v>
      </c>
      <c r="R1240" t="s">
        <v>21</v>
      </c>
      <c r="W1240">
        <v>192</v>
      </c>
      <c r="X1240">
        <v>80</v>
      </c>
      <c r="Y1240">
        <v>0</v>
      </c>
      <c r="Z1240">
        <v>0</v>
      </c>
    </row>
    <row r="1241" spans="1:26" ht="15.95">
      <c r="A1241" t="s">
        <v>1693</v>
      </c>
      <c r="B1241" t="s">
        <v>31</v>
      </c>
      <c r="C1241" t="str">
        <f>VLOOKUP(B1241, Positions!A$1:B$160, 2, FALSE)</f>
        <v>Defender</v>
      </c>
      <c r="D1241" t="s">
        <v>103</v>
      </c>
      <c r="E1241" t="s">
        <v>5665</v>
      </c>
      <c r="F1241" t="s">
        <v>21</v>
      </c>
      <c r="G1241" t="str">
        <f>VLOOKUP(E1241, Tiers!M$1:P$134, 3, FALSE)</f>
        <v>ENG2</v>
      </c>
      <c r="H1241">
        <f>VLOOKUP(G1241, Tiers!B$1:C$134, 2, FALSE)</f>
        <v>3</v>
      </c>
      <c r="I1241" s="26" t="s">
        <v>6483</v>
      </c>
      <c r="J1241">
        <f t="shared" si="78"/>
        <v>10</v>
      </c>
      <c r="K1241">
        <f t="shared" si="79"/>
        <v>1</v>
      </c>
      <c r="L1241">
        <f t="shared" si="80"/>
        <v>6467</v>
      </c>
      <c r="M1241">
        <f t="shared" si="81"/>
        <v>212</v>
      </c>
      <c r="N1241">
        <v>17</v>
      </c>
      <c r="O1241" t="s">
        <v>5666</v>
      </c>
      <c r="P1241" t="s">
        <v>21</v>
      </c>
      <c r="Q1241" t="s">
        <v>22</v>
      </c>
      <c r="R1241" t="s">
        <v>21</v>
      </c>
      <c r="W1241">
        <v>171</v>
      </c>
      <c r="X1241">
        <v>59</v>
      </c>
      <c r="Y1241">
        <v>0</v>
      </c>
      <c r="Z1241">
        <v>0</v>
      </c>
    </row>
    <row r="1242" spans="1:26" ht="15.95">
      <c r="A1242" t="s">
        <v>1694</v>
      </c>
      <c r="B1242" t="s">
        <v>565</v>
      </c>
      <c r="C1242" t="str">
        <f>VLOOKUP(B1242, Positions!A$1:B$160, 2, FALSE)</f>
        <v>Midfielder</v>
      </c>
      <c r="D1242" t="s">
        <v>253</v>
      </c>
      <c r="E1242" t="s">
        <v>5666</v>
      </c>
      <c r="F1242" t="s">
        <v>21</v>
      </c>
      <c r="G1242" t="str">
        <f>VLOOKUP(E1242, Tiers!M$1:P$134, 3, FALSE)</f>
        <v>NONE</v>
      </c>
      <c r="H1242">
        <f>VLOOKUP(G1242, Tiers!B$1:C$134, 2, FALSE)</f>
        <v>7</v>
      </c>
      <c r="I1242" s="26" t="s">
        <v>6484</v>
      </c>
      <c r="J1242">
        <f t="shared" si="78"/>
        <v>10</v>
      </c>
      <c r="K1242">
        <f t="shared" si="79"/>
        <v>1</v>
      </c>
      <c r="L1242">
        <f t="shared" si="80"/>
        <v>6468</v>
      </c>
      <c r="M1242">
        <f t="shared" si="81"/>
        <v>212</v>
      </c>
      <c r="N1242">
        <v>17</v>
      </c>
      <c r="O1242" t="s">
        <v>5666</v>
      </c>
      <c r="P1242" t="s">
        <v>21</v>
      </c>
      <c r="Q1242" t="s">
        <v>22</v>
      </c>
      <c r="R1242" t="s">
        <v>21</v>
      </c>
      <c r="W1242">
        <v>181</v>
      </c>
      <c r="X1242">
        <v>72</v>
      </c>
      <c r="Y1242">
        <v>0</v>
      </c>
      <c r="Z1242">
        <v>0</v>
      </c>
    </row>
    <row r="1243" spans="1:26" ht="15.95">
      <c r="A1243" t="s">
        <v>1695</v>
      </c>
      <c r="B1243" t="s">
        <v>565</v>
      </c>
      <c r="C1243" t="str">
        <f>VLOOKUP(B1243, Positions!A$1:B$160, 2, FALSE)</f>
        <v>Midfielder</v>
      </c>
      <c r="D1243" t="s">
        <v>68</v>
      </c>
      <c r="E1243" t="s">
        <v>5663</v>
      </c>
      <c r="F1243" t="s">
        <v>21</v>
      </c>
      <c r="G1243" t="str">
        <f>VLOOKUP(E1243, Tiers!M$1:P$134, 3, FALSE)</f>
        <v>ENG4</v>
      </c>
      <c r="H1243">
        <f>VLOOKUP(G1243, Tiers!B$1:C$134, 2, FALSE)</f>
        <v>5</v>
      </c>
      <c r="I1243" s="26" t="s">
        <v>6484</v>
      </c>
      <c r="J1243">
        <f t="shared" si="78"/>
        <v>10</v>
      </c>
      <c r="K1243">
        <f t="shared" si="79"/>
        <v>1</v>
      </c>
      <c r="L1243">
        <f t="shared" si="80"/>
        <v>6468</v>
      </c>
      <c r="M1243">
        <f t="shared" si="81"/>
        <v>212</v>
      </c>
      <c r="N1243">
        <v>17</v>
      </c>
      <c r="O1243" t="s">
        <v>5666</v>
      </c>
      <c r="P1243" t="s">
        <v>21</v>
      </c>
      <c r="Q1243" t="s">
        <v>22</v>
      </c>
      <c r="R1243" t="s">
        <v>21</v>
      </c>
      <c r="W1243">
        <v>178</v>
      </c>
      <c r="X1243">
        <v>77</v>
      </c>
      <c r="Y1243">
        <v>0</v>
      </c>
      <c r="Z1243">
        <v>0</v>
      </c>
    </row>
    <row r="1244" spans="1:26" ht="15.95">
      <c r="A1244" t="s">
        <v>1696</v>
      </c>
      <c r="B1244" t="s">
        <v>360</v>
      </c>
      <c r="C1244" t="str">
        <f>VLOOKUP(B1244, Positions!A$1:B$160, 2, FALSE)</f>
        <v>Defender</v>
      </c>
      <c r="D1244" t="s">
        <v>397</v>
      </c>
      <c r="E1244" t="s">
        <v>5665</v>
      </c>
      <c r="F1244" t="s">
        <v>21</v>
      </c>
      <c r="G1244" t="str">
        <f>VLOOKUP(E1244, Tiers!M$1:P$134, 3, FALSE)</f>
        <v>ENG2</v>
      </c>
      <c r="H1244">
        <f>VLOOKUP(G1244, Tiers!B$1:C$134, 2, FALSE)</f>
        <v>3</v>
      </c>
      <c r="I1244" s="26" t="s">
        <v>6484</v>
      </c>
      <c r="J1244">
        <f t="shared" si="78"/>
        <v>10</v>
      </c>
      <c r="K1244">
        <f t="shared" si="79"/>
        <v>1</v>
      </c>
      <c r="L1244">
        <f t="shared" si="80"/>
        <v>6468</v>
      </c>
      <c r="M1244">
        <f t="shared" si="81"/>
        <v>212</v>
      </c>
      <c r="N1244">
        <v>17</v>
      </c>
      <c r="O1244" t="s">
        <v>586</v>
      </c>
      <c r="P1244" t="s">
        <v>21</v>
      </c>
      <c r="Q1244" t="s">
        <v>22</v>
      </c>
      <c r="R1244" t="s">
        <v>21</v>
      </c>
      <c r="W1244">
        <v>185</v>
      </c>
      <c r="X1244">
        <v>74</v>
      </c>
      <c r="Y1244">
        <v>0</v>
      </c>
      <c r="Z1244">
        <v>0</v>
      </c>
    </row>
    <row r="1245" spans="1:26" ht="15.95">
      <c r="A1245" t="s">
        <v>1697</v>
      </c>
      <c r="B1245" t="s">
        <v>480</v>
      </c>
      <c r="C1245" t="str">
        <f>VLOOKUP(B1245, Positions!A$1:B$160, 2, FALSE)</f>
        <v>Defender</v>
      </c>
      <c r="D1245" t="s">
        <v>154</v>
      </c>
      <c r="E1245" t="s">
        <v>5665</v>
      </c>
      <c r="F1245" t="s">
        <v>21</v>
      </c>
      <c r="G1245" t="str">
        <f>VLOOKUP(E1245, Tiers!M$1:P$134, 3, FALSE)</f>
        <v>ENG2</v>
      </c>
      <c r="H1245">
        <f>VLOOKUP(G1245, Tiers!B$1:C$134, 2, FALSE)</f>
        <v>3</v>
      </c>
      <c r="I1245" s="26" t="s">
        <v>6484</v>
      </c>
      <c r="J1245">
        <f t="shared" si="78"/>
        <v>10</v>
      </c>
      <c r="K1245">
        <f t="shared" si="79"/>
        <v>1</v>
      </c>
      <c r="L1245">
        <f t="shared" si="80"/>
        <v>6468</v>
      </c>
      <c r="M1245">
        <f t="shared" si="81"/>
        <v>212</v>
      </c>
      <c r="N1245">
        <v>17</v>
      </c>
      <c r="O1245" t="s">
        <v>154</v>
      </c>
      <c r="P1245" t="s">
        <v>21</v>
      </c>
      <c r="Q1245" t="s">
        <v>22</v>
      </c>
      <c r="R1245" t="s">
        <v>21</v>
      </c>
      <c r="W1245">
        <v>172</v>
      </c>
      <c r="X1245">
        <v>66</v>
      </c>
      <c r="Y1245">
        <v>0</v>
      </c>
      <c r="Z1245">
        <v>0</v>
      </c>
    </row>
    <row r="1246" spans="1:26" ht="15.95">
      <c r="A1246" t="s">
        <v>1698</v>
      </c>
      <c r="B1246" t="s">
        <v>42</v>
      </c>
      <c r="C1246" t="str">
        <f>VLOOKUP(B1246, Positions!A$1:B$160, 2, FALSE)</f>
        <v>Midfielder</v>
      </c>
      <c r="D1246" t="s">
        <v>52</v>
      </c>
      <c r="E1246" t="s">
        <v>5663</v>
      </c>
      <c r="F1246" t="s">
        <v>21</v>
      </c>
      <c r="G1246" t="str">
        <f>VLOOKUP(E1246, Tiers!M$1:P$134, 3, FALSE)</f>
        <v>ENG4</v>
      </c>
      <c r="H1246">
        <f>VLOOKUP(G1246, Tiers!B$1:C$134, 2, FALSE)</f>
        <v>5</v>
      </c>
      <c r="I1246" s="26" t="s">
        <v>6485</v>
      </c>
      <c r="J1246">
        <f t="shared" si="78"/>
        <v>10</v>
      </c>
      <c r="K1246">
        <f t="shared" si="79"/>
        <v>1</v>
      </c>
      <c r="L1246">
        <f t="shared" si="80"/>
        <v>6469</v>
      </c>
      <c r="M1246">
        <f t="shared" si="81"/>
        <v>212</v>
      </c>
      <c r="N1246">
        <v>17</v>
      </c>
      <c r="O1246" t="s">
        <v>5786</v>
      </c>
      <c r="P1246" t="s">
        <v>21</v>
      </c>
      <c r="Q1246" t="s">
        <v>22</v>
      </c>
      <c r="R1246" t="s">
        <v>21</v>
      </c>
      <c r="W1246">
        <v>183</v>
      </c>
      <c r="X1246">
        <v>73</v>
      </c>
      <c r="Y1246">
        <v>0</v>
      </c>
      <c r="Z1246">
        <v>0</v>
      </c>
    </row>
    <row r="1247" spans="1:26" ht="15.95">
      <c r="A1247" t="s">
        <v>1700</v>
      </c>
      <c r="B1247" t="s">
        <v>81</v>
      </c>
      <c r="C1247" t="str">
        <f>VLOOKUP(B1247, Positions!A$1:B$160, 2, FALSE)</f>
        <v>Defender</v>
      </c>
      <c r="D1247" t="s">
        <v>836</v>
      </c>
      <c r="E1247" t="s">
        <v>62</v>
      </c>
      <c r="F1247" t="s">
        <v>21</v>
      </c>
      <c r="G1247" t="str">
        <f>VLOOKUP(E1247, Tiers!M$1:P$134, 3, FALSE)</f>
        <v>ENG1</v>
      </c>
      <c r="H1247">
        <f>VLOOKUP(G1247, Tiers!B$1:C$134, 2, FALSE)</f>
        <v>1</v>
      </c>
      <c r="I1247" s="26" t="s">
        <v>6485</v>
      </c>
      <c r="J1247">
        <f t="shared" si="78"/>
        <v>10</v>
      </c>
      <c r="K1247">
        <f t="shared" si="79"/>
        <v>1</v>
      </c>
      <c r="L1247">
        <f t="shared" si="80"/>
        <v>6469</v>
      </c>
      <c r="M1247">
        <f t="shared" si="81"/>
        <v>212</v>
      </c>
      <c r="N1247">
        <v>17</v>
      </c>
      <c r="O1247" t="s">
        <v>836</v>
      </c>
      <c r="P1247" t="s">
        <v>21</v>
      </c>
      <c r="Q1247" t="s">
        <v>22</v>
      </c>
      <c r="R1247" t="s">
        <v>21</v>
      </c>
      <c r="W1247">
        <v>188</v>
      </c>
      <c r="X1247">
        <v>79</v>
      </c>
      <c r="Y1247">
        <v>0</v>
      </c>
      <c r="Z1247">
        <v>0</v>
      </c>
    </row>
    <row r="1248" spans="1:26" ht="15.95">
      <c r="A1248" t="s">
        <v>1701</v>
      </c>
      <c r="B1248" t="s">
        <v>42</v>
      </c>
      <c r="C1248" t="str">
        <f>VLOOKUP(B1248, Positions!A$1:B$160, 2, FALSE)</f>
        <v>Midfielder</v>
      </c>
      <c r="D1248" t="s">
        <v>470</v>
      </c>
      <c r="E1248" t="s">
        <v>5663</v>
      </c>
      <c r="F1248" t="s">
        <v>21</v>
      </c>
      <c r="G1248" t="str">
        <f>VLOOKUP(E1248, Tiers!M$1:P$134, 3, FALSE)</f>
        <v>ENG4</v>
      </c>
      <c r="H1248">
        <f>VLOOKUP(G1248, Tiers!B$1:C$134, 2, FALSE)</f>
        <v>5</v>
      </c>
      <c r="I1248" s="26" t="s">
        <v>6485</v>
      </c>
      <c r="J1248">
        <f t="shared" si="78"/>
        <v>10</v>
      </c>
      <c r="K1248">
        <f t="shared" si="79"/>
        <v>1</v>
      </c>
      <c r="L1248">
        <f t="shared" si="80"/>
        <v>6469</v>
      </c>
      <c r="M1248">
        <f t="shared" si="81"/>
        <v>212</v>
      </c>
      <c r="N1248">
        <v>17</v>
      </c>
      <c r="O1248" t="s">
        <v>470</v>
      </c>
      <c r="P1248" t="s">
        <v>21</v>
      </c>
      <c r="Q1248" t="s">
        <v>22</v>
      </c>
      <c r="R1248" t="s">
        <v>21</v>
      </c>
      <c r="W1248">
        <v>176</v>
      </c>
      <c r="X1248">
        <v>63</v>
      </c>
      <c r="Y1248">
        <v>0</v>
      </c>
      <c r="Z1248">
        <v>0</v>
      </c>
    </row>
    <row r="1249" spans="1:26" ht="15.95">
      <c r="A1249" t="s">
        <v>1702</v>
      </c>
      <c r="B1249" t="s">
        <v>42</v>
      </c>
      <c r="C1249" t="str">
        <f>VLOOKUP(B1249, Positions!A$1:B$160, 2, FALSE)</f>
        <v>Midfielder</v>
      </c>
      <c r="D1249" t="s">
        <v>236</v>
      </c>
      <c r="E1249" t="s">
        <v>5665</v>
      </c>
      <c r="F1249" t="s">
        <v>21</v>
      </c>
      <c r="G1249" t="str">
        <f>VLOOKUP(E1249, Tiers!M$1:P$134, 3, FALSE)</f>
        <v>ENG2</v>
      </c>
      <c r="H1249">
        <f>VLOOKUP(G1249, Tiers!B$1:C$134, 2, FALSE)</f>
        <v>3</v>
      </c>
      <c r="I1249" s="26" t="s">
        <v>6485</v>
      </c>
      <c r="J1249">
        <f t="shared" si="78"/>
        <v>10</v>
      </c>
      <c r="K1249">
        <f t="shared" si="79"/>
        <v>1</v>
      </c>
      <c r="L1249">
        <f t="shared" si="80"/>
        <v>6469</v>
      </c>
      <c r="M1249">
        <f t="shared" si="81"/>
        <v>212</v>
      </c>
      <c r="N1249">
        <v>17</v>
      </c>
      <c r="O1249" t="s">
        <v>5666</v>
      </c>
      <c r="P1249" t="s">
        <v>21</v>
      </c>
      <c r="Q1249" t="s">
        <v>22</v>
      </c>
      <c r="R1249" t="s">
        <v>21</v>
      </c>
      <c r="W1249">
        <v>164</v>
      </c>
      <c r="X1249">
        <v>61</v>
      </c>
      <c r="Y1249">
        <v>0</v>
      </c>
      <c r="Z1249">
        <v>0</v>
      </c>
    </row>
    <row r="1250" spans="1:26" ht="15.95">
      <c r="A1250" t="s">
        <v>1703</v>
      </c>
      <c r="B1250" t="s">
        <v>36</v>
      </c>
      <c r="C1250" t="str">
        <f>VLOOKUP(B1250, Positions!A$1:B$160, 2, FALSE)</f>
        <v>Midfielder</v>
      </c>
      <c r="D1250" t="s">
        <v>530</v>
      </c>
      <c r="E1250" t="s">
        <v>62</v>
      </c>
      <c r="F1250" t="s">
        <v>21</v>
      </c>
      <c r="G1250" t="str">
        <f>VLOOKUP(E1250, Tiers!M$1:P$134, 3, FALSE)</f>
        <v>ENG1</v>
      </c>
      <c r="H1250">
        <f>VLOOKUP(G1250, Tiers!B$1:C$134, 2, FALSE)</f>
        <v>1</v>
      </c>
      <c r="I1250" s="26" t="s">
        <v>6485</v>
      </c>
      <c r="J1250">
        <f t="shared" si="78"/>
        <v>10</v>
      </c>
      <c r="K1250">
        <f t="shared" si="79"/>
        <v>1</v>
      </c>
      <c r="L1250">
        <f t="shared" si="80"/>
        <v>6469</v>
      </c>
      <c r="M1250">
        <f t="shared" si="81"/>
        <v>212</v>
      </c>
      <c r="N1250">
        <v>17</v>
      </c>
      <c r="O1250" t="s">
        <v>530</v>
      </c>
      <c r="P1250" t="s">
        <v>21</v>
      </c>
      <c r="Q1250" t="s">
        <v>22</v>
      </c>
      <c r="R1250" t="s">
        <v>21</v>
      </c>
      <c r="W1250">
        <v>177</v>
      </c>
      <c r="X1250">
        <v>69</v>
      </c>
      <c r="Y1250">
        <v>0</v>
      </c>
      <c r="Z1250">
        <v>0</v>
      </c>
    </row>
    <row r="1251" spans="1:26" ht="15.95">
      <c r="A1251" t="s">
        <v>1704</v>
      </c>
      <c r="B1251" t="s">
        <v>212</v>
      </c>
      <c r="C1251" t="str">
        <f>VLOOKUP(B1251, Positions!A$1:B$160, 2, FALSE)</f>
        <v>Midfielder</v>
      </c>
      <c r="D1251" t="s">
        <v>470</v>
      </c>
      <c r="E1251" t="s">
        <v>5663</v>
      </c>
      <c r="F1251" t="s">
        <v>21</v>
      </c>
      <c r="G1251" t="str">
        <f>VLOOKUP(E1251, Tiers!M$1:P$134, 3, FALSE)</f>
        <v>ENG4</v>
      </c>
      <c r="H1251">
        <f>VLOOKUP(G1251, Tiers!B$1:C$134, 2, FALSE)</f>
        <v>5</v>
      </c>
      <c r="I1251" s="26" t="s">
        <v>6486</v>
      </c>
      <c r="J1251">
        <f t="shared" si="78"/>
        <v>10</v>
      </c>
      <c r="K1251">
        <f t="shared" si="79"/>
        <v>1</v>
      </c>
      <c r="L1251">
        <f t="shared" si="80"/>
        <v>6470</v>
      </c>
      <c r="M1251">
        <f t="shared" si="81"/>
        <v>212</v>
      </c>
      <c r="N1251">
        <v>17</v>
      </c>
      <c r="O1251" t="s">
        <v>74</v>
      </c>
      <c r="P1251" t="s">
        <v>21</v>
      </c>
      <c r="Q1251" t="s">
        <v>22</v>
      </c>
      <c r="R1251" t="s">
        <v>21</v>
      </c>
      <c r="W1251">
        <v>193</v>
      </c>
      <c r="X1251">
        <v>83</v>
      </c>
      <c r="Y1251">
        <v>0</v>
      </c>
      <c r="Z1251">
        <v>0</v>
      </c>
    </row>
    <row r="1252" spans="1:26" ht="15.95">
      <c r="A1252" t="s">
        <v>1705</v>
      </c>
      <c r="B1252" t="s">
        <v>72</v>
      </c>
      <c r="C1252" t="str">
        <f>VLOOKUP(B1252, Positions!A$1:B$160, 2, FALSE)</f>
        <v>Defender</v>
      </c>
      <c r="D1252" t="s">
        <v>265</v>
      </c>
      <c r="E1252" t="s">
        <v>5665</v>
      </c>
      <c r="F1252" t="s">
        <v>21</v>
      </c>
      <c r="G1252" t="str">
        <f>VLOOKUP(E1252, Tiers!M$1:P$134, 3, FALSE)</f>
        <v>ENG2</v>
      </c>
      <c r="H1252">
        <f>VLOOKUP(G1252, Tiers!B$1:C$134, 2, FALSE)</f>
        <v>3</v>
      </c>
      <c r="I1252" s="26" t="s">
        <v>6487</v>
      </c>
      <c r="J1252">
        <f t="shared" si="78"/>
        <v>10</v>
      </c>
      <c r="K1252">
        <f t="shared" si="79"/>
        <v>1</v>
      </c>
      <c r="L1252">
        <f t="shared" si="80"/>
        <v>6471</v>
      </c>
      <c r="M1252">
        <f t="shared" si="81"/>
        <v>212</v>
      </c>
      <c r="N1252">
        <v>17</v>
      </c>
      <c r="O1252" t="s">
        <v>265</v>
      </c>
      <c r="P1252" t="s">
        <v>21</v>
      </c>
      <c r="Q1252" t="s">
        <v>22</v>
      </c>
      <c r="R1252" t="s">
        <v>21</v>
      </c>
      <c r="W1252">
        <v>170</v>
      </c>
      <c r="X1252">
        <v>63</v>
      </c>
      <c r="Y1252">
        <v>0</v>
      </c>
      <c r="Z1252">
        <v>0</v>
      </c>
    </row>
    <row r="1253" spans="1:26" ht="15.95">
      <c r="A1253" t="s">
        <v>1706</v>
      </c>
      <c r="B1253" t="s">
        <v>1707</v>
      </c>
      <c r="C1253" t="str">
        <f>VLOOKUP(B1253, Positions!A$1:B$160, 2, FALSE)</f>
        <v>Defender</v>
      </c>
      <c r="D1253" t="s">
        <v>134</v>
      </c>
      <c r="E1253" t="s">
        <v>5664</v>
      </c>
      <c r="F1253" t="s">
        <v>21</v>
      </c>
      <c r="G1253" t="str">
        <f>VLOOKUP(E1253, Tiers!M$1:P$134, 3, FALSE)</f>
        <v>ENG3</v>
      </c>
      <c r="H1253">
        <f>VLOOKUP(G1253, Tiers!B$1:C$134, 2, FALSE)</f>
        <v>4</v>
      </c>
      <c r="I1253" s="26" t="s">
        <v>6488</v>
      </c>
      <c r="J1253">
        <f t="shared" si="78"/>
        <v>10</v>
      </c>
      <c r="K1253">
        <f t="shared" si="79"/>
        <v>1</v>
      </c>
      <c r="L1253">
        <f t="shared" si="80"/>
        <v>6472</v>
      </c>
      <c r="M1253">
        <f t="shared" si="81"/>
        <v>212</v>
      </c>
      <c r="N1253">
        <v>17</v>
      </c>
      <c r="O1253" t="s">
        <v>124</v>
      </c>
      <c r="P1253" t="s">
        <v>21</v>
      </c>
      <c r="Q1253" t="s">
        <v>22</v>
      </c>
      <c r="R1253" t="s">
        <v>21</v>
      </c>
      <c r="W1253">
        <v>184</v>
      </c>
      <c r="X1253">
        <v>77</v>
      </c>
      <c r="Y1253">
        <v>0</v>
      </c>
      <c r="Z1253">
        <v>0</v>
      </c>
    </row>
    <row r="1254" spans="1:26" ht="15.95">
      <c r="A1254" t="s">
        <v>1708</v>
      </c>
      <c r="B1254" t="s">
        <v>245</v>
      </c>
      <c r="C1254" t="str">
        <f>VLOOKUP(B1254, Positions!A$1:B$160, 2, FALSE)</f>
        <v>Midfielder</v>
      </c>
      <c r="D1254" t="s">
        <v>217</v>
      </c>
      <c r="E1254" t="s">
        <v>5664</v>
      </c>
      <c r="F1254" t="s">
        <v>21</v>
      </c>
      <c r="G1254" t="str">
        <f>VLOOKUP(E1254, Tiers!M$1:P$134, 3, FALSE)</f>
        <v>ENG3</v>
      </c>
      <c r="H1254">
        <f>VLOOKUP(G1254, Tiers!B$1:C$134, 2, FALSE)</f>
        <v>4</v>
      </c>
      <c r="I1254" s="26" t="s">
        <v>6488</v>
      </c>
      <c r="J1254">
        <f t="shared" si="78"/>
        <v>10</v>
      </c>
      <c r="K1254">
        <f t="shared" si="79"/>
        <v>1</v>
      </c>
      <c r="L1254">
        <f t="shared" si="80"/>
        <v>6472</v>
      </c>
      <c r="M1254">
        <f t="shared" si="81"/>
        <v>212</v>
      </c>
      <c r="N1254">
        <v>17</v>
      </c>
      <c r="O1254" t="s">
        <v>5666</v>
      </c>
      <c r="P1254" t="s">
        <v>21</v>
      </c>
      <c r="Q1254" t="s">
        <v>22</v>
      </c>
      <c r="R1254" t="s">
        <v>21</v>
      </c>
      <c r="W1254">
        <v>178</v>
      </c>
      <c r="X1254">
        <v>67</v>
      </c>
      <c r="Y1254">
        <v>0</v>
      </c>
      <c r="Z1254">
        <v>0</v>
      </c>
    </row>
    <row r="1255" spans="1:26" ht="15.95">
      <c r="A1255" t="s">
        <v>1709</v>
      </c>
      <c r="B1255" t="s">
        <v>1380</v>
      </c>
      <c r="C1255" t="str">
        <f>VLOOKUP(B1255, Positions!A$1:B$160, 2, FALSE)</f>
        <v>Forward</v>
      </c>
      <c r="D1255" t="s">
        <v>236</v>
      </c>
      <c r="E1255" t="s">
        <v>5665</v>
      </c>
      <c r="F1255" t="s">
        <v>21</v>
      </c>
      <c r="G1255" t="str">
        <f>VLOOKUP(E1255, Tiers!M$1:P$134, 3, FALSE)</f>
        <v>ENG2</v>
      </c>
      <c r="H1255">
        <f>VLOOKUP(G1255, Tiers!B$1:C$134, 2, FALSE)</f>
        <v>3</v>
      </c>
      <c r="I1255" s="26" t="s">
        <v>6489</v>
      </c>
      <c r="J1255">
        <f t="shared" si="78"/>
        <v>10</v>
      </c>
      <c r="K1255">
        <f t="shared" si="79"/>
        <v>1</v>
      </c>
      <c r="L1255">
        <f t="shared" si="80"/>
        <v>6473</v>
      </c>
      <c r="M1255">
        <f t="shared" si="81"/>
        <v>212</v>
      </c>
      <c r="N1255">
        <v>17</v>
      </c>
      <c r="O1255" t="s">
        <v>5666</v>
      </c>
      <c r="P1255" t="s">
        <v>21</v>
      </c>
      <c r="Q1255" t="s">
        <v>22</v>
      </c>
      <c r="R1255" t="s">
        <v>21</v>
      </c>
      <c r="W1255">
        <v>175</v>
      </c>
      <c r="X1255">
        <v>66</v>
      </c>
      <c r="Y1255">
        <v>0</v>
      </c>
      <c r="Z1255">
        <v>0</v>
      </c>
    </row>
    <row r="1256" spans="1:26" ht="15.95">
      <c r="A1256" t="s">
        <v>1710</v>
      </c>
      <c r="B1256" t="s">
        <v>278</v>
      </c>
      <c r="C1256" t="str">
        <f>VLOOKUP(B1256, Positions!A$1:B$160, 2, FALSE)</f>
        <v>Midfielder</v>
      </c>
      <c r="D1256" t="s">
        <v>329</v>
      </c>
      <c r="E1256" t="s">
        <v>62</v>
      </c>
      <c r="F1256" t="s">
        <v>21</v>
      </c>
      <c r="G1256" t="str">
        <f>VLOOKUP(E1256, Tiers!M$1:P$134, 3, FALSE)</f>
        <v>ENG1</v>
      </c>
      <c r="H1256">
        <f>VLOOKUP(G1256, Tiers!B$1:C$134, 2, FALSE)</f>
        <v>1</v>
      </c>
      <c r="I1256" s="26" t="s">
        <v>6489</v>
      </c>
      <c r="J1256">
        <f t="shared" si="78"/>
        <v>10</v>
      </c>
      <c r="K1256">
        <f t="shared" si="79"/>
        <v>1</v>
      </c>
      <c r="L1256">
        <f t="shared" si="80"/>
        <v>6473</v>
      </c>
      <c r="M1256">
        <f t="shared" si="81"/>
        <v>212</v>
      </c>
      <c r="N1256">
        <v>17</v>
      </c>
      <c r="O1256" t="s">
        <v>1250</v>
      </c>
      <c r="P1256" t="s">
        <v>21</v>
      </c>
      <c r="Q1256" t="s">
        <v>22</v>
      </c>
      <c r="R1256" t="s">
        <v>21</v>
      </c>
      <c r="W1256">
        <v>183</v>
      </c>
      <c r="X1256">
        <v>64</v>
      </c>
      <c r="Y1256">
        <v>0</v>
      </c>
      <c r="Z1256">
        <v>0</v>
      </c>
    </row>
    <row r="1257" spans="1:26" ht="15.95">
      <c r="A1257" t="s">
        <v>1711</v>
      </c>
      <c r="B1257" t="s">
        <v>166</v>
      </c>
      <c r="C1257" t="str">
        <f>VLOOKUP(B1257, Positions!A$1:B$160, 2, FALSE)</f>
        <v>Goalkeeper</v>
      </c>
      <c r="D1257" t="s">
        <v>157</v>
      </c>
      <c r="E1257" t="s">
        <v>5665</v>
      </c>
      <c r="F1257" t="s">
        <v>21</v>
      </c>
      <c r="G1257" t="str">
        <f>VLOOKUP(E1257, Tiers!M$1:P$134, 3, FALSE)</f>
        <v>ENG2</v>
      </c>
      <c r="H1257">
        <f>VLOOKUP(G1257, Tiers!B$1:C$134, 2, FALSE)</f>
        <v>3</v>
      </c>
      <c r="I1257" s="26" t="s">
        <v>6489</v>
      </c>
      <c r="J1257">
        <f t="shared" si="78"/>
        <v>10</v>
      </c>
      <c r="K1257">
        <f t="shared" si="79"/>
        <v>1</v>
      </c>
      <c r="L1257">
        <f t="shared" si="80"/>
        <v>6473</v>
      </c>
      <c r="M1257">
        <f t="shared" si="81"/>
        <v>212</v>
      </c>
      <c r="N1257">
        <v>17</v>
      </c>
      <c r="O1257" t="s">
        <v>5666</v>
      </c>
      <c r="P1257" t="s">
        <v>21</v>
      </c>
      <c r="Q1257" t="s">
        <v>22</v>
      </c>
      <c r="R1257" t="s">
        <v>21</v>
      </c>
      <c r="W1257">
        <v>193</v>
      </c>
      <c r="X1257">
        <v>81</v>
      </c>
      <c r="Y1257">
        <v>0</v>
      </c>
      <c r="Z1257">
        <v>0</v>
      </c>
    </row>
    <row r="1258" spans="1:26" ht="15.95">
      <c r="A1258" t="s">
        <v>1712</v>
      </c>
      <c r="B1258" t="s">
        <v>166</v>
      </c>
      <c r="C1258" t="str">
        <f>VLOOKUP(B1258, Positions!A$1:B$160, 2, FALSE)</f>
        <v>Goalkeeper</v>
      </c>
      <c r="D1258" t="s">
        <v>579</v>
      </c>
      <c r="E1258" t="s">
        <v>5665</v>
      </c>
      <c r="F1258" t="s">
        <v>21</v>
      </c>
      <c r="G1258" t="str">
        <f>VLOOKUP(E1258, Tiers!M$1:P$134, 3, FALSE)</f>
        <v>ENG2</v>
      </c>
      <c r="H1258">
        <f>VLOOKUP(G1258, Tiers!B$1:C$134, 2, FALSE)</f>
        <v>3</v>
      </c>
      <c r="I1258" s="26" t="s">
        <v>6490</v>
      </c>
      <c r="J1258">
        <f t="shared" si="78"/>
        <v>10</v>
      </c>
      <c r="K1258">
        <f t="shared" si="79"/>
        <v>1</v>
      </c>
      <c r="L1258">
        <f t="shared" si="80"/>
        <v>6474</v>
      </c>
      <c r="M1258">
        <f t="shared" si="81"/>
        <v>212</v>
      </c>
      <c r="N1258">
        <v>17</v>
      </c>
      <c r="O1258" t="s">
        <v>74</v>
      </c>
      <c r="P1258" t="s">
        <v>21</v>
      </c>
      <c r="Q1258" t="s">
        <v>22</v>
      </c>
      <c r="R1258" t="s">
        <v>21</v>
      </c>
      <c r="S1258" t="s">
        <v>870</v>
      </c>
      <c r="W1258">
        <v>185</v>
      </c>
      <c r="X1258">
        <v>78</v>
      </c>
      <c r="Y1258">
        <v>0</v>
      </c>
      <c r="Z1258">
        <v>0</v>
      </c>
    </row>
    <row r="1259" spans="1:26" ht="15.95">
      <c r="A1259" t="s">
        <v>1713</v>
      </c>
      <c r="B1259" t="s">
        <v>81</v>
      </c>
      <c r="C1259" t="str">
        <f>VLOOKUP(B1259, Positions!A$1:B$160, 2, FALSE)</f>
        <v>Defender</v>
      </c>
      <c r="D1259" t="s">
        <v>229</v>
      </c>
      <c r="E1259" t="s">
        <v>5665</v>
      </c>
      <c r="F1259" t="s">
        <v>21</v>
      </c>
      <c r="G1259" t="str">
        <f>VLOOKUP(E1259, Tiers!M$1:P$134, 3, FALSE)</f>
        <v>ENG2</v>
      </c>
      <c r="H1259">
        <f>VLOOKUP(G1259, Tiers!B$1:C$134, 2, FALSE)</f>
        <v>3</v>
      </c>
      <c r="I1259" s="26" t="s">
        <v>6491</v>
      </c>
      <c r="J1259">
        <f t="shared" si="78"/>
        <v>10</v>
      </c>
      <c r="K1259">
        <f t="shared" si="79"/>
        <v>1</v>
      </c>
      <c r="L1259">
        <f t="shared" si="80"/>
        <v>6475</v>
      </c>
      <c r="M1259">
        <f t="shared" si="81"/>
        <v>212</v>
      </c>
      <c r="N1259">
        <v>17</v>
      </c>
      <c r="O1259" t="s">
        <v>5666</v>
      </c>
      <c r="P1259" t="s">
        <v>21</v>
      </c>
      <c r="Q1259" t="s">
        <v>22</v>
      </c>
      <c r="R1259" t="s">
        <v>21</v>
      </c>
      <c r="W1259">
        <v>181</v>
      </c>
      <c r="X1259">
        <v>72</v>
      </c>
      <c r="Y1259">
        <v>0</v>
      </c>
      <c r="Z1259">
        <v>0</v>
      </c>
    </row>
    <row r="1260" spans="1:26" ht="15.95">
      <c r="A1260" t="s">
        <v>1714</v>
      </c>
      <c r="B1260" t="s">
        <v>72</v>
      </c>
      <c r="C1260" t="str">
        <f>VLOOKUP(B1260, Positions!A$1:B$160, 2, FALSE)</f>
        <v>Defender</v>
      </c>
      <c r="D1260" t="s">
        <v>470</v>
      </c>
      <c r="E1260" t="s">
        <v>5663</v>
      </c>
      <c r="F1260" t="s">
        <v>21</v>
      </c>
      <c r="G1260" t="str">
        <f>VLOOKUP(E1260, Tiers!M$1:P$134, 3, FALSE)</f>
        <v>ENG4</v>
      </c>
      <c r="H1260">
        <f>VLOOKUP(G1260, Tiers!B$1:C$134, 2, FALSE)</f>
        <v>5</v>
      </c>
      <c r="I1260" s="26" t="s">
        <v>6491</v>
      </c>
      <c r="J1260">
        <f t="shared" si="78"/>
        <v>10</v>
      </c>
      <c r="K1260">
        <f t="shared" si="79"/>
        <v>1</v>
      </c>
      <c r="L1260">
        <f t="shared" si="80"/>
        <v>6475</v>
      </c>
      <c r="M1260">
        <f t="shared" si="81"/>
        <v>212</v>
      </c>
      <c r="N1260">
        <v>17</v>
      </c>
      <c r="O1260" t="s">
        <v>69</v>
      </c>
      <c r="P1260" t="s">
        <v>21</v>
      </c>
      <c r="Q1260" t="s">
        <v>22</v>
      </c>
      <c r="R1260" t="s">
        <v>21</v>
      </c>
      <c r="W1260">
        <v>178</v>
      </c>
      <c r="X1260">
        <v>71</v>
      </c>
      <c r="Y1260">
        <v>0</v>
      </c>
      <c r="Z1260">
        <v>0</v>
      </c>
    </row>
    <row r="1261" spans="1:26" ht="15.95">
      <c r="A1261" t="s">
        <v>1715</v>
      </c>
      <c r="B1261" t="s">
        <v>81</v>
      </c>
      <c r="C1261" t="str">
        <f>VLOOKUP(B1261, Positions!A$1:B$160, 2, FALSE)</f>
        <v>Defender</v>
      </c>
      <c r="D1261" t="s">
        <v>329</v>
      </c>
      <c r="E1261" t="s">
        <v>62</v>
      </c>
      <c r="F1261" t="s">
        <v>21</v>
      </c>
      <c r="G1261" t="str">
        <f>VLOOKUP(E1261, Tiers!M$1:P$134, 3, FALSE)</f>
        <v>ENG1</v>
      </c>
      <c r="H1261">
        <f>VLOOKUP(G1261, Tiers!B$1:C$134, 2, FALSE)</f>
        <v>1</v>
      </c>
      <c r="I1261" s="26" t="s">
        <v>6491</v>
      </c>
      <c r="J1261">
        <f t="shared" si="78"/>
        <v>10</v>
      </c>
      <c r="K1261">
        <f t="shared" si="79"/>
        <v>1</v>
      </c>
      <c r="L1261">
        <f t="shared" si="80"/>
        <v>6475</v>
      </c>
      <c r="M1261">
        <f t="shared" si="81"/>
        <v>212</v>
      </c>
      <c r="N1261">
        <v>17</v>
      </c>
      <c r="O1261" t="s">
        <v>57</v>
      </c>
      <c r="P1261" t="s">
        <v>21</v>
      </c>
      <c r="Q1261" t="s">
        <v>22</v>
      </c>
      <c r="R1261" t="s">
        <v>21</v>
      </c>
      <c r="W1261">
        <v>183</v>
      </c>
      <c r="X1261">
        <v>70</v>
      </c>
      <c r="Y1261">
        <v>0</v>
      </c>
      <c r="Z1261">
        <v>0</v>
      </c>
    </row>
    <row r="1262" spans="1:26" ht="15.95">
      <c r="A1262" t="s">
        <v>1716</v>
      </c>
      <c r="B1262" t="s">
        <v>166</v>
      </c>
      <c r="C1262" t="str">
        <f>VLOOKUP(B1262, Positions!A$1:B$160, 2, FALSE)</f>
        <v>Goalkeeper</v>
      </c>
      <c r="D1262" t="s">
        <v>141</v>
      </c>
      <c r="E1262" t="s">
        <v>62</v>
      </c>
      <c r="F1262" t="s">
        <v>21</v>
      </c>
      <c r="G1262" t="str">
        <f>VLOOKUP(E1262, Tiers!M$1:P$134, 3, FALSE)</f>
        <v>ENG1</v>
      </c>
      <c r="H1262">
        <f>VLOOKUP(G1262, Tiers!B$1:C$134, 2, FALSE)</f>
        <v>1</v>
      </c>
      <c r="I1262" s="26" t="s">
        <v>6492</v>
      </c>
      <c r="J1262">
        <f t="shared" si="78"/>
        <v>10</v>
      </c>
      <c r="K1262">
        <f t="shared" si="79"/>
        <v>1</v>
      </c>
      <c r="L1262">
        <f t="shared" si="80"/>
        <v>6476</v>
      </c>
      <c r="M1262">
        <f t="shared" si="81"/>
        <v>212</v>
      </c>
      <c r="N1262">
        <v>17</v>
      </c>
      <c r="O1262" t="s">
        <v>284</v>
      </c>
      <c r="P1262" t="s">
        <v>21</v>
      </c>
      <c r="Q1262" t="s">
        <v>22</v>
      </c>
      <c r="R1262" t="s">
        <v>21</v>
      </c>
      <c r="W1262">
        <v>200</v>
      </c>
      <c r="X1262">
        <v>80</v>
      </c>
      <c r="Y1262">
        <v>0</v>
      </c>
      <c r="Z1262">
        <v>0</v>
      </c>
    </row>
    <row r="1263" spans="1:26" ht="15.95">
      <c r="A1263" t="s">
        <v>1717</v>
      </c>
      <c r="B1263" t="s">
        <v>16</v>
      </c>
      <c r="C1263" t="str">
        <f>VLOOKUP(B1263, Positions!A$1:B$160, 2, FALSE)</f>
        <v>Forward</v>
      </c>
      <c r="D1263" t="s">
        <v>412</v>
      </c>
      <c r="E1263" t="s">
        <v>5664</v>
      </c>
      <c r="F1263" t="s">
        <v>21</v>
      </c>
      <c r="G1263" t="str">
        <f>VLOOKUP(E1263, Tiers!M$1:P$134, 3, FALSE)</f>
        <v>ENG3</v>
      </c>
      <c r="H1263">
        <f>VLOOKUP(G1263, Tiers!B$1:C$134, 2, FALSE)</f>
        <v>4</v>
      </c>
      <c r="I1263" s="26" t="s">
        <v>6492</v>
      </c>
      <c r="J1263">
        <f t="shared" si="78"/>
        <v>10</v>
      </c>
      <c r="K1263">
        <f t="shared" si="79"/>
        <v>1</v>
      </c>
      <c r="L1263">
        <f t="shared" si="80"/>
        <v>6476</v>
      </c>
      <c r="M1263">
        <f t="shared" si="81"/>
        <v>212</v>
      </c>
      <c r="N1263">
        <v>17</v>
      </c>
      <c r="O1263" t="s">
        <v>5666</v>
      </c>
      <c r="P1263" t="s">
        <v>21</v>
      </c>
      <c r="Q1263" t="s">
        <v>22</v>
      </c>
      <c r="R1263" t="s">
        <v>21</v>
      </c>
      <c r="W1263">
        <v>184</v>
      </c>
      <c r="X1263">
        <v>73</v>
      </c>
      <c r="Y1263">
        <v>0</v>
      </c>
      <c r="Z1263">
        <v>0</v>
      </c>
    </row>
    <row r="1264" spans="1:26" ht="15.95">
      <c r="A1264" t="s">
        <v>1718</v>
      </c>
      <c r="B1264" t="s">
        <v>81</v>
      </c>
      <c r="C1264" t="str">
        <f>VLOOKUP(B1264, Positions!A$1:B$160, 2, FALSE)</f>
        <v>Defender</v>
      </c>
      <c r="D1264" t="s">
        <v>141</v>
      </c>
      <c r="E1264" t="s">
        <v>62</v>
      </c>
      <c r="F1264" t="s">
        <v>21</v>
      </c>
      <c r="G1264" t="str">
        <f>VLOOKUP(E1264, Tiers!M$1:P$134, 3, FALSE)</f>
        <v>ENG1</v>
      </c>
      <c r="H1264">
        <f>VLOOKUP(G1264, Tiers!B$1:C$134, 2, FALSE)</f>
        <v>1</v>
      </c>
      <c r="I1264" s="26" t="s">
        <v>6492</v>
      </c>
      <c r="J1264">
        <f t="shared" si="78"/>
        <v>10</v>
      </c>
      <c r="K1264">
        <f t="shared" si="79"/>
        <v>1</v>
      </c>
      <c r="L1264">
        <f t="shared" si="80"/>
        <v>6476</v>
      </c>
      <c r="M1264">
        <f t="shared" si="81"/>
        <v>212</v>
      </c>
      <c r="N1264">
        <v>17</v>
      </c>
      <c r="O1264" t="s">
        <v>373</v>
      </c>
      <c r="P1264" t="s">
        <v>21</v>
      </c>
      <c r="Q1264" t="s">
        <v>22</v>
      </c>
      <c r="R1264" t="s">
        <v>21</v>
      </c>
      <c r="W1264">
        <v>192</v>
      </c>
      <c r="X1264">
        <v>74</v>
      </c>
      <c r="Y1264">
        <v>0</v>
      </c>
      <c r="Z1264">
        <v>0</v>
      </c>
    </row>
    <row r="1265" spans="1:26" ht="15.95">
      <c r="A1265" t="s">
        <v>1719</v>
      </c>
      <c r="B1265" t="s">
        <v>72</v>
      </c>
      <c r="C1265" t="str">
        <f>VLOOKUP(B1265, Positions!A$1:B$160, 2, FALSE)</f>
        <v>Defender</v>
      </c>
      <c r="D1265" t="s">
        <v>225</v>
      </c>
      <c r="E1265" t="s">
        <v>62</v>
      </c>
      <c r="F1265" t="s">
        <v>21</v>
      </c>
      <c r="G1265" t="str">
        <f>VLOOKUP(E1265, Tiers!M$1:P$134, 3, FALSE)</f>
        <v>ENG1</v>
      </c>
      <c r="H1265">
        <f>VLOOKUP(G1265, Tiers!B$1:C$134, 2, FALSE)</f>
        <v>1</v>
      </c>
      <c r="I1265" s="26" t="s">
        <v>6492</v>
      </c>
      <c r="J1265">
        <f t="shared" si="78"/>
        <v>10</v>
      </c>
      <c r="K1265">
        <f t="shared" si="79"/>
        <v>1</v>
      </c>
      <c r="L1265">
        <f t="shared" si="80"/>
        <v>6476</v>
      </c>
      <c r="M1265">
        <f t="shared" si="81"/>
        <v>212</v>
      </c>
      <c r="N1265">
        <v>17</v>
      </c>
      <c r="O1265" t="s">
        <v>5666</v>
      </c>
      <c r="P1265" t="s">
        <v>21</v>
      </c>
      <c r="Q1265" t="s">
        <v>22</v>
      </c>
      <c r="R1265" t="s">
        <v>21</v>
      </c>
      <c r="W1265">
        <v>191</v>
      </c>
      <c r="X1265">
        <v>86</v>
      </c>
      <c r="Y1265">
        <v>0</v>
      </c>
      <c r="Z1265">
        <v>0</v>
      </c>
    </row>
    <row r="1266" spans="1:26" ht="15.95">
      <c r="A1266" t="s">
        <v>1720</v>
      </c>
      <c r="B1266" t="s">
        <v>42</v>
      </c>
      <c r="C1266" t="str">
        <f>VLOOKUP(B1266, Positions!A$1:B$160, 2, FALSE)</f>
        <v>Midfielder</v>
      </c>
      <c r="D1266" t="s">
        <v>265</v>
      </c>
      <c r="E1266" t="s">
        <v>5665</v>
      </c>
      <c r="F1266" t="s">
        <v>21</v>
      </c>
      <c r="G1266" t="str">
        <f>VLOOKUP(E1266, Tiers!M$1:P$134, 3, FALSE)</f>
        <v>ENG2</v>
      </c>
      <c r="H1266">
        <f>VLOOKUP(G1266, Tiers!B$1:C$134, 2, FALSE)</f>
        <v>3</v>
      </c>
      <c r="I1266" s="26" t="s">
        <v>6492</v>
      </c>
      <c r="J1266">
        <f t="shared" si="78"/>
        <v>10</v>
      </c>
      <c r="K1266">
        <f t="shared" si="79"/>
        <v>1</v>
      </c>
      <c r="L1266">
        <f t="shared" si="80"/>
        <v>6476</v>
      </c>
      <c r="M1266">
        <f t="shared" si="81"/>
        <v>212</v>
      </c>
      <c r="N1266">
        <v>17</v>
      </c>
      <c r="O1266" t="s">
        <v>40</v>
      </c>
      <c r="P1266" t="s">
        <v>21</v>
      </c>
      <c r="Q1266" t="s">
        <v>22</v>
      </c>
      <c r="R1266" t="s">
        <v>21</v>
      </c>
      <c r="W1266">
        <v>190</v>
      </c>
      <c r="X1266">
        <v>81</v>
      </c>
      <c r="Y1266">
        <v>0</v>
      </c>
      <c r="Z1266">
        <v>0</v>
      </c>
    </row>
    <row r="1267" spans="1:26" ht="15.95">
      <c r="A1267" t="s">
        <v>1721</v>
      </c>
      <c r="B1267" t="s">
        <v>131</v>
      </c>
      <c r="C1267" t="str">
        <f>VLOOKUP(B1267, Positions!A$1:B$160, 2, FALSE)</f>
        <v>Forward</v>
      </c>
      <c r="D1267" t="s">
        <v>397</v>
      </c>
      <c r="E1267" t="s">
        <v>5665</v>
      </c>
      <c r="F1267" t="s">
        <v>21</v>
      </c>
      <c r="G1267" t="str">
        <f>VLOOKUP(E1267, Tiers!M$1:P$134, 3, FALSE)</f>
        <v>ENG2</v>
      </c>
      <c r="H1267">
        <f>VLOOKUP(G1267, Tiers!B$1:C$134, 2, FALSE)</f>
        <v>3</v>
      </c>
      <c r="I1267" s="26" t="s">
        <v>6492</v>
      </c>
      <c r="J1267">
        <f t="shared" si="78"/>
        <v>10</v>
      </c>
      <c r="K1267">
        <f t="shared" si="79"/>
        <v>1</v>
      </c>
      <c r="L1267">
        <f t="shared" si="80"/>
        <v>6476</v>
      </c>
      <c r="M1267">
        <f t="shared" si="81"/>
        <v>212</v>
      </c>
      <c r="N1267">
        <v>17</v>
      </c>
      <c r="O1267" t="s">
        <v>390</v>
      </c>
      <c r="P1267" t="s">
        <v>21</v>
      </c>
      <c r="Q1267" t="s">
        <v>22</v>
      </c>
      <c r="R1267" t="s">
        <v>21</v>
      </c>
      <c r="W1267">
        <v>186</v>
      </c>
      <c r="X1267">
        <v>75</v>
      </c>
      <c r="Y1267">
        <v>0</v>
      </c>
      <c r="Z1267">
        <v>0</v>
      </c>
    </row>
    <row r="1268" spans="1:26" ht="15.95">
      <c r="A1268" t="s">
        <v>1722</v>
      </c>
      <c r="B1268" t="s">
        <v>680</v>
      </c>
      <c r="C1268" t="str">
        <f>VLOOKUP(B1268, Positions!A$1:B$160, 2, FALSE)</f>
        <v>Midfielder</v>
      </c>
      <c r="D1268" t="s">
        <v>157</v>
      </c>
      <c r="E1268" t="s">
        <v>5665</v>
      </c>
      <c r="F1268" t="s">
        <v>21</v>
      </c>
      <c r="G1268" t="str">
        <f>VLOOKUP(E1268, Tiers!M$1:P$134, 3, FALSE)</f>
        <v>ENG2</v>
      </c>
      <c r="H1268">
        <f>VLOOKUP(G1268, Tiers!B$1:C$134, 2, FALSE)</f>
        <v>3</v>
      </c>
      <c r="I1268" s="26" t="s">
        <v>6492</v>
      </c>
      <c r="J1268">
        <f t="shared" si="78"/>
        <v>10</v>
      </c>
      <c r="K1268">
        <f t="shared" si="79"/>
        <v>1</v>
      </c>
      <c r="L1268">
        <f t="shared" si="80"/>
        <v>6476</v>
      </c>
      <c r="M1268">
        <f t="shared" si="81"/>
        <v>212</v>
      </c>
      <c r="N1268">
        <v>17</v>
      </c>
      <c r="O1268" t="s">
        <v>5666</v>
      </c>
      <c r="P1268" t="s">
        <v>21</v>
      </c>
      <c r="Q1268" t="s">
        <v>22</v>
      </c>
      <c r="R1268" t="s">
        <v>21</v>
      </c>
      <c r="W1268">
        <v>178</v>
      </c>
      <c r="X1268">
        <v>72</v>
      </c>
      <c r="Y1268">
        <v>0</v>
      </c>
      <c r="Z1268">
        <v>0</v>
      </c>
    </row>
    <row r="1269" spans="1:26" ht="15.95">
      <c r="A1269" t="s">
        <v>1723</v>
      </c>
      <c r="B1269" t="s">
        <v>166</v>
      </c>
      <c r="C1269" t="str">
        <f>VLOOKUP(B1269, Positions!A$1:B$160, 2, FALSE)</f>
        <v>Goalkeeper</v>
      </c>
      <c r="D1269" t="s">
        <v>657</v>
      </c>
      <c r="E1269" t="s">
        <v>62</v>
      </c>
      <c r="F1269" t="s">
        <v>21</v>
      </c>
      <c r="G1269" t="str">
        <f>VLOOKUP(E1269, Tiers!M$1:P$134, 3, FALSE)</f>
        <v>ENG1</v>
      </c>
      <c r="H1269">
        <f>VLOOKUP(G1269, Tiers!B$1:C$134, 2, FALSE)</f>
        <v>1</v>
      </c>
      <c r="I1269" s="26" t="s">
        <v>6493</v>
      </c>
      <c r="J1269">
        <f t="shared" si="78"/>
        <v>10</v>
      </c>
      <c r="K1269">
        <f t="shared" si="79"/>
        <v>1</v>
      </c>
      <c r="L1269">
        <f t="shared" si="80"/>
        <v>6477</v>
      </c>
      <c r="M1269">
        <f t="shared" si="81"/>
        <v>212</v>
      </c>
      <c r="N1269">
        <v>17</v>
      </c>
      <c r="O1269" t="s">
        <v>373</v>
      </c>
      <c r="P1269" t="s">
        <v>21</v>
      </c>
      <c r="Q1269" t="s">
        <v>22</v>
      </c>
      <c r="R1269" t="s">
        <v>21</v>
      </c>
      <c r="W1269">
        <v>188</v>
      </c>
      <c r="X1269">
        <v>76</v>
      </c>
      <c r="Y1269">
        <v>0</v>
      </c>
      <c r="Z1269">
        <v>0</v>
      </c>
    </row>
    <row r="1270" spans="1:26" ht="15.95">
      <c r="A1270" t="s">
        <v>1724</v>
      </c>
      <c r="B1270" t="s">
        <v>789</v>
      </c>
      <c r="C1270" t="str">
        <f>VLOOKUP(B1270, Positions!A$1:B$160, 2, FALSE)</f>
        <v>Forward</v>
      </c>
      <c r="D1270" t="s">
        <v>17</v>
      </c>
      <c r="E1270" t="s">
        <v>5663</v>
      </c>
      <c r="F1270" t="s">
        <v>21</v>
      </c>
      <c r="G1270" t="str">
        <f>VLOOKUP(E1270, Tiers!M$1:P$134, 3, FALSE)</f>
        <v>ENG4</v>
      </c>
      <c r="H1270">
        <f>VLOOKUP(G1270, Tiers!B$1:C$134, 2, FALSE)</f>
        <v>5</v>
      </c>
      <c r="I1270" s="26" t="s">
        <v>6493</v>
      </c>
      <c r="J1270">
        <f t="shared" si="78"/>
        <v>10</v>
      </c>
      <c r="K1270">
        <f t="shared" si="79"/>
        <v>1</v>
      </c>
      <c r="L1270">
        <f t="shared" si="80"/>
        <v>6477</v>
      </c>
      <c r="M1270">
        <f t="shared" si="81"/>
        <v>212</v>
      </c>
      <c r="N1270">
        <v>17</v>
      </c>
      <c r="O1270" t="s">
        <v>5666</v>
      </c>
      <c r="P1270" t="s">
        <v>21</v>
      </c>
      <c r="Q1270" t="s">
        <v>22</v>
      </c>
      <c r="R1270" t="s">
        <v>21</v>
      </c>
      <c r="W1270">
        <v>191</v>
      </c>
      <c r="X1270">
        <v>77</v>
      </c>
      <c r="Y1270">
        <v>0</v>
      </c>
      <c r="Z1270">
        <v>0</v>
      </c>
    </row>
    <row r="1271" spans="1:26" ht="15.95">
      <c r="A1271" t="s">
        <v>1725</v>
      </c>
      <c r="B1271" t="s">
        <v>81</v>
      </c>
      <c r="C1271" t="str">
        <f>VLOOKUP(B1271, Positions!A$1:B$160, 2, FALSE)</f>
        <v>Defender</v>
      </c>
      <c r="D1271" t="s">
        <v>225</v>
      </c>
      <c r="E1271" t="s">
        <v>62</v>
      </c>
      <c r="F1271" t="s">
        <v>21</v>
      </c>
      <c r="G1271" t="str">
        <f>VLOOKUP(E1271, Tiers!M$1:P$134, 3, FALSE)</f>
        <v>ENG1</v>
      </c>
      <c r="H1271">
        <f>VLOOKUP(G1271, Tiers!B$1:C$134, 2, FALSE)</f>
        <v>1</v>
      </c>
      <c r="I1271" s="26" t="s">
        <v>6494</v>
      </c>
      <c r="J1271">
        <f t="shared" si="78"/>
        <v>10</v>
      </c>
      <c r="K1271">
        <f t="shared" si="79"/>
        <v>1</v>
      </c>
      <c r="L1271">
        <f t="shared" si="80"/>
        <v>6478</v>
      </c>
      <c r="M1271">
        <f t="shared" si="81"/>
        <v>212</v>
      </c>
      <c r="N1271">
        <v>17</v>
      </c>
      <c r="O1271" t="s">
        <v>373</v>
      </c>
      <c r="P1271" t="s">
        <v>21</v>
      </c>
      <c r="Q1271" t="s">
        <v>22</v>
      </c>
      <c r="R1271" t="s">
        <v>21</v>
      </c>
      <c r="W1271">
        <v>188</v>
      </c>
      <c r="X1271">
        <v>78</v>
      </c>
      <c r="Y1271">
        <v>0</v>
      </c>
      <c r="Z1271">
        <v>0</v>
      </c>
    </row>
    <row r="1272" spans="1:26" ht="15.95">
      <c r="A1272" t="s">
        <v>1726</v>
      </c>
      <c r="B1272" t="s">
        <v>111</v>
      </c>
      <c r="C1272" t="str">
        <f>VLOOKUP(B1272, Positions!A$1:B$160, 2, FALSE)</f>
        <v>Forward</v>
      </c>
      <c r="D1272" t="s">
        <v>68</v>
      </c>
      <c r="E1272" t="s">
        <v>5663</v>
      </c>
      <c r="F1272" t="s">
        <v>21</v>
      </c>
      <c r="G1272" t="str">
        <f>VLOOKUP(E1272, Tiers!M$1:P$134, 3, FALSE)</f>
        <v>ENG4</v>
      </c>
      <c r="H1272">
        <f>VLOOKUP(G1272, Tiers!B$1:C$134, 2, FALSE)</f>
        <v>5</v>
      </c>
      <c r="I1272" s="26" t="s">
        <v>6494</v>
      </c>
      <c r="J1272">
        <f t="shared" si="78"/>
        <v>10</v>
      </c>
      <c r="K1272">
        <f t="shared" si="79"/>
        <v>1</v>
      </c>
      <c r="L1272">
        <f t="shared" si="80"/>
        <v>6478</v>
      </c>
      <c r="M1272">
        <f t="shared" si="81"/>
        <v>212</v>
      </c>
      <c r="N1272">
        <v>17</v>
      </c>
      <c r="O1272" t="s">
        <v>5666</v>
      </c>
      <c r="P1272" t="s">
        <v>21</v>
      </c>
      <c r="Q1272" t="s">
        <v>22</v>
      </c>
      <c r="R1272" t="s">
        <v>21</v>
      </c>
      <c r="W1272">
        <v>182</v>
      </c>
      <c r="X1272">
        <v>73</v>
      </c>
      <c r="Y1272">
        <v>0</v>
      </c>
      <c r="Z1272">
        <v>0</v>
      </c>
    </row>
    <row r="1273" spans="1:26" ht="15.95">
      <c r="A1273" t="s">
        <v>1727</v>
      </c>
      <c r="B1273" t="s">
        <v>42</v>
      </c>
      <c r="C1273" t="str">
        <f>VLOOKUP(B1273, Positions!A$1:B$160, 2, FALSE)</f>
        <v>Midfielder</v>
      </c>
      <c r="D1273" t="s">
        <v>204</v>
      </c>
      <c r="E1273" t="s">
        <v>5665</v>
      </c>
      <c r="F1273" t="s">
        <v>21</v>
      </c>
      <c r="G1273" t="str">
        <f>VLOOKUP(E1273, Tiers!M$1:P$134, 3, FALSE)</f>
        <v>ENG2</v>
      </c>
      <c r="H1273">
        <f>VLOOKUP(G1273, Tiers!B$1:C$134, 2, FALSE)</f>
        <v>3</v>
      </c>
      <c r="I1273" s="26" t="s">
        <v>6494</v>
      </c>
      <c r="J1273">
        <f t="shared" si="78"/>
        <v>10</v>
      </c>
      <c r="K1273">
        <f t="shared" si="79"/>
        <v>1</v>
      </c>
      <c r="L1273">
        <f t="shared" si="80"/>
        <v>6478</v>
      </c>
      <c r="M1273">
        <f t="shared" si="81"/>
        <v>212</v>
      </c>
      <c r="N1273">
        <v>17</v>
      </c>
      <c r="O1273" t="s">
        <v>113</v>
      </c>
      <c r="P1273" t="s">
        <v>21</v>
      </c>
      <c r="Q1273" t="s">
        <v>22</v>
      </c>
      <c r="R1273" t="s">
        <v>21</v>
      </c>
      <c r="W1273">
        <v>179</v>
      </c>
      <c r="X1273">
        <v>74</v>
      </c>
      <c r="Y1273">
        <v>0</v>
      </c>
      <c r="Z1273">
        <v>0</v>
      </c>
    </row>
    <row r="1274" spans="1:26" ht="15.95">
      <c r="A1274" t="s">
        <v>1728</v>
      </c>
      <c r="B1274" t="s">
        <v>31</v>
      </c>
      <c r="C1274" t="str">
        <f>VLOOKUP(B1274, Positions!A$1:B$160, 2, FALSE)</f>
        <v>Defender</v>
      </c>
      <c r="D1274" t="s">
        <v>61</v>
      </c>
      <c r="E1274" t="s">
        <v>62</v>
      </c>
      <c r="F1274" t="s">
        <v>21</v>
      </c>
      <c r="G1274" t="str">
        <f>VLOOKUP(E1274, Tiers!M$1:P$134, 3, FALSE)</f>
        <v>ENG1</v>
      </c>
      <c r="H1274">
        <f>VLOOKUP(G1274, Tiers!B$1:C$134, 2, FALSE)</f>
        <v>1</v>
      </c>
      <c r="I1274" s="26" t="s">
        <v>6494</v>
      </c>
      <c r="J1274">
        <f t="shared" si="78"/>
        <v>10</v>
      </c>
      <c r="K1274">
        <f t="shared" si="79"/>
        <v>1</v>
      </c>
      <c r="L1274">
        <f t="shared" si="80"/>
        <v>6478</v>
      </c>
      <c r="M1274">
        <f t="shared" si="81"/>
        <v>212</v>
      </c>
      <c r="N1274">
        <v>17</v>
      </c>
      <c r="O1274" t="s">
        <v>74</v>
      </c>
      <c r="P1274" t="s">
        <v>21</v>
      </c>
      <c r="Q1274" t="s">
        <v>22</v>
      </c>
      <c r="R1274" t="s">
        <v>21</v>
      </c>
      <c r="W1274">
        <v>179</v>
      </c>
      <c r="X1274">
        <v>70</v>
      </c>
      <c r="Y1274">
        <v>0</v>
      </c>
      <c r="Z1274">
        <v>0</v>
      </c>
    </row>
    <row r="1275" spans="1:26" ht="15.95">
      <c r="A1275" t="s">
        <v>1729</v>
      </c>
      <c r="B1275" t="s">
        <v>445</v>
      </c>
      <c r="C1275" t="str">
        <f>VLOOKUP(B1275, Positions!A$1:B$160, 2, FALSE)</f>
        <v>Midfielder</v>
      </c>
      <c r="D1275" t="s">
        <v>17</v>
      </c>
      <c r="E1275" t="s">
        <v>5663</v>
      </c>
      <c r="F1275" t="s">
        <v>21</v>
      </c>
      <c r="G1275" t="str">
        <f>VLOOKUP(E1275, Tiers!M$1:P$134, 3, FALSE)</f>
        <v>ENG4</v>
      </c>
      <c r="H1275">
        <f>VLOOKUP(G1275, Tiers!B$1:C$134, 2, FALSE)</f>
        <v>5</v>
      </c>
      <c r="I1275" s="26" t="s">
        <v>6494</v>
      </c>
      <c r="J1275">
        <f t="shared" si="78"/>
        <v>10</v>
      </c>
      <c r="K1275">
        <f t="shared" si="79"/>
        <v>1</v>
      </c>
      <c r="L1275">
        <f t="shared" si="80"/>
        <v>6478</v>
      </c>
      <c r="M1275">
        <f t="shared" si="81"/>
        <v>212</v>
      </c>
      <c r="N1275">
        <v>17</v>
      </c>
      <c r="O1275" t="s">
        <v>5666</v>
      </c>
      <c r="P1275" t="s">
        <v>21</v>
      </c>
      <c r="Q1275" t="s">
        <v>22</v>
      </c>
      <c r="R1275" t="s">
        <v>21</v>
      </c>
      <c r="W1275">
        <v>186</v>
      </c>
      <c r="X1275">
        <v>77</v>
      </c>
      <c r="Y1275">
        <v>0</v>
      </c>
      <c r="Z1275">
        <v>0</v>
      </c>
    </row>
    <row r="1276" spans="1:26" ht="15.95">
      <c r="A1276" t="s">
        <v>1730</v>
      </c>
      <c r="B1276" t="s">
        <v>877</v>
      </c>
      <c r="C1276" t="str">
        <f>VLOOKUP(B1276, Positions!A$1:B$160, 2, FALSE)</f>
        <v>Defender</v>
      </c>
      <c r="D1276" t="s">
        <v>157</v>
      </c>
      <c r="E1276" t="s">
        <v>5665</v>
      </c>
      <c r="F1276" t="s">
        <v>21</v>
      </c>
      <c r="G1276" t="str">
        <f>VLOOKUP(E1276, Tiers!M$1:P$134, 3, FALSE)</f>
        <v>ENG2</v>
      </c>
      <c r="H1276">
        <f>VLOOKUP(G1276, Tiers!B$1:C$134, 2, FALSE)</f>
        <v>3</v>
      </c>
      <c r="I1276" s="26" t="s">
        <v>6495</v>
      </c>
      <c r="J1276">
        <f t="shared" si="78"/>
        <v>10</v>
      </c>
      <c r="K1276">
        <f t="shared" si="79"/>
        <v>1</v>
      </c>
      <c r="L1276">
        <f t="shared" si="80"/>
        <v>6479</v>
      </c>
      <c r="M1276">
        <f t="shared" si="81"/>
        <v>212</v>
      </c>
      <c r="N1276">
        <v>17</v>
      </c>
      <c r="O1276" t="s">
        <v>5666</v>
      </c>
      <c r="P1276" t="s">
        <v>21</v>
      </c>
      <c r="Q1276" t="s">
        <v>22</v>
      </c>
      <c r="R1276" t="s">
        <v>21</v>
      </c>
      <c r="S1276" t="s">
        <v>491</v>
      </c>
      <c r="W1276">
        <v>179</v>
      </c>
      <c r="X1276">
        <v>73</v>
      </c>
      <c r="Y1276">
        <v>0</v>
      </c>
      <c r="Z1276">
        <v>0</v>
      </c>
    </row>
    <row r="1277" spans="1:26" ht="15.95">
      <c r="A1277" t="s">
        <v>1731</v>
      </c>
      <c r="B1277" t="s">
        <v>81</v>
      </c>
      <c r="C1277" t="str">
        <f>VLOOKUP(B1277, Positions!A$1:B$160, 2, FALSE)</f>
        <v>Defender</v>
      </c>
      <c r="D1277" t="s">
        <v>671</v>
      </c>
      <c r="E1277" t="s">
        <v>5664</v>
      </c>
      <c r="F1277" t="s">
        <v>21</v>
      </c>
      <c r="G1277" t="str">
        <f>VLOOKUP(E1277, Tiers!M$1:P$134, 3, FALSE)</f>
        <v>ENG3</v>
      </c>
      <c r="H1277">
        <f>VLOOKUP(G1277, Tiers!B$1:C$134, 2, FALSE)</f>
        <v>4</v>
      </c>
      <c r="I1277" s="26" t="s">
        <v>6495</v>
      </c>
      <c r="J1277">
        <f t="shared" si="78"/>
        <v>10</v>
      </c>
      <c r="K1277">
        <f t="shared" si="79"/>
        <v>1</v>
      </c>
      <c r="L1277">
        <f t="shared" si="80"/>
        <v>6479</v>
      </c>
      <c r="M1277">
        <f t="shared" si="81"/>
        <v>212</v>
      </c>
      <c r="N1277">
        <v>17</v>
      </c>
      <c r="O1277" t="s">
        <v>1689</v>
      </c>
      <c r="P1277" t="s">
        <v>21</v>
      </c>
      <c r="Q1277" t="s">
        <v>22</v>
      </c>
      <c r="R1277" t="s">
        <v>21</v>
      </c>
      <c r="W1277">
        <v>178</v>
      </c>
      <c r="X1277">
        <v>70</v>
      </c>
      <c r="Y1277">
        <v>0</v>
      </c>
      <c r="Z1277">
        <v>0</v>
      </c>
    </row>
    <row r="1278" spans="1:26" ht="15.95">
      <c r="A1278" t="s">
        <v>1732</v>
      </c>
      <c r="B1278" t="s">
        <v>81</v>
      </c>
      <c r="C1278" t="str">
        <f>VLOOKUP(B1278, Positions!A$1:B$160, 2, FALSE)</f>
        <v>Defender</v>
      </c>
      <c r="D1278" t="s">
        <v>103</v>
      </c>
      <c r="E1278" t="s">
        <v>5665</v>
      </c>
      <c r="F1278" t="s">
        <v>21</v>
      </c>
      <c r="G1278" t="str">
        <f>VLOOKUP(E1278, Tiers!M$1:P$134, 3, FALSE)</f>
        <v>ENG2</v>
      </c>
      <c r="H1278">
        <f>VLOOKUP(G1278, Tiers!B$1:C$134, 2, FALSE)</f>
        <v>3</v>
      </c>
      <c r="I1278" s="26" t="s">
        <v>6496</v>
      </c>
      <c r="J1278">
        <f t="shared" si="78"/>
        <v>10</v>
      </c>
      <c r="K1278">
        <f t="shared" si="79"/>
        <v>1</v>
      </c>
      <c r="L1278">
        <f t="shared" si="80"/>
        <v>6480</v>
      </c>
      <c r="M1278">
        <f t="shared" si="81"/>
        <v>212</v>
      </c>
      <c r="N1278">
        <v>17</v>
      </c>
      <c r="O1278" t="s">
        <v>5666</v>
      </c>
      <c r="P1278" t="s">
        <v>21</v>
      </c>
      <c r="Q1278" t="s">
        <v>22</v>
      </c>
      <c r="R1278" t="s">
        <v>21</v>
      </c>
      <c r="W1278">
        <v>186</v>
      </c>
      <c r="X1278">
        <v>75</v>
      </c>
      <c r="Y1278">
        <v>0</v>
      </c>
      <c r="Z1278">
        <v>0</v>
      </c>
    </row>
    <row r="1279" spans="1:26" ht="15.95">
      <c r="A1279" t="s">
        <v>1733</v>
      </c>
      <c r="B1279" t="s">
        <v>81</v>
      </c>
      <c r="C1279" t="str">
        <f>VLOOKUP(B1279, Positions!A$1:B$160, 2, FALSE)</f>
        <v>Defender</v>
      </c>
      <c r="D1279" t="s">
        <v>103</v>
      </c>
      <c r="E1279" t="s">
        <v>5665</v>
      </c>
      <c r="F1279" t="s">
        <v>21</v>
      </c>
      <c r="G1279" t="str">
        <f>VLOOKUP(E1279, Tiers!M$1:P$134, 3, FALSE)</f>
        <v>ENG2</v>
      </c>
      <c r="H1279">
        <f>VLOOKUP(G1279, Tiers!B$1:C$134, 2, FALSE)</f>
        <v>3</v>
      </c>
      <c r="I1279" s="26" t="s">
        <v>6496</v>
      </c>
      <c r="J1279">
        <f t="shared" si="78"/>
        <v>10</v>
      </c>
      <c r="K1279">
        <f t="shared" si="79"/>
        <v>1</v>
      </c>
      <c r="L1279">
        <f t="shared" si="80"/>
        <v>6480</v>
      </c>
      <c r="M1279">
        <f t="shared" si="81"/>
        <v>212</v>
      </c>
      <c r="N1279">
        <v>17</v>
      </c>
      <c r="O1279" t="s">
        <v>5666</v>
      </c>
      <c r="P1279" t="s">
        <v>21</v>
      </c>
      <c r="Q1279" t="s">
        <v>22</v>
      </c>
      <c r="R1279" t="s">
        <v>21</v>
      </c>
      <c r="W1279">
        <v>181</v>
      </c>
      <c r="X1279">
        <v>65</v>
      </c>
      <c r="Y1279">
        <v>0</v>
      </c>
      <c r="Z1279">
        <v>0</v>
      </c>
    </row>
    <row r="1280" spans="1:26" ht="15.95">
      <c r="A1280" t="s">
        <v>1734</v>
      </c>
      <c r="B1280" t="s">
        <v>36</v>
      </c>
      <c r="C1280" t="str">
        <f>VLOOKUP(B1280, Positions!A$1:B$160, 2, FALSE)</f>
        <v>Midfielder</v>
      </c>
      <c r="D1280" t="s">
        <v>229</v>
      </c>
      <c r="E1280" t="s">
        <v>5665</v>
      </c>
      <c r="F1280" t="s">
        <v>21</v>
      </c>
      <c r="G1280" t="str">
        <f>VLOOKUP(E1280, Tiers!M$1:P$134, 3, FALSE)</f>
        <v>ENG2</v>
      </c>
      <c r="H1280">
        <f>VLOOKUP(G1280, Tiers!B$1:C$134, 2, FALSE)</f>
        <v>3</v>
      </c>
      <c r="I1280" s="26" t="s">
        <v>6497</v>
      </c>
      <c r="J1280">
        <f t="shared" si="78"/>
        <v>10</v>
      </c>
      <c r="K1280">
        <f t="shared" si="79"/>
        <v>1</v>
      </c>
      <c r="L1280">
        <f t="shared" si="80"/>
        <v>6481</v>
      </c>
      <c r="M1280">
        <f t="shared" si="81"/>
        <v>212</v>
      </c>
      <c r="N1280">
        <v>17</v>
      </c>
      <c r="O1280" t="s">
        <v>1059</v>
      </c>
      <c r="P1280" t="s">
        <v>21</v>
      </c>
      <c r="Q1280" t="s">
        <v>22</v>
      </c>
      <c r="R1280" t="s">
        <v>21</v>
      </c>
      <c r="W1280">
        <v>182</v>
      </c>
      <c r="X1280">
        <v>76</v>
      </c>
      <c r="Y1280">
        <v>0</v>
      </c>
      <c r="Z1280">
        <v>0</v>
      </c>
    </row>
    <row r="1281" spans="1:26" ht="15.95">
      <c r="A1281" t="s">
        <v>1735</v>
      </c>
      <c r="B1281" t="s">
        <v>131</v>
      </c>
      <c r="C1281" t="str">
        <f>VLOOKUP(B1281, Positions!A$1:B$160, 2, FALSE)</f>
        <v>Forward</v>
      </c>
      <c r="D1281" t="s">
        <v>169</v>
      </c>
      <c r="E1281" t="s">
        <v>62</v>
      </c>
      <c r="F1281" t="s">
        <v>21</v>
      </c>
      <c r="G1281" t="str">
        <f>VLOOKUP(E1281, Tiers!M$1:P$134, 3, FALSE)</f>
        <v>ENG1</v>
      </c>
      <c r="H1281">
        <f>VLOOKUP(G1281, Tiers!B$1:C$134, 2, FALSE)</f>
        <v>1</v>
      </c>
      <c r="I1281" s="26" t="s">
        <v>6497</v>
      </c>
      <c r="J1281">
        <f t="shared" si="78"/>
        <v>10</v>
      </c>
      <c r="K1281">
        <f t="shared" si="79"/>
        <v>1</v>
      </c>
      <c r="L1281">
        <f t="shared" si="80"/>
        <v>6481</v>
      </c>
      <c r="M1281">
        <f t="shared" si="81"/>
        <v>212</v>
      </c>
      <c r="N1281">
        <v>17</v>
      </c>
      <c r="O1281" t="s">
        <v>74</v>
      </c>
      <c r="P1281" t="s">
        <v>21</v>
      </c>
      <c r="Q1281" t="s">
        <v>22</v>
      </c>
      <c r="R1281" t="s">
        <v>21</v>
      </c>
      <c r="W1281">
        <v>194</v>
      </c>
      <c r="X1281">
        <v>81</v>
      </c>
      <c r="Y1281">
        <v>0</v>
      </c>
      <c r="Z1281">
        <v>0</v>
      </c>
    </row>
    <row r="1282" spans="1:26" ht="15.95">
      <c r="A1282" t="s">
        <v>1736</v>
      </c>
      <c r="B1282" t="s">
        <v>42</v>
      </c>
      <c r="C1282" t="str">
        <f>VLOOKUP(B1282, Positions!A$1:B$160, 2, FALSE)</f>
        <v>Midfielder</v>
      </c>
      <c r="D1282" t="s">
        <v>402</v>
      </c>
      <c r="E1282" t="s">
        <v>5664</v>
      </c>
      <c r="F1282" t="s">
        <v>21</v>
      </c>
      <c r="G1282" t="str">
        <f>VLOOKUP(E1282, Tiers!M$1:P$134, 3, FALSE)</f>
        <v>ENG3</v>
      </c>
      <c r="H1282">
        <f>VLOOKUP(G1282, Tiers!B$1:C$134, 2, FALSE)</f>
        <v>4</v>
      </c>
      <c r="I1282" s="26" t="s">
        <v>6497</v>
      </c>
      <c r="J1282">
        <f t="shared" si="78"/>
        <v>10</v>
      </c>
      <c r="K1282">
        <f t="shared" si="79"/>
        <v>1</v>
      </c>
      <c r="L1282">
        <f t="shared" si="80"/>
        <v>6481</v>
      </c>
      <c r="M1282">
        <f t="shared" si="81"/>
        <v>212</v>
      </c>
      <c r="N1282">
        <v>17</v>
      </c>
      <c r="O1282" t="s">
        <v>204</v>
      </c>
      <c r="P1282" t="s">
        <v>21</v>
      </c>
      <c r="Q1282" t="s">
        <v>22</v>
      </c>
      <c r="R1282" t="s">
        <v>21</v>
      </c>
      <c r="W1282">
        <v>180</v>
      </c>
      <c r="X1282">
        <v>76</v>
      </c>
      <c r="Y1282">
        <v>0</v>
      </c>
      <c r="Z1282">
        <v>0</v>
      </c>
    </row>
    <row r="1283" spans="1:26" ht="15.95">
      <c r="A1283" t="s">
        <v>1737</v>
      </c>
      <c r="B1283" t="s">
        <v>36</v>
      </c>
      <c r="C1283" t="str">
        <f>VLOOKUP(B1283, Positions!A$1:B$160, 2, FALSE)</f>
        <v>Midfielder</v>
      </c>
      <c r="D1283" t="s">
        <v>127</v>
      </c>
      <c r="E1283" t="s">
        <v>62</v>
      </c>
      <c r="F1283" t="s">
        <v>21</v>
      </c>
      <c r="G1283" t="str">
        <f>VLOOKUP(E1283, Tiers!M$1:P$134, 3, FALSE)</f>
        <v>ENG1</v>
      </c>
      <c r="H1283">
        <f>VLOOKUP(G1283, Tiers!B$1:C$134, 2, FALSE)</f>
        <v>1</v>
      </c>
      <c r="I1283" s="26" t="s">
        <v>6497</v>
      </c>
      <c r="J1283">
        <f t="shared" ref="J1283:J1346" si="82">MONTH(I1283)</f>
        <v>10</v>
      </c>
      <c r="K1283">
        <f t="shared" ref="K1283:K1346" si="83">IF(OR(MONTH(I1283)=9, MONTH(I1283)=10, MONTH(I1283)=11), 1,
IF(OR(MONTH(I1283)=12, MONTH(I1283)=1, MONTH(I1283)=2), 2,
IF(OR(MONTH(I1283)=3, MONTH(I1283)=4, MONTH(I1283)=5), 3,
4)))</f>
        <v>1</v>
      </c>
      <c r="L1283">
        <f t="shared" ref="L1283:L1346" si="84">DATEDIF(I1283, DATE(2015, 7, 1), "d")</f>
        <v>6481</v>
      </c>
      <c r="M1283">
        <f t="shared" ref="M1283:M1346" si="85">DATEDIF(I1283, DATE(2015, 7, 1), "m")</f>
        <v>212</v>
      </c>
      <c r="N1283">
        <v>17</v>
      </c>
      <c r="O1283" t="s">
        <v>5666</v>
      </c>
      <c r="P1283" t="s">
        <v>21</v>
      </c>
      <c r="Q1283" t="s">
        <v>22</v>
      </c>
      <c r="R1283" t="s">
        <v>21</v>
      </c>
      <c r="W1283">
        <v>174</v>
      </c>
      <c r="X1283">
        <v>69</v>
      </c>
      <c r="Y1283">
        <v>0</v>
      </c>
      <c r="Z1283">
        <v>0</v>
      </c>
    </row>
    <row r="1284" spans="1:26" ht="15.95">
      <c r="A1284" t="s">
        <v>1738</v>
      </c>
      <c r="B1284" t="s">
        <v>42</v>
      </c>
      <c r="C1284" t="str">
        <f>VLOOKUP(B1284, Positions!A$1:B$160, 2, FALSE)</f>
        <v>Midfielder</v>
      </c>
      <c r="D1284" t="s">
        <v>376</v>
      </c>
      <c r="E1284" t="s">
        <v>5664</v>
      </c>
      <c r="F1284" t="s">
        <v>21</v>
      </c>
      <c r="G1284" t="str">
        <f>VLOOKUP(E1284, Tiers!M$1:P$134, 3, FALSE)</f>
        <v>ENG3</v>
      </c>
      <c r="H1284">
        <f>VLOOKUP(G1284, Tiers!B$1:C$134, 2, FALSE)</f>
        <v>4</v>
      </c>
      <c r="I1284" s="26" t="s">
        <v>6497</v>
      </c>
      <c r="J1284">
        <f t="shared" si="82"/>
        <v>10</v>
      </c>
      <c r="K1284">
        <f t="shared" si="83"/>
        <v>1</v>
      </c>
      <c r="L1284">
        <f t="shared" si="84"/>
        <v>6481</v>
      </c>
      <c r="M1284">
        <f t="shared" si="85"/>
        <v>212</v>
      </c>
      <c r="N1284">
        <v>17</v>
      </c>
      <c r="O1284" t="s">
        <v>57</v>
      </c>
      <c r="P1284" t="s">
        <v>21</v>
      </c>
      <c r="Q1284" t="s">
        <v>22</v>
      </c>
      <c r="R1284" t="s">
        <v>21</v>
      </c>
      <c r="W1284">
        <v>171</v>
      </c>
      <c r="X1284">
        <v>64</v>
      </c>
      <c r="Y1284">
        <v>0</v>
      </c>
      <c r="Z1284">
        <v>0</v>
      </c>
    </row>
    <row r="1285" spans="1:26" ht="15.95">
      <c r="A1285" t="s">
        <v>1739</v>
      </c>
      <c r="B1285" t="s">
        <v>16</v>
      </c>
      <c r="C1285" t="str">
        <f>VLOOKUP(B1285, Positions!A$1:B$160, 2, FALSE)</f>
        <v>Forward</v>
      </c>
      <c r="D1285" t="s">
        <v>455</v>
      </c>
      <c r="E1285" t="s">
        <v>5664</v>
      </c>
      <c r="F1285" t="s">
        <v>21</v>
      </c>
      <c r="G1285" t="str">
        <f>VLOOKUP(E1285, Tiers!M$1:P$134, 3, FALSE)</f>
        <v>ENG3</v>
      </c>
      <c r="H1285">
        <f>VLOOKUP(G1285, Tiers!B$1:C$134, 2, FALSE)</f>
        <v>4</v>
      </c>
      <c r="I1285" s="26" t="s">
        <v>6497</v>
      </c>
      <c r="J1285">
        <f t="shared" si="82"/>
        <v>10</v>
      </c>
      <c r="K1285">
        <f t="shared" si="83"/>
        <v>1</v>
      </c>
      <c r="L1285">
        <f t="shared" si="84"/>
        <v>6481</v>
      </c>
      <c r="M1285">
        <f t="shared" si="85"/>
        <v>212</v>
      </c>
      <c r="N1285">
        <v>17</v>
      </c>
      <c r="O1285" t="s">
        <v>5666</v>
      </c>
      <c r="P1285" t="s">
        <v>21</v>
      </c>
      <c r="Q1285" t="s">
        <v>22</v>
      </c>
      <c r="R1285" t="s">
        <v>21</v>
      </c>
      <c r="W1285">
        <v>183</v>
      </c>
      <c r="X1285">
        <v>72</v>
      </c>
      <c r="Y1285">
        <v>0</v>
      </c>
      <c r="Z1285">
        <v>0</v>
      </c>
    </row>
    <row r="1286" spans="1:26" ht="15.95">
      <c r="A1286" t="s">
        <v>1740</v>
      </c>
      <c r="B1286" t="s">
        <v>789</v>
      </c>
      <c r="C1286" t="str">
        <f>VLOOKUP(B1286, Positions!A$1:B$160, 2, FALSE)</f>
        <v>Forward</v>
      </c>
      <c r="D1286" t="s">
        <v>37</v>
      </c>
      <c r="E1286" t="s">
        <v>5664</v>
      </c>
      <c r="F1286" t="s">
        <v>21</v>
      </c>
      <c r="G1286" t="str">
        <f>VLOOKUP(E1286, Tiers!M$1:P$134, 3, FALSE)</f>
        <v>ENG3</v>
      </c>
      <c r="H1286">
        <f>VLOOKUP(G1286, Tiers!B$1:C$134, 2, FALSE)</f>
        <v>4</v>
      </c>
      <c r="I1286" s="26" t="s">
        <v>6497</v>
      </c>
      <c r="J1286">
        <f t="shared" si="82"/>
        <v>10</v>
      </c>
      <c r="K1286">
        <f t="shared" si="83"/>
        <v>1</v>
      </c>
      <c r="L1286">
        <f t="shared" si="84"/>
        <v>6481</v>
      </c>
      <c r="M1286">
        <f t="shared" si="85"/>
        <v>212</v>
      </c>
      <c r="N1286">
        <v>17</v>
      </c>
      <c r="O1286" t="s">
        <v>40</v>
      </c>
      <c r="P1286" t="s">
        <v>21</v>
      </c>
      <c r="Q1286" t="s">
        <v>22</v>
      </c>
      <c r="R1286" t="s">
        <v>21</v>
      </c>
      <c r="W1286">
        <v>180</v>
      </c>
      <c r="X1286">
        <v>74</v>
      </c>
      <c r="Y1286">
        <v>0</v>
      </c>
      <c r="Z1286">
        <v>0</v>
      </c>
    </row>
    <row r="1287" spans="1:26" ht="15.95">
      <c r="A1287" t="s">
        <v>1741</v>
      </c>
      <c r="B1287" t="s">
        <v>31</v>
      </c>
      <c r="C1287" t="str">
        <f>VLOOKUP(B1287, Positions!A$1:B$160, 2, FALSE)</f>
        <v>Defender</v>
      </c>
      <c r="D1287" t="s">
        <v>402</v>
      </c>
      <c r="E1287" t="s">
        <v>5664</v>
      </c>
      <c r="F1287" t="s">
        <v>21</v>
      </c>
      <c r="G1287" t="str">
        <f>VLOOKUP(E1287, Tiers!M$1:P$134, 3, FALSE)</f>
        <v>ENG3</v>
      </c>
      <c r="H1287">
        <f>VLOOKUP(G1287, Tiers!B$1:C$134, 2, FALSE)</f>
        <v>4</v>
      </c>
      <c r="I1287" s="26" t="s">
        <v>6498</v>
      </c>
      <c r="J1287">
        <f t="shared" si="82"/>
        <v>10</v>
      </c>
      <c r="K1287">
        <f t="shared" si="83"/>
        <v>1</v>
      </c>
      <c r="L1287">
        <f t="shared" si="84"/>
        <v>6482</v>
      </c>
      <c r="M1287">
        <f t="shared" si="85"/>
        <v>213</v>
      </c>
      <c r="N1287">
        <v>17</v>
      </c>
      <c r="O1287" t="s">
        <v>586</v>
      </c>
      <c r="P1287" t="s">
        <v>21</v>
      </c>
      <c r="Q1287" t="s">
        <v>22</v>
      </c>
      <c r="R1287" t="s">
        <v>21</v>
      </c>
      <c r="W1287">
        <v>192</v>
      </c>
      <c r="X1287">
        <v>81</v>
      </c>
      <c r="Y1287">
        <v>0</v>
      </c>
      <c r="Z1287">
        <v>0</v>
      </c>
    </row>
    <row r="1288" spans="1:26" ht="15.95">
      <c r="A1288" t="s">
        <v>1742</v>
      </c>
      <c r="B1288" t="s">
        <v>166</v>
      </c>
      <c r="C1288" t="str">
        <f>VLOOKUP(B1288, Positions!A$1:B$160, 2, FALSE)</f>
        <v>Goalkeeper</v>
      </c>
      <c r="D1288" t="s">
        <v>669</v>
      </c>
      <c r="E1288" t="s">
        <v>62</v>
      </c>
      <c r="F1288" t="s">
        <v>21</v>
      </c>
      <c r="G1288" t="str">
        <f>VLOOKUP(E1288, Tiers!M$1:P$134, 3, FALSE)</f>
        <v>ENG1</v>
      </c>
      <c r="H1288">
        <f>VLOOKUP(G1288, Tiers!B$1:C$134, 2, FALSE)</f>
        <v>1</v>
      </c>
      <c r="I1288" s="26" t="s">
        <v>6498</v>
      </c>
      <c r="J1288">
        <f t="shared" si="82"/>
        <v>10</v>
      </c>
      <c r="K1288">
        <f t="shared" si="83"/>
        <v>1</v>
      </c>
      <c r="L1288">
        <f t="shared" si="84"/>
        <v>6482</v>
      </c>
      <c r="M1288">
        <f t="shared" si="85"/>
        <v>213</v>
      </c>
      <c r="N1288">
        <v>17</v>
      </c>
      <c r="O1288" t="s">
        <v>5666</v>
      </c>
      <c r="P1288" t="s">
        <v>21</v>
      </c>
      <c r="Q1288" t="s">
        <v>22</v>
      </c>
      <c r="R1288" t="s">
        <v>21</v>
      </c>
      <c r="W1288">
        <v>191</v>
      </c>
      <c r="X1288">
        <v>82</v>
      </c>
      <c r="Y1288">
        <v>0</v>
      </c>
      <c r="Z1288">
        <v>0</v>
      </c>
    </row>
    <row r="1289" spans="1:26" ht="15.95">
      <c r="A1289" t="s">
        <v>1743</v>
      </c>
      <c r="B1289" t="s">
        <v>16</v>
      </c>
      <c r="C1289" t="str">
        <f>VLOOKUP(B1289, Positions!A$1:B$160, 2, FALSE)</f>
        <v>Forward</v>
      </c>
      <c r="D1289" t="s">
        <v>455</v>
      </c>
      <c r="E1289" t="s">
        <v>5664</v>
      </c>
      <c r="F1289" t="s">
        <v>21</v>
      </c>
      <c r="G1289" t="str">
        <f>VLOOKUP(E1289, Tiers!M$1:P$134, 3, FALSE)</f>
        <v>ENG3</v>
      </c>
      <c r="H1289">
        <f>VLOOKUP(G1289, Tiers!B$1:C$134, 2, FALSE)</f>
        <v>4</v>
      </c>
      <c r="I1289" s="26" t="s">
        <v>6498</v>
      </c>
      <c r="J1289">
        <f t="shared" si="82"/>
        <v>10</v>
      </c>
      <c r="K1289">
        <f t="shared" si="83"/>
        <v>1</v>
      </c>
      <c r="L1289">
        <f t="shared" si="84"/>
        <v>6482</v>
      </c>
      <c r="M1289">
        <f t="shared" si="85"/>
        <v>213</v>
      </c>
      <c r="N1289">
        <v>17</v>
      </c>
      <c r="O1289" t="s">
        <v>5666</v>
      </c>
      <c r="P1289" t="s">
        <v>21</v>
      </c>
      <c r="Q1289" t="s">
        <v>22</v>
      </c>
      <c r="R1289" t="s">
        <v>21</v>
      </c>
      <c r="W1289">
        <v>167</v>
      </c>
      <c r="X1289">
        <v>63</v>
      </c>
      <c r="Y1289">
        <v>0</v>
      </c>
      <c r="Z1289">
        <v>0</v>
      </c>
    </row>
    <row r="1290" spans="1:26" ht="15.95">
      <c r="A1290" t="s">
        <v>1744</v>
      </c>
      <c r="B1290" t="s">
        <v>16</v>
      </c>
      <c r="C1290" t="str">
        <f>VLOOKUP(B1290, Positions!A$1:B$160, 2, FALSE)</f>
        <v>Forward</v>
      </c>
      <c r="D1290" t="s">
        <v>402</v>
      </c>
      <c r="E1290" t="s">
        <v>5664</v>
      </c>
      <c r="F1290" t="s">
        <v>21</v>
      </c>
      <c r="G1290" t="str">
        <f>VLOOKUP(E1290, Tiers!M$1:P$134, 3, FALSE)</f>
        <v>ENG3</v>
      </c>
      <c r="H1290">
        <f>VLOOKUP(G1290, Tiers!B$1:C$134, 2, FALSE)</f>
        <v>4</v>
      </c>
      <c r="I1290" s="26" t="s">
        <v>6498</v>
      </c>
      <c r="J1290">
        <f t="shared" si="82"/>
        <v>10</v>
      </c>
      <c r="K1290">
        <f t="shared" si="83"/>
        <v>1</v>
      </c>
      <c r="L1290">
        <f t="shared" si="84"/>
        <v>6482</v>
      </c>
      <c r="M1290">
        <f t="shared" si="85"/>
        <v>213</v>
      </c>
      <c r="N1290">
        <v>17</v>
      </c>
      <c r="O1290" t="s">
        <v>284</v>
      </c>
      <c r="P1290" t="s">
        <v>21</v>
      </c>
      <c r="Q1290" t="s">
        <v>22</v>
      </c>
      <c r="R1290" t="s">
        <v>21</v>
      </c>
      <c r="W1290">
        <v>181</v>
      </c>
      <c r="X1290">
        <v>71</v>
      </c>
      <c r="Y1290">
        <v>0</v>
      </c>
      <c r="Z1290">
        <v>0</v>
      </c>
    </row>
    <row r="1291" spans="1:26" ht="15.95">
      <c r="A1291" t="s">
        <v>1745</v>
      </c>
      <c r="B1291" t="s">
        <v>1746</v>
      </c>
      <c r="C1291" t="str">
        <f>VLOOKUP(B1291, Positions!A$1:B$160, 2, FALSE)</f>
        <v>Defender</v>
      </c>
      <c r="D1291" t="s">
        <v>357</v>
      </c>
      <c r="E1291" t="s">
        <v>62</v>
      </c>
      <c r="F1291" t="s">
        <v>21</v>
      </c>
      <c r="G1291" t="str">
        <f>VLOOKUP(E1291, Tiers!M$1:P$134, 3, FALSE)</f>
        <v>ENG1</v>
      </c>
      <c r="H1291">
        <f>VLOOKUP(G1291, Tiers!B$1:C$134, 2, FALSE)</f>
        <v>1</v>
      </c>
      <c r="I1291" s="26" t="s">
        <v>6498</v>
      </c>
      <c r="J1291">
        <f t="shared" si="82"/>
        <v>10</v>
      </c>
      <c r="K1291">
        <f t="shared" si="83"/>
        <v>1</v>
      </c>
      <c r="L1291">
        <f t="shared" si="84"/>
        <v>6482</v>
      </c>
      <c r="M1291">
        <f t="shared" si="85"/>
        <v>213</v>
      </c>
      <c r="N1291">
        <v>17</v>
      </c>
      <c r="O1291" t="s">
        <v>5666</v>
      </c>
      <c r="P1291" t="s">
        <v>21</v>
      </c>
      <c r="Q1291" t="s">
        <v>22</v>
      </c>
      <c r="R1291" t="s">
        <v>21</v>
      </c>
      <c r="W1291">
        <v>178</v>
      </c>
      <c r="X1291">
        <v>69</v>
      </c>
      <c r="Y1291">
        <v>0</v>
      </c>
      <c r="Z1291">
        <v>0</v>
      </c>
    </row>
    <row r="1292" spans="1:26" ht="15.95">
      <c r="A1292" t="s">
        <v>1747</v>
      </c>
      <c r="B1292" t="s">
        <v>212</v>
      </c>
      <c r="C1292" t="str">
        <f>VLOOKUP(B1292, Positions!A$1:B$160, 2, FALSE)</f>
        <v>Midfielder</v>
      </c>
      <c r="D1292" t="s">
        <v>402</v>
      </c>
      <c r="E1292" t="s">
        <v>5664</v>
      </c>
      <c r="F1292" t="s">
        <v>21</v>
      </c>
      <c r="G1292" t="str">
        <f>VLOOKUP(E1292, Tiers!M$1:P$134, 3, FALSE)</f>
        <v>ENG3</v>
      </c>
      <c r="H1292">
        <f>VLOOKUP(G1292, Tiers!B$1:C$134, 2, FALSE)</f>
        <v>4</v>
      </c>
      <c r="I1292" s="26" t="s">
        <v>6499</v>
      </c>
      <c r="J1292">
        <f t="shared" si="82"/>
        <v>9</v>
      </c>
      <c r="K1292">
        <f t="shared" si="83"/>
        <v>1</v>
      </c>
      <c r="L1292">
        <f t="shared" si="84"/>
        <v>6483</v>
      </c>
      <c r="M1292">
        <f t="shared" si="85"/>
        <v>213</v>
      </c>
      <c r="N1292">
        <v>17</v>
      </c>
      <c r="O1292" t="s">
        <v>726</v>
      </c>
      <c r="P1292" t="s">
        <v>21</v>
      </c>
      <c r="Q1292" t="s">
        <v>22</v>
      </c>
      <c r="R1292" t="s">
        <v>21</v>
      </c>
      <c r="W1292">
        <v>186</v>
      </c>
      <c r="X1292">
        <v>77</v>
      </c>
      <c r="Y1292">
        <v>0</v>
      </c>
      <c r="Z1292">
        <v>0</v>
      </c>
    </row>
    <row r="1293" spans="1:26" ht="15.95">
      <c r="A1293" t="s">
        <v>1748</v>
      </c>
      <c r="B1293" t="s">
        <v>42</v>
      </c>
      <c r="C1293" t="str">
        <f>VLOOKUP(B1293, Positions!A$1:B$160, 2, FALSE)</f>
        <v>Midfielder</v>
      </c>
      <c r="D1293" t="s">
        <v>190</v>
      </c>
      <c r="E1293" t="s">
        <v>5663</v>
      </c>
      <c r="F1293" t="s">
        <v>21</v>
      </c>
      <c r="G1293" t="str">
        <f>VLOOKUP(E1293, Tiers!M$1:P$134, 3, FALSE)</f>
        <v>ENG4</v>
      </c>
      <c r="H1293">
        <f>VLOOKUP(G1293, Tiers!B$1:C$134, 2, FALSE)</f>
        <v>5</v>
      </c>
      <c r="I1293" s="26" t="s">
        <v>6499</v>
      </c>
      <c r="J1293">
        <f t="shared" si="82"/>
        <v>9</v>
      </c>
      <c r="K1293">
        <f t="shared" si="83"/>
        <v>1</v>
      </c>
      <c r="L1293">
        <f t="shared" si="84"/>
        <v>6483</v>
      </c>
      <c r="M1293">
        <f t="shared" si="85"/>
        <v>213</v>
      </c>
      <c r="N1293">
        <v>17</v>
      </c>
      <c r="O1293" t="s">
        <v>1749</v>
      </c>
      <c r="P1293" t="s">
        <v>21</v>
      </c>
      <c r="Q1293" t="s">
        <v>22</v>
      </c>
      <c r="R1293" t="s">
        <v>21</v>
      </c>
      <c r="W1293">
        <v>181</v>
      </c>
      <c r="X1293">
        <v>67</v>
      </c>
      <c r="Y1293">
        <v>0</v>
      </c>
      <c r="Z1293">
        <v>0</v>
      </c>
    </row>
    <row r="1294" spans="1:26" ht="15.95">
      <c r="A1294" t="s">
        <v>1750</v>
      </c>
      <c r="B1294" t="s">
        <v>42</v>
      </c>
      <c r="C1294" t="str">
        <f>VLOOKUP(B1294, Positions!A$1:B$160, 2, FALSE)</f>
        <v>Midfielder</v>
      </c>
      <c r="D1294" t="s">
        <v>530</v>
      </c>
      <c r="E1294" t="s">
        <v>62</v>
      </c>
      <c r="F1294" t="s">
        <v>21</v>
      </c>
      <c r="G1294" t="str">
        <f>VLOOKUP(E1294, Tiers!M$1:P$134, 3, FALSE)</f>
        <v>ENG1</v>
      </c>
      <c r="H1294">
        <f>VLOOKUP(G1294, Tiers!B$1:C$134, 2, FALSE)</f>
        <v>1</v>
      </c>
      <c r="I1294" s="26" t="s">
        <v>6499</v>
      </c>
      <c r="J1294">
        <f t="shared" si="82"/>
        <v>9</v>
      </c>
      <c r="K1294">
        <f t="shared" si="83"/>
        <v>1</v>
      </c>
      <c r="L1294">
        <f t="shared" si="84"/>
        <v>6483</v>
      </c>
      <c r="M1294">
        <f t="shared" si="85"/>
        <v>213</v>
      </c>
      <c r="N1294">
        <v>17</v>
      </c>
      <c r="O1294" t="s">
        <v>801</v>
      </c>
      <c r="P1294" t="s">
        <v>21</v>
      </c>
      <c r="Q1294" t="s">
        <v>22</v>
      </c>
      <c r="R1294" t="s">
        <v>21</v>
      </c>
      <c r="W1294">
        <v>178</v>
      </c>
      <c r="X1294">
        <v>71</v>
      </c>
      <c r="Y1294">
        <v>0</v>
      </c>
      <c r="Z1294">
        <v>0</v>
      </c>
    </row>
    <row r="1295" spans="1:26" ht="15.95">
      <c r="A1295" t="s">
        <v>1751</v>
      </c>
      <c r="B1295" t="s">
        <v>680</v>
      </c>
      <c r="C1295" t="str">
        <f>VLOOKUP(B1295, Positions!A$1:B$160, 2, FALSE)</f>
        <v>Midfielder</v>
      </c>
      <c r="D1295" t="s">
        <v>378</v>
      </c>
      <c r="E1295" t="s">
        <v>5663</v>
      </c>
      <c r="F1295" t="s">
        <v>21</v>
      </c>
      <c r="G1295" t="str">
        <f>VLOOKUP(E1295, Tiers!M$1:P$134, 3, FALSE)</f>
        <v>ENG4</v>
      </c>
      <c r="H1295">
        <f>VLOOKUP(G1295, Tiers!B$1:C$134, 2, FALSE)</f>
        <v>5</v>
      </c>
      <c r="I1295" s="26" t="s">
        <v>6499</v>
      </c>
      <c r="J1295">
        <f t="shared" si="82"/>
        <v>9</v>
      </c>
      <c r="K1295">
        <f t="shared" si="83"/>
        <v>1</v>
      </c>
      <c r="L1295">
        <f t="shared" si="84"/>
        <v>6483</v>
      </c>
      <c r="M1295">
        <f t="shared" si="85"/>
        <v>213</v>
      </c>
      <c r="N1295">
        <v>17</v>
      </c>
      <c r="O1295" t="s">
        <v>5666</v>
      </c>
      <c r="P1295" t="s">
        <v>21</v>
      </c>
      <c r="Q1295" t="s">
        <v>22</v>
      </c>
      <c r="R1295" t="s">
        <v>21</v>
      </c>
      <c r="W1295">
        <v>181</v>
      </c>
      <c r="X1295">
        <v>70</v>
      </c>
      <c r="Y1295">
        <v>0</v>
      </c>
      <c r="Z1295">
        <v>0</v>
      </c>
    </row>
    <row r="1296" spans="1:26" ht="15.95">
      <c r="A1296" t="s">
        <v>1752</v>
      </c>
      <c r="B1296" t="s">
        <v>81</v>
      </c>
      <c r="C1296" t="str">
        <f>VLOOKUP(B1296, Positions!A$1:B$160, 2, FALSE)</f>
        <v>Defender</v>
      </c>
      <c r="D1296" t="s">
        <v>37</v>
      </c>
      <c r="E1296" t="s">
        <v>5664</v>
      </c>
      <c r="F1296" t="s">
        <v>21</v>
      </c>
      <c r="G1296" t="str">
        <f>VLOOKUP(E1296, Tiers!M$1:P$134, 3, FALSE)</f>
        <v>ENG3</v>
      </c>
      <c r="H1296">
        <f>VLOOKUP(G1296, Tiers!B$1:C$134, 2, FALSE)</f>
        <v>4</v>
      </c>
      <c r="I1296" s="26" t="s">
        <v>6499</v>
      </c>
      <c r="J1296">
        <f t="shared" si="82"/>
        <v>9</v>
      </c>
      <c r="K1296">
        <f t="shared" si="83"/>
        <v>1</v>
      </c>
      <c r="L1296">
        <f t="shared" si="84"/>
        <v>6483</v>
      </c>
      <c r="M1296">
        <f t="shared" si="85"/>
        <v>213</v>
      </c>
      <c r="N1296">
        <v>17</v>
      </c>
      <c r="O1296" t="s">
        <v>37</v>
      </c>
      <c r="P1296" t="s">
        <v>21</v>
      </c>
      <c r="Q1296" t="s">
        <v>22</v>
      </c>
      <c r="R1296" t="s">
        <v>21</v>
      </c>
      <c r="W1296">
        <v>192</v>
      </c>
      <c r="X1296">
        <v>74</v>
      </c>
      <c r="Y1296">
        <v>0</v>
      </c>
      <c r="Z1296">
        <v>0</v>
      </c>
    </row>
    <row r="1297" spans="1:26" ht="15.95">
      <c r="A1297" t="s">
        <v>1753</v>
      </c>
      <c r="B1297" t="s">
        <v>106</v>
      </c>
      <c r="C1297" t="str">
        <f>VLOOKUP(B1297, Positions!A$1:B$160, 2, FALSE)</f>
        <v>Midfielder</v>
      </c>
      <c r="D1297" t="s">
        <v>271</v>
      </c>
      <c r="E1297" t="s">
        <v>62</v>
      </c>
      <c r="F1297" t="s">
        <v>21</v>
      </c>
      <c r="G1297" t="str">
        <f>VLOOKUP(E1297, Tiers!M$1:P$134, 3, FALSE)</f>
        <v>ENG1</v>
      </c>
      <c r="H1297">
        <f>VLOOKUP(G1297, Tiers!B$1:C$134, 2, FALSE)</f>
        <v>1</v>
      </c>
      <c r="I1297" s="26" t="s">
        <v>6499</v>
      </c>
      <c r="J1297">
        <f t="shared" si="82"/>
        <v>9</v>
      </c>
      <c r="K1297">
        <f t="shared" si="83"/>
        <v>1</v>
      </c>
      <c r="L1297">
        <f t="shared" si="84"/>
        <v>6483</v>
      </c>
      <c r="M1297">
        <f t="shared" si="85"/>
        <v>213</v>
      </c>
      <c r="N1297">
        <v>17</v>
      </c>
      <c r="O1297" t="s">
        <v>5666</v>
      </c>
      <c r="P1297" t="s">
        <v>21</v>
      </c>
      <c r="Q1297" t="s">
        <v>22</v>
      </c>
      <c r="R1297" t="s">
        <v>21</v>
      </c>
      <c r="W1297">
        <v>176</v>
      </c>
      <c r="X1297">
        <v>71</v>
      </c>
      <c r="Y1297">
        <v>0</v>
      </c>
      <c r="Z1297">
        <v>0</v>
      </c>
    </row>
    <row r="1298" spans="1:26" ht="15.95">
      <c r="A1298" t="s">
        <v>1754</v>
      </c>
      <c r="B1298" t="s">
        <v>360</v>
      </c>
      <c r="C1298" t="str">
        <f>VLOOKUP(B1298, Positions!A$1:B$160, 2, FALSE)</f>
        <v>Defender</v>
      </c>
      <c r="D1298" t="s">
        <v>116</v>
      </c>
      <c r="E1298" t="s">
        <v>62</v>
      </c>
      <c r="F1298" t="s">
        <v>21</v>
      </c>
      <c r="G1298" t="str">
        <f>VLOOKUP(E1298, Tiers!M$1:P$134, 3, FALSE)</f>
        <v>ENG1</v>
      </c>
      <c r="H1298">
        <f>VLOOKUP(G1298, Tiers!B$1:C$134, 2, FALSE)</f>
        <v>1</v>
      </c>
      <c r="I1298" s="26" t="s">
        <v>6500</v>
      </c>
      <c r="J1298">
        <f t="shared" si="82"/>
        <v>9</v>
      </c>
      <c r="K1298">
        <f t="shared" si="83"/>
        <v>1</v>
      </c>
      <c r="L1298">
        <f t="shared" si="84"/>
        <v>6484</v>
      </c>
      <c r="M1298">
        <f t="shared" si="85"/>
        <v>213</v>
      </c>
      <c r="N1298">
        <v>17</v>
      </c>
      <c r="O1298" t="s">
        <v>623</v>
      </c>
      <c r="P1298" t="s">
        <v>21</v>
      </c>
      <c r="Q1298" t="s">
        <v>22</v>
      </c>
      <c r="R1298" t="s">
        <v>21</v>
      </c>
      <c r="W1298">
        <v>180</v>
      </c>
      <c r="X1298">
        <v>66</v>
      </c>
      <c r="Y1298">
        <v>0</v>
      </c>
      <c r="Z1298">
        <v>0</v>
      </c>
    </row>
    <row r="1299" spans="1:26" ht="15.95">
      <c r="A1299" t="s">
        <v>1755</v>
      </c>
      <c r="B1299" t="s">
        <v>16</v>
      </c>
      <c r="C1299" t="str">
        <f>VLOOKUP(B1299, Positions!A$1:B$160, 2, FALSE)</f>
        <v>Forward</v>
      </c>
      <c r="D1299" t="s">
        <v>136</v>
      </c>
      <c r="E1299" t="s">
        <v>5665</v>
      </c>
      <c r="F1299" t="s">
        <v>21</v>
      </c>
      <c r="G1299" t="str">
        <f>VLOOKUP(E1299, Tiers!M$1:P$134, 3, FALSE)</f>
        <v>ENG2</v>
      </c>
      <c r="H1299">
        <f>VLOOKUP(G1299, Tiers!B$1:C$134, 2, FALSE)</f>
        <v>3</v>
      </c>
      <c r="I1299" s="26" t="s">
        <v>6501</v>
      </c>
      <c r="J1299">
        <f t="shared" si="82"/>
        <v>9</v>
      </c>
      <c r="K1299">
        <f t="shared" si="83"/>
        <v>1</v>
      </c>
      <c r="L1299">
        <f t="shared" si="84"/>
        <v>6485</v>
      </c>
      <c r="M1299">
        <f t="shared" si="85"/>
        <v>213</v>
      </c>
      <c r="N1299">
        <v>17</v>
      </c>
      <c r="O1299" t="s">
        <v>801</v>
      </c>
      <c r="P1299" t="s">
        <v>21</v>
      </c>
      <c r="Q1299" t="s">
        <v>22</v>
      </c>
      <c r="R1299" t="s">
        <v>21</v>
      </c>
      <c r="W1299">
        <v>181</v>
      </c>
      <c r="X1299">
        <v>73</v>
      </c>
      <c r="Y1299">
        <v>0</v>
      </c>
      <c r="Z1299">
        <v>0</v>
      </c>
    </row>
    <row r="1300" spans="1:26" ht="15.95">
      <c r="A1300" t="s">
        <v>1756</v>
      </c>
      <c r="B1300" t="s">
        <v>115</v>
      </c>
      <c r="C1300" t="str">
        <f>VLOOKUP(B1300, Positions!A$1:B$160, 2, FALSE)</f>
        <v>Midfielder</v>
      </c>
      <c r="D1300" t="s">
        <v>490</v>
      </c>
      <c r="E1300" t="s">
        <v>62</v>
      </c>
      <c r="F1300" t="s">
        <v>21</v>
      </c>
      <c r="G1300" t="str">
        <f>VLOOKUP(E1300, Tiers!M$1:P$134, 3, FALSE)</f>
        <v>ENG1</v>
      </c>
      <c r="H1300">
        <f>VLOOKUP(G1300, Tiers!B$1:C$134, 2, FALSE)</f>
        <v>1</v>
      </c>
      <c r="I1300" s="26" t="s">
        <v>6502</v>
      </c>
      <c r="J1300">
        <f t="shared" si="82"/>
        <v>9</v>
      </c>
      <c r="K1300">
        <f t="shared" si="83"/>
        <v>1</v>
      </c>
      <c r="L1300">
        <f t="shared" si="84"/>
        <v>6487</v>
      </c>
      <c r="M1300">
        <f t="shared" si="85"/>
        <v>213</v>
      </c>
      <c r="N1300">
        <v>17</v>
      </c>
      <c r="O1300" t="s">
        <v>5666</v>
      </c>
      <c r="P1300" t="s">
        <v>21</v>
      </c>
      <c r="Q1300" t="s">
        <v>22</v>
      </c>
      <c r="R1300" t="s">
        <v>21</v>
      </c>
      <c r="S1300" t="s">
        <v>488</v>
      </c>
      <c r="W1300">
        <v>183</v>
      </c>
      <c r="X1300">
        <v>71</v>
      </c>
      <c r="Y1300">
        <v>0</v>
      </c>
      <c r="Z1300">
        <v>0</v>
      </c>
    </row>
    <row r="1301" spans="1:26" ht="15.95">
      <c r="A1301" t="s">
        <v>1757</v>
      </c>
      <c r="B1301" t="s">
        <v>166</v>
      </c>
      <c r="C1301" t="str">
        <f>VLOOKUP(B1301, Positions!A$1:B$160, 2, FALSE)</f>
        <v>Goalkeeper</v>
      </c>
      <c r="D1301" t="s">
        <v>234</v>
      </c>
      <c r="E1301" t="s">
        <v>5664</v>
      </c>
      <c r="F1301" t="s">
        <v>21</v>
      </c>
      <c r="G1301" t="str">
        <f>VLOOKUP(E1301, Tiers!M$1:P$134, 3, FALSE)</f>
        <v>ENG3</v>
      </c>
      <c r="H1301">
        <f>VLOOKUP(G1301, Tiers!B$1:C$134, 2, FALSE)</f>
        <v>4</v>
      </c>
      <c r="I1301" s="26" t="s">
        <v>6502</v>
      </c>
      <c r="J1301">
        <f t="shared" si="82"/>
        <v>9</v>
      </c>
      <c r="K1301">
        <f t="shared" si="83"/>
        <v>1</v>
      </c>
      <c r="L1301">
        <f t="shared" si="84"/>
        <v>6487</v>
      </c>
      <c r="M1301">
        <f t="shared" si="85"/>
        <v>213</v>
      </c>
      <c r="N1301">
        <v>17</v>
      </c>
      <c r="O1301" t="s">
        <v>586</v>
      </c>
      <c r="P1301" t="s">
        <v>21</v>
      </c>
      <c r="Q1301" t="s">
        <v>22</v>
      </c>
      <c r="R1301" t="s">
        <v>21</v>
      </c>
      <c r="W1301">
        <v>189</v>
      </c>
      <c r="X1301">
        <v>72</v>
      </c>
      <c r="Y1301">
        <v>0</v>
      </c>
      <c r="Z1301">
        <v>0</v>
      </c>
    </row>
    <row r="1302" spans="1:26" ht="15.95">
      <c r="A1302" t="s">
        <v>1758</v>
      </c>
      <c r="B1302" t="s">
        <v>115</v>
      </c>
      <c r="C1302" t="str">
        <f>VLOOKUP(B1302, Positions!A$1:B$160, 2, FALSE)</f>
        <v>Midfielder</v>
      </c>
      <c r="D1302" t="s">
        <v>250</v>
      </c>
      <c r="E1302" t="s">
        <v>5664</v>
      </c>
      <c r="F1302" t="s">
        <v>21</v>
      </c>
      <c r="G1302" t="str">
        <f>VLOOKUP(E1302, Tiers!M$1:P$134, 3, FALSE)</f>
        <v>ENG3</v>
      </c>
      <c r="H1302">
        <f>VLOOKUP(G1302, Tiers!B$1:C$134, 2, FALSE)</f>
        <v>4</v>
      </c>
      <c r="I1302" s="26" t="s">
        <v>6502</v>
      </c>
      <c r="J1302">
        <f t="shared" si="82"/>
        <v>9</v>
      </c>
      <c r="K1302">
        <f t="shared" si="83"/>
        <v>1</v>
      </c>
      <c r="L1302">
        <f t="shared" si="84"/>
        <v>6487</v>
      </c>
      <c r="M1302">
        <f t="shared" si="85"/>
        <v>213</v>
      </c>
      <c r="N1302">
        <v>17</v>
      </c>
      <c r="O1302" t="s">
        <v>40</v>
      </c>
      <c r="P1302" t="s">
        <v>21</v>
      </c>
      <c r="Q1302" t="s">
        <v>22</v>
      </c>
      <c r="R1302" t="s">
        <v>21</v>
      </c>
      <c r="W1302">
        <v>171</v>
      </c>
      <c r="X1302">
        <v>61</v>
      </c>
      <c r="Y1302">
        <v>0</v>
      </c>
      <c r="Z1302">
        <v>0</v>
      </c>
    </row>
    <row r="1303" spans="1:26" ht="15.95">
      <c r="A1303" t="s">
        <v>1759</v>
      </c>
      <c r="B1303" t="s">
        <v>166</v>
      </c>
      <c r="C1303" t="str">
        <f>VLOOKUP(B1303, Positions!A$1:B$160, 2, FALSE)</f>
        <v>Goalkeeper</v>
      </c>
      <c r="D1303" t="s">
        <v>517</v>
      </c>
      <c r="E1303" t="s">
        <v>5665</v>
      </c>
      <c r="F1303" t="s">
        <v>21</v>
      </c>
      <c r="G1303" t="str">
        <f>VLOOKUP(E1303, Tiers!M$1:P$134, 3, FALSE)</f>
        <v>ENG2</v>
      </c>
      <c r="H1303">
        <f>VLOOKUP(G1303, Tiers!B$1:C$134, 2, FALSE)</f>
        <v>3</v>
      </c>
      <c r="I1303" s="26" t="s">
        <v>6502</v>
      </c>
      <c r="J1303">
        <f t="shared" si="82"/>
        <v>9</v>
      </c>
      <c r="K1303">
        <f t="shared" si="83"/>
        <v>1</v>
      </c>
      <c r="L1303">
        <f t="shared" si="84"/>
        <v>6487</v>
      </c>
      <c r="M1303">
        <f t="shared" si="85"/>
        <v>213</v>
      </c>
      <c r="N1303">
        <v>17</v>
      </c>
      <c r="O1303" t="s">
        <v>5666</v>
      </c>
      <c r="P1303" t="s">
        <v>21</v>
      </c>
      <c r="Q1303" t="s">
        <v>22</v>
      </c>
      <c r="R1303" t="s">
        <v>21</v>
      </c>
      <c r="W1303">
        <v>183</v>
      </c>
      <c r="X1303">
        <v>75</v>
      </c>
      <c r="Y1303">
        <v>0</v>
      </c>
      <c r="Z1303">
        <v>4</v>
      </c>
    </row>
    <row r="1304" spans="1:26" ht="15.95">
      <c r="A1304" t="s">
        <v>1760</v>
      </c>
      <c r="B1304" t="s">
        <v>42</v>
      </c>
      <c r="C1304" t="str">
        <f>VLOOKUP(B1304, Positions!A$1:B$160, 2, FALSE)</f>
        <v>Midfielder</v>
      </c>
      <c r="D1304" t="s">
        <v>93</v>
      </c>
      <c r="E1304" t="s">
        <v>5664</v>
      </c>
      <c r="F1304" t="s">
        <v>21</v>
      </c>
      <c r="G1304" t="str">
        <f>VLOOKUP(E1304, Tiers!M$1:P$134, 3, FALSE)</f>
        <v>ENG3</v>
      </c>
      <c r="H1304">
        <f>VLOOKUP(G1304, Tiers!B$1:C$134, 2, FALSE)</f>
        <v>4</v>
      </c>
      <c r="I1304" s="26" t="s">
        <v>6502</v>
      </c>
      <c r="J1304">
        <f t="shared" si="82"/>
        <v>9</v>
      </c>
      <c r="K1304">
        <f t="shared" si="83"/>
        <v>1</v>
      </c>
      <c r="L1304">
        <f t="shared" si="84"/>
        <v>6487</v>
      </c>
      <c r="M1304">
        <f t="shared" si="85"/>
        <v>213</v>
      </c>
      <c r="N1304">
        <v>17</v>
      </c>
      <c r="O1304" t="s">
        <v>5666</v>
      </c>
      <c r="P1304" t="s">
        <v>21</v>
      </c>
      <c r="Q1304" t="s">
        <v>22</v>
      </c>
      <c r="R1304" t="s">
        <v>21</v>
      </c>
      <c r="W1304">
        <v>174</v>
      </c>
      <c r="X1304">
        <v>69</v>
      </c>
      <c r="Y1304">
        <v>0</v>
      </c>
      <c r="Z1304">
        <v>0</v>
      </c>
    </row>
    <row r="1305" spans="1:26" ht="15.95">
      <c r="A1305" t="s">
        <v>1761</v>
      </c>
      <c r="B1305" t="s">
        <v>42</v>
      </c>
      <c r="C1305" t="str">
        <f>VLOOKUP(B1305, Positions!A$1:B$160, 2, FALSE)</f>
        <v>Midfielder</v>
      </c>
      <c r="D1305" t="s">
        <v>357</v>
      </c>
      <c r="E1305" t="s">
        <v>62</v>
      </c>
      <c r="F1305" t="s">
        <v>21</v>
      </c>
      <c r="G1305" t="str">
        <f>VLOOKUP(E1305, Tiers!M$1:P$134, 3, FALSE)</f>
        <v>ENG1</v>
      </c>
      <c r="H1305">
        <f>VLOOKUP(G1305, Tiers!B$1:C$134, 2, FALSE)</f>
        <v>1</v>
      </c>
      <c r="I1305" s="26" t="s">
        <v>6503</v>
      </c>
      <c r="J1305">
        <f t="shared" si="82"/>
        <v>9</v>
      </c>
      <c r="K1305">
        <f t="shared" si="83"/>
        <v>1</v>
      </c>
      <c r="L1305">
        <f t="shared" si="84"/>
        <v>6488</v>
      </c>
      <c r="M1305">
        <f t="shared" si="85"/>
        <v>213</v>
      </c>
      <c r="N1305">
        <v>17</v>
      </c>
      <c r="O1305" t="s">
        <v>5666</v>
      </c>
      <c r="P1305" t="s">
        <v>21</v>
      </c>
      <c r="Q1305" t="s">
        <v>22</v>
      </c>
      <c r="R1305" t="s">
        <v>21</v>
      </c>
      <c r="W1305">
        <v>176</v>
      </c>
      <c r="X1305">
        <v>68</v>
      </c>
      <c r="Y1305">
        <v>0</v>
      </c>
      <c r="Z1305">
        <v>0</v>
      </c>
    </row>
    <row r="1306" spans="1:26" ht="15.95">
      <c r="A1306" t="s">
        <v>1762</v>
      </c>
      <c r="B1306" t="s">
        <v>16</v>
      </c>
      <c r="C1306" t="str">
        <f>VLOOKUP(B1306, Positions!A$1:B$160, 2, FALSE)</f>
        <v>Forward</v>
      </c>
      <c r="D1306" t="s">
        <v>234</v>
      </c>
      <c r="E1306" t="s">
        <v>5664</v>
      </c>
      <c r="F1306" t="s">
        <v>21</v>
      </c>
      <c r="G1306" t="str">
        <f>VLOOKUP(E1306, Tiers!M$1:P$134, 3, FALSE)</f>
        <v>ENG3</v>
      </c>
      <c r="H1306">
        <f>VLOOKUP(G1306, Tiers!B$1:C$134, 2, FALSE)</f>
        <v>4</v>
      </c>
      <c r="I1306" s="26" t="s">
        <v>6503</v>
      </c>
      <c r="J1306">
        <f t="shared" si="82"/>
        <v>9</v>
      </c>
      <c r="K1306">
        <f t="shared" si="83"/>
        <v>1</v>
      </c>
      <c r="L1306">
        <f t="shared" si="84"/>
        <v>6488</v>
      </c>
      <c r="M1306">
        <f t="shared" si="85"/>
        <v>213</v>
      </c>
      <c r="N1306">
        <v>17</v>
      </c>
      <c r="O1306" t="s">
        <v>113</v>
      </c>
      <c r="P1306" t="s">
        <v>21</v>
      </c>
      <c r="Q1306" t="s">
        <v>22</v>
      </c>
      <c r="R1306" t="s">
        <v>21</v>
      </c>
      <c r="W1306">
        <v>179</v>
      </c>
      <c r="X1306">
        <v>66</v>
      </c>
      <c r="Y1306">
        <v>0</v>
      </c>
      <c r="Z1306">
        <v>0</v>
      </c>
    </row>
    <row r="1307" spans="1:26" ht="15.95">
      <c r="A1307" t="s">
        <v>1763</v>
      </c>
      <c r="B1307" t="s">
        <v>42</v>
      </c>
      <c r="C1307" t="str">
        <f>VLOOKUP(B1307, Positions!A$1:B$160, 2, FALSE)</f>
        <v>Midfielder</v>
      </c>
      <c r="D1307" t="s">
        <v>357</v>
      </c>
      <c r="E1307" t="s">
        <v>62</v>
      </c>
      <c r="F1307" t="s">
        <v>21</v>
      </c>
      <c r="G1307" t="str">
        <f>VLOOKUP(E1307, Tiers!M$1:P$134, 3, FALSE)</f>
        <v>ENG1</v>
      </c>
      <c r="H1307">
        <f>VLOOKUP(G1307, Tiers!B$1:C$134, 2, FALSE)</f>
        <v>1</v>
      </c>
      <c r="I1307" s="26" t="s">
        <v>6503</v>
      </c>
      <c r="J1307">
        <f t="shared" si="82"/>
        <v>9</v>
      </c>
      <c r="K1307">
        <f t="shared" si="83"/>
        <v>1</v>
      </c>
      <c r="L1307">
        <f t="shared" si="84"/>
        <v>6488</v>
      </c>
      <c r="M1307">
        <f t="shared" si="85"/>
        <v>213</v>
      </c>
      <c r="N1307">
        <v>17</v>
      </c>
      <c r="O1307" t="s">
        <v>5666</v>
      </c>
      <c r="P1307" t="s">
        <v>21</v>
      </c>
      <c r="Q1307" t="s">
        <v>22</v>
      </c>
      <c r="R1307" t="s">
        <v>21</v>
      </c>
      <c r="W1307">
        <v>174</v>
      </c>
      <c r="X1307">
        <v>66</v>
      </c>
      <c r="Y1307">
        <v>0</v>
      </c>
      <c r="Z1307">
        <v>0</v>
      </c>
    </row>
    <row r="1308" spans="1:26" ht="15.95">
      <c r="A1308" t="s">
        <v>1764</v>
      </c>
      <c r="B1308" t="s">
        <v>16</v>
      </c>
      <c r="C1308" t="str">
        <f>VLOOKUP(B1308, Positions!A$1:B$160, 2, FALSE)</f>
        <v>Forward</v>
      </c>
      <c r="D1308" t="s">
        <v>43</v>
      </c>
      <c r="E1308" t="s">
        <v>5664</v>
      </c>
      <c r="F1308" t="s">
        <v>21</v>
      </c>
      <c r="G1308" t="str">
        <f>VLOOKUP(E1308, Tiers!M$1:P$134, 3, FALSE)</f>
        <v>ENG3</v>
      </c>
      <c r="H1308">
        <f>VLOOKUP(G1308, Tiers!B$1:C$134, 2, FALSE)</f>
        <v>4</v>
      </c>
      <c r="I1308" s="26" t="s">
        <v>6503</v>
      </c>
      <c r="J1308">
        <f t="shared" si="82"/>
        <v>9</v>
      </c>
      <c r="K1308">
        <f t="shared" si="83"/>
        <v>1</v>
      </c>
      <c r="L1308">
        <f t="shared" si="84"/>
        <v>6488</v>
      </c>
      <c r="M1308">
        <f t="shared" si="85"/>
        <v>213</v>
      </c>
      <c r="N1308">
        <v>17</v>
      </c>
      <c r="O1308" t="s">
        <v>5666</v>
      </c>
      <c r="P1308" t="s">
        <v>21</v>
      </c>
      <c r="Q1308" t="s">
        <v>22</v>
      </c>
      <c r="R1308" t="s">
        <v>21</v>
      </c>
      <c r="W1308">
        <v>189</v>
      </c>
      <c r="X1308">
        <v>85</v>
      </c>
      <c r="Y1308">
        <v>0</v>
      </c>
      <c r="Z1308">
        <v>0</v>
      </c>
    </row>
    <row r="1309" spans="1:26" ht="15.95">
      <c r="A1309" t="s">
        <v>1765</v>
      </c>
      <c r="B1309" t="s">
        <v>81</v>
      </c>
      <c r="C1309" t="str">
        <f>VLOOKUP(B1309, Positions!A$1:B$160, 2, FALSE)</f>
        <v>Defender</v>
      </c>
      <c r="D1309" t="s">
        <v>154</v>
      </c>
      <c r="E1309" t="s">
        <v>5665</v>
      </c>
      <c r="F1309" t="s">
        <v>21</v>
      </c>
      <c r="G1309" t="str">
        <f>VLOOKUP(E1309, Tiers!M$1:P$134, 3, FALSE)</f>
        <v>ENG2</v>
      </c>
      <c r="H1309">
        <f>VLOOKUP(G1309, Tiers!B$1:C$134, 2, FALSE)</f>
        <v>3</v>
      </c>
      <c r="I1309" s="26" t="s">
        <v>6503</v>
      </c>
      <c r="J1309">
        <f t="shared" si="82"/>
        <v>9</v>
      </c>
      <c r="K1309">
        <f t="shared" si="83"/>
        <v>1</v>
      </c>
      <c r="L1309">
        <f t="shared" si="84"/>
        <v>6488</v>
      </c>
      <c r="M1309">
        <f t="shared" si="85"/>
        <v>213</v>
      </c>
      <c r="N1309">
        <v>17</v>
      </c>
      <c r="O1309" t="s">
        <v>154</v>
      </c>
      <c r="P1309" t="s">
        <v>21</v>
      </c>
      <c r="Q1309" t="s">
        <v>22</v>
      </c>
      <c r="R1309" t="s">
        <v>21</v>
      </c>
      <c r="W1309">
        <v>188</v>
      </c>
      <c r="X1309">
        <v>77</v>
      </c>
      <c r="Y1309">
        <v>0</v>
      </c>
      <c r="Z1309">
        <v>0</v>
      </c>
    </row>
    <row r="1310" spans="1:26" ht="15.95">
      <c r="A1310" t="s">
        <v>1766</v>
      </c>
      <c r="B1310" t="s">
        <v>106</v>
      </c>
      <c r="C1310" t="str">
        <f>VLOOKUP(B1310, Positions!A$1:B$160, 2, FALSE)</f>
        <v>Midfielder</v>
      </c>
      <c r="D1310" t="s">
        <v>154</v>
      </c>
      <c r="E1310" t="s">
        <v>5665</v>
      </c>
      <c r="F1310" t="s">
        <v>21</v>
      </c>
      <c r="G1310" t="str">
        <f>VLOOKUP(E1310, Tiers!M$1:P$134, 3, FALSE)</f>
        <v>ENG2</v>
      </c>
      <c r="H1310">
        <f>VLOOKUP(G1310, Tiers!B$1:C$134, 2, FALSE)</f>
        <v>3</v>
      </c>
      <c r="I1310" s="26" t="s">
        <v>6503</v>
      </c>
      <c r="J1310">
        <f t="shared" si="82"/>
        <v>9</v>
      </c>
      <c r="K1310">
        <f t="shared" si="83"/>
        <v>1</v>
      </c>
      <c r="L1310">
        <f t="shared" si="84"/>
        <v>6488</v>
      </c>
      <c r="M1310">
        <f t="shared" si="85"/>
        <v>213</v>
      </c>
      <c r="N1310">
        <v>17</v>
      </c>
      <c r="O1310" t="s">
        <v>154</v>
      </c>
      <c r="P1310" t="s">
        <v>21</v>
      </c>
      <c r="Q1310" t="s">
        <v>22</v>
      </c>
      <c r="R1310" t="s">
        <v>21</v>
      </c>
      <c r="W1310">
        <v>172</v>
      </c>
      <c r="X1310">
        <v>68</v>
      </c>
      <c r="Y1310">
        <v>0</v>
      </c>
      <c r="Z1310">
        <v>0</v>
      </c>
    </row>
    <row r="1311" spans="1:26" ht="15.95">
      <c r="A1311" t="s">
        <v>1767</v>
      </c>
      <c r="B1311" t="s">
        <v>81</v>
      </c>
      <c r="C1311" t="str">
        <f>VLOOKUP(B1311, Positions!A$1:B$160, 2, FALSE)</f>
        <v>Defender</v>
      </c>
      <c r="D1311" t="s">
        <v>490</v>
      </c>
      <c r="E1311" t="s">
        <v>62</v>
      </c>
      <c r="F1311" t="s">
        <v>21</v>
      </c>
      <c r="G1311" t="str">
        <f>VLOOKUP(E1311, Tiers!M$1:P$134, 3, FALSE)</f>
        <v>ENG1</v>
      </c>
      <c r="H1311">
        <f>VLOOKUP(G1311, Tiers!B$1:C$134, 2, FALSE)</f>
        <v>1</v>
      </c>
      <c r="I1311" s="26" t="s">
        <v>6504</v>
      </c>
      <c r="J1311">
        <f t="shared" si="82"/>
        <v>9</v>
      </c>
      <c r="K1311">
        <f t="shared" si="83"/>
        <v>1</v>
      </c>
      <c r="L1311">
        <f t="shared" si="84"/>
        <v>6489</v>
      </c>
      <c r="M1311">
        <f t="shared" si="85"/>
        <v>213</v>
      </c>
      <c r="N1311">
        <v>17</v>
      </c>
      <c r="O1311" t="s">
        <v>5666</v>
      </c>
      <c r="P1311" t="s">
        <v>21</v>
      </c>
      <c r="Q1311" t="s">
        <v>22</v>
      </c>
      <c r="R1311" t="s">
        <v>21</v>
      </c>
      <c r="S1311" t="s">
        <v>491</v>
      </c>
      <c r="W1311">
        <v>191</v>
      </c>
      <c r="X1311">
        <v>78</v>
      </c>
      <c r="Y1311">
        <v>0</v>
      </c>
      <c r="Z1311">
        <v>0</v>
      </c>
    </row>
    <row r="1312" spans="1:26" ht="15.95">
      <c r="A1312" t="s">
        <v>1768</v>
      </c>
      <c r="B1312" t="s">
        <v>16</v>
      </c>
      <c r="C1312" t="str">
        <f>VLOOKUP(B1312, Positions!A$1:B$160, 2, FALSE)</f>
        <v>Forward</v>
      </c>
      <c r="D1312" t="s">
        <v>56</v>
      </c>
      <c r="E1312" t="s">
        <v>5664</v>
      </c>
      <c r="F1312" t="s">
        <v>21</v>
      </c>
      <c r="G1312" t="str">
        <f>VLOOKUP(E1312, Tiers!M$1:P$134, 3, FALSE)</f>
        <v>ENG3</v>
      </c>
      <c r="H1312">
        <f>VLOOKUP(G1312, Tiers!B$1:C$134, 2, FALSE)</f>
        <v>4</v>
      </c>
      <c r="I1312" s="26" t="s">
        <v>6504</v>
      </c>
      <c r="J1312">
        <f t="shared" si="82"/>
        <v>9</v>
      </c>
      <c r="K1312">
        <f t="shared" si="83"/>
        <v>1</v>
      </c>
      <c r="L1312">
        <f t="shared" si="84"/>
        <v>6489</v>
      </c>
      <c r="M1312">
        <f t="shared" si="85"/>
        <v>213</v>
      </c>
      <c r="N1312">
        <v>17</v>
      </c>
      <c r="O1312" t="s">
        <v>56</v>
      </c>
      <c r="P1312" t="s">
        <v>21</v>
      </c>
      <c r="Q1312" t="s">
        <v>22</v>
      </c>
      <c r="R1312" t="s">
        <v>21</v>
      </c>
      <c r="W1312">
        <v>175</v>
      </c>
      <c r="X1312">
        <v>68</v>
      </c>
      <c r="Y1312">
        <v>0</v>
      </c>
      <c r="Z1312">
        <v>0</v>
      </c>
    </row>
    <row r="1313" spans="1:26" ht="15.95">
      <c r="A1313" t="s">
        <v>1769</v>
      </c>
      <c r="B1313" t="s">
        <v>36</v>
      </c>
      <c r="C1313" t="str">
        <f>VLOOKUP(B1313, Positions!A$1:B$160, 2, FALSE)</f>
        <v>Midfielder</v>
      </c>
      <c r="D1313" t="s">
        <v>332</v>
      </c>
      <c r="E1313" t="s">
        <v>5665</v>
      </c>
      <c r="F1313" t="s">
        <v>21</v>
      </c>
      <c r="G1313" t="str">
        <f>VLOOKUP(E1313, Tiers!M$1:P$134, 3, FALSE)</f>
        <v>ENG2</v>
      </c>
      <c r="H1313">
        <f>VLOOKUP(G1313, Tiers!B$1:C$134, 2, FALSE)</f>
        <v>3</v>
      </c>
      <c r="I1313" s="26" t="s">
        <v>6504</v>
      </c>
      <c r="J1313">
        <f t="shared" si="82"/>
        <v>9</v>
      </c>
      <c r="K1313">
        <f t="shared" si="83"/>
        <v>1</v>
      </c>
      <c r="L1313">
        <f t="shared" si="84"/>
        <v>6489</v>
      </c>
      <c r="M1313">
        <f t="shared" si="85"/>
        <v>213</v>
      </c>
      <c r="N1313">
        <v>17</v>
      </c>
      <c r="O1313" t="s">
        <v>5666</v>
      </c>
      <c r="P1313" t="s">
        <v>21</v>
      </c>
      <c r="Q1313" t="s">
        <v>22</v>
      </c>
      <c r="R1313" t="s">
        <v>21</v>
      </c>
      <c r="W1313">
        <v>180</v>
      </c>
      <c r="X1313">
        <v>77</v>
      </c>
      <c r="Y1313">
        <v>0</v>
      </c>
      <c r="Z1313">
        <v>0</v>
      </c>
    </row>
    <row r="1314" spans="1:26" ht="15.95">
      <c r="A1314" t="s">
        <v>1770</v>
      </c>
      <c r="B1314" t="s">
        <v>81</v>
      </c>
      <c r="C1314" t="str">
        <f>VLOOKUP(B1314, Positions!A$1:B$160, 2, FALSE)</f>
        <v>Defender</v>
      </c>
      <c r="D1314" t="s">
        <v>107</v>
      </c>
      <c r="E1314" t="s">
        <v>5665</v>
      </c>
      <c r="F1314" t="s">
        <v>21</v>
      </c>
      <c r="G1314" t="str">
        <f>VLOOKUP(E1314, Tiers!M$1:P$134, 3, FALSE)</f>
        <v>ENG2</v>
      </c>
      <c r="H1314">
        <f>VLOOKUP(G1314, Tiers!B$1:C$134, 2, FALSE)</f>
        <v>3</v>
      </c>
      <c r="I1314" s="26" t="s">
        <v>6504</v>
      </c>
      <c r="J1314">
        <f t="shared" si="82"/>
        <v>9</v>
      </c>
      <c r="K1314">
        <f t="shared" si="83"/>
        <v>1</v>
      </c>
      <c r="L1314">
        <f t="shared" si="84"/>
        <v>6489</v>
      </c>
      <c r="M1314">
        <f t="shared" si="85"/>
        <v>213</v>
      </c>
      <c r="N1314">
        <v>17</v>
      </c>
      <c r="O1314" t="s">
        <v>312</v>
      </c>
      <c r="P1314" t="s">
        <v>21</v>
      </c>
      <c r="Q1314" t="s">
        <v>22</v>
      </c>
      <c r="R1314" t="s">
        <v>21</v>
      </c>
      <c r="W1314">
        <v>188</v>
      </c>
      <c r="X1314">
        <v>80</v>
      </c>
      <c r="Y1314">
        <v>0</v>
      </c>
      <c r="Z1314">
        <v>0</v>
      </c>
    </row>
    <row r="1315" spans="1:26" ht="15.95">
      <c r="A1315" t="s">
        <v>1771</v>
      </c>
      <c r="B1315" t="s">
        <v>166</v>
      </c>
      <c r="C1315" t="str">
        <f>VLOOKUP(B1315, Positions!A$1:B$160, 2, FALSE)</f>
        <v>Goalkeeper</v>
      </c>
      <c r="D1315" t="s">
        <v>231</v>
      </c>
      <c r="E1315" t="s">
        <v>5663</v>
      </c>
      <c r="F1315" t="s">
        <v>21</v>
      </c>
      <c r="G1315" t="str">
        <f>VLOOKUP(E1315, Tiers!M$1:P$134, 3, FALSE)</f>
        <v>ENG4</v>
      </c>
      <c r="H1315">
        <f>VLOOKUP(G1315, Tiers!B$1:C$134, 2, FALSE)</f>
        <v>5</v>
      </c>
      <c r="I1315" s="26" t="s">
        <v>6505</v>
      </c>
      <c r="J1315">
        <f t="shared" si="82"/>
        <v>9</v>
      </c>
      <c r="K1315">
        <f t="shared" si="83"/>
        <v>1</v>
      </c>
      <c r="L1315">
        <f t="shared" si="84"/>
        <v>6490</v>
      </c>
      <c r="M1315">
        <f t="shared" si="85"/>
        <v>213</v>
      </c>
      <c r="N1315">
        <v>17</v>
      </c>
      <c r="O1315" t="s">
        <v>5666</v>
      </c>
      <c r="P1315" t="s">
        <v>21</v>
      </c>
      <c r="Q1315" t="s">
        <v>22</v>
      </c>
      <c r="R1315" t="s">
        <v>21</v>
      </c>
      <c r="W1315">
        <v>184</v>
      </c>
      <c r="X1315">
        <v>76</v>
      </c>
      <c r="Y1315">
        <v>0</v>
      </c>
      <c r="Z1315">
        <v>0</v>
      </c>
    </row>
    <row r="1316" spans="1:26" ht="15.95">
      <c r="A1316" t="s">
        <v>1772</v>
      </c>
      <c r="B1316" t="s">
        <v>55</v>
      </c>
      <c r="C1316" t="str">
        <f>VLOOKUP(B1316, Positions!A$1:B$160, 2, FALSE)</f>
        <v>Forward</v>
      </c>
      <c r="D1316" t="s">
        <v>116</v>
      </c>
      <c r="E1316" t="s">
        <v>62</v>
      </c>
      <c r="F1316" t="s">
        <v>21</v>
      </c>
      <c r="G1316" t="str">
        <f>VLOOKUP(E1316, Tiers!M$1:P$134, 3, FALSE)</f>
        <v>ENG1</v>
      </c>
      <c r="H1316">
        <f>VLOOKUP(G1316, Tiers!B$1:C$134, 2, FALSE)</f>
        <v>1</v>
      </c>
      <c r="I1316" s="26" t="s">
        <v>6505</v>
      </c>
      <c r="J1316">
        <f t="shared" si="82"/>
        <v>9</v>
      </c>
      <c r="K1316">
        <f t="shared" si="83"/>
        <v>1</v>
      </c>
      <c r="L1316">
        <f t="shared" si="84"/>
        <v>6490</v>
      </c>
      <c r="M1316">
        <f t="shared" si="85"/>
        <v>213</v>
      </c>
      <c r="N1316">
        <v>17</v>
      </c>
      <c r="O1316" t="s">
        <v>284</v>
      </c>
      <c r="P1316" t="s">
        <v>21</v>
      </c>
      <c r="Q1316" t="s">
        <v>22</v>
      </c>
      <c r="R1316" t="s">
        <v>21</v>
      </c>
      <c r="W1316">
        <v>180</v>
      </c>
      <c r="X1316">
        <v>66</v>
      </c>
      <c r="Y1316">
        <v>0</v>
      </c>
      <c r="Z1316">
        <v>0</v>
      </c>
    </row>
    <row r="1317" spans="1:26" ht="15.95">
      <c r="A1317" t="s">
        <v>1773</v>
      </c>
      <c r="B1317" t="s">
        <v>84</v>
      </c>
      <c r="C1317" t="str">
        <f>VLOOKUP(B1317, Positions!A$1:B$160, 2, FALSE)</f>
        <v>Midfielder</v>
      </c>
      <c r="D1317" t="s">
        <v>175</v>
      </c>
      <c r="E1317" t="s">
        <v>62</v>
      </c>
      <c r="F1317" t="s">
        <v>21</v>
      </c>
      <c r="G1317" t="str">
        <f>VLOOKUP(E1317, Tiers!M$1:P$134, 3, FALSE)</f>
        <v>ENG1</v>
      </c>
      <c r="H1317">
        <f>VLOOKUP(G1317, Tiers!B$1:C$134, 2, FALSE)</f>
        <v>1</v>
      </c>
      <c r="I1317" s="26" t="s">
        <v>6505</v>
      </c>
      <c r="J1317">
        <f t="shared" si="82"/>
        <v>9</v>
      </c>
      <c r="K1317">
        <f t="shared" si="83"/>
        <v>1</v>
      </c>
      <c r="L1317">
        <f t="shared" si="84"/>
        <v>6490</v>
      </c>
      <c r="M1317">
        <f t="shared" si="85"/>
        <v>213</v>
      </c>
      <c r="N1317">
        <v>17</v>
      </c>
      <c r="O1317" t="s">
        <v>74</v>
      </c>
      <c r="P1317" t="s">
        <v>21</v>
      </c>
      <c r="Q1317" t="s">
        <v>22</v>
      </c>
      <c r="R1317" t="s">
        <v>21</v>
      </c>
      <c r="W1317">
        <v>173</v>
      </c>
      <c r="X1317">
        <v>64</v>
      </c>
      <c r="Y1317">
        <v>0</v>
      </c>
      <c r="Z1317">
        <v>0</v>
      </c>
    </row>
    <row r="1318" spans="1:26" ht="15.95">
      <c r="A1318" t="s">
        <v>1774</v>
      </c>
      <c r="B1318" t="s">
        <v>645</v>
      </c>
      <c r="C1318" t="str">
        <f>VLOOKUP(B1318, Positions!A$1:B$160, 2, FALSE)</f>
        <v>Defender</v>
      </c>
      <c r="D1318" t="s">
        <v>157</v>
      </c>
      <c r="E1318" t="s">
        <v>5665</v>
      </c>
      <c r="F1318" t="s">
        <v>21</v>
      </c>
      <c r="G1318" t="str">
        <f>VLOOKUP(E1318, Tiers!M$1:P$134, 3, FALSE)</f>
        <v>ENG2</v>
      </c>
      <c r="H1318">
        <f>VLOOKUP(G1318, Tiers!B$1:C$134, 2, FALSE)</f>
        <v>3</v>
      </c>
      <c r="I1318" s="26" t="s">
        <v>6505</v>
      </c>
      <c r="J1318">
        <f t="shared" si="82"/>
        <v>9</v>
      </c>
      <c r="K1318">
        <f t="shared" si="83"/>
        <v>1</v>
      </c>
      <c r="L1318">
        <f t="shared" si="84"/>
        <v>6490</v>
      </c>
      <c r="M1318">
        <f t="shared" si="85"/>
        <v>213</v>
      </c>
      <c r="N1318">
        <v>17</v>
      </c>
      <c r="O1318" t="s">
        <v>86</v>
      </c>
      <c r="P1318" t="s">
        <v>21</v>
      </c>
      <c r="Q1318" t="s">
        <v>22</v>
      </c>
      <c r="R1318" t="s">
        <v>21</v>
      </c>
      <c r="W1318">
        <v>189</v>
      </c>
      <c r="X1318">
        <v>80</v>
      </c>
      <c r="Y1318">
        <v>0</v>
      </c>
      <c r="Z1318">
        <v>0</v>
      </c>
    </row>
    <row r="1319" spans="1:26" ht="15.95">
      <c r="A1319" t="s">
        <v>1775</v>
      </c>
      <c r="B1319" t="s">
        <v>166</v>
      </c>
      <c r="C1319" t="str">
        <f>VLOOKUP(B1319, Positions!A$1:B$160, 2, FALSE)</f>
        <v>Goalkeeper</v>
      </c>
      <c r="D1319" t="s">
        <v>263</v>
      </c>
      <c r="E1319" t="s">
        <v>5665</v>
      </c>
      <c r="F1319" t="s">
        <v>21</v>
      </c>
      <c r="G1319" t="str">
        <f>VLOOKUP(E1319, Tiers!M$1:P$134, 3, FALSE)</f>
        <v>ENG2</v>
      </c>
      <c r="H1319">
        <f>VLOOKUP(G1319, Tiers!B$1:C$134, 2, FALSE)</f>
        <v>3</v>
      </c>
      <c r="I1319" s="26" t="s">
        <v>6505</v>
      </c>
      <c r="J1319">
        <f t="shared" si="82"/>
        <v>9</v>
      </c>
      <c r="K1319">
        <f t="shared" si="83"/>
        <v>1</v>
      </c>
      <c r="L1319">
        <f t="shared" si="84"/>
        <v>6490</v>
      </c>
      <c r="M1319">
        <f t="shared" si="85"/>
        <v>213</v>
      </c>
      <c r="N1319">
        <v>17</v>
      </c>
      <c r="O1319" t="s">
        <v>5666</v>
      </c>
      <c r="P1319" t="s">
        <v>21</v>
      </c>
      <c r="Q1319" t="s">
        <v>22</v>
      </c>
      <c r="R1319" t="s">
        <v>21</v>
      </c>
      <c r="W1319">
        <v>191</v>
      </c>
      <c r="X1319">
        <v>82</v>
      </c>
      <c r="Y1319">
        <v>0</v>
      </c>
      <c r="Z1319">
        <v>0</v>
      </c>
    </row>
    <row r="1320" spans="1:26" ht="15.95">
      <c r="A1320" t="s">
        <v>1776</v>
      </c>
      <c r="B1320" t="s">
        <v>31</v>
      </c>
      <c r="C1320" t="str">
        <f>VLOOKUP(B1320, Positions!A$1:B$160, 2, FALSE)</f>
        <v>Defender</v>
      </c>
      <c r="D1320" t="s">
        <v>657</v>
      </c>
      <c r="E1320" t="s">
        <v>62</v>
      </c>
      <c r="F1320" t="s">
        <v>21</v>
      </c>
      <c r="G1320" t="str">
        <f>VLOOKUP(E1320, Tiers!M$1:P$134, 3, FALSE)</f>
        <v>ENG1</v>
      </c>
      <c r="H1320">
        <f>VLOOKUP(G1320, Tiers!B$1:C$134, 2, FALSE)</f>
        <v>1</v>
      </c>
      <c r="I1320" s="26" t="s">
        <v>6505</v>
      </c>
      <c r="J1320">
        <f t="shared" si="82"/>
        <v>9</v>
      </c>
      <c r="K1320">
        <f t="shared" si="83"/>
        <v>1</v>
      </c>
      <c r="L1320">
        <f t="shared" si="84"/>
        <v>6490</v>
      </c>
      <c r="M1320">
        <f t="shared" si="85"/>
        <v>213</v>
      </c>
      <c r="N1320">
        <v>17</v>
      </c>
      <c r="O1320" t="s">
        <v>5666</v>
      </c>
      <c r="P1320" t="s">
        <v>21</v>
      </c>
      <c r="Q1320" t="s">
        <v>22</v>
      </c>
      <c r="R1320" t="s">
        <v>21</v>
      </c>
      <c r="W1320">
        <v>177</v>
      </c>
      <c r="X1320">
        <v>69</v>
      </c>
      <c r="Y1320">
        <v>0</v>
      </c>
      <c r="Z1320">
        <v>0</v>
      </c>
    </row>
    <row r="1321" spans="1:26" ht="15.95">
      <c r="A1321" t="s">
        <v>1777</v>
      </c>
      <c r="B1321" t="s">
        <v>877</v>
      </c>
      <c r="C1321" t="str">
        <f>VLOOKUP(B1321, Positions!A$1:B$160, 2, FALSE)</f>
        <v>Defender</v>
      </c>
      <c r="D1321" t="s">
        <v>329</v>
      </c>
      <c r="E1321" t="s">
        <v>62</v>
      </c>
      <c r="F1321" t="s">
        <v>21</v>
      </c>
      <c r="G1321" t="str">
        <f>VLOOKUP(E1321, Tiers!M$1:P$134, 3, FALSE)</f>
        <v>ENG1</v>
      </c>
      <c r="H1321">
        <f>VLOOKUP(G1321, Tiers!B$1:C$134, 2, FALSE)</f>
        <v>1</v>
      </c>
      <c r="I1321" s="26" t="s">
        <v>6505</v>
      </c>
      <c r="J1321">
        <f t="shared" si="82"/>
        <v>9</v>
      </c>
      <c r="K1321">
        <f t="shared" si="83"/>
        <v>1</v>
      </c>
      <c r="L1321">
        <f t="shared" si="84"/>
        <v>6490</v>
      </c>
      <c r="M1321">
        <f t="shared" si="85"/>
        <v>213</v>
      </c>
      <c r="N1321">
        <v>17</v>
      </c>
      <c r="O1321" t="s">
        <v>57</v>
      </c>
      <c r="P1321" t="s">
        <v>21</v>
      </c>
      <c r="Q1321" t="s">
        <v>22</v>
      </c>
      <c r="R1321" t="s">
        <v>21</v>
      </c>
      <c r="W1321">
        <v>183</v>
      </c>
      <c r="X1321">
        <v>70</v>
      </c>
      <c r="Y1321">
        <v>0</v>
      </c>
      <c r="Z1321">
        <v>0</v>
      </c>
    </row>
    <row r="1322" spans="1:26" ht="15.95">
      <c r="A1322" t="s">
        <v>1778</v>
      </c>
      <c r="B1322" t="s">
        <v>212</v>
      </c>
      <c r="C1322" t="str">
        <f>VLOOKUP(B1322, Positions!A$1:B$160, 2, FALSE)</f>
        <v>Midfielder</v>
      </c>
      <c r="D1322" t="s">
        <v>282</v>
      </c>
      <c r="E1322" t="s">
        <v>62</v>
      </c>
      <c r="F1322" t="s">
        <v>21</v>
      </c>
      <c r="G1322" t="str">
        <f>VLOOKUP(E1322, Tiers!M$1:P$134, 3, FALSE)</f>
        <v>ENG1</v>
      </c>
      <c r="H1322">
        <f>VLOOKUP(G1322, Tiers!B$1:C$134, 2, FALSE)</f>
        <v>1</v>
      </c>
      <c r="I1322" s="26" t="s">
        <v>6506</v>
      </c>
      <c r="J1322">
        <f t="shared" si="82"/>
        <v>9</v>
      </c>
      <c r="K1322">
        <f t="shared" si="83"/>
        <v>1</v>
      </c>
      <c r="L1322">
        <f t="shared" si="84"/>
        <v>6491</v>
      </c>
      <c r="M1322">
        <f t="shared" si="85"/>
        <v>213</v>
      </c>
      <c r="N1322">
        <v>17</v>
      </c>
      <c r="O1322" t="s">
        <v>74</v>
      </c>
      <c r="P1322" t="s">
        <v>21</v>
      </c>
      <c r="Q1322" t="s">
        <v>22</v>
      </c>
      <c r="R1322" t="s">
        <v>21</v>
      </c>
      <c r="W1322">
        <v>180</v>
      </c>
      <c r="X1322">
        <v>70</v>
      </c>
      <c r="Y1322">
        <v>0</v>
      </c>
      <c r="Z1322">
        <v>0</v>
      </c>
    </row>
    <row r="1323" spans="1:26" ht="15.95">
      <c r="A1323" t="s">
        <v>1779</v>
      </c>
      <c r="B1323" t="s">
        <v>1780</v>
      </c>
      <c r="C1323" t="str">
        <f>VLOOKUP(B1323, Positions!A$1:B$160, 2, FALSE)</f>
        <v>Defender</v>
      </c>
      <c r="D1323" t="s">
        <v>61</v>
      </c>
      <c r="E1323" t="s">
        <v>62</v>
      </c>
      <c r="F1323" t="s">
        <v>21</v>
      </c>
      <c r="G1323" t="str">
        <f>VLOOKUP(E1323, Tiers!M$1:P$134, 3, FALSE)</f>
        <v>ENG1</v>
      </c>
      <c r="H1323">
        <f>VLOOKUP(G1323, Tiers!B$1:C$134, 2, FALSE)</f>
        <v>1</v>
      </c>
      <c r="I1323" s="26" t="s">
        <v>6506</v>
      </c>
      <c r="J1323">
        <f t="shared" si="82"/>
        <v>9</v>
      </c>
      <c r="K1323">
        <f t="shared" si="83"/>
        <v>1</v>
      </c>
      <c r="L1323">
        <f t="shared" si="84"/>
        <v>6491</v>
      </c>
      <c r="M1323">
        <f t="shared" si="85"/>
        <v>213</v>
      </c>
      <c r="N1323">
        <v>17</v>
      </c>
      <c r="O1323" t="s">
        <v>74</v>
      </c>
      <c r="P1323" t="s">
        <v>21</v>
      </c>
      <c r="Q1323" t="s">
        <v>22</v>
      </c>
      <c r="R1323" t="s">
        <v>21</v>
      </c>
      <c r="S1323" t="s">
        <v>491</v>
      </c>
      <c r="W1323">
        <v>181</v>
      </c>
      <c r="X1323">
        <v>69</v>
      </c>
      <c r="Y1323">
        <v>0</v>
      </c>
      <c r="Z1323">
        <v>0</v>
      </c>
    </row>
    <row r="1324" spans="1:26" ht="15.95">
      <c r="A1324" t="s">
        <v>1781</v>
      </c>
      <c r="B1324" t="s">
        <v>16</v>
      </c>
      <c r="C1324" t="str">
        <f>VLOOKUP(B1324, Positions!A$1:B$160, 2, FALSE)</f>
        <v>Forward</v>
      </c>
      <c r="D1324" t="s">
        <v>27</v>
      </c>
      <c r="E1324" t="s">
        <v>5663</v>
      </c>
      <c r="F1324" t="s">
        <v>21</v>
      </c>
      <c r="G1324" t="str">
        <f>VLOOKUP(E1324, Tiers!M$1:P$134, 3, FALSE)</f>
        <v>ENG4</v>
      </c>
      <c r="H1324">
        <f>VLOOKUP(G1324, Tiers!B$1:C$134, 2, FALSE)</f>
        <v>5</v>
      </c>
      <c r="I1324" s="26" t="s">
        <v>6506</v>
      </c>
      <c r="J1324">
        <f t="shared" si="82"/>
        <v>9</v>
      </c>
      <c r="K1324">
        <f t="shared" si="83"/>
        <v>1</v>
      </c>
      <c r="L1324">
        <f t="shared" si="84"/>
        <v>6491</v>
      </c>
      <c r="M1324">
        <f t="shared" si="85"/>
        <v>213</v>
      </c>
      <c r="N1324">
        <v>17</v>
      </c>
      <c r="O1324" t="s">
        <v>5666</v>
      </c>
      <c r="P1324" t="s">
        <v>21</v>
      </c>
      <c r="Q1324" t="s">
        <v>22</v>
      </c>
      <c r="R1324" t="s">
        <v>21</v>
      </c>
      <c r="W1324">
        <v>191</v>
      </c>
      <c r="X1324">
        <v>80</v>
      </c>
      <c r="Y1324">
        <v>0</v>
      </c>
      <c r="Z1324">
        <v>0</v>
      </c>
    </row>
    <row r="1325" spans="1:26" ht="15.95">
      <c r="A1325" t="s">
        <v>1782</v>
      </c>
      <c r="B1325" t="s">
        <v>102</v>
      </c>
      <c r="C1325" t="str">
        <f>VLOOKUP(B1325, Positions!A$1:B$160, 2, FALSE)</f>
        <v>Defender</v>
      </c>
      <c r="D1325" t="s">
        <v>134</v>
      </c>
      <c r="E1325" t="s">
        <v>5664</v>
      </c>
      <c r="F1325" t="s">
        <v>21</v>
      </c>
      <c r="G1325" t="str">
        <f>VLOOKUP(E1325, Tiers!M$1:P$134, 3, FALSE)</f>
        <v>ENG3</v>
      </c>
      <c r="H1325">
        <f>VLOOKUP(G1325, Tiers!B$1:C$134, 2, FALSE)</f>
        <v>4</v>
      </c>
      <c r="I1325" s="26" t="s">
        <v>6506</v>
      </c>
      <c r="J1325">
        <f t="shared" si="82"/>
        <v>9</v>
      </c>
      <c r="K1325">
        <f t="shared" si="83"/>
        <v>1</v>
      </c>
      <c r="L1325">
        <f t="shared" si="84"/>
        <v>6491</v>
      </c>
      <c r="M1325">
        <f t="shared" si="85"/>
        <v>213</v>
      </c>
      <c r="N1325">
        <v>17</v>
      </c>
      <c r="O1325" t="s">
        <v>1500</v>
      </c>
      <c r="P1325" t="s">
        <v>21</v>
      </c>
      <c r="Q1325" t="s">
        <v>22</v>
      </c>
      <c r="R1325" t="s">
        <v>21</v>
      </c>
      <c r="W1325">
        <v>182</v>
      </c>
      <c r="X1325">
        <v>76</v>
      </c>
      <c r="Y1325">
        <v>0</v>
      </c>
      <c r="Z1325">
        <v>0</v>
      </c>
    </row>
    <row r="1326" spans="1:26" ht="15.95">
      <c r="A1326" t="s">
        <v>1783</v>
      </c>
      <c r="B1326" t="s">
        <v>81</v>
      </c>
      <c r="C1326" t="str">
        <f>VLOOKUP(B1326, Positions!A$1:B$160, 2, FALSE)</f>
        <v>Defender</v>
      </c>
      <c r="D1326" t="s">
        <v>169</v>
      </c>
      <c r="E1326" t="s">
        <v>62</v>
      </c>
      <c r="F1326" t="s">
        <v>21</v>
      </c>
      <c r="G1326" t="str">
        <f>VLOOKUP(E1326, Tiers!M$1:P$134, 3, FALSE)</f>
        <v>ENG1</v>
      </c>
      <c r="H1326">
        <f>VLOOKUP(G1326, Tiers!B$1:C$134, 2, FALSE)</f>
        <v>1</v>
      </c>
      <c r="I1326" s="26" t="s">
        <v>6506</v>
      </c>
      <c r="J1326">
        <f t="shared" si="82"/>
        <v>9</v>
      </c>
      <c r="K1326">
        <f t="shared" si="83"/>
        <v>1</v>
      </c>
      <c r="L1326">
        <f t="shared" si="84"/>
        <v>6491</v>
      </c>
      <c r="M1326">
        <f t="shared" si="85"/>
        <v>213</v>
      </c>
      <c r="N1326">
        <v>17</v>
      </c>
      <c r="O1326" t="s">
        <v>1784</v>
      </c>
      <c r="P1326" t="s">
        <v>21</v>
      </c>
      <c r="Q1326" t="s">
        <v>22</v>
      </c>
      <c r="R1326" t="s">
        <v>21</v>
      </c>
      <c r="W1326">
        <v>187</v>
      </c>
      <c r="X1326">
        <v>75</v>
      </c>
      <c r="Y1326">
        <v>0</v>
      </c>
      <c r="Z1326">
        <v>0</v>
      </c>
    </row>
    <row r="1327" spans="1:26" ht="15.95">
      <c r="A1327" t="s">
        <v>1785</v>
      </c>
      <c r="B1327" t="s">
        <v>42</v>
      </c>
      <c r="C1327" t="str">
        <f>VLOOKUP(B1327, Positions!A$1:B$160, 2, FALSE)</f>
        <v>Midfielder</v>
      </c>
      <c r="D1327" t="s">
        <v>79</v>
      </c>
      <c r="E1327" t="s">
        <v>5663</v>
      </c>
      <c r="F1327" t="s">
        <v>21</v>
      </c>
      <c r="G1327" t="str">
        <f>VLOOKUP(E1327, Tiers!M$1:P$134, 3, FALSE)</f>
        <v>ENG4</v>
      </c>
      <c r="H1327">
        <f>VLOOKUP(G1327, Tiers!B$1:C$134, 2, FALSE)</f>
        <v>5</v>
      </c>
      <c r="I1327" s="26" t="s">
        <v>6507</v>
      </c>
      <c r="J1327">
        <f t="shared" si="82"/>
        <v>9</v>
      </c>
      <c r="K1327">
        <f t="shared" si="83"/>
        <v>1</v>
      </c>
      <c r="L1327">
        <f t="shared" si="84"/>
        <v>6492</v>
      </c>
      <c r="M1327">
        <f t="shared" si="85"/>
        <v>213</v>
      </c>
      <c r="N1327">
        <v>17</v>
      </c>
      <c r="O1327" t="s">
        <v>596</v>
      </c>
      <c r="P1327" t="s">
        <v>21</v>
      </c>
      <c r="Q1327" t="s">
        <v>22</v>
      </c>
      <c r="R1327" t="s">
        <v>21</v>
      </c>
      <c r="W1327">
        <v>176</v>
      </c>
      <c r="X1327">
        <v>77</v>
      </c>
      <c r="Y1327">
        <v>0</v>
      </c>
      <c r="Z1327">
        <v>0</v>
      </c>
    </row>
    <row r="1328" spans="1:26" ht="15.95">
      <c r="A1328" t="s">
        <v>1786</v>
      </c>
      <c r="B1328" t="s">
        <v>166</v>
      </c>
      <c r="C1328" t="str">
        <f>VLOOKUP(B1328, Positions!A$1:B$160, 2, FALSE)</f>
        <v>Goalkeeper</v>
      </c>
      <c r="D1328" t="s">
        <v>329</v>
      </c>
      <c r="E1328" t="s">
        <v>62</v>
      </c>
      <c r="F1328" t="s">
        <v>21</v>
      </c>
      <c r="G1328" t="str">
        <f>VLOOKUP(E1328, Tiers!M$1:P$134, 3, FALSE)</f>
        <v>ENG1</v>
      </c>
      <c r="H1328">
        <f>VLOOKUP(G1328, Tiers!B$1:C$134, 2, FALSE)</f>
        <v>1</v>
      </c>
      <c r="I1328" s="26" t="s">
        <v>6508</v>
      </c>
      <c r="J1328">
        <f t="shared" si="82"/>
        <v>9</v>
      </c>
      <c r="K1328">
        <f t="shared" si="83"/>
        <v>1</v>
      </c>
      <c r="L1328">
        <f t="shared" si="84"/>
        <v>6493</v>
      </c>
      <c r="M1328">
        <f t="shared" si="85"/>
        <v>213</v>
      </c>
      <c r="N1328">
        <v>17</v>
      </c>
      <c r="O1328" t="s">
        <v>390</v>
      </c>
      <c r="P1328" t="s">
        <v>21</v>
      </c>
      <c r="Q1328" t="s">
        <v>22</v>
      </c>
      <c r="R1328" t="s">
        <v>21</v>
      </c>
      <c r="W1328">
        <v>183</v>
      </c>
      <c r="X1328">
        <v>70</v>
      </c>
      <c r="Y1328">
        <v>0</v>
      </c>
      <c r="Z1328">
        <v>0</v>
      </c>
    </row>
    <row r="1329" spans="1:26" ht="15.95">
      <c r="A1329" t="s">
        <v>1787</v>
      </c>
      <c r="B1329" t="s">
        <v>55</v>
      </c>
      <c r="C1329" t="str">
        <f>VLOOKUP(B1329, Positions!A$1:B$160, 2, FALSE)</f>
        <v>Forward</v>
      </c>
      <c r="D1329" t="s">
        <v>103</v>
      </c>
      <c r="E1329" t="s">
        <v>5665</v>
      </c>
      <c r="F1329" t="s">
        <v>21</v>
      </c>
      <c r="G1329" t="str">
        <f>VLOOKUP(E1329, Tiers!M$1:P$134, 3, FALSE)</f>
        <v>ENG2</v>
      </c>
      <c r="H1329">
        <f>VLOOKUP(G1329, Tiers!B$1:C$134, 2, FALSE)</f>
        <v>3</v>
      </c>
      <c r="I1329" s="26" t="s">
        <v>6508</v>
      </c>
      <c r="J1329">
        <f t="shared" si="82"/>
        <v>9</v>
      </c>
      <c r="K1329">
        <f t="shared" si="83"/>
        <v>1</v>
      </c>
      <c r="L1329">
        <f t="shared" si="84"/>
        <v>6493</v>
      </c>
      <c r="M1329">
        <f t="shared" si="85"/>
        <v>213</v>
      </c>
      <c r="N1329">
        <v>17</v>
      </c>
      <c r="O1329" t="s">
        <v>107</v>
      </c>
      <c r="P1329" t="s">
        <v>21</v>
      </c>
      <c r="Q1329" t="s">
        <v>22</v>
      </c>
      <c r="R1329" t="s">
        <v>21</v>
      </c>
      <c r="S1329" t="s">
        <v>340</v>
      </c>
      <c r="W1329">
        <v>186</v>
      </c>
      <c r="X1329">
        <v>64</v>
      </c>
      <c r="Y1329">
        <v>0</v>
      </c>
      <c r="Z1329">
        <v>0</v>
      </c>
    </row>
    <row r="1330" spans="1:26" ht="15.95">
      <c r="A1330" t="s">
        <v>1788</v>
      </c>
      <c r="B1330" t="s">
        <v>115</v>
      </c>
      <c r="C1330" t="str">
        <f>VLOOKUP(B1330, Positions!A$1:B$160, 2, FALSE)</f>
        <v>Midfielder</v>
      </c>
      <c r="D1330" t="s">
        <v>265</v>
      </c>
      <c r="E1330" t="s">
        <v>5665</v>
      </c>
      <c r="F1330" t="s">
        <v>21</v>
      </c>
      <c r="G1330" t="str">
        <f>VLOOKUP(E1330, Tiers!M$1:P$134, 3, FALSE)</f>
        <v>ENG2</v>
      </c>
      <c r="H1330">
        <f>VLOOKUP(G1330, Tiers!B$1:C$134, 2, FALSE)</f>
        <v>3</v>
      </c>
      <c r="I1330" s="26" t="s">
        <v>6508</v>
      </c>
      <c r="J1330">
        <f t="shared" si="82"/>
        <v>9</v>
      </c>
      <c r="K1330">
        <f t="shared" si="83"/>
        <v>1</v>
      </c>
      <c r="L1330">
        <f t="shared" si="84"/>
        <v>6493</v>
      </c>
      <c r="M1330">
        <f t="shared" si="85"/>
        <v>213</v>
      </c>
      <c r="N1330">
        <v>17</v>
      </c>
      <c r="O1330" t="s">
        <v>5666</v>
      </c>
      <c r="P1330" t="s">
        <v>21</v>
      </c>
      <c r="Q1330" t="s">
        <v>22</v>
      </c>
      <c r="R1330" t="s">
        <v>21</v>
      </c>
      <c r="W1330">
        <v>180</v>
      </c>
      <c r="X1330">
        <v>69</v>
      </c>
      <c r="Y1330">
        <v>0</v>
      </c>
      <c r="Z1330">
        <v>0</v>
      </c>
    </row>
    <row r="1331" spans="1:26" ht="15.95">
      <c r="A1331" t="s">
        <v>1789</v>
      </c>
      <c r="B1331" t="s">
        <v>131</v>
      </c>
      <c r="C1331" t="str">
        <f>VLOOKUP(B1331, Positions!A$1:B$160, 2, FALSE)</f>
        <v>Forward</v>
      </c>
      <c r="D1331" t="s">
        <v>282</v>
      </c>
      <c r="E1331" t="s">
        <v>62</v>
      </c>
      <c r="F1331" t="s">
        <v>21</v>
      </c>
      <c r="G1331" t="str">
        <f>VLOOKUP(E1331, Tiers!M$1:P$134, 3, FALSE)</f>
        <v>ENG1</v>
      </c>
      <c r="H1331">
        <f>VLOOKUP(G1331, Tiers!B$1:C$134, 2, FALSE)</f>
        <v>1</v>
      </c>
      <c r="I1331" s="26" t="s">
        <v>6508</v>
      </c>
      <c r="J1331">
        <f t="shared" si="82"/>
        <v>9</v>
      </c>
      <c r="K1331">
        <f t="shared" si="83"/>
        <v>1</v>
      </c>
      <c r="L1331">
        <f t="shared" si="84"/>
        <v>6493</v>
      </c>
      <c r="M1331">
        <f t="shared" si="85"/>
        <v>213</v>
      </c>
      <c r="N1331">
        <v>17</v>
      </c>
      <c r="O1331" t="s">
        <v>74</v>
      </c>
      <c r="P1331" t="s">
        <v>21</v>
      </c>
      <c r="Q1331" t="s">
        <v>22</v>
      </c>
      <c r="R1331" t="s">
        <v>21</v>
      </c>
      <c r="W1331">
        <v>178</v>
      </c>
      <c r="X1331">
        <v>60</v>
      </c>
      <c r="Y1331">
        <v>0</v>
      </c>
      <c r="Z1331">
        <v>0</v>
      </c>
    </row>
    <row r="1332" spans="1:26" ht="15.95">
      <c r="A1332" t="s">
        <v>1790</v>
      </c>
      <c r="B1332" t="s">
        <v>877</v>
      </c>
      <c r="C1332" t="str">
        <f>VLOOKUP(B1332, Positions!A$1:B$160, 2, FALSE)</f>
        <v>Defender</v>
      </c>
      <c r="D1332" t="s">
        <v>48</v>
      </c>
      <c r="E1332" t="s">
        <v>5663</v>
      </c>
      <c r="F1332" t="s">
        <v>21</v>
      </c>
      <c r="G1332" t="str">
        <f>VLOOKUP(E1332, Tiers!M$1:P$134, 3, FALSE)</f>
        <v>ENG4</v>
      </c>
      <c r="H1332">
        <f>VLOOKUP(G1332, Tiers!B$1:C$134, 2, FALSE)</f>
        <v>5</v>
      </c>
      <c r="I1332" s="26" t="s">
        <v>6508</v>
      </c>
      <c r="J1332">
        <f t="shared" si="82"/>
        <v>9</v>
      </c>
      <c r="K1332">
        <f t="shared" si="83"/>
        <v>1</v>
      </c>
      <c r="L1332">
        <f t="shared" si="84"/>
        <v>6493</v>
      </c>
      <c r="M1332">
        <f t="shared" si="85"/>
        <v>213</v>
      </c>
      <c r="N1332">
        <v>17</v>
      </c>
      <c r="O1332" t="s">
        <v>5666</v>
      </c>
      <c r="P1332" t="s">
        <v>21</v>
      </c>
      <c r="Q1332" t="s">
        <v>22</v>
      </c>
      <c r="R1332" t="s">
        <v>21</v>
      </c>
      <c r="W1332">
        <v>178</v>
      </c>
      <c r="X1332">
        <v>69</v>
      </c>
      <c r="Y1332">
        <v>0</v>
      </c>
      <c r="Z1332">
        <v>0</v>
      </c>
    </row>
    <row r="1333" spans="1:26" ht="15.95">
      <c r="A1333" t="s">
        <v>1791</v>
      </c>
      <c r="B1333" t="s">
        <v>42</v>
      </c>
      <c r="C1333" t="str">
        <f>VLOOKUP(B1333, Positions!A$1:B$160, 2, FALSE)</f>
        <v>Midfielder</v>
      </c>
      <c r="D1333" t="s">
        <v>187</v>
      </c>
      <c r="E1333" t="s">
        <v>5663</v>
      </c>
      <c r="F1333" t="s">
        <v>21</v>
      </c>
      <c r="G1333" t="str">
        <f>VLOOKUP(E1333, Tiers!M$1:P$134, 3, FALSE)</f>
        <v>ENG4</v>
      </c>
      <c r="H1333">
        <f>VLOOKUP(G1333, Tiers!B$1:C$134, 2, FALSE)</f>
        <v>5</v>
      </c>
      <c r="I1333" s="26" t="s">
        <v>6508</v>
      </c>
      <c r="J1333">
        <f t="shared" si="82"/>
        <v>9</v>
      </c>
      <c r="K1333">
        <f t="shared" si="83"/>
        <v>1</v>
      </c>
      <c r="L1333">
        <f t="shared" si="84"/>
        <v>6493</v>
      </c>
      <c r="M1333">
        <f t="shared" si="85"/>
        <v>213</v>
      </c>
      <c r="N1333">
        <v>17</v>
      </c>
      <c r="O1333" t="s">
        <v>5666</v>
      </c>
      <c r="P1333" t="s">
        <v>21</v>
      </c>
      <c r="Q1333" t="s">
        <v>22</v>
      </c>
      <c r="R1333" t="s">
        <v>21</v>
      </c>
      <c r="W1333">
        <v>175</v>
      </c>
      <c r="X1333">
        <v>70</v>
      </c>
      <c r="Y1333">
        <v>0</v>
      </c>
      <c r="Z1333">
        <v>0</v>
      </c>
    </row>
    <row r="1334" spans="1:26" ht="15.95">
      <c r="A1334" t="s">
        <v>1792</v>
      </c>
      <c r="B1334" t="s">
        <v>166</v>
      </c>
      <c r="C1334" t="str">
        <f>VLOOKUP(B1334, Positions!A$1:B$160, 2, FALSE)</f>
        <v>Goalkeeper</v>
      </c>
      <c r="D1334" t="s">
        <v>496</v>
      </c>
      <c r="E1334" t="s">
        <v>5664</v>
      </c>
      <c r="F1334" t="s">
        <v>21</v>
      </c>
      <c r="G1334" t="str">
        <f>VLOOKUP(E1334, Tiers!M$1:P$134, 3, FALSE)</f>
        <v>ENG3</v>
      </c>
      <c r="H1334">
        <f>VLOOKUP(G1334, Tiers!B$1:C$134, 2, FALSE)</f>
        <v>4</v>
      </c>
      <c r="I1334" s="26" t="s">
        <v>6509</v>
      </c>
      <c r="J1334">
        <f t="shared" si="82"/>
        <v>9</v>
      </c>
      <c r="K1334">
        <f t="shared" si="83"/>
        <v>1</v>
      </c>
      <c r="L1334">
        <f t="shared" si="84"/>
        <v>6494</v>
      </c>
      <c r="M1334">
        <f t="shared" si="85"/>
        <v>213</v>
      </c>
      <c r="N1334">
        <v>17</v>
      </c>
      <c r="O1334" t="s">
        <v>1217</v>
      </c>
      <c r="P1334" t="s">
        <v>21</v>
      </c>
      <c r="Q1334" t="s">
        <v>22</v>
      </c>
      <c r="R1334" t="s">
        <v>21</v>
      </c>
      <c r="W1334">
        <v>187</v>
      </c>
      <c r="X1334">
        <v>80</v>
      </c>
      <c r="Y1334">
        <v>0</v>
      </c>
      <c r="Z1334">
        <v>0</v>
      </c>
    </row>
    <row r="1335" spans="1:26" ht="15.95">
      <c r="A1335" t="s">
        <v>1793</v>
      </c>
      <c r="B1335" t="s">
        <v>42</v>
      </c>
      <c r="C1335" t="str">
        <f>VLOOKUP(B1335, Positions!A$1:B$160, 2, FALSE)</f>
        <v>Midfielder</v>
      </c>
      <c r="D1335" t="s">
        <v>121</v>
      </c>
      <c r="E1335" t="s">
        <v>5663</v>
      </c>
      <c r="F1335" t="s">
        <v>21</v>
      </c>
      <c r="G1335" t="str">
        <f>VLOOKUP(E1335, Tiers!M$1:P$134, 3, FALSE)</f>
        <v>ENG4</v>
      </c>
      <c r="H1335">
        <f>VLOOKUP(G1335, Tiers!B$1:C$134, 2, FALSE)</f>
        <v>5</v>
      </c>
      <c r="I1335" s="26" t="s">
        <v>6509</v>
      </c>
      <c r="J1335">
        <f t="shared" si="82"/>
        <v>9</v>
      </c>
      <c r="K1335">
        <f t="shared" si="83"/>
        <v>1</v>
      </c>
      <c r="L1335">
        <f t="shared" si="84"/>
        <v>6494</v>
      </c>
      <c r="M1335">
        <f t="shared" si="85"/>
        <v>213</v>
      </c>
      <c r="N1335">
        <v>17</v>
      </c>
      <c r="O1335" t="s">
        <v>5666</v>
      </c>
      <c r="P1335" t="s">
        <v>21</v>
      </c>
      <c r="Q1335" t="s">
        <v>22</v>
      </c>
      <c r="R1335" t="s">
        <v>21</v>
      </c>
      <c r="W1335">
        <v>184</v>
      </c>
      <c r="X1335">
        <v>76</v>
      </c>
      <c r="Y1335">
        <v>0</v>
      </c>
      <c r="Z1335">
        <v>0</v>
      </c>
    </row>
    <row r="1336" spans="1:26" ht="15.95">
      <c r="A1336" t="s">
        <v>1794</v>
      </c>
      <c r="B1336" t="s">
        <v>55</v>
      </c>
      <c r="C1336" t="str">
        <f>VLOOKUP(B1336, Positions!A$1:B$160, 2, FALSE)</f>
        <v>Forward</v>
      </c>
      <c r="D1336" t="s">
        <v>229</v>
      </c>
      <c r="E1336" t="s">
        <v>5665</v>
      </c>
      <c r="F1336" t="s">
        <v>21</v>
      </c>
      <c r="G1336" t="str">
        <f>VLOOKUP(E1336, Tiers!M$1:P$134, 3, FALSE)</f>
        <v>ENG2</v>
      </c>
      <c r="H1336">
        <f>VLOOKUP(G1336, Tiers!B$1:C$134, 2, FALSE)</f>
        <v>3</v>
      </c>
      <c r="I1336" s="26" t="s">
        <v>6509</v>
      </c>
      <c r="J1336">
        <f t="shared" si="82"/>
        <v>9</v>
      </c>
      <c r="K1336">
        <f t="shared" si="83"/>
        <v>1</v>
      </c>
      <c r="L1336">
        <f t="shared" si="84"/>
        <v>6494</v>
      </c>
      <c r="M1336">
        <f t="shared" si="85"/>
        <v>213</v>
      </c>
      <c r="N1336">
        <v>17</v>
      </c>
      <c r="O1336" t="s">
        <v>5666</v>
      </c>
      <c r="P1336" t="s">
        <v>21</v>
      </c>
      <c r="Q1336" t="s">
        <v>22</v>
      </c>
      <c r="R1336" t="s">
        <v>21</v>
      </c>
      <c r="W1336">
        <v>179</v>
      </c>
      <c r="X1336">
        <v>74</v>
      </c>
      <c r="Y1336">
        <v>0</v>
      </c>
      <c r="Z1336">
        <v>0</v>
      </c>
    </row>
    <row r="1337" spans="1:26" ht="15.95">
      <c r="A1337" t="s">
        <v>1795</v>
      </c>
      <c r="B1337" t="s">
        <v>81</v>
      </c>
      <c r="C1337" t="str">
        <f>VLOOKUP(B1337, Positions!A$1:B$160, 2, FALSE)</f>
        <v>Defender</v>
      </c>
      <c r="D1337" t="s">
        <v>217</v>
      </c>
      <c r="E1337" t="s">
        <v>5664</v>
      </c>
      <c r="F1337" t="s">
        <v>21</v>
      </c>
      <c r="G1337" t="str">
        <f>VLOOKUP(E1337, Tiers!M$1:P$134, 3, FALSE)</f>
        <v>ENG3</v>
      </c>
      <c r="H1337">
        <f>VLOOKUP(G1337, Tiers!B$1:C$134, 2, FALSE)</f>
        <v>4</v>
      </c>
      <c r="I1337" s="26" t="s">
        <v>6509</v>
      </c>
      <c r="J1337">
        <f t="shared" si="82"/>
        <v>9</v>
      </c>
      <c r="K1337">
        <f t="shared" si="83"/>
        <v>1</v>
      </c>
      <c r="L1337">
        <f t="shared" si="84"/>
        <v>6494</v>
      </c>
      <c r="M1337">
        <f t="shared" si="85"/>
        <v>213</v>
      </c>
      <c r="N1337">
        <v>17</v>
      </c>
      <c r="O1337" t="s">
        <v>5666</v>
      </c>
      <c r="P1337" t="s">
        <v>21</v>
      </c>
      <c r="Q1337" t="s">
        <v>22</v>
      </c>
      <c r="R1337" t="s">
        <v>21</v>
      </c>
      <c r="W1337">
        <v>183</v>
      </c>
      <c r="X1337">
        <v>77</v>
      </c>
      <c r="Y1337">
        <v>0</v>
      </c>
      <c r="Z1337">
        <v>0</v>
      </c>
    </row>
    <row r="1338" spans="1:26" ht="15.95">
      <c r="A1338" t="s">
        <v>1796</v>
      </c>
      <c r="B1338" t="s">
        <v>480</v>
      </c>
      <c r="C1338" t="str">
        <f>VLOOKUP(B1338, Positions!A$1:B$160, 2, FALSE)</f>
        <v>Defender</v>
      </c>
      <c r="D1338" t="s">
        <v>496</v>
      </c>
      <c r="E1338" t="s">
        <v>5664</v>
      </c>
      <c r="F1338" t="s">
        <v>21</v>
      </c>
      <c r="G1338" t="str">
        <f>VLOOKUP(E1338, Tiers!M$1:P$134, 3, FALSE)</f>
        <v>ENG3</v>
      </c>
      <c r="H1338">
        <f>VLOOKUP(G1338, Tiers!B$1:C$134, 2, FALSE)</f>
        <v>4</v>
      </c>
      <c r="I1338" s="26" t="s">
        <v>6510</v>
      </c>
      <c r="J1338">
        <f t="shared" si="82"/>
        <v>9</v>
      </c>
      <c r="K1338">
        <f t="shared" si="83"/>
        <v>1</v>
      </c>
      <c r="L1338">
        <f t="shared" si="84"/>
        <v>6495</v>
      </c>
      <c r="M1338">
        <f t="shared" si="85"/>
        <v>213</v>
      </c>
      <c r="N1338">
        <v>17</v>
      </c>
      <c r="O1338" t="s">
        <v>1217</v>
      </c>
      <c r="P1338" t="s">
        <v>21</v>
      </c>
      <c r="Q1338" t="s">
        <v>22</v>
      </c>
      <c r="R1338" t="s">
        <v>21</v>
      </c>
      <c r="W1338">
        <v>180</v>
      </c>
      <c r="X1338">
        <v>74</v>
      </c>
      <c r="Y1338">
        <v>0</v>
      </c>
      <c r="Z1338">
        <v>0</v>
      </c>
    </row>
    <row r="1339" spans="1:26" ht="15.95">
      <c r="A1339" t="s">
        <v>1797</v>
      </c>
      <c r="B1339" t="s">
        <v>16</v>
      </c>
      <c r="C1339" t="str">
        <f>VLOOKUP(B1339, Positions!A$1:B$160, 2, FALSE)</f>
        <v>Forward</v>
      </c>
      <c r="D1339" t="s">
        <v>154</v>
      </c>
      <c r="E1339" t="s">
        <v>5665</v>
      </c>
      <c r="F1339" t="s">
        <v>21</v>
      </c>
      <c r="G1339" t="str">
        <f>VLOOKUP(E1339, Tiers!M$1:P$134, 3, FALSE)</f>
        <v>ENG2</v>
      </c>
      <c r="H1339">
        <f>VLOOKUP(G1339, Tiers!B$1:C$134, 2, FALSE)</f>
        <v>3</v>
      </c>
      <c r="I1339" s="26" t="s">
        <v>6510</v>
      </c>
      <c r="J1339">
        <f t="shared" si="82"/>
        <v>9</v>
      </c>
      <c r="K1339">
        <f t="shared" si="83"/>
        <v>1</v>
      </c>
      <c r="L1339">
        <f t="shared" si="84"/>
        <v>6495</v>
      </c>
      <c r="M1339">
        <f t="shared" si="85"/>
        <v>213</v>
      </c>
      <c r="N1339">
        <v>17</v>
      </c>
      <c r="O1339" t="s">
        <v>5666</v>
      </c>
      <c r="P1339" t="s">
        <v>21</v>
      </c>
      <c r="Q1339" t="s">
        <v>22</v>
      </c>
      <c r="R1339" t="s">
        <v>21</v>
      </c>
      <c r="W1339">
        <v>171</v>
      </c>
      <c r="X1339">
        <v>65</v>
      </c>
      <c r="Y1339">
        <v>0</v>
      </c>
      <c r="Z1339">
        <v>0</v>
      </c>
    </row>
    <row r="1340" spans="1:26" ht="15.95">
      <c r="A1340" t="s">
        <v>1798</v>
      </c>
      <c r="B1340" t="s">
        <v>16</v>
      </c>
      <c r="C1340" t="str">
        <f>VLOOKUP(B1340, Positions!A$1:B$160, 2, FALSE)</f>
        <v>Forward</v>
      </c>
      <c r="D1340" t="s">
        <v>470</v>
      </c>
      <c r="E1340" t="s">
        <v>5663</v>
      </c>
      <c r="F1340" t="s">
        <v>21</v>
      </c>
      <c r="G1340" t="str">
        <f>VLOOKUP(E1340, Tiers!M$1:P$134, 3, FALSE)</f>
        <v>ENG4</v>
      </c>
      <c r="H1340">
        <f>VLOOKUP(G1340, Tiers!B$1:C$134, 2, FALSE)</f>
        <v>5</v>
      </c>
      <c r="I1340" s="26" t="s">
        <v>6510</v>
      </c>
      <c r="J1340">
        <f t="shared" si="82"/>
        <v>9</v>
      </c>
      <c r="K1340">
        <f t="shared" si="83"/>
        <v>1</v>
      </c>
      <c r="L1340">
        <f t="shared" si="84"/>
        <v>6495</v>
      </c>
      <c r="M1340">
        <f t="shared" si="85"/>
        <v>213</v>
      </c>
      <c r="N1340">
        <v>17</v>
      </c>
      <c r="O1340" t="s">
        <v>470</v>
      </c>
      <c r="P1340" t="s">
        <v>21</v>
      </c>
      <c r="Q1340" t="s">
        <v>22</v>
      </c>
      <c r="R1340" t="s">
        <v>21</v>
      </c>
      <c r="W1340">
        <v>192</v>
      </c>
      <c r="X1340">
        <v>83</v>
      </c>
      <c r="Y1340">
        <v>0</v>
      </c>
      <c r="Z1340">
        <v>0</v>
      </c>
    </row>
    <row r="1341" spans="1:26" ht="15.95">
      <c r="A1341" t="s">
        <v>1799</v>
      </c>
      <c r="B1341" t="s">
        <v>16</v>
      </c>
      <c r="C1341" t="str">
        <f>VLOOKUP(B1341, Positions!A$1:B$160, 2, FALSE)</f>
        <v>Forward</v>
      </c>
      <c r="D1341" t="s">
        <v>517</v>
      </c>
      <c r="E1341" t="s">
        <v>5665</v>
      </c>
      <c r="F1341" t="s">
        <v>21</v>
      </c>
      <c r="G1341" t="str">
        <f>VLOOKUP(E1341, Tiers!M$1:P$134, 3, FALSE)</f>
        <v>ENG2</v>
      </c>
      <c r="H1341">
        <f>VLOOKUP(G1341, Tiers!B$1:C$134, 2, FALSE)</f>
        <v>3</v>
      </c>
      <c r="I1341" s="26" t="s">
        <v>6510</v>
      </c>
      <c r="J1341">
        <f t="shared" si="82"/>
        <v>9</v>
      </c>
      <c r="K1341">
        <f t="shared" si="83"/>
        <v>1</v>
      </c>
      <c r="L1341">
        <f t="shared" si="84"/>
        <v>6495</v>
      </c>
      <c r="M1341">
        <f t="shared" si="85"/>
        <v>213</v>
      </c>
      <c r="N1341">
        <v>17</v>
      </c>
      <c r="O1341" t="s">
        <v>74</v>
      </c>
      <c r="P1341" t="s">
        <v>21</v>
      </c>
      <c r="Q1341" t="s">
        <v>22</v>
      </c>
      <c r="R1341" t="s">
        <v>21</v>
      </c>
      <c r="S1341" t="s">
        <v>421</v>
      </c>
      <c r="W1341">
        <v>178</v>
      </c>
      <c r="X1341">
        <v>79</v>
      </c>
      <c r="Y1341">
        <v>0</v>
      </c>
      <c r="Z1341">
        <v>5</v>
      </c>
    </row>
    <row r="1342" spans="1:26" ht="15.95">
      <c r="A1342" t="s">
        <v>1800</v>
      </c>
      <c r="B1342" t="s">
        <v>81</v>
      </c>
      <c r="C1342" t="str">
        <f>VLOOKUP(B1342, Positions!A$1:B$160, 2, FALSE)</f>
        <v>Defender</v>
      </c>
      <c r="D1342" t="s">
        <v>162</v>
      </c>
      <c r="E1342" t="s">
        <v>5663</v>
      </c>
      <c r="F1342" t="s">
        <v>21</v>
      </c>
      <c r="G1342" t="str">
        <f>VLOOKUP(E1342, Tiers!M$1:P$134, 3, FALSE)</f>
        <v>ENG4</v>
      </c>
      <c r="H1342">
        <f>VLOOKUP(G1342, Tiers!B$1:C$134, 2, FALSE)</f>
        <v>5</v>
      </c>
      <c r="I1342" s="26" t="s">
        <v>6510</v>
      </c>
      <c r="J1342">
        <f t="shared" si="82"/>
        <v>9</v>
      </c>
      <c r="K1342">
        <f t="shared" si="83"/>
        <v>1</v>
      </c>
      <c r="L1342">
        <f t="shared" si="84"/>
        <v>6495</v>
      </c>
      <c r="M1342">
        <f t="shared" si="85"/>
        <v>213</v>
      </c>
      <c r="N1342">
        <v>17</v>
      </c>
      <c r="O1342" t="s">
        <v>5666</v>
      </c>
      <c r="P1342" t="s">
        <v>21</v>
      </c>
      <c r="Q1342" t="s">
        <v>22</v>
      </c>
      <c r="R1342" t="s">
        <v>21</v>
      </c>
      <c r="W1342">
        <v>185</v>
      </c>
      <c r="X1342">
        <v>75</v>
      </c>
      <c r="Y1342">
        <v>0</v>
      </c>
      <c r="Z1342">
        <v>0</v>
      </c>
    </row>
    <row r="1343" spans="1:26" ht="15.95">
      <c r="A1343" t="s">
        <v>1801</v>
      </c>
      <c r="B1343" t="s">
        <v>16</v>
      </c>
      <c r="C1343" t="str">
        <f>VLOOKUP(B1343, Positions!A$1:B$160, 2, FALSE)</f>
        <v>Forward</v>
      </c>
      <c r="D1343" t="s">
        <v>537</v>
      </c>
      <c r="E1343" t="s">
        <v>62</v>
      </c>
      <c r="F1343" t="s">
        <v>21</v>
      </c>
      <c r="G1343" t="str">
        <f>VLOOKUP(E1343, Tiers!M$1:P$134, 3, FALSE)</f>
        <v>ENG1</v>
      </c>
      <c r="H1343">
        <f>VLOOKUP(G1343, Tiers!B$1:C$134, 2, FALSE)</f>
        <v>1</v>
      </c>
      <c r="I1343" s="26" t="s">
        <v>6511</v>
      </c>
      <c r="J1343">
        <f t="shared" si="82"/>
        <v>9</v>
      </c>
      <c r="K1343">
        <f t="shared" si="83"/>
        <v>1</v>
      </c>
      <c r="L1343">
        <f t="shared" si="84"/>
        <v>6496</v>
      </c>
      <c r="M1343">
        <f t="shared" si="85"/>
        <v>213</v>
      </c>
      <c r="N1343">
        <v>17</v>
      </c>
      <c r="O1343" t="s">
        <v>1308</v>
      </c>
      <c r="P1343" t="s">
        <v>21</v>
      </c>
      <c r="Q1343" t="s">
        <v>22</v>
      </c>
      <c r="R1343" t="s">
        <v>21</v>
      </c>
      <c r="S1343" t="s">
        <v>340</v>
      </c>
      <c r="W1343">
        <v>175</v>
      </c>
      <c r="X1343">
        <v>68</v>
      </c>
      <c r="Y1343">
        <v>0</v>
      </c>
      <c r="Z1343">
        <v>0</v>
      </c>
    </row>
    <row r="1344" spans="1:26" ht="15.95">
      <c r="A1344" t="s">
        <v>1802</v>
      </c>
      <c r="B1344" t="s">
        <v>72</v>
      </c>
      <c r="C1344" t="str">
        <f>VLOOKUP(B1344, Positions!A$1:B$160, 2, FALSE)</f>
        <v>Defender</v>
      </c>
      <c r="D1344" t="s">
        <v>73</v>
      </c>
      <c r="E1344" t="s">
        <v>5664</v>
      </c>
      <c r="F1344" t="s">
        <v>21</v>
      </c>
      <c r="G1344" t="str">
        <f>VLOOKUP(E1344, Tiers!M$1:P$134, 3, FALSE)</f>
        <v>ENG3</v>
      </c>
      <c r="H1344">
        <f>VLOOKUP(G1344, Tiers!B$1:C$134, 2, FALSE)</f>
        <v>4</v>
      </c>
      <c r="I1344" s="26" t="s">
        <v>6511</v>
      </c>
      <c r="J1344">
        <f t="shared" si="82"/>
        <v>9</v>
      </c>
      <c r="K1344">
        <f t="shared" si="83"/>
        <v>1</v>
      </c>
      <c r="L1344">
        <f t="shared" si="84"/>
        <v>6496</v>
      </c>
      <c r="M1344">
        <f t="shared" si="85"/>
        <v>213</v>
      </c>
      <c r="N1344">
        <v>17</v>
      </c>
      <c r="O1344" t="s">
        <v>5666</v>
      </c>
      <c r="P1344" t="s">
        <v>21</v>
      </c>
      <c r="Q1344" t="s">
        <v>22</v>
      </c>
      <c r="R1344" t="s">
        <v>21</v>
      </c>
      <c r="W1344">
        <v>171</v>
      </c>
      <c r="X1344">
        <v>64</v>
      </c>
      <c r="Y1344">
        <v>0</v>
      </c>
      <c r="Z1344">
        <v>0</v>
      </c>
    </row>
    <row r="1345" spans="1:26" ht="15.95">
      <c r="A1345" t="s">
        <v>1803</v>
      </c>
      <c r="B1345" t="s">
        <v>102</v>
      </c>
      <c r="C1345" t="str">
        <f>VLOOKUP(B1345, Positions!A$1:B$160, 2, FALSE)</f>
        <v>Defender</v>
      </c>
      <c r="D1345" t="s">
        <v>579</v>
      </c>
      <c r="E1345" t="s">
        <v>5665</v>
      </c>
      <c r="F1345" t="s">
        <v>21</v>
      </c>
      <c r="G1345" t="str">
        <f>VLOOKUP(E1345, Tiers!M$1:P$134, 3, FALSE)</f>
        <v>ENG2</v>
      </c>
      <c r="H1345">
        <f>VLOOKUP(G1345, Tiers!B$1:C$134, 2, FALSE)</f>
        <v>3</v>
      </c>
      <c r="I1345" s="26" t="s">
        <v>6511</v>
      </c>
      <c r="J1345">
        <f t="shared" si="82"/>
        <v>9</v>
      </c>
      <c r="K1345">
        <f t="shared" si="83"/>
        <v>1</v>
      </c>
      <c r="L1345">
        <f t="shared" si="84"/>
        <v>6496</v>
      </c>
      <c r="M1345">
        <f t="shared" si="85"/>
        <v>213</v>
      </c>
      <c r="N1345">
        <v>17</v>
      </c>
      <c r="O1345" t="s">
        <v>512</v>
      </c>
      <c r="P1345" t="s">
        <v>21</v>
      </c>
      <c r="Q1345" t="s">
        <v>22</v>
      </c>
      <c r="R1345" t="s">
        <v>21</v>
      </c>
      <c r="W1345">
        <v>183</v>
      </c>
      <c r="X1345">
        <v>76</v>
      </c>
      <c r="Y1345">
        <v>0</v>
      </c>
      <c r="Z1345">
        <v>0</v>
      </c>
    </row>
    <row r="1346" spans="1:26" ht="15.95">
      <c r="A1346" t="s">
        <v>1804</v>
      </c>
      <c r="B1346" t="s">
        <v>166</v>
      </c>
      <c r="C1346" t="str">
        <f>VLOOKUP(B1346, Positions!A$1:B$160, 2, FALSE)</f>
        <v>Goalkeeper</v>
      </c>
      <c r="D1346" t="s">
        <v>142</v>
      </c>
      <c r="E1346" t="s">
        <v>5663</v>
      </c>
      <c r="F1346" t="s">
        <v>21</v>
      </c>
      <c r="G1346" t="str">
        <f>VLOOKUP(E1346, Tiers!M$1:P$134, 3, FALSE)</f>
        <v>ENG4</v>
      </c>
      <c r="H1346">
        <f>VLOOKUP(G1346, Tiers!B$1:C$134, 2, FALSE)</f>
        <v>5</v>
      </c>
      <c r="I1346" s="26" t="s">
        <v>6512</v>
      </c>
      <c r="J1346">
        <f t="shared" si="82"/>
        <v>9</v>
      </c>
      <c r="K1346">
        <f t="shared" si="83"/>
        <v>1</v>
      </c>
      <c r="L1346">
        <f t="shared" si="84"/>
        <v>6497</v>
      </c>
      <c r="M1346">
        <f t="shared" si="85"/>
        <v>213</v>
      </c>
      <c r="N1346">
        <v>17</v>
      </c>
      <c r="O1346" t="s">
        <v>142</v>
      </c>
      <c r="P1346" t="s">
        <v>21</v>
      </c>
      <c r="Q1346" t="s">
        <v>22</v>
      </c>
      <c r="R1346" t="s">
        <v>21</v>
      </c>
      <c r="W1346">
        <v>178</v>
      </c>
      <c r="X1346">
        <v>71</v>
      </c>
      <c r="Y1346">
        <v>0</v>
      </c>
      <c r="Z1346">
        <v>4</v>
      </c>
    </row>
    <row r="1347" spans="1:26" ht="15.95">
      <c r="A1347" t="s">
        <v>1805</v>
      </c>
      <c r="B1347" t="s">
        <v>131</v>
      </c>
      <c r="C1347" t="str">
        <f>VLOOKUP(B1347, Positions!A$1:B$160, 2, FALSE)</f>
        <v>Forward</v>
      </c>
      <c r="D1347" t="s">
        <v>190</v>
      </c>
      <c r="E1347" t="s">
        <v>5663</v>
      </c>
      <c r="F1347" t="s">
        <v>21</v>
      </c>
      <c r="G1347" t="str">
        <f>VLOOKUP(E1347, Tiers!M$1:P$134, 3, FALSE)</f>
        <v>ENG4</v>
      </c>
      <c r="H1347">
        <f>VLOOKUP(G1347, Tiers!B$1:C$134, 2, FALSE)</f>
        <v>5</v>
      </c>
      <c r="I1347" s="26" t="s">
        <v>6512</v>
      </c>
      <c r="J1347">
        <f t="shared" ref="J1347:J1410" si="86">MONTH(I1347)</f>
        <v>9</v>
      </c>
      <c r="K1347">
        <f t="shared" ref="K1347:K1410" si="87">IF(OR(MONTH(I1347)=9, MONTH(I1347)=10, MONTH(I1347)=11), 1,
IF(OR(MONTH(I1347)=12, MONTH(I1347)=1, MONTH(I1347)=2), 2,
IF(OR(MONTH(I1347)=3, MONTH(I1347)=4, MONTH(I1347)=5), 3,
4)))</f>
        <v>1</v>
      </c>
      <c r="L1347">
        <f t="shared" ref="L1347:L1410" si="88">DATEDIF(I1347, DATE(2015, 7, 1), "d")</f>
        <v>6497</v>
      </c>
      <c r="M1347">
        <f t="shared" ref="M1347:M1410" si="89">DATEDIF(I1347, DATE(2015, 7, 1), "m")</f>
        <v>213</v>
      </c>
      <c r="N1347">
        <v>17</v>
      </c>
      <c r="O1347" t="s">
        <v>190</v>
      </c>
      <c r="P1347" t="s">
        <v>21</v>
      </c>
      <c r="Q1347" t="s">
        <v>22</v>
      </c>
      <c r="R1347" t="s">
        <v>21</v>
      </c>
      <c r="W1347">
        <v>181</v>
      </c>
      <c r="X1347">
        <v>67</v>
      </c>
      <c r="Y1347">
        <v>0</v>
      </c>
      <c r="Z1347">
        <v>0</v>
      </c>
    </row>
    <row r="1348" spans="1:26" ht="15.95">
      <c r="A1348" t="s">
        <v>1806</v>
      </c>
      <c r="B1348" t="s">
        <v>1277</v>
      </c>
      <c r="C1348" t="str">
        <f>VLOOKUP(B1348, Positions!A$1:B$160, 2, FALSE)</f>
        <v>Midfielder</v>
      </c>
      <c r="D1348" t="s">
        <v>61</v>
      </c>
      <c r="E1348" t="s">
        <v>62</v>
      </c>
      <c r="F1348" t="s">
        <v>21</v>
      </c>
      <c r="G1348" t="str">
        <f>VLOOKUP(E1348, Tiers!M$1:P$134, 3, FALSE)</f>
        <v>ENG1</v>
      </c>
      <c r="H1348">
        <f>VLOOKUP(G1348, Tiers!B$1:C$134, 2, FALSE)</f>
        <v>1</v>
      </c>
      <c r="I1348" s="26" t="s">
        <v>6512</v>
      </c>
      <c r="J1348">
        <f t="shared" si="86"/>
        <v>9</v>
      </c>
      <c r="K1348">
        <f t="shared" si="87"/>
        <v>1</v>
      </c>
      <c r="L1348">
        <f t="shared" si="88"/>
        <v>6497</v>
      </c>
      <c r="M1348">
        <f t="shared" si="89"/>
        <v>213</v>
      </c>
      <c r="N1348">
        <v>17</v>
      </c>
      <c r="O1348" t="s">
        <v>1245</v>
      </c>
      <c r="P1348" t="s">
        <v>21</v>
      </c>
      <c r="Q1348" t="s">
        <v>22</v>
      </c>
      <c r="R1348" t="s">
        <v>21</v>
      </c>
      <c r="W1348">
        <v>167</v>
      </c>
      <c r="X1348">
        <v>61</v>
      </c>
      <c r="Y1348">
        <v>0</v>
      </c>
      <c r="Z1348">
        <v>0</v>
      </c>
    </row>
    <row r="1349" spans="1:26" ht="15.95">
      <c r="A1349" t="s">
        <v>1807</v>
      </c>
      <c r="B1349" t="s">
        <v>16</v>
      </c>
      <c r="C1349" t="str">
        <f>VLOOKUP(B1349, Positions!A$1:B$160, 2, FALSE)</f>
        <v>Forward</v>
      </c>
      <c r="D1349" t="s">
        <v>90</v>
      </c>
      <c r="E1349" t="s">
        <v>5665</v>
      </c>
      <c r="F1349" t="s">
        <v>21</v>
      </c>
      <c r="G1349" t="str">
        <f>VLOOKUP(E1349, Tiers!M$1:P$134, 3, FALSE)</f>
        <v>ENG2</v>
      </c>
      <c r="H1349">
        <f>VLOOKUP(G1349, Tiers!B$1:C$134, 2, FALSE)</f>
        <v>3</v>
      </c>
      <c r="I1349" s="26" t="s">
        <v>6512</v>
      </c>
      <c r="J1349">
        <f t="shared" si="86"/>
        <v>9</v>
      </c>
      <c r="K1349">
        <f t="shared" si="87"/>
        <v>1</v>
      </c>
      <c r="L1349">
        <f t="shared" si="88"/>
        <v>6497</v>
      </c>
      <c r="M1349">
        <f t="shared" si="89"/>
        <v>213</v>
      </c>
      <c r="N1349">
        <v>17</v>
      </c>
      <c r="O1349" t="s">
        <v>40</v>
      </c>
      <c r="P1349" t="s">
        <v>21</v>
      </c>
      <c r="Q1349" t="s">
        <v>22</v>
      </c>
      <c r="R1349" t="s">
        <v>21</v>
      </c>
      <c r="W1349">
        <v>178</v>
      </c>
      <c r="X1349">
        <v>70</v>
      </c>
      <c r="Y1349">
        <v>0</v>
      </c>
      <c r="Z1349">
        <v>0</v>
      </c>
    </row>
    <row r="1350" spans="1:26" ht="15.95">
      <c r="A1350" t="s">
        <v>1808</v>
      </c>
      <c r="B1350" t="s">
        <v>81</v>
      </c>
      <c r="C1350" t="str">
        <f>VLOOKUP(B1350, Positions!A$1:B$160, 2, FALSE)</f>
        <v>Defender</v>
      </c>
      <c r="D1350" t="s">
        <v>116</v>
      </c>
      <c r="E1350" t="s">
        <v>62</v>
      </c>
      <c r="F1350" t="s">
        <v>21</v>
      </c>
      <c r="G1350" t="str">
        <f>VLOOKUP(E1350, Tiers!M$1:P$134, 3, FALSE)</f>
        <v>ENG1</v>
      </c>
      <c r="H1350">
        <f>VLOOKUP(G1350, Tiers!B$1:C$134, 2, FALSE)</f>
        <v>1</v>
      </c>
      <c r="I1350" s="26" t="s">
        <v>6512</v>
      </c>
      <c r="J1350">
        <f t="shared" si="86"/>
        <v>9</v>
      </c>
      <c r="K1350">
        <f t="shared" si="87"/>
        <v>1</v>
      </c>
      <c r="L1350">
        <f t="shared" si="88"/>
        <v>6497</v>
      </c>
      <c r="M1350">
        <f t="shared" si="89"/>
        <v>213</v>
      </c>
      <c r="N1350">
        <v>17</v>
      </c>
      <c r="O1350" t="s">
        <v>5666</v>
      </c>
      <c r="P1350" t="s">
        <v>21</v>
      </c>
      <c r="Q1350" t="s">
        <v>22</v>
      </c>
      <c r="R1350" t="s">
        <v>21</v>
      </c>
      <c r="W1350">
        <v>188</v>
      </c>
      <c r="X1350">
        <v>80</v>
      </c>
      <c r="Y1350">
        <v>0</v>
      </c>
      <c r="Z1350">
        <v>0</v>
      </c>
    </row>
    <row r="1351" spans="1:26" ht="15.95">
      <c r="A1351" t="s">
        <v>1809</v>
      </c>
      <c r="B1351" t="s">
        <v>680</v>
      </c>
      <c r="C1351" t="str">
        <f>VLOOKUP(B1351, Positions!A$1:B$160, 2, FALSE)</f>
        <v>Midfielder</v>
      </c>
      <c r="D1351" t="s">
        <v>225</v>
      </c>
      <c r="E1351" t="s">
        <v>62</v>
      </c>
      <c r="F1351" t="s">
        <v>21</v>
      </c>
      <c r="G1351" t="str">
        <f>VLOOKUP(E1351, Tiers!M$1:P$134, 3, FALSE)</f>
        <v>ENG1</v>
      </c>
      <c r="H1351">
        <f>VLOOKUP(G1351, Tiers!B$1:C$134, 2, FALSE)</f>
        <v>1</v>
      </c>
      <c r="I1351" s="26" t="s">
        <v>6512</v>
      </c>
      <c r="J1351">
        <f t="shared" si="86"/>
        <v>9</v>
      </c>
      <c r="K1351">
        <f t="shared" si="87"/>
        <v>1</v>
      </c>
      <c r="L1351">
        <f t="shared" si="88"/>
        <v>6497</v>
      </c>
      <c r="M1351">
        <f t="shared" si="89"/>
        <v>213</v>
      </c>
      <c r="N1351">
        <v>17</v>
      </c>
      <c r="O1351" t="s">
        <v>5666</v>
      </c>
      <c r="P1351" t="s">
        <v>21</v>
      </c>
      <c r="Q1351" t="s">
        <v>22</v>
      </c>
      <c r="R1351" t="s">
        <v>21</v>
      </c>
      <c r="W1351">
        <v>164</v>
      </c>
      <c r="X1351">
        <v>60</v>
      </c>
      <c r="Y1351">
        <v>0</v>
      </c>
      <c r="Z1351">
        <v>0</v>
      </c>
    </row>
    <row r="1352" spans="1:26" ht="15.95">
      <c r="A1352" t="s">
        <v>1810</v>
      </c>
      <c r="B1352" t="s">
        <v>212</v>
      </c>
      <c r="C1352" t="str">
        <f>VLOOKUP(B1352, Positions!A$1:B$160, 2, FALSE)</f>
        <v>Midfielder</v>
      </c>
      <c r="D1352" t="s">
        <v>68</v>
      </c>
      <c r="E1352" t="s">
        <v>5663</v>
      </c>
      <c r="F1352" t="s">
        <v>21</v>
      </c>
      <c r="G1352" t="str">
        <f>VLOOKUP(E1352, Tiers!M$1:P$134, 3, FALSE)</f>
        <v>ENG4</v>
      </c>
      <c r="H1352">
        <f>VLOOKUP(G1352, Tiers!B$1:C$134, 2, FALSE)</f>
        <v>5</v>
      </c>
      <c r="I1352" s="26" t="s">
        <v>6513</v>
      </c>
      <c r="J1352">
        <f t="shared" si="86"/>
        <v>9</v>
      </c>
      <c r="K1352">
        <f t="shared" si="87"/>
        <v>1</v>
      </c>
      <c r="L1352">
        <f t="shared" si="88"/>
        <v>6498</v>
      </c>
      <c r="M1352">
        <f t="shared" si="89"/>
        <v>213</v>
      </c>
      <c r="N1352">
        <v>17</v>
      </c>
      <c r="O1352" t="s">
        <v>5666</v>
      </c>
      <c r="P1352" t="s">
        <v>21</v>
      </c>
      <c r="Q1352" t="s">
        <v>22</v>
      </c>
      <c r="R1352" t="s">
        <v>21</v>
      </c>
      <c r="W1352">
        <v>179</v>
      </c>
      <c r="X1352">
        <v>69</v>
      </c>
      <c r="Y1352">
        <v>0</v>
      </c>
      <c r="Z1352">
        <v>0</v>
      </c>
    </row>
    <row r="1353" spans="1:26" ht="15.95">
      <c r="A1353" t="s">
        <v>1811</v>
      </c>
      <c r="B1353" t="s">
        <v>278</v>
      </c>
      <c r="C1353" t="str">
        <f>VLOOKUP(B1353, Positions!A$1:B$160, 2, FALSE)</f>
        <v>Midfielder</v>
      </c>
      <c r="D1353" t="s">
        <v>57</v>
      </c>
      <c r="E1353" t="s">
        <v>62</v>
      </c>
      <c r="F1353" t="s">
        <v>21</v>
      </c>
      <c r="G1353" t="str">
        <f>VLOOKUP(E1353, Tiers!M$1:P$134, 3, FALSE)</f>
        <v>ENG1</v>
      </c>
      <c r="H1353">
        <f>VLOOKUP(G1353, Tiers!B$1:C$134, 2, FALSE)</f>
        <v>1</v>
      </c>
      <c r="I1353" s="26" t="s">
        <v>6513</v>
      </c>
      <c r="J1353">
        <f t="shared" si="86"/>
        <v>9</v>
      </c>
      <c r="K1353">
        <f t="shared" si="87"/>
        <v>1</v>
      </c>
      <c r="L1353">
        <f t="shared" si="88"/>
        <v>6498</v>
      </c>
      <c r="M1353">
        <f t="shared" si="89"/>
        <v>213</v>
      </c>
      <c r="N1353">
        <v>17</v>
      </c>
      <c r="O1353" t="s">
        <v>113</v>
      </c>
      <c r="P1353" t="s">
        <v>21</v>
      </c>
      <c r="Q1353" t="s">
        <v>22</v>
      </c>
      <c r="R1353" t="s">
        <v>21</v>
      </c>
      <c r="W1353">
        <v>176</v>
      </c>
      <c r="X1353">
        <v>67</v>
      </c>
      <c r="Y1353">
        <v>0</v>
      </c>
      <c r="Z1353">
        <v>0</v>
      </c>
    </row>
    <row r="1354" spans="1:26" ht="15.95">
      <c r="A1354" t="s">
        <v>1812</v>
      </c>
      <c r="B1354" t="s">
        <v>31</v>
      </c>
      <c r="C1354" t="str">
        <f>VLOOKUP(B1354, Positions!A$1:B$160, 2, FALSE)</f>
        <v>Defender</v>
      </c>
      <c r="D1354" t="s">
        <v>52</v>
      </c>
      <c r="E1354" t="s">
        <v>5663</v>
      </c>
      <c r="F1354" t="s">
        <v>21</v>
      </c>
      <c r="G1354" t="str">
        <f>VLOOKUP(E1354, Tiers!M$1:P$134, 3, FALSE)</f>
        <v>ENG4</v>
      </c>
      <c r="H1354">
        <f>VLOOKUP(G1354, Tiers!B$1:C$134, 2, FALSE)</f>
        <v>5</v>
      </c>
      <c r="I1354" s="26" t="s">
        <v>6513</v>
      </c>
      <c r="J1354">
        <f t="shared" si="86"/>
        <v>9</v>
      </c>
      <c r="K1354">
        <f t="shared" si="87"/>
        <v>1</v>
      </c>
      <c r="L1354">
        <f t="shared" si="88"/>
        <v>6498</v>
      </c>
      <c r="M1354">
        <f t="shared" si="89"/>
        <v>213</v>
      </c>
      <c r="N1354">
        <v>17</v>
      </c>
      <c r="O1354" t="s">
        <v>52</v>
      </c>
      <c r="P1354" t="s">
        <v>21</v>
      </c>
      <c r="Q1354" t="s">
        <v>22</v>
      </c>
      <c r="R1354" t="s">
        <v>21</v>
      </c>
      <c r="W1354">
        <v>178</v>
      </c>
      <c r="X1354">
        <v>73</v>
      </c>
      <c r="Y1354">
        <v>0</v>
      </c>
      <c r="Z1354">
        <v>0</v>
      </c>
    </row>
    <row r="1355" spans="1:26" ht="15.95">
      <c r="A1355" t="s">
        <v>1813</v>
      </c>
      <c r="B1355" t="s">
        <v>16</v>
      </c>
      <c r="C1355" t="str">
        <f>VLOOKUP(B1355, Positions!A$1:B$160, 2, FALSE)</f>
        <v>Forward</v>
      </c>
      <c r="D1355" t="s">
        <v>79</v>
      </c>
      <c r="E1355" t="s">
        <v>5663</v>
      </c>
      <c r="F1355" t="s">
        <v>21</v>
      </c>
      <c r="G1355" t="str">
        <f>VLOOKUP(E1355, Tiers!M$1:P$134, 3, FALSE)</f>
        <v>ENG4</v>
      </c>
      <c r="H1355">
        <f>VLOOKUP(G1355, Tiers!B$1:C$134, 2, FALSE)</f>
        <v>5</v>
      </c>
      <c r="I1355" s="26" t="s">
        <v>6513</v>
      </c>
      <c r="J1355">
        <f t="shared" si="86"/>
        <v>9</v>
      </c>
      <c r="K1355">
        <f t="shared" si="87"/>
        <v>1</v>
      </c>
      <c r="L1355">
        <f t="shared" si="88"/>
        <v>6498</v>
      </c>
      <c r="M1355">
        <f t="shared" si="89"/>
        <v>213</v>
      </c>
      <c r="N1355">
        <v>17</v>
      </c>
      <c r="O1355" t="s">
        <v>74</v>
      </c>
      <c r="P1355" t="s">
        <v>21</v>
      </c>
      <c r="Q1355" t="s">
        <v>22</v>
      </c>
      <c r="R1355" t="s">
        <v>21</v>
      </c>
      <c r="W1355">
        <v>183</v>
      </c>
      <c r="X1355">
        <v>78</v>
      </c>
      <c r="Y1355">
        <v>0</v>
      </c>
      <c r="Z1355">
        <v>0</v>
      </c>
    </row>
    <row r="1356" spans="1:26" ht="15.95">
      <c r="A1356" t="s">
        <v>1814</v>
      </c>
      <c r="B1356" t="s">
        <v>16</v>
      </c>
      <c r="C1356" t="str">
        <f>VLOOKUP(B1356, Positions!A$1:B$160, 2, FALSE)</f>
        <v>Forward</v>
      </c>
      <c r="D1356" t="s">
        <v>395</v>
      </c>
      <c r="E1356" t="s">
        <v>5665</v>
      </c>
      <c r="F1356" t="s">
        <v>21</v>
      </c>
      <c r="G1356" t="str">
        <f>VLOOKUP(E1356, Tiers!M$1:P$134, 3, FALSE)</f>
        <v>ENG2</v>
      </c>
      <c r="H1356">
        <f>VLOOKUP(G1356, Tiers!B$1:C$134, 2, FALSE)</f>
        <v>3</v>
      </c>
      <c r="I1356" s="26" t="s">
        <v>6513</v>
      </c>
      <c r="J1356">
        <f t="shared" si="86"/>
        <v>9</v>
      </c>
      <c r="K1356">
        <f t="shared" si="87"/>
        <v>1</v>
      </c>
      <c r="L1356">
        <f t="shared" si="88"/>
        <v>6498</v>
      </c>
      <c r="M1356">
        <f t="shared" si="89"/>
        <v>213</v>
      </c>
      <c r="N1356">
        <v>17</v>
      </c>
      <c r="O1356" t="s">
        <v>234</v>
      </c>
      <c r="P1356" t="s">
        <v>21</v>
      </c>
      <c r="Q1356" t="s">
        <v>22</v>
      </c>
      <c r="R1356" t="s">
        <v>21</v>
      </c>
      <c r="W1356">
        <v>181</v>
      </c>
      <c r="X1356">
        <v>77</v>
      </c>
      <c r="Y1356">
        <v>0</v>
      </c>
      <c r="Z1356">
        <v>0</v>
      </c>
    </row>
    <row r="1357" spans="1:26" ht="15.95">
      <c r="A1357" t="s">
        <v>1815</v>
      </c>
      <c r="B1357" t="s">
        <v>249</v>
      </c>
      <c r="C1357" t="str">
        <f>VLOOKUP(B1357, Positions!A$1:B$160, 2, FALSE)</f>
        <v>Midfielder</v>
      </c>
      <c r="D1357" t="s">
        <v>185</v>
      </c>
      <c r="E1357" t="s">
        <v>5664</v>
      </c>
      <c r="F1357" t="s">
        <v>21</v>
      </c>
      <c r="G1357" t="str">
        <f>VLOOKUP(E1357, Tiers!M$1:P$134, 3, FALSE)</f>
        <v>ENG3</v>
      </c>
      <c r="H1357">
        <f>VLOOKUP(G1357, Tiers!B$1:C$134, 2, FALSE)</f>
        <v>4</v>
      </c>
      <c r="I1357" s="26" t="s">
        <v>6513</v>
      </c>
      <c r="J1357">
        <f t="shared" si="86"/>
        <v>9</v>
      </c>
      <c r="K1357">
        <f t="shared" si="87"/>
        <v>1</v>
      </c>
      <c r="L1357">
        <f t="shared" si="88"/>
        <v>6498</v>
      </c>
      <c r="M1357">
        <f t="shared" si="89"/>
        <v>213</v>
      </c>
      <c r="N1357">
        <v>17</v>
      </c>
      <c r="O1357" t="s">
        <v>5666</v>
      </c>
      <c r="P1357" t="s">
        <v>21</v>
      </c>
      <c r="Q1357" t="s">
        <v>22</v>
      </c>
      <c r="R1357" t="s">
        <v>21</v>
      </c>
      <c r="W1357">
        <v>184</v>
      </c>
      <c r="X1357">
        <v>69</v>
      </c>
      <c r="Y1357">
        <v>0</v>
      </c>
      <c r="Z1357">
        <v>0</v>
      </c>
    </row>
    <row r="1358" spans="1:26" ht="15.95">
      <c r="A1358" t="s">
        <v>1816</v>
      </c>
      <c r="B1358" t="s">
        <v>42</v>
      </c>
      <c r="C1358" t="str">
        <f>VLOOKUP(B1358, Positions!A$1:B$160, 2, FALSE)</f>
        <v>Midfielder</v>
      </c>
      <c r="D1358" t="s">
        <v>329</v>
      </c>
      <c r="E1358" t="s">
        <v>62</v>
      </c>
      <c r="F1358" t="s">
        <v>21</v>
      </c>
      <c r="G1358" t="str">
        <f>VLOOKUP(E1358, Tiers!M$1:P$134, 3, FALSE)</f>
        <v>ENG1</v>
      </c>
      <c r="H1358">
        <f>VLOOKUP(G1358, Tiers!B$1:C$134, 2, FALSE)</f>
        <v>1</v>
      </c>
      <c r="I1358" s="26" t="s">
        <v>6513</v>
      </c>
      <c r="J1358">
        <f t="shared" si="86"/>
        <v>9</v>
      </c>
      <c r="K1358">
        <f t="shared" si="87"/>
        <v>1</v>
      </c>
      <c r="L1358">
        <f t="shared" si="88"/>
        <v>6498</v>
      </c>
      <c r="M1358">
        <f t="shared" si="89"/>
        <v>213</v>
      </c>
      <c r="N1358">
        <v>17</v>
      </c>
      <c r="O1358" t="s">
        <v>330</v>
      </c>
      <c r="P1358" t="s">
        <v>21</v>
      </c>
      <c r="Q1358" t="s">
        <v>22</v>
      </c>
      <c r="R1358" t="s">
        <v>21</v>
      </c>
      <c r="W1358">
        <v>176</v>
      </c>
      <c r="X1358">
        <v>64</v>
      </c>
      <c r="Y1358">
        <v>0</v>
      </c>
      <c r="Z1358">
        <v>0</v>
      </c>
    </row>
    <row r="1359" spans="1:26" ht="15.95">
      <c r="A1359" t="s">
        <v>1817</v>
      </c>
      <c r="B1359" t="s">
        <v>16</v>
      </c>
      <c r="C1359" t="str">
        <f>VLOOKUP(B1359, Positions!A$1:B$160, 2, FALSE)</f>
        <v>Forward</v>
      </c>
      <c r="D1359" t="s">
        <v>103</v>
      </c>
      <c r="E1359" t="s">
        <v>5665</v>
      </c>
      <c r="F1359" t="s">
        <v>21</v>
      </c>
      <c r="G1359" t="str">
        <f>VLOOKUP(E1359, Tiers!M$1:P$134, 3, FALSE)</f>
        <v>ENG2</v>
      </c>
      <c r="H1359">
        <f>VLOOKUP(G1359, Tiers!B$1:C$134, 2, FALSE)</f>
        <v>3</v>
      </c>
      <c r="I1359" s="26" t="s">
        <v>6514</v>
      </c>
      <c r="J1359">
        <f t="shared" si="86"/>
        <v>9</v>
      </c>
      <c r="K1359">
        <f t="shared" si="87"/>
        <v>1</v>
      </c>
      <c r="L1359">
        <f t="shared" si="88"/>
        <v>6499</v>
      </c>
      <c r="M1359">
        <f t="shared" si="89"/>
        <v>213</v>
      </c>
      <c r="N1359">
        <v>17</v>
      </c>
      <c r="O1359" t="s">
        <v>5666</v>
      </c>
      <c r="P1359" t="s">
        <v>21</v>
      </c>
      <c r="Q1359" t="s">
        <v>22</v>
      </c>
      <c r="R1359" t="s">
        <v>21</v>
      </c>
      <c r="W1359">
        <v>181</v>
      </c>
      <c r="X1359">
        <v>64</v>
      </c>
      <c r="Y1359">
        <v>0</v>
      </c>
      <c r="Z1359">
        <v>0</v>
      </c>
    </row>
    <row r="1360" spans="1:26" ht="15.95">
      <c r="A1360" t="s">
        <v>1818</v>
      </c>
      <c r="B1360" t="s">
        <v>81</v>
      </c>
      <c r="C1360" t="str">
        <f>VLOOKUP(B1360, Positions!A$1:B$160, 2, FALSE)</f>
        <v>Defender</v>
      </c>
      <c r="D1360" t="s">
        <v>250</v>
      </c>
      <c r="E1360" t="s">
        <v>5664</v>
      </c>
      <c r="F1360" t="s">
        <v>21</v>
      </c>
      <c r="G1360" t="str">
        <f>VLOOKUP(E1360, Tiers!M$1:P$134, 3, FALSE)</f>
        <v>ENG3</v>
      </c>
      <c r="H1360">
        <f>VLOOKUP(G1360, Tiers!B$1:C$134, 2, FALSE)</f>
        <v>4</v>
      </c>
      <c r="I1360" s="26" t="s">
        <v>6514</v>
      </c>
      <c r="J1360">
        <f t="shared" si="86"/>
        <v>9</v>
      </c>
      <c r="K1360">
        <f t="shared" si="87"/>
        <v>1</v>
      </c>
      <c r="L1360">
        <f t="shared" si="88"/>
        <v>6499</v>
      </c>
      <c r="M1360">
        <f t="shared" si="89"/>
        <v>213</v>
      </c>
      <c r="N1360">
        <v>17</v>
      </c>
      <c r="O1360" t="s">
        <v>74</v>
      </c>
      <c r="P1360" t="s">
        <v>21</v>
      </c>
      <c r="Q1360" t="s">
        <v>22</v>
      </c>
      <c r="R1360" t="s">
        <v>21</v>
      </c>
      <c r="W1360">
        <v>191</v>
      </c>
      <c r="X1360">
        <v>73</v>
      </c>
      <c r="Y1360">
        <v>0</v>
      </c>
      <c r="Z1360">
        <v>0</v>
      </c>
    </row>
    <row r="1361" spans="1:26" ht="15.95">
      <c r="A1361" t="s">
        <v>1819</v>
      </c>
      <c r="B1361" t="s">
        <v>55</v>
      </c>
      <c r="C1361" t="str">
        <f>VLOOKUP(B1361, Positions!A$1:B$160, 2, FALSE)</f>
        <v>Forward</v>
      </c>
      <c r="D1361" t="s">
        <v>1820</v>
      </c>
      <c r="E1361" t="s">
        <v>1821</v>
      </c>
      <c r="F1361" t="s">
        <v>2638</v>
      </c>
      <c r="G1361" t="str">
        <f>VLOOKUP(E1361, Tiers!M$1:P$134, 3, FALSE)</f>
        <v>NED1</v>
      </c>
      <c r="H1361">
        <f>VLOOKUP(G1361, Tiers!B$1:C$134, 2, FALSE)</f>
        <v>2</v>
      </c>
      <c r="I1361" s="26" t="s">
        <v>6514</v>
      </c>
      <c r="J1361">
        <f t="shared" si="86"/>
        <v>9</v>
      </c>
      <c r="K1361">
        <f t="shared" si="87"/>
        <v>1</v>
      </c>
      <c r="L1361">
        <f t="shared" si="88"/>
        <v>6499</v>
      </c>
      <c r="M1361">
        <f t="shared" si="89"/>
        <v>213</v>
      </c>
      <c r="N1361">
        <v>17</v>
      </c>
      <c r="O1361" t="s">
        <v>157</v>
      </c>
      <c r="P1361" t="s">
        <v>21</v>
      </c>
      <c r="Q1361" t="s">
        <v>22</v>
      </c>
      <c r="R1361" t="s">
        <v>21</v>
      </c>
      <c r="S1361" t="s">
        <v>491</v>
      </c>
      <c r="W1361">
        <v>187</v>
      </c>
      <c r="X1361">
        <v>80</v>
      </c>
      <c r="Y1361">
        <v>0</v>
      </c>
      <c r="Z1361">
        <v>0</v>
      </c>
    </row>
    <row r="1362" spans="1:26" ht="15.95">
      <c r="A1362" t="s">
        <v>1823</v>
      </c>
      <c r="B1362" t="s">
        <v>16</v>
      </c>
      <c r="C1362" t="str">
        <f>VLOOKUP(B1362, Positions!A$1:B$160, 2, FALSE)</f>
        <v>Forward</v>
      </c>
      <c r="D1362" t="s">
        <v>175</v>
      </c>
      <c r="E1362" t="s">
        <v>62</v>
      </c>
      <c r="F1362" t="s">
        <v>21</v>
      </c>
      <c r="G1362" t="str">
        <f>VLOOKUP(E1362, Tiers!M$1:P$134, 3, FALSE)</f>
        <v>ENG1</v>
      </c>
      <c r="H1362">
        <f>VLOOKUP(G1362, Tiers!B$1:C$134, 2, FALSE)</f>
        <v>1</v>
      </c>
      <c r="I1362" s="26" t="s">
        <v>6514</v>
      </c>
      <c r="J1362">
        <f t="shared" si="86"/>
        <v>9</v>
      </c>
      <c r="K1362">
        <f t="shared" si="87"/>
        <v>1</v>
      </c>
      <c r="L1362">
        <f t="shared" si="88"/>
        <v>6499</v>
      </c>
      <c r="M1362">
        <f t="shared" si="89"/>
        <v>213</v>
      </c>
      <c r="N1362">
        <v>17</v>
      </c>
      <c r="O1362" t="s">
        <v>74</v>
      </c>
      <c r="P1362" t="s">
        <v>21</v>
      </c>
      <c r="Q1362" t="s">
        <v>22</v>
      </c>
      <c r="R1362" t="s">
        <v>21</v>
      </c>
      <c r="W1362">
        <v>191</v>
      </c>
      <c r="X1362">
        <v>77</v>
      </c>
      <c r="Y1362">
        <v>0</v>
      </c>
      <c r="Z1362">
        <v>0</v>
      </c>
    </row>
    <row r="1363" spans="1:26" ht="15.95">
      <c r="A1363" t="s">
        <v>1824</v>
      </c>
      <c r="B1363" t="s">
        <v>166</v>
      </c>
      <c r="C1363" t="str">
        <f>VLOOKUP(B1363, Positions!A$1:B$160, 2, FALSE)</f>
        <v>Goalkeeper</v>
      </c>
      <c r="D1363" t="s">
        <v>217</v>
      </c>
      <c r="E1363" t="s">
        <v>5664</v>
      </c>
      <c r="F1363" t="s">
        <v>21</v>
      </c>
      <c r="G1363" t="str">
        <f>VLOOKUP(E1363, Tiers!M$1:P$134, 3, FALSE)</f>
        <v>ENG3</v>
      </c>
      <c r="H1363">
        <f>VLOOKUP(G1363, Tiers!B$1:C$134, 2, FALSE)</f>
        <v>4</v>
      </c>
      <c r="I1363" s="26" t="s">
        <v>6514</v>
      </c>
      <c r="J1363">
        <f t="shared" si="86"/>
        <v>9</v>
      </c>
      <c r="K1363">
        <f t="shared" si="87"/>
        <v>1</v>
      </c>
      <c r="L1363">
        <f t="shared" si="88"/>
        <v>6499</v>
      </c>
      <c r="M1363">
        <f t="shared" si="89"/>
        <v>213</v>
      </c>
      <c r="N1363">
        <v>17</v>
      </c>
      <c r="O1363" t="s">
        <v>1825</v>
      </c>
      <c r="P1363" t="s">
        <v>21</v>
      </c>
      <c r="Q1363" t="s">
        <v>22</v>
      </c>
      <c r="R1363" t="s">
        <v>21</v>
      </c>
      <c r="W1363">
        <v>191</v>
      </c>
      <c r="X1363">
        <v>73</v>
      </c>
      <c r="Y1363">
        <v>0</v>
      </c>
      <c r="Z1363">
        <v>0</v>
      </c>
    </row>
    <row r="1364" spans="1:26" ht="15.95">
      <c r="A1364" t="s">
        <v>1826</v>
      </c>
      <c r="B1364" t="s">
        <v>789</v>
      </c>
      <c r="C1364" t="str">
        <f>VLOOKUP(B1364, Positions!A$1:B$160, 2, FALSE)</f>
        <v>Forward</v>
      </c>
      <c r="D1364" t="s">
        <v>282</v>
      </c>
      <c r="E1364" t="s">
        <v>62</v>
      </c>
      <c r="F1364" t="s">
        <v>21</v>
      </c>
      <c r="G1364" t="str">
        <f>VLOOKUP(E1364, Tiers!M$1:P$134, 3, FALSE)</f>
        <v>ENG1</v>
      </c>
      <c r="H1364">
        <f>VLOOKUP(G1364, Tiers!B$1:C$134, 2, FALSE)</f>
        <v>1</v>
      </c>
      <c r="I1364" s="26" t="s">
        <v>6514</v>
      </c>
      <c r="J1364">
        <f t="shared" si="86"/>
        <v>9</v>
      </c>
      <c r="K1364">
        <f t="shared" si="87"/>
        <v>1</v>
      </c>
      <c r="L1364">
        <f t="shared" si="88"/>
        <v>6499</v>
      </c>
      <c r="M1364">
        <f t="shared" si="89"/>
        <v>213</v>
      </c>
      <c r="N1364">
        <v>17</v>
      </c>
      <c r="O1364" t="s">
        <v>596</v>
      </c>
      <c r="P1364" t="s">
        <v>21</v>
      </c>
      <c r="Q1364" t="s">
        <v>22</v>
      </c>
      <c r="R1364" t="s">
        <v>21</v>
      </c>
      <c r="W1364">
        <v>185</v>
      </c>
      <c r="X1364">
        <v>76</v>
      </c>
      <c r="Y1364">
        <v>0</v>
      </c>
      <c r="Z1364">
        <v>0</v>
      </c>
    </row>
    <row r="1365" spans="1:26" ht="15.95">
      <c r="A1365" t="s">
        <v>1827</v>
      </c>
      <c r="B1365" t="s">
        <v>843</v>
      </c>
      <c r="C1365" t="str">
        <f>VLOOKUP(B1365, Positions!A$1:B$160, 2, FALSE)</f>
        <v>Defender</v>
      </c>
      <c r="D1365" t="s">
        <v>236</v>
      </c>
      <c r="E1365" t="s">
        <v>5665</v>
      </c>
      <c r="F1365" t="s">
        <v>21</v>
      </c>
      <c r="G1365" t="str">
        <f>VLOOKUP(E1365, Tiers!M$1:P$134, 3, FALSE)</f>
        <v>ENG2</v>
      </c>
      <c r="H1365">
        <f>VLOOKUP(G1365, Tiers!B$1:C$134, 2, FALSE)</f>
        <v>3</v>
      </c>
      <c r="I1365" s="26" t="s">
        <v>6515</v>
      </c>
      <c r="J1365">
        <f t="shared" si="86"/>
        <v>9</v>
      </c>
      <c r="K1365">
        <f t="shared" si="87"/>
        <v>1</v>
      </c>
      <c r="L1365">
        <f t="shared" si="88"/>
        <v>6501</v>
      </c>
      <c r="M1365">
        <f t="shared" si="89"/>
        <v>213</v>
      </c>
      <c r="N1365">
        <v>17</v>
      </c>
      <c r="O1365" t="s">
        <v>5666</v>
      </c>
      <c r="P1365" t="s">
        <v>21</v>
      </c>
      <c r="Q1365" t="s">
        <v>22</v>
      </c>
      <c r="R1365" t="s">
        <v>21</v>
      </c>
      <c r="W1365">
        <v>166</v>
      </c>
      <c r="X1365">
        <v>60</v>
      </c>
      <c r="Y1365">
        <v>0</v>
      </c>
      <c r="Z1365">
        <v>0</v>
      </c>
    </row>
    <row r="1366" spans="1:26" ht="15.95">
      <c r="A1366" t="s">
        <v>1828</v>
      </c>
      <c r="B1366" t="s">
        <v>166</v>
      </c>
      <c r="C1366" t="str">
        <f>VLOOKUP(B1366, Positions!A$1:B$160, 2, FALSE)</f>
        <v>Goalkeeper</v>
      </c>
      <c r="D1366" t="s">
        <v>73</v>
      </c>
      <c r="E1366" t="s">
        <v>5664</v>
      </c>
      <c r="F1366" t="s">
        <v>21</v>
      </c>
      <c r="G1366" t="str">
        <f>VLOOKUP(E1366, Tiers!M$1:P$134, 3, FALSE)</f>
        <v>ENG3</v>
      </c>
      <c r="H1366">
        <f>VLOOKUP(G1366, Tiers!B$1:C$134, 2, FALSE)</f>
        <v>4</v>
      </c>
      <c r="I1366" s="26" t="s">
        <v>6515</v>
      </c>
      <c r="J1366">
        <f t="shared" si="86"/>
        <v>9</v>
      </c>
      <c r="K1366">
        <f t="shared" si="87"/>
        <v>1</v>
      </c>
      <c r="L1366">
        <f t="shared" si="88"/>
        <v>6501</v>
      </c>
      <c r="M1366">
        <f t="shared" si="89"/>
        <v>213</v>
      </c>
      <c r="N1366">
        <v>17</v>
      </c>
      <c r="O1366" t="s">
        <v>159</v>
      </c>
      <c r="P1366" t="s">
        <v>21</v>
      </c>
      <c r="Q1366" t="s">
        <v>22</v>
      </c>
      <c r="R1366" t="s">
        <v>21</v>
      </c>
      <c r="S1366" t="s">
        <v>319</v>
      </c>
      <c r="W1366">
        <v>187</v>
      </c>
      <c r="X1366">
        <v>76</v>
      </c>
      <c r="Y1366">
        <v>0</v>
      </c>
      <c r="Z1366">
        <v>0</v>
      </c>
    </row>
    <row r="1367" spans="1:26" ht="15.95">
      <c r="A1367" t="s">
        <v>1829</v>
      </c>
      <c r="B1367" t="s">
        <v>72</v>
      </c>
      <c r="C1367" t="str">
        <f>VLOOKUP(B1367, Positions!A$1:B$160, 2, FALSE)</f>
        <v>Defender</v>
      </c>
      <c r="D1367" t="s">
        <v>98</v>
      </c>
      <c r="E1367" t="s">
        <v>5665</v>
      </c>
      <c r="F1367" t="s">
        <v>21</v>
      </c>
      <c r="G1367" t="str">
        <f>VLOOKUP(E1367, Tiers!M$1:P$134, 3, FALSE)</f>
        <v>ENG2</v>
      </c>
      <c r="H1367">
        <f>VLOOKUP(G1367, Tiers!B$1:C$134, 2, FALSE)</f>
        <v>3</v>
      </c>
      <c r="I1367" s="26" t="s">
        <v>6516</v>
      </c>
      <c r="J1367">
        <f t="shared" si="86"/>
        <v>9</v>
      </c>
      <c r="K1367">
        <f t="shared" si="87"/>
        <v>1</v>
      </c>
      <c r="L1367">
        <f t="shared" si="88"/>
        <v>6502</v>
      </c>
      <c r="M1367">
        <f t="shared" si="89"/>
        <v>213</v>
      </c>
      <c r="N1367">
        <v>17</v>
      </c>
      <c r="O1367" t="s">
        <v>1208</v>
      </c>
      <c r="P1367" t="s">
        <v>21</v>
      </c>
      <c r="Q1367" t="s">
        <v>22</v>
      </c>
      <c r="R1367" t="s">
        <v>21</v>
      </c>
      <c r="W1367">
        <v>168</v>
      </c>
      <c r="X1367">
        <v>65</v>
      </c>
      <c r="Y1367">
        <v>0</v>
      </c>
      <c r="Z1367">
        <v>0</v>
      </c>
    </row>
    <row r="1368" spans="1:26" ht="15.95">
      <c r="A1368" t="s">
        <v>1830</v>
      </c>
      <c r="B1368" t="s">
        <v>322</v>
      </c>
      <c r="C1368" t="str">
        <f>VLOOKUP(B1368, Positions!A$1:B$160, 2, FALSE)</f>
        <v>Midfielder</v>
      </c>
      <c r="D1368" t="s">
        <v>154</v>
      </c>
      <c r="E1368" t="s">
        <v>5665</v>
      </c>
      <c r="F1368" t="s">
        <v>21</v>
      </c>
      <c r="G1368" t="str">
        <f>VLOOKUP(E1368, Tiers!M$1:P$134, 3, FALSE)</f>
        <v>ENG2</v>
      </c>
      <c r="H1368">
        <f>VLOOKUP(G1368, Tiers!B$1:C$134, 2, FALSE)</f>
        <v>3</v>
      </c>
      <c r="I1368" s="26" t="s">
        <v>6517</v>
      </c>
      <c r="J1368">
        <f t="shared" si="86"/>
        <v>9</v>
      </c>
      <c r="K1368">
        <f t="shared" si="87"/>
        <v>1</v>
      </c>
      <c r="L1368">
        <f t="shared" si="88"/>
        <v>6503</v>
      </c>
      <c r="M1368">
        <f t="shared" si="89"/>
        <v>213</v>
      </c>
      <c r="N1368">
        <v>17</v>
      </c>
      <c r="O1368" t="s">
        <v>455</v>
      </c>
      <c r="P1368" t="s">
        <v>21</v>
      </c>
      <c r="Q1368" t="s">
        <v>22</v>
      </c>
      <c r="R1368" t="s">
        <v>21</v>
      </c>
      <c r="W1368">
        <v>178</v>
      </c>
      <c r="X1368">
        <v>68</v>
      </c>
      <c r="Y1368">
        <v>0</v>
      </c>
      <c r="Z1368">
        <v>0</v>
      </c>
    </row>
    <row r="1369" spans="1:26" ht="15.95">
      <c r="A1369" t="s">
        <v>1831</v>
      </c>
      <c r="B1369" t="s">
        <v>16</v>
      </c>
      <c r="C1369" t="str">
        <f>VLOOKUP(B1369, Positions!A$1:B$160, 2, FALSE)</f>
        <v>Forward</v>
      </c>
      <c r="D1369" t="s">
        <v>200</v>
      </c>
      <c r="E1369" t="s">
        <v>5664</v>
      </c>
      <c r="F1369" t="s">
        <v>21</v>
      </c>
      <c r="G1369" t="str">
        <f>VLOOKUP(E1369, Tiers!M$1:P$134, 3, FALSE)</f>
        <v>ENG3</v>
      </c>
      <c r="H1369">
        <f>VLOOKUP(G1369, Tiers!B$1:C$134, 2, FALSE)</f>
        <v>4</v>
      </c>
      <c r="I1369" s="26" t="s">
        <v>6518</v>
      </c>
      <c r="J1369">
        <f t="shared" si="86"/>
        <v>9</v>
      </c>
      <c r="K1369">
        <f t="shared" si="87"/>
        <v>1</v>
      </c>
      <c r="L1369">
        <f t="shared" si="88"/>
        <v>6504</v>
      </c>
      <c r="M1369">
        <f t="shared" si="89"/>
        <v>213</v>
      </c>
      <c r="N1369">
        <v>17</v>
      </c>
      <c r="O1369" t="s">
        <v>5666</v>
      </c>
      <c r="P1369" t="s">
        <v>21</v>
      </c>
      <c r="Q1369" t="s">
        <v>22</v>
      </c>
      <c r="R1369" t="s">
        <v>21</v>
      </c>
      <c r="W1369">
        <v>183</v>
      </c>
      <c r="X1369">
        <v>77</v>
      </c>
      <c r="Y1369">
        <v>0</v>
      </c>
      <c r="Z1369">
        <v>0</v>
      </c>
    </row>
    <row r="1370" spans="1:26" ht="15.95">
      <c r="A1370" t="s">
        <v>1832</v>
      </c>
      <c r="B1370" t="s">
        <v>189</v>
      </c>
      <c r="C1370" t="str">
        <f>VLOOKUP(B1370, Positions!A$1:B$160, 2, FALSE)</f>
        <v>Forward</v>
      </c>
      <c r="D1370" t="s">
        <v>290</v>
      </c>
      <c r="E1370" t="s">
        <v>5665</v>
      </c>
      <c r="F1370" t="s">
        <v>21</v>
      </c>
      <c r="G1370" t="str">
        <f>VLOOKUP(E1370, Tiers!M$1:P$134, 3, FALSE)</f>
        <v>ENG2</v>
      </c>
      <c r="H1370">
        <f>VLOOKUP(G1370, Tiers!B$1:C$134, 2, FALSE)</f>
        <v>3</v>
      </c>
      <c r="I1370" s="26" t="s">
        <v>6518</v>
      </c>
      <c r="J1370">
        <f t="shared" si="86"/>
        <v>9</v>
      </c>
      <c r="K1370">
        <f t="shared" si="87"/>
        <v>1</v>
      </c>
      <c r="L1370">
        <f t="shared" si="88"/>
        <v>6504</v>
      </c>
      <c r="M1370">
        <f t="shared" si="89"/>
        <v>213</v>
      </c>
      <c r="N1370">
        <v>17</v>
      </c>
      <c r="O1370" t="s">
        <v>5666</v>
      </c>
      <c r="P1370" t="s">
        <v>21</v>
      </c>
      <c r="Q1370" t="s">
        <v>22</v>
      </c>
      <c r="R1370" t="s">
        <v>21</v>
      </c>
      <c r="S1370" t="s">
        <v>1080</v>
      </c>
      <c r="W1370">
        <v>170</v>
      </c>
      <c r="X1370">
        <v>65</v>
      </c>
      <c r="Y1370">
        <v>0</v>
      </c>
      <c r="Z1370">
        <v>0</v>
      </c>
    </row>
    <row r="1371" spans="1:26" ht="15.95">
      <c r="A1371" t="s">
        <v>1833</v>
      </c>
      <c r="B1371" t="s">
        <v>42</v>
      </c>
      <c r="C1371" t="str">
        <f>VLOOKUP(B1371, Positions!A$1:B$160, 2, FALSE)</f>
        <v>Midfielder</v>
      </c>
      <c r="D1371" t="s">
        <v>103</v>
      </c>
      <c r="E1371" t="s">
        <v>5665</v>
      </c>
      <c r="F1371" t="s">
        <v>21</v>
      </c>
      <c r="G1371" t="str">
        <f>VLOOKUP(E1371, Tiers!M$1:P$134, 3, FALSE)</f>
        <v>ENG2</v>
      </c>
      <c r="H1371">
        <f>VLOOKUP(G1371, Tiers!B$1:C$134, 2, FALSE)</f>
        <v>3</v>
      </c>
      <c r="I1371" s="26" t="s">
        <v>6518</v>
      </c>
      <c r="J1371">
        <f t="shared" si="86"/>
        <v>9</v>
      </c>
      <c r="K1371">
        <f t="shared" si="87"/>
        <v>1</v>
      </c>
      <c r="L1371">
        <f t="shared" si="88"/>
        <v>6504</v>
      </c>
      <c r="M1371">
        <f t="shared" si="89"/>
        <v>213</v>
      </c>
      <c r="N1371">
        <v>17</v>
      </c>
      <c r="O1371" t="s">
        <v>5666</v>
      </c>
      <c r="P1371" t="s">
        <v>21</v>
      </c>
      <c r="Q1371" t="s">
        <v>22</v>
      </c>
      <c r="R1371" t="s">
        <v>21</v>
      </c>
      <c r="W1371">
        <v>183</v>
      </c>
      <c r="X1371">
        <v>73</v>
      </c>
      <c r="Y1371">
        <v>0</v>
      </c>
      <c r="Z1371">
        <v>0</v>
      </c>
    </row>
    <row r="1372" spans="1:26" ht="15.95">
      <c r="A1372" t="s">
        <v>1834</v>
      </c>
      <c r="B1372" t="s">
        <v>42</v>
      </c>
      <c r="C1372" t="str">
        <f>VLOOKUP(B1372, Positions!A$1:B$160, 2, FALSE)</f>
        <v>Midfielder</v>
      </c>
      <c r="D1372" t="s">
        <v>204</v>
      </c>
      <c r="E1372" t="s">
        <v>5665</v>
      </c>
      <c r="F1372" t="s">
        <v>21</v>
      </c>
      <c r="G1372" t="str">
        <f>VLOOKUP(E1372, Tiers!M$1:P$134, 3, FALSE)</f>
        <v>ENG2</v>
      </c>
      <c r="H1372">
        <f>VLOOKUP(G1372, Tiers!B$1:C$134, 2, FALSE)</f>
        <v>3</v>
      </c>
      <c r="I1372" s="26" t="s">
        <v>6519</v>
      </c>
      <c r="J1372">
        <f t="shared" si="86"/>
        <v>9</v>
      </c>
      <c r="K1372">
        <f t="shared" si="87"/>
        <v>1</v>
      </c>
      <c r="L1372">
        <f t="shared" si="88"/>
        <v>6505</v>
      </c>
      <c r="M1372">
        <f t="shared" si="89"/>
        <v>213</v>
      </c>
      <c r="N1372">
        <v>17</v>
      </c>
      <c r="O1372" t="s">
        <v>57</v>
      </c>
      <c r="P1372" t="s">
        <v>21</v>
      </c>
      <c r="Q1372" t="s">
        <v>22</v>
      </c>
      <c r="R1372" t="s">
        <v>21</v>
      </c>
      <c r="W1372">
        <v>176</v>
      </c>
      <c r="X1372">
        <v>70</v>
      </c>
      <c r="Y1372">
        <v>0</v>
      </c>
      <c r="Z1372">
        <v>0</v>
      </c>
    </row>
    <row r="1373" spans="1:26" ht="15.95">
      <c r="A1373" t="s">
        <v>1835</v>
      </c>
      <c r="B1373" t="s">
        <v>16</v>
      </c>
      <c r="C1373" t="str">
        <f>VLOOKUP(B1373, Positions!A$1:B$160, 2, FALSE)</f>
        <v>Forward</v>
      </c>
      <c r="D1373" t="s">
        <v>275</v>
      </c>
      <c r="E1373" t="s">
        <v>5665</v>
      </c>
      <c r="F1373" t="s">
        <v>21</v>
      </c>
      <c r="G1373" t="str">
        <f>VLOOKUP(E1373, Tiers!M$1:P$134, 3, FALSE)</f>
        <v>ENG2</v>
      </c>
      <c r="H1373">
        <f>VLOOKUP(G1373, Tiers!B$1:C$134, 2, FALSE)</f>
        <v>3</v>
      </c>
      <c r="I1373" s="26" t="s">
        <v>6520</v>
      </c>
      <c r="J1373">
        <f t="shared" si="86"/>
        <v>9</v>
      </c>
      <c r="K1373">
        <f t="shared" si="87"/>
        <v>1</v>
      </c>
      <c r="L1373">
        <f t="shared" si="88"/>
        <v>6506</v>
      </c>
      <c r="M1373">
        <f t="shared" si="89"/>
        <v>213</v>
      </c>
      <c r="N1373">
        <v>17</v>
      </c>
      <c r="O1373" t="s">
        <v>5666</v>
      </c>
      <c r="P1373" t="s">
        <v>21</v>
      </c>
      <c r="Q1373" t="s">
        <v>22</v>
      </c>
      <c r="R1373" t="s">
        <v>21</v>
      </c>
      <c r="W1373">
        <v>180</v>
      </c>
      <c r="X1373">
        <v>70</v>
      </c>
      <c r="Y1373">
        <v>0</v>
      </c>
      <c r="Z1373">
        <v>0</v>
      </c>
    </row>
    <row r="1374" spans="1:26" ht="15.95">
      <c r="A1374" t="s">
        <v>1836</v>
      </c>
      <c r="B1374" t="s">
        <v>81</v>
      </c>
      <c r="C1374" t="str">
        <f>VLOOKUP(B1374, Positions!A$1:B$160, 2, FALSE)</f>
        <v>Defender</v>
      </c>
      <c r="D1374" t="s">
        <v>357</v>
      </c>
      <c r="E1374" t="s">
        <v>62</v>
      </c>
      <c r="F1374" t="s">
        <v>21</v>
      </c>
      <c r="G1374" t="str">
        <f>VLOOKUP(E1374, Tiers!M$1:P$134, 3, FALSE)</f>
        <v>ENG1</v>
      </c>
      <c r="H1374">
        <f>VLOOKUP(G1374, Tiers!B$1:C$134, 2, FALSE)</f>
        <v>1</v>
      </c>
      <c r="I1374" s="26" t="s">
        <v>6520</v>
      </c>
      <c r="J1374">
        <f t="shared" si="86"/>
        <v>9</v>
      </c>
      <c r="K1374">
        <f t="shared" si="87"/>
        <v>1</v>
      </c>
      <c r="L1374">
        <f t="shared" si="88"/>
        <v>6506</v>
      </c>
      <c r="M1374">
        <f t="shared" si="89"/>
        <v>213</v>
      </c>
      <c r="N1374">
        <v>17</v>
      </c>
      <c r="O1374" t="s">
        <v>357</v>
      </c>
      <c r="P1374" t="s">
        <v>21</v>
      </c>
      <c r="Q1374" t="s">
        <v>22</v>
      </c>
      <c r="R1374" t="s">
        <v>21</v>
      </c>
      <c r="W1374">
        <v>184</v>
      </c>
      <c r="X1374">
        <v>73</v>
      </c>
      <c r="Y1374">
        <v>0</v>
      </c>
      <c r="Z1374">
        <v>0</v>
      </c>
    </row>
    <row r="1375" spans="1:26" ht="15.95">
      <c r="A1375" t="s">
        <v>1837</v>
      </c>
      <c r="B1375" t="s">
        <v>106</v>
      </c>
      <c r="C1375" t="str">
        <f>VLOOKUP(B1375, Positions!A$1:B$160, 2, FALSE)</f>
        <v>Midfielder</v>
      </c>
      <c r="D1375" t="s">
        <v>332</v>
      </c>
      <c r="E1375" t="s">
        <v>5665</v>
      </c>
      <c r="F1375" t="s">
        <v>21</v>
      </c>
      <c r="G1375" t="str">
        <f>VLOOKUP(E1375, Tiers!M$1:P$134, 3, FALSE)</f>
        <v>ENG2</v>
      </c>
      <c r="H1375">
        <f>VLOOKUP(G1375, Tiers!B$1:C$134, 2, FALSE)</f>
        <v>3</v>
      </c>
      <c r="I1375" s="26" t="s">
        <v>6521</v>
      </c>
      <c r="J1375">
        <f t="shared" si="86"/>
        <v>9</v>
      </c>
      <c r="K1375">
        <f t="shared" si="87"/>
        <v>1</v>
      </c>
      <c r="L1375">
        <f t="shared" si="88"/>
        <v>6507</v>
      </c>
      <c r="M1375">
        <f t="shared" si="89"/>
        <v>213</v>
      </c>
      <c r="N1375">
        <v>17</v>
      </c>
      <c r="O1375" t="s">
        <v>1838</v>
      </c>
      <c r="P1375" t="s">
        <v>21</v>
      </c>
      <c r="Q1375" t="s">
        <v>22</v>
      </c>
      <c r="R1375" t="s">
        <v>21</v>
      </c>
      <c r="W1375">
        <v>180</v>
      </c>
      <c r="X1375">
        <v>74</v>
      </c>
      <c r="Y1375">
        <v>0</v>
      </c>
      <c r="Z1375">
        <v>0</v>
      </c>
    </row>
    <row r="1376" spans="1:26" ht="15.95">
      <c r="A1376" t="s">
        <v>1839</v>
      </c>
      <c r="B1376" t="s">
        <v>189</v>
      </c>
      <c r="C1376" t="str">
        <f>VLOOKUP(B1376, Positions!A$1:B$160, 2, FALSE)</f>
        <v>Forward</v>
      </c>
      <c r="D1376" t="s">
        <v>43</v>
      </c>
      <c r="E1376" t="s">
        <v>5664</v>
      </c>
      <c r="F1376" t="s">
        <v>21</v>
      </c>
      <c r="G1376" t="str">
        <f>VLOOKUP(E1376, Tiers!M$1:P$134, 3, FALSE)</f>
        <v>ENG3</v>
      </c>
      <c r="H1376">
        <f>VLOOKUP(G1376, Tiers!B$1:C$134, 2, FALSE)</f>
        <v>4</v>
      </c>
      <c r="I1376" s="26" t="s">
        <v>6521</v>
      </c>
      <c r="J1376">
        <f t="shared" si="86"/>
        <v>9</v>
      </c>
      <c r="K1376">
        <f t="shared" si="87"/>
        <v>1</v>
      </c>
      <c r="L1376">
        <f t="shared" si="88"/>
        <v>6507</v>
      </c>
      <c r="M1376">
        <f t="shared" si="89"/>
        <v>213</v>
      </c>
      <c r="N1376">
        <v>17</v>
      </c>
      <c r="O1376" t="s">
        <v>5666</v>
      </c>
      <c r="P1376" t="s">
        <v>21</v>
      </c>
      <c r="Q1376" t="s">
        <v>22</v>
      </c>
      <c r="R1376" t="s">
        <v>21</v>
      </c>
      <c r="W1376">
        <v>180</v>
      </c>
      <c r="X1376">
        <v>66</v>
      </c>
      <c r="Y1376">
        <v>0</v>
      </c>
      <c r="Z1376">
        <v>0</v>
      </c>
    </row>
    <row r="1377" spans="1:26" ht="15.95">
      <c r="A1377" t="s">
        <v>1840</v>
      </c>
      <c r="B1377" t="s">
        <v>42</v>
      </c>
      <c r="C1377" t="str">
        <f>VLOOKUP(B1377, Positions!A$1:B$160, 2, FALSE)</f>
        <v>Midfielder</v>
      </c>
      <c r="D1377" t="s">
        <v>190</v>
      </c>
      <c r="E1377" t="s">
        <v>5663</v>
      </c>
      <c r="F1377" t="s">
        <v>21</v>
      </c>
      <c r="G1377" t="str">
        <f>VLOOKUP(E1377, Tiers!M$1:P$134, 3, FALSE)</f>
        <v>ENG4</v>
      </c>
      <c r="H1377">
        <f>VLOOKUP(G1377, Tiers!B$1:C$134, 2, FALSE)</f>
        <v>5</v>
      </c>
      <c r="I1377" s="26" t="s">
        <v>6521</v>
      </c>
      <c r="J1377">
        <f t="shared" si="86"/>
        <v>9</v>
      </c>
      <c r="K1377">
        <f t="shared" si="87"/>
        <v>1</v>
      </c>
      <c r="L1377">
        <f t="shared" si="88"/>
        <v>6507</v>
      </c>
      <c r="M1377">
        <f t="shared" si="89"/>
        <v>213</v>
      </c>
      <c r="N1377">
        <v>17</v>
      </c>
      <c r="O1377" t="s">
        <v>5666</v>
      </c>
      <c r="P1377" t="s">
        <v>21</v>
      </c>
      <c r="Q1377" t="s">
        <v>22</v>
      </c>
      <c r="R1377" t="s">
        <v>21</v>
      </c>
      <c r="W1377">
        <v>181</v>
      </c>
      <c r="X1377">
        <v>67</v>
      </c>
      <c r="Y1377">
        <v>0</v>
      </c>
      <c r="Z1377">
        <v>0</v>
      </c>
    </row>
    <row r="1378" spans="1:26" ht="15.95">
      <c r="A1378" t="s">
        <v>1841</v>
      </c>
      <c r="B1378" t="s">
        <v>42</v>
      </c>
      <c r="C1378" t="str">
        <f>VLOOKUP(B1378, Positions!A$1:B$160, 2, FALSE)</f>
        <v>Midfielder</v>
      </c>
      <c r="D1378" t="s">
        <v>73</v>
      </c>
      <c r="E1378" t="s">
        <v>5664</v>
      </c>
      <c r="F1378" t="s">
        <v>21</v>
      </c>
      <c r="G1378" t="str">
        <f>VLOOKUP(E1378, Tiers!M$1:P$134, 3, FALSE)</f>
        <v>ENG3</v>
      </c>
      <c r="H1378">
        <f>VLOOKUP(G1378, Tiers!B$1:C$134, 2, FALSE)</f>
        <v>4</v>
      </c>
      <c r="I1378" s="26" t="s">
        <v>6521</v>
      </c>
      <c r="J1378">
        <f t="shared" si="86"/>
        <v>9</v>
      </c>
      <c r="K1378">
        <f t="shared" si="87"/>
        <v>1</v>
      </c>
      <c r="L1378">
        <f t="shared" si="88"/>
        <v>6507</v>
      </c>
      <c r="M1378">
        <f t="shared" si="89"/>
        <v>213</v>
      </c>
      <c r="N1378">
        <v>17</v>
      </c>
      <c r="O1378" t="s">
        <v>5666</v>
      </c>
      <c r="P1378" t="s">
        <v>21</v>
      </c>
      <c r="Q1378" t="s">
        <v>22</v>
      </c>
      <c r="R1378" t="s">
        <v>21</v>
      </c>
      <c r="W1378">
        <v>176</v>
      </c>
      <c r="X1378">
        <v>66</v>
      </c>
      <c r="Y1378">
        <v>0</v>
      </c>
      <c r="Z1378">
        <v>0</v>
      </c>
    </row>
    <row r="1379" spans="1:26" ht="15.95">
      <c r="A1379" t="s">
        <v>1842</v>
      </c>
      <c r="B1379" t="s">
        <v>111</v>
      </c>
      <c r="C1379" t="str">
        <f>VLOOKUP(B1379, Positions!A$1:B$160, 2, FALSE)</f>
        <v>Forward</v>
      </c>
      <c r="D1379" t="s">
        <v>48</v>
      </c>
      <c r="E1379" t="s">
        <v>5663</v>
      </c>
      <c r="F1379" t="s">
        <v>21</v>
      </c>
      <c r="G1379" t="str">
        <f>VLOOKUP(E1379, Tiers!M$1:P$134, 3, FALSE)</f>
        <v>ENG4</v>
      </c>
      <c r="H1379">
        <f>VLOOKUP(G1379, Tiers!B$1:C$134, 2, FALSE)</f>
        <v>5</v>
      </c>
      <c r="I1379" s="26" t="s">
        <v>6521</v>
      </c>
      <c r="J1379">
        <f t="shared" si="86"/>
        <v>9</v>
      </c>
      <c r="K1379">
        <f t="shared" si="87"/>
        <v>1</v>
      </c>
      <c r="L1379">
        <f t="shared" si="88"/>
        <v>6507</v>
      </c>
      <c r="M1379">
        <f t="shared" si="89"/>
        <v>213</v>
      </c>
      <c r="N1379">
        <v>17</v>
      </c>
      <c r="O1379" t="s">
        <v>5666</v>
      </c>
      <c r="P1379" t="s">
        <v>21</v>
      </c>
      <c r="Q1379" t="s">
        <v>22</v>
      </c>
      <c r="R1379" t="s">
        <v>21</v>
      </c>
      <c r="W1379">
        <v>194</v>
      </c>
      <c r="X1379">
        <v>81</v>
      </c>
      <c r="Y1379">
        <v>0</v>
      </c>
      <c r="Z1379">
        <v>0</v>
      </c>
    </row>
    <row r="1380" spans="1:26" ht="15.95">
      <c r="A1380" t="s">
        <v>1843</v>
      </c>
      <c r="B1380" t="s">
        <v>42</v>
      </c>
      <c r="C1380" t="str">
        <f>VLOOKUP(B1380, Positions!A$1:B$160, 2, FALSE)</f>
        <v>Midfielder</v>
      </c>
      <c r="D1380" t="s">
        <v>57</v>
      </c>
      <c r="E1380" t="s">
        <v>62</v>
      </c>
      <c r="F1380" t="s">
        <v>21</v>
      </c>
      <c r="G1380" t="str">
        <f>VLOOKUP(E1380, Tiers!M$1:P$134, 3, FALSE)</f>
        <v>ENG1</v>
      </c>
      <c r="H1380">
        <f>VLOOKUP(G1380, Tiers!B$1:C$134, 2, FALSE)</f>
        <v>1</v>
      </c>
      <c r="I1380" s="26" t="s">
        <v>6521</v>
      </c>
      <c r="J1380">
        <f t="shared" si="86"/>
        <v>9</v>
      </c>
      <c r="K1380">
        <f t="shared" si="87"/>
        <v>1</v>
      </c>
      <c r="L1380">
        <f t="shared" si="88"/>
        <v>6507</v>
      </c>
      <c r="M1380">
        <f t="shared" si="89"/>
        <v>213</v>
      </c>
      <c r="N1380">
        <v>17</v>
      </c>
      <c r="O1380" t="s">
        <v>1184</v>
      </c>
      <c r="P1380" t="s">
        <v>21</v>
      </c>
      <c r="Q1380" t="s">
        <v>22</v>
      </c>
      <c r="R1380" t="s">
        <v>21</v>
      </c>
      <c r="W1380">
        <v>179</v>
      </c>
      <c r="X1380">
        <v>66</v>
      </c>
      <c r="Y1380">
        <v>0</v>
      </c>
      <c r="Z1380">
        <v>0</v>
      </c>
    </row>
    <row r="1381" spans="1:26" ht="15.95">
      <c r="A1381" t="s">
        <v>1844</v>
      </c>
      <c r="B1381" t="s">
        <v>278</v>
      </c>
      <c r="C1381" t="str">
        <f>VLOOKUP(B1381, Positions!A$1:B$160, 2, FALSE)</f>
        <v>Midfielder</v>
      </c>
      <c r="D1381" t="s">
        <v>136</v>
      </c>
      <c r="E1381" t="s">
        <v>5665</v>
      </c>
      <c r="F1381" t="s">
        <v>21</v>
      </c>
      <c r="G1381" t="str">
        <f>VLOOKUP(E1381, Tiers!M$1:P$134, 3, FALSE)</f>
        <v>ENG2</v>
      </c>
      <c r="H1381">
        <f>VLOOKUP(G1381, Tiers!B$1:C$134, 2, FALSE)</f>
        <v>3</v>
      </c>
      <c r="I1381" s="26" t="s">
        <v>6521</v>
      </c>
      <c r="J1381">
        <f t="shared" si="86"/>
        <v>9</v>
      </c>
      <c r="K1381">
        <f t="shared" si="87"/>
        <v>1</v>
      </c>
      <c r="L1381">
        <f t="shared" si="88"/>
        <v>6507</v>
      </c>
      <c r="M1381">
        <f t="shared" si="89"/>
        <v>213</v>
      </c>
      <c r="N1381">
        <v>17</v>
      </c>
      <c r="O1381" t="s">
        <v>1845</v>
      </c>
      <c r="P1381" t="s">
        <v>21</v>
      </c>
      <c r="Q1381" t="s">
        <v>22</v>
      </c>
      <c r="R1381" t="s">
        <v>21</v>
      </c>
      <c r="W1381">
        <v>170</v>
      </c>
      <c r="X1381">
        <v>66</v>
      </c>
      <c r="Y1381">
        <v>0</v>
      </c>
      <c r="Z1381">
        <v>0</v>
      </c>
    </row>
    <row r="1382" spans="1:26" ht="15.95">
      <c r="A1382" t="s">
        <v>1846</v>
      </c>
      <c r="B1382" t="s">
        <v>72</v>
      </c>
      <c r="C1382" t="str">
        <f>VLOOKUP(B1382, Positions!A$1:B$160, 2, FALSE)</f>
        <v>Defender</v>
      </c>
      <c r="D1382" t="s">
        <v>329</v>
      </c>
      <c r="E1382" t="s">
        <v>62</v>
      </c>
      <c r="F1382" t="s">
        <v>21</v>
      </c>
      <c r="G1382" t="str">
        <f>VLOOKUP(E1382, Tiers!M$1:P$134, 3, FALSE)</f>
        <v>ENG1</v>
      </c>
      <c r="H1382">
        <f>VLOOKUP(G1382, Tiers!B$1:C$134, 2, FALSE)</f>
        <v>1</v>
      </c>
      <c r="I1382" s="26" t="s">
        <v>6522</v>
      </c>
      <c r="J1382">
        <f t="shared" si="86"/>
        <v>9</v>
      </c>
      <c r="K1382">
        <f t="shared" si="87"/>
        <v>1</v>
      </c>
      <c r="L1382">
        <f t="shared" si="88"/>
        <v>6508</v>
      </c>
      <c r="M1382">
        <f t="shared" si="89"/>
        <v>213</v>
      </c>
      <c r="N1382">
        <v>17</v>
      </c>
      <c r="O1382" t="s">
        <v>364</v>
      </c>
      <c r="P1382" t="s">
        <v>21</v>
      </c>
      <c r="Q1382" t="s">
        <v>22</v>
      </c>
      <c r="R1382" t="s">
        <v>21</v>
      </c>
      <c r="W1382">
        <v>183</v>
      </c>
      <c r="X1382">
        <v>70</v>
      </c>
      <c r="Y1382">
        <v>0</v>
      </c>
      <c r="Z1382">
        <v>0</v>
      </c>
    </row>
    <row r="1383" spans="1:26" ht="15.95">
      <c r="A1383" t="s">
        <v>1847</v>
      </c>
      <c r="B1383" t="s">
        <v>102</v>
      </c>
      <c r="C1383" t="str">
        <f>VLOOKUP(B1383, Positions!A$1:B$160, 2, FALSE)</f>
        <v>Defender</v>
      </c>
      <c r="D1383" t="s">
        <v>376</v>
      </c>
      <c r="E1383" t="s">
        <v>5664</v>
      </c>
      <c r="F1383" t="s">
        <v>21</v>
      </c>
      <c r="G1383" t="str">
        <f>VLOOKUP(E1383, Tiers!M$1:P$134, 3, FALSE)</f>
        <v>ENG3</v>
      </c>
      <c r="H1383">
        <f>VLOOKUP(G1383, Tiers!B$1:C$134, 2, FALSE)</f>
        <v>4</v>
      </c>
      <c r="I1383" s="26" t="s">
        <v>6522</v>
      </c>
      <c r="J1383">
        <f t="shared" si="86"/>
        <v>9</v>
      </c>
      <c r="K1383">
        <f t="shared" si="87"/>
        <v>1</v>
      </c>
      <c r="L1383">
        <f t="shared" si="88"/>
        <v>6508</v>
      </c>
      <c r="M1383">
        <f t="shared" si="89"/>
        <v>213</v>
      </c>
      <c r="N1383">
        <v>17</v>
      </c>
      <c r="O1383" t="s">
        <v>1148</v>
      </c>
      <c r="P1383" t="s">
        <v>21</v>
      </c>
      <c r="Q1383" t="s">
        <v>22</v>
      </c>
      <c r="R1383" t="s">
        <v>21</v>
      </c>
      <c r="W1383">
        <v>172</v>
      </c>
      <c r="X1383">
        <v>66</v>
      </c>
      <c r="Y1383">
        <v>0</v>
      </c>
      <c r="Z1383">
        <v>0</v>
      </c>
    </row>
    <row r="1384" spans="1:26" ht="15.95">
      <c r="A1384" t="s">
        <v>1848</v>
      </c>
      <c r="B1384" t="s">
        <v>81</v>
      </c>
      <c r="C1384" t="str">
        <f>VLOOKUP(B1384, Positions!A$1:B$160, 2, FALSE)</f>
        <v>Defender</v>
      </c>
      <c r="D1384" t="s">
        <v>470</v>
      </c>
      <c r="E1384" t="s">
        <v>5663</v>
      </c>
      <c r="F1384" t="s">
        <v>21</v>
      </c>
      <c r="G1384" t="str">
        <f>VLOOKUP(E1384, Tiers!M$1:P$134, 3, FALSE)</f>
        <v>ENG4</v>
      </c>
      <c r="H1384">
        <f>VLOOKUP(G1384, Tiers!B$1:C$134, 2, FALSE)</f>
        <v>5</v>
      </c>
      <c r="I1384" s="26" t="s">
        <v>6522</v>
      </c>
      <c r="J1384">
        <f t="shared" si="86"/>
        <v>9</v>
      </c>
      <c r="K1384">
        <f t="shared" si="87"/>
        <v>1</v>
      </c>
      <c r="L1384">
        <f t="shared" si="88"/>
        <v>6508</v>
      </c>
      <c r="M1384">
        <f t="shared" si="89"/>
        <v>213</v>
      </c>
      <c r="N1384">
        <v>17</v>
      </c>
      <c r="O1384" t="s">
        <v>284</v>
      </c>
      <c r="P1384" t="s">
        <v>21</v>
      </c>
      <c r="Q1384" t="s">
        <v>22</v>
      </c>
      <c r="R1384" t="s">
        <v>21</v>
      </c>
      <c r="W1384">
        <v>187</v>
      </c>
      <c r="X1384">
        <v>80</v>
      </c>
      <c r="Y1384">
        <v>0</v>
      </c>
      <c r="Z1384">
        <v>0</v>
      </c>
    </row>
    <row r="1385" spans="1:26" ht="15.95">
      <c r="A1385" t="s">
        <v>1849</v>
      </c>
      <c r="B1385" t="s">
        <v>106</v>
      </c>
      <c r="C1385" t="str">
        <f>VLOOKUP(B1385, Positions!A$1:B$160, 2, FALSE)</f>
        <v>Midfielder</v>
      </c>
      <c r="D1385" t="s">
        <v>234</v>
      </c>
      <c r="E1385" t="s">
        <v>5664</v>
      </c>
      <c r="F1385" t="s">
        <v>21</v>
      </c>
      <c r="G1385" t="str">
        <f>VLOOKUP(E1385, Tiers!M$1:P$134, 3, FALSE)</f>
        <v>ENG3</v>
      </c>
      <c r="H1385">
        <f>VLOOKUP(G1385, Tiers!B$1:C$134, 2, FALSE)</f>
        <v>4</v>
      </c>
      <c r="I1385" s="26" t="s">
        <v>6522</v>
      </c>
      <c r="J1385">
        <f t="shared" si="86"/>
        <v>9</v>
      </c>
      <c r="K1385">
        <f t="shared" si="87"/>
        <v>1</v>
      </c>
      <c r="L1385">
        <f t="shared" si="88"/>
        <v>6508</v>
      </c>
      <c r="M1385">
        <f t="shared" si="89"/>
        <v>213</v>
      </c>
      <c r="N1385">
        <v>17</v>
      </c>
      <c r="O1385" t="s">
        <v>113</v>
      </c>
      <c r="P1385" t="s">
        <v>21</v>
      </c>
      <c r="Q1385" t="s">
        <v>22</v>
      </c>
      <c r="R1385" t="s">
        <v>21</v>
      </c>
      <c r="W1385">
        <v>175</v>
      </c>
      <c r="X1385">
        <v>63</v>
      </c>
      <c r="Y1385">
        <v>0</v>
      </c>
      <c r="Z1385">
        <v>0</v>
      </c>
    </row>
    <row r="1386" spans="1:26" ht="15.95">
      <c r="A1386" t="s">
        <v>1850</v>
      </c>
      <c r="B1386" t="s">
        <v>1277</v>
      </c>
      <c r="C1386" t="str">
        <f>VLOOKUP(B1386, Positions!A$1:B$160, 2, FALSE)</f>
        <v>Midfielder</v>
      </c>
      <c r="D1386" t="s">
        <v>127</v>
      </c>
      <c r="E1386" t="s">
        <v>62</v>
      </c>
      <c r="F1386" t="s">
        <v>21</v>
      </c>
      <c r="G1386" t="str">
        <f>VLOOKUP(E1386, Tiers!M$1:P$134, 3, FALSE)</f>
        <v>ENG1</v>
      </c>
      <c r="H1386">
        <f>VLOOKUP(G1386, Tiers!B$1:C$134, 2, FALSE)</f>
        <v>1</v>
      </c>
      <c r="I1386" s="26" t="s">
        <v>6522</v>
      </c>
      <c r="J1386">
        <f t="shared" si="86"/>
        <v>9</v>
      </c>
      <c r="K1386">
        <f t="shared" si="87"/>
        <v>1</v>
      </c>
      <c r="L1386">
        <f t="shared" si="88"/>
        <v>6508</v>
      </c>
      <c r="M1386">
        <f t="shared" si="89"/>
        <v>213</v>
      </c>
      <c r="N1386">
        <v>17</v>
      </c>
      <c r="O1386" t="s">
        <v>5666</v>
      </c>
      <c r="P1386" t="s">
        <v>21</v>
      </c>
      <c r="Q1386" t="s">
        <v>22</v>
      </c>
      <c r="R1386" t="s">
        <v>21</v>
      </c>
      <c r="S1386" t="s">
        <v>1851</v>
      </c>
      <c r="W1386">
        <v>183</v>
      </c>
      <c r="X1386">
        <v>73</v>
      </c>
      <c r="Y1386">
        <v>0</v>
      </c>
      <c r="Z1386">
        <v>0</v>
      </c>
    </row>
    <row r="1387" spans="1:26" ht="15.95">
      <c r="A1387" t="s">
        <v>1852</v>
      </c>
      <c r="B1387" t="s">
        <v>81</v>
      </c>
      <c r="C1387" t="str">
        <f>VLOOKUP(B1387, Positions!A$1:B$160, 2, FALSE)</f>
        <v>Defender</v>
      </c>
      <c r="D1387" t="s">
        <v>231</v>
      </c>
      <c r="E1387" t="s">
        <v>5663</v>
      </c>
      <c r="F1387" t="s">
        <v>21</v>
      </c>
      <c r="G1387" t="str">
        <f>VLOOKUP(E1387, Tiers!M$1:P$134, 3, FALSE)</f>
        <v>ENG4</v>
      </c>
      <c r="H1387">
        <f>VLOOKUP(G1387, Tiers!B$1:C$134, 2, FALSE)</f>
        <v>5</v>
      </c>
      <c r="I1387" s="26" t="s">
        <v>6522</v>
      </c>
      <c r="J1387">
        <f t="shared" si="86"/>
        <v>9</v>
      </c>
      <c r="K1387">
        <f t="shared" si="87"/>
        <v>1</v>
      </c>
      <c r="L1387">
        <f t="shared" si="88"/>
        <v>6508</v>
      </c>
      <c r="M1387">
        <f t="shared" si="89"/>
        <v>213</v>
      </c>
      <c r="N1387">
        <v>17</v>
      </c>
      <c r="O1387" t="s">
        <v>5666</v>
      </c>
      <c r="P1387" t="s">
        <v>21</v>
      </c>
      <c r="Q1387" t="s">
        <v>22</v>
      </c>
      <c r="R1387" t="s">
        <v>21</v>
      </c>
      <c r="W1387">
        <v>188</v>
      </c>
      <c r="X1387">
        <v>82</v>
      </c>
      <c r="Y1387">
        <v>0</v>
      </c>
      <c r="Z1387">
        <v>0</v>
      </c>
    </row>
    <row r="1388" spans="1:26" ht="15.95">
      <c r="A1388" t="s">
        <v>1853</v>
      </c>
      <c r="B1388" t="s">
        <v>278</v>
      </c>
      <c r="C1388" t="str">
        <f>VLOOKUP(B1388, Positions!A$1:B$160, 2, FALSE)</f>
        <v>Midfielder</v>
      </c>
      <c r="D1388" t="s">
        <v>517</v>
      </c>
      <c r="E1388" t="s">
        <v>5665</v>
      </c>
      <c r="F1388" t="s">
        <v>21</v>
      </c>
      <c r="G1388" t="str">
        <f>VLOOKUP(E1388, Tiers!M$1:P$134, 3, FALSE)</f>
        <v>ENG2</v>
      </c>
      <c r="H1388">
        <f>VLOOKUP(G1388, Tiers!B$1:C$134, 2, FALSE)</f>
        <v>3</v>
      </c>
      <c r="I1388" s="26" t="s">
        <v>6522</v>
      </c>
      <c r="J1388">
        <f t="shared" si="86"/>
        <v>9</v>
      </c>
      <c r="K1388">
        <f t="shared" si="87"/>
        <v>1</v>
      </c>
      <c r="L1388">
        <f t="shared" si="88"/>
        <v>6508</v>
      </c>
      <c r="M1388">
        <f t="shared" si="89"/>
        <v>213</v>
      </c>
      <c r="N1388">
        <v>17</v>
      </c>
      <c r="O1388" t="s">
        <v>74</v>
      </c>
      <c r="P1388" t="s">
        <v>21</v>
      </c>
      <c r="Q1388" t="s">
        <v>22</v>
      </c>
      <c r="R1388" t="s">
        <v>21</v>
      </c>
      <c r="W1388">
        <v>179</v>
      </c>
      <c r="X1388">
        <v>66</v>
      </c>
      <c r="Y1388">
        <v>0</v>
      </c>
      <c r="Z1388">
        <v>0</v>
      </c>
    </row>
    <row r="1389" spans="1:26" ht="15.95">
      <c r="A1389" t="s">
        <v>1854</v>
      </c>
      <c r="B1389" t="s">
        <v>16</v>
      </c>
      <c r="C1389" t="str">
        <f>VLOOKUP(B1389, Positions!A$1:B$160, 2, FALSE)</f>
        <v>Forward</v>
      </c>
      <c r="D1389" t="s">
        <v>152</v>
      </c>
      <c r="E1389" t="s">
        <v>5664</v>
      </c>
      <c r="F1389" t="s">
        <v>21</v>
      </c>
      <c r="G1389" t="str">
        <f>VLOOKUP(E1389, Tiers!M$1:P$134, 3, FALSE)</f>
        <v>ENG3</v>
      </c>
      <c r="H1389">
        <f>VLOOKUP(G1389, Tiers!B$1:C$134, 2, FALSE)</f>
        <v>4</v>
      </c>
      <c r="I1389" s="26" t="s">
        <v>6523</v>
      </c>
      <c r="J1389">
        <f t="shared" si="86"/>
        <v>9</v>
      </c>
      <c r="K1389">
        <f t="shared" si="87"/>
        <v>1</v>
      </c>
      <c r="L1389">
        <f t="shared" si="88"/>
        <v>6509</v>
      </c>
      <c r="M1389">
        <f t="shared" si="89"/>
        <v>213</v>
      </c>
      <c r="N1389">
        <v>17</v>
      </c>
      <c r="O1389" t="s">
        <v>1308</v>
      </c>
      <c r="P1389" t="s">
        <v>21</v>
      </c>
      <c r="Q1389" t="s">
        <v>22</v>
      </c>
      <c r="R1389" t="s">
        <v>21</v>
      </c>
      <c r="W1389">
        <v>176</v>
      </c>
      <c r="X1389">
        <v>71</v>
      </c>
      <c r="Y1389">
        <v>0</v>
      </c>
      <c r="Z1389">
        <v>0</v>
      </c>
    </row>
    <row r="1390" spans="1:26" ht="15.95">
      <c r="A1390" t="s">
        <v>1855</v>
      </c>
      <c r="B1390" t="s">
        <v>42</v>
      </c>
      <c r="C1390" t="str">
        <f>VLOOKUP(B1390, Positions!A$1:B$160, 2, FALSE)</f>
        <v>Midfielder</v>
      </c>
      <c r="D1390" t="s">
        <v>496</v>
      </c>
      <c r="E1390" t="s">
        <v>5664</v>
      </c>
      <c r="F1390" t="s">
        <v>21</v>
      </c>
      <c r="G1390" t="str">
        <f>VLOOKUP(E1390, Tiers!M$1:P$134, 3, FALSE)</f>
        <v>ENG3</v>
      </c>
      <c r="H1390">
        <f>VLOOKUP(G1390, Tiers!B$1:C$134, 2, FALSE)</f>
        <v>4</v>
      </c>
      <c r="I1390" s="26" t="s">
        <v>6523</v>
      </c>
      <c r="J1390">
        <f t="shared" si="86"/>
        <v>9</v>
      </c>
      <c r="K1390">
        <f t="shared" si="87"/>
        <v>1</v>
      </c>
      <c r="L1390">
        <f t="shared" si="88"/>
        <v>6509</v>
      </c>
      <c r="M1390">
        <f t="shared" si="89"/>
        <v>213</v>
      </c>
      <c r="N1390">
        <v>17</v>
      </c>
      <c r="O1390" t="s">
        <v>1391</v>
      </c>
      <c r="P1390" t="s">
        <v>21</v>
      </c>
      <c r="Q1390" t="s">
        <v>22</v>
      </c>
      <c r="R1390" t="s">
        <v>21</v>
      </c>
      <c r="W1390">
        <v>182</v>
      </c>
      <c r="X1390">
        <v>76</v>
      </c>
      <c r="Y1390">
        <v>0</v>
      </c>
      <c r="Z1390">
        <v>0</v>
      </c>
    </row>
    <row r="1391" spans="1:26" ht="15.95">
      <c r="A1391" t="s">
        <v>1856</v>
      </c>
      <c r="B1391" t="s">
        <v>42</v>
      </c>
      <c r="C1391" t="str">
        <f>VLOOKUP(B1391, Positions!A$1:B$160, 2, FALSE)</f>
        <v>Midfielder</v>
      </c>
      <c r="D1391" t="s">
        <v>79</v>
      </c>
      <c r="E1391" t="s">
        <v>5663</v>
      </c>
      <c r="F1391" t="s">
        <v>21</v>
      </c>
      <c r="G1391" t="str">
        <f>VLOOKUP(E1391, Tiers!M$1:P$134, 3, FALSE)</f>
        <v>ENG4</v>
      </c>
      <c r="H1391">
        <f>VLOOKUP(G1391, Tiers!B$1:C$134, 2, FALSE)</f>
        <v>5</v>
      </c>
      <c r="I1391" s="26" t="s">
        <v>6524</v>
      </c>
      <c r="J1391">
        <f t="shared" si="86"/>
        <v>9</v>
      </c>
      <c r="K1391">
        <f t="shared" si="87"/>
        <v>1</v>
      </c>
      <c r="L1391">
        <f t="shared" si="88"/>
        <v>6510</v>
      </c>
      <c r="M1391">
        <f t="shared" si="89"/>
        <v>213</v>
      </c>
      <c r="N1391">
        <v>17</v>
      </c>
      <c r="O1391" t="s">
        <v>74</v>
      </c>
      <c r="P1391" t="s">
        <v>21</v>
      </c>
      <c r="Q1391" t="s">
        <v>22</v>
      </c>
      <c r="R1391" t="s">
        <v>21</v>
      </c>
      <c r="W1391">
        <v>176</v>
      </c>
      <c r="X1391">
        <v>78</v>
      </c>
      <c r="Y1391">
        <v>0</v>
      </c>
      <c r="Z1391">
        <v>0</v>
      </c>
    </row>
    <row r="1392" spans="1:26" ht="15.95">
      <c r="A1392" t="s">
        <v>1857</v>
      </c>
      <c r="B1392" t="s">
        <v>42</v>
      </c>
      <c r="C1392" t="str">
        <f>VLOOKUP(B1392, Positions!A$1:B$160, 2, FALSE)</f>
        <v>Midfielder</v>
      </c>
      <c r="D1392" t="s">
        <v>332</v>
      </c>
      <c r="E1392" t="s">
        <v>5665</v>
      </c>
      <c r="F1392" t="s">
        <v>21</v>
      </c>
      <c r="G1392" t="str">
        <f>VLOOKUP(E1392, Tiers!M$1:P$134, 3, FALSE)</f>
        <v>ENG2</v>
      </c>
      <c r="H1392">
        <f>VLOOKUP(G1392, Tiers!B$1:C$134, 2, FALSE)</f>
        <v>3</v>
      </c>
      <c r="I1392" s="26" t="s">
        <v>6524</v>
      </c>
      <c r="J1392">
        <f t="shared" si="86"/>
        <v>9</v>
      </c>
      <c r="K1392">
        <f t="shared" si="87"/>
        <v>1</v>
      </c>
      <c r="L1392">
        <f t="shared" si="88"/>
        <v>6510</v>
      </c>
      <c r="M1392">
        <f t="shared" si="89"/>
        <v>213</v>
      </c>
      <c r="N1392">
        <v>17</v>
      </c>
      <c r="O1392" t="s">
        <v>5666</v>
      </c>
      <c r="P1392" t="s">
        <v>21</v>
      </c>
      <c r="Q1392" t="s">
        <v>22</v>
      </c>
      <c r="R1392" t="s">
        <v>21</v>
      </c>
      <c r="W1392">
        <v>184</v>
      </c>
      <c r="X1392">
        <v>69</v>
      </c>
      <c r="Y1392">
        <v>0</v>
      </c>
      <c r="Z1392">
        <v>0</v>
      </c>
    </row>
    <row r="1393" spans="1:26" ht="15.95">
      <c r="A1393" t="s">
        <v>1858</v>
      </c>
      <c r="B1393" t="s">
        <v>81</v>
      </c>
      <c r="C1393" t="str">
        <f>VLOOKUP(B1393, Positions!A$1:B$160, 2, FALSE)</f>
        <v>Defender</v>
      </c>
      <c r="D1393" t="s">
        <v>412</v>
      </c>
      <c r="E1393" t="s">
        <v>5664</v>
      </c>
      <c r="F1393" t="s">
        <v>21</v>
      </c>
      <c r="G1393" t="str">
        <f>VLOOKUP(E1393, Tiers!M$1:P$134, 3, FALSE)</f>
        <v>ENG3</v>
      </c>
      <c r="H1393">
        <f>VLOOKUP(G1393, Tiers!B$1:C$134, 2, FALSE)</f>
        <v>4</v>
      </c>
      <c r="I1393" s="26" t="s">
        <v>6524</v>
      </c>
      <c r="J1393">
        <f t="shared" si="86"/>
        <v>9</v>
      </c>
      <c r="K1393">
        <f t="shared" si="87"/>
        <v>1</v>
      </c>
      <c r="L1393">
        <f t="shared" si="88"/>
        <v>6510</v>
      </c>
      <c r="M1393">
        <f t="shared" si="89"/>
        <v>213</v>
      </c>
      <c r="N1393">
        <v>17</v>
      </c>
      <c r="O1393" t="s">
        <v>5666</v>
      </c>
      <c r="P1393" t="s">
        <v>21</v>
      </c>
      <c r="Q1393" t="s">
        <v>22</v>
      </c>
      <c r="R1393" t="s">
        <v>21</v>
      </c>
      <c r="W1393">
        <v>185</v>
      </c>
      <c r="X1393">
        <v>74</v>
      </c>
      <c r="Y1393">
        <v>0</v>
      </c>
      <c r="Z1393">
        <v>0</v>
      </c>
    </row>
    <row r="1394" spans="1:26" ht="15.95">
      <c r="A1394" t="s">
        <v>1859</v>
      </c>
      <c r="B1394" t="s">
        <v>31</v>
      </c>
      <c r="C1394" t="str">
        <f>VLOOKUP(B1394, Positions!A$1:B$160, 2, FALSE)</f>
        <v>Defender</v>
      </c>
      <c r="D1394" t="s">
        <v>246</v>
      </c>
      <c r="E1394" t="s">
        <v>5664</v>
      </c>
      <c r="F1394" t="s">
        <v>21</v>
      </c>
      <c r="G1394" t="str">
        <f>VLOOKUP(E1394, Tiers!M$1:P$134, 3, FALSE)</f>
        <v>ENG3</v>
      </c>
      <c r="H1394">
        <f>VLOOKUP(G1394, Tiers!B$1:C$134, 2, FALSE)</f>
        <v>4</v>
      </c>
      <c r="I1394" s="26" t="s">
        <v>6525</v>
      </c>
      <c r="J1394">
        <f t="shared" si="86"/>
        <v>9</v>
      </c>
      <c r="K1394">
        <f t="shared" si="87"/>
        <v>1</v>
      </c>
      <c r="L1394">
        <f t="shared" si="88"/>
        <v>6511</v>
      </c>
      <c r="M1394">
        <f t="shared" si="89"/>
        <v>213</v>
      </c>
      <c r="N1394">
        <v>17</v>
      </c>
      <c r="O1394" t="s">
        <v>246</v>
      </c>
      <c r="P1394" t="s">
        <v>21</v>
      </c>
      <c r="Q1394" t="s">
        <v>22</v>
      </c>
      <c r="R1394" t="s">
        <v>21</v>
      </c>
      <c r="S1394" t="s">
        <v>1860</v>
      </c>
      <c r="W1394">
        <v>173</v>
      </c>
      <c r="X1394">
        <v>72</v>
      </c>
      <c r="Y1394">
        <v>0</v>
      </c>
      <c r="Z1394">
        <v>0</v>
      </c>
    </row>
    <row r="1395" spans="1:26" ht="15.95">
      <c r="A1395" t="s">
        <v>1861</v>
      </c>
      <c r="B1395" t="s">
        <v>789</v>
      </c>
      <c r="C1395" t="str">
        <f>VLOOKUP(B1395, Positions!A$1:B$160, 2, FALSE)</f>
        <v>Forward</v>
      </c>
      <c r="D1395" t="s">
        <v>132</v>
      </c>
      <c r="E1395" t="s">
        <v>5664</v>
      </c>
      <c r="F1395" t="s">
        <v>21</v>
      </c>
      <c r="G1395" t="str">
        <f>VLOOKUP(E1395, Tiers!M$1:P$134, 3, FALSE)</f>
        <v>ENG3</v>
      </c>
      <c r="H1395">
        <f>VLOOKUP(G1395, Tiers!B$1:C$134, 2, FALSE)</f>
        <v>4</v>
      </c>
      <c r="I1395" s="26" t="s">
        <v>6525</v>
      </c>
      <c r="J1395">
        <f t="shared" si="86"/>
        <v>9</v>
      </c>
      <c r="K1395">
        <f t="shared" si="87"/>
        <v>1</v>
      </c>
      <c r="L1395">
        <f t="shared" si="88"/>
        <v>6511</v>
      </c>
      <c r="M1395">
        <f t="shared" si="89"/>
        <v>213</v>
      </c>
      <c r="N1395">
        <v>17</v>
      </c>
      <c r="O1395" t="s">
        <v>5666</v>
      </c>
      <c r="P1395" t="s">
        <v>21</v>
      </c>
      <c r="Q1395" t="s">
        <v>22</v>
      </c>
      <c r="R1395" t="s">
        <v>21</v>
      </c>
      <c r="W1395">
        <v>178</v>
      </c>
      <c r="X1395">
        <v>70</v>
      </c>
      <c r="Y1395">
        <v>0</v>
      </c>
      <c r="Z1395">
        <v>0</v>
      </c>
    </row>
    <row r="1396" spans="1:26" ht="15.95">
      <c r="A1396" t="s">
        <v>1862</v>
      </c>
      <c r="B1396" t="s">
        <v>189</v>
      </c>
      <c r="C1396" t="str">
        <f>VLOOKUP(B1396, Positions!A$1:B$160, 2, FALSE)</f>
        <v>Forward</v>
      </c>
      <c r="D1396" t="s">
        <v>187</v>
      </c>
      <c r="E1396" t="s">
        <v>5663</v>
      </c>
      <c r="F1396" t="s">
        <v>21</v>
      </c>
      <c r="G1396" t="str">
        <f>VLOOKUP(E1396, Tiers!M$1:P$134, 3, FALSE)</f>
        <v>ENG4</v>
      </c>
      <c r="H1396">
        <f>VLOOKUP(G1396, Tiers!B$1:C$134, 2, FALSE)</f>
        <v>5</v>
      </c>
      <c r="I1396" s="26" t="s">
        <v>6525</v>
      </c>
      <c r="J1396">
        <f t="shared" si="86"/>
        <v>9</v>
      </c>
      <c r="K1396">
        <f t="shared" si="87"/>
        <v>1</v>
      </c>
      <c r="L1396">
        <f t="shared" si="88"/>
        <v>6511</v>
      </c>
      <c r="M1396">
        <f t="shared" si="89"/>
        <v>213</v>
      </c>
      <c r="N1396">
        <v>17</v>
      </c>
      <c r="O1396" t="s">
        <v>187</v>
      </c>
      <c r="P1396" t="s">
        <v>21</v>
      </c>
      <c r="Q1396" t="s">
        <v>22</v>
      </c>
      <c r="R1396" t="s">
        <v>21</v>
      </c>
      <c r="W1396">
        <v>183</v>
      </c>
      <c r="X1396">
        <v>75</v>
      </c>
      <c r="Y1396">
        <v>0</v>
      </c>
      <c r="Z1396">
        <v>0</v>
      </c>
    </row>
    <row r="1397" spans="1:26" ht="15.95">
      <c r="A1397" t="s">
        <v>1863</v>
      </c>
      <c r="B1397" t="s">
        <v>47</v>
      </c>
      <c r="C1397" t="str">
        <f>VLOOKUP(B1397, Positions!A$1:B$160, 2, FALSE)</f>
        <v>Forward</v>
      </c>
      <c r="D1397" t="s">
        <v>490</v>
      </c>
      <c r="E1397" t="s">
        <v>62</v>
      </c>
      <c r="F1397" t="s">
        <v>21</v>
      </c>
      <c r="G1397" t="str">
        <f>VLOOKUP(E1397, Tiers!M$1:P$134, 3, FALSE)</f>
        <v>ENG1</v>
      </c>
      <c r="H1397">
        <f>VLOOKUP(G1397, Tiers!B$1:C$134, 2, FALSE)</f>
        <v>1</v>
      </c>
      <c r="I1397" s="26" t="s">
        <v>6525</v>
      </c>
      <c r="J1397">
        <f t="shared" si="86"/>
        <v>9</v>
      </c>
      <c r="K1397">
        <f t="shared" si="87"/>
        <v>1</v>
      </c>
      <c r="L1397">
        <f t="shared" si="88"/>
        <v>6511</v>
      </c>
      <c r="M1397">
        <f t="shared" si="89"/>
        <v>213</v>
      </c>
      <c r="N1397">
        <v>17</v>
      </c>
      <c r="O1397" t="s">
        <v>5666</v>
      </c>
      <c r="P1397" t="s">
        <v>21</v>
      </c>
      <c r="Q1397" t="s">
        <v>22</v>
      </c>
      <c r="R1397" t="s">
        <v>21</v>
      </c>
      <c r="W1397">
        <v>172</v>
      </c>
      <c r="X1397">
        <v>65</v>
      </c>
      <c r="Y1397">
        <v>0</v>
      </c>
      <c r="Z1397">
        <v>0</v>
      </c>
    </row>
    <row r="1398" spans="1:26" ht="15.95">
      <c r="A1398" t="s">
        <v>1864</v>
      </c>
      <c r="B1398" t="s">
        <v>42</v>
      </c>
      <c r="C1398" t="str">
        <f>VLOOKUP(B1398, Positions!A$1:B$160, 2, FALSE)</f>
        <v>Midfielder</v>
      </c>
      <c r="D1398" t="s">
        <v>836</v>
      </c>
      <c r="E1398" t="s">
        <v>62</v>
      </c>
      <c r="F1398" t="s">
        <v>21</v>
      </c>
      <c r="G1398" t="str">
        <f>VLOOKUP(E1398, Tiers!M$1:P$134, 3, FALSE)</f>
        <v>ENG1</v>
      </c>
      <c r="H1398">
        <f>VLOOKUP(G1398, Tiers!B$1:C$134, 2, FALSE)</f>
        <v>1</v>
      </c>
      <c r="I1398" s="26" t="s">
        <v>6525</v>
      </c>
      <c r="J1398">
        <f t="shared" si="86"/>
        <v>9</v>
      </c>
      <c r="K1398">
        <f t="shared" si="87"/>
        <v>1</v>
      </c>
      <c r="L1398">
        <f t="shared" si="88"/>
        <v>6511</v>
      </c>
      <c r="M1398">
        <f t="shared" si="89"/>
        <v>213</v>
      </c>
      <c r="N1398">
        <v>17</v>
      </c>
      <c r="O1398" t="s">
        <v>326</v>
      </c>
      <c r="P1398" t="s">
        <v>21</v>
      </c>
      <c r="Q1398" t="s">
        <v>22</v>
      </c>
      <c r="R1398" t="s">
        <v>21</v>
      </c>
      <c r="W1398">
        <v>179</v>
      </c>
      <c r="X1398">
        <v>73</v>
      </c>
      <c r="Y1398">
        <v>0</v>
      </c>
      <c r="Z1398">
        <v>0</v>
      </c>
    </row>
    <row r="1399" spans="1:26" ht="15.95">
      <c r="A1399" t="s">
        <v>1865</v>
      </c>
      <c r="B1399" t="s">
        <v>16</v>
      </c>
      <c r="C1399" t="str">
        <f>VLOOKUP(B1399, Positions!A$1:B$160, 2, FALSE)</f>
        <v>Forward</v>
      </c>
      <c r="D1399" t="s">
        <v>395</v>
      </c>
      <c r="E1399" t="s">
        <v>5665</v>
      </c>
      <c r="F1399" t="s">
        <v>21</v>
      </c>
      <c r="G1399" t="str">
        <f>VLOOKUP(E1399, Tiers!M$1:P$134, 3, FALSE)</f>
        <v>ENG2</v>
      </c>
      <c r="H1399">
        <f>VLOOKUP(G1399, Tiers!B$1:C$134, 2, FALSE)</f>
        <v>3</v>
      </c>
      <c r="I1399" s="26" t="s">
        <v>6525</v>
      </c>
      <c r="J1399">
        <f t="shared" si="86"/>
        <v>9</v>
      </c>
      <c r="K1399">
        <f t="shared" si="87"/>
        <v>1</v>
      </c>
      <c r="L1399">
        <f t="shared" si="88"/>
        <v>6511</v>
      </c>
      <c r="M1399">
        <f t="shared" si="89"/>
        <v>213</v>
      </c>
      <c r="N1399">
        <v>17</v>
      </c>
      <c r="O1399" t="s">
        <v>5666</v>
      </c>
      <c r="P1399" t="s">
        <v>21</v>
      </c>
      <c r="Q1399" t="s">
        <v>22</v>
      </c>
      <c r="R1399" t="s">
        <v>21</v>
      </c>
      <c r="W1399">
        <v>183</v>
      </c>
      <c r="X1399">
        <v>77</v>
      </c>
      <c r="Y1399">
        <v>0</v>
      </c>
      <c r="Z1399">
        <v>0</v>
      </c>
    </row>
    <row r="1400" spans="1:26" ht="15.95">
      <c r="A1400" t="s">
        <v>1866</v>
      </c>
      <c r="B1400" t="s">
        <v>877</v>
      </c>
      <c r="C1400" t="str">
        <f>VLOOKUP(B1400, Positions!A$1:B$160, 2, FALSE)</f>
        <v>Defender</v>
      </c>
      <c r="D1400" t="s">
        <v>182</v>
      </c>
      <c r="E1400" t="s">
        <v>62</v>
      </c>
      <c r="F1400" t="s">
        <v>21</v>
      </c>
      <c r="G1400" t="str">
        <f>VLOOKUP(E1400, Tiers!M$1:P$134, 3, FALSE)</f>
        <v>ENG1</v>
      </c>
      <c r="H1400">
        <f>VLOOKUP(G1400, Tiers!B$1:C$134, 2, FALSE)</f>
        <v>1</v>
      </c>
      <c r="I1400" s="26" t="s">
        <v>6525</v>
      </c>
      <c r="J1400">
        <f t="shared" si="86"/>
        <v>9</v>
      </c>
      <c r="K1400">
        <f t="shared" si="87"/>
        <v>1</v>
      </c>
      <c r="L1400">
        <f t="shared" si="88"/>
        <v>6511</v>
      </c>
      <c r="M1400">
        <f t="shared" si="89"/>
        <v>213</v>
      </c>
      <c r="N1400">
        <v>17</v>
      </c>
      <c r="O1400" t="s">
        <v>162</v>
      </c>
      <c r="P1400" t="s">
        <v>21</v>
      </c>
      <c r="Q1400" t="s">
        <v>22</v>
      </c>
      <c r="R1400" t="s">
        <v>21</v>
      </c>
      <c r="W1400">
        <v>176</v>
      </c>
      <c r="X1400">
        <v>74</v>
      </c>
      <c r="Y1400">
        <v>0</v>
      </c>
      <c r="Z1400">
        <v>0</v>
      </c>
    </row>
    <row r="1401" spans="1:26" ht="15.95">
      <c r="A1401" t="s">
        <v>1867</v>
      </c>
      <c r="B1401" t="s">
        <v>567</v>
      </c>
      <c r="C1401" t="str">
        <f>VLOOKUP(B1401, Positions!A$1:B$160, 2, FALSE)</f>
        <v>Defender</v>
      </c>
      <c r="D1401" t="s">
        <v>182</v>
      </c>
      <c r="E1401" t="s">
        <v>62</v>
      </c>
      <c r="F1401" t="s">
        <v>21</v>
      </c>
      <c r="G1401" t="str">
        <f>VLOOKUP(E1401, Tiers!M$1:P$134, 3, FALSE)</f>
        <v>ENG1</v>
      </c>
      <c r="H1401">
        <f>VLOOKUP(G1401, Tiers!B$1:C$134, 2, FALSE)</f>
        <v>1</v>
      </c>
      <c r="I1401" s="26" t="s">
        <v>6525</v>
      </c>
      <c r="J1401">
        <f t="shared" si="86"/>
        <v>9</v>
      </c>
      <c r="K1401">
        <f t="shared" si="87"/>
        <v>1</v>
      </c>
      <c r="L1401">
        <f t="shared" si="88"/>
        <v>6511</v>
      </c>
      <c r="M1401">
        <f t="shared" si="89"/>
        <v>213</v>
      </c>
      <c r="N1401">
        <v>17</v>
      </c>
      <c r="O1401" t="s">
        <v>5790</v>
      </c>
      <c r="P1401" t="s">
        <v>21</v>
      </c>
      <c r="Q1401" t="s">
        <v>22</v>
      </c>
      <c r="R1401" t="s">
        <v>21</v>
      </c>
      <c r="W1401">
        <v>181</v>
      </c>
      <c r="X1401">
        <v>71</v>
      </c>
      <c r="Y1401">
        <v>0</v>
      </c>
      <c r="Z1401">
        <v>0</v>
      </c>
    </row>
    <row r="1402" spans="1:26" ht="15.95">
      <c r="A1402" t="s">
        <v>1868</v>
      </c>
      <c r="B1402" t="s">
        <v>81</v>
      </c>
      <c r="C1402" t="str">
        <f>VLOOKUP(B1402, Positions!A$1:B$160, 2, FALSE)</f>
        <v>Defender</v>
      </c>
      <c r="D1402" t="s">
        <v>496</v>
      </c>
      <c r="E1402" t="s">
        <v>5664</v>
      </c>
      <c r="F1402" t="s">
        <v>21</v>
      </c>
      <c r="G1402" t="str">
        <f>VLOOKUP(E1402, Tiers!M$1:P$134, 3, FALSE)</f>
        <v>ENG3</v>
      </c>
      <c r="H1402">
        <f>VLOOKUP(G1402, Tiers!B$1:C$134, 2, FALSE)</f>
        <v>4</v>
      </c>
      <c r="I1402" s="26" t="s">
        <v>6526</v>
      </c>
      <c r="J1402">
        <f t="shared" si="86"/>
        <v>9</v>
      </c>
      <c r="K1402">
        <f t="shared" si="87"/>
        <v>1</v>
      </c>
      <c r="L1402">
        <f t="shared" si="88"/>
        <v>6512</v>
      </c>
      <c r="M1402">
        <f t="shared" si="89"/>
        <v>214</v>
      </c>
      <c r="N1402">
        <v>17</v>
      </c>
      <c r="O1402" t="s">
        <v>124</v>
      </c>
      <c r="P1402" t="s">
        <v>21</v>
      </c>
      <c r="Q1402" t="s">
        <v>22</v>
      </c>
      <c r="R1402" t="s">
        <v>21</v>
      </c>
      <c r="W1402">
        <v>173</v>
      </c>
      <c r="X1402">
        <v>64</v>
      </c>
      <c r="Y1402">
        <v>0</v>
      </c>
      <c r="Z1402">
        <v>0</v>
      </c>
    </row>
    <row r="1403" spans="1:26" ht="15.95">
      <c r="A1403" t="s">
        <v>1869</v>
      </c>
      <c r="B1403" t="s">
        <v>16</v>
      </c>
      <c r="C1403" t="str">
        <f>VLOOKUP(B1403, Positions!A$1:B$160, 2, FALSE)</f>
        <v>Forward</v>
      </c>
      <c r="D1403" t="s">
        <v>252</v>
      </c>
      <c r="E1403" t="s">
        <v>5665</v>
      </c>
      <c r="F1403" t="s">
        <v>21</v>
      </c>
      <c r="G1403" t="str">
        <f>VLOOKUP(E1403, Tiers!M$1:P$134, 3, FALSE)</f>
        <v>ENG2</v>
      </c>
      <c r="H1403">
        <f>VLOOKUP(G1403, Tiers!B$1:C$134, 2, FALSE)</f>
        <v>3</v>
      </c>
      <c r="I1403" s="26" t="s">
        <v>6526</v>
      </c>
      <c r="J1403">
        <f t="shared" si="86"/>
        <v>9</v>
      </c>
      <c r="K1403">
        <f t="shared" si="87"/>
        <v>1</v>
      </c>
      <c r="L1403">
        <f t="shared" si="88"/>
        <v>6512</v>
      </c>
      <c r="M1403">
        <f t="shared" si="89"/>
        <v>214</v>
      </c>
      <c r="N1403">
        <v>17</v>
      </c>
      <c r="O1403" t="s">
        <v>124</v>
      </c>
      <c r="P1403" t="s">
        <v>21</v>
      </c>
      <c r="Q1403" t="s">
        <v>22</v>
      </c>
      <c r="R1403" t="s">
        <v>21</v>
      </c>
      <c r="W1403">
        <v>171</v>
      </c>
      <c r="X1403">
        <v>64</v>
      </c>
      <c r="Y1403">
        <v>0</v>
      </c>
      <c r="Z1403">
        <v>0</v>
      </c>
    </row>
    <row r="1404" spans="1:26" ht="15.95">
      <c r="A1404" t="s">
        <v>1870</v>
      </c>
      <c r="B1404" t="s">
        <v>81</v>
      </c>
      <c r="C1404" t="str">
        <f>VLOOKUP(B1404, Positions!A$1:B$160, 2, FALSE)</f>
        <v>Defender</v>
      </c>
      <c r="D1404" t="s">
        <v>177</v>
      </c>
      <c r="E1404" t="s">
        <v>5663</v>
      </c>
      <c r="F1404" t="s">
        <v>21</v>
      </c>
      <c r="G1404" t="str">
        <f>VLOOKUP(E1404, Tiers!M$1:P$134, 3, FALSE)</f>
        <v>ENG4</v>
      </c>
      <c r="H1404">
        <f>VLOOKUP(G1404, Tiers!B$1:C$134, 2, FALSE)</f>
        <v>5</v>
      </c>
      <c r="I1404" s="26" t="s">
        <v>6526</v>
      </c>
      <c r="J1404">
        <f t="shared" si="86"/>
        <v>9</v>
      </c>
      <c r="K1404">
        <f t="shared" si="87"/>
        <v>1</v>
      </c>
      <c r="L1404">
        <f t="shared" si="88"/>
        <v>6512</v>
      </c>
      <c r="M1404">
        <f t="shared" si="89"/>
        <v>214</v>
      </c>
      <c r="N1404">
        <v>17</v>
      </c>
      <c r="O1404" t="s">
        <v>17</v>
      </c>
      <c r="P1404" t="s">
        <v>21</v>
      </c>
      <c r="Q1404" t="s">
        <v>22</v>
      </c>
      <c r="R1404" t="s">
        <v>21</v>
      </c>
      <c r="W1404">
        <v>192</v>
      </c>
      <c r="X1404">
        <v>74</v>
      </c>
      <c r="Y1404">
        <v>0</v>
      </c>
      <c r="Z1404">
        <v>0</v>
      </c>
    </row>
    <row r="1405" spans="1:26" ht="15.95">
      <c r="A1405" t="s">
        <v>1871</v>
      </c>
      <c r="B1405" t="s">
        <v>81</v>
      </c>
      <c r="C1405" t="str">
        <f>VLOOKUP(B1405, Positions!A$1:B$160, 2, FALSE)</f>
        <v>Defender</v>
      </c>
      <c r="D1405" t="s">
        <v>234</v>
      </c>
      <c r="E1405" t="s">
        <v>5664</v>
      </c>
      <c r="F1405" t="s">
        <v>21</v>
      </c>
      <c r="G1405" t="str">
        <f>VLOOKUP(E1405, Tiers!M$1:P$134, 3, FALSE)</f>
        <v>ENG3</v>
      </c>
      <c r="H1405">
        <f>VLOOKUP(G1405, Tiers!B$1:C$134, 2, FALSE)</f>
        <v>4</v>
      </c>
      <c r="I1405" s="26" t="s">
        <v>6527</v>
      </c>
      <c r="J1405">
        <f t="shared" si="86"/>
        <v>8</v>
      </c>
      <c r="K1405">
        <f t="shared" si="87"/>
        <v>4</v>
      </c>
      <c r="L1405">
        <f t="shared" si="88"/>
        <v>6513</v>
      </c>
      <c r="M1405">
        <f t="shared" si="89"/>
        <v>214</v>
      </c>
      <c r="N1405">
        <v>17</v>
      </c>
      <c r="O1405" t="s">
        <v>5666</v>
      </c>
      <c r="P1405" t="s">
        <v>21</v>
      </c>
      <c r="Q1405" t="s">
        <v>22</v>
      </c>
      <c r="R1405" t="s">
        <v>21</v>
      </c>
      <c r="W1405">
        <v>192</v>
      </c>
      <c r="X1405">
        <v>83</v>
      </c>
      <c r="Y1405">
        <v>0</v>
      </c>
      <c r="Z1405">
        <v>0</v>
      </c>
    </row>
    <row r="1406" spans="1:26" ht="15.95">
      <c r="A1406" t="s">
        <v>1872</v>
      </c>
      <c r="B1406" t="s">
        <v>81</v>
      </c>
      <c r="C1406" t="str">
        <f>VLOOKUP(B1406, Positions!A$1:B$160, 2, FALSE)</f>
        <v>Defender</v>
      </c>
      <c r="D1406" t="s">
        <v>136</v>
      </c>
      <c r="E1406" t="s">
        <v>5665</v>
      </c>
      <c r="F1406" t="s">
        <v>21</v>
      </c>
      <c r="G1406" t="str">
        <f>VLOOKUP(E1406, Tiers!M$1:P$134, 3, FALSE)</f>
        <v>ENG2</v>
      </c>
      <c r="H1406">
        <f>VLOOKUP(G1406, Tiers!B$1:C$134, 2, FALSE)</f>
        <v>3</v>
      </c>
      <c r="I1406" s="26" t="s">
        <v>6528</v>
      </c>
      <c r="J1406">
        <f t="shared" si="86"/>
        <v>8</v>
      </c>
      <c r="K1406">
        <f t="shared" si="87"/>
        <v>4</v>
      </c>
      <c r="L1406">
        <f t="shared" si="88"/>
        <v>6514</v>
      </c>
      <c r="M1406">
        <f t="shared" si="89"/>
        <v>214</v>
      </c>
      <c r="N1406">
        <v>17</v>
      </c>
      <c r="O1406" t="s">
        <v>5666</v>
      </c>
      <c r="P1406" t="s">
        <v>21</v>
      </c>
      <c r="Q1406" t="s">
        <v>22</v>
      </c>
      <c r="R1406" t="s">
        <v>21</v>
      </c>
      <c r="W1406">
        <v>194</v>
      </c>
      <c r="X1406">
        <v>85</v>
      </c>
      <c r="Y1406">
        <v>0</v>
      </c>
      <c r="Z1406">
        <v>0</v>
      </c>
    </row>
    <row r="1407" spans="1:26" ht="15.95">
      <c r="A1407" t="s">
        <v>1848</v>
      </c>
      <c r="B1407" t="s">
        <v>31</v>
      </c>
      <c r="C1407" t="str">
        <f>VLOOKUP(B1407, Positions!A$1:B$160, 2, FALSE)</f>
        <v>Defender</v>
      </c>
      <c r="D1407" t="s">
        <v>43</v>
      </c>
      <c r="E1407" t="s">
        <v>5664</v>
      </c>
      <c r="F1407" t="s">
        <v>21</v>
      </c>
      <c r="G1407" t="str">
        <f>VLOOKUP(E1407, Tiers!M$1:P$134, 3, FALSE)</f>
        <v>ENG3</v>
      </c>
      <c r="H1407">
        <f>VLOOKUP(G1407, Tiers!B$1:C$134, 2, FALSE)</f>
        <v>4</v>
      </c>
      <c r="I1407" s="26" t="s">
        <v>6529</v>
      </c>
      <c r="J1407">
        <f t="shared" si="86"/>
        <v>8</v>
      </c>
      <c r="K1407">
        <f t="shared" si="87"/>
        <v>4</v>
      </c>
      <c r="L1407">
        <f t="shared" si="88"/>
        <v>6515</v>
      </c>
      <c r="M1407">
        <f t="shared" si="89"/>
        <v>214</v>
      </c>
      <c r="N1407">
        <v>17</v>
      </c>
      <c r="O1407" t="s">
        <v>5666</v>
      </c>
      <c r="P1407" t="s">
        <v>21</v>
      </c>
      <c r="Q1407" t="s">
        <v>22</v>
      </c>
      <c r="R1407" t="s">
        <v>21</v>
      </c>
      <c r="W1407">
        <v>195</v>
      </c>
      <c r="X1407">
        <v>83</v>
      </c>
      <c r="Y1407">
        <v>0</v>
      </c>
      <c r="Z1407">
        <v>0</v>
      </c>
    </row>
    <row r="1408" spans="1:26" ht="15.95">
      <c r="A1408" t="s">
        <v>1873</v>
      </c>
      <c r="B1408" t="s">
        <v>426</v>
      </c>
      <c r="C1408" t="str">
        <f>VLOOKUP(B1408, Positions!A$1:B$160, 2, FALSE)</f>
        <v>Midfielder</v>
      </c>
      <c r="D1408" t="s">
        <v>159</v>
      </c>
      <c r="E1408" t="s">
        <v>5665</v>
      </c>
      <c r="F1408" t="s">
        <v>21</v>
      </c>
      <c r="G1408" t="str">
        <f>VLOOKUP(E1408, Tiers!M$1:P$134, 3, FALSE)</f>
        <v>ENG2</v>
      </c>
      <c r="H1408">
        <f>VLOOKUP(G1408, Tiers!B$1:C$134, 2, FALSE)</f>
        <v>3</v>
      </c>
      <c r="I1408" s="26" t="s">
        <v>6529</v>
      </c>
      <c r="J1408">
        <f t="shared" si="86"/>
        <v>8</v>
      </c>
      <c r="K1408">
        <f t="shared" si="87"/>
        <v>4</v>
      </c>
      <c r="L1408">
        <f t="shared" si="88"/>
        <v>6515</v>
      </c>
      <c r="M1408">
        <f t="shared" si="89"/>
        <v>214</v>
      </c>
      <c r="N1408">
        <v>17</v>
      </c>
      <c r="O1408" t="s">
        <v>1322</v>
      </c>
      <c r="P1408" t="s">
        <v>21</v>
      </c>
      <c r="Q1408" t="s">
        <v>22</v>
      </c>
      <c r="R1408" t="s">
        <v>21</v>
      </c>
      <c r="W1408">
        <v>181</v>
      </c>
      <c r="X1408">
        <v>75</v>
      </c>
      <c r="Y1408">
        <v>0</v>
      </c>
      <c r="Z1408">
        <v>1</v>
      </c>
    </row>
    <row r="1409" spans="1:26" ht="15.95">
      <c r="A1409" t="s">
        <v>1874</v>
      </c>
      <c r="B1409" t="s">
        <v>31</v>
      </c>
      <c r="C1409" t="str">
        <f>VLOOKUP(B1409, Positions!A$1:B$160, 2, FALSE)</f>
        <v>Defender</v>
      </c>
      <c r="D1409" t="s">
        <v>98</v>
      </c>
      <c r="E1409" t="s">
        <v>5665</v>
      </c>
      <c r="F1409" t="s">
        <v>21</v>
      </c>
      <c r="G1409" t="str">
        <f>VLOOKUP(E1409, Tiers!M$1:P$134, 3, FALSE)</f>
        <v>ENG2</v>
      </c>
      <c r="H1409">
        <f>VLOOKUP(G1409, Tiers!B$1:C$134, 2, FALSE)</f>
        <v>3</v>
      </c>
      <c r="I1409" s="26" t="s">
        <v>6530</v>
      </c>
      <c r="J1409">
        <f t="shared" si="86"/>
        <v>8</v>
      </c>
      <c r="K1409">
        <f t="shared" si="87"/>
        <v>4</v>
      </c>
      <c r="L1409">
        <f t="shared" si="88"/>
        <v>6519</v>
      </c>
      <c r="M1409">
        <f t="shared" si="89"/>
        <v>214</v>
      </c>
      <c r="N1409">
        <v>17</v>
      </c>
      <c r="O1409" t="s">
        <v>74</v>
      </c>
      <c r="P1409" t="s">
        <v>21</v>
      </c>
      <c r="Q1409" t="s">
        <v>22</v>
      </c>
      <c r="R1409" t="s">
        <v>21</v>
      </c>
      <c r="W1409">
        <v>180</v>
      </c>
      <c r="X1409">
        <v>72</v>
      </c>
      <c r="Y1409">
        <v>0</v>
      </c>
      <c r="Z1409">
        <v>0</v>
      </c>
    </row>
    <row r="1410" spans="1:26" ht="15.95">
      <c r="A1410" t="s">
        <v>1875</v>
      </c>
      <c r="B1410" t="s">
        <v>16</v>
      </c>
      <c r="C1410" t="str">
        <f>VLOOKUP(B1410, Positions!A$1:B$160, 2, FALSE)</f>
        <v>Forward</v>
      </c>
      <c r="D1410" t="s">
        <v>86</v>
      </c>
      <c r="E1410" t="s">
        <v>5664</v>
      </c>
      <c r="F1410" t="s">
        <v>21</v>
      </c>
      <c r="G1410" t="str">
        <f>VLOOKUP(E1410, Tiers!M$1:P$134, 3, FALSE)</f>
        <v>ENG3</v>
      </c>
      <c r="H1410">
        <f>VLOOKUP(G1410, Tiers!B$1:C$134, 2, FALSE)</f>
        <v>4</v>
      </c>
      <c r="I1410" s="26" t="s">
        <v>6531</v>
      </c>
      <c r="J1410">
        <f t="shared" si="86"/>
        <v>8</v>
      </c>
      <c r="K1410">
        <f t="shared" si="87"/>
        <v>4</v>
      </c>
      <c r="L1410">
        <f t="shared" si="88"/>
        <v>6522</v>
      </c>
      <c r="M1410">
        <f t="shared" si="89"/>
        <v>214</v>
      </c>
      <c r="N1410">
        <v>17</v>
      </c>
      <c r="O1410" t="s">
        <v>5666</v>
      </c>
      <c r="P1410" t="s">
        <v>21</v>
      </c>
      <c r="Q1410" t="s">
        <v>22</v>
      </c>
      <c r="R1410" t="s">
        <v>21</v>
      </c>
      <c r="W1410">
        <v>180</v>
      </c>
      <c r="X1410">
        <v>73</v>
      </c>
      <c r="Y1410">
        <v>0</v>
      </c>
      <c r="Z1410">
        <v>0</v>
      </c>
    </row>
    <row r="1411" spans="1:26" ht="15.95">
      <c r="A1411" t="s">
        <v>1876</v>
      </c>
      <c r="B1411" t="s">
        <v>166</v>
      </c>
      <c r="C1411" t="str">
        <f>VLOOKUP(B1411, Positions!A$1:B$160, 2, FALSE)</f>
        <v>Goalkeeper</v>
      </c>
      <c r="D1411" t="s">
        <v>27</v>
      </c>
      <c r="E1411" t="s">
        <v>5663</v>
      </c>
      <c r="F1411" t="s">
        <v>21</v>
      </c>
      <c r="G1411" t="str">
        <f>VLOOKUP(E1411, Tiers!M$1:P$134, 3, FALSE)</f>
        <v>ENG4</v>
      </c>
      <c r="H1411">
        <f>VLOOKUP(G1411, Tiers!B$1:C$134, 2, FALSE)</f>
        <v>5</v>
      </c>
      <c r="I1411" s="26" t="s">
        <v>6531</v>
      </c>
      <c r="J1411">
        <f t="shared" ref="J1411:J1474" si="90">MONTH(I1411)</f>
        <v>8</v>
      </c>
      <c r="K1411">
        <f t="shared" ref="K1411:K1474" si="91">IF(OR(MONTH(I1411)=9, MONTH(I1411)=10, MONTH(I1411)=11), 1,
IF(OR(MONTH(I1411)=12, MONTH(I1411)=1, MONTH(I1411)=2), 2,
IF(OR(MONTH(I1411)=3, MONTH(I1411)=4, MONTH(I1411)=5), 3,
4)))</f>
        <v>4</v>
      </c>
      <c r="L1411">
        <f t="shared" ref="L1411:L1474" si="92">DATEDIF(I1411, DATE(2015, 7, 1), "d")</f>
        <v>6522</v>
      </c>
      <c r="M1411">
        <f t="shared" ref="M1411:M1474" si="93">DATEDIF(I1411, DATE(2015, 7, 1), "m")</f>
        <v>214</v>
      </c>
      <c r="N1411">
        <v>17</v>
      </c>
      <c r="O1411" t="s">
        <v>5666</v>
      </c>
      <c r="P1411" t="s">
        <v>21</v>
      </c>
      <c r="Q1411" t="s">
        <v>22</v>
      </c>
      <c r="R1411" t="s">
        <v>21</v>
      </c>
      <c r="W1411">
        <v>186</v>
      </c>
      <c r="X1411">
        <v>77</v>
      </c>
      <c r="Y1411">
        <v>0</v>
      </c>
      <c r="Z1411">
        <v>0</v>
      </c>
    </row>
    <row r="1412" spans="1:26" ht="15.95">
      <c r="A1412" t="s">
        <v>1877</v>
      </c>
      <c r="B1412" t="s">
        <v>81</v>
      </c>
      <c r="C1412" t="str">
        <f>VLOOKUP(B1412, Positions!A$1:B$160, 2, FALSE)</f>
        <v>Defender</v>
      </c>
      <c r="D1412" t="s">
        <v>27</v>
      </c>
      <c r="E1412" t="s">
        <v>5663</v>
      </c>
      <c r="F1412" t="s">
        <v>21</v>
      </c>
      <c r="G1412" t="str">
        <f>VLOOKUP(E1412, Tiers!M$1:P$134, 3, FALSE)</f>
        <v>ENG4</v>
      </c>
      <c r="H1412">
        <f>VLOOKUP(G1412, Tiers!B$1:C$134, 2, FALSE)</f>
        <v>5</v>
      </c>
      <c r="I1412" s="26" t="s">
        <v>6532</v>
      </c>
      <c r="J1412">
        <f t="shared" si="90"/>
        <v>8</v>
      </c>
      <c r="K1412">
        <f t="shared" si="91"/>
        <v>4</v>
      </c>
      <c r="L1412">
        <f t="shared" si="92"/>
        <v>6524</v>
      </c>
      <c r="M1412">
        <f t="shared" si="93"/>
        <v>214</v>
      </c>
      <c r="N1412">
        <v>17</v>
      </c>
      <c r="O1412" t="s">
        <v>5666</v>
      </c>
      <c r="P1412" t="s">
        <v>21</v>
      </c>
      <c r="Q1412" t="s">
        <v>22</v>
      </c>
      <c r="R1412" t="s">
        <v>21</v>
      </c>
      <c r="W1412">
        <v>189</v>
      </c>
      <c r="X1412">
        <v>81</v>
      </c>
      <c r="Y1412">
        <v>0</v>
      </c>
      <c r="Z1412">
        <v>0</v>
      </c>
    </row>
    <row r="1413" spans="1:26" ht="15.95">
      <c r="A1413" t="s">
        <v>1878</v>
      </c>
      <c r="B1413" t="s">
        <v>166</v>
      </c>
      <c r="C1413" t="str">
        <f>VLOOKUP(B1413, Positions!A$1:B$160, 2, FALSE)</f>
        <v>Goalkeeper</v>
      </c>
      <c r="D1413" t="s">
        <v>225</v>
      </c>
      <c r="E1413" t="s">
        <v>62</v>
      </c>
      <c r="F1413" t="s">
        <v>21</v>
      </c>
      <c r="G1413" t="str">
        <f>VLOOKUP(E1413, Tiers!M$1:P$134, 3, FALSE)</f>
        <v>ENG1</v>
      </c>
      <c r="H1413">
        <f>VLOOKUP(G1413, Tiers!B$1:C$134, 2, FALSE)</f>
        <v>1</v>
      </c>
      <c r="I1413" s="26" t="s">
        <v>6532</v>
      </c>
      <c r="J1413">
        <f t="shared" si="90"/>
        <v>8</v>
      </c>
      <c r="K1413">
        <f t="shared" si="91"/>
        <v>4</v>
      </c>
      <c r="L1413">
        <f t="shared" si="92"/>
        <v>6524</v>
      </c>
      <c r="M1413">
        <f t="shared" si="93"/>
        <v>214</v>
      </c>
      <c r="N1413">
        <v>17</v>
      </c>
      <c r="O1413" t="s">
        <v>5666</v>
      </c>
      <c r="P1413" t="s">
        <v>21</v>
      </c>
      <c r="Q1413" t="s">
        <v>22</v>
      </c>
      <c r="R1413" t="s">
        <v>21</v>
      </c>
      <c r="W1413">
        <v>195</v>
      </c>
      <c r="X1413">
        <v>85</v>
      </c>
      <c r="Y1413">
        <v>0</v>
      </c>
      <c r="Z1413">
        <v>0</v>
      </c>
    </row>
    <row r="1414" spans="1:26" ht="15.95">
      <c r="A1414" t="s">
        <v>1879</v>
      </c>
      <c r="B1414" t="s">
        <v>42</v>
      </c>
      <c r="C1414" t="str">
        <f>VLOOKUP(B1414, Positions!A$1:B$160, 2, FALSE)</f>
        <v>Midfielder</v>
      </c>
      <c r="D1414" t="s">
        <v>32</v>
      </c>
      <c r="E1414" t="s">
        <v>5663</v>
      </c>
      <c r="F1414" t="s">
        <v>21</v>
      </c>
      <c r="G1414" t="str">
        <f>VLOOKUP(E1414, Tiers!M$1:P$134, 3, FALSE)</f>
        <v>ENG4</v>
      </c>
      <c r="H1414">
        <f>VLOOKUP(G1414, Tiers!B$1:C$134, 2, FALSE)</f>
        <v>5</v>
      </c>
      <c r="I1414" s="26" t="s">
        <v>6532</v>
      </c>
      <c r="J1414">
        <f t="shared" si="90"/>
        <v>8</v>
      </c>
      <c r="K1414">
        <f t="shared" si="91"/>
        <v>4</v>
      </c>
      <c r="L1414">
        <f t="shared" si="92"/>
        <v>6524</v>
      </c>
      <c r="M1414">
        <f t="shared" si="93"/>
        <v>214</v>
      </c>
      <c r="N1414">
        <v>17</v>
      </c>
      <c r="O1414" t="s">
        <v>5666</v>
      </c>
      <c r="P1414" t="s">
        <v>21</v>
      </c>
      <c r="Q1414" t="s">
        <v>22</v>
      </c>
      <c r="R1414" t="s">
        <v>21</v>
      </c>
      <c r="W1414">
        <v>181</v>
      </c>
      <c r="X1414">
        <v>75</v>
      </c>
      <c r="Y1414">
        <v>0</v>
      </c>
      <c r="Z1414">
        <v>3</v>
      </c>
    </row>
    <row r="1415" spans="1:26" ht="15.95">
      <c r="A1415" t="s">
        <v>1880</v>
      </c>
      <c r="B1415" t="s">
        <v>42</v>
      </c>
      <c r="C1415" t="str">
        <f>VLOOKUP(B1415, Positions!A$1:B$160, 2, FALSE)</f>
        <v>Midfielder</v>
      </c>
      <c r="D1415" t="s">
        <v>329</v>
      </c>
      <c r="E1415" t="s">
        <v>62</v>
      </c>
      <c r="F1415" t="s">
        <v>21</v>
      </c>
      <c r="G1415" t="str">
        <f>VLOOKUP(E1415, Tiers!M$1:P$134, 3, FALSE)</f>
        <v>ENG1</v>
      </c>
      <c r="H1415">
        <f>VLOOKUP(G1415, Tiers!B$1:C$134, 2, FALSE)</f>
        <v>1</v>
      </c>
      <c r="I1415" s="26" t="s">
        <v>6533</v>
      </c>
      <c r="J1415">
        <f t="shared" si="90"/>
        <v>8</v>
      </c>
      <c r="K1415">
        <f t="shared" si="91"/>
        <v>4</v>
      </c>
      <c r="L1415">
        <f t="shared" si="92"/>
        <v>6525</v>
      </c>
      <c r="M1415">
        <f t="shared" si="93"/>
        <v>214</v>
      </c>
      <c r="N1415">
        <v>17</v>
      </c>
      <c r="O1415" t="s">
        <v>57</v>
      </c>
      <c r="P1415" t="s">
        <v>21</v>
      </c>
      <c r="Q1415" t="s">
        <v>22</v>
      </c>
      <c r="R1415" t="s">
        <v>21</v>
      </c>
      <c r="W1415">
        <v>181</v>
      </c>
      <c r="X1415">
        <v>64</v>
      </c>
      <c r="Y1415">
        <v>0</v>
      </c>
      <c r="Z1415">
        <v>0</v>
      </c>
    </row>
    <row r="1416" spans="1:26" ht="15.95">
      <c r="A1416" t="s">
        <v>1881</v>
      </c>
      <c r="B1416" t="s">
        <v>281</v>
      </c>
      <c r="C1416" t="str">
        <f>VLOOKUP(B1416, Positions!A$1:B$160, 2, FALSE)</f>
        <v>Forward</v>
      </c>
      <c r="D1416" t="s">
        <v>27</v>
      </c>
      <c r="E1416" t="s">
        <v>5663</v>
      </c>
      <c r="F1416" t="s">
        <v>21</v>
      </c>
      <c r="G1416" t="str">
        <f>VLOOKUP(E1416, Tiers!M$1:P$134, 3, FALSE)</f>
        <v>ENG4</v>
      </c>
      <c r="H1416">
        <f>VLOOKUP(G1416, Tiers!B$1:C$134, 2, FALSE)</f>
        <v>5</v>
      </c>
      <c r="I1416" s="26" t="s">
        <v>6534</v>
      </c>
      <c r="J1416">
        <f t="shared" si="90"/>
        <v>8</v>
      </c>
      <c r="K1416">
        <f t="shared" si="91"/>
        <v>4</v>
      </c>
      <c r="L1416">
        <f t="shared" si="92"/>
        <v>6526</v>
      </c>
      <c r="M1416">
        <f t="shared" si="93"/>
        <v>214</v>
      </c>
      <c r="N1416">
        <v>17</v>
      </c>
      <c r="O1416" t="s">
        <v>5666</v>
      </c>
      <c r="P1416" t="s">
        <v>21</v>
      </c>
      <c r="Q1416" t="s">
        <v>22</v>
      </c>
      <c r="R1416" t="s">
        <v>21</v>
      </c>
      <c r="W1416">
        <v>177</v>
      </c>
      <c r="X1416">
        <v>72</v>
      </c>
      <c r="Y1416">
        <v>0</v>
      </c>
      <c r="Z1416">
        <v>0</v>
      </c>
    </row>
    <row r="1417" spans="1:26" ht="15.95">
      <c r="A1417" t="s">
        <v>1882</v>
      </c>
      <c r="B1417" t="s">
        <v>72</v>
      </c>
      <c r="C1417" t="str">
        <f>VLOOKUP(B1417, Positions!A$1:B$160, 2, FALSE)</f>
        <v>Defender</v>
      </c>
      <c r="D1417" t="s">
        <v>1883</v>
      </c>
      <c r="E1417" t="s">
        <v>5666</v>
      </c>
      <c r="F1417" t="s">
        <v>21</v>
      </c>
      <c r="G1417" t="str">
        <f>VLOOKUP(E1417, Tiers!M$1:P$134, 3, FALSE)</f>
        <v>NONE</v>
      </c>
      <c r="H1417">
        <f>VLOOKUP(G1417, Tiers!B$1:C$134, 2, FALSE)</f>
        <v>7</v>
      </c>
      <c r="I1417" s="26" t="s">
        <v>6534</v>
      </c>
      <c r="J1417">
        <f t="shared" si="90"/>
        <v>8</v>
      </c>
      <c r="K1417">
        <f t="shared" si="91"/>
        <v>4</v>
      </c>
      <c r="L1417">
        <f t="shared" si="92"/>
        <v>6526</v>
      </c>
      <c r="M1417">
        <f t="shared" si="93"/>
        <v>214</v>
      </c>
      <c r="N1417">
        <v>17</v>
      </c>
      <c r="O1417" t="s">
        <v>5666</v>
      </c>
      <c r="P1417" t="s">
        <v>21</v>
      </c>
      <c r="Q1417" t="s">
        <v>22</v>
      </c>
      <c r="R1417" t="s">
        <v>21</v>
      </c>
      <c r="W1417">
        <v>191</v>
      </c>
      <c r="X1417">
        <v>77</v>
      </c>
      <c r="Y1417">
        <v>0</v>
      </c>
      <c r="Z1417">
        <v>2</v>
      </c>
    </row>
    <row r="1418" spans="1:26" ht="15.95">
      <c r="A1418" t="s">
        <v>1884</v>
      </c>
      <c r="B1418" t="s">
        <v>31</v>
      </c>
      <c r="C1418" t="str">
        <f>VLOOKUP(B1418, Positions!A$1:B$160, 2, FALSE)</f>
        <v>Defender</v>
      </c>
      <c r="D1418" t="s">
        <v>1885</v>
      </c>
      <c r="E1418" t="s">
        <v>1886</v>
      </c>
      <c r="F1418" t="s">
        <v>414</v>
      </c>
      <c r="G1418" t="e">
        <f>VLOOKUP(E1418, Tiers!M$1:P$134, 3, FALSE)</f>
        <v>#N/A</v>
      </c>
      <c r="H1418" t="e">
        <f>VLOOKUP(G1418, Tiers!B$1:C$134, 2, FALSE)</f>
        <v>#N/A</v>
      </c>
      <c r="I1418" s="26" t="s">
        <v>6535</v>
      </c>
      <c r="J1418">
        <f t="shared" si="90"/>
        <v>8</v>
      </c>
      <c r="K1418">
        <f t="shared" si="91"/>
        <v>4</v>
      </c>
      <c r="L1418">
        <f t="shared" si="92"/>
        <v>6527</v>
      </c>
      <c r="M1418">
        <f t="shared" si="93"/>
        <v>214</v>
      </c>
      <c r="N1418">
        <v>17</v>
      </c>
      <c r="O1418" t="s">
        <v>74</v>
      </c>
      <c r="P1418" t="s">
        <v>21</v>
      </c>
      <c r="Q1418" t="s">
        <v>22</v>
      </c>
      <c r="R1418" t="s">
        <v>21</v>
      </c>
      <c r="S1418" t="s">
        <v>491</v>
      </c>
      <c r="W1418">
        <v>180</v>
      </c>
      <c r="X1418">
        <v>70</v>
      </c>
      <c r="Y1418">
        <v>0</v>
      </c>
      <c r="Z1418">
        <v>0</v>
      </c>
    </row>
    <row r="1419" spans="1:26" ht="15.95">
      <c r="A1419" t="s">
        <v>1888</v>
      </c>
      <c r="B1419" t="s">
        <v>42</v>
      </c>
      <c r="C1419" t="str">
        <f>VLOOKUP(B1419, Positions!A$1:B$160, 2, FALSE)</f>
        <v>Midfielder</v>
      </c>
      <c r="D1419" t="s">
        <v>27</v>
      </c>
      <c r="E1419" t="s">
        <v>5663</v>
      </c>
      <c r="F1419" t="s">
        <v>21</v>
      </c>
      <c r="G1419" t="str">
        <f>VLOOKUP(E1419, Tiers!M$1:P$134, 3, FALSE)</f>
        <v>ENG4</v>
      </c>
      <c r="H1419">
        <f>VLOOKUP(G1419, Tiers!B$1:C$134, 2, FALSE)</f>
        <v>5</v>
      </c>
      <c r="I1419" s="26" t="s">
        <v>6535</v>
      </c>
      <c r="J1419">
        <f t="shared" si="90"/>
        <v>8</v>
      </c>
      <c r="K1419">
        <f t="shared" si="91"/>
        <v>4</v>
      </c>
      <c r="L1419">
        <f t="shared" si="92"/>
        <v>6527</v>
      </c>
      <c r="M1419">
        <f t="shared" si="93"/>
        <v>214</v>
      </c>
      <c r="N1419">
        <v>17</v>
      </c>
      <c r="O1419" t="s">
        <v>5666</v>
      </c>
      <c r="P1419" t="s">
        <v>21</v>
      </c>
      <c r="Q1419" t="s">
        <v>22</v>
      </c>
      <c r="R1419" t="s">
        <v>21</v>
      </c>
      <c r="W1419">
        <v>174</v>
      </c>
      <c r="X1419">
        <v>66</v>
      </c>
      <c r="Y1419">
        <v>0</v>
      </c>
      <c r="Z1419">
        <v>0</v>
      </c>
    </row>
    <row r="1420" spans="1:26" ht="15.95">
      <c r="A1420" t="s">
        <v>1889</v>
      </c>
      <c r="B1420" t="s">
        <v>31</v>
      </c>
      <c r="C1420" t="str">
        <f>VLOOKUP(B1420, Positions!A$1:B$160, 2, FALSE)</f>
        <v>Defender</v>
      </c>
      <c r="D1420" t="s">
        <v>159</v>
      </c>
      <c r="E1420" t="s">
        <v>5665</v>
      </c>
      <c r="F1420" t="s">
        <v>21</v>
      </c>
      <c r="G1420" t="str">
        <f>VLOOKUP(E1420, Tiers!M$1:P$134, 3, FALSE)</f>
        <v>ENG2</v>
      </c>
      <c r="H1420">
        <f>VLOOKUP(G1420, Tiers!B$1:C$134, 2, FALSE)</f>
        <v>3</v>
      </c>
      <c r="I1420" s="26" t="s">
        <v>6536</v>
      </c>
      <c r="J1420">
        <f t="shared" si="90"/>
        <v>8</v>
      </c>
      <c r="K1420">
        <f t="shared" si="91"/>
        <v>4</v>
      </c>
      <c r="L1420">
        <f t="shared" si="92"/>
        <v>6529</v>
      </c>
      <c r="M1420">
        <f t="shared" si="93"/>
        <v>214</v>
      </c>
      <c r="N1420">
        <v>17</v>
      </c>
      <c r="O1420" t="s">
        <v>74</v>
      </c>
      <c r="P1420" t="s">
        <v>21</v>
      </c>
      <c r="Q1420" t="s">
        <v>22</v>
      </c>
      <c r="R1420" t="s">
        <v>21</v>
      </c>
      <c r="S1420" t="s">
        <v>491</v>
      </c>
      <c r="W1420">
        <v>183</v>
      </c>
      <c r="X1420">
        <v>69</v>
      </c>
      <c r="Y1420">
        <v>0</v>
      </c>
      <c r="Z1420">
        <v>0</v>
      </c>
    </row>
    <row r="1421" spans="1:26" ht="15.95">
      <c r="A1421" t="s">
        <v>1890</v>
      </c>
      <c r="B1421" t="s">
        <v>111</v>
      </c>
      <c r="C1421" t="str">
        <f>VLOOKUP(B1421, Positions!A$1:B$160, 2, FALSE)</f>
        <v>Forward</v>
      </c>
      <c r="D1421" t="s">
        <v>200</v>
      </c>
      <c r="E1421" t="s">
        <v>5664</v>
      </c>
      <c r="F1421" t="s">
        <v>21</v>
      </c>
      <c r="G1421" t="str">
        <f>VLOOKUP(E1421, Tiers!M$1:P$134, 3, FALSE)</f>
        <v>ENG3</v>
      </c>
      <c r="H1421">
        <f>VLOOKUP(G1421, Tiers!B$1:C$134, 2, FALSE)</f>
        <v>4</v>
      </c>
      <c r="I1421" s="26" t="s">
        <v>6537</v>
      </c>
      <c r="J1421">
        <f t="shared" si="90"/>
        <v>8</v>
      </c>
      <c r="K1421">
        <f t="shared" si="91"/>
        <v>4</v>
      </c>
      <c r="L1421">
        <f t="shared" si="92"/>
        <v>6531</v>
      </c>
      <c r="M1421">
        <f t="shared" si="93"/>
        <v>214</v>
      </c>
      <c r="N1421">
        <v>17</v>
      </c>
      <c r="O1421" t="s">
        <v>5666</v>
      </c>
      <c r="P1421" t="s">
        <v>21</v>
      </c>
      <c r="Q1421" t="s">
        <v>22</v>
      </c>
      <c r="R1421" t="s">
        <v>21</v>
      </c>
      <c r="W1421">
        <v>176</v>
      </c>
      <c r="X1421">
        <v>69</v>
      </c>
      <c r="Y1421">
        <v>0</v>
      </c>
      <c r="Z1421">
        <v>0</v>
      </c>
    </row>
    <row r="1422" spans="1:26" ht="15.95">
      <c r="A1422" t="s">
        <v>1891</v>
      </c>
      <c r="B1422" t="s">
        <v>16</v>
      </c>
      <c r="C1422" t="str">
        <f>VLOOKUP(B1422, Positions!A$1:B$160, 2, FALSE)</f>
        <v>Forward</v>
      </c>
      <c r="D1422" t="s">
        <v>200</v>
      </c>
      <c r="E1422" t="s">
        <v>5664</v>
      </c>
      <c r="F1422" t="s">
        <v>21</v>
      </c>
      <c r="G1422" t="str">
        <f>VLOOKUP(E1422, Tiers!M$1:P$134, 3, FALSE)</f>
        <v>ENG3</v>
      </c>
      <c r="H1422">
        <f>VLOOKUP(G1422, Tiers!B$1:C$134, 2, FALSE)</f>
        <v>4</v>
      </c>
      <c r="I1422" s="26" t="s">
        <v>6538</v>
      </c>
      <c r="J1422">
        <f t="shared" si="90"/>
        <v>8</v>
      </c>
      <c r="K1422">
        <f t="shared" si="91"/>
        <v>4</v>
      </c>
      <c r="L1422">
        <f t="shared" si="92"/>
        <v>6534</v>
      </c>
      <c r="M1422">
        <f t="shared" si="93"/>
        <v>214</v>
      </c>
      <c r="N1422">
        <v>17</v>
      </c>
      <c r="O1422" t="s">
        <v>5666</v>
      </c>
      <c r="P1422" t="s">
        <v>21</v>
      </c>
      <c r="Q1422" t="s">
        <v>22</v>
      </c>
      <c r="R1422" t="s">
        <v>21</v>
      </c>
      <c r="W1422">
        <v>166</v>
      </c>
      <c r="X1422">
        <v>60</v>
      </c>
      <c r="Y1422">
        <v>0</v>
      </c>
      <c r="Z1422">
        <v>0</v>
      </c>
    </row>
    <row r="1423" spans="1:26" ht="15.95">
      <c r="A1423" t="s">
        <v>1892</v>
      </c>
      <c r="B1423" t="s">
        <v>951</v>
      </c>
      <c r="C1423" t="str">
        <f>VLOOKUP(B1423, Positions!A$1:B$160, 2, FALSE)</f>
        <v>Defender</v>
      </c>
      <c r="D1423" t="s">
        <v>329</v>
      </c>
      <c r="E1423" t="s">
        <v>62</v>
      </c>
      <c r="F1423" t="s">
        <v>21</v>
      </c>
      <c r="G1423" t="str">
        <f>VLOOKUP(E1423, Tiers!M$1:P$134, 3, FALSE)</f>
        <v>ENG1</v>
      </c>
      <c r="H1423">
        <f>VLOOKUP(G1423, Tiers!B$1:C$134, 2, FALSE)</f>
        <v>1</v>
      </c>
      <c r="I1423" s="26" t="s">
        <v>6539</v>
      </c>
      <c r="J1423">
        <f t="shared" si="90"/>
        <v>8</v>
      </c>
      <c r="K1423">
        <f t="shared" si="91"/>
        <v>4</v>
      </c>
      <c r="L1423">
        <f t="shared" si="92"/>
        <v>6536</v>
      </c>
      <c r="M1423">
        <f t="shared" si="93"/>
        <v>214</v>
      </c>
      <c r="N1423">
        <v>17</v>
      </c>
      <c r="O1423" t="s">
        <v>163</v>
      </c>
      <c r="P1423" t="s">
        <v>21</v>
      </c>
      <c r="Q1423" t="s">
        <v>22</v>
      </c>
      <c r="R1423" t="s">
        <v>21</v>
      </c>
      <c r="S1423" t="s">
        <v>563</v>
      </c>
      <c r="W1423">
        <v>181</v>
      </c>
      <c r="X1423">
        <v>64</v>
      </c>
      <c r="Y1423">
        <v>0</v>
      </c>
      <c r="Z1423">
        <v>0</v>
      </c>
    </row>
    <row r="1424" spans="1:26" ht="15.95">
      <c r="A1424" t="s">
        <v>1893</v>
      </c>
      <c r="B1424" t="s">
        <v>42</v>
      </c>
      <c r="C1424" t="str">
        <f>VLOOKUP(B1424, Positions!A$1:B$160, 2, FALSE)</f>
        <v>Midfielder</v>
      </c>
      <c r="D1424" t="s">
        <v>332</v>
      </c>
      <c r="E1424" t="s">
        <v>5665</v>
      </c>
      <c r="F1424" t="s">
        <v>21</v>
      </c>
      <c r="G1424" t="str">
        <f>VLOOKUP(E1424, Tiers!M$1:P$134, 3, FALSE)</f>
        <v>ENG2</v>
      </c>
      <c r="H1424">
        <f>VLOOKUP(G1424, Tiers!B$1:C$134, 2, FALSE)</f>
        <v>3</v>
      </c>
      <c r="I1424" s="26" t="s">
        <v>6540</v>
      </c>
      <c r="J1424">
        <f t="shared" si="90"/>
        <v>8</v>
      </c>
      <c r="K1424">
        <f t="shared" si="91"/>
        <v>4</v>
      </c>
      <c r="L1424">
        <f t="shared" si="92"/>
        <v>6537</v>
      </c>
      <c r="M1424">
        <f t="shared" si="93"/>
        <v>214</v>
      </c>
      <c r="N1424">
        <v>17</v>
      </c>
      <c r="O1424" t="s">
        <v>74</v>
      </c>
      <c r="P1424" t="s">
        <v>21</v>
      </c>
      <c r="Q1424" t="s">
        <v>22</v>
      </c>
      <c r="R1424" t="s">
        <v>21</v>
      </c>
      <c r="W1424">
        <v>183</v>
      </c>
      <c r="X1424">
        <v>77</v>
      </c>
      <c r="Y1424">
        <v>0</v>
      </c>
      <c r="Z1424">
        <v>0</v>
      </c>
    </row>
    <row r="1425" spans="1:26" ht="15.95">
      <c r="A1425" t="s">
        <v>1894</v>
      </c>
      <c r="B1425" t="s">
        <v>480</v>
      </c>
      <c r="C1425" t="str">
        <f>VLOOKUP(B1425, Positions!A$1:B$160, 2, FALSE)</f>
        <v>Defender</v>
      </c>
      <c r="D1425" t="s">
        <v>1895</v>
      </c>
      <c r="E1425" t="s">
        <v>5666</v>
      </c>
      <c r="F1425" t="s">
        <v>21</v>
      </c>
      <c r="G1425" t="str">
        <f>VLOOKUP(E1425, Tiers!M$1:P$134, 3, FALSE)</f>
        <v>NONE</v>
      </c>
      <c r="H1425">
        <f>VLOOKUP(G1425, Tiers!B$1:C$134, 2, FALSE)</f>
        <v>7</v>
      </c>
      <c r="I1425" s="26" t="s">
        <v>6541</v>
      </c>
      <c r="J1425">
        <f t="shared" si="90"/>
        <v>8</v>
      </c>
      <c r="K1425">
        <f t="shared" si="91"/>
        <v>4</v>
      </c>
      <c r="L1425">
        <f t="shared" si="92"/>
        <v>6539</v>
      </c>
      <c r="M1425">
        <f t="shared" si="93"/>
        <v>214</v>
      </c>
      <c r="N1425">
        <v>17</v>
      </c>
      <c r="O1425" t="s">
        <v>1895</v>
      </c>
      <c r="P1425" t="s">
        <v>21</v>
      </c>
      <c r="Q1425" t="s">
        <v>22</v>
      </c>
      <c r="R1425" t="s">
        <v>21</v>
      </c>
      <c r="W1425">
        <v>188</v>
      </c>
      <c r="X1425">
        <v>72</v>
      </c>
      <c r="Y1425">
        <v>0</v>
      </c>
      <c r="Z1425">
        <v>0</v>
      </c>
    </row>
    <row r="1426" spans="1:26" ht="15.95">
      <c r="A1426" t="s">
        <v>1896</v>
      </c>
      <c r="B1426" t="s">
        <v>42</v>
      </c>
      <c r="C1426" t="str">
        <f>VLOOKUP(B1426, Positions!A$1:B$160, 2, FALSE)</f>
        <v>Midfielder</v>
      </c>
      <c r="D1426" t="s">
        <v>332</v>
      </c>
      <c r="E1426" t="s">
        <v>5665</v>
      </c>
      <c r="F1426" t="s">
        <v>21</v>
      </c>
      <c r="G1426" t="str">
        <f>VLOOKUP(E1426, Tiers!M$1:P$134, 3, FALSE)</f>
        <v>ENG2</v>
      </c>
      <c r="H1426">
        <f>VLOOKUP(G1426, Tiers!B$1:C$134, 2, FALSE)</f>
        <v>3</v>
      </c>
      <c r="I1426" s="26" t="s">
        <v>6542</v>
      </c>
      <c r="J1426">
        <f t="shared" si="90"/>
        <v>8</v>
      </c>
      <c r="K1426">
        <f t="shared" si="91"/>
        <v>4</v>
      </c>
      <c r="L1426">
        <f t="shared" si="92"/>
        <v>6541</v>
      </c>
      <c r="M1426">
        <f t="shared" si="93"/>
        <v>214</v>
      </c>
      <c r="N1426">
        <v>17</v>
      </c>
      <c r="O1426" t="s">
        <v>5666</v>
      </c>
      <c r="P1426" t="s">
        <v>21</v>
      </c>
      <c r="Q1426" t="s">
        <v>22</v>
      </c>
      <c r="R1426" t="s">
        <v>21</v>
      </c>
      <c r="W1426">
        <v>189</v>
      </c>
      <c r="X1426">
        <v>85</v>
      </c>
      <c r="Y1426">
        <v>0</v>
      </c>
      <c r="Z1426">
        <v>0</v>
      </c>
    </row>
    <row r="1427" spans="1:26" ht="15.95">
      <c r="A1427" t="s">
        <v>215</v>
      </c>
      <c r="B1427" t="s">
        <v>31</v>
      </c>
      <c r="C1427" t="str">
        <f>VLOOKUP(B1427, Positions!A$1:B$160, 2, FALSE)</f>
        <v>Defender</v>
      </c>
      <c r="D1427" t="s">
        <v>263</v>
      </c>
      <c r="E1427" t="s">
        <v>5665</v>
      </c>
      <c r="F1427" t="s">
        <v>21</v>
      </c>
      <c r="G1427" t="str">
        <f>VLOOKUP(E1427, Tiers!M$1:P$134, 3, FALSE)</f>
        <v>ENG2</v>
      </c>
      <c r="H1427">
        <f>VLOOKUP(G1427, Tiers!B$1:C$134, 2, FALSE)</f>
        <v>3</v>
      </c>
      <c r="I1427" s="26" t="s">
        <v>6542</v>
      </c>
      <c r="J1427">
        <f t="shared" si="90"/>
        <v>8</v>
      </c>
      <c r="K1427">
        <f t="shared" si="91"/>
        <v>4</v>
      </c>
      <c r="L1427">
        <f t="shared" si="92"/>
        <v>6541</v>
      </c>
      <c r="M1427">
        <f t="shared" si="93"/>
        <v>214</v>
      </c>
      <c r="N1427">
        <v>17</v>
      </c>
      <c r="O1427" t="s">
        <v>1897</v>
      </c>
      <c r="P1427" t="s">
        <v>21</v>
      </c>
      <c r="Q1427" t="s">
        <v>22</v>
      </c>
      <c r="R1427" t="s">
        <v>21</v>
      </c>
      <c r="W1427">
        <v>167</v>
      </c>
      <c r="X1427">
        <v>58</v>
      </c>
      <c r="Y1427">
        <v>0</v>
      </c>
      <c r="Z1427">
        <v>0</v>
      </c>
    </row>
    <row r="1428" spans="1:26" ht="15.95">
      <c r="A1428" t="s">
        <v>1898</v>
      </c>
      <c r="B1428" t="s">
        <v>278</v>
      </c>
      <c r="C1428" t="str">
        <f>VLOOKUP(B1428, Positions!A$1:B$160, 2, FALSE)</f>
        <v>Midfielder</v>
      </c>
      <c r="D1428" t="s">
        <v>61</v>
      </c>
      <c r="E1428" t="s">
        <v>62</v>
      </c>
      <c r="F1428" t="s">
        <v>21</v>
      </c>
      <c r="G1428" t="str">
        <f>VLOOKUP(E1428, Tiers!M$1:P$134, 3, FALSE)</f>
        <v>ENG1</v>
      </c>
      <c r="H1428">
        <f>VLOOKUP(G1428, Tiers!B$1:C$134, 2, FALSE)</f>
        <v>1</v>
      </c>
      <c r="I1428" s="26" t="s">
        <v>6542</v>
      </c>
      <c r="J1428">
        <f t="shared" si="90"/>
        <v>8</v>
      </c>
      <c r="K1428">
        <f t="shared" si="91"/>
        <v>4</v>
      </c>
      <c r="L1428">
        <f t="shared" si="92"/>
        <v>6541</v>
      </c>
      <c r="M1428">
        <f t="shared" si="93"/>
        <v>214</v>
      </c>
      <c r="N1428">
        <v>17</v>
      </c>
      <c r="O1428" t="s">
        <v>93</v>
      </c>
      <c r="P1428" t="s">
        <v>21</v>
      </c>
      <c r="Q1428" t="s">
        <v>22</v>
      </c>
      <c r="R1428" t="s">
        <v>21</v>
      </c>
      <c r="S1428" t="s">
        <v>870</v>
      </c>
      <c r="W1428">
        <v>167</v>
      </c>
      <c r="X1428">
        <v>58</v>
      </c>
      <c r="Y1428">
        <v>0</v>
      </c>
      <c r="Z1428">
        <v>0</v>
      </c>
    </row>
    <row r="1429" spans="1:26" ht="15.95">
      <c r="A1429" t="s">
        <v>1899</v>
      </c>
      <c r="B1429" t="s">
        <v>166</v>
      </c>
      <c r="C1429" t="str">
        <f>VLOOKUP(B1429, Positions!A$1:B$160, 2, FALSE)</f>
        <v>Goalkeeper</v>
      </c>
      <c r="D1429" t="s">
        <v>190</v>
      </c>
      <c r="E1429" t="s">
        <v>5663</v>
      </c>
      <c r="F1429" t="s">
        <v>21</v>
      </c>
      <c r="G1429" t="str">
        <f>VLOOKUP(E1429, Tiers!M$1:P$134, 3, FALSE)</f>
        <v>ENG4</v>
      </c>
      <c r="H1429">
        <f>VLOOKUP(G1429, Tiers!B$1:C$134, 2, FALSE)</f>
        <v>5</v>
      </c>
      <c r="I1429" s="26" t="s">
        <v>6543</v>
      </c>
      <c r="J1429">
        <f t="shared" si="90"/>
        <v>8</v>
      </c>
      <c r="K1429">
        <f t="shared" si="91"/>
        <v>4</v>
      </c>
      <c r="L1429">
        <f t="shared" si="92"/>
        <v>6542</v>
      </c>
      <c r="M1429">
        <f t="shared" si="93"/>
        <v>214</v>
      </c>
      <c r="N1429">
        <v>17</v>
      </c>
      <c r="O1429" t="s">
        <v>1900</v>
      </c>
      <c r="P1429" t="s">
        <v>21</v>
      </c>
      <c r="Q1429" t="s">
        <v>22</v>
      </c>
      <c r="R1429" t="s">
        <v>21</v>
      </c>
      <c r="W1429">
        <v>187</v>
      </c>
      <c r="X1429">
        <v>78</v>
      </c>
      <c r="Y1429">
        <v>0</v>
      </c>
      <c r="Z1429">
        <v>0</v>
      </c>
    </row>
    <row r="1430" spans="1:26" ht="15.95">
      <c r="A1430" t="s">
        <v>1901</v>
      </c>
      <c r="B1430" t="s">
        <v>55</v>
      </c>
      <c r="C1430" t="str">
        <f>VLOOKUP(B1430, Positions!A$1:B$160, 2, FALSE)</f>
        <v>Forward</v>
      </c>
      <c r="D1430" t="s">
        <v>496</v>
      </c>
      <c r="E1430" t="s">
        <v>5664</v>
      </c>
      <c r="F1430" t="s">
        <v>21</v>
      </c>
      <c r="G1430" t="str">
        <f>VLOOKUP(E1430, Tiers!M$1:P$134, 3, FALSE)</f>
        <v>ENG3</v>
      </c>
      <c r="H1430">
        <f>VLOOKUP(G1430, Tiers!B$1:C$134, 2, FALSE)</f>
        <v>4</v>
      </c>
      <c r="I1430" s="26" t="s">
        <v>6543</v>
      </c>
      <c r="J1430">
        <f t="shared" si="90"/>
        <v>8</v>
      </c>
      <c r="K1430">
        <f t="shared" si="91"/>
        <v>4</v>
      </c>
      <c r="L1430">
        <f t="shared" si="92"/>
        <v>6542</v>
      </c>
      <c r="M1430">
        <f t="shared" si="93"/>
        <v>214</v>
      </c>
      <c r="N1430">
        <v>17</v>
      </c>
      <c r="O1430" t="s">
        <v>124</v>
      </c>
      <c r="P1430" t="s">
        <v>21</v>
      </c>
      <c r="Q1430" t="s">
        <v>22</v>
      </c>
      <c r="R1430" t="s">
        <v>21</v>
      </c>
      <c r="W1430">
        <v>182</v>
      </c>
      <c r="X1430">
        <v>76</v>
      </c>
      <c r="Y1430">
        <v>0</v>
      </c>
      <c r="Z1430">
        <v>1</v>
      </c>
    </row>
    <row r="1431" spans="1:26" ht="15.95">
      <c r="A1431" t="s">
        <v>1902</v>
      </c>
      <c r="B1431" t="s">
        <v>278</v>
      </c>
      <c r="C1431" t="str">
        <f>VLOOKUP(B1431, Positions!A$1:B$160, 2, FALSE)</f>
        <v>Midfielder</v>
      </c>
      <c r="D1431" t="s">
        <v>225</v>
      </c>
      <c r="E1431" t="s">
        <v>62</v>
      </c>
      <c r="F1431" t="s">
        <v>21</v>
      </c>
      <c r="G1431" t="str">
        <f>VLOOKUP(E1431, Tiers!M$1:P$134, 3, FALSE)</f>
        <v>ENG1</v>
      </c>
      <c r="H1431">
        <f>VLOOKUP(G1431, Tiers!B$1:C$134, 2, FALSE)</f>
        <v>1</v>
      </c>
      <c r="I1431" s="26" t="s">
        <v>6544</v>
      </c>
      <c r="J1431">
        <f t="shared" si="90"/>
        <v>7</v>
      </c>
      <c r="K1431">
        <f t="shared" si="91"/>
        <v>4</v>
      </c>
      <c r="L1431">
        <f t="shared" si="92"/>
        <v>6549</v>
      </c>
      <c r="M1431">
        <f t="shared" si="93"/>
        <v>215</v>
      </c>
      <c r="N1431">
        <v>17</v>
      </c>
      <c r="O1431" t="s">
        <v>5666</v>
      </c>
      <c r="P1431" t="s">
        <v>21</v>
      </c>
      <c r="Q1431" t="s">
        <v>22</v>
      </c>
      <c r="R1431" t="s">
        <v>21</v>
      </c>
      <c r="W1431">
        <v>180</v>
      </c>
      <c r="X1431">
        <v>70</v>
      </c>
      <c r="Y1431">
        <v>0</v>
      </c>
      <c r="Z1431">
        <v>0</v>
      </c>
    </row>
    <row r="1432" spans="1:26" ht="15.95">
      <c r="A1432" t="s">
        <v>1903</v>
      </c>
      <c r="B1432" t="s">
        <v>102</v>
      </c>
      <c r="C1432" t="str">
        <f>VLOOKUP(B1432, Positions!A$1:B$160, 2, FALSE)</f>
        <v>Defender</v>
      </c>
      <c r="D1432" t="s">
        <v>225</v>
      </c>
      <c r="E1432" t="s">
        <v>62</v>
      </c>
      <c r="F1432" t="s">
        <v>21</v>
      </c>
      <c r="G1432" t="str">
        <f>VLOOKUP(E1432, Tiers!M$1:P$134, 3, FALSE)</f>
        <v>ENG1</v>
      </c>
      <c r="H1432">
        <f>VLOOKUP(G1432, Tiers!B$1:C$134, 2, FALSE)</f>
        <v>1</v>
      </c>
      <c r="I1432" s="26" t="s">
        <v>6544</v>
      </c>
      <c r="J1432">
        <f t="shared" si="90"/>
        <v>7</v>
      </c>
      <c r="K1432">
        <f t="shared" si="91"/>
        <v>4</v>
      </c>
      <c r="L1432">
        <f t="shared" si="92"/>
        <v>6549</v>
      </c>
      <c r="M1432">
        <f t="shared" si="93"/>
        <v>215</v>
      </c>
      <c r="N1432">
        <v>17</v>
      </c>
      <c r="O1432" t="s">
        <v>5666</v>
      </c>
      <c r="P1432" t="s">
        <v>21</v>
      </c>
      <c r="Q1432" t="s">
        <v>22</v>
      </c>
      <c r="R1432" t="s">
        <v>21</v>
      </c>
      <c r="W1432">
        <v>191</v>
      </c>
      <c r="X1432">
        <v>78</v>
      </c>
      <c r="Y1432">
        <v>0</v>
      </c>
      <c r="Z1432">
        <v>0</v>
      </c>
    </row>
    <row r="1433" spans="1:26" ht="15.95">
      <c r="A1433" t="s">
        <v>1904</v>
      </c>
      <c r="B1433" t="s">
        <v>36</v>
      </c>
      <c r="C1433" t="str">
        <f>VLOOKUP(B1433, Positions!A$1:B$160, 2, FALSE)</f>
        <v>Midfielder</v>
      </c>
      <c r="D1433" t="s">
        <v>250</v>
      </c>
      <c r="E1433" t="s">
        <v>5664</v>
      </c>
      <c r="F1433" t="s">
        <v>21</v>
      </c>
      <c r="G1433" t="str">
        <f>VLOOKUP(E1433, Tiers!M$1:P$134, 3, FALSE)</f>
        <v>ENG3</v>
      </c>
      <c r="H1433">
        <f>VLOOKUP(G1433, Tiers!B$1:C$134, 2, FALSE)</f>
        <v>4</v>
      </c>
      <c r="I1433" s="26" t="s">
        <v>6545</v>
      </c>
      <c r="J1433">
        <f t="shared" si="90"/>
        <v>7</v>
      </c>
      <c r="K1433">
        <f t="shared" si="91"/>
        <v>4</v>
      </c>
      <c r="L1433">
        <f t="shared" si="92"/>
        <v>6550</v>
      </c>
      <c r="M1433">
        <f t="shared" si="93"/>
        <v>215</v>
      </c>
      <c r="N1433">
        <v>17</v>
      </c>
      <c r="O1433" t="s">
        <v>40</v>
      </c>
      <c r="P1433" t="s">
        <v>21</v>
      </c>
      <c r="Q1433" t="s">
        <v>22</v>
      </c>
      <c r="R1433" t="s">
        <v>21</v>
      </c>
      <c r="W1433">
        <v>166</v>
      </c>
      <c r="X1433">
        <v>58</v>
      </c>
      <c r="Y1433">
        <v>0</v>
      </c>
      <c r="Z1433">
        <v>20</v>
      </c>
    </row>
    <row r="1434" spans="1:26" ht="15.95">
      <c r="A1434" t="s">
        <v>1905</v>
      </c>
      <c r="B1434" t="s">
        <v>42</v>
      </c>
      <c r="C1434" t="str">
        <f>VLOOKUP(B1434, Positions!A$1:B$160, 2, FALSE)</f>
        <v>Midfielder</v>
      </c>
      <c r="D1434" t="s">
        <v>669</v>
      </c>
      <c r="E1434" t="s">
        <v>62</v>
      </c>
      <c r="F1434" t="s">
        <v>21</v>
      </c>
      <c r="G1434" t="str">
        <f>VLOOKUP(E1434, Tiers!M$1:P$134, 3, FALSE)</f>
        <v>ENG1</v>
      </c>
      <c r="H1434">
        <f>VLOOKUP(G1434, Tiers!B$1:C$134, 2, FALSE)</f>
        <v>1</v>
      </c>
      <c r="I1434" s="26" t="s">
        <v>6545</v>
      </c>
      <c r="J1434">
        <f t="shared" si="90"/>
        <v>7</v>
      </c>
      <c r="K1434">
        <f t="shared" si="91"/>
        <v>4</v>
      </c>
      <c r="L1434">
        <f t="shared" si="92"/>
        <v>6550</v>
      </c>
      <c r="M1434">
        <f t="shared" si="93"/>
        <v>215</v>
      </c>
      <c r="N1434">
        <v>17</v>
      </c>
      <c r="O1434" t="s">
        <v>5666</v>
      </c>
      <c r="P1434" t="s">
        <v>21</v>
      </c>
      <c r="Q1434" t="s">
        <v>22</v>
      </c>
      <c r="R1434" t="s">
        <v>21</v>
      </c>
      <c r="W1434">
        <v>164</v>
      </c>
      <c r="X1434">
        <v>59</v>
      </c>
      <c r="Y1434">
        <v>0</v>
      </c>
      <c r="Z1434">
        <v>0</v>
      </c>
    </row>
    <row r="1435" spans="1:26" ht="15.95">
      <c r="A1435" t="s">
        <v>1906</v>
      </c>
      <c r="B1435" t="s">
        <v>81</v>
      </c>
      <c r="C1435" t="str">
        <f>VLOOKUP(B1435, Positions!A$1:B$160, 2, FALSE)</f>
        <v>Defender</v>
      </c>
      <c r="D1435" t="s">
        <v>149</v>
      </c>
      <c r="E1435" t="s">
        <v>5663</v>
      </c>
      <c r="F1435" t="s">
        <v>21</v>
      </c>
      <c r="G1435" t="str">
        <f>VLOOKUP(E1435, Tiers!M$1:P$134, 3, FALSE)</f>
        <v>ENG4</v>
      </c>
      <c r="H1435">
        <f>VLOOKUP(G1435, Tiers!B$1:C$134, 2, FALSE)</f>
        <v>5</v>
      </c>
      <c r="I1435" s="26" t="s">
        <v>6546</v>
      </c>
      <c r="J1435">
        <f t="shared" si="90"/>
        <v>7</v>
      </c>
      <c r="K1435">
        <f t="shared" si="91"/>
        <v>4</v>
      </c>
      <c r="L1435">
        <f t="shared" si="92"/>
        <v>6553</v>
      </c>
      <c r="M1435">
        <f t="shared" si="93"/>
        <v>215</v>
      </c>
      <c r="N1435">
        <v>17</v>
      </c>
      <c r="O1435" t="s">
        <v>5666</v>
      </c>
      <c r="P1435" t="s">
        <v>21</v>
      </c>
      <c r="Q1435" t="s">
        <v>22</v>
      </c>
      <c r="R1435" t="s">
        <v>21</v>
      </c>
      <c r="W1435">
        <v>182</v>
      </c>
      <c r="X1435">
        <v>74</v>
      </c>
      <c r="Y1435">
        <v>0</v>
      </c>
      <c r="Z1435">
        <v>0</v>
      </c>
    </row>
    <row r="1436" spans="1:26" ht="15.95">
      <c r="A1436" t="s">
        <v>1907</v>
      </c>
      <c r="B1436" t="s">
        <v>42</v>
      </c>
      <c r="C1436" t="str">
        <f>VLOOKUP(B1436, Positions!A$1:B$160, 2, FALSE)</f>
        <v>Midfielder</v>
      </c>
      <c r="D1436" t="s">
        <v>200</v>
      </c>
      <c r="E1436" t="s">
        <v>5664</v>
      </c>
      <c r="F1436" t="s">
        <v>21</v>
      </c>
      <c r="G1436" t="str">
        <f>VLOOKUP(E1436, Tiers!M$1:P$134, 3, FALSE)</f>
        <v>ENG3</v>
      </c>
      <c r="H1436">
        <f>VLOOKUP(G1436, Tiers!B$1:C$134, 2, FALSE)</f>
        <v>4</v>
      </c>
      <c r="I1436" s="26" t="s">
        <v>6547</v>
      </c>
      <c r="J1436">
        <f t="shared" si="90"/>
        <v>7</v>
      </c>
      <c r="K1436">
        <f t="shared" si="91"/>
        <v>4</v>
      </c>
      <c r="L1436">
        <f t="shared" si="92"/>
        <v>6554</v>
      </c>
      <c r="M1436">
        <f t="shared" si="93"/>
        <v>215</v>
      </c>
      <c r="N1436">
        <v>17</v>
      </c>
      <c r="O1436" t="s">
        <v>5666</v>
      </c>
      <c r="P1436" t="s">
        <v>21</v>
      </c>
      <c r="Q1436" t="s">
        <v>22</v>
      </c>
      <c r="R1436" t="s">
        <v>21</v>
      </c>
      <c r="W1436">
        <v>173</v>
      </c>
      <c r="X1436">
        <v>66</v>
      </c>
      <c r="Y1436">
        <v>0</v>
      </c>
      <c r="Z1436">
        <v>0</v>
      </c>
    </row>
    <row r="1437" spans="1:26" ht="15.95">
      <c r="A1437" t="s">
        <v>1908</v>
      </c>
      <c r="B1437" t="s">
        <v>249</v>
      </c>
      <c r="C1437" t="str">
        <f>VLOOKUP(B1437, Positions!A$1:B$160, 2, FALSE)</f>
        <v>Midfielder</v>
      </c>
      <c r="D1437" t="s">
        <v>332</v>
      </c>
      <c r="E1437" t="s">
        <v>5665</v>
      </c>
      <c r="F1437" t="s">
        <v>21</v>
      </c>
      <c r="G1437" t="str">
        <f>VLOOKUP(E1437, Tiers!M$1:P$134, 3, FALSE)</f>
        <v>ENG2</v>
      </c>
      <c r="H1437">
        <f>VLOOKUP(G1437, Tiers!B$1:C$134, 2, FALSE)</f>
        <v>3</v>
      </c>
      <c r="I1437" s="26" t="s">
        <v>6547</v>
      </c>
      <c r="J1437">
        <f t="shared" si="90"/>
        <v>7</v>
      </c>
      <c r="K1437">
        <f t="shared" si="91"/>
        <v>4</v>
      </c>
      <c r="L1437">
        <f t="shared" si="92"/>
        <v>6554</v>
      </c>
      <c r="M1437">
        <f t="shared" si="93"/>
        <v>215</v>
      </c>
      <c r="N1437">
        <v>17</v>
      </c>
      <c r="O1437" t="s">
        <v>5666</v>
      </c>
      <c r="P1437" t="s">
        <v>21</v>
      </c>
      <c r="Q1437" t="s">
        <v>22</v>
      </c>
      <c r="R1437" t="s">
        <v>21</v>
      </c>
      <c r="W1437">
        <v>192</v>
      </c>
      <c r="X1437">
        <v>87</v>
      </c>
      <c r="Y1437">
        <v>0</v>
      </c>
      <c r="Z1437">
        <v>0</v>
      </c>
    </row>
    <row r="1438" spans="1:26" ht="15.95">
      <c r="A1438" t="s">
        <v>1909</v>
      </c>
      <c r="B1438" t="s">
        <v>42</v>
      </c>
      <c r="C1438" t="str">
        <f>VLOOKUP(B1438, Positions!A$1:B$160, 2, FALSE)</f>
        <v>Midfielder</v>
      </c>
      <c r="D1438" t="s">
        <v>37</v>
      </c>
      <c r="E1438" t="s">
        <v>5664</v>
      </c>
      <c r="F1438" t="s">
        <v>21</v>
      </c>
      <c r="G1438" t="str">
        <f>VLOOKUP(E1438, Tiers!M$1:P$134, 3, FALSE)</f>
        <v>ENG3</v>
      </c>
      <c r="H1438">
        <f>VLOOKUP(G1438, Tiers!B$1:C$134, 2, FALSE)</f>
        <v>4</v>
      </c>
      <c r="I1438" s="26" t="s">
        <v>6548</v>
      </c>
      <c r="J1438">
        <f t="shared" si="90"/>
        <v>7</v>
      </c>
      <c r="K1438">
        <f t="shared" si="91"/>
        <v>4</v>
      </c>
      <c r="L1438">
        <f t="shared" si="92"/>
        <v>6558</v>
      </c>
      <c r="M1438">
        <f t="shared" si="93"/>
        <v>215</v>
      </c>
      <c r="N1438">
        <v>17</v>
      </c>
      <c r="O1438" t="s">
        <v>5666</v>
      </c>
      <c r="P1438" t="s">
        <v>21</v>
      </c>
      <c r="Q1438" t="s">
        <v>22</v>
      </c>
      <c r="R1438" t="s">
        <v>21</v>
      </c>
      <c r="W1438">
        <v>180</v>
      </c>
      <c r="X1438">
        <v>65</v>
      </c>
      <c r="Y1438">
        <v>0</v>
      </c>
      <c r="Z1438">
        <v>6</v>
      </c>
    </row>
    <row r="1439" spans="1:26" ht="15.95">
      <c r="A1439" t="s">
        <v>1910</v>
      </c>
      <c r="B1439" t="s">
        <v>36</v>
      </c>
      <c r="C1439" t="str">
        <f>VLOOKUP(B1439, Positions!A$1:B$160, 2, FALSE)</f>
        <v>Midfielder</v>
      </c>
      <c r="D1439" t="s">
        <v>48</v>
      </c>
      <c r="E1439" t="s">
        <v>5663</v>
      </c>
      <c r="F1439" t="s">
        <v>21</v>
      </c>
      <c r="G1439" t="str">
        <f>VLOOKUP(E1439, Tiers!M$1:P$134, 3, FALSE)</f>
        <v>ENG4</v>
      </c>
      <c r="H1439">
        <f>VLOOKUP(G1439, Tiers!B$1:C$134, 2, FALSE)</f>
        <v>5</v>
      </c>
      <c r="I1439" s="26" t="s">
        <v>6549</v>
      </c>
      <c r="J1439">
        <f t="shared" si="90"/>
        <v>7</v>
      </c>
      <c r="K1439">
        <f t="shared" si="91"/>
        <v>4</v>
      </c>
      <c r="L1439">
        <f t="shared" si="92"/>
        <v>6559</v>
      </c>
      <c r="M1439">
        <f t="shared" si="93"/>
        <v>215</v>
      </c>
      <c r="N1439">
        <v>17</v>
      </c>
      <c r="O1439" t="s">
        <v>5666</v>
      </c>
      <c r="P1439" t="s">
        <v>21</v>
      </c>
      <c r="Q1439" t="s">
        <v>22</v>
      </c>
      <c r="R1439" t="s">
        <v>21</v>
      </c>
      <c r="W1439">
        <v>186</v>
      </c>
      <c r="X1439">
        <v>78</v>
      </c>
      <c r="Y1439">
        <v>0</v>
      </c>
      <c r="Z1439">
        <v>0</v>
      </c>
    </row>
    <row r="1440" spans="1:26" ht="15.95">
      <c r="A1440" t="s">
        <v>1911</v>
      </c>
      <c r="B1440" t="s">
        <v>106</v>
      </c>
      <c r="C1440" t="str">
        <f>VLOOKUP(B1440, Positions!A$1:B$160, 2, FALSE)</f>
        <v>Midfielder</v>
      </c>
      <c r="D1440" t="s">
        <v>259</v>
      </c>
      <c r="E1440" t="s">
        <v>5663</v>
      </c>
      <c r="F1440" t="s">
        <v>21</v>
      </c>
      <c r="G1440" t="str">
        <f>VLOOKUP(E1440, Tiers!M$1:P$134, 3, FALSE)</f>
        <v>ENG4</v>
      </c>
      <c r="H1440">
        <f>VLOOKUP(G1440, Tiers!B$1:C$134, 2, FALSE)</f>
        <v>5</v>
      </c>
      <c r="I1440" s="26" t="s">
        <v>6550</v>
      </c>
      <c r="J1440">
        <f t="shared" si="90"/>
        <v>7</v>
      </c>
      <c r="K1440">
        <f t="shared" si="91"/>
        <v>4</v>
      </c>
      <c r="L1440">
        <f t="shared" si="92"/>
        <v>6560</v>
      </c>
      <c r="M1440">
        <f t="shared" si="93"/>
        <v>215</v>
      </c>
      <c r="N1440">
        <v>17</v>
      </c>
      <c r="O1440" t="s">
        <v>5666</v>
      </c>
      <c r="P1440" t="s">
        <v>21</v>
      </c>
      <c r="Q1440" t="s">
        <v>22</v>
      </c>
      <c r="R1440" t="s">
        <v>21</v>
      </c>
      <c r="W1440">
        <v>174</v>
      </c>
      <c r="X1440">
        <v>65</v>
      </c>
      <c r="Y1440">
        <v>0</v>
      </c>
      <c r="Z1440">
        <v>0</v>
      </c>
    </row>
    <row r="1441" spans="1:26" ht="15.95">
      <c r="A1441" t="s">
        <v>1912</v>
      </c>
      <c r="B1441" t="s">
        <v>31</v>
      </c>
      <c r="C1441" t="str">
        <f>VLOOKUP(B1441, Positions!A$1:B$160, 2, FALSE)</f>
        <v>Defender</v>
      </c>
      <c r="D1441" t="s">
        <v>275</v>
      </c>
      <c r="E1441" t="s">
        <v>5665</v>
      </c>
      <c r="F1441" t="s">
        <v>21</v>
      </c>
      <c r="G1441" t="str">
        <f>VLOOKUP(E1441, Tiers!M$1:P$134, 3, FALSE)</f>
        <v>ENG2</v>
      </c>
      <c r="H1441">
        <f>VLOOKUP(G1441, Tiers!B$1:C$134, 2, FALSE)</f>
        <v>3</v>
      </c>
      <c r="I1441" s="26" t="s">
        <v>6550</v>
      </c>
      <c r="J1441">
        <f t="shared" si="90"/>
        <v>7</v>
      </c>
      <c r="K1441">
        <f t="shared" si="91"/>
        <v>4</v>
      </c>
      <c r="L1441">
        <f t="shared" si="92"/>
        <v>6560</v>
      </c>
      <c r="M1441">
        <f t="shared" si="93"/>
        <v>215</v>
      </c>
      <c r="N1441">
        <v>17</v>
      </c>
      <c r="O1441" t="s">
        <v>5666</v>
      </c>
      <c r="P1441" t="s">
        <v>21</v>
      </c>
      <c r="Q1441" t="s">
        <v>22</v>
      </c>
      <c r="R1441" t="s">
        <v>21</v>
      </c>
      <c r="W1441">
        <v>174</v>
      </c>
      <c r="X1441">
        <v>68</v>
      </c>
      <c r="Y1441">
        <v>0</v>
      </c>
      <c r="Z1441">
        <v>0</v>
      </c>
    </row>
    <row r="1442" spans="1:26" ht="15.95">
      <c r="A1442" t="s">
        <v>1913</v>
      </c>
      <c r="B1442" t="s">
        <v>16</v>
      </c>
      <c r="C1442" t="str">
        <f>VLOOKUP(B1442, Positions!A$1:B$160, 2, FALSE)</f>
        <v>Forward</v>
      </c>
      <c r="D1442" t="s">
        <v>175</v>
      </c>
      <c r="E1442" t="s">
        <v>62</v>
      </c>
      <c r="F1442" t="s">
        <v>21</v>
      </c>
      <c r="G1442" t="str">
        <f>VLOOKUP(E1442, Tiers!M$1:P$134, 3, FALSE)</f>
        <v>ENG1</v>
      </c>
      <c r="H1442">
        <f>VLOOKUP(G1442, Tiers!B$1:C$134, 2, FALSE)</f>
        <v>1</v>
      </c>
      <c r="I1442" s="26" t="s">
        <v>6551</v>
      </c>
      <c r="J1442">
        <f t="shared" si="90"/>
        <v>7</v>
      </c>
      <c r="K1442">
        <f t="shared" si="91"/>
        <v>4</v>
      </c>
      <c r="L1442">
        <f t="shared" si="92"/>
        <v>6562</v>
      </c>
      <c r="M1442">
        <f t="shared" si="93"/>
        <v>215</v>
      </c>
      <c r="N1442">
        <v>17</v>
      </c>
      <c r="O1442" t="s">
        <v>74</v>
      </c>
      <c r="P1442" t="s">
        <v>21</v>
      </c>
      <c r="Q1442" t="s">
        <v>22</v>
      </c>
      <c r="R1442" t="s">
        <v>21</v>
      </c>
      <c r="S1442" t="s">
        <v>319</v>
      </c>
      <c r="W1442">
        <v>181</v>
      </c>
      <c r="X1442">
        <v>68</v>
      </c>
      <c r="Y1442">
        <v>0</v>
      </c>
      <c r="Z1442">
        <v>0</v>
      </c>
    </row>
    <row r="1443" spans="1:26" ht="15.95">
      <c r="A1443" t="s">
        <v>1914</v>
      </c>
      <c r="B1443" t="s">
        <v>1915</v>
      </c>
      <c r="C1443" t="str">
        <f>VLOOKUP(B1443, Positions!A$1:B$160, 2, FALSE)</f>
        <v>Defender</v>
      </c>
      <c r="D1443" t="s">
        <v>90</v>
      </c>
      <c r="E1443" t="s">
        <v>5665</v>
      </c>
      <c r="F1443" t="s">
        <v>21</v>
      </c>
      <c r="G1443" t="str">
        <f>VLOOKUP(E1443, Tiers!M$1:P$134, 3, FALSE)</f>
        <v>ENG2</v>
      </c>
      <c r="H1443">
        <f>VLOOKUP(G1443, Tiers!B$1:C$134, 2, FALSE)</f>
        <v>3</v>
      </c>
      <c r="I1443" s="26" t="s">
        <v>6552</v>
      </c>
      <c r="J1443">
        <f t="shared" si="90"/>
        <v>7</v>
      </c>
      <c r="K1443">
        <f t="shared" si="91"/>
        <v>4</v>
      </c>
      <c r="L1443">
        <f t="shared" si="92"/>
        <v>6563</v>
      </c>
      <c r="M1443">
        <f t="shared" si="93"/>
        <v>215</v>
      </c>
      <c r="N1443">
        <v>17</v>
      </c>
      <c r="O1443" t="s">
        <v>1916</v>
      </c>
      <c r="P1443" t="s">
        <v>21</v>
      </c>
      <c r="Q1443" t="s">
        <v>171</v>
      </c>
      <c r="R1443" t="s">
        <v>21</v>
      </c>
      <c r="S1443" t="s">
        <v>557</v>
      </c>
      <c r="W1443">
        <v>174</v>
      </c>
      <c r="X1443">
        <v>66</v>
      </c>
      <c r="Y1443">
        <v>0</v>
      </c>
      <c r="Z1443">
        <v>0</v>
      </c>
    </row>
    <row r="1444" spans="1:26" ht="15.95">
      <c r="A1444" t="s">
        <v>1917</v>
      </c>
      <c r="B1444" t="s">
        <v>42</v>
      </c>
      <c r="C1444" t="str">
        <f>VLOOKUP(B1444, Positions!A$1:B$160, 2, FALSE)</f>
        <v>Midfielder</v>
      </c>
      <c r="D1444" t="s">
        <v>275</v>
      </c>
      <c r="E1444" t="s">
        <v>5665</v>
      </c>
      <c r="F1444" t="s">
        <v>21</v>
      </c>
      <c r="G1444" t="str">
        <f>VLOOKUP(E1444, Tiers!M$1:P$134, 3, FALSE)</f>
        <v>ENG2</v>
      </c>
      <c r="H1444">
        <f>VLOOKUP(G1444, Tiers!B$1:C$134, 2, FALSE)</f>
        <v>3</v>
      </c>
      <c r="I1444" s="26" t="s">
        <v>6552</v>
      </c>
      <c r="J1444">
        <f t="shared" si="90"/>
        <v>7</v>
      </c>
      <c r="K1444">
        <f t="shared" si="91"/>
        <v>4</v>
      </c>
      <c r="L1444">
        <f t="shared" si="92"/>
        <v>6563</v>
      </c>
      <c r="M1444">
        <f t="shared" si="93"/>
        <v>215</v>
      </c>
      <c r="N1444">
        <v>17</v>
      </c>
      <c r="O1444" t="s">
        <v>5666</v>
      </c>
      <c r="P1444" t="s">
        <v>21</v>
      </c>
      <c r="Q1444" t="s">
        <v>22</v>
      </c>
      <c r="R1444" t="s">
        <v>21</v>
      </c>
      <c r="W1444">
        <v>173</v>
      </c>
      <c r="X1444">
        <v>66</v>
      </c>
      <c r="Y1444">
        <v>0</v>
      </c>
      <c r="Z1444">
        <v>0</v>
      </c>
    </row>
    <row r="1445" spans="1:26" ht="15.95">
      <c r="A1445" t="s">
        <v>1918</v>
      </c>
      <c r="B1445" t="s">
        <v>106</v>
      </c>
      <c r="C1445" t="str">
        <f>VLOOKUP(B1445, Positions!A$1:B$160, 2, FALSE)</f>
        <v>Midfielder</v>
      </c>
      <c r="D1445" t="s">
        <v>217</v>
      </c>
      <c r="E1445" t="s">
        <v>5664</v>
      </c>
      <c r="F1445" t="s">
        <v>21</v>
      </c>
      <c r="G1445" t="str">
        <f>VLOOKUP(E1445, Tiers!M$1:P$134, 3, FALSE)</f>
        <v>ENG3</v>
      </c>
      <c r="H1445">
        <f>VLOOKUP(G1445, Tiers!B$1:C$134, 2, FALSE)</f>
        <v>4</v>
      </c>
      <c r="I1445" s="26" t="s">
        <v>6553</v>
      </c>
      <c r="J1445">
        <f t="shared" si="90"/>
        <v>7</v>
      </c>
      <c r="K1445">
        <f t="shared" si="91"/>
        <v>4</v>
      </c>
      <c r="L1445">
        <f t="shared" si="92"/>
        <v>6564</v>
      </c>
      <c r="M1445">
        <f t="shared" si="93"/>
        <v>215</v>
      </c>
      <c r="N1445">
        <v>17</v>
      </c>
      <c r="O1445" t="s">
        <v>5666</v>
      </c>
      <c r="P1445" t="s">
        <v>21</v>
      </c>
      <c r="Q1445" t="s">
        <v>22</v>
      </c>
      <c r="R1445" t="s">
        <v>21</v>
      </c>
      <c r="W1445">
        <v>169</v>
      </c>
      <c r="X1445">
        <v>63</v>
      </c>
      <c r="Y1445">
        <v>0</v>
      </c>
      <c r="Z1445">
        <v>0</v>
      </c>
    </row>
    <row r="1446" spans="1:26" ht="15.95">
      <c r="A1446" t="s">
        <v>1919</v>
      </c>
      <c r="B1446" t="s">
        <v>166</v>
      </c>
      <c r="C1446" t="str">
        <f>VLOOKUP(B1446, Positions!A$1:B$160, 2, FALSE)</f>
        <v>Goalkeeper</v>
      </c>
      <c r="D1446" t="s">
        <v>207</v>
      </c>
      <c r="E1446" t="s">
        <v>5663</v>
      </c>
      <c r="F1446" t="s">
        <v>21</v>
      </c>
      <c r="G1446" t="str">
        <f>VLOOKUP(E1446, Tiers!M$1:P$134, 3, FALSE)</f>
        <v>ENG4</v>
      </c>
      <c r="H1446">
        <f>VLOOKUP(G1446, Tiers!B$1:C$134, 2, FALSE)</f>
        <v>5</v>
      </c>
      <c r="I1446" s="26" t="s">
        <v>6554</v>
      </c>
      <c r="J1446">
        <f t="shared" si="90"/>
        <v>7</v>
      </c>
      <c r="K1446">
        <f t="shared" si="91"/>
        <v>4</v>
      </c>
      <c r="L1446">
        <f t="shared" si="92"/>
        <v>6565</v>
      </c>
      <c r="M1446">
        <f t="shared" si="93"/>
        <v>215</v>
      </c>
      <c r="N1446">
        <v>17</v>
      </c>
      <c r="O1446" t="s">
        <v>5666</v>
      </c>
      <c r="P1446" t="s">
        <v>21</v>
      </c>
      <c r="Q1446" t="s">
        <v>22</v>
      </c>
      <c r="R1446" t="s">
        <v>21</v>
      </c>
      <c r="W1446">
        <v>196</v>
      </c>
      <c r="X1446">
        <v>85</v>
      </c>
      <c r="Y1446">
        <v>0</v>
      </c>
      <c r="Z1446">
        <v>0</v>
      </c>
    </row>
    <row r="1447" spans="1:26" ht="15.95">
      <c r="A1447" t="s">
        <v>1920</v>
      </c>
      <c r="B1447" t="s">
        <v>72</v>
      </c>
      <c r="C1447" t="str">
        <f>VLOOKUP(B1447, Positions!A$1:B$160, 2, FALSE)</f>
        <v>Defender</v>
      </c>
      <c r="D1447" t="s">
        <v>517</v>
      </c>
      <c r="E1447" t="s">
        <v>5665</v>
      </c>
      <c r="F1447" t="s">
        <v>21</v>
      </c>
      <c r="G1447" t="str">
        <f>VLOOKUP(E1447, Tiers!M$1:P$134, 3, FALSE)</f>
        <v>ENG2</v>
      </c>
      <c r="H1447">
        <f>VLOOKUP(G1447, Tiers!B$1:C$134, 2, FALSE)</f>
        <v>3</v>
      </c>
      <c r="I1447" s="26" t="s">
        <v>6554</v>
      </c>
      <c r="J1447">
        <f t="shared" si="90"/>
        <v>7</v>
      </c>
      <c r="K1447">
        <f t="shared" si="91"/>
        <v>4</v>
      </c>
      <c r="L1447">
        <f t="shared" si="92"/>
        <v>6565</v>
      </c>
      <c r="M1447">
        <f t="shared" si="93"/>
        <v>215</v>
      </c>
      <c r="N1447">
        <v>17</v>
      </c>
      <c r="O1447" t="s">
        <v>1395</v>
      </c>
      <c r="P1447" t="s">
        <v>21</v>
      </c>
      <c r="Q1447" t="s">
        <v>22</v>
      </c>
      <c r="R1447" t="s">
        <v>21</v>
      </c>
      <c r="W1447">
        <v>178</v>
      </c>
      <c r="X1447">
        <v>60</v>
      </c>
      <c r="Y1447">
        <v>0</v>
      </c>
      <c r="Z1447">
        <v>0</v>
      </c>
    </row>
    <row r="1448" spans="1:26" ht="15.95">
      <c r="A1448" t="s">
        <v>1921</v>
      </c>
      <c r="B1448" t="s">
        <v>166</v>
      </c>
      <c r="C1448" t="str">
        <f>VLOOKUP(B1448, Positions!A$1:B$160, 2, FALSE)</f>
        <v>Goalkeeper</v>
      </c>
      <c r="D1448" t="s">
        <v>149</v>
      </c>
      <c r="E1448" t="s">
        <v>5663</v>
      </c>
      <c r="F1448" t="s">
        <v>21</v>
      </c>
      <c r="G1448" t="str">
        <f>VLOOKUP(E1448, Tiers!M$1:P$134, 3, FALSE)</f>
        <v>ENG4</v>
      </c>
      <c r="H1448">
        <f>VLOOKUP(G1448, Tiers!B$1:C$134, 2, FALSE)</f>
        <v>5</v>
      </c>
      <c r="I1448" s="26" t="s">
        <v>6555</v>
      </c>
      <c r="J1448">
        <f t="shared" si="90"/>
        <v>7</v>
      </c>
      <c r="K1448">
        <f t="shared" si="91"/>
        <v>4</v>
      </c>
      <c r="L1448">
        <f t="shared" si="92"/>
        <v>6566</v>
      </c>
      <c r="M1448">
        <f t="shared" si="93"/>
        <v>215</v>
      </c>
      <c r="N1448">
        <v>17</v>
      </c>
      <c r="O1448" t="s">
        <v>5666</v>
      </c>
      <c r="P1448" t="s">
        <v>21</v>
      </c>
      <c r="Q1448" t="s">
        <v>22</v>
      </c>
      <c r="R1448" t="s">
        <v>21</v>
      </c>
      <c r="W1448">
        <v>196</v>
      </c>
      <c r="X1448">
        <v>82</v>
      </c>
      <c r="Y1448">
        <v>0</v>
      </c>
      <c r="Z1448">
        <v>0</v>
      </c>
    </row>
    <row r="1449" spans="1:26" ht="15.95">
      <c r="A1449" t="s">
        <v>1922</v>
      </c>
      <c r="B1449" t="s">
        <v>67</v>
      </c>
      <c r="C1449" t="str">
        <f>VLOOKUP(B1449, Positions!A$1:B$160, 2, FALSE)</f>
        <v>Defender</v>
      </c>
      <c r="D1449" t="s">
        <v>259</v>
      </c>
      <c r="E1449" t="s">
        <v>5663</v>
      </c>
      <c r="F1449" t="s">
        <v>21</v>
      </c>
      <c r="G1449" t="str">
        <f>VLOOKUP(E1449, Tiers!M$1:P$134, 3, FALSE)</f>
        <v>ENG4</v>
      </c>
      <c r="H1449">
        <f>VLOOKUP(G1449, Tiers!B$1:C$134, 2, FALSE)</f>
        <v>5</v>
      </c>
      <c r="I1449" s="26" t="s">
        <v>6556</v>
      </c>
      <c r="J1449">
        <f t="shared" si="90"/>
        <v>7</v>
      </c>
      <c r="K1449">
        <f t="shared" si="91"/>
        <v>4</v>
      </c>
      <c r="L1449">
        <f t="shared" si="92"/>
        <v>6567</v>
      </c>
      <c r="M1449">
        <f t="shared" si="93"/>
        <v>215</v>
      </c>
      <c r="N1449">
        <v>17</v>
      </c>
      <c r="O1449" t="s">
        <v>5666</v>
      </c>
      <c r="P1449" t="s">
        <v>21</v>
      </c>
      <c r="Q1449" t="s">
        <v>22</v>
      </c>
      <c r="R1449" t="s">
        <v>21</v>
      </c>
      <c r="W1449">
        <v>182</v>
      </c>
      <c r="X1449">
        <v>70</v>
      </c>
      <c r="Y1449">
        <v>0</v>
      </c>
      <c r="Z1449">
        <v>0</v>
      </c>
    </row>
    <row r="1450" spans="1:26" ht="15.95">
      <c r="A1450" t="s">
        <v>1923</v>
      </c>
      <c r="B1450" t="s">
        <v>196</v>
      </c>
      <c r="C1450" t="str">
        <f>VLOOKUP(B1450, Positions!A$1:B$160, 2, FALSE)</f>
        <v>Defender</v>
      </c>
      <c r="D1450" t="s">
        <v>221</v>
      </c>
      <c r="E1450" t="s">
        <v>5664</v>
      </c>
      <c r="F1450" t="s">
        <v>21</v>
      </c>
      <c r="G1450" t="str">
        <f>VLOOKUP(E1450, Tiers!M$1:P$134, 3, FALSE)</f>
        <v>ENG3</v>
      </c>
      <c r="H1450">
        <f>VLOOKUP(G1450, Tiers!B$1:C$134, 2, FALSE)</f>
        <v>4</v>
      </c>
      <c r="I1450" s="26" t="s">
        <v>6556</v>
      </c>
      <c r="J1450">
        <f t="shared" si="90"/>
        <v>7</v>
      </c>
      <c r="K1450">
        <f t="shared" si="91"/>
        <v>4</v>
      </c>
      <c r="L1450">
        <f t="shared" si="92"/>
        <v>6567</v>
      </c>
      <c r="M1450">
        <f t="shared" si="93"/>
        <v>215</v>
      </c>
      <c r="N1450">
        <v>17</v>
      </c>
      <c r="O1450" t="s">
        <v>1924</v>
      </c>
      <c r="P1450" t="s">
        <v>21</v>
      </c>
      <c r="Q1450" t="s">
        <v>22</v>
      </c>
      <c r="R1450" t="s">
        <v>21</v>
      </c>
      <c r="W1450">
        <v>170</v>
      </c>
      <c r="X1450">
        <v>62</v>
      </c>
      <c r="Y1450">
        <v>0</v>
      </c>
      <c r="Z1450">
        <v>9</v>
      </c>
    </row>
    <row r="1451" spans="1:26" ht="15.95">
      <c r="A1451" t="s">
        <v>1925</v>
      </c>
      <c r="B1451" t="s">
        <v>278</v>
      </c>
      <c r="C1451" t="str">
        <f>VLOOKUP(B1451, Positions!A$1:B$160, 2, FALSE)</f>
        <v>Midfielder</v>
      </c>
      <c r="D1451" t="s">
        <v>250</v>
      </c>
      <c r="E1451" t="s">
        <v>5664</v>
      </c>
      <c r="F1451" t="s">
        <v>21</v>
      </c>
      <c r="G1451" t="str">
        <f>VLOOKUP(E1451, Tiers!M$1:P$134, 3, FALSE)</f>
        <v>ENG3</v>
      </c>
      <c r="H1451">
        <f>VLOOKUP(G1451, Tiers!B$1:C$134, 2, FALSE)</f>
        <v>4</v>
      </c>
      <c r="I1451" s="26" t="s">
        <v>6556</v>
      </c>
      <c r="J1451">
        <f t="shared" si="90"/>
        <v>7</v>
      </c>
      <c r="K1451">
        <f t="shared" si="91"/>
        <v>4</v>
      </c>
      <c r="L1451">
        <f t="shared" si="92"/>
        <v>6567</v>
      </c>
      <c r="M1451">
        <f t="shared" si="93"/>
        <v>215</v>
      </c>
      <c r="N1451">
        <v>17</v>
      </c>
      <c r="O1451" t="s">
        <v>5666</v>
      </c>
      <c r="P1451" t="s">
        <v>21</v>
      </c>
      <c r="Q1451" t="s">
        <v>22</v>
      </c>
      <c r="R1451" t="s">
        <v>21</v>
      </c>
      <c r="W1451">
        <v>155</v>
      </c>
      <c r="X1451">
        <v>53</v>
      </c>
      <c r="Y1451">
        <v>0</v>
      </c>
      <c r="Z1451">
        <v>0</v>
      </c>
    </row>
    <row r="1452" spans="1:26" ht="15.95">
      <c r="A1452" t="s">
        <v>1927</v>
      </c>
      <c r="B1452" t="s">
        <v>42</v>
      </c>
      <c r="C1452" t="str">
        <f>VLOOKUP(B1452, Positions!A$1:B$160, 2, FALSE)</f>
        <v>Midfielder</v>
      </c>
      <c r="D1452" t="s">
        <v>674</v>
      </c>
      <c r="E1452" t="s">
        <v>5666</v>
      </c>
      <c r="F1452" t="s">
        <v>21</v>
      </c>
      <c r="G1452" t="str">
        <f>VLOOKUP(E1452, Tiers!M$1:P$134, 3, FALSE)</f>
        <v>NONE</v>
      </c>
      <c r="H1452">
        <f>VLOOKUP(G1452, Tiers!B$1:C$134, 2, FALSE)</f>
        <v>7</v>
      </c>
      <c r="I1452" s="26" t="s">
        <v>6557</v>
      </c>
      <c r="J1452">
        <f t="shared" si="90"/>
        <v>7</v>
      </c>
      <c r="K1452">
        <f t="shared" si="91"/>
        <v>4</v>
      </c>
      <c r="L1452">
        <f t="shared" si="92"/>
        <v>6569</v>
      </c>
      <c r="M1452">
        <f t="shared" si="93"/>
        <v>215</v>
      </c>
      <c r="N1452">
        <v>17</v>
      </c>
      <c r="O1452" t="s">
        <v>5666</v>
      </c>
      <c r="P1452" t="s">
        <v>21</v>
      </c>
      <c r="Q1452" t="s">
        <v>22</v>
      </c>
      <c r="R1452" t="s">
        <v>21</v>
      </c>
      <c r="W1452">
        <v>187</v>
      </c>
      <c r="X1452">
        <v>80</v>
      </c>
      <c r="Y1452">
        <v>0</v>
      </c>
      <c r="Z1452">
        <v>10</v>
      </c>
    </row>
    <row r="1453" spans="1:26" ht="15.95">
      <c r="A1453" t="s">
        <v>1928</v>
      </c>
      <c r="B1453" t="s">
        <v>245</v>
      </c>
      <c r="C1453" t="str">
        <f>VLOOKUP(B1453, Positions!A$1:B$160, 2, FALSE)</f>
        <v>Midfielder</v>
      </c>
      <c r="D1453" t="s">
        <v>275</v>
      </c>
      <c r="E1453" t="s">
        <v>5665</v>
      </c>
      <c r="F1453" t="s">
        <v>21</v>
      </c>
      <c r="G1453" t="str">
        <f>VLOOKUP(E1453, Tiers!M$1:P$134, 3, FALSE)</f>
        <v>ENG2</v>
      </c>
      <c r="H1453">
        <f>VLOOKUP(G1453, Tiers!B$1:C$134, 2, FALSE)</f>
        <v>3</v>
      </c>
      <c r="I1453" s="26" t="s">
        <v>6558</v>
      </c>
      <c r="J1453">
        <f t="shared" si="90"/>
        <v>7</v>
      </c>
      <c r="K1453">
        <f t="shared" si="91"/>
        <v>4</v>
      </c>
      <c r="L1453">
        <f t="shared" si="92"/>
        <v>6570</v>
      </c>
      <c r="M1453">
        <f t="shared" si="93"/>
        <v>215</v>
      </c>
      <c r="N1453">
        <v>17</v>
      </c>
      <c r="O1453" t="s">
        <v>5666</v>
      </c>
      <c r="P1453" t="s">
        <v>21</v>
      </c>
      <c r="Q1453" t="s">
        <v>22</v>
      </c>
      <c r="R1453" t="s">
        <v>21</v>
      </c>
      <c r="W1453">
        <v>179</v>
      </c>
      <c r="X1453">
        <v>69</v>
      </c>
      <c r="Y1453">
        <v>0</v>
      </c>
      <c r="Z1453">
        <v>0</v>
      </c>
    </row>
    <row r="1454" spans="1:26" ht="15.95">
      <c r="A1454" t="s">
        <v>1929</v>
      </c>
      <c r="B1454" t="s">
        <v>877</v>
      </c>
      <c r="C1454" t="str">
        <f>VLOOKUP(B1454, Positions!A$1:B$160, 2, FALSE)</f>
        <v>Defender</v>
      </c>
      <c r="D1454" t="s">
        <v>61</v>
      </c>
      <c r="E1454" t="s">
        <v>62</v>
      </c>
      <c r="F1454" t="s">
        <v>21</v>
      </c>
      <c r="G1454" t="str">
        <f>VLOOKUP(E1454, Tiers!M$1:P$134, 3, FALSE)</f>
        <v>ENG1</v>
      </c>
      <c r="H1454">
        <f>VLOOKUP(G1454, Tiers!B$1:C$134, 2, FALSE)</f>
        <v>1</v>
      </c>
      <c r="I1454" s="26" t="s">
        <v>6558</v>
      </c>
      <c r="J1454">
        <f t="shared" si="90"/>
        <v>7</v>
      </c>
      <c r="K1454">
        <f t="shared" si="91"/>
        <v>4</v>
      </c>
      <c r="L1454">
        <f t="shared" si="92"/>
        <v>6570</v>
      </c>
      <c r="M1454">
        <f t="shared" si="93"/>
        <v>215</v>
      </c>
      <c r="N1454">
        <v>17</v>
      </c>
      <c r="O1454" t="s">
        <v>74</v>
      </c>
      <c r="P1454" t="s">
        <v>21</v>
      </c>
      <c r="Q1454" t="s">
        <v>22</v>
      </c>
      <c r="R1454" t="s">
        <v>21</v>
      </c>
      <c r="S1454" t="s">
        <v>319</v>
      </c>
      <c r="W1454">
        <v>176</v>
      </c>
      <c r="X1454">
        <v>67</v>
      </c>
      <c r="Y1454">
        <v>0</v>
      </c>
      <c r="Z1454">
        <v>0</v>
      </c>
    </row>
    <row r="1455" spans="1:26" ht="15.95">
      <c r="A1455" t="s">
        <v>1930</v>
      </c>
      <c r="B1455" t="s">
        <v>16</v>
      </c>
      <c r="C1455" t="str">
        <f>VLOOKUP(B1455, Positions!A$1:B$160, 2, FALSE)</f>
        <v>Forward</v>
      </c>
      <c r="D1455" t="s">
        <v>1931</v>
      </c>
      <c r="E1455" t="s">
        <v>5666</v>
      </c>
      <c r="F1455" t="s">
        <v>21</v>
      </c>
      <c r="G1455" t="str">
        <f>VLOOKUP(E1455, Tiers!M$1:P$134, 3, FALSE)</f>
        <v>NONE</v>
      </c>
      <c r="H1455">
        <f>VLOOKUP(G1455, Tiers!B$1:C$134, 2, FALSE)</f>
        <v>7</v>
      </c>
      <c r="I1455" s="26" t="s">
        <v>6558</v>
      </c>
      <c r="J1455">
        <f t="shared" si="90"/>
        <v>7</v>
      </c>
      <c r="K1455">
        <f t="shared" si="91"/>
        <v>4</v>
      </c>
      <c r="L1455">
        <f t="shared" si="92"/>
        <v>6570</v>
      </c>
      <c r="M1455">
        <f t="shared" si="93"/>
        <v>215</v>
      </c>
      <c r="N1455">
        <v>17</v>
      </c>
      <c r="O1455" t="s">
        <v>5666</v>
      </c>
      <c r="P1455" t="s">
        <v>21</v>
      </c>
      <c r="Q1455" t="s">
        <v>22</v>
      </c>
      <c r="R1455" t="s">
        <v>21</v>
      </c>
      <c r="W1455">
        <v>176</v>
      </c>
      <c r="X1455">
        <v>69</v>
      </c>
      <c r="Y1455">
        <v>0</v>
      </c>
      <c r="Z1455">
        <v>2</v>
      </c>
    </row>
    <row r="1456" spans="1:26" ht="15.95">
      <c r="A1456" t="s">
        <v>1932</v>
      </c>
      <c r="B1456" t="s">
        <v>16</v>
      </c>
      <c r="C1456" t="str">
        <f>VLOOKUP(B1456, Positions!A$1:B$160, 2, FALSE)</f>
        <v>Forward</v>
      </c>
      <c r="D1456" t="s">
        <v>496</v>
      </c>
      <c r="E1456" t="s">
        <v>5664</v>
      </c>
      <c r="F1456" t="s">
        <v>21</v>
      </c>
      <c r="G1456" t="str">
        <f>VLOOKUP(E1456, Tiers!M$1:P$134, 3, FALSE)</f>
        <v>ENG3</v>
      </c>
      <c r="H1456">
        <f>VLOOKUP(G1456, Tiers!B$1:C$134, 2, FALSE)</f>
        <v>4</v>
      </c>
      <c r="I1456" s="26" t="s">
        <v>6559</v>
      </c>
      <c r="J1456">
        <f t="shared" si="90"/>
        <v>7</v>
      </c>
      <c r="K1456">
        <f t="shared" si="91"/>
        <v>4</v>
      </c>
      <c r="L1456">
        <f t="shared" si="92"/>
        <v>6572</v>
      </c>
      <c r="M1456">
        <f t="shared" si="93"/>
        <v>215</v>
      </c>
      <c r="N1456">
        <v>17</v>
      </c>
      <c r="O1456" t="s">
        <v>5666</v>
      </c>
      <c r="P1456" t="s">
        <v>21</v>
      </c>
      <c r="Q1456" t="s">
        <v>22</v>
      </c>
      <c r="R1456" t="s">
        <v>21</v>
      </c>
      <c r="S1456" t="s">
        <v>145</v>
      </c>
      <c r="W1456">
        <v>182</v>
      </c>
      <c r="X1456">
        <v>76</v>
      </c>
      <c r="Y1456">
        <v>0</v>
      </c>
      <c r="Z1456">
        <v>0</v>
      </c>
    </row>
    <row r="1457" spans="1:26" ht="15.95">
      <c r="A1457" t="s">
        <v>1933</v>
      </c>
      <c r="B1457" t="s">
        <v>31</v>
      </c>
      <c r="C1457" t="str">
        <f>VLOOKUP(B1457, Positions!A$1:B$160, 2, FALSE)</f>
        <v>Defender</v>
      </c>
      <c r="D1457" t="s">
        <v>79</v>
      </c>
      <c r="E1457" t="s">
        <v>5663</v>
      </c>
      <c r="F1457" t="s">
        <v>21</v>
      </c>
      <c r="G1457" t="str">
        <f>VLOOKUP(E1457, Tiers!M$1:P$134, 3, FALSE)</f>
        <v>ENG4</v>
      </c>
      <c r="H1457">
        <f>VLOOKUP(G1457, Tiers!B$1:C$134, 2, FALSE)</f>
        <v>5</v>
      </c>
      <c r="I1457" s="26" t="s">
        <v>6560</v>
      </c>
      <c r="J1457">
        <f t="shared" si="90"/>
        <v>7</v>
      </c>
      <c r="K1457">
        <f t="shared" si="91"/>
        <v>4</v>
      </c>
      <c r="L1457">
        <f t="shared" si="92"/>
        <v>6573</v>
      </c>
      <c r="M1457">
        <f t="shared" si="93"/>
        <v>215</v>
      </c>
      <c r="N1457">
        <v>17</v>
      </c>
      <c r="O1457" t="s">
        <v>1496</v>
      </c>
      <c r="P1457" t="s">
        <v>21</v>
      </c>
      <c r="Q1457" t="s">
        <v>22</v>
      </c>
      <c r="R1457" t="s">
        <v>21</v>
      </c>
      <c r="S1457" t="s">
        <v>870</v>
      </c>
      <c r="W1457">
        <v>183</v>
      </c>
      <c r="X1457">
        <v>64</v>
      </c>
      <c r="Y1457">
        <v>0</v>
      </c>
      <c r="Z1457">
        <v>0</v>
      </c>
    </row>
    <row r="1458" spans="1:26" ht="15.95">
      <c r="A1458" t="s">
        <v>1934</v>
      </c>
      <c r="B1458" t="s">
        <v>16</v>
      </c>
      <c r="C1458" t="str">
        <f>VLOOKUP(B1458, Positions!A$1:B$160, 2, FALSE)</f>
        <v>Forward</v>
      </c>
      <c r="D1458" t="s">
        <v>290</v>
      </c>
      <c r="E1458" t="s">
        <v>5665</v>
      </c>
      <c r="F1458" t="s">
        <v>21</v>
      </c>
      <c r="G1458" t="str">
        <f>VLOOKUP(E1458, Tiers!M$1:P$134, 3, FALSE)</f>
        <v>ENG2</v>
      </c>
      <c r="H1458">
        <f>VLOOKUP(G1458, Tiers!B$1:C$134, 2, FALSE)</f>
        <v>3</v>
      </c>
      <c r="I1458" s="26" t="s">
        <v>6560</v>
      </c>
      <c r="J1458">
        <f t="shared" si="90"/>
        <v>7</v>
      </c>
      <c r="K1458">
        <f t="shared" si="91"/>
        <v>4</v>
      </c>
      <c r="L1458">
        <f t="shared" si="92"/>
        <v>6573</v>
      </c>
      <c r="M1458">
        <f t="shared" si="93"/>
        <v>215</v>
      </c>
      <c r="N1458">
        <v>17</v>
      </c>
      <c r="O1458" t="s">
        <v>5666</v>
      </c>
      <c r="P1458" t="s">
        <v>21</v>
      </c>
      <c r="Q1458" t="s">
        <v>22</v>
      </c>
      <c r="R1458" t="s">
        <v>21</v>
      </c>
      <c r="W1458">
        <v>179</v>
      </c>
      <c r="X1458">
        <v>72</v>
      </c>
      <c r="Y1458">
        <v>0</v>
      </c>
      <c r="Z1458">
        <v>0</v>
      </c>
    </row>
    <row r="1459" spans="1:26" ht="15.95">
      <c r="A1459" t="s">
        <v>1935</v>
      </c>
      <c r="B1459" t="s">
        <v>166</v>
      </c>
      <c r="C1459" t="str">
        <f>VLOOKUP(B1459, Positions!A$1:B$160, 2, FALSE)</f>
        <v>Goalkeeper</v>
      </c>
      <c r="D1459" t="s">
        <v>332</v>
      </c>
      <c r="E1459" t="s">
        <v>5665</v>
      </c>
      <c r="F1459" t="s">
        <v>21</v>
      </c>
      <c r="G1459" t="str">
        <f>VLOOKUP(E1459, Tiers!M$1:P$134, 3, FALSE)</f>
        <v>ENG2</v>
      </c>
      <c r="H1459">
        <f>VLOOKUP(G1459, Tiers!B$1:C$134, 2, FALSE)</f>
        <v>3</v>
      </c>
      <c r="I1459" s="26" t="s">
        <v>6561</v>
      </c>
      <c r="J1459">
        <f t="shared" si="90"/>
        <v>7</v>
      </c>
      <c r="K1459">
        <f t="shared" si="91"/>
        <v>4</v>
      </c>
      <c r="L1459">
        <f t="shared" si="92"/>
        <v>6574</v>
      </c>
      <c r="M1459">
        <f t="shared" si="93"/>
        <v>216</v>
      </c>
      <c r="N1459">
        <v>18</v>
      </c>
      <c r="O1459" t="s">
        <v>5666</v>
      </c>
      <c r="P1459" t="s">
        <v>21</v>
      </c>
      <c r="Q1459" t="s">
        <v>22</v>
      </c>
      <c r="R1459" t="s">
        <v>21</v>
      </c>
      <c r="W1459">
        <v>179</v>
      </c>
      <c r="X1459">
        <v>74</v>
      </c>
      <c r="Y1459">
        <v>0</v>
      </c>
      <c r="Z1459">
        <v>0</v>
      </c>
    </row>
    <row r="1460" spans="1:26" ht="15.95">
      <c r="A1460" t="s">
        <v>1936</v>
      </c>
      <c r="B1460" t="s">
        <v>42</v>
      </c>
      <c r="C1460" t="str">
        <f>VLOOKUP(B1460, Positions!A$1:B$160, 2, FALSE)</f>
        <v>Midfielder</v>
      </c>
      <c r="D1460" t="s">
        <v>1937</v>
      </c>
      <c r="E1460" t="s">
        <v>5666</v>
      </c>
      <c r="F1460" t="s">
        <v>21</v>
      </c>
      <c r="G1460" t="str">
        <f>VLOOKUP(E1460, Tiers!M$1:P$134, 3, FALSE)</f>
        <v>NONE</v>
      </c>
      <c r="H1460">
        <f>VLOOKUP(G1460, Tiers!B$1:C$134, 2, FALSE)</f>
        <v>7</v>
      </c>
      <c r="I1460" s="26" t="s">
        <v>6561</v>
      </c>
      <c r="J1460">
        <f t="shared" si="90"/>
        <v>7</v>
      </c>
      <c r="K1460">
        <f t="shared" si="91"/>
        <v>4</v>
      </c>
      <c r="L1460">
        <f t="shared" si="92"/>
        <v>6574</v>
      </c>
      <c r="M1460">
        <f t="shared" si="93"/>
        <v>216</v>
      </c>
      <c r="N1460">
        <v>18</v>
      </c>
      <c r="O1460" t="s">
        <v>397</v>
      </c>
      <c r="P1460" t="s">
        <v>21</v>
      </c>
      <c r="Q1460" t="s">
        <v>22</v>
      </c>
      <c r="R1460" t="s">
        <v>21</v>
      </c>
      <c r="W1460">
        <v>168</v>
      </c>
      <c r="X1460">
        <v>66</v>
      </c>
      <c r="Y1460">
        <v>0</v>
      </c>
      <c r="Z1460">
        <v>0</v>
      </c>
    </row>
    <row r="1461" spans="1:26" ht="15.95">
      <c r="A1461" t="s">
        <v>1938</v>
      </c>
      <c r="B1461" t="s">
        <v>42</v>
      </c>
      <c r="C1461" t="str">
        <f>VLOOKUP(B1461, Positions!A$1:B$160, 2, FALSE)</f>
        <v>Midfielder</v>
      </c>
      <c r="D1461" t="s">
        <v>187</v>
      </c>
      <c r="E1461" t="s">
        <v>5663</v>
      </c>
      <c r="F1461" t="s">
        <v>21</v>
      </c>
      <c r="G1461" t="str">
        <f>VLOOKUP(E1461, Tiers!M$1:P$134, 3, FALSE)</f>
        <v>ENG4</v>
      </c>
      <c r="H1461">
        <f>VLOOKUP(G1461, Tiers!B$1:C$134, 2, FALSE)</f>
        <v>5</v>
      </c>
      <c r="I1461" s="26" t="s">
        <v>6562</v>
      </c>
      <c r="J1461">
        <f t="shared" si="90"/>
        <v>6</v>
      </c>
      <c r="K1461">
        <f t="shared" si="91"/>
        <v>4</v>
      </c>
      <c r="L1461">
        <f t="shared" si="92"/>
        <v>6575</v>
      </c>
      <c r="M1461">
        <f t="shared" si="93"/>
        <v>216</v>
      </c>
      <c r="N1461">
        <v>18</v>
      </c>
      <c r="O1461" t="s">
        <v>5786</v>
      </c>
      <c r="P1461" t="s">
        <v>21</v>
      </c>
      <c r="Q1461" t="s">
        <v>22</v>
      </c>
      <c r="R1461" t="s">
        <v>21</v>
      </c>
      <c r="W1461">
        <v>175</v>
      </c>
      <c r="X1461">
        <v>80</v>
      </c>
      <c r="Y1461">
        <v>0</v>
      </c>
      <c r="Z1461">
        <v>1</v>
      </c>
    </row>
    <row r="1462" spans="1:26" ht="15.95">
      <c r="A1462" t="s">
        <v>1939</v>
      </c>
      <c r="B1462" t="s">
        <v>189</v>
      </c>
      <c r="C1462" t="str">
        <f>VLOOKUP(B1462, Positions!A$1:B$160, 2, FALSE)</f>
        <v>Forward</v>
      </c>
      <c r="D1462" t="s">
        <v>290</v>
      </c>
      <c r="E1462" t="s">
        <v>5665</v>
      </c>
      <c r="F1462" t="s">
        <v>21</v>
      </c>
      <c r="G1462" t="str">
        <f>VLOOKUP(E1462, Tiers!M$1:P$134, 3, FALSE)</f>
        <v>ENG2</v>
      </c>
      <c r="H1462">
        <f>VLOOKUP(G1462, Tiers!B$1:C$134, 2, FALSE)</f>
        <v>3</v>
      </c>
      <c r="I1462" s="26" t="s">
        <v>6562</v>
      </c>
      <c r="J1462">
        <f t="shared" si="90"/>
        <v>6</v>
      </c>
      <c r="K1462">
        <f t="shared" si="91"/>
        <v>4</v>
      </c>
      <c r="L1462">
        <f t="shared" si="92"/>
        <v>6575</v>
      </c>
      <c r="M1462">
        <f t="shared" si="93"/>
        <v>216</v>
      </c>
      <c r="N1462">
        <v>18</v>
      </c>
      <c r="O1462" t="s">
        <v>74</v>
      </c>
      <c r="P1462" t="s">
        <v>21</v>
      </c>
      <c r="Q1462" t="s">
        <v>22</v>
      </c>
      <c r="R1462" t="s">
        <v>21</v>
      </c>
      <c r="W1462">
        <v>184</v>
      </c>
      <c r="X1462">
        <v>78</v>
      </c>
      <c r="Y1462">
        <v>0</v>
      </c>
      <c r="Z1462">
        <v>1</v>
      </c>
    </row>
    <row r="1463" spans="1:26" ht="15.95">
      <c r="A1463" t="s">
        <v>1940</v>
      </c>
      <c r="B1463" t="s">
        <v>115</v>
      </c>
      <c r="C1463" t="str">
        <f>VLOOKUP(B1463, Positions!A$1:B$160, 2, FALSE)</f>
        <v>Midfielder</v>
      </c>
      <c r="D1463" t="s">
        <v>246</v>
      </c>
      <c r="E1463" t="s">
        <v>5664</v>
      </c>
      <c r="F1463" t="s">
        <v>21</v>
      </c>
      <c r="G1463" t="str">
        <f>VLOOKUP(E1463, Tiers!M$1:P$134, 3, FALSE)</f>
        <v>ENG3</v>
      </c>
      <c r="H1463">
        <f>VLOOKUP(G1463, Tiers!B$1:C$134, 2, FALSE)</f>
        <v>4</v>
      </c>
      <c r="I1463" s="26" t="s">
        <v>6563</v>
      </c>
      <c r="J1463">
        <f t="shared" si="90"/>
        <v>6</v>
      </c>
      <c r="K1463">
        <f t="shared" si="91"/>
        <v>4</v>
      </c>
      <c r="L1463">
        <f t="shared" si="92"/>
        <v>6577</v>
      </c>
      <c r="M1463">
        <f t="shared" si="93"/>
        <v>216</v>
      </c>
      <c r="N1463">
        <v>18</v>
      </c>
      <c r="O1463" t="s">
        <v>397</v>
      </c>
      <c r="P1463" t="s">
        <v>21</v>
      </c>
      <c r="Q1463" t="s">
        <v>22</v>
      </c>
      <c r="R1463" t="s">
        <v>21</v>
      </c>
      <c r="S1463" t="s">
        <v>1941</v>
      </c>
      <c r="W1463">
        <v>178</v>
      </c>
      <c r="X1463">
        <v>71</v>
      </c>
      <c r="Y1463">
        <v>1</v>
      </c>
      <c r="Z1463">
        <v>11</v>
      </c>
    </row>
    <row r="1464" spans="1:26" ht="15.95">
      <c r="A1464" t="s">
        <v>1942</v>
      </c>
      <c r="B1464" t="s">
        <v>42</v>
      </c>
      <c r="C1464" t="str">
        <f>VLOOKUP(B1464, Positions!A$1:B$160, 2, FALSE)</f>
        <v>Midfielder</v>
      </c>
      <c r="D1464" t="s">
        <v>402</v>
      </c>
      <c r="E1464" t="s">
        <v>5664</v>
      </c>
      <c r="F1464" t="s">
        <v>21</v>
      </c>
      <c r="G1464" t="str">
        <f>VLOOKUP(E1464, Tiers!M$1:P$134, 3, FALSE)</f>
        <v>ENG3</v>
      </c>
      <c r="H1464">
        <f>VLOOKUP(G1464, Tiers!B$1:C$134, 2, FALSE)</f>
        <v>4</v>
      </c>
      <c r="I1464" s="26" t="s">
        <v>6564</v>
      </c>
      <c r="J1464">
        <f t="shared" si="90"/>
        <v>6</v>
      </c>
      <c r="K1464">
        <f t="shared" si="91"/>
        <v>4</v>
      </c>
      <c r="L1464">
        <f t="shared" si="92"/>
        <v>6578</v>
      </c>
      <c r="M1464">
        <f t="shared" si="93"/>
        <v>216</v>
      </c>
      <c r="N1464">
        <v>18</v>
      </c>
      <c r="O1464" t="s">
        <v>726</v>
      </c>
      <c r="P1464" t="s">
        <v>21</v>
      </c>
      <c r="Q1464" t="s">
        <v>22</v>
      </c>
      <c r="R1464" t="s">
        <v>21</v>
      </c>
      <c r="W1464">
        <v>177</v>
      </c>
      <c r="X1464">
        <v>70</v>
      </c>
      <c r="Y1464">
        <v>0</v>
      </c>
      <c r="Z1464">
        <v>1</v>
      </c>
    </row>
    <row r="1465" spans="1:26" ht="15.95">
      <c r="A1465" t="s">
        <v>1943</v>
      </c>
      <c r="B1465" t="s">
        <v>166</v>
      </c>
      <c r="C1465" t="str">
        <f>VLOOKUP(B1465, Positions!A$1:B$160, 2, FALSE)</f>
        <v>Goalkeeper</v>
      </c>
      <c r="D1465" t="s">
        <v>370</v>
      </c>
      <c r="E1465" t="s">
        <v>5663</v>
      </c>
      <c r="F1465" t="s">
        <v>21</v>
      </c>
      <c r="G1465" t="str">
        <f>VLOOKUP(E1465, Tiers!M$1:P$134, 3, FALSE)</f>
        <v>ENG4</v>
      </c>
      <c r="H1465">
        <f>VLOOKUP(G1465, Tiers!B$1:C$134, 2, FALSE)</f>
        <v>5</v>
      </c>
      <c r="I1465" s="26" t="s">
        <v>6565</v>
      </c>
      <c r="J1465">
        <f t="shared" si="90"/>
        <v>6</v>
      </c>
      <c r="K1465">
        <f t="shared" si="91"/>
        <v>4</v>
      </c>
      <c r="L1465">
        <f t="shared" si="92"/>
        <v>6579</v>
      </c>
      <c r="M1465">
        <f t="shared" si="93"/>
        <v>216</v>
      </c>
      <c r="N1465">
        <v>18</v>
      </c>
      <c r="O1465" t="s">
        <v>5666</v>
      </c>
      <c r="P1465" t="s">
        <v>21</v>
      </c>
      <c r="Q1465" t="s">
        <v>22</v>
      </c>
      <c r="R1465" t="s">
        <v>21</v>
      </c>
      <c r="W1465">
        <v>187</v>
      </c>
      <c r="X1465">
        <v>78</v>
      </c>
      <c r="Y1465">
        <v>0</v>
      </c>
      <c r="Z1465">
        <v>0</v>
      </c>
    </row>
    <row r="1466" spans="1:26" ht="15.95">
      <c r="A1466" t="s">
        <v>1944</v>
      </c>
      <c r="B1466" t="s">
        <v>212</v>
      </c>
      <c r="C1466" t="str">
        <f>VLOOKUP(B1466, Positions!A$1:B$160, 2, FALSE)</f>
        <v>Midfielder</v>
      </c>
      <c r="D1466" t="s">
        <v>79</v>
      </c>
      <c r="E1466" t="s">
        <v>5663</v>
      </c>
      <c r="F1466" t="s">
        <v>21</v>
      </c>
      <c r="G1466" t="str">
        <f>VLOOKUP(E1466, Tiers!M$1:P$134, 3, FALSE)</f>
        <v>ENG4</v>
      </c>
      <c r="H1466">
        <f>VLOOKUP(G1466, Tiers!B$1:C$134, 2, FALSE)</f>
        <v>5</v>
      </c>
      <c r="I1466" s="26" t="s">
        <v>6565</v>
      </c>
      <c r="J1466">
        <f t="shared" si="90"/>
        <v>6</v>
      </c>
      <c r="K1466">
        <f t="shared" si="91"/>
        <v>4</v>
      </c>
      <c r="L1466">
        <f t="shared" si="92"/>
        <v>6579</v>
      </c>
      <c r="M1466">
        <f t="shared" si="93"/>
        <v>216</v>
      </c>
      <c r="N1466">
        <v>18</v>
      </c>
      <c r="O1466" t="s">
        <v>715</v>
      </c>
      <c r="P1466" t="s">
        <v>21</v>
      </c>
      <c r="Q1466" t="s">
        <v>22</v>
      </c>
      <c r="R1466" t="s">
        <v>21</v>
      </c>
      <c r="W1466">
        <v>184</v>
      </c>
      <c r="X1466">
        <v>74</v>
      </c>
      <c r="Y1466">
        <v>0</v>
      </c>
      <c r="Z1466">
        <v>1</v>
      </c>
    </row>
    <row r="1467" spans="1:26" ht="15.95">
      <c r="A1467" t="s">
        <v>1945</v>
      </c>
      <c r="B1467" t="s">
        <v>81</v>
      </c>
      <c r="C1467" t="str">
        <f>VLOOKUP(B1467, Positions!A$1:B$160, 2, FALSE)</f>
        <v>Defender</v>
      </c>
      <c r="D1467" t="s">
        <v>136</v>
      </c>
      <c r="E1467" t="s">
        <v>5665</v>
      </c>
      <c r="F1467" t="s">
        <v>21</v>
      </c>
      <c r="G1467" t="str">
        <f>VLOOKUP(E1467, Tiers!M$1:P$134, 3, FALSE)</f>
        <v>ENG2</v>
      </c>
      <c r="H1467">
        <f>VLOOKUP(G1467, Tiers!B$1:C$134, 2, FALSE)</f>
        <v>3</v>
      </c>
      <c r="I1467" s="26" t="s">
        <v>6566</v>
      </c>
      <c r="J1467">
        <f t="shared" si="90"/>
        <v>6</v>
      </c>
      <c r="K1467">
        <f t="shared" si="91"/>
        <v>4</v>
      </c>
      <c r="L1467">
        <f t="shared" si="92"/>
        <v>6581</v>
      </c>
      <c r="M1467">
        <f t="shared" si="93"/>
        <v>216</v>
      </c>
      <c r="N1467">
        <v>18</v>
      </c>
      <c r="O1467" t="s">
        <v>962</v>
      </c>
      <c r="P1467" t="s">
        <v>21</v>
      </c>
      <c r="Q1467" t="s">
        <v>22</v>
      </c>
      <c r="R1467" t="s">
        <v>21</v>
      </c>
      <c r="W1467">
        <v>188</v>
      </c>
      <c r="X1467">
        <v>81</v>
      </c>
      <c r="Y1467">
        <v>0</v>
      </c>
      <c r="Z1467">
        <v>0</v>
      </c>
    </row>
    <row r="1468" spans="1:26" ht="15.95">
      <c r="A1468" t="s">
        <v>1946</v>
      </c>
      <c r="B1468" t="s">
        <v>166</v>
      </c>
      <c r="C1468" t="str">
        <f>VLOOKUP(B1468, Positions!A$1:B$160, 2, FALSE)</f>
        <v>Goalkeeper</v>
      </c>
      <c r="D1468" t="s">
        <v>275</v>
      </c>
      <c r="E1468" t="s">
        <v>5665</v>
      </c>
      <c r="F1468" t="s">
        <v>21</v>
      </c>
      <c r="G1468" t="str">
        <f>VLOOKUP(E1468, Tiers!M$1:P$134, 3, FALSE)</f>
        <v>ENG2</v>
      </c>
      <c r="H1468">
        <f>VLOOKUP(G1468, Tiers!B$1:C$134, 2, FALSE)</f>
        <v>3</v>
      </c>
      <c r="I1468" s="26" t="s">
        <v>6567</v>
      </c>
      <c r="J1468">
        <f t="shared" si="90"/>
        <v>6</v>
      </c>
      <c r="K1468">
        <f t="shared" si="91"/>
        <v>4</v>
      </c>
      <c r="L1468">
        <f t="shared" si="92"/>
        <v>6582</v>
      </c>
      <c r="M1468">
        <f t="shared" si="93"/>
        <v>216</v>
      </c>
      <c r="N1468">
        <v>18</v>
      </c>
      <c r="O1468" t="s">
        <v>5666</v>
      </c>
      <c r="P1468" t="s">
        <v>21</v>
      </c>
      <c r="Q1468" t="s">
        <v>22</v>
      </c>
      <c r="R1468" t="s">
        <v>21</v>
      </c>
      <c r="W1468">
        <v>194</v>
      </c>
      <c r="X1468">
        <v>84</v>
      </c>
      <c r="Y1468">
        <v>0</v>
      </c>
      <c r="Z1468">
        <v>0</v>
      </c>
    </row>
    <row r="1469" spans="1:26" ht="15.95">
      <c r="A1469" t="s">
        <v>1947</v>
      </c>
      <c r="B1469" t="s">
        <v>212</v>
      </c>
      <c r="C1469" t="str">
        <f>VLOOKUP(B1469, Positions!A$1:B$160, 2, FALSE)</f>
        <v>Midfielder</v>
      </c>
      <c r="D1469" t="s">
        <v>27</v>
      </c>
      <c r="E1469" t="s">
        <v>5663</v>
      </c>
      <c r="F1469" t="s">
        <v>21</v>
      </c>
      <c r="G1469" t="str">
        <f>VLOOKUP(E1469, Tiers!M$1:P$134, 3, FALSE)</f>
        <v>ENG4</v>
      </c>
      <c r="H1469">
        <f>VLOOKUP(G1469, Tiers!B$1:C$134, 2, FALSE)</f>
        <v>5</v>
      </c>
      <c r="I1469" s="26" t="s">
        <v>6568</v>
      </c>
      <c r="J1469">
        <f t="shared" si="90"/>
        <v>6</v>
      </c>
      <c r="K1469">
        <f t="shared" si="91"/>
        <v>4</v>
      </c>
      <c r="L1469">
        <f t="shared" si="92"/>
        <v>6586</v>
      </c>
      <c r="M1469">
        <f t="shared" si="93"/>
        <v>216</v>
      </c>
      <c r="N1469">
        <v>18</v>
      </c>
      <c r="O1469" t="s">
        <v>5666</v>
      </c>
      <c r="P1469" t="s">
        <v>21</v>
      </c>
      <c r="Q1469" t="s">
        <v>22</v>
      </c>
      <c r="R1469" t="s">
        <v>21</v>
      </c>
      <c r="W1469">
        <v>173</v>
      </c>
      <c r="X1469">
        <v>68</v>
      </c>
      <c r="Y1469">
        <v>0</v>
      </c>
      <c r="Z1469">
        <v>0</v>
      </c>
    </row>
    <row r="1470" spans="1:26" ht="15.95">
      <c r="A1470" t="s">
        <v>1948</v>
      </c>
      <c r="B1470" t="s">
        <v>278</v>
      </c>
      <c r="C1470" t="str">
        <f>VLOOKUP(B1470, Positions!A$1:B$160, 2, FALSE)</f>
        <v>Midfielder</v>
      </c>
      <c r="D1470" t="s">
        <v>263</v>
      </c>
      <c r="E1470" t="s">
        <v>5665</v>
      </c>
      <c r="F1470" t="s">
        <v>21</v>
      </c>
      <c r="G1470" t="str">
        <f>VLOOKUP(E1470, Tiers!M$1:P$134, 3, FALSE)</f>
        <v>ENG2</v>
      </c>
      <c r="H1470">
        <f>VLOOKUP(G1470, Tiers!B$1:C$134, 2, FALSE)</f>
        <v>3</v>
      </c>
      <c r="I1470" s="26" t="s">
        <v>6568</v>
      </c>
      <c r="J1470">
        <f t="shared" si="90"/>
        <v>6</v>
      </c>
      <c r="K1470">
        <f t="shared" si="91"/>
        <v>4</v>
      </c>
      <c r="L1470">
        <f t="shared" si="92"/>
        <v>6586</v>
      </c>
      <c r="M1470">
        <f t="shared" si="93"/>
        <v>216</v>
      </c>
      <c r="N1470">
        <v>18</v>
      </c>
      <c r="O1470" t="s">
        <v>562</v>
      </c>
      <c r="P1470" t="s">
        <v>21</v>
      </c>
      <c r="Q1470" t="s">
        <v>22</v>
      </c>
      <c r="R1470" t="s">
        <v>21</v>
      </c>
      <c r="S1470" t="s">
        <v>491</v>
      </c>
      <c r="W1470">
        <v>186</v>
      </c>
      <c r="X1470">
        <v>64</v>
      </c>
      <c r="Y1470">
        <v>0</v>
      </c>
      <c r="Z1470">
        <v>11</v>
      </c>
    </row>
    <row r="1471" spans="1:26" ht="15.95">
      <c r="A1471" t="s">
        <v>1949</v>
      </c>
      <c r="B1471" t="s">
        <v>42</v>
      </c>
      <c r="C1471" t="str">
        <f>VLOOKUP(B1471, Positions!A$1:B$160, 2, FALSE)</f>
        <v>Midfielder</v>
      </c>
      <c r="D1471" t="s">
        <v>217</v>
      </c>
      <c r="E1471" t="s">
        <v>5664</v>
      </c>
      <c r="F1471" t="s">
        <v>21</v>
      </c>
      <c r="G1471" t="str">
        <f>VLOOKUP(E1471, Tiers!M$1:P$134, 3, FALSE)</f>
        <v>ENG3</v>
      </c>
      <c r="H1471">
        <f>VLOOKUP(G1471, Tiers!B$1:C$134, 2, FALSE)</f>
        <v>4</v>
      </c>
      <c r="I1471" s="26" t="s">
        <v>6568</v>
      </c>
      <c r="J1471">
        <f t="shared" si="90"/>
        <v>6</v>
      </c>
      <c r="K1471">
        <f t="shared" si="91"/>
        <v>4</v>
      </c>
      <c r="L1471">
        <f t="shared" si="92"/>
        <v>6586</v>
      </c>
      <c r="M1471">
        <f t="shared" si="93"/>
        <v>216</v>
      </c>
      <c r="N1471">
        <v>18</v>
      </c>
      <c r="O1471" t="s">
        <v>5666</v>
      </c>
      <c r="P1471" t="s">
        <v>21</v>
      </c>
      <c r="Q1471" t="s">
        <v>22</v>
      </c>
      <c r="R1471" t="s">
        <v>21</v>
      </c>
      <c r="W1471">
        <v>176</v>
      </c>
      <c r="X1471">
        <v>62</v>
      </c>
      <c r="Y1471">
        <v>0</v>
      </c>
      <c r="Z1471">
        <v>0</v>
      </c>
    </row>
    <row r="1472" spans="1:26" ht="15.95">
      <c r="A1472" t="s">
        <v>1950</v>
      </c>
      <c r="B1472" t="s">
        <v>1951</v>
      </c>
      <c r="C1472" t="str">
        <f>VLOOKUP(B1472, Positions!A$1:B$160, 2, FALSE)</f>
        <v>Defender</v>
      </c>
      <c r="D1472" t="s">
        <v>5666</v>
      </c>
      <c r="E1472" t="s">
        <v>5666</v>
      </c>
      <c r="F1472" t="s">
        <v>21</v>
      </c>
      <c r="G1472" t="str">
        <f>VLOOKUP(E1472, Tiers!M$1:P$134, 3, FALSE)</f>
        <v>NONE</v>
      </c>
      <c r="H1472">
        <f>VLOOKUP(G1472, Tiers!B$1:C$134, 2, FALSE)</f>
        <v>7</v>
      </c>
      <c r="I1472" s="26" t="s">
        <v>6569</v>
      </c>
      <c r="J1472">
        <f t="shared" si="90"/>
        <v>6</v>
      </c>
      <c r="K1472">
        <f t="shared" si="91"/>
        <v>4</v>
      </c>
      <c r="L1472">
        <f t="shared" si="92"/>
        <v>6588</v>
      </c>
      <c r="M1472">
        <f t="shared" si="93"/>
        <v>216</v>
      </c>
      <c r="N1472">
        <v>18</v>
      </c>
      <c r="O1472" t="s">
        <v>5666</v>
      </c>
      <c r="P1472" t="s">
        <v>21</v>
      </c>
      <c r="Q1472" t="s">
        <v>22</v>
      </c>
      <c r="R1472" t="s">
        <v>21</v>
      </c>
      <c r="W1472">
        <v>178</v>
      </c>
      <c r="X1472">
        <v>65</v>
      </c>
      <c r="Y1472">
        <v>0</v>
      </c>
      <c r="Z1472">
        <v>0</v>
      </c>
    </row>
    <row r="1473" spans="1:26" ht="15.95">
      <c r="A1473" t="s">
        <v>1952</v>
      </c>
      <c r="B1473" t="s">
        <v>166</v>
      </c>
      <c r="C1473" t="str">
        <f>VLOOKUP(B1473, Positions!A$1:B$160, 2, FALSE)</f>
        <v>Goalkeeper</v>
      </c>
      <c r="D1473" t="s">
        <v>182</v>
      </c>
      <c r="E1473" t="s">
        <v>62</v>
      </c>
      <c r="F1473" t="s">
        <v>21</v>
      </c>
      <c r="G1473" t="str">
        <f>VLOOKUP(E1473, Tiers!M$1:P$134, 3, FALSE)</f>
        <v>ENG1</v>
      </c>
      <c r="H1473">
        <f>VLOOKUP(G1473, Tiers!B$1:C$134, 2, FALSE)</f>
        <v>1</v>
      </c>
      <c r="I1473" s="26" t="s">
        <v>6570</v>
      </c>
      <c r="J1473">
        <f t="shared" si="90"/>
        <v>6</v>
      </c>
      <c r="K1473">
        <f t="shared" si="91"/>
        <v>4</v>
      </c>
      <c r="L1473">
        <f t="shared" si="92"/>
        <v>6589</v>
      </c>
      <c r="M1473">
        <f t="shared" si="93"/>
        <v>216</v>
      </c>
      <c r="N1473">
        <v>18</v>
      </c>
      <c r="O1473" t="s">
        <v>373</v>
      </c>
      <c r="P1473" t="s">
        <v>21</v>
      </c>
      <c r="Q1473" t="s">
        <v>22</v>
      </c>
      <c r="R1473" t="s">
        <v>21</v>
      </c>
      <c r="W1473">
        <v>183</v>
      </c>
      <c r="X1473">
        <v>77</v>
      </c>
      <c r="Y1473">
        <v>0</v>
      </c>
      <c r="Z1473">
        <v>0</v>
      </c>
    </row>
    <row r="1474" spans="1:26" ht="15.95">
      <c r="A1474" t="s">
        <v>1953</v>
      </c>
      <c r="B1474" t="s">
        <v>278</v>
      </c>
      <c r="C1474" t="str">
        <f>VLOOKUP(B1474, Positions!A$1:B$160, 2, FALSE)</f>
        <v>Midfielder</v>
      </c>
      <c r="D1474" t="s">
        <v>221</v>
      </c>
      <c r="E1474" t="s">
        <v>5664</v>
      </c>
      <c r="F1474" t="s">
        <v>21</v>
      </c>
      <c r="G1474" t="str">
        <f>VLOOKUP(E1474, Tiers!M$1:P$134, 3, FALSE)</f>
        <v>ENG3</v>
      </c>
      <c r="H1474">
        <f>VLOOKUP(G1474, Tiers!B$1:C$134, 2, FALSE)</f>
        <v>4</v>
      </c>
      <c r="I1474" s="26" t="s">
        <v>6571</v>
      </c>
      <c r="J1474">
        <f t="shared" si="90"/>
        <v>6</v>
      </c>
      <c r="K1474">
        <f t="shared" si="91"/>
        <v>4</v>
      </c>
      <c r="L1474">
        <f t="shared" si="92"/>
        <v>6594</v>
      </c>
      <c r="M1474">
        <f t="shared" si="93"/>
        <v>216</v>
      </c>
      <c r="N1474">
        <v>18</v>
      </c>
      <c r="O1474" t="s">
        <v>5666</v>
      </c>
      <c r="P1474" t="s">
        <v>21</v>
      </c>
      <c r="Q1474" t="s">
        <v>22</v>
      </c>
      <c r="R1474" t="s">
        <v>21</v>
      </c>
      <c r="W1474">
        <v>181</v>
      </c>
      <c r="X1474">
        <v>73</v>
      </c>
      <c r="Y1474">
        <v>0</v>
      </c>
      <c r="Z1474">
        <v>0</v>
      </c>
    </row>
    <row r="1475" spans="1:26" ht="15.95">
      <c r="A1475" t="s">
        <v>1954</v>
      </c>
      <c r="B1475" t="s">
        <v>81</v>
      </c>
      <c r="C1475" t="str">
        <f>VLOOKUP(B1475, Positions!A$1:B$160, 2, FALSE)</f>
        <v>Defender</v>
      </c>
      <c r="D1475" t="s">
        <v>470</v>
      </c>
      <c r="E1475" t="s">
        <v>5663</v>
      </c>
      <c r="F1475" t="s">
        <v>21</v>
      </c>
      <c r="G1475" t="str">
        <f>VLOOKUP(E1475, Tiers!M$1:P$134, 3, FALSE)</f>
        <v>ENG4</v>
      </c>
      <c r="H1475">
        <f>VLOOKUP(G1475, Tiers!B$1:C$134, 2, FALSE)</f>
        <v>5</v>
      </c>
      <c r="I1475" s="26" t="s">
        <v>6572</v>
      </c>
      <c r="J1475">
        <f t="shared" ref="J1475:J1538" si="94">MONTH(I1475)</f>
        <v>6</v>
      </c>
      <c r="K1475">
        <f t="shared" ref="K1475:K1538" si="95">IF(OR(MONTH(I1475)=9, MONTH(I1475)=10, MONTH(I1475)=11), 1,
IF(OR(MONTH(I1475)=12, MONTH(I1475)=1, MONTH(I1475)=2), 2,
IF(OR(MONTH(I1475)=3, MONTH(I1475)=4, MONTH(I1475)=5), 3,
4)))</f>
        <v>4</v>
      </c>
      <c r="L1475">
        <f t="shared" ref="L1475:L1538" si="96">DATEDIF(I1475, DATE(2015, 7, 1), "d")</f>
        <v>6595</v>
      </c>
      <c r="M1475">
        <f t="shared" ref="M1475:M1538" si="97">DATEDIF(I1475, DATE(2015, 7, 1), "m")</f>
        <v>216</v>
      </c>
      <c r="N1475">
        <v>18</v>
      </c>
      <c r="O1475" t="s">
        <v>470</v>
      </c>
      <c r="P1475" t="s">
        <v>21</v>
      </c>
      <c r="Q1475" t="s">
        <v>22</v>
      </c>
      <c r="R1475" t="s">
        <v>21</v>
      </c>
      <c r="W1475">
        <v>183</v>
      </c>
      <c r="X1475">
        <v>75</v>
      </c>
      <c r="Y1475">
        <v>0</v>
      </c>
      <c r="Z1475">
        <v>0</v>
      </c>
    </row>
    <row r="1476" spans="1:26" ht="15.95">
      <c r="A1476" t="s">
        <v>1955</v>
      </c>
      <c r="B1476" t="s">
        <v>843</v>
      </c>
      <c r="C1476" t="str">
        <f>VLOOKUP(B1476, Positions!A$1:B$160, 2, FALSE)</f>
        <v>Defender</v>
      </c>
      <c r="D1476" t="s">
        <v>5666</v>
      </c>
      <c r="E1476" t="s">
        <v>5666</v>
      </c>
      <c r="F1476" t="s">
        <v>21</v>
      </c>
      <c r="G1476" t="str">
        <f>VLOOKUP(E1476, Tiers!M$1:P$134, 3, FALSE)</f>
        <v>NONE</v>
      </c>
      <c r="H1476">
        <f>VLOOKUP(G1476, Tiers!B$1:C$134, 2, FALSE)</f>
        <v>7</v>
      </c>
      <c r="I1476" s="26" t="s">
        <v>6572</v>
      </c>
      <c r="J1476">
        <f t="shared" si="94"/>
        <v>6</v>
      </c>
      <c r="K1476">
        <f t="shared" si="95"/>
        <v>4</v>
      </c>
      <c r="L1476">
        <f t="shared" si="96"/>
        <v>6595</v>
      </c>
      <c r="M1476">
        <f t="shared" si="97"/>
        <v>216</v>
      </c>
      <c r="N1476">
        <v>18</v>
      </c>
      <c r="O1476" t="s">
        <v>5666</v>
      </c>
      <c r="P1476" t="s">
        <v>21</v>
      </c>
      <c r="Q1476" t="s">
        <v>22</v>
      </c>
      <c r="R1476" t="s">
        <v>21</v>
      </c>
      <c r="W1476">
        <v>176</v>
      </c>
      <c r="X1476">
        <v>70</v>
      </c>
      <c r="Y1476">
        <v>0</v>
      </c>
      <c r="Z1476">
        <v>0</v>
      </c>
    </row>
    <row r="1477" spans="1:26" ht="15.95">
      <c r="A1477" t="s">
        <v>1956</v>
      </c>
      <c r="B1477" t="s">
        <v>16</v>
      </c>
      <c r="C1477" t="str">
        <f>VLOOKUP(B1477, Positions!A$1:B$160, 2, FALSE)</f>
        <v>Forward</v>
      </c>
      <c r="D1477" t="s">
        <v>674</v>
      </c>
      <c r="E1477" t="s">
        <v>5666</v>
      </c>
      <c r="F1477" t="s">
        <v>21</v>
      </c>
      <c r="G1477" t="str">
        <f>VLOOKUP(E1477, Tiers!M$1:P$134, 3, FALSE)</f>
        <v>NONE</v>
      </c>
      <c r="H1477">
        <f>VLOOKUP(G1477, Tiers!B$1:C$134, 2, FALSE)</f>
        <v>7</v>
      </c>
      <c r="I1477" s="26" t="s">
        <v>6573</v>
      </c>
      <c r="J1477">
        <f t="shared" si="94"/>
        <v>6</v>
      </c>
      <c r="K1477">
        <f t="shared" si="95"/>
        <v>4</v>
      </c>
      <c r="L1477">
        <f t="shared" si="96"/>
        <v>6596</v>
      </c>
      <c r="M1477">
        <f t="shared" si="97"/>
        <v>216</v>
      </c>
      <c r="N1477">
        <v>18</v>
      </c>
      <c r="O1477" t="s">
        <v>5666</v>
      </c>
      <c r="P1477" t="s">
        <v>21</v>
      </c>
      <c r="Q1477" t="s">
        <v>22</v>
      </c>
      <c r="R1477" t="s">
        <v>21</v>
      </c>
      <c r="W1477">
        <v>186</v>
      </c>
      <c r="X1477">
        <v>77</v>
      </c>
      <c r="Y1477">
        <v>0</v>
      </c>
      <c r="Z1477">
        <v>0</v>
      </c>
    </row>
    <row r="1478" spans="1:26" ht="15.95">
      <c r="A1478" t="s">
        <v>1957</v>
      </c>
      <c r="B1478" t="s">
        <v>166</v>
      </c>
      <c r="C1478" t="str">
        <f>VLOOKUP(B1478, Positions!A$1:B$160, 2, FALSE)</f>
        <v>Goalkeeper</v>
      </c>
      <c r="D1478" t="s">
        <v>1211</v>
      </c>
      <c r="E1478" t="s">
        <v>5666</v>
      </c>
      <c r="F1478" t="s">
        <v>21</v>
      </c>
      <c r="G1478" t="str">
        <f>VLOOKUP(E1478, Tiers!M$1:P$134, 3, FALSE)</f>
        <v>NONE</v>
      </c>
      <c r="H1478">
        <f>VLOOKUP(G1478, Tiers!B$1:C$134, 2, FALSE)</f>
        <v>7</v>
      </c>
      <c r="I1478" s="26" t="s">
        <v>6574</v>
      </c>
      <c r="J1478">
        <f t="shared" si="94"/>
        <v>6</v>
      </c>
      <c r="K1478">
        <f t="shared" si="95"/>
        <v>4</v>
      </c>
      <c r="L1478">
        <f t="shared" si="96"/>
        <v>6598</v>
      </c>
      <c r="M1478">
        <f t="shared" si="97"/>
        <v>216</v>
      </c>
      <c r="N1478">
        <v>18</v>
      </c>
      <c r="O1478" t="s">
        <v>5666</v>
      </c>
      <c r="P1478" t="s">
        <v>21</v>
      </c>
      <c r="Q1478" t="s">
        <v>22</v>
      </c>
      <c r="R1478" t="s">
        <v>21</v>
      </c>
      <c r="W1478">
        <v>186</v>
      </c>
      <c r="X1478">
        <v>78</v>
      </c>
      <c r="Y1478">
        <v>0</v>
      </c>
      <c r="Z1478">
        <v>0</v>
      </c>
    </row>
    <row r="1479" spans="1:26" ht="15.95">
      <c r="A1479" t="s">
        <v>1958</v>
      </c>
      <c r="B1479" t="s">
        <v>1176</v>
      </c>
      <c r="C1479" t="str">
        <f>VLOOKUP(B1479, Positions!A$1:B$160, 2, FALSE)</f>
        <v>Forward</v>
      </c>
      <c r="D1479" t="s">
        <v>152</v>
      </c>
      <c r="E1479" t="s">
        <v>5664</v>
      </c>
      <c r="F1479" t="s">
        <v>21</v>
      </c>
      <c r="G1479" t="str">
        <f>VLOOKUP(E1479, Tiers!M$1:P$134, 3, FALSE)</f>
        <v>ENG3</v>
      </c>
      <c r="H1479">
        <f>VLOOKUP(G1479, Tiers!B$1:C$134, 2, FALSE)</f>
        <v>4</v>
      </c>
      <c r="I1479" s="26" t="s">
        <v>6575</v>
      </c>
      <c r="J1479">
        <f t="shared" si="94"/>
        <v>5</v>
      </c>
      <c r="K1479">
        <f t="shared" si="95"/>
        <v>3</v>
      </c>
      <c r="L1479">
        <f t="shared" si="96"/>
        <v>6608</v>
      </c>
      <c r="M1479">
        <f t="shared" si="97"/>
        <v>217</v>
      </c>
      <c r="N1479">
        <v>18</v>
      </c>
      <c r="O1479" t="s">
        <v>5666</v>
      </c>
      <c r="P1479" t="s">
        <v>21</v>
      </c>
      <c r="Q1479" t="s">
        <v>22</v>
      </c>
      <c r="R1479" t="s">
        <v>21</v>
      </c>
      <c r="W1479">
        <v>184</v>
      </c>
      <c r="X1479">
        <v>74</v>
      </c>
      <c r="Y1479">
        <v>9</v>
      </c>
      <c r="Z1479">
        <v>30</v>
      </c>
    </row>
    <row r="1480" spans="1:26" ht="15.95">
      <c r="A1480" t="s">
        <v>1959</v>
      </c>
      <c r="B1480" t="s">
        <v>166</v>
      </c>
      <c r="C1480" t="str">
        <f>VLOOKUP(B1480, Positions!A$1:B$160, 2, FALSE)</f>
        <v>Goalkeeper</v>
      </c>
      <c r="D1480" t="s">
        <v>127</v>
      </c>
      <c r="E1480" t="s">
        <v>62</v>
      </c>
      <c r="F1480" t="s">
        <v>21</v>
      </c>
      <c r="G1480" t="str">
        <f>VLOOKUP(E1480, Tiers!M$1:P$134, 3, FALSE)</f>
        <v>ENG1</v>
      </c>
      <c r="H1480">
        <f>VLOOKUP(G1480, Tiers!B$1:C$134, 2, FALSE)</f>
        <v>1</v>
      </c>
      <c r="I1480" s="26" t="s">
        <v>6576</v>
      </c>
      <c r="J1480">
        <f t="shared" si="94"/>
        <v>5</v>
      </c>
      <c r="K1480">
        <f t="shared" si="95"/>
        <v>3</v>
      </c>
      <c r="L1480">
        <f t="shared" si="96"/>
        <v>6610</v>
      </c>
      <c r="M1480">
        <f t="shared" si="97"/>
        <v>217</v>
      </c>
      <c r="N1480">
        <v>18</v>
      </c>
      <c r="O1480" t="s">
        <v>5666</v>
      </c>
      <c r="P1480" t="s">
        <v>21</v>
      </c>
      <c r="Q1480" t="s">
        <v>22</v>
      </c>
      <c r="R1480" t="s">
        <v>21</v>
      </c>
      <c r="W1480">
        <v>189</v>
      </c>
      <c r="X1480">
        <v>81</v>
      </c>
      <c r="Y1480">
        <v>0</v>
      </c>
      <c r="Z1480">
        <v>33</v>
      </c>
    </row>
    <row r="1481" spans="1:26" ht="15.95">
      <c r="A1481" t="s">
        <v>1960</v>
      </c>
      <c r="B1481" t="s">
        <v>16</v>
      </c>
      <c r="C1481" t="str">
        <f>VLOOKUP(B1481, Positions!A$1:B$160, 2, FALSE)</f>
        <v>Forward</v>
      </c>
      <c r="D1481" t="s">
        <v>152</v>
      </c>
      <c r="E1481" t="s">
        <v>5664</v>
      </c>
      <c r="F1481" t="s">
        <v>21</v>
      </c>
      <c r="G1481" t="str">
        <f>VLOOKUP(E1481, Tiers!M$1:P$134, 3, FALSE)</f>
        <v>ENG3</v>
      </c>
      <c r="H1481">
        <f>VLOOKUP(G1481, Tiers!B$1:C$134, 2, FALSE)</f>
        <v>4</v>
      </c>
      <c r="I1481" s="26" t="s">
        <v>6577</v>
      </c>
      <c r="J1481">
        <f t="shared" si="94"/>
        <v>5</v>
      </c>
      <c r="K1481">
        <f t="shared" si="95"/>
        <v>3</v>
      </c>
      <c r="L1481">
        <f t="shared" si="96"/>
        <v>6614</v>
      </c>
      <c r="M1481">
        <f t="shared" si="97"/>
        <v>217</v>
      </c>
      <c r="N1481">
        <v>18</v>
      </c>
      <c r="O1481" t="s">
        <v>726</v>
      </c>
      <c r="P1481" t="s">
        <v>21</v>
      </c>
      <c r="Q1481" t="s">
        <v>22</v>
      </c>
      <c r="R1481" t="s">
        <v>21</v>
      </c>
      <c r="W1481">
        <v>186</v>
      </c>
      <c r="X1481">
        <v>78</v>
      </c>
      <c r="Y1481">
        <v>0</v>
      </c>
      <c r="Z1481">
        <v>0</v>
      </c>
    </row>
    <row r="1482" spans="1:26" ht="15.95">
      <c r="A1482" t="s">
        <v>1961</v>
      </c>
      <c r="B1482" t="s">
        <v>278</v>
      </c>
      <c r="C1482" t="str">
        <f>VLOOKUP(B1482, Positions!A$1:B$160, 2, FALSE)</f>
        <v>Midfielder</v>
      </c>
      <c r="D1482" t="s">
        <v>27</v>
      </c>
      <c r="E1482" t="s">
        <v>5663</v>
      </c>
      <c r="F1482" t="s">
        <v>21</v>
      </c>
      <c r="G1482" t="str">
        <f>VLOOKUP(E1482, Tiers!M$1:P$134, 3, FALSE)</f>
        <v>ENG4</v>
      </c>
      <c r="H1482">
        <f>VLOOKUP(G1482, Tiers!B$1:C$134, 2, FALSE)</f>
        <v>5</v>
      </c>
      <c r="I1482" s="26" t="s">
        <v>6578</v>
      </c>
      <c r="J1482">
        <f t="shared" si="94"/>
        <v>5</v>
      </c>
      <c r="K1482">
        <f t="shared" si="95"/>
        <v>3</v>
      </c>
      <c r="L1482">
        <f t="shared" si="96"/>
        <v>6623</v>
      </c>
      <c r="M1482">
        <f t="shared" si="97"/>
        <v>217</v>
      </c>
      <c r="N1482">
        <v>18</v>
      </c>
      <c r="O1482" t="s">
        <v>5666</v>
      </c>
      <c r="P1482" t="s">
        <v>21</v>
      </c>
      <c r="Q1482" t="s">
        <v>22</v>
      </c>
      <c r="R1482" t="s">
        <v>21</v>
      </c>
      <c r="W1482">
        <v>178</v>
      </c>
      <c r="X1482">
        <v>75</v>
      </c>
      <c r="Y1482">
        <v>0</v>
      </c>
      <c r="Z1482">
        <v>0</v>
      </c>
    </row>
    <row r="1483" spans="1:26" ht="15.95">
      <c r="A1483" t="s">
        <v>1962</v>
      </c>
      <c r="B1483" t="s">
        <v>81</v>
      </c>
      <c r="C1483" t="str">
        <f>VLOOKUP(B1483, Positions!A$1:B$160, 2, FALSE)</f>
        <v>Defender</v>
      </c>
      <c r="D1483" t="s">
        <v>265</v>
      </c>
      <c r="E1483" t="s">
        <v>5665</v>
      </c>
      <c r="F1483" t="s">
        <v>21</v>
      </c>
      <c r="G1483" t="str">
        <f>VLOOKUP(E1483, Tiers!M$1:P$134, 3, FALSE)</f>
        <v>ENG2</v>
      </c>
      <c r="H1483">
        <f>VLOOKUP(G1483, Tiers!B$1:C$134, 2, FALSE)</f>
        <v>3</v>
      </c>
      <c r="I1483" s="26" t="s">
        <v>6579</v>
      </c>
      <c r="J1483">
        <f t="shared" si="94"/>
        <v>5</v>
      </c>
      <c r="K1483">
        <f t="shared" si="95"/>
        <v>3</v>
      </c>
      <c r="L1483">
        <f t="shared" si="96"/>
        <v>6626</v>
      </c>
      <c r="M1483">
        <f t="shared" si="97"/>
        <v>217</v>
      </c>
      <c r="N1483">
        <v>18</v>
      </c>
      <c r="O1483" t="s">
        <v>124</v>
      </c>
      <c r="P1483" t="s">
        <v>21</v>
      </c>
      <c r="Q1483" t="s">
        <v>22</v>
      </c>
      <c r="R1483" t="s">
        <v>21</v>
      </c>
      <c r="W1483">
        <v>183</v>
      </c>
      <c r="X1483">
        <v>77</v>
      </c>
      <c r="Y1483">
        <v>0</v>
      </c>
      <c r="Z1483">
        <v>0</v>
      </c>
    </row>
    <row r="1484" spans="1:26" ht="15.95">
      <c r="A1484" t="s">
        <v>1963</v>
      </c>
      <c r="B1484" t="s">
        <v>81</v>
      </c>
      <c r="C1484" t="str">
        <f>VLOOKUP(B1484, Positions!A$1:B$160, 2, FALSE)</f>
        <v>Defender</v>
      </c>
      <c r="D1484" t="s">
        <v>5666</v>
      </c>
      <c r="E1484" t="s">
        <v>5666</v>
      </c>
      <c r="F1484" t="s">
        <v>21</v>
      </c>
      <c r="G1484" t="str">
        <f>VLOOKUP(E1484, Tiers!M$1:P$134, 3, FALSE)</f>
        <v>NONE</v>
      </c>
      <c r="H1484">
        <f>VLOOKUP(G1484, Tiers!B$1:C$134, 2, FALSE)</f>
        <v>7</v>
      </c>
      <c r="I1484" s="26" t="s">
        <v>6580</v>
      </c>
      <c r="J1484">
        <f t="shared" si="94"/>
        <v>5</v>
      </c>
      <c r="K1484">
        <f t="shared" si="95"/>
        <v>3</v>
      </c>
      <c r="L1484">
        <f t="shared" si="96"/>
        <v>6628</v>
      </c>
      <c r="M1484">
        <f t="shared" si="97"/>
        <v>217</v>
      </c>
      <c r="N1484">
        <v>18</v>
      </c>
      <c r="O1484" t="s">
        <v>275</v>
      </c>
      <c r="P1484" t="s">
        <v>21</v>
      </c>
      <c r="Q1484" t="s">
        <v>22</v>
      </c>
      <c r="R1484" t="s">
        <v>21</v>
      </c>
      <c r="W1484">
        <v>191</v>
      </c>
      <c r="X1484">
        <v>80</v>
      </c>
      <c r="Y1484">
        <v>0</v>
      </c>
      <c r="Z1484">
        <v>0</v>
      </c>
    </row>
    <row r="1485" spans="1:26" ht="15.95">
      <c r="A1485" t="s">
        <v>1964</v>
      </c>
      <c r="B1485" t="s">
        <v>189</v>
      </c>
      <c r="C1485" t="str">
        <f>VLOOKUP(B1485, Positions!A$1:B$160, 2, FALSE)</f>
        <v>Forward</v>
      </c>
      <c r="D1485" t="s">
        <v>5666</v>
      </c>
      <c r="E1485" t="s">
        <v>5666</v>
      </c>
      <c r="F1485" t="s">
        <v>21</v>
      </c>
      <c r="G1485" t="str">
        <f>VLOOKUP(E1485, Tiers!M$1:P$134, 3, FALSE)</f>
        <v>NONE</v>
      </c>
      <c r="H1485">
        <f>VLOOKUP(G1485, Tiers!B$1:C$134, 2, FALSE)</f>
        <v>7</v>
      </c>
      <c r="I1485" s="26" t="s">
        <v>6581</v>
      </c>
      <c r="J1485">
        <f t="shared" si="94"/>
        <v>5</v>
      </c>
      <c r="K1485">
        <f t="shared" si="95"/>
        <v>3</v>
      </c>
      <c r="L1485">
        <f t="shared" si="96"/>
        <v>6633</v>
      </c>
      <c r="M1485">
        <f t="shared" si="97"/>
        <v>217</v>
      </c>
      <c r="N1485">
        <v>18</v>
      </c>
      <c r="O1485" t="s">
        <v>5666</v>
      </c>
      <c r="P1485" t="s">
        <v>21</v>
      </c>
      <c r="Q1485" t="s">
        <v>22</v>
      </c>
      <c r="R1485" t="s">
        <v>21</v>
      </c>
      <c r="S1485" t="s">
        <v>239</v>
      </c>
      <c r="W1485">
        <v>166</v>
      </c>
      <c r="X1485">
        <v>64</v>
      </c>
      <c r="Y1485">
        <v>0</v>
      </c>
      <c r="Z1485">
        <v>0</v>
      </c>
    </row>
    <row r="1486" spans="1:26" ht="15.95">
      <c r="A1486" t="s">
        <v>1965</v>
      </c>
      <c r="B1486" t="s">
        <v>16</v>
      </c>
      <c r="C1486" t="str">
        <f>VLOOKUP(B1486, Positions!A$1:B$160, 2, FALSE)</f>
        <v>Forward</v>
      </c>
      <c r="D1486" t="s">
        <v>259</v>
      </c>
      <c r="E1486" t="s">
        <v>5663</v>
      </c>
      <c r="F1486" t="s">
        <v>21</v>
      </c>
      <c r="G1486" t="str">
        <f>VLOOKUP(E1486, Tiers!M$1:P$134, 3, FALSE)</f>
        <v>ENG4</v>
      </c>
      <c r="H1486">
        <f>VLOOKUP(G1486, Tiers!B$1:C$134, 2, FALSE)</f>
        <v>5</v>
      </c>
      <c r="I1486" s="26" t="s">
        <v>6582</v>
      </c>
      <c r="J1486">
        <f t="shared" si="94"/>
        <v>4</v>
      </c>
      <c r="K1486">
        <f t="shared" si="95"/>
        <v>3</v>
      </c>
      <c r="L1486">
        <f t="shared" si="96"/>
        <v>6640</v>
      </c>
      <c r="M1486">
        <f t="shared" si="97"/>
        <v>218</v>
      </c>
      <c r="N1486">
        <v>18</v>
      </c>
      <c r="O1486" t="s">
        <v>5666</v>
      </c>
      <c r="P1486" t="s">
        <v>21</v>
      </c>
      <c r="Q1486" t="s">
        <v>22</v>
      </c>
      <c r="R1486" t="s">
        <v>21</v>
      </c>
      <c r="W1486">
        <v>183</v>
      </c>
      <c r="X1486">
        <v>74</v>
      </c>
      <c r="Y1486">
        <v>0</v>
      </c>
      <c r="Z1486">
        <v>0</v>
      </c>
    </row>
    <row r="1487" spans="1:26" ht="15.95">
      <c r="A1487" t="s">
        <v>1966</v>
      </c>
      <c r="B1487" t="s">
        <v>81</v>
      </c>
      <c r="C1487" t="str">
        <f>VLOOKUP(B1487, Positions!A$1:B$160, 2, FALSE)</f>
        <v>Defender</v>
      </c>
      <c r="D1487" t="s">
        <v>627</v>
      </c>
      <c r="E1487" t="s">
        <v>5666</v>
      </c>
      <c r="F1487" t="s">
        <v>21</v>
      </c>
      <c r="G1487" t="str">
        <f>VLOOKUP(E1487, Tiers!M$1:P$134, 3, FALSE)</f>
        <v>NONE</v>
      </c>
      <c r="H1487">
        <f>VLOOKUP(G1487, Tiers!B$1:C$134, 2, FALSE)</f>
        <v>7</v>
      </c>
      <c r="I1487" s="26" t="s">
        <v>6583</v>
      </c>
      <c r="J1487">
        <f t="shared" si="94"/>
        <v>4</v>
      </c>
      <c r="K1487">
        <f t="shared" si="95"/>
        <v>3</v>
      </c>
      <c r="L1487">
        <f t="shared" si="96"/>
        <v>6645</v>
      </c>
      <c r="M1487">
        <f t="shared" si="97"/>
        <v>218</v>
      </c>
      <c r="N1487">
        <v>18</v>
      </c>
      <c r="O1487" t="s">
        <v>1967</v>
      </c>
      <c r="P1487" t="s">
        <v>21</v>
      </c>
      <c r="Q1487" t="s">
        <v>22</v>
      </c>
      <c r="R1487" t="s">
        <v>21</v>
      </c>
      <c r="W1487">
        <v>193</v>
      </c>
      <c r="X1487">
        <v>82</v>
      </c>
      <c r="Y1487">
        <v>0</v>
      </c>
      <c r="Z1487">
        <v>0</v>
      </c>
    </row>
    <row r="1488" spans="1:26" ht="15.95">
      <c r="A1488" t="s">
        <v>1968</v>
      </c>
      <c r="B1488" t="s">
        <v>322</v>
      </c>
      <c r="C1488" t="str">
        <f>VLOOKUP(B1488, Positions!A$1:B$160, 2, FALSE)</f>
        <v>Midfielder</v>
      </c>
      <c r="D1488" t="s">
        <v>5666</v>
      </c>
      <c r="E1488" t="s">
        <v>5666</v>
      </c>
      <c r="F1488" t="s">
        <v>21</v>
      </c>
      <c r="G1488" t="str">
        <f>VLOOKUP(E1488, Tiers!M$1:P$134, 3, FALSE)</f>
        <v>NONE</v>
      </c>
      <c r="H1488">
        <f>VLOOKUP(G1488, Tiers!B$1:C$134, 2, FALSE)</f>
        <v>7</v>
      </c>
      <c r="I1488" s="26" t="s">
        <v>6584</v>
      </c>
      <c r="J1488">
        <f t="shared" si="94"/>
        <v>4</v>
      </c>
      <c r="K1488">
        <f t="shared" si="95"/>
        <v>3</v>
      </c>
      <c r="L1488">
        <f t="shared" si="96"/>
        <v>6649</v>
      </c>
      <c r="M1488">
        <f t="shared" si="97"/>
        <v>218</v>
      </c>
      <c r="N1488">
        <v>18</v>
      </c>
      <c r="O1488" t="s">
        <v>5666</v>
      </c>
      <c r="P1488" t="s">
        <v>21</v>
      </c>
      <c r="Q1488" t="s">
        <v>22</v>
      </c>
      <c r="R1488" t="s">
        <v>21</v>
      </c>
      <c r="W1488">
        <v>173</v>
      </c>
      <c r="X1488">
        <v>69</v>
      </c>
      <c r="Y1488">
        <v>0</v>
      </c>
      <c r="Z1488">
        <v>0</v>
      </c>
    </row>
    <row r="1489" spans="1:26" ht="15.95">
      <c r="A1489" t="s">
        <v>1969</v>
      </c>
      <c r="B1489" t="s">
        <v>72</v>
      </c>
      <c r="C1489" t="str">
        <f>VLOOKUP(B1489, Positions!A$1:B$160, 2, FALSE)</f>
        <v>Defender</v>
      </c>
      <c r="D1489" t="s">
        <v>5666</v>
      </c>
      <c r="E1489" t="s">
        <v>5666</v>
      </c>
      <c r="F1489" t="s">
        <v>21</v>
      </c>
      <c r="G1489" t="str">
        <f>VLOOKUP(E1489, Tiers!M$1:P$134, 3, FALSE)</f>
        <v>NONE</v>
      </c>
      <c r="H1489">
        <f>VLOOKUP(G1489, Tiers!B$1:C$134, 2, FALSE)</f>
        <v>7</v>
      </c>
      <c r="I1489" s="26" t="s">
        <v>6585</v>
      </c>
      <c r="J1489">
        <f t="shared" si="94"/>
        <v>4</v>
      </c>
      <c r="K1489">
        <f t="shared" si="95"/>
        <v>3</v>
      </c>
      <c r="L1489">
        <f t="shared" si="96"/>
        <v>6656</v>
      </c>
      <c r="M1489">
        <f t="shared" si="97"/>
        <v>218</v>
      </c>
      <c r="N1489">
        <v>18</v>
      </c>
      <c r="O1489" t="s">
        <v>5666</v>
      </c>
      <c r="P1489" t="s">
        <v>21</v>
      </c>
      <c r="Q1489" t="s">
        <v>22</v>
      </c>
      <c r="R1489" t="s">
        <v>21</v>
      </c>
      <c r="W1489">
        <v>172</v>
      </c>
      <c r="X1489">
        <v>62</v>
      </c>
      <c r="Y1489">
        <v>0</v>
      </c>
      <c r="Z1489">
        <v>0</v>
      </c>
    </row>
    <row r="1490" spans="1:26" ht="15.95">
      <c r="A1490" t="s">
        <v>1970</v>
      </c>
      <c r="B1490" t="s">
        <v>904</v>
      </c>
      <c r="C1490" t="str">
        <f>VLOOKUP(B1490, Positions!A$1:B$160, 2, FALSE)</f>
        <v>Midfielder</v>
      </c>
      <c r="D1490" t="s">
        <v>5666</v>
      </c>
      <c r="E1490" t="s">
        <v>5666</v>
      </c>
      <c r="F1490" t="s">
        <v>21</v>
      </c>
      <c r="G1490" t="str">
        <f>VLOOKUP(E1490, Tiers!M$1:P$134, 3, FALSE)</f>
        <v>NONE</v>
      </c>
      <c r="H1490">
        <f>VLOOKUP(G1490, Tiers!B$1:C$134, 2, FALSE)</f>
        <v>7</v>
      </c>
      <c r="I1490" s="26" t="s">
        <v>6586</v>
      </c>
      <c r="J1490">
        <f t="shared" si="94"/>
        <v>4</v>
      </c>
      <c r="K1490">
        <f t="shared" si="95"/>
        <v>3</v>
      </c>
      <c r="L1490">
        <f t="shared" si="96"/>
        <v>6664</v>
      </c>
      <c r="M1490">
        <f t="shared" si="97"/>
        <v>218</v>
      </c>
      <c r="N1490">
        <v>18</v>
      </c>
      <c r="O1490" t="s">
        <v>69</v>
      </c>
      <c r="P1490" t="s">
        <v>21</v>
      </c>
      <c r="Q1490" t="s">
        <v>22</v>
      </c>
      <c r="R1490" t="s">
        <v>21</v>
      </c>
      <c r="S1490" t="s">
        <v>421</v>
      </c>
      <c r="W1490">
        <v>171</v>
      </c>
      <c r="X1490">
        <v>73</v>
      </c>
      <c r="Y1490">
        <v>0</v>
      </c>
      <c r="Z1490">
        <v>0</v>
      </c>
    </row>
    <row r="1491" spans="1:26" ht="15.95">
      <c r="A1491" t="s">
        <v>1971</v>
      </c>
      <c r="B1491" t="s">
        <v>16</v>
      </c>
      <c r="C1491" t="str">
        <f>VLOOKUP(B1491, Positions!A$1:B$160, 2, FALSE)</f>
        <v>Forward</v>
      </c>
      <c r="D1491" t="s">
        <v>48</v>
      </c>
      <c r="E1491" t="s">
        <v>5663</v>
      </c>
      <c r="F1491" t="s">
        <v>21</v>
      </c>
      <c r="G1491" t="str">
        <f>VLOOKUP(E1491, Tiers!M$1:P$134, 3, FALSE)</f>
        <v>ENG4</v>
      </c>
      <c r="H1491">
        <f>VLOOKUP(G1491, Tiers!B$1:C$134, 2, FALSE)</f>
        <v>5</v>
      </c>
      <c r="I1491" s="26" t="s">
        <v>6587</v>
      </c>
      <c r="J1491">
        <f t="shared" si="94"/>
        <v>3</v>
      </c>
      <c r="K1491">
        <f t="shared" si="95"/>
        <v>3</v>
      </c>
      <c r="L1491">
        <f t="shared" si="96"/>
        <v>6672</v>
      </c>
      <c r="M1491">
        <f t="shared" si="97"/>
        <v>219</v>
      </c>
      <c r="N1491">
        <v>18</v>
      </c>
      <c r="O1491" t="s">
        <v>5666</v>
      </c>
      <c r="P1491" t="s">
        <v>21</v>
      </c>
      <c r="Q1491" t="s">
        <v>22</v>
      </c>
      <c r="R1491" t="s">
        <v>21</v>
      </c>
      <c r="W1491">
        <v>183</v>
      </c>
      <c r="X1491">
        <v>76</v>
      </c>
      <c r="Y1491">
        <v>0</v>
      </c>
      <c r="Z1491">
        <v>0</v>
      </c>
    </row>
    <row r="1492" spans="1:26" ht="15.95">
      <c r="A1492" t="s">
        <v>1972</v>
      </c>
      <c r="B1492" t="s">
        <v>1973</v>
      </c>
      <c r="C1492" t="str">
        <f>VLOOKUP(B1492, Positions!A$1:B$160, 2, FALSE)</f>
        <v>Midfielder</v>
      </c>
      <c r="D1492" t="s">
        <v>627</v>
      </c>
      <c r="E1492" t="s">
        <v>5666</v>
      </c>
      <c r="F1492" t="s">
        <v>21</v>
      </c>
      <c r="G1492" t="str">
        <f>VLOOKUP(E1492, Tiers!M$1:P$134, 3, FALSE)</f>
        <v>NONE</v>
      </c>
      <c r="H1492">
        <f>VLOOKUP(G1492, Tiers!B$1:C$134, 2, FALSE)</f>
        <v>7</v>
      </c>
      <c r="I1492" s="26" t="s">
        <v>6588</v>
      </c>
      <c r="J1492">
        <f t="shared" si="94"/>
        <v>3</v>
      </c>
      <c r="K1492">
        <f t="shared" si="95"/>
        <v>3</v>
      </c>
      <c r="L1492">
        <f t="shared" si="96"/>
        <v>6673</v>
      </c>
      <c r="M1492">
        <f t="shared" si="97"/>
        <v>219</v>
      </c>
      <c r="N1492">
        <v>18</v>
      </c>
      <c r="O1492" t="s">
        <v>86</v>
      </c>
      <c r="P1492" t="s">
        <v>21</v>
      </c>
      <c r="Q1492" t="s">
        <v>22</v>
      </c>
      <c r="R1492" t="s">
        <v>21</v>
      </c>
      <c r="W1492">
        <v>176</v>
      </c>
      <c r="X1492">
        <v>70</v>
      </c>
      <c r="Y1492">
        <v>0</v>
      </c>
      <c r="Z1492">
        <v>0</v>
      </c>
    </row>
    <row r="1493" spans="1:26" ht="15.95">
      <c r="A1493" t="s">
        <v>1974</v>
      </c>
      <c r="B1493" t="s">
        <v>72</v>
      </c>
      <c r="C1493" t="str">
        <f>VLOOKUP(B1493, Positions!A$1:B$160, 2, FALSE)</f>
        <v>Defender</v>
      </c>
      <c r="D1493" t="s">
        <v>496</v>
      </c>
      <c r="E1493" t="s">
        <v>5664</v>
      </c>
      <c r="F1493" t="s">
        <v>21</v>
      </c>
      <c r="G1493" t="str">
        <f>VLOOKUP(E1493, Tiers!M$1:P$134, 3, FALSE)</f>
        <v>ENG3</v>
      </c>
      <c r="H1493">
        <f>VLOOKUP(G1493, Tiers!B$1:C$134, 2, FALSE)</f>
        <v>4</v>
      </c>
      <c r="I1493" s="26" t="s">
        <v>6588</v>
      </c>
      <c r="J1493">
        <f t="shared" si="94"/>
        <v>3</v>
      </c>
      <c r="K1493">
        <f t="shared" si="95"/>
        <v>3</v>
      </c>
      <c r="L1493">
        <f t="shared" si="96"/>
        <v>6673</v>
      </c>
      <c r="M1493">
        <f t="shared" si="97"/>
        <v>219</v>
      </c>
      <c r="N1493">
        <v>18</v>
      </c>
      <c r="O1493" t="s">
        <v>5666</v>
      </c>
      <c r="P1493" t="s">
        <v>21</v>
      </c>
      <c r="Q1493" t="s">
        <v>22</v>
      </c>
      <c r="R1493" t="s">
        <v>21</v>
      </c>
      <c r="W1493">
        <v>181</v>
      </c>
      <c r="X1493">
        <v>67</v>
      </c>
      <c r="Y1493">
        <v>0</v>
      </c>
      <c r="Z1493">
        <v>0</v>
      </c>
    </row>
    <row r="1494" spans="1:26" ht="15.95">
      <c r="A1494" t="s">
        <v>1975</v>
      </c>
      <c r="B1494" t="s">
        <v>249</v>
      </c>
      <c r="C1494" t="str">
        <f>VLOOKUP(B1494, Positions!A$1:B$160, 2, FALSE)</f>
        <v>Midfielder</v>
      </c>
      <c r="D1494" t="s">
        <v>332</v>
      </c>
      <c r="E1494" t="s">
        <v>5665</v>
      </c>
      <c r="F1494" t="s">
        <v>21</v>
      </c>
      <c r="G1494" t="str">
        <f>VLOOKUP(E1494, Tiers!M$1:P$134, 3, FALSE)</f>
        <v>ENG2</v>
      </c>
      <c r="H1494">
        <f>VLOOKUP(G1494, Tiers!B$1:C$134, 2, FALSE)</f>
        <v>3</v>
      </c>
      <c r="I1494" s="26" t="s">
        <v>6589</v>
      </c>
      <c r="J1494">
        <f t="shared" si="94"/>
        <v>3</v>
      </c>
      <c r="K1494">
        <f t="shared" si="95"/>
        <v>3</v>
      </c>
      <c r="L1494">
        <f t="shared" si="96"/>
        <v>6676</v>
      </c>
      <c r="M1494">
        <f t="shared" si="97"/>
        <v>219</v>
      </c>
      <c r="N1494">
        <v>18</v>
      </c>
      <c r="O1494" t="s">
        <v>5666</v>
      </c>
      <c r="P1494" t="s">
        <v>21</v>
      </c>
      <c r="Q1494" t="s">
        <v>22</v>
      </c>
      <c r="R1494" t="s">
        <v>21</v>
      </c>
      <c r="W1494">
        <v>179</v>
      </c>
      <c r="X1494">
        <v>72</v>
      </c>
      <c r="Y1494">
        <v>0</v>
      </c>
      <c r="Z1494">
        <v>0</v>
      </c>
    </row>
    <row r="1495" spans="1:26" ht="15.95">
      <c r="A1495" t="s">
        <v>1976</v>
      </c>
      <c r="B1495" t="s">
        <v>42</v>
      </c>
      <c r="C1495" t="str">
        <f>VLOOKUP(B1495, Positions!A$1:B$160, 2, FALSE)</f>
        <v>Midfielder</v>
      </c>
      <c r="D1495" t="s">
        <v>98</v>
      </c>
      <c r="E1495" t="s">
        <v>5665</v>
      </c>
      <c r="F1495" t="s">
        <v>21</v>
      </c>
      <c r="G1495" t="str">
        <f>VLOOKUP(E1495, Tiers!M$1:P$134, 3, FALSE)</f>
        <v>ENG2</v>
      </c>
      <c r="H1495">
        <f>VLOOKUP(G1495, Tiers!B$1:C$134, 2, FALSE)</f>
        <v>3</v>
      </c>
      <c r="I1495" s="26" t="s">
        <v>6590</v>
      </c>
      <c r="J1495">
        <f t="shared" si="94"/>
        <v>3</v>
      </c>
      <c r="K1495">
        <f t="shared" si="95"/>
        <v>3</v>
      </c>
      <c r="L1495">
        <f t="shared" si="96"/>
        <v>6682</v>
      </c>
      <c r="M1495">
        <f t="shared" si="97"/>
        <v>219</v>
      </c>
      <c r="N1495">
        <v>18</v>
      </c>
      <c r="O1495" t="s">
        <v>208</v>
      </c>
      <c r="P1495" t="s">
        <v>21</v>
      </c>
      <c r="Q1495" t="s">
        <v>22</v>
      </c>
      <c r="R1495" t="s">
        <v>21</v>
      </c>
      <c r="S1495" t="s">
        <v>374</v>
      </c>
      <c r="W1495">
        <v>194</v>
      </c>
      <c r="X1495">
        <v>84</v>
      </c>
      <c r="Y1495">
        <v>0</v>
      </c>
      <c r="Z1495">
        <v>0</v>
      </c>
    </row>
    <row r="1496" spans="1:26" ht="15.95">
      <c r="A1496" t="s">
        <v>1977</v>
      </c>
      <c r="B1496" t="s">
        <v>16</v>
      </c>
      <c r="C1496" t="str">
        <f>VLOOKUP(B1496, Positions!A$1:B$160, 2, FALSE)</f>
        <v>Forward</v>
      </c>
      <c r="D1496" t="s">
        <v>107</v>
      </c>
      <c r="E1496" t="s">
        <v>5665</v>
      </c>
      <c r="F1496" t="s">
        <v>21</v>
      </c>
      <c r="G1496" t="str">
        <f>VLOOKUP(E1496, Tiers!M$1:P$134, 3, FALSE)</f>
        <v>ENG2</v>
      </c>
      <c r="H1496">
        <f>VLOOKUP(G1496, Tiers!B$1:C$134, 2, FALSE)</f>
        <v>3</v>
      </c>
      <c r="I1496" s="26" t="s">
        <v>6591</v>
      </c>
      <c r="J1496">
        <f t="shared" si="94"/>
        <v>3</v>
      </c>
      <c r="K1496">
        <f t="shared" si="95"/>
        <v>3</v>
      </c>
      <c r="L1496">
        <f t="shared" si="96"/>
        <v>6686</v>
      </c>
      <c r="M1496">
        <f t="shared" si="97"/>
        <v>219</v>
      </c>
      <c r="N1496">
        <v>18</v>
      </c>
      <c r="O1496" t="s">
        <v>461</v>
      </c>
      <c r="P1496" t="s">
        <v>21</v>
      </c>
      <c r="Q1496" t="s">
        <v>22</v>
      </c>
      <c r="R1496" t="s">
        <v>21</v>
      </c>
      <c r="S1496" t="s">
        <v>239</v>
      </c>
      <c r="W1496">
        <v>180</v>
      </c>
      <c r="X1496">
        <v>80</v>
      </c>
      <c r="Y1496">
        <v>0</v>
      </c>
      <c r="Z1496">
        <v>0</v>
      </c>
    </row>
    <row r="1497" spans="1:26" ht="15.95">
      <c r="A1497" t="s">
        <v>1978</v>
      </c>
      <c r="B1497" t="s">
        <v>81</v>
      </c>
      <c r="C1497" t="str">
        <f>VLOOKUP(B1497, Positions!A$1:B$160, 2, FALSE)</f>
        <v>Defender</v>
      </c>
      <c r="D1497" t="s">
        <v>275</v>
      </c>
      <c r="E1497" t="s">
        <v>5665</v>
      </c>
      <c r="F1497" t="s">
        <v>21</v>
      </c>
      <c r="G1497" t="str">
        <f>VLOOKUP(E1497, Tiers!M$1:P$134, 3, FALSE)</f>
        <v>ENG2</v>
      </c>
      <c r="H1497">
        <f>VLOOKUP(G1497, Tiers!B$1:C$134, 2, FALSE)</f>
        <v>3</v>
      </c>
      <c r="I1497" s="26" t="s">
        <v>6592</v>
      </c>
      <c r="J1497">
        <f t="shared" si="94"/>
        <v>3</v>
      </c>
      <c r="K1497">
        <f t="shared" si="95"/>
        <v>3</v>
      </c>
      <c r="L1497">
        <f t="shared" si="96"/>
        <v>6690</v>
      </c>
      <c r="M1497">
        <f t="shared" si="97"/>
        <v>219</v>
      </c>
      <c r="N1497">
        <v>18</v>
      </c>
      <c r="O1497" t="s">
        <v>5666</v>
      </c>
      <c r="P1497" t="s">
        <v>21</v>
      </c>
      <c r="Q1497" t="s">
        <v>22</v>
      </c>
      <c r="R1497" t="s">
        <v>21</v>
      </c>
      <c r="W1497">
        <v>178</v>
      </c>
      <c r="X1497">
        <v>76</v>
      </c>
      <c r="Y1497">
        <v>0</v>
      </c>
      <c r="Z1497">
        <v>0</v>
      </c>
    </row>
    <row r="1498" spans="1:26" ht="15.95">
      <c r="A1498" t="s">
        <v>1979</v>
      </c>
      <c r="B1498" t="s">
        <v>131</v>
      </c>
      <c r="C1498" t="str">
        <f>VLOOKUP(B1498, Positions!A$1:B$160, 2, FALSE)</f>
        <v>Forward</v>
      </c>
      <c r="D1498" t="s">
        <v>517</v>
      </c>
      <c r="E1498" t="s">
        <v>5665</v>
      </c>
      <c r="F1498" t="s">
        <v>21</v>
      </c>
      <c r="G1498" t="str">
        <f>VLOOKUP(E1498, Tiers!M$1:P$134, 3, FALSE)</f>
        <v>ENG2</v>
      </c>
      <c r="H1498">
        <f>VLOOKUP(G1498, Tiers!B$1:C$134, 2, FALSE)</f>
        <v>3</v>
      </c>
      <c r="I1498" s="26" t="s">
        <v>6593</v>
      </c>
      <c r="J1498">
        <f t="shared" si="94"/>
        <v>3</v>
      </c>
      <c r="K1498">
        <f t="shared" si="95"/>
        <v>3</v>
      </c>
      <c r="L1498">
        <f t="shared" si="96"/>
        <v>6692</v>
      </c>
      <c r="M1498">
        <f t="shared" si="97"/>
        <v>219</v>
      </c>
      <c r="N1498">
        <v>18</v>
      </c>
      <c r="O1498" t="s">
        <v>74</v>
      </c>
      <c r="P1498" t="s">
        <v>21</v>
      </c>
      <c r="Q1498" t="s">
        <v>22</v>
      </c>
      <c r="R1498" t="s">
        <v>21</v>
      </c>
      <c r="W1498">
        <v>183</v>
      </c>
      <c r="X1498">
        <v>86</v>
      </c>
      <c r="Y1498">
        <v>0</v>
      </c>
      <c r="Z1498">
        <v>0</v>
      </c>
    </row>
    <row r="1499" spans="1:26" ht="15.95">
      <c r="A1499" t="s">
        <v>1980</v>
      </c>
      <c r="B1499" t="s">
        <v>81</v>
      </c>
      <c r="C1499" t="str">
        <f>VLOOKUP(B1499, Positions!A$1:B$160, 2, FALSE)</f>
        <v>Defender</v>
      </c>
      <c r="D1499" t="s">
        <v>190</v>
      </c>
      <c r="E1499" t="s">
        <v>5663</v>
      </c>
      <c r="F1499" t="s">
        <v>21</v>
      </c>
      <c r="G1499" t="str">
        <f>VLOOKUP(E1499, Tiers!M$1:P$134, 3, FALSE)</f>
        <v>ENG4</v>
      </c>
      <c r="H1499">
        <f>VLOOKUP(G1499, Tiers!B$1:C$134, 2, FALSE)</f>
        <v>5</v>
      </c>
      <c r="I1499" s="26" t="s">
        <v>6594</v>
      </c>
      <c r="J1499">
        <f t="shared" si="94"/>
        <v>3</v>
      </c>
      <c r="K1499">
        <f t="shared" si="95"/>
        <v>3</v>
      </c>
      <c r="L1499">
        <f t="shared" si="96"/>
        <v>6694</v>
      </c>
      <c r="M1499">
        <f t="shared" si="97"/>
        <v>219</v>
      </c>
      <c r="N1499">
        <v>18</v>
      </c>
      <c r="O1499" t="s">
        <v>190</v>
      </c>
      <c r="P1499" t="s">
        <v>21</v>
      </c>
      <c r="Q1499" t="s">
        <v>22</v>
      </c>
      <c r="R1499" t="s">
        <v>21</v>
      </c>
      <c r="W1499">
        <v>187</v>
      </c>
      <c r="X1499">
        <v>80</v>
      </c>
      <c r="Y1499">
        <v>0</v>
      </c>
      <c r="Z1499">
        <v>0</v>
      </c>
    </row>
    <row r="1500" spans="1:26" ht="15.95">
      <c r="A1500" t="s">
        <v>1981</v>
      </c>
      <c r="B1500" t="s">
        <v>494</v>
      </c>
      <c r="C1500" t="str">
        <f>VLOOKUP(B1500, Positions!A$1:B$160, 2, FALSE)</f>
        <v>Defender</v>
      </c>
      <c r="D1500" t="s">
        <v>134</v>
      </c>
      <c r="E1500" t="s">
        <v>5664</v>
      </c>
      <c r="F1500" t="s">
        <v>21</v>
      </c>
      <c r="G1500" t="str">
        <f>VLOOKUP(E1500, Tiers!M$1:P$134, 3, FALSE)</f>
        <v>ENG3</v>
      </c>
      <c r="H1500">
        <f>VLOOKUP(G1500, Tiers!B$1:C$134, 2, FALSE)</f>
        <v>4</v>
      </c>
      <c r="I1500" s="26" t="s">
        <v>6595</v>
      </c>
      <c r="J1500">
        <f t="shared" si="94"/>
        <v>2</v>
      </c>
      <c r="K1500">
        <f t="shared" si="95"/>
        <v>2</v>
      </c>
      <c r="L1500">
        <f t="shared" si="96"/>
        <v>6697</v>
      </c>
      <c r="M1500">
        <f t="shared" si="97"/>
        <v>220</v>
      </c>
      <c r="N1500">
        <v>18</v>
      </c>
      <c r="O1500" t="s">
        <v>5666</v>
      </c>
      <c r="P1500" t="s">
        <v>21</v>
      </c>
      <c r="Q1500" t="s">
        <v>22</v>
      </c>
      <c r="R1500" t="s">
        <v>21</v>
      </c>
      <c r="W1500">
        <v>191</v>
      </c>
      <c r="X1500">
        <v>84</v>
      </c>
      <c r="Y1500">
        <v>0</v>
      </c>
      <c r="Z1500">
        <v>0</v>
      </c>
    </row>
    <row r="1501" spans="1:26" ht="15.95">
      <c r="A1501" t="s">
        <v>1982</v>
      </c>
      <c r="B1501" t="s">
        <v>115</v>
      </c>
      <c r="C1501" t="str">
        <f>VLOOKUP(B1501, Positions!A$1:B$160, 2, FALSE)</f>
        <v>Midfielder</v>
      </c>
      <c r="D1501" t="s">
        <v>5666</v>
      </c>
      <c r="E1501" t="s">
        <v>5666</v>
      </c>
      <c r="F1501" t="s">
        <v>21</v>
      </c>
      <c r="G1501" t="str">
        <f>VLOOKUP(E1501, Tiers!M$1:P$134, 3, FALSE)</f>
        <v>NONE</v>
      </c>
      <c r="H1501">
        <f>VLOOKUP(G1501, Tiers!B$1:C$134, 2, FALSE)</f>
        <v>7</v>
      </c>
      <c r="I1501" s="26" t="s">
        <v>6596</v>
      </c>
      <c r="J1501">
        <f t="shared" si="94"/>
        <v>2</v>
      </c>
      <c r="K1501">
        <f t="shared" si="95"/>
        <v>2</v>
      </c>
      <c r="L1501">
        <f t="shared" si="96"/>
        <v>6699</v>
      </c>
      <c r="M1501">
        <f t="shared" si="97"/>
        <v>220</v>
      </c>
      <c r="N1501">
        <v>18</v>
      </c>
      <c r="O1501" t="s">
        <v>5666</v>
      </c>
      <c r="P1501" t="s">
        <v>21</v>
      </c>
      <c r="Q1501" t="s">
        <v>22</v>
      </c>
      <c r="R1501" t="s">
        <v>21</v>
      </c>
      <c r="W1501">
        <v>179</v>
      </c>
      <c r="X1501">
        <v>69</v>
      </c>
      <c r="Y1501">
        <v>0</v>
      </c>
      <c r="Z1501">
        <v>0</v>
      </c>
    </row>
    <row r="1502" spans="1:26" ht="15.95">
      <c r="A1502" t="s">
        <v>1983</v>
      </c>
      <c r="B1502" t="s">
        <v>42</v>
      </c>
      <c r="C1502" t="str">
        <f>VLOOKUP(B1502, Positions!A$1:B$160, 2, FALSE)</f>
        <v>Midfielder</v>
      </c>
      <c r="D1502" t="s">
        <v>5666</v>
      </c>
      <c r="E1502" t="s">
        <v>5666</v>
      </c>
      <c r="F1502" t="s">
        <v>21</v>
      </c>
      <c r="G1502" t="str">
        <f>VLOOKUP(E1502, Tiers!M$1:P$134, 3, FALSE)</f>
        <v>NONE</v>
      </c>
      <c r="H1502">
        <f>VLOOKUP(G1502, Tiers!B$1:C$134, 2, FALSE)</f>
        <v>7</v>
      </c>
      <c r="I1502" s="26" t="s">
        <v>6597</v>
      </c>
      <c r="J1502">
        <f t="shared" si="94"/>
        <v>2</v>
      </c>
      <c r="K1502">
        <f t="shared" si="95"/>
        <v>2</v>
      </c>
      <c r="L1502">
        <f t="shared" si="96"/>
        <v>6702</v>
      </c>
      <c r="M1502">
        <f t="shared" si="97"/>
        <v>220</v>
      </c>
      <c r="N1502">
        <v>18</v>
      </c>
      <c r="O1502" t="s">
        <v>5666</v>
      </c>
      <c r="P1502" t="s">
        <v>21</v>
      </c>
      <c r="Q1502" t="s">
        <v>22</v>
      </c>
      <c r="R1502" t="s">
        <v>21</v>
      </c>
      <c r="W1502">
        <v>177</v>
      </c>
      <c r="X1502">
        <v>72</v>
      </c>
      <c r="Y1502">
        <v>0</v>
      </c>
      <c r="Z1502">
        <v>0</v>
      </c>
    </row>
    <row r="1503" spans="1:26" ht="15.95">
      <c r="A1503" t="s">
        <v>1984</v>
      </c>
      <c r="B1503" t="s">
        <v>645</v>
      </c>
      <c r="C1503" t="str">
        <f>VLOOKUP(B1503, Positions!A$1:B$160, 2, FALSE)</f>
        <v>Defender</v>
      </c>
      <c r="D1503" t="s">
        <v>378</v>
      </c>
      <c r="E1503" t="s">
        <v>5663</v>
      </c>
      <c r="F1503" t="s">
        <v>21</v>
      </c>
      <c r="G1503" t="str">
        <f>VLOOKUP(E1503, Tiers!M$1:P$134, 3, FALSE)</f>
        <v>ENG4</v>
      </c>
      <c r="H1503">
        <f>VLOOKUP(G1503, Tiers!B$1:C$134, 2, FALSE)</f>
        <v>5</v>
      </c>
      <c r="I1503" s="26" t="s">
        <v>6598</v>
      </c>
      <c r="J1503">
        <f t="shared" si="94"/>
        <v>2</v>
      </c>
      <c r="K1503">
        <f t="shared" si="95"/>
        <v>2</v>
      </c>
      <c r="L1503">
        <f t="shared" si="96"/>
        <v>6704</v>
      </c>
      <c r="M1503">
        <f t="shared" si="97"/>
        <v>220</v>
      </c>
      <c r="N1503">
        <v>18</v>
      </c>
      <c r="O1503" t="s">
        <v>726</v>
      </c>
      <c r="P1503" t="s">
        <v>21</v>
      </c>
      <c r="Q1503" t="s">
        <v>22</v>
      </c>
      <c r="R1503" t="s">
        <v>21</v>
      </c>
      <c r="W1503">
        <v>191</v>
      </c>
      <c r="X1503">
        <v>78</v>
      </c>
      <c r="Y1503">
        <v>0</v>
      </c>
      <c r="Z1503">
        <v>0</v>
      </c>
    </row>
    <row r="1504" spans="1:26" ht="15.95">
      <c r="A1504" t="s">
        <v>1985</v>
      </c>
      <c r="B1504" t="s">
        <v>42</v>
      </c>
      <c r="C1504" t="str">
        <f>VLOOKUP(B1504, Positions!A$1:B$160, 2, FALSE)</f>
        <v>Midfielder</v>
      </c>
      <c r="D1504" t="s">
        <v>98</v>
      </c>
      <c r="E1504" t="s">
        <v>5665</v>
      </c>
      <c r="F1504" t="s">
        <v>21</v>
      </c>
      <c r="G1504" t="str">
        <f>VLOOKUP(E1504, Tiers!M$1:P$134, 3, FALSE)</f>
        <v>ENG2</v>
      </c>
      <c r="H1504">
        <f>VLOOKUP(G1504, Tiers!B$1:C$134, 2, FALSE)</f>
        <v>3</v>
      </c>
      <c r="I1504" s="26" t="s">
        <v>6598</v>
      </c>
      <c r="J1504">
        <f t="shared" si="94"/>
        <v>2</v>
      </c>
      <c r="K1504">
        <f t="shared" si="95"/>
        <v>2</v>
      </c>
      <c r="L1504">
        <f t="shared" si="96"/>
        <v>6704</v>
      </c>
      <c r="M1504">
        <f t="shared" si="97"/>
        <v>220</v>
      </c>
      <c r="N1504">
        <v>18</v>
      </c>
      <c r="O1504" t="s">
        <v>5666</v>
      </c>
      <c r="P1504" t="s">
        <v>21</v>
      </c>
      <c r="Q1504" t="s">
        <v>22</v>
      </c>
      <c r="R1504" t="s">
        <v>21</v>
      </c>
      <c r="W1504">
        <v>168</v>
      </c>
      <c r="X1504">
        <v>64</v>
      </c>
      <c r="Y1504">
        <v>0</v>
      </c>
      <c r="Z1504">
        <v>0</v>
      </c>
    </row>
    <row r="1505" spans="1:26" ht="15.95">
      <c r="A1505" t="s">
        <v>1986</v>
      </c>
      <c r="B1505" t="s">
        <v>42</v>
      </c>
      <c r="C1505" t="str">
        <f>VLOOKUP(B1505, Positions!A$1:B$160, 2, FALSE)</f>
        <v>Midfielder</v>
      </c>
      <c r="D1505" t="s">
        <v>121</v>
      </c>
      <c r="E1505" t="s">
        <v>5663</v>
      </c>
      <c r="F1505" t="s">
        <v>21</v>
      </c>
      <c r="G1505" t="str">
        <f>VLOOKUP(E1505, Tiers!M$1:P$134, 3, FALSE)</f>
        <v>ENG4</v>
      </c>
      <c r="H1505">
        <f>VLOOKUP(G1505, Tiers!B$1:C$134, 2, FALSE)</f>
        <v>5</v>
      </c>
      <c r="I1505" s="26" t="s">
        <v>6599</v>
      </c>
      <c r="J1505">
        <f t="shared" si="94"/>
        <v>2</v>
      </c>
      <c r="K1505">
        <f t="shared" si="95"/>
        <v>2</v>
      </c>
      <c r="L1505">
        <f t="shared" si="96"/>
        <v>6705</v>
      </c>
      <c r="M1505">
        <f t="shared" si="97"/>
        <v>220</v>
      </c>
      <c r="N1505">
        <v>18</v>
      </c>
      <c r="O1505" t="s">
        <v>5666</v>
      </c>
      <c r="P1505" t="s">
        <v>21</v>
      </c>
      <c r="Q1505" t="s">
        <v>22</v>
      </c>
      <c r="R1505" t="s">
        <v>21</v>
      </c>
      <c r="W1505">
        <v>166</v>
      </c>
      <c r="X1505">
        <v>63</v>
      </c>
      <c r="Y1505">
        <v>0</v>
      </c>
      <c r="Z1505">
        <v>0</v>
      </c>
    </row>
    <row r="1506" spans="1:26" ht="15.95">
      <c r="A1506" t="s">
        <v>1987</v>
      </c>
      <c r="B1506" t="s">
        <v>81</v>
      </c>
      <c r="C1506" t="str">
        <f>VLOOKUP(B1506, Positions!A$1:B$160, 2, FALSE)</f>
        <v>Defender</v>
      </c>
      <c r="D1506" t="s">
        <v>57</v>
      </c>
      <c r="E1506" t="s">
        <v>62</v>
      </c>
      <c r="F1506" t="s">
        <v>21</v>
      </c>
      <c r="G1506" t="str">
        <f>VLOOKUP(E1506, Tiers!M$1:P$134, 3, FALSE)</f>
        <v>ENG1</v>
      </c>
      <c r="H1506">
        <f>VLOOKUP(G1506, Tiers!B$1:C$134, 2, FALSE)</f>
        <v>1</v>
      </c>
      <c r="I1506" s="26" t="s">
        <v>6600</v>
      </c>
      <c r="J1506">
        <f t="shared" si="94"/>
        <v>2</v>
      </c>
      <c r="K1506">
        <f t="shared" si="95"/>
        <v>2</v>
      </c>
      <c r="L1506">
        <f t="shared" si="96"/>
        <v>6706</v>
      </c>
      <c r="M1506">
        <f t="shared" si="97"/>
        <v>220</v>
      </c>
      <c r="N1506">
        <v>18</v>
      </c>
      <c r="O1506" t="s">
        <v>74</v>
      </c>
      <c r="P1506" t="s">
        <v>21</v>
      </c>
      <c r="Q1506" t="s">
        <v>22</v>
      </c>
      <c r="R1506" t="s">
        <v>21</v>
      </c>
      <c r="S1506" t="s">
        <v>1988</v>
      </c>
      <c r="W1506">
        <v>188</v>
      </c>
      <c r="X1506">
        <v>87</v>
      </c>
      <c r="Y1506">
        <v>0</v>
      </c>
      <c r="Z1506">
        <v>21</v>
      </c>
    </row>
    <row r="1507" spans="1:26" ht="15.95">
      <c r="A1507" t="s">
        <v>1989</v>
      </c>
      <c r="B1507" t="s">
        <v>946</v>
      </c>
      <c r="C1507" t="str">
        <f>VLOOKUP(B1507, Positions!A$1:B$160, 2, FALSE)</f>
        <v>Defender</v>
      </c>
      <c r="D1507" t="s">
        <v>5666</v>
      </c>
      <c r="E1507" t="s">
        <v>5666</v>
      </c>
      <c r="F1507" t="s">
        <v>21</v>
      </c>
      <c r="G1507" t="str">
        <f>VLOOKUP(E1507, Tiers!M$1:P$134, 3, FALSE)</f>
        <v>NONE</v>
      </c>
      <c r="H1507">
        <f>VLOOKUP(G1507, Tiers!B$1:C$134, 2, FALSE)</f>
        <v>7</v>
      </c>
      <c r="I1507" s="26" t="s">
        <v>6601</v>
      </c>
      <c r="J1507">
        <f t="shared" si="94"/>
        <v>2</v>
      </c>
      <c r="K1507">
        <f t="shared" si="95"/>
        <v>2</v>
      </c>
      <c r="L1507">
        <f t="shared" si="96"/>
        <v>6713</v>
      </c>
      <c r="M1507">
        <f t="shared" si="97"/>
        <v>220</v>
      </c>
      <c r="N1507">
        <v>18</v>
      </c>
      <c r="O1507" t="s">
        <v>5666</v>
      </c>
      <c r="P1507" t="s">
        <v>21</v>
      </c>
      <c r="Q1507" t="s">
        <v>22</v>
      </c>
      <c r="R1507" t="s">
        <v>21</v>
      </c>
      <c r="W1507">
        <v>178</v>
      </c>
      <c r="X1507">
        <v>71</v>
      </c>
      <c r="Y1507">
        <v>0</v>
      </c>
      <c r="Z1507">
        <v>0</v>
      </c>
    </row>
    <row r="1508" spans="1:26" ht="15.95">
      <c r="A1508" t="s">
        <v>1990</v>
      </c>
      <c r="B1508" t="s">
        <v>81</v>
      </c>
      <c r="C1508" t="str">
        <f>VLOOKUP(B1508, Positions!A$1:B$160, 2, FALSE)</f>
        <v>Defender</v>
      </c>
      <c r="D1508" t="s">
        <v>157</v>
      </c>
      <c r="E1508" t="s">
        <v>5665</v>
      </c>
      <c r="F1508" t="s">
        <v>21</v>
      </c>
      <c r="G1508" t="str">
        <f>VLOOKUP(E1508, Tiers!M$1:P$134, 3, FALSE)</f>
        <v>ENG2</v>
      </c>
      <c r="H1508">
        <f>VLOOKUP(G1508, Tiers!B$1:C$134, 2, FALSE)</f>
        <v>3</v>
      </c>
      <c r="I1508" s="26" t="s">
        <v>6601</v>
      </c>
      <c r="J1508">
        <f t="shared" si="94"/>
        <v>2</v>
      </c>
      <c r="K1508">
        <f t="shared" si="95"/>
        <v>2</v>
      </c>
      <c r="L1508">
        <f t="shared" si="96"/>
        <v>6713</v>
      </c>
      <c r="M1508">
        <f t="shared" si="97"/>
        <v>220</v>
      </c>
      <c r="N1508">
        <v>18</v>
      </c>
      <c r="O1508" t="s">
        <v>5666</v>
      </c>
      <c r="P1508" t="s">
        <v>21</v>
      </c>
      <c r="Q1508" t="s">
        <v>22</v>
      </c>
      <c r="R1508" t="s">
        <v>21</v>
      </c>
      <c r="W1508">
        <v>183</v>
      </c>
      <c r="X1508">
        <v>77</v>
      </c>
      <c r="Y1508">
        <v>0</v>
      </c>
      <c r="Z1508">
        <v>0</v>
      </c>
    </row>
    <row r="1509" spans="1:26" ht="15.95">
      <c r="A1509" t="s">
        <v>1991</v>
      </c>
      <c r="B1509" t="s">
        <v>31</v>
      </c>
      <c r="C1509" t="str">
        <f>VLOOKUP(B1509, Positions!A$1:B$160, 2, FALSE)</f>
        <v>Defender</v>
      </c>
      <c r="D1509" t="s">
        <v>395</v>
      </c>
      <c r="E1509" t="s">
        <v>5665</v>
      </c>
      <c r="F1509" t="s">
        <v>21</v>
      </c>
      <c r="G1509" t="str">
        <f>VLOOKUP(E1509, Tiers!M$1:P$134, 3, FALSE)</f>
        <v>ENG2</v>
      </c>
      <c r="H1509">
        <f>VLOOKUP(G1509, Tiers!B$1:C$134, 2, FALSE)</f>
        <v>3</v>
      </c>
      <c r="I1509" s="26" t="s">
        <v>6602</v>
      </c>
      <c r="J1509">
        <f t="shared" si="94"/>
        <v>2</v>
      </c>
      <c r="K1509">
        <f t="shared" si="95"/>
        <v>2</v>
      </c>
      <c r="L1509">
        <f t="shared" si="96"/>
        <v>6716</v>
      </c>
      <c r="M1509">
        <f t="shared" si="97"/>
        <v>220</v>
      </c>
      <c r="N1509">
        <v>18</v>
      </c>
      <c r="O1509" t="s">
        <v>74</v>
      </c>
      <c r="P1509" t="s">
        <v>21</v>
      </c>
      <c r="Q1509" t="s">
        <v>22</v>
      </c>
      <c r="R1509" t="s">
        <v>21</v>
      </c>
      <c r="W1509">
        <v>175</v>
      </c>
      <c r="X1509">
        <v>72</v>
      </c>
      <c r="Y1509">
        <v>0</v>
      </c>
      <c r="Z1509">
        <v>0</v>
      </c>
    </row>
    <row r="1510" spans="1:26" ht="15.95">
      <c r="A1510" t="s">
        <v>1992</v>
      </c>
      <c r="B1510" t="s">
        <v>372</v>
      </c>
      <c r="C1510" t="str">
        <f>VLOOKUP(B1510, Positions!A$1:B$160, 2, FALSE)</f>
        <v>Defender</v>
      </c>
      <c r="D1510" t="s">
        <v>32</v>
      </c>
      <c r="E1510" t="s">
        <v>5663</v>
      </c>
      <c r="F1510" t="s">
        <v>21</v>
      </c>
      <c r="G1510" t="str">
        <f>VLOOKUP(E1510, Tiers!M$1:P$134, 3, FALSE)</f>
        <v>ENG4</v>
      </c>
      <c r="H1510">
        <f>VLOOKUP(G1510, Tiers!B$1:C$134, 2, FALSE)</f>
        <v>5</v>
      </c>
      <c r="I1510" s="26" t="s">
        <v>6603</v>
      </c>
      <c r="J1510">
        <f t="shared" si="94"/>
        <v>2</v>
      </c>
      <c r="K1510">
        <f t="shared" si="95"/>
        <v>2</v>
      </c>
      <c r="L1510">
        <f t="shared" si="96"/>
        <v>6718</v>
      </c>
      <c r="M1510">
        <f t="shared" si="97"/>
        <v>220</v>
      </c>
      <c r="N1510">
        <v>18</v>
      </c>
      <c r="O1510" t="s">
        <v>5666</v>
      </c>
      <c r="P1510" t="s">
        <v>21</v>
      </c>
      <c r="Q1510" t="s">
        <v>22</v>
      </c>
      <c r="R1510" t="s">
        <v>21</v>
      </c>
      <c r="W1510">
        <v>172</v>
      </c>
      <c r="X1510">
        <v>62</v>
      </c>
      <c r="Y1510">
        <v>0</v>
      </c>
      <c r="Z1510">
        <v>0</v>
      </c>
    </row>
    <row r="1511" spans="1:26" ht="15.95">
      <c r="A1511" t="s">
        <v>1993</v>
      </c>
      <c r="B1511" t="s">
        <v>42</v>
      </c>
      <c r="C1511" t="str">
        <f>VLOOKUP(B1511, Positions!A$1:B$160, 2, FALSE)</f>
        <v>Midfielder</v>
      </c>
      <c r="D1511" t="s">
        <v>98</v>
      </c>
      <c r="E1511" t="s">
        <v>5665</v>
      </c>
      <c r="F1511" t="s">
        <v>21</v>
      </c>
      <c r="G1511" t="str">
        <f>VLOOKUP(E1511, Tiers!M$1:P$134, 3, FALSE)</f>
        <v>ENG2</v>
      </c>
      <c r="H1511">
        <f>VLOOKUP(G1511, Tiers!B$1:C$134, 2, FALSE)</f>
        <v>3</v>
      </c>
      <c r="I1511" s="26" t="s">
        <v>6604</v>
      </c>
      <c r="J1511">
        <f t="shared" si="94"/>
        <v>2</v>
      </c>
      <c r="K1511">
        <f t="shared" si="95"/>
        <v>2</v>
      </c>
      <c r="L1511">
        <f t="shared" si="96"/>
        <v>6719</v>
      </c>
      <c r="M1511">
        <f t="shared" si="97"/>
        <v>220</v>
      </c>
      <c r="N1511">
        <v>18</v>
      </c>
      <c r="O1511" t="s">
        <v>1059</v>
      </c>
      <c r="P1511" t="s">
        <v>21</v>
      </c>
      <c r="Q1511" t="s">
        <v>22</v>
      </c>
      <c r="R1511" t="s">
        <v>21</v>
      </c>
      <c r="W1511">
        <v>174</v>
      </c>
      <c r="X1511">
        <v>73</v>
      </c>
      <c r="Y1511">
        <v>0</v>
      </c>
      <c r="Z1511">
        <v>0</v>
      </c>
    </row>
    <row r="1512" spans="1:26" ht="15.95">
      <c r="A1512" t="s">
        <v>1994</v>
      </c>
      <c r="B1512" t="s">
        <v>81</v>
      </c>
      <c r="C1512" t="str">
        <f>VLOOKUP(B1512, Positions!A$1:B$160, 2, FALSE)</f>
        <v>Defender</v>
      </c>
      <c r="D1512" t="s">
        <v>671</v>
      </c>
      <c r="E1512" t="s">
        <v>5664</v>
      </c>
      <c r="F1512" t="s">
        <v>21</v>
      </c>
      <c r="G1512" t="str">
        <f>VLOOKUP(E1512, Tiers!M$1:P$134, 3, FALSE)</f>
        <v>ENG3</v>
      </c>
      <c r="H1512">
        <f>VLOOKUP(G1512, Tiers!B$1:C$134, 2, FALSE)</f>
        <v>4</v>
      </c>
      <c r="I1512" s="26" t="s">
        <v>6605</v>
      </c>
      <c r="J1512">
        <f t="shared" si="94"/>
        <v>2</v>
      </c>
      <c r="K1512">
        <f t="shared" si="95"/>
        <v>2</v>
      </c>
      <c r="L1512">
        <f t="shared" si="96"/>
        <v>6721</v>
      </c>
      <c r="M1512">
        <f t="shared" si="97"/>
        <v>220</v>
      </c>
      <c r="N1512">
        <v>18</v>
      </c>
      <c r="O1512" t="s">
        <v>107</v>
      </c>
      <c r="P1512" t="s">
        <v>21</v>
      </c>
      <c r="Q1512" t="s">
        <v>22</v>
      </c>
      <c r="R1512" t="s">
        <v>21</v>
      </c>
      <c r="W1512">
        <v>188</v>
      </c>
      <c r="X1512">
        <v>77</v>
      </c>
      <c r="Y1512">
        <v>0</v>
      </c>
      <c r="Z1512">
        <v>0</v>
      </c>
    </row>
    <row r="1513" spans="1:26" ht="15.95">
      <c r="A1513" t="s">
        <v>1995</v>
      </c>
      <c r="B1513" t="s">
        <v>81</v>
      </c>
      <c r="C1513" t="str">
        <f>VLOOKUP(B1513, Positions!A$1:B$160, 2, FALSE)</f>
        <v>Defender</v>
      </c>
      <c r="D1513" t="s">
        <v>236</v>
      </c>
      <c r="E1513" t="s">
        <v>5665</v>
      </c>
      <c r="F1513" t="s">
        <v>21</v>
      </c>
      <c r="G1513" t="str">
        <f>VLOOKUP(E1513, Tiers!M$1:P$134, 3, FALSE)</f>
        <v>ENG2</v>
      </c>
      <c r="H1513">
        <f>VLOOKUP(G1513, Tiers!B$1:C$134, 2, FALSE)</f>
        <v>3</v>
      </c>
      <c r="I1513" s="26" t="s">
        <v>6606</v>
      </c>
      <c r="J1513">
        <f t="shared" si="94"/>
        <v>2</v>
      </c>
      <c r="K1513">
        <f t="shared" si="95"/>
        <v>2</v>
      </c>
      <c r="L1513">
        <f t="shared" si="96"/>
        <v>6722</v>
      </c>
      <c r="M1513">
        <f t="shared" si="97"/>
        <v>220</v>
      </c>
      <c r="N1513">
        <v>18</v>
      </c>
      <c r="O1513" t="s">
        <v>5666</v>
      </c>
      <c r="P1513" t="s">
        <v>21</v>
      </c>
      <c r="Q1513" t="s">
        <v>22</v>
      </c>
      <c r="R1513" t="s">
        <v>21</v>
      </c>
      <c r="W1513">
        <v>187</v>
      </c>
      <c r="X1513">
        <v>77</v>
      </c>
      <c r="Y1513">
        <v>0</v>
      </c>
      <c r="Z1513">
        <v>0</v>
      </c>
    </row>
    <row r="1514" spans="1:26" ht="15.95">
      <c r="A1514" t="s">
        <v>1996</v>
      </c>
      <c r="B1514" t="s">
        <v>42</v>
      </c>
      <c r="C1514" t="str">
        <f>VLOOKUP(B1514, Positions!A$1:B$160, 2, FALSE)</f>
        <v>Midfielder</v>
      </c>
      <c r="D1514" t="s">
        <v>836</v>
      </c>
      <c r="E1514" t="s">
        <v>62</v>
      </c>
      <c r="F1514" t="s">
        <v>21</v>
      </c>
      <c r="G1514" t="str">
        <f>VLOOKUP(E1514, Tiers!M$1:P$134, 3, FALSE)</f>
        <v>ENG1</v>
      </c>
      <c r="H1514">
        <f>VLOOKUP(G1514, Tiers!B$1:C$134, 2, FALSE)</f>
        <v>1</v>
      </c>
      <c r="I1514" s="26" t="s">
        <v>6606</v>
      </c>
      <c r="J1514">
        <f t="shared" si="94"/>
        <v>2</v>
      </c>
      <c r="K1514">
        <f t="shared" si="95"/>
        <v>2</v>
      </c>
      <c r="L1514">
        <f t="shared" si="96"/>
        <v>6722</v>
      </c>
      <c r="M1514">
        <f t="shared" si="97"/>
        <v>220</v>
      </c>
      <c r="N1514">
        <v>18</v>
      </c>
      <c r="O1514" t="s">
        <v>157</v>
      </c>
      <c r="P1514" t="s">
        <v>21</v>
      </c>
      <c r="Q1514" t="s">
        <v>22</v>
      </c>
      <c r="R1514" t="s">
        <v>21</v>
      </c>
      <c r="W1514">
        <v>188</v>
      </c>
      <c r="X1514">
        <v>78</v>
      </c>
      <c r="Y1514">
        <v>0</v>
      </c>
      <c r="Z1514">
        <v>1</v>
      </c>
    </row>
    <row r="1515" spans="1:26" ht="15.95">
      <c r="A1515" t="s">
        <v>1997</v>
      </c>
      <c r="B1515" t="s">
        <v>16</v>
      </c>
      <c r="C1515" t="str">
        <f>VLOOKUP(B1515, Positions!A$1:B$160, 2, FALSE)</f>
        <v>Forward</v>
      </c>
      <c r="D1515" t="s">
        <v>200</v>
      </c>
      <c r="E1515" t="s">
        <v>5664</v>
      </c>
      <c r="F1515" t="s">
        <v>21</v>
      </c>
      <c r="G1515" t="str">
        <f>VLOOKUP(E1515, Tiers!M$1:P$134, 3, FALSE)</f>
        <v>ENG3</v>
      </c>
      <c r="H1515">
        <f>VLOOKUP(G1515, Tiers!B$1:C$134, 2, FALSE)</f>
        <v>4</v>
      </c>
      <c r="I1515" s="26" t="s">
        <v>6607</v>
      </c>
      <c r="J1515">
        <f t="shared" si="94"/>
        <v>2</v>
      </c>
      <c r="K1515">
        <f t="shared" si="95"/>
        <v>2</v>
      </c>
      <c r="L1515">
        <f t="shared" si="96"/>
        <v>6724</v>
      </c>
      <c r="M1515">
        <f t="shared" si="97"/>
        <v>221</v>
      </c>
      <c r="N1515">
        <v>18</v>
      </c>
      <c r="O1515" t="s">
        <v>5666</v>
      </c>
      <c r="P1515" t="s">
        <v>21</v>
      </c>
      <c r="Q1515" t="s">
        <v>22</v>
      </c>
      <c r="R1515" t="s">
        <v>21</v>
      </c>
      <c r="W1515">
        <v>183</v>
      </c>
      <c r="X1515">
        <v>76</v>
      </c>
      <c r="Y1515">
        <v>0</v>
      </c>
      <c r="Z1515">
        <v>0</v>
      </c>
    </row>
    <row r="1516" spans="1:26" ht="15.95">
      <c r="A1516" t="s">
        <v>1998</v>
      </c>
      <c r="B1516" t="s">
        <v>72</v>
      </c>
      <c r="C1516" t="str">
        <f>VLOOKUP(B1516, Positions!A$1:B$160, 2, FALSE)</f>
        <v>Defender</v>
      </c>
      <c r="D1516" t="s">
        <v>5666</v>
      </c>
      <c r="E1516" t="s">
        <v>5666</v>
      </c>
      <c r="F1516" t="s">
        <v>21</v>
      </c>
      <c r="G1516" t="str">
        <f>VLOOKUP(E1516, Tiers!M$1:P$134, 3, FALSE)</f>
        <v>NONE</v>
      </c>
      <c r="H1516">
        <f>VLOOKUP(G1516, Tiers!B$1:C$134, 2, FALSE)</f>
        <v>7</v>
      </c>
      <c r="I1516" s="26" t="s">
        <v>6608</v>
      </c>
      <c r="J1516">
        <f t="shared" si="94"/>
        <v>1</v>
      </c>
      <c r="K1516">
        <f t="shared" si="95"/>
        <v>2</v>
      </c>
      <c r="L1516">
        <f t="shared" si="96"/>
        <v>6725</v>
      </c>
      <c r="M1516">
        <f t="shared" si="97"/>
        <v>221</v>
      </c>
      <c r="N1516">
        <v>18</v>
      </c>
      <c r="O1516" t="s">
        <v>726</v>
      </c>
      <c r="P1516" t="s">
        <v>21</v>
      </c>
      <c r="Q1516" t="s">
        <v>22</v>
      </c>
      <c r="R1516" t="s">
        <v>21</v>
      </c>
      <c r="W1516">
        <v>162</v>
      </c>
      <c r="X1516">
        <v>61</v>
      </c>
      <c r="Y1516">
        <v>0</v>
      </c>
      <c r="Z1516">
        <v>0</v>
      </c>
    </row>
    <row r="1517" spans="1:26" ht="15.95">
      <c r="A1517" t="s">
        <v>1999</v>
      </c>
      <c r="B1517" t="s">
        <v>31</v>
      </c>
      <c r="C1517" t="str">
        <f>VLOOKUP(B1517, Positions!A$1:B$160, 2, FALSE)</f>
        <v>Defender</v>
      </c>
      <c r="D1517" t="s">
        <v>412</v>
      </c>
      <c r="E1517" t="s">
        <v>5664</v>
      </c>
      <c r="F1517" t="s">
        <v>21</v>
      </c>
      <c r="G1517" t="str">
        <f>VLOOKUP(E1517, Tiers!M$1:P$134, 3, FALSE)</f>
        <v>ENG3</v>
      </c>
      <c r="H1517">
        <f>VLOOKUP(G1517, Tiers!B$1:C$134, 2, FALSE)</f>
        <v>4</v>
      </c>
      <c r="I1517" s="26" t="s">
        <v>6608</v>
      </c>
      <c r="J1517">
        <f t="shared" si="94"/>
        <v>1</v>
      </c>
      <c r="K1517">
        <f t="shared" si="95"/>
        <v>2</v>
      </c>
      <c r="L1517">
        <f t="shared" si="96"/>
        <v>6725</v>
      </c>
      <c r="M1517">
        <f t="shared" si="97"/>
        <v>221</v>
      </c>
      <c r="N1517">
        <v>18</v>
      </c>
      <c r="O1517" t="s">
        <v>5666</v>
      </c>
      <c r="P1517" t="s">
        <v>21</v>
      </c>
      <c r="Q1517" t="s">
        <v>22</v>
      </c>
      <c r="R1517" t="s">
        <v>21</v>
      </c>
      <c r="W1517">
        <v>171</v>
      </c>
      <c r="X1517">
        <v>66</v>
      </c>
      <c r="Y1517">
        <v>0</v>
      </c>
      <c r="Z1517">
        <v>0</v>
      </c>
    </row>
    <row r="1518" spans="1:26" ht="15.95">
      <c r="A1518" t="s">
        <v>2000</v>
      </c>
      <c r="B1518" t="s">
        <v>36</v>
      </c>
      <c r="C1518" t="str">
        <f>VLOOKUP(B1518, Positions!A$1:B$160, 2, FALSE)</f>
        <v>Midfielder</v>
      </c>
      <c r="D1518" t="s">
        <v>2001</v>
      </c>
      <c r="E1518" t="s">
        <v>5666</v>
      </c>
      <c r="F1518" t="s">
        <v>488</v>
      </c>
      <c r="G1518" t="str">
        <f>VLOOKUP(E1518, Tiers!M$1:P$134, 3, FALSE)</f>
        <v>NONE</v>
      </c>
      <c r="H1518">
        <f>VLOOKUP(G1518, Tiers!B$1:C$134, 2, FALSE)</f>
        <v>7</v>
      </c>
      <c r="I1518" s="26" t="s">
        <v>6609</v>
      </c>
      <c r="J1518">
        <f t="shared" si="94"/>
        <v>1</v>
      </c>
      <c r="K1518">
        <f t="shared" si="95"/>
        <v>2</v>
      </c>
      <c r="L1518">
        <f t="shared" si="96"/>
        <v>6728</v>
      </c>
      <c r="M1518">
        <f t="shared" si="97"/>
        <v>221</v>
      </c>
      <c r="N1518">
        <v>18</v>
      </c>
      <c r="O1518" t="s">
        <v>346</v>
      </c>
      <c r="P1518" t="s">
        <v>21</v>
      </c>
      <c r="Q1518" t="s">
        <v>22</v>
      </c>
      <c r="R1518" t="s">
        <v>21</v>
      </c>
      <c r="W1518">
        <v>184</v>
      </c>
      <c r="X1518">
        <v>80</v>
      </c>
      <c r="Y1518">
        <v>0</v>
      </c>
      <c r="Z1518">
        <v>4</v>
      </c>
    </row>
    <row r="1519" spans="1:26" ht="15.95">
      <c r="A1519" t="s">
        <v>2003</v>
      </c>
      <c r="B1519" t="s">
        <v>115</v>
      </c>
      <c r="C1519" t="str">
        <f>VLOOKUP(B1519, Positions!A$1:B$160, 2, FALSE)</f>
        <v>Midfielder</v>
      </c>
      <c r="D1519" t="s">
        <v>217</v>
      </c>
      <c r="E1519" t="s">
        <v>5664</v>
      </c>
      <c r="F1519" t="s">
        <v>21</v>
      </c>
      <c r="G1519" t="str">
        <f>VLOOKUP(E1519, Tiers!M$1:P$134, 3, FALSE)</f>
        <v>ENG3</v>
      </c>
      <c r="H1519">
        <f>VLOOKUP(G1519, Tiers!B$1:C$134, 2, FALSE)</f>
        <v>4</v>
      </c>
      <c r="I1519" s="26" t="s">
        <v>6610</v>
      </c>
      <c r="J1519">
        <f t="shared" si="94"/>
        <v>1</v>
      </c>
      <c r="K1519">
        <f t="shared" si="95"/>
        <v>2</v>
      </c>
      <c r="L1519">
        <f t="shared" si="96"/>
        <v>6729</v>
      </c>
      <c r="M1519">
        <f t="shared" si="97"/>
        <v>221</v>
      </c>
      <c r="N1519">
        <v>18</v>
      </c>
      <c r="O1519" t="s">
        <v>74</v>
      </c>
      <c r="P1519" t="s">
        <v>21</v>
      </c>
      <c r="Q1519" t="s">
        <v>22</v>
      </c>
      <c r="R1519" t="s">
        <v>21</v>
      </c>
      <c r="W1519">
        <v>178</v>
      </c>
      <c r="X1519">
        <v>60</v>
      </c>
      <c r="Y1519">
        <v>0</v>
      </c>
      <c r="Z1519">
        <v>0</v>
      </c>
    </row>
    <row r="1520" spans="1:26" ht="15.95">
      <c r="A1520" t="s">
        <v>2004</v>
      </c>
      <c r="B1520" t="s">
        <v>72</v>
      </c>
      <c r="C1520" t="str">
        <f>VLOOKUP(B1520, Positions!A$1:B$160, 2, FALSE)</f>
        <v>Defender</v>
      </c>
      <c r="D1520" t="s">
        <v>275</v>
      </c>
      <c r="E1520" t="s">
        <v>5665</v>
      </c>
      <c r="F1520" t="s">
        <v>21</v>
      </c>
      <c r="G1520" t="str">
        <f>VLOOKUP(E1520, Tiers!M$1:P$134, 3, FALSE)</f>
        <v>ENG2</v>
      </c>
      <c r="H1520">
        <f>VLOOKUP(G1520, Tiers!B$1:C$134, 2, FALSE)</f>
        <v>3</v>
      </c>
      <c r="I1520" s="26" t="s">
        <v>6611</v>
      </c>
      <c r="J1520">
        <f t="shared" si="94"/>
        <v>1</v>
      </c>
      <c r="K1520">
        <f t="shared" si="95"/>
        <v>2</v>
      </c>
      <c r="L1520">
        <f t="shared" si="96"/>
        <v>6730</v>
      </c>
      <c r="M1520">
        <f t="shared" si="97"/>
        <v>221</v>
      </c>
      <c r="N1520">
        <v>18</v>
      </c>
      <c r="O1520" t="s">
        <v>5666</v>
      </c>
      <c r="P1520" t="s">
        <v>21</v>
      </c>
      <c r="Q1520" t="s">
        <v>22</v>
      </c>
      <c r="R1520" t="s">
        <v>21</v>
      </c>
      <c r="W1520">
        <v>176</v>
      </c>
      <c r="X1520">
        <v>77</v>
      </c>
      <c r="Y1520">
        <v>0</v>
      </c>
      <c r="Z1520">
        <v>0</v>
      </c>
    </row>
    <row r="1521" spans="1:26" ht="15.95">
      <c r="A1521" t="s">
        <v>2005</v>
      </c>
      <c r="B1521" t="s">
        <v>55</v>
      </c>
      <c r="C1521" t="str">
        <f>VLOOKUP(B1521, Positions!A$1:B$160, 2, FALSE)</f>
        <v>Forward</v>
      </c>
      <c r="D1521" t="s">
        <v>5666</v>
      </c>
      <c r="E1521" t="s">
        <v>5666</v>
      </c>
      <c r="F1521" t="s">
        <v>21</v>
      </c>
      <c r="G1521" t="str">
        <f>VLOOKUP(E1521, Tiers!M$1:P$134, 3, FALSE)</f>
        <v>NONE</v>
      </c>
      <c r="H1521">
        <f>VLOOKUP(G1521, Tiers!B$1:C$134, 2, FALSE)</f>
        <v>7</v>
      </c>
      <c r="I1521" s="26" t="s">
        <v>6612</v>
      </c>
      <c r="J1521">
        <f t="shared" si="94"/>
        <v>1</v>
      </c>
      <c r="K1521">
        <f t="shared" si="95"/>
        <v>2</v>
      </c>
      <c r="L1521">
        <f t="shared" si="96"/>
        <v>6736</v>
      </c>
      <c r="M1521">
        <f t="shared" si="97"/>
        <v>221</v>
      </c>
      <c r="N1521">
        <v>18</v>
      </c>
      <c r="O1521" t="s">
        <v>5666</v>
      </c>
      <c r="P1521" t="s">
        <v>21</v>
      </c>
      <c r="Q1521" t="s">
        <v>22</v>
      </c>
      <c r="R1521" t="s">
        <v>21</v>
      </c>
      <c r="S1521" t="s">
        <v>1520</v>
      </c>
      <c r="W1521">
        <v>187</v>
      </c>
      <c r="X1521">
        <v>79</v>
      </c>
      <c r="Y1521">
        <v>0</v>
      </c>
      <c r="Z1521">
        <v>0</v>
      </c>
    </row>
    <row r="1522" spans="1:26" ht="15.95">
      <c r="A1522" t="s">
        <v>2006</v>
      </c>
      <c r="B1522" t="s">
        <v>16</v>
      </c>
      <c r="C1522" t="str">
        <f>VLOOKUP(B1522, Positions!A$1:B$160, 2, FALSE)</f>
        <v>Forward</v>
      </c>
      <c r="D1522" t="s">
        <v>200</v>
      </c>
      <c r="E1522" t="s">
        <v>5664</v>
      </c>
      <c r="F1522" t="s">
        <v>21</v>
      </c>
      <c r="G1522" t="str">
        <f>VLOOKUP(E1522, Tiers!M$1:P$134, 3, FALSE)</f>
        <v>ENG3</v>
      </c>
      <c r="H1522">
        <f>VLOOKUP(G1522, Tiers!B$1:C$134, 2, FALSE)</f>
        <v>4</v>
      </c>
      <c r="I1522" s="26" t="s">
        <v>6613</v>
      </c>
      <c r="J1522">
        <f t="shared" si="94"/>
        <v>1</v>
      </c>
      <c r="K1522">
        <f t="shared" si="95"/>
        <v>2</v>
      </c>
      <c r="L1522">
        <f t="shared" si="96"/>
        <v>6739</v>
      </c>
      <c r="M1522">
        <f t="shared" si="97"/>
        <v>221</v>
      </c>
      <c r="N1522">
        <v>18</v>
      </c>
      <c r="O1522" t="s">
        <v>5666</v>
      </c>
      <c r="P1522" t="s">
        <v>21</v>
      </c>
      <c r="Q1522" t="s">
        <v>22</v>
      </c>
      <c r="R1522" t="s">
        <v>21</v>
      </c>
      <c r="W1522">
        <v>176</v>
      </c>
      <c r="X1522">
        <v>71</v>
      </c>
      <c r="Y1522">
        <v>0</v>
      </c>
      <c r="Z1522">
        <v>0</v>
      </c>
    </row>
    <row r="1523" spans="1:26" ht="15.95">
      <c r="A1523" t="s">
        <v>2007</v>
      </c>
      <c r="B1523" t="s">
        <v>2008</v>
      </c>
      <c r="C1523" t="str">
        <f>VLOOKUP(B1523, Positions!A$1:B$160, 2, FALSE)</f>
        <v>Defender</v>
      </c>
      <c r="D1523" t="s">
        <v>271</v>
      </c>
      <c r="E1523" t="s">
        <v>62</v>
      </c>
      <c r="F1523" t="s">
        <v>21</v>
      </c>
      <c r="G1523" t="str">
        <f>VLOOKUP(E1523, Tiers!M$1:P$134, 3, FALSE)</f>
        <v>ENG1</v>
      </c>
      <c r="H1523">
        <f>VLOOKUP(G1523, Tiers!B$1:C$134, 2, FALSE)</f>
        <v>1</v>
      </c>
      <c r="I1523" s="26" t="s">
        <v>6613</v>
      </c>
      <c r="J1523">
        <f t="shared" si="94"/>
        <v>1</v>
      </c>
      <c r="K1523">
        <f t="shared" si="95"/>
        <v>2</v>
      </c>
      <c r="L1523">
        <f t="shared" si="96"/>
        <v>6739</v>
      </c>
      <c r="M1523">
        <f t="shared" si="97"/>
        <v>221</v>
      </c>
      <c r="N1523">
        <v>18</v>
      </c>
      <c r="O1523" t="s">
        <v>5666</v>
      </c>
      <c r="P1523" t="s">
        <v>21</v>
      </c>
      <c r="Q1523" t="s">
        <v>22</v>
      </c>
      <c r="R1523" t="s">
        <v>21</v>
      </c>
      <c r="W1523">
        <v>174</v>
      </c>
      <c r="X1523">
        <v>60</v>
      </c>
      <c r="Y1523">
        <v>0</v>
      </c>
      <c r="Z1523">
        <v>0</v>
      </c>
    </row>
    <row r="1524" spans="1:26" ht="15.95">
      <c r="A1524" t="s">
        <v>2009</v>
      </c>
      <c r="B1524" t="s">
        <v>166</v>
      </c>
      <c r="C1524" t="str">
        <f>VLOOKUP(B1524, Positions!A$1:B$160, 2, FALSE)</f>
        <v>Goalkeeper</v>
      </c>
      <c r="D1524" t="s">
        <v>284</v>
      </c>
      <c r="E1524" t="s">
        <v>5665</v>
      </c>
      <c r="F1524" t="s">
        <v>21</v>
      </c>
      <c r="G1524" t="str">
        <f>VLOOKUP(E1524, Tiers!M$1:P$134, 3, FALSE)</f>
        <v>ENG2</v>
      </c>
      <c r="H1524">
        <f>VLOOKUP(G1524, Tiers!B$1:C$134, 2, FALSE)</f>
        <v>3</v>
      </c>
      <c r="I1524" s="26" t="s">
        <v>6614</v>
      </c>
      <c r="J1524">
        <f t="shared" si="94"/>
        <v>1</v>
      </c>
      <c r="K1524">
        <f t="shared" si="95"/>
        <v>2</v>
      </c>
      <c r="L1524">
        <f t="shared" si="96"/>
        <v>6740</v>
      </c>
      <c r="M1524">
        <f t="shared" si="97"/>
        <v>221</v>
      </c>
      <c r="N1524">
        <v>18</v>
      </c>
      <c r="O1524" t="s">
        <v>2010</v>
      </c>
      <c r="P1524" t="s">
        <v>21</v>
      </c>
      <c r="Q1524" t="s">
        <v>22</v>
      </c>
      <c r="R1524" t="s">
        <v>21</v>
      </c>
      <c r="W1524">
        <v>181</v>
      </c>
      <c r="X1524">
        <v>76</v>
      </c>
      <c r="Y1524">
        <v>0</v>
      </c>
      <c r="Z1524">
        <v>0</v>
      </c>
    </row>
    <row r="1525" spans="1:26" ht="15.95">
      <c r="A1525" t="s">
        <v>2011</v>
      </c>
      <c r="B1525" t="s">
        <v>81</v>
      </c>
      <c r="C1525" t="str">
        <f>VLOOKUP(B1525, Positions!A$1:B$160, 2, FALSE)</f>
        <v>Defender</v>
      </c>
      <c r="D1525" t="s">
        <v>5666</v>
      </c>
      <c r="E1525" t="s">
        <v>5666</v>
      </c>
      <c r="F1525" t="s">
        <v>21</v>
      </c>
      <c r="G1525" t="str">
        <f>VLOOKUP(E1525, Tiers!M$1:P$134, 3, FALSE)</f>
        <v>NONE</v>
      </c>
      <c r="H1525">
        <f>VLOOKUP(G1525, Tiers!B$1:C$134, 2, FALSE)</f>
        <v>7</v>
      </c>
      <c r="I1525" s="26" t="s">
        <v>6615</v>
      </c>
      <c r="J1525">
        <f t="shared" si="94"/>
        <v>1</v>
      </c>
      <c r="K1525">
        <f t="shared" si="95"/>
        <v>2</v>
      </c>
      <c r="L1525">
        <f t="shared" si="96"/>
        <v>6746</v>
      </c>
      <c r="M1525">
        <f t="shared" si="97"/>
        <v>221</v>
      </c>
      <c r="N1525">
        <v>18</v>
      </c>
      <c r="O1525" t="s">
        <v>5666</v>
      </c>
      <c r="P1525" t="s">
        <v>21</v>
      </c>
      <c r="Q1525" t="s">
        <v>22</v>
      </c>
      <c r="R1525" t="s">
        <v>21</v>
      </c>
      <c r="W1525">
        <v>182</v>
      </c>
      <c r="X1525">
        <v>75</v>
      </c>
      <c r="Y1525">
        <v>0</v>
      </c>
      <c r="Z1525">
        <v>0</v>
      </c>
    </row>
    <row r="1526" spans="1:26" ht="15.95">
      <c r="A1526" t="s">
        <v>2012</v>
      </c>
      <c r="B1526" t="s">
        <v>31</v>
      </c>
      <c r="C1526" t="str">
        <f>VLOOKUP(B1526, Positions!A$1:B$160, 2, FALSE)</f>
        <v>Defender</v>
      </c>
      <c r="D1526" t="s">
        <v>204</v>
      </c>
      <c r="E1526" t="s">
        <v>5665</v>
      </c>
      <c r="F1526" t="s">
        <v>21</v>
      </c>
      <c r="G1526" t="str">
        <f>VLOOKUP(E1526, Tiers!M$1:P$134, 3, FALSE)</f>
        <v>ENG2</v>
      </c>
      <c r="H1526">
        <f>VLOOKUP(G1526, Tiers!B$1:C$134, 2, FALSE)</f>
        <v>3</v>
      </c>
      <c r="I1526" s="26" t="s">
        <v>6616</v>
      </c>
      <c r="J1526">
        <f t="shared" si="94"/>
        <v>1</v>
      </c>
      <c r="K1526">
        <f t="shared" si="95"/>
        <v>2</v>
      </c>
      <c r="L1526">
        <f t="shared" si="96"/>
        <v>6750</v>
      </c>
      <c r="M1526">
        <f t="shared" si="97"/>
        <v>221</v>
      </c>
      <c r="N1526">
        <v>18</v>
      </c>
      <c r="O1526" t="s">
        <v>113</v>
      </c>
      <c r="P1526" t="s">
        <v>21</v>
      </c>
      <c r="Q1526" t="s">
        <v>22</v>
      </c>
      <c r="R1526" t="s">
        <v>21</v>
      </c>
      <c r="W1526">
        <v>182</v>
      </c>
      <c r="X1526">
        <v>74</v>
      </c>
      <c r="Y1526">
        <v>0</v>
      </c>
      <c r="Z1526">
        <v>0</v>
      </c>
    </row>
    <row r="1527" spans="1:26" ht="15.95">
      <c r="A1527" t="s">
        <v>2013</v>
      </c>
      <c r="B1527" t="s">
        <v>166</v>
      </c>
      <c r="C1527" t="str">
        <f>VLOOKUP(B1527, Positions!A$1:B$160, 2, FALSE)</f>
        <v>Goalkeeper</v>
      </c>
      <c r="D1527" t="s">
        <v>1895</v>
      </c>
      <c r="E1527" t="s">
        <v>5666</v>
      </c>
      <c r="F1527" t="s">
        <v>21</v>
      </c>
      <c r="G1527" t="str">
        <f>VLOOKUP(E1527, Tiers!M$1:P$134, 3, FALSE)</f>
        <v>NONE</v>
      </c>
      <c r="H1527">
        <f>VLOOKUP(G1527, Tiers!B$1:C$134, 2, FALSE)</f>
        <v>7</v>
      </c>
      <c r="I1527" s="26" t="s">
        <v>6617</v>
      </c>
      <c r="J1527">
        <f t="shared" si="94"/>
        <v>1</v>
      </c>
      <c r="K1527">
        <f t="shared" si="95"/>
        <v>2</v>
      </c>
      <c r="L1527">
        <f t="shared" si="96"/>
        <v>6751</v>
      </c>
      <c r="M1527">
        <f t="shared" si="97"/>
        <v>221</v>
      </c>
      <c r="N1527">
        <v>18</v>
      </c>
      <c r="O1527" t="s">
        <v>5666</v>
      </c>
      <c r="P1527" t="s">
        <v>21</v>
      </c>
      <c r="Q1527" t="s">
        <v>22</v>
      </c>
      <c r="R1527" t="s">
        <v>21</v>
      </c>
      <c r="W1527">
        <v>183</v>
      </c>
      <c r="X1527">
        <v>66</v>
      </c>
      <c r="Y1527">
        <v>0</v>
      </c>
      <c r="Z1527">
        <v>0</v>
      </c>
    </row>
    <row r="1528" spans="1:26" ht="15.95">
      <c r="A1528" t="s">
        <v>2014</v>
      </c>
      <c r="B1528" t="s">
        <v>42</v>
      </c>
      <c r="C1528" t="str">
        <f>VLOOKUP(B1528, Positions!A$1:B$160, 2, FALSE)</f>
        <v>Midfielder</v>
      </c>
      <c r="D1528" t="s">
        <v>162</v>
      </c>
      <c r="E1528" t="s">
        <v>5663</v>
      </c>
      <c r="F1528" t="s">
        <v>21</v>
      </c>
      <c r="G1528" t="str">
        <f>VLOOKUP(E1528, Tiers!M$1:P$134, 3, FALSE)</f>
        <v>ENG4</v>
      </c>
      <c r="H1528">
        <f>VLOOKUP(G1528, Tiers!B$1:C$134, 2, FALSE)</f>
        <v>5</v>
      </c>
      <c r="I1528" s="26" t="s">
        <v>6617</v>
      </c>
      <c r="J1528">
        <f t="shared" si="94"/>
        <v>1</v>
      </c>
      <c r="K1528">
        <f t="shared" si="95"/>
        <v>2</v>
      </c>
      <c r="L1528">
        <f t="shared" si="96"/>
        <v>6751</v>
      </c>
      <c r="M1528">
        <f t="shared" si="97"/>
        <v>221</v>
      </c>
      <c r="N1528">
        <v>18</v>
      </c>
      <c r="O1528" t="s">
        <v>5666</v>
      </c>
      <c r="P1528" t="s">
        <v>21</v>
      </c>
      <c r="Q1528" t="s">
        <v>22</v>
      </c>
      <c r="R1528" t="s">
        <v>21</v>
      </c>
      <c r="W1528">
        <v>174</v>
      </c>
      <c r="X1528">
        <v>69</v>
      </c>
      <c r="Y1528">
        <v>0</v>
      </c>
      <c r="Z1528">
        <v>0</v>
      </c>
    </row>
    <row r="1529" spans="1:26" ht="15.95">
      <c r="A1529" t="s">
        <v>917</v>
      </c>
      <c r="B1529" t="s">
        <v>31</v>
      </c>
      <c r="C1529" t="str">
        <f>VLOOKUP(B1529, Positions!A$1:B$160, 2, FALSE)</f>
        <v>Defender</v>
      </c>
      <c r="D1529" t="s">
        <v>48</v>
      </c>
      <c r="E1529" t="s">
        <v>5663</v>
      </c>
      <c r="F1529" t="s">
        <v>21</v>
      </c>
      <c r="G1529" t="str">
        <f>VLOOKUP(E1529, Tiers!M$1:P$134, 3, FALSE)</f>
        <v>ENG4</v>
      </c>
      <c r="H1529">
        <f>VLOOKUP(G1529, Tiers!B$1:C$134, 2, FALSE)</f>
        <v>5</v>
      </c>
      <c r="I1529" s="26" t="s">
        <v>6618</v>
      </c>
      <c r="J1529">
        <f t="shared" si="94"/>
        <v>1</v>
      </c>
      <c r="K1529">
        <f t="shared" si="95"/>
        <v>2</v>
      </c>
      <c r="L1529">
        <f t="shared" si="96"/>
        <v>6752</v>
      </c>
      <c r="M1529">
        <f t="shared" si="97"/>
        <v>221</v>
      </c>
      <c r="N1529">
        <v>18</v>
      </c>
      <c r="O1529" t="s">
        <v>5666</v>
      </c>
      <c r="P1529" t="s">
        <v>21</v>
      </c>
      <c r="Q1529" t="s">
        <v>22</v>
      </c>
      <c r="R1529" t="s">
        <v>21</v>
      </c>
      <c r="W1529">
        <v>188</v>
      </c>
      <c r="X1529">
        <v>82</v>
      </c>
      <c r="Y1529">
        <v>0</v>
      </c>
      <c r="Z1529">
        <v>0</v>
      </c>
    </row>
    <row r="1530" spans="1:26" ht="15.95">
      <c r="A1530" t="s">
        <v>2015</v>
      </c>
      <c r="B1530" t="s">
        <v>16</v>
      </c>
      <c r="C1530" t="str">
        <f>VLOOKUP(B1530, Positions!A$1:B$160, 2, FALSE)</f>
        <v>Forward</v>
      </c>
      <c r="D1530" t="s">
        <v>149</v>
      </c>
      <c r="E1530" t="s">
        <v>5663</v>
      </c>
      <c r="F1530" t="s">
        <v>21</v>
      </c>
      <c r="G1530" t="str">
        <f>VLOOKUP(E1530, Tiers!M$1:P$134, 3, FALSE)</f>
        <v>ENG4</v>
      </c>
      <c r="H1530">
        <f>VLOOKUP(G1530, Tiers!B$1:C$134, 2, FALSE)</f>
        <v>5</v>
      </c>
      <c r="I1530" s="26" t="s">
        <v>6619</v>
      </c>
      <c r="J1530">
        <f t="shared" si="94"/>
        <v>1</v>
      </c>
      <c r="K1530">
        <f t="shared" si="95"/>
        <v>2</v>
      </c>
      <c r="L1530">
        <f t="shared" si="96"/>
        <v>6754</v>
      </c>
      <c r="M1530">
        <f t="shared" si="97"/>
        <v>221</v>
      </c>
      <c r="N1530">
        <v>18</v>
      </c>
      <c r="O1530" t="s">
        <v>5666</v>
      </c>
      <c r="P1530" t="s">
        <v>21</v>
      </c>
      <c r="Q1530" t="s">
        <v>22</v>
      </c>
      <c r="R1530" t="s">
        <v>21</v>
      </c>
      <c r="W1530">
        <v>187</v>
      </c>
      <c r="X1530">
        <v>78</v>
      </c>
      <c r="Y1530">
        <v>0</v>
      </c>
      <c r="Z1530">
        <v>0</v>
      </c>
    </row>
    <row r="1531" spans="1:26" ht="15.95">
      <c r="A1531" t="s">
        <v>2016</v>
      </c>
      <c r="B1531" t="s">
        <v>278</v>
      </c>
      <c r="C1531" t="str">
        <f>VLOOKUP(B1531, Positions!A$1:B$160, 2, FALSE)</f>
        <v>Midfielder</v>
      </c>
      <c r="D1531" t="s">
        <v>284</v>
      </c>
      <c r="E1531" t="s">
        <v>5665</v>
      </c>
      <c r="F1531" t="s">
        <v>21</v>
      </c>
      <c r="G1531" t="str">
        <f>VLOOKUP(E1531, Tiers!M$1:P$134, 3, FALSE)</f>
        <v>ENG2</v>
      </c>
      <c r="H1531">
        <f>VLOOKUP(G1531, Tiers!B$1:C$134, 2, FALSE)</f>
        <v>3</v>
      </c>
      <c r="I1531" s="26" t="s">
        <v>6619</v>
      </c>
      <c r="J1531">
        <f t="shared" si="94"/>
        <v>1</v>
      </c>
      <c r="K1531">
        <f t="shared" si="95"/>
        <v>2</v>
      </c>
      <c r="L1531">
        <f t="shared" si="96"/>
        <v>6754</v>
      </c>
      <c r="M1531">
        <f t="shared" si="97"/>
        <v>221</v>
      </c>
      <c r="N1531">
        <v>18</v>
      </c>
      <c r="O1531" t="s">
        <v>5666</v>
      </c>
      <c r="P1531" t="s">
        <v>21</v>
      </c>
      <c r="Q1531" t="s">
        <v>22</v>
      </c>
      <c r="R1531" t="s">
        <v>21</v>
      </c>
      <c r="W1531">
        <v>167</v>
      </c>
      <c r="X1531">
        <v>70</v>
      </c>
      <c r="Y1531">
        <v>0</v>
      </c>
      <c r="Z1531">
        <v>0</v>
      </c>
    </row>
    <row r="1532" spans="1:26" ht="15.95">
      <c r="A1532" t="s">
        <v>2017</v>
      </c>
      <c r="B1532" t="s">
        <v>81</v>
      </c>
      <c r="C1532" t="str">
        <f>VLOOKUP(B1532, Positions!A$1:B$160, 2, FALSE)</f>
        <v>Defender</v>
      </c>
      <c r="D1532" t="s">
        <v>5666</v>
      </c>
      <c r="E1532" t="s">
        <v>5666</v>
      </c>
      <c r="F1532" t="s">
        <v>21</v>
      </c>
      <c r="G1532" t="str">
        <f>VLOOKUP(E1532, Tiers!M$1:P$134, 3, FALSE)</f>
        <v>NONE</v>
      </c>
      <c r="H1532">
        <f>VLOOKUP(G1532, Tiers!B$1:C$134, 2, FALSE)</f>
        <v>7</v>
      </c>
      <c r="I1532" s="26" t="s">
        <v>6620</v>
      </c>
      <c r="J1532">
        <f t="shared" si="94"/>
        <v>1</v>
      </c>
      <c r="K1532">
        <f t="shared" si="95"/>
        <v>2</v>
      </c>
      <c r="L1532">
        <f t="shared" si="96"/>
        <v>6755</v>
      </c>
      <c r="M1532">
        <f t="shared" si="97"/>
        <v>222</v>
      </c>
      <c r="N1532">
        <v>18</v>
      </c>
      <c r="O1532" t="s">
        <v>5666</v>
      </c>
      <c r="P1532" t="s">
        <v>21</v>
      </c>
      <c r="Q1532" t="s">
        <v>22</v>
      </c>
      <c r="R1532" t="s">
        <v>21</v>
      </c>
      <c r="W1532">
        <v>181</v>
      </c>
      <c r="X1532">
        <v>75</v>
      </c>
      <c r="Y1532">
        <v>0</v>
      </c>
      <c r="Z1532">
        <v>0</v>
      </c>
    </row>
    <row r="1533" spans="1:26" ht="15.95">
      <c r="A1533" t="s">
        <v>2018</v>
      </c>
      <c r="B1533" t="s">
        <v>42</v>
      </c>
      <c r="C1533" t="str">
        <f>VLOOKUP(B1533, Positions!A$1:B$160, 2, FALSE)</f>
        <v>Midfielder</v>
      </c>
      <c r="D1533" t="s">
        <v>2019</v>
      </c>
      <c r="E1533" t="s">
        <v>5668</v>
      </c>
      <c r="F1533" t="s">
        <v>465</v>
      </c>
      <c r="G1533" t="str">
        <f>VLOOKUP(E1533, Tiers!M$1:P$134, 3, FALSE)</f>
        <v>ITA1</v>
      </c>
      <c r="H1533">
        <f>VLOOKUP(G1533, Tiers!B$1:C$134, 2, FALSE)</f>
        <v>1</v>
      </c>
      <c r="I1533" s="26" t="s">
        <v>6621</v>
      </c>
      <c r="J1533">
        <f t="shared" si="94"/>
        <v>12</v>
      </c>
      <c r="K1533">
        <f t="shared" si="95"/>
        <v>2</v>
      </c>
      <c r="L1533">
        <f t="shared" si="96"/>
        <v>6756</v>
      </c>
      <c r="M1533">
        <f t="shared" si="97"/>
        <v>222</v>
      </c>
      <c r="N1533">
        <v>18</v>
      </c>
      <c r="O1533" t="s">
        <v>5666</v>
      </c>
      <c r="P1533" t="s">
        <v>21</v>
      </c>
      <c r="Q1533" t="s">
        <v>22</v>
      </c>
      <c r="R1533" t="s">
        <v>21</v>
      </c>
      <c r="W1533">
        <v>176</v>
      </c>
      <c r="X1533">
        <v>71</v>
      </c>
      <c r="Y1533">
        <v>0</v>
      </c>
      <c r="Z1533">
        <v>0</v>
      </c>
    </row>
    <row r="1534" spans="1:26" ht="15.95">
      <c r="A1534" t="s">
        <v>2022</v>
      </c>
      <c r="B1534" t="s">
        <v>42</v>
      </c>
      <c r="C1534" t="str">
        <f>VLOOKUP(B1534, Positions!A$1:B$160, 2, FALSE)</f>
        <v>Midfielder</v>
      </c>
      <c r="D1534" t="s">
        <v>57</v>
      </c>
      <c r="E1534" t="s">
        <v>62</v>
      </c>
      <c r="F1534" t="s">
        <v>21</v>
      </c>
      <c r="G1534" t="str">
        <f>VLOOKUP(E1534, Tiers!M$1:P$134, 3, FALSE)</f>
        <v>ENG1</v>
      </c>
      <c r="H1534">
        <f>VLOOKUP(G1534, Tiers!B$1:C$134, 2, FALSE)</f>
        <v>1</v>
      </c>
      <c r="I1534" s="26" t="s">
        <v>6621</v>
      </c>
      <c r="J1534">
        <f t="shared" si="94"/>
        <v>12</v>
      </c>
      <c r="K1534">
        <f t="shared" si="95"/>
        <v>2</v>
      </c>
      <c r="L1534">
        <f t="shared" si="96"/>
        <v>6756</v>
      </c>
      <c r="M1534">
        <f t="shared" si="97"/>
        <v>222</v>
      </c>
      <c r="N1534">
        <v>18</v>
      </c>
      <c r="O1534" t="s">
        <v>715</v>
      </c>
      <c r="P1534" t="s">
        <v>21</v>
      </c>
      <c r="Q1534" t="s">
        <v>22</v>
      </c>
      <c r="R1534" t="s">
        <v>21</v>
      </c>
      <c r="W1534">
        <v>168</v>
      </c>
      <c r="X1534">
        <v>64</v>
      </c>
      <c r="Y1534">
        <v>0</v>
      </c>
      <c r="Z1534">
        <v>0</v>
      </c>
    </row>
    <row r="1535" spans="1:26" ht="15.95">
      <c r="A1535" t="s">
        <v>2023</v>
      </c>
      <c r="B1535" t="s">
        <v>16</v>
      </c>
      <c r="C1535" t="str">
        <f>VLOOKUP(B1535, Positions!A$1:B$160, 2, FALSE)</f>
        <v>Forward</v>
      </c>
      <c r="D1535" t="s">
        <v>86</v>
      </c>
      <c r="E1535" t="s">
        <v>5664</v>
      </c>
      <c r="F1535" t="s">
        <v>21</v>
      </c>
      <c r="G1535" t="str">
        <f>VLOOKUP(E1535, Tiers!M$1:P$134, 3, FALSE)</f>
        <v>ENG3</v>
      </c>
      <c r="H1535">
        <f>VLOOKUP(G1535, Tiers!B$1:C$134, 2, FALSE)</f>
        <v>4</v>
      </c>
      <c r="I1535" s="26" t="s">
        <v>6622</v>
      </c>
      <c r="J1535">
        <f t="shared" si="94"/>
        <v>12</v>
      </c>
      <c r="K1535">
        <f t="shared" si="95"/>
        <v>2</v>
      </c>
      <c r="L1535">
        <f t="shared" si="96"/>
        <v>6758</v>
      </c>
      <c r="M1535">
        <f t="shared" si="97"/>
        <v>222</v>
      </c>
      <c r="N1535">
        <v>18</v>
      </c>
      <c r="O1535" t="s">
        <v>5666</v>
      </c>
      <c r="P1535" t="s">
        <v>21</v>
      </c>
      <c r="Q1535" t="s">
        <v>22</v>
      </c>
      <c r="R1535" t="s">
        <v>21</v>
      </c>
      <c r="W1535">
        <v>180</v>
      </c>
      <c r="X1535">
        <v>72</v>
      </c>
      <c r="Y1535">
        <v>0</v>
      </c>
      <c r="Z1535">
        <v>5</v>
      </c>
    </row>
    <row r="1536" spans="1:26" ht="15.95">
      <c r="A1536" t="s">
        <v>2024</v>
      </c>
      <c r="B1536" t="s">
        <v>36</v>
      </c>
      <c r="C1536" t="str">
        <f>VLOOKUP(B1536, Positions!A$1:B$160, 2, FALSE)</f>
        <v>Midfielder</v>
      </c>
      <c r="D1536" t="s">
        <v>284</v>
      </c>
      <c r="E1536" t="s">
        <v>5665</v>
      </c>
      <c r="F1536" t="s">
        <v>21</v>
      </c>
      <c r="G1536" t="str">
        <f>VLOOKUP(E1536, Tiers!M$1:P$134, 3, FALSE)</f>
        <v>ENG2</v>
      </c>
      <c r="H1536">
        <f>VLOOKUP(G1536, Tiers!B$1:C$134, 2, FALSE)</f>
        <v>3</v>
      </c>
      <c r="I1536" s="26" t="s">
        <v>6623</v>
      </c>
      <c r="J1536">
        <f t="shared" si="94"/>
        <v>12</v>
      </c>
      <c r="K1536">
        <f t="shared" si="95"/>
        <v>2</v>
      </c>
      <c r="L1536">
        <f t="shared" si="96"/>
        <v>6759</v>
      </c>
      <c r="M1536">
        <f t="shared" si="97"/>
        <v>222</v>
      </c>
      <c r="N1536">
        <v>18</v>
      </c>
      <c r="O1536" t="s">
        <v>519</v>
      </c>
      <c r="P1536" t="s">
        <v>21</v>
      </c>
      <c r="Q1536" t="s">
        <v>22</v>
      </c>
      <c r="R1536" t="s">
        <v>21</v>
      </c>
      <c r="W1536">
        <v>184</v>
      </c>
      <c r="X1536">
        <v>78</v>
      </c>
      <c r="Y1536">
        <v>0</v>
      </c>
      <c r="Z1536">
        <v>0</v>
      </c>
    </row>
    <row r="1537" spans="1:26" ht="15.95">
      <c r="A1537" t="s">
        <v>2025</v>
      </c>
      <c r="B1537" t="s">
        <v>278</v>
      </c>
      <c r="C1537" t="str">
        <f>VLOOKUP(B1537, Positions!A$1:B$160, 2, FALSE)</f>
        <v>Midfielder</v>
      </c>
      <c r="D1537" t="s">
        <v>175</v>
      </c>
      <c r="E1537" t="s">
        <v>62</v>
      </c>
      <c r="F1537" t="s">
        <v>21</v>
      </c>
      <c r="G1537" t="str">
        <f>VLOOKUP(E1537, Tiers!M$1:P$134, 3, FALSE)</f>
        <v>ENG1</v>
      </c>
      <c r="H1537">
        <f>VLOOKUP(G1537, Tiers!B$1:C$134, 2, FALSE)</f>
        <v>1</v>
      </c>
      <c r="I1537" s="26" t="s">
        <v>6624</v>
      </c>
      <c r="J1537">
        <f t="shared" si="94"/>
        <v>12</v>
      </c>
      <c r="K1537">
        <f t="shared" si="95"/>
        <v>2</v>
      </c>
      <c r="L1537">
        <f t="shared" si="96"/>
        <v>6761</v>
      </c>
      <c r="M1537">
        <f t="shared" si="97"/>
        <v>222</v>
      </c>
      <c r="N1537">
        <v>18</v>
      </c>
      <c r="O1537" t="s">
        <v>208</v>
      </c>
      <c r="P1537" t="s">
        <v>21</v>
      </c>
      <c r="Q1537" t="s">
        <v>22</v>
      </c>
      <c r="R1537" t="s">
        <v>21</v>
      </c>
      <c r="S1537" t="s">
        <v>491</v>
      </c>
      <c r="W1537">
        <v>179</v>
      </c>
      <c r="X1537">
        <v>66</v>
      </c>
      <c r="Y1537">
        <v>0</v>
      </c>
      <c r="Z1537">
        <v>0</v>
      </c>
    </row>
    <row r="1538" spans="1:26" ht="15.95">
      <c r="A1538" t="s">
        <v>2026</v>
      </c>
      <c r="B1538" t="s">
        <v>16</v>
      </c>
      <c r="C1538" t="str">
        <f>VLOOKUP(B1538, Positions!A$1:B$160, 2, FALSE)</f>
        <v>Forward</v>
      </c>
      <c r="D1538" t="s">
        <v>5666</v>
      </c>
      <c r="E1538" t="s">
        <v>5666</v>
      </c>
      <c r="F1538" t="s">
        <v>21</v>
      </c>
      <c r="G1538" t="str">
        <f>VLOOKUP(E1538, Tiers!M$1:P$134, 3, FALSE)</f>
        <v>NONE</v>
      </c>
      <c r="H1538">
        <f>VLOOKUP(G1538, Tiers!B$1:C$134, 2, FALSE)</f>
        <v>7</v>
      </c>
      <c r="I1538" s="26" t="s">
        <v>6625</v>
      </c>
      <c r="J1538">
        <f t="shared" si="94"/>
        <v>12</v>
      </c>
      <c r="K1538">
        <f t="shared" si="95"/>
        <v>2</v>
      </c>
      <c r="L1538">
        <f t="shared" si="96"/>
        <v>6762</v>
      </c>
      <c r="M1538">
        <f t="shared" si="97"/>
        <v>222</v>
      </c>
      <c r="N1538">
        <v>18</v>
      </c>
      <c r="O1538" t="s">
        <v>5666</v>
      </c>
      <c r="P1538" t="s">
        <v>21</v>
      </c>
      <c r="Q1538" t="s">
        <v>22</v>
      </c>
      <c r="R1538" t="s">
        <v>21</v>
      </c>
      <c r="W1538">
        <v>186</v>
      </c>
      <c r="X1538">
        <v>76</v>
      </c>
      <c r="Y1538">
        <v>0</v>
      </c>
      <c r="Z1538">
        <v>0</v>
      </c>
    </row>
    <row r="1539" spans="1:26" ht="15.95">
      <c r="A1539" t="s">
        <v>2027</v>
      </c>
      <c r="B1539" t="s">
        <v>360</v>
      </c>
      <c r="C1539" t="str">
        <f>VLOOKUP(B1539, Positions!A$1:B$160, 2, FALSE)</f>
        <v>Defender</v>
      </c>
      <c r="D1539" t="s">
        <v>449</v>
      </c>
      <c r="E1539" t="s">
        <v>5664</v>
      </c>
      <c r="F1539" t="s">
        <v>21</v>
      </c>
      <c r="G1539" t="str">
        <f>VLOOKUP(E1539, Tiers!M$1:P$134, 3, FALSE)</f>
        <v>ENG3</v>
      </c>
      <c r="H1539">
        <f>VLOOKUP(G1539, Tiers!B$1:C$134, 2, FALSE)</f>
        <v>4</v>
      </c>
      <c r="I1539" s="26" t="s">
        <v>6625</v>
      </c>
      <c r="J1539">
        <f t="shared" ref="J1539:J1602" si="98">MONTH(I1539)</f>
        <v>12</v>
      </c>
      <c r="K1539">
        <f t="shared" ref="K1539:K1602" si="99">IF(OR(MONTH(I1539)=9, MONTH(I1539)=10, MONTH(I1539)=11), 1,
IF(OR(MONTH(I1539)=12, MONTH(I1539)=1, MONTH(I1539)=2), 2,
IF(OR(MONTH(I1539)=3, MONTH(I1539)=4, MONTH(I1539)=5), 3,
4)))</f>
        <v>2</v>
      </c>
      <c r="L1539">
        <f t="shared" ref="L1539:L1602" si="100">DATEDIF(I1539, DATE(2015, 7, 1), "d")</f>
        <v>6762</v>
      </c>
      <c r="M1539">
        <f t="shared" ref="M1539:M1602" si="101">DATEDIF(I1539, DATE(2015, 7, 1), "m")</f>
        <v>222</v>
      </c>
      <c r="N1539">
        <v>18</v>
      </c>
      <c r="O1539" t="s">
        <v>5666</v>
      </c>
      <c r="P1539" t="s">
        <v>21</v>
      </c>
      <c r="Q1539" t="s">
        <v>22</v>
      </c>
      <c r="R1539" t="s">
        <v>21</v>
      </c>
      <c r="W1539">
        <v>192</v>
      </c>
      <c r="X1539">
        <v>86</v>
      </c>
      <c r="Y1539">
        <v>0</v>
      </c>
      <c r="Z1539">
        <v>0</v>
      </c>
    </row>
    <row r="1540" spans="1:26" ht="15.95">
      <c r="A1540" t="s">
        <v>2028</v>
      </c>
      <c r="B1540" t="s">
        <v>72</v>
      </c>
      <c r="C1540" t="str">
        <f>VLOOKUP(B1540, Positions!A$1:B$160, 2, FALSE)</f>
        <v>Defender</v>
      </c>
      <c r="D1540" t="s">
        <v>530</v>
      </c>
      <c r="E1540" t="s">
        <v>62</v>
      </c>
      <c r="F1540" t="s">
        <v>21</v>
      </c>
      <c r="G1540" t="str">
        <f>VLOOKUP(E1540, Tiers!M$1:P$134, 3, FALSE)</f>
        <v>ENG1</v>
      </c>
      <c r="H1540">
        <f>VLOOKUP(G1540, Tiers!B$1:C$134, 2, FALSE)</f>
        <v>1</v>
      </c>
      <c r="I1540" s="26" t="s">
        <v>6625</v>
      </c>
      <c r="J1540">
        <f t="shared" si="98"/>
        <v>12</v>
      </c>
      <c r="K1540">
        <f t="shared" si="99"/>
        <v>2</v>
      </c>
      <c r="L1540">
        <f t="shared" si="100"/>
        <v>6762</v>
      </c>
      <c r="M1540">
        <f t="shared" si="101"/>
        <v>222</v>
      </c>
      <c r="N1540">
        <v>18</v>
      </c>
      <c r="O1540" t="s">
        <v>253</v>
      </c>
      <c r="P1540" t="s">
        <v>21</v>
      </c>
      <c r="Q1540" t="s">
        <v>22</v>
      </c>
      <c r="R1540" t="s">
        <v>21</v>
      </c>
      <c r="W1540">
        <v>186</v>
      </c>
      <c r="X1540">
        <v>77</v>
      </c>
      <c r="Y1540">
        <v>0</v>
      </c>
      <c r="Z1540">
        <v>0</v>
      </c>
    </row>
    <row r="1541" spans="1:26" ht="15.95">
      <c r="A1541" t="s">
        <v>2029</v>
      </c>
      <c r="B1541" t="s">
        <v>81</v>
      </c>
      <c r="C1541" t="str">
        <f>VLOOKUP(B1541, Positions!A$1:B$160, 2, FALSE)</f>
        <v>Defender</v>
      </c>
      <c r="D1541" t="s">
        <v>537</v>
      </c>
      <c r="E1541" t="s">
        <v>62</v>
      </c>
      <c r="F1541" t="s">
        <v>21</v>
      </c>
      <c r="G1541" t="str">
        <f>VLOOKUP(E1541, Tiers!M$1:P$134, 3, FALSE)</f>
        <v>ENG1</v>
      </c>
      <c r="H1541">
        <f>VLOOKUP(G1541, Tiers!B$1:C$134, 2, FALSE)</f>
        <v>1</v>
      </c>
      <c r="I1541" s="26" t="s">
        <v>6626</v>
      </c>
      <c r="J1541">
        <f t="shared" si="98"/>
        <v>12</v>
      </c>
      <c r="K1541">
        <f t="shared" si="99"/>
        <v>2</v>
      </c>
      <c r="L1541">
        <f t="shared" si="100"/>
        <v>6763</v>
      </c>
      <c r="M1541">
        <f t="shared" si="101"/>
        <v>222</v>
      </c>
      <c r="N1541">
        <v>18</v>
      </c>
      <c r="O1541" t="s">
        <v>5666</v>
      </c>
      <c r="P1541" t="s">
        <v>21</v>
      </c>
      <c r="Q1541" t="s">
        <v>22</v>
      </c>
      <c r="R1541" t="s">
        <v>21</v>
      </c>
      <c r="W1541">
        <v>183</v>
      </c>
      <c r="X1541">
        <v>77</v>
      </c>
      <c r="Y1541">
        <v>0</v>
      </c>
      <c r="Z1541">
        <v>0</v>
      </c>
    </row>
    <row r="1542" spans="1:26" ht="15.95">
      <c r="A1542" t="s">
        <v>2030</v>
      </c>
      <c r="B1542" t="s">
        <v>16</v>
      </c>
      <c r="C1542" t="str">
        <f>VLOOKUP(B1542, Positions!A$1:B$160, 2, FALSE)</f>
        <v>Forward</v>
      </c>
      <c r="D1542" t="s">
        <v>236</v>
      </c>
      <c r="E1542" t="s">
        <v>5665</v>
      </c>
      <c r="F1542" t="s">
        <v>21</v>
      </c>
      <c r="G1542" t="str">
        <f>VLOOKUP(E1542, Tiers!M$1:P$134, 3, FALSE)</f>
        <v>ENG2</v>
      </c>
      <c r="H1542">
        <f>VLOOKUP(G1542, Tiers!B$1:C$134, 2, FALSE)</f>
        <v>3</v>
      </c>
      <c r="I1542" s="26" t="s">
        <v>6626</v>
      </c>
      <c r="J1542">
        <f t="shared" si="98"/>
        <v>12</v>
      </c>
      <c r="K1542">
        <f t="shared" si="99"/>
        <v>2</v>
      </c>
      <c r="L1542">
        <f t="shared" si="100"/>
        <v>6763</v>
      </c>
      <c r="M1542">
        <f t="shared" si="101"/>
        <v>222</v>
      </c>
      <c r="N1542">
        <v>18</v>
      </c>
      <c r="O1542" t="s">
        <v>74</v>
      </c>
      <c r="P1542" t="s">
        <v>21</v>
      </c>
      <c r="Q1542" t="s">
        <v>22</v>
      </c>
      <c r="R1542" t="s">
        <v>21</v>
      </c>
      <c r="W1542">
        <v>189</v>
      </c>
      <c r="X1542">
        <v>72</v>
      </c>
      <c r="Y1542">
        <v>3</v>
      </c>
      <c r="Z1542">
        <v>12</v>
      </c>
    </row>
    <row r="1543" spans="1:26" ht="15.95">
      <c r="A1543" t="s">
        <v>2031</v>
      </c>
      <c r="B1543" t="s">
        <v>81</v>
      </c>
      <c r="C1543" t="str">
        <f>VLOOKUP(B1543, Positions!A$1:B$160, 2, FALSE)</f>
        <v>Defender</v>
      </c>
      <c r="D1543" t="s">
        <v>5666</v>
      </c>
      <c r="E1543" t="s">
        <v>5666</v>
      </c>
      <c r="F1543" t="s">
        <v>21</v>
      </c>
      <c r="G1543" t="str">
        <f>VLOOKUP(E1543, Tiers!M$1:P$134, 3, FALSE)</f>
        <v>NONE</v>
      </c>
      <c r="H1543">
        <f>VLOOKUP(G1543, Tiers!B$1:C$134, 2, FALSE)</f>
        <v>7</v>
      </c>
      <c r="I1543" s="26" t="s">
        <v>6626</v>
      </c>
      <c r="J1543">
        <f t="shared" si="98"/>
        <v>12</v>
      </c>
      <c r="K1543">
        <f t="shared" si="99"/>
        <v>2</v>
      </c>
      <c r="L1543">
        <f t="shared" si="100"/>
        <v>6763</v>
      </c>
      <c r="M1543">
        <f t="shared" si="101"/>
        <v>222</v>
      </c>
      <c r="N1543">
        <v>18</v>
      </c>
      <c r="O1543" t="s">
        <v>5666</v>
      </c>
      <c r="P1543" t="s">
        <v>21</v>
      </c>
      <c r="Q1543" t="s">
        <v>22</v>
      </c>
      <c r="R1543" t="s">
        <v>21</v>
      </c>
      <c r="W1543">
        <v>181</v>
      </c>
      <c r="X1543">
        <v>74</v>
      </c>
      <c r="Y1543">
        <v>0</v>
      </c>
      <c r="Z1543">
        <v>0</v>
      </c>
    </row>
    <row r="1544" spans="1:26" ht="15.95">
      <c r="A1544" t="s">
        <v>2032</v>
      </c>
      <c r="B1544" t="s">
        <v>42</v>
      </c>
      <c r="C1544" t="str">
        <f>VLOOKUP(B1544, Positions!A$1:B$160, 2, FALSE)</f>
        <v>Midfielder</v>
      </c>
      <c r="D1544" t="s">
        <v>290</v>
      </c>
      <c r="E1544" t="s">
        <v>5665</v>
      </c>
      <c r="F1544" t="s">
        <v>21</v>
      </c>
      <c r="G1544" t="str">
        <f>VLOOKUP(E1544, Tiers!M$1:P$134, 3, FALSE)</f>
        <v>ENG2</v>
      </c>
      <c r="H1544">
        <f>VLOOKUP(G1544, Tiers!B$1:C$134, 2, FALSE)</f>
        <v>3</v>
      </c>
      <c r="I1544" s="26" t="s">
        <v>6626</v>
      </c>
      <c r="J1544">
        <f t="shared" si="98"/>
        <v>12</v>
      </c>
      <c r="K1544">
        <f t="shared" si="99"/>
        <v>2</v>
      </c>
      <c r="L1544">
        <f t="shared" si="100"/>
        <v>6763</v>
      </c>
      <c r="M1544">
        <f t="shared" si="101"/>
        <v>222</v>
      </c>
      <c r="N1544">
        <v>18</v>
      </c>
      <c r="O1544" t="s">
        <v>5666</v>
      </c>
      <c r="P1544" t="s">
        <v>21</v>
      </c>
      <c r="Q1544" t="s">
        <v>22</v>
      </c>
      <c r="R1544" t="s">
        <v>21</v>
      </c>
      <c r="W1544">
        <v>181</v>
      </c>
      <c r="X1544">
        <v>75</v>
      </c>
      <c r="Y1544">
        <v>0</v>
      </c>
      <c r="Z1544">
        <v>0</v>
      </c>
    </row>
    <row r="1545" spans="1:26" ht="15.95">
      <c r="A1545" t="s">
        <v>2033</v>
      </c>
      <c r="B1545" t="s">
        <v>16</v>
      </c>
      <c r="C1545" t="str">
        <f>VLOOKUP(B1545, Positions!A$1:B$160, 2, FALSE)</f>
        <v>Forward</v>
      </c>
      <c r="D1545" t="s">
        <v>5666</v>
      </c>
      <c r="E1545" t="s">
        <v>5666</v>
      </c>
      <c r="F1545" t="s">
        <v>21</v>
      </c>
      <c r="G1545" t="str">
        <f>VLOOKUP(E1545, Tiers!M$1:P$134, 3, FALSE)</f>
        <v>NONE</v>
      </c>
      <c r="H1545">
        <f>VLOOKUP(G1545, Tiers!B$1:C$134, 2, FALSE)</f>
        <v>7</v>
      </c>
      <c r="I1545" s="26" t="s">
        <v>6627</v>
      </c>
      <c r="J1545">
        <f t="shared" si="98"/>
        <v>12</v>
      </c>
      <c r="K1545">
        <f t="shared" si="99"/>
        <v>2</v>
      </c>
      <c r="L1545">
        <f t="shared" si="100"/>
        <v>6764</v>
      </c>
      <c r="M1545">
        <f t="shared" si="101"/>
        <v>222</v>
      </c>
      <c r="N1545">
        <v>18</v>
      </c>
      <c r="O1545" t="s">
        <v>40</v>
      </c>
      <c r="P1545" t="s">
        <v>21</v>
      </c>
      <c r="Q1545" t="s">
        <v>22</v>
      </c>
      <c r="R1545" t="s">
        <v>21</v>
      </c>
      <c r="W1545">
        <v>183</v>
      </c>
      <c r="X1545">
        <v>70</v>
      </c>
      <c r="Y1545">
        <v>0</v>
      </c>
      <c r="Z1545">
        <v>0</v>
      </c>
    </row>
    <row r="1546" spans="1:26" ht="15.95">
      <c r="A1546" t="s">
        <v>2034</v>
      </c>
      <c r="B1546" t="s">
        <v>81</v>
      </c>
      <c r="C1546" t="str">
        <f>VLOOKUP(B1546, Positions!A$1:B$160, 2, FALSE)</f>
        <v>Defender</v>
      </c>
      <c r="D1546" t="s">
        <v>290</v>
      </c>
      <c r="E1546" t="s">
        <v>5665</v>
      </c>
      <c r="F1546" t="s">
        <v>21</v>
      </c>
      <c r="G1546" t="str">
        <f>VLOOKUP(E1546, Tiers!M$1:P$134, 3, FALSE)</f>
        <v>ENG2</v>
      </c>
      <c r="H1546">
        <f>VLOOKUP(G1546, Tiers!B$1:C$134, 2, FALSE)</f>
        <v>3</v>
      </c>
      <c r="I1546" s="26" t="s">
        <v>6627</v>
      </c>
      <c r="J1546">
        <f t="shared" si="98"/>
        <v>12</v>
      </c>
      <c r="K1546">
        <f t="shared" si="99"/>
        <v>2</v>
      </c>
      <c r="L1546">
        <f t="shared" si="100"/>
        <v>6764</v>
      </c>
      <c r="M1546">
        <f t="shared" si="101"/>
        <v>222</v>
      </c>
      <c r="N1546">
        <v>18</v>
      </c>
      <c r="O1546" t="s">
        <v>74</v>
      </c>
      <c r="P1546" t="s">
        <v>21</v>
      </c>
      <c r="Q1546" t="s">
        <v>22</v>
      </c>
      <c r="R1546" t="s">
        <v>21</v>
      </c>
      <c r="W1546">
        <v>180</v>
      </c>
      <c r="X1546">
        <v>74</v>
      </c>
      <c r="Y1546">
        <v>0</v>
      </c>
      <c r="Z1546">
        <v>0</v>
      </c>
    </row>
    <row r="1547" spans="1:26" ht="15.95">
      <c r="A1547" t="s">
        <v>2035</v>
      </c>
      <c r="B1547" t="s">
        <v>42</v>
      </c>
      <c r="C1547" t="str">
        <f>VLOOKUP(B1547, Positions!A$1:B$160, 2, FALSE)</f>
        <v>Midfielder</v>
      </c>
      <c r="D1547" t="s">
        <v>338</v>
      </c>
      <c r="E1547" t="s">
        <v>5666</v>
      </c>
      <c r="F1547" t="s">
        <v>21</v>
      </c>
      <c r="G1547" t="str">
        <f>VLOOKUP(E1547, Tiers!M$1:P$134, 3, FALSE)</f>
        <v>NONE</v>
      </c>
      <c r="H1547">
        <f>VLOOKUP(G1547, Tiers!B$1:C$134, 2, FALSE)</f>
        <v>7</v>
      </c>
      <c r="I1547" s="26" t="s">
        <v>6628</v>
      </c>
      <c r="J1547">
        <f t="shared" si="98"/>
        <v>12</v>
      </c>
      <c r="K1547">
        <f t="shared" si="99"/>
        <v>2</v>
      </c>
      <c r="L1547">
        <f t="shared" si="100"/>
        <v>6765</v>
      </c>
      <c r="M1547">
        <f t="shared" si="101"/>
        <v>222</v>
      </c>
      <c r="N1547">
        <v>18</v>
      </c>
      <c r="O1547" t="s">
        <v>390</v>
      </c>
      <c r="P1547" t="s">
        <v>21</v>
      </c>
      <c r="Q1547" t="s">
        <v>22</v>
      </c>
      <c r="R1547" t="s">
        <v>21</v>
      </c>
      <c r="W1547">
        <v>196</v>
      </c>
      <c r="X1547">
        <v>86</v>
      </c>
      <c r="Y1547">
        <v>0</v>
      </c>
      <c r="Z1547">
        <v>0</v>
      </c>
    </row>
    <row r="1548" spans="1:26" ht="15.95">
      <c r="A1548" t="s">
        <v>2036</v>
      </c>
      <c r="B1548" t="s">
        <v>42</v>
      </c>
      <c r="C1548" t="str">
        <f>VLOOKUP(B1548, Positions!A$1:B$160, 2, FALSE)</f>
        <v>Midfielder</v>
      </c>
      <c r="D1548" t="s">
        <v>48</v>
      </c>
      <c r="E1548" t="s">
        <v>5663</v>
      </c>
      <c r="F1548" t="s">
        <v>21</v>
      </c>
      <c r="G1548" t="str">
        <f>VLOOKUP(E1548, Tiers!M$1:P$134, 3, FALSE)</f>
        <v>ENG4</v>
      </c>
      <c r="H1548">
        <f>VLOOKUP(G1548, Tiers!B$1:C$134, 2, FALSE)</f>
        <v>5</v>
      </c>
      <c r="I1548" s="26" t="s">
        <v>6629</v>
      </c>
      <c r="J1548">
        <f t="shared" si="98"/>
        <v>12</v>
      </c>
      <c r="K1548">
        <f t="shared" si="99"/>
        <v>2</v>
      </c>
      <c r="L1548">
        <f t="shared" si="100"/>
        <v>6766</v>
      </c>
      <c r="M1548">
        <f t="shared" si="101"/>
        <v>222</v>
      </c>
      <c r="N1548">
        <v>18</v>
      </c>
      <c r="O1548" t="s">
        <v>5666</v>
      </c>
      <c r="P1548" t="s">
        <v>21</v>
      </c>
      <c r="Q1548" t="s">
        <v>22</v>
      </c>
      <c r="R1548" t="s">
        <v>21</v>
      </c>
      <c r="W1548">
        <v>188</v>
      </c>
      <c r="X1548">
        <v>81</v>
      </c>
      <c r="Y1548">
        <v>0</v>
      </c>
      <c r="Z1548">
        <v>0</v>
      </c>
    </row>
    <row r="1549" spans="1:26" ht="15.95">
      <c r="A1549" t="s">
        <v>2037</v>
      </c>
      <c r="B1549" t="s">
        <v>115</v>
      </c>
      <c r="C1549" t="str">
        <f>VLOOKUP(B1549, Positions!A$1:B$160, 2, FALSE)</f>
        <v>Midfielder</v>
      </c>
      <c r="D1549" t="s">
        <v>530</v>
      </c>
      <c r="E1549" t="s">
        <v>62</v>
      </c>
      <c r="F1549" t="s">
        <v>21</v>
      </c>
      <c r="G1549" t="str">
        <f>VLOOKUP(E1549, Tiers!M$1:P$134, 3, FALSE)</f>
        <v>ENG1</v>
      </c>
      <c r="H1549">
        <f>VLOOKUP(G1549, Tiers!B$1:C$134, 2, FALSE)</f>
        <v>1</v>
      </c>
      <c r="I1549" s="26" t="s">
        <v>6630</v>
      </c>
      <c r="J1549">
        <f t="shared" si="98"/>
        <v>12</v>
      </c>
      <c r="K1549">
        <f t="shared" si="99"/>
        <v>2</v>
      </c>
      <c r="L1549">
        <f t="shared" si="100"/>
        <v>6769</v>
      </c>
      <c r="M1549">
        <f t="shared" si="101"/>
        <v>222</v>
      </c>
      <c r="N1549">
        <v>18</v>
      </c>
      <c r="O1549" t="s">
        <v>801</v>
      </c>
      <c r="P1549" t="s">
        <v>21</v>
      </c>
      <c r="Q1549" t="s">
        <v>22</v>
      </c>
      <c r="R1549" t="s">
        <v>21</v>
      </c>
      <c r="W1549">
        <v>172</v>
      </c>
      <c r="X1549">
        <v>67</v>
      </c>
      <c r="Y1549">
        <v>0</v>
      </c>
      <c r="Z1549">
        <v>3</v>
      </c>
    </row>
    <row r="1550" spans="1:26" ht="15.95">
      <c r="A1550" t="s">
        <v>2038</v>
      </c>
      <c r="B1550" t="s">
        <v>31</v>
      </c>
      <c r="C1550" t="str">
        <f>VLOOKUP(B1550, Positions!A$1:B$160, 2, FALSE)</f>
        <v>Defender</v>
      </c>
      <c r="D1550" t="s">
        <v>537</v>
      </c>
      <c r="E1550" t="s">
        <v>62</v>
      </c>
      <c r="F1550" t="s">
        <v>21</v>
      </c>
      <c r="G1550" t="str">
        <f>VLOOKUP(E1550, Tiers!M$1:P$134, 3, FALSE)</f>
        <v>ENG1</v>
      </c>
      <c r="H1550">
        <f>VLOOKUP(G1550, Tiers!B$1:C$134, 2, FALSE)</f>
        <v>1</v>
      </c>
      <c r="I1550" s="26" t="s">
        <v>6631</v>
      </c>
      <c r="J1550">
        <f t="shared" si="98"/>
        <v>12</v>
      </c>
      <c r="K1550">
        <f t="shared" si="99"/>
        <v>2</v>
      </c>
      <c r="L1550">
        <f t="shared" si="100"/>
        <v>6771</v>
      </c>
      <c r="M1550">
        <f t="shared" si="101"/>
        <v>222</v>
      </c>
      <c r="N1550">
        <v>18</v>
      </c>
      <c r="O1550" t="s">
        <v>5790</v>
      </c>
      <c r="P1550" t="s">
        <v>21</v>
      </c>
      <c r="Q1550" t="s">
        <v>22</v>
      </c>
      <c r="R1550" t="s">
        <v>21</v>
      </c>
      <c r="W1550">
        <v>173</v>
      </c>
      <c r="X1550">
        <v>55</v>
      </c>
      <c r="Y1550">
        <v>0</v>
      </c>
      <c r="Z1550">
        <v>0</v>
      </c>
    </row>
    <row r="1551" spans="1:26" ht="15.95">
      <c r="A1551" t="s">
        <v>2039</v>
      </c>
      <c r="B1551" t="s">
        <v>877</v>
      </c>
      <c r="C1551" t="str">
        <f>VLOOKUP(B1551, Positions!A$1:B$160, 2, FALSE)</f>
        <v>Defender</v>
      </c>
      <c r="D1551" t="s">
        <v>175</v>
      </c>
      <c r="E1551" t="s">
        <v>62</v>
      </c>
      <c r="F1551" t="s">
        <v>21</v>
      </c>
      <c r="G1551" t="str">
        <f>VLOOKUP(E1551, Tiers!M$1:P$134, 3, FALSE)</f>
        <v>ENG1</v>
      </c>
      <c r="H1551">
        <f>VLOOKUP(G1551, Tiers!B$1:C$134, 2, FALSE)</f>
        <v>1</v>
      </c>
      <c r="I1551" s="26" t="s">
        <v>6632</v>
      </c>
      <c r="J1551">
        <f t="shared" si="98"/>
        <v>12</v>
      </c>
      <c r="K1551">
        <f t="shared" si="99"/>
        <v>2</v>
      </c>
      <c r="L1551">
        <f t="shared" si="100"/>
        <v>6772</v>
      </c>
      <c r="M1551">
        <f t="shared" si="101"/>
        <v>222</v>
      </c>
      <c r="N1551">
        <v>18</v>
      </c>
      <c r="O1551" t="s">
        <v>74</v>
      </c>
      <c r="P1551" t="s">
        <v>21</v>
      </c>
      <c r="Q1551" t="s">
        <v>22</v>
      </c>
      <c r="R1551" t="s">
        <v>21</v>
      </c>
      <c r="S1551" t="s">
        <v>909</v>
      </c>
      <c r="W1551">
        <v>170</v>
      </c>
      <c r="X1551">
        <v>64</v>
      </c>
      <c r="Y1551">
        <v>0</v>
      </c>
      <c r="Z1551">
        <v>0</v>
      </c>
    </row>
    <row r="1552" spans="1:26" ht="15.95">
      <c r="A1552" t="s">
        <v>2040</v>
      </c>
      <c r="B1552" t="s">
        <v>166</v>
      </c>
      <c r="C1552" t="str">
        <f>VLOOKUP(B1552, Positions!A$1:B$160, 2, FALSE)</f>
        <v>Goalkeeper</v>
      </c>
      <c r="D1552" t="s">
        <v>5666</v>
      </c>
      <c r="E1552" t="s">
        <v>5666</v>
      </c>
      <c r="F1552" t="s">
        <v>21</v>
      </c>
      <c r="G1552" t="str">
        <f>VLOOKUP(E1552, Tiers!M$1:P$134, 3, FALSE)</f>
        <v>NONE</v>
      </c>
      <c r="H1552">
        <f>VLOOKUP(G1552, Tiers!B$1:C$134, 2, FALSE)</f>
        <v>7</v>
      </c>
      <c r="I1552" s="26" t="s">
        <v>6632</v>
      </c>
      <c r="J1552">
        <f t="shared" si="98"/>
        <v>12</v>
      </c>
      <c r="K1552">
        <f t="shared" si="99"/>
        <v>2</v>
      </c>
      <c r="L1552">
        <f t="shared" si="100"/>
        <v>6772</v>
      </c>
      <c r="M1552">
        <f t="shared" si="101"/>
        <v>222</v>
      </c>
      <c r="N1552">
        <v>18</v>
      </c>
      <c r="O1552" t="s">
        <v>785</v>
      </c>
      <c r="P1552" t="s">
        <v>21</v>
      </c>
      <c r="Q1552" t="s">
        <v>22</v>
      </c>
      <c r="R1552" t="s">
        <v>21</v>
      </c>
      <c r="W1552">
        <v>178</v>
      </c>
      <c r="X1552">
        <v>70</v>
      </c>
      <c r="Y1552">
        <v>0</v>
      </c>
      <c r="Z1552">
        <v>0</v>
      </c>
    </row>
    <row r="1553" spans="1:26" ht="15.95">
      <c r="A1553" t="s">
        <v>2041</v>
      </c>
      <c r="B1553" t="s">
        <v>946</v>
      </c>
      <c r="C1553" t="str">
        <f>VLOOKUP(B1553, Positions!A$1:B$160, 2, FALSE)</f>
        <v>Defender</v>
      </c>
      <c r="D1553" t="s">
        <v>370</v>
      </c>
      <c r="E1553" t="s">
        <v>5663</v>
      </c>
      <c r="F1553" t="s">
        <v>21</v>
      </c>
      <c r="G1553" t="str">
        <f>VLOOKUP(E1553, Tiers!M$1:P$134, 3, FALSE)</f>
        <v>ENG4</v>
      </c>
      <c r="H1553">
        <f>VLOOKUP(G1553, Tiers!B$1:C$134, 2, FALSE)</f>
        <v>5</v>
      </c>
      <c r="I1553" s="26" t="s">
        <v>6633</v>
      </c>
      <c r="J1553">
        <f t="shared" si="98"/>
        <v>12</v>
      </c>
      <c r="K1553">
        <f t="shared" si="99"/>
        <v>2</v>
      </c>
      <c r="L1553">
        <f t="shared" si="100"/>
        <v>6773</v>
      </c>
      <c r="M1553">
        <f t="shared" si="101"/>
        <v>222</v>
      </c>
      <c r="N1553">
        <v>18</v>
      </c>
      <c r="O1553" t="s">
        <v>5666</v>
      </c>
      <c r="P1553" t="s">
        <v>21</v>
      </c>
      <c r="Q1553" t="s">
        <v>22</v>
      </c>
      <c r="R1553" t="s">
        <v>21</v>
      </c>
      <c r="W1553">
        <v>167</v>
      </c>
      <c r="X1553">
        <v>66</v>
      </c>
      <c r="Y1553">
        <v>0</v>
      </c>
      <c r="Z1553">
        <v>0</v>
      </c>
    </row>
    <row r="1554" spans="1:26" ht="15.95">
      <c r="A1554" t="s">
        <v>2042</v>
      </c>
      <c r="B1554" t="s">
        <v>111</v>
      </c>
      <c r="C1554" t="str">
        <f>VLOOKUP(B1554, Positions!A$1:B$160, 2, FALSE)</f>
        <v>Forward</v>
      </c>
      <c r="D1554" t="s">
        <v>27</v>
      </c>
      <c r="E1554" t="s">
        <v>5663</v>
      </c>
      <c r="F1554" t="s">
        <v>21</v>
      </c>
      <c r="G1554" t="str">
        <f>VLOOKUP(E1554, Tiers!M$1:P$134, 3, FALSE)</f>
        <v>ENG4</v>
      </c>
      <c r="H1554">
        <f>VLOOKUP(G1554, Tiers!B$1:C$134, 2, FALSE)</f>
        <v>5</v>
      </c>
      <c r="I1554" s="26" t="s">
        <v>6634</v>
      </c>
      <c r="J1554">
        <f t="shared" si="98"/>
        <v>12</v>
      </c>
      <c r="K1554">
        <f t="shared" si="99"/>
        <v>2</v>
      </c>
      <c r="L1554">
        <f t="shared" si="100"/>
        <v>6774</v>
      </c>
      <c r="M1554">
        <f t="shared" si="101"/>
        <v>222</v>
      </c>
      <c r="N1554">
        <v>18</v>
      </c>
      <c r="O1554" t="s">
        <v>5666</v>
      </c>
      <c r="P1554" t="s">
        <v>21</v>
      </c>
      <c r="Q1554" t="s">
        <v>22</v>
      </c>
      <c r="R1554" t="s">
        <v>21</v>
      </c>
      <c r="W1554">
        <v>171</v>
      </c>
      <c r="X1554">
        <v>68</v>
      </c>
      <c r="Y1554">
        <v>0</v>
      </c>
      <c r="Z1554">
        <v>0</v>
      </c>
    </row>
    <row r="1555" spans="1:26" ht="15.95">
      <c r="A1555" t="s">
        <v>2043</v>
      </c>
      <c r="B1555" t="s">
        <v>42</v>
      </c>
      <c r="C1555" t="str">
        <f>VLOOKUP(B1555, Positions!A$1:B$160, 2, FALSE)</f>
        <v>Midfielder</v>
      </c>
      <c r="D1555" t="s">
        <v>141</v>
      </c>
      <c r="E1555" t="s">
        <v>62</v>
      </c>
      <c r="F1555" t="s">
        <v>21</v>
      </c>
      <c r="G1555" t="str">
        <f>VLOOKUP(E1555, Tiers!M$1:P$134, 3, FALSE)</f>
        <v>ENG1</v>
      </c>
      <c r="H1555">
        <f>VLOOKUP(G1555, Tiers!B$1:C$134, 2, FALSE)</f>
        <v>1</v>
      </c>
      <c r="I1555" s="26" t="s">
        <v>6635</v>
      </c>
      <c r="J1555">
        <f t="shared" si="98"/>
        <v>12</v>
      </c>
      <c r="K1555">
        <f t="shared" si="99"/>
        <v>2</v>
      </c>
      <c r="L1555">
        <f t="shared" si="100"/>
        <v>6775</v>
      </c>
      <c r="M1555">
        <f t="shared" si="101"/>
        <v>222</v>
      </c>
      <c r="N1555">
        <v>18</v>
      </c>
      <c r="O1555" t="s">
        <v>5666</v>
      </c>
      <c r="P1555" t="s">
        <v>21</v>
      </c>
      <c r="Q1555" t="s">
        <v>22</v>
      </c>
      <c r="R1555" t="s">
        <v>21</v>
      </c>
      <c r="W1555">
        <v>173</v>
      </c>
      <c r="X1555">
        <v>62</v>
      </c>
      <c r="Y1555">
        <v>0</v>
      </c>
      <c r="Z1555">
        <v>0</v>
      </c>
    </row>
    <row r="1556" spans="1:26" ht="15.95">
      <c r="A1556" t="s">
        <v>2044</v>
      </c>
      <c r="B1556" t="s">
        <v>42</v>
      </c>
      <c r="C1556" t="str">
        <f>VLOOKUP(B1556, Positions!A$1:B$160, 2, FALSE)</f>
        <v>Midfielder</v>
      </c>
      <c r="D1556" t="s">
        <v>370</v>
      </c>
      <c r="E1556" t="s">
        <v>5663</v>
      </c>
      <c r="F1556" t="s">
        <v>21</v>
      </c>
      <c r="G1556" t="str">
        <f>VLOOKUP(E1556, Tiers!M$1:P$134, 3, FALSE)</f>
        <v>ENG4</v>
      </c>
      <c r="H1556">
        <f>VLOOKUP(G1556, Tiers!B$1:C$134, 2, FALSE)</f>
        <v>5</v>
      </c>
      <c r="I1556" s="26" t="s">
        <v>6636</v>
      </c>
      <c r="J1556">
        <f t="shared" si="98"/>
        <v>12</v>
      </c>
      <c r="K1556">
        <f t="shared" si="99"/>
        <v>2</v>
      </c>
      <c r="L1556">
        <f t="shared" si="100"/>
        <v>6776</v>
      </c>
      <c r="M1556">
        <f t="shared" si="101"/>
        <v>222</v>
      </c>
      <c r="N1556">
        <v>18</v>
      </c>
      <c r="O1556" t="s">
        <v>5666</v>
      </c>
      <c r="P1556" t="s">
        <v>21</v>
      </c>
      <c r="Q1556" t="s">
        <v>22</v>
      </c>
      <c r="R1556" t="s">
        <v>21</v>
      </c>
      <c r="W1556">
        <v>170</v>
      </c>
      <c r="X1556">
        <v>67</v>
      </c>
      <c r="Y1556">
        <v>0</v>
      </c>
      <c r="Z1556">
        <v>0</v>
      </c>
    </row>
    <row r="1557" spans="1:26" ht="15.95">
      <c r="A1557" t="s">
        <v>2045</v>
      </c>
      <c r="B1557" t="s">
        <v>106</v>
      </c>
      <c r="C1557" t="str">
        <f>VLOOKUP(B1557, Positions!A$1:B$160, 2, FALSE)</f>
        <v>Midfielder</v>
      </c>
      <c r="D1557" t="s">
        <v>2046</v>
      </c>
      <c r="E1557" t="s">
        <v>5666</v>
      </c>
      <c r="F1557" t="s">
        <v>21</v>
      </c>
      <c r="G1557" t="str">
        <f>VLOOKUP(E1557, Tiers!M$1:P$134, 3, FALSE)</f>
        <v>NONE</v>
      </c>
      <c r="H1557">
        <f>VLOOKUP(G1557, Tiers!B$1:C$134, 2, FALSE)</f>
        <v>7</v>
      </c>
      <c r="I1557" s="26" t="s">
        <v>6636</v>
      </c>
      <c r="J1557">
        <f t="shared" si="98"/>
        <v>12</v>
      </c>
      <c r="K1557">
        <f t="shared" si="99"/>
        <v>2</v>
      </c>
      <c r="L1557">
        <f t="shared" si="100"/>
        <v>6776</v>
      </c>
      <c r="M1557">
        <f t="shared" si="101"/>
        <v>222</v>
      </c>
      <c r="N1557">
        <v>18</v>
      </c>
      <c r="O1557" t="s">
        <v>5666</v>
      </c>
      <c r="P1557" t="s">
        <v>21</v>
      </c>
      <c r="Q1557" t="s">
        <v>22</v>
      </c>
      <c r="R1557" t="s">
        <v>21</v>
      </c>
      <c r="W1557">
        <v>178</v>
      </c>
      <c r="X1557">
        <v>67</v>
      </c>
      <c r="Y1557">
        <v>0</v>
      </c>
      <c r="Z1557">
        <v>0</v>
      </c>
    </row>
    <row r="1558" spans="1:26" ht="15.95">
      <c r="A1558" t="s">
        <v>2047</v>
      </c>
      <c r="B1558" t="s">
        <v>106</v>
      </c>
      <c r="C1558" t="str">
        <f>VLOOKUP(B1558, Positions!A$1:B$160, 2, FALSE)</f>
        <v>Midfielder</v>
      </c>
      <c r="D1558" t="s">
        <v>149</v>
      </c>
      <c r="E1558" t="s">
        <v>5663</v>
      </c>
      <c r="F1558" t="s">
        <v>21</v>
      </c>
      <c r="G1558" t="str">
        <f>VLOOKUP(E1558, Tiers!M$1:P$134, 3, FALSE)</f>
        <v>ENG4</v>
      </c>
      <c r="H1558">
        <f>VLOOKUP(G1558, Tiers!B$1:C$134, 2, FALSE)</f>
        <v>5</v>
      </c>
      <c r="I1558" s="26" t="s">
        <v>6637</v>
      </c>
      <c r="J1558">
        <f t="shared" si="98"/>
        <v>12</v>
      </c>
      <c r="K1558">
        <f t="shared" si="99"/>
        <v>2</v>
      </c>
      <c r="L1558">
        <f t="shared" si="100"/>
        <v>6778</v>
      </c>
      <c r="M1558">
        <f t="shared" si="101"/>
        <v>222</v>
      </c>
      <c r="N1558">
        <v>18</v>
      </c>
      <c r="O1558" t="s">
        <v>5666</v>
      </c>
      <c r="P1558" t="s">
        <v>21</v>
      </c>
      <c r="Q1558" t="s">
        <v>22</v>
      </c>
      <c r="R1558" t="s">
        <v>21</v>
      </c>
      <c r="W1558">
        <v>184</v>
      </c>
      <c r="X1558">
        <v>74</v>
      </c>
      <c r="Y1558">
        <v>0</v>
      </c>
      <c r="Z1558">
        <v>0</v>
      </c>
    </row>
    <row r="1559" spans="1:26" ht="15.95">
      <c r="A1559" t="s">
        <v>2048</v>
      </c>
      <c r="B1559" t="s">
        <v>789</v>
      </c>
      <c r="C1559" t="str">
        <f>VLOOKUP(B1559, Positions!A$1:B$160, 2, FALSE)</f>
        <v>Forward</v>
      </c>
      <c r="D1559" t="s">
        <v>98</v>
      </c>
      <c r="E1559" t="s">
        <v>5665</v>
      </c>
      <c r="F1559" t="s">
        <v>21</v>
      </c>
      <c r="G1559" t="str">
        <f>VLOOKUP(E1559, Tiers!M$1:P$134, 3, FALSE)</f>
        <v>ENG2</v>
      </c>
      <c r="H1559">
        <f>VLOOKUP(G1559, Tiers!B$1:C$134, 2, FALSE)</f>
        <v>3</v>
      </c>
      <c r="I1559" s="26" t="s">
        <v>6637</v>
      </c>
      <c r="J1559">
        <f t="shared" si="98"/>
        <v>12</v>
      </c>
      <c r="K1559">
        <f t="shared" si="99"/>
        <v>2</v>
      </c>
      <c r="L1559">
        <f t="shared" si="100"/>
        <v>6778</v>
      </c>
      <c r="M1559">
        <f t="shared" si="101"/>
        <v>222</v>
      </c>
      <c r="N1559">
        <v>18</v>
      </c>
      <c r="O1559" t="s">
        <v>1900</v>
      </c>
      <c r="P1559" t="s">
        <v>21</v>
      </c>
      <c r="Q1559" t="s">
        <v>22</v>
      </c>
      <c r="R1559" t="s">
        <v>21</v>
      </c>
      <c r="W1559">
        <v>176</v>
      </c>
      <c r="X1559">
        <v>69</v>
      </c>
      <c r="Y1559">
        <v>0</v>
      </c>
      <c r="Z1559">
        <v>0</v>
      </c>
    </row>
    <row r="1560" spans="1:26" ht="15.95">
      <c r="A1560" t="s">
        <v>2049</v>
      </c>
      <c r="B1560" t="s">
        <v>16</v>
      </c>
      <c r="C1560" t="str">
        <f>VLOOKUP(B1560, Positions!A$1:B$160, 2, FALSE)</f>
        <v>Forward</v>
      </c>
      <c r="D1560" t="s">
        <v>5666</v>
      </c>
      <c r="E1560" t="s">
        <v>5666</v>
      </c>
      <c r="F1560" t="s">
        <v>21</v>
      </c>
      <c r="G1560" t="str">
        <f>VLOOKUP(E1560, Tiers!M$1:P$134, 3, FALSE)</f>
        <v>NONE</v>
      </c>
      <c r="H1560">
        <f>VLOOKUP(G1560, Tiers!B$1:C$134, 2, FALSE)</f>
        <v>7</v>
      </c>
      <c r="I1560" s="26" t="s">
        <v>6638</v>
      </c>
      <c r="J1560">
        <f t="shared" si="98"/>
        <v>12</v>
      </c>
      <c r="K1560">
        <f t="shared" si="99"/>
        <v>2</v>
      </c>
      <c r="L1560">
        <f t="shared" si="100"/>
        <v>6779</v>
      </c>
      <c r="M1560">
        <f t="shared" si="101"/>
        <v>222</v>
      </c>
      <c r="N1560">
        <v>18</v>
      </c>
      <c r="O1560" t="s">
        <v>5666</v>
      </c>
      <c r="P1560" t="s">
        <v>21</v>
      </c>
      <c r="Q1560" t="s">
        <v>22</v>
      </c>
      <c r="R1560" t="s">
        <v>21</v>
      </c>
      <c r="W1560">
        <v>173</v>
      </c>
      <c r="X1560">
        <v>67</v>
      </c>
      <c r="Y1560">
        <v>0</v>
      </c>
      <c r="Z1560">
        <v>0</v>
      </c>
    </row>
    <row r="1561" spans="1:26" ht="15.95">
      <c r="A1561" t="s">
        <v>2050</v>
      </c>
      <c r="B1561" t="s">
        <v>81</v>
      </c>
      <c r="C1561" t="str">
        <f>VLOOKUP(B1561, Positions!A$1:B$160, 2, FALSE)</f>
        <v>Defender</v>
      </c>
      <c r="D1561" t="s">
        <v>231</v>
      </c>
      <c r="E1561" t="s">
        <v>5663</v>
      </c>
      <c r="F1561" t="s">
        <v>21</v>
      </c>
      <c r="G1561" t="str">
        <f>VLOOKUP(E1561, Tiers!M$1:P$134, 3, FALSE)</f>
        <v>ENG4</v>
      </c>
      <c r="H1561">
        <f>VLOOKUP(G1561, Tiers!B$1:C$134, 2, FALSE)</f>
        <v>5</v>
      </c>
      <c r="I1561" s="26" t="s">
        <v>6639</v>
      </c>
      <c r="J1561">
        <f t="shared" si="98"/>
        <v>12</v>
      </c>
      <c r="K1561">
        <f t="shared" si="99"/>
        <v>2</v>
      </c>
      <c r="L1561">
        <f t="shared" si="100"/>
        <v>6784</v>
      </c>
      <c r="M1561">
        <f t="shared" si="101"/>
        <v>222</v>
      </c>
      <c r="N1561">
        <v>18</v>
      </c>
      <c r="O1561" t="s">
        <v>74</v>
      </c>
      <c r="P1561" t="s">
        <v>21</v>
      </c>
      <c r="Q1561" t="s">
        <v>22</v>
      </c>
      <c r="R1561" t="s">
        <v>21</v>
      </c>
      <c r="W1561">
        <v>192</v>
      </c>
      <c r="X1561">
        <v>83</v>
      </c>
      <c r="Y1561">
        <v>0</v>
      </c>
      <c r="Z1561">
        <v>0</v>
      </c>
    </row>
    <row r="1562" spans="1:26" ht="15.95">
      <c r="A1562" t="s">
        <v>2051</v>
      </c>
      <c r="B1562" t="s">
        <v>281</v>
      </c>
      <c r="C1562" t="str">
        <f>VLOOKUP(B1562, Positions!A$1:B$160, 2, FALSE)</f>
        <v>Forward</v>
      </c>
      <c r="D1562" t="s">
        <v>282</v>
      </c>
      <c r="E1562" t="s">
        <v>62</v>
      </c>
      <c r="F1562" t="s">
        <v>21</v>
      </c>
      <c r="G1562" t="str">
        <f>VLOOKUP(E1562, Tiers!M$1:P$134, 3, FALSE)</f>
        <v>ENG1</v>
      </c>
      <c r="H1562">
        <f>VLOOKUP(G1562, Tiers!B$1:C$134, 2, FALSE)</f>
        <v>1</v>
      </c>
      <c r="I1562" s="26" t="s">
        <v>6639</v>
      </c>
      <c r="J1562">
        <f t="shared" si="98"/>
        <v>12</v>
      </c>
      <c r="K1562">
        <f t="shared" si="99"/>
        <v>2</v>
      </c>
      <c r="L1562">
        <f t="shared" si="100"/>
        <v>6784</v>
      </c>
      <c r="M1562">
        <f t="shared" si="101"/>
        <v>222</v>
      </c>
      <c r="N1562">
        <v>18</v>
      </c>
      <c r="O1562" t="s">
        <v>74</v>
      </c>
      <c r="P1562" t="s">
        <v>21</v>
      </c>
      <c r="Q1562" t="s">
        <v>22</v>
      </c>
      <c r="R1562" t="s">
        <v>21</v>
      </c>
      <c r="W1562">
        <v>181</v>
      </c>
      <c r="X1562">
        <v>75</v>
      </c>
      <c r="Y1562">
        <v>0</v>
      </c>
      <c r="Z1562">
        <v>0</v>
      </c>
    </row>
    <row r="1563" spans="1:26" ht="15.95">
      <c r="A1563" t="s">
        <v>2052</v>
      </c>
      <c r="B1563" t="s">
        <v>789</v>
      </c>
      <c r="C1563" t="str">
        <f>VLOOKUP(B1563, Positions!A$1:B$160, 2, FALSE)</f>
        <v>Forward</v>
      </c>
      <c r="D1563" t="s">
        <v>116</v>
      </c>
      <c r="E1563" t="s">
        <v>62</v>
      </c>
      <c r="F1563" t="s">
        <v>21</v>
      </c>
      <c r="G1563" t="str">
        <f>VLOOKUP(E1563, Tiers!M$1:P$134, 3, FALSE)</f>
        <v>ENG1</v>
      </c>
      <c r="H1563">
        <f>VLOOKUP(G1563, Tiers!B$1:C$134, 2, FALSE)</f>
        <v>1</v>
      </c>
      <c r="I1563" s="26" t="s">
        <v>6640</v>
      </c>
      <c r="J1563">
        <f t="shared" si="98"/>
        <v>12</v>
      </c>
      <c r="K1563">
        <f t="shared" si="99"/>
        <v>2</v>
      </c>
      <c r="L1563">
        <f t="shared" si="100"/>
        <v>6786</v>
      </c>
      <c r="M1563">
        <f t="shared" si="101"/>
        <v>223</v>
      </c>
      <c r="N1563">
        <v>18</v>
      </c>
      <c r="O1563" t="s">
        <v>74</v>
      </c>
      <c r="P1563" t="s">
        <v>21</v>
      </c>
      <c r="Q1563" t="s">
        <v>22</v>
      </c>
      <c r="R1563" t="s">
        <v>21</v>
      </c>
      <c r="S1563" t="s">
        <v>870</v>
      </c>
      <c r="W1563">
        <v>168</v>
      </c>
      <c r="X1563">
        <v>64</v>
      </c>
      <c r="Y1563">
        <v>0</v>
      </c>
      <c r="Z1563">
        <v>0</v>
      </c>
    </row>
    <row r="1564" spans="1:26" ht="15.95">
      <c r="A1564" t="s">
        <v>2053</v>
      </c>
      <c r="B1564" t="s">
        <v>72</v>
      </c>
      <c r="C1564" t="str">
        <f>VLOOKUP(B1564, Positions!A$1:B$160, 2, FALSE)</f>
        <v>Defender</v>
      </c>
      <c r="D1564" t="s">
        <v>265</v>
      </c>
      <c r="E1564" t="s">
        <v>5665</v>
      </c>
      <c r="F1564" t="s">
        <v>21</v>
      </c>
      <c r="G1564" t="str">
        <f>VLOOKUP(E1564, Tiers!M$1:P$134, 3, FALSE)</f>
        <v>ENG2</v>
      </c>
      <c r="H1564">
        <f>VLOOKUP(G1564, Tiers!B$1:C$134, 2, FALSE)</f>
        <v>3</v>
      </c>
      <c r="I1564" s="26" t="s">
        <v>6641</v>
      </c>
      <c r="J1564">
        <f t="shared" si="98"/>
        <v>11</v>
      </c>
      <c r="K1564">
        <f t="shared" si="99"/>
        <v>1</v>
      </c>
      <c r="L1564">
        <f t="shared" si="100"/>
        <v>6788</v>
      </c>
      <c r="M1564">
        <f t="shared" si="101"/>
        <v>223</v>
      </c>
      <c r="N1564">
        <v>18</v>
      </c>
      <c r="O1564" t="s">
        <v>455</v>
      </c>
      <c r="P1564" t="s">
        <v>21</v>
      </c>
      <c r="Q1564" t="s">
        <v>22</v>
      </c>
      <c r="R1564" t="s">
        <v>21</v>
      </c>
      <c r="W1564">
        <v>183</v>
      </c>
      <c r="X1564">
        <v>75</v>
      </c>
      <c r="Y1564">
        <v>0</v>
      </c>
      <c r="Z1564">
        <v>0</v>
      </c>
    </row>
    <row r="1565" spans="1:26" ht="15.95">
      <c r="A1565" t="s">
        <v>2054</v>
      </c>
      <c r="B1565" t="s">
        <v>42</v>
      </c>
      <c r="C1565" t="str">
        <f>VLOOKUP(B1565, Positions!A$1:B$160, 2, FALSE)</f>
        <v>Midfielder</v>
      </c>
      <c r="D1565" t="s">
        <v>259</v>
      </c>
      <c r="E1565" t="s">
        <v>5663</v>
      </c>
      <c r="F1565" t="s">
        <v>21</v>
      </c>
      <c r="G1565" t="str">
        <f>VLOOKUP(E1565, Tiers!M$1:P$134, 3, FALSE)</f>
        <v>ENG4</v>
      </c>
      <c r="H1565">
        <f>VLOOKUP(G1565, Tiers!B$1:C$134, 2, FALSE)</f>
        <v>5</v>
      </c>
      <c r="I1565" s="26" t="s">
        <v>6642</v>
      </c>
      <c r="J1565">
        <f t="shared" si="98"/>
        <v>11</v>
      </c>
      <c r="K1565">
        <f t="shared" si="99"/>
        <v>1</v>
      </c>
      <c r="L1565">
        <f t="shared" si="100"/>
        <v>6790</v>
      </c>
      <c r="M1565">
        <f t="shared" si="101"/>
        <v>223</v>
      </c>
      <c r="N1565">
        <v>18</v>
      </c>
      <c r="O1565" t="s">
        <v>5666</v>
      </c>
      <c r="P1565" t="s">
        <v>21</v>
      </c>
      <c r="Q1565" t="s">
        <v>22</v>
      </c>
      <c r="R1565" t="s">
        <v>21</v>
      </c>
      <c r="W1565">
        <v>175</v>
      </c>
      <c r="X1565">
        <v>70</v>
      </c>
      <c r="Y1565">
        <v>0</v>
      </c>
      <c r="Z1565">
        <v>0</v>
      </c>
    </row>
    <row r="1566" spans="1:26" ht="15.95">
      <c r="A1566" t="s">
        <v>2055</v>
      </c>
      <c r="B1566" t="s">
        <v>16</v>
      </c>
      <c r="C1566" t="str">
        <f>VLOOKUP(B1566, Positions!A$1:B$160, 2, FALSE)</f>
        <v>Forward</v>
      </c>
      <c r="D1566" t="s">
        <v>357</v>
      </c>
      <c r="E1566" t="s">
        <v>62</v>
      </c>
      <c r="F1566" t="s">
        <v>21</v>
      </c>
      <c r="G1566" t="str">
        <f>VLOOKUP(E1566, Tiers!M$1:P$134, 3, FALSE)</f>
        <v>ENG1</v>
      </c>
      <c r="H1566">
        <f>VLOOKUP(G1566, Tiers!B$1:C$134, 2, FALSE)</f>
        <v>1</v>
      </c>
      <c r="I1566" s="26" t="s">
        <v>6642</v>
      </c>
      <c r="J1566">
        <f t="shared" si="98"/>
        <v>11</v>
      </c>
      <c r="K1566">
        <f t="shared" si="99"/>
        <v>1</v>
      </c>
      <c r="L1566">
        <f t="shared" si="100"/>
        <v>6790</v>
      </c>
      <c r="M1566">
        <f t="shared" si="101"/>
        <v>223</v>
      </c>
      <c r="N1566">
        <v>18</v>
      </c>
      <c r="O1566" t="s">
        <v>357</v>
      </c>
      <c r="P1566" t="s">
        <v>21</v>
      </c>
      <c r="Q1566" t="s">
        <v>22</v>
      </c>
      <c r="R1566" t="s">
        <v>21</v>
      </c>
      <c r="W1566">
        <v>182</v>
      </c>
      <c r="X1566">
        <v>79</v>
      </c>
      <c r="Y1566">
        <v>0</v>
      </c>
      <c r="Z1566">
        <v>0</v>
      </c>
    </row>
    <row r="1567" spans="1:26" ht="15.95">
      <c r="A1567" t="s">
        <v>2056</v>
      </c>
      <c r="B1567" t="s">
        <v>734</v>
      </c>
      <c r="C1567" t="str">
        <f>VLOOKUP(B1567, Positions!A$1:B$160, 2, FALSE)</f>
        <v>Forward</v>
      </c>
      <c r="D1567" t="s">
        <v>136</v>
      </c>
      <c r="E1567" t="s">
        <v>5665</v>
      </c>
      <c r="F1567" t="s">
        <v>21</v>
      </c>
      <c r="G1567" t="str">
        <f>VLOOKUP(E1567, Tiers!M$1:P$134, 3, FALSE)</f>
        <v>ENG2</v>
      </c>
      <c r="H1567">
        <f>VLOOKUP(G1567, Tiers!B$1:C$134, 2, FALSE)</f>
        <v>3</v>
      </c>
      <c r="I1567" s="26" t="s">
        <v>6643</v>
      </c>
      <c r="J1567">
        <f t="shared" si="98"/>
        <v>11</v>
      </c>
      <c r="K1567">
        <f t="shared" si="99"/>
        <v>1</v>
      </c>
      <c r="L1567">
        <f t="shared" si="100"/>
        <v>6791</v>
      </c>
      <c r="M1567">
        <f t="shared" si="101"/>
        <v>223</v>
      </c>
      <c r="N1567">
        <v>18</v>
      </c>
      <c r="O1567" t="s">
        <v>868</v>
      </c>
      <c r="P1567" t="s">
        <v>21</v>
      </c>
      <c r="Q1567" t="s">
        <v>22</v>
      </c>
      <c r="R1567" t="s">
        <v>21</v>
      </c>
      <c r="W1567">
        <v>173</v>
      </c>
      <c r="X1567">
        <v>62</v>
      </c>
      <c r="Y1567">
        <v>0</v>
      </c>
      <c r="Z1567">
        <v>0</v>
      </c>
    </row>
    <row r="1568" spans="1:26" ht="15.95">
      <c r="A1568" t="s">
        <v>2057</v>
      </c>
      <c r="B1568" t="s">
        <v>16</v>
      </c>
      <c r="C1568" t="str">
        <f>VLOOKUP(B1568, Positions!A$1:B$160, 2, FALSE)</f>
        <v>Forward</v>
      </c>
      <c r="D1568" t="s">
        <v>364</v>
      </c>
      <c r="E1568" t="s">
        <v>5666</v>
      </c>
      <c r="F1568" t="s">
        <v>21</v>
      </c>
      <c r="G1568" t="str">
        <f>VLOOKUP(E1568, Tiers!M$1:P$134, 3, FALSE)</f>
        <v>NONE</v>
      </c>
      <c r="H1568">
        <f>VLOOKUP(G1568, Tiers!B$1:C$134, 2, FALSE)</f>
        <v>7</v>
      </c>
      <c r="I1568" s="26" t="s">
        <v>6644</v>
      </c>
      <c r="J1568">
        <f t="shared" si="98"/>
        <v>11</v>
      </c>
      <c r="K1568">
        <f t="shared" si="99"/>
        <v>1</v>
      </c>
      <c r="L1568">
        <f t="shared" si="100"/>
        <v>6792</v>
      </c>
      <c r="M1568">
        <f t="shared" si="101"/>
        <v>223</v>
      </c>
      <c r="N1568">
        <v>18</v>
      </c>
      <c r="O1568" t="s">
        <v>541</v>
      </c>
      <c r="P1568" t="s">
        <v>21</v>
      </c>
      <c r="Q1568" t="s">
        <v>22</v>
      </c>
      <c r="R1568" t="s">
        <v>21</v>
      </c>
      <c r="W1568">
        <v>178</v>
      </c>
      <c r="X1568">
        <v>73</v>
      </c>
      <c r="Y1568">
        <v>0</v>
      </c>
      <c r="Z1568">
        <v>4</v>
      </c>
    </row>
    <row r="1569" spans="1:26" ht="15.95">
      <c r="A1569" t="s">
        <v>2058</v>
      </c>
      <c r="B1569" t="s">
        <v>1233</v>
      </c>
      <c r="C1569" t="str">
        <f>VLOOKUP(B1569, Positions!A$1:B$160, 2, FALSE)</f>
        <v>Defender</v>
      </c>
      <c r="D1569" t="s">
        <v>107</v>
      </c>
      <c r="E1569" t="s">
        <v>5665</v>
      </c>
      <c r="F1569" t="s">
        <v>21</v>
      </c>
      <c r="G1569" t="str">
        <f>VLOOKUP(E1569, Tiers!M$1:P$134, 3, FALSE)</f>
        <v>ENG2</v>
      </c>
      <c r="H1569">
        <f>VLOOKUP(G1569, Tiers!B$1:C$134, 2, FALSE)</f>
        <v>3</v>
      </c>
      <c r="I1569" s="26" t="s">
        <v>6645</v>
      </c>
      <c r="J1569">
        <f t="shared" si="98"/>
        <v>11</v>
      </c>
      <c r="K1569">
        <f t="shared" si="99"/>
        <v>1</v>
      </c>
      <c r="L1569">
        <f t="shared" si="100"/>
        <v>6793</v>
      </c>
      <c r="M1569">
        <f t="shared" si="101"/>
        <v>223</v>
      </c>
      <c r="N1569">
        <v>18</v>
      </c>
      <c r="O1569" t="s">
        <v>246</v>
      </c>
      <c r="P1569" t="s">
        <v>21</v>
      </c>
      <c r="Q1569" t="s">
        <v>22</v>
      </c>
      <c r="R1569" t="s">
        <v>21</v>
      </c>
      <c r="W1569">
        <v>176</v>
      </c>
      <c r="X1569">
        <v>65</v>
      </c>
      <c r="Y1569">
        <v>0</v>
      </c>
      <c r="Z1569">
        <v>0</v>
      </c>
    </row>
    <row r="1570" spans="1:26" ht="15.95">
      <c r="A1570" t="s">
        <v>2059</v>
      </c>
      <c r="B1570" t="s">
        <v>16</v>
      </c>
      <c r="C1570" t="str">
        <f>VLOOKUP(B1570, Positions!A$1:B$160, 2, FALSE)</f>
        <v>Forward</v>
      </c>
      <c r="D1570" t="s">
        <v>5666</v>
      </c>
      <c r="E1570" t="s">
        <v>5666</v>
      </c>
      <c r="F1570" t="s">
        <v>21</v>
      </c>
      <c r="G1570" t="str">
        <f>VLOOKUP(E1570, Tiers!M$1:P$134, 3, FALSE)</f>
        <v>NONE</v>
      </c>
      <c r="H1570">
        <f>VLOOKUP(G1570, Tiers!B$1:C$134, 2, FALSE)</f>
        <v>7</v>
      </c>
      <c r="I1570" s="26" t="s">
        <v>6646</v>
      </c>
      <c r="J1570">
        <f t="shared" si="98"/>
        <v>11</v>
      </c>
      <c r="K1570">
        <f t="shared" si="99"/>
        <v>1</v>
      </c>
      <c r="L1570">
        <f t="shared" si="100"/>
        <v>6794</v>
      </c>
      <c r="M1570">
        <f t="shared" si="101"/>
        <v>223</v>
      </c>
      <c r="N1570">
        <v>18</v>
      </c>
      <c r="O1570" t="s">
        <v>113</v>
      </c>
      <c r="P1570" t="s">
        <v>21</v>
      </c>
      <c r="Q1570" t="s">
        <v>22</v>
      </c>
      <c r="R1570" t="s">
        <v>21</v>
      </c>
      <c r="W1570">
        <v>174</v>
      </c>
      <c r="X1570">
        <v>78</v>
      </c>
      <c r="Y1570">
        <v>0</v>
      </c>
      <c r="Z1570">
        <v>0</v>
      </c>
    </row>
    <row r="1571" spans="1:26" ht="15.95">
      <c r="A1571" t="s">
        <v>2060</v>
      </c>
      <c r="B1571" t="s">
        <v>42</v>
      </c>
      <c r="C1571" t="str">
        <f>VLOOKUP(B1571, Positions!A$1:B$160, 2, FALSE)</f>
        <v>Midfielder</v>
      </c>
      <c r="D1571" t="s">
        <v>537</v>
      </c>
      <c r="E1571" t="s">
        <v>62</v>
      </c>
      <c r="F1571" t="s">
        <v>21</v>
      </c>
      <c r="G1571" t="str">
        <f>VLOOKUP(E1571, Tiers!M$1:P$134, 3, FALSE)</f>
        <v>ENG1</v>
      </c>
      <c r="H1571">
        <f>VLOOKUP(G1571, Tiers!B$1:C$134, 2, FALSE)</f>
        <v>1</v>
      </c>
      <c r="I1571" s="26" t="s">
        <v>6647</v>
      </c>
      <c r="J1571">
        <f t="shared" si="98"/>
        <v>11</v>
      </c>
      <c r="K1571">
        <f t="shared" si="99"/>
        <v>1</v>
      </c>
      <c r="L1571">
        <f t="shared" si="100"/>
        <v>6798</v>
      </c>
      <c r="M1571">
        <f t="shared" si="101"/>
        <v>223</v>
      </c>
      <c r="N1571">
        <v>18</v>
      </c>
      <c r="O1571" t="s">
        <v>1221</v>
      </c>
      <c r="P1571" t="s">
        <v>21</v>
      </c>
      <c r="Q1571" t="s">
        <v>22</v>
      </c>
      <c r="R1571" t="s">
        <v>21</v>
      </c>
      <c r="W1571">
        <v>189</v>
      </c>
      <c r="X1571">
        <v>79</v>
      </c>
      <c r="Y1571">
        <v>6</v>
      </c>
      <c r="Z1571">
        <v>26</v>
      </c>
    </row>
    <row r="1572" spans="1:26" ht="15.95">
      <c r="A1572" t="s">
        <v>2061</v>
      </c>
      <c r="B1572" t="s">
        <v>81</v>
      </c>
      <c r="C1572" t="str">
        <f>VLOOKUP(B1572, Positions!A$1:B$160, 2, FALSE)</f>
        <v>Defender</v>
      </c>
      <c r="D1572" t="s">
        <v>5666</v>
      </c>
      <c r="E1572" t="s">
        <v>5666</v>
      </c>
      <c r="F1572" t="s">
        <v>21</v>
      </c>
      <c r="G1572" t="str">
        <f>VLOOKUP(E1572, Tiers!M$1:P$134, 3, FALSE)</f>
        <v>NONE</v>
      </c>
      <c r="H1572">
        <f>VLOOKUP(G1572, Tiers!B$1:C$134, 2, FALSE)</f>
        <v>7</v>
      </c>
      <c r="I1572" s="26" t="s">
        <v>6648</v>
      </c>
      <c r="J1572">
        <f t="shared" si="98"/>
        <v>11</v>
      </c>
      <c r="K1572">
        <f t="shared" si="99"/>
        <v>1</v>
      </c>
      <c r="L1572">
        <f t="shared" si="100"/>
        <v>6800</v>
      </c>
      <c r="M1572">
        <f t="shared" si="101"/>
        <v>223</v>
      </c>
      <c r="N1572">
        <v>18</v>
      </c>
      <c r="O1572" t="s">
        <v>5666</v>
      </c>
      <c r="P1572" t="s">
        <v>21</v>
      </c>
      <c r="Q1572" t="s">
        <v>22</v>
      </c>
      <c r="R1572" t="s">
        <v>21</v>
      </c>
      <c r="W1572">
        <v>188</v>
      </c>
      <c r="X1572">
        <v>79</v>
      </c>
      <c r="Y1572">
        <v>0</v>
      </c>
      <c r="Z1572">
        <v>0</v>
      </c>
    </row>
    <row r="1573" spans="1:26" ht="15.95">
      <c r="A1573" t="s">
        <v>2062</v>
      </c>
      <c r="B1573" t="s">
        <v>16</v>
      </c>
      <c r="C1573" t="str">
        <f>VLOOKUP(B1573, Positions!A$1:B$160, 2, FALSE)</f>
        <v>Forward</v>
      </c>
      <c r="D1573" t="s">
        <v>5666</v>
      </c>
      <c r="E1573" t="s">
        <v>5666</v>
      </c>
      <c r="F1573" t="s">
        <v>21</v>
      </c>
      <c r="G1573" t="str">
        <f>VLOOKUP(E1573, Tiers!M$1:P$134, 3, FALSE)</f>
        <v>NONE</v>
      </c>
      <c r="H1573">
        <f>VLOOKUP(G1573, Tiers!B$1:C$134, 2, FALSE)</f>
        <v>7</v>
      </c>
      <c r="I1573" s="26" t="s">
        <v>6649</v>
      </c>
      <c r="J1573">
        <f t="shared" si="98"/>
        <v>11</v>
      </c>
      <c r="K1573">
        <f t="shared" si="99"/>
        <v>1</v>
      </c>
      <c r="L1573">
        <f t="shared" si="100"/>
        <v>6801</v>
      </c>
      <c r="M1573">
        <f t="shared" si="101"/>
        <v>223</v>
      </c>
      <c r="N1573">
        <v>18</v>
      </c>
      <c r="O1573" t="s">
        <v>5666</v>
      </c>
      <c r="P1573" t="s">
        <v>21</v>
      </c>
      <c r="Q1573" t="s">
        <v>22</v>
      </c>
      <c r="R1573" t="s">
        <v>21</v>
      </c>
      <c r="W1573">
        <v>174</v>
      </c>
      <c r="X1573">
        <v>68</v>
      </c>
      <c r="Y1573">
        <v>0</v>
      </c>
      <c r="Z1573">
        <v>0</v>
      </c>
    </row>
    <row r="1574" spans="1:26" ht="15.95">
      <c r="A1574" t="s">
        <v>2063</v>
      </c>
      <c r="B1574" t="s">
        <v>36</v>
      </c>
      <c r="C1574" t="str">
        <f>VLOOKUP(B1574, Positions!A$1:B$160, 2, FALSE)</f>
        <v>Midfielder</v>
      </c>
      <c r="D1574" t="s">
        <v>57</v>
      </c>
      <c r="E1574" t="s">
        <v>62</v>
      </c>
      <c r="F1574" t="s">
        <v>21</v>
      </c>
      <c r="G1574" t="str">
        <f>VLOOKUP(E1574, Tiers!M$1:P$134, 3, FALSE)</f>
        <v>ENG1</v>
      </c>
      <c r="H1574">
        <f>VLOOKUP(G1574, Tiers!B$1:C$134, 2, FALSE)</f>
        <v>1</v>
      </c>
      <c r="I1574" s="26" t="s">
        <v>6650</v>
      </c>
      <c r="J1574">
        <f t="shared" si="98"/>
        <v>11</v>
      </c>
      <c r="K1574">
        <f t="shared" si="99"/>
        <v>1</v>
      </c>
      <c r="L1574">
        <f t="shared" si="100"/>
        <v>6802</v>
      </c>
      <c r="M1574">
        <f t="shared" si="101"/>
        <v>223</v>
      </c>
      <c r="N1574">
        <v>18</v>
      </c>
      <c r="O1574" t="s">
        <v>57</v>
      </c>
      <c r="P1574" t="s">
        <v>21</v>
      </c>
      <c r="Q1574" t="s">
        <v>22</v>
      </c>
      <c r="R1574" t="s">
        <v>21</v>
      </c>
      <c r="W1574">
        <v>176</v>
      </c>
      <c r="X1574">
        <v>58</v>
      </c>
      <c r="Y1574">
        <v>0</v>
      </c>
      <c r="Z1574">
        <v>0</v>
      </c>
    </row>
    <row r="1575" spans="1:26" ht="15.95">
      <c r="A1575" t="s">
        <v>2064</v>
      </c>
      <c r="B1575" t="s">
        <v>115</v>
      </c>
      <c r="C1575" t="str">
        <f>VLOOKUP(B1575, Positions!A$1:B$160, 2, FALSE)</f>
        <v>Midfielder</v>
      </c>
      <c r="D1575" t="s">
        <v>107</v>
      </c>
      <c r="E1575" t="s">
        <v>5665</v>
      </c>
      <c r="F1575" t="s">
        <v>21</v>
      </c>
      <c r="G1575" t="str">
        <f>VLOOKUP(E1575, Tiers!M$1:P$134, 3, FALSE)</f>
        <v>ENG2</v>
      </c>
      <c r="H1575">
        <f>VLOOKUP(G1575, Tiers!B$1:C$134, 2, FALSE)</f>
        <v>3</v>
      </c>
      <c r="I1575" s="26" t="s">
        <v>6651</v>
      </c>
      <c r="J1575">
        <f t="shared" si="98"/>
        <v>11</v>
      </c>
      <c r="K1575">
        <f t="shared" si="99"/>
        <v>1</v>
      </c>
      <c r="L1575">
        <f t="shared" si="100"/>
        <v>6804</v>
      </c>
      <c r="M1575">
        <f t="shared" si="101"/>
        <v>223</v>
      </c>
      <c r="N1575">
        <v>18</v>
      </c>
      <c r="O1575" t="s">
        <v>93</v>
      </c>
      <c r="P1575" t="s">
        <v>21</v>
      </c>
      <c r="Q1575" t="s">
        <v>22</v>
      </c>
      <c r="R1575" t="s">
        <v>21</v>
      </c>
      <c r="W1575">
        <v>163</v>
      </c>
      <c r="X1575">
        <v>77</v>
      </c>
      <c r="Y1575">
        <v>0</v>
      </c>
      <c r="Z1575">
        <v>3</v>
      </c>
    </row>
    <row r="1576" spans="1:26" ht="15.95">
      <c r="A1576" t="s">
        <v>2065</v>
      </c>
      <c r="B1576" t="s">
        <v>16</v>
      </c>
      <c r="C1576" t="str">
        <f>VLOOKUP(B1576, Positions!A$1:B$160, 2, FALSE)</f>
        <v>Forward</v>
      </c>
      <c r="D1576" t="s">
        <v>669</v>
      </c>
      <c r="E1576" t="s">
        <v>62</v>
      </c>
      <c r="F1576" t="s">
        <v>21</v>
      </c>
      <c r="G1576" t="str">
        <f>VLOOKUP(E1576, Tiers!M$1:P$134, 3, FALSE)</f>
        <v>ENG1</v>
      </c>
      <c r="H1576">
        <f>VLOOKUP(G1576, Tiers!B$1:C$134, 2, FALSE)</f>
        <v>1</v>
      </c>
      <c r="I1576" s="26" t="s">
        <v>6652</v>
      </c>
      <c r="J1576">
        <f t="shared" si="98"/>
        <v>11</v>
      </c>
      <c r="K1576">
        <f t="shared" si="99"/>
        <v>1</v>
      </c>
      <c r="L1576">
        <f t="shared" si="100"/>
        <v>6805</v>
      </c>
      <c r="M1576">
        <f t="shared" si="101"/>
        <v>223</v>
      </c>
      <c r="N1576">
        <v>18</v>
      </c>
      <c r="O1576" t="s">
        <v>5666</v>
      </c>
      <c r="P1576" t="s">
        <v>21</v>
      </c>
      <c r="Q1576" t="s">
        <v>22</v>
      </c>
      <c r="R1576" t="s">
        <v>21</v>
      </c>
      <c r="W1576">
        <v>186</v>
      </c>
      <c r="X1576">
        <v>78</v>
      </c>
      <c r="Y1576">
        <v>0</v>
      </c>
      <c r="Z1576">
        <v>0</v>
      </c>
    </row>
    <row r="1577" spans="1:26" ht="15.95">
      <c r="A1577" t="s">
        <v>2066</v>
      </c>
      <c r="B1577" t="s">
        <v>81</v>
      </c>
      <c r="C1577" t="str">
        <f>VLOOKUP(B1577, Positions!A$1:B$160, 2, FALSE)</f>
        <v>Defender</v>
      </c>
      <c r="D1577" t="s">
        <v>376</v>
      </c>
      <c r="E1577" t="s">
        <v>5664</v>
      </c>
      <c r="F1577" t="s">
        <v>21</v>
      </c>
      <c r="G1577" t="str">
        <f>VLOOKUP(E1577, Tiers!M$1:P$134, 3, FALSE)</f>
        <v>ENG3</v>
      </c>
      <c r="H1577">
        <f>VLOOKUP(G1577, Tiers!B$1:C$134, 2, FALSE)</f>
        <v>4</v>
      </c>
      <c r="I1577" s="26" t="s">
        <v>6653</v>
      </c>
      <c r="J1577">
        <f t="shared" si="98"/>
        <v>11</v>
      </c>
      <c r="K1577">
        <f t="shared" si="99"/>
        <v>1</v>
      </c>
      <c r="L1577">
        <f t="shared" si="100"/>
        <v>6806</v>
      </c>
      <c r="M1577">
        <f t="shared" si="101"/>
        <v>223</v>
      </c>
      <c r="N1577">
        <v>18</v>
      </c>
      <c r="O1577" t="s">
        <v>657</v>
      </c>
      <c r="P1577" t="s">
        <v>21</v>
      </c>
      <c r="Q1577" t="s">
        <v>22</v>
      </c>
      <c r="R1577" t="s">
        <v>21</v>
      </c>
      <c r="W1577">
        <v>187</v>
      </c>
      <c r="X1577">
        <v>78</v>
      </c>
      <c r="Y1577">
        <v>0</v>
      </c>
      <c r="Z1577">
        <v>0</v>
      </c>
    </row>
    <row r="1578" spans="1:26" ht="15.95">
      <c r="A1578" t="s">
        <v>2067</v>
      </c>
      <c r="B1578" t="s">
        <v>42</v>
      </c>
      <c r="C1578" t="str">
        <f>VLOOKUP(B1578, Positions!A$1:B$160, 2, FALSE)</f>
        <v>Midfielder</v>
      </c>
      <c r="D1578" t="s">
        <v>134</v>
      </c>
      <c r="E1578" t="s">
        <v>5664</v>
      </c>
      <c r="F1578" t="s">
        <v>21</v>
      </c>
      <c r="G1578" t="str">
        <f>VLOOKUP(E1578, Tiers!M$1:P$134, 3, FALSE)</f>
        <v>ENG3</v>
      </c>
      <c r="H1578">
        <f>VLOOKUP(G1578, Tiers!B$1:C$134, 2, FALSE)</f>
        <v>4</v>
      </c>
      <c r="I1578" s="26" t="s">
        <v>6653</v>
      </c>
      <c r="J1578">
        <f t="shared" si="98"/>
        <v>11</v>
      </c>
      <c r="K1578">
        <f t="shared" si="99"/>
        <v>1</v>
      </c>
      <c r="L1578">
        <f t="shared" si="100"/>
        <v>6806</v>
      </c>
      <c r="M1578">
        <f t="shared" si="101"/>
        <v>223</v>
      </c>
      <c r="N1578">
        <v>18</v>
      </c>
      <c r="O1578" t="s">
        <v>5666</v>
      </c>
      <c r="P1578" t="s">
        <v>21</v>
      </c>
      <c r="Q1578" t="s">
        <v>22</v>
      </c>
      <c r="R1578" t="s">
        <v>21</v>
      </c>
      <c r="W1578">
        <v>173</v>
      </c>
      <c r="X1578">
        <v>69</v>
      </c>
      <c r="Y1578">
        <v>0</v>
      </c>
      <c r="Z1578">
        <v>0</v>
      </c>
    </row>
    <row r="1579" spans="1:26" ht="15.95">
      <c r="A1579" t="s">
        <v>2068</v>
      </c>
      <c r="B1579" t="s">
        <v>81</v>
      </c>
      <c r="C1579" t="str">
        <f>VLOOKUP(B1579, Positions!A$1:B$160, 2, FALSE)</f>
        <v>Defender</v>
      </c>
      <c r="D1579" t="s">
        <v>48</v>
      </c>
      <c r="E1579" t="s">
        <v>5663</v>
      </c>
      <c r="F1579" t="s">
        <v>21</v>
      </c>
      <c r="G1579" t="str">
        <f>VLOOKUP(E1579, Tiers!M$1:P$134, 3, FALSE)</f>
        <v>ENG4</v>
      </c>
      <c r="H1579">
        <f>VLOOKUP(G1579, Tiers!B$1:C$134, 2, FALSE)</f>
        <v>5</v>
      </c>
      <c r="I1579" s="26" t="s">
        <v>6654</v>
      </c>
      <c r="J1579">
        <f t="shared" si="98"/>
        <v>11</v>
      </c>
      <c r="K1579">
        <f t="shared" si="99"/>
        <v>1</v>
      </c>
      <c r="L1579">
        <f t="shared" si="100"/>
        <v>6807</v>
      </c>
      <c r="M1579">
        <f t="shared" si="101"/>
        <v>223</v>
      </c>
      <c r="N1579">
        <v>18</v>
      </c>
      <c r="O1579" t="s">
        <v>5666</v>
      </c>
      <c r="P1579" t="s">
        <v>21</v>
      </c>
      <c r="Q1579" t="s">
        <v>22</v>
      </c>
      <c r="R1579" t="s">
        <v>21</v>
      </c>
      <c r="W1579">
        <v>191</v>
      </c>
      <c r="X1579">
        <v>85</v>
      </c>
      <c r="Y1579">
        <v>0</v>
      </c>
      <c r="Z1579">
        <v>0</v>
      </c>
    </row>
    <row r="1580" spans="1:26" ht="15.95">
      <c r="A1580" t="s">
        <v>2069</v>
      </c>
      <c r="B1580" t="s">
        <v>281</v>
      </c>
      <c r="C1580" t="str">
        <f>VLOOKUP(B1580, Positions!A$1:B$160, 2, FALSE)</f>
        <v>Forward</v>
      </c>
      <c r="D1580" t="s">
        <v>141</v>
      </c>
      <c r="E1580" t="s">
        <v>62</v>
      </c>
      <c r="F1580" t="s">
        <v>21</v>
      </c>
      <c r="G1580" t="str">
        <f>VLOOKUP(E1580, Tiers!M$1:P$134, 3, FALSE)</f>
        <v>ENG1</v>
      </c>
      <c r="H1580">
        <f>VLOOKUP(G1580, Tiers!B$1:C$134, 2, FALSE)</f>
        <v>1</v>
      </c>
      <c r="I1580" s="26" t="s">
        <v>6654</v>
      </c>
      <c r="J1580">
        <f t="shared" si="98"/>
        <v>11</v>
      </c>
      <c r="K1580">
        <f t="shared" si="99"/>
        <v>1</v>
      </c>
      <c r="L1580">
        <f t="shared" si="100"/>
        <v>6807</v>
      </c>
      <c r="M1580">
        <f t="shared" si="101"/>
        <v>223</v>
      </c>
      <c r="N1580">
        <v>18</v>
      </c>
      <c r="O1580" t="s">
        <v>17</v>
      </c>
      <c r="P1580" t="s">
        <v>21</v>
      </c>
      <c r="Q1580" t="s">
        <v>22</v>
      </c>
      <c r="R1580" t="s">
        <v>21</v>
      </c>
      <c r="W1580">
        <v>176</v>
      </c>
      <c r="X1580">
        <v>71</v>
      </c>
      <c r="Y1580">
        <v>0</v>
      </c>
      <c r="Z1580">
        <v>0</v>
      </c>
    </row>
    <row r="1581" spans="1:26" ht="15.95">
      <c r="A1581" t="s">
        <v>2070</v>
      </c>
      <c r="B1581" t="s">
        <v>115</v>
      </c>
      <c r="C1581" t="str">
        <f>VLOOKUP(B1581, Positions!A$1:B$160, 2, FALSE)</f>
        <v>Midfielder</v>
      </c>
      <c r="D1581" t="s">
        <v>93</v>
      </c>
      <c r="E1581" t="s">
        <v>5664</v>
      </c>
      <c r="F1581" t="s">
        <v>21</v>
      </c>
      <c r="G1581" t="str">
        <f>VLOOKUP(E1581, Tiers!M$1:P$134, 3, FALSE)</f>
        <v>ENG3</v>
      </c>
      <c r="H1581">
        <f>VLOOKUP(G1581, Tiers!B$1:C$134, 2, FALSE)</f>
        <v>4</v>
      </c>
      <c r="I1581" s="26" t="s">
        <v>6655</v>
      </c>
      <c r="J1581">
        <f t="shared" si="98"/>
        <v>11</v>
      </c>
      <c r="K1581">
        <f t="shared" si="99"/>
        <v>1</v>
      </c>
      <c r="L1581">
        <f t="shared" si="100"/>
        <v>6810</v>
      </c>
      <c r="M1581">
        <f t="shared" si="101"/>
        <v>223</v>
      </c>
      <c r="N1581">
        <v>18</v>
      </c>
      <c r="O1581" t="s">
        <v>5666</v>
      </c>
      <c r="P1581" t="s">
        <v>21</v>
      </c>
      <c r="Q1581" t="s">
        <v>22</v>
      </c>
      <c r="R1581" t="s">
        <v>21</v>
      </c>
      <c r="W1581">
        <v>183</v>
      </c>
      <c r="X1581">
        <v>67</v>
      </c>
      <c r="Y1581">
        <v>0</v>
      </c>
      <c r="Z1581">
        <v>0</v>
      </c>
    </row>
    <row r="1582" spans="1:26" ht="15.95">
      <c r="A1582" t="s">
        <v>2071</v>
      </c>
      <c r="B1582" t="s">
        <v>298</v>
      </c>
      <c r="C1582" t="str">
        <f>VLOOKUP(B1582, Positions!A$1:B$160, 2, FALSE)</f>
        <v>Defender</v>
      </c>
      <c r="D1582" t="s">
        <v>142</v>
      </c>
      <c r="E1582" t="s">
        <v>5663</v>
      </c>
      <c r="F1582" t="s">
        <v>21</v>
      </c>
      <c r="G1582" t="str">
        <f>VLOOKUP(E1582, Tiers!M$1:P$134, 3, FALSE)</f>
        <v>ENG4</v>
      </c>
      <c r="H1582">
        <f>VLOOKUP(G1582, Tiers!B$1:C$134, 2, FALSE)</f>
        <v>5</v>
      </c>
      <c r="I1582" s="26" t="s">
        <v>6655</v>
      </c>
      <c r="J1582">
        <f t="shared" si="98"/>
        <v>11</v>
      </c>
      <c r="K1582">
        <f t="shared" si="99"/>
        <v>1</v>
      </c>
      <c r="L1582">
        <f t="shared" si="100"/>
        <v>6810</v>
      </c>
      <c r="M1582">
        <f t="shared" si="101"/>
        <v>223</v>
      </c>
      <c r="N1582">
        <v>18</v>
      </c>
      <c r="O1582" t="s">
        <v>142</v>
      </c>
      <c r="P1582" t="s">
        <v>21</v>
      </c>
      <c r="Q1582" t="s">
        <v>22</v>
      </c>
      <c r="R1582" t="s">
        <v>21</v>
      </c>
      <c r="W1582">
        <v>169</v>
      </c>
      <c r="X1582">
        <v>62</v>
      </c>
      <c r="Y1582">
        <v>0</v>
      </c>
      <c r="Z1582">
        <v>0</v>
      </c>
    </row>
    <row r="1583" spans="1:26" ht="15.95">
      <c r="A1583" t="s">
        <v>2072</v>
      </c>
      <c r="B1583" t="s">
        <v>31</v>
      </c>
      <c r="C1583" t="str">
        <f>VLOOKUP(B1583, Positions!A$1:B$160, 2, FALSE)</f>
        <v>Defender</v>
      </c>
      <c r="D1583" t="s">
        <v>204</v>
      </c>
      <c r="E1583" t="s">
        <v>5665</v>
      </c>
      <c r="F1583" t="s">
        <v>21</v>
      </c>
      <c r="G1583" t="str">
        <f>VLOOKUP(E1583, Tiers!M$1:P$134, 3, FALSE)</f>
        <v>ENG2</v>
      </c>
      <c r="H1583">
        <f>VLOOKUP(G1583, Tiers!B$1:C$134, 2, FALSE)</f>
        <v>3</v>
      </c>
      <c r="I1583" s="26" t="s">
        <v>6656</v>
      </c>
      <c r="J1583">
        <f t="shared" si="98"/>
        <v>11</v>
      </c>
      <c r="K1583">
        <f t="shared" si="99"/>
        <v>1</v>
      </c>
      <c r="L1583">
        <f t="shared" si="100"/>
        <v>6811</v>
      </c>
      <c r="M1583">
        <f t="shared" si="101"/>
        <v>223</v>
      </c>
      <c r="N1583">
        <v>18</v>
      </c>
      <c r="O1583" t="s">
        <v>204</v>
      </c>
      <c r="P1583" t="s">
        <v>21</v>
      </c>
      <c r="Q1583" t="s">
        <v>22</v>
      </c>
      <c r="R1583" t="s">
        <v>21</v>
      </c>
      <c r="W1583">
        <v>177</v>
      </c>
      <c r="X1583">
        <v>76</v>
      </c>
      <c r="Y1583">
        <v>0</v>
      </c>
      <c r="Z1583">
        <v>0</v>
      </c>
    </row>
    <row r="1584" spans="1:26" ht="15.95">
      <c r="A1584" t="s">
        <v>2073</v>
      </c>
      <c r="B1584" t="s">
        <v>2074</v>
      </c>
      <c r="C1584" t="str">
        <f>VLOOKUP(B1584, Positions!A$1:B$160, 2, FALSE)</f>
        <v>Defender</v>
      </c>
      <c r="D1584" t="s">
        <v>5666</v>
      </c>
      <c r="E1584" t="s">
        <v>5666</v>
      </c>
      <c r="F1584" t="s">
        <v>21</v>
      </c>
      <c r="G1584" t="str">
        <f>VLOOKUP(E1584, Tiers!M$1:P$134, 3, FALSE)</f>
        <v>NONE</v>
      </c>
      <c r="H1584">
        <f>VLOOKUP(G1584, Tiers!B$1:C$134, 2, FALSE)</f>
        <v>7</v>
      </c>
      <c r="I1584" s="26" t="s">
        <v>6657</v>
      </c>
      <c r="J1584">
        <f t="shared" si="98"/>
        <v>11</v>
      </c>
      <c r="K1584">
        <f t="shared" si="99"/>
        <v>1</v>
      </c>
      <c r="L1584">
        <f t="shared" si="100"/>
        <v>6812</v>
      </c>
      <c r="M1584">
        <f t="shared" si="101"/>
        <v>223</v>
      </c>
      <c r="N1584">
        <v>18</v>
      </c>
      <c r="O1584" t="s">
        <v>74</v>
      </c>
      <c r="P1584" t="s">
        <v>21</v>
      </c>
      <c r="Q1584" t="s">
        <v>22</v>
      </c>
      <c r="R1584" t="s">
        <v>21</v>
      </c>
      <c r="S1584" t="s">
        <v>319</v>
      </c>
      <c r="W1584">
        <v>178</v>
      </c>
      <c r="X1584">
        <v>60</v>
      </c>
      <c r="Y1584">
        <v>0</v>
      </c>
      <c r="Z1584">
        <v>0</v>
      </c>
    </row>
    <row r="1585" spans="1:26" ht="15.95">
      <c r="A1585" t="s">
        <v>2075</v>
      </c>
      <c r="B1585" t="s">
        <v>111</v>
      </c>
      <c r="C1585" t="str">
        <f>VLOOKUP(B1585, Positions!A$1:B$160, 2, FALSE)</f>
        <v>Forward</v>
      </c>
      <c r="D1585" t="s">
        <v>217</v>
      </c>
      <c r="E1585" t="s">
        <v>5664</v>
      </c>
      <c r="F1585" t="s">
        <v>21</v>
      </c>
      <c r="G1585" t="str">
        <f>VLOOKUP(E1585, Tiers!M$1:P$134, 3, FALSE)</f>
        <v>ENG3</v>
      </c>
      <c r="H1585">
        <f>VLOOKUP(G1585, Tiers!B$1:C$134, 2, FALSE)</f>
        <v>4</v>
      </c>
      <c r="I1585" s="26" t="s">
        <v>6657</v>
      </c>
      <c r="J1585">
        <f t="shared" si="98"/>
        <v>11</v>
      </c>
      <c r="K1585">
        <f t="shared" si="99"/>
        <v>1</v>
      </c>
      <c r="L1585">
        <f t="shared" si="100"/>
        <v>6812</v>
      </c>
      <c r="M1585">
        <f t="shared" si="101"/>
        <v>223</v>
      </c>
      <c r="N1585">
        <v>18</v>
      </c>
      <c r="O1585" t="s">
        <v>5666</v>
      </c>
      <c r="P1585" t="s">
        <v>21</v>
      </c>
      <c r="Q1585" t="s">
        <v>22</v>
      </c>
      <c r="R1585" t="s">
        <v>21</v>
      </c>
      <c r="W1585">
        <v>173</v>
      </c>
      <c r="X1585">
        <v>69</v>
      </c>
      <c r="Y1585">
        <v>0</v>
      </c>
      <c r="Z1585">
        <v>0</v>
      </c>
    </row>
    <row r="1586" spans="1:26" ht="15.95">
      <c r="A1586" t="s">
        <v>2076</v>
      </c>
      <c r="B1586" t="s">
        <v>42</v>
      </c>
      <c r="C1586" t="str">
        <f>VLOOKUP(B1586, Positions!A$1:B$160, 2, FALSE)</f>
        <v>Midfielder</v>
      </c>
      <c r="D1586" t="s">
        <v>1243</v>
      </c>
      <c r="E1586" t="s">
        <v>5666</v>
      </c>
      <c r="F1586" t="s">
        <v>21</v>
      </c>
      <c r="G1586" t="str">
        <f>VLOOKUP(E1586, Tiers!M$1:P$134, 3, FALSE)</f>
        <v>NONE</v>
      </c>
      <c r="H1586">
        <f>VLOOKUP(G1586, Tiers!B$1:C$134, 2, FALSE)</f>
        <v>7</v>
      </c>
      <c r="I1586" s="26" t="s">
        <v>6657</v>
      </c>
      <c r="J1586">
        <f t="shared" si="98"/>
        <v>11</v>
      </c>
      <c r="K1586">
        <f t="shared" si="99"/>
        <v>1</v>
      </c>
      <c r="L1586">
        <f t="shared" si="100"/>
        <v>6812</v>
      </c>
      <c r="M1586">
        <f t="shared" si="101"/>
        <v>223</v>
      </c>
      <c r="N1586">
        <v>18</v>
      </c>
      <c r="O1586" t="s">
        <v>5666</v>
      </c>
      <c r="P1586" t="s">
        <v>21</v>
      </c>
      <c r="Q1586" t="s">
        <v>22</v>
      </c>
      <c r="R1586" t="s">
        <v>21</v>
      </c>
      <c r="W1586">
        <v>176</v>
      </c>
      <c r="X1586">
        <v>68</v>
      </c>
      <c r="Y1586">
        <v>0</v>
      </c>
      <c r="Z1586">
        <v>1</v>
      </c>
    </row>
    <row r="1587" spans="1:26" ht="15.95">
      <c r="A1587" t="s">
        <v>2077</v>
      </c>
      <c r="B1587" t="s">
        <v>166</v>
      </c>
      <c r="C1587" t="str">
        <f>VLOOKUP(B1587, Positions!A$1:B$160, 2, FALSE)</f>
        <v>Goalkeeper</v>
      </c>
      <c r="D1587" t="s">
        <v>1310</v>
      </c>
      <c r="E1587" t="s">
        <v>5667</v>
      </c>
      <c r="F1587" t="s">
        <v>421</v>
      </c>
      <c r="G1587" t="str">
        <f>VLOOKUP(E1587, Tiers!M$1:P$134, 3, FALSE)</f>
        <v>SCO2</v>
      </c>
      <c r="H1587">
        <f>VLOOKUP(G1587, Tiers!B$1:C$134, 2, FALSE)</f>
        <v>6</v>
      </c>
      <c r="I1587" s="26" t="s">
        <v>6658</v>
      </c>
      <c r="J1587">
        <f t="shared" si="98"/>
        <v>11</v>
      </c>
      <c r="K1587">
        <f t="shared" si="99"/>
        <v>1</v>
      </c>
      <c r="L1587">
        <f t="shared" si="100"/>
        <v>6813</v>
      </c>
      <c r="M1587">
        <f t="shared" si="101"/>
        <v>223</v>
      </c>
      <c r="N1587">
        <v>18</v>
      </c>
      <c r="O1587" t="s">
        <v>5666</v>
      </c>
      <c r="P1587" t="s">
        <v>21</v>
      </c>
      <c r="Q1587" t="s">
        <v>22</v>
      </c>
      <c r="R1587" t="s">
        <v>21</v>
      </c>
      <c r="W1587">
        <v>176</v>
      </c>
      <c r="X1587">
        <v>70</v>
      </c>
      <c r="Y1587">
        <v>0</v>
      </c>
      <c r="Z1587">
        <v>0</v>
      </c>
    </row>
    <row r="1588" spans="1:26" ht="15.95">
      <c r="A1588" t="s">
        <v>2078</v>
      </c>
      <c r="B1588" t="s">
        <v>445</v>
      </c>
      <c r="C1588" t="str">
        <f>VLOOKUP(B1588, Positions!A$1:B$160, 2, FALSE)</f>
        <v>Midfielder</v>
      </c>
      <c r="D1588" t="s">
        <v>149</v>
      </c>
      <c r="E1588" t="s">
        <v>5663</v>
      </c>
      <c r="F1588" t="s">
        <v>21</v>
      </c>
      <c r="G1588" t="str">
        <f>VLOOKUP(E1588, Tiers!M$1:P$134, 3, FALSE)</f>
        <v>ENG4</v>
      </c>
      <c r="H1588">
        <f>VLOOKUP(G1588, Tiers!B$1:C$134, 2, FALSE)</f>
        <v>5</v>
      </c>
      <c r="I1588" s="26" t="s">
        <v>6658</v>
      </c>
      <c r="J1588">
        <f t="shared" si="98"/>
        <v>11</v>
      </c>
      <c r="K1588">
        <f t="shared" si="99"/>
        <v>1</v>
      </c>
      <c r="L1588">
        <f t="shared" si="100"/>
        <v>6813</v>
      </c>
      <c r="M1588">
        <f t="shared" si="101"/>
        <v>223</v>
      </c>
      <c r="N1588">
        <v>18</v>
      </c>
      <c r="O1588" t="s">
        <v>5666</v>
      </c>
      <c r="P1588" t="s">
        <v>21</v>
      </c>
      <c r="Q1588" t="s">
        <v>22</v>
      </c>
      <c r="R1588" t="s">
        <v>21</v>
      </c>
      <c r="W1588">
        <v>176</v>
      </c>
      <c r="X1588">
        <v>72</v>
      </c>
      <c r="Y1588">
        <v>0</v>
      </c>
      <c r="Z1588">
        <v>0</v>
      </c>
    </row>
    <row r="1589" spans="1:26" ht="15.95">
      <c r="A1589" t="s">
        <v>2079</v>
      </c>
      <c r="B1589" t="s">
        <v>445</v>
      </c>
      <c r="C1589" t="str">
        <f>VLOOKUP(B1589, Positions!A$1:B$160, 2, FALSE)</f>
        <v>Midfielder</v>
      </c>
      <c r="D1589" t="s">
        <v>616</v>
      </c>
      <c r="E1589" t="s">
        <v>5663</v>
      </c>
      <c r="F1589" t="s">
        <v>21</v>
      </c>
      <c r="G1589" t="str">
        <f>VLOOKUP(E1589, Tiers!M$1:P$134, 3, FALSE)</f>
        <v>ENG4</v>
      </c>
      <c r="H1589">
        <f>VLOOKUP(G1589, Tiers!B$1:C$134, 2, FALSE)</f>
        <v>5</v>
      </c>
      <c r="I1589" s="26" t="s">
        <v>6659</v>
      </c>
      <c r="J1589">
        <f t="shared" si="98"/>
        <v>11</v>
      </c>
      <c r="K1589">
        <f t="shared" si="99"/>
        <v>1</v>
      </c>
      <c r="L1589">
        <f t="shared" si="100"/>
        <v>6814</v>
      </c>
      <c r="M1589">
        <f t="shared" si="101"/>
        <v>223</v>
      </c>
      <c r="N1589">
        <v>18</v>
      </c>
      <c r="O1589" t="s">
        <v>373</v>
      </c>
      <c r="P1589" t="s">
        <v>21</v>
      </c>
      <c r="Q1589" t="s">
        <v>22</v>
      </c>
      <c r="R1589" t="s">
        <v>21</v>
      </c>
      <c r="W1589">
        <v>180</v>
      </c>
      <c r="X1589">
        <v>72</v>
      </c>
      <c r="Y1589">
        <v>0</v>
      </c>
      <c r="Z1589">
        <v>1</v>
      </c>
    </row>
    <row r="1590" spans="1:26" ht="15.95">
      <c r="A1590" t="s">
        <v>2080</v>
      </c>
      <c r="B1590" t="s">
        <v>72</v>
      </c>
      <c r="C1590" t="str">
        <f>VLOOKUP(B1590, Positions!A$1:B$160, 2, FALSE)</f>
        <v>Defender</v>
      </c>
      <c r="D1590" t="s">
        <v>98</v>
      </c>
      <c r="E1590" t="s">
        <v>5665</v>
      </c>
      <c r="F1590" t="s">
        <v>21</v>
      </c>
      <c r="G1590" t="str">
        <f>VLOOKUP(E1590, Tiers!M$1:P$134, 3, FALSE)</f>
        <v>ENG2</v>
      </c>
      <c r="H1590">
        <f>VLOOKUP(G1590, Tiers!B$1:C$134, 2, FALSE)</f>
        <v>3</v>
      </c>
      <c r="I1590" s="26" t="s">
        <v>6660</v>
      </c>
      <c r="J1590">
        <f t="shared" si="98"/>
        <v>11</v>
      </c>
      <c r="K1590">
        <f t="shared" si="99"/>
        <v>1</v>
      </c>
      <c r="L1590">
        <f t="shared" si="100"/>
        <v>6815</v>
      </c>
      <c r="M1590">
        <f t="shared" si="101"/>
        <v>223</v>
      </c>
      <c r="N1590">
        <v>18</v>
      </c>
      <c r="O1590" t="s">
        <v>5666</v>
      </c>
      <c r="P1590" t="s">
        <v>21</v>
      </c>
      <c r="Q1590" t="s">
        <v>22</v>
      </c>
      <c r="R1590" t="s">
        <v>21</v>
      </c>
      <c r="W1590">
        <v>168</v>
      </c>
      <c r="X1590">
        <v>65</v>
      </c>
      <c r="Y1590">
        <v>0</v>
      </c>
      <c r="Z1590">
        <v>0</v>
      </c>
    </row>
    <row r="1591" spans="1:26" ht="15.95">
      <c r="A1591" t="s">
        <v>2081</v>
      </c>
      <c r="B1591" t="s">
        <v>102</v>
      </c>
      <c r="C1591" t="str">
        <f>VLOOKUP(B1591, Positions!A$1:B$160, 2, FALSE)</f>
        <v>Defender</v>
      </c>
      <c r="D1591" t="s">
        <v>357</v>
      </c>
      <c r="E1591" t="s">
        <v>62</v>
      </c>
      <c r="F1591" t="s">
        <v>21</v>
      </c>
      <c r="G1591" t="str">
        <f>VLOOKUP(E1591, Tiers!M$1:P$134, 3, FALSE)</f>
        <v>ENG1</v>
      </c>
      <c r="H1591">
        <f>VLOOKUP(G1591, Tiers!B$1:C$134, 2, FALSE)</f>
        <v>1</v>
      </c>
      <c r="I1591" s="26" t="s">
        <v>6660</v>
      </c>
      <c r="J1591">
        <f t="shared" si="98"/>
        <v>11</v>
      </c>
      <c r="K1591">
        <f t="shared" si="99"/>
        <v>1</v>
      </c>
      <c r="L1591">
        <f t="shared" si="100"/>
        <v>6815</v>
      </c>
      <c r="M1591">
        <f t="shared" si="101"/>
        <v>223</v>
      </c>
      <c r="N1591">
        <v>18</v>
      </c>
      <c r="O1591" t="s">
        <v>5666</v>
      </c>
      <c r="P1591" t="s">
        <v>21</v>
      </c>
      <c r="Q1591" t="s">
        <v>22</v>
      </c>
      <c r="R1591" t="s">
        <v>21</v>
      </c>
      <c r="W1591">
        <v>191</v>
      </c>
      <c r="X1591">
        <v>82</v>
      </c>
      <c r="Y1591">
        <v>0</v>
      </c>
      <c r="Z1591">
        <v>0</v>
      </c>
    </row>
    <row r="1592" spans="1:26" ht="15.95">
      <c r="A1592" t="s">
        <v>2082</v>
      </c>
      <c r="B1592" t="s">
        <v>196</v>
      </c>
      <c r="C1592" t="str">
        <f>VLOOKUP(B1592, Positions!A$1:B$160, 2, FALSE)</f>
        <v>Defender</v>
      </c>
      <c r="D1592" t="s">
        <v>5666</v>
      </c>
      <c r="E1592" t="s">
        <v>5666</v>
      </c>
      <c r="F1592" t="s">
        <v>21</v>
      </c>
      <c r="G1592" t="str">
        <f>VLOOKUP(E1592, Tiers!M$1:P$134, 3, FALSE)</f>
        <v>NONE</v>
      </c>
      <c r="H1592">
        <f>VLOOKUP(G1592, Tiers!B$1:C$134, 2, FALSE)</f>
        <v>7</v>
      </c>
      <c r="I1592" s="26" t="s">
        <v>6660</v>
      </c>
      <c r="J1592">
        <f t="shared" si="98"/>
        <v>11</v>
      </c>
      <c r="K1592">
        <f t="shared" si="99"/>
        <v>1</v>
      </c>
      <c r="L1592">
        <f t="shared" si="100"/>
        <v>6815</v>
      </c>
      <c r="M1592">
        <f t="shared" si="101"/>
        <v>223</v>
      </c>
      <c r="N1592">
        <v>18</v>
      </c>
      <c r="O1592" t="s">
        <v>5666</v>
      </c>
      <c r="P1592" t="s">
        <v>21</v>
      </c>
      <c r="Q1592" t="s">
        <v>22</v>
      </c>
      <c r="R1592" t="s">
        <v>21</v>
      </c>
      <c r="W1592">
        <v>172</v>
      </c>
      <c r="X1592">
        <v>67</v>
      </c>
      <c r="Y1592">
        <v>0</v>
      </c>
      <c r="Z1592">
        <v>0</v>
      </c>
    </row>
    <row r="1593" spans="1:26" ht="15.95">
      <c r="A1593" t="s">
        <v>2083</v>
      </c>
      <c r="B1593" t="s">
        <v>1061</v>
      </c>
      <c r="C1593" t="str">
        <f>VLOOKUP(B1593, Positions!A$1:B$160, 2, FALSE)</f>
        <v>Defender</v>
      </c>
      <c r="D1593" t="s">
        <v>329</v>
      </c>
      <c r="E1593" t="s">
        <v>62</v>
      </c>
      <c r="F1593" t="s">
        <v>21</v>
      </c>
      <c r="G1593" t="str">
        <f>VLOOKUP(E1593, Tiers!M$1:P$134, 3, FALSE)</f>
        <v>ENG1</v>
      </c>
      <c r="H1593">
        <f>VLOOKUP(G1593, Tiers!B$1:C$134, 2, FALSE)</f>
        <v>1</v>
      </c>
      <c r="I1593" s="26" t="s">
        <v>6661</v>
      </c>
      <c r="J1593">
        <f t="shared" si="98"/>
        <v>11</v>
      </c>
      <c r="K1593">
        <f t="shared" si="99"/>
        <v>1</v>
      </c>
      <c r="L1593">
        <f t="shared" si="100"/>
        <v>6816</v>
      </c>
      <c r="M1593">
        <f t="shared" si="101"/>
        <v>224</v>
      </c>
      <c r="N1593">
        <v>18</v>
      </c>
      <c r="O1593" t="s">
        <v>57</v>
      </c>
      <c r="P1593" t="s">
        <v>21</v>
      </c>
      <c r="Q1593" t="s">
        <v>22</v>
      </c>
      <c r="R1593" t="s">
        <v>21</v>
      </c>
      <c r="W1593">
        <v>173</v>
      </c>
      <c r="X1593">
        <v>58</v>
      </c>
      <c r="Y1593">
        <v>0</v>
      </c>
      <c r="Z1593">
        <v>0</v>
      </c>
    </row>
    <row r="1594" spans="1:26" ht="15.95">
      <c r="A1594" t="s">
        <v>2084</v>
      </c>
      <c r="B1594" t="s">
        <v>16</v>
      </c>
      <c r="C1594" t="str">
        <f>VLOOKUP(B1594, Positions!A$1:B$160, 2, FALSE)</f>
        <v>Forward</v>
      </c>
      <c r="D1594" t="s">
        <v>1310</v>
      </c>
      <c r="E1594" t="s">
        <v>5667</v>
      </c>
      <c r="F1594" t="s">
        <v>421</v>
      </c>
      <c r="G1594" t="str">
        <f>VLOOKUP(E1594, Tiers!M$1:P$134, 3, FALSE)</f>
        <v>SCO2</v>
      </c>
      <c r="H1594">
        <f>VLOOKUP(G1594, Tiers!B$1:C$134, 2, FALSE)</f>
        <v>6</v>
      </c>
      <c r="I1594" s="26" t="s">
        <v>6661</v>
      </c>
      <c r="J1594">
        <f t="shared" si="98"/>
        <v>11</v>
      </c>
      <c r="K1594">
        <f t="shared" si="99"/>
        <v>1</v>
      </c>
      <c r="L1594">
        <f t="shared" si="100"/>
        <v>6816</v>
      </c>
      <c r="M1594">
        <f t="shared" si="101"/>
        <v>224</v>
      </c>
      <c r="N1594">
        <v>18</v>
      </c>
      <c r="O1594" t="s">
        <v>5666</v>
      </c>
      <c r="P1594" t="s">
        <v>21</v>
      </c>
      <c r="Q1594" t="s">
        <v>22</v>
      </c>
      <c r="R1594" t="s">
        <v>21</v>
      </c>
      <c r="W1594">
        <v>186</v>
      </c>
      <c r="X1594">
        <v>70</v>
      </c>
      <c r="Y1594">
        <v>0</v>
      </c>
      <c r="Z1594">
        <v>11</v>
      </c>
    </row>
    <row r="1595" spans="1:26" ht="15.95">
      <c r="A1595" t="s">
        <v>2085</v>
      </c>
      <c r="B1595" t="s">
        <v>16</v>
      </c>
      <c r="C1595" t="str">
        <f>VLOOKUP(B1595, Positions!A$1:B$160, 2, FALSE)</f>
        <v>Forward</v>
      </c>
      <c r="D1595" t="s">
        <v>263</v>
      </c>
      <c r="E1595" t="s">
        <v>5665</v>
      </c>
      <c r="F1595" t="s">
        <v>21</v>
      </c>
      <c r="G1595" t="str">
        <f>VLOOKUP(E1595, Tiers!M$1:P$134, 3, FALSE)</f>
        <v>ENG2</v>
      </c>
      <c r="H1595">
        <f>VLOOKUP(G1595, Tiers!B$1:C$134, 2, FALSE)</f>
        <v>3</v>
      </c>
      <c r="I1595" s="26" t="s">
        <v>6661</v>
      </c>
      <c r="J1595">
        <f t="shared" si="98"/>
        <v>11</v>
      </c>
      <c r="K1595">
        <f t="shared" si="99"/>
        <v>1</v>
      </c>
      <c r="L1595">
        <f t="shared" si="100"/>
        <v>6816</v>
      </c>
      <c r="M1595">
        <f t="shared" si="101"/>
        <v>224</v>
      </c>
      <c r="N1595">
        <v>18</v>
      </c>
      <c r="O1595" t="s">
        <v>5666</v>
      </c>
      <c r="P1595" t="s">
        <v>21</v>
      </c>
      <c r="Q1595" t="s">
        <v>22</v>
      </c>
      <c r="R1595" t="s">
        <v>21</v>
      </c>
      <c r="W1595">
        <v>184</v>
      </c>
      <c r="X1595">
        <v>76</v>
      </c>
      <c r="Y1595">
        <v>0</v>
      </c>
      <c r="Z1595">
        <v>0</v>
      </c>
    </row>
    <row r="1596" spans="1:26" ht="15.95">
      <c r="A1596" t="s">
        <v>2086</v>
      </c>
      <c r="B1596" t="s">
        <v>42</v>
      </c>
      <c r="C1596" t="str">
        <f>VLOOKUP(B1596, Positions!A$1:B$160, 2, FALSE)</f>
        <v>Midfielder</v>
      </c>
      <c r="D1596" t="s">
        <v>149</v>
      </c>
      <c r="E1596" t="s">
        <v>5663</v>
      </c>
      <c r="F1596" t="s">
        <v>21</v>
      </c>
      <c r="G1596" t="str">
        <f>VLOOKUP(E1596, Tiers!M$1:P$134, 3, FALSE)</f>
        <v>ENG4</v>
      </c>
      <c r="H1596">
        <f>VLOOKUP(G1596, Tiers!B$1:C$134, 2, FALSE)</f>
        <v>5</v>
      </c>
      <c r="I1596" s="26" t="s">
        <v>6661</v>
      </c>
      <c r="J1596">
        <f t="shared" si="98"/>
        <v>11</v>
      </c>
      <c r="K1596">
        <f t="shared" si="99"/>
        <v>1</v>
      </c>
      <c r="L1596">
        <f t="shared" si="100"/>
        <v>6816</v>
      </c>
      <c r="M1596">
        <f t="shared" si="101"/>
        <v>224</v>
      </c>
      <c r="N1596">
        <v>18</v>
      </c>
      <c r="O1596" t="s">
        <v>5666</v>
      </c>
      <c r="P1596" t="s">
        <v>21</v>
      </c>
      <c r="Q1596" t="s">
        <v>22</v>
      </c>
      <c r="R1596" t="s">
        <v>21</v>
      </c>
      <c r="W1596">
        <v>171</v>
      </c>
      <c r="X1596">
        <v>66</v>
      </c>
      <c r="Y1596">
        <v>0</v>
      </c>
      <c r="Z1596">
        <v>0</v>
      </c>
    </row>
    <row r="1597" spans="1:26" ht="15.95">
      <c r="A1597" t="s">
        <v>2087</v>
      </c>
      <c r="B1597" t="s">
        <v>166</v>
      </c>
      <c r="C1597" t="str">
        <f>VLOOKUP(B1597, Positions!A$1:B$160, 2, FALSE)</f>
        <v>Goalkeeper</v>
      </c>
      <c r="D1597" t="s">
        <v>182</v>
      </c>
      <c r="E1597" t="s">
        <v>62</v>
      </c>
      <c r="F1597" t="s">
        <v>21</v>
      </c>
      <c r="G1597" t="str">
        <f>VLOOKUP(E1597, Tiers!M$1:P$134, 3, FALSE)</f>
        <v>ENG1</v>
      </c>
      <c r="H1597">
        <f>VLOOKUP(G1597, Tiers!B$1:C$134, 2, FALSE)</f>
        <v>1</v>
      </c>
      <c r="I1597" s="26" t="s">
        <v>6661</v>
      </c>
      <c r="J1597">
        <f t="shared" si="98"/>
        <v>11</v>
      </c>
      <c r="K1597">
        <f t="shared" si="99"/>
        <v>1</v>
      </c>
      <c r="L1597">
        <f t="shared" si="100"/>
        <v>6816</v>
      </c>
      <c r="M1597">
        <f t="shared" si="101"/>
        <v>224</v>
      </c>
      <c r="N1597">
        <v>18</v>
      </c>
      <c r="O1597" t="s">
        <v>2088</v>
      </c>
      <c r="P1597" t="s">
        <v>21</v>
      </c>
      <c r="Q1597" t="s">
        <v>22</v>
      </c>
      <c r="R1597" t="s">
        <v>21</v>
      </c>
      <c r="W1597">
        <v>183</v>
      </c>
      <c r="X1597">
        <v>77</v>
      </c>
      <c r="Y1597">
        <v>0</v>
      </c>
      <c r="Z1597">
        <v>0</v>
      </c>
    </row>
    <row r="1598" spans="1:26" ht="15.95">
      <c r="A1598" t="s">
        <v>2089</v>
      </c>
      <c r="B1598" t="s">
        <v>634</v>
      </c>
      <c r="C1598" t="str">
        <f>VLOOKUP(B1598, Positions!A$1:B$160, 2, FALSE)</f>
        <v>Midfielder</v>
      </c>
      <c r="D1598" t="s">
        <v>5666</v>
      </c>
      <c r="E1598" t="s">
        <v>5666</v>
      </c>
      <c r="F1598" t="s">
        <v>21</v>
      </c>
      <c r="G1598" t="str">
        <f>VLOOKUP(E1598, Tiers!M$1:P$134, 3, FALSE)</f>
        <v>NONE</v>
      </c>
      <c r="H1598">
        <f>VLOOKUP(G1598, Tiers!B$1:C$134, 2, FALSE)</f>
        <v>7</v>
      </c>
      <c r="I1598" s="26" t="s">
        <v>6662</v>
      </c>
      <c r="J1598">
        <f t="shared" si="98"/>
        <v>10</v>
      </c>
      <c r="K1598">
        <f t="shared" si="99"/>
        <v>1</v>
      </c>
      <c r="L1598">
        <f t="shared" si="100"/>
        <v>6817</v>
      </c>
      <c r="M1598">
        <f t="shared" si="101"/>
        <v>224</v>
      </c>
      <c r="N1598">
        <v>18</v>
      </c>
      <c r="O1598" t="s">
        <v>2090</v>
      </c>
      <c r="P1598" t="s">
        <v>21</v>
      </c>
      <c r="Q1598" t="s">
        <v>22</v>
      </c>
      <c r="R1598" t="s">
        <v>21</v>
      </c>
      <c r="W1598">
        <v>185</v>
      </c>
      <c r="X1598">
        <v>77</v>
      </c>
      <c r="Y1598">
        <v>0</v>
      </c>
      <c r="Z1598">
        <v>0</v>
      </c>
    </row>
    <row r="1599" spans="1:26" ht="15.95">
      <c r="A1599" t="s">
        <v>2091</v>
      </c>
      <c r="B1599" t="s">
        <v>42</v>
      </c>
      <c r="C1599" t="str">
        <f>VLOOKUP(B1599, Positions!A$1:B$160, 2, FALSE)</f>
        <v>Midfielder</v>
      </c>
      <c r="D1599" t="s">
        <v>157</v>
      </c>
      <c r="E1599" t="s">
        <v>5665</v>
      </c>
      <c r="F1599" t="s">
        <v>21</v>
      </c>
      <c r="G1599" t="str">
        <f>VLOOKUP(E1599, Tiers!M$1:P$134, 3, FALSE)</f>
        <v>ENG2</v>
      </c>
      <c r="H1599">
        <f>VLOOKUP(G1599, Tiers!B$1:C$134, 2, FALSE)</f>
        <v>3</v>
      </c>
      <c r="I1599" s="26" t="s">
        <v>6663</v>
      </c>
      <c r="J1599">
        <f t="shared" si="98"/>
        <v>10</v>
      </c>
      <c r="K1599">
        <f t="shared" si="99"/>
        <v>1</v>
      </c>
      <c r="L1599">
        <f t="shared" si="100"/>
        <v>6818</v>
      </c>
      <c r="M1599">
        <f t="shared" si="101"/>
        <v>224</v>
      </c>
      <c r="N1599">
        <v>18</v>
      </c>
      <c r="O1599" t="s">
        <v>124</v>
      </c>
      <c r="P1599" t="s">
        <v>21</v>
      </c>
      <c r="Q1599" t="s">
        <v>22</v>
      </c>
      <c r="R1599" t="s">
        <v>21</v>
      </c>
      <c r="W1599">
        <v>171</v>
      </c>
      <c r="X1599">
        <v>68</v>
      </c>
      <c r="Y1599">
        <v>0</v>
      </c>
      <c r="Z1599">
        <v>0</v>
      </c>
    </row>
    <row r="1600" spans="1:26" ht="15.95">
      <c r="A1600" t="s">
        <v>2092</v>
      </c>
      <c r="B1600" t="s">
        <v>42</v>
      </c>
      <c r="C1600" t="str">
        <f>VLOOKUP(B1600, Positions!A$1:B$160, 2, FALSE)</f>
        <v>Midfielder</v>
      </c>
      <c r="D1600" t="s">
        <v>836</v>
      </c>
      <c r="E1600" t="s">
        <v>62</v>
      </c>
      <c r="F1600" t="s">
        <v>21</v>
      </c>
      <c r="G1600" t="str">
        <f>VLOOKUP(E1600, Tiers!M$1:P$134, 3, FALSE)</f>
        <v>ENG1</v>
      </c>
      <c r="H1600">
        <f>VLOOKUP(G1600, Tiers!B$1:C$134, 2, FALSE)</f>
        <v>1</v>
      </c>
      <c r="I1600" s="26" t="s">
        <v>6664</v>
      </c>
      <c r="J1600">
        <f t="shared" si="98"/>
        <v>10</v>
      </c>
      <c r="K1600">
        <f t="shared" si="99"/>
        <v>1</v>
      </c>
      <c r="L1600">
        <f t="shared" si="100"/>
        <v>6819</v>
      </c>
      <c r="M1600">
        <f t="shared" si="101"/>
        <v>224</v>
      </c>
      <c r="N1600">
        <v>18</v>
      </c>
      <c r="O1600" t="s">
        <v>1062</v>
      </c>
      <c r="P1600" t="s">
        <v>21</v>
      </c>
      <c r="Q1600" t="s">
        <v>22</v>
      </c>
      <c r="R1600" t="s">
        <v>21</v>
      </c>
      <c r="W1600">
        <v>178</v>
      </c>
      <c r="X1600">
        <v>71</v>
      </c>
      <c r="Y1600">
        <v>0</v>
      </c>
      <c r="Z1600">
        <v>0</v>
      </c>
    </row>
    <row r="1601" spans="1:26" ht="15.95">
      <c r="A1601" t="s">
        <v>2093</v>
      </c>
      <c r="B1601" t="s">
        <v>72</v>
      </c>
      <c r="C1601" t="str">
        <f>VLOOKUP(B1601, Positions!A$1:B$160, 2, FALSE)</f>
        <v>Defender</v>
      </c>
      <c r="D1601" t="s">
        <v>43</v>
      </c>
      <c r="E1601" t="s">
        <v>5664</v>
      </c>
      <c r="F1601" t="s">
        <v>21</v>
      </c>
      <c r="G1601" t="str">
        <f>VLOOKUP(E1601, Tiers!M$1:P$134, 3, FALSE)</f>
        <v>ENG3</v>
      </c>
      <c r="H1601">
        <f>VLOOKUP(G1601, Tiers!B$1:C$134, 2, FALSE)</f>
        <v>4</v>
      </c>
      <c r="I1601" s="26" t="s">
        <v>6664</v>
      </c>
      <c r="J1601">
        <f t="shared" si="98"/>
        <v>10</v>
      </c>
      <c r="K1601">
        <f t="shared" si="99"/>
        <v>1</v>
      </c>
      <c r="L1601">
        <f t="shared" si="100"/>
        <v>6819</v>
      </c>
      <c r="M1601">
        <f t="shared" si="101"/>
        <v>224</v>
      </c>
      <c r="N1601">
        <v>18</v>
      </c>
      <c r="O1601" t="s">
        <v>5666</v>
      </c>
      <c r="P1601" t="s">
        <v>21</v>
      </c>
      <c r="Q1601" t="s">
        <v>22</v>
      </c>
      <c r="R1601" t="s">
        <v>21</v>
      </c>
      <c r="W1601">
        <v>173</v>
      </c>
      <c r="X1601">
        <v>62</v>
      </c>
      <c r="Y1601">
        <v>0</v>
      </c>
      <c r="Z1601">
        <v>0</v>
      </c>
    </row>
    <row r="1602" spans="1:26" ht="15.95">
      <c r="A1602" t="s">
        <v>2094</v>
      </c>
      <c r="B1602" t="s">
        <v>81</v>
      </c>
      <c r="C1602" t="str">
        <f>VLOOKUP(B1602, Positions!A$1:B$160, 2, FALSE)</f>
        <v>Defender</v>
      </c>
      <c r="D1602" t="s">
        <v>282</v>
      </c>
      <c r="E1602" t="s">
        <v>62</v>
      </c>
      <c r="F1602" t="s">
        <v>21</v>
      </c>
      <c r="G1602" t="str">
        <f>VLOOKUP(E1602, Tiers!M$1:P$134, 3, FALSE)</f>
        <v>ENG1</v>
      </c>
      <c r="H1602">
        <f>VLOOKUP(G1602, Tiers!B$1:C$134, 2, FALSE)</f>
        <v>1</v>
      </c>
      <c r="I1602" s="26" t="s">
        <v>6665</v>
      </c>
      <c r="J1602">
        <f t="shared" si="98"/>
        <v>10</v>
      </c>
      <c r="K1602">
        <f t="shared" si="99"/>
        <v>1</v>
      </c>
      <c r="L1602">
        <f t="shared" si="100"/>
        <v>6820</v>
      </c>
      <c r="M1602">
        <f t="shared" si="101"/>
        <v>224</v>
      </c>
      <c r="N1602">
        <v>18</v>
      </c>
      <c r="O1602" t="s">
        <v>74</v>
      </c>
      <c r="P1602" t="s">
        <v>21</v>
      </c>
      <c r="Q1602" t="s">
        <v>22</v>
      </c>
      <c r="R1602" t="s">
        <v>21</v>
      </c>
      <c r="W1602">
        <v>199</v>
      </c>
      <c r="X1602">
        <v>70</v>
      </c>
      <c r="Y1602">
        <v>0</v>
      </c>
      <c r="Z1602">
        <v>0</v>
      </c>
    </row>
    <row r="1603" spans="1:26" ht="15.95">
      <c r="A1603" t="s">
        <v>2096</v>
      </c>
      <c r="B1603" t="s">
        <v>420</v>
      </c>
      <c r="C1603" t="str">
        <f>VLOOKUP(B1603, Positions!A$1:B$160, 2, FALSE)</f>
        <v>Midfielder</v>
      </c>
      <c r="D1603" t="s">
        <v>103</v>
      </c>
      <c r="E1603" t="s">
        <v>5665</v>
      </c>
      <c r="F1603" t="s">
        <v>21</v>
      </c>
      <c r="G1603" t="str">
        <f>VLOOKUP(E1603, Tiers!M$1:P$134, 3, FALSE)</f>
        <v>ENG2</v>
      </c>
      <c r="H1603">
        <f>VLOOKUP(G1603, Tiers!B$1:C$134, 2, FALSE)</f>
        <v>3</v>
      </c>
      <c r="I1603" s="26" t="s">
        <v>6666</v>
      </c>
      <c r="J1603">
        <f t="shared" ref="J1603:J1666" si="102">MONTH(I1603)</f>
        <v>10</v>
      </c>
      <c r="K1603">
        <f t="shared" ref="K1603:K1666" si="103">IF(OR(MONTH(I1603)=9, MONTH(I1603)=10, MONTH(I1603)=11), 1,
IF(OR(MONTH(I1603)=12, MONTH(I1603)=1, MONTH(I1603)=2), 2,
IF(OR(MONTH(I1603)=3, MONTH(I1603)=4, MONTH(I1603)=5), 3,
4)))</f>
        <v>1</v>
      </c>
      <c r="L1603">
        <f t="shared" ref="L1603:L1666" si="104">DATEDIF(I1603, DATE(2015, 7, 1), "d")</f>
        <v>6821</v>
      </c>
      <c r="M1603">
        <f t="shared" ref="M1603:M1666" si="105">DATEDIF(I1603, DATE(2015, 7, 1), "m")</f>
        <v>224</v>
      </c>
      <c r="N1603">
        <v>18</v>
      </c>
      <c r="O1603" t="s">
        <v>5666</v>
      </c>
      <c r="P1603" t="s">
        <v>21</v>
      </c>
      <c r="Q1603" t="s">
        <v>22</v>
      </c>
      <c r="R1603" t="s">
        <v>21</v>
      </c>
      <c r="W1603">
        <v>176</v>
      </c>
      <c r="X1603">
        <v>67</v>
      </c>
      <c r="Y1603">
        <v>0</v>
      </c>
      <c r="Z1603">
        <v>0</v>
      </c>
    </row>
    <row r="1604" spans="1:26" ht="15.95">
      <c r="A1604" t="s">
        <v>2097</v>
      </c>
      <c r="B1604" t="s">
        <v>16</v>
      </c>
      <c r="C1604" t="str">
        <f>VLOOKUP(B1604, Positions!A$1:B$160, 2, FALSE)</f>
        <v>Forward</v>
      </c>
      <c r="D1604" t="s">
        <v>517</v>
      </c>
      <c r="E1604" t="s">
        <v>5665</v>
      </c>
      <c r="F1604" t="s">
        <v>21</v>
      </c>
      <c r="G1604" t="str">
        <f>VLOOKUP(E1604, Tiers!M$1:P$134, 3, FALSE)</f>
        <v>ENG2</v>
      </c>
      <c r="H1604">
        <f>VLOOKUP(G1604, Tiers!B$1:C$134, 2, FALSE)</f>
        <v>3</v>
      </c>
      <c r="I1604" s="26" t="s">
        <v>6667</v>
      </c>
      <c r="J1604">
        <f t="shared" si="102"/>
        <v>10</v>
      </c>
      <c r="K1604">
        <f t="shared" si="103"/>
        <v>1</v>
      </c>
      <c r="L1604">
        <f t="shared" si="104"/>
        <v>6822</v>
      </c>
      <c r="M1604">
        <f t="shared" si="105"/>
        <v>224</v>
      </c>
      <c r="N1604">
        <v>18</v>
      </c>
      <c r="O1604" t="s">
        <v>74</v>
      </c>
      <c r="P1604" t="s">
        <v>21</v>
      </c>
      <c r="Q1604" t="s">
        <v>22</v>
      </c>
      <c r="R1604" t="s">
        <v>21</v>
      </c>
      <c r="S1604" t="s">
        <v>491</v>
      </c>
      <c r="W1604">
        <v>183</v>
      </c>
      <c r="X1604">
        <v>92</v>
      </c>
      <c r="Y1604">
        <v>0</v>
      </c>
      <c r="Z1604">
        <v>0</v>
      </c>
    </row>
    <row r="1605" spans="1:26" ht="15.95">
      <c r="A1605" t="s">
        <v>2099</v>
      </c>
      <c r="B1605" t="s">
        <v>31</v>
      </c>
      <c r="C1605" t="str">
        <f>VLOOKUP(B1605, Positions!A$1:B$160, 2, FALSE)</f>
        <v>Defender</v>
      </c>
      <c r="D1605" t="s">
        <v>225</v>
      </c>
      <c r="E1605" t="s">
        <v>62</v>
      </c>
      <c r="F1605" t="s">
        <v>21</v>
      </c>
      <c r="G1605" t="str">
        <f>VLOOKUP(E1605, Tiers!M$1:P$134, 3, FALSE)</f>
        <v>ENG1</v>
      </c>
      <c r="H1605">
        <f>VLOOKUP(G1605, Tiers!B$1:C$134, 2, FALSE)</f>
        <v>1</v>
      </c>
      <c r="I1605" s="26" t="s">
        <v>6668</v>
      </c>
      <c r="J1605">
        <f t="shared" si="102"/>
        <v>10</v>
      </c>
      <c r="K1605">
        <f t="shared" si="103"/>
        <v>1</v>
      </c>
      <c r="L1605">
        <f t="shared" si="104"/>
        <v>6824</v>
      </c>
      <c r="M1605">
        <f t="shared" si="105"/>
        <v>224</v>
      </c>
      <c r="N1605">
        <v>18</v>
      </c>
      <c r="O1605" t="s">
        <v>5666</v>
      </c>
      <c r="P1605" t="s">
        <v>21</v>
      </c>
      <c r="Q1605" t="s">
        <v>22</v>
      </c>
      <c r="R1605" t="s">
        <v>21</v>
      </c>
      <c r="S1605" t="s">
        <v>491</v>
      </c>
      <c r="W1605">
        <v>177</v>
      </c>
      <c r="X1605">
        <v>70</v>
      </c>
      <c r="Y1605">
        <v>0</v>
      </c>
      <c r="Z1605">
        <v>0</v>
      </c>
    </row>
    <row r="1606" spans="1:26" ht="15.95">
      <c r="A1606" t="s">
        <v>2100</v>
      </c>
      <c r="B1606" t="s">
        <v>26</v>
      </c>
      <c r="C1606" t="str">
        <f>VLOOKUP(B1606, Positions!A$1:B$160, 2, FALSE)</f>
        <v>Forward</v>
      </c>
      <c r="D1606" t="s">
        <v>5666</v>
      </c>
      <c r="E1606" t="s">
        <v>5666</v>
      </c>
      <c r="F1606" t="s">
        <v>21</v>
      </c>
      <c r="G1606" t="str">
        <f>VLOOKUP(E1606, Tiers!M$1:P$134, 3, FALSE)</f>
        <v>NONE</v>
      </c>
      <c r="H1606">
        <f>VLOOKUP(G1606, Tiers!B$1:C$134, 2, FALSE)</f>
        <v>7</v>
      </c>
      <c r="I1606" s="26" t="s">
        <v>6669</v>
      </c>
      <c r="J1606">
        <f t="shared" si="102"/>
        <v>10</v>
      </c>
      <c r="K1606">
        <f t="shared" si="103"/>
        <v>1</v>
      </c>
      <c r="L1606">
        <f t="shared" si="104"/>
        <v>6825</v>
      </c>
      <c r="M1606">
        <f t="shared" si="105"/>
        <v>224</v>
      </c>
      <c r="N1606">
        <v>18</v>
      </c>
      <c r="O1606" t="s">
        <v>5666</v>
      </c>
      <c r="P1606" t="s">
        <v>21</v>
      </c>
      <c r="Q1606" t="s">
        <v>22</v>
      </c>
      <c r="R1606" t="s">
        <v>21</v>
      </c>
      <c r="W1606">
        <v>170</v>
      </c>
      <c r="X1606">
        <v>68</v>
      </c>
      <c r="Y1606">
        <v>0</v>
      </c>
      <c r="Z1606">
        <v>0</v>
      </c>
    </row>
    <row r="1607" spans="1:26" ht="15.95">
      <c r="A1607" t="s">
        <v>2101</v>
      </c>
      <c r="B1607" t="s">
        <v>166</v>
      </c>
      <c r="C1607" t="str">
        <f>VLOOKUP(B1607, Positions!A$1:B$160, 2, FALSE)</f>
        <v>Goalkeeper</v>
      </c>
      <c r="D1607" t="s">
        <v>225</v>
      </c>
      <c r="E1607" t="s">
        <v>62</v>
      </c>
      <c r="F1607" t="s">
        <v>21</v>
      </c>
      <c r="G1607" t="str">
        <f>VLOOKUP(E1607, Tiers!M$1:P$134, 3, FALSE)</f>
        <v>ENG1</v>
      </c>
      <c r="H1607">
        <f>VLOOKUP(G1607, Tiers!B$1:C$134, 2, FALSE)</f>
        <v>1</v>
      </c>
      <c r="I1607" s="26" t="s">
        <v>6669</v>
      </c>
      <c r="J1607">
        <f t="shared" si="102"/>
        <v>10</v>
      </c>
      <c r="K1607">
        <f t="shared" si="103"/>
        <v>1</v>
      </c>
      <c r="L1607">
        <f t="shared" si="104"/>
        <v>6825</v>
      </c>
      <c r="M1607">
        <f t="shared" si="105"/>
        <v>224</v>
      </c>
      <c r="N1607">
        <v>18</v>
      </c>
      <c r="O1607" t="s">
        <v>5666</v>
      </c>
      <c r="P1607" t="s">
        <v>21</v>
      </c>
      <c r="Q1607" t="s">
        <v>22</v>
      </c>
      <c r="R1607" t="s">
        <v>21</v>
      </c>
      <c r="W1607">
        <v>186</v>
      </c>
      <c r="X1607">
        <v>82</v>
      </c>
      <c r="Y1607">
        <v>0</v>
      </c>
      <c r="Z1607">
        <v>0</v>
      </c>
    </row>
    <row r="1608" spans="1:26" ht="15.95">
      <c r="A1608" t="s">
        <v>2102</v>
      </c>
      <c r="B1608" t="s">
        <v>166</v>
      </c>
      <c r="C1608" t="str">
        <f>VLOOKUP(B1608, Positions!A$1:B$160, 2, FALSE)</f>
        <v>Goalkeeper</v>
      </c>
      <c r="D1608" t="s">
        <v>61</v>
      </c>
      <c r="E1608" t="s">
        <v>62</v>
      </c>
      <c r="F1608" t="s">
        <v>21</v>
      </c>
      <c r="G1608" t="str">
        <f>VLOOKUP(E1608, Tiers!M$1:P$134, 3, FALSE)</f>
        <v>ENG1</v>
      </c>
      <c r="H1608">
        <f>VLOOKUP(G1608, Tiers!B$1:C$134, 2, FALSE)</f>
        <v>1</v>
      </c>
      <c r="I1608" s="26" t="s">
        <v>6670</v>
      </c>
      <c r="J1608">
        <f t="shared" si="102"/>
        <v>10</v>
      </c>
      <c r="K1608">
        <f t="shared" si="103"/>
        <v>1</v>
      </c>
      <c r="L1608">
        <f t="shared" si="104"/>
        <v>6826</v>
      </c>
      <c r="M1608">
        <f t="shared" si="105"/>
        <v>224</v>
      </c>
      <c r="N1608">
        <v>18</v>
      </c>
      <c r="O1608" t="s">
        <v>677</v>
      </c>
      <c r="P1608" t="s">
        <v>21</v>
      </c>
      <c r="Q1608" t="s">
        <v>22</v>
      </c>
      <c r="R1608" t="s">
        <v>21</v>
      </c>
      <c r="W1608">
        <v>191</v>
      </c>
      <c r="X1608">
        <v>82</v>
      </c>
      <c r="Y1608">
        <v>0</v>
      </c>
      <c r="Z1608">
        <v>0</v>
      </c>
    </row>
    <row r="1609" spans="1:26" ht="15.95">
      <c r="A1609" t="s">
        <v>2103</v>
      </c>
      <c r="B1609" t="s">
        <v>166</v>
      </c>
      <c r="C1609" t="str">
        <f>VLOOKUP(B1609, Positions!A$1:B$160, 2, FALSE)</f>
        <v>Goalkeeper</v>
      </c>
      <c r="D1609" t="s">
        <v>157</v>
      </c>
      <c r="E1609" t="s">
        <v>5665</v>
      </c>
      <c r="F1609" t="s">
        <v>21</v>
      </c>
      <c r="G1609" t="str">
        <f>VLOOKUP(E1609, Tiers!M$1:P$134, 3, FALSE)</f>
        <v>ENG2</v>
      </c>
      <c r="H1609">
        <f>VLOOKUP(G1609, Tiers!B$1:C$134, 2, FALSE)</f>
        <v>3</v>
      </c>
      <c r="I1609" s="26" t="s">
        <v>6671</v>
      </c>
      <c r="J1609">
        <f t="shared" si="102"/>
        <v>10</v>
      </c>
      <c r="K1609">
        <f t="shared" si="103"/>
        <v>1</v>
      </c>
      <c r="L1609">
        <f t="shared" si="104"/>
        <v>6827</v>
      </c>
      <c r="M1609">
        <f t="shared" si="105"/>
        <v>224</v>
      </c>
      <c r="N1609">
        <v>18</v>
      </c>
      <c r="O1609" t="s">
        <v>5666</v>
      </c>
      <c r="P1609" t="s">
        <v>21</v>
      </c>
      <c r="Q1609" t="s">
        <v>22</v>
      </c>
      <c r="R1609" t="s">
        <v>21</v>
      </c>
      <c r="W1609">
        <v>188</v>
      </c>
      <c r="X1609">
        <v>72</v>
      </c>
      <c r="Y1609">
        <v>0</v>
      </c>
      <c r="Z1609">
        <v>0</v>
      </c>
    </row>
    <row r="1610" spans="1:26" ht="15.95">
      <c r="A1610" t="s">
        <v>2104</v>
      </c>
      <c r="B1610" t="s">
        <v>81</v>
      </c>
      <c r="C1610" t="str">
        <f>VLOOKUP(B1610, Positions!A$1:B$160, 2, FALSE)</f>
        <v>Defender</v>
      </c>
      <c r="D1610" t="s">
        <v>259</v>
      </c>
      <c r="E1610" t="s">
        <v>5663</v>
      </c>
      <c r="F1610" t="s">
        <v>21</v>
      </c>
      <c r="G1610" t="str">
        <f>VLOOKUP(E1610, Tiers!M$1:P$134, 3, FALSE)</f>
        <v>ENG4</v>
      </c>
      <c r="H1610">
        <f>VLOOKUP(G1610, Tiers!B$1:C$134, 2, FALSE)</f>
        <v>5</v>
      </c>
      <c r="I1610" s="26" t="s">
        <v>6672</v>
      </c>
      <c r="J1610">
        <f t="shared" si="102"/>
        <v>10</v>
      </c>
      <c r="K1610">
        <f t="shared" si="103"/>
        <v>1</v>
      </c>
      <c r="L1610">
        <f t="shared" si="104"/>
        <v>6829</v>
      </c>
      <c r="M1610">
        <f t="shared" si="105"/>
        <v>224</v>
      </c>
      <c r="N1610">
        <v>18</v>
      </c>
      <c r="O1610" t="s">
        <v>5666</v>
      </c>
      <c r="P1610" t="s">
        <v>21</v>
      </c>
      <c r="Q1610" t="s">
        <v>22</v>
      </c>
      <c r="R1610" t="s">
        <v>21</v>
      </c>
      <c r="W1610">
        <v>187</v>
      </c>
      <c r="X1610">
        <v>83</v>
      </c>
      <c r="Y1610">
        <v>0</v>
      </c>
      <c r="Z1610">
        <v>0</v>
      </c>
    </row>
    <row r="1611" spans="1:26" ht="15.95">
      <c r="A1611" t="s">
        <v>2105</v>
      </c>
      <c r="B1611" t="s">
        <v>166</v>
      </c>
      <c r="C1611" t="str">
        <f>VLOOKUP(B1611, Positions!A$1:B$160, 2, FALSE)</f>
        <v>Goalkeeper</v>
      </c>
      <c r="D1611" t="s">
        <v>141</v>
      </c>
      <c r="E1611" t="s">
        <v>62</v>
      </c>
      <c r="F1611" t="s">
        <v>21</v>
      </c>
      <c r="G1611" t="str">
        <f>VLOOKUP(E1611, Tiers!M$1:P$134, 3, FALSE)</f>
        <v>ENG1</v>
      </c>
      <c r="H1611">
        <f>VLOOKUP(G1611, Tiers!B$1:C$134, 2, FALSE)</f>
        <v>1</v>
      </c>
      <c r="I1611" s="26" t="s">
        <v>6673</v>
      </c>
      <c r="J1611">
        <f t="shared" si="102"/>
        <v>10</v>
      </c>
      <c r="K1611">
        <f t="shared" si="103"/>
        <v>1</v>
      </c>
      <c r="L1611">
        <f t="shared" si="104"/>
        <v>6831</v>
      </c>
      <c r="M1611">
        <f t="shared" si="105"/>
        <v>224</v>
      </c>
      <c r="N1611">
        <v>18</v>
      </c>
      <c r="O1611" t="s">
        <v>2106</v>
      </c>
      <c r="P1611" t="s">
        <v>21</v>
      </c>
      <c r="Q1611" t="s">
        <v>22</v>
      </c>
      <c r="R1611" t="s">
        <v>21</v>
      </c>
      <c r="W1611">
        <v>189</v>
      </c>
      <c r="X1611">
        <v>72</v>
      </c>
      <c r="Y1611">
        <v>0</v>
      </c>
      <c r="Z1611">
        <v>0</v>
      </c>
    </row>
    <row r="1612" spans="1:26" ht="15.95">
      <c r="A1612" t="s">
        <v>2107</v>
      </c>
      <c r="B1612" t="s">
        <v>81</v>
      </c>
      <c r="C1612" t="str">
        <f>VLOOKUP(B1612, Positions!A$1:B$160, 2, FALSE)</f>
        <v>Defender</v>
      </c>
      <c r="D1612" t="s">
        <v>5666</v>
      </c>
      <c r="E1612" t="s">
        <v>5666</v>
      </c>
      <c r="F1612" t="s">
        <v>21</v>
      </c>
      <c r="G1612" t="str">
        <f>VLOOKUP(E1612, Tiers!M$1:P$134, 3, FALSE)</f>
        <v>NONE</v>
      </c>
      <c r="H1612">
        <f>VLOOKUP(G1612, Tiers!B$1:C$134, 2, FALSE)</f>
        <v>7</v>
      </c>
      <c r="I1612" s="26" t="s">
        <v>6673</v>
      </c>
      <c r="J1612">
        <f t="shared" si="102"/>
        <v>10</v>
      </c>
      <c r="K1612">
        <f t="shared" si="103"/>
        <v>1</v>
      </c>
      <c r="L1612">
        <f t="shared" si="104"/>
        <v>6831</v>
      </c>
      <c r="M1612">
        <f t="shared" si="105"/>
        <v>224</v>
      </c>
      <c r="N1612">
        <v>18</v>
      </c>
      <c r="O1612" t="s">
        <v>5666</v>
      </c>
      <c r="P1612" t="s">
        <v>21</v>
      </c>
      <c r="Q1612" t="s">
        <v>22</v>
      </c>
      <c r="R1612" t="s">
        <v>21</v>
      </c>
      <c r="W1612">
        <v>183</v>
      </c>
      <c r="X1612">
        <v>78</v>
      </c>
      <c r="Y1612">
        <v>0</v>
      </c>
      <c r="Z1612">
        <v>0</v>
      </c>
    </row>
    <row r="1613" spans="1:26" ht="15.95">
      <c r="A1613" t="s">
        <v>2108</v>
      </c>
      <c r="B1613" t="s">
        <v>166</v>
      </c>
      <c r="C1613" t="str">
        <f>VLOOKUP(B1613, Positions!A$1:B$160, 2, FALSE)</f>
        <v>Goalkeeper</v>
      </c>
      <c r="D1613" t="s">
        <v>836</v>
      </c>
      <c r="E1613" t="s">
        <v>62</v>
      </c>
      <c r="F1613" t="s">
        <v>21</v>
      </c>
      <c r="G1613" t="str">
        <f>VLOOKUP(E1613, Tiers!M$1:P$134, 3, FALSE)</f>
        <v>ENG1</v>
      </c>
      <c r="H1613">
        <f>VLOOKUP(G1613, Tiers!B$1:C$134, 2, FALSE)</f>
        <v>1</v>
      </c>
      <c r="I1613" s="26" t="s">
        <v>6673</v>
      </c>
      <c r="J1613">
        <f t="shared" si="102"/>
        <v>10</v>
      </c>
      <c r="K1613">
        <f t="shared" si="103"/>
        <v>1</v>
      </c>
      <c r="L1613">
        <f t="shared" si="104"/>
        <v>6831</v>
      </c>
      <c r="M1613">
        <f t="shared" si="105"/>
        <v>224</v>
      </c>
      <c r="N1613">
        <v>18</v>
      </c>
      <c r="O1613" t="s">
        <v>5666</v>
      </c>
      <c r="P1613" t="s">
        <v>21</v>
      </c>
      <c r="Q1613" t="s">
        <v>22</v>
      </c>
      <c r="R1613" t="s">
        <v>21</v>
      </c>
      <c r="S1613" t="s">
        <v>870</v>
      </c>
      <c r="W1613">
        <v>192</v>
      </c>
      <c r="X1613">
        <v>83</v>
      </c>
      <c r="Y1613">
        <v>0</v>
      </c>
      <c r="Z1613">
        <v>0</v>
      </c>
    </row>
    <row r="1614" spans="1:26" ht="15.95">
      <c r="A1614" t="s">
        <v>2109</v>
      </c>
      <c r="B1614" t="s">
        <v>16</v>
      </c>
      <c r="C1614" t="str">
        <f>VLOOKUP(B1614, Positions!A$1:B$160, 2, FALSE)</f>
        <v>Forward</v>
      </c>
      <c r="D1614" t="s">
        <v>32</v>
      </c>
      <c r="E1614" t="s">
        <v>5663</v>
      </c>
      <c r="F1614" t="s">
        <v>21</v>
      </c>
      <c r="G1614" t="str">
        <f>VLOOKUP(E1614, Tiers!M$1:P$134, 3, FALSE)</f>
        <v>ENG4</v>
      </c>
      <c r="H1614">
        <f>VLOOKUP(G1614, Tiers!B$1:C$134, 2, FALSE)</f>
        <v>5</v>
      </c>
      <c r="I1614" s="26" t="s">
        <v>6673</v>
      </c>
      <c r="J1614">
        <f t="shared" si="102"/>
        <v>10</v>
      </c>
      <c r="K1614">
        <f t="shared" si="103"/>
        <v>1</v>
      </c>
      <c r="L1614">
        <f t="shared" si="104"/>
        <v>6831</v>
      </c>
      <c r="M1614">
        <f t="shared" si="105"/>
        <v>224</v>
      </c>
      <c r="N1614">
        <v>18</v>
      </c>
      <c r="O1614" t="s">
        <v>5666</v>
      </c>
      <c r="P1614" t="s">
        <v>21</v>
      </c>
      <c r="Q1614" t="s">
        <v>22</v>
      </c>
      <c r="R1614" t="s">
        <v>21</v>
      </c>
      <c r="W1614">
        <v>192</v>
      </c>
      <c r="X1614">
        <v>83</v>
      </c>
      <c r="Y1614">
        <v>2</v>
      </c>
      <c r="Z1614">
        <v>13</v>
      </c>
    </row>
    <row r="1615" spans="1:26" ht="15.95">
      <c r="A1615" t="s">
        <v>2110</v>
      </c>
      <c r="B1615" t="s">
        <v>31</v>
      </c>
      <c r="C1615" t="str">
        <f>VLOOKUP(B1615, Positions!A$1:B$160, 2, FALSE)</f>
        <v>Defender</v>
      </c>
      <c r="D1615" t="s">
        <v>157</v>
      </c>
      <c r="E1615" t="s">
        <v>5665</v>
      </c>
      <c r="F1615" t="s">
        <v>21</v>
      </c>
      <c r="G1615" t="str">
        <f>VLOOKUP(E1615, Tiers!M$1:P$134, 3, FALSE)</f>
        <v>ENG2</v>
      </c>
      <c r="H1615">
        <f>VLOOKUP(G1615, Tiers!B$1:C$134, 2, FALSE)</f>
        <v>3</v>
      </c>
      <c r="I1615" s="26" t="s">
        <v>6673</v>
      </c>
      <c r="J1615">
        <f t="shared" si="102"/>
        <v>10</v>
      </c>
      <c r="K1615">
        <f t="shared" si="103"/>
        <v>1</v>
      </c>
      <c r="L1615">
        <f t="shared" si="104"/>
        <v>6831</v>
      </c>
      <c r="M1615">
        <f t="shared" si="105"/>
        <v>224</v>
      </c>
      <c r="N1615">
        <v>18</v>
      </c>
      <c r="O1615" t="s">
        <v>5666</v>
      </c>
      <c r="P1615" t="s">
        <v>21</v>
      </c>
      <c r="Q1615" t="s">
        <v>22</v>
      </c>
      <c r="R1615" t="s">
        <v>21</v>
      </c>
      <c r="S1615" t="s">
        <v>319</v>
      </c>
      <c r="W1615">
        <v>171</v>
      </c>
      <c r="X1615">
        <v>61</v>
      </c>
      <c r="Y1615">
        <v>0</v>
      </c>
      <c r="Z1615">
        <v>0</v>
      </c>
    </row>
    <row r="1616" spans="1:26" ht="15.95">
      <c r="A1616" t="s">
        <v>2111</v>
      </c>
      <c r="B1616" t="s">
        <v>166</v>
      </c>
      <c r="C1616" t="str">
        <f>VLOOKUP(B1616, Positions!A$1:B$160, 2, FALSE)</f>
        <v>Goalkeeper</v>
      </c>
      <c r="D1616" t="s">
        <v>530</v>
      </c>
      <c r="E1616" t="s">
        <v>62</v>
      </c>
      <c r="F1616" t="s">
        <v>21</v>
      </c>
      <c r="G1616" t="str">
        <f>VLOOKUP(E1616, Tiers!M$1:P$134, 3, FALSE)</f>
        <v>ENG1</v>
      </c>
      <c r="H1616">
        <f>VLOOKUP(G1616, Tiers!B$1:C$134, 2, FALSE)</f>
        <v>1</v>
      </c>
      <c r="I1616" s="26" t="s">
        <v>6674</v>
      </c>
      <c r="J1616">
        <f t="shared" si="102"/>
        <v>10</v>
      </c>
      <c r="K1616">
        <f t="shared" si="103"/>
        <v>1</v>
      </c>
      <c r="L1616">
        <f t="shared" si="104"/>
        <v>6832</v>
      </c>
      <c r="M1616">
        <f t="shared" si="105"/>
        <v>224</v>
      </c>
      <c r="N1616">
        <v>18</v>
      </c>
      <c r="O1616" t="s">
        <v>74</v>
      </c>
      <c r="P1616" t="s">
        <v>21</v>
      </c>
      <c r="Q1616" t="s">
        <v>22</v>
      </c>
      <c r="R1616" t="s">
        <v>21</v>
      </c>
      <c r="W1616">
        <v>186</v>
      </c>
      <c r="X1616">
        <v>69</v>
      </c>
      <c r="Y1616">
        <v>0</v>
      </c>
      <c r="Z1616">
        <v>0</v>
      </c>
    </row>
    <row r="1617" spans="1:26" ht="15.95">
      <c r="A1617" t="s">
        <v>2112</v>
      </c>
      <c r="B1617" t="s">
        <v>181</v>
      </c>
      <c r="C1617" t="str">
        <f>VLOOKUP(B1617, Positions!A$1:B$160, 2, FALSE)</f>
        <v>Defender</v>
      </c>
      <c r="D1617" t="s">
        <v>5666</v>
      </c>
      <c r="E1617" t="s">
        <v>5666</v>
      </c>
      <c r="F1617" t="s">
        <v>21</v>
      </c>
      <c r="G1617" t="str">
        <f>VLOOKUP(E1617, Tiers!M$1:P$134, 3, FALSE)</f>
        <v>NONE</v>
      </c>
      <c r="H1617">
        <f>VLOOKUP(G1617, Tiers!B$1:C$134, 2, FALSE)</f>
        <v>7</v>
      </c>
      <c r="I1617" s="26" t="s">
        <v>6674</v>
      </c>
      <c r="J1617">
        <f t="shared" si="102"/>
        <v>10</v>
      </c>
      <c r="K1617">
        <f t="shared" si="103"/>
        <v>1</v>
      </c>
      <c r="L1617">
        <f t="shared" si="104"/>
        <v>6832</v>
      </c>
      <c r="M1617">
        <f t="shared" si="105"/>
        <v>224</v>
      </c>
      <c r="N1617">
        <v>18</v>
      </c>
      <c r="O1617" t="s">
        <v>5666</v>
      </c>
      <c r="P1617" t="s">
        <v>21</v>
      </c>
      <c r="Q1617" t="s">
        <v>22</v>
      </c>
      <c r="R1617" t="s">
        <v>21</v>
      </c>
      <c r="W1617">
        <v>170</v>
      </c>
      <c r="X1617">
        <v>67</v>
      </c>
      <c r="Y1617">
        <v>0</v>
      </c>
      <c r="Z1617">
        <v>0</v>
      </c>
    </row>
    <row r="1618" spans="1:26" ht="15.95">
      <c r="A1618" t="s">
        <v>2113</v>
      </c>
      <c r="B1618" t="s">
        <v>16</v>
      </c>
      <c r="C1618" t="str">
        <f>VLOOKUP(B1618, Positions!A$1:B$160, 2, FALSE)</f>
        <v>Forward</v>
      </c>
      <c r="D1618" t="s">
        <v>290</v>
      </c>
      <c r="E1618" t="s">
        <v>5665</v>
      </c>
      <c r="F1618" t="s">
        <v>21</v>
      </c>
      <c r="G1618" t="str">
        <f>VLOOKUP(E1618, Tiers!M$1:P$134, 3, FALSE)</f>
        <v>ENG2</v>
      </c>
      <c r="H1618">
        <f>VLOOKUP(G1618, Tiers!B$1:C$134, 2, FALSE)</f>
        <v>3</v>
      </c>
      <c r="I1618" s="26" t="s">
        <v>6675</v>
      </c>
      <c r="J1618">
        <f t="shared" si="102"/>
        <v>10</v>
      </c>
      <c r="K1618">
        <f t="shared" si="103"/>
        <v>1</v>
      </c>
      <c r="L1618">
        <f t="shared" si="104"/>
        <v>6833</v>
      </c>
      <c r="M1618">
        <f t="shared" si="105"/>
        <v>224</v>
      </c>
      <c r="N1618">
        <v>18</v>
      </c>
      <c r="O1618" t="s">
        <v>5666</v>
      </c>
      <c r="P1618" t="s">
        <v>21</v>
      </c>
      <c r="Q1618" t="s">
        <v>22</v>
      </c>
      <c r="R1618" t="s">
        <v>21</v>
      </c>
      <c r="W1618">
        <v>180</v>
      </c>
      <c r="X1618">
        <v>66</v>
      </c>
      <c r="Y1618">
        <v>0</v>
      </c>
      <c r="Z1618">
        <v>0</v>
      </c>
    </row>
    <row r="1619" spans="1:26" ht="15.95">
      <c r="A1619" t="s">
        <v>2114</v>
      </c>
      <c r="B1619" t="s">
        <v>278</v>
      </c>
      <c r="C1619" t="str">
        <f>VLOOKUP(B1619, Positions!A$1:B$160, 2, FALSE)</f>
        <v>Midfielder</v>
      </c>
      <c r="D1619" t="s">
        <v>157</v>
      </c>
      <c r="E1619" t="s">
        <v>5665</v>
      </c>
      <c r="F1619" t="s">
        <v>21</v>
      </c>
      <c r="G1619" t="str">
        <f>VLOOKUP(E1619, Tiers!M$1:P$134, 3, FALSE)</f>
        <v>ENG2</v>
      </c>
      <c r="H1619">
        <f>VLOOKUP(G1619, Tiers!B$1:C$134, 2, FALSE)</f>
        <v>3</v>
      </c>
      <c r="I1619" s="26" t="s">
        <v>6676</v>
      </c>
      <c r="J1619">
        <f t="shared" si="102"/>
        <v>10</v>
      </c>
      <c r="K1619">
        <f t="shared" si="103"/>
        <v>1</v>
      </c>
      <c r="L1619">
        <f t="shared" si="104"/>
        <v>6837</v>
      </c>
      <c r="M1619">
        <f t="shared" si="105"/>
        <v>224</v>
      </c>
      <c r="N1619">
        <v>18</v>
      </c>
      <c r="O1619" t="s">
        <v>5666</v>
      </c>
      <c r="P1619" t="s">
        <v>21</v>
      </c>
      <c r="Q1619" t="s">
        <v>22</v>
      </c>
      <c r="R1619" t="s">
        <v>21</v>
      </c>
      <c r="W1619">
        <v>187</v>
      </c>
      <c r="X1619">
        <v>72</v>
      </c>
      <c r="Y1619">
        <v>0</v>
      </c>
      <c r="Z1619">
        <v>0</v>
      </c>
    </row>
    <row r="1620" spans="1:26" ht="15.95">
      <c r="A1620" t="s">
        <v>2115</v>
      </c>
      <c r="B1620" t="s">
        <v>72</v>
      </c>
      <c r="C1620" t="str">
        <f>VLOOKUP(B1620, Positions!A$1:B$160, 2, FALSE)</f>
        <v>Defender</v>
      </c>
      <c r="D1620" t="s">
        <v>79</v>
      </c>
      <c r="E1620" t="s">
        <v>5663</v>
      </c>
      <c r="F1620" t="s">
        <v>21</v>
      </c>
      <c r="G1620" t="str">
        <f>VLOOKUP(E1620, Tiers!M$1:P$134, 3, FALSE)</f>
        <v>ENG4</v>
      </c>
      <c r="H1620">
        <f>VLOOKUP(G1620, Tiers!B$1:C$134, 2, FALSE)</f>
        <v>5</v>
      </c>
      <c r="I1620" s="26" t="s">
        <v>6677</v>
      </c>
      <c r="J1620">
        <f t="shared" si="102"/>
        <v>10</v>
      </c>
      <c r="K1620">
        <f t="shared" si="103"/>
        <v>1</v>
      </c>
      <c r="L1620">
        <f t="shared" si="104"/>
        <v>6839</v>
      </c>
      <c r="M1620">
        <f t="shared" si="105"/>
        <v>224</v>
      </c>
      <c r="N1620">
        <v>18</v>
      </c>
      <c r="O1620" t="s">
        <v>74</v>
      </c>
      <c r="P1620" t="s">
        <v>21</v>
      </c>
      <c r="Q1620" t="s">
        <v>22</v>
      </c>
      <c r="R1620" t="s">
        <v>21</v>
      </c>
      <c r="W1620">
        <v>180</v>
      </c>
      <c r="X1620">
        <v>74</v>
      </c>
      <c r="Y1620">
        <v>0</v>
      </c>
      <c r="Z1620">
        <v>7</v>
      </c>
    </row>
    <row r="1621" spans="1:26" ht="15.95">
      <c r="A1621" t="s">
        <v>2116</v>
      </c>
      <c r="B1621" t="s">
        <v>36</v>
      </c>
      <c r="C1621" t="str">
        <f>VLOOKUP(B1621, Positions!A$1:B$160, 2, FALSE)</f>
        <v>Midfielder</v>
      </c>
      <c r="D1621" t="s">
        <v>370</v>
      </c>
      <c r="E1621" t="s">
        <v>5663</v>
      </c>
      <c r="F1621" t="s">
        <v>21</v>
      </c>
      <c r="G1621" t="str">
        <f>VLOOKUP(E1621, Tiers!M$1:P$134, 3, FALSE)</f>
        <v>ENG4</v>
      </c>
      <c r="H1621">
        <f>VLOOKUP(G1621, Tiers!B$1:C$134, 2, FALSE)</f>
        <v>5</v>
      </c>
      <c r="I1621" s="26" t="s">
        <v>6677</v>
      </c>
      <c r="J1621">
        <f t="shared" si="102"/>
        <v>10</v>
      </c>
      <c r="K1621">
        <f t="shared" si="103"/>
        <v>1</v>
      </c>
      <c r="L1621">
        <f t="shared" si="104"/>
        <v>6839</v>
      </c>
      <c r="M1621">
        <f t="shared" si="105"/>
        <v>224</v>
      </c>
      <c r="N1621">
        <v>18</v>
      </c>
      <c r="O1621" t="s">
        <v>136</v>
      </c>
      <c r="P1621" t="s">
        <v>21</v>
      </c>
      <c r="Q1621" t="s">
        <v>22</v>
      </c>
      <c r="R1621" t="s">
        <v>21</v>
      </c>
      <c r="W1621">
        <v>188</v>
      </c>
      <c r="X1621">
        <v>80</v>
      </c>
      <c r="Y1621">
        <v>0</v>
      </c>
      <c r="Z1621">
        <v>1</v>
      </c>
    </row>
    <row r="1622" spans="1:26" ht="15.95">
      <c r="A1622" t="s">
        <v>2117</v>
      </c>
      <c r="B1622" t="s">
        <v>16</v>
      </c>
      <c r="C1622" t="str">
        <f>VLOOKUP(B1622, Positions!A$1:B$160, 2, FALSE)</f>
        <v>Forward</v>
      </c>
      <c r="D1622" t="s">
        <v>5666</v>
      </c>
      <c r="E1622" t="s">
        <v>5666</v>
      </c>
      <c r="F1622" t="s">
        <v>21</v>
      </c>
      <c r="G1622" t="str">
        <f>VLOOKUP(E1622, Tiers!M$1:P$134, 3, FALSE)</f>
        <v>NONE</v>
      </c>
      <c r="H1622">
        <f>VLOOKUP(G1622, Tiers!B$1:C$134, 2, FALSE)</f>
        <v>7</v>
      </c>
      <c r="I1622" s="26" t="s">
        <v>6678</v>
      </c>
      <c r="J1622">
        <f t="shared" si="102"/>
        <v>10</v>
      </c>
      <c r="K1622">
        <f t="shared" si="103"/>
        <v>1</v>
      </c>
      <c r="L1622">
        <f t="shared" si="104"/>
        <v>6840</v>
      </c>
      <c r="M1622">
        <f t="shared" si="105"/>
        <v>224</v>
      </c>
      <c r="N1622">
        <v>18</v>
      </c>
      <c r="O1622" t="s">
        <v>5666</v>
      </c>
      <c r="P1622" t="s">
        <v>21</v>
      </c>
      <c r="Q1622" t="s">
        <v>22</v>
      </c>
      <c r="R1622" t="s">
        <v>21</v>
      </c>
      <c r="W1622">
        <v>184</v>
      </c>
      <c r="X1622">
        <v>69</v>
      </c>
      <c r="Y1622">
        <v>0</v>
      </c>
      <c r="Z1622">
        <v>0</v>
      </c>
    </row>
    <row r="1623" spans="1:26" ht="15.95">
      <c r="A1623" t="s">
        <v>2118</v>
      </c>
      <c r="B1623" t="s">
        <v>42</v>
      </c>
      <c r="C1623" t="str">
        <f>VLOOKUP(B1623, Positions!A$1:B$160, 2, FALSE)</f>
        <v>Midfielder</v>
      </c>
      <c r="D1623" t="s">
        <v>190</v>
      </c>
      <c r="E1623" t="s">
        <v>5663</v>
      </c>
      <c r="F1623" t="s">
        <v>21</v>
      </c>
      <c r="G1623" t="str">
        <f>VLOOKUP(E1623, Tiers!M$1:P$134, 3, FALSE)</f>
        <v>ENG4</v>
      </c>
      <c r="H1623">
        <f>VLOOKUP(G1623, Tiers!B$1:C$134, 2, FALSE)</f>
        <v>5</v>
      </c>
      <c r="I1623" s="26" t="s">
        <v>6678</v>
      </c>
      <c r="J1623">
        <f t="shared" si="102"/>
        <v>10</v>
      </c>
      <c r="K1623">
        <f t="shared" si="103"/>
        <v>1</v>
      </c>
      <c r="L1623">
        <f t="shared" si="104"/>
        <v>6840</v>
      </c>
      <c r="M1623">
        <f t="shared" si="105"/>
        <v>224</v>
      </c>
      <c r="N1623">
        <v>18</v>
      </c>
      <c r="O1623" t="s">
        <v>157</v>
      </c>
      <c r="P1623" t="s">
        <v>21</v>
      </c>
      <c r="Q1623" t="s">
        <v>22</v>
      </c>
      <c r="R1623" t="s">
        <v>21</v>
      </c>
      <c r="W1623">
        <v>180</v>
      </c>
      <c r="X1623">
        <v>66</v>
      </c>
      <c r="Y1623">
        <v>0</v>
      </c>
      <c r="Z1623">
        <v>0</v>
      </c>
    </row>
    <row r="1624" spans="1:26" ht="15.95">
      <c r="A1624" t="s">
        <v>2119</v>
      </c>
      <c r="B1624" t="s">
        <v>115</v>
      </c>
      <c r="C1624" t="str">
        <f>VLOOKUP(B1624, Positions!A$1:B$160, 2, FALSE)</f>
        <v>Midfielder</v>
      </c>
      <c r="D1624" t="s">
        <v>90</v>
      </c>
      <c r="E1624" t="s">
        <v>5665</v>
      </c>
      <c r="F1624" t="s">
        <v>21</v>
      </c>
      <c r="G1624" t="str">
        <f>VLOOKUP(E1624, Tiers!M$1:P$134, 3, FALSE)</f>
        <v>ENG2</v>
      </c>
      <c r="H1624">
        <f>VLOOKUP(G1624, Tiers!B$1:C$134, 2, FALSE)</f>
        <v>3</v>
      </c>
      <c r="I1624" s="26" t="s">
        <v>6678</v>
      </c>
      <c r="J1624">
        <f t="shared" si="102"/>
        <v>10</v>
      </c>
      <c r="K1624">
        <f t="shared" si="103"/>
        <v>1</v>
      </c>
      <c r="L1624">
        <f t="shared" si="104"/>
        <v>6840</v>
      </c>
      <c r="M1624">
        <f t="shared" si="105"/>
        <v>224</v>
      </c>
      <c r="N1624">
        <v>18</v>
      </c>
      <c r="O1624" t="s">
        <v>124</v>
      </c>
      <c r="P1624" t="s">
        <v>21</v>
      </c>
      <c r="Q1624" t="s">
        <v>22</v>
      </c>
      <c r="R1624" t="s">
        <v>21</v>
      </c>
      <c r="W1624">
        <v>177</v>
      </c>
      <c r="X1624">
        <v>69</v>
      </c>
      <c r="Y1624">
        <v>0</v>
      </c>
      <c r="Z1624">
        <v>1</v>
      </c>
    </row>
    <row r="1625" spans="1:26" ht="15.95">
      <c r="A1625" t="s">
        <v>2120</v>
      </c>
      <c r="B1625" t="s">
        <v>877</v>
      </c>
      <c r="C1625" t="str">
        <f>VLOOKUP(B1625, Positions!A$1:B$160, 2, FALSE)</f>
        <v>Defender</v>
      </c>
      <c r="D1625" t="s">
        <v>217</v>
      </c>
      <c r="E1625" t="s">
        <v>5664</v>
      </c>
      <c r="F1625" t="s">
        <v>21</v>
      </c>
      <c r="G1625" t="str">
        <f>VLOOKUP(E1625, Tiers!M$1:P$134, 3, FALSE)</f>
        <v>ENG3</v>
      </c>
      <c r="H1625">
        <f>VLOOKUP(G1625, Tiers!B$1:C$134, 2, FALSE)</f>
        <v>4</v>
      </c>
      <c r="I1625" s="26" t="s">
        <v>6679</v>
      </c>
      <c r="J1625">
        <f t="shared" si="102"/>
        <v>10</v>
      </c>
      <c r="K1625">
        <f t="shared" si="103"/>
        <v>1</v>
      </c>
      <c r="L1625">
        <f t="shared" si="104"/>
        <v>6842</v>
      </c>
      <c r="M1625">
        <f t="shared" si="105"/>
        <v>224</v>
      </c>
      <c r="N1625">
        <v>18</v>
      </c>
      <c r="O1625" t="s">
        <v>5666</v>
      </c>
      <c r="P1625" t="s">
        <v>21</v>
      </c>
      <c r="Q1625" t="s">
        <v>22</v>
      </c>
      <c r="R1625" t="s">
        <v>21</v>
      </c>
      <c r="W1625">
        <v>176</v>
      </c>
      <c r="X1625">
        <v>71</v>
      </c>
      <c r="Y1625">
        <v>0</v>
      </c>
      <c r="Z1625">
        <v>0</v>
      </c>
    </row>
    <row r="1626" spans="1:26" ht="15.95">
      <c r="A1626" t="s">
        <v>2121</v>
      </c>
      <c r="B1626" t="s">
        <v>42</v>
      </c>
      <c r="C1626" t="str">
        <f>VLOOKUP(B1626, Positions!A$1:B$160, 2, FALSE)</f>
        <v>Midfielder</v>
      </c>
      <c r="D1626" t="s">
        <v>5666</v>
      </c>
      <c r="E1626" t="s">
        <v>5666</v>
      </c>
      <c r="F1626" t="s">
        <v>21</v>
      </c>
      <c r="G1626" t="str">
        <f>VLOOKUP(E1626, Tiers!M$1:P$134, 3, FALSE)</f>
        <v>NONE</v>
      </c>
      <c r="H1626">
        <f>VLOOKUP(G1626, Tiers!B$1:C$134, 2, FALSE)</f>
        <v>7</v>
      </c>
      <c r="I1626" s="26" t="s">
        <v>6679</v>
      </c>
      <c r="J1626">
        <f t="shared" si="102"/>
        <v>10</v>
      </c>
      <c r="K1626">
        <f t="shared" si="103"/>
        <v>1</v>
      </c>
      <c r="L1626">
        <f t="shared" si="104"/>
        <v>6842</v>
      </c>
      <c r="M1626">
        <f t="shared" si="105"/>
        <v>224</v>
      </c>
      <c r="N1626">
        <v>18</v>
      </c>
      <c r="O1626" t="s">
        <v>669</v>
      </c>
      <c r="P1626" t="s">
        <v>21</v>
      </c>
      <c r="Q1626" t="s">
        <v>22</v>
      </c>
      <c r="R1626" t="s">
        <v>21</v>
      </c>
      <c r="W1626">
        <v>179</v>
      </c>
      <c r="X1626">
        <v>72</v>
      </c>
      <c r="Y1626">
        <v>0</v>
      </c>
      <c r="Z1626">
        <v>0</v>
      </c>
    </row>
    <row r="1627" spans="1:26" ht="15.95">
      <c r="A1627" t="s">
        <v>2122</v>
      </c>
      <c r="B1627" t="s">
        <v>281</v>
      </c>
      <c r="C1627" t="str">
        <f>VLOOKUP(B1627, Positions!A$1:B$160, 2, FALSE)</f>
        <v>Forward</v>
      </c>
      <c r="D1627" t="s">
        <v>402</v>
      </c>
      <c r="E1627" t="s">
        <v>5664</v>
      </c>
      <c r="F1627" t="s">
        <v>21</v>
      </c>
      <c r="G1627" t="str">
        <f>VLOOKUP(E1627, Tiers!M$1:P$134, 3, FALSE)</f>
        <v>ENG3</v>
      </c>
      <c r="H1627">
        <f>VLOOKUP(G1627, Tiers!B$1:C$134, 2, FALSE)</f>
        <v>4</v>
      </c>
      <c r="I1627" s="26" t="s">
        <v>6680</v>
      </c>
      <c r="J1627">
        <f t="shared" si="102"/>
        <v>10</v>
      </c>
      <c r="K1627">
        <f t="shared" si="103"/>
        <v>1</v>
      </c>
      <c r="L1627">
        <f t="shared" si="104"/>
        <v>6846</v>
      </c>
      <c r="M1627">
        <f t="shared" si="105"/>
        <v>224</v>
      </c>
      <c r="N1627">
        <v>18</v>
      </c>
      <c r="O1627" t="s">
        <v>103</v>
      </c>
      <c r="P1627" t="s">
        <v>21</v>
      </c>
      <c r="Q1627" t="s">
        <v>22</v>
      </c>
      <c r="R1627" t="s">
        <v>21</v>
      </c>
      <c r="W1627">
        <v>168</v>
      </c>
      <c r="X1627">
        <v>66</v>
      </c>
      <c r="Y1627">
        <v>0</v>
      </c>
      <c r="Z1627">
        <v>0</v>
      </c>
    </row>
    <row r="1628" spans="1:26" ht="15.95">
      <c r="A1628" t="s">
        <v>2123</v>
      </c>
      <c r="B1628" t="s">
        <v>249</v>
      </c>
      <c r="C1628" t="str">
        <f>VLOOKUP(B1628, Positions!A$1:B$160, 2, FALSE)</f>
        <v>Midfielder</v>
      </c>
      <c r="D1628" t="s">
        <v>175</v>
      </c>
      <c r="E1628" t="s">
        <v>62</v>
      </c>
      <c r="F1628" t="s">
        <v>21</v>
      </c>
      <c r="G1628" t="str">
        <f>VLOOKUP(E1628, Tiers!M$1:P$134, 3, FALSE)</f>
        <v>ENG1</v>
      </c>
      <c r="H1628">
        <f>VLOOKUP(G1628, Tiers!B$1:C$134, 2, FALSE)</f>
        <v>1</v>
      </c>
      <c r="I1628" s="26" t="s">
        <v>6681</v>
      </c>
      <c r="J1628">
        <f t="shared" si="102"/>
        <v>10</v>
      </c>
      <c r="K1628">
        <f t="shared" si="103"/>
        <v>1</v>
      </c>
      <c r="L1628">
        <f t="shared" si="104"/>
        <v>6847</v>
      </c>
      <c r="M1628">
        <f t="shared" si="105"/>
        <v>225</v>
      </c>
      <c r="N1628">
        <v>18</v>
      </c>
      <c r="O1628" t="s">
        <v>5666</v>
      </c>
      <c r="P1628" t="s">
        <v>21</v>
      </c>
      <c r="Q1628" t="s">
        <v>22</v>
      </c>
      <c r="R1628" t="s">
        <v>21</v>
      </c>
      <c r="S1628" t="s">
        <v>374</v>
      </c>
      <c r="W1628">
        <v>180</v>
      </c>
      <c r="X1628">
        <v>72</v>
      </c>
      <c r="Y1628">
        <v>0</v>
      </c>
      <c r="Z1628">
        <v>0</v>
      </c>
    </row>
    <row r="1629" spans="1:26" ht="15.95">
      <c r="A1629" t="s">
        <v>2124</v>
      </c>
      <c r="B1629" t="s">
        <v>480</v>
      </c>
      <c r="C1629" t="str">
        <f>VLOOKUP(B1629, Positions!A$1:B$160, 2, FALSE)</f>
        <v>Defender</v>
      </c>
      <c r="D1629" t="s">
        <v>175</v>
      </c>
      <c r="E1629" t="s">
        <v>62</v>
      </c>
      <c r="F1629" t="s">
        <v>21</v>
      </c>
      <c r="G1629" t="str">
        <f>VLOOKUP(E1629, Tiers!M$1:P$134, 3, FALSE)</f>
        <v>ENG1</v>
      </c>
      <c r="H1629">
        <f>VLOOKUP(G1629, Tiers!B$1:C$134, 2, FALSE)</f>
        <v>1</v>
      </c>
      <c r="I1629" s="26" t="s">
        <v>6681</v>
      </c>
      <c r="J1629">
        <f t="shared" si="102"/>
        <v>10</v>
      </c>
      <c r="K1629">
        <f t="shared" si="103"/>
        <v>1</v>
      </c>
      <c r="L1629">
        <f t="shared" si="104"/>
        <v>6847</v>
      </c>
      <c r="M1629">
        <f t="shared" si="105"/>
        <v>225</v>
      </c>
      <c r="N1629">
        <v>18</v>
      </c>
      <c r="O1629" t="s">
        <v>1015</v>
      </c>
      <c r="P1629" t="s">
        <v>21</v>
      </c>
      <c r="Q1629" t="s">
        <v>22</v>
      </c>
      <c r="R1629" t="s">
        <v>21</v>
      </c>
      <c r="S1629" t="s">
        <v>491</v>
      </c>
      <c r="W1629">
        <v>168</v>
      </c>
      <c r="X1629">
        <v>64</v>
      </c>
      <c r="Y1629">
        <v>0</v>
      </c>
      <c r="Z1629">
        <v>0</v>
      </c>
    </row>
    <row r="1630" spans="1:26" ht="15.95">
      <c r="A1630" t="s">
        <v>2125</v>
      </c>
      <c r="B1630" t="s">
        <v>166</v>
      </c>
      <c r="C1630" t="str">
        <f>VLOOKUP(B1630, Positions!A$1:B$160, 2, FALSE)</f>
        <v>Goalkeeper</v>
      </c>
      <c r="D1630" t="s">
        <v>5666</v>
      </c>
      <c r="E1630" t="s">
        <v>5666</v>
      </c>
      <c r="F1630" t="s">
        <v>21</v>
      </c>
      <c r="G1630" t="str">
        <f>VLOOKUP(E1630, Tiers!M$1:P$134, 3, FALSE)</f>
        <v>NONE</v>
      </c>
      <c r="H1630">
        <f>VLOOKUP(G1630, Tiers!B$1:C$134, 2, FALSE)</f>
        <v>7</v>
      </c>
      <c r="I1630" s="26" t="s">
        <v>6681</v>
      </c>
      <c r="J1630">
        <f t="shared" si="102"/>
        <v>10</v>
      </c>
      <c r="K1630">
        <f t="shared" si="103"/>
        <v>1</v>
      </c>
      <c r="L1630">
        <f t="shared" si="104"/>
        <v>6847</v>
      </c>
      <c r="M1630">
        <f t="shared" si="105"/>
        <v>225</v>
      </c>
      <c r="N1630">
        <v>18</v>
      </c>
      <c r="O1630" t="s">
        <v>657</v>
      </c>
      <c r="P1630" t="s">
        <v>21</v>
      </c>
      <c r="Q1630" t="s">
        <v>22</v>
      </c>
      <c r="R1630" t="s">
        <v>21</v>
      </c>
      <c r="W1630">
        <v>186</v>
      </c>
      <c r="X1630">
        <v>66</v>
      </c>
      <c r="Y1630">
        <v>0</v>
      </c>
      <c r="Z1630">
        <v>0</v>
      </c>
    </row>
    <row r="1631" spans="1:26" ht="15.95">
      <c r="A1631" t="s">
        <v>2126</v>
      </c>
      <c r="B1631" t="s">
        <v>278</v>
      </c>
      <c r="C1631" t="str">
        <f>VLOOKUP(B1631, Positions!A$1:B$160, 2, FALSE)</f>
        <v>Midfielder</v>
      </c>
      <c r="D1631" t="s">
        <v>136</v>
      </c>
      <c r="E1631" t="s">
        <v>5665</v>
      </c>
      <c r="F1631" t="s">
        <v>21</v>
      </c>
      <c r="G1631" t="str">
        <f>VLOOKUP(E1631, Tiers!M$1:P$134, 3, FALSE)</f>
        <v>ENG2</v>
      </c>
      <c r="H1631">
        <f>VLOOKUP(G1631, Tiers!B$1:C$134, 2, FALSE)</f>
        <v>3</v>
      </c>
      <c r="I1631" s="26" t="s">
        <v>6681</v>
      </c>
      <c r="J1631">
        <f t="shared" si="102"/>
        <v>10</v>
      </c>
      <c r="K1631">
        <f t="shared" si="103"/>
        <v>1</v>
      </c>
      <c r="L1631">
        <f t="shared" si="104"/>
        <v>6847</v>
      </c>
      <c r="M1631">
        <f t="shared" si="105"/>
        <v>225</v>
      </c>
      <c r="N1631">
        <v>18</v>
      </c>
      <c r="O1631" t="s">
        <v>5666</v>
      </c>
      <c r="P1631" t="s">
        <v>21</v>
      </c>
      <c r="Q1631" t="s">
        <v>22</v>
      </c>
      <c r="R1631" t="s">
        <v>21</v>
      </c>
      <c r="W1631">
        <v>178</v>
      </c>
      <c r="X1631">
        <v>72</v>
      </c>
      <c r="Y1631">
        <v>0</v>
      </c>
      <c r="Z1631">
        <v>0</v>
      </c>
    </row>
    <row r="1632" spans="1:26" ht="15.95">
      <c r="A1632" t="s">
        <v>2127</v>
      </c>
      <c r="B1632" t="s">
        <v>166</v>
      </c>
      <c r="C1632" t="str">
        <f>VLOOKUP(B1632, Positions!A$1:B$160, 2, FALSE)</f>
        <v>Goalkeeper</v>
      </c>
      <c r="D1632" t="s">
        <v>5666</v>
      </c>
      <c r="E1632" t="s">
        <v>5666</v>
      </c>
      <c r="F1632" t="s">
        <v>21</v>
      </c>
      <c r="G1632" t="str">
        <f>VLOOKUP(E1632, Tiers!M$1:P$134, 3, FALSE)</f>
        <v>NONE</v>
      </c>
      <c r="H1632">
        <f>VLOOKUP(G1632, Tiers!B$1:C$134, 2, FALSE)</f>
        <v>7</v>
      </c>
      <c r="I1632" s="26" t="s">
        <v>6682</v>
      </c>
      <c r="J1632">
        <f t="shared" si="102"/>
        <v>9</v>
      </c>
      <c r="K1632">
        <f t="shared" si="103"/>
        <v>1</v>
      </c>
      <c r="L1632">
        <f t="shared" si="104"/>
        <v>6848</v>
      </c>
      <c r="M1632">
        <f t="shared" si="105"/>
        <v>225</v>
      </c>
      <c r="N1632">
        <v>18</v>
      </c>
      <c r="O1632" t="s">
        <v>5666</v>
      </c>
      <c r="P1632" t="s">
        <v>21</v>
      </c>
      <c r="Q1632" t="s">
        <v>22</v>
      </c>
      <c r="R1632" t="s">
        <v>21</v>
      </c>
      <c r="W1632">
        <v>183</v>
      </c>
      <c r="X1632">
        <v>78</v>
      </c>
      <c r="Y1632">
        <v>0</v>
      </c>
      <c r="Z1632">
        <v>0</v>
      </c>
    </row>
    <row r="1633" spans="1:26" ht="15.95">
      <c r="A1633" t="s">
        <v>2128</v>
      </c>
      <c r="B1633" t="s">
        <v>245</v>
      </c>
      <c r="C1633" t="str">
        <f>VLOOKUP(B1633, Positions!A$1:B$160, 2, FALSE)</f>
        <v>Midfielder</v>
      </c>
      <c r="D1633" t="s">
        <v>5666</v>
      </c>
      <c r="E1633" t="s">
        <v>5666</v>
      </c>
      <c r="F1633" t="s">
        <v>21</v>
      </c>
      <c r="G1633" t="str">
        <f>VLOOKUP(E1633, Tiers!M$1:P$134, 3, FALSE)</f>
        <v>NONE</v>
      </c>
      <c r="H1633">
        <f>VLOOKUP(G1633, Tiers!B$1:C$134, 2, FALSE)</f>
        <v>7</v>
      </c>
      <c r="I1633" s="26" t="s">
        <v>6683</v>
      </c>
      <c r="J1633">
        <f t="shared" si="102"/>
        <v>9</v>
      </c>
      <c r="K1633">
        <f t="shared" si="103"/>
        <v>1</v>
      </c>
      <c r="L1633">
        <f t="shared" si="104"/>
        <v>6849</v>
      </c>
      <c r="M1633">
        <f t="shared" si="105"/>
        <v>225</v>
      </c>
      <c r="N1633">
        <v>18</v>
      </c>
      <c r="O1633" t="s">
        <v>5666</v>
      </c>
      <c r="P1633" t="s">
        <v>21</v>
      </c>
      <c r="Q1633" t="s">
        <v>22</v>
      </c>
      <c r="R1633" t="s">
        <v>21</v>
      </c>
      <c r="W1633">
        <v>180</v>
      </c>
      <c r="X1633">
        <v>66</v>
      </c>
      <c r="Y1633">
        <v>0</v>
      </c>
      <c r="Z1633">
        <v>0</v>
      </c>
    </row>
    <row r="1634" spans="1:26" ht="15.95">
      <c r="A1634" t="s">
        <v>2129</v>
      </c>
      <c r="B1634" t="s">
        <v>55</v>
      </c>
      <c r="C1634" t="str">
        <f>VLOOKUP(B1634, Positions!A$1:B$160, 2, FALSE)</f>
        <v>Forward</v>
      </c>
      <c r="D1634" t="s">
        <v>5666</v>
      </c>
      <c r="E1634" t="s">
        <v>5666</v>
      </c>
      <c r="F1634" t="s">
        <v>21</v>
      </c>
      <c r="G1634" t="str">
        <f>VLOOKUP(E1634, Tiers!M$1:P$134, 3, FALSE)</f>
        <v>NONE</v>
      </c>
      <c r="H1634">
        <f>VLOOKUP(G1634, Tiers!B$1:C$134, 2, FALSE)</f>
        <v>7</v>
      </c>
      <c r="I1634" s="26" t="s">
        <v>6683</v>
      </c>
      <c r="J1634">
        <f t="shared" si="102"/>
        <v>9</v>
      </c>
      <c r="K1634">
        <f t="shared" si="103"/>
        <v>1</v>
      </c>
      <c r="L1634">
        <f t="shared" si="104"/>
        <v>6849</v>
      </c>
      <c r="M1634">
        <f t="shared" si="105"/>
        <v>225</v>
      </c>
      <c r="N1634">
        <v>18</v>
      </c>
      <c r="O1634" t="s">
        <v>32</v>
      </c>
      <c r="P1634" t="s">
        <v>21</v>
      </c>
      <c r="Q1634" t="s">
        <v>22</v>
      </c>
      <c r="R1634" t="s">
        <v>21</v>
      </c>
      <c r="W1634">
        <v>183</v>
      </c>
      <c r="X1634">
        <v>64</v>
      </c>
      <c r="Y1634">
        <v>0</v>
      </c>
      <c r="Z1634">
        <v>0</v>
      </c>
    </row>
    <row r="1635" spans="1:26" ht="15.95">
      <c r="A1635" t="s">
        <v>2130</v>
      </c>
      <c r="B1635" t="s">
        <v>789</v>
      </c>
      <c r="C1635" t="str">
        <f>VLOOKUP(B1635, Positions!A$1:B$160, 2, FALSE)</f>
        <v>Forward</v>
      </c>
      <c r="D1635" t="s">
        <v>490</v>
      </c>
      <c r="E1635" t="s">
        <v>62</v>
      </c>
      <c r="F1635" t="s">
        <v>21</v>
      </c>
      <c r="G1635" t="str">
        <f>VLOOKUP(E1635, Tiers!M$1:P$134, 3, FALSE)</f>
        <v>ENG1</v>
      </c>
      <c r="H1635">
        <f>VLOOKUP(G1635, Tiers!B$1:C$134, 2, FALSE)</f>
        <v>1</v>
      </c>
      <c r="I1635" s="26" t="s">
        <v>6684</v>
      </c>
      <c r="J1635">
        <f t="shared" si="102"/>
        <v>9</v>
      </c>
      <c r="K1635">
        <f t="shared" si="103"/>
        <v>1</v>
      </c>
      <c r="L1635">
        <f t="shared" si="104"/>
        <v>6850</v>
      </c>
      <c r="M1635">
        <f t="shared" si="105"/>
        <v>225</v>
      </c>
      <c r="N1635">
        <v>18</v>
      </c>
      <c r="O1635" t="s">
        <v>74</v>
      </c>
      <c r="P1635" t="s">
        <v>21</v>
      </c>
      <c r="Q1635" t="s">
        <v>22</v>
      </c>
      <c r="R1635" t="s">
        <v>21</v>
      </c>
      <c r="S1635" t="s">
        <v>239</v>
      </c>
      <c r="W1635">
        <v>173</v>
      </c>
      <c r="X1635">
        <v>68</v>
      </c>
      <c r="Y1635">
        <v>0</v>
      </c>
      <c r="Z1635">
        <v>0</v>
      </c>
    </row>
    <row r="1636" spans="1:26" ht="15.95">
      <c r="A1636" t="s">
        <v>2131</v>
      </c>
      <c r="B1636" t="s">
        <v>16</v>
      </c>
      <c r="C1636" t="str">
        <f>VLOOKUP(B1636, Positions!A$1:B$160, 2, FALSE)</f>
        <v>Forward</v>
      </c>
      <c r="D1636" t="s">
        <v>275</v>
      </c>
      <c r="E1636" t="s">
        <v>5665</v>
      </c>
      <c r="F1636" t="s">
        <v>21</v>
      </c>
      <c r="G1636" t="str">
        <f>VLOOKUP(E1636, Tiers!M$1:P$134, 3, FALSE)</f>
        <v>ENG2</v>
      </c>
      <c r="H1636">
        <f>VLOOKUP(G1636, Tiers!B$1:C$134, 2, FALSE)</f>
        <v>3</v>
      </c>
      <c r="I1636" s="26" t="s">
        <v>6684</v>
      </c>
      <c r="J1636">
        <f t="shared" si="102"/>
        <v>9</v>
      </c>
      <c r="K1636">
        <f t="shared" si="103"/>
        <v>1</v>
      </c>
      <c r="L1636">
        <f t="shared" si="104"/>
        <v>6850</v>
      </c>
      <c r="M1636">
        <f t="shared" si="105"/>
        <v>225</v>
      </c>
      <c r="N1636">
        <v>18</v>
      </c>
      <c r="O1636" t="s">
        <v>5666</v>
      </c>
      <c r="P1636" t="s">
        <v>21</v>
      </c>
      <c r="Q1636" t="s">
        <v>22</v>
      </c>
      <c r="R1636" t="s">
        <v>21</v>
      </c>
      <c r="W1636">
        <v>187</v>
      </c>
      <c r="X1636">
        <v>79</v>
      </c>
      <c r="Y1636">
        <v>0</v>
      </c>
      <c r="Z1636">
        <v>0</v>
      </c>
    </row>
    <row r="1637" spans="1:26" ht="15.95">
      <c r="A1637" t="s">
        <v>2132</v>
      </c>
      <c r="B1637" t="s">
        <v>81</v>
      </c>
      <c r="C1637" t="str">
        <f>VLOOKUP(B1637, Positions!A$1:B$160, 2, FALSE)</f>
        <v>Defender</v>
      </c>
      <c r="D1637" t="s">
        <v>5666</v>
      </c>
      <c r="E1637" t="s">
        <v>5666</v>
      </c>
      <c r="F1637" t="s">
        <v>21</v>
      </c>
      <c r="G1637" t="str">
        <f>VLOOKUP(E1637, Tiers!M$1:P$134, 3, FALSE)</f>
        <v>NONE</v>
      </c>
      <c r="H1637">
        <f>VLOOKUP(G1637, Tiers!B$1:C$134, 2, FALSE)</f>
        <v>7</v>
      </c>
      <c r="I1637" s="26" t="s">
        <v>6685</v>
      </c>
      <c r="J1637">
        <f t="shared" si="102"/>
        <v>9</v>
      </c>
      <c r="K1637">
        <f t="shared" si="103"/>
        <v>1</v>
      </c>
      <c r="L1637">
        <f t="shared" si="104"/>
        <v>6851</v>
      </c>
      <c r="M1637">
        <f t="shared" si="105"/>
        <v>225</v>
      </c>
      <c r="N1637">
        <v>18</v>
      </c>
      <c r="O1637" t="s">
        <v>5666</v>
      </c>
      <c r="P1637" t="s">
        <v>21</v>
      </c>
      <c r="Q1637" t="s">
        <v>22</v>
      </c>
      <c r="R1637" t="s">
        <v>21</v>
      </c>
      <c r="W1637">
        <v>179</v>
      </c>
      <c r="X1637">
        <v>75</v>
      </c>
      <c r="Y1637">
        <v>0</v>
      </c>
      <c r="Z1637">
        <v>0</v>
      </c>
    </row>
    <row r="1638" spans="1:26" ht="15.95">
      <c r="A1638" t="s">
        <v>2133</v>
      </c>
      <c r="B1638" t="s">
        <v>166</v>
      </c>
      <c r="C1638" t="str">
        <f>VLOOKUP(B1638, Positions!A$1:B$160, 2, FALSE)</f>
        <v>Goalkeeper</v>
      </c>
      <c r="D1638" t="s">
        <v>169</v>
      </c>
      <c r="E1638" t="s">
        <v>62</v>
      </c>
      <c r="F1638" t="s">
        <v>21</v>
      </c>
      <c r="G1638" t="str">
        <f>VLOOKUP(E1638, Tiers!M$1:P$134, 3, FALSE)</f>
        <v>ENG1</v>
      </c>
      <c r="H1638">
        <f>VLOOKUP(G1638, Tiers!B$1:C$134, 2, FALSE)</f>
        <v>1</v>
      </c>
      <c r="I1638" s="26" t="s">
        <v>6685</v>
      </c>
      <c r="J1638">
        <f t="shared" si="102"/>
        <v>9</v>
      </c>
      <c r="K1638">
        <f t="shared" si="103"/>
        <v>1</v>
      </c>
      <c r="L1638">
        <f t="shared" si="104"/>
        <v>6851</v>
      </c>
      <c r="M1638">
        <f t="shared" si="105"/>
        <v>225</v>
      </c>
      <c r="N1638">
        <v>18</v>
      </c>
      <c r="O1638" t="s">
        <v>141</v>
      </c>
      <c r="P1638" t="s">
        <v>21</v>
      </c>
      <c r="Q1638" t="s">
        <v>22</v>
      </c>
      <c r="R1638" t="s">
        <v>21</v>
      </c>
      <c r="W1638">
        <v>191</v>
      </c>
      <c r="X1638">
        <v>87</v>
      </c>
      <c r="Y1638">
        <v>0</v>
      </c>
      <c r="Z1638">
        <v>0</v>
      </c>
    </row>
    <row r="1639" spans="1:26" ht="15.95">
      <c r="A1639" t="s">
        <v>2134</v>
      </c>
      <c r="B1639" t="s">
        <v>81</v>
      </c>
      <c r="C1639" t="str">
        <f>VLOOKUP(B1639, Positions!A$1:B$160, 2, FALSE)</f>
        <v>Defender</v>
      </c>
      <c r="D1639" t="s">
        <v>86</v>
      </c>
      <c r="E1639" t="s">
        <v>5664</v>
      </c>
      <c r="F1639" t="s">
        <v>21</v>
      </c>
      <c r="G1639" t="str">
        <f>VLOOKUP(E1639, Tiers!M$1:P$134, 3, FALSE)</f>
        <v>ENG3</v>
      </c>
      <c r="H1639">
        <f>VLOOKUP(G1639, Tiers!B$1:C$134, 2, FALSE)</f>
        <v>4</v>
      </c>
      <c r="I1639" s="26" t="s">
        <v>6686</v>
      </c>
      <c r="J1639">
        <f t="shared" si="102"/>
        <v>9</v>
      </c>
      <c r="K1639">
        <f t="shared" si="103"/>
        <v>1</v>
      </c>
      <c r="L1639">
        <f t="shared" si="104"/>
        <v>6852</v>
      </c>
      <c r="M1639">
        <f t="shared" si="105"/>
        <v>225</v>
      </c>
      <c r="N1639">
        <v>18</v>
      </c>
      <c r="O1639" t="s">
        <v>5666</v>
      </c>
      <c r="P1639" t="s">
        <v>21</v>
      </c>
      <c r="Q1639" t="s">
        <v>22</v>
      </c>
      <c r="R1639" t="s">
        <v>21</v>
      </c>
      <c r="W1639">
        <v>183</v>
      </c>
      <c r="X1639">
        <v>78</v>
      </c>
      <c r="Y1639">
        <v>0</v>
      </c>
      <c r="Z1639">
        <v>0</v>
      </c>
    </row>
    <row r="1640" spans="1:26" ht="15.95">
      <c r="A1640" t="s">
        <v>2135</v>
      </c>
      <c r="B1640" t="s">
        <v>16</v>
      </c>
      <c r="C1640" t="str">
        <f>VLOOKUP(B1640, Positions!A$1:B$160, 2, FALSE)</f>
        <v>Forward</v>
      </c>
      <c r="D1640" t="s">
        <v>455</v>
      </c>
      <c r="E1640" t="s">
        <v>5664</v>
      </c>
      <c r="F1640" t="s">
        <v>21</v>
      </c>
      <c r="G1640" t="str">
        <f>VLOOKUP(E1640, Tiers!M$1:P$134, 3, FALSE)</f>
        <v>ENG3</v>
      </c>
      <c r="H1640">
        <f>VLOOKUP(G1640, Tiers!B$1:C$134, 2, FALSE)</f>
        <v>4</v>
      </c>
      <c r="I1640" s="26" t="s">
        <v>6686</v>
      </c>
      <c r="J1640">
        <f t="shared" si="102"/>
        <v>9</v>
      </c>
      <c r="K1640">
        <f t="shared" si="103"/>
        <v>1</v>
      </c>
      <c r="L1640">
        <f t="shared" si="104"/>
        <v>6852</v>
      </c>
      <c r="M1640">
        <f t="shared" si="105"/>
        <v>225</v>
      </c>
      <c r="N1640">
        <v>18</v>
      </c>
      <c r="O1640" t="s">
        <v>5786</v>
      </c>
      <c r="P1640" t="s">
        <v>21</v>
      </c>
      <c r="Q1640" t="s">
        <v>22</v>
      </c>
      <c r="R1640" t="s">
        <v>21</v>
      </c>
      <c r="W1640">
        <v>177</v>
      </c>
      <c r="X1640">
        <v>71</v>
      </c>
      <c r="Y1640">
        <v>0</v>
      </c>
      <c r="Z1640">
        <v>3</v>
      </c>
    </row>
    <row r="1641" spans="1:26" ht="15.95">
      <c r="A1641" t="s">
        <v>2136</v>
      </c>
      <c r="B1641" t="s">
        <v>1176</v>
      </c>
      <c r="C1641" t="str">
        <f>VLOOKUP(B1641, Positions!A$1:B$160, 2, FALSE)</f>
        <v>Forward</v>
      </c>
      <c r="D1641" t="s">
        <v>326</v>
      </c>
      <c r="E1641" t="s">
        <v>5663</v>
      </c>
      <c r="F1641" t="s">
        <v>21</v>
      </c>
      <c r="G1641" t="str">
        <f>VLOOKUP(E1641, Tiers!M$1:P$134, 3, FALSE)</f>
        <v>ENG4</v>
      </c>
      <c r="H1641">
        <f>VLOOKUP(G1641, Tiers!B$1:C$134, 2, FALSE)</f>
        <v>5</v>
      </c>
      <c r="I1641" s="26" t="s">
        <v>6686</v>
      </c>
      <c r="J1641">
        <f t="shared" si="102"/>
        <v>9</v>
      </c>
      <c r="K1641">
        <f t="shared" si="103"/>
        <v>1</v>
      </c>
      <c r="L1641">
        <f t="shared" si="104"/>
        <v>6852</v>
      </c>
      <c r="M1641">
        <f t="shared" si="105"/>
        <v>225</v>
      </c>
      <c r="N1641">
        <v>18</v>
      </c>
      <c r="O1641" t="s">
        <v>5666</v>
      </c>
      <c r="P1641" t="s">
        <v>21</v>
      </c>
      <c r="Q1641" t="s">
        <v>22</v>
      </c>
      <c r="R1641" t="s">
        <v>21</v>
      </c>
      <c r="W1641">
        <v>168</v>
      </c>
      <c r="X1641">
        <v>64</v>
      </c>
      <c r="Y1641">
        <v>1</v>
      </c>
      <c r="Z1641">
        <v>9</v>
      </c>
    </row>
    <row r="1642" spans="1:26" ht="15.95">
      <c r="A1642" t="s">
        <v>2137</v>
      </c>
      <c r="B1642" t="s">
        <v>36</v>
      </c>
      <c r="C1642" t="str">
        <f>VLOOKUP(B1642, Positions!A$1:B$160, 2, FALSE)</f>
        <v>Midfielder</v>
      </c>
      <c r="D1642" t="s">
        <v>517</v>
      </c>
      <c r="E1642" t="s">
        <v>5665</v>
      </c>
      <c r="F1642" t="s">
        <v>21</v>
      </c>
      <c r="G1642" t="str">
        <f>VLOOKUP(E1642, Tiers!M$1:P$134, 3, FALSE)</f>
        <v>ENG2</v>
      </c>
      <c r="H1642">
        <f>VLOOKUP(G1642, Tiers!B$1:C$134, 2, FALSE)</f>
        <v>3</v>
      </c>
      <c r="I1642" s="26" t="s">
        <v>6687</v>
      </c>
      <c r="J1642">
        <f t="shared" si="102"/>
        <v>9</v>
      </c>
      <c r="K1642">
        <f t="shared" si="103"/>
        <v>1</v>
      </c>
      <c r="L1642">
        <f t="shared" si="104"/>
        <v>6855</v>
      </c>
      <c r="M1642">
        <f t="shared" si="105"/>
        <v>225</v>
      </c>
      <c r="N1642">
        <v>18</v>
      </c>
      <c r="O1642" t="s">
        <v>74</v>
      </c>
      <c r="P1642" t="s">
        <v>21</v>
      </c>
      <c r="Q1642" t="s">
        <v>22</v>
      </c>
      <c r="R1642" t="s">
        <v>21</v>
      </c>
      <c r="S1642" t="s">
        <v>319</v>
      </c>
      <c r="W1642">
        <v>176</v>
      </c>
      <c r="X1642">
        <v>69</v>
      </c>
      <c r="Y1642">
        <v>0</v>
      </c>
      <c r="Z1642">
        <v>0</v>
      </c>
    </row>
    <row r="1643" spans="1:26" ht="15.95">
      <c r="A1643" t="s">
        <v>2138</v>
      </c>
      <c r="B1643" t="s">
        <v>1154</v>
      </c>
      <c r="C1643" t="str">
        <f>VLOOKUP(B1643, Positions!A$1:B$160, 2, FALSE)</f>
        <v>Defender</v>
      </c>
      <c r="D1643" t="s">
        <v>579</v>
      </c>
      <c r="E1643" t="s">
        <v>5665</v>
      </c>
      <c r="F1643" t="s">
        <v>21</v>
      </c>
      <c r="G1643" t="str">
        <f>VLOOKUP(E1643, Tiers!M$1:P$134, 3, FALSE)</f>
        <v>ENG2</v>
      </c>
      <c r="H1643">
        <f>VLOOKUP(G1643, Tiers!B$1:C$134, 2, FALSE)</f>
        <v>3</v>
      </c>
      <c r="I1643" s="26" t="s">
        <v>6687</v>
      </c>
      <c r="J1643">
        <f t="shared" si="102"/>
        <v>9</v>
      </c>
      <c r="K1643">
        <f t="shared" si="103"/>
        <v>1</v>
      </c>
      <c r="L1643">
        <f t="shared" si="104"/>
        <v>6855</v>
      </c>
      <c r="M1643">
        <f t="shared" si="105"/>
        <v>225</v>
      </c>
      <c r="N1643">
        <v>18</v>
      </c>
      <c r="O1643" t="s">
        <v>5666</v>
      </c>
      <c r="P1643" t="s">
        <v>21</v>
      </c>
      <c r="Q1643" t="s">
        <v>22</v>
      </c>
      <c r="R1643" t="s">
        <v>21</v>
      </c>
      <c r="W1643">
        <v>178</v>
      </c>
      <c r="X1643">
        <v>73</v>
      </c>
      <c r="Y1643">
        <v>0</v>
      </c>
      <c r="Z1643">
        <v>0</v>
      </c>
    </row>
    <row r="1644" spans="1:26" ht="15.95">
      <c r="A1644" t="s">
        <v>2139</v>
      </c>
      <c r="B1644" t="s">
        <v>789</v>
      </c>
      <c r="C1644" t="str">
        <f>VLOOKUP(B1644, Positions!A$1:B$160, 2, FALSE)</f>
        <v>Forward</v>
      </c>
      <c r="D1644" t="s">
        <v>378</v>
      </c>
      <c r="E1644" t="s">
        <v>5663</v>
      </c>
      <c r="F1644" t="s">
        <v>21</v>
      </c>
      <c r="G1644" t="str">
        <f>VLOOKUP(E1644, Tiers!M$1:P$134, 3, FALSE)</f>
        <v>ENG4</v>
      </c>
      <c r="H1644">
        <f>VLOOKUP(G1644, Tiers!B$1:C$134, 2, FALSE)</f>
        <v>5</v>
      </c>
      <c r="I1644" s="26" t="s">
        <v>6688</v>
      </c>
      <c r="J1644">
        <f t="shared" si="102"/>
        <v>9</v>
      </c>
      <c r="K1644">
        <f t="shared" si="103"/>
        <v>1</v>
      </c>
      <c r="L1644">
        <f t="shared" si="104"/>
        <v>6857</v>
      </c>
      <c r="M1644">
        <f t="shared" si="105"/>
        <v>225</v>
      </c>
      <c r="N1644">
        <v>18</v>
      </c>
      <c r="O1644" t="s">
        <v>1148</v>
      </c>
      <c r="P1644" t="s">
        <v>21</v>
      </c>
      <c r="Q1644" t="s">
        <v>22</v>
      </c>
      <c r="R1644" t="s">
        <v>21</v>
      </c>
      <c r="W1644">
        <v>178</v>
      </c>
      <c r="X1644">
        <v>75</v>
      </c>
      <c r="Y1644">
        <v>0</v>
      </c>
      <c r="Z1644">
        <v>1</v>
      </c>
    </row>
    <row r="1645" spans="1:26" ht="15.95">
      <c r="A1645" t="s">
        <v>2140</v>
      </c>
      <c r="B1645" t="s">
        <v>42</v>
      </c>
      <c r="C1645" t="str">
        <f>VLOOKUP(B1645, Positions!A$1:B$160, 2, FALSE)</f>
        <v>Midfielder</v>
      </c>
      <c r="D1645" t="s">
        <v>5666</v>
      </c>
      <c r="E1645" t="s">
        <v>5666</v>
      </c>
      <c r="F1645" t="s">
        <v>21</v>
      </c>
      <c r="G1645" t="str">
        <f>VLOOKUP(E1645, Tiers!M$1:P$134, 3, FALSE)</f>
        <v>NONE</v>
      </c>
      <c r="H1645">
        <f>VLOOKUP(G1645, Tiers!B$1:C$134, 2, FALSE)</f>
        <v>7</v>
      </c>
      <c r="I1645" s="26" t="s">
        <v>6688</v>
      </c>
      <c r="J1645">
        <f t="shared" si="102"/>
        <v>9</v>
      </c>
      <c r="K1645">
        <f t="shared" si="103"/>
        <v>1</v>
      </c>
      <c r="L1645">
        <f t="shared" si="104"/>
        <v>6857</v>
      </c>
      <c r="M1645">
        <f t="shared" si="105"/>
        <v>225</v>
      </c>
      <c r="N1645">
        <v>18</v>
      </c>
      <c r="O1645" t="s">
        <v>5666</v>
      </c>
      <c r="P1645" t="s">
        <v>21</v>
      </c>
      <c r="Q1645" t="s">
        <v>22</v>
      </c>
      <c r="R1645" t="s">
        <v>21</v>
      </c>
      <c r="W1645">
        <v>179</v>
      </c>
      <c r="X1645">
        <v>74</v>
      </c>
      <c r="Y1645">
        <v>0</v>
      </c>
      <c r="Z1645">
        <v>0</v>
      </c>
    </row>
    <row r="1646" spans="1:26" ht="15.95">
      <c r="A1646" t="s">
        <v>2141</v>
      </c>
      <c r="B1646" t="s">
        <v>734</v>
      </c>
      <c r="C1646" t="str">
        <f>VLOOKUP(B1646, Positions!A$1:B$160, 2, FALSE)</f>
        <v>Forward</v>
      </c>
      <c r="D1646" t="s">
        <v>103</v>
      </c>
      <c r="E1646" t="s">
        <v>5665</v>
      </c>
      <c r="F1646" t="s">
        <v>21</v>
      </c>
      <c r="G1646" t="str">
        <f>VLOOKUP(E1646, Tiers!M$1:P$134, 3, FALSE)</f>
        <v>ENG2</v>
      </c>
      <c r="H1646">
        <f>VLOOKUP(G1646, Tiers!B$1:C$134, 2, FALSE)</f>
        <v>3</v>
      </c>
      <c r="I1646" s="26" t="s">
        <v>6688</v>
      </c>
      <c r="J1646">
        <f t="shared" si="102"/>
        <v>9</v>
      </c>
      <c r="K1646">
        <f t="shared" si="103"/>
        <v>1</v>
      </c>
      <c r="L1646">
        <f t="shared" si="104"/>
        <v>6857</v>
      </c>
      <c r="M1646">
        <f t="shared" si="105"/>
        <v>225</v>
      </c>
      <c r="N1646">
        <v>18</v>
      </c>
      <c r="O1646" t="s">
        <v>103</v>
      </c>
      <c r="P1646" t="s">
        <v>21</v>
      </c>
      <c r="Q1646" t="s">
        <v>22</v>
      </c>
      <c r="R1646" t="s">
        <v>21</v>
      </c>
      <c r="W1646">
        <v>181</v>
      </c>
      <c r="X1646">
        <v>68</v>
      </c>
      <c r="Y1646">
        <v>0</v>
      </c>
      <c r="Z1646">
        <v>4</v>
      </c>
    </row>
    <row r="1647" spans="1:26" ht="15.95">
      <c r="A1647" t="s">
        <v>2142</v>
      </c>
      <c r="B1647" t="s">
        <v>42</v>
      </c>
      <c r="C1647" t="str">
        <f>VLOOKUP(B1647, Positions!A$1:B$160, 2, FALSE)</f>
        <v>Midfielder</v>
      </c>
      <c r="D1647" t="s">
        <v>5666</v>
      </c>
      <c r="E1647" t="s">
        <v>5666</v>
      </c>
      <c r="F1647" t="s">
        <v>21</v>
      </c>
      <c r="G1647" t="str">
        <f>VLOOKUP(E1647, Tiers!M$1:P$134, 3, FALSE)</f>
        <v>NONE</v>
      </c>
      <c r="H1647">
        <f>VLOOKUP(G1647, Tiers!B$1:C$134, 2, FALSE)</f>
        <v>7</v>
      </c>
      <c r="I1647" s="26" t="s">
        <v>6689</v>
      </c>
      <c r="J1647">
        <f t="shared" si="102"/>
        <v>9</v>
      </c>
      <c r="K1647">
        <f t="shared" si="103"/>
        <v>1</v>
      </c>
      <c r="L1647">
        <f t="shared" si="104"/>
        <v>6858</v>
      </c>
      <c r="M1647">
        <f t="shared" si="105"/>
        <v>225</v>
      </c>
      <c r="N1647">
        <v>18</v>
      </c>
      <c r="O1647" t="s">
        <v>5666</v>
      </c>
      <c r="P1647" t="s">
        <v>21</v>
      </c>
      <c r="Q1647" t="s">
        <v>22</v>
      </c>
      <c r="R1647" t="s">
        <v>21</v>
      </c>
      <c r="W1647">
        <v>180</v>
      </c>
      <c r="X1647">
        <v>75</v>
      </c>
      <c r="Y1647">
        <v>0</v>
      </c>
      <c r="Z1647">
        <v>0</v>
      </c>
    </row>
    <row r="1648" spans="1:26" ht="15.95">
      <c r="A1648" t="s">
        <v>2143</v>
      </c>
      <c r="B1648" t="s">
        <v>81</v>
      </c>
      <c r="C1648" t="str">
        <f>VLOOKUP(B1648, Positions!A$1:B$160, 2, FALSE)</f>
        <v>Defender</v>
      </c>
      <c r="D1648" t="s">
        <v>57</v>
      </c>
      <c r="E1648" t="s">
        <v>62</v>
      </c>
      <c r="F1648" t="s">
        <v>21</v>
      </c>
      <c r="G1648" t="str">
        <f>VLOOKUP(E1648, Tiers!M$1:P$134, 3, FALSE)</f>
        <v>ENG1</v>
      </c>
      <c r="H1648">
        <f>VLOOKUP(G1648, Tiers!B$1:C$134, 2, FALSE)</f>
        <v>1</v>
      </c>
      <c r="I1648" s="26" t="s">
        <v>6689</v>
      </c>
      <c r="J1648">
        <f t="shared" si="102"/>
        <v>9</v>
      </c>
      <c r="K1648">
        <f t="shared" si="103"/>
        <v>1</v>
      </c>
      <c r="L1648">
        <f t="shared" si="104"/>
        <v>6858</v>
      </c>
      <c r="M1648">
        <f t="shared" si="105"/>
        <v>225</v>
      </c>
      <c r="N1648">
        <v>18</v>
      </c>
      <c r="O1648" t="s">
        <v>57</v>
      </c>
      <c r="P1648" t="s">
        <v>21</v>
      </c>
      <c r="Q1648" t="s">
        <v>22</v>
      </c>
      <c r="R1648" t="s">
        <v>21</v>
      </c>
      <c r="W1648">
        <v>178</v>
      </c>
      <c r="X1648">
        <v>62</v>
      </c>
      <c r="Y1648">
        <v>0</v>
      </c>
      <c r="Z1648">
        <v>0</v>
      </c>
    </row>
    <row r="1649" spans="1:26" ht="15.95">
      <c r="A1649" t="s">
        <v>2144</v>
      </c>
      <c r="B1649" t="s">
        <v>16</v>
      </c>
      <c r="C1649" t="str">
        <f>VLOOKUP(B1649, Positions!A$1:B$160, 2, FALSE)</f>
        <v>Forward</v>
      </c>
      <c r="D1649" t="s">
        <v>93</v>
      </c>
      <c r="E1649" t="s">
        <v>5664</v>
      </c>
      <c r="F1649" t="s">
        <v>21</v>
      </c>
      <c r="G1649" t="str">
        <f>VLOOKUP(E1649, Tiers!M$1:P$134, 3, FALSE)</f>
        <v>ENG3</v>
      </c>
      <c r="H1649">
        <f>VLOOKUP(G1649, Tiers!B$1:C$134, 2, FALSE)</f>
        <v>4</v>
      </c>
      <c r="I1649" s="26" t="s">
        <v>6689</v>
      </c>
      <c r="J1649">
        <f t="shared" si="102"/>
        <v>9</v>
      </c>
      <c r="K1649">
        <f t="shared" si="103"/>
        <v>1</v>
      </c>
      <c r="L1649">
        <f t="shared" si="104"/>
        <v>6858</v>
      </c>
      <c r="M1649">
        <f t="shared" si="105"/>
        <v>225</v>
      </c>
      <c r="N1649">
        <v>18</v>
      </c>
      <c r="O1649" t="s">
        <v>530</v>
      </c>
      <c r="P1649" t="s">
        <v>21</v>
      </c>
      <c r="Q1649" t="s">
        <v>22</v>
      </c>
      <c r="R1649" t="s">
        <v>21</v>
      </c>
      <c r="W1649">
        <v>173</v>
      </c>
      <c r="X1649">
        <v>69</v>
      </c>
      <c r="Y1649">
        <v>0</v>
      </c>
      <c r="Z1649">
        <v>15</v>
      </c>
    </row>
    <row r="1650" spans="1:26" ht="15.95">
      <c r="A1650" t="s">
        <v>2145</v>
      </c>
      <c r="B1650" t="s">
        <v>680</v>
      </c>
      <c r="C1650" t="str">
        <f>VLOOKUP(B1650, Positions!A$1:B$160, 2, FALSE)</f>
        <v>Midfielder</v>
      </c>
      <c r="D1650" t="s">
        <v>56</v>
      </c>
      <c r="E1650" t="s">
        <v>5664</v>
      </c>
      <c r="F1650" t="s">
        <v>21</v>
      </c>
      <c r="G1650" t="str">
        <f>VLOOKUP(E1650, Tiers!M$1:P$134, 3, FALSE)</f>
        <v>ENG3</v>
      </c>
      <c r="H1650">
        <f>VLOOKUP(G1650, Tiers!B$1:C$134, 2, FALSE)</f>
        <v>4</v>
      </c>
      <c r="I1650" s="26" t="s">
        <v>6690</v>
      </c>
      <c r="J1650">
        <f t="shared" si="102"/>
        <v>9</v>
      </c>
      <c r="K1650">
        <f t="shared" si="103"/>
        <v>1</v>
      </c>
      <c r="L1650">
        <f t="shared" si="104"/>
        <v>6860</v>
      </c>
      <c r="M1650">
        <f t="shared" si="105"/>
        <v>225</v>
      </c>
      <c r="N1650">
        <v>18</v>
      </c>
      <c r="O1650" t="s">
        <v>113</v>
      </c>
      <c r="P1650" t="s">
        <v>21</v>
      </c>
      <c r="Q1650" t="s">
        <v>22</v>
      </c>
      <c r="R1650" t="s">
        <v>21</v>
      </c>
      <c r="W1650">
        <v>174</v>
      </c>
      <c r="X1650">
        <v>69</v>
      </c>
      <c r="Y1650">
        <v>0</v>
      </c>
      <c r="Z1650">
        <v>0</v>
      </c>
    </row>
    <row r="1651" spans="1:26" ht="15.95">
      <c r="A1651" t="s">
        <v>2146</v>
      </c>
      <c r="B1651" t="s">
        <v>281</v>
      </c>
      <c r="C1651" t="str">
        <f>VLOOKUP(B1651, Positions!A$1:B$160, 2, FALSE)</f>
        <v>Forward</v>
      </c>
      <c r="D1651" t="s">
        <v>27</v>
      </c>
      <c r="E1651" t="s">
        <v>5663</v>
      </c>
      <c r="F1651" t="s">
        <v>21</v>
      </c>
      <c r="G1651" t="str">
        <f>VLOOKUP(E1651, Tiers!M$1:P$134, 3, FALSE)</f>
        <v>ENG4</v>
      </c>
      <c r="H1651">
        <f>VLOOKUP(G1651, Tiers!B$1:C$134, 2, FALSE)</f>
        <v>5</v>
      </c>
      <c r="I1651" s="26" t="s">
        <v>6691</v>
      </c>
      <c r="J1651">
        <f t="shared" si="102"/>
        <v>9</v>
      </c>
      <c r="K1651">
        <f t="shared" si="103"/>
        <v>1</v>
      </c>
      <c r="L1651">
        <f t="shared" si="104"/>
        <v>6861</v>
      </c>
      <c r="M1651">
        <f t="shared" si="105"/>
        <v>225</v>
      </c>
      <c r="N1651">
        <v>18</v>
      </c>
      <c r="O1651" t="s">
        <v>69</v>
      </c>
      <c r="P1651" t="s">
        <v>21</v>
      </c>
      <c r="Q1651" t="s">
        <v>22</v>
      </c>
      <c r="R1651" t="s">
        <v>21</v>
      </c>
      <c r="W1651">
        <v>171</v>
      </c>
      <c r="X1651">
        <v>66</v>
      </c>
      <c r="Y1651">
        <v>0</v>
      </c>
      <c r="Z1651">
        <v>0</v>
      </c>
    </row>
    <row r="1652" spans="1:26" ht="15.95">
      <c r="A1652" t="s">
        <v>2147</v>
      </c>
      <c r="B1652" t="s">
        <v>16</v>
      </c>
      <c r="C1652" t="str">
        <f>VLOOKUP(B1652, Positions!A$1:B$160, 2, FALSE)</f>
        <v>Forward</v>
      </c>
      <c r="D1652" t="s">
        <v>5666</v>
      </c>
      <c r="E1652" t="s">
        <v>5666</v>
      </c>
      <c r="F1652" t="s">
        <v>21</v>
      </c>
      <c r="G1652" t="str">
        <f>VLOOKUP(E1652, Tiers!M$1:P$134, 3, FALSE)</f>
        <v>NONE</v>
      </c>
      <c r="H1652">
        <f>VLOOKUP(G1652, Tiers!B$1:C$134, 2, FALSE)</f>
        <v>7</v>
      </c>
      <c r="I1652" s="26" t="s">
        <v>6691</v>
      </c>
      <c r="J1652">
        <f t="shared" si="102"/>
        <v>9</v>
      </c>
      <c r="K1652">
        <f t="shared" si="103"/>
        <v>1</v>
      </c>
      <c r="L1652">
        <f t="shared" si="104"/>
        <v>6861</v>
      </c>
      <c r="M1652">
        <f t="shared" si="105"/>
        <v>225</v>
      </c>
      <c r="N1652">
        <v>18</v>
      </c>
      <c r="O1652" t="s">
        <v>5666</v>
      </c>
      <c r="P1652" t="s">
        <v>21</v>
      </c>
      <c r="Q1652" t="s">
        <v>22</v>
      </c>
      <c r="R1652" t="s">
        <v>21</v>
      </c>
      <c r="W1652">
        <v>176</v>
      </c>
      <c r="X1652">
        <v>71</v>
      </c>
      <c r="Y1652">
        <v>0</v>
      </c>
      <c r="Z1652">
        <v>0</v>
      </c>
    </row>
    <row r="1653" spans="1:26" ht="15.95">
      <c r="A1653" t="s">
        <v>2148</v>
      </c>
      <c r="B1653" t="s">
        <v>565</v>
      </c>
      <c r="C1653" t="str">
        <f>VLOOKUP(B1653, Positions!A$1:B$160, 2, FALSE)</f>
        <v>Midfielder</v>
      </c>
      <c r="D1653" t="s">
        <v>157</v>
      </c>
      <c r="E1653" t="s">
        <v>5665</v>
      </c>
      <c r="F1653" t="s">
        <v>21</v>
      </c>
      <c r="G1653" t="str">
        <f>VLOOKUP(E1653, Tiers!M$1:P$134, 3, FALSE)</f>
        <v>ENG2</v>
      </c>
      <c r="H1653">
        <f>VLOOKUP(G1653, Tiers!B$1:C$134, 2, FALSE)</f>
        <v>3</v>
      </c>
      <c r="I1653" s="26" t="s">
        <v>6692</v>
      </c>
      <c r="J1653">
        <f t="shared" si="102"/>
        <v>9</v>
      </c>
      <c r="K1653">
        <f t="shared" si="103"/>
        <v>1</v>
      </c>
      <c r="L1653">
        <f t="shared" si="104"/>
        <v>6862</v>
      </c>
      <c r="M1653">
        <f t="shared" si="105"/>
        <v>225</v>
      </c>
      <c r="N1653">
        <v>18</v>
      </c>
      <c r="O1653" t="s">
        <v>5666</v>
      </c>
      <c r="P1653" t="s">
        <v>21</v>
      </c>
      <c r="Q1653" t="s">
        <v>22</v>
      </c>
      <c r="R1653" t="s">
        <v>21</v>
      </c>
      <c r="W1653">
        <v>176</v>
      </c>
      <c r="X1653">
        <v>68</v>
      </c>
      <c r="Y1653">
        <v>0</v>
      </c>
      <c r="Z1653">
        <v>0</v>
      </c>
    </row>
    <row r="1654" spans="1:26" ht="15.95">
      <c r="A1654" t="s">
        <v>2149</v>
      </c>
      <c r="B1654" t="s">
        <v>360</v>
      </c>
      <c r="C1654" t="str">
        <f>VLOOKUP(B1654, Positions!A$1:B$160, 2, FALSE)</f>
        <v>Defender</v>
      </c>
      <c r="D1654" t="s">
        <v>37</v>
      </c>
      <c r="E1654" t="s">
        <v>5664</v>
      </c>
      <c r="F1654" t="s">
        <v>21</v>
      </c>
      <c r="G1654" t="str">
        <f>VLOOKUP(E1654, Tiers!M$1:P$134, 3, FALSE)</f>
        <v>ENG3</v>
      </c>
      <c r="H1654">
        <f>VLOOKUP(G1654, Tiers!B$1:C$134, 2, FALSE)</f>
        <v>4</v>
      </c>
      <c r="I1654" s="26" t="s">
        <v>6693</v>
      </c>
      <c r="J1654">
        <f t="shared" si="102"/>
        <v>9</v>
      </c>
      <c r="K1654">
        <f t="shared" si="103"/>
        <v>1</v>
      </c>
      <c r="L1654">
        <f t="shared" si="104"/>
        <v>6863</v>
      </c>
      <c r="M1654">
        <f t="shared" si="105"/>
        <v>225</v>
      </c>
      <c r="N1654">
        <v>18</v>
      </c>
      <c r="O1654" t="s">
        <v>40</v>
      </c>
      <c r="P1654" t="s">
        <v>21</v>
      </c>
      <c r="Q1654" t="s">
        <v>22</v>
      </c>
      <c r="R1654" t="s">
        <v>21</v>
      </c>
      <c r="W1654">
        <v>181</v>
      </c>
      <c r="X1654">
        <v>70</v>
      </c>
      <c r="Y1654">
        <v>0</v>
      </c>
      <c r="Z1654">
        <v>0</v>
      </c>
    </row>
    <row r="1655" spans="1:26" ht="15.95">
      <c r="A1655" t="s">
        <v>2150</v>
      </c>
      <c r="B1655" t="s">
        <v>567</v>
      </c>
      <c r="C1655" t="str">
        <f>VLOOKUP(B1655, Positions!A$1:B$160, 2, FALSE)</f>
        <v>Defender</v>
      </c>
      <c r="D1655" t="s">
        <v>175</v>
      </c>
      <c r="E1655" t="s">
        <v>62</v>
      </c>
      <c r="F1655" t="s">
        <v>21</v>
      </c>
      <c r="G1655" t="str">
        <f>VLOOKUP(E1655, Tiers!M$1:P$134, 3, FALSE)</f>
        <v>ENG1</v>
      </c>
      <c r="H1655">
        <f>VLOOKUP(G1655, Tiers!B$1:C$134, 2, FALSE)</f>
        <v>1</v>
      </c>
      <c r="I1655" s="26" t="s">
        <v>6694</v>
      </c>
      <c r="J1655">
        <f t="shared" si="102"/>
        <v>9</v>
      </c>
      <c r="K1655">
        <f t="shared" si="103"/>
        <v>1</v>
      </c>
      <c r="L1655">
        <f t="shared" si="104"/>
        <v>6865</v>
      </c>
      <c r="M1655">
        <f t="shared" si="105"/>
        <v>225</v>
      </c>
      <c r="N1655">
        <v>18</v>
      </c>
      <c r="O1655" t="s">
        <v>74</v>
      </c>
      <c r="P1655" t="s">
        <v>21</v>
      </c>
      <c r="Q1655" t="s">
        <v>22</v>
      </c>
      <c r="R1655" t="s">
        <v>21</v>
      </c>
      <c r="W1655">
        <v>179</v>
      </c>
      <c r="X1655">
        <v>73</v>
      </c>
      <c r="Y1655">
        <v>0</v>
      </c>
      <c r="Z1655">
        <v>0</v>
      </c>
    </row>
    <row r="1656" spans="1:26" ht="15.95">
      <c r="A1656" t="s">
        <v>2151</v>
      </c>
      <c r="B1656" t="s">
        <v>31</v>
      </c>
      <c r="C1656" t="str">
        <f>VLOOKUP(B1656, Positions!A$1:B$160, 2, FALSE)</f>
        <v>Defender</v>
      </c>
      <c r="D1656" t="s">
        <v>127</v>
      </c>
      <c r="E1656" t="s">
        <v>62</v>
      </c>
      <c r="F1656" t="s">
        <v>21</v>
      </c>
      <c r="G1656" t="str">
        <f>VLOOKUP(E1656, Tiers!M$1:P$134, 3, FALSE)</f>
        <v>ENG1</v>
      </c>
      <c r="H1656">
        <f>VLOOKUP(G1656, Tiers!B$1:C$134, 2, FALSE)</f>
        <v>1</v>
      </c>
      <c r="I1656" s="26" t="s">
        <v>6694</v>
      </c>
      <c r="J1656">
        <f t="shared" si="102"/>
        <v>9</v>
      </c>
      <c r="K1656">
        <f t="shared" si="103"/>
        <v>1</v>
      </c>
      <c r="L1656">
        <f t="shared" si="104"/>
        <v>6865</v>
      </c>
      <c r="M1656">
        <f t="shared" si="105"/>
        <v>225</v>
      </c>
      <c r="N1656">
        <v>18</v>
      </c>
      <c r="O1656" t="s">
        <v>5666</v>
      </c>
      <c r="P1656" t="s">
        <v>21</v>
      </c>
      <c r="Q1656" t="s">
        <v>22</v>
      </c>
      <c r="R1656" t="s">
        <v>21</v>
      </c>
      <c r="W1656">
        <v>182</v>
      </c>
      <c r="X1656">
        <v>74</v>
      </c>
      <c r="Y1656">
        <v>0</v>
      </c>
      <c r="Z1656">
        <v>0</v>
      </c>
    </row>
    <row r="1657" spans="1:26" ht="15.95">
      <c r="A1657" t="s">
        <v>2152</v>
      </c>
      <c r="B1657" t="s">
        <v>360</v>
      </c>
      <c r="C1657" t="str">
        <f>VLOOKUP(B1657, Positions!A$1:B$160, 2, FALSE)</f>
        <v>Defender</v>
      </c>
      <c r="D1657" t="s">
        <v>5666</v>
      </c>
      <c r="E1657" t="s">
        <v>5666</v>
      </c>
      <c r="F1657" t="s">
        <v>21</v>
      </c>
      <c r="G1657" t="str">
        <f>VLOOKUP(E1657, Tiers!M$1:P$134, 3, FALSE)</f>
        <v>NONE</v>
      </c>
      <c r="H1657">
        <f>VLOOKUP(G1657, Tiers!B$1:C$134, 2, FALSE)</f>
        <v>7</v>
      </c>
      <c r="I1657" s="26" t="s">
        <v>6695</v>
      </c>
      <c r="J1657">
        <f t="shared" si="102"/>
        <v>9</v>
      </c>
      <c r="K1657">
        <f t="shared" si="103"/>
        <v>1</v>
      </c>
      <c r="L1657">
        <f t="shared" si="104"/>
        <v>6866</v>
      </c>
      <c r="M1657">
        <f t="shared" si="105"/>
        <v>225</v>
      </c>
      <c r="N1657">
        <v>18</v>
      </c>
      <c r="O1657" t="s">
        <v>57</v>
      </c>
      <c r="P1657" t="s">
        <v>21</v>
      </c>
      <c r="Q1657" t="s">
        <v>22</v>
      </c>
      <c r="R1657" t="s">
        <v>21</v>
      </c>
      <c r="W1657">
        <v>183</v>
      </c>
      <c r="X1657">
        <v>64</v>
      </c>
      <c r="Y1657">
        <v>0</v>
      </c>
      <c r="Z1657">
        <v>0</v>
      </c>
    </row>
    <row r="1658" spans="1:26" ht="15.95">
      <c r="A1658" t="s">
        <v>2153</v>
      </c>
      <c r="B1658" t="s">
        <v>81</v>
      </c>
      <c r="C1658" t="str">
        <f>VLOOKUP(B1658, Positions!A$1:B$160, 2, FALSE)</f>
        <v>Defender</v>
      </c>
      <c r="D1658" t="s">
        <v>5666</v>
      </c>
      <c r="E1658" t="s">
        <v>5666</v>
      </c>
      <c r="F1658" t="s">
        <v>21</v>
      </c>
      <c r="G1658" t="str">
        <f>VLOOKUP(E1658, Tiers!M$1:P$134, 3, FALSE)</f>
        <v>NONE</v>
      </c>
      <c r="H1658">
        <f>VLOOKUP(G1658, Tiers!B$1:C$134, 2, FALSE)</f>
        <v>7</v>
      </c>
      <c r="I1658" s="26" t="s">
        <v>6695</v>
      </c>
      <c r="J1658">
        <f t="shared" si="102"/>
        <v>9</v>
      </c>
      <c r="K1658">
        <f t="shared" si="103"/>
        <v>1</v>
      </c>
      <c r="L1658">
        <f t="shared" si="104"/>
        <v>6866</v>
      </c>
      <c r="M1658">
        <f t="shared" si="105"/>
        <v>225</v>
      </c>
      <c r="N1658">
        <v>18</v>
      </c>
      <c r="O1658" t="s">
        <v>74</v>
      </c>
      <c r="P1658" t="s">
        <v>21</v>
      </c>
      <c r="Q1658" t="s">
        <v>22</v>
      </c>
      <c r="R1658" t="s">
        <v>21</v>
      </c>
      <c r="S1658" t="s">
        <v>491</v>
      </c>
      <c r="W1658">
        <v>189</v>
      </c>
      <c r="X1658">
        <v>100</v>
      </c>
      <c r="Y1658">
        <v>0</v>
      </c>
      <c r="Z1658">
        <v>0</v>
      </c>
    </row>
    <row r="1659" spans="1:26" ht="15.95">
      <c r="A1659" t="s">
        <v>2155</v>
      </c>
      <c r="B1659" t="s">
        <v>131</v>
      </c>
      <c r="C1659" t="str">
        <f>VLOOKUP(B1659, Positions!A$1:B$160, 2, FALSE)</f>
        <v>Forward</v>
      </c>
      <c r="D1659" t="s">
        <v>671</v>
      </c>
      <c r="E1659" t="s">
        <v>5664</v>
      </c>
      <c r="F1659" t="s">
        <v>21</v>
      </c>
      <c r="G1659" t="str">
        <f>VLOOKUP(E1659, Tiers!M$1:P$134, 3, FALSE)</f>
        <v>ENG3</v>
      </c>
      <c r="H1659">
        <f>VLOOKUP(G1659, Tiers!B$1:C$134, 2, FALSE)</f>
        <v>4</v>
      </c>
      <c r="I1659" s="26" t="s">
        <v>6696</v>
      </c>
      <c r="J1659">
        <f t="shared" si="102"/>
        <v>9</v>
      </c>
      <c r="K1659">
        <f t="shared" si="103"/>
        <v>1</v>
      </c>
      <c r="L1659">
        <f t="shared" si="104"/>
        <v>6867</v>
      </c>
      <c r="M1659">
        <f t="shared" si="105"/>
        <v>225</v>
      </c>
      <c r="N1659">
        <v>18</v>
      </c>
      <c r="O1659" t="s">
        <v>596</v>
      </c>
      <c r="P1659" t="s">
        <v>21</v>
      </c>
      <c r="Q1659" t="s">
        <v>22</v>
      </c>
      <c r="R1659" t="s">
        <v>21</v>
      </c>
      <c r="S1659" t="s">
        <v>239</v>
      </c>
      <c r="W1659">
        <v>181</v>
      </c>
      <c r="X1659">
        <v>65</v>
      </c>
      <c r="Y1659">
        <v>0</v>
      </c>
      <c r="Z1659">
        <v>0</v>
      </c>
    </row>
    <row r="1660" spans="1:26" ht="15.95">
      <c r="A1660" t="s">
        <v>2156</v>
      </c>
      <c r="B1660" t="s">
        <v>2157</v>
      </c>
      <c r="C1660" t="str">
        <f>VLOOKUP(B1660, Positions!A$1:B$160, 2, FALSE)</f>
        <v>Midfielder</v>
      </c>
      <c r="D1660" t="s">
        <v>490</v>
      </c>
      <c r="E1660" t="s">
        <v>62</v>
      </c>
      <c r="F1660" t="s">
        <v>21</v>
      </c>
      <c r="G1660" t="str">
        <f>VLOOKUP(E1660, Tiers!M$1:P$134, 3, FALSE)</f>
        <v>ENG1</v>
      </c>
      <c r="H1660">
        <f>VLOOKUP(G1660, Tiers!B$1:C$134, 2, FALSE)</f>
        <v>1</v>
      </c>
      <c r="I1660" s="26" t="s">
        <v>6696</v>
      </c>
      <c r="J1660">
        <f t="shared" si="102"/>
        <v>9</v>
      </c>
      <c r="K1660">
        <f t="shared" si="103"/>
        <v>1</v>
      </c>
      <c r="L1660">
        <f t="shared" si="104"/>
        <v>6867</v>
      </c>
      <c r="M1660">
        <f t="shared" si="105"/>
        <v>225</v>
      </c>
      <c r="N1660">
        <v>18</v>
      </c>
      <c r="O1660" t="s">
        <v>461</v>
      </c>
      <c r="P1660" t="s">
        <v>21</v>
      </c>
      <c r="Q1660" t="s">
        <v>22</v>
      </c>
      <c r="R1660" t="s">
        <v>21</v>
      </c>
      <c r="W1660">
        <v>167</v>
      </c>
      <c r="X1660">
        <v>58</v>
      </c>
      <c r="Y1660">
        <v>0</v>
      </c>
      <c r="Z1660">
        <v>19</v>
      </c>
    </row>
    <row r="1661" spans="1:26" ht="15.95">
      <c r="A1661" t="s">
        <v>2158</v>
      </c>
      <c r="B1661" t="s">
        <v>16</v>
      </c>
      <c r="C1661" t="str">
        <f>VLOOKUP(B1661, Positions!A$1:B$160, 2, FALSE)</f>
        <v>Forward</v>
      </c>
      <c r="D1661" t="s">
        <v>86</v>
      </c>
      <c r="E1661" t="s">
        <v>5664</v>
      </c>
      <c r="F1661" t="s">
        <v>21</v>
      </c>
      <c r="G1661" t="str">
        <f>VLOOKUP(E1661, Tiers!M$1:P$134, 3, FALSE)</f>
        <v>ENG3</v>
      </c>
      <c r="H1661">
        <f>VLOOKUP(G1661, Tiers!B$1:C$134, 2, FALSE)</f>
        <v>4</v>
      </c>
      <c r="I1661" s="26" t="s">
        <v>6696</v>
      </c>
      <c r="J1661">
        <f t="shared" si="102"/>
        <v>9</v>
      </c>
      <c r="K1661">
        <f t="shared" si="103"/>
        <v>1</v>
      </c>
      <c r="L1661">
        <f t="shared" si="104"/>
        <v>6867</v>
      </c>
      <c r="M1661">
        <f t="shared" si="105"/>
        <v>225</v>
      </c>
      <c r="N1661">
        <v>18</v>
      </c>
      <c r="O1661" t="s">
        <v>1967</v>
      </c>
      <c r="P1661" t="s">
        <v>21</v>
      </c>
      <c r="Q1661" t="s">
        <v>22</v>
      </c>
      <c r="R1661" t="s">
        <v>21</v>
      </c>
      <c r="W1661">
        <v>188</v>
      </c>
      <c r="X1661">
        <v>80</v>
      </c>
      <c r="Y1661">
        <v>1</v>
      </c>
      <c r="Z1661">
        <v>7</v>
      </c>
    </row>
    <row r="1662" spans="1:26" ht="15.95">
      <c r="A1662" t="s">
        <v>2159</v>
      </c>
      <c r="B1662" t="s">
        <v>81</v>
      </c>
      <c r="C1662" t="str">
        <f>VLOOKUP(B1662, Positions!A$1:B$160, 2, FALSE)</f>
        <v>Defender</v>
      </c>
      <c r="D1662" t="s">
        <v>185</v>
      </c>
      <c r="E1662" t="s">
        <v>5664</v>
      </c>
      <c r="F1662" t="s">
        <v>21</v>
      </c>
      <c r="G1662" t="str">
        <f>VLOOKUP(E1662, Tiers!M$1:P$134, 3, FALSE)</f>
        <v>ENG3</v>
      </c>
      <c r="H1662">
        <f>VLOOKUP(G1662, Tiers!B$1:C$134, 2, FALSE)</f>
        <v>4</v>
      </c>
      <c r="I1662" s="26" t="s">
        <v>6697</v>
      </c>
      <c r="J1662">
        <f t="shared" si="102"/>
        <v>9</v>
      </c>
      <c r="K1662">
        <f t="shared" si="103"/>
        <v>1</v>
      </c>
      <c r="L1662">
        <f t="shared" si="104"/>
        <v>6873</v>
      </c>
      <c r="M1662">
        <f t="shared" si="105"/>
        <v>225</v>
      </c>
      <c r="N1662">
        <v>18</v>
      </c>
      <c r="O1662" t="s">
        <v>57</v>
      </c>
      <c r="P1662" t="s">
        <v>21</v>
      </c>
      <c r="Q1662" t="s">
        <v>22</v>
      </c>
      <c r="R1662" t="s">
        <v>21</v>
      </c>
      <c r="W1662">
        <v>187</v>
      </c>
      <c r="X1662">
        <v>81</v>
      </c>
      <c r="Y1662">
        <v>0</v>
      </c>
      <c r="Z1662">
        <v>0</v>
      </c>
    </row>
    <row r="1663" spans="1:26" ht="15.95">
      <c r="A1663" t="s">
        <v>2160</v>
      </c>
      <c r="B1663" t="s">
        <v>457</v>
      </c>
      <c r="C1663" t="str">
        <f>VLOOKUP(B1663, Positions!A$1:B$160, 2, FALSE)</f>
        <v>Forward</v>
      </c>
      <c r="D1663" t="s">
        <v>357</v>
      </c>
      <c r="E1663" t="s">
        <v>62</v>
      </c>
      <c r="F1663" t="s">
        <v>21</v>
      </c>
      <c r="G1663" t="str">
        <f>VLOOKUP(E1663, Tiers!M$1:P$134, 3, FALSE)</f>
        <v>ENG1</v>
      </c>
      <c r="H1663">
        <f>VLOOKUP(G1663, Tiers!B$1:C$134, 2, FALSE)</f>
        <v>1</v>
      </c>
      <c r="I1663" s="26" t="s">
        <v>6697</v>
      </c>
      <c r="J1663">
        <f t="shared" si="102"/>
        <v>9</v>
      </c>
      <c r="K1663">
        <f t="shared" si="103"/>
        <v>1</v>
      </c>
      <c r="L1663">
        <f t="shared" si="104"/>
        <v>6873</v>
      </c>
      <c r="M1663">
        <f t="shared" si="105"/>
        <v>225</v>
      </c>
      <c r="N1663">
        <v>18</v>
      </c>
      <c r="O1663" t="s">
        <v>357</v>
      </c>
      <c r="P1663" t="s">
        <v>21</v>
      </c>
      <c r="Q1663" t="s">
        <v>22</v>
      </c>
      <c r="R1663" t="s">
        <v>21</v>
      </c>
      <c r="W1663">
        <v>190</v>
      </c>
      <c r="X1663">
        <v>82</v>
      </c>
      <c r="Y1663">
        <v>0</v>
      </c>
      <c r="Z1663">
        <v>0</v>
      </c>
    </row>
    <row r="1664" spans="1:26" ht="15.95">
      <c r="A1664" t="s">
        <v>2161</v>
      </c>
      <c r="B1664" t="s">
        <v>166</v>
      </c>
      <c r="C1664" t="str">
        <f>VLOOKUP(B1664, Positions!A$1:B$160, 2, FALSE)</f>
        <v>Goalkeeper</v>
      </c>
      <c r="D1664" t="s">
        <v>98</v>
      </c>
      <c r="E1664" t="s">
        <v>5665</v>
      </c>
      <c r="F1664" t="s">
        <v>21</v>
      </c>
      <c r="G1664" t="str">
        <f>VLOOKUP(E1664, Tiers!M$1:P$134, 3, FALSE)</f>
        <v>ENG2</v>
      </c>
      <c r="H1664">
        <f>VLOOKUP(G1664, Tiers!B$1:C$134, 2, FALSE)</f>
        <v>3</v>
      </c>
      <c r="I1664" s="26" t="s">
        <v>6698</v>
      </c>
      <c r="J1664">
        <f t="shared" si="102"/>
        <v>9</v>
      </c>
      <c r="K1664">
        <f t="shared" si="103"/>
        <v>1</v>
      </c>
      <c r="L1664">
        <f t="shared" si="104"/>
        <v>6875</v>
      </c>
      <c r="M1664">
        <f t="shared" si="105"/>
        <v>225</v>
      </c>
      <c r="N1664">
        <v>18</v>
      </c>
      <c r="O1664" t="s">
        <v>2162</v>
      </c>
      <c r="P1664" t="s">
        <v>21</v>
      </c>
      <c r="Q1664" t="s">
        <v>22</v>
      </c>
      <c r="R1664" t="s">
        <v>21</v>
      </c>
      <c r="W1664">
        <v>189</v>
      </c>
      <c r="X1664">
        <v>83</v>
      </c>
      <c r="Y1664">
        <v>0</v>
      </c>
      <c r="Z1664">
        <v>0</v>
      </c>
    </row>
    <row r="1665" spans="1:26" ht="15.95">
      <c r="A1665" t="s">
        <v>2163</v>
      </c>
      <c r="B1665" t="s">
        <v>42</v>
      </c>
      <c r="C1665" t="str">
        <f>VLOOKUP(B1665, Positions!A$1:B$160, 2, FALSE)</f>
        <v>Midfielder</v>
      </c>
      <c r="D1665" t="s">
        <v>5666</v>
      </c>
      <c r="E1665" t="s">
        <v>5666</v>
      </c>
      <c r="F1665" t="s">
        <v>21</v>
      </c>
      <c r="G1665" t="str">
        <f>VLOOKUP(E1665, Tiers!M$1:P$134, 3, FALSE)</f>
        <v>NONE</v>
      </c>
      <c r="H1665">
        <f>VLOOKUP(G1665, Tiers!B$1:C$134, 2, FALSE)</f>
        <v>7</v>
      </c>
      <c r="I1665" s="26" t="s">
        <v>6699</v>
      </c>
      <c r="J1665">
        <f t="shared" si="102"/>
        <v>9</v>
      </c>
      <c r="K1665">
        <f t="shared" si="103"/>
        <v>1</v>
      </c>
      <c r="L1665">
        <f t="shared" si="104"/>
        <v>6877</v>
      </c>
      <c r="M1665">
        <f t="shared" si="105"/>
        <v>226</v>
      </c>
      <c r="N1665">
        <v>18</v>
      </c>
      <c r="O1665" t="s">
        <v>1097</v>
      </c>
      <c r="P1665" t="s">
        <v>21</v>
      </c>
      <c r="Q1665" t="s">
        <v>22</v>
      </c>
      <c r="R1665" t="s">
        <v>21</v>
      </c>
      <c r="W1665">
        <v>175</v>
      </c>
      <c r="X1665">
        <v>73</v>
      </c>
      <c r="Y1665">
        <v>0</v>
      </c>
      <c r="Z1665">
        <v>0</v>
      </c>
    </row>
    <row r="1666" spans="1:26" ht="15.95">
      <c r="A1666" t="s">
        <v>2164</v>
      </c>
      <c r="B1666" t="s">
        <v>36</v>
      </c>
      <c r="C1666" t="str">
        <f>VLOOKUP(B1666, Positions!A$1:B$160, 2, FALSE)</f>
        <v>Midfielder</v>
      </c>
      <c r="D1666" t="s">
        <v>124</v>
      </c>
      <c r="E1666" t="s">
        <v>5665</v>
      </c>
      <c r="F1666" t="s">
        <v>21</v>
      </c>
      <c r="G1666" t="str">
        <f>VLOOKUP(E1666, Tiers!M$1:P$134, 3, FALSE)</f>
        <v>ENG2</v>
      </c>
      <c r="H1666">
        <f>VLOOKUP(G1666, Tiers!B$1:C$134, 2, FALSE)</f>
        <v>3</v>
      </c>
      <c r="I1666" s="26" t="s">
        <v>6699</v>
      </c>
      <c r="J1666">
        <f t="shared" si="102"/>
        <v>9</v>
      </c>
      <c r="K1666">
        <f t="shared" si="103"/>
        <v>1</v>
      </c>
      <c r="L1666">
        <f t="shared" si="104"/>
        <v>6877</v>
      </c>
      <c r="M1666">
        <f t="shared" si="105"/>
        <v>226</v>
      </c>
      <c r="N1666">
        <v>18</v>
      </c>
      <c r="O1666" t="s">
        <v>124</v>
      </c>
      <c r="P1666" t="s">
        <v>21</v>
      </c>
      <c r="Q1666" t="s">
        <v>22</v>
      </c>
      <c r="R1666" t="s">
        <v>21</v>
      </c>
      <c r="W1666">
        <v>176</v>
      </c>
      <c r="X1666">
        <v>71</v>
      </c>
      <c r="Y1666">
        <v>0</v>
      </c>
      <c r="Z1666">
        <v>37</v>
      </c>
    </row>
    <row r="1667" spans="1:26" ht="15.95">
      <c r="A1667" t="s">
        <v>2165</v>
      </c>
      <c r="B1667" t="s">
        <v>81</v>
      </c>
      <c r="C1667" t="str">
        <f>VLOOKUP(B1667, Positions!A$1:B$160, 2, FALSE)</f>
        <v>Defender</v>
      </c>
      <c r="D1667" t="s">
        <v>271</v>
      </c>
      <c r="E1667" t="s">
        <v>62</v>
      </c>
      <c r="F1667" t="s">
        <v>21</v>
      </c>
      <c r="G1667" t="str">
        <f>VLOOKUP(E1667, Tiers!M$1:P$134, 3, FALSE)</f>
        <v>ENG1</v>
      </c>
      <c r="H1667">
        <f>VLOOKUP(G1667, Tiers!B$1:C$134, 2, FALSE)</f>
        <v>1</v>
      </c>
      <c r="I1667" s="26" t="s">
        <v>6700</v>
      </c>
      <c r="J1667">
        <f t="shared" ref="J1667:J1730" si="106">MONTH(I1667)</f>
        <v>8</v>
      </c>
      <c r="K1667">
        <f t="shared" ref="K1667:K1730" si="107">IF(OR(MONTH(I1667)=9, MONTH(I1667)=10, MONTH(I1667)=11), 1,
IF(OR(MONTH(I1667)=12, MONTH(I1667)=1, MONTH(I1667)=2), 2,
IF(OR(MONTH(I1667)=3, MONTH(I1667)=4, MONTH(I1667)=5), 3,
4)))</f>
        <v>4</v>
      </c>
      <c r="L1667">
        <f t="shared" ref="L1667:L1730" si="108">DATEDIF(I1667, DATE(2015, 7, 1), "d")</f>
        <v>6883</v>
      </c>
      <c r="M1667">
        <f t="shared" ref="M1667:M1730" si="109">DATEDIF(I1667, DATE(2015, 7, 1), "m")</f>
        <v>226</v>
      </c>
      <c r="N1667">
        <v>18</v>
      </c>
      <c r="O1667" t="s">
        <v>5666</v>
      </c>
      <c r="P1667" t="s">
        <v>21</v>
      </c>
      <c r="Q1667" t="s">
        <v>22</v>
      </c>
      <c r="R1667" t="s">
        <v>21</v>
      </c>
      <c r="W1667">
        <v>190</v>
      </c>
      <c r="X1667">
        <v>82</v>
      </c>
      <c r="Y1667">
        <v>0</v>
      </c>
      <c r="Z1667">
        <v>0</v>
      </c>
    </row>
    <row r="1668" spans="1:26" ht="15.95">
      <c r="A1668" t="s">
        <v>2166</v>
      </c>
      <c r="B1668" t="s">
        <v>81</v>
      </c>
      <c r="C1668" t="str">
        <f>VLOOKUP(B1668, Positions!A$1:B$160, 2, FALSE)</f>
        <v>Defender</v>
      </c>
      <c r="D1668" t="s">
        <v>5666</v>
      </c>
      <c r="E1668" t="s">
        <v>5666</v>
      </c>
      <c r="F1668" t="s">
        <v>21</v>
      </c>
      <c r="G1668" t="str">
        <f>VLOOKUP(E1668, Tiers!M$1:P$134, 3, FALSE)</f>
        <v>NONE</v>
      </c>
      <c r="H1668">
        <f>VLOOKUP(G1668, Tiers!B$1:C$134, 2, FALSE)</f>
        <v>7</v>
      </c>
      <c r="I1668" s="26" t="s">
        <v>6700</v>
      </c>
      <c r="J1668">
        <f t="shared" si="106"/>
        <v>8</v>
      </c>
      <c r="K1668">
        <f t="shared" si="107"/>
        <v>4</v>
      </c>
      <c r="L1668">
        <f t="shared" si="108"/>
        <v>6883</v>
      </c>
      <c r="M1668">
        <f t="shared" si="109"/>
        <v>226</v>
      </c>
      <c r="N1668">
        <v>18</v>
      </c>
      <c r="O1668" t="s">
        <v>5666</v>
      </c>
      <c r="P1668" t="s">
        <v>21</v>
      </c>
      <c r="Q1668" t="s">
        <v>22</v>
      </c>
      <c r="R1668" t="s">
        <v>21</v>
      </c>
      <c r="W1668">
        <v>183</v>
      </c>
      <c r="X1668">
        <v>78</v>
      </c>
      <c r="Y1668">
        <v>0</v>
      </c>
      <c r="Z1668">
        <v>0</v>
      </c>
    </row>
    <row r="1669" spans="1:26" ht="15.95">
      <c r="A1669" t="s">
        <v>2167</v>
      </c>
      <c r="B1669" t="s">
        <v>445</v>
      </c>
      <c r="C1669" t="str">
        <f>VLOOKUP(B1669, Positions!A$1:B$160, 2, FALSE)</f>
        <v>Midfielder</v>
      </c>
      <c r="D1669" t="s">
        <v>2168</v>
      </c>
      <c r="E1669" t="s">
        <v>2169</v>
      </c>
      <c r="F1669" t="s">
        <v>2625</v>
      </c>
      <c r="G1669" t="e">
        <f>VLOOKUP(E1669, Tiers!M$1:P$134, 3, FALSE)</f>
        <v>#N/A</v>
      </c>
      <c r="H1669" t="e">
        <f>VLOOKUP(G1669, Tiers!B$1:C$134, 2, FALSE)</f>
        <v>#N/A</v>
      </c>
      <c r="I1669" s="26" t="s">
        <v>6701</v>
      </c>
      <c r="J1669">
        <f t="shared" si="106"/>
        <v>8</v>
      </c>
      <c r="K1669">
        <f t="shared" si="107"/>
        <v>4</v>
      </c>
      <c r="L1669">
        <f t="shared" si="108"/>
        <v>6885</v>
      </c>
      <c r="M1669">
        <f t="shared" si="109"/>
        <v>226</v>
      </c>
      <c r="N1669">
        <v>18</v>
      </c>
      <c r="O1669" t="s">
        <v>2171</v>
      </c>
      <c r="P1669" t="s">
        <v>21</v>
      </c>
      <c r="Q1669" t="s">
        <v>2172</v>
      </c>
      <c r="R1669" t="s">
        <v>21</v>
      </c>
      <c r="S1669" t="s">
        <v>2173</v>
      </c>
      <c r="W1669">
        <v>173</v>
      </c>
      <c r="X1669">
        <v>69</v>
      </c>
      <c r="Y1669">
        <v>3</v>
      </c>
      <c r="Z1669">
        <v>19</v>
      </c>
    </row>
    <row r="1670" spans="1:26" ht="15.95">
      <c r="A1670" t="s">
        <v>2174</v>
      </c>
      <c r="B1670" t="s">
        <v>42</v>
      </c>
      <c r="C1670" t="str">
        <f>VLOOKUP(B1670, Positions!A$1:B$160, 2, FALSE)</f>
        <v>Midfielder</v>
      </c>
      <c r="D1670" t="s">
        <v>229</v>
      </c>
      <c r="E1670" t="s">
        <v>5665</v>
      </c>
      <c r="F1670" t="s">
        <v>21</v>
      </c>
      <c r="G1670" t="str">
        <f>VLOOKUP(E1670, Tiers!M$1:P$134, 3, FALSE)</f>
        <v>ENG2</v>
      </c>
      <c r="H1670">
        <f>VLOOKUP(G1670, Tiers!B$1:C$134, 2, FALSE)</f>
        <v>3</v>
      </c>
      <c r="I1670" s="26" t="s">
        <v>6702</v>
      </c>
      <c r="J1670">
        <f t="shared" si="106"/>
        <v>8</v>
      </c>
      <c r="K1670">
        <f t="shared" si="107"/>
        <v>4</v>
      </c>
      <c r="L1670">
        <f t="shared" si="108"/>
        <v>6886</v>
      </c>
      <c r="M1670">
        <f t="shared" si="109"/>
        <v>226</v>
      </c>
      <c r="N1670">
        <v>18</v>
      </c>
      <c r="O1670" t="s">
        <v>577</v>
      </c>
      <c r="P1670" t="s">
        <v>21</v>
      </c>
      <c r="Q1670" t="s">
        <v>22</v>
      </c>
      <c r="R1670" t="s">
        <v>21</v>
      </c>
      <c r="W1670">
        <v>175</v>
      </c>
      <c r="X1670">
        <v>71</v>
      </c>
      <c r="Y1670">
        <v>0</v>
      </c>
      <c r="Z1670">
        <v>0</v>
      </c>
    </row>
    <row r="1671" spans="1:26" ht="15.95">
      <c r="A1671" t="s">
        <v>2175</v>
      </c>
      <c r="B1671" t="s">
        <v>42</v>
      </c>
      <c r="C1671" t="str">
        <f>VLOOKUP(B1671, Positions!A$1:B$160, 2, FALSE)</f>
        <v>Midfielder</v>
      </c>
      <c r="D1671" t="s">
        <v>5666</v>
      </c>
      <c r="E1671" t="s">
        <v>5666</v>
      </c>
      <c r="F1671" t="s">
        <v>21</v>
      </c>
      <c r="G1671" t="str">
        <f>VLOOKUP(E1671, Tiers!M$1:P$134, 3, FALSE)</f>
        <v>NONE</v>
      </c>
      <c r="H1671">
        <f>VLOOKUP(G1671, Tiers!B$1:C$134, 2, FALSE)</f>
        <v>7</v>
      </c>
      <c r="I1671" s="26" t="s">
        <v>6703</v>
      </c>
      <c r="J1671">
        <f t="shared" si="106"/>
        <v>8</v>
      </c>
      <c r="K1671">
        <f t="shared" si="107"/>
        <v>4</v>
      </c>
      <c r="L1671">
        <f t="shared" si="108"/>
        <v>6888</v>
      </c>
      <c r="M1671">
        <f t="shared" si="109"/>
        <v>226</v>
      </c>
      <c r="N1671">
        <v>18</v>
      </c>
      <c r="O1671" t="s">
        <v>5666</v>
      </c>
      <c r="P1671" t="s">
        <v>21</v>
      </c>
      <c r="Q1671" t="s">
        <v>22</v>
      </c>
      <c r="R1671" t="s">
        <v>21</v>
      </c>
      <c r="W1671">
        <v>173</v>
      </c>
      <c r="X1671">
        <v>67</v>
      </c>
      <c r="Y1671">
        <v>0</v>
      </c>
      <c r="Z1671">
        <v>0</v>
      </c>
    </row>
    <row r="1672" spans="1:26" ht="15.95">
      <c r="A1672" t="s">
        <v>2176</v>
      </c>
      <c r="B1672" t="s">
        <v>360</v>
      </c>
      <c r="C1672" t="str">
        <f>VLOOKUP(B1672, Positions!A$1:B$160, 2, FALSE)</f>
        <v>Defender</v>
      </c>
      <c r="D1672" t="s">
        <v>182</v>
      </c>
      <c r="E1672" t="s">
        <v>62</v>
      </c>
      <c r="F1672" t="s">
        <v>21</v>
      </c>
      <c r="G1672" t="str">
        <f>VLOOKUP(E1672, Tiers!M$1:P$134, 3, FALSE)</f>
        <v>ENG1</v>
      </c>
      <c r="H1672">
        <f>VLOOKUP(G1672, Tiers!B$1:C$134, 2, FALSE)</f>
        <v>1</v>
      </c>
      <c r="I1672" s="26" t="s">
        <v>6704</v>
      </c>
      <c r="J1672">
        <f t="shared" si="106"/>
        <v>8</v>
      </c>
      <c r="K1672">
        <f t="shared" si="107"/>
        <v>4</v>
      </c>
      <c r="L1672">
        <f t="shared" si="108"/>
        <v>6894</v>
      </c>
      <c r="M1672">
        <f t="shared" si="109"/>
        <v>226</v>
      </c>
      <c r="N1672">
        <v>18</v>
      </c>
      <c r="O1672" t="s">
        <v>5666</v>
      </c>
      <c r="P1672" t="s">
        <v>21</v>
      </c>
      <c r="Q1672" t="s">
        <v>22</v>
      </c>
      <c r="R1672" t="s">
        <v>21</v>
      </c>
      <c r="W1672">
        <v>181</v>
      </c>
      <c r="X1672">
        <v>75</v>
      </c>
      <c r="Y1672">
        <v>0</v>
      </c>
      <c r="Z1672">
        <v>0</v>
      </c>
    </row>
    <row r="1673" spans="1:26" ht="15.95">
      <c r="A1673" t="s">
        <v>2177</v>
      </c>
      <c r="B1673" t="s">
        <v>166</v>
      </c>
      <c r="C1673" t="str">
        <f>VLOOKUP(B1673, Positions!A$1:B$160, 2, FALSE)</f>
        <v>Goalkeeper</v>
      </c>
      <c r="D1673" t="s">
        <v>762</v>
      </c>
      <c r="E1673" t="s">
        <v>5665</v>
      </c>
      <c r="F1673" t="s">
        <v>21</v>
      </c>
      <c r="G1673" t="str">
        <f>VLOOKUP(E1673, Tiers!M$1:P$134, 3, FALSE)</f>
        <v>ENG2</v>
      </c>
      <c r="H1673">
        <f>VLOOKUP(G1673, Tiers!B$1:C$134, 2, FALSE)</f>
        <v>3</v>
      </c>
      <c r="I1673" s="26" t="s">
        <v>6705</v>
      </c>
      <c r="J1673">
        <f t="shared" si="106"/>
        <v>8</v>
      </c>
      <c r="K1673">
        <f t="shared" si="107"/>
        <v>4</v>
      </c>
      <c r="L1673">
        <f t="shared" si="108"/>
        <v>6895</v>
      </c>
      <c r="M1673">
        <f t="shared" si="109"/>
        <v>226</v>
      </c>
      <c r="N1673">
        <v>18</v>
      </c>
      <c r="O1673" t="s">
        <v>5666</v>
      </c>
      <c r="P1673" t="s">
        <v>21</v>
      </c>
      <c r="Q1673" t="s">
        <v>22</v>
      </c>
      <c r="R1673" t="s">
        <v>21</v>
      </c>
      <c r="W1673">
        <v>191</v>
      </c>
      <c r="X1673">
        <v>82</v>
      </c>
      <c r="Y1673">
        <v>0</v>
      </c>
      <c r="Z1673">
        <v>0</v>
      </c>
    </row>
    <row r="1674" spans="1:26" ht="15.95">
      <c r="A1674" t="s">
        <v>2178</v>
      </c>
      <c r="B1674" t="s">
        <v>72</v>
      </c>
      <c r="C1674" t="str">
        <f>VLOOKUP(B1674, Positions!A$1:B$160, 2, FALSE)</f>
        <v>Defender</v>
      </c>
      <c r="D1674" t="s">
        <v>103</v>
      </c>
      <c r="E1674" t="s">
        <v>5665</v>
      </c>
      <c r="F1674" t="s">
        <v>21</v>
      </c>
      <c r="G1674" t="str">
        <f>VLOOKUP(E1674, Tiers!M$1:P$134, 3, FALSE)</f>
        <v>ENG2</v>
      </c>
      <c r="H1674">
        <f>VLOOKUP(G1674, Tiers!B$1:C$134, 2, FALSE)</f>
        <v>3</v>
      </c>
      <c r="I1674" s="26" t="s">
        <v>6706</v>
      </c>
      <c r="J1674">
        <f t="shared" si="106"/>
        <v>8</v>
      </c>
      <c r="K1674">
        <f t="shared" si="107"/>
        <v>4</v>
      </c>
      <c r="L1674">
        <f t="shared" si="108"/>
        <v>6898</v>
      </c>
      <c r="M1674">
        <f t="shared" si="109"/>
        <v>226</v>
      </c>
      <c r="N1674">
        <v>18</v>
      </c>
      <c r="O1674" t="s">
        <v>5666</v>
      </c>
      <c r="P1674" t="s">
        <v>21</v>
      </c>
      <c r="Q1674" t="s">
        <v>22</v>
      </c>
      <c r="R1674" t="s">
        <v>21</v>
      </c>
      <c r="W1674">
        <v>178</v>
      </c>
      <c r="X1674">
        <v>67</v>
      </c>
      <c r="Y1674">
        <v>0</v>
      </c>
      <c r="Z1674">
        <v>0</v>
      </c>
    </row>
    <row r="1675" spans="1:26" ht="15.95">
      <c r="A1675" t="s">
        <v>2179</v>
      </c>
      <c r="B1675" t="s">
        <v>81</v>
      </c>
      <c r="C1675" t="str">
        <f>VLOOKUP(B1675, Positions!A$1:B$160, 2, FALSE)</f>
        <v>Defender</v>
      </c>
      <c r="D1675" t="s">
        <v>275</v>
      </c>
      <c r="E1675" t="s">
        <v>5665</v>
      </c>
      <c r="F1675" t="s">
        <v>21</v>
      </c>
      <c r="G1675" t="str">
        <f>VLOOKUP(E1675, Tiers!M$1:P$134, 3, FALSE)</f>
        <v>ENG2</v>
      </c>
      <c r="H1675">
        <f>VLOOKUP(G1675, Tiers!B$1:C$134, 2, FALSE)</f>
        <v>3</v>
      </c>
      <c r="I1675" s="26" t="s">
        <v>6707</v>
      </c>
      <c r="J1675">
        <f t="shared" si="106"/>
        <v>8</v>
      </c>
      <c r="K1675">
        <f t="shared" si="107"/>
        <v>4</v>
      </c>
      <c r="L1675">
        <f t="shared" si="108"/>
        <v>6899</v>
      </c>
      <c r="M1675">
        <f t="shared" si="109"/>
        <v>226</v>
      </c>
      <c r="N1675">
        <v>18</v>
      </c>
      <c r="O1675" t="s">
        <v>5666</v>
      </c>
      <c r="P1675" t="s">
        <v>21</v>
      </c>
      <c r="Q1675" t="s">
        <v>22</v>
      </c>
      <c r="R1675" t="s">
        <v>21</v>
      </c>
      <c r="W1675">
        <v>187</v>
      </c>
      <c r="X1675">
        <v>80</v>
      </c>
      <c r="Y1675">
        <v>0</v>
      </c>
      <c r="Z1675">
        <v>0</v>
      </c>
    </row>
    <row r="1676" spans="1:26" ht="15.95">
      <c r="A1676" t="s">
        <v>2180</v>
      </c>
      <c r="B1676" t="s">
        <v>81</v>
      </c>
      <c r="C1676" t="str">
        <f>VLOOKUP(B1676, Positions!A$1:B$160, 2, FALSE)</f>
        <v>Defender</v>
      </c>
      <c r="D1676" t="s">
        <v>1146</v>
      </c>
      <c r="E1676" t="s">
        <v>5666</v>
      </c>
      <c r="F1676" t="s">
        <v>21</v>
      </c>
      <c r="G1676" t="str">
        <f>VLOOKUP(E1676, Tiers!M$1:P$134, 3, FALSE)</f>
        <v>NONE</v>
      </c>
      <c r="H1676">
        <f>VLOOKUP(G1676, Tiers!B$1:C$134, 2, FALSE)</f>
        <v>7</v>
      </c>
      <c r="I1676" s="26" t="s">
        <v>6708</v>
      </c>
      <c r="J1676">
        <f t="shared" si="106"/>
        <v>7</v>
      </c>
      <c r="K1676">
        <f t="shared" si="107"/>
        <v>4</v>
      </c>
      <c r="L1676">
        <f t="shared" si="108"/>
        <v>6913</v>
      </c>
      <c r="M1676">
        <f t="shared" si="109"/>
        <v>227</v>
      </c>
      <c r="N1676">
        <v>18</v>
      </c>
      <c r="O1676" t="s">
        <v>252</v>
      </c>
      <c r="P1676" t="s">
        <v>21</v>
      </c>
      <c r="Q1676" t="s">
        <v>22</v>
      </c>
      <c r="R1676" t="s">
        <v>21</v>
      </c>
      <c r="W1676">
        <v>186</v>
      </c>
      <c r="X1676">
        <v>74</v>
      </c>
      <c r="Y1676">
        <v>0</v>
      </c>
      <c r="Z1676">
        <v>0</v>
      </c>
    </row>
    <row r="1677" spans="1:26" ht="15.95">
      <c r="A1677" t="s">
        <v>2181</v>
      </c>
      <c r="B1677" t="s">
        <v>31</v>
      </c>
      <c r="C1677" t="str">
        <f>VLOOKUP(B1677, Positions!A$1:B$160, 2, FALSE)</f>
        <v>Defender</v>
      </c>
      <c r="D1677" t="s">
        <v>5666</v>
      </c>
      <c r="E1677" t="s">
        <v>5666</v>
      </c>
      <c r="F1677" t="s">
        <v>21</v>
      </c>
      <c r="G1677" t="str">
        <f>VLOOKUP(E1677, Tiers!M$1:P$134, 3, FALSE)</f>
        <v>NONE</v>
      </c>
      <c r="H1677">
        <f>VLOOKUP(G1677, Tiers!B$1:C$134, 2, FALSE)</f>
        <v>7</v>
      </c>
      <c r="I1677" s="26" t="s">
        <v>6709</v>
      </c>
      <c r="J1677">
        <f t="shared" si="106"/>
        <v>7</v>
      </c>
      <c r="K1677">
        <f t="shared" si="107"/>
        <v>4</v>
      </c>
      <c r="L1677">
        <f t="shared" si="108"/>
        <v>6923</v>
      </c>
      <c r="M1677">
        <f t="shared" si="109"/>
        <v>227</v>
      </c>
      <c r="N1677">
        <v>18</v>
      </c>
      <c r="O1677" t="s">
        <v>726</v>
      </c>
      <c r="P1677" t="s">
        <v>21</v>
      </c>
      <c r="Q1677" t="s">
        <v>22</v>
      </c>
      <c r="R1677" t="s">
        <v>21</v>
      </c>
      <c r="W1677">
        <v>178</v>
      </c>
      <c r="X1677">
        <v>70</v>
      </c>
      <c r="Y1677">
        <v>0</v>
      </c>
      <c r="Z1677">
        <v>0</v>
      </c>
    </row>
    <row r="1678" spans="1:26" ht="15.95">
      <c r="A1678" t="s">
        <v>2182</v>
      </c>
      <c r="B1678" t="s">
        <v>166</v>
      </c>
      <c r="C1678" t="str">
        <f>VLOOKUP(B1678, Positions!A$1:B$160, 2, FALSE)</f>
        <v>Goalkeeper</v>
      </c>
      <c r="D1678" t="s">
        <v>530</v>
      </c>
      <c r="E1678" t="s">
        <v>62</v>
      </c>
      <c r="F1678" t="s">
        <v>21</v>
      </c>
      <c r="G1678" t="str">
        <f>VLOOKUP(E1678, Tiers!M$1:P$134, 3, FALSE)</f>
        <v>ENG1</v>
      </c>
      <c r="H1678">
        <f>VLOOKUP(G1678, Tiers!B$1:C$134, 2, FALSE)</f>
        <v>1</v>
      </c>
      <c r="I1678" s="26" t="s">
        <v>6710</v>
      </c>
      <c r="J1678">
        <f t="shared" si="106"/>
        <v>7</v>
      </c>
      <c r="K1678">
        <f t="shared" si="107"/>
        <v>4</v>
      </c>
      <c r="L1678">
        <f t="shared" si="108"/>
        <v>6924</v>
      </c>
      <c r="M1678">
        <f t="shared" si="109"/>
        <v>227</v>
      </c>
      <c r="N1678">
        <v>18</v>
      </c>
      <c r="O1678" t="s">
        <v>530</v>
      </c>
      <c r="P1678" t="s">
        <v>21</v>
      </c>
      <c r="Q1678" t="s">
        <v>22</v>
      </c>
      <c r="R1678" t="s">
        <v>21</v>
      </c>
      <c r="W1678">
        <v>191</v>
      </c>
      <c r="X1678">
        <v>77</v>
      </c>
      <c r="Y1678">
        <v>0</v>
      </c>
      <c r="Z1678">
        <v>0</v>
      </c>
    </row>
    <row r="1679" spans="1:26" ht="15.95">
      <c r="A1679" t="s">
        <v>2183</v>
      </c>
      <c r="B1679" t="s">
        <v>72</v>
      </c>
      <c r="C1679" t="str">
        <f>VLOOKUP(B1679, Positions!A$1:B$160, 2, FALSE)</f>
        <v>Defender</v>
      </c>
      <c r="D1679" t="s">
        <v>5666</v>
      </c>
      <c r="E1679" t="s">
        <v>5666</v>
      </c>
      <c r="F1679" t="s">
        <v>21</v>
      </c>
      <c r="G1679" t="str">
        <f>VLOOKUP(E1679, Tiers!M$1:P$134, 3, FALSE)</f>
        <v>NONE</v>
      </c>
      <c r="H1679">
        <f>VLOOKUP(G1679, Tiers!B$1:C$134, 2, FALSE)</f>
        <v>7</v>
      </c>
      <c r="I1679" s="26" t="s">
        <v>6710</v>
      </c>
      <c r="J1679">
        <f t="shared" si="106"/>
        <v>7</v>
      </c>
      <c r="K1679">
        <f t="shared" si="107"/>
        <v>4</v>
      </c>
      <c r="L1679">
        <f t="shared" si="108"/>
        <v>6924</v>
      </c>
      <c r="M1679">
        <f t="shared" si="109"/>
        <v>227</v>
      </c>
      <c r="N1679">
        <v>18</v>
      </c>
      <c r="O1679" t="s">
        <v>5666</v>
      </c>
      <c r="P1679" t="s">
        <v>21</v>
      </c>
      <c r="Q1679" t="s">
        <v>22</v>
      </c>
      <c r="R1679" t="s">
        <v>21</v>
      </c>
      <c r="W1679">
        <v>192</v>
      </c>
      <c r="X1679">
        <v>84</v>
      </c>
      <c r="Y1679">
        <v>0</v>
      </c>
      <c r="Z1679">
        <v>0</v>
      </c>
    </row>
    <row r="1680" spans="1:26" ht="15.95">
      <c r="A1680" t="s">
        <v>2184</v>
      </c>
      <c r="B1680" t="s">
        <v>16</v>
      </c>
      <c r="C1680" t="str">
        <f>VLOOKUP(B1680, Positions!A$1:B$160, 2, FALSE)</f>
        <v>Forward</v>
      </c>
      <c r="D1680" t="s">
        <v>5666</v>
      </c>
      <c r="E1680" t="s">
        <v>5666</v>
      </c>
      <c r="F1680" t="s">
        <v>21</v>
      </c>
      <c r="G1680" t="str">
        <f>VLOOKUP(E1680, Tiers!M$1:P$134, 3, FALSE)</f>
        <v>NONE</v>
      </c>
      <c r="H1680">
        <f>VLOOKUP(G1680, Tiers!B$1:C$134, 2, FALSE)</f>
        <v>7</v>
      </c>
      <c r="I1680" s="26" t="s">
        <v>6711</v>
      </c>
      <c r="J1680">
        <f t="shared" si="106"/>
        <v>7</v>
      </c>
      <c r="K1680">
        <f t="shared" si="107"/>
        <v>4</v>
      </c>
      <c r="L1680">
        <f t="shared" si="108"/>
        <v>6925</v>
      </c>
      <c r="M1680">
        <f t="shared" si="109"/>
        <v>227</v>
      </c>
      <c r="N1680">
        <v>18</v>
      </c>
      <c r="O1680" t="s">
        <v>5666</v>
      </c>
      <c r="P1680" t="s">
        <v>21</v>
      </c>
      <c r="Q1680" t="s">
        <v>22</v>
      </c>
      <c r="R1680" t="s">
        <v>21</v>
      </c>
      <c r="W1680">
        <v>180</v>
      </c>
      <c r="X1680">
        <v>74</v>
      </c>
      <c r="Y1680">
        <v>0</v>
      </c>
      <c r="Z1680">
        <v>0</v>
      </c>
    </row>
    <row r="1681" spans="1:26" ht="15.95">
      <c r="A1681" t="s">
        <v>2185</v>
      </c>
      <c r="B1681" t="s">
        <v>115</v>
      </c>
      <c r="C1681" t="str">
        <f>VLOOKUP(B1681, Positions!A$1:B$160, 2, FALSE)</f>
        <v>Midfielder</v>
      </c>
      <c r="D1681" t="s">
        <v>5666</v>
      </c>
      <c r="E1681" t="s">
        <v>5666</v>
      </c>
      <c r="F1681" t="s">
        <v>21</v>
      </c>
      <c r="G1681" t="str">
        <f>VLOOKUP(E1681, Tiers!M$1:P$134, 3, FALSE)</f>
        <v>NONE</v>
      </c>
      <c r="H1681">
        <f>VLOOKUP(G1681, Tiers!B$1:C$134, 2, FALSE)</f>
        <v>7</v>
      </c>
      <c r="I1681" s="26" t="s">
        <v>6712</v>
      </c>
      <c r="J1681">
        <f t="shared" si="106"/>
        <v>7</v>
      </c>
      <c r="K1681">
        <f t="shared" si="107"/>
        <v>4</v>
      </c>
      <c r="L1681">
        <f t="shared" si="108"/>
        <v>6926</v>
      </c>
      <c r="M1681">
        <f t="shared" si="109"/>
        <v>227</v>
      </c>
      <c r="N1681">
        <v>18</v>
      </c>
      <c r="O1681" t="s">
        <v>74</v>
      </c>
      <c r="P1681" t="s">
        <v>21</v>
      </c>
      <c r="Q1681" t="s">
        <v>22</v>
      </c>
      <c r="R1681" t="s">
        <v>21</v>
      </c>
      <c r="W1681">
        <v>161</v>
      </c>
      <c r="X1681">
        <v>61</v>
      </c>
      <c r="Y1681">
        <v>0</v>
      </c>
      <c r="Z1681">
        <v>0</v>
      </c>
    </row>
    <row r="1682" spans="1:26" ht="15.95">
      <c r="A1682" t="s">
        <v>2186</v>
      </c>
      <c r="B1682" t="s">
        <v>115</v>
      </c>
      <c r="C1682" t="str">
        <f>VLOOKUP(B1682, Positions!A$1:B$160, 2, FALSE)</f>
        <v>Midfielder</v>
      </c>
      <c r="D1682" t="s">
        <v>52</v>
      </c>
      <c r="E1682" t="s">
        <v>5663</v>
      </c>
      <c r="F1682" t="s">
        <v>21</v>
      </c>
      <c r="G1682" t="str">
        <f>VLOOKUP(E1682, Tiers!M$1:P$134, 3, FALSE)</f>
        <v>ENG4</v>
      </c>
      <c r="H1682">
        <f>VLOOKUP(G1682, Tiers!B$1:C$134, 2, FALSE)</f>
        <v>5</v>
      </c>
      <c r="I1682" s="26" t="s">
        <v>6713</v>
      </c>
      <c r="J1682">
        <f t="shared" si="106"/>
        <v>7</v>
      </c>
      <c r="K1682">
        <f t="shared" si="107"/>
        <v>4</v>
      </c>
      <c r="L1682">
        <f t="shared" si="108"/>
        <v>6930</v>
      </c>
      <c r="M1682">
        <f t="shared" si="109"/>
        <v>227</v>
      </c>
      <c r="N1682">
        <v>18</v>
      </c>
      <c r="O1682" t="s">
        <v>52</v>
      </c>
      <c r="P1682" t="s">
        <v>21</v>
      </c>
      <c r="Q1682" t="s">
        <v>22</v>
      </c>
      <c r="R1682" t="s">
        <v>21</v>
      </c>
      <c r="W1682">
        <v>176</v>
      </c>
      <c r="X1682">
        <v>63</v>
      </c>
      <c r="Y1682">
        <v>0</v>
      </c>
      <c r="Z1682">
        <v>0</v>
      </c>
    </row>
    <row r="1683" spans="1:26" ht="15.95">
      <c r="A1683" t="s">
        <v>2187</v>
      </c>
      <c r="B1683" t="s">
        <v>278</v>
      </c>
      <c r="C1683" t="str">
        <f>VLOOKUP(B1683, Positions!A$1:B$160, 2, FALSE)</f>
        <v>Midfielder</v>
      </c>
      <c r="D1683" t="s">
        <v>329</v>
      </c>
      <c r="E1683" t="s">
        <v>62</v>
      </c>
      <c r="F1683" t="s">
        <v>21</v>
      </c>
      <c r="G1683" t="str">
        <f>VLOOKUP(E1683, Tiers!M$1:P$134, 3, FALSE)</f>
        <v>ENG1</v>
      </c>
      <c r="H1683">
        <f>VLOOKUP(G1683, Tiers!B$1:C$134, 2, FALSE)</f>
        <v>1</v>
      </c>
      <c r="I1683" s="26" t="s">
        <v>6714</v>
      </c>
      <c r="J1683">
        <f t="shared" si="106"/>
        <v>7</v>
      </c>
      <c r="K1683">
        <f t="shared" si="107"/>
        <v>4</v>
      </c>
      <c r="L1683">
        <f t="shared" si="108"/>
        <v>6931</v>
      </c>
      <c r="M1683">
        <f t="shared" si="109"/>
        <v>227</v>
      </c>
      <c r="N1683">
        <v>18</v>
      </c>
      <c r="O1683" t="s">
        <v>1279</v>
      </c>
      <c r="P1683" t="s">
        <v>21</v>
      </c>
      <c r="Q1683" t="s">
        <v>22</v>
      </c>
      <c r="R1683" t="s">
        <v>21</v>
      </c>
      <c r="S1683" t="s">
        <v>870</v>
      </c>
      <c r="W1683">
        <v>186</v>
      </c>
      <c r="X1683">
        <v>64</v>
      </c>
      <c r="Y1683">
        <v>0</v>
      </c>
      <c r="Z1683">
        <v>0</v>
      </c>
    </row>
    <row r="1684" spans="1:26" ht="15.95">
      <c r="A1684" t="s">
        <v>2188</v>
      </c>
      <c r="B1684" t="s">
        <v>16</v>
      </c>
      <c r="C1684" t="str">
        <f>VLOOKUP(B1684, Positions!A$1:B$160, 2, FALSE)</f>
        <v>Forward</v>
      </c>
      <c r="D1684" t="s">
        <v>2189</v>
      </c>
      <c r="E1684" t="s">
        <v>5669</v>
      </c>
      <c r="F1684" t="s">
        <v>421</v>
      </c>
      <c r="G1684" t="str">
        <f>VLOOKUP(E1684, Tiers!M$1:P$134, 3, FALSE)</f>
        <v>SCO1</v>
      </c>
      <c r="H1684">
        <f>VLOOKUP(G1684, Tiers!B$1:C$134, 2, FALSE)</f>
        <v>3</v>
      </c>
      <c r="I1684" s="26" t="s">
        <v>6714</v>
      </c>
      <c r="J1684">
        <f t="shared" si="106"/>
        <v>7</v>
      </c>
      <c r="K1684">
        <f t="shared" si="107"/>
        <v>4</v>
      </c>
      <c r="L1684">
        <f t="shared" si="108"/>
        <v>6931</v>
      </c>
      <c r="M1684">
        <f t="shared" si="109"/>
        <v>227</v>
      </c>
      <c r="N1684">
        <v>18</v>
      </c>
      <c r="O1684" t="s">
        <v>5666</v>
      </c>
      <c r="P1684" t="s">
        <v>21</v>
      </c>
      <c r="Q1684" t="s">
        <v>22</v>
      </c>
      <c r="R1684" t="s">
        <v>21</v>
      </c>
      <c r="W1684">
        <v>185</v>
      </c>
      <c r="X1684">
        <v>75</v>
      </c>
      <c r="Y1684">
        <v>0</v>
      </c>
      <c r="Z1684">
        <v>0</v>
      </c>
    </row>
    <row r="1685" spans="1:26" ht="15.95">
      <c r="A1685" t="s">
        <v>2192</v>
      </c>
      <c r="B1685" t="s">
        <v>16</v>
      </c>
      <c r="C1685" t="str">
        <f>VLOOKUP(B1685, Positions!A$1:B$160, 2, FALSE)</f>
        <v>Forward</v>
      </c>
      <c r="D1685" t="s">
        <v>204</v>
      </c>
      <c r="E1685" t="s">
        <v>5665</v>
      </c>
      <c r="F1685" t="s">
        <v>21</v>
      </c>
      <c r="G1685" t="str">
        <f>VLOOKUP(E1685, Tiers!M$1:P$134, 3, FALSE)</f>
        <v>ENG2</v>
      </c>
      <c r="H1685">
        <f>VLOOKUP(G1685, Tiers!B$1:C$134, 2, FALSE)</f>
        <v>3</v>
      </c>
      <c r="I1685" s="26" t="s">
        <v>6714</v>
      </c>
      <c r="J1685">
        <f t="shared" si="106"/>
        <v>7</v>
      </c>
      <c r="K1685">
        <f t="shared" si="107"/>
        <v>4</v>
      </c>
      <c r="L1685">
        <f t="shared" si="108"/>
        <v>6931</v>
      </c>
      <c r="M1685">
        <f t="shared" si="109"/>
        <v>227</v>
      </c>
      <c r="N1685">
        <v>18</v>
      </c>
      <c r="O1685" t="s">
        <v>2193</v>
      </c>
      <c r="P1685" t="s">
        <v>21</v>
      </c>
      <c r="Q1685" t="s">
        <v>22</v>
      </c>
      <c r="R1685" t="s">
        <v>21</v>
      </c>
      <c r="W1685">
        <v>178</v>
      </c>
      <c r="X1685">
        <v>64</v>
      </c>
      <c r="Y1685">
        <v>0</v>
      </c>
      <c r="Z1685">
        <v>0</v>
      </c>
    </row>
    <row r="1686" spans="1:26" ht="15.95">
      <c r="A1686" t="s">
        <v>2194</v>
      </c>
      <c r="B1686" t="s">
        <v>42</v>
      </c>
      <c r="C1686" t="str">
        <f>VLOOKUP(B1686, Positions!A$1:B$160, 2, FALSE)</f>
        <v>Midfielder</v>
      </c>
      <c r="D1686" t="s">
        <v>5666</v>
      </c>
      <c r="E1686" t="s">
        <v>5666</v>
      </c>
      <c r="F1686" t="s">
        <v>21</v>
      </c>
      <c r="G1686" t="str">
        <f>VLOOKUP(E1686, Tiers!M$1:P$134, 3, FALSE)</f>
        <v>NONE</v>
      </c>
      <c r="H1686">
        <f>VLOOKUP(G1686, Tiers!B$1:C$134, 2, FALSE)</f>
        <v>7</v>
      </c>
      <c r="I1686" s="26" t="s">
        <v>6715</v>
      </c>
      <c r="J1686">
        <f t="shared" si="106"/>
        <v>7</v>
      </c>
      <c r="K1686">
        <f t="shared" si="107"/>
        <v>4</v>
      </c>
      <c r="L1686">
        <f t="shared" si="108"/>
        <v>6937</v>
      </c>
      <c r="M1686">
        <f t="shared" si="109"/>
        <v>227</v>
      </c>
      <c r="N1686">
        <v>18</v>
      </c>
      <c r="O1686" t="s">
        <v>5666</v>
      </c>
      <c r="P1686" t="s">
        <v>21</v>
      </c>
      <c r="Q1686" t="s">
        <v>22</v>
      </c>
      <c r="R1686" t="s">
        <v>21</v>
      </c>
      <c r="W1686">
        <v>180</v>
      </c>
      <c r="X1686">
        <v>66</v>
      </c>
      <c r="Y1686">
        <v>0</v>
      </c>
      <c r="Z1686">
        <v>0</v>
      </c>
    </row>
    <row r="1687" spans="1:26" ht="15.95">
      <c r="A1687" t="s">
        <v>2195</v>
      </c>
      <c r="B1687" t="s">
        <v>102</v>
      </c>
      <c r="C1687" t="str">
        <f>VLOOKUP(B1687, Positions!A$1:B$160, 2, FALSE)</f>
        <v>Defender</v>
      </c>
      <c r="D1687" t="s">
        <v>357</v>
      </c>
      <c r="E1687" t="s">
        <v>62</v>
      </c>
      <c r="F1687" t="s">
        <v>21</v>
      </c>
      <c r="G1687" t="str">
        <f>VLOOKUP(E1687, Tiers!M$1:P$134, 3, FALSE)</f>
        <v>ENG1</v>
      </c>
      <c r="H1687">
        <f>VLOOKUP(G1687, Tiers!B$1:C$134, 2, FALSE)</f>
        <v>1</v>
      </c>
      <c r="I1687" s="26" t="s">
        <v>6716</v>
      </c>
      <c r="J1687">
        <f t="shared" si="106"/>
        <v>7</v>
      </c>
      <c r="K1687">
        <f t="shared" si="107"/>
        <v>4</v>
      </c>
      <c r="L1687">
        <f t="shared" si="108"/>
        <v>6938</v>
      </c>
      <c r="M1687">
        <f t="shared" si="109"/>
        <v>227</v>
      </c>
      <c r="N1687">
        <v>18</v>
      </c>
      <c r="O1687" t="s">
        <v>5666</v>
      </c>
      <c r="P1687" t="s">
        <v>21</v>
      </c>
      <c r="Q1687" t="s">
        <v>22</v>
      </c>
      <c r="R1687" t="s">
        <v>21</v>
      </c>
      <c r="W1687">
        <v>184</v>
      </c>
      <c r="X1687">
        <v>77</v>
      </c>
      <c r="Y1687">
        <v>0</v>
      </c>
      <c r="Z1687">
        <v>0</v>
      </c>
    </row>
    <row r="1688" spans="1:26" ht="15.95">
      <c r="A1688" t="s">
        <v>2196</v>
      </c>
      <c r="B1688" t="s">
        <v>111</v>
      </c>
      <c r="C1688" t="str">
        <f>VLOOKUP(B1688, Positions!A$1:B$160, 2, FALSE)</f>
        <v>Forward</v>
      </c>
      <c r="D1688" t="s">
        <v>290</v>
      </c>
      <c r="E1688" t="s">
        <v>5665</v>
      </c>
      <c r="F1688" t="s">
        <v>21</v>
      </c>
      <c r="G1688" t="str">
        <f>VLOOKUP(E1688, Tiers!M$1:P$134, 3, FALSE)</f>
        <v>ENG2</v>
      </c>
      <c r="H1688">
        <f>VLOOKUP(G1688, Tiers!B$1:C$134, 2, FALSE)</f>
        <v>3</v>
      </c>
      <c r="I1688" s="26" t="s">
        <v>6717</v>
      </c>
      <c r="J1688">
        <f t="shared" si="106"/>
        <v>7</v>
      </c>
      <c r="K1688">
        <f t="shared" si="107"/>
        <v>4</v>
      </c>
      <c r="L1688">
        <f t="shared" si="108"/>
        <v>6939</v>
      </c>
      <c r="M1688">
        <f t="shared" si="109"/>
        <v>228</v>
      </c>
      <c r="N1688">
        <v>18</v>
      </c>
      <c r="O1688" t="s">
        <v>5666</v>
      </c>
      <c r="P1688" t="s">
        <v>21</v>
      </c>
      <c r="Q1688" t="s">
        <v>22</v>
      </c>
      <c r="R1688" t="s">
        <v>21</v>
      </c>
      <c r="W1688">
        <v>172</v>
      </c>
      <c r="X1688">
        <v>70</v>
      </c>
      <c r="Y1688">
        <v>0</v>
      </c>
      <c r="Z1688">
        <v>0</v>
      </c>
    </row>
    <row r="1689" spans="1:26" ht="15.95">
      <c r="A1689" t="s">
        <v>2197</v>
      </c>
      <c r="B1689" t="s">
        <v>81</v>
      </c>
      <c r="C1689" t="str">
        <f>VLOOKUP(B1689, Positions!A$1:B$160, 2, FALSE)</f>
        <v>Defender</v>
      </c>
      <c r="D1689" t="s">
        <v>5666</v>
      </c>
      <c r="E1689" t="s">
        <v>5666</v>
      </c>
      <c r="F1689" t="s">
        <v>21</v>
      </c>
      <c r="G1689" t="str">
        <f>VLOOKUP(E1689, Tiers!M$1:P$134, 3, FALSE)</f>
        <v>NONE</v>
      </c>
      <c r="H1689">
        <f>VLOOKUP(G1689, Tiers!B$1:C$134, 2, FALSE)</f>
        <v>7</v>
      </c>
      <c r="I1689" s="26" t="s">
        <v>6718</v>
      </c>
      <c r="J1689">
        <f t="shared" si="106"/>
        <v>6</v>
      </c>
      <c r="K1689">
        <f t="shared" si="107"/>
        <v>4</v>
      </c>
      <c r="L1689">
        <f t="shared" si="108"/>
        <v>6940</v>
      </c>
      <c r="M1689">
        <f t="shared" si="109"/>
        <v>228</v>
      </c>
      <c r="N1689">
        <v>18</v>
      </c>
      <c r="O1689" t="s">
        <v>113</v>
      </c>
      <c r="P1689" t="s">
        <v>21</v>
      </c>
      <c r="Q1689" t="s">
        <v>22</v>
      </c>
      <c r="R1689" t="s">
        <v>21</v>
      </c>
      <c r="W1689">
        <v>188</v>
      </c>
      <c r="X1689">
        <v>82</v>
      </c>
      <c r="Y1689">
        <v>0</v>
      </c>
      <c r="Z1689">
        <v>0</v>
      </c>
    </row>
    <row r="1690" spans="1:26" ht="15.95">
      <c r="A1690" t="s">
        <v>2198</v>
      </c>
      <c r="B1690" t="s">
        <v>42</v>
      </c>
      <c r="C1690" t="str">
        <f>VLOOKUP(B1690, Positions!A$1:B$160, 2, FALSE)</f>
        <v>Midfielder</v>
      </c>
      <c r="D1690" t="s">
        <v>43</v>
      </c>
      <c r="E1690" t="s">
        <v>5664</v>
      </c>
      <c r="F1690" t="s">
        <v>21</v>
      </c>
      <c r="G1690" t="str">
        <f>VLOOKUP(E1690, Tiers!M$1:P$134, 3, FALSE)</f>
        <v>ENG3</v>
      </c>
      <c r="H1690">
        <f>VLOOKUP(G1690, Tiers!B$1:C$134, 2, FALSE)</f>
        <v>4</v>
      </c>
      <c r="I1690" s="26" t="s">
        <v>6719</v>
      </c>
      <c r="J1690">
        <f t="shared" si="106"/>
        <v>6</v>
      </c>
      <c r="K1690">
        <f t="shared" si="107"/>
        <v>4</v>
      </c>
      <c r="L1690">
        <f t="shared" si="108"/>
        <v>6945</v>
      </c>
      <c r="M1690">
        <f t="shared" si="109"/>
        <v>228</v>
      </c>
      <c r="N1690">
        <v>18</v>
      </c>
      <c r="O1690" t="s">
        <v>5666</v>
      </c>
      <c r="P1690" t="s">
        <v>21</v>
      </c>
      <c r="Q1690" t="s">
        <v>22</v>
      </c>
      <c r="R1690" t="s">
        <v>21</v>
      </c>
      <c r="W1690">
        <v>188</v>
      </c>
      <c r="X1690">
        <v>72</v>
      </c>
      <c r="Y1690">
        <v>0</v>
      </c>
      <c r="Z1690">
        <v>0</v>
      </c>
    </row>
    <row r="1691" spans="1:26" ht="15.95">
      <c r="A1691" t="s">
        <v>2199</v>
      </c>
      <c r="B1691" t="s">
        <v>81</v>
      </c>
      <c r="C1691" t="str">
        <f>VLOOKUP(B1691, Positions!A$1:B$160, 2, FALSE)</f>
        <v>Defender</v>
      </c>
      <c r="D1691" t="s">
        <v>61</v>
      </c>
      <c r="E1691" t="s">
        <v>62</v>
      </c>
      <c r="F1691" t="s">
        <v>21</v>
      </c>
      <c r="G1691" t="str">
        <f>VLOOKUP(E1691, Tiers!M$1:P$134, 3, FALSE)</f>
        <v>ENG1</v>
      </c>
      <c r="H1691">
        <f>VLOOKUP(G1691, Tiers!B$1:C$134, 2, FALSE)</f>
        <v>1</v>
      </c>
      <c r="I1691" s="26" t="s">
        <v>6719</v>
      </c>
      <c r="J1691">
        <f t="shared" si="106"/>
        <v>6</v>
      </c>
      <c r="K1691">
        <f t="shared" si="107"/>
        <v>4</v>
      </c>
      <c r="L1691">
        <f t="shared" si="108"/>
        <v>6945</v>
      </c>
      <c r="M1691">
        <f t="shared" si="109"/>
        <v>228</v>
      </c>
      <c r="N1691">
        <v>18</v>
      </c>
      <c r="O1691" t="s">
        <v>596</v>
      </c>
      <c r="P1691" t="s">
        <v>21</v>
      </c>
      <c r="Q1691" t="s">
        <v>22</v>
      </c>
      <c r="R1691" t="s">
        <v>21</v>
      </c>
      <c r="W1691">
        <v>188</v>
      </c>
      <c r="X1691">
        <v>79</v>
      </c>
      <c r="Y1691">
        <v>0</v>
      </c>
      <c r="Z1691">
        <v>0</v>
      </c>
    </row>
    <row r="1692" spans="1:26" ht="15.95">
      <c r="A1692" t="s">
        <v>2200</v>
      </c>
      <c r="B1692" t="s">
        <v>42</v>
      </c>
      <c r="C1692" t="str">
        <f>VLOOKUP(B1692, Positions!A$1:B$160, 2, FALSE)</f>
        <v>Midfielder</v>
      </c>
      <c r="D1692" t="s">
        <v>162</v>
      </c>
      <c r="E1692" t="s">
        <v>5663</v>
      </c>
      <c r="F1692" t="s">
        <v>21</v>
      </c>
      <c r="G1692" t="str">
        <f>VLOOKUP(E1692, Tiers!M$1:P$134, 3, FALSE)</f>
        <v>ENG4</v>
      </c>
      <c r="H1692">
        <f>VLOOKUP(G1692, Tiers!B$1:C$134, 2, FALSE)</f>
        <v>5</v>
      </c>
      <c r="I1692" s="26" t="s">
        <v>6720</v>
      </c>
      <c r="J1692">
        <f t="shared" si="106"/>
        <v>6</v>
      </c>
      <c r="K1692">
        <f t="shared" si="107"/>
        <v>4</v>
      </c>
      <c r="L1692">
        <f t="shared" si="108"/>
        <v>6946</v>
      </c>
      <c r="M1692">
        <f t="shared" si="109"/>
        <v>228</v>
      </c>
      <c r="N1692">
        <v>18</v>
      </c>
      <c r="O1692" t="s">
        <v>5666</v>
      </c>
      <c r="P1692" t="s">
        <v>21</v>
      </c>
      <c r="Q1692" t="s">
        <v>22</v>
      </c>
      <c r="R1692" t="s">
        <v>21</v>
      </c>
      <c r="W1692">
        <v>187</v>
      </c>
      <c r="X1692">
        <v>83</v>
      </c>
      <c r="Y1692">
        <v>0</v>
      </c>
      <c r="Z1692">
        <v>0</v>
      </c>
    </row>
    <row r="1693" spans="1:26" ht="15.95">
      <c r="A1693" t="s">
        <v>2201</v>
      </c>
      <c r="B1693" t="s">
        <v>81</v>
      </c>
      <c r="C1693" t="str">
        <f>VLOOKUP(B1693, Positions!A$1:B$160, 2, FALSE)</f>
        <v>Defender</v>
      </c>
      <c r="D1693" t="s">
        <v>1166</v>
      </c>
      <c r="E1693" t="s">
        <v>5666</v>
      </c>
      <c r="F1693" t="s">
        <v>21</v>
      </c>
      <c r="G1693" t="str">
        <f>VLOOKUP(E1693, Tiers!M$1:P$134, 3, FALSE)</f>
        <v>NONE</v>
      </c>
      <c r="H1693">
        <f>VLOOKUP(G1693, Tiers!B$1:C$134, 2, FALSE)</f>
        <v>7</v>
      </c>
      <c r="I1693" s="26" t="s">
        <v>6721</v>
      </c>
      <c r="J1693">
        <f t="shared" si="106"/>
        <v>6</v>
      </c>
      <c r="K1693">
        <f t="shared" si="107"/>
        <v>4</v>
      </c>
      <c r="L1693">
        <f t="shared" si="108"/>
        <v>6950</v>
      </c>
      <c r="M1693">
        <f t="shared" si="109"/>
        <v>228</v>
      </c>
      <c r="N1693">
        <v>18</v>
      </c>
      <c r="O1693" t="s">
        <v>5666</v>
      </c>
      <c r="P1693" t="s">
        <v>21</v>
      </c>
      <c r="Q1693" t="s">
        <v>22</v>
      </c>
      <c r="R1693" t="s">
        <v>21</v>
      </c>
      <c r="W1693">
        <v>190</v>
      </c>
      <c r="X1693">
        <v>82</v>
      </c>
      <c r="Y1693">
        <v>0</v>
      </c>
      <c r="Z1693">
        <v>0</v>
      </c>
    </row>
    <row r="1694" spans="1:26" ht="15.95">
      <c r="A1694" t="s">
        <v>2202</v>
      </c>
      <c r="B1694" t="s">
        <v>198</v>
      </c>
      <c r="C1694" t="str">
        <f>VLOOKUP(B1694, Positions!A$1:B$160, 2, FALSE)</f>
        <v>Midfielder</v>
      </c>
      <c r="D1694" t="s">
        <v>579</v>
      </c>
      <c r="E1694" t="s">
        <v>5665</v>
      </c>
      <c r="F1694" t="s">
        <v>21</v>
      </c>
      <c r="G1694" t="str">
        <f>VLOOKUP(E1694, Tiers!M$1:P$134, 3, FALSE)</f>
        <v>ENG2</v>
      </c>
      <c r="H1694">
        <f>VLOOKUP(G1694, Tiers!B$1:C$134, 2, FALSE)</f>
        <v>3</v>
      </c>
      <c r="I1694" s="26" t="s">
        <v>6722</v>
      </c>
      <c r="J1694">
        <f t="shared" si="106"/>
        <v>6</v>
      </c>
      <c r="K1694">
        <f t="shared" si="107"/>
        <v>4</v>
      </c>
      <c r="L1694">
        <f t="shared" si="108"/>
        <v>6951</v>
      </c>
      <c r="M1694">
        <f t="shared" si="109"/>
        <v>228</v>
      </c>
      <c r="N1694">
        <v>18</v>
      </c>
      <c r="O1694" t="s">
        <v>2203</v>
      </c>
      <c r="P1694" t="s">
        <v>21</v>
      </c>
      <c r="Q1694" t="s">
        <v>22</v>
      </c>
      <c r="R1694" t="s">
        <v>21</v>
      </c>
      <c r="S1694" t="s">
        <v>465</v>
      </c>
      <c r="W1694">
        <v>178</v>
      </c>
      <c r="X1694">
        <v>75</v>
      </c>
      <c r="Y1694">
        <v>0</v>
      </c>
      <c r="Z1694">
        <v>13</v>
      </c>
    </row>
    <row r="1695" spans="1:26" ht="15.95">
      <c r="A1695" t="s">
        <v>2204</v>
      </c>
      <c r="B1695" t="s">
        <v>81</v>
      </c>
      <c r="C1695" t="str">
        <f>VLOOKUP(B1695, Positions!A$1:B$160, 2, FALSE)</f>
        <v>Defender</v>
      </c>
      <c r="D1695" t="s">
        <v>207</v>
      </c>
      <c r="E1695" t="s">
        <v>5663</v>
      </c>
      <c r="F1695" t="s">
        <v>21</v>
      </c>
      <c r="G1695" t="str">
        <f>VLOOKUP(E1695, Tiers!M$1:P$134, 3, FALSE)</f>
        <v>ENG4</v>
      </c>
      <c r="H1695">
        <f>VLOOKUP(G1695, Tiers!B$1:C$134, 2, FALSE)</f>
        <v>5</v>
      </c>
      <c r="I1695" s="26" t="s">
        <v>6723</v>
      </c>
      <c r="J1695">
        <f t="shared" si="106"/>
        <v>6</v>
      </c>
      <c r="K1695">
        <f t="shared" si="107"/>
        <v>4</v>
      </c>
      <c r="L1695">
        <f t="shared" si="108"/>
        <v>6954</v>
      </c>
      <c r="M1695">
        <f t="shared" si="109"/>
        <v>228</v>
      </c>
      <c r="N1695">
        <v>18</v>
      </c>
      <c r="O1695" t="s">
        <v>2205</v>
      </c>
      <c r="P1695" t="s">
        <v>21</v>
      </c>
      <c r="Q1695" t="s">
        <v>2206</v>
      </c>
      <c r="R1695" t="s">
        <v>21</v>
      </c>
      <c r="W1695">
        <v>178</v>
      </c>
      <c r="X1695">
        <v>58</v>
      </c>
      <c r="Y1695">
        <v>0</v>
      </c>
      <c r="Z1695">
        <v>0</v>
      </c>
    </row>
    <row r="1696" spans="1:26" ht="15.95">
      <c r="A1696" t="s">
        <v>2207</v>
      </c>
      <c r="B1696" t="s">
        <v>31</v>
      </c>
      <c r="C1696" t="str">
        <f>VLOOKUP(B1696, Positions!A$1:B$160, 2, FALSE)</f>
        <v>Defender</v>
      </c>
      <c r="D1696" t="s">
        <v>2208</v>
      </c>
      <c r="E1696" t="s">
        <v>5666</v>
      </c>
      <c r="F1696" t="s">
        <v>21</v>
      </c>
      <c r="G1696" t="str">
        <f>VLOOKUP(E1696, Tiers!M$1:P$134, 3, FALSE)</f>
        <v>NONE</v>
      </c>
      <c r="H1696">
        <f>VLOOKUP(G1696, Tiers!B$1:C$134, 2, FALSE)</f>
        <v>7</v>
      </c>
      <c r="I1696" s="26" t="s">
        <v>6724</v>
      </c>
      <c r="J1696">
        <f t="shared" si="106"/>
        <v>6</v>
      </c>
      <c r="K1696">
        <f t="shared" si="107"/>
        <v>4</v>
      </c>
      <c r="L1696">
        <f t="shared" si="108"/>
        <v>6959</v>
      </c>
      <c r="M1696">
        <f t="shared" si="109"/>
        <v>228</v>
      </c>
      <c r="N1696">
        <v>18</v>
      </c>
      <c r="O1696" t="s">
        <v>284</v>
      </c>
      <c r="P1696" t="s">
        <v>21</v>
      </c>
      <c r="Q1696" t="s">
        <v>22</v>
      </c>
      <c r="R1696" t="s">
        <v>21</v>
      </c>
      <c r="W1696">
        <v>184</v>
      </c>
      <c r="X1696">
        <v>76</v>
      </c>
      <c r="Y1696">
        <v>0</v>
      </c>
      <c r="Z1696">
        <v>0</v>
      </c>
    </row>
    <row r="1697" spans="1:26" ht="15.95">
      <c r="A1697" t="s">
        <v>2209</v>
      </c>
      <c r="B1697" t="s">
        <v>81</v>
      </c>
      <c r="C1697" t="str">
        <f>VLOOKUP(B1697, Positions!A$1:B$160, 2, FALSE)</f>
        <v>Defender</v>
      </c>
      <c r="D1697" t="s">
        <v>5666</v>
      </c>
      <c r="E1697" t="s">
        <v>5666</v>
      </c>
      <c r="F1697" t="s">
        <v>21</v>
      </c>
      <c r="G1697" t="str">
        <f>VLOOKUP(E1697, Tiers!M$1:P$134, 3, FALSE)</f>
        <v>NONE</v>
      </c>
      <c r="H1697">
        <f>VLOOKUP(G1697, Tiers!B$1:C$134, 2, FALSE)</f>
        <v>7</v>
      </c>
      <c r="I1697" s="26" t="s">
        <v>6725</v>
      </c>
      <c r="J1697">
        <f t="shared" si="106"/>
        <v>6</v>
      </c>
      <c r="K1697">
        <f t="shared" si="107"/>
        <v>4</v>
      </c>
      <c r="L1697">
        <f t="shared" si="108"/>
        <v>6960</v>
      </c>
      <c r="M1697">
        <f t="shared" si="109"/>
        <v>228</v>
      </c>
      <c r="N1697">
        <v>18</v>
      </c>
      <c r="O1697" t="s">
        <v>801</v>
      </c>
      <c r="P1697" t="s">
        <v>21</v>
      </c>
      <c r="Q1697" t="s">
        <v>22</v>
      </c>
      <c r="R1697" t="s">
        <v>21</v>
      </c>
      <c r="W1697">
        <v>188</v>
      </c>
      <c r="X1697">
        <v>80</v>
      </c>
      <c r="Y1697">
        <v>0</v>
      </c>
      <c r="Z1697">
        <v>0</v>
      </c>
    </row>
    <row r="1698" spans="1:26" ht="15.95">
      <c r="A1698" t="s">
        <v>2210</v>
      </c>
      <c r="B1698" t="s">
        <v>166</v>
      </c>
      <c r="C1698" t="str">
        <f>VLOOKUP(B1698, Positions!A$1:B$160, 2, FALSE)</f>
        <v>Goalkeeper</v>
      </c>
      <c r="D1698" t="s">
        <v>2211</v>
      </c>
      <c r="E1698" t="s">
        <v>5666</v>
      </c>
      <c r="F1698" t="s">
        <v>21</v>
      </c>
      <c r="G1698" t="str">
        <f>VLOOKUP(E1698, Tiers!M$1:P$134, 3, FALSE)</f>
        <v>NONE</v>
      </c>
      <c r="H1698">
        <f>VLOOKUP(G1698, Tiers!B$1:C$134, 2, FALSE)</f>
        <v>7</v>
      </c>
      <c r="I1698" s="26" t="s">
        <v>6726</v>
      </c>
      <c r="J1698">
        <f t="shared" si="106"/>
        <v>6</v>
      </c>
      <c r="K1698">
        <f t="shared" si="107"/>
        <v>4</v>
      </c>
      <c r="L1698">
        <f t="shared" si="108"/>
        <v>6961</v>
      </c>
      <c r="M1698">
        <f t="shared" si="109"/>
        <v>228</v>
      </c>
      <c r="N1698">
        <v>18</v>
      </c>
      <c r="O1698" t="s">
        <v>5666</v>
      </c>
      <c r="P1698" t="s">
        <v>21</v>
      </c>
      <c r="Q1698" t="s">
        <v>22</v>
      </c>
      <c r="R1698" t="s">
        <v>21</v>
      </c>
      <c r="W1698">
        <v>191</v>
      </c>
      <c r="X1698">
        <v>83</v>
      </c>
      <c r="Y1698">
        <v>0</v>
      </c>
      <c r="Z1698">
        <v>10</v>
      </c>
    </row>
    <row r="1699" spans="1:26" ht="15.95">
      <c r="A1699" t="s">
        <v>2212</v>
      </c>
      <c r="B1699" t="s">
        <v>281</v>
      </c>
      <c r="C1699" t="str">
        <f>VLOOKUP(B1699, Positions!A$1:B$160, 2, FALSE)</f>
        <v>Forward</v>
      </c>
      <c r="D1699" t="s">
        <v>43</v>
      </c>
      <c r="E1699" t="s">
        <v>5664</v>
      </c>
      <c r="F1699" t="s">
        <v>21</v>
      </c>
      <c r="G1699" t="str">
        <f>VLOOKUP(E1699, Tiers!M$1:P$134, 3, FALSE)</f>
        <v>ENG3</v>
      </c>
      <c r="H1699">
        <f>VLOOKUP(G1699, Tiers!B$1:C$134, 2, FALSE)</f>
        <v>4</v>
      </c>
      <c r="I1699" s="26" t="s">
        <v>6727</v>
      </c>
      <c r="J1699">
        <f t="shared" si="106"/>
        <v>6</v>
      </c>
      <c r="K1699">
        <f t="shared" si="107"/>
        <v>4</v>
      </c>
      <c r="L1699">
        <f t="shared" si="108"/>
        <v>6962</v>
      </c>
      <c r="M1699">
        <f t="shared" si="109"/>
        <v>228</v>
      </c>
      <c r="N1699">
        <v>18</v>
      </c>
      <c r="O1699" t="s">
        <v>5666</v>
      </c>
      <c r="P1699" t="s">
        <v>21</v>
      </c>
      <c r="Q1699" t="s">
        <v>22</v>
      </c>
      <c r="R1699" t="s">
        <v>21</v>
      </c>
      <c r="W1699">
        <v>184</v>
      </c>
      <c r="X1699">
        <v>69</v>
      </c>
      <c r="Y1699">
        <v>0</v>
      </c>
      <c r="Z1699">
        <v>0</v>
      </c>
    </row>
    <row r="1700" spans="1:26" ht="15.95">
      <c r="A1700" t="s">
        <v>2213</v>
      </c>
      <c r="B1700" t="s">
        <v>72</v>
      </c>
      <c r="C1700" t="str">
        <f>VLOOKUP(B1700, Positions!A$1:B$160, 2, FALSE)</f>
        <v>Defender</v>
      </c>
      <c r="D1700" t="s">
        <v>671</v>
      </c>
      <c r="E1700" t="s">
        <v>5664</v>
      </c>
      <c r="F1700" t="s">
        <v>21</v>
      </c>
      <c r="G1700" t="str">
        <f>VLOOKUP(E1700, Tiers!M$1:P$134, 3, FALSE)</f>
        <v>ENG3</v>
      </c>
      <c r="H1700">
        <f>VLOOKUP(G1700, Tiers!B$1:C$134, 2, FALSE)</f>
        <v>4</v>
      </c>
      <c r="I1700" s="26" t="s">
        <v>6728</v>
      </c>
      <c r="J1700">
        <f t="shared" si="106"/>
        <v>6</v>
      </c>
      <c r="K1700">
        <f t="shared" si="107"/>
        <v>4</v>
      </c>
      <c r="L1700">
        <f t="shared" si="108"/>
        <v>6963</v>
      </c>
      <c r="M1700">
        <f t="shared" si="109"/>
        <v>228</v>
      </c>
      <c r="N1700">
        <v>18</v>
      </c>
      <c r="O1700" t="s">
        <v>5666</v>
      </c>
      <c r="P1700" t="s">
        <v>21</v>
      </c>
      <c r="Q1700" t="s">
        <v>22</v>
      </c>
      <c r="R1700" t="s">
        <v>21</v>
      </c>
      <c r="W1700">
        <v>186</v>
      </c>
      <c r="X1700">
        <v>77</v>
      </c>
      <c r="Y1700">
        <v>0</v>
      </c>
      <c r="Z1700">
        <v>0</v>
      </c>
    </row>
    <row r="1701" spans="1:26" ht="15.95">
      <c r="A1701" t="s">
        <v>2214</v>
      </c>
      <c r="B1701" t="s">
        <v>16</v>
      </c>
      <c r="C1701" t="str">
        <f>VLOOKUP(B1701, Positions!A$1:B$160, 2, FALSE)</f>
        <v>Forward</v>
      </c>
      <c r="D1701" t="s">
        <v>56</v>
      </c>
      <c r="E1701" t="s">
        <v>5664</v>
      </c>
      <c r="F1701" t="s">
        <v>21</v>
      </c>
      <c r="G1701" t="str">
        <f>VLOOKUP(E1701, Tiers!M$1:P$134, 3, FALSE)</f>
        <v>ENG3</v>
      </c>
      <c r="H1701">
        <f>VLOOKUP(G1701, Tiers!B$1:C$134, 2, FALSE)</f>
        <v>4</v>
      </c>
      <c r="I1701" s="26" t="s">
        <v>6729</v>
      </c>
      <c r="J1701">
        <f t="shared" si="106"/>
        <v>6</v>
      </c>
      <c r="K1701">
        <f t="shared" si="107"/>
        <v>4</v>
      </c>
      <c r="L1701">
        <f t="shared" si="108"/>
        <v>6964</v>
      </c>
      <c r="M1701">
        <f t="shared" si="109"/>
        <v>228</v>
      </c>
      <c r="N1701">
        <v>18</v>
      </c>
      <c r="O1701" t="s">
        <v>113</v>
      </c>
      <c r="P1701" t="s">
        <v>21</v>
      </c>
      <c r="Q1701" t="s">
        <v>22</v>
      </c>
      <c r="R1701" t="s">
        <v>21</v>
      </c>
      <c r="W1701">
        <v>191</v>
      </c>
      <c r="X1701">
        <v>89</v>
      </c>
      <c r="Y1701">
        <v>0</v>
      </c>
      <c r="Z1701">
        <v>3</v>
      </c>
    </row>
    <row r="1702" spans="1:26" ht="15.95">
      <c r="A1702" t="s">
        <v>2216</v>
      </c>
      <c r="B1702" t="s">
        <v>47</v>
      </c>
      <c r="C1702" t="str">
        <f>VLOOKUP(B1702, Positions!A$1:B$160, 2, FALSE)</f>
        <v>Forward</v>
      </c>
      <c r="D1702" t="s">
        <v>530</v>
      </c>
      <c r="E1702" t="s">
        <v>62</v>
      </c>
      <c r="F1702" t="s">
        <v>21</v>
      </c>
      <c r="G1702" t="str">
        <f>VLOOKUP(E1702, Tiers!M$1:P$134, 3, FALSE)</f>
        <v>ENG1</v>
      </c>
      <c r="H1702">
        <f>VLOOKUP(G1702, Tiers!B$1:C$134, 2, FALSE)</f>
        <v>1</v>
      </c>
      <c r="I1702" s="26" t="s">
        <v>6730</v>
      </c>
      <c r="J1702">
        <f t="shared" si="106"/>
        <v>6</v>
      </c>
      <c r="K1702">
        <f t="shared" si="107"/>
        <v>4</v>
      </c>
      <c r="L1702">
        <f t="shared" si="108"/>
        <v>6966</v>
      </c>
      <c r="M1702">
        <f t="shared" si="109"/>
        <v>228</v>
      </c>
      <c r="N1702">
        <v>18</v>
      </c>
      <c r="O1702" t="s">
        <v>253</v>
      </c>
      <c r="P1702" t="s">
        <v>21</v>
      </c>
      <c r="Q1702" t="s">
        <v>22</v>
      </c>
      <c r="R1702" t="s">
        <v>21</v>
      </c>
      <c r="S1702" t="s">
        <v>1860</v>
      </c>
      <c r="W1702">
        <v>183</v>
      </c>
      <c r="X1702">
        <v>61</v>
      </c>
      <c r="Y1702">
        <v>0</v>
      </c>
      <c r="Z1702">
        <v>0</v>
      </c>
    </row>
    <row r="1703" spans="1:26" ht="15.95">
      <c r="A1703" t="s">
        <v>2217</v>
      </c>
      <c r="B1703" t="s">
        <v>212</v>
      </c>
      <c r="C1703" t="str">
        <f>VLOOKUP(B1703, Positions!A$1:B$160, 2, FALSE)</f>
        <v>Midfielder</v>
      </c>
      <c r="D1703" t="s">
        <v>5666</v>
      </c>
      <c r="E1703" t="s">
        <v>5666</v>
      </c>
      <c r="F1703" t="s">
        <v>21</v>
      </c>
      <c r="G1703" t="str">
        <f>VLOOKUP(E1703, Tiers!M$1:P$134, 3, FALSE)</f>
        <v>NONE</v>
      </c>
      <c r="H1703">
        <f>VLOOKUP(G1703, Tiers!B$1:C$134, 2, FALSE)</f>
        <v>7</v>
      </c>
      <c r="I1703" s="26" t="s">
        <v>6731</v>
      </c>
      <c r="J1703">
        <f t="shared" si="106"/>
        <v>6</v>
      </c>
      <c r="K1703">
        <f t="shared" si="107"/>
        <v>4</v>
      </c>
      <c r="L1703">
        <f t="shared" si="108"/>
        <v>6967</v>
      </c>
      <c r="M1703">
        <f t="shared" si="109"/>
        <v>228</v>
      </c>
      <c r="N1703">
        <v>18</v>
      </c>
      <c r="O1703" t="s">
        <v>5666</v>
      </c>
      <c r="P1703" t="s">
        <v>21</v>
      </c>
      <c r="Q1703" t="s">
        <v>22</v>
      </c>
      <c r="R1703" t="s">
        <v>21</v>
      </c>
      <c r="W1703">
        <v>178</v>
      </c>
      <c r="X1703">
        <v>66</v>
      </c>
      <c r="Y1703">
        <v>0</v>
      </c>
      <c r="Z1703">
        <v>0</v>
      </c>
    </row>
    <row r="1704" spans="1:26" ht="15.95">
      <c r="A1704" t="s">
        <v>2218</v>
      </c>
      <c r="B1704" t="s">
        <v>278</v>
      </c>
      <c r="C1704" t="str">
        <f>VLOOKUP(B1704, Positions!A$1:B$160, 2, FALSE)</f>
        <v>Midfielder</v>
      </c>
      <c r="D1704" t="s">
        <v>5666</v>
      </c>
      <c r="E1704" t="s">
        <v>5666</v>
      </c>
      <c r="F1704" t="s">
        <v>21</v>
      </c>
      <c r="G1704" t="str">
        <f>VLOOKUP(E1704, Tiers!M$1:P$134, 3, FALSE)</f>
        <v>NONE</v>
      </c>
      <c r="H1704">
        <f>VLOOKUP(G1704, Tiers!B$1:C$134, 2, FALSE)</f>
        <v>7</v>
      </c>
      <c r="I1704" s="26" t="s">
        <v>6732</v>
      </c>
      <c r="J1704">
        <f t="shared" si="106"/>
        <v>5</v>
      </c>
      <c r="K1704">
        <f t="shared" si="107"/>
        <v>3</v>
      </c>
      <c r="L1704">
        <f t="shared" si="108"/>
        <v>6977</v>
      </c>
      <c r="M1704">
        <f t="shared" si="109"/>
        <v>229</v>
      </c>
      <c r="N1704">
        <v>18</v>
      </c>
      <c r="O1704" t="s">
        <v>5666</v>
      </c>
      <c r="P1704" t="s">
        <v>21</v>
      </c>
      <c r="Q1704" t="s">
        <v>22</v>
      </c>
      <c r="R1704" t="s">
        <v>21</v>
      </c>
      <c r="W1704">
        <v>173</v>
      </c>
      <c r="X1704">
        <v>69</v>
      </c>
      <c r="Y1704">
        <v>0</v>
      </c>
      <c r="Z1704">
        <v>0</v>
      </c>
    </row>
    <row r="1705" spans="1:26" ht="15.95">
      <c r="A1705" t="s">
        <v>2219</v>
      </c>
      <c r="B1705" t="s">
        <v>42</v>
      </c>
      <c r="C1705" t="str">
        <f>VLOOKUP(B1705, Positions!A$1:B$160, 2, FALSE)</f>
        <v>Midfielder</v>
      </c>
      <c r="D1705" t="s">
        <v>5666</v>
      </c>
      <c r="E1705" t="s">
        <v>5666</v>
      </c>
      <c r="F1705" t="s">
        <v>21</v>
      </c>
      <c r="G1705" t="str">
        <f>VLOOKUP(E1705, Tiers!M$1:P$134, 3, FALSE)</f>
        <v>NONE</v>
      </c>
      <c r="H1705">
        <f>VLOOKUP(G1705, Tiers!B$1:C$134, 2, FALSE)</f>
        <v>7</v>
      </c>
      <c r="I1705" s="26" t="s">
        <v>6733</v>
      </c>
      <c r="J1705">
        <f t="shared" si="106"/>
        <v>5</v>
      </c>
      <c r="K1705">
        <f t="shared" si="107"/>
        <v>3</v>
      </c>
      <c r="L1705">
        <f t="shared" si="108"/>
        <v>6978</v>
      </c>
      <c r="M1705">
        <f t="shared" si="109"/>
        <v>229</v>
      </c>
      <c r="N1705">
        <v>18</v>
      </c>
      <c r="O1705" t="s">
        <v>5666</v>
      </c>
      <c r="P1705" t="s">
        <v>21</v>
      </c>
      <c r="Q1705" t="s">
        <v>22</v>
      </c>
      <c r="R1705" t="s">
        <v>21</v>
      </c>
      <c r="W1705">
        <v>169</v>
      </c>
      <c r="X1705">
        <v>65</v>
      </c>
      <c r="Y1705">
        <v>0</v>
      </c>
      <c r="Z1705">
        <v>0</v>
      </c>
    </row>
    <row r="1706" spans="1:26" ht="15.95">
      <c r="A1706" t="s">
        <v>2220</v>
      </c>
      <c r="B1706" t="s">
        <v>81</v>
      </c>
      <c r="C1706" t="str">
        <f>VLOOKUP(B1706, Positions!A$1:B$160, 2, FALSE)</f>
        <v>Defender</v>
      </c>
      <c r="D1706" t="s">
        <v>263</v>
      </c>
      <c r="E1706" t="s">
        <v>5665</v>
      </c>
      <c r="F1706" t="s">
        <v>21</v>
      </c>
      <c r="G1706" t="str">
        <f>VLOOKUP(E1706, Tiers!M$1:P$134, 3, FALSE)</f>
        <v>ENG2</v>
      </c>
      <c r="H1706">
        <f>VLOOKUP(G1706, Tiers!B$1:C$134, 2, FALSE)</f>
        <v>3</v>
      </c>
      <c r="I1706" s="26" t="s">
        <v>6734</v>
      </c>
      <c r="J1706">
        <f t="shared" si="106"/>
        <v>5</v>
      </c>
      <c r="K1706">
        <f t="shared" si="107"/>
        <v>3</v>
      </c>
      <c r="L1706">
        <f t="shared" si="108"/>
        <v>6981</v>
      </c>
      <c r="M1706">
        <f t="shared" si="109"/>
        <v>229</v>
      </c>
      <c r="N1706">
        <v>18</v>
      </c>
      <c r="O1706" t="s">
        <v>596</v>
      </c>
      <c r="P1706" t="s">
        <v>21</v>
      </c>
      <c r="Q1706" t="s">
        <v>22</v>
      </c>
      <c r="R1706" t="s">
        <v>21</v>
      </c>
      <c r="S1706" t="s">
        <v>319</v>
      </c>
      <c r="W1706">
        <v>192</v>
      </c>
      <c r="X1706">
        <v>86</v>
      </c>
      <c r="Y1706">
        <v>0</v>
      </c>
      <c r="Z1706">
        <v>0</v>
      </c>
    </row>
    <row r="1707" spans="1:26" ht="15.95">
      <c r="A1707" t="s">
        <v>2221</v>
      </c>
      <c r="B1707" t="s">
        <v>42</v>
      </c>
      <c r="C1707" t="str">
        <f>VLOOKUP(B1707, Positions!A$1:B$160, 2, FALSE)</f>
        <v>Midfielder</v>
      </c>
      <c r="D1707" t="s">
        <v>376</v>
      </c>
      <c r="E1707" t="s">
        <v>5664</v>
      </c>
      <c r="F1707" t="s">
        <v>21</v>
      </c>
      <c r="G1707" t="str">
        <f>VLOOKUP(E1707, Tiers!M$1:P$134, 3, FALSE)</f>
        <v>ENG3</v>
      </c>
      <c r="H1707">
        <f>VLOOKUP(G1707, Tiers!B$1:C$134, 2, FALSE)</f>
        <v>4</v>
      </c>
      <c r="I1707" s="26" t="s">
        <v>6735</v>
      </c>
      <c r="J1707">
        <f t="shared" si="106"/>
        <v>5</v>
      </c>
      <c r="K1707">
        <f t="shared" si="107"/>
        <v>3</v>
      </c>
      <c r="L1707">
        <f t="shared" si="108"/>
        <v>6982</v>
      </c>
      <c r="M1707">
        <f t="shared" si="109"/>
        <v>229</v>
      </c>
      <c r="N1707">
        <v>18</v>
      </c>
      <c r="O1707" t="s">
        <v>669</v>
      </c>
      <c r="P1707" t="s">
        <v>21</v>
      </c>
      <c r="Q1707" t="s">
        <v>22</v>
      </c>
      <c r="R1707" t="s">
        <v>21</v>
      </c>
      <c r="W1707">
        <v>171</v>
      </c>
      <c r="X1707">
        <v>66</v>
      </c>
      <c r="Y1707">
        <v>0</v>
      </c>
      <c r="Z1707">
        <v>0</v>
      </c>
    </row>
    <row r="1708" spans="1:26" ht="15.95">
      <c r="A1708" t="s">
        <v>2222</v>
      </c>
      <c r="B1708" t="s">
        <v>196</v>
      </c>
      <c r="C1708" t="str">
        <f>VLOOKUP(B1708, Positions!A$1:B$160, 2, FALSE)</f>
        <v>Defender</v>
      </c>
      <c r="D1708" t="s">
        <v>252</v>
      </c>
      <c r="E1708" t="s">
        <v>5665</v>
      </c>
      <c r="F1708" t="s">
        <v>21</v>
      </c>
      <c r="G1708" t="str">
        <f>VLOOKUP(E1708, Tiers!M$1:P$134, 3, FALSE)</f>
        <v>ENG2</v>
      </c>
      <c r="H1708">
        <f>VLOOKUP(G1708, Tiers!B$1:C$134, 2, FALSE)</f>
        <v>3</v>
      </c>
      <c r="I1708" s="26" t="s">
        <v>6736</v>
      </c>
      <c r="J1708">
        <f t="shared" si="106"/>
        <v>5</v>
      </c>
      <c r="K1708">
        <f t="shared" si="107"/>
        <v>3</v>
      </c>
      <c r="L1708">
        <f t="shared" si="108"/>
        <v>6988</v>
      </c>
      <c r="M1708">
        <f t="shared" si="109"/>
        <v>229</v>
      </c>
      <c r="N1708">
        <v>18</v>
      </c>
      <c r="O1708" t="s">
        <v>1217</v>
      </c>
      <c r="P1708" t="s">
        <v>21</v>
      </c>
      <c r="Q1708" t="s">
        <v>22</v>
      </c>
      <c r="R1708" t="s">
        <v>21</v>
      </c>
      <c r="W1708">
        <v>172</v>
      </c>
      <c r="X1708">
        <v>68</v>
      </c>
      <c r="Y1708">
        <v>0</v>
      </c>
      <c r="Z1708">
        <v>0</v>
      </c>
    </row>
    <row r="1709" spans="1:26" ht="15.95">
      <c r="A1709" t="s">
        <v>2223</v>
      </c>
      <c r="B1709" t="s">
        <v>55</v>
      </c>
      <c r="C1709" t="str">
        <f>VLOOKUP(B1709, Positions!A$1:B$160, 2, FALSE)</f>
        <v>Forward</v>
      </c>
      <c r="D1709" t="s">
        <v>182</v>
      </c>
      <c r="E1709" t="s">
        <v>62</v>
      </c>
      <c r="F1709" t="s">
        <v>21</v>
      </c>
      <c r="G1709" t="str">
        <f>VLOOKUP(E1709, Tiers!M$1:P$134, 3, FALSE)</f>
        <v>ENG1</v>
      </c>
      <c r="H1709">
        <f>VLOOKUP(G1709, Tiers!B$1:C$134, 2, FALSE)</f>
        <v>1</v>
      </c>
      <c r="I1709" s="26" t="s">
        <v>6736</v>
      </c>
      <c r="J1709">
        <f t="shared" si="106"/>
        <v>5</v>
      </c>
      <c r="K1709">
        <f t="shared" si="107"/>
        <v>3</v>
      </c>
      <c r="L1709">
        <f t="shared" si="108"/>
        <v>6988</v>
      </c>
      <c r="M1709">
        <f t="shared" si="109"/>
        <v>229</v>
      </c>
      <c r="N1709">
        <v>18</v>
      </c>
      <c r="O1709" t="s">
        <v>113</v>
      </c>
      <c r="P1709" t="s">
        <v>21</v>
      </c>
      <c r="Q1709" t="s">
        <v>22</v>
      </c>
      <c r="R1709" t="s">
        <v>21</v>
      </c>
      <c r="W1709">
        <v>181</v>
      </c>
      <c r="X1709">
        <v>67</v>
      </c>
      <c r="Y1709">
        <v>0</v>
      </c>
      <c r="Z1709">
        <v>0</v>
      </c>
    </row>
    <row r="1710" spans="1:26" ht="15.95">
      <c r="A1710" t="s">
        <v>2224</v>
      </c>
      <c r="B1710" t="s">
        <v>166</v>
      </c>
      <c r="C1710" t="str">
        <f>VLOOKUP(B1710, Positions!A$1:B$160, 2, FALSE)</f>
        <v>Goalkeeper</v>
      </c>
      <c r="D1710" t="s">
        <v>175</v>
      </c>
      <c r="E1710" t="s">
        <v>62</v>
      </c>
      <c r="F1710" t="s">
        <v>21</v>
      </c>
      <c r="G1710" t="str">
        <f>VLOOKUP(E1710, Tiers!M$1:P$134, 3, FALSE)</f>
        <v>ENG1</v>
      </c>
      <c r="H1710">
        <f>VLOOKUP(G1710, Tiers!B$1:C$134, 2, FALSE)</f>
        <v>1</v>
      </c>
      <c r="I1710" s="26" t="s">
        <v>6736</v>
      </c>
      <c r="J1710">
        <f t="shared" si="106"/>
        <v>5</v>
      </c>
      <c r="K1710">
        <f t="shared" si="107"/>
        <v>3</v>
      </c>
      <c r="L1710">
        <f t="shared" si="108"/>
        <v>6988</v>
      </c>
      <c r="M1710">
        <f t="shared" si="109"/>
        <v>229</v>
      </c>
      <c r="N1710">
        <v>18</v>
      </c>
      <c r="O1710" t="s">
        <v>1015</v>
      </c>
      <c r="P1710" t="s">
        <v>21</v>
      </c>
      <c r="Q1710" t="s">
        <v>22</v>
      </c>
      <c r="R1710" t="s">
        <v>21</v>
      </c>
      <c r="W1710">
        <v>179</v>
      </c>
      <c r="X1710">
        <v>74</v>
      </c>
      <c r="Y1710">
        <v>0</v>
      </c>
      <c r="Z1710">
        <v>0</v>
      </c>
    </row>
    <row r="1711" spans="1:26" ht="15.95">
      <c r="A1711" t="s">
        <v>2225</v>
      </c>
      <c r="B1711" t="s">
        <v>16</v>
      </c>
      <c r="C1711" t="str">
        <f>VLOOKUP(B1711, Positions!A$1:B$160, 2, FALSE)</f>
        <v>Forward</v>
      </c>
      <c r="D1711" t="s">
        <v>5666</v>
      </c>
      <c r="E1711" t="s">
        <v>5666</v>
      </c>
      <c r="F1711" t="s">
        <v>21</v>
      </c>
      <c r="G1711" t="str">
        <f>VLOOKUP(E1711, Tiers!M$1:P$134, 3, FALSE)</f>
        <v>NONE</v>
      </c>
      <c r="H1711">
        <f>VLOOKUP(G1711, Tiers!B$1:C$134, 2, FALSE)</f>
        <v>7</v>
      </c>
      <c r="I1711" s="26" t="s">
        <v>6737</v>
      </c>
      <c r="J1711">
        <f t="shared" si="106"/>
        <v>5</v>
      </c>
      <c r="K1711">
        <f t="shared" si="107"/>
        <v>3</v>
      </c>
      <c r="L1711">
        <f t="shared" si="108"/>
        <v>6994</v>
      </c>
      <c r="M1711">
        <f t="shared" si="109"/>
        <v>229</v>
      </c>
      <c r="N1711">
        <v>18</v>
      </c>
      <c r="O1711" t="s">
        <v>5666</v>
      </c>
      <c r="P1711" t="s">
        <v>21</v>
      </c>
      <c r="Q1711" t="s">
        <v>22</v>
      </c>
      <c r="R1711" t="s">
        <v>21</v>
      </c>
      <c r="W1711">
        <v>176</v>
      </c>
      <c r="X1711">
        <v>70</v>
      </c>
      <c r="Y1711">
        <v>0</v>
      </c>
      <c r="Z1711">
        <v>0</v>
      </c>
    </row>
    <row r="1712" spans="1:26" ht="15.95">
      <c r="A1712" t="s">
        <v>2226</v>
      </c>
      <c r="B1712" t="s">
        <v>131</v>
      </c>
      <c r="C1712" t="str">
        <f>VLOOKUP(B1712, Positions!A$1:B$160, 2, FALSE)</f>
        <v>Forward</v>
      </c>
      <c r="D1712" t="s">
        <v>674</v>
      </c>
      <c r="E1712" t="s">
        <v>5666</v>
      </c>
      <c r="F1712" t="s">
        <v>21</v>
      </c>
      <c r="G1712" t="str">
        <f>VLOOKUP(E1712, Tiers!M$1:P$134, 3, FALSE)</f>
        <v>NONE</v>
      </c>
      <c r="H1712">
        <f>VLOOKUP(G1712, Tiers!B$1:C$134, 2, FALSE)</f>
        <v>7</v>
      </c>
      <c r="I1712" s="26" t="s">
        <v>6738</v>
      </c>
      <c r="J1712">
        <f t="shared" si="106"/>
        <v>5</v>
      </c>
      <c r="K1712">
        <f t="shared" si="107"/>
        <v>3</v>
      </c>
      <c r="L1712">
        <f t="shared" si="108"/>
        <v>6997</v>
      </c>
      <c r="M1712">
        <f t="shared" si="109"/>
        <v>229</v>
      </c>
      <c r="N1712">
        <v>18</v>
      </c>
      <c r="O1712" t="s">
        <v>5666</v>
      </c>
      <c r="P1712" t="s">
        <v>21</v>
      </c>
      <c r="Q1712" t="s">
        <v>22</v>
      </c>
      <c r="R1712" t="s">
        <v>21</v>
      </c>
      <c r="W1712">
        <v>186</v>
      </c>
      <c r="X1712">
        <v>76</v>
      </c>
      <c r="Y1712">
        <v>0</v>
      </c>
      <c r="Z1712">
        <v>0</v>
      </c>
    </row>
    <row r="1713" spans="1:26" ht="15.95">
      <c r="A1713" t="s">
        <v>2227</v>
      </c>
      <c r="B1713" t="s">
        <v>81</v>
      </c>
      <c r="C1713" t="str">
        <f>VLOOKUP(B1713, Positions!A$1:B$160, 2, FALSE)</f>
        <v>Defender</v>
      </c>
      <c r="D1713" t="s">
        <v>116</v>
      </c>
      <c r="E1713" t="s">
        <v>62</v>
      </c>
      <c r="F1713" t="s">
        <v>21</v>
      </c>
      <c r="G1713" t="str">
        <f>VLOOKUP(E1713, Tiers!M$1:P$134, 3, FALSE)</f>
        <v>ENG1</v>
      </c>
      <c r="H1713">
        <f>VLOOKUP(G1713, Tiers!B$1:C$134, 2, FALSE)</f>
        <v>1</v>
      </c>
      <c r="I1713" s="26" t="s">
        <v>6739</v>
      </c>
      <c r="J1713">
        <f t="shared" si="106"/>
        <v>4</v>
      </c>
      <c r="K1713">
        <f t="shared" si="107"/>
        <v>3</v>
      </c>
      <c r="L1713">
        <f t="shared" si="108"/>
        <v>7001</v>
      </c>
      <c r="M1713">
        <f t="shared" si="109"/>
        <v>230</v>
      </c>
      <c r="N1713">
        <v>18</v>
      </c>
      <c r="O1713" t="s">
        <v>5666</v>
      </c>
      <c r="P1713" t="s">
        <v>21</v>
      </c>
      <c r="Q1713" t="s">
        <v>22</v>
      </c>
      <c r="R1713" t="s">
        <v>21</v>
      </c>
      <c r="S1713" t="s">
        <v>563</v>
      </c>
      <c r="W1713">
        <v>187</v>
      </c>
      <c r="X1713">
        <v>80</v>
      </c>
      <c r="Y1713">
        <v>0</v>
      </c>
      <c r="Z1713">
        <v>0</v>
      </c>
    </row>
    <row r="1714" spans="1:26" ht="15.95">
      <c r="A1714" t="s">
        <v>2228</v>
      </c>
      <c r="B1714" t="s">
        <v>81</v>
      </c>
      <c r="C1714" t="str">
        <f>VLOOKUP(B1714, Positions!A$1:B$160, 2, FALSE)</f>
        <v>Defender</v>
      </c>
      <c r="D1714" t="s">
        <v>332</v>
      </c>
      <c r="E1714" t="s">
        <v>5665</v>
      </c>
      <c r="F1714" t="s">
        <v>21</v>
      </c>
      <c r="G1714" t="str">
        <f>VLOOKUP(E1714, Tiers!M$1:P$134, 3, FALSE)</f>
        <v>ENG2</v>
      </c>
      <c r="H1714">
        <f>VLOOKUP(G1714, Tiers!B$1:C$134, 2, FALSE)</f>
        <v>3</v>
      </c>
      <c r="I1714" s="26" t="s">
        <v>6739</v>
      </c>
      <c r="J1714">
        <f t="shared" si="106"/>
        <v>4</v>
      </c>
      <c r="K1714">
        <f t="shared" si="107"/>
        <v>3</v>
      </c>
      <c r="L1714">
        <f t="shared" si="108"/>
        <v>7001</v>
      </c>
      <c r="M1714">
        <f t="shared" si="109"/>
        <v>230</v>
      </c>
      <c r="N1714">
        <v>18</v>
      </c>
      <c r="O1714" t="s">
        <v>5666</v>
      </c>
      <c r="P1714" t="s">
        <v>21</v>
      </c>
      <c r="Q1714" t="s">
        <v>22</v>
      </c>
      <c r="R1714" t="s">
        <v>21</v>
      </c>
      <c r="W1714">
        <v>195</v>
      </c>
      <c r="X1714">
        <v>84</v>
      </c>
      <c r="Y1714">
        <v>0</v>
      </c>
      <c r="Z1714">
        <v>0</v>
      </c>
    </row>
    <row r="1715" spans="1:26" ht="15.95">
      <c r="A1715" t="s">
        <v>2229</v>
      </c>
      <c r="B1715" t="s">
        <v>84</v>
      </c>
      <c r="C1715" t="str">
        <f>VLOOKUP(B1715, Positions!A$1:B$160, 2, FALSE)</f>
        <v>Midfielder</v>
      </c>
      <c r="D1715" t="s">
        <v>73</v>
      </c>
      <c r="E1715" t="s">
        <v>5664</v>
      </c>
      <c r="F1715" t="s">
        <v>21</v>
      </c>
      <c r="G1715" t="str">
        <f>VLOOKUP(E1715, Tiers!M$1:P$134, 3, FALSE)</f>
        <v>ENG3</v>
      </c>
      <c r="H1715">
        <f>VLOOKUP(G1715, Tiers!B$1:C$134, 2, FALSE)</f>
        <v>4</v>
      </c>
      <c r="I1715" s="26" t="s">
        <v>6739</v>
      </c>
      <c r="J1715">
        <f t="shared" si="106"/>
        <v>4</v>
      </c>
      <c r="K1715">
        <f t="shared" si="107"/>
        <v>3</v>
      </c>
      <c r="L1715">
        <f t="shared" si="108"/>
        <v>7001</v>
      </c>
      <c r="M1715">
        <f t="shared" si="109"/>
        <v>230</v>
      </c>
      <c r="N1715">
        <v>18</v>
      </c>
      <c r="O1715" t="s">
        <v>1059</v>
      </c>
      <c r="P1715" t="s">
        <v>21</v>
      </c>
      <c r="Q1715" t="s">
        <v>22</v>
      </c>
      <c r="R1715" t="s">
        <v>21</v>
      </c>
      <c r="W1715">
        <v>180</v>
      </c>
      <c r="X1715">
        <v>74</v>
      </c>
      <c r="Y1715">
        <v>0</v>
      </c>
      <c r="Z1715">
        <v>6</v>
      </c>
    </row>
    <row r="1716" spans="1:26" ht="15.95">
      <c r="A1716" t="s">
        <v>2230</v>
      </c>
      <c r="B1716" t="s">
        <v>81</v>
      </c>
      <c r="C1716" t="str">
        <f>VLOOKUP(B1716, Positions!A$1:B$160, 2, FALSE)</f>
        <v>Defender</v>
      </c>
      <c r="D1716" t="s">
        <v>376</v>
      </c>
      <c r="E1716" t="s">
        <v>5664</v>
      </c>
      <c r="F1716" t="s">
        <v>21</v>
      </c>
      <c r="G1716" t="str">
        <f>VLOOKUP(E1716, Tiers!M$1:P$134, 3, FALSE)</f>
        <v>ENG3</v>
      </c>
      <c r="H1716">
        <f>VLOOKUP(G1716, Tiers!B$1:C$134, 2, FALSE)</f>
        <v>4</v>
      </c>
      <c r="I1716" s="26" t="s">
        <v>6740</v>
      </c>
      <c r="J1716">
        <f t="shared" si="106"/>
        <v>4</v>
      </c>
      <c r="K1716">
        <f t="shared" si="107"/>
        <v>3</v>
      </c>
      <c r="L1716">
        <f t="shared" si="108"/>
        <v>7003</v>
      </c>
      <c r="M1716">
        <f t="shared" si="109"/>
        <v>230</v>
      </c>
      <c r="N1716">
        <v>18</v>
      </c>
      <c r="O1716" t="s">
        <v>519</v>
      </c>
      <c r="P1716" t="s">
        <v>21</v>
      </c>
      <c r="Q1716" t="s">
        <v>22</v>
      </c>
      <c r="R1716" t="s">
        <v>21</v>
      </c>
      <c r="W1716">
        <v>186</v>
      </c>
      <c r="X1716">
        <v>85</v>
      </c>
      <c r="Y1716">
        <v>0</v>
      </c>
      <c r="Z1716">
        <v>2</v>
      </c>
    </row>
    <row r="1717" spans="1:26" ht="15.95">
      <c r="A1717" t="s">
        <v>2231</v>
      </c>
      <c r="B1717" t="s">
        <v>31</v>
      </c>
      <c r="C1717" t="str">
        <f>VLOOKUP(B1717, Positions!A$1:B$160, 2, FALSE)</f>
        <v>Defender</v>
      </c>
      <c r="D1717" t="s">
        <v>2232</v>
      </c>
      <c r="E1717" t="s">
        <v>5666</v>
      </c>
      <c r="F1717" t="s">
        <v>21</v>
      </c>
      <c r="G1717" t="str">
        <f>VLOOKUP(E1717, Tiers!M$1:P$134, 3, FALSE)</f>
        <v>NONE</v>
      </c>
      <c r="H1717">
        <f>VLOOKUP(G1717, Tiers!B$1:C$134, 2, FALSE)</f>
        <v>7</v>
      </c>
      <c r="I1717" s="26" t="s">
        <v>6741</v>
      </c>
      <c r="J1717">
        <f t="shared" si="106"/>
        <v>4</v>
      </c>
      <c r="K1717">
        <f t="shared" si="107"/>
        <v>3</v>
      </c>
      <c r="L1717">
        <f t="shared" si="108"/>
        <v>7013</v>
      </c>
      <c r="M1717">
        <f t="shared" si="109"/>
        <v>230</v>
      </c>
      <c r="N1717">
        <v>18</v>
      </c>
      <c r="O1717" t="s">
        <v>5866</v>
      </c>
      <c r="P1717" t="s">
        <v>21</v>
      </c>
      <c r="Q1717" t="s">
        <v>22</v>
      </c>
      <c r="R1717" t="s">
        <v>21</v>
      </c>
      <c r="W1717">
        <v>174</v>
      </c>
      <c r="X1717">
        <v>70</v>
      </c>
      <c r="Y1717">
        <v>0</v>
      </c>
      <c r="Z1717">
        <v>0</v>
      </c>
    </row>
    <row r="1718" spans="1:26" ht="15.95">
      <c r="A1718" t="s">
        <v>2233</v>
      </c>
      <c r="B1718" t="s">
        <v>42</v>
      </c>
      <c r="C1718" t="str">
        <f>VLOOKUP(B1718, Positions!A$1:B$160, 2, FALSE)</f>
        <v>Midfielder</v>
      </c>
      <c r="D1718" t="s">
        <v>671</v>
      </c>
      <c r="E1718" t="s">
        <v>5664</v>
      </c>
      <c r="F1718" t="s">
        <v>21</v>
      </c>
      <c r="G1718" t="str">
        <f>VLOOKUP(E1718, Tiers!M$1:P$134, 3, FALSE)</f>
        <v>ENG3</v>
      </c>
      <c r="H1718">
        <f>VLOOKUP(G1718, Tiers!B$1:C$134, 2, FALSE)</f>
        <v>4</v>
      </c>
      <c r="I1718" s="26" t="s">
        <v>6742</v>
      </c>
      <c r="J1718">
        <f t="shared" si="106"/>
        <v>4</v>
      </c>
      <c r="K1718">
        <f t="shared" si="107"/>
        <v>3</v>
      </c>
      <c r="L1718">
        <f t="shared" si="108"/>
        <v>7014</v>
      </c>
      <c r="M1718">
        <f t="shared" si="109"/>
        <v>230</v>
      </c>
      <c r="N1718">
        <v>18</v>
      </c>
      <c r="O1718" t="s">
        <v>5666</v>
      </c>
      <c r="P1718" t="s">
        <v>21</v>
      </c>
      <c r="Q1718" t="s">
        <v>22</v>
      </c>
      <c r="R1718" t="s">
        <v>21</v>
      </c>
      <c r="W1718">
        <v>172</v>
      </c>
      <c r="X1718">
        <v>69</v>
      </c>
      <c r="Y1718">
        <v>0</v>
      </c>
      <c r="Z1718">
        <v>0</v>
      </c>
    </row>
    <row r="1719" spans="1:26" ht="15.95">
      <c r="A1719" t="s">
        <v>2234</v>
      </c>
      <c r="B1719" t="s">
        <v>2235</v>
      </c>
      <c r="C1719" t="str">
        <f>VLOOKUP(B1719, Positions!A$1:B$160, 2, FALSE)</f>
        <v>Midfielder</v>
      </c>
      <c r="D1719" t="s">
        <v>52</v>
      </c>
      <c r="E1719" t="s">
        <v>5663</v>
      </c>
      <c r="F1719" t="s">
        <v>21</v>
      </c>
      <c r="G1719" t="str">
        <f>VLOOKUP(E1719, Tiers!M$1:P$134, 3, FALSE)</f>
        <v>ENG4</v>
      </c>
      <c r="H1719">
        <f>VLOOKUP(G1719, Tiers!B$1:C$134, 2, FALSE)</f>
        <v>5</v>
      </c>
      <c r="I1719" s="26" t="s">
        <v>6743</v>
      </c>
      <c r="J1719">
        <f t="shared" si="106"/>
        <v>4</v>
      </c>
      <c r="K1719">
        <f t="shared" si="107"/>
        <v>3</v>
      </c>
      <c r="L1719">
        <f t="shared" si="108"/>
        <v>7015</v>
      </c>
      <c r="M1719">
        <f t="shared" si="109"/>
        <v>230</v>
      </c>
      <c r="N1719">
        <v>18</v>
      </c>
      <c r="O1719" t="s">
        <v>124</v>
      </c>
      <c r="P1719" t="s">
        <v>21</v>
      </c>
      <c r="Q1719" t="s">
        <v>22</v>
      </c>
      <c r="R1719" t="s">
        <v>21</v>
      </c>
      <c r="W1719">
        <v>171</v>
      </c>
      <c r="X1719">
        <v>66</v>
      </c>
      <c r="Y1719">
        <v>0</v>
      </c>
      <c r="Z1719">
        <v>0</v>
      </c>
    </row>
    <row r="1720" spans="1:26" ht="15.95">
      <c r="A1720" t="s">
        <v>2236</v>
      </c>
      <c r="B1720" t="s">
        <v>55</v>
      </c>
      <c r="C1720" t="str">
        <f>VLOOKUP(B1720, Positions!A$1:B$160, 2, FALSE)</f>
        <v>Forward</v>
      </c>
      <c r="D1720" t="s">
        <v>1820</v>
      </c>
      <c r="E1720" t="s">
        <v>1821</v>
      </c>
      <c r="F1720" t="s">
        <v>2638</v>
      </c>
      <c r="G1720" t="str">
        <f>VLOOKUP(E1720, Tiers!M$1:P$134, 3, FALSE)</f>
        <v>NED1</v>
      </c>
      <c r="H1720">
        <f>VLOOKUP(G1720, Tiers!B$1:C$134, 2, FALSE)</f>
        <v>2</v>
      </c>
      <c r="I1720" s="26" t="s">
        <v>6744</v>
      </c>
      <c r="J1720">
        <f t="shared" si="106"/>
        <v>4</v>
      </c>
      <c r="K1720">
        <f t="shared" si="107"/>
        <v>3</v>
      </c>
      <c r="L1720">
        <f t="shared" si="108"/>
        <v>7016</v>
      </c>
      <c r="M1720">
        <f t="shared" si="109"/>
        <v>230</v>
      </c>
      <c r="N1720">
        <v>18</v>
      </c>
      <c r="O1720" t="s">
        <v>73</v>
      </c>
      <c r="P1720" t="s">
        <v>21</v>
      </c>
      <c r="Q1720" t="s">
        <v>22</v>
      </c>
      <c r="R1720" t="s">
        <v>21</v>
      </c>
      <c r="W1720">
        <v>184</v>
      </c>
      <c r="X1720">
        <v>77</v>
      </c>
      <c r="Y1720">
        <v>0</v>
      </c>
      <c r="Z1720">
        <v>2</v>
      </c>
    </row>
    <row r="1721" spans="1:26" ht="15.95">
      <c r="A1721" t="s">
        <v>2237</v>
      </c>
      <c r="B1721" t="s">
        <v>81</v>
      </c>
      <c r="C1721" t="str">
        <f>VLOOKUP(B1721, Positions!A$1:B$160, 2, FALSE)</f>
        <v>Defender</v>
      </c>
      <c r="D1721" t="s">
        <v>271</v>
      </c>
      <c r="E1721" t="s">
        <v>62</v>
      </c>
      <c r="F1721" t="s">
        <v>21</v>
      </c>
      <c r="G1721" t="str">
        <f>VLOOKUP(E1721, Tiers!M$1:P$134, 3, FALSE)</f>
        <v>ENG1</v>
      </c>
      <c r="H1721">
        <f>VLOOKUP(G1721, Tiers!B$1:C$134, 2, FALSE)</f>
        <v>1</v>
      </c>
      <c r="I1721" s="26" t="s">
        <v>6745</v>
      </c>
      <c r="J1721">
        <f t="shared" si="106"/>
        <v>4</v>
      </c>
      <c r="K1721">
        <f t="shared" si="107"/>
        <v>3</v>
      </c>
      <c r="L1721">
        <f t="shared" si="108"/>
        <v>7017</v>
      </c>
      <c r="M1721">
        <f t="shared" si="109"/>
        <v>230</v>
      </c>
      <c r="N1721">
        <v>18</v>
      </c>
      <c r="O1721" t="s">
        <v>5666</v>
      </c>
      <c r="P1721" t="s">
        <v>21</v>
      </c>
      <c r="Q1721" t="s">
        <v>22</v>
      </c>
      <c r="R1721" t="s">
        <v>21</v>
      </c>
      <c r="W1721">
        <v>190</v>
      </c>
      <c r="X1721">
        <v>73</v>
      </c>
      <c r="Y1721">
        <v>0</v>
      </c>
      <c r="Z1721">
        <v>0</v>
      </c>
    </row>
    <row r="1722" spans="1:26" ht="15.95">
      <c r="A1722" t="s">
        <v>2238</v>
      </c>
      <c r="B1722" t="s">
        <v>81</v>
      </c>
      <c r="C1722" t="str">
        <f>VLOOKUP(B1722, Positions!A$1:B$160, 2, FALSE)</f>
        <v>Defender</v>
      </c>
      <c r="D1722" t="s">
        <v>5666</v>
      </c>
      <c r="E1722" t="s">
        <v>5666</v>
      </c>
      <c r="F1722" t="s">
        <v>21</v>
      </c>
      <c r="G1722" t="str">
        <f>VLOOKUP(E1722, Tiers!M$1:P$134, 3, FALSE)</f>
        <v>NONE</v>
      </c>
      <c r="H1722">
        <f>VLOOKUP(G1722, Tiers!B$1:C$134, 2, FALSE)</f>
        <v>7</v>
      </c>
      <c r="I1722" s="26" t="s">
        <v>6745</v>
      </c>
      <c r="J1722">
        <f t="shared" si="106"/>
        <v>4</v>
      </c>
      <c r="K1722">
        <f t="shared" si="107"/>
        <v>3</v>
      </c>
      <c r="L1722">
        <f t="shared" si="108"/>
        <v>7017</v>
      </c>
      <c r="M1722">
        <f t="shared" si="109"/>
        <v>230</v>
      </c>
      <c r="N1722">
        <v>18</v>
      </c>
      <c r="O1722" t="s">
        <v>5666</v>
      </c>
      <c r="P1722" t="s">
        <v>21</v>
      </c>
      <c r="Q1722" t="s">
        <v>22</v>
      </c>
      <c r="R1722" t="s">
        <v>21</v>
      </c>
      <c r="W1722">
        <v>186</v>
      </c>
      <c r="X1722">
        <v>76</v>
      </c>
      <c r="Y1722">
        <v>0</v>
      </c>
      <c r="Z1722">
        <v>0</v>
      </c>
    </row>
    <row r="1723" spans="1:26" ht="15.95">
      <c r="A1723" t="s">
        <v>2239</v>
      </c>
      <c r="B1723" t="s">
        <v>16</v>
      </c>
      <c r="C1723" t="str">
        <f>VLOOKUP(B1723, Positions!A$1:B$160, 2, FALSE)</f>
        <v>Forward</v>
      </c>
      <c r="D1723" t="s">
        <v>5666</v>
      </c>
      <c r="E1723" t="s">
        <v>5666</v>
      </c>
      <c r="F1723" t="s">
        <v>21</v>
      </c>
      <c r="G1723" t="str">
        <f>VLOOKUP(E1723, Tiers!M$1:P$134, 3, FALSE)</f>
        <v>NONE</v>
      </c>
      <c r="H1723">
        <f>VLOOKUP(G1723, Tiers!B$1:C$134, 2, FALSE)</f>
        <v>7</v>
      </c>
      <c r="I1723" s="26" t="s">
        <v>6746</v>
      </c>
      <c r="J1723">
        <f t="shared" si="106"/>
        <v>4</v>
      </c>
      <c r="K1723">
        <f t="shared" si="107"/>
        <v>3</v>
      </c>
      <c r="L1723">
        <f t="shared" si="108"/>
        <v>7020</v>
      </c>
      <c r="M1723">
        <f t="shared" si="109"/>
        <v>230</v>
      </c>
      <c r="N1723">
        <v>18</v>
      </c>
      <c r="O1723" t="s">
        <v>5666</v>
      </c>
      <c r="P1723" t="s">
        <v>21</v>
      </c>
      <c r="Q1723" t="s">
        <v>22</v>
      </c>
      <c r="R1723" t="s">
        <v>21</v>
      </c>
      <c r="W1723">
        <v>179</v>
      </c>
      <c r="X1723">
        <v>66</v>
      </c>
      <c r="Y1723">
        <v>0</v>
      </c>
      <c r="Z1723">
        <v>0</v>
      </c>
    </row>
    <row r="1724" spans="1:26" ht="15.95">
      <c r="A1724" t="s">
        <v>2240</v>
      </c>
      <c r="B1724" t="s">
        <v>16</v>
      </c>
      <c r="C1724" t="str">
        <f>VLOOKUP(B1724, Positions!A$1:B$160, 2, FALSE)</f>
        <v>Forward</v>
      </c>
      <c r="D1724" t="s">
        <v>5666</v>
      </c>
      <c r="E1724" t="s">
        <v>5666</v>
      </c>
      <c r="F1724" t="s">
        <v>21</v>
      </c>
      <c r="G1724" t="str">
        <f>VLOOKUP(E1724, Tiers!M$1:P$134, 3, FALSE)</f>
        <v>NONE</v>
      </c>
      <c r="H1724">
        <f>VLOOKUP(G1724, Tiers!B$1:C$134, 2, FALSE)</f>
        <v>7</v>
      </c>
      <c r="I1724" s="26" t="s">
        <v>6746</v>
      </c>
      <c r="J1724">
        <f t="shared" si="106"/>
        <v>4</v>
      </c>
      <c r="K1724">
        <f t="shared" si="107"/>
        <v>3</v>
      </c>
      <c r="L1724">
        <f t="shared" si="108"/>
        <v>7020</v>
      </c>
      <c r="M1724">
        <f t="shared" si="109"/>
        <v>230</v>
      </c>
      <c r="N1724">
        <v>18</v>
      </c>
      <c r="O1724" t="s">
        <v>284</v>
      </c>
      <c r="P1724" t="s">
        <v>21</v>
      </c>
      <c r="Q1724" t="s">
        <v>22</v>
      </c>
      <c r="R1724" t="s">
        <v>21</v>
      </c>
      <c r="W1724">
        <v>179</v>
      </c>
      <c r="X1724">
        <v>75</v>
      </c>
      <c r="Y1724">
        <v>0</v>
      </c>
      <c r="Z1724">
        <v>0</v>
      </c>
    </row>
    <row r="1725" spans="1:26" ht="15.95">
      <c r="A1725" t="s">
        <v>2241</v>
      </c>
      <c r="B1725" t="s">
        <v>111</v>
      </c>
      <c r="C1725" t="str">
        <f>VLOOKUP(B1725, Positions!A$1:B$160, 2, FALSE)</f>
        <v>Forward</v>
      </c>
      <c r="D1725" t="s">
        <v>43</v>
      </c>
      <c r="E1725" t="s">
        <v>5664</v>
      </c>
      <c r="F1725" t="s">
        <v>21</v>
      </c>
      <c r="G1725" t="str">
        <f>VLOOKUP(E1725, Tiers!M$1:P$134, 3, FALSE)</f>
        <v>ENG3</v>
      </c>
      <c r="H1725">
        <f>VLOOKUP(G1725, Tiers!B$1:C$134, 2, FALSE)</f>
        <v>4</v>
      </c>
      <c r="I1725" s="26" t="s">
        <v>6747</v>
      </c>
      <c r="J1725">
        <f t="shared" si="106"/>
        <v>4</v>
      </c>
      <c r="K1725">
        <f t="shared" si="107"/>
        <v>3</v>
      </c>
      <c r="L1725">
        <f t="shared" si="108"/>
        <v>7022</v>
      </c>
      <c r="M1725">
        <f t="shared" si="109"/>
        <v>230</v>
      </c>
      <c r="N1725">
        <v>18</v>
      </c>
      <c r="O1725" t="s">
        <v>5666</v>
      </c>
      <c r="P1725" t="s">
        <v>21</v>
      </c>
      <c r="Q1725" t="s">
        <v>22</v>
      </c>
      <c r="R1725" t="s">
        <v>21</v>
      </c>
      <c r="W1725">
        <v>186</v>
      </c>
      <c r="X1725">
        <v>81</v>
      </c>
      <c r="Y1725">
        <v>0</v>
      </c>
      <c r="Z1725">
        <v>0</v>
      </c>
    </row>
    <row r="1726" spans="1:26" ht="15.95">
      <c r="A1726" t="s">
        <v>2242</v>
      </c>
      <c r="B1726" t="s">
        <v>166</v>
      </c>
      <c r="C1726" t="str">
        <f>VLOOKUP(B1726, Positions!A$1:B$160, 2, FALSE)</f>
        <v>Goalkeeper</v>
      </c>
      <c r="D1726" t="s">
        <v>5666</v>
      </c>
      <c r="E1726" t="s">
        <v>5666</v>
      </c>
      <c r="F1726" t="s">
        <v>21</v>
      </c>
      <c r="G1726" t="str">
        <f>VLOOKUP(E1726, Tiers!M$1:P$134, 3, FALSE)</f>
        <v>NONE</v>
      </c>
      <c r="H1726">
        <f>VLOOKUP(G1726, Tiers!B$1:C$134, 2, FALSE)</f>
        <v>7</v>
      </c>
      <c r="I1726" s="26" t="s">
        <v>6747</v>
      </c>
      <c r="J1726">
        <f t="shared" si="106"/>
        <v>4</v>
      </c>
      <c r="K1726">
        <f t="shared" si="107"/>
        <v>3</v>
      </c>
      <c r="L1726">
        <f t="shared" si="108"/>
        <v>7022</v>
      </c>
      <c r="M1726">
        <f t="shared" si="109"/>
        <v>230</v>
      </c>
      <c r="N1726">
        <v>18</v>
      </c>
      <c r="O1726" t="s">
        <v>154</v>
      </c>
      <c r="P1726" t="s">
        <v>21</v>
      </c>
      <c r="Q1726" t="s">
        <v>22</v>
      </c>
      <c r="R1726" t="s">
        <v>21</v>
      </c>
      <c r="W1726">
        <v>189</v>
      </c>
      <c r="X1726">
        <v>82</v>
      </c>
      <c r="Y1726">
        <v>0</v>
      </c>
      <c r="Z1726">
        <v>0</v>
      </c>
    </row>
    <row r="1727" spans="1:26" ht="15.95">
      <c r="A1727" t="s">
        <v>2013</v>
      </c>
      <c r="B1727" t="s">
        <v>81</v>
      </c>
      <c r="C1727" t="str">
        <f>VLOOKUP(B1727, Positions!A$1:B$160, 2, FALSE)</f>
        <v>Defender</v>
      </c>
      <c r="D1727" t="s">
        <v>530</v>
      </c>
      <c r="E1727" t="s">
        <v>62</v>
      </c>
      <c r="F1727" t="s">
        <v>21</v>
      </c>
      <c r="G1727" t="str">
        <f>VLOOKUP(E1727, Tiers!M$1:P$134, 3, FALSE)</f>
        <v>ENG1</v>
      </c>
      <c r="H1727">
        <f>VLOOKUP(G1727, Tiers!B$1:C$134, 2, FALSE)</f>
        <v>1</v>
      </c>
      <c r="I1727" s="26" t="s">
        <v>6747</v>
      </c>
      <c r="J1727">
        <f t="shared" si="106"/>
        <v>4</v>
      </c>
      <c r="K1727">
        <f t="shared" si="107"/>
        <v>3</v>
      </c>
      <c r="L1727">
        <f t="shared" si="108"/>
        <v>7022</v>
      </c>
      <c r="M1727">
        <f t="shared" si="109"/>
        <v>230</v>
      </c>
      <c r="N1727">
        <v>18</v>
      </c>
      <c r="O1727" t="s">
        <v>2243</v>
      </c>
      <c r="P1727" t="s">
        <v>21</v>
      </c>
      <c r="Q1727" t="s">
        <v>22</v>
      </c>
      <c r="R1727" t="s">
        <v>21</v>
      </c>
      <c r="W1727">
        <v>178</v>
      </c>
      <c r="X1727">
        <v>64</v>
      </c>
      <c r="Y1727">
        <v>0</v>
      </c>
      <c r="Z1727">
        <v>0</v>
      </c>
    </row>
    <row r="1728" spans="1:26" ht="15.95">
      <c r="A1728" t="s">
        <v>2244</v>
      </c>
      <c r="B1728" t="s">
        <v>72</v>
      </c>
      <c r="C1728" t="str">
        <f>VLOOKUP(B1728, Positions!A$1:B$160, 2, FALSE)</f>
        <v>Defender</v>
      </c>
      <c r="D1728" t="s">
        <v>185</v>
      </c>
      <c r="E1728" t="s">
        <v>5664</v>
      </c>
      <c r="F1728" t="s">
        <v>21</v>
      </c>
      <c r="G1728" t="str">
        <f>VLOOKUP(E1728, Tiers!M$1:P$134, 3, FALSE)</f>
        <v>ENG3</v>
      </c>
      <c r="H1728">
        <f>VLOOKUP(G1728, Tiers!B$1:C$134, 2, FALSE)</f>
        <v>4</v>
      </c>
      <c r="I1728" s="26" t="s">
        <v>6747</v>
      </c>
      <c r="J1728">
        <f t="shared" si="106"/>
        <v>4</v>
      </c>
      <c r="K1728">
        <f t="shared" si="107"/>
        <v>3</v>
      </c>
      <c r="L1728">
        <f t="shared" si="108"/>
        <v>7022</v>
      </c>
      <c r="M1728">
        <f t="shared" si="109"/>
        <v>230</v>
      </c>
      <c r="N1728">
        <v>18</v>
      </c>
      <c r="O1728" t="s">
        <v>185</v>
      </c>
      <c r="P1728" t="s">
        <v>21</v>
      </c>
      <c r="Q1728" t="s">
        <v>22</v>
      </c>
      <c r="R1728" t="s">
        <v>21</v>
      </c>
      <c r="S1728" t="s">
        <v>870</v>
      </c>
      <c r="W1728">
        <v>178</v>
      </c>
      <c r="X1728">
        <v>64</v>
      </c>
      <c r="Y1728">
        <v>0</v>
      </c>
      <c r="Z1728">
        <v>0</v>
      </c>
    </row>
    <row r="1729" spans="1:26" ht="15.95">
      <c r="A1729" t="s">
        <v>2245</v>
      </c>
      <c r="B1729" t="s">
        <v>2246</v>
      </c>
      <c r="C1729" t="str">
        <f>VLOOKUP(B1729, Positions!A$1:B$160, 2, FALSE)</f>
        <v>Defender</v>
      </c>
      <c r="D1729" t="s">
        <v>370</v>
      </c>
      <c r="E1729" t="s">
        <v>5663</v>
      </c>
      <c r="F1729" t="s">
        <v>21</v>
      </c>
      <c r="G1729" t="str">
        <f>VLOOKUP(E1729, Tiers!M$1:P$134, 3, FALSE)</f>
        <v>ENG4</v>
      </c>
      <c r="H1729">
        <f>VLOOKUP(G1729, Tiers!B$1:C$134, 2, FALSE)</f>
        <v>5</v>
      </c>
      <c r="I1729" s="26" t="s">
        <v>6748</v>
      </c>
      <c r="J1729">
        <f t="shared" si="106"/>
        <v>4</v>
      </c>
      <c r="K1729">
        <f t="shared" si="107"/>
        <v>3</v>
      </c>
      <c r="L1729">
        <f t="shared" si="108"/>
        <v>7026</v>
      </c>
      <c r="M1729">
        <f t="shared" si="109"/>
        <v>230</v>
      </c>
      <c r="N1729">
        <v>18</v>
      </c>
      <c r="O1729" t="s">
        <v>370</v>
      </c>
      <c r="P1729" t="s">
        <v>21</v>
      </c>
      <c r="Q1729" t="s">
        <v>22</v>
      </c>
      <c r="R1729" t="s">
        <v>21</v>
      </c>
      <c r="W1729">
        <v>176</v>
      </c>
      <c r="X1729">
        <v>69</v>
      </c>
      <c r="Y1729">
        <v>0</v>
      </c>
      <c r="Z1729">
        <v>0</v>
      </c>
    </row>
    <row r="1730" spans="1:26" ht="15.95">
      <c r="A1730" t="s">
        <v>2247</v>
      </c>
      <c r="B1730" t="s">
        <v>81</v>
      </c>
      <c r="C1730" t="str">
        <f>VLOOKUP(B1730, Positions!A$1:B$160, 2, FALSE)</f>
        <v>Defender</v>
      </c>
      <c r="D1730" t="s">
        <v>2248</v>
      </c>
      <c r="E1730" t="s">
        <v>5669</v>
      </c>
      <c r="F1730" t="s">
        <v>421</v>
      </c>
      <c r="G1730" t="str">
        <f>VLOOKUP(E1730, Tiers!M$1:P$134, 3, FALSE)</f>
        <v>SCO1</v>
      </c>
      <c r="H1730">
        <f>VLOOKUP(G1730, Tiers!B$1:C$134, 2, FALSE)</f>
        <v>3</v>
      </c>
      <c r="I1730" s="26" t="s">
        <v>6749</v>
      </c>
      <c r="J1730">
        <f t="shared" si="106"/>
        <v>4</v>
      </c>
      <c r="K1730">
        <f t="shared" si="107"/>
        <v>3</v>
      </c>
      <c r="L1730">
        <f t="shared" si="108"/>
        <v>7028</v>
      </c>
      <c r="M1730">
        <f t="shared" si="109"/>
        <v>230</v>
      </c>
      <c r="N1730">
        <v>18</v>
      </c>
      <c r="O1730" t="s">
        <v>74</v>
      </c>
      <c r="P1730" t="s">
        <v>21</v>
      </c>
      <c r="Q1730" t="s">
        <v>22</v>
      </c>
      <c r="R1730" t="s">
        <v>21</v>
      </c>
      <c r="W1730">
        <v>181</v>
      </c>
      <c r="X1730">
        <v>75</v>
      </c>
      <c r="Y1730">
        <v>0</v>
      </c>
      <c r="Z1730">
        <v>0</v>
      </c>
    </row>
    <row r="1731" spans="1:26" ht="15.95">
      <c r="A1731" t="s">
        <v>2249</v>
      </c>
      <c r="B1731" t="s">
        <v>81</v>
      </c>
      <c r="C1731" t="str">
        <f>VLOOKUP(B1731, Positions!A$1:B$160, 2, FALSE)</f>
        <v>Defender</v>
      </c>
      <c r="D1731" t="s">
        <v>234</v>
      </c>
      <c r="E1731" t="s">
        <v>5664</v>
      </c>
      <c r="F1731" t="s">
        <v>21</v>
      </c>
      <c r="G1731" t="str">
        <f>VLOOKUP(E1731, Tiers!M$1:P$134, 3, FALSE)</f>
        <v>ENG3</v>
      </c>
      <c r="H1731">
        <f>VLOOKUP(G1731, Tiers!B$1:C$134, 2, FALSE)</f>
        <v>4</v>
      </c>
      <c r="I1731" s="26" t="s">
        <v>6750</v>
      </c>
      <c r="J1731">
        <f t="shared" ref="J1731:J1794" si="110">MONTH(I1731)</f>
        <v>4</v>
      </c>
      <c r="K1731">
        <f t="shared" ref="K1731:K1794" si="111">IF(OR(MONTH(I1731)=9, MONTH(I1731)=10, MONTH(I1731)=11), 1,
IF(OR(MONTH(I1731)=12, MONTH(I1731)=1, MONTH(I1731)=2), 2,
IF(OR(MONTH(I1731)=3, MONTH(I1731)=4, MONTH(I1731)=5), 3,
4)))</f>
        <v>3</v>
      </c>
      <c r="L1731">
        <f t="shared" ref="L1731:L1794" si="112">DATEDIF(I1731, DATE(2015, 7, 1), "d")</f>
        <v>7030</v>
      </c>
      <c r="M1731">
        <f t="shared" ref="M1731:M1794" si="113">DATEDIF(I1731, DATE(2015, 7, 1), "m")</f>
        <v>231</v>
      </c>
      <c r="N1731">
        <v>18</v>
      </c>
      <c r="O1731" t="s">
        <v>5790</v>
      </c>
      <c r="P1731" t="s">
        <v>21</v>
      </c>
      <c r="Q1731" t="s">
        <v>22</v>
      </c>
      <c r="R1731" t="s">
        <v>21</v>
      </c>
      <c r="W1731">
        <v>187</v>
      </c>
      <c r="X1731">
        <v>72</v>
      </c>
      <c r="Y1731">
        <v>0</v>
      </c>
      <c r="Z1731">
        <v>0</v>
      </c>
    </row>
    <row r="1732" spans="1:26" ht="15.95">
      <c r="A1732" t="s">
        <v>2250</v>
      </c>
      <c r="B1732" t="s">
        <v>16</v>
      </c>
      <c r="C1732" t="str">
        <f>VLOOKUP(B1732, Positions!A$1:B$160, 2, FALSE)</f>
        <v>Forward</v>
      </c>
      <c r="D1732" t="s">
        <v>5666</v>
      </c>
      <c r="E1732" t="s">
        <v>5666</v>
      </c>
      <c r="F1732" t="s">
        <v>21</v>
      </c>
      <c r="G1732" t="str">
        <f>VLOOKUP(E1732, Tiers!M$1:P$134, 3, FALSE)</f>
        <v>NONE</v>
      </c>
      <c r="H1732">
        <f>VLOOKUP(G1732, Tiers!B$1:C$134, 2, FALSE)</f>
        <v>7</v>
      </c>
      <c r="I1732" s="26" t="s">
        <v>6751</v>
      </c>
      <c r="J1732">
        <f t="shared" si="110"/>
        <v>3</v>
      </c>
      <c r="K1732">
        <f t="shared" si="111"/>
        <v>3</v>
      </c>
      <c r="L1732">
        <f t="shared" si="112"/>
        <v>7033</v>
      </c>
      <c r="M1732">
        <f t="shared" si="113"/>
        <v>231</v>
      </c>
      <c r="N1732">
        <v>18</v>
      </c>
      <c r="O1732" t="s">
        <v>5666</v>
      </c>
      <c r="P1732" t="s">
        <v>21</v>
      </c>
      <c r="Q1732" t="s">
        <v>22</v>
      </c>
      <c r="R1732" t="s">
        <v>21</v>
      </c>
      <c r="W1732">
        <v>180</v>
      </c>
      <c r="X1732">
        <v>72</v>
      </c>
      <c r="Y1732">
        <v>0</v>
      </c>
      <c r="Z1732">
        <v>0</v>
      </c>
    </row>
    <row r="1733" spans="1:26" ht="15.95">
      <c r="A1733" t="s">
        <v>2251</v>
      </c>
      <c r="B1733" t="s">
        <v>81</v>
      </c>
      <c r="C1733" t="str">
        <f>VLOOKUP(B1733, Positions!A$1:B$160, 2, FALSE)</f>
        <v>Defender</v>
      </c>
      <c r="D1733" t="s">
        <v>5666</v>
      </c>
      <c r="E1733" t="s">
        <v>5666</v>
      </c>
      <c r="F1733" t="s">
        <v>21</v>
      </c>
      <c r="G1733" t="str">
        <f>VLOOKUP(E1733, Tiers!M$1:P$134, 3, FALSE)</f>
        <v>NONE</v>
      </c>
      <c r="H1733">
        <f>VLOOKUP(G1733, Tiers!B$1:C$134, 2, FALSE)</f>
        <v>7</v>
      </c>
      <c r="I1733" s="26" t="s">
        <v>6752</v>
      </c>
      <c r="J1733">
        <f t="shared" si="110"/>
        <v>3</v>
      </c>
      <c r="K1733">
        <f t="shared" si="111"/>
        <v>3</v>
      </c>
      <c r="L1733">
        <f t="shared" si="112"/>
        <v>7038</v>
      </c>
      <c r="M1733">
        <f t="shared" si="113"/>
        <v>231</v>
      </c>
      <c r="N1733">
        <v>18</v>
      </c>
      <c r="O1733" t="s">
        <v>5666</v>
      </c>
      <c r="P1733" t="s">
        <v>21</v>
      </c>
      <c r="Q1733" t="s">
        <v>22</v>
      </c>
      <c r="R1733" t="s">
        <v>21</v>
      </c>
      <c r="W1733">
        <v>191</v>
      </c>
      <c r="X1733">
        <v>83</v>
      </c>
      <c r="Y1733">
        <v>0</v>
      </c>
      <c r="Z1733">
        <v>0</v>
      </c>
    </row>
    <row r="1734" spans="1:26" ht="15.95">
      <c r="A1734" t="s">
        <v>2252</v>
      </c>
      <c r="B1734" t="s">
        <v>278</v>
      </c>
      <c r="C1734" t="str">
        <f>VLOOKUP(B1734, Positions!A$1:B$160, 2, FALSE)</f>
        <v>Midfielder</v>
      </c>
      <c r="D1734" t="s">
        <v>5666</v>
      </c>
      <c r="E1734" t="s">
        <v>5666</v>
      </c>
      <c r="F1734" t="s">
        <v>21</v>
      </c>
      <c r="G1734" t="str">
        <f>VLOOKUP(E1734, Tiers!M$1:P$134, 3, FALSE)</f>
        <v>NONE</v>
      </c>
      <c r="H1734">
        <f>VLOOKUP(G1734, Tiers!B$1:C$134, 2, FALSE)</f>
        <v>7</v>
      </c>
      <c r="I1734" s="26" t="s">
        <v>6753</v>
      </c>
      <c r="J1734">
        <f t="shared" si="110"/>
        <v>3</v>
      </c>
      <c r="K1734">
        <f t="shared" si="111"/>
        <v>3</v>
      </c>
      <c r="L1734">
        <f t="shared" si="112"/>
        <v>7040</v>
      </c>
      <c r="M1734">
        <f t="shared" si="113"/>
        <v>231</v>
      </c>
      <c r="N1734">
        <v>18</v>
      </c>
      <c r="O1734" t="s">
        <v>5666</v>
      </c>
      <c r="P1734" t="s">
        <v>21</v>
      </c>
      <c r="Q1734" t="s">
        <v>22</v>
      </c>
      <c r="R1734" t="s">
        <v>21</v>
      </c>
      <c r="S1734" t="s">
        <v>2253</v>
      </c>
      <c r="W1734">
        <v>191</v>
      </c>
      <c r="X1734">
        <v>82</v>
      </c>
      <c r="Y1734">
        <v>0</v>
      </c>
      <c r="Z1734">
        <v>0</v>
      </c>
    </row>
    <row r="1735" spans="1:26" ht="15.95">
      <c r="A1735" t="s">
        <v>2254</v>
      </c>
      <c r="B1735" t="s">
        <v>47</v>
      </c>
      <c r="C1735" t="str">
        <f>VLOOKUP(B1735, Positions!A$1:B$160, 2, FALSE)</f>
        <v>Forward</v>
      </c>
      <c r="D1735" t="s">
        <v>79</v>
      </c>
      <c r="E1735" t="s">
        <v>5663</v>
      </c>
      <c r="F1735" t="s">
        <v>21</v>
      </c>
      <c r="G1735" t="str">
        <f>VLOOKUP(E1735, Tiers!M$1:P$134, 3, FALSE)</f>
        <v>ENG4</v>
      </c>
      <c r="H1735">
        <f>VLOOKUP(G1735, Tiers!B$1:C$134, 2, FALSE)</f>
        <v>5</v>
      </c>
      <c r="I1735" s="26" t="s">
        <v>6754</v>
      </c>
      <c r="J1735">
        <f t="shared" si="110"/>
        <v>3</v>
      </c>
      <c r="K1735">
        <f t="shared" si="111"/>
        <v>3</v>
      </c>
      <c r="L1735">
        <f t="shared" si="112"/>
        <v>7041</v>
      </c>
      <c r="M1735">
        <f t="shared" si="113"/>
        <v>231</v>
      </c>
      <c r="N1735">
        <v>18</v>
      </c>
      <c r="O1735" t="s">
        <v>5666</v>
      </c>
      <c r="P1735" t="s">
        <v>21</v>
      </c>
      <c r="Q1735" t="s">
        <v>22</v>
      </c>
      <c r="R1735" t="s">
        <v>21</v>
      </c>
      <c r="W1735">
        <v>181</v>
      </c>
      <c r="X1735">
        <v>68</v>
      </c>
      <c r="Y1735">
        <v>0</v>
      </c>
      <c r="Z1735">
        <v>0</v>
      </c>
    </row>
    <row r="1736" spans="1:26" ht="15.95">
      <c r="A1736" t="s">
        <v>2255</v>
      </c>
      <c r="B1736" t="s">
        <v>131</v>
      </c>
      <c r="C1736" t="str">
        <f>VLOOKUP(B1736, Positions!A$1:B$160, 2, FALSE)</f>
        <v>Forward</v>
      </c>
      <c r="D1736" t="s">
        <v>5666</v>
      </c>
      <c r="E1736" t="s">
        <v>5666</v>
      </c>
      <c r="F1736" t="s">
        <v>21</v>
      </c>
      <c r="G1736" t="str">
        <f>VLOOKUP(E1736, Tiers!M$1:P$134, 3, FALSE)</f>
        <v>NONE</v>
      </c>
      <c r="H1736">
        <f>VLOOKUP(G1736, Tiers!B$1:C$134, 2, FALSE)</f>
        <v>7</v>
      </c>
      <c r="I1736" s="26" t="s">
        <v>6755</v>
      </c>
      <c r="J1736">
        <f t="shared" si="110"/>
        <v>3</v>
      </c>
      <c r="K1736">
        <f t="shared" si="111"/>
        <v>3</v>
      </c>
      <c r="L1736">
        <f t="shared" si="112"/>
        <v>7043</v>
      </c>
      <c r="M1736">
        <f t="shared" si="113"/>
        <v>231</v>
      </c>
      <c r="N1736">
        <v>18</v>
      </c>
      <c r="O1736" t="s">
        <v>73</v>
      </c>
      <c r="P1736" t="s">
        <v>21</v>
      </c>
      <c r="Q1736" t="s">
        <v>22</v>
      </c>
      <c r="R1736" t="s">
        <v>21</v>
      </c>
      <c r="W1736">
        <v>162</v>
      </c>
      <c r="X1736">
        <v>59</v>
      </c>
      <c r="Y1736">
        <v>0</v>
      </c>
      <c r="Z1736">
        <v>0</v>
      </c>
    </row>
    <row r="1737" spans="1:26" ht="15.95">
      <c r="A1737" t="s">
        <v>2256</v>
      </c>
      <c r="B1737" t="s">
        <v>166</v>
      </c>
      <c r="C1737" t="str">
        <f>VLOOKUP(B1737, Positions!A$1:B$160, 2, FALSE)</f>
        <v>Goalkeeper</v>
      </c>
      <c r="D1737" t="s">
        <v>5666</v>
      </c>
      <c r="E1737" t="s">
        <v>5666</v>
      </c>
      <c r="F1737" t="s">
        <v>21</v>
      </c>
      <c r="G1737" t="str">
        <f>VLOOKUP(E1737, Tiers!M$1:P$134, 3, FALSE)</f>
        <v>NONE</v>
      </c>
      <c r="H1737">
        <f>VLOOKUP(G1737, Tiers!B$1:C$134, 2, FALSE)</f>
        <v>7</v>
      </c>
      <c r="I1737" s="26" t="s">
        <v>6756</v>
      </c>
      <c r="J1737">
        <f t="shared" si="110"/>
        <v>3</v>
      </c>
      <c r="K1737">
        <f t="shared" si="111"/>
        <v>3</v>
      </c>
      <c r="L1737">
        <f t="shared" si="112"/>
        <v>7045</v>
      </c>
      <c r="M1737">
        <f t="shared" si="113"/>
        <v>231</v>
      </c>
      <c r="N1737">
        <v>18</v>
      </c>
      <c r="O1737" t="s">
        <v>5790</v>
      </c>
      <c r="P1737" t="s">
        <v>21</v>
      </c>
      <c r="Q1737" t="s">
        <v>22</v>
      </c>
      <c r="R1737" t="s">
        <v>21</v>
      </c>
      <c r="W1737">
        <v>192</v>
      </c>
      <c r="X1737">
        <v>87</v>
      </c>
      <c r="Y1737">
        <v>0</v>
      </c>
      <c r="Z1737">
        <v>0</v>
      </c>
    </row>
    <row r="1738" spans="1:26" ht="15.95">
      <c r="A1738" t="s">
        <v>2257</v>
      </c>
      <c r="B1738" t="s">
        <v>42</v>
      </c>
      <c r="C1738" t="str">
        <f>VLOOKUP(B1738, Positions!A$1:B$160, 2, FALSE)</f>
        <v>Midfielder</v>
      </c>
      <c r="D1738" t="s">
        <v>1310</v>
      </c>
      <c r="E1738" t="s">
        <v>5667</v>
      </c>
      <c r="F1738" t="s">
        <v>421</v>
      </c>
      <c r="G1738" t="str">
        <f>VLOOKUP(E1738, Tiers!M$1:P$134, 3, FALSE)</f>
        <v>SCO2</v>
      </c>
      <c r="H1738">
        <f>VLOOKUP(G1738, Tiers!B$1:C$134, 2, FALSE)</f>
        <v>6</v>
      </c>
      <c r="I1738" s="26" t="s">
        <v>6757</v>
      </c>
      <c r="J1738">
        <f t="shared" si="110"/>
        <v>3</v>
      </c>
      <c r="K1738">
        <f t="shared" si="111"/>
        <v>3</v>
      </c>
      <c r="L1738">
        <f t="shared" si="112"/>
        <v>7047</v>
      </c>
      <c r="M1738">
        <f t="shared" si="113"/>
        <v>231</v>
      </c>
      <c r="N1738">
        <v>18</v>
      </c>
      <c r="O1738" t="s">
        <v>5666</v>
      </c>
      <c r="P1738" t="s">
        <v>21</v>
      </c>
      <c r="Q1738" t="s">
        <v>22</v>
      </c>
      <c r="R1738" t="s">
        <v>21</v>
      </c>
      <c r="W1738">
        <v>181</v>
      </c>
      <c r="X1738">
        <v>68</v>
      </c>
      <c r="Y1738">
        <v>0</v>
      </c>
      <c r="Z1738">
        <v>0</v>
      </c>
    </row>
    <row r="1739" spans="1:26" ht="15.95">
      <c r="A1739" t="s">
        <v>2258</v>
      </c>
      <c r="B1739" t="s">
        <v>2259</v>
      </c>
      <c r="C1739" t="str">
        <f>VLOOKUP(B1739, Positions!A$1:B$160, 2, FALSE)</f>
        <v>Midfielder</v>
      </c>
      <c r="D1739" t="s">
        <v>357</v>
      </c>
      <c r="E1739" t="s">
        <v>62</v>
      </c>
      <c r="F1739" t="s">
        <v>21</v>
      </c>
      <c r="G1739" t="str">
        <f>VLOOKUP(E1739, Tiers!M$1:P$134, 3, FALSE)</f>
        <v>ENG1</v>
      </c>
      <c r="H1739">
        <f>VLOOKUP(G1739, Tiers!B$1:C$134, 2, FALSE)</f>
        <v>1</v>
      </c>
      <c r="I1739" s="26" t="s">
        <v>6758</v>
      </c>
      <c r="J1739">
        <f t="shared" si="110"/>
        <v>3</v>
      </c>
      <c r="K1739">
        <f t="shared" si="111"/>
        <v>3</v>
      </c>
      <c r="L1739">
        <f t="shared" si="112"/>
        <v>7048</v>
      </c>
      <c r="M1739">
        <f t="shared" si="113"/>
        <v>231</v>
      </c>
      <c r="N1739">
        <v>18</v>
      </c>
      <c r="O1739" t="s">
        <v>5666</v>
      </c>
      <c r="P1739" t="s">
        <v>21</v>
      </c>
      <c r="Q1739" t="s">
        <v>22</v>
      </c>
      <c r="R1739" t="s">
        <v>21</v>
      </c>
      <c r="W1739">
        <v>183</v>
      </c>
      <c r="X1739">
        <v>77</v>
      </c>
      <c r="Y1739">
        <v>0</v>
      </c>
      <c r="Z1739">
        <v>0</v>
      </c>
    </row>
    <row r="1740" spans="1:26" ht="15.95">
      <c r="A1740" t="s">
        <v>2260</v>
      </c>
      <c r="B1740" t="s">
        <v>42</v>
      </c>
      <c r="C1740" t="str">
        <f>VLOOKUP(B1740, Positions!A$1:B$160, 2, FALSE)</f>
        <v>Midfielder</v>
      </c>
      <c r="D1740" t="s">
        <v>136</v>
      </c>
      <c r="E1740" t="s">
        <v>5665</v>
      </c>
      <c r="F1740" t="s">
        <v>21</v>
      </c>
      <c r="G1740" t="str">
        <f>VLOOKUP(E1740, Tiers!M$1:P$134, 3, FALSE)</f>
        <v>ENG2</v>
      </c>
      <c r="H1740">
        <f>VLOOKUP(G1740, Tiers!B$1:C$134, 2, FALSE)</f>
        <v>3</v>
      </c>
      <c r="I1740" s="26" t="s">
        <v>6758</v>
      </c>
      <c r="J1740">
        <f t="shared" si="110"/>
        <v>3</v>
      </c>
      <c r="K1740">
        <f t="shared" si="111"/>
        <v>3</v>
      </c>
      <c r="L1740">
        <f t="shared" si="112"/>
        <v>7048</v>
      </c>
      <c r="M1740">
        <f t="shared" si="113"/>
        <v>231</v>
      </c>
      <c r="N1740">
        <v>18</v>
      </c>
      <c r="O1740" t="s">
        <v>154</v>
      </c>
      <c r="P1740" t="s">
        <v>21</v>
      </c>
      <c r="Q1740" t="s">
        <v>22</v>
      </c>
      <c r="R1740" t="s">
        <v>21</v>
      </c>
      <c r="W1740">
        <v>176</v>
      </c>
      <c r="X1740">
        <v>63</v>
      </c>
      <c r="Y1740">
        <v>0</v>
      </c>
      <c r="Z1740">
        <v>0</v>
      </c>
    </row>
    <row r="1741" spans="1:26" ht="15.95">
      <c r="A1741" t="s">
        <v>2261</v>
      </c>
      <c r="B1741" t="s">
        <v>16</v>
      </c>
      <c r="C1741" t="str">
        <f>VLOOKUP(B1741, Positions!A$1:B$160, 2, FALSE)</f>
        <v>Forward</v>
      </c>
      <c r="D1741" t="s">
        <v>5666</v>
      </c>
      <c r="E1741" t="s">
        <v>5666</v>
      </c>
      <c r="F1741" t="s">
        <v>21</v>
      </c>
      <c r="G1741" t="str">
        <f>VLOOKUP(E1741, Tiers!M$1:P$134, 3, FALSE)</f>
        <v>NONE</v>
      </c>
      <c r="H1741">
        <f>VLOOKUP(G1741, Tiers!B$1:C$134, 2, FALSE)</f>
        <v>7</v>
      </c>
      <c r="I1741" s="26" t="s">
        <v>6759</v>
      </c>
      <c r="J1741">
        <f t="shared" si="110"/>
        <v>3</v>
      </c>
      <c r="K1741">
        <f t="shared" si="111"/>
        <v>3</v>
      </c>
      <c r="L1741">
        <f t="shared" si="112"/>
        <v>7054</v>
      </c>
      <c r="M1741">
        <f t="shared" si="113"/>
        <v>231</v>
      </c>
      <c r="N1741">
        <v>18</v>
      </c>
      <c r="O1741" t="s">
        <v>1237</v>
      </c>
      <c r="P1741" t="s">
        <v>21</v>
      </c>
      <c r="Q1741" t="s">
        <v>22</v>
      </c>
      <c r="R1741" t="s">
        <v>21</v>
      </c>
      <c r="S1741" t="s">
        <v>491</v>
      </c>
      <c r="W1741">
        <v>192</v>
      </c>
      <c r="X1741">
        <v>83</v>
      </c>
      <c r="Y1741">
        <v>0</v>
      </c>
      <c r="Z1741">
        <v>0</v>
      </c>
    </row>
    <row r="1742" spans="1:26" ht="15.95">
      <c r="A1742" t="s">
        <v>2262</v>
      </c>
      <c r="B1742" t="s">
        <v>81</v>
      </c>
      <c r="C1742" t="str">
        <f>VLOOKUP(B1742, Positions!A$1:B$160, 2, FALSE)</f>
        <v>Defender</v>
      </c>
      <c r="D1742" t="s">
        <v>5666</v>
      </c>
      <c r="E1742" t="s">
        <v>5666</v>
      </c>
      <c r="F1742" t="s">
        <v>21</v>
      </c>
      <c r="G1742" t="str">
        <f>VLOOKUP(E1742, Tiers!M$1:P$134, 3, FALSE)</f>
        <v>NONE</v>
      </c>
      <c r="H1742">
        <f>VLOOKUP(G1742, Tiers!B$1:C$134, 2, FALSE)</f>
        <v>7</v>
      </c>
      <c r="I1742" s="26" t="s">
        <v>6760</v>
      </c>
      <c r="J1742">
        <f t="shared" si="110"/>
        <v>3</v>
      </c>
      <c r="K1742">
        <f t="shared" si="111"/>
        <v>3</v>
      </c>
      <c r="L1742">
        <f t="shared" si="112"/>
        <v>7057</v>
      </c>
      <c r="M1742">
        <f t="shared" si="113"/>
        <v>231</v>
      </c>
      <c r="N1742">
        <v>18</v>
      </c>
      <c r="O1742" t="s">
        <v>265</v>
      </c>
      <c r="P1742" t="s">
        <v>21</v>
      </c>
      <c r="Q1742" t="s">
        <v>22</v>
      </c>
      <c r="R1742" t="s">
        <v>21</v>
      </c>
      <c r="W1742">
        <v>191</v>
      </c>
      <c r="X1742">
        <v>84</v>
      </c>
      <c r="Y1742">
        <v>0</v>
      </c>
      <c r="Z1742">
        <v>0</v>
      </c>
    </row>
    <row r="1743" spans="1:26" ht="15.95">
      <c r="A1743" t="s">
        <v>2263</v>
      </c>
      <c r="B1743" t="s">
        <v>166</v>
      </c>
      <c r="C1743" t="str">
        <f>VLOOKUP(B1743, Positions!A$1:B$160, 2, FALSE)</f>
        <v>Goalkeeper</v>
      </c>
      <c r="D1743" t="s">
        <v>263</v>
      </c>
      <c r="E1743" t="s">
        <v>5665</v>
      </c>
      <c r="F1743" t="s">
        <v>21</v>
      </c>
      <c r="G1743" t="str">
        <f>VLOOKUP(E1743, Tiers!M$1:P$134, 3, FALSE)</f>
        <v>ENG2</v>
      </c>
      <c r="H1743">
        <f>VLOOKUP(G1743, Tiers!B$1:C$134, 2, FALSE)</f>
        <v>3</v>
      </c>
      <c r="I1743" s="26" t="s">
        <v>6761</v>
      </c>
      <c r="J1743">
        <f t="shared" si="110"/>
        <v>3</v>
      </c>
      <c r="K1743">
        <f t="shared" si="111"/>
        <v>3</v>
      </c>
      <c r="L1743">
        <f t="shared" si="112"/>
        <v>7058</v>
      </c>
      <c r="M1743">
        <f t="shared" si="113"/>
        <v>231</v>
      </c>
      <c r="N1743">
        <v>18</v>
      </c>
      <c r="O1743" t="s">
        <v>2264</v>
      </c>
      <c r="P1743" t="s">
        <v>21</v>
      </c>
      <c r="Q1743" t="s">
        <v>22</v>
      </c>
      <c r="R1743" t="s">
        <v>21</v>
      </c>
      <c r="W1743">
        <v>185</v>
      </c>
      <c r="X1743">
        <v>77</v>
      </c>
      <c r="Y1743">
        <v>0</v>
      </c>
      <c r="Z1743">
        <v>0</v>
      </c>
    </row>
    <row r="1744" spans="1:26" ht="15.95">
      <c r="A1744" t="s">
        <v>2265</v>
      </c>
      <c r="B1744" t="s">
        <v>16</v>
      </c>
      <c r="C1744" t="str">
        <f>VLOOKUP(B1744, Positions!A$1:B$160, 2, FALSE)</f>
        <v>Forward</v>
      </c>
      <c r="D1744" t="s">
        <v>284</v>
      </c>
      <c r="E1744" t="s">
        <v>5665</v>
      </c>
      <c r="F1744" t="s">
        <v>21</v>
      </c>
      <c r="G1744" t="str">
        <f>VLOOKUP(E1744, Tiers!M$1:P$134, 3, FALSE)</f>
        <v>ENG2</v>
      </c>
      <c r="H1744">
        <f>VLOOKUP(G1744, Tiers!B$1:C$134, 2, FALSE)</f>
        <v>3</v>
      </c>
      <c r="I1744" s="26" t="s">
        <v>6761</v>
      </c>
      <c r="J1744">
        <f t="shared" si="110"/>
        <v>3</v>
      </c>
      <c r="K1744">
        <f t="shared" si="111"/>
        <v>3</v>
      </c>
      <c r="L1744">
        <f t="shared" si="112"/>
        <v>7058</v>
      </c>
      <c r="M1744">
        <f t="shared" si="113"/>
        <v>231</v>
      </c>
      <c r="N1744">
        <v>18</v>
      </c>
      <c r="O1744" t="s">
        <v>284</v>
      </c>
      <c r="P1744" t="s">
        <v>21</v>
      </c>
      <c r="Q1744" t="s">
        <v>22</v>
      </c>
      <c r="R1744" t="s">
        <v>21</v>
      </c>
      <c r="W1744">
        <v>178</v>
      </c>
      <c r="X1744">
        <v>72</v>
      </c>
      <c r="Y1744">
        <v>0</v>
      </c>
      <c r="Z1744">
        <v>0</v>
      </c>
    </row>
    <row r="1745" spans="1:26" ht="15.95">
      <c r="A1745" t="s">
        <v>2266</v>
      </c>
      <c r="B1745" t="s">
        <v>245</v>
      </c>
      <c r="C1745" t="str">
        <f>VLOOKUP(B1745, Positions!A$1:B$160, 2, FALSE)</f>
        <v>Midfielder</v>
      </c>
      <c r="D1745" t="s">
        <v>124</v>
      </c>
      <c r="E1745" t="s">
        <v>5665</v>
      </c>
      <c r="F1745" t="s">
        <v>21</v>
      </c>
      <c r="G1745" t="str">
        <f>VLOOKUP(E1745, Tiers!M$1:P$134, 3, FALSE)</f>
        <v>ENG2</v>
      </c>
      <c r="H1745">
        <f>VLOOKUP(G1745, Tiers!B$1:C$134, 2, FALSE)</f>
        <v>3</v>
      </c>
      <c r="I1745" s="26" t="s">
        <v>6761</v>
      </c>
      <c r="J1745">
        <f t="shared" si="110"/>
        <v>3</v>
      </c>
      <c r="K1745">
        <f t="shared" si="111"/>
        <v>3</v>
      </c>
      <c r="L1745">
        <f t="shared" si="112"/>
        <v>7058</v>
      </c>
      <c r="M1745">
        <f t="shared" si="113"/>
        <v>231</v>
      </c>
      <c r="N1745">
        <v>18</v>
      </c>
      <c r="O1745" t="s">
        <v>5666</v>
      </c>
      <c r="P1745" t="s">
        <v>21</v>
      </c>
      <c r="Q1745" t="s">
        <v>22</v>
      </c>
      <c r="R1745" t="s">
        <v>21</v>
      </c>
      <c r="W1745">
        <v>178</v>
      </c>
      <c r="X1745">
        <v>74</v>
      </c>
      <c r="Y1745">
        <v>0</v>
      </c>
      <c r="Z1745">
        <v>0</v>
      </c>
    </row>
    <row r="1746" spans="1:26" ht="15.95">
      <c r="A1746" t="s">
        <v>2267</v>
      </c>
      <c r="B1746" t="s">
        <v>16</v>
      </c>
      <c r="C1746" t="str">
        <f>VLOOKUP(B1746, Positions!A$1:B$160, 2, FALSE)</f>
        <v>Forward</v>
      </c>
      <c r="D1746" t="s">
        <v>177</v>
      </c>
      <c r="E1746" t="s">
        <v>5663</v>
      </c>
      <c r="F1746" t="s">
        <v>21</v>
      </c>
      <c r="G1746" t="str">
        <f>VLOOKUP(E1746, Tiers!M$1:P$134, 3, FALSE)</f>
        <v>ENG4</v>
      </c>
      <c r="H1746">
        <f>VLOOKUP(G1746, Tiers!B$1:C$134, 2, FALSE)</f>
        <v>5</v>
      </c>
      <c r="I1746" s="26" t="s">
        <v>6761</v>
      </c>
      <c r="J1746">
        <f t="shared" si="110"/>
        <v>3</v>
      </c>
      <c r="K1746">
        <f t="shared" si="111"/>
        <v>3</v>
      </c>
      <c r="L1746">
        <f t="shared" si="112"/>
        <v>7058</v>
      </c>
      <c r="M1746">
        <f t="shared" si="113"/>
        <v>231</v>
      </c>
      <c r="N1746">
        <v>18</v>
      </c>
      <c r="O1746" t="s">
        <v>5666</v>
      </c>
      <c r="P1746" t="s">
        <v>21</v>
      </c>
      <c r="Q1746" t="s">
        <v>22</v>
      </c>
      <c r="R1746" t="s">
        <v>21</v>
      </c>
      <c r="W1746">
        <v>181</v>
      </c>
      <c r="X1746">
        <v>75</v>
      </c>
      <c r="Y1746">
        <v>0</v>
      </c>
      <c r="Z1746">
        <v>0</v>
      </c>
    </row>
    <row r="1747" spans="1:26" ht="15.95">
      <c r="A1747" t="s">
        <v>2268</v>
      </c>
      <c r="B1747" t="s">
        <v>102</v>
      </c>
      <c r="C1747" t="str">
        <f>VLOOKUP(B1747, Positions!A$1:B$160, 2, FALSE)</f>
        <v>Defender</v>
      </c>
      <c r="D1747" t="s">
        <v>496</v>
      </c>
      <c r="E1747" t="s">
        <v>5664</v>
      </c>
      <c r="F1747" t="s">
        <v>21</v>
      </c>
      <c r="G1747" t="str">
        <f>VLOOKUP(E1747, Tiers!M$1:P$134, 3, FALSE)</f>
        <v>ENG3</v>
      </c>
      <c r="H1747">
        <f>VLOOKUP(G1747, Tiers!B$1:C$134, 2, FALSE)</f>
        <v>4</v>
      </c>
      <c r="I1747" s="26" t="s">
        <v>6762</v>
      </c>
      <c r="J1747">
        <f t="shared" si="110"/>
        <v>3</v>
      </c>
      <c r="K1747">
        <f t="shared" si="111"/>
        <v>3</v>
      </c>
      <c r="L1747">
        <f t="shared" si="112"/>
        <v>7060</v>
      </c>
      <c r="M1747">
        <f t="shared" si="113"/>
        <v>231</v>
      </c>
      <c r="N1747">
        <v>18</v>
      </c>
      <c r="O1747" t="s">
        <v>124</v>
      </c>
      <c r="P1747" t="s">
        <v>21</v>
      </c>
      <c r="Q1747" t="s">
        <v>22</v>
      </c>
      <c r="R1747" t="s">
        <v>21</v>
      </c>
      <c r="W1747">
        <v>180</v>
      </c>
      <c r="X1747">
        <v>74</v>
      </c>
      <c r="Y1747">
        <v>0</v>
      </c>
      <c r="Z1747">
        <v>0</v>
      </c>
    </row>
    <row r="1748" spans="1:26" ht="15.95">
      <c r="A1748" t="s">
        <v>2269</v>
      </c>
      <c r="B1748" t="s">
        <v>31</v>
      </c>
      <c r="C1748" t="str">
        <f>VLOOKUP(B1748, Positions!A$1:B$160, 2, FALSE)</f>
        <v>Defender</v>
      </c>
      <c r="D1748" t="s">
        <v>5666</v>
      </c>
      <c r="E1748" t="s">
        <v>5666</v>
      </c>
      <c r="F1748" t="s">
        <v>21</v>
      </c>
      <c r="G1748" t="str">
        <f>VLOOKUP(E1748, Tiers!M$1:P$134, 3, FALSE)</f>
        <v>NONE</v>
      </c>
      <c r="H1748">
        <f>VLOOKUP(G1748, Tiers!B$1:C$134, 2, FALSE)</f>
        <v>7</v>
      </c>
      <c r="I1748" s="26" t="s">
        <v>6763</v>
      </c>
      <c r="J1748">
        <f t="shared" si="110"/>
        <v>2</v>
      </c>
      <c r="K1748">
        <f t="shared" si="111"/>
        <v>2</v>
      </c>
      <c r="L1748">
        <f t="shared" si="112"/>
        <v>7062</v>
      </c>
      <c r="M1748">
        <f t="shared" si="113"/>
        <v>232</v>
      </c>
      <c r="N1748">
        <v>18</v>
      </c>
      <c r="O1748" t="s">
        <v>107</v>
      </c>
      <c r="P1748" t="s">
        <v>21</v>
      </c>
      <c r="Q1748" t="s">
        <v>22</v>
      </c>
      <c r="R1748" t="s">
        <v>21</v>
      </c>
      <c r="S1748" t="s">
        <v>391</v>
      </c>
      <c r="W1748">
        <v>170</v>
      </c>
      <c r="X1748">
        <v>70</v>
      </c>
      <c r="Y1748">
        <v>0</v>
      </c>
      <c r="Z1748">
        <v>0</v>
      </c>
    </row>
    <row r="1749" spans="1:26" ht="15.95">
      <c r="A1749" t="s">
        <v>2270</v>
      </c>
      <c r="B1749" t="s">
        <v>106</v>
      </c>
      <c r="C1749" t="str">
        <f>VLOOKUP(B1749, Positions!A$1:B$160, 2, FALSE)</f>
        <v>Midfielder</v>
      </c>
      <c r="D1749" t="s">
        <v>5666</v>
      </c>
      <c r="E1749" t="s">
        <v>5666</v>
      </c>
      <c r="F1749" t="s">
        <v>21</v>
      </c>
      <c r="G1749" t="str">
        <f>VLOOKUP(E1749, Tiers!M$1:P$134, 3, FALSE)</f>
        <v>NONE</v>
      </c>
      <c r="H1749">
        <f>VLOOKUP(G1749, Tiers!B$1:C$134, 2, FALSE)</f>
        <v>7</v>
      </c>
      <c r="I1749" s="26" t="s">
        <v>6764</v>
      </c>
      <c r="J1749">
        <f t="shared" si="110"/>
        <v>2</v>
      </c>
      <c r="K1749">
        <f t="shared" si="111"/>
        <v>2</v>
      </c>
      <c r="L1749">
        <f t="shared" si="112"/>
        <v>7063</v>
      </c>
      <c r="M1749">
        <f t="shared" si="113"/>
        <v>232</v>
      </c>
      <c r="N1749">
        <v>18</v>
      </c>
      <c r="O1749" t="s">
        <v>52</v>
      </c>
      <c r="P1749" t="s">
        <v>21</v>
      </c>
      <c r="Q1749" t="s">
        <v>22</v>
      </c>
      <c r="R1749" t="s">
        <v>21</v>
      </c>
      <c r="W1749">
        <v>171</v>
      </c>
      <c r="X1749">
        <v>65</v>
      </c>
      <c r="Y1749">
        <v>0</v>
      </c>
      <c r="Z1749">
        <v>0</v>
      </c>
    </row>
    <row r="1750" spans="1:26" ht="15.95">
      <c r="A1750" t="s">
        <v>2271</v>
      </c>
      <c r="B1750" t="s">
        <v>445</v>
      </c>
      <c r="C1750" t="str">
        <f>VLOOKUP(B1750, Positions!A$1:B$160, 2, FALSE)</f>
        <v>Midfielder</v>
      </c>
      <c r="D1750" t="s">
        <v>5666</v>
      </c>
      <c r="E1750" t="s">
        <v>5666</v>
      </c>
      <c r="F1750" t="s">
        <v>21</v>
      </c>
      <c r="G1750" t="str">
        <f>VLOOKUP(E1750, Tiers!M$1:P$134, 3, FALSE)</f>
        <v>NONE</v>
      </c>
      <c r="H1750">
        <f>VLOOKUP(G1750, Tiers!B$1:C$134, 2, FALSE)</f>
        <v>7</v>
      </c>
      <c r="I1750" s="26" t="s">
        <v>6765</v>
      </c>
      <c r="J1750">
        <f t="shared" si="110"/>
        <v>2</v>
      </c>
      <c r="K1750">
        <f t="shared" si="111"/>
        <v>2</v>
      </c>
      <c r="L1750">
        <f t="shared" si="112"/>
        <v>7064</v>
      </c>
      <c r="M1750">
        <f t="shared" si="113"/>
        <v>232</v>
      </c>
      <c r="N1750">
        <v>18</v>
      </c>
      <c r="O1750" t="s">
        <v>37</v>
      </c>
      <c r="P1750" t="s">
        <v>21</v>
      </c>
      <c r="Q1750" t="s">
        <v>22</v>
      </c>
      <c r="R1750" t="s">
        <v>21</v>
      </c>
      <c r="W1750">
        <v>173</v>
      </c>
      <c r="X1750">
        <v>67</v>
      </c>
      <c r="Y1750">
        <v>0</v>
      </c>
      <c r="Z1750">
        <v>0</v>
      </c>
    </row>
    <row r="1751" spans="1:26" ht="15.95">
      <c r="A1751" t="s">
        <v>2272</v>
      </c>
      <c r="B1751" t="s">
        <v>16</v>
      </c>
      <c r="C1751" t="str">
        <f>VLOOKUP(B1751, Positions!A$1:B$160, 2, FALSE)</f>
        <v>Forward</v>
      </c>
      <c r="D1751" t="s">
        <v>5666</v>
      </c>
      <c r="E1751" t="s">
        <v>5666</v>
      </c>
      <c r="F1751" t="s">
        <v>21</v>
      </c>
      <c r="G1751" t="str">
        <f>VLOOKUP(E1751, Tiers!M$1:P$134, 3, FALSE)</f>
        <v>NONE</v>
      </c>
      <c r="H1751">
        <f>VLOOKUP(G1751, Tiers!B$1:C$134, 2, FALSE)</f>
        <v>7</v>
      </c>
      <c r="I1751" s="26" t="s">
        <v>6766</v>
      </c>
      <c r="J1751">
        <f t="shared" si="110"/>
        <v>2</v>
      </c>
      <c r="K1751">
        <f t="shared" si="111"/>
        <v>2</v>
      </c>
      <c r="L1751">
        <f t="shared" si="112"/>
        <v>7066</v>
      </c>
      <c r="M1751">
        <f t="shared" si="113"/>
        <v>232</v>
      </c>
      <c r="N1751">
        <v>18</v>
      </c>
      <c r="O1751" t="s">
        <v>2273</v>
      </c>
      <c r="P1751" t="s">
        <v>21</v>
      </c>
      <c r="Q1751" t="s">
        <v>22</v>
      </c>
      <c r="R1751" t="s">
        <v>21</v>
      </c>
      <c r="W1751">
        <v>183</v>
      </c>
      <c r="X1751">
        <v>75</v>
      </c>
      <c r="Y1751">
        <v>0</v>
      </c>
      <c r="Z1751">
        <v>0</v>
      </c>
    </row>
    <row r="1752" spans="1:26" ht="15.95">
      <c r="A1752" t="s">
        <v>2274</v>
      </c>
      <c r="B1752" t="s">
        <v>278</v>
      </c>
      <c r="C1752" t="str">
        <f>VLOOKUP(B1752, Positions!A$1:B$160, 2, FALSE)</f>
        <v>Midfielder</v>
      </c>
      <c r="D1752" t="s">
        <v>132</v>
      </c>
      <c r="E1752" t="s">
        <v>5664</v>
      </c>
      <c r="F1752" t="s">
        <v>21</v>
      </c>
      <c r="G1752" t="str">
        <f>VLOOKUP(E1752, Tiers!M$1:P$134, 3, FALSE)</f>
        <v>ENG3</v>
      </c>
      <c r="H1752">
        <f>VLOOKUP(G1752, Tiers!B$1:C$134, 2, FALSE)</f>
        <v>4</v>
      </c>
      <c r="I1752" s="26" t="s">
        <v>6767</v>
      </c>
      <c r="J1752">
        <f t="shared" si="110"/>
        <v>2</v>
      </c>
      <c r="K1752">
        <f t="shared" si="111"/>
        <v>2</v>
      </c>
      <c r="L1752">
        <f t="shared" si="112"/>
        <v>7077</v>
      </c>
      <c r="M1752">
        <f t="shared" si="113"/>
        <v>232</v>
      </c>
      <c r="N1752">
        <v>18</v>
      </c>
      <c r="O1752" t="s">
        <v>5666</v>
      </c>
      <c r="P1752" t="s">
        <v>21</v>
      </c>
      <c r="Q1752" t="s">
        <v>22</v>
      </c>
      <c r="R1752" t="s">
        <v>21</v>
      </c>
      <c r="W1752">
        <v>173</v>
      </c>
      <c r="X1752">
        <v>70</v>
      </c>
      <c r="Y1752">
        <v>0</v>
      </c>
      <c r="Z1752">
        <v>0</v>
      </c>
    </row>
    <row r="1753" spans="1:26" ht="15.95">
      <c r="A1753" t="s">
        <v>2275</v>
      </c>
      <c r="B1753" t="s">
        <v>789</v>
      </c>
      <c r="C1753" t="str">
        <f>VLOOKUP(B1753, Positions!A$1:B$160, 2, FALSE)</f>
        <v>Forward</v>
      </c>
      <c r="D1753" t="s">
        <v>98</v>
      </c>
      <c r="E1753" t="s">
        <v>5665</v>
      </c>
      <c r="F1753" t="s">
        <v>21</v>
      </c>
      <c r="G1753" t="str">
        <f>VLOOKUP(E1753, Tiers!M$1:P$134, 3, FALSE)</f>
        <v>ENG2</v>
      </c>
      <c r="H1753">
        <f>VLOOKUP(G1753, Tiers!B$1:C$134, 2, FALSE)</f>
        <v>3</v>
      </c>
      <c r="I1753" s="26" t="s">
        <v>6767</v>
      </c>
      <c r="J1753">
        <f t="shared" si="110"/>
        <v>2</v>
      </c>
      <c r="K1753">
        <f t="shared" si="111"/>
        <v>2</v>
      </c>
      <c r="L1753">
        <f t="shared" si="112"/>
        <v>7077</v>
      </c>
      <c r="M1753">
        <f t="shared" si="113"/>
        <v>232</v>
      </c>
      <c r="N1753">
        <v>18</v>
      </c>
      <c r="O1753" t="s">
        <v>461</v>
      </c>
      <c r="P1753" t="s">
        <v>21</v>
      </c>
      <c r="Q1753" t="s">
        <v>22</v>
      </c>
      <c r="R1753" t="s">
        <v>21</v>
      </c>
      <c r="W1753">
        <v>181</v>
      </c>
      <c r="X1753">
        <v>76</v>
      </c>
      <c r="Y1753">
        <v>0</v>
      </c>
      <c r="Z1753">
        <v>0</v>
      </c>
    </row>
    <row r="1754" spans="1:26" ht="15.95">
      <c r="A1754" t="s">
        <v>2276</v>
      </c>
      <c r="B1754" t="s">
        <v>16</v>
      </c>
      <c r="C1754" t="str">
        <f>VLOOKUP(B1754, Positions!A$1:B$160, 2, FALSE)</f>
        <v>Forward</v>
      </c>
      <c r="D1754" t="s">
        <v>5666</v>
      </c>
      <c r="E1754" t="s">
        <v>5666</v>
      </c>
      <c r="F1754" t="s">
        <v>21</v>
      </c>
      <c r="G1754" t="str">
        <f>VLOOKUP(E1754, Tiers!M$1:P$134, 3, FALSE)</f>
        <v>NONE</v>
      </c>
      <c r="H1754">
        <f>VLOOKUP(G1754, Tiers!B$1:C$134, 2, FALSE)</f>
        <v>7</v>
      </c>
      <c r="I1754" s="26" t="s">
        <v>6767</v>
      </c>
      <c r="J1754">
        <f t="shared" si="110"/>
        <v>2</v>
      </c>
      <c r="K1754">
        <f t="shared" si="111"/>
        <v>2</v>
      </c>
      <c r="L1754">
        <f t="shared" si="112"/>
        <v>7077</v>
      </c>
      <c r="M1754">
        <f t="shared" si="113"/>
        <v>232</v>
      </c>
      <c r="N1754">
        <v>18</v>
      </c>
      <c r="O1754" t="s">
        <v>1838</v>
      </c>
      <c r="P1754" t="s">
        <v>21</v>
      </c>
      <c r="Q1754" t="s">
        <v>22</v>
      </c>
      <c r="R1754" t="s">
        <v>21</v>
      </c>
      <c r="W1754">
        <v>173</v>
      </c>
      <c r="X1754">
        <v>58</v>
      </c>
      <c r="Y1754">
        <v>0</v>
      </c>
      <c r="Z1754">
        <v>0</v>
      </c>
    </row>
    <row r="1755" spans="1:26" ht="15.95">
      <c r="A1755" t="s">
        <v>2277</v>
      </c>
      <c r="B1755" t="s">
        <v>189</v>
      </c>
      <c r="C1755" t="str">
        <f>VLOOKUP(B1755, Positions!A$1:B$160, 2, FALSE)</f>
        <v>Forward</v>
      </c>
      <c r="D1755" t="s">
        <v>5666</v>
      </c>
      <c r="E1755" t="s">
        <v>5666</v>
      </c>
      <c r="F1755" t="s">
        <v>21</v>
      </c>
      <c r="G1755" t="str">
        <f>VLOOKUP(E1755, Tiers!M$1:P$134, 3, FALSE)</f>
        <v>NONE</v>
      </c>
      <c r="H1755">
        <f>VLOOKUP(G1755, Tiers!B$1:C$134, 2, FALSE)</f>
        <v>7</v>
      </c>
      <c r="I1755" s="26" t="s">
        <v>6767</v>
      </c>
      <c r="J1755">
        <f t="shared" si="110"/>
        <v>2</v>
      </c>
      <c r="K1755">
        <f t="shared" si="111"/>
        <v>2</v>
      </c>
      <c r="L1755">
        <f t="shared" si="112"/>
        <v>7077</v>
      </c>
      <c r="M1755">
        <f t="shared" si="113"/>
        <v>232</v>
      </c>
      <c r="N1755">
        <v>18</v>
      </c>
      <c r="O1755" t="s">
        <v>623</v>
      </c>
      <c r="P1755" t="s">
        <v>21</v>
      </c>
      <c r="Q1755" t="s">
        <v>22</v>
      </c>
      <c r="R1755" t="s">
        <v>21</v>
      </c>
      <c r="W1755">
        <v>165</v>
      </c>
      <c r="X1755">
        <v>63</v>
      </c>
      <c r="Y1755">
        <v>0</v>
      </c>
      <c r="Z1755">
        <v>0</v>
      </c>
    </row>
    <row r="1756" spans="1:26" ht="15.95">
      <c r="A1756" t="s">
        <v>2278</v>
      </c>
      <c r="B1756" t="s">
        <v>31</v>
      </c>
      <c r="C1756" t="str">
        <f>VLOOKUP(B1756, Positions!A$1:B$160, 2, FALSE)</f>
        <v>Defender</v>
      </c>
      <c r="D1756" t="s">
        <v>5666</v>
      </c>
      <c r="E1756" t="s">
        <v>5666</v>
      </c>
      <c r="F1756" t="s">
        <v>21</v>
      </c>
      <c r="G1756" t="str">
        <f>VLOOKUP(E1756, Tiers!M$1:P$134, 3, FALSE)</f>
        <v>NONE</v>
      </c>
      <c r="H1756">
        <f>VLOOKUP(G1756, Tiers!B$1:C$134, 2, FALSE)</f>
        <v>7</v>
      </c>
      <c r="I1756" s="26" t="s">
        <v>6768</v>
      </c>
      <c r="J1756">
        <f t="shared" si="110"/>
        <v>2</v>
      </c>
      <c r="K1756">
        <f t="shared" si="111"/>
        <v>2</v>
      </c>
      <c r="L1756">
        <f t="shared" si="112"/>
        <v>7078</v>
      </c>
      <c r="M1756">
        <f t="shared" si="113"/>
        <v>232</v>
      </c>
      <c r="N1756">
        <v>18</v>
      </c>
      <c r="O1756" t="s">
        <v>113</v>
      </c>
      <c r="P1756" t="s">
        <v>21</v>
      </c>
      <c r="Q1756" t="s">
        <v>22</v>
      </c>
      <c r="R1756" t="s">
        <v>21</v>
      </c>
      <c r="W1756">
        <v>178</v>
      </c>
      <c r="X1756">
        <v>64</v>
      </c>
      <c r="Y1756">
        <v>0</v>
      </c>
      <c r="Z1756">
        <v>0</v>
      </c>
    </row>
    <row r="1757" spans="1:26" ht="15.95">
      <c r="A1757" t="s">
        <v>2279</v>
      </c>
      <c r="B1757" t="s">
        <v>31</v>
      </c>
      <c r="C1757" t="str">
        <f>VLOOKUP(B1757, Positions!A$1:B$160, 2, FALSE)</f>
        <v>Defender</v>
      </c>
      <c r="D1757" t="s">
        <v>5666</v>
      </c>
      <c r="E1757" t="s">
        <v>5666</v>
      </c>
      <c r="F1757" t="s">
        <v>21</v>
      </c>
      <c r="G1757" t="str">
        <f>VLOOKUP(E1757, Tiers!M$1:P$134, 3, FALSE)</f>
        <v>NONE</v>
      </c>
      <c r="H1757">
        <f>VLOOKUP(G1757, Tiers!B$1:C$134, 2, FALSE)</f>
        <v>7</v>
      </c>
      <c r="I1757" s="26" t="s">
        <v>6768</v>
      </c>
      <c r="J1757">
        <f t="shared" si="110"/>
        <v>2</v>
      </c>
      <c r="K1757">
        <f t="shared" si="111"/>
        <v>2</v>
      </c>
      <c r="L1757">
        <f t="shared" si="112"/>
        <v>7078</v>
      </c>
      <c r="M1757">
        <f t="shared" si="113"/>
        <v>232</v>
      </c>
      <c r="N1757">
        <v>18</v>
      </c>
      <c r="O1757" t="s">
        <v>113</v>
      </c>
      <c r="P1757" t="s">
        <v>21</v>
      </c>
      <c r="Q1757" t="s">
        <v>22</v>
      </c>
      <c r="R1757" t="s">
        <v>21</v>
      </c>
      <c r="W1757">
        <v>192</v>
      </c>
      <c r="X1757">
        <v>83</v>
      </c>
      <c r="Y1757">
        <v>0</v>
      </c>
      <c r="Z1757">
        <v>0</v>
      </c>
    </row>
    <row r="1758" spans="1:26" ht="15.95">
      <c r="A1758" t="s">
        <v>2280</v>
      </c>
      <c r="B1758" t="s">
        <v>102</v>
      </c>
      <c r="C1758" t="str">
        <f>VLOOKUP(B1758, Positions!A$1:B$160, 2, FALSE)</f>
        <v>Defender</v>
      </c>
      <c r="D1758" t="s">
        <v>5666</v>
      </c>
      <c r="E1758" t="s">
        <v>5666</v>
      </c>
      <c r="F1758" t="s">
        <v>21</v>
      </c>
      <c r="G1758" t="str">
        <f>VLOOKUP(E1758, Tiers!M$1:P$134, 3, FALSE)</f>
        <v>NONE</v>
      </c>
      <c r="H1758">
        <f>VLOOKUP(G1758, Tiers!B$1:C$134, 2, FALSE)</f>
        <v>7</v>
      </c>
      <c r="I1758" s="26" t="s">
        <v>6769</v>
      </c>
      <c r="J1758">
        <f t="shared" si="110"/>
        <v>2</v>
      </c>
      <c r="K1758">
        <f t="shared" si="111"/>
        <v>2</v>
      </c>
      <c r="L1758">
        <f t="shared" si="112"/>
        <v>7081</v>
      </c>
      <c r="M1758">
        <f t="shared" si="113"/>
        <v>232</v>
      </c>
      <c r="N1758">
        <v>18</v>
      </c>
      <c r="O1758" t="s">
        <v>37</v>
      </c>
      <c r="P1758" t="s">
        <v>21</v>
      </c>
      <c r="Q1758" t="s">
        <v>22</v>
      </c>
      <c r="R1758" t="s">
        <v>21</v>
      </c>
      <c r="W1758">
        <v>178</v>
      </c>
      <c r="X1758">
        <v>67</v>
      </c>
      <c r="Y1758">
        <v>0</v>
      </c>
      <c r="Z1758">
        <v>0</v>
      </c>
    </row>
    <row r="1759" spans="1:26" ht="15.95">
      <c r="A1759" t="s">
        <v>2281</v>
      </c>
      <c r="B1759" t="s">
        <v>72</v>
      </c>
      <c r="C1759" t="str">
        <f>VLOOKUP(B1759, Positions!A$1:B$160, 2, FALSE)</f>
        <v>Defender</v>
      </c>
      <c r="D1759" t="s">
        <v>5666</v>
      </c>
      <c r="E1759" t="s">
        <v>5666</v>
      </c>
      <c r="F1759" t="s">
        <v>21</v>
      </c>
      <c r="G1759" t="str">
        <f>VLOOKUP(E1759, Tiers!M$1:P$134, 3, FALSE)</f>
        <v>NONE</v>
      </c>
      <c r="H1759">
        <f>VLOOKUP(G1759, Tiers!B$1:C$134, 2, FALSE)</f>
        <v>7</v>
      </c>
      <c r="I1759" s="26" t="s">
        <v>6770</v>
      </c>
      <c r="J1759">
        <f t="shared" si="110"/>
        <v>2</v>
      </c>
      <c r="K1759">
        <f t="shared" si="111"/>
        <v>2</v>
      </c>
      <c r="L1759">
        <f t="shared" si="112"/>
        <v>7084</v>
      </c>
      <c r="M1759">
        <f t="shared" si="113"/>
        <v>232</v>
      </c>
      <c r="N1759">
        <v>18</v>
      </c>
      <c r="O1759" t="s">
        <v>5666</v>
      </c>
      <c r="P1759" t="s">
        <v>21</v>
      </c>
      <c r="Q1759" t="s">
        <v>22</v>
      </c>
      <c r="R1759" t="s">
        <v>21</v>
      </c>
      <c r="W1759">
        <v>174</v>
      </c>
      <c r="X1759">
        <v>63</v>
      </c>
      <c r="Y1759">
        <v>0</v>
      </c>
      <c r="Z1759">
        <v>6</v>
      </c>
    </row>
    <row r="1760" spans="1:26" ht="15.95">
      <c r="A1760" t="s">
        <v>2282</v>
      </c>
      <c r="B1760" t="s">
        <v>166</v>
      </c>
      <c r="C1760" t="str">
        <f>VLOOKUP(B1760, Positions!A$1:B$160, 2, FALSE)</f>
        <v>Goalkeeper</v>
      </c>
      <c r="D1760" t="s">
        <v>187</v>
      </c>
      <c r="E1760" t="s">
        <v>5663</v>
      </c>
      <c r="F1760" t="s">
        <v>21</v>
      </c>
      <c r="G1760" t="str">
        <f>VLOOKUP(E1760, Tiers!M$1:P$134, 3, FALSE)</f>
        <v>ENG4</v>
      </c>
      <c r="H1760">
        <f>VLOOKUP(G1760, Tiers!B$1:C$134, 2, FALSE)</f>
        <v>5</v>
      </c>
      <c r="I1760" s="26" t="s">
        <v>6771</v>
      </c>
      <c r="J1760">
        <f t="shared" si="110"/>
        <v>2</v>
      </c>
      <c r="K1760">
        <f t="shared" si="111"/>
        <v>2</v>
      </c>
      <c r="L1760">
        <f t="shared" si="112"/>
        <v>7085</v>
      </c>
      <c r="M1760">
        <f t="shared" si="113"/>
        <v>232</v>
      </c>
      <c r="N1760">
        <v>18</v>
      </c>
      <c r="O1760" t="s">
        <v>163</v>
      </c>
      <c r="P1760" t="s">
        <v>21</v>
      </c>
      <c r="Q1760" t="s">
        <v>22</v>
      </c>
      <c r="R1760" t="s">
        <v>21</v>
      </c>
      <c r="W1760">
        <v>174</v>
      </c>
      <c r="X1760">
        <v>71</v>
      </c>
      <c r="Y1760">
        <v>0</v>
      </c>
      <c r="Z1760">
        <v>7</v>
      </c>
    </row>
    <row r="1761" spans="1:26" ht="15.95">
      <c r="A1761" t="s">
        <v>2283</v>
      </c>
      <c r="B1761" t="s">
        <v>42</v>
      </c>
      <c r="C1761" t="str">
        <f>VLOOKUP(B1761, Positions!A$1:B$160, 2, FALSE)</f>
        <v>Midfielder</v>
      </c>
      <c r="D1761" t="s">
        <v>671</v>
      </c>
      <c r="E1761" t="s">
        <v>5664</v>
      </c>
      <c r="F1761" t="s">
        <v>21</v>
      </c>
      <c r="G1761" t="str">
        <f>VLOOKUP(E1761, Tiers!M$1:P$134, 3, FALSE)</f>
        <v>ENG3</v>
      </c>
      <c r="H1761">
        <f>VLOOKUP(G1761, Tiers!B$1:C$134, 2, FALSE)</f>
        <v>4</v>
      </c>
      <c r="I1761" s="26" t="s">
        <v>6771</v>
      </c>
      <c r="J1761">
        <f t="shared" si="110"/>
        <v>2</v>
      </c>
      <c r="K1761">
        <f t="shared" si="111"/>
        <v>2</v>
      </c>
      <c r="L1761">
        <f t="shared" si="112"/>
        <v>7085</v>
      </c>
      <c r="M1761">
        <f t="shared" si="113"/>
        <v>232</v>
      </c>
      <c r="N1761">
        <v>18</v>
      </c>
      <c r="O1761" t="s">
        <v>5666</v>
      </c>
      <c r="P1761" t="s">
        <v>21</v>
      </c>
      <c r="Q1761" t="s">
        <v>22</v>
      </c>
      <c r="R1761" t="s">
        <v>21</v>
      </c>
      <c r="W1761">
        <v>179</v>
      </c>
      <c r="X1761">
        <v>74</v>
      </c>
      <c r="Y1761">
        <v>0</v>
      </c>
      <c r="Z1761">
        <v>0</v>
      </c>
    </row>
    <row r="1762" spans="1:26" ht="15.95">
      <c r="A1762" t="s">
        <v>2284</v>
      </c>
      <c r="B1762" t="s">
        <v>16</v>
      </c>
      <c r="C1762" t="str">
        <f>VLOOKUP(B1762, Positions!A$1:B$160, 2, FALSE)</f>
        <v>Forward</v>
      </c>
      <c r="D1762" t="s">
        <v>5666</v>
      </c>
      <c r="E1762" t="s">
        <v>5666</v>
      </c>
      <c r="F1762" t="s">
        <v>21</v>
      </c>
      <c r="G1762" t="str">
        <f>VLOOKUP(E1762, Tiers!M$1:P$134, 3, FALSE)</f>
        <v>NONE</v>
      </c>
      <c r="H1762">
        <f>VLOOKUP(G1762, Tiers!B$1:C$134, 2, FALSE)</f>
        <v>7</v>
      </c>
      <c r="I1762" s="26" t="s">
        <v>6772</v>
      </c>
      <c r="J1762">
        <f t="shared" si="110"/>
        <v>2</v>
      </c>
      <c r="K1762">
        <f t="shared" si="111"/>
        <v>2</v>
      </c>
      <c r="L1762">
        <f t="shared" si="112"/>
        <v>7087</v>
      </c>
      <c r="M1762">
        <f t="shared" si="113"/>
        <v>232</v>
      </c>
      <c r="N1762">
        <v>18</v>
      </c>
      <c r="O1762" t="s">
        <v>5666</v>
      </c>
      <c r="P1762" t="s">
        <v>21</v>
      </c>
      <c r="Q1762" t="s">
        <v>22</v>
      </c>
      <c r="R1762" t="s">
        <v>21</v>
      </c>
      <c r="W1762">
        <v>176</v>
      </c>
      <c r="X1762">
        <v>69</v>
      </c>
      <c r="Y1762">
        <v>0</v>
      </c>
      <c r="Z1762">
        <v>0</v>
      </c>
    </row>
    <row r="1763" spans="1:26" ht="15.95">
      <c r="A1763" t="s">
        <v>2285</v>
      </c>
      <c r="B1763" t="s">
        <v>2286</v>
      </c>
      <c r="C1763" t="str">
        <f>VLOOKUP(B1763, Positions!A$1:B$160, 2, FALSE)</f>
        <v>Defender</v>
      </c>
      <c r="D1763" t="s">
        <v>357</v>
      </c>
      <c r="E1763" t="s">
        <v>62</v>
      </c>
      <c r="F1763" t="s">
        <v>21</v>
      </c>
      <c r="G1763" t="str">
        <f>VLOOKUP(E1763, Tiers!M$1:P$134, 3, FALSE)</f>
        <v>ENG1</v>
      </c>
      <c r="H1763">
        <f>VLOOKUP(G1763, Tiers!B$1:C$134, 2, FALSE)</f>
        <v>1</v>
      </c>
      <c r="I1763" s="26" t="s">
        <v>6772</v>
      </c>
      <c r="J1763">
        <f t="shared" si="110"/>
        <v>2</v>
      </c>
      <c r="K1763">
        <f t="shared" si="111"/>
        <v>2</v>
      </c>
      <c r="L1763">
        <f t="shared" si="112"/>
        <v>7087</v>
      </c>
      <c r="M1763">
        <f t="shared" si="113"/>
        <v>232</v>
      </c>
      <c r="N1763">
        <v>18</v>
      </c>
      <c r="O1763" t="s">
        <v>512</v>
      </c>
      <c r="P1763" t="s">
        <v>21</v>
      </c>
      <c r="Q1763" t="s">
        <v>22</v>
      </c>
      <c r="R1763" t="s">
        <v>21</v>
      </c>
      <c r="W1763">
        <v>188</v>
      </c>
      <c r="X1763">
        <v>80</v>
      </c>
      <c r="Y1763">
        <v>0</v>
      </c>
      <c r="Z1763">
        <v>0</v>
      </c>
    </row>
    <row r="1764" spans="1:26" ht="15.95">
      <c r="A1764" t="s">
        <v>2287</v>
      </c>
      <c r="B1764" t="s">
        <v>42</v>
      </c>
      <c r="C1764" t="str">
        <f>VLOOKUP(B1764, Positions!A$1:B$160, 2, FALSE)</f>
        <v>Midfielder</v>
      </c>
      <c r="D1764" t="s">
        <v>5666</v>
      </c>
      <c r="E1764" t="s">
        <v>5666</v>
      </c>
      <c r="F1764" t="s">
        <v>21</v>
      </c>
      <c r="G1764" t="str">
        <f>VLOOKUP(E1764, Tiers!M$1:P$134, 3, FALSE)</f>
        <v>NONE</v>
      </c>
      <c r="H1764">
        <f>VLOOKUP(G1764, Tiers!B$1:C$134, 2, FALSE)</f>
        <v>7</v>
      </c>
      <c r="I1764" s="26" t="s">
        <v>6773</v>
      </c>
      <c r="J1764">
        <f t="shared" si="110"/>
        <v>2</v>
      </c>
      <c r="K1764">
        <f t="shared" si="111"/>
        <v>2</v>
      </c>
      <c r="L1764">
        <f t="shared" si="112"/>
        <v>7090</v>
      </c>
      <c r="M1764">
        <f t="shared" si="113"/>
        <v>233</v>
      </c>
      <c r="N1764">
        <v>18</v>
      </c>
      <c r="O1764" t="s">
        <v>155</v>
      </c>
      <c r="P1764" t="s">
        <v>21</v>
      </c>
      <c r="Q1764" t="s">
        <v>22</v>
      </c>
      <c r="R1764" t="s">
        <v>21</v>
      </c>
      <c r="W1764">
        <v>184</v>
      </c>
      <c r="X1764">
        <v>75</v>
      </c>
      <c r="Y1764">
        <v>0</v>
      </c>
      <c r="Z1764">
        <v>0</v>
      </c>
    </row>
    <row r="1765" spans="1:26" ht="15.95">
      <c r="A1765" t="s">
        <v>2288</v>
      </c>
      <c r="B1765" t="s">
        <v>16</v>
      </c>
      <c r="C1765" t="str">
        <f>VLOOKUP(B1765, Positions!A$1:B$160, 2, FALSE)</f>
        <v>Forward</v>
      </c>
      <c r="D1765" t="s">
        <v>154</v>
      </c>
      <c r="E1765" t="s">
        <v>5665</v>
      </c>
      <c r="F1765" t="s">
        <v>21</v>
      </c>
      <c r="G1765" t="str">
        <f>VLOOKUP(E1765, Tiers!M$1:P$134, 3, FALSE)</f>
        <v>ENG2</v>
      </c>
      <c r="H1765">
        <f>VLOOKUP(G1765, Tiers!B$1:C$134, 2, FALSE)</f>
        <v>3</v>
      </c>
      <c r="I1765" s="26" t="s">
        <v>6774</v>
      </c>
      <c r="J1765">
        <f t="shared" si="110"/>
        <v>1</v>
      </c>
      <c r="K1765">
        <f t="shared" si="111"/>
        <v>2</v>
      </c>
      <c r="L1765">
        <f t="shared" si="112"/>
        <v>7095</v>
      </c>
      <c r="M1765">
        <f t="shared" si="113"/>
        <v>233</v>
      </c>
      <c r="N1765">
        <v>18</v>
      </c>
      <c r="O1765" t="s">
        <v>763</v>
      </c>
      <c r="P1765" t="s">
        <v>21</v>
      </c>
      <c r="Q1765" t="s">
        <v>22</v>
      </c>
      <c r="R1765" t="s">
        <v>21</v>
      </c>
      <c r="W1765">
        <v>176</v>
      </c>
      <c r="X1765">
        <v>70</v>
      </c>
      <c r="Y1765">
        <v>1</v>
      </c>
      <c r="Z1765">
        <v>8</v>
      </c>
    </row>
    <row r="1766" spans="1:26" ht="15.95">
      <c r="A1766" t="s">
        <v>2289</v>
      </c>
      <c r="B1766" t="s">
        <v>81</v>
      </c>
      <c r="C1766" t="str">
        <f>VLOOKUP(B1766, Positions!A$1:B$160, 2, FALSE)</f>
        <v>Defender</v>
      </c>
      <c r="D1766" t="s">
        <v>225</v>
      </c>
      <c r="E1766" t="s">
        <v>62</v>
      </c>
      <c r="F1766" t="s">
        <v>21</v>
      </c>
      <c r="G1766" t="str">
        <f>VLOOKUP(E1766, Tiers!M$1:P$134, 3, FALSE)</f>
        <v>ENG1</v>
      </c>
      <c r="H1766">
        <f>VLOOKUP(G1766, Tiers!B$1:C$134, 2, FALSE)</f>
        <v>1</v>
      </c>
      <c r="I1766" s="26" t="s">
        <v>6775</v>
      </c>
      <c r="J1766">
        <f t="shared" si="110"/>
        <v>1</v>
      </c>
      <c r="K1766">
        <f t="shared" si="111"/>
        <v>2</v>
      </c>
      <c r="L1766">
        <f t="shared" si="112"/>
        <v>7101</v>
      </c>
      <c r="M1766">
        <f t="shared" si="113"/>
        <v>233</v>
      </c>
      <c r="N1766">
        <v>18</v>
      </c>
      <c r="O1766" t="s">
        <v>5666</v>
      </c>
      <c r="P1766" t="s">
        <v>21</v>
      </c>
      <c r="Q1766" t="s">
        <v>22</v>
      </c>
      <c r="R1766" t="s">
        <v>21</v>
      </c>
      <c r="W1766">
        <v>183</v>
      </c>
      <c r="X1766">
        <v>75</v>
      </c>
      <c r="Y1766">
        <v>0</v>
      </c>
      <c r="Z1766">
        <v>0</v>
      </c>
    </row>
    <row r="1767" spans="1:26" ht="15.95">
      <c r="A1767" t="s">
        <v>2290</v>
      </c>
      <c r="B1767" t="s">
        <v>42</v>
      </c>
      <c r="C1767" t="str">
        <f>VLOOKUP(B1767, Positions!A$1:B$160, 2, FALSE)</f>
        <v>Midfielder</v>
      </c>
      <c r="D1767" t="s">
        <v>43</v>
      </c>
      <c r="E1767" t="s">
        <v>5664</v>
      </c>
      <c r="F1767" t="s">
        <v>21</v>
      </c>
      <c r="G1767" t="str">
        <f>VLOOKUP(E1767, Tiers!M$1:P$134, 3, FALSE)</f>
        <v>ENG3</v>
      </c>
      <c r="H1767">
        <f>VLOOKUP(G1767, Tiers!B$1:C$134, 2, FALSE)</f>
        <v>4</v>
      </c>
      <c r="I1767" s="26" t="s">
        <v>6776</v>
      </c>
      <c r="J1767">
        <f t="shared" si="110"/>
        <v>1</v>
      </c>
      <c r="K1767">
        <f t="shared" si="111"/>
        <v>2</v>
      </c>
      <c r="L1767">
        <f t="shared" si="112"/>
        <v>7102</v>
      </c>
      <c r="M1767">
        <f t="shared" si="113"/>
        <v>233</v>
      </c>
      <c r="N1767">
        <v>18</v>
      </c>
      <c r="O1767" t="s">
        <v>5666</v>
      </c>
      <c r="P1767" t="s">
        <v>21</v>
      </c>
      <c r="Q1767" t="s">
        <v>22</v>
      </c>
      <c r="R1767" t="s">
        <v>21</v>
      </c>
      <c r="W1767">
        <v>176</v>
      </c>
      <c r="X1767">
        <v>69</v>
      </c>
      <c r="Y1767">
        <v>0</v>
      </c>
      <c r="Z1767">
        <v>0</v>
      </c>
    </row>
    <row r="1768" spans="1:26" ht="15.95">
      <c r="A1768" t="s">
        <v>2291</v>
      </c>
      <c r="B1768" t="s">
        <v>84</v>
      </c>
      <c r="C1768" t="str">
        <f>VLOOKUP(B1768, Positions!A$1:B$160, 2, FALSE)</f>
        <v>Midfielder</v>
      </c>
      <c r="D1768" t="s">
        <v>5666</v>
      </c>
      <c r="E1768" t="s">
        <v>5666</v>
      </c>
      <c r="F1768" t="s">
        <v>21</v>
      </c>
      <c r="G1768" t="str">
        <f>VLOOKUP(E1768, Tiers!M$1:P$134, 3, FALSE)</f>
        <v>NONE</v>
      </c>
      <c r="H1768">
        <f>VLOOKUP(G1768, Tiers!B$1:C$134, 2, FALSE)</f>
        <v>7</v>
      </c>
      <c r="I1768" s="26" t="s">
        <v>6776</v>
      </c>
      <c r="J1768">
        <f t="shared" si="110"/>
        <v>1</v>
      </c>
      <c r="K1768">
        <f t="shared" si="111"/>
        <v>2</v>
      </c>
      <c r="L1768">
        <f t="shared" si="112"/>
        <v>7102</v>
      </c>
      <c r="M1768">
        <f t="shared" si="113"/>
        <v>233</v>
      </c>
      <c r="N1768">
        <v>18</v>
      </c>
      <c r="O1768" t="s">
        <v>5666</v>
      </c>
      <c r="P1768" t="s">
        <v>21</v>
      </c>
      <c r="Q1768" t="s">
        <v>22</v>
      </c>
      <c r="R1768" t="s">
        <v>21</v>
      </c>
      <c r="W1768">
        <v>171</v>
      </c>
      <c r="X1768">
        <v>69</v>
      </c>
      <c r="Y1768">
        <v>0</v>
      </c>
      <c r="Z1768">
        <v>0</v>
      </c>
    </row>
    <row r="1769" spans="1:26" ht="15.95">
      <c r="A1769" t="s">
        <v>2292</v>
      </c>
      <c r="B1769" t="s">
        <v>31</v>
      </c>
      <c r="C1769" t="str">
        <f>VLOOKUP(B1769, Positions!A$1:B$160, 2, FALSE)</f>
        <v>Defender</v>
      </c>
      <c r="D1769" t="s">
        <v>231</v>
      </c>
      <c r="E1769" t="s">
        <v>5663</v>
      </c>
      <c r="F1769" t="s">
        <v>21</v>
      </c>
      <c r="G1769" t="str">
        <f>VLOOKUP(E1769, Tiers!M$1:P$134, 3, FALSE)</f>
        <v>ENG4</v>
      </c>
      <c r="H1769">
        <f>VLOOKUP(G1769, Tiers!B$1:C$134, 2, FALSE)</f>
        <v>5</v>
      </c>
      <c r="I1769" s="26" t="s">
        <v>6777</v>
      </c>
      <c r="J1769">
        <f t="shared" si="110"/>
        <v>1</v>
      </c>
      <c r="K1769">
        <f t="shared" si="111"/>
        <v>2</v>
      </c>
      <c r="L1769">
        <f t="shared" si="112"/>
        <v>7103</v>
      </c>
      <c r="M1769">
        <f t="shared" si="113"/>
        <v>233</v>
      </c>
      <c r="N1769">
        <v>18</v>
      </c>
      <c r="O1769" t="s">
        <v>5666</v>
      </c>
      <c r="P1769" t="s">
        <v>21</v>
      </c>
      <c r="Q1769" t="s">
        <v>22</v>
      </c>
      <c r="R1769" t="s">
        <v>21</v>
      </c>
      <c r="W1769">
        <v>176</v>
      </c>
      <c r="X1769">
        <v>69</v>
      </c>
      <c r="Y1769">
        <v>0</v>
      </c>
      <c r="Z1769">
        <v>0</v>
      </c>
    </row>
    <row r="1770" spans="1:26" ht="15.95">
      <c r="A1770" t="s">
        <v>2293</v>
      </c>
      <c r="B1770" t="s">
        <v>360</v>
      </c>
      <c r="C1770" t="str">
        <f>VLOOKUP(B1770, Positions!A$1:B$160, 2, FALSE)</f>
        <v>Defender</v>
      </c>
      <c r="D1770" t="s">
        <v>836</v>
      </c>
      <c r="E1770" t="s">
        <v>62</v>
      </c>
      <c r="F1770" t="s">
        <v>21</v>
      </c>
      <c r="G1770" t="str">
        <f>VLOOKUP(E1770, Tiers!M$1:P$134, 3, FALSE)</f>
        <v>ENG1</v>
      </c>
      <c r="H1770">
        <f>VLOOKUP(G1770, Tiers!B$1:C$134, 2, FALSE)</f>
        <v>1</v>
      </c>
      <c r="I1770" s="26" t="s">
        <v>6777</v>
      </c>
      <c r="J1770">
        <f t="shared" si="110"/>
        <v>1</v>
      </c>
      <c r="K1770">
        <f t="shared" si="111"/>
        <v>2</v>
      </c>
      <c r="L1770">
        <f t="shared" si="112"/>
        <v>7103</v>
      </c>
      <c r="M1770">
        <f t="shared" si="113"/>
        <v>233</v>
      </c>
      <c r="N1770">
        <v>18</v>
      </c>
      <c r="O1770" t="s">
        <v>5666</v>
      </c>
      <c r="P1770" t="s">
        <v>21</v>
      </c>
      <c r="Q1770" t="s">
        <v>22</v>
      </c>
      <c r="R1770" t="s">
        <v>21</v>
      </c>
      <c r="W1770">
        <v>173</v>
      </c>
      <c r="X1770">
        <v>68</v>
      </c>
      <c r="Y1770">
        <v>0</v>
      </c>
      <c r="Z1770">
        <v>0</v>
      </c>
    </row>
    <row r="1771" spans="1:26" ht="15.95">
      <c r="A1771" t="s">
        <v>2294</v>
      </c>
      <c r="B1771" t="s">
        <v>16</v>
      </c>
      <c r="C1771" t="str">
        <f>VLOOKUP(B1771, Positions!A$1:B$160, 2, FALSE)</f>
        <v>Forward</v>
      </c>
      <c r="D1771" t="s">
        <v>412</v>
      </c>
      <c r="E1771" t="s">
        <v>5664</v>
      </c>
      <c r="F1771" t="s">
        <v>21</v>
      </c>
      <c r="G1771" t="str">
        <f>VLOOKUP(E1771, Tiers!M$1:P$134, 3, FALSE)</f>
        <v>ENG3</v>
      </c>
      <c r="H1771">
        <f>VLOOKUP(G1771, Tiers!B$1:C$134, 2, FALSE)</f>
        <v>4</v>
      </c>
      <c r="I1771" s="26" t="s">
        <v>6778</v>
      </c>
      <c r="J1771">
        <f t="shared" si="110"/>
        <v>1</v>
      </c>
      <c r="K1771">
        <f t="shared" si="111"/>
        <v>2</v>
      </c>
      <c r="L1771">
        <f t="shared" si="112"/>
        <v>7104</v>
      </c>
      <c r="M1771">
        <f t="shared" si="113"/>
        <v>233</v>
      </c>
      <c r="N1771">
        <v>18</v>
      </c>
      <c r="O1771" t="s">
        <v>5666</v>
      </c>
      <c r="P1771" t="s">
        <v>21</v>
      </c>
      <c r="Q1771" t="s">
        <v>22</v>
      </c>
      <c r="R1771" t="s">
        <v>21</v>
      </c>
      <c r="W1771">
        <v>185</v>
      </c>
      <c r="X1771">
        <v>77</v>
      </c>
      <c r="Y1771">
        <v>0</v>
      </c>
      <c r="Z1771">
        <v>0</v>
      </c>
    </row>
    <row r="1772" spans="1:26" ht="15.95">
      <c r="A1772" t="s">
        <v>2295</v>
      </c>
      <c r="B1772" t="s">
        <v>1151</v>
      </c>
      <c r="C1772" t="str">
        <f>VLOOKUP(B1772, Positions!A$1:B$160, 2, FALSE)</f>
        <v>Defender</v>
      </c>
      <c r="D1772" t="s">
        <v>5666</v>
      </c>
      <c r="E1772" t="s">
        <v>5666</v>
      </c>
      <c r="F1772" t="s">
        <v>21</v>
      </c>
      <c r="G1772" t="str">
        <f>VLOOKUP(E1772, Tiers!M$1:P$134, 3, FALSE)</f>
        <v>NONE</v>
      </c>
      <c r="H1772">
        <f>VLOOKUP(G1772, Tiers!B$1:C$134, 2, FALSE)</f>
        <v>7</v>
      </c>
      <c r="I1772" s="26" t="s">
        <v>6779</v>
      </c>
      <c r="J1772">
        <f t="shared" si="110"/>
        <v>1</v>
      </c>
      <c r="K1772">
        <f t="shared" si="111"/>
        <v>2</v>
      </c>
      <c r="L1772">
        <f t="shared" si="112"/>
        <v>7107</v>
      </c>
      <c r="M1772">
        <f t="shared" si="113"/>
        <v>233</v>
      </c>
      <c r="N1772">
        <v>18</v>
      </c>
      <c r="O1772" t="s">
        <v>294</v>
      </c>
      <c r="P1772" t="s">
        <v>21</v>
      </c>
      <c r="Q1772" t="s">
        <v>22</v>
      </c>
      <c r="R1772" t="s">
        <v>21</v>
      </c>
      <c r="W1772">
        <v>168</v>
      </c>
      <c r="X1772">
        <v>60</v>
      </c>
      <c r="Y1772">
        <v>0</v>
      </c>
      <c r="Z1772">
        <v>0</v>
      </c>
    </row>
    <row r="1773" spans="1:26" ht="15.95">
      <c r="A1773" t="s">
        <v>2296</v>
      </c>
      <c r="B1773" t="s">
        <v>81</v>
      </c>
      <c r="C1773" t="str">
        <f>VLOOKUP(B1773, Positions!A$1:B$160, 2, FALSE)</f>
        <v>Defender</v>
      </c>
      <c r="D1773" t="s">
        <v>364</v>
      </c>
      <c r="E1773" t="s">
        <v>5666</v>
      </c>
      <c r="F1773" t="s">
        <v>21</v>
      </c>
      <c r="G1773" t="str">
        <f>VLOOKUP(E1773, Tiers!M$1:P$134, 3, FALSE)</f>
        <v>NONE</v>
      </c>
      <c r="H1773">
        <f>VLOOKUP(G1773, Tiers!B$1:C$134, 2, FALSE)</f>
        <v>7</v>
      </c>
      <c r="I1773" s="26" t="s">
        <v>6780</v>
      </c>
      <c r="J1773">
        <f t="shared" si="110"/>
        <v>1</v>
      </c>
      <c r="K1773">
        <f t="shared" si="111"/>
        <v>2</v>
      </c>
      <c r="L1773">
        <f t="shared" si="112"/>
        <v>7109</v>
      </c>
      <c r="M1773">
        <f t="shared" si="113"/>
        <v>233</v>
      </c>
      <c r="N1773">
        <v>18</v>
      </c>
      <c r="O1773" t="s">
        <v>74</v>
      </c>
      <c r="P1773" t="s">
        <v>21</v>
      </c>
      <c r="Q1773" t="s">
        <v>22</v>
      </c>
      <c r="R1773" t="s">
        <v>21</v>
      </c>
      <c r="W1773">
        <v>194</v>
      </c>
      <c r="X1773">
        <v>84</v>
      </c>
      <c r="Y1773">
        <v>0</v>
      </c>
      <c r="Z1773">
        <v>0</v>
      </c>
    </row>
    <row r="1774" spans="1:26" ht="15.95">
      <c r="A1774" t="s">
        <v>2297</v>
      </c>
      <c r="B1774" t="s">
        <v>457</v>
      </c>
      <c r="C1774" t="str">
        <f>VLOOKUP(B1774, Positions!A$1:B$160, 2, FALSE)</f>
        <v>Forward</v>
      </c>
      <c r="D1774" t="s">
        <v>357</v>
      </c>
      <c r="E1774" t="s">
        <v>62</v>
      </c>
      <c r="F1774" t="s">
        <v>21</v>
      </c>
      <c r="G1774" t="str">
        <f>VLOOKUP(E1774, Tiers!M$1:P$134, 3, FALSE)</f>
        <v>ENG1</v>
      </c>
      <c r="H1774">
        <f>VLOOKUP(G1774, Tiers!B$1:C$134, 2, FALSE)</f>
        <v>1</v>
      </c>
      <c r="I1774" s="26" t="s">
        <v>6781</v>
      </c>
      <c r="J1774">
        <f t="shared" si="110"/>
        <v>1</v>
      </c>
      <c r="K1774">
        <f t="shared" si="111"/>
        <v>2</v>
      </c>
      <c r="L1774">
        <f t="shared" si="112"/>
        <v>7111</v>
      </c>
      <c r="M1774">
        <f t="shared" si="113"/>
        <v>233</v>
      </c>
      <c r="N1774">
        <v>18</v>
      </c>
      <c r="O1774" t="s">
        <v>5666</v>
      </c>
      <c r="P1774" t="s">
        <v>21</v>
      </c>
      <c r="Q1774" t="s">
        <v>22</v>
      </c>
      <c r="R1774" t="s">
        <v>21</v>
      </c>
      <c r="W1774">
        <v>188</v>
      </c>
      <c r="X1774">
        <v>80</v>
      </c>
      <c r="Y1774">
        <v>0</v>
      </c>
      <c r="Z1774">
        <v>0</v>
      </c>
    </row>
    <row r="1775" spans="1:26" ht="15.95">
      <c r="A1775" t="s">
        <v>2298</v>
      </c>
      <c r="B1775" t="s">
        <v>42</v>
      </c>
      <c r="C1775" t="str">
        <f>VLOOKUP(B1775, Positions!A$1:B$160, 2, FALSE)</f>
        <v>Midfielder</v>
      </c>
      <c r="D1775" t="s">
        <v>5666</v>
      </c>
      <c r="E1775" t="s">
        <v>5666</v>
      </c>
      <c r="F1775" t="s">
        <v>21</v>
      </c>
      <c r="G1775" t="str">
        <f>VLOOKUP(E1775, Tiers!M$1:P$134, 3, FALSE)</f>
        <v>NONE</v>
      </c>
      <c r="H1775">
        <f>VLOOKUP(G1775, Tiers!B$1:C$134, 2, FALSE)</f>
        <v>7</v>
      </c>
      <c r="I1775" s="26" t="s">
        <v>6781</v>
      </c>
      <c r="J1775">
        <f t="shared" si="110"/>
        <v>1</v>
      </c>
      <c r="K1775">
        <f t="shared" si="111"/>
        <v>2</v>
      </c>
      <c r="L1775">
        <f t="shared" si="112"/>
        <v>7111</v>
      </c>
      <c r="M1775">
        <f t="shared" si="113"/>
        <v>233</v>
      </c>
      <c r="N1775">
        <v>18</v>
      </c>
      <c r="O1775" t="s">
        <v>134</v>
      </c>
      <c r="P1775" t="s">
        <v>21</v>
      </c>
      <c r="Q1775" t="s">
        <v>22</v>
      </c>
      <c r="R1775" t="s">
        <v>21</v>
      </c>
      <c r="W1775">
        <v>182</v>
      </c>
      <c r="X1775">
        <v>75</v>
      </c>
      <c r="Y1775">
        <v>0</v>
      </c>
      <c r="Z1775">
        <v>0</v>
      </c>
    </row>
    <row r="1776" spans="1:26" ht="15.95">
      <c r="A1776" t="s">
        <v>2299</v>
      </c>
      <c r="B1776" t="s">
        <v>42</v>
      </c>
      <c r="C1776" t="str">
        <f>VLOOKUP(B1776, Positions!A$1:B$160, 2, FALSE)</f>
        <v>Midfielder</v>
      </c>
      <c r="D1776" t="s">
        <v>5666</v>
      </c>
      <c r="E1776" t="s">
        <v>5666</v>
      </c>
      <c r="F1776" t="s">
        <v>21</v>
      </c>
      <c r="G1776" t="str">
        <f>VLOOKUP(E1776, Tiers!M$1:P$134, 3, FALSE)</f>
        <v>NONE</v>
      </c>
      <c r="H1776">
        <f>VLOOKUP(G1776, Tiers!B$1:C$134, 2, FALSE)</f>
        <v>7</v>
      </c>
      <c r="I1776" s="26" t="s">
        <v>6782</v>
      </c>
      <c r="J1776">
        <f t="shared" si="110"/>
        <v>1</v>
      </c>
      <c r="K1776">
        <f t="shared" si="111"/>
        <v>2</v>
      </c>
      <c r="L1776">
        <f t="shared" si="112"/>
        <v>7112</v>
      </c>
      <c r="M1776">
        <f t="shared" si="113"/>
        <v>233</v>
      </c>
      <c r="N1776">
        <v>18</v>
      </c>
      <c r="O1776" t="s">
        <v>5666</v>
      </c>
      <c r="P1776" t="s">
        <v>21</v>
      </c>
      <c r="Q1776" t="s">
        <v>22</v>
      </c>
      <c r="R1776" t="s">
        <v>21</v>
      </c>
      <c r="W1776">
        <v>181</v>
      </c>
      <c r="X1776">
        <v>73</v>
      </c>
      <c r="Y1776">
        <v>0</v>
      </c>
      <c r="Z1776">
        <v>0</v>
      </c>
    </row>
    <row r="1777" spans="1:26" ht="15.95">
      <c r="A1777" t="s">
        <v>2300</v>
      </c>
      <c r="B1777" t="s">
        <v>445</v>
      </c>
      <c r="C1777" t="str">
        <f>VLOOKUP(B1777, Positions!A$1:B$160, 2, FALSE)</f>
        <v>Midfielder</v>
      </c>
      <c r="D1777" t="s">
        <v>5666</v>
      </c>
      <c r="E1777" t="s">
        <v>5666</v>
      </c>
      <c r="F1777" t="s">
        <v>21</v>
      </c>
      <c r="G1777" t="str">
        <f>VLOOKUP(E1777, Tiers!M$1:P$134, 3, FALSE)</f>
        <v>NONE</v>
      </c>
      <c r="H1777">
        <f>VLOOKUP(G1777, Tiers!B$1:C$134, 2, FALSE)</f>
        <v>7</v>
      </c>
      <c r="I1777" s="26" t="s">
        <v>6783</v>
      </c>
      <c r="J1777">
        <f t="shared" si="110"/>
        <v>1</v>
      </c>
      <c r="K1777">
        <f t="shared" si="111"/>
        <v>2</v>
      </c>
      <c r="L1777">
        <f t="shared" si="112"/>
        <v>7113</v>
      </c>
      <c r="M1777">
        <f t="shared" si="113"/>
        <v>233</v>
      </c>
      <c r="N1777">
        <v>18</v>
      </c>
      <c r="O1777" t="s">
        <v>2301</v>
      </c>
      <c r="P1777" t="s">
        <v>21</v>
      </c>
      <c r="Q1777" t="s">
        <v>22</v>
      </c>
      <c r="R1777" t="s">
        <v>21</v>
      </c>
      <c r="W1777">
        <v>165</v>
      </c>
      <c r="X1777">
        <v>63</v>
      </c>
      <c r="Y1777">
        <v>0</v>
      </c>
      <c r="Z1777">
        <v>0</v>
      </c>
    </row>
    <row r="1778" spans="1:26" ht="15.95">
      <c r="A1778" t="s">
        <v>2302</v>
      </c>
      <c r="B1778" t="s">
        <v>16</v>
      </c>
      <c r="C1778" t="str">
        <f>VLOOKUP(B1778, Positions!A$1:B$160, 2, FALSE)</f>
        <v>Forward</v>
      </c>
      <c r="D1778" t="s">
        <v>32</v>
      </c>
      <c r="E1778" t="s">
        <v>5663</v>
      </c>
      <c r="F1778" t="s">
        <v>21</v>
      </c>
      <c r="G1778" t="str">
        <f>VLOOKUP(E1778, Tiers!M$1:P$134, 3, FALSE)</f>
        <v>ENG4</v>
      </c>
      <c r="H1778">
        <f>VLOOKUP(G1778, Tiers!B$1:C$134, 2, FALSE)</f>
        <v>5</v>
      </c>
      <c r="I1778" s="26" t="s">
        <v>6784</v>
      </c>
      <c r="J1778">
        <f t="shared" si="110"/>
        <v>1</v>
      </c>
      <c r="K1778">
        <f t="shared" si="111"/>
        <v>2</v>
      </c>
      <c r="L1778">
        <f t="shared" si="112"/>
        <v>7114</v>
      </c>
      <c r="M1778">
        <f t="shared" si="113"/>
        <v>233</v>
      </c>
      <c r="N1778">
        <v>18</v>
      </c>
      <c r="O1778" t="s">
        <v>5666</v>
      </c>
      <c r="P1778" t="s">
        <v>21</v>
      </c>
      <c r="Q1778" t="s">
        <v>22</v>
      </c>
      <c r="R1778" t="s">
        <v>21</v>
      </c>
      <c r="W1778">
        <v>187</v>
      </c>
      <c r="X1778">
        <v>80</v>
      </c>
      <c r="Y1778">
        <v>1</v>
      </c>
      <c r="Z1778">
        <v>8</v>
      </c>
    </row>
    <row r="1779" spans="1:26" ht="15.95">
      <c r="A1779" t="s">
        <v>2303</v>
      </c>
      <c r="B1779" t="s">
        <v>877</v>
      </c>
      <c r="C1779" t="str">
        <f>VLOOKUP(B1779, Positions!A$1:B$160, 2, FALSE)</f>
        <v>Defender</v>
      </c>
      <c r="D1779" t="s">
        <v>836</v>
      </c>
      <c r="E1779" t="s">
        <v>62</v>
      </c>
      <c r="F1779" t="s">
        <v>21</v>
      </c>
      <c r="G1779" t="str">
        <f>VLOOKUP(E1779, Tiers!M$1:P$134, 3, FALSE)</f>
        <v>ENG1</v>
      </c>
      <c r="H1779">
        <f>VLOOKUP(G1779, Tiers!B$1:C$134, 2, FALSE)</f>
        <v>1</v>
      </c>
      <c r="I1779" s="26" t="s">
        <v>6784</v>
      </c>
      <c r="J1779">
        <f t="shared" si="110"/>
        <v>1</v>
      </c>
      <c r="K1779">
        <f t="shared" si="111"/>
        <v>2</v>
      </c>
      <c r="L1779">
        <f t="shared" si="112"/>
        <v>7114</v>
      </c>
      <c r="M1779">
        <f t="shared" si="113"/>
        <v>233</v>
      </c>
      <c r="N1779">
        <v>18</v>
      </c>
      <c r="O1779" t="s">
        <v>5666</v>
      </c>
      <c r="P1779" t="s">
        <v>21</v>
      </c>
      <c r="Q1779" t="s">
        <v>22</v>
      </c>
      <c r="R1779" t="s">
        <v>21</v>
      </c>
      <c r="W1779">
        <v>178</v>
      </c>
      <c r="X1779">
        <v>73</v>
      </c>
      <c r="Y1779">
        <v>0</v>
      </c>
      <c r="Z1779">
        <v>0</v>
      </c>
    </row>
    <row r="1780" spans="1:26" ht="15.95">
      <c r="A1780" t="s">
        <v>2304</v>
      </c>
      <c r="B1780" t="s">
        <v>81</v>
      </c>
      <c r="C1780" t="str">
        <f>VLOOKUP(B1780, Positions!A$1:B$160, 2, FALSE)</f>
        <v>Defender</v>
      </c>
      <c r="D1780" t="s">
        <v>5666</v>
      </c>
      <c r="E1780" t="s">
        <v>5666</v>
      </c>
      <c r="F1780" t="s">
        <v>21</v>
      </c>
      <c r="G1780" t="str">
        <f>VLOOKUP(E1780, Tiers!M$1:P$134, 3, FALSE)</f>
        <v>NONE</v>
      </c>
      <c r="H1780">
        <f>VLOOKUP(G1780, Tiers!B$1:C$134, 2, FALSE)</f>
        <v>7</v>
      </c>
      <c r="I1780" s="26" t="s">
        <v>6784</v>
      </c>
      <c r="J1780">
        <f t="shared" si="110"/>
        <v>1</v>
      </c>
      <c r="K1780">
        <f t="shared" si="111"/>
        <v>2</v>
      </c>
      <c r="L1780">
        <f t="shared" si="112"/>
        <v>7114</v>
      </c>
      <c r="M1780">
        <f t="shared" si="113"/>
        <v>233</v>
      </c>
      <c r="N1780">
        <v>18</v>
      </c>
      <c r="O1780" t="s">
        <v>5666</v>
      </c>
      <c r="P1780" t="s">
        <v>21</v>
      </c>
      <c r="Q1780" t="s">
        <v>22</v>
      </c>
      <c r="R1780" t="s">
        <v>21</v>
      </c>
      <c r="W1780">
        <v>172</v>
      </c>
      <c r="X1780">
        <v>67</v>
      </c>
      <c r="Y1780">
        <v>0</v>
      </c>
      <c r="Z1780">
        <v>0</v>
      </c>
    </row>
    <row r="1781" spans="1:26" ht="15.95">
      <c r="A1781" t="s">
        <v>2305</v>
      </c>
      <c r="B1781" t="s">
        <v>81</v>
      </c>
      <c r="C1781" t="str">
        <f>VLOOKUP(B1781, Positions!A$1:B$160, 2, FALSE)</f>
        <v>Defender</v>
      </c>
      <c r="D1781" t="s">
        <v>5666</v>
      </c>
      <c r="E1781" t="s">
        <v>5666</v>
      </c>
      <c r="F1781" t="s">
        <v>21</v>
      </c>
      <c r="G1781" t="str">
        <f>VLOOKUP(E1781, Tiers!M$1:P$134, 3, FALSE)</f>
        <v>NONE</v>
      </c>
      <c r="H1781">
        <f>VLOOKUP(G1781, Tiers!B$1:C$134, 2, FALSE)</f>
        <v>7</v>
      </c>
      <c r="I1781" s="26" t="s">
        <v>6785</v>
      </c>
      <c r="J1781">
        <f t="shared" si="110"/>
        <v>1</v>
      </c>
      <c r="K1781">
        <f t="shared" si="111"/>
        <v>2</v>
      </c>
      <c r="L1781">
        <f t="shared" si="112"/>
        <v>7116</v>
      </c>
      <c r="M1781">
        <f t="shared" si="113"/>
        <v>233</v>
      </c>
      <c r="N1781">
        <v>18</v>
      </c>
      <c r="O1781" t="s">
        <v>5666</v>
      </c>
      <c r="P1781" t="s">
        <v>21</v>
      </c>
      <c r="Q1781" t="s">
        <v>22</v>
      </c>
      <c r="R1781" t="s">
        <v>21</v>
      </c>
      <c r="W1781">
        <v>184</v>
      </c>
      <c r="X1781">
        <v>78</v>
      </c>
      <c r="Y1781">
        <v>0</v>
      </c>
      <c r="Z1781">
        <v>0</v>
      </c>
    </row>
    <row r="1782" spans="1:26" ht="15.95">
      <c r="A1782" t="s">
        <v>2306</v>
      </c>
      <c r="B1782" t="s">
        <v>115</v>
      </c>
      <c r="C1782" t="str">
        <f>VLOOKUP(B1782, Positions!A$1:B$160, 2, FALSE)</f>
        <v>Midfielder</v>
      </c>
      <c r="D1782" t="s">
        <v>5666</v>
      </c>
      <c r="E1782" t="s">
        <v>5666</v>
      </c>
      <c r="F1782" t="s">
        <v>21</v>
      </c>
      <c r="G1782" t="str">
        <f>VLOOKUP(E1782, Tiers!M$1:P$134, 3, FALSE)</f>
        <v>NONE</v>
      </c>
      <c r="H1782">
        <f>VLOOKUP(G1782, Tiers!B$1:C$134, 2, FALSE)</f>
        <v>7</v>
      </c>
      <c r="I1782" s="26" t="s">
        <v>6786</v>
      </c>
      <c r="J1782">
        <f t="shared" si="110"/>
        <v>1</v>
      </c>
      <c r="K1782">
        <f t="shared" si="111"/>
        <v>2</v>
      </c>
      <c r="L1782">
        <f t="shared" si="112"/>
        <v>7119</v>
      </c>
      <c r="M1782">
        <f t="shared" si="113"/>
        <v>233</v>
      </c>
      <c r="N1782">
        <v>18</v>
      </c>
      <c r="O1782" t="s">
        <v>2307</v>
      </c>
      <c r="P1782" t="s">
        <v>21</v>
      </c>
      <c r="Q1782" t="s">
        <v>2172</v>
      </c>
      <c r="R1782" t="s">
        <v>21</v>
      </c>
      <c r="W1782">
        <v>173</v>
      </c>
      <c r="X1782">
        <v>66</v>
      </c>
      <c r="Y1782">
        <v>0</v>
      </c>
      <c r="Z1782">
        <v>0</v>
      </c>
    </row>
    <row r="1783" spans="1:26" ht="15.95">
      <c r="A1783" t="s">
        <v>2308</v>
      </c>
      <c r="B1783" t="s">
        <v>72</v>
      </c>
      <c r="C1783" t="str">
        <f>VLOOKUP(B1783, Positions!A$1:B$160, 2, FALSE)</f>
        <v>Defender</v>
      </c>
      <c r="D1783" t="s">
        <v>5666</v>
      </c>
      <c r="E1783" t="s">
        <v>5666</v>
      </c>
      <c r="F1783" t="s">
        <v>21</v>
      </c>
      <c r="G1783" t="str">
        <f>VLOOKUP(E1783, Tiers!M$1:P$134, 3, FALSE)</f>
        <v>NONE</v>
      </c>
      <c r="H1783">
        <f>VLOOKUP(G1783, Tiers!B$1:C$134, 2, FALSE)</f>
        <v>7</v>
      </c>
      <c r="I1783" s="26" t="s">
        <v>6787</v>
      </c>
      <c r="J1783">
        <f t="shared" si="110"/>
        <v>1</v>
      </c>
      <c r="K1783">
        <f t="shared" si="111"/>
        <v>2</v>
      </c>
      <c r="L1783">
        <f t="shared" si="112"/>
        <v>7120</v>
      </c>
      <c r="M1783">
        <f t="shared" si="113"/>
        <v>233</v>
      </c>
      <c r="N1783">
        <v>18</v>
      </c>
      <c r="O1783" t="s">
        <v>74</v>
      </c>
      <c r="P1783" t="s">
        <v>21</v>
      </c>
      <c r="Q1783" t="s">
        <v>22</v>
      </c>
      <c r="R1783" t="s">
        <v>21</v>
      </c>
      <c r="S1783" t="s">
        <v>319</v>
      </c>
      <c r="W1783">
        <v>181</v>
      </c>
      <c r="X1783">
        <v>69</v>
      </c>
      <c r="Y1783">
        <v>0</v>
      </c>
      <c r="Z1783">
        <v>0</v>
      </c>
    </row>
    <row r="1784" spans="1:26" ht="15.95">
      <c r="A1784" t="s">
        <v>2309</v>
      </c>
      <c r="B1784" t="s">
        <v>189</v>
      </c>
      <c r="C1784" t="str">
        <f>VLOOKUP(B1784, Positions!A$1:B$160, 2, FALSE)</f>
        <v>Forward</v>
      </c>
      <c r="D1784" t="s">
        <v>669</v>
      </c>
      <c r="E1784" t="s">
        <v>62</v>
      </c>
      <c r="F1784" t="s">
        <v>21</v>
      </c>
      <c r="G1784" t="str">
        <f>VLOOKUP(E1784, Tiers!M$1:P$134, 3, FALSE)</f>
        <v>ENG1</v>
      </c>
      <c r="H1784">
        <f>VLOOKUP(G1784, Tiers!B$1:C$134, 2, FALSE)</f>
        <v>1</v>
      </c>
      <c r="I1784" s="26" t="s">
        <v>6787</v>
      </c>
      <c r="J1784">
        <f t="shared" si="110"/>
        <v>1</v>
      </c>
      <c r="K1784">
        <f t="shared" si="111"/>
        <v>2</v>
      </c>
      <c r="L1784">
        <f t="shared" si="112"/>
        <v>7120</v>
      </c>
      <c r="M1784">
        <f t="shared" si="113"/>
        <v>233</v>
      </c>
      <c r="N1784">
        <v>18</v>
      </c>
      <c r="O1784" t="s">
        <v>253</v>
      </c>
      <c r="P1784" t="s">
        <v>21</v>
      </c>
      <c r="Q1784" t="s">
        <v>22</v>
      </c>
      <c r="R1784" t="s">
        <v>21</v>
      </c>
      <c r="W1784">
        <v>172</v>
      </c>
      <c r="X1784">
        <v>62</v>
      </c>
      <c r="Y1784">
        <v>0</v>
      </c>
      <c r="Z1784">
        <v>0</v>
      </c>
    </row>
    <row r="1785" spans="1:26" ht="15.95">
      <c r="A1785" t="s">
        <v>2310</v>
      </c>
      <c r="B1785" t="s">
        <v>360</v>
      </c>
      <c r="C1785" t="str">
        <f>VLOOKUP(B1785, Positions!A$1:B$160, 2, FALSE)</f>
        <v>Defender</v>
      </c>
      <c r="D1785" t="s">
        <v>185</v>
      </c>
      <c r="E1785" t="s">
        <v>5664</v>
      </c>
      <c r="F1785" t="s">
        <v>21</v>
      </c>
      <c r="G1785" t="str">
        <f>VLOOKUP(E1785, Tiers!M$1:P$134, 3, FALSE)</f>
        <v>ENG3</v>
      </c>
      <c r="H1785">
        <f>VLOOKUP(G1785, Tiers!B$1:C$134, 2, FALSE)</f>
        <v>4</v>
      </c>
      <c r="I1785" s="26" t="s">
        <v>6788</v>
      </c>
      <c r="J1785">
        <f t="shared" si="110"/>
        <v>1</v>
      </c>
      <c r="K1785">
        <f t="shared" si="111"/>
        <v>2</v>
      </c>
      <c r="L1785">
        <f t="shared" si="112"/>
        <v>7121</v>
      </c>
      <c r="M1785">
        <f t="shared" si="113"/>
        <v>234</v>
      </c>
      <c r="N1785">
        <v>18</v>
      </c>
      <c r="O1785" t="s">
        <v>57</v>
      </c>
      <c r="P1785" t="s">
        <v>21</v>
      </c>
      <c r="Q1785" t="s">
        <v>22</v>
      </c>
      <c r="R1785" t="s">
        <v>21</v>
      </c>
      <c r="W1785">
        <v>183</v>
      </c>
      <c r="X1785">
        <v>66</v>
      </c>
      <c r="Y1785">
        <v>0</v>
      </c>
      <c r="Z1785">
        <v>0</v>
      </c>
    </row>
    <row r="1786" spans="1:26" ht="15.95">
      <c r="A1786" t="s">
        <v>2311</v>
      </c>
      <c r="B1786" t="s">
        <v>16</v>
      </c>
      <c r="C1786" t="str">
        <f>VLOOKUP(B1786, Positions!A$1:B$160, 2, FALSE)</f>
        <v>Forward</v>
      </c>
      <c r="D1786" t="s">
        <v>836</v>
      </c>
      <c r="E1786" t="s">
        <v>62</v>
      </c>
      <c r="F1786" t="s">
        <v>21</v>
      </c>
      <c r="G1786" t="str">
        <f>VLOOKUP(E1786, Tiers!M$1:P$134, 3, FALSE)</f>
        <v>ENG1</v>
      </c>
      <c r="H1786">
        <f>VLOOKUP(G1786, Tiers!B$1:C$134, 2, FALSE)</f>
        <v>1</v>
      </c>
      <c r="I1786" s="26" t="s">
        <v>6788</v>
      </c>
      <c r="J1786">
        <f t="shared" si="110"/>
        <v>1</v>
      </c>
      <c r="K1786">
        <f t="shared" si="111"/>
        <v>2</v>
      </c>
      <c r="L1786">
        <f t="shared" si="112"/>
        <v>7121</v>
      </c>
      <c r="M1786">
        <f t="shared" si="113"/>
        <v>234</v>
      </c>
      <c r="N1786">
        <v>18</v>
      </c>
      <c r="O1786" t="s">
        <v>2312</v>
      </c>
      <c r="P1786" t="s">
        <v>21</v>
      </c>
      <c r="Q1786" t="s">
        <v>22</v>
      </c>
      <c r="R1786" t="s">
        <v>21</v>
      </c>
      <c r="W1786">
        <v>192</v>
      </c>
      <c r="X1786">
        <v>82</v>
      </c>
      <c r="Y1786">
        <v>6</v>
      </c>
      <c r="Z1786">
        <v>18</v>
      </c>
    </row>
    <row r="1787" spans="1:26" ht="15.95">
      <c r="A1787" t="s">
        <v>2313</v>
      </c>
      <c r="B1787" t="s">
        <v>16</v>
      </c>
      <c r="C1787" t="str">
        <f>VLOOKUP(B1787, Positions!A$1:B$160, 2, FALSE)</f>
        <v>Forward</v>
      </c>
      <c r="D1787" t="s">
        <v>5666</v>
      </c>
      <c r="E1787" t="s">
        <v>5666</v>
      </c>
      <c r="F1787" t="s">
        <v>21</v>
      </c>
      <c r="G1787" t="str">
        <f>VLOOKUP(E1787, Tiers!M$1:P$134, 3, FALSE)</f>
        <v>NONE</v>
      </c>
      <c r="H1787">
        <f>VLOOKUP(G1787, Tiers!B$1:C$134, 2, FALSE)</f>
        <v>7</v>
      </c>
      <c r="I1787" s="26" t="s">
        <v>6789</v>
      </c>
      <c r="J1787">
        <f t="shared" si="110"/>
        <v>12</v>
      </c>
      <c r="K1787">
        <f t="shared" si="111"/>
        <v>2</v>
      </c>
      <c r="L1787">
        <f t="shared" si="112"/>
        <v>7130</v>
      </c>
      <c r="M1787">
        <f t="shared" si="113"/>
        <v>234</v>
      </c>
      <c r="N1787">
        <v>18</v>
      </c>
      <c r="O1787" t="s">
        <v>162</v>
      </c>
      <c r="P1787" t="s">
        <v>21</v>
      </c>
      <c r="Q1787" t="s">
        <v>22</v>
      </c>
      <c r="R1787" t="s">
        <v>21</v>
      </c>
      <c r="W1787">
        <v>171</v>
      </c>
      <c r="X1787">
        <v>68</v>
      </c>
      <c r="Y1787">
        <v>0</v>
      </c>
      <c r="Z1787">
        <v>0</v>
      </c>
    </row>
    <row r="1788" spans="1:26" ht="15.95">
      <c r="A1788" t="s">
        <v>2314</v>
      </c>
      <c r="B1788" t="s">
        <v>106</v>
      </c>
      <c r="C1788" t="str">
        <f>VLOOKUP(B1788, Positions!A$1:B$160, 2, FALSE)</f>
        <v>Midfielder</v>
      </c>
      <c r="D1788" t="s">
        <v>5666</v>
      </c>
      <c r="E1788" t="s">
        <v>5666</v>
      </c>
      <c r="F1788" t="s">
        <v>21</v>
      </c>
      <c r="G1788" t="str">
        <f>VLOOKUP(E1788, Tiers!M$1:P$134, 3, FALSE)</f>
        <v>NONE</v>
      </c>
      <c r="H1788">
        <f>VLOOKUP(G1788, Tiers!B$1:C$134, 2, FALSE)</f>
        <v>7</v>
      </c>
      <c r="I1788" s="26" t="s">
        <v>6790</v>
      </c>
      <c r="J1788">
        <f t="shared" si="110"/>
        <v>12</v>
      </c>
      <c r="K1788">
        <f t="shared" si="111"/>
        <v>2</v>
      </c>
      <c r="L1788">
        <f t="shared" si="112"/>
        <v>7134</v>
      </c>
      <c r="M1788">
        <f t="shared" si="113"/>
        <v>234</v>
      </c>
      <c r="N1788">
        <v>18</v>
      </c>
      <c r="O1788" t="s">
        <v>5666</v>
      </c>
      <c r="P1788" t="s">
        <v>21</v>
      </c>
      <c r="Q1788" t="s">
        <v>22</v>
      </c>
      <c r="R1788" t="s">
        <v>21</v>
      </c>
      <c r="W1788">
        <v>182</v>
      </c>
      <c r="X1788">
        <v>77</v>
      </c>
      <c r="Y1788">
        <v>0</v>
      </c>
      <c r="Z1788">
        <v>0</v>
      </c>
    </row>
    <row r="1789" spans="1:26" ht="15.95">
      <c r="A1789" t="s">
        <v>2315</v>
      </c>
      <c r="B1789" t="s">
        <v>72</v>
      </c>
      <c r="C1789" t="str">
        <f>VLOOKUP(B1789, Positions!A$1:B$160, 2, FALSE)</f>
        <v>Defender</v>
      </c>
      <c r="D1789" t="s">
        <v>190</v>
      </c>
      <c r="E1789" t="s">
        <v>5663</v>
      </c>
      <c r="F1789" t="s">
        <v>21</v>
      </c>
      <c r="G1789" t="str">
        <f>VLOOKUP(E1789, Tiers!M$1:P$134, 3, FALSE)</f>
        <v>ENG4</v>
      </c>
      <c r="H1789">
        <f>VLOOKUP(G1789, Tiers!B$1:C$134, 2, FALSE)</f>
        <v>5</v>
      </c>
      <c r="I1789" s="26" t="s">
        <v>6791</v>
      </c>
      <c r="J1789">
        <f t="shared" si="110"/>
        <v>12</v>
      </c>
      <c r="K1789">
        <f t="shared" si="111"/>
        <v>2</v>
      </c>
      <c r="L1789">
        <f t="shared" si="112"/>
        <v>7135</v>
      </c>
      <c r="M1789">
        <f t="shared" si="113"/>
        <v>234</v>
      </c>
      <c r="N1789">
        <v>18</v>
      </c>
      <c r="O1789" t="s">
        <v>2316</v>
      </c>
      <c r="P1789" t="s">
        <v>21</v>
      </c>
      <c r="Q1789" t="s">
        <v>22</v>
      </c>
      <c r="R1789" t="s">
        <v>21</v>
      </c>
      <c r="W1789">
        <v>189</v>
      </c>
      <c r="X1789">
        <v>80</v>
      </c>
      <c r="Y1789">
        <v>0</v>
      </c>
      <c r="Z1789">
        <v>15</v>
      </c>
    </row>
    <row r="1790" spans="1:26" ht="15.95">
      <c r="A1790" t="s">
        <v>2317</v>
      </c>
      <c r="B1790" t="s">
        <v>81</v>
      </c>
      <c r="C1790" t="str">
        <f>VLOOKUP(B1790, Positions!A$1:B$160, 2, FALSE)</f>
        <v>Defender</v>
      </c>
      <c r="D1790" t="s">
        <v>141</v>
      </c>
      <c r="E1790" t="s">
        <v>62</v>
      </c>
      <c r="F1790" t="s">
        <v>21</v>
      </c>
      <c r="G1790" t="str">
        <f>VLOOKUP(E1790, Tiers!M$1:P$134, 3, FALSE)</f>
        <v>ENG1</v>
      </c>
      <c r="H1790">
        <f>VLOOKUP(G1790, Tiers!B$1:C$134, 2, FALSE)</f>
        <v>1</v>
      </c>
      <c r="I1790" s="26" t="s">
        <v>6792</v>
      </c>
      <c r="J1790">
        <f t="shared" si="110"/>
        <v>12</v>
      </c>
      <c r="K1790">
        <f t="shared" si="111"/>
        <v>2</v>
      </c>
      <c r="L1790">
        <f t="shared" si="112"/>
        <v>7137</v>
      </c>
      <c r="M1790">
        <f t="shared" si="113"/>
        <v>234</v>
      </c>
      <c r="N1790">
        <v>18</v>
      </c>
      <c r="O1790" t="s">
        <v>5666</v>
      </c>
      <c r="P1790" t="s">
        <v>21</v>
      </c>
      <c r="Q1790" t="s">
        <v>22</v>
      </c>
      <c r="R1790" t="s">
        <v>21</v>
      </c>
      <c r="W1790">
        <v>183</v>
      </c>
      <c r="X1790">
        <v>77</v>
      </c>
      <c r="Y1790">
        <v>0</v>
      </c>
      <c r="Z1790">
        <v>0</v>
      </c>
    </row>
    <row r="1791" spans="1:26" ht="15.95">
      <c r="A1791" t="s">
        <v>2318</v>
      </c>
      <c r="B1791" t="s">
        <v>42</v>
      </c>
      <c r="C1791" t="str">
        <f>VLOOKUP(B1791, Positions!A$1:B$160, 2, FALSE)</f>
        <v>Midfielder</v>
      </c>
      <c r="D1791" t="s">
        <v>182</v>
      </c>
      <c r="E1791" t="s">
        <v>62</v>
      </c>
      <c r="F1791" t="s">
        <v>21</v>
      </c>
      <c r="G1791" t="str">
        <f>VLOOKUP(E1791, Tiers!M$1:P$134, 3, FALSE)</f>
        <v>ENG1</v>
      </c>
      <c r="H1791">
        <f>VLOOKUP(G1791, Tiers!B$1:C$134, 2, FALSE)</f>
        <v>1</v>
      </c>
      <c r="I1791" s="26" t="s">
        <v>6793</v>
      </c>
      <c r="J1791">
        <f t="shared" si="110"/>
        <v>12</v>
      </c>
      <c r="K1791">
        <f t="shared" si="111"/>
        <v>2</v>
      </c>
      <c r="L1791">
        <f t="shared" si="112"/>
        <v>7138</v>
      </c>
      <c r="M1791">
        <f t="shared" si="113"/>
        <v>234</v>
      </c>
      <c r="N1791">
        <v>18</v>
      </c>
      <c r="O1791" t="s">
        <v>568</v>
      </c>
      <c r="P1791" t="s">
        <v>21</v>
      </c>
      <c r="Q1791" t="s">
        <v>22</v>
      </c>
      <c r="R1791" t="s">
        <v>21</v>
      </c>
      <c r="W1791">
        <v>178</v>
      </c>
      <c r="X1791">
        <v>65</v>
      </c>
      <c r="Y1791">
        <v>0</v>
      </c>
      <c r="Z1791">
        <v>0</v>
      </c>
    </row>
    <row r="1792" spans="1:26" ht="15.95">
      <c r="A1792" t="s">
        <v>2319</v>
      </c>
      <c r="B1792" t="s">
        <v>42</v>
      </c>
      <c r="C1792" t="str">
        <f>VLOOKUP(B1792, Positions!A$1:B$160, 2, FALSE)</f>
        <v>Midfielder</v>
      </c>
      <c r="D1792" t="s">
        <v>329</v>
      </c>
      <c r="E1792" t="s">
        <v>62</v>
      </c>
      <c r="F1792" t="s">
        <v>21</v>
      </c>
      <c r="G1792" t="str">
        <f>VLOOKUP(E1792, Tiers!M$1:P$134, 3, FALSE)</f>
        <v>ENG1</v>
      </c>
      <c r="H1792">
        <f>VLOOKUP(G1792, Tiers!B$1:C$134, 2, FALSE)</f>
        <v>1</v>
      </c>
      <c r="I1792" s="26" t="s">
        <v>6794</v>
      </c>
      <c r="J1792">
        <f t="shared" si="110"/>
        <v>12</v>
      </c>
      <c r="K1792">
        <f t="shared" si="111"/>
        <v>2</v>
      </c>
      <c r="L1792">
        <f t="shared" si="112"/>
        <v>7141</v>
      </c>
      <c r="M1792">
        <f t="shared" si="113"/>
        <v>234</v>
      </c>
      <c r="N1792">
        <v>18</v>
      </c>
      <c r="O1792" t="s">
        <v>330</v>
      </c>
      <c r="P1792" t="s">
        <v>21</v>
      </c>
      <c r="Q1792" t="s">
        <v>22</v>
      </c>
      <c r="R1792" t="s">
        <v>21</v>
      </c>
      <c r="W1792">
        <v>178</v>
      </c>
      <c r="X1792">
        <v>64</v>
      </c>
      <c r="Y1792">
        <v>0</v>
      </c>
      <c r="Z1792">
        <v>0</v>
      </c>
    </row>
    <row r="1793" spans="1:26" ht="15.95">
      <c r="A1793" t="s">
        <v>2320</v>
      </c>
      <c r="B1793" t="s">
        <v>734</v>
      </c>
      <c r="C1793" t="str">
        <f>VLOOKUP(B1793, Positions!A$1:B$160, 2, FALSE)</f>
        <v>Forward</v>
      </c>
      <c r="D1793" t="s">
        <v>5666</v>
      </c>
      <c r="E1793" t="s">
        <v>5666</v>
      </c>
      <c r="F1793" t="s">
        <v>21</v>
      </c>
      <c r="G1793" t="str">
        <f>VLOOKUP(E1793, Tiers!M$1:P$134, 3, FALSE)</f>
        <v>NONE</v>
      </c>
      <c r="H1793">
        <f>VLOOKUP(G1793, Tiers!B$1:C$134, 2, FALSE)</f>
        <v>7</v>
      </c>
      <c r="I1793" s="26" t="s">
        <v>6794</v>
      </c>
      <c r="J1793">
        <f t="shared" si="110"/>
        <v>12</v>
      </c>
      <c r="K1793">
        <f t="shared" si="111"/>
        <v>2</v>
      </c>
      <c r="L1793">
        <f t="shared" si="112"/>
        <v>7141</v>
      </c>
      <c r="M1793">
        <f t="shared" si="113"/>
        <v>234</v>
      </c>
      <c r="N1793">
        <v>18</v>
      </c>
      <c r="O1793" t="s">
        <v>5666</v>
      </c>
      <c r="P1793" t="s">
        <v>21</v>
      </c>
      <c r="Q1793" t="s">
        <v>22</v>
      </c>
      <c r="R1793" t="s">
        <v>21</v>
      </c>
      <c r="W1793">
        <v>184</v>
      </c>
      <c r="X1793">
        <v>80</v>
      </c>
      <c r="Y1793">
        <v>0</v>
      </c>
      <c r="Z1793">
        <v>1</v>
      </c>
    </row>
    <row r="1794" spans="1:26" ht="15.95">
      <c r="A1794" t="s">
        <v>2321</v>
      </c>
      <c r="B1794" t="s">
        <v>278</v>
      </c>
      <c r="C1794" t="str">
        <f>VLOOKUP(B1794, Positions!A$1:B$160, 2, FALSE)</f>
        <v>Midfielder</v>
      </c>
      <c r="D1794" t="s">
        <v>517</v>
      </c>
      <c r="E1794" t="s">
        <v>5665</v>
      </c>
      <c r="F1794" t="s">
        <v>21</v>
      </c>
      <c r="G1794" t="str">
        <f>VLOOKUP(E1794, Tiers!M$1:P$134, 3, FALSE)</f>
        <v>ENG2</v>
      </c>
      <c r="H1794">
        <f>VLOOKUP(G1794, Tiers!B$1:C$134, 2, FALSE)</f>
        <v>3</v>
      </c>
      <c r="I1794" s="26" t="s">
        <v>6795</v>
      </c>
      <c r="J1794">
        <f t="shared" si="110"/>
        <v>12</v>
      </c>
      <c r="K1794">
        <f t="shared" si="111"/>
        <v>2</v>
      </c>
      <c r="L1794">
        <f t="shared" si="112"/>
        <v>7142</v>
      </c>
      <c r="M1794">
        <f t="shared" si="113"/>
        <v>234</v>
      </c>
      <c r="N1794">
        <v>18</v>
      </c>
      <c r="O1794" t="s">
        <v>74</v>
      </c>
      <c r="P1794" t="s">
        <v>21</v>
      </c>
      <c r="Q1794" t="s">
        <v>22</v>
      </c>
      <c r="R1794" t="s">
        <v>21</v>
      </c>
      <c r="W1794">
        <v>178</v>
      </c>
      <c r="X1794">
        <v>71</v>
      </c>
      <c r="Y1794">
        <v>0</v>
      </c>
      <c r="Z1794">
        <v>0</v>
      </c>
    </row>
    <row r="1795" spans="1:26" ht="15.95">
      <c r="A1795" t="s">
        <v>2322</v>
      </c>
      <c r="B1795" t="s">
        <v>16</v>
      </c>
      <c r="C1795" t="str">
        <f>VLOOKUP(B1795, Positions!A$1:B$160, 2, FALSE)</f>
        <v>Forward</v>
      </c>
      <c r="D1795" t="s">
        <v>225</v>
      </c>
      <c r="E1795" t="s">
        <v>62</v>
      </c>
      <c r="F1795" t="s">
        <v>21</v>
      </c>
      <c r="G1795" t="str">
        <f>VLOOKUP(E1795, Tiers!M$1:P$134, 3, FALSE)</f>
        <v>ENG1</v>
      </c>
      <c r="H1795">
        <f>VLOOKUP(G1795, Tiers!B$1:C$134, 2, FALSE)</f>
        <v>1</v>
      </c>
      <c r="I1795" s="26" t="s">
        <v>6796</v>
      </c>
      <c r="J1795">
        <f t="shared" ref="J1795:J1858" si="114">MONTH(I1795)</f>
        <v>12</v>
      </c>
      <c r="K1795">
        <f t="shared" ref="K1795:K1858" si="115">IF(OR(MONTH(I1795)=9, MONTH(I1795)=10, MONTH(I1795)=11), 1,
IF(OR(MONTH(I1795)=12, MONTH(I1795)=1, MONTH(I1795)=2), 2,
IF(OR(MONTH(I1795)=3, MONTH(I1795)=4, MONTH(I1795)=5), 3,
4)))</f>
        <v>2</v>
      </c>
      <c r="L1795">
        <f t="shared" ref="L1795:L1858" si="116">DATEDIF(I1795, DATE(2015, 7, 1), "d")</f>
        <v>7143</v>
      </c>
      <c r="M1795">
        <f t="shared" ref="M1795:M1858" si="117">DATEDIF(I1795, DATE(2015, 7, 1), "m")</f>
        <v>234</v>
      </c>
      <c r="N1795">
        <v>18</v>
      </c>
      <c r="O1795" t="s">
        <v>5666</v>
      </c>
      <c r="P1795" t="s">
        <v>21</v>
      </c>
      <c r="Q1795" t="s">
        <v>22</v>
      </c>
      <c r="R1795" t="s">
        <v>21</v>
      </c>
      <c r="W1795">
        <v>178</v>
      </c>
      <c r="X1795">
        <v>72</v>
      </c>
      <c r="Y1795">
        <v>0</v>
      </c>
      <c r="Z1795">
        <v>0</v>
      </c>
    </row>
    <row r="1796" spans="1:26" ht="15.95">
      <c r="A1796" t="s">
        <v>2323</v>
      </c>
      <c r="B1796" t="s">
        <v>2324</v>
      </c>
      <c r="C1796" t="str">
        <f>VLOOKUP(B1796, Positions!A$1:B$160, 2, FALSE)</f>
        <v>Defender</v>
      </c>
      <c r="D1796" t="s">
        <v>182</v>
      </c>
      <c r="E1796" t="s">
        <v>62</v>
      </c>
      <c r="F1796" t="s">
        <v>21</v>
      </c>
      <c r="G1796" t="str">
        <f>VLOOKUP(E1796, Tiers!M$1:P$134, 3, FALSE)</f>
        <v>ENG1</v>
      </c>
      <c r="H1796">
        <f>VLOOKUP(G1796, Tiers!B$1:C$134, 2, FALSE)</f>
        <v>1</v>
      </c>
      <c r="I1796" s="26" t="s">
        <v>6797</v>
      </c>
      <c r="J1796">
        <f t="shared" si="114"/>
        <v>12</v>
      </c>
      <c r="K1796">
        <f t="shared" si="115"/>
        <v>2</v>
      </c>
      <c r="L1796">
        <f t="shared" si="116"/>
        <v>7145</v>
      </c>
      <c r="M1796">
        <f t="shared" si="117"/>
        <v>234</v>
      </c>
      <c r="N1796">
        <v>18</v>
      </c>
      <c r="O1796" t="s">
        <v>246</v>
      </c>
      <c r="P1796" t="s">
        <v>21</v>
      </c>
      <c r="Q1796" t="s">
        <v>22</v>
      </c>
      <c r="R1796" t="s">
        <v>21</v>
      </c>
      <c r="W1796">
        <v>176</v>
      </c>
      <c r="X1796">
        <v>69</v>
      </c>
      <c r="Y1796">
        <v>0</v>
      </c>
      <c r="Z1796">
        <v>0</v>
      </c>
    </row>
    <row r="1797" spans="1:26" ht="15.95">
      <c r="A1797" t="s">
        <v>2325</v>
      </c>
      <c r="B1797" t="s">
        <v>16</v>
      </c>
      <c r="C1797" t="str">
        <f>VLOOKUP(B1797, Positions!A$1:B$160, 2, FALSE)</f>
        <v>Forward</v>
      </c>
      <c r="D1797" t="s">
        <v>537</v>
      </c>
      <c r="E1797" t="s">
        <v>62</v>
      </c>
      <c r="F1797" t="s">
        <v>21</v>
      </c>
      <c r="G1797" t="str">
        <f>VLOOKUP(E1797, Tiers!M$1:P$134, 3, FALSE)</f>
        <v>ENG1</v>
      </c>
      <c r="H1797">
        <f>VLOOKUP(G1797, Tiers!B$1:C$134, 2, FALSE)</f>
        <v>1</v>
      </c>
      <c r="I1797" s="26" t="s">
        <v>6798</v>
      </c>
      <c r="J1797">
        <f t="shared" si="114"/>
        <v>12</v>
      </c>
      <c r="K1797">
        <f t="shared" si="115"/>
        <v>2</v>
      </c>
      <c r="L1797">
        <f t="shared" si="116"/>
        <v>7146</v>
      </c>
      <c r="M1797">
        <f t="shared" si="117"/>
        <v>234</v>
      </c>
      <c r="N1797">
        <v>18</v>
      </c>
      <c r="O1797" t="s">
        <v>107</v>
      </c>
      <c r="P1797" t="s">
        <v>21</v>
      </c>
      <c r="Q1797" t="s">
        <v>22</v>
      </c>
      <c r="R1797" t="s">
        <v>21</v>
      </c>
      <c r="W1797">
        <v>173</v>
      </c>
      <c r="X1797">
        <v>64</v>
      </c>
      <c r="Y1797">
        <v>1</v>
      </c>
      <c r="Z1797">
        <v>14</v>
      </c>
    </row>
    <row r="1798" spans="1:26" ht="15.95">
      <c r="A1798" t="s">
        <v>2326</v>
      </c>
      <c r="B1798" t="s">
        <v>84</v>
      </c>
      <c r="C1798" t="str">
        <f>VLOOKUP(B1798, Positions!A$1:B$160, 2, FALSE)</f>
        <v>Midfielder</v>
      </c>
      <c r="D1798" t="s">
        <v>669</v>
      </c>
      <c r="E1798" t="s">
        <v>62</v>
      </c>
      <c r="F1798" t="s">
        <v>21</v>
      </c>
      <c r="G1798" t="str">
        <f>VLOOKUP(E1798, Tiers!M$1:P$134, 3, FALSE)</f>
        <v>ENG1</v>
      </c>
      <c r="H1798">
        <f>VLOOKUP(G1798, Tiers!B$1:C$134, 2, FALSE)</f>
        <v>1</v>
      </c>
      <c r="I1798" s="26" t="s">
        <v>6799</v>
      </c>
      <c r="J1798">
        <f t="shared" si="114"/>
        <v>12</v>
      </c>
      <c r="K1798">
        <f t="shared" si="115"/>
        <v>2</v>
      </c>
      <c r="L1798">
        <f t="shared" si="116"/>
        <v>7147</v>
      </c>
      <c r="M1798">
        <f t="shared" si="117"/>
        <v>234</v>
      </c>
      <c r="N1798">
        <v>18</v>
      </c>
      <c r="O1798" t="s">
        <v>962</v>
      </c>
      <c r="P1798" t="s">
        <v>21</v>
      </c>
      <c r="Q1798" t="s">
        <v>22</v>
      </c>
      <c r="R1798" t="s">
        <v>21</v>
      </c>
      <c r="W1798">
        <v>165</v>
      </c>
      <c r="X1798">
        <v>62</v>
      </c>
      <c r="Y1798">
        <v>0</v>
      </c>
      <c r="Z1798">
        <v>0</v>
      </c>
    </row>
    <row r="1799" spans="1:26" ht="15.95">
      <c r="A1799" t="s">
        <v>2327</v>
      </c>
      <c r="B1799" t="s">
        <v>16</v>
      </c>
      <c r="C1799" t="str">
        <f>VLOOKUP(B1799, Positions!A$1:B$160, 2, FALSE)</f>
        <v>Forward</v>
      </c>
      <c r="D1799" t="s">
        <v>5666</v>
      </c>
      <c r="E1799" t="s">
        <v>5666</v>
      </c>
      <c r="F1799" t="s">
        <v>21</v>
      </c>
      <c r="G1799" t="str">
        <f>VLOOKUP(E1799, Tiers!M$1:P$134, 3, FALSE)</f>
        <v>NONE</v>
      </c>
      <c r="H1799">
        <f>VLOOKUP(G1799, Tiers!B$1:C$134, 2, FALSE)</f>
        <v>7</v>
      </c>
      <c r="I1799" s="26" t="s">
        <v>6800</v>
      </c>
      <c r="J1799">
        <f t="shared" si="114"/>
        <v>12</v>
      </c>
      <c r="K1799">
        <f t="shared" si="115"/>
        <v>2</v>
      </c>
      <c r="L1799">
        <f t="shared" si="116"/>
        <v>7150</v>
      </c>
      <c r="M1799">
        <f t="shared" si="117"/>
        <v>234</v>
      </c>
      <c r="N1799">
        <v>18</v>
      </c>
      <c r="O1799" t="s">
        <v>113</v>
      </c>
      <c r="P1799" t="s">
        <v>21</v>
      </c>
      <c r="Q1799" t="s">
        <v>22</v>
      </c>
      <c r="R1799" t="s">
        <v>21</v>
      </c>
      <c r="W1799">
        <v>174</v>
      </c>
      <c r="X1799">
        <v>56</v>
      </c>
      <c r="Y1799">
        <v>0</v>
      </c>
      <c r="Z1799">
        <v>0</v>
      </c>
    </row>
    <row r="1800" spans="1:26" ht="15.95">
      <c r="A1800" t="s">
        <v>2328</v>
      </c>
      <c r="B1800" t="s">
        <v>360</v>
      </c>
      <c r="C1800" t="str">
        <f>VLOOKUP(B1800, Positions!A$1:B$160, 2, FALSE)</f>
        <v>Defender</v>
      </c>
      <c r="D1800" t="s">
        <v>1358</v>
      </c>
      <c r="E1800" t="s">
        <v>5663</v>
      </c>
      <c r="F1800" t="s">
        <v>21</v>
      </c>
      <c r="G1800" t="str">
        <f>VLOOKUP(E1800, Tiers!M$1:P$134, 3, FALSE)</f>
        <v>ENG4</v>
      </c>
      <c r="H1800">
        <f>VLOOKUP(G1800, Tiers!B$1:C$134, 2, FALSE)</f>
        <v>5</v>
      </c>
      <c r="I1800" s="26" t="s">
        <v>6801</v>
      </c>
      <c r="J1800">
        <f t="shared" si="114"/>
        <v>12</v>
      </c>
      <c r="K1800">
        <f t="shared" si="115"/>
        <v>2</v>
      </c>
      <c r="L1800">
        <f t="shared" si="116"/>
        <v>7151</v>
      </c>
      <c r="M1800">
        <f t="shared" si="117"/>
        <v>234</v>
      </c>
      <c r="N1800">
        <v>18</v>
      </c>
      <c r="O1800" t="s">
        <v>5666</v>
      </c>
      <c r="P1800" t="s">
        <v>21</v>
      </c>
      <c r="Q1800" t="s">
        <v>22</v>
      </c>
      <c r="R1800" t="s">
        <v>21</v>
      </c>
      <c r="W1800">
        <v>183</v>
      </c>
      <c r="X1800">
        <v>76</v>
      </c>
      <c r="Y1800">
        <v>0</v>
      </c>
      <c r="Z1800">
        <v>0</v>
      </c>
    </row>
    <row r="1801" spans="1:26" ht="15.95">
      <c r="A1801" t="s">
        <v>2329</v>
      </c>
      <c r="B1801" t="s">
        <v>42</v>
      </c>
      <c r="C1801" t="str">
        <f>VLOOKUP(B1801, Positions!A$1:B$160, 2, FALSE)</f>
        <v>Midfielder</v>
      </c>
      <c r="D1801" t="s">
        <v>107</v>
      </c>
      <c r="E1801" t="s">
        <v>5665</v>
      </c>
      <c r="F1801" t="s">
        <v>21</v>
      </c>
      <c r="G1801" t="str">
        <f>VLOOKUP(E1801, Tiers!M$1:P$134, 3, FALSE)</f>
        <v>ENG2</v>
      </c>
      <c r="H1801">
        <f>VLOOKUP(G1801, Tiers!B$1:C$134, 2, FALSE)</f>
        <v>3</v>
      </c>
      <c r="I1801" s="26" t="s">
        <v>6802</v>
      </c>
      <c r="J1801">
        <f t="shared" si="114"/>
        <v>12</v>
      </c>
      <c r="K1801">
        <f t="shared" si="115"/>
        <v>2</v>
      </c>
      <c r="L1801">
        <f t="shared" si="116"/>
        <v>7152</v>
      </c>
      <c r="M1801">
        <f t="shared" si="117"/>
        <v>235</v>
      </c>
      <c r="N1801">
        <v>18</v>
      </c>
      <c r="O1801" t="s">
        <v>2330</v>
      </c>
      <c r="P1801" t="s">
        <v>21</v>
      </c>
      <c r="Q1801" t="s">
        <v>653</v>
      </c>
      <c r="R1801" t="s">
        <v>21</v>
      </c>
      <c r="S1801" t="s">
        <v>145</v>
      </c>
      <c r="W1801">
        <v>178</v>
      </c>
      <c r="X1801">
        <v>71</v>
      </c>
      <c r="Y1801">
        <v>0</v>
      </c>
      <c r="Z1801">
        <v>0</v>
      </c>
    </row>
    <row r="1802" spans="1:26" ht="15.95">
      <c r="A1802" t="s">
        <v>2331</v>
      </c>
      <c r="B1802" t="s">
        <v>249</v>
      </c>
      <c r="C1802" t="str">
        <f>VLOOKUP(B1802, Positions!A$1:B$160, 2, FALSE)</f>
        <v>Midfielder</v>
      </c>
      <c r="D1802" t="s">
        <v>5666</v>
      </c>
      <c r="E1802" t="s">
        <v>5666</v>
      </c>
      <c r="F1802" t="s">
        <v>21</v>
      </c>
      <c r="G1802" t="str">
        <f>VLOOKUP(E1802, Tiers!M$1:P$134, 3, FALSE)</f>
        <v>NONE</v>
      </c>
      <c r="H1802">
        <f>VLOOKUP(G1802, Tiers!B$1:C$134, 2, FALSE)</f>
        <v>7</v>
      </c>
      <c r="I1802" s="26" t="s">
        <v>6802</v>
      </c>
      <c r="J1802">
        <f t="shared" si="114"/>
        <v>12</v>
      </c>
      <c r="K1802">
        <f t="shared" si="115"/>
        <v>2</v>
      </c>
      <c r="L1802">
        <f t="shared" si="116"/>
        <v>7152</v>
      </c>
      <c r="M1802">
        <f t="shared" si="117"/>
        <v>235</v>
      </c>
      <c r="N1802">
        <v>18</v>
      </c>
      <c r="O1802" t="s">
        <v>5666</v>
      </c>
      <c r="P1802" t="s">
        <v>21</v>
      </c>
      <c r="Q1802" t="s">
        <v>22</v>
      </c>
      <c r="R1802" t="s">
        <v>21</v>
      </c>
      <c r="W1802">
        <v>186</v>
      </c>
      <c r="X1802">
        <v>77</v>
      </c>
      <c r="Y1802">
        <v>0</v>
      </c>
      <c r="Z1802">
        <v>0</v>
      </c>
    </row>
    <row r="1803" spans="1:26" ht="15.95">
      <c r="A1803" t="s">
        <v>2332</v>
      </c>
      <c r="B1803" t="s">
        <v>16</v>
      </c>
      <c r="C1803" t="str">
        <f>VLOOKUP(B1803, Positions!A$1:B$160, 2, FALSE)</f>
        <v>Forward</v>
      </c>
      <c r="D1803" t="s">
        <v>37</v>
      </c>
      <c r="E1803" t="s">
        <v>5664</v>
      </c>
      <c r="F1803" t="s">
        <v>21</v>
      </c>
      <c r="G1803" t="str">
        <f>VLOOKUP(E1803, Tiers!M$1:P$134, 3, FALSE)</f>
        <v>ENG3</v>
      </c>
      <c r="H1803">
        <f>VLOOKUP(G1803, Tiers!B$1:C$134, 2, FALSE)</f>
        <v>4</v>
      </c>
      <c r="I1803" s="26" t="s">
        <v>6803</v>
      </c>
      <c r="J1803">
        <f t="shared" si="114"/>
        <v>11</v>
      </c>
      <c r="K1803">
        <f t="shared" si="115"/>
        <v>1</v>
      </c>
      <c r="L1803">
        <f t="shared" si="116"/>
        <v>7154</v>
      </c>
      <c r="M1803">
        <f t="shared" si="117"/>
        <v>235</v>
      </c>
      <c r="N1803">
        <v>18</v>
      </c>
      <c r="O1803" t="s">
        <v>40</v>
      </c>
      <c r="P1803" t="s">
        <v>21</v>
      </c>
      <c r="Q1803" t="s">
        <v>22</v>
      </c>
      <c r="R1803" t="s">
        <v>21</v>
      </c>
      <c r="W1803">
        <v>186</v>
      </c>
      <c r="X1803">
        <v>67</v>
      </c>
      <c r="Y1803">
        <v>0</v>
      </c>
      <c r="Z1803">
        <v>0</v>
      </c>
    </row>
    <row r="1804" spans="1:26" ht="15.95">
      <c r="A1804" t="s">
        <v>2333</v>
      </c>
      <c r="B1804" t="s">
        <v>16</v>
      </c>
      <c r="C1804" t="str">
        <f>VLOOKUP(B1804, Positions!A$1:B$160, 2, FALSE)</f>
        <v>Forward</v>
      </c>
      <c r="D1804" t="s">
        <v>185</v>
      </c>
      <c r="E1804" t="s">
        <v>5664</v>
      </c>
      <c r="F1804" t="s">
        <v>21</v>
      </c>
      <c r="G1804" t="str">
        <f>VLOOKUP(E1804, Tiers!M$1:P$134, 3, FALSE)</f>
        <v>ENG3</v>
      </c>
      <c r="H1804">
        <f>VLOOKUP(G1804, Tiers!B$1:C$134, 2, FALSE)</f>
        <v>4</v>
      </c>
      <c r="I1804" s="26" t="s">
        <v>6804</v>
      </c>
      <c r="J1804">
        <f t="shared" si="114"/>
        <v>11</v>
      </c>
      <c r="K1804">
        <f t="shared" si="115"/>
        <v>1</v>
      </c>
      <c r="L1804">
        <f t="shared" si="116"/>
        <v>7155</v>
      </c>
      <c r="M1804">
        <f t="shared" si="117"/>
        <v>235</v>
      </c>
      <c r="N1804">
        <v>18</v>
      </c>
      <c r="O1804" t="s">
        <v>155</v>
      </c>
      <c r="P1804" t="s">
        <v>21</v>
      </c>
      <c r="Q1804" t="s">
        <v>22</v>
      </c>
      <c r="R1804" t="s">
        <v>21</v>
      </c>
      <c r="W1804">
        <v>191</v>
      </c>
      <c r="X1804">
        <v>82</v>
      </c>
      <c r="Y1804">
        <v>0</v>
      </c>
      <c r="Z1804">
        <v>0</v>
      </c>
    </row>
    <row r="1805" spans="1:26" ht="15.95">
      <c r="A1805" t="s">
        <v>2334</v>
      </c>
      <c r="B1805" t="s">
        <v>131</v>
      </c>
      <c r="C1805" t="str">
        <f>VLOOKUP(B1805, Positions!A$1:B$160, 2, FALSE)</f>
        <v>Forward</v>
      </c>
      <c r="D1805" t="s">
        <v>141</v>
      </c>
      <c r="E1805" t="s">
        <v>62</v>
      </c>
      <c r="F1805" t="s">
        <v>21</v>
      </c>
      <c r="G1805" t="str">
        <f>VLOOKUP(E1805, Tiers!M$1:P$134, 3, FALSE)</f>
        <v>ENG1</v>
      </c>
      <c r="H1805">
        <f>VLOOKUP(G1805, Tiers!B$1:C$134, 2, FALSE)</f>
        <v>1</v>
      </c>
      <c r="I1805" s="26" t="s">
        <v>6805</v>
      </c>
      <c r="J1805">
        <f t="shared" si="114"/>
        <v>11</v>
      </c>
      <c r="K1805">
        <f t="shared" si="115"/>
        <v>1</v>
      </c>
      <c r="L1805">
        <f t="shared" si="116"/>
        <v>7158</v>
      </c>
      <c r="M1805">
        <f t="shared" si="117"/>
        <v>235</v>
      </c>
      <c r="N1805">
        <v>18</v>
      </c>
      <c r="O1805" t="s">
        <v>2335</v>
      </c>
      <c r="P1805" t="s">
        <v>21</v>
      </c>
      <c r="Q1805" t="s">
        <v>22</v>
      </c>
      <c r="R1805" t="s">
        <v>21</v>
      </c>
      <c r="S1805" t="s">
        <v>319</v>
      </c>
      <c r="W1805">
        <v>191</v>
      </c>
      <c r="X1805">
        <v>83</v>
      </c>
      <c r="Y1805">
        <v>0</v>
      </c>
      <c r="Z1805">
        <v>0</v>
      </c>
    </row>
    <row r="1806" spans="1:26" ht="15.95">
      <c r="A1806" t="s">
        <v>2336</v>
      </c>
      <c r="B1806" t="s">
        <v>2337</v>
      </c>
      <c r="C1806" t="str">
        <f>VLOOKUP(B1806, Positions!A$1:B$160, 2, FALSE)</f>
        <v>Midfielder</v>
      </c>
      <c r="D1806" t="s">
        <v>5666</v>
      </c>
      <c r="E1806" t="s">
        <v>5666</v>
      </c>
      <c r="F1806" t="s">
        <v>21</v>
      </c>
      <c r="G1806" t="str">
        <f>VLOOKUP(E1806, Tiers!M$1:P$134, 3, FALSE)</f>
        <v>NONE</v>
      </c>
      <c r="H1806">
        <f>VLOOKUP(G1806, Tiers!B$1:C$134, 2, FALSE)</f>
        <v>7</v>
      </c>
      <c r="I1806" s="26" t="s">
        <v>6806</v>
      </c>
      <c r="J1806">
        <f t="shared" si="114"/>
        <v>11</v>
      </c>
      <c r="K1806">
        <f t="shared" si="115"/>
        <v>1</v>
      </c>
      <c r="L1806">
        <f t="shared" si="116"/>
        <v>7159</v>
      </c>
      <c r="M1806">
        <f t="shared" si="117"/>
        <v>235</v>
      </c>
      <c r="N1806">
        <v>18</v>
      </c>
      <c r="O1806" t="s">
        <v>5666</v>
      </c>
      <c r="P1806" t="s">
        <v>21</v>
      </c>
      <c r="Q1806" t="s">
        <v>22</v>
      </c>
      <c r="R1806" t="s">
        <v>21</v>
      </c>
      <c r="W1806">
        <v>179</v>
      </c>
      <c r="X1806">
        <v>67</v>
      </c>
      <c r="Y1806">
        <v>0</v>
      </c>
      <c r="Z1806">
        <v>0</v>
      </c>
    </row>
    <row r="1807" spans="1:26" ht="15.95">
      <c r="A1807" t="s">
        <v>2338</v>
      </c>
      <c r="B1807" t="s">
        <v>81</v>
      </c>
      <c r="C1807" t="str">
        <f>VLOOKUP(B1807, Positions!A$1:B$160, 2, FALSE)</f>
        <v>Defender</v>
      </c>
      <c r="D1807" t="s">
        <v>616</v>
      </c>
      <c r="E1807" t="s">
        <v>5663</v>
      </c>
      <c r="F1807" t="s">
        <v>21</v>
      </c>
      <c r="G1807" t="str">
        <f>VLOOKUP(E1807, Tiers!M$1:P$134, 3, FALSE)</f>
        <v>ENG4</v>
      </c>
      <c r="H1807">
        <f>VLOOKUP(G1807, Tiers!B$1:C$134, 2, FALSE)</f>
        <v>5</v>
      </c>
      <c r="I1807" s="26" t="s">
        <v>6807</v>
      </c>
      <c r="J1807">
        <f t="shared" si="114"/>
        <v>11</v>
      </c>
      <c r="K1807">
        <f t="shared" si="115"/>
        <v>1</v>
      </c>
      <c r="L1807">
        <f t="shared" si="116"/>
        <v>7160</v>
      </c>
      <c r="M1807">
        <f t="shared" si="117"/>
        <v>235</v>
      </c>
      <c r="N1807">
        <v>18</v>
      </c>
      <c r="O1807" t="s">
        <v>373</v>
      </c>
      <c r="P1807" t="s">
        <v>21</v>
      </c>
      <c r="Q1807" t="s">
        <v>22</v>
      </c>
      <c r="R1807" t="s">
        <v>21</v>
      </c>
      <c r="W1807">
        <v>183</v>
      </c>
      <c r="X1807">
        <v>76</v>
      </c>
      <c r="Y1807">
        <v>0</v>
      </c>
      <c r="Z1807">
        <v>0</v>
      </c>
    </row>
    <row r="1808" spans="1:26" ht="15.95">
      <c r="A1808" t="s">
        <v>2339</v>
      </c>
      <c r="B1808" t="s">
        <v>16</v>
      </c>
      <c r="C1808" t="str">
        <f>VLOOKUP(B1808, Positions!A$1:B$160, 2, FALSE)</f>
        <v>Forward</v>
      </c>
      <c r="D1808" t="s">
        <v>107</v>
      </c>
      <c r="E1808" t="s">
        <v>5665</v>
      </c>
      <c r="F1808" t="s">
        <v>21</v>
      </c>
      <c r="G1808" t="str">
        <f>VLOOKUP(E1808, Tiers!M$1:P$134, 3, FALSE)</f>
        <v>ENG2</v>
      </c>
      <c r="H1808">
        <f>VLOOKUP(G1808, Tiers!B$1:C$134, 2, FALSE)</f>
        <v>3</v>
      </c>
      <c r="I1808" s="26" t="s">
        <v>6807</v>
      </c>
      <c r="J1808">
        <f t="shared" si="114"/>
        <v>11</v>
      </c>
      <c r="K1808">
        <f t="shared" si="115"/>
        <v>1</v>
      </c>
      <c r="L1808">
        <f t="shared" si="116"/>
        <v>7160</v>
      </c>
      <c r="M1808">
        <f t="shared" si="117"/>
        <v>235</v>
      </c>
      <c r="N1808">
        <v>18</v>
      </c>
      <c r="O1808" t="s">
        <v>74</v>
      </c>
      <c r="P1808" t="s">
        <v>21</v>
      </c>
      <c r="Q1808" t="s">
        <v>22</v>
      </c>
      <c r="R1808" t="s">
        <v>21</v>
      </c>
      <c r="S1808" t="s">
        <v>145</v>
      </c>
      <c r="W1808">
        <v>183</v>
      </c>
      <c r="X1808">
        <v>77</v>
      </c>
      <c r="Y1808">
        <v>0</v>
      </c>
      <c r="Z1808">
        <v>0</v>
      </c>
    </row>
    <row r="1809" spans="1:26" ht="15.95">
      <c r="A1809" t="s">
        <v>2340</v>
      </c>
      <c r="B1809" t="s">
        <v>72</v>
      </c>
      <c r="C1809" t="str">
        <f>VLOOKUP(B1809, Positions!A$1:B$160, 2, FALSE)</f>
        <v>Defender</v>
      </c>
      <c r="D1809" t="s">
        <v>159</v>
      </c>
      <c r="E1809" t="s">
        <v>5665</v>
      </c>
      <c r="F1809" t="s">
        <v>21</v>
      </c>
      <c r="G1809" t="str">
        <f>VLOOKUP(E1809, Tiers!M$1:P$134, 3, FALSE)</f>
        <v>ENG2</v>
      </c>
      <c r="H1809">
        <f>VLOOKUP(G1809, Tiers!B$1:C$134, 2, FALSE)</f>
        <v>3</v>
      </c>
      <c r="I1809" s="26" t="s">
        <v>6808</v>
      </c>
      <c r="J1809">
        <f t="shared" si="114"/>
        <v>11</v>
      </c>
      <c r="K1809">
        <f t="shared" si="115"/>
        <v>1</v>
      </c>
      <c r="L1809">
        <f t="shared" si="116"/>
        <v>7161</v>
      </c>
      <c r="M1809">
        <f t="shared" si="117"/>
        <v>235</v>
      </c>
      <c r="N1809">
        <v>18</v>
      </c>
      <c r="O1809" t="s">
        <v>5666</v>
      </c>
      <c r="P1809" t="s">
        <v>21</v>
      </c>
      <c r="Q1809" t="s">
        <v>22</v>
      </c>
      <c r="R1809" t="s">
        <v>21</v>
      </c>
      <c r="W1809">
        <v>185</v>
      </c>
      <c r="X1809">
        <v>68</v>
      </c>
      <c r="Y1809">
        <v>0</v>
      </c>
      <c r="Z1809">
        <v>0</v>
      </c>
    </row>
    <row r="1810" spans="1:26" ht="15.95">
      <c r="A1810" t="s">
        <v>2341</v>
      </c>
      <c r="B1810" t="s">
        <v>36</v>
      </c>
      <c r="C1810" t="str">
        <f>VLOOKUP(B1810, Positions!A$1:B$160, 2, FALSE)</f>
        <v>Midfielder</v>
      </c>
      <c r="D1810" t="s">
        <v>762</v>
      </c>
      <c r="E1810" t="s">
        <v>5665</v>
      </c>
      <c r="F1810" t="s">
        <v>21</v>
      </c>
      <c r="G1810" t="str">
        <f>VLOOKUP(E1810, Tiers!M$1:P$134, 3, FALSE)</f>
        <v>ENG2</v>
      </c>
      <c r="H1810">
        <f>VLOOKUP(G1810, Tiers!B$1:C$134, 2, FALSE)</f>
        <v>3</v>
      </c>
      <c r="I1810" s="26" t="s">
        <v>6809</v>
      </c>
      <c r="J1810">
        <f t="shared" si="114"/>
        <v>11</v>
      </c>
      <c r="K1810">
        <f t="shared" si="115"/>
        <v>1</v>
      </c>
      <c r="L1810">
        <f t="shared" si="116"/>
        <v>7162</v>
      </c>
      <c r="M1810">
        <f t="shared" si="117"/>
        <v>235</v>
      </c>
      <c r="N1810">
        <v>18</v>
      </c>
      <c r="O1810" t="s">
        <v>5666</v>
      </c>
      <c r="P1810" t="s">
        <v>21</v>
      </c>
      <c r="Q1810" t="s">
        <v>22</v>
      </c>
      <c r="R1810" t="s">
        <v>21</v>
      </c>
      <c r="W1810">
        <v>176</v>
      </c>
      <c r="X1810">
        <v>71</v>
      </c>
      <c r="Y1810">
        <v>0</v>
      </c>
      <c r="Z1810">
        <v>0</v>
      </c>
    </row>
    <row r="1811" spans="1:26" ht="15.95">
      <c r="A1811" t="s">
        <v>2342</v>
      </c>
      <c r="B1811" t="s">
        <v>31</v>
      </c>
      <c r="C1811" t="str">
        <f>VLOOKUP(B1811, Positions!A$1:B$160, 2, FALSE)</f>
        <v>Defender</v>
      </c>
      <c r="D1811" t="s">
        <v>5666</v>
      </c>
      <c r="E1811" t="s">
        <v>5666</v>
      </c>
      <c r="F1811" t="s">
        <v>21</v>
      </c>
      <c r="G1811" t="str">
        <f>VLOOKUP(E1811, Tiers!M$1:P$134, 3, FALSE)</f>
        <v>NONE</v>
      </c>
      <c r="H1811">
        <f>VLOOKUP(G1811, Tiers!B$1:C$134, 2, FALSE)</f>
        <v>7</v>
      </c>
      <c r="I1811" s="26" t="s">
        <v>6809</v>
      </c>
      <c r="J1811">
        <f t="shared" si="114"/>
        <v>11</v>
      </c>
      <c r="K1811">
        <f t="shared" si="115"/>
        <v>1</v>
      </c>
      <c r="L1811">
        <f t="shared" si="116"/>
        <v>7162</v>
      </c>
      <c r="M1811">
        <f t="shared" si="117"/>
        <v>235</v>
      </c>
      <c r="N1811">
        <v>18</v>
      </c>
      <c r="O1811" t="s">
        <v>5666</v>
      </c>
      <c r="P1811" t="s">
        <v>21</v>
      </c>
      <c r="Q1811" t="s">
        <v>22</v>
      </c>
      <c r="R1811" t="s">
        <v>21</v>
      </c>
      <c r="W1811">
        <v>174</v>
      </c>
      <c r="X1811">
        <v>71</v>
      </c>
      <c r="Y1811">
        <v>0</v>
      </c>
      <c r="Z1811">
        <v>0</v>
      </c>
    </row>
    <row r="1812" spans="1:26" ht="15.95">
      <c r="A1812" t="s">
        <v>2343</v>
      </c>
      <c r="B1812" t="s">
        <v>360</v>
      </c>
      <c r="C1812" t="str">
        <f>VLOOKUP(B1812, Positions!A$1:B$160, 2, FALSE)</f>
        <v>Defender</v>
      </c>
      <c r="D1812" t="s">
        <v>141</v>
      </c>
      <c r="E1812" t="s">
        <v>62</v>
      </c>
      <c r="F1812" t="s">
        <v>21</v>
      </c>
      <c r="G1812" t="str">
        <f>VLOOKUP(E1812, Tiers!M$1:P$134, 3, FALSE)</f>
        <v>ENG1</v>
      </c>
      <c r="H1812">
        <f>VLOOKUP(G1812, Tiers!B$1:C$134, 2, FALSE)</f>
        <v>1</v>
      </c>
      <c r="I1812" s="26" t="s">
        <v>6809</v>
      </c>
      <c r="J1812">
        <f t="shared" si="114"/>
        <v>11</v>
      </c>
      <c r="K1812">
        <f t="shared" si="115"/>
        <v>1</v>
      </c>
      <c r="L1812">
        <f t="shared" si="116"/>
        <v>7162</v>
      </c>
      <c r="M1812">
        <f t="shared" si="117"/>
        <v>235</v>
      </c>
      <c r="N1812">
        <v>18</v>
      </c>
      <c r="O1812" t="s">
        <v>5666</v>
      </c>
      <c r="P1812" t="s">
        <v>21</v>
      </c>
      <c r="Q1812" t="s">
        <v>22</v>
      </c>
      <c r="R1812" t="s">
        <v>21</v>
      </c>
      <c r="W1812">
        <v>189</v>
      </c>
      <c r="X1812">
        <v>82</v>
      </c>
      <c r="Y1812">
        <v>0</v>
      </c>
      <c r="Z1812">
        <v>0</v>
      </c>
    </row>
    <row r="1813" spans="1:26" ht="15.95">
      <c r="A1813" t="s">
        <v>2344</v>
      </c>
      <c r="B1813" t="s">
        <v>16</v>
      </c>
      <c r="C1813" t="str">
        <f>VLOOKUP(B1813, Positions!A$1:B$160, 2, FALSE)</f>
        <v>Forward</v>
      </c>
      <c r="D1813" t="s">
        <v>246</v>
      </c>
      <c r="E1813" t="s">
        <v>5664</v>
      </c>
      <c r="F1813" t="s">
        <v>21</v>
      </c>
      <c r="G1813" t="str">
        <f>VLOOKUP(E1813, Tiers!M$1:P$134, 3, FALSE)</f>
        <v>ENG3</v>
      </c>
      <c r="H1813">
        <f>VLOOKUP(G1813, Tiers!B$1:C$134, 2, FALSE)</f>
        <v>4</v>
      </c>
      <c r="I1813" s="26" t="s">
        <v>6810</v>
      </c>
      <c r="J1813">
        <f t="shared" si="114"/>
        <v>11</v>
      </c>
      <c r="K1813">
        <f t="shared" si="115"/>
        <v>1</v>
      </c>
      <c r="L1813">
        <f t="shared" si="116"/>
        <v>7166</v>
      </c>
      <c r="M1813">
        <f t="shared" si="117"/>
        <v>235</v>
      </c>
      <c r="N1813">
        <v>18</v>
      </c>
      <c r="O1813" t="s">
        <v>204</v>
      </c>
      <c r="P1813" t="s">
        <v>21</v>
      </c>
      <c r="Q1813" t="s">
        <v>22</v>
      </c>
      <c r="R1813" t="s">
        <v>21</v>
      </c>
      <c r="W1813">
        <v>183</v>
      </c>
      <c r="X1813">
        <v>71</v>
      </c>
      <c r="Y1813">
        <v>0</v>
      </c>
      <c r="Z1813">
        <v>0</v>
      </c>
    </row>
    <row r="1814" spans="1:26" ht="15.95">
      <c r="A1814" t="s">
        <v>2345</v>
      </c>
      <c r="B1814" t="s">
        <v>166</v>
      </c>
      <c r="C1814" t="str">
        <f>VLOOKUP(B1814, Positions!A$1:B$160, 2, FALSE)</f>
        <v>Goalkeeper</v>
      </c>
      <c r="D1814" t="s">
        <v>5666</v>
      </c>
      <c r="E1814" t="s">
        <v>5666</v>
      </c>
      <c r="F1814" t="s">
        <v>21</v>
      </c>
      <c r="G1814" t="str">
        <f>VLOOKUP(E1814, Tiers!M$1:P$134, 3, FALSE)</f>
        <v>NONE</v>
      </c>
      <c r="H1814">
        <f>VLOOKUP(G1814, Tiers!B$1:C$134, 2, FALSE)</f>
        <v>7</v>
      </c>
      <c r="I1814" s="26" t="s">
        <v>6811</v>
      </c>
      <c r="J1814">
        <f t="shared" si="114"/>
        <v>11</v>
      </c>
      <c r="K1814">
        <f t="shared" si="115"/>
        <v>1</v>
      </c>
      <c r="L1814">
        <f t="shared" si="116"/>
        <v>7168</v>
      </c>
      <c r="M1814">
        <f t="shared" si="117"/>
        <v>235</v>
      </c>
      <c r="N1814">
        <v>18</v>
      </c>
      <c r="O1814" t="s">
        <v>5666</v>
      </c>
      <c r="P1814" t="s">
        <v>21</v>
      </c>
      <c r="Q1814" t="s">
        <v>22</v>
      </c>
      <c r="R1814" t="s">
        <v>21</v>
      </c>
      <c r="W1814">
        <v>182</v>
      </c>
      <c r="X1814">
        <v>74</v>
      </c>
      <c r="Y1814">
        <v>0</v>
      </c>
      <c r="Z1814">
        <v>0</v>
      </c>
    </row>
    <row r="1815" spans="1:26" ht="15.95">
      <c r="A1815" t="s">
        <v>2346</v>
      </c>
      <c r="B1815" t="s">
        <v>42</v>
      </c>
      <c r="C1815" t="str">
        <f>VLOOKUP(B1815, Positions!A$1:B$160, 2, FALSE)</f>
        <v>Midfielder</v>
      </c>
      <c r="D1815" t="s">
        <v>5666</v>
      </c>
      <c r="E1815" t="s">
        <v>5666</v>
      </c>
      <c r="F1815" t="s">
        <v>21</v>
      </c>
      <c r="G1815" t="str">
        <f>VLOOKUP(E1815, Tiers!M$1:P$134, 3, FALSE)</f>
        <v>NONE</v>
      </c>
      <c r="H1815">
        <f>VLOOKUP(G1815, Tiers!B$1:C$134, 2, FALSE)</f>
        <v>7</v>
      </c>
      <c r="I1815" s="26" t="s">
        <v>6812</v>
      </c>
      <c r="J1815">
        <f t="shared" si="114"/>
        <v>11</v>
      </c>
      <c r="K1815">
        <f t="shared" si="115"/>
        <v>1</v>
      </c>
      <c r="L1815">
        <f t="shared" si="116"/>
        <v>7169</v>
      </c>
      <c r="M1815">
        <f t="shared" si="117"/>
        <v>235</v>
      </c>
      <c r="N1815">
        <v>18</v>
      </c>
      <c r="O1815" t="s">
        <v>74</v>
      </c>
      <c r="P1815" t="s">
        <v>21</v>
      </c>
      <c r="Q1815" t="s">
        <v>22</v>
      </c>
      <c r="R1815" t="s">
        <v>21</v>
      </c>
      <c r="W1815">
        <v>191</v>
      </c>
      <c r="X1815">
        <v>87</v>
      </c>
      <c r="Y1815">
        <v>0</v>
      </c>
      <c r="Z1815">
        <v>0</v>
      </c>
    </row>
    <row r="1816" spans="1:26" ht="15.95">
      <c r="A1816" t="s">
        <v>2347</v>
      </c>
      <c r="B1816" t="s">
        <v>42</v>
      </c>
      <c r="C1816" t="str">
        <f>VLOOKUP(B1816, Positions!A$1:B$160, 2, FALSE)</f>
        <v>Midfielder</v>
      </c>
      <c r="D1816" t="s">
        <v>5666</v>
      </c>
      <c r="E1816" t="s">
        <v>5666</v>
      </c>
      <c r="F1816" t="s">
        <v>21</v>
      </c>
      <c r="G1816" t="str">
        <f>VLOOKUP(E1816, Tiers!M$1:P$134, 3, FALSE)</f>
        <v>NONE</v>
      </c>
      <c r="H1816">
        <f>VLOOKUP(G1816, Tiers!B$1:C$134, 2, FALSE)</f>
        <v>7</v>
      </c>
      <c r="I1816" s="26" t="s">
        <v>6813</v>
      </c>
      <c r="J1816">
        <f t="shared" si="114"/>
        <v>11</v>
      </c>
      <c r="K1816">
        <f t="shared" si="115"/>
        <v>1</v>
      </c>
      <c r="L1816">
        <f t="shared" si="116"/>
        <v>7172</v>
      </c>
      <c r="M1816">
        <f t="shared" si="117"/>
        <v>235</v>
      </c>
      <c r="N1816">
        <v>18</v>
      </c>
      <c r="O1816" t="s">
        <v>5666</v>
      </c>
      <c r="P1816" t="s">
        <v>21</v>
      </c>
      <c r="Q1816" t="s">
        <v>22</v>
      </c>
      <c r="R1816" t="s">
        <v>21</v>
      </c>
      <c r="W1816">
        <v>164</v>
      </c>
      <c r="X1816">
        <v>63</v>
      </c>
      <c r="Y1816">
        <v>0</v>
      </c>
      <c r="Z1816">
        <v>0</v>
      </c>
    </row>
    <row r="1817" spans="1:26" ht="15.95">
      <c r="A1817" t="s">
        <v>2348</v>
      </c>
      <c r="B1817" t="s">
        <v>42</v>
      </c>
      <c r="C1817" t="str">
        <f>VLOOKUP(B1817, Positions!A$1:B$160, 2, FALSE)</f>
        <v>Midfielder</v>
      </c>
      <c r="D1817" t="s">
        <v>275</v>
      </c>
      <c r="E1817" t="s">
        <v>5665</v>
      </c>
      <c r="F1817" t="s">
        <v>21</v>
      </c>
      <c r="G1817" t="str">
        <f>VLOOKUP(E1817, Tiers!M$1:P$134, 3, FALSE)</f>
        <v>ENG2</v>
      </c>
      <c r="H1817">
        <f>VLOOKUP(G1817, Tiers!B$1:C$134, 2, FALSE)</f>
        <v>3</v>
      </c>
      <c r="I1817" s="26" t="s">
        <v>6813</v>
      </c>
      <c r="J1817">
        <f t="shared" si="114"/>
        <v>11</v>
      </c>
      <c r="K1817">
        <f t="shared" si="115"/>
        <v>1</v>
      </c>
      <c r="L1817">
        <f t="shared" si="116"/>
        <v>7172</v>
      </c>
      <c r="M1817">
        <f t="shared" si="117"/>
        <v>235</v>
      </c>
      <c r="N1817">
        <v>18</v>
      </c>
      <c r="O1817" t="s">
        <v>69</v>
      </c>
      <c r="P1817" t="s">
        <v>21</v>
      </c>
      <c r="Q1817" t="s">
        <v>22</v>
      </c>
      <c r="R1817" t="s">
        <v>21</v>
      </c>
      <c r="W1817">
        <v>189</v>
      </c>
      <c r="X1817">
        <v>83</v>
      </c>
      <c r="Y1817">
        <v>0</v>
      </c>
      <c r="Z1817">
        <v>0</v>
      </c>
    </row>
    <row r="1818" spans="1:26" ht="15.95">
      <c r="A1818" t="s">
        <v>2349</v>
      </c>
      <c r="B1818" t="s">
        <v>72</v>
      </c>
      <c r="C1818" t="str">
        <f>VLOOKUP(B1818, Positions!A$1:B$160, 2, FALSE)</f>
        <v>Defender</v>
      </c>
      <c r="D1818" t="s">
        <v>5666</v>
      </c>
      <c r="E1818" t="s">
        <v>5666</v>
      </c>
      <c r="F1818" t="s">
        <v>21</v>
      </c>
      <c r="G1818" t="str">
        <f>VLOOKUP(E1818, Tiers!M$1:P$134, 3, FALSE)</f>
        <v>NONE</v>
      </c>
      <c r="H1818">
        <f>VLOOKUP(G1818, Tiers!B$1:C$134, 2, FALSE)</f>
        <v>7</v>
      </c>
      <c r="I1818" s="26" t="s">
        <v>6814</v>
      </c>
      <c r="J1818">
        <f t="shared" si="114"/>
        <v>11</v>
      </c>
      <c r="K1818">
        <f t="shared" si="115"/>
        <v>1</v>
      </c>
      <c r="L1818">
        <f t="shared" si="116"/>
        <v>7176</v>
      </c>
      <c r="M1818">
        <f t="shared" si="117"/>
        <v>235</v>
      </c>
      <c r="N1818">
        <v>18</v>
      </c>
      <c r="O1818" t="s">
        <v>275</v>
      </c>
      <c r="P1818" t="s">
        <v>21</v>
      </c>
      <c r="Q1818" t="s">
        <v>22</v>
      </c>
      <c r="R1818" t="s">
        <v>21</v>
      </c>
      <c r="W1818">
        <v>176</v>
      </c>
      <c r="X1818">
        <v>71</v>
      </c>
      <c r="Y1818">
        <v>0</v>
      </c>
      <c r="Z1818">
        <v>0</v>
      </c>
    </row>
    <row r="1819" spans="1:26" ht="15.95">
      <c r="A1819" t="s">
        <v>2350</v>
      </c>
      <c r="B1819" t="s">
        <v>281</v>
      </c>
      <c r="C1819" t="str">
        <f>VLOOKUP(B1819, Positions!A$1:B$160, 2, FALSE)</f>
        <v>Forward</v>
      </c>
      <c r="D1819" t="s">
        <v>5666</v>
      </c>
      <c r="E1819" t="s">
        <v>5666</v>
      </c>
      <c r="F1819" t="s">
        <v>21</v>
      </c>
      <c r="G1819" t="str">
        <f>VLOOKUP(E1819, Tiers!M$1:P$134, 3, FALSE)</f>
        <v>NONE</v>
      </c>
      <c r="H1819">
        <f>VLOOKUP(G1819, Tiers!B$1:C$134, 2, FALSE)</f>
        <v>7</v>
      </c>
      <c r="I1819" s="26" t="s">
        <v>6814</v>
      </c>
      <c r="J1819">
        <f t="shared" si="114"/>
        <v>11</v>
      </c>
      <c r="K1819">
        <f t="shared" si="115"/>
        <v>1</v>
      </c>
      <c r="L1819">
        <f t="shared" si="116"/>
        <v>7176</v>
      </c>
      <c r="M1819">
        <f t="shared" si="117"/>
        <v>235</v>
      </c>
      <c r="N1819">
        <v>18</v>
      </c>
      <c r="O1819" t="s">
        <v>1500</v>
      </c>
      <c r="P1819" t="s">
        <v>21</v>
      </c>
      <c r="Q1819" t="s">
        <v>22</v>
      </c>
      <c r="R1819" t="s">
        <v>21</v>
      </c>
      <c r="W1819">
        <v>176</v>
      </c>
      <c r="X1819">
        <v>70</v>
      </c>
      <c r="Y1819">
        <v>0</v>
      </c>
      <c r="Z1819">
        <v>0</v>
      </c>
    </row>
    <row r="1820" spans="1:26" ht="15.95">
      <c r="A1820" t="s">
        <v>2351</v>
      </c>
      <c r="B1820" t="s">
        <v>16</v>
      </c>
      <c r="C1820" t="str">
        <f>VLOOKUP(B1820, Positions!A$1:B$160, 2, FALSE)</f>
        <v>Forward</v>
      </c>
      <c r="D1820" t="s">
        <v>2352</v>
      </c>
      <c r="E1820" t="s">
        <v>5666</v>
      </c>
      <c r="F1820" t="s">
        <v>21</v>
      </c>
      <c r="G1820" t="str">
        <f>VLOOKUP(E1820, Tiers!M$1:P$134, 3, FALSE)</f>
        <v>NONE</v>
      </c>
      <c r="H1820">
        <f>VLOOKUP(G1820, Tiers!B$1:C$134, 2, FALSE)</f>
        <v>7</v>
      </c>
      <c r="I1820" s="26" t="s">
        <v>6815</v>
      </c>
      <c r="J1820">
        <f t="shared" si="114"/>
        <v>11</v>
      </c>
      <c r="K1820">
        <f t="shared" si="115"/>
        <v>1</v>
      </c>
      <c r="L1820">
        <f t="shared" si="116"/>
        <v>7177</v>
      </c>
      <c r="M1820">
        <f t="shared" si="117"/>
        <v>235</v>
      </c>
      <c r="N1820">
        <v>18</v>
      </c>
      <c r="O1820" t="s">
        <v>162</v>
      </c>
      <c r="P1820" t="s">
        <v>21</v>
      </c>
      <c r="Q1820" t="s">
        <v>22</v>
      </c>
      <c r="R1820" t="s">
        <v>21</v>
      </c>
      <c r="W1820">
        <v>180</v>
      </c>
      <c r="X1820">
        <v>64</v>
      </c>
      <c r="Y1820">
        <v>0</v>
      </c>
      <c r="Z1820">
        <v>3</v>
      </c>
    </row>
    <row r="1821" spans="1:26" ht="15.95">
      <c r="A1821" t="s">
        <v>2353</v>
      </c>
      <c r="B1821" t="s">
        <v>111</v>
      </c>
      <c r="C1821" t="str">
        <f>VLOOKUP(B1821, Positions!A$1:B$160, 2, FALSE)</f>
        <v>Forward</v>
      </c>
      <c r="D1821" t="s">
        <v>449</v>
      </c>
      <c r="E1821" t="s">
        <v>5664</v>
      </c>
      <c r="F1821" t="s">
        <v>21</v>
      </c>
      <c r="G1821" t="str">
        <f>VLOOKUP(E1821, Tiers!M$1:P$134, 3, FALSE)</f>
        <v>ENG3</v>
      </c>
      <c r="H1821">
        <f>VLOOKUP(G1821, Tiers!B$1:C$134, 2, FALSE)</f>
        <v>4</v>
      </c>
      <c r="I1821" s="26" t="s">
        <v>6816</v>
      </c>
      <c r="J1821">
        <f t="shared" si="114"/>
        <v>11</v>
      </c>
      <c r="K1821">
        <f t="shared" si="115"/>
        <v>1</v>
      </c>
      <c r="L1821">
        <f t="shared" si="116"/>
        <v>7179</v>
      </c>
      <c r="M1821">
        <f t="shared" si="117"/>
        <v>235</v>
      </c>
      <c r="N1821">
        <v>18</v>
      </c>
      <c r="O1821" t="s">
        <v>74</v>
      </c>
      <c r="P1821" t="s">
        <v>21</v>
      </c>
      <c r="Q1821" t="s">
        <v>22</v>
      </c>
      <c r="R1821" t="s">
        <v>21</v>
      </c>
      <c r="S1821" t="s">
        <v>491</v>
      </c>
      <c r="W1821">
        <v>183</v>
      </c>
      <c r="X1821">
        <v>75</v>
      </c>
      <c r="Y1821">
        <v>8</v>
      </c>
      <c r="Z1821">
        <v>31</v>
      </c>
    </row>
    <row r="1822" spans="1:26" ht="15.95">
      <c r="A1822" t="s">
        <v>2354</v>
      </c>
      <c r="B1822" t="s">
        <v>360</v>
      </c>
      <c r="C1822" t="str">
        <f>VLOOKUP(B1822, Positions!A$1:B$160, 2, FALSE)</f>
        <v>Defender</v>
      </c>
      <c r="D1822" t="s">
        <v>329</v>
      </c>
      <c r="E1822" t="s">
        <v>62</v>
      </c>
      <c r="F1822" t="s">
        <v>21</v>
      </c>
      <c r="G1822" t="str">
        <f>VLOOKUP(E1822, Tiers!M$1:P$134, 3, FALSE)</f>
        <v>ENG1</v>
      </c>
      <c r="H1822">
        <f>VLOOKUP(G1822, Tiers!B$1:C$134, 2, FALSE)</f>
        <v>1</v>
      </c>
      <c r="I1822" s="26" t="s">
        <v>6817</v>
      </c>
      <c r="J1822">
        <f t="shared" si="114"/>
        <v>11</v>
      </c>
      <c r="K1822">
        <f t="shared" si="115"/>
        <v>1</v>
      </c>
      <c r="L1822">
        <f t="shared" si="116"/>
        <v>7180</v>
      </c>
      <c r="M1822">
        <f t="shared" si="117"/>
        <v>235</v>
      </c>
      <c r="N1822">
        <v>18</v>
      </c>
      <c r="O1822" t="s">
        <v>726</v>
      </c>
      <c r="P1822" t="s">
        <v>21</v>
      </c>
      <c r="Q1822" t="s">
        <v>22</v>
      </c>
      <c r="R1822" t="s">
        <v>21</v>
      </c>
      <c r="W1822">
        <v>181</v>
      </c>
      <c r="X1822">
        <v>64</v>
      </c>
      <c r="Y1822">
        <v>0</v>
      </c>
      <c r="Z1822">
        <v>0</v>
      </c>
    </row>
    <row r="1823" spans="1:26" ht="15.95">
      <c r="A1823" t="s">
        <v>2355</v>
      </c>
      <c r="B1823" t="s">
        <v>278</v>
      </c>
      <c r="C1823" t="str">
        <f>VLOOKUP(B1823, Positions!A$1:B$160, 2, FALSE)</f>
        <v>Midfielder</v>
      </c>
      <c r="D1823" t="s">
        <v>93</v>
      </c>
      <c r="E1823" t="s">
        <v>5664</v>
      </c>
      <c r="F1823" t="s">
        <v>21</v>
      </c>
      <c r="G1823" t="str">
        <f>VLOOKUP(E1823, Tiers!M$1:P$134, 3, FALSE)</f>
        <v>ENG3</v>
      </c>
      <c r="H1823">
        <f>VLOOKUP(G1823, Tiers!B$1:C$134, 2, FALSE)</f>
        <v>4</v>
      </c>
      <c r="I1823" s="26" t="s">
        <v>6817</v>
      </c>
      <c r="J1823">
        <f t="shared" si="114"/>
        <v>11</v>
      </c>
      <c r="K1823">
        <f t="shared" si="115"/>
        <v>1</v>
      </c>
      <c r="L1823">
        <f t="shared" si="116"/>
        <v>7180</v>
      </c>
      <c r="M1823">
        <f t="shared" si="117"/>
        <v>235</v>
      </c>
      <c r="N1823">
        <v>18</v>
      </c>
      <c r="O1823" t="s">
        <v>93</v>
      </c>
      <c r="P1823" t="s">
        <v>21</v>
      </c>
      <c r="Q1823" t="s">
        <v>22</v>
      </c>
      <c r="R1823" t="s">
        <v>21</v>
      </c>
      <c r="W1823">
        <v>179</v>
      </c>
      <c r="X1823">
        <v>73</v>
      </c>
      <c r="Y1823">
        <v>2</v>
      </c>
      <c r="Z1823">
        <v>12</v>
      </c>
    </row>
    <row r="1824" spans="1:26" ht="15.95">
      <c r="A1824" t="s">
        <v>2356</v>
      </c>
      <c r="B1824" t="s">
        <v>111</v>
      </c>
      <c r="C1824" t="str">
        <f>VLOOKUP(B1824, Positions!A$1:B$160, 2, FALSE)</f>
        <v>Forward</v>
      </c>
      <c r="D1824" t="s">
        <v>5666</v>
      </c>
      <c r="E1824" t="s">
        <v>5666</v>
      </c>
      <c r="F1824" t="s">
        <v>21</v>
      </c>
      <c r="G1824" t="str">
        <f>VLOOKUP(E1824, Tiers!M$1:P$134, 3, FALSE)</f>
        <v>NONE</v>
      </c>
      <c r="H1824">
        <f>VLOOKUP(G1824, Tiers!B$1:C$134, 2, FALSE)</f>
        <v>7</v>
      </c>
      <c r="I1824" s="26" t="s">
        <v>6818</v>
      </c>
      <c r="J1824">
        <f t="shared" si="114"/>
        <v>11</v>
      </c>
      <c r="K1824">
        <f t="shared" si="115"/>
        <v>1</v>
      </c>
      <c r="L1824">
        <f t="shared" si="116"/>
        <v>7182</v>
      </c>
      <c r="M1824">
        <f t="shared" si="117"/>
        <v>236</v>
      </c>
      <c r="N1824">
        <v>18</v>
      </c>
      <c r="O1824" t="s">
        <v>177</v>
      </c>
      <c r="P1824" t="s">
        <v>21</v>
      </c>
      <c r="Q1824" t="s">
        <v>22</v>
      </c>
      <c r="R1824" t="s">
        <v>21</v>
      </c>
      <c r="W1824">
        <v>182</v>
      </c>
      <c r="X1824">
        <v>69</v>
      </c>
      <c r="Y1824">
        <v>0</v>
      </c>
      <c r="Z1824">
        <v>0</v>
      </c>
    </row>
    <row r="1825" spans="1:26" ht="15.95">
      <c r="A1825" t="s">
        <v>2357</v>
      </c>
      <c r="B1825" t="s">
        <v>445</v>
      </c>
      <c r="C1825" t="str">
        <f>VLOOKUP(B1825, Positions!A$1:B$160, 2, FALSE)</f>
        <v>Midfielder</v>
      </c>
      <c r="D1825" t="s">
        <v>231</v>
      </c>
      <c r="E1825" t="s">
        <v>5663</v>
      </c>
      <c r="F1825" t="s">
        <v>21</v>
      </c>
      <c r="G1825" t="str">
        <f>VLOOKUP(E1825, Tiers!M$1:P$134, 3, FALSE)</f>
        <v>ENG4</v>
      </c>
      <c r="H1825">
        <f>VLOOKUP(G1825, Tiers!B$1:C$134, 2, FALSE)</f>
        <v>5</v>
      </c>
      <c r="I1825" s="26" t="s">
        <v>6818</v>
      </c>
      <c r="J1825">
        <f t="shared" si="114"/>
        <v>11</v>
      </c>
      <c r="K1825">
        <f t="shared" si="115"/>
        <v>1</v>
      </c>
      <c r="L1825">
        <f t="shared" si="116"/>
        <v>7182</v>
      </c>
      <c r="M1825">
        <f t="shared" si="117"/>
        <v>236</v>
      </c>
      <c r="N1825">
        <v>18</v>
      </c>
      <c r="O1825" t="s">
        <v>5666</v>
      </c>
      <c r="P1825" t="s">
        <v>21</v>
      </c>
      <c r="Q1825" t="s">
        <v>22</v>
      </c>
      <c r="R1825" t="s">
        <v>21</v>
      </c>
      <c r="S1825" t="s">
        <v>239</v>
      </c>
      <c r="W1825">
        <v>187</v>
      </c>
      <c r="X1825">
        <v>77</v>
      </c>
      <c r="Y1825">
        <v>0</v>
      </c>
      <c r="Z1825">
        <v>4</v>
      </c>
    </row>
    <row r="1826" spans="1:26" ht="15.95">
      <c r="A1826" t="s">
        <v>2358</v>
      </c>
      <c r="B1826" t="s">
        <v>16</v>
      </c>
      <c r="C1826" t="str">
        <f>VLOOKUP(B1826, Positions!A$1:B$160, 2, FALSE)</f>
        <v>Forward</v>
      </c>
      <c r="D1826" t="s">
        <v>2359</v>
      </c>
      <c r="E1826" t="s">
        <v>5666</v>
      </c>
      <c r="F1826" t="s">
        <v>21</v>
      </c>
      <c r="G1826" t="str">
        <f>VLOOKUP(E1826, Tiers!M$1:P$134, 3, FALSE)</f>
        <v>NONE</v>
      </c>
      <c r="H1826">
        <f>VLOOKUP(G1826, Tiers!B$1:C$134, 2, FALSE)</f>
        <v>7</v>
      </c>
      <c r="I1826" s="26" t="s">
        <v>6818</v>
      </c>
      <c r="J1826">
        <f t="shared" si="114"/>
        <v>11</v>
      </c>
      <c r="K1826">
        <f t="shared" si="115"/>
        <v>1</v>
      </c>
      <c r="L1826">
        <f t="shared" si="116"/>
        <v>7182</v>
      </c>
      <c r="M1826">
        <f t="shared" si="117"/>
        <v>236</v>
      </c>
      <c r="N1826">
        <v>18</v>
      </c>
      <c r="O1826" t="s">
        <v>124</v>
      </c>
      <c r="P1826" t="s">
        <v>21</v>
      </c>
      <c r="Q1826" t="s">
        <v>22</v>
      </c>
      <c r="R1826" t="s">
        <v>21</v>
      </c>
      <c r="W1826">
        <v>176</v>
      </c>
      <c r="X1826">
        <v>64</v>
      </c>
      <c r="Y1826">
        <v>0</v>
      </c>
      <c r="Z1826">
        <v>0</v>
      </c>
    </row>
    <row r="1827" spans="1:26" ht="15.95">
      <c r="A1827" t="s">
        <v>2360</v>
      </c>
      <c r="B1827" t="s">
        <v>166</v>
      </c>
      <c r="C1827" t="str">
        <f>VLOOKUP(B1827, Positions!A$1:B$160, 2, FALSE)</f>
        <v>Goalkeeper</v>
      </c>
      <c r="D1827" t="s">
        <v>116</v>
      </c>
      <c r="E1827" t="s">
        <v>62</v>
      </c>
      <c r="F1827" t="s">
        <v>21</v>
      </c>
      <c r="G1827" t="str">
        <f>VLOOKUP(E1827, Tiers!M$1:P$134, 3, FALSE)</f>
        <v>ENG1</v>
      </c>
      <c r="H1827">
        <f>VLOOKUP(G1827, Tiers!B$1:C$134, 2, FALSE)</f>
        <v>1</v>
      </c>
      <c r="I1827" s="26" t="s">
        <v>6819</v>
      </c>
      <c r="J1827">
        <f t="shared" si="114"/>
        <v>10</v>
      </c>
      <c r="K1827">
        <f t="shared" si="115"/>
        <v>1</v>
      </c>
      <c r="L1827">
        <f t="shared" si="116"/>
        <v>7184</v>
      </c>
      <c r="M1827">
        <f t="shared" si="117"/>
        <v>236</v>
      </c>
      <c r="N1827">
        <v>18</v>
      </c>
      <c r="O1827" t="s">
        <v>5666</v>
      </c>
      <c r="P1827" t="s">
        <v>21</v>
      </c>
      <c r="Q1827" t="s">
        <v>22</v>
      </c>
      <c r="R1827" t="s">
        <v>21</v>
      </c>
      <c r="W1827">
        <v>193</v>
      </c>
      <c r="X1827">
        <v>73</v>
      </c>
      <c r="Y1827">
        <v>0</v>
      </c>
      <c r="Z1827">
        <v>0</v>
      </c>
    </row>
    <row r="1828" spans="1:26" ht="15.95">
      <c r="A1828" t="s">
        <v>2361</v>
      </c>
      <c r="B1828" t="s">
        <v>42</v>
      </c>
      <c r="C1828" t="str">
        <f>VLOOKUP(B1828, Positions!A$1:B$160, 2, FALSE)</f>
        <v>Midfielder</v>
      </c>
      <c r="D1828" t="s">
        <v>86</v>
      </c>
      <c r="E1828" t="s">
        <v>5664</v>
      </c>
      <c r="F1828" t="s">
        <v>21</v>
      </c>
      <c r="G1828" t="str">
        <f>VLOOKUP(E1828, Tiers!M$1:P$134, 3, FALSE)</f>
        <v>ENG3</v>
      </c>
      <c r="H1828">
        <f>VLOOKUP(G1828, Tiers!B$1:C$134, 2, FALSE)</f>
        <v>4</v>
      </c>
      <c r="I1828" s="26" t="s">
        <v>6820</v>
      </c>
      <c r="J1828">
        <f t="shared" si="114"/>
        <v>10</v>
      </c>
      <c r="K1828">
        <f t="shared" si="115"/>
        <v>1</v>
      </c>
      <c r="L1828">
        <f t="shared" si="116"/>
        <v>7187</v>
      </c>
      <c r="M1828">
        <f t="shared" si="117"/>
        <v>236</v>
      </c>
      <c r="N1828">
        <v>18</v>
      </c>
      <c r="O1828" t="s">
        <v>1967</v>
      </c>
      <c r="P1828" t="s">
        <v>21</v>
      </c>
      <c r="Q1828" t="s">
        <v>22</v>
      </c>
      <c r="R1828" t="s">
        <v>21</v>
      </c>
      <c r="W1828">
        <v>179</v>
      </c>
      <c r="X1828">
        <v>75</v>
      </c>
      <c r="Y1828">
        <v>0</v>
      </c>
      <c r="Z1828">
        <v>2</v>
      </c>
    </row>
    <row r="1829" spans="1:26" ht="15.95">
      <c r="A1829" t="s">
        <v>2362</v>
      </c>
      <c r="B1829" t="s">
        <v>789</v>
      </c>
      <c r="C1829" t="str">
        <f>VLOOKUP(B1829, Positions!A$1:B$160, 2, FALSE)</f>
        <v>Forward</v>
      </c>
      <c r="D1829" t="s">
        <v>5666</v>
      </c>
      <c r="E1829" t="s">
        <v>5666</v>
      </c>
      <c r="F1829" t="s">
        <v>21</v>
      </c>
      <c r="G1829" t="str">
        <f>VLOOKUP(E1829, Tiers!M$1:P$134, 3, FALSE)</f>
        <v>NONE</v>
      </c>
      <c r="H1829">
        <f>VLOOKUP(G1829, Tiers!B$1:C$134, 2, FALSE)</f>
        <v>7</v>
      </c>
      <c r="I1829" s="26" t="s">
        <v>6820</v>
      </c>
      <c r="J1829">
        <f t="shared" si="114"/>
        <v>10</v>
      </c>
      <c r="K1829">
        <f t="shared" si="115"/>
        <v>1</v>
      </c>
      <c r="L1829">
        <f t="shared" si="116"/>
        <v>7187</v>
      </c>
      <c r="M1829">
        <f t="shared" si="117"/>
        <v>236</v>
      </c>
      <c r="N1829">
        <v>18</v>
      </c>
      <c r="O1829" t="s">
        <v>52</v>
      </c>
      <c r="P1829" t="s">
        <v>21</v>
      </c>
      <c r="Q1829" t="s">
        <v>22</v>
      </c>
      <c r="R1829" t="s">
        <v>21</v>
      </c>
      <c r="W1829">
        <v>183</v>
      </c>
      <c r="X1829">
        <v>74</v>
      </c>
      <c r="Y1829">
        <v>0</v>
      </c>
      <c r="Z1829">
        <v>0</v>
      </c>
    </row>
    <row r="1830" spans="1:26" ht="15.95">
      <c r="A1830" t="s">
        <v>2363</v>
      </c>
      <c r="B1830" t="s">
        <v>16</v>
      </c>
      <c r="C1830" t="str">
        <f>VLOOKUP(B1830, Positions!A$1:B$160, 2, FALSE)</f>
        <v>Forward</v>
      </c>
      <c r="D1830" t="s">
        <v>152</v>
      </c>
      <c r="E1830" t="s">
        <v>5664</v>
      </c>
      <c r="F1830" t="s">
        <v>21</v>
      </c>
      <c r="G1830" t="str">
        <f>VLOOKUP(E1830, Tiers!M$1:P$134, 3, FALSE)</f>
        <v>ENG3</v>
      </c>
      <c r="H1830">
        <f>VLOOKUP(G1830, Tiers!B$1:C$134, 2, FALSE)</f>
        <v>4</v>
      </c>
      <c r="I1830" s="26" t="s">
        <v>6821</v>
      </c>
      <c r="J1830">
        <f t="shared" si="114"/>
        <v>10</v>
      </c>
      <c r="K1830">
        <f t="shared" si="115"/>
        <v>1</v>
      </c>
      <c r="L1830">
        <f t="shared" si="116"/>
        <v>7188</v>
      </c>
      <c r="M1830">
        <f t="shared" si="117"/>
        <v>236</v>
      </c>
      <c r="N1830">
        <v>18</v>
      </c>
      <c r="O1830" t="s">
        <v>221</v>
      </c>
      <c r="P1830" t="s">
        <v>21</v>
      </c>
      <c r="Q1830" t="s">
        <v>22</v>
      </c>
      <c r="R1830" t="s">
        <v>21</v>
      </c>
      <c r="W1830">
        <v>182</v>
      </c>
      <c r="X1830">
        <v>76</v>
      </c>
      <c r="Y1830">
        <v>0</v>
      </c>
      <c r="Z1830">
        <v>0</v>
      </c>
    </row>
    <row r="1831" spans="1:26" ht="15.95">
      <c r="A1831" t="s">
        <v>2364</v>
      </c>
      <c r="B1831" t="s">
        <v>360</v>
      </c>
      <c r="C1831" t="str">
        <f>VLOOKUP(B1831, Positions!A$1:B$160, 2, FALSE)</f>
        <v>Defender</v>
      </c>
      <c r="D1831" t="s">
        <v>282</v>
      </c>
      <c r="E1831" t="s">
        <v>62</v>
      </c>
      <c r="F1831" t="s">
        <v>21</v>
      </c>
      <c r="G1831" t="str">
        <f>VLOOKUP(E1831, Tiers!M$1:P$134, 3, FALSE)</f>
        <v>ENG1</v>
      </c>
      <c r="H1831">
        <f>VLOOKUP(G1831, Tiers!B$1:C$134, 2, FALSE)</f>
        <v>1</v>
      </c>
      <c r="I1831" s="26" t="s">
        <v>6821</v>
      </c>
      <c r="J1831">
        <f t="shared" si="114"/>
        <v>10</v>
      </c>
      <c r="K1831">
        <f t="shared" si="115"/>
        <v>1</v>
      </c>
      <c r="L1831">
        <f t="shared" si="116"/>
        <v>7188</v>
      </c>
      <c r="M1831">
        <f t="shared" si="117"/>
        <v>236</v>
      </c>
      <c r="N1831">
        <v>18</v>
      </c>
      <c r="O1831" t="s">
        <v>596</v>
      </c>
      <c r="P1831" t="s">
        <v>21</v>
      </c>
      <c r="Q1831" t="s">
        <v>22</v>
      </c>
      <c r="R1831" t="s">
        <v>21</v>
      </c>
      <c r="W1831">
        <v>182</v>
      </c>
      <c r="X1831">
        <v>77</v>
      </c>
      <c r="Y1831">
        <v>0</v>
      </c>
      <c r="Z1831">
        <v>0</v>
      </c>
    </row>
    <row r="1832" spans="1:26" ht="15.95">
      <c r="A1832" t="s">
        <v>2365</v>
      </c>
      <c r="B1832" t="s">
        <v>115</v>
      </c>
      <c r="C1832" t="str">
        <f>VLOOKUP(B1832, Positions!A$1:B$160, 2, FALSE)</f>
        <v>Midfielder</v>
      </c>
      <c r="D1832" t="s">
        <v>1279</v>
      </c>
      <c r="E1832" t="s">
        <v>5666</v>
      </c>
      <c r="F1832" t="s">
        <v>21</v>
      </c>
      <c r="G1832" t="str">
        <f>VLOOKUP(E1832, Tiers!M$1:P$134, 3, FALSE)</f>
        <v>NONE</v>
      </c>
      <c r="H1832">
        <f>VLOOKUP(G1832, Tiers!B$1:C$134, 2, FALSE)</f>
        <v>7</v>
      </c>
      <c r="I1832" s="26" t="s">
        <v>6821</v>
      </c>
      <c r="J1832">
        <f t="shared" si="114"/>
        <v>10</v>
      </c>
      <c r="K1832">
        <f t="shared" si="115"/>
        <v>1</v>
      </c>
      <c r="L1832">
        <f t="shared" si="116"/>
        <v>7188</v>
      </c>
      <c r="M1832">
        <f t="shared" si="117"/>
        <v>236</v>
      </c>
      <c r="N1832">
        <v>18</v>
      </c>
      <c r="O1832" t="s">
        <v>1967</v>
      </c>
      <c r="P1832" t="s">
        <v>21</v>
      </c>
      <c r="Q1832" t="s">
        <v>22</v>
      </c>
      <c r="R1832" t="s">
        <v>21</v>
      </c>
      <c r="W1832">
        <v>171</v>
      </c>
      <c r="X1832">
        <v>63</v>
      </c>
      <c r="Y1832">
        <v>0</v>
      </c>
      <c r="Z1832">
        <v>7</v>
      </c>
    </row>
    <row r="1833" spans="1:26" ht="15.95">
      <c r="A1833" t="s">
        <v>2366</v>
      </c>
      <c r="B1833" t="s">
        <v>42</v>
      </c>
      <c r="C1833" t="str">
        <f>VLOOKUP(B1833, Positions!A$1:B$160, 2, FALSE)</f>
        <v>Midfielder</v>
      </c>
      <c r="D1833" t="s">
        <v>5666</v>
      </c>
      <c r="E1833" t="s">
        <v>5666</v>
      </c>
      <c r="F1833" t="s">
        <v>21</v>
      </c>
      <c r="G1833" t="str">
        <f>VLOOKUP(E1833, Tiers!M$1:P$134, 3, FALSE)</f>
        <v>NONE</v>
      </c>
      <c r="H1833">
        <f>VLOOKUP(G1833, Tiers!B$1:C$134, 2, FALSE)</f>
        <v>7</v>
      </c>
      <c r="I1833" s="26" t="s">
        <v>6822</v>
      </c>
      <c r="J1833">
        <f t="shared" si="114"/>
        <v>10</v>
      </c>
      <c r="K1833">
        <f t="shared" si="115"/>
        <v>1</v>
      </c>
      <c r="L1833">
        <f t="shared" si="116"/>
        <v>7189</v>
      </c>
      <c r="M1833">
        <f t="shared" si="117"/>
        <v>236</v>
      </c>
      <c r="N1833">
        <v>18</v>
      </c>
      <c r="O1833" t="s">
        <v>461</v>
      </c>
      <c r="P1833" t="s">
        <v>21</v>
      </c>
      <c r="Q1833" t="s">
        <v>22</v>
      </c>
      <c r="R1833" t="s">
        <v>21</v>
      </c>
      <c r="W1833">
        <v>168</v>
      </c>
      <c r="X1833">
        <v>60</v>
      </c>
      <c r="Y1833">
        <v>0</v>
      </c>
      <c r="Z1833">
        <v>0</v>
      </c>
    </row>
    <row r="1834" spans="1:26" ht="15.95">
      <c r="A1834" t="s">
        <v>2367</v>
      </c>
      <c r="B1834" t="s">
        <v>42</v>
      </c>
      <c r="C1834" t="str">
        <f>VLOOKUP(B1834, Positions!A$1:B$160, 2, FALSE)</f>
        <v>Midfielder</v>
      </c>
      <c r="D1834" t="s">
        <v>5666</v>
      </c>
      <c r="E1834" t="s">
        <v>5666</v>
      </c>
      <c r="F1834" t="s">
        <v>21</v>
      </c>
      <c r="G1834" t="str">
        <f>VLOOKUP(E1834, Tiers!M$1:P$134, 3, FALSE)</f>
        <v>NONE</v>
      </c>
      <c r="H1834">
        <f>VLOOKUP(G1834, Tiers!B$1:C$134, 2, FALSE)</f>
        <v>7</v>
      </c>
      <c r="I1834" s="26" t="s">
        <v>6823</v>
      </c>
      <c r="J1834">
        <f t="shared" si="114"/>
        <v>10</v>
      </c>
      <c r="K1834">
        <f t="shared" si="115"/>
        <v>1</v>
      </c>
      <c r="L1834">
        <f t="shared" si="116"/>
        <v>7191</v>
      </c>
      <c r="M1834">
        <f t="shared" si="117"/>
        <v>236</v>
      </c>
      <c r="N1834">
        <v>18</v>
      </c>
      <c r="O1834" t="s">
        <v>5666</v>
      </c>
      <c r="P1834" t="s">
        <v>21</v>
      </c>
      <c r="Q1834" t="s">
        <v>22</v>
      </c>
      <c r="R1834" t="s">
        <v>21</v>
      </c>
      <c r="W1834">
        <v>184</v>
      </c>
      <c r="X1834">
        <v>81</v>
      </c>
      <c r="Y1834">
        <v>0</v>
      </c>
      <c r="Z1834">
        <v>0</v>
      </c>
    </row>
    <row r="1835" spans="1:26" ht="15.95">
      <c r="A1835" t="s">
        <v>2368</v>
      </c>
      <c r="B1835" t="s">
        <v>946</v>
      </c>
      <c r="C1835" t="str">
        <f>VLOOKUP(B1835, Positions!A$1:B$160, 2, FALSE)</f>
        <v>Defender</v>
      </c>
      <c r="D1835" t="s">
        <v>73</v>
      </c>
      <c r="E1835" t="s">
        <v>5664</v>
      </c>
      <c r="F1835" t="s">
        <v>21</v>
      </c>
      <c r="G1835" t="str">
        <f>VLOOKUP(E1835, Tiers!M$1:P$134, 3, FALSE)</f>
        <v>ENG3</v>
      </c>
      <c r="H1835">
        <f>VLOOKUP(G1835, Tiers!B$1:C$134, 2, FALSE)</f>
        <v>4</v>
      </c>
      <c r="I1835" s="26" t="s">
        <v>6824</v>
      </c>
      <c r="J1835">
        <f t="shared" si="114"/>
        <v>10</v>
      </c>
      <c r="K1835">
        <f t="shared" si="115"/>
        <v>1</v>
      </c>
      <c r="L1835">
        <f t="shared" si="116"/>
        <v>7192</v>
      </c>
      <c r="M1835">
        <f t="shared" si="117"/>
        <v>236</v>
      </c>
      <c r="N1835">
        <v>18</v>
      </c>
      <c r="O1835" t="s">
        <v>74</v>
      </c>
      <c r="P1835" t="s">
        <v>21</v>
      </c>
      <c r="Q1835" t="s">
        <v>22</v>
      </c>
      <c r="R1835" t="s">
        <v>21</v>
      </c>
      <c r="S1835" t="s">
        <v>491</v>
      </c>
      <c r="W1835">
        <v>173</v>
      </c>
      <c r="X1835">
        <v>70</v>
      </c>
      <c r="Y1835">
        <v>0</v>
      </c>
      <c r="Z1835">
        <v>0</v>
      </c>
    </row>
    <row r="1836" spans="1:26" ht="15.95">
      <c r="A1836" t="s">
        <v>2369</v>
      </c>
      <c r="B1836" t="s">
        <v>645</v>
      </c>
      <c r="C1836" t="str">
        <f>VLOOKUP(B1836, Positions!A$1:B$160, 2, FALSE)</f>
        <v>Defender</v>
      </c>
      <c r="D1836" t="s">
        <v>5666</v>
      </c>
      <c r="E1836" t="s">
        <v>5666</v>
      </c>
      <c r="F1836" t="s">
        <v>21</v>
      </c>
      <c r="G1836" t="str">
        <f>VLOOKUP(E1836, Tiers!M$1:P$134, 3, FALSE)</f>
        <v>NONE</v>
      </c>
      <c r="H1836">
        <f>VLOOKUP(G1836, Tiers!B$1:C$134, 2, FALSE)</f>
        <v>7</v>
      </c>
      <c r="I1836" s="26" t="s">
        <v>6824</v>
      </c>
      <c r="J1836">
        <f t="shared" si="114"/>
        <v>10</v>
      </c>
      <c r="K1836">
        <f t="shared" si="115"/>
        <v>1</v>
      </c>
      <c r="L1836">
        <f t="shared" si="116"/>
        <v>7192</v>
      </c>
      <c r="M1836">
        <f t="shared" si="117"/>
        <v>236</v>
      </c>
      <c r="N1836">
        <v>18</v>
      </c>
      <c r="O1836" t="s">
        <v>141</v>
      </c>
      <c r="P1836" t="s">
        <v>21</v>
      </c>
      <c r="Q1836" t="s">
        <v>22</v>
      </c>
      <c r="R1836" t="s">
        <v>21</v>
      </c>
      <c r="W1836">
        <v>181</v>
      </c>
      <c r="X1836">
        <v>75</v>
      </c>
      <c r="Y1836">
        <v>0</v>
      </c>
      <c r="Z1836">
        <v>0</v>
      </c>
    </row>
    <row r="1837" spans="1:26" ht="15.95">
      <c r="A1837" t="s">
        <v>2370</v>
      </c>
      <c r="B1837" t="s">
        <v>16</v>
      </c>
      <c r="C1837" t="str">
        <f>VLOOKUP(B1837, Positions!A$1:B$160, 2, FALSE)</f>
        <v>Forward</v>
      </c>
      <c r="D1837" t="s">
        <v>250</v>
      </c>
      <c r="E1837" t="s">
        <v>5664</v>
      </c>
      <c r="F1837" t="s">
        <v>21</v>
      </c>
      <c r="G1837" t="str">
        <f>VLOOKUP(E1837, Tiers!M$1:P$134, 3, FALSE)</f>
        <v>ENG3</v>
      </c>
      <c r="H1837">
        <f>VLOOKUP(G1837, Tiers!B$1:C$134, 2, FALSE)</f>
        <v>4</v>
      </c>
      <c r="I1837" s="26" t="s">
        <v>6825</v>
      </c>
      <c r="J1837">
        <f t="shared" si="114"/>
        <v>10</v>
      </c>
      <c r="K1837">
        <f t="shared" si="115"/>
        <v>1</v>
      </c>
      <c r="L1837">
        <f t="shared" si="116"/>
        <v>7193</v>
      </c>
      <c r="M1837">
        <f t="shared" si="117"/>
        <v>236</v>
      </c>
      <c r="N1837">
        <v>18</v>
      </c>
      <c r="O1837" t="s">
        <v>726</v>
      </c>
      <c r="P1837" t="s">
        <v>21</v>
      </c>
      <c r="Q1837" t="s">
        <v>22</v>
      </c>
      <c r="R1837" t="s">
        <v>21</v>
      </c>
      <c r="W1837">
        <v>188</v>
      </c>
      <c r="X1837">
        <v>77</v>
      </c>
      <c r="Y1837">
        <v>3</v>
      </c>
      <c r="Z1837">
        <v>8</v>
      </c>
    </row>
    <row r="1838" spans="1:26" ht="15.95">
      <c r="A1838" t="s">
        <v>2371</v>
      </c>
      <c r="B1838" t="s">
        <v>72</v>
      </c>
      <c r="C1838" t="str">
        <f>VLOOKUP(B1838, Positions!A$1:B$160, 2, FALSE)</f>
        <v>Defender</v>
      </c>
      <c r="D1838" t="s">
        <v>530</v>
      </c>
      <c r="E1838" t="s">
        <v>62</v>
      </c>
      <c r="F1838" t="s">
        <v>21</v>
      </c>
      <c r="G1838" t="str">
        <f>VLOOKUP(E1838, Tiers!M$1:P$134, 3, FALSE)</f>
        <v>ENG1</v>
      </c>
      <c r="H1838">
        <f>VLOOKUP(G1838, Tiers!B$1:C$134, 2, FALSE)</f>
        <v>1</v>
      </c>
      <c r="I1838" s="26" t="s">
        <v>6826</v>
      </c>
      <c r="J1838">
        <f t="shared" si="114"/>
        <v>10</v>
      </c>
      <c r="K1838">
        <f t="shared" si="115"/>
        <v>1</v>
      </c>
      <c r="L1838">
        <f t="shared" si="116"/>
        <v>7194</v>
      </c>
      <c r="M1838">
        <f t="shared" si="117"/>
        <v>236</v>
      </c>
      <c r="N1838">
        <v>18</v>
      </c>
      <c r="O1838" t="s">
        <v>801</v>
      </c>
      <c r="P1838" t="s">
        <v>21</v>
      </c>
      <c r="Q1838" t="s">
        <v>22</v>
      </c>
      <c r="R1838" t="s">
        <v>21</v>
      </c>
      <c r="W1838">
        <v>170</v>
      </c>
      <c r="X1838">
        <v>66</v>
      </c>
      <c r="Y1838">
        <v>0</v>
      </c>
      <c r="Z1838">
        <v>0</v>
      </c>
    </row>
    <row r="1839" spans="1:26" ht="15.95">
      <c r="A1839" t="s">
        <v>2372</v>
      </c>
      <c r="B1839" t="s">
        <v>166</v>
      </c>
      <c r="C1839" t="str">
        <f>VLOOKUP(B1839, Positions!A$1:B$160, 2, FALSE)</f>
        <v>Goalkeeper</v>
      </c>
      <c r="D1839" t="s">
        <v>338</v>
      </c>
      <c r="E1839" t="s">
        <v>5666</v>
      </c>
      <c r="F1839" t="s">
        <v>21</v>
      </c>
      <c r="G1839" t="str">
        <f>VLOOKUP(E1839, Tiers!M$1:P$134, 3, FALSE)</f>
        <v>NONE</v>
      </c>
      <c r="H1839">
        <f>VLOOKUP(G1839, Tiers!B$1:C$134, 2, FALSE)</f>
        <v>7</v>
      </c>
      <c r="I1839" s="26" t="s">
        <v>6827</v>
      </c>
      <c r="J1839">
        <f t="shared" si="114"/>
        <v>10</v>
      </c>
      <c r="K1839">
        <f t="shared" si="115"/>
        <v>1</v>
      </c>
      <c r="L1839">
        <f t="shared" si="116"/>
        <v>7195</v>
      </c>
      <c r="M1839">
        <f t="shared" si="117"/>
        <v>236</v>
      </c>
      <c r="N1839">
        <v>18</v>
      </c>
      <c r="O1839" t="s">
        <v>113</v>
      </c>
      <c r="P1839" t="s">
        <v>21</v>
      </c>
      <c r="Q1839" t="s">
        <v>22</v>
      </c>
      <c r="R1839" t="s">
        <v>21</v>
      </c>
      <c r="W1839">
        <v>192</v>
      </c>
      <c r="X1839">
        <v>84</v>
      </c>
      <c r="Y1839">
        <v>0</v>
      </c>
      <c r="Z1839">
        <v>0</v>
      </c>
    </row>
    <row r="1840" spans="1:26" ht="15.95">
      <c r="A1840" t="s">
        <v>2373</v>
      </c>
      <c r="B1840" t="s">
        <v>42</v>
      </c>
      <c r="C1840" t="str">
        <f>VLOOKUP(B1840, Positions!A$1:B$160, 2, FALSE)</f>
        <v>Midfielder</v>
      </c>
      <c r="D1840" t="s">
        <v>5666</v>
      </c>
      <c r="E1840" t="s">
        <v>5666</v>
      </c>
      <c r="F1840" t="s">
        <v>21</v>
      </c>
      <c r="G1840" t="str">
        <f>VLOOKUP(E1840, Tiers!M$1:P$134, 3, FALSE)</f>
        <v>NONE</v>
      </c>
      <c r="H1840">
        <f>VLOOKUP(G1840, Tiers!B$1:C$134, 2, FALSE)</f>
        <v>7</v>
      </c>
      <c r="I1840" s="26" t="s">
        <v>6828</v>
      </c>
      <c r="J1840">
        <f t="shared" si="114"/>
        <v>10</v>
      </c>
      <c r="K1840">
        <f t="shared" si="115"/>
        <v>1</v>
      </c>
      <c r="L1840">
        <f t="shared" si="116"/>
        <v>7196</v>
      </c>
      <c r="M1840">
        <f t="shared" si="117"/>
        <v>236</v>
      </c>
      <c r="N1840">
        <v>18</v>
      </c>
      <c r="O1840" t="s">
        <v>5666</v>
      </c>
      <c r="P1840" t="s">
        <v>21</v>
      </c>
      <c r="Q1840" t="s">
        <v>22</v>
      </c>
      <c r="R1840" t="s">
        <v>21</v>
      </c>
      <c r="W1840">
        <v>172</v>
      </c>
      <c r="X1840">
        <v>68</v>
      </c>
      <c r="Y1840">
        <v>0</v>
      </c>
      <c r="Z1840">
        <v>0</v>
      </c>
    </row>
    <row r="1841" spans="1:26" ht="15.95">
      <c r="A1841" t="s">
        <v>2374</v>
      </c>
      <c r="B1841" t="s">
        <v>181</v>
      </c>
      <c r="C1841" t="str">
        <f>VLOOKUP(B1841, Positions!A$1:B$160, 2, FALSE)</f>
        <v>Defender</v>
      </c>
      <c r="D1841" t="s">
        <v>32</v>
      </c>
      <c r="E1841" t="s">
        <v>5663</v>
      </c>
      <c r="F1841" t="s">
        <v>21</v>
      </c>
      <c r="G1841" t="str">
        <f>VLOOKUP(E1841, Tiers!M$1:P$134, 3, FALSE)</f>
        <v>ENG4</v>
      </c>
      <c r="H1841">
        <f>VLOOKUP(G1841, Tiers!B$1:C$134, 2, FALSE)</f>
        <v>5</v>
      </c>
      <c r="I1841" s="26" t="s">
        <v>6829</v>
      </c>
      <c r="J1841">
        <f t="shared" si="114"/>
        <v>10</v>
      </c>
      <c r="K1841">
        <f t="shared" si="115"/>
        <v>1</v>
      </c>
      <c r="L1841">
        <f t="shared" si="116"/>
        <v>7197</v>
      </c>
      <c r="M1841">
        <f t="shared" si="117"/>
        <v>236</v>
      </c>
      <c r="N1841">
        <v>18</v>
      </c>
      <c r="O1841" t="s">
        <v>5666</v>
      </c>
      <c r="P1841" t="s">
        <v>21</v>
      </c>
      <c r="Q1841" t="s">
        <v>22</v>
      </c>
      <c r="R1841" t="s">
        <v>21</v>
      </c>
      <c r="W1841">
        <v>182</v>
      </c>
      <c r="X1841">
        <v>77</v>
      </c>
      <c r="Y1841">
        <v>0</v>
      </c>
      <c r="Z1841">
        <v>7</v>
      </c>
    </row>
    <row r="1842" spans="1:26" ht="15.95">
      <c r="A1842" t="s">
        <v>2375</v>
      </c>
      <c r="B1842" t="s">
        <v>81</v>
      </c>
      <c r="C1842" t="str">
        <f>VLOOKUP(B1842, Positions!A$1:B$160, 2, FALSE)</f>
        <v>Defender</v>
      </c>
      <c r="D1842" t="s">
        <v>252</v>
      </c>
      <c r="E1842" t="s">
        <v>5665</v>
      </c>
      <c r="F1842" t="s">
        <v>21</v>
      </c>
      <c r="G1842" t="str">
        <f>VLOOKUP(E1842, Tiers!M$1:P$134, 3, FALSE)</f>
        <v>ENG2</v>
      </c>
      <c r="H1842">
        <f>VLOOKUP(G1842, Tiers!B$1:C$134, 2, FALSE)</f>
        <v>3</v>
      </c>
      <c r="I1842" s="26" t="s">
        <v>6830</v>
      </c>
      <c r="J1842">
        <f t="shared" si="114"/>
        <v>10</v>
      </c>
      <c r="K1842">
        <f t="shared" si="115"/>
        <v>1</v>
      </c>
      <c r="L1842">
        <f t="shared" si="116"/>
        <v>7199</v>
      </c>
      <c r="M1842">
        <f t="shared" si="117"/>
        <v>236</v>
      </c>
      <c r="N1842">
        <v>18</v>
      </c>
      <c r="O1842" t="s">
        <v>252</v>
      </c>
      <c r="P1842" t="s">
        <v>21</v>
      </c>
      <c r="Q1842" t="s">
        <v>22</v>
      </c>
      <c r="R1842" t="s">
        <v>21</v>
      </c>
      <c r="W1842">
        <v>173</v>
      </c>
      <c r="X1842">
        <v>67</v>
      </c>
      <c r="Y1842">
        <v>0</v>
      </c>
      <c r="Z1842">
        <v>0</v>
      </c>
    </row>
    <row r="1843" spans="1:26" ht="15.95">
      <c r="A1843" t="s">
        <v>2376</v>
      </c>
      <c r="B1843" t="s">
        <v>42</v>
      </c>
      <c r="C1843" t="str">
        <f>VLOOKUP(B1843, Positions!A$1:B$160, 2, FALSE)</f>
        <v>Midfielder</v>
      </c>
      <c r="D1843" t="s">
        <v>5666</v>
      </c>
      <c r="E1843" t="s">
        <v>5666</v>
      </c>
      <c r="F1843" t="s">
        <v>21</v>
      </c>
      <c r="G1843" t="str">
        <f>VLOOKUP(E1843, Tiers!M$1:P$134, 3, FALSE)</f>
        <v>NONE</v>
      </c>
      <c r="H1843">
        <f>VLOOKUP(G1843, Tiers!B$1:C$134, 2, FALSE)</f>
        <v>7</v>
      </c>
      <c r="I1843" s="26" t="s">
        <v>6830</v>
      </c>
      <c r="J1843">
        <f t="shared" si="114"/>
        <v>10</v>
      </c>
      <c r="K1843">
        <f t="shared" si="115"/>
        <v>1</v>
      </c>
      <c r="L1843">
        <f t="shared" si="116"/>
        <v>7199</v>
      </c>
      <c r="M1843">
        <f t="shared" si="117"/>
        <v>236</v>
      </c>
      <c r="N1843">
        <v>18</v>
      </c>
      <c r="O1843" t="s">
        <v>373</v>
      </c>
      <c r="P1843" t="s">
        <v>21</v>
      </c>
      <c r="Q1843" t="s">
        <v>22</v>
      </c>
      <c r="R1843" t="s">
        <v>21</v>
      </c>
      <c r="W1843">
        <v>176</v>
      </c>
      <c r="X1843">
        <v>64</v>
      </c>
      <c r="Y1843">
        <v>0</v>
      </c>
      <c r="Z1843">
        <v>0</v>
      </c>
    </row>
    <row r="1844" spans="1:26" ht="15.95">
      <c r="A1844" t="s">
        <v>2377</v>
      </c>
      <c r="B1844" t="s">
        <v>946</v>
      </c>
      <c r="C1844" t="str">
        <f>VLOOKUP(B1844, Positions!A$1:B$160, 2, FALSE)</f>
        <v>Defender</v>
      </c>
      <c r="D1844" t="s">
        <v>121</v>
      </c>
      <c r="E1844" t="s">
        <v>5663</v>
      </c>
      <c r="F1844" t="s">
        <v>21</v>
      </c>
      <c r="G1844" t="str">
        <f>VLOOKUP(E1844, Tiers!M$1:P$134, 3, FALSE)</f>
        <v>ENG4</v>
      </c>
      <c r="H1844">
        <f>VLOOKUP(G1844, Tiers!B$1:C$134, 2, FALSE)</f>
        <v>5</v>
      </c>
      <c r="I1844" s="26" t="s">
        <v>6831</v>
      </c>
      <c r="J1844">
        <f t="shared" si="114"/>
        <v>10</v>
      </c>
      <c r="K1844">
        <f t="shared" si="115"/>
        <v>1</v>
      </c>
      <c r="L1844">
        <f t="shared" si="116"/>
        <v>7200</v>
      </c>
      <c r="M1844">
        <f t="shared" si="117"/>
        <v>236</v>
      </c>
      <c r="N1844">
        <v>18</v>
      </c>
      <c r="O1844" t="s">
        <v>5666</v>
      </c>
      <c r="P1844" t="s">
        <v>21</v>
      </c>
      <c r="Q1844" t="s">
        <v>22</v>
      </c>
      <c r="R1844" t="s">
        <v>21</v>
      </c>
      <c r="W1844">
        <v>171</v>
      </c>
      <c r="X1844">
        <v>66</v>
      </c>
      <c r="Y1844">
        <v>0</v>
      </c>
      <c r="Z1844">
        <v>0</v>
      </c>
    </row>
    <row r="1845" spans="1:26" ht="15.95">
      <c r="A1845" t="s">
        <v>2378</v>
      </c>
      <c r="B1845" t="s">
        <v>31</v>
      </c>
      <c r="C1845" t="str">
        <f>VLOOKUP(B1845, Positions!A$1:B$160, 2, FALSE)</f>
        <v>Defender</v>
      </c>
      <c r="D1845" t="s">
        <v>530</v>
      </c>
      <c r="E1845" t="s">
        <v>62</v>
      </c>
      <c r="F1845" t="s">
        <v>21</v>
      </c>
      <c r="G1845" t="str">
        <f>VLOOKUP(E1845, Tiers!M$1:P$134, 3, FALSE)</f>
        <v>ENG1</v>
      </c>
      <c r="H1845">
        <f>VLOOKUP(G1845, Tiers!B$1:C$134, 2, FALSE)</f>
        <v>1</v>
      </c>
      <c r="I1845" s="26" t="s">
        <v>6831</v>
      </c>
      <c r="J1845">
        <f t="shared" si="114"/>
        <v>10</v>
      </c>
      <c r="K1845">
        <f t="shared" si="115"/>
        <v>1</v>
      </c>
      <c r="L1845">
        <f t="shared" si="116"/>
        <v>7200</v>
      </c>
      <c r="M1845">
        <f t="shared" si="117"/>
        <v>236</v>
      </c>
      <c r="N1845">
        <v>18</v>
      </c>
      <c r="O1845" t="s">
        <v>5666</v>
      </c>
      <c r="P1845" t="s">
        <v>21</v>
      </c>
      <c r="Q1845" t="s">
        <v>22</v>
      </c>
      <c r="R1845" t="s">
        <v>21</v>
      </c>
      <c r="W1845">
        <v>181</v>
      </c>
      <c r="X1845">
        <v>76</v>
      </c>
      <c r="Y1845">
        <v>0</v>
      </c>
      <c r="Z1845">
        <v>0</v>
      </c>
    </row>
    <row r="1846" spans="1:26" ht="15.95">
      <c r="A1846" t="s">
        <v>2379</v>
      </c>
      <c r="B1846" t="s">
        <v>16</v>
      </c>
      <c r="C1846" t="str">
        <f>VLOOKUP(B1846, Positions!A$1:B$160, 2, FALSE)</f>
        <v>Forward</v>
      </c>
      <c r="D1846" t="s">
        <v>103</v>
      </c>
      <c r="E1846" t="s">
        <v>5665</v>
      </c>
      <c r="F1846" t="s">
        <v>21</v>
      </c>
      <c r="G1846" t="str">
        <f>VLOOKUP(E1846, Tiers!M$1:P$134, 3, FALSE)</f>
        <v>ENG2</v>
      </c>
      <c r="H1846">
        <f>VLOOKUP(G1846, Tiers!B$1:C$134, 2, FALSE)</f>
        <v>3</v>
      </c>
      <c r="I1846" s="26" t="s">
        <v>6832</v>
      </c>
      <c r="J1846">
        <f t="shared" si="114"/>
        <v>10</v>
      </c>
      <c r="K1846">
        <f t="shared" si="115"/>
        <v>1</v>
      </c>
      <c r="L1846">
        <f t="shared" si="116"/>
        <v>7203</v>
      </c>
      <c r="M1846">
        <f t="shared" si="117"/>
        <v>236</v>
      </c>
      <c r="N1846">
        <v>18</v>
      </c>
      <c r="O1846" t="s">
        <v>5666</v>
      </c>
      <c r="P1846" t="s">
        <v>21</v>
      </c>
      <c r="Q1846" t="s">
        <v>22</v>
      </c>
      <c r="R1846" t="s">
        <v>21</v>
      </c>
      <c r="W1846">
        <v>181</v>
      </c>
      <c r="X1846">
        <v>76</v>
      </c>
      <c r="Y1846">
        <v>0</v>
      </c>
      <c r="Z1846">
        <v>0</v>
      </c>
    </row>
    <row r="1847" spans="1:26" ht="15.95">
      <c r="A1847" t="s">
        <v>2380</v>
      </c>
      <c r="B1847" t="s">
        <v>106</v>
      </c>
      <c r="C1847" t="str">
        <f>VLOOKUP(B1847, Positions!A$1:B$160, 2, FALSE)</f>
        <v>Midfielder</v>
      </c>
      <c r="D1847" t="s">
        <v>5666</v>
      </c>
      <c r="E1847" t="s">
        <v>5666</v>
      </c>
      <c r="F1847" t="s">
        <v>21</v>
      </c>
      <c r="G1847" t="str">
        <f>VLOOKUP(E1847, Tiers!M$1:P$134, 3, FALSE)</f>
        <v>NONE</v>
      </c>
      <c r="H1847">
        <f>VLOOKUP(G1847, Tiers!B$1:C$134, 2, FALSE)</f>
        <v>7</v>
      </c>
      <c r="I1847" s="26" t="s">
        <v>6833</v>
      </c>
      <c r="J1847">
        <f t="shared" si="114"/>
        <v>10</v>
      </c>
      <c r="K1847">
        <f t="shared" si="115"/>
        <v>1</v>
      </c>
      <c r="L1847">
        <f t="shared" si="116"/>
        <v>7204</v>
      </c>
      <c r="M1847">
        <f t="shared" si="117"/>
        <v>236</v>
      </c>
      <c r="N1847">
        <v>18</v>
      </c>
      <c r="O1847" t="s">
        <v>69</v>
      </c>
      <c r="P1847" t="s">
        <v>21</v>
      </c>
      <c r="Q1847" t="s">
        <v>22</v>
      </c>
      <c r="R1847" t="s">
        <v>21</v>
      </c>
      <c r="W1847">
        <v>181</v>
      </c>
      <c r="X1847">
        <v>64</v>
      </c>
      <c r="Y1847">
        <v>0</v>
      </c>
      <c r="Z1847">
        <v>0</v>
      </c>
    </row>
    <row r="1848" spans="1:26" ht="15.95">
      <c r="A1848" t="s">
        <v>2381</v>
      </c>
      <c r="B1848" t="s">
        <v>47</v>
      </c>
      <c r="C1848" t="str">
        <f>VLOOKUP(B1848, Positions!A$1:B$160, 2, FALSE)</f>
        <v>Forward</v>
      </c>
      <c r="D1848" t="s">
        <v>93</v>
      </c>
      <c r="E1848" t="s">
        <v>5664</v>
      </c>
      <c r="F1848" t="s">
        <v>21</v>
      </c>
      <c r="G1848" t="str">
        <f>VLOOKUP(E1848, Tiers!M$1:P$134, 3, FALSE)</f>
        <v>ENG3</v>
      </c>
      <c r="H1848">
        <f>VLOOKUP(G1848, Tiers!B$1:C$134, 2, FALSE)</f>
        <v>4</v>
      </c>
      <c r="I1848" s="26" t="s">
        <v>6833</v>
      </c>
      <c r="J1848">
        <f t="shared" si="114"/>
        <v>10</v>
      </c>
      <c r="K1848">
        <f t="shared" si="115"/>
        <v>1</v>
      </c>
      <c r="L1848">
        <f t="shared" si="116"/>
        <v>7204</v>
      </c>
      <c r="M1848">
        <f t="shared" si="117"/>
        <v>236</v>
      </c>
      <c r="N1848">
        <v>18</v>
      </c>
      <c r="O1848" t="s">
        <v>234</v>
      </c>
      <c r="P1848" t="s">
        <v>21</v>
      </c>
      <c r="Q1848" t="s">
        <v>22</v>
      </c>
      <c r="R1848" t="s">
        <v>21</v>
      </c>
      <c r="W1848">
        <v>173</v>
      </c>
      <c r="X1848">
        <v>67</v>
      </c>
      <c r="Y1848">
        <v>0</v>
      </c>
      <c r="Z1848">
        <v>0</v>
      </c>
    </row>
    <row r="1849" spans="1:26" ht="15.95">
      <c r="A1849" t="s">
        <v>2382</v>
      </c>
      <c r="B1849" t="s">
        <v>212</v>
      </c>
      <c r="C1849" t="str">
        <f>VLOOKUP(B1849, Positions!A$1:B$160, 2, FALSE)</f>
        <v>Midfielder</v>
      </c>
      <c r="D1849" t="s">
        <v>5666</v>
      </c>
      <c r="E1849" t="s">
        <v>5666</v>
      </c>
      <c r="F1849" t="s">
        <v>21</v>
      </c>
      <c r="G1849" t="str">
        <f>VLOOKUP(E1849, Tiers!M$1:P$134, 3, FALSE)</f>
        <v>NONE</v>
      </c>
      <c r="H1849">
        <f>VLOOKUP(G1849, Tiers!B$1:C$134, 2, FALSE)</f>
        <v>7</v>
      </c>
      <c r="I1849" s="26" t="s">
        <v>6834</v>
      </c>
      <c r="J1849">
        <f t="shared" si="114"/>
        <v>10</v>
      </c>
      <c r="K1849">
        <f t="shared" si="115"/>
        <v>1</v>
      </c>
      <c r="L1849">
        <f t="shared" si="116"/>
        <v>7205</v>
      </c>
      <c r="M1849">
        <f t="shared" si="117"/>
        <v>236</v>
      </c>
      <c r="N1849">
        <v>18</v>
      </c>
      <c r="O1849" t="s">
        <v>112</v>
      </c>
      <c r="P1849" t="s">
        <v>21</v>
      </c>
      <c r="Q1849" t="s">
        <v>22</v>
      </c>
      <c r="R1849" t="s">
        <v>21</v>
      </c>
      <c r="W1849">
        <v>176</v>
      </c>
      <c r="X1849">
        <v>69</v>
      </c>
      <c r="Y1849">
        <v>0</v>
      </c>
      <c r="Z1849">
        <v>0</v>
      </c>
    </row>
    <row r="1850" spans="1:26" ht="15.95">
      <c r="A1850" t="s">
        <v>2383</v>
      </c>
      <c r="B1850" t="s">
        <v>81</v>
      </c>
      <c r="C1850" t="str">
        <f>VLOOKUP(B1850, Positions!A$1:B$160, 2, FALSE)</f>
        <v>Defender</v>
      </c>
      <c r="D1850" t="s">
        <v>2384</v>
      </c>
      <c r="E1850" t="s">
        <v>5666</v>
      </c>
      <c r="F1850" t="s">
        <v>21</v>
      </c>
      <c r="G1850" t="str">
        <f>VLOOKUP(E1850, Tiers!M$1:P$134, 3, FALSE)</f>
        <v>NONE</v>
      </c>
      <c r="H1850">
        <f>VLOOKUP(G1850, Tiers!B$1:C$134, 2, FALSE)</f>
        <v>7</v>
      </c>
      <c r="I1850" s="26" t="s">
        <v>6834</v>
      </c>
      <c r="J1850">
        <f t="shared" si="114"/>
        <v>10</v>
      </c>
      <c r="K1850">
        <f t="shared" si="115"/>
        <v>1</v>
      </c>
      <c r="L1850">
        <f t="shared" si="116"/>
        <v>7205</v>
      </c>
      <c r="M1850">
        <f t="shared" si="117"/>
        <v>236</v>
      </c>
      <c r="N1850">
        <v>18</v>
      </c>
      <c r="O1850" t="s">
        <v>124</v>
      </c>
      <c r="P1850" t="s">
        <v>21</v>
      </c>
      <c r="Q1850" t="s">
        <v>22</v>
      </c>
      <c r="R1850" t="s">
        <v>21</v>
      </c>
      <c r="W1850">
        <v>174</v>
      </c>
      <c r="X1850">
        <v>71</v>
      </c>
      <c r="Y1850">
        <v>0</v>
      </c>
      <c r="Z1850">
        <v>0</v>
      </c>
    </row>
    <row r="1851" spans="1:26" ht="15.95">
      <c r="A1851" t="s">
        <v>2385</v>
      </c>
      <c r="B1851" t="s">
        <v>111</v>
      </c>
      <c r="C1851" t="str">
        <f>VLOOKUP(B1851, Positions!A$1:B$160, 2, FALSE)</f>
        <v>Forward</v>
      </c>
      <c r="D1851" t="s">
        <v>132</v>
      </c>
      <c r="E1851" t="s">
        <v>5664</v>
      </c>
      <c r="F1851" t="s">
        <v>21</v>
      </c>
      <c r="G1851" t="str">
        <f>VLOOKUP(E1851, Tiers!M$1:P$134, 3, FALSE)</f>
        <v>ENG3</v>
      </c>
      <c r="H1851">
        <f>VLOOKUP(G1851, Tiers!B$1:C$134, 2, FALSE)</f>
        <v>4</v>
      </c>
      <c r="I1851" s="26" t="s">
        <v>6834</v>
      </c>
      <c r="J1851">
        <f t="shared" si="114"/>
        <v>10</v>
      </c>
      <c r="K1851">
        <f t="shared" si="115"/>
        <v>1</v>
      </c>
      <c r="L1851">
        <f t="shared" si="116"/>
        <v>7205</v>
      </c>
      <c r="M1851">
        <f t="shared" si="117"/>
        <v>236</v>
      </c>
      <c r="N1851">
        <v>18</v>
      </c>
      <c r="O1851" t="s">
        <v>5666</v>
      </c>
      <c r="P1851" t="s">
        <v>21</v>
      </c>
      <c r="Q1851" t="s">
        <v>22</v>
      </c>
      <c r="R1851" t="s">
        <v>21</v>
      </c>
      <c r="W1851">
        <v>190</v>
      </c>
      <c r="X1851">
        <v>83</v>
      </c>
      <c r="Y1851">
        <v>0</v>
      </c>
      <c r="Z1851">
        <v>0</v>
      </c>
    </row>
    <row r="1852" spans="1:26" ht="15.95">
      <c r="A1852" t="s">
        <v>2386</v>
      </c>
      <c r="B1852" t="s">
        <v>42</v>
      </c>
      <c r="C1852" t="str">
        <f>VLOOKUP(B1852, Positions!A$1:B$160, 2, FALSE)</f>
        <v>Midfielder</v>
      </c>
      <c r="D1852" t="s">
        <v>5666</v>
      </c>
      <c r="E1852" t="s">
        <v>5666</v>
      </c>
      <c r="F1852" t="s">
        <v>21</v>
      </c>
      <c r="G1852" t="str">
        <f>VLOOKUP(E1852, Tiers!M$1:P$134, 3, FALSE)</f>
        <v>NONE</v>
      </c>
      <c r="H1852">
        <f>VLOOKUP(G1852, Tiers!B$1:C$134, 2, FALSE)</f>
        <v>7</v>
      </c>
      <c r="I1852" s="26" t="s">
        <v>6835</v>
      </c>
      <c r="J1852">
        <f t="shared" si="114"/>
        <v>10</v>
      </c>
      <c r="K1852">
        <f t="shared" si="115"/>
        <v>1</v>
      </c>
      <c r="L1852">
        <f t="shared" si="116"/>
        <v>7206</v>
      </c>
      <c r="M1852">
        <f t="shared" si="117"/>
        <v>236</v>
      </c>
      <c r="N1852">
        <v>18</v>
      </c>
      <c r="O1852" t="s">
        <v>1395</v>
      </c>
      <c r="P1852" t="s">
        <v>21</v>
      </c>
      <c r="Q1852" t="s">
        <v>22</v>
      </c>
      <c r="R1852" t="s">
        <v>21</v>
      </c>
      <c r="W1852">
        <v>190</v>
      </c>
      <c r="X1852">
        <v>84</v>
      </c>
      <c r="Y1852">
        <v>0</v>
      </c>
      <c r="Z1852">
        <v>0</v>
      </c>
    </row>
    <row r="1853" spans="1:26" ht="15.95">
      <c r="A1853" t="s">
        <v>1296</v>
      </c>
      <c r="B1853" t="s">
        <v>16</v>
      </c>
      <c r="C1853" t="str">
        <f>VLOOKUP(B1853, Positions!A$1:B$160, 2, FALSE)</f>
        <v>Forward</v>
      </c>
      <c r="D1853" t="s">
        <v>127</v>
      </c>
      <c r="E1853" t="s">
        <v>62</v>
      </c>
      <c r="F1853" t="s">
        <v>21</v>
      </c>
      <c r="G1853" t="str">
        <f>VLOOKUP(E1853, Tiers!M$1:P$134, 3, FALSE)</f>
        <v>ENG1</v>
      </c>
      <c r="H1853">
        <f>VLOOKUP(G1853, Tiers!B$1:C$134, 2, FALSE)</f>
        <v>1</v>
      </c>
      <c r="I1853" s="26" t="s">
        <v>6835</v>
      </c>
      <c r="J1853">
        <f t="shared" si="114"/>
        <v>10</v>
      </c>
      <c r="K1853">
        <f t="shared" si="115"/>
        <v>1</v>
      </c>
      <c r="L1853">
        <f t="shared" si="116"/>
        <v>7206</v>
      </c>
      <c r="M1853">
        <f t="shared" si="117"/>
        <v>236</v>
      </c>
      <c r="N1853">
        <v>18</v>
      </c>
      <c r="O1853" t="s">
        <v>5666</v>
      </c>
      <c r="P1853" t="s">
        <v>21</v>
      </c>
      <c r="Q1853" t="s">
        <v>22</v>
      </c>
      <c r="R1853" t="s">
        <v>21</v>
      </c>
      <c r="S1853" t="s">
        <v>319</v>
      </c>
      <c r="W1853">
        <v>186</v>
      </c>
      <c r="X1853">
        <v>76</v>
      </c>
      <c r="Y1853">
        <v>0</v>
      </c>
      <c r="Z1853">
        <v>0</v>
      </c>
    </row>
    <row r="1854" spans="1:26" ht="15.95">
      <c r="A1854" t="s">
        <v>2387</v>
      </c>
      <c r="B1854" t="s">
        <v>16</v>
      </c>
      <c r="C1854" t="str">
        <f>VLOOKUP(B1854, Positions!A$1:B$160, 2, FALSE)</f>
        <v>Forward</v>
      </c>
      <c r="D1854" t="s">
        <v>265</v>
      </c>
      <c r="E1854" t="s">
        <v>5665</v>
      </c>
      <c r="F1854" t="s">
        <v>21</v>
      </c>
      <c r="G1854" t="str">
        <f>VLOOKUP(E1854, Tiers!M$1:P$134, 3, FALSE)</f>
        <v>ENG2</v>
      </c>
      <c r="H1854">
        <f>VLOOKUP(G1854, Tiers!B$1:C$134, 2, FALSE)</f>
        <v>3</v>
      </c>
      <c r="I1854" s="26" t="s">
        <v>6835</v>
      </c>
      <c r="J1854">
        <f t="shared" si="114"/>
        <v>10</v>
      </c>
      <c r="K1854">
        <f t="shared" si="115"/>
        <v>1</v>
      </c>
      <c r="L1854">
        <f t="shared" si="116"/>
        <v>7206</v>
      </c>
      <c r="M1854">
        <f t="shared" si="117"/>
        <v>236</v>
      </c>
      <c r="N1854">
        <v>18</v>
      </c>
      <c r="O1854" t="s">
        <v>455</v>
      </c>
      <c r="P1854" t="s">
        <v>21</v>
      </c>
      <c r="Q1854" t="s">
        <v>22</v>
      </c>
      <c r="R1854" t="s">
        <v>21</v>
      </c>
      <c r="W1854">
        <v>172</v>
      </c>
      <c r="X1854">
        <v>66</v>
      </c>
      <c r="Y1854">
        <v>2</v>
      </c>
      <c r="Z1854">
        <v>4</v>
      </c>
    </row>
    <row r="1855" spans="1:26" ht="15.95">
      <c r="A1855" t="s">
        <v>1975</v>
      </c>
      <c r="B1855" t="s">
        <v>16</v>
      </c>
      <c r="C1855" t="str">
        <f>VLOOKUP(B1855, Positions!A$1:B$160, 2, FALSE)</f>
        <v>Forward</v>
      </c>
      <c r="D1855" t="s">
        <v>5666</v>
      </c>
      <c r="E1855" t="s">
        <v>5666</v>
      </c>
      <c r="F1855" t="s">
        <v>21</v>
      </c>
      <c r="G1855" t="str">
        <f>VLOOKUP(E1855, Tiers!M$1:P$134, 3, FALSE)</f>
        <v>NONE</v>
      </c>
      <c r="H1855">
        <f>VLOOKUP(G1855, Tiers!B$1:C$134, 2, FALSE)</f>
        <v>7</v>
      </c>
      <c r="I1855" s="26" t="s">
        <v>6836</v>
      </c>
      <c r="J1855">
        <f t="shared" si="114"/>
        <v>10</v>
      </c>
      <c r="K1855">
        <f t="shared" si="115"/>
        <v>1</v>
      </c>
      <c r="L1855">
        <f t="shared" si="116"/>
        <v>7207</v>
      </c>
      <c r="M1855">
        <f t="shared" si="117"/>
        <v>236</v>
      </c>
      <c r="N1855">
        <v>18</v>
      </c>
      <c r="O1855" t="s">
        <v>5666</v>
      </c>
      <c r="P1855" t="s">
        <v>21</v>
      </c>
      <c r="Q1855" t="s">
        <v>22</v>
      </c>
      <c r="R1855" t="s">
        <v>21</v>
      </c>
      <c r="W1855">
        <v>181</v>
      </c>
      <c r="X1855">
        <v>76</v>
      </c>
      <c r="Y1855">
        <v>0</v>
      </c>
      <c r="Z1855">
        <v>0</v>
      </c>
    </row>
    <row r="1856" spans="1:26" ht="15.95">
      <c r="A1856" t="s">
        <v>2388</v>
      </c>
      <c r="B1856" t="s">
        <v>106</v>
      </c>
      <c r="C1856" t="str">
        <f>VLOOKUP(B1856, Positions!A$1:B$160, 2, FALSE)</f>
        <v>Midfielder</v>
      </c>
      <c r="D1856" t="s">
        <v>669</v>
      </c>
      <c r="E1856" t="s">
        <v>62</v>
      </c>
      <c r="F1856" t="s">
        <v>21</v>
      </c>
      <c r="G1856" t="str">
        <f>VLOOKUP(E1856, Tiers!M$1:P$134, 3, FALSE)</f>
        <v>ENG1</v>
      </c>
      <c r="H1856">
        <f>VLOOKUP(G1856, Tiers!B$1:C$134, 2, FALSE)</f>
        <v>1</v>
      </c>
      <c r="I1856" s="26" t="s">
        <v>6837</v>
      </c>
      <c r="J1856">
        <f t="shared" si="114"/>
        <v>10</v>
      </c>
      <c r="K1856">
        <f t="shared" si="115"/>
        <v>1</v>
      </c>
      <c r="L1856">
        <f t="shared" si="116"/>
        <v>7210</v>
      </c>
      <c r="M1856">
        <f t="shared" si="117"/>
        <v>236</v>
      </c>
      <c r="N1856">
        <v>18</v>
      </c>
      <c r="O1856" t="s">
        <v>530</v>
      </c>
      <c r="P1856" t="s">
        <v>21</v>
      </c>
      <c r="Q1856" t="s">
        <v>22</v>
      </c>
      <c r="R1856" t="s">
        <v>21</v>
      </c>
      <c r="W1856">
        <v>182</v>
      </c>
      <c r="X1856">
        <v>73</v>
      </c>
      <c r="Y1856">
        <v>0</v>
      </c>
      <c r="Z1856">
        <v>0</v>
      </c>
    </row>
    <row r="1857" spans="1:26" ht="15.95">
      <c r="A1857" t="s">
        <v>2389</v>
      </c>
      <c r="B1857" t="s">
        <v>278</v>
      </c>
      <c r="C1857" t="str">
        <f>VLOOKUP(B1857, Positions!A$1:B$160, 2, FALSE)</f>
        <v>Midfielder</v>
      </c>
      <c r="D1857" t="s">
        <v>169</v>
      </c>
      <c r="E1857" t="s">
        <v>62</v>
      </c>
      <c r="F1857" t="s">
        <v>21</v>
      </c>
      <c r="G1857" t="str">
        <f>VLOOKUP(E1857, Tiers!M$1:P$134, 3, FALSE)</f>
        <v>ENG1</v>
      </c>
      <c r="H1857">
        <f>VLOOKUP(G1857, Tiers!B$1:C$134, 2, FALSE)</f>
        <v>1</v>
      </c>
      <c r="I1857" s="26" t="s">
        <v>6838</v>
      </c>
      <c r="J1857">
        <f t="shared" si="114"/>
        <v>10</v>
      </c>
      <c r="K1857">
        <f t="shared" si="115"/>
        <v>1</v>
      </c>
      <c r="L1857">
        <f t="shared" si="116"/>
        <v>7212</v>
      </c>
      <c r="M1857">
        <f t="shared" si="117"/>
        <v>236</v>
      </c>
      <c r="N1857">
        <v>18</v>
      </c>
      <c r="O1857" t="s">
        <v>74</v>
      </c>
      <c r="P1857" t="s">
        <v>21</v>
      </c>
      <c r="Q1857" t="s">
        <v>22</v>
      </c>
      <c r="R1857" t="s">
        <v>21</v>
      </c>
      <c r="W1857">
        <v>181</v>
      </c>
      <c r="X1857">
        <v>79</v>
      </c>
      <c r="Y1857">
        <v>0</v>
      </c>
      <c r="Z1857">
        <v>0</v>
      </c>
    </row>
    <row r="1858" spans="1:26" ht="15.95">
      <c r="A1858" t="s">
        <v>2390</v>
      </c>
      <c r="B1858" t="s">
        <v>16</v>
      </c>
      <c r="C1858" t="str">
        <f>VLOOKUP(B1858, Positions!A$1:B$160, 2, FALSE)</f>
        <v>Forward</v>
      </c>
      <c r="D1858" t="s">
        <v>149</v>
      </c>
      <c r="E1858" t="s">
        <v>5663</v>
      </c>
      <c r="F1858" t="s">
        <v>21</v>
      </c>
      <c r="G1858" t="str">
        <f>VLOOKUP(E1858, Tiers!M$1:P$134, 3, FALSE)</f>
        <v>ENG4</v>
      </c>
      <c r="H1858">
        <f>VLOOKUP(G1858, Tiers!B$1:C$134, 2, FALSE)</f>
        <v>5</v>
      </c>
      <c r="I1858" s="26" t="s">
        <v>6838</v>
      </c>
      <c r="J1858">
        <f t="shared" si="114"/>
        <v>10</v>
      </c>
      <c r="K1858">
        <f t="shared" si="115"/>
        <v>1</v>
      </c>
      <c r="L1858">
        <f t="shared" si="116"/>
        <v>7212</v>
      </c>
      <c r="M1858">
        <f t="shared" si="117"/>
        <v>236</v>
      </c>
      <c r="N1858">
        <v>18</v>
      </c>
      <c r="O1858" t="s">
        <v>5666</v>
      </c>
      <c r="P1858" t="s">
        <v>21</v>
      </c>
      <c r="Q1858" t="s">
        <v>22</v>
      </c>
      <c r="R1858" t="s">
        <v>21</v>
      </c>
      <c r="W1858">
        <v>186</v>
      </c>
      <c r="X1858">
        <v>77</v>
      </c>
      <c r="Y1858">
        <v>0</v>
      </c>
      <c r="Z1858">
        <v>0</v>
      </c>
    </row>
    <row r="1859" spans="1:26" ht="15.95">
      <c r="A1859" t="s">
        <v>2391</v>
      </c>
      <c r="B1859" t="s">
        <v>31</v>
      </c>
      <c r="C1859" t="str">
        <f>VLOOKUP(B1859, Positions!A$1:B$160, 2, FALSE)</f>
        <v>Defender</v>
      </c>
      <c r="D1859" t="s">
        <v>5666</v>
      </c>
      <c r="E1859" t="s">
        <v>5666</v>
      </c>
      <c r="F1859" t="s">
        <v>21</v>
      </c>
      <c r="G1859" t="str">
        <f>VLOOKUP(E1859, Tiers!M$1:P$134, 3, FALSE)</f>
        <v>NONE</v>
      </c>
      <c r="H1859">
        <f>VLOOKUP(G1859, Tiers!B$1:C$134, 2, FALSE)</f>
        <v>7</v>
      </c>
      <c r="I1859" s="26" t="s">
        <v>6838</v>
      </c>
      <c r="J1859">
        <f t="shared" ref="J1859:J1922" si="118">MONTH(I1859)</f>
        <v>10</v>
      </c>
      <c r="K1859">
        <f t="shared" ref="K1859:K1922" si="119">IF(OR(MONTH(I1859)=9, MONTH(I1859)=10, MONTH(I1859)=11), 1,
IF(OR(MONTH(I1859)=12, MONTH(I1859)=1, MONTH(I1859)=2), 2,
IF(OR(MONTH(I1859)=3, MONTH(I1859)=4, MONTH(I1859)=5), 3,
4)))</f>
        <v>1</v>
      </c>
      <c r="L1859">
        <f t="shared" ref="L1859:L1922" si="120">DATEDIF(I1859, DATE(2015, 7, 1), "d")</f>
        <v>7212</v>
      </c>
      <c r="M1859">
        <f t="shared" ref="M1859:M1922" si="121">DATEDIF(I1859, DATE(2015, 7, 1), "m")</f>
        <v>236</v>
      </c>
      <c r="N1859">
        <v>18</v>
      </c>
      <c r="O1859" t="s">
        <v>1261</v>
      </c>
      <c r="P1859" t="s">
        <v>21</v>
      </c>
      <c r="Q1859" t="s">
        <v>22</v>
      </c>
      <c r="R1859" t="s">
        <v>21</v>
      </c>
      <c r="W1859">
        <v>168</v>
      </c>
      <c r="X1859">
        <v>67</v>
      </c>
      <c r="Y1859">
        <v>0</v>
      </c>
      <c r="Z1859">
        <v>0</v>
      </c>
    </row>
    <row r="1860" spans="1:26" ht="15.95">
      <c r="A1860" t="s">
        <v>2392</v>
      </c>
      <c r="B1860" t="s">
        <v>81</v>
      </c>
      <c r="C1860" t="str">
        <f>VLOOKUP(B1860, Positions!A$1:B$160, 2, FALSE)</f>
        <v>Defender</v>
      </c>
      <c r="D1860" t="s">
        <v>5666</v>
      </c>
      <c r="E1860" t="s">
        <v>5666</v>
      </c>
      <c r="F1860" t="s">
        <v>21</v>
      </c>
      <c r="G1860" t="str">
        <f>VLOOKUP(E1860, Tiers!M$1:P$134, 3, FALSE)</f>
        <v>NONE</v>
      </c>
      <c r="H1860">
        <f>VLOOKUP(G1860, Tiers!B$1:C$134, 2, FALSE)</f>
        <v>7</v>
      </c>
      <c r="I1860" s="26" t="s">
        <v>6839</v>
      </c>
      <c r="J1860">
        <f t="shared" si="118"/>
        <v>10</v>
      </c>
      <c r="K1860">
        <f t="shared" si="119"/>
        <v>1</v>
      </c>
      <c r="L1860">
        <f t="shared" si="120"/>
        <v>7213</v>
      </c>
      <c r="M1860">
        <f t="shared" si="121"/>
        <v>237</v>
      </c>
      <c r="N1860">
        <v>18</v>
      </c>
      <c r="O1860" t="s">
        <v>5681</v>
      </c>
      <c r="P1860" t="s">
        <v>21</v>
      </c>
      <c r="Q1860" t="s">
        <v>22</v>
      </c>
      <c r="R1860" t="s">
        <v>21</v>
      </c>
      <c r="W1860">
        <v>183</v>
      </c>
      <c r="X1860">
        <v>70</v>
      </c>
      <c r="Y1860">
        <v>0</v>
      </c>
      <c r="Z1860">
        <v>0</v>
      </c>
    </row>
    <row r="1861" spans="1:26" ht="15.95">
      <c r="A1861" t="s">
        <v>2394</v>
      </c>
      <c r="B1861" t="s">
        <v>42</v>
      </c>
      <c r="C1861" t="str">
        <f>VLOOKUP(B1861, Positions!A$1:B$160, 2, FALSE)</f>
        <v>Midfielder</v>
      </c>
      <c r="D1861" t="s">
        <v>152</v>
      </c>
      <c r="E1861" t="s">
        <v>5664</v>
      </c>
      <c r="F1861" t="s">
        <v>21</v>
      </c>
      <c r="G1861" t="str">
        <f>VLOOKUP(E1861, Tiers!M$1:P$134, 3, FALSE)</f>
        <v>ENG3</v>
      </c>
      <c r="H1861">
        <f>VLOOKUP(G1861, Tiers!B$1:C$134, 2, FALSE)</f>
        <v>4</v>
      </c>
      <c r="I1861" s="26" t="s">
        <v>6839</v>
      </c>
      <c r="J1861">
        <f t="shared" si="118"/>
        <v>10</v>
      </c>
      <c r="K1861">
        <f t="shared" si="119"/>
        <v>1</v>
      </c>
      <c r="L1861">
        <f t="shared" si="120"/>
        <v>7213</v>
      </c>
      <c r="M1861">
        <f t="shared" si="121"/>
        <v>237</v>
      </c>
      <c r="N1861">
        <v>18</v>
      </c>
      <c r="O1861" t="s">
        <v>338</v>
      </c>
      <c r="P1861" t="s">
        <v>21</v>
      </c>
      <c r="Q1861" t="s">
        <v>22</v>
      </c>
      <c r="R1861" t="s">
        <v>21</v>
      </c>
      <c r="W1861">
        <v>185</v>
      </c>
      <c r="X1861">
        <v>77</v>
      </c>
      <c r="Y1861">
        <v>0</v>
      </c>
      <c r="Z1861">
        <v>0</v>
      </c>
    </row>
    <row r="1862" spans="1:26" ht="15.95">
      <c r="A1862" t="s">
        <v>2395</v>
      </c>
      <c r="B1862" t="s">
        <v>2396</v>
      </c>
      <c r="C1862" t="str">
        <f>VLOOKUP(B1862, Positions!A$1:B$160, 2, FALSE)</f>
        <v>Midfielder</v>
      </c>
      <c r="D1862" t="s">
        <v>5666</v>
      </c>
      <c r="E1862" t="s">
        <v>5666</v>
      </c>
      <c r="F1862" t="s">
        <v>21</v>
      </c>
      <c r="G1862" t="str">
        <f>VLOOKUP(E1862, Tiers!M$1:P$134, 3, FALSE)</f>
        <v>NONE</v>
      </c>
      <c r="H1862">
        <f>VLOOKUP(G1862, Tiers!B$1:C$134, 2, FALSE)</f>
        <v>7</v>
      </c>
      <c r="I1862" s="26" t="s">
        <v>6839</v>
      </c>
      <c r="J1862">
        <f t="shared" si="118"/>
        <v>10</v>
      </c>
      <c r="K1862">
        <f t="shared" si="119"/>
        <v>1</v>
      </c>
      <c r="L1862">
        <f t="shared" si="120"/>
        <v>7213</v>
      </c>
      <c r="M1862">
        <f t="shared" si="121"/>
        <v>237</v>
      </c>
      <c r="N1862">
        <v>18</v>
      </c>
      <c r="O1862" t="s">
        <v>5666</v>
      </c>
      <c r="P1862" t="s">
        <v>21</v>
      </c>
      <c r="Q1862" t="s">
        <v>22</v>
      </c>
      <c r="R1862" t="s">
        <v>21</v>
      </c>
      <c r="W1862">
        <v>183</v>
      </c>
      <c r="X1862">
        <v>70</v>
      </c>
      <c r="Y1862">
        <v>0</v>
      </c>
      <c r="Z1862">
        <v>0</v>
      </c>
    </row>
    <row r="1863" spans="1:26" ht="15.95">
      <c r="A1863" t="s">
        <v>2397</v>
      </c>
      <c r="B1863" t="s">
        <v>249</v>
      </c>
      <c r="C1863" t="str">
        <f>VLOOKUP(B1863, Positions!A$1:B$160, 2, FALSE)</f>
        <v>Midfielder</v>
      </c>
      <c r="D1863" t="s">
        <v>378</v>
      </c>
      <c r="E1863" t="s">
        <v>5663</v>
      </c>
      <c r="F1863" t="s">
        <v>21</v>
      </c>
      <c r="G1863" t="str">
        <f>VLOOKUP(E1863, Tiers!M$1:P$134, 3, FALSE)</f>
        <v>ENG4</v>
      </c>
      <c r="H1863">
        <f>VLOOKUP(G1863, Tiers!B$1:C$134, 2, FALSE)</f>
        <v>5</v>
      </c>
      <c r="I1863" s="26" t="s">
        <v>6840</v>
      </c>
      <c r="J1863">
        <f t="shared" si="118"/>
        <v>9</v>
      </c>
      <c r="K1863">
        <f t="shared" si="119"/>
        <v>1</v>
      </c>
      <c r="L1863">
        <f t="shared" si="120"/>
        <v>7214</v>
      </c>
      <c r="M1863">
        <f t="shared" si="121"/>
        <v>237</v>
      </c>
      <c r="N1863">
        <v>18</v>
      </c>
      <c r="O1863" t="s">
        <v>113</v>
      </c>
      <c r="P1863" t="s">
        <v>21</v>
      </c>
      <c r="Q1863" t="s">
        <v>22</v>
      </c>
      <c r="R1863" t="s">
        <v>21</v>
      </c>
      <c r="W1863">
        <v>173</v>
      </c>
      <c r="X1863">
        <v>74</v>
      </c>
      <c r="Y1863">
        <v>0</v>
      </c>
      <c r="Z1863">
        <v>0</v>
      </c>
    </row>
    <row r="1864" spans="1:26" ht="15.95">
      <c r="A1864" t="s">
        <v>2398</v>
      </c>
      <c r="B1864" t="s">
        <v>106</v>
      </c>
      <c r="C1864" t="str">
        <f>VLOOKUP(B1864, Positions!A$1:B$160, 2, FALSE)</f>
        <v>Midfielder</v>
      </c>
      <c r="D1864" t="s">
        <v>5666</v>
      </c>
      <c r="E1864" t="s">
        <v>5666</v>
      </c>
      <c r="F1864" t="s">
        <v>21</v>
      </c>
      <c r="G1864" t="str">
        <f>VLOOKUP(E1864, Tiers!M$1:P$134, 3, FALSE)</f>
        <v>NONE</v>
      </c>
      <c r="H1864">
        <f>VLOOKUP(G1864, Tiers!B$1:C$134, 2, FALSE)</f>
        <v>7</v>
      </c>
      <c r="I1864" s="26" t="s">
        <v>6841</v>
      </c>
      <c r="J1864">
        <f t="shared" si="118"/>
        <v>9</v>
      </c>
      <c r="K1864">
        <f t="shared" si="119"/>
        <v>1</v>
      </c>
      <c r="L1864">
        <f t="shared" si="120"/>
        <v>7215</v>
      </c>
      <c r="M1864">
        <f t="shared" si="121"/>
        <v>237</v>
      </c>
      <c r="N1864">
        <v>18</v>
      </c>
      <c r="O1864" t="s">
        <v>74</v>
      </c>
      <c r="P1864" t="s">
        <v>21</v>
      </c>
      <c r="Q1864" t="s">
        <v>22</v>
      </c>
      <c r="R1864" t="s">
        <v>21</v>
      </c>
      <c r="W1864">
        <v>180</v>
      </c>
      <c r="X1864">
        <v>65</v>
      </c>
      <c r="Y1864">
        <v>0</v>
      </c>
      <c r="Z1864">
        <v>0</v>
      </c>
    </row>
    <row r="1865" spans="1:26" ht="15.95">
      <c r="A1865" t="s">
        <v>2399</v>
      </c>
      <c r="B1865" t="s">
        <v>42</v>
      </c>
      <c r="C1865" t="str">
        <f>VLOOKUP(B1865, Positions!A$1:B$160, 2, FALSE)</f>
        <v>Midfielder</v>
      </c>
      <c r="D1865" t="s">
        <v>5666</v>
      </c>
      <c r="E1865" t="s">
        <v>5666</v>
      </c>
      <c r="F1865" t="s">
        <v>21</v>
      </c>
      <c r="G1865" t="str">
        <f>VLOOKUP(E1865, Tiers!M$1:P$134, 3, FALSE)</f>
        <v>NONE</v>
      </c>
      <c r="H1865">
        <f>VLOOKUP(G1865, Tiers!B$1:C$134, 2, FALSE)</f>
        <v>7</v>
      </c>
      <c r="I1865" s="26" t="s">
        <v>6841</v>
      </c>
      <c r="J1865">
        <f t="shared" si="118"/>
        <v>9</v>
      </c>
      <c r="K1865">
        <f t="shared" si="119"/>
        <v>1</v>
      </c>
      <c r="L1865">
        <f t="shared" si="120"/>
        <v>7215</v>
      </c>
      <c r="M1865">
        <f t="shared" si="121"/>
        <v>237</v>
      </c>
      <c r="N1865">
        <v>18</v>
      </c>
      <c r="O1865" t="s">
        <v>17</v>
      </c>
      <c r="P1865" t="s">
        <v>21</v>
      </c>
      <c r="Q1865" t="s">
        <v>22</v>
      </c>
      <c r="R1865" t="s">
        <v>21</v>
      </c>
      <c r="W1865">
        <v>176</v>
      </c>
      <c r="X1865">
        <v>64</v>
      </c>
      <c r="Y1865">
        <v>0</v>
      </c>
      <c r="Z1865">
        <v>0</v>
      </c>
    </row>
    <row r="1866" spans="1:26" ht="15.95">
      <c r="A1866" t="s">
        <v>2400</v>
      </c>
      <c r="B1866" t="s">
        <v>31</v>
      </c>
      <c r="C1866" t="str">
        <f>VLOOKUP(B1866, Positions!A$1:B$160, 2, FALSE)</f>
        <v>Defender</v>
      </c>
      <c r="D1866" t="s">
        <v>5666</v>
      </c>
      <c r="E1866" t="s">
        <v>5666</v>
      </c>
      <c r="F1866" t="s">
        <v>21</v>
      </c>
      <c r="G1866" t="str">
        <f>VLOOKUP(E1866, Tiers!M$1:P$134, 3, FALSE)</f>
        <v>NONE</v>
      </c>
      <c r="H1866">
        <f>VLOOKUP(G1866, Tiers!B$1:C$134, 2, FALSE)</f>
        <v>7</v>
      </c>
      <c r="I1866" s="26" t="s">
        <v>6842</v>
      </c>
      <c r="J1866">
        <f t="shared" si="118"/>
        <v>9</v>
      </c>
      <c r="K1866">
        <f t="shared" si="119"/>
        <v>1</v>
      </c>
      <c r="L1866">
        <f t="shared" si="120"/>
        <v>7216</v>
      </c>
      <c r="M1866">
        <f t="shared" si="121"/>
        <v>237</v>
      </c>
      <c r="N1866">
        <v>18</v>
      </c>
      <c r="O1866" t="s">
        <v>5666</v>
      </c>
      <c r="P1866" t="s">
        <v>21</v>
      </c>
      <c r="Q1866" t="s">
        <v>22</v>
      </c>
      <c r="R1866" t="s">
        <v>21</v>
      </c>
      <c r="W1866">
        <v>174</v>
      </c>
      <c r="X1866">
        <v>68</v>
      </c>
      <c r="Y1866">
        <v>0</v>
      </c>
      <c r="Z1866">
        <v>0</v>
      </c>
    </row>
    <row r="1867" spans="1:26" ht="15.95">
      <c r="A1867" t="s">
        <v>2401</v>
      </c>
      <c r="B1867" t="s">
        <v>81</v>
      </c>
      <c r="C1867" t="str">
        <f>VLOOKUP(B1867, Positions!A$1:B$160, 2, FALSE)</f>
        <v>Defender</v>
      </c>
      <c r="D1867" t="s">
        <v>152</v>
      </c>
      <c r="E1867" t="s">
        <v>5664</v>
      </c>
      <c r="F1867" t="s">
        <v>21</v>
      </c>
      <c r="G1867" t="str">
        <f>VLOOKUP(E1867, Tiers!M$1:P$134, 3, FALSE)</f>
        <v>ENG3</v>
      </c>
      <c r="H1867">
        <f>VLOOKUP(G1867, Tiers!B$1:C$134, 2, FALSE)</f>
        <v>4</v>
      </c>
      <c r="I1867" s="26" t="s">
        <v>6843</v>
      </c>
      <c r="J1867">
        <f t="shared" si="118"/>
        <v>9</v>
      </c>
      <c r="K1867">
        <f t="shared" si="119"/>
        <v>1</v>
      </c>
      <c r="L1867">
        <f t="shared" si="120"/>
        <v>7217</v>
      </c>
      <c r="M1867">
        <f t="shared" si="121"/>
        <v>237</v>
      </c>
      <c r="N1867">
        <v>18</v>
      </c>
      <c r="O1867" t="s">
        <v>726</v>
      </c>
      <c r="P1867" t="s">
        <v>21</v>
      </c>
      <c r="Q1867" t="s">
        <v>22</v>
      </c>
      <c r="R1867" t="s">
        <v>21</v>
      </c>
      <c r="W1867">
        <v>186</v>
      </c>
      <c r="X1867">
        <v>76</v>
      </c>
      <c r="Y1867">
        <v>0</v>
      </c>
      <c r="Z1867">
        <v>8</v>
      </c>
    </row>
    <row r="1868" spans="1:26" ht="15.95">
      <c r="A1868" t="s">
        <v>2402</v>
      </c>
      <c r="B1868" t="s">
        <v>789</v>
      </c>
      <c r="C1868" t="str">
        <f>VLOOKUP(B1868, Positions!A$1:B$160, 2, FALSE)</f>
        <v>Forward</v>
      </c>
      <c r="D1868" t="s">
        <v>68</v>
      </c>
      <c r="E1868" t="s">
        <v>5663</v>
      </c>
      <c r="F1868" t="s">
        <v>21</v>
      </c>
      <c r="G1868" t="str">
        <f>VLOOKUP(E1868, Tiers!M$1:P$134, 3, FALSE)</f>
        <v>ENG4</v>
      </c>
      <c r="H1868">
        <f>VLOOKUP(G1868, Tiers!B$1:C$134, 2, FALSE)</f>
        <v>5</v>
      </c>
      <c r="I1868" s="26" t="s">
        <v>6843</v>
      </c>
      <c r="J1868">
        <f t="shared" si="118"/>
        <v>9</v>
      </c>
      <c r="K1868">
        <f t="shared" si="119"/>
        <v>1</v>
      </c>
      <c r="L1868">
        <f t="shared" si="120"/>
        <v>7217</v>
      </c>
      <c r="M1868">
        <f t="shared" si="121"/>
        <v>237</v>
      </c>
      <c r="N1868">
        <v>18</v>
      </c>
      <c r="O1868" t="s">
        <v>5666</v>
      </c>
      <c r="P1868" t="s">
        <v>21</v>
      </c>
      <c r="Q1868" t="s">
        <v>22</v>
      </c>
      <c r="R1868" t="s">
        <v>21</v>
      </c>
      <c r="W1868">
        <v>181</v>
      </c>
      <c r="X1868">
        <v>73</v>
      </c>
      <c r="Y1868">
        <v>0</v>
      </c>
      <c r="Z1868">
        <v>3</v>
      </c>
    </row>
    <row r="1869" spans="1:26" ht="15.95">
      <c r="A1869" t="s">
        <v>2403</v>
      </c>
      <c r="B1869" t="s">
        <v>42</v>
      </c>
      <c r="C1869" t="str">
        <f>VLOOKUP(B1869, Positions!A$1:B$160, 2, FALSE)</f>
        <v>Midfielder</v>
      </c>
      <c r="D1869" t="s">
        <v>5666</v>
      </c>
      <c r="E1869" t="s">
        <v>5666</v>
      </c>
      <c r="F1869" t="s">
        <v>21</v>
      </c>
      <c r="G1869" t="str">
        <f>VLOOKUP(E1869, Tiers!M$1:P$134, 3, FALSE)</f>
        <v>NONE</v>
      </c>
      <c r="H1869">
        <f>VLOOKUP(G1869, Tiers!B$1:C$134, 2, FALSE)</f>
        <v>7</v>
      </c>
      <c r="I1869" s="26" t="s">
        <v>6843</v>
      </c>
      <c r="J1869">
        <f t="shared" si="118"/>
        <v>9</v>
      </c>
      <c r="K1869">
        <f t="shared" si="119"/>
        <v>1</v>
      </c>
      <c r="L1869">
        <f t="shared" si="120"/>
        <v>7217</v>
      </c>
      <c r="M1869">
        <f t="shared" si="121"/>
        <v>237</v>
      </c>
      <c r="N1869">
        <v>18</v>
      </c>
      <c r="O1869" t="s">
        <v>5666</v>
      </c>
      <c r="P1869" t="s">
        <v>21</v>
      </c>
      <c r="Q1869" t="s">
        <v>22</v>
      </c>
      <c r="R1869" t="s">
        <v>21</v>
      </c>
      <c r="W1869">
        <v>178</v>
      </c>
      <c r="X1869">
        <v>65</v>
      </c>
      <c r="Y1869">
        <v>0</v>
      </c>
      <c r="Z1869">
        <v>0</v>
      </c>
    </row>
    <row r="1870" spans="1:26" ht="15.95">
      <c r="A1870" t="s">
        <v>2404</v>
      </c>
      <c r="B1870" t="s">
        <v>16</v>
      </c>
      <c r="C1870" t="str">
        <f>VLOOKUP(B1870, Positions!A$1:B$160, 2, FALSE)</f>
        <v>Forward</v>
      </c>
      <c r="D1870" t="s">
        <v>5666</v>
      </c>
      <c r="E1870" t="s">
        <v>5666</v>
      </c>
      <c r="F1870" t="s">
        <v>21</v>
      </c>
      <c r="G1870" t="str">
        <f>VLOOKUP(E1870, Tiers!M$1:P$134, 3, FALSE)</f>
        <v>NONE</v>
      </c>
      <c r="H1870">
        <f>VLOOKUP(G1870, Tiers!B$1:C$134, 2, FALSE)</f>
        <v>7</v>
      </c>
      <c r="I1870" s="26" t="s">
        <v>6844</v>
      </c>
      <c r="J1870">
        <f t="shared" si="118"/>
        <v>9</v>
      </c>
      <c r="K1870">
        <f t="shared" si="119"/>
        <v>1</v>
      </c>
      <c r="L1870">
        <f t="shared" si="120"/>
        <v>7218</v>
      </c>
      <c r="M1870">
        <f t="shared" si="121"/>
        <v>237</v>
      </c>
      <c r="N1870">
        <v>18</v>
      </c>
      <c r="O1870" t="s">
        <v>2405</v>
      </c>
      <c r="P1870" t="s">
        <v>21</v>
      </c>
      <c r="Q1870" t="s">
        <v>22</v>
      </c>
      <c r="R1870" t="s">
        <v>21</v>
      </c>
      <c r="W1870">
        <v>175</v>
      </c>
      <c r="X1870">
        <v>69</v>
      </c>
      <c r="Y1870">
        <v>0</v>
      </c>
      <c r="Z1870">
        <v>0</v>
      </c>
    </row>
    <row r="1871" spans="1:26" ht="15.95">
      <c r="A1871" t="s">
        <v>2406</v>
      </c>
      <c r="B1871" t="s">
        <v>1380</v>
      </c>
      <c r="C1871" t="str">
        <f>VLOOKUP(B1871, Positions!A$1:B$160, 2, FALSE)</f>
        <v>Forward</v>
      </c>
      <c r="D1871" t="s">
        <v>2407</v>
      </c>
      <c r="E1871" t="s">
        <v>5666</v>
      </c>
      <c r="F1871" t="s">
        <v>21</v>
      </c>
      <c r="G1871" t="str">
        <f>VLOOKUP(E1871, Tiers!M$1:P$134, 3, FALSE)</f>
        <v>NONE</v>
      </c>
      <c r="H1871">
        <f>VLOOKUP(G1871, Tiers!B$1:C$134, 2, FALSE)</f>
        <v>7</v>
      </c>
      <c r="I1871" s="26" t="s">
        <v>6845</v>
      </c>
      <c r="J1871">
        <f t="shared" si="118"/>
        <v>9</v>
      </c>
      <c r="K1871">
        <f t="shared" si="119"/>
        <v>1</v>
      </c>
      <c r="L1871">
        <f t="shared" si="120"/>
        <v>7221</v>
      </c>
      <c r="M1871">
        <f t="shared" si="121"/>
        <v>237</v>
      </c>
      <c r="N1871">
        <v>18</v>
      </c>
      <c r="O1871" t="s">
        <v>2408</v>
      </c>
      <c r="P1871" t="s">
        <v>21</v>
      </c>
      <c r="Q1871" t="s">
        <v>22</v>
      </c>
      <c r="R1871" t="s">
        <v>21</v>
      </c>
      <c r="W1871">
        <v>164</v>
      </c>
      <c r="X1871">
        <v>64</v>
      </c>
      <c r="Y1871">
        <v>0</v>
      </c>
      <c r="Z1871">
        <v>0</v>
      </c>
    </row>
    <row r="1872" spans="1:26" ht="15.95">
      <c r="A1872" t="s">
        <v>2409</v>
      </c>
      <c r="B1872" t="s">
        <v>480</v>
      </c>
      <c r="C1872" t="str">
        <f>VLOOKUP(B1872, Positions!A$1:B$160, 2, FALSE)</f>
        <v>Defender</v>
      </c>
      <c r="D1872" t="s">
        <v>5666</v>
      </c>
      <c r="E1872" t="s">
        <v>5666</v>
      </c>
      <c r="F1872" t="s">
        <v>21</v>
      </c>
      <c r="G1872" t="str">
        <f>VLOOKUP(E1872, Tiers!M$1:P$134, 3, FALSE)</f>
        <v>NONE</v>
      </c>
      <c r="H1872">
        <f>VLOOKUP(G1872, Tiers!B$1:C$134, 2, FALSE)</f>
        <v>7</v>
      </c>
      <c r="I1872" s="26" t="s">
        <v>6845</v>
      </c>
      <c r="J1872">
        <f t="shared" si="118"/>
        <v>9</v>
      </c>
      <c r="K1872">
        <f t="shared" si="119"/>
        <v>1</v>
      </c>
      <c r="L1872">
        <f t="shared" si="120"/>
        <v>7221</v>
      </c>
      <c r="M1872">
        <f t="shared" si="121"/>
        <v>237</v>
      </c>
      <c r="N1872">
        <v>18</v>
      </c>
      <c r="O1872" t="s">
        <v>142</v>
      </c>
      <c r="P1872" t="s">
        <v>21</v>
      </c>
      <c r="Q1872" t="s">
        <v>22</v>
      </c>
      <c r="R1872" t="s">
        <v>21</v>
      </c>
      <c r="W1872">
        <v>183</v>
      </c>
      <c r="X1872">
        <v>71</v>
      </c>
      <c r="Y1872">
        <v>0</v>
      </c>
      <c r="Z1872">
        <v>0</v>
      </c>
    </row>
    <row r="1873" spans="1:26" ht="15.95">
      <c r="A1873" t="s">
        <v>2410</v>
      </c>
      <c r="B1873" t="s">
        <v>81</v>
      </c>
      <c r="C1873" t="str">
        <f>VLOOKUP(B1873, Positions!A$1:B$160, 2, FALSE)</f>
        <v>Defender</v>
      </c>
      <c r="D1873" t="s">
        <v>326</v>
      </c>
      <c r="E1873" t="s">
        <v>5663</v>
      </c>
      <c r="F1873" t="s">
        <v>21</v>
      </c>
      <c r="G1873" t="str">
        <f>VLOOKUP(E1873, Tiers!M$1:P$134, 3, FALSE)</f>
        <v>ENG4</v>
      </c>
      <c r="H1873">
        <f>VLOOKUP(G1873, Tiers!B$1:C$134, 2, FALSE)</f>
        <v>5</v>
      </c>
      <c r="I1873" s="26" t="s">
        <v>6846</v>
      </c>
      <c r="J1873">
        <f t="shared" si="118"/>
        <v>9</v>
      </c>
      <c r="K1873">
        <f t="shared" si="119"/>
        <v>1</v>
      </c>
      <c r="L1873">
        <f t="shared" si="120"/>
        <v>7223</v>
      </c>
      <c r="M1873">
        <f t="shared" si="121"/>
        <v>237</v>
      </c>
      <c r="N1873">
        <v>18</v>
      </c>
      <c r="O1873" t="s">
        <v>2411</v>
      </c>
      <c r="P1873" t="s">
        <v>21</v>
      </c>
      <c r="Q1873" t="s">
        <v>22</v>
      </c>
      <c r="R1873" t="s">
        <v>21</v>
      </c>
      <c r="W1873">
        <v>187</v>
      </c>
      <c r="X1873">
        <v>81</v>
      </c>
      <c r="Y1873">
        <v>0</v>
      </c>
      <c r="Z1873">
        <v>0</v>
      </c>
    </row>
    <row r="1874" spans="1:26" ht="15.95">
      <c r="A1874" t="s">
        <v>2412</v>
      </c>
      <c r="B1874" t="s">
        <v>42</v>
      </c>
      <c r="C1874" t="str">
        <f>VLOOKUP(B1874, Positions!A$1:B$160, 2, FALSE)</f>
        <v>Midfielder</v>
      </c>
      <c r="D1874" t="s">
        <v>5666</v>
      </c>
      <c r="E1874" t="s">
        <v>5666</v>
      </c>
      <c r="F1874" t="s">
        <v>21</v>
      </c>
      <c r="G1874" t="str">
        <f>VLOOKUP(E1874, Tiers!M$1:P$134, 3, FALSE)</f>
        <v>NONE</v>
      </c>
      <c r="H1874">
        <f>VLOOKUP(G1874, Tiers!B$1:C$134, 2, FALSE)</f>
        <v>7</v>
      </c>
      <c r="I1874" s="26" t="s">
        <v>6846</v>
      </c>
      <c r="J1874">
        <f t="shared" si="118"/>
        <v>9</v>
      </c>
      <c r="K1874">
        <f t="shared" si="119"/>
        <v>1</v>
      </c>
      <c r="L1874">
        <f t="shared" si="120"/>
        <v>7223</v>
      </c>
      <c r="M1874">
        <f t="shared" si="121"/>
        <v>237</v>
      </c>
      <c r="N1874">
        <v>18</v>
      </c>
      <c r="O1874" t="s">
        <v>5666</v>
      </c>
      <c r="P1874" t="s">
        <v>21</v>
      </c>
      <c r="Q1874" t="s">
        <v>22</v>
      </c>
      <c r="R1874" t="s">
        <v>21</v>
      </c>
      <c r="W1874">
        <v>174</v>
      </c>
      <c r="X1874">
        <v>74</v>
      </c>
      <c r="Y1874">
        <v>0</v>
      </c>
      <c r="Z1874">
        <v>0</v>
      </c>
    </row>
    <row r="1875" spans="1:26" ht="15.95">
      <c r="A1875" t="s">
        <v>2413</v>
      </c>
      <c r="B1875" t="s">
        <v>166</v>
      </c>
      <c r="C1875" t="str">
        <f>VLOOKUP(B1875, Positions!A$1:B$160, 2, FALSE)</f>
        <v>Goalkeeper</v>
      </c>
      <c r="D1875" t="s">
        <v>5666</v>
      </c>
      <c r="E1875" t="s">
        <v>5666</v>
      </c>
      <c r="F1875" t="s">
        <v>21</v>
      </c>
      <c r="G1875" t="str">
        <f>VLOOKUP(E1875, Tiers!M$1:P$134, 3, FALSE)</f>
        <v>NONE</v>
      </c>
      <c r="H1875">
        <f>VLOOKUP(G1875, Tiers!B$1:C$134, 2, FALSE)</f>
        <v>7</v>
      </c>
      <c r="I1875" s="26" t="s">
        <v>6847</v>
      </c>
      <c r="J1875">
        <f t="shared" si="118"/>
        <v>9</v>
      </c>
      <c r="K1875">
        <f t="shared" si="119"/>
        <v>1</v>
      </c>
      <c r="L1875">
        <f t="shared" si="120"/>
        <v>7224</v>
      </c>
      <c r="M1875">
        <f t="shared" si="121"/>
        <v>237</v>
      </c>
      <c r="N1875">
        <v>18</v>
      </c>
      <c r="O1875" t="s">
        <v>32</v>
      </c>
      <c r="P1875" t="s">
        <v>21</v>
      </c>
      <c r="Q1875" t="s">
        <v>22</v>
      </c>
      <c r="R1875" t="s">
        <v>21</v>
      </c>
      <c r="W1875">
        <v>186</v>
      </c>
      <c r="X1875">
        <v>75</v>
      </c>
      <c r="Y1875">
        <v>0</v>
      </c>
      <c r="Z1875">
        <v>0</v>
      </c>
    </row>
    <row r="1876" spans="1:26" ht="15.95">
      <c r="A1876" t="s">
        <v>2414</v>
      </c>
      <c r="B1876" t="s">
        <v>166</v>
      </c>
      <c r="C1876" t="str">
        <f>VLOOKUP(B1876, Positions!A$1:B$160, 2, FALSE)</f>
        <v>Goalkeeper</v>
      </c>
      <c r="D1876" t="s">
        <v>5666</v>
      </c>
      <c r="E1876" t="s">
        <v>5666</v>
      </c>
      <c r="F1876" t="s">
        <v>21</v>
      </c>
      <c r="G1876" t="str">
        <f>VLOOKUP(E1876, Tiers!M$1:P$134, 3, FALSE)</f>
        <v>NONE</v>
      </c>
      <c r="H1876">
        <f>VLOOKUP(G1876, Tiers!B$1:C$134, 2, FALSE)</f>
        <v>7</v>
      </c>
      <c r="I1876" s="26" t="s">
        <v>6848</v>
      </c>
      <c r="J1876">
        <f t="shared" si="118"/>
        <v>9</v>
      </c>
      <c r="K1876">
        <f t="shared" si="119"/>
        <v>1</v>
      </c>
      <c r="L1876">
        <f t="shared" si="120"/>
        <v>7227</v>
      </c>
      <c r="M1876">
        <f t="shared" si="121"/>
        <v>237</v>
      </c>
      <c r="N1876">
        <v>18</v>
      </c>
      <c r="O1876" t="s">
        <v>2106</v>
      </c>
      <c r="P1876" t="s">
        <v>21</v>
      </c>
      <c r="Q1876" t="s">
        <v>22</v>
      </c>
      <c r="R1876" t="s">
        <v>21</v>
      </c>
      <c r="W1876">
        <v>183</v>
      </c>
      <c r="X1876">
        <v>70</v>
      </c>
      <c r="Y1876">
        <v>0</v>
      </c>
      <c r="Z1876">
        <v>0</v>
      </c>
    </row>
    <row r="1877" spans="1:26" ht="15.95">
      <c r="A1877" t="s">
        <v>2415</v>
      </c>
      <c r="B1877" t="s">
        <v>42</v>
      </c>
      <c r="C1877" t="str">
        <f>VLOOKUP(B1877, Positions!A$1:B$160, 2, FALSE)</f>
        <v>Midfielder</v>
      </c>
      <c r="D1877" t="s">
        <v>5666</v>
      </c>
      <c r="E1877" t="s">
        <v>5666</v>
      </c>
      <c r="F1877" t="s">
        <v>21</v>
      </c>
      <c r="G1877" t="str">
        <f>VLOOKUP(E1877, Tiers!M$1:P$134, 3, FALSE)</f>
        <v>NONE</v>
      </c>
      <c r="H1877">
        <f>VLOOKUP(G1877, Tiers!B$1:C$134, 2, FALSE)</f>
        <v>7</v>
      </c>
      <c r="I1877" s="26" t="s">
        <v>6848</v>
      </c>
      <c r="J1877">
        <f t="shared" si="118"/>
        <v>9</v>
      </c>
      <c r="K1877">
        <f t="shared" si="119"/>
        <v>1</v>
      </c>
      <c r="L1877">
        <f t="shared" si="120"/>
        <v>7227</v>
      </c>
      <c r="M1877">
        <f t="shared" si="121"/>
        <v>237</v>
      </c>
      <c r="N1877">
        <v>18</v>
      </c>
      <c r="O1877" t="s">
        <v>5666</v>
      </c>
      <c r="P1877" t="s">
        <v>21</v>
      </c>
      <c r="Q1877" t="s">
        <v>22</v>
      </c>
      <c r="R1877" t="s">
        <v>21</v>
      </c>
      <c r="W1877">
        <v>181</v>
      </c>
      <c r="X1877">
        <v>73</v>
      </c>
      <c r="Y1877">
        <v>0</v>
      </c>
      <c r="Z1877">
        <v>0</v>
      </c>
    </row>
    <row r="1878" spans="1:26" ht="15.95">
      <c r="A1878" t="s">
        <v>2416</v>
      </c>
      <c r="B1878" t="s">
        <v>102</v>
      </c>
      <c r="C1878" t="str">
        <f>VLOOKUP(B1878, Positions!A$1:B$160, 2, FALSE)</f>
        <v>Defender</v>
      </c>
      <c r="D1878" t="s">
        <v>5666</v>
      </c>
      <c r="E1878" t="s">
        <v>5666</v>
      </c>
      <c r="F1878" t="s">
        <v>21</v>
      </c>
      <c r="G1878" t="str">
        <f>VLOOKUP(E1878, Tiers!M$1:P$134, 3, FALSE)</f>
        <v>NONE</v>
      </c>
      <c r="H1878">
        <f>VLOOKUP(G1878, Tiers!B$1:C$134, 2, FALSE)</f>
        <v>7</v>
      </c>
      <c r="I1878" s="26" t="s">
        <v>6849</v>
      </c>
      <c r="J1878">
        <f t="shared" si="118"/>
        <v>9</v>
      </c>
      <c r="K1878">
        <f t="shared" si="119"/>
        <v>1</v>
      </c>
      <c r="L1878">
        <f t="shared" si="120"/>
        <v>7228</v>
      </c>
      <c r="M1878">
        <f t="shared" si="121"/>
        <v>237</v>
      </c>
      <c r="N1878">
        <v>18</v>
      </c>
      <c r="O1878" t="s">
        <v>5666</v>
      </c>
      <c r="P1878" t="s">
        <v>21</v>
      </c>
      <c r="Q1878" t="s">
        <v>22</v>
      </c>
      <c r="R1878" t="s">
        <v>21</v>
      </c>
      <c r="W1878">
        <v>193</v>
      </c>
      <c r="X1878">
        <v>84</v>
      </c>
      <c r="Y1878">
        <v>0</v>
      </c>
      <c r="Z1878">
        <v>0</v>
      </c>
    </row>
    <row r="1879" spans="1:26" ht="15.95">
      <c r="A1879" t="s">
        <v>2417</v>
      </c>
      <c r="B1879" t="s">
        <v>166</v>
      </c>
      <c r="C1879" t="str">
        <f>VLOOKUP(B1879, Positions!A$1:B$160, 2, FALSE)</f>
        <v>Goalkeeper</v>
      </c>
      <c r="D1879" t="s">
        <v>112</v>
      </c>
      <c r="E1879" t="s">
        <v>5664</v>
      </c>
      <c r="F1879" t="s">
        <v>21</v>
      </c>
      <c r="G1879" t="str">
        <f>VLOOKUP(E1879, Tiers!M$1:P$134, 3, FALSE)</f>
        <v>ENG3</v>
      </c>
      <c r="H1879">
        <f>VLOOKUP(G1879, Tiers!B$1:C$134, 2, FALSE)</f>
        <v>4</v>
      </c>
      <c r="I1879" s="26" t="s">
        <v>6849</v>
      </c>
      <c r="J1879">
        <f t="shared" si="118"/>
        <v>9</v>
      </c>
      <c r="K1879">
        <f t="shared" si="119"/>
        <v>1</v>
      </c>
      <c r="L1879">
        <f t="shared" si="120"/>
        <v>7228</v>
      </c>
      <c r="M1879">
        <f t="shared" si="121"/>
        <v>237</v>
      </c>
      <c r="N1879">
        <v>18</v>
      </c>
      <c r="O1879" t="s">
        <v>112</v>
      </c>
      <c r="P1879" t="s">
        <v>21</v>
      </c>
      <c r="Q1879" t="s">
        <v>22</v>
      </c>
      <c r="R1879" t="s">
        <v>21</v>
      </c>
      <c r="W1879">
        <v>189</v>
      </c>
      <c r="X1879">
        <v>87</v>
      </c>
      <c r="Y1879">
        <v>0</v>
      </c>
      <c r="Z1879">
        <v>5</v>
      </c>
    </row>
    <row r="1880" spans="1:26" ht="15.95">
      <c r="A1880" t="s">
        <v>2418</v>
      </c>
      <c r="B1880" t="s">
        <v>281</v>
      </c>
      <c r="C1880" t="str">
        <f>VLOOKUP(B1880, Positions!A$1:B$160, 2, FALSE)</f>
        <v>Forward</v>
      </c>
      <c r="D1880" t="s">
        <v>5666</v>
      </c>
      <c r="E1880" t="s">
        <v>5666</v>
      </c>
      <c r="F1880" t="s">
        <v>21</v>
      </c>
      <c r="G1880" t="str">
        <f>VLOOKUP(E1880, Tiers!M$1:P$134, 3, FALSE)</f>
        <v>NONE</v>
      </c>
      <c r="H1880">
        <f>VLOOKUP(G1880, Tiers!B$1:C$134, 2, FALSE)</f>
        <v>7</v>
      </c>
      <c r="I1880" s="26" t="s">
        <v>6850</v>
      </c>
      <c r="J1880">
        <f t="shared" si="118"/>
        <v>9</v>
      </c>
      <c r="K1880">
        <f t="shared" si="119"/>
        <v>1</v>
      </c>
      <c r="L1880">
        <f t="shared" si="120"/>
        <v>7230</v>
      </c>
      <c r="M1880">
        <f t="shared" si="121"/>
        <v>237</v>
      </c>
      <c r="N1880">
        <v>18</v>
      </c>
      <c r="O1880" t="s">
        <v>1148</v>
      </c>
      <c r="P1880" t="s">
        <v>21</v>
      </c>
      <c r="Q1880" t="s">
        <v>22</v>
      </c>
      <c r="R1880" t="s">
        <v>21</v>
      </c>
      <c r="W1880">
        <v>161</v>
      </c>
      <c r="X1880">
        <v>59</v>
      </c>
      <c r="Y1880">
        <v>0</v>
      </c>
      <c r="Z1880">
        <v>0</v>
      </c>
    </row>
    <row r="1881" spans="1:26" ht="15.95">
      <c r="A1881" t="s">
        <v>2419</v>
      </c>
      <c r="B1881" t="s">
        <v>36</v>
      </c>
      <c r="C1881" t="str">
        <f>VLOOKUP(B1881, Positions!A$1:B$160, 2, FALSE)</f>
        <v>Midfielder</v>
      </c>
      <c r="D1881" t="s">
        <v>490</v>
      </c>
      <c r="E1881" t="s">
        <v>62</v>
      </c>
      <c r="F1881" t="s">
        <v>21</v>
      </c>
      <c r="G1881" t="str">
        <f>VLOOKUP(E1881, Tiers!M$1:P$134, 3, FALSE)</f>
        <v>ENG1</v>
      </c>
      <c r="H1881">
        <f>VLOOKUP(G1881, Tiers!B$1:C$134, 2, FALSE)</f>
        <v>1</v>
      </c>
      <c r="I1881" s="26" t="s">
        <v>6851</v>
      </c>
      <c r="J1881">
        <f t="shared" si="118"/>
        <v>9</v>
      </c>
      <c r="K1881">
        <f t="shared" si="119"/>
        <v>1</v>
      </c>
      <c r="L1881">
        <f t="shared" si="120"/>
        <v>7231</v>
      </c>
      <c r="M1881">
        <f t="shared" si="121"/>
        <v>237</v>
      </c>
      <c r="N1881">
        <v>18</v>
      </c>
      <c r="O1881" t="s">
        <v>5666</v>
      </c>
      <c r="P1881" t="s">
        <v>21</v>
      </c>
      <c r="Q1881" t="s">
        <v>22</v>
      </c>
      <c r="R1881" t="s">
        <v>21</v>
      </c>
      <c r="W1881">
        <v>191</v>
      </c>
      <c r="X1881">
        <v>82</v>
      </c>
      <c r="Y1881">
        <v>0</v>
      </c>
      <c r="Z1881">
        <v>0</v>
      </c>
    </row>
    <row r="1882" spans="1:26" ht="15.95">
      <c r="A1882" t="s">
        <v>2420</v>
      </c>
      <c r="B1882" t="s">
        <v>166</v>
      </c>
      <c r="C1882" t="str">
        <f>VLOOKUP(B1882, Positions!A$1:B$160, 2, FALSE)</f>
        <v>Goalkeeper</v>
      </c>
      <c r="D1882" t="s">
        <v>5666</v>
      </c>
      <c r="E1882" t="s">
        <v>5666</v>
      </c>
      <c r="F1882" t="s">
        <v>21</v>
      </c>
      <c r="G1882" t="str">
        <f>VLOOKUP(E1882, Tiers!M$1:P$134, 3, FALSE)</f>
        <v>NONE</v>
      </c>
      <c r="H1882">
        <f>VLOOKUP(G1882, Tiers!B$1:C$134, 2, FALSE)</f>
        <v>7</v>
      </c>
      <c r="I1882" s="26" t="s">
        <v>6852</v>
      </c>
      <c r="J1882">
        <f t="shared" si="118"/>
        <v>9</v>
      </c>
      <c r="K1882">
        <f t="shared" si="119"/>
        <v>1</v>
      </c>
      <c r="L1882">
        <f t="shared" si="120"/>
        <v>7232</v>
      </c>
      <c r="M1882">
        <f t="shared" si="121"/>
        <v>237</v>
      </c>
      <c r="N1882">
        <v>18</v>
      </c>
      <c r="O1882" t="s">
        <v>57</v>
      </c>
      <c r="P1882" t="s">
        <v>21</v>
      </c>
      <c r="Q1882" t="s">
        <v>22</v>
      </c>
      <c r="R1882" t="s">
        <v>21</v>
      </c>
      <c r="W1882">
        <v>183</v>
      </c>
      <c r="X1882">
        <v>71</v>
      </c>
      <c r="Y1882">
        <v>0</v>
      </c>
      <c r="Z1882">
        <v>0</v>
      </c>
    </row>
    <row r="1883" spans="1:26" ht="15.95">
      <c r="A1883" t="s">
        <v>2421</v>
      </c>
      <c r="B1883" t="s">
        <v>42</v>
      </c>
      <c r="C1883" t="str">
        <f>VLOOKUP(B1883, Positions!A$1:B$160, 2, FALSE)</f>
        <v>Midfielder</v>
      </c>
      <c r="D1883" t="s">
        <v>5666</v>
      </c>
      <c r="E1883" t="s">
        <v>5666</v>
      </c>
      <c r="F1883" t="s">
        <v>21</v>
      </c>
      <c r="G1883" t="str">
        <f>VLOOKUP(E1883, Tiers!M$1:P$134, 3, FALSE)</f>
        <v>NONE</v>
      </c>
      <c r="H1883">
        <f>VLOOKUP(G1883, Tiers!B$1:C$134, 2, FALSE)</f>
        <v>7</v>
      </c>
      <c r="I1883" s="26" t="s">
        <v>6853</v>
      </c>
      <c r="J1883">
        <f t="shared" si="118"/>
        <v>9</v>
      </c>
      <c r="K1883">
        <f t="shared" si="119"/>
        <v>1</v>
      </c>
      <c r="L1883">
        <f t="shared" si="120"/>
        <v>7233</v>
      </c>
      <c r="M1883">
        <f t="shared" si="121"/>
        <v>237</v>
      </c>
      <c r="N1883">
        <v>18</v>
      </c>
      <c r="O1883" t="s">
        <v>376</v>
      </c>
      <c r="P1883" t="s">
        <v>21</v>
      </c>
      <c r="Q1883" t="s">
        <v>22</v>
      </c>
      <c r="R1883" t="s">
        <v>21</v>
      </c>
      <c r="W1883">
        <v>177</v>
      </c>
      <c r="X1883">
        <v>72</v>
      </c>
      <c r="Y1883">
        <v>0</v>
      </c>
      <c r="Z1883">
        <v>0</v>
      </c>
    </row>
    <row r="1884" spans="1:26" ht="15.95">
      <c r="A1884" t="s">
        <v>2422</v>
      </c>
      <c r="B1884" t="s">
        <v>680</v>
      </c>
      <c r="C1884" t="str">
        <f>VLOOKUP(B1884, Positions!A$1:B$160, 2, FALSE)</f>
        <v>Midfielder</v>
      </c>
      <c r="D1884" t="s">
        <v>5666</v>
      </c>
      <c r="E1884" t="s">
        <v>5666</v>
      </c>
      <c r="F1884" t="s">
        <v>21</v>
      </c>
      <c r="G1884" t="str">
        <f>VLOOKUP(E1884, Tiers!M$1:P$134, 3, FALSE)</f>
        <v>NONE</v>
      </c>
      <c r="H1884">
        <f>VLOOKUP(G1884, Tiers!B$1:C$134, 2, FALSE)</f>
        <v>7</v>
      </c>
      <c r="I1884" s="26" t="s">
        <v>6854</v>
      </c>
      <c r="J1884">
        <f t="shared" si="118"/>
        <v>9</v>
      </c>
      <c r="K1884">
        <f t="shared" si="119"/>
        <v>1</v>
      </c>
      <c r="L1884">
        <f t="shared" si="120"/>
        <v>7235</v>
      </c>
      <c r="M1884">
        <f t="shared" si="121"/>
        <v>237</v>
      </c>
      <c r="N1884">
        <v>18</v>
      </c>
      <c r="O1884" t="s">
        <v>252</v>
      </c>
      <c r="P1884" t="s">
        <v>21</v>
      </c>
      <c r="Q1884" t="s">
        <v>22</v>
      </c>
      <c r="R1884" t="s">
        <v>21</v>
      </c>
      <c r="W1884">
        <v>178</v>
      </c>
      <c r="X1884">
        <v>74</v>
      </c>
      <c r="Y1884">
        <v>0</v>
      </c>
      <c r="Z1884">
        <v>0</v>
      </c>
    </row>
    <row r="1885" spans="1:26" ht="15.95">
      <c r="A1885" t="s">
        <v>2423</v>
      </c>
      <c r="B1885" t="s">
        <v>2424</v>
      </c>
      <c r="C1885" t="str">
        <f>VLOOKUP(B1885, Positions!A$1:B$160, 2, FALSE)</f>
        <v>Midfielder</v>
      </c>
      <c r="D1885" t="s">
        <v>2425</v>
      </c>
      <c r="E1885" t="s">
        <v>5666</v>
      </c>
      <c r="F1885" t="s">
        <v>21</v>
      </c>
      <c r="G1885" t="str">
        <f>VLOOKUP(E1885, Tiers!M$1:P$134, 3, FALSE)</f>
        <v>NONE</v>
      </c>
      <c r="H1885">
        <f>VLOOKUP(G1885, Tiers!B$1:C$134, 2, FALSE)</f>
        <v>7</v>
      </c>
      <c r="I1885" s="26" t="s">
        <v>6855</v>
      </c>
      <c r="J1885">
        <f t="shared" si="118"/>
        <v>9</v>
      </c>
      <c r="K1885">
        <f t="shared" si="119"/>
        <v>1</v>
      </c>
      <c r="L1885">
        <f t="shared" si="120"/>
        <v>7237</v>
      </c>
      <c r="M1885">
        <f t="shared" si="121"/>
        <v>237</v>
      </c>
      <c r="N1885">
        <v>18</v>
      </c>
      <c r="O1885" t="s">
        <v>5666</v>
      </c>
      <c r="P1885" t="s">
        <v>21</v>
      </c>
      <c r="Q1885" t="s">
        <v>22</v>
      </c>
      <c r="R1885" t="s">
        <v>21</v>
      </c>
      <c r="W1885">
        <v>173</v>
      </c>
      <c r="X1885">
        <v>68</v>
      </c>
      <c r="Y1885">
        <v>0</v>
      </c>
      <c r="Z1885">
        <v>0</v>
      </c>
    </row>
    <row r="1886" spans="1:26" ht="15.95">
      <c r="A1886" t="s">
        <v>2426</v>
      </c>
      <c r="B1886" t="s">
        <v>2427</v>
      </c>
      <c r="C1886" t="str">
        <f>VLOOKUP(B1886, Positions!A$1:B$160, 2, FALSE)</f>
        <v>Midfielder</v>
      </c>
      <c r="D1886" t="s">
        <v>152</v>
      </c>
      <c r="E1886" t="s">
        <v>5664</v>
      </c>
      <c r="F1886" t="s">
        <v>21</v>
      </c>
      <c r="G1886" t="str">
        <f>VLOOKUP(E1886, Tiers!M$1:P$134, 3, FALSE)</f>
        <v>ENG3</v>
      </c>
      <c r="H1886">
        <f>VLOOKUP(G1886, Tiers!B$1:C$134, 2, FALSE)</f>
        <v>4</v>
      </c>
      <c r="I1886" s="26" t="s">
        <v>6855</v>
      </c>
      <c r="J1886">
        <f t="shared" si="118"/>
        <v>9</v>
      </c>
      <c r="K1886">
        <f t="shared" si="119"/>
        <v>1</v>
      </c>
      <c r="L1886">
        <f t="shared" si="120"/>
        <v>7237</v>
      </c>
      <c r="M1886">
        <f t="shared" si="121"/>
        <v>237</v>
      </c>
      <c r="N1886">
        <v>18</v>
      </c>
      <c r="O1886" t="s">
        <v>726</v>
      </c>
      <c r="P1886" t="s">
        <v>21</v>
      </c>
      <c r="Q1886" t="s">
        <v>22</v>
      </c>
      <c r="R1886" t="s">
        <v>21</v>
      </c>
      <c r="W1886">
        <v>175</v>
      </c>
      <c r="X1886">
        <v>80</v>
      </c>
      <c r="Y1886">
        <v>3</v>
      </c>
      <c r="Z1886">
        <v>22</v>
      </c>
    </row>
    <row r="1887" spans="1:26" ht="15.95">
      <c r="A1887" t="s">
        <v>2428</v>
      </c>
      <c r="B1887" t="s">
        <v>81</v>
      </c>
      <c r="C1887" t="str">
        <f>VLOOKUP(B1887, Positions!A$1:B$160, 2, FALSE)</f>
        <v>Defender</v>
      </c>
      <c r="D1887" t="s">
        <v>5666</v>
      </c>
      <c r="E1887" t="s">
        <v>5666</v>
      </c>
      <c r="F1887" t="s">
        <v>21</v>
      </c>
      <c r="G1887" t="str">
        <f>VLOOKUP(E1887, Tiers!M$1:P$134, 3, FALSE)</f>
        <v>NONE</v>
      </c>
      <c r="H1887">
        <f>VLOOKUP(G1887, Tiers!B$1:C$134, 2, FALSE)</f>
        <v>7</v>
      </c>
      <c r="I1887" s="26" t="s">
        <v>6856</v>
      </c>
      <c r="J1887">
        <f t="shared" si="118"/>
        <v>9</v>
      </c>
      <c r="K1887">
        <f t="shared" si="119"/>
        <v>1</v>
      </c>
      <c r="L1887">
        <f t="shared" si="120"/>
        <v>7239</v>
      </c>
      <c r="M1887">
        <f t="shared" si="121"/>
        <v>237</v>
      </c>
      <c r="N1887">
        <v>18</v>
      </c>
      <c r="O1887" t="s">
        <v>5666</v>
      </c>
      <c r="P1887" t="s">
        <v>21</v>
      </c>
      <c r="Q1887" t="s">
        <v>22</v>
      </c>
      <c r="R1887" t="s">
        <v>21</v>
      </c>
      <c r="W1887">
        <v>188</v>
      </c>
      <c r="X1887">
        <v>80</v>
      </c>
      <c r="Y1887">
        <v>0</v>
      </c>
      <c r="Z1887">
        <v>0</v>
      </c>
    </row>
    <row r="1888" spans="1:26" ht="15.95">
      <c r="A1888" t="s">
        <v>2429</v>
      </c>
      <c r="B1888" t="s">
        <v>2259</v>
      </c>
      <c r="C1888" t="str">
        <f>VLOOKUP(B1888, Positions!A$1:B$160, 2, FALSE)</f>
        <v>Midfielder</v>
      </c>
      <c r="D1888" t="s">
        <v>142</v>
      </c>
      <c r="E1888" t="s">
        <v>5663</v>
      </c>
      <c r="F1888" t="s">
        <v>21</v>
      </c>
      <c r="G1888" t="str">
        <f>VLOOKUP(E1888, Tiers!M$1:P$134, 3, FALSE)</f>
        <v>ENG4</v>
      </c>
      <c r="H1888">
        <f>VLOOKUP(G1888, Tiers!B$1:C$134, 2, FALSE)</f>
        <v>5</v>
      </c>
      <c r="I1888" s="26" t="s">
        <v>6856</v>
      </c>
      <c r="J1888">
        <f t="shared" si="118"/>
        <v>9</v>
      </c>
      <c r="K1888">
        <f t="shared" si="119"/>
        <v>1</v>
      </c>
      <c r="L1888">
        <f t="shared" si="120"/>
        <v>7239</v>
      </c>
      <c r="M1888">
        <f t="shared" si="121"/>
        <v>237</v>
      </c>
      <c r="N1888">
        <v>18</v>
      </c>
      <c r="O1888" t="s">
        <v>142</v>
      </c>
      <c r="P1888" t="s">
        <v>21</v>
      </c>
      <c r="Q1888" t="s">
        <v>22</v>
      </c>
      <c r="R1888" t="s">
        <v>21</v>
      </c>
      <c r="W1888">
        <v>181</v>
      </c>
      <c r="X1888">
        <v>75</v>
      </c>
      <c r="Y1888">
        <v>0</v>
      </c>
      <c r="Z1888">
        <v>0</v>
      </c>
    </row>
    <row r="1889" spans="1:26" ht="15.95">
      <c r="A1889" t="s">
        <v>2430</v>
      </c>
      <c r="B1889" t="s">
        <v>42</v>
      </c>
      <c r="C1889" t="str">
        <f>VLOOKUP(B1889, Positions!A$1:B$160, 2, FALSE)</f>
        <v>Midfielder</v>
      </c>
      <c r="D1889" t="s">
        <v>5666</v>
      </c>
      <c r="E1889" t="s">
        <v>5666</v>
      </c>
      <c r="F1889" t="s">
        <v>21</v>
      </c>
      <c r="G1889" t="str">
        <f>VLOOKUP(E1889, Tiers!M$1:P$134, 3, FALSE)</f>
        <v>NONE</v>
      </c>
      <c r="H1889">
        <f>VLOOKUP(G1889, Tiers!B$1:C$134, 2, FALSE)</f>
        <v>7</v>
      </c>
      <c r="I1889" s="26" t="s">
        <v>6857</v>
      </c>
      <c r="J1889">
        <f t="shared" si="118"/>
        <v>9</v>
      </c>
      <c r="K1889">
        <f t="shared" si="119"/>
        <v>1</v>
      </c>
      <c r="L1889">
        <f t="shared" si="120"/>
        <v>7240</v>
      </c>
      <c r="M1889">
        <f t="shared" si="121"/>
        <v>237</v>
      </c>
      <c r="N1889">
        <v>18</v>
      </c>
      <c r="O1889" t="s">
        <v>113</v>
      </c>
      <c r="P1889" t="s">
        <v>21</v>
      </c>
      <c r="Q1889" t="s">
        <v>22</v>
      </c>
      <c r="R1889" t="s">
        <v>21</v>
      </c>
      <c r="W1889">
        <v>183</v>
      </c>
      <c r="X1889">
        <v>78</v>
      </c>
      <c r="Y1889">
        <v>0</v>
      </c>
      <c r="Z1889">
        <v>0</v>
      </c>
    </row>
    <row r="1890" spans="1:26" ht="15.95">
      <c r="A1890" t="s">
        <v>2431</v>
      </c>
      <c r="B1890" t="s">
        <v>81</v>
      </c>
      <c r="C1890" t="str">
        <f>VLOOKUP(B1890, Positions!A$1:B$160, 2, FALSE)</f>
        <v>Defender</v>
      </c>
      <c r="D1890" t="s">
        <v>290</v>
      </c>
      <c r="E1890" t="s">
        <v>5665</v>
      </c>
      <c r="F1890" t="s">
        <v>21</v>
      </c>
      <c r="G1890" t="str">
        <f>VLOOKUP(E1890, Tiers!M$1:P$134, 3, FALSE)</f>
        <v>ENG2</v>
      </c>
      <c r="H1890">
        <f>VLOOKUP(G1890, Tiers!B$1:C$134, 2, FALSE)</f>
        <v>3</v>
      </c>
      <c r="I1890" s="26" t="s">
        <v>6858</v>
      </c>
      <c r="J1890">
        <f t="shared" si="118"/>
        <v>9</v>
      </c>
      <c r="K1890">
        <f t="shared" si="119"/>
        <v>1</v>
      </c>
      <c r="L1890">
        <f t="shared" si="120"/>
        <v>7243</v>
      </c>
      <c r="M1890">
        <f t="shared" si="121"/>
        <v>238</v>
      </c>
      <c r="N1890">
        <v>18</v>
      </c>
      <c r="O1890" t="s">
        <v>5666</v>
      </c>
      <c r="P1890" t="s">
        <v>21</v>
      </c>
      <c r="Q1890" t="s">
        <v>22</v>
      </c>
      <c r="R1890" t="s">
        <v>21</v>
      </c>
      <c r="W1890">
        <v>183</v>
      </c>
      <c r="X1890">
        <v>78</v>
      </c>
      <c r="Y1890">
        <v>0</v>
      </c>
      <c r="Z1890">
        <v>3</v>
      </c>
    </row>
    <row r="1891" spans="1:26" ht="15.95">
      <c r="A1891" t="s">
        <v>2432</v>
      </c>
      <c r="B1891" t="s">
        <v>166</v>
      </c>
      <c r="C1891" t="str">
        <f>VLOOKUP(B1891, Positions!A$1:B$160, 2, FALSE)</f>
        <v>Goalkeeper</v>
      </c>
      <c r="D1891" t="s">
        <v>124</v>
      </c>
      <c r="E1891" t="s">
        <v>5665</v>
      </c>
      <c r="F1891" t="s">
        <v>21</v>
      </c>
      <c r="G1891" t="str">
        <f>VLOOKUP(E1891, Tiers!M$1:P$134, 3, FALSE)</f>
        <v>ENG2</v>
      </c>
      <c r="H1891">
        <f>VLOOKUP(G1891, Tiers!B$1:C$134, 2, FALSE)</f>
        <v>3</v>
      </c>
      <c r="I1891" s="26" t="s">
        <v>6858</v>
      </c>
      <c r="J1891">
        <f t="shared" si="118"/>
        <v>9</v>
      </c>
      <c r="K1891">
        <f t="shared" si="119"/>
        <v>1</v>
      </c>
      <c r="L1891">
        <f t="shared" si="120"/>
        <v>7243</v>
      </c>
      <c r="M1891">
        <f t="shared" si="121"/>
        <v>238</v>
      </c>
      <c r="N1891">
        <v>18</v>
      </c>
      <c r="O1891" t="s">
        <v>1845</v>
      </c>
      <c r="P1891" t="s">
        <v>21</v>
      </c>
      <c r="Q1891" t="s">
        <v>22</v>
      </c>
      <c r="R1891" t="s">
        <v>21</v>
      </c>
      <c r="W1891">
        <v>183</v>
      </c>
      <c r="X1891">
        <v>76</v>
      </c>
      <c r="Y1891">
        <v>0</v>
      </c>
      <c r="Z1891">
        <v>0</v>
      </c>
    </row>
    <row r="1892" spans="1:26" ht="15.95">
      <c r="A1892" t="s">
        <v>2433</v>
      </c>
      <c r="B1892" t="s">
        <v>72</v>
      </c>
      <c r="C1892" t="str">
        <f>VLOOKUP(B1892, Positions!A$1:B$160, 2, FALSE)</f>
        <v>Defender</v>
      </c>
      <c r="D1892" t="s">
        <v>5666</v>
      </c>
      <c r="E1892" t="s">
        <v>5666</v>
      </c>
      <c r="F1892" t="s">
        <v>21</v>
      </c>
      <c r="G1892" t="str">
        <f>VLOOKUP(E1892, Tiers!M$1:P$134, 3, FALSE)</f>
        <v>NONE</v>
      </c>
      <c r="H1892">
        <f>VLOOKUP(G1892, Tiers!B$1:C$134, 2, FALSE)</f>
        <v>7</v>
      </c>
      <c r="I1892" s="26" t="s">
        <v>6859</v>
      </c>
      <c r="J1892">
        <f t="shared" si="118"/>
        <v>8</v>
      </c>
      <c r="K1892">
        <f t="shared" si="119"/>
        <v>4</v>
      </c>
      <c r="L1892">
        <f t="shared" si="120"/>
        <v>7247</v>
      </c>
      <c r="M1892">
        <f t="shared" si="121"/>
        <v>238</v>
      </c>
      <c r="N1892">
        <v>18</v>
      </c>
      <c r="O1892" t="s">
        <v>5790</v>
      </c>
      <c r="P1892" t="s">
        <v>21</v>
      </c>
      <c r="Q1892" t="s">
        <v>22</v>
      </c>
      <c r="R1892" t="s">
        <v>21</v>
      </c>
      <c r="W1892">
        <v>171</v>
      </c>
      <c r="X1892">
        <v>55</v>
      </c>
      <c r="Y1892">
        <v>0</v>
      </c>
      <c r="Z1892">
        <v>0</v>
      </c>
    </row>
    <row r="1893" spans="1:26" ht="15.95">
      <c r="A1893" t="s">
        <v>2434</v>
      </c>
      <c r="B1893" t="s">
        <v>31</v>
      </c>
      <c r="C1893" t="str">
        <f>VLOOKUP(B1893, Positions!A$1:B$160, 2, FALSE)</f>
        <v>Defender</v>
      </c>
      <c r="D1893" t="s">
        <v>217</v>
      </c>
      <c r="E1893" t="s">
        <v>5664</v>
      </c>
      <c r="F1893" t="s">
        <v>21</v>
      </c>
      <c r="G1893" t="str">
        <f>VLOOKUP(E1893, Tiers!M$1:P$134, 3, FALSE)</f>
        <v>ENG3</v>
      </c>
      <c r="H1893">
        <f>VLOOKUP(G1893, Tiers!B$1:C$134, 2, FALSE)</f>
        <v>4</v>
      </c>
      <c r="I1893" s="26" t="s">
        <v>6664</v>
      </c>
      <c r="J1893">
        <f t="shared" si="118"/>
        <v>10</v>
      </c>
      <c r="K1893">
        <f t="shared" si="119"/>
        <v>1</v>
      </c>
      <c r="L1893">
        <f t="shared" si="120"/>
        <v>6819</v>
      </c>
      <c r="M1893">
        <f t="shared" si="121"/>
        <v>224</v>
      </c>
      <c r="N1893">
        <v>18</v>
      </c>
      <c r="O1893" t="s">
        <v>5666</v>
      </c>
      <c r="P1893" t="s">
        <v>21</v>
      </c>
      <c r="Q1893" t="s">
        <v>22</v>
      </c>
      <c r="R1893" t="s">
        <v>21</v>
      </c>
      <c r="W1893">
        <v>190</v>
      </c>
      <c r="X1893">
        <v>83</v>
      </c>
      <c r="Y1893">
        <v>0</v>
      </c>
      <c r="Z1893">
        <v>0</v>
      </c>
    </row>
    <row r="1894" spans="1:26" ht="15.95">
      <c r="A1894" t="s">
        <v>2435</v>
      </c>
      <c r="B1894" t="s">
        <v>1151</v>
      </c>
      <c r="C1894" t="str">
        <f>VLOOKUP(B1894, Positions!A$1:B$160, 2, FALSE)</f>
        <v>Defender</v>
      </c>
      <c r="D1894" t="s">
        <v>376</v>
      </c>
      <c r="E1894" t="s">
        <v>5664</v>
      </c>
      <c r="F1894" t="s">
        <v>21</v>
      </c>
      <c r="G1894" t="str">
        <f>VLOOKUP(E1894, Tiers!M$1:P$134, 3, FALSE)</f>
        <v>ENG3</v>
      </c>
      <c r="H1894">
        <f>VLOOKUP(G1894, Tiers!B$1:C$134, 2, FALSE)</f>
        <v>4</v>
      </c>
      <c r="I1894" s="26" t="s">
        <v>6860</v>
      </c>
      <c r="J1894">
        <f t="shared" si="118"/>
        <v>8</v>
      </c>
      <c r="K1894">
        <f t="shared" si="119"/>
        <v>4</v>
      </c>
      <c r="L1894">
        <f t="shared" si="120"/>
        <v>7257</v>
      </c>
      <c r="M1894">
        <f t="shared" si="121"/>
        <v>238</v>
      </c>
      <c r="N1894">
        <v>18</v>
      </c>
      <c r="O1894" t="s">
        <v>1043</v>
      </c>
      <c r="P1894" t="s">
        <v>21</v>
      </c>
      <c r="Q1894" t="s">
        <v>22</v>
      </c>
      <c r="R1894" t="s">
        <v>21</v>
      </c>
      <c r="W1894">
        <v>173</v>
      </c>
      <c r="X1894">
        <v>67</v>
      </c>
      <c r="Y1894">
        <v>0</v>
      </c>
      <c r="Z1894">
        <v>0</v>
      </c>
    </row>
    <row r="1895" spans="1:26" ht="15.95">
      <c r="A1895" t="s">
        <v>2436</v>
      </c>
      <c r="B1895" t="s">
        <v>31</v>
      </c>
      <c r="C1895" t="str">
        <f>VLOOKUP(B1895, Positions!A$1:B$160, 2, FALSE)</f>
        <v>Defender</v>
      </c>
      <c r="D1895" t="s">
        <v>5666</v>
      </c>
      <c r="E1895" t="s">
        <v>5666</v>
      </c>
      <c r="F1895" t="s">
        <v>21</v>
      </c>
      <c r="G1895" t="str">
        <f>VLOOKUP(E1895, Tiers!M$1:P$134, 3, FALSE)</f>
        <v>NONE</v>
      </c>
      <c r="H1895">
        <f>VLOOKUP(G1895, Tiers!B$1:C$134, 2, FALSE)</f>
        <v>7</v>
      </c>
      <c r="I1895" s="26" t="s">
        <v>6861</v>
      </c>
      <c r="J1895">
        <f t="shared" si="118"/>
        <v>8</v>
      </c>
      <c r="K1895">
        <f t="shared" si="119"/>
        <v>4</v>
      </c>
      <c r="L1895">
        <f t="shared" si="120"/>
        <v>7258</v>
      </c>
      <c r="M1895">
        <f t="shared" si="121"/>
        <v>238</v>
      </c>
      <c r="N1895">
        <v>18</v>
      </c>
      <c r="O1895" t="s">
        <v>265</v>
      </c>
      <c r="P1895" t="s">
        <v>21</v>
      </c>
      <c r="Q1895" t="s">
        <v>22</v>
      </c>
      <c r="R1895" t="s">
        <v>21</v>
      </c>
      <c r="W1895">
        <v>170</v>
      </c>
      <c r="X1895">
        <v>65</v>
      </c>
      <c r="Y1895">
        <v>0</v>
      </c>
      <c r="Z1895">
        <v>0</v>
      </c>
    </row>
    <row r="1896" spans="1:26" ht="15.95">
      <c r="A1896" t="s">
        <v>2437</v>
      </c>
      <c r="B1896" t="s">
        <v>42</v>
      </c>
      <c r="C1896" t="str">
        <f>VLOOKUP(B1896, Positions!A$1:B$160, 2, FALSE)</f>
        <v>Midfielder</v>
      </c>
      <c r="D1896" t="s">
        <v>290</v>
      </c>
      <c r="E1896" t="s">
        <v>5665</v>
      </c>
      <c r="F1896" t="s">
        <v>21</v>
      </c>
      <c r="G1896" t="str">
        <f>VLOOKUP(E1896, Tiers!M$1:P$134, 3, FALSE)</f>
        <v>ENG2</v>
      </c>
      <c r="H1896">
        <f>VLOOKUP(G1896, Tiers!B$1:C$134, 2, FALSE)</f>
        <v>3</v>
      </c>
      <c r="I1896" s="26" t="s">
        <v>6862</v>
      </c>
      <c r="J1896">
        <f t="shared" si="118"/>
        <v>8</v>
      </c>
      <c r="K1896">
        <f t="shared" si="119"/>
        <v>4</v>
      </c>
      <c r="L1896">
        <f t="shared" si="120"/>
        <v>7259</v>
      </c>
      <c r="M1896">
        <f t="shared" si="121"/>
        <v>238</v>
      </c>
      <c r="N1896">
        <v>18</v>
      </c>
      <c r="O1896" t="s">
        <v>5666</v>
      </c>
      <c r="P1896" t="s">
        <v>21</v>
      </c>
      <c r="Q1896" t="s">
        <v>22</v>
      </c>
      <c r="R1896" t="s">
        <v>21</v>
      </c>
      <c r="W1896">
        <v>183</v>
      </c>
      <c r="X1896">
        <v>70</v>
      </c>
      <c r="Y1896">
        <v>0</v>
      </c>
      <c r="Z1896">
        <v>0</v>
      </c>
    </row>
    <row r="1897" spans="1:26" ht="15.95">
      <c r="A1897" t="s">
        <v>2438</v>
      </c>
      <c r="B1897" t="s">
        <v>72</v>
      </c>
      <c r="C1897" t="str">
        <f>VLOOKUP(B1897, Positions!A$1:B$160, 2, FALSE)</f>
        <v>Defender</v>
      </c>
      <c r="D1897" t="s">
        <v>1310</v>
      </c>
      <c r="E1897" t="s">
        <v>5667</v>
      </c>
      <c r="F1897" t="s">
        <v>421</v>
      </c>
      <c r="G1897" t="str">
        <f>VLOOKUP(E1897, Tiers!M$1:P$134, 3, FALSE)</f>
        <v>SCO2</v>
      </c>
      <c r="H1897">
        <f>VLOOKUP(G1897, Tiers!B$1:C$134, 2, FALSE)</f>
        <v>6</v>
      </c>
      <c r="I1897" s="26" t="s">
        <v>6863</v>
      </c>
      <c r="J1897">
        <f t="shared" si="118"/>
        <v>8</v>
      </c>
      <c r="K1897">
        <f t="shared" si="119"/>
        <v>4</v>
      </c>
      <c r="L1897">
        <f t="shared" si="120"/>
        <v>7263</v>
      </c>
      <c r="M1897">
        <f t="shared" si="121"/>
        <v>238</v>
      </c>
      <c r="N1897">
        <v>18</v>
      </c>
      <c r="O1897" t="s">
        <v>530</v>
      </c>
      <c r="P1897" t="s">
        <v>21</v>
      </c>
      <c r="Q1897" t="s">
        <v>22</v>
      </c>
      <c r="R1897" t="s">
        <v>21</v>
      </c>
      <c r="W1897">
        <v>181</v>
      </c>
      <c r="X1897">
        <v>64</v>
      </c>
      <c r="Y1897">
        <v>0</v>
      </c>
      <c r="Z1897">
        <v>0</v>
      </c>
    </row>
    <row r="1898" spans="1:26" ht="15.95">
      <c r="A1898" t="s">
        <v>2439</v>
      </c>
      <c r="B1898" t="s">
        <v>81</v>
      </c>
      <c r="C1898" t="str">
        <f>VLOOKUP(B1898, Positions!A$1:B$160, 2, FALSE)</f>
        <v>Defender</v>
      </c>
      <c r="D1898" t="s">
        <v>5666</v>
      </c>
      <c r="E1898" t="s">
        <v>5666</v>
      </c>
      <c r="F1898" t="s">
        <v>21</v>
      </c>
      <c r="G1898" t="str">
        <f>VLOOKUP(E1898, Tiers!M$1:P$134, 3, FALSE)</f>
        <v>NONE</v>
      </c>
      <c r="H1898">
        <f>VLOOKUP(G1898, Tiers!B$1:C$134, 2, FALSE)</f>
        <v>7</v>
      </c>
      <c r="I1898" s="26" t="s">
        <v>6864</v>
      </c>
      <c r="J1898">
        <f t="shared" si="118"/>
        <v>8</v>
      </c>
      <c r="K1898">
        <f t="shared" si="119"/>
        <v>4</v>
      </c>
      <c r="L1898">
        <f t="shared" si="120"/>
        <v>7268</v>
      </c>
      <c r="M1898">
        <f t="shared" si="121"/>
        <v>238</v>
      </c>
      <c r="N1898">
        <v>18</v>
      </c>
      <c r="O1898" t="s">
        <v>669</v>
      </c>
      <c r="P1898" t="s">
        <v>21</v>
      </c>
      <c r="Q1898" t="s">
        <v>22</v>
      </c>
      <c r="R1898" t="s">
        <v>21</v>
      </c>
      <c r="W1898">
        <v>183</v>
      </c>
      <c r="X1898">
        <v>76</v>
      </c>
      <c r="Y1898">
        <v>0</v>
      </c>
      <c r="Z1898">
        <v>0</v>
      </c>
    </row>
    <row r="1899" spans="1:26" ht="15.95">
      <c r="A1899" t="s">
        <v>2440</v>
      </c>
      <c r="B1899" t="s">
        <v>72</v>
      </c>
      <c r="C1899" t="str">
        <f>VLOOKUP(B1899, Positions!A$1:B$160, 2, FALSE)</f>
        <v>Defender</v>
      </c>
      <c r="D1899" t="s">
        <v>326</v>
      </c>
      <c r="E1899" t="s">
        <v>5663</v>
      </c>
      <c r="F1899" t="s">
        <v>21</v>
      </c>
      <c r="G1899" t="str">
        <f>VLOOKUP(E1899, Tiers!M$1:P$134, 3, FALSE)</f>
        <v>ENG4</v>
      </c>
      <c r="H1899">
        <f>VLOOKUP(G1899, Tiers!B$1:C$134, 2, FALSE)</f>
        <v>5</v>
      </c>
      <c r="I1899" s="26" t="s">
        <v>6865</v>
      </c>
      <c r="J1899">
        <f t="shared" si="118"/>
        <v>7</v>
      </c>
      <c r="K1899">
        <f t="shared" si="119"/>
        <v>4</v>
      </c>
      <c r="L1899">
        <f t="shared" si="120"/>
        <v>7286</v>
      </c>
      <c r="M1899">
        <f t="shared" si="121"/>
        <v>239</v>
      </c>
      <c r="N1899">
        <v>18</v>
      </c>
      <c r="O1899" t="s">
        <v>2273</v>
      </c>
      <c r="P1899" t="s">
        <v>21</v>
      </c>
      <c r="Q1899" t="s">
        <v>22</v>
      </c>
      <c r="R1899" t="s">
        <v>21</v>
      </c>
      <c r="W1899">
        <v>180</v>
      </c>
      <c r="X1899">
        <v>74</v>
      </c>
      <c r="Y1899">
        <v>0</v>
      </c>
      <c r="Z1899">
        <v>0</v>
      </c>
    </row>
    <row r="1900" spans="1:26" ht="15.95">
      <c r="A1900" t="s">
        <v>2441</v>
      </c>
      <c r="B1900" t="s">
        <v>748</v>
      </c>
      <c r="C1900" t="str">
        <f>VLOOKUP(B1900, Positions!A$1:B$160, 2, FALSE)</f>
        <v>Midfielder</v>
      </c>
      <c r="D1900" t="s">
        <v>5666</v>
      </c>
      <c r="E1900" t="s">
        <v>5666</v>
      </c>
      <c r="F1900" t="s">
        <v>21</v>
      </c>
      <c r="G1900" t="str">
        <f>VLOOKUP(E1900, Tiers!M$1:P$134, 3, FALSE)</f>
        <v>NONE</v>
      </c>
      <c r="H1900">
        <f>VLOOKUP(G1900, Tiers!B$1:C$134, 2, FALSE)</f>
        <v>7</v>
      </c>
      <c r="I1900" s="26" t="s">
        <v>6866</v>
      </c>
      <c r="J1900">
        <f t="shared" si="118"/>
        <v>7</v>
      </c>
      <c r="K1900">
        <f t="shared" si="119"/>
        <v>4</v>
      </c>
      <c r="L1900">
        <f t="shared" si="120"/>
        <v>7296</v>
      </c>
      <c r="M1900">
        <f t="shared" si="121"/>
        <v>239</v>
      </c>
      <c r="N1900">
        <v>18</v>
      </c>
      <c r="O1900" t="s">
        <v>32</v>
      </c>
      <c r="P1900" t="s">
        <v>21</v>
      </c>
      <c r="Q1900" t="s">
        <v>22</v>
      </c>
      <c r="R1900" t="s">
        <v>21</v>
      </c>
      <c r="W1900">
        <v>178</v>
      </c>
      <c r="X1900">
        <v>74</v>
      </c>
      <c r="Y1900">
        <v>0</v>
      </c>
      <c r="Z1900">
        <v>0</v>
      </c>
    </row>
    <row r="1901" spans="1:26" ht="15.95">
      <c r="A1901" t="s">
        <v>2442</v>
      </c>
      <c r="B1901" t="s">
        <v>81</v>
      </c>
      <c r="C1901" t="str">
        <f>VLOOKUP(B1901, Positions!A$1:B$160, 2, FALSE)</f>
        <v>Defender</v>
      </c>
      <c r="D1901" t="s">
        <v>204</v>
      </c>
      <c r="E1901" t="s">
        <v>5665</v>
      </c>
      <c r="F1901" t="s">
        <v>21</v>
      </c>
      <c r="G1901" t="str">
        <f>VLOOKUP(E1901, Tiers!M$1:P$134, 3, FALSE)</f>
        <v>ENG2</v>
      </c>
      <c r="H1901">
        <f>VLOOKUP(G1901, Tiers!B$1:C$134, 2, FALSE)</f>
        <v>3</v>
      </c>
      <c r="I1901" s="26" t="s">
        <v>6867</v>
      </c>
      <c r="J1901">
        <f t="shared" si="118"/>
        <v>7</v>
      </c>
      <c r="K1901">
        <f t="shared" si="119"/>
        <v>4</v>
      </c>
      <c r="L1901">
        <f t="shared" si="120"/>
        <v>7305</v>
      </c>
      <c r="M1901">
        <f t="shared" si="121"/>
        <v>240</v>
      </c>
      <c r="N1901">
        <v>18</v>
      </c>
      <c r="O1901" t="s">
        <v>2443</v>
      </c>
      <c r="P1901" t="s">
        <v>21</v>
      </c>
      <c r="Q1901" t="s">
        <v>22</v>
      </c>
      <c r="R1901" t="s">
        <v>21</v>
      </c>
      <c r="W1901">
        <v>177</v>
      </c>
      <c r="X1901">
        <v>71</v>
      </c>
      <c r="Y1901">
        <v>0</v>
      </c>
      <c r="Z1901">
        <v>0</v>
      </c>
    </row>
    <row r="1902" spans="1:26" ht="15.95">
      <c r="A1902" t="s">
        <v>2444</v>
      </c>
      <c r="B1902" t="s">
        <v>31</v>
      </c>
      <c r="C1902" t="str">
        <f>VLOOKUP(B1902, Positions!A$1:B$160, 2, FALSE)</f>
        <v>Defender</v>
      </c>
      <c r="D1902" t="s">
        <v>234</v>
      </c>
      <c r="E1902" t="s">
        <v>5664</v>
      </c>
      <c r="F1902" t="s">
        <v>21</v>
      </c>
      <c r="G1902" t="str">
        <f>VLOOKUP(E1902, Tiers!M$1:P$134, 3, FALSE)</f>
        <v>ENG3</v>
      </c>
      <c r="H1902">
        <f>VLOOKUP(G1902, Tiers!B$1:C$134, 2, FALSE)</f>
        <v>4</v>
      </c>
      <c r="I1902" s="26" t="s">
        <v>6868</v>
      </c>
      <c r="J1902">
        <f t="shared" si="118"/>
        <v>6</v>
      </c>
      <c r="K1902">
        <f t="shared" si="119"/>
        <v>4</v>
      </c>
      <c r="L1902">
        <f t="shared" si="120"/>
        <v>7311</v>
      </c>
      <c r="M1902">
        <f t="shared" si="121"/>
        <v>240</v>
      </c>
      <c r="N1902">
        <v>18</v>
      </c>
      <c r="O1902" t="s">
        <v>397</v>
      </c>
      <c r="P1902" t="s">
        <v>21</v>
      </c>
      <c r="Q1902" t="s">
        <v>22</v>
      </c>
      <c r="R1902" t="s">
        <v>21</v>
      </c>
      <c r="W1902">
        <v>184</v>
      </c>
      <c r="X1902">
        <v>70</v>
      </c>
      <c r="Y1902">
        <v>0</v>
      </c>
      <c r="Z1902">
        <v>0</v>
      </c>
    </row>
    <row r="1903" spans="1:26" ht="15.95">
      <c r="A1903" t="s">
        <v>2445</v>
      </c>
      <c r="B1903" t="s">
        <v>42</v>
      </c>
      <c r="C1903" t="str">
        <f>VLOOKUP(B1903, Positions!A$1:B$160, 2, FALSE)</f>
        <v>Midfielder</v>
      </c>
      <c r="D1903" t="s">
        <v>669</v>
      </c>
      <c r="E1903" t="s">
        <v>62</v>
      </c>
      <c r="F1903" t="s">
        <v>21</v>
      </c>
      <c r="G1903" t="str">
        <f>VLOOKUP(E1903, Tiers!M$1:P$134, 3, FALSE)</f>
        <v>ENG1</v>
      </c>
      <c r="H1903">
        <f>VLOOKUP(G1903, Tiers!B$1:C$134, 2, FALSE)</f>
        <v>1</v>
      </c>
      <c r="I1903" s="26" t="s">
        <v>6869</v>
      </c>
      <c r="J1903">
        <f t="shared" si="118"/>
        <v>6</v>
      </c>
      <c r="K1903">
        <f t="shared" si="119"/>
        <v>4</v>
      </c>
      <c r="L1903">
        <f t="shared" si="120"/>
        <v>7314</v>
      </c>
      <c r="M1903">
        <f t="shared" si="121"/>
        <v>240</v>
      </c>
      <c r="N1903">
        <v>18</v>
      </c>
      <c r="O1903" t="s">
        <v>5835</v>
      </c>
      <c r="P1903" t="s">
        <v>21</v>
      </c>
      <c r="Q1903" t="s">
        <v>22</v>
      </c>
      <c r="R1903" t="s">
        <v>21</v>
      </c>
      <c r="W1903">
        <v>191</v>
      </c>
      <c r="X1903">
        <v>83</v>
      </c>
      <c r="Y1903">
        <v>0</v>
      </c>
      <c r="Z1903">
        <v>0</v>
      </c>
    </row>
    <row r="1904" spans="1:26" ht="15.95">
      <c r="A1904" t="s">
        <v>2447</v>
      </c>
      <c r="B1904" t="s">
        <v>31</v>
      </c>
      <c r="C1904" t="str">
        <f>VLOOKUP(B1904, Positions!A$1:B$160, 2, FALSE)</f>
        <v>Defender</v>
      </c>
      <c r="D1904" t="s">
        <v>190</v>
      </c>
      <c r="E1904" t="s">
        <v>5663</v>
      </c>
      <c r="F1904" t="s">
        <v>21</v>
      </c>
      <c r="G1904" t="str">
        <f>VLOOKUP(E1904, Tiers!M$1:P$134, 3, FALSE)</f>
        <v>ENG4</v>
      </c>
      <c r="H1904">
        <f>VLOOKUP(G1904, Tiers!B$1:C$134, 2, FALSE)</f>
        <v>5</v>
      </c>
      <c r="I1904" s="26" t="s">
        <v>6870</v>
      </c>
      <c r="J1904">
        <f t="shared" si="118"/>
        <v>6</v>
      </c>
      <c r="K1904">
        <f t="shared" si="119"/>
        <v>4</v>
      </c>
      <c r="L1904">
        <f t="shared" si="120"/>
        <v>7320</v>
      </c>
      <c r="M1904">
        <f t="shared" si="121"/>
        <v>240</v>
      </c>
      <c r="N1904">
        <v>18</v>
      </c>
      <c r="O1904" t="s">
        <v>190</v>
      </c>
      <c r="P1904" t="s">
        <v>21</v>
      </c>
      <c r="Q1904" t="s">
        <v>22</v>
      </c>
      <c r="R1904" t="s">
        <v>21</v>
      </c>
      <c r="W1904">
        <v>184</v>
      </c>
      <c r="X1904">
        <v>70</v>
      </c>
      <c r="Y1904">
        <v>0</v>
      </c>
      <c r="Z1904">
        <v>0</v>
      </c>
    </row>
    <row r="1905" spans="1:26" ht="15.95">
      <c r="A1905" t="s">
        <v>2448</v>
      </c>
      <c r="B1905" t="s">
        <v>42</v>
      </c>
      <c r="C1905" t="str">
        <f>VLOOKUP(B1905, Positions!A$1:B$160, 2, FALSE)</f>
        <v>Midfielder</v>
      </c>
      <c r="D1905" t="s">
        <v>162</v>
      </c>
      <c r="E1905" t="s">
        <v>5663</v>
      </c>
      <c r="F1905" t="s">
        <v>21</v>
      </c>
      <c r="G1905" t="str">
        <f>VLOOKUP(E1905, Tiers!M$1:P$134, 3, FALSE)</f>
        <v>ENG4</v>
      </c>
      <c r="H1905">
        <f>VLOOKUP(G1905, Tiers!B$1:C$134, 2, FALSE)</f>
        <v>5</v>
      </c>
      <c r="I1905" s="26" t="s">
        <v>6871</v>
      </c>
      <c r="J1905">
        <f t="shared" si="118"/>
        <v>6</v>
      </c>
      <c r="K1905">
        <f t="shared" si="119"/>
        <v>4</v>
      </c>
      <c r="L1905">
        <f t="shared" si="120"/>
        <v>7322</v>
      </c>
      <c r="M1905">
        <f t="shared" si="121"/>
        <v>240</v>
      </c>
      <c r="N1905">
        <v>18</v>
      </c>
      <c r="O1905" t="s">
        <v>5666</v>
      </c>
      <c r="P1905" t="s">
        <v>21</v>
      </c>
      <c r="Q1905" t="s">
        <v>22</v>
      </c>
      <c r="R1905" t="s">
        <v>21</v>
      </c>
      <c r="W1905">
        <v>196</v>
      </c>
      <c r="X1905">
        <v>84</v>
      </c>
      <c r="Y1905">
        <v>0</v>
      </c>
      <c r="Z1905">
        <v>0</v>
      </c>
    </row>
    <row r="1906" spans="1:26" ht="15.95">
      <c r="A1906" t="s">
        <v>2449</v>
      </c>
      <c r="B1906" t="s">
        <v>81</v>
      </c>
      <c r="C1906" t="str">
        <f>VLOOKUP(B1906, Positions!A$1:B$160, 2, FALSE)</f>
        <v>Defender</v>
      </c>
      <c r="D1906" t="s">
        <v>5666</v>
      </c>
      <c r="E1906" t="s">
        <v>5666</v>
      </c>
      <c r="F1906" t="s">
        <v>21</v>
      </c>
      <c r="G1906" t="str">
        <f>VLOOKUP(E1906, Tiers!M$1:P$134, 3, FALSE)</f>
        <v>NONE</v>
      </c>
      <c r="H1906">
        <f>VLOOKUP(G1906, Tiers!B$1:C$134, 2, FALSE)</f>
        <v>7</v>
      </c>
      <c r="I1906" s="26" t="s">
        <v>6872</v>
      </c>
      <c r="J1906">
        <f t="shared" si="118"/>
        <v>5</v>
      </c>
      <c r="K1906">
        <f t="shared" si="119"/>
        <v>3</v>
      </c>
      <c r="L1906">
        <f t="shared" si="120"/>
        <v>7359</v>
      </c>
      <c r="M1906">
        <f t="shared" si="121"/>
        <v>241</v>
      </c>
      <c r="N1906">
        <v>18</v>
      </c>
      <c r="O1906" t="s">
        <v>5666</v>
      </c>
      <c r="P1906" t="s">
        <v>21</v>
      </c>
      <c r="Q1906" t="s">
        <v>22</v>
      </c>
      <c r="R1906" t="s">
        <v>21</v>
      </c>
      <c r="W1906">
        <v>188</v>
      </c>
      <c r="X1906">
        <v>70</v>
      </c>
      <c r="Y1906">
        <v>0</v>
      </c>
      <c r="Z1906">
        <v>0</v>
      </c>
    </row>
    <row r="1907" spans="1:26" ht="15.95">
      <c r="A1907" t="s">
        <v>2450</v>
      </c>
      <c r="B1907" t="s">
        <v>2451</v>
      </c>
      <c r="C1907" t="str">
        <f>VLOOKUP(B1907, Positions!A$1:B$160, 2, FALSE)</f>
        <v>Defender</v>
      </c>
      <c r="D1907" t="s">
        <v>395</v>
      </c>
      <c r="E1907" t="s">
        <v>5665</v>
      </c>
      <c r="F1907" t="s">
        <v>21</v>
      </c>
      <c r="G1907" t="str">
        <f>VLOOKUP(E1907, Tiers!M$1:P$134, 3, FALSE)</f>
        <v>ENG2</v>
      </c>
      <c r="H1907">
        <f>VLOOKUP(G1907, Tiers!B$1:C$134, 2, FALSE)</f>
        <v>3</v>
      </c>
      <c r="I1907" s="26" t="s">
        <v>6873</v>
      </c>
      <c r="J1907">
        <f t="shared" si="118"/>
        <v>5</v>
      </c>
      <c r="K1907">
        <f t="shared" si="119"/>
        <v>3</v>
      </c>
      <c r="L1907">
        <f t="shared" si="120"/>
        <v>7360</v>
      </c>
      <c r="M1907">
        <f t="shared" si="121"/>
        <v>241</v>
      </c>
      <c r="N1907">
        <v>18</v>
      </c>
      <c r="O1907" t="s">
        <v>5666</v>
      </c>
      <c r="P1907" t="s">
        <v>21</v>
      </c>
      <c r="Q1907" t="s">
        <v>22</v>
      </c>
      <c r="R1907" t="s">
        <v>21</v>
      </c>
      <c r="W1907">
        <v>168</v>
      </c>
      <c r="X1907">
        <v>72</v>
      </c>
      <c r="Y1907">
        <v>0</v>
      </c>
      <c r="Z1907">
        <v>0</v>
      </c>
    </row>
    <row r="1908" spans="1:26" ht="15.95">
      <c r="A1908" t="s">
        <v>2452</v>
      </c>
      <c r="B1908" t="s">
        <v>457</v>
      </c>
      <c r="C1908" t="str">
        <f>VLOOKUP(B1908, Positions!A$1:B$160, 2, FALSE)</f>
        <v>Forward</v>
      </c>
      <c r="D1908" t="s">
        <v>496</v>
      </c>
      <c r="E1908" t="s">
        <v>5664</v>
      </c>
      <c r="F1908" t="s">
        <v>21</v>
      </c>
      <c r="G1908" t="str">
        <f>VLOOKUP(E1908, Tiers!M$1:P$134, 3, FALSE)</f>
        <v>ENG3</v>
      </c>
      <c r="H1908">
        <f>VLOOKUP(G1908, Tiers!B$1:C$134, 2, FALSE)</f>
        <v>4</v>
      </c>
      <c r="I1908" s="26" t="s">
        <v>6874</v>
      </c>
      <c r="J1908">
        <f t="shared" si="118"/>
        <v>4</v>
      </c>
      <c r="K1908">
        <f t="shared" si="119"/>
        <v>3</v>
      </c>
      <c r="L1908">
        <f t="shared" si="120"/>
        <v>7370</v>
      </c>
      <c r="M1908">
        <f t="shared" si="121"/>
        <v>242</v>
      </c>
      <c r="N1908">
        <v>18</v>
      </c>
      <c r="O1908" t="s">
        <v>252</v>
      </c>
      <c r="P1908" t="s">
        <v>21</v>
      </c>
      <c r="Q1908" t="s">
        <v>22</v>
      </c>
      <c r="R1908" t="s">
        <v>21</v>
      </c>
      <c r="W1908">
        <v>180</v>
      </c>
      <c r="X1908">
        <v>75</v>
      </c>
      <c r="Y1908">
        <v>2</v>
      </c>
      <c r="Z1908">
        <v>7</v>
      </c>
    </row>
    <row r="1909" spans="1:26" ht="15.95">
      <c r="A1909" t="s">
        <v>2453</v>
      </c>
      <c r="B1909" t="s">
        <v>81</v>
      </c>
      <c r="C1909" t="str">
        <f>VLOOKUP(B1909, Positions!A$1:B$160, 2, FALSE)</f>
        <v>Defender</v>
      </c>
      <c r="D1909" t="s">
        <v>470</v>
      </c>
      <c r="E1909" t="s">
        <v>5663</v>
      </c>
      <c r="F1909" t="s">
        <v>21</v>
      </c>
      <c r="G1909" t="str">
        <f>VLOOKUP(E1909, Tiers!M$1:P$134, 3, FALSE)</f>
        <v>ENG4</v>
      </c>
      <c r="H1909">
        <f>VLOOKUP(G1909, Tiers!B$1:C$134, 2, FALSE)</f>
        <v>5</v>
      </c>
      <c r="I1909" s="26" t="s">
        <v>6875</v>
      </c>
      <c r="J1909">
        <f t="shared" si="118"/>
        <v>4</v>
      </c>
      <c r="K1909">
        <f t="shared" si="119"/>
        <v>3</v>
      </c>
      <c r="L1909">
        <f t="shared" si="120"/>
        <v>7372</v>
      </c>
      <c r="M1909">
        <f t="shared" si="121"/>
        <v>242</v>
      </c>
      <c r="N1909">
        <v>18</v>
      </c>
      <c r="O1909" t="s">
        <v>265</v>
      </c>
      <c r="P1909" t="s">
        <v>21</v>
      </c>
      <c r="Q1909" t="s">
        <v>22</v>
      </c>
      <c r="R1909" t="s">
        <v>21</v>
      </c>
      <c r="W1909">
        <v>188</v>
      </c>
      <c r="X1909">
        <v>81</v>
      </c>
      <c r="Y1909">
        <v>0</v>
      </c>
      <c r="Z1909">
        <v>0</v>
      </c>
    </row>
    <row r="1910" spans="1:26" ht="15.95">
      <c r="A1910" t="s">
        <v>2454</v>
      </c>
      <c r="B1910" t="s">
        <v>16</v>
      </c>
      <c r="C1910" t="str">
        <f>VLOOKUP(B1910, Positions!A$1:B$160, 2, FALSE)</f>
        <v>Forward</v>
      </c>
      <c r="D1910" t="s">
        <v>338</v>
      </c>
      <c r="E1910" t="s">
        <v>5666</v>
      </c>
      <c r="F1910" t="s">
        <v>21</v>
      </c>
      <c r="G1910" t="str">
        <f>VLOOKUP(E1910, Tiers!M$1:P$134, 3, FALSE)</f>
        <v>NONE</v>
      </c>
      <c r="H1910">
        <f>VLOOKUP(G1910, Tiers!B$1:C$134, 2, FALSE)</f>
        <v>7</v>
      </c>
      <c r="I1910" s="26" t="s">
        <v>6876</v>
      </c>
      <c r="J1910">
        <f t="shared" si="118"/>
        <v>4</v>
      </c>
      <c r="K1910">
        <f t="shared" si="119"/>
        <v>3</v>
      </c>
      <c r="L1910">
        <f t="shared" si="120"/>
        <v>7376</v>
      </c>
      <c r="M1910">
        <f t="shared" si="121"/>
        <v>242</v>
      </c>
      <c r="N1910">
        <v>18</v>
      </c>
      <c r="O1910" t="s">
        <v>726</v>
      </c>
      <c r="P1910" t="s">
        <v>21</v>
      </c>
      <c r="Q1910" t="s">
        <v>22</v>
      </c>
      <c r="R1910" t="s">
        <v>21</v>
      </c>
      <c r="W1910">
        <v>189</v>
      </c>
      <c r="X1910">
        <v>73</v>
      </c>
      <c r="Y1910">
        <v>1</v>
      </c>
      <c r="Z1910">
        <v>18</v>
      </c>
    </row>
    <row r="1911" spans="1:26" ht="15.95">
      <c r="A1911" t="s">
        <v>2455</v>
      </c>
      <c r="B1911" t="s">
        <v>47</v>
      </c>
      <c r="C1911" t="str">
        <f>VLOOKUP(B1911, Positions!A$1:B$160, 2, FALSE)</f>
        <v>Forward</v>
      </c>
      <c r="D1911" t="s">
        <v>5666</v>
      </c>
      <c r="E1911" t="s">
        <v>5666</v>
      </c>
      <c r="F1911" t="s">
        <v>21</v>
      </c>
      <c r="G1911" t="str">
        <f>VLOOKUP(E1911, Tiers!M$1:P$134, 3, FALSE)</f>
        <v>NONE</v>
      </c>
      <c r="H1911">
        <f>VLOOKUP(G1911, Tiers!B$1:C$134, 2, FALSE)</f>
        <v>7</v>
      </c>
      <c r="I1911" s="26" t="s">
        <v>6876</v>
      </c>
      <c r="J1911">
        <f t="shared" si="118"/>
        <v>4</v>
      </c>
      <c r="K1911">
        <f t="shared" si="119"/>
        <v>3</v>
      </c>
      <c r="L1911">
        <f t="shared" si="120"/>
        <v>7376</v>
      </c>
      <c r="M1911">
        <f t="shared" si="121"/>
        <v>242</v>
      </c>
      <c r="N1911">
        <v>18</v>
      </c>
      <c r="O1911" t="s">
        <v>5666</v>
      </c>
      <c r="P1911" t="s">
        <v>21</v>
      </c>
      <c r="Q1911" t="s">
        <v>22</v>
      </c>
      <c r="R1911" t="s">
        <v>21</v>
      </c>
      <c r="W1911">
        <v>164</v>
      </c>
      <c r="X1911">
        <v>61</v>
      </c>
      <c r="Y1911">
        <v>0</v>
      </c>
      <c r="Z1911">
        <v>0</v>
      </c>
    </row>
    <row r="1912" spans="1:26" ht="15.95">
      <c r="A1912" t="s">
        <v>2456</v>
      </c>
      <c r="B1912" t="s">
        <v>181</v>
      </c>
      <c r="C1912" t="str">
        <f>VLOOKUP(B1912, Positions!A$1:B$160, 2, FALSE)</f>
        <v>Defender</v>
      </c>
      <c r="D1912" t="s">
        <v>136</v>
      </c>
      <c r="E1912" t="s">
        <v>5665</v>
      </c>
      <c r="F1912" t="s">
        <v>21</v>
      </c>
      <c r="G1912" t="str">
        <f>VLOOKUP(E1912, Tiers!M$1:P$134, 3, FALSE)</f>
        <v>ENG2</v>
      </c>
      <c r="H1912">
        <f>VLOOKUP(G1912, Tiers!B$1:C$134, 2, FALSE)</f>
        <v>3</v>
      </c>
      <c r="I1912" s="26" t="s">
        <v>6877</v>
      </c>
      <c r="J1912">
        <f t="shared" si="118"/>
        <v>4</v>
      </c>
      <c r="K1912">
        <f t="shared" si="119"/>
        <v>3</v>
      </c>
      <c r="L1912">
        <f t="shared" si="120"/>
        <v>7379</v>
      </c>
      <c r="M1912">
        <f t="shared" si="121"/>
        <v>242</v>
      </c>
      <c r="N1912">
        <v>18</v>
      </c>
      <c r="O1912" t="s">
        <v>5786</v>
      </c>
      <c r="P1912" t="s">
        <v>21</v>
      </c>
      <c r="Q1912" t="s">
        <v>22</v>
      </c>
      <c r="R1912" t="s">
        <v>21</v>
      </c>
      <c r="W1912">
        <v>184</v>
      </c>
      <c r="X1912">
        <v>70</v>
      </c>
      <c r="Y1912">
        <v>0</v>
      </c>
      <c r="Z1912">
        <v>0</v>
      </c>
    </row>
    <row r="1913" spans="1:26" ht="15.95">
      <c r="A1913" t="s">
        <v>2457</v>
      </c>
      <c r="B1913" t="s">
        <v>16</v>
      </c>
      <c r="C1913" t="str">
        <f>VLOOKUP(B1913, Positions!A$1:B$160, 2, FALSE)</f>
        <v>Forward</v>
      </c>
      <c r="D1913" t="s">
        <v>5666</v>
      </c>
      <c r="E1913" t="s">
        <v>5666</v>
      </c>
      <c r="F1913" t="s">
        <v>21</v>
      </c>
      <c r="G1913" t="str">
        <f>VLOOKUP(E1913, Tiers!M$1:P$134, 3, FALSE)</f>
        <v>NONE</v>
      </c>
      <c r="H1913">
        <f>VLOOKUP(G1913, Tiers!B$1:C$134, 2, FALSE)</f>
        <v>7</v>
      </c>
      <c r="I1913" s="26" t="s">
        <v>6878</v>
      </c>
      <c r="J1913">
        <f t="shared" si="118"/>
        <v>4</v>
      </c>
      <c r="K1913">
        <f t="shared" si="119"/>
        <v>3</v>
      </c>
      <c r="L1913">
        <f t="shared" si="120"/>
        <v>7380</v>
      </c>
      <c r="M1913">
        <f t="shared" si="121"/>
        <v>242</v>
      </c>
      <c r="N1913">
        <v>18</v>
      </c>
      <c r="O1913" t="s">
        <v>470</v>
      </c>
      <c r="P1913" t="s">
        <v>21</v>
      </c>
      <c r="Q1913" t="s">
        <v>22</v>
      </c>
      <c r="R1913" t="s">
        <v>21</v>
      </c>
      <c r="W1913">
        <v>171</v>
      </c>
      <c r="X1913">
        <v>68</v>
      </c>
      <c r="Y1913">
        <v>0</v>
      </c>
      <c r="Z1913">
        <v>0</v>
      </c>
    </row>
    <row r="1914" spans="1:26" ht="15.95">
      <c r="A1914" t="s">
        <v>2458</v>
      </c>
      <c r="B1914" t="s">
        <v>31</v>
      </c>
      <c r="C1914" t="str">
        <f>VLOOKUP(B1914, Positions!A$1:B$160, 2, FALSE)</f>
        <v>Defender</v>
      </c>
      <c r="D1914" t="s">
        <v>5666</v>
      </c>
      <c r="E1914" t="s">
        <v>5666</v>
      </c>
      <c r="F1914" t="s">
        <v>21</v>
      </c>
      <c r="G1914" t="str">
        <f>VLOOKUP(E1914, Tiers!M$1:P$134, 3, FALSE)</f>
        <v>NONE</v>
      </c>
      <c r="H1914">
        <f>VLOOKUP(G1914, Tiers!B$1:C$134, 2, FALSE)</f>
        <v>7</v>
      </c>
      <c r="I1914" s="26" t="s">
        <v>6879</v>
      </c>
      <c r="J1914">
        <f t="shared" si="118"/>
        <v>4</v>
      </c>
      <c r="K1914">
        <f t="shared" si="119"/>
        <v>3</v>
      </c>
      <c r="L1914">
        <f t="shared" si="120"/>
        <v>7389</v>
      </c>
      <c r="M1914">
        <f t="shared" si="121"/>
        <v>242</v>
      </c>
      <c r="N1914">
        <v>18</v>
      </c>
      <c r="O1914" t="s">
        <v>5666</v>
      </c>
      <c r="P1914" t="s">
        <v>21</v>
      </c>
      <c r="Q1914" t="s">
        <v>22</v>
      </c>
      <c r="R1914" t="s">
        <v>21</v>
      </c>
      <c r="W1914">
        <v>163</v>
      </c>
      <c r="X1914">
        <v>61</v>
      </c>
      <c r="Y1914">
        <v>0</v>
      </c>
      <c r="Z1914">
        <v>0</v>
      </c>
    </row>
    <row r="1915" spans="1:26" ht="15.95">
      <c r="A1915" t="s">
        <v>2459</v>
      </c>
      <c r="B1915" t="s">
        <v>16</v>
      </c>
      <c r="C1915" t="str">
        <f>VLOOKUP(B1915, Positions!A$1:B$160, 2, FALSE)</f>
        <v>Forward</v>
      </c>
      <c r="D1915" t="s">
        <v>332</v>
      </c>
      <c r="E1915" t="s">
        <v>5665</v>
      </c>
      <c r="F1915" t="s">
        <v>21</v>
      </c>
      <c r="G1915" t="str">
        <f>VLOOKUP(E1915, Tiers!M$1:P$134, 3, FALSE)</f>
        <v>ENG2</v>
      </c>
      <c r="H1915">
        <f>VLOOKUP(G1915, Tiers!B$1:C$134, 2, FALSE)</f>
        <v>3</v>
      </c>
      <c r="I1915" s="26" t="s">
        <v>6880</v>
      </c>
      <c r="J1915">
        <f t="shared" si="118"/>
        <v>4</v>
      </c>
      <c r="K1915">
        <f t="shared" si="119"/>
        <v>3</v>
      </c>
      <c r="L1915">
        <f t="shared" si="120"/>
        <v>7394</v>
      </c>
      <c r="M1915">
        <f t="shared" si="121"/>
        <v>242</v>
      </c>
      <c r="N1915">
        <v>18</v>
      </c>
      <c r="O1915" t="s">
        <v>5666</v>
      </c>
      <c r="P1915" t="s">
        <v>21</v>
      </c>
      <c r="Q1915" t="s">
        <v>22</v>
      </c>
      <c r="R1915" t="s">
        <v>21</v>
      </c>
      <c r="W1915">
        <v>183</v>
      </c>
      <c r="X1915">
        <v>78</v>
      </c>
      <c r="Y1915">
        <v>0</v>
      </c>
      <c r="Z1915">
        <v>0</v>
      </c>
    </row>
    <row r="1916" spans="1:26" ht="15.95">
      <c r="A1916" t="s">
        <v>2460</v>
      </c>
      <c r="B1916" t="s">
        <v>102</v>
      </c>
      <c r="C1916" t="str">
        <f>VLOOKUP(B1916, Positions!A$1:B$160, 2, FALSE)</f>
        <v>Defender</v>
      </c>
      <c r="D1916" t="s">
        <v>329</v>
      </c>
      <c r="E1916" t="s">
        <v>62</v>
      </c>
      <c r="F1916" t="s">
        <v>21</v>
      </c>
      <c r="G1916" t="str">
        <f>VLOOKUP(E1916, Tiers!M$1:P$134, 3, FALSE)</f>
        <v>ENG1</v>
      </c>
      <c r="H1916">
        <f>VLOOKUP(G1916, Tiers!B$1:C$134, 2, FALSE)</f>
        <v>1</v>
      </c>
      <c r="I1916" s="26" t="s">
        <v>6881</v>
      </c>
      <c r="J1916">
        <f t="shared" si="118"/>
        <v>3</v>
      </c>
      <c r="K1916">
        <f t="shared" si="119"/>
        <v>3</v>
      </c>
      <c r="L1916">
        <f t="shared" si="120"/>
        <v>7401</v>
      </c>
      <c r="M1916">
        <f t="shared" si="121"/>
        <v>243</v>
      </c>
      <c r="N1916">
        <v>18</v>
      </c>
      <c r="O1916" t="s">
        <v>455</v>
      </c>
      <c r="P1916" t="s">
        <v>21</v>
      </c>
      <c r="Q1916" t="s">
        <v>22</v>
      </c>
      <c r="R1916" t="s">
        <v>21</v>
      </c>
      <c r="W1916">
        <v>181</v>
      </c>
      <c r="X1916">
        <v>76</v>
      </c>
      <c r="Y1916">
        <v>1</v>
      </c>
      <c r="Z1916">
        <v>20</v>
      </c>
    </row>
    <row r="1917" spans="1:26" ht="15.95">
      <c r="A1917" t="s">
        <v>2461</v>
      </c>
      <c r="B1917" t="s">
        <v>166</v>
      </c>
      <c r="C1917" t="str">
        <f>VLOOKUP(B1917, Positions!A$1:B$160, 2, FALSE)</f>
        <v>Goalkeeper</v>
      </c>
      <c r="D1917" t="s">
        <v>357</v>
      </c>
      <c r="E1917" t="s">
        <v>62</v>
      </c>
      <c r="F1917" t="s">
        <v>21</v>
      </c>
      <c r="G1917" t="str">
        <f>VLOOKUP(E1917, Tiers!M$1:P$134, 3, FALSE)</f>
        <v>ENG1</v>
      </c>
      <c r="H1917">
        <f>VLOOKUP(G1917, Tiers!B$1:C$134, 2, FALSE)</f>
        <v>1</v>
      </c>
      <c r="I1917" s="26" t="s">
        <v>6882</v>
      </c>
      <c r="J1917">
        <f t="shared" si="118"/>
        <v>3</v>
      </c>
      <c r="K1917">
        <f t="shared" si="119"/>
        <v>3</v>
      </c>
      <c r="L1917">
        <f t="shared" si="120"/>
        <v>7405</v>
      </c>
      <c r="M1917">
        <f t="shared" si="121"/>
        <v>243</v>
      </c>
      <c r="N1917">
        <v>18</v>
      </c>
      <c r="O1917" t="s">
        <v>5666</v>
      </c>
      <c r="P1917" t="s">
        <v>21</v>
      </c>
      <c r="Q1917" t="s">
        <v>22</v>
      </c>
      <c r="R1917" t="s">
        <v>21</v>
      </c>
      <c r="W1917">
        <v>192</v>
      </c>
      <c r="X1917">
        <v>86</v>
      </c>
      <c r="Y1917">
        <v>0</v>
      </c>
      <c r="Z1917">
        <v>0</v>
      </c>
    </row>
    <row r="1918" spans="1:26" ht="15.95">
      <c r="A1918" t="s">
        <v>2462</v>
      </c>
      <c r="B1918" t="s">
        <v>81</v>
      </c>
      <c r="C1918" t="str">
        <f>VLOOKUP(B1918, Positions!A$1:B$160, 2, FALSE)</f>
        <v>Defender</v>
      </c>
      <c r="D1918" t="s">
        <v>127</v>
      </c>
      <c r="E1918" t="s">
        <v>62</v>
      </c>
      <c r="F1918" t="s">
        <v>21</v>
      </c>
      <c r="G1918" t="str">
        <f>VLOOKUP(E1918, Tiers!M$1:P$134, 3, FALSE)</f>
        <v>ENG1</v>
      </c>
      <c r="H1918">
        <f>VLOOKUP(G1918, Tiers!B$1:C$134, 2, FALSE)</f>
        <v>1</v>
      </c>
      <c r="I1918" s="26" t="s">
        <v>6883</v>
      </c>
      <c r="J1918">
        <f t="shared" si="118"/>
        <v>3</v>
      </c>
      <c r="K1918">
        <f t="shared" si="119"/>
        <v>3</v>
      </c>
      <c r="L1918">
        <f t="shared" si="120"/>
        <v>7421</v>
      </c>
      <c r="M1918">
        <f t="shared" si="121"/>
        <v>243</v>
      </c>
      <c r="N1918">
        <v>18</v>
      </c>
      <c r="O1918" t="s">
        <v>5666</v>
      </c>
      <c r="P1918" t="s">
        <v>21</v>
      </c>
      <c r="Q1918" t="s">
        <v>22</v>
      </c>
      <c r="R1918" t="s">
        <v>21</v>
      </c>
      <c r="S1918" t="s">
        <v>491</v>
      </c>
      <c r="W1918">
        <v>188</v>
      </c>
      <c r="X1918">
        <v>77</v>
      </c>
      <c r="Y1918">
        <v>0</v>
      </c>
      <c r="Z1918">
        <v>0</v>
      </c>
    </row>
    <row r="1919" spans="1:26" ht="15.95">
      <c r="A1919" t="s">
        <v>2463</v>
      </c>
      <c r="B1919" t="s">
        <v>166</v>
      </c>
      <c r="C1919" t="str">
        <f>VLOOKUP(B1919, Positions!A$1:B$160, 2, FALSE)</f>
        <v>Goalkeeper</v>
      </c>
      <c r="D1919" t="s">
        <v>364</v>
      </c>
      <c r="E1919" t="s">
        <v>5666</v>
      </c>
      <c r="F1919" t="s">
        <v>21</v>
      </c>
      <c r="G1919" t="str">
        <f>VLOOKUP(E1919, Tiers!M$1:P$134, 3, FALSE)</f>
        <v>NONE</v>
      </c>
      <c r="H1919">
        <f>VLOOKUP(G1919, Tiers!B$1:C$134, 2, FALSE)</f>
        <v>7</v>
      </c>
      <c r="I1919" s="26" t="s">
        <v>6884</v>
      </c>
      <c r="J1919">
        <f t="shared" si="118"/>
        <v>2</v>
      </c>
      <c r="K1919">
        <f t="shared" si="119"/>
        <v>2</v>
      </c>
      <c r="L1919">
        <f t="shared" si="120"/>
        <v>7428</v>
      </c>
      <c r="M1919">
        <f t="shared" si="121"/>
        <v>244</v>
      </c>
      <c r="N1919">
        <v>18</v>
      </c>
      <c r="O1919" t="s">
        <v>364</v>
      </c>
      <c r="P1919" t="s">
        <v>21</v>
      </c>
      <c r="Q1919" t="s">
        <v>22</v>
      </c>
      <c r="R1919" t="s">
        <v>21</v>
      </c>
      <c r="W1919">
        <v>191</v>
      </c>
      <c r="X1919">
        <v>71</v>
      </c>
      <c r="Y1919">
        <v>0</v>
      </c>
      <c r="Z1919">
        <v>5</v>
      </c>
    </row>
    <row r="1920" spans="1:26" ht="15.95">
      <c r="A1920" t="s">
        <v>2464</v>
      </c>
      <c r="B1920" t="s">
        <v>72</v>
      </c>
      <c r="C1920" t="str">
        <f>VLOOKUP(B1920, Positions!A$1:B$160, 2, FALSE)</f>
        <v>Defender</v>
      </c>
      <c r="D1920" t="s">
        <v>5666</v>
      </c>
      <c r="E1920" t="s">
        <v>5666</v>
      </c>
      <c r="F1920" t="s">
        <v>21</v>
      </c>
      <c r="G1920" t="str">
        <f>VLOOKUP(E1920, Tiers!M$1:P$134, 3, FALSE)</f>
        <v>NONE</v>
      </c>
      <c r="H1920">
        <f>VLOOKUP(G1920, Tiers!B$1:C$134, 2, FALSE)</f>
        <v>7</v>
      </c>
      <c r="I1920" s="26" t="s">
        <v>6885</v>
      </c>
      <c r="J1920">
        <f t="shared" si="118"/>
        <v>2</v>
      </c>
      <c r="K1920">
        <f t="shared" si="119"/>
        <v>2</v>
      </c>
      <c r="L1920">
        <f t="shared" si="120"/>
        <v>7431</v>
      </c>
      <c r="M1920">
        <f t="shared" si="121"/>
        <v>244</v>
      </c>
      <c r="N1920">
        <v>18</v>
      </c>
      <c r="O1920" t="s">
        <v>623</v>
      </c>
      <c r="P1920" t="s">
        <v>21</v>
      </c>
      <c r="Q1920" t="s">
        <v>22</v>
      </c>
      <c r="R1920" t="s">
        <v>21</v>
      </c>
      <c r="W1920">
        <v>167</v>
      </c>
      <c r="X1920">
        <v>65</v>
      </c>
      <c r="Y1920">
        <v>0</v>
      </c>
      <c r="Z1920">
        <v>0</v>
      </c>
    </row>
    <row r="1921" spans="1:26" ht="15.95">
      <c r="A1921" t="s">
        <v>2465</v>
      </c>
      <c r="B1921" t="s">
        <v>72</v>
      </c>
      <c r="C1921" t="str">
        <f>VLOOKUP(B1921, Positions!A$1:B$160, 2, FALSE)</f>
        <v>Defender</v>
      </c>
      <c r="D1921" t="s">
        <v>246</v>
      </c>
      <c r="E1921" t="s">
        <v>5664</v>
      </c>
      <c r="F1921" t="s">
        <v>21</v>
      </c>
      <c r="G1921" t="str">
        <f>VLOOKUP(E1921, Tiers!M$1:P$134, 3, FALSE)</f>
        <v>ENG3</v>
      </c>
      <c r="H1921">
        <f>VLOOKUP(G1921, Tiers!B$1:C$134, 2, FALSE)</f>
        <v>4</v>
      </c>
      <c r="I1921" s="26" t="s">
        <v>6886</v>
      </c>
      <c r="J1921">
        <f t="shared" si="118"/>
        <v>2</v>
      </c>
      <c r="K1921">
        <f t="shared" si="119"/>
        <v>2</v>
      </c>
      <c r="L1921">
        <f t="shared" si="120"/>
        <v>7434</v>
      </c>
      <c r="M1921">
        <f t="shared" si="121"/>
        <v>244</v>
      </c>
      <c r="N1921">
        <v>18</v>
      </c>
      <c r="O1921" t="s">
        <v>246</v>
      </c>
      <c r="P1921" t="s">
        <v>21</v>
      </c>
      <c r="Q1921" t="s">
        <v>22</v>
      </c>
      <c r="R1921" t="s">
        <v>21</v>
      </c>
      <c r="W1921">
        <v>183</v>
      </c>
      <c r="X1921">
        <v>73</v>
      </c>
      <c r="Y1921">
        <v>0</v>
      </c>
      <c r="Z1921">
        <v>0</v>
      </c>
    </row>
    <row r="1922" spans="1:26" ht="15.95">
      <c r="A1922" t="s">
        <v>2466</v>
      </c>
      <c r="B1922" t="s">
        <v>166</v>
      </c>
      <c r="C1922" t="str">
        <f>VLOOKUP(B1922, Positions!A$1:B$160, 2, FALSE)</f>
        <v>Goalkeeper</v>
      </c>
      <c r="D1922" t="s">
        <v>253</v>
      </c>
      <c r="E1922" t="s">
        <v>5666</v>
      </c>
      <c r="F1922" t="s">
        <v>21</v>
      </c>
      <c r="G1922" t="str">
        <f>VLOOKUP(E1922, Tiers!M$1:P$134, 3, FALSE)</f>
        <v>NONE</v>
      </c>
      <c r="H1922">
        <f>VLOOKUP(G1922, Tiers!B$1:C$134, 2, FALSE)</f>
        <v>7</v>
      </c>
      <c r="I1922" s="26" t="s">
        <v>6887</v>
      </c>
      <c r="J1922">
        <f t="shared" si="118"/>
        <v>2</v>
      </c>
      <c r="K1922">
        <f t="shared" si="119"/>
        <v>2</v>
      </c>
      <c r="L1922">
        <f t="shared" si="120"/>
        <v>7435</v>
      </c>
      <c r="M1922">
        <f t="shared" si="121"/>
        <v>244</v>
      </c>
      <c r="N1922">
        <v>18</v>
      </c>
      <c r="O1922" t="s">
        <v>5666</v>
      </c>
      <c r="P1922" t="s">
        <v>21</v>
      </c>
      <c r="Q1922" t="s">
        <v>22</v>
      </c>
      <c r="R1922" t="s">
        <v>21</v>
      </c>
      <c r="W1922">
        <v>182</v>
      </c>
      <c r="X1922">
        <v>69</v>
      </c>
      <c r="Y1922">
        <v>0</v>
      </c>
      <c r="Z1922">
        <v>0</v>
      </c>
    </row>
    <row r="1923" spans="1:26" ht="15.95">
      <c r="A1923" t="s">
        <v>2467</v>
      </c>
      <c r="B1923" t="s">
        <v>189</v>
      </c>
      <c r="C1923" t="str">
        <f>VLOOKUP(B1923, Positions!A$1:B$160, 2, FALSE)</f>
        <v>Forward</v>
      </c>
      <c r="D1923" t="s">
        <v>107</v>
      </c>
      <c r="E1923" t="s">
        <v>5665</v>
      </c>
      <c r="F1923" t="s">
        <v>21</v>
      </c>
      <c r="G1923" t="str">
        <f>VLOOKUP(E1923, Tiers!M$1:P$134, 3, FALSE)</f>
        <v>ENG2</v>
      </c>
      <c r="H1923">
        <f>VLOOKUP(G1923, Tiers!B$1:C$134, 2, FALSE)</f>
        <v>3</v>
      </c>
      <c r="I1923" s="26" t="s">
        <v>6888</v>
      </c>
      <c r="J1923">
        <f t="shared" ref="J1923:J1986" si="122">MONTH(I1923)</f>
        <v>2</v>
      </c>
      <c r="K1923">
        <f t="shared" ref="K1923:K1986" si="123">IF(OR(MONTH(I1923)=9, MONTH(I1923)=10, MONTH(I1923)=11), 1,
IF(OR(MONTH(I1923)=12, MONTH(I1923)=1, MONTH(I1923)=2), 2,
IF(OR(MONTH(I1923)=3, MONTH(I1923)=4, MONTH(I1923)=5), 3,
4)))</f>
        <v>2</v>
      </c>
      <c r="L1923">
        <f t="shared" ref="L1923:L1986" si="124">DATEDIF(I1923, DATE(2015, 7, 1), "d")</f>
        <v>7436</v>
      </c>
      <c r="M1923">
        <f t="shared" ref="M1923:M1986" si="125">DATEDIF(I1923, DATE(2015, 7, 1), "m")</f>
        <v>244</v>
      </c>
      <c r="N1923">
        <v>18</v>
      </c>
      <c r="O1923" t="s">
        <v>2468</v>
      </c>
      <c r="P1923" t="s">
        <v>21</v>
      </c>
      <c r="Q1923" t="s">
        <v>22</v>
      </c>
      <c r="R1923" t="s">
        <v>21</v>
      </c>
      <c r="W1923">
        <v>173</v>
      </c>
      <c r="X1923">
        <v>75</v>
      </c>
      <c r="Y1923">
        <v>0</v>
      </c>
      <c r="Z1923">
        <v>0</v>
      </c>
    </row>
    <row r="1924" spans="1:26" ht="15.95">
      <c r="A1924" t="s">
        <v>2469</v>
      </c>
      <c r="B1924" t="s">
        <v>81</v>
      </c>
      <c r="C1924" t="str">
        <f>VLOOKUP(B1924, Positions!A$1:B$160, 2, FALSE)</f>
        <v>Defender</v>
      </c>
      <c r="D1924" t="s">
        <v>154</v>
      </c>
      <c r="E1924" t="s">
        <v>5665</v>
      </c>
      <c r="F1924" t="s">
        <v>21</v>
      </c>
      <c r="G1924" t="str">
        <f>VLOOKUP(E1924, Tiers!M$1:P$134, 3, FALSE)</f>
        <v>ENG2</v>
      </c>
      <c r="H1924">
        <f>VLOOKUP(G1924, Tiers!B$1:C$134, 2, FALSE)</f>
        <v>3</v>
      </c>
      <c r="I1924" s="26" t="s">
        <v>6889</v>
      </c>
      <c r="J1924">
        <f t="shared" si="122"/>
        <v>2</v>
      </c>
      <c r="K1924">
        <f t="shared" si="123"/>
        <v>2</v>
      </c>
      <c r="L1924">
        <f t="shared" si="124"/>
        <v>7437</v>
      </c>
      <c r="M1924">
        <f t="shared" si="125"/>
        <v>244</v>
      </c>
      <c r="N1924">
        <v>18</v>
      </c>
      <c r="O1924" t="s">
        <v>52</v>
      </c>
      <c r="P1924" t="s">
        <v>21</v>
      </c>
      <c r="Q1924" t="s">
        <v>22</v>
      </c>
      <c r="R1924" t="s">
        <v>21</v>
      </c>
      <c r="W1924">
        <v>176</v>
      </c>
      <c r="X1924">
        <v>71</v>
      </c>
      <c r="Y1924">
        <v>0</v>
      </c>
      <c r="Z1924">
        <v>0</v>
      </c>
    </row>
    <row r="1925" spans="1:26" ht="15.95">
      <c r="A1925" t="s">
        <v>2470</v>
      </c>
      <c r="B1925" t="s">
        <v>81</v>
      </c>
      <c r="C1925" t="str">
        <f>VLOOKUP(B1925, Positions!A$1:B$160, 2, FALSE)</f>
        <v>Defender</v>
      </c>
      <c r="D1925" t="s">
        <v>284</v>
      </c>
      <c r="E1925" t="s">
        <v>5665</v>
      </c>
      <c r="F1925" t="s">
        <v>21</v>
      </c>
      <c r="G1925" t="str">
        <f>VLOOKUP(E1925, Tiers!M$1:P$134, 3, FALSE)</f>
        <v>ENG2</v>
      </c>
      <c r="H1925">
        <f>VLOOKUP(G1925, Tiers!B$1:C$134, 2, FALSE)</f>
        <v>3</v>
      </c>
      <c r="I1925" s="26" t="s">
        <v>6890</v>
      </c>
      <c r="J1925">
        <f t="shared" si="122"/>
        <v>2</v>
      </c>
      <c r="K1925">
        <f t="shared" si="123"/>
        <v>2</v>
      </c>
      <c r="L1925">
        <f t="shared" si="124"/>
        <v>7443</v>
      </c>
      <c r="M1925">
        <f t="shared" si="125"/>
        <v>244</v>
      </c>
      <c r="N1925">
        <v>18</v>
      </c>
      <c r="O1925" t="s">
        <v>357</v>
      </c>
      <c r="P1925" t="s">
        <v>21</v>
      </c>
      <c r="Q1925" t="s">
        <v>22</v>
      </c>
      <c r="R1925" t="s">
        <v>21</v>
      </c>
      <c r="S1925" t="s">
        <v>319</v>
      </c>
      <c r="W1925">
        <v>183</v>
      </c>
      <c r="X1925">
        <v>77</v>
      </c>
      <c r="Y1925">
        <v>0</v>
      </c>
      <c r="Z1925">
        <v>0</v>
      </c>
    </row>
    <row r="1926" spans="1:26" ht="15.95">
      <c r="A1926" t="s">
        <v>2471</v>
      </c>
      <c r="B1926" t="s">
        <v>645</v>
      </c>
      <c r="C1926" t="str">
        <f>VLOOKUP(B1926, Positions!A$1:B$160, 2, FALSE)</f>
        <v>Defender</v>
      </c>
      <c r="D1926" t="s">
        <v>116</v>
      </c>
      <c r="E1926" t="s">
        <v>62</v>
      </c>
      <c r="F1926" t="s">
        <v>21</v>
      </c>
      <c r="G1926" t="str">
        <f>VLOOKUP(E1926, Tiers!M$1:P$134, 3, FALSE)</f>
        <v>ENG1</v>
      </c>
      <c r="H1926">
        <f>VLOOKUP(G1926, Tiers!B$1:C$134, 2, FALSE)</f>
        <v>1</v>
      </c>
      <c r="I1926" s="26" t="s">
        <v>6890</v>
      </c>
      <c r="J1926">
        <f t="shared" si="122"/>
        <v>2</v>
      </c>
      <c r="K1926">
        <f t="shared" si="123"/>
        <v>2</v>
      </c>
      <c r="L1926">
        <f t="shared" si="124"/>
        <v>7443</v>
      </c>
      <c r="M1926">
        <f t="shared" si="125"/>
        <v>244</v>
      </c>
      <c r="N1926">
        <v>18</v>
      </c>
      <c r="O1926" t="s">
        <v>74</v>
      </c>
      <c r="P1926" t="s">
        <v>21</v>
      </c>
      <c r="Q1926" t="s">
        <v>22</v>
      </c>
      <c r="R1926" t="s">
        <v>21</v>
      </c>
      <c r="W1926">
        <v>184</v>
      </c>
      <c r="X1926">
        <v>70</v>
      </c>
      <c r="Y1926">
        <v>0</v>
      </c>
      <c r="Z1926">
        <v>0</v>
      </c>
    </row>
    <row r="1927" spans="1:26" ht="15.95">
      <c r="A1927" t="s">
        <v>1552</v>
      </c>
      <c r="B1927" t="s">
        <v>81</v>
      </c>
      <c r="C1927" t="str">
        <f>VLOOKUP(B1927, Positions!A$1:B$160, 2, FALSE)</f>
        <v>Defender</v>
      </c>
      <c r="D1927" t="s">
        <v>5666</v>
      </c>
      <c r="E1927" t="s">
        <v>5666</v>
      </c>
      <c r="F1927" t="s">
        <v>21</v>
      </c>
      <c r="G1927" t="str">
        <f>VLOOKUP(E1927, Tiers!M$1:P$134, 3, FALSE)</f>
        <v>NONE</v>
      </c>
      <c r="H1927">
        <f>VLOOKUP(G1927, Tiers!B$1:C$134, 2, FALSE)</f>
        <v>7</v>
      </c>
      <c r="I1927" s="26" t="s">
        <v>6891</v>
      </c>
      <c r="J1927">
        <f t="shared" si="122"/>
        <v>2</v>
      </c>
      <c r="K1927">
        <f t="shared" si="123"/>
        <v>2</v>
      </c>
      <c r="L1927">
        <f t="shared" si="124"/>
        <v>7446</v>
      </c>
      <c r="M1927">
        <f t="shared" si="125"/>
        <v>244</v>
      </c>
      <c r="N1927">
        <v>18</v>
      </c>
      <c r="O1927" t="s">
        <v>5666</v>
      </c>
      <c r="P1927" t="s">
        <v>21</v>
      </c>
      <c r="Q1927" t="s">
        <v>22</v>
      </c>
      <c r="R1927" t="s">
        <v>21</v>
      </c>
      <c r="W1927">
        <v>178</v>
      </c>
      <c r="X1927">
        <v>70</v>
      </c>
      <c r="Y1927">
        <v>0</v>
      </c>
      <c r="Z1927">
        <v>0</v>
      </c>
    </row>
    <row r="1928" spans="1:26" ht="15.95">
      <c r="A1928" t="s">
        <v>2472</v>
      </c>
      <c r="B1928" t="s">
        <v>16</v>
      </c>
      <c r="C1928" t="str">
        <f>VLOOKUP(B1928, Positions!A$1:B$160, 2, FALSE)</f>
        <v>Forward</v>
      </c>
      <c r="D1928" t="s">
        <v>5666</v>
      </c>
      <c r="E1928" t="s">
        <v>5666</v>
      </c>
      <c r="F1928" t="s">
        <v>21</v>
      </c>
      <c r="G1928" t="str">
        <f>VLOOKUP(E1928, Tiers!M$1:P$134, 3, FALSE)</f>
        <v>NONE</v>
      </c>
      <c r="H1928">
        <f>VLOOKUP(G1928, Tiers!B$1:C$134, 2, FALSE)</f>
        <v>7</v>
      </c>
      <c r="I1928" s="26" t="s">
        <v>6892</v>
      </c>
      <c r="J1928">
        <f t="shared" si="122"/>
        <v>2</v>
      </c>
      <c r="K1928">
        <f t="shared" si="123"/>
        <v>2</v>
      </c>
      <c r="L1928">
        <f t="shared" si="124"/>
        <v>7447</v>
      </c>
      <c r="M1928">
        <f t="shared" si="125"/>
        <v>244</v>
      </c>
      <c r="N1928">
        <v>18</v>
      </c>
      <c r="O1928" t="s">
        <v>5666</v>
      </c>
      <c r="P1928" t="s">
        <v>21</v>
      </c>
      <c r="Q1928" t="s">
        <v>22</v>
      </c>
      <c r="R1928" t="s">
        <v>21</v>
      </c>
      <c r="W1928">
        <v>187</v>
      </c>
      <c r="X1928">
        <v>83</v>
      </c>
      <c r="Y1928">
        <v>0</v>
      </c>
      <c r="Z1928">
        <v>0</v>
      </c>
    </row>
    <row r="1929" spans="1:26" ht="15.95">
      <c r="A1929" t="s">
        <v>2473</v>
      </c>
      <c r="B1929" t="s">
        <v>81</v>
      </c>
      <c r="C1929" t="str">
        <f>VLOOKUP(B1929, Positions!A$1:B$160, 2, FALSE)</f>
        <v>Defender</v>
      </c>
      <c r="D1929" t="s">
        <v>5666</v>
      </c>
      <c r="E1929" t="s">
        <v>5666</v>
      </c>
      <c r="F1929" t="s">
        <v>21</v>
      </c>
      <c r="G1929" t="str">
        <f>VLOOKUP(E1929, Tiers!M$1:P$134, 3, FALSE)</f>
        <v>NONE</v>
      </c>
      <c r="H1929">
        <f>VLOOKUP(G1929, Tiers!B$1:C$134, 2, FALSE)</f>
        <v>7</v>
      </c>
      <c r="I1929" s="26" t="s">
        <v>6893</v>
      </c>
      <c r="J1929">
        <f t="shared" si="122"/>
        <v>2</v>
      </c>
      <c r="K1929">
        <f t="shared" si="123"/>
        <v>2</v>
      </c>
      <c r="L1929">
        <f t="shared" si="124"/>
        <v>7450</v>
      </c>
      <c r="M1929">
        <f t="shared" si="125"/>
        <v>244</v>
      </c>
      <c r="N1929">
        <v>18</v>
      </c>
      <c r="O1929" t="s">
        <v>154</v>
      </c>
      <c r="P1929" t="s">
        <v>21</v>
      </c>
      <c r="Q1929" t="s">
        <v>22</v>
      </c>
      <c r="R1929" t="s">
        <v>21</v>
      </c>
      <c r="W1929">
        <v>194</v>
      </c>
      <c r="X1929">
        <v>83</v>
      </c>
      <c r="Y1929">
        <v>0</v>
      </c>
      <c r="Z1929">
        <v>0</v>
      </c>
    </row>
    <row r="1930" spans="1:26" ht="15.95">
      <c r="A1930" t="s">
        <v>2474</v>
      </c>
      <c r="B1930" t="s">
        <v>42</v>
      </c>
      <c r="C1930" t="str">
        <f>VLOOKUP(B1930, Positions!A$1:B$160, 2, FALSE)</f>
        <v>Midfielder</v>
      </c>
      <c r="D1930" t="s">
        <v>5666</v>
      </c>
      <c r="E1930" t="s">
        <v>5666</v>
      </c>
      <c r="F1930" t="s">
        <v>21</v>
      </c>
      <c r="G1930" t="str">
        <f>VLOOKUP(E1930, Tiers!M$1:P$134, 3, FALSE)</f>
        <v>NONE</v>
      </c>
      <c r="H1930">
        <f>VLOOKUP(G1930, Tiers!B$1:C$134, 2, FALSE)</f>
        <v>7</v>
      </c>
      <c r="I1930" s="26" t="s">
        <v>6893</v>
      </c>
      <c r="J1930">
        <f t="shared" si="122"/>
        <v>2</v>
      </c>
      <c r="K1930">
        <f t="shared" si="123"/>
        <v>2</v>
      </c>
      <c r="L1930">
        <f t="shared" si="124"/>
        <v>7450</v>
      </c>
      <c r="M1930">
        <f t="shared" si="125"/>
        <v>244</v>
      </c>
      <c r="N1930">
        <v>18</v>
      </c>
      <c r="O1930" t="s">
        <v>397</v>
      </c>
      <c r="P1930" t="s">
        <v>21</v>
      </c>
      <c r="Q1930" t="s">
        <v>22</v>
      </c>
      <c r="R1930" t="s">
        <v>21</v>
      </c>
      <c r="W1930">
        <v>186</v>
      </c>
      <c r="X1930">
        <v>72</v>
      </c>
      <c r="Y1930">
        <v>0</v>
      </c>
      <c r="Z1930">
        <v>0</v>
      </c>
    </row>
    <row r="1931" spans="1:26" ht="15.95">
      <c r="A1931" t="s">
        <v>2475</v>
      </c>
      <c r="B1931" t="s">
        <v>680</v>
      </c>
      <c r="C1931" t="str">
        <f>VLOOKUP(B1931, Positions!A$1:B$160, 2, FALSE)</f>
        <v>Midfielder</v>
      </c>
      <c r="D1931" t="s">
        <v>253</v>
      </c>
      <c r="E1931" t="s">
        <v>5666</v>
      </c>
      <c r="F1931" t="s">
        <v>21</v>
      </c>
      <c r="G1931" t="str">
        <f>VLOOKUP(E1931, Tiers!M$1:P$134, 3, FALSE)</f>
        <v>NONE</v>
      </c>
      <c r="H1931">
        <f>VLOOKUP(G1931, Tiers!B$1:C$134, 2, FALSE)</f>
        <v>7</v>
      </c>
      <c r="I1931" s="26" t="s">
        <v>6894</v>
      </c>
      <c r="J1931">
        <f t="shared" si="122"/>
        <v>1</v>
      </c>
      <c r="K1931">
        <f t="shared" si="123"/>
        <v>2</v>
      </c>
      <c r="L1931">
        <f t="shared" si="124"/>
        <v>7456</v>
      </c>
      <c r="M1931">
        <f t="shared" si="125"/>
        <v>245</v>
      </c>
      <c r="N1931">
        <v>18</v>
      </c>
      <c r="O1931" t="s">
        <v>5666</v>
      </c>
      <c r="P1931" t="s">
        <v>21</v>
      </c>
      <c r="Q1931" t="s">
        <v>22</v>
      </c>
      <c r="R1931" t="s">
        <v>21</v>
      </c>
      <c r="W1931">
        <v>172</v>
      </c>
      <c r="X1931">
        <v>68</v>
      </c>
      <c r="Y1931">
        <v>0</v>
      </c>
      <c r="Z1931">
        <v>0</v>
      </c>
    </row>
    <row r="1932" spans="1:26" ht="15.95">
      <c r="A1932" t="s">
        <v>2476</v>
      </c>
      <c r="B1932" t="s">
        <v>72</v>
      </c>
      <c r="C1932" t="str">
        <f>VLOOKUP(B1932, Positions!A$1:B$160, 2, FALSE)</f>
        <v>Defender</v>
      </c>
      <c r="D1932" t="s">
        <v>141</v>
      </c>
      <c r="E1932" t="s">
        <v>62</v>
      </c>
      <c r="F1932" t="s">
        <v>21</v>
      </c>
      <c r="G1932" t="str">
        <f>VLOOKUP(E1932, Tiers!M$1:P$134, 3, FALSE)</f>
        <v>ENG1</v>
      </c>
      <c r="H1932">
        <f>VLOOKUP(G1932, Tiers!B$1:C$134, 2, FALSE)</f>
        <v>1</v>
      </c>
      <c r="I1932" s="26" t="s">
        <v>6895</v>
      </c>
      <c r="J1932">
        <f t="shared" si="122"/>
        <v>1</v>
      </c>
      <c r="K1932">
        <f t="shared" si="123"/>
        <v>2</v>
      </c>
      <c r="L1932">
        <f t="shared" si="124"/>
        <v>7462</v>
      </c>
      <c r="M1932">
        <f t="shared" si="125"/>
        <v>245</v>
      </c>
      <c r="N1932">
        <v>18</v>
      </c>
      <c r="O1932" t="s">
        <v>5666</v>
      </c>
      <c r="P1932" t="s">
        <v>21</v>
      </c>
      <c r="Q1932" t="s">
        <v>22</v>
      </c>
      <c r="R1932" t="s">
        <v>21</v>
      </c>
      <c r="S1932" t="s">
        <v>491</v>
      </c>
      <c r="W1932">
        <v>191</v>
      </c>
      <c r="X1932">
        <v>83</v>
      </c>
      <c r="Y1932">
        <v>0</v>
      </c>
      <c r="Z1932">
        <v>0</v>
      </c>
    </row>
    <row r="1933" spans="1:26" ht="15.95">
      <c r="A1933" t="s">
        <v>2477</v>
      </c>
      <c r="B1933" t="s">
        <v>81</v>
      </c>
      <c r="C1933" t="str">
        <f>VLOOKUP(B1933, Positions!A$1:B$160, 2, FALSE)</f>
        <v>Defender</v>
      </c>
      <c r="D1933" t="s">
        <v>5666</v>
      </c>
      <c r="E1933" t="s">
        <v>5666</v>
      </c>
      <c r="F1933" t="s">
        <v>21</v>
      </c>
      <c r="G1933" t="str">
        <f>VLOOKUP(E1933, Tiers!M$1:P$134, 3, FALSE)</f>
        <v>NONE</v>
      </c>
      <c r="H1933">
        <f>VLOOKUP(G1933, Tiers!B$1:C$134, 2, FALSE)</f>
        <v>7</v>
      </c>
      <c r="I1933" s="26" t="s">
        <v>6896</v>
      </c>
      <c r="J1933">
        <f t="shared" si="122"/>
        <v>1</v>
      </c>
      <c r="K1933">
        <f t="shared" si="123"/>
        <v>2</v>
      </c>
      <c r="L1933">
        <f t="shared" si="124"/>
        <v>7465</v>
      </c>
      <c r="M1933">
        <f t="shared" si="125"/>
        <v>245</v>
      </c>
      <c r="N1933">
        <v>18</v>
      </c>
      <c r="O1933" t="s">
        <v>364</v>
      </c>
      <c r="P1933" t="s">
        <v>21</v>
      </c>
      <c r="Q1933" t="s">
        <v>22</v>
      </c>
      <c r="R1933" t="s">
        <v>21</v>
      </c>
      <c r="W1933">
        <v>187</v>
      </c>
      <c r="X1933">
        <v>81</v>
      </c>
      <c r="Y1933">
        <v>0</v>
      </c>
      <c r="Z1933">
        <v>0</v>
      </c>
    </row>
    <row r="1934" spans="1:26" ht="15.95">
      <c r="A1934" t="s">
        <v>2478</v>
      </c>
      <c r="B1934" t="s">
        <v>946</v>
      </c>
      <c r="C1934" t="str">
        <f>VLOOKUP(B1934, Positions!A$1:B$160, 2, FALSE)</f>
        <v>Defender</v>
      </c>
      <c r="D1934" t="s">
        <v>5666</v>
      </c>
      <c r="E1934" t="s">
        <v>5666</v>
      </c>
      <c r="F1934" t="s">
        <v>21</v>
      </c>
      <c r="G1934" t="str">
        <f>VLOOKUP(E1934, Tiers!M$1:P$134, 3, FALSE)</f>
        <v>NONE</v>
      </c>
      <c r="H1934">
        <f>VLOOKUP(G1934, Tiers!B$1:C$134, 2, FALSE)</f>
        <v>7</v>
      </c>
      <c r="I1934" s="26" t="s">
        <v>6896</v>
      </c>
      <c r="J1934">
        <f t="shared" si="122"/>
        <v>1</v>
      </c>
      <c r="K1934">
        <f t="shared" si="123"/>
        <v>2</v>
      </c>
      <c r="L1934">
        <f t="shared" si="124"/>
        <v>7465</v>
      </c>
      <c r="M1934">
        <f t="shared" si="125"/>
        <v>245</v>
      </c>
      <c r="N1934">
        <v>18</v>
      </c>
      <c r="O1934" t="s">
        <v>142</v>
      </c>
      <c r="P1934" t="s">
        <v>21</v>
      </c>
      <c r="Q1934" t="s">
        <v>22</v>
      </c>
      <c r="R1934" t="s">
        <v>21</v>
      </c>
      <c r="W1934">
        <v>173</v>
      </c>
      <c r="X1934">
        <v>66</v>
      </c>
      <c r="Y1934">
        <v>0</v>
      </c>
      <c r="Z1934">
        <v>0</v>
      </c>
    </row>
    <row r="1935" spans="1:26" ht="15.95">
      <c r="A1935" t="s">
        <v>454</v>
      </c>
      <c r="B1935" t="s">
        <v>16</v>
      </c>
      <c r="C1935" t="str">
        <f>VLOOKUP(B1935, Positions!A$1:B$160, 2, FALSE)</f>
        <v>Forward</v>
      </c>
      <c r="D1935" t="s">
        <v>332</v>
      </c>
      <c r="E1935" t="s">
        <v>5665</v>
      </c>
      <c r="F1935" t="s">
        <v>21</v>
      </c>
      <c r="G1935" t="str">
        <f>VLOOKUP(E1935, Tiers!M$1:P$134, 3, FALSE)</f>
        <v>ENG2</v>
      </c>
      <c r="H1935">
        <f>VLOOKUP(G1935, Tiers!B$1:C$134, 2, FALSE)</f>
        <v>3</v>
      </c>
      <c r="I1935" s="26" t="s">
        <v>6897</v>
      </c>
      <c r="J1935">
        <f t="shared" si="122"/>
        <v>1</v>
      </c>
      <c r="K1935">
        <f t="shared" si="123"/>
        <v>2</v>
      </c>
      <c r="L1935">
        <f t="shared" si="124"/>
        <v>7470</v>
      </c>
      <c r="M1935">
        <f t="shared" si="125"/>
        <v>245</v>
      </c>
      <c r="N1935">
        <v>18</v>
      </c>
      <c r="O1935" t="s">
        <v>69</v>
      </c>
      <c r="P1935" t="s">
        <v>21</v>
      </c>
      <c r="Q1935" t="s">
        <v>22</v>
      </c>
      <c r="R1935" t="s">
        <v>21</v>
      </c>
      <c r="W1935">
        <v>178</v>
      </c>
      <c r="X1935">
        <v>64</v>
      </c>
      <c r="Y1935">
        <v>1</v>
      </c>
      <c r="Z1935">
        <v>7</v>
      </c>
    </row>
    <row r="1936" spans="1:26" ht="15.95">
      <c r="A1936" t="s">
        <v>2479</v>
      </c>
      <c r="B1936" t="s">
        <v>1380</v>
      </c>
      <c r="C1936" t="str">
        <f>VLOOKUP(B1936, Positions!A$1:B$160, 2, FALSE)</f>
        <v>Forward</v>
      </c>
      <c r="D1936" t="s">
        <v>136</v>
      </c>
      <c r="E1936" t="s">
        <v>5665</v>
      </c>
      <c r="F1936" t="s">
        <v>21</v>
      </c>
      <c r="G1936" t="str">
        <f>VLOOKUP(E1936, Tiers!M$1:P$134, 3, FALSE)</f>
        <v>ENG2</v>
      </c>
      <c r="H1936">
        <f>VLOOKUP(G1936, Tiers!B$1:C$134, 2, FALSE)</f>
        <v>3</v>
      </c>
      <c r="I1936" s="26" t="s">
        <v>6898</v>
      </c>
      <c r="J1936">
        <f t="shared" si="122"/>
        <v>1</v>
      </c>
      <c r="K1936">
        <f t="shared" si="123"/>
        <v>2</v>
      </c>
      <c r="L1936">
        <f t="shared" si="124"/>
        <v>7471</v>
      </c>
      <c r="M1936">
        <f t="shared" si="125"/>
        <v>245</v>
      </c>
      <c r="N1936">
        <v>18</v>
      </c>
      <c r="O1936" t="s">
        <v>5666</v>
      </c>
      <c r="P1936" t="s">
        <v>21</v>
      </c>
      <c r="Q1936" t="s">
        <v>22</v>
      </c>
      <c r="R1936" t="s">
        <v>21</v>
      </c>
      <c r="W1936">
        <v>178</v>
      </c>
      <c r="X1936">
        <v>73</v>
      </c>
      <c r="Y1936">
        <v>0</v>
      </c>
      <c r="Z1936">
        <v>0</v>
      </c>
    </row>
    <row r="1937" spans="1:26" ht="15.95">
      <c r="A1937" t="s">
        <v>2480</v>
      </c>
      <c r="B1937" t="s">
        <v>16</v>
      </c>
      <c r="C1937" t="str">
        <f>VLOOKUP(B1937, Positions!A$1:B$160, 2, FALSE)</f>
        <v>Forward</v>
      </c>
      <c r="D1937" t="s">
        <v>5666</v>
      </c>
      <c r="E1937" t="s">
        <v>5666</v>
      </c>
      <c r="F1937" t="s">
        <v>21</v>
      </c>
      <c r="G1937" t="str">
        <f>VLOOKUP(E1937, Tiers!M$1:P$134, 3, FALSE)</f>
        <v>NONE</v>
      </c>
      <c r="H1937">
        <f>VLOOKUP(G1937, Tiers!B$1:C$134, 2, FALSE)</f>
        <v>7</v>
      </c>
      <c r="I1937" s="26" t="s">
        <v>6899</v>
      </c>
      <c r="J1937">
        <f t="shared" si="122"/>
        <v>1</v>
      </c>
      <c r="K1937">
        <f t="shared" si="123"/>
        <v>2</v>
      </c>
      <c r="L1937">
        <f t="shared" si="124"/>
        <v>7473</v>
      </c>
      <c r="M1937">
        <f t="shared" si="125"/>
        <v>245</v>
      </c>
      <c r="N1937">
        <v>18</v>
      </c>
      <c r="O1937" t="s">
        <v>5666</v>
      </c>
      <c r="P1937" t="s">
        <v>21</v>
      </c>
      <c r="Q1937" t="s">
        <v>22</v>
      </c>
      <c r="R1937" t="s">
        <v>21</v>
      </c>
      <c r="W1937">
        <v>176</v>
      </c>
      <c r="X1937">
        <v>70</v>
      </c>
      <c r="Y1937">
        <v>0</v>
      </c>
      <c r="Z1937">
        <v>0</v>
      </c>
    </row>
    <row r="1938" spans="1:26" ht="15.95">
      <c r="A1938" t="s">
        <v>2481</v>
      </c>
      <c r="B1938" t="s">
        <v>81</v>
      </c>
      <c r="C1938" t="str">
        <f>VLOOKUP(B1938, Positions!A$1:B$160, 2, FALSE)</f>
        <v>Defender</v>
      </c>
      <c r="D1938" t="s">
        <v>5666</v>
      </c>
      <c r="E1938" t="s">
        <v>5666</v>
      </c>
      <c r="F1938" t="s">
        <v>21</v>
      </c>
      <c r="G1938" t="str">
        <f>VLOOKUP(E1938, Tiers!M$1:P$134, 3, FALSE)</f>
        <v>NONE</v>
      </c>
      <c r="H1938">
        <f>VLOOKUP(G1938, Tiers!B$1:C$134, 2, FALSE)</f>
        <v>7</v>
      </c>
      <c r="I1938" s="26" t="s">
        <v>6900</v>
      </c>
      <c r="J1938">
        <f t="shared" si="122"/>
        <v>1</v>
      </c>
      <c r="K1938">
        <f t="shared" si="123"/>
        <v>2</v>
      </c>
      <c r="L1938">
        <f t="shared" si="124"/>
        <v>7475</v>
      </c>
      <c r="M1938">
        <f t="shared" si="125"/>
        <v>245</v>
      </c>
      <c r="N1938">
        <v>18</v>
      </c>
      <c r="O1938" t="s">
        <v>5666</v>
      </c>
      <c r="P1938" t="s">
        <v>21</v>
      </c>
      <c r="Q1938" t="s">
        <v>22</v>
      </c>
      <c r="R1938" t="s">
        <v>21</v>
      </c>
      <c r="W1938">
        <v>190</v>
      </c>
      <c r="X1938">
        <v>85</v>
      </c>
      <c r="Y1938">
        <v>0</v>
      </c>
      <c r="Z1938">
        <v>0</v>
      </c>
    </row>
    <row r="1939" spans="1:26" ht="15.95">
      <c r="A1939" t="s">
        <v>2482</v>
      </c>
      <c r="B1939" t="s">
        <v>106</v>
      </c>
      <c r="C1939" t="str">
        <f>VLOOKUP(B1939, Positions!A$1:B$160, 2, FALSE)</f>
        <v>Midfielder</v>
      </c>
      <c r="D1939" t="s">
        <v>271</v>
      </c>
      <c r="E1939" t="s">
        <v>62</v>
      </c>
      <c r="F1939" t="s">
        <v>21</v>
      </c>
      <c r="G1939" t="str">
        <f>VLOOKUP(E1939, Tiers!M$1:P$134, 3, FALSE)</f>
        <v>ENG1</v>
      </c>
      <c r="H1939">
        <f>VLOOKUP(G1939, Tiers!B$1:C$134, 2, FALSE)</f>
        <v>1</v>
      </c>
      <c r="I1939" s="26" t="s">
        <v>6901</v>
      </c>
      <c r="J1939">
        <f t="shared" si="122"/>
        <v>1</v>
      </c>
      <c r="K1939">
        <f t="shared" si="123"/>
        <v>2</v>
      </c>
      <c r="L1939">
        <f t="shared" si="124"/>
        <v>7477</v>
      </c>
      <c r="M1939">
        <f t="shared" si="125"/>
        <v>245</v>
      </c>
      <c r="N1939">
        <v>18</v>
      </c>
      <c r="O1939" t="s">
        <v>5666</v>
      </c>
      <c r="P1939" t="s">
        <v>21</v>
      </c>
      <c r="Q1939" t="s">
        <v>22</v>
      </c>
      <c r="R1939" t="s">
        <v>21</v>
      </c>
      <c r="S1939" t="s">
        <v>319</v>
      </c>
      <c r="W1939">
        <v>172</v>
      </c>
      <c r="X1939">
        <v>70</v>
      </c>
      <c r="Y1939">
        <v>0</v>
      </c>
      <c r="Z1939">
        <v>0</v>
      </c>
    </row>
    <row r="1940" spans="1:26" ht="15.95">
      <c r="A1940" t="s">
        <v>2483</v>
      </c>
      <c r="B1940" t="s">
        <v>166</v>
      </c>
      <c r="C1940" t="str">
        <f>VLOOKUP(B1940, Positions!A$1:B$160, 2, FALSE)</f>
        <v>Goalkeeper</v>
      </c>
      <c r="D1940" t="s">
        <v>490</v>
      </c>
      <c r="E1940" t="s">
        <v>62</v>
      </c>
      <c r="F1940" t="s">
        <v>21</v>
      </c>
      <c r="G1940" t="str">
        <f>VLOOKUP(E1940, Tiers!M$1:P$134, 3, FALSE)</f>
        <v>ENG1</v>
      </c>
      <c r="H1940">
        <f>VLOOKUP(G1940, Tiers!B$1:C$134, 2, FALSE)</f>
        <v>1</v>
      </c>
      <c r="I1940" s="26" t="s">
        <v>6902</v>
      </c>
      <c r="J1940">
        <f t="shared" si="122"/>
        <v>12</v>
      </c>
      <c r="K1940">
        <f t="shared" si="123"/>
        <v>2</v>
      </c>
      <c r="L1940">
        <f t="shared" si="124"/>
        <v>7489</v>
      </c>
      <c r="M1940">
        <f t="shared" si="125"/>
        <v>246</v>
      </c>
      <c r="N1940">
        <v>18</v>
      </c>
      <c r="O1940" t="s">
        <v>204</v>
      </c>
      <c r="P1940" t="s">
        <v>21</v>
      </c>
      <c r="Q1940" t="s">
        <v>22</v>
      </c>
      <c r="R1940" t="s">
        <v>21</v>
      </c>
      <c r="W1940">
        <v>187</v>
      </c>
      <c r="X1940">
        <v>77</v>
      </c>
      <c r="Y1940">
        <v>0</v>
      </c>
      <c r="Z1940">
        <v>0</v>
      </c>
    </row>
    <row r="1941" spans="1:26" ht="15.95">
      <c r="A1941" t="s">
        <v>2484</v>
      </c>
      <c r="B1941" t="s">
        <v>42</v>
      </c>
      <c r="C1941" t="str">
        <f>VLOOKUP(B1941, Positions!A$1:B$160, 2, FALSE)</f>
        <v>Midfielder</v>
      </c>
      <c r="D1941" t="s">
        <v>1146</v>
      </c>
      <c r="E1941" t="s">
        <v>5666</v>
      </c>
      <c r="F1941" t="s">
        <v>21</v>
      </c>
      <c r="G1941" t="str">
        <f>VLOOKUP(E1941, Tiers!M$1:P$134, 3, FALSE)</f>
        <v>NONE</v>
      </c>
      <c r="H1941">
        <f>VLOOKUP(G1941, Tiers!B$1:C$134, 2, FALSE)</f>
        <v>7</v>
      </c>
      <c r="I1941" s="26" t="s">
        <v>6903</v>
      </c>
      <c r="J1941">
        <f t="shared" si="122"/>
        <v>12</v>
      </c>
      <c r="K1941">
        <f t="shared" si="123"/>
        <v>2</v>
      </c>
      <c r="L1941">
        <f t="shared" si="124"/>
        <v>7495</v>
      </c>
      <c r="M1941">
        <f t="shared" si="125"/>
        <v>246</v>
      </c>
      <c r="N1941">
        <v>18</v>
      </c>
      <c r="O1941" t="s">
        <v>252</v>
      </c>
      <c r="P1941" t="s">
        <v>21</v>
      </c>
      <c r="Q1941" t="s">
        <v>22</v>
      </c>
      <c r="R1941" t="s">
        <v>21</v>
      </c>
      <c r="W1941">
        <v>183</v>
      </c>
      <c r="X1941">
        <v>68</v>
      </c>
      <c r="Y1941">
        <v>0</v>
      </c>
      <c r="Z1941">
        <v>0</v>
      </c>
    </row>
    <row r="1942" spans="1:26" ht="15.95">
      <c r="A1942" t="s">
        <v>2485</v>
      </c>
      <c r="B1942" t="s">
        <v>81</v>
      </c>
      <c r="C1942" t="str">
        <f>VLOOKUP(B1942, Positions!A$1:B$160, 2, FALSE)</f>
        <v>Defender</v>
      </c>
      <c r="D1942" t="s">
        <v>90</v>
      </c>
      <c r="E1942" t="s">
        <v>5665</v>
      </c>
      <c r="F1942" t="s">
        <v>21</v>
      </c>
      <c r="G1942" t="str">
        <f>VLOOKUP(E1942, Tiers!M$1:P$134, 3, FALSE)</f>
        <v>ENG2</v>
      </c>
      <c r="H1942">
        <f>VLOOKUP(G1942, Tiers!B$1:C$134, 2, FALSE)</f>
        <v>3</v>
      </c>
      <c r="I1942" s="26" t="s">
        <v>6904</v>
      </c>
      <c r="J1942">
        <f t="shared" si="122"/>
        <v>12</v>
      </c>
      <c r="K1942">
        <f t="shared" si="123"/>
        <v>2</v>
      </c>
      <c r="L1942">
        <f t="shared" si="124"/>
        <v>7497</v>
      </c>
      <c r="M1942">
        <f t="shared" si="125"/>
        <v>246</v>
      </c>
      <c r="N1942">
        <v>18</v>
      </c>
      <c r="O1942" t="s">
        <v>5666</v>
      </c>
      <c r="P1942" t="s">
        <v>21</v>
      </c>
      <c r="Q1942" t="s">
        <v>22</v>
      </c>
      <c r="R1942" t="s">
        <v>21</v>
      </c>
      <c r="W1942">
        <v>181</v>
      </c>
      <c r="X1942">
        <v>74</v>
      </c>
      <c r="Y1942">
        <v>0</v>
      </c>
      <c r="Z1942">
        <v>0</v>
      </c>
    </row>
    <row r="1943" spans="1:26" ht="15.95">
      <c r="A1943" t="s">
        <v>2486</v>
      </c>
      <c r="B1943" t="s">
        <v>81</v>
      </c>
      <c r="C1943" t="str">
        <f>VLOOKUP(B1943, Positions!A$1:B$160, 2, FALSE)</f>
        <v>Defender</v>
      </c>
      <c r="D1943" t="s">
        <v>5666</v>
      </c>
      <c r="E1943" t="s">
        <v>5666</v>
      </c>
      <c r="F1943" t="s">
        <v>21</v>
      </c>
      <c r="G1943" t="str">
        <f>VLOOKUP(E1943, Tiers!M$1:P$134, 3, FALSE)</f>
        <v>NONE</v>
      </c>
      <c r="H1943">
        <f>VLOOKUP(G1943, Tiers!B$1:C$134, 2, FALSE)</f>
        <v>7</v>
      </c>
      <c r="I1943" s="26" t="s">
        <v>6905</v>
      </c>
      <c r="J1943">
        <f t="shared" si="122"/>
        <v>12</v>
      </c>
      <c r="K1943">
        <f t="shared" si="123"/>
        <v>2</v>
      </c>
      <c r="L1943">
        <f t="shared" si="124"/>
        <v>7516</v>
      </c>
      <c r="M1943">
        <f t="shared" si="125"/>
        <v>246</v>
      </c>
      <c r="N1943">
        <v>18</v>
      </c>
      <c r="O1943" t="s">
        <v>113</v>
      </c>
      <c r="P1943" t="s">
        <v>21</v>
      </c>
      <c r="Q1943" t="s">
        <v>22</v>
      </c>
      <c r="R1943" t="s">
        <v>21</v>
      </c>
      <c r="W1943">
        <v>185</v>
      </c>
      <c r="X1943">
        <v>78</v>
      </c>
      <c r="Y1943">
        <v>0</v>
      </c>
      <c r="Z1943">
        <v>0</v>
      </c>
    </row>
    <row r="1944" spans="1:26" ht="15.95">
      <c r="A1944" t="s">
        <v>2487</v>
      </c>
      <c r="B1944" t="s">
        <v>31</v>
      </c>
      <c r="C1944" t="str">
        <f>VLOOKUP(B1944, Positions!A$1:B$160, 2, FALSE)</f>
        <v>Defender</v>
      </c>
      <c r="D1944" t="s">
        <v>517</v>
      </c>
      <c r="E1944" t="s">
        <v>5665</v>
      </c>
      <c r="F1944" t="s">
        <v>21</v>
      </c>
      <c r="G1944" t="str">
        <f>VLOOKUP(E1944, Tiers!M$1:P$134, 3, FALSE)</f>
        <v>ENG2</v>
      </c>
      <c r="H1944">
        <f>VLOOKUP(G1944, Tiers!B$1:C$134, 2, FALSE)</f>
        <v>3</v>
      </c>
      <c r="I1944" s="26" t="s">
        <v>6906</v>
      </c>
      <c r="J1944">
        <f t="shared" si="122"/>
        <v>11</v>
      </c>
      <c r="K1944">
        <f t="shared" si="123"/>
        <v>1</v>
      </c>
      <c r="L1944">
        <f t="shared" si="124"/>
        <v>7519</v>
      </c>
      <c r="M1944">
        <f t="shared" si="125"/>
        <v>247</v>
      </c>
      <c r="N1944">
        <v>18</v>
      </c>
      <c r="O1944" t="s">
        <v>596</v>
      </c>
      <c r="P1944" t="s">
        <v>21</v>
      </c>
      <c r="Q1944" t="s">
        <v>22</v>
      </c>
      <c r="R1944" t="s">
        <v>21</v>
      </c>
      <c r="W1944">
        <v>176</v>
      </c>
      <c r="X1944">
        <v>81</v>
      </c>
      <c r="Y1944">
        <v>0</v>
      </c>
      <c r="Z1944">
        <v>0</v>
      </c>
    </row>
    <row r="1945" spans="1:26" ht="15.95">
      <c r="A1945" t="s">
        <v>2488</v>
      </c>
      <c r="B1945" t="s">
        <v>245</v>
      </c>
      <c r="C1945" t="str">
        <f>VLOOKUP(B1945, Positions!A$1:B$160, 2, FALSE)</f>
        <v>Midfielder</v>
      </c>
      <c r="D1945" t="s">
        <v>187</v>
      </c>
      <c r="E1945" t="s">
        <v>5663</v>
      </c>
      <c r="F1945" t="s">
        <v>21</v>
      </c>
      <c r="G1945" t="str">
        <f>VLOOKUP(E1945, Tiers!M$1:P$134, 3, FALSE)</f>
        <v>ENG4</v>
      </c>
      <c r="H1945">
        <f>VLOOKUP(G1945, Tiers!B$1:C$134, 2, FALSE)</f>
        <v>5</v>
      </c>
      <c r="I1945" s="26" t="s">
        <v>6906</v>
      </c>
      <c r="J1945">
        <f t="shared" si="122"/>
        <v>11</v>
      </c>
      <c r="K1945">
        <f t="shared" si="123"/>
        <v>1</v>
      </c>
      <c r="L1945">
        <f t="shared" si="124"/>
        <v>7519</v>
      </c>
      <c r="M1945">
        <f t="shared" si="125"/>
        <v>247</v>
      </c>
      <c r="N1945">
        <v>18</v>
      </c>
      <c r="O1945" t="s">
        <v>5786</v>
      </c>
      <c r="P1945" t="s">
        <v>21</v>
      </c>
      <c r="Q1945" t="s">
        <v>22</v>
      </c>
      <c r="R1945" t="s">
        <v>21</v>
      </c>
      <c r="W1945">
        <v>182</v>
      </c>
      <c r="X1945">
        <v>74</v>
      </c>
      <c r="Y1945">
        <v>0</v>
      </c>
      <c r="Z1945">
        <v>9</v>
      </c>
    </row>
    <row r="1946" spans="1:26" ht="15.95">
      <c r="A1946" t="s">
        <v>2489</v>
      </c>
      <c r="B1946" t="s">
        <v>166</v>
      </c>
      <c r="C1946" t="str">
        <f>VLOOKUP(B1946, Positions!A$1:B$160, 2, FALSE)</f>
        <v>Goalkeeper</v>
      </c>
      <c r="D1946" t="s">
        <v>159</v>
      </c>
      <c r="E1946" t="s">
        <v>5665</v>
      </c>
      <c r="F1946" t="s">
        <v>21</v>
      </c>
      <c r="G1946" t="str">
        <f>VLOOKUP(E1946, Tiers!M$1:P$134, 3, FALSE)</f>
        <v>ENG2</v>
      </c>
      <c r="H1946">
        <f>VLOOKUP(G1946, Tiers!B$1:C$134, 2, FALSE)</f>
        <v>3</v>
      </c>
      <c r="I1946" s="26" t="s">
        <v>6907</v>
      </c>
      <c r="J1946">
        <f t="shared" si="122"/>
        <v>11</v>
      </c>
      <c r="K1946">
        <f t="shared" si="123"/>
        <v>1</v>
      </c>
      <c r="L1946">
        <f t="shared" si="124"/>
        <v>7523</v>
      </c>
      <c r="M1946">
        <f t="shared" si="125"/>
        <v>247</v>
      </c>
      <c r="N1946">
        <v>18</v>
      </c>
      <c r="O1946" t="s">
        <v>666</v>
      </c>
      <c r="P1946" t="s">
        <v>21</v>
      </c>
      <c r="Q1946" t="s">
        <v>22</v>
      </c>
      <c r="R1946" t="s">
        <v>21</v>
      </c>
      <c r="W1946">
        <v>186</v>
      </c>
      <c r="X1946">
        <v>68</v>
      </c>
      <c r="Y1946">
        <v>0</v>
      </c>
      <c r="Z1946">
        <v>0</v>
      </c>
    </row>
    <row r="1947" spans="1:26" ht="15.95">
      <c r="A1947" t="s">
        <v>2490</v>
      </c>
      <c r="B1947" t="s">
        <v>102</v>
      </c>
      <c r="C1947" t="str">
        <f>VLOOKUP(B1947, Positions!A$1:B$160, 2, FALSE)</f>
        <v>Defender</v>
      </c>
      <c r="D1947" t="s">
        <v>376</v>
      </c>
      <c r="E1947" t="s">
        <v>5664</v>
      </c>
      <c r="F1947" t="s">
        <v>21</v>
      </c>
      <c r="G1947" t="str">
        <f>VLOOKUP(E1947, Tiers!M$1:P$134, 3, FALSE)</f>
        <v>ENG3</v>
      </c>
      <c r="H1947">
        <f>VLOOKUP(G1947, Tiers!B$1:C$134, 2, FALSE)</f>
        <v>4</v>
      </c>
      <c r="I1947" s="26" t="s">
        <v>6908</v>
      </c>
      <c r="J1947">
        <f t="shared" si="122"/>
        <v>11</v>
      </c>
      <c r="K1947">
        <f t="shared" si="123"/>
        <v>1</v>
      </c>
      <c r="L1947">
        <f t="shared" si="124"/>
        <v>7525</v>
      </c>
      <c r="M1947">
        <f t="shared" si="125"/>
        <v>247</v>
      </c>
      <c r="N1947">
        <v>18</v>
      </c>
      <c r="O1947" t="s">
        <v>5666</v>
      </c>
      <c r="P1947" t="s">
        <v>21</v>
      </c>
      <c r="Q1947" t="s">
        <v>22</v>
      </c>
      <c r="R1947" t="s">
        <v>21</v>
      </c>
      <c r="W1947">
        <v>183</v>
      </c>
      <c r="X1947">
        <v>66</v>
      </c>
      <c r="Y1947">
        <v>0</v>
      </c>
      <c r="Z1947">
        <v>0</v>
      </c>
    </row>
    <row r="1948" spans="1:26" ht="15.95">
      <c r="A1948" t="s">
        <v>2491</v>
      </c>
      <c r="B1948" t="s">
        <v>16</v>
      </c>
      <c r="C1948" t="str">
        <f>VLOOKUP(B1948, Positions!A$1:B$160, 2, FALSE)</f>
        <v>Forward</v>
      </c>
      <c r="D1948" t="s">
        <v>134</v>
      </c>
      <c r="E1948" t="s">
        <v>5664</v>
      </c>
      <c r="F1948" t="s">
        <v>21</v>
      </c>
      <c r="G1948" t="str">
        <f>VLOOKUP(E1948, Tiers!M$1:P$134, 3, FALSE)</f>
        <v>ENG3</v>
      </c>
      <c r="H1948">
        <f>VLOOKUP(G1948, Tiers!B$1:C$134, 2, FALSE)</f>
        <v>4</v>
      </c>
      <c r="I1948" s="26" t="s">
        <v>6909</v>
      </c>
      <c r="J1948">
        <f t="shared" si="122"/>
        <v>11</v>
      </c>
      <c r="K1948">
        <f t="shared" si="123"/>
        <v>1</v>
      </c>
      <c r="L1948">
        <f t="shared" si="124"/>
        <v>7529</v>
      </c>
      <c r="M1948">
        <f t="shared" si="125"/>
        <v>247</v>
      </c>
      <c r="N1948">
        <v>18</v>
      </c>
      <c r="O1948" t="s">
        <v>5666</v>
      </c>
      <c r="P1948" t="s">
        <v>21</v>
      </c>
      <c r="Q1948" t="s">
        <v>22</v>
      </c>
      <c r="R1948" t="s">
        <v>21</v>
      </c>
      <c r="W1948">
        <v>188</v>
      </c>
      <c r="X1948">
        <v>80</v>
      </c>
      <c r="Y1948">
        <v>1</v>
      </c>
      <c r="Z1948">
        <v>12</v>
      </c>
    </row>
    <row r="1949" spans="1:26" ht="15.95">
      <c r="A1949" t="s">
        <v>2492</v>
      </c>
      <c r="B1949" t="s">
        <v>42</v>
      </c>
      <c r="C1949" t="str">
        <f>VLOOKUP(B1949, Positions!A$1:B$160, 2, FALSE)</f>
        <v>Midfielder</v>
      </c>
      <c r="D1949" t="s">
        <v>537</v>
      </c>
      <c r="E1949" t="s">
        <v>62</v>
      </c>
      <c r="F1949" t="s">
        <v>21</v>
      </c>
      <c r="G1949" t="str">
        <f>VLOOKUP(E1949, Tiers!M$1:P$134, 3, FALSE)</f>
        <v>ENG1</v>
      </c>
      <c r="H1949">
        <f>VLOOKUP(G1949, Tiers!B$1:C$134, 2, FALSE)</f>
        <v>1</v>
      </c>
      <c r="I1949" s="26" t="s">
        <v>6910</v>
      </c>
      <c r="J1949">
        <f t="shared" si="122"/>
        <v>11</v>
      </c>
      <c r="K1949">
        <f t="shared" si="123"/>
        <v>1</v>
      </c>
      <c r="L1949">
        <f t="shared" si="124"/>
        <v>7531</v>
      </c>
      <c r="M1949">
        <f t="shared" si="125"/>
        <v>247</v>
      </c>
      <c r="N1949">
        <v>18</v>
      </c>
      <c r="O1949" t="s">
        <v>185</v>
      </c>
      <c r="P1949" t="s">
        <v>21</v>
      </c>
      <c r="Q1949" t="s">
        <v>22</v>
      </c>
      <c r="R1949" t="s">
        <v>21</v>
      </c>
      <c r="W1949">
        <v>188</v>
      </c>
      <c r="X1949">
        <v>80</v>
      </c>
      <c r="Y1949">
        <v>0</v>
      </c>
      <c r="Z1949">
        <v>3</v>
      </c>
    </row>
    <row r="1950" spans="1:26" ht="15.95">
      <c r="A1950" t="s">
        <v>2493</v>
      </c>
      <c r="B1950" t="s">
        <v>166</v>
      </c>
      <c r="C1950" t="str">
        <f>VLOOKUP(B1950, Positions!A$1:B$160, 2, FALSE)</f>
        <v>Goalkeeper</v>
      </c>
      <c r="D1950" t="s">
        <v>200</v>
      </c>
      <c r="E1950" t="s">
        <v>5664</v>
      </c>
      <c r="F1950" t="s">
        <v>21</v>
      </c>
      <c r="G1950" t="str">
        <f>VLOOKUP(E1950, Tiers!M$1:P$134, 3, FALSE)</f>
        <v>ENG3</v>
      </c>
      <c r="H1950">
        <f>VLOOKUP(G1950, Tiers!B$1:C$134, 2, FALSE)</f>
        <v>4</v>
      </c>
      <c r="I1950" s="26" t="s">
        <v>6911</v>
      </c>
      <c r="J1950">
        <f t="shared" si="122"/>
        <v>11</v>
      </c>
      <c r="K1950">
        <f t="shared" si="123"/>
        <v>1</v>
      </c>
      <c r="L1950">
        <f t="shared" si="124"/>
        <v>7533</v>
      </c>
      <c r="M1950">
        <f t="shared" si="125"/>
        <v>247</v>
      </c>
      <c r="N1950">
        <v>18</v>
      </c>
      <c r="O1950" t="s">
        <v>5666</v>
      </c>
      <c r="P1950" t="s">
        <v>21</v>
      </c>
      <c r="Q1950" t="s">
        <v>22</v>
      </c>
      <c r="R1950" t="s">
        <v>21</v>
      </c>
      <c r="W1950">
        <v>173</v>
      </c>
      <c r="X1950">
        <v>69</v>
      </c>
      <c r="Y1950">
        <v>0</v>
      </c>
      <c r="Z1950">
        <v>0</v>
      </c>
    </row>
    <row r="1951" spans="1:26" ht="15.95">
      <c r="A1951" t="s">
        <v>2494</v>
      </c>
      <c r="B1951" t="s">
        <v>166</v>
      </c>
      <c r="C1951" t="str">
        <f>VLOOKUP(B1951, Positions!A$1:B$160, 2, FALSE)</f>
        <v>Goalkeeper</v>
      </c>
      <c r="D1951" t="s">
        <v>5666</v>
      </c>
      <c r="E1951" t="s">
        <v>5666</v>
      </c>
      <c r="F1951" t="s">
        <v>21</v>
      </c>
      <c r="G1951" t="str">
        <f>VLOOKUP(E1951, Tiers!M$1:P$134, 3, FALSE)</f>
        <v>NONE</v>
      </c>
      <c r="H1951">
        <f>VLOOKUP(G1951, Tiers!B$1:C$134, 2, FALSE)</f>
        <v>7</v>
      </c>
      <c r="I1951" s="26" t="s">
        <v>6911</v>
      </c>
      <c r="J1951">
        <f t="shared" si="122"/>
        <v>11</v>
      </c>
      <c r="K1951">
        <f t="shared" si="123"/>
        <v>1</v>
      </c>
      <c r="L1951">
        <f t="shared" si="124"/>
        <v>7533</v>
      </c>
      <c r="M1951">
        <f t="shared" si="125"/>
        <v>247</v>
      </c>
      <c r="N1951">
        <v>18</v>
      </c>
      <c r="O1951" t="s">
        <v>715</v>
      </c>
      <c r="P1951" t="s">
        <v>21</v>
      </c>
      <c r="Q1951" t="s">
        <v>22</v>
      </c>
      <c r="R1951" t="s">
        <v>21</v>
      </c>
      <c r="W1951">
        <v>188</v>
      </c>
      <c r="X1951">
        <v>80</v>
      </c>
      <c r="Y1951">
        <v>0</v>
      </c>
      <c r="Z1951">
        <v>0</v>
      </c>
    </row>
    <row r="1952" spans="1:26" ht="15.95">
      <c r="A1952" t="s">
        <v>2495</v>
      </c>
      <c r="B1952" t="s">
        <v>72</v>
      </c>
      <c r="C1952" t="str">
        <f>VLOOKUP(B1952, Positions!A$1:B$160, 2, FALSE)</f>
        <v>Defender</v>
      </c>
      <c r="D1952" t="s">
        <v>149</v>
      </c>
      <c r="E1952" t="s">
        <v>5663</v>
      </c>
      <c r="F1952" t="s">
        <v>21</v>
      </c>
      <c r="G1952" t="str">
        <f>VLOOKUP(E1952, Tiers!M$1:P$134, 3, FALSE)</f>
        <v>ENG4</v>
      </c>
      <c r="H1952">
        <f>VLOOKUP(G1952, Tiers!B$1:C$134, 2, FALSE)</f>
        <v>5</v>
      </c>
      <c r="I1952" s="26" t="s">
        <v>6911</v>
      </c>
      <c r="J1952">
        <f t="shared" si="122"/>
        <v>11</v>
      </c>
      <c r="K1952">
        <f t="shared" si="123"/>
        <v>1</v>
      </c>
      <c r="L1952">
        <f t="shared" si="124"/>
        <v>7533</v>
      </c>
      <c r="M1952">
        <f t="shared" si="125"/>
        <v>247</v>
      </c>
      <c r="N1952">
        <v>18</v>
      </c>
      <c r="O1952" t="s">
        <v>5666</v>
      </c>
      <c r="P1952" t="s">
        <v>21</v>
      </c>
      <c r="Q1952" t="s">
        <v>22</v>
      </c>
      <c r="R1952" t="s">
        <v>21</v>
      </c>
      <c r="W1952">
        <v>178</v>
      </c>
      <c r="X1952">
        <v>64</v>
      </c>
      <c r="Y1952">
        <v>0</v>
      </c>
      <c r="Z1952">
        <v>0</v>
      </c>
    </row>
    <row r="1953" spans="1:26" ht="15.95">
      <c r="A1953" t="s">
        <v>2496</v>
      </c>
      <c r="B1953" t="s">
        <v>166</v>
      </c>
      <c r="C1953" t="str">
        <f>VLOOKUP(B1953, Positions!A$1:B$160, 2, FALSE)</f>
        <v>Goalkeeper</v>
      </c>
      <c r="D1953" t="s">
        <v>236</v>
      </c>
      <c r="E1953" t="s">
        <v>5665</v>
      </c>
      <c r="F1953" t="s">
        <v>21</v>
      </c>
      <c r="G1953" t="str">
        <f>VLOOKUP(E1953, Tiers!M$1:P$134, 3, FALSE)</f>
        <v>ENG2</v>
      </c>
      <c r="H1953">
        <f>VLOOKUP(G1953, Tiers!B$1:C$134, 2, FALSE)</f>
        <v>3</v>
      </c>
      <c r="I1953" s="26" t="s">
        <v>6912</v>
      </c>
      <c r="J1953">
        <f t="shared" si="122"/>
        <v>11</v>
      </c>
      <c r="K1953">
        <f t="shared" si="123"/>
        <v>1</v>
      </c>
      <c r="L1953">
        <f t="shared" si="124"/>
        <v>7537</v>
      </c>
      <c r="M1953">
        <f t="shared" si="125"/>
        <v>247</v>
      </c>
      <c r="N1953">
        <v>18</v>
      </c>
      <c r="O1953" t="s">
        <v>5666</v>
      </c>
      <c r="P1953" t="s">
        <v>21</v>
      </c>
      <c r="Q1953" t="s">
        <v>22</v>
      </c>
      <c r="R1953" t="s">
        <v>21</v>
      </c>
      <c r="W1953">
        <v>182</v>
      </c>
      <c r="X1953">
        <v>77</v>
      </c>
      <c r="Y1953">
        <v>0</v>
      </c>
      <c r="Z1953">
        <v>0</v>
      </c>
    </row>
    <row r="1954" spans="1:26" ht="15.95">
      <c r="A1954" t="s">
        <v>2497</v>
      </c>
      <c r="B1954" t="s">
        <v>81</v>
      </c>
      <c r="C1954" t="str">
        <f>VLOOKUP(B1954, Positions!A$1:B$160, 2, FALSE)</f>
        <v>Defender</v>
      </c>
      <c r="D1954" t="s">
        <v>402</v>
      </c>
      <c r="E1954" t="s">
        <v>5664</v>
      </c>
      <c r="F1954" t="s">
        <v>21</v>
      </c>
      <c r="G1954" t="str">
        <f>VLOOKUP(E1954, Tiers!M$1:P$134, 3, FALSE)</f>
        <v>ENG3</v>
      </c>
      <c r="H1954">
        <f>VLOOKUP(G1954, Tiers!B$1:C$134, 2, FALSE)</f>
        <v>4</v>
      </c>
      <c r="I1954" s="26" t="s">
        <v>6913</v>
      </c>
      <c r="J1954">
        <f t="shared" si="122"/>
        <v>10</v>
      </c>
      <c r="K1954">
        <f t="shared" si="123"/>
        <v>1</v>
      </c>
      <c r="L1954">
        <f t="shared" si="124"/>
        <v>7548</v>
      </c>
      <c r="M1954">
        <f t="shared" si="125"/>
        <v>248</v>
      </c>
      <c r="N1954">
        <v>18</v>
      </c>
      <c r="O1954" t="s">
        <v>56</v>
      </c>
      <c r="P1954" t="s">
        <v>21</v>
      </c>
      <c r="Q1954" t="s">
        <v>22</v>
      </c>
      <c r="R1954" t="s">
        <v>21</v>
      </c>
      <c r="W1954">
        <v>180</v>
      </c>
      <c r="X1954">
        <v>76</v>
      </c>
      <c r="Y1954">
        <v>0</v>
      </c>
      <c r="Z1954">
        <v>1</v>
      </c>
    </row>
    <row r="1955" spans="1:26" ht="15.95">
      <c r="A1955" t="s">
        <v>2498</v>
      </c>
      <c r="B1955" t="s">
        <v>1141</v>
      </c>
      <c r="C1955" t="str">
        <f>VLOOKUP(B1955, Positions!A$1:B$160, 2, FALSE)</f>
        <v>Midfielder</v>
      </c>
      <c r="D1955" t="s">
        <v>182</v>
      </c>
      <c r="E1955" t="s">
        <v>62</v>
      </c>
      <c r="F1955" t="s">
        <v>21</v>
      </c>
      <c r="G1955" t="str">
        <f>VLOOKUP(E1955, Tiers!M$1:P$134, 3, FALSE)</f>
        <v>ENG1</v>
      </c>
      <c r="H1955">
        <f>VLOOKUP(G1955, Tiers!B$1:C$134, 2, FALSE)</f>
        <v>1</v>
      </c>
      <c r="I1955" s="26" t="s">
        <v>6914</v>
      </c>
      <c r="J1955">
        <f t="shared" si="122"/>
        <v>10</v>
      </c>
      <c r="K1955">
        <f t="shared" si="123"/>
        <v>1</v>
      </c>
      <c r="L1955">
        <f t="shared" si="124"/>
        <v>7549</v>
      </c>
      <c r="M1955">
        <f t="shared" si="125"/>
        <v>248</v>
      </c>
      <c r="N1955">
        <v>18</v>
      </c>
      <c r="O1955" t="s">
        <v>103</v>
      </c>
      <c r="P1955" t="s">
        <v>21</v>
      </c>
      <c r="Q1955" t="s">
        <v>22</v>
      </c>
      <c r="R1955" t="s">
        <v>21</v>
      </c>
      <c r="W1955">
        <v>168</v>
      </c>
      <c r="X1955">
        <v>65</v>
      </c>
      <c r="Y1955">
        <v>0</v>
      </c>
      <c r="Z1955">
        <v>0</v>
      </c>
    </row>
    <row r="1956" spans="1:26" ht="15.95">
      <c r="A1956" t="s">
        <v>2499</v>
      </c>
      <c r="B1956" t="s">
        <v>166</v>
      </c>
      <c r="C1956" t="str">
        <f>VLOOKUP(B1956, Positions!A$1:B$160, 2, FALSE)</f>
        <v>Goalkeeper</v>
      </c>
      <c r="D1956" t="s">
        <v>5666</v>
      </c>
      <c r="E1956" t="s">
        <v>5666</v>
      </c>
      <c r="F1956" t="s">
        <v>21</v>
      </c>
      <c r="G1956" t="str">
        <f>VLOOKUP(E1956, Tiers!M$1:P$134, 3, FALSE)</f>
        <v>NONE</v>
      </c>
      <c r="H1956">
        <f>VLOOKUP(G1956, Tiers!B$1:C$134, 2, FALSE)</f>
        <v>7</v>
      </c>
      <c r="I1956" s="26" t="s">
        <v>6915</v>
      </c>
      <c r="J1956">
        <f t="shared" si="122"/>
        <v>10</v>
      </c>
      <c r="K1956">
        <f t="shared" si="123"/>
        <v>1</v>
      </c>
      <c r="L1956">
        <f t="shared" si="124"/>
        <v>7551</v>
      </c>
      <c r="M1956">
        <f t="shared" si="125"/>
        <v>248</v>
      </c>
      <c r="N1956">
        <v>18</v>
      </c>
      <c r="O1956" t="s">
        <v>5666</v>
      </c>
      <c r="P1956" t="s">
        <v>21</v>
      </c>
      <c r="Q1956" t="s">
        <v>22</v>
      </c>
      <c r="R1956" t="s">
        <v>21</v>
      </c>
      <c r="W1956">
        <v>186</v>
      </c>
      <c r="X1956">
        <v>80</v>
      </c>
      <c r="Y1956">
        <v>0</v>
      </c>
      <c r="Z1956">
        <v>0</v>
      </c>
    </row>
    <row r="1957" spans="1:26" ht="15.95">
      <c r="A1957" t="s">
        <v>2500</v>
      </c>
      <c r="B1957" t="s">
        <v>166</v>
      </c>
      <c r="C1957" t="str">
        <f>VLOOKUP(B1957, Positions!A$1:B$160, 2, FALSE)</f>
        <v>Goalkeeper</v>
      </c>
      <c r="D1957" t="s">
        <v>5666</v>
      </c>
      <c r="E1957" t="s">
        <v>5666</v>
      </c>
      <c r="F1957" t="s">
        <v>21</v>
      </c>
      <c r="G1957" t="str">
        <f>VLOOKUP(E1957, Tiers!M$1:P$134, 3, FALSE)</f>
        <v>NONE</v>
      </c>
      <c r="H1957">
        <f>VLOOKUP(G1957, Tiers!B$1:C$134, 2, FALSE)</f>
        <v>7</v>
      </c>
      <c r="I1957" s="26" t="s">
        <v>6916</v>
      </c>
      <c r="J1957">
        <f t="shared" si="122"/>
        <v>10</v>
      </c>
      <c r="K1957">
        <f t="shared" si="123"/>
        <v>1</v>
      </c>
      <c r="L1957">
        <f t="shared" si="124"/>
        <v>7556</v>
      </c>
      <c r="M1957">
        <f t="shared" si="125"/>
        <v>248</v>
      </c>
      <c r="N1957">
        <v>18</v>
      </c>
      <c r="O1957" t="s">
        <v>806</v>
      </c>
      <c r="P1957" t="s">
        <v>21</v>
      </c>
      <c r="Q1957" t="s">
        <v>22</v>
      </c>
      <c r="R1957" t="s">
        <v>21</v>
      </c>
      <c r="W1957">
        <v>195</v>
      </c>
      <c r="X1957">
        <v>86</v>
      </c>
      <c r="Y1957">
        <v>0</v>
      </c>
      <c r="Z1957">
        <v>0</v>
      </c>
    </row>
    <row r="1958" spans="1:26" ht="15.95">
      <c r="A1958" t="s">
        <v>2501</v>
      </c>
      <c r="B1958" t="s">
        <v>16</v>
      </c>
      <c r="C1958" t="str">
        <f>VLOOKUP(B1958, Positions!A$1:B$160, 2, FALSE)</f>
        <v>Forward</v>
      </c>
      <c r="D1958" t="s">
        <v>5666</v>
      </c>
      <c r="E1958" t="s">
        <v>5666</v>
      </c>
      <c r="F1958" t="s">
        <v>21</v>
      </c>
      <c r="G1958" t="str">
        <f>VLOOKUP(E1958, Tiers!M$1:P$134, 3, FALSE)</f>
        <v>NONE</v>
      </c>
      <c r="H1958">
        <f>VLOOKUP(G1958, Tiers!B$1:C$134, 2, FALSE)</f>
        <v>7</v>
      </c>
      <c r="I1958" s="26" t="s">
        <v>6917</v>
      </c>
      <c r="J1958">
        <f t="shared" si="122"/>
        <v>10</v>
      </c>
      <c r="K1958">
        <f t="shared" si="123"/>
        <v>1</v>
      </c>
      <c r="L1958">
        <f t="shared" si="124"/>
        <v>7557</v>
      </c>
      <c r="M1958">
        <f t="shared" si="125"/>
        <v>248</v>
      </c>
      <c r="N1958">
        <v>18</v>
      </c>
      <c r="O1958" t="s">
        <v>5666</v>
      </c>
      <c r="P1958" t="s">
        <v>21</v>
      </c>
      <c r="Q1958" t="s">
        <v>22</v>
      </c>
      <c r="R1958" t="s">
        <v>21</v>
      </c>
      <c r="W1958">
        <v>180</v>
      </c>
      <c r="X1958">
        <v>75</v>
      </c>
      <c r="Y1958">
        <v>0</v>
      </c>
      <c r="Z1958">
        <v>0</v>
      </c>
    </row>
    <row r="1959" spans="1:26" ht="15.95">
      <c r="A1959" t="s">
        <v>2502</v>
      </c>
      <c r="B1959" t="s">
        <v>789</v>
      </c>
      <c r="C1959" t="str">
        <f>VLOOKUP(B1959, Positions!A$1:B$160, 2, FALSE)</f>
        <v>Forward</v>
      </c>
      <c r="D1959" t="s">
        <v>275</v>
      </c>
      <c r="E1959" t="s">
        <v>5665</v>
      </c>
      <c r="F1959" t="s">
        <v>21</v>
      </c>
      <c r="G1959" t="str">
        <f>VLOOKUP(E1959, Tiers!M$1:P$134, 3, FALSE)</f>
        <v>ENG2</v>
      </c>
      <c r="H1959">
        <f>VLOOKUP(G1959, Tiers!B$1:C$134, 2, FALSE)</f>
        <v>3</v>
      </c>
      <c r="I1959" s="26" t="s">
        <v>6918</v>
      </c>
      <c r="J1959">
        <f t="shared" si="122"/>
        <v>10</v>
      </c>
      <c r="K1959">
        <f t="shared" si="123"/>
        <v>1</v>
      </c>
      <c r="L1959">
        <f t="shared" si="124"/>
        <v>7565</v>
      </c>
      <c r="M1959">
        <f t="shared" si="125"/>
        <v>248</v>
      </c>
      <c r="N1959">
        <v>18</v>
      </c>
      <c r="O1959" t="s">
        <v>5666</v>
      </c>
      <c r="P1959" t="s">
        <v>21</v>
      </c>
      <c r="Q1959" t="s">
        <v>22</v>
      </c>
      <c r="R1959" t="s">
        <v>21</v>
      </c>
      <c r="W1959">
        <v>173</v>
      </c>
      <c r="X1959">
        <v>77</v>
      </c>
      <c r="Y1959">
        <v>0</v>
      </c>
      <c r="Z1959">
        <v>0</v>
      </c>
    </row>
    <row r="1960" spans="1:26" ht="15.95">
      <c r="A1960" t="s">
        <v>2503</v>
      </c>
      <c r="B1960" t="s">
        <v>42</v>
      </c>
      <c r="C1960" t="str">
        <f>VLOOKUP(B1960, Positions!A$1:B$160, 2, FALSE)</f>
        <v>Midfielder</v>
      </c>
      <c r="D1960" t="s">
        <v>5666</v>
      </c>
      <c r="E1960" t="s">
        <v>5666</v>
      </c>
      <c r="F1960" t="s">
        <v>21</v>
      </c>
      <c r="G1960" t="str">
        <f>VLOOKUP(E1960, Tiers!M$1:P$134, 3, FALSE)</f>
        <v>NONE</v>
      </c>
      <c r="H1960">
        <f>VLOOKUP(G1960, Tiers!B$1:C$134, 2, FALSE)</f>
        <v>7</v>
      </c>
      <c r="I1960" s="26" t="s">
        <v>6919</v>
      </c>
      <c r="J1960">
        <f t="shared" si="122"/>
        <v>10</v>
      </c>
      <c r="K1960">
        <f t="shared" si="123"/>
        <v>1</v>
      </c>
      <c r="L1960">
        <f t="shared" si="124"/>
        <v>7572</v>
      </c>
      <c r="M1960">
        <f t="shared" si="125"/>
        <v>248</v>
      </c>
      <c r="N1960">
        <v>18</v>
      </c>
      <c r="O1960" t="s">
        <v>455</v>
      </c>
      <c r="P1960" t="s">
        <v>21</v>
      </c>
      <c r="Q1960" t="s">
        <v>22</v>
      </c>
      <c r="R1960" t="s">
        <v>21</v>
      </c>
      <c r="W1960">
        <v>193</v>
      </c>
      <c r="X1960">
        <v>86</v>
      </c>
      <c r="Y1960">
        <v>0</v>
      </c>
      <c r="Z1960">
        <v>0</v>
      </c>
    </row>
    <row r="1961" spans="1:26" ht="15.95">
      <c r="A1961" t="s">
        <v>2504</v>
      </c>
      <c r="B1961" t="s">
        <v>16</v>
      </c>
      <c r="C1961" t="str">
        <f>VLOOKUP(B1961, Positions!A$1:B$160, 2, FALSE)</f>
        <v>Forward</v>
      </c>
      <c r="D1961" t="s">
        <v>5666</v>
      </c>
      <c r="E1961" t="s">
        <v>5666</v>
      </c>
      <c r="F1961" t="s">
        <v>21</v>
      </c>
      <c r="G1961" t="str">
        <f>VLOOKUP(E1961, Tiers!M$1:P$134, 3, FALSE)</f>
        <v>NONE</v>
      </c>
      <c r="H1961">
        <f>VLOOKUP(G1961, Tiers!B$1:C$134, 2, FALSE)</f>
        <v>7</v>
      </c>
      <c r="I1961" s="26" t="s">
        <v>6920</v>
      </c>
      <c r="J1961">
        <f t="shared" si="122"/>
        <v>10</v>
      </c>
      <c r="K1961">
        <f t="shared" si="123"/>
        <v>1</v>
      </c>
      <c r="L1961">
        <f t="shared" si="124"/>
        <v>7576</v>
      </c>
      <c r="M1961">
        <f t="shared" si="125"/>
        <v>248</v>
      </c>
      <c r="N1961">
        <v>18</v>
      </c>
      <c r="O1961" t="s">
        <v>253</v>
      </c>
      <c r="P1961" t="s">
        <v>21</v>
      </c>
      <c r="Q1961" t="s">
        <v>22</v>
      </c>
      <c r="R1961" t="s">
        <v>21</v>
      </c>
      <c r="W1961">
        <v>178</v>
      </c>
      <c r="X1961">
        <v>70</v>
      </c>
      <c r="Y1961">
        <v>0</v>
      </c>
      <c r="Z1961">
        <v>0</v>
      </c>
    </row>
    <row r="1962" spans="1:26" ht="15.95">
      <c r="A1962" t="s">
        <v>2505</v>
      </c>
      <c r="B1962" t="s">
        <v>857</v>
      </c>
      <c r="C1962" t="str">
        <f>VLOOKUP(B1962, Positions!A$1:B$160, 2, FALSE)</f>
        <v>Defender</v>
      </c>
      <c r="D1962" t="s">
        <v>169</v>
      </c>
      <c r="E1962" t="s">
        <v>62</v>
      </c>
      <c r="F1962" t="s">
        <v>21</v>
      </c>
      <c r="G1962" t="str">
        <f>VLOOKUP(E1962, Tiers!M$1:P$134, 3, FALSE)</f>
        <v>ENG1</v>
      </c>
      <c r="H1962">
        <f>VLOOKUP(G1962, Tiers!B$1:C$134, 2, FALSE)</f>
        <v>1</v>
      </c>
      <c r="I1962" s="26" t="s">
        <v>6921</v>
      </c>
      <c r="J1962">
        <f t="shared" si="122"/>
        <v>10</v>
      </c>
      <c r="K1962">
        <f t="shared" si="123"/>
        <v>1</v>
      </c>
      <c r="L1962">
        <f t="shared" si="124"/>
        <v>7577</v>
      </c>
      <c r="M1962">
        <f t="shared" si="125"/>
        <v>248</v>
      </c>
      <c r="N1962">
        <v>18</v>
      </c>
      <c r="O1962" t="s">
        <v>74</v>
      </c>
      <c r="P1962" t="s">
        <v>21</v>
      </c>
      <c r="Q1962" t="s">
        <v>22</v>
      </c>
      <c r="R1962" t="s">
        <v>21</v>
      </c>
      <c r="S1962" t="s">
        <v>491</v>
      </c>
      <c r="W1962">
        <v>182</v>
      </c>
      <c r="X1962">
        <v>81</v>
      </c>
      <c r="Y1962">
        <v>0</v>
      </c>
      <c r="Z1962">
        <v>0</v>
      </c>
    </row>
    <row r="1963" spans="1:26" ht="15.95">
      <c r="A1963" t="s">
        <v>2506</v>
      </c>
      <c r="B1963" t="s">
        <v>81</v>
      </c>
      <c r="C1963" t="str">
        <f>VLOOKUP(B1963, Positions!A$1:B$160, 2, FALSE)</f>
        <v>Defender</v>
      </c>
      <c r="D1963" t="s">
        <v>200</v>
      </c>
      <c r="E1963" t="s">
        <v>5664</v>
      </c>
      <c r="F1963" t="s">
        <v>21</v>
      </c>
      <c r="G1963" t="str">
        <f>VLOOKUP(E1963, Tiers!M$1:P$134, 3, FALSE)</f>
        <v>ENG3</v>
      </c>
      <c r="H1963">
        <f>VLOOKUP(G1963, Tiers!B$1:C$134, 2, FALSE)</f>
        <v>4</v>
      </c>
      <c r="I1963" s="26" t="s">
        <v>6922</v>
      </c>
      <c r="J1963">
        <f t="shared" si="122"/>
        <v>9</v>
      </c>
      <c r="K1963">
        <f t="shared" si="123"/>
        <v>1</v>
      </c>
      <c r="L1963">
        <f t="shared" si="124"/>
        <v>7585</v>
      </c>
      <c r="M1963">
        <f t="shared" si="125"/>
        <v>249</v>
      </c>
      <c r="N1963">
        <v>18</v>
      </c>
      <c r="O1963" t="s">
        <v>5666</v>
      </c>
      <c r="P1963" t="s">
        <v>21</v>
      </c>
      <c r="Q1963" t="s">
        <v>22</v>
      </c>
      <c r="R1963" t="s">
        <v>21</v>
      </c>
      <c r="W1963">
        <v>178</v>
      </c>
      <c r="X1963">
        <v>74</v>
      </c>
      <c r="Y1963">
        <v>0</v>
      </c>
      <c r="Z1963">
        <v>0</v>
      </c>
    </row>
    <row r="1964" spans="1:26" ht="15.95">
      <c r="A1964" t="s">
        <v>2507</v>
      </c>
      <c r="B1964" t="s">
        <v>81</v>
      </c>
      <c r="C1964" t="str">
        <f>VLOOKUP(B1964, Positions!A$1:B$160, 2, FALSE)</f>
        <v>Defender</v>
      </c>
      <c r="D1964" t="s">
        <v>229</v>
      </c>
      <c r="E1964" t="s">
        <v>5665</v>
      </c>
      <c r="F1964" t="s">
        <v>21</v>
      </c>
      <c r="G1964" t="str">
        <f>VLOOKUP(E1964, Tiers!M$1:P$134, 3, FALSE)</f>
        <v>ENG2</v>
      </c>
      <c r="H1964">
        <f>VLOOKUP(G1964, Tiers!B$1:C$134, 2, FALSE)</f>
        <v>3</v>
      </c>
      <c r="I1964" s="26" t="s">
        <v>6922</v>
      </c>
      <c r="J1964">
        <f t="shared" si="122"/>
        <v>9</v>
      </c>
      <c r="K1964">
        <f t="shared" si="123"/>
        <v>1</v>
      </c>
      <c r="L1964">
        <f t="shared" si="124"/>
        <v>7585</v>
      </c>
      <c r="M1964">
        <f t="shared" si="125"/>
        <v>249</v>
      </c>
      <c r="N1964">
        <v>18</v>
      </c>
      <c r="O1964" t="s">
        <v>113</v>
      </c>
      <c r="P1964" t="s">
        <v>21</v>
      </c>
      <c r="Q1964" t="s">
        <v>22</v>
      </c>
      <c r="R1964" t="s">
        <v>21</v>
      </c>
      <c r="W1964">
        <v>176</v>
      </c>
      <c r="X1964">
        <v>72</v>
      </c>
      <c r="Y1964">
        <v>0</v>
      </c>
      <c r="Z1964">
        <v>0</v>
      </c>
    </row>
    <row r="1965" spans="1:26" ht="15.95">
      <c r="A1965" t="s">
        <v>2508</v>
      </c>
      <c r="B1965" t="s">
        <v>72</v>
      </c>
      <c r="C1965" t="str">
        <f>VLOOKUP(B1965, Positions!A$1:B$160, 2, FALSE)</f>
        <v>Defender</v>
      </c>
      <c r="D1965" t="s">
        <v>5666</v>
      </c>
      <c r="E1965" t="s">
        <v>5666</v>
      </c>
      <c r="F1965" t="s">
        <v>21</v>
      </c>
      <c r="G1965" t="str">
        <f>VLOOKUP(E1965, Tiers!M$1:P$134, 3, FALSE)</f>
        <v>NONE</v>
      </c>
      <c r="H1965">
        <f>VLOOKUP(G1965, Tiers!B$1:C$134, 2, FALSE)</f>
        <v>7</v>
      </c>
      <c r="I1965" s="26" t="s">
        <v>6923</v>
      </c>
      <c r="J1965">
        <f t="shared" si="122"/>
        <v>9</v>
      </c>
      <c r="K1965">
        <f t="shared" si="123"/>
        <v>1</v>
      </c>
      <c r="L1965">
        <f t="shared" si="124"/>
        <v>7587</v>
      </c>
      <c r="M1965">
        <f t="shared" si="125"/>
        <v>249</v>
      </c>
      <c r="N1965">
        <v>18</v>
      </c>
      <c r="O1965" t="s">
        <v>1500</v>
      </c>
      <c r="P1965" t="s">
        <v>21</v>
      </c>
      <c r="Q1965" t="s">
        <v>22</v>
      </c>
      <c r="R1965" t="s">
        <v>21</v>
      </c>
      <c r="W1965">
        <v>181</v>
      </c>
      <c r="X1965">
        <v>72</v>
      </c>
      <c r="Y1965">
        <v>0</v>
      </c>
      <c r="Z1965">
        <v>0</v>
      </c>
    </row>
    <row r="1966" spans="1:26" ht="15.95">
      <c r="A1966" t="s">
        <v>2509</v>
      </c>
      <c r="B1966" t="s">
        <v>2510</v>
      </c>
      <c r="C1966" t="str">
        <f>VLOOKUP(B1966, Positions!A$1:B$160, 2, FALSE)</f>
        <v>Defender</v>
      </c>
      <c r="D1966" t="s">
        <v>5666</v>
      </c>
      <c r="E1966" t="s">
        <v>5666</v>
      </c>
      <c r="F1966" t="s">
        <v>21</v>
      </c>
      <c r="G1966" t="str">
        <f>VLOOKUP(E1966, Tiers!M$1:P$134, 3, FALSE)</f>
        <v>NONE</v>
      </c>
      <c r="H1966">
        <f>VLOOKUP(G1966, Tiers!B$1:C$134, 2, FALSE)</f>
        <v>7</v>
      </c>
      <c r="I1966" s="26" t="s">
        <v>6924</v>
      </c>
      <c r="J1966">
        <f t="shared" si="122"/>
        <v>9</v>
      </c>
      <c r="K1966">
        <f t="shared" si="123"/>
        <v>1</v>
      </c>
      <c r="L1966">
        <f t="shared" si="124"/>
        <v>7594</v>
      </c>
      <c r="M1966">
        <f t="shared" si="125"/>
        <v>249</v>
      </c>
      <c r="N1966">
        <v>18</v>
      </c>
      <c r="O1966" t="s">
        <v>5666</v>
      </c>
      <c r="P1966" t="s">
        <v>21</v>
      </c>
      <c r="Q1966" t="s">
        <v>22</v>
      </c>
      <c r="R1966" t="s">
        <v>21</v>
      </c>
      <c r="W1966">
        <v>179</v>
      </c>
      <c r="X1966">
        <v>75</v>
      </c>
      <c r="Y1966">
        <v>0</v>
      </c>
      <c r="Z1966">
        <v>0</v>
      </c>
    </row>
    <row r="1967" spans="1:26" ht="15.95">
      <c r="A1967" t="s">
        <v>2511</v>
      </c>
      <c r="B1967" t="s">
        <v>278</v>
      </c>
      <c r="C1967" t="str">
        <f>VLOOKUP(B1967, Positions!A$1:B$160, 2, FALSE)</f>
        <v>Midfielder</v>
      </c>
      <c r="D1967" t="s">
        <v>592</v>
      </c>
      <c r="E1967" t="s">
        <v>5666</v>
      </c>
      <c r="F1967" t="s">
        <v>21</v>
      </c>
      <c r="G1967" t="str">
        <f>VLOOKUP(E1967, Tiers!M$1:P$134, 3, FALSE)</f>
        <v>NONE</v>
      </c>
      <c r="H1967">
        <f>VLOOKUP(G1967, Tiers!B$1:C$134, 2, FALSE)</f>
        <v>7</v>
      </c>
      <c r="I1967" s="26" t="s">
        <v>6925</v>
      </c>
      <c r="J1967">
        <f t="shared" si="122"/>
        <v>9</v>
      </c>
      <c r="K1967">
        <f t="shared" si="123"/>
        <v>1</v>
      </c>
      <c r="L1967">
        <f t="shared" si="124"/>
        <v>7599</v>
      </c>
      <c r="M1967">
        <f t="shared" si="125"/>
        <v>249</v>
      </c>
      <c r="N1967">
        <v>18</v>
      </c>
      <c r="O1967" t="s">
        <v>1261</v>
      </c>
      <c r="P1967" t="s">
        <v>21</v>
      </c>
      <c r="Q1967" t="s">
        <v>22</v>
      </c>
      <c r="R1967" t="s">
        <v>21</v>
      </c>
      <c r="W1967">
        <v>180</v>
      </c>
      <c r="X1967">
        <v>75</v>
      </c>
      <c r="Y1967">
        <v>0</v>
      </c>
      <c r="Z1967">
        <v>0</v>
      </c>
    </row>
    <row r="1968" spans="1:26" ht="15.95">
      <c r="A1968" t="s">
        <v>2512</v>
      </c>
      <c r="B1968" t="s">
        <v>81</v>
      </c>
      <c r="C1968" t="str">
        <f>VLOOKUP(B1968, Positions!A$1:B$160, 2, FALSE)</f>
        <v>Defender</v>
      </c>
      <c r="D1968" t="s">
        <v>52</v>
      </c>
      <c r="E1968" t="s">
        <v>5663</v>
      </c>
      <c r="F1968" t="s">
        <v>21</v>
      </c>
      <c r="G1968" t="str">
        <f>VLOOKUP(E1968, Tiers!M$1:P$134, 3, FALSE)</f>
        <v>ENG4</v>
      </c>
      <c r="H1968">
        <f>VLOOKUP(G1968, Tiers!B$1:C$134, 2, FALSE)</f>
        <v>5</v>
      </c>
      <c r="I1968" s="26" t="s">
        <v>6926</v>
      </c>
      <c r="J1968">
        <f t="shared" si="122"/>
        <v>9</v>
      </c>
      <c r="K1968">
        <f t="shared" si="123"/>
        <v>1</v>
      </c>
      <c r="L1968">
        <f t="shared" si="124"/>
        <v>7603</v>
      </c>
      <c r="M1968">
        <f t="shared" si="125"/>
        <v>249</v>
      </c>
      <c r="N1968">
        <v>18</v>
      </c>
      <c r="O1968" t="s">
        <v>5666</v>
      </c>
      <c r="P1968" t="s">
        <v>21</v>
      </c>
      <c r="Q1968" t="s">
        <v>22</v>
      </c>
      <c r="R1968" t="s">
        <v>21</v>
      </c>
      <c r="W1968">
        <v>189</v>
      </c>
      <c r="X1968">
        <v>82</v>
      </c>
      <c r="Y1968">
        <v>0</v>
      </c>
      <c r="Z1968">
        <v>0</v>
      </c>
    </row>
    <row r="1969" spans="1:26" ht="15.95">
      <c r="A1969" t="s">
        <v>2513</v>
      </c>
      <c r="B1969" t="s">
        <v>16</v>
      </c>
      <c r="C1969" t="str">
        <f>VLOOKUP(B1969, Positions!A$1:B$160, 2, FALSE)</f>
        <v>Forward</v>
      </c>
      <c r="D1969" t="s">
        <v>265</v>
      </c>
      <c r="E1969" t="s">
        <v>5665</v>
      </c>
      <c r="F1969" t="s">
        <v>21</v>
      </c>
      <c r="G1969" t="str">
        <f>VLOOKUP(E1969, Tiers!M$1:P$134, 3, FALSE)</f>
        <v>ENG2</v>
      </c>
      <c r="H1969">
        <f>VLOOKUP(G1969, Tiers!B$1:C$134, 2, FALSE)</f>
        <v>3</v>
      </c>
      <c r="I1969" s="26" t="s">
        <v>6926</v>
      </c>
      <c r="J1969">
        <f t="shared" si="122"/>
        <v>9</v>
      </c>
      <c r="K1969">
        <f t="shared" si="123"/>
        <v>1</v>
      </c>
      <c r="L1969">
        <f t="shared" si="124"/>
        <v>7603</v>
      </c>
      <c r="M1969">
        <f t="shared" si="125"/>
        <v>249</v>
      </c>
      <c r="N1969">
        <v>18</v>
      </c>
      <c r="O1969" t="s">
        <v>265</v>
      </c>
      <c r="P1969" t="s">
        <v>21</v>
      </c>
      <c r="Q1969" t="s">
        <v>22</v>
      </c>
      <c r="R1969" t="s">
        <v>21</v>
      </c>
      <c r="W1969">
        <v>177</v>
      </c>
      <c r="X1969">
        <v>70</v>
      </c>
      <c r="Y1969">
        <v>0</v>
      </c>
      <c r="Z1969">
        <v>0</v>
      </c>
    </row>
    <row r="1970" spans="1:26" ht="15.95">
      <c r="A1970" t="s">
        <v>2514</v>
      </c>
      <c r="B1970" t="s">
        <v>680</v>
      </c>
      <c r="C1970" t="str">
        <f>VLOOKUP(B1970, Positions!A$1:B$160, 2, FALSE)</f>
        <v>Midfielder</v>
      </c>
      <c r="D1970" t="s">
        <v>490</v>
      </c>
      <c r="E1970" t="s">
        <v>62</v>
      </c>
      <c r="F1970" t="s">
        <v>21</v>
      </c>
      <c r="G1970" t="str">
        <f>VLOOKUP(E1970, Tiers!M$1:P$134, 3, FALSE)</f>
        <v>ENG1</v>
      </c>
      <c r="H1970">
        <f>VLOOKUP(G1970, Tiers!B$1:C$134, 2, FALSE)</f>
        <v>1</v>
      </c>
      <c r="I1970" s="26" t="s">
        <v>6927</v>
      </c>
      <c r="J1970">
        <f t="shared" si="122"/>
        <v>9</v>
      </c>
      <c r="K1970">
        <f t="shared" si="123"/>
        <v>1</v>
      </c>
      <c r="L1970">
        <f t="shared" si="124"/>
        <v>7606</v>
      </c>
      <c r="M1970">
        <f t="shared" si="125"/>
        <v>249</v>
      </c>
      <c r="N1970">
        <v>18</v>
      </c>
      <c r="O1970" t="s">
        <v>113</v>
      </c>
      <c r="P1970" t="s">
        <v>21</v>
      </c>
      <c r="Q1970" t="s">
        <v>22</v>
      </c>
      <c r="R1970" t="s">
        <v>21</v>
      </c>
      <c r="W1970">
        <v>184</v>
      </c>
      <c r="X1970">
        <v>74</v>
      </c>
      <c r="Y1970">
        <v>0</v>
      </c>
      <c r="Z1970">
        <v>0</v>
      </c>
    </row>
    <row r="1971" spans="1:26" ht="15.95">
      <c r="A1971" t="s">
        <v>2515</v>
      </c>
      <c r="B1971" t="s">
        <v>166</v>
      </c>
      <c r="C1971" t="str">
        <f>VLOOKUP(B1971, Positions!A$1:B$160, 2, FALSE)</f>
        <v>Goalkeeper</v>
      </c>
      <c r="D1971" t="s">
        <v>250</v>
      </c>
      <c r="E1971" t="s">
        <v>5664</v>
      </c>
      <c r="F1971" t="s">
        <v>21</v>
      </c>
      <c r="G1971" t="str">
        <f>VLOOKUP(E1971, Tiers!M$1:P$134, 3, FALSE)</f>
        <v>ENG3</v>
      </c>
      <c r="H1971">
        <f>VLOOKUP(G1971, Tiers!B$1:C$134, 2, FALSE)</f>
        <v>4</v>
      </c>
      <c r="I1971" s="26" t="s">
        <v>6927</v>
      </c>
      <c r="J1971">
        <f t="shared" si="122"/>
        <v>9</v>
      </c>
      <c r="K1971">
        <f t="shared" si="123"/>
        <v>1</v>
      </c>
      <c r="L1971">
        <f t="shared" si="124"/>
        <v>7606</v>
      </c>
      <c r="M1971">
        <f t="shared" si="125"/>
        <v>249</v>
      </c>
      <c r="N1971">
        <v>18</v>
      </c>
      <c r="O1971" t="s">
        <v>40</v>
      </c>
      <c r="P1971" t="s">
        <v>21</v>
      </c>
      <c r="Q1971" t="s">
        <v>22</v>
      </c>
      <c r="R1971" t="s">
        <v>21</v>
      </c>
      <c r="W1971">
        <v>191</v>
      </c>
      <c r="X1971">
        <v>82</v>
      </c>
      <c r="Y1971">
        <v>0</v>
      </c>
      <c r="Z1971">
        <v>25</v>
      </c>
    </row>
    <row r="1972" spans="1:26" ht="15.95">
      <c r="A1972" t="s">
        <v>2516</v>
      </c>
      <c r="B1972" t="s">
        <v>81</v>
      </c>
      <c r="C1972" t="str">
        <f>VLOOKUP(B1972, Positions!A$1:B$160, 2, FALSE)</f>
        <v>Defender</v>
      </c>
      <c r="D1972" t="s">
        <v>103</v>
      </c>
      <c r="E1972" t="s">
        <v>5665</v>
      </c>
      <c r="F1972" t="s">
        <v>21</v>
      </c>
      <c r="G1972" t="str">
        <f>VLOOKUP(E1972, Tiers!M$1:P$134, 3, FALSE)</f>
        <v>ENG2</v>
      </c>
      <c r="H1972">
        <f>VLOOKUP(G1972, Tiers!B$1:C$134, 2, FALSE)</f>
        <v>3</v>
      </c>
      <c r="I1972" s="26" t="s">
        <v>6928</v>
      </c>
      <c r="J1972">
        <f t="shared" si="122"/>
        <v>9</v>
      </c>
      <c r="K1972">
        <f t="shared" si="123"/>
        <v>1</v>
      </c>
      <c r="L1972">
        <f t="shared" si="124"/>
        <v>7607</v>
      </c>
      <c r="M1972">
        <f t="shared" si="125"/>
        <v>249</v>
      </c>
      <c r="N1972">
        <v>18</v>
      </c>
      <c r="O1972" t="s">
        <v>5666</v>
      </c>
      <c r="P1972" t="s">
        <v>21</v>
      </c>
      <c r="Q1972" t="s">
        <v>22</v>
      </c>
      <c r="R1972" t="s">
        <v>21</v>
      </c>
      <c r="W1972">
        <v>188</v>
      </c>
      <c r="X1972">
        <v>70</v>
      </c>
      <c r="Y1972">
        <v>0</v>
      </c>
      <c r="Z1972">
        <v>0</v>
      </c>
    </row>
    <row r="1973" spans="1:26" ht="15.95">
      <c r="A1973" t="s">
        <v>2517</v>
      </c>
      <c r="B1973" t="s">
        <v>245</v>
      </c>
      <c r="C1973" t="str">
        <f>VLOOKUP(B1973, Positions!A$1:B$160, 2, FALSE)</f>
        <v>Midfielder</v>
      </c>
      <c r="D1973" t="s">
        <v>5666</v>
      </c>
      <c r="E1973" t="s">
        <v>5666</v>
      </c>
      <c r="F1973" t="s">
        <v>21</v>
      </c>
      <c r="G1973" t="str">
        <f>VLOOKUP(E1973, Tiers!M$1:P$134, 3, FALSE)</f>
        <v>NONE</v>
      </c>
      <c r="H1973">
        <f>VLOOKUP(G1973, Tiers!B$1:C$134, 2, FALSE)</f>
        <v>7</v>
      </c>
      <c r="I1973" s="26" t="s">
        <v>6929</v>
      </c>
      <c r="J1973">
        <f t="shared" si="122"/>
        <v>9</v>
      </c>
      <c r="K1973">
        <f t="shared" si="123"/>
        <v>1</v>
      </c>
      <c r="L1973">
        <f t="shared" si="124"/>
        <v>7608</v>
      </c>
      <c r="M1973">
        <f t="shared" si="125"/>
        <v>250</v>
      </c>
      <c r="N1973">
        <v>18</v>
      </c>
      <c r="O1973" t="s">
        <v>5666</v>
      </c>
      <c r="P1973" t="s">
        <v>21</v>
      </c>
      <c r="Q1973" t="s">
        <v>22</v>
      </c>
      <c r="R1973" t="s">
        <v>21</v>
      </c>
      <c r="W1973">
        <v>176</v>
      </c>
      <c r="X1973">
        <v>69</v>
      </c>
      <c r="Y1973">
        <v>0</v>
      </c>
      <c r="Z1973">
        <v>0</v>
      </c>
    </row>
    <row r="1974" spans="1:26" ht="15.95">
      <c r="A1974" t="s">
        <v>2518</v>
      </c>
      <c r="B1974" t="s">
        <v>81</v>
      </c>
      <c r="C1974" t="str">
        <f>VLOOKUP(B1974, Positions!A$1:B$160, 2, FALSE)</f>
        <v>Defender</v>
      </c>
      <c r="D1974" t="s">
        <v>259</v>
      </c>
      <c r="E1974" t="s">
        <v>5663</v>
      </c>
      <c r="F1974" t="s">
        <v>21</v>
      </c>
      <c r="G1974" t="str">
        <f>VLOOKUP(E1974, Tiers!M$1:P$134, 3, FALSE)</f>
        <v>ENG4</v>
      </c>
      <c r="H1974">
        <f>VLOOKUP(G1974, Tiers!B$1:C$134, 2, FALSE)</f>
        <v>5</v>
      </c>
      <c r="I1974" s="26" t="s">
        <v>6930</v>
      </c>
      <c r="J1974">
        <f t="shared" si="122"/>
        <v>8</v>
      </c>
      <c r="K1974">
        <f t="shared" si="123"/>
        <v>4</v>
      </c>
      <c r="L1974">
        <f t="shared" si="124"/>
        <v>7630</v>
      </c>
      <c r="M1974">
        <f t="shared" si="125"/>
        <v>250</v>
      </c>
      <c r="N1974">
        <v>18</v>
      </c>
      <c r="O1974" t="s">
        <v>284</v>
      </c>
      <c r="P1974" t="s">
        <v>21</v>
      </c>
      <c r="Q1974" t="s">
        <v>22</v>
      </c>
      <c r="R1974" t="s">
        <v>21</v>
      </c>
      <c r="S1974" t="s">
        <v>443</v>
      </c>
      <c r="W1974">
        <v>188</v>
      </c>
      <c r="X1974">
        <v>77</v>
      </c>
      <c r="Y1974">
        <v>0</v>
      </c>
      <c r="Z1974">
        <v>1</v>
      </c>
    </row>
    <row r="1975" spans="1:26" ht="15.95">
      <c r="A1975" t="s">
        <v>2519</v>
      </c>
      <c r="B1975" t="s">
        <v>16</v>
      </c>
      <c r="C1975" t="str">
        <f>VLOOKUP(B1975, Positions!A$1:B$160, 2, FALSE)</f>
        <v>Forward</v>
      </c>
      <c r="D1975" t="s">
        <v>449</v>
      </c>
      <c r="E1975" t="s">
        <v>5664</v>
      </c>
      <c r="F1975" t="s">
        <v>21</v>
      </c>
      <c r="G1975" t="str">
        <f>VLOOKUP(E1975, Tiers!M$1:P$134, 3, FALSE)</f>
        <v>ENG3</v>
      </c>
      <c r="H1975">
        <f>VLOOKUP(G1975, Tiers!B$1:C$134, 2, FALSE)</f>
        <v>4</v>
      </c>
      <c r="I1975" s="26" t="s">
        <v>6931</v>
      </c>
      <c r="J1975">
        <f t="shared" si="122"/>
        <v>8</v>
      </c>
      <c r="K1975">
        <f t="shared" si="123"/>
        <v>4</v>
      </c>
      <c r="L1975">
        <f t="shared" si="124"/>
        <v>7636</v>
      </c>
      <c r="M1975">
        <f t="shared" si="125"/>
        <v>250</v>
      </c>
      <c r="N1975">
        <v>18</v>
      </c>
      <c r="O1975" t="s">
        <v>5666</v>
      </c>
      <c r="P1975" t="s">
        <v>21</v>
      </c>
      <c r="Q1975" t="s">
        <v>22</v>
      </c>
      <c r="R1975" t="s">
        <v>21</v>
      </c>
      <c r="W1975">
        <v>181</v>
      </c>
      <c r="X1975">
        <v>75</v>
      </c>
      <c r="Y1975">
        <v>1</v>
      </c>
      <c r="Z1975">
        <v>1</v>
      </c>
    </row>
    <row r="1976" spans="1:26" ht="15.95">
      <c r="A1976" t="s">
        <v>2520</v>
      </c>
      <c r="B1976" t="s">
        <v>81</v>
      </c>
      <c r="C1976" t="str">
        <f>VLOOKUP(B1976, Positions!A$1:B$160, 2, FALSE)</f>
        <v>Defender</v>
      </c>
      <c r="D1976" t="s">
        <v>537</v>
      </c>
      <c r="E1976" t="s">
        <v>62</v>
      </c>
      <c r="F1976" t="s">
        <v>21</v>
      </c>
      <c r="G1976" t="str">
        <f>VLOOKUP(E1976, Tiers!M$1:P$134, 3, FALSE)</f>
        <v>ENG1</v>
      </c>
      <c r="H1976">
        <f>VLOOKUP(G1976, Tiers!B$1:C$134, 2, FALSE)</f>
        <v>1</v>
      </c>
      <c r="I1976" s="26" t="s">
        <v>6932</v>
      </c>
      <c r="J1976">
        <f t="shared" si="122"/>
        <v>7</v>
      </c>
      <c r="K1976">
        <f t="shared" si="123"/>
        <v>4</v>
      </c>
      <c r="L1976">
        <f t="shared" si="124"/>
        <v>7649</v>
      </c>
      <c r="M1976">
        <f t="shared" si="125"/>
        <v>251</v>
      </c>
      <c r="N1976">
        <v>18</v>
      </c>
      <c r="O1976" t="s">
        <v>152</v>
      </c>
      <c r="P1976" t="s">
        <v>21</v>
      </c>
      <c r="Q1976" t="s">
        <v>22</v>
      </c>
      <c r="R1976" t="s">
        <v>21</v>
      </c>
      <c r="W1976">
        <v>181</v>
      </c>
      <c r="X1976">
        <v>76</v>
      </c>
      <c r="Y1976">
        <v>0</v>
      </c>
      <c r="Z1976">
        <v>0</v>
      </c>
    </row>
    <row r="1977" spans="1:26" ht="15.95">
      <c r="A1977" t="s">
        <v>2521</v>
      </c>
      <c r="B1977" t="s">
        <v>36</v>
      </c>
      <c r="C1977" t="str">
        <f>VLOOKUP(B1977, Positions!A$1:B$160, 2, FALSE)</f>
        <v>Midfielder</v>
      </c>
      <c r="D1977" t="s">
        <v>217</v>
      </c>
      <c r="E1977" t="s">
        <v>5664</v>
      </c>
      <c r="F1977" t="s">
        <v>21</v>
      </c>
      <c r="G1977" t="str">
        <f>VLOOKUP(E1977, Tiers!M$1:P$134, 3, FALSE)</f>
        <v>ENG3</v>
      </c>
      <c r="H1977">
        <f>VLOOKUP(G1977, Tiers!B$1:C$134, 2, FALSE)</f>
        <v>4</v>
      </c>
      <c r="I1977" s="26" t="s">
        <v>6933</v>
      </c>
      <c r="J1977">
        <f t="shared" si="122"/>
        <v>7</v>
      </c>
      <c r="K1977">
        <f t="shared" si="123"/>
        <v>4</v>
      </c>
      <c r="L1977">
        <f t="shared" si="124"/>
        <v>7662</v>
      </c>
      <c r="M1977">
        <f t="shared" si="125"/>
        <v>251</v>
      </c>
      <c r="N1977">
        <v>18</v>
      </c>
      <c r="O1977" t="s">
        <v>5666</v>
      </c>
      <c r="P1977" t="s">
        <v>21</v>
      </c>
      <c r="Q1977" t="s">
        <v>22</v>
      </c>
      <c r="R1977" t="s">
        <v>21</v>
      </c>
      <c r="S1977" t="s">
        <v>491</v>
      </c>
      <c r="W1977">
        <v>191</v>
      </c>
      <c r="X1977">
        <v>83</v>
      </c>
      <c r="Y1977">
        <v>0</v>
      </c>
      <c r="Z1977">
        <v>0</v>
      </c>
    </row>
    <row r="1978" spans="1:26" ht="15.95">
      <c r="A1978" t="s">
        <v>2522</v>
      </c>
      <c r="B1978" t="s">
        <v>166</v>
      </c>
      <c r="C1978" t="str">
        <f>VLOOKUP(B1978, Positions!A$1:B$160, 2, FALSE)</f>
        <v>Goalkeeper</v>
      </c>
      <c r="D1978" t="s">
        <v>5666</v>
      </c>
      <c r="E1978" t="s">
        <v>5666</v>
      </c>
      <c r="F1978" t="s">
        <v>21</v>
      </c>
      <c r="G1978" t="str">
        <f>VLOOKUP(E1978, Tiers!M$1:P$134, 3, FALSE)</f>
        <v>NONE</v>
      </c>
      <c r="H1978">
        <f>VLOOKUP(G1978, Tiers!B$1:C$134, 2, FALSE)</f>
        <v>7</v>
      </c>
      <c r="I1978" s="26" t="s">
        <v>6934</v>
      </c>
      <c r="J1978">
        <f t="shared" si="122"/>
        <v>6</v>
      </c>
      <c r="K1978">
        <f t="shared" si="123"/>
        <v>4</v>
      </c>
      <c r="L1978">
        <f t="shared" si="124"/>
        <v>7682</v>
      </c>
      <c r="M1978">
        <f t="shared" si="125"/>
        <v>252</v>
      </c>
      <c r="N1978">
        <v>18</v>
      </c>
      <c r="O1978" t="s">
        <v>5666</v>
      </c>
      <c r="P1978" t="s">
        <v>21</v>
      </c>
      <c r="Q1978" t="s">
        <v>22</v>
      </c>
      <c r="R1978" t="s">
        <v>21</v>
      </c>
      <c r="W1978">
        <v>195</v>
      </c>
      <c r="X1978">
        <v>85</v>
      </c>
      <c r="Y1978">
        <v>0</v>
      </c>
      <c r="Z1978">
        <v>0</v>
      </c>
    </row>
    <row r="1979" spans="1:26" ht="15.95">
      <c r="A1979" t="s">
        <v>2523</v>
      </c>
      <c r="B1979" t="s">
        <v>81</v>
      </c>
      <c r="C1979" t="str">
        <f>VLOOKUP(B1979, Positions!A$1:B$160, 2, FALSE)</f>
        <v>Defender</v>
      </c>
      <c r="D1979" t="s">
        <v>5666</v>
      </c>
      <c r="E1979" t="s">
        <v>5666</v>
      </c>
      <c r="F1979" t="s">
        <v>21</v>
      </c>
      <c r="G1979" t="str">
        <f>VLOOKUP(E1979, Tiers!M$1:P$134, 3, FALSE)</f>
        <v>NONE</v>
      </c>
      <c r="H1979">
        <f>VLOOKUP(G1979, Tiers!B$1:C$134, 2, FALSE)</f>
        <v>7</v>
      </c>
      <c r="I1979" s="26" t="s">
        <v>6935</v>
      </c>
      <c r="J1979">
        <f t="shared" si="122"/>
        <v>6</v>
      </c>
      <c r="K1979">
        <f t="shared" si="123"/>
        <v>4</v>
      </c>
      <c r="L1979">
        <f t="shared" si="124"/>
        <v>7686</v>
      </c>
      <c r="M1979">
        <f t="shared" si="125"/>
        <v>252</v>
      </c>
      <c r="N1979">
        <v>18</v>
      </c>
      <c r="O1979" t="s">
        <v>5666</v>
      </c>
      <c r="P1979" t="s">
        <v>21</v>
      </c>
      <c r="Q1979" t="s">
        <v>22</v>
      </c>
      <c r="R1979" t="s">
        <v>21</v>
      </c>
      <c r="W1979">
        <v>190</v>
      </c>
      <c r="X1979">
        <v>74</v>
      </c>
      <c r="Y1979">
        <v>0</v>
      </c>
      <c r="Z1979">
        <v>0</v>
      </c>
    </row>
    <row r="1980" spans="1:26" ht="15.95">
      <c r="A1980" t="s">
        <v>2524</v>
      </c>
      <c r="B1980" t="s">
        <v>42</v>
      </c>
      <c r="C1980" t="str">
        <f>VLOOKUP(B1980, Positions!A$1:B$160, 2, FALSE)</f>
        <v>Midfielder</v>
      </c>
      <c r="D1980" t="s">
        <v>57</v>
      </c>
      <c r="E1980" t="s">
        <v>62</v>
      </c>
      <c r="F1980" t="s">
        <v>21</v>
      </c>
      <c r="G1980" t="str">
        <f>VLOOKUP(E1980, Tiers!M$1:P$134, 3, FALSE)</f>
        <v>ENG1</v>
      </c>
      <c r="H1980">
        <f>VLOOKUP(G1980, Tiers!B$1:C$134, 2, FALSE)</f>
        <v>1</v>
      </c>
      <c r="I1980" s="26" t="s">
        <v>6935</v>
      </c>
      <c r="J1980">
        <f t="shared" si="122"/>
        <v>6</v>
      </c>
      <c r="K1980">
        <f t="shared" si="123"/>
        <v>4</v>
      </c>
      <c r="L1980">
        <f t="shared" si="124"/>
        <v>7686</v>
      </c>
      <c r="M1980">
        <f t="shared" si="125"/>
        <v>252</v>
      </c>
      <c r="N1980">
        <v>18</v>
      </c>
      <c r="O1980" t="s">
        <v>152</v>
      </c>
      <c r="P1980" t="s">
        <v>21</v>
      </c>
      <c r="Q1980" t="s">
        <v>22</v>
      </c>
      <c r="R1980" t="s">
        <v>21</v>
      </c>
      <c r="W1980">
        <v>178</v>
      </c>
      <c r="X1980">
        <v>64</v>
      </c>
      <c r="Y1980">
        <v>0</v>
      </c>
      <c r="Z1980">
        <v>0</v>
      </c>
    </row>
    <row r="1981" spans="1:26" ht="15.95">
      <c r="A1981" t="s">
        <v>2525</v>
      </c>
      <c r="B1981" t="s">
        <v>42</v>
      </c>
      <c r="C1981" t="str">
        <f>VLOOKUP(B1981, Positions!A$1:B$160, 2, FALSE)</f>
        <v>Midfielder</v>
      </c>
      <c r="D1981" t="s">
        <v>5666</v>
      </c>
      <c r="E1981" t="s">
        <v>5666</v>
      </c>
      <c r="F1981" t="s">
        <v>21</v>
      </c>
      <c r="G1981" t="str">
        <f>VLOOKUP(E1981, Tiers!M$1:P$134, 3, FALSE)</f>
        <v>NONE</v>
      </c>
      <c r="H1981">
        <f>VLOOKUP(G1981, Tiers!B$1:C$134, 2, FALSE)</f>
        <v>7</v>
      </c>
      <c r="I1981" s="26" t="s">
        <v>6936</v>
      </c>
      <c r="J1981">
        <f t="shared" si="122"/>
        <v>6</v>
      </c>
      <c r="K1981">
        <f t="shared" si="123"/>
        <v>4</v>
      </c>
      <c r="L1981">
        <f t="shared" si="124"/>
        <v>7695</v>
      </c>
      <c r="M1981">
        <f t="shared" si="125"/>
        <v>252</v>
      </c>
      <c r="N1981">
        <v>18</v>
      </c>
      <c r="O1981" t="s">
        <v>5666</v>
      </c>
      <c r="P1981" t="s">
        <v>21</v>
      </c>
      <c r="Q1981" t="s">
        <v>22</v>
      </c>
      <c r="R1981" t="s">
        <v>21</v>
      </c>
      <c r="W1981">
        <v>187</v>
      </c>
      <c r="X1981">
        <v>79</v>
      </c>
      <c r="Y1981">
        <v>0</v>
      </c>
      <c r="Z1981">
        <v>0</v>
      </c>
    </row>
    <row r="1982" spans="1:26" ht="15.95">
      <c r="A1982" t="s">
        <v>2526</v>
      </c>
      <c r="B1982" t="s">
        <v>360</v>
      </c>
      <c r="C1982" t="str">
        <f>VLOOKUP(B1982, Positions!A$1:B$160, 2, FALSE)</f>
        <v>Defender</v>
      </c>
      <c r="D1982" t="s">
        <v>5666</v>
      </c>
      <c r="E1982" t="s">
        <v>5666</v>
      </c>
      <c r="F1982" t="s">
        <v>21</v>
      </c>
      <c r="G1982" t="str">
        <f>VLOOKUP(E1982, Tiers!M$1:P$134, 3, FALSE)</f>
        <v>NONE</v>
      </c>
      <c r="H1982">
        <f>VLOOKUP(G1982, Tiers!B$1:C$134, 2, FALSE)</f>
        <v>7</v>
      </c>
      <c r="I1982" s="26" t="s">
        <v>6937</v>
      </c>
      <c r="J1982">
        <f t="shared" si="122"/>
        <v>5</v>
      </c>
      <c r="K1982">
        <f t="shared" si="123"/>
        <v>3</v>
      </c>
      <c r="L1982">
        <f t="shared" si="124"/>
        <v>7712</v>
      </c>
      <c r="M1982">
        <f t="shared" si="125"/>
        <v>253</v>
      </c>
      <c r="N1982">
        <v>18</v>
      </c>
      <c r="O1982" t="s">
        <v>5666</v>
      </c>
      <c r="P1982" t="s">
        <v>21</v>
      </c>
      <c r="Q1982" t="s">
        <v>22</v>
      </c>
      <c r="R1982" t="s">
        <v>21</v>
      </c>
      <c r="W1982">
        <v>184</v>
      </c>
      <c r="X1982">
        <v>77</v>
      </c>
      <c r="Y1982">
        <v>0</v>
      </c>
      <c r="Z1982">
        <v>0</v>
      </c>
    </row>
    <row r="1983" spans="1:26" ht="15.95">
      <c r="A1983" t="s">
        <v>2527</v>
      </c>
      <c r="B1983" t="s">
        <v>42</v>
      </c>
      <c r="C1983" t="str">
        <f>VLOOKUP(B1983, Positions!A$1:B$160, 2, FALSE)</f>
        <v>Midfielder</v>
      </c>
      <c r="D1983" t="s">
        <v>5666</v>
      </c>
      <c r="E1983" t="s">
        <v>5666</v>
      </c>
      <c r="F1983" t="s">
        <v>21</v>
      </c>
      <c r="G1983" t="str">
        <f>VLOOKUP(E1983, Tiers!M$1:P$134, 3, FALSE)</f>
        <v>NONE</v>
      </c>
      <c r="H1983">
        <f>VLOOKUP(G1983, Tiers!B$1:C$134, 2, FALSE)</f>
        <v>7</v>
      </c>
      <c r="I1983" s="26" t="s">
        <v>6938</v>
      </c>
      <c r="J1983">
        <f t="shared" si="122"/>
        <v>4</v>
      </c>
      <c r="K1983">
        <f t="shared" si="123"/>
        <v>3</v>
      </c>
      <c r="L1983">
        <f t="shared" si="124"/>
        <v>7735</v>
      </c>
      <c r="M1983">
        <f t="shared" si="125"/>
        <v>254</v>
      </c>
      <c r="N1983">
        <v>18</v>
      </c>
      <c r="O1983" t="s">
        <v>5666</v>
      </c>
      <c r="P1983" t="s">
        <v>21</v>
      </c>
      <c r="Q1983" t="s">
        <v>22</v>
      </c>
      <c r="R1983" t="s">
        <v>21</v>
      </c>
      <c r="W1983">
        <v>169</v>
      </c>
      <c r="X1983">
        <v>64</v>
      </c>
      <c r="Y1983">
        <v>0</v>
      </c>
      <c r="Z1983">
        <v>0</v>
      </c>
    </row>
    <row r="1984" spans="1:26" ht="15.95">
      <c r="A1984" t="s">
        <v>2528</v>
      </c>
      <c r="B1984" t="s">
        <v>72</v>
      </c>
      <c r="C1984" t="str">
        <f>VLOOKUP(B1984, Positions!A$1:B$160, 2, FALSE)</f>
        <v>Defender</v>
      </c>
      <c r="D1984" t="s">
        <v>48</v>
      </c>
      <c r="E1984" t="s">
        <v>5663</v>
      </c>
      <c r="F1984" t="s">
        <v>21</v>
      </c>
      <c r="G1984" t="str">
        <f>VLOOKUP(E1984, Tiers!M$1:P$134, 3, FALSE)</f>
        <v>ENG4</v>
      </c>
      <c r="H1984">
        <f>VLOOKUP(G1984, Tiers!B$1:C$134, 2, FALSE)</f>
        <v>5</v>
      </c>
      <c r="I1984" s="26" t="s">
        <v>6939</v>
      </c>
      <c r="J1984">
        <f t="shared" si="122"/>
        <v>4</v>
      </c>
      <c r="K1984">
        <f t="shared" si="123"/>
        <v>3</v>
      </c>
      <c r="L1984">
        <f t="shared" si="124"/>
        <v>7758</v>
      </c>
      <c r="M1984">
        <f t="shared" si="125"/>
        <v>254</v>
      </c>
      <c r="N1984">
        <v>18</v>
      </c>
      <c r="O1984" t="s">
        <v>5666</v>
      </c>
      <c r="P1984" t="s">
        <v>21</v>
      </c>
      <c r="Q1984" t="s">
        <v>22</v>
      </c>
      <c r="R1984" t="s">
        <v>21</v>
      </c>
      <c r="W1984">
        <v>183</v>
      </c>
      <c r="X1984">
        <v>76</v>
      </c>
      <c r="Y1984">
        <v>0</v>
      </c>
      <c r="Z1984">
        <v>0</v>
      </c>
    </row>
    <row r="1985" spans="1:26" ht="15.95">
      <c r="A1985" t="s">
        <v>2529</v>
      </c>
      <c r="B1985" t="s">
        <v>31</v>
      </c>
      <c r="C1985" t="str">
        <f>VLOOKUP(B1985, Positions!A$1:B$160, 2, FALSE)</f>
        <v>Defender</v>
      </c>
      <c r="D1985" t="s">
        <v>5666</v>
      </c>
      <c r="E1985" t="s">
        <v>5666</v>
      </c>
      <c r="F1985" t="s">
        <v>21</v>
      </c>
      <c r="G1985" t="str">
        <f>VLOOKUP(E1985, Tiers!M$1:P$134, 3, FALSE)</f>
        <v>NONE</v>
      </c>
      <c r="H1985">
        <f>VLOOKUP(G1985, Tiers!B$1:C$134, 2, FALSE)</f>
        <v>7</v>
      </c>
      <c r="I1985" s="26" t="s">
        <v>6940</v>
      </c>
      <c r="J1985">
        <f t="shared" si="122"/>
        <v>3</v>
      </c>
      <c r="K1985">
        <f t="shared" si="123"/>
        <v>3</v>
      </c>
      <c r="L1985">
        <f t="shared" si="124"/>
        <v>7762</v>
      </c>
      <c r="M1985">
        <f t="shared" si="125"/>
        <v>255</v>
      </c>
      <c r="N1985">
        <v>18</v>
      </c>
      <c r="O1985" t="s">
        <v>402</v>
      </c>
      <c r="P1985" t="s">
        <v>21</v>
      </c>
      <c r="Q1985" t="s">
        <v>22</v>
      </c>
      <c r="R1985" t="s">
        <v>21</v>
      </c>
      <c r="W1985">
        <v>175</v>
      </c>
      <c r="X1985">
        <v>69</v>
      </c>
      <c r="Y1985">
        <v>0</v>
      </c>
      <c r="Z1985">
        <v>0</v>
      </c>
    </row>
    <row r="1986" spans="1:26" ht="15.95">
      <c r="A1986" t="s">
        <v>2530</v>
      </c>
      <c r="B1986" t="s">
        <v>16</v>
      </c>
      <c r="C1986" t="str">
        <f>VLOOKUP(B1986, Positions!A$1:B$160, 2, FALSE)</f>
        <v>Forward</v>
      </c>
      <c r="D1986" t="s">
        <v>5666</v>
      </c>
      <c r="E1986" t="s">
        <v>5666</v>
      </c>
      <c r="F1986" t="s">
        <v>21</v>
      </c>
      <c r="G1986" t="str">
        <f>VLOOKUP(E1986, Tiers!M$1:P$134, 3, FALSE)</f>
        <v>NONE</v>
      </c>
      <c r="H1986">
        <f>VLOOKUP(G1986, Tiers!B$1:C$134, 2, FALSE)</f>
        <v>7</v>
      </c>
      <c r="I1986" s="26" t="s">
        <v>6941</v>
      </c>
      <c r="J1986">
        <f t="shared" si="122"/>
        <v>3</v>
      </c>
      <c r="K1986">
        <f t="shared" si="123"/>
        <v>3</v>
      </c>
      <c r="L1986">
        <f t="shared" si="124"/>
        <v>7768</v>
      </c>
      <c r="M1986">
        <f t="shared" si="125"/>
        <v>255</v>
      </c>
      <c r="N1986">
        <v>18</v>
      </c>
      <c r="O1986" t="s">
        <v>530</v>
      </c>
      <c r="P1986" t="s">
        <v>21</v>
      </c>
      <c r="Q1986" t="s">
        <v>22</v>
      </c>
      <c r="R1986" t="s">
        <v>21</v>
      </c>
      <c r="W1986">
        <v>178</v>
      </c>
      <c r="X1986">
        <v>64</v>
      </c>
      <c r="Y1986">
        <v>0</v>
      </c>
      <c r="Z1986">
        <v>0</v>
      </c>
    </row>
    <row r="1987" spans="1:26" ht="15.95">
      <c r="A1987" t="s">
        <v>2531</v>
      </c>
      <c r="B1987" t="s">
        <v>81</v>
      </c>
      <c r="C1987" t="str">
        <f>VLOOKUP(B1987, Positions!A$1:B$160, 2, FALSE)</f>
        <v>Defender</v>
      </c>
      <c r="D1987" t="s">
        <v>2532</v>
      </c>
      <c r="E1987" t="s">
        <v>5669</v>
      </c>
      <c r="F1987" t="s">
        <v>421</v>
      </c>
      <c r="G1987" t="str">
        <f>VLOOKUP(E1987, Tiers!M$1:P$134, 3, FALSE)</f>
        <v>SCO1</v>
      </c>
      <c r="H1987">
        <f>VLOOKUP(G1987, Tiers!B$1:C$134, 2, FALSE)</f>
        <v>3</v>
      </c>
      <c r="I1987" s="26" t="s">
        <v>6942</v>
      </c>
      <c r="J1987">
        <f t="shared" ref="J1987:J2050" si="126">MONTH(I1987)</f>
        <v>3</v>
      </c>
      <c r="K1987">
        <f t="shared" ref="K1987:K2050" si="127">IF(OR(MONTH(I1987)=9, MONTH(I1987)=10, MONTH(I1987)=11), 1,
IF(OR(MONTH(I1987)=12, MONTH(I1987)=1, MONTH(I1987)=2), 2,
IF(OR(MONTH(I1987)=3, MONTH(I1987)=4, MONTH(I1987)=5), 3,
4)))</f>
        <v>3</v>
      </c>
      <c r="L1987">
        <f t="shared" ref="L1987:L2050" si="128">DATEDIF(I1987, DATE(2015, 7, 1), "d")</f>
        <v>7769</v>
      </c>
      <c r="M1987">
        <f t="shared" ref="M1987:M2050" si="129">DATEDIF(I1987, DATE(2015, 7, 1), "m")</f>
        <v>255</v>
      </c>
      <c r="N1987">
        <v>18</v>
      </c>
      <c r="O1987" t="s">
        <v>674</v>
      </c>
      <c r="P1987" t="s">
        <v>21</v>
      </c>
      <c r="Q1987" t="s">
        <v>22</v>
      </c>
      <c r="R1987" t="s">
        <v>21</v>
      </c>
      <c r="W1987">
        <v>191</v>
      </c>
      <c r="X1987">
        <v>81</v>
      </c>
      <c r="Y1987">
        <v>0</v>
      </c>
      <c r="Z1987">
        <v>0</v>
      </c>
    </row>
    <row r="1988" spans="1:26" ht="15.95">
      <c r="A1988" t="s">
        <v>2533</v>
      </c>
      <c r="B1988" t="s">
        <v>42</v>
      </c>
      <c r="C1988" t="str">
        <f>VLOOKUP(B1988, Positions!A$1:B$160, 2, FALSE)</f>
        <v>Midfielder</v>
      </c>
      <c r="D1988" t="s">
        <v>5666</v>
      </c>
      <c r="E1988" t="s">
        <v>5666</v>
      </c>
      <c r="F1988" t="s">
        <v>21</v>
      </c>
      <c r="G1988" t="str">
        <f>VLOOKUP(E1988, Tiers!M$1:P$134, 3, FALSE)</f>
        <v>NONE</v>
      </c>
      <c r="H1988">
        <f>VLOOKUP(G1988, Tiers!B$1:C$134, 2, FALSE)</f>
        <v>7</v>
      </c>
      <c r="I1988" s="26" t="s">
        <v>6943</v>
      </c>
      <c r="J1988">
        <f t="shared" si="126"/>
        <v>3</v>
      </c>
      <c r="K1988">
        <f t="shared" si="127"/>
        <v>3</v>
      </c>
      <c r="L1988">
        <f t="shared" si="128"/>
        <v>7772</v>
      </c>
      <c r="M1988">
        <f t="shared" si="129"/>
        <v>255</v>
      </c>
      <c r="N1988">
        <v>18</v>
      </c>
      <c r="O1988" t="s">
        <v>5666</v>
      </c>
      <c r="P1988" t="s">
        <v>21</v>
      </c>
      <c r="Q1988" t="s">
        <v>22</v>
      </c>
      <c r="R1988" t="s">
        <v>21</v>
      </c>
      <c r="W1988">
        <v>175</v>
      </c>
      <c r="X1988">
        <v>72</v>
      </c>
      <c r="Y1988">
        <v>0</v>
      </c>
      <c r="Z1988">
        <v>0</v>
      </c>
    </row>
    <row r="1989" spans="1:26" ht="15.95">
      <c r="A1989" t="s">
        <v>2534</v>
      </c>
      <c r="B1989" t="s">
        <v>245</v>
      </c>
      <c r="C1989" t="str">
        <f>VLOOKUP(B1989, Positions!A$1:B$160, 2, FALSE)</f>
        <v>Midfielder</v>
      </c>
      <c r="D1989" t="s">
        <v>5666</v>
      </c>
      <c r="E1989" t="s">
        <v>5666</v>
      </c>
      <c r="F1989" t="s">
        <v>340</v>
      </c>
      <c r="G1989" t="str">
        <f>VLOOKUP(E1989, Tiers!M$1:P$134, 3, FALSE)</f>
        <v>NONE</v>
      </c>
      <c r="H1989">
        <f>VLOOKUP(G1989, Tiers!B$1:C$134, 2, FALSE)</f>
        <v>7</v>
      </c>
      <c r="I1989" s="26" t="s">
        <v>6944</v>
      </c>
      <c r="J1989">
        <f t="shared" si="126"/>
        <v>3</v>
      </c>
      <c r="K1989">
        <f t="shared" si="127"/>
        <v>3</v>
      </c>
      <c r="L1989">
        <f t="shared" si="128"/>
        <v>7789</v>
      </c>
      <c r="M1989">
        <f t="shared" si="129"/>
        <v>255</v>
      </c>
      <c r="N1989">
        <v>18</v>
      </c>
      <c r="O1989" t="s">
        <v>5666</v>
      </c>
      <c r="P1989" t="s">
        <v>21</v>
      </c>
      <c r="Q1989" t="s">
        <v>22</v>
      </c>
      <c r="R1989" t="s">
        <v>21</v>
      </c>
      <c r="W1989">
        <v>170</v>
      </c>
      <c r="X1989">
        <v>68</v>
      </c>
      <c r="Y1989">
        <v>0</v>
      </c>
      <c r="Z1989">
        <v>0</v>
      </c>
    </row>
    <row r="1990" spans="1:26" ht="15.95">
      <c r="A1990" t="s">
        <v>2536</v>
      </c>
      <c r="B1990" t="s">
        <v>1393</v>
      </c>
      <c r="C1990" t="str">
        <f>VLOOKUP(B1990, Positions!A$1:B$160, 2, FALSE)</f>
        <v>Midfielder</v>
      </c>
      <c r="D1990" t="s">
        <v>370</v>
      </c>
      <c r="E1990" t="s">
        <v>5663</v>
      </c>
      <c r="F1990" t="s">
        <v>21</v>
      </c>
      <c r="G1990" t="str">
        <f>VLOOKUP(E1990, Tiers!M$1:P$134, 3, FALSE)</f>
        <v>ENG4</v>
      </c>
      <c r="H1990">
        <f>VLOOKUP(G1990, Tiers!B$1:C$134, 2, FALSE)</f>
        <v>5</v>
      </c>
      <c r="I1990" s="26" t="s">
        <v>6945</v>
      </c>
      <c r="J1990">
        <f t="shared" si="126"/>
        <v>3</v>
      </c>
      <c r="K1990">
        <f t="shared" si="127"/>
        <v>3</v>
      </c>
      <c r="L1990">
        <f t="shared" si="128"/>
        <v>7790</v>
      </c>
      <c r="M1990">
        <f t="shared" si="129"/>
        <v>255</v>
      </c>
      <c r="N1990">
        <v>18</v>
      </c>
      <c r="O1990" t="s">
        <v>2088</v>
      </c>
      <c r="P1990" t="s">
        <v>21</v>
      </c>
      <c r="Q1990" t="s">
        <v>22</v>
      </c>
      <c r="R1990" t="s">
        <v>21</v>
      </c>
      <c r="W1990">
        <v>173</v>
      </c>
      <c r="X1990">
        <v>67</v>
      </c>
      <c r="Y1990">
        <v>0</v>
      </c>
      <c r="Z1990">
        <v>3</v>
      </c>
    </row>
    <row r="1991" spans="1:26" ht="15.95">
      <c r="A1991" t="s">
        <v>2537</v>
      </c>
      <c r="B1991" t="s">
        <v>16</v>
      </c>
      <c r="C1991" t="str">
        <f>VLOOKUP(B1991, Positions!A$1:B$160, 2, FALSE)</f>
        <v>Forward</v>
      </c>
      <c r="D1991" t="s">
        <v>5666</v>
      </c>
      <c r="E1991" t="s">
        <v>5666</v>
      </c>
      <c r="F1991" t="s">
        <v>21</v>
      </c>
      <c r="G1991" t="str">
        <f>VLOOKUP(E1991, Tiers!M$1:P$134, 3, FALSE)</f>
        <v>NONE</v>
      </c>
      <c r="H1991">
        <f>VLOOKUP(G1991, Tiers!B$1:C$134, 2, FALSE)</f>
        <v>7</v>
      </c>
      <c r="I1991" s="26" t="s">
        <v>6946</v>
      </c>
      <c r="J1991">
        <f t="shared" si="126"/>
        <v>2</v>
      </c>
      <c r="K1991">
        <f t="shared" si="127"/>
        <v>2</v>
      </c>
      <c r="L1991">
        <f t="shared" si="128"/>
        <v>7805</v>
      </c>
      <c r="M1991">
        <f t="shared" si="129"/>
        <v>256</v>
      </c>
      <c r="N1991">
        <v>18</v>
      </c>
      <c r="O1991" t="s">
        <v>113</v>
      </c>
      <c r="P1991" t="s">
        <v>21</v>
      </c>
      <c r="Q1991" t="s">
        <v>22</v>
      </c>
      <c r="R1991" t="s">
        <v>21</v>
      </c>
      <c r="W1991">
        <v>182</v>
      </c>
      <c r="X1991">
        <v>77</v>
      </c>
      <c r="Y1991">
        <v>0</v>
      </c>
      <c r="Z1991">
        <v>0</v>
      </c>
    </row>
    <row r="1992" spans="1:26" ht="15.95">
      <c r="A1992" t="s">
        <v>2538</v>
      </c>
      <c r="B1992" t="s">
        <v>81</v>
      </c>
      <c r="C1992" t="str">
        <f>VLOOKUP(B1992, Positions!A$1:B$160, 2, FALSE)</f>
        <v>Defender</v>
      </c>
      <c r="D1992" t="s">
        <v>490</v>
      </c>
      <c r="E1992" t="s">
        <v>62</v>
      </c>
      <c r="F1992" t="s">
        <v>21</v>
      </c>
      <c r="G1992" t="str">
        <f>VLOOKUP(E1992, Tiers!M$1:P$134, 3, FALSE)</f>
        <v>ENG1</v>
      </c>
      <c r="H1992">
        <f>VLOOKUP(G1992, Tiers!B$1:C$134, 2, FALSE)</f>
        <v>1</v>
      </c>
      <c r="I1992" s="26" t="s">
        <v>6947</v>
      </c>
      <c r="J1992">
        <f t="shared" si="126"/>
        <v>2</v>
      </c>
      <c r="K1992">
        <f t="shared" si="127"/>
        <v>2</v>
      </c>
      <c r="L1992">
        <f t="shared" si="128"/>
        <v>7807</v>
      </c>
      <c r="M1992">
        <f t="shared" si="129"/>
        <v>256</v>
      </c>
      <c r="N1992">
        <v>18</v>
      </c>
      <c r="O1992" t="s">
        <v>74</v>
      </c>
      <c r="P1992" t="s">
        <v>21</v>
      </c>
      <c r="Q1992" t="s">
        <v>22</v>
      </c>
      <c r="R1992" t="s">
        <v>21</v>
      </c>
      <c r="S1992" t="s">
        <v>491</v>
      </c>
      <c r="W1992">
        <v>180</v>
      </c>
      <c r="X1992">
        <v>72</v>
      </c>
      <c r="Y1992">
        <v>0</v>
      </c>
      <c r="Z1992">
        <v>0</v>
      </c>
    </row>
    <row r="1993" spans="1:26" ht="15.95">
      <c r="A1993" t="s">
        <v>2539</v>
      </c>
      <c r="B1993" t="s">
        <v>16</v>
      </c>
      <c r="C1993" t="str">
        <f>VLOOKUP(B1993, Positions!A$1:B$160, 2, FALSE)</f>
        <v>Forward</v>
      </c>
      <c r="D1993" t="s">
        <v>225</v>
      </c>
      <c r="E1993" t="s">
        <v>62</v>
      </c>
      <c r="F1993" t="s">
        <v>21</v>
      </c>
      <c r="G1993" t="str">
        <f>VLOOKUP(E1993, Tiers!M$1:P$134, 3, FALSE)</f>
        <v>ENG1</v>
      </c>
      <c r="H1993">
        <f>VLOOKUP(G1993, Tiers!B$1:C$134, 2, FALSE)</f>
        <v>1</v>
      </c>
      <c r="I1993" s="26" t="s">
        <v>6948</v>
      </c>
      <c r="J1993">
        <f t="shared" si="126"/>
        <v>1</v>
      </c>
      <c r="K1993">
        <f t="shared" si="127"/>
        <v>2</v>
      </c>
      <c r="L1993">
        <f t="shared" si="128"/>
        <v>7825</v>
      </c>
      <c r="M1993">
        <f t="shared" si="129"/>
        <v>257</v>
      </c>
      <c r="N1993">
        <v>18</v>
      </c>
      <c r="O1993" t="s">
        <v>5666</v>
      </c>
      <c r="P1993" t="s">
        <v>21</v>
      </c>
      <c r="Q1993" t="s">
        <v>22</v>
      </c>
      <c r="R1993" t="s">
        <v>21</v>
      </c>
      <c r="W1993">
        <v>177</v>
      </c>
      <c r="X1993">
        <v>72</v>
      </c>
      <c r="Y1993">
        <v>0</v>
      </c>
      <c r="Z1993">
        <v>0</v>
      </c>
    </row>
    <row r="1994" spans="1:26" ht="15.95">
      <c r="A1994" t="s">
        <v>2540</v>
      </c>
      <c r="B1994" t="s">
        <v>2541</v>
      </c>
      <c r="C1994" t="str">
        <f>VLOOKUP(B1994, Positions!A$1:B$160, 2, FALSE)</f>
        <v>Defender</v>
      </c>
      <c r="D1994" t="s">
        <v>5666</v>
      </c>
      <c r="E1994" t="s">
        <v>5666</v>
      </c>
      <c r="F1994" t="s">
        <v>21</v>
      </c>
      <c r="G1994" t="str">
        <f>VLOOKUP(E1994, Tiers!M$1:P$134, 3, FALSE)</f>
        <v>NONE</v>
      </c>
      <c r="H1994">
        <f>VLOOKUP(G1994, Tiers!B$1:C$134, 2, FALSE)</f>
        <v>7</v>
      </c>
      <c r="I1994" s="26" t="s">
        <v>6949</v>
      </c>
      <c r="J1994">
        <f t="shared" si="126"/>
        <v>1</v>
      </c>
      <c r="K1994">
        <f t="shared" si="127"/>
        <v>2</v>
      </c>
      <c r="L1994">
        <f t="shared" si="128"/>
        <v>7826</v>
      </c>
      <c r="M1994">
        <f t="shared" si="129"/>
        <v>257</v>
      </c>
      <c r="N1994">
        <v>18</v>
      </c>
      <c r="O1994" t="s">
        <v>5666</v>
      </c>
      <c r="P1994" t="s">
        <v>21</v>
      </c>
      <c r="Q1994" t="s">
        <v>22</v>
      </c>
      <c r="R1994" t="s">
        <v>21</v>
      </c>
      <c r="W1994">
        <v>173</v>
      </c>
      <c r="X1994">
        <v>70</v>
      </c>
      <c r="Y1994">
        <v>0</v>
      </c>
      <c r="Z1994">
        <v>0</v>
      </c>
    </row>
    <row r="1995" spans="1:26" ht="15.95">
      <c r="A1995" t="s">
        <v>2542</v>
      </c>
      <c r="B1995" t="s">
        <v>166</v>
      </c>
      <c r="C1995" t="str">
        <f>VLOOKUP(B1995, Positions!A$1:B$160, 2, FALSE)</f>
        <v>Goalkeeper</v>
      </c>
      <c r="D1995" t="s">
        <v>57</v>
      </c>
      <c r="E1995" t="s">
        <v>62</v>
      </c>
      <c r="F1995" t="s">
        <v>21</v>
      </c>
      <c r="G1995" t="str">
        <f>VLOOKUP(E1995, Tiers!M$1:P$134, 3, FALSE)</f>
        <v>ENG1</v>
      </c>
      <c r="H1995">
        <f>VLOOKUP(G1995, Tiers!B$1:C$134, 2, FALSE)</f>
        <v>1</v>
      </c>
      <c r="I1995" s="26" t="s">
        <v>6950</v>
      </c>
      <c r="J1995">
        <f t="shared" si="126"/>
        <v>1</v>
      </c>
      <c r="K1995">
        <f t="shared" si="127"/>
        <v>2</v>
      </c>
      <c r="L1995">
        <f t="shared" si="128"/>
        <v>7836</v>
      </c>
      <c r="M1995">
        <f t="shared" si="129"/>
        <v>257</v>
      </c>
      <c r="N1995">
        <v>18</v>
      </c>
      <c r="O1995" t="s">
        <v>5666</v>
      </c>
      <c r="P1995" t="s">
        <v>21</v>
      </c>
      <c r="Q1995" t="s">
        <v>22</v>
      </c>
      <c r="R1995" t="s">
        <v>21</v>
      </c>
      <c r="W1995">
        <v>183</v>
      </c>
      <c r="X1995">
        <v>64</v>
      </c>
      <c r="Y1995">
        <v>0</v>
      </c>
      <c r="Z1995">
        <v>0</v>
      </c>
    </row>
    <row r="1996" spans="1:26" ht="15.95">
      <c r="A1996" t="s">
        <v>2543</v>
      </c>
      <c r="B1996" t="s">
        <v>72</v>
      </c>
      <c r="C1996" t="str">
        <f>VLOOKUP(B1996, Positions!A$1:B$160, 2, FALSE)</f>
        <v>Defender</v>
      </c>
      <c r="D1996" t="s">
        <v>5666</v>
      </c>
      <c r="E1996" t="s">
        <v>5666</v>
      </c>
      <c r="F1996" t="s">
        <v>21</v>
      </c>
      <c r="G1996" t="str">
        <f>VLOOKUP(E1996, Tiers!M$1:P$134, 3, FALSE)</f>
        <v>NONE</v>
      </c>
      <c r="H1996">
        <f>VLOOKUP(G1996, Tiers!B$1:C$134, 2, FALSE)</f>
        <v>7</v>
      </c>
      <c r="I1996" s="26" t="s">
        <v>6951</v>
      </c>
      <c r="J1996">
        <f t="shared" si="126"/>
        <v>12</v>
      </c>
      <c r="K1996">
        <f t="shared" si="127"/>
        <v>2</v>
      </c>
      <c r="L1996">
        <f t="shared" si="128"/>
        <v>7864</v>
      </c>
      <c r="M1996">
        <f t="shared" si="129"/>
        <v>258</v>
      </c>
      <c r="N1996">
        <v>18</v>
      </c>
      <c r="O1996" t="s">
        <v>5666</v>
      </c>
      <c r="P1996" t="s">
        <v>21</v>
      </c>
      <c r="Q1996" t="s">
        <v>22</v>
      </c>
      <c r="R1996" t="s">
        <v>21</v>
      </c>
      <c r="W1996">
        <v>178</v>
      </c>
      <c r="X1996">
        <v>73</v>
      </c>
      <c r="Y1996">
        <v>0</v>
      </c>
      <c r="Z1996">
        <v>0</v>
      </c>
    </row>
    <row r="1997" spans="1:26" ht="15.95">
      <c r="A1997" t="s">
        <v>2544</v>
      </c>
      <c r="B1997" t="s">
        <v>16</v>
      </c>
      <c r="C1997" t="str">
        <f>VLOOKUP(B1997, Positions!A$1:B$160, 2, FALSE)</f>
        <v>Forward</v>
      </c>
      <c r="D1997" t="s">
        <v>5666</v>
      </c>
      <c r="E1997" t="s">
        <v>5666</v>
      </c>
      <c r="F1997" t="s">
        <v>21</v>
      </c>
      <c r="G1997" t="str">
        <f>VLOOKUP(E1997, Tiers!M$1:P$134, 3, FALSE)</f>
        <v>NONE</v>
      </c>
      <c r="H1997">
        <f>VLOOKUP(G1997, Tiers!B$1:C$134, 2, FALSE)</f>
        <v>7</v>
      </c>
      <c r="I1997" s="26" t="s">
        <v>6952</v>
      </c>
      <c r="J1997">
        <f t="shared" si="126"/>
        <v>12</v>
      </c>
      <c r="K1997">
        <f t="shared" si="127"/>
        <v>2</v>
      </c>
      <c r="L1997">
        <f t="shared" si="128"/>
        <v>7874</v>
      </c>
      <c r="M1997">
        <f t="shared" si="129"/>
        <v>258</v>
      </c>
      <c r="N1997">
        <v>18</v>
      </c>
      <c r="O1997" t="s">
        <v>5666</v>
      </c>
      <c r="P1997" t="s">
        <v>21</v>
      </c>
      <c r="Q1997" t="s">
        <v>22</v>
      </c>
      <c r="R1997" t="s">
        <v>21</v>
      </c>
      <c r="W1997">
        <v>187</v>
      </c>
      <c r="X1997">
        <v>81</v>
      </c>
      <c r="Y1997">
        <v>0</v>
      </c>
      <c r="Z1997">
        <v>0</v>
      </c>
    </row>
    <row r="1998" spans="1:26" ht="15.95">
      <c r="A1998" t="s">
        <v>2545</v>
      </c>
      <c r="B1998" t="s">
        <v>111</v>
      </c>
      <c r="C1998" t="str">
        <f>VLOOKUP(B1998, Positions!A$1:B$160, 2, FALSE)</f>
        <v>Forward</v>
      </c>
      <c r="D1998" t="s">
        <v>5666</v>
      </c>
      <c r="E1998" t="s">
        <v>5666</v>
      </c>
      <c r="F1998" t="s">
        <v>21</v>
      </c>
      <c r="G1998" t="str">
        <f>VLOOKUP(E1998, Tiers!M$1:P$134, 3, FALSE)</f>
        <v>NONE</v>
      </c>
      <c r="H1998">
        <f>VLOOKUP(G1998, Tiers!B$1:C$134, 2, FALSE)</f>
        <v>7</v>
      </c>
      <c r="I1998" s="26" t="s">
        <v>6953</v>
      </c>
      <c r="J1998">
        <f t="shared" si="126"/>
        <v>12</v>
      </c>
      <c r="K1998">
        <f t="shared" si="127"/>
        <v>2</v>
      </c>
      <c r="L1998">
        <f t="shared" si="128"/>
        <v>7878</v>
      </c>
      <c r="M1998">
        <f t="shared" si="129"/>
        <v>258</v>
      </c>
      <c r="N1998">
        <v>18</v>
      </c>
      <c r="O1998" t="s">
        <v>5666</v>
      </c>
      <c r="P1998" t="s">
        <v>21</v>
      </c>
      <c r="Q1998" t="s">
        <v>22</v>
      </c>
      <c r="R1998" t="s">
        <v>21</v>
      </c>
      <c r="S1998" t="s">
        <v>491</v>
      </c>
      <c r="W1998">
        <v>178</v>
      </c>
      <c r="X1998">
        <v>73</v>
      </c>
      <c r="Y1998">
        <v>0</v>
      </c>
      <c r="Z1998">
        <v>0</v>
      </c>
    </row>
    <row r="1999" spans="1:26" ht="15.95">
      <c r="A1999" t="s">
        <v>2546</v>
      </c>
      <c r="B1999" t="s">
        <v>2547</v>
      </c>
      <c r="C1999" t="str">
        <f>VLOOKUP(B1999, Positions!A$1:B$160, 2, FALSE)</f>
        <v>Midfielder</v>
      </c>
      <c r="D1999" t="s">
        <v>376</v>
      </c>
      <c r="E1999" t="s">
        <v>5664</v>
      </c>
      <c r="F1999" t="s">
        <v>21</v>
      </c>
      <c r="G1999" t="str">
        <f>VLOOKUP(E1999, Tiers!M$1:P$134, 3, FALSE)</f>
        <v>ENG3</v>
      </c>
      <c r="H1999">
        <f>VLOOKUP(G1999, Tiers!B$1:C$134, 2, FALSE)</f>
        <v>4</v>
      </c>
      <c r="I1999" s="26" t="s">
        <v>6954</v>
      </c>
      <c r="J1999">
        <f t="shared" si="126"/>
        <v>11</v>
      </c>
      <c r="K1999">
        <f t="shared" si="127"/>
        <v>1</v>
      </c>
      <c r="L1999">
        <f t="shared" si="128"/>
        <v>7889</v>
      </c>
      <c r="M1999">
        <f t="shared" si="129"/>
        <v>259</v>
      </c>
      <c r="N1999">
        <v>18</v>
      </c>
      <c r="O1999" t="s">
        <v>5666</v>
      </c>
      <c r="P1999" t="s">
        <v>21</v>
      </c>
      <c r="Q1999" t="s">
        <v>22</v>
      </c>
      <c r="R1999" t="s">
        <v>21</v>
      </c>
      <c r="W1999">
        <v>172</v>
      </c>
      <c r="X1999">
        <v>63</v>
      </c>
      <c r="Y1999">
        <v>0</v>
      </c>
      <c r="Z1999">
        <v>0</v>
      </c>
    </row>
    <row r="2000" spans="1:26" ht="15.95">
      <c r="A2000" t="s">
        <v>2548</v>
      </c>
      <c r="B2000" t="s">
        <v>72</v>
      </c>
      <c r="C2000" t="str">
        <f>VLOOKUP(B2000, Positions!A$1:B$160, 2, FALSE)</f>
        <v>Defender</v>
      </c>
      <c r="D2000" t="s">
        <v>332</v>
      </c>
      <c r="E2000" t="s">
        <v>5665</v>
      </c>
      <c r="F2000" t="s">
        <v>21</v>
      </c>
      <c r="G2000" t="str">
        <f>VLOOKUP(E2000, Tiers!M$1:P$134, 3, FALSE)</f>
        <v>ENG2</v>
      </c>
      <c r="H2000">
        <f>VLOOKUP(G2000, Tiers!B$1:C$134, 2, FALSE)</f>
        <v>3</v>
      </c>
      <c r="I2000" s="26" t="s">
        <v>6955</v>
      </c>
      <c r="J2000">
        <f t="shared" si="126"/>
        <v>11</v>
      </c>
      <c r="K2000">
        <f t="shared" si="127"/>
        <v>1</v>
      </c>
      <c r="L2000">
        <f t="shared" si="128"/>
        <v>7893</v>
      </c>
      <c r="M2000">
        <f t="shared" si="129"/>
        <v>259</v>
      </c>
      <c r="N2000">
        <v>18</v>
      </c>
      <c r="O2000" t="s">
        <v>5666</v>
      </c>
      <c r="P2000" t="s">
        <v>21</v>
      </c>
      <c r="Q2000" t="s">
        <v>22</v>
      </c>
      <c r="R2000" t="s">
        <v>21</v>
      </c>
      <c r="W2000">
        <v>184</v>
      </c>
      <c r="X2000">
        <v>70</v>
      </c>
      <c r="Y2000">
        <v>0</v>
      </c>
      <c r="Z2000">
        <v>0</v>
      </c>
    </row>
    <row r="2001" spans="1:26" ht="15.95">
      <c r="A2001" t="s">
        <v>2549</v>
      </c>
      <c r="B2001" t="s">
        <v>81</v>
      </c>
      <c r="C2001" t="str">
        <f>VLOOKUP(B2001, Positions!A$1:B$160, 2, FALSE)</f>
        <v>Defender</v>
      </c>
      <c r="D2001" t="s">
        <v>52</v>
      </c>
      <c r="E2001" t="s">
        <v>5663</v>
      </c>
      <c r="F2001" t="s">
        <v>21</v>
      </c>
      <c r="G2001" t="str">
        <f>VLOOKUP(E2001, Tiers!M$1:P$134, 3, FALSE)</f>
        <v>ENG4</v>
      </c>
      <c r="H2001">
        <f>VLOOKUP(G2001, Tiers!B$1:C$134, 2, FALSE)</f>
        <v>5</v>
      </c>
      <c r="I2001" s="26" t="s">
        <v>6956</v>
      </c>
      <c r="J2001">
        <f t="shared" si="126"/>
        <v>11</v>
      </c>
      <c r="K2001">
        <f t="shared" si="127"/>
        <v>1</v>
      </c>
      <c r="L2001">
        <f t="shared" si="128"/>
        <v>7901</v>
      </c>
      <c r="M2001">
        <f t="shared" si="129"/>
        <v>259</v>
      </c>
      <c r="N2001">
        <v>18</v>
      </c>
      <c r="O2001" t="s">
        <v>5666</v>
      </c>
      <c r="P2001" t="s">
        <v>21</v>
      </c>
      <c r="Q2001" t="s">
        <v>22</v>
      </c>
      <c r="R2001" t="s">
        <v>21</v>
      </c>
      <c r="W2001">
        <v>183</v>
      </c>
      <c r="X2001">
        <v>78</v>
      </c>
      <c r="Y2001">
        <v>0</v>
      </c>
      <c r="Z2001">
        <v>0</v>
      </c>
    </row>
    <row r="2002" spans="1:26" ht="15.95">
      <c r="A2002" t="s">
        <v>2550</v>
      </c>
      <c r="B2002" t="s">
        <v>31</v>
      </c>
      <c r="C2002" t="str">
        <f>VLOOKUP(B2002, Positions!A$1:B$160, 2, FALSE)</f>
        <v>Defender</v>
      </c>
      <c r="D2002" t="s">
        <v>127</v>
      </c>
      <c r="E2002" t="s">
        <v>62</v>
      </c>
      <c r="F2002" t="s">
        <v>21</v>
      </c>
      <c r="G2002" t="str">
        <f>VLOOKUP(E2002, Tiers!M$1:P$134, 3, FALSE)</f>
        <v>ENG1</v>
      </c>
      <c r="H2002">
        <f>VLOOKUP(G2002, Tiers!B$1:C$134, 2, FALSE)</f>
        <v>1</v>
      </c>
      <c r="I2002" s="26" t="s">
        <v>6957</v>
      </c>
      <c r="J2002">
        <f t="shared" si="126"/>
        <v>10</v>
      </c>
      <c r="K2002">
        <f t="shared" si="127"/>
        <v>1</v>
      </c>
      <c r="L2002">
        <f t="shared" si="128"/>
        <v>7914</v>
      </c>
      <c r="M2002">
        <f t="shared" si="129"/>
        <v>260</v>
      </c>
      <c r="N2002">
        <v>18</v>
      </c>
      <c r="O2002" t="s">
        <v>5666</v>
      </c>
      <c r="P2002" t="s">
        <v>21</v>
      </c>
      <c r="Q2002" t="s">
        <v>22</v>
      </c>
      <c r="R2002" t="s">
        <v>21</v>
      </c>
      <c r="W2002">
        <v>176</v>
      </c>
      <c r="X2002">
        <v>68</v>
      </c>
      <c r="Y2002">
        <v>0</v>
      </c>
      <c r="Z2002">
        <v>0</v>
      </c>
    </row>
    <row r="2003" spans="1:26" ht="15.95">
      <c r="A2003" t="s">
        <v>2551</v>
      </c>
      <c r="B2003" t="s">
        <v>42</v>
      </c>
      <c r="C2003" t="str">
        <f>VLOOKUP(B2003, Positions!A$1:B$160, 2, FALSE)</f>
        <v>Midfielder</v>
      </c>
      <c r="D2003" t="s">
        <v>5666</v>
      </c>
      <c r="E2003" t="s">
        <v>5666</v>
      </c>
      <c r="F2003" t="s">
        <v>21</v>
      </c>
      <c r="G2003" t="str">
        <f>VLOOKUP(E2003, Tiers!M$1:P$134, 3, FALSE)</f>
        <v>NONE</v>
      </c>
      <c r="H2003">
        <f>VLOOKUP(G2003, Tiers!B$1:C$134, 2, FALSE)</f>
        <v>7</v>
      </c>
      <c r="I2003" s="26" t="s">
        <v>6958</v>
      </c>
      <c r="J2003">
        <f t="shared" si="126"/>
        <v>10</v>
      </c>
      <c r="K2003">
        <f t="shared" si="127"/>
        <v>1</v>
      </c>
      <c r="L2003">
        <f t="shared" si="128"/>
        <v>7917</v>
      </c>
      <c r="M2003">
        <f t="shared" si="129"/>
        <v>260</v>
      </c>
      <c r="N2003">
        <v>18</v>
      </c>
      <c r="O2003" t="s">
        <v>5666</v>
      </c>
      <c r="P2003" t="s">
        <v>21</v>
      </c>
      <c r="Q2003" t="s">
        <v>22</v>
      </c>
      <c r="R2003" t="s">
        <v>21</v>
      </c>
      <c r="W2003">
        <v>179</v>
      </c>
      <c r="X2003">
        <v>74</v>
      </c>
      <c r="Y2003">
        <v>0</v>
      </c>
      <c r="Z2003">
        <v>0</v>
      </c>
    </row>
    <row r="2004" spans="1:26" ht="15.95">
      <c r="A2004" t="s">
        <v>2552</v>
      </c>
      <c r="B2004" t="s">
        <v>42</v>
      </c>
      <c r="C2004" t="str">
        <f>VLOOKUP(B2004, Positions!A$1:B$160, 2, FALSE)</f>
        <v>Midfielder</v>
      </c>
      <c r="D2004" t="s">
        <v>537</v>
      </c>
      <c r="E2004" t="s">
        <v>62</v>
      </c>
      <c r="F2004" t="s">
        <v>21</v>
      </c>
      <c r="G2004" t="str">
        <f>VLOOKUP(E2004, Tiers!M$1:P$134, 3, FALSE)</f>
        <v>ENG1</v>
      </c>
      <c r="H2004">
        <f>VLOOKUP(G2004, Tiers!B$1:C$134, 2, FALSE)</f>
        <v>1</v>
      </c>
      <c r="I2004" s="26" t="s">
        <v>6959</v>
      </c>
      <c r="J2004">
        <f t="shared" si="126"/>
        <v>10</v>
      </c>
      <c r="K2004">
        <f t="shared" si="127"/>
        <v>1</v>
      </c>
      <c r="L2004">
        <f t="shared" si="128"/>
        <v>7928</v>
      </c>
      <c r="M2004">
        <f t="shared" si="129"/>
        <v>260</v>
      </c>
      <c r="N2004">
        <v>18</v>
      </c>
      <c r="O2004" t="s">
        <v>5788</v>
      </c>
      <c r="P2004" t="s">
        <v>21</v>
      </c>
      <c r="Q2004" t="s">
        <v>22</v>
      </c>
      <c r="R2004" t="s">
        <v>21</v>
      </c>
      <c r="W2004">
        <v>171</v>
      </c>
      <c r="X2004">
        <v>62</v>
      </c>
      <c r="Y2004">
        <v>0</v>
      </c>
      <c r="Z2004">
        <v>0</v>
      </c>
    </row>
    <row r="2005" spans="1:26" ht="15.95">
      <c r="A2005" t="s">
        <v>2554</v>
      </c>
      <c r="B2005" t="s">
        <v>31</v>
      </c>
      <c r="C2005" t="str">
        <f>VLOOKUP(B2005, Positions!A$1:B$160, 2, FALSE)</f>
        <v>Defender</v>
      </c>
      <c r="D2005" t="s">
        <v>5666</v>
      </c>
      <c r="E2005" t="s">
        <v>5666</v>
      </c>
      <c r="F2005" t="s">
        <v>21</v>
      </c>
      <c r="G2005" t="str">
        <f>VLOOKUP(E2005, Tiers!M$1:P$134, 3, FALSE)</f>
        <v>NONE</v>
      </c>
      <c r="H2005">
        <f>VLOOKUP(G2005, Tiers!B$1:C$134, 2, FALSE)</f>
        <v>7</v>
      </c>
      <c r="I2005" s="26" t="s">
        <v>6960</v>
      </c>
      <c r="J2005">
        <f t="shared" si="126"/>
        <v>10</v>
      </c>
      <c r="K2005">
        <f t="shared" si="127"/>
        <v>1</v>
      </c>
      <c r="L2005">
        <f t="shared" si="128"/>
        <v>7931</v>
      </c>
      <c r="M2005">
        <f t="shared" si="129"/>
        <v>260</v>
      </c>
      <c r="N2005">
        <v>18</v>
      </c>
      <c r="O2005" t="s">
        <v>113</v>
      </c>
      <c r="P2005" t="s">
        <v>21</v>
      </c>
      <c r="Q2005" t="s">
        <v>22</v>
      </c>
      <c r="R2005" t="s">
        <v>21</v>
      </c>
      <c r="W2005">
        <v>174</v>
      </c>
      <c r="X2005">
        <v>70</v>
      </c>
      <c r="Y2005">
        <v>0</v>
      </c>
      <c r="Z2005">
        <v>0</v>
      </c>
    </row>
    <row r="2006" spans="1:26" ht="15.95">
      <c r="A2006" t="s">
        <v>2555</v>
      </c>
      <c r="B2006" t="s">
        <v>16</v>
      </c>
      <c r="C2006" t="str">
        <f>VLOOKUP(B2006, Positions!A$1:B$160, 2, FALSE)</f>
        <v>Forward</v>
      </c>
      <c r="D2006" t="s">
        <v>103</v>
      </c>
      <c r="E2006" t="s">
        <v>5665</v>
      </c>
      <c r="F2006" t="s">
        <v>21</v>
      </c>
      <c r="G2006" t="str">
        <f>VLOOKUP(E2006, Tiers!M$1:P$134, 3, FALSE)</f>
        <v>ENG2</v>
      </c>
      <c r="H2006">
        <f>VLOOKUP(G2006, Tiers!B$1:C$134, 2, FALSE)</f>
        <v>3</v>
      </c>
      <c r="I2006" s="26" t="s">
        <v>6960</v>
      </c>
      <c r="J2006">
        <f t="shared" si="126"/>
        <v>10</v>
      </c>
      <c r="K2006">
        <f t="shared" si="127"/>
        <v>1</v>
      </c>
      <c r="L2006">
        <f t="shared" si="128"/>
        <v>7931</v>
      </c>
      <c r="M2006">
        <f t="shared" si="129"/>
        <v>260</v>
      </c>
      <c r="N2006">
        <v>18</v>
      </c>
      <c r="O2006" t="s">
        <v>5666</v>
      </c>
      <c r="P2006" t="s">
        <v>21</v>
      </c>
      <c r="Q2006" t="s">
        <v>22</v>
      </c>
      <c r="R2006" t="s">
        <v>21</v>
      </c>
      <c r="W2006">
        <v>181</v>
      </c>
      <c r="X2006">
        <v>78</v>
      </c>
      <c r="Y2006">
        <v>0</v>
      </c>
      <c r="Z2006">
        <v>0</v>
      </c>
    </row>
    <row r="2007" spans="1:26" ht="15.95">
      <c r="A2007" t="s">
        <v>2556</v>
      </c>
      <c r="B2007" t="s">
        <v>81</v>
      </c>
      <c r="C2007" t="str">
        <f>VLOOKUP(B2007, Positions!A$1:B$160, 2, FALSE)</f>
        <v>Defender</v>
      </c>
      <c r="D2007" t="s">
        <v>326</v>
      </c>
      <c r="E2007" t="s">
        <v>5663</v>
      </c>
      <c r="F2007" t="s">
        <v>21</v>
      </c>
      <c r="G2007" t="str">
        <f>VLOOKUP(E2007, Tiers!M$1:P$134, 3, FALSE)</f>
        <v>ENG4</v>
      </c>
      <c r="H2007">
        <f>VLOOKUP(G2007, Tiers!B$1:C$134, 2, FALSE)</f>
        <v>5</v>
      </c>
      <c r="I2007" s="26" t="s">
        <v>6961</v>
      </c>
      <c r="J2007">
        <f t="shared" si="126"/>
        <v>10</v>
      </c>
      <c r="K2007">
        <f t="shared" si="127"/>
        <v>1</v>
      </c>
      <c r="L2007">
        <f t="shared" si="128"/>
        <v>7938</v>
      </c>
      <c r="M2007">
        <f t="shared" si="129"/>
        <v>260</v>
      </c>
      <c r="N2007">
        <v>18</v>
      </c>
      <c r="O2007" t="s">
        <v>159</v>
      </c>
      <c r="P2007" t="s">
        <v>21</v>
      </c>
      <c r="Q2007" t="s">
        <v>22</v>
      </c>
      <c r="R2007" t="s">
        <v>21</v>
      </c>
      <c r="W2007">
        <v>188</v>
      </c>
      <c r="X2007">
        <v>83</v>
      </c>
      <c r="Y2007">
        <v>0</v>
      </c>
      <c r="Z2007">
        <v>4</v>
      </c>
    </row>
    <row r="2008" spans="1:26" ht="15.95">
      <c r="A2008" t="s">
        <v>2557</v>
      </c>
      <c r="B2008" t="s">
        <v>81</v>
      </c>
      <c r="C2008" t="str">
        <f>VLOOKUP(B2008, Positions!A$1:B$160, 2, FALSE)</f>
        <v>Defender</v>
      </c>
      <c r="D2008" t="s">
        <v>5666</v>
      </c>
      <c r="E2008" t="s">
        <v>5666</v>
      </c>
      <c r="F2008" t="s">
        <v>21</v>
      </c>
      <c r="G2008" t="str">
        <f>VLOOKUP(E2008, Tiers!M$1:P$134, 3, FALSE)</f>
        <v>NONE</v>
      </c>
      <c r="H2008">
        <f>VLOOKUP(G2008, Tiers!B$1:C$134, 2, FALSE)</f>
        <v>7</v>
      </c>
      <c r="I2008" s="26" t="s">
        <v>6962</v>
      </c>
      <c r="J2008">
        <f t="shared" si="126"/>
        <v>10</v>
      </c>
      <c r="K2008">
        <f t="shared" si="127"/>
        <v>1</v>
      </c>
      <c r="L2008">
        <f t="shared" si="128"/>
        <v>7943</v>
      </c>
      <c r="M2008">
        <f t="shared" si="129"/>
        <v>261</v>
      </c>
      <c r="N2008">
        <v>18</v>
      </c>
      <c r="O2008" t="s">
        <v>73</v>
      </c>
      <c r="P2008" t="s">
        <v>21</v>
      </c>
      <c r="Q2008" t="s">
        <v>22</v>
      </c>
      <c r="R2008" t="s">
        <v>21</v>
      </c>
      <c r="W2008">
        <v>175</v>
      </c>
      <c r="X2008">
        <v>64</v>
      </c>
      <c r="Y2008">
        <v>0</v>
      </c>
      <c r="Z2008">
        <v>0</v>
      </c>
    </row>
    <row r="2009" spans="1:26" ht="15.95">
      <c r="A2009" t="s">
        <v>2558</v>
      </c>
      <c r="B2009" t="s">
        <v>360</v>
      </c>
      <c r="C2009" t="str">
        <f>VLOOKUP(B2009, Positions!A$1:B$160, 2, FALSE)</f>
        <v>Defender</v>
      </c>
      <c r="D2009" t="s">
        <v>5666</v>
      </c>
      <c r="E2009" t="s">
        <v>5666</v>
      </c>
      <c r="F2009" t="s">
        <v>21</v>
      </c>
      <c r="G2009" t="str">
        <f>VLOOKUP(E2009, Tiers!M$1:P$134, 3, FALSE)</f>
        <v>NONE</v>
      </c>
      <c r="H2009">
        <f>VLOOKUP(G2009, Tiers!B$1:C$134, 2, FALSE)</f>
        <v>7</v>
      </c>
      <c r="I2009" s="26" t="s">
        <v>6963</v>
      </c>
      <c r="J2009">
        <f t="shared" si="126"/>
        <v>9</v>
      </c>
      <c r="K2009">
        <f t="shared" si="127"/>
        <v>1</v>
      </c>
      <c r="L2009">
        <f t="shared" si="128"/>
        <v>7952</v>
      </c>
      <c r="M2009">
        <f t="shared" si="129"/>
        <v>261</v>
      </c>
      <c r="N2009">
        <v>18</v>
      </c>
      <c r="O2009" t="s">
        <v>5666</v>
      </c>
      <c r="P2009" t="s">
        <v>21</v>
      </c>
      <c r="Q2009" t="s">
        <v>22</v>
      </c>
      <c r="R2009" t="s">
        <v>21</v>
      </c>
      <c r="W2009">
        <v>183</v>
      </c>
      <c r="X2009">
        <v>74</v>
      </c>
      <c r="Y2009">
        <v>0</v>
      </c>
      <c r="Z2009">
        <v>0</v>
      </c>
    </row>
    <row r="2010" spans="1:26" ht="15.95">
      <c r="A2010" t="s">
        <v>2559</v>
      </c>
      <c r="B2010" t="s">
        <v>2510</v>
      </c>
      <c r="C2010" t="str">
        <f>VLOOKUP(B2010, Positions!A$1:B$160, 2, FALSE)</f>
        <v>Defender</v>
      </c>
      <c r="D2010" t="s">
        <v>93</v>
      </c>
      <c r="E2010" t="s">
        <v>5664</v>
      </c>
      <c r="F2010" t="s">
        <v>21</v>
      </c>
      <c r="G2010" t="str">
        <f>VLOOKUP(E2010, Tiers!M$1:P$134, 3, FALSE)</f>
        <v>ENG3</v>
      </c>
      <c r="H2010">
        <f>VLOOKUP(G2010, Tiers!B$1:C$134, 2, FALSE)</f>
        <v>4</v>
      </c>
      <c r="I2010" s="26" t="s">
        <v>6964</v>
      </c>
      <c r="J2010">
        <f t="shared" si="126"/>
        <v>9</v>
      </c>
      <c r="K2010">
        <f t="shared" si="127"/>
        <v>1</v>
      </c>
      <c r="L2010">
        <f t="shared" si="128"/>
        <v>7956</v>
      </c>
      <c r="M2010">
        <f t="shared" si="129"/>
        <v>261</v>
      </c>
      <c r="N2010">
        <v>18</v>
      </c>
      <c r="O2010" t="s">
        <v>93</v>
      </c>
      <c r="P2010" t="s">
        <v>21</v>
      </c>
      <c r="Q2010" t="s">
        <v>22</v>
      </c>
      <c r="R2010" t="s">
        <v>21</v>
      </c>
      <c r="W2010">
        <v>177</v>
      </c>
      <c r="X2010">
        <v>79</v>
      </c>
      <c r="Y2010">
        <v>0</v>
      </c>
      <c r="Z2010">
        <v>0</v>
      </c>
    </row>
    <row r="2011" spans="1:26" ht="15.95">
      <c r="A2011" t="s">
        <v>2560</v>
      </c>
      <c r="B2011" t="s">
        <v>106</v>
      </c>
      <c r="C2011" t="str">
        <f>VLOOKUP(B2011, Positions!A$1:B$160, 2, FALSE)</f>
        <v>Midfielder</v>
      </c>
      <c r="D2011" t="s">
        <v>5666</v>
      </c>
      <c r="E2011" t="s">
        <v>5666</v>
      </c>
      <c r="F2011" t="s">
        <v>21</v>
      </c>
      <c r="G2011" t="str">
        <f>VLOOKUP(E2011, Tiers!M$1:P$134, 3, FALSE)</f>
        <v>NONE</v>
      </c>
      <c r="H2011">
        <f>VLOOKUP(G2011, Tiers!B$1:C$134, 2, FALSE)</f>
        <v>7</v>
      </c>
      <c r="I2011" s="26" t="s">
        <v>6964</v>
      </c>
      <c r="J2011">
        <f t="shared" si="126"/>
        <v>9</v>
      </c>
      <c r="K2011">
        <f t="shared" si="127"/>
        <v>1</v>
      </c>
      <c r="L2011">
        <f t="shared" si="128"/>
        <v>7956</v>
      </c>
      <c r="M2011">
        <f t="shared" si="129"/>
        <v>261</v>
      </c>
      <c r="N2011">
        <v>18</v>
      </c>
      <c r="O2011" t="s">
        <v>1838</v>
      </c>
      <c r="P2011" t="s">
        <v>21</v>
      </c>
      <c r="Q2011" t="s">
        <v>22</v>
      </c>
      <c r="R2011" t="s">
        <v>21</v>
      </c>
      <c r="W2011">
        <v>159</v>
      </c>
      <c r="X2011">
        <v>58</v>
      </c>
      <c r="Y2011">
        <v>0</v>
      </c>
      <c r="Z2011">
        <v>0</v>
      </c>
    </row>
    <row r="2012" spans="1:26" ht="15.95">
      <c r="A2012" t="s">
        <v>2561</v>
      </c>
      <c r="B2012" t="s">
        <v>31</v>
      </c>
      <c r="C2012" t="str">
        <f>VLOOKUP(B2012, Positions!A$1:B$160, 2, FALSE)</f>
        <v>Defender</v>
      </c>
      <c r="D2012" t="s">
        <v>93</v>
      </c>
      <c r="E2012" t="s">
        <v>5664</v>
      </c>
      <c r="F2012" t="s">
        <v>21</v>
      </c>
      <c r="G2012" t="str">
        <f>VLOOKUP(E2012, Tiers!M$1:P$134, 3, FALSE)</f>
        <v>ENG3</v>
      </c>
      <c r="H2012">
        <f>VLOOKUP(G2012, Tiers!B$1:C$134, 2, FALSE)</f>
        <v>4</v>
      </c>
      <c r="I2012" s="26" t="s">
        <v>6965</v>
      </c>
      <c r="J2012">
        <f t="shared" si="126"/>
        <v>9</v>
      </c>
      <c r="K2012">
        <f t="shared" si="127"/>
        <v>1</v>
      </c>
      <c r="L2012">
        <f t="shared" si="128"/>
        <v>7965</v>
      </c>
      <c r="M2012">
        <f t="shared" si="129"/>
        <v>261</v>
      </c>
      <c r="N2012">
        <v>18</v>
      </c>
      <c r="O2012" t="s">
        <v>93</v>
      </c>
      <c r="P2012" t="s">
        <v>21</v>
      </c>
      <c r="Q2012" t="s">
        <v>22</v>
      </c>
      <c r="R2012" t="s">
        <v>21</v>
      </c>
      <c r="W2012">
        <v>177</v>
      </c>
      <c r="X2012">
        <v>79</v>
      </c>
      <c r="Y2012">
        <v>0</v>
      </c>
      <c r="Z2012">
        <v>0</v>
      </c>
    </row>
    <row r="2013" spans="1:26" ht="15.95">
      <c r="A2013" t="s">
        <v>2562</v>
      </c>
      <c r="B2013" t="s">
        <v>42</v>
      </c>
      <c r="C2013" t="str">
        <f>VLOOKUP(B2013, Positions!A$1:B$160, 2, FALSE)</f>
        <v>Midfielder</v>
      </c>
      <c r="D2013" t="s">
        <v>5666</v>
      </c>
      <c r="E2013" t="s">
        <v>5666</v>
      </c>
      <c r="F2013" t="s">
        <v>21</v>
      </c>
      <c r="G2013" t="str">
        <f>VLOOKUP(E2013, Tiers!M$1:P$134, 3, FALSE)</f>
        <v>NONE</v>
      </c>
      <c r="H2013">
        <f>VLOOKUP(G2013, Tiers!B$1:C$134, 2, FALSE)</f>
        <v>7</v>
      </c>
      <c r="I2013" s="26" t="s">
        <v>6966</v>
      </c>
      <c r="J2013">
        <f t="shared" si="126"/>
        <v>9</v>
      </c>
      <c r="K2013">
        <f t="shared" si="127"/>
        <v>1</v>
      </c>
      <c r="L2013">
        <f t="shared" si="128"/>
        <v>7971</v>
      </c>
      <c r="M2013">
        <f t="shared" si="129"/>
        <v>261</v>
      </c>
      <c r="N2013">
        <v>18</v>
      </c>
      <c r="O2013" t="s">
        <v>37</v>
      </c>
      <c r="P2013" t="s">
        <v>21</v>
      </c>
      <c r="Q2013" t="s">
        <v>22</v>
      </c>
      <c r="R2013" t="s">
        <v>21</v>
      </c>
      <c r="W2013">
        <v>176</v>
      </c>
      <c r="X2013">
        <v>67</v>
      </c>
      <c r="Y2013">
        <v>0</v>
      </c>
      <c r="Z2013">
        <v>0</v>
      </c>
    </row>
    <row r="2014" spans="1:26" ht="15.95">
      <c r="A2014" t="s">
        <v>2563</v>
      </c>
      <c r="B2014" t="s">
        <v>42</v>
      </c>
      <c r="C2014" t="str">
        <f>VLOOKUP(B2014, Positions!A$1:B$160, 2, FALSE)</f>
        <v>Midfielder</v>
      </c>
      <c r="D2014" t="s">
        <v>282</v>
      </c>
      <c r="E2014" t="s">
        <v>62</v>
      </c>
      <c r="F2014" t="s">
        <v>21</v>
      </c>
      <c r="G2014" t="str">
        <f>VLOOKUP(E2014, Tiers!M$1:P$134, 3, FALSE)</f>
        <v>ENG1</v>
      </c>
      <c r="H2014">
        <f>VLOOKUP(G2014, Tiers!B$1:C$134, 2, FALSE)</f>
        <v>1</v>
      </c>
      <c r="I2014" s="26" t="s">
        <v>6967</v>
      </c>
      <c r="J2014">
        <f t="shared" si="126"/>
        <v>7</v>
      </c>
      <c r="K2014">
        <f t="shared" si="127"/>
        <v>4</v>
      </c>
      <c r="L2014">
        <f t="shared" si="128"/>
        <v>8022</v>
      </c>
      <c r="M2014">
        <f t="shared" si="129"/>
        <v>263</v>
      </c>
      <c r="N2014">
        <v>18</v>
      </c>
      <c r="O2014" t="s">
        <v>74</v>
      </c>
      <c r="P2014" t="s">
        <v>21</v>
      </c>
      <c r="Q2014" t="s">
        <v>22</v>
      </c>
      <c r="R2014" t="s">
        <v>21</v>
      </c>
      <c r="W2014">
        <v>178</v>
      </c>
      <c r="X2014">
        <v>70</v>
      </c>
      <c r="Y2014">
        <v>0</v>
      </c>
      <c r="Z2014">
        <v>0</v>
      </c>
    </row>
    <row r="2015" spans="1:26" ht="15.95">
      <c r="A2015" t="s">
        <v>2564</v>
      </c>
      <c r="B2015" t="s">
        <v>16</v>
      </c>
      <c r="C2015" t="str">
        <f>VLOOKUP(B2015, Positions!A$1:B$160, 2, FALSE)</f>
        <v>Forward</v>
      </c>
      <c r="D2015" t="s">
        <v>57</v>
      </c>
      <c r="E2015" t="s">
        <v>62</v>
      </c>
      <c r="F2015" t="s">
        <v>21</v>
      </c>
      <c r="G2015" t="str">
        <f>VLOOKUP(E2015, Tiers!M$1:P$134, 3, FALSE)</f>
        <v>ENG1</v>
      </c>
      <c r="H2015">
        <f>VLOOKUP(G2015, Tiers!B$1:C$134, 2, FALSE)</f>
        <v>1</v>
      </c>
      <c r="I2015" s="26" t="s">
        <v>6968</v>
      </c>
      <c r="J2015">
        <f t="shared" si="126"/>
        <v>3</v>
      </c>
      <c r="K2015">
        <f t="shared" si="127"/>
        <v>3</v>
      </c>
      <c r="L2015">
        <f t="shared" si="128"/>
        <v>8134</v>
      </c>
      <c r="M2015">
        <f t="shared" si="129"/>
        <v>267</v>
      </c>
      <c r="N2015">
        <v>18</v>
      </c>
      <c r="O2015" t="s">
        <v>284</v>
      </c>
      <c r="P2015" t="s">
        <v>21</v>
      </c>
      <c r="Q2015" t="s">
        <v>22</v>
      </c>
      <c r="R2015" t="s">
        <v>21</v>
      </c>
      <c r="S2015" t="s">
        <v>319</v>
      </c>
      <c r="W2015">
        <v>181</v>
      </c>
      <c r="X2015">
        <v>79</v>
      </c>
      <c r="Y2015">
        <v>0</v>
      </c>
      <c r="Z2015">
        <v>3</v>
      </c>
    </row>
    <row r="2016" spans="1:26" ht="15.95">
      <c r="A2016" t="s">
        <v>2565</v>
      </c>
      <c r="B2016" t="s">
        <v>81</v>
      </c>
      <c r="C2016" t="str">
        <f>VLOOKUP(B2016, Positions!A$1:B$160, 2, FALSE)</f>
        <v>Defender</v>
      </c>
      <c r="D2016" t="s">
        <v>5666</v>
      </c>
      <c r="E2016" t="s">
        <v>5666</v>
      </c>
      <c r="F2016" t="s">
        <v>21</v>
      </c>
      <c r="G2016" t="str">
        <f>VLOOKUP(E2016, Tiers!M$1:P$134, 3, FALSE)</f>
        <v>NONE</v>
      </c>
      <c r="H2016">
        <f>VLOOKUP(G2016, Tiers!B$1:C$134, 2, FALSE)</f>
        <v>7</v>
      </c>
      <c r="I2016" s="26" t="s">
        <v>6969</v>
      </c>
      <c r="J2016">
        <f t="shared" si="126"/>
        <v>3</v>
      </c>
      <c r="K2016">
        <f t="shared" si="127"/>
        <v>3</v>
      </c>
      <c r="L2016">
        <f t="shared" si="128"/>
        <v>8141</v>
      </c>
      <c r="M2016">
        <f t="shared" si="129"/>
        <v>267</v>
      </c>
      <c r="N2016">
        <v>18</v>
      </c>
      <c r="O2016" t="s">
        <v>2566</v>
      </c>
      <c r="P2016" t="s">
        <v>21</v>
      </c>
      <c r="Q2016" t="s">
        <v>22</v>
      </c>
      <c r="R2016" t="s">
        <v>21</v>
      </c>
      <c r="W2016">
        <v>189</v>
      </c>
      <c r="X2016">
        <v>78</v>
      </c>
      <c r="Y2016">
        <v>0</v>
      </c>
      <c r="Z2016">
        <v>0</v>
      </c>
    </row>
    <row r="2017" spans="1:26" ht="15.95">
      <c r="A2017" t="s">
        <v>2567</v>
      </c>
      <c r="B2017" t="s">
        <v>16</v>
      </c>
      <c r="C2017" t="str">
        <f>VLOOKUP(B2017, Positions!A$1:B$160, 2, FALSE)</f>
        <v>Forward</v>
      </c>
      <c r="D2017" t="s">
        <v>177</v>
      </c>
      <c r="E2017" t="s">
        <v>5663</v>
      </c>
      <c r="F2017" t="s">
        <v>21</v>
      </c>
      <c r="G2017" t="str">
        <f>VLOOKUP(E2017, Tiers!M$1:P$134, 3, FALSE)</f>
        <v>ENG4</v>
      </c>
      <c r="H2017">
        <f>VLOOKUP(G2017, Tiers!B$1:C$134, 2, FALSE)</f>
        <v>5</v>
      </c>
      <c r="I2017" s="26" t="s">
        <v>6970</v>
      </c>
      <c r="J2017">
        <f t="shared" si="126"/>
        <v>2</v>
      </c>
      <c r="K2017">
        <f t="shared" si="127"/>
        <v>2</v>
      </c>
      <c r="L2017">
        <f t="shared" si="128"/>
        <v>8168</v>
      </c>
      <c r="M2017">
        <f t="shared" si="129"/>
        <v>268</v>
      </c>
      <c r="N2017">
        <v>18</v>
      </c>
      <c r="O2017" t="s">
        <v>5666</v>
      </c>
      <c r="P2017" t="s">
        <v>21</v>
      </c>
      <c r="Q2017" t="s">
        <v>22</v>
      </c>
      <c r="R2017" t="s">
        <v>21</v>
      </c>
      <c r="W2017">
        <v>182</v>
      </c>
      <c r="X2017">
        <v>69</v>
      </c>
      <c r="Y2017">
        <v>0</v>
      </c>
      <c r="Z2017">
        <v>0</v>
      </c>
    </row>
    <row r="2018" spans="1:26" ht="15.95">
      <c r="A2018" t="s">
        <v>2568</v>
      </c>
      <c r="B2018" t="s">
        <v>16</v>
      </c>
      <c r="C2018" t="str">
        <f>VLOOKUP(B2018, Positions!A$1:B$160, 2, FALSE)</f>
        <v>Forward</v>
      </c>
      <c r="D2018" t="s">
        <v>2569</v>
      </c>
      <c r="E2018" t="s">
        <v>5666</v>
      </c>
      <c r="F2018" t="s">
        <v>21</v>
      </c>
      <c r="G2018" t="str">
        <f>VLOOKUP(E2018, Tiers!M$1:P$134, 3, FALSE)</f>
        <v>NONE</v>
      </c>
      <c r="H2018">
        <f>VLOOKUP(G2018, Tiers!B$1:C$134, 2, FALSE)</f>
        <v>7</v>
      </c>
      <c r="I2018" s="26" t="s">
        <v>6971</v>
      </c>
      <c r="J2018">
        <f t="shared" si="126"/>
        <v>2</v>
      </c>
      <c r="K2018">
        <f t="shared" si="127"/>
        <v>2</v>
      </c>
      <c r="L2018">
        <f t="shared" si="128"/>
        <v>8169</v>
      </c>
      <c r="M2018">
        <f t="shared" si="129"/>
        <v>268</v>
      </c>
      <c r="N2018">
        <v>18</v>
      </c>
      <c r="O2018" t="s">
        <v>141</v>
      </c>
      <c r="P2018" t="s">
        <v>21</v>
      </c>
      <c r="Q2018" t="s">
        <v>22</v>
      </c>
      <c r="R2018" t="s">
        <v>21</v>
      </c>
      <c r="W2018">
        <v>174</v>
      </c>
      <c r="X2018">
        <v>71</v>
      </c>
      <c r="Y2018">
        <v>0</v>
      </c>
      <c r="Z2018">
        <v>1</v>
      </c>
    </row>
    <row r="2019" spans="1:26" ht="15.95">
      <c r="A2019" t="s">
        <v>2570</v>
      </c>
      <c r="B2019" t="s">
        <v>16</v>
      </c>
      <c r="C2019" t="str">
        <f>VLOOKUP(B2019, Positions!A$1:B$160, 2, FALSE)</f>
        <v>Forward</v>
      </c>
      <c r="D2019" t="s">
        <v>5666</v>
      </c>
      <c r="E2019" t="s">
        <v>5666</v>
      </c>
      <c r="F2019" t="s">
        <v>21</v>
      </c>
      <c r="G2019" t="str">
        <f>VLOOKUP(E2019, Tiers!M$1:P$134, 3, FALSE)</f>
        <v>NONE</v>
      </c>
      <c r="H2019">
        <f>VLOOKUP(G2019, Tiers!B$1:C$134, 2, FALSE)</f>
        <v>7</v>
      </c>
      <c r="I2019" s="26" t="s">
        <v>6972</v>
      </c>
      <c r="J2019">
        <f t="shared" si="126"/>
        <v>1</v>
      </c>
      <c r="K2019">
        <f t="shared" si="127"/>
        <v>2</v>
      </c>
      <c r="L2019">
        <f t="shared" si="128"/>
        <v>8198</v>
      </c>
      <c r="M2019">
        <f t="shared" si="129"/>
        <v>269</v>
      </c>
      <c r="N2019">
        <v>18</v>
      </c>
      <c r="O2019" t="s">
        <v>284</v>
      </c>
      <c r="P2019" t="s">
        <v>21</v>
      </c>
      <c r="Q2019" t="s">
        <v>22</v>
      </c>
      <c r="R2019" t="s">
        <v>21</v>
      </c>
      <c r="W2019">
        <v>175</v>
      </c>
      <c r="X2019">
        <v>70</v>
      </c>
      <c r="Y2019">
        <v>0</v>
      </c>
      <c r="Z2019">
        <v>0</v>
      </c>
    </row>
    <row r="2020" spans="1:26" ht="15.95">
      <c r="A2020" t="s">
        <v>2571</v>
      </c>
      <c r="B2020" t="s">
        <v>16</v>
      </c>
      <c r="C2020" t="str">
        <f>VLOOKUP(B2020, Positions!A$1:B$160, 2, FALSE)</f>
        <v>Forward</v>
      </c>
      <c r="D2020" t="s">
        <v>329</v>
      </c>
      <c r="E2020" t="s">
        <v>62</v>
      </c>
      <c r="F2020" t="s">
        <v>21</v>
      </c>
      <c r="G2020" t="str">
        <f>VLOOKUP(E2020, Tiers!M$1:P$134, 3, FALSE)</f>
        <v>ENG1</v>
      </c>
      <c r="H2020">
        <f>VLOOKUP(G2020, Tiers!B$1:C$134, 2, FALSE)</f>
        <v>1</v>
      </c>
      <c r="I2020" s="26" t="s">
        <v>6973</v>
      </c>
      <c r="J2020">
        <f t="shared" si="126"/>
        <v>1</v>
      </c>
      <c r="K2020">
        <f t="shared" si="127"/>
        <v>2</v>
      </c>
      <c r="L2020">
        <f t="shared" si="128"/>
        <v>8208</v>
      </c>
      <c r="M2020">
        <f t="shared" si="129"/>
        <v>269</v>
      </c>
      <c r="N2020">
        <v>18</v>
      </c>
      <c r="O2020" t="s">
        <v>57</v>
      </c>
      <c r="P2020" t="s">
        <v>21</v>
      </c>
      <c r="Q2020" t="s">
        <v>22</v>
      </c>
      <c r="R2020" t="s">
        <v>21</v>
      </c>
      <c r="W2020">
        <v>186</v>
      </c>
      <c r="X2020">
        <v>70</v>
      </c>
      <c r="Y2020">
        <v>0</v>
      </c>
      <c r="Z2020">
        <v>0</v>
      </c>
    </row>
    <row r="2021" spans="1:26" ht="15.95">
      <c r="A2021" t="s">
        <v>2572</v>
      </c>
      <c r="B2021" t="s">
        <v>680</v>
      </c>
      <c r="C2021" t="str">
        <f>VLOOKUP(B2021, Positions!A$1:B$160, 2, FALSE)</f>
        <v>Midfielder</v>
      </c>
      <c r="D2021" t="s">
        <v>455</v>
      </c>
      <c r="E2021" t="s">
        <v>5664</v>
      </c>
      <c r="F2021" t="s">
        <v>21</v>
      </c>
      <c r="G2021" t="str">
        <f>VLOOKUP(E2021, Tiers!M$1:P$134, 3, FALSE)</f>
        <v>ENG3</v>
      </c>
      <c r="H2021">
        <f>VLOOKUP(G2021, Tiers!B$1:C$134, 2, FALSE)</f>
        <v>4</v>
      </c>
      <c r="I2021" s="26" t="s">
        <v>6974</v>
      </c>
      <c r="J2021">
        <f t="shared" si="126"/>
        <v>1</v>
      </c>
      <c r="K2021">
        <f t="shared" si="127"/>
        <v>2</v>
      </c>
      <c r="L2021">
        <f t="shared" si="128"/>
        <v>8210</v>
      </c>
      <c r="M2021">
        <f t="shared" si="129"/>
        <v>269</v>
      </c>
      <c r="N2021">
        <v>18</v>
      </c>
      <c r="O2021" t="s">
        <v>1043</v>
      </c>
      <c r="P2021" t="s">
        <v>21</v>
      </c>
      <c r="Q2021" t="s">
        <v>22</v>
      </c>
      <c r="R2021" t="s">
        <v>21</v>
      </c>
      <c r="W2021">
        <v>163</v>
      </c>
      <c r="X2021">
        <v>62</v>
      </c>
      <c r="Y2021">
        <v>0</v>
      </c>
      <c r="Z2021">
        <v>0</v>
      </c>
    </row>
    <row r="2022" spans="1:26" ht="15.95">
      <c r="A2022" t="s">
        <v>2573</v>
      </c>
      <c r="B2022" t="s">
        <v>278</v>
      </c>
      <c r="C2022" t="str">
        <f>VLOOKUP(B2022, Positions!A$1:B$160, 2, FALSE)</f>
        <v>Midfielder</v>
      </c>
      <c r="D2022" t="s">
        <v>182</v>
      </c>
      <c r="E2022" t="s">
        <v>62</v>
      </c>
      <c r="F2022" t="s">
        <v>21</v>
      </c>
      <c r="G2022" t="str">
        <f>VLOOKUP(E2022, Tiers!M$1:P$134, 3, FALSE)</f>
        <v>ENG1</v>
      </c>
      <c r="H2022">
        <f>VLOOKUP(G2022, Tiers!B$1:C$134, 2, FALSE)</f>
        <v>1</v>
      </c>
      <c r="I2022" s="26" t="s">
        <v>6975</v>
      </c>
      <c r="J2022">
        <f t="shared" si="126"/>
        <v>12</v>
      </c>
      <c r="K2022">
        <f t="shared" si="127"/>
        <v>2</v>
      </c>
      <c r="L2022">
        <f t="shared" si="128"/>
        <v>8230</v>
      </c>
      <c r="M2022">
        <f t="shared" si="129"/>
        <v>270</v>
      </c>
      <c r="N2022">
        <v>18</v>
      </c>
      <c r="O2022" t="s">
        <v>113</v>
      </c>
      <c r="P2022" t="s">
        <v>21</v>
      </c>
      <c r="Q2022" t="s">
        <v>22</v>
      </c>
      <c r="R2022" t="s">
        <v>21</v>
      </c>
      <c r="W2022">
        <v>178</v>
      </c>
      <c r="X2022">
        <v>74</v>
      </c>
      <c r="Y2022">
        <v>0</v>
      </c>
      <c r="Z2022">
        <v>0</v>
      </c>
    </row>
    <row r="2023" spans="1:26" ht="15.95">
      <c r="A2023" t="s">
        <v>2574</v>
      </c>
      <c r="B2023" t="s">
        <v>42</v>
      </c>
      <c r="C2023" t="str">
        <f>VLOOKUP(B2023, Positions!A$1:B$160, 2, FALSE)</f>
        <v>Midfielder</v>
      </c>
      <c r="D2023" t="s">
        <v>236</v>
      </c>
      <c r="E2023" t="s">
        <v>5665</v>
      </c>
      <c r="F2023" t="s">
        <v>21</v>
      </c>
      <c r="G2023" t="str">
        <f>VLOOKUP(E2023, Tiers!M$1:P$134, 3, FALSE)</f>
        <v>ENG2</v>
      </c>
      <c r="H2023">
        <f>VLOOKUP(G2023, Tiers!B$1:C$134, 2, FALSE)</f>
        <v>3</v>
      </c>
      <c r="I2023" s="26" t="s">
        <v>6976</v>
      </c>
      <c r="J2023">
        <f t="shared" si="126"/>
        <v>12</v>
      </c>
      <c r="K2023">
        <f t="shared" si="127"/>
        <v>2</v>
      </c>
      <c r="L2023">
        <f t="shared" si="128"/>
        <v>8242</v>
      </c>
      <c r="M2023">
        <f t="shared" si="129"/>
        <v>270</v>
      </c>
      <c r="N2023">
        <v>18</v>
      </c>
      <c r="O2023" t="s">
        <v>5666</v>
      </c>
      <c r="P2023" t="s">
        <v>21</v>
      </c>
      <c r="Q2023" t="s">
        <v>22</v>
      </c>
      <c r="R2023" t="s">
        <v>21</v>
      </c>
      <c r="W2023">
        <v>169</v>
      </c>
      <c r="X2023">
        <v>65</v>
      </c>
      <c r="Y2023">
        <v>0</v>
      </c>
      <c r="Z2023">
        <v>0</v>
      </c>
    </row>
    <row r="2024" spans="1:26" ht="15.95">
      <c r="A2024" t="s">
        <v>2575</v>
      </c>
      <c r="B2024" t="s">
        <v>81</v>
      </c>
      <c r="C2024" t="str">
        <f>VLOOKUP(B2024, Positions!A$1:B$160, 2, FALSE)</f>
        <v>Defender</v>
      </c>
      <c r="D2024" t="s">
        <v>5666</v>
      </c>
      <c r="E2024" t="s">
        <v>5666</v>
      </c>
      <c r="F2024" t="s">
        <v>21</v>
      </c>
      <c r="G2024" t="str">
        <f>VLOOKUP(E2024, Tiers!M$1:P$134, 3, FALSE)</f>
        <v>NONE</v>
      </c>
      <c r="H2024">
        <f>VLOOKUP(G2024, Tiers!B$1:C$134, 2, FALSE)</f>
        <v>7</v>
      </c>
      <c r="I2024" s="26" t="s">
        <v>6977</v>
      </c>
      <c r="J2024">
        <f t="shared" si="126"/>
        <v>11</v>
      </c>
      <c r="K2024">
        <f t="shared" si="127"/>
        <v>1</v>
      </c>
      <c r="L2024">
        <f t="shared" si="128"/>
        <v>8256</v>
      </c>
      <c r="M2024">
        <f t="shared" si="129"/>
        <v>271</v>
      </c>
      <c r="N2024">
        <v>18</v>
      </c>
      <c r="O2024" t="s">
        <v>623</v>
      </c>
      <c r="P2024" t="s">
        <v>21</v>
      </c>
      <c r="Q2024" t="s">
        <v>22</v>
      </c>
      <c r="R2024" t="s">
        <v>21</v>
      </c>
      <c r="W2024">
        <v>184</v>
      </c>
      <c r="X2024">
        <v>70</v>
      </c>
      <c r="Y2024">
        <v>0</v>
      </c>
      <c r="Z2024">
        <v>0</v>
      </c>
    </row>
    <row r="2025" spans="1:26" ht="15.95">
      <c r="A2025" t="s">
        <v>2576</v>
      </c>
      <c r="B2025" t="s">
        <v>67</v>
      </c>
      <c r="C2025" t="str">
        <f>VLOOKUP(B2025, Positions!A$1:B$160, 2, FALSE)</f>
        <v>Defender</v>
      </c>
      <c r="D2025" t="s">
        <v>154</v>
      </c>
      <c r="E2025" t="s">
        <v>5665</v>
      </c>
      <c r="F2025" t="s">
        <v>21</v>
      </c>
      <c r="G2025" t="str">
        <f>VLOOKUP(E2025, Tiers!M$1:P$134, 3, FALSE)</f>
        <v>ENG2</v>
      </c>
      <c r="H2025">
        <f>VLOOKUP(G2025, Tiers!B$1:C$134, 2, FALSE)</f>
        <v>3</v>
      </c>
      <c r="I2025" s="26" t="s">
        <v>6978</v>
      </c>
      <c r="J2025">
        <f t="shared" si="126"/>
        <v>11</v>
      </c>
      <c r="K2025">
        <f t="shared" si="127"/>
        <v>1</v>
      </c>
      <c r="L2025">
        <f t="shared" si="128"/>
        <v>8259</v>
      </c>
      <c r="M2025">
        <f t="shared" si="129"/>
        <v>271</v>
      </c>
      <c r="N2025">
        <v>18</v>
      </c>
      <c r="O2025" t="s">
        <v>155</v>
      </c>
      <c r="P2025" t="s">
        <v>21</v>
      </c>
      <c r="Q2025" t="s">
        <v>22</v>
      </c>
      <c r="R2025" t="s">
        <v>21</v>
      </c>
      <c r="W2025">
        <v>182</v>
      </c>
      <c r="X2025">
        <v>75</v>
      </c>
      <c r="Y2025">
        <v>0</v>
      </c>
      <c r="Z2025">
        <v>0</v>
      </c>
    </row>
    <row r="2026" spans="1:26" ht="15.95">
      <c r="A2026" t="s">
        <v>2577</v>
      </c>
      <c r="B2026" t="s">
        <v>42</v>
      </c>
      <c r="C2026" t="str">
        <f>VLOOKUP(B2026, Positions!A$1:B$160, 2, FALSE)</f>
        <v>Midfielder</v>
      </c>
      <c r="D2026" t="s">
        <v>1146</v>
      </c>
      <c r="E2026" t="s">
        <v>5666</v>
      </c>
      <c r="F2026" t="s">
        <v>21</v>
      </c>
      <c r="G2026" t="str">
        <f>VLOOKUP(E2026, Tiers!M$1:P$134, 3, FALSE)</f>
        <v>NONE</v>
      </c>
      <c r="H2026">
        <f>VLOOKUP(G2026, Tiers!B$1:C$134, 2, FALSE)</f>
        <v>7</v>
      </c>
      <c r="I2026" s="26" t="s">
        <v>6979</v>
      </c>
      <c r="J2026">
        <f t="shared" si="126"/>
        <v>10</v>
      </c>
      <c r="K2026">
        <f t="shared" si="127"/>
        <v>1</v>
      </c>
      <c r="L2026">
        <f t="shared" si="128"/>
        <v>8283</v>
      </c>
      <c r="M2026">
        <f t="shared" si="129"/>
        <v>272</v>
      </c>
      <c r="N2026">
        <v>18</v>
      </c>
      <c r="O2026" t="s">
        <v>1500</v>
      </c>
      <c r="P2026" t="s">
        <v>21</v>
      </c>
      <c r="Q2026" t="s">
        <v>22</v>
      </c>
      <c r="R2026" t="s">
        <v>21</v>
      </c>
      <c r="W2026">
        <v>178</v>
      </c>
      <c r="X2026">
        <v>75</v>
      </c>
      <c r="Y2026">
        <v>0</v>
      </c>
      <c r="Z2026">
        <v>0</v>
      </c>
    </row>
    <row r="2027" spans="1:26" ht="15.95">
      <c r="A2027" t="s">
        <v>2578</v>
      </c>
      <c r="B2027" t="s">
        <v>102</v>
      </c>
      <c r="C2027" t="str">
        <f>VLOOKUP(B2027, Positions!A$1:B$160, 2, FALSE)</f>
        <v>Defender</v>
      </c>
      <c r="D2027" t="s">
        <v>204</v>
      </c>
      <c r="E2027" t="s">
        <v>5665</v>
      </c>
      <c r="F2027" t="s">
        <v>21</v>
      </c>
      <c r="G2027" t="str">
        <f>VLOOKUP(E2027, Tiers!M$1:P$134, 3, FALSE)</f>
        <v>ENG2</v>
      </c>
      <c r="H2027">
        <f>VLOOKUP(G2027, Tiers!B$1:C$134, 2, FALSE)</f>
        <v>3</v>
      </c>
      <c r="I2027" s="26" t="s">
        <v>6979</v>
      </c>
      <c r="J2027">
        <f t="shared" si="126"/>
        <v>10</v>
      </c>
      <c r="K2027">
        <f t="shared" si="127"/>
        <v>1</v>
      </c>
      <c r="L2027">
        <f t="shared" si="128"/>
        <v>8283</v>
      </c>
      <c r="M2027">
        <f t="shared" si="129"/>
        <v>272</v>
      </c>
      <c r="N2027">
        <v>18</v>
      </c>
      <c r="O2027" t="s">
        <v>74</v>
      </c>
      <c r="P2027" t="s">
        <v>21</v>
      </c>
      <c r="Q2027" t="s">
        <v>22</v>
      </c>
      <c r="R2027" t="s">
        <v>21</v>
      </c>
      <c r="W2027">
        <v>174</v>
      </c>
      <c r="X2027">
        <v>56</v>
      </c>
      <c r="Y2027">
        <v>0</v>
      </c>
      <c r="Z2027">
        <v>0</v>
      </c>
    </row>
    <row r="2028" spans="1:26" ht="15.95">
      <c r="A2028" t="s">
        <v>2579</v>
      </c>
      <c r="B2028" t="s">
        <v>31</v>
      </c>
      <c r="C2028" t="str">
        <f>VLOOKUP(B2028, Positions!A$1:B$160, 2, FALSE)</f>
        <v>Defender</v>
      </c>
      <c r="D2028" t="s">
        <v>5666</v>
      </c>
      <c r="E2028" t="s">
        <v>5666</v>
      </c>
      <c r="F2028" t="s">
        <v>21</v>
      </c>
      <c r="G2028" t="str">
        <f>VLOOKUP(E2028, Tiers!M$1:P$134, 3, FALSE)</f>
        <v>NONE</v>
      </c>
      <c r="H2028">
        <f>VLOOKUP(G2028, Tiers!B$1:C$134, 2, FALSE)</f>
        <v>7</v>
      </c>
      <c r="I2028" s="26" t="s">
        <v>6980</v>
      </c>
      <c r="J2028">
        <f t="shared" si="126"/>
        <v>10</v>
      </c>
      <c r="K2028">
        <f t="shared" si="127"/>
        <v>1</v>
      </c>
      <c r="L2028">
        <f t="shared" si="128"/>
        <v>8284</v>
      </c>
      <c r="M2028">
        <f t="shared" si="129"/>
        <v>272</v>
      </c>
      <c r="N2028">
        <v>18</v>
      </c>
      <c r="O2028" t="s">
        <v>962</v>
      </c>
      <c r="P2028" t="s">
        <v>21</v>
      </c>
      <c r="Q2028" t="s">
        <v>22</v>
      </c>
      <c r="R2028" t="s">
        <v>21</v>
      </c>
      <c r="W2028">
        <v>173</v>
      </c>
      <c r="X2028">
        <v>71</v>
      </c>
      <c r="Y2028">
        <v>0</v>
      </c>
      <c r="Z2028">
        <v>0</v>
      </c>
    </row>
    <row r="2029" spans="1:26" ht="15.95">
      <c r="A2029" t="s">
        <v>2580</v>
      </c>
      <c r="B2029" t="s">
        <v>42</v>
      </c>
      <c r="C2029" t="str">
        <f>VLOOKUP(B2029, Positions!A$1:B$160, 2, FALSE)</f>
        <v>Midfielder</v>
      </c>
      <c r="D2029" t="s">
        <v>2443</v>
      </c>
      <c r="E2029" t="s">
        <v>5666</v>
      </c>
      <c r="F2029" t="s">
        <v>21</v>
      </c>
      <c r="G2029" t="str">
        <f>VLOOKUP(E2029, Tiers!M$1:P$134, 3, FALSE)</f>
        <v>NONE</v>
      </c>
      <c r="H2029">
        <f>VLOOKUP(G2029, Tiers!B$1:C$134, 2, FALSE)</f>
        <v>7</v>
      </c>
      <c r="I2029" s="26" t="s">
        <v>6981</v>
      </c>
      <c r="J2029">
        <f t="shared" si="126"/>
        <v>10</v>
      </c>
      <c r="K2029">
        <f t="shared" si="127"/>
        <v>1</v>
      </c>
      <c r="L2029">
        <f t="shared" si="128"/>
        <v>8286</v>
      </c>
      <c r="M2029">
        <f t="shared" si="129"/>
        <v>272</v>
      </c>
      <c r="N2029">
        <v>18</v>
      </c>
      <c r="O2029" t="s">
        <v>69</v>
      </c>
      <c r="P2029" t="s">
        <v>21</v>
      </c>
      <c r="Q2029" t="s">
        <v>22</v>
      </c>
      <c r="R2029" t="s">
        <v>21</v>
      </c>
      <c r="W2029">
        <v>170</v>
      </c>
      <c r="X2029">
        <v>77</v>
      </c>
      <c r="Y2029">
        <v>0</v>
      </c>
      <c r="Z2029">
        <v>0</v>
      </c>
    </row>
    <row r="2030" spans="1:26" ht="15.95">
      <c r="A2030" t="s">
        <v>2581</v>
      </c>
      <c r="B2030" t="s">
        <v>166</v>
      </c>
      <c r="C2030" t="str">
        <f>VLOOKUP(B2030, Positions!A$1:B$160, 2, FALSE)</f>
        <v>Goalkeeper</v>
      </c>
      <c r="D2030" t="s">
        <v>5666</v>
      </c>
      <c r="E2030" t="s">
        <v>5666</v>
      </c>
      <c r="F2030" t="s">
        <v>21</v>
      </c>
      <c r="G2030" t="str">
        <f>VLOOKUP(E2030, Tiers!M$1:P$134, 3, FALSE)</f>
        <v>NONE</v>
      </c>
      <c r="H2030">
        <f>VLOOKUP(G2030, Tiers!B$1:C$134, 2, FALSE)</f>
        <v>7</v>
      </c>
      <c r="I2030" s="26" t="s">
        <v>6982</v>
      </c>
      <c r="J2030">
        <f t="shared" si="126"/>
        <v>10</v>
      </c>
      <c r="K2030">
        <f t="shared" si="127"/>
        <v>1</v>
      </c>
      <c r="L2030">
        <f t="shared" si="128"/>
        <v>8290</v>
      </c>
      <c r="M2030">
        <f t="shared" si="129"/>
        <v>272</v>
      </c>
      <c r="N2030">
        <v>18</v>
      </c>
      <c r="O2030" t="s">
        <v>5666</v>
      </c>
      <c r="P2030" t="s">
        <v>21</v>
      </c>
      <c r="Q2030" t="s">
        <v>22</v>
      </c>
      <c r="R2030" t="s">
        <v>21</v>
      </c>
      <c r="W2030">
        <v>191</v>
      </c>
      <c r="X2030">
        <v>83</v>
      </c>
      <c r="Y2030">
        <v>0</v>
      </c>
      <c r="Z2030">
        <v>0</v>
      </c>
    </row>
    <row r="2031" spans="1:26" ht="15.95">
      <c r="A2031" t="s">
        <v>2582</v>
      </c>
      <c r="B2031" t="s">
        <v>42</v>
      </c>
      <c r="C2031" t="str">
        <f>VLOOKUP(B2031, Positions!A$1:B$160, 2, FALSE)</f>
        <v>Midfielder</v>
      </c>
      <c r="D2031" t="s">
        <v>263</v>
      </c>
      <c r="E2031" t="s">
        <v>5665</v>
      </c>
      <c r="F2031" t="s">
        <v>21</v>
      </c>
      <c r="G2031" t="str">
        <f>VLOOKUP(E2031, Tiers!M$1:P$134, 3, FALSE)</f>
        <v>ENG2</v>
      </c>
      <c r="H2031">
        <f>VLOOKUP(G2031, Tiers!B$1:C$134, 2, FALSE)</f>
        <v>3</v>
      </c>
      <c r="I2031" s="26" t="s">
        <v>6983</v>
      </c>
      <c r="J2031">
        <f t="shared" si="126"/>
        <v>10</v>
      </c>
      <c r="K2031">
        <f t="shared" si="127"/>
        <v>1</v>
      </c>
      <c r="L2031">
        <f t="shared" si="128"/>
        <v>8302</v>
      </c>
      <c r="M2031">
        <f t="shared" si="129"/>
        <v>272</v>
      </c>
      <c r="N2031">
        <v>18</v>
      </c>
      <c r="O2031" t="s">
        <v>5822</v>
      </c>
      <c r="P2031" t="s">
        <v>21</v>
      </c>
      <c r="Q2031" t="s">
        <v>22</v>
      </c>
      <c r="R2031" t="s">
        <v>21</v>
      </c>
      <c r="W2031">
        <v>180</v>
      </c>
      <c r="X2031">
        <v>71</v>
      </c>
      <c r="Y2031">
        <v>0</v>
      </c>
      <c r="Z2031">
        <v>0</v>
      </c>
    </row>
    <row r="2032" spans="1:26" ht="15.95">
      <c r="A2032" t="s">
        <v>2584</v>
      </c>
      <c r="B2032" t="s">
        <v>278</v>
      </c>
      <c r="C2032" t="str">
        <f>VLOOKUP(B2032, Positions!A$1:B$160, 2, FALSE)</f>
        <v>Midfielder</v>
      </c>
      <c r="D2032" t="s">
        <v>5666</v>
      </c>
      <c r="E2032" t="s">
        <v>5666</v>
      </c>
      <c r="F2032" t="s">
        <v>21</v>
      </c>
      <c r="G2032" t="str">
        <f>VLOOKUP(E2032, Tiers!M$1:P$134, 3, FALSE)</f>
        <v>NONE</v>
      </c>
      <c r="H2032">
        <f>VLOOKUP(G2032, Tiers!B$1:C$134, 2, FALSE)</f>
        <v>7</v>
      </c>
      <c r="I2032" s="26" t="s">
        <v>6984</v>
      </c>
      <c r="J2032">
        <f t="shared" si="126"/>
        <v>10</v>
      </c>
      <c r="K2032">
        <f t="shared" si="127"/>
        <v>1</v>
      </c>
      <c r="L2032">
        <f t="shared" si="128"/>
        <v>8304</v>
      </c>
      <c r="M2032">
        <f t="shared" si="129"/>
        <v>272</v>
      </c>
      <c r="N2032">
        <v>18</v>
      </c>
      <c r="O2032" t="s">
        <v>5666</v>
      </c>
      <c r="P2032" t="s">
        <v>21</v>
      </c>
      <c r="Q2032" t="s">
        <v>22</v>
      </c>
      <c r="R2032" t="s">
        <v>21</v>
      </c>
      <c r="W2032">
        <v>169</v>
      </c>
      <c r="X2032">
        <v>67</v>
      </c>
      <c r="Y2032">
        <v>0</v>
      </c>
      <c r="Z2032">
        <v>0</v>
      </c>
    </row>
    <row r="2033" spans="1:26" ht="15.95">
      <c r="A2033" t="s">
        <v>2585</v>
      </c>
      <c r="B2033" t="s">
        <v>81</v>
      </c>
      <c r="C2033" t="str">
        <f>VLOOKUP(B2033, Positions!A$1:B$160, 2, FALSE)</f>
        <v>Defender</v>
      </c>
      <c r="D2033" t="s">
        <v>397</v>
      </c>
      <c r="E2033" t="s">
        <v>5665</v>
      </c>
      <c r="F2033" t="s">
        <v>21</v>
      </c>
      <c r="G2033" t="str">
        <f>VLOOKUP(E2033, Tiers!M$1:P$134, 3, FALSE)</f>
        <v>ENG2</v>
      </c>
      <c r="H2033">
        <f>VLOOKUP(G2033, Tiers!B$1:C$134, 2, FALSE)</f>
        <v>3</v>
      </c>
      <c r="I2033" s="26" t="s">
        <v>6985</v>
      </c>
      <c r="J2033">
        <f t="shared" si="126"/>
        <v>9</v>
      </c>
      <c r="K2033">
        <f t="shared" si="127"/>
        <v>1</v>
      </c>
      <c r="L2033">
        <f t="shared" si="128"/>
        <v>8320</v>
      </c>
      <c r="M2033">
        <f t="shared" si="129"/>
        <v>273</v>
      </c>
      <c r="N2033">
        <v>18</v>
      </c>
      <c r="O2033" t="s">
        <v>397</v>
      </c>
      <c r="P2033" t="s">
        <v>21</v>
      </c>
      <c r="Q2033" t="s">
        <v>22</v>
      </c>
      <c r="R2033" t="s">
        <v>21</v>
      </c>
      <c r="W2033">
        <v>194</v>
      </c>
      <c r="X2033">
        <v>78</v>
      </c>
      <c r="Y2033">
        <v>0</v>
      </c>
      <c r="Z2033">
        <v>0</v>
      </c>
    </row>
    <row r="2034" spans="1:26" ht="15.95">
      <c r="A2034" t="s">
        <v>2586</v>
      </c>
      <c r="B2034" t="s">
        <v>16</v>
      </c>
      <c r="C2034" t="str">
        <f>VLOOKUP(B2034, Positions!A$1:B$160, 2, FALSE)</f>
        <v>Forward</v>
      </c>
      <c r="D2034" t="s">
        <v>402</v>
      </c>
      <c r="E2034" t="s">
        <v>5664</v>
      </c>
      <c r="F2034" t="s">
        <v>21</v>
      </c>
      <c r="G2034" t="str">
        <f>VLOOKUP(E2034, Tiers!M$1:P$134, 3, FALSE)</f>
        <v>ENG3</v>
      </c>
      <c r="H2034">
        <f>VLOOKUP(G2034, Tiers!B$1:C$134, 2, FALSE)</f>
        <v>4</v>
      </c>
      <c r="I2034" s="26" t="s">
        <v>6986</v>
      </c>
      <c r="J2034">
        <f t="shared" si="126"/>
        <v>9</v>
      </c>
      <c r="K2034">
        <f t="shared" si="127"/>
        <v>1</v>
      </c>
      <c r="L2034">
        <f t="shared" si="128"/>
        <v>8321</v>
      </c>
      <c r="M2034">
        <f t="shared" si="129"/>
        <v>273</v>
      </c>
      <c r="N2034">
        <v>18</v>
      </c>
      <c r="O2034" t="s">
        <v>113</v>
      </c>
      <c r="P2034" t="s">
        <v>21</v>
      </c>
      <c r="Q2034" t="s">
        <v>22</v>
      </c>
      <c r="R2034" t="s">
        <v>21</v>
      </c>
      <c r="W2034">
        <v>178</v>
      </c>
      <c r="X2034">
        <v>70</v>
      </c>
      <c r="Y2034">
        <v>0</v>
      </c>
      <c r="Z2034">
        <v>3</v>
      </c>
    </row>
    <row r="2035" spans="1:26" ht="15.95">
      <c r="A2035" t="s">
        <v>2587</v>
      </c>
      <c r="B2035" t="s">
        <v>81</v>
      </c>
      <c r="C2035" t="str">
        <f>VLOOKUP(B2035, Positions!A$1:B$160, 2, FALSE)</f>
        <v>Defender</v>
      </c>
      <c r="D2035" t="s">
        <v>5666</v>
      </c>
      <c r="E2035" t="s">
        <v>5666</v>
      </c>
      <c r="F2035" t="s">
        <v>21</v>
      </c>
      <c r="G2035" t="str">
        <f>VLOOKUP(E2035, Tiers!M$1:P$134, 3, FALSE)</f>
        <v>NONE</v>
      </c>
      <c r="H2035">
        <f>VLOOKUP(G2035, Tiers!B$1:C$134, 2, FALSE)</f>
        <v>7</v>
      </c>
      <c r="I2035" s="26" t="s">
        <v>6987</v>
      </c>
      <c r="J2035">
        <f t="shared" si="126"/>
        <v>9</v>
      </c>
      <c r="K2035">
        <f t="shared" si="127"/>
        <v>1</v>
      </c>
      <c r="L2035">
        <f t="shared" si="128"/>
        <v>8330</v>
      </c>
      <c r="M2035">
        <f t="shared" si="129"/>
        <v>273</v>
      </c>
      <c r="N2035">
        <v>18</v>
      </c>
      <c r="O2035" t="s">
        <v>32</v>
      </c>
      <c r="P2035" t="s">
        <v>21</v>
      </c>
      <c r="Q2035" t="s">
        <v>22</v>
      </c>
      <c r="R2035" t="s">
        <v>21</v>
      </c>
      <c r="W2035">
        <v>183</v>
      </c>
      <c r="X2035">
        <v>78</v>
      </c>
      <c r="Y2035">
        <v>0</v>
      </c>
      <c r="Z2035">
        <v>0</v>
      </c>
    </row>
    <row r="2036" spans="1:26" ht="15.95">
      <c r="A2036" t="s">
        <v>2588</v>
      </c>
      <c r="B2036" t="s">
        <v>249</v>
      </c>
      <c r="C2036" t="str">
        <f>VLOOKUP(B2036, Positions!A$1:B$160, 2, FALSE)</f>
        <v>Midfielder</v>
      </c>
      <c r="D2036" t="s">
        <v>263</v>
      </c>
      <c r="E2036" t="s">
        <v>5665</v>
      </c>
      <c r="F2036" t="s">
        <v>21</v>
      </c>
      <c r="G2036" t="str">
        <f>VLOOKUP(E2036, Tiers!M$1:P$134, 3, FALSE)</f>
        <v>ENG2</v>
      </c>
      <c r="H2036">
        <f>VLOOKUP(G2036, Tiers!B$1:C$134, 2, FALSE)</f>
        <v>3</v>
      </c>
      <c r="I2036" s="26" t="s">
        <v>6988</v>
      </c>
      <c r="J2036">
        <f t="shared" si="126"/>
        <v>8</v>
      </c>
      <c r="K2036">
        <f t="shared" si="127"/>
        <v>4</v>
      </c>
      <c r="L2036">
        <f t="shared" si="128"/>
        <v>8342</v>
      </c>
      <c r="M2036">
        <f t="shared" si="129"/>
        <v>274</v>
      </c>
      <c r="N2036">
        <v>18</v>
      </c>
      <c r="O2036" t="s">
        <v>74</v>
      </c>
      <c r="P2036" t="s">
        <v>21</v>
      </c>
      <c r="Q2036" t="s">
        <v>22</v>
      </c>
      <c r="R2036" t="s">
        <v>21</v>
      </c>
      <c r="W2036">
        <v>167</v>
      </c>
      <c r="X2036">
        <v>75</v>
      </c>
      <c r="Y2036">
        <v>0</v>
      </c>
      <c r="Z2036">
        <v>0</v>
      </c>
    </row>
    <row r="2037" spans="1:26" ht="15.95">
      <c r="A2037" t="s">
        <v>2589</v>
      </c>
      <c r="B2037" t="s">
        <v>72</v>
      </c>
      <c r="C2037" t="str">
        <f>VLOOKUP(B2037, Positions!A$1:B$160, 2, FALSE)</f>
        <v>Defender</v>
      </c>
      <c r="D2037" t="s">
        <v>136</v>
      </c>
      <c r="E2037" t="s">
        <v>5665</v>
      </c>
      <c r="F2037" t="s">
        <v>21</v>
      </c>
      <c r="G2037" t="str">
        <f>VLOOKUP(E2037, Tiers!M$1:P$134, 3, FALSE)</f>
        <v>ENG2</v>
      </c>
      <c r="H2037">
        <f>VLOOKUP(G2037, Tiers!B$1:C$134, 2, FALSE)</f>
        <v>3</v>
      </c>
      <c r="I2037" s="26" t="s">
        <v>6989</v>
      </c>
      <c r="J2037">
        <f t="shared" si="126"/>
        <v>7</v>
      </c>
      <c r="K2037">
        <f t="shared" si="127"/>
        <v>4</v>
      </c>
      <c r="L2037">
        <f t="shared" si="128"/>
        <v>8386</v>
      </c>
      <c r="M2037">
        <f t="shared" si="129"/>
        <v>275</v>
      </c>
      <c r="N2037">
        <v>18</v>
      </c>
      <c r="O2037" t="s">
        <v>5786</v>
      </c>
      <c r="P2037" t="s">
        <v>21</v>
      </c>
      <c r="Q2037" t="s">
        <v>22</v>
      </c>
      <c r="R2037" t="s">
        <v>21</v>
      </c>
      <c r="W2037">
        <v>189</v>
      </c>
      <c r="X2037">
        <v>80</v>
      </c>
      <c r="Y2037">
        <v>0</v>
      </c>
      <c r="Z2037">
        <v>0</v>
      </c>
    </row>
    <row r="2038" spans="1:26" ht="15.95">
      <c r="A2038" t="s">
        <v>2590</v>
      </c>
      <c r="B2038" t="s">
        <v>360</v>
      </c>
      <c r="C2038" t="str">
        <f>VLOOKUP(B2038, Positions!A$1:B$160, 2, FALSE)</f>
        <v>Defender</v>
      </c>
      <c r="D2038" t="s">
        <v>217</v>
      </c>
      <c r="E2038" t="s">
        <v>5664</v>
      </c>
      <c r="F2038" t="s">
        <v>21</v>
      </c>
      <c r="G2038" t="str">
        <f>VLOOKUP(E2038, Tiers!M$1:P$134, 3, FALSE)</f>
        <v>ENG3</v>
      </c>
      <c r="H2038">
        <f>VLOOKUP(G2038, Tiers!B$1:C$134, 2, FALSE)</f>
        <v>4</v>
      </c>
      <c r="I2038" s="26" t="s">
        <v>6990</v>
      </c>
      <c r="J2038">
        <f t="shared" si="126"/>
        <v>4</v>
      </c>
      <c r="K2038">
        <f t="shared" si="127"/>
        <v>3</v>
      </c>
      <c r="L2038">
        <f t="shared" si="128"/>
        <v>8479</v>
      </c>
      <c r="M2038">
        <f t="shared" si="129"/>
        <v>278</v>
      </c>
      <c r="N2038">
        <v>18</v>
      </c>
      <c r="O2038" t="s">
        <v>5666</v>
      </c>
      <c r="P2038" t="s">
        <v>21</v>
      </c>
      <c r="Q2038" t="s">
        <v>22</v>
      </c>
      <c r="R2038" t="s">
        <v>21</v>
      </c>
      <c r="W2038">
        <v>188</v>
      </c>
      <c r="X2038">
        <v>81</v>
      </c>
      <c r="Y2038">
        <v>0</v>
      </c>
      <c r="Z2038">
        <v>0</v>
      </c>
    </row>
    <row r="2039" spans="1:26" ht="15.95">
      <c r="A2039" t="s">
        <v>2591</v>
      </c>
      <c r="B2039" t="s">
        <v>166</v>
      </c>
      <c r="C2039" t="str">
        <f>VLOOKUP(B2039, Positions!A$1:B$160, 2, FALSE)</f>
        <v>Goalkeeper</v>
      </c>
      <c r="D2039" t="s">
        <v>37</v>
      </c>
      <c r="E2039" t="s">
        <v>5664</v>
      </c>
      <c r="F2039" t="s">
        <v>21</v>
      </c>
      <c r="G2039" t="str">
        <f>VLOOKUP(E2039, Tiers!M$1:P$134, 3, FALSE)</f>
        <v>ENG3</v>
      </c>
      <c r="H2039">
        <f>VLOOKUP(G2039, Tiers!B$1:C$134, 2, FALSE)</f>
        <v>4</v>
      </c>
      <c r="I2039" s="26" t="s">
        <v>6991</v>
      </c>
      <c r="J2039">
        <f t="shared" si="126"/>
        <v>3</v>
      </c>
      <c r="K2039">
        <f t="shared" si="127"/>
        <v>3</v>
      </c>
      <c r="L2039">
        <f t="shared" si="128"/>
        <v>8514</v>
      </c>
      <c r="M2039">
        <f t="shared" si="129"/>
        <v>279</v>
      </c>
      <c r="N2039">
        <v>18</v>
      </c>
      <c r="O2039" t="s">
        <v>5666</v>
      </c>
      <c r="P2039" t="s">
        <v>21</v>
      </c>
      <c r="Q2039" t="s">
        <v>22</v>
      </c>
      <c r="R2039" t="s">
        <v>21</v>
      </c>
      <c r="W2039">
        <v>188</v>
      </c>
      <c r="X2039">
        <v>79</v>
      </c>
      <c r="Y2039">
        <v>0</v>
      </c>
      <c r="Z2039">
        <v>1</v>
      </c>
    </row>
    <row r="2040" spans="1:26" ht="15.95">
      <c r="A2040" t="s">
        <v>2592</v>
      </c>
      <c r="B2040" t="s">
        <v>42</v>
      </c>
      <c r="C2040" t="str">
        <f>VLOOKUP(B2040, Positions!A$1:B$160, 2, FALSE)</f>
        <v>Midfielder</v>
      </c>
      <c r="D2040" t="s">
        <v>671</v>
      </c>
      <c r="E2040" t="s">
        <v>5664</v>
      </c>
      <c r="F2040" t="s">
        <v>21</v>
      </c>
      <c r="G2040" t="str">
        <f>VLOOKUP(E2040, Tiers!M$1:P$134, 3, FALSE)</f>
        <v>ENG3</v>
      </c>
      <c r="H2040">
        <f>VLOOKUP(G2040, Tiers!B$1:C$134, 2, FALSE)</f>
        <v>4</v>
      </c>
      <c r="I2040" s="26" t="s">
        <v>6992</v>
      </c>
      <c r="J2040">
        <f t="shared" si="126"/>
        <v>2</v>
      </c>
      <c r="K2040">
        <f t="shared" si="127"/>
        <v>2</v>
      </c>
      <c r="L2040">
        <f t="shared" si="128"/>
        <v>8535</v>
      </c>
      <c r="M2040">
        <f t="shared" si="129"/>
        <v>280</v>
      </c>
      <c r="N2040">
        <v>18</v>
      </c>
      <c r="O2040" t="s">
        <v>284</v>
      </c>
      <c r="P2040" t="s">
        <v>21</v>
      </c>
      <c r="Q2040" t="s">
        <v>22</v>
      </c>
      <c r="R2040" t="s">
        <v>21</v>
      </c>
      <c r="W2040">
        <v>183</v>
      </c>
      <c r="X2040">
        <v>79</v>
      </c>
      <c r="Y2040">
        <v>0</v>
      </c>
      <c r="Z2040">
        <v>0</v>
      </c>
    </row>
    <row r="2041" spans="1:26" ht="15.95">
      <c r="A2041" t="s">
        <v>2593</v>
      </c>
      <c r="B2041" t="s">
        <v>31</v>
      </c>
      <c r="C2041" t="str">
        <f>VLOOKUP(B2041, Positions!A$1:B$160, 2, FALSE)</f>
        <v>Defender</v>
      </c>
      <c r="D2041" t="s">
        <v>32</v>
      </c>
      <c r="E2041" t="s">
        <v>5663</v>
      </c>
      <c r="F2041" t="s">
        <v>21</v>
      </c>
      <c r="G2041" t="str">
        <f>VLOOKUP(E2041, Tiers!M$1:P$134, 3, FALSE)</f>
        <v>ENG4</v>
      </c>
      <c r="H2041">
        <f>VLOOKUP(G2041, Tiers!B$1:C$134, 2, FALSE)</f>
        <v>5</v>
      </c>
      <c r="I2041" s="26" t="s">
        <v>6993</v>
      </c>
      <c r="J2041">
        <f t="shared" si="126"/>
        <v>2</v>
      </c>
      <c r="K2041">
        <f t="shared" si="127"/>
        <v>2</v>
      </c>
      <c r="L2041">
        <f t="shared" si="128"/>
        <v>8550</v>
      </c>
      <c r="M2041">
        <f t="shared" si="129"/>
        <v>280</v>
      </c>
      <c r="N2041">
        <v>18</v>
      </c>
      <c r="O2041" t="s">
        <v>5666</v>
      </c>
      <c r="P2041" t="s">
        <v>21</v>
      </c>
      <c r="Q2041" t="s">
        <v>22</v>
      </c>
      <c r="R2041" t="s">
        <v>21</v>
      </c>
      <c r="W2041">
        <v>181</v>
      </c>
      <c r="X2041">
        <v>76</v>
      </c>
      <c r="Y2041">
        <v>0</v>
      </c>
      <c r="Z2041">
        <v>0</v>
      </c>
    </row>
    <row r="2042" spans="1:26" ht="15.95">
      <c r="A2042" t="s">
        <v>2594</v>
      </c>
      <c r="B2042" t="s">
        <v>42</v>
      </c>
      <c r="C2042" t="str">
        <f>VLOOKUP(B2042, Positions!A$1:B$160, 2, FALSE)</f>
        <v>Midfielder</v>
      </c>
      <c r="D2042" t="s">
        <v>5666</v>
      </c>
      <c r="E2042" t="s">
        <v>5666</v>
      </c>
      <c r="F2042" t="s">
        <v>21</v>
      </c>
      <c r="G2042" t="str">
        <f>VLOOKUP(E2042, Tiers!M$1:P$134, 3, FALSE)</f>
        <v>NONE</v>
      </c>
      <c r="H2042">
        <f>VLOOKUP(G2042, Tiers!B$1:C$134, 2, FALSE)</f>
        <v>7</v>
      </c>
      <c r="I2042" s="26" t="s">
        <v>6994</v>
      </c>
      <c r="J2042">
        <f t="shared" si="126"/>
        <v>1</v>
      </c>
      <c r="K2042">
        <f t="shared" si="127"/>
        <v>2</v>
      </c>
      <c r="L2042">
        <f t="shared" si="128"/>
        <v>8561</v>
      </c>
      <c r="M2042">
        <f t="shared" si="129"/>
        <v>281</v>
      </c>
      <c r="N2042">
        <v>18</v>
      </c>
      <c r="O2042" t="s">
        <v>726</v>
      </c>
      <c r="P2042" t="s">
        <v>21</v>
      </c>
      <c r="Q2042" t="s">
        <v>22</v>
      </c>
      <c r="R2042" t="s">
        <v>21</v>
      </c>
      <c r="W2042">
        <v>170</v>
      </c>
      <c r="X2042">
        <v>68</v>
      </c>
      <c r="Y2042">
        <v>0</v>
      </c>
      <c r="Z2042">
        <v>0</v>
      </c>
    </row>
    <row r="2043" spans="1:26" ht="15.95">
      <c r="A2043" t="s">
        <v>2595</v>
      </c>
      <c r="B2043" t="s">
        <v>81</v>
      </c>
      <c r="C2043" t="str">
        <f>VLOOKUP(B2043, Positions!A$1:B$160, 2, FALSE)</f>
        <v>Defender</v>
      </c>
      <c r="D2043" t="s">
        <v>5666</v>
      </c>
      <c r="E2043" t="s">
        <v>5666</v>
      </c>
      <c r="F2043" t="s">
        <v>21</v>
      </c>
      <c r="G2043" t="str">
        <f>VLOOKUP(E2043, Tiers!M$1:P$134, 3, FALSE)</f>
        <v>NONE</v>
      </c>
      <c r="H2043">
        <f>VLOOKUP(G2043, Tiers!B$1:C$134, 2, FALSE)</f>
        <v>7</v>
      </c>
      <c r="I2043" s="26" t="s">
        <v>6995</v>
      </c>
      <c r="J2043">
        <f t="shared" si="126"/>
        <v>1</v>
      </c>
      <c r="K2043">
        <f t="shared" si="127"/>
        <v>2</v>
      </c>
      <c r="L2043">
        <f t="shared" si="128"/>
        <v>8580</v>
      </c>
      <c r="M2043">
        <f t="shared" si="129"/>
        <v>281</v>
      </c>
      <c r="N2043">
        <v>18</v>
      </c>
      <c r="O2043" t="s">
        <v>623</v>
      </c>
      <c r="P2043" t="s">
        <v>21</v>
      </c>
      <c r="Q2043" t="s">
        <v>22</v>
      </c>
      <c r="R2043" t="s">
        <v>21</v>
      </c>
      <c r="W2043">
        <v>181</v>
      </c>
      <c r="X2043">
        <v>76</v>
      </c>
      <c r="Y2043">
        <v>0</v>
      </c>
      <c r="Z2043">
        <v>0</v>
      </c>
    </row>
    <row r="2044" spans="1:26" ht="15.95">
      <c r="A2044" t="s">
        <v>2596</v>
      </c>
      <c r="B2044" t="s">
        <v>281</v>
      </c>
      <c r="C2044" t="str">
        <f>VLOOKUP(B2044, Positions!A$1:B$160, 2, FALSE)</f>
        <v>Forward</v>
      </c>
      <c r="D2044" t="s">
        <v>263</v>
      </c>
      <c r="E2044" t="s">
        <v>5665</v>
      </c>
      <c r="F2044" t="s">
        <v>21</v>
      </c>
      <c r="G2044" t="str">
        <f>VLOOKUP(E2044, Tiers!M$1:P$134, 3, FALSE)</f>
        <v>ENG2</v>
      </c>
      <c r="H2044">
        <f>VLOOKUP(G2044, Tiers!B$1:C$134, 2, FALSE)</f>
        <v>3</v>
      </c>
      <c r="I2044" s="26" t="s">
        <v>6996</v>
      </c>
      <c r="J2044">
        <f t="shared" si="126"/>
        <v>12</v>
      </c>
      <c r="K2044">
        <f t="shared" si="127"/>
        <v>2</v>
      </c>
      <c r="L2044">
        <f t="shared" si="128"/>
        <v>8609</v>
      </c>
      <c r="M2044">
        <f t="shared" si="129"/>
        <v>282</v>
      </c>
      <c r="N2044">
        <v>18</v>
      </c>
      <c r="O2044" t="s">
        <v>74</v>
      </c>
      <c r="P2044" t="s">
        <v>21</v>
      </c>
      <c r="Q2044" t="s">
        <v>22</v>
      </c>
      <c r="R2044" t="s">
        <v>21</v>
      </c>
      <c r="W2044">
        <v>187</v>
      </c>
      <c r="X2044">
        <v>81</v>
      </c>
      <c r="Y2044">
        <v>0</v>
      </c>
      <c r="Z2044">
        <v>0</v>
      </c>
    </row>
    <row r="2045" spans="1:26" ht="15.95">
      <c r="A2045" t="s">
        <v>2597</v>
      </c>
      <c r="B2045" t="s">
        <v>81</v>
      </c>
      <c r="C2045" t="str">
        <f>VLOOKUP(B2045, Positions!A$1:B$160, 2, FALSE)</f>
        <v>Defender</v>
      </c>
      <c r="D2045" t="s">
        <v>5666</v>
      </c>
      <c r="E2045" t="s">
        <v>5666</v>
      </c>
      <c r="F2045" t="s">
        <v>21</v>
      </c>
      <c r="G2045" t="str">
        <f>VLOOKUP(E2045, Tiers!M$1:P$134, 3, FALSE)</f>
        <v>NONE</v>
      </c>
      <c r="H2045">
        <f>VLOOKUP(G2045, Tiers!B$1:C$134, 2, FALSE)</f>
        <v>7</v>
      </c>
      <c r="I2045" s="26" t="s">
        <v>6997</v>
      </c>
      <c r="J2045">
        <f t="shared" si="126"/>
        <v>10</v>
      </c>
      <c r="K2045">
        <f t="shared" si="127"/>
        <v>1</v>
      </c>
      <c r="L2045">
        <f t="shared" si="128"/>
        <v>8644</v>
      </c>
      <c r="M2045">
        <f t="shared" si="129"/>
        <v>284</v>
      </c>
      <c r="N2045">
        <v>18</v>
      </c>
      <c r="O2045" t="s">
        <v>69</v>
      </c>
      <c r="P2045" t="s">
        <v>21</v>
      </c>
      <c r="Q2045" t="s">
        <v>22</v>
      </c>
      <c r="R2045" t="s">
        <v>21</v>
      </c>
      <c r="W2045">
        <v>187</v>
      </c>
      <c r="X2045">
        <v>81</v>
      </c>
      <c r="Y2045">
        <v>0</v>
      </c>
      <c r="Z2045">
        <v>0</v>
      </c>
    </row>
    <row r="2046" spans="1:26" ht="15.95">
      <c r="A2046" t="s">
        <v>2598</v>
      </c>
      <c r="B2046" t="s">
        <v>42</v>
      </c>
      <c r="C2046" t="str">
        <f>VLOOKUP(B2046, Positions!A$1:B$160, 2, FALSE)</f>
        <v>Midfielder</v>
      </c>
      <c r="D2046" t="s">
        <v>412</v>
      </c>
      <c r="E2046" t="s">
        <v>5664</v>
      </c>
      <c r="F2046" t="s">
        <v>21</v>
      </c>
      <c r="G2046" t="str">
        <f>VLOOKUP(E2046, Tiers!M$1:P$134, 3, FALSE)</f>
        <v>ENG3</v>
      </c>
      <c r="H2046">
        <f>VLOOKUP(G2046, Tiers!B$1:C$134, 2, FALSE)</f>
        <v>4</v>
      </c>
      <c r="I2046" s="26" t="s">
        <v>6998</v>
      </c>
      <c r="J2046">
        <f t="shared" si="126"/>
        <v>10</v>
      </c>
      <c r="K2046">
        <f t="shared" si="127"/>
        <v>1</v>
      </c>
      <c r="L2046">
        <f t="shared" si="128"/>
        <v>8646</v>
      </c>
      <c r="M2046">
        <f t="shared" si="129"/>
        <v>284</v>
      </c>
      <c r="N2046">
        <v>18</v>
      </c>
      <c r="O2046" t="s">
        <v>5666</v>
      </c>
      <c r="P2046" t="s">
        <v>21</v>
      </c>
      <c r="Q2046" t="s">
        <v>22</v>
      </c>
      <c r="R2046" t="s">
        <v>21</v>
      </c>
      <c r="W2046">
        <v>188</v>
      </c>
      <c r="X2046">
        <v>77</v>
      </c>
      <c r="Y2046">
        <v>0</v>
      </c>
      <c r="Z2046">
        <v>0</v>
      </c>
    </row>
    <row r="2047" spans="1:26" ht="15.95">
      <c r="A2047" t="s">
        <v>2599</v>
      </c>
      <c r="B2047" t="s">
        <v>102</v>
      </c>
      <c r="C2047" t="str">
        <f>VLOOKUP(B2047, Positions!A$1:B$160, 2, FALSE)</f>
        <v>Defender</v>
      </c>
      <c r="D2047" t="s">
        <v>107</v>
      </c>
      <c r="E2047" t="s">
        <v>5665</v>
      </c>
      <c r="F2047" t="s">
        <v>21</v>
      </c>
      <c r="G2047" t="str">
        <f>VLOOKUP(E2047, Tiers!M$1:P$134, 3, FALSE)</f>
        <v>ENG2</v>
      </c>
      <c r="H2047">
        <f>VLOOKUP(G2047, Tiers!B$1:C$134, 2, FALSE)</f>
        <v>3</v>
      </c>
      <c r="I2047" s="26" t="s">
        <v>6999</v>
      </c>
      <c r="J2047">
        <f t="shared" si="126"/>
        <v>10</v>
      </c>
      <c r="K2047">
        <f t="shared" si="127"/>
        <v>1</v>
      </c>
      <c r="L2047">
        <f t="shared" si="128"/>
        <v>8650</v>
      </c>
      <c r="M2047">
        <f t="shared" si="129"/>
        <v>284</v>
      </c>
      <c r="N2047">
        <v>18</v>
      </c>
      <c r="O2047" t="s">
        <v>2600</v>
      </c>
      <c r="P2047" t="s">
        <v>21</v>
      </c>
      <c r="Q2047" t="s">
        <v>22</v>
      </c>
      <c r="R2047" t="s">
        <v>21</v>
      </c>
      <c r="S2047" t="s">
        <v>340</v>
      </c>
      <c r="W2047">
        <v>178</v>
      </c>
      <c r="X2047">
        <v>64</v>
      </c>
      <c r="Y2047">
        <v>0</v>
      </c>
      <c r="Z2047">
        <v>0</v>
      </c>
    </row>
    <row r="2048" spans="1:26" ht="15.95">
      <c r="A2048" t="s">
        <v>2601</v>
      </c>
      <c r="B2048" t="s">
        <v>81</v>
      </c>
      <c r="C2048" t="str">
        <f>VLOOKUP(B2048, Positions!A$1:B$160, 2, FALSE)</f>
        <v>Defender</v>
      </c>
      <c r="D2048" t="s">
        <v>5666</v>
      </c>
      <c r="E2048" t="s">
        <v>5666</v>
      </c>
      <c r="F2048" t="s">
        <v>21</v>
      </c>
      <c r="G2048" t="str">
        <f>VLOOKUP(E2048, Tiers!M$1:P$134, 3, FALSE)</f>
        <v>NONE</v>
      </c>
      <c r="H2048">
        <f>VLOOKUP(G2048, Tiers!B$1:C$134, 2, FALSE)</f>
        <v>7</v>
      </c>
      <c r="I2048" s="26" t="s">
        <v>7000</v>
      </c>
      <c r="J2048">
        <f t="shared" si="126"/>
        <v>10</v>
      </c>
      <c r="K2048">
        <f t="shared" si="127"/>
        <v>1</v>
      </c>
      <c r="L2048">
        <f t="shared" si="128"/>
        <v>8671</v>
      </c>
      <c r="M2048">
        <f t="shared" si="129"/>
        <v>284</v>
      </c>
      <c r="N2048">
        <v>18</v>
      </c>
      <c r="O2048" t="s">
        <v>669</v>
      </c>
      <c r="P2048" t="s">
        <v>21</v>
      </c>
      <c r="Q2048" t="s">
        <v>22</v>
      </c>
      <c r="R2048" t="s">
        <v>21</v>
      </c>
      <c r="W2048">
        <v>188</v>
      </c>
      <c r="X2048">
        <v>79</v>
      </c>
      <c r="Y2048">
        <v>0</v>
      </c>
      <c r="Z2048">
        <v>0</v>
      </c>
    </row>
    <row r="2049" spans="1:26" ht="15.95">
      <c r="A2049" t="s">
        <v>2602</v>
      </c>
      <c r="B2049" t="s">
        <v>946</v>
      </c>
      <c r="C2049" t="str">
        <f>VLOOKUP(B2049, Positions!A$1:B$160, 2, FALSE)</f>
        <v>Defender</v>
      </c>
      <c r="D2049" t="s">
        <v>5666</v>
      </c>
      <c r="E2049" t="s">
        <v>5666</v>
      </c>
      <c r="F2049" t="s">
        <v>21</v>
      </c>
      <c r="G2049" t="str">
        <f>VLOOKUP(E2049, Tiers!M$1:P$134, 3, FALSE)</f>
        <v>NONE</v>
      </c>
      <c r="H2049">
        <f>VLOOKUP(G2049, Tiers!B$1:C$134, 2, FALSE)</f>
        <v>7</v>
      </c>
      <c r="I2049" s="26" t="s">
        <v>7001</v>
      </c>
      <c r="J2049">
        <f t="shared" si="126"/>
        <v>9</v>
      </c>
      <c r="K2049">
        <f t="shared" si="127"/>
        <v>1</v>
      </c>
      <c r="L2049">
        <f t="shared" si="128"/>
        <v>8698</v>
      </c>
      <c r="M2049">
        <f t="shared" si="129"/>
        <v>285</v>
      </c>
      <c r="N2049">
        <v>18</v>
      </c>
      <c r="O2049" t="s">
        <v>397</v>
      </c>
      <c r="P2049" t="s">
        <v>21</v>
      </c>
      <c r="Q2049" t="s">
        <v>22</v>
      </c>
      <c r="R2049" t="s">
        <v>21</v>
      </c>
      <c r="W2049">
        <v>181</v>
      </c>
      <c r="X2049">
        <v>77</v>
      </c>
      <c r="Y2049">
        <v>0</v>
      </c>
      <c r="Z2049">
        <v>0</v>
      </c>
    </row>
    <row r="2050" spans="1:26" ht="15.95">
      <c r="A2050" t="s">
        <v>2603</v>
      </c>
      <c r="B2050" t="s">
        <v>72</v>
      </c>
      <c r="C2050" t="str">
        <f>VLOOKUP(B2050, Positions!A$1:B$160, 2, FALSE)</f>
        <v>Defender</v>
      </c>
      <c r="D2050" t="s">
        <v>5666</v>
      </c>
      <c r="E2050" t="s">
        <v>5666</v>
      </c>
      <c r="F2050" t="s">
        <v>21</v>
      </c>
      <c r="G2050" t="str">
        <f>VLOOKUP(E2050, Tiers!M$1:P$134, 3, FALSE)</f>
        <v>NONE</v>
      </c>
      <c r="H2050">
        <f>VLOOKUP(G2050, Tiers!B$1:C$134, 2, FALSE)</f>
        <v>7</v>
      </c>
      <c r="I2050" s="26" t="s">
        <v>7002</v>
      </c>
      <c r="J2050">
        <f t="shared" si="126"/>
        <v>8</v>
      </c>
      <c r="K2050">
        <f t="shared" si="127"/>
        <v>4</v>
      </c>
      <c r="L2050">
        <f t="shared" si="128"/>
        <v>8707</v>
      </c>
      <c r="M2050">
        <f t="shared" si="129"/>
        <v>286</v>
      </c>
      <c r="N2050">
        <v>18</v>
      </c>
      <c r="O2050" t="s">
        <v>5666</v>
      </c>
      <c r="P2050" t="s">
        <v>21</v>
      </c>
      <c r="Q2050" t="s">
        <v>22</v>
      </c>
      <c r="R2050" t="s">
        <v>21</v>
      </c>
      <c r="W2050">
        <v>176</v>
      </c>
      <c r="X2050">
        <v>72</v>
      </c>
      <c r="Y2050">
        <v>0</v>
      </c>
      <c r="Z2050">
        <v>0</v>
      </c>
    </row>
    <row r="2051" spans="1:26" ht="15.95">
      <c r="A2051" t="s">
        <v>2604</v>
      </c>
      <c r="B2051" t="s">
        <v>16</v>
      </c>
      <c r="C2051" t="str">
        <f>VLOOKUP(B2051, Positions!A$1:B$160, 2, FALSE)</f>
        <v>Forward</v>
      </c>
      <c r="D2051" t="s">
        <v>185</v>
      </c>
      <c r="E2051" t="s">
        <v>5664</v>
      </c>
      <c r="F2051" t="s">
        <v>21</v>
      </c>
      <c r="G2051" t="str">
        <f>VLOOKUP(E2051, Tiers!M$1:P$134, 3, FALSE)</f>
        <v>ENG3</v>
      </c>
      <c r="H2051">
        <f>VLOOKUP(G2051, Tiers!B$1:C$134, 2, FALSE)</f>
        <v>4</v>
      </c>
      <c r="I2051" s="26" t="s">
        <v>7003</v>
      </c>
      <c r="J2051">
        <f t="shared" ref="J2051:J2114" si="130">MONTH(I2051)</f>
        <v>6</v>
      </c>
      <c r="K2051">
        <f t="shared" ref="K2051:K2114" si="131">IF(OR(MONTH(I2051)=9, MONTH(I2051)=10, MONTH(I2051)=11), 1,
IF(OR(MONTH(I2051)=12, MONTH(I2051)=1, MONTH(I2051)=2), 2,
IF(OR(MONTH(I2051)=3, MONTH(I2051)=4, MONTH(I2051)=5), 3,
4)))</f>
        <v>4</v>
      </c>
      <c r="L2051">
        <f t="shared" ref="L2051:L2114" si="132">DATEDIF(I2051, DATE(2015, 7, 1), "d")</f>
        <v>8778</v>
      </c>
      <c r="M2051">
        <f t="shared" ref="M2051:M2114" si="133">DATEDIF(I2051, DATE(2015, 7, 1), "m")</f>
        <v>288</v>
      </c>
      <c r="N2051">
        <v>18</v>
      </c>
      <c r="O2051" t="s">
        <v>57</v>
      </c>
      <c r="P2051" t="s">
        <v>21</v>
      </c>
      <c r="Q2051" t="s">
        <v>22</v>
      </c>
      <c r="R2051" t="s">
        <v>21</v>
      </c>
      <c r="S2051" t="s">
        <v>1687</v>
      </c>
      <c r="W2051">
        <v>178</v>
      </c>
      <c r="X2051">
        <v>60</v>
      </c>
      <c r="Y2051">
        <v>0</v>
      </c>
      <c r="Z2051">
        <v>0</v>
      </c>
    </row>
    <row r="2052" spans="1:26" ht="15.95">
      <c r="A2052" t="s">
        <v>2605</v>
      </c>
      <c r="B2052" t="s">
        <v>16</v>
      </c>
      <c r="C2052" t="str">
        <f>VLOOKUP(B2052, Positions!A$1:B$160, 2, FALSE)</f>
        <v>Forward</v>
      </c>
      <c r="D2052" t="s">
        <v>250</v>
      </c>
      <c r="E2052" t="s">
        <v>5664</v>
      </c>
      <c r="F2052" t="s">
        <v>21</v>
      </c>
      <c r="G2052" t="str">
        <f>VLOOKUP(E2052, Tiers!M$1:P$134, 3, FALSE)</f>
        <v>ENG3</v>
      </c>
      <c r="H2052">
        <f>VLOOKUP(G2052, Tiers!B$1:C$134, 2, FALSE)</f>
        <v>4</v>
      </c>
      <c r="I2052" s="26" t="s">
        <v>7004</v>
      </c>
      <c r="J2052">
        <f t="shared" si="130"/>
        <v>5</v>
      </c>
      <c r="K2052">
        <f t="shared" si="131"/>
        <v>3</v>
      </c>
      <c r="L2052">
        <f t="shared" si="132"/>
        <v>8817</v>
      </c>
      <c r="M2052">
        <f t="shared" si="133"/>
        <v>289</v>
      </c>
      <c r="N2052">
        <v>18</v>
      </c>
      <c r="O2052" t="s">
        <v>40</v>
      </c>
      <c r="P2052" t="s">
        <v>21</v>
      </c>
      <c r="Q2052" t="s">
        <v>22</v>
      </c>
      <c r="R2052" t="s">
        <v>21</v>
      </c>
      <c r="W2052">
        <v>176</v>
      </c>
      <c r="X2052">
        <v>64</v>
      </c>
      <c r="Y2052">
        <v>12</v>
      </c>
      <c r="Z2052">
        <v>17</v>
      </c>
    </row>
    <row r="2053" spans="1:26" ht="15.95">
      <c r="A2053" t="s">
        <v>2606</v>
      </c>
      <c r="B2053" t="s">
        <v>322</v>
      </c>
      <c r="C2053" t="str">
        <f>VLOOKUP(B2053, Positions!A$1:B$160, 2, FALSE)</f>
        <v>Midfielder</v>
      </c>
      <c r="D2053" t="s">
        <v>56</v>
      </c>
      <c r="E2053" t="s">
        <v>5664</v>
      </c>
      <c r="F2053" t="s">
        <v>21</v>
      </c>
      <c r="G2053" t="str">
        <f>VLOOKUP(E2053, Tiers!M$1:P$134, 3, FALSE)</f>
        <v>ENG3</v>
      </c>
      <c r="H2053">
        <f>VLOOKUP(G2053, Tiers!B$1:C$134, 2, FALSE)</f>
        <v>4</v>
      </c>
      <c r="I2053" s="26" t="s">
        <v>7005</v>
      </c>
      <c r="J2053">
        <f t="shared" si="130"/>
        <v>4</v>
      </c>
      <c r="K2053">
        <f t="shared" si="131"/>
        <v>3</v>
      </c>
      <c r="L2053">
        <f t="shared" si="132"/>
        <v>8831</v>
      </c>
      <c r="M2053">
        <f t="shared" si="133"/>
        <v>290</v>
      </c>
      <c r="N2053">
        <v>18</v>
      </c>
      <c r="O2053" t="s">
        <v>107</v>
      </c>
      <c r="P2053" t="s">
        <v>21</v>
      </c>
      <c r="Q2053" t="s">
        <v>22</v>
      </c>
      <c r="R2053" t="s">
        <v>21</v>
      </c>
      <c r="W2053">
        <v>173</v>
      </c>
      <c r="X2053">
        <v>60</v>
      </c>
      <c r="Y2053">
        <v>0</v>
      </c>
      <c r="Z2053">
        <v>0</v>
      </c>
    </row>
    <row r="2054" spans="1:26" ht="15.95">
      <c r="A2054" t="s">
        <v>2607</v>
      </c>
      <c r="B2054" t="s">
        <v>42</v>
      </c>
      <c r="C2054" t="str">
        <f>VLOOKUP(B2054, Positions!A$1:B$160, 2, FALSE)</f>
        <v>Midfielder</v>
      </c>
      <c r="D2054" t="s">
        <v>5666</v>
      </c>
      <c r="E2054" t="s">
        <v>5666</v>
      </c>
      <c r="F2054" t="s">
        <v>21</v>
      </c>
      <c r="G2054" t="str">
        <f>VLOOKUP(E2054, Tiers!M$1:P$134, 3, FALSE)</f>
        <v>NONE</v>
      </c>
      <c r="H2054">
        <f>VLOOKUP(G2054, Tiers!B$1:C$134, 2, FALSE)</f>
        <v>7</v>
      </c>
      <c r="I2054" s="26" t="s">
        <v>5718</v>
      </c>
      <c r="J2054">
        <f t="shared" si="130"/>
        <v>3</v>
      </c>
      <c r="K2054">
        <f t="shared" si="131"/>
        <v>3</v>
      </c>
      <c r="L2054">
        <f t="shared" si="132"/>
        <v>8880</v>
      </c>
      <c r="M2054">
        <f t="shared" si="133"/>
        <v>291</v>
      </c>
      <c r="N2054">
        <v>18</v>
      </c>
      <c r="O2054" t="s">
        <v>772</v>
      </c>
      <c r="P2054" t="s">
        <v>21</v>
      </c>
      <c r="Q2054" t="s">
        <v>22</v>
      </c>
      <c r="R2054" t="s">
        <v>21</v>
      </c>
      <c r="W2054">
        <v>192</v>
      </c>
      <c r="X2054">
        <v>78</v>
      </c>
      <c r="Y2054">
        <v>0</v>
      </c>
      <c r="Z2054">
        <v>0</v>
      </c>
    </row>
    <row r="2055" spans="1:26" ht="15.95">
      <c r="A2055" t="s">
        <v>2608</v>
      </c>
      <c r="B2055" t="s">
        <v>445</v>
      </c>
      <c r="C2055" t="str">
        <f>VLOOKUP(B2055, Positions!A$1:B$160, 2, FALSE)</f>
        <v>Midfielder</v>
      </c>
      <c r="D2055" t="s">
        <v>175</v>
      </c>
      <c r="E2055" t="s">
        <v>62</v>
      </c>
      <c r="F2055" t="s">
        <v>21</v>
      </c>
      <c r="G2055" t="str">
        <f>VLOOKUP(E2055, Tiers!M$1:P$134, 3, FALSE)</f>
        <v>ENG1</v>
      </c>
      <c r="H2055">
        <f>VLOOKUP(G2055, Tiers!B$1:C$134, 2, FALSE)</f>
        <v>1</v>
      </c>
      <c r="I2055" s="26" t="s">
        <v>5719</v>
      </c>
      <c r="J2055">
        <f t="shared" si="130"/>
        <v>2</v>
      </c>
      <c r="K2055">
        <f t="shared" si="131"/>
        <v>2</v>
      </c>
      <c r="L2055">
        <f t="shared" si="132"/>
        <v>8894</v>
      </c>
      <c r="M2055">
        <f t="shared" si="133"/>
        <v>292</v>
      </c>
      <c r="N2055">
        <v>18</v>
      </c>
      <c r="O2055" t="s">
        <v>271</v>
      </c>
      <c r="P2055" t="s">
        <v>21</v>
      </c>
      <c r="Q2055" t="s">
        <v>22</v>
      </c>
      <c r="R2055" t="s">
        <v>21</v>
      </c>
      <c r="W2055">
        <v>176</v>
      </c>
      <c r="X2055">
        <v>70</v>
      </c>
      <c r="Y2055">
        <v>0</v>
      </c>
      <c r="Z2055">
        <v>0</v>
      </c>
    </row>
    <row r="2056" spans="1:26" ht="15.95">
      <c r="A2056" t="s">
        <v>2609</v>
      </c>
      <c r="B2056" t="s">
        <v>72</v>
      </c>
      <c r="C2056" t="str">
        <f>VLOOKUP(B2056, Positions!A$1:B$160, 2, FALSE)</f>
        <v>Defender</v>
      </c>
      <c r="D2056" t="s">
        <v>57</v>
      </c>
      <c r="E2056" t="s">
        <v>62</v>
      </c>
      <c r="F2056" t="s">
        <v>21</v>
      </c>
      <c r="G2056" t="str">
        <f>VLOOKUP(E2056, Tiers!M$1:P$134, 3, FALSE)</f>
        <v>ENG1</v>
      </c>
      <c r="H2056">
        <f>VLOOKUP(G2056, Tiers!B$1:C$134, 2, FALSE)</f>
        <v>1</v>
      </c>
      <c r="I2056" s="26" t="s">
        <v>5720</v>
      </c>
      <c r="J2056">
        <f t="shared" si="130"/>
        <v>2</v>
      </c>
      <c r="K2056">
        <f t="shared" si="131"/>
        <v>2</v>
      </c>
      <c r="L2056">
        <f t="shared" si="132"/>
        <v>8907</v>
      </c>
      <c r="M2056">
        <f t="shared" si="133"/>
        <v>292</v>
      </c>
      <c r="N2056">
        <v>18</v>
      </c>
      <c r="O2056" t="s">
        <v>204</v>
      </c>
      <c r="P2056" t="s">
        <v>21</v>
      </c>
      <c r="Q2056" t="s">
        <v>22</v>
      </c>
      <c r="R2056" t="s">
        <v>21</v>
      </c>
      <c r="W2056">
        <v>178</v>
      </c>
      <c r="X2056">
        <v>58</v>
      </c>
      <c r="Y2056">
        <v>0</v>
      </c>
      <c r="Z2056">
        <v>0</v>
      </c>
    </row>
    <row r="2057" spans="1:26" ht="15.95">
      <c r="A2057" t="s">
        <v>2610</v>
      </c>
      <c r="B2057" t="s">
        <v>789</v>
      </c>
      <c r="C2057" t="str">
        <f>VLOOKUP(B2057, Positions!A$1:B$160, 2, FALSE)</f>
        <v>Forward</v>
      </c>
      <c r="D2057" t="s">
        <v>284</v>
      </c>
      <c r="E2057" t="s">
        <v>5665</v>
      </c>
      <c r="F2057" t="s">
        <v>21</v>
      </c>
      <c r="G2057" t="str">
        <f>VLOOKUP(E2057, Tiers!M$1:P$134, 3, FALSE)</f>
        <v>ENG2</v>
      </c>
      <c r="H2057">
        <f>VLOOKUP(G2057, Tiers!B$1:C$134, 2, FALSE)</f>
        <v>3</v>
      </c>
      <c r="I2057" s="26" t="s">
        <v>5721</v>
      </c>
      <c r="J2057">
        <f t="shared" si="130"/>
        <v>1</v>
      </c>
      <c r="K2057">
        <f t="shared" si="131"/>
        <v>2</v>
      </c>
      <c r="L2057">
        <f t="shared" si="132"/>
        <v>8923</v>
      </c>
      <c r="M2057">
        <f t="shared" si="133"/>
        <v>293</v>
      </c>
      <c r="N2057">
        <v>18</v>
      </c>
      <c r="O2057" t="s">
        <v>2611</v>
      </c>
      <c r="P2057" t="s">
        <v>21</v>
      </c>
      <c r="Q2057" t="s">
        <v>22</v>
      </c>
      <c r="R2057" t="s">
        <v>21</v>
      </c>
      <c r="W2057">
        <v>176</v>
      </c>
      <c r="X2057">
        <v>72</v>
      </c>
      <c r="Y2057">
        <v>0</v>
      </c>
      <c r="Z2057">
        <v>0</v>
      </c>
    </row>
    <row r="2058" spans="1:26" ht="15.95">
      <c r="A2058" t="s">
        <v>2612</v>
      </c>
      <c r="B2058" t="s">
        <v>166</v>
      </c>
      <c r="C2058" t="str">
        <f>VLOOKUP(B2058, Positions!A$1:B$160, 2, FALSE)</f>
        <v>Goalkeeper</v>
      </c>
      <c r="D2058" t="s">
        <v>236</v>
      </c>
      <c r="E2058" t="s">
        <v>5665</v>
      </c>
      <c r="F2058" t="s">
        <v>21</v>
      </c>
      <c r="G2058" t="str">
        <f>VLOOKUP(E2058, Tiers!M$1:P$134, 3, FALSE)</f>
        <v>ENG2</v>
      </c>
      <c r="H2058">
        <f>VLOOKUP(G2058, Tiers!B$1:C$134, 2, FALSE)</f>
        <v>3</v>
      </c>
      <c r="I2058" s="26" t="s">
        <v>5722</v>
      </c>
      <c r="J2058">
        <f t="shared" si="130"/>
        <v>12</v>
      </c>
      <c r="K2058">
        <f t="shared" si="131"/>
        <v>2</v>
      </c>
      <c r="L2058">
        <f t="shared" si="132"/>
        <v>8949</v>
      </c>
      <c r="M2058">
        <f t="shared" si="133"/>
        <v>294</v>
      </c>
      <c r="N2058">
        <v>18</v>
      </c>
      <c r="O2058" t="s">
        <v>5666</v>
      </c>
      <c r="P2058" t="s">
        <v>21</v>
      </c>
      <c r="Q2058" t="s">
        <v>22</v>
      </c>
      <c r="R2058" t="s">
        <v>21</v>
      </c>
      <c r="W2058">
        <v>183</v>
      </c>
      <c r="X2058">
        <v>74</v>
      </c>
      <c r="Y2058">
        <v>0</v>
      </c>
      <c r="Z2058">
        <v>0</v>
      </c>
    </row>
    <row r="2059" spans="1:26" ht="15.95">
      <c r="A2059" t="s">
        <v>2613</v>
      </c>
      <c r="B2059" t="s">
        <v>166</v>
      </c>
      <c r="C2059" t="str">
        <f>VLOOKUP(B2059, Positions!A$1:B$160, 2, FALSE)</f>
        <v>Goalkeeper</v>
      </c>
      <c r="D2059" t="s">
        <v>332</v>
      </c>
      <c r="E2059" t="s">
        <v>5665</v>
      </c>
      <c r="F2059" t="s">
        <v>21</v>
      </c>
      <c r="G2059" t="str">
        <f>VLOOKUP(E2059, Tiers!M$1:P$134, 3, FALSE)</f>
        <v>ENG2</v>
      </c>
      <c r="H2059">
        <f>VLOOKUP(G2059, Tiers!B$1:C$134, 2, FALSE)</f>
        <v>3</v>
      </c>
      <c r="I2059" s="26" t="s">
        <v>5723</v>
      </c>
      <c r="J2059">
        <f t="shared" si="130"/>
        <v>12</v>
      </c>
      <c r="K2059">
        <f t="shared" si="131"/>
        <v>2</v>
      </c>
      <c r="L2059">
        <f t="shared" si="132"/>
        <v>8963</v>
      </c>
      <c r="M2059">
        <f t="shared" si="133"/>
        <v>294</v>
      </c>
      <c r="N2059">
        <v>18</v>
      </c>
      <c r="O2059" t="s">
        <v>275</v>
      </c>
      <c r="P2059" t="s">
        <v>21</v>
      </c>
      <c r="Q2059" t="s">
        <v>22</v>
      </c>
      <c r="R2059" t="s">
        <v>21</v>
      </c>
      <c r="W2059">
        <v>191</v>
      </c>
      <c r="X2059">
        <v>83</v>
      </c>
      <c r="Y2059">
        <v>0</v>
      </c>
      <c r="Z2059">
        <v>0</v>
      </c>
    </row>
    <row r="2060" spans="1:26" ht="15.95">
      <c r="A2060" t="s">
        <v>2614</v>
      </c>
      <c r="B2060" t="s">
        <v>16</v>
      </c>
      <c r="C2060" t="str">
        <f>VLOOKUP(B2060, Positions!A$1:B$160, 2, FALSE)</f>
        <v>Forward</v>
      </c>
      <c r="D2060" t="s">
        <v>1146</v>
      </c>
      <c r="E2060" t="s">
        <v>5666</v>
      </c>
      <c r="F2060" t="s">
        <v>21</v>
      </c>
      <c r="G2060" t="str">
        <f>VLOOKUP(E2060, Tiers!M$1:P$134, 3, FALSE)</f>
        <v>NONE</v>
      </c>
      <c r="H2060">
        <f>VLOOKUP(G2060, Tiers!B$1:C$134, 2, FALSE)</f>
        <v>7</v>
      </c>
      <c r="I2060" s="26" t="s">
        <v>5724</v>
      </c>
      <c r="J2060">
        <f t="shared" si="130"/>
        <v>12</v>
      </c>
      <c r="K2060">
        <f t="shared" si="131"/>
        <v>2</v>
      </c>
      <c r="L2060">
        <f t="shared" si="132"/>
        <v>8971</v>
      </c>
      <c r="M2060">
        <f t="shared" si="133"/>
        <v>294</v>
      </c>
      <c r="N2060">
        <v>18</v>
      </c>
      <c r="O2060" t="s">
        <v>1217</v>
      </c>
      <c r="P2060" t="s">
        <v>21</v>
      </c>
      <c r="Q2060" t="s">
        <v>22</v>
      </c>
      <c r="R2060" t="s">
        <v>21</v>
      </c>
      <c r="W2060">
        <v>181</v>
      </c>
      <c r="X2060">
        <v>68</v>
      </c>
      <c r="Y2060">
        <v>0</v>
      </c>
      <c r="Z2060">
        <v>5</v>
      </c>
    </row>
    <row r="2061" spans="1:26" ht="15.95">
      <c r="A2061" t="s">
        <v>2615</v>
      </c>
      <c r="B2061" t="s">
        <v>42</v>
      </c>
      <c r="C2061" t="str">
        <f>VLOOKUP(B2061, Positions!A$1:B$160, 2, FALSE)</f>
        <v>Midfielder</v>
      </c>
      <c r="D2061" t="s">
        <v>231</v>
      </c>
      <c r="E2061" t="s">
        <v>5663</v>
      </c>
      <c r="F2061" t="s">
        <v>21</v>
      </c>
      <c r="G2061" t="str">
        <f>VLOOKUP(E2061, Tiers!M$1:P$134, 3, FALSE)</f>
        <v>ENG4</v>
      </c>
      <c r="H2061">
        <f>VLOOKUP(G2061, Tiers!B$1:C$134, 2, FALSE)</f>
        <v>5</v>
      </c>
      <c r="I2061" s="26" t="s">
        <v>5725</v>
      </c>
      <c r="J2061">
        <f t="shared" si="130"/>
        <v>11</v>
      </c>
      <c r="K2061">
        <f t="shared" si="131"/>
        <v>1</v>
      </c>
      <c r="L2061">
        <f t="shared" si="132"/>
        <v>8999</v>
      </c>
      <c r="M2061">
        <f t="shared" si="133"/>
        <v>295</v>
      </c>
      <c r="N2061">
        <v>18</v>
      </c>
      <c r="O2061" t="s">
        <v>2301</v>
      </c>
      <c r="P2061" t="s">
        <v>21</v>
      </c>
      <c r="Q2061" t="s">
        <v>22</v>
      </c>
      <c r="R2061" t="s">
        <v>21</v>
      </c>
      <c r="W2061">
        <v>165</v>
      </c>
      <c r="X2061">
        <v>64</v>
      </c>
      <c r="Y2061">
        <v>0</v>
      </c>
      <c r="Z2061">
        <v>0</v>
      </c>
    </row>
    <row r="2062" spans="1:26" ht="15.95">
      <c r="A2062" t="s">
        <v>2616</v>
      </c>
      <c r="B2062" t="s">
        <v>42</v>
      </c>
      <c r="C2062" t="str">
        <f>VLOOKUP(B2062, Positions!A$1:B$160, 2, FALSE)</f>
        <v>Midfielder</v>
      </c>
      <c r="D2062" t="s">
        <v>234</v>
      </c>
      <c r="E2062" t="s">
        <v>5664</v>
      </c>
      <c r="F2062" t="s">
        <v>21</v>
      </c>
      <c r="G2062" t="str">
        <f>VLOOKUP(E2062, Tiers!M$1:P$134, 3, FALSE)</f>
        <v>ENG3</v>
      </c>
      <c r="H2062">
        <f>VLOOKUP(G2062, Tiers!B$1:C$134, 2, FALSE)</f>
        <v>4</v>
      </c>
      <c r="I2062" s="26" t="s">
        <v>5726</v>
      </c>
      <c r="J2062">
        <f t="shared" si="130"/>
        <v>10</v>
      </c>
      <c r="K2062">
        <f t="shared" si="131"/>
        <v>1</v>
      </c>
      <c r="L2062">
        <f t="shared" si="132"/>
        <v>9011</v>
      </c>
      <c r="M2062">
        <f t="shared" si="133"/>
        <v>296</v>
      </c>
      <c r="N2062">
        <v>18</v>
      </c>
      <c r="O2062" t="s">
        <v>234</v>
      </c>
      <c r="P2062" t="s">
        <v>21</v>
      </c>
      <c r="Q2062" t="s">
        <v>22</v>
      </c>
      <c r="R2062" t="s">
        <v>21</v>
      </c>
      <c r="W2062">
        <v>176</v>
      </c>
      <c r="X2062">
        <v>64</v>
      </c>
      <c r="Y2062">
        <v>0</v>
      </c>
      <c r="Z2062">
        <v>1</v>
      </c>
    </row>
    <row r="2063" spans="1:26" ht="15.95">
      <c r="A2063" t="s">
        <v>2617</v>
      </c>
      <c r="B2063" t="s">
        <v>16</v>
      </c>
      <c r="C2063" t="str">
        <f>VLOOKUP(B2063, Positions!A$1:B$160, 2, FALSE)</f>
        <v>Forward</v>
      </c>
      <c r="D2063" t="s">
        <v>395</v>
      </c>
      <c r="E2063" t="s">
        <v>5665</v>
      </c>
      <c r="F2063" t="s">
        <v>21</v>
      </c>
      <c r="G2063" t="str">
        <f>VLOOKUP(E2063, Tiers!M$1:P$134, 3, FALSE)</f>
        <v>ENG2</v>
      </c>
      <c r="H2063">
        <f>VLOOKUP(G2063, Tiers!B$1:C$134, 2, FALSE)</f>
        <v>3</v>
      </c>
      <c r="I2063" s="26" t="s">
        <v>5727</v>
      </c>
      <c r="J2063">
        <f t="shared" si="130"/>
        <v>9</v>
      </c>
      <c r="K2063">
        <f t="shared" si="131"/>
        <v>1</v>
      </c>
      <c r="L2063">
        <f t="shared" si="132"/>
        <v>9041</v>
      </c>
      <c r="M2063">
        <f t="shared" si="133"/>
        <v>297</v>
      </c>
      <c r="N2063">
        <v>18</v>
      </c>
      <c r="O2063" t="s">
        <v>5666</v>
      </c>
      <c r="P2063" t="s">
        <v>21</v>
      </c>
      <c r="Q2063" t="s">
        <v>22</v>
      </c>
      <c r="R2063" t="s">
        <v>21</v>
      </c>
      <c r="W2063">
        <v>174</v>
      </c>
      <c r="X2063">
        <v>71</v>
      </c>
      <c r="Y2063">
        <v>0</v>
      </c>
      <c r="Z2063">
        <v>0</v>
      </c>
    </row>
    <row r="2064" spans="1:26" ht="15.95">
      <c r="A2064" t="s">
        <v>2618</v>
      </c>
      <c r="B2064" t="s">
        <v>278</v>
      </c>
      <c r="C2064" t="str">
        <f>VLOOKUP(B2064, Positions!A$1:B$160, 2, FALSE)</f>
        <v>Midfielder</v>
      </c>
      <c r="D2064" t="s">
        <v>5666</v>
      </c>
      <c r="E2064" t="s">
        <v>5666</v>
      </c>
      <c r="F2064" t="s">
        <v>21</v>
      </c>
      <c r="G2064" t="str">
        <f>VLOOKUP(E2064, Tiers!M$1:P$134, 3, FALSE)</f>
        <v>NONE</v>
      </c>
      <c r="H2064">
        <f>VLOOKUP(G2064, Tiers!B$1:C$134, 2, FALSE)</f>
        <v>7</v>
      </c>
      <c r="I2064" s="26" t="s">
        <v>5728</v>
      </c>
      <c r="J2064">
        <f t="shared" si="130"/>
        <v>9</v>
      </c>
      <c r="K2064">
        <f t="shared" si="131"/>
        <v>1</v>
      </c>
      <c r="L2064">
        <f t="shared" si="132"/>
        <v>9066</v>
      </c>
      <c r="M2064">
        <f t="shared" si="133"/>
        <v>297</v>
      </c>
      <c r="N2064">
        <v>18</v>
      </c>
      <c r="O2064" t="s">
        <v>5666</v>
      </c>
      <c r="P2064" t="s">
        <v>21</v>
      </c>
      <c r="Q2064" t="s">
        <v>22</v>
      </c>
      <c r="R2064" t="s">
        <v>21</v>
      </c>
      <c r="W2064">
        <v>183</v>
      </c>
      <c r="X2064">
        <v>77</v>
      </c>
      <c r="Y2064">
        <v>0</v>
      </c>
      <c r="Z2064">
        <v>0</v>
      </c>
    </row>
    <row r="2065" spans="1:26" ht="15.95">
      <c r="A2065" t="s">
        <v>2619</v>
      </c>
      <c r="B2065" t="s">
        <v>877</v>
      </c>
      <c r="C2065" t="str">
        <f>VLOOKUP(B2065, Positions!A$1:B$160, 2, FALSE)</f>
        <v>Defender</v>
      </c>
      <c r="D2065" t="s">
        <v>5666</v>
      </c>
      <c r="E2065" t="s">
        <v>5666</v>
      </c>
      <c r="F2065" t="s">
        <v>21</v>
      </c>
      <c r="G2065" t="str">
        <f>VLOOKUP(E2065, Tiers!M$1:P$134, 3, FALSE)</f>
        <v>NONE</v>
      </c>
      <c r="H2065">
        <f>VLOOKUP(G2065, Tiers!B$1:C$134, 2, FALSE)</f>
        <v>7</v>
      </c>
      <c r="I2065" s="26" t="s">
        <v>5729</v>
      </c>
      <c r="J2065">
        <f t="shared" si="130"/>
        <v>7</v>
      </c>
      <c r="K2065">
        <f t="shared" si="131"/>
        <v>4</v>
      </c>
      <c r="L2065">
        <f t="shared" si="132"/>
        <v>9108</v>
      </c>
      <c r="M2065">
        <f t="shared" si="133"/>
        <v>299</v>
      </c>
      <c r="N2065">
        <v>18</v>
      </c>
      <c r="O2065" t="s">
        <v>530</v>
      </c>
      <c r="P2065" t="s">
        <v>21</v>
      </c>
      <c r="Q2065" t="s">
        <v>22</v>
      </c>
      <c r="R2065" t="s">
        <v>21</v>
      </c>
      <c r="W2065">
        <v>173</v>
      </c>
      <c r="X2065">
        <v>65</v>
      </c>
      <c r="Y2065">
        <v>0</v>
      </c>
      <c r="Z2065">
        <v>0</v>
      </c>
    </row>
    <row r="2066" spans="1:26" ht="15.95">
      <c r="A2066" t="s">
        <v>2620</v>
      </c>
      <c r="B2066" t="s">
        <v>245</v>
      </c>
      <c r="C2066" t="str">
        <f>VLOOKUP(B2066, Positions!A$1:B$160, 2, FALSE)</f>
        <v>Midfielder</v>
      </c>
      <c r="D2066" t="s">
        <v>1561</v>
      </c>
      <c r="E2066" t="s">
        <v>5666</v>
      </c>
      <c r="F2066" t="s">
        <v>21</v>
      </c>
      <c r="G2066" t="str">
        <f>VLOOKUP(E2066, Tiers!M$1:P$134, 3, FALSE)</f>
        <v>NONE</v>
      </c>
      <c r="H2066">
        <f>VLOOKUP(G2066, Tiers!B$1:C$134, 2, FALSE)</f>
        <v>7</v>
      </c>
      <c r="I2066" s="26" t="s">
        <v>5730</v>
      </c>
      <c r="J2066">
        <f t="shared" si="130"/>
        <v>6</v>
      </c>
      <c r="K2066">
        <f t="shared" si="131"/>
        <v>4</v>
      </c>
      <c r="L2066">
        <f t="shared" si="132"/>
        <v>9142</v>
      </c>
      <c r="M2066">
        <f t="shared" si="133"/>
        <v>300</v>
      </c>
      <c r="N2066">
        <v>18</v>
      </c>
      <c r="O2066" t="s">
        <v>2621</v>
      </c>
      <c r="P2066" t="s">
        <v>21</v>
      </c>
      <c r="Q2066" t="s">
        <v>22</v>
      </c>
      <c r="R2066" t="s">
        <v>21</v>
      </c>
      <c r="W2066">
        <v>173</v>
      </c>
      <c r="X2066">
        <v>66</v>
      </c>
      <c r="Y2066">
        <v>0</v>
      </c>
      <c r="Z2066">
        <v>2</v>
      </c>
    </row>
    <row r="2067" spans="1:26" ht="15.95">
      <c r="A2067" t="s">
        <v>2622</v>
      </c>
      <c r="B2067" t="s">
        <v>81</v>
      </c>
      <c r="C2067" t="str">
        <f>VLOOKUP(B2067, Positions!A$1:B$160, 2, FALSE)</f>
        <v>Defender</v>
      </c>
      <c r="D2067" t="s">
        <v>221</v>
      </c>
      <c r="E2067" t="s">
        <v>5664</v>
      </c>
      <c r="F2067" t="s">
        <v>21</v>
      </c>
      <c r="G2067" t="str">
        <f>VLOOKUP(E2067, Tiers!M$1:P$134, 3, FALSE)</f>
        <v>ENG3</v>
      </c>
      <c r="H2067">
        <f>VLOOKUP(G2067, Tiers!B$1:C$134, 2, FALSE)</f>
        <v>4</v>
      </c>
      <c r="I2067" s="26" t="s">
        <v>5731</v>
      </c>
      <c r="J2067">
        <f t="shared" si="130"/>
        <v>2</v>
      </c>
      <c r="K2067">
        <f t="shared" si="131"/>
        <v>2</v>
      </c>
      <c r="L2067">
        <f t="shared" si="132"/>
        <v>9272</v>
      </c>
      <c r="M2067">
        <f t="shared" si="133"/>
        <v>304</v>
      </c>
      <c r="N2067">
        <v>18</v>
      </c>
      <c r="O2067" t="s">
        <v>5666</v>
      </c>
      <c r="P2067" t="s">
        <v>21</v>
      </c>
      <c r="Q2067" t="s">
        <v>22</v>
      </c>
      <c r="R2067" t="s">
        <v>21</v>
      </c>
      <c r="W2067">
        <v>180</v>
      </c>
      <c r="X2067">
        <v>73</v>
      </c>
      <c r="Y2067">
        <v>0</v>
      </c>
      <c r="Z2067">
        <v>0</v>
      </c>
    </row>
    <row r="2068" spans="1:26" ht="15.95">
      <c r="A2068" t="s">
        <v>2623</v>
      </c>
      <c r="B2068" t="s">
        <v>1593</v>
      </c>
      <c r="C2068" t="str">
        <f>VLOOKUP(B2068, Positions!A$1:B$160, 2, FALSE)</f>
        <v>Midfielder</v>
      </c>
      <c r="D2068" t="s">
        <v>169</v>
      </c>
      <c r="E2068" t="s">
        <v>62</v>
      </c>
      <c r="F2068" t="s">
        <v>21</v>
      </c>
      <c r="G2068" t="str">
        <f>VLOOKUP(E2068, Tiers!M$1:P$134, 3, FALSE)</f>
        <v>ENG1</v>
      </c>
      <c r="H2068">
        <f>VLOOKUP(G2068, Tiers!B$1:C$134, 2, FALSE)</f>
        <v>1</v>
      </c>
      <c r="I2068" s="26" t="s">
        <v>5732</v>
      </c>
      <c r="J2068">
        <f t="shared" si="130"/>
        <v>1</v>
      </c>
      <c r="K2068">
        <f t="shared" si="131"/>
        <v>2</v>
      </c>
      <c r="L2068">
        <f t="shared" si="132"/>
        <v>9292</v>
      </c>
      <c r="M2068">
        <f t="shared" si="133"/>
        <v>305</v>
      </c>
      <c r="N2068">
        <v>18</v>
      </c>
      <c r="O2068" t="s">
        <v>5666</v>
      </c>
      <c r="P2068" t="s">
        <v>21</v>
      </c>
      <c r="Q2068" t="s">
        <v>22</v>
      </c>
      <c r="R2068" t="s">
        <v>21</v>
      </c>
      <c r="W2068">
        <v>179</v>
      </c>
      <c r="X2068">
        <v>72</v>
      </c>
      <c r="Y2068">
        <v>0</v>
      </c>
      <c r="Z2068">
        <v>0</v>
      </c>
    </row>
    <row r="2069" spans="1:26" ht="15.95">
      <c r="A2069" t="s">
        <v>2624</v>
      </c>
      <c r="B2069" t="s">
        <v>111</v>
      </c>
      <c r="C2069" t="str">
        <f>VLOOKUP(B2069, Positions!A$1:B$160, 2, FALSE)</f>
        <v>Forward</v>
      </c>
      <c r="D2069" t="s">
        <v>98</v>
      </c>
      <c r="E2069" t="s">
        <v>5665</v>
      </c>
      <c r="F2069" t="s">
        <v>21</v>
      </c>
      <c r="G2069" t="str">
        <f>VLOOKUP(E2069, Tiers!M$1:P$134, 3, FALSE)</f>
        <v>ENG2</v>
      </c>
      <c r="H2069">
        <f>VLOOKUP(G2069, Tiers!B$1:C$134, 2, FALSE)</f>
        <v>3</v>
      </c>
      <c r="I2069" s="26" t="s">
        <v>5733</v>
      </c>
      <c r="J2069">
        <f t="shared" si="130"/>
        <v>11</v>
      </c>
      <c r="K2069">
        <f t="shared" si="131"/>
        <v>1</v>
      </c>
      <c r="L2069">
        <f t="shared" si="132"/>
        <v>9368</v>
      </c>
      <c r="M2069">
        <f t="shared" si="133"/>
        <v>307</v>
      </c>
      <c r="N2069">
        <v>18</v>
      </c>
      <c r="O2069" t="s">
        <v>74</v>
      </c>
      <c r="P2069" t="s">
        <v>21</v>
      </c>
      <c r="Q2069" t="s">
        <v>22</v>
      </c>
      <c r="R2069" t="s">
        <v>21</v>
      </c>
      <c r="S2069" t="s">
        <v>2625</v>
      </c>
      <c r="W2069">
        <v>189</v>
      </c>
      <c r="X2069">
        <v>80</v>
      </c>
      <c r="Y2069">
        <v>0</v>
      </c>
      <c r="Z2069">
        <v>4</v>
      </c>
    </row>
    <row r="2070" spans="1:26" ht="15.95">
      <c r="A2070" t="s">
        <v>2626</v>
      </c>
      <c r="B2070" t="s">
        <v>111</v>
      </c>
      <c r="C2070" t="str">
        <f>VLOOKUP(B2070, Positions!A$1:B$160, 2, FALSE)</f>
        <v>Forward</v>
      </c>
      <c r="D2070" t="s">
        <v>657</v>
      </c>
      <c r="E2070" t="s">
        <v>62</v>
      </c>
      <c r="F2070" t="s">
        <v>21</v>
      </c>
      <c r="G2070" t="str">
        <f>VLOOKUP(E2070, Tiers!M$1:P$134, 3, FALSE)</f>
        <v>ENG1</v>
      </c>
      <c r="H2070">
        <f>VLOOKUP(G2070, Tiers!B$1:C$134, 2, FALSE)</f>
        <v>1</v>
      </c>
      <c r="I2070" s="26" t="s">
        <v>5734</v>
      </c>
      <c r="J2070">
        <f t="shared" si="130"/>
        <v>9</v>
      </c>
      <c r="K2070">
        <f t="shared" si="131"/>
        <v>1</v>
      </c>
      <c r="L2070">
        <f t="shared" si="132"/>
        <v>9423</v>
      </c>
      <c r="M2070">
        <f t="shared" si="133"/>
        <v>309</v>
      </c>
      <c r="N2070">
        <v>18</v>
      </c>
      <c r="O2070" t="s">
        <v>159</v>
      </c>
      <c r="P2070" t="s">
        <v>21</v>
      </c>
      <c r="Q2070" t="s">
        <v>22</v>
      </c>
      <c r="R2070" t="s">
        <v>21</v>
      </c>
      <c r="W2070">
        <v>177</v>
      </c>
      <c r="X2070">
        <v>71</v>
      </c>
      <c r="Y2070">
        <v>0</v>
      </c>
      <c r="Z2070">
        <v>0</v>
      </c>
    </row>
    <row r="2071" spans="1:26" ht="15.95">
      <c r="A2071" t="s">
        <v>2627</v>
      </c>
      <c r="B2071" t="s">
        <v>372</v>
      </c>
      <c r="C2071" t="str">
        <f>VLOOKUP(B2071, Positions!A$1:B$160, 2, FALSE)</f>
        <v>Defender</v>
      </c>
      <c r="D2071" t="s">
        <v>157</v>
      </c>
      <c r="E2071" t="s">
        <v>5665</v>
      </c>
      <c r="F2071" t="s">
        <v>21</v>
      </c>
      <c r="G2071" t="str">
        <f>VLOOKUP(E2071, Tiers!M$1:P$134, 3, FALSE)</f>
        <v>ENG2</v>
      </c>
      <c r="H2071">
        <f>VLOOKUP(G2071, Tiers!B$1:C$134, 2, FALSE)</f>
        <v>3</v>
      </c>
      <c r="I2071" s="26" t="s">
        <v>5735</v>
      </c>
      <c r="J2071">
        <f t="shared" si="130"/>
        <v>9</v>
      </c>
      <c r="K2071">
        <f t="shared" si="131"/>
        <v>1</v>
      </c>
      <c r="L2071">
        <f t="shared" si="132"/>
        <v>9425</v>
      </c>
      <c r="M2071">
        <f t="shared" si="133"/>
        <v>309</v>
      </c>
      <c r="N2071">
        <v>18</v>
      </c>
      <c r="O2071" t="s">
        <v>5666</v>
      </c>
      <c r="P2071" t="s">
        <v>21</v>
      </c>
      <c r="Q2071" t="s">
        <v>22</v>
      </c>
      <c r="R2071" t="s">
        <v>21</v>
      </c>
      <c r="W2071">
        <v>174</v>
      </c>
      <c r="X2071">
        <v>71</v>
      </c>
      <c r="Y2071">
        <v>0</v>
      </c>
      <c r="Z2071">
        <v>0</v>
      </c>
    </row>
    <row r="2072" spans="1:26" ht="15.95">
      <c r="A2072" t="s">
        <v>2628</v>
      </c>
      <c r="B2072" t="s">
        <v>81</v>
      </c>
      <c r="C2072" t="str">
        <f>VLOOKUP(B2072, Positions!A$1:B$160, 2, FALSE)</f>
        <v>Defender</v>
      </c>
      <c r="D2072" t="s">
        <v>5666</v>
      </c>
      <c r="E2072" t="s">
        <v>5666</v>
      </c>
      <c r="F2072" t="s">
        <v>21</v>
      </c>
      <c r="G2072" t="str">
        <f>VLOOKUP(E2072, Tiers!M$1:P$134, 3, FALSE)</f>
        <v>NONE</v>
      </c>
      <c r="H2072">
        <f>VLOOKUP(G2072, Tiers!B$1:C$134, 2, FALSE)</f>
        <v>7</v>
      </c>
      <c r="I2072" s="26" t="s">
        <v>5736</v>
      </c>
      <c r="J2072">
        <f t="shared" si="130"/>
        <v>6</v>
      </c>
      <c r="K2072">
        <f t="shared" si="131"/>
        <v>4</v>
      </c>
      <c r="L2072">
        <f t="shared" si="132"/>
        <v>9498</v>
      </c>
      <c r="M2072">
        <f t="shared" si="133"/>
        <v>312</v>
      </c>
      <c r="N2072">
        <v>18</v>
      </c>
      <c r="O2072" t="s">
        <v>5666</v>
      </c>
      <c r="P2072" t="s">
        <v>21</v>
      </c>
      <c r="Q2072" t="s">
        <v>22</v>
      </c>
      <c r="R2072" t="s">
        <v>21</v>
      </c>
      <c r="W2072">
        <v>194</v>
      </c>
      <c r="X2072">
        <v>87</v>
      </c>
      <c r="Y2072">
        <v>0</v>
      </c>
      <c r="Z2072">
        <v>0</v>
      </c>
    </row>
    <row r="2073" spans="1:26" ht="15.95">
      <c r="A2073" t="s">
        <v>2629</v>
      </c>
      <c r="B2073" t="s">
        <v>166</v>
      </c>
      <c r="C2073" t="str">
        <f>VLOOKUP(B2073, Positions!A$1:B$160, 2, FALSE)</f>
        <v>Goalkeeper</v>
      </c>
      <c r="D2073" t="s">
        <v>98</v>
      </c>
      <c r="E2073" t="s">
        <v>5665</v>
      </c>
      <c r="F2073" t="s">
        <v>21</v>
      </c>
      <c r="G2073" t="str">
        <f>VLOOKUP(E2073, Tiers!M$1:P$134, 3, FALSE)</f>
        <v>ENG2</v>
      </c>
      <c r="H2073">
        <f>VLOOKUP(G2073, Tiers!B$1:C$134, 2, FALSE)</f>
        <v>3</v>
      </c>
      <c r="I2073" s="26" t="s">
        <v>5737</v>
      </c>
      <c r="J2073">
        <f t="shared" si="130"/>
        <v>3</v>
      </c>
      <c r="K2073">
        <f t="shared" si="131"/>
        <v>3</v>
      </c>
      <c r="L2073">
        <f t="shared" si="132"/>
        <v>9602</v>
      </c>
      <c r="M2073">
        <f t="shared" si="133"/>
        <v>315</v>
      </c>
      <c r="N2073">
        <v>18</v>
      </c>
      <c r="O2073" t="s">
        <v>5666</v>
      </c>
      <c r="P2073" t="s">
        <v>21</v>
      </c>
      <c r="Q2073" t="s">
        <v>22</v>
      </c>
      <c r="R2073" t="s">
        <v>21</v>
      </c>
      <c r="W2073">
        <v>188</v>
      </c>
      <c r="X2073">
        <v>78</v>
      </c>
      <c r="Y2073">
        <v>0</v>
      </c>
      <c r="Z2073">
        <v>0</v>
      </c>
    </row>
    <row r="2074" spans="1:26" ht="15.95">
      <c r="A2074" t="s">
        <v>2630</v>
      </c>
      <c r="B2074" t="s">
        <v>81</v>
      </c>
      <c r="C2074" t="str">
        <f>VLOOKUP(B2074, Positions!A$1:B$160, 2, FALSE)</f>
        <v>Defender</v>
      </c>
      <c r="D2074" t="s">
        <v>127</v>
      </c>
      <c r="E2074" t="s">
        <v>62</v>
      </c>
      <c r="F2074" t="s">
        <v>21</v>
      </c>
      <c r="G2074" t="str">
        <f>VLOOKUP(E2074, Tiers!M$1:P$134, 3, FALSE)</f>
        <v>ENG1</v>
      </c>
      <c r="H2074">
        <f>VLOOKUP(G2074, Tiers!B$1:C$134, 2, FALSE)</f>
        <v>1</v>
      </c>
      <c r="I2074" s="26" t="s">
        <v>5738</v>
      </c>
      <c r="J2074">
        <f t="shared" si="130"/>
        <v>2</v>
      </c>
      <c r="K2074">
        <f t="shared" si="131"/>
        <v>2</v>
      </c>
      <c r="L2074">
        <f t="shared" si="132"/>
        <v>9633</v>
      </c>
      <c r="M2074">
        <f t="shared" si="133"/>
        <v>316</v>
      </c>
      <c r="N2074">
        <v>18</v>
      </c>
      <c r="O2074" t="s">
        <v>74</v>
      </c>
      <c r="P2074" t="s">
        <v>21</v>
      </c>
      <c r="Q2074" t="s">
        <v>22</v>
      </c>
      <c r="R2074" t="s">
        <v>21</v>
      </c>
      <c r="W2074">
        <v>189</v>
      </c>
      <c r="X2074">
        <v>81</v>
      </c>
      <c r="Y2074">
        <v>0</v>
      </c>
      <c r="Z2074">
        <v>5</v>
      </c>
    </row>
    <row r="2075" spans="1:26" ht="15.95">
      <c r="A2075" t="s">
        <v>2631</v>
      </c>
      <c r="B2075" t="s">
        <v>16</v>
      </c>
      <c r="C2075" t="str">
        <f>VLOOKUP(B2075, Positions!A$1:B$160, 2, FALSE)</f>
        <v>Forward</v>
      </c>
      <c r="D2075" t="s">
        <v>5666</v>
      </c>
      <c r="E2075" t="s">
        <v>5666</v>
      </c>
      <c r="F2075" t="s">
        <v>21</v>
      </c>
      <c r="G2075" t="str">
        <f>VLOOKUP(E2075, Tiers!M$1:P$134, 3, FALSE)</f>
        <v>NONE</v>
      </c>
      <c r="H2075">
        <f>VLOOKUP(G2075, Tiers!B$1:C$134, 2, FALSE)</f>
        <v>7</v>
      </c>
      <c r="I2075" s="26" t="s">
        <v>5739</v>
      </c>
      <c r="J2075">
        <f t="shared" si="130"/>
        <v>1</v>
      </c>
      <c r="K2075">
        <f t="shared" si="131"/>
        <v>2</v>
      </c>
      <c r="L2075">
        <f t="shared" si="132"/>
        <v>9671</v>
      </c>
      <c r="M2075">
        <f t="shared" si="133"/>
        <v>317</v>
      </c>
      <c r="N2075">
        <v>18</v>
      </c>
      <c r="O2075" t="s">
        <v>5666</v>
      </c>
      <c r="P2075" t="s">
        <v>21</v>
      </c>
      <c r="Q2075" t="s">
        <v>22</v>
      </c>
      <c r="R2075" t="s">
        <v>21</v>
      </c>
      <c r="W2075">
        <v>171</v>
      </c>
      <c r="X2075">
        <v>68</v>
      </c>
      <c r="Y2075">
        <v>0</v>
      </c>
      <c r="Z2075">
        <v>0</v>
      </c>
    </row>
    <row r="2076" spans="1:26" ht="15.95">
      <c r="A2076" t="s">
        <v>2632</v>
      </c>
      <c r="B2076" t="s">
        <v>81</v>
      </c>
      <c r="C2076" t="str">
        <f>VLOOKUP(B2076, Positions!A$1:B$160, 2, FALSE)</f>
        <v>Defender</v>
      </c>
      <c r="D2076" t="s">
        <v>152</v>
      </c>
      <c r="E2076" t="s">
        <v>5664</v>
      </c>
      <c r="F2076" t="s">
        <v>21</v>
      </c>
      <c r="G2076" t="str">
        <f>VLOOKUP(E2076, Tiers!M$1:P$134, 3, FALSE)</f>
        <v>ENG3</v>
      </c>
      <c r="H2076">
        <f>VLOOKUP(G2076, Tiers!B$1:C$134, 2, FALSE)</f>
        <v>4</v>
      </c>
      <c r="I2076" s="26" t="s">
        <v>5740</v>
      </c>
      <c r="J2076">
        <f t="shared" si="130"/>
        <v>11</v>
      </c>
      <c r="K2076">
        <f t="shared" si="131"/>
        <v>1</v>
      </c>
      <c r="L2076">
        <f t="shared" si="132"/>
        <v>9711</v>
      </c>
      <c r="M2076">
        <f t="shared" si="133"/>
        <v>319</v>
      </c>
      <c r="N2076">
        <v>18</v>
      </c>
      <c r="O2076" t="s">
        <v>57</v>
      </c>
      <c r="P2076" t="s">
        <v>21</v>
      </c>
      <c r="Q2076" t="s">
        <v>22</v>
      </c>
      <c r="R2076" t="s">
        <v>21</v>
      </c>
      <c r="W2076">
        <v>180</v>
      </c>
      <c r="X2076">
        <v>74</v>
      </c>
      <c r="Y2076">
        <v>0</v>
      </c>
      <c r="Z2076">
        <v>5</v>
      </c>
    </row>
    <row r="2077" spans="1:26" ht="15.95">
      <c r="A2077" t="s">
        <v>2633</v>
      </c>
      <c r="B2077" t="s">
        <v>166</v>
      </c>
      <c r="C2077" t="str">
        <f>VLOOKUP(B2077, Positions!A$1:B$160, 2, FALSE)</f>
        <v>Goalkeeper</v>
      </c>
      <c r="D2077" t="s">
        <v>5666</v>
      </c>
      <c r="E2077" t="s">
        <v>5666</v>
      </c>
      <c r="F2077" t="s">
        <v>21</v>
      </c>
      <c r="G2077" t="str">
        <f>VLOOKUP(E2077, Tiers!M$1:P$134, 3, FALSE)</f>
        <v>NONE</v>
      </c>
      <c r="H2077">
        <f>VLOOKUP(G2077, Tiers!B$1:C$134, 2, FALSE)</f>
        <v>7</v>
      </c>
      <c r="I2077" s="26" t="s">
        <v>5741</v>
      </c>
      <c r="J2077">
        <f t="shared" si="130"/>
        <v>10</v>
      </c>
      <c r="K2077">
        <f t="shared" si="131"/>
        <v>1</v>
      </c>
      <c r="L2077">
        <f t="shared" si="132"/>
        <v>9746</v>
      </c>
      <c r="M2077">
        <f t="shared" si="133"/>
        <v>320</v>
      </c>
      <c r="N2077">
        <v>18</v>
      </c>
      <c r="O2077" t="s">
        <v>5666</v>
      </c>
      <c r="P2077" t="s">
        <v>21</v>
      </c>
      <c r="Q2077" t="s">
        <v>22</v>
      </c>
      <c r="R2077" t="s">
        <v>21</v>
      </c>
      <c r="W2077">
        <v>191</v>
      </c>
      <c r="X2077">
        <v>79</v>
      </c>
      <c r="Y2077">
        <v>0</v>
      </c>
      <c r="Z2077">
        <v>0</v>
      </c>
    </row>
    <row r="2078" spans="1:26" ht="15.95">
      <c r="A2078" t="s">
        <v>2634</v>
      </c>
      <c r="B2078" t="s">
        <v>166</v>
      </c>
      <c r="C2078" t="str">
        <f>VLOOKUP(B2078, Positions!A$1:B$160, 2, FALSE)</f>
        <v>Goalkeeper</v>
      </c>
      <c r="D2078" t="s">
        <v>207</v>
      </c>
      <c r="E2078" t="s">
        <v>5663</v>
      </c>
      <c r="F2078" t="s">
        <v>21</v>
      </c>
      <c r="G2078" t="str">
        <f>VLOOKUP(E2078, Tiers!M$1:P$134, 3, FALSE)</f>
        <v>ENG4</v>
      </c>
      <c r="H2078">
        <f>VLOOKUP(G2078, Tiers!B$1:C$134, 2, FALSE)</f>
        <v>5</v>
      </c>
      <c r="I2078" s="26" t="s">
        <v>5742</v>
      </c>
      <c r="J2078">
        <f t="shared" si="130"/>
        <v>10</v>
      </c>
      <c r="K2078">
        <f t="shared" si="131"/>
        <v>1</v>
      </c>
      <c r="L2078">
        <f t="shared" si="132"/>
        <v>9758</v>
      </c>
      <c r="M2078">
        <f t="shared" si="133"/>
        <v>320</v>
      </c>
      <c r="N2078">
        <v>18</v>
      </c>
      <c r="O2078" t="s">
        <v>1245</v>
      </c>
      <c r="P2078" t="s">
        <v>21</v>
      </c>
      <c r="Q2078" t="s">
        <v>22</v>
      </c>
      <c r="R2078" t="s">
        <v>21</v>
      </c>
      <c r="W2078">
        <v>192</v>
      </c>
      <c r="X2078">
        <v>84</v>
      </c>
      <c r="Y2078">
        <v>0</v>
      </c>
      <c r="Z2078">
        <v>0</v>
      </c>
    </row>
    <row r="2079" spans="1:26" ht="15.95">
      <c r="A2079" t="s">
        <v>2635</v>
      </c>
      <c r="B2079" t="s">
        <v>31</v>
      </c>
      <c r="C2079" t="str">
        <f>VLOOKUP(B2079, Positions!A$1:B$160, 2, FALSE)</f>
        <v>Defender</v>
      </c>
      <c r="D2079" t="s">
        <v>455</v>
      </c>
      <c r="E2079" t="s">
        <v>5664</v>
      </c>
      <c r="F2079" t="s">
        <v>21</v>
      </c>
      <c r="G2079" t="str">
        <f>VLOOKUP(E2079, Tiers!M$1:P$134, 3, FALSE)</f>
        <v>ENG3</v>
      </c>
      <c r="H2079">
        <f>VLOOKUP(G2079, Tiers!B$1:C$134, 2, FALSE)</f>
        <v>4</v>
      </c>
      <c r="I2079" s="26" t="s">
        <v>5743</v>
      </c>
      <c r="J2079">
        <f t="shared" si="130"/>
        <v>10</v>
      </c>
      <c r="K2079">
        <f t="shared" si="131"/>
        <v>1</v>
      </c>
      <c r="L2079">
        <f t="shared" si="132"/>
        <v>9759</v>
      </c>
      <c r="M2079">
        <f t="shared" si="133"/>
        <v>320</v>
      </c>
      <c r="N2079">
        <v>18</v>
      </c>
      <c r="O2079" t="s">
        <v>124</v>
      </c>
      <c r="P2079" t="s">
        <v>21</v>
      </c>
      <c r="Q2079" t="s">
        <v>22</v>
      </c>
      <c r="R2079" t="s">
        <v>21</v>
      </c>
      <c r="W2079">
        <v>186</v>
      </c>
      <c r="X2079">
        <v>75</v>
      </c>
      <c r="Y2079">
        <v>0</v>
      </c>
      <c r="Z2079">
        <v>4</v>
      </c>
    </row>
    <row r="2080" spans="1:26" ht="15.95">
      <c r="A2080" t="s">
        <v>2636</v>
      </c>
      <c r="B2080" t="s">
        <v>680</v>
      </c>
      <c r="C2080" t="str">
        <f>VLOOKUP(B2080, Positions!A$1:B$160, 2, FALSE)</f>
        <v>Midfielder</v>
      </c>
      <c r="D2080" t="s">
        <v>2637</v>
      </c>
      <c r="E2080" t="s">
        <v>5669</v>
      </c>
      <c r="F2080" t="s">
        <v>421</v>
      </c>
      <c r="G2080" t="str">
        <f>VLOOKUP(E2080, Tiers!M$1:P$134, 3, FALSE)</f>
        <v>SCO1</v>
      </c>
      <c r="H2080">
        <f>VLOOKUP(G2080, Tiers!B$1:C$134, 2, FALSE)</f>
        <v>3</v>
      </c>
      <c r="I2080" s="26" t="s">
        <v>5744</v>
      </c>
      <c r="J2080">
        <f t="shared" si="130"/>
        <v>10</v>
      </c>
      <c r="K2080">
        <f t="shared" si="131"/>
        <v>1</v>
      </c>
      <c r="L2080">
        <f t="shared" si="132"/>
        <v>9760</v>
      </c>
      <c r="M2080">
        <f t="shared" si="133"/>
        <v>320</v>
      </c>
      <c r="N2080">
        <v>18</v>
      </c>
      <c r="O2080" t="s">
        <v>5666</v>
      </c>
      <c r="P2080" t="s">
        <v>21</v>
      </c>
      <c r="Q2080" t="s">
        <v>22</v>
      </c>
      <c r="R2080" t="s">
        <v>21</v>
      </c>
      <c r="S2080" t="s">
        <v>2638</v>
      </c>
      <c r="W2080">
        <v>182</v>
      </c>
      <c r="X2080">
        <v>69</v>
      </c>
      <c r="Y2080">
        <v>0</v>
      </c>
      <c r="Z2080">
        <v>1</v>
      </c>
    </row>
    <row r="2081" spans="1:26" ht="15.95">
      <c r="A2081" t="s">
        <v>2639</v>
      </c>
      <c r="B2081" t="s">
        <v>111</v>
      </c>
      <c r="C2081" t="str">
        <f>VLOOKUP(B2081, Positions!A$1:B$160, 2, FALSE)</f>
        <v>Forward</v>
      </c>
      <c r="D2081" t="s">
        <v>5666</v>
      </c>
      <c r="E2081" t="s">
        <v>5666</v>
      </c>
      <c r="F2081" t="s">
        <v>21</v>
      </c>
      <c r="G2081" t="str">
        <f>VLOOKUP(E2081, Tiers!M$1:P$134, 3, FALSE)</f>
        <v>NONE</v>
      </c>
      <c r="H2081">
        <f>VLOOKUP(G2081, Tiers!B$1:C$134, 2, FALSE)</f>
        <v>7</v>
      </c>
      <c r="I2081" s="26" t="s">
        <v>5745</v>
      </c>
      <c r="J2081">
        <f t="shared" si="130"/>
        <v>10</v>
      </c>
      <c r="K2081">
        <f t="shared" si="131"/>
        <v>1</v>
      </c>
      <c r="L2081">
        <f t="shared" si="132"/>
        <v>9766</v>
      </c>
      <c r="M2081">
        <f t="shared" si="133"/>
        <v>320</v>
      </c>
      <c r="N2081">
        <v>18</v>
      </c>
      <c r="O2081" t="s">
        <v>284</v>
      </c>
      <c r="P2081" t="s">
        <v>21</v>
      </c>
      <c r="Q2081" t="s">
        <v>22</v>
      </c>
      <c r="R2081" t="s">
        <v>21</v>
      </c>
      <c r="W2081">
        <v>177</v>
      </c>
      <c r="X2081">
        <v>70</v>
      </c>
      <c r="Y2081">
        <v>0</v>
      </c>
      <c r="Z2081">
        <v>0</v>
      </c>
    </row>
    <row r="2082" spans="1:26" ht="15.95">
      <c r="A2082" t="s">
        <v>2640</v>
      </c>
      <c r="B2082" t="s">
        <v>166</v>
      </c>
      <c r="C2082" t="str">
        <f>VLOOKUP(B2082, Positions!A$1:B$160, 2, FALSE)</f>
        <v>Goalkeeper</v>
      </c>
      <c r="D2082" t="s">
        <v>5666</v>
      </c>
      <c r="E2082" t="s">
        <v>5666</v>
      </c>
      <c r="F2082" t="s">
        <v>21</v>
      </c>
      <c r="G2082" t="str">
        <f>VLOOKUP(E2082, Tiers!M$1:P$134, 3, FALSE)</f>
        <v>NONE</v>
      </c>
      <c r="H2082">
        <f>VLOOKUP(G2082, Tiers!B$1:C$134, 2, FALSE)</f>
        <v>7</v>
      </c>
      <c r="I2082" s="26" t="s">
        <v>5746</v>
      </c>
      <c r="J2082">
        <f t="shared" si="130"/>
        <v>9</v>
      </c>
      <c r="K2082">
        <f t="shared" si="131"/>
        <v>1</v>
      </c>
      <c r="L2082">
        <f t="shared" si="132"/>
        <v>9781</v>
      </c>
      <c r="M2082">
        <f t="shared" si="133"/>
        <v>321</v>
      </c>
      <c r="N2082">
        <v>18</v>
      </c>
      <c r="O2082" t="s">
        <v>530</v>
      </c>
      <c r="P2082" t="s">
        <v>21</v>
      </c>
      <c r="Q2082" t="s">
        <v>22</v>
      </c>
      <c r="R2082" t="s">
        <v>21</v>
      </c>
      <c r="W2082">
        <v>184</v>
      </c>
      <c r="X2082">
        <v>78</v>
      </c>
      <c r="Y2082">
        <v>0</v>
      </c>
      <c r="Z2082">
        <v>0</v>
      </c>
    </row>
    <row r="2083" spans="1:26" ht="15.95">
      <c r="A2083" t="s">
        <v>2641</v>
      </c>
      <c r="B2083" t="s">
        <v>55</v>
      </c>
      <c r="C2083" t="str">
        <f>VLOOKUP(B2083, Positions!A$1:B$160, 2, FALSE)</f>
        <v>Forward</v>
      </c>
      <c r="D2083" t="s">
        <v>103</v>
      </c>
      <c r="E2083" t="s">
        <v>5665</v>
      </c>
      <c r="F2083" t="s">
        <v>21</v>
      </c>
      <c r="G2083" t="str">
        <f>VLOOKUP(E2083, Tiers!M$1:P$134, 3, FALSE)</f>
        <v>ENG2</v>
      </c>
      <c r="H2083">
        <f>VLOOKUP(G2083, Tiers!B$1:C$134, 2, FALSE)</f>
        <v>3</v>
      </c>
      <c r="I2083" s="26" t="s">
        <v>5747</v>
      </c>
      <c r="J2083">
        <f t="shared" si="130"/>
        <v>8</v>
      </c>
      <c r="K2083">
        <f t="shared" si="131"/>
        <v>4</v>
      </c>
      <c r="L2083">
        <f t="shared" si="132"/>
        <v>9808</v>
      </c>
      <c r="M2083">
        <f t="shared" si="133"/>
        <v>322</v>
      </c>
      <c r="N2083">
        <v>18</v>
      </c>
      <c r="O2083" t="s">
        <v>5666</v>
      </c>
      <c r="P2083" t="s">
        <v>21</v>
      </c>
      <c r="Q2083" t="s">
        <v>22</v>
      </c>
      <c r="R2083" t="s">
        <v>21</v>
      </c>
      <c r="W2083">
        <v>181</v>
      </c>
      <c r="X2083">
        <v>67</v>
      </c>
      <c r="Y2083">
        <v>0</v>
      </c>
      <c r="Z2083">
        <v>0</v>
      </c>
    </row>
    <row r="2084" spans="1:26" ht="15.95">
      <c r="A2084" t="s">
        <v>2642</v>
      </c>
      <c r="B2084" t="s">
        <v>42</v>
      </c>
      <c r="C2084" t="str">
        <f>VLOOKUP(B2084, Positions!A$1:B$160, 2, FALSE)</f>
        <v>Midfielder</v>
      </c>
      <c r="D2084" t="s">
        <v>5666</v>
      </c>
      <c r="E2084" t="s">
        <v>5666</v>
      </c>
      <c r="F2084" t="s">
        <v>21</v>
      </c>
      <c r="G2084" t="str">
        <f>VLOOKUP(E2084, Tiers!M$1:P$134, 3, FALSE)</f>
        <v>NONE</v>
      </c>
      <c r="H2084">
        <f>VLOOKUP(G2084, Tiers!B$1:C$134, 2, FALSE)</f>
        <v>7</v>
      </c>
      <c r="I2084" s="26" t="s">
        <v>5748</v>
      </c>
      <c r="J2084">
        <f t="shared" si="130"/>
        <v>7</v>
      </c>
      <c r="K2084">
        <f t="shared" si="131"/>
        <v>4</v>
      </c>
      <c r="L2084">
        <f t="shared" si="132"/>
        <v>9841</v>
      </c>
      <c r="M2084">
        <f t="shared" si="133"/>
        <v>323</v>
      </c>
      <c r="N2084">
        <v>18</v>
      </c>
      <c r="O2084" t="s">
        <v>271</v>
      </c>
      <c r="P2084" t="s">
        <v>21</v>
      </c>
      <c r="Q2084" t="s">
        <v>22</v>
      </c>
      <c r="R2084" t="s">
        <v>21</v>
      </c>
      <c r="W2084">
        <v>183</v>
      </c>
      <c r="X2084">
        <v>78</v>
      </c>
      <c r="Y2084">
        <v>0</v>
      </c>
      <c r="Z2084">
        <v>0</v>
      </c>
    </row>
    <row r="2085" spans="1:26" ht="15.95">
      <c r="A2085" t="s">
        <v>2643</v>
      </c>
      <c r="B2085" t="s">
        <v>72</v>
      </c>
      <c r="C2085" t="str">
        <f>VLOOKUP(B2085, Positions!A$1:B$160, 2, FALSE)</f>
        <v>Defender</v>
      </c>
      <c r="D2085" t="s">
        <v>5666</v>
      </c>
      <c r="E2085" t="s">
        <v>5666</v>
      </c>
      <c r="F2085" t="s">
        <v>21</v>
      </c>
      <c r="G2085" t="str">
        <f>VLOOKUP(E2085, Tiers!M$1:P$134, 3, FALSE)</f>
        <v>NONE</v>
      </c>
      <c r="H2085">
        <f>VLOOKUP(G2085, Tiers!B$1:C$134, 2, FALSE)</f>
        <v>7</v>
      </c>
      <c r="I2085" s="26" t="s">
        <v>5749</v>
      </c>
      <c r="J2085">
        <f t="shared" si="130"/>
        <v>7</v>
      </c>
      <c r="K2085">
        <f t="shared" si="131"/>
        <v>4</v>
      </c>
      <c r="L2085">
        <f t="shared" si="132"/>
        <v>9844</v>
      </c>
      <c r="M2085">
        <f t="shared" si="133"/>
        <v>323</v>
      </c>
      <c r="N2085">
        <v>18</v>
      </c>
      <c r="O2085" t="s">
        <v>5666</v>
      </c>
      <c r="P2085" t="s">
        <v>21</v>
      </c>
      <c r="Q2085" t="s">
        <v>22</v>
      </c>
      <c r="R2085" t="s">
        <v>21</v>
      </c>
      <c r="W2085">
        <v>178</v>
      </c>
      <c r="X2085">
        <v>71</v>
      </c>
      <c r="Y2085">
        <v>0</v>
      </c>
      <c r="Z2085">
        <v>0</v>
      </c>
    </row>
    <row r="2086" spans="1:26" ht="15.95">
      <c r="A2086" t="s">
        <v>2644</v>
      </c>
      <c r="B2086" t="s">
        <v>42</v>
      </c>
      <c r="C2086" t="str">
        <f>VLOOKUP(B2086, Positions!A$1:B$160, 2, FALSE)</f>
        <v>Midfielder</v>
      </c>
      <c r="D2086" t="s">
        <v>496</v>
      </c>
      <c r="E2086" t="s">
        <v>5664</v>
      </c>
      <c r="F2086" t="s">
        <v>21</v>
      </c>
      <c r="G2086" t="str">
        <f>VLOOKUP(E2086, Tiers!M$1:P$134, 3, FALSE)</f>
        <v>ENG3</v>
      </c>
      <c r="H2086">
        <f>VLOOKUP(G2086, Tiers!B$1:C$134, 2, FALSE)</f>
        <v>4</v>
      </c>
      <c r="I2086" s="26" t="s">
        <v>5750</v>
      </c>
      <c r="J2086">
        <f t="shared" si="130"/>
        <v>6</v>
      </c>
      <c r="K2086">
        <f t="shared" si="131"/>
        <v>4</v>
      </c>
      <c r="L2086">
        <f t="shared" si="132"/>
        <v>9891</v>
      </c>
      <c r="M2086">
        <f t="shared" si="133"/>
        <v>325</v>
      </c>
      <c r="N2086">
        <v>18</v>
      </c>
      <c r="O2086" t="s">
        <v>5666</v>
      </c>
      <c r="P2086" t="s">
        <v>21</v>
      </c>
      <c r="Q2086" t="s">
        <v>22</v>
      </c>
      <c r="R2086" t="s">
        <v>21</v>
      </c>
      <c r="W2086">
        <v>179</v>
      </c>
      <c r="X2086">
        <v>67</v>
      </c>
      <c r="Y2086">
        <v>0</v>
      </c>
      <c r="Z2086">
        <v>0</v>
      </c>
    </row>
    <row r="2087" spans="1:26" ht="15.95">
      <c r="A2087" t="s">
        <v>2645</v>
      </c>
      <c r="B2087" t="s">
        <v>72</v>
      </c>
      <c r="C2087" t="str">
        <f>VLOOKUP(B2087, Positions!A$1:B$160, 2, FALSE)</f>
        <v>Defender</v>
      </c>
      <c r="D2087" t="s">
        <v>5666</v>
      </c>
      <c r="E2087" t="s">
        <v>5666</v>
      </c>
      <c r="F2087" t="s">
        <v>21</v>
      </c>
      <c r="G2087" t="str">
        <f>VLOOKUP(E2087, Tiers!M$1:P$134, 3, FALSE)</f>
        <v>NONE</v>
      </c>
      <c r="H2087">
        <f>VLOOKUP(G2087, Tiers!B$1:C$134, 2, FALSE)</f>
        <v>7</v>
      </c>
      <c r="I2087" s="26" t="s">
        <v>5751</v>
      </c>
      <c r="J2087">
        <f t="shared" si="130"/>
        <v>3</v>
      </c>
      <c r="K2087">
        <f t="shared" si="131"/>
        <v>3</v>
      </c>
      <c r="L2087">
        <f t="shared" si="132"/>
        <v>9953</v>
      </c>
      <c r="M2087">
        <f t="shared" si="133"/>
        <v>327</v>
      </c>
      <c r="N2087">
        <v>18</v>
      </c>
      <c r="O2087" t="s">
        <v>284</v>
      </c>
      <c r="P2087" t="s">
        <v>21</v>
      </c>
      <c r="Q2087" t="s">
        <v>22</v>
      </c>
      <c r="R2087" t="s">
        <v>21</v>
      </c>
      <c r="W2087">
        <v>163</v>
      </c>
      <c r="X2087">
        <v>56</v>
      </c>
      <c r="Y2087">
        <v>0</v>
      </c>
      <c r="Z2087">
        <v>0</v>
      </c>
    </row>
    <row r="2088" spans="1:26" ht="15.95">
      <c r="A2088" t="s">
        <v>2646</v>
      </c>
      <c r="B2088" t="s">
        <v>36</v>
      </c>
      <c r="C2088" t="str">
        <f>VLOOKUP(B2088, Positions!A$1:B$160, 2, FALSE)</f>
        <v>Midfielder</v>
      </c>
      <c r="D2088" t="s">
        <v>182</v>
      </c>
      <c r="E2088" t="s">
        <v>62</v>
      </c>
      <c r="F2088" t="s">
        <v>21</v>
      </c>
      <c r="G2088" t="str">
        <f>VLOOKUP(E2088, Tiers!M$1:P$134, 3, FALSE)</f>
        <v>ENG1</v>
      </c>
      <c r="H2088">
        <f>VLOOKUP(G2088, Tiers!B$1:C$134, 2, FALSE)</f>
        <v>1</v>
      </c>
      <c r="I2088" s="26" t="s">
        <v>5752</v>
      </c>
      <c r="J2088">
        <f t="shared" si="130"/>
        <v>1</v>
      </c>
      <c r="K2088">
        <f t="shared" si="131"/>
        <v>2</v>
      </c>
      <c r="L2088">
        <f t="shared" si="132"/>
        <v>10019</v>
      </c>
      <c r="M2088">
        <f t="shared" si="133"/>
        <v>329</v>
      </c>
      <c r="N2088">
        <v>18</v>
      </c>
      <c r="O2088" t="s">
        <v>208</v>
      </c>
      <c r="P2088" t="s">
        <v>21</v>
      </c>
      <c r="Q2088" t="s">
        <v>22</v>
      </c>
      <c r="R2088" t="s">
        <v>21</v>
      </c>
      <c r="W2088">
        <v>178</v>
      </c>
      <c r="X2088">
        <v>70</v>
      </c>
      <c r="Y2088">
        <v>0</v>
      </c>
      <c r="Z2088">
        <v>0</v>
      </c>
    </row>
    <row r="2089" spans="1:26" ht="15.95">
      <c r="A2089" t="s">
        <v>2647</v>
      </c>
      <c r="B2089" t="s">
        <v>81</v>
      </c>
      <c r="C2089" t="str">
        <f>VLOOKUP(B2089, Positions!A$1:B$160, 2, FALSE)</f>
        <v>Defender</v>
      </c>
      <c r="D2089" t="s">
        <v>326</v>
      </c>
      <c r="E2089" t="s">
        <v>5663</v>
      </c>
      <c r="F2089" t="s">
        <v>21</v>
      </c>
      <c r="G2089" t="str">
        <f>VLOOKUP(E2089, Tiers!M$1:P$134, 3, FALSE)</f>
        <v>ENG4</v>
      </c>
      <c r="H2089">
        <f>VLOOKUP(G2089, Tiers!B$1:C$134, 2, FALSE)</f>
        <v>5</v>
      </c>
      <c r="I2089" s="26" t="s">
        <v>5753</v>
      </c>
      <c r="J2089">
        <f t="shared" si="130"/>
        <v>11</v>
      </c>
      <c r="K2089">
        <f t="shared" si="131"/>
        <v>1</v>
      </c>
      <c r="L2089">
        <f t="shared" si="132"/>
        <v>10083</v>
      </c>
      <c r="M2089">
        <f t="shared" si="133"/>
        <v>331</v>
      </c>
      <c r="N2089">
        <v>18</v>
      </c>
      <c r="O2089" t="s">
        <v>2648</v>
      </c>
      <c r="P2089" t="s">
        <v>21</v>
      </c>
      <c r="Q2089" t="s">
        <v>22</v>
      </c>
      <c r="R2089" t="s">
        <v>21</v>
      </c>
      <c r="W2089">
        <v>190</v>
      </c>
      <c r="X2089">
        <v>81</v>
      </c>
      <c r="Y2089">
        <v>0</v>
      </c>
      <c r="Z2089">
        <v>34</v>
      </c>
    </row>
    <row r="2090" spans="1:26" ht="15.95">
      <c r="A2090" t="s">
        <v>2649</v>
      </c>
      <c r="B2090" t="s">
        <v>166</v>
      </c>
      <c r="C2090" t="str">
        <f>VLOOKUP(B2090, Positions!A$1:B$160, 2, FALSE)</f>
        <v>Goalkeeper</v>
      </c>
      <c r="D2090" t="s">
        <v>112</v>
      </c>
      <c r="E2090" t="s">
        <v>5664</v>
      </c>
      <c r="F2090" t="s">
        <v>21</v>
      </c>
      <c r="G2090" t="str">
        <f>VLOOKUP(E2090, Tiers!M$1:P$134, 3, FALSE)</f>
        <v>ENG3</v>
      </c>
      <c r="H2090">
        <f>VLOOKUP(G2090, Tiers!B$1:C$134, 2, FALSE)</f>
        <v>4</v>
      </c>
      <c r="I2090" s="26" t="s">
        <v>5754</v>
      </c>
      <c r="J2090">
        <f t="shared" si="130"/>
        <v>10</v>
      </c>
      <c r="K2090">
        <f t="shared" si="131"/>
        <v>1</v>
      </c>
      <c r="L2090">
        <f t="shared" si="132"/>
        <v>10109</v>
      </c>
      <c r="M2090">
        <f t="shared" si="133"/>
        <v>332</v>
      </c>
      <c r="N2090">
        <v>18</v>
      </c>
      <c r="O2090" t="s">
        <v>112</v>
      </c>
      <c r="P2090" t="s">
        <v>21</v>
      </c>
      <c r="Q2090" t="s">
        <v>22</v>
      </c>
      <c r="R2090" t="s">
        <v>21</v>
      </c>
      <c r="W2090">
        <v>183</v>
      </c>
      <c r="X2090">
        <v>70</v>
      </c>
      <c r="Y2090">
        <v>0</v>
      </c>
      <c r="Z2090">
        <v>7</v>
      </c>
    </row>
    <row r="2091" spans="1:26" ht="15.95">
      <c r="A2091" t="s">
        <v>2650</v>
      </c>
      <c r="B2091" t="s">
        <v>445</v>
      </c>
      <c r="C2091" t="str">
        <f>VLOOKUP(B2091, Positions!A$1:B$160, 2, FALSE)</f>
        <v>Midfielder</v>
      </c>
      <c r="D2091" t="s">
        <v>5666</v>
      </c>
      <c r="E2091" t="s">
        <v>5666</v>
      </c>
      <c r="F2091" t="s">
        <v>21</v>
      </c>
      <c r="G2091" t="str">
        <f>VLOOKUP(E2091, Tiers!M$1:P$134, 3, FALSE)</f>
        <v>NONE</v>
      </c>
      <c r="H2091">
        <f>VLOOKUP(G2091, Tiers!B$1:C$134, 2, FALSE)</f>
        <v>7</v>
      </c>
      <c r="I2091" s="26" t="s">
        <v>5755</v>
      </c>
      <c r="J2091">
        <f t="shared" si="130"/>
        <v>10</v>
      </c>
      <c r="K2091">
        <f t="shared" si="131"/>
        <v>1</v>
      </c>
      <c r="L2091">
        <f t="shared" si="132"/>
        <v>10111</v>
      </c>
      <c r="M2091">
        <f t="shared" si="133"/>
        <v>332</v>
      </c>
      <c r="N2091">
        <v>18</v>
      </c>
      <c r="O2091" t="s">
        <v>74</v>
      </c>
      <c r="P2091" t="s">
        <v>21</v>
      </c>
      <c r="Q2091" t="s">
        <v>22</v>
      </c>
      <c r="R2091" t="s">
        <v>21</v>
      </c>
      <c r="W2091">
        <v>168</v>
      </c>
      <c r="X2091">
        <v>67</v>
      </c>
      <c r="Y2091">
        <v>0</v>
      </c>
      <c r="Z2091">
        <v>0</v>
      </c>
    </row>
    <row r="2092" spans="1:26" ht="15.95">
      <c r="A2092" t="s">
        <v>2651</v>
      </c>
      <c r="B2092" t="s">
        <v>72</v>
      </c>
      <c r="C2092" t="str">
        <f>VLOOKUP(B2092, Positions!A$1:B$160, 2, FALSE)</f>
        <v>Defender</v>
      </c>
      <c r="D2092" t="s">
        <v>376</v>
      </c>
      <c r="E2092" t="s">
        <v>5664</v>
      </c>
      <c r="F2092" t="s">
        <v>21</v>
      </c>
      <c r="G2092" t="str">
        <f>VLOOKUP(E2092, Tiers!M$1:P$134, 3, FALSE)</f>
        <v>ENG3</v>
      </c>
      <c r="H2092">
        <f>VLOOKUP(G2092, Tiers!B$1:C$134, 2, FALSE)</f>
        <v>4</v>
      </c>
      <c r="I2092" s="26" t="s">
        <v>5756</v>
      </c>
      <c r="J2092">
        <f t="shared" si="130"/>
        <v>10</v>
      </c>
      <c r="K2092">
        <f t="shared" si="131"/>
        <v>1</v>
      </c>
      <c r="L2092">
        <f t="shared" si="132"/>
        <v>10132</v>
      </c>
      <c r="M2092">
        <f t="shared" si="133"/>
        <v>332</v>
      </c>
      <c r="N2092">
        <v>18</v>
      </c>
      <c r="O2092" t="s">
        <v>376</v>
      </c>
      <c r="P2092" t="s">
        <v>21</v>
      </c>
      <c r="Q2092" t="s">
        <v>22</v>
      </c>
      <c r="R2092" t="s">
        <v>21</v>
      </c>
      <c r="W2092">
        <v>178</v>
      </c>
      <c r="X2092">
        <v>74</v>
      </c>
      <c r="Y2092">
        <v>0</v>
      </c>
      <c r="Z2092">
        <v>18</v>
      </c>
    </row>
    <row r="2093" spans="1:26" ht="15.95">
      <c r="A2093" t="s">
        <v>2652</v>
      </c>
      <c r="B2093" t="s">
        <v>31</v>
      </c>
      <c r="C2093" t="str">
        <f>VLOOKUP(B2093, Positions!A$1:B$160, 2, FALSE)</f>
        <v>Defender</v>
      </c>
      <c r="D2093" t="s">
        <v>5666</v>
      </c>
      <c r="E2093" t="s">
        <v>5666</v>
      </c>
      <c r="F2093" t="s">
        <v>21</v>
      </c>
      <c r="G2093" t="str">
        <f>VLOOKUP(E2093, Tiers!M$1:P$134, 3, FALSE)</f>
        <v>NONE</v>
      </c>
      <c r="H2093">
        <f>VLOOKUP(G2093, Tiers!B$1:C$134, 2, FALSE)</f>
        <v>7</v>
      </c>
      <c r="I2093" s="26" t="s">
        <v>5757</v>
      </c>
      <c r="J2093">
        <f t="shared" si="130"/>
        <v>8</v>
      </c>
      <c r="K2093">
        <f t="shared" si="131"/>
        <v>4</v>
      </c>
      <c r="L2093">
        <f t="shared" si="132"/>
        <v>10192</v>
      </c>
      <c r="M2093">
        <f t="shared" si="133"/>
        <v>334</v>
      </c>
      <c r="N2093">
        <v>18</v>
      </c>
      <c r="O2093" t="s">
        <v>5666</v>
      </c>
      <c r="P2093" t="s">
        <v>21</v>
      </c>
      <c r="Q2093" t="s">
        <v>22</v>
      </c>
      <c r="R2093" t="s">
        <v>21</v>
      </c>
      <c r="W2093">
        <v>175</v>
      </c>
      <c r="X2093">
        <v>65</v>
      </c>
      <c r="Y2093">
        <v>0</v>
      </c>
      <c r="Z2093">
        <v>0</v>
      </c>
    </row>
    <row r="2094" spans="1:26" ht="15.95">
      <c r="A2094" t="s">
        <v>2653</v>
      </c>
      <c r="B2094" t="s">
        <v>16</v>
      </c>
      <c r="C2094" t="str">
        <f>VLOOKUP(B2094, Positions!A$1:B$160, 2, FALSE)</f>
        <v>Forward</v>
      </c>
      <c r="D2094" t="s">
        <v>98</v>
      </c>
      <c r="E2094" t="s">
        <v>5665</v>
      </c>
      <c r="F2094" t="s">
        <v>21</v>
      </c>
      <c r="G2094" t="str">
        <f>VLOOKUP(E2094, Tiers!M$1:P$134, 3, FALSE)</f>
        <v>ENG2</v>
      </c>
      <c r="H2094">
        <f>VLOOKUP(G2094, Tiers!B$1:C$134, 2, FALSE)</f>
        <v>3</v>
      </c>
      <c r="I2094" s="26" t="s">
        <v>5758</v>
      </c>
      <c r="J2094">
        <f t="shared" si="130"/>
        <v>5</v>
      </c>
      <c r="K2094">
        <f t="shared" si="131"/>
        <v>3</v>
      </c>
      <c r="L2094">
        <f t="shared" si="132"/>
        <v>10277</v>
      </c>
      <c r="M2094">
        <f t="shared" si="133"/>
        <v>337</v>
      </c>
      <c r="N2094">
        <v>18</v>
      </c>
      <c r="O2094" t="s">
        <v>562</v>
      </c>
      <c r="P2094" t="s">
        <v>21</v>
      </c>
      <c r="Q2094" t="s">
        <v>22</v>
      </c>
      <c r="R2094" t="s">
        <v>21</v>
      </c>
      <c r="W2094">
        <v>178</v>
      </c>
      <c r="X2094">
        <v>72</v>
      </c>
      <c r="Y2094">
        <v>0</v>
      </c>
      <c r="Z2094">
        <v>0</v>
      </c>
    </row>
    <row r="2095" spans="1:26" ht="15.95">
      <c r="A2095" t="s">
        <v>2654</v>
      </c>
      <c r="B2095" t="s">
        <v>131</v>
      </c>
      <c r="C2095" t="str">
        <f>VLOOKUP(B2095, Positions!A$1:B$160, 2, FALSE)</f>
        <v>Forward</v>
      </c>
      <c r="D2095" t="s">
        <v>2655</v>
      </c>
      <c r="E2095" t="s">
        <v>5667</v>
      </c>
      <c r="F2095" t="s">
        <v>421</v>
      </c>
      <c r="G2095" t="str">
        <f>VLOOKUP(E2095, Tiers!M$1:P$134, 3, FALSE)</f>
        <v>SCO2</v>
      </c>
      <c r="H2095">
        <f>VLOOKUP(G2095, Tiers!B$1:C$134, 2, FALSE)</f>
        <v>6</v>
      </c>
      <c r="I2095" s="26" t="s">
        <v>5759</v>
      </c>
      <c r="J2095">
        <f t="shared" si="130"/>
        <v>4</v>
      </c>
      <c r="K2095">
        <f t="shared" si="131"/>
        <v>3</v>
      </c>
      <c r="L2095">
        <f t="shared" si="132"/>
        <v>10293</v>
      </c>
      <c r="M2095">
        <f t="shared" si="133"/>
        <v>338</v>
      </c>
      <c r="N2095">
        <v>18</v>
      </c>
      <c r="O2095" t="s">
        <v>5666</v>
      </c>
      <c r="P2095" t="s">
        <v>21</v>
      </c>
      <c r="Q2095" t="s">
        <v>22</v>
      </c>
      <c r="R2095" t="s">
        <v>21</v>
      </c>
      <c r="W2095">
        <v>178</v>
      </c>
      <c r="X2095">
        <v>71</v>
      </c>
      <c r="Y2095">
        <v>0</v>
      </c>
      <c r="Z2095">
        <v>0</v>
      </c>
    </row>
    <row r="2096" spans="1:26" ht="15.95">
      <c r="A2096" t="s">
        <v>2656</v>
      </c>
      <c r="B2096" t="s">
        <v>166</v>
      </c>
      <c r="C2096" t="str">
        <f>VLOOKUP(B2096, Positions!A$1:B$160, 2, FALSE)</f>
        <v>Goalkeeper</v>
      </c>
      <c r="D2096" t="s">
        <v>5666</v>
      </c>
      <c r="E2096" t="s">
        <v>5666</v>
      </c>
      <c r="F2096" t="s">
        <v>21</v>
      </c>
      <c r="G2096" t="str">
        <f>VLOOKUP(E2096, Tiers!M$1:P$134, 3, FALSE)</f>
        <v>NONE</v>
      </c>
      <c r="H2096">
        <f>VLOOKUP(G2096, Tiers!B$1:C$134, 2, FALSE)</f>
        <v>7</v>
      </c>
      <c r="I2096" s="26" t="s">
        <v>5760</v>
      </c>
      <c r="J2096">
        <f t="shared" si="130"/>
        <v>4</v>
      </c>
      <c r="K2096">
        <f t="shared" si="131"/>
        <v>3</v>
      </c>
      <c r="L2096">
        <f t="shared" si="132"/>
        <v>10309</v>
      </c>
      <c r="M2096">
        <f t="shared" si="133"/>
        <v>338</v>
      </c>
      <c r="N2096">
        <v>18</v>
      </c>
      <c r="O2096" t="s">
        <v>5666</v>
      </c>
      <c r="P2096" t="s">
        <v>21</v>
      </c>
      <c r="Q2096" t="s">
        <v>22</v>
      </c>
      <c r="R2096" t="s">
        <v>21</v>
      </c>
      <c r="W2096">
        <v>183</v>
      </c>
      <c r="X2096">
        <v>69</v>
      </c>
      <c r="Y2096">
        <v>0</v>
      </c>
      <c r="Z2096">
        <v>0</v>
      </c>
    </row>
    <row r="2097" spans="1:26" ht="15.95">
      <c r="A2097" t="s">
        <v>2657</v>
      </c>
      <c r="B2097" t="s">
        <v>16</v>
      </c>
      <c r="C2097" t="str">
        <f>VLOOKUP(B2097, Positions!A$1:B$160, 2, FALSE)</f>
        <v>Forward</v>
      </c>
      <c r="D2097" t="s">
        <v>579</v>
      </c>
      <c r="E2097" t="s">
        <v>5665</v>
      </c>
      <c r="F2097" t="s">
        <v>21</v>
      </c>
      <c r="G2097" t="str">
        <f>VLOOKUP(E2097, Tiers!M$1:P$134, 3, FALSE)</f>
        <v>ENG2</v>
      </c>
      <c r="H2097">
        <f>VLOOKUP(G2097, Tiers!B$1:C$134, 2, FALSE)</f>
        <v>3</v>
      </c>
      <c r="I2097" s="26" t="s">
        <v>5761</v>
      </c>
      <c r="J2097">
        <f t="shared" si="130"/>
        <v>3</v>
      </c>
      <c r="K2097">
        <f t="shared" si="131"/>
        <v>3</v>
      </c>
      <c r="L2097">
        <f t="shared" si="132"/>
        <v>10331</v>
      </c>
      <c r="M2097">
        <f t="shared" si="133"/>
        <v>339</v>
      </c>
      <c r="N2097">
        <v>18</v>
      </c>
      <c r="O2097" t="s">
        <v>5666</v>
      </c>
      <c r="P2097" t="s">
        <v>21</v>
      </c>
      <c r="Q2097" t="s">
        <v>22</v>
      </c>
      <c r="R2097" t="s">
        <v>21</v>
      </c>
      <c r="S2097" t="s">
        <v>2658</v>
      </c>
      <c r="W2097">
        <v>180</v>
      </c>
      <c r="X2097">
        <v>72</v>
      </c>
      <c r="Y2097">
        <v>0</v>
      </c>
      <c r="Z2097">
        <v>6</v>
      </c>
    </row>
    <row r="2098" spans="1:26" ht="15.95">
      <c r="A2098" t="s">
        <v>2659</v>
      </c>
      <c r="B2098" t="s">
        <v>102</v>
      </c>
      <c r="C2098" t="str">
        <f>VLOOKUP(B2098, Positions!A$1:B$160, 2, FALSE)</f>
        <v>Defender</v>
      </c>
      <c r="D2098" t="s">
        <v>159</v>
      </c>
      <c r="E2098" t="s">
        <v>5665</v>
      </c>
      <c r="F2098" t="s">
        <v>21</v>
      </c>
      <c r="G2098" t="str">
        <f>VLOOKUP(E2098, Tiers!M$1:P$134, 3, FALSE)</f>
        <v>ENG2</v>
      </c>
      <c r="H2098">
        <f>VLOOKUP(G2098, Tiers!B$1:C$134, 2, FALSE)</f>
        <v>3</v>
      </c>
      <c r="I2098" s="26" t="s">
        <v>5762</v>
      </c>
      <c r="J2098">
        <f t="shared" si="130"/>
        <v>1</v>
      </c>
      <c r="K2098">
        <f t="shared" si="131"/>
        <v>2</v>
      </c>
      <c r="L2098">
        <f t="shared" si="132"/>
        <v>10407</v>
      </c>
      <c r="M2098">
        <f t="shared" si="133"/>
        <v>341</v>
      </c>
      <c r="N2098">
        <v>18</v>
      </c>
      <c r="O2098" t="s">
        <v>2660</v>
      </c>
      <c r="P2098" t="s">
        <v>21</v>
      </c>
      <c r="Q2098" t="s">
        <v>22</v>
      </c>
      <c r="R2098" t="s">
        <v>21</v>
      </c>
      <c r="W2098">
        <v>175</v>
      </c>
      <c r="X2098">
        <v>59</v>
      </c>
      <c r="Y2098">
        <v>0</v>
      </c>
      <c r="Z2098">
        <v>0</v>
      </c>
    </row>
    <row r="2099" spans="1:26" ht="15.95">
      <c r="A2099" t="s">
        <v>2661</v>
      </c>
      <c r="B2099" t="s">
        <v>166</v>
      </c>
      <c r="C2099" t="str">
        <f>VLOOKUP(B2099, Positions!A$1:B$160, 2, FALSE)</f>
        <v>Goalkeeper</v>
      </c>
      <c r="D2099" t="s">
        <v>674</v>
      </c>
      <c r="E2099" t="s">
        <v>5666</v>
      </c>
      <c r="F2099" t="s">
        <v>21</v>
      </c>
      <c r="G2099" t="str">
        <f>VLOOKUP(E2099, Tiers!M$1:P$134, 3, FALSE)</f>
        <v>NONE</v>
      </c>
      <c r="H2099">
        <f>VLOOKUP(G2099, Tiers!B$1:C$134, 2, FALSE)</f>
        <v>7</v>
      </c>
      <c r="I2099" s="26" t="s">
        <v>5763</v>
      </c>
      <c r="J2099">
        <f t="shared" si="130"/>
        <v>11</v>
      </c>
      <c r="K2099">
        <f t="shared" si="131"/>
        <v>1</v>
      </c>
      <c r="L2099">
        <f t="shared" si="132"/>
        <v>10447</v>
      </c>
      <c r="M2099">
        <f t="shared" si="133"/>
        <v>343</v>
      </c>
      <c r="N2099">
        <v>18</v>
      </c>
      <c r="O2099" t="s">
        <v>674</v>
      </c>
      <c r="P2099" t="s">
        <v>21</v>
      </c>
      <c r="Q2099" t="s">
        <v>22</v>
      </c>
      <c r="R2099" t="s">
        <v>21</v>
      </c>
      <c r="W2099">
        <v>183</v>
      </c>
      <c r="X2099">
        <v>75</v>
      </c>
      <c r="Y2099">
        <v>0</v>
      </c>
      <c r="Z2099">
        <v>0</v>
      </c>
    </row>
    <row r="2100" spans="1:26" ht="15.95">
      <c r="A2100" t="s">
        <v>2662</v>
      </c>
      <c r="B2100" t="s">
        <v>81</v>
      </c>
      <c r="C2100" t="str">
        <f>VLOOKUP(B2100, Positions!A$1:B$160, 2, FALSE)</f>
        <v>Defender</v>
      </c>
      <c r="D2100" t="s">
        <v>5666</v>
      </c>
      <c r="E2100" t="s">
        <v>5666</v>
      </c>
      <c r="F2100" t="s">
        <v>21</v>
      </c>
      <c r="G2100" t="str">
        <f>VLOOKUP(E2100, Tiers!M$1:P$134, 3, FALSE)</f>
        <v>NONE</v>
      </c>
      <c r="H2100">
        <f>VLOOKUP(G2100, Tiers!B$1:C$134, 2, FALSE)</f>
        <v>7</v>
      </c>
      <c r="I2100" s="26" t="s">
        <v>5764</v>
      </c>
      <c r="J2100">
        <f t="shared" si="130"/>
        <v>11</v>
      </c>
      <c r="K2100">
        <f t="shared" si="131"/>
        <v>1</v>
      </c>
      <c r="L2100">
        <f t="shared" si="132"/>
        <v>10453</v>
      </c>
      <c r="M2100">
        <f t="shared" si="133"/>
        <v>343</v>
      </c>
      <c r="N2100">
        <v>18</v>
      </c>
      <c r="O2100" t="s">
        <v>5666</v>
      </c>
      <c r="P2100" t="s">
        <v>21</v>
      </c>
      <c r="Q2100" t="s">
        <v>22</v>
      </c>
      <c r="R2100" t="s">
        <v>21</v>
      </c>
      <c r="W2100">
        <v>190</v>
      </c>
      <c r="X2100">
        <v>80</v>
      </c>
      <c r="Y2100">
        <v>0</v>
      </c>
      <c r="Z2100">
        <v>0</v>
      </c>
    </row>
    <row r="2101" spans="1:26" ht="15.95">
      <c r="A2101" t="s">
        <v>2663</v>
      </c>
      <c r="B2101" t="s">
        <v>36</v>
      </c>
      <c r="C2101" t="str">
        <f>VLOOKUP(B2101, Positions!A$1:B$160, 2, FALSE)</f>
        <v>Midfielder</v>
      </c>
      <c r="D2101" t="s">
        <v>326</v>
      </c>
      <c r="E2101" t="s">
        <v>5663</v>
      </c>
      <c r="F2101" t="s">
        <v>21</v>
      </c>
      <c r="G2101" t="str">
        <f>VLOOKUP(E2101, Tiers!M$1:P$134, 3, FALSE)</f>
        <v>ENG4</v>
      </c>
      <c r="H2101">
        <f>VLOOKUP(G2101, Tiers!B$1:C$134, 2, FALSE)</f>
        <v>5</v>
      </c>
      <c r="I2101" s="26" t="s">
        <v>5765</v>
      </c>
      <c r="J2101">
        <f t="shared" si="130"/>
        <v>10</v>
      </c>
      <c r="K2101">
        <f t="shared" si="131"/>
        <v>1</v>
      </c>
      <c r="L2101">
        <f t="shared" si="132"/>
        <v>10479</v>
      </c>
      <c r="M2101">
        <f t="shared" si="133"/>
        <v>344</v>
      </c>
      <c r="N2101">
        <v>18</v>
      </c>
      <c r="O2101" t="s">
        <v>326</v>
      </c>
      <c r="P2101" t="s">
        <v>21</v>
      </c>
      <c r="Q2101" t="s">
        <v>22</v>
      </c>
      <c r="R2101" t="s">
        <v>21</v>
      </c>
      <c r="W2101">
        <v>180</v>
      </c>
      <c r="X2101">
        <v>72</v>
      </c>
      <c r="Y2101">
        <v>0</v>
      </c>
      <c r="Z2101">
        <v>12</v>
      </c>
    </row>
    <row r="2102" spans="1:26" ht="15.95">
      <c r="A2102" t="s">
        <v>2664</v>
      </c>
      <c r="B2102" t="s">
        <v>2259</v>
      </c>
      <c r="C2102" t="str">
        <f>VLOOKUP(B2102, Positions!A$1:B$160, 2, FALSE)</f>
        <v>Midfielder</v>
      </c>
      <c r="D2102" t="s">
        <v>252</v>
      </c>
      <c r="E2102" t="s">
        <v>5665</v>
      </c>
      <c r="F2102" t="s">
        <v>21</v>
      </c>
      <c r="G2102" t="str">
        <f>VLOOKUP(E2102, Tiers!M$1:P$134, 3, FALSE)</f>
        <v>ENG2</v>
      </c>
      <c r="H2102">
        <f>VLOOKUP(G2102, Tiers!B$1:C$134, 2, FALSE)</f>
        <v>3</v>
      </c>
      <c r="I2102" s="26" t="s">
        <v>5766</v>
      </c>
      <c r="J2102">
        <f t="shared" si="130"/>
        <v>10</v>
      </c>
      <c r="K2102">
        <f t="shared" si="131"/>
        <v>1</v>
      </c>
      <c r="L2102">
        <f t="shared" si="132"/>
        <v>10496</v>
      </c>
      <c r="M2102">
        <f t="shared" si="133"/>
        <v>344</v>
      </c>
      <c r="N2102">
        <v>18</v>
      </c>
      <c r="O2102" t="s">
        <v>234</v>
      </c>
      <c r="P2102" t="s">
        <v>21</v>
      </c>
      <c r="Q2102" t="s">
        <v>22</v>
      </c>
      <c r="R2102" t="s">
        <v>21</v>
      </c>
      <c r="W2102">
        <v>178</v>
      </c>
      <c r="X2102">
        <v>71</v>
      </c>
      <c r="Y2102">
        <v>1</v>
      </c>
      <c r="Z2102">
        <v>9</v>
      </c>
    </row>
    <row r="2103" spans="1:26" ht="15.95">
      <c r="A2103" t="s">
        <v>2665</v>
      </c>
      <c r="B2103" t="s">
        <v>36</v>
      </c>
      <c r="C2103" t="str">
        <f>VLOOKUP(B2103, Positions!A$1:B$160, 2, FALSE)</f>
        <v>Midfielder</v>
      </c>
      <c r="D2103" t="s">
        <v>93</v>
      </c>
      <c r="E2103" t="s">
        <v>5664</v>
      </c>
      <c r="F2103" t="s">
        <v>21</v>
      </c>
      <c r="G2103" t="str">
        <f>VLOOKUP(E2103, Tiers!M$1:P$134, 3, FALSE)</f>
        <v>ENG3</v>
      </c>
      <c r="H2103">
        <f>VLOOKUP(G2103, Tiers!B$1:C$134, 2, FALSE)</f>
        <v>4</v>
      </c>
      <c r="I2103" s="26" t="s">
        <v>5767</v>
      </c>
      <c r="J2103">
        <f t="shared" si="130"/>
        <v>10</v>
      </c>
      <c r="K2103">
        <f t="shared" si="131"/>
        <v>1</v>
      </c>
      <c r="L2103">
        <f t="shared" si="132"/>
        <v>10500</v>
      </c>
      <c r="M2103">
        <f t="shared" si="133"/>
        <v>345</v>
      </c>
      <c r="N2103">
        <v>18</v>
      </c>
      <c r="O2103" t="s">
        <v>2203</v>
      </c>
      <c r="P2103" t="s">
        <v>21</v>
      </c>
      <c r="Q2103" t="s">
        <v>22</v>
      </c>
      <c r="R2103" t="s">
        <v>21</v>
      </c>
      <c r="W2103">
        <v>187</v>
      </c>
      <c r="X2103">
        <v>78</v>
      </c>
      <c r="Y2103">
        <v>0</v>
      </c>
      <c r="Z2103">
        <v>16</v>
      </c>
    </row>
    <row r="2104" spans="1:26" ht="15.95">
      <c r="A2104" t="s">
        <v>2666</v>
      </c>
      <c r="B2104" t="s">
        <v>81</v>
      </c>
      <c r="C2104" t="str">
        <f>VLOOKUP(B2104, Positions!A$1:B$160, 2, FALSE)</f>
        <v>Defender</v>
      </c>
      <c r="D2104" t="s">
        <v>449</v>
      </c>
      <c r="E2104" t="s">
        <v>5664</v>
      </c>
      <c r="F2104" t="s">
        <v>21</v>
      </c>
      <c r="G2104" t="str">
        <f>VLOOKUP(E2104, Tiers!M$1:P$134, 3, FALSE)</f>
        <v>ENG3</v>
      </c>
      <c r="H2104">
        <f>VLOOKUP(G2104, Tiers!B$1:C$134, 2, FALSE)</f>
        <v>4</v>
      </c>
      <c r="I2104" s="26" t="s">
        <v>5768</v>
      </c>
      <c r="J2104">
        <f t="shared" si="130"/>
        <v>7</v>
      </c>
      <c r="K2104">
        <f t="shared" si="131"/>
        <v>4</v>
      </c>
      <c r="L2104">
        <f t="shared" si="132"/>
        <v>10591</v>
      </c>
      <c r="M2104">
        <f t="shared" si="133"/>
        <v>347</v>
      </c>
      <c r="N2104">
        <v>18</v>
      </c>
      <c r="O2104" t="s">
        <v>5666</v>
      </c>
      <c r="P2104" t="s">
        <v>21</v>
      </c>
      <c r="Q2104" t="s">
        <v>22</v>
      </c>
      <c r="R2104" t="s">
        <v>21</v>
      </c>
      <c r="W2104">
        <v>194</v>
      </c>
      <c r="X2104">
        <v>77</v>
      </c>
      <c r="Y2104">
        <v>0</v>
      </c>
      <c r="Z2104">
        <v>0</v>
      </c>
    </row>
    <row r="2105" spans="1:26" ht="15.95">
      <c r="A2105" t="s">
        <v>2667</v>
      </c>
      <c r="B2105" t="s">
        <v>166</v>
      </c>
      <c r="C2105" t="str">
        <f>VLOOKUP(B2105, Positions!A$1:B$160, 2, FALSE)</f>
        <v>Goalkeeper</v>
      </c>
      <c r="D2105" t="s">
        <v>231</v>
      </c>
      <c r="E2105" t="s">
        <v>5663</v>
      </c>
      <c r="F2105" t="s">
        <v>21</v>
      </c>
      <c r="G2105" t="str">
        <f>VLOOKUP(E2105, Tiers!M$1:P$134, 3, FALSE)</f>
        <v>ENG4</v>
      </c>
      <c r="H2105">
        <f>VLOOKUP(G2105, Tiers!B$1:C$134, 2, FALSE)</f>
        <v>5</v>
      </c>
      <c r="I2105" s="26" t="s">
        <v>5769</v>
      </c>
      <c r="J2105">
        <f t="shared" si="130"/>
        <v>6</v>
      </c>
      <c r="K2105">
        <f t="shared" si="131"/>
        <v>4</v>
      </c>
      <c r="L2105">
        <f t="shared" si="132"/>
        <v>10601</v>
      </c>
      <c r="M2105">
        <f t="shared" si="133"/>
        <v>348</v>
      </c>
      <c r="N2105">
        <v>18</v>
      </c>
      <c r="O2105" t="s">
        <v>208</v>
      </c>
      <c r="P2105" t="s">
        <v>21</v>
      </c>
      <c r="Q2105" t="s">
        <v>22</v>
      </c>
      <c r="R2105" t="s">
        <v>21</v>
      </c>
      <c r="W2105">
        <v>187</v>
      </c>
      <c r="X2105">
        <v>68</v>
      </c>
      <c r="Y2105">
        <v>0</v>
      </c>
      <c r="Z2105">
        <v>16</v>
      </c>
    </row>
    <row r="2106" spans="1:26" ht="15.95">
      <c r="A2106" t="s">
        <v>2668</v>
      </c>
      <c r="B2106" t="s">
        <v>166</v>
      </c>
      <c r="C2106" t="str">
        <f>VLOOKUP(B2106, Positions!A$1:B$160, 2, FALSE)</f>
        <v>Goalkeeper</v>
      </c>
      <c r="D2106" t="s">
        <v>217</v>
      </c>
      <c r="E2106" t="s">
        <v>5664</v>
      </c>
      <c r="F2106" t="s">
        <v>21</v>
      </c>
      <c r="G2106" t="str">
        <f>VLOOKUP(E2106, Tiers!M$1:P$134, 3, FALSE)</f>
        <v>ENG3</v>
      </c>
      <c r="H2106">
        <f>VLOOKUP(G2106, Tiers!B$1:C$134, 2, FALSE)</f>
        <v>4</v>
      </c>
      <c r="I2106" s="26" t="s">
        <v>5770</v>
      </c>
      <c r="J2106">
        <f t="shared" si="130"/>
        <v>4</v>
      </c>
      <c r="K2106">
        <f t="shared" si="131"/>
        <v>3</v>
      </c>
      <c r="L2106">
        <f t="shared" si="132"/>
        <v>10669</v>
      </c>
      <c r="M2106">
        <f t="shared" si="133"/>
        <v>350</v>
      </c>
      <c r="N2106">
        <v>18</v>
      </c>
      <c r="O2106" t="s">
        <v>5666</v>
      </c>
      <c r="P2106" t="s">
        <v>21</v>
      </c>
      <c r="Q2106" t="s">
        <v>22</v>
      </c>
      <c r="R2106" t="s">
        <v>21</v>
      </c>
      <c r="W2106">
        <v>188</v>
      </c>
      <c r="X2106">
        <v>81</v>
      </c>
      <c r="Y2106">
        <v>0</v>
      </c>
      <c r="Z2106">
        <v>17</v>
      </c>
    </row>
    <row r="2107" spans="1:26" ht="15.95">
      <c r="A2107" t="s">
        <v>2669</v>
      </c>
      <c r="B2107" t="s">
        <v>31</v>
      </c>
      <c r="C2107" t="str">
        <f>VLOOKUP(B2107, Positions!A$1:B$160, 2, FALSE)</f>
        <v>Defender</v>
      </c>
      <c r="D2107" t="s">
        <v>5666</v>
      </c>
      <c r="E2107" t="s">
        <v>5666</v>
      </c>
      <c r="F2107" t="s">
        <v>21</v>
      </c>
      <c r="G2107" t="str">
        <f>VLOOKUP(E2107, Tiers!M$1:P$134, 3, FALSE)</f>
        <v>NONE</v>
      </c>
      <c r="H2107">
        <f>VLOOKUP(G2107, Tiers!B$1:C$134, 2, FALSE)</f>
        <v>7</v>
      </c>
      <c r="I2107" s="26" t="s">
        <v>5771</v>
      </c>
      <c r="J2107">
        <f t="shared" si="130"/>
        <v>12</v>
      </c>
      <c r="K2107">
        <f t="shared" si="131"/>
        <v>2</v>
      </c>
      <c r="L2107">
        <f t="shared" si="132"/>
        <v>10788</v>
      </c>
      <c r="M2107">
        <f t="shared" si="133"/>
        <v>354</v>
      </c>
      <c r="N2107">
        <v>18</v>
      </c>
      <c r="O2107" t="s">
        <v>5666</v>
      </c>
      <c r="P2107" t="s">
        <v>21</v>
      </c>
      <c r="Q2107" t="s">
        <v>22</v>
      </c>
      <c r="R2107" t="s">
        <v>21</v>
      </c>
      <c r="S2107" t="s">
        <v>340</v>
      </c>
      <c r="W2107">
        <v>180</v>
      </c>
      <c r="X2107">
        <v>73</v>
      </c>
      <c r="Y2107">
        <v>0</v>
      </c>
      <c r="Z2107">
        <v>0</v>
      </c>
    </row>
    <row r="2108" spans="1:26" ht="15.95">
      <c r="A2108" t="s">
        <v>2670</v>
      </c>
      <c r="B2108" t="s">
        <v>946</v>
      </c>
      <c r="C2108" t="str">
        <f>VLOOKUP(B2108, Positions!A$1:B$160, 2, FALSE)</f>
        <v>Defender</v>
      </c>
      <c r="D2108" t="s">
        <v>27</v>
      </c>
      <c r="E2108" t="s">
        <v>5663</v>
      </c>
      <c r="F2108" t="s">
        <v>21</v>
      </c>
      <c r="G2108" t="str">
        <f>VLOOKUP(E2108, Tiers!M$1:P$134, 3, FALSE)</f>
        <v>ENG4</v>
      </c>
      <c r="H2108">
        <f>VLOOKUP(G2108, Tiers!B$1:C$134, 2, FALSE)</f>
        <v>5</v>
      </c>
      <c r="I2108" s="26" t="s">
        <v>5772</v>
      </c>
      <c r="J2108">
        <f t="shared" si="130"/>
        <v>10</v>
      </c>
      <c r="K2108">
        <f t="shared" si="131"/>
        <v>1</v>
      </c>
      <c r="L2108">
        <f t="shared" si="132"/>
        <v>10849</v>
      </c>
      <c r="M2108">
        <f t="shared" si="133"/>
        <v>356</v>
      </c>
      <c r="N2108">
        <v>18</v>
      </c>
      <c r="O2108" t="s">
        <v>57</v>
      </c>
      <c r="P2108" t="s">
        <v>21</v>
      </c>
      <c r="Q2108" t="s">
        <v>22</v>
      </c>
      <c r="R2108" t="s">
        <v>21</v>
      </c>
      <c r="W2108">
        <v>181</v>
      </c>
      <c r="X2108">
        <v>80</v>
      </c>
      <c r="Y2108">
        <v>1</v>
      </c>
      <c r="Z2108">
        <v>11</v>
      </c>
    </row>
    <row r="2109" spans="1:26" ht="15.95">
      <c r="A2109" t="s">
        <v>2671</v>
      </c>
      <c r="B2109" t="s">
        <v>877</v>
      </c>
      <c r="C2109" t="str">
        <f>VLOOKUP(B2109, Positions!A$1:B$160, 2, FALSE)</f>
        <v>Defender</v>
      </c>
      <c r="D2109" t="s">
        <v>136</v>
      </c>
      <c r="E2109" t="s">
        <v>5665</v>
      </c>
      <c r="F2109" t="s">
        <v>21</v>
      </c>
      <c r="G2109" t="str">
        <f>VLOOKUP(E2109, Tiers!M$1:P$134, 3, FALSE)</f>
        <v>ENG2</v>
      </c>
      <c r="H2109">
        <f>VLOOKUP(G2109, Tiers!B$1:C$134, 2, FALSE)</f>
        <v>3</v>
      </c>
      <c r="I2109" s="26" t="s">
        <v>5773</v>
      </c>
      <c r="J2109">
        <f t="shared" si="130"/>
        <v>5</v>
      </c>
      <c r="K2109">
        <f t="shared" si="131"/>
        <v>3</v>
      </c>
      <c r="L2109">
        <f t="shared" si="132"/>
        <v>11012</v>
      </c>
      <c r="M2109">
        <f t="shared" si="133"/>
        <v>361</v>
      </c>
      <c r="N2109">
        <v>18</v>
      </c>
      <c r="O2109" t="s">
        <v>5666</v>
      </c>
      <c r="P2109" t="s">
        <v>21</v>
      </c>
      <c r="Q2109" t="s">
        <v>22</v>
      </c>
      <c r="R2109" t="s">
        <v>21</v>
      </c>
      <c r="W2109">
        <v>183</v>
      </c>
      <c r="X2109">
        <v>72</v>
      </c>
      <c r="Y2109">
        <v>0</v>
      </c>
      <c r="Z2109">
        <v>0</v>
      </c>
    </row>
    <row r="2110" spans="1:26" ht="15.95">
      <c r="A2110" t="s">
        <v>2672</v>
      </c>
      <c r="B2110" t="s">
        <v>249</v>
      </c>
      <c r="C2110" t="str">
        <f>VLOOKUP(B2110, Positions!A$1:B$160, 2, FALSE)</f>
        <v>Midfielder</v>
      </c>
      <c r="D2110" t="s">
        <v>517</v>
      </c>
      <c r="E2110" t="s">
        <v>5665</v>
      </c>
      <c r="F2110" t="s">
        <v>21</v>
      </c>
      <c r="G2110" t="str">
        <f>VLOOKUP(E2110, Tiers!M$1:P$134, 3, FALSE)</f>
        <v>ENG2</v>
      </c>
      <c r="H2110">
        <f>VLOOKUP(G2110, Tiers!B$1:C$134, 2, FALSE)</f>
        <v>3</v>
      </c>
      <c r="I2110" s="26" t="s">
        <v>5774</v>
      </c>
      <c r="J2110">
        <f t="shared" si="130"/>
        <v>1</v>
      </c>
      <c r="K2110">
        <f t="shared" si="131"/>
        <v>2</v>
      </c>
      <c r="L2110">
        <f t="shared" si="132"/>
        <v>11116</v>
      </c>
      <c r="M2110">
        <f t="shared" si="133"/>
        <v>365</v>
      </c>
      <c r="N2110">
        <v>18</v>
      </c>
      <c r="O2110" t="s">
        <v>74</v>
      </c>
      <c r="P2110" t="s">
        <v>21</v>
      </c>
      <c r="Q2110" t="s">
        <v>22</v>
      </c>
      <c r="R2110" t="s">
        <v>21</v>
      </c>
      <c r="W2110">
        <v>187</v>
      </c>
      <c r="X2110">
        <v>72</v>
      </c>
      <c r="Y2110">
        <v>0</v>
      </c>
      <c r="Z2110">
        <v>23</v>
      </c>
    </row>
    <row r="2111" spans="1:26" ht="15.95">
      <c r="A2111" t="s">
        <v>2673</v>
      </c>
      <c r="B2111" t="s">
        <v>16</v>
      </c>
      <c r="C2111" t="str">
        <f>VLOOKUP(B2111, Positions!A$1:B$160, 2, FALSE)</f>
        <v>Forward</v>
      </c>
      <c r="D2111" t="s">
        <v>132</v>
      </c>
      <c r="E2111" t="s">
        <v>5664</v>
      </c>
      <c r="F2111" t="s">
        <v>21</v>
      </c>
      <c r="G2111" t="str">
        <f>VLOOKUP(E2111, Tiers!M$1:P$134, 3, FALSE)</f>
        <v>ENG3</v>
      </c>
      <c r="H2111">
        <f>VLOOKUP(G2111, Tiers!B$1:C$134, 2, FALSE)</f>
        <v>4</v>
      </c>
      <c r="I2111" s="26" t="s">
        <v>5775</v>
      </c>
      <c r="J2111">
        <f t="shared" si="130"/>
        <v>9</v>
      </c>
      <c r="K2111">
        <f t="shared" si="131"/>
        <v>1</v>
      </c>
      <c r="L2111">
        <f t="shared" si="132"/>
        <v>11245</v>
      </c>
      <c r="M2111">
        <f t="shared" si="133"/>
        <v>369</v>
      </c>
      <c r="N2111">
        <v>18</v>
      </c>
      <c r="O2111" t="s">
        <v>5666</v>
      </c>
      <c r="P2111" t="s">
        <v>21</v>
      </c>
      <c r="Q2111" t="s">
        <v>22</v>
      </c>
      <c r="R2111" t="s">
        <v>21</v>
      </c>
      <c r="W2111">
        <v>186</v>
      </c>
      <c r="X2111">
        <v>67</v>
      </c>
      <c r="Y2111">
        <v>0</v>
      </c>
      <c r="Z2111">
        <v>0</v>
      </c>
    </row>
    <row r="2112" spans="1:26" ht="15.95">
      <c r="A2112" t="s">
        <v>2674</v>
      </c>
      <c r="B2112" t="s">
        <v>16</v>
      </c>
      <c r="C2112" t="str">
        <f>VLOOKUP(B2112, Positions!A$1:B$160, 2, FALSE)</f>
        <v>Forward</v>
      </c>
      <c r="D2112" t="s">
        <v>5666</v>
      </c>
      <c r="E2112" t="s">
        <v>5666</v>
      </c>
      <c r="F2112" t="s">
        <v>21</v>
      </c>
      <c r="G2112" t="str">
        <f>VLOOKUP(E2112, Tiers!M$1:P$134, 3, FALSE)</f>
        <v>NONE</v>
      </c>
      <c r="H2112">
        <f>VLOOKUP(G2112, Tiers!B$1:C$134, 2, FALSE)</f>
        <v>7</v>
      </c>
      <c r="I2112" s="26" t="s">
        <v>5776</v>
      </c>
      <c r="J2112">
        <f t="shared" si="130"/>
        <v>9</v>
      </c>
      <c r="K2112">
        <f t="shared" si="131"/>
        <v>1</v>
      </c>
      <c r="L2112">
        <f t="shared" si="132"/>
        <v>11247</v>
      </c>
      <c r="M2112">
        <f t="shared" si="133"/>
        <v>369</v>
      </c>
      <c r="N2112">
        <v>18</v>
      </c>
      <c r="O2112" t="s">
        <v>5666</v>
      </c>
      <c r="P2112" t="s">
        <v>21</v>
      </c>
      <c r="Q2112" t="s">
        <v>22</v>
      </c>
      <c r="R2112" t="s">
        <v>21</v>
      </c>
      <c r="W2112">
        <v>180</v>
      </c>
      <c r="X2112">
        <v>73</v>
      </c>
      <c r="Y2112">
        <v>0</v>
      </c>
      <c r="Z2112">
        <v>0</v>
      </c>
    </row>
    <row r="2113" spans="1:26" ht="15.95">
      <c r="A2113" t="s">
        <v>2675</v>
      </c>
      <c r="B2113" t="s">
        <v>189</v>
      </c>
      <c r="C2113" t="str">
        <f>VLOOKUP(B2113, Positions!A$1:B$160, 2, FALSE)</f>
        <v>Forward</v>
      </c>
      <c r="D2113" t="s">
        <v>5666</v>
      </c>
      <c r="E2113" t="s">
        <v>5666</v>
      </c>
      <c r="F2113" t="s">
        <v>21</v>
      </c>
      <c r="G2113" t="str">
        <f>VLOOKUP(E2113, Tiers!M$1:P$134, 3, FALSE)</f>
        <v>NONE</v>
      </c>
      <c r="H2113">
        <f>VLOOKUP(G2113, Tiers!B$1:C$134, 2, FALSE)</f>
        <v>7</v>
      </c>
      <c r="I2113" s="26" t="s">
        <v>5777</v>
      </c>
      <c r="J2113">
        <f t="shared" si="130"/>
        <v>7</v>
      </c>
      <c r="K2113">
        <f t="shared" si="131"/>
        <v>4</v>
      </c>
      <c r="L2113">
        <f t="shared" si="132"/>
        <v>11310</v>
      </c>
      <c r="M2113">
        <f t="shared" si="133"/>
        <v>371</v>
      </c>
      <c r="N2113">
        <v>18</v>
      </c>
      <c r="O2113" t="s">
        <v>455</v>
      </c>
      <c r="P2113" t="s">
        <v>21</v>
      </c>
      <c r="Q2113" t="s">
        <v>22</v>
      </c>
      <c r="R2113" t="s">
        <v>21</v>
      </c>
      <c r="W2113">
        <v>163</v>
      </c>
      <c r="X2113">
        <v>61</v>
      </c>
      <c r="Y2113">
        <v>0</v>
      </c>
      <c r="Z2113">
        <v>0</v>
      </c>
    </row>
    <row r="2114" spans="1:26" ht="15.95">
      <c r="A2114" t="s">
        <v>2676</v>
      </c>
      <c r="B2114" t="s">
        <v>31</v>
      </c>
      <c r="C2114" t="str">
        <f>VLOOKUP(B2114, Positions!A$1:B$160, 2, FALSE)</f>
        <v>Defender</v>
      </c>
      <c r="D2114" t="s">
        <v>5666</v>
      </c>
      <c r="E2114" t="s">
        <v>5666</v>
      </c>
      <c r="F2114" t="s">
        <v>21</v>
      </c>
      <c r="G2114" t="str">
        <f>VLOOKUP(E2114, Tiers!M$1:P$134, 3, FALSE)</f>
        <v>NONE</v>
      </c>
      <c r="H2114">
        <f>VLOOKUP(G2114, Tiers!B$1:C$134, 2, FALSE)</f>
        <v>7</v>
      </c>
      <c r="I2114" s="26" t="s">
        <v>5778</v>
      </c>
      <c r="J2114">
        <f t="shared" si="130"/>
        <v>5</v>
      </c>
      <c r="K2114">
        <f t="shared" si="131"/>
        <v>3</v>
      </c>
      <c r="L2114">
        <f t="shared" si="132"/>
        <v>11371</v>
      </c>
      <c r="M2114">
        <f t="shared" si="133"/>
        <v>373</v>
      </c>
      <c r="N2114">
        <v>18</v>
      </c>
      <c r="O2114" t="s">
        <v>5666</v>
      </c>
      <c r="P2114" t="s">
        <v>21</v>
      </c>
      <c r="Q2114" t="s">
        <v>22</v>
      </c>
      <c r="R2114" t="s">
        <v>21</v>
      </c>
      <c r="W2114">
        <v>173</v>
      </c>
      <c r="X2114">
        <v>67</v>
      </c>
      <c r="Y2114">
        <v>0</v>
      </c>
      <c r="Z2114">
        <v>0</v>
      </c>
    </row>
    <row r="2115" spans="1:26" ht="15.95">
      <c r="A2115" t="s">
        <v>2677</v>
      </c>
      <c r="B2115" t="s">
        <v>72</v>
      </c>
      <c r="C2115" t="str">
        <f>VLOOKUP(B2115, Positions!A$1:B$160, 2, FALSE)</f>
        <v>Defender</v>
      </c>
      <c r="D2115" t="s">
        <v>5666</v>
      </c>
      <c r="E2115" t="s">
        <v>5666</v>
      </c>
      <c r="F2115" t="s">
        <v>21</v>
      </c>
      <c r="G2115" t="str">
        <f>VLOOKUP(E2115, Tiers!M$1:P$134, 3, FALSE)</f>
        <v>NONE</v>
      </c>
      <c r="H2115">
        <f>VLOOKUP(G2115, Tiers!B$1:C$134, 2, FALSE)</f>
        <v>7</v>
      </c>
      <c r="I2115" s="26" t="s">
        <v>5779</v>
      </c>
      <c r="J2115">
        <f t="shared" ref="J2115:J2178" si="134">MONTH(I2115)</f>
        <v>4</v>
      </c>
      <c r="K2115">
        <f t="shared" ref="K2115:K2178" si="135">IF(OR(MONTH(I2115)=9, MONTH(I2115)=10, MONTH(I2115)=11), 1,
IF(OR(MONTH(I2115)=12, MONTH(I2115)=1, MONTH(I2115)=2), 2,
IF(OR(MONTH(I2115)=3, MONTH(I2115)=4, MONTH(I2115)=5), 3,
4)))</f>
        <v>3</v>
      </c>
      <c r="L2115">
        <f t="shared" ref="L2115:L2178" si="136">DATEDIF(I2115, DATE(2015, 7, 1), "d")</f>
        <v>11392</v>
      </c>
      <c r="M2115">
        <f t="shared" ref="M2115:M2178" si="137">DATEDIF(I2115, DATE(2015, 7, 1), "m")</f>
        <v>374</v>
      </c>
      <c r="N2115">
        <v>18</v>
      </c>
      <c r="O2115" t="s">
        <v>5666</v>
      </c>
      <c r="P2115" t="s">
        <v>21</v>
      </c>
      <c r="Q2115" t="s">
        <v>22</v>
      </c>
      <c r="R2115" t="s">
        <v>21</v>
      </c>
      <c r="W2115">
        <v>180</v>
      </c>
      <c r="X2115">
        <v>75</v>
      </c>
      <c r="Y2115">
        <v>0</v>
      </c>
      <c r="Z2115">
        <v>9</v>
      </c>
    </row>
    <row r="2116" spans="1:26" ht="15.95">
      <c r="A2116" t="s">
        <v>2678</v>
      </c>
      <c r="B2116" t="s">
        <v>16</v>
      </c>
      <c r="C2116" t="str">
        <f>VLOOKUP(B2116, Positions!A$1:B$160, 2, FALSE)</f>
        <v>Forward</v>
      </c>
      <c r="D2116" t="s">
        <v>275</v>
      </c>
      <c r="E2116" t="s">
        <v>5665</v>
      </c>
      <c r="F2116" t="s">
        <v>21</v>
      </c>
      <c r="G2116" t="str">
        <f>VLOOKUP(E2116, Tiers!M$1:P$134, 3, FALSE)</f>
        <v>ENG2</v>
      </c>
      <c r="H2116">
        <f>VLOOKUP(G2116, Tiers!B$1:C$134, 2, FALSE)</f>
        <v>3</v>
      </c>
      <c r="I2116" s="26" t="s">
        <v>5679</v>
      </c>
      <c r="J2116">
        <f t="shared" si="134"/>
        <v>2</v>
      </c>
      <c r="K2116">
        <f t="shared" si="135"/>
        <v>2</v>
      </c>
      <c r="L2116">
        <f t="shared" si="136"/>
        <v>11467</v>
      </c>
      <c r="M2116">
        <f t="shared" si="137"/>
        <v>376</v>
      </c>
      <c r="N2116">
        <v>18</v>
      </c>
      <c r="O2116" t="s">
        <v>32</v>
      </c>
      <c r="P2116" t="s">
        <v>21</v>
      </c>
      <c r="Q2116" t="s">
        <v>22</v>
      </c>
      <c r="R2116" t="s">
        <v>21</v>
      </c>
      <c r="W2116">
        <v>181</v>
      </c>
      <c r="X2116">
        <v>65</v>
      </c>
      <c r="Y2116">
        <v>2</v>
      </c>
      <c r="Z2116">
        <v>48</v>
      </c>
    </row>
    <row r="2117" spans="1:26" ht="15.95">
      <c r="A2117" t="s">
        <v>2679</v>
      </c>
      <c r="B2117" t="s">
        <v>42</v>
      </c>
      <c r="C2117" t="str">
        <f>VLOOKUP(B2117, Positions!A$1:B$160, 2, FALSE)</f>
        <v>Midfielder</v>
      </c>
      <c r="D2117" t="s">
        <v>159</v>
      </c>
      <c r="E2117" t="s">
        <v>5665</v>
      </c>
      <c r="F2117" t="s">
        <v>21</v>
      </c>
      <c r="G2117" t="str">
        <f>VLOOKUP(E2117, Tiers!M$1:P$134, 3, FALSE)</f>
        <v>ENG2</v>
      </c>
      <c r="H2117">
        <f>VLOOKUP(G2117, Tiers!B$1:C$134, 2, FALSE)</f>
        <v>3</v>
      </c>
      <c r="I2117" s="26" t="s">
        <v>5680</v>
      </c>
      <c r="J2117">
        <f t="shared" si="134"/>
        <v>1</v>
      </c>
      <c r="K2117">
        <f t="shared" si="135"/>
        <v>2</v>
      </c>
      <c r="L2117">
        <f t="shared" si="136"/>
        <v>11476</v>
      </c>
      <c r="M2117">
        <f t="shared" si="137"/>
        <v>377</v>
      </c>
      <c r="N2117">
        <v>18</v>
      </c>
      <c r="O2117" t="s">
        <v>470</v>
      </c>
      <c r="P2117" t="s">
        <v>21</v>
      </c>
      <c r="Q2117" t="s">
        <v>22</v>
      </c>
      <c r="R2117" t="s">
        <v>21</v>
      </c>
      <c r="W2117">
        <v>176</v>
      </c>
      <c r="X2117">
        <v>72</v>
      </c>
      <c r="Y2117">
        <v>1</v>
      </c>
      <c r="Z2117">
        <v>33</v>
      </c>
    </row>
    <row r="2118" spans="1:26" ht="15.95">
      <c r="A2118" t="s">
        <v>2680</v>
      </c>
      <c r="B2118" t="s">
        <v>81</v>
      </c>
      <c r="C2118" t="str">
        <f>VLOOKUP(B2118, Positions!A$1:B$160, 2, FALSE)</f>
        <v>Defender</v>
      </c>
      <c r="D2118" t="s">
        <v>207</v>
      </c>
      <c r="E2118" t="s">
        <v>5663</v>
      </c>
      <c r="F2118" t="s">
        <v>21</v>
      </c>
      <c r="G2118" t="str">
        <f>VLOOKUP(E2118, Tiers!M$1:P$134, 3, FALSE)</f>
        <v>ENG4</v>
      </c>
      <c r="H2118">
        <f>VLOOKUP(G2118, Tiers!B$1:C$134, 2, FALSE)</f>
        <v>5</v>
      </c>
      <c r="I2118" s="26" t="s">
        <v>5682</v>
      </c>
      <c r="J2118">
        <f t="shared" si="134"/>
        <v>10</v>
      </c>
      <c r="K2118">
        <f t="shared" si="135"/>
        <v>1</v>
      </c>
      <c r="L2118">
        <f t="shared" si="136"/>
        <v>11566</v>
      </c>
      <c r="M2118">
        <f t="shared" si="137"/>
        <v>380</v>
      </c>
      <c r="N2118">
        <v>18</v>
      </c>
      <c r="O2118" t="s">
        <v>2681</v>
      </c>
      <c r="P2118" t="s">
        <v>21</v>
      </c>
      <c r="Q2118" t="s">
        <v>22</v>
      </c>
      <c r="R2118" t="s">
        <v>21</v>
      </c>
      <c r="W2118">
        <v>171</v>
      </c>
      <c r="X2118">
        <v>58</v>
      </c>
      <c r="Y2118">
        <v>0</v>
      </c>
      <c r="Z2118">
        <v>0</v>
      </c>
    </row>
    <row r="2119" spans="1:26" ht="15.95">
      <c r="A2119" t="s">
        <v>2682</v>
      </c>
      <c r="B2119" t="s">
        <v>166</v>
      </c>
      <c r="C2119" t="str">
        <f>VLOOKUP(B2119, Positions!A$1:B$160, 2, FALSE)</f>
        <v>Goalkeeper</v>
      </c>
      <c r="D2119" t="s">
        <v>5666</v>
      </c>
      <c r="E2119" t="s">
        <v>5666</v>
      </c>
      <c r="F2119" t="s">
        <v>21</v>
      </c>
      <c r="G2119" t="str">
        <f>VLOOKUP(E2119, Tiers!M$1:P$134, 3, FALSE)</f>
        <v>NONE</v>
      </c>
      <c r="H2119">
        <f>VLOOKUP(G2119, Tiers!B$1:C$134, 2, FALSE)</f>
        <v>7</v>
      </c>
      <c r="I2119" s="26" t="s">
        <v>5683</v>
      </c>
      <c r="J2119">
        <f t="shared" si="134"/>
        <v>9</v>
      </c>
      <c r="K2119">
        <f t="shared" si="135"/>
        <v>1</v>
      </c>
      <c r="L2119">
        <f t="shared" si="136"/>
        <v>11625</v>
      </c>
      <c r="M2119">
        <f t="shared" si="137"/>
        <v>381</v>
      </c>
      <c r="N2119">
        <v>18</v>
      </c>
      <c r="O2119" t="s">
        <v>1261</v>
      </c>
      <c r="P2119" t="s">
        <v>21</v>
      </c>
      <c r="Q2119" t="s">
        <v>22</v>
      </c>
      <c r="R2119" t="s">
        <v>21</v>
      </c>
      <c r="W2119">
        <v>183</v>
      </c>
      <c r="X2119">
        <v>64</v>
      </c>
      <c r="Y2119">
        <v>0</v>
      </c>
      <c r="Z2119">
        <v>0</v>
      </c>
    </row>
    <row r="2120" spans="1:26" ht="15.95">
      <c r="A2120" t="s">
        <v>478</v>
      </c>
      <c r="B2120" t="s">
        <v>42</v>
      </c>
      <c r="C2120" t="str">
        <f>VLOOKUP(B2120, Positions!A$1:B$160, 2, FALSE)</f>
        <v>Midfielder</v>
      </c>
      <c r="D2120" t="s">
        <v>592</v>
      </c>
      <c r="E2120" t="s">
        <v>5666</v>
      </c>
      <c r="F2120" t="s">
        <v>21</v>
      </c>
      <c r="G2120" t="str">
        <f>VLOOKUP(E2120, Tiers!M$1:P$134, 3, FALSE)</f>
        <v>NONE</v>
      </c>
      <c r="H2120">
        <f>VLOOKUP(G2120, Tiers!B$1:C$134, 2, FALSE)</f>
        <v>7</v>
      </c>
      <c r="I2120" s="26" t="s">
        <v>5684</v>
      </c>
      <c r="J2120">
        <f t="shared" si="134"/>
        <v>3</v>
      </c>
      <c r="K2120">
        <f t="shared" si="135"/>
        <v>3</v>
      </c>
      <c r="L2120">
        <f t="shared" si="136"/>
        <v>11788</v>
      </c>
      <c r="M2120">
        <f t="shared" si="137"/>
        <v>387</v>
      </c>
      <c r="N2120">
        <v>18</v>
      </c>
      <c r="O2120" t="s">
        <v>5666</v>
      </c>
      <c r="P2120" t="s">
        <v>21</v>
      </c>
      <c r="Q2120" t="s">
        <v>22</v>
      </c>
      <c r="R2120" t="s">
        <v>21</v>
      </c>
      <c r="W2120">
        <v>173</v>
      </c>
      <c r="X2120">
        <v>70</v>
      </c>
      <c r="Y2120">
        <v>0</v>
      </c>
      <c r="Z2120">
        <v>0</v>
      </c>
    </row>
    <row r="2121" spans="1:26" ht="15.95">
      <c r="A2121" t="s">
        <v>2683</v>
      </c>
      <c r="B2121" t="s">
        <v>131</v>
      </c>
      <c r="C2121" t="str">
        <f>VLOOKUP(B2121, Positions!A$1:B$160, 2, FALSE)</f>
        <v>Forward</v>
      </c>
      <c r="D2121" t="s">
        <v>250</v>
      </c>
      <c r="E2121" t="s">
        <v>5664</v>
      </c>
      <c r="F2121" t="s">
        <v>21</v>
      </c>
      <c r="G2121" t="str">
        <f>VLOOKUP(E2121, Tiers!M$1:P$134, 3, FALSE)</f>
        <v>ENG3</v>
      </c>
      <c r="H2121">
        <f>VLOOKUP(G2121, Tiers!B$1:C$134, 2, FALSE)</f>
        <v>4</v>
      </c>
      <c r="I2121" s="26" t="s">
        <v>5684</v>
      </c>
      <c r="J2121">
        <f t="shared" si="134"/>
        <v>3</v>
      </c>
      <c r="K2121">
        <f t="shared" si="135"/>
        <v>3</v>
      </c>
      <c r="L2121">
        <f t="shared" si="136"/>
        <v>11788</v>
      </c>
      <c r="M2121">
        <f t="shared" si="137"/>
        <v>387</v>
      </c>
      <c r="N2121">
        <v>18</v>
      </c>
      <c r="O2121" t="s">
        <v>357</v>
      </c>
      <c r="P2121" t="s">
        <v>21</v>
      </c>
      <c r="Q2121" t="s">
        <v>22</v>
      </c>
      <c r="R2121" t="s">
        <v>21</v>
      </c>
      <c r="S2121" t="s">
        <v>909</v>
      </c>
      <c r="W2121">
        <v>183</v>
      </c>
      <c r="X2121">
        <v>74</v>
      </c>
      <c r="Y2121">
        <v>14</v>
      </c>
      <c r="Z2121">
        <v>86</v>
      </c>
    </row>
    <row r="2122" spans="1:26" ht="15.95">
      <c r="A2122" t="s">
        <v>2684</v>
      </c>
      <c r="B2122" t="s">
        <v>946</v>
      </c>
      <c r="C2122" t="str">
        <f>VLOOKUP(B2122, Positions!A$1:B$160, 2, FALSE)</f>
        <v>Defender</v>
      </c>
      <c r="D2122" t="s">
        <v>265</v>
      </c>
      <c r="E2122" t="s">
        <v>5665</v>
      </c>
      <c r="F2122" t="s">
        <v>21</v>
      </c>
      <c r="G2122" t="str">
        <f>VLOOKUP(E2122, Tiers!M$1:P$134, 3, FALSE)</f>
        <v>ENG2</v>
      </c>
      <c r="H2122">
        <f>VLOOKUP(G2122, Tiers!B$1:C$134, 2, FALSE)</f>
        <v>3</v>
      </c>
      <c r="I2122" s="26" t="s">
        <v>5685</v>
      </c>
      <c r="J2122">
        <f t="shared" si="134"/>
        <v>1</v>
      </c>
      <c r="K2122">
        <f t="shared" si="135"/>
        <v>2</v>
      </c>
      <c r="L2122">
        <f t="shared" si="136"/>
        <v>11847</v>
      </c>
      <c r="M2122">
        <f t="shared" si="137"/>
        <v>389</v>
      </c>
      <c r="N2122">
        <v>18</v>
      </c>
      <c r="O2122" t="s">
        <v>69</v>
      </c>
      <c r="P2122" t="s">
        <v>21</v>
      </c>
      <c r="Q2122" t="s">
        <v>22</v>
      </c>
      <c r="R2122" t="s">
        <v>21</v>
      </c>
      <c r="W2122">
        <v>185</v>
      </c>
      <c r="X2122">
        <v>73</v>
      </c>
      <c r="Y2122">
        <v>0</v>
      </c>
      <c r="Z2122">
        <v>3</v>
      </c>
    </row>
    <row r="2123" spans="1:26" ht="15.95">
      <c r="A2123" t="s">
        <v>2685</v>
      </c>
      <c r="B2123" t="s">
        <v>42</v>
      </c>
      <c r="C2123" t="str">
        <f>VLOOKUP(B2123, Positions!A$1:B$160, 2, FALSE)</f>
        <v>Midfielder</v>
      </c>
      <c r="D2123" t="s">
        <v>1883</v>
      </c>
      <c r="E2123" t="s">
        <v>5666</v>
      </c>
      <c r="F2123" t="s">
        <v>21</v>
      </c>
      <c r="G2123" t="str">
        <f>VLOOKUP(E2123, Tiers!M$1:P$134, 3, FALSE)</f>
        <v>NONE</v>
      </c>
      <c r="H2123">
        <f>VLOOKUP(G2123, Tiers!B$1:C$134, 2, FALSE)</f>
        <v>7</v>
      </c>
      <c r="I2123" s="26" t="s">
        <v>5686</v>
      </c>
      <c r="J2123">
        <f t="shared" si="134"/>
        <v>1</v>
      </c>
      <c r="K2123">
        <f t="shared" si="135"/>
        <v>2</v>
      </c>
      <c r="L2123">
        <f t="shared" si="136"/>
        <v>11854</v>
      </c>
      <c r="M2123">
        <f t="shared" si="137"/>
        <v>389</v>
      </c>
      <c r="N2123">
        <v>18</v>
      </c>
      <c r="O2123" t="s">
        <v>74</v>
      </c>
      <c r="P2123" t="s">
        <v>21</v>
      </c>
      <c r="Q2123" t="s">
        <v>22</v>
      </c>
      <c r="R2123" t="s">
        <v>21</v>
      </c>
      <c r="W2123">
        <v>172</v>
      </c>
      <c r="X2123">
        <v>63</v>
      </c>
      <c r="Y2123">
        <v>1</v>
      </c>
      <c r="Z2123">
        <v>33</v>
      </c>
    </row>
    <row r="2124" spans="1:26" ht="15.95">
      <c r="A2124" t="s">
        <v>2686</v>
      </c>
      <c r="B2124" t="s">
        <v>81</v>
      </c>
      <c r="C2124" t="str">
        <f>VLOOKUP(B2124, Positions!A$1:B$160, 2, FALSE)</f>
        <v>Defender</v>
      </c>
      <c r="D2124" t="s">
        <v>5666</v>
      </c>
      <c r="E2124" t="s">
        <v>5666</v>
      </c>
      <c r="F2124" t="s">
        <v>21</v>
      </c>
      <c r="G2124" t="str">
        <f>VLOOKUP(E2124, Tiers!M$1:P$134, 3, FALSE)</f>
        <v>NONE</v>
      </c>
      <c r="H2124">
        <f>VLOOKUP(G2124, Tiers!B$1:C$134, 2, FALSE)</f>
        <v>7</v>
      </c>
      <c r="I2124" s="26" t="s">
        <v>5687</v>
      </c>
      <c r="J2124">
        <f t="shared" si="134"/>
        <v>12</v>
      </c>
      <c r="K2124">
        <f t="shared" si="135"/>
        <v>2</v>
      </c>
      <c r="L2124">
        <f t="shared" si="136"/>
        <v>11879</v>
      </c>
      <c r="M2124">
        <f t="shared" si="137"/>
        <v>390</v>
      </c>
      <c r="N2124">
        <v>18</v>
      </c>
      <c r="O2124" t="s">
        <v>5666</v>
      </c>
      <c r="P2124" t="s">
        <v>21</v>
      </c>
      <c r="Q2124" t="s">
        <v>22</v>
      </c>
      <c r="R2124" t="s">
        <v>21</v>
      </c>
      <c r="S2124" t="s">
        <v>2687</v>
      </c>
      <c r="W2124">
        <v>183</v>
      </c>
      <c r="X2124">
        <v>75</v>
      </c>
      <c r="Y2124">
        <v>0</v>
      </c>
      <c r="Z2124">
        <v>0</v>
      </c>
    </row>
    <row r="2125" spans="1:26" ht="15.95">
      <c r="A2125" t="s">
        <v>2688</v>
      </c>
      <c r="B2125" t="s">
        <v>42</v>
      </c>
      <c r="C2125" t="str">
        <f>VLOOKUP(B2125, Positions!A$1:B$160, 2, FALSE)</f>
        <v>Midfielder</v>
      </c>
      <c r="D2125" t="s">
        <v>5666</v>
      </c>
      <c r="E2125" t="s">
        <v>5666</v>
      </c>
      <c r="F2125" t="s">
        <v>21</v>
      </c>
      <c r="G2125" t="str">
        <f>VLOOKUP(E2125, Tiers!M$1:P$134, 3, FALSE)</f>
        <v>NONE</v>
      </c>
      <c r="H2125">
        <f>VLOOKUP(G2125, Tiers!B$1:C$134, 2, FALSE)</f>
        <v>7</v>
      </c>
      <c r="I2125" s="26" t="s">
        <v>5688</v>
      </c>
      <c r="J2125">
        <f t="shared" si="134"/>
        <v>11</v>
      </c>
      <c r="K2125">
        <f t="shared" si="135"/>
        <v>1</v>
      </c>
      <c r="L2125">
        <f t="shared" si="136"/>
        <v>11919</v>
      </c>
      <c r="M2125">
        <f t="shared" si="137"/>
        <v>391</v>
      </c>
      <c r="N2125">
        <v>18</v>
      </c>
      <c r="O2125" t="s">
        <v>470</v>
      </c>
      <c r="P2125" t="s">
        <v>21</v>
      </c>
      <c r="Q2125" t="s">
        <v>22</v>
      </c>
      <c r="R2125" t="s">
        <v>21</v>
      </c>
      <c r="W2125">
        <v>167</v>
      </c>
      <c r="X2125">
        <v>64</v>
      </c>
      <c r="Y2125">
        <v>0</v>
      </c>
      <c r="Z2125">
        <v>0</v>
      </c>
    </row>
    <row r="2126" spans="1:26" ht="15.95">
      <c r="A2126" t="s">
        <v>2689</v>
      </c>
      <c r="B2126" t="s">
        <v>102</v>
      </c>
      <c r="C2126" t="str">
        <f>VLOOKUP(B2126, Positions!A$1:B$160, 2, FALSE)</f>
        <v>Defender</v>
      </c>
      <c r="D2126" t="s">
        <v>5666</v>
      </c>
      <c r="E2126" t="s">
        <v>5666</v>
      </c>
      <c r="F2126" t="s">
        <v>21</v>
      </c>
      <c r="G2126" t="str">
        <f>VLOOKUP(E2126, Tiers!M$1:P$134, 3, FALSE)</f>
        <v>NONE</v>
      </c>
      <c r="H2126">
        <f>VLOOKUP(G2126, Tiers!B$1:C$134, 2, FALSE)</f>
        <v>7</v>
      </c>
      <c r="I2126" s="26" t="s">
        <v>5689</v>
      </c>
      <c r="J2126">
        <f t="shared" si="134"/>
        <v>10</v>
      </c>
      <c r="K2126">
        <f t="shared" si="135"/>
        <v>1</v>
      </c>
      <c r="L2126">
        <f t="shared" si="136"/>
        <v>11931</v>
      </c>
      <c r="M2126">
        <f t="shared" si="137"/>
        <v>392</v>
      </c>
      <c r="N2126">
        <v>18</v>
      </c>
      <c r="O2126" t="s">
        <v>5666</v>
      </c>
      <c r="P2126" t="s">
        <v>21</v>
      </c>
      <c r="Q2126" t="s">
        <v>22</v>
      </c>
      <c r="R2126" t="s">
        <v>21</v>
      </c>
      <c r="W2126">
        <v>188</v>
      </c>
      <c r="X2126">
        <v>81</v>
      </c>
      <c r="Y2126">
        <v>0</v>
      </c>
      <c r="Z2126">
        <v>0</v>
      </c>
    </row>
    <row r="2127" spans="1:26" ht="15.95">
      <c r="A2127" t="s">
        <v>2690</v>
      </c>
      <c r="B2127" t="s">
        <v>31</v>
      </c>
      <c r="C2127" t="str">
        <f>VLOOKUP(B2127, Positions!A$1:B$160, 2, FALSE)</f>
        <v>Defender</v>
      </c>
      <c r="D2127" t="s">
        <v>669</v>
      </c>
      <c r="E2127" t="s">
        <v>62</v>
      </c>
      <c r="F2127" t="s">
        <v>21</v>
      </c>
      <c r="G2127" t="str">
        <f>VLOOKUP(E2127, Tiers!M$1:P$134, 3, FALSE)</f>
        <v>ENG1</v>
      </c>
      <c r="H2127">
        <f>VLOOKUP(G2127, Tiers!B$1:C$134, 2, FALSE)</f>
        <v>1</v>
      </c>
      <c r="I2127" s="26" t="s">
        <v>5690</v>
      </c>
      <c r="J2127">
        <f t="shared" si="134"/>
        <v>10</v>
      </c>
      <c r="K2127">
        <f t="shared" si="135"/>
        <v>1</v>
      </c>
      <c r="L2127">
        <f t="shared" si="136"/>
        <v>11932</v>
      </c>
      <c r="M2127">
        <f t="shared" si="137"/>
        <v>392</v>
      </c>
      <c r="N2127">
        <v>18</v>
      </c>
      <c r="O2127" t="s">
        <v>2691</v>
      </c>
      <c r="P2127" t="s">
        <v>21</v>
      </c>
      <c r="Q2127" t="s">
        <v>22</v>
      </c>
      <c r="R2127" t="s">
        <v>21</v>
      </c>
      <c r="W2127">
        <v>180</v>
      </c>
      <c r="X2127">
        <v>72</v>
      </c>
      <c r="Y2127">
        <v>0</v>
      </c>
      <c r="Z2127">
        <v>0</v>
      </c>
    </row>
    <row r="2128" spans="1:26" ht="15.95">
      <c r="A2128" t="s">
        <v>2692</v>
      </c>
      <c r="B2128" t="s">
        <v>16</v>
      </c>
      <c r="C2128" t="str">
        <f>VLOOKUP(B2128, Positions!A$1:B$160, 2, FALSE)</f>
        <v>Forward</v>
      </c>
      <c r="D2128" t="s">
        <v>5666</v>
      </c>
      <c r="E2128" t="s">
        <v>5666</v>
      </c>
      <c r="F2128" t="s">
        <v>21</v>
      </c>
      <c r="G2128" t="str">
        <f>VLOOKUP(E2128, Tiers!M$1:P$134, 3, FALSE)</f>
        <v>NONE</v>
      </c>
      <c r="H2128">
        <f>VLOOKUP(G2128, Tiers!B$1:C$134, 2, FALSE)</f>
        <v>7</v>
      </c>
      <c r="I2128" s="26" t="s">
        <v>5691</v>
      </c>
      <c r="J2128">
        <f t="shared" si="134"/>
        <v>9</v>
      </c>
      <c r="K2128">
        <f t="shared" si="135"/>
        <v>1</v>
      </c>
      <c r="L2128">
        <f t="shared" si="136"/>
        <v>11964</v>
      </c>
      <c r="M2128">
        <f t="shared" si="137"/>
        <v>393</v>
      </c>
      <c r="N2128">
        <v>18</v>
      </c>
      <c r="O2128" t="s">
        <v>5666</v>
      </c>
      <c r="P2128" t="s">
        <v>21</v>
      </c>
      <c r="Q2128" t="s">
        <v>22</v>
      </c>
      <c r="R2128" t="s">
        <v>21</v>
      </c>
      <c r="W2128">
        <v>178</v>
      </c>
      <c r="X2128">
        <v>74</v>
      </c>
      <c r="Y2128">
        <v>0</v>
      </c>
      <c r="Z2128">
        <v>0</v>
      </c>
    </row>
    <row r="2129" spans="1:26" ht="15.95">
      <c r="A2129" t="s">
        <v>2693</v>
      </c>
      <c r="B2129" t="s">
        <v>81</v>
      </c>
      <c r="C2129" t="str">
        <f>VLOOKUP(B2129, Positions!A$1:B$160, 2, FALSE)</f>
        <v>Defender</v>
      </c>
      <c r="D2129" t="s">
        <v>2569</v>
      </c>
      <c r="E2129" t="s">
        <v>5666</v>
      </c>
      <c r="F2129" t="s">
        <v>21</v>
      </c>
      <c r="G2129" t="str">
        <f>VLOOKUP(E2129, Tiers!M$1:P$134, 3, FALSE)</f>
        <v>NONE</v>
      </c>
      <c r="H2129">
        <f>VLOOKUP(G2129, Tiers!B$1:C$134, 2, FALSE)</f>
        <v>7</v>
      </c>
      <c r="I2129" s="26" t="s">
        <v>5692</v>
      </c>
      <c r="J2129">
        <f t="shared" si="134"/>
        <v>9</v>
      </c>
      <c r="K2129">
        <f t="shared" si="135"/>
        <v>1</v>
      </c>
      <c r="L2129">
        <f t="shared" si="136"/>
        <v>11971</v>
      </c>
      <c r="M2129">
        <f t="shared" si="137"/>
        <v>393</v>
      </c>
      <c r="N2129">
        <v>18</v>
      </c>
      <c r="O2129" t="s">
        <v>141</v>
      </c>
      <c r="P2129" t="s">
        <v>21</v>
      </c>
      <c r="Q2129" t="s">
        <v>22</v>
      </c>
      <c r="R2129" t="s">
        <v>21</v>
      </c>
      <c r="W2129">
        <v>184</v>
      </c>
      <c r="X2129">
        <v>78</v>
      </c>
      <c r="Y2129">
        <v>0</v>
      </c>
      <c r="Z2129">
        <v>0</v>
      </c>
    </row>
    <row r="2130" spans="1:26" ht="15.95">
      <c r="A2130" t="s">
        <v>2694</v>
      </c>
      <c r="B2130" t="s">
        <v>166</v>
      </c>
      <c r="C2130" t="str">
        <f>VLOOKUP(B2130, Positions!A$1:B$160, 2, FALSE)</f>
        <v>Goalkeeper</v>
      </c>
      <c r="D2130" t="s">
        <v>149</v>
      </c>
      <c r="E2130" t="s">
        <v>5663</v>
      </c>
      <c r="F2130" t="s">
        <v>21</v>
      </c>
      <c r="G2130" t="str">
        <f>VLOOKUP(E2130, Tiers!M$1:P$134, 3, FALSE)</f>
        <v>ENG4</v>
      </c>
      <c r="H2130">
        <f>VLOOKUP(G2130, Tiers!B$1:C$134, 2, FALSE)</f>
        <v>5</v>
      </c>
      <c r="I2130" s="26" t="s">
        <v>5693</v>
      </c>
      <c r="J2130">
        <f t="shared" si="134"/>
        <v>6</v>
      </c>
      <c r="K2130">
        <f t="shared" si="135"/>
        <v>4</v>
      </c>
      <c r="L2130">
        <f t="shared" si="136"/>
        <v>12060</v>
      </c>
      <c r="M2130">
        <f t="shared" si="137"/>
        <v>396</v>
      </c>
      <c r="N2130">
        <v>18</v>
      </c>
      <c r="O2130" t="s">
        <v>5666</v>
      </c>
      <c r="P2130" t="s">
        <v>21</v>
      </c>
      <c r="Q2130" t="s">
        <v>22</v>
      </c>
      <c r="R2130" t="s">
        <v>21</v>
      </c>
      <c r="W2130">
        <v>194</v>
      </c>
      <c r="X2130">
        <v>82</v>
      </c>
      <c r="Y2130">
        <v>0</v>
      </c>
      <c r="Z2130">
        <v>0</v>
      </c>
    </row>
    <row r="2131" spans="1:26" ht="15.95">
      <c r="A2131" t="s">
        <v>2695</v>
      </c>
      <c r="B2131" t="s">
        <v>31</v>
      </c>
      <c r="C2131" t="str">
        <f>VLOOKUP(B2131, Positions!A$1:B$160, 2, FALSE)</f>
        <v>Defender</v>
      </c>
      <c r="D2131" t="s">
        <v>5666</v>
      </c>
      <c r="E2131" t="s">
        <v>5666</v>
      </c>
      <c r="F2131" t="s">
        <v>21</v>
      </c>
      <c r="G2131" t="str">
        <f>VLOOKUP(E2131, Tiers!M$1:P$134, 3, FALSE)</f>
        <v>NONE</v>
      </c>
      <c r="H2131">
        <f>VLOOKUP(G2131, Tiers!B$1:C$134, 2, FALSE)</f>
        <v>7</v>
      </c>
      <c r="I2131" s="26" t="s">
        <v>5694</v>
      </c>
      <c r="J2131">
        <f t="shared" si="134"/>
        <v>11</v>
      </c>
      <c r="K2131">
        <f t="shared" si="135"/>
        <v>1</v>
      </c>
      <c r="L2131">
        <f t="shared" si="136"/>
        <v>12284</v>
      </c>
      <c r="M2131">
        <f t="shared" si="137"/>
        <v>403</v>
      </c>
      <c r="N2131">
        <v>18</v>
      </c>
      <c r="O2131" t="s">
        <v>5666</v>
      </c>
      <c r="P2131" t="s">
        <v>21</v>
      </c>
      <c r="Q2131" t="s">
        <v>22</v>
      </c>
      <c r="R2131" t="s">
        <v>21</v>
      </c>
      <c r="W2131">
        <v>173</v>
      </c>
      <c r="X2131">
        <v>62</v>
      </c>
      <c r="Y2131">
        <v>0</v>
      </c>
      <c r="Z2131">
        <v>0</v>
      </c>
    </row>
    <row r="2132" spans="1:26" ht="15.95">
      <c r="A2132" t="s">
        <v>2696</v>
      </c>
      <c r="B2132" t="s">
        <v>16</v>
      </c>
      <c r="C2132" t="str">
        <f>VLOOKUP(B2132, Positions!A$1:B$160, 2, FALSE)</f>
        <v>Forward</v>
      </c>
      <c r="D2132" t="s">
        <v>2697</v>
      </c>
      <c r="E2132" t="s">
        <v>5670</v>
      </c>
      <c r="F2132" t="s">
        <v>421</v>
      </c>
      <c r="G2132" t="str">
        <f>VLOOKUP(E2132, Tiers!M$1:P$134, 3, FALSE)</f>
        <v>SCO3</v>
      </c>
      <c r="H2132">
        <f>VLOOKUP(G2132, Tiers!B$1:C$134, 2, FALSE)</f>
        <v>6</v>
      </c>
      <c r="I2132" s="26" t="s">
        <v>5695</v>
      </c>
      <c r="J2132">
        <f t="shared" si="134"/>
        <v>11</v>
      </c>
      <c r="K2132">
        <f t="shared" si="135"/>
        <v>1</v>
      </c>
      <c r="L2132">
        <f t="shared" si="136"/>
        <v>12290</v>
      </c>
      <c r="M2132">
        <f t="shared" si="137"/>
        <v>403</v>
      </c>
      <c r="N2132">
        <v>18</v>
      </c>
      <c r="O2132" t="s">
        <v>962</v>
      </c>
      <c r="P2132" t="s">
        <v>21</v>
      </c>
      <c r="Q2132" t="s">
        <v>22</v>
      </c>
      <c r="R2132" t="s">
        <v>21</v>
      </c>
      <c r="W2132">
        <v>186</v>
      </c>
      <c r="X2132">
        <v>70</v>
      </c>
      <c r="Y2132">
        <v>0</v>
      </c>
      <c r="Z2132">
        <v>0</v>
      </c>
    </row>
    <row r="2133" spans="1:26" ht="15.95">
      <c r="A2133" t="s">
        <v>2700</v>
      </c>
      <c r="B2133" t="s">
        <v>16</v>
      </c>
      <c r="C2133" t="str">
        <f>VLOOKUP(B2133, Positions!A$1:B$160, 2, FALSE)</f>
        <v>Forward</v>
      </c>
      <c r="D2133" t="s">
        <v>1243</v>
      </c>
      <c r="E2133" t="s">
        <v>5666</v>
      </c>
      <c r="F2133" t="s">
        <v>21</v>
      </c>
      <c r="G2133" t="str">
        <f>VLOOKUP(E2133, Tiers!M$1:P$134, 3, FALSE)</f>
        <v>NONE</v>
      </c>
      <c r="H2133">
        <f>VLOOKUP(G2133, Tiers!B$1:C$134, 2, FALSE)</f>
        <v>7</v>
      </c>
      <c r="I2133" s="26" t="s">
        <v>5696</v>
      </c>
      <c r="J2133">
        <f t="shared" si="134"/>
        <v>2</v>
      </c>
      <c r="K2133">
        <f t="shared" si="135"/>
        <v>2</v>
      </c>
      <c r="L2133">
        <f t="shared" si="136"/>
        <v>12559</v>
      </c>
      <c r="M2133">
        <f t="shared" si="137"/>
        <v>412</v>
      </c>
      <c r="N2133">
        <v>18</v>
      </c>
      <c r="O2133" t="s">
        <v>57</v>
      </c>
      <c r="P2133" t="s">
        <v>21</v>
      </c>
      <c r="Q2133" t="s">
        <v>22</v>
      </c>
      <c r="R2133" t="s">
        <v>21</v>
      </c>
      <c r="W2133">
        <v>183</v>
      </c>
      <c r="X2133">
        <v>70</v>
      </c>
      <c r="Y2133">
        <v>0</v>
      </c>
      <c r="Z2133">
        <v>0</v>
      </c>
    </row>
    <row r="2134" spans="1:26" ht="15.95">
      <c r="A2134" t="s">
        <v>2701</v>
      </c>
      <c r="B2134" t="s">
        <v>115</v>
      </c>
      <c r="C2134" t="str">
        <f>VLOOKUP(B2134, Positions!A$1:B$160, 2, FALSE)</f>
        <v>Midfielder</v>
      </c>
      <c r="D2134" t="s">
        <v>5666</v>
      </c>
      <c r="E2134" t="s">
        <v>5666</v>
      </c>
      <c r="F2134" t="s">
        <v>21</v>
      </c>
      <c r="G2134" t="str">
        <f>VLOOKUP(E2134, Tiers!M$1:P$134, 3, FALSE)</f>
        <v>NONE</v>
      </c>
      <c r="H2134">
        <f>VLOOKUP(G2134, Tiers!B$1:C$134, 2, FALSE)</f>
        <v>7</v>
      </c>
      <c r="I2134" s="26" t="s">
        <v>5697</v>
      </c>
      <c r="J2134">
        <f t="shared" si="134"/>
        <v>12</v>
      </c>
      <c r="K2134">
        <f t="shared" si="135"/>
        <v>2</v>
      </c>
      <c r="L2134">
        <f t="shared" si="136"/>
        <v>12613</v>
      </c>
      <c r="M2134">
        <f t="shared" si="137"/>
        <v>414</v>
      </c>
      <c r="N2134">
        <v>18</v>
      </c>
      <c r="O2134" t="s">
        <v>1250</v>
      </c>
      <c r="P2134" t="s">
        <v>21</v>
      </c>
      <c r="Q2134" t="s">
        <v>22</v>
      </c>
      <c r="R2134" t="s">
        <v>21</v>
      </c>
      <c r="W2134">
        <v>176</v>
      </c>
      <c r="X2134">
        <v>73</v>
      </c>
      <c r="Y2134">
        <v>0</v>
      </c>
      <c r="Z2134">
        <v>0</v>
      </c>
    </row>
    <row r="2135" spans="1:26" ht="15.95">
      <c r="A2135" t="s">
        <v>2702</v>
      </c>
      <c r="B2135" t="s">
        <v>72</v>
      </c>
      <c r="C2135" t="str">
        <f>VLOOKUP(B2135, Positions!A$1:B$160, 2, FALSE)</f>
        <v>Defender</v>
      </c>
      <c r="D2135" t="s">
        <v>5666</v>
      </c>
      <c r="E2135" t="s">
        <v>5666</v>
      </c>
      <c r="F2135" t="s">
        <v>21</v>
      </c>
      <c r="G2135" t="str">
        <f>VLOOKUP(E2135, Tiers!M$1:P$134, 3, FALSE)</f>
        <v>NONE</v>
      </c>
      <c r="H2135">
        <f>VLOOKUP(G2135, Tiers!B$1:C$134, 2, FALSE)</f>
        <v>7</v>
      </c>
      <c r="I2135" s="26" t="s">
        <v>5698</v>
      </c>
      <c r="J2135">
        <f t="shared" si="134"/>
        <v>11</v>
      </c>
      <c r="K2135">
        <f t="shared" si="135"/>
        <v>1</v>
      </c>
      <c r="L2135">
        <f t="shared" si="136"/>
        <v>12633</v>
      </c>
      <c r="M2135">
        <f t="shared" si="137"/>
        <v>415</v>
      </c>
      <c r="N2135">
        <v>19</v>
      </c>
      <c r="O2135" t="s">
        <v>5666</v>
      </c>
      <c r="P2135" t="s">
        <v>21</v>
      </c>
      <c r="Q2135" t="s">
        <v>22</v>
      </c>
      <c r="R2135" t="s">
        <v>21</v>
      </c>
      <c r="S2135" t="s">
        <v>145</v>
      </c>
      <c r="W2135">
        <v>188</v>
      </c>
      <c r="X2135">
        <v>81</v>
      </c>
      <c r="Y2135">
        <v>0</v>
      </c>
      <c r="Z2135">
        <v>0</v>
      </c>
    </row>
    <row r="2136" spans="1:26" ht="15.95">
      <c r="A2136" t="s">
        <v>2703</v>
      </c>
      <c r="B2136" t="s">
        <v>42</v>
      </c>
      <c r="C2136" t="str">
        <f>VLOOKUP(B2136, Positions!A$1:B$160, 2, FALSE)</f>
        <v>Midfielder</v>
      </c>
      <c r="D2136" t="s">
        <v>5666</v>
      </c>
      <c r="E2136" t="s">
        <v>5666</v>
      </c>
      <c r="F2136" t="s">
        <v>21</v>
      </c>
      <c r="G2136" t="str">
        <f>VLOOKUP(E2136, Tiers!M$1:P$134, 3, FALSE)</f>
        <v>NONE</v>
      </c>
      <c r="H2136">
        <f>VLOOKUP(G2136, Tiers!B$1:C$134, 2, FALSE)</f>
        <v>7</v>
      </c>
      <c r="I2136" s="26" t="s">
        <v>5699</v>
      </c>
      <c r="J2136">
        <f t="shared" si="134"/>
        <v>11</v>
      </c>
      <c r="K2136">
        <f t="shared" si="135"/>
        <v>1</v>
      </c>
      <c r="L2136">
        <f t="shared" si="136"/>
        <v>12643</v>
      </c>
      <c r="M2136">
        <f t="shared" si="137"/>
        <v>415</v>
      </c>
      <c r="N2136">
        <v>19</v>
      </c>
      <c r="O2136" t="s">
        <v>113</v>
      </c>
      <c r="P2136" t="s">
        <v>21</v>
      </c>
      <c r="Q2136" t="s">
        <v>22</v>
      </c>
      <c r="R2136" t="s">
        <v>21</v>
      </c>
      <c r="W2136">
        <v>171</v>
      </c>
      <c r="X2136">
        <v>64</v>
      </c>
      <c r="Y2136">
        <v>0</v>
      </c>
      <c r="Z2136">
        <v>0</v>
      </c>
    </row>
    <row r="2137" spans="1:26" ht="15.95">
      <c r="A2137" t="s">
        <v>2704</v>
      </c>
      <c r="B2137" t="s">
        <v>680</v>
      </c>
      <c r="C2137" t="str">
        <f>VLOOKUP(B2137, Positions!A$1:B$160, 2, FALSE)</f>
        <v>Midfielder</v>
      </c>
      <c r="D2137" t="s">
        <v>284</v>
      </c>
      <c r="E2137" t="s">
        <v>5665</v>
      </c>
      <c r="F2137" t="s">
        <v>21</v>
      </c>
      <c r="G2137" t="str">
        <f>VLOOKUP(E2137, Tiers!M$1:P$134, 3, FALSE)</f>
        <v>ENG2</v>
      </c>
      <c r="H2137">
        <f>VLOOKUP(G2137, Tiers!B$1:C$134, 2, FALSE)</f>
        <v>3</v>
      </c>
      <c r="I2137" s="26" t="s">
        <v>5700</v>
      </c>
      <c r="J2137">
        <f t="shared" si="134"/>
        <v>5</v>
      </c>
      <c r="K2137">
        <f t="shared" si="135"/>
        <v>3</v>
      </c>
      <c r="L2137">
        <f t="shared" si="136"/>
        <v>12818</v>
      </c>
      <c r="M2137">
        <f t="shared" si="137"/>
        <v>421</v>
      </c>
      <c r="N2137">
        <v>19</v>
      </c>
      <c r="O2137" t="s">
        <v>284</v>
      </c>
      <c r="P2137" t="s">
        <v>21</v>
      </c>
      <c r="Q2137" t="s">
        <v>22</v>
      </c>
      <c r="R2137" t="s">
        <v>21</v>
      </c>
      <c r="W2137">
        <v>178</v>
      </c>
      <c r="X2137">
        <v>78</v>
      </c>
      <c r="Y2137">
        <v>7</v>
      </c>
      <c r="Z2137">
        <v>48</v>
      </c>
    </row>
    <row r="2138" spans="1:26" ht="15.95">
      <c r="A2138" t="s">
        <v>2705</v>
      </c>
      <c r="B2138" t="s">
        <v>249</v>
      </c>
      <c r="C2138" t="str">
        <f>VLOOKUP(B2138, Positions!A$1:B$160, 2, FALSE)</f>
        <v>Midfielder</v>
      </c>
      <c r="D2138" t="s">
        <v>2706</v>
      </c>
      <c r="E2138" t="s">
        <v>5666</v>
      </c>
      <c r="F2138" t="s">
        <v>21</v>
      </c>
      <c r="G2138" t="str">
        <f>VLOOKUP(E2138, Tiers!M$1:P$134, 3, FALSE)</f>
        <v>NONE</v>
      </c>
      <c r="H2138">
        <f>VLOOKUP(G2138, Tiers!B$1:C$134, 2, FALSE)</f>
        <v>7</v>
      </c>
      <c r="I2138" s="26" t="s">
        <v>5701</v>
      </c>
      <c r="J2138">
        <f t="shared" si="134"/>
        <v>3</v>
      </c>
      <c r="K2138">
        <f t="shared" si="135"/>
        <v>3</v>
      </c>
      <c r="L2138">
        <f t="shared" si="136"/>
        <v>12887</v>
      </c>
      <c r="M2138">
        <f t="shared" si="137"/>
        <v>423</v>
      </c>
      <c r="N2138">
        <v>19</v>
      </c>
      <c r="O2138" t="s">
        <v>284</v>
      </c>
      <c r="P2138" t="s">
        <v>21</v>
      </c>
      <c r="Q2138" t="s">
        <v>22</v>
      </c>
      <c r="R2138" t="s">
        <v>21</v>
      </c>
      <c r="W2138">
        <v>186</v>
      </c>
      <c r="X2138">
        <v>74</v>
      </c>
      <c r="Y2138">
        <v>8</v>
      </c>
      <c r="Z2138">
        <v>18</v>
      </c>
    </row>
    <row r="2139" spans="1:26" ht="15.95">
      <c r="A2139" t="s">
        <v>2707</v>
      </c>
      <c r="B2139" t="s">
        <v>81</v>
      </c>
      <c r="C2139" t="str">
        <f>VLOOKUP(B2139, Positions!A$1:B$160, 2, FALSE)</f>
        <v>Defender</v>
      </c>
      <c r="D2139" t="s">
        <v>5666</v>
      </c>
      <c r="E2139" t="s">
        <v>5666</v>
      </c>
      <c r="F2139" t="s">
        <v>21</v>
      </c>
      <c r="G2139" t="str">
        <f>VLOOKUP(E2139, Tiers!M$1:P$134, 3, FALSE)</f>
        <v>NONE</v>
      </c>
      <c r="H2139">
        <f>VLOOKUP(G2139, Tiers!B$1:C$134, 2, FALSE)</f>
        <v>7</v>
      </c>
      <c r="I2139" s="26" t="s">
        <v>5702</v>
      </c>
      <c r="J2139">
        <f t="shared" si="134"/>
        <v>11</v>
      </c>
      <c r="K2139">
        <f t="shared" si="135"/>
        <v>1</v>
      </c>
      <c r="L2139">
        <f t="shared" si="136"/>
        <v>13024</v>
      </c>
      <c r="M2139">
        <f t="shared" si="137"/>
        <v>427</v>
      </c>
      <c r="N2139">
        <v>19</v>
      </c>
      <c r="O2139" t="s">
        <v>5666</v>
      </c>
      <c r="P2139" t="s">
        <v>21</v>
      </c>
      <c r="Q2139" t="s">
        <v>22</v>
      </c>
      <c r="R2139" t="s">
        <v>21</v>
      </c>
      <c r="W2139">
        <v>185</v>
      </c>
      <c r="X2139">
        <v>82</v>
      </c>
      <c r="Y2139">
        <v>0</v>
      </c>
      <c r="Z2139">
        <v>0</v>
      </c>
    </row>
    <row r="2140" spans="1:26" ht="15.95">
      <c r="A2140" t="s">
        <v>2708</v>
      </c>
      <c r="B2140" t="s">
        <v>42</v>
      </c>
      <c r="C2140" t="str">
        <f>VLOOKUP(B2140, Positions!A$1:B$160, 2, FALSE)</f>
        <v>Midfielder</v>
      </c>
      <c r="D2140" t="s">
        <v>5666</v>
      </c>
      <c r="E2140" t="s">
        <v>5666</v>
      </c>
      <c r="F2140" t="s">
        <v>21</v>
      </c>
      <c r="G2140" t="str">
        <f>VLOOKUP(E2140, Tiers!M$1:P$134, 3, FALSE)</f>
        <v>NONE</v>
      </c>
      <c r="H2140">
        <f>VLOOKUP(G2140, Tiers!B$1:C$134, 2, FALSE)</f>
        <v>7</v>
      </c>
      <c r="I2140" s="26" t="s">
        <v>5703</v>
      </c>
      <c r="J2140">
        <f t="shared" si="134"/>
        <v>10</v>
      </c>
      <c r="K2140">
        <f t="shared" si="135"/>
        <v>1</v>
      </c>
      <c r="L2140">
        <f t="shared" si="136"/>
        <v>13043</v>
      </c>
      <c r="M2140">
        <f t="shared" si="137"/>
        <v>428</v>
      </c>
      <c r="N2140">
        <v>19</v>
      </c>
      <c r="O2140" t="s">
        <v>5666</v>
      </c>
      <c r="P2140" t="s">
        <v>21</v>
      </c>
      <c r="Q2140" t="s">
        <v>22</v>
      </c>
      <c r="R2140" t="s">
        <v>21</v>
      </c>
      <c r="W2140">
        <v>188</v>
      </c>
      <c r="X2140">
        <v>78</v>
      </c>
      <c r="Y2140">
        <v>0</v>
      </c>
      <c r="Z2140">
        <v>0</v>
      </c>
    </row>
    <row r="2141" spans="1:26" ht="15.95">
      <c r="A2141" t="s">
        <v>2709</v>
      </c>
      <c r="B2141" t="s">
        <v>81</v>
      </c>
      <c r="C2141" t="str">
        <f>VLOOKUP(B2141, Positions!A$1:B$160, 2, FALSE)</f>
        <v>Defender</v>
      </c>
      <c r="D2141" t="s">
        <v>152</v>
      </c>
      <c r="E2141" t="s">
        <v>5664</v>
      </c>
      <c r="F2141" t="s">
        <v>21</v>
      </c>
      <c r="G2141" t="str">
        <f>VLOOKUP(E2141, Tiers!M$1:P$134, 3, FALSE)</f>
        <v>ENG3</v>
      </c>
      <c r="H2141">
        <f>VLOOKUP(G2141, Tiers!B$1:C$134, 2, FALSE)</f>
        <v>4</v>
      </c>
      <c r="I2141" s="26" t="s">
        <v>5704</v>
      </c>
      <c r="J2141">
        <f t="shared" si="134"/>
        <v>3</v>
      </c>
      <c r="K2141">
        <f t="shared" si="135"/>
        <v>3</v>
      </c>
      <c r="L2141">
        <f t="shared" si="136"/>
        <v>13245</v>
      </c>
      <c r="M2141">
        <f t="shared" si="137"/>
        <v>435</v>
      </c>
      <c r="N2141">
        <v>19</v>
      </c>
      <c r="O2141" t="s">
        <v>57</v>
      </c>
      <c r="P2141" t="s">
        <v>21</v>
      </c>
      <c r="Q2141" t="s">
        <v>22</v>
      </c>
      <c r="R2141" t="s">
        <v>21</v>
      </c>
      <c r="S2141" t="s">
        <v>2710</v>
      </c>
      <c r="W2141">
        <v>180</v>
      </c>
      <c r="X2141">
        <v>77</v>
      </c>
      <c r="Y2141">
        <v>1</v>
      </c>
      <c r="Z2141">
        <v>13</v>
      </c>
    </row>
    <row r="2142" spans="1:26" ht="15.95">
      <c r="A2142" t="s">
        <v>2711</v>
      </c>
      <c r="B2142" t="s">
        <v>72</v>
      </c>
      <c r="C2142" t="str">
        <f>VLOOKUP(B2142, Positions!A$1:B$160, 2, FALSE)</f>
        <v>Defender</v>
      </c>
      <c r="D2142" t="s">
        <v>5666</v>
      </c>
      <c r="E2142" t="s">
        <v>5666</v>
      </c>
      <c r="F2142" t="s">
        <v>21</v>
      </c>
      <c r="G2142" t="str">
        <f>VLOOKUP(E2142, Tiers!M$1:P$134, 3, FALSE)</f>
        <v>NONE</v>
      </c>
      <c r="H2142">
        <f>VLOOKUP(G2142, Tiers!B$1:C$134, 2, FALSE)</f>
        <v>7</v>
      </c>
      <c r="I2142" s="26" t="s">
        <v>5705</v>
      </c>
      <c r="J2142">
        <f t="shared" si="134"/>
        <v>3</v>
      </c>
      <c r="K2142">
        <f t="shared" si="135"/>
        <v>3</v>
      </c>
      <c r="L2142">
        <f t="shared" si="136"/>
        <v>13253</v>
      </c>
      <c r="M2142">
        <f t="shared" si="137"/>
        <v>435</v>
      </c>
      <c r="N2142">
        <v>19</v>
      </c>
      <c r="O2142" t="s">
        <v>5666</v>
      </c>
      <c r="P2142" t="s">
        <v>21</v>
      </c>
      <c r="Q2142" t="s">
        <v>22</v>
      </c>
      <c r="R2142" t="s">
        <v>21</v>
      </c>
      <c r="W2142">
        <v>184</v>
      </c>
      <c r="X2142">
        <v>78</v>
      </c>
      <c r="Y2142">
        <v>0</v>
      </c>
      <c r="Z2142">
        <v>0</v>
      </c>
    </row>
    <row r="2143" spans="1:26" ht="15.95">
      <c r="A2143" t="s">
        <v>2712</v>
      </c>
      <c r="B2143" t="s">
        <v>81</v>
      </c>
      <c r="C2143" t="str">
        <f>VLOOKUP(B2143, Positions!A$1:B$160, 2, FALSE)</f>
        <v>Defender</v>
      </c>
      <c r="D2143" t="s">
        <v>579</v>
      </c>
      <c r="E2143" t="s">
        <v>5665</v>
      </c>
      <c r="F2143" t="s">
        <v>21</v>
      </c>
      <c r="G2143" t="str">
        <f>VLOOKUP(E2143, Tiers!M$1:P$134, 3, FALSE)</f>
        <v>ENG2</v>
      </c>
      <c r="H2143">
        <f>VLOOKUP(G2143, Tiers!B$1:C$134, 2, FALSE)</f>
        <v>3</v>
      </c>
      <c r="I2143" s="26" t="s">
        <v>5706</v>
      </c>
      <c r="J2143">
        <f t="shared" si="134"/>
        <v>3</v>
      </c>
      <c r="K2143">
        <f t="shared" si="135"/>
        <v>3</v>
      </c>
      <c r="L2143">
        <f t="shared" si="136"/>
        <v>13616</v>
      </c>
      <c r="M2143">
        <f t="shared" si="137"/>
        <v>447</v>
      </c>
      <c r="N2143">
        <v>19</v>
      </c>
      <c r="O2143" t="s">
        <v>163</v>
      </c>
      <c r="P2143" t="s">
        <v>21</v>
      </c>
      <c r="Q2143" t="s">
        <v>22</v>
      </c>
      <c r="R2143" t="s">
        <v>21</v>
      </c>
      <c r="W2143">
        <v>185</v>
      </c>
      <c r="X2143">
        <v>76</v>
      </c>
      <c r="Y2143">
        <v>1</v>
      </c>
      <c r="Z2143">
        <v>24</v>
      </c>
    </row>
    <row r="2144" spans="1:26" ht="15.95">
      <c r="A2144" t="s">
        <v>2713</v>
      </c>
      <c r="B2144" t="s">
        <v>131</v>
      </c>
      <c r="C2144" t="str">
        <f>VLOOKUP(B2144, Positions!A$1:B$160, 2, FALSE)</f>
        <v>Forward</v>
      </c>
      <c r="D2144" t="s">
        <v>190</v>
      </c>
      <c r="E2144" t="s">
        <v>5663</v>
      </c>
      <c r="F2144" t="s">
        <v>21</v>
      </c>
      <c r="G2144" t="str">
        <f>VLOOKUP(E2144, Tiers!M$1:P$134, 3, FALSE)</f>
        <v>ENG4</v>
      </c>
      <c r="H2144">
        <f>VLOOKUP(G2144, Tiers!B$1:C$134, 2, FALSE)</f>
        <v>5</v>
      </c>
      <c r="I2144" s="26" t="s">
        <v>5707</v>
      </c>
      <c r="J2144">
        <f t="shared" si="134"/>
        <v>5</v>
      </c>
      <c r="K2144">
        <f t="shared" si="135"/>
        <v>3</v>
      </c>
      <c r="L2144">
        <f t="shared" si="136"/>
        <v>13923</v>
      </c>
      <c r="M2144">
        <f t="shared" si="137"/>
        <v>457</v>
      </c>
      <c r="N2144">
        <v>19</v>
      </c>
      <c r="O2144" t="s">
        <v>2714</v>
      </c>
      <c r="P2144" t="s">
        <v>21</v>
      </c>
      <c r="Q2144" t="s">
        <v>22</v>
      </c>
      <c r="R2144" t="s">
        <v>21</v>
      </c>
      <c r="W2144">
        <v>183</v>
      </c>
      <c r="X2144">
        <v>70</v>
      </c>
      <c r="Y2144">
        <v>3</v>
      </c>
      <c r="Z2144">
        <v>25</v>
      </c>
    </row>
    <row r="2145" spans="1:26" ht="15.95">
      <c r="A2145" t="s">
        <v>2715</v>
      </c>
      <c r="B2145" t="s">
        <v>42</v>
      </c>
      <c r="C2145" t="str">
        <f>VLOOKUP(B2145, Positions!A$1:B$160, 2, FALSE)</f>
        <v>Midfielder</v>
      </c>
      <c r="D2145" t="s">
        <v>5666</v>
      </c>
      <c r="E2145" t="s">
        <v>5666</v>
      </c>
      <c r="F2145" t="s">
        <v>21</v>
      </c>
      <c r="G2145" t="str">
        <f>VLOOKUP(E2145, Tiers!M$1:P$134, 3, FALSE)</f>
        <v>NONE</v>
      </c>
      <c r="H2145">
        <f>VLOOKUP(G2145, Tiers!B$1:C$134, 2, FALSE)</f>
        <v>7</v>
      </c>
      <c r="I2145" s="26" t="s">
        <v>5708</v>
      </c>
      <c r="J2145">
        <f t="shared" si="134"/>
        <v>3</v>
      </c>
      <c r="K2145">
        <f t="shared" si="135"/>
        <v>3</v>
      </c>
      <c r="L2145">
        <f t="shared" si="136"/>
        <v>14719</v>
      </c>
      <c r="M2145">
        <f t="shared" si="137"/>
        <v>483</v>
      </c>
      <c r="N2145">
        <v>19</v>
      </c>
      <c r="O2145" t="s">
        <v>74</v>
      </c>
      <c r="P2145" t="s">
        <v>21</v>
      </c>
      <c r="Q2145" t="s">
        <v>22</v>
      </c>
      <c r="R2145" t="s">
        <v>21</v>
      </c>
      <c r="W2145">
        <v>181</v>
      </c>
      <c r="X2145">
        <v>76</v>
      </c>
      <c r="Y2145">
        <v>0</v>
      </c>
      <c r="Z2145">
        <v>0</v>
      </c>
    </row>
    <row r="2146" spans="1:26" ht="15.95">
      <c r="A2146" t="s">
        <v>2716</v>
      </c>
      <c r="B2146" t="s">
        <v>42</v>
      </c>
      <c r="C2146" t="str">
        <f>VLOOKUP(B2146, Positions!A$1:B$160, 2, FALSE)</f>
        <v>Midfielder</v>
      </c>
      <c r="D2146" t="s">
        <v>5666</v>
      </c>
      <c r="E2146" t="s">
        <v>5666</v>
      </c>
      <c r="F2146" t="s">
        <v>21</v>
      </c>
      <c r="G2146" t="str">
        <f>VLOOKUP(E2146, Tiers!M$1:P$134, 3, FALSE)</f>
        <v>NONE</v>
      </c>
      <c r="H2146">
        <f>VLOOKUP(G2146, Tiers!B$1:C$134, 2, FALSE)</f>
        <v>7</v>
      </c>
      <c r="I2146" s="26" t="s">
        <v>5709</v>
      </c>
      <c r="J2146">
        <f t="shared" si="134"/>
        <v>7</v>
      </c>
      <c r="K2146">
        <f t="shared" si="135"/>
        <v>4</v>
      </c>
      <c r="L2146">
        <f t="shared" si="136"/>
        <v>15326</v>
      </c>
      <c r="M2146">
        <f t="shared" si="137"/>
        <v>503</v>
      </c>
      <c r="N2146">
        <v>19</v>
      </c>
      <c r="O2146" t="s">
        <v>1003</v>
      </c>
      <c r="P2146" t="s">
        <v>21</v>
      </c>
      <c r="Q2146" t="s">
        <v>22</v>
      </c>
      <c r="R2146" t="s">
        <v>21</v>
      </c>
      <c r="W2146">
        <v>176</v>
      </c>
      <c r="X2146">
        <v>72</v>
      </c>
      <c r="Y2146">
        <v>0</v>
      </c>
      <c r="Z2146">
        <v>0</v>
      </c>
    </row>
    <row r="2147" spans="1:26" ht="15.95">
      <c r="A2147" t="s">
        <v>2717</v>
      </c>
      <c r="B2147" t="s">
        <v>36</v>
      </c>
      <c r="C2147" t="str">
        <f>VLOOKUP(B2147, Positions!A$1:B$160, 2, FALSE)</f>
        <v>Midfielder</v>
      </c>
      <c r="D2147" t="s">
        <v>250</v>
      </c>
      <c r="E2147" t="s">
        <v>5664</v>
      </c>
      <c r="F2147" t="s">
        <v>21</v>
      </c>
      <c r="G2147" t="str">
        <f>VLOOKUP(E2147, Tiers!M$1:P$134, 3, FALSE)</f>
        <v>ENG3</v>
      </c>
      <c r="H2147">
        <f>VLOOKUP(G2147, Tiers!B$1:C$134, 2, FALSE)</f>
        <v>4</v>
      </c>
      <c r="I2147" s="26" t="s">
        <v>7006</v>
      </c>
      <c r="J2147">
        <f t="shared" si="134"/>
        <v>6</v>
      </c>
      <c r="K2147">
        <f t="shared" si="135"/>
        <v>4</v>
      </c>
      <c r="L2147">
        <f t="shared" si="136"/>
        <v>6953</v>
      </c>
      <c r="M2147">
        <f t="shared" si="137"/>
        <v>228</v>
      </c>
      <c r="N2147">
        <v>19</v>
      </c>
      <c r="O2147" t="s">
        <v>56</v>
      </c>
      <c r="P2147" t="s">
        <v>21</v>
      </c>
      <c r="Q2147" t="s">
        <v>22</v>
      </c>
      <c r="R2147" t="s">
        <v>21</v>
      </c>
      <c r="W2147">
        <v>186</v>
      </c>
      <c r="X2147">
        <v>66</v>
      </c>
      <c r="Y2147">
        <v>0</v>
      </c>
      <c r="Z2147">
        <v>0</v>
      </c>
    </row>
    <row r="2148" spans="1:26" ht="15.95">
      <c r="A2148" t="s">
        <v>2718</v>
      </c>
      <c r="B2148" t="s">
        <v>42</v>
      </c>
      <c r="C2148" t="str">
        <f>VLOOKUP(B2148, Positions!A$1:B$160, 2, FALSE)</f>
        <v>Midfielder</v>
      </c>
      <c r="D2148" t="s">
        <v>5666</v>
      </c>
      <c r="E2148" t="s">
        <v>5666</v>
      </c>
      <c r="F2148" t="s">
        <v>21</v>
      </c>
      <c r="G2148" t="str">
        <f>VLOOKUP(E2148, Tiers!M$1:P$134, 3, FALSE)</f>
        <v>NONE</v>
      </c>
      <c r="H2148">
        <f>VLOOKUP(G2148, Tiers!B$1:C$134, 2, FALSE)</f>
        <v>7</v>
      </c>
      <c r="I2148" s="26" t="s">
        <v>6723</v>
      </c>
      <c r="J2148">
        <f t="shared" si="134"/>
        <v>6</v>
      </c>
      <c r="K2148">
        <f t="shared" si="135"/>
        <v>4</v>
      </c>
      <c r="L2148">
        <f t="shared" si="136"/>
        <v>6954</v>
      </c>
      <c r="M2148">
        <f t="shared" si="137"/>
        <v>228</v>
      </c>
      <c r="N2148">
        <v>19</v>
      </c>
      <c r="O2148" t="s">
        <v>74</v>
      </c>
      <c r="P2148" t="s">
        <v>21</v>
      </c>
      <c r="Q2148" t="s">
        <v>22</v>
      </c>
      <c r="R2148" t="s">
        <v>21</v>
      </c>
      <c r="W2148">
        <v>170</v>
      </c>
      <c r="X2148">
        <v>63</v>
      </c>
      <c r="Y2148">
        <v>0</v>
      </c>
      <c r="Z2148">
        <v>3</v>
      </c>
    </row>
    <row r="2149" spans="1:26" ht="15.95">
      <c r="A2149" t="s">
        <v>2719</v>
      </c>
      <c r="B2149" t="s">
        <v>42</v>
      </c>
      <c r="C2149" t="str">
        <f>VLOOKUP(B2149, Positions!A$1:B$160, 2, FALSE)</f>
        <v>Midfielder</v>
      </c>
      <c r="D2149" t="s">
        <v>314</v>
      </c>
      <c r="E2149" t="s">
        <v>5666</v>
      </c>
      <c r="F2149" t="s">
        <v>21</v>
      </c>
      <c r="G2149" t="str">
        <f>VLOOKUP(E2149, Tiers!M$1:P$134, 3, FALSE)</f>
        <v>NONE</v>
      </c>
      <c r="H2149">
        <f>VLOOKUP(G2149, Tiers!B$1:C$134, 2, FALSE)</f>
        <v>7</v>
      </c>
      <c r="I2149" s="26" t="s">
        <v>6724</v>
      </c>
      <c r="J2149">
        <f t="shared" si="134"/>
        <v>6</v>
      </c>
      <c r="K2149">
        <f t="shared" si="135"/>
        <v>4</v>
      </c>
      <c r="L2149">
        <f t="shared" si="136"/>
        <v>6959</v>
      </c>
      <c r="M2149">
        <f t="shared" si="137"/>
        <v>228</v>
      </c>
      <c r="N2149">
        <v>19</v>
      </c>
      <c r="O2149" t="s">
        <v>2720</v>
      </c>
      <c r="P2149" t="s">
        <v>21</v>
      </c>
      <c r="Q2149" t="s">
        <v>22</v>
      </c>
      <c r="R2149" t="s">
        <v>21</v>
      </c>
      <c r="W2149">
        <v>181</v>
      </c>
      <c r="X2149">
        <v>68</v>
      </c>
      <c r="Y2149">
        <v>0</v>
      </c>
      <c r="Z2149">
        <v>0</v>
      </c>
    </row>
    <row r="2150" spans="1:26" ht="15.95">
      <c r="A2150" t="s">
        <v>2721</v>
      </c>
      <c r="B2150" t="s">
        <v>281</v>
      </c>
      <c r="C2150" t="str">
        <f>VLOOKUP(B2150, Positions!A$1:B$160, 2, FALSE)</f>
        <v>Forward</v>
      </c>
      <c r="D2150" t="s">
        <v>455</v>
      </c>
      <c r="E2150" t="s">
        <v>5664</v>
      </c>
      <c r="F2150" t="s">
        <v>21</v>
      </c>
      <c r="G2150" t="str">
        <f>VLOOKUP(E2150, Tiers!M$1:P$134, 3, FALSE)</f>
        <v>ENG3</v>
      </c>
      <c r="H2150">
        <f>VLOOKUP(G2150, Tiers!B$1:C$134, 2, FALSE)</f>
        <v>4</v>
      </c>
      <c r="I2150" s="26" t="s">
        <v>6725</v>
      </c>
      <c r="J2150">
        <f t="shared" si="134"/>
        <v>6</v>
      </c>
      <c r="K2150">
        <f t="shared" si="135"/>
        <v>4</v>
      </c>
      <c r="L2150">
        <f t="shared" si="136"/>
        <v>6960</v>
      </c>
      <c r="M2150">
        <f t="shared" si="137"/>
        <v>228</v>
      </c>
      <c r="N2150">
        <v>19</v>
      </c>
      <c r="O2150" t="s">
        <v>265</v>
      </c>
      <c r="P2150" t="s">
        <v>21</v>
      </c>
      <c r="Q2150" t="s">
        <v>22</v>
      </c>
      <c r="R2150" t="s">
        <v>21</v>
      </c>
      <c r="W2150">
        <v>181</v>
      </c>
      <c r="X2150">
        <v>73</v>
      </c>
      <c r="Y2150">
        <v>0</v>
      </c>
      <c r="Z2150">
        <v>4</v>
      </c>
    </row>
    <row r="2151" spans="1:26" ht="15.95">
      <c r="A2151" t="s">
        <v>2722</v>
      </c>
      <c r="B2151" t="s">
        <v>115</v>
      </c>
      <c r="C2151" t="str">
        <f>VLOOKUP(B2151, Positions!A$1:B$160, 2, FALSE)</f>
        <v>Midfielder</v>
      </c>
      <c r="D2151" t="s">
        <v>134</v>
      </c>
      <c r="E2151" t="s">
        <v>5664</v>
      </c>
      <c r="F2151" t="s">
        <v>21</v>
      </c>
      <c r="G2151" t="str">
        <f>VLOOKUP(E2151, Tiers!M$1:P$134, 3, FALSE)</f>
        <v>ENG3</v>
      </c>
      <c r="H2151">
        <f>VLOOKUP(G2151, Tiers!B$1:C$134, 2, FALSE)</f>
        <v>4</v>
      </c>
      <c r="I2151" s="26" t="s">
        <v>6726</v>
      </c>
      <c r="J2151">
        <f t="shared" si="134"/>
        <v>6</v>
      </c>
      <c r="K2151">
        <f t="shared" si="135"/>
        <v>4</v>
      </c>
      <c r="L2151">
        <f t="shared" si="136"/>
        <v>6961</v>
      </c>
      <c r="M2151">
        <f t="shared" si="137"/>
        <v>228</v>
      </c>
      <c r="N2151">
        <v>19</v>
      </c>
      <c r="O2151" t="s">
        <v>74</v>
      </c>
      <c r="P2151" t="s">
        <v>21</v>
      </c>
      <c r="Q2151" t="s">
        <v>22</v>
      </c>
      <c r="R2151" t="s">
        <v>21</v>
      </c>
      <c r="W2151">
        <v>190</v>
      </c>
      <c r="X2151">
        <v>75</v>
      </c>
      <c r="Y2151">
        <v>8</v>
      </c>
      <c r="Z2151">
        <v>62</v>
      </c>
    </row>
    <row r="2152" spans="1:26" ht="15.95">
      <c r="A2152" t="s">
        <v>2723</v>
      </c>
      <c r="B2152" t="s">
        <v>360</v>
      </c>
      <c r="C2152" t="str">
        <f>VLOOKUP(B2152, Positions!A$1:B$160, 2, FALSE)</f>
        <v>Defender</v>
      </c>
      <c r="D2152" t="s">
        <v>2637</v>
      </c>
      <c r="E2152" t="s">
        <v>5669</v>
      </c>
      <c r="F2152" t="s">
        <v>421</v>
      </c>
      <c r="G2152" t="str">
        <f>VLOOKUP(E2152, Tiers!M$1:P$134, 3, FALSE)</f>
        <v>SCO1</v>
      </c>
      <c r="H2152">
        <f>VLOOKUP(G2152, Tiers!B$1:C$134, 2, FALSE)</f>
        <v>3</v>
      </c>
      <c r="I2152" s="26" t="s">
        <v>6727</v>
      </c>
      <c r="J2152">
        <f t="shared" si="134"/>
        <v>6</v>
      </c>
      <c r="K2152">
        <f t="shared" si="135"/>
        <v>4</v>
      </c>
      <c r="L2152">
        <f t="shared" si="136"/>
        <v>6962</v>
      </c>
      <c r="M2152">
        <f t="shared" si="137"/>
        <v>228</v>
      </c>
      <c r="N2152">
        <v>19</v>
      </c>
      <c r="O2152" t="s">
        <v>187</v>
      </c>
      <c r="P2152" t="s">
        <v>21</v>
      </c>
      <c r="Q2152" t="s">
        <v>22</v>
      </c>
      <c r="R2152" t="s">
        <v>21</v>
      </c>
      <c r="S2152" t="s">
        <v>2724</v>
      </c>
      <c r="W2152">
        <v>190</v>
      </c>
      <c r="X2152">
        <v>83</v>
      </c>
      <c r="Y2152">
        <v>0</v>
      </c>
      <c r="Z2152">
        <v>0</v>
      </c>
    </row>
    <row r="2153" spans="1:26" ht="15.95">
      <c r="A2153" t="s">
        <v>2725</v>
      </c>
      <c r="B2153" t="s">
        <v>42</v>
      </c>
      <c r="C2153" t="str">
        <f>VLOOKUP(B2153, Positions!A$1:B$160, 2, FALSE)</f>
        <v>Midfielder</v>
      </c>
      <c r="D2153" t="s">
        <v>5666</v>
      </c>
      <c r="E2153" t="s">
        <v>5666</v>
      </c>
      <c r="F2153" t="s">
        <v>21</v>
      </c>
      <c r="G2153" t="str">
        <f>VLOOKUP(E2153, Tiers!M$1:P$134, 3, FALSE)</f>
        <v>NONE</v>
      </c>
      <c r="H2153">
        <f>VLOOKUP(G2153, Tiers!B$1:C$134, 2, FALSE)</f>
        <v>7</v>
      </c>
      <c r="I2153" s="26" t="s">
        <v>6728</v>
      </c>
      <c r="J2153">
        <f t="shared" si="134"/>
        <v>6</v>
      </c>
      <c r="K2153">
        <f t="shared" si="135"/>
        <v>4</v>
      </c>
      <c r="L2153">
        <f t="shared" si="136"/>
        <v>6963</v>
      </c>
      <c r="M2153">
        <f t="shared" si="137"/>
        <v>228</v>
      </c>
      <c r="N2153">
        <v>19</v>
      </c>
      <c r="O2153" t="s">
        <v>669</v>
      </c>
      <c r="P2153" t="s">
        <v>21</v>
      </c>
      <c r="Q2153" t="s">
        <v>22</v>
      </c>
      <c r="R2153" t="s">
        <v>21</v>
      </c>
      <c r="W2153">
        <v>176</v>
      </c>
      <c r="X2153">
        <v>62</v>
      </c>
      <c r="Y2153">
        <v>0</v>
      </c>
      <c r="Z2153">
        <v>0</v>
      </c>
    </row>
    <row r="2154" spans="1:26" ht="15.95">
      <c r="A2154" t="s">
        <v>2726</v>
      </c>
      <c r="B2154" t="s">
        <v>16</v>
      </c>
      <c r="C2154" t="str">
        <f>VLOOKUP(B2154, Positions!A$1:B$160, 2, FALSE)</f>
        <v>Forward</v>
      </c>
      <c r="D2154" t="s">
        <v>200</v>
      </c>
      <c r="E2154" t="s">
        <v>5664</v>
      </c>
      <c r="F2154" t="s">
        <v>21</v>
      </c>
      <c r="G2154" t="str">
        <f>VLOOKUP(E2154, Tiers!M$1:P$134, 3, FALSE)</f>
        <v>ENG3</v>
      </c>
      <c r="H2154">
        <f>VLOOKUP(G2154, Tiers!B$1:C$134, 2, FALSE)</f>
        <v>4</v>
      </c>
      <c r="I2154" s="26" t="s">
        <v>6729</v>
      </c>
      <c r="J2154">
        <f t="shared" si="134"/>
        <v>6</v>
      </c>
      <c r="K2154">
        <f t="shared" si="135"/>
        <v>4</v>
      </c>
      <c r="L2154">
        <f t="shared" si="136"/>
        <v>6964</v>
      </c>
      <c r="M2154">
        <f t="shared" si="137"/>
        <v>228</v>
      </c>
      <c r="N2154">
        <v>19</v>
      </c>
      <c r="O2154" t="s">
        <v>5790</v>
      </c>
      <c r="P2154" t="s">
        <v>21</v>
      </c>
      <c r="Q2154" t="s">
        <v>22</v>
      </c>
      <c r="R2154" t="s">
        <v>21</v>
      </c>
      <c r="W2154">
        <v>184</v>
      </c>
      <c r="X2154">
        <v>77</v>
      </c>
      <c r="Y2154">
        <v>0</v>
      </c>
      <c r="Z2154">
        <v>0</v>
      </c>
    </row>
    <row r="2155" spans="1:26" ht="15.95">
      <c r="A2155" t="s">
        <v>2727</v>
      </c>
      <c r="B2155" t="s">
        <v>16</v>
      </c>
      <c r="C2155" t="str">
        <f>VLOOKUP(B2155, Positions!A$1:B$160, 2, FALSE)</f>
        <v>Forward</v>
      </c>
      <c r="D2155" t="s">
        <v>37</v>
      </c>
      <c r="E2155" t="s">
        <v>5664</v>
      </c>
      <c r="F2155" t="s">
        <v>21</v>
      </c>
      <c r="G2155" t="str">
        <f>VLOOKUP(E2155, Tiers!M$1:P$134, 3, FALSE)</f>
        <v>ENG3</v>
      </c>
      <c r="H2155">
        <f>VLOOKUP(G2155, Tiers!B$1:C$134, 2, FALSE)</f>
        <v>4</v>
      </c>
      <c r="I2155" s="26" t="s">
        <v>6730</v>
      </c>
      <c r="J2155">
        <f t="shared" si="134"/>
        <v>6</v>
      </c>
      <c r="K2155">
        <f t="shared" si="135"/>
        <v>4</v>
      </c>
      <c r="L2155">
        <f t="shared" si="136"/>
        <v>6966</v>
      </c>
      <c r="M2155">
        <f t="shared" si="137"/>
        <v>228</v>
      </c>
      <c r="N2155">
        <v>19</v>
      </c>
      <c r="O2155" t="s">
        <v>1845</v>
      </c>
      <c r="P2155" t="s">
        <v>21</v>
      </c>
      <c r="Q2155" t="s">
        <v>22</v>
      </c>
      <c r="R2155" t="s">
        <v>21</v>
      </c>
      <c r="W2155">
        <v>166</v>
      </c>
      <c r="X2155">
        <v>65</v>
      </c>
      <c r="Y2155">
        <v>0</v>
      </c>
      <c r="Z2155">
        <v>0</v>
      </c>
    </row>
    <row r="2156" spans="1:26" ht="15.95">
      <c r="A2156" t="s">
        <v>2728</v>
      </c>
      <c r="B2156" t="s">
        <v>81</v>
      </c>
      <c r="C2156" t="str">
        <f>VLOOKUP(B2156, Positions!A$1:B$160, 2, FALSE)</f>
        <v>Defender</v>
      </c>
      <c r="D2156" t="s">
        <v>5666</v>
      </c>
      <c r="E2156" t="s">
        <v>5666</v>
      </c>
      <c r="F2156" t="s">
        <v>21</v>
      </c>
      <c r="G2156" t="str">
        <f>VLOOKUP(E2156, Tiers!M$1:P$134, 3, FALSE)</f>
        <v>NONE</v>
      </c>
      <c r="H2156">
        <f>VLOOKUP(G2156, Tiers!B$1:C$134, 2, FALSE)</f>
        <v>7</v>
      </c>
      <c r="I2156" s="26" t="s">
        <v>6731</v>
      </c>
      <c r="J2156">
        <f t="shared" si="134"/>
        <v>6</v>
      </c>
      <c r="K2156">
        <f t="shared" si="135"/>
        <v>4</v>
      </c>
      <c r="L2156">
        <f t="shared" si="136"/>
        <v>6967</v>
      </c>
      <c r="M2156">
        <f t="shared" si="137"/>
        <v>228</v>
      </c>
      <c r="N2156">
        <v>19</v>
      </c>
      <c r="O2156" t="s">
        <v>5666</v>
      </c>
      <c r="P2156" t="s">
        <v>21</v>
      </c>
      <c r="Q2156" t="s">
        <v>22</v>
      </c>
      <c r="R2156" t="s">
        <v>21</v>
      </c>
      <c r="W2156">
        <v>181</v>
      </c>
      <c r="X2156">
        <v>76</v>
      </c>
      <c r="Y2156">
        <v>0</v>
      </c>
      <c r="Z2156">
        <v>0</v>
      </c>
    </row>
    <row r="2157" spans="1:26" ht="15.95">
      <c r="A2157" t="s">
        <v>2729</v>
      </c>
      <c r="B2157" t="s">
        <v>42</v>
      </c>
      <c r="C2157" t="str">
        <f>VLOOKUP(B2157, Positions!A$1:B$160, 2, FALSE)</f>
        <v>Midfielder</v>
      </c>
      <c r="D2157" t="s">
        <v>5666</v>
      </c>
      <c r="E2157" t="s">
        <v>5666</v>
      </c>
      <c r="F2157" t="s">
        <v>21</v>
      </c>
      <c r="G2157" t="str">
        <f>VLOOKUP(E2157, Tiers!M$1:P$134, 3, FALSE)</f>
        <v>NONE</v>
      </c>
      <c r="H2157">
        <f>VLOOKUP(G2157, Tiers!B$1:C$134, 2, FALSE)</f>
        <v>7</v>
      </c>
      <c r="I2157" s="26" t="s">
        <v>6732</v>
      </c>
      <c r="J2157">
        <f t="shared" si="134"/>
        <v>5</v>
      </c>
      <c r="K2157">
        <f t="shared" si="135"/>
        <v>3</v>
      </c>
      <c r="L2157">
        <f t="shared" si="136"/>
        <v>6977</v>
      </c>
      <c r="M2157">
        <f t="shared" si="137"/>
        <v>229</v>
      </c>
      <c r="N2157">
        <v>19</v>
      </c>
      <c r="O2157" t="s">
        <v>56</v>
      </c>
      <c r="P2157" t="s">
        <v>21</v>
      </c>
      <c r="Q2157" t="s">
        <v>22</v>
      </c>
      <c r="R2157" t="s">
        <v>21</v>
      </c>
      <c r="W2157">
        <v>182</v>
      </c>
      <c r="X2157">
        <v>77</v>
      </c>
      <c r="Y2157">
        <v>0</v>
      </c>
      <c r="Z2157">
        <v>0</v>
      </c>
    </row>
    <row r="2158" spans="1:26" ht="15.95">
      <c r="A2158" t="s">
        <v>2730</v>
      </c>
      <c r="B2158" t="s">
        <v>278</v>
      </c>
      <c r="C2158" t="str">
        <f>VLOOKUP(B2158, Positions!A$1:B$160, 2, FALSE)</f>
        <v>Midfielder</v>
      </c>
      <c r="D2158" t="s">
        <v>175</v>
      </c>
      <c r="E2158" t="s">
        <v>62</v>
      </c>
      <c r="F2158" t="s">
        <v>21</v>
      </c>
      <c r="G2158" t="str">
        <f>VLOOKUP(E2158, Tiers!M$1:P$134, 3, FALSE)</f>
        <v>ENG1</v>
      </c>
      <c r="H2158">
        <f>VLOOKUP(G2158, Tiers!B$1:C$134, 2, FALSE)</f>
        <v>1</v>
      </c>
      <c r="I2158" s="26" t="s">
        <v>6733</v>
      </c>
      <c r="J2158">
        <f t="shared" si="134"/>
        <v>5</v>
      </c>
      <c r="K2158">
        <f t="shared" si="135"/>
        <v>3</v>
      </c>
      <c r="L2158">
        <f t="shared" si="136"/>
        <v>6978</v>
      </c>
      <c r="M2158">
        <f t="shared" si="137"/>
        <v>229</v>
      </c>
      <c r="N2158">
        <v>19</v>
      </c>
      <c r="O2158" t="s">
        <v>74</v>
      </c>
      <c r="P2158" t="s">
        <v>21</v>
      </c>
      <c r="Q2158" t="s">
        <v>22</v>
      </c>
      <c r="R2158" t="s">
        <v>21</v>
      </c>
      <c r="W2158">
        <v>176</v>
      </c>
      <c r="X2158">
        <v>72</v>
      </c>
      <c r="Y2158">
        <v>0</v>
      </c>
      <c r="Z2158">
        <v>0</v>
      </c>
    </row>
    <row r="2159" spans="1:26" ht="15.95">
      <c r="A2159" t="s">
        <v>2731</v>
      </c>
      <c r="B2159" t="s">
        <v>278</v>
      </c>
      <c r="C2159" t="str">
        <f>VLOOKUP(B2159, Positions!A$1:B$160, 2, FALSE)</f>
        <v>Midfielder</v>
      </c>
      <c r="D2159" t="s">
        <v>5666</v>
      </c>
      <c r="E2159" t="s">
        <v>5666</v>
      </c>
      <c r="F2159" t="s">
        <v>21</v>
      </c>
      <c r="G2159" t="str">
        <f>VLOOKUP(E2159, Tiers!M$1:P$134, 3, FALSE)</f>
        <v>NONE</v>
      </c>
      <c r="H2159">
        <f>VLOOKUP(G2159, Tiers!B$1:C$134, 2, FALSE)</f>
        <v>7</v>
      </c>
      <c r="I2159" s="26" t="s">
        <v>6734</v>
      </c>
      <c r="J2159">
        <f t="shared" si="134"/>
        <v>5</v>
      </c>
      <c r="K2159">
        <f t="shared" si="135"/>
        <v>3</v>
      </c>
      <c r="L2159">
        <f t="shared" si="136"/>
        <v>6981</v>
      </c>
      <c r="M2159">
        <f t="shared" si="137"/>
        <v>229</v>
      </c>
      <c r="N2159">
        <v>19</v>
      </c>
      <c r="O2159" t="s">
        <v>5666</v>
      </c>
      <c r="P2159" t="s">
        <v>21</v>
      </c>
      <c r="Q2159" t="s">
        <v>22</v>
      </c>
      <c r="R2159" t="s">
        <v>21</v>
      </c>
      <c r="W2159">
        <v>192</v>
      </c>
      <c r="X2159">
        <v>83</v>
      </c>
      <c r="Y2159">
        <v>0</v>
      </c>
      <c r="Z2159">
        <v>0</v>
      </c>
    </row>
    <row r="2160" spans="1:26" ht="15.95">
      <c r="A2160" t="s">
        <v>2732</v>
      </c>
      <c r="B2160" t="s">
        <v>166</v>
      </c>
      <c r="C2160" t="str">
        <f>VLOOKUP(B2160, Positions!A$1:B$160, 2, FALSE)</f>
        <v>Goalkeeper</v>
      </c>
      <c r="D2160" t="s">
        <v>2733</v>
      </c>
      <c r="E2160" t="s">
        <v>5667</v>
      </c>
      <c r="F2160" t="s">
        <v>421</v>
      </c>
      <c r="G2160" t="str">
        <f>VLOOKUP(E2160, Tiers!M$1:P$134, 3, FALSE)</f>
        <v>SCO2</v>
      </c>
      <c r="H2160">
        <f>VLOOKUP(G2160, Tiers!B$1:C$134, 2, FALSE)</f>
        <v>6</v>
      </c>
      <c r="I2160" s="26" t="s">
        <v>6735</v>
      </c>
      <c r="J2160">
        <f t="shared" si="134"/>
        <v>5</v>
      </c>
      <c r="K2160">
        <f t="shared" si="135"/>
        <v>3</v>
      </c>
      <c r="L2160">
        <f t="shared" si="136"/>
        <v>6982</v>
      </c>
      <c r="M2160">
        <f t="shared" si="137"/>
        <v>229</v>
      </c>
      <c r="N2160">
        <v>19</v>
      </c>
      <c r="O2160" t="s">
        <v>271</v>
      </c>
      <c r="P2160" t="s">
        <v>21</v>
      </c>
      <c r="Q2160" t="s">
        <v>22</v>
      </c>
      <c r="R2160" t="s">
        <v>21</v>
      </c>
      <c r="W2160">
        <v>181</v>
      </c>
      <c r="X2160">
        <v>75</v>
      </c>
      <c r="Y2160">
        <v>0</v>
      </c>
      <c r="Z2160">
        <v>0</v>
      </c>
    </row>
    <row r="2161" spans="1:26" ht="15.95">
      <c r="A2161" t="s">
        <v>2734</v>
      </c>
      <c r="B2161" t="s">
        <v>166</v>
      </c>
      <c r="C2161" t="str">
        <f>VLOOKUP(B2161, Positions!A$1:B$160, 2, FALSE)</f>
        <v>Goalkeeper</v>
      </c>
      <c r="D2161" t="s">
        <v>2735</v>
      </c>
      <c r="E2161" t="s">
        <v>5666</v>
      </c>
      <c r="F2161" t="s">
        <v>21</v>
      </c>
      <c r="G2161" t="str">
        <f>VLOOKUP(E2161, Tiers!M$1:P$134, 3, FALSE)</f>
        <v>NONE</v>
      </c>
      <c r="H2161">
        <f>VLOOKUP(G2161, Tiers!B$1:C$134, 2, FALSE)</f>
        <v>7</v>
      </c>
      <c r="I2161" s="26" t="s">
        <v>6736</v>
      </c>
      <c r="J2161">
        <f t="shared" si="134"/>
        <v>5</v>
      </c>
      <c r="K2161">
        <f t="shared" si="135"/>
        <v>3</v>
      </c>
      <c r="L2161">
        <f t="shared" si="136"/>
        <v>6988</v>
      </c>
      <c r="M2161">
        <f t="shared" si="137"/>
        <v>229</v>
      </c>
      <c r="N2161">
        <v>19</v>
      </c>
      <c r="O2161" t="s">
        <v>1838</v>
      </c>
      <c r="P2161" t="s">
        <v>21</v>
      </c>
      <c r="Q2161" t="s">
        <v>22</v>
      </c>
      <c r="R2161" t="s">
        <v>21</v>
      </c>
      <c r="W2161">
        <v>190</v>
      </c>
      <c r="X2161">
        <v>83</v>
      </c>
      <c r="Y2161">
        <v>0</v>
      </c>
      <c r="Z2161">
        <v>16</v>
      </c>
    </row>
    <row r="2162" spans="1:26" ht="15.95">
      <c r="A2162" t="s">
        <v>2736</v>
      </c>
      <c r="B2162" t="s">
        <v>81</v>
      </c>
      <c r="C2162" t="str">
        <f>VLOOKUP(B2162, Positions!A$1:B$160, 2, FALSE)</f>
        <v>Defender</v>
      </c>
      <c r="D2162" t="s">
        <v>98</v>
      </c>
      <c r="E2162" t="s">
        <v>5665</v>
      </c>
      <c r="F2162" t="s">
        <v>21</v>
      </c>
      <c r="G2162" t="str">
        <f>VLOOKUP(E2162, Tiers!M$1:P$134, 3, FALSE)</f>
        <v>ENG2</v>
      </c>
      <c r="H2162">
        <f>VLOOKUP(G2162, Tiers!B$1:C$134, 2, FALSE)</f>
        <v>3</v>
      </c>
      <c r="I2162" s="26" t="s">
        <v>6736</v>
      </c>
      <c r="J2162">
        <f t="shared" si="134"/>
        <v>5</v>
      </c>
      <c r="K2162">
        <f t="shared" si="135"/>
        <v>3</v>
      </c>
      <c r="L2162">
        <f t="shared" si="136"/>
        <v>6988</v>
      </c>
      <c r="M2162">
        <f t="shared" si="137"/>
        <v>229</v>
      </c>
      <c r="N2162">
        <v>19</v>
      </c>
      <c r="O2162" t="s">
        <v>5666</v>
      </c>
      <c r="P2162" t="s">
        <v>21</v>
      </c>
      <c r="Q2162" t="s">
        <v>22</v>
      </c>
      <c r="R2162" t="s">
        <v>21</v>
      </c>
      <c r="W2162">
        <v>186</v>
      </c>
      <c r="X2162">
        <v>80</v>
      </c>
      <c r="Y2162">
        <v>0</v>
      </c>
      <c r="Z2162">
        <v>0</v>
      </c>
    </row>
    <row r="2163" spans="1:26" ht="15.95">
      <c r="A2163" t="s">
        <v>2737</v>
      </c>
      <c r="B2163" t="s">
        <v>42</v>
      </c>
      <c r="C2163" t="str">
        <f>VLOOKUP(B2163, Positions!A$1:B$160, 2, FALSE)</f>
        <v>Midfielder</v>
      </c>
      <c r="D2163" t="s">
        <v>5666</v>
      </c>
      <c r="E2163" t="s">
        <v>5666</v>
      </c>
      <c r="F2163" t="s">
        <v>21</v>
      </c>
      <c r="G2163" t="str">
        <f>VLOOKUP(E2163, Tiers!M$1:P$134, 3, FALSE)</f>
        <v>NONE</v>
      </c>
      <c r="H2163">
        <f>VLOOKUP(G2163, Tiers!B$1:C$134, 2, FALSE)</f>
        <v>7</v>
      </c>
      <c r="I2163" s="26" t="s">
        <v>6736</v>
      </c>
      <c r="J2163">
        <f t="shared" si="134"/>
        <v>5</v>
      </c>
      <c r="K2163">
        <f t="shared" si="135"/>
        <v>3</v>
      </c>
      <c r="L2163">
        <f t="shared" si="136"/>
        <v>6988</v>
      </c>
      <c r="M2163">
        <f t="shared" si="137"/>
        <v>229</v>
      </c>
      <c r="N2163">
        <v>19</v>
      </c>
      <c r="O2163" t="s">
        <v>185</v>
      </c>
      <c r="P2163" t="s">
        <v>21</v>
      </c>
      <c r="Q2163" t="s">
        <v>22</v>
      </c>
      <c r="R2163" t="s">
        <v>21</v>
      </c>
      <c r="W2163">
        <v>176</v>
      </c>
      <c r="X2163">
        <v>64</v>
      </c>
      <c r="Y2163">
        <v>0</v>
      </c>
      <c r="Z2163">
        <v>0</v>
      </c>
    </row>
    <row r="2164" spans="1:26" ht="15.95">
      <c r="A2164" t="s">
        <v>2738</v>
      </c>
      <c r="B2164" t="s">
        <v>81</v>
      </c>
      <c r="C2164" t="str">
        <f>VLOOKUP(B2164, Positions!A$1:B$160, 2, FALSE)</f>
        <v>Defender</v>
      </c>
      <c r="D2164" t="s">
        <v>204</v>
      </c>
      <c r="E2164" t="s">
        <v>5665</v>
      </c>
      <c r="F2164" t="s">
        <v>21</v>
      </c>
      <c r="G2164" t="str">
        <f>VLOOKUP(E2164, Tiers!M$1:P$134, 3, FALSE)</f>
        <v>ENG2</v>
      </c>
      <c r="H2164">
        <f>VLOOKUP(G2164, Tiers!B$1:C$134, 2, FALSE)</f>
        <v>3</v>
      </c>
      <c r="I2164" s="26" t="s">
        <v>6737</v>
      </c>
      <c r="J2164">
        <f t="shared" si="134"/>
        <v>5</v>
      </c>
      <c r="K2164">
        <f t="shared" si="135"/>
        <v>3</v>
      </c>
      <c r="L2164">
        <f t="shared" si="136"/>
        <v>6994</v>
      </c>
      <c r="M2164">
        <f t="shared" si="137"/>
        <v>229</v>
      </c>
      <c r="N2164">
        <v>19</v>
      </c>
      <c r="O2164" t="s">
        <v>252</v>
      </c>
      <c r="P2164" t="s">
        <v>21</v>
      </c>
      <c r="Q2164" t="s">
        <v>22</v>
      </c>
      <c r="R2164" t="s">
        <v>21</v>
      </c>
      <c r="W2164">
        <v>188</v>
      </c>
      <c r="X2164">
        <v>81</v>
      </c>
      <c r="Y2164">
        <v>0</v>
      </c>
      <c r="Z2164">
        <v>2</v>
      </c>
    </row>
    <row r="2165" spans="1:26" ht="15.95">
      <c r="A2165" t="s">
        <v>2739</v>
      </c>
      <c r="B2165" t="s">
        <v>81</v>
      </c>
      <c r="C2165" t="str">
        <f>VLOOKUP(B2165, Positions!A$1:B$160, 2, FALSE)</f>
        <v>Defender</v>
      </c>
      <c r="D2165" t="s">
        <v>5666</v>
      </c>
      <c r="E2165" t="s">
        <v>5666</v>
      </c>
      <c r="F2165" t="s">
        <v>21</v>
      </c>
      <c r="G2165" t="str">
        <f>VLOOKUP(E2165, Tiers!M$1:P$134, 3, FALSE)</f>
        <v>NONE</v>
      </c>
      <c r="H2165">
        <f>VLOOKUP(G2165, Tiers!B$1:C$134, 2, FALSE)</f>
        <v>7</v>
      </c>
      <c r="I2165" s="26" t="s">
        <v>6738</v>
      </c>
      <c r="J2165">
        <f t="shared" si="134"/>
        <v>5</v>
      </c>
      <c r="K2165">
        <f t="shared" si="135"/>
        <v>3</v>
      </c>
      <c r="L2165">
        <f t="shared" si="136"/>
        <v>6997</v>
      </c>
      <c r="M2165">
        <f t="shared" si="137"/>
        <v>229</v>
      </c>
      <c r="N2165">
        <v>19</v>
      </c>
      <c r="O2165" t="s">
        <v>5666</v>
      </c>
      <c r="P2165" t="s">
        <v>21</v>
      </c>
      <c r="Q2165" t="s">
        <v>22</v>
      </c>
      <c r="R2165" t="s">
        <v>21</v>
      </c>
      <c r="W2165">
        <v>180</v>
      </c>
      <c r="X2165">
        <v>73</v>
      </c>
      <c r="Y2165">
        <v>0</v>
      </c>
      <c r="Z2165">
        <v>0</v>
      </c>
    </row>
    <row r="2166" spans="1:26" ht="15.95">
      <c r="A2166" t="s">
        <v>2740</v>
      </c>
      <c r="B2166" t="s">
        <v>16</v>
      </c>
      <c r="C2166" t="str">
        <f>VLOOKUP(B2166, Positions!A$1:B$160, 2, FALSE)</f>
        <v>Forward</v>
      </c>
      <c r="D2166" t="s">
        <v>221</v>
      </c>
      <c r="E2166" t="s">
        <v>5664</v>
      </c>
      <c r="F2166" t="s">
        <v>21</v>
      </c>
      <c r="G2166" t="str">
        <f>VLOOKUP(E2166, Tiers!M$1:P$134, 3, FALSE)</f>
        <v>ENG3</v>
      </c>
      <c r="H2166">
        <f>VLOOKUP(G2166, Tiers!B$1:C$134, 2, FALSE)</f>
        <v>4</v>
      </c>
      <c r="I2166" s="26" t="s">
        <v>6739</v>
      </c>
      <c r="J2166">
        <f t="shared" si="134"/>
        <v>4</v>
      </c>
      <c r="K2166">
        <f t="shared" si="135"/>
        <v>3</v>
      </c>
      <c r="L2166">
        <f t="shared" si="136"/>
        <v>7001</v>
      </c>
      <c r="M2166">
        <f t="shared" si="137"/>
        <v>230</v>
      </c>
      <c r="N2166">
        <v>19</v>
      </c>
      <c r="O2166" t="s">
        <v>5666</v>
      </c>
      <c r="P2166" t="s">
        <v>21</v>
      </c>
      <c r="Q2166" t="s">
        <v>22</v>
      </c>
      <c r="R2166" t="s">
        <v>21</v>
      </c>
      <c r="W2166">
        <v>177</v>
      </c>
      <c r="X2166">
        <v>71</v>
      </c>
      <c r="Y2166">
        <v>2</v>
      </c>
      <c r="Z2166">
        <v>10</v>
      </c>
    </row>
    <row r="2167" spans="1:26" ht="15.95">
      <c r="A2167" t="s">
        <v>2741</v>
      </c>
      <c r="B2167" t="s">
        <v>131</v>
      </c>
      <c r="C2167" t="str">
        <f>VLOOKUP(B2167, Positions!A$1:B$160, 2, FALSE)</f>
        <v>Forward</v>
      </c>
      <c r="D2167" t="s">
        <v>5666</v>
      </c>
      <c r="E2167" t="s">
        <v>5666</v>
      </c>
      <c r="F2167" t="s">
        <v>21</v>
      </c>
      <c r="G2167" t="str">
        <f>VLOOKUP(E2167, Tiers!M$1:P$134, 3, FALSE)</f>
        <v>NONE</v>
      </c>
      <c r="H2167">
        <f>VLOOKUP(G2167, Tiers!B$1:C$134, 2, FALSE)</f>
        <v>7</v>
      </c>
      <c r="I2167" s="26" t="s">
        <v>6739</v>
      </c>
      <c r="J2167">
        <f t="shared" si="134"/>
        <v>4</v>
      </c>
      <c r="K2167">
        <f t="shared" si="135"/>
        <v>3</v>
      </c>
      <c r="L2167">
        <f t="shared" si="136"/>
        <v>7001</v>
      </c>
      <c r="M2167">
        <f t="shared" si="137"/>
        <v>230</v>
      </c>
      <c r="N2167">
        <v>19</v>
      </c>
      <c r="O2167" t="s">
        <v>234</v>
      </c>
      <c r="P2167" t="s">
        <v>21</v>
      </c>
      <c r="Q2167" t="s">
        <v>22</v>
      </c>
      <c r="R2167" t="s">
        <v>21</v>
      </c>
      <c r="W2167">
        <v>176</v>
      </c>
      <c r="X2167">
        <v>70</v>
      </c>
      <c r="Y2167">
        <v>0</v>
      </c>
      <c r="Z2167">
        <v>9</v>
      </c>
    </row>
    <row r="2168" spans="1:26" ht="15.95">
      <c r="A2168" t="s">
        <v>2742</v>
      </c>
      <c r="B2168" t="s">
        <v>31</v>
      </c>
      <c r="C2168" t="str">
        <f>VLOOKUP(B2168, Positions!A$1:B$160, 2, FALSE)</f>
        <v>Defender</v>
      </c>
      <c r="D2168" t="s">
        <v>162</v>
      </c>
      <c r="E2168" t="s">
        <v>5663</v>
      </c>
      <c r="F2168" t="s">
        <v>21</v>
      </c>
      <c r="G2168" t="str">
        <f>VLOOKUP(E2168, Tiers!M$1:P$134, 3, FALSE)</f>
        <v>ENG4</v>
      </c>
      <c r="H2168">
        <f>VLOOKUP(G2168, Tiers!B$1:C$134, 2, FALSE)</f>
        <v>5</v>
      </c>
      <c r="I2168" s="26" t="s">
        <v>6739</v>
      </c>
      <c r="J2168">
        <f t="shared" si="134"/>
        <v>4</v>
      </c>
      <c r="K2168">
        <f t="shared" si="135"/>
        <v>3</v>
      </c>
      <c r="L2168">
        <f t="shared" si="136"/>
        <v>7001</v>
      </c>
      <c r="M2168">
        <f t="shared" si="137"/>
        <v>230</v>
      </c>
      <c r="N2168">
        <v>19</v>
      </c>
      <c r="O2168" t="s">
        <v>5666</v>
      </c>
      <c r="P2168" t="s">
        <v>21</v>
      </c>
      <c r="Q2168" t="s">
        <v>22</v>
      </c>
      <c r="R2168" t="s">
        <v>21</v>
      </c>
      <c r="W2168">
        <v>176</v>
      </c>
      <c r="X2168">
        <v>70</v>
      </c>
      <c r="Y2168">
        <v>0</v>
      </c>
      <c r="Z2168">
        <v>0</v>
      </c>
    </row>
    <row r="2169" spans="1:26" ht="15.95">
      <c r="A2169" t="s">
        <v>2743</v>
      </c>
      <c r="B2169" t="s">
        <v>166</v>
      </c>
      <c r="C2169" t="str">
        <f>VLOOKUP(B2169, Positions!A$1:B$160, 2, FALSE)</f>
        <v>Goalkeeper</v>
      </c>
      <c r="D2169" t="s">
        <v>2744</v>
      </c>
      <c r="E2169" t="s">
        <v>5666</v>
      </c>
      <c r="F2169" t="s">
        <v>340</v>
      </c>
      <c r="G2169" t="str">
        <f>VLOOKUP(E2169, Tiers!M$1:P$134, 3, FALSE)</f>
        <v>NONE</v>
      </c>
      <c r="H2169">
        <f>VLOOKUP(G2169, Tiers!B$1:C$134, 2, FALSE)</f>
        <v>7</v>
      </c>
      <c r="I2169" s="26" t="s">
        <v>6740</v>
      </c>
      <c r="J2169">
        <f t="shared" si="134"/>
        <v>4</v>
      </c>
      <c r="K2169">
        <f t="shared" si="135"/>
        <v>3</v>
      </c>
      <c r="L2169">
        <f t="shared" si="136"/>
        <v>7003</v>
      </c>
      <c r="M2169">
        <f t="shared" si="137"/>
        <v>230</v>
      </c>
      <c r="N2169">
        <v>19</v>
      </c>
      <c r="O2169" t="s">
        <v>1121</v>
      </c>
      <c r="P2169" t="s">
        <v>21</v>
      </c>
      <c r="Q2169" t="s">
        <v>22</v>
      </c>
      <c r="R2169" t="s">
        <v>21</v>
      </c>
      <c r="W2169">
        <v>190</v>
      </c>
      <c r="X2169">
        <v>83</v>
      </c>
      <c r="Y2169">
        <v>0</v>
      </c>
      <c r="Z2169">
        <v>6</v>
      </c>
    </row>
    <row r="2170" spans="1:26" ht="15.95">
      <c r="A2170" t="s">
        <v>2745</v>
      </c>
      <c r="B2170" t="s">
        <v>278</v>
      </c>
      <c r="C2170" t="str">
        <f>VLOOKUP(B2170, Positions!A$1:B$160, 2, FALSE)</f>
        <v>Midfielder</v>
      </c>
      <c r="D2170" t="s">
        <v>32</v>
      </c>
      <c r="E2170" t="s">
        <v>5663</v>
      </c>
      <c r="F2170" t="s">
        <v>21</v>
      </c>
      <c r="G2170" t="str">
        <f>VLOOKUP(E2170, Tiers!M$1:P$134, 3, FALSE)</f>
        <v>ENG4</v>
      </c>
      <c r="H2170">
        <f>VLOOKUP(G2170, Tiers!B$1:C$134, 2, FALSE)</f>
        <v>5</v>
      </c>
      <c r="I2170" s="26" t="s">
        <v>6741</v>
      </c>
      <c r="J2170">
        <f t="shared" si="134"/>
        <v>4</v>
      </c>
      <c r="K2170">
        <f t="shared" si="135"/>
        <v>3</v>
      </c>
      <c r="L2170">
        <f t="shared" si="136"/>
        <v>7013</v>
      </c>
      <c r="M2170">
        <f t="shared" si="137"/>
        <v>230</v>
      </c>
      <c r="N2170">
        <v>19</v>
      </c>
      <c r="O2170" t="s">
        <v>5681</v>
      </c>
      <c r="P2170" t="s">
        <v>21</v>
      </c>
      <c r="Q2170" t="s">
        <v>22</v>
      </c>
      <c r="R2170" t="s">
        <v>21</v>
      </c>
      <c r="W2170">
        <v>182</v>
      </c>
      <c r="X2170">
        <v>73</v>
      </c>
      <c r="Y2170">
        <v>2</v>
      </c>
      <c r="Z2170">
        <v>24</v>
      </c>
    </row>
    <row r="2171" spans="1:26" ht="15.95">
      <c r="A2171" t="s">
        <v>2746</v>
      </c>
      <c r="B2171" t="s">
        <v>111</v>
      </c>
      <c r="C2171" t="str">
        <f>VLOOKUP(B2171, Positions!A$1:B$160, 2, FALSE)</f>
        <v>Forward</v>
      </c>
      <c r="D2171" t="s">
        <v>5666</v>
      </c>
      <c r="E2171" t="s">
        <v>5666</v>
      </c>
      <c r="F2171" t="s">
        <v>21</v>
      </c>
      <c r="G2171" t="str">
        <f>VLOOKUP(E2171, Tiers!M$1:P$134, 3, FALSE)</f>
        <v>NONE</v>
      </c>
      <c r="H2171">
        <f>VLOOKUP(G2171, Tiers!B$1:C$134, 2, FALSE)</f>
        <v>7</v>
      </c>
      <c r="I2171" s="26" t="s">
        <v>6742</v>
      </c>
      <c r="J2171">
        <f t="shared" si="134"/>
        <v>4</v>
      </c>
      <c r="K2171">
        <f t="shared" si="135"/>
        <v>3</v>
      </c>
      <c r="L2171">
        <f t="shared" si="136"/>
        <v>7014</v>
      </c>
      <c r="M2171">
        <f t="shared" si="137"/>
        <v>230</v>
      </c>
      <c r="N2171">
        <v>19</v>
      </c>
      <c r="O2171" t="s">
        <v>5666</v>
      </c>
      <c r="P2171" t="s">
        <v>21</v>
      </c>
      <c r="Q2171" t="s">
        <v>22</v>
      </c>
      <c r="R2171" t="s">
        <v>21</v>
      </c>
      <c r="W2171">
        <v>176</v>
      </c>
      <c r="X2171">
        <v>64</v>
      </c>
      <c r="Y2171">
        <v>0</v>
      </c>
      <c r="Z2171">
        <v>0</v>
      </c>
    </row>
    <row r="2172" spans="1:26" ht="15.95">
      <c r="A2172" t="s">
        <v>2747</v>
      </c>
      <c r="B2172" t="s">
        <v>36</v>
      </c>
      <c r="C2172" t="str">
        <f>VLOOKUP(B2172, Positions!A$1:B$160, 2, FALSE)</f>
        <v>Midfielder</v>
      </c>
      <c r="D2172" t="s">
        <v>5666</v>
      </c>
      <c r="E2172" t="s">
        <v>5666</v>
      </c>
      <c r="F2172" t="s">
        <v>1687</v>
      </c>
      <c r="G2172" t="str">
        <f>VLOOKUP(E2172, Tiers!M$1:P$134, 3, FALSE)</f>
        <v>NONE</v>
      </c>
      <c r="H2172">
        <f>VLOOKUP(G2172, Tiers!B$1:C$134, 2, FALSE)</f>
        <v>7</v>
      </c>
      <c r="I2172" s="26" t="s">
        <v>6743</v>
      </c>
      <c r="J2172">
        <f t="shared" si="134"/>
        <v>4</v>
      </c>
      <c r="K2172">
        <f t="shared" si="135"/>
        <v>3</v>
      </c>
      <c r="L2172">
        <f t="shared" si="136"/>
        <v>7015</v>
      </c>
      <c r="M2172">
        <f t="shared" si="137"/>
        <v>230</v>
      </c>
      <c r="N2172">
        <v>19</v>
      </c>
      <c r="O2172" t="s">
        <v>1391</v>
      </c>
      <c r="P2172" t="s">
        <v>21</v>
      </c>
      <c r="Q2172" t="s">
        <v>22</v>
      </c>
      <c r="R2172" t="s">
        <v>21</v>
      </c>
      <c r="S2172" t="s">
        <v>1687</v>
      </c>
      <c r="W2172">
        <v>170</v>
      </c>
      <c r="X2172">
        <v>66</v>
      </c>
      <c r="Y2172">
        <v>1</v>
      </c>
      <c r="Z2172">
        <v>9</v>
      </c>
    </row>
    <row r="2173" spans="1:26" ht="15.95">
      <c r="A2173" t="s">
        <v>2750</v>
      </c>
      <c r="B2173" t="s">
        <v>42</v>
      </c>
      <c r="C2173" t="str">
        <f>VLOOKUP(B2173, Positions!A$1:B$160, 2, FALSE)</f>
        <v>Midfielder</v>
      </c>
      <c r="D2173" t="s">
        <v>86</v>
      </c>
      <c r="E2173" t="s">
        <v>5664</v>
      </c>
      <c r="F2173" t="s">
        <v>21</v>
      </c>
      <c r="G2173" t="str">
        <f>VLOOKUP(E2173, Tiers!M$1:P$134, 3, FALSE)</f>
        <v>ENG3</v>
      </c>
      <c r="H2173">
        <f>VLOOKUP(G2173, Tiers!B$1:C$134, 2, FALSE)</f>
        <v>4</v>
      </c>
      <c r="I2173" s="26" t="s">
        <v>6744</v>
      </c>
      <c r="J2173">
        <f t="shared" si="134"/>
        <v>4</v>
      </c>
      <c r="K2173">
        <f t="shared" si="135"/>
        <v>3</v>
      </c>
      <c r="L2173">
        <f t="shared" si="136"/>
        <v>7016</v>
      </c>
      <c r="M2173">
        <f t="shared" si="137"/>
        <v>230</v>
      </c>
      <c r="N2173">
        <v>19</v>
      </c>
      <c r="O2173" t="s">
        <v>5666</v>
      </c>
      <c r="P2173" t="s">
        <v>21</v>
      </c>
      <c r="Q2173" t="s">
        <v>22</v>
      </c>
      <c r="R2173" t="s">
        <v>21</v>
      </c>
      <c r="W2173">
        <v>182</v>
      </c>
      <c r="X2173">
        <v>74</v>
      </c>
      <c r="Y2173">
        <v>0</v>
      </c>
      <c r="Z2173">
        <v>0</v>
      </c>
    </row>
    <row r="2174" spans="1:26" ht="15.95">
      <c r="A2174" t="s">
        <v>2751</v>
      </c>
      <c r="B2174" t="s">
        <v>166</v>
      </c>
      <c r="C2174" t="str">
        <f>VLOOKUP(B2174, Positions!A$1:B$160, 2, FALSE)</f>
        <v>Goalkeeper</v>
      </c>
      <c r="D2174" t="s">
        <v>762</v>
      </c>
      <c r="E2174" t="s">
        <v>5665</v>
      </c>
      <c r="F2174" t="s">
        <v>21</v>
      </c>
      <c r="G2174" t="str">
        <f>VLOOKUP(E2174, Tiers!M$1:P$134, 3, FALSE)</f>
        <v>ENG2</v>
      </c>
      <c r="H2174">
        <f>VLOOKUP(G2174, Tiers!B$1:C$134, 2, FALSE)</f>
        <v>3</v>
      </c>
      <c r="I2174" s="26" t="s">
        <v>6745</v>
      </c>
      <c r="J2174">
        <f t="shared" si="134"/>
        <v>4</v>
      </c>
      <c r="K2174">
        <f t="shared" si="135"/>
        <v>3</v>
      </c>
      <c r="L2174">
        <f t="shared" si="136"/>
        <v>7017</v>
      </c>
      <c r="M2174">
        <f t="shared" si="137"/>
        <v>230</v>
      </c>
      <c r="N2174">
        <v>19</v>
      </c>
      <c r="O2174" t="s">
        <v>74</v>
      </c>
      <c r="P2174" t="s">
        <v>21</v>
      </c>
      <c r="Q2174" t="s">
        <v>22</v>
      </c>
      <c r="R2174" t="s">
        <v>21</v>
      </c>
      <c r="W2174">
        <v>182</v>
      </c>
      <c r="X2174">
        <v>74</v>
      </c>
      <c r="Y2174">
        <v>0</v>
      </c>
      <c r="Z2174">
        <v>0</v>
      </c>
    </row>
    <row r="2175" spans="1:26" ht="15.95">
      <c r="A2175" t="s">
        <v>2752</v>
      </c>
      <c r="B2175" t="s">
        <v>16</v>
      </c>
      <c r="C2175" t="str">
        <f>VLOOKUP(B2175, Positions!A$1:B$160, 2, FALSE)</f>
        <v>Forward</v>
      </c>
      <c r="D2175" t="s">
        <v>5666</v>
      </c>
      <c r="E2175" t="s">
        <v>5666</v>
      </c>
      <c r="F2175" t="s">
        <v>21</v>
      </c>
      <c r="G2175" t="str">
        <f>VLOOKUP(E2175, Tiers!M$1:P$134, 3, FALSE)</f>
        <v>NONE</v>
      </c>
      <c r="H2175">
        <f>VLOOKUP(G2175, Tiers!B$1:C$134, 2, FALSE)</f>
        <v>7</v>
      </c>
      <c r="I2175" s="26" t="s">
        <v>6745</v>
      </c>
      <c r="J2175">
        <f t="shared" si="134"/>
        <v>4</v>
      </c>
      <c r="K2175">
        <f t="shared" si="135"/>
        <v>3</v>
      </c>
      <c r="L2175">
        <f t="shared" si="136"/>
        <v>7017</v>
      </c>
      <c r="M2175">
        <f t="shared" si="137"/>
        <v>230</v>
      </c>
      <c r="N2175">
        <v>19</v>
      </c>
      <c r="O2175" t="s">
        <v>5666</v>
      </c>
      <c r="P2175" t="s">
        <v>21</v>
      </c>
      <c r="Q2175" t="s">
        <v>22</v>
      </c>
      <c r="R2175" t="s">
        <v>21</v>
      </c>
      <c r="W2175">
        <v>179</v>
      </c>
      <c r="X2175">
        <v>76</v>
      </c>
      <c r="Y2175">
        <v>0</v>
      </c>
      <c r="Z2175">
        <v>0</v>
      </c>
    </row>
    <row r="2176" spans="1:26" ht="15.95">
      <c r="A2176" t="s">
        <v>2753</v>
      </c>
      <c r="B2176" t="s">
        <v>189</v>
      </c>
      <c r="C2176" t="str">
        <f>VLOOKUP(B2176, Positions!A$1:B$160, 2, FALSE)</f>
        <v>Forward</v>
      </c>
      <c r="D2176" t="s">
        <v>132</v>
      </c>
      <c r="E2176" t="s">
        <v>5664</v>
      </c>
      <c r="F2176" t="s">
        <v>21</v>
      </c>
      <c r="G2176" t="str">
        <f>VLOOKUP(E2176, Tiers!M$1:P$134, 3, FALSE)</f>
        <v>ENG3</v>
      </c>
      <c r="H2176">
        <f>VLOOKUP(G2176, Tiers!B$1:C$134, 2, FALSE)</f>
        <v>4</v>
      </c>
      <c r="I2176" s="26" t="s">
        <v>6746</v>
      </c>
      <c r="J2176">
        <f t="shared" si="134"/>
        <v>4</v>
      </c>
      <c r="K2176">
        <f t="shared" si="135"/>
        <v>3</v>
      </c>
      <c r="L2176">
        <f t="shared" si="136"/>
        <v>7020</v>
      </c>
      <c r="M2176">
        <f t="shared" si="137"/>
        <v>230</v>
      </c>
      <c r="N2176">
        <v>19</v>
      </c>
      <c r="O2176" t="s">
        <v>5666</v>
      </c>
      <c r="P2176" t="s">
        <v>21</v>
      </c>
      <c r="Q2176" t="s">
        <v>22</v>
      </c>
      <c r="R2176" t="s">
        <v>21</v>
      </c>
      <c r="W2176">
        <v>176</v>
      </c>
      <c r="X2176">
        <v>64</v>
      </c>
      <c r="Y2176">
        <v>0</v>
      </c>
      <c r="Z2176">
        <v>10</v>
      </c>
    </row>
    <row r="2177" spans="1:26" ht="15.95">
      <c r="A2177" t="s">
        <v>2754</v>
      </c>
      <c r="B2177" t="s">
        <v>102</v>
      </c>
      <c r="C2177" t="str">
        <f>VLOOKUP(B2177, Positions!A$1:B$160, 2, FALSE)</f>
        <v>Defender</v>
      </c>
      <c r="D2177" t="s">
        <v>5666</v>
      </c>
      <c r="E2177" t="s">
        <v>5666</v>
      </c>
      <c r="F2177" t="s">
        <v>21</v>
      </c>
      <c r="G2177" t="str">
        <f>VLOOKUP(E2177, Tiers!M$1:P$134, 3, FALSE)</f>
        <v>NONE</v>
      </c>
      <c r="H2177">
        <f>VLOOKUP(G2177, Tiers!B$1:C$134, 2, FALSE)</f>
        <v>7</v>
      </c>
      <c r="I2177" s="26" t="s">
        <v>6746</v>
      </c>
      <c r="J2177">
        <f t="shared" si="134"/>
        <v>4</v>
      </c>
      <c r="K2177">
        <f t="shared" si="135"/>
        <v>3</v>
      </c>
      <c r="L2177">
        <f t="shared" si="136"/>
        <v>7020</v>
      </c>
      <c r="M2177">
        <f t="shared" si="137"/>
        <v>230</v>
      </c>
      <c r="N2177">
        <v>19</v>
      </c>
      <c r="O2177" t="s">
        <v>5666</v>
      </c>
      <c r="P2177" t="s">
        <v>21</v>
      </c>
      <c r="Q2177" t="s">
        <v>22</v>
      </c>
      <c r="R2177" t="s">
        <v>21</v>
      </c>
      <c r="W2177">
        <v>161</v>
      </c>
      <c r="X2177">
        <v>59</v>
      </c>
      <c r="Y2177">
        <v>0</v>
      </c>
      <c r="Z2177">
        <v>0</v>
      </c>
    </row>
    <row r="2178" spans="1:26" ht="15.95">
      <c r="A2178" t="s">
        <v>2755</v>
      </c>
      <c r="B2178" t="s">
        <v>16</v>
      </c>
      <c r="C2178" t="str">
        <f>VLOOKUP(B2178, Positions!A$1:B$160, 2, FALSE)</f>
        <v>Forward</v>
      </c>
      <c r="D2178" t="s">
        <v>162</v>
      </c>
      <c r="E2178" t="s">
        <v>5663</v>
      </c>
      <c r="F2178" t="s">
        <v>21</v>
      </c>
      <c r="G2178" t="str">
        <f>VLOOKUP(E2178, Tiers!M$1:P$134, 3, FALSE)</f>
        <v>ENG4</v>
      </c>
      <c r="H2178">
        <f>VLOOKUP(G2178, Tiers!B$1:C$134, 2, FALSE)</f>
        <v>5</v>
      </c>
      <c r="I2178" s="26" t="s">
        <v>6747</v>
      </c>
      <c r="J2178">
        <f t="shared" si="134"/>
        <v>4</v>
      </c>
      <c r="K2178">
        <f t="shared" si="135"/>
        <v>3</v>
      </c>
      <c r="L2178">
        <f t="shared" si="136"/>
        <v>7022</v>
      </c>
      <c r="M2178">
        <f t="shared" si="137"/>
        <v>230</v>
      </c>
      <c r="N2178">
        <v>19</v>
      </c>
      <c r="O2178" t="s">
        <v>259</v>
      </c>
      <c r="P2178" t="s">
        <v>21</v>
      </c>
      <c r="Q2178" t="s">
        <v>22</v>
      </c>
      <c r="R2178" t="s">
        <v>21</v>
      </c>
      <c r="W2178">
        <v>170</v>
      </c>
      <c r="X2178">
        <v>66</v>
      </c>
      <c r="Y2178">
        <v>3</v>
      </c>
      <c r="Z2178">
        <v>27</v>
      </c>
    </row>
    <row r="2179" spans="1:26" ht="15.95">
      <c r="A2179" t="s">
        <v>2756</v>
      </c>
      <c r="B2179" t="s">
        <v>47</v>
      </c>
      <c r="C2179" t="str">
        <f>VLOOKUP(B2179, Positions!A$1:B$160, 2, FALSE)</f>
        <v>Forward</v>
      </c>
      <c r="D2179" t="s">
        <v>169</v>
      </c>
      <c r="E2179" t="s">
        <v>62</v>
      </c>
      <c r="F2179" t="s">
        <v>21</v>
      </c>
      <c r="G2179" t="str">
        <f>VLOOKUP(E2179, Tiers!M$1:P$134, 3, FALSE)</f>
        <v>ENG1</v>
      </c>
      <c r="H2179">
        <f>VLOOKUP(G2179, Tiers!B$1:C$134, 2, FALSE)</f>
        <v>1</v>
      </c>
      <c r="I2179" s="26" t="s">
        <v>6747</v>
      </c>
      <c r="J2179">
        <f t="shared" ref="J2179:J2242" si="138">MONTH(I2179)</f>
        <v>4</v>
      </c>
      <c r="K2179">
        <f t="shared" ref="K2179:K2242" si="139">IF(OR(MONTH(I2179)=9, MONTH(I2179)=10, MONTH(I2179)=11), 1,
IF(OR(MONTH(I2179)=12, MONTH(I2179)=1, MONTH(I2179)=2), 2,
IF(OR(MONTH(I2179)=3, MONTH(I2179)=4, MONTH(I2179)=5), 3,
4)))</f>
        <v>3</v>
      </c>
      <c r="L2179">
        <f t="shared" ref="L2179:L2242" si="140">DATEDIF(I2179, DATE(2015, 7, 1), "d")</f>
        <v>7022</v>
      </c>
      <c r="M2179">
        <f t="shared" ref="M2179:M2242" si="141">DATEDIF(I2179, DATE(2015, 7, 1), "m")</f>
        <v>230</v>
      </c>
      <c r="N2179">
        <v>19</v>
      </c>
      <c r="O2179" t="s">
        <v>40</v>
      </c>
      <c r="P2179" t="s">
        <v>21</v>
      </c>
      <c r="Q2179" t="s">
        <v>22</v>
      </c>
      <c r="R2179" t="s">
        <v>21</v>
      </c>
      <c r="S2179" t="s">
        <v>1080</v>
      </c>
      <c r="W2179">
        <v>179</v>
      </c>
      <c r="X2179">
        <v>69</v>
      </c>
      <c r="Y2179">
        <v>0</v>
      </c>
      <c r="Z2179">
        <v>5</v>
      </c>
    </row>
    <row r="2180" spans="1:26" ht="15.95">
      <c r="A2180" t="s">
        <v>2757</v>
      </c>
      <c r="B2180" t="s">
        <v>42</v>
      </c>
      <c r="C2180" t="str">
        <f>VLOOKUP(B2180, Positions!A$1:B$160, 2, FALSE)</f>
        <v>Midfielder</v>
      </c>
      <c r="D2180" t="s">
        <v>5666</v>
      </c>
      <c r="E2180" t="s">
        <v>5666</v>
      </c>
      <c r="F2180" t="s">
        <v>21</v>
      </c>
      <c r="G2180" t="str">
        <f>VLOOKUP(E2180, Tiers!M$1:P$134, 3, FALSE)</f>
        <v>NONE</v>
      </c>
      <c r="H2180">
        <f>VLOOKUP(G2180, Tiers!B$1:C$134, 2, FALSE)</f>
        <v>7</v>
      </c>
      <c r="I2180" s="26" t="s">
        <v>6747</v>
      </c>
      <c r="J2180">
        <f t="shared" si="138"/>
        <v>4</v>
      </c>
      <c r="K2180">
        <f t="shared" si="139"/>
        <v>3</v>
      </c>
      <c r="L2180">
        <f t="shared" si="140"/>
        <v>7022</v>
      </c>
      <c r="M2180">
        <f t="shared" si="141"/>
        <v>230</v>
      </c>
      <c r="N2180">
        <v>19</v>
      </c>
      <c r="O2180" t="s">
        <v>373</v>
      </c>
      <c r="P2180" t="s">
        <v>21</v>
      </c>
      <c r="Q2180" t="s">
        <v>22</v>
      </c>
      <c r="R2180" t="s">
        <v>21</v>
      </c>
      <c r="W2180">
        <v>183</v>
      </c>
      <c r="X2180">
        <v>79</v>
      </c>
      <c r="Y2180">
        <v>0</v>
      </c>
      <c r="Z2180">
        <v>0</v>
      </c>
    </row>
    <row r="2181" spans="1:26" ht="15.95">
      <c r="A2181" t="s">
        <v>2758</v>
      </c>
      <c r="B2181" t="s">
        <v>360</v>
      </c>
      <c r="C2181" t="str">
        <f>VLOOKUP(B2181, Positions!A$1:B$160, 2, FALSE)</f>
        <v>Defender</v>
      </c>
      <c r="D2181" t="s">
        <v>98</v>
      </c>
      <c r="E2181" t="s">
        <v>5665</v>
      </c>
      <c r="F2181" t="s">
        <v>21</v>
      </c>
      <c r="G2181" t="str">
        <f>VLOOKUP(E2181, Tiers!M$1:P$134, 3, FALSE)</f>
        <v>ENG2</v>
      </c>
      <c r="H2181">
        <f>VLOOKUP(G2181, Tiers!B$1:C$134, 2, FALSE)</f>
        <v>3</v>
      </c>
      <c r="I2181" s="26" t="s">
        <v>6747</v>
      </c>
      <c r="J2181">
        <f t="shared" si="138"/>
        <v>4</v>
      </c>
      <c r="K2181">
        <f t="shared" si="139"/>
        <v>3</v>
      </c>
      <c r="L2181">
        <f t="shared" si="140"/>
        <v>7022</v>
      </c>
      <c r="M2181">
        <f t="shared" si="141"/>
        <v>230</v>
      </c>
      <c r="N2181">
        <v>19</v>
      </c>
      <c r="O2181" t="s">
        <v>246</v>
      </c>
      <c r="P2181" t="s">
        <v>21</v>
      </c>
      <c r="Q2181" t="s">
        <v>22</v>
      </c>
      <c r="R2181" t="s">
        <v>21</v>
      </c>
      <c r="W2181">
        <v>187</v>
      </c>
      <c r="X2181">
        <v>81</v>
      </c>
      <c r="Y2181">
        <v>0</v>
      </c>
      <c r="Z2181">
        <v>7</v>
      </c>
    </row>
    <row r="2182" spans="1:26" ht="15.95">
      <c r="A2182" t="s">
        <v>2759</v>
      </c>
      <c r="B2182" t="s">
        <v>445</v>
      </c>
      <c r="C2182" t="str">
        <f>VLOOKUP(B2182, Positions!A$1:B$160, 2, FALSE)</f>
        <v>Midfielder</v>
      </c>
      <c r="D2182" t="s">
        <v>1146</v>
      </c>
      <c r="E2182" t="s">
        <v>5666</v>
      </c>
      <c r="F2182" t="s">
        <v>21</v>
      </c>
      <c r="G2182" t="str">
        <f>VLOOKUP(E2182, Tiers!M$1:P$134, 3, FALSE)</f>
        <v>NONE</v>
      </c>
      <c r="H2182">
        <f>VLOOKUP(G2182, Tiers!B$1:C$134, 2, FALSE)</f>
        <v>7</v>
      </c>
      <c r="I2182" s="26" t="s">
        <v>6748</v>
      </c>
      <c r="J2182">
        <f t="shared" si="138"/>
        <v>4</v>
      </c>
      <c r="K2182">
        <f t="shared" si="139"/>
        <v>3</v>
      </c>
      <c r="L2182">
        <f t="shared" si="140"/>
        <v>7026</v>
      </c>
      <c r="M2182">
        <f t="shared" si="141"/>
        <v>230</v>
      </c>
      <c r="N2182">
        <v>19</v>
      </c>
      <c r="O2182" t="s">
        <v>113</v>
      </c>
      <c r="P2182" t="s">
        <v>21</v>
      </c>
      <c r="Q2182" t="s">
        <v>22</v>
      </c>
      <c r="R2182" t="s">
        <v>21</v>
      </c>
      <c r="W2182">
        <v>176</v>
      </c>
      <c r="X2182">
        <v>65</v>
      </c>
      <c r="Y2182">
        <v>1</v>
      </c>
      <c r="Z2182">
        <v>11</v>
      </c>
    </row>
    <row r="2183" spans="1:26" ht="15.95">
      <c r="A2183" t="s">
        <v>2760</v>
      </c>
      <c r="B2183" t="s">
        <v>216</v>
      </c>
      <c r="C2183" t="str">
        <f>VLOOKUP(B2183, Positions!A$1:B$160, 2, FALSE)</f>
        <v>Defender</v>
      </c>
      <c r="D2183" t="s">
        <v>127</v>
      </c>
      <c r="E2183" t="s">
        <v>62</v>
      </c>
      <c r="F2183" t="s">
        <v>21</v>
      </c>
      <c r="G2183" t="str">
        <f>VLOOKUP(E2183, Tiers!M$1:P$134, 3, FALSE)</f>
        <v>ENG1</v>
      </c>
      <c r="H2183">
        <f>VLOOKUP(G2183, Tiers!B$1:C$134, 2, FALSE)</f>
        <v>1</v>
      </c>
      <c r="I2183" s="26" t="s">
        <v>6749</v>
      </c>
      <c r="J2183">
        <f t="shared" si="138"/>
        <v>4</v>
      </c>
      <c r="K2183">
        <f t="shared" si="139"/>
        <v>3</v>
      </c>
      <c r="L2183">
        <f t="shared" si="140"/>
        <v>7028</v>
      </c>
      <c r="M2183">
        <f t="shared" si="141"/>
        <v>230</v>
      </c>
      <c r="N2183">
        <v>19</v>
      </c>
      <c r="O2183" t="s">
        <v>74</v>
      </c>
      <c r="P2183" t="s">
        <v>21</v>
      </c>
      <c r="Q2183" t="s">
        <v>22</v>
      </c>
      <c r="R2183" t="s">
        <v>21</v>
      </c>
      <c r="W2183">
        <v>172</v>
      </c>
      <c r="X2183">
        <v>63</v>
      </c>
      <c r="Y2183">
        <v>0</v>
      </c>
      <c r="Z2183">
        <v>0</v>
      </c>
    </row>
    <row r="2184" spans="1:26" ht="15.95">
      <c r="A2184" t="s">
        <v>2761</v>
      </c>
      <c r="B2184" t="s">
        <v>196</v>
      </c>
      <c r="C2184" t="str">
        <f>VLOOKUP(B2184, Positions!A$1:B$160, 2, FALSE)</f>
        <v>Defender</v>
      </c>
      <c r="D2184" t="s">
        <v>142</v>
      </c>
      <c r="E2184" t="s">
        <v>5663</v>
      </c>
      <c r="F2184" t="s">
        <v>21</v>
      </c>
      <c r="G2184" t="str">
        <f>VLOOKUP(E2184, Tiers!M$1:P$134, 3, FALSE)</f>
        <v>ENG4</v>
      </c>
      <c r="H2184">
        <f>VLOOKUP(G2184, Tiers!B$1:C$134, 2, FALSE)</f>
        <v>5</v>
      </c>
      <c r="I2184" s="26" t="s">
        <v>6750</v>
      </c>
      <c r="J2184">
        <f t="shared" si="138"/>
        <v>4</v>
      </c>
      <c r="K2184">
        <f t="shared" si="139"/>
        <v>3</v>
      </c>
      <c r="L2184">
        <f t="shared" si="140"/>
        <v>7030</v>
      </c>
      <c r="M2184">
        <f t="shared" si="141"/>
        <v>231</v>
      </c>
      <c r="N2184">
        <v>19</v>
      </c>
      <c r="O2184" t="s">
        <v>177</v>
      </c>
      <c r="P2184" t="s">
        <v>21</v>
      </c>
      <c r="Q2184" t="s">
        <v>22</v>
      </c>
      <c r="R2184" t="s">
        <v>21</v>
      </c>
      <c r="W2184">
        <v>183</v>
      </c>
      <c r="X2184">
        <v>78</v>
      </c>
      <c r="Y2184">
        <v>0</v>
      </c>
      <c r="Z2184">
        <v>20</v>
      </c>
    </row>
    <row r="2185" spans="1:26" ht="15.95">
      <c r="A2185" t="s">
        <v>2762</v>
      </c>
      <c r="B2185" t="s">
        <v>166</v>
      </c>
      <c r="C2185" t="str">
        <f>VLOOKUP(B2185, Positions!A$1:B$160, 2, FALSE)</f>
        <v>Goalkeeper</v>
      </c>
      <c r="D2185" t="s">
        <v>5666</v>
      </c>
      <c r="E2185" t="s">
        <v>5666</v>
      </c>
      <c r="F2185" t="s">
        <v>21</v>
      </c>
      <c r="G2185" t="str">
        <f>VLOOKUP(E2185, Tiers!M$1:P$134, 3, FALSE)</f>
        <v>NONE</v>
      </c>
      <c r="H2185">
        <f>VLOOKUP(G2185, Tiers!B$1:C$134, 2, FALSE)</f>
        <v>7</v>
      </c>
      <c r="I2185" s="26" t="s">
        <v>6751</v>
      </c>
      <c r="J2185">
        <f t="shared" si="138"/>
        <v>3</v>
      </c>
      <c r="K2185">
        <f t="shared" si="139"/>
        <v>3</v>
      </c>
      <c r="L2185">
        <f t="shared" si="140"/>
        <v>7033</v>
      </c>
      <c r="M2185">
        <f t="shared" si="141"/>
        <v>231</v>
      </c>
      <c r="N2185">
        <v>19</v>
      </c>
      <c r="O2185" t="s">
        <v>5666</v>
      </c>
      <c r="P2185" t="s">
        <v>21</v>
      </c>
      <c r="Q2185" t="s">
        <v>22</v>
      </c>
      <c r="R2185" t="s">
        <v>21</v>
      </c>
      <c r="W2185">
        <v>188</v>
      </c>
      <c r="X2185">
        <v>81</v>
      </c>
      <c r="Y2185">
        <v>0</v>
      </c>
      <c r="Z2185">
        <v>0</v>
      </c>
    </row>
    <row r="2186" spans="1:26" ht="15.95">
      <c r="A2186" t="s">
        <v>2763</v>
      </c>
      <c r="B2186" t="s">
        <v>166</v>
      </c>
      <c r="C2186" t="str">
        <f>VLOOKUP(B2186, Positions!A$1:B$160, 2, FALSE)</f>
        <v>Goalkeeper</v>
      </c>
      <c r="D2186" t="s">
        <v>2764</v>
      </c>
      <c r="E2186" t="s">
        <v>5666</v>
      </c>
      <c r="F2186" t="s">
        <v>21</v>
      </c>
      <c r="G2186" t="str">
        <f>VLOOKUP(E2186, Tiers!M$1:P$134, 3, FALSE)</f>
        <v>NONE</v>
      </c>
      <c r="H2186">
        <f>VLOOKUP(G2186, Tiers!B$1:C$134, 2, FALSE)</f>
        <v>7</v>
      </c>
      <c r="I2186" s="26" t="s">
        <v>6752</v>
      </c>
      <c r="J2186">
        <f t="shared" si="138"/>
        <v>3</v>
      </c>
      <c r="K2186">
        <f t="shared" si="139"/>
        <v>3</v>
      </c>
      <c r="L2186">
        <f t="shared" si="140"/>
        <v>7038</v>
      </c>
      <c r="M2186">
        <f t="shared" si="141"/>
        <v>231</v>
      </c>
      <c r="N2186">
        <v>19</v>
      </c>
      <c r="O2186" t="s">
        <v>107</v>
      </c>
      <c r="P2186" t="s">
        <v>21</v>
      </c>
      <c r="Q2186" t="s">
        <v>22</v>
      </c>
      <c r="R2186" t="s">
        <v>21</v>
      </c>
      <c r="W2186">
        <v>186</v>
      </c>
      <c r="X2186">
        <v>80</v>
      </c>
      <c r="Y2186">
        <v>0</v>
      </c>
      <c r="Z2186">
        <v>0</v>
      </c>
    </row>
    <row r="2187" spans="1:26" ht="15.95">
      <c r="A2187" t="s">
        <v>2765</v>
      </c>
      <c r="B2187" t="s">
        <v>36</v>
      </c>
      <c r="C2187" t="str">
        <f>VLOOKUP(B2187, Positions!A$1:B$160, 2, FALSE)</f>
        <v>Midfielder</v>
      </c>
      <c r="D2187" t="s">
        <v>73</v>
      </c>
      <c r="E2187" t="s">
        <v>5664</v>
      </c>
      <c r="F2187" t="s">
        <v>21</v>
      </c>
      <c r="G2187" t="str">
        <f>VLOOKUP(E2187, Tiers!M$1:P$134, 3, FALSE)</f>
        <v>ENG3</v>
      </c>
      <c r="H2187">
        <f>VLOOKUP(G2187, Tiers!B$1:C$134, 2, FALSE)</f>
        <v>4</v>
      </c>
      <c r="I2187" s="26" t="s">
        <v>6753</v>
      </c>
      <c r="J2187">
        <f t="shared" si="138"/>
        <v>3</v>
      </c>
      <c r="K2187">
        <f t="shared" si="139"/>
        <v>3</v>
      </c>
      <c r="L2187">
        <f t="shared" si="140"/>
        <v>7040</v>
      </c>
      <c r="M2187">
        <f t="shared" si="141"/>
        <v>231</v>
      </c>
      <c r="N2187">
        <v>19</v>
      </c>
      <c r="O2187" t="s">
        <v>74</v>
      </c>
      <c r="P2187" t="s">
        <v>21</v>
      </c>
      <c r="Q2187" t="s">
        <v>22</v>
      </c>
      <c r="R2187" t="s">
        <v>21</v>
      </c>
      <c r="S2187" t="s">
        <v>319</v>
      </c>
      <c r="W2187">
        <v>178</v>
      </c>
      <c r="X2187">
        <v>69</v>
      </c>
      <c r="Y2187">
        <v>0</v>
      </c>
      <c r="Z2187">
        <v>37</v>
      </c>
    </row>
    <row r="2188" spans="1:26" ht="15.95">
      <c r="A2188" t="s">
        <v>2766</v>
      </c>
      <c r="B2188" t="s">
        <v>42</v>
      </c>
      <c r="C2188" t="str">
        <f>VLOOKUP(B2188, Positions!A$1:B$160, 2, FALSE)</f>
        <v>Midfielder</v>
      </c>
      <c r="D2188" t="s">
        <v>5666</v>
      </c>
      <c r="E2188" t="s">
        <v>5666</v>
      </c>
      <c r="F2188" t="s">
        <v>21</v>
      </c>
      <c r="G2188" t="str">
        <f>VLOOKUP(E2188, Tiers!M$1:P$134, 3, FALSE)</f>
        <v>NONE</v>
      </c>
      <c r="H2188">
        <f>VLOOKUP(G2188, Tiers!B$1:C$134, 2, FALSE)</f>
        <v>7</v>
      </c>
      <c r="I2188" s="26" t="s">
        <v>6754</v>
      </c>
      <c r="J2188">
        <f t="shared" si="138"/>
        <v>3</v>
      </c>
      <c r="K2188">
        <f t="shared" si="139"/>
        <v>3</v>
      </c>
      <c r="L2188">
        <f t="shared" si="140"/>
        <v>7041</v>
      </c>
      <c r="M2188">
        <f t="shared" si="141"/>
        <v>231</v>
      </c>
      <c r="N2188">
        <v>19</v>
      </c>
      <c r="O2188" t="s">
        <v>5666</v>
      </c>
      <c r="P2188" t="s">
        <v>21</v>
      </c>
      <c r="Q2188" t="s">
        <v>22</v>
      </c>
      <c r="R2188" t="s">
        <v>21</v>
      </c>
      <c r="W2188">
        <v>178</v>
      </c>
      <c r="X2188">
        <v>78</v>
      </c>
      <c r="Y2188">
        <v>0</v>
      </c>
      <c r="Z2188">
        <v>0</v>
      </c>
    </row>
    <row r="2189" spans="1:26" ht="15.95">
      <c r="A2189" t="s">
        <v>2767</v>
      </c>
      <c r="B2189" t="s">
        <v>1380</v>
      </c>
      <c r="C2189" t="str">
        <f>VLOOKUP(B2189, Positions!A$1:B$160, 2, FALSE)</f>
        <v>Forward</v>
      </c>
      <c r="D2189" t="s">
        <v>5666</v>
      </c>
      <c r="E2189" t="s">
        <v>5666</v>
      </c>
      <c r="F2189" t="s">
        <v>21</v>
      </c>
      <c r="G2189" t="str">
        <f>VLOOKUP(E2189, Tiers!M$1:P$134, 3, FALSE)</f>
        <v>NONE</v>
      </c>
      <c r="H2189">
        <f>VLOOKUP(G2189, Tiers!B$1:C$134, 2, FALSE)</f>
        <v>7</v>
      </c>
      <c r="I2189" s="26" t="s">
        <v>6755</v>
      </c>
      <c r="J2189">
        <f t="shared" si="138"/>
        <v>3</v>
      </c>
      <c r="K2189">
        <f t="shared" si="139"/>
        <v>3</v>
      </c>
      <c r="L2189">
        <f t="shared" si="140"/>
        <v>7043</v>
      </c>
      <c r="M2189">
        <f t="shared" si="141"/>
        <v>231</v>
      </c>
      <c r="N2189">
        <v>19</v>
      </c>
      <c r="O2189" t="s">
        <v>5666</v>
      </c>
      <c r="P2189" t="s">
        <v>21</v>
      </c>
      <c r="Q2189" t="s">
        <v>22</v>
      </c>
      <c r="R2189" t="s">
        <v>21</v>
      </c>
      <c r="S2189" t="s">
        <v>239</v>
      </c>
      <c r="W2189">
        <v>175</v>
      </c>
      <c r="X2189">
        <v>75</v>
      </c>
      <c r="Y2189">
        <v>0</v>
      </c>
      <c r="Z2189">
        <v>1</v>
      </c>
    </row>
    <row r="2190" spans="1:26" ht="15.95">
      <c r="A2190" t="s">
        <v>2768</v>
      </c>
      <c r="B2190" t="s">
        <v>645</v>
      </c>
      <c r="C2190" t="str">
        <f>VLOOKUP(B2190, Positions!A$1:B$160, 2, FALSE)</f>
        <v>Defender</v>
      </c>
      <c r="D2190" t="s">
        <v>671</v>
      </c>
      <c r="E2190" t="s">
        <v>5664</v>
      </c>
      <c r="F2190" t="s">
        <v>21</v>
      </c>
      <c r="G2190" t="str">
        <f>VLOOKUP(E2190, Tiers!M$1:P$134, 3, FALSE)</f>
        <v>ENG3</v>
      </c>
      <c r="H2190">
        <f>VLOOKUP(G2190, Tiers!B$1:C$134, 2, FALSE)</f>
        <v>4</v>
      </c>
      <c r="I2190" s="26" t="s">
        <v>6756</v>
      </c>
      <c r="J2190">
        <f t="shared" si="138"/>
        <v>3</v>
      </c>
      <c r="K2190">
        <f t="shared" si="139"/>
        <v>3</v>
      </c>
      <c r="L2190">
        <f t="shared" si="140"/>
        <v>7045</v>
      </c>
      <c r="M2190">
        <f t="shared" si="141"/>
        <v>231</v>
      </c>
      <c r="N2190">
        <v>19</v>
      </c>
      <c r="O2190" t="s">
        <v>275</v>
      </c>
      <c r="P2190" t="s">
        <v>21</v>
      </c>
      <c r="Q2190" t="s">
        <v>22</v>
      </c>
      <c r="R2190" t="s">
        <v>21</v>
      </c>
      <c r="W2190">
        <v>188</v>
      </c>
      <c r="X2190">
        <v>80</v>
      </c>
      <c r="Y2190">
        <v>1</v>
      </c>
      <c r="Z2190">
        <v>40</v>
      </c>
    </row>
    <row r="2191" spans="1:26" ht="15.95">
      <c r="A2191" t="s">
        <v>2769</v>
      </c>
      <c r="B2191" t="s">
        <v>372</v>
      </c>
      <c r="C2191" t="str">
        <f>VLOOKUP(B2191, Positions!A$1:B$160, 2, FALSE)</f>
        <v>Defender</v>
      </c>
      <c r="D2191" t="s">
        <v>5666</v>
      </c>
      <c r="E2191" t="s">
        <v>5666</v>
      </c>
      <c r="F2191" t="s">
        <v>21</v>
      </c>
      <c r="G2191" t="str">
        <f>VLOOKUP(E2191, Tiers!M$1:P$134, 3, FALSE)</f>
        <v>NONE</v>
      </c>
      <c r="H2191">
        <f>VLOOKUP(G2191, Tiers!B$1:C$134, 2, FALSE)</f>
        <v>7</v>
      </c>
      <c r="I2191" s="26" t="s">
        <v>6757</v>
      </c>
      <c r="J2191">
        <f t="shared" si="138"/>
        <v>3</v>
      </c>
      <c r="K2191">
        <f t="shared" si="139"/>
        <v>3</v>
      </c>
      <c r="L2191">
        <f t="shared" si="140"/>
        <v>7047</v>
      </c>
      <c r="M2191">
        <f t="shared" si="141"/>
        <v>231</v>
      </c>
      <c r="N2191">
        <v>19</v>
      </c>
      <c r="O2191" t="s">
        <v>154</v>
      </c>
      <c r="P2191" t="s">
        <v>21</v>
      </c>
      <c r="Q2191" t="s">
        <v>22</v>
      </c>
      <c r="R2191" t="s">
        <v>21</v>
      </c>
      <c r="W2191">
        <v>176</v>
      </c>
      <c r="X2191">
        <v>64</v>
      </c>
      <c r="Y2191">
        <v>0</v>
      </c>
      <c r="Z2191">
        <v>0</v>
      </c>
    </row>
    <row r="2192" spans="1:26" ht="15.95">
      <c r="A2192" t="s">
        <v>2770</v>
      </c>
      <c r="B2192" t="s">
        <v>16</v>
      </c>
      <c r="C2192" t="str">
        <f>VLOOKUP(B2192, Positions!A$1:B$160, 2, FALSE)</f>
        <v>Forward</v>
      </c>
      <c r="D2192" t="s">
        <v>103</v>
      </c>
      <c r="E2192" t="s">
        <v>5665</v>
      </c>
      <c r="F2192" t="s">
        <v>21</v>
      </c>
      <c r="G2192" t="str">
        <f>VLOOKUP(E2192, Tiers!M$1:P$134, 3, FALSE)</f>
        <v>ENG2</v>
      </c>
      <c r="H2192">
        <f>VLOOKUP(G2192, Tiers!B$1:C$134, 2, FALSE)</f>
        <v>3</v>
      </c>
      <c r="I2192" s="26" t="s">
        <v>6758</v>
      </c>
      <c r="J2192">
        <f t="shared" si="138"/>
        <v>3</v>
      </c>
      <c r="K2192">
        <f t="shared" si="139"/>
        <v>3</v>
      </c>
      <c r="L2192">
        <f t="shared" si="140"/>
        <v>7048</v>
      </c>
      <c r="M2192">
        <f t="shared" si="141"/>
        <v>231</v>
      </c>
      <c r="N2192">
        <v>19</v>
      </c>
      <c r="O2192" t="s">
        <v>5666</v>
      </c>
      <c r="P2192" t="s">
        <v>21</v>
      </c>
      <c r="Q2192" t="s">
        <v>22</v>
      </c>
      <c r="R2192" t="s">
        <v>21</v>
      </c>
      <c r="W2192">
        <v>183</v>
      </c>
      <c r="X2192">
        <v>64</v>
      </c>
      <c r="Y2192">
        <v>0</v>
      </c>
      <c r="Z2192">
        <v>0</v>
      </c>
    </row>
    <row r="2193" spans="1:26" ht="15.95">
      <c r="A2193" t="s">
        <v>2771</v>
      </c>
      <c r="B2193" t="s">
        <v>278</v>
      </c>
      <c r="C2193" t="str">
        <f>VLOOKUP(B2193, Positions!A$1:B$160, 2, FALSE)</f>
        <v>Midfielder</v>
      </c>
      <c r="D2193" t="s">
        <v>490</v>
      </c>
      <c r="E2193" t="s">
        <v>62</v>
      </c>
      <c r="F2193" t="s">
        <v>21</v>
      </c>
      <c r="G2193" t="str">
        <f>VLOOKUP(E2193, Tiers!M$1:P$134, 3, FALSE)</f>
        <v>ENG1</v>
      </c>
      <c r="H2193">
        <f>VLOOKUP(G2193, Tiers!B$1:C$134, 2, FALSE)</f>
        <v>1</v>
      </c>
      <c r="I2193" s="26" t="s">
        <v>6758</v>
      </c>
      <c r="J2193">
        <f t="shared" si="138"/>
        <v>3</v>
      </c>
      <c r="K2193">
        <f t="shared" si="139"/>
        <v>3</v>
      </c>
      <c r="L2193">
        <f t="shared" si="140"/>
        <v>7048</v>
      </c>
      <c r="M2193">
        <f t="shared" si="141"/>
        <v>231</v>
      </c>
      <c r="N2193">
        <v>19</v>
      </c>
      <c r="O2193" t="s">
        <v>1148</v>
      </c>
      <c r="P2193" t="s">
        <v>21</v>
      </c>
      <c r="Q2193" t="s">
        <v>22</v>
      </c>
      <c r="R2193" t="s">
        <v>21</v>
      </c>
      <c r="W2193">
        <v>175</v>
      </c>
      <c r="X2193">
        <v>71</v>
      </c>
      <c r="Y2193">
        <v>0</v>
      </c>
      <c r="Z2193">
        <v>0</v>
      </c>
    </row>
    <row r="2194" spans="1:26" ht="15.95">
      <c r="A2194" t="s">
        <v>2772</v>
      </c>
      <c r="B2194" t="s">
        <v>278</v>
      </c>
      <c r="C2194" t="str">
        <f>VLOOKUP(B2194, Positions!A$1:B$160, 2, FALSE)</f>
        <v>Midfielder</v>
      </c>
      <c r="D2194" t="s">
        <v>57</v>
      </c>
      <c r="E2194" t="s">
        <v>62</v>
      </c>
      <c r="F2194" t="s">
        <v>21</v>
      </c>
      <c r="G2194" t="str">
        <f>VLOOKUP(E2194, Tiers!M$1:P$134, 3, FALSE)</f>
        <v>ENG1</v>
      </c>
      <c r="H2194">
        <f>VLOOKUP(G2194, Tiers!B$1:C$134, 2, FALSE)</f>
        <v>1</v>
      </c>
      <c r="I2194" s="26" t="s">
        <v>6759</v>
      </c>
      <c r="J2194">
        <f t="shared" si="138"/>
        <v>3</v>
      </c>
      <c r="K2194">
        <f t="shared" si="139"/>
        <v>3</v>
      </c>
      <c r="L2194">
        <f t="shared" si="140"/>
        <v>7054</v>
      </c>
      <c r="M2194">
        <f t="shared" si="141"/>
        <v>231</v>
      </c>
      <c r="N2194">
        <v>19</v>
      </c>
      <c r="O2194" t="s">
        <v>586</v>
      </c>
      <c r="P2194" t="s">
        <v>21</v>
      </c>
      <c r="Q2194" t="s">
        <v>22</v>
      </c>
      <c r="R2194" t="s">
        <v>21</v>
      </c>
      <c r="W2194">
        <v>176</v>
      </c>
      <c r="X2194">
        <v>58</v>
      </c>
      <c r="Y2194">
        <v>0</v>
      </c>
      <c r="Z2194">
        <v>0</v>
      </c>
    </row>
    <row r="2195" spans="1:26" ht="15.95">
      <c r="A2195" t="s">
        <v>2773</v>
      </c>
      <c r="B2195" t="s">
        <v>198</v>
      </c>
      <c r="C2195" t="str">
        <f>VLOOKUP(B2195, Positions!A$1:B$160, 2, FALSE)</f>
        <v>Midfielder</v>
      </c>
      <c r="D2195" t="s">
        <v>5666</v>
      </c>
      <c r="E2195" t="s">
        <v>5666</v>
      </c>
      <c r="F2195" t="s">
        <v>21</v>
      </c>
      <c r="G2195" t="str">
        <f>VLOOKUP(E2195, Tiers!M$1:P$134, 3, FALSE)</f>
        <v>NONE</v>
      </c>
      <c r="H2195">
        <f>VLOOKUP(G2195, Tiers!B$1:C$134, 2, FALSE)</f>
        <v>7</v>
      </c>
      <c r="I2195" s="26" t="s">
        <v>6760</v>
      </c>
      <c r="J2195">
        <f t="shared" si="138"/>
        <v>3</v>
      </c>
      <c r="K2195">
        <f t="shared" si="139"/>
        <v>3</v>
      </c>
      <c r="L2195">
        <f t="shared" si="140"/>
        <v>7057</v>
      </c>
      <c r="M2195">
        <f t="shared" si="141"/>
        <v>231</v>
      </c>
      <c r="N2195">
        <v>19</v>
      </c>
      <c r="O2195" t="s">
        <v>338</v>
      </c>
      <c r="P2195" t="s">
        <v>21</v>
      </c>
      <c r="Q2195" t="s">
        <v>22</v>
      </c>
      <c r="R2195" t="s">
        <v>21</v>
      </c>
      <c r="W2195">
        <v>189</v>
      </c>
      <c r="X2195">
        <v>82</v>
      </c>
      <c r="Y2195">
        <v>0</v>
      </c>
      <c r="Z2195">
        <v>0</v>
      </c>
    </row>
    <row r="2196" spans="1:26" ht="15.95">
      <c r="A2196" t="s">
        <v>2774</v>
      </c>
      <c r="B2196" t="s">
        <v>115</v>
      </c>
      <c r="C2196" t="str">
        <f>VLOOKUP(B2196, Positions!A$1:B$160, 2, FALSE)</f>
        <v>Midfielder</v>
      </c>
      <c r="D2196" t="s">
        <v>5666</v>
      </c>
      <c r="E2196" t="s">
        <v>5666</v>
      </c>
      <c r="F2196" t="s">
        <v>21</v>
      </c>
      <c r="G2196" t="str">
        <f>VLOOKUP(E2196, Tiers!M$1:P$134, 3, FALSE)</f>
        <v>NONE</v>
      </c>
      <c r="H2196">
        <f>VLOOKUP(G2196, Tiers!B$1:C$134, 2, FALSE)</f>
        <v>7</v>
      </c>
      <c r="I2196" s="26" t="s">
        <v>6761</v>
      </c>
      <c r="J2196">
        <f t="shared" si="138"/>
        <v>3</v>
      </c>
      <c r="K2196">
        <f t="shared" si="139"/>
        <v>3</v>
      </c>
      <c r="L2196">
        <f t="shared" si="140"/>
        <v>7058</v>
      </c>
      <c r="M2196">
        <f t="shared" si="141"/>
        <v>231</v>
      </c>
      <c r="N2196">
        <v>19</v>
      </c>
      <c r="O2196" t="s">
        <v>5666</v>
      </c>
      <c r="P2196" t="s">
        <v>21</v>
      </c>
      <c r="Q2196" t="s">
        <v>22</v>
      </c>
      <c r="R2196" t="s">
        <v>21</v>
      </c>
      <c r="W2196">
        <v>174</v>
      </c>
      <c r="X2196">
        <v>70</v>
      </c>
      <c r="Y2196">
        <v>0</v>
      </c>
      <c r="Z2196">
        <v>0</v>
      </c>
    </row>
    <row r="2197" spans="1:26" ht="15.95">
      <c r="A2197" t="s">
        <v>2775</v>
      </c>
      <c r="B2197" t="s">
        <v>81</v>
      </c>
      <c r="C2197" t="str">
        <f>VLOOKUP(B2197, Positions!A$1:B$160, 2, FALSE)</f>
        <v>Defender</v>
      </c>
      <c r="D2197" t="s">
        <v>225</v>
      </c>
      <c r="E2197" t="s">
        <v>62</v>
      </c>
      <c r="F2197" t="s">
        <v>21</v>
      </c>
      <c r="G2197" t="str">
        <f>VLOOKUP(E2197, Tiers!M$1:P$134, 3, FALSE)</f>
        <v>ENG1</v>
      </c>
      <c r="H2197">
        <f>VLOOKUP(G2197, Tiers!B$1:C$134, 2, FALSE)</f>
        <v>1</v>
      </c>
      <c r="I2197" s="26" t="s">
        <v>6761</v>
      </c>
      <c r="J2197">
        <f t="shared" si="138"/>
        <v>3</v>
      </c>
      <c r="K2197">
        <f t="shared" si="139"/>
        <v>3</v>
      </c>
      <c r="L2197">
        <f t="shared" si="140"/>
        <v>7058</v>
      </c>
      <c r="M2197">
        <f t="shared" si="141"/>
        <v>231</v>
      </c>
      <c r="N2197">
        <v>19</v>
      </c>
      <c r="O2197" t="s">
        <v>5666</v>
      </c>
      <c r="P2197" t="s">
        <v>21</v>
      </c>
      <c r="Q2197" t="s">
        <v>22</v>
      </c>
      <c r="R2197" t="s">
        <v>21</v>
      </c>
      <c r="W2197">
        <v>181</v>
      </c>
      <c r="X2197">
        <v>75</v>
      </c>
      <c r="Y2197">
        <v>0</v>
      </c>
      <c r="Z2197">
        <v>0</v>
      </c>
    </row>
    <row r="2198" spans="1:26" ht="15.95">
      <c r="A2198" t="s">
        <v>2776</v>
      </c>
      <c r="B2198" t="s">
        <v>42</v>
      </c>
      <c r="C2198" t="str">
        <f>VLOOKUP(B2198, Positions!A$1:B$160, 2, FALSE)</f>
        <v>Midfielder</v>
      </c>
      <c r="D2198" t="s">
        <v>190</v>
      </c>
      <c r="E2198" t="s">
        <v>5663</v>
      </c>
      <c r="F2198" t="s">
        <v>21</v>
      </c>
      <c r="G2198" t="str">
        <f>VLOOKUP(E2198, Tiers!M$1:P$134, 3, FALSE)</f>
        <v>ENG4</v>
      </c>
      <c r="H2198">
        <f>VLOOKUP(G2198, Tiers!B$1:C$134, 2, FALSE)</f>
        <v>5</v>
      </c>
      <c r="I2198" s="26" t="s">
        <v>6761</v>
      </c>
      <c r="J2198">
        <f t="shared" si="138"/>
        <v>3</v>
      </c>
      <c r="K2198">
        <f t="shared" si="139"/>
        <v>3</v>
      </c>
      <c r="L2198">
        <f t="shared" si="140"/>
        <v>7058</v>
      </c>
      <c r="M2198">
        <f t="shared" si="141"/>
        <v>231</v>
      </c>
      <c r="N2198">
        <v>19</v>
      </c>
      <c r="O2198" t="s">
        <v>190</v>
      </c>
      <c r="P2198" t="s">
        <v>21</v>
      </c>
      <c r="Q2198" t="s">
        <v>22</v>
      </c>
      <c r="R2198" t="s">
        <v>21</v>
      </c>
      <c r="W2198">
        <v>183</v>
      </c>
      <c r="X2198">
        <v>78</v>
      </c>
      <c r="Y2198">
        <v>0</v>
      </c>
      <c r="Z2198">
        <v>2</v>
      </c>
    </row>
    <row r="2199" spans="1:26" ht="15.95">
      <c r="A2199" t="s">
        <v>2777</v>
      </c>
      <c r="B2199" t="s">
        <v>2778</v>
      </c>
      <c r="C2199" t="str">
        <f>VLOOKUP(B2199, Positions!A$1:B$160, 2, FALSE)</f>
        <v>Midfielder</v>
      </c>
      <c r="D2199" t="s">
        <v>5666</v>
      </c>
      <c r="E2199" t="s">
        <v>5666</v>
      </c>
      <c r="F2199" t="s">
        <v>21</v>
      </c>
      <c r="G2199" t="str">
        <f>VLOOKUP(E2199, Tiers!M$1:P$134, 3, FALSE)</f>
        <v>NONE</v>
      </c>
      <c r="H2199">
        <f>VLOOKUP(G2199, Tiers!B$1:C$134, 2, FALSE)</f>
        <v>7</v>
      </c>
      <c r="I2199" s="26" t="s">
        <v>6761</v>
      </c>
      <c r="J2199">
        <f t="shared" si="138"/>
        <v>3</v>
      </c>
      <c r="K2199">
        <f t="shared" si="139"/>
        <v>3</v>
      </c>
      <c r="L2199">
        <f t="shared" si="140"/>
        <v>7058</v>
      </c>
      <c r="M2199">
        <f t="shared" si="141"/>
        <v>231</v>
      </c>
      <c r="N2199">
        <v>19</v>
      </c>
      <c r="O2199" t="s">
        <v>2779</v>
      </c>
      <c r="P2199" t="s">
        <v>21</v>
      </c>
      <c r="Q2199" t="s">
        <v>22</v>
      </c>
      <c r="R2199" t="s">
        <v>21</v>
      </c>
      <c r="S2199" t="s">
        <v>319</v>
      </c>
      <c r="W2199">
        <v>178</v>
      </c>
      <c r="X2199">
        <v>70</v>
      </c>
      <c r="Y2199">
        <v>0</v>
      </c>
      <c r="Z2199">
        <v>0</v>
      </c>
    </row>
    <row r="2200" spans="1:26" ht="15.95">
      <c r="A2200" t="s">
        <v>2780</v>
      </c>
      <c r="B2200" t="s">
        <v>81</v>
      </c>
      <c r="C2200" t="str">
        <f>VLOOKUP(B2200, Positions!A$1:B$160, 2, FALSE)</f>
        <v>Defender</v>
      </c>
      <c r="D2200" t="s">
        <v>5666</v>
      </c>
      <c r="E2200" t="s">
        <v>5666</v>
      </c>
      <c r="F2200" t="s">
        <v>21</v>
      </c>
      <c r="G2200" t="str">
        <f>VLOOKUP(E2200, Tiers!M$1:P$134, 3, FALSE)</f>
        <v>NONE</v>
      </c>
      <c r="H2200">
        <f>VLOOKUP(G2200, Tiers!B$1:C$134, 2, FALSE)</f>
        <v>7</v>
      </c>
      <c r="I2200" s="26" t="s">
        <v>6762</v>
      </c>
      <c r="J2200">
        <f t="shared" si="138"/>
        <v>3</v>
      </c>
      <c r="K2200">
        <f t="shared" si="139"/>
        <v>3</v>
      </c>
      <c r="L2200">
        <f t="shared" si="140"/>
        <v>7060</v>
      </c>
      <c r="M2200">
        <f t="shared" si="141"/>
        <v>231</v>
      </c>
      <c r="N2200">
        <v>19</v>
      </c>
      <c r="O2200" t="s">
        <v>204</v>
      </c>
      <c r="P2200" t="s">
        <v>21</v>
      </c>
      <c r="Q2200" t="s">
        <v>22</v>
      </c>
      <c r="R2200" t="s">
        <v>21</v>
      </c>
      <c r="W2200">
        <v>180</v>
      </c>
      <c r="X2200">
        <v>73</v>
      </c>
      <c r="Y2200">
        <v>0</v>
      </c>
      <c r="Z2200">
        <v>0</v>
      </c>
    </row>
    <row r="2201" spans="1:26" ht="15.95">
      <c r="A2201" t="s">
        <v>2781</v>
      </c>
      <c r="B2201" t="s">
        <v>166</v>
      </c>
      <c r="C2201" t="str">
        <f>VLOOKUP(B2201, Positions!A$1:B$160, 2, FALSE)</f>
        <v>Goalkeeper</v>
      </c>
      <c r="D2201" t="s">
        <v>157</v>
      </c>
      <c r="E2201" t="s">
        <v>5665</v>
      </c>
      <c r="F2201" t="s">
        <v>21</v>
      </c>
      <c r="G2201" t="str">
        <f>VLOOKUP(E2201, Tiers!M$1:P$134, 3, FALSE)</f>
        <v>ENG2</v>
      </c>
      <c r="H2201">
        <f>VLOOKUP(G2201, Tiers!B$1:C$134, 2, FALSE)</f>
        <v>3</v>
      </c>
      <c r="I2201" s="26" t="s">
        <v>6763</v>
      </c>
      <c r="J2201">
        <f t="shared" si="138"/>
        <v>2</v>
      </c>
      <c r="K2201">
        <f t="shared" si="139"/>
        <v>2</v>
      </c>
      <c r="L2201">
        <f t="shared" si="140"/>
        <v>7062</v>
      </c>
      <c r="M2201">
        <f t="shared" si="141"/>
        <v>232</v>
      </c>
      <c r="N2201">
        <v>19</v>
      </c>
      <c r="O2201" t="s">
        <v>5666</v>
      </c>
      <c r="P2201" t="s">
        <v>21</v>
      </c>
      <c r="Q2201" t="s">
        <v>22</v>
      </c>
      <c r="R2201" t="s">
        <v>21</v>
      </c>
      <c r="W2201">
        <v>190</v>
      </c>
      <c r="X2201">
        <v>66</v>
      </c>
      <c r="Y2201">
        <v>0</v>
      </c>
      <c r="Z2201">
        <v>0</v>
      </c>
    </row>
    <row r="2202" spans="1:26" ht="15.95">
      <c r="A2202" t="s">
        <v>2782</v>
      </c>
      <c r="B2202" t="s">
        <v>16</v>
      </c>
      <c r="C2202" t="str">
        <f>VLOOKUP(B2202, Positions!A$1:B$160, 2, FALSE)</f>
        <v>Forward</v>
      </c>
      <c r="D2202" t="s">
        <v>5666</v>
      </c>
      <c r="E2202" t="s">
        <v>5666</v>
      </c>
      <c r="F2202" t="s">
        <v>21</v>
      </c>
      <c r="G2202" t="str">
        <f>VLOOKUP(E2202, Tiers!M$1:P$134, 3, FALSE)</f>
        <v>NONE</v>
      </c>
      <c r="H2202">
        <f>VLOOKUP(G2202, Tiers!B$1:C$134, 2, FALSE)</f>
        <v>7</v>
      </c>
      <c r="I2202" s="26" t="s">
        <v>6764</v>
      </c>
      <c r="J2202">
        <f t="shared" si="138"/>
        <v>2</v>
      </c>
      <c r="K2202">
        <f t="shared" si="139"/>
        <v>2</v>
      </c>
      <c r="L2202">
        <f t="shared" si="140"/>
        <v>7063</v>
      </c>
      <c r="M2202">
        <f t="shared" si="141"/>
        <v>232</v>
      </c>
      <c r="N2202">
        <v>19</v>
      </c>
      <c r="O2202" t="s">
        <v>113</v>
      </c>
      <c r="P2202" t="s">
        <v>21</v>
      </c>
      <c r="Q2202" t="s">
        <v>22</v>
      </c>
      <c r="R2202" t="s">
        <v>21</v>
      </c>
      <c r="W2202">
        <v>181</v>
      </c>
      <c r="X2202">
        <v>73</v>
      </c>
      <c r="Y2202">
        <v>0</v>
      </c>
      <c r="Z2202">
        <v>0</v>
      </c>
    </row>
    <row r="2203" spans="1:26" ht="15.95">
      <c r="A2203" t="s">
        <v>2783</v>
      </c>
      <c r="B2203" t="s">
        <v>81</v>
      </c>
      <c r="C2203" t="str">
        <f>VLOOKUP(B2203, Positions!A$1:B$160, 2, FALSE)</f>
        <v>Defender</v>
      </c>
      <c r="D2203" t="s">
        <v>124</v>
      </c>
      <c r="E2203" t="s">
        <v>5665</v>
      </c>
      <c r="F2203" t="s">
        <v>21</v>
      </c>
      <c r="G2203" t="str">
        <f>VLOOKUP(E2203, Tiers!M$1:P$134, 3, FALSE)</f>
        <v>ENG2</v>
      </c>
      <c r="H2203">
        <f>VLOOKUP(G2203, Tiers!B$1:C$134, 2, FALSE)</f>
        <v>3</v>
      </c>
      <c r="I2203" s="26" t="s">
        <v>6765</v>
      </c>
      <c r="J2203">
        <f t="shared" si="138"/>
        <v>2</v>
      </c>
      <c r="K2203">
        <f t="shared" si="139"/>
        <v>2</v>
      </c>
      <c r="L2203">
        <f t="shared" si="140"/>
        <v>7064</v>
      </c>
      <c r="M2203">
        <f t="shared" si="141"/>
        <v>232</v>
      </c>
      <c r="N2203">
        <v>19</v>
      </c>
      <c r="O2203" t="s">
        <v>5666</v>
      </c>
      <c r="P2203" t="s">
        <v>21</v>
      </c>
      <c r="Q2203" t="s">
        <v>22</v>
      </c>
      <c r="R2203" t="s">
        <v>21</v>
      </c>
      <c r="W2203">
        <v>187</v>
      </c>
      <c r="X2203">
        <v>80</v>
      </c>
      <c r="Y2203">
        <v>0</v>
      </c>
      <c r="Z2203">
        <v>0</v>
      </c>
    </row>
    <row r="2204" spans="1:26" ht="15.95">
      <c r="A2204" t="s">
        <v>2784</v>
      </c>
      <c r="B2204" t="s">
        <v>645</v>
      </c>
      <c r="C2204" t="str">
        <f>VLOOKUP(B2204, Positions!A$1:B$160, 2, FALSE)</f>
        <v>Defender</v>
      </c>
      <c r="D2204" t="s">
        <v>378</v>
      </c>
      <c r="E2204" t="s">
        <v>5663</v>
      </c>
      <c r="F2204" t="s">
        <v>21</v>
      </c>
      <c r="G2204" t="str">
        <f>VLOOKUP(E2204, Tiers!M$1:P$134, 3, FALSE)</f>
        <v>ENG4</v>
      </c>
      <c r="H2204">
        <f>VLOOKUP(G2204, Tiers!B$1:C$134, 2, FALSE)</f>
        <v>5</v>
      </c>
      <c r="I2204" s="26" t="s">
        <v>6766</v>
      </c>
      <c r="J2204">
        <f t="shared" si="138"/>
        <v>2</v>
      </c>
      <c r="K2204">
        <f t="shared" si="139"/>
        <v>2</v>
      </c>
      <c r="L2204">
        <f t="shared" si="140"/>
        <v>7066</v>
      </c>
      <c r="M2204">
        <f t="shared" si="141"/>
        <v>232</v>
      </c>
      <c r="N2204">
        <v>19</v>
      </c>
      <c r="O2204" t="s">
        <v>5666</v>
      </c>
      <c r="P2204" t="s">
        <v>21</v>
      </c>
      <c r="Q2204" t="s">
        <v>22</v>
      </c>
      <c r="R2204" t="s">
        <v>21</v>
      </c>
      <c r="W2204">
        <v>183</v>
      </c>
      <c r="X2204">
        <v>80</v>
      </c>
      <c r="Y2204">
        <v>0</v>
      </c>
      <c r="Z2204">
        <v>0</v>
      </c>
    </row>
    <row r="2205" spans="1:26" ht="15.95">
      <c r="A2205" t="s">
        <v>2785</v>
      </c>
      <c r="B2205" t="s">
        <v>72</v>
      </c>
      <c r="C2205" t="str">
        <f>VLOOKUP(B2205, Positions!A$1:B$160, 2, FALSE)</f>
        <v>Defender</v>
      </c>
      <c r="D2205" t="s">
        <v>5666</v>
      </c>
      <c r="E2205" t="s">
        <v>5666</v>
      </c>
      <c r="F2205" t="s">
        <v>21</v>
      </c>
      <c r="G2205" t="str">
        <f>VLOOKUP(E2205, Tiers!M$1:P$134, 3, FALSE)</f>
        <v>NONE</v>
      </c>
      <c r="H2205">
        <f>VLOOKUP(G2205, Tiers!B$1:C$134, 2, FALSE)</f>
        <v>7</v>
      </c>
      <c r="I2205" s="26" t="s">
        <v>6767</v>
      </c>
      <c r="J2205">
        <f t="shared" si="138"/>
        <v>2</v>
      </c>
      <c r="K2205">
        <f t="shared" si="139"/>
        <v>2</v>
      </c>
      <c r="L2205">
        <f t="shared" si="140"/>
        <v>7077</v>
      </c>
      <c r="M2205">
        <f t="shared" si="141"/>
        <v>232</v>
      </c>
      <c r="N2205">
        <v>19</v>
      </c>
      <c r="O2205" t="s">
        <v>5666</v>
      </c>
      <c r="P2205" t="s">
        <v>21</v>
      </c>
      <c r="Q2205" t="s">
        <v>22</v>
      </c>
      <c r="R2205" t="s">
        <v>21</v>
      </c>
      <c r="W2205">
        <v>171</v>
      </c>
      <c r="X2205">
        <v>68</v>
      </c>
      <c r="Y2205">
        <v>0</v>
      </c>
      <c r="Z2205">
        <v>0</v>
      </c>
    </row>
    <row r="2206" spans="1:26" ht="15.95">
      <c r="A2206" t="s">
        <v>2786</v>
      </c>
      <c r="B2206" t="s">
        <v>72</v>
      </c>
      <c r="C2206" t="str">
        <f>VLOOKUP(B2206, Positions!A$1:B$160, 2, FALSE)</f>
        <v>Defender</v>
      </c>
      <c r="D2206" t="s">
        <v>397</v>
      </c>
      <c r="E2206" t="s">
        <v>5665</v>
      </c>
      <c r="F2206" t="s">
        <v>21</v>
      </c>
      <c r="G2206" t="str">
        <f>VLOOKUP(E2206, Tiers!M$1:P$134, 3, FALSE)</f>
        <v>ENG2</v>
      </c>
      <c r="H2206">
        <f>VLOOKUP(G2206, Tiers!B$1:C$134, 2, FALSE)</f>
        <v>3</v>
      </c>
      <c r="I2206" s="26" t="s">
        <v>6767</v>
      </c>
      <c r="J2206">
        <f t="shared" si="138"/>
        <v>2</v>
      </c>
      <c r="K2206">
        <f t="shared" si="139"/>
        <v>2</v>
      </c>
      <c r="L2206">
        <f t="shared" si="140"/>
        <v>7077</v>
      </c>
      <c r="M2206">
        <f t="shared" si="141"/>
        <v>232</v>
      </c>
      <c r="N2206">
        <v>19</v>
      </c>
      <c r="O2206" t="s">
        <v>397</v>
      </c>
      <c r="P2206" t="s">
        <v>21</v>
      </c>
      <c r="Q2206" t="s">
        <v>22</v>
      </c>
      <c r="R2206" t="s">
        <v>21</v>
      </c>
      <c r="W2206">
        <v>188</v>
      </c>
      <c r="X2206">
        <v>78</v>
      </c>
      <c r="Y2206">
        <v>0</v>
      </c>
      <c r="Z2206">
        <v>9</v>
      </c>
    </row>
    <row r="2207" spans="1:26" ht="15.95">
      <c r="A2207" t="s">
        <v>2787</v>
      </c>
      <c r="B2207" t="s">
        <v>42</v>
      </c>
      <c r="C2207" t="str">
        <f>VLOOKUP(B2207, Positions!A$1:B$160, 2, FALSE)</f>
        <v>Midfielder</v>
      </c>
      <c r="D2207" t="s">
        <v>187</v>
      </c>
      <c r="E2207" t="s">
        <v>5663</v>
      </c>
      <c r="F2207" t="s">
        <v>21</v>
      </c>
      <c r="G2207" t="str">
        <f>VLOOKUP(E2207, Tiers!M$1:P$134, 3, FALSE)</f>
        <v>ENG4</v>
      </c>
      <c r="H2207">
        <f>VLOOKUP(G2207, Tiers!B$1:C$134, 2, FALSE)</f>
        <v>5</v>
      </c>
      <c r="I2207" s="26" t="s">
        <v>6767</v>
      </c>
      <c r="J2207">
        <f t="shared" si="138"/>
        <v>2</v>
      </c>
      <c r="K2207">
        <f t="shared" si="139"/>
        <v>2</v>
      </c>
      <c r="L2207">
        <f t="shared" si="140"/>
        <v>7077</v>
      </c>
      <c r="M2207">
        <f t="shared" si="141"/>
        <v>232</v>
      </c>
      <c r="N2207">
        <v>19</v>
      </c>
      <c r="O2207" t="s">
        <v>2788</v>
      </c>
      <c r="P2207" t="s">
        <v>21</v>
      </c>
      <c r="Q2207" t="s">
        <v>22</v>
      </c>
      <c r="R2207" t="s">
        <v>21</v>
      </c>
      <c r="W2207">
        <v>186</v>
      </c>
      <c r="X2207">
        <v>77</v>
      </c>
      <c r="Y2207">
        <v>8</v>
      </c>
      <c r="Z2207">
        <v>64</v>
      </c>
    </row>
    <row r="2208" spans="1:26" ht="15.95">
      <c r="A2208" t="s">
        <v>2789</v>
      </c>
      <c r="B2208" t="s">
        <v>42</v>
      </c>
      <c r="C2208" t="str">
        <f>VLOOKUP(B2208, Positions!A$1:B$160, 2, FALSE)</f>
        <v>Midfielder</v>
      </c>
      <c r="D2208" t="s">
        <v>93</v>
      </c>
      <c r="E2208" t="s">
        <v>5664</v>
      </c>
      <c r="F2208" t="s">
        <v>21</v>
      </c>
      <c r="G2208" t="str">
        <f>VLOOKUP(E2208, Tiers!M$1:P$134, 3, FALSE)</f>
        <v>ENG3</v>
      </c>
      <c r="H2208">
        <f>VLOOKUP(G2208, Tiers!B$1:C$134, 2, FALSE)</f>
        <v>4</v>
      </c>
      <c r="I2208" s="26" t="s">
        <v>6767</v>
      </c>
      <c r="J2208">
        <f t="shared" si="138"/>
        <v>2</v>
      </c>
      <c r="K2208">
        <f t="shared" si="139"/>
        <v>2</v>
      </c>
      <c r="L2208">
        <f t="shared" si="140"/>
        <v>7077</v>
      </c>
      <c r="M2208">
        <f t="shared" si="141"/>
        <v>232</v>
      </c>
      <c r="N2208">
        <v>19</v>
      </c>
      <c r="O2208" t="s">
        <v>187</v>
      </c>
      <c r="P2208" t="s">
        <v>21</v>
      </c>
      <c r="Q2208" t="s">
        <v>22</v>
      </c>
      <c r="R2208" t="s">
        <v>21</v>
      </c>
      <c r="W2208">
        <v>183</v>
      </c>
      <c r="X2208">
        <v>71</v>
      </c>
      <c r="Y2208">
        <v>0</v>
      </c>
      <c r="Z2208">
        <v>6</v>
      </c>
    </row>
    <row r="2209" spans="1:26" ht="15.95">
      <c r="A2209" t="s">
        <v>2790</v>
      </c>
      <c r="B2209" t="s">
        <v>166</v>
      </c>
      <c r="C2209" t="str">
        <f>VLOOKUP(B2209, Positions!A$1:B$160, 2, FALSE)</f>
        <v>Goalkeeper</v>
      </c>
      <c r="D2209" t="s">
        <v>252</v>
      </c>
      <c r="E2209" t="s">
        <v>5665</v>
      </c>
      <c r="F2209" t="s">
        <v>21</v>
      </c>
      <c r="G2209" t="str">
        <f>VLOOKUP(E2209, Tiers!M$1:P$134, 3, FALSE)</f>
        <v>ENG2</v>
      </c>
      <c r="H2209">
        <f>VLOOKUP(G2209, Tiers!B$1:C$134, 2, FALSE)</f>
        <v>3</v>
      </c>
      <c r="I2209" s="26" t="s">
        <v>6768</v>
      </c>
      <c r="J2209">
        <f t="shared" si="138"/>
        <v>2</v>
      </c>
      <c r="K2209">
        <f t="shared" si="139"/>
        <v>2</v>
      </c>
      <c r="L2209">
        <f t="shared" si="140"/>
        <v>7078</v>
      </c>
      <c r="M2209">
        <f t="shared" si="141"/>
        <v>232</v>
      </c>
      <c r="N2209">
        <v>19</v>
      </c>
      <c r="O2209" t="s">
        <v>253</v>
      </c>
      <c r="P2209" t="s">
        <v>21</v>
      </c>
      <c r="Q2209" t="s">
        <v>22</v>
      </c>
      <c r="R2209" t="s">
        <v>21</v>
      </c>
      <c r="W2209">
        <v>173</v>
      </c>
      <c r="X2209">
        <v>69</v>
      </c>
      <c r="Y2209">
        <v>0</v>
      </c>
      <c r="Z2209">
        <v>5</v>
      </c>
    </row>
    <row r="2210" spans="1:26" ht="15.95">
      <c r="A2210" t="s">
        <v>2791</v>
      </c>
      <c r="B2210" t="s">
        <v>166</v>
      </c>
      <c r="C2210" t="str">
        <f>VLOOKUP(B2210, Positions!A$1:B$160, 2, FALSE)</f>
        <v>Goalkeeper</v>
      </c>
      <c r="D2210" t="s">
        <v>182</v>
      </c>
      <c r="E2210" t="s">
        <v>62</v>
      </c>
      <c r="F2210" t="s">
        <v>21</v>
      </c>
      <c r="G2210" t="str">
        <f>VLOOKUP(E2210, Tiers!M$1:P$134, 3, FALSE)</f>
        <v>ENG1</v>
      </c>
      <c r="H2210">
        <f>VLOOKUP(G2210, Tiers!B$1:C$134, 2, FALSE)</f>
        <v>1</v>
      </c>
      <c r="I2210" s="26" t="s">
        <v>6768</v>
      </c>
      <c r="J2210">
        <f t="shared" si="138"/>
        <v>2</v>
      </c>
      <c r="K2210">
        <f t="shared" si="139"/>
        <v>2</v>
      </c>
      <c r="L2210">
        <f t="shared" si="140"/>
        <v>7078</v>
      </c>
      <c r="M2210">
        <f t="shared" si="141"/>
        <v>232</v>
      </c>
      <c r="N2210">
        <v>19</v>
      </c>
      <c r="O2210" t="s">
        <v>113</v>
      </c>
      <c r="P2210" t="s">
        <v>21</v>
      </c>
      <c r="Q2210" t="s">
        <v>22</v>
      </c>
      <c r="R2210" t="s">
        <v>21</v>
      </c>
      <c r="W2210">
        <v>181</v>
      </c>
      <c r="X2210">
        <v>76</v>
      </c>
      <c r="Y2210">
        <v>0</v>
      </c>
      <c r="Z2210">
        <v>22</v>
      </c>
    </row>
    <row r="2211" spans="1:26" ht="15.95">
      <c r="A2211" t="s">
        <v>2792</v>
      </c>
      <c r="B2211" t="s">
        <v>16</v>
      </c>
      <c r="C2211" t="str">
        <f>VLOOKUP(B2211, Positions!A$1:B$160, 2, FALSE)</f>
        <v>Forward</v>
      </c>
      <c r="D2211" t="s">
        <v>5666</v>
      </c>
      <c r="E2211" t="s">
        <v>5666</v>
      </c>
      <c r="F2211" t="s">
        <v>21</v>
      </c>
      <c r="G2211" t="str">
        <f>VLOOKUP(E2211, Tiers!M$1:P$134, 3, FALSE)</f>
        <v>NONE</v>
      </c>
      <c r="H2211">
        <f>VLOOKUP(G2211, Tiers!B$1:C$134, 2, FALSE)</f>
        <v>7</v>
      </c>
      <c r="I2211" s="26" t="s">
        <v>6769</v>
      </c>
      <c r="J2211">
        <f t="shared" si="138"/>
        <v>2</v>
      </c>
      <c r="K2211">
        <f t="shared" si="139"/>
        <v>2</v>
      </c>
      <c r="L2211">
        <f t="shared" si="140"/>
        <v>7081</v>
      </c>
      <c r="M2211">
        <f t="shared" si="141"/>
        <v>232</v>
      </c>
      <c r="N2211">
        <v>19</v>
      </c>
      <c r="O2211" t="s">
        <v>5666</v>
      </c>
      <c r="P2211" t="s">
        <v>21</v>
      </c>
      <c r="Q2211" t="s">
        <v>22</v>
      </c>
      <c r="R2211" t="s">
        <v>21</v>
      </c>
      <c r="W2211">
        <v>176</v>
      </c>
      <c r="X2211">
        <v>70</v>
      </c>
      <c r="Y2211">
        <v>0</v>
      </c>
      <c r="Z2211">
        <v>0</v>
      </c>
    </row>
    <row r="2212" spans="1:26" ht="15.95">
      <c r="A2212" t="s">
        <v>2793</v>
      </c>
      <c r="B2212" t="s">
        <v>81</v>
      </c>
      <c r="C2212" t="str">
        <f>VLOOKUP(B2212, Positions!A$1:B$160, 2, FALSE)</f>
        <v>Defender</v>
      </c>
      <c r="D2212" t="s">
        <v>5666</v>
      </c>
      <c r="E2212" t="s">
        <v>5666</v>
      </c>
      <c r="F2212" t="s">
        <v>21</v>
      </c>
      <c r="G2212" t="str">
        <f>VLOOKUP(E2212, Tiers!M$1:P$134, 3, FALSE)</f>
        <v>NONE</v>
      </c>
      <c r="H2212">
        <f>VLOOKUP(G2212, Tiers!B$1:C$134, 2, FALSE)</f>
        <v>7</v>
      </c>
      <c r="I2212" s="26" t="s">
        <v>6770</v>
      </c>
      <c r="J2212">
        <f t="shared" si="138"/>
        <v>2</v>
      </c>
      <c r="K2212">
        <f t="shared" si="139"/>
        <v>2</v>
      </c>
      <c r="L2212">
        <f t="shared" si="140"/>
        <v>7084</v>
      </c>
      <c r="M2212">
        <f t="shared" si="141"/>
        <v>232</v>
      </c>
      <c r="N2212">
        <v>19</v>
      </c>
      <c r="O2212" t="s">
        <v>5666</v>
      </c>
      <c r="P2212" t="s">
        <v>21</v>
      </c>
      <c r="Q2212" t="s">
        <v>22</v>
      </c>
      <c r="R2212" t="s">
        <v>21</v>
      </c>
      <c r="W2212">
        <v>180</v>
      </c>
      <c r="X2212">
        <v>67</v>
      </c>
      <c r="Y2212">
        <v>0</v>
      </c>
      <c r="Z2212">
        <v>0</v>
      </c>
    </row>
    <row r="2213" spans="1:26" ht="15.95">
      <c r="A2213" t="s">
        <v>2794</v>
      </c>
      <c r="B2213" t="s">
        <v>166</v>
      </c>
      <c r="C2213" t="str">
        <f>VLOOKUP(B2213, Positions!A$1:B$160, 2, FALSE)</f>
        <v>Goalkeeper</v>
      </c>
      <c r="D2213" t="s">
        <v>5666</v>
      </c>
      <c r="E2213" t="s">
        <v>5666</v>
      </c>
      <c r="F2213" t="s">
        <v>21</v>
      </c>
      <c r="G2213" t="str">
        <f>VLOOKUP(E2213, Tiers!M$1:P$134, 3, FALSE)</f>
        <v>NONE</v>
      </c>
      <c r="H2213">
        <f>VLOOKUP(G2213, Tiers!B$1:C$134, 2, FALSE)</f>
        <v>7</v>
      </c>
      <c r="I2213" s="26" t="s">
        <v>6771</v>
      </c>
      <c r="J2213">
        <f t="shared" si="138"/>
        <v>2</v>
      </c>
      <c r="K2213">
        <f t="shared" si="139"/>
        <v>2</v>
      </c>
      <c r="L2213">
        <f t="shared" si="140"/>
        <v>7085</v>
      </c>
      <c r="M2213">
        <f t="shared" si="141"/>
        <v>232</v>
      </c>
      <c r="N2213">
        <v>19</v>
      </c>
      <c r="O2213" t="s">
        <v>124</v>
      </c>
      <c r="P2213" t="s">
        <v>21</v>
      </c>
      <c r="Q2213" t="s">
        <v>22</v>
      </c>
      <c r="R2213" t="s">
        <v>21</v>
      </c>
      <c r="W2213">
        <v>183</v>
      </c>
      <c r="X2213">
        <v>81</v>
      </c>
      <c r="Y2213">
        <v>0</v>
      </c>
      <c r="Z2213">
        <v>0</v>
      </c>
    </row>
    <row r="2214" spans="1:26" ht="15.95">
      <c r="A2214" t="s">
        <v>2795</v>
      </c>
      <c r="B2214" t="s">
        <v>42</v>
      </c>
      <c r="C2214" t="str">
        <f>VLOOKUP(B2214, Positions!A$1:B$160, 2, FALSE)</f>
        <v>Midfielder</v>
      </c>
      <c r="D2214" t="s">
        <v>5666</v>
      </c>
      <c r="E2214" t="s">
        <v>5666</v>
      </c>
      <c r="F2214" t="s">
        <v>21</v>
      </c>
      <c r="G2214" t="str">
        <f>VLOOKUP(E2214, Tiers!M$1:P$134, 3, FALSE)</f>
        <v>NONE</v>
      </c>
      <c r="H2214">
        <f>VLOOKUP(G2214, Tiers!B$1:C$134, 2, FALSE)</f>
        <v>7</v>
      </c>
      <c r="I2214" s="26" t="s">
        <v>6771</v>
      </c>
      <c r="J2214">
        <f t="shared" si="138"/>
        <v>2</v>
      </c>
      <c r="K2214">
        <f t="shared" si="139"/>
        <v>2</v>
      </c>
      <c r="L2214">
        <f t="shared" si="140"/>
        <v>7085</v>
      </c>
      <c r="M2214">
        <f t="shared" si="141"/>
        <v>232</v>
      </c>
      <c r="N2214">
        <v>19</v>
      </c>
      <c r="O2214" t="s">
        <v>74</v>
      </c>
      <c r="P2214" t="s">
        <v>21</v>
      </c>
      <c r="Q2214" t="s">
        <v>22</v>
      </c>
      <c r="R2214" t="s">
        <v>21</v>
      </c>
      <c r="W2214">
        <v>162</v>
      </c>
      <c r="X2214">
        <v>61</v>
      </c>
      <c r="Y2214">
        <v>0</v>
      </c>
      <c r="Z2214">
        <v>0</v>
      </c>
    </row>
    <row r="2215" spans="1:26" ht="15.95">
      <c r="A2215" t="s">
        <v>2796</v>
      </c>
      <c r="B2215" t="s">
        <v>42</v>
      </c>
      <c r="C2215" t="str">
        <f>VLOOKUP(B2215, Positions!A$1:B$160, 2, FALSE)</f>
        <v>Midfielder</v>
      </c>
      <c r="D2215" t="s">
        <v>98</v>
      </c>
      <c r="E2215" t="s">
        <v>5665</v>
      </c>
      <c r="F2215" t="s">
        <v>21</v>
      </c>
      <c r="G2215" t="str">
        <f>VLOOKUP(E2215, Tiers!M$1:P$134, 3, FALSE)</f>
        <v>ENG2</v>
      </c>
      <c r="H2215">
        <f>VLOOKUP(G2215, Tiers!B$1:C$134, 2, FALSE)</f>
        <v>3</v>
      </c>
      <c r="I2215" s="26" t="s">
        <v>6772</v>
      </c>
      <c r="J2215">
        <f t="shared" si="138"/>
        <v>2</v>
      </c>
      <c r="K2215">
        <f t="shared" si="139"/>
        <v>2</v>
      </c>
      <c r="L2215">
        <f t="shared" si="140"/>
        <v>7087</v>
      </c>
      <c r="M2215">
        <f t="shared" si="141"/>
        <v>232</v>
      </c>
      <c r="N2215">
        <v>19</v>
      </c>
      <c r="O2215" t="s">
        <v>74</v>
      </c>
      <c r="P2215" t="s">
        <v>21</v>
      </c>
      <c r="Q2215" t="s">
        <v>22</v>
      </c>
      <c r="R2215" t="s">
        <v>21</v>
      </c>
      <c r="W2215">
        <v>194</v>
      </c>
      <c r="X2215">
        <v>83</v>
      </c>
      <c r="Y2215">
        <v>0</v>
      </c>
      <c r="Z2215">
        <v>0</v>
      </c>
    </row>
    <row r="2216" spans="1:26" ht="15.95">
      <c r="A2216" t="s">
        <v>2797</v>
      </c>
      <c r="B2216" t="s">
        <v>16</v>
      </c>
      <c r="C2216" t="str">
        <f>VLOOKUP(B2216, Positions!A$1:B$160, 2, FALSE)</f>
        <v>Forward</v>
      </c>
      <c r="D2216" t="s">
        <v>5666</v>
      </c>
      <c r="E2216" t="s">
        <v>5666</v>
      </c>
      <c r="F2216" t="s">
        <v>21</v>
      </c>
      <c r="G2216" t="str">
        <f>VLOOKUP(E2216, Tiers!M$1:P$134, 3, FALSE)</f>
        <v>NONE</v>
      </c>
      <c r="H2216">
        <f>VLOOKUP(G2216, Tiers!B$1:C$134, 2, FALSE)</f>
        <v>7</v>
      </c>
      <c r="I2216" s="26" t="s">
        <v>6772</v>
      </c>
      <c r="J2216">
        <f t="shared" si="138"/>
        <v>2</v>
      </c>
      <c r="K2216">
        <f t="shared" si="139"/>
        <v>2</v>
      </c>
      <c r="L2216">
        <f t="shared" si="140"/>
        <v>7087</v>
      </c>
      <c r="M2216">
        <f t="shared" si="141"/>
        <v>232</v>
      </c>
      <c r="N2216">
        <v>19</v>
      </c>
      <c r="O2216" t="s">
        <v>5666</v>
      </c>
      <c r="P2216" t="s">
        <v>21</v>
      </c>
      <c r="Q2216" t="s">
        <v>22</v>
      </c>
      <c r="R2216" t="s">
        <v>21</v>
      </c>
      <c r="W2216">
        <v>178</v>
      </c>
      <c r="X2216">
        <v>75</v>
      </c>
      <c r="Y2216">
        <v>0</v>
      </c>
      <c r="Z2216">
        <v>0</v>
      </c>
    </row>
    <row r="2217" spans="1:26" ht="15.95">
      <c r="A2217" t="s">
        <v>2798</v>
      </c>
      <c r="B2217" t="s">
        <v>102</v>
      </c>
      <c r="C2217" t="str">
        <f>VLOOKUP(B2217, Positions!A$1:B$160, 2, FALSE)</f>
        <v>Defender</v>
      </c>
      <c r="D2217" t="s">
        <v>5666</v>
      </c>
      <c r="E2217" t="s">
        <v>5666</v>
      </c>
      <c r="F2217" t="s">
        <v>21</v>
      </c>
      <c r="G2217" t="str">
        <f>VLOOKUP(E2217, Tiers!M$1:P$134, 3, FALSE)</f>
        <v>NONE</v>
      </c>
      <c r="H2217">
        <f>VLOOKUP(G2217, Tiers!B$1:C$134, 2, FALSE)</f>
        <v>7</v>
      </c>
      <c r="I2217" s="26" t="s">
        <v>6773</v>
      </c>
      <c r="J2217">
        <f t="shared" si="138"/>
        <v>2</v>
      </c>
      <c r="K2217">
        <f t="shared" si="139"/>
        <v>2</v>
      </c>
      <c r="L2217">
        <f t="shared" si="140"/>
        <v>7090</v>
      </c>
      <c r="M2217">
        <f t="shared" si="141"/>
        <v>233</v>
      </c>
      <c r="N2217">
        <v>19</v>
      </c>
      <c r="O2217" t="s">
        <v>1845</v>
      </c>
      <c r="P2217" t="s">
        <v>21</v>
      </c>
      <c r="Q2217" t="s">
        <v>22</v>
      </c>
      <c r="R2217" t="s">
        <v>21</v>
      </c>
      <c r="W2217">
        <v>186</v>
      </c>
      <c r="X2217">
        <v>77</v>
      </c>
      <c r="Y2217">
        <v>0</v>
      </c>
      <c r="Z2217">
        <v>0</v>
      </c>
    </row>
    <row r="2218" spans="1:26" ht="15.95">
      <c r="A2218" t="s">
        <v>2799</v>
      </c>
      <c r="B2218" t="s">
        <v>166</v>
      </c>
      <c r="C2218" t="str">
        <f>VLOOKUP(B2218, Positions!A$1:B$160, 2, FALSE)</f>
        <v>Goalkeeper</v>
      </c>
      <c r="D2218" t="s">
        <v>329</v>
      </c>
      <c r="E2218" t="s">
        <v>62</v>
      </c>
      <c r="F2218" t="s">
        <v>21</v>
      </c>
      <c r="G2218" t="str">
        <f>VLOOKUP(E2218, Tiers!M$1:P$134, 3, FALSE)</f>
        <v>ENG1</v>
      </c>
      <c r="H2218">
        <f>VLOOKUP(G2218, Tiers!B$1:C$134, 2, FALSE)</f>
        <v>1</v>
      </c>
      <c r="I2218" s="26" t="s">
        <v>6774</v>
      </c>
      <c r="J2218">
        <f t="shared" si="138"/>
        <v>1</v>
      </c>
      <c r="K2218">
        <f t="shared" si="139"/>
        <v>2</v>
      </c>
      <c r="L2218">
        <f t="shared" si="140"/>
        <v>7095</v>
      </c>
      <c r="M2218">
        <f t="shared" si="141"/>
        <v>233</v>
      </c>
      <c r="N2218">
        <v>19</v>
      </c>
      <c r="O2218" t="s">
        <v>726</v>
      </c>
      <c r="P2218" t="s">
        <v>21</v>
      </c>
      <c r="Q2218" t="s">
        <v>22</v>
      </c>
      <c r="R2218" t="s">
        <v>21</v>
      </c>
      <c r="W2218">
        <v>189</v>
      </c>
      <c r="X2218">
        <v>70</v>
      </c>
      <c r="Y2218">
        <v>0</v>
      </c>
      <c r="Z2218">
        <v>9</v>
      </c>
    </row>
    <row r="2219" spans="1:26" ht="15.95">
      <c r="A2219" t="s">
        <v>2800</v>
      </c>
      <c r="B2219" t="s">
        <v>16</v>
      </c>
      <c r="C2219" t="str">
        <f>VLOOKUP(B2219, Positions!A$1:B$160, 2, FALSE)</f>
        <v>Forward</v>
      </c>
      <c r="D2219" t="s">
        <v>252</v>
      </c>
      <c r="E2219" t="s">
        <v>5665</v>
      </c>
      <c r="F2219" t="s">
        <v>21</v>
      </c>
      <c r="G2219" t="str">
        <f>VLOOKUP(E2219, Tiers!M$1:P$134, 3, FALSE)</f>
        <v>ENG2</v>
      </c>
      <c r="H2219">
        <f>VLOOKUP(G2219, Tiers!B$1:C$134, 2, FALSE)</f>
        <v>3</v>
      </c>
      <c r="I2219" s="26" t="s">
        <v>6775</v>
      </c>
      <c r="J2219">
        <f t="shared" si="138"/>
        <v>1</v>
      </c>
      <c r="K2219">
        <f t="shared" si="139"/>
        <v>2</v>
      </c>
      <c r="L2219">
        <f t="shared" si="140"/>
        <v>7101</v>
      </c>
      <c r="M2219">
        <f t="shared" si="141"/>
        <v>233</v>
      </c>
      <c r="N2219">
        <v>19</v>
      </c>
      <c r="O2219" t="s">
        <v>74</v>
      </c>
      <c r="P2219" t="s">
        <v>21</v>
      </c>
      <c r="Q2219" t="s">
        <v>22</v>
      </c>
      <c r="R2219" t="s">
        <v>21</v>
      </c>
      <c r="S2219" t="s">
        <v>2687</v>
      </c>
      <c r="W2219">
        <v>183</v>
      </c>
      <c r="X2219">
        <v>76</v>
      </c>
      <c r="Y2219">
        <v>0</v>
      </c>
      <c r="Z2219">
        <v>0</v>
      </c>
    </row>
    <row r="2220" spans="1:26" ht="15.95">
      <c r="A2220" t="s">
        <v>2801</v>
      </c>
      <c r="B2220" t="s">
        <v>166</v>
      </c>
      <c r="C2220" t="str">
        <f>VLOOKUP(B2220, Positions!A$1:B$160, 2, FALSE)</f>
        <v>Goalkeeper</v>
      </c>
      <c r="D2220" t="s">
        <v>329</v>
      </c>
      <c r="E2220" t="s">
        <v>62</v>
      </c>
      <c r="F2220" t="s">
        <v>21</v>
      </c>
      <c r="G2220" t="str">
        <f>VLOOKUP(E2220, Tiers!M$1:P$134, 3, FALSE)</f>
        <v>ENG1</v>
      </c>
      <c r="H2220">
        <f>VLOOKUP(G2220, Tiers!B$1:C$134, 2, FALSE)</f>
        <v>1</v>
      </c>
      <c r="I2220" s="26" t="s">
        <v>6776</v>
      </c>
      <c r="J2220">
        <f t="shared" si="138"/>
        <v>1</v>
      </c>
      <c r="K2220">
        <f t="shared" si="139"/>
        <v>2</v>
      </c>
      <c r="L2220">
        <f t="shared" si="140"/>
        <v>7102</v>
      </c>
      <c r="M2220">
        <f t="shared" si="141"/>
        <v>233</v>
      </c>
      <c r="N2220">
        <v>19</v>
      </c>
      <c r="O2220" t="s">
        <v>2802</v>
      </c>
      <c r="P2220" t="s">
        <v>21</v>
      </c>
      <c r="Q2220" t="s">
        <v>22</v>
      </c>
      <c r="R2220" t="s">
        <v>21</v>
      </c>
      <c r="W2220">
        <v>188</v>
      </c>
      <c r="X2220">
        <v>80</v>
      </c>
      <c r="Y2220">
        <v>0</v>
      </c>
      <c r="Z2220">
        <v>0</v>
      </c>
    </row>
    <row r="2221" spans="1:26" ht="15.95">
      <c r="A2221" t="s">
        <v>2803</v>
      </c>
      <c r="B2221" t="s">
        <v>31</v>
      </c>
      <c r="C2221" t="str">
        <f>VLOOKUP(B2221, Positions!A$1:B$160, 2, FALSE)</f>
        <v>Defender</v>
      </c>
      <c r="D2221" t="s">
        <v>5666</v>
      </c>
      <c r="E2221" t="s">
        <v>5666</v>
      </c>
      <c r="F2221" t="s">
        <v>21</v>
      </c>
      <c r="G2221" t="str">
        <f>VLOOKUP(E2221, Tiers!M$1:P$134, 3, FALSE)</f>
        <v>NONE</v>
      </c>
      <c r="H2221">
        <f>VLOOKUP(G2221, Tiers!B$1:C$134, 2, FALSE)</f>
        <v>7</v>
      </c>
      <c r="I2221" s="26" t="s">
        <v>6776</v>
      </c>
      <c r="J2221">
        <f t="shared" si="138"/>
        <v>1</v>
      </c>
      <c r="K2221">
        <f t="shared" si="139"/>
        <v>2</v>
      </c>
      <c r="L2221">
        <f t="shared" si="140"/>
        <v>7102</v>
      </c>
      <c r="M2221">
        <f t="shared" si="141"/>
        <v>233</v>
      </c>
      <c r="N2221">
        <v>19</v>
      </c>
      <c r="O2221" t="s">
        <v>5666</v>
      </c>
      <c r="P2221" t="s">
        <v>21</v>
      </c>
      <c r="Q2221" t="s">
        <v>22</v>
      </c>
      <c r="R2221" t="s">
        <v>21</v>
      </c>
      <c r="W2221">
        <v>182</v>
      </c>
      <c r="X2221">
        <v>77</v>
      </c>
      <c r="Y2221">
        <v>0</v>
      </c>
      <c r="Z2221">
        <v>0</v>
      </c>
    </row>
    <row r="2222" spans="1:26" ht="15.95">
      <c r="A2222" t="s">
        <v>2804</v>
      </c>
      <c r="B2222" t="s">
        <v>16</v>
      </c>
      <c r="C2222" t="str">
        <f>VLOOKUP(B2222, Positions!A$1:B$160, 2, FALSE)</f>
        <v>Forward</v>
      </c>
      <c r="D2222" t="s">
        <v>5666</v>
      </c>
      <c r="E2222" t="s">
        <v>5666</v>
      </c>
      <c r="F2222" t="s">
        <v>21</v>
      </c>
      <c r="G2222" t="str">
        <f>VLOOKUP(E2222, Tiers!M$1:P$134, 3, FALSE)</f>
        <v>NONE</v>
      </c>
      <c r="H2222">
        <f>VLOOKUP(G2222, Tiers!B$1:C$134, 2, FALSE)</f>
        <v>7</v>
      </c>
      <c r="I2222" s="26" t="s">
        <v>6777</v>
      </c>
      <c r="J2222">
        <f t="shared" si="138"/>
        <v>1</v>
      </c>
      <c r="K2222">
        <f t="shared" si="139"/>
        <v>2</v>
      </c>
      <c r="L2222">
        <f t="shared" si="140"/>
        <v>7103</v>
      </c>
      <c r="M2222">
        <f t="shared" si="141"/>
        <v>233</v>
      </c>
      <c r="N2222">
        <v>19</v>
      </c>
      <c r="O2222" t="s">
        <v>5666</v>
      </c>
      <c r="P2222" t="s">
        <v>21</v>
      </c>
      <c r="Q2222" t="s">
        <v>22</v>
      </c>
      <c r="R2222" t="s">
        <v>21</v>
      </c>
      <c r="W2222">
        <v>178</v>
      </c>
      <c r="X2222">
        <v>73</v>
      </c>
      <c r="Y2222">
        <v>0</v>
      </c>
      <c r="Z2222">
        <v>0</v>
      </c>
    </row>
    <row r="2223" spans="1:26" ht="15.95">
      <c r="A2223" t="s">
        <v>2805</v>
      </c>
      <c r="B2223" t="s">
        <v>36</v>
      </c>
      <c r="C2223" t="str">
        <f>VLOOKUP(B2223, Positions!A$1:B$160, 2, FALSE)</f>
        <v>Midfielder</v>
      </c>
      <c r="D2223" t="s">
        <v>175</v>
      </c>
      <c r="E2223" t="s">
        <v>62</v>
      </c>
      <c r="F2223" t="s">
        <v>21</v>
      </c>
      <c r="G2223" t="str">
        <f>VLOOKUP(E2223, Tiers!M$1:P$134, 3, FALSE)</f>
        <v>ENG1</v>
      </c>
      <c r="H2223">
        <f>VLOOKUP(G2223, Tiers!B$1:C$134, 2, FALSE)</f>
        <v>1</v>
      </c>
      <c r="I2223" s="26" t="s">
        <v>6777</v>
      </c>
      <c r="J2223">
        <f t="shared" si="138"/>
        <v>1</v>
      </c>
      <c r="K2223">
        <f t="shared" si="139"/>
        <v>2</v>
      </c>
      <c r="L2223">
        <f t="shared" si="140"/>
        <v>7103</v>
      </c>
      <c r="M2223">
        <f t="shared" si="141"/>
        <v>233</v>
      </c>
      <c r="N2223">
        <v>19</v>
      </c>
      <c r="O2223" t="s">
        <v>163</v>
      </c>
      <c r="P2223" t="s">
        <v>21</v>
      </c>
      <c r="Q2223" t="s">
        <v>22</v>
      </c>
      <c r="R2223" t="s">
        <v>21</v>
      </c>
      <c r="S2223" t="s">
        <v>491</v>
      </c>
      <c r="W2223">
        <v>185</v>
      </c>
      <c r="X2223">
        <v>77</v>
      </c>
      <c r="Y2223">
        <v>22</v>
      </c>
      <c r="Z2223">
        <v>74</v>
      </c>
    </row>
    <row r="2224" spans="1:26" ht="15.95">
      <c r="A2224" t="s">
        <v>2806</v>
      </c>
      <c r="B2224" t="s">
        <v>36</v>
      </c>
      <c r="C2224" t="str">
        <f>VLOOKUP(B2224, Positions!A$1:B$160, 2, FALSE)</f>
        <v>Midfielder</v>
      </c>
      <c r="D2224" t="s">
        <v>37</v>
      </c>
      <c r="E2224" t="s">
        <v>5664</v>
      </c>
      <c r="F2224" t="s">
        <v>21</v>
      </c>
      <c r="G2224" t="str">
        <f>VLOOKUP(E2224, Tiers!M$1:P$134, 3, FALSE)</f>
        <v>ENG3</v>
      </c>
      <c r="H2224">
        <f>VLOOKUP(G2224, Tiers!B$1:C$134, 2, FALSE)</f>
        <v>4</v>
      </c>
      <c r="I2224" s="26" t="s">
        <v>6778</v>
      </c>
      <c r="J2224">
        <f t="shared" si="138"/>
        <v>1</v>
      </c>
      <c r="K2224">
        <f t="shared" si="139"/>
        <v>2</v>
      </c>
      <c r="L2224">
        <f t="shared" si="140"/>
        <v>7104</v>
      </c>
      <c r="M2224">
        <f t="shared" si="141"/>
        <v>233</v>
      </c>
      <c r="N2224">
        <v>19</v>
      </c>
      <c r="O2224" t="s">
        <v>5666</v>
      </c>
      <c r="P2224" t="s">
        <v>21</v>
      </c>
      <c r="Q2224" t="s">
        <v>22</v>
      </c>
      <c r="R2224" t="s">
        <v>21</v>
      </c>
      <c r="W2224">
        <v>187</v>
      </c>
      <c r="X2224">
        <v>81</v>
      </c>
      <c r="Y2224">
        <v>1</v>
      </c>
      <c r="Z2224">
        <v>8</v>
      </c>
    </row>
    <row r="2225" spans="1:26" ht="15.95">
      <c r="A2225" t="s">
        <v>2807</v>
      </c>
      <c r="B2225" t="s">
        <v>72</v>
      </c>
      <c r="C2225" t="str">
        <f>VLOOKUP(B2225, Positions!A$1:B$160, 2, FALSE)</f>
        <v>Defender</v>
      </c>
      <c r="D2225" t="s">
        <v>162</v>
      </c>
      <c r="E2225" t="s">
        <v>5663</v>
      </c>
      <c r="F2225" t="s">
        <v>21</v>
      </c>
      <c r="G2225" t="str">
        <f>VLOOKUP(E2225, Tiers!M$1:P$134, 3, FALSE)</f>
        <v>ENG4</v>
      </c>
      <c r="H2225">
        <f>VLOOKUP(G2225, Tiers!B$1:C$134, 2, FALSE)</f>
        <v>5</v>
      </c>
      <c r="I2225" s="26" t="s">
        <v>6779</v>
      </c>
      <c r="J2225">
        <f t="shared" si="138"/>
        <v>1</v>
      </c>
      <c r="K2225">
        <f t="shared" si="139"/>
        <v>2</v>
      </c>
      <c r="L2225">
        <f t="shared" si="140"/>
        <v>7107</v>
      </c>
      <c r="M2225">
        <f t="shared" si="141"/>
        <v>233</v>
      </c>
      <c r="N2225">
        <v>19</v>
      </c>
      <c r="O2225" t="s">
        <v>5666</v>
      </c>
      <c r="P2225" t="s">
        <v>21</v>
      </c>
      <c r="Q2225" t="s">
        <v>22</v>
      </c>
      <c r="R2225" t="s">
        <v>21</v>
      </c>
      <c r="W2225">
        <v>184</v>
      </c>
      <c r="X2225">
        <v>78</v>
      </c>
      <c r="Y2225">
        <v>0</v>
      </c>
      <c r="Z2225">
        <v>0</v>
      </c>
    </row>
    <row r="2226" spans="1:26" ht="15.95">
      <c r="A2226" t="s">
        <v>2808</v>
      </c>
      <c r="B2226" t="s">
        <v>278</v>
      </c>
      <c r="C2226" t="str">
        <f>VLOOKUP(B2226, Positions!A$1:B$160, 2, FALSE)</f>
        <v>Midfielder</v>
      </c>
      <c r="D2226" t="s">
        <v>5666</v>
      </c>
      <c r="E2226" t="s">
        <v>5666</v>
      </c>
      <c r="F2226" t="s">
        <v>21</v>
      </c>
      <c r="G2226" t="str">
        <f>VLOOKUP(E2226, Tiers!M$1:P$134, 3, FALSE)</f>
        <v>NONE</v>
      </c>
      <c r="H2226">
        <f>VLOOKUP(G2226, Tiers!B$1:C$134, 2, FALSE)</f>
        <v>7</v>
      </c>
      <c r="I2226" s="26" t="s">
        <v>6780</v>
      </c>
      <c r="J2226">
        <f t="shared" si="138"/>
        <v>1</v>
      </c>
      <c r="K2226">
        <f t="shared" si="139"/>
        <v>2</v>
      </c>
      <c r="L2226">
        <f t="shared" si="140"/>
        <v>7109</v>
      </c>
      <c r="M2226">
        <f t="shared" si="141"/>
        <v>233</v>
      </c>
      <c r="N2226">
        <v>19</v>
      </c>
      <c r="O2226" t="s">
        <v>5666</v>
      </c>
      <c r="P2226" t="s">
        <v>21</v>
      </c>
      <c r="Q2226" t="s">
        <v>22</v>
      </c>
      <c r="R2226" t="s">
        <v>21</v>
      </c>
      <c r="W2226">
        <v>160</v>
      </c>
      <c r="X2226">
        <v>60</v>
      </c>
      <c r="Y2226">
        <v>0</v>
      </c>
      <c r="Z2226">
        <v>0</v>
      </c>
    </row>
    <row r="2227" spans="1:26" ht="15.95">
      <c r="A2227" t="s">
        <v>2809</v>
      </c>
      <c r="B2227" t="s">
        <v>42</v>
      </c>
      <c r="C2227" t="str">
        <f>VLOOKUP(B2227, Positions!A$1:B$160, 2, FALSE)</f>
        <v>Midfielder</v>
      </c>
      <c r="D2227" t="s">
        <v>5666</v>
      </c>
      <c r="E2227" t="s">
        <v>5666</v>
      </c>
      <c r="F2227" t="s">
        <v>21</v>
      </c>
      <c r="G2227" t="str">
        <f>VLOOKUP(E2227, Tiers!M$1:P$134, 3, FALSE)</f>
        <v>NONE</v>
      </c>
      <c r="H2227">
        <f>VLOOKUP(G2227, Tiers!B$1:C$134, 2, FALSE)</f>
        <v>7</v>
      </c>
      <c r="I2227" s="26" t="s">
        <v>6781</v>
      </c>
      <c r="J2227">
        <f t="shared" si="138"/>
        <v>1</v>
      </c>
      <c r="K2227">
        <f t="shared" si="139"/>
        <v>2</v>
      </c>
      <c r="L2227">
        <f t="shared" si="140"/>
        <v>7111</v>
      </c>
      <c r="M2227">
        <f t="shared" si="141"/>
        <v>233</v>
      </c>
      <c r="N2227">
        <v>19</v>
      </c>
      <c r="O2227" t="s">
        <v>5666</v>
      </c>
      <c r="P2227" t="s">
        <v>21</v>
      </c>
      <c r="Q2227" t="s">
        <v>22</v>
      </c>
      <c r="R2227" t="s">
        <v>21</v>
      </c>
      <c r="W2227">
        <v>181</v>
      </c>
      <c r="X2227">
        <v>73</v>
      </c>
      <c r="Y2227">
        <v>0</v>
      </c>
      <c r="Z2227">
        <v>0</v>
      </c>
    </row>
    <row r="2228" spans="1:26" ht="15.95">
      <c r="A2228" t="s">
        <v>2810</v>
      </c>
      <c r="B2228" t="s">
        <v>16</v>
      </c>
      <c r="C2228" t="str">
        <f>VLOOKUP(B2228, Positions!A$1:B$160, 2, FALSE)</f>
        <v>Forward</v>
      </c>
      <c r="D2228" t="s">
        <v>5666</v>
      </c>
      <c r="E2228" t="s">
        <v>5666</v>
      </c>
      <c r="F2228" t="s">
        <v>21</v>
      </c>
      <c r="G2228" t="str">
        <f>VLOOKUP(E2228, Tiers!M$1:P$134, 3, FALSE)</f>
        <v>NONE</v>
      </c>
      <c r="H2228">
        <f>VLOOKUP(G2228, Tiers!B$1:C$134, 2, FALSE)</f>
        <v>7</v>
      </c>
      <c r="I2228" s="26" t="s">
        <v>6781</v>
      </c>
      <c r="J2228">
        <f t="shared" si="138"/>
        <v>1</v>
      </c>
      <c r="K2228">
        <f t="shared" si="139"/>
        <v>2</v>
      </c>
      <c r="L2228">
        <f t="shared" si="140"/>
        <v>7111</v>
      </c>
      <c r="M2228">
        <f t="shared" si="141"/>
        <v>233</v>
      </c>
      <c r="N2228">
        <v>19</v>
      </c>
      <c r="O2228" t="s">
        <v>5666</v>
      </c>
      <c r="P2228" t="s">
        <v>21</v>
      </c>
      <c r="Q2228" t="s">
        <v>22</v>
      </c>
      <c r="R2228" t="s">
        <v>21</v>
      </c>
      <c r="W2228">
        <v>192</v>
      </c>
      <c r="X2228">
        <v>88</v>
      </c>
      <c r="Y2228">
        <v>0</v>
      </c>
      <c r="Z2228">
        <v>0</v>
      </c>
    </row>
    <row r="2229" spans="1:26" ht="15.95">
      <c r="A2229" t="s">
        <v>2811</v>
      </c>
      <c r="B2229" t="s">
        <v>189</v>
      </c>
      <c r="C2229" t="str">
        <f>VLOOKUP(B2229, Positions!A$1:B$160, 2, FALSE)</f>
        <v>Forward</v>
      </c>
      <c r="D2229" t="s">
        <v>5666</v>
      </c>
      <c r="E2229" t="s">
        <v>5666</v>
      </c>
      <c r="F2229" t="s">
        <v>21</v>
      </c>
      <c r="G2229" t="str">
        <f>VLOOKUP(E2229, Tiers!M$1:P$134, 3, FALSE)</f>
        <v>NONE</v>
      </c>
      <c r="H2229">
        <f>VLOOKUP(G2229, Tiers!B$1:C$134, 2, FALSE)</f>
        <v>7</v>
      </c>
      <c r="I2229" s="26" t="s">
        <v>6782</v>
      </c>
      <c r="J2229">
        <f t="shared" si="138"/>
        <v>1</v>
      </c>
      <c r="K2229">
        <f t="shared" si="139"/>
        <v>2</v>
      </c>
      <c r="L2229">
        <f t="shared" si="140"/>
        <v>7112</v>
      </c>
      <c r="M2229">
        <f t="shared" si="141"/>
        <v>233</v>
      </c>
      <c r="N2229">
        <v>19</v>
      </c>
      <c r="O2229" t="s">
        <v>74</v>
      </c>
      <c r="P2229" t="s">
        <v>21</v>
      </c>
      <c r="Q2229" t="s">
        <v>22</v>
      </c>
      <c r="R2229" t="s">
        <v>21</v>
      </c>
      <c r="S2229" t="s">
        <v>391</v>
      </c>
      <c r="W2229">
        <v>170</v>
      </c>
      <c r="X2229">
        <v>70</v>
      </c>
      <c r="Y2229">
        <v>0</v>
      </c>
      <c r="Z2229">
        <v>0</v>
      </c>
    </row>
    <row r="2230" spans="1:26" ht="15.95">
      <c r="A2230" t="s">
        <v>2812</v>
      </c>
      <c r="B2230" t="s">
        <v>166</v>
      </c>
      <c r="C2230" t="str">
        <f>VLOOKUP(B2230, Positions!A$1:B$160, 2, FALSE)</f>
        <v>Goalkeeper</v>
      </c>
      <c r="D2230" t="s">
        <v>132</v>
      </c>
      <c r="E2230" t="s">
        <v>5664</v>
      </c>
      <c r="F2230" t="s">
        <v>21</v>
      </c>
      <c r="G2230" t="str">
        <f>VLOOKUP(E2230, Tiers!M$1:P$134, 3, FALSE)</f>
        <v>ENG3</v>
      </c>
      <c r="H2230">
        <f>VLOOKUP(G2230, Tiers!B$1:C$134, 2, FALSE)</f>
        <v>4</v>
      </c>
      <c r="I2230" s="26" t="s">
        <v>6783</v>
      </c>
      <c r="J2230">
        <f t="shared" si="138"/>
        <v>1</v>
      </c>
      <c r="K2230">
        <f t="shared" si="139"/>
        <v>2</v>
      </c>
      <c r="L2230">
        <f t="shared" si="140"/>
        <v>7113</v>
      </c>
      <c r="M2230">
        <f t="shared" si="141"/>
        <v>233</v>
      </c>
      <c r="N2230">
        <v>19</v>
      </c>
      <c r="O2230" t="s">
        <v>5666</v>
      </c>
      <c r="P2230" t="s">
        <v>21</v>
      </c>
      <c r="Q2230" t="s">
        <v>22</v>
      </c>
      <c r="R2230" t="s">
        <v>21</v>
      </c>
      <c r="W2230">
        <v>194</v>
      </c>
      <c r="X2230">
        <v>89</v>
      </c>
      <c r="Y2230">
        <v>0</v>
      </c>
      <c r="Z2230">
        <v>11</v>
      </c>
    </row>
    <row r="2231" spans="1:26" ht="15.95">
      <c r="A2231" t="s">
        <v>2813</v>
      </c>
      <c r="B2231" t="s">
        <v>115</v>
      </c>
      <c r="C2231" t="str">
        <f>VLOOKUP(B2231, Positions!A$1:B$160, 2, FALSE)</f>
        <v>Midfielder</v>
      </c>
      <c r="D2231" t="s">
        <v>157</v>
      </c>
      <c r="E2231" t="s">
        <v>5665</v>
      </c>
      <c r="F2231" t="s">
        <v>21</v>
      </c>
      <c r="G2231" t="str">
        <f>VLOOKUP(E2231, Tiers!M$1:P$134, 3, FALSE)</f>
        <v>ENG2</v>
      </c>
      <c r="H2231">
        <f>VLOOKUP(G2231, Tiers!B$1:C$134, 2, FALSE)</f>
        <v>3</v>
      </c>
      <c r="I2231" s="26" t="s">
        <v>6784</v>
      </c>
      <c r="J2231">
        <f t="shared" si="138"/>
        <v>1</v>
      </c>
      <c r="K2231">
        <f t="shared" si="139"/>
        <v>2</v>
      </c>
      <c r="L2231">
        <f t="shared" si="140"/>
        <v>7114</v>
      </c>
      <c r="M2231">
        <f t="shared" si="141"/>
        <v>233</v>
      </c>
      <c r="N2231">
        <v>19</v>
      </c>
      <c r="O2231" t="s">
        <v>2814</v>
      </c>
      <c r="P2231" t="s">
        <v>21</v>
      </c>
      <c r="Q2231" t="s">
        <v>22</v>
      </c>
      <c r="R2231" t="s">
        <v>21</v>
      </c>
      <c r="W2231">
        <v>194</v>
      </c>
      <c r="X2231">
        <v>85</v>
      </c>
      <c r="Y2231">
        <v>0</v>
      </c>
      <c r="Z2231">
        <v>6</v>
      </c>
    </row>
    <row r="2232" spans="1:26" ht="15.95">
      <c r="A2232" t="s">
        <v>2815</v>
      </c>
      <c r="B2232" t="s">
        <v>16</v>
      </c>
      <c r="C2232" t="str">
        <f>VLOOKUP(B2232, Positions!A$1:B$160, 2, FALSE)</f>
        <v>Forward</v>
      </c>
      <c r="D2232" t="s">
        <v>397</v>
      </c>
      <c r="E2232" t="s">
        <v>5665</v>
      </c>
      <c r="F2232" t="s">
        <v>21</v>
      </c>
      <c r="G2232" t="str">
        <f>VLOOKUP(E2232, Tiers!M$1:P$134, 3, FALSE)</f>
        <v>ENG2</v>
      </c>
      <c r="H2232">
        <f>VLOOKUP(G2232, Tiers!B$1:C$134, 2, FALSE)</f>
        <v>3</v>
      </c>
      <c r="I2232" s="26" t="s">
        <v>6784</v>
      </c>
      <c r="J2232">
        <f t="shared" si="138"/>
        <v>1</v>
      </c>
      <c r="K2232">
        <f t="shared" si="139"/>
        <v>2</v>
      </c>
      <c r="L2232">
        <f t="shared" si="140"/>
        <v>7114</v>
      </c>
      <c r="M2232">
        <f t="shared" si="141"/>
        <v>233</v>
      </c>
      <c r="N2232">
        <v>19</v>
      </c>
      <c r="O2232" t="s">
        <v>5866</v>
      </c>
      <c r="P2232" t="s">
        <v>21</v>
      </c>
      <c r="Q2232" t="s">
        <v>22</v>
      </c>
      <c r="R2232" t="s">
        <v>21</v>
      </c>
      <c r="W2232">
        <v>183</v>
      </c>
      <c r="X2232">
        <v>79</v>
      </c>
      <c r="Y2232">
        <v>4</v>
      </c>
      <c r="Z2232">
        <v>19</v>
      </c>
    </row>
    <row r="2233" spans="1:26" ht="15.95">
      <c r="A2233" t="s">
        <v>2816</v>
      </c>
      <c r="B2233" t="s">
        <v>72</v>
      </c>
      <c r="C2233" t="str">
        <f>VLOOKUP(B2233, Positions!A$1:B$160, 2, FALSE)</f>
        <v>Defender</v>
      </c>
      <c r="D2233" t="s">
        <v>5666</v>
      </c>
      <c r="E2233" t="s">
        <v>5666</v>
      </c>
      <c r="F2233" t="s">
        <v>21</v>
      </c>
      <c r="G2233" t="str">
        <f>VLOOKUP(E2233, Tiers!M$1:P$134, 3, FALSE)</f>
        <v>NONE</v>
      </c>
      <c r="H2233">
        <f>VLOOKUP(G2233, Tiers!B$1:C$134, 2, FALSE)</f>
        <v>7</v>
      </c>
      <c r="I2233" s="26" t="s">
        <v>6784</v>
      </c>
      <c r="J2233">
        <f t="shared" si="138"/>
        <v>1</v>
      </c>
      <c r="K2233">
        <f t="shared" si="139"/>
        <v>2</v>
      </c>
      <c r="L2233">
        <f t="shared" si="140"/>
        <v>7114</v>
      </c>
      <c r="M2233">
        <f t="shared" si="141"/>
        <v>233</v>
      </c>
      <c r="N2233">
        <v>19</v>
      </c>
      <c r="O2233" t="s">
        <v>5666</v>
      </c>
      <c r="P2233" t="s">
        <v>21</v>
      </c>
      <c r="Q2233" t="s">
        <v>22</v>
      </c>
      <c r="R2233" t="s">
        <v>21</v>
      </c>
      <c r="W2233">
        <v>176</v>
      </c>
      <c r="X2233">
        <v>73</v>
      </c>
      <c r="Y2233">
        <v>0</v>
      </c>
      <c r="Z2233">
        <v>0</v>
      </c>
    </row>
    <row r="2234" spans="1:26" ht="15.95">
      <c r="A2234" t="s">
        <v>2817</v>
      </c>
      <c r="B2234" t="s">
        <v>245</v>
      </c>
      <c r="C2234" t="str">
        <f>VLOOKUP(B2234, Positions!A$1:B$160, 2, FALSE)</f>
        <v>Midfielder</v>
      </c>
      <c r="D2234" t="s">
        <v>671</v>
      </c>
      <c r="E2234" t="s">
        <v>5664</v>
      </c>
      <c r="F2234" t="s">
        <v>21</v>
      </c>
      <c r="G2234" t="str">
        <f>VLOOKUP(E2234, Tiers!M$1:P$134, 3, FALSE)</f>
        <v>ENG3</v>
      </c>
      <c r="H2234">
        <f>VLOOKUP(G2234, Tiers!B$1:C$134, 2, FALSE)</f>
        <v>4</v>
      </c>
      <c r="I2234" s="26" t="s">
        <v>6785</v>
      </c>
      <c r="J2234">
        <f t="shared" si="138"/>
        <v>1</v>
      </c>
      <c r="K2234">
        <f t="shared" si="139"/>
        <v>2</v>
      </c>
      <c r="L2234">
        <f t="shared" si="140"/>
        <v>7116</v>
      </c>
      <c r="M2234">
        <f t="shared" si="141"/>
        <v>233</v>
      </c>
      <c r="N2234">
        <v>19</v>
      </c>
      <c r="O2234" t="s">
        <v>5666</v>
      </c>
      <c r="P2234" t="s">
        <v>21</v>
      </c>
      <c r="Q2234" t="s">
        <v>22</v>
      </c>
      <c r="R2234" t="s">
        <v>21</v>
      </c>
      <c r="W2234">
        <v>179</v>
      </c>
      <c r="X2234">
        <v>70</v>
      </c>
      <c r="Y2234">
        <v>0</v>
      </c>
      <c r="Z2234">
        <v>0</v>
      </c>
    </row>
    <row r="2235" spans="1:26" ht="15.95">
      <c r="A2235" t="s">
        <v>2818</v>
      </c>
      <c r="B2235" t="s">
        <v>42</v>
      </c>
      <c r="C2235" t="str">
        <f>VLOOKUP(B2235, Positions!A$1:B$160, 2, FALSE)</f>
        <v>Midfielder</v>
      </c>
      <c r="D2235" t="s">
        <v>5666</v>
      </c>
      <c r="E2235" t="s">
        <v>5666</v>
      </c>
      <c r="F2235" t="s">
        <v>21</v>
      </c>
      <c r="G2235" t="str">
        <f>VLOOKUP(E2235, Tiers!M$1:P$134, 3, FALSE)</f>
        <v>NONE</v>
      </c>
      <c r="H2235">
        <f>VLOOKUP(G2235, Tiers!B$1:C$134, 2, FALSE)</f>
        <v>7</v>
      </c>
      <c r="I2235" s="26" t="s">
        <v>6786</v>
      </c>
      <c r="J2235">
        <f t="shared" si="138"/>
        <v>1</v>
      </c>
      <c r="K2235">
        <f t="shared" si="139"/>
        <v>2</v>
      </c>
      <c r="L2235">
        <f t="shared" si="140"/>
        <v>7119</v>
      </c>
      <c r="M2235">
        <f t="shared" si="141"/>
        <v>233</v>
      </c>
      <c r="N2235">
        <v>19</v>
      </c>
      <c r="O2235" t="s">
        <v>252</v>
      </c>
      <c r="P2235" t="s">
        <v>21</v>
      </c>
      <c r="Q2235" t="s">
        <v>22</v>
      </c>
      <c r="R2235" t="s">
        <v>21</v>
      </c>
      <c r="W2235">
        <v>174</v>
      </c>
      <c r="X2235">
        <v>69</v>
      </c>
      <c r="Y2235">
        <v>0</v>
      </c>
      <c r="Z2235">
        <v>0</v>
      </c>
    </row>
    <row r="2236" spans="1:26" ht="15.95">
      <c r="A2236" t="s">
        <v>2819</v>
      </c>
      <c r="B2236" t="s">
        <v>81</v>
      </c>
      <c r="C2236" t="str">
        <f>VLOOKUP(B2236, Positions!A$1:B$160, 2, FALSE)</f>
        <v>Defender</v>
      </c>
      <c r="D2236" t="s">
        <v>364</v>
      </c>
      <c r="E2236" t="s">
        <v>5666</v>
      </c>
      <c r="F2236" t="s">
        <v>21</v>
      </c>
      <c r="G2236" t="str">
        <f>VLOOKUP(E2236, Tiers!M$1:P$134, 3, FALSE)</f>
        <v>NONE</v>
      </c>
      <c r="H2236">
        <f>VLOOKUP(G2236, Tiers!B$1:C$134, 2, FALSE)</f>
        <v>7</v>
      </c>
      <c r="I2236" s="26" t="s">
        <v>6787</v>
      </c>
      <c r="J2236">
        <f t="shared" si="138"/>
        <v>1</v>
      </c>
      <c r="K2236">
        <f t="shared" si="139"/>
        <v>2</v>
      </c>
      <c r="L2236">
        <f t="shared" si="140"/>
        <v>7120</v>
      </c>
      <c r="M2236">
        <f t="shared" si="141"/>
        <v>233</v>
      </c>
      <c r="N2236">
        <v>19</v>
      </c>
      <c r="O2236" t="s">
        <v>5790</v>
      </c>
      <c r="P2236" t="s">
        <v>21</v>
      </c>
      <c r="Q2236" t="s">
        <v>22</v>
      </c>
      <c r="R2236" t="s">
        <v>21</v>
      </c>
      <c r="W2236">
        <v>182</v>
      </c>
      <c r="X2236">
        <v>72</v>
      </c>
      <c r="Y2236">
        <v>1</v>
      </c>
      <c r="Z2236">
        <v>27</v>
      </c>
    </row>
    <row r="2237" spans="1:26" ht="15.95">
      <c r="A2237" t="s">
        <v>2820</v>
      </c>
      <c r="B2237" t="s">
        <v>166</v>
      </c>
      <c r="C2237" t="str">
        <f>VLOOKUP(B2237, Positions!A$1:B$160, 2, FALSE)</f>
        <v>Goalkeeper</v>
      </c>
      <c r="D2237" t="s">
        <v>1243</v>
      </c>
      <c r="E2237" t="s">
        <v>5666</v>
      </c>
      <c r="F2237" t="s">
        <v>21</v>
      </c>
      <c r="G2237" t="str">
        <f>VLOOKUP(E2237, Tiers!M$1:P$134, 3, FALSE)</f>
        <v>NONE</v>
      </c>
      <c r="H2237">
        <f>VLOOKUP(G2237, Tiers!B$1:C$134, 2, FALSE)</f>
        <v>7</v>
      </c>
      <c r="I2237" s="26" t="s">
        <v>6787</v>
      </c>
      <c r="J2237">
        <f t="shared" si="138"/>
        <v>1</v>
      </c>
      <c r="K2237">
        <f t="shared" si="139"/>
        <v>2</v>
      </c>
      <c r="L2237">
        <f t="shared" si="140"/>
        <v>7120</v>
      </c>
      <c r="M2237">
        <f t="shared" si="141"/>
        <v>233</v>
      </c>
      <c r="N2237">
        <v>19</v>
      </c>
      <c r="O2237" t="s">
        <v>5666</v>
      </c>
      <c r="P2237" t="s">
        <v>21</v>
      </c>
      <c r="Q2237" t="s">
        <v>22</v>
      </c>
      <c r="R2237" t="s">
        <v>21</v>
      </c>
      <c r="W2237">
        <v>185</v>
      </c>
      <c r="X2237">
        <v>70</v>
      </c>
      <c r="Y2237">
        <v>0</v>
      </c>
      <c r="Z2237">
        <v>0</v>
      </c>
    </row>
    <row r="2238" spans="1:26" ht="15.95">
      <c r="A2238" t="s">
        <v>2821</v>
      </c>
      <c r="B2238" t="s">
        <v>16</v>
      </c>
      <c r="C2238" t="str">
        <f>VLOOKUP(B2238, Positions!A$1:B$160, 2, FALSE)</f>
        <v>Forward</v>
      </c>
      <c r="D2238" t="s">
        <v>5666</v>
      </c>
      <c r="E2238" t="s">
        <v>5666</v>
      </c>
      <c r="F2238" t="s">
        <v>21</v>
      </c>
      <c r="G2238" t="str">
        <f>VLOOKUP(E2238, Tiers!M$1:P$134, 3, FALSE)</f>
        <v>NONE</v>
      </c>
      <c r="H2238">
        <f>VLOOKUP(G2238, Tiers!B$1:C$134, 2, FALSE)</f>
        <v>7</v>
      </c>
      <c r="I2238" s="26" t="s">
        <v>6788</v>
      </c>
      <c r="J2238">
        <f t="shared" si="138"/>
        <v>1</v>
      </c>
      <c r="K2238">
        <f t="shared" si="139"/>
        <v>2</v>
      </c>
      <c r="L2238">
        <f t="shared" si="140"/>
        <v>7121</v>
      </c>
      <c r="M2238">
        <f t="shared" si="141"/>
        <v>234</v>
      </c>
      <c r="N2238">
        <v>19</v>
      </c>
      <c r="O2238" t="s">
        <v>5666</v>
      </c>
      <c r="P2238" t="s">
        <v>21</v>
      </c>
      <c r="Q2238" t="s">
        <v>22</v>
      </c>
      <c r="R2238" t="s">
        <v>21</v>
      </c>
      <c r="W2238">
        <v>173</v>
      </c>
      <c r="X2238">
        <v>69</v>
      </c>
      <c r="Y2238">
        <v>0</v>
      </c>
      <c r="Z2238">
        <v>0</v>
      </c>
    </row>
    <row r="2239" spans="1:26" ht="15.95">
      <c r="A2239" t="s">
        <v>2822</v>
      </c>
      <c r="B2239" t="s">
        <v>196</v>
      </c>
      <c r="C2239" t="str">
        <f>VLOOKUP(B2239, Positions!A$1:B$160, 2, FALSE)</f>
        <v>Defender</v>
      </c>
      <c r="D2239" t="s">
        <v>490</v>
      </c>
      <c r="E2239" t="s">
        <v>62</v>
      </c>
      <c r="F2239" t="s">
        <v>21</v>
      </c>
      <c r="G2239" t="str">
        <f>VLOOKUP(E2239, Tiers!M$1:P$134, 3, FALSE)</f>
        <v>ENG1</v>
      </c>
      <c r="H2239">
        <f>VLOOKUP(G2239, Tiers!B$1:C$134, 2, FALSE)</f>
        <v>1</v>
      </c>
      <c r="I2239" s="26" t="s">
        <v>6788</v>
      </c>
      <c r="J2239">
        <f t="shared" si="138"/>
        <v>1</v>
      </c>
      <c r="K2239">
        <f t="shared" si="139"/>
        <v>2</v>
      </c>
      <c r="L2239">
        <f t="shared" si="140"/>
        <v>7121</v>
      </c>
      <c r="M2239">
        <f t="shared" si="141"/>
        <v>234</v>
      </c>
      <c r="N2239">
        <v>19</v>
      </c>
      <c r="O2239" t="s">
        <v>113</v>
      </c>
      <c r="P2239" t="s">
        <v>21</v>
      </c>
      <c r="Q2239" t="s">
        <v>22</v>
      </c>
      <c r="R2239" t="s">
        <v>21</v>
      </c>
      <c r="W2239">
        <v>176</v>
      </c>
      <c r="X2239">
        <v>71</v>
      </c>
      <c r="Y2239">
        <v>0</v>
      </c>
      <c r="Z2239">
        <v>0</v>
      </c>
    </row>
    <row r="2240" spans="1:26" ht="15.95">
      <c r="A2240" t="s">
        <v>2823</v>
      </c>
      <c r="B2240" t="s">
        <v>72</v>
      </c>
      <c r="C2240" t="str">
        <f>VLOOKUP(B2240, Positions!A$1:B$160, 2, FALSE)</f>
        <v>Defender</v>
      </c>
      <c r="D2240" t="s">
        <v>90</v>
      </c>
      <c r="E2240" t="s">
        <v>5665</v>
      </c>
      <c r="F2240" t="s">
        <v>21</v>
      </c>
      <c r="G2240" t="str">
        <f>VLOOKUP(E2240, Tiers!M$1:P$134, 3, FALSE)</f>
        <v>ENG2</v>
      </c>
      <c r="H2240">
        <f>VLOOKUP(G2240, Tiers!B$1:C$134, 2, FALSE)</f>
        <v>3</v>
      </c>
      <c r="I2240" s="26" t="s">
        <v>6789</v>
      </c>
      <c r="J2240">
        <f t="shared" si="138"/>
        <v>12</v>
      </c>
      <c r="K2240">
        <f t="shared" si="139"/>
        <v>2</v>
      </c>
      <c r="L2240">
        <f t="shared" si="140"/>
        <v>7130</v>
      </c>
      <c r="M2240">
        <f t="shared" si="141"/>
        <v>234</v>
      </c>
      <c r="N2240">
        <v>19</v>
      </c>
      <c r="O2240" t="s">
        <v>93</v>
      </c>
      <c r="P2240" t="s">
        <v>21</v>
      </c>
      <c r="Q2240" t="s">
        <v>22</v>
      </c>
      <c r="R2240" t="s">
        <v>21</v>
      </c>
      <c r="S2240" t="s">
        <v>870</v>
      </c>
      <c r="W2240">
        <v>178</v>
      </c>
      <c r="X2240">
        <v>76</v>
      </c>
      <c r="Y2240">
        <v>0</v>
      </c>
      <c r="Z2240">
        <v>0</v>
      </c>
    </row>
    <row r="2241" spans="1:26" ht="15.95">
      <c r="A2241" t="s">
        <v>2824</v>
      </c>
      <c r="B2241" t="s">
        <v>81</v>
      </c>
      <c r="C2241" t="str">
        <f>VLOOKUP(B2241, Positions!A$1:B$160, 2, FALSE)</f>
        <v>Defender</v>
      </c>
      <c r="D2241" t="s">
        <v>5666</v>
      </c>
      <c r="E2241" t="s">
        <v>5666</v>
      </c>
      <c r="F2241" t="s">
        <v>21</v>
      </c>
      <c r="G2241" t="str">
        <f>VLOOKUP(E2241, Tiers!M$1:P$134, 3, FALSE)</f>
        <v>NONE</v>
      </c>
      <c r="H2241">
        <f>VLOOKUP(G2241, Tiers!B$1:C$134, 2, FALSE)</f>
        <v>7</v>
      </c>
      <c r="I2241" s="26" t="s">
        <v>6790</v>
      </c>
      <c r="J2241">
        <f t="shared" si="138"/>
        <v>12</v>
      </c>
      <c r="K2241">
        <f t="shared" si="139"/>
        <v>2</v>
      </c>
      <c r="L2241">
        <f t="shared" si="140"/>
        <v>7134</v>
      </c>
      <c r="M2241">
        <f t="shared" si="141"/>
        <v>234</v>
      </c>
      <c r="N2241">
        <v>19</v>
      </c>
      <c r="O2241" t="s">
        <v>74</v>
      </c>
      <c r="P2241" t="s">
        <v>21</v>
      </c>
      <c r="Q2241" t="s">
        <v>22</v>
      </c>
      <c r="R2241" t="s">
        <v>21</v>
      </c>
      <c r="W2241">
        <v>178</v>
      </c>
      <c r="X2241">
        <v>71</v>
      </c>
      <c r="Y2241">
        <v>0</v>
      </c>
      <c r="Z2241">
        <v>0</v>
      </c>
    </row>
    <row r="2242" spans="1:26" ht="15.95">
      <c r="A2242" t="s">
        <v>2825</v>
      </c>
      <c r="B2242" t="s">
        <v>16</v>
      </c>
      <c r="C2242" t="str">
        <f>VLOOKUP(B2242, Positions!A$1:B$160, 2, FALSE)</f>
        <v>Forward</v>
      </c>
      <c r="D2242" t="s">
        <v>470</v>
      </c>
      <c r="E2242" t="s">
        <v>5663</v>
      </c>
      <c r="F2242" t="s">
        <v>21</v>
      </c>
      <c r="G2242" t="str">
        <f>VLOOKUP(E2242, Tiers!M$1:P$134, 3, FALSE)</f>
        <v>ENG4</v>
      </c>
      <c r="H2242">
        <f>VLOOKUP(G2242, Tiers!B$1:C$134, 2, FALSE)</f>
        <v>5</v>
      </c>
      <c r="I2242" s="26" t="s">
        <v>6791</v>
      </c>
      <c r="J2242">
        <f t="shared" si="138"/>
        <v>12</v>
      </c>
      <c r="K2242">
        <f t="shared" si="139"/>
        <v>2</v>
      </c>
      <c r="L2242">
        <f t="shared" si="140"/>
        <v>7135</v>
      </c>
      <c r="M2242">
        <f t="shared" si="141"/>
        <v>234</v>
      </c>
      <c r="N2242">
        <v>19</v>
      </c>
      <c r="O2242" t="s">
        <v>74</v>
      </c>
      <c r="P2242" t="s">
        <v>21</v>
      </c>
      <c r="Q2242" t="s">
        <v>22</v>
      </c>
      <c r="R2242" t="s">
        <v>21</v>
      </c>
      <c r="W2242">
        <v>176</v>
      </c>
      <c r="X2242">
        <v>75</v>
      </c>
      <c r="Y2242">
        <v>5</v>
      </c>
      <c r="Z2242">
        <v>36</v>
      </c>
    </row>
    <row r="2243" spans="1:26" ht="15.95">
      <c r="A2243" t="s">
        <v>2826</v>
      </c>
      <c r="B2243" t="s">
        <v>81</v>
      </c>
      <c r="C2243" t="str">
        <f>VLOOKUP(B2243, Positions!A$1:B$160, 2, FALSE)</f>
        <v>Defender</v>
      </c>
      <c r="D2243" t="s">
        <v>253</v>
      </c>
      <c r="E2243" t="s">
        <v>5666</v>
      </c>
      <c r="F2243" t="s">
        <v>21</v>
      </c>
      <c r="G2243" t="str">
        <f>VLOOKUP(E2243, Tiers!M$1:P$134, 3, FALSE)</f>
        <v>NONE</v>
      </c>
      <c r="H2243">
        <f>VLOOKUP(G2243, Tiers!B$1:C$134, 2, FALSE)</f>
        <v>7</v>
      </c>
      <c r="I2243" s="26" t="s">
        <v>6792</v>
      </c>
      <c r="J2243">
        <f t="shared" ref="J2243:J2306" si="142">MONTH(I2243)</f>
        <v>12</v>
      </c>
      <c r="K2243">
        <f t="shared" ref="K2243:K2306" si="143">IF(OR(MONTH(I2243)=9, MONTH(I2243)=10, MONTH(I2243)=11), 1,
IF(OR(MONTH(I2243)=12, MONTH(I2243)=1, MONTH(I2243)=2), 2,
IF(OR(MONTH(I2243)=3, MONTH(I2243)=4, MONTH(I2243)=5), 3,
4)))</f>
        <v>2</v>
      </c>
      <c r="L2243">
        <f t="shared" ref="L2243:L2306" si="144">DATEDIF(I2243, DATE(2015, 7, 1), "d")</f>
        <v>7137</v>
      </c>
      <c r="M2243">
        <f t="shared" ref="M2243:M2306" si="145">DATEDIF(I2243, DATE(2015, 7, 1), "m")</f>
        <v>234</v>
      </c>
      <c r="N2243">
        <v>19</v>
      </c>
      <c r="O2243" t="s">
        <v>5666</v>
      </c>
      <c r="P2243" t="s">
        <v>21</v>
      </c>
      <c r="Q2243" t="s">
        <v>22</v>
      </c>
      <c r="R2243" t="s">
        <v>21</v>
      </c>
      <c r="W2243">
        <v>181</v>
      </c>
      <c r="X2243">
        <v>76</v>
      </c>
      <c r="Y2243">
        <v>0</v>
      </c>
      <c r="Z2243">
        <v>0</v>
      </c>
    </row>
    <row r="2244" spans="1:26" ht="15.95">
      <c r="A2244" t="s">
        <v>2827</v>
      </c>
      <c r="B2244" t="s">
        <v>904</v>
      </c>
      <c r="C2244" t="str">
        <f>VLOOKUP(B2244, Positions!A$1:B$160, 2, FALSE)</f>
        <v>Midfielder</v>
      </c>
      <c r="D2244" t="s">
        <v>259</v>
      </c>
      <c r="E2244" t="s">
        <v>5663</v>
      </c>
      <c r="F2244" t="s">
        <v>21</v>
      </c>
      <c r="G2244" t="str">
        <f>VLOOKUP(E2244, Tiers!M$1:P$134, 3, FALSE)</f>
        <v>ENG4</v>
      </c>
      <c r="H2244">
        <f>VLOOKUP(G2244, Tiers!B$1:C$134, 2, FALSE)</f>
        <v>5</v>
      </c>
      <c r="I2244" s="26" t="s">
        <v>6793</v>
      </c>
      <c r="J2244">
        <f t="shared" si="142"/>
        <v>12</v>
      </c>
      <c r="K2244">
        <f t="shared" si="143"/>
        <v>2</v>
      </c>
      <c r="L2244">
        <f t="shared" si="144"/>
        <v>7138</v>
      </c>
      <c r="M2244">
        <f t="shared" si="145"/>
        <v>234</v>
      </c>
      <c r="N2244">
        <v>19</v>
      </c>
      <c r="O2244" t="s">
        <v>74</v>
      </c>
      <c r="P2244" t="s">
        <v>21</v>
      </c>
      <c r="Q2244" t="s">
        <v>22</v>
      </c>
      <c r="R2244" t="s">
        <v>21</v>
      </c>
      <c r="W2244">
        <v>181</v>
      </c>
      <c r="X2244">
        <v>70</v>
      </c>
      <c r="Y2244">
        <v>5</v>
      </c>
      <c r="Z2244">
        <v>36</v>
      </c>
    </row>
    <row r="2245" spans="1:26" ht="15.95">
      <c r="A2245" t="s">
        <v>2828</v>
      </c>
      <c r="B2245" t="s">
        <v>278</v>
      </c>
      <c r="C2245" t="str">
        <f>VLOOKUP(B2245, Positions!A$1:B$160, 2, FALSE)</f>
        <v>Midfielder</v>
      </c>
      <c r="D2245" t="s">
        <v>141</v>
      </c>
      <c r="E2245" t="s">
        <v>62</v>
      </c>
      <c r="F2245" t="s">
        <v>21</v>
      </c>
      <c r="G2245" t="str">
        <f>VLOOKUP(E2245, Tiers!M$1:P$134, 3, FALSE)</f>
        <v>ENG1</v>
      </c>
      <c r="H2245">
        <f>VLOOKUP(G2245, Tiers!B$1:C$134, 2, FALSE)</f>
        <v>1</v>
      </c>
      <c r="I2245" s="26" t="s">
        <v>6794</v>
      </c>
      <c r="J2245">
        <f t="shared" si="142"/>
        <v>12</v>
      </c>
      <c r="K2245">
        <f t="shared" si="143"/>
        <v>2</v>
      </c>
      <c r="L2245">
        <f t="shared" si="144"/>
        <v>7141</v>
      </c>
      <c r="M2245">
        <f t="shared" si="145"/>
        <v>234</v>
      </c>
      <c r="N2245">
        <v>19</v>
      </c>
      <c r="O2245" t="s">
        <v>5666</v>
      </c>
      <c r="P2245" t="s">
        <v>21</v>
      </c>
      <c r="Q2245" t="s">
        <v>22</v>
      </c>
      <c r="R2245" t="s">
        <v>21</v>
      </c>
      <c r="W2245">
        <v>182</v>
      </c>
      <c r="X2245">
        <v>77</v>
      </c>
      <c r="Y2245">
        <v>0</v>
      </c>
      <c r="Z2245">
        <v>2</v>
      </c>
    </row>
    <row r="2246" spans="1:26" ht="15.95">
      <c r="A2246" t="s">
        <v>2829</v>
      </c>
      <c r="B2246" t="s">
        <v>166</v>
      </c>
      <c r="C2246" t="str">
        <f>VLOOKUP(B2246, Positions!A$1:B$160, 2, FALSE)</f>
        <v>Goalkeeper</v>
      </c>
      <c r="D2246" t="s">
        <v>162</v>
      </c>
      <c r="E2246" t="s">
        <v>5663</v>
      </c>
      <c r="F2246" t="s">
        <v>21</v>
      </c>
      <c r="G2246" t="str">
        <f>VLOOKUP(E2246, Tiers!M$1:P$134, 3, FALSE)</f>
        <v>ENG4</v>
      </c>
      <c r="H2246">
        <f>VLOOKUP(G2246, Tiers!B$1:C$134, 2, FALSE)</f>
        <v>5</v>
      </c>
      <c r="I2246" s="26" t="s">
        <v>6794</v>
      </c>
      <c r="J2246">
        <f t="shared" si="142"/>
        <v>12</v>
      </c>
      <c r="K2246">
        <f t="shared" si="143"/>
        <v>2</v>
      </c>
      <c r="L2246">
        <f t="shared" si="144"/>
        <v>7141</v>
      </c>
      <c r="M2246">
        <f t="shared" si="145"/>
        <v>234</v>
      </c>
      <c r="N2246">
        <v>19</v>
      </c>
      <c r="O2246" t="s">
        <v>5666</v>
      </c>
      <c r="P2246" t="s">
        <v>21</v>
      </c>
      <c r="Q2246" t="s">
        <v>22</v>
      </c>
      <c r="R2246" t="s">
        <v>21</v>
      </c>
      <c r="W2246">
        <v>188</v>
      </c>
      <c r="X2246">
        <v>81</v>
      </c>
      <c r="Y2246">
        <v>0</v>
      </c>
      <c r="Z2246">
        <v>0</v>
      </c>
    </row>
    <row r="2247" spans="1:26" ht="15.95">
      <c r="A2247" t="s">
        <v>2830</v>
      </c>
      <c r="B2247" t="s">
        <v>166</v>
      </c>
      <c r="C2247" t="str">
        <f>VLOOKUP(B2247, Positions!A$1:B$160, 2, FALSE)</f>
        <v>Goalkeeper</v>
      </c>
      <c r="D2247" t="s">
        <v>284</v>
      </c>
      <c r="E2247" t="s">
        <v>5665</v>
      </c>
      <c r="F2247" t="s">
        <v>21</v>
      </c>
      <c r="G2247" t="str">
        <f>VLOOKUP(E2247, Tiers!M$1:P$134, 3, FALSE)</f>
        <v>ENG2</v>
      </c>
      <c r="H2247">
        <f>VLOOKUP(G2247, Tiers!B$1:C$134, 2, FALSE)</f>
        <v>3</v>
      </c>
      <c r="I2247" s="26" t="s">
        <v>6795</v>
      </c>
      <c r="J2247">
        <f t="shared" si="142"/>
        <v>12</v>
      </c>
      <c r="K2247">
        <f t="shared" si="143"/>
        <v>2</v>
      </c>
      <c r="L2247">
        <f t="shared" si="144"/>
        <v>7142</v>
      </c>
      <c r="M2247">
        <f t="shared" si="145"/>
        <v>234</v>
      </c>
      <c r="N2247">
        <v>19</v>
      </c>
      <c r="O2247" t="s">
        <v>2831</v>
      </c>
      <c r="P2247" t="s">
        <v>21</v>
      </c>
      <c r="Q2247" t="s">
        <v>22</v>
      </c>
      <c r="R2247" t="s">
        <v>21</v>
      </c>
      <c r="W2247">
        <v>186</v>
      </c>
      <c r="X2247">
        <v>82</v>
      </c>
      <c r="Y2247">
        <v>0</v>
      </c>
      <c r="Z2247">
        <v>0</v>
      </c>
    </row>
    <row r="2248" spans="1:26" ht="15.95">
      <c r="A2248" t="s">
        <v>2832</v>
      </c>
      <c r="B2248" t="s">
        <v>249</v>
      </c>
      <c r="C2248" t="str">
        <f>VLOOKUP(B2248, Positions!A$1:B$160, 2, FALSE)</f>
        <v>Midfielder</v>
      </c>
      <c r="D2248" t="s">
        <v>537</v>
      </c>
      <c r="E2248" t="s">
        <v>62</v>
      </c>
      <c r="F2248" t="s">
        <v>21</v>
      </c>
      <c r="G2248" t="str">
        <f>VLOOKUP(E2248, Tiers!M$1:P$134, 3, FALSE)</f>
        <v>ENG1</v>
      </c>
      <c r="H2248">
        <f>VLOOKUP(G2248, Tiers!B$1:C$134, 2, FALSE)</f>
        <v>1</v>
      </c>
      <c r="I2248" s="26" t="s">
        <v>6796</v>
      </c>
      <c r="J2248">
        <f t="shared" si="142"/>
        <v>12</v>
      </c>
      <c r="K2248">
        <f t="shared" si="143"/>
        <v>2</v>
      </c>
      <c r="L2248">
        <f t="shared" si="144"/>
        <v>7143</v>
      </c>
      <c r="M2248">
        <f t="shared" si="145"/>
        <v>234</v>
      </c>
      <c r="N2248">
        <v>19</v>
      </c>
      <c r="O2248" t="s">
        <v>745</v>
      </c>
      <c r="P2248" t="s">
        <v>21</v>
      </c>
      <c r="Q2248" t="s">
        <v>22</v>
      </c>
      <c r="R2248" t="s">
        <v>21</v>
      </c>
      <c r="S2248" t="s">
        <v>319</v>
      </c>
      <c r="W2248">
        <v>184</v>
      </c>
      <c r="X2248">
        <v>76</v>
      </c>
      <c r="Y2248">
        <v>0</v>
      </c>
      <c r="Z2248">
        <v>0</v>
      </c>
    </row>
    <row r="2249" spans="1:26" ht="15.95">
      <c r="A2249" t="s">
        <v>2833</v>
      </c>
      <c r="B2249" t="s">
        <v>42</v>
      </c>
      <c r="C2249" t="str">
        <f>VLOOKUP(B2249, Positions!A$1:B$160, 2, FALSE)</f>
        <v>Midfielder</v>
      </c>
      <c r="D2249" t="s">
        <v>107</v>
      </c>
      <c r="E2249" t="s">
        <v>5665</v>
      </c>
      <c r="F2249" t="s">
        <v>21</v>
      </c>
      <c r="G2249" t="str">
        <f>VLOOKUP(E2249, Tiers!M$1:P$134, 3, FALSE)</f>
        <v>ENG2</v>
      </c>
      <c r="H2249">
        <f>VLOOKUP(G2249, Tiers!B$1:C$134, 2, FALSE)</f>
        <v>3</v>
      </c>
      <c r="I2249" s="26" t="s">
        <v>6797</v>
      </c>
      <c r="J2249">
        <f t="shared" si="142"/>
        <v>12</v>
      </c>
      <c r="K2249">
        <f t="shared" si="143"/>
        <v>2</v>
      </c>
      <c r="L2249">
        <f t="shared" si="144"/>
        <v>7145</v>
      </c>
      <c r="M2249">
        <f t="shared" si="145"/>
        <v>234</v>
      </c>
      <c r="N2249">
        <v>19</v>
      </c>
      <c r="O2249" t="s">
        <v>185</v>
      </c>
      <c r="P2249" t="s">
        <v>21</v>
      </c>
      <c r="Q2249" t="s">
        <v>22</v>
      </c>
      <c r="R2249" t="s">
        <v>21</v>
      </c>
      <c r="W2249">
        <v>183</v>
      </c>
      <c r="X2249">
        <v>78</v>
      </c>
      <c r="Y2249">
        <v>0</v>
      </c>
      <c r="Z2249">
        <v>0</v>
      </c>
    </row>
    <row r="2250" spans="1:26" ht="15.95">
      <c r="A2250" t="s">
        <v>2834</v>
      </c>
      <c r="B2250" t="s">
        <v>212</v>
      </c>
      <c r="C2250" t="str">
        <f>VLOOKUP(B2250, Positions!A$1:B$160, 2, FALSE)</f>
        <v>Midfielder</v>
      </c>
      <c r="D2250" t="s">
        <v>5666</v>
      </c>
      <c r="E2250" t="s">
        <v>5666</v>
      </c>
      <c r="F2250" t="s">
        <v>21</v>
      </c>
      <c r="G2250" t="str">
        <f>VLOOKUP(E2250, Tiers!M$1:P$134, 3, FALSE)</f>
        <v>NONE</v>
      </c>
      <c r="H2250">
        <f>VLOOKUP(G2250, Tiers!B$1:C$134, 2, FALSE)</f>
        <v>7</v>
      </c>
      <c r="I2250" s="26" t="s">
        <v>6798</v>
      </c>
      <c r="J2250">
        <f t="shared" si="142"/>
        <v>12</v>
      </c>
      <c r="K2250">
        <f t="shared" si="143"/>
        <v>2</v>
      </c>
      <c r="L2250">
        <f t="shared" si="144"/>
        <v>7146</v>
      </c>
      <c r="M2250">
        <f t="shared" si="145"/>
        <v>234</v>
      </c>
      <c r="N2250">
        <v>19</v>
      </c>
      <c r="O2250" t="s">
        <v>5666</v>
      </c>
      <c r="P2250" t="s">
        <v>21</v>
      </c>
      <c r="Q2250" t="s">
        <v>22</v>
      </c>
      <c r="R2250" t="s">
        <v>21</v>
      </c>
      <c r="W2250">
        <v>176</v>
      </c>
      <c r="X2250">
        <v>73</v>
      </c>
      <c r="Y2250">
        <v>0</v>
      </c>
      <c r="Z2250">
        <v>0</v>
      </c>
    </row>
    <row r="2251" spans="1:26" ht="15.95">
      <c r="A2251" t="s">
        <v>2835</v>
      </c>
      <c r="B2251" t="s">
        <v>42</v>
      </c>
      <c r="C2251" t="str">
        <f>VLOOKUP(B2251, Positions!A$1:B$160, 2, FALSE)</f>
        <v>Midfielder</v>
      </c>
      <c r="D2251" t="s">
        <v>2836</v>
      </c>
      <c r="E2251" t="s">
        <v>5666</v>
      </c>
      <c r="F2251" t="s">
        <v>21</v>
      </c>
      <c r="G2251" t="str">
        <f>VLOOKUP(E2251, Tiers!M$1:P$134, 3, FALSE)</f>
        <v>NONE</v>
      </c>
      <c r="H2251">
        <f>VLOOKUP(G2251, Tiers!B$1:C$134, 2, FALSE)</f>
        <v>7</v>
      </c>
      <c r="I2251" s="26" t="s">
        <v>6799</v>
      </c>
      <c r="J2251">
        <f t="shared" si="142"/>
        <v>12</v>
      </c>
      <c r="K2251">
        <f t="shared" si="143"/>
        <v>2</v>
      </c>
      <c r="L2251">
        <f t="shared" si="144"/>
        <v>7147</v>
      </c>
      <c r="M2251">
        <f t="shared" si="145"/>
        <v>234</v>
      </c>
      <c r="N2251">
        <v>19</v>
      </c>
      <c r="O2251" t="s">
        <v>5666</v>
      </c>
      <c r="P2251" t="s">
        <v>21</v>
      </c>
      <c r="Q2251" t="s">
        <v>22</v>
      </c>
      <c r="R2251" t="s">
        <v>21</v>
      </c>
      <c r="W2251">
        <v>188</v>
      </c>
      <c r="X2251">
        <v>81</v>
      </c>
      <c r="Y2251">
        <v>0</v>
      </c>
      <c r="Z2251">
        <v>2</v>
      </c>
    </row>
    <row r="2252" spans="1:26" ht="15.95">
      <c r="A2252" t="s">
        <v>2837</v>
      </c>
      <c r="B2252" t="s">
        <v>166</v>
      </c>
      <c r="C2252" t="str">
        <f>VLOOKUP(B2252, Positions!A$1:B$160, 2, FALSE)</f>
        <v>Goalkeeper</v>
      </c>
      <c r="D2252" t="s">
        <v>229</v>
      </c>
      <c r="E2252" t="s">
        <v>5665</v>
      </c>
      <c r="F2252" t="s">
        <v>21</v>
      </c>
      <c r="G2252" t="str">
        <f>VLOOKUP(E2252, Tiers!M$1:P$134, 3, FALSE)</f>
        <v>ENG2</v>
      </c>
      <c r="H2252">
        <f>VLOOKUP(G2252, Tiers!B$1:C$134, 2, FALSE)</f>
        <v>3</v>
      </c>
      <c r="I2252" s="26" t="s">
        <v>6800</v>
      </c>
      <c r="J2252">
        <f t="shared" si="142"/>
        <v>12</v>
      </c>
      <c r="K2252">
        <f t="shared" si="143"/>
        <v>2</v>
      </c>
      <c r="L2252">
        <f t="shared" si="144"/>
        <v>7150</v>
      </c>
      <c r="M2252">
        <f t="shared" si="145"/>
        <v>234</v>
      </c>
      <c r="N2252">
        <v>19</v>
      </c>
      <c r="O2252" t="s">
        <v>74</v>
      </c>
      <c r="P2252" t="s">
        <v>21</v>
      </c>
      <c r="Q2252" t="s">
        <v>22</v>
      </c>
      <c r="R2252" t="s">
        <v>21</v>
      </c>
      <c r="W2252">
        <v>190</v>
      </c>
      <c r="X2252">
        <v>87</v>
      </c>
      <c r="Y2252">
        <v>0</v>
      </c>
      <c r="Z2252">
        <v>0</v>
      </c>
    </row>
    <row r="2253" spans="1:26" ht="15.95">
      <c r="A2253" t="s">
        <v>2838</v>
      </c>
      <c r="B2253" t="s">
        <v>42</v>
      </c>
      <c r="C2253" t="str">
        <f>VLOOKUP(B2253, Positions!A$1:B$160, 2, FALSE)</f>
        <v>Midfielder</v>
      </c>
      <c r="D2253" t="s">
        <v>5666</v>
      </c>
      <c r="E2253" t="s">
        <v>5666</v>
      </c>
      <c r="F2253" t="s">
        <v>21</v>
      </c>
      <c r="G2253" t="str">
        <f>VLOOKUP(E2253, Tiers!M$1:P$134, 3, FALSE)</f>
        <v>NONE</v>
      </c>
      <c r="H2253">
        <f>VLOOKUP(G2253, Tiers!B$1:C$134, 2, FALSE)</f>
        <v>7</v>
      </c>
      <c r="I2253" s="26" t="s">
        <v>6801</v>
      </c>
      <c r="J2253">
        <f t="shared" si="142"/>
        <v>12</v>
      </c>
      <c r="K2253">
        <f t="shared" si="143"/>
        <v>2</v>
      </c>
      <c r="L2253">
        <f t="shared" si="144"/>
        <v>7151</v>
      </c>
      <c r="M2253">
        <f t="shared" si="145"/>
        <v>234</v>
      </c>
      <c r="N2253">
        <v>19</v>
      </c>
      <c r="O2253" t="s">
        <v>259</v>
      </c>
      <c r="P2253" t="s">
        <v>21</v>
      </c>
      <c r="Q2253" t="s">
        <v>22</v>
      </c>
      <c r="R2253" t="s">
        <v>21</v>
      </c>
      <c r="W2253">
        <v>177</v>
      </c>
      <c r="X2253">
        <v>74</v>
      </c>
      <c r="Y2253">
        <v>0</v>
      </c>
      <c r="Z2253">
        <v>0</v>
      </c>
    </row>
    <row r="2254" spans="1:26" ht="15.95">
      <c r="A2254" t="s">
        <v>2839</v>
      </c>
      <c r="B2254" t="s">
        <v>189</v>
      </c>
      <c r="C2254" t="str">
        <f>VLOOKUP(B2254, Positions!A$1:B$160, 2, FALSE)</f>
        <v>Forward</v>
      </c>
      <c r="D2254" t="s">
        <v>175</v>
      </c>
      <c r="E2254" t="s">
        <v>62</v>
      </c>
      <c r="F2254" t="s">
        <v>21</v>
      </c>
      <c r="G2254" t="str">
        <f>VLOOKUP(E2254, Tiers!M$1:P$134, 3, FALSE)</f>
        <v>ENG1</v>
      </c>
      <c r="H2254">
        <f>VLOOKUP(G2254, Tiers!B$1:C$134, 2, FALSE)</f>
        <v>1</v>
      </c>
      <c r="I2254" s="26" t="s">
        <v>6802</v>
      </c>
      <c r="J2254">
        <f t="shared" si="142"/>
        <v>12</v>
      </c>
      <c r="K2254">
        <f t="shared" si="143"/>
        <v>2</v>
      </c>
      <c r="L2254">
        <f t="shared" si="144"/>
        <v>7152</v>
      </c>
      <c r="M2254">
        <f t="shared" si="145"/>
        <v>235</v>
      </c>
      <c r="N2254">
        <v>19</v>
      </c>
      <c r="O2254" t="s">
        <v>74</v>
      </c>
      <c r="P2254" t="s">
        <v>21</v>
      </c>
      <c r="Q2254" t="s">
        <v>22</v>
      </c>
      <c r="R2254" t="s">
        <v>21</v>
      </c>
      <c r="S2254" t="s">
        <v>491</v>
      </c>
      <c r="W2254">
        <v>179</v>
      </c>
      <c r="X2254">
        <v>75</v>
      </c>
      <c r="Y2254">
        <v>0</v>
      </c>
      <c r="Z2254">
        <v>4</v>
      </c>
    </row>
    <row r="2255" spans="1:26" ht="15.95">
      <c r="A2255" t="s">
        <v>2840</v>
      </c>
      <c r="B2255" t="s">
        <v>31</v>
      </c>
      <c r="C2255" t="str">
        <f>VLOOKUP(B2255, Positions!A$1:B$160, 2, FALSE)</f>
        <v>Defender</v>
      </c>
      <c r="D2255" t="s">
        <v>5666</v>
      </c>
      <c r="E2255" t="s">
        <v>5666</v>
      </c>
      <c r="F2255" t="s">
        <v>21</v>
      </c>
      <c r="G2255" t="str">
        <f>VLOOKUP(E2255, Tiers!M$1:P$134, 3, FALSE)</f>
        <v>NONE</v>
      </c>
      <c r="H2255">
        <f>VLOOKUP(G2255, Tiers!B$1:C$134, 2, FALSE)</f>
        <v>7</v>
      </c>
      <c r="I2255" s="26" t="s">
        <v>6802</v>
      </c>
      <c r="J2255">
        <f t="shared" si="142"/>
        <v>12</v>
      </c>
      <c r="K2255">
        <f t="shared" si="143"/>
        <v>2</v>
      </c>
      <c r="L2255">
        <f t="shared" si="144"/>
        <v>7152</v>
      </c>
      <c r="M2255">
        <f t="shared" si="145"/>
        <v>235</v>
      </c>
      <c r="N2255">
        <v>19</v>
      </c>
      <c r="O2255" t="s">
        <v>1087</v>
      </c>
      <c r="P2255" t="s">
        <v>21</v>
      </c>
      <c r="Q2255" t="s">
        <v>22</v>
      </c>
      <c r="R2255" t="s">
        <v>21</v>
      </c>
      <c r="W2255">
        <v>174</v>
      </c>
      <c r="X2255">
        <v>72</v>
      </c>
      <c r="Y2255">
        <v>0</v>
      </c>
      <c r="Z2255">
        <v>0</v>
      </c>
    </row>
    <row r="2256" spans="1:26" ht="15.95">
      <c r="A2256" t="s">
        <v>2841</v>
      </c>
      <c r="B2256" t="s">
        <v>166</v>
      </c>
      <c r="C2256" t="str">
        <f>VLOOKUP(B2256, Positions!A$1:B$160, 2, FALSE)</f>
        <v>Goalkeeper</v>
      </c>
      <c r="D2256" t="s">
        <v>5666</v>
      </c>
      <c r="E2256" t="s">
        <v>5666</v>
      </c>
      <c r="F2256" t="s">
        <v>21</v>
      </c>
      <c r="G2256" t="str">
        <f>VLOOKUP(E2256, Tiers!M$1:P$134, 3, FALSE)</f>
        <v>NONE</v>
      </c>
      <c r="H2256">
        <f>VLOOKUP(G2256, Tiers!B$1:C$134, 2, FALSE)</f>
        <v>7</v>
      </c>
      <c r="I2256" s="26" t="s">
        <v>6803</v>
      </c>
      <c r="J2256">
        <f t="shared" si="142"/>
        <v>11</v>
      </c>
      <c r="K2256">
        <f t="shared" si="143"/>
        <v>1</v>
      </c>
      <c r="L2256">
        <f t="shared" si="144"/>
        <v>7154</v>
      </c>
      <c r="M2256">
        <f t="shared" si="145"/>
        <v>235</v>
      </c>
      <c r="N2256">
        <v>19</v>
      </c>
      <c r="O2256" t="s">
        <v>530</v>
      </c>
      <c r="P2256" t="s">
        <v>21</v>
      </c>
      <c r="Q2256" t="s">
        <v>22</v>
      </c>
      <c r="R2256" t="s">
        <v>21</v>
      </c>
      <c r="W2256">
        <v>176</v>
      </c>
      <c r="X2256">
        <v>72</v>
      </c>
      <c r="Y2256">
        <v>0</v>
      </c>
      <c r="Z2256">
        <v>0</v>
      </c>
    </row>
    <row r="2257" spans="1:26" ht="15.95">
      <c r="A2257" t="s">
        <v>2842</v>
      </c>
      <c r="B2257" t="s">
        <v>16</v>
      </c>
      <c r="C2257" t="str">
        <f>VLOOKUP(B2257, Positions!A$1:B$160, 2, FALSE)</f>
        <v>Forward</v>
      </c>
      <c r="D2257" t="s">
        <v>2843</v>
      </c>
      <c r="E2257" t="s">
        <v>5666</v>
      </c>
      <c r="F2257" t="s">
        <v>21</v>
      </c>
      <c r="G2257" t="str">
        <f>VLOOKUP(E2257, Tiers!M$1:P$134, 3, FALSE)</f>
        <v>NONE</v>
      </c>
      <c r="H2257">
        <f>VLOOKUP(G2257, Tiers!B$1:C$134, 2, FALSE)</f>
        <v>7</v>
      </c>
      <c r="I2257" s="26" t="s">
        <v>6804</v>
      </c>
      <c r="J2257">
        <f t="shared" si="142"/>
        <v>11</v>
      </c>
      <c r="K2257">
        <f t="shared" si="143"/>
        <v>1</v>
      </c>
      <c r="L2257">
        <f t="shared" si="144"/>
        <v>7155</v>
      </c>
      <c r="M2257">
        <f t="shared" si="145"/>
        <v>235</v>
      </c>
      <c r="N2257">
        <v>19</v>
      </c>
      <c r="O2257" t="s">
        <v>74</v>
      </c>
      <c r="P2257" t="s">
        <v>21</v>
      </c>
      <c r="Q2257" t="s">
        <v>22</v>
      </c>
      <c r="R2257" t="s">
        <v>21</v>
      </c>
      <c r="S2257" t="s">
        <v>239</v>
      </c>
      <c r="W2257">
        <v>186</v>
      </c>
      <c r="X2257">
        <v>74</v>
      </c>
      <c r="Y2257">
        <v>0</v>
      </c>
      <c r="Z2257">
        <v>0</v>
      </c>
    </row>
    <row r="2258" spans="1:26" ht="15.95">
      <c r="A2258" t="s">
        <v>2844</v>
      </c>
      <c r="B2258" t="s">
        <v>42</v>
      </c>
      <c r="C2258" t="str">
        <f>VLOOKUP(B2258, Positions!A$1:B$160, 2, FALSE)</f>
        <v>Midfielder</v>
      </c>
      <c r="D2258" t="s">
        <v>5666</v>
      </c>
      <c r="E2258" t="s">
        <v>5666</v>
      </c>
      <c r="F2258" t="s">
        <v>21</v>
      </c>
      <c r="G2258" t="str">
        <f>VLOOKUP(E2258, Tiers!M$1:P$134, 3, FALSE)</f>
        <v>NONE</v>
      </c>
      <c r="H2258">
        <f>VLOOKUP(G2258, Tiers!B$1:C$134, 2, FALSE)</f>
        <v>7</v>
      </c>
      <c r="I2258" s="26" t="s">
        <v>6805</v>
      </c>
      <c r="J2258">
        <f t="shared" si="142"/>
        <v>11</v>
      </c>
      <c r="K2258">
        <f t="shared" si="143"/>
        <v>1</v>
      </c>
      <c r="L2258">
        <f t="shared" si="144"/>
        <v>7158</v>
      </c>
      <c r="M2258">
        <f t="shared" si="145"/>
        <v>235</v>
      </c>
      <c r="N2258">
        <v>19</v>
      </c>
      <c r="O2258" t="s">
        <v>5666</v>
      </c>
      <c r="P2258" t="s">
        <v>21</v>
      </c>
      <c r="Q2258" t="s">
        <v>22</v>
      </c>
      <c r="R2258" t="s">
        <v>21</v>
      </c>
      <c r="W2258">
        <v>179</v>
      </c>
      <c r="X2258">
        <v>76</v>
      </c>
      <c r="Y2258">
        <v>0</v>
      </c>
      <c r="Z2258">
        <v>0</v>
      </c>
    </row>
    <row r="2259" spans="1:26" ht="15.95">
      <c r="A2259" t="s">
        <v>2845</v>
      </c>
      <c r="B2259" t="s">
        <v>360</v>
      </c>
      <c r="C2259" t="str">
        <f>VLOOKUP(B2259, Positions!A$1:B$160, 2, FALSE)</f>
        <v>Defender</v>
      </c>
      <c r="D2259" t="s">
        <v>329</v>
      </c>
      <c r="E2259" t="s">
        <v>62</v>
      </c>
      <c r="F2259" t="s">
        <v>21</v>
      </c>
      <c r="G2259" t="str">
        <f>VLOOKUP(E2259, Tiers!M$1:P$134, 3, FALSE)</f>
        <v>ENG1</v>
      </c>
      <c r="H2259">
        <f>VLOOKUP(G2259, Tiers!B$1:C$134, 2, FALSE)</f>
        <v>1</v>
      </c>
      <c r="I2259" s="26" t="s">
        <v>6806</v>
      </c>
      <c r="J2259">
        <f t="shared" si="142"/>
        <v>11</v>
      </c>
      <c r="K2259">
        <f t="shared" si="143"/>
        <v>1</v>
      </c>
      <c r="L2259">
        <f t="shared" si="144"/>
        <v>7159</v>
      </c>
      <c r="M2259">
        <f t="shared" si="145"/>
        <v>235</v>
      </c>
      <c r="N2259">
        <v>19</v>
      </c>
      <c r="O2259" t="s">
        <v>2307</v>
      </c>
      <c r="P2259" t="s">
        <v>21</v>
      </c>
      <c r="Q2259" t="s">
        <v>2172</v>
      </c>
      <c r="R2259" t="s">
        <v>21</v>
      </c>
      <c r="S2259" t="s">
        <v>1520</v>
      </c>
      <c r="W2259">
        <v>188</v>
      </c>
      <c r="X2259">
        <v>88</v>
      </c>
      <c r="Y2259">
        <v>0</v>
      </c>
      <c r="Z2259">
        <v>13</v>
      </c>
    </row>
    <row r="2260" spans="1:26" ht="15.95">
      <c r="A2260" t="s">
        <v>2846</v>
      </c>
      <c r="B2260" t="s">
        <v>734</v>
      </c>
      <c r="C2260" t="str">
        <f>VLOOKUP(B2260, Positions!A$1:B$160, 2, FALSE)</f>
        <v>Forward</v>
      </c>
      <c r="D2260" t="s">
        <v>149</v>
      </c>
      <c r="E2260" t="s">
        <v>5663</v>
      </c>
      <c r="F2260" t="s">
        <v>21</v>
      </c>
      <c r="G2260" t="str">
        <f>VLOOKUP(E2260, Tiers!M$1:P$134, 3, FALSE)</f>
        <v>ENG4</v>
      </c>
      <c r="H2260">
        <f>VLOOKUP(G2260, Tiers!B$1:C$134, 2, FALSE)</f>
        <v>5</v>
      </c>
      <c r="I2260" s="26" t="s">
        <v>6807</v>
      </c>
      <c r="J2260">
        <f t="shared" si="142"/>
        <v>11</v>
      </c>
      <c r="K2260">
        <f t="shared" si="143"/>
        <v>1</v>
      </c>
      <c r="L2260">
        <f t="shared" si="144"/>
        <v>7160</v>
      </c>
      <c r="M2260">
        <f t="shared" si="145"/>
        <v>235</v>
      </c>
      <c r="N2260">
        <v>19</v>
      </c>
      <c r="O2260" t="s">
        <v>40</v>
      </c>
      <c r="P2260" t="s">
        <v>21</v>
      </c>
      <c r="Q2260" t="s">
        <v>22</v>
      </c>
      <c r="R2260" t="s">
        <v>21</v>
      </c>
      <c r="W2260">
        <v>183</v>
      </c>
      <c r="X2260">
        <v>64</v>
      </c>
      <c r="Y2260">
        <v>6</v>
      </c>
      <c r="Z2260">
        <v>7</v>
      </c>
    </row>
    <row r="2261" spans="1:26" ht="15.95">
      <c r="A2261" t="s">
        <v>2847</v>
      </c>
      <c r="B2261" t="s">
        <v>102</v>
      </c>
      <c r="C2261" t="str">
        <f>VLOOKUP(B2261, Positions!A$1:B$160, 2, FALSE)</f>
        <v>Defender</v>
      </c>
      <c r="D2261" t="s">
        <v>5666</v>
      </c>
      <c r="E2261" t="s">
        <v>5666</v>
      </c>
      <c r="F2261" t="s">
        <v>21</v>
      </c>
      <c r="G2261" t="str">
        <f>VLOOKUP(E2261, Tiers!M$1:P$134, 3, FALSE)</f>
        <v>NONE</v>
      </c>
      <c r="H2261">
        <f>VLOOKUP(G2261, Tiers!B$1:C$134, 2, FALSE)</f>
        <v>7</v>
      </c>
      <c r="I2261" s="26" t="s">
        <v>6807</v>
      </c>
      <c r="J2261">
        <f t="shared" si="142"/>
        <v>11</v>
      </c>
      <c r="K2261">
        <f t="shared" si="143"/>
        <v>1</v>
      </c>
      <c r="L2261">
        <f t="shared" si="144"/>
        <v>7160</v>
      </c>
      <c r="M2261">
        <f t="shared" si="145"/>
        <v>235</v>
      </c>
      <c r="N2261">
        <v>19</v>
      </c>
      <c r="O2261" t="s">
        <v>1148</v>
      </c>
      <c r="P2261" t="s">
        <v>21</v>
      </c>
      <c r="Q2261" t="s">
        <v>22</v>
      </c>
      <c r="R2261" t="s">
        <v>21</v>
      </c>
      <c r="W2261">
        <v>183</v>
      </c>
      <c r="X2261">
        <v>70</v>
      </c>
      <c r="Y2261">
        <v>0</v>
      </c>
      <c r="Z2261">
        <v>0</v>
      </c>
    </row>
    <row r="2262" spans="1:26" ht="15.95">
      <c r="A2262" t="s">
        <v>2848</v>
      </c>
      <c r="B2262" t="s">
        <v>31</v>
      </c>
      <c r="C2262" t="str">
        <f>VLOOKUP(B2262, Positions!A$1:B$160, 2, FALSE)</f>
        <v>Defender</v>
      </c>
      <c r="D2262" t="s">
        <v>132</v>
      </c>
      <c r="E2262" t="s">
        <v>5664</v>
      </c>
      <c r="F2262" t="s">
        <v>21</v>
      </c>
      <c r="G2262" t="str">
        <f>VLOOKUP(E2262, Tiers!M$1:P$134, 3, FALSE)</f>
        <v>ENG3</v>
      </c>
      <c r="H2262">
        <f>VLOOKUP(G2262, Tiers!B$1:C$134, 2, FALSE)</f>
        <v>4</v>
      </c>
      <c r="I2262" s="26" t="s">
        <v>6808</v>
      </c>
      <c r="J2262">
        <f t="shared" si="142"/>
        <v>11</v>
      </c>
      <c r="K2262">
        <f t="shared" si="143"/>
        <v>1</v>
      </c>
      <c r="L2262">
        <f t="shared" si="144"/>
        <v>7161</v>
      </c>
      <c r="M2262">
        <f t="shared" si="145"/>
        <v>235</v>
      </c>
      <c r="N2262">
        <v>19</v>
      </c>
      <c r="O2262" t="s">
        <v>74</v>
      </c>
      <c r="P2262" t="s">
        <v>21</v>
      </c>
      <c r="Q2262" t="s">
        <v>22</v>
      </c>
      <c r="R2262" t="s">
        <v>21</v>
      </c>
      <c r="W2262">
        <v>180</v>
      </c>
      <c r="X2262">
        <v>70</v>
      </c>
      <c r="Y2262">
        <v>0</v>
      </c>
      <c r="Z2262">
        <v>0</v>
      </c>
    </row>
    <row r="2263" spans="1:26" ht="15.95">
      <c r="A2263" t="s">
        <v>2849</v>
      </c>
      <c r="B2263" t="s">
        <v>131</v>
      </c>
      <c r="C2263" t="str">
        <f>VLOOKUP(B2263, Positions!A$1:B$160, 2, FALSE)</f>
        <v>Forward</v>
      </c>
      <c r="D2263" t="s">
        <v>185</v>
      </c>
      <c r="E2263" t="s">
        <v>5664</v>
      </c>
      <c r="F2263" t="s">
        <v>21</v>
      </c>
      <c r="G2263" t="str">
        <f>VLOOKUP(E2263, Tiers!M$1:P$134, 3, FALSE)</f>
        <v>ENG3</v>
      </c>
      <c r="H2263">
        <f>VLOOKUP(G2263, Tiers!B$1:C$134, 2, FALSE)</f>
        <v>4</v>
      </c>
      <c r="I2263" s="26" t="s">
        <v>6809</v>
      </c>
      <c r="J2263">
        <f t="shared" si="142"/>
        <v>11</v>
      </c>
      <c r="K2263">
        <f t="shared" si="143"/>
        <v>1</v>
      </c>
      <c r="L2263">
        <f t="shared" si="144"/>
        <v>7162</v>
      </c>
      <c r="M2263">
        <f t="shared" si="145"/>
        <v>235</v>
      </c>
      <c r="N2263">
        <v>19</v>
      </c>
      <c r="O2263" t="s">
        <v>113</v>
      </c>
      <c r="P2263" t="s">
        <v>21</v>
      </c>
      <c r="Q2263" t="s">
        <v>22</v>
      </c>
      <c r="R2263" t="s">
        <v>21</v>
      </c>
      <c r="S2263" t="s">
        <v>145</v>
      </c>
      <c r="W2263">
        <v>178</v>
      </c>
      <c r="X2263">
        <v>76</v>
      </c>
      <c r="Y2263">
        <v>9</v>
      </c>
      <c r="Z2263">
        <v>27</v>
      </c>
    </row>
    <row r="2264" spans="1:26" ht="15.95">
      <c r="A2264" t="s">
        <v>2850</v>
      </c>
      <c r="B2264" t="s">
        <v>115</v>
      </c>
      <c r="C2264" t="str">
        <f>VLOOKUP(B2264, Positions!A$1:B$160, 2, FALSE)</f>
        <v>Midfielder</v>
      </c>
      <c r="D2264" t="s">
        <v>200</v>
      </c>
      <c r="E2264" t="s">
        <v>5664</v>
      </c>
      <c r="F2264" t="s">
        <v>21</v>
      </c>
      <c r="G2264" t="str">
        <f>VLOOKUP(E2264, Tiers!M$1:P$134, 3, FALSE)</f>
        <v>ENG3</v>
      </c>
      <c r="H2264">
        <f>VLOOKUP(G2264, Tiers!B$1:C$134, 2, FALSE)</f>
        <v>4</v>
      </c>
      <c r="I2264" s="26" t="s">
        <v>6809</v>
      </c>
      <c r="J2264">
        <f t="shared" si="142"/>
        <v>11</v>
      </c>
      <c r="K2264">
        <f t="shared" si="143"/>
        <v>1</v>
      </c>
      <c r="L2264">
        <f t="shared" si="144"/>
        <v>7162</v>
      </c>
      <c r="M2264">
        <f t="shared" si="145"/>
        <v>235</v>
      </c>
      <c r="N2264">
        <v>19</v>
      </c>
      <c r="O2264" t="s">
        <v>5666</v>
      </c>
      <c r="P2264" t="s">
        <v>21</v>
      </c>
      <c r="Q2264" t="s">
        <v>22</v>
      </c>
      <c r="R2264" t="s">
        <v>21</v>
      </c>
      <c r="W2264">
        <v>173</v>
      </c>
      <c r="X2264">
        <v>71</v>
      </c>
      <c r="Y2264">
        <v>0</v>
      </c>
      <c r="Z2264">
        <v>0</v>
      </c>
    </row>
    <row r="2265" spans="1:26" ht="15.95">
      <c r="A2265" t="s">
        <v>2851</v>
      </c>
      <c r="B2265" t="s">
        <v>16</v>
      </c>
      <c r="C2265" t="str">
        <f>VLOOKUP(B2265, Positions!A$1:B$160, 2, FALSE)</f>
        <v>Forward</v>
      </c>
      <c r="D2265" t="s">
        <v>5666</v>
      </c>
      <c r="E2265" t="s">
        <v>5666</v>
      </c>
      <c r="F2265" t="s">
        <v>21</v>
      </c>
      <c r="G2265" t="str">
        <f>VLOOKUP(E2265, Tiers!M$1:P$134, 3, FALSE)</f>
        <v>NONE</v>
      </c>
      <c r="H2265">
        <f>VLOOKUP(G2265, Tiers!B$1:C$134, 2, FALSE)</f>
        <v>7</v>
      </c>
      <c r="I2265" s="26" t="s">
        <v>6809</v>
      </c>
      <c r="J2265">
        <f t="shared" si="142"/>
        <v>11</v>
      </c>
      <c r="K2265">
        <f t="shared" si="143"/>
        <v>1</v>
      </c>
      <c r="L2265">
        <f t="shared" si="144"/>
        <v>7162</v>
      </c>
      <c r="M2265">
        <f t="shared" si="145"/>
        <v>235</v>
      </c>
      <c r="N2265">
        <v>19</v>
      </c>
      <c r="O2265" t="s">
        <v>113</v>
      </c>
      <c r="P2265" t="s">
        <v>21</v>
      </c>
      <c r="Q2265" t="s">
        <v>22</v>
      </c>
      <c r="R2265" t="s">
        <v>21</v>
      </c>
      <c r="W2265">
        <v>190</v>
      </c>
      <c r="X2265">
        <v>80</v>
      </c>
      <c r="Y2265">
        <v>0</v>
      </c>
      <c r="Z2265">
        <v>0</v>
      </c>
    </row>
    <row r="2266" spans="1:26" ht="15.95">
      <c r="A2266" t="s">
        <v>2852</v>
      </c>
      <c r="B2266" t="s">
        <v>393</v>
      </c>
      <c r="C2266" t="str">
        <f>VLOOKUP(B2266, Positions!A$1:B$160, 2, FALSE)</f>
        <v>Defender</v>
      </c>
      <c r="D2266" t="s">
        <v>56</v>
      </c>
      <c r="E2266" t="s">
        <v>5664</v>
      </c>
      <c r="F2266" t="s">
        <v>21</v>
      </c>
      <c r="G2266" t="str">
        <f>VLOOKUP(E2266, Tiers!M$1:P$134, 3, FALSE)</f>
        <v>ENG3</v>
      </c>
      <c r="H2266">
        <f>VLOOKUP(G2266, Tiers!B$1:C$134, 2, FALSE)</f>
        <v>4</v>
      </c>
      <c r="I2266" s="26" t="s">
        <v>6810</v>
      </c>
      <c r="J2266">
        <f t="shared" si="142"/>
        <v>11</v>
      </c>
      <c r="K2266">
        <f t="shared" si="143"/>
        <v>1</v>
      </c>
      <c r="L2266">
        <f t="shared" si="144"/>
        <v>7166</v>
      </c>
      <c r="M2266">
        <f t="shared" si="145"/>
        <v>235</v>
      </c>
      <c r="N2266">
        <v>19</v>
      </c>
      <c r="O2266" t="s">
        <v>1561</v>
      </c>
      <c r="P2266" t="s">
        <v>21</v>
      </c>
      <c r="Q2266" t="s">
        <v>22</v>
      </c>
      <c r="R2266" t="s">
        <v>21</v>
      </c>
      <c r="W2266">
        <v>176</v>
      </c>
      <c r="X2266">
        <v>67</v>
      </c>
      <c r="Y2266">
        <v>0</v>
      </c>
      <c r="Z2266">
        <v>18</v>
      </c>
    </row>
    <row r="2267" spans="1:26" ht="15.95">
      <c r="A2267" t="s">
        <v>2853</v>
      </c>
      <c r="B2267" t="s">
        <v>16</v>
      </c>
      <c r="C2267" t="str">
        <f>VLOOKUP(B2267, Positions!A$1:B$160, 2, FALSE)</f>
        <v>Forward</v>
      </c>
      <c r="D2267" t="s">
        <v>5666</v>
      </c>
      <c r="E2267" t="s">
        <v>5666</v>
      </c>
      <c r="F2267" t="s">
        <v>21</v>
      </c>
      <c r="G2267" t="str">
        <f>VLOOKUP(E2267, Tiers!M$1:P$134, 3, FALSE)</f>
        <v>NONE</v>
      </c>
      <c r="H2267">
        <f>VLOOKUP(G2267, Tiers!B$1:C$134, 2, FALSE)</f>
        <v>7</v>
      </c>
      <c r="I2267" s="26" t="s">
        <v>6811</v>
      </c>
      <c r="J2267">
        <f t="shared" si="142"/>
        <v>11</v>
      </c>
      <c r="K2267">
        <f t="shared" si="143"/>
        <v>1</v>
      </c>
      <c r="L2267">
        <f t="shared" si="144"/>
        <v>7168</v>
      </c>
      <c r="M2267">
        <f t="shared" si="145"/>
        <v>235</v>
      </c>
      <c r="N2267">
        <v>19</v>
      </c>
      <c r="O2267" t="s">
        <v>284</v>
      </c>
      <c r="P2267" t="s">
        <v>21</v>
      </c>
      <c r="Q2267" t="s">
        <v>22</v>
      </c>
      <c r="R2267" t="s">
        <v>21</v>
      </c>
      <c r="W2267">
        <v>176</v>
      </c>
      <c r="X2267">
        <v>70</v>
      </c>
      <c r="Y2267">
        <v>0</v>
      </c>
      <c r="Z2267">
        <v>0</v>
      </c>
    </row>
    <row r="2268" spans="1:26" ht="15.95">
      <c r="A2268" t="s">
        <v>2854</v>
      </c>
      <c r="B2268" t="s">
        <v>16</v>
      </c>
      <c r="C2268" t="str">
        <f>VLOOKUP(B2268, Positions!A$1:B$160, 2, FALSE)</f>
        <v>Forward</v>
      </c>
      <c r="D2268" t="s">
        <v>2443</v>
      </c>
      <c r="E2268" t="s">
        <v>5666</v>
      </c>
      <c r="F2268" t="s">
        <v>21</v>
      </c>
      <c r="G2268" t="str">
        <f>VLOOKUP(E2268, Tiers!M$1:P$134, 3, FALSE)</f>
        <v>NONE</v>
      </c>
      <c r="H2268">
        <f>VLOOKUP(G2268, Tiers!B$1:C$134, 2, FALSE)</f>
        <v>7</v>
      </c>
      <c r="I2268" s="26" t="s">
        <v>6812</v>
      </c>
      <c r="J2268">
        <f t="shared" si="142"/>
        <v>11</v>
      </c>
      <c r="K2268">
        <f t="shared" si="143"/>
        <v>1</v>
      </c>
      <c r="L2268">
        <f t="shared" si="144"/>
        <v>7169</v>
      </c>
      <c r="M2268">
        <f t="shared" si="145"/>
        <v>235</v>
      </c>
      <c r="N2268">
        <v>19</v>
      </c>
      <c r="O2268" t="s">
        <v>2443</v>
      </c>
      <c r="P2268" t="s">
        <v>21</v>
      </c>
      <c r="Q2268" t="s">
        <v>22</v>
      </c>
      <c r="R2268" t="s">
        <v>21</v>
      </c>
      <c r="W2268">
        <v>186</v>
      </c>
      <c r="X2268">
        <v>73</v>
      </c>
      <c r="Y2268">
        <v>15</v>
      </c>
      <c r="Z2268">
        <v>46</v>
      </c>
    </row>
    <row r="2269" spans="1:26" ht="15.95">
      <c r="A2269" t="s">
        <v>2855</v>
      </c>
      <c r="B2269" t="s">
        <v>31</v>
      </c>
      <c r="C2269" t="str">
        <f>VLOOKUP(B2269, Positions!A$1:B$160, 2, FALSE)</f>
        <v>Defender</v>
      </c>
      <c r="D2269" t="s">
        <v>284</v>
      </c>
      <c r="E2269" t="s">
        <v>5665</v>
      </c>
      <c r="F2269" t="s">
        <v>21</v>
      </c>
      <c r="G2269" t="str">
        <f>VLOOKUP(E2269, Tiers!M$1:P$134, 3, FALSE)</f>
        <v>ENG2</v>
      </c>
      <c r="H2269">
        <f>VLOOKUP(G2269, Tiers!B$1:C$134, 2, FALSE)</f>
        <v>3</v>
      </c>
      <c r="I2269" s="26" t="s">
        <v>6813</v>
      </c>
      <c r="J2269">
        <f t="shared" si="142"/>
        <v>11</v>
      </c>
      <c r="K2269">
        <f t="shared" si="143"/>
        <v>1</v>
      </c>
      <c r="L2269">
        <f t="shared" si="144"/>
        <v>7172</v>
      </c>
      <c r="M2269">
        <f t="shared" si="145"/>
        <v>235</v>
      </c>
      <c r="N2269">
        <v>19</v>
      </c>
      <c r="O2269" t="s">
        <v>93</v>
      </c>
      <c r="P2269" t="s">
        <v>21</v>
      </c>
      <c r="Q2269" t="s">
        <v>22</v>
      </c>
      <c r="R2269" t="s">
        <v>21</v>
      </c>
      <c r="W2269">
        <v>173</v>
      </c>
      <c r="X2269">
        <v>69</v>
      </c>
      <c r="Y2269">
        <v>0</v>
      </c>
      <c r="Z2269">
        <v>0</v>
      </c>
    </row>
    <row r="2270" spans="1:26" ht="15.95">
      <c r="A2270" t="s">
        <v>2856</v>
      </c>
      <c r="B2270" t="s">
        <v>278</v>
      </c>
      <c r="C2270" t="str">
        <f>VLOOKUP(B2270, Positions!A$1:B$160, 2, FALSE)</f>
        <v>Midfielder</v>
      </c>
      <c r="D2270" t="s">
        <v>253</v>
      </c>
      <c r="E2270" t="s">
        <v>5666</v>
      </c>
      <c r="F2270" t="s">
        <v>21</v>
      </c>
      <c r="G2270" t="str">
        <f>VLOOKUP(E2270, Tiers!M$1:P$134, 3, FALSE)</f>
        <v>NONE</v>
      </c>
      <c r="H2270">
        <f>VLOOKUP(G2270, Tiers!B$1:C$134, 2, FALSE)</f>
        <v>7</v>
      </c>
      <c r="I2270" s="26" t="s">
        <v>6813</v>
      </c>
      <c r="J2270">
        <f t="shared" si="142"/>
        <v>11</v>
      </c>
      <c r="K2270">
        <f t="shared" si="143"/>
        <v>1</v>
      </c>
      <c r="L2270">
        <f t="shared" si="144"/>
        <v>7172</v>
      </c>
      <c r="M2270">
        <f t="shared" si="145"/>
        <v>235</v>
      </c>
      <c r="N2270">
        <v>19</v>
      </c>
      <c r="O2270" t="s">
        <v>5666</v>
      </c>
      <c r="P2270" t="s">
        <v>21</v>
      </c>
      <c r="Q2270" t="s">
        <v>22</v>
      </c>
      <c r="R2270" t="s">
        <v>21</v>
      </c>
      <c r="W2270">
        <v>175</v>
      </c>
      <c r="X2270">
        <v>73</v>
      </c>
      <c r="Y2270">
        <v>0</v>
      </c>
      <c r="Z2270">
        <v>0</v>
      </c>
    </row>
    <row r="2271" spans="1:26" ht="15.95">
      <c r="A2271" t="s">
        <v>2857</v>
      </c>
      <c r="B2271" t="s">
        <v>680</v>
      </c>
      <c r="C2271" t="str">
        <f>VLOOKUP(B2271, Positions!A$1:B$160, 2, FALSE)</f>
        <v>Midfielder</v>
      </c>
      <c r="D2271" t="s">
        <v>185</v>
      </c>
      <c r="E2271" t="s">
        <v>5664</v>
      </c>
      <c r="F2271" t="s">
        <v>21</v>
      </c>
      <c r="G2271" t="str">
        <f>VLOOKUP(E2271, Tiers!M$1:P$134, 3, FALSE)</f>
        <v>ENG3</v>
      </c>
      <c r="H2271">
        <f>VLOOKUP(G2271, Tiers!B$1:C$134, 2, FALSE)</f>
        <v>4</v>
      </c>
      <c r="I2271" s="26" t="s">
        <v>6814</v>
      </c>
      <c r="J2271">
        <f t="shared" si="142"/>
        <v>11</v>
      </c>
      <c r="K2271">
        <f t="shared" si="143"/>
        <v>1</v>
      </c>
      <c r="L2271">
        <f t="shared" si="144"/>
        <v>7176</v>
      </c>
      <c r="M2271">
        <f t="shared" si="145"/>
        <v>235</v>
      </c>
      <c r="N2271">
        <v>19</v>
      </c>
      <c r="O2271" t="s">
        <v>586</v>
      </c>
      <c r="P2271" t="s">
        <v>21</v>
      </c>
      <c r="Q2271" t="s">
        <v>22</v>
      </c>
      <c r="R2271" t="s">
        <v>21</v>
      </c>
      <c r="W2271">
        <v>183</v>
      </c>
      <c r="X2271">
        <v>60</v>
      </c>
      <c r="Y2271">
        <v>0</v>
      </c>
      <c r="Z2271">
        <v>0</v>
      </c>
    </row>
    <row r="2272" spans="1:26" ht="15.95">
      <c r="A2272" t="s">
        <v>2858</v>
      </c>
      <c r="B2272" t="s">
        <v>322</v>
      </c>
      <c r="C2272" t="str">
        <f>VLOOKUP(B2272, Positions!A$1:B$160, 2, FALSE)</f>
        <v>Midfielder</v>
      </c>
      <c r="D2272" t="s">
        <v>132</v>
      </c>
      <c r="E2272" t="s">
        <v>5664</v>
      </c>
      <c r="F2272" t="s">
        <v>21</v>
      </c>
      <c r="G2272" t="str">
        <f>VLOOKUP(E2272, Tiers!M$1:P$134, 3, FALSE)</f>
        <v>ENG3</v>
      </c>
      <c r="H2272">
        <f>VLOOKUP(G2272, Tiers!B$1:C$134, 2, FALSE)</f>
        <v>4</v>
      </c>
      <c r="I2272" s="26" t="s">
        <v>6814</v>
      </c>
      <c r="J2272">
        <f t="shared" si="142"/>
        <v>11</v>
      </c>
      <c r="K2272">
        <f t="shared" si="143"/>
        <v>1</v>
      </c>
      <c r="L2272">
        <f t="shared" si="144"/>
        <v>7176</v>
      </c>
      <c r="M2272">
        <f t="shared" si="145"/>
        <v>235</v>
      </c>
      <c r="N2272">
        <v>19</v>
      </c>
      <c r="O2272" t="s">
        <v>5666</v>
      </c>
      <c r="P2272" t="s">
        <v>21</v>
      </c>
      <c r="Q2272" t="s">
        <v>22</v>
      </c>
      <c r="R2272" t="s">
        <v>21</v>
      </c>
      <c r="W2272">
        <v>171</v>
      </c>
      <c r="X2272">
        <v>62</v>
      </c>
      <c r="Y2272">
        <v>0</v>
      </c>
      <c r="Z2272">
        <v>2</v>
      </c>
    </row>
    <row r="2273" spans="1:26" ht="15.95">
      <c r="A2273" t="s">
        <v>2859</v>
      </c>
      <c r="B2273" t="s">
        <v>42</v>
      </c>
      <c r="C2273" t="str">
        <f>VLOOKUP(B2273, Positions!A$1:B$160, 2, FALSE)</f>
        <v>Midfielder</v>
      </c>
      <c r="D2273" t="s">
        <v>470</v>
      </c>
      <c r="E2273" t="s">
        <v>5663</v>
      </c>
      <c r="F2273" t="s">
        <v>21</v>
      </c>
      <c r="G2273" t="str">
        <f>VLOOKUP(E2273, Tiers!M$1:P$134, 3, FALSE)</f>
        <v>ENG4</v>
      </c>
      <c r="H2273">
        <f>VLOOKUP(G2273, Tiers!B$1:C$134, 2, FALSE)</f>
        <v>5</v>
      </c>
      <c r="I2273" s="26" t="s">
        <v>6815</v>
      </c>
      <c r="J2273">
        <f t="shared" si="142"/>
        <v>11</v>
      </c>
      <c r="K2273">
        <f t="shared" si="143"/>
        <v>1</v>
      </c>
      <c r="L2273">
        <f t="shared" si="144"/>
        <v>7177</v>
      </c>
      <c r="M2273">
        <f t="shared" si="145"/>
        <v>235</v>
      </c>
      <c r="N2273">
        <v>19</v>
      </c>
      <c r="O2273" t="s">
        <v>310</v>
      </c>
      <c r="P2273" t="s">
        <v>21</v>
      </c>
      <c r="Q2273" t="s">
        <v>22</v>
      </c>
      <c r="R2273" t="s">
        <v>21</v>
      </c>
      <c r="W2273">
        <v>184</v>
      </c>
      <c r="X2273">
        <v>78</v>
      </c>
      <c r="Y2273">
        <v>2</v>
      </c>
      <c r="Z2273">
        <v>24</v>
      </c>
    </row>
    <row r="2274" spans="1:26" ht="15.95">
      <c r="A2274" t="s">
        <v>2860</v>
      </c>
      <c r="B2274" t="s">
        <v>31</v>
      </c>
      <c r="C2274" t="str">
        <f>VLOOKUP(B2274, Positions!A$1:B$160, 2, FALSE)</f>
        <v>Defender</v>
      </c>
      <c r="D2274" t="s">
        <v>671</v>
      </c>
      <c r="E2274" t="s">
        <v>5664</v>
      </c>
      <c r="F2274" t="s">
        <v>21</v>
      </c>
      <c r="G2274" t="str">
        <f>VLOOKUP(E2274, Tiers!M$1:P$134, 3, FALSE)</f>
        <v>ENG3</v>
      </c>
      <c r="H2274">
        <f>VLOOKUP(G2274, Tiers!B$1:C$134, 2, FALSE)</f>
        <v>4</v>
      </c>
      <c r="I2274" s="26" t="s">
        <v>6816</v>
      </c>
      <c r="J2274">
        <f t="shared" si="142"/>
        <v>11</v>
      </c>
      <c r="K2274">
        <f t="shared" si="143"/>
        <v>1</v>
      </c>
      <c r="L2274">
        <f t="shared" si="144"/>
        <v>7179</v>
      </c>
      <c r="M2274">
        <f t="shared" si="145"/>
        <v>235</v>
      </c>
      <c r="N2274">
        <v>19</v>
      </c>
      <c r="O2274" t="s">
        <v>397</v>
      </c>
      <c r="P2274" t="s">
        <v>21</v>
      </c>
      <c r="Q2274" t="s">
        <v>22</v>
      </c>
      <c r="R2274" t="s">
        <v>21</v>
      </c>
      <c r="W2274">
        <v>176</v>
      </c>
      <c r="X2274">
        <v>66</v>
      </c>
      <c r="Y2274">
        <v>0</v>
      </c>
      <c r="Z2274">
        <v>17</v>
      </c>
    </row>
    <row r="2275" spans="1:26" ht="15.95">
      <c r="A2275" t="s">
        <v>2861</v>
      </c>
      <c r="B2275" t="s">
        <v>36</v>
      </c>
      <c r="C2275" t="str">
        <f>VLOOKUP(B2275, Positions!A$1:B$160, 2, FALSE)</f>
        <v>Midfielder</v>
      </c>
      <c r="D2275" t="s">
        <v>5666</v>
      </c>
      <c r="E2275" t="s">
        <v>5666</v>
      </c>
      <c r="F2275" t="s">
        <v>21</v>
      </c>
      <c r="G2275" t="str">
        <f>VLOOKUP(E2275, Tiers!M$1:P$134, 3, FALSE)</f>
        <v>NONE</v>
      </c>
      <c r="H2275">
        <f>VLOOKUP(G2275, Tiers!B$1:C$134, 2, FALSE)</f>
        <v>7</v>
      </c>
      <c r="I2275" s="26" t="s">
        <v>6817</v>
      </c>
      <c r="J2275">
        <f t="shared" si="142"/>
        <v>11</v>
      </c>
      <c r="K2275">
        <f t="shared" si="143"/>
        <v>1</v>
      </c>
      <c r="L2275">
        <f t="shared" si="144"/>
        <v>7180</v>
      </c>
      <c r="M2275">
        <f t="shared" si="145"/>
        <v>235</v>
      </c>
      <c r="N2275">
        <v>19</v>
      </c>
      <c r="O2275" t="s">
        <v>5666</v>
      </c>
      <c r="P2275" t="s">
        <v>21</v>
      </c>
      <c r="Q2275" t="s">
        <v>22</v>
      </c>
      <c r="R2275" t="s">
        <v>21</v>
      </c>
      <c r="W2275">
        <v>167</v>
      </c>
      <c r="X2275">
        <v>65</v>
      </c>
      <c r="Y2275">
        <v>0</v>
      </c>
      <c r="Z2275">
        <v>0</v>
      </c>
    </row>
    <row r="2276" spans="1:26" ht="15.95">
      <c r="A2276" t="s">
        <v>2862</v>
      </c>
      <c r="B2276" t="s">
        <v>55</v>
      </c>
      <c r="C2276" t="str">
        <f>VLOOKUP(B2276, Positions!A$1:B$160, 2, FALSE)</f>
        <v>Forward</v>
      </c>
      <c r="D2276" t="s">
        <v>1009</v>
      </c>
      <c r="E2276" t="s">
        <v>62</v>
      </c>
      <c r="F2276" t="s">
        <v>21</v>
      </c>
      <c r="G2276" t="str">
        <f>VLOOKUP(E2276, Tiers!M$1:P$134, 3, FALSE)</f>
        <v>ENG1</v>
      </c>
      <c r="H2276">
        <f>VLOOKUP(G2276, Tiers!B$1:C$134, 2, FALSE)</f>
        <v>1</v>
      </c>
      <c r="I2276" s="26" t="s">
        <v>6817</v>
      </c>
      <c r="J2276">
        <f t="shared" si="142"/>
        <v>11</v>
      </c>
      <c r="K2276">
        <f t="shared" si="143"/>
        <v>1</v>
      </c>
      <c r="L2276">
        <f t="shared" si="144"/>
        <v>7180</v>
      </c>
      <c r="M2276">
        <f t="shared" si="145"/>
        <v>235</v>
      </c>
      <c r="N2276">
        <v>19</v>
      </c>
      <c r="O2276" t="s">
        <v>74</v>
      </c>
      <c r="P2276" t="s">
        <v>21</v>
      </c>
      <c r="Q2276" t="s">
        <v>22</v>
      </c>
      <c r="R2276" t="s">
        <v>21</v>
      </c>
      <c r="S2276" t="s">
        <v>829</v>
      </c>
      <c r="W2276">
        <v>178</v>
      </c>
      <c r="X2276">
        <v>64</v>
      </c>
      <c r="Y2276">
        <v>3</v>
      </c>
      <c r="Z2276">
        <v>22</v>
      </c>
    </row>
    <row r="2277" spans="1:26" ht="15.95">
      <c r="A2277" t="s">
        <v>2863</v>
      </c>
      <c r="B2277" t="s">
        <v>72</v>
      </c>
      <c r="C2277" t="str">
        <f>VLOOKUP(B2277, Positions!A$1:B$160, 2, FALSE)</f>
        <v>Defender</v>
      </c>
      <c r="D2277" t="s">
        <v>537</v>
      </c>
      <c r="E2277" t="s">
        <v>62</v>
      </c>
      <c r="F2277" t="s">
        <v>21</v>
      </c>
      <c r="G2277" t="str">
        <f>VLOOKUP(E2277, Tiers!M$1:P$134, 3, FALSE)</f>
        <v>ENG1</v>
      </c>
      <c r="H2277">
        <f>VLOOKUP(G2277, Tiers!B$1:C$134, 2, FALSE)</f>
        <v>1</v>
      </c>
      <c r="I2277" s="26" t="s">
        <v>6818</v>
      </c>
      <c r="J2277">
        <f t="shared" si="142"/>
        <v>11</v>
      </c>
      <c r="K2277">
        <f t="shared" si="143"/>
        <v>1</v>
      </c>
      <c r="L2277">
        <f t="shared" si="144"/>
        <v>7182</v>
      </c>
      <c r="M2277">
        <f t="shared" si="145"/>
        <v>236</v>
      </c>
      <c r="N2277">
        <v>19</v>
      </c>
      <c r="O2277" t="s">
        <v>284</v>
      </c>
      <c r="P2277" t="s">
        <v>21</v>
      </c>
      <c r="Q2277" t="s">
        <v>22</v>
      </c>
      <c r="R2277" t="s">
        <v>21</v>
      </c>
      <c r="S2277" t="s">
        <v>870</v>
      </c>
      <c r="W2277">
        <v>183</v>
      </c>
      <c r="X2277">
        <v>78</v>
      </c>
      <c r="Y2277">
        <v>0</v>
      </c>
      <c r="Z2277">
        <v>0</v>
      </c>
    </row>
    <row r="2278" spans="1:26" ht="15.95">
      <c r="A2278" t="s">
        <v>2864</v>
      </c>
      <c r="B2278" t="s">
        <v>16</v>
      </c>
      <c r="C2278" t="str">
        <f>VLOOKUP(B2278, Positions!A$1:B$160, 2, FALSE)</f>
        <v>Forward</v>
      </c>
      <c r="D2278" t="s">
        <v>376</v>
      </c>
      <c r="E2278" t="s">
        <v>5664</v>
      </c>
      <c r="F2278" t="s">
        <v>21</v>
      </c>
      <c r="G2278" t="str">
        <f>VLOOKUP(E2278, Tiers!M$1:P$134, 3, FALSE)</f>
        <v>ENG3</v>
      </c>
      <c r="H2278">
        <f>VLOOKUP(G2278, Tiers!B$1:C$134, 2, FALSE)</f>
        <v>4</v>
      </c>
      <c r="I2278" s="26" t="s">
        <v>6818</v>
      </c>
      <c r="J2278">
        <f t="shared" si="142"/>
        <v>11</v>
      </c>
      <c r="K2278">
        <f t="shared" si="143"/>
        <v>1</v>
      </c>
      <c r="L2278">
        <f t="shared" si="144"/>
        <v>7182</v>
      </c>
      <c r="M2278">
        <f t="shared" si="145"/>
        <v>236</v>
      </c>
      <c r="N2278">
        <v>19</v>
      </c>
      <c r="O2278" t="s">
        <v>40</v>
      </c>
      <c r="P2278" t="s">
        <v>21</v>
      </c>
      <c r="Q2278" t="s">
        <v>22</v>
      </c>
      <c r="R2278" t="s">
        <v>21</v>
      </c>
      <c r="W2278">
        <v>176</v>
      </c>
      <c r="X2278">
        <v>79</v>
      </c>
      <c r="Y2278">
        <v>0</v>
      </c>
      <c r="Z2278">
        <v>11</v>
      </c>
    </row>
    <row r="2279" spans="1:26" ht="15.95">
      <c r="A2279" t="s">
        <v>2865</v>
      </c>
      <c r="B2279" t="s">
        <v>16</v>
      </c>
      <c r="C2279" t="str">
        <f>VLOOKUP(B2279, Positions!A$1:B$160, 2, FALSE)</f>
        <v>Forward</v>
      </c>
      <c r="D2279" t="s">
        <v>1339</v>
      </c>
      <c r="E2279" t="s">
        <v>5667</v>
      </c>
      <c r="F2279" t="s">
        <v>421</v>
      </c>
      <c r="G2279" t="str">
        <f>VLOOKUP(E2279, Tiers!M$1:P$134, 3, FALSE)</f>
        <v>SCO2</v>
      </c>
      <c r="H2279">
        <f>VLOOKUP(G2279, Tiers!B$1:C$134, 2, FALSE)</f>
        <v>6</v>
      </c>
      <c r="I2279" s="26" t="s">
        <v>6818</v>
      </c>
      <c r="J2279">
        <f t="shared" si="142"/>
        <v>11</v>
      </c>
      <c r="K2279">
        <f t="shared" si="143"/>
        <v>1</v>
      </c>
      <c r="L2279">
        <f t="shared" si="144"/>
        <v>7182</v>
      </c>
      <c r="M2279">
        <f t="shared" si="145"/>
        <v>236</v>
      </c>
      <c r="N2279">
        <v>19</v>
      </c>
      <c r="O2279" t="s">
        <v>74</v>
      </c>
      <c r="P2279" t="s">
        <v>21</v>
      </c>
      <c r="Q2279" t="s">
        <v>22</v>
      </c>
      <c r="R2279" t="s">
        <v>21</v>
      </c>
      <c r="S2279" t="s">
        <v>491</v>
      </c>
      <c r="W2279">
        <v>188</v>
      </c>
      <c r="X2279">
        <v>85</v>
      </c>
      <c r="Y2279">
        <v>0</v>
      </c>
      <c r="Z2279">
        <v>7</v>
      </c>
    </row>
    <row r="2280" spans="1:26" ht="15.95">
      <c r="A2280" t="s">
        <v>2866</v>
      </c>
      <c r="B2280" t="s">
        <v>16</v>
      </c>
      <c r="C2280" t="str">
        <f>VLOOKUP(B2280, Positions!A$1:B$160, 2, FALSE)</f>
        <v>Forward</v>
      </c>
      <c r="D2280" t="s">
        <v>5666</v>
      </c>
      <c r="E2280" t="s">
        <v>5666</v>
      </c>
      <c r="F2280" t="s">
        <v>21</v>
      </c>
      <c r="G2280" t="str">
        <f>VLOOKUP(E2280, Tiers!M$1:P$134, 3, FALSE)</f>
        <v>NONE</v>
      </c>
      <c r="H2280">
        <f>VLOOKUP(G2280, Tiers!B$1:C$134, 2, FALSE)</f>
        <v>7</v>
      </c>
      <c r="I2280" s="26" t="s">
        <v>6819</v>
      </c>
      <c r="J2280">
        <f t="shared" si="142"/>
        <v>10</v>
      </c>
      <c r="K2280">
        <f t="shared" si="143"/>
        <v>1</v>
      </c>
      <c r="L2280">
        <f t="shared" si="144"/>
        <v>7184</v>
      </c>
      <c r="M2280">
        <f t="shared" si="145"/>
        <v>236</v>
      </c>
      <c r="N2280">
        <v>19</v>
      </c>
      <c r="O2280" t="s">
        <v>5666</v>
      </c>
      <c r="P2280" t="s">
        <v>21</v>
      </c>
      <c r="Q2280" t="s">
        <v>22</v>
      </c>
      <c r="R2280" t="s">
        <v>21</v>
      </c>
      <c r="W2280">
        <v>183</v>
      </c>
      <c r="X2280">
        <v>77</v>
      </c>
      <c r="Y2280">
        <v>0</v>
      </c>
      <c r="Z2280">
        <v>0</v>
      </c>
    </row>
    <row r="2281" spans="1:26" ht="15.95">
      <c r="A2281" t="s">
        <v>2867</v>
      </c>
      <c r="B2281" t="s">
        <v>31</v>
      </c>
      <c r="C2281" t="str">
        <f>VLOOKUP(B2281, Positions!A$1:B$160, 2, FALSE)</f>
        <v>Defender</v>
      </c>
      <c r="D2281" t="s">
        <v>5666</v>
      </c>
      <c r="E2281" t="s">
        <v>5666</v>
      </c>
      <c r="F2281" t="s">
        <v>21</v>
      </c>
      <c r="G2281" t="str">
        <f>VLOOKUP(E2281, Tiers!M$1:P$134, 3, FALSE)</f>
        <v>NONE</v>
      </c>
      <c r="H2281">
        <f>VLOOKUP(G2281, Tiers!B$1:C$134, 2, FALSE)</f>
        <v>7</v>
      </c>
      <c r="I2281" s="26" t="s">
        <v>6820</v>
      </c>
      <c r="J2281">
        <f t="shared" si="142"/>
        <v>10</v>
      </c>
      <c r="K2281">
        <f t="shared" si="143"/>
        <v>1</v>
      </c>
      <c r="L2281">
        <f t="shared" si="144"/>
        <v>7187</v>
      </c>
      <c r="M2281">
        <f t="shared" si="145"/>
        <v>236</v>
      </c>
      <c r="N2281">
        <v>19</v>
      </c>
      <c r="O2281" t="s">
        <v>5666</v>
      </c>
      <c r="P2281" t="s">
        <v>21</v>
      </c>
      <c r="Q2281" t="s">
        <v>22</v>
      </c>
      <c r="R2281" t="s">
        <v>21</v>
      </c>
      <c r="W2281">
        <v>171</v>
      </c>
      <c r="X2281">
        <v>62</v>
      </c>
      <c r="Y2281">
        <v>0</v>
      </c>
      <c r="Z2281">
        <v>0</v>
      </c>
    </row>
    <row r="2282" spans="1:26" ht="15.95">
      <c r="A2282" t="s">
        <v>2868</v>
      </c>
      <c r="B2282" t="s">
        <v>42</v>
      </c>
      <c r="C2282" t="str">
        <f>VLOOKUP(B2282, Positions!A$1:B$160, 2, FALSE)</f>
        <v>Midfielder</v>
      </c>
      <c r="D2282" t="s">
        <v>5666</v>
      </c>
      <c r="E2282" t="s">
        <v>5666</v>
      </c>
      <c r="F2282" t="s">
        <v>21</v>
      </c>
      <c r="G2282" t="str">
        <f>VLOOKUP(E2282, Tiers!M$1:P$134, 3, FALSE)</f>
        <v>NONE</v>
      </c>
      <c r="H2282">
        <f>VLOOKUP(G2282, Tiers!B$1:C$134, 2, FALSE)</f>
        <v>7</v>
      </c>
      <c r="I2282" s="26" t="s">
        <v>6820</v>
      </c>
      <c r="J2282">
        <f t="shared" si="142"/>
        <v>10</v>
      </c>
      <c r="K2282">
        <f t="shared" si="143"/>
        <v>1</v>
      </c>
      <c r="L2282">
        <f t="shared" si="144"/>
        <v>7187</v>
      </c>
      <c r="M2282">
        <f t="shared" si="145"/>
        <v>236</v>
      </c>
      <c r="N2282">
        <v>19</v>
      </c>
      <c r="O2282" t="s">
        <v>1445</v>
      </c>
      <c r="P2282" t="s">
        <v>21</v>
      </c>
      <c r="Q2282" t="s">
        <v>22</v>
      </c>
      <c r="R2282" t="s">
        <v>21</v>
      </c>
      <c r="W2282">
        <v>181</v>
      </c>
      <c r="X2282">
        <v>75</v>
      </c>
      <c r="Y2282">
        <v>0</v>
      </c>
      <c r="Z2282">
        <v>0</v>
      </c>
    </row>
    <row r="2283" spans="1:26" ht="15.95">
      <c r="A2283" t="s">
        <v>2869</v>
      </c>
      <c r="B2283" t="s">
        <v>372</v>
      </c>
      <c r="C2283" t="str">
        <f>VLOOKUP(B2283, Positions!A$1:B$160, 2, FALSE)</f>
        <v>Defender</v>
      </c>
      <c r="D2283" t="s">
        <v>5666</v>
      </c>
      <c r="E2283" t="s">
        <v>5666</v>
      </c>
      <c r="F2283" t="s">
        <v>21</v>
      </c>
      <c r="G2283" t="str">
        <f>VLOOKUP(E2283, Tiers!M$1:P$134, 3, FALSE)</f>
        <v>NONE</v>
      </c>
      <c r="H2283">
        <f>VLOOKUP(G2283, Tiers!B$1:C$134, 2, FALSE)</f>
        <v>7</v>
      </c>
      <c r="I2283" s="26" t="s">
        <v>6821</v>
      </c>
      <c r="J2283">
        <f t="shared" si="142"/>
        <v>10</v>
      </c>
      <c r="K2283">
        <f t="shared" si="143"/>
        <v>1</v>
      </c>
      <c r="L2283">
        <f t="shared" si="144"/>
        <v>7188</v>
      </c>
      <c r="M2283">
        <f t="shared" si="145"/>
        <v>236</v>
      </c>
      <c r="N2283">
        <v>19</v>
      </c>
      <c r="O2283" t="s">
        <v>5666</v>
      </c>
      <c r="P2283" t="s">
        <v>21</v>
      </c>
      <c r="Q2283" t="s">
        <v>22</v>
      </c>
      <c r="R2283" t="s">
        <v>21</v>
      </c>
      <c r="W2283">
        <v>173</v>
      </c>
      <c r="X2283">
        <v>68</v>
      </c>
      <c r="Y2283">
        <v>0</v>
      </c>
      <c r="Z2283">
        <v>0</v>
      </c>
    </row>
    <row r="2284" spans="1:26" ht="15.95">
      <c r="A2284" t="s">
        <v>2870</v>
      </c>
      <c r="B2284" t="s">
        <v>16</v>
      </c>
      <c r="C2284" t="str">
        <f>VLOOKUP(B2284, Positions!A$1:B$160, 2, FALSE)</f>
        <v>Forward</v>
      </c>
      <c r="D2284" t="s">
        <v>5666</v>
      </c>
      <c r="E2284" t="s">
        <v>5666</v>
      </c>
      <c r="F2284" t="s">
        <v>21</v>
      </c>
      <c r="G2284" t="str">
        <f>VLOOKUP(E2284, Tiers!M$1:P$134, 3, FALSE)</f>
        <v>NONE</v>
      </c>
      <c r="H2284">
        <f>VLOOKUP(G2284, Tiers!B$1:C$134, 2, FALSE)</f>
        <v>7</v>
      </c>
      <c r="I2284" s="26" t="s">
        <v>6821</v>
      </c>
      <c r="J2284">
        <f t="shared" si="142"/>
        <v>10</v>
      </c>
      <c r="K2284">
        <f t="shared" si="143"/>
        <v>1</v>
      </c>
      <c r="L2284">
        <f t="shared" si="144"/>
        <v>7188</v>
      </c>
      <c r="M2284">
        <f t="shared" si="145"/>
        <v>236</v>
      </c>
      <c r="N2284">
        <v>19</v>
      </c>
      <c r="O2284" t="s">
        <v>530</v>
      </c>
      <c r="P2284" t="s">
        <v>21</v>
      </c>
      <c r="Q2284" t="s">
        <v>22</v>
      </c>
      <c r="R2284" t="s">
        <v>21</v>
      </c>
      <c r="W2284">
        <v>186</v>
      </c>
      <c r="X2284">
        <v>83</v>
      </c>
      <c r="Y2284">
        <v>0</v>
      </c>
      <c r="Z2284">
        <v>0</v>
      </c>
    </row>
    <row r="2285" spans="1:26" ht="15.95">
      <c r="A2285" t="s">
        <v>2871</v>
      </c>
      <c r="B2285" t="s">
        <v>42</v>
      </c>
      <c r="C2285" t="str">
        <f>VLOOKUP(B2285, Positions!A$1:B$160, 2, FALSE)</f>
        <v>Midfielder</v>
      </c>
      <c r="D2285" t="s">
        <v>284</v>
      </c>
      <c r="E2285" t="s">
        <v>5665</v>
      </c>
      <c r="F2285" t="s">
        <v>21</v>
      </c>
      <c r="G2285" t="str">
        <f>VLOOKUP(E2285, Tiers!M$1:P$134, 3, FALSE)</f>
        <v>ENG2</v>
      </c>
      <c r="H2285">
        <f>VLOOKUP(G2285, Tiers!B$1:C$134, 2, FALSE)</f>
        <v>3</v>
      </c>
      <c r="I2285" s="26" t="s">
        <v>6821</v>
      </c>
      <c r="J2285">
        <f t="shared" si="142"/>
        <v>10</v>
      </c>
      <c r="K2285">
        <f t="shared" si="143"/>
        <v>1</v>
      </c>
      <c r="L2285">
        <f t="shared" si="144"/>
        <v>7188</v>
      </c>
      <c r="M2285">
        <f t="shared" si="145"/>
        <v>236</v>
      </c>
      <c r="N2285">
        <v>19</v>
      </c>
      <c r="O2285" t="s">
        <v>694</v>
      </c>
      <c r="P2285" t="s">
        <v>21</v>
      </c>
      <c r="Q2285" t="s">
        <v>22</v>
      </c>
      <c r="R2285" t="s">
        <v>21</v>
      </c>
      <c r="W2285">
        <v>175</v>
      </c>
      <c r="X2285">
        <v>78</v>
      </c>
      <c r="Y2285">
        <v>0</v>
      </c>
      <c r="Z2285">
        <v>7</v>
      </c>
    </row>
    <row r="2286" spans="1:26" ht="15.95">
      <c r="A2286" t="s">
        <v>2872</v>
      </c>
      <c r="B2286" t="s">
        <v>81</v>
      </c>
      <c r="C2286" t="str">
        <f>VLOOKUP(B2286, Positions!A$1:B$160, 2, FALSE)</f>
        <v>Defender</v>
      </c>
      <c r="D2286" t="s">
        <v>157</v>
      </c>
      <c r="E2286" t="s">
        <v>5665</v>
      </c>
      <c r="F2286" t="s">
        <v>21</v>
      </c>
      <c r="G2286" t="str">
        <f>VLOOKUP(E2286, Tiers!M$1:P$134, 3, FALSE)</f>
        <v>ENG2</v>
      </c>
      <c r="H2286">
        <f>VLOOKUP(G2286, Tiers!B$1:C$134, 2, FALSE)</f>
        <v>3</v>
      </c>
      <c r="I2286" s="26" t="s">
        <v>6822</v>
      </c>
      <c r="J2286">
        <f t="shared" si="142"/>
        <v>10</v>
      </c>
      <c r="K2286">
        <f t="shared" si="143"/>
        <v>1</v>
      </c>
      <c r="L2286">
        <f t="shared" si="144"/>
        <v>7189</v>
      </c>
      <c r="M2286">
        <f t="shared" si="145"/>
        <v>236</v>
      </c>
      <c r="N2286">
        <v>19</v>
      </c>
      <c r="O2286" t="s">
        <v>157</v>
      </c>
      <c r="P2286" t="s">
        <v>21</v>
      </c>
      <c r="Q2286" t="s">
        <v>22</v>
      </c>
      <c r="R2286" t="s">
        <v>21</v>
      </c>
      <c r="W2286">
        <v>189</v>
      </c>
      <c r="X2286">
        <v>82</v>
      </c>
      <c r="Y2286">
        <v>0</v>
      </c>
      <c r="Z2286">
        <v>0</v>
      </c>
    </row>
    <row r="2287" spans="1:26" ht="15.95">
      <c r="A2287" t="s">
        <v>2873</v>
      </c>
      <c r="B2287" t="s">
        <v>789</v>
      </c>
      <c r="C2287" t="str">
        <f>VLOOKUP(B2287, Positions!A$1:B$160, 2, FALSE)</f>
        <v>Forward</v>
      </c>
      <c r="D2287" t="s">
        <v>5666</v>
      </c>
      <c r="E2287" t="s">
        <v>5666</v>
      </c>
      <c r="F2287" t="s">
        <v>21</v>
      </c>
      <c r="G2287" t="str">
        <f>VLOOKUP(E2287, Tiers!M$1:P$134, 3, FALSE)</f>
        <v>NONE</v>
      </c>
      <c r="H2287">
        <f>VLOOKUP(G2287, Tiers!B$1:C$134, 2, FALSE)</f>
        <v>7</v>
      </c>
      <c r="I2287" s="26" t="s">
        <v>6823</v>
      </c>
      <c r="J2287">
        <f t="shared" si="142"/>
        <v>10</v>
      </c>
      <c r="K2287">
        <f t="shared" si="143"/>
        <v>1</v>
      </c>
      <c r="L2287">
        <f t="shared" si="144"/>
        <v>7191</v>
      </c>
      <c r="M2287">
        <f t="shared" si="145"/>
        <v>236</v>
      </c>
      <c r="N2287">
        <v>19</v>
      </c>
      <c r="O2287" t="s">
        <v>5666</v>
      </c>
      <c r="P2287" t="s">
        <v>21</v>
      </c>
      <c r="Q2287" t="s">
        <v>22</v>
      </c>
      <c r="R2287" t="s">
        <v>21</v>
      </c>
      <c r="W2287">
        <v>183</v>
      </c>
      <c r="X2287">
        <v>58</v>
      </c>
      <c r="Y2287">
        <v>0</v>
      </c>
      <c r="Z2287">
        <v>0</v>
      </c>
    </row>
    <row r="2288" spans="1:26" ht="15.95">
      <c r="A2288" t="s">
        <v>2874</v>
      </c>
      <c r="B2288" t="s">
        <v>2875</v>
      </c>
      <c r="C2288" t="str">
        <f>VLOOKUP(B2288, Positions!A$1:B$160, 2, FALSE)</f>
        <v>Midfielder</v>
      </c>
      <c r="D2288" t="s">
        <v>5666</v>
      </c>
      <c r="E2288" t="s">
        <v>5666</v>
      </c>
      <c r="F2288" t="s">
        <v>21</v>
      </c>
      <c r="G2288" t="str">
        <f>VLOOKUP(E2288, Tiers!M$1:P$134, 3, FALSE)</f>
        <v>NONE</v>
      </c>
      <c r="H2288">
        <f>VLOOKUP(G2288, Tiers!B$1:C$134, 2, FALSE)</f>
        <v>7</v>
      </c>
      <c r="I2288" s="26" t="s">
        <v>6824</v>
      </c>
      <c r="J2288">
        <f t="shared" si="142"/>
        <v>10</v>
      </c>
      <c r="K2288">
        <f t="shared" si="143"/>
        <v>1</v>
      </c>
      <c r="L2288">
        <f t="shared" si="144"/>
        <v>7192</v>
      </c>
      <c r="M2288">
        <f t="shared" si="145"/>
        <v>236</v>
      </c>
      <c r="N2288">
        <v>19</v>
      </c>
      <c r="O2288" t="s">
        <v>5666</v>
      </c>
      <c r="P2288" t="s">
        <v>21</v>
      </c>
      <c r="Q2288" t="s">
        <v>22</v>
      </c>
      <c r="R2288" t="s">
        <v>21</v>
      </c>
      <c r="W2288">
        <v>183</v>
      </c>
      <c r="X2288">
        <v>78</v>
      </c>
      <c r="Y2288">
        <v>0</v>
      </c>
      <c r="Z2288">
        <v>0</v>
      </c>
    </row>
    <row r="2289" spans="1:26" ht="15.95">
      <c r="A2289" t="s">
        <v>2876</v>
      </c>
      <c r="B2289" t="s">
        <v>2877</v>
      </c>
      <c r="C2289" t="str">
        <f>VLOOKUP(B2289, Positions!A$1:B$160, 2, FALSE)</f>
        <v>Midfielder</v>
      </c>
      <c r="D2289" t="s">
        <v>836</v>
      </c>
      <c r="E2289" t="s">
        <v>62</v>
      </c>
      <c r="F2289" t="s">
        <v>21</v>
      </c>
      <c r="G2289" t="str">
        <f>VLOOKUP(E2289, Tiers!M$1:P$134, 3, FALSE)</f>
        <v>ENG1</v>
      </c>
      <c r="H2289">
        <f>VLOOKUP(G2289, Tiers!B$1:C$134, 2, FALSE)</f>
        <v>1</v>
      </c>
      <c r="I2289" s="26" t="s">
        <v>6824</v>
      </c>
      <c r="J2289">
        <f t="shared" si="142"/>
        <v>10</v>
      </c>
      <c r="K2289">
        <f t="shared" si="143"/>
        <v>1</v>
      </c>
      <c r="L2289">
        <f t="shared" si="144"/>
        <v>7192</v>
      </c>
      <c r="M2289">
        <f t="shared" si="145"/>
        <v>236</v>
      </c>
      <c r="N2289">
        <v>19</v>
      </c>
      <c r="O2289" t="s">
        <v>543</v>
      </c>
      <c r="P2289" t="s">
        <v>21</v>
      </c>
      <c r="Q2289" t="s">
        <v>22</v>
      </c>
      <c r="R2289" t="s">
        <v>21</v>
      </c>
      <c r="W2289">
        <v>176</v>
      </c>
      <c r="X2289">
        <v>64</v>
      </c>
      <c r="Y2289">
        <v>0</v>
      </c>
      <c r="Z2289">
        <v>0</v>
      </c>
    </row>
    <row r="2290" spans="1:26" ht="15.95">
      <c r="A2290" t="s">
        <v>2878</v>
      </c>
      <c r="B2290" t="s">
        <v>42</v>
      </c>
      <c r="C2290" t="str">
        <f>VLOOKUP(B2290, Positions!A$1:B$160, 2, FALSE)</f>
        <v>Midfielder</v>
      </c>
      <c r="D2290" t="s">
        <v>5666</v>
      </c>
      <c r="E2290" t="s">
        <v>5666</v>
      </c>
      <c r="F2290" t="s">
        <v>21</v>
      </c>
      <c r="G2290" t="str">
        <f>VLOOKUP(E2290, Tiers!M$1:P$134, 3, FALSE)</f>
        <v>NONE</v>
      </c>
      <c r="H2290">
        <f>VLOOKUP(G2290, Tiers!B$1:C$134, 2, FALSE)</f>
        <v>7</v>
      </c>
      <c r="I2290" s="26" t="s">
        <v>6825</v>
      </c>
      <c r="J2290">
        <f t="shared" si="142"/>
        <v>10</v>
      </c>
      <c r="K2290">
        <f t="shared" si="143"/>
        <v>1</v>
      </c>
      <c r="L2290">
        <f t="shared" si="144"/>
        <v>7193</v>
      </c>
      <c r="M2290">
        <f t="shared" si="145"/>
        <v>236</v>
      </c>
      <c r="N2290">
        <v>19</v>
      </c>
      <c r="O2290" t="s">
        <v>5666</v>
      </c>
      <c r="P2290" t="s">
        <v>21</v>
      </c>
      <c r="Q2290" t="s">
        <v>22</v>
      </c>
      <c r="R2290" t="s">
        <v>21</v>
      </c>
      <c r="W2290">
        <v>180</v>
      </c>
      <c r="X2290">
        <v>75</v>
      </c>
      <c r="Y2290">
        <v>0</v>
      </c>
      <c r="Z2290">
        <v>0</v>
      </c>
    </row>
    <row r="2291" spans="1:26" ht="15.95">
      <c r="A2291" t="s">
        <v>2879</v>
      </c>
      <c r="B2291" t="s">
        <v>322</v>
      </c>
      <c r="C2291" t="str">
        <f>VLOOKUP(B2291, Positions!A$1:B$160, 2, FALSE)</f>
        <v>Midfielder</v>
      </c>
      <c r="D2291" t="s">
        <v>5666</v>
      </c>
      <c r="E2291" t="s">
        <v>5666</v>
      </c>
      <c r="F2291" t="s">
        <v>21</v>
      </c>
      <c r="G2291" t="str">
        <f>VLOOKUP(E2291, Tiers!M$1:P$134, 3, FALSE)</f>
        <v>NONE</v>
      </c>
      <c r="H2291">
        <f>VLOOKUP(G2291, Tiers!B$1:C$134, 2, FALSE)</f>
        <v>7</v>
      </c>
      <c r="I2291" s="26" t="s">
        <v>6826</v>
      </c>
      <c r="J2291">
        <f t="shared" si="142"/>
        <v>10</v>
      </c>
      <c r="K2291">
        <f t="shared" si="143"/>
        <v>1</v>
      </c>
      <c r="L2291">
        <f t="shared" si="144"/>
        <v>7194</v>
      </c>
      <c r="M2291">
        <f t="shared" si="145"/>
        <v>236</v>
      </c>
      <c r="N2291">
        <v>19</v>
      </c>
      <c r="O2291" t="s">
        <v>530</v>
      </c>
      <c r="P2291" t="s">
        <v>21</v>
      </c>
      <c r="Q2291" t="s">
        <v>22</v>
      </c>
      <c r="R2291" t="s">
        <v>21</v>
      </c>
      <c r="W2291">
        <v>164</v>
      </c>
      <c r="X2291">
        <v>56</v>
      </c>
      <c r="Y2291">
        <v>0</v>
      </c>
      <c r="Z2291">
        <v>0</v>
      </c>
    </row>
    <row r="2292" spans="1:26" ht="15.95">
      <c r="A2292" t="s">
        <v>2880</v>
      </c>
      <c r="B2292" t="s">
        <v>16</v>
      </c>
      <c r="C2292" t="str">
        <f>VLOOKUP(B2292, Positions!A$1:B$160, 2, FALSE)</f>
        <v>Forward</v>
      </c>
      <c r="D2292" t="s">
        <v>177</v>
      </c>
      <c r="E2292" t="s">
        <v>5663</v>
      </c>
      <c r="F2292" t="s">
        <v>21</v>
      </c>
      <c r="G2292" t="str">
        <f>VLOOKUP(E2292, Tiers!M$1:P$134, 3, FALSE)</f>
        <v>ENG4</v>
      </c>
      <c r="H2292">
        <f>VLOOKUP(G2292, Tiers!B$1:C$134, 2, FALSE)</f>
        <v>5</v>
      </c>
      <c r="I2292" s="26" t="s">
        <v>6827</v>
      </c>
      <c r="J2292">
        <f t="shared" si="142"/>
        <v>10</v>
      </c>
      <c r="K2292">
        <f t="shared" si="143"/>
        <v>1</v>
      </c>
      <c r="L2292">
        <f t="shared" si="144"/>
        <v>7195</v>
      </c>
      <c r="M2292">
        <f t="shared" si="145"/>
        <v>236</v>
      </c>
      <c r="N2292">
        <v>19</v>
      </c>
      <c r="O2292" t="s">
        <v>364</v>
      </c>
      <c r="P2292" t="s">
        <v>21</v>
      </c>
      <c r="Q2292" t="s">
        <v>22</v>
      </c>
      <c r="R2292" t="s">
        <v>21</v>
      </c>
      <c r="W2292">
        <v>178</v>
      </c>
      <c r="X2292">
        <v>69</v>
      </c>
      <c r="Y2292">
        <v>1</v>
      </c>
      <c r="Z2292">
        <v>9</v>
      </c>
    </row>
    <row r="2293" spans="1:26" ht="15.95">
      <c r="A2293" t="s">
        <v>2881</v>
      </c>
      <c r="B2293" t="s">
        <v>2882</v>
      </c>
      <c r="C2293" t="str">
        <f>VLOOKUP(B2293, Positions!A$1:B$160, 2, FALSE)</f>
        <v>Defender</v>
      </c>
      <c r="D2293" t="s">
        <v>132</v>
      </c>
      <c r="E2293" t="s">
        <v>5664</v>
      </c>
      <c r="F2293" t="s">
        <v>21</v>
      </c>
      <c r="G2293" t="str">
        <f>VLOOKUP(E2293, Tiers!M$1:P$134, 3, FALSE)</f>
        <v>ENG3</v>
      </c>
      <c r="H2293">
        <f>VLOOKUP(G2293, Tiers!B$1:C$134, 2, FALSE)</f>
        <v>4</v>
      </c>
      <c r="I2293" s="26" t="s">
        <v>6828</v>
      </c>
      <c r="J2293">
        <f t="shared" si="142"/>
        <v>10</v>
      </c>
      <c r="K2293">
        <f t="shared" si="143"/>
        <v>1</v>
      </c>
      <c r="L2293">
        <f t="shared" si="144"/>
        <v>7196</v>
      </c>
      <c r="M2293">
        <f t="shared" si="145"/>
        <v>236</v>
      </c>
      <c r="N2293">
        <v>19</v>
      </c>
      <c r="O2293" t="s">
        <v>5666</v>
      </c>
      <c r="P2293" t="s">
        <v>21</v>
      </c>
      <c r="Q2293" t="s">
        <v>22</v>
      </c>
      <c r="R2293" t="s">
        <v>21</v>
      </c>
      <c r="W2293">
        <v>178</v>
      </c>
      <c r="X2293">
        <v>64</v>
      </c>
      <c r="Y2293">
        <v>0</v>
      </c>
      <c r="Z2293">
        <v>0</v>
      </c>
    </row>
    <row r="2294" spans="1:26" ht="15.95">
      <c r="A2294" t="s">
        <v>2883</v>
      </c>
      <c r="B2294" t="s">
        <v>16</v>
      </c>
      <c r="C2294" t="str">
        <f>VLOOKUP(B2294, Positions!A$1:B$160, 2, FALSE)</f>
        <v>Forward</v>
      </c>
      <c r="D2294" t="s">
        <v>231</v>
      </c>
      <c r="E2294" t="s">
        <v>5663</v>
      </c>
      <c r="F2294" t="s">
        <v>21</v>
      </c>
      <c r="G2294" t="str">
        <f>VLOOKUP(E2294, Tiers!M$1:P$134, 3, FALSE)</f>
        <v>ENG4</v>
      </c>
      <c r="H2294">
        <f>VLOOKUP(G2294, Tiers!B$1:C$134, 2, FALSE)</f>
        <v>5</v>
      </c>
      <c r="I2294" s="26" t="s">
        <v>6829</v>
      </c>
      <c r="J2294">
        <f t="shared" si="142"/>
        <v>10</v>
      </c>
      <c r="K2294">
        <f t="shared" si="143"/>
        <v>1</v>
      </c>
      <c r="L2294">
        <f t="shared" si="144"/>
        <v>7197</v>
      </c>
      <c r="M2294">
        <f t="shared" si="145"/>
        <v>236</v>
      </c>
      <c r="N2294">
        <v>19</v>
      </c>
      <c r="O2294" t="s">
        <v>2884</v>
      </c>
      <c r="P2294" t="s">
        <v>21</v>
      </c>
      <c r="Q2294" t="s">
        <v>22</v>
      </c>
      <c r="R2294" t="s">
        <v>21</v>
      </c>
      <c r="S2294" t="s">
        <v>2885</v>
      </c>
      <c r="W2294">
        <v>171</v>
      </c>
      <c r="X2294">
        <v>69</v>
      </c>
      <c r="Y2294">
        <v>0</v>
      </c>
      <c r="Z2294">
        <v>1</v>
      </c>
    </row>
    <row r="2295" spans="1:26" ht="15.95">
      <c r="A2295" t="s">
        <v>2886</v>
      </c>
      <c r="B2295" t="s">
        <v>102</v>
      </c>
      <c r="C2295" t="str">
        <f>VLOOKUP(B2295, Positions!A$1:B$160, 2, FALSE)</f>
        <v>Defender</v>
      </c>
      <c r="D2295" t="s">
        <v>5666</v>
      </c>
      <c r="E2295" t="s">
        <v>5666</v>
      </c>
      <c r="F2295" t="s">
        <v>21</v>
      </c>
      <c r="G2295" t="str">
        <f>VLOOKUP(E2295, Tiers!M$1:P$134, 3, FALSE)</f>
        <v>NONE</v>
      </c>
      <c r="H2295">
        <f>VLOOKUP(G2295, Tiers!B$1:C$134, 2, FALSE)</f>
        <v>7</v>
      </c>
      <c r="I2295" s="26" t="s">
        <v>6830</v>
      </c>
      <c r="J2295">
        <f t="shared" si="142"/>
        <v>10</v>
      </c>
      <c r="K2295">
        <f t="shared" si="143"/>
        <v>1</v>
      </c>
      <c r="L2295">
        <f t="shared" si="144"/>
        <v>7199</v>
      </c>
      <c r="M2295">
        <f t="shared" si="145"/>
        <v>236</v>
      </c>
      <c r="N2295">
        <v>19</v>
      </c>
      <c r="O2295" t="s">
        <v>74</v>
      </c>
      <c r="P2295" t="s">
        <v>21</v>
      </c>
      <c r="Q2295" t="s">
        <v>22</v>
      </c>
      <c r="R2295" t="s">
        <v>21</v>
      </c>
      <c r="W2295">
        <v>172</v>
      </c>
      <c r="X2295">
        <v>66</v>
      </c>
      <c r="Y2295">
        <v>0</v>
      </c>
      <c r="Z2295">
        <v>0</v>
      </c>
    </row>
    <row r="2296" spans="1:26" ht="15.95">
      <c r="A2296" t="s">
        <v>2887</v>
      </c>
      <c r="B2296" t="s">
        <v>26</v>
      </c>
      <c r="C2296" t="str">
        <f>VLOOKUP(B2296, Positions!A$1:B$160, 2, FALSE)</f>
        <v>Forward</v>
      </c>
      <c r="D2296" t="s">
        <v>412</v>
      </c>
      <c r="E2296" t="s">
        <v>5664</v>
      </c>
      <c r="F2296" t="s">
        <v>21</v>
      </c>
      <c r="G2296" t="str">
        <f>VLOOKUP(E2296, Tiers!M$1:P$134, 3, FALSE)</f>
        <v>ENG3</v>
      </c>
      <c r="H2296">
        <f>VLOOKUP(G2296, Tiers!B$1:C$134, 2, FALSE)</f>
        <v>4</v>
      </c>
      <c r="I2296" s="26" t="s">
        <v>6830</v>
      </c>
      <c r="J2296">
        <f t="shared" si="142"/>
        <v>10</v>
      </c>
      <c r="K2296">
        <f t="shared" si="143"/>
        <v>1</v>
      </c>
      <c r="L2296">
        <f t="shared" si="144"/>
        <v>7199</v>
      </c>
      <c r="M2296">
        <f t="shared" si="145"/>
        <v>236</v>
      </c>
      <c r="N2296">
        <v>19</v>
      </c>
      <c r="O2296" t="s">
        <v>93</v>
      </c>
      <c r="P2296" t="s">
        <v>21</v>
      </c>
      <c r="Q2296" t="s">
        <v>22</v>
      </c>
      <c r="R2296" t="s">
        <v>21</v>
      </c>
      <c r="W2296">
        <v>181</v>
      </c>
      <c r="X2296">
        <v>71</v>
      </c>
      <c r="Y2296">
        <v>0</v>
      </c>
      <c r="Z2296">
        <v>21</v>
      </c>
    </row>
    <row r="2297" spans="1:26" ht="15.95">
      <c r="A2297" t="s">
        <v>2888</v>
      </c>
      <c r="B2297" t="s">
        <v>892</v>
      </c>
      <c r="C2297" t="str">
        <f>VLOOKUP(B2297, Positions!A$1:B$160, 2, FALSE)</f>
        <v>Defender</v>
      </c>
      <c r="D2297" t="s">
        <v>221</v>
      </c>
      <c r="E2297" t="s">
        <v>5664</v>
      </c>
      <c r="F2297" t="s">
        <v>21</v>
      </c>
      <c r="G2297" t="str">
        <f>VLOOKUP(E2297, Tiers!M$1:P$134, 3, FALSE)</f>
        <v>ENG3</v>
      </c>
      <c r="H2297">
        <f>VLOOKUP(G2297, Tiers!B$1:C$134, 2, FALSE)</f>
        <v>4</v>
      </c>
      <c r="I2297" s="26" t="s">
        <v>6831</v>
      </c>
      <c r="J2297">
        <f t="shared" si="142"/>
        <v>10</v>
      </c>
      <c r="K2297">
        <f t="shared" si="143"/>
        <v>1</v>
      </c>
      <c r="L2297">
        <f t="shared" si="144"/>
        <v>7200</v>
      </c>
      <c r="M2297">
        <f t="shared" si="145"/>
        <v>236</v>
      </c>
      <c r="N2297">
        <v>19</v>
      </c>
      <c r="O2297" t="s">
        <v>132</v>
      </c>
      <c r="P2297" t="s">
        <v>21</v>
      </c>
      <c r="Q2297" t="s">
        <v>22</v>
      </c>
      <c r="R2297" t="s">
        <v>21</v>
      </c>
      <c r="S2297" t="s">
        <v>870</v>
      </c>
      <c r="W2297">
        <v>175</v>
      </c>
      <c r="X2297">
        <v>72</v>
      </c>
      <c r="Y2297">
        <v>0</v>
      </c>
      <c r="Z2297">
        <v>4</v>
      </c>
    </row>
    <row r="2298" spans="1:26" ht="15.95">
      <c r="A2298" t="s">
        <v>2889</v>
      </c>
      <c r="B2298" t="s">
        <v>31</v>
      </c>
      <c r="C2298" t="str">
        <f>VLOOKUP(B2298, Positions!A$1:B$160, 2, FALSE)</f>
        <v>Defender</v>
      </c>
      <c r="D2298" t="s">
        <v>132</v>
      </c>
      <c r="E2298" t="s">
        <v>5664</v>
      </c>
      <c r="F2298" t="s">
        <v>21</v>
      </c>
      <c r="G2298" t="str">
        <f>VLOOKUP(E2298, Tiers!M$1:P$134, 3, FALSE)</f>
        <v>ENG3</v>
      </c>
      <c r="H2298">
        <f>VLOOKUP(G2298, Tiers!B$1:C$134, 2, FALSE)</f>
        <v>4</v>
      </c>
      <c r="I2298" s="26" t="s">
        <v>6831</v>
      </c>
      <c r="J2298">
        <f t="shared" si="142"/>
        <v>10</v>
      </c>
      <c r="K2298">
        <f t="shared" si="143"/>
        <v>1</v>
      </c>
      <c r="L2298">
        <f t="shared" si="144"/>
        <v>7200</v>
      </c>
      <c r="M2298">
        <f t="shared" si="145"/>
        <v>236</v>
      </c>
      <c r="N2298">
        <v>19</v>
      </c>
      <c r="O2298" t="s">
        <v>5666</v>
      </c>
      <c r="P2298" t="s">
        <v>21</v>
      </c>
      <c r="Q2298" t="s">
        <v>22</v>
      </c>
      <c r="R2298" t="s">
        <v>21</v>
      </c>
      <c r="W2298">
        <v>176</v>
      </c>
      <c r="X2298">
        <v>62</v>
      </c>
      <c r="Y2298">
        <v>0</v>
      </c>
      <c r="Z2298">
        <v>0</v>
      </c>
    </row>
    <row r="2299" spans="1:26" ht="15.95">
      <c r="A2299" t="s">
        <v>2890</v>
      </c>
      <c r="B2299" t="s">
        <v>72</v>
      </c>
      <c r="C2299" t="str">
        <f>VLOOKUP(B2299, Positions!A$1:B$160, 2, FALSE)</f>
        <v>Defender</v>
      </c>
      <c r="D2299" t="s">
        <v>263</v>
      </c>
      <c r="E2299" t="s">
        <v>5665</v>
      </c>
      <c r="F2299" t="s">
        <v>21</v>
      </c>
      <c r="G2299" t="str">
        <f>VLOOKUP(E2299, Tiers!M$1:P$134, 3, FALSE)</f>
        <v>ENG2</v>
      </c>
      <c r="H2299">
        <f>VLOOKUP(G2299, Tiers!B$1:C$134, 2, FALSE)</f>
        <v>3</v>
      </c>
      <c r="I2299" s="26" t="s">
        <v>6832</v>
      </c>
      <c r="J2299">
        <f t="shared" si="142"/>
        <v>10</v>
      </c>
      <c r="K2299">
        <f t="shared" si="143"/>
        <v>1</v>
      </c>
      <c r="L2299">
        <f t="shared" si="144"/>
        <v>7203</v>
      </c>
      <c r="M2299">
        <f t="shared" si="145"/>
        <v>236</v>
      </c>
      <c r="N2299">
        <v>19</v>
      </c>
      <c r="O2299" t="s">
        <v>1261</v>
      </c>
      <c r="P2299" t="s">
        <v>21</v>
      </c>
      <c r="Q2299" t="s">
        <v>22</v>
      </c>
      <c r="R2299" t="s">
        <v>21</v>
      </c>
      <c r="W2299">
        <v>185</v>
      </c>
      <c r="X2299">
        <v>79</v>
      </c>
      <c r="Y2299">
        <v>0</v>
      </c>
      <c r="Z2299">
        <v>0</v>
      </c>
    </row>
    <row r="2300" spans="1:26" ht="15.95">
      <c r="A2300" t="s">
        <v>2891</v>
      </c>
      <c r="B2300" t="s">
        <v>196</v>
      </c>
      <c r="C2300" t="str">
        <f>VLOOKUP(B2300, Positions!A$1:B$160, 2, FALSE)</f>
        <v>Defender</v>
      </c>
      <c r="D2300" t="s">
        <v>370</v>
      </c>
      <c r="E2300" t="s">
        <v>5663</v>
      </c>
      <c r="F2300" t="s">
        <v>21</v>
      </c>
      <c r="G2300" t="str">
        <f>VLOOKUP(E2300, Tiers!M$1:P$134, 3, FALSE)</f>
        <v>ENG4</v>
      </c>
      <c r="H2300">
        <f>VLOOKUP(G2300, Tiers!B$1:C$134, 2, FALSE)</f>
        <v>5</v>
      </c>
      <c r="I2300" s="26" t="s">
        <v>6833</v>
      </c>
      <c r="J2300">
        <f t="shared" si="142"/>
        <v>10</v>
      </c>
      <c r="K2300">
        <f t="shared" si="143"/>
        <v>1</v>
      </c>
      <c r="L2300">
        <f t="shared" si="144"/>
        <v>7204</v>
      </c>
      <c r="M2300">
        <f t="shared" si="145"/>
        <v>236</v>
      </c>
      <c r="N2300">
        <v>19</v>
      </c>
      <c r="O2300" t="s">
        <v>370</v>
      </c>
      <c r="P2300" t="s">
        <v>21</v>
      </c>
      <c r="Q2300" t="s">
        <v>22</v>
      </c>
      <c r="R2300" t="s">
        <v>21</v>
      </c>
      <c r="W2300">
        <v>191</v>
      </c>
      <c r="X2300">
        <v>83</v>
      </c>
      <c r="Y2300">
        <v>0</v>
      </c>
      <c r="Z2300">
        <v>32</v>
      </c>
    </row>
    <row r="2301" spans="1:26" ht="15.95">
      <c r="A2301" t="s">
        <v>2892</v>
      </c>
      <c r="B2301" t="s">
        <v>16</v>
      </c>
      <c r="C2301" t="str">
        <f>VLOOKUP(B2301, Positions!A$1:B$160, 2, FALSE)</f>
        <v>Forward</v>
      </c>
      <c r="D2301" t="s">
        <v>530</v>
      </c>
      <c r="E2301" t="s">
        <v>62</v>
      </c>
      <c r="F2301" t="s">
        <v>21</v>
      </c>
      <c r="G2301" t="str">
        <f>VLOOKUP(E2301, Tiers!M$1:P$134, 3, FALSE)</f>
        <v>ENG1</v>
      </c>
      <c r="H2301">
        <f>VLOOKUP(G2301, Tiers!B$1:C$134, 2, FALSE)</f>
        <v>1</v>
      </c>
      <c r="I2301" s="26" t="s">
        <v>6833</v>
      </c>
      <c r="J2301">
        <f t="shared" si="142"/>
        <v>10</v>
      </c>
      <c r="K2301">
        <f t="shared" si="143"/>
        <v>1</v>
      </c>
      <c r="L2301">
        <f t="shared" si="144"/>
        <v>7204</v>
      </c>
      <c r="M2301">
        <f t="shared" si="145"/>
        <v>236</v>
      </c>
      <c r="N2301">
        <v>19</v>
      </c>
      <c r="O2301" t="s">
        <v>149</v>
      </c>
      <c r="P2301" t="s">
        <v>21</v>
      </c>
      <c r="Q2301" t="s">
        <v>22</v>
      </c>
      <c r="R2301" t="s">
        <v>21</v>
      </c>
      <c r="W2301">
        <v>179</v>
      </c>
      <c r="X2301">
        <v>65</v>
      </c>
      <c r="Y2301">
        <v>11</v>
      </c>
      <c r="Z2301">
        <v>53</v>
      </c>
    </row>
    <row r="2302" spans="1:26" ht="15.95">
      <c r="A2302" t="s">
        <v>2893</v>
      </c>
      <c r="B2302" t="s">
        <v>31</v>
      </c>
      <c r="C2302" t="str">
        <f>VLOOKUP(B2302, Positions!A$1:B$160, 2, FALSE)</f>
        <v>Defender</v>
      </c>
      <c r="D2302" t="s">
        <v>1308</v>
      </c>
      <c r="E2302" t="s">
        <v>5666</v>
      </c>
      <c r="F2302" t="s">
        <v>21</v>
      </c>
      <c r="G2302" t="str">
        <f>VLOOKUP(E2302, Tiers!M$1:P$134, 3, FALSE)</f>
        <v>NONE</v>
      </c>
      <c r="H2302">
        <f>VLOOKUP(G2302, Tiers!B$1:C$134, 2, FALSE)</f>
        <v>7</v>
      </c>
      <c r="I2302" s="26" t="s">
        <v>6834</v>
      </c>
      <c r="J2302">
        <f t="shared" si="142"/>
        <v>10</v>
      </c>
      <c r="K2302">
        <f t="shared" si="143"/>
        <v>1</v>
      </c>
      <c r="L2302">
        <f t="shared" si="144"/>
        <v>7205</v>
      </c>
      <c r="M2302">
        <f t="shared" si="145"/>
        <v>236</v>
      </c>
      <c r="N2302">
        <v>19</v>
      </c>
      <c r="O2302" t="s">
        <v>37</v>
      </c>
      <c r="P2302" t="s">
        <v>21</v>
      </c>
      <c r="Q2302" t="s">
        <v>22</v>
      </c>
      <c r="R2302" t="s">
        <v>21</v>
      </c>
      <c r="W2302">
        <v>179</v>
      </c>
      <c r="X2302">
        <v>72</v>
      </c>
      <c r="Y2302">
        <v>0</v>
      </c>
      <c r="Z2302">
        <v>19</v>
      </c>
    </row>
    <row r="2303" spans="1:26" ht="15.95">
      <c r="A2303" t="s">
        <v>2894</v>
      </c>
      <c r="B2303" t="s">
        <v>31</v>
      </c>
      <c r="C2303" t="str">
        <f>VLOOKUP(B2303, Positions!A$1:B$160, 2, FALSE)</f>
        <v>Defender</v>
      </c>
      <c r="D2303" t="s">
        <v>568</v>
      </c>
      <c r="E2303" t="s">
        <v>5666</v>
      </c>
      <c r="F2303" t="s">
        <v>21</v>
      </c>
      <c r="G2303" t="str">
        <f>VLOOKUP(E2303, Tiers!M$1:P$134, 3, FALSE)</f>
        <v>NONE</v>
      </c>
      <c r="H2303">
        <f>VLOOKUP(G2303, Tiers!B$1:C$134, 2, FALSE)</f>
        <v>7</v>
      </c>
      <c r="I2303" s="26" t="s">
        <v>6834</v>
      </c>
      <c r="J2303">
        <f t="shared" si="142"/>
        <v>10</v>
      </c>
      <c r="K2303">
        <f t="shared" si="143"/>
        <v>1</v>
      </c>
      <c r="L2303">
        <f t="shared" si="144"/>
        <v>7205</v>
      </c>
      <c r="M2303">
        <f t="shared" si="145"/>
        <v>236</v>
      </c>
      <c r="N2303">
        <v>19</v>
      </c>
      <c r="O2303" t="s">
        <v>397</v>
      </c>
      <c r="P2303" t="s">
        <v>21</v>
      </c>
      <c r="Q2303" t="s">
        <v>22</v>
      </c>
      <c r="R2303" t="s">
        <v>21</v>
      </c>
      <c r="W2303">
        <v>172</v>
      </c>
      <c r="X2303">
        <v>63</v>
      </c>
      <c r="Y2303">
        <v>0</v>
      </c>
      <c r="Z2303">
        <v>0</v>
      </c>
    </row>
    <row r="2304" spans="1:26" ht="15.95">
      <c r="A2304" t="s">
        <v>2895</v>
      </c>
      <c r="B2304" t="s">
        <v>166</v>
      </c>
      <c r="C2304" t="str">
        <f>VLOOKUP(B2304, Positions!A$1:B$160, 2, FALSE)</f>
        <v>Goalkeeper</v>
      </c>
      <c r="D2304" t="s">
        <v>2359</v>
      </c>
      <c r="E2304" t="s">
        <v>5666</v>
      </c>
      <c r="F2304" t="s">
        <v>21</v>
      </c>
      <c r="G2304" t="str">
        <f>VLOOKUP(E2304, Tiers!M$1:P$134, 3, FALSE)</f>
        <v>NONE</v>
      </c>
      <c r="H2304">
        <f>VLOOKUP(G2304, Tiers!B$1:C$134, 2, FALSE)</f>
        <v>7</v>
      </c>
      <c r="I2304" s="26" t="s">
        <v>6834</v>
      </c>
      <c r="J2304">
        <f t="shared" si="142"/>
        <v>10</v>
      </c>
      <c r="K2304">
        <f t="shared" si="143"/>
        <v>1</v>
      </c>
      <c r="L2304">
        <f t="shared" si="144"/>
        <v>7205</v>
      </c>
      <c r="M2304">
        <f t="shared" si="145"/>
        <v>236</v>
      </c>
      <c r="N2304">
        <v>19</v>
      </c>
      <c r="O2304" t="s">
        <v>5666</v>
      </c>
      <c r="P2304" t="s">
        <v>21</v>
      </c>
      <c r="Q2304" t="s">
        <v>22</v>
      </c>
      <c r="R2304" t="s">
        <v>21</v>
      </c>
      <c r="W2304">
        <v>184</v>
      </c>
      <c r="X2304">
        <v>77</v>
      </c>
      <c r="Y2304">
        <v>0</v>
      </c>
      <c r="Z2304">
        <v>0</v>
      </c>
    </row>
    <row r="2305" spans="1:26" ht="15.95">
      <c r="A2305" t="s">
        <v>2896</v>
      </c>
      <c r="B2305" t="s">
        <v>47</v>
      </c>
      <c r="C2305" t="str">
        <f>VLOOKUP(B2305, Positions!A$1:B$160, 2, FALSE)</f>
        <v>Forward</v>
      </c>
      <c r="D2305" t="s">
        <v>5666</v>
      </c>
      <c r="E2305" t="s">
        <v>5666</v>
      </c>
      <c r="F2305" t="s">
        <v>21</v>
      </c>
      <c r="G2305" t="str">
        <f>VLOOKUP(E2305, Tiers!M$1:P$134, 3, FALSE)</f>
        <v>NONE</v>
      </c>
      <c r="H2305">
        <f>VLOOKUP(G2305, Tiers!B$1:C$134, 2, FALSE)</f>
        <v>7</v>
      </c>
      <c r="I2305" s="26" t="s">
        <v>6835</v>
      </c>
      <c r="J2305">
        <f t="shared" si="142"/>
        <v>10</v>
      </c>
      <c r="K2305">
        <f t="shared" si="143"/>
        <v>1</v>
      </c>
      <c r="L2305">
        <f t="shared" si="144"/>
        <v>7206</v>
      </c>
      <c r="M2305">
        <f t="shared" si="145"/>
        <v>236</v>
      </c>
      <c r="N2305">
        <v>19</v>
      </c>
      <c r="O2305" t="s">
        <v>5666</v>
      </c>
      <c r="P2305" t="s">
        <v>21</v>
      </c>
      <c r="Q2305" t="s">
        <v>22</v>
      </c>
      <c r="R2305" t="s">
        <v>21</v>
      </c>
      <c r="W2305">
        <v>174</v>
      </c>
      <c r="X2305">
        <v>72</v>
      </c>
      <c r="Y2305">
        <v>0</v>
      </c>
      <c r="Z2305">
        <v>0</v>
      </c>
    </row>
    <row r="2306" spans="1:26" ht="15.95">
      <c r="A2306" t="s">
        <v>2897</v>
      </c>
      <c r="B2306" t="s">
        <v>393</v>
      </c>
      <c r="C2306" t="str">
        <f>VLOOKUP(B2306, Positions!A$1:B$160, 2, FALSE)</f>
        <v>Defender</v>
      </c>
      <c r="D2306" t="s">
        <v>103</v>
      </c>
      <c r="E2306" t="s">
        <v>5665</v>
      </c>
      <c r="F2306" t="s">
        <v>21</v>
      </c>
      <c r="G2306" t="str">
        <f>VLOOKUP(E2306, Tiers!M$1:P$134, 3, FALSE)</f>
        <v>ENG2</v>
      </c>
      <c r="H2306">
        <f>VLOOKUP(G2306, Tiers!B$1:C$134, 2, FALSE)</f>
        <v>3</v>
      </c>
      <c r="I2306" s="26" t="s">
        <v>6835</v>
      </c>
      <c r="J2306">
        <f t="shared" si="142"/>
        <v>10</v>
      </c>
      <c r="K2306">
        <f t="shared" si="143"/>
        <v>1</v>
      </c>
      <c r="L2306">
        <f t="shared" si="144"/>
        <v>7206</v>
      </c>
      <c r="M2306">
        <f t="shared" si="145"/>
        <v>236</v>
      </c>
      <c r="N2306">
        <v>19</v>
      </c>
      <c r="O2306" t="s">
        <v>530</v>
      </c>
      <c r="P2306" t="s">
        <v>21</v>
      </c>
      <c r="Q2306" t="s">
        <v>22</v>
      </c>
      <c r="R2306" t="s">
        <v>21</v>
      </c>
      <c r="W2306">
        <v>175</v>
      </c>
      <c r="X2306">
        <v>72</v>
      </c>
      <c r="Y2306">
        <v>0</v>
      </c>
      <c r="Z2306">
        <v>0</v>
      </c>
    </row>
    <row r="2307" spans="1:26" ht="15.95">
      <c r="A2307" t="s">
        <v>2898</v>
      </c>
      <c r="B2307" t="s">
        <v>166</v>
      </c>
      <c r="C2307" t="str">
        <f>VLOOKUP(B2307, Positions!A$1:B$160, 2, FALSE)</f>
        <v>Goalkeeper</v>
      </c>
      <c r="D2307" t="s">
        <v>5666</v>
      </c>
      <c r="E2307" t="s">
        <v>5666</v>
      </c>
      <c r="F2307" t="s">
        <v>21</v>
      </c>
      <c r="G2307" t="str">
        <f>VLOOKUP(E2307, Tiers!M$1:P$134, 3, FALSE)</f>
        <v>NONE</v>
      </c>
      <c r="H2307">
        <f>VLOOKUP(G2307, Tiers!B$1:C$134, 2, FALSE)</f>
        <v>7</v>
      </c>
      <c r="I2307" s="26" t="s">
        <v>6835</v>
      </c>
      <c r="J2307">
        <f t="shared" ref="J2307:J2370" si="146">MONTH(I2307)</f>
        <v>10</v>
      </c>
      <c r="K2307">
        <f t="shared" ref="K2307:K2370" si="147">IF(OR(MONTH(I2307)=9, MONTH(I2307)=10, MONTH(I2307)=11), 1,
IF(OR(MONTH(I2307)=12, MONTH(I2307)=1, MONTH(I2307)=2), 2,
IF(OR(MONTH(I2307)=3, MONTH(I2307)=4, MONTH(I2307)=5), 3,
4)))</f>
        <v>1</v>
      </c>
      <c r="L2307">
        <f t="shared" ref="L2307:L2370" si="148">DATEDIF(I2307, DATE(2015, 7, 1), "d")</f>
        <v>7206</v>
      </c>
      <c r="M2307">
        <f t="shared" ref="M2307:M2370" si="149">DATEDIF(I2307, DATE(2015, 7, 1), "m")</f>
        <v>236</v>
      </c>
      <c r="N2307">
        <v>19</v>
      </c>
      <c r="O2307" t="s">
        <v>5666</v>
      </c>
      <c r="P2307" t="s">
        <v>21</v>
      </c>
      <c r="Q2307" t="s">
        <v>22</v>
      </c>
      <c r="R2307" t="s">
        <v>21</v>
      </c>
      <c r="W2307">
        <v>183</v>
      </c>
      <c r="X2307">
        <v>71</v>
      </c>
      <c r="Y2307">
        <v>0</v>
      </c>
      <c r="Z2307">
        <v>0</v>
      </c>
    </row>
    <row r="2308" spans="1:26" ht="15.95">
      <c r="A2308" t="s">
        <v>2899</v>
      </c>
      <c r="B2308" t="s">
        <v>360</v>
      </c>
      <c r="C2308" t="str">
        <f>VLOOKUP(B2308, Positions!A$1:B$160, 2, FALSE)</f>
        <v>Defender</v>
      </c>
      <c r="D2308" t="s">
        <v>259</v>
      </c>
      <c r="E2308" t="s">
        <v>5663</v>
      </c>
      <c r="F2308" t="s">
        <v>21</v>
      </c>
      <c r="G2308" t="str">
        <f>VLOOKUP(E2308, Tiers!M$1:P$134, 3, FALSE)</f>
        <v>ENG4</v>
      </c>
      <c r="H2308">
        <f>VLOOKUP(G2308, Tiers!B$1:C$134, 2, FALSE)</f>
        <v>5</v>
      </c>
      <c r="I2308" s="26" t="s">
        <v>6836</v>
      </c>
      <c r="J2308">
        <f t="shared" si="146"/>
        <v>10</v>
      </c>
      <c r="K2308">
        <f t="shared" si="147"/>
        <v>1</v>
      </c>
      <c r="L2308">
        <f t="shared" si="148"/>
        <v>7207</v>
      </c>
      <c r="M2308">
        <f t="shared" si="149"/>
        <v>236</v>
      </c>
      <c r="N2308">
        <v>19</v>
      </c>
      <c r="O2308" t="s">
        <v>2301</v>
      </c>
      <c r="P2308" t="s">
        <v>21</v>
      </c>
      <c r="Q2308" t="s">
        <v>22</v>
      </c>
      <c r="R2308" t="s">
        <v>21</v>
      </c>
      <c r="W2308">
        <v>179</v>
      </c>
      <c r="X2308">
        <v>75</v>
      </c>
      <c r="Y2308">
        <v>0</v>
      </c>
      <c r="Z2308">
        <v>0</v>
      </c>
    </row>
    <row r="2309" spans="1:26" ht="15.95">
      <c r="A2309" t="s">
        <v>2900</v>
      </c>
      <c r="B2309" t="s">
        <v>31</v>
      </c>
      <c r="C2309" t="str">
        <f>VLOOKUP(B2309, Positions!A$1:B$160, 2, FALSE)</f>
        <v>Defender</v>
      </c>
      <c r="D2309" t="s">
        <v>5666</v>
      </c>
      <c r="E2309" t="s">
        <v>5666</v>
      </c>
      <c r="F2309" t="s">
        <v>21</v>
      </c>
      <c r="G2309" t="str">
        <f>VLOOKUP(E2309, Tiers!M$1:P$134, 3, FALSE)</f>
        <v>NONE</v>
      </c>
      <c r="H2309">
        <f>VLOOKUP(G2309, Tiers!B$1:C$134, 2, FALSE)</f>
        <v>7</v>
      </c>
      <c r="I2309" s="26" t="s">
        <v>6837</v>
      </c>
      <c r="J2309">
        <f t="shared" si="146"/>
        <v>10</v>
      </c>
      <c r="K2309">
        <f t="shared" si="147"/>
        <v>1</v>
      </c>
      <c r="L2309">
        <f t="shared" si="148"/>
        <v>7210</v>
      </c>
      <c r="M2309">
        <f t="shared" si="149"/>
        <v>236</v>
      </c>
      <c r="N2309">
        <v>19</v>
      </c>
      <c r="O2309" t="s">
        <v>74</v>
      </c>
      <c r="P2309" t="s">
        <v>21</v>
      </c>
      <c r="Q2309" t="s">
        <v>22</v>
      </c>
      <c r="R2309" t="s">
        <v>21</v>
      </c>
      <c r="W2309">
        <v>178</v>
      </c>
      <c r="X2309">
        <v>74</v>
      </c>
      <c r="Y2309">
        <v>0</v>
      </c>
      <c r="Z2309">
        <v>0</v>
      </c>
    </row>
    <row r="2310" spans="1:26" ht="15.95">
      <c r="A2310" t="s">
        <v>2901</v>
      </c>
      <c r="B2310" t="s">
        <v>42</v>
      </c>
      <c r="C2310" t="str">
        <f>VLOOKUP(B2310, Positions!A$1:B$160, 2, FALSE)</f>
        <v>Midfielder</v>
      </c>
      <c r="D2310" t="s">
        <v>5666</v>
      </c>
      <c r="E2310" t="s">
        <v>5666</v>
      </c>
      <c r="F2310" t="s">
        <v>21</v>
      </c>
      <c r="G2310" t="str">
        <f>VLOOKUP(E2310, Tiers!M$1:P$134, 3, FALSE)</f>
        <v>NONE</v>
      </c>
      <c r="H2310">
        <f>VLOOKUP(G2310, Tiers!B$1:C$134, 2, FALSE)</f>
        <v>7</v>
      </c>
      <c r="I2310" s="26" t="s">
        <v>6838</v>
      </c>
      <c r="J2310">
        <f t="shared" si="146"/>
        <v>10</v>
      </c>
      <c r="K2310">
        <f t="shared" si="147"/>
        <v>1</v>
      </c>
      <c r="L2310">
        <f t="shared" si="148"/>
        <v>7212</v>
      </c>
      <c r="M2310">
        <f t="shared" si="149"/>
        <v>236</v>
      </c>
      <c r="N2310">
        <v>19</v>
      </c>
      <c r="O2310" t="s">
        <v>2902</v>
      </c>
      <c r="P2310" t="s">
        <v>21</v>
      </c>
      <c r="Q2310" t="s">
        <v>22</v>
      </c>
      <c r="R2310" t="s">
        <v>21</v>
      </c>
      <c r="W2310">
        <v>168</v>
      </c>
      <c r="X2310">
        <v>68</v>
      </c>
      <c r="Y2310">
        <v>0</v>
      </c>
      <c r="Z2310">
        <v>0</v>
      </c>
    </row>
    <row r="2311" spans="1:26" ht="15.95">
      <c r="A2311" t="s">
        <v>2903</v>
      </c>
      <c r="B2311" t="s">
        <v>16</v>
      </c>
      <c r="C2311" t="str">
        <f>VLOOKUP(B2311, Positions!A$1:B$160, 2, FALSE)</f>
        <v>Forward</v>
      </c>
      <c r="D2311" t="s">
        <v>5666</v>
      </c>
      <c r="E2311" t="s">
        <v>5666</v>
      </c>
      <c r="F2311" t="s">
        <v>21</v>
      </c>
      <c r="G2311" t="str">
        <f>VLOOKUP(E2311, Tiers!M$1:P$134, 3, FALSE)</f>
        <v>NONE</v>
      </c>
      <c r="H2311">
        <f>VLOOKUP(G2311, Tiers!B$1:C$134, 2, FALSE)</f>
        <v>7</v>
      </c>
      <c r="I2311" s="26" t="s">
        <v>6838</v>
      </c>
      <c r="J2311">
        <f t="shared" si="146"/>
        <v>10</v>
      </c>
      <c r="K2311">
        <f t="shared" si="147"/>
        <v>1</v>
      </c>
      <c r="L2311">
        <f t="shared" si="148"/>
        <v>7212</v>
      </c>
      <c r="M2311">
        <f t="shared" si="149"/>
        <v>236</v>
      </c>
      <c r="N2311">
        <v>19</v>
      </c>
      <c r="O2311" t="s">
        <v>397</v>
      </c>
      <c r="P2311" t="s">
        <v>21</v>
      </c>
      <c r="Q2311" t="s">
        <v>22</v>
      </c>
      <c r="R2311" t="s">
        <v>21</v>
      </c>
      <c r="W2311">
        <v>178</v>
      </c>
      <c r="X2311">
        <v>75</v>
      </c>
      <c r="Y2311">
        <v>0</v>
      </c>
      <c r="Z2311">
        <v>0</v>
      </c>
    </row>
    <row r="2312" spans="1:26" ht="15.95">
      <c r="A2312" t="s">
        <v>2904</v>
      </c>
      <c r="B2312" t="s">
        <v>47</v>
      </c>
      <c r="C2312" t="str">
        <f>VLOOKUP(B2312, Positions!A$1:B$160, 2, FALSE)</f>
        <v>Forward</v>
      </c>
      <c r="D2312" t="s">
        <v>5666</v>
      </c>
      <c r="E2312" t="s">
        <v>5666</v>
      </c>
      <c r="F2312" t="s">
        <v>21</v>
      </c>
      <c r="G2312" t="str">
        <f>VLOOKUP(E2312, Tiers!M$1:P$134, 3, FALSE)</f>
        <v>NONE</v>
      </c>
      <c r="H2312">
        <f>VLOOKUP(G2312, Tiers!B$1:C$134, 2, FALSE)</f>
        <v>7</v>
      </c>
      <c r="I2312" s="26" t="s">
        <v>6838</v>
      </c>
      <c r="J2312">
        <f t="shared" si="146"/>
        <v>10</v>
      </c>
      <c r="K2312">
        <f t="shared" si="147"/>
        <v>1</v>
      </c>
      <c r="L2312">
        <f t="shared" si="148"/>
        <v>7212</v>
      </c>
      <c r="M2312">
        <f t="shared" si="149"/>
        <v>236</v>
      </c>
      <c r="N2312">
        <v>19</v>
      </c>
      <c r="O2312" t="s">
        <v>5666</v>
      </c>
      <c r="P2312" t="s">
        <v>21</v>
      </c>
      <c r="Q2312" t="s">
        <v>22</v>
      </c>
      <c r="R2312" t="s">
        <v>21</v>
      </c>
      <c r="W2312">
        <v>177</v>
      </c>
      <c r="X2312">
        <v>71</v>
      </c>
      <c r="Y2312">
        <v>0</v>
      </c>
      <c r="Z2312">
        <v>0</v>
      </c>
    </row>
    <row r="2313" spans="1:26" ht="15.95">
      <c r="A2313" t="s">
        <v>2905</v>
      </c>
      <c r="B2313" t="s">
        <v>16</v>
      </c>
      <c r="C2313" t="str">
        <f>VLOOKUP(B2313, Positions!A$1:B$160, 2, FALSE)</f>
        <v>Forward</v>
      </c>
      <c r="D2313" t="s">
        <v>370</v>
      </c>
      <c r="E2313" t="s">
        <v>5663</v>
      </c>
      <c r="F2313" t="s">
        <v>21</v>
      </c>
      <c r="G2313" t="str">
        <f>VLOOKUP(E2313, Tiers!M$1:P$134, 3, FALSE)</f>
        <v>ENG4</v>
      </c>
      <c r="H2313">
        <f>VLOOKUP(G2313, Tiers!B$1:C$134, 2, FALSE)</f>
        <v>5</v>
      </c>
      <c r="I2313" s="26" t="s">
        <v>6839</v>
      </c>
      <c r="J2313">
        <f t="shared" si="146"/>
        <v>10</v>
      </c>
      <c r="K2313">
        <f t="shared" si="147"/>
        <v>1</v>
      </c>
      <c r="L2313">
        <f t="shared" si="148"/>
        <v>7213</v>
      </c>
      <c r="M2313">
        <f t="shared" si="149"/>
        <v>237</v>
      </c>
      <c r="N2313">
        <v>19</v>
      </c>
      <c r="O2313" t="s">
        <v>2691</v>
      </c>
      <c r="P2313" t="s">
        <v>21</v>
      </c>
      <c r="Q2313" t="s">
        <v>22</v>
      </c>
      <c r="R2313" t="s">
        <v>21</v>
      </c>
      <c r="W2313">
        <v>183</v>
      </c>
      <c r="X2313">
        <v>77</v>
      </c>
      <c r="Y2313">
        <v>0</v>
      </c>
      <c r="Z2313">
        <v>0</v>
      </c>
    </row>
    <row r="2314" spans="1:26" ht="15.95">
      <c r="A2314" t="s">
        <v>2906</v>
      </c>
      <c r="B2314" t="s">
        <v>42</v>
      </c>
      <c r="C2314" t="str">
        <f>VLOOKUP(B2314, Positions!A$1:B$160, 2, FALSE)</f>
        <v>Midfielder</v>
      </c>
      <c r="D2314" t="s">
        <v>5666</v>
      </c>
      <c r="E2314" t="s">
        <v>5666</v>
      </c>
      <c r="F2314" t="s">
        <v>21</v>
      </c>
      <c r="G2314" t="str">
        <f>VLOOKUP(E2314, Tiers!M$1:P$134, 3, FALSE)</f>
        <v>NONE</v>
      </c>
      <c r="H2314">
        <f>VLOOKUP(G2314, Tiers!B$1:C$134, 2, FALSE)</f>
        <v>7</v>
      </c>
      <c r="I2314" s="26" t="s">
        <v>6839</v>
      </c>
      <c r="J2314">
        <f t="shared" si="146"/>
        <v>10</v>
      </c>
      <c r="K2314">
        <f t="shared" si="147"/>
        <v>1</v>
      </c>
      <c r="L2314">
        <f t="shared" si="148"/>
        <v>7213</v>
      </c>
      <c r="M2314">
        <f t="shared" si="149"/>
        <v>237</v>
      </c>
      <c r="N2314">
        <v>19</v>
      </c>
      <c r="O2314" t="s">
        <v>5666</v>
      </c>
      <c r="P2314" t="s">
        <v>21</v>
      </c>
      <c r="Q2314" t="s">
        <v>22</v>
      </c>
      <c r="R2314" t="s">
        <v>21</v>
      </c>
      <c r="W2314">
        <v>182</v>
      </c>
      <c r="X2314">
        <v>78</v>
      </c>
      <c r="Y2314">
        <v>0</v>
      </c>
      <c r="Z2314">
        <v>0</v>
      </c>
    </row>
    <row r="2315" spans="1:26" ht="15.95">
      <c r="A2315" t="s">
        <v>2907</v>
      </c>
      <c r="B2315" t="s">
        <v>81</v>
      </c>
      <c r="C2315" t="str">
        <f>VLOOKUP(B2315, Positions!A$1:B$160, 2, FALSE)</f>
        <v>Defender</v>
      </c>
      <c r="D2315" t="s">
        <v>5666</v>
      </c>
      <c r="E2315" t="s">
        <v>5666</v>
      </c>
      <c r="F2315" t="s">
        <v>21</v>
      </c>
      <c r="G2315" t="str">
        <f>VLOOKUP(E2315, Tiers!M$1:P$134, 3, FALSE)</f>
        <v>NONE</v>
      </c>
      <c r="H2315">
        <f>VLOOKUP(G2315, Tiers!B$1:C$134, 2, FALSE)</f>
        <v>7</v>
      </c>
      <c r="I2315" s="26" t="s">
        <v>6839</v>
      </c>
      <c r="J2315">
        <f t="shared" si="146"/>
        <v>10</v>
      </c>
      <c r="K2315">
        <f t="shared" si="147"/>
        <v>1</v>
      </c>
      <c r="L2315">
        <f t="shared" si="148"/>
        <v>7213</v>
      </c>
      <c r="M2315">
        <f t="shared" si="149"/>
        <v>237</v>
      </c>
      <c r="N2315">
        <v>19</v>
      </c>
      <c r="O2315" t="s">
        <v>373</v>
      </c>
      <c r="P2315" t="s">
        <v>21</v>
      </c>
      <c r="Q2315" t="s">
        <v>22</v>
      </c>
      <c r="R2315" t="s">
        <v>21</v>
      </c>
      <c r="W2315">
        <v>192</v>
      </c>
      <c r="X2315">
        <v>86</v>
      </c>
      <c r="Y2315">
        <v>0</v>
      </c>
      <c r="Z2315">
        <v>0</v>
      </c>
    </row>
    <row r="2316" spans="1:26" ht="15.95">
      <c r="A2316" t="s">
        <v>2908</v>
      </c>
      <c r="B2316" t="s">
        <v>42</v>
      </c>
      <c r="C2316" t="str">
        <f>VLOOKUP(B2316, Positions!A$1:B$160, 2, FALSE)</f>
        <v>Midfielder</v>
      </c>
      <c r="D2316" t="s">
        <v>2909</v>
      </c>
      <c r="E2316" t="s">
        <v>5666</v>
      </c>
      <c r="F2316" t="s">
        <v>21</v>
      </c>
      <c r="G2316" t="str">
        <f>VLOOKUP(E2316, Tiers!M$1:P$134, 3, FALSE)</f>
        <v>NONE</v>
      </c>
      <c r="H2316">
        <f>VLOOKUP(G2316, Tiers!B$1:C$134, 2, FALSE)</f>
        <v>7</v>
      </c>
      <c r="I2316" s="26" t="s">
        <v>6840</v>
      </c>
      <c r="J2316">
        <f t="shared" si="146"/>
        <v>9</v>
      </c>
      <c r="K2316">
        <f t="shared" si="147"/>
        <v>1</v>
      </c>
      <c r="L2316">
        <f t="shared" si="148"/>
        <v>7214</v>
      </c>
      <c r="M2316">
        <f t="shared" si="149"/>
        <v>237</v>
      </c>
      <c r="N2316">
        <v>19</v>
      </c>
      <c r="O2316" t="s">
        <v>113</v>
      </c>
      <c r="P2316" t="s">
        <v>21</v>
      </c>
      <c r="Q2316" t="s">
        <v>22</v>
      </c>
      <c r="R2316" t="s">
        <v>21</v>
      </c>
      <c r="W2316">
        <v>185</v>
      </c>
      <c r="X2316">
        <v>81</v>
      </c>
      <c r="Y2316">
        <v>0</v>
      </c>
      <c r="Z2316">
        <v>17</v>
      </c>
    </row>
    <row r="2317" spans="1:26" ht="15.95">
      <c r="A2317" t="s">
        <v>2910</v>
      </c>
      <c r="B2317" t="s">
        <v>102</v>
      </c>
      <c r="C2317" t="str">
        <f>VLOOKUP(B2317, Positions!A$1:B$160, 2, FALSE)</f>
        <v>Defender</v>
      </c>
      <c r="D2317" t="s">
        <v>5666</v>
      </c>
      <c r="E2317" t="s">
        <v>5666</v>
      </c>
      <c r="F2317" t="s">
        <v>21</v>
      </c>
      <c r="G2317" t="str">
        <f>VLOOKUP(E2317, Tiers!M$1:P$134, 3, FALSE)</f>
        <v>NONE</v>
      </c>
      <c r="H2317">
        <f>VLOOKUP(G2317, Tiers!B$1:C$134, 2, FALSE)</f>
        <v>7</v>
      </c>
      <c r="I2317" s="26" t="s">
        <v>6841</v>
      </c>
      <c r="J2317">
        <f t="shared" si="146"/>
        <v>9</v>
      </c>
      <c r="K2317">
        <f t="shared" si="147"/>
        <v>1</v>
      </c>
      <c r="L2317">
        <f t="shared" si="148"/>
        <v>7215</v>
      </c>
      <c r="M2317">
        <f t="shared" si="149"/>
        <v>237</v>
      </c>
      <c r="N2317">
        <v>19</v>
      </c>
      <c r="O2317" t="s">
        <v>5666</v>
      </c>
      <c r="P2317" t="s">
        <v>21</v>
      </c>
      <c r="Q2317" t="s">
        <v>22</v>
      </c>
      <c r="R2317" t="s">
        <v>21</v>
      </c>
      <c r="W2317">
        <v>181</v>
      </c>
      <c r="X2317">
        <v>75</v>
      </c>
      <c r="Y2317">
        <v>0</v>
      </c>
      <c r="Z2317">
        <v>0</v>
      </c>
    </row>
    <row r="2318" spans="1:26" ht="15.95">
      <c r="A2318" t="s">
        <v>2911</v>
      </c>
      <c r="B2318" t="s">
        <v>166</v>
      </c>
      <c r="C2318" t="str">
        <f>VLOOKUP(B2318, Positions!A$1:B$160, 2, FALSE)</f>
        <v>Goalkeeper</v>
      </c>
      <c r="D2318" t="s">
        <v>127</v>
      </c>
      <c r="E2318" t="s">
        <v>62</v>
      </c>
      <c r="F2318" t="s">
        <v>21</v>
      </c>
      <c r="G2318" t="str">
        <f>VLOOKUP(E2318, Tiers!M$1:P$134, 3, FALSE)</f>
        <v>ENG1</v>
      </c>
      <c r="H2318">
        <f>VLOOKUP(G2318, Tiers!B$1:C$134, 2, FALSE)</f>
        <v>1</v>
      </c>
      <c r="I2318" s="26" t="s">
        <v>6841</v>
      </c>
      <c r="J2318">
        <f t="shared" si="146"/>
        <v>9</v>
      </c>
      <c r="K2318">
        <f t="shared" si="147"/>
        <v>1</v>
      </c>
      <c r="L2318">
        <f t="shared" si="148"/>
        <v>7215</v>
      </c>
      <c r="M2318">
        <f t="shared" si="149"/>
        <v>237</v>
      </c>
      <c r="N2318">
        <v>19</v>
      </c>
      <c r="O2318" t="s">
        <v>159</v>
      </c>
      <c r="P2318" t="s">
        <v>21</v>
      </c>
      <c r="Q2318" t="s">
        <v>22</v>
      </c>
      <c r="R2318" t="s">
        <v>21</v>
      </c>
      <c r="W2318">
        <v>188</v>
      </c>
      <c r="X2318">
        <v>72</v>
      </c>
      <c r="Y2318">
        <v>0</v>
      </c>
      <c r="Z2318">
        <v>0</v>
      </c>
    </row>
    <row r="2319" spans="1:26" ht="15.95">
      <c r="A2319" t="s">
        <v>2912</v>
      </c>
      <c r="B2319" t="s">
        <v>106</v>
      </c>
      <c r="C2319" t="str">
        <f>VLOOKUP(B2319, Positions!A$1:B$160, 2, FALSE)</f>
        <v>Midfielder</v>
      </c>
      <c r="D2319" t="s">
        <v>5666</v>
      </c>
      <c r="E2319" t="s">
        <v>5666</v>
      </c>
      <c r="F2319" t="s">
        <v>21</v>
      </c>
      <c r="G2319" t="str">
        <f>VLOOKUP(E2319, Tiers!M$1:P$134, 3, FALSE)</f>
        <v>NONE</v>
      </c>
      <c r="H2319">
        <f>VLOOKUP(G2319, Tiers!B$1:C$134, 2, FALSE)</f>
        <v>7</v>
      </c>
      <c r="I2319" s="26" t="s">
        <v>6842</v>
      </c>
      <c r="J2319">
        <f t="shared" si="146"/>
        <v>9</v>
      </c>
      <c r="K2319">
        <f t="shared" si="147"/>
        <v>1</v>
      </c>
      <c r="L2319">
        <f t="shared" si="148"/>
        <v>7216</v>
      </c>
      <c r="M2319">
        <f t="shared" si="149"/>
        <v>237</v>
      </c>
      <c r="N2319">
        <v>19</v>
      </c>
      <c r="O2319" t="s">
        <v>40</v>
      </c>
      <c r="P2319" t="s">
        <v>21</v>
      </c>
      <c r="Q2319" t="s">
        <v>22</v>
      </c>
      <c r="R2319" t="s">
        <v>21</v>
      </c>
      <c r="W2319">
        <v>183</v>
      </c>
      <c r="X2319">
        <v>78</v>
      </c>
      <c r="Y2319">
        <v>0</v>
      </c>
      <c r="Z2319">
        <v>0</v>
      </c>
    </row>
    <row r="2320" spans="1:26" ht="15.95">
      <c r="A2320" t="s">
        <v>2913</v>
      </c>
      <c r="B2320" t="s">
        <v>789</v>
      </c>
      <c r="C2320" t="str">
        <f>VLOOKUP(B2320, Positions!A$1:B$160, 2, FALSE)</f>
        <v>Forward</v>
      </c>
      <c r="D2320" t="s">
        <v>141</v>
      </c>
      <c r="E2320" t="s">
        <v>62</v>
      </c>
      <c r="F2320" t="s">
        <v>21</v>
      </c>
      <c r="G2320" t="str">
        <f>VLOOKUP(E2320, Tiers!M$1:P$134, 3, FALSE)</f>
        <v>ENG1</v>
      </c>
      <c r="H2320">
        <f>VLOOKUP(G2320, Tiers!B$1:C$134, 2, FALSE)</f>
        <v>1</v>
      </c>
      <c r="I2320" s="26" t="s">
        <v>6843</v>
      </c>
      <c r="J2320">
        <f t="shared" si="146"/>
        <v>9</v>
      </c>
      <c r="K2320">
        <f t="shared" si="147"/>
        <v>1</v>
      </c>
      <c r="L2320">
        <f t="shared" si="148"/>
        <v>7217</v>
      </c>
      <c r="M2320">
        <f t="shared" si="149"/>
        <v>237</v>
      </c>
      <c r="N2320">
        <v>19</v>
      </c>
      <c r="O2320" t="s">
        <v>5666</v>
      </c>
      <c r="P2320" t="s">
        <v>21</v>
      </c>
      <c r="Q2320" t="s">
        <v>22</v>
      </c>
      <c r="R2320" t="s">
        <v>21</v>
      </c>
      <c r="W2320">
        <v>182</v>
      </c>
      <c r="X2320">
        <v>77</v>
      </c>
      <c r="Y2320">
        <v>0</v>
      </c>
      <c r="Z2320">
        <v>1</v>
      </c>
    </row>
    <row r="2321" spans="1:26" ht="15.95">
      <c r="A2321" t="s">
        <v>2914</v>
      </c>
      <c r="B2321" t="s">
        <v>166</v>
      </c>
      <c r="C2321" t="str">
        <f>VLOOKUP(B2321, Positions!A$1:B$160, 2, FALSE)</f>
        <v>Goalkeeper</v>
      </c>
      <c r="D2321" t="s">
        <v>154</v>
      </c>
      <c r="E2321" t="s">
        <v>5665</v>
      </c>
      <c r="F2321" t="s">
        <v>21</v>
      </c>
      <c r="G2321" t="str">
        <f>VLOOKUP(E2321, Tiers!M$1:P$134, 3, FALSE)</f>
        <v>ENG2</v>
      </c>
      <c r="H2321">
        <f>VLOOKUP(G2321, Tiers!B$1:C$134, 2, FALSE)</f>
        <v>3</v>
      </c>
      <c r="I2321" s="26" t="s">
        <v>6843</v>
      </c>
      <c r="J2321">
        <f t="shared" si="146"/>
        <v>9</v>
      </c>
      <c r="K2321">
        <f t="shared" si="147"/>
        <v>1</v>
      </c>
      <c r="L2321">
        <f t="shared" si="148"/>
        <v>7217</v>
      </c>
      <c r="M2321">
        <f t="shared" si="149"/>
        <v>237</v>
      </c>
      <c r="N2321">
        <v>19</v>
      </c>
      <c r="O2321" t="s">
        <v>52</v>
      </c>
      <c r="P2321" t="s">
        <v>21</v>
      </c>
      <c r="Q2321" t="s">
        <v>22</v>
      </c>
      <c r="R2321" t="s">
        <v>21</v>
      </c>
      <c r="W2321">
        <v>186</v>
      </c>
      <c r="X2321">
        <v>80</v>
      </c>
      <c r="Y2321">
        <v>0</v>
      </c>
      <c r="Z2321">
        <v>13</v>
      </c>
    </row>
    <row r="2322" spans="1:26" ht="15.95">
      <c r="A2322" t="s">
        <v>2915</v>
      </c>
      <c r="B2322" t="s">
        <v>72</v>
      </c>
      <c r="C2322" t="str">
        <f>VLOOKUP(B2322, Positions!A$1:B$160, 2, FALSE)</f>
        <v>Defender</v>
      </c>
      <c r="D2322" t="s">
        <v>5666</v>
      </c>
      <c r="E2322" t="s">
        <v>5666</v>
      </c>
      <c r="F2322" t="s">
        <v>21</v>
      </c>
      <c r="G2322" t="str">
        <f>VLOOKUP(E2322, Tiers!M$1:P$134, 3, FALSE)</f>
        <v>NONE</v>
      </c>
      <c r="H2322">
        <f>VLOOKUP(G2322, Tiers!B$1:C$134, 2, FALSE)</f>
        <v>7</v>
      </c>
      <c r="I2322" s="26" t="s">
        <v>6843</v>
      </c>
      <c r="J2322">
        <f t="shared" si="146"/>
        <v>9</v>
      </c>
      <c r="K2322">
        <f t="shared" si="147"/>
        <v>1</v>
      </c>
      <c r="L2322">
        <f t="shared" si="148"/>
        <v>7217</v>
      </c>
      <c r="M2322">
        <f t="shared" si="149"/>
        <v>237</v>
      </c>
      <c r="N2322">
        <v>19</v>
      </c>
      <c r="O2322" t="s">
        <v>657</v>
      </c>
      <c r="P2322" t="s">
        <v>21</v>
      </c>
      <c r="Q2322" t="s">
        <v>22</v>
      </c>
      <c r="R2322" t="s">
        <v>21</v>
      </c>
      <c r="W2322">
        <v>188</v>
      </c>
      <c r="X2322">
        <v>79</v>
      </c>
      <c r="Y2322">
        <v>0</v>
      </c>
      <c r="Z2322">
        <v>0</v>
      </c>
    </row>
    <row r="2323" spans="1:26" ht="15.95">
      <c r="A2323" t="s">
        <v>2916</v>
      </c>
      <c r="B2323" t="s">
        <v>877</v>
      </c>
      <c r="C2323" t="str">
        <f>VLOOKUP(B2323, Positions!A$1:B$160, 2, FALSE)</f>
        <v>Defender</v>
      </c>
      <c r="D2323" t="s">
        <v>5666</v>
      </c>
      <c r="E2323" t="s">
        <v>5666</v>
      </c>
      <c r="F2323" t="s">
        <v>21</v>
      </c>
      <c r="G2323" t="str">
        <f>VLOOKUP(E2323, Tiers!M$1:P$134, 3, FALSE)</f>
        <v>NONE</v>
      </c>
      <c r="H2323">
        <f>VLOOKUP(G2323, Tiers!B$1:C$134, 2, FALSE)</f>
        <v>7</v>
      </c>
      <c r="I2323" s="26" t="s">
        <v>6844</v>
      </c>
      <c r="J2323">
        <f t="shared" si="146"/>
        <v>9</v>
      </c>
      <c r="K2323">
        <f t="shared" si="147"/>
        <v>1</v>
      </c>
      <c r="L2323">
        <f t="shared" si="148"/>
        <v>7218</v>
      </c>
      <c r="M2323">
        <f t="shared" si="149"/>
        <v>237</v>
      </c>
      <c r="N2323">
        <v>19</v>
      </c>
      <c r="O2323" t="s">
        <v>5666</v>
      </c>
      <c r="P2323" t="s">
        <v>21</v>
      </c>
      <c r="Q2323" t="s">
        <v>22</v>
      </c>
      <c r="R2323" t="s">
        <v>21</v>
      </c>
      <c r="W2323">
        <v>191</v>
      </c>
      <c r="X2323">
        <v>80</v>
      </c>
      <c r="Y2323">
        <v>0</v>
      </c>
      <c r="Z2323">
        <v>0</v>
      </c>
    </row>
    <row r="2324" spans="1:26" ht="15.95">
      <c r="A2324" t="s">
        <v>2917</v>
      </c>
      <c r="B2324" t="s">
        <v>31</v>
      </c>
      <c r="C2324" t="str">
        <f>VLOOKUP(B2324, Positions!A$1:B$160, 2, FALSE)</f>
        <v>Defender</v>
      </c>
      <c r="D2324" t="s">
        <v>116</v>
      </c>
      <c r="E2324" t="s">
        <v>62</v>
      </c>
      <c r="F2324" t="s">
        <v>21</v>
      </c>
      <c r="G2324" t="str">
        <f>VLOOKUP(E2324, Tiers!M$1:P$134, 3, FALSE)</f>
        <v>ENG1</v>
      </c>
      <c r="H2324">
        <f>VLOOKUP(G2324, Tiers!B$1:C$134, 2, FALSE)</f>
        <v>1</v>
      </c>
      <c r="I2324" s="26" t="s">
        <v>6845</v>
      </c>
      <c r="J2324">
        <f t="shared" si="146"/>
        <v>9</v>
      </c>
      <c r="K2324">
        <f t="shared" si="147"/>
        <v>1</v>
      </c>
      <c r="L2324">
        <f t="shared" si="148"/>
        <v>7221</v>
      </c>
      <c r="M2324">
        <f t="shared" si="149"/>
        <v>237</v>
      </c>
      <c r="N2324">
        <v>19</v>
      </c>
      <c r="O2324" t="s">
        <v>5666</v>
      </c>
      <c r="P2324" t="s">
        <v>21</v>
      </c>
      <c r="Q2324" t="s">
        <v>22</v>
      </c>
      <c r="R2324" t="s">
        <v>21</v>
      </c>
      <c r="W2324">
        <v>181</v>
      </c>
      <c r="X2324">
        <v>76</v>
      </c>
      <c r="Y2324">
        <v>0</v>
      </c>
      <c r="Z2324">
        <v>0</v>
      </c>
    </row>
    <row r="2325" spans="1:26" ht="15.95">
      <c r="A2325" t="s">
        <v>2918</v>
      </c>
      <c r="B2325" t="s">
        <v>42</v>
      </c>
      <c r="C2325" t="str">
        <f>VLOOKUP(B2325, Positions!A$1:B$160, 2, FALSE)</f>
        <v>Midfielder</v>
      </c>
      <c r="D2325" t="s">
        <v>259</v>
      </c>
      <c r="E2325" t="s">
        <v>5663</v>
      </c>
      <c r="F2325" t="s">
        <v>21</v>
      </c>
      <c r="G2325" t="str">
        <f>VLOOKUP(E2325, Tiers!M$1:P$134, 3, FALSE)</f>
        <v>ENG4</v>
      </c>
      <c r="H2325">
        <f>VLOOKUP(G2325, Tiers!B$1:C$134, 2, FALSE)</f>
        <v>5</v>
      </c>
      <c r="I2325" s="26" t="s">
        <v>6845</v>
      </c>
      <c r="J2325">
        <f t="shared" si="146"/>
        <v>9</v>
      </c>
      <c r="K2325">
        <f t="shared" si="147"/>
        <v>1</v>
      </c>
      <c r="L2325">
        <f t="shared" si="148"/>
        <v>7221</v>
      </c>
      <c r="M2325">
        <f t="shared" si="149"/>
        <v>237</v>
      </c>
      <c r="N2325">
        <v>19</v>
      </c>
      <c r="O2325" t="s">
        <v>5790</v>
      </c>
      <c r="P2325" t="s">
        <v>21</v>
      </c>
      <c r="Q2325" t="s">
        <v>22</v>
      </c>
      <c r="R2325" t="s">
        <v>21</v>
      </c>
      <c r="W2325">
        <v>173</v>
      </c>
      <c r="X2325">
        <v>62</v>
      </c>
      <c r="Y2325">
        <v>0</v>
      </c>
      <c r="Z2325">
        <v>14</v>
      </c>
    </row>
    <row r="2326" spans="1:26" ht="15.95">
      <c r="A2326" t="s">
        <v>2919</v>
      </c>
      <c r="B2326" t="s">
        <v>904</v>
      </c>
      <c r="C2326" t="str">
        <f>VLOOKUP(B2326, Positions!A$1:B$160, 2, FALSE)</f>
        <v>Midfielder</v>
      </c>
      <c r="D2326" t="s">
        <v>175</v>
      </c>
      <c r="E2326" t="s">
        <v>62</v>
      </c>
      <c r="F2326" t="s">
        <v>21</v>
      </c>
      <c r="G2326" t="str">
        <f>VLOOKUP(E2326, Tiers!M$1:P$134, 3, FALSE)</f>
        <v>ENG1</v>
      </c>
      <c r="H2326">
        <f>VLOOKUP(G2326, Tiers!B$1:C$134, 2, FALSE)</f>
        <v>1</v>
      </c>
      <c r="I2326" s="26" t="s">
        <v>6846</v>
      </c>
      <c r="J2326">
        <f t="shared" si="146"/>
        <v>9</v>
      </c>
      <c r="K2326">
        <f t="shared" si="147"/>
        <v>1</v>
      </c>
      <c r="L2326">
        <f t="shared" si="148"/>
        <v>7223</v>
      </c>
      <c r="M2326">
        <f t="shared" si="149"/>
        <v>237</v>
      </c>
      <c r="N2326">
        <v>19</v>
      </c>
      <c r="O2326" t="s">
        <v>562</v>
      </c>
      <c r="P2326" t="s">
        <v>21</v>
      </c>
      <c r="Q2326" t="s">
        <v>22</v>
      </c>
      <c r="R2326" t="s">
        <v>21</v>
      </c>
      <c r="W2326">
        <v>168</v>
      </c>
      <c r="X2326">
        <v>66</v>
      </c>
      <c r="Y2326">
        <v>0</v>
      </c>
      <c r="Z2326">
        <v>0</v>
      </c>
    </row>
    <row r="2327" spans="1:26" ht="15.95">
      <c r="A2327" t="s">
        <v>2920</v>
      </c>
      <c r="B2327" t="s">
        <v>81</v>
      </c>
      <c r="C2327" t="str">
        <f>VLOOKUP(B2327, Positions!A$1:B$160, 2, FALSE)</f>
        <v>Defender</v>
      </c>
      <c r="D2327" t="s">
        <v>229</v>
      </c>
      <c r="E2327" t="s">
        <v>5665</v>
      </c>
      <c r="F2327" t="s">
        <v>21</v>
      </c>
      <c r="G2327" t="str">
        <f>VLOOKUP(E2327, Tiers!M$1:P$134, 3, FALSE)</f>
        <v>ENG2</v>
      </c>
      <c r="H2327">
        <f>VLOOKUP(G2327, Tiers!B$1:C$134, 2, FALSE)</f>
        <v>3</v>
      </c>
      <c r="I2327" s="26" t="s">
        <v>6846</v>
      </c>
      <c r="J2327">
        <f t="shared" si="146"/>
        <v>9</v>
      </c>
      <c r="K2327">
        <f t="shared" si="147"/>
        <v>1</v>
      </c>
      <c r="L2327">
        <f t="shared" si="148"/>
        <v>7223</v>
      </c>
      <c r="M2327">
        <f t="shared" si="149"/>
        <v>237</v>
      </c>
      <c r="N2327">
        <v>19</v>
      </c>
      <c r="O2327" t="s">
        <v>1237</v>
      </c>
      <c r="P2327" t="s">
        <v>21</v>
      </c>
      <c r="Q2327" t="s">
        <v>22</v>
      </c>
      <c r="R2327" t="s">
        <v>21</v>
      </c>
      <c r="W2327">
        <v>194</v>
      </c>
      <c r="X2327">
        <v>86</v>
      </c>
      <c r="Y2327">
        <v>0</v>
      </c>
      <c r="Z2327">
        <v>12</v>
      </c>
    </row>
    <row r="2328" spans="1:26" ht="15.95">
      <c r="A2328" t="s">
        <v>2921</v>
      </c>
      <c r="B2328" t="s">
        <v>115</v>
      </c>
      <c r="C2328" t="str">
        <f>VLOOKUP(B2328, Positions!A$1:B$160, 2, FALSE)</f>
        <v>Midfielder</v>
      </c>
      <c r="D2328" t="s">
        <v>154</v>
      </c>
      <c r="E2328" t="s">
        <v>5665</v>
      </c>
      <c r="F2328" t="s">
        <v>21</v>
      </c>
      <c r="G2328" t="str">
        <f>VLOOKUP(E2328, Tiers!M$1:P$134, 3, FALSE)</f>
        <v>ENG2</v>
      </c>
      <c r="H2328">
        <f>VLOOKUP(G2328, Tiers!B$1:C$134, 2, FALSE)</f>
        <v>3</v>
      </c>
      <c r="I2328" s="26" t="s">
        <v>6847</v>
      </c>
      <c r="J2328">
        <f t="shared" si="146"/>
        <v>9</v>
      </c>
      <c r="K2328">
        <f t="shared" si="147"/>
        <v>1</v>
      </c>
      <c r="L2328">
        <f t="shared" si="148"/>
        <v>7224</v>
      </c>
      <c r="M2328">
        <f t="shared" si="149"/>
        <v>237</v>
      </c>
      <c r="N2328">
        <v>19</v>
      </c>
      <c r="O2328" t="s">
        <v>962</v>
      </c>
      <c r="P2328" t="s">
        <v>21</v>
      </c>
      <c r="Q2328" t="s">
        <v>22</v>
      </c>
      <c r="R2328" t="s">
        <v>21</v>
      </c>
      <c r="W2328">
        <v>178</v>
      </c>
      <c r="X2328">
        <v>67</v>
      </c>
      <c r="Y2328">
        <v>0</v>
      </c>
      <c r="Z2328">
        <v>0</v>
      </c>
    </row>
    <row r="2329" spans="1:26" ht="15.95">
      <c r="A2329" t="s">
        <v>2922</v>
      </c>
      <c r="B2329" t="s">
        <v>181</v>
      </c>
      <c r="C2329" t="str">
        <f>VLOOKUP(B2329, Positions!A$1:B$160, 2, FALSE)</f>
        <v>Defender</v>
      </c>
      <c r="D2329" t="s">
        <v>141</v>
      </c>
      <c r="E2329" t="s">
        <v>62</v>
      </c>
      <c r="F2329" t="s">
        <v>21</v>
      </c>
      <c r="G2329" t="str">
        <f>VLOOKUP(E2329, Tiers!M$1:P$134, 3, FALSE)</f>
        <v>ENG1</v>
      </c>
      <c r="H2329">
        <f>VLOOKUP(G2329, Tiers!B$1:C$134, 2, FALSE)</f>
        <v>1</v>
      </c>
      <c r="I2329" s="26" t="s">
        <v>6848</v>
      </c>
      <c r="J2329">
        <f t="shared" si="146"/>
        <v>9</v>
      </c>
      <c r="K2329">
        <f t="shared" si="147"/>
        <v>1</v>
      </c>
      <c r="L2329">
        <f t="shared" si="148"/>
        <v>7227</v>
      </c>
      <c r="M2329">
        <f t="shared" si="149"/>
        <v>237</v>
      </c>
      <c r="N2329">
        <v>19</v>
      </c>
      <c r="O2329" t="s">
        <v>5666</v>
      </c>
      <c r="P2329" t="s">
        <v>21</v>
      </c>
      <c r="Q2329" t="s">
        <v>22</v>
      </c>
      <c r="R2329" t="s">
        <v>21</v>
      </c>
      <c r="W2329">
        <v>181</v>
      </c>
      <c r="X2329">
        <v>76</v>
      </c>
      <c r="Y2329">
        <v>0</v>
      </c>
      <c r="Z2329">
        <v>0</v>
      </c>
    </row>
    <row r="2330" spans="1:26" ht="15.95">
      <c r="A2330" t="s">
        <v>2923</v>
      </c>
      <c r="B2330" t="s">
        <v>31</v>
      </c>
      <c r="C2330" t="str">
        <f>VLOOKUP(B2330, Positions!A$1:B$160, 2, FALSE)</f>
        <v>Defender</v>
      </c>
      <c r="D2330" t="s">
        <v>5666</v>
      </c>
      <c r="E2330" t="s">
        <v>5666</v>
      </c>
      <c r="F2330" t="s">
        <v>21</v>
      </c>
      <c r="G2330" t="str">
        <f>VLOOKUP(E2330, Tiers!M$1:P$134, 3, FALSE)</f>
        <v>NONE</v>
      </c>
      <c r="H2330">
        <f>VLOOKUP(G2330, Tiers!B$1:C$134, 2, FALSE)</f>
        <v>7</v>
      </c>
      <c r="I2330" s="26" t="s">
        <v>6848</v>
      </c>
      <c r="J2330">
        <f t="shared" si="146"/>
        <v>9</v>
      </c>
      <c r="K2330">
        <f t="shared" si="147"/>
        <v>1</v>
      </c>
      <c r="L2330">
        <f t="shared" si="148"/>
        <v>7227</v>
      </c>
      <c r="M2330">
        <f t="shared" si="149"/>
        <v>237</v>
      </c>
      <c r="N2330">
        <v>19</v>
      </c>
      <c r="O2330" t="s">
        <v>5666</v>
      </c>
      <c r="P2330" t="s">
        <v>21</v>
      </c>
      <c r="Q2330" t="s">
        <v>22</v>
      </c>
      <c r="R2330" t="s">
        <v>21</v>
      </c>
      <c r="W2330">
        <v>171</v>
      </c>
      <c r="X2330">
        <v>69</v>
      </c>
      <c r="Y2330">
        <v>0</v>
      </c>
      <c r="Z2330">
        <v>0</v>
      </c>
    </row>
    <row r="2331" spans="1:26" ht="15.95">
      <c r="A2331" t="s">
        <v>2924</v>
      </c>
      <c r="B2331" t="s">
        <v>81</v>
      </c>
      <c r="C2331" t="str">
        <f>VLOOKUP(B2331, Positions!A$1:B$160, 2, FALSE)</f>
        <v>Defender</v>
      </c>
      <c r="D2331" t="s">
        <v>836</v>
      </c>
      <c r="E2331" t="s">
        <v>62</v>
      </c>
      <c r="F2331" t="s">
        <v>21</v>
      </c>
      <c r="G2331" t="str">
        <f>VLOOKUP(E2331, Tiers!M$1:P$134, 3, FALSE)</f>
        <v>ENG1</v>
      </c>
      <c r="H2331">
        <f>VLOOKUP(G2331, Tiers!B$1:C$134, 2, FALSE)</f>
        <v>1</v>
      </c>
      <c r="I2331" s="26" t="s">
        <v>6849</v>
      </c>
      <c r="J2331">
        <f t="shared" si="146"/>
        <v>9</v>
      </c>
      <c r="K2331">
        <f t="shared" si="147"/>
        <v>1</v>
      </c>
      <c r="L2331">
        <f t="shared" si="148"/>
        <v>7228</v>
      </c>
      <c r="M2331">
        <f t="shared" si="149"/>
        <v>237</v>
      </c>
      <c r="N2331">
        <v>19</v>
      </c>
      <c r="O2331" t="s">
        <v>5666</v>
      </c>
      <c r="P2331" t="s">
        <v>21</v>
      </c>
      <c r="Q2331" t="s">
        <v>22</v>
      </c>
      <c r="R2331" t="s">
        <v>21</v>
      </c>
      <c r="W2331">
        <v>182</v>
      </c>
      <c r="X2331">
        <v>70</v>
      </c>
      <c r="Y2331">
        <v>0</v>
      </c>
      <c r="Z2331">
        <v>4</v>
      </c>
    </row>
    <row r="2332" spans="1:26" ht="15.95">
      <c r="A2332" t="s">
        <v>2925</v>
      </c>
      <c r="B2332" t="s">
        <v>16</v>
      </c>
      <c r="C2332" t="str">
        <f>VLOOKUP(B2332, Positions!A$1:B$160, 2, FALSE)</f>
        <v>Forward</v>
      </c>
      <c r="D2332" t="s">
        <v>275</v>
      </c>
      <c r="E2332" t="s">
        <v>5665</v>
      </c>
      <c r="F2332" t="s">
        <v>21</v>
      </c>
      <c r="G2332" t="str">
        <f>VLOOKUP(E2332, Tiers!M$1:P$134, 3, FALSE)</f>
        <v>ENG2</v>
      </c>
      <c r="H2332">
        <f>VLOOKUP(G2332, Tiers!B$1:C$134, 2, FALSE)</f>
        <v>3</v>
      </c>
      <c r="I2332" s="26" t="s">
        <v>6849</v>
      </c>
      <c r="J2332">
        <f t="shared" si="146"/>
        <v>9</v>
      </c>
      <c r="K2332">
        <f t="shared" si="147"/>
        <v>1</v>
      </c>
      <c r="L2332">
        <f t="shared" si="148"/>
        <v>7228</v>
      </c>
      <c r="M2332">
        <f t="shared" si="149"/>
        <v>237</v>
      </c>
      <c r="N2332">
        <v>19</v>
      </c>
      <c r="O2332" t="s">
        <v>284</v>
      </c>
      <c r="P2332" t="s">
        <v>21</v>
      </c>
      <c r="Q2332" t="s">
        <v>22</v>
      </c>
      <c r="R2332" t="s">
        <v>21</v>
      </c>
      <c r="W2332">
        <v>173</v>
      </c>
      <c r="X2332">
        <v>70</v>
      </c>
      <c r="Y2332">
        <v>2</v>
      </c>
      <c r="Z2332">
        <v>7</v>
      </c>
    </row>
    <row r="2333" spans="1:26" ht="15.95">
      <c r="A2333" t="s">
        <v>2926</v>
      </c>
      <c r="B2333" t="s">
        <v>212</v>
      </c>
      <c r="C2333" t="str">
        <f>VLOOKUP(B2333, Positions!A$1:B$160, 2, FALSE)</f>
        <v>Midfielder</v>
      </c>
      <c r="D2333" t="s">
        <v>225</v>
      </c>
      <c r="E2333" t="s">
        <v>62</v>
      </c>
      <c r="F2333" t="s">
        <v>21</v>
      </c>
      <c r="G2333" t="str">
        <f>VLOOKUP(E2333, Tiers!M$1:P$134, 3, FALSE)</f>
        <v>ENG1</v>
      </c>
      <c r="H2333">
        <f>VLOOKUP(G2333, Tiers!B$1:C$134, 2, FALSE)</f>
        <v>1</v>
      </c>
      <c r="I2333" s="26" t="s">
        <v>6850</v>
      </c>
      <c r="J2333">
        <f t="shared" si="146"/>
        <v>9</v>
      </c>
      <c r="K2333">
        <f t="shared" si="147"/>
        <v>1</v>
      </c>
      <c r="L2333">
        <f t="shared" si="148"/>
        <v>7230</v>
      </c>
      <c r="M2333">
        <f t="shared" si="149"/>
        <v>237</v>
      </c>
      <c r="N2333">
        <v>19</v>
      </c>
      <c r="O2333" t="s">
        <v>5666</v>
      </c>
      <c r="P2333" t="s">
        <v>21</v>
      </c>
      <c r="Q2333" t="s">
        <v>22</v>
      </c>
      <c r="R2333" t="s">
        <v>21</v>
      </c>
      <c r="W2333">
        <v>183</v>
      </c>
      <c r="X2333">
        <v>77</v>
      </c>
      <c r="Y2333">
        <v>0</v>
      </c>
      <c r="Z2333">
        <v>0</v>
      </c>
    </row>
    <row r="2334" spans="1:26" ht="15.95">
      <c r="A2334" t="s">
        <v>1231</v>
      </c>
      <c r="B2334" t="s">
        <v>278</v>
      </c>
      <c r="C2334" t="str">
        <f>VLOOKUP(B2334, Positions!A$1:B$160, 2, FALSE)</f>
        <v>Midfielder</v>
      </c>
      <c r="D2334" t="s">
        <v>229</v>
      </c>
      <c r="E2334" t="s">
        <v>5665</v>
      </c>
      <c r="F2334" t="s">
        <v>21</v>
      </c>
      <c r="G2334" t="str">
        <f>VLOOKUP(E2334, Tiers!M$1:P$134, 3, FALSE)</f>
        <v>ENG2</v>
      </c>
      <c r="H2334">
        <f>VLOOKUP(G2334, Tiers!B$1:C$134, 2, FALSE)</f>
        <v>3</v>
      </c>
      <c r="I2334" s="26" t="s">
        <v>6851</v>
      </c>
      <c r="J2334">
        <f t="shared" si="146"/>
        <v>9</v>
      </c>
      <c r="K2334">
        <f t="shared" si="147"/>
        <v>1</v>
      </c>
      <c r="L2334">
        <f t="shared" si="148"/>
        <v>7231</v>
      </c>
      <c r="M2334">
        <f t="shared" si="149"/>
        <v>237</v>
      </c>
      <c r="N2334">
        <v>19</v>
      </c>
      <c r="O2334" t="s">
        <v>1615</v>
      </c>
      <c r="P2334" t="s">
        <v>21</v>
      </c>
      <c r="Q2334" t="s">
        <v>22</v>
      </c>
      <c r="R2334" t="s">
        <v>21</v>
      </c>
      <c r="W2334">
        <v>178</v>
      </c>
      <c r="X2334">
        <v>70</v>
      </c>
      <c r="Y2334">
        <v>0</v>
      </c>
      <c r="Z2334">
        <v>0</v>
      </c>
    </row>
    <row r="2335" spans="1:26" ht="15.95">
      <c r="A2335" t="s">
        <v>2927</v>
      </c>
      <c r="B2335" t="s">
        <v>81</v>
      </c>
      <c r="C2335" t="str">
        <f>VLOOKUP(B2335, Positions!A$1:B$160, 2, FALSE)</f>
        <v>Defender</v>
      </c>
      <c r="D2335" t="s">
        <v>90</v>
      </c>
      <c r="E2335" t="s">
        <v>5665</v>
      </c>
      <c r="F2335" t="s">
        <v>21</v>
      </c>
      <c r="G2335" t="str">
        <f>VLOOKUP(E2335, Tiers!M$1:P$134, 3, FALSE)</f>
        <v>ENG2</v>
      </c>
      <c r="H2335">
        <f>VLOOKUP(G2335, Tiers!B$1:C$134, 2, FALSE)</f>
        <v>3</v>
      </c>
      <c r="I2335" s="26" t="s">
        <v>6852</v>
      </c>
      <c r="J2335">
        <f t="shared" si="146"/>
        <v>9</v>
      </c>
      <c r="K2335">
        <f t="shared" si="147"/>
        <v>1</v>
      </c>
      <c r="L2335">
        <f t="shared" si="148"/>
        <v>7232</v>
      </c>
      <c r="M2335">
        <f t="shared" si="149"/>
        <v>237</v>
      </c>
      <c r="N2335">
        <v>19</v>
      </c>
      <c r="O2335" t="s">
        <v>5666</v>
      </c>
      <c r="P2335" t="s">
        <v>21</v>
      </c>
      <c r="Q2335" t="s">
        <v>22</v>
      </c>
      <c r="R2335" t="s">
        <v>21</v>
      </c>
      <c r="W2335">
        <v>184</v>
      </c>
      <c r="X2335">
        <v>76</v>
      </c>
      <c r="Y2335">
        <v>0</v>
      </c>
      <c r="Z2335">
        <v>0</v>
      </c>
    </row>
    <row r="2336" spans="1:26" ht="15.95">
      <c r="A2336" t="s">
        <v>2928</v>
      </c>
      <c r="B2336" t="s">
        <v>42</v>
      </c>
      <c r="C2336" t="str">
        <f>VLOOKUP(B2336, Positions!A$1:B$160, 2, FALSE)</f>
        <v>Midfielder</v>
      </c>
      <c r="D2336" t="s">
        <v>2637</v>
      </c>
      <c r="E2336" t="s">
        <v>5669</v>
      </c>
      <c r="F2336" t="s">
        <v>421</v>
      </c>
      <c r="G2336" t="str">
        <f>VLOOKUP(E2336, Tiers!M$1:P$134, 3, FALSE)</f>
        <v>SCO1</v>
      </c>
      <c r="H2336">
        <f>VLOOKUP(G2336, Tiers!B$1:C$134, 2, FALSE)</f>
        <v>3</v>
      </c>
      <c r="I2336" s="26" t="s">
        <v>6853</v>
      </c>
      <c r="J2336">
        <f t="shared" si="146"/>
        <v>9</v>
      </c>
      <c r="K2336">
        <f t="shared" si="147"/>
        <v>1</v>
      </c>
      <c r="L2336">
        <f t="shared" si="148"/>
        <v>7233</v>
      </c>
      <c r="M2336">
        <f t="shared" si="149"/>
        <v>237</v>
      </c>
      <c r="N2336">
        <v>19</v>
      </c>
      <c r="O2336" t="s">
        <v>2929</v>
      </c>
      <c r="P2336" t="s">
        <v>21</v>
      </c>
      <c r="Q2336" t="s">
        <v>22</v>
      </c>
      <c r="R2336" t="s">
        <v>21</v>
      </c>
      <c r="W2336">
        <v>173</v>
      </c>
      <c r="X2336">
        <v>67</v>
      </c>
      <c r="Y2336">
        <v>0</v>
      </c>
      <c r="Z2336">
        <v>6</v>
      </c>
    </row>
    <row r="2337" spans="1:26" ht="15.95">
      <c r="A2337" t="s">
        <v>2930</v>
      </c>
      <c r="B2337" t="s">
        <v>106</v>
      </c>
      <c r="C2337" t="str">
        <f>VLOOKUP(B2337, Positions!A$1:B$160, 2, FALSE)</f>
        <v>Midfielder</v>
      </c>
      <c r="D2337" t="s">
        <v>2359</v>
      </c>
      <c r="E2337" t="s">
        <v>5666</v>
      </c>
      <c r="F2337" t="s">
        <v>21</v>
      </c>
      <c r="G2337" t="str">
        <f>VLOOKUP(E2337, Tiers!M$1:P$134, 3, FALSE)</f>
        <v>NONE</v>
      </c>
      <c r="H2337">
        <f>VLOOKUP(G2337, Tiers!B$1:C$134, 2, FALSE)</f>
        <v>7</v>
      </c>
      <c r="I2337" s="26" t="s">
        <v>6854</v>
      </c>
      <c r="J2337">
        <f t="shared" si="146"/>
        <v>9</v>
      </c>
      <c r="K2337">
        <f t="shared" si="147"/>
        <v>1</v>
      </c>
      <c r="L2337">
        <f t="shared" si="148"/>
        <v>7235</v>
      </c>
      <c r="M2337">
        <f t="shared" si="149"/>
        <v>237</v>
      </c>
      <c r="N2337">
        <v>19</v>
      </c>
      <c r="O2337" t="s">
        <v>124</v>
      </c>
      <c r="P2337" t="s">
        <v>21</v>
      </c>
      <c r="Q2337" t="s">
        <v>22</v>
      </c>
      <c r="R2337" t="s">
        <v>21</v>
      </c>
      <c r="W2337">
        <v>178</v>
      </c>
      <c r="X2337">
        <v>73</v>
      </c>
      <c r="Y2337">
        <v>0</v>
      </c>
      <c r="Z2337">
        <v>15</v>
      </c>
    </row>
    <row r="2338" spans="1:26" ht="15.95">
      <c r="A2338" t="s">
        <v>1474</v>
      </c>
      <c r="B2338" t="s">
        <v>16</v>
      </c>
      <c r="C2338" t="str">
        <f>VLOOKUP(B2338, Positions!A$1:B$160, 2, FALSE)</f>
        <v>Forward</v>
      </c>
      <c r="D2338" t="s">
        <v>253</v>
      </c>
      <c r="E2338" t="s">
        <v>5666</v>
      </c>
      <c r="F2338" t="s">
        <v>21</v>
      </c>
      <c r="G2338" t="str">
        <f>VLOOKUP(E2338, Tiers!M$1:P$134, 3, FALSE)</f>
        <v>NONE</v>
      </c>
      <c r="H2338">
        <f>VLOOKUP(G2338, Tiers!B$1:C$134, 2, FALSE)</f>
        <v>7</v>
      </c>
      <c r="I2338" s="26" t="s">
        <v>6855</v>
      </c>
      <c r="J2338">
        <f t="shared" si="146"/>
        <v>9</v>
      </c>
      <c r="K2338">
        <f t="shared" si="147"/>
        <v>1</v>
      </c>
      <c r="L2338">
        <f t="shared" si="148"/>
        <v>7237</v>
      </c>
      <c r="M2338">
        <f t="shared" si="149"/>
        <v>237</v>
      </c>
      <c r="N2338">
        <v>19</v>
      </c>
      <c r="O2338" t="s">
        <v>5666</v>
      </c>
      <c r="P2338" t="s">
        <v>21</v>
      </c>
      <c r="Q2338" t="s">
        <v>22</v>
      </c>
      <c r="R2338" t="s">
        <v>21</v>
      </c>
      <c r="W2338">
        <v>175</v>
      </c>
      <c r="X2338">
        <v>68</v>
      </c>
      <c r="Y2338">
        <v>0</v>
      </c>
      <c r="Z2338">
        <v>0</v>
      </c>
    </row>
    <row r="2339" spans="1:26" ht="15.95">
      <c r="A2339" t="s">
        <v>2931</v>
      </c>
      <c r="B2339" t="s">
        <v>457</v>
      </c>
      <c r="C2339" t="str">
        <f>VLOOKUP(B2339, Positions!A$1:B$160, 2, FALSE)</f>
        <v>Forward</v>
      </c>
      <c r="D2339" t="s">
        <v>332</v>
      </c>
      <c r="E2339" t="s">
        <v>5665</v>
      </c>
      <c r="F2339" t="s">
        <v>21</v>
      </c>
      <c r="G2339" t="str">
        <f>VLOOKUP(E2339, Tiers!M$1:P$134, 3, FALSE)</f>
        <v>ENG2</v>
      </c>
      <c r="H2339">
        <f>VLOOKUP(G2339, Tiers!B$1:C$134, 2, FALSE)</f>
        <v>3</v>
      </c>
      <c r="I2339" s="26" t="s">
        <v>6855</v>
      </c>
      <c r="J2339">
        <f t="shared" si="146"/>
        <v>9</v>
      </c>
      <c r="K2339">
        <f t="shared" si="147"/>
        <v>1</v>
      </c>
      <c r="L2339">
        <f t="shared" si="148"/>
        <v>7237</v>
      </c>
      <c r="M2339">
        <f t="shared" si="149"/>
        <v>237</v>
      </c>
      <c r="N2339">
        <v>19</v>
      </c>
      <c r="O2339" t="s">
        <v>5666</v>
      </c>
      <c r="P2339" t="s">
        <v>21</v>
      </c>
      <c r="Q2339" t="s">
        <v>22</v>
      </c>
      <c r="R2339" t="s">
        <v>21</v>
      </c>
      <c r="W2339">
        <v>188</v>
      </c>
      <c r="X2339">
        <v>85</v>
      </c>
      <c r="Y2339">
        <v>0</v>
      </c>
      <c r="Z2339">
        <v>1</v>
      </c>
    </row>
    <row r="2340" spans="1:26" ht="15.95">
      <c r="A2340" t="s">
        <v>2932</v>
      </c>
      <c r="B2340" t="s">
        <v>16</v>
      </c>
      <c r="C2340" t="str">
        <f>VLOOKUP(B2340, Positions!A$1:B$160, 2, FALSE)</f>
        <v>Forward</v>
      </c>
      <c r="D2340" t="s">
        <v>136</v>
      </c>
      <c r="E2340" t="s">
        <v>5665</v>
      </c>
      <c r="F2340" t="s">
        <v>21</v>
      </c>
      <c r="G2340" t="str">
        <f>VLOOKUP(E2340, Tiers!M$1:P$134, 3, FALSE)</f>
        <v>ENG2</v>
      </c>
      <c r="H2340">
        <f>VLOOKUP(G2340, Tiers!B$1:C$134, 2, FALSE)</f>
        <v>3</v>
      </c>
      <c r="I2340" s="26" t="s">
        <v>6856</v>
      </c>
      <c r="J2340">
        <f t="shared" si="146"/>
        <v>9</v>
      </c>
      <c r="K2340">
        <f t="shared" si="147"/>
        <v>1</v>
      </c>
      <c r="L2340">
        <f t="shared" si="148"/>
        <v>7239</v>
      </c>
      <c r="M2340">
        <f t="shared" si="149"/>
        <v>237</v>
      </c>
      <c r="N2340">
        <v>19</v>
      </c>
      <c r="O2340" t="s">
        <v>136</v>
      </c>
      <c r="P2340" t="s">
        <v>21</v>
      </c>
      <c r="Q2340" t="s">
        <v>22</v>
      </c>
      <c r="R2340" t="s">
        <v>21</v>
      </c>
      <c r="W2340">
        <v>178</v>
      </c>
      <c r="X2340">
        <v>70</v>
      </c>
      <c r="Y2340">
        <v>0</v>
      </c>
      <c r="Z2340">
        <v>0</v>
      </c>
    </row>
    <row r="2341" spans="1:26" ht="15.95">
      <c r="A2341" t="s">
        <v>2933</v>
      </c>
      <c r="B2341" t="s">
        <v>16</v>
      </c>
      <c r="C2341" t="str">
        <f>VLOOKUP(B2341, Positions!A$1:B$160, 2, FALSE)</f>
        <v>Forward</v>
      </c>
      <c r="D2341" t="s">
        <v>5666</v>
      </c>
      <c r="E2341" t="s">
        <v>5666</v>
      </c>
      <c r="F2341" t="s">
        <v>21</v>
      </c>
      <c r="G2341" t="str">
        <f>VLOOKUP(E2341, Tiers!M$1:P$134, 3, FALSE)</f>
        <v>NONE</v>
      </c>
      <c r="H2341">
        <f>VLOOKUP(G2341, Tiers!B$1:C$134, 2, FALSE)</f>
        <v>7</v>
      </c>
      <c r="I2341" s="26" t="s">
        <v>6856</v>
      </c>
      <c r="J2341">
        <f t="shared" si="146"/>
        <v>9</v>
      </c>
      <c r="K2341">
        <f t="shared" si="147"/>
        <v>1</v>
      </c>
      <c r="L2341">
        <f t="shared" si="148"/>
        <v>7239</v>
      </c>
      <c r="M2341">
        <f t="shared" si="149"/>
        <v>237</v>
      </c>
      <c r="N2341">
        <v>19</v>
      </c>
      <c r="O2341" t="s">
        <v>5790</v>
      </c>
      <c r="P2341" t="s">
        <v>21</v>
      </c>
      <c r="Q2341" t="s">
        <v>22</v>
      </c>
      <c r="R2341" t="s">
        <v>21</v>
      </c>
      <c r="W2341">
        <v>173</v>
      </c>
      <c r="X2341">
        <v>70</v>
      </c>
      <c r="Y2341">
        <v>0</v>
      </c>
      <c r="Z2341">
        <v>0</v>
      </c>
    </row>
    <row r="2342" spans="1:26" ht="15.95">
      <c r="A2342" t="s">
        <v>2934</v>
      </c>
      <c r="B2342" t="s">
        <v>2246</v>
      </c>
      <c r="C2342" t="str">
        <f>VLOOKUP(B2342, Positions!A$1:B$160, 2, FALSE)</f>
        <v>Defender</v>
      </c>
      <c r="D2342" t="s">
        <v>2532</v>
      </c>
      <c r="E2342" t="s">
        <v>5669</v>
      </c>
      <c r="F2342" t="s">
        <v>421</v>
      </c>
      <c r="G2342" t="str">
        <f>VLOOKUP(E2342, Tiers!M$1:P$134, 3, FALSE)</f>
        <v>SCO1</v>
      </c>
      <c r="H2342">
        <f>VLOOKUP(G2342, Tiers!B$1:C$134, 2, FALSE)</f>
        <v>3</v>
      </c>
      <c r="I2342" s="26" t="s">
        <v>6857</v>
      </c>
      <c r="J2342">
        <f t="shared" si="146"/>
        <v>9</v>
      </c>
      <c r="K2342">
        <f t="shared" si="147"/>
        <v>1</v>
      </c>
      <c r="L2342">
        <f t="shared" si="148"/>
        <v>7240</v>
      </c>
      <c r="M2342">
        <f t="shared" si="149"/>
        <v>237</v>
      </c>
      <c r="N2342">
        <v>19</v>
      </c>
      <c r="O2342" t="s">
        <v>284</v>
      </c>
      <c r="P2342" t="s">
        <v>21</v>
      </c>
      <c r="Q2342" t="s">
        <v>22</v>
      </c>
      <c r="R2342" t="s">
        <v>21</v>
      </c>
      <c r="W2342">
        <v>183</v>
      </c>
      <c r="X2342">
        <v>78</v>
      </c>
      <c r="Y2342">
        <v>0</v>
      </c>
      <c r="Z2342">
        <v>0</v>
      </c>
    </row>
    <row r="2343" spans="1:26" ht="15.95">
      <c r="A2343" t="s">
        <v>2935</v>
      </c>
      <c r="B2343" t="s">
        <v>36</v>
      </c>
      <c r="C2343" t="str">
        <f>VLOOKUP(B2343, Positions!A$1:B$160, 2, FALSE)</f>
        <v>Midfielder</v>
      </c>
      <c r="D2343" t="s">
        <v>253</v>
      </c>
      <c r="E2343" t="s">
        <v>5666</v>
      </c>
      <c r="F2343" t="s">
        <v>21</v>
      </c>
      <c r="G2343" t="str">
        <f>VLOOKUP(E2343, Tiers!M$1:P$134, 3, FALSE)</f>
        <v>NONE</v>
      </c>
      <c r="H2343">
        <f>VLOOKUP(G2343, Tiers!B$1:C$134, 2, FALSE)</f>
        <v>7</v>
      </c>
      <c r="I2343" s="26" t="s">
        <v>6858</v>
      </c>
      <c r="J2343">
        <f t="shared" si="146"/>
        <v>9</v>
      </c>
      <c r="K2343">
        <f t="shared" si="147"/>
        <v>1</v>
      </c>
      <c r="L2343">
        <f t="shared" si="148"/>
        <v>7243</v>
      </c>
      <c r="M2343">
        <f t="shared" si="149"/>
        <v>238</v>
      </c>
      <c r="N2343">
        <v>19</v>
      </c>
      <c r="O2343" t="s">
        <v>5666</v>
      </c>
      <c r="P2343" t="s">
        <v>21</v>
      </c>
      <c r="Q2343" t="s">
        <v>22</v>
      </c>
      <c r="R2343" t="s">
        <v>21</v>
      </c>
      <c r="W2343">
        <v>176</v>
      </c>
      <c r="X2343">
        <v>68</v>
      </c>
      <c r="Y2343">
        <v>0</v>
      </c>
      <c r="Z2343">
        <v>0</v>
      </c>
    </row>
    <row r="2344" spans="1:26" ht="15.95">
      <c r="A2344" t="s">
        <v>2936</v>
      </c>
      <c r="B2344" t="s">
        <v>36</v>
      </c>
      <c r="C2344" t="str">
        <f>VLOOKUP(B2344, Positions!A$1:B$160, 2, FALSE)</f>
        <v>Midfielder</v>
      </c>
      <c r="D2344" t="s">
        <v>169</v>
      </c>
      <c r="E2344" t="s">
        <v>62</v>
      </c>
      <c r="F2344" t="s">
        <v>21</v>
      </c>
      <c r="G2344" t="str">
        <f>VLOOKUP(E2344, Tiers!M$1:P$134, 3, FALSE)</f>
        <v>ENG1</v>
      </c>
      <c r="H2344">
        <f>VLOOKUP(G2344, Tiers!B$1:C$134, 2, FALSE)</f>
        <v>1</v>
      </c>
      <c r="I2344" s="26" t="s">
        <v>6858</v>
      </c>
      <c r="J2344">
        <f t="shared" si="146"/>
        <v>9</v>
      </c>
      <c r="K2344">
        <f t="shared" si="147"/>
        <v>1</v>
      </c>
      <c r="L2344">
        <f t="shared" si="148"/>
        <v>7243</v>
      </c>
      <c r="M2344">
        <f t="shared" si="149"/>
        <v>238</v>
      </c>
      <c r="N2344">
        <v>19</v>
      </c>
      <c r="O2344" t="s">
        <v>74</v>
      </c>
      <c r="P2344" t="s">
        <v>21</v>
      </c>
      <c r="Q2344" t="s">
        <v>22</v>
      </c>
      <c r="R2344" t="s">
        <v>21</v>
      </c>
      <c r="W2344">
        <v>191</v>
      </c>
      <c r="X2344">
        <v>86</v>
      </c>
      <c r="Y2344">
        <v>0</v>
      </c>
      <c r="Z2344">
        <v>3</v>
      </c>
    </row>
    <row r="2345" spans="1:26" ht="15.95">
      <c r="A2345" t="s">
        <v>2937</v>
      </c>
      <c r="B2345" t="s">
        <v>166</v>
      </c>
      <c r="C2345" t="str">
        <f>VLOOKUP(B2345, Positions!A$1:B$160, 2, FALSE)</f>
        <v>Goalkeeper</v>
      </c>
      <c r="D2345" t="s">
        <v>490</v>
      </c>
      <c r="E2345" t="s">
        <v>62</v>
      </c>
      <c r="F2345" t="s">
        <v>21</v>
      </c>
      <c r="G2345" t="str">
        <f>VLOOKUP(E2345, Tiers!M$1:P$134, 3, FALSE)</f>
        <v>ENG1</v>
      </c>
      <c r="H2345">
        <f>VLOOKUP(G2345, Tiers!B$1:C$134, 2, FALSE)</f>
        <v>1</v>
      </c>
      <c r="I2345" s="26" t="s">
        <v>6859</v>
      </c>
      <c r="J2345">
        <f t="shared" si="146"/>
        <v>8</v>
      </c>
      <c r="K2345">
        <f t="shared" si="147"/>
        <v>4</v>
      </c>
      <c r="L2345">
        <f t="shared" si="148"/>
        <v>7247</v>
      </c>
      <c r="M2345">
        <f t="shared" si="149"/>
        <v>238</v>
      </c>
      <c r="N2345">
        <v>19</v>
      </c>
      <c r="O2345" t="s">
        <v>657</v>
      </c>
      <c r="P2345" t="s">
        <v>21</v>
      </c>
      <c r="Q2345" t="s">
        <v>22</v>
      </c>
      <c r="R2345" t="s">
        <v>21</v>
      </c>
      <c r="S2345" t="s">
        <v>421</v>
      </c>
      <c r="W2345">
        <v>196</v>
      </c>
      <c r="X2345">
        <v>86</v>
      </c>
      <c r="Y2345">
        <v>0</v>
      </c>
      <c r="Z2345">
        <v>0</v>
      </c>
    </row>
    <row r="2346" spans="1:26" ht="15.95">
      <c r="A2346" t="s">
        <v>2938</v>
      </c>
      <c r="B2346" t="s">
        <v>42</v>
      </c>
      <c r="C2346" t="str">
        <f>VLOOKUP(B2346, Positions!A$1:B$160, 2, FALSE)</f>
        <v>Midfielder</v>
      </c>
      <c r="D2346" t="s">
        <v>5666</v>
      </c>
      <c r="E2346" t="s">
        <v>5666</v>
      </c>
      <c r="F2346" t="s">
        <v>21</v>
      </c>
      <c r="G2346" t="str">
        <f>VLOOKUP(E2346, Tiers!M$1:P$134, 3, FALSE)</f>
        <v>NONE</v>
      </c>
      <c r="H2346">
        <f>VLOOKUP(G2346, Tiers!B$1:C$134, 2, FALSE)</f>
        <v>7</v>
      </c>
      <c r="I2346" s="26" t="s">
        <v>6664</v>
      </c>
      <c r="J2346">
        <f t="shared" si="146"/>
        <v>10</v>
      </c>
      <c r="K2346">
        <f t="shared" si="147"/>
        <v>1</v>
      </c>
      <c r="L2346">
        <f t="shared" si="148"/>
        <v>6819</v>
      </c>
      <c r="M2346">
        <f t="shared" si="149"/>
        <v>224</v>
      </c>
      <c r="N2346">
        <v>19</v>
      </c>
      <c r="O2346" t="s">
        <v>5666</v>
      </c>
      <c r="P2346" t="s">
        <v>21</v>
      </c>
      <c r="Q2346" t="s">
        <v>22</v>
      </c>
      <c r="R2346" t="s">
        <v>21</v>
      </c>
      <c r="W2346">
        <v>175</v>
      </c>
      <c r="X2346">
        <v>70</v>
      </c>
      <c r="Y2346">
        <v>0</v>
      </c>
      <c r="Z2346">
        <v>0</v>
      </c>
    </row>
    <row r="2347" spans="1:26" ht="15.95">
      <c r="A2347" t="s">
        <v>2939</v>
      </c>
      <c r="B2347" t="s">
        <v>16</v>
      </c>
      <c r="C2347" t="str">
        <f>VLOOKUP(B2347, Positions!A$1:B$160, 2, FALSE)</f>
        <v>Forward</v>
      </c>
      <c r="D2347" t="s">
        <v>5666</v>
      </c>
      <c r="E2347" t="s">
        <v>5666</v>
      </c>
      <c r="F2347" t="s">
        <v>21</v>
      </c>
      <c r="G2347" t="str">
        <f>VLOOKUP(E2347, Tiers!M$1:P$134, 3, FALSE)</f>
        <v>NONE</v>
      </c>
      <c r="H2347">
        <f>VLOOKUP(G2347, Tiers!B$1:C$134, 2, FALSE)</f>
        <v>7</v>
      </c>
      <c r="I2347" s="26" t="s">
        <v>6860</v>
      </c>
      <c r="J2347">
        <f t="shared" si="146"/>
        <v>8</v>
      </c>
      <c r="K2347">
        <f t="shared" si="147"/>
        <v>4</v>
      </c>
      <c r="L2347">
        <f t="shared" si="148"/>
        <v>7257</v>
      </c>
      <c r="M2347">
        <f t="shared" si="149"/>
        <v>238</v>
      </c>
      <c r="N2347">
        <v>19</v>
      </c>
      <c r="O2347" t="s">
        <v>5786</v>
      </c>
      <c r="P2347" t="s">
        <v>21</v>
      </c>
      <c r="Q2347" t="s">
        <v>22</v>
      </c>
      <c r="R2347" t="s">
        <v>21</v>
      </c>
      <c r="W2347">
        <v>172</v>
      </c>
      <c r="X2347">
        <v>68</v>
      </c>
      <c r="Y2347">
        <v>0</v>
      </c>
      <c r="Z2347">
        <v>0</v>
      </c>
    </row>
    <row r="2348" spans="1:26" ht="15.95">
      <c r="A2348" t="s">
        <v>2940</v>
      </c>
      <c r="B2348" t="s">
        <v>81</v>
      </c>
      <c r="C2348" t="str">
        <f>VLOOKUP(B2348, Positions!A$1:B$160, 2, FALSE)</f>
        <v>Defender</v>
      </c>
      <c r="D2348" t="s">
        <v>5666</v>
      </c>
      <c r="E2348" t="s">
        <v>5666</v>
      </c>
      <c r="F2348" t="s">
        <v>21</v>
      </c>
      <c r="G2348" t="str">
        <f>VLOOKUP(E2348, Tiers!M$1:P$134, 3, FALSE)</f>
        <v>NONE</v>
      </c>
      <c r="H2348">
        <f>VLOOKUP(G2348, Tiers!B$1:C$134, 2, FALSE)</f>
        <v>7</v>
      </c>
      <c r="I2348" s="26" t="s">
        <v>6861</v>
      </c>
      <c r="J2348">
        <f t="shared" si="146"/>
        <v>8</v>
      </c>
      <c r="K2348">
        <f t="shared" si="147"/>
        <v>4</v>
      </c>
      <c r="L2348">
        <f t="shared" si="148"/>
        <v>7258</v>
      </c>
      <c r="M2348">
        <f t="shared" si="149"/>
        <v>238</v>
      </c>
      <c r="N2348">
        <v>19</v>
      </c>
      <c r="O2348" t="s">
        <v>5666</v>
      </c>
      <c r="P2348" t="s">
        <v>21</v>
      </c>
      <c r="Q2348" t="s">
        <v>22</v>
      </c>
      <c r="R2348" t="s">
        <v>21</v>
      </c>
      <c r="W2348">
        <v>183</v>
      </c>
      <c r="X2348">
        <v>76</v>
      </c>
      <c r="Y2348">
        <v>0</v>
      </c>
      <c r="Z2348">
        <v>0</v>
      </c>
    </row>
    <row r="2349" spans="1:26" ht="15.95">
      <c r="A2349" t="s">
        <v>2941</v>
      </c>
      <c r="B2349" t="s">
        <v>2942</v>
      </c>
      <c r="C2349" t="str">
        <f>VLOOKUP(B2349, Positions!A$1:B$160, 2, FALSE)</f>
        <v>Defender</v>
      </c>
      <c r="D2349" t="s">
        <v>154</v>
      </c>
      <c r="E2349" t="s">
        <v>5665</v>
      </c>
      <c r="F2349" t="s">
        <v>21</v>
      </c>
      <c r="G2349" t="str">
        <f>VLOOKUP(E2349, Tiers!M$1:P$134, 3, FALSE)</f>
        <v>ENG2</v>
      </c>
      <c r="H2349">
        <f>VLOOKUP(G2349, Tiers!B$1:C$134, 2, FALSE)</f>
        <v>3</v>
      </c>
      <c r="I2349" s="26" t="s">
        <v>6862</v>
      </c>
      <c r="J2349">
        <f t="shared" si="146"/>
        <v>8</v>
      </c>
      <c r="K2349">
        <f t="shared" si="147"/>
        <v>4</v>
      </c>
      <c r="L2349">
        <f t="shared" si="148"/>
        <v>7259</v>
      </c>
      <c r="M2349">
        <f t="shared" si="149"/>
        <v>238</v>
      </c>
      <c r="N2349">
        <v>19</v>
      </c>
      <c r="O2349" t="s">
        <v>154</v>
      </c>
      <c r="P2349" t="s">
        <v>21</v>
      </c>
      <c r="Q2349" t="s">
        <v>22</v>
      </c>
      <c r="R2349" t="s">
        <v>21</v>
      </c>
      <c r="W2349">
        <v>176</v>
      </c>
      <c r="X2349">
        <v>68</v>
      </c>
      <c r="Y2349">
        <v>0</v>
      </c>
      <c r="Z2349">
        <v>0</v>
      </c>
    </row>
    <row r="2350" spans="1:26" ht="15.95">
      <c r="A2350" t="s">
        <v>2943</v>
      </c>
      <c r="B2350" t="s">
        <v>42</v>
      </c>
      <c r="C2350" t="str">
        <f>VLOOKUP(B2350, Positions!A$1:B$160, 2, FALSE)</f>
        <v>Midfielder</v>
      </c>
      <c r="D2350" t="s">
        <v>5666</v>
      </c>
      <c r="E2350" t="s">
        <v>5666</v>
      </c>
      <c r="F2350" t="s">
        <v>21</v>
      </c>
      <c r="G2350" t="str">
        <f>VLOOKUP(E2350, Tiers!M$1:P$134, 3, FALSE)</f>
        <v>NONE</v>
      </c>
      <c r="H2350">
        <f>VLOOKUP(G2350, Tiers!B$1:C$134, 2, FALSE)</f>
        <v>7</v>
      </c>
      <c r="I2350" s="26" t="s">
        <v>6863</v>
      </c>
      <c r="J2350">
        <f t="shared" si="146"/>
        <v>8</v>
      </c>
      <c r="K2350">
        <f t="shared" si="147"/>
        <v>4</v>
      </c>
      <c r="L2350">
        <f t="shared" si="148"/>
        <v>7263</v>
      </c>
      <c r="M2350">
        <f t="shared" si="149"/>
        <v>238</v>
      </c>
      <c r="N2350">
        <v>19</v>
      </c>
      <c r="O2350" t="s">
        <v>470</v>
      </c>
      <c r="P2350" t="s">
        <v>21</v>
      </c>
      <c r="Q2350" t="s">
        <v>22</v>
      </c>
      <c r="R2350" t="s">
        <v>21</v>
      </c>
      <c r="W2350">
        <v>168</v>
      </c>
      <c r="X2350">
        <v>65</v>
      </c>
      <c r="Y2350">
        <v>1</v>
      </c>
      <c r="Z2350">
        <v>8</v>
      </c>
    </row>
    <row r="2351" spans="1:26" ht="15.95">
      <c r="A2351" t="s">
        <v>2944</v>
      </c>
      <c r="B2351" t="s">
        <v>16</v>
      </c>
      <c r="C2351" t="str">
        <f>VLOOKUP(B2351, Positions!A$1:B$160, 2, FALSE)</f>
        <v>Forward</v>
      </c>
      <c r="D2351" t="s">
        <v>5666</v>
      </c>
      <c r="E2351" t="s">
        <v>5666</v>
      </c>
      <c r="F2351" t="s">
        <v>21</v>
      </c>
      <c r="G2351" t="str">
        <f>VLOOKUP(E2351, Tiers!M$1:P$134, 3, FALSE)</f>
        <v>NONE</v>
      </c>
      <c r="H2351">
        <f>VLOOKUP(G2351, Tiers!B$1:C$134, 2, FALSE)</f>
        <v>7</v>
      </c>
      <c r="I2351" s="26" t="s">
        <v>6864</v>
      </c>
      <c r="J2351">
        <f t="shared" si="146"/>
        <v>8</v>
      </c>
      <c r="K2351">
        <f t="shared" si="147"/>
        <v>4</v>
      </c>
      <c r="L2351">
        <f t="shared" si="148"/>
        <v>7268</v>
      </c>
      <c r="M2351">
        <f t="shared" si="149"/>
        <v>238</v>
      </c>
      <c r="N2351">
        <v>19</v>
      </c>
      <c r="O2351" t="s">
        <v>74</v>
      </c>
      <c r="P2351" t="s">
        <v>21</v>
      </c>
      <c r="Q2351" t="s">
        <v>22</v>
      </c>
      <c r="R2351" t="s">
        <v>21</v>
      </c>
      <c r="W2351">
        <v>199</v>
      </c>
      <c r="X2351">
        <v>93</v>
      </c>
      <c r="Y2351">
        <v>7</v>
      </c>
      <c r="Z2351">
        <v>32</v>
      </c>
    </row>
    <row r="2352" spans="1:26" ht="15.95">
      <c r="A2352" t="s">
        <v>2946</v>
      </c>
      <c r="B2352" t="s">
        <v>72</v>
      </c>
      <c r="C2352" t="str">
        <f>VLOOKUP(B2352, Positions!A$1:B$160, 2, FALSE)</f>
        <v>Defender</v>
      </c>
      <c r="D2352" t="s">
        <v>57</v>
      </c>
      <c r="E2352" t="s">
        <v>62</v>
      </c>
      <c r="F2352" t="s">
        <v>21</v>
      </c>
      <c r="G2352" t="str">
        <f>VLOOKUP(E2352, Tiers!M$1:P$134, 3, FALSE)</f>
        <v>ENG1</v>
      </c>
      <c r="H2352">
        <f>VLOOKUP(G2352, Tiers!B$1:C$134, 2, FALSE)</f>
        <v>1</v>
      </c>
      <c r="I2352" s="26" t="s">
        <v>6865</v>
      </c>
      <c r="J2352">
        <f t="shared" si="146"/>
        <v>7</v>
      </c>
      <c r="K2352">
        <f t="shared" si="147"/>
        <v>4</v>
      </c>
      <c r="L2352">
        <f t="shared" si="148"/>
        <v>7286</v>
      </c>
      <c r="M2352">
        <f t="shared" si="149"/>
        <v>239</v>
      </c>
      <c r="N2352">
        <v>19</v>
      </c>
      <c r="O2352" t="s">
        <v>113</v>
      </c>
      <c r="P2352" t="s">
        <v>21</v>
      </c>
      <c r="Q2352" t="s">
        <v>22</v>
      </c>
      <c r="R2352" t="s">
        <v>21</v>
      </c>
      <c r="W2352">
        <v>176</v>
      </c>
      <c r="X2352">
        <v>64</v>
      </c>
      <c r="Y2352">
        <v>0</v>
      </c>
      <c r="Z2352">
        <v>0</v>
      </c>
    </row>
    <row r="2353" spans="1:26" ht="15.95">
      <c r="A2353" t="s">
        <v>2947</v>
      </c>
      <c r="B2353" t="s">
        <v>166</v>
      </c>
      <c r="C2353" t="str">
        <f>VLOOKUP(B2353, Positions!A$1:B$160, 2, FALSE)</f>
        <v>Goalkeeper</v>
      </c>
      <c r="D2353" t="s">
        <v>43</v>
      </c>
      <c r="E2353" t="s">
        <v>5664</v>
      </c>
      <c r="F2353" t="s">
        <v>21</v>
      </c>
      <c r="G2353" t="str">
        <f>VLOOKUP(E2353, Tiers!M$1:P$134, 3, FALSE)</f>
        <v>ENG3</v>
      </c>
      <c r="H2353">
        <f>VLOOKUP(G2353, Tiers!B$1:C$134, 2, FALSE)</f>
        <v>4</v>
      </c>
      <c r="I2353" s="26" t="s">
        <v>6866</v>
      </c>
      <c r="J2353">
        <f t="shared" si="146"/>
        <v>7</v>
      </c>
      <c r="K2353">
        <f t="shared" si="147"/>
        <v>4</v>
      </c>
      <c r="L2353">
        <f t="shared" si="148"/>
        <v>7296</v>
      </c>
      <c r="M2353">
        <f t="shared" si="149"/>
        <v>239</v>
      </c>
      <c r="N2353">
        <v>19</v>
      </c>
      <c r="O2353" t="s">
        <v>5666</v>
      </c>
      <c r="P2353" t="s">
        <v>21</v>
      </c>
      <c r="Q2353" t="s">
        <v>22</v>
      </c>
      <c r="R2353" t="s">
        <v>21</v>
      </c>
      <c r="W2353">
        <v>186</v>
      </c>
      <c r="X2353">
        <v>72</v>
      </c>
      <c r="Y2353">
        <v>0</v>
      </c>
      <c r="Z2353">
        <v>4</v>
      </c>
    </row>
    <row r="2354" spans="1:26" ht="15.95">
      <c r="A2354" t="s">
        <v>2948</v>
      </c>
      <c r="B2354" t="s">
        <v>789</v>
      </c>
      <c r="C2354" t="str">
        <f>VLOOKUP(B2354, Positions!A$1:B$160, 2, FALSE)</f>
        <v>Forward</v>
      </c>
      <c r="D2354" t="s">
        <v>5666</v>
      </c>
      <c r="E2354" t="s">
        <v>5666</v>
      </c>
      <c r="F2354" t="s">
        <v>21</v>
      </c>
      <c r="G2354" t="str">
        <f>VLOOKUP(E2354, Tiers!M$1:P$134, 3, FALSE)</f>
        <v>NONE</v>
      </c>
      <c r="H2354">
        <f>VLOOKUP(G2354, Tiers!B$1:C$134, 2, FALSE)</f>
        <v>7</v>
      </c>
      <c r="I2354" s="26" t="s">
        <v>6867</v>
      </c>
      <c r="J2354">
        <f t="shared" si="146"/>
        <v>7</v>
      </c>
      <c r="K2354">
        <f t="shared" si="147"/>
        <v>4</v>
      </c>
      <c r="L2354">
        <f t="shared" si="148"/>
        <v>7305</v>
      </c>
      <c r="M2354">
        <f t="shared" si="149"/>
        <v>240</v>
      </c>
      <c r="N2354">
        <v>19</v>
      </c>
      <c r="O2354" t="s">
        <v>5666</v>
      </c>
      <c r="P2354" t="s">
        <v>21</v>
      </c>
      <c r="Q2354" t="s">
        <v>22</v>
      </c>
      <c r="R2354" t="s">
        <v>21</v>
      </c>
      <c r="W2354">
        <v>181</v>
      </c>
      <c r="X2354">
        <v>74</v>
      </c>
      <c r="Y2354">
        <v>0</v>
      </c>
      <c r="Z2354">
        <v>0</v>
      </c>
    </row>
    <row r="2355" spans="1:26" ht="15.95">
      <c r="A2355" t="s">
        <v>2949</v>
      </c>
      <c r="B2355" t="s">
        <v>278</v>
      </c>
      <c r="C2355" t="str">
        <f>VLOOKUP(B2355, Positions!A$1:B$160, 2, FALSE)</f>
        <v>Midfielder</v>
      </c>
      <c r="D2355" t="s">
        <v>1003</v>
      </c>
      <c r="E2355" t="s">
        <v>5666</v>
      </c>
      <c r="F2355" t="s">
        <v>21</v>
      </c>
      <c r="G2355" t="str">
        <f>VLOOKUP(E2355, Tiers!M$1:P$134, 3, FALSE)</f>
        <v>NONE</v>
      </c>
      <c r="H2355">
        <f>VLOOKUP(G2355, Tiers!B$1:C$134, 2, FALSE)</f>
        <v>7</v>
      </c>
      <c r="I2355" s="26" t="s">
        <v>6868</v>
      </c>
      <c r="J2355">
        <f t="shared" si="146"/>
        <v>6</v>
      </c>
      <c r="K2355">
        <f t="shared" si="147"/>
        <v>4</v>
      </c>
      <c r="L2355">
        <f t="shared" si="148"/>
        <v>7311</v>
      </c>
      <c r="M2355">
        <f t="shared" si="149"/>
        <v>240</v>
      </c>
      <c r="N2355">
        <v>19</v>
      </c>
      <c r="O2355" t="s">
        <v>1279</v>
      </c>
      <c r="P2355" t="s">
        <v>21</v>
      </c>
      <c r="Q2355" t="s">
        <v>22</v>
      </c>
      <c r="R2355" t="s">
        <v>21</v>
      </c>
      <c r="W2355">
        <v>178</v>
      </c>
      <c r="X2355">
        <v>67</v>
      </c>
      <c r="Y2355">
        <v>7</v>
      </c>
      <c r="Z2355">
        <v>31</v>
      </c>
    </row>
    <row r="2356" spans="1:26" ht="15.95">
      <c r="A2356" t="s">
        <v>2950</v>
      </c>
      <c r="B2356" t="s">
        <v>42</v>
      </c>
      <c r="C2356" t="str">
        <f>VLOOKUP(B2356, Positions!A$1:B$160, 2, FALSE)</f>
        <v>Midfielder</v>
      </c>
      <c r="D2356" t="s">
        <v>282</v>
      </c>
      <c r="E2356" t="s">
        <v>62</v>
      </c>
      <c r="F2356" t="s">
        <v>21</v>
      </c>
      <c r="G2356" t="str">
        <f>VLOOKUP(E2356, Tiers!M$1:P$134, 3, FALSE)</f>
        <v>ENG1</v>
      </c>
      <c r="H2356">
        <f>VLOOKUP(G2356, Tiers!B$1:C$134, 2, FALSE)</f>
        <v>1</v>
      </c>
      <c r="I2356" s="26" t="s">
        <v>6869</v>
      </c>
      <c r="J2356">
        <f t="shared" si="146"/>
        <v>6</v>
      </c>
      <c r="K2356">
        <f t="shared" si="147"/>
        <v>4</v>
      </c>
      <c r="L2356">
        <f t="shared" si="148"/>
        <v>7314</v>
      </c>
      <c r="M2356">
        <f t="shared" si="149"/>
        <v>240</v>
      </c>
      <c r="N2356">
        <v>19</v>
      </c>
      <c r="O2356" t="s">
        <v>74</v>
      </c>
      <c r="P2356" t="s">
        <v>21</v>
      </c>
      <c r="Q2356" t="s">
        <v>22</v>
      </c>
      <c r="R2356" t="s">
        <v>21</v>
      </c>
      <c r="W2356">
        <v>171</v>
      </c>
      <c r="X2356">
        <v>69</v>
      </c>
      <c r="Y2356">
        <v>0</v>
      </c>
      <c r="Z2356">
        <v>0</v>
      </c>
    </row>
    <row r="2357" spans="1:26" ht="15.95">
      <c r="A2357" t="s">
        <v>2951</v>
      </c>
      <c r="B2357" t="s">
        <v>42</v>
      </c>
      <c r="C2357" t="str">
        <f>VLOOKUP(B2357, Positions!A$1:B$160, 2, FALSE)</f>
        <v>Midfielder</v>
      </c>
      <c r="D2357" t="s">
        <v>5666</v>
      </c>
      <c r="E2357" t="s">
        <v>5666</v>
      </c>
      <c r="F2357" t="s">
        <v>21</v>
      </c>
      <c r="G2357" t="str">
        <f>VLOOKUP(E2357, Tiers!M$1:P$134, 3, FALSE)</f>
        <v>NONE</v>
      </c>
      <c r="H2357">
        <f>VLOOKUP(G2357, Tiers!B$1:C$134, 2, FALSE)</f>
        <v>7</v>
      </c>
      <c r="I2357" s="26" t="s">
        <v>6870</v>
      </c>
      <c r="J2357">
        <f t="shared" si="146"/>
        <v>6</v>
      </c>
      <c r="K2357">
        <f t="shared" si="147"/>
        <v>4</v>
      </c>
      <c r="L2357">
        <f t="shared" si="148"/>
        <v>7320</v>
      </c>
      <c r="M2357">
        <f t="shared" si="149"/>
        <v>240</v>
      </c>
      <c r="N2357">
        <v>19</v>
      </c>
      <c r="O2357" t="s">
        <v>74</v>
      </c>
      <c r="P2357" t="s">
        <v>21</v>
      </c>
      <c r="Q2357" t="s">
        <v>22</v>
      </c>
      <c r="R2357" t="s">
        <v>21</v>
      </c>
      <c r="W2357">
        <v>180</v>
      </c>
      <c r="X2357">
        <v>73</v>
      </c>
      <c r="Y2357">
        <v>0</v>
      </c>
      <c r="Z2357">
        <v>0</v>
      </c>
    </row>
    <row r="2358" spans="1:26" ht="15.95">
      <c r="A2358" t="s">
        <v>2952</v>
      </c>
      <c r="B2358" t="s">
        <v>16</v>
      </c>
      <c r="C2358" t="str">
        <f>VLOOKUP(B2358, Positions!A$1:B$160, 2, FALSE)</f>
        <v>Forward</v>
      </c>
      <c r="D2358" t="s">
        <v>5666</v>
      </c>
      <c r="E2358" t="s">
        <v>5666</v>
      </c>
      <c r="F2358" t="s">
        <v>21</v>
      </c>
      <c r="G2358" t="str">
        <f>VLOOKUP(E2358, Tiers!M$1:P$134, 3, FALSE)</f>
        <v>NONE</v>
      </c>
      <c r="H2358">
        <f>VLOOKUP(G2358, Tiers!B$1:C$134, 2, FALSE)</f>
        <v>7</v>
      </c>
      <c r="I2358" s="26" t="s">
        <v>6871</v>
      </c>
      <c r="J2358">
        <f t="shared" si="146"/>
        <v>6</v>
      </c>
      <c r="K2358">
        <f t="shared" si="147"/>
        <v>4</v>
      </c>
      <c r="L2358">
        <f t="shared" si="148"/>
        <v>7322</v>
      </c>
      <c r="M2358">
        <f t="shared" si="149"/>
        <v>240</v>
      </c>
      <c r="N2358">
        <v>19</v>
      </c>
      <c r="O2358" t="s">
        <v>5666</v>
      </c>
      <c r="P2358" t="s">
        <v>21</v>
      </c>
      <c r="Q2358" t="s">
        <v>22</v>
      </c>
      <c r="R2358" t="s">
        <v>21</v>
      </c>
      <c r="W2358">
        <v>169</v>
      </c>
      <c r="X2358">
        <v>68</v>
      </c>
      <c r="Y2358">
        <v>0</v>
      </c>
      <c r="Z2358">
        <v>0</v>
      </c>
    </row>
    <row r="2359" spans="1:26" ht="15.95">
      <c r="A2359" t="s">
        <v>2953</v>
      </c>
      <c r="B2359" t="s">
        <v>47</v>
      </c>
      <c r="C2359" t="str">
        <f>VLOOKUP(B2359, Positions!A$1:B$160, 2, FALSE)</f>
        <v>Forward</v>
      </c>
      <c r="D2359" t="s">
        <v>2954</v>
      </c>
      <c r="E2359" t="s">
        <v>5666</v>
      </c>
      <c r="F2359" t="s">
        <v>21</v>
      </c>
      <c r="G2359" t="str">
        <f>VLOOKUP(E2359, Tiers!M$1:P$134, 3, FALSE)</f>
        <v>NONE</v>
      </c>
      <c r="H2359">
        <f>VLOOKUP(G2359, Tiers!B$1:C$134, 2, FALSE)</f>
        <v>7</v>
      </c>
      <c r="I2359" s="26" t="s">
        <v>6872</v>
      </c>
      <c r="J2359">
        <f t="shared" si="146"/>
        <v>5</v>
      </c>
      <c r="K2359">
        <f t="shared" si="147"/>
        <v>3</v>
      </c>
      <c r="L2359">
        <f t="shared" si="148"/>
        <v>7359</v>
      </c>
      <c r="M2359">
        <f t="shared" si="149"/>
        <v>241</v>
      </c>
      <c r="N2359">
        <v>19</v>
      </c>
      <c r="O2359" t="s">
        <v>1967</v>
      </c>
      <c r="P2359" t="s">
        <v>21</v>
      </c>
      <c r="Q2359" t="s">
        <v>22</v>
      </c>
      <c r="R2359" t="s">
        <v>21</v>
      </c>
      <c r="S2359" t="s">
        <v>465</v>
      </c>
      <c r="W2359">
        <v>178</v>
      </c>
      <c r="X2359">
        <v>67</v>
      </c>
      <c r="Y2359">
        <v>3</v>
      </c>
      <c r="Z2359">
        <v>41</v>
      </c>
    </row>
    <row r="2360" spans="1:26" ht="15.95">
      <c r="A2360" t="s">
        <v>2955</v>
      </c>
      <c r="B2360" t="s">
        <v>81</v>
      </c>
      <c r="C2360" t="str">
        <f>VLOOKUP(B2360, Positions!A$1:B$160, 2, FALSE)</f>
        <v>Defender</v>
      </c>
      <c r="D2360" t="s">
        <v>177</v>
      </c>
      <c r="E2360" t="s">
        <v>5663</v>
      </c>
      <c r="F2360" t="s">
        <v>21</v>
      </c>
      <c r="G2360" t="str">
        <f>VLOOKUP(E2360, Tiers!M$1:P$134, 3, FALSE)</f>
        <v>ENG4</v>
      </c>
      <c r="H2360">
        <f>VLOOKUP(G2360, Tiers!B$1:C$134, 2, FALSE)</f>
        <v>5</v>
      </c>
      <c r="I2360" s="26" t="s">
        <v>6873</v>
      </c>
      <c r="J2360">
        <f t="shared" si="146"/>
        <v>5</v>
      </c>
      <c r="K2360">
        <f t="shared" si="147"/>
        <v>3</v>
      </c>
      <c r="L2360">
        <f t="shared" si="148"/>
        <v>7360</v>
      </c>
      <c r="M2360">
        <f t="shared" si="149"/>
        <v>241</v>
      </c>
      <c r="N2360">
        <v>19</v>
      </c>
      <c r="O2360" t="s">
        <v>5666</v>
      </c>
      <c r="P2360" t="s">
        <v>21</v>
      </c>
      <c r="Q2360" t="s">
        <v>22</v>
      </c>
      <c r="R2360" t="s">
        <v>21</v>
      </c>
      <c r="W2360">
        <v>182</v>
      </c>
      <c r="X2360">
        <v>77</v>
      </c>
      <c r="Y2360">
        <v>0</v>
      </c>
      <c r="Z2360">
        <v>0</v>
      </c>
    </row>
    <row r="2361" spans="1:26" ht="15.95">
      <c r="A2361" t="s">
        <v>2956</v>
      </c>
      <c r="B2361" t="s">
        <v>189</v>
      </c>
      <c r="C2361" t="str">
        <f>VLOOKUP(B2361, Positions!A$1:B$160, 2, FALSE)</f>
        <v>Forward</v>
      </c>
      <c r="D2361" t="s">
        <v>5666</v>
      </c>
      <c r="E2361" t="s">
        <v>5666</v>
      </c>
      <c r="F2361" t="s">
        <v>21</v>
      </c>
      <c r="G2361" t="str">
        <f>VLOOKUP(E2361, Tiers!M$1:P$134, 3, FALSE)</f>
        <v>NONE</v>
      </c>
      <c r="H2361">
        <f>VLOOKUP(G2361, Tiers!B$1:C$134, 2, FALSE)</f>
        <v>7</v>
      </c>
      <c r="I2361" s="26" t="s">
        <v>6874</v>
      </c>
      <c r="J2361">
        <f t="shared" si="146"/>
        <v>4</v>
      </c>
      <c r="K2361">
        <f t="shared" si="147"/>
        <v>3</v>
      </c>
      <c r="L2361">
        <f t="shared" si="148"/>
        <v>7370</v>
      </c>
      <c r="M2361">
        <f t="shared" si="149"/>
        <v>242</v>
      </c>
      <c r="N2361">
        <v>19</v>
      </c>
      <c r="O2361" t="s">
        <v>163</v>
      </c>
      <c r="P2361" t="s">
        <v>21</v>
      </c>
      <c r="Q2361" t="s">
        <v>22</v>
      </c>
      <c r="R2361" t="s">
        <v>21</v>
      </c>
      <c r="W2361">
        <v>186</v>
      </c>
      <c r="X2361">
        <v>79</v>
      </c>
      <c r="Y2361">
        <v>0</v>
      </c>
      <c r="Z2361">
        <v>0</v>
      </c>
    </row>
    <row r="2362" spans="1:26" ht="15.95">
      <c r="A2362" t="s">
        <v>2957</v>
      </c>
      <c r="B2362" t="s">
        <v>42</v>
      </c>
      <c r="C2362" t="str">
        <f>VLOOKUP(B2362, Positions!A$1:B$160, 2, FALSE)</f>
        <v>Midfielder</v>
      </c>
      <c r="D2362" t="s">
        <v>5666</v>
      </c>
      <c r="E2362" t="s">
        <v>5666</v>
      </c>
      <c r="F2362" t="s">
        <v>21</v>
      </c>
      <c r="G2362" t="str">
        <f>VLOOKUP(E2362, Tiers!M$1:P$134, 3, FALSE)</f>
        <v>NONE</v>
      </c>
      <c r="H2362">
        <f>VLOOKUP(G2362, Tiers!B$1:C$134, 2, FALSE)</f>
        <v>7</v>
      </c>
      <c r="I2362" s="26" t="s">
        <v>6875</v>
      </c>
      <c r="J2362">
        <f t="shared" si="146"/>
        <v>4</v>
      </c>
      <c r="K2362">
        <f t="shared" si="147"/>
        <v>3</v>
      </c>
      <c r="L2362">
        <f t="shared" si="148"/>
        <v>7372</v>
      </c>
      <c r="M2362">
        <f t="shared" si="149"/>
        <v>242</v>
      </c>
      <c r="N2362">
        <v>19</v>
      </c>
      <c r="O2362" t="s">
        <v>5666</v>
      </c>
      <c r="P2362" t="s">
        <v>21</v>
      </c>
      <c r="Q2362" t="s">
        <v>22</v>
      </c>
      <c r="R2362" t="s">
        <v>21</v>
      </c>
      <c r="W2362">
        <v>184</v>
      </c>
      <c r="X2362">
        <v>77</v>
      </c>
      <c r="Y2362">
        <v>0</v>
      </c>
      <c r="Z2362">
        <v>0</v>
      </c>
    </row>
    <row r="2363" spans="1:26" ht="15.95">
      <c r="A2363" t="s">
        <v>2958</v>
      </c>
      <c r="B2363" t="s">
        <v>72</v>
      </c>
      <c r="C2363" t="str">
        <f>VLOOKUP(B2363, Positions!A$1:B$160, 2, FALSE)</f>
        <v>Defender</v>
      </c>
      <c r="D2363" t="s">
        <v>541</v>
      </c>
      <c r="E2363" t="s">
        <v>5666</v>
      </c>
      <c r="F2363" t="s">
        <v>21</v>
      </c>
      <c r="G2363" t="str">
        <f>VLOOKUP(E2363, Tiers!M$1:P$134, 3, FALSE)</f>
        <v>NONE</v>
      </c>
      <c r="H2363">
        <f>VLOOKUP(G2363, Tiers!B$1:C$134, 2, FALSE)</f>
        <v>7</v>
      </c>
      <c r="I2363" s="26" t="s">
        <v>6876</v>
      </c>
      <c r="J2363">
        <f t="shared" si="146"/>
        <v>4</v>
      </c>
      <c r="K2363">
        <f t="shared" si="147"/>
        <v>3</v>
      </c>
      <c r="L2363">
        <f t="shared" si="148"/>
        <v>7376</v>
      </c>
      <c r="M2363">
        <f t="shared" si="149"/>
        <v>242</v>
      </c>
      <c r="N2363">
        <v>19</v>
      </c>
      <c r="O2363" t="s">
        <v>5666</v>
      </c>
      <c r="P2363" t="s">
        <v>21</v>
      </c>
      <c r="Q2363" t="s">
        <v>22</v>
      </c>
      <c r="R2363" t="s">
        <v>21</v>
      </c>
      <c r="W2363">
        <v>174</v>
      </c>
      <c r="X2363">
        <v>63</v>
      </c>
      <c r="Y2363">
        <v>0</v>
      </c>
      <c r="Z2363">
        <v>3</v>
      </c>
    </row>
    <row r="2364" spans="1:26" ht="15.95">
      <c r="A2364" t="s">
        <v>2959</v>
      </c>
      <c r="B2364" t="s">
        <v>81</v>
      </c>
      <c r="C2364" t="str">
        <f>VLOOKUP(B2364, Positions!A$1:B$160, 2, FALSE)</f>
        <v>Defender</v>
      </c>
      <c r="D2364" t="s">
        <v>5666</v>
      </c>
      <c r="E2364" t="s">
        <v>5666</v>
      </c>
      <c r="F2364" t="s">
        <v>21</v>
      </c>
      <c r="G2364" t="str">
        <f>VLOOKUP(E2364, Tiers!M$1:P$134, 3, FALSE)</f>
        <v>NONE</v>
      </c>
      <c r="H2364">
        <f>VLOOKUP(G2364, Tiers!B$1:C$134, 2, FALSE)</f>
        <v>7</v>
      </c>
      <c r="I2364" s="26" t="s">
        <v>6876</v>
      </c>
      <c r="J2364">
        <f t="shared" si="146"/>
        <v>4</v>
      </c>
      <c r="K2364">
        <f t="shared" si="147"/>
        <v>3</v>
      </c>
      <c r="L2364">
        <f t="shared" si="148"/>
        <v>7376</v>
      </c>
      <c r="M2364">
        <f t="shared" si="149"/>
        <v>242</v>
      </c>
      <c r="N2364">
        <v>19</v>
      </c>
      <c r="O2364" t="s">
        <v>5666</v>
      </c>
      <c r="P2364" t="s">
        <v>21</v>
      </c>
      <c r="Q2364" t="s">
        <v>22</v>
      </c>
      <c r="R2364" t="s">
        <v>21</v>
      </c>
      <c r="W2364">
        <v>175</v>
      </c>
      <c r="X2364">
        <v>72</v>
      </c>
      <c r="Y2364">
        <v>0</v>
      </c>
      <c r="Z2364">
        <v>0</v>
      </c>
    </row>
    <row r="2365" spans="1:26" ht="15.95">
      <c r="A2365" t="s">
        <v>2960</v>
      </c>
      <c r="B2365" t="s">
        <v>106</v>
      </c>
      <c r="C2365" t="str">
        <f>VLOOKUP(B2365, Positions!A$1:B$160, 2, FALSE)</f>
        <v>Midfielder</v>
      </c>
      <c r="D2365" t="s">
        <v>1308</v>
      </c>
      <c r="E2365" t="s">
        <v>5666</v>
      </c>
      <c r="F2365" t="s">
        <v>21</v>
      </c>
      <c r="G2365" t="str">
        <f>VLOOKUP(E2365, Tiers!M$1:P$134, 3, FALSE)</f>
        <v>NONE</v>
      </c>
      <c r="H2365">
        <f>VLOOKUP(G2365, Tiers!B$1:C$134, 2, FALSE)</f>
        <v>7</v>
      </c>
      <c r="I2365" s="26" t="s">
        <v>6877</v>
      </c>
      <c r="J2365">
        <f t="shared" si="146"/>
        <v>4</v>
      </c>
      <c r="K2365">
        <f t="shared" si="147"/>
        <v>3</v>
      </c>
      <c r="L2365">
        <f t="shared" si="148"/>
        <v>7379</v>
      </c>
      <c r="M2365">
        <f t="shared" si="149"/>
        <v>242</v>
      </c>
      <c r="N2365">
        <v>19</v>
      </c>
      <c r="O2365" t="s">
        <v>1225</v>
      </c>
      <c r="P2365" t="s">
        <v>21</v>
      </c>
      <c r="Q2365" t="s">
        <v>22</v>
      </c>
      <c r="R2365" t="s">
        <v>21</v>
      </c>
      <c r="W2365">
        <v>183</v>
      </c>
      <c r="X2365">
        <v>64</v>
      </c>
      <c r="Y2365">
        <v>0</v>
      </c>
      <c r="Z2365">
        <v>2</v>
      </c>
    </row>
    <row r="2366" spans="1:26" ht="15.95">
      <c r="A2366" t="s">
        <v>1870</v>
      </c>
      <c r="B2366" t="s">
        <v>42</v>
      </c>
      <c r="C2366" t="str">
        <f>VLOOKUP(B2366, Positions!A$1:B$160, 2, FALSE)</f>
        <v>Midfielder</v>
      </c>
      <c r="D2366" t="s">
        <v>5666</v>
      </c>
      <c r="E2366" t="s">
        <v>5666</v>
      </c>
      <c r="F2366" t="s">
        <v>21</v>
      </c>
      <c r="G2366" t="str">
        <f>VLOOKUP(E2366, Tiers!M$1:P$134, 3, FALSE)</f>
        <v>NONE</v>
      </c>
      <c r="H2366">
        <f>VLOOKUP(G2366, Tiers!B$1:C$134, 2, FALSE)</f>
        <v>7</v>
      </c>
      <c r="I2366" s="26" t="s">
        <v>6878</v>
      </c>
      <c r="J2366">
        <f t="shared" si="146"/>
        <v>4</v>
      </c>
      <c r="K2366">
        <f t="shared" si="147"/>
        <v>3</v>
      </c>
      <c r="L2366">
        <f t="shared" si="148"/>
        <v>7380</v>
      </c>
      <c r="M2366">
        <f t="shared" si="149"/>
        <v>242</v>
      </c>
      <c r="N2366">
        <v>19</v>
      </c>
      <c r="O2366" t="s">
        <v>5666</v>
      </c>
      <c r="P2366" t="s">
        <v>21</v>
      </c>
      <c r="Q2366" t="s">
        <v>22</v>
      </c>
      <c r="R2366" t="s">
        <v>21</v>
      </c>
      <c r="W2366">
        <v>183</v>
      </c>
      <c r="X2366">
        <v>77</v>
      </c>
      <c r="Y2366">
        <v>0</v>
      </c>
      <c r="Z2366">
        <v>0</v>
      </c>
    </row>
    <row r="2367" spans="1:26" ht="15.95">
      <c r="A2367" t="s">
        <v>1497</v>
      </c>
      <c r="B2367" t="s">
        <v>16</v>
      </c>
      <c r="C2367" t="str">
        <f>VLOOKUP(B2367, Positions!A$1:B$160, 2, FALSE)</f>
        <v>Forward</v>
      </c>
      <c r="D2367" t="s">
        <v>5666</v>
      </c>
      <c r="E2367" t="s">
        <v>5666</v>
      </c>
      <c r="F2367" t="s">
        <v>21</v>
      </c>
      <c r="G2367" t="str">
        <f>VLOOKUP(E2367, Tiers!M$1:P$134, 3, FALSE)</f>
        <v>NONE</v>
      </c>
      <c r="H2367">
        <f>VLOOKUP(G2367, Tiers!B$1:C$134, 2, FALSE)</f>
        <v>7</v>
      </c>
      <c r="I2367" s="26" t="s">
        <v>6879</v>
      </c>
      <c r="J2367">
        <f t="shared" si="146"/>
        <v>4</v>
      </c>
      <c r="K2367">
        <f t="shared" si="147"/>
        <v>3</v>
      </c>
      <c r="L2367">
        <f t="shared" si="148"/>
        <v>7389</v>
      </c>
      <c r="M2367">
        <f t="shared" si="149"/>
        <v>242</v>
      </c>
      <c r="N2367">
        <v>19</v>
      </c>
      <c r="O2367" t="s">
        <v>190</v>
      </c>
      <c r="P2367" t="s">
        <v>21</v>
      </c>
      <c r="Q2367" t="s">
        <v>22</v>
      </c>
      <c r="R2367" t="s">
        <v>21</v>
      </c>
      <c r="W2367">
        <v>184</v>
      </c>
      <c r="X2367">
        <v>70</v>
      </c>
      <c r="Y2367">
        <v>0</v>
      </c>
      <c r="Z2367">
        <v>0</v>
      </c>
    </row>
    <row r="2368" spans="1:26" ht="15.95">
      <c r="A2368" t="s">
        <v>2961</v>
      </c>
      <c r="B2368" t="s">
        <v>457</v>
      </c>
      <c r="C2368" t="str">
        <f>VLOOKUP(B2368, Positions!A$1:B$160, 2, FALSE)</f>
        <v>Forward</v>
      </c>
      <c r="D2368" t="s">
        <v>5666</v>
      </c>
      <c r="E2368" t="s">
        <v>5666</v>
      </c>
      <c r="F2368" t="s">
        <v>21</v>
      </c>
      <c r="G2368" t="str">
        <f>VLOOKUP(E2368, Tiers!M$1:P$134, 3, FALSE)</f>
        <v>NONE</v>
      </c>
      <c r="H2368">
        <f>VLOOKUP(G2368, Tiers!B$1:C$134, 2, FALSE)</f>
        <v>7</v>
      </c>
      <c r="I2368" s="26" t="s">
        <v>6880</v>
      </c>
      <c r="J2368">
        <f t="shared" si="146"/>
        <v>4</v>
      </c>
      <c r="K2368">
        <f t="shared" si="147"/>
        <v>3</v>
      </c>
      <c r="L2368">
        <f t="shared" si="148"/>
        <v>7394</v>
      </c>
      <c r="M2368">
        <f t="shared" si="149"/>
        <v>242</v>
      </c>
      <c r="N2368">
        <v>19</v>
      </c>
      <c r="O2368" t="s">
        <v>5666</v>
      </c>
      <c r="P2368" t="s">
        <v>21</v>
      </c>
      <c r="Q2368" t="s">
        <v>22</v>
      </c>
      <c r="R2368" t="s">
        <v>21</v>
      </c>
      <c r="W2368">
        <v>185</v>
      </c>
      <c r="X2368">
        <v>80</v>
      </c>
      <c r="Y2368">
        <v>0</v>
      </c>
      <c r="Z2368">
        <v>0</v>
      </c>
    </row>
    <row r="2369" spans="1:26" ht="15.95">
      <c r="A2369" t="s">
        <v>2962</v>
      </c>
      <c r="B2369" t="s">
        <v>36</v>
      </c>
      <c r="C2369" t="str">
        <f>VLOOKUP(B2369, Positions!A$1:B$160, 2, FALSE)</f>
        <v>Midfielder</v>
      </c>
      <c r="D2369" t="s">
        <v>142</v>
      </c>
      <c r="E2369" t="s">
        <v>5663</v>
      </c>
      <c r="F2369" t="s">
        <v>21</v>
      </c>
      <c r="G2369" t="str">
        <f>VLOOKUP(E2369, Tiers!M$1:P$134, 3, FALSE)</f>
        <v>ENG4</v>
      </c>
      <c r="H2369">
        <f>VLOOKUP(G2369, Tiers!B$1:C$134, 2, FALSE)</f>
        <v>5</v>
      </c>
      <c r="I2369" s="26" t="s">
        <v>6881</v>
      </c>
      <c r="J2369">
        <f t="shared" si="146"/>
        <v>3</v>
      </c>
      <c r="K2369">
        <f t="shared" si="147"/>
        <v>3</v>
      </c>
      <c r="L2369">
        <f t="shared" si="148"/>
        <v>7401</v>
      </c>
      <c r="M2369">
        <f t="shared" si="149"/>
        <v>243</v>
      </c>
      <c r="N2369">
        <v>19</v>
      </c>
      <c r="O2369" t="s">
        <v>74</v>
      </c>
      <c r="P2369" t="s">
        <v>21</v>
      </c>
      <c r="Q2369" t="s">
        <v>22</v>
      </c>
      <c r="R2369" t="s">
        <v>21</v>
      </c>
      <c r="S2369" t="s">
        <v>239</v>
      </c>
      <c r="W2369">
        <v>185</v>
      </c>
      <c r="X2369">
        <v>60</v>
      </c>
      <c r="Y2369">
        <v>0</v>
      </c>
      <c r="Z2369">
        <v>1</v>
      </c>
    </row>
    <row r="2370" spans="1:26" ht="15.95">
      <c r="A2370" t="s">
        <v>2963</v>
      </c>
      <c r="B2370" t="s">
        <v>360</v>
      </c>
      <c r="C2370" t="str">
        <f>VLOOKUP(B2370, Positions!A$1:B$160, 2, FALSE)</f>
        <v>Defender</v>
      </c>
      <c r="D2370" t="s">
        <v>5666</v>
      </c>
      <c r="E2370" t="s">
        <v>5666</v>
      </c>
      <c r="F2370" t="s">
        <v>21</v>
      </c>
      <c r="G2370" t="str">
        <f>VLOOKUP(E2370, Tiers!M$1:P$134, 3, FALSE)</f>
        <v>NONE</v>
      </c>
      <c r="H2370">
        <f>VLOOKUP(G2370, Tiers!B$1:C$134, 2, FALSE)</f>
        <v>7</v>
      </c>
      <c r="I2370" s="26" t="s">
        <v>6882</v>
      </c>
      <c r="J2370">
        <f t="shared" si="146"/>
        <v>3</v>
      </c>
      <c r="K2370">
        <f t="shared" si="147"/>
        <v>3</v>
      </c>
      <c r="L2370">
        <f t="shared" si="148"/>
        <v>7405</v>
      </c>
      <c r="M2370">
        <f t="shared" si="149"/>
        <v>243</v>
      </c>
      <c r="N2370">
        <v>19</v>
      </c>
      <c r="O2370" t="s">
        <v>596</v>
      </c>
      <c r="P2370" t="s">
        <v>21</v>
      </c>
      <c r="Q2370" t="s">
        <v>22</v>
      </c>
      <c r="R2370" t="s">
        <v>21</v>
      </c>
      <c r="W2370">
        <v>178</v>
      </c>
      <c r="X2370">
        <v>70</v>
      </c>
      <c r="Y2370">
        <v>0</v>
      </c>
      <c r="Z2370">
        <v>0</v>
      </c>
    </row>
    <row r="2371" spans="1:26" ht="15.95">
      <c r="A2371" t="s">
        <v>2964</v>
      </c>
      <c r="B2371" t="s">
        <v>81</v>
      </c>
      <c r="C2371" t="str">
        <f>VLOOKUP(B2371, Positions!A$1:B$160, 2, FALSE)</f>
        <v>Defender</v>
      </c>
      <c r="D2371" t="s">
        <v>5666</v>
      </c>
      <c r="E2371" t="s">
        <v>5666</v>
      </c>
      <c r="F2371" t="s">
        <v>21</v>
      </c>
      <c r="G2371" t="str">
        <f>VLOOKUP(E2371, Tiers!M$1:P$134, 3, FALSE)</f>
        <v>NONE</v>
      </c>
      <c r="H2371">
        <f>VLOOKUP(G2371, Tiers!B$1:C$134, 2, FALSE)</f>
        <v>7</v>
      </c>
      <c r="I2371" s="26" t="s">
        <v>6883</v>
      </c>
      <c r="J2371">
        <f t="shared" ref="J2371:J2434" si="150">MONTH(I2371)</f>
        <v>3</v>
      </c>
      <c r="K2371">
        <f t="shared" ref="K2371:K2434" si="151">IF(OR(MONTH(I2371)=9, MONTH(I2371)=10, MONTH(I2371)=11), 1,
IF(OR(MONTH(I2371)=12, MONTH(I2371)=1, MONTH(I2371)=2), 2,
IF(OR(MONTH(I2371)=3, MONTH(I2371)=4, MONTH(I2371)=5), 3,
4)))</f>
        <v>3</v>
      </c>
      <c r="L2371">
        <f t="shared" ref="L2371:L2434" si="152">DATEDIF(I2371, DATE(2015, 7, 1), "d")</f>
        <v>7421</v>
      </c>
      <c r="M2371">
        <f t="shared" ref="M2371:M2434" si="153">DATEDIF(I2371, DATE(2015, 7, 1), "m")</f>
        <v>243</v>
      </c>
      <c r="N2371">
        <v>19</v>
      </c>
      <c r="O2371" t="s">
        <v>5666</v>
      </c>
      <c r="P2371" t="s">
        <v>21</v>
      </c>
      <c r="Q2371" t="s">
        <v>22</v>
      </c>
      <c r="R2371" t="s">
        <v>21</v>
      </c>
      <c r="W2371">
        <v>180</v>
      </c>
      <c r="X2371">
        <v>72</v>
      </c>
      <c r="Y2371">
        <v>0</v>
      </c>
      <c r="Z2371">
        <v>0</v>
      </c>
    </row>
    <row r="2372" spans="1:26" ht="15.95">
      <c r="A2372" t="s">
        <v>2965</v>
      </c>
      <c r="B2372" t="s">
        <v>212</v>
      </c>
      <c r="C2372" t="str">
        <f>VLOOKUP(B2372, Positions!A$1:B$160, 2, FALSE)</f>
        <v>Midfielder</v>
      </c>
      <c r="D2372" t="s">
        <v>217</v>
      </c>
      <c r="E2372" t="s">
        <v>5664</v>
      </c>
      <c r="F2372" t="s">
        <v>21</v>
      </c>
      <c r="G2372" t="str">
        <f>VLOOKUP(E2372, Tiers!M$1:P$134, 3, FALSE)</f>
        <v>ENG3</v>
      </c>
      <c r="H2372">
        <f>VLOOKUP(G2372, Tiers!B$1:C$134, 2, FALSE)</f>
        <v>4</v>
      </c>
      <c r="I2372" s="26" t="s">
        <v>6884</v>
      </c>
      <c r="J2372">
        <f t="shared" si="150"/>
        <v>2</v>
      </c>
      <c r="K2372">
        <f t="shared" si="151"/>
        <v>2</v>
      </c>
      <c r="L2372">
        <f t="shared" si="152"/>
        <v>7428</v>
      </c>
      <c r="M2372">
        <f t="shared" si="153"/>
        <v>244</v>
      </c>
      <c r="N2372">
        <v>19</v>
      </c>
      <c r="O2372" t="s">
        <v>5666</v>
      </c>
      <c r="P2372" t="s">
        <v>21</v>
      </c>
      <c r="Q2372" t="s">
        <v>22</v>
      </c>
      <c r="R2372" t="s">
        <v>21</v>
      </c>
      <c r="W2372">
        <v>174</v>
      </c>
      <c r="X2372">
        <v>71</v>
      </c>
      <c r="Y2372">
        <v>0</v>
      </c>
      <c r="Z2372">
        <v>1</v>
      </c>
    </row>
    <row r="2373" spans="1:26" ht="15.95">
      <c r="A2373" t="s">
        <v>2966</v>
      </c>
      <c r="B2373" t="s">
        <v>16</v>
      </c>
      <c r="C2373" t="str">
        <f>VLOOKUP(B2373, Positions!A$1:B$160, 2, FALSE)</f>
        <v>Forward</v>
      </c>
      <c r="D2373" t="s">
        <v>282</v>
      </c>
      <c r="E2373" t="s">
        <v>62</v>
      </c>
      <c r="F2373" t="s">
        <v>21</v>
      </c>
      <c r="G2373" t="str">
        <f>VLOOKUP(E2373, Tiers!M$1:P$134, 3, FALSE)</f>
        <v>ENG1</v>
      </c>
      <c r="H2373">
        <f>VLOOKUP(G2373, Tiers!B$1:C$134, 2, FALSE)</f>
        <v>1</v>
      </c>
      <c r="I2373" s="26" t="s">
        <v>6885</v>
      </c>
      <c r="J2373">
        <f t="shared" si="150"/>
        <v>2</v>
      </c>
      <c r="K2373">
        <f t="shared" si="151"/>
        <v>2</v>
      </c>
      <c r="L2373">
        <f t="shared" si="152"/>
        <v>7431</v>
      </c>
      <c r="M2373">
        <f t="shared" si="153"/>
        <v>244</v>
      </c>
      <c r="N2373">
        <v>19</v>
      </c>
      <c r="O2373" t="s">
        <v>5666</v>
      </c>
      <c r="P2373" t="s">
        <v>21</v>
      </c>
      <c r="Q2373" t="s">
        <v>22</v>
      </c>
      <c r="R2373" t="s">
        <v>21</v>
      </c>
      <c r="W2373">
        <v>164</v>
      </c>
      <c r="X2373">
        <v>63</v>
      </c>
      <c r="Y2373">
        <v>0</v>
      </c>
      <c r="Z2373">
        <v>0</v>
      </c>
    </row>
    <row r="2374" spans="1:26" ht="15.95">
      <c r="A2374" t="s">
        <v>2967</v>
      </c>
      <c r="B2374" t="s">
        <v>31</v>
      </c>
      <c r="C2374" t="str">
        <f>VLOOKUP(B2374, Positions!A$1:B$160, 2, FALSE)</f>
        <v>Defender</v>
      </c>
      <c r="D2374" t="s">
        <v>5666</v>
      </c>
      <c r="E2374" t="s">
        <v>5666</v>
      </c>
      <c r="F2374" t="s">
        <v>21</v>
      </c>
      <c r="G2374" t="str">
        <f>VLOOKUP(E2374, Tiers!M$1:P$134, 3, FALSE)</f>
        <v>NONE</v>
      </c>
      <c r="H2374">
        <f>VLOOKUP(G2374, Tiers!B$1:C$134, 2, FALSE)</f>
        <v>7</v>
      </c>
      <c r="I2374" s="26" t="s">
        <v>6886</v>
      </c>
      <c r="J2374">
        <f t="shared" si="150"/>
        <v>2</v>
      </c>
      <c r="K2374">
        <f t="shared" si="151"/>
        <v>2</v>
      </c>
      <c r="L2374">
        <f t="shared" si="152"/>
        <v>7434</v>
      </c>
      <c r="M2374">
        <f t="shared" si="153"/>
        <v>244</v>
      </c>
      <c r="N2374">
        <v>19</v>
      </c>
      <c r="O2374" t="s">
        <v>5666</v>
      </c>
      <c r="P2374" t="s">
        <v>21</v>
      </c>
      <c r="Q2374" t="s">
        <v>22</v>
      </c>
      <c r="R2374" t="s">
        <v>21</v>
      </c>
      <c r="W2374">
        <v>169</v>
      </c>
      <c r="X2374">
        <v>70</v>
      </c>
      <c r="Y2374">
        <v>0</v>
      </c>
      <c r="Z2374">
        <v>0</v>
      </c>
    </row>
    <row r="2375" spans="1:26" ht="15.95">
      <c r="A2375" t="s">
        <v>2968</v>
      </c>
      <c r="B2375" t="s">
        <v>81</v>
      </c>
      <c r="C2375" t="str">
        <f>VLOOKUP(B2375, Positions!A$1:B$160, 2, FALSE)</f>
        <v>Defender</v>
      </c>
      <c r="D2375" t="s">
        <v>271</v>
      </c>
      <c r="E2375" t="s">
        <v>62</v>
      </c>
      <c r="F2375" t="s">
        <v>21</v>
      </c>
      <c r="G2375" t="str">
        <f>VLOOKUP(E2375, Tiers!M$1:P$134, 3, FALSE)</f>
        <v>ENG1</v>
      </c>
      <c r="H2375">
        <f>VLOOKUP(G2375, Tiers!B$1:C$134, 2, FALSE)</f>
        <v>1</v>
      </c>
      <c r="I2375" s="26" t="s">
        <v>6887</v>
      </c>
      <c r="J2375">
        <f t="shared" si="150"/>
        <v>2</v>
      </c>
      <c r="K2375">
        <f t="shared" si="151"/>
        <v>2</v>
      </c>
      <c r="L2375">
        <f t="shared" si="152"/>
        <v>7435</v>
      </c>
      <c r="M2375">
        <f t="shared" si="153"/>
        <v>244</v>
      </c>
      <c r="N2375">
        <v>19</v>
      </c>
      <c r="O2375" t="s">
        <v>2969</v>
      </c>
      <c r="P2375" t="s">
        <v>21</v>
      </c>
      <c r="Q2375" t="s">
        <v>22</v>
      </c>
      <c r="R2375" t="s">
        <v>21</v>
      </c>
      <c r="W2375">
        <v>187</v>
      </c>
      <c r="X2375">
        <v>81</v>
      </c>
      <c r="Y2375">
        <v>1</v>
      </c>
      <c r="Z2375">
        <v>25</v>
      </c>
    </row>
    <row r="2376" spans="1:26" ht="15.95">
      <c r="A2376" t="s">
        <v>2970</v>
      </c>
      <c r="B2376" t="s">
        <v>81</v>
      </c>
      <c r="C2376" t="str">
        <f>VLOOKUP(B2376, Positions!A$1:B$160, 2, FALSE)</f>
        <v>Defender</v>
      </c>
      <c r="D2376" t="s">
        <v>455</v>
      </c>
      <c r="E2376" t="s">
        <v>5664</v>
      </c>
      <c r="F2376" t="s">
        <v>21</v>
      </c>
      <c r="G2376" t="str">
        <f>VLOOKUP(E2376, Tiers!M$1:P$134, 3, FALSE)</f>
        <v>ENG3</v>
      </c>
      <c r="H2376">
        <f>VLOOKUP(G2376, Tiers!B$1:C$134, 2, FALSE)</f>
        <v>4</v>
      </c>
      <c r="I2376" s="26" t="s">
        <v>6888</v>
      </c>
      <c r="J2376">
        <f t="shared" si="150"/>
        <v>2</v>
      </c>
      <c r="K2376">
        <f t="shared" si="151"/>
        <v>2</v>
      </c>
      <c r="L2376">
        <f t="shared" si="152"/>
        <v>7436</v>
      </c>
      <c r="M2376">
        <f t="shared" si="153"/>
        <v>244</v>
      </c>
      <c r="N2376">
        <v>19</v>
      </c>
      <c r="O2376" t="s">
        <v>136</v>
      </c>
      <c r="P2376" t="s">
        <v>21</v>
      </c>
      <c r="Q2376" t="s">
        <v>22</v>
      </c>
      <c r="R2376" t="s">
        <v>21</v>
      </c>
      <c r="W2376">
        <v>178</v>
      </c>
      <c r="X2376">
        <v>73</v>
      </c>
      <c r="Y2376">
        <v>0</v>
      </c>
      <c r="Z2376">
        <v>0</v>
      </c>
    </row>
    <row r="2377" spans="1:26" ht="15.95">
      <c r="A2377" t="s">
        <v>2971</v>
      </c>
      <c r="B2377" t="s">
        <v>278</v>
      </c>
      <c r="C2377" t="str">
        <f>VLOOKUP(B2377, Positions!A$1:B$160, 2, FALSE)</f>
        <v>Midfielder</v>
      </c>
      <c r="D2377" t="s">
        <v>5666</v>
      </c>
      <c r="E2377" t="s">
        <v>5666</v>
      </c>
      <c r="F2377" t="s">
        <v>21</v>
      </c>
      <c r="G2377" t="str">
        <f>VLOOKUP(E2377, Tiers!M$1:P$134, 3, FALSE)</f>
        <v>NONE</v>
      </c>
      <c r="H2377">
        <f>VLOOKUP(G2377, Tiers!B$1:C$134, 2, FALSE)</f>
        <v>7</v>
      </c>
      <c r="I2377" s="26" t="s">
        <v>6889</v>
      </c>
      <c r="J2377">
        <f t="shared" si="150"/>
        <v>2</v>
      </c>
      <c r="K2377">
        <f t="shared" si="151"/>
        <v>2</v>
      </c>
      <c r="L2377">
        <f t="shared" si="152"/>
        <v>7437</v>
      </c>
      <c r="M2377">
        <f t="shared" si="153"/>
        <v>244</v>
      </c>
      <c r="N2377">
        <v>19</v>
      </c>
      <c r="O2377" t="s">
        <v>975</v>
      </c>
      <c r="P2377" t="s">
        <v>21</v>
      </c>
      <c r="Q2377" t="s">
        <v>22</v>
      </c>
      <c r="R2377" t="s">
        <v>21</v>
      </c>
      <c r="W2377">
        <v>176</v>
      </c>
      <c r="X2377">
        <v>64</v>
      </c>
      <c r="Y2377">
        <v>1</v>
      </c>
      <c r="Z2377">
        <v>6</v>
      </c>
    </row>
    <row r="2378" spans="1:26" ht="15.95">
      <c r="A2378" t="s">
        <v>2972</v>
      </c>
      <c r="B2378" t="s">
        <v>84</v>
      </c>
      <c r="C2378" t="str">
        <f>VLOOKUP(B2378, Positions!A$1:B$160, 2, FALSE)</f>
        <v>Midfielder</v>
      </c>
      <c r="D2378" t="s">
        <v>2973</v>
      </c>
      <c r="E2378" t="s">
        <v>5666</v>
      </c>
      <c r="F2378" t="s">
        <v>21</v>
      </c>
      <c r="G2378" t="str">
        <f>VLOOKUP(E2378, Tiers!M$1:P$134, 3, FALSE)</f>
        <v>NONE</v>
      </c>
      <c r="H2378">
        <f>VLOOKUP(G2378, Tiers!B$1:C$134, 2, FALSE)</f>
        <v>7</v>
      </c>
      <c r="I2378" s="26" t="s">
        <v>6890</v>
      </c>
      <c r="J2378">
        <f t="shared" si="150"/>
        <v>2</v>
      </c>
      <c r="K2378">
        <f t="shared" si="151"/>
        <v>2</v>
      </c>
      <c r="L2378">
        <f t="shared" si="152"/>
        <v>7443</v>
      </c>
      <c r="M2378">
        <f t="shared" si="153"/>
        <v>244</v>
      </c>
      <c r="N2378">
        <v>19</v>
      </c>
      <c r="O2378" t="s">
        <v>5666</v>
      </c>
      <c r="P2378" t="s">
        <v>21</v>
      </c>
      <c r="Q2378" t="s">
        <v>22</v>
      </c>
      <c r="R2378" t="s">
        <v>21</v>
      </c>
      <c r="W2378">
        <v>176</v>
      </c>
      <c r="X2378">
        <v>70</v>
      </c>
      <c r="Y2378">
        <v>3</v>
      </c>
      <c r="Z2378">
        <v>21</v>
      </c>
    </row>
    <row r="2379" spans="1:26" ht="15.95">
      <c r="A2379" t="s">
        <v>2974</v>
      </c>
      <c r="B2379" t="s">
        <v>680</v>
      </c>
      <c r="C2379" t="str">
        <f>VLOOKUP(B2379, Positions!A$1:B$160, 2, FALSE)</f>
        <v>Midfielder</v>
      </c>
      <c r="D2379" t="s">
        <v>284</v>
      </c>
      <c r="E2379" t="s">
        <v>5665</v>
      </c>
      <c r="F2379" t="s">
        <v>21</v>
      </c>
      <c r="G2379" t="str">
        <f>VLOOKUP(E2379, Tiers!M$1:P$134, 3, FALSE)</f>
        <v>ENG2</v>
      </c>
      <c r="H2379">
        <f>VLOOKUP(G2379, Tiers!B$1:C$134, 2, FALSE)</f>
        <v>3</v>
      </c>
      <c r="I2379" s="26" t="s">
        <v>6890</v>
      </c>
      <c r="J2379">
        <f t="shared" si="150"/>
        <v>2</v>
      </c>
      <c r="K2379">
        <f t="shared" si="151"/>
        <v>2</v>
      </c>
      <c r="L2379">
        <f t="shared" si="152"/>
        <v>7443</v>
      </c>
      <c r="M2379">
        <f t="shared" si="153"/>
        <v>244</v>
      </c>
      <c r="N2379">
        <v>19</v>
      </c>
      <c r="O2379" t="s">
        <v>74</v>
      </c>
      <c r="P2379" t="s">
        <v>21</v>
      </c>
      <c r="Q2379" t="s">
        <v>22</v>
      </c>
      <c r="R2379" t="s">
        <v>21</v>
      </c>
      <c r="S2379" t="s">
        <v>491</v>
      </c>
      <c r="W2379">
        <v>175</v>
      </c>
      <c r="X2379">
        <v>77</v>
      </c>
      <c r="Y2379">
        <v>1</v>
      </c>
      <c r="Z2379">
        <v>12</v>
      </c>
    </row>
    <row r="2380" spans="1:26" ht="15.95">
      <c r="A2380" t="s">
        <v>2975</v>
      </c>
      <c r="B2380" t="s">
        <v>81</v>
      </c>
      <c r="C2380" t="str">
        <f>VLOOKUP(B2380, Positions!A$1:B$160, 2, FALSE)</f>
        <v>Defender</v>
      </c>
      <c r="D2380" t="s">
        <v>5666</v>
      </c>
      <c r="E2380" t="s">
        <v>5666</v>
      </c>
      <c r="F2380" t="s">
        <v>21</v>
      </c>
      <c r="G2380" t="str">
        <f>VLOOKUP(E2380, Tiers!M$1:P$134, 3, FALSE)</f>
        <v>NONE</v>
      </c>
      <c r="H2380">
        <f>VLOOKUP(G2380, Tiers!B$1:C$134, 2, FALSE)</f>
        <v>7</v>
      </c>
      <c r="I2380" s="26" t="s">
        <v>6891</v>
      </c>
      <c r="J2380">
        <f t="shared" si="150"/>
        <v>2</v>
      </c>
      <c r="K2380">
        <f t="shared" si="151"/>
        <v>2</v>
      </c>
      <c r="L2380">
        <f t="shared" si="152"/>
        <v>7446</v>
      </c>
      <c r="M2380">
        <f t="shared" si="153"/>
        <v>244</v>
      </c>
      <c r="N2380">
        <v>19</v>
      </c>
      <c r="O2380" t="s">
        <v>57</v>
      </c>
      <c r="P2380" t="s">
        <v>21</v>
      </c>
      <c r="Q2380" t="s">
        <v>22</v>
      </c>
      <c r="R2380" t="s">
        <v>21</v>
      </c>
      <c r="W2380">
        <v>180</v>
      </c>
      <c r="X2380">
        <v>73</v>
      </c>
      <c r="Y2380">
        <v>0</v>
      </c>
      <c r="Z2380">
        <v>0</v>
      </c>
    </row>
    <row r="2381" spans="1:26" ht="15.95">
      <c r="A2381" t="s">
        <v>2976</v>
      </c>
      <c r="B2381" t="s">
        <v>42</v>
      </c>
      <c r="C2381" t="str">
        <f>VLOOKUP(B2381, Positions!A$1:B$160, 2, FALSE)</f>
        <v>Midfielder</v>
      </c>
      <c r="D2381" t="s">
        <v>5666</v>
      </c>
      <c r="E2381" t="s">
        <v>5666</v>
      </c>
      <c r="F2381" t="s">
        <v>21</v>
      </c>
      <c r="G2381" t="str">
        <f>VLOOKUP(E2381, Tiers!M$1:P$134, 3, FALSE)</f>
        <v>NONE</v>
      </c>
      <c r="H2381">
        <f>VLOOKUP(G2381, Tiers!B$1:C$134, 2, FALSE)</f>
        <v>7</v>
      </c>
      <c r="I2381" s="26" t="s">
        <v>6892</v>
      </c>
      <c r="J2381">
        <f t="shared" si="150"/>
        <v>2</v>
      </c>
      <c r="K2381">
        <f t="shared" si="151"/>
        <v>2</v>
      </c>
      <c r="L2381">
        <f t="shared" si="152"/>
        <v>7447</v>
      </c>
      <c r="M2381">
        <f t="shared" si="153"/>
        <v>244</v>
      </c>
      <c r="N2381">
        <v>19</v>
      </c>
      <c r="O2381" t="s">
        <v>1303</v>
      </c>
      <c r="P2381" t="s">
        <v>21</v>
      </c>
      <c r="Q2381" t="s">
        <v>22</v>
      </c>
      <c r="R2381" t="s">
        <v>21</v>
      </c>
      <c r="W2381">
        <v>183</v>
      </c>
      <c r="X2381">
        <v>79</v>
      </c>
      <c r="Y2381">
        <v>0</v>
      </c>
      <c r="Z2381">
        <v>0</v>
      </c>
    </row>
    <row r="2382" spans="1:26" ht="15.95">
      <c r="A2382" t="s">
        <v>2977</v>
      </c>
      <c r="B2382" t="s">
        <v>81</v>
      </c>
      <c r="C2382" t="str">
        <f>VLOOKUP(B2382, Positions!A$1:B$160, 2, FALSE)</f>
        <v>Defender</v>
      </c>
      <c r="D2382" t="s">
        <v>449</v>
      </c>
      <c r="E2382" t="s">
        <v>5664</v>
      </c>
      <c r="F2382" t="s">
        <v>21</v>
      </c>
      <c r="G2382" t="str">
        <f>VLOOKUP(E2382, Tiers!M$1:P$134, 3, FALSE)</f>
        <v>ENG3</v>
      </c>
      <c r="H2382">
        <f>VLOOKUP(G2382, Tiers!B$1:C$134, 2, FALSE)</f>
        <v>4</v>
      </c>
      <c r="I2382" s="26" t="s">
        <v>6893</v>
      </c>
      <c r="J2382">
        <f t="shared" si="150"/>
        <v>2</v>
      </c>
      <c r="K2382">
        <f t="shared" si="151"/>
        <v>2</v>
      </c>
      <c r="L2382">
        <f t="shared" si="152"/>
        <v>7450</v>
      </c>
      <c r="M2382">
        <f t="shared" si="153"/>
        <v>244</v>
      </c>
      <c r="N2382">
        <v>19</v>
      </c>
      <c r="O2382" t="s">
        <v>5666</v>
      </c>
      <c r="P2382" t="s">
        <v>21</v>
      </c>
      <c r="Q2382" t="s">
        <v>22</v>
      </c>
      <c r="R2382" t="s">
        <v>21</v>
      </c>
      <c r="W2382">
        <v>187</v>
      </c>
      <c r="X2382">
        <v>73</v>
      </c>
      <c r="Y2382">
        <v>0</v>
      </c>
      <c r="Z2382">
        <v>14</v>
      </c>
    </row>
    <row r="2383" spans="1:26" ht="15.95">
      <c r="A2383" t="s">
        <v>2978</v>
      </c>
      <c r="B2383" t="s">
        <v>42</v>
      </c>
      <c r="C2383" t="str">
        <f>VLOOKUP(B2383, Positions!A$1:B$160, 2, FALSE)</f>
        <v>Midfielder</v>
      </c>
      <c r="D2383" t="s">
        <v>5666</v>
      </c>
      <c r="E2383" t="s">
        <v>5666</v>
      </c>
      <c r="F2383" t="s">
        <v>21</v>
      </c>
      <c r="G2383" t="str">
        <f>VLOOKUP(E2383, Tiers!M$1:P$134, 3, FALSE)</f>
        <v>NONE</v>
      </c>
      <c r="H2383">
        <f>VLOOKUP(G2383, Tiers!B$1:C$134, 2, FALSE)</f>
        <v>7</v>
      </c>
      <c r="I2383" s="26" t="s">
        <v>6893</v>
      </c>
      <c r="J2383">
        <f t="shared" si="150"/>
        <v>2</v>
      </c>
      <c r="K2383">
        <f t="shared" si="151"/>
        <v>2</v>
      </c>
      <c r="L2383">
        <f t="shared" si="152"/>
        <v>7450</v>
      </c>
      <c r="M2383">
        <f t="shared" si="153"/>
        <v>244</v>
      </c>
      <c r="N2383">
        <v>19</v>
      </c>
      <c r="O2383" t="s">
        <v>5666</v>
      </c>
      <c r="P2383" t="s">
        <v>21</v>
      </c>
      <c r="Q2383" t="s">
        <v>22</v>
      </c>
      <c r="R2383" t="s">
        <v>21</v>
      </c>
      <c r="W2383">
        <v>161</v>
      </c>
      <c r="X2383">
        <v>61</v>
      </c>
      <c r="Y2383">
        <v>0</v>
      </c>
      <c r="Z2383">
        <v>0</v>
      </c>
    </row>
    <row r="2384" spans="1:26" ht="15.95">
      <c r="A2384" t="s">
        <v>2979</v>
      </c>
      <c r="B2384" t="s">
        <v>16</v>
      </c>
      <c r="C2384" t="str">
        <f>VLOOKUP(B2384, Positions!A$1:B$160, 2, FALSE)</f>
        <v>Forward</v>
      </c>
      <c r="D2384" t="s">
        <v>177</v>
      </c>
      <c r="E2384" t="s">
        <v>5663</v>
      </c>
      <c r="F2384" t="s">
        <v>21</v>
      </c>
      <c r="G2384" t="str">
        <f>VLOOKUP(E2384, Tiers!M$1:P$134, 3, FALSE)</f>
        <v>ENG4</v>
      </c>
      <c r="H2384">
        <f>VLOOKUP(G2384, Tiers!B$1:C$134, 2, FALSE)</f>
        <v>5</v>
      </c>
      <c r="I2384" s="26" t="s">
        <v>6894</v>
      </c>
      <c r="J2384">
        <f t="shared" si="150"/>
        <v>1</v>
      </c>
      <c r="K2384">
        <f t="shared" si="151"/>
        <v>2</v>
      </c>
      <c r="L2384">
        <f t="shared" si="152"/>
        <v>7456</v>
      </c>
      <c r="M2384">
        <f t="shared" si="153"/>
        <v>245</v>
      </c>
      <c r="N2384">
        <v>19</v>
      </c>
      <c r="O2384" t="s">
        <v>2980</v>
      </c>
      <c r="P2384" t="s">
        <v>21</v>
      </c>
      <c r="Q2384" t="s">
        <v>22</v>
      </c>
      <c r="R2384" t="s">
        <v>21</v>
      </c>
      <c r="W2384">
        <v>182</v>
      </c>
      <c r="X2384">
        <v>69</v>
      </c>
      <c r="Y2384">
        <v>8</v>
      </c>
      <c r="Z2384">
        <v>24</v>
      </c>
    </row>
    <row r="2385" spans="1:26" ht="15.95">
      <c r="A2385" t="s">
        <v>2981</v>
      </c>
      <c r="B2385" t="s">
        <v>72</v>
      </c>
      <c r="C2385" t="str">
        <f>VLOOKUP(B2385, Positions!A$1:B$160, 2, FALSE)</f>
        <v>Defender</v>
      </c>
      <c r="D2385" t="s">
        <v>169</v>
      </c>
      <c r="E2385" t="s">
        <v>62</v>
      </c>
      <c r="F2385" t="s">
        <v>21</v>
      </c>
      <c r="G2385" t="str">
        <f>VLOOKUP(E2385, Tiers!M$1:P$134, 3, FALSE)</f>
        <v>ENG1</v>
      </c>
      <c r="H2385">
        <f>VLOOKUP(G2385, Tiers!B$1:C$134, 2, FALSE)</f>
        <v>1</v>
      </c>
      <c r="I2385" s="26" t="s">
        <v>6895</v>
      </c>
      <c r="J2385">
        <f t="shared" si="150"/>
        <v>1</v>
      </c>
      <c r="K2385">
        <f t="shared" si="151"/>
        <v>2</v>
      </c>
      <c r="L2385">
        <f t="shared" si="152"/>
        <v>7462</v>
      </c>
      <c r="M2385">
        <f t="shared" si="153"/>
        <v>245</v>
      </c>
      <c r="N2385">
        <v>19</v>
      </c>
      <c r="O2385" t="s">
        <v>74</v>
      </c>
      <c r="P2385" t="s">
        <v>21</v>
      </c>
      <c r="Q2385" t="s">
        <v>22</v>
      </c>
      <c r="R2385" t="s">
        <v>21</v>
      </c>
      <c r="S2385" t="s">
        <v>172</v>
      </c>
      <c r="W2385">
        <v>170</v>
      </c>
      <c r="X2385">
        <v>69</v>
      </c>
      <c r="Y2385">
        <v>0</v>
      </c>
      <c r="Z2385">
        <v>0</v>
      </c>
    </row>
    <row r="2386" spans="1:26" ht="15.95">
      <c r="A2386" t="s">
        <v>2982</v>
      </c>
      <c r="B2386" t="s">
        <v>166</v>
      </c>
      <c r="C2386" t="str">
        <f>VLOOKUP(B2386, Positions!A$1:B$160, 2, FALSE)</f>
        <v>Goalkeeper</v>
      </c>
      <c r="D2386" t="s">
        <v>90</v>
      </c>
      <c r="E2386" t="s">
        <v>5665</v>
      </c>
      <c r="F2386" t="s">
        <v>21</v>
      </c>
      <c r="G2386" t="str">
        <f>VLOOKUP(E2386, Tiers!M$1:P$134, 3, FALSE)</f>
        <v>ENG2</v>
      </c>
      <c r="H2386">
        <f>VLOOKUP(G2386, Tiers!B$1:C$134, 2, FALSE)</f>
        <v>3</v>
      </c>
      <c r="I2386" s="26" t="s">
        <v>6896</v>
      </c>
      <c r="J2386">
        <f t="shared" si="150"/>
        <v>1</v>
      </c>
      <c r="K2386">
        <f t="shared" si="151"/>
        <v>2</v>
      </c>
      <c r="L2386">
        <f t="shared" si="152"/>
        <v>7465</v>
      </c>
      <c r="M2386">
        <f t="shared" si="153"/>
        <v>245</v>
      </c>
      <c r="N2386">
        <v>19</v>
      </c>
      <c r="O2386" t="s">
        <v>40</v>
      </c>
      <c r="P2386" t="s">
        <v>21</v>
      </c>
      <c r="Q2386" t="s">
        <v>22</v>
      </c>
      <c r="R2386" t="s">
        <v>21</v>
      </c>
      <c r="W2386">
        <v>183</v>
      </c>
      <c r="X2386">
        <v>65</v>
      </c>
      <c r="Y2386">
        <v>0</v>
      </c>
      <c r="Z2386">
        <v>4</v>
      </c>
    </row>
    <row r="2387" spans="1:26" ht="15.95">
      <c r="A2387" t="s">
        <v>2983</v>
      </c>
      <c r="B2387" t="s">
        <v>72</v>
      </c>
      <c r="C2387" t="str">
        <f>VLOOKUP(B2387, Positions!A$1:B$160, 2, FALSE)</f>
        <v>Defender</v>
      </c>
      <c r="D2387" t="s">
        <v>234</v>
      </c>
      <c r="E2387" t="s">
        <v>5664</v>
      </c>
      <c r="F2387" t="s">
        <v>21</v>
      </c>
      <c r="G2387" t="str">
        <f>VLOOKUP(E2387, Tiers!M$1:P$134, 3, FALSE)</f>
        <v>ENG3</v>
      </c>
      <c r="H2387">
        <f>VLOOKUP(G2387, Tiers!B$1:C$134, 2, FALSE)</f>
        <v>4</v>
      </c>
      <c r="I2387" s="26" t="s">
        <v>6896</v>
      </c>
      <c r="J2387">
        <f t="shared" si="150"/>
        <v>1</v>
      </c>
      <c r="K2387">
        <f t="shared" si="151"/>
        <v>2</v>
      </c>
      <c r="L2387">
        <f t="shared" si="152"/>
        <v>7465</v>
      </c>
      <c r="M2387">
        <f t="shared" si="153"/>
        <v>245</v>
      </c>
      <c r="N2387">
        <v>19</v>
      </c>
      <c r="O2387" t="s">
        <v>107</v>
      </c>
      <c r="P2387" t="s">
        <v>21</v>
      </c>
      <c r="Q2387" t="s">
        <v>22</v>
      </c>
      <c r="R2387" t="s">
        <v>21</v>
      </c>
      <c r="W2387">
        <v>180</v>
      </c>
      <c r="X2387">
        <v>75</v>
      </c>
      <c r="Y2387">
        <v>0</v>
      </c>
      <c r="Z2387">
        <v>10</v>
      </c>
    </row>
    <row r="2388" spans="1:26" ht="15.95">
      <c r="A2388" t="s">
        <v>2984</v>
      </c>
      <c r="B2388" t="s">
        <v>42</v>
      </c>
      <c r="C2388" t="str">
        <f>VLOOKUP(B2388, Positions!A$1:B$160, 2, FALSE)</f>
        <v>Midfielder</v>
      </c>
      <c r="D2388" t="s">
        <v>2985</v>
      </c>
      <c r="E2388" t="s">
        <v>5666</v>
      </c>
      <c r="F2388" t="s">
        <v>21</v>
      </c>
      <c r="G2388" t="str">
        <f>VLOOKUP(E2388, Tiers!M$1:P$134, 3, FALSE)</f>
        <v>NONE</v>
      </c>
      <c r="H2388">
        <f>VLOOKUP(G2388, Tiers!B$1:C$134, 2, FALSE)</f>
        <v>7</v>
      </c>
      <c r="I2388" s="26" t="s">
        <v>6897</v>
      </c>
      <c r="J2388">
        <f t="shared" si="150"/>
        <v>1</v>
      </c>
      <c r="K2388">
        <f t="shared" si="151"/>
        <v>2</v>
      </c>
      <c r="L2388">
        <f t="shared" si="152"/>
        <v>7470</v>
      </c>
      <c r="M2388">
        <f t="shared" si="153"/>
        <v>245</v>
      </c>
      <c r="N2388">
        <v>19</v>
      </c>
      <c r="O2388" t="s">
        <v>246</v>
      </c>
      <c r="P2388" t="s">
        <v>21</v>
      </c>
      <c r="Q2388" t="s">
        <v>22</v>
      </c>
      <c r="R2388" t="s">
        <v>21</v>
      </c>
      <c r="W2388">
        <v>178</v>
      </c>
      <c r="X2388">
        <v>75</v>
      </c>
      <c r="Y2388">
        <v>6</v>
      </c>
      <c r="Z2388">
        <v>59</v>
      </c>
    </row>
    <row r="2389" spans="1:26" ht="15.95">
      <c r="A2389" t="s">
        <v>2986</v>
      </c>
      <c r="B2389" t="s">
        <v>189</v>
      </c>
      <c r="C2389" t="str">
        <f>VLOOKUP(B2389, Positions!A$1:B$160, 2, FALSE)</f>
        <v>Forward</v>
      </c>
      <c r="D2389" t="s">
        <v>282</v>
      </c>
      <c r="E2389" t="s">
        <v>62</v>
      </c>
      <c r="F2389" t="s">
        <v>21</v>
      </c>
      <c r="G2389" t="str">
        <f>VLOOKUP(E2389, Tiers!M$1:P$134, 3, FALSE)</f>
        <v>ENG1</v>
      </c>
      <c r="H2389">
        <f>VLOOKUP(G2389, Tiers!B$1:C$134, 2, FALSE)</f>
        <v>1</v>
      </c>
      <c r="I2389" s="26" t="s">
        <v>6898</v>
      </c>
      <c r="J2389">
        <f t="shared" si="150"/>
        <v>1</v>
      </c>
      <c r="K2389">
        <f t="shared" si="151"/>
        <v>2</v>
      </c>
      <c r="L2389">
        <f t="shared" si="152"/>
        <v>7471</v>
      </c>
      <c r="M2389">
        <f t="shared" si="153"/>
        <v>245</v>
      </c>
      <c r="N2389">
        <v>19</v>
      </c>
      <c r="O2389" t="s">
        <v>2714</v>
      </c>
      <c r="P2389" t="s">
        <v>21</v>
      </c>
      <c r="Q2389" t="s">
        <v>22</v>
      </c>
      <c r="R2389" t="s">
        <v>21</v>
      </c>
      <c r="W2389">
        <v>180</v>
      </c>
      <c r="X2389">
        <v>70</v>
      </c>
      <c r="Y2389">
        <v>0</v>
      </c>
      <c r="Z2389">
        <v>4</v>
      </c>
    </row>
    <row r="2390" spans="1:26" ht="15.95">
      <c r="A2390" t="s">
        <v>2987</v>
      </c>
      <c r="B2390" t="s">
        <v>16</v>
      </c>
      <c r="C2390" t="str">
        <f>VLOOKUP(B2390, Positions!A$1:B$160, 2, FALSE)</f>
        <v>Forward</v>
      </c>
      <c r="D2390" t="s">
        <v>290</v>
      </c>
      <c r="E2390" t="s">
        <v>5665</v>
      </c>
      <c r="F2390" t="s">
        <v>21</v>
      </c>
      <c r="G2390" t="str">
        <f>VLOOKUP(E2390, Tiers!M$1:P$134, 3, FALSE)</f>
        <v>ENG2</v>
      </c>
      <c r="H2390">
        <f>VLOOKUP(G2390, Tiers!B$1:C$134, 2, FALSE)</f>
        <v>3</v>
      </c>
      <c r="I2390" s="26" t="s">
        <v>6899</v>
      </c>
      <c r="J2390">
        <f t="shared" si="150"/>
        <v>1</v>
      </c>
      <c r="K2390">
        <f t="shared" si="151"/>
        <v>2</v>
      </c>
      <c r="L2390">
        <f t="shared" si="152"/>
        <v>7473</v>
      </c>
      <c r="M2390">
        <f t="shared" si="153"/>
        <v>245</v>
      </c>
      <c r="N2390">
        <v>19</v>
      </c>
      <c r="O2390" t="s">
        <v>74</v>
      </c>
      <c r="P2390" t="s">
        <v>21</v>
      </c>
      <c r="Q2390" t="s">
        <v>22</v>
      </c>
      <c r="R2390" t="s">
        <v>21</v>
      </c>
      <c r="W2390">
        <v>175</v>
      </c>
      <c r="X2390">
        <v>75</v>
      </c>
      <c r="Y2390">
        <v>0</v>
      </c>
      <c r="Z2390">
        <v>0</v>
      </c>
    </row>
    <row r="2391" spans="1:26" ht="15.95">
      <c r="A2391" t="s">
        <v>2988</v>
      </c>
      <c r="B2391" t="s">
        <v>42</v>
      </c>
      <c r="C2391" t="str">
        <f>VLOOKUP(B2391, Positions!A$1:B$160, 2, FALSE)</f>
        <v>Midfielder</v>
      </c>
      <c r="D2391" t="s">
        <v>2443</v>
      </c>
      <c r="E2391" t="s">
        <v>5666</v>
      </c>
      <c r="F2391" t="s">
        <v>21</v>
      </c>
      <c r="G2391" t="str">
        <f>VLOOKUP(E2391, Tiers!M$1:P$134, 3, FALSE)</f>
        <v>NONE</v>
      </c>
      <c r="H2391">
        <f>VLOOKUP(G2391, Tiers!B$1:C$134, 2, FALSE)</f>
        <v>7</v>
      </c>
      <c r="I2391" s="26" t="s">
        <v>6900</v>
      </c>
      <c r="J2391">
        <f t="shared" si="150"/>
        <v>1</v>
      </c>
      <c r="K2391">
        <f t="shared" si="151"/>
        <v>2</v>
      </c>
      <c r="L2391">
        <f t="shared" si="152"/>
        <v>7475</v>
      </c>
      <c r="M2391">
        <f t="shared" si="153"/>
        <v>245</v>
      </c>
      <c r="N2391">
        <v>19</v>
      </c>
      <c r="O2391" t="s">
        <v>5666</v>
      </c>
      <c r="P2391" t="s">
        <v>21</v>
      </c>
      <c r="Q2391" t="s">
        <v>22</v>
      </c>
      <c r="R2391" t="s">
        <v>21</v>
      </c>
      <c r="W2391">
        <v>168</v>
      </c>
      <c r="X2391">
        <v>58</v>
      </c>
      <c r="Y2391">
        <v>0</v>
      </c>
      <c r="Z2391">
        <v>6</v>
      </c>
    </row>
    <row r="2392" spans="1:26" ht="15.95">
      <c r="A2392" t="s">
        <v>2989</v>
      </c>
      <c r="B2392" t="s">
        <v>102</v>
      </c>
      <c r="C2392" t="str">
        <f>VLOOKUP(B2392, Positions!A$1:B$160, 2, FALSE)</f>
        <v>Defender</v>
      </c>
      <c r="D2392" t="s">
        <v>5666</v>
      </c>
      <c r="E2392" t="s">
        <v>5666</v>
      </c>
      <c r="F2392" t="s">
        <v>21</v>
      </c>
      <c r="G2392" t="str">
        <f>VLOOKUP(E2392, Tiers!M$1:P$134, 3, FALSE)</f>
        <v>NONE</v>
      </c>
      <c r="H2392">
        <f>VLOOKUP(G2392, Tiers!B$1:C$134, 2, FALSE)</f>
        <v>7</v>
      </c>
      <c r="I2392" s="26" t="s">
        <v>6901</v>
      </c>
      <c r="J2392">
        <f t="shared" si="150"/>
        <v>1</v>
      </c>
      <c r="K2392">
        <f t="shared" si="151"/>
        <v>2</v>
      </c>
      <c r="L2392">
        <f t="shared" si="152"/>
        <v>7477</v>
      </c>
      <c r="M2392">
        <f t="shared" si="153"/>
        <v>245</v>
      </c>
      <c r="N2392">
        <v>19</v>
      </c>
      <c r="O2392" t="s">
        <v>5666</v>
      </c>
      <c r="P2392" t="s">
        <v>21</v>
      </c>
      <c r="Q2392" t="s">
        <v>22</v>
      </c>
      <c r="R2392" t="s">
        <v>21</v>
      </c>
      <c r="W2392">
        <v>189</v>
      </c>
      <c r="X2392">
        <v>80</v>
      </c>
      <c r="Y2392">
        <v>0</v>
      </c>
      <c r="Z2392">
        <v>0</v>
      </c>
    </row>
    <row r="2393" spans="1:26" ht="15.95">
      <c r="A2393" t="s">
        <v>2990</v>
      </c>
      <c r="B2393" t="s">
        <v>81</v>
      </c>
      <c r="C2393" t="str">
        <f>VLOOKUP(B2393, Positions!A$1:B$160, 2, FALSE)</f>
        <v>Defender</v>
      </c>
      <c r="D2393" t="s">
        <v>236</v>
      </c>
      <c r="E2393" t="s">
        <v>5665</v>
      </c>
      <c r="F2393" t="s">
        <v>21</v>
      </c>
      <c r="G2393" t="str">
        <f>VLOOKUP(E2393, Tiers!M$1:P$134, 3, FALSE)</f>
        <v>ENG2</v>
      </c>
      <c r="H2393">
        <f>VLOOKUP(G2393, Tiers!B$1:C$134, 2, FALSE)</f>
        <v>3</v>
      </c>
      <c r="I2393" s="26" t="s">
        <v>6902</v>
      </c>
      <c r="J2393">
        <f t="shared" si="150"/>
        <v>12</v>
      </c>
      <c r="K2393">
        <f t="shared" si="151"/>
        <v>2</v>
      </c>
      <c r="L2393">
        <f t="shared" si="152"/>
        <v>7489</v>
      </c>
      <c r="M2393">
        <f t="shared" si="153"/>
        <v>246</v>
      </c>
      <c r="N2393">
        <v>19</v>
      </c>
      <c r="O2393" t="s">
        <v>2991</v>
      </c>
      <c r="P2393" t="s">
        <v>21</v>
      </c>
      <c r="Q2393" t="s">
        <v>22</v>
      </c>
      <c r="R2393" t="s">
        <v>21</v>
      </c>
      <c r="W2393">
        <v>191</v>
      </c>
      <c r="X2393">
        <v>81</v>
      </c>
      <c r="Y2393">
        <v>0</v>
      </c>
      <c r="Z2393">
        <v>0</v>
      </c>
    </row>
    <row r="2394" spans="1:26" ht="15.95">
      <c r="A2394" t="s">
        <v>2992</v>
      </c>
      <c r="B2394" t="s">
        <v>2337</v>
      </c>
      <c r="C2394" t="str">
        <f>VLOOKUP(B2394, Positions!A$1:B$160, 2, FALSE)</f>
        <v>Midfielder</v>
      </c>
      <c r="D2394" t="s">
        <v>1177</v>
      </c>
      <c r="E2394" t="s">
        <v>5666</v>
      </c>
      <c r="F2394" t="s">
        <v>21</v>
      </c>
      <c r="G2394" t="str">
        <f>VLOOKUP(E2394, Tiers!M$1:P$134, 3, FALSE)</f>
        <v>NONE</v>
      </c>
      <c r="H2394">
        <f>VLOOKUP(G2394, Tiers!B$1:C$134, 2, FALSE)</f>
        <v>7</v>
      </c>
      <c r="I2394" s="26" t="s">
        <v>6903</v>
      </c>
      <c r="J2394">
        <f t="shared" si="150"/>
        <v>12</v>
      </c>
      <c r="K2394">
        <f t="shared" si="151"/>
        <v>2</v>
      </c>
      <c r="L2394">
        <f t="shared" si="152"/>
        <v>7495</v>
      </c>
      <c r="M2394">
        <f t="shared" si="153"/>
        <v>246</v>
      </c>
      <c r="N2394">
        <v>19</v>
      </c>
      <c r="O2394" t="s">
        <v>1245</v>
      </c>
      <c r="P2394" t="s">
        <v>21</v>
      </c>
      <c r="Q2394" t="s">
        <v>22</v>
      </c>
      <c r="R2394" t="s">
        <v>21</v>
      </c>
      <c r="W2394">
        <v>177</v>
      </c>
      <c r="X2394">
        <v>79</v>
      </c>
      <c r="Y2394">
        <v>0</v>
      </c>
      <c r="Z2394">
        <v>0</v>
      </c>
    </row>
    <row r="2395" spans="1:26" ht="15.95">
      <c r="A2395" t="s">
        <v>2993</v>
      </c>
      <c r="B2395" t="s">
        <v>72</v>
      </c>
      <c r="C2395" t="str">
        <f>VLOOKUP(B2395, Positions!A$1:B$160, 2, FALSE)</f>
        <v>Defender</v>
      </c>
      <c r="D2395" t="s">
        <v>86</v>
      </c>
      <c r="E2395" t="s">
        <v>5664</v>
      </c>
      <c r="F2395" t="s">
        <v>21</v>
      </c>
      <c r="G2395" t="str">
        <f>VLOOKUP(E2395, Tiers!M$1:P$134, 3, FALSE)</f>
        <v>ENG3</v>
      </c>
      <c r="H2395">
        <f>VLOOKUP(G2395, Tiers!B$1:C$134, 2, FALSE)</f>
        <v>4</v>
      </c>
      <c r="I2395" s="26" t="s">
        <v>6904</v>
      </c>
      <c r="J2395">
        <f t="shared" si="150"/>
        <v>12</v>
      </c>
      <c r="K2395">
        <f t="shared" si="151"/>
        <v>2</v>
      </c>
      <c r="L2395">
        <f t="shared" si="152"/>
        <v>7497</v>
      </c>
      <c r="M2395">
        <f t="shared" si="153"/>
        <v>246</v>
      </c>
      <c r="N2395">
        <v>19</v>
      </c>
      <c r="O2395" t="s">
        <v>1496</v>
      </c>
      <c r="P2395" t="s">
        <v>21</v>
      </c>
      <c r="Q2395" t="s">
        <v>22</v>
      </c>
      <c r="R2395" t="s">
        <v>21</v>
      </c>
      <c r="W2395">
        <v>176</v>
      </c>
      <c r="X2395">
        <v>64</v>
      </c>
      <c r="Y2395">
        <v>0</v>
      </c>
      <c r="Z2395">
        <v>0</v>
      </c>
    </row>
    <row r="2396" spans="1:26" ht="15.95">
      <c r="A2396" t="s">
        <v>2994</v>
      </c>
      <c r="B2396" t="s">
        <v>1380</v>
      </c>
      <c r="C2396" t="str">
        <f>VLOOKUP(B2396, Positions!A$1:B$160, 2, FALSE)</f>
        <v>Forward</v>
      </c>
      <c r="D2396" t="s">
        <v>2232</v>
      </c>
      <c r="E2396" t="s">
        <v>5666</v>
      </c>
      <c r="F2396" t="s">
        <v>21</v>
      </c>
      <c r="G2396" t="str">
        <f>VLOOKUP(E2396, Tiers!M$1:P$134, 3, FALSE)</f>
        <v>NONE</v>
      </c>
      <c r="H2396">
        <f>VLOOKUP(G2396, Tiers!B$1:C$134, 2, FALSE)</f>
        <v>7</v>
      </c>
      <c r="I2396" s="26" t="s">
        <v>6905</v>
      </c>
      <c r="J2396">
        <f t="shared" si="150"/>
        <v>12</v>
      </c>
      <c r="K2396">
        <f t="shared" si="151"/>
        <v>2</v>
      </c>
      <c r="L2396">
        <f t="shared" si="152"/>
        <v>7516</v>
      </c>
      <c r="M2396">
        <f t="shared" si="153"/>
        <v>246</v>
      </c>
      <c r="N2396">
        <v>19</v>
      </c>
      <c r="O2396" t="s">
        <v>5866</v>
      </c>
      <c r="P2396" t="s">
        <v>21</v>
      </c>
      <c r="Q2396" t="s">
        <v>22</v>
      </c>
      <c r="R2396" t="s">
        <v>21</v>
      </c>
      <c r="W2396">
        <v>173</v>
      </c>
      <c r="X2396">
        <v>67</v>
      </c>
      <c r="Y2396">
        <v>0</v>
      </c>
      <c r="Z2396">
        <v>0</v>
      </c>
    </row>
    <row r="2397" spans="1:26" ht="15.95">
      <c r="A2397" t="s">
        <v>2995</v>
      </c>
      <c r="B2397" t="s">
        <v>166</v>
      </c>
      <c r="C2397" t="str">
        <f>VLOOKUP(B2397, Positions!A$1:B$160, 2, FALSE)</f>
        <v>Goalkeeper</v>
      </c>
      <c r="D2397" t="s">
        <v>5666</v>
      </c>
      <c r="E2397" t="s">
        <v>5666</v>
      </c>
      <c r="F2397" t="s">
        <v>21</v>
      </c>
      <c r="G2397" t="str">
        <f>VLOOKUP(E2397, Tiers!M$1:P$134, 3, FALSE)</f>
        <v>NONE</v>
      </c>
      <c r="H2397">
        <f>VLOOKUP(G2397, Tiers!B$1:C$134, 2, FALSE)</f>
        <v>7</v>
      </c>
      <c r="I2397" s="26" t="s">
        <v>6906</v>
      </c>
      <c r="J2397">
        <f t="shared" si="150"/>
        <v>11</v>
      </c>
      <c r="K2397">
        <f t="shared" si="151"/>
        <v>1</v>
      </c>
      <c r="L2397">
        <f t="shared" si="152"/>
        <v>7519</v>
      </c>
      <c r="M2397">
        <f t="shared" si="153"/>
        <v>247</v>
      </c>
      <c r="N2397">
        <v>19</v>
      </c>
      <c r="O2397" t="s">
        <v>5666</v>
      </c>
      <c r="P2397" t="s">
        <v>21</v>
      </c>
      <c r="Q2397" t="s">
        <v>22</v>
      </c>
      <c r="R2397" t="s">
        <v>21</v>
      </c>
      <c r="W2397">
        <v>181</v>
      </c>
      <c r="X2397">
        <v>60</v>
      </c>
      <c r="Y2397">
        <v>0</v>
      </c>
      <c r="Z2397">
        <v>0</v>
      </c>
    </row>
    <row r="2398" spans="1:26" ht="15.95">
      <c r="A2398" t="s">
        <v>2996</v>
      </c>
      <c r="B2398" t="s">
        <v>278</v>
      </c>
      <c r="C2398" t="str">
        <f>VLOOKUP(B2398, Positions!A$1:B$160, 2, FALSE)</f>
        <v>Midfielder</v>
      </c>
      <c r="D2398" t="s">
        <v>397</v>
      </c>
      <c r="E2398" t="s">
        <v>5665</v>
      </c>
      <c r="F2398" t="s">
        <v>21</v>
      </c>
      <c r="G2398" t="str">
        <f>VLOOKUP(E2398, Tiers!M$1:P$134, 3, FALSE)</f>
        <v>ENG2</v>
      </c>
      <c r="H2398">
        <f>VLOOKUP(G2398, Tiers!B$1:C$134, 2, FALSE)</f>
        <v>3</v>
      </c>
      <c r="I2398" s="26" t="s">
        <v>6906</v>
      </c>
      <c r="J2398">
        <f t="shared" si="150"/>
        <v>11</v>
      </c>
      <c r="K2398">
        <f t="shared" si="151"/>
        <v>1</v>
      </c>
      <c r="L2398">
        <f t="shared" si="152"/>
        <v>7519</v>
      </c>
      <c r="M2398">
        <f t="shared" si="153"/>
        <v>247</v>
      </c>
      <c r="N2398">
        <v>19</v>
      </c>
      <c r="O2398" t="s">
        <v>113</v>
      </c>
      <c r="P2398" t="s">
        <v>21</v>
      </c>
      <c r="Q2398" t="s">
        <v>22</v>
      </c>
      <c r="R2398" t="s">
        <v>21</v>
      </c>
      <c r="W2398">
        <v>178</v>
      </c>
      <c r="X2398">
        <v>69</v>
      </c>
      <c r="Y2398">
        <v>5</v>
      </c>
      <c r="Z2398">
        <v>42</v>
      </c>
    </row>
    <row r="2399" spans="1:26" ht="15.95">
      <c r="A2399" t="s">
        <v>2997</v>
      </c>
      <c r="B2399" t="s">
        <v>42</v>
      </c>
      <c r="C2399" t="str">
        <f>VLOOKUP(B2399, Positions!A$1:B$160, 2, FALSE)</f>
        <v>Midfielder</v>
      </c>
      <c r="D2399" t="s">
        <v>5666</v>
      </c>
      <c r="E2399" t="s">
        <v>5666</v>
      </c>
      <c r="F2399" t="s">
        <v>21</v>
      </c>
      <c r="G2399" t="str">
        <f>VLOOKUP(E2399, Tiers!M$1:P$134, 3, FALSE)</f>
        <v>NONE</v>
      </c>
      <c r="H2399">
        <f>VLOOKUP(G2399, Tiers!B$1:C$134, 2, FALSE)</f>
        <v>7</v>
      </c>
      <c r="I2399" s="26" t="s">
        <v>6907</v>
      </c>
      <c r="J2399">
        <f t="shared" si="150"/>
        <v>11</v>
      </c>
      <c r="K2399">
        <f t="shared" si="151"/>
        <v>1</v>
      </c>
      <c r="L2399">
        <f t="shared" si="152"/>
        <v>7523</v>
      </c>
      <c r="M2399">
        <f t="shared" si="153"/>
        <v>247</v>
      </c>
      <c r="N2399">
        <v>19</v>
      </c>
      <c r="O2399" t="s">
        <v>5666</v>
      </c>
      <c r="P2399" t="s">
        <v>21</v>
      </c>
      <c r="Q2399" t="s">
        <v>22</v>
      </c>
      <c r="R2399" t="s">
        <v>21</v>
      </c>
      <c r="W2399">
        <v>180</v>
      </c>
      <c r="X2399">
        <v>67</v>
      </c>
      <c r="Y2399">
        <v>0</v>
      </c>
      <c r="Z2399">
        <v>0</v>
      </c>
    </row>
    <row r="2400" spans="1:26" ht="15.95">
      <c r="A2400" t="s">
        <v>2998</v>
      </c>
      <c r="B2400" t="s">
        <v>445</v>
      </c>
      <c r="C2400" t="str">
        <f>VLOOKUP(B2400, Positions!A$1:B$160, 2, FALSE)</f>
        <v>Midfielder</v>
      </c>
      <c r="D2400" t="s">
        <v>2443</v>
      </c>
      <c r="E2400" t="s">
        <v>5666</v>
      </c>
      <c r="F2400" t="s">
        <v>21</v>
      </c>
      <c r="G2400" t="str">
        <f>VLOOKUP(E2400, Tiers!M$1:P$134, 3, FALSE)</f>
        <v>NONE</v>
      </c>
      <c r="H2400">
        <f>VLOOKUP(G2400, Tiers!B$1:C$134, 2, FALSE)</f>
        <v>7</v>
      </c>
      <c r="I2400" s="26" t="s">
        <v>6908</v>
      </c>
      <c r="J2400">
        <f t="shared" si="150"/>
        <v>11</v>
      </c>
      <c r="K2400">
        <f t="shared" si="151"/>
        <v>1</v>
      </c>
      <c r="L2400">
        <f t="shared" si="152"/>
        <v>7525</v>
      </c>
      <c r="M2400">
        <f t="shared" si="153"/>
        <v>247</v>
      </c>
      <c r="N2400">
        <v>19</v>
      </c>
      <c r="O2400" t="s">
        <v>2443</v>
      </c>
      <c r="P2400" t="s">
        <v>21</v>
      </c>
      <c r="Q2400" t="s">
        <v>22</v>
      </c>
      <c r="R2400" t="s">
        <v>21</v>
      </c>
      <c r="W2400">
        <v>176</v>
      </c>
      <c r="X2400">
        <v>77</v>
      </c>
      <c r="Y2400">
        <v>0</v>
      </c>
      <c r="Z2400">
        <v>10</v>
      </c>
    </row>
    <row r="2401" spans="1:26" ht="15.95">
      <c r="A2401" t="s">
        <v>2999</v>
      </c>
      <c r="B2401" t="s">
        <v>16</v>
      </c>
      <c r="C2401" t="str">
        <f>VLOOKUP(B2401, Positions!A$1:B$160, 2, FALSE)</f>
        <v>Forward</v>
      </c>
      <c r="D2401" t="s">
        <v>3000</v>
      </c>
      <c r="E2401" t="s">
        <v>5669</v>
      </c>
      <c r="F2401" t="s">
        <v>421</v>
      </c>
      <c r="G2401" t="str">
        <f>VLOOKUP(E2401, Tiers!M$1:P$134, 3, FALSE)</f>
        <v>SCO1</v>
      </c>
      <c r="H2401">
        <f>VLOOKUP(G2401, Tiers!B$1:C$134, 2, FALSE)</f>
        <v>3</v>
      </c>
      <c r="I2401" s="26" t="s">
        <v>6909</v>
      </c>
      <c r="J2401">
        <f t="shared" si="150"/>
        <v>11</v>
      </c>
      <c r="K2401">
        <f t="shared" si="151"/>
        <v>1</v>
      </c>
      <c r="L2401">
        <f t="shared" si="152"/>
        <v>7529</v>
      </c>
      <c r="M2401">
        <f t="shared" si="153"/>
        <v>247</v>
      </c>
      <c r="N2401">
        <v>19</v>
      </c>
      <c r="O2401" t="s">
        <v>470</v>
      </c>
      <c r="P2401" t="s">
        <v>21</v>
      </c>
      <c r="Q2401" t="s">
        <v>22</v>
      </c>
      <c r="R2401" t="s">
        <v>21</v>
      </c>
      <c r="W2401">
        <v>185</v>
      </c>
      <c r="X2401">
        <v>85</v>
      </c>
      <c r="Y2401">
        <v>0</v>
      </c>
      <c r="Z2401">
        <v>16</v>
      </c>
    </row>
    <row r="2402" spans="1:26" ht="15.95">
      <c r="A2402" t="s">
        <v>3001</v>
      </c>
      <c r="B2402" t="s">
        <v>166</v>
      </c>
      <c r="C2402" t="str">
        <f>VLOOKUP(B2402, Positions!A$1:B$160, 2, FALSE)</f>
        <v>Goalkeeper</v>
      </c>
      <c r="D2402" t="s">
        <v>5666</v>
      </c>
      <c r="E2402" t="s">
        <v>5666</v>
      </c>
      <c r="F2402" t="s">
        <v>21</v>
      </c>
      <c r="G2402" t="str">
        <f>VLOOKUP(E2402, Tiers!M$1:P$134, 3, FALSE)</f>
        <v>NONE</v>
      </c>
      <c r="H2402">
        <f>VLOOKUP(G2402, Tiers!B$1:C$134, 2, FALSE)</f>
        <v>7</v>
      </c>
      <c r="I2402" s="26" t="s">
        <v>6910</v>
      </c>
      <c r="J2402">
        <f t="shared" si="150"/>
        <v>11</v>
      </c>
      <c r="K2402">
        <f t="shared" si="151"/>
        <v>1</v>
      </c>
      <c r="L2402">
        <f t="shared" si="152"/>
        <v>7531</v>
      </c>
      <c r="M2402">
        <f t="shared" si="153"/>
        <v>247</v>
      </c>
      <c r="N2402">
        <v>19</v>
      </c>
      <c r="O2402" t="s">
        <v>74</v>
      </c>
      <c r="P2402" t="s">
        <v>21</v>
      </c>
      <c r="Q2402" t="s">
        <v>22</v>
      </c>
      <c r="R2402" t="s">
        <v>21</v>
      </c>
      <c r="W2402">
        <v>182</v>
      </c>
      <c r="X2402">
        <v>61</v>
      </c>
      <c r="Y2402">
        <v>0</v>
      </c>
      <c r="Z2402">
        <v>0</v>
      </c>
    </row>
    <row r="2403" spans="1:26" ht="15.95">
      <c r="A2403" t="s">
        <v>3002</v>
      </c>
      <c r="B2403" t="s">
        <v>426</v>
      </c>
      <c r="C2403" t="str">
        <f>VLOOKUP(B2403, Positions!A$1:B$160, 2, FALSE)</f>
        <v>Midfielder</v>
      </c>
      <c r="D2403" t="s">
        <v>182</v>
      </c>
      <c r="E2403" t="s">
        <v>62</v>
      </c>
      <c r="F2403" t="s">
        <v>21</v>
      </c>
      <c r="G2403" t="str">
        <f>VLOOKUP(E2403, Tiers!M$1:P$134, 3, FALSE)</f>
        <v>ENG1</v>
      </c>
      <c r="H2403">
        <f>VLOOKUP(G2403, Tiers!B$1:C$134, 2, FALSE)</f>
        <v>1</v>
      </c>
      <c r="I2403" s="26" t="s">
        <v>6911</v>
      </c>
      <c r="J2403">
        <f t="shared" si="150"/>
        <v>11</v>
      </c>
      <c r="K2403">
        <f t="shared" si="151"/>
        <v>1</v>
      </c>
      <c r="L2403">
        <f t="shared" si="152"/>
        <v>7533</v>
      </c>
      <c r="M2403">
        <f t="shared" si="153"/>
        <v>247</v>
      </c>
      <c r="N2403">
        <v>19</v>
      </c>
      <c r="O2403" t="s">
        <v>1148</v>
      </c>
      <c r="P2403" t="s">
        <v>21</v>
      </c>
      <c r="Q2403" t="s">
        <v>22</v>
      </c>
      <c r="R2403" t="s">
        <v>21</v>
      </c>
      <c r="W2403">
        <v>176</v>
      </c>
      <c r="X2403">
        <v>72</v>
      </c>
      <c r="Y2403">
        <v>0</v>
      </c>
      <c r="Z2403">
        <v>0</v>
      </c>
    </row>
    <row r="2404" spans="1:26" ht="15.95">
      <c r="A2404" t="s">
        <v>3003</v>
      </c>
      <c r="B2404" t="s">
        <v>81</v>
      </c>
      <c r="C2404" t="str">
        <f>VLOOKUP(B2404, Positions!A$1:B$160, 2, FALSE)</f>
        <v>Defender</v>
      </c>
      <c r="D2404" t="s">
        <v>5666</v>
      </c>
      <c r="E2404" t="s">
        <v>5666</v>
      </c>
      <c r="F2404" t="s">
        <v>21</v>
      </c>
      <c r="G2404" t="str">
        <f>VLOOKUP(E2404, Tiers!M$1:P$134, 3, FALSE)</f>
        <v>NONE</v>
      </c>
      <c r="H2404">
        <f>VLOOKUP(G2404, Tiers!B$1:C$134, 2, FALSE)</f>
        <v>7</v>
      </c>
      <c r="I2404" s="26" t="s">
        <v>6911</v>
      </c>
      <c r="J2404">
        <f t="shared" si="150"/>
        <v>11</v>
      </c>
      <c r="K2404">
        <f t="shared" si="151"/>
        <v>1</v>
      </c>
      <c r="L2404">
        <f t="shared" si="152"/>
        <v>7533</v>
      </c>
      <c r="M2404">
        <f t="shared" si="153"/>
        <v>247</v>
      </c>
      <c r="N2404">
        <v>19</v>
      </c>
      <c r="O2404" t="s">
        <v>3004</v>
      </c>
      <c r="P2404" t="s">
        <v>21</v>
      </c>
      <c r="Q2404" t="s">
        <v>22</v>
      </c>
      <c r="R2404" t="s">
        <v>21</v>
      </c>
      <c r="W2404">
        <v>178</v>
      </c>
      <c r="X2404">
        <v>72</v>
      </c>
      <c r="Y2404">
        <v>0</v>
      </c>
      <c r="Z2404">
        <v>0</v>
      </c>
    </row>
    <row r="2405" spans="1:26" ht="15.95">
      <c r="A2405" t="s">
        <v>3005</v>
      </c>
      <c r="B2405" t="s">
        <v>360</v>
      </c>
      <c r="C2405" t="str">
        <f>VLOOKUP(B2405, Positions!A$1:B$160, 2, FALSE)</f>
        <v>Defender</v>
      </c>
      <c r="D2405" t="s">
        <v>5666</v>
      </c>
      <c r="E2405" t="s">
        <v>5666</v>
      </c>
      <c r="F2405" t="s">
        <v>21</v>
      </c>
      <c r="G2405" t="str">
        <f>VLOOKUP(E2405, Tiers!M$1:P$134, 3, FALSE)</f>
        <v>NONE</v>
      </c>
      <c r="H2405">
        <f>VLOOKUP(G2405, Tiers!B$1:C$134, 2, FALSE)</f>
        <v>7</v>
      </c>
      <c r="I2405" s="26" t="s">
        <v>6911</v>
      </c>
      <c r="J2405">
        <f t="shared" si="150"/>
        <v>11</v>
      </c>
      <c r="K2405">
        <f t="shared" si="151"/>
        <v>1</v>
      </c>
      <c r="L2405">
        <f t="shared" si="152"/>
        <v>7533</v>
      </c>
      <c r="M2405">
        <f t="shared" si="153"/>
        <v>247</v>
      </c>
      <c r="N2405">
        <v>19</v>
      </c>
      <c r="O2405" t="s">
        <v>5666</v>
      </c>
      <c r="P2405" t="s">
        <v>21</v>
      </c>
      <c r="Q2405" t="s">
        <v>22</v>
      </c>
      <c r="R2405" t="s">
        <v>21</v>
      </c>
      <c r="W2405">
        <v>184</v>
      </c>
      <c r="X2405">
        <v>58</v>
      </c>
      <c r="Y2405">
        <v>0</v>
      </c>
      <c r="Z2405">
        <v>0</v>
      </c>
    </row>
    <row r="2406" spans="1:26" ht="15.95">
      <c r="A2406" t="s">
        <v>3006</v>
      </c>
      <c r="B2406" t="s">
        <v>106</v>
      </c>
      <c r="C2406" t="str">
        <f>VLOOKUP(B2406, Positions!A$1:B$160, 2, FALSE)</f>
        <v>Midfielder</v>
      </c>
      <c r="D2406" t="s">
        <v>204</v>
      </c>
      <c r="E2406" t="s">
        <v>5665</v>
      </c>
      <c r="F2406" t="s">
        <v>21</v>
      </c>
      <c r="G2406" t="str">
        <f>VLOOKUP(E2406, Tiers!M$1:P$134, 3, FALSE)</f>
        <v>ENG2</v>
      </c>
      <c r="H2406">
        <f>VLOOKUP(G2406, Tiers!B$1:C$134, 2, FALSE)</f>
        <v>3</v>
      </c>
      <c r="I2406" s="26" t="s">
        <v>6912</v>
      </c>
      <c r="J2406">
        <f t="shared" si="150"/>
        <v>11</v>
      </c>
      <c r="K2406">
        <f t="shared" si="151"/>
        <v>1</v>
      </c>
      <c r="L2406">
        <f t="shared" si="152"/>
        <v>7537</v>
      </c>
      <c r="M2406">
        <f t="shared" si="153"/>
        <v>247</v>
      </c>
      <c r="N2406">
        <v>19</v>
      </c>
      <c r="O2406" t="s">
        <v>586</v>
      </c>
      <c r="P2406" t="s">
        <v>21</v>
      </c>
      <c r="Q2406" t="s">
        <v>22</v>
      </c>
      <c r="R2406" t="s">
        <v>21</v>
      </c>
      <c r="W2406">
        <v>186</v>
      </c>
      <c r="X2406">
        <v>71</v>
      </c>
      <c r="Y2406">
        <v>1</v>
      </c>
      <c r="Z2406">
        <v>11</v>
      </c>
    </row>
    <row r="2407" spans="1:26" ht="15.95">
      <c r="A2407" t="s">
        <v>3007</v>
      </c>
      <c r="B2407" t="s">
        <v>480</v>
      </c>
      <c r="C2407" t="str">
        <f>VLOOKUP(B2407, Positions!A$1:B$160, 2, FALSE)</f>
        <v>Defender</v>
      </c>
      <c r="D2407" t="s">
        <v>5666</v>
      </c>
      <c r="E2407" t="s">
        <v>5666</v>
      </c>
      <c r="F2407" t="s">
        <v>21</v>
      </c>
      <c r="G2407" t="str">
        <f>VLOOKUP(E2407, Tiers!M$1:P$134, 3, FALSE)</f>
        <v>NONE</v>
      </c>
      <c r="H2407">
        <f>VLOOKUP(G2407, Tiers!B$1:C$134, 2, FALSE)</f>
        <v>7</v>
      </c>
      <c r="I2407" s="26" t="s">
        <v>6913</v>
      </c>
      <c r="J2407">
        <f t="shared" si="150"/>
        <v>10</v>
      </c>
      <c r="K2407">
        <f t="shared" si="151"/>
        <v>1</v>
      </c>
      <c r="L2407">
        <f t="shared" si="152"/>
        <v>7548</v>
      </c>
      <c r="M2407">
        <f t="shared" si="153"/>
        <v>248</v>
      </c>
      <c r="N2407">
        <v>19</v>
      </c>
      <c r="O2407" t="s">
        <v>5666</v>
      </c>
      <c r="P2407" t="s">
        <v>21</v>
      </c>
      <c r="Q2407" t="s">
        <v>22</v>
      </c>
      <c r="R2407" t="s">
        <v>21</v>
      </c>
      <c r="S2407" t="s">
        <v>1988</v>
      </c>
      <c r="W2407">
        <v>169</v>
      </c>
      <c r="X2407">
        <v>76</v>
      </c>
      <c r="Y2407">
        <v>0</v>
      </c>
      <c r="Z2407">
        <v>0</v>
      </c>
    </row>
    <row r="2408" spans="1:26" ht="15.95">
      <c r="A2408" t="s">
        <v>3008</v>
      </c>
      <c r="B2408" t="s">
        <v>494</v>
      </c>
      <c r="C2408" t="str">
        <f>VLOOKUP(B2408, Positions!A$1:B$160, 2, FALSE)</f>
        <v>Defender</v>
      </c>
      <c r="D2408" t="s">
        <v>5666</v>
      </c>
      <c r="E2408" t="s">
        <v>5666</v>
      </c>
      <c r="F2408" t="s">
        <v>21</v>
      </c>
      <c r="G2408" t="str">
        <f>VLOOKUP(E2408, Tiers!M$1:P$134, 3, FALSE)</f>
        <v>NONE</v>
      </c>
      <c r="H2408">
        <f>VLOOKUP(G2408, Tiers!B$1:C$134, 2, FALSE)</f>
        <v>7</v>
      </c>
      <c r="I2408" s="26" t="s">
        <v>6914</v>
      </c>
      <c r="J2408">
        <f t="shared" si="150"/>
        <v>10</v>
      </c>
      <c r="K2408">
        <f t="shared" si="151"/>
        <v>1</v>
      </c>
      <c r="L2408">
        <f t="shared" si="152"/>
        <v>7549</v>
      </c>
      <c r="M2408">
        <f t="shared" si="153"/>
        <v>248</v>
      </c>
      <c r="N2408">
        <v>19</v>
      </c>
      <c r="O2408" t="s">
        <v>52</v>
      </c>
      <c r="P2408" t="s">
        <v>21</v>
      </c>
      <c r="Q2408" t="s">
        <v>22</v>
      </c>
      <c r="R2408" t="s">
        <v>21</v>
      </c>
      <c r="W2408">
        <v>183</v>
      </c>
      <c r="X2408">
        <v>79</v>
      </c>
      <c r="Y2408">
        <v>0</v>
      </c>
      <c r="Z2408">
        <v>0</v>
      </c>
    </row>
    <row r="2409" spans="1:26" ht="15.95">
      <c r="A2409" t="s">
        <v>3009</v>
      </c>
      <c r="B2409" t="s">
        <v>81</v>
      </c>
      <c r="C2409" t="str">
        <f>VLOOKUP(B2409, Positions!A$1:B$160, 2, FALSE)</f>
        <v>Defender</v>
      </c>
      <c r="D2409" t="s">
        <v>169</v>
      </c>
      <c r="E2409" t="s">
        <v>62</v>
      </c>
      <c r="F2409" t="s">
        <v>21</v>
      </c>
      <c r="G2409" t="str">
        <f>VLOOKUP(E2409, Tiers!M$1:P$134, 3, FALSE)</f>
        <v>ENG1</v>
      </c>
      <c r="H2409">
        <f>VLOOKUP(G2409, Tiers!B$1:C$134, 2, FALSE)</f>
        <v>1</v>
      </c>
      <c r="I2409" s="26" t="s">
        <v>6915</v>
      </c>
      <c r="J2409">
        <f t="shared" si="150"/>
        <v>10</v>
      </c>
      <c r="K2409">
        <f t="shared" si="151"/>
        <v>1</v>
      </c>
      <c r="L2409">
        <f t="shared" si="152"/>
        <v>7551</v>
      </c>
      <c r="M2409">
        <f t="shared" si="153"/>
        <v>248</v>
      </c>
      <c r="N2409">
        <v>19</v>
      </c>
      <c r="O2409" t="s">
        <v>3010</v>
      </c>
      <c r="P2409" t="s">
        <v>21</v>
      </c>
      <c r="Q2409" t="s">
        <v>22</v>
      </c>
      <c r="R2409" t="s">
        <v>21</v>
      </c>
      <c r="W2409">
        <v>185</v>
      </c>
      <c r="X2409">
        <v>87</v>
      </c>
      <c r="Y2409">
        <v>0</v>
      </c>
      <c r="Z2409">
        <v>0</v>
      </c>
    </row>
    <row r="2410" spans="1:26" ht="15.95">
      <c r="A2410" t="s">
        <v>3011</v>
      </c>
      <c r="B2410" t="s">
        <v>166</v>
      </c>
      <c r="C2410" t="str">
        <f>VLOOKUP(B2410, Positions!A$1:B$160, 2, FALSE)</f>
        <v>Goalkeeper</v>
      </c>
      <c r="D2410" t="s">
        <v>290</v>
      </c>
      <c r="E2410" t="s">
        <v>5665</v>
      </c>
      <c r="F2410" t="s">
        <v>21</v>
      </c>
      <c r="G2410" t="str">
        <f>VLOOKUP(E2410, Tiers!M$1:P$134, 3, FALSE)</f>
        <v>ENG2</v>
      </c>
      <c r="H2410">
        <f>VLOOKUP(G2410, Tiers!B$1:C$134, 2, FALSE)</f>
        <v>3</v>
      </c>
      <c r="I2410" s="26" t="s">
        <v>6916</v>
      </c>
      <c r="J2410">
        <f t="shared" si="150"/>
        <v>10</v>
      </c>
      <c r="K2410">
        <f t="shared" si="151"/>
        <v>1</v>
      </c>
      <c r="L2410">
        <f t="shared" si="152"/>
        <v>7556</v>
      </c>
      <c r="M2410">
        <f t="shared" si="153"/>
        <v>248</v>
      </c>
      <c r="N2410">
        <v>19</v>
      </c>
      <c r="O2410" t="s">
        <v>5666</v>
      </c>
      <c r="P2410" t="s">
        <v>21</v>
      </c>
      <c r="Q2410" t="s">
        <v>22</v>
      </c>
      <c r="R2410" t="s">
        <v>21</v>
      </c>
      <c r="W2410">
        <v>180</v>
      </c>
      <c r="X2410">
        <v>74</v>
      </c>
      <c r="Y2410">
        <v>0</v>
      </c>
      <c r="Z2410">
        <v>25</v>
      </c>
    </row>
    <row r="2411" spans="1:26" ht="15.95">
      <c r="A2411" t="s">
        <v>3012</v>
      </c>
      <c r="B2411" t="s">
        <v>42</v>
      </c>
      <c r="C2411" t="str">
        <f>VLOOKUP(B2411, Positions!A$1:B$160, 2, FALSE)</f>
        <v>Midfielder</v>
      </c>
      <c r="D2411" t="s">
        <v>671</v>
      </c>
      <c r="E2411" t="s">
        <v>5664</v>
      </c>
      <c r="F2411" t="s">
        <v>21</v>
      </c>
      <c r="G2411" t="str">
        <f>VLOOKUP(E2411, Tiers!M$1:P$134, 3, FALSE)</f>
        <v>ENG3</v>
      </c>
      <c r="H2411">
        <f>VLOOKUP(G2411, Tiers!B$1:C$134, 2, FALSE)</f>
        <v>4</v>
      </c>
      <c r="I2411" s="26" t="s">
        <v>6917</v>
      </c>
      <c r="J2411">
        <f t="shared" si="150"/>
        <v>10</v>
      </c>
      <c r="K2411">
        <f t="shared" si="151"/>
        <v>1</v>
      </c>
      <c r="L2411">
        <f t="shared" si="152"/>
        <v>7557</v>
      </c>
      <c r="M2411">
        <f t="shared" si="153"/>
        <v>248</v>
      </c>
      <c r="N2411">
        <v>19</v>
      </c>
      <c r="O2411" t="s">
        <v>3013</v>
      </c>
      <c r="P2411" t="s">
        <v>21</v>
      </c>
      <c r="Q2411" t="s">
        <v>22</v>
      </c>
      <c r="R2411" t="s">
        <v>21</v>
      </c>
      <c r="W2411">
        <v>180</v>
      </c>
      <c r="X2411">
        <v>67</v>
      </c>
      <c r="Y2411">
        <v>0</v>
      </c>
      <c r="Z2411">
        <v>2</v>
      </c>
    </row>
    <row r="2412" spans="1:26" ht="15.95">
      <c r="A2412" t="s">
        <v>3014</v>
      </c>
      <c r="B2412" t="s">
        <v>55</v>
      </c>
      <c r="C2412" t="str">
        <f>VLOOKUP(B2412, Positions!A$1:B$160, 2, FALSE)</f>
        <v>Forward</v>
      </c>
      <c r="D2412" t="s">
        <v>5666</v>
      </c>
      <c r="E2412" t="s">
        <v>5666</v>
      </c>
      <c r="F2412" t="s">
        <v>1687</v>
      </c>
      <c r="G2412" t="str">
        <f>VLOOKUP(E2412, Tiers!M$1:P$134, 3, FALSE)</f>
        <v>NONE</v>
      </c>
      <c r="H2412">
        <f>VLOOKUP(G2412, Tiers!B$1:C$134, 2, FALSE)</f>
        <v>7</v>
      </c>
      <c r="I2412" s="26" t="s">
        <v>6918</v>
      </c>
      <c r="J2412">
        <f t="shared" si="150"/>
        <v>10</v>
      </c>
      <c r="K2412">
        <f t="shared" si="151"/>
        <v>1</v>
      </c>
      <c r="L2412">
        <f t="shared" si="152"/>
        <v>7565</v>
      </c>
      <c r="M2412">
        <f t="shared" si="153"/>
        <v>248</v>
      </c>
      <c r="N2412">
        <v>19</v>
      </c>
      <c r="O2412" t="s">
        <v>74</v>
      </c>
      <c r="P2412" t="s">
        <v>21</v>
      </c>
      <c r="Q2412" t="s">
        <v>22</v>
      </c>
      <c r="R2412" t="s">
        <v>21</v>
      </c>
      <c r="S2412" t="s">
        <v>829</v>
      </c>
      <c r="W2412">
        <v>176</v>
      </c>
      <c r="X2412">
        <v>77</v>
      </c>
      <c r="Y2412">
        <v>0</v>
      </c>
      <c r="Z2412">
        <v>0</v>
      </c>
    </row>
    <row r="2413" spans="1:26" ht="15.95">
      <c r="A2413" t="s">
        <v>3016</v>
      </c>
      <c r="B2413" t="s">
        <v>16</v>
      </c>
      <c r="C2413" t="str">
        <f>VLOOKUP(B2413, Positions!A$1:B$160, 2, FALSE)</f>
        <v>Forward</v>
      </c>
      <c r="D2413" t="s">
        <v>5666</v>
      </c>
      <c r="E2413" t="s">
        <v>5666</v>
      </c>
      <c r="F2413" t="s">
        <v>21</v>
      </c>
      <c r="G2413" t="str">
        <f>VLOOKUP(E2413, Tiers!M$1:P$134, 3, FALSE)</f>
        <v>NONE</v>
      </c>
      <c r="H2413">
        <f>VLOOKUP(G2413, Tiers!B$1:C$134, 2, FALSE)</f>
        <v>7</v>
      </c>
      <c r="I2413" s="26" t="s">
        <v>6919</v>
      </c>
      <c r="J2413">
        <f t="shared" si="150"/>
        <v>10</v>
      </c>
      <c r="K2413">
        <f t="shared" si="151"/>
        <v>1</v>
      </c>
      <c r="L2413">
        <f t="shared" si="152"/>
        <v>7572</v>
      </c>
      <c r="M2413">
        <f t="shared" si="153"/>
        <v>248</v>
      </c>
      <c r="N2413">
        <v>19</v>
      </c>
      <c r="O2413" t="s">
        <v>208</v>
      </c>
      <c r="P2413" t="s">
        <v>21</v>
      </c>
      <c r="Q2413" t="s">
        <v>22</v>
      </c>
      <c r="R2413" t="s">
        <v>21</v>
      </c>
      <c r="W2413">
        <v>182</v>
      </c>
      <c r="X2413">
        <v>61</v>
      </c>
      <c r="Y2413">
        <v>0</v>
      </c>
      <c r="Z2413">
        <v>0</v>
      </c>
    </row>
    <row r="2414" spans="1:26" ht="15.95">
      <c r="A2414" t="s">
        <v>3017</v>
      </c>
      <c r="B2414" t="s">
        <v>72</v>
      </c>
      <c r="C2414" t="str">
        <f>VLOOKUP(B2414, Positions!A$1:B$160, 2, FALSE)</f>
        <v>Defender</v>
      </c>
      <c r="D2414" t="s">
        <v>1279</v>
      </c>
      <c r="E2414" t="s">
        <v>5666</v>
      </c>
      <c r="F2414" t="s">
        <v>21</v>
      </c>
      <c r="G2414" t="str">
        <f>VLOOKUP(E2414, Tiers!M$1:P$134, 3, FALSE)</f>
        <v>NONE</v>
      </c>
      <c r="H2414">
        <f>VLOOKUP(G2414, Tiers!B$1:C$134, 2, FALSE)</f>
        <v>7</v>
      </c>
      <c r="I2414" s="26" t="s">
        <v>6920</v>
      </c>
      <c r="J2414">
        <f t="shared" si="150"/>
        <v>10</v>
      </c>
      <c r="K2414">
        <f t="shared" si="151"/>
        <v>1</v>
      </c>
      <c r="L2414">
        <f t="shared" si="152"/>
        <v>7576</v>
      </c>
      <c r="M2414">
        <f t="shared" si="153"/>
        <v>248</v>
      </c>
      <c r="N2414">
        <v>19</v>
      </c>
      <c r="O2414" t="s">
        <v>785</v>
      </c>
      <c r="P2414" t="s">
        <v>21</v>
      </c>
      <c r="Q2414" t="s">
        <v>22</v>
      </c>
      <c r="R2414" t="s">
        <v>21</v>
      </c>
      <c r="S2414" t="s">
        <v>421</v>
      </c>
      <c r="W2414">
        <v>176</v>
      </c>
      <c r="X2414">
        <v>63</v>
      </c>
      <c r="Y2414">
        <v>1</v>
      </c>
      <c r="Z2414">
        <v>8</v>
      </c>
    </row>
    <row r="2415" spans="1:26" ht="15.95">
      <c r="A2415" t="s">
        <v>3018</v>
      </c>
      <c r="B2415" t="s">
        <v>16</v>
      </c>
      <c r="C2415" t="str">
        <f>VLOOKUP(B2415, Positions!A$1:B$160, 2, FALSE)</f>
        <v>Forward</v>
      </c>
      <c r="D2415" t="s">
        <v>5666</v>
      </c>
      <c r="E2415" t="s">
        <v>5666</v>
      </c>
      <c r="F2415" t="s">
        <v>21</v>
      </c>
      <c r="G2415" t="str">
        <f>VLOOKUP(E2415, Tiers!M$1:P$134, 3, FALSE)</f>
        <v>NONE</v>
      </c>
      <c r="H2415">
        <f>VLOOKUP(G2415, Tiers!B$1:C$134, 2, FALSE)</f>
        <v>7</v>
      </c>
      <c r="I2415" s="26" t="s">
        <v>6921</v>
      </c>
      <c r="J2415">
        <f t="shared" si="150"/>
        <v>10</v>
      </c>
      <c r="K2415">
        <f t="shared" si="151"/>
        <v>1</v>
      </c>
      <c r="L2415">
        <f t="shared" si="152"/>
        <v>7577</v>
      </c>
      <c r="M2415">
        <f t="shared" si="153"/>
        <v>248</v>
      </c>
      <c r="N2415">
        <v>19</v>
      </c>
      <c r="O2415" t="s">
        <v>5666</v>
      </c>
      <c r="P2415" t="s">
        <v>21</v>
      </c>
      <c r="Q2415" t="s">
        <v>22</v>
      </c>
      <c r="R2415" t="s">
        <v>21</v>
      </c>
      <c r="W2415">
        <v>175</v>
      </c>
      <c r="X2415">
        <v>74</v>
      </c>
      <c r="Y2415">
        <v>0</v>
      </c>
      <c r="Z2415">
        <v>0</v>
      </c>
    </row>
    <row r="2416" spans="1:26" ht="15.95">
      <c r="A2416" t="s">
        <v>3019</v>
      </c>
      <c r="B2416" t="s">
        <v>3020</v>
      </c>
      <c r="C2416" t="str">
        <f>VLOOKUP(B2416, Positions!A$1:B$160, 2, FALSE)</f>
        <v>Defender</v>
      </c>
      <c r="D2416" t="s">
        <v>57</v>
      </c>
      <c r="E2416" t="s">
        <v>62</v>
      </c>
      <c r="F2416" t="s">
        <v>21</v>
      </c>
      <c r="G2416" t="str">
        <f>VLOOKUP(E2416, Tiers!M$1:P$134, 3, FALSE)</f>
        <v>ENG1</v>
      </c>
      <c r="H2416">
        <f>VLOOKUP(G2416, Tiers!B$1:C$134, 2, FALSE)</f>
        <v>1</v>
      </c>
      <c r="I2416" s="26" t="s">
        <v>6922</v>
      </c>
      <c r="J2416">
        <f t="shared" si="150"/>
        <v>9</v>
      </c>
      <c r="K2416">
        <f t="shared" si="151"/>
        <v>1</v>
      </c>
      <c r="L2416">
        <f t="shared" si="152"/>
        <v>7585</v>
      </c>
      <c r="M2416">
        <f t="shared" si="153"/>
        <v>249</v>
      </c>
      <c r="N2416">
        <v>19</v>
      </c>
      <c r="O2416" t="s">
        <v>74</v>
      </c>
      <c r="P2416" t="s">
        <v>21</v>
      </c>
      <c r="Q2416" t="s">
        <v>22</v>
      </c>
      <c r="R2416" t="s">
        <v>21</v>
      </c>
      <c r="S2416" t="s">
        <v>491</v>
      </c>
      <c r="W2416">
        <v>176</v>
      </c>
      <c r="X2416">
        <v>70</v>
      </c>
      <c r="Y2416">
        <v>7</v>
      </c>
      <c r="Z2416">
        <v>52</v>
      </c>
    </row>
    <row r="2417" spans="1:26" ht="15.95">
      <c r="A2417" t="s">
        <v>3021</v>
      </c>
      <c r="B2417" t="s">
        <v>16</v>
      </c>
      <c r="C2417" t="str">
        <f>VLOOKUP(B2417, Positions!A$1:B$160, 2, FALSE)</f>
        <v>Forward</v>
      </c>
      <c r="D2417" t="s">
        <v>127</v>
      </c>
      <c r="E2417" t="s">
        <v>62</v>
      </c>
      <c r="F2417" t="s">
        <v>21</v>
      </c>
      <c r="G2417" t="str">
        <f>VLOOKUP(E2417, Tiers!M$1:P$134, 3, FALSE)</f>
        <v>ENG1</v>
      </c>
      <c r="H2417">
        <f>VLOOKUP(G2417, Tiers!B$1:C$134, 2, FALSE)</f>
        <v>1</v>
      </c>
      <c r="I2417" s="26" t="s">
        <v>6922</v>
      </c>
      <c r="J2417">
        <f t="shared" si="150"/>
        <v>9</v>
      </c>
      <c r="K2417">
        <f t="shared" si="151"/>
        <v>1</v>
      </c>
      <c r="L2417">
        <f t="shared" si="152"/>
        <v>7585</v>
      </c>
      <c r="M2417">
        <f t="shared" si="153"/>
        <v>249</v>
      </c>
      <c r="N2417">
        <v>19</v>
      </c>
      <c r="O2417" t="s">
        <v>149</v>
      </c>
      <c r="P2417" t="s">
        <v>21</v>
      </c>
      <c r="Q2417" t="s">
        <v>22</v>
      </c>
      <c r="R2417" t="s">
        <v>21</v>
      </c>
      <c r="S2417" t="s">
        <v>319</v>
      </c>
      <c r="W2417">
        <v>180</v>
      </c>
      <c r="X2417">
        <v>65</v>
      </c>
      <c r="Y2417">
        <v>0</v>
      </c>
      <c r="Z2417">
        <v>5</v>
      </c>
    </row>
    <row r="2418" spans="1:26" ht="15.95">
      <c r="A2418" t="s">
        <v>3022</v>
      </c>
      <c r="B2418" t="s">
        <v>16</v>
      </c>
      <c r="C2418" t="str">
        <f>VLOOKUP(B2418, Positions!A$1:B$160, 2, FALSE)</f>
        <v>Forward</v>
      </c>
      <c r="D2418" t="s">
        <v>5666</v>
      </c>
      <c r="E2418" t="s">
        <v>5666</v>
      </c>
      <c r="F2418" t="s">
        <v>21</v>
      </c>
      <c r="G2418" t="str">
        <f>VLOOKUP(E2418, Tiers!M$1:P$134, 3, FALSE)</f>
        <v>NONE</v>
      </c>
      <c r="H2418">
        <f>VLOOKUP(G2418, Tiers!B$1:C$134, 2, FALSE)</f>
        <v>7</v>
      </c>
      <c r="I2418" s="26" t="s">
        <v>6923</v>
      </c>
      <c r="J2418">
        <f t="shared" si="150"/>
        <v>9</v>
      </c>
      <c r="K2418">
        <f t="shared" si="151"/>
        <v>1</v>
      </c>
      <c r="L2418">
        <f t="shared" si="152"/>
        <v>7587</v>
      </c>
      <c r="M2418">
        <f t="shared" si="153"/>
        <v>249</v>
      </c>
      <c r="N2418">
        <v>19</v>
      </c>
      <c r="O2418" t="s">
        <v>162</v>
      </c>
      <c r="P2418" t="s">
        <v>21</v>
      </c>
      <c r="Q2418" t="s">
        <v>22</v>
      </c>
      <c r="R2418" t="s">
        <v>21</v>
      </c>
      <c r="W2418">
        <v>178</v>
      </c>
      <c r="X2418">
        <v>72</v>
      </c>
      <c r="Y2418">
        <v>0</v>
      </c>
      <c r="Z2418">
        <v>0</v>
      </c>
    </row>
    <row r="2419" spans="1:26" ht="15.95">
      <c r="A2419" t="s">
        <v>3023</v>
      </c>
      <c r="B2419" t="s">
        <v>72</v>
      </c>
      <c r="C2419" t="str">
        <f>VLOOKUP(B2419, Positions!A$1:B$160, 2, FALSE)</f>
        <v>Defender</v>
      </c>
      <c r="D2419" t="s">
        <v>5666</v>
      </c>
      <c r="E2419" t="s">
        <v>5666</v>
      </c>
      <c r="F2419" t="s">
        <v>21</v>
      </c>
      <c r="G2419" t="str">
        <f>VLOOKUP(E2419, Tiers!M$1:P$134, 3, FALSE)</f>
        <v>NONE</v>
      </c>
      <c r="H2419">
        <f>VLOOKUP(G2419, Tiers!B$1:C$134, 2, FALSE)</f>
        <v>7</v>
      </c>
      <c r="I2419" s="26" t="s">
        <v>6924</v>
      </c>
      <c r="J2419">
        <f t="shared" si="150"/>
        <v>9</v>
      </c>
      <c r="K2419">
        <f t="shared" si="151"/>
        <v>1</v>
      </c>
      <c r="L2419">
        <f t="shared" si="152"/>
        <v>7594</v>
      </c>
      <c r="M2419">
        <f t="shared" si="153"/>
        <v>249</v>
      </c>
      <c r="N2419">
        <v>19</v>
      </c>
      <c r="O2419" t="s">
        <v>5666</v>
      </c>
      <c r="P2419" t="s">
        <v>21</v>
      </c>
      <c r="Q2419" t="s">
        <v>22</v>
      </c>
      <c r="R2419" t="s">
        <v>21</v>
      </c>
      <c r="W2419">
        <v>175</v>
      </c>
      <c r="X2419">
        <v>70</v>
      </c>
      <c r="Y2419">
        <v>0</v>
      </c>
      <c r="Z2419">
        <v>0</v>
      </c>
    </row>
    <row r="2420" spans="1:26" ht="15.95">
      <c r="A2420" t="s">
        <v>3024</v>
      </c>
      <c r="B2420" t="s">
        <v>457</v>
      </c>
      <c r="C2420" t="str">
        <f>VLOOKUP(B2420, Positions!A$1:B$160, 2, FALSE)</f>
        <v>Forward</v>
      </c>
      <c r="D2420" t="s">
        <v>116</v>
      </c>
      <c r="E2420" t="s">
        <v>62</v>
      </c>
      <c r="F2420" t="s">
        <v>21</v>
      </c>
      <c r="G2420" t="str">
        <f>VLOOKUP(E2420, Tiers!M$1:P$134, 3, FALSE)</f>
        <v>ENG1</v>
      </c>
      <c r="H2420">
        <f>VLOOKUP(G2420, Tiers!B$1:C$134, 2, FALSE)</f>
        <v>1</v>
      </c>
      <c r="I2420" s="26" t="s">
        <v>6925</v>
      </c>
      <c r="J2420">
        <f t="shared" si="150"/>
        <v>9</v>
      </c>
      <c r="K2420">
        <f t="shared" si="151"/>
        <v>1</v>
      </c>
      <c r="L2420">
        <f t="shared" si="152"/>
        <v>7599</v>
      </c>
      <c r="M2420">
        <f t="shared" si="153"/>
        <v>249</v>
      </c>
      <c r="N2420">
        <v>19</v>
      </c>
      <c r="O2420" t="s">
        <v>2443</v>
      </c>
      <c r="P2420" t="s">
        <v>21</v>
      </c>
      <c r="Q2420" t="s">
        <v>22</v>
      </c>
      <c r="R2420" t="s">
        <v>21</v>
      </c>
      <c r="W2420">
        <v>173</v>
      </c>
      <c r="X2420">
        <v>63</v>
      </c>
      <c r="Y2420">
        <v>0</v>
      </c>
      <c r="Z2420">
        <v>0</v>
      </c>
    </row>
    <row r="2421" spans="1:26" ht="15.95">
      <c r="A2421" t="s">
        <v>3025</v>
      </c>
      <c r="B2421" t="s">
        <v>16</v>
      </c>
      <c r="C2421" t="str">
        <f>VLOOKUP(B2421, Positions!A$1:B$160, 2, FALSE)</f>
        <v>Forward</v>
      </c>
      <c r="D2421" t="s">
        <v>5666</v>
      </c>
      <c r="E2421" t="s">
        <v>5666</v>
      </c>
      <c r="F2421" t="s">
        <v>21</v>
      </c>
      <c r="G2421" t="str">
        <f>VLOOKUP(E2421, Tiers!M$1:P$134, 3, FALSE)</f>
        <v>NONE</v>
      </c>
      <c r="H2421">
        <f>VLOOKUP(G2421, Tiers!B$1:C$134, 2, FALSE)</f>
        <v>7</v>
      </c>
      <c r="I2421" s="26" t="s">
        <v>6926</v>
      </c>
      <c r="J2421">
        <f t="shared" si="150"/>
        <v>9</v>
      </c>
      <c r="K2421">
        <f t="shared" si="151"/>
        <v>1</v>
      </c>
      <c r="L2421">
        <f t="shared" si="152"/>
        <v>7603</v>
      </c>
      <c r="M2421">
        <f t="shared" si="153"/>
        <v>249</v>
      </c>
      <c r="N2421">
        <v>19</v>
      </c>
      <c r="O2421" t="s">
        <v>57</v>
      </c>
      <c r="P2421" t="s">
        <v>21</v>
      </c>
      <c r="Q2421" t="s">
        <v>22</v>
      </c>
      <c r="R2421" t="s">
        <v>21</v>
      </c>
      <c r="W2421">
        <v>178</v>
      </c>
      <c r="X2421">
        <v>70</v>
      </c>
      <c r="Y2421">
        <v>0</v>
      </c>
      <c r="Z2421">
        <v>0</v>
      </c>
    </row>
    <row r="2422" spans="1:26" ht="15.95">
      <c r="A2422" t="s">
        <v>3026</v>
      </c>
      <c r="B2422" t="s">
        <v>42</v>
      </c>
      <c r="C2422" t="str">
        <f>VLOOKUP(B2422, Positions!A$1:B$160, 2, FALSE)</f>
        <v>Midfielder</v>
      </c>
      <c r="D2422" t="s">
        <v>124</v>
      </c>
      <c r="E2422" t="s">
        <v>5665</v>
      </c>
      <c r="F2422" t="s">
        <v>21</v>
      </c>
      <c r="G2422" t="str">
        <f>VLOOKUP(E2422, Tiers!M$1:P$134, 3, FALSE)</f>
        <v>ENG2</v>
      </c>
      <c r="H2422">
        <f>VLOOKUP(G2422, Tiers!B$1:C$134, 2, FALSE)</f>
        <v>3</v>
      </c>
      <c r="I2422" s="26" t="s">
        <v>6926</v>
      </c>
      <c r="J2422">
        <f t="shared" si="150"/>
        <v>9</v>
      </c>
      <c r="K2422">
        <f t="shared" si="151"/>
        <v>1</v>
      </c>
      <c r="L2422">
        <f t="shared" si="152"/>
        <v>7603</v>
      </c>
      <c r="M2422">
        <f t="shared" si="153"/>
        <v>249</v>
      </c>
      <c r="N2422">
        <v>19</v>
      </c>
      <c r="O2422" t="s">
        <v>124</v>
      </c>
      <c r="P2422" t="s">
        <v>21</v>
      </c>
      <c r="Q2422" t="s">
        <v>22</v>
      </c>
      <c r="R2422" t="s">
        <v>21</v>
      </c>
      <c r="W2422">
        <v>178</v>
      </c>
      <c r="X2422">
        <v>74</v>
      </c>
      <c r="Y2422">
        <v>1</v>
      </c>
      <c r="Z2422">
        <v>2</v>
      </c>
    </row>
    <row r="2423" spans="1:26" ht="15.95">
      <c r="A2423" t="s">
        <v>3027</v>
      </c>
      <c r="B2423" t="s">
        <v>42</v>
      </c>
      <c r="C2423" t="str">
        <f>VLOOKUP(B2423, Positions!A$1:B$160, 2, FALSE)</f>
        <v>Midfielder</v>
      </c>
      <c r="D2423" t="s">
        <v>5666</v>
      </c>
      <c r="E2423" t="s">
        <v>5666</v>
      </c>
      <c r="F2423" t="s">
        <v>21</v>
      </c>
      <c r="G2423" t="str">
        <f>VLOOKUP(E2423, Tiers!M$1:P$134, 3, FALSE)</f>
        <v>NONE</v>
      </c>
      <c r="H2423">
        <f>VLOOKUP(G2423, Tiers!B$1:C$134, 2, FALSE)</f>
        <v>7</v>
      </c>
      <c r="I2423" s="26" t="s">
        <v>6927</v>
      </c>
      <c r="J2423">
        <f t="shared" si="150"/>
        <v>9</v>
      </c>
      <c r="K2423">
        <f t="shared" si="151"/>
        <v>1</v>
      </c>
      <c r="L2423">
        <f t="shared" si="152"/>
        <v>7606</v>
      </c>
      <c r="M2423">
        <f t="shared" si="153"/>
        <v>249</v>
      </c>
      <c r="N2423">
        <v>19</v>
      </c>
      <c r="O2423" t="s">
        <v>1358</v>
      </c>
      <c r="P2423" t="s">
        <v>21</v>
      </c>
      <c r="Q2423" t="s">
        <v>22</v>
      </c>
      <c r="R2423" t="s">
        <v>21</v>
      </c>
      <c r="W2423">
        <v>170</v>
      </c>
      <c r="X2423">
        <v>63</v>
      </c>
      <c r="Y2423">
        <v>0</v>
      </c>
      <c r="Z2423">
        <v>0</v>
      </c>
    </row>
    <row r="2424" spans="1:26" ht="15.95">
      <c r="A2424" t="s">
        <v>3028</v>
      </c>
      <c r="B2424" t="s">
        <v>16</v>
      </c>
      <c r="C2424" t="str">
        <f>VLOOKUP(B2424, Positions!A$1:B$160, 2, FALSE)</f>
        <v>Forward</v>
      </c>
      <c r="D2424" t="s">
        <v>182</v>
      </c>
      <c r="E2424" t="s">
        <v>62</v>
      </c>
      <c r="F2424" t="s">
        <v>21</v>
      </c>
      <c r="G2424" t="str">
        <f>VLOOKUP(E2424, Tiers!M$1:P$134, 3, FALSE)</f>
        <v>ENG1</v>
      </c>
      <c r="H2424">
        <f>VLOOKUP(G2424, Tiers!B$1:C$134, 2, FALSE)</f>
        <v>1</v>
      </c>
      <c r="I2424" s="26" t="s">
        <v>6927</v>
      </c>
      <c r="J2424">
        <f t="shared" si="150"/>
        <v>9</v>
      </c>
      <c r="K2424">
        <f t="shared" si="151"/>
        <v>1</v>
      </c>
      <c r="L2424">
        <f t="shared" si="152"/>
        <v>7606</v>
      </c>
      <c r="M2424">
        <f t="shared" si="153"/>
        <v>249</v>
      </c>
      <c r="N2424">
        <v>19</v>
      </c>
      <c r="O2424" t="s">
        <v>3029</v>
      </c>
      <c r="P2424" t="s">
        <v>21</v>
      </c>
      <c r="Q2424" t="s">
        <v>22</v>
      </c>
      <c r="R2424" t="s">
        <v>21</v>
      </c>
      <c r="W2424">
        <v>184</v>
      </c>
      <c r="X2424">
        <v>78</v>
      </c>
      <c r="Y2424">
        <v>3</v>
      </c>
      <c r="Z2424">
        <v>14</v>
      </c>
    </row>
    <row r="2425" spans="1:26" ht="15.95">
      <c r="A2425" t="s">
        <v>3030</v>
      </c>
      <c r="B2425" t="s">
        <v>166</v>
      </c>
      <c r="C2425" t="str">
        <f>VLOOKUP(B2425, Positions!A$1:B$160, 2, FALSE)</f>
        <v>Goalkeeper</v>
      </c>
      <c r="D2425" t="s">
        <v>1009</v>
      </c>
      <c r="E2425" t="s">
        <v>62</v>
      </c>
      <c r="F2425" t="s">
        <v>21</v>
      </c>
      <c r="G2425" t="str">
        <f>VLOOKUP(E2425, Tiers!M$1:P$134, 3, FALSE)</f>
        <v>ENG1</v>
      </c>
      <c r="H2425">
        <f>VLOOKUP(G2425, Tiers!B$1:C$134, 2, FALSE)</f>
        <v>1</v>
      </c>
      <c r="I2425" s="26" t="s">
        <v>6928</v>
      </c>
      <c r="J2425">
        <f t="shared" si="150"/>
        <v>9</v>
      </c>
      <c r="K2425">
        <f t="shared" si="151"/>
        <v>1</v>
      </c>
      <c r="L2425">
        <f t="shared" si="152"/>
        <v>7607</v>
      </c>
      <c r="M2425">
        <f t="shared" si="153"/>
        <v>249</v>
      </c>
      <c r="N2425">
        <v>19</v>
      </c>
      <c r="O2425" t="s">
        <v>74</v>
      </c>
      <c r="P2425" t="s">
        <v>21</v>
      </c>
      <c r="Q2425" t="s">
        <v>22</v>
      </c>
      <c r="R2425" t="s">
        <v>21</v>
      </c>
      <c r="W2425">
        <v>183</v>
      </c>
      <c r="X2425">
        <v>72</v>
      </c>
      <c r="Y2425">
        <v>0</v>
      </c>
      <c r="Z2425">
        <v>56</v>
      </c>
    </row>
    <row r="2426" spans="1:26" ht="15.95">
      <c r="A2426" t="s">
        <v>3031</v>
      </c>
      <c r="B2426" t="s">
        <v>131</v>
      </c>
      <c r="C2426" t="str">
        <f>VLOOKUP(B2426, Positions!A$1:B$160, 2, FALSE)</f>
        <v>Forward</v>
      </c>
      <c r="D2426" t="s">
        <v>5666</v>
      </c>
      <c r="E2426" t="s">
        <v>5666</v>
      </c>
      <c r="F2426" t="s">
        <v>21</v>
      </c>
      <c r="G2426" t="str">
        <f>VLOOKUP(E2426, Tiers!M$1:P$134, 3, FALSE)</f>
        <v>NONE</v>
      </c>
      <c r="H2426">
        <f>VLOOKUP(G2426, Tiers!B$1:C$134, 2, FALSE)</f>
        <v>7</v>
      </c>
      <c r="I2426" s="26" t="s">
        <v>6929</v>
      </c>
      <c r="J2426">
        <f t="shared" si="150"/>
        <v>9</v>
      </c>
      <c r="K2426">
        <f t="shared" si="151"/>
        <v>1</v>
      </c>
      <c r="L2426">
        <f t="shared" si="152"/>
        <v>7608</v>
      </c>
      <c r="M2426">
        <f t="shared" si="153"/>
        <v>250</v>
      </c>
      <c r="N2426">
        <v>19</v>
      </c>
      <c r="O2426" t="s">
        <v>5666</v>
      </c>
      <c r="P2426" t="s">
        <v>21</v>
      </c>
      <c r="Q2426" t="s">
        <v>22</v>
      </c>
      <c r="R2426" t="s">
        <v>21</v>
      </c>
      <c r="W2426">
        <v>163</v>
      </c>
      <c r="X2426">
        <v>61</v>
      </c>
      <c r="Y2426">
        <v>0</v>
      </c>
      <c r="Z2426">
        <v>0</v>
      </c>
    </row>
    <row r="2427" spans="1:26" ht="15.95">
      <c r="A2427" t="s">
        <v>3032</v>
      </c>
      <c r="B2427" t="s">
        <v>42</v>
      </c>
      <c r="C2427" t="str">
        <f>VLOOKUP(B2427, Positions!A$1:B$160, 2, FALSE)</f>
        <v>Midfielder</v>
      </c>
      <c r="D2427" t="s">
        <v>124</v>
      </c>
      <c r="E2427" t="s">
        <v>5665</v>
      </c>
      <c r="F2427" t="s">
        <v>21</v>
      </c>
      <c r="G2427" t="str">
        <f>VLOOKUP(E2427, Tiers!M$1:P$134, 3, FALSE)</f>
        <v>ENG2</v>
      </c>
      <c r="H2427">
        <f>VLOOKUP(G2427, Tiers!B$1:C$134, 2, FALSE)</f>
        <v>3</v>
      </c>
      <c r="I2427" s="26" t="s">
        <v>6930</v>
      </c>
      <c r="J2427">
        <f t="shared" si="150"/>
        <v>8</v>
      </c>
      <c r="K2427">
        <f t="shared" si="151"/>
        <v>4</v>
      </c>
      <c r="L2427">
        <f t="shared" si="152"/>
        <v>7630</v>
      </c>
      <c r="M2427">
        <f t="shared" si="153"/>
        <v>250</v>
      </c>
      <c r="N2427">
        <v>19</v>
      </c>
      <c r="O2427" t="s">
        <v>5666</v>
      </c>
      <c r="P2427" t="s">
        <v>21</v>
      </c>
      <c r="Q2427" t="s">
        <v>22</v>
      </c>
      <c r="R2427" t="s">
        <v>21</v>
      </c>
      <c r="W2427">
        <v>173</v>
      </c>
      <c r="X2427">
        <v>69</v>
      </c>
      <c r="Y2427">
        <v>0</v>
      </c>
      <c r="Z2427">
        <v>0</v>
      </c>
    </row>
    <row r="2428" spans="1:26" ht="15.95">
      <c r="A2428" t="s">
        <v>3033</v>
      </c>
      <c r="B2428" t="s">
        <v>16</v>
      </c>
      <c r="C2428" t="str">
        <f>VLOOKUP(B2428, Positions!A$1:B$160, 2, FALSE)</f>
        <v>Forward</v>
      </c>
      <c r="D2428" t="s">
        <v>5666</v>
      </c>
      <c r="E2428" t="s">
        <v>5666</v>
      </c>
      <c r="F2428" t="s">
        <v>21</v>
      </c>
      <c r="G2428" t="str">
        <f>VLOOKUP(E2428, Tiers!M$1:P$134, 3, FALSE)</f>
        <v>NONE</v>
      </c>
      <c r="H2428">
        <f>VLOOKUP(G2428, Tiers!B$1:C$134, 2, FALSE)</f>
        <v>7</v>
      </c>
      <c r="I2428" s="26" t="s">
        <v>6931</v>
      </c>
      <c r="J2428">
        <f t="shared" si="150"/>
        <v>8</v>
      </c>
      <c r="K2428">
        <f t="shared" si="151"/>
        <v>4</v>
      </c>
      <c r="L2428">
        <f t="shared" si="152"/>
        <v>7636</v>
      </c>
      <c r="M2428">
        <f t="shared" si="153"/>
        <v>250</v>
      </c>
      <c r="N2428">
        <v>19</v>
      </c>
      <c r="O2428" t="s">
        <v>1322</v>
      </c>
      <c r="P2428" t="s">
        <v>21</v>
      </c>
      <c r="Q2428" t="s">
        <v>22</v>
      </c>
      <c r="R2428" t="s">
        <v>21</v>
      </c>
      <c r="W2428">
        <v>184</v>
      </c>
      <c r="X2428">
        <v>78</v>
      </c>
      <c r="Y2428">
        <v>0</v>
      </c>
      <c r="Z2428">
        <v>0</v>
      </c>
    </row>
    <row r="2429" spans="1:26" ht="15.95">
      <c r="A2429" t="s">
        <v>3034</v>
      </c>
      <c r="B2429" t="s">
        <v>16</v>
      </c>
      <c r="C2429" t="str">
        <f>VLOOKUP(B2429, Positions!A$1:B$160, 2, FALSE)</f>
        <v>Forward</v>
      </c>
      <c r="D2429" t="s">
        <v>5666</v>
      </c>
      <c r="E2429" t="s">
        <v>5666</v>
      </c>
      <c r="F2429" t="s">
        <v>21</v>
      </c>
      <c r="G2429" t="str">
        <f>VLOOKUP(E2429, Tiers!M$1:P$134, 3, FALSE)</f>
        <v>NONE</v>
      </c>
      <c r="H2429">
        <f>VLOOKUP(G2429, Tiers!B$1:C$134, 2, FALSE)</f>
        <v>7</v>
      </c>
      <c r="I2429" s="26" t="s">
        <v>6932</v>
      </c>
      <c r="J2429">
        <f t="shared" si="150"/>
        <v>7</v>
      </c>
      <c r="K2429">
        <f t="shared" si="151"/>
        <v>4</v>
      </c>
      <c r="L2429">
        <f t="shared" si="152"/>
        <v>7649</v>
      </c>
      <c r="M2429">
        <f t="shared" si="153"/>
        <v>251</v>
      </c>
      <c r="N2429">
        <v>19</v>
      </c>
      <c r="O2429" t="s">
        <v>5822</v>
      </c>
      <c r="P2429" t="s">
        <v>21</v>
      </c>
      <c r="Q2429" t="s">
        <v>22</v>
      </c>
      <c r="R2429" t="s">
        <v>21</v>
      </c>
      <c r="W2429">
        <v>187</v>
      </c>
      <c r="X2429">
        <v>78</v>
      </c>
      <c r="Y2429">
        <v>0</v>
      </c>
      <c r="Z2429">
        <v>0</v>
      </c>
    </row>
    <row r="2430" spans="1:26" ht="15.95">
      <c r="A2430" t="s">
        <v>3035</v>
      </c>
      <c r="B2430" t="s">
        <v>31</v>
      </c>
      <c r="C2430" t="str">
        <f>VLOOKUP(B2430, Positions!A$1:B$160, 2, FALSE)</f>
        <v>Defender</v>
      </c>
      <c r="D2430" t="s">
        <v>5666</v>
      </c>
      <c r="E2430" t="s">
        <v>5666</v>
      </c>
      <c r="F2430" t="s">
        <v>21</v>
      </c>
      <c r="G2430" t="str">
        <f>VLOOKUP(E2430, Tiers!M$1:P$134, 3, FALSE)</f>
        <v>NONE</v>
      </c>
      <c r="H2430">
        <f>VLOOKUP(G2430, Tiers!B$1:C$134, 2, FALSE)</f>
        <v>7</v>
      </c>
      <c r="I2430" s="26" t="s">
        <v>6933</v>
      </c>
      <c r="J2430">
        <f t="shared" si="150"/>
        <v>7</v>
      </c>
      <c r="K2430">
        <f t="shared" si="151"/>
        <v>4</v>
      </c>
      <c r="L2430">
        <f t="shared" si="152"/>
        <v>7662</v>
      </c>
      <c r="M2430">
        <f t="shared" si="153"/>
        <v>251</v>
      </c>
      <c r="N2430">
        <v>19</v>
      </c>
      <c r="O2430" t="s">
        <v>5666</v>
      </c>
      <c r="P2430" t="s">
        <v>21</v>
      </c>
      <c r="Q2430" t="s">
        <v>22</v>
      </c>
      <c r="R2430" t="s">
        <v>21</v>
      </c>
      <c r="W2430">
        <v>178</v>
      </c>
      <c r="X2430">
        <v>72</v>
      </c>
      <c r="Y2430">
        <v>0</v>
      </c>
      <c r="Z2430">
        <v>0</v>
      </c>
    </row>
    <row r="2431" spans="1:26" ht="15.95">
      <c r="A2431" t="s">
        <v>3036</v>
      </c>
      <c r="B2431" t="s">
        <v>16</v>
      </c>
      <c r="C2431" t="str">
        <f>VLOOKUP(B2431, Positions!A$1:B$160, 2, FALSE)</f>
        <v>Forward</v>
      </c>
      <c r="D2431" t="s">
        <v>5666</v>
      </c>
      <c r="E2431" t="s">
        <v>5666</v>
      </c>
      <c r="F2431" t="s">
        <v>21</v>
      </c>
      <c r="G2431" t="str">
        <f>VLOOKUP(E2431, Tiers!M$1:P$134, 3, FALSE)</f>
        <v>NONE</v>
      </c>
      <c r="H2431">
        <f>VLOOKUP(G2431, Tiers!B$1:C$134, 2, FALSE)</f>
        <v>7</v>
      </c>
      <c r="I2431" s="26" t="s">
        <v>6934</v>
      </c>
      <c r="J2431">
        <f t="shared" si="150"/>
        <v>6</v>
      </c>
      <c r="K2431">
        <f t="shared" si="151"/>
        <v>4</v>
      </c>
      <c r="L2431">
        <f t="shared" si="152"/>
        <v>7682</v>
      </c>
      <c r="M2431">
        <f t="shared" si="153"/>
        <v>252</v>
      </c>
      <c r="N2431">
        <v>19</v>
      </c>
      <c r="O2431" t="s">
        <v>252</v>
      </c>
      <c r="P2431" t="s">
        <v>21</v>
      </c>
      <c r="Q2431" t="s">
        <v>22</v>
      </c>
      <c r="R2431" t="s">
        <v>21</v>
      </c>
      <c r="W2431">
        <v>184</v>
      </c>
      <c r="X2431">
        <v>70</v>
      </c>
      <c r="Y2431">
        <v>0</v>
      </c>
      <c r="Z2431">
        <v>0</v>
      </c>
    </row>
    <row r="2432" spans="1:26" ht="15.95">
      <c r="A2432" t="s">
        <v>3037</v>
      </c>
      <c r="B2432" t="s">
        <v>16</v>
      </c>
      <c r="C2432" t="str">
        <f>VLOOKUP(B2432, Positions!A$1:B$160, 2, FALSE)</f>
        <v>Forward</v>
      </c>
      <c r="D2432" t="s">
        <v>1003</v>
      </c>
      <c r="E2432" t="s">
        <v>5666</v>
      </c>
      <c r="F2432" t="s">
        <v>21</v>
      </c>
      <c r="G2432" t="str">
        <f>VLOOKUP(E2432, Tiers!M$1:P$134, 3, FALSE)</f>
        <v>NONE</v>
      </c>
      <c r="H2432">
        <f>VLOOKUP(G2432, Tiers!B$1:C$134, 2, FALSE)</f>
        <v>7</v>
      </c>
      <c r="I2432" s="26" t="s">
        <v>6935</v>
      </c>
      <c r="J2432">
        <f t="shared" si="150"/>
        <v>6</v>
      </c>
      <c r="K2432">
        <f t="shared" si="151"/>
        <v>4</v>
      </c>
      <c r="L2432">
        <f t="shared" si="152"/>
        <v>7686</v>
      </c>
      <c r="M2432">
        <f t="shared" si="153"/>
        <v>252</v>
      </c>
      <c r="N2432">
        <v>19</v>
      </c>
      <c r="O2432" t="s">
        <v>2611</v>
      </c>
      <c r="P2432" t="s">
        <v>21</v>
      </c>
      <c r="Q2432" t="s">
        <v>22</v>
      </c>
      <c r="R2432" t="s">
        <v>21</v>
      </c>
      <c r="W2432">
        <v>181</v>
      </c>
      <c r="X2432">
        <v>73</v>
      </c>
      <c r="Y2432">
        <v>9</v>
      </c>
      <c r="Z2432">
        <v>23</v>
      </c>
    </row>
    <row r="2433" spans="1:26" ht="15.95">
      <c r="A2433" t="s">
        <v>3038</v>
      </c>
      <c r="B2433" t="s">
        <v>946</v>
      </c>
      <c r="C2433" t="str">
        <f>VLOOKUP(B2433, Positions!A$1:B$160, 2, FALSE)</f>
        <v>Defender</v>
      </c>
      <c r="D2433" t="s">
        <v>3039</v>
      </c>
      <c r="E2433" t="s">
        <v>5666</v>
      </c>
      <c r="F2433" t="s">
        <v>21</v>
      </c>
      <c r="G2433" t="str">
        <f>VLOOKUP(E2433, Tiers!M$1:P$134, 3, FALSE)</f>
        <v>NONE</v>
      </c>
      <c r="H2433">
        <f>VLOOKUP(G2433, Tiers!B$1:C$134, 2, FALSE)</f>
        <v>7</v>
      </c>
      <c r="I2433" s="26" t="s">
        <v>6935</v>
      </c>
      <c r="J2433">
        <f t="shared" si="150"/>
        <v>6</v>
      </c>
      <c r="K2433">
        <f t="shared" si="151"/>
        <v>4</v>
      </c>
      <c r="L2433">
        <f t="shared" si="152"/>
        <v>7686</v>
      </c>
      <c r="M2433">
        <f t="shared" si="153"/>
        <v>252</v>
      </c>
      <c r="N2433">
        <v>19</v>
      </c>
      <c r="O2433" t="s">
        <v>69</v>
      </c>
      <c r="P2433" t="s">
        <v>21</v>
      </c>
      <c r="Q2433" t="s">
        <v>22</v>
      </c>
      <c r="R2433" t="s">
        <v>21</v>
      </c>
      <c r="W2433">
        <v>177</v>
      </c>
      <c r="X2433">
        <v>74</v>
      </c>
      <c r="Y2433">
        <v>3</v>
      </c>
      <c r="Z2433">
        <v>39</v>
      </c>
    </row>
    <row r="2434" spans="1:26" ht="15.95">
      <c r="A2434" t="s">
        <v>3040</v>
      </c>
      <c r="B2434" t="s">
        <v>31</v>
      </c>
      <c r="C2434" t="str">
        <f>VLOOKUP(B2434, Positions!A$1:B$160, 2, FALSE)</f>
        <v>Defender</v>
      </c>
      <c r="D2434" t="s">
        <v>5666</v>
      </c>
      <c r="E2434" t="s">
        <v>5666</v>
      </c>
      <c r="F2434" t="s">
        <v>21</v>
      </c>
      <c r="G2434" t="str">
        <f>VLOOKUP(E2434, Tiers!M$1:P$134, 3, FALSE)</f>
        <v>NONE</v>
      </c>
      <c r="H2434">
        <f>VLOOKUP(G2434, Tiers!B$1:C$134, 2, FALSE)</f>
        <v>7</v>
      </c>
      <c r="I2434" s="26" t="s">
        <v>6936</v>
      </c>
      <c r="J2434">
        <f t="shared" si="150"/>
        <v>6</v>
      </c>
      <c r="K2434">
        <f t="shared" si="151"/>
        <v>4</v>
      </c>
      <c r="L2434">
        <f t="shared" si="152"/>
        <v>7695</v>
      </c>
      <c r="M2434">
        <f t="shared" si="153"/>
        <v>252</v>
      </c>
      <c r="N2434">
        <v>19</v>
      </c>
      <c r="O2434" t="s">
        <v>187</v>
      </c>
      <c r="P2434" t="s">
        <v>21</v>
      </c>
      <c r="Q2434" t="s">
        <v>22</v>
      </c>
      <c r="R2434" t="s">
        <v>21</v>
      </c>
      <c r="W2434">
        <v>183</v>
      </c>
      <c r="X2434">
        <v>78</v>
      </c>
      <c r="Y2434">
        <v>0</v>
      </c>
      <c r="Z2434">
        <v>0</v>
      </c>
    </row>
    <row r="2435" spans="1:26" ht="15.95">
      <c r="A2435" t="s">
        <v>3041</v>
      </c>
      <c r="B2435" t="s">
        <v>166</v>
      </c>
      <c r="C2435" t="str">
        <f>VLOOKUP(B2435, Positions!A$1:B$160, 2, FALSE)</f>
        <v>Goalkeeper</v>
      </c>
      <c r="D2435" t="s">
        <v>657</v>
      </c>
      <c r="E2435" t="s">
        <v>62</v>
      </c>
      <c r="F2435" t="s">
        <v>21</v>
      </c>
      <c r="G2435" t="str">
        <f>VLOOKUP(E2435, Tiers!M$1:P$134, 3, FALSE)</f>
        <v>ENG1</v>
      </c>
      <c r="H2435">
        <f>VLOOKUP(G2435, Tiers!B$1:C$134, 2, FALSE)</f>
        <v>1</v>
      </c>
      <c r="I2435" s="26" t="s">
        <v>6937</v>
      </c>
      <c r="J2435">
        <f t="shared" ref="J2435:J2498" si="154">MONTH(I2435)</f>
        <v>5</v>
      </c>
      <c r="K2435">
        <f t="shared" ref="K2435:K2498" si="155">IF(OR(MONTH(I2435)=9, MONTH(I2435)=10, MONTH(I2435)=11), 1,
IF(OR(MONTH(I2435)=12, MONTH(I2435)=1, MONTH(I2435)=2), 2,
IF(OR(MONTH(I2435)=3, MONTH(I2435)=4, MONTH(I2435)=5), 3,
4)))</f>
        <v>3</v>
      </c>
      <c r="L2435">
        <f t="shared" ref="L2435:L2498" si="156">DATEDIF(I2435, DATE(2015, 7, 1), "d")</f>
        <v>7712</v>
      </c>
      <c r="M2435">
        <f t="shared" ref="M2435:M2498" si="157">DATEDIF(I2435, DATE(2015, 7, 1), "m")</f>
        <v>253</v>
      </c>
      <c r="N2435">
        <v>19</v>
      </c>
      <c r="O2435" t="s">
        <v>74</v>
      </c>
      <c r="P2435" t="s">
        <v>21</v>
      </c>
      <c r="Q2435" t="s">
        <v>22</v>
      </c>
      <c r="R2435" t="s">
        <v>21</v>
      </c>
      <c r="W2435">
        <v>183</v>
      </c>
      <c r="X2435">
        <v>80</v>
      </c>
      <c r="Y2435">
        <v>0</v>
      </c>
      <c r="Z2435">
        <v>1</v>
      </c>
    </row>
    <row r="2436" spans="1:26" ht="15.95">
      <c r="A2436" t="s">
        <v>3042</v>
      </c>
      <c r="B2436" t="s">
        <v>81</v>
      </c>
      <c r="C2436" t="str">
        <f>VLOOKUP(B2436, Positions!A$1:B$160, 2, FALSE)</f>
        <v>Defender</v>
      </c>
      <c r="D2436" t="s">
        <v>370</v>
      </c>
      <c r="E2436" t="s">
        <v>5663</v>
      </c>
      <c r="F2436" t="s">
        <v>21</v>
      </c>
      <c r="G2436" t="str">
        <f>VLOOKUP(E2436, Tiers!M$1:P$134, 3, FALSE)</f>
        <v>ENG4</v>
      </c>
      <c r="H2436">
        <f>VLOOKUP(G2436, Tiers!B$1:C$134, 2, FALSE)</f>
        <v>5</v>
      </c>
      <c r="I2436" s="26" t="s">
        <v>6938</v>
      </c>
      <c r="J2436">
        <f t="shared" si="154"/>
        <v>4</v>
      </c>
      <c r="K2436">
        <f t="shared" si="155"/>
        <v>3</v>
      </c>
      <c r="L2436">
        <f t="shared" si="156"/>
        <v>7735</v>
      </c>
      <c r="M2436">
        <f t="shared" si="157"/>
        <v>254</v>
      </c>
      <c r="N2436">
        <v>19</v>
      </c>
      <c r="O2436" t="s">
        <v>3043</v>
      </c>
      <c r="P2436" t="s">
        <v>21</v>
      </c>
      <c r="Q2436" t="s">
        <v>22</v>
      </c>
      <c r="R2436" t="s">
        <v>21</v>
      </c>
      <c r="W2436">
        <v>178</v>
      </c>
      <c r="X2436">
        <v>72</v>
      </c>
      <c r="Y2436">
        <v>0</v>
      </c>
      <c r="Z2436">
        <v>0</v>
      </c>
    </row>
    <row r="2437" spans="1:26" ht="15.95">
      <c r="A2437" t="s">
        <v>3044</v>
      </c>
      <c r="B2437" t="s">
        <v>1951</v>
      </c>
      <c r="C2437" t="str">
        <f>VLOOKUP(B2437, Positions!A$1:B$160, 2, FALSE)</f>
        <v>Defender</v>
      </c>
      <c r="D2437" t="s">
        <v>5666</v>
      </c>
      <c r="E2437" t="s">
        <v>5666</v>
      </c>
      <c r="F2437" t="s">
        <v>21</v>
      </c>
      <c r="G2437" t="str">
        <f>VLOOKUP(E2437, Tiers!M$1:P$134, 3, FALSE)</f>
        <v>NONE</v>
      </c>
      <c r="H2437">
        <f>VLOOKUP(G2437, Tiers!B$1:C$134, 2, FALSE)</f>
        <v>7</v>
      </c>
      <c r="I2437" s="26" t="s">
        <v>6939</v>
      </c>
      <c r="J2437">
        <f t="shared" si="154"/>
        <v>4</v>
      </c>
      <c r="K2437">
        <f t="shared" si="155"/>
        <v>3</v>
      </c>
      <c r="L2437">
        <f t="shared" si="156"/>
        <v>7758</v>
      </c>
      <c r="M2437">
        <f t="shared" si="157"/>
        <v>254</v>
      </c>
      <c r="N2437">
        <v>19</v>
      </c>
      <c r="O2437" t="s">
        <v>470</v>
      </c>
      <c r="P2437" t="s">
        <v>21</v>
      </c>
      <c r="Q2437" t="s">
        <v>22</v>
      </c>
      <c r="R2437" t="s">
        <v>21</v>
      </c>
      <c r="W2437">
        <v>183</v>
      </c>
      <c r="X2437">
        <v>60</v>
      </c>
      <c r="Y2437">
        <v>0</v>
      </c>
      <c r="Z2437">
        <v>16</v>
      </c>
    </row>
    <row r="2438" spans="1:26" ht="15.95">
      <c r="A2438" t="s">
        <v>3045</v>
      </c>
      <c r="B2438" t="s">
        <v>106</v>
      </c>
      <c r="C2438" t="str">
        <f>VLOOKUP(B2438, Positions!A$1:B$160, 2, FALSE)</f>
        <v>Midfielder</v>
      </c>
      <c r="D2438" t="s">
        <v>5666</v>
      </c>
      <c r="E2438" t="s">
        <v>5666</v>
      </c>
      <c r="F2438" t="s">
        <v>21</v>
      </c>
      <c r="G2438" t="str">
        <f>VLOOKUP(E2438, Tiers!M$1:P$134, 3, FALSE)</f>
        <v>NONE</v>
      </c>
      <c r="H2438">
        <f>VLOOKUP(G2438, Tiers!B$1:C$134, 2, FALSE)</f>
        <v>7</v>
      </c>
      <c r="I2438" s="26" t="s">
        <v>6940</v>
      </c>
      <c r="J2438">
        <f t="shared" si="154"/>
        <v>3</v>
      </c>
      <c r="K2438">
        <f t="shared" si="155"/>
        <v>3</v>
      </c>
      <c r="L2438">
        <f t="shared" si="156"/>
        <v>7762</v>
      </c>
      <c r="M2438">
        <f t="shared" si="157"/>
        <v>255</v>
      </c>
      <c r="N2438">
        <v>19</v>
      </c>
      <c r="O2438" t="s">
        <v>5666</v>
      </c>
      <c r="P2438" t="s">
        <v>21</v>
      </c>
      <c r="Q2438" t="s">
        <v>22</v>
      </c>
      <c r="R2438" t="s">
        <v>21</v>
      </c>
      <c r="W2438">
        <v>196</v>
      </c>
      <c r="X2438">
        <v>86</v>
      </c>
      <c r="Y2438">
        <v>0</v>
      </c>
      <c r="Z2438">
        <v>0</v>
      </c>
    </row>
    <row r="2439" spans="1:26" ht="15.95">
      <c r="A2439" t="s">
        <v>3046</v>
      </c>
      <c r="B2439" t="s">
        <v>16</v>
      </c>
      <c r="C2439" t="str">
        <f>VLOOKUP(B2439, Positions!A$1:B$160, 2, FALSE)</f>
        <v>Forward</v>
      </c>
      <c r="D2439" t="s">
        <v>5666</v>
      </c>
      <c r="E2439" t="s">
        <v>5666</v>
      </c>
      <c r="F2439" t="s">
        <v>21</v>
      </c>
      <c r="G2439" t="str">
        <f>VLOOKUP(E2439, Tiers!M$1:P$134, 3, FALSE)</f>
        <v>NONE</v>
      </c>
      <c r="H2439">
        <f>VLOOKUP(G2439, Tiers!B$1:C$134, 2, FALSE)</f>
        <v>7</v>
      </c>
      <c r="I2439" s="26" t="s">
        <v>6941</v>
      </c>
      <c r="J2439">
        <f t="shared" si="154"/>
        <v>3</v>
      </c>
      <c r="K2439">
        <f t="shared" si="155"/>
        <v>3</v>
      </c>
      <c r="L2439">
        <f t="shared" si="156"/>
        <v>7768</v>
      </c>
      <c r="M2439">
        <f t="shared" si="157"/>
        <v>255</v>
      </c>
      <c r="N2439">
        <v>19</v>
      </c>
      <c r="O2439" t="s">
        <v>73</v>
      </c>
      <c r="P2439" t="s">
        <v>21</v>
      </c>
      <c r="Q2439" t="s">
        <v>22</v>
      </c>
      <c r="R2439" t="s">
        <v>21</v>
      </c>
      <c r="W2439">
        <v>175</v>
      </c>
      <c r="X2439">
        <v>64</v>
      </c>
      <c r="Y2439">
        <v>0</v>
      </c>
      <c r="Z2439">
        <v>0</v>
      </c>
    </row>
    <row r="2440" spans="1:26" ht="15.95">
      <c r="A2440" t="s">
        <v>3047</v>
      </c>
      <c r="B2440" t="s">
        <v>111</v>
      </c>
      <c r="C2440" t="str">
        <f>VLOOKUP(B2440, Positions!A$1:B$160, 2, FALSE)</f>
        <v>Forward</v>
      </c>
      <c r="D2440" t="s">
        <v>836</v>
      </c>
      <c r="E2440" t="s">
        <v>62</v>
      </c>
      <c r="F2440" t="s">
        <v>21</v>
      </c>
      <c r="G2440" t="str">
        <f>VLOOKUP(E2440, Tiers!M$1:P$134, 3, FALSE)</f>
        <v>ENG1</v>
      </c>
      <c r="H2440">
        <f>VLOOKUP(G2440, Tiers!B$1:C$134, 2, FALSE)</f>
        <v>1</v>
      </c>
      <c r="I2440" s="26" t="s">
        <v>6942</v>
      </c>
      <c r="J2440">
        <f t="shared" si="154"/>
        <v>3</v>
      </c>
      <c r="K2440">
        <f t="shared" si="155"/>
        <v>3</v>
      </c>
      <c r="L2440">
        <f t="shared" si="156"/>
        <v>7769</v>
      </c>
      <c r="M2440">
        <f t="shared" si="157"/>
        <v>255</v>
      </c>
      <c r="N2440">
        <v>19</v>
      </c>
      <c r="O2440" t="s">
        <v>5666</v>
      </c>
      <c r="P2440" t="s">
        <v>21</v>
      </c>
      <c r="Q2440" t="s">
        <v>22</v>
      </c>
      <c r="R2440" t="s">
        <v>21</v>
      </c>
      <c r="W2440">
        <v>178</v>
      </c>
      <c r="X2440">
        <v>64</v>
      </c>
      <c r="Y2440">
        <v>0</v>
      </c>
      <c r="Z2440">
        <v>0</v>
      </c>
    </row>
    <row r="2441" spans="1:26" ht="15.95">
      <c r="A2441" t="s">
        <v>3048</v>
      </c>
      <c r="B2441" t="s">
        <v>189</v>
      </c>
      <c r="C2441" t="str">
        <f>VLOOKUP(B2441, Positions!A$1:B$160, 2, FALSE)</f>
        <v>Forward</v>
      </c>
      <c r="D2441" t="s">
        <v>2232</v>
      </c>
      <c r="E2441" t="s">
        <v>5666</v>
      </c>
      <c r="F2441" t="s">
        <v>21</v>
      </c>
      <c r="G2441" t="str">
        <f>VLOOKUP(E2441, Tiers!M$1:P$134, 3, FALSE)</f>
        <v>NONE</v>
      </c>
      <c r="H2441">
        <f>VLOOKUP(G2441, Tiers!B$1:C$134, 2, FALSE)</f>
        <v>7</v>
      </c>
      <c r="I2441" s="26" t="s">
        <v>6943</v>
      </c>
      <c r="J2441">
        <f t="shared" si="154"/>
        <v>3</v>
      </c>
      <c r="K2441">
        <f t="shared" si="155"/>
        <v>3</v>
      </c>
      <c r="L2441">
        <f t="shared" si="156"/>
        <v>7772</v>
      </c>
      <c r="M2441">
        <f t="shared" si="157"/>
        <v>255</v>
      </c>
      <c r="N2441">
        <v>19</v>
      </c>
      <c r="O2441" t="s">
        <v>5866</v>
      </c>
      <c r="P2441" t="s">
        <v>21</v>
      </c>
      <c r="Q2441" t="s">
        <v>22</v>
      </c>
      <c r="R2441" t="s">
        <v>21</v>
      </c>
      <c r="W2441">
        <v>177</v>
      </c>
      <c r="X2441">
        <v>74</v>
      </c>
      <c r="Y2441">
        <v>0</v>
      </c>
      <c r="Z2441">
        <v>0</v>
      </c>
    </row>
    <row r="2442" spans="1:26" ht="15.95">
      <c r="A2442" t="s">
        <v>3049</v>
      </c>
      <c r="B2442" t="s">
        <v>115</v>
      </c>
      <c r="C2442" t="str">
        <f>VLOOKUP(B2442, Positions!A$1:B$160, 2, FALSE)</f>
        <v>Midfielder</v>
      </c>
      <c r="D2442" t="s">
        <v>5666</v>
      </c>
      <c r="E2442" t="s">
        <v>5666</v>
      </c>
      <c r="F2442" t="s">
        <v>21</v>
      </c>
      <c r="G2442" t="str">
        <f>VLOOKUP(E2442, Tiers!M$1:P$134, 3, FALSE)</f>
        <v>NONE</v>
      </c>
      <c r="H2442">
        <f>VLOOKUP(G2442, Tiers!B$1:C$134, 2, FALSE)</f>
        <v>7</v>
      </c>
      <c r="I2442" s="26" t="s">
        <v>6944</v>
      </c>
      <c r="J2442">
        <f t="shared" si="154"/>
        <v>3</v>
      </c>
      <c r="K2442">
        <f t="shared" si="155"/>
        <v>3</v>
      </c>
      <c r="L2442">
        <f t="shared" si="156"/>
        <v>7789</v>
      </c>
      <c r="M2442">
        <f t="shared" si="157"/>
        <v>255</v>
      </c>
      <c r="N2442">
        <v>19</v>
      </c>
      <c r="O2442" t="s">
        <v>190</v>
      </c>
      <c r="P2442" t="s">
        <v>21</v>
      </c>
      <c r="Q2442" t="s">
        <v>22</v>
      </c>
      <c r="R2442" t="s">
        <v>21</v>
      </c>
      <c r="W2442">
        <v>190</v>
      </c>
      <c r="X2442">
        <v>74</v>
      </c>
      <c r="Y2442">
        <v>0</v>
      </c>
      <c r="Z2442">
        <v>0</v>
      </c>
    </row>
    <row r="2443" spans="1:26" ht="15.95">
      <c r="A2443" t="s">
        <v>3050</v>
      </c>
      <c r="B2443" t="s">
        <v>278</v>
      </c>
      <c r="C2443" t="str">
        <f>VLOOKUP(B2443, Positions!A$1:B$160, 2, FALSE)</f>
        <v>Midfielder</v>
      </c>
      <c r="D2443" t="s">
        <v>5666</v>
      </c>
      <c r="E2443" t="s">
        <v>5666</v>
      </c>
      <c r="F2443" t="s">
        <v>21</v>
      </c>
      <c r="G2443" t="str">
        <f>VLOOKUP(E2443, Tiers!M$1:P$134, 3, FALSE)</f>
        <v>NONE</v>
      </c>
      <c r="H2443">
        <f>VLOOKUP(G2443, Tiers!B$1:C$134, 2, FALSE)</f>
        <v>7</v>
      </c>
      <c r="I2443" s="26" t="s">
        <v>6945</v>
      </c>
      <c r="J2443">
        <f t="shared" si="154"/>
        <v>3</v>
      </c>
      <c r="K2443">
        <f t="shared" si="155"/>
        <v>3</v>
      </c>
      <c r="L2443">
        <f t="shared" si="156"/>
        <v>7790</v>
      </c>
      <c r="M2443">
        <f t="shared" si="157"/>
        <v>255</v>
      </c>
      <c r="N2443">
        <v>19</v>
      </c>
      <c r="O2443" t="s">
        <v>5666</v>
      </c>
      <c r="P2443" t="s">
        <v>21</v>
      </c>
      <c r="Q2443" t="s">
        <v>22</v>
      </c>
      <c r="R2443" t="s">
        <v>21</v>
      </c>
      <c r="W2443">
        <v>170</v>
      </c>
      <c r="X2443">
        <v>71</v>
      </c>
      <c r="Y2443">
        <v>0</v>
      </c>
      <c r="Z2443">
        <v>0</v>
      </c>
    </row>
    <row r="2444" spans="1:26" ht="15.95">
      <c r="A2444" t="s">
        <v>3051</v>
      </c>
      <c r="B2444" t="s">
        <v>31</v>
      </c>
      <c r="C2444" t="str">
        <f>VLOOKUP(B2444, Positions!A$1:B$160, 2, FALSE)</f>
        <v>Defender</v>
      </c>
      <c r="D2444" t="s">
        <v>530</v>
      </c>
      <c r="E2444" t="s">
        <v>62</v>
      </c>
      <c r="F2444" t="s">
        <v>21</v>
      </c>
      <c r="G2444" t="str">
        <f>VLOOKUP(E2444, Tiers!M$1:P$134, 3, FALSE)</f>
        <v>ENG1</v>
      </c>
      <c r="H2444">
        <f>VLOOKUP(G2444, Tiers!B$1:C$134, 2, FALSE)</f>
        <v>1</v>
      </c>
      <c r="I2444" s="26" t="s">
        <v>6946</v>
      </c>
      <c r="J2444">
        <f t="shared" si="154"/>
        <v>2</v>
      </c>
      <c r="K2444">
        <f t="shared" si="155"/>
        <v>2</v>
      </c>
      <c r="L2444">
        <f t="shared" si="156"/>
        <v>7805</v>
      </c>
      <c r="M2444">
        <f t="shared" si="157"/>
        <v>256</v>
      </c>
      <c r="N2444">
        <v>19</v>
      </c>
      <c r="O2444" t="s">
        <v>530</v>
      </c>
      <c r="P2444" t="s">
        <v>21</v>
      </c>
      <c r="Q2444" t="s">
        <v>22</v>
      </c>
      <c r="R2444" t="s">
        <v>21</v>
      </c>
      <c r="S2444" t="s">
        <v>465</v>
      </c>
      <c r="W2444">
        <v>182</v>
      </c>
      <c r="X2444">
        <v>77</v>
      </c>
      <c r="Y2444">
        <v>0</v>
      </c>
      <c r="Z2444">
        <v>0</v>
      </c>
    </row>
    <row r="2445" spans="1:26" ht="15.95">
      <c r="A2445" t="s">
        <v>3052</v>
      </c>
      <c r="B2445" t="s">
        <v>81</v>
      </c>
      <c r="C2445" t="str">
        <f>VLOOKUP(B2445, Positions!A$1:B$160, 2, FALSE)</f>
        <v>Defender</v>
      </c>
      <c r="D2445" t="s">
        <v>132</v>
      </c>
      <c r="E2445" t="s">
        <v>5664</v>
      </c>
      <c r="F2445" t="s">
        <v>21</v>
      </c>
      <c r="G2445" t="str">
        <f>VLOOKUP(E2445, Tiers!M$1:P$134, 3, FALSE)</f>
        <v>ENG3</v>
      </c>
      <c r="H2445">
        <f>VLOOKUP(G2445, Tiers!B$1:C$134, 2, FALSE)</f>
        <v>4</v>
      </c>
      <c r="I2445" s="26" t="s">
        <v>6947</v>
      </c>
      <c r="J2445">
        <f t="shared" si="154"/>
        <v>2</v>
      </c>
      <c r="K2445">
        <f t="shared" si="155"/>
        <v>2</v>
      </c>
      <c r="L2445">
        <f t="shared" si="156"/>
        <v>7807</v>
      </c>
      <c r="M2445">
        <f t="shared" si="157"/>
        <v>256</v>
      </c>
      <c r="N2445">
        <v>19</v>
      </c>
      <c r="O2445" t="s">
        <v>1395</v>
      </c>
      <c r="P2445" t="s">
        <v>21</v>
      </c>
      <c r="Q2445" t="s">
        <v>22</v>
      </c>
      <c r="R2445" t="s">
        <v>21</v>
      </c>
      <c r="W2445">
        <v>188</v>
      </c>
      <c r="X2445">
        <v>70</v>
      </c>
      <c r="Y2445">
        <v>0</v>
      </c>
      <c r="Z2445">
        <v>11</v>
      </c>
    </row>
    <row r="2446" spans="1:26" ht="15.95">
      <c r="A2446" t="s">
        <v>3053</v>
      </c>
      <c r="B2446" t="s">
        <v>3054</v>
      </c>
      <c r="C2446" t="str">
        <f>VLOOKUP(B2446, Positions!A$1:B$160, 2, FALSE)</f>
        <v>Defender</v>
      </c>
      <c r="D2446" t="s">
        <v>5666</v>
      </c>
      <c r="E2446" t="s">
        <v>5666</v>
      </c>
      <c r="F2446" t="s">
        <v>21</v>
      </c>
      <c r="G2446" t="str">
        <f>VLOOKUP(E2446, Tiers!M$1:P$134, 3, FALSE)</f>
        <v>NONE</v>
      </c>
      <c r="H2446">
        <f>VLOOKUP(G2446, Tiers!B$1:C$134, 2, FALSE)</f>
        <v>7</v>
      </c>
      <c r="I2446" s="26" t="s">
        <v>6948</v>
      </c>
      <c r="J2446">
        <f t="shared" si="154"/>
        <v>1</v>
      </c>
      <c r="K2446">
        <f t="shared" si="155"/>
        <v>2</v>
      </c>
      <c r="L2446">
        <f t="shared" si="156"/>
        <v>7825</v>
      </c>
      <c r="M2446">
        <f t="shared" si="157"/>
        <v>257</v>
      </c>
      <c r="N2446">
        <v>19</v>
      </c>
      <c r="O2446" t="s">
        <v>52</v>
      </c>
      <c r="P2446" t="s">
        <v>21</v>
      </c>
      <c r="Q2446" t="s">
        <v>22</v>
      </c>
      <c r="R2446" t="s">
        <v>21</v>
      </c>
      <c r="W2446">
        <v>182</v>
      </c>
      <c r="X2446">
        <v>78</v>
      </c>
      <c r="Y2446">
        <v>0</v>
      </c>
      <c r="Z2446">
        <v>0</v>
      </c>
    </row>
    <row r="2447" spans="1:26" ht="15.95">
      <c r="A2447" t="s">
        <v>3055</v>
      </c>
      <c r="B2447" t="s">
        <v>81</v>
      </c>
      <c r="C2447" t="str">
        <f>VLOOKUP(B2447, Positions!A$1:B$160, 2, FALSE)</f>
        <v>Defender</v>
      </c>
      <c r="D2447" t="s">
        <v>671</v>
      </c>
      <c r="E2447" t="s">
        <v>5664</v>
      </c>
      <c r="F2447" t="s">
        <v>21</v>
      </c>
      <c r="G2447" t="str">
        <f>VLOOKUP(E2447, Tiers!M$1:P$134, 3, FALSE)</f>
        <v>ENG3</v>
      </c>
      <c r="H2447">
        <f>VLOOKUP(G2447, Tiers!B$1:C$134, 2, FALSE)</f>
        <v>4</v>
      </c>
      <c r="I2447" s="26" t="s">
        <v>6949</v>
      </c>
      <c r="J2447">
        <f t="shared" si="154"/>
        <v>1</v>
      </c>
      <c r="K2447">
        <f t="shared" si="155"/>
        <v>2</v>
      </c>
      <c r="L2447">
        <f t="shared" si="156"/>
        <v>7826</v>
      </c>
      <c r="M2447">
        <f t="shared" si="157"/>
        <v>257</v>
      </c>
      <c r="N2447">
        <v>19</v>
      </c>
      <c r="O2447" t="s">
        <v>113</v>
      </c>
      <c r="P2447" t="s">
        <v>21</v>
      </c>
      <c r="Q2447" t="s">
        <v>22</v>
      </c>
      <c r="R2447" t="s">
        <v>21</v>
      </c>
      <c r="W2447">
        <v>183</v>
      </c>
      <c r="X2447">
        <v>69</v>
      </c>
      <c r="Y2447">
        <v>4</v>
      </c>
      <c r="Z2447">
        <v>10</v>
      </c>
    </row>
    <row r="2448" spans="1:26" ht="15.95">
      <c r="A2448" t="s">
        <v>3056</v>
      </c>
      <c r="B2448" t="s">
        <v>789</v>
      </c>
      <c r="C2448" t="str">
        <f>VLOOKUP(B2448, Positions!A$1:B$160, 2, FALSE)</f>
        <v>Forward</v>
      </c>
      <c r="D2448" t="s">
        <v>98</v>
      </c>
      <c r="E2448" t="s">
        <v>5665</v>
      </c>
      <c r="F2448" t="s">
        <v>21</v>
      </c>
      <c r="G2448" t="str">
        <f>VLOOKUP(E2448, Tiers!M$1:P$134, 3, FALSE)</f>
        <v>ENG2</v>
      </c>
      <c r="H2448">
        <f>VLOOKUP(G2448, Tiers!B$1:C$134, 2, FALSE)</f>
        <v>3</v>
      </c>
      <c r="I2448" s="26" t="s">
        <v>6950</v>
      </c>
      <c r="J2448">
        <f t="shared" si="154"/>
        <v>1</v>
      </c>
      <c r="K2448">
        <f t="shared" si="155"/>
        <v>2</v>
      </c>
      <c r="L2448">
        <f t="shared" si="156"/>
        <v>7836</v>
      </c>
      <c r="M2448">
        <f t="shared" si="157"/>
        <v>257</v>
      </c>
      <c r="N2448">
        <v>19</v>
      </c>
      <c r="O2448" t="s">
        <v>74</v>
      </c>
      <c r="P2448" t="s">
        <v>21</v>
      </c>
      <c r="Q2448" t="s">
        <v>22</v>
      </c>
      <c r="R2448" t="s">
        <v>21</v>
      </c>
      <c r="S2448" t="s">
        <v>3057</v>
      </c>
      <c r="W2448">
        <v>178</v>
      </c>
      <c r="X2448">
        <v>65</v>
      </c>
      <c r="Y2448">
        <v>0</v>
      </c>
      <c r="Z2448">
        <v>1</v>
      </c>
    </row>
    <row r="2449" spans="1:26" ht="15.95">
      <c r="A2449" t="s">
        <v>3058</v>
      </c>
      <c r="B2449" t="s">
        <v>16</v>
      </c>
      <c r="C2449" t="str">
        <f>VLOOKUP(B2449, Positions!A$1:B$160, 2, FALSE)</f>
        <v>Forward</v>
      </c>
      <c r="D2449" t="s">
        <v>79</v>
      </c>
      <c r="E2449" t="s">
        <v>5663</v>
      </c>
      <c r="F2449" t="s">
        <v>21</v>
      </c>
      <c r="G2449" t="str">
        <f>VLOOKUP(E2449, Tiers!M$1:P$134, 3, FALSE)</f>
        <v>ENG4</v>
      </c>
      <c r="H2449">
        <f>VLOOKUP(G2449, Tiers!B$1:C$134, 2, FALSE)</f>
        <v>5</v>
      </c>
      <c r="I2449" s="26" t="s">
        <v>6951</v>
      </c>
      <c r="J2449">
        <f t="shared" si="154"/>
        <v>12</v>
      </c>
      <c r="K2449">
        <f t="shared" si="155"/>
        <v>2</v>
      </c>
      <c r="L2449">
        <f t="shared" si="156"/>
        <v>7864</v>
      </c>
      <c r="M2449">
        <f t="shared" si="157"/>
        <v>258</v>
      </c>
      <c r="N2449">
        <v>19</v>
      </c>
      <c r="O2449" t="s">
        <v>5666</v>
      </c>
      <c r="P2449" t="s">
        <v>21</v>
      </c>
      <c r="Q2449" t="s">
        <v>22</v>
      </c>
      <c r="R2449" t="s">
        <v>21</v>
      </c>
      <c r="W2449">
        <v>185</v>
      </c>
      <c r="X2449">
        <v>86</v>
      </c>
      <c r="Y2449">
        <v>0</v>
      </c>
      <c r="Z2449">
        <v>6</v>
      </c>
    </row>
    <row r="2450" spans="1:26" ht="15.95">
      <c r="A2450" t="s">
        <v>3059</v>
      </c>
      <c r="B2450" t="s">
        <v>72</v>
      </c>
      <c r="C2450" t="str">
        <f>VLOOKUP(B2450, Positions!A$1:B$160, 2, FALSE)</f>
        <v>Defender</v>
      </c>
      <c r="D2450" t="s">
        <v>48</v>
      </c>
      <c r="E2450" t="s">
        <v>5663</v>
      </c>
      <c r="F2450" t="s">
        <v>21</v>
      </c>
      <c r="G2450" t="str">
        <f>VLOOKUP(E2450, Tiers!M$1:P$134, 3, FALSE)</f>
        <v>ENG4</v>
      </c>
      <c r="H2450">
        <f>VLOOKUP(G2450, Tiers!B$1:C$134, 2, FALSE)</f>
        <v>5</v>
      </c>
      <c r="I2450" s="26" t="s">
        <v>6952</v>
      </c>
      <c r="J2450">
        <f t="shared" si="154"/>
        <v>12</v>
      </c>
      <c r="K2450">
        <f t="shared" si="155"/>
        <v>2</v>
      </c>
      <c r="L2450">
        <f t="shared" si="156"/>
        <v>7874</v>
      </c>
      <c r="M2450">
        <f t="shared" si="157"/>
        <v>258</v>
      </c>
      <c r="N2450">
        <v>19</v>
      </c>
      <c r="O2450" t="s">
        <v>3060</v>
      </c>
      <c r="P2450" t="s">
        <v>21</v>
      </c>
      <c r="Q2450" t="s">
        <v>22</v>
      </c>
      <c r="R2450" t="s">
        <v>21</v>
      </c>
      <c r="W2450">
        <v>181</v>
      </c>
      <c r="X2450">
        <v>71</v>
      </c>
      <c r="Y2450">
        <v>1</v>
      </c>
      <c r="Z2450">
        <v>29</v>
      </c>
    </row>
    <row r="2451" spans="1:26" ht="15.95">
      <c r="A2451" t="s">
        <v>3061</v>
      </c>
      <c r="B2451" t="s">
        <v>72</v>
      </c>
      <c r="C2451" t="str">
        <f>VLOOKUP(B2451, Positions!A$1:B$160, 2, FALSE)</f>
        <v>Defender</v>
      </c>
      <c r="D2451" t="s">
        <v>5666</v>
      </c>
      <c r="E2451" t="s">
        <v>5666</v>
      </c>
      <c r="F2451" t="s">
        <v>21</v>
      </c>
      <c r="G2451" t="str">
        <f>VLOOKUP(E2451, Tiers!M$1:P$134, 3, FALSE)</f>
        <v>NONE</v>
      </c>
      <c r="H2451">
        <f>VLOOKUP(G2451, Tiers!B$1:C$134, 2, FALSE)</f>
        <v>7</v>
      </c>
      <c r="I2451" s="26" t="s">
        <v>6953</v>
      </c>
      <c r="J2451">
        <f t="shared" si="154"/>
        <v>12</v>
      </c>
      <c r="K2451">
        <f t="shared" si="155"/>
        <v>2</v>
      </c>
      <c r="L2451">
        <f t="shared" si="156"/>
        <v>7878</v>
      </c>
      <c r="M2451">
        <f t="shared" si="157"/>
        <v>258</v>
      </c>
      <c r="N2451">
        <v>19</v>
      </c>
      <c r="O2451" t="s">
        <v>246</v>
      </c>
      <c r="P2451" t="s">
        <v>21</v>
      </c>
      <c r="Q2451" t="s">
        <v>22</v>
      </c>
      <c r="R2451" t="s">
        <v>21</v>
      </c>
      <c r="W2451">
        <v>178</v>
      </c>
      <c r="X2451">
        <v>70</v>
      </c>
      <c r="Y2451">
        <v>0</v>
      </c>
      <c r="Z2451">
        <v>0</v>
      </c>
    </row>
    <row r="2452" spans="1:26" ht="15.95">
      <c r="A2452" t="s">
        <v>3062</v>
      </c>
      <c r="B2452" t="s">
        <v>680</v>
      </c>
      <c r="C2452" t="str">
        <f>VLOOKUP(B2452, Positions!A$1:B$160, 2, FALSE)</f>
        <v>Midfielder</v>
      </c>
      <c r="D2452" t="s">
        <v>530</v>
      </c>
      <c r="E2452" t="s">
        <v>62</v>
      </c>
      <c r="F2452" t="s">
        <v>21</v>
      </c>
      <c r="G2452" t="str">
        <f>VLOOKUP(E2452, Tiers!M$1:P$134, 3, FALSE)</f>
        <v>ENG1</v>
      </c>
      <c r="H2452">
        <f>VLOOKUP(G2452, Tiers!B$1:C$134, 2, FALSE)</f>
        <v>1</v>
      </c>
      <c r="I2452" s="26" t="s">
        <v>6954</v>
      </c>
      <c r="J2452">
        <f t="shared" si="154"/>
        <v>11</v>
      </c>
      <c r="K2452">
        <f t="shared" si="155"/>
        <v>1</v>
      </c>
      <c r="L2452">
        <f t="shared" si="156"/>
        <v>7889</v>
      </c>
      <c r="M2452">
        <f t="shared" si="157"/>
        <v>259</v>
      </c>
      <c r="N2452">
        <v>19</v>
      </c>
      <c r="O2452" t="s">
        <v>1187</v>
      </c>
      <c r="P2452" t="s">
        <v>21</v>
      </c>
      <c r="Q2452" t="s">
        <v>1188</v>
      </c>
      <c r="R2452" t="s">
        <v>21</v>
      </c>
      <c r="S2452" t="s">
        <v>319</v>
      </c>
      <c r="W2452">
        <v>176</v>
      </c>
      <c r="X2452">
        <v>66</v>
      </c>
      <c r="Y2452">
        <v>1</v>
      </c>
      <c r="Z2452">
        <v>4</v>
      </c>
    </row>
    <row r="2453" spans="1:26" ht="15.95">
      <c r="A2453" t="s">
        <v>3063</v>
      </c>
      <c r="B2453" t="s">
        <v>47</v>
      </c>
      <c r="C2453" t="str">
        <f>VLOOKUP(B2453, Positions!A$1:B$160, 2, FALSE)</f>
        <v>Forward</v>
      </c>
      <c r="D2453" t="s">
        <v>3064</v>
      </c>
      <c r="E2453" t="s">
        <v>5666</v>
      </c>
      <c r="F2453" t="s">
        <v>21</v>
      </c>
      <c r="G2453" t="str">
        <f>VLOOKUP(E2453, Tiers!M$1:P$134, 3, FALSE)</f>
        <v>NONE</v>
      </c>
      <c r="H2453">
        <f>VLOOKUP(G2453, Tiers!B$1:C$134, 2, FALSE)</f>
        <v>7</v>
      </c>
      <c r="I2453" s="26" t="s">
        <v>6955</v>
      </c>
      <c r="J2453">
        <f t="shared" si="154"/>
        <v>11</v>
      </c>
      <c r="K2453">
        <f t="shared" si="155"/>
        <v>1</v>
      </c>
      <c r="L2453">
        <f t="shared" si="156"/>
        <v>7893</v>
      </c>
      <c r="M2453">
        <f t="shared" si="157"/>
        <v>259</v>
      </c>
      <c r="N2453">
        <v>19</v>
      </c>
      <c r="O2453" t="s">
        <v>1395</v>
      </c>
      <c r="P2453" t="s">
        <v>21</v>
      </c>
      <c r="Q2453" t="s">
        <v>22</v>
      </c>
      <c r="R2453" t="s">
        <v>21</v>
      </c>
      <c r="W2453">
        <v>176</v>
      </c>
      <c r="X2453">
        <v>75</v>
      </c>
      <c r="Y2453">
        <v>0</v>
      </c>
      <c r="Z2453">
        <v>0</v>
      </c>
    </row>
    <row r="2454" spans="1:26" ht="15.95">
      <c r="A2454" t="s">
        <v>3065</v>
      </c>
      <c r="B2454" t="s">
        <v>166</v>
      </c>
      <c r="C2454" t="str">
        <f>VLOOKUP(B2454, Positions!A$1:B$160, 2, FALSE)</f>
        <v>Goalkeeper</v>
      </c>
      <c r="D2454" t="s">
        <v>204</v>
      </c>
      <c r="E2454" t="s">
        <v>5665</v>
      </c>
      <c r="F2454" t="s">
        <v>21</v>
      </c>
      <c r="G2454" t="str">
        <f>VLOOKUP(E2454, Tiers!M$1:P$134, 3, FALSE)</f>
        <v>ENG2</v>
      </c>
      <c r="H2454">
        <f>VLOOKUP(G2454, Tiers!B$1:C$134, 2, FALSE)</f>
        <v>3</v>
      </c>
      <c r="I2454" s="26" t="s">
        <v>6956</v>
      </c>
      <c r="J2454">
        <f t="shared" si="154"/>
        <v>11</v>
      </c>
      <c r="K2454">
        <f t="shared" si="155"/>
        <v>1</v>
      </c>
      <c r="L2454">
        <f t="shared" si="156"/>
        <v>7901</v>
      </c>
      <c r="M2454">
        <f t="shared" si="157"/>
        <v>259</v>
      </c>
      <c r="N2454">
        <v>19</v>
      </c>
      <c r="O2454" t="s">
        <v>103</v>
      </c>
      <c r="P2454" t="s">
        <v>21</v>
      </c>
      <c r="Q2454" t="s">
        <v>22</v>
      </c>
      <c r="R2454" t="s">
        <v>21</v>
      </c>
      <c r="W2454">
        <v>172</v>
      </c>
      <c r="X2454">
        <v>71</v>
      </c>
      <c r="Y2454">
        <v>0</v>
      </c>
      <c r="Z2454">
        <v>0</v>
      </c>
    </row>
    <row r="2455" spans="1:26" ht="15.95">
      <c r="A2455" t="s">
        <v>3066</v>
      </c>
      <c r="B2455" t="s">
        <v>16</v>
      </c>
      <c r="C2455" t="str">
        <f>VLOOKUP(B2455, Positions!A$1:B$160, 2, FALSE)</f>
        <v>Forward</v>
      </c>
      <c r="D2455" t="s">
        <v>282</v>
      </c>
      <c r="E2455" t="s">
        <v>62</v>
      </c>
      <c r="F2455" t="s">
        <v>21</v>
      </c>
      <c r="G2455" t="str">
        <f>VLOOKUP(E2455, Tiers!M$1:P$134, 3, FALSE)</f>
        <v>ENG1</v>
      </c>
      <c r="H2455">
        <f>VLOOKUP(G2455, Tiers!B$1:C$134, 2, FALSE)</f>
        <v>1</v>
      </c>
      <c r="I2455" s="26" t="s">
        <v>6957</v>
      </c>
      <c r="J2455">
        <f t="shared" si="154"/>
        <v>10</v>
      </c>
      <c r="K2455">
        <f t="shared" si="155"/>
        <v>1</v>
      </c>
      <c r="L2455">
        <f t="shared" si="156"/>
        <v>7914</v>
      </c>
      <c r="M2455">
        <f t="shared" si="157"/>
        <v>260</v>
      </c>
      <c r="N2455">
        <v>19</v>
      </c>
      <c r="O2455" t="s">
        <v>162</v>
      </c>
      <c r="P2455" t="s">
        <v>21</v>
      </c>
      <c r="Q2455" t="s">
        <v>22</v>
      </c>
      <c r="R2455" t="s">
        <v>21</v>
      </c>
      <c r="W2455">
        <v>178</v>
      </c>
      <c r="X2455">
        <v>73</v>
      </c>
      <c r="Y2455">
        <v>28</v>
      </c>
      <c r="Z2455">
        <v>38</v>
      </c>
    </row>
    <row r="2456" spans="1:26" ht="15.95">
      <c r="A2456" t="s">
        <v>3067</v>
      </c>
      <c r="B2456" t="s">
        <v>81</v>
      </c>
      <c r="C2456" t="str">
        <f>VLOOKUP(B2456, Positions!A$1:B$160, 2, FALSE)</f>
        <v>Defender</v>
      </c>
      <c r="D2456" t="s">
        <v>5666</v>
      </c>
      <c r="E2456" t="s">
        <v>5666</v>
      </c>
      <c r="F2456" t="s">
        <v>21</v>
      </c>
      <c r="G2456" t="str">
        <f>VLOOKUP(E2456, Tiers!M$1:P$134, 3, FALSE)</f>
        <v>NONE</v>
      </c>
      <c r="H2456">
        <f>VLOOKUP(G2456, Tiers!B$1:C$134, 2, FALSE)</f>
        <v>7</v>
      </c>
      <c r="I2456" s="26" t="s">
        <v>6958</v>
      </c>
      <c r="J2456">
        <f t="shared" si="154"/>
        <v>10</v>
      </c>
      <c r="K2456">
        <f t="shared" si="155"/>
        <v>1</v>
      </c>
      <c r="L2456">
        <f t="shared" si="156"/>
        <v>7917</v>
      </c>
      <c r="M2456">
        <f t="shared" si="157"/>
        <v>260</v>
      </c>
      <c r="N2456">
        <v>19</v>
      </c>
      <c r="O2456" t="s">
        <v>530</v>
      </c>
      <c r="P2456" t="s">
        <v>21</v>
      </c>
      <c r="Q2456" t="s">
        <v>22</v>
      </c>
      <c r="R2456" t="s">
        <v>21</v>
      </c>
      <c r="S2456" t="s">
        <v>421</v>
      </c>
      <c r="W2456">
        <v>188</v>
      </c>
      <c r="X2456">
        <v>79</v>
      </c>
      <c r="Y2456">
        <v>0</v>
      </c>
      <c r="Z2456">
        <v>0</v>
      </c>
    </row>
    <row r="2457" spans="1:26" ht="15.95">
      <c r="A2457" t="s">
        <v>3068</v>
      </c>
      <c r="B2457" t="s">
        <v>166</v>
      </c>
      <c r="C2457" t="str">
        <f>VLOOKUP(B2457, Positions!A$1:B$160, 2, FALSE)</f>
        <v>Goalkeeper</v>
      </c>
      <c r="D2457" t="s">
        <v>136</v>
      </c>
      <c r="E2457" t="s">
        <v>5665</v>
      </c>
      <c r="F2457" t="s">
        <v>21</v>
      </c>
      <c r="G2457" t="str">
        <f>VLOOKUP(E2457, Tiers!M$1:P$134, 3, FALSE)</f>
        <v>ENG2</v>
      </c>
      <c r="H2457">
        <f>VLOOKUP(G2457, Tiers!B$1:C$134, 2, FALSE)</f>
        <v>3</v>
      </c>
      <c r="I2457" s="26" t="s">
        <v>6959</v>
      </c>
      <c r="J2457">
        <f t="shared" si="154"/>
        <v>10</v>
      </c>
      <c r="K2457">
        <f t="shared" si="155"/>
        <v>1</v>
      </c>
      <c r="L2457">
        <f t="shared" si="156"/>
        <v>7928</v>
      </c>
      <c r="M2457">
        <f t="shared" si="157"/>
        <v>260</v>
      </c>
      <c r="N2457">
        <v>19</v>
      </c>
      <c r="O2457" t="s">
        <v>962</v>
      </c>
      <c r="P2457" t="s">
        <v>21</v>
      </c>
      <c r="Q2457" t="s">
        <v>22</v>
      </c>
      <c r="R2457" t="s">
        <v>21</v>
      </c>
      <c r="W2457">
        <v>192</v>
      </c>
      <c r="X2457">
        <v>83</v>
      </c>
      <c r="Y2457">
        <v>0</v>
      </c>
      <c r="Z2457">
        <v>0</v>
      </c>
    </row>
    <row r="2458" spans="1:26" ht="15.95">
      <c r="A2458" t="s">
        <v>3069</v>
      </c>
      <c r="B2458" t="s">
        <v>31</v>
      </c>
      <c r="C2458" t="str">
        <f>VLOOKUP(B2458, Positions!A$1:B$160, 2, FALSE)</f>
        <v>Defender</v>
      </c>
      <c r="D2458" t="s">
        <v>5666</v>
      </c>
      <c r="E2458" t="s">
        <v>5666</v>
      </c>
      <c r="F2458" t="s">
        <v>21</v>
      </c>
      <c r="G2458" t="str">
        <f>VLOOKUP(E2458, Tiers!M$1:P$134, 3, FALSE)</f>
        <v>NONE</v>
      </c>
      <c r="H2458">
        <f>VLOOKUP(G2458, Tiers!B$1:C$134, 2, FALSE)</f>
        <v>7</v>
      </c>
      <c r="I2458" s="26" t="s">
        <v>6960</v>
      </c>
      <c r="J2458">
        <f t="shared" si="154"/>
        <v>10</v>
      </c>
      <c r="K2458">
        <f t="shared" si="155"/>
        <v>1</v>
      </c>
      <c r="L2458">
        <f t="shared" si="156"/>
        <v>7931</v>
      </c>
      <c r="M2458">
        <f t="shared" si="157"/>
        <v>260</v>
      </c>
      <c r="N2458">
        <v>19</v>
      </c>
      <c r="O2458" t="s">
        <v>5666</v>
      </c>
      <c r="P2458" t="s">
        <v>21</v>
      </c>
      <c r="Q2458" t="s">
        <v>22</v>
      </c>
      <c r="R2458" t="s">
        <v>21</v>
      </c>
      <c r="W2458">
        <v>184</v>
      </c>
      <c r="X2458">
        <v>78</v>
      </c>
      <c r="Y2458">
        <v>0</v>
      </c>
      <c r="Z2458">
        <v>0</v>
      </c>
    </row>
    <row r="2459" spans="1:26" ht="15.95">
      <c r="A2459" t="s">
        <v>3070</v>
      </c>
      <c r="B2459" t="s">
        <v>166</v>
      </c>
      <c r="C2459" t="str">
        <f>VLOOKUP(B2459, Positions!A$1:B$160, 2, FALSE)</f>
        <v>Goalkeeper</v>
      </c>
      <c r="D2459" t="s">
        <v>332</v>
      </c>
      <c r="E2459" t="s">
        <v>5665</v>
      </c>
      <c r="F2459" t="s">
        <v>21</v>
      </c>
      <c r="G2459" t="str">
        <f>VLOOKUP(E2459, Tiers!M$1:P$134, 3, FALSE)</f>
        <v>ENG2</v>
      </c>
      <c r="H2459">
        <f>VLOOKUP(G2459, Tiers!B$1:C$134, 2, FALSE)</f>
        <v>3</v>
      </c>
      <c r="I2459" s="26" t="s">
        <v>6960</v>
      </c>
      <c r="J2459">
        <f t="shared" si="154"/>
        <v>10</v>
      </c>
      <c r="K2459">
        <f t="shared" si="155"/>
        <v>1</v>
      </c>
      <c r="L2459">
        <f t="shared" si="156"/>
        <v>7931</v>
      </c>
      <c r="M2459">
        <f t="shared" si="157"/>
        <v>260</v>
      </c>
      <c r="N2459">
        <v>19</v>
      </c>
      <c r="O2459" t="s">
        <v>69</v>
      </c>
      <c r="P2459" t="s">
        <v>21</v>
      </c>
      <c r="Q2459" t="s">
        <v>22</v>
      </c>
      <c r="R2459" t="s">
        <v>21</v>
      </c>
      <c r="W2459">
        <v>191</v>
      </c>
      <c r="X2459">
        <v>83</v>
      </c>
      <c r="Y2459">
        <v>0</v>
      </c>
      <c r="Z2459">
        <v>0</v>
      </c>
    </row>
    <row r="2460" spans="1:26" ht="15.95">
      <c r="A2460" t="s">
        <v>3071</v>
      </c>
      <c r="B2460" t="s">
        <v>16</v>
      </c>
      <c r="C2460" t="str">
        <f>VLOOKUP(B2460, Positions!A$1:B$160, 2, FALSE)</f>
        <v>Forward</v>
      </c>
      <c r="D2460" t="s">
        <v>234</v>
      </c>
      <c r="E2460" t="s">
        <v>5664</v>
      </c>
      <c r="F2460" t="s">
        <v>21</v>
      </c>
      <c r="G2460" t="str">
        <f>VLOOKUP(E2460, Tiers!M$1:P$134, 3, FALSE)</f>
        <v>ENG3</v>
      </c>
      <c r="H2460">
        <f>VLOOKUP(G2460, Tiers!B$1:C$134, 2, FALSE)</f>
        <v>4</v>
      </c>
      <c r="I2460" s="26" t="s">
        <v>6961</v>
      </c>
      <c r="J2460">
        <f t="shared" si="154"/>
        <v>10</v>
      </c>
      <c r="K2460">
        <f t="shared" si="155"/>
        <v>1</v>
      </c>
      <c r="L2460">
        <f t="shared" si="156"/>
        <v>7938</v>
      </c>
      <c r="M2460">
        <f t="shared" si="157"/>
        <v>260</v>
      </c>
      <c r="N2460">
        <v>19</v>
      </c>
      <c r="O2460" t="s">
        <v>1937</v>
      </c>
      <c r="P2460" t="s">
        <v>21</v>
      </c>
      <c r="Q2460" t="s">
        <v>22</v>
      </c>
      <c r="R2460" t="s">
        <v>21</v>
      </c>
      <c r="W2460">
        <v>175</v>
      </c>
      <c r="X2460">
        <v>70</v>
      </c>
      <c r="Y2460">
        <v>0</v>
      </c>
      <c r="Z2460">
        <v>12</v>
      </c>
    </row>
    <row r="2461" spans="1:26" ht="15.95">
      <c r="A2461" t="s">
        <v>3072</v>
      </c>
      <c r="B2461" t="s">
        <v>72</v>
      </c>
      <c r="C2461" t="str">
        <f>VLOOKUP(B2461, Positions!A$1:B$160, 2, FALSE)</f>
        <v>Defender</v>
      </c>
      <c r="D2461" t="s">
        <v>5666</v>
      </c>
      <c r="E2461" t="s">
        <v>5666</v>
      </c>
      <c r="F2461" t="s">
        <v>21</v>
      </c>
      <c r="G2461" t="str">
        <f>VLOOKUP(E2461, Tiers!M$1:P$134, 3, FALSE)</f>
        <v>NONE</v>
      </c>
      <c r="H2461">
        <f>VLOOKUP(G2461, Tiers!B$1:C$134, 2, FALSE)</f>
        <v>7</v>
      </c>
      <c r="I2461" s="26" t="s">
        <v>6962</v>
      </c>
      <c r="J2461">
        <f t="shared" si="154"/>
        <v>10</v>
      </c>
      <c r="K2461">
        <f t="shared" si="155"/>
        <v>1</v>
      </c>
      <c r="L2461">
        <f t="shared" si="156"/>
        <v>7943</v>
      </c>
      <c r="M2461">
        <f t="shared" si="157"/>
        <v>261</v>
      </c>
      <c r="N2461">
        <v>19</v>
      </c>
      <c r="O2461" t="s">
        <v>5666</v>
      </c>
      <c r="P2461" t="s">
        <v>21</v>
      </c>
      <c r="Q2461" t="s">
        <v>22</v>
      </c>
      <c r="R2461" t="s">
        <v>21</v>
      </c>
      <c r="W2461">
        <v>180</v>
      </c>
      <c r="X2461">
        <v>75</v>
      </c>
      <c r="Y2461">
        <v>0</v>
      </c>
      <c r="Z2461">
        <v>0</v>
      </c>
    </row>
    <row r="2462" spans="1:26" ht="15.95">
      <c r="A2462" t="s">
        <v>3073</v>
      </c>
      <c r="B2462" t="s">
        <v>3074</v>
      </c>
      <c r="C2462" t="str">
        <f>VLOOKUP(B2462, Positions!A$1:B$160, 2, FALSE)</f>
        <v>Midfielder</v>
      </c>
      <c r="D2462" t="s">
        <v>5666</v>
      </c>
      <c r="E2462" t="s">
        <v>5666</v>
      </c>
      <c r="F2462" t="s">
        <v>21</v>
      </c>
      <c r="G2462" t="str">
        <f>VLOOKUP(E2462, Tiers!M$1:P$134, 3, FALSE)</f>
        <v>NONE</v>
      </c>
      <c r="H2462">
        <f>VLOOKUP(G2462, Tiers!B$1:C$134, 2, FALSE)</f>
        <v>7</v>
      </c>
      <c r="I2462" s="26" t="s">
        <v>6963</v>
      </c>
      <c r="J2462">
        <f t="shared" si="154"/>
        <v>9</v>
      </c>
      <c r="K2462">
        <f t="shared" si="155"/>
        <v>1</v>
      </c>
      <c r="L2462">
        <f t="shared" si="156"/>
        <v>7952</v>
      </c>
      <c r="M2462">
        <f t="shared" si="157"/>
        <v>261</v>
      </c>
      <c r="N2462">
        <v>19</v>
      </c>
      <c r="O2462" t="s">
        <v>5666</v>
      </c>
      <c r="P2462" t="s">
        <v>21</v>
      </c>
      <c r="Q2462" t="s">
        <v>22</v>
      </c>
      <c r="R2462" t="s">
        <v>21</v>
      </c>
      <c r="W2462">
        <v>172</v>
      </c>
      <c r="X2462">
        <v>70</v>
      </c>
      <c r="Y2462">
        <v>0</v>
      </c>
      <c r="Z2462">
        <v>0</v>
      </c>
    </row>
    <row r="2463" spans="1:26" ht="15.95">
      <c r="A2463" t="s">
        <v>3075</v>
      </c>
      <c r="B2463" t="s">
        <v>81</v>
      </c>
      <c r="C2463" t="str">
        <f>VLOOKUP(B2463, Positions!A$1:B$160, 2, FALSE)</f>
        <v>Defender</v>
      </c>
      <c r="D2463" t="s">
        <v>275</v>
      </c>
      <c r="E2463" t="s">
        <v>5665</v>
      </c>
      <c r="F2463" t="s">
        <v>21</v>
      </c>
      <c r="G2463" t="str">
        <f>VLOOKUP(E2463, Tiers!M$1:P$134, 3, FALSE)</f>
        <v>ENG2</v>
      </c>
      <c r="H2463">
        <f>VLOOKUP(G2463, Tiers!B$1:C$134, 2, FALSE)</f>
        <v>3</v>
      </c>
      <c r="I2463" s="26" t="s">
        <v>6964</v>
      </c>
      <c r="J2463">
        <f t="shared" si="154"/>
        <v>9</v>
      </c>
      <c r="K2463">
        <f t="shared" si="155"/>
        <v>1</v>
      </c>
      <c r="L2463">
        <f t="shared" si="156"/>
        <v>7956</v>
      </c>
      <c r="M2463">
        <f t="shared" si="157"/>
        <v>261</v>
      </c>
      <c r="N2463">
        <v>19</v>
      </c>
      <c r="O2463" t="s">
        <v>5666</v>
      </c>
      <c r="P2463" t="s">
        <v>21</v>
      </c>
      <c r="Q2463" t="s">
        <v>22</v>
      </c>
      <c r="R2463" t="s">
        <v>21</v>
      </c>
      <c r="W2463">
        <v>191</v>
      </c>
      <c r="X2463">
        <v>79</v>
      </c>
      <c r="Y2463">
        <v>1</v>
      </c>
      <c r="Z2463">
        <v>2</v>
      </c>
    </row>
    <row r="2464" spans="1:26" ht="15.95">
      <c r="A2464" t="s">
        <v>3076</v>
      </c>
      <c r="B2464" t="s">
        <v>166</v>
      </c>
      <c r="C2464" t="str">
        <f>VLOOKUP(B2464, Positions!A$1:B$160, 2, FALSE)</f>
        <v>Goalkeeper</v>
      </c>
      <c r="D2464" t="s">
        <v>229</v>
      </c>
      <c r="E2464" t="s">
        <v>5665</v>
      </c>
      <c r="F2464" t="s">
        <v>21</v>
      </c>
      <c r="G2464" t="str">
        <f>VLOOKUP(E2464, Tiers!M$1:P$134, 3, FALSE)</f>
        <v>ENG2</v>
      </c>
      <c r="H2464">
        <f>VLOOKUP(G2464, Tiers!B$1:C$134, 2, FALSE)</f>
        <v>3</v>
      </c>
      <c r="I2464" s="26" t="s">
        <v>6964</v>
      </c>
      <c r="J2464">
        <f t="shared" si="154"/>
        <v>9</v>
      </c>
      <c r="K2464">
        <f t="shared" si="155"/>
        <v>1</v>
      </c>
      <c r="L2464">
        <f t="shared" si="156"/>
        <v>7956</v>
      </c>
      <c r="M2464">
        <f t="shared" si="157"/>
        <v>261</v>
      </c>
      <c r="N2464">
        <v>19</v>
      </c>
      <c r="O2464" t="s">
        <v>541</v>
      </c>
      <c r="P2464" t="s">
        <v>21</v>
      </c>
      <c r="Q2464" t="s">
        <v>22</v>
      </c>
      <c r="R2464" t="s">
        <v>21</v>
      </c>
      <c r="W2464">
        <v>196</v>
      </c>
      <c r="X2464">
        <v>69</v>
      </c>
      <c r="Y2464">
        <v>0</v>
      </c>
      <c r="Z2464">
        <v>3</v>
      </c>
    </row>
    <row r="2465" spans="1:26" ht="15.95">
      <c r="A2465" t="s">
        <v>3077</v>
      </c>
      <c r="B2465" t="s">
        <v>360</v>
      </c>
      <c r="C2465" t="str">
        <f>VLOOKUP(B2465, Positions!A$1:B$160, 2, FALSE)</f>
        <v>Defender</v>
      </c>
      <c r="D2465" t="s">
        <v>836</v>
      </c>
      <c r="E2465" t="s">
        <v>62</v>
      </c>
      <c r="F2465" t="s">
        <v>21</v>
      </c>
      <c r="G2465" t="str">
        <f>VLOOKUP(E2465, Tiers!M$1:P$134, 3, FALSE)</f>
        <v>ENG1</v>
      </c>
      <c r="H2465">
        <f>VLOOKUP(G2465, Tiers!B$1:C$134, 2, FALSE)</f>
        <v>1</v>
      </c>
      <c r="I2465" s="26" t="s">
        <v>6965</v>
      </c>
      <c r="J2465">
        <f t="shared" si="154"/>
        <v>9</v>
      </c>
      <c r="K2465">
        <f t="shared" si="155"/>
        <v>1</v>
      </c>
      <c r="L2465">
        <f t="shared" si="156"/>
        <v>7965</v>
      </c>
      <c r="M2465">
        <f t="shared" si="157"/>
        <v>261</v>
      </c>
      <c r="N2465">
        <v>19</v>
      </c>
      <c r="O2465" t="s">
        <v>5666</v>
      </c>
      <c r="P2465" t="s">
        <v>21</v>
      </c>
      <c r="Q2465" t="s">
        <v>22</v>
      </c>
      <c r="R2465" t="s">
        <v>21</v>
      </c>
      <c r="W2465">
        <v>182</v>
      </c>
      <c r="X2465">
        <v>64</v>
      </c>
      <c r="Y2465">
        <v>0</v>
      </c>
      <c r="Z2465">
        <v>0</v>
      </c>
    </row>
    <row r="2466" spans="1:26" ht="15.95">
      <c r="A2466" t="s">
        <v>3078</v>
      </c>
      <c r="B2466" t="s">
        <v>81</v>
      </c>
      <c r="C2466" t="str">
        <f>VLOOKUP(B2466, Positions!A$1:B$160, 2, FALSE)</f>
        <v>Defender</v>
      </c>
      <c r="D2466" t="s">
        <v>142</v>
      </c>
      <c r="E2466" t="s">
        <v>5663</v>
      </c>
      <c r="F2466" t="s">
        <v>21</v>
      </c>
      <c r="G2466" t="str">
        <f>VLOOKUP(E2466, Tiers!M$1:P$134, 3, FALSE)</f>
        <v>ENG4</v>
      </c>
      <c r="H2466">
        <f>VLOOKUP(G2466, Tiers!B$1:C$134, 2, FALSE)</f>
        <v>5</v>
      </c>
      <c r="I2466" s="26" t="s">
        <v>6966</v>
      </c>
      <c r="J2466">
        <f t="shared" si="154"/>
        <v>9</v>
      </c>
      <c r="K2466">
        <f t="shared" si="155"/>
        <v>1</v>
      </c>
      <c r="L2466">
        <f t="shared" si="156"/>
        <v>7971</v>
      </c>
      <c r="M2466">
        <f t="shared" si="157"/>
        <v>261</v>
      </c>
      <c r="N2466">
        <v>19</v>
      </c>
      <c r="O2466" t="s">
        <v>142</v>
      </c>
      <c r="P2466" t="s">
        <v>21</v>
      </c>
      <c r="Q2466" t="s">
        <v>22</v>
      </c>
      <c r="R2466" t="s">
        <v>21</v>
      </c>
      <c r="S2466" t="s">
        <v>421</v>
      </c>
      <c r="W2466">
        <v>190</v>
      </c>
      <c r="X2466">
        <v>87</v>
      </c>
      <c r="Y2466">
        <v>0</v>
      </c>
      <c r="Z2466">
        <v>5</v>
      </c>
    </row>
    <row r="2467" spans="1:26" ht="15.95">
      <c r="A2467" t="s">
        <v>3079</v>
      </c>
      <c r="B2467" t="s">
        <v>81</v>
      </c>
      <c r="C2467" t="str">
        <f>VLOOKUP(B2467, Positions!A$1:B$160, 2, FALSE)</f>
        <v>Defender</v>
      </c>
      <c r="D2467" t="s">
        <v>17</v>
      </c>
      <c r="E2467" t="s">
        <v>5663</v>
      </c>
      <c r="F2467" t="s">
        <v>21</v>
      </c>
      <c r="G2467" t="str">
        <f>VLOOKUP(E2467, Tiers!M$1:P$134, 3, FALSE)</f>
        <v>ENG4</v>
      </c>
      <c r="H2467">
        <f>VLOOKUP(G2467, Tiers!B$1:C$134, 2, FALSE)</f>
        <v>5</v>
      </c>
      <c r="I2467" s="26" t="s">
        <v>6967</v>
      </c>
      <c r="J2467">
        <f t="shared" si="154"/>
        <v>7</v>
      </c>
      <c r="K2467">
        <f t="shared" si="155"/>
        <v>4</v>
      </c>
      <c r="L2467">
        <f t="shared" si="156"/>
        <v>8022</v>
      </c>
      <c r="M2467">
        <f t="shared" si="157"/>
        <v>263</v>
      </c>
      <c r="N2467">
        <v>19</v>
      </c>
      <c r="O2467" t="s">
        <v>132</v>
      </c>
      <c r="P2467" t="s">
        <v>21</v>
      </c>
      <c r="Q2467" t="s">
        <v>22</v>
      </c>
      <c r="R2467" t="s">
        <v>21</v>
      </c>
      <c r="S2467" t="s">
        <v>491</v>
      </c>
      <c r="W2467">
        <v>201</v>
      </c>
      <c r="X2467">
        <v>93</v>
      </c>
      <c r="Y2467">
        <v>1</v>
      </c>
      <c r="Z2467">
        <v>18</v>
      </c>
    </row>
    <row r="2468" spans="1:26" ht="15.95">
      <c r="A2468" t="s">
        <v>3081</v>
      </c>
      <c r="B2468" t="s">
        <v>322</v>
      </c>
      <c r="C2468" t="str">
        <f>VLOOKUP(B2468, Positions!A$1:B$160, 2, FALSE)</f>
        <v>Midfielder</v>
      </c>
      <c r="D2468" t="s">
        <v>5666</v>
      </c>
      <c r="E2468" t="s">
        <v>5666</v>
      </c>
      <c r="F2468" t="s">
        <v>21</v>
      </c>
      <c r="G2468" t="str">
        <f>VLOOKUP(E2468, Tiers!M$1:P$134, 3, FALSE)</f>
        <v>NONE</v>
      </c>
      <c r="H2468">
        <f>VLOOKUP(G2468, Tiers!B$1:C$134, 2, FALSE)</f>
        <v>7</v>
      </c>
      <c r="I2468" s="26" t="s">
        <v>6968</v>
      </c>
      <c r="J2468">
        <f t="shared" si="154"/>
        <v>3</v>
      </c>
      <c r="K2468">
        <f t="shared" si="155"/>
        <v>3</v>
      </c>
      <c r="L2468">
        <f t="shared" si="156"/>
        <v>8134</v>
      </c>
      <c r="M2468">
        <f t="shared" si="157"/>
        <v>267</v>
      </c>
      <c r="N2468">
        <v>19</v>
      </c>
      <c r="O2468" t="s">
        <v>5666</v>
      </c>
      <c r="P2468" t="s">
        <v>21</v>
      </c>
      <c r="Q2468" t="s">
        <v>22</v>
      </c>
      <c r="R2468" t="s">
        <v>21</v>
      </c>
      <c r="W2468">
        <v>181</v>
      </c>
      <c r="X2468">
        <v>68</v>
      </c>
      <c r="Y2468">
        <v>0</v>
      </c>
      <c r="Z2468">
        <v>0</v>
      </c>
    </row>
    <row r="2469" spans="1:26" ht="15.95">
      <c r="A2469" t="s">
        <v>3082</v>
      </c>
      <c r="B2469" t="s">
        <v>115</v>
      </c>
      <c r="C2469" t="str">
        <f>VLOOKUP(B2469, Positions!A$1:B$160, 2, FALSE)</f>
        <v>Midfielder</v>
      </c>
      <c r="D2469" t="s">
        <v>5666</v>
      </c>
      <c r="E2469" t="s">
        <v>5666</v>
      </c>
      <c r="F2469" t="s">
        <v>21</v>
      </c>
      <c r="G2469" t="str">
        <f>VLOOKUP(E2469, Tiers!M$1:P$134, 3, FALSE)</f>
        <v>NONE</v>
      </c>
      <c r="H2469">
        <f>VLOOKUP(G2469, Tiers!B$1:C$134, 2, FALSE)</f>
        <v>7</v>
      </c>
      <c r="I2469" s="26" t="s">
        <v>6969</v>
      </c>
      <c r="J2469">
        <f t="shared" si="154"/>
        <v>3</v>
      </c>
      <c r="K2469">
        <f t="shared" si="155"/>
        <v>3</v>
      </c>
      <c r="L2469">
        <f t="shared" si="156"/>
        <v>8141</v>
      </c>
      <c r="M2469">
        <f t="shared" si="157"/>
        <v>267</v>
      </c>
      <c r="N2469">
        <v>19</v>
      </c>
      <c r="O2469" t="s">
        <v>5666</v>
      </c>
      <c r="P2469" t="s">
        <v>21</v>
      </c>
      <c r="Q2469" t="s">
        <v>22</v>
      </c>
      <c r="R2469" t="s">
        <v>21</v>
      </c>
      <c r="W2469">
        <v>176</v>
      </c>
      <c r="X2469">
        <v>70</v>
      </c>
      <c r="Y2469">
        <v>0</v>
      </c>
      <c r="Z2469">
        <v>0</v>
      </c>
    </row>
    <row r="2470" spans="1:26" ht="15.95">
      <c r="A2470" t="s">
        <v>3083</v>
      </c>
      <c r="B2470" t="s">
        <v>81</v>
      </c>
      <c r="C2470" t="str">
        <f>VLOOKUP(B2470, Positions!A$1:B$160, 2, FALSE)</f>
        <v>Defender</v>
      </c>
      <c r="D2470" t="s">
        <v>141</v>
      </c>
      <c r="E2470" t="s">
        <v>62</v>
      </c>
      <c r="F2470" t="s">
        <v>21</v>
      </c>
      <c r="G2470" t="str">
        <f>VLOOKUP(E2470, Tiers!M$1:P$134, 3, FALSE)</f>
        <v>ENG1</v>
      </c>
      <c r="H2470">
        <f>VLOOKUP(G2470, Tiers!B$1:C$134, 2, FALSE)</f>
        <v>1</v>
      </c>
      <c r="I2470" s="26" t="s">
        <v>6970</v>
      </c>
      <c r="J2470">
        <f t="shared" si="154"/>
        <v>2</v>
      </c>
      <c r="K2470">
        <f t="shared" si="155"/>
        <v>2</v>
      </c>
      <c r="L2470">
        <f t="shared" si="156"/>
        <v>8168</v>
      </c>
      <c r="M2470">
        <f t="shared" si="157"/>
        <v>268</v>
      </c>
      <c r="N2470">
        <v>19</v>
      </c>
      <c r="O2470" t="s">
        <v>5666</v>
      </c>
      <c r="P2470" t="s">
        <v>21</v>
      </c>
      <c r="Q2470" t="s">
        <v>22</v>
      </c>
      <c r="R2470" t="s">
        <v>21</v>
      </c>
      <c r="W2470">
        <v>190</v>
      </c>
      <c r="X2470">
        <v>83</v>
      </c>
      <c r="Y2470">
        <v>0</v>
      </c>
      <c r="Z2470">
        <v>1</v>
      </c>
    </row>
    <row r="2471" spans="1:26" ht="15.95">
      <c r="A2471" t="s">
        <v>3084</v>
      </c>
      <c r="B2471" t="s">
        <v>36</v>
      </c>
      <c r="C2471" t="str">
        <f>VLOOKUP(B2471, Positions!A$1:B$160, 2, FALSE)</f>
        <v>Midfielder</v>
      </c>
      <c r="D2471" t="s">
        <v>253</v>
      </c>
      <c r="E2471" t="s">
        <v>5666</v>
      </c>
      <c r="F2471" t="s">
        <v>21</v>
      </c>
      <c r="G2471" t="str">
        <f>VLOOKUP(E2471, Tiers!M$1:P$134, 3, FALSE)</f>
        <v>NONE</v>
      </c>
      <c r="H2471">
        <f>VLOOKUP(G2471, Tiers!B$1:C$134, 2, FALSE)</f>
        <v>7</v>
      </c>
      <c r="I2471" s="26" t="s">
        <v>6971</v>
      </c>
      <c r="J2471">
        <f t="shared" si="154"/>
        <v>2</v>
      </c>
      <c r="K2471">
        <f t="shared" si="155"/>
        <v>2</v>
      </c>
      <c r="L2471">
        <f t="shared" si="156"/>
        <v>8169</v>
      </c>
      <c r="M2471">
        <f t="shared" si="157"/>
        <v>268</v>
      </c>
      <c r="N2471">
        <v>19</v>
      </c>
      <c r="O2471" t="s">
        <v>142</v>
      </c>
      <c r="P2471" t="s">
        <v>21</v>
      </c>
      <c r="Q2471" t="s">
        <v>22</v>
      </c>
      <c r="R2471" t="s">
        <v>21</v>
      </c>
      <c r="W2471">
        <v>185</v>
      </c>
      <c r="X2471">
        <v>76</v>
      </c>
      <c r="Y2471">
        <v>0</v>
      </c>
      <c r="Z2471">
        <v>12</v>
      </c>
    </row>
    <row r="2472" spans="1:26" ht="15.95">
      <c r="A2472" t="s">
        <v>3085</v>
      </c>
      <c r="B2472" t="s">
        <v>166</v>
      </c>
      <c r="C2472" t="str">
        <f>VLOOKUP(B2472, Positions!A$1:B$160, 2, FALSE)</f>
        <v>Goalkeeper</v>
      </c>
      <c r="D2472" t="s">
        <v>1358</v>
      </c>
      <c r="E2472" t="s">
        <v>5663</v>
      </c>
      <c r="F2472" t="s">
        <v>21</v>
      </c>
      <c r="G2472" t="str">
        <f>VLOOKUP(E2472, Tiers!M$1:P$134, 3, FALSE)</f>
        <v>ENG4</v>
      </c>
      <c r="H2472">
        <f>VLOOKUP(G2472, Tiers!B$1:C$134, 2, FALSE)</f>
        <v>5</v>
      </c>
      <c r="I2472" s="26" t="s">
        <v>6972</v>
      </c>
      <c r="J2472">
        <f t="shared" si="154"/>
        <v>1</v>
      </c>
      <c r="K2472">
        <f t="shared" si="155"/>
        <v>2</v>
      </c>
      <c r="L2472">
        <f t="shared" si="156"/>
        <v>8198</v>
      </c>
      <c r="M2472">
        <f t="shared" si="157"/>
        <v>269</v>
      </c>
      <c r="N2472">
        <v>19</v>
      </c>
      <c r="O2472" t="s">
        <v>1225</v>
      </c>
      <c r="P2472" t="s">
        <v>21</v>
      </c>
      <c r="Q2472" t="s">
        <v>22</v>
      </c>
      <c r="R2472" t="s">
        <v>21</v>
      </c>
      <c r="S2472" t="s">
        <v>340</v>
      </c>
      <c r="W2472">
        <v>183</v>
      </c>
      <c r="X2472">
        <v>79</v>
      </c>
      <c r="Y2472">
        <v>0</v>
      </c>
      <c r="Z2472">
        <v>0</v>
      </c>
    </row>
    <row r="2473" spans="1:26" ht="15.95">
      <c r="A2473" t="s">
        <v>3086</v>
      </c>
      <c r="B2473" t="s">
        <v>36</v>
      </c>
      <c r="C2473" t="str">
        <f>VLOOKUP(B2473, Positions!A$1:B$160, 2, FALSE)</f>
        <v>Midfielder</v>
      </c>
      <c r="D2473" t="s">
        <v>5666</v>
      </c>
      <c r="E2473" t="s">
        <v>5666</v>
      </c>
      <c r="F2473" t="s">
        <v>21</v>
      </c>
      <c r="G2473" t="str">
        <f>VLOOKUP(E2473, Tiers!M$1:P$134, 3, FALSE)</f>
        <v>NONE</v>
      </c>
      <c r="H2473">
        <f>VLOOKUP(G2473, Tiers!B$1:C$134, 2, FALSE)</f>
        <v>7</v>
      </c>
      <c r="I2473" s="26" t="s">
        <v>6973</v>
      </c>
      <c r="J2473">
        <f t="shared" si="154"/>
        <v>1</v>
      </c>
      <c r="K2473">
        <f t="shared" si="155"/>
        <v>2</v>
      </c>
      <c r="L2473">
        <f t="shared" si="156"/>
        <v>8208</v>
      </c>
      <c r="M2473">
        <f t="shared" si="157"/>
        <v>269</v>
      </c>
      <c r="N2473">
        <v>19</v>
      </c>
      <c r="O2473" t="s">
        <v>208</v>
      </c>
      <c r="P2473" t="s">
        <v>21</v>
      </c>
      <c r="Q2473" t="s">
        <v>22</v>
      </c>
      <c r="R2473" t="s">
        <v>21</v>
      </c>
      <c r="S2473" t="s">
        <v>239</v>
      </c>
      <c r="W2473">
        <v>179</v>
      </c>
      <c r="X2473">
        <v>70</v>
      </c>
      <c r="Y2473">
        <v>0</v>
      </c>
      <c r="Z2473">
        <v>0</v>
      </c>
    </row>
    <row r="2474" spans="1:26" ht="15.95">
      <c r="A2474" t="s">
        <v>3087</v>
      </c>
      <c r="B2474" t="s">
        <v>212</v>
      </c>
      <c r="C2474" t="str">
        <f>VLOOKUP(B2474, Positions!A$1:B$160, 2, FALSE)</f>
        <v>Midfielder</v>
      </c>
      <c r="D2474" t="s">
        <v>217</v>
      </c>
      <c r="E2474" t="s">
        <v>5664</v>
      </c>
      <c r="F2474" t="s">
        <v>21</v>
      </c>
      <c r="G2474" t="str">
        <f>VLOOKUP(E2474, Tiers!M$1:P$134, 3, FALSE)</f>
        <v>ENG3</v>
      </c>
      <c r="H2474">
        <f>VLOOKUP(G2474, Tiers!B$1:C$134, 2, FALSE)</f>
        <v>4</v>
      </c>
      <c r="I2474" s="26" t="s">
        <v>6974</v>
      </c>
      <c r="J2474">
        <f t="shared" si="154"/>
        <v>1</v>
      </c>
      <c r="K2474">
        <f t="shared" si="155"/>
        <v>2</v>
      </c>
      <c r="L2474">
        <f t="shared" si="156"/>
        <v>8210</v>
      </c>
      <c r="M2474">
        <f t="shared" si="157"/>
        <v>269</v>
      </c>
      <c r="N2474">
        <v>19</v>
      </c>
      <c r="O2474" t="s">
        <v>3088</v>
      </c>
      <c r="P2474" t="s">
        <v>21</v>
      </c>
      <c r="Q2474" t="s">
        <v>22</v>
      </c>
      <c r="R2474" t="s">
        <v>21</v>
      </c>
      <c r="W2474">
        <v>182</v>
      </c>
      <c r="X2474">
        <v>76</v>
      </c>
      <c r="Y2474">
        <v>0</v>
      </c>
      <c r="Z2474">
        <v>0</v>
      </c>
    </row>
    <row r="2475" spans="1:26" ht="15.95">
      <c r="A2475" t="s">
        <v>3089</v>
      </c>
      <c r="B2475" t="s">
        <v>281</v>
      </c>
      <c r="C2475" t="str">
        <f>VLOOKUP(B2475, Positions!A$1:B$160, 2, FALSE)</f>
        <v>Forward</v>
      </c>
      <c r="D2475" t="s">
        <v>157</v>
      </c>
      <c r="E2475" t="s">
        <v>5665</v>
      </c>
      <c r="F2475" t="s">
        <v>21</v>
      </c>
      <c r="G2475" t="str">
        <f>VLOOKUP(E2475, Tiers!M$1:P$134, 3, FALSE)</f>
        <v>ENG2</v>
      </c>
      <c r="H2475">
        <f>VLOOKUP(G2475, Tiers!B$1:C$134, 2, FALSE)</f>
        <v>3</v>
      </c>
      <c r="I2475" s="26" t="s">
        <v>6975</v>
      </c>
      <c r="J2475">
        <f t="shared" si="154"/>
        <v>12</v>
      </c>
      <c r="K2475">
        <f t="shared" si="155"/>
        <v>2</v>
      </c>
      <c r="L2475">
        <f t="shared" si="156"/>
        <v>8230</v>
      </c>
      <c r="M2475">
        <f t="shared" si="157"/>
        <v>270</v>
      </c>
      <c r="N2475">
        <v>19</v>
      </c>
      <c r="O2475" t="s">
        <v>74</v>
      </c>
      <c r="P2475" t="s">
        <v>21</v>
      </c>
      <c r="Q2475" t="s">
        <v>22</v>
      </c>
      <c r="R2475" t="s">
        <v>21</v>
      </c>
      <c r="S2475" t="s">
        <v>239</v>
      </c>
      <c r="W2475">
        <v>183</v>
      </c>
      <c r="X2475">
        <v>70</v>
      </c>
      <c r="Y2475">
        <v>0</v>
      </c>
      <c r="Z2475">
        <v>1</v>
      </c>
    </row>
    <row r="2476" spans="1:26" ht="15.95">
      <c r="A2476" t="s">
        <v>3090</v>
      </c>
      <c r="B2476" t="s">
        <v>42</v>
      </c>
      <c r="C2476" t="str">
        <f>VLOOKUP(B2476, Positions!A$1:B$160, 2, FALSE)</f>
        <v>Midfielder</v>
      </c>
      <c r="D2476" t="s">
        <v>5666</v>
      </c>
      <c r="E2476" t="s">
        <v>5666</v>
      </c>
      <c r="F2476" t="s">
        <v>21</v>
      </c>
      <c r="G2476" t="str">
        <f>VLOOKUP(E2476, Tiers!M$1:P$134, 3, FALSE)</f>
        <v>NONE</v>
      </c>
      <c r="H2476">
        <f>VLOOKUP(G2476, Tiers!B$1:C$134, 2, FALSE)</f>
        <v>7</v>
      </c>
      <c r="I2476" s="26" t="s">
        <v>6976</v>
      </c>
      <c r="J2476">
        <f t="shared" si="154"/>
        <v>12</v>
      </c>
      <c r="K2476">
        <f t="shared" si="155"/>
        <v>2</v>
      </c>
      <c r="L2476">
        <f t="shared" si="156"/>
        <v>8242</v>
      </c>
      <c r="M2476">
        <f t="shared" si="157"/>
        <v>270</v>
      </c>
      <c r="N2476">
        <v>19</v>
      </c>
      <c r="O2476" t="s">
        <v>208</v>
      </c>
      <c r="P2476" t="s">
        <v>21</v>
      </c>
      <c r="Q2476" t="s">
        <v>22</v>
      </c>
      <c r="R2476" t="s">
        <v>21</v>
      </c>
      <c r="S2476" t="s">
        <v>421</v>
      </c>
      <c r="W2476">
        <v>167</v>
      </c>
      <c r="X2476">
        <v>65</v>
      </c>
      <c r="Y2476">
        <v>0</v>
      </c>
      <c r="Z2476">
        <v>0</v>
      </c>
    </row>
    <row r="2477" spans="1:26" ht="15.95">
      <c r="A2477" t="s">
        <v>3091</v>
      </c>
      <c r="B2477" t="s">
        <v>81</v>
      </c>
      <c r="C2477" t="str">
        <f>VLOOKUP(B2477, Positions!A$1:B$160, 2, FALSE)</f>
        <v>Defender</v>
      </c>
      <c r="D2477" t="s">
        <v>1883</v>
      </c>
      <c r="E2477" t="s">
        <v>5666</v>
      </c>
      <c r="F2477" t="s">
        <v>21</v>
      </c>
      <c r="G2477" t="str">
        <f>VLOOKUP(E2477, Tiers!M$1:P$134, 3, FALSE)</f>
        <v>NONE</v>
      </c>
      <c r="H2477">
        <f>VLOOKUP(G2477, Tiers!B$1:C$134, 2, FALSE)</f>
        <v>7</v>
      </c>
      <c r="I2477" s="26" t="s">
        <v>6977</v>
      </c>
      <c r="J2477">
        <f t="shared" si="154"/>
        <v>11</v>
      </c>
      <c r="K2477">
        <f t="shared" si="155"/>
        <v>1</v>
      </c>
      <c r="L2477">
        <f t="shared" si="156"/>
        <v>8256</v>
      </c>
      <c r="M2477">
        <f t="shared" si="157"/>
        <v>271</v>
      </c>
      <c r="N2477">
        <v>19</v>
      </c>
      <c r="O2477" t="s">
        <v>1395</v>
      </c>
      <c r="P2477" t="s">
        <v>21</v>
      </c>
      <c r="Q2477" t="s">
        <v>22</v>
      </c>
      <c r="R2477" t="s">
        <v>21</v>
      </c>
      <c r="W2477">
        <v>191</v>
      </c>
      <c r="X2477">
        <v>83</v>
      </c>
      <c r="Y2477">
        <v>0</v>
      </c>
      <c r="Z2477">
        <v>0</v>
      </c>
    </row>
    <row r="2478" spans="1:26" ht="15.95">
      <c r="A2478" t="s">
        <v>3092</v>
      </c>
      <c r="B2478" t="s">
        <v>420</v>
      </c>
      <c r="C2478" t="str">
        <f>VLOOKUP(B2478, Positions!A$1:B$160, 2, FALSE)</f>
        <v>Midfielder</v>
      </c>
      <c r="D2478" t="s">
        <v>5666</v>
      </c>
      <c r="E2478" t="s">
        <v>5666</v>
      </c>
      <c r="F2478" t="s">
        <v>340</v>
      </c>
      <c r="G2478" t="str">
        <f>VLOOKUP(E2478, Tiers!M$1:P$134, 3, FALSE)</f>
        <v>NONE</v>
      </c>
      <c r="H2478">
        <f>VLOOKUP(G2478, Tiers!B$1:C$134, 2, FALSE)</f>
        <v>7</v>
      </c>
      <c r="I2478" s="26" t="s">
        <v>6978</v>
      </c>
      <c r="J2478">
        <f t="shared" si="154"/>
        <v>11</v>
      </c>
      <c r="K2478">
        <f t="shared" si="155"/>
        <v>1</v>
      </c>
      <c r="L2478">
        <f t="shared" si="156"/>
        <v>8259</v>
      </c>
      <c r="M2478">
        <f t="shared" si="157"/>
        <v>271</v>
      </c>
      <c r="N2478">
        <v>19</v>
      </c>
      <c r="O2478" t="s">
        <v>5666</v>
      </c>
      <c r="P2478" t="s">
        <v>21</v>
      </c>
      <c r="Q2478" t="s">
        <v>22</v>
      </c>
      <c r="R2478" t="s">
        <v>21</v>
      </c>
      <c r="W2478">
        <v>172</v>
      </c>
      <c r="X2478">
        <v>68</v>
      </c>
      <c r="Y2478">
        <v>0</v>
      </c>
      <c r="Z2478">
        <v>0</v>
      </c>
    </row>
    <row r="2479" spans="1:26" ht="15.95">
      <c r="A2479" t="s">
        <v>3093</v>
      </c>
      <c r="B2479" t="s">
        <v>31</v>
      </c>
      <c r="C2479" t="str">
        <f>VLOOKUP(B2479, Positions!A$1:B$160, 2, FALSE)</f>
        <v>Defender</v>
      </c>
      <c r="D2479" t="s">
        <v>5666</v>
      </c>
      <c r="E2479" t="s">
        <v>5666</v>
      </c>
      <c r="F2479" t="s">
        <v>21</v>
      </c>
      <c r="G2479" t="str">
        <f>VLOOKUP(E2479, Tiers!M$1:P$134, 3, FALSE)</f>
        <v>NONE</v>
      </c>
      <c r="H2479">
        <f>VLOOKUP(G2479, Tiers!B$1:C$134, 2, FALSE)</f>
        <v>7</v>
      </c>
      <c r="I2479" s="26" t="s">
        <v>6979</v>
      </c>
      <c r="J2479">
        <f t="shared" si="154"/>
        <v>10</v>
      </c>
      <c r="K2479">
        <f t="shared" si="155"/>
        <v>1</v>
      </c>
      <c r="L2479">
        <f t="shared" si="156"/>
        <v>8283</v>
      </c>
      <c r="M2479">
        <f t="shared" si="157"/>
        <v>272</v>
      </c>
      <c r="N2479">
        <v>19</v>
      </c>
      <c r="O2479" t="s">
        <v>69</v>
      </c>
      <c r="P2479" t="s">
        <v>21</v>
      </c>
      <c r="Q2479" t="s">
        <v>22</v>
      </c>
      <c r="R2479" t="s">
        <v>21</v>
      </c>
      <c r="W2479">
        <v>182</v>
      </c>
      <c r="X2479">
        <v>74</v>
      </c>
      <c r="Y2479">
        <v>0</v>
      </c>
      <c r="Z2479">
        <v>0</v>
      </c>
    </row>
    <row r="2480" spans="1:26" ht="15.95">
      <c r="A2480" t="s">
        <v>3094</v>
      </c>
      <c r="B2480" t="s">
        <v>115</v>
      </c>
      <c r="C2480" t="str">
        <f>VLOOKUP(B2480, Positions!A$1:B$160, 2, FALSE)</f>
        <v>Midfielder</v>
      </c>
      <c r="D2480" t="s">
        <v>190</v>
      </c>
      <c r="E2480" t="s">
        <v>5663</v>
      </c>
      <c r="F2480" t="s">
        <v>21</v>
      </c>
      <c r="G2480" t="str">
        <f>VLOOKUP(E2480, Tiers!M$1:P$134, 3, FALSE)</f>
        <v>ENG4</v>
      </c>
      <c r="H2480">
        <f>VLOOKUP(G2480, Tiers!B$1:C$134, 2, FALSE)</f>
        <v>5</v>
      </c>
      <c r="I2480" s="26" t="s">
        <v>6979</v>
      </c>
      <c r="J2480">
        <f t="shared" si="154"/>
        <v>10</v>
      </c>
      <c r="K2480">
        <f t="shared" si="155"/>
        <v>1</v>
      </c>
      <c r="L2480">
        <f t="shared" si="156"/>
        <v>8283</v>
      </c>
      <c r="M2480">
        <f t="shared" si="157"/>
        <v>272</v>
      </c>
      <c r="N2480">
        <v>19</v>
      </c>
      <c r="O2480" t="s">
        <v>3095</v>
      </c>
      <c r="P2480" t="s">
        <v>21</v>
      </c>
      <c r="Q2480" t="s">
        <v>22</v>
      </c>
      <c r="R2480" t="s">
        <v>21</v>
      </c>
      <c r="W2480">
        <v>173</v>
      </c>
      <c r="X2480">
        <v>63</v>
      </c>
      <c r="Y2480">
        <v>0</v>
      </c>
      <c r="Z2480">
        <v>2</v>
      </c>
    </row>
    <row r="2481" spans="1:26" ht="15.95">
      <c r="A2481" t="s">
        <v>3096</v>
      </c>
      <c r="B2481" t="s">
        <v>946</v>
      </c>
      <c r="C2481" t="str">
        <f>VLOOKUP(B2481, Positions!A$1:B$160, 2, FALSE)</f>
        <v>Defender</v>
      </c>
      <c r="D2481" t="s">
        <v>152</v>
      </c>
      <c r="E2481" t="s">
        <v>5664</v>
      </c>
      <c r="F2481" t="s">
        <v>21</v>
      </c>
      <c r="G2481" t="str">
        <f>VLOOKUP(E2481, Tiers!M$1:P$134, 3, FALSE)</f>
        <v>ENG3</v>
      </c>
      <c r="H2481">
        <f>VLOOKUP(G2481, Tiers!B$1:C$134, 2, FALSE)</f>
        <v>4</v>
      </c>
      <c r="I2481" s="26" t="s">
        <v>6980</v>
      </c>
      <c r="J2481">
        <f t="shared" si="154"/>
        <v>10</v>
      </c>
      <c r="K2481">
        <f t="shared" si="155"/>
        <v>1</v>
      </c>
      <c r="L2481">
        <f t="shared" si="156"/>
        <v>8284</v>
      </c>
      <c r="M2481">
        <f t="shared" si="157"/>
        <v>272</v>
      </c>
      <c r="N2481">
        <v>19</v>
      </c>
      <c r="O2481" t="s">
        <v>726</v>
      </c>
      <c r="P2481" t="s">
        <v>21</v>
      </c>
      <c r="Q2481" t="s">
        <v>22</v>
      </c>
      <c r="R2481" t="s">
        <v>21</v>
      </c>
      <c r="W2481">
        <v>180</v>
      </c>
      <c r="X2481">
        <v>75</v>
      </c>
      <c r="Y2481">
        <v>0</v>
      </c>
      <c r="Z2481">
        <v>14</v>
      </c>
    </row>
    <row r="2482" spans="1:26" ht="15.95">
      <c r="A2482" t="s">
        <v>3097</v>
      </c>
      <c r="B2482" t="s">
        <v>81</v>
      </c>
      <c r="C2482" t="str">
        <f>VLOOKUP(B2482, Positions!A$1:B$160, 2, FALSE)</f>
        <v>Defender</v>
      </c>
      <c r="D2482" t="s">
        <v>252</v>
      </c>
      <c r="E2482" t="s">
        <v>5665</v>
      </c>
      <c r="F2482" t="s">
        <v>21</v>
      </c>
      <c r="G2482" t="str">
        <f>VLOOKUP(E2482, Tiers!M$1:P$134, 3, FALSE)</f>
        <v>ENG2</v>
      </c>
      <c r="H2482">
        <f>VLOOKUP(G2482, Tiers!B$1:C$134, 2, FALSE)</f>
        <v>3</v>
      </c>
      <c r="I2482" s="26" t="s">
        <v>6981</v>
      </c>
      <c r="J2482">
        <f t="shared" si="154"/>
        <v>10</v>
      </c>
      <c r="K2482">
        <f t="shared" si="155"/>
        <v>1</v>
      </c>
      <c r="L2482">
        <f t="shared" si="156"/>
        <v>8286</v>
      </c>
      <c r="M2482">
        <f t="shared" si="157"/>
        <v>272</v>
      </c>
      <c r="N2482">
        <v>19</v>
      </c>
      <c r="O2482" t="s">
        <v>975</v>
      </c>
      <c r="P2482" t="s">
        <v>21</v>
      </c>
      <c r="Q2482" t="s">
        <v>22</v>
      </c>
      <c r="R2482" t="s">
        <v>21</v>
      </c>
      <c r="W2482">
        <v>183</v>
      </c>
      <c r="X2482">
        <v>81</v>
      </c>
      <c r="Y2482">
        <v>0</v>
      </c>
      <c r="Z2482">
        <v>1</v>
      </c>
    </row>
    <row r="2483" spans="1:26" ht="15.95">
      <c r="A2483" t="s">
        <v>3098</v>
      </c>
      <c r="B2483" t="s">
        <v>42</v>
      </c>
      <c r="C2483" t="str">
        <f>VLOOKUP(B2483, Positions!A$1:B$160, 2, FALSE)</f>
        <v>Midfielder</v>
      </c>
      <c r="D2483" t="s">
        <v>470</v>
      </c>
      <c r="E2483" t="s">
        <v>5663</v>
      </c>
      <c r="F2483" t="s">
        <v>21</v>
      </c>
      <c r="G2483" t="str">
        <f>VLOOKUP(E2483, Tiers!M$1:P$134, 3, FALSE)</f>
        <v>ENG4</v>
      </c>
      <c r="H2483">
        <f>VLOOKUP(G2483, Tiers!B$1:C$134, 2, FALSE)</f>
        <v>5</v>
      </c>
      <c r="I2483" s="26" t="s">
        <v>6982</v>
      </c>
      <c r="J2483">
        <f t="shared" si="154"/>
        <v>10</v>
      </c>
      <c r="K2483">
        <f t="shared" si="155"/>
        <v>1</v>
      </c>
      <c r="L2483">
        <f t="shared" si="156"/>
        <v>8290</v>
      </c>
      <c r="M2483">
        <f t="shared" si="157"/>
        <v>272</v>
      </c>
      <c r="N2483">
        <v>19</v>
      </c>
      <c r="O2483" t="s">
        <v>5790</v>
      </c>
      <c r="P2483" t="s">
        <v>21</v>
      </c>
      <c r="Q2483" t="s">
        <v>22</v>
      </c>
      <c r="R2483" t="s">
        <v>21</v>
      </c>
      <c r="W2483">
        <v>184</v>
      </c>
      <c r="X2483">
        <v>78</v>
      </c>
      <c r="Y2483">
        <v>0</v>
      </c>
      <c r="Z2483">
        <v>20</v>
      </c>
    </row>
    <row r="2484" spans="1:26" ht="15.95">
      <c r="A2484" t="s">
        <v>3099</v>
      </c>
      <c r="B2484" t="s">
        <v>946</v>
      </c>
      <c r="C2484" t="str">
        <f>VLOOKUP(B2484, Positions!A$1:B$160, 2, FALSE)</f>
        <v>Defender</v>
      </c>
      <c r="D2484" t="s">
        <v>5666</v>
      </c>
      <c r="E2484" t="s">
        <v>5666</v>
      </c>
      <c r="F2484" t="s">
        <v>21</v>
      </c>
      <c r="G2484" t="str">
        <f>VLOOKUP(E2484, Tiers!M$1:P$134, 3, FALSE)</f>
        <v>NONE</v>
      </c>
      <c r="H2484">
        <f>VLOOKUP(G2484, Tiers!B$1:C$134, 2, FALSE)</f>
        <v>7</v>
      </c>
      <c r="I2484" s="26" t="s">
        <v>6983</v>
      </c>
      <c r="J2484">
        <f t="shared" si="154"/>
        <v>10</v>
      </c>
      <c r="K2484">
        <f t="shared" si="155"/>
        <v>1</v>
      </c>
      <c r="L2484">
        <f t="shared" si="156"/>
        <v>8302</v>
      </c>
      <c r="M2484">
        <f t="shared" si="157"/>
        <v>272</v>
      </c>
      <c r="N2484">
        <v>19</v>
      </c>
      <c r="O2484" t="s">
        <v>1148</v>
      </c>
      <c r="P2484" t="s">
        <v>21</v>
      </c>
      <c r="Q2484" t="s">
        <v>22</v>
      </c>
      <c r="R2484" t="s">
        <v>21</v>
      </c>
      <c r="W2484">
        <v>183</v>
      </c>
      <c r="X2484">
        <v>77</v>
      </c>
      <c r="Y2484">
        <v>0</v>
      </c>
      <c r="Z2484">
        <v>0</v>
      </c>
    </row>
    <row r="2485" spans="1:26" ht="15.95">
      <c r="A2485" t="s">
        <v>3100</v>
      </c>
      <c r="B2485" t="s">
        <v>16</v>
      </c>
      <c r="C2485" t="str">
        <f>VLOOKUP(B2485, Positions!A$1:B$160, 2, FALSE)</f>
        <v>Forward</v>
      </c>
      <c r="D2485" t="s">
        <v>5666</v>
      </c>
      <c r="E2485" t="s">
        <v>5666</v>
      </c>
      <c r="F2485" t="s">
        <v>21</v>
      </c>
      <c r="G2485" t="str">
        <f>VLOOKUP(E2485, Tiers!M$1:P$134, 3, FALSE)</f>
        <v>NONE</v>
      </c>
      <c r="H2485">
        <f>VLOOKUP(G2485, Tiers!B$1:C$134, 2, FALSE)</f>
        <v>7</v>
      </c>
      <c r="I2485" s="26" t="s">
        <v>6984</v>
      </c>
      <c r="J2485">
        <f t="shared" si="154"/>
        <v>10</v>
      </c>
      <c r="K2485">
        <f t="shared" si="155"/>
        <v>1</v>
      </c>
      <c r="L2485">
        <f t="shared" si="156"/>
        <v>8304</v>
      </c>
      <c r="M2485">
        <f t="shared" si="157"/>
        <v>272</v>
      </c>
      <c r="N2485">
        <v>19</v>
      </c>
      <c r="O2485" t="s">
        <v>3010</v>
      </c>
      <c r="P2485" t="s">
        <v>21</v>
      </c>
      <c r="Q2485" t="s">
        <v>22</v>
      </c>
      <c r="R2485" t="s">
        <v>21</v>
      </c>
      <c r="W2485">
        <v>185</v>
      </c>
      <c r="X2485">
        <v>71</v>
      </c>
      <c r="Y2485">
        <v>8</v>
      </c>
      <c r="Z2485">
        <v>13</v>
      </c>
    </row>
    <row r="2486" spans="1:26" ht="15.95">
      <c r="A2486" t="s">
        <v>3101</v>
      </c>
      <c r="B2486" t="s">
        <v>47</v>
      </c>
      <c r="C2486" t="str">
        <f>VLOOKUP(B2486, Positions!A$1:B$160, 2, FALSE)</f>
        <v>Forward</v>
      </c>
      <c r="D2486" t="s">
        <v>5666</v>
      </c>
      <c r="E2486" t="s">
        <v>5666</v>
      </c>
      <c r="F2486" t="s">
        <v>21</v>
      </c>
      <c r="G2486" t="str">
        <f>VLOOKUP(E2486, Tiers!M$1:P$134, 3, FALSE)</f>
        <v>NONE</v>
      </c>
      <c r="H2486">
        <f>VLOOKUP(G2486, Tiers!B$1:C$134, 2, FALSE)</f>
        <v>7</v>
      </c>
      <c r="I2486" s="26" t="s">
        <v>6985</v>
      </c>
      <c r="J2486">
        <f t="shared" si="154"/>
        <v>9</v>
      </c>
      <c r="K2486">
        <f t="shared" si="155"/>
        <v>1</v>
      </c>
      <c r="L2486">
        <f t="shared" si="156"/>
        <v>8320</v>
      </c>
      <c r="M2486">
        <f t="shared" si="157"/>
        <v>273</v>
      </c>
      <c r="N2486">
        <v>19</v>
      </c>
      <c r="O2486" t="s">
        <v>74</v>
      </c>
      <c r="P2486" t="s">
        <v>21</v>
      </c>
      <c r="Q2486" t="s">
        <v>22</v>
      </c>
      <c r="R2486" t="s">
        <v>21</v>
      </c>
      <c r="W2486">
        <v>192</v>
      </c>
      <c r="X2486">
        <v>84</v>
      </c>
      <c r="Y2486">
        <v>0</v>
      </c>
      <c r="Z2486">
        <v>0</v>
      </c>
    </row>
    <row r="2487" spans="1:26" ht="15.95">
      <c r="A2487" t="s">
        <v>3102</v>
      </c>
      <c r="B2487" t="s">
        <v>196</v>
      </c>
      <c r="C2487" t="str">
        <f>VLOOKUP(B2487, Positions!A$1:B$160, 2, FALSE)</f>
        <v>Defender</v>
      </c>
      <c r="D2487" t="s">
        <v>517</v>
      </c>
      <c r="E2487" t="s">
        <v>5665</v>
      </c>
      <c r="F2487" t="s">
        <v>21</v>
      </c>
      <c r="G2487" t="str">
        <f>VLOOKUP(E2487, Tiers!M$1:P$134, 3, FALSE)</f>
        <v>ENG2</v>
      </c>
      <c r="H2487">
        <f>VLOOKUP(G2487, Tiers!B$1:C$134, 2, FALSE)</f>
        <v>3</v>
      </c>
      <c r="I2487" s="26" t="s">
        <v>6986</v>
      </c>
      <c r="J2487">
        <f t="shared" si="154"/>
        <v>9</v>
      </c>
      <c r="K2487">
        <f t="shared" si="155"/>
        <v>1</v>
      </c>
      <c r="L2487">
        <f t="shared" si="156"/>
        <v>8321</v>
      </c>
      <c r="M2487">
        <f t="shared" si="157"/>
        <v>273</v>
      </c>
      <c r="N2487">
        <v>19</v>
      </c>
      <c r="O2487" t="s">
        <v>868</v>
      </c>
      <c r="P2487" t="s">
        <v>21</v>
      </c>
      <c r="Q2487" t="s">
        <v>22</v>
      </c>
      <c r="R2487" t="s">
        <v>21</v>
      </c>
      <c r="W2487">
        <v>176</v>
      </c>
      <c r="X2487">
        <v>78</v>
      </c>
      <c r="Y2487">
        <v>1</v>
      </c>
      <c r="Z2487">
        <v>31</v>
      </c>
    </row>
    <row r="2488" spans="1:26" ht="15.95">
      <c r="A2488" t="s">
        <v>3103</v>
      </c>
      <c r="B2488" t="s">
        <v>31</v>
      </c>
      <c r="C2488" t="str">
        <f>VLOOKUP(B2488, Positions!A$1:B$160, 2, FALSE)</f>
        <v>Defender</v>
      </c>
      <c r="D2488" t="s">
        <v>98</v>
      </c>
      <c r="E2488" t="s">
        <v>5665</v>
      </c>
      <c r="F2488" t="s">
        <v>21</v>
      </c>
      <c r="G2488" t="str">
        <f>VLOOKUP(E2488, Tiers!M$1:P$134, 3, FALSE)</f>
        <v>ENG2</v>
      </c>
      <c r="H2488">
        <f>VLOOKUP(G2488, Tiers!B$1:C$134, 2, FALSE)</f>
        <v>3</v>
      </c>
      <c r="I2488" s="26" t="s">
        <v>6987</v>
      </c>
      <c r="J2488">
        <f t="shared" si="154"/>
        <v>9</v>
      </c>
      <c r="K2488">
        <f t="shared" si="155"/>
        <v>1</v>
      </c>
      <c r="L2488">
        <f t="shared" si="156"/>
        <v>8330</v>
      </c>
      <c r="M2488">
        <f t="shared" si="157"/>
        <v>273</v>
      </c>
      <c r="N2488">
        <v>19</v>
      </c>
      <c r="O2488" t="s">
        <v>162</v>
      </c>
      <c r="P2488" t="s">
        <v>21</v>
      </c>
      <c r="Q2488" t="s">
        <v>22</v>
      </c>
      <c r="R2488" t="s">
        <v>21</v>
      </c>
      <c r="W2488">
        <v>183</v>
      </c>
      <c r="X2488">
        <v>78</v>
      </c>
      <c r="Y2488">
        <v>0</v>
      </c>
      <c r="Z2488">
        <v>3</v>
      </c>
    </row>
    <row r="2489" spans="1:26" ht="15.95">
      <c r="A2489" t="s">
        <v>3104</v>
      </c>
      <c r="B2489" t="s">
        <v>16</v>
      </c>
      <c r="C2489" t="str">
        <f>VLOOKUP(B2489, Positions!A$1:B$160, 2, FALSE)</f>
        <v>Forward</v>
      </c>
      <c r="D2489" t="s">
        <v>5666</v>
      </c>
      <c r="E2489" t="s">
        <v>5666</v>
      </c>
      <c r="F2489" t="s">
        <v>21</v>
      </c>
      <c r="G2489" t="str">
        <f>VLOOKUP(E2489, Tiers!M$1:P$134, 3, FALSE)</f>
        <v>NONE</v>
      </c>
      <c r="H2489">
        <f>VLOOKUP(G2489, Tiers!B$1:C$134, 2, FALSE)</f>
        <v>7</v>
      </c>
      <c r="I2489" s="26" t="s">
        <v>6988</v>
      </c>
      <c r="J2489">
        <f t="shared" si="154"/>
        <v>8</v>
      </c>
      <c r="K2489">
        <f t="shared" si="155"/>
        <v>4</v>
      </c>
      <c r="L2489">
        <f t="shared" si="156"/>
        <v>8342</v>
      </c>
      <c r="M2489">
        <f t="shared" si="157"/>
        <v>274</v>
      </c>
      <c r="N2489">
        <v>19</v>
      </c>
      <c r="O2489" t="s">
        <v>265</v>
      </c>
      <c r="P2489" t="s">
        <v>21</v>
      </c>
      <c r="Q2489" t="s">
        <v>22</v>
      </c>
      <c r="R2489" t="s">
        <v>21</v>
      </c>
      <c r="W2489">
        <v>167</v>
      </c>
      <c r="X2489">
        <v>64</v>
      </c>
      <c r="Y2489">
        <v>0</v>
      </c>
      <c r="Z2489">
        <v>0</v>
      </c>
    </row>
    <row r="2490" spans="1:26" ht="15.95">
      <c r="A2490" t="s">
        <v>3105</v>
      </c>
      <c r="B2490" t="s">
        <v>81</v>
      </c>
      <c r="C2490" t="str">
        <f>VLOOKUP(B2490, Positions!A$1:B$160, 2, FALSE)</f>
        <v>Defender</v>
      </c>
      <c r="D2490" t="s">
        <v>250</v>
      </c>
      <c r="E2490" t="s">
        <v>5664</v>
      </c>
      <c r="F2490" t="s">
        <v>21</v>
      </c>
      <c r="G2490" t="str">
        <f>VLOOKUP(E2490, Tiers!M$1:P$134, 3, FALSE)</f>
        <v>ENG3</v>
      </c>
      <c r="H2490">
        <f>VLOOKUP(G2490, Tiers!B$1:C$134, 2, FALSE)</f>
        <v>4</v>
      </c>
      <c r="I2490" s="26" t="s">
        <v>6989</v>
      </c>
      <c r="J2490">
        <f t="shared" si="154"/>
        <v>7</v>
      </c>
      <c r="K2490">
        <f t="shared" si="155"/>
        <v>4</v>
      </c>
      <c r="L2490">
        <f t="shared" si="156"/>
        <v>8386</v>
      </c>
      <c r="M2490">
        <f t="shared" si="157"/>
        <v>275</v>
      </c>
      <c r="N2490">
        <v>19</v>
      </c>
      <c r="O2490" t="s">
        <v>390</v>
      </c>
      <c r="P2490" t="s">
        <v>21</v>
      </c>
      <c r="Q2490" t="s">
        <v>22</v>
      </c>
      <c r="R2490" t="s">
        <v>21</v>
      </c>
      <c r="W2490">
        <v>192</v>
      </c>
      <c r="X2490">
        <v>86</v>
      </c>
      <c r="Y2490">
        <v>0</v>
      </c>
      <c r="Z2490">
        <v>27</v>
      </c>
    </row>
    <row r="2491" spans="1:26" ht="15.95">
      <c r="A2491" t="s">
        <v>3106</v>
      </c>
      <c r="B2491" t="s">
        <v>166</v>
      </c>
      <c r="C2491" t="str">
        <f>VLOOKUP(B2491, Positions!A$1:B$160, 2, FALSE)</f>
        <v>Goalkeeper</v>
      </c>
      <c r="D2491" t="s">
        <v>5666</v>
      </c>
      <c r="E2491" t="s">
        <v>5666</v>
      </c>
      <c r="F2491" t="s">
        <v>21</v>
      </c>
      <c r="G2491" t="str">
        <f>VLOOKUP(E2491, Tiers!M$1:P$134, 3, FALSE)</f>
        <v>NONE</v>
      </c>
      <c r="H2491">
        <f>VLOOKUP(G2491, Tiers!B$1:C$134, 2, FALSE)</f>
        <v>7</v>
      </c>
      <c r="I2491" s="26" t="s">
        <v>6990</v>
      </c>
      <c r="J2491">
        <f t="shared" si="154"/>
        <v>4</v>
      </c>
      <c r="K2491">
        <f t="shared" si="155"/>
        <v>3</v>
      </c>
      <c r="L2491">
        <f t="shared" si="156"/>
        <v>8479</v>
      </c>
      <c r="M2491">
        <f t="shared" si="157"/>
        <v>278</v>
      </c>
      <c r="N2491">
        <v>19</v>
      </c>
      <c r="O2491" t="s">
        <v>93</v>
      </c>
      <c r="P2491" t="s">
        <v>21</v>
      </c>
      <c r="Q2491" t="s">
        <v>22</v>
      </c>
      <c r="R2491" t="s">
        <v>21</v>
      </c>
      <c r="W2491">
        <v>195</v>
      </c>
      <c r="X2491">
        <v>85</v>
      </c>
      <c r="Y2491">
        <v>0</v>
      </c>
      <c r="Z2491">
        <v>0</v>
      </c>
    </row>
    <row r="2492" spans="1:26" ht="15.95">
      <c r="A2492" t="s">
        <v>3107</v>
      </c>
      <c r="B2492" t="s">
        <v>3108</v>
      </c>
      <c r="C2492" t="str">
        <f>VLOOKUP(B2492, Positions!A$1:B$160, 2, FALSE)</f>
        <v>Defender</v>
      </c>
      <c r="D2492" t="s">
        <v>5666</v>
      </c>
      <c r="E2492" t="s">
        <v>5666</v>
      </c>
      <c r="F2492" t="s">
        <v>21</v>
      </c>
      <c r="G2492" t="str">
        <f>VLOOKUP(E2492, Tiers!M$1:P$134, 3, FALSE)</f>
        <v>NONE</v>
      </c>
      <c r="H2492">
        <f>VLOOKUP(G2492, Tiers!B$1:C$134, 2, FALSE)</f>
        <v>7</v>
      </c>
      <c r="I2492" s="26" t="s">
        <v>6991</v>
      </c>
      <c r="J2492">
        <f t="shared" si="154"/>
        <v>3</v>
      </c>
      <c r="K2492">
        <f t="shared" si="155"/>
        <v>3</v>
      </c>
      <c r="L2492">
        <f t="shared" si="156"/>
        <v>8514</v>
      </c>
      <c r="M2492">
        <f t="shared" si="157"/>
        <v>279</v>
      </c>
      <c r="N2492">
        <v>19</v>
      </c>
      <c r="O2492" t="s">
        <v>5666</v>
      </c>
      <c r="P2492" t="s">
        <v>21</v>
      </c>
      <c r="Q2492" t="s">
        <v>22</v>
      </c>
      <c r="R2492" t="s">
        <v>21</v>
      </c>
      <c r="W2492">
        <v>166</v>
      </c>
      <c r="X2492">
        <v>65</v>
      </c>
      <c r="Y2492">
        <v>0</v>
      </c>
      <c r="Z2492">
        <v>0</v>
      </c>
    </row>
    <row r="2493" spans="1:26" ht="15.95">
      <c r="A2493" t="s">
        <v>3109</v>
      </c>
      <c r="B2493" t="s">
        <v>31</v>
      </c>
      <c r="C2493" t="str">
        <f>VLOOKUP(B2493, Positions!A$1:B$160, 2, FALSE)</f>
        <v>Defender</v>
      </c>
      <c r="D2493" t="s">
        <v>5666</v>
      </c>
      <c r="E2493" t="s">
        <v>5666</v>
      </c>
      <c r="F2493" t="s">
        <v>21</v>
      </c>
      <c r="G2493" t="str">
        <f>VLOOKUP(E2493, Tiers!M$1:P$134, 3, FALSE)</f>
        <v>NONE</v>
      </c>
      <c r="H2493">
        <f>VLOOKUP(G2493, Tiers!B$1:C$134, 2, FALSE)</f>
        <v>7</v>
      </c>
      <c r="I2493" s="26" t="s">
        <v>6992</v>
      </c>
      <c r="J2493">
        <f t="shared" si="154"/>
        <v>2</v>
      </c>
      <c r="K2493">
        <f t="shared" si="155"/>
        <v>2</v>
      </c>
      <c r="L2493">
        <f t="shared" si="156"/>
        <v>8535</v>
      </c>
      <c r="M2493">
        <f t="shared" si="157"/>
        <v>280</v>
      </c>
      <c r="N2493">
        <v>19</v>
      </c>
      <c r="O2493" t="s">
        <v>5666</v>
      </c>
      <c r="P2493" t="s">
        <v>21</v>
      </c>
      <c r="Q2493" t="s">
        <v>22</v>
      </c>
      <c r="R2493" t="s">
        <v>21</v>
      </c>
      <c r="W2493">
        <v>183</v>
      </c>
      <c r="X2493">
        <v>70</v>
      </c>
      <c r="Y2493">
        <v>0</v>
      </c>
      <c r="Z2493">
        <v>0</v>
      </c>
    </row>
    <row r="2494" spans="1:26" ht="15.95">
      <c r="A2494" t="s">
        <v>3110</v>
      </c>
      <c r="B2494" t="s">
        <v>81</v>
      </c>
      <c r="C2494" t="str">
        <f>VLOOKUP(B2494, Positions!A$1:B$160, 2, FALSE)</f>
        <v>Defender</v>
      </c>
      <c r="D2494" t="s">
        <v>5666</v>
      </c>
      <c r="E2494" t="s">
        <v>5666</v>
      </c>
      <c r="F2494" t="s">
        <v>21</v>
      </c>
      <c r="G2494" t="str">
        <f>VLOOKUP(E2494, Tiers!M$1:P$134, 3, FALSE)</f>
        <v>NONE</v>
      </c>
      <c r="H2494">
        <f>VLOOKUP(G2494, Tiers!B$1:C$134, 2, FALSE)</f>
        <v>7</v>
      </c>
      <c r="I2494" s="26" t="s">
        <v>6993</v>
      </c>
      <c r="J2494">
        <f t="shared" si="154"/>
        <v>2</v>
      </c>
      <c r="K2494">
        <f t="shared" si="155"/>
        <v>2</v>
      </c>
      <c r="L2494">
        <f t="shared" si="156"/>
        <v>8550</v>
      </c>
      <c r="M2494">
        <f t="shared" si="157"/>
        <v>280</v>
      </c>
      <c r="N2494">
        <v>19</v>
      </c>
      <c r="O2494" t="s">
        <v>7007</v>
      </c>
      <c r="P2494" t="s">
        <v>21</v>
      </c>
      <c r="Q2494" t="s">
        <v>22</v>
      </c>
      <c r="R2494" t="s">
        <v>21</v>
      </c>
      <c r="W2494">
        <v>191</v>
      </c>
      <c r="X2494">
        <v>86</v>
      </c>
      <c r="Y2494">
        <v>0</v>
      </c>
      <c r="Z2494">
        <v>0</v>
      </c>
    </row>
    <row r="2495" spans="1:26" ht="15.95">
      <c r="A2495" t="s">
        <v>3112</v>
      </c>
      <c r="B2495" t="s">
        <v>81</v>
      </c>
      <c r="C2495" t="str">
        <f>VLOOKUP(B2495, Positions!A$1:B$160, 2, FALSE)</f>
        <v>Defender</v>
      </c>
      <c r="D2495" t="s">
        <v>5666</v>
      </c>
      <c r="E2495" t="s">
        <v>5666</v>
      </c>
      <c r="F2495" t="s">
        <v>21</v>
      </c>
      <c r="G2495" t="str">
        <f>VLOOKUP(E2495, Tiers!M$1:P$134, 3, FALSE)</f>
        <v>NONE</v>
      </c>
      <c r="H2495">
        <f>VLOOKUP(G2495, Tiers!B$1:C$134, 2, FALSE)</f>
        <v>7</v>
      </c>
      <c r="I2495" s="26" t="s">
        <v>6994</v>
      </c>
      <c r="J2495">
        <f t="shared" si="154"/>
        <v>1</v>
      </c>
      <c r="K2495">
        <f t="shared" si="155"/>
        <v>2</v>
      </c>
      <c r="L2495">
        <f t="shared" si="156"/>
        <v>8561</v>
      </c>
      <c r="M2495">
        <f t="shared" si="157"/>
        <v>281</v>
      </c>
      <c r="N2495">
        <v>19</v>
      </c>
      <c r="O2495" t="s">
        <v>623</v>
      </c>
      <c r="P2495" t="s">
        <v>21</v>
      </c>
      <c r="Q2495" t="s">
        <v>22</v>
      </c>
      <c r="R2495" t="s">
        <v>21</v>
      </c>
      <c r="S2495" t="s">
        <v>319</v>
      </c>
      <c r="W2495">
        <v>193</v>
      </c>
      <c r="X2495">
        <v>86</v>
      </c>
      <c r="Y2495">
        <v>0</v>
      </c>
      <c r="Z2495">
        <v>0</v>
      </c>
    </row>
    <row r="2496" spans="1:26" ht="15.95">
      <c r="A2496" t="s">
        <v>3113</v>
      </c>
      <c r="B2496" t="s">
        <v>166</v>
      </c>
      <c r="C2496" t="str">
        <f>VLOOKUP(B2496, Positions!A$1:B$160, 2, FALSE)</f>
        <v>Goalkeeper</v>
      </c>
      <c r="D2496" t="s">
        <v>5666</v>
      </c>
      <c r="E2496" t="s">
        <v>5666</v>
      </c>
      <c r="F2496" t="s">
        <v>21</v>
      </c>
      <c r="G2496" t="str">
        <f>VLOOKUP(E2496, Tiers!M$1:P$134, 3, FALSE)</f>
        <v>NONE</v>
      </c>
      <c r="H2496">
        <f>VLOOKUP(G2496, Tiers!B$1:C$134, 2, FALSE)</f>
        <v>7</v>
      </c>
      <c r="I2496" s="26" t="s">
        <v>6995</v>
      </c>
      <c r="J2496">
        <f t="shared" si="154"/>
        <v>1</v>
      </c>
      <c r="K2496">
        <f t="shared" si="155"/>
        <v>2</v>
      </c>
      <c r="L2496">
        <f t="shared" si="156"/>
        <v>8580</v>
      </c>
      <c r="M2496">
        <f t="shared" si="157"/>
        <v>281</v>
      </c>
      <c r="N2496">
        <v>19</v>
      </c>
      <c r="O2496" t="s">
        <v>3114</v>
      </c>
      <c r="P2496" t="s">
        <v>21</v>
      </c>
      <c r="Q2496" t="s">
        <v>22</v>
      </c>
      <c r="R2496" t="s">
        <v>21</v>
      </c>
      <c r="W2496">
        <v>186</v>
      </c>
      <c r="X2496">
        <v>82</v>
      </c>
      <c r="Y2496">
        <v>0</v>
      </c>
      <c r="Z2496">
        <v>0</v>
      </c>
    </row>
    <row r="2497" spans="1:26" ht="15.95">
      <c r="A2497" t="s">
        <v>3115</v>
      </c>
      <c r="B2497" t="s">
        <v>131</v>
      </c>
      <c r="C2497" t="str">
        <f>VLOOKUP(B2497, Positions!A$1:B$160, 2, FALSE)</f>
        <v>Forward</v>
      </c>
      <c r="D2497" t="s">
        <v>229</v>
      </c>
      <c r="E2497" t="s">
        <v>5665</v>
      </c>
      <c r="F2497" t="s">
        <v>21</v>
      </c>
      <c r="G2497" t="str">
        <f>VLOOKUP(E2497, Tiers!M$1:P$134, 3, FALSE)</f>
        <v>ENG2</v>
      </c>
      <c r="H2497">
        <f>VLOOKUP(G2497, Tiers!B$1:C$134, 2, FALSE)</f>
        <v>3</v>
      </c>
      <c r="I2497" s="26" t="s">
        <v>6996</v>
      </c>
      <c r="J2497">
        <f t="shared" si="154"/>
        <v>12</v>
      </c>
      <c r="K2497">
        <f t="shared" si="155"/>
        <v>2</v>
      </c>
      <c r="L2497">
        <f t="shared" si="156"/>
        <v>8609</v>
      </c>
      <c r="M2497">
        <f t="shared" si="157"/>
        <v>282</v>
      </c>
      <c r="N2497">
        <v>19</v>
      </c>
      <c r="O2497" t="s">
        <v>74</v>
      </c>
      <c r="P2497" t="s">
        <v>21</v>
      </c>
      <c r="Q2497" t="s">
        <v>22</v>
      </c>
      <c r="R2497" t="s">
        <v>21</v>
      </c>
      <c r="S2497" t="s">
        <v>491</v>
      </c>
      <c r="W2497">
        <v>191</v>
      </c>
      <c r="X2497">
        <v>83</v>
      </c>
      <c r="Y2497">
        <v>0</v>
      </c>
      <c r="Z2497">
        <v>0</v>
      </c>
    </row>
    <row r="2498" spans="1:26" ht="15.95">
      <c r="A2498" t="s">
        <v>3116</v>
      </c>
      <c r="B2498" t="s">
        <v>81</v>
      </c>
      <c r="C2498" t="str">
        <f>VLOOKUP(B2498, Positions!A$1:B$160, 2, FALSE)</f>
        <v>Defender</v>
      </c>
      <c r="D2498" t="s">
        <v>3117</v>
      </c>
      <c r="E2498" t="s">
        <v>5663</v>
      </c>
      <c r="F2498" t="s">
        <v>21</v>
      </c>
      <c r="G2498" t="str">
        <f>VLOOKUP(E2498, Tiers!M$1:P$134, 3, FALSE)</f>
        <v>ENG4</v>
      </c>
      <c r="H2498">
        <f>VLOOKUP(G2498, Tiers!B$1:C$134, 2, FALSE)</f>
        <v>5</v>
      </c>
      <c r="I2498" s="26" t="s">
        <v>6997</v>
      </c>
      <c r="J2498">
        <f t="shared" si="154"/>
        <v>10</v>
      </c>
      <c r="K2498">
        <f t="shared" si="155"/>
        <v>1</v>
      </c>
      <c r="L2498">
        <f t="shared" si="156"/>
        <v>8644</v>
      </c>
      <c r="M2498">
        <f t="shared" si="157"/>
        <v>284</v>
      </c>
      <c r="N2498">
        <v>19</v>
      </c>
      <c r="O2498" t="s">
        <v>136</v>
      </c>
      <c r="P2498" t="s">
        <v>21</v>
      </c>
      <c r="Q2498" t="s">
        <v>22</v>
      </c>
      <c r="R2498" t="s">
        <v>21</v>
      </c>
      <c r="W2498">
        <v>188</v>
      </c>
      <c r="X2498">
        <v>80</v>
      </c>
      <c r="Y2498">
        <v>0</v>
      </c>
      <c r="Z2498">
        <v>27</v>
      </c>
    </row>
    <row r="2499" spans="1:26" ht="15.95">
      <c r="A2499" t="s">
        <v>3118</v>
      </c>
      <c r="B2499" t="s">
        <v>16</v>
      </c>
      <c r="C2499" t="str">
        <f>VLOOKUP(B2499, Positions!A$1:B$160, 2, FALSE)</f>
        <v>Forward</v>
      </c>
      <c r="D2499" t="s">
        <v>329</v>
      </c>
      <c r="E2499" t="s">
        <v>62</v>
      </c>
      <c r="F2499" t="s">
        <v>21</v>
      </c>
      <c r="G2499" t="str">
        <f>VLOOKUP(E2499, Tiers!M$1:P$134, 3, FALSE)</f>
        <v>ENG1</v>
      </c>
      <c r="H2499">
        <f>VLOOKUP(G2499, Tiers!B$1:C$134, 2, FALSE)</f>
        <v>1</v>
      </c>
      <c r="I2499" s="26" t="s">
        <v>6998</v>
      </c>
      <c r="J2499">
        <f t="shared" ref="J2499:J2562" si="158">MONTH(I2499)</f>
        <v>10</v>
      </c>
      <c r="K2499">
        <f t="shared" ref="K2499:K2562" si="159">IF(OR(MONTH(I2499)=9, MONTH(I2499)=10, MONTH(I2499)=11), 1,
IF(OR(MONTH(I2499)=12, MONTH(I2499)=1, MONTH(I2499)=2), 2,
IF(OR(MONTH(I2499)=3, MONTH(I2499)=4, MONTH(I2499)=5), 3,
4)))</f>
        <v>1</v>
      </c>
      <c r="L2499">
        <f t="shared" ref="L2499:L2562" si="160">DATEDIF(I2499, DATE(2015, 7, 1), "d")</f>
        <v>8646</v>
      </c>
      <c r="M2499">
        <f t="shared" ref="M2499:M2562" si="161">DATEDIF(I2499, DATE(2015, 7, 1), "m")</f>
        <v>284</v>
      </c>
      <c r="N2499">
        <v>19</v>
      </c>
      <c r="O2499" t="s">
        <v>1279</v>
      </c>
      <c r="P2499" t="s">
        <v>21</v>
      </c>
      <c r="Q2499" t="s">
        <v>22</v>
      </c>
      <c r="R2499" t="s">
        <v>21</v>
      </c>
      <c r="S2499" t="s">
        <v>870</v>
      </c>
      <c r="W2499">
        <v>188</v>
      </c>
      <c r="X2499">
        <v>70</v>
      </c>
      <c r="Y2499">
        <v>0</v>
      </c>
      <c r="Z2499">
        <v>0</v>
      </c>
    </row>
    <row r="2500" spans="1:26" ht="15.95">
      <c r="A2500" t="s">
        <v>3119</v>
      </c>
      <c r="B2500" t="s">
        <v>480</v>
      </c>
      <c r="C2500" t="str">
        <f>VLOOKUP(B2500, Positions!A$1:B$160, 2, FALSE)</f>
        <v>Defender</v>
      </c>
      <c r="D2500" t="s">
        <v>5666</v>
      </c>
      <c r="E2500" t="s">
        <v>5666</v>
      </c>
      <c r="F2500" t="s">
        <v>21</v>
      </c>
      <c r="G2500" t="str">
        <f>VLOOKUP(E2500, Tiers!M$1:P$134, 3, FALSE)</f>
        <v>NONE</v>
      </c>
      <c r="H2500">
        <f>VLOOKUP(G2500, Tiers!B$1:C$134, 2, FALSE)</f>
        <v>7</v>
      </c>
      <c r="I2500" s="26" t="s">
        <v>6999</v>
      </c>
      <c r="J2500">
        <f t="shared" si="158"/>
        <v>10</v>
      </c>
      <c r="K2500">
        <f t="shared" si="159"/>
        <v>1</v>
      </c>
      <c r="L2500">
        <f t="shared" si="160"/>
        <v>8650</v>
      </c>
      <c r="M2500">
        <f t="shared" si="161"/>
        <v>284</v>
      </c>
      <c r="N2500">
        <v>19</v>
      </c>
      <c r="O2500" t="s">
        <v>204</v>
      </c>
      <c r="P2500" t="s">
        <v>21</v>
      </c>
      <c r="Q2500" t="s">
        <v>22</v>
      </c>
      <c r="R2500" t="s">
        <v>21</v>
      </c>
      <c r="W2500">
        <v>178</v>
      </c>
      <c r="X2500">
        <v>78</v>
      </c>
      <c r="Y2500">
        <v>0</v>
      </c>
      <c r="Z2500">
        <v>0</v>
      </c>
    </row>
    <row r="2501" spans="1:26" ht="15.95">
      <c r="A2501" t="s">
        <v>3120</v>
      </c>
      <c r="B2501" t="s">
        <v>166</v>
      </c>
      <c r="C2501" t="str">
        <f>VLOOKUP(B2501, Positions!A$1:B$160, 2, FALSE)</f>
        <v>Goalkeeper</v>
      </c>
      <c r="D2501" t="s">
        <v>5666</v>
      </c>
      <c r="E2501" t="s">
        <v>5666</v>
      </c>
      <c r="F2501" t="s">
        <v>21</v>
      </c>
      <c r="G2501" t="str">
        <f>VLOOKUP(E2501, Tiers!M$1:P$134, 3, FALSE)</f>
        <v>NONE</v>
      </c>
      <c r="H2501">
        <f>VLOOKUP(G2501, Tiers!B$1:C$134, 2, FALSE)</f>
        <v>7</v>
      </c>
      <c r="I2501" s="26" t="s">
        <v>7000</v>
      </c>
      <c r="J2501">
        <f t="shared" si="158"/>
        <v>10</v>
      </c>
      <c r="K2501">
        <f t="shared" si="159"/>
        <v>1</v>
      </c>
      <c r="L2501">
        <f t="shared" si="160"/>
        <v>8671</v>
      </c>
      <c r="M2501">
        <f t="shared" si="161"/>
        <v>284</v>
      </c>
      <c r="N2501">
        <v>19</v>
      </c>
      <c r="O2501" t="s">
        <v>265</v>
      </c>
      <c r="P2501" t="s">
        <v>21</v>
      </c>
      <c r="Q2501" t="s">
        <v>22</v>
      </c>
      <c r="R2501" t="s">
        <v>21</v>
      </c>
      <c r="W2501">
        <v>186</v>
      </c>
      <c r="X2501">
        <v>83</v>
      </c>
      <c r="Y2501">
        <v>0</v>
      </c>
      <c r="Z2501">
        <v>0</v>
      </c>
    </row>
    <row r="2502" spans="1:26" ht="15.95">
      <c r="A2502" t="s">
        <v>3121</v>
      </c>
      <c r="B2502" t="s">
        <v>245</v>
      </c>
      <c r="C2502" t="str">
        <f>VLOOKUP(B2502, Positions!A$1:B$160, 2, FALSE)</f>
        <v>Midfielder</v>
      </c>
      <c r="D2502" t="s">
        <v>5666</v>
      </c>
      <c r="E2502" t="s">
        <v>5666</v>
      </c>
      <c r="F2502" t="s">
        <v>21</v>
      </c>
      <c r="G2502" t="str">
        <f>VLOOKUP(E2502, Tiers!M$1:P$134, 3, FALSE)</f>
        <v>NONE</v>
      </c>
      <c r="H2502">
        <f>VLOOKUP(G2502, Tiers!B$1:C$134, 2, FALSE)</f>
        <v>7</v>
      </c>
      <c r="I2502" s="26" t="s">
        <v>7001</v>
      </c>
      <c r="J2502">
        <f t="shared" si="158"/>
        <v>9</v>
      </c>
      <c r="K2502">
        <f t="shared" si="159"/>
        <v>1</v>
      </c>
      <c r="L2502">
        <f t="shared" si="160"/>
        <v>8698</v>
      </c>
      <c r="M2502">
        <f t="shared" si="161"/>
        <v>285</v>
      </c>
      <c r="N2502">
        <v>19</v>
      </c>
      <c r="O2502" t="s">
        <v>5666</v>
      </c>
      <c r="P2502" t="s">
        <v>21</v>
      </c>
      <c r="Q2502" t="s">
        <v>22</v>
      </c>
      <c r="R2502" t="s">
        <v>21</v>
      </c>
      <c r="W2502">
        <v>174</v>
      </c>
      <c r="X2502">
        <v>64</v>
      </c>
      <c r="Y2502">
        <v>0</v>
      </c>
      <c r="Z2502">
        <v>0</v>
      </c>
    </row>
    <row r="2503" spans="1:26" ht="15.95">
      <c r="A2503" t="s">
        <v>3122</v>
      </c>
      <c r="B2503" t="s">
        <v>31</v>
      </c>
      <c r="C2503" t="str">
        <f>VLOOKUP(B2503, Positions!A$1:B$160, 2, FALSE)</f>
        <v>Defender</v>
      </c>
      <c r="D2503" t="s">
        <v>57</v>
      </c>
      <c r="E2503" t="s">
        <v>62</v>
      </c>
      <c r="F2503" t="s">
        <v>21</v>
      </c>
      <c r="G2503" t="str">
        <f>VLOOKUP(E2503, Tiers!M$1:P$134, 3, FALSE)</f>
        <v>ENG1</v>
      </c>
      <c r="H2503">
        <f>VLOOKUP(G2503, Tiers!B$1:C$134, 2, FALSE)</f>
        <v>1</v>
      </c>
      <c r="I2503" s="26" t="s">
        <v>7002</v>
      </c>
      <c r="J2503">
        <f t="shared" si="158"/>
        <v>8</v>
      </c>
      <c r="K2503">
        <f t="shared" si="159"/>
        <v>4</v>
      </c>
      <c r="L2503">
        <f t="shared" si="160"/>
        <v>8707</v>
      </c>
      <c r="M2503">
        <f t="shared" si="161"/>
        <v>286</v>
      </c>
      <c r="N2503">
        <v>19</v>
      </c>
      <c r="O2503" t="s">
        <v>57</v>
      </c>
      <c r="P2503" t="s">
        <v>21</v>
      </c>
      <c r="Q2503" t="s">
        <v>22</v>
      </c>
      <c r="R2503" t="s">
        <v>21</v>
      </c>
      <c r="W2503">
        <v>181</v>
      </c>
      <c r="X2503">
        <v>78</v>
      </c>
      <c r="Y2503">
        <v>0</v>
      </c>
      <c r="Z2503">
        <v>1</v>
      </c>
    </row>
    <row r="2504" spans="1:26" ht="15.95">
      <c r="A2504" t="s">
        <v>3123</v>
      </c>
      <c r="B2504" t="s">
        <v>372</v>
      </c>
      <c r="C2504" t="str">
        <f>VLOOKUP(B2504, Positions!A$1:B$160, 2, FALSE)</f>
        <v>Defender</v>
      </c>
      <c r="D2504" t="s">
        <v>5666</v>
      </c>
      <c r="E2504" t="s">
        <v>5666</v>
      </c>
      <c r="F2504" t="s">
        <v>21</v>
      </c>
      <c r="G2504" t="str">
        <f>VLOOKUP(E2504, Tiers!M$1:P$134, 3, FALSE)</f>
        <v>NONE</v>
      </c>
      <c r="H2504">
        <f>VLOOKUP(G2504, Tiers!B$1:C$134, 2, FALSE)</f>
        <v>7</v>
      </c>
      <c r="I2504" s="26" t="s">
        <v>7003</v>
      </c>
      <c r="J2504">
        <f t="shared" si="158"/>
        <v>6</v>
      </c>
      <c r="K2504">
        <f t="shared" si="159"/>
        <v>4</v>
      </c>
      <c r="L2504">
        <f t="shared" si="160"/>
        <v>8778</v>
      </c>
      <c r="M2504">
        <f t="shared" si="161"/>
        <v>288</v>
      </c>
      <c r="N2504">
        <v>19</v>
      </c>
      <c r="O2504" t="s">
        <v>5666</v>
      </c>
      <c r="P2504" t="s">
        <v>21</v>
      </c>
      <c r="Q2504" t="s">
        <v>22</v>
      </c>
      <c r="R2504" t="s">
        <v>21</v>
      </c>
      <c r="W2504">
        <v>172</v>
      </c>
      <c r="X2504">
        <v>68</v>
      </c>
      <c r="Y2504">
        <v>0</v>
      </c>
      <c r="Z2504">
        <v>0</v>
      </c>
    </row>
    <row r="2505" spans="1:26" ht="15.95">
      <c r="A2505" t="s">
        <v>3124</v>
      </c>
      <c r="B2505" t="s">
        <v>166</v>
      </c>
      <c r="C2505" t="str">
        <f>VLOOKUP(B2505, Positions!A$1:B$160, 2, FALSE)</f>
        <v>Goalkeeper</v>
      </c>
      <c r="D2505" t="s">
        <v>5666</v>
      </c>
      <c r="E2505" t="s">
        <v>5666</v>
      </c>
      <c r="F2505" t="s">
        <v>21</v>
      </c>
      <c r="G2505" t="str">
        <f>VLOOKUP(E2505, Tiers!M$1:P$134, 3, FALSE)</f>
        <v>NONE</v>
      </c>
      <c r="H2505">
        <f>VLOOKUP(G2505, Tiers!B$1:C$134, 2, FALSE)</f>
        <v>7</v>
      </c>
      <c r="I2505" s="26" t="s">
        <v>7004</v>
      </c>
      <c r="J2505">
        <f t="shared" si="158"/>
        <v>5</v>
      </c>
      <c r="K2505">
        <f t="shared" si="159"/>
        <v>3</v>
      </c>
      <c r="L2505">
        <f t="shared" si="160"/>
        <v>8817</v>
      </c>
      <c r="M2505">
        <f t="shared" si="161"/>
        <v>289</v>
      </c>
      <c r="N2505">
        <v>19</v>
      </c>
      <c r="O2505" t="s">
        <v>5666</v>
      </c>
      <c r="P2505" t="s">
        <v>21</v>
      </c>
      <c r="Q2505" t="s">
        <v>22</v>
      </c>
      <c r="R2505" t="s">
        <v>21</v>
      </c>
      <c r="W2505">
        <v>184</v>
      </c>
      <c r="X2505">
        <v>70</v>
      </c>
      <c r="Y2505">
        <v>0</v>
      </c>
      <c r="Z2505">
        <v>0</v>
      </c>
    </row>
    <row r="2506" spans="1:26" ht="15.95">
      <c r="A2506" t="s">
        <v>3125</v>
      </c>
      <c r="B2506" t="s">
        <v>42</v>
      </c>
      <c r="C2506" t="str">
        <f>VLOOKUP(B2506, Positions!A$1:B$160, 2, FALSE)</f>
        <v>Midfielder</v>
      </c>
      <c r="D2506" t="s">
        <v>3126</v>
      </c>
      <c r="E2506" t="s">
        <v>5666</v>
      </c>
      <c r="F2506" t="s">
        <v>21</v>
      </c>
      <c r="G2506" t="str">
        <f>VLOOKUP(E2506, Tiers!M$1:P$134, 3, FALSE)</f>
        <v>NONE</v>
      </c>
      <c r="H2506">
        <f>VLOOKUP(G2506, Tiers!B$1:C$134, 2, FALSE)</f>
        <v>7</v>
      </c>
      <c r="I2506" s="26" t="s">
        <v>7005</v>
      </c>
      <c r="J2506">
        <f t="shared" si="158"/>
        <v>4</v>
      </c>
      <c r="K2506">
        <f t="shared" si="159"/>
        <v>3</v>
      </c>
      <c r="L2506">
        <f t="shared" si="160"/>
        <v>8831</v>
      </c>
      <c r="M2506">
        <f t="shared" si="161"/>
        <v>290</v>
      </c>
      <c r="N2506">
        <v>19</v>
      </c>
      <c r="O2506" t="s">
        <v>113</v>
      </c>
      <c r="P2506" t="s">
        <v>21</v>
      </c>
      <c r="Q2506" t="s">
        <v>22</v>
      </c>
      <c r="R2506" t="s">
        <v>21</v>
      </c>
      <c r="W2506">
        <v>184</v>
      </c>
      <c r="X2506">
        <v>77</v>
      </c>
      <c r="Y2506">
        <v>0</v>
      </c>
      <c r="Z2506">
        <v>0</v>
      </c>
    </row>
    <row r="2507" spans="1:26" ht="15.95">
      <c r="A2507" t="s">
        <v>3127</v>
      </c>
      <c r="B2507" t="s">
        <v>42</v>
      </c>
      <c r="C2507" t="str">
        <f>VLOOKUP(B2507, Positions!A$1:B$160, 2, FALSE)</f>
        <v>Midfielder</v>
      </c>
      <c r="D2507" t="s">
        <v>5666</v>
      </c>
      <c r="E2507" t="s">
        <v>5666</v>
      </c>
      <c r="F2507" t="s">
        <v>21</v>
      </c>
      <c r="G2507" t="str">
        <f>VLOOKUP(E2507, Tiers!M$1:P$134, 3, FALSE)</f>
        <v>NONE</v>
      </c>
      <c r="H2507">
        <f>VLOOKUP(G2507, Tiers!B$1:C$134, 2, FALSE)</f>
        <v>7</v>
      </c>
      <c r="I2507" s="26" t="s">
        <v>5718</v>
      </c>
      <c r="J2507">
        <f t="shared" si="158"/>
        <v>3</v>
      </c>
      <c r="K2507">
        <f t="shared" si="159"/>
        <v>3</v>
      </c>
      <c r="L2507">
        <f t="shared" si="160"/>
        <v>8880</v>
      </c>
      <c r="M2507">
        <f t="shared" si="161"/>
        <v>291</v>
      </c>
      <c r="N2507">
        <v>19</v>
      </c>
      <c r="O2507" t="s">
        <v>5666</v>
      </c>
      <c r="P2507" t="s">
        <v>21</v>
      </c>
      <c r="Q2507" t="s">
        <v>22</v>
      </c>
      <c r="R2507" t="s">
        <v>21</v>
      </c>
      <c r="W2507">
        <v>179</v>
      </c>
      <c r="X2507">
        <v>75</v>
      </c>
      <c r="Y2507">
        <v>0</v>
      </c>
      <c r="Z2507">
        <v>0</v>
      </c>
    </row>
    <row r="2508" spans="1:26" ht="15.95">
      <c r="A2508" t="s">
        <v>3128</v>
      </c>
      <c r="B2508" t="s">
        <v>16</v>
      </c>
      <c r="C2508" t="str">
        <f>VLOOKUP(B2508, Positions!A$1:B$160, 2, FALSE)</f>
        <v>Forward</v>
      </c>
      <c r="D2508" t="s">
        <v>5666</v>
      </c>
      <c r="E2508" t="s">
        <v>5666</v>
      </c>
      <c r="F2508" t="s">
        <v>21</v>
      </c>
      <c r="G2508" t="str">
        <f>VLOOKUP(E2508, Tiers!M$1:P$134, 3, FALSE)</f>
        <v>NONE</v>
      </c>
      <c r="H2508">
        <f>VLOOKUP(G2508, Tiers!B$1:C$134, 2, FALSE)</f>
        <v>7</v>
      </c>
      <c r="I2508" s="26" t="s">
        <v>5719</v>
      </c>
      <c r="J2508">
        <f t="shared" si="158"/>
        <v>2</v>
      </c>
      <c r="K2508">
        <f t="shared" si="159"/>
        <v>2</v>
      </c>
      <c r="L2508">
        <f t="shared" si="160"/>
        <v>8894</v>
      </c>
      <c r="M2508">
        <f t="shared" si="161"/>
        <v>292</v>
      </c>
      <c r="N2508">
        <v>19</v>
      </c>
      <c r="O2508" t="s">
        <v>57</v>
      </c>
      <c r="P2508" t="s">
        <v>21</v>
      </c>
      <c r="Q2508" t="s">
        <v>22</v>
      </c>
      <c r="R2508" t="s">
        <v>21</v>
      </c>
      <c r="W2508">
        <v>183</v>
      </c>
      <c r="X2508">
        <v>80</v>
      </c>
      <c r="Y2508">
        <v>0</v>
      </c>
      <c r="Z2508">
        <v>0</v>
      </c>
    </row>
    <row r="2509" spans="1:26" ht="15.95">
      <c r="A2509" t="s">
        <v>3129</v>
      </c>
      <c r="B2509" t="s">
        <v>81</v>
      </c>
      <c r="C2509" t="str">
        <f>VLOOKUP(B2509, Positions!A$1:B$160, 2, FALSE)</f>
        <v>Defender</v>
      </c>
      <c r="D2509" t="s">
        <v>1166</v>
      </c>
      <c r="E2509" t="s">
        <v>5666</v>
      </c>
      <c r="F2509" t="s">
        <v>21</v>
      </c>
      <c r="G2509" t="str">
        <f>VLOOKUP(E2509, Tiers!M$1:P$134, 3, FALSE)</f>
        <v>NONE</v>
      </c>
      <c r="H2509">
        <f>VLOOKUP(G2509, Tiers!B$1:C$134, 2, FALSE)</f>
        <v>7</v>
      </c>
      <c r="I2509" s="26" t="s">
        <v>5720</v>
      </c>
      <c r="J2509">
        <f t="shared" si="158"/>
        <v>2</v>
      </c>
      <c r="K2509">
        <f t="shared" si="159"/>
        <v>2</v>
      </c>
      <c r="L2509">
        <f t="shared" si="160"/>
        <v>8907</v>
      </c>
      <c r="M2509">
        <f t="shared" si="161"/>
        <v>292</v>
      </c>
      <c r="N2509">
        <v>19</v>
      </c>
      <c r="O2509" t="s">
        <v>74</v>
      </c>
      <c r="P2509" t="s">
        <v>21</v>
      </c>
      <c r="Q2509" t="s">
        <v>22</v>
      </c>
      <c r="R2509" t="s">
        <v>21</v>
      </c>
      <c r="W2509">
        <v>191</v>
      </c>
      <c r="X2509">
        <v>83</v>
      </c>
      <c r="Y2509">
        <v>0</v>
      </c>
      <c r="Z2509">
        <v>0</v>
      </c>
    </row>
    <row r="2510" spans="1:26" ht="15.95">
      <c r="A2510" t="s">
        <v>3130</v>
      </c>
      <c r="B2510" t="s">
        <v>166</v>
      </c>
      <c r="C2510" t="str">
        <f>VLOOKUP(B2510, Positions!A$1:B$160, 2, FALSE)</f>
        <v>Goalkeeper</v>
      </c>
      <c r="D2510" t="s">
        <v>5666</v>
      </c>
      <c r="E2510" t="s">
        <v>5666</v>
      </c>
      <c r="F2510" t="s">
        <v>21</v>
      </c>
      <c r="G2510" t="str">
        <f>VLOOKUP(E2510, Tiers!M$1:P$134, 3, FALSE)</f>
        <v>NONE</v>
      </c>
      <c r="H2510">
        <f>VLOOKUP(G2510, Tiers!B$1:C$134, 2, FALSE)</f>
        <v>7</v>
      </c>
      <c r="I2510" s="26" t="s">
        <v>5721</v>
      </c>
      <c r="J2510">
        <f t="shared" si="158"/>
        <v>1</v>
      </c>
      <c r="K2510">
        <f t="shared" si="159"/>
        <v>2</v>
      </c>
      <c r="L2510">
        <f t="shared" si="160"/>
        <v>8923</v>
      </c>
      <c r="M2510">
        <f t="shared" si="161"/>
        <v>293</v>
      </c>
      <c r="N2510">
        <v>19</v>
      </c>
      <c r="O2510" t="s">
        <v>5666</v>
      </c>
      <c r="P2510" t="s">
        <v>21</v>
      </c>
      <c r="Q2510" t="s">
        <v>22</v>
      </c>
      <c r="R2510" t="s">
        <v>21</v>
      </c>
      <c r="W2510">
        <v>194</v>
      </c>
      <c r="X2510">
        <v>85</v>
      </c>
      <c r="Y2510">
        <v>0</v>
      </c>
      <c r="Z2510">
        <v>0</v>
      </c>
    </row>
    <row r="2511" spans="1:26" ht="15.95">
      <c r="A2511" t="s">
        <v>3131</v>
      </c>
      <c r="B2511" t="s">
        <v>16</v>
      </c>
      <c r="C2511" t="str">
        <f>VLOOKUP(B2511, Positions!A$1:B$160, 2, FALSE)</f>
        <v>Forward</v>
      </c>
      <c r="D2511" t="s">
        <v>229</v>
      </c>
      <c r="E2511" t="s">
        <v>5665</v>
      </c>
      <c r="F2511" t="s">
        <v>21</v>
      </c>
      <c r="G2511" t="str">
        <f>VLOOKUP(E2511, Tiers!M$1:P$134, 3, FALSE)</f>
        <v>ENG2</v>
      </c>
      <c r="H2511">
        <f>VLOOKUP(G2511, Tiers!B$1:C$134, 2, FALSE)</f>
        <v>3</v>
      </c>
      <c r="I2511" s="26" t="s">
        <v>5722</v>
      </c>
      <c r="J2511">
        <f t="shared" si="158"/>
        <v>12</v>
      </c>
      <c r="K2511">
        <f t="shared" si="159"/>
        <v>2</v>
      </c>
      <c r="L2511">
        <f t="shared" si="160"/>
        <v>8949</v>
      </c>
      <c r="M2511">
        <f t="shared" si="161"/>
        <v>294</v>
      </c>
      <c r="N2511">
        <v>19</v>
      </c>
      <c r="O2511" t="s">
        <v>229</v>
      </c>
      <c r="P2511" t="s">
        <v>21</v>
      </c>
      <c r="Q2511" t="s">
        <v>22</v>
      </c>
      <c r="R2511" t="s">
        <v>21</v>
      </c>
      <c r="W2511">
        <v>178</v>
      </c>
      <c r="X2511">
        <v>74</v>
      </c>
      <c r="Y2511">
        <v>0</v>
      </c>
      <c r="Z2511">
        <v>0</v>
      </c>
    </row>
    <row r="2512" spans="1:26" ht="15.95">
      <c r="A2512" t="s">
        <v>3132</v>
      </c>
      <c r="B2512" t="s">
        <v>31</v>
      </c>
      <c r="C2512" t="str">
        <f>VLOOKUP(B2512, Positions!A$1:B$160, 2, FALSE)</f>
        <v>Defender</v>
      </c>
      <c r="D2512" t="s">
        <v>5666</v>
      </c>
      <c r="E2512" t="s">
        <v>5666</v>
      </c>
      <c r="F2512" t="s">
        <v>21</v>
      </c>
      <c r="G2512" t="str">
        <f>VLOOKUP(E2512, Tiers!M$1:P$134, 3, FALSE)</f>
        <v>NONE</v>
      </c>
      <c r="H2512">
        <f>VLOOKUP(G2512, Tiers!B$1:C$134, 2, FALSE)</f>
        <v>7</v>
      </c>
      <c r="I2512" s="26" t="s">
        <v>5723</v>
      </c>
      <c r="J2512">
        <f t="shared" si="158"/>
        <v>12</v>
      </c>
      <c r="K2512">
        <f t="shared" si="159"/>
        <v>2</v>
      </c>
      <c r="L2512">
        <f t="shared" si="160"/>
        <v>8963</v>
      </c>
      <c r="M2512">
        <f t="shared" si="161"/>
        <v>294</v>
      </c>
      <c r="N2512">
        <v>19</v>
      </c>
      <c r="O2512" t="s">
        <v>5666</v>
      </c>
      <c r="P2512" t="s">
        <v>21</v>
      </c>
      <c r="Q2512" t="s">
        <v>22</v>
      </c>
      <c r="R2512" t="s">
        <v>21</v>
      </c>
      <c r="W2512">
        <v>179</v>
      </c>
      <c r="X2512">
        <v>75</v>
      </c>
      <c r="Y2512">
        <v>0</v>
      </c>
      <c r="Z2512">
        <v>0</v>
      </c>
    </row>
    <row r="2513" spans="1:26" ht="15.95">
      <c r="A2513" t="s">
        <v>3133</v>
      </c>
      <c r="B2513" t="s">
        <v>31</v>
      </c>
      <c r="C2513" t="str">
        <f>VLOOKUP(B2513, Positions!A$1:B$160, 2, FALSE)</f>
        <v>Defender</v>
      </c>
      <c r="D2513" t="s">
        <v>124</v>
      </c>
      <c r="E2513" t="s">
        <v>5665</v>
      </c>
      <c r="F2513" t="s">
        <v>21</v>
      </c>
      <c r="G2513" t="str">
        <f>VLOOKUP(E2513, Tiers!M$1:P$134, 3, FALSE)</f>
        <v>ENG2</v>
      </c>
      <c r="H2513">
        <f>VLOOKUP(G2513, Tiers!B$1:C$134, 2, FALSE)</f>
        <v>3</v>
      </c>
      <c r="I2513" s="26" t="s">
        <v>5724</v>
      </c>
      <c r="J2513">
        <f t="shared" si="158"/>
        <v>12</v>
      </c>
      <c r="K2513">
        <f t="shared" si="159"/>
        <v>2</v>
      </c>
      <c r="L2513">
        <f t="shared" si="160"/>
        <v>8971</v>
      </c>
      <c r="M2513">
        <f t="shared" si="161"/>
        <v>294</v>
      </c>
      <c r="N2513">
        <v>19</v>
      </c>
      <c r="O2513" t="s">
        <v>5666</v>
      </c>
      <c r="P2513" t="s">
        <v>21</v>
      </c>
      <c r="Q2513" t="s">
        <v>22</v>
      </c>
      <c r="R2513" t="s">
        <v>21</v>
      </c>
      <c r="W2513">
        <v>166</v>
      </c>
      <c r="X2513">
        <v>63</v>
      </c>
      <c r="Y2513">
        <v>0</v>
      </c>
      <c r="Z2513">
        <v>0</v>
      </c>
    </row>
    <row r="2514" spans="1:26" ht="15.95">
      <c r="A2514" t="s">
        <v>3134</v>
      </c>
      <c r="B2514" t="s">
        <v>166</v>
      </c>
      <c r="C2514" t="str">
        <f>VLOOKUP(B2514, Positions!A$1:B$160, 2, FALSE)</f>
        <v>Goalkeeper</v>
      </c>
      <c r="D2514" t="s">
        <v>5666</v>
      </c>
      <c r="E2514" t="s">
        <v>5666</v>
      </c>
      <c r="F2514" t="s">
        <v>21</v>
      </c>
      <c r="G2514" t="str">
        <f>VLOOKUP(E2514, Tiers!M$1:P$134, 3, FALSE)</f>
        <v>NONE</v>
      </c>
      <c r="H2514">
        <f>VLOOKUP(G2514, Tiers!B$1:C$134, 2, FALSE)</f>
        <v>7</v>
      </c>
      <c r="I2514" s="26" t="s">
        <v>5725</v>
      </c>
      <c r="J2514">
        <f t="shared" si="158"/>
        <v>11</v>
      </c>
      <c r="K2514">
        <f t="shared" si="159"/>
        <v>1</v>
      </c>
      <c r="L2514">
        <f t="shared" si="160"/>
        <v>8999</v>
      </c>
      <c r="M2514">
        <f t="shared" si="161"/>
        <v>295</v>
      </c>
      <c r="N2514">
        <v>19</v>
      </c>
      <c r="O2514" t="s">
        <v>5666</v>
      </c>
      <c r="P2514" t="s">
        <v>21</v>
      </c>
      <c r="Q2514" t="s">
        <v>22</v>
      </c>
      <c r="R2514" t="s">
        <v>21</v>
      </c>
      <c r="W2514">
        <v>188</v>
      </c>
      <c r="X2514">
        <v>81</v>
      </c>
      <c r="Y2514">
        <v>0</v>
      </c>
      <c r="Z2514">
        <v>0</v>
      </c>
    </row>
    <row r="2515" spans="1:26" ht="15.95">
      <c r="A2515" t="s">
        <v>3135</v>
      </c>
      <c r="B2515" t="s">
        <v>3136</v>
      </c>
      <c r="C2515" t="str">
        <f>VLOOKUP(B2515, Positions!A$1:B$160, 2, FALSE)</f>
        <v>Defender</v>
      </c>
      <c r="D2515" t="s">
        <v>127</v>
      </c>
      <c r="E2515" t="s">
        <v>62</v>
      </c>
      <c r="F2515" t="s">
        <v>21</v>
      </c>
      <c r="G2515" t="str">
        <f>VLOOKUP(E2515, Tiers!M$1:P$134, 3, FALSE)</f>
        <v>ENG1</v>
      </c>
      <c r="H2515">
        <f>VLOOKUP(G2515, Tiers!B$1:C$134, 2, FALSE)</f>
        <v>1</v>
      </c>
      <c r="I2515" s="26" t="s">
        <v>5726</v>
      </c>
      <c r="J2515">
        <f t="shared" si="158"/>
        <v>10</v>
      </c>
      <c r="K2515">
        <f t="shared" si="159"/>
        <v>1</v>
      </c>
      <c r="L2515">
        <f t="shared" si="160"/>
        <v>9011</v>
      </c>
      <c r="M2515">
        <f t="shared" si="161"/>
        <v>296</v>
      </c>
      <c r="N2515">
        <v>19</v>
      </c>
      <c r="O2515" t="s">
        <v>74</v>
      </c>
      <c r="P2515" t="s">
        <v>21</v>
      </c>
      <c r="Q2515" t="s">
        <v>22</v>
      </c>
      <c r="R2515" t="s">
        <v>21</v>
      </c>
      <c r="S2515" t="s">
        <v>145</v>
      </c>
      <c r="W2515">
        <v>187</v>
      </c>
      <c r="X2515">
        <v>72</v>
      </c>
      <c r="Y2515">
        <v>0</v>
      </c>
      <c r="Z2515">
        <v>0</v>
      </c>
    </row>
    <row r="2516" spans="1:26" ht="15.95">
      <c r="A2516" t="s">
        <v>3137</v>
      </c>
      <c r="B2516" t="s">
        <v>16</v>
      </c>
      <c r="C2516" t="str">
        <f>VLOOKUP(B2516, Positions!A$1:B$160, 2, FALSE)</f>
        <v>Forward</v>
      </c>
      <c r="D2516" t="s">
        <v>5666</v>
      </c>
      <c r="E2516" t="s">
        <v>5666</v>
      </c>
      <c r="F2516" t="s">
        <v>21</v>
      </c>
      <c r="G2516" t="str">
        <f>VLOOKUP(E2516, Tiers!M$1:P$134, 3, FALSE)</f>
        <v>NONE</v>
      </c>
      <c r="H2516">
        <f>VLOOKUP(G2516, Tiers!B$1:C$134, 2, FALSE)</f>
        <v>7</v>
      </c>
      <c r="I2516" s="26" t="s">
        <v>5727</v>
      </c>
      <c r="J2516">
        <f t="shared" si="158"/>
        <v>9</v>
      </c>
      <c r="K2516">
        <f t="shared" si="159"/>
        <v>1</v>
      </c>
      <c r="L2516">
        <f t="shared" si="160"/>
        <v>9041</v>
      </c>
      <c r="M2516">
        <f t="shared" si="161"/>
        <v>297</v>
      </c>
      <c r="N2516">
        <v>19</v>
      </c>
      <c r="O2516" t="s">
        <v>3138</v>
      </c>
      <c r="P2516" t="s">
        <v>21</v>
      </c>
      <c r="Q2516" t="s">
        <v>22</v>
      </c>
      <c r="R2516" t="s">
        <v>21</v>
      </c>
      <c r="W2516">
        <v>174</v>
      </c>
      <c r="X2516">
        <v>71</v>
      </c>
      <c r="Y2516">
        <v>0</v>
      </c>
      <c r="Z2516">
        <v>0</v>
      </c>
    </row>
    <row r="2517" spans="1:26" ht="15.95">
      <c r="A2517" t="s">
        <v>3139</v>
      </c>
      <c r="B2517" t="s">
        <v>81</v>
      </c>
      <c r="C2517" t="str">
        <f>VLOOKUP(B2517, Positions!A$1:B$160, 2, FALSE)</f>
        <v>Defender</v>
      </c>
      <c r="D2517" t="s">
        <v>5666</v>
      </c>
      <c r="E2517" t="s">
        <v>5666</v>
      </c>
      <c r="F2517" t="s">
        <v>21</v>
      </c>
      <c r="G2517" t="str">
        <f>VLOOKUP(E2517, Tiers!M$1:P$134, 3, FALSE)</f>
        <v>NONE</v>
      </c>
      <c r="H2517">
        <f>VLOOKUP(G2517, Tiers!B$1:C$134, 2, FALSE)</f>
        <v>7</v>
      </c>
      <c r="I2517" s="26" t="s">
        <v>5728</v>
      </c>
      <c r="J2517">
        <f t="shared" si="158"/>
        <v>9</v>
      </c>
      <c r="K2517">
        <f t="shared" si="159"/>
        <v>1</v>
      </c>
      <c r="L2517">
        <f t="shared" si="160"/>
        <v>9066</v>
      </c>
      <c r="M2517">
        <f t="shared" si="161"/>
        <v>297</v>
      </c>
      <c r="N2517">
        <v>19</v>
      </c>
      <c r="O2517" t="s">
        <v>284</v>
      </c>
      <c r="P2517" t="s">
        <v>21</v>
      </c>
      <c r="Q2517" t="s">
        <v>22</v>
      </c>
      <c r="R2517" t="s">
        <v>21</v>
      </c>
      <c r="W2517">
        <v>172</v>
      </c>
      <c r="X2517">
        <v>70</v>
      </c>
      <c r="Y2517">
        <v>0</v>
      </c>
      <c r="Z2517">
        <v>0</v>
      </c>
    </row>
    <row r="2518" spans="1:26" ht="15.95">
      <c r="A2518" t="s">
        <v>3140</v>
      </c>
      <c r="B2518" t="s">
        <v>360</v>
      </c>
      <c r="C2518" t="str">
        <f>VLOOKUP(B2518, Positions!A$1:B$160, 2, FALSE)</f>
        <v>Defender</v>
      </c>
      <c r="D2518" t="s">
        <v>836</v>
      </c>
      <c r="E2518" t="s">
        <v>62</v>
      </c>
      <c r="F2518" t="s">
        <v>21</v>
      </c>
      <c r="G2518" t="str">
        <f>VLOOKUP(E2518, Tiers!M$1:P$134, 3, FALSE)</f>
        <v>ENG1</v>
      </c>
      <c r="H2518">
        <f>VLOOKUP(G2518, Tiers!B$1:C$134, 2, FALSE)</f>
        <v>1</v>
      </c>
      <c r="I2518" s="26" t="s">
        <v>5729</v>
      </c>
      <c r="J2518">
        <f t="shared" si="158"/>
        <v>7</v>
      </c>
      <c r="K2518">
        <f t="shared" si="159"/>
        <v>4</v>
      </c>
      <c r="L2518">
        <f t="shared" si="160"/>
        <v>9108</v>
      </c>
      <c r="M2518">
        <f t="shared" si="161"/>
        <v>299</v>
      </c>
      <c r="N2518">
        <v>19</v>
      </c>
      <c r="O2518" t="s">
        <v>1221</v>
      </c>
      <c r="P2518" t="s">
        <v>21</v>
      </c>
      <c r="Q2518" t="s">
        <v>22</v>
      </c>
      <c r="R2518" t="s">
        <v>21</v>
      </c>
      <c r="W2518">
        <v>182</v>
      </c>
      <c r="X2518">
        <v>70</v>
      </c>
      <c r="Y2518">
        <v>3</v>
      </c>
      <c r="Z2518">
        <v>36</v>
      </c>
    </row>
    <row r="2519" spans="1:26" ht="15.95">
      <c r="A2519" t="s">
        <v>3141</v>
      </c>
      <c r="B2519" t="s">
        <v>181</v>
      </c>
      <c r="C2519" t="str">
        <f>VLOOKUP(B2519, Positions!A$1:B$160, 2, FALSE)</f>
        <v>Defender</v>
      </c>
      <c r="D2519" t="s">
        <v>657</v>
      </c>
      <c r="E2519" t="s">
        <v>62</v>
      </c>
      <c r="F2519" t="s">
        <v>21</v>
      </c>
      <c r="G2519" t="str">
        <f>VLOOKUP(E2519, Tiers!M$1:P$134, 3, FALSE)</f>
        <v>ENG1</v>
      </c>
      <c r="H2519">
        <f>VLOOKUP(G2519, Tiers!B$1:C$134, 2, FALSE)</f>
        <v>1</v>
      </c>
      <c r="I2519" s="26" t="s">
        <v>5730</v>
      </c>
      <c r="J2519">
        <f t="shared" si="158"/>
        <v>6</v>
      </c>
      <c r="K2519">
        <f t="shared" si="159"/>
        <v>4</v>
      </c>
      <c r="L2519">
        <f t="shared" si="160"/>
        <v>9142</v>
      </c>
      <c r="M2519">
        <f t="shared" si="161"/>
        <v>300</v>
      </c>
      <c r="N2519">
        <v>19</v>
      </c>
      <c r="O2519" t="s">
        <v>657</v>
      </c>
      <c r="P2519" t="s">
        <v>21</v>
      </c>
      <c r="Q2519" t="s">
        <v>22</v>
      </c>
      <c r="R2519" t="s">
        <v>21</v>
      </c>
      <c r="W2519">
        <v>188</v>
      </c>
      <c r="X2519">
        <v>81</v>
      </c>
      <c r="Y2519">
        <v>0</v>
      </c>
      <c r="Z2519">
        <v>0</v>
      </c>
    </row>
    <row r="2520" spans="1:26" ht="15.95">
      <c r="A2520" t="s">
        <v>3142</v>
      </c>
      <c r="B2520" t="s">
        <v>166</v>
      </c>
      <c r="C2520" t="str">
        <f>VLOOKUP(B2520, Positions!A$1:B$160, 2, FALSE)</f>
        <v>Goalkeeper</v>
      </c>
      <c r="D2520" t="s">
        <v>5666</v>
      </c>
      <c r="E2520" t="s">
        <v>5666</v>
      </c>
      <c r="F2520" t="s">
        <v>21</v>
      </c>
      <c r="G2520" t="str">
        <f>VLOOKUP(E2520, Tiers!M$1:P$134, 3, FALSE)</f>
        <v>NONE</v>
      </c>
      <c r="H2520">
        <f>VLOOKUP(G2520, Tiers!B$1:C$134, 2, FALSE)</f>
        <v>7</v>
      </c>
      <c r="I2520" s="26" t="s">
        <v>5731</v>
      </c>
      <c r="J2520">
        <f t="shared" si="158"/>
        <v>2</v>
      </c>
      <c r="K2520">
        <f t="shared" si="159"/>
        <v>2</v>
      </c>
      <c r="L2520">
        <f t="shared" si="160"/>
        <v>9272</v>
      </c>
      <c r="M2520">
        <f t="shared" si="161"/>
        <v>304</v>
      </c>
      <c r="N2520">
        <v>19</v>
      </c>
      <c r="O2520" t="s">
        <v>1391</v>
      </c>
      <c r="P2520" t="s">
        <v>21</v>
      </c>
      <c r="Q2520" t="s">
        <v>22</v>
      </c>
      <c r="R2520" t="s">
        <v>21</v>
      </c>
      <c r="W2520">
        <v>188</v>
      </c>
      <c r="X2520">
        <v>81</v>
      </c>
      <c r="Y2520">
        <v>0</v>
      </c>
      <c r="Z2520">
        <v>0</v>
      </c>
    </row>
    <row r="2521" spans="1:26" ht="15.95">
      <c r="A2521" t="s">
        <v>3143</v>
      </c>
      <c r="B2521" t="s">
        <v>877</v>
      </c>
      <c r="C2521" t="str">
        <f>VLOOKUP(B2521, Positions!A$1:B$160, 2, FALSE)</f>
        <v>Defender</v>
      </c>
      <c r="D2521" t="s">
        <v>169</v>
      </c>
      <c r="E2521" t="s">
        <v>62</v>
      </c>
      <c r="F2521" t="s">
        <v>21</v>
      </c>
      <c r="G2521" t="str">
        <f>VLOOKUP(E2521, Tiers!M$1:P$134, 3, FALSE)</f>
        <v>ENG1</v>
      </c>
      <c r="H2521">
        <f>VLOOKUP(G2521, Tiers!B$1:C$134, 2, FALSE)</f>
        <v>1</v>
      </c>
      <c r="I2521" s="26" t="s">
        <v>5732</v>
      </c>
      <c r="J2521">
        <f t="shared" si="158"/>
        <v>1</v>
      </c>
      <c r="K2521">
        <f t="shared" si="159"/>
        <v>2</v>
      </c>
      <c r="L2521">
        <f t="shared" si="160"/>
        <v>9292</v>
      </c>
      <c r="M2521">
        <f t="shared" si="161"/>
        <v>305</v>
      </c>
      <c r="N2521">
        <v>19</v>
      </c>
      <c r="O2521" t="s">
        <v>74</v>
      </c>
      <c r="P2521" t="s">
        <v>21</v>
      </c>
      <c r="Q2521" t="s">
        <v>22</v>
      </c>
      <c r="R2521" t="s">
        <v>21</v>
      </c>
      <c r="S2521" t="s">
        <v>172</v>
      </c>
      <c r="W2521">
        <v>173</v>
      </c>
      <c r="X2521">
        <v>75</v>
      </c>
      <c r="Y2521">
        <v>0</v>
      </c>
      <c r="Z2521">
        <v>0</v>
      </c>
    </row>
    <row r="2522" spans="1:26" ht="15.95">
      <c r="A2522" t="s">
        <v>3144</v>
      </c>
      <c r="B2522" t="s">
        <v>166</v>
      </c>
      <c r="C2522" t="str">
        <f>VLOOKUP(B2522, Positions!A$1:B$160, 2, FALSE)</f>
        <v>Goalkeeper</v>
      </c>
      <c r="D2522" t="s">
        <v>3145</v>
      </c>
      <c r="E2522" t="s">
        <v>5666</v>
      </c>
      <c r="F2522" t="s">
        <v>21</v>
      </c>
      <c r="G2522" t="str">
        <f>VLOOKUP(E2522, Tiers!M$1:P$134, 3, FALSE)</f>
        <v>NONE</v>
      </c>
      <c r="H2522">
        <f>VLOOKUP(G2522, Tiers!B$1:C$134, 2, FALSE)</f>
        <v>7</v>
      </c>
      <c r="I2522" s="26" t="s">
        <v>5733</v>
      </c>
      <c r="J2522">
        <f t="shared" si="158"/>
        <v>11</v>
      </c>
      <c r="K2522">
        <f t="shared" si="159"/>
        <v>1</v>
      </c>
      <c r="L2522">
        <f t="shared" si="160"/>
        <v>9368</v>
      </c>
      <c r="M2522">
        <f t="shared" si="161"/>
        <v>307</v>
      </c>
      <c r="N2522">
        <v>19</v>
      </c>
      <c r="O2522" t="s">
        <v>5789</v>
      </c>
      <c r="P2522" t="s">
        <v>21</v>
      </c>
      <c r="Q2522" t="s">
        <v>22</v>
      </c>
      <c r="R2522" t="s">
        <v>21</v>
      </c>
      <c r="W2522">
        <v>183</v>
      </c>
      <c r="X2522">
        <v>78</v>
      </c>
      <c r="Y2522">
        <v>0</v>
      </c>
      <c r="Z2522">
        <v>46</v>
      </c>
    </row>
    <row r="2523" spans="1:26" ht="15.95">
      <c r="A2523" t="s">
        <v>3146</v>
      </c>
      <c r="B2523" t="s">
        <v>3147</v>
      </c>
      <c r="C2523" t="str">
        <f>VLOOKUP(B2523, Positions!A$1:B$160, 2, FALSE)</f>
        <v>Defender</v>
      </c>
      <c r="D2523" t="s">
        <v>376</v>
      </c>
      <c r="E2523" t="s">
        <v>5664</v>
      </c>
      <c r="F2523" t="s">
        <v>21</v>
      </c>
      <c r="G2523" t="str">
        <f>VLOOKUP(E2523, Tiers!M$1:P$134, 3, FALSE)</f>
        <v>ENG3</v>
      </c>
      <c r="H2523">
        <f>VLOOKUP(G2523, Tiers!B$1:C$134, 2, FALSE)</f>
        <v>4</v>
      </c>
      <c r="I2523" s="26" t="s">
        <v>5734</v>
      </c>
      <c r="J2523">
        <f t="shared" si="158"/>
        <v>9</v>
      </c>
      <c r="K2523">
        <f t="shared" si="159"/>
        <v>1</v>
      </c>
      <c r="L2523">
        <f t="shared" si="160"/>
        <v>9423</v>
      </c>
      <c r="M2523">
        <f t="shared" si="161"/>
        <v>309</v>
      </c>
      <c r="N2523">
        <v>19</v>
      </c>
      <c r="O2523" t="s">
        <v>373</v>
      </c>
      <c r="P2523" t="s">
        <v>21</v>
      </c>
      <c r="Q2523" t="s">
        <v>22</v>
      </c>
      <c r="R2523" t="s">
        <v>21</v>
      </c>
      <c r="W2523">
        <v>184</v>
      </c>
      <c r="X2523">
        <v>78</v>
      </c>
      <c r="Y2523">
        <v>0</v>
      </c>
      <c r="Z2523">
        <v>0</v>
      </c>
    </row>
    <row r="2524" spans="1:26" ht="15.95">
      <c r="A2524" t="s">
        <v>3148</v>
      </c>
      <c r="B2524" t="s">
        <v>36</v>
      </c>
      <c r="C2524" t="str">
        <f>VLOOKUP(B2524, Positions!A$1:B$160, 2, FALSE)</f>
        <v>Midfielder</v>
      </c>
      <c r="D2524" t="s">
        <v>182</v>
      </c>
      <c r="E2524" t="s">
        <v>62</v>
      </c>
      <c r="F2524" t="s">
        <v>21</v>
      </c>
      <c r="G2524" t="str">
        <f>VLOOKUP(E2524, Tiers!M$1:P$134, 3, FALSE)</f>
        <v>ENG1</v>
      </c>
      <c r="H2524">
        <f>VLOOKUP(G2524, Tiers!B$1:C$134, 2, FALSE)</f>
        <v>1</v>
      </c>
      <c r="I2524" s="26" t="s">
        <v>5735</v>
      </c>
      <c r="J2524">
        <f t="shared" si="158"/>
        <v>9</v>
      </c>
      <c r="K2524">
        <f t="shared" si="159"/>
        <v>1</v>
      </c>
      <c r="L2524">
        <f t="shared" si="160"/>
        <v>9425</v>
      </c>
      <c r="M2524">
        <f t="shared" si="161"/>
        <v>309</v>
      </c>
      <c r="N2524">
        <v>19</v>
      </c>
      <c r="O2524" t="s">
        <v>3149</v>
      </c>
      <c r="P2524" t="s">
        <v>21</v>
      </c>
      <c r="Q2524" t="s">
        <v>653</v>
      </c>
      <c r="R2524" t="s">
        <v>21</v>
      </c>
      <c r="W2524">
        <v>178</v>
      </c>
      <c r="X2524">
        <v>74</v>
      </c>
      <c r="Y2524">
        <v>0</v>
      </c>
      <c r="Z2524">
        <v>0</v>
      </c>
    </row>
    <row r="2525" spans="1:26" ht="15.95">
      <c r="A2525" t="s">
        <v>3150</v>
      </c>
      <c r="B2525" t="s">
        <v>42</v>
      </c>
      <c r="C2525" t="str">
        <f>VLOOKUP(B2525, Positions!A$1:B$160, 2, FALSE)</f>
        <v>Midfielder</v>
      </c>
      <c r="D2525" t="s">
        <v>5666</v>
      </c>
      <c r="E2525" t="s">
        <v>5666</v>
      </c>
      <c r="F2525" t="s">
        <v>21</v>
      </c>
      <c r="G2525" t="str">
        <f>VLOOKUP(E2525, Tiers!M$1:P$134, 3, FALSE)</f>
        <v>NONE</v>
      </c>
      <c r="H2525">
        <f>VLOOKUP(G2525, Tiers!B$1:C$134, 2, FALSE)</f>
        <v>7</v>
      </c>
      <c r="I2525" s="26" t="s">
        <v>5736</v>
      </c>
      <c r="J2525">
        <f t="shared" si="158"/>
        <v>6</v>
      </c>
      <c r="K2525">
        <f t="shared" si="159"/>
        <v>4</v>
      </c>
      <c r="L2525">
        <f t="shared" si="160"/>
        <v>9498</v>
      </c>
      <c r="M2525">
        <f t="shared" si="161"/>
        <v>312</v>
      </c>
      <c r="N2525">
        <v>19</v>
      </c>
      <c r="O2525" t="s">
        <v>669</v>
      </c>
      <c r="P2525" t="s">
        <v>21</v>
      </c>
      <c r="Q2525" t="s">
        <v>22</v>
      </c>
      <c r="R2525" t="s">
        <v>21</v>
      </c>
      <c r="W2525">
        <v>176</v>
      </c>
      <c r="X2525">
        <v>70</v>
      </c>
      <c r="Y2525">
        <v>0</v>
      </c>
      <c r="Z2525">
        <v>0</v>
      </c>
    </row>
    <row r="2526" spans="1:26" ht="15.95">
      <c r="A2526" t="s">
        <v>3151</v>
      </c>
      <c r="B2526" t="s">
        <v>81</v>
      </c>
      <c r="C2526" t="str">
        <f>VLOOKUP(B2526, Positions!A$1:B$160, 2, FALSE)</f>
        <v>Defender</v>
      </c>
      <c r="D2526" t="s">
        <v>250</v>
      </c>
      <c r="E2526" t="s">
        <v>5664</v>
      </c>
      <c r="F2526" t="s">
        <v>21</v>
      </c>
      <c r="G2526" t="str">
        <f>VLOOKUP(E2526, Tiers!M$1:P$134, 3, FALSE)</f>
        <v>ENG3</v>
      </c>
      <c r="H2526">
        <f>VLOOKUP(G2526, Tiers!B$1:C$134, 2, FALSE)</f>
        <v>4</v>
      </c>
      <c r="I2526" s="26" t="s">
        <v>5737</v>
      </c>
      <c r="J2526">
        <f t="shared" si="158"/>
        <v>3</v>
      </c>
      <c r="K2526">
        <f t="shared" si="159"/>
        <v>3</v>
      </c>
      <c r="L2526">
        <f t="shared" si="160"/>
        <v>9602</v>
      </c>
      <c r="M2526">
        <f t="shared" si="161"/>
        <v>315</v>
      </c>
      <c r="N2526">
        <v>19</v>
      </c>
      <c r="O2526" t="s">
        <v>40</v>
      </c>
      <c r="P2526" t="s">
        <v>21</v>
      </c>
      <c r="Q2526" t="s">
        <v>22</v>
      </c>
      <c r="R2526" t="s">
        <v>21</v>
      </c>
      <c r="W2526">
        <v>183</v>
      </c>
      <c r="X2526">
        <v>70</v>
      </c>
      <c r="Y2526">
        <v>1</v>
      </c>
      <c r="Z2526">
        <v>24</v>
      </c>
    </row>
    <row r="2527" spans="1:26" ht="15.95">
      <c r="A2527" t="s">
        <v>3152</v>
      </c>
      <c r="B2527" t="s">
        <v>789</v>
      </c>
      <c r="C2527" t="str">
        <f>VLOOKUP(B2527, Positions!A$1:B$160, 2, FALSE)</f>
        <v>Forward</v>
      </c>
      <c r="D2527" t="s">
        <v>253</v>
      </c>
      <c r="E2527" t="s">
        <v>5666</v>
      </c>
      <c r="F2527" t="s">
        <v>21</v>
      </c>
      <c r="G2527" t="str">
        <f>VLOOKUP(E2527, Tiers!M$1:P$134, 3, FALSE)</f>
        <v>NONE</v>
      </c>
      <c r="H2527">
        <f>VLOOKUP(G2527, Tiers!B$1:C$134, 2, FALSE)</f>
        <v>7</v>
      </c>
      <c r="I2527" s="26" t="s">
        <v>5738</v>
      </c>
      <c r="J2527">
        <f t="shared" si="158"/>
        <v>2</v>
      </c>
      <c r="K2527">
        <f t="shared" si="159"/>
        <v>2</v>
      </c>
      <c r="L2527">
        <f t="shared" si="160"/>
        <v>9633</v>
      </c>
      <c r="M2527">
        <f t="shared" si="161"/>
        <v>316</v>
      </c>
      <c r="N2527">
        <v>19</v>
      </c>
      <c r="O2527" t="s">
        <v>5666</v>
      </c>
      <c r="P2527" t="s">
        <v>21</v>
      </c>
      <c r="Q2527" t="s">
        <v>22</v>
      </c>
      <c r="R2527" t="s">
        <v>21</v>
      </c>
      <c r="S2527" t="s">
        <v>145</v>
      </c>
      <c r="W2527">
        <v>190</v>
      </c>
      <c r="X2527">
        <v>79</v>
      </c>
      <c r="Y2527">
        <v>0</v>
      </c>
      <c r="Z2527">
        <v>0</v>
      </c>
    </row>
    <row r="2528" spans="1:26" ht="15.95">
      <c r="A2528" t="s">
        <v>3153</v>
      </c>
      <c r="B2528" t="s">
        <v>494</v>
      </c>
      <c r="C2528" t="str">
        <f>VLOOKUP(B2528, Positions!A$1:B$160, 2, FALSE)</f>
        <v>Defender</v>
      </c>
      <c r="D2528" t="s">
        <v>5666</v>
      </c>
      <c r="E2528" t="s">
        <v>5666</v>
      </c>
      <c r="F2528" t="s">
        <v>21</v>
      </c>
      <c r="G2528" t="str">
        <f>VLOOKUP(E2528, Tiers!M$1:P$134, 3, FALSE)</f>
        <v>NONE</v>
      </c>
      <c r="H2528">
        <f>VLOOKUP(G2528, Tiers!B$1:C$134, 2, FALSE)</f>
        <v>7</v>
      </c>
      <c r="I2528" s="26" t="s">
        <v>5739</v>
      </c>
      <c r="J2528">
        <f t="shared" si="158"/>
        <v>1</v>
      </c>
      <c r="K2528">
        <f t="shared" si="159"/>
        <v>2</v>
      </c>
      <c r="L2528">
        <f t="shared" si="160"/>
        <v>9671</v>
      </c>
      <c r="M2528">
        <f t="shared" si="161"/>
        <v>317</v>
      </c>
      <c r="N2528">
        <v>19</v>
      </c>
      <c r="O2528" t="s">
        <v>5666</v>
      </c>
      <c r="P2528" t="s">
        <v>21</v>
      </c>
      <c r="Q2528" t="s">
        <v>22</v>
      </c>
      <c r="R2528" t="s">
        <v>21</v>
      </c>
      <c r="W2528">
        <v>176</v>
      </c>
      <c r="X2528">
        <v>64</v>
      </c>
      <c r="Y2528">
        <v>0</v>
      </c>
      <c r="Z2528">
        <v>0</v>
      </c>
    </row>
    <row r="2529" spans="1:26" ht="15.95">
      <c r="A2529" t="s">
        <v>3154</v>
      </c>
      <c r="B2529" t="s">
        <v>16</v>
      </c>
      <c r="C2529" t="str">
        <f>VLOOKUP(B2529, Positions!A$1:B$160, 2, FALSE)</f>
        <v>Forward</v>
      </c>
      <c r="D2529" t="s">
        <v>154</v>
      </c>
      <c r="E2529" t="s">
        <v>5665</v>
      </c>
      <c r="F2529" t="s">
        <v>21</v>
      </c>
      <c r="G2529" t="str">
        <f>VLOOKUP(E2529, Tiers!M$1:P$134, 3, FALSE)</f>
        <v>ENG2</v>
      </c>
      <c r="H2529">
        <f>VLOOKUP(G2529, Tiers!B$1:C$134, 2, FALSE)</f>
        <v>3</v>
      </c>
      <c r="I2529" s="26" t="s">
        <v>5740</v>
      </c>
      <c r="J2529">
        <f t="shared" si="158"/>
        <v>11</v>
      </c>
      <c r="K2529">
        <f t="shared" si="159"/>
        <v>1</v>
      </c>
      <c r="L2529">
        <f t="shared" si="160"/>
        <v>9711</v>
      </c>
      <c r="M2529">
        <f t="shared" si="161"/>
        <v>319</v>
      </c>
      <c r="N2529">
        <v>19</v>
      </c>
      <c r="O2529" t="s">
        <v>74</v>
      </c>
      <c r="P2529" t="s">
        <v>21</v>
      </c>
      <c r="Q2529" t="s">
        <v>22</v>
      </c>
      <c r="R2529" t="s">
        <v>21</v>
      </c>
      <c r="S2529" t="s">
        <v>491</v>
      </c>
      <c r="W2529">
        <v>183</v>
      </c>
      <c r="X2529">
        <v>77</v>
      </c>
      <c r="Y2529">
        <v>0</v>
      </c>
      <c r="Z2529">
        <v>21</v>
      </c>
    </row>
    <row r="2530" spans="1:26" ht="15.95">
      <c r="A2530" t="s">
        <v>3155</v>
      </c>
      <c r="B2530" t="s">
        <v>166</v>
      </c>
      <c r="C2530" t="str">
        <f>VLOOKUP(B2530, Positions!A$1:B$160, 2, FALSE)</f>
        <v>Goalkeeper</v>
      </c>
      <c r="D2530" t="s">
        <v>5666</v>
      </c>
      <c r="E2530" t="s">
        <v>5666</v>
      </c>
      <c r="F2530" t="s">
        <v>21</v>
      </c>
      <c r="G2530" t="str">
        <f>VLOOKUP(E2530, Tiers!M$1:P$134, 3, FALSE)</f>
        <v>NONE</v>
      </c>
      <c r="H2530">
        <f>VLOOKUP(G2530, Tiers!B$1:C$134, 2, FALSE)</f>
        <v>7</v>
      </c>
      <c r="I2530" s="26" t="s">
        <v>5741</v>
      </c>
      <c r="J2530">
        <f t="shared" si="158"/>
        <v>10</v>
      </c>
      <c r="K2530">
        <f t="shared" si="159"/>
        <v>1</v>
      </c>
      <c r="L2530">
        <f t="shared" si="160"/>
        <v>9746</v>
      </c>
      <c r="M2530">
        <f t="shared" si="161"/>
        <v>320</v>
      </c>
      <c r="N2530">
        <v>19</v>
      </c>
      <c r="O2530" t="s">
        <v>5666</v>
      </c>
      <c r="P2530" t="s">
        <v>21</v>
      </c>
      <c r="Q2530" t="s">
        <v>22</v>
      </c>
      <c r="R2530" t="s">
        <v>21</v>
      </c>
      <c r="W2530">
        <v>183</v>
      </c>
      <c r="X2530">
        <v>64</v>
      </c>
      <c r="Y2530">
        <v>0</v>
      </c>
      <c r="Z2530">
        <v>0</v>
      </c>
    </row>
    <row r="2531" spans="1:26" ht="15.95">
      <c r="A2531" t="s">
        <v>581</v>
      </c>
      <c r="B2531" t="s">
        <v>166</v>
      </c>
      <c r="C2531" t="str">
        <f>VLOOKUP(B2531, Positions!A$1:B$160, 2, FALSE)</f>
        <v>Goalkeeper</v>
      </c>
      <c r="D2531" t="s">
        <v>5666</v>
      </c>
      <c r="E2531" t="s">
        <v>5666</v>
      </c>
      <c r="F2531" t="s">
        <v>21</v>
      </c>
      <c r="G2531" t="str">
        <f>VLOOKUP(E2531, Tiers!M$1:P$134, 3, FALSE)</f>
        <v>NONE</v>
      </c>
      <c r="H2531">
        <f>VLOOKUP(G2531, Tiers!B$1:C$134, 2, FALSE)</f>
        <v>7</v>
      </c>
      <c r="I2531" s="26" t="s">
        <v>5742</v>
      </c>
      <c r="J2531">
        <f t="shared" si="158"/>
        <v>10</v>
      </c>
      <c r="K2531">
        <f t="shared" si="159"/>
        <v>1</v>
      </c>
      <c r="L2531">
        <f t="shared" si="160"/>
        <v>9758</v>
      </c>
      <c r="M2531">
        <f t="shared" si="161"/>
        <v>320</v>
      </c>
      <c r="N2531">
        <v>19</v>
      </c>
      <c r="O2531" t="s">
        <v>5666</v>
      </c>
      <c r="P2531" t="s">
        <v>21</v>
      </c>
      <c r="Q2531" t="s">
        <v>22</v>
      </c>
      <c r="R2531" t="s">
        <v>21</v>
      </c>
      <c r="W2531">
        <v>188</v>
      </c>
      <c r="X2531">
        <v>81</v>
      </c>
      <c r="Y2531">
        <v>0</v>
      </c>
      <c r="Z2531">
        <v>0</v>
      </c>
    </row>
    <row r="2532" spans="1:26" ht="15.95">
      <c r="A2532" t="s">
        <v>688</v>
      </c>
      <c r="B2532" t="s">
        <v>42</v>
      </c>
      <c r="C2532" t="str">
        <f>VLOOKUP(B2532, Positions!A$1:B$160, 2, FALSE)</f>
        <v>Midfielder</v>
      </c>
      <c r="D2532" t="s">
        <v>5666</v>
      </c>
      <c r="E2532" t="s">
        <v>5666</v>
      </c>
      <c r="F2532" t="s">
        <v>21</v>
      </c>
      <c r="G2532" t="str">
        <f>VLOOKUP(E2532, Tiers!M$1:P$134, 3, FALSE)</f>
        <v>NONE</v>
      </c>
      <c r="H2532">
        <f>VLOOKUP(G2532, Tiers!B$1:C$134, 2, FALSE)</f>
        <v>7</v>
      </c>
      <c r="I2532" s="26" t="s">
        <v>5743</v>
      </c>
      <c r="J2532">
        <f t="shared" si="158"/>
        <v>10</v>
      </c>
      <c r="K2532">
        <f t="shared" si="159"/>
        <v>1</v>
      </c>
      <c r="L2532">
        <f t="shared" si="160"/>
        <v>9759</v>
      </c>
      <c r="M2532">
        <f t="shared" si="161"/>
        <v>320</v>
      </c>
      <c r="N2532">
        <v>19</v>
      </c>
      <c r="O2532" t="s">
        <v>5666</v>
      </c>
      <c r="P2532" t="s">
        <v>21</v>
      </c>
      <c r="Q2532" t="s">
        <v>22</v>
      </c>
      <c r="R2532" t="s">
        <v>21</v>
      </c>
      <c r="W2532">
        <v>182</v>
      </c>
      <c r="X2532">
        <v>79</v>
      </c>
      <c r="Y2532">
        <v>0</v>
      </c>
      <c r="Z2532">
        <v>0</v>
      </c>
    </row>
    <row r="2533" spans="1:26" ht="15.95">
      <c r="A2533" t="s">
        <v>3156</v>
      </c>
      <c r="B2533" t="s">
        <v>42</v>
      </c>
      <c r="C2533" t="str">
        <f>VLOOKUP(B2533, Positions!A$1:B$160, 2, FALSE)</f>
        <v>Midfielder</v>
      </c>
      <c r="D2533" t="s">
        <v>5666</v>
      </c>
      <c r="E2533" t="s">
        <v>5666</v>
      </c>
      <c r="F2533" t="s">
        <v>21</v>
      </c>
      <c r="G2533" t="str">
        <f>VLOOKUP(E2533, Tiers!M$1:P$134, 3, FALSE)</f>
        <v>NONE</v>
      </c>
      <c r="H2533">
        <f>VLOOKUP(G2533, Tiers!B$1:C$134, 2, FALSE)</f>
        <v>7</v>
      </c>
      <c r="I2533" s="26" t="s">
        <v>5744</v>
      </c>
      <c r="J2533">
        <f t="shared" si="158"/>
        <v>10</v>
      </c>
      <c r="K2533">
        <f t="shared" si="159"/>
        <v>1</v>
      </c>
      <c r="L2533">
        <f t="shared" si="160"/>
        <v>9760</v>
      </c>
      <c r="M2533">
        <f t="shared" si="161"/>
        <v>320</v>
      </c>
      <c r="N2533">
        <v>19</v>
      </c>
      <c r="O2533" t="s">
        <v>5666</v>
      </c>
      <c r="P2533" t="s">
        <v>21</v>
      </c>
      <c r="Q2533" t="s">
        <v>22</v>
      </c>
      <c r="R2533" t="s">
        <v>21</v>
      </c>
      <c r="W2533">
        <v>172</v>
      </c>
      <c r="X2533">
        <v>70</v>
      </c>
      <c r="Y2533">
        <v>0</v>
      </c>
      <c r="Z2533">
        <v>0</v>
      </c>
    </row>
    <row r="2534" spans="1:26" ht="15.95">
      <c r="A2534" t="s">
        <v>3157</v>
      </c>
      <c r="B2534" t="s">
        <v>81</v>
      </c>
      <c r="C2534" t="str">
        <f>VLOOKUP(B2534, Positions!A$1:B$160, 2, FALSE)</f>
        <v>Defender</v>
      </c>
      <c r="D2534" t="s">
        <v>5666</v>
      </c>
      <c r="E2534" t="s">
        <v>5666</v>
      </c>
      <c r="F2534" t="s">
        <v>21</v>
      </c>
      <c r="G2534" t="str">
        <f>VLOOKUP(E2534, Tiers!M$1:P$134, 3, FALSE)</f>
        <v>NONE</v>
      </c>
      <c r="H2534">
        <f>VLOOKUP(G2534, Tiers!B$1:C$134, 2, FALSE)</f>
        <v>7</v>
      </c>
      <c r="I2534" s="26" t="s">
        <v>5745</v>
      </c>
      <c r="J2534">
        <f t="shared" si="158"/>
        <v>10</v>
      </c>
      <c r="K2534">
        <f t="shared" si="159"/>
        <v>1</v>
      </c>
      <c r="L2534">
        <f t="shared" si="160"/>
        <v>9766</v>
      </c>
      <c r="M2534">
        <f t="shared" si="161"/>
        <v>320</v>
      </c>
      <c r="N2534">
        <v>19</v>
      </c>
      <c r="O2534" t="s">
        <v>93</v>
      </c>
      <c r="P2534" t="s">
        <v>21</v>
      </c>
      <c r="Q2534" t="s">
        <v>22</v>
      </c>
      <c r="R2534" t="s">
        <v>21</v>
      </c>
      <c r="W2534">
        <v>189</v>
      </c>
      <c r="X2534">
        <v>80</v>
      </c>
      <c r="Y2534">
        <v>0</v>
      </c>
      <c r="Z2534">
        <v>0</v>
      </c>
    </row>
    <row r="2535" spans="1:26" ht="15.95">
      <c r="A2535" t="s">
        <v>3158</v>
      </c>
      <c r="B2535" t="s">
        <v>16</v>
      </c>
      <c r="C2535" t="str">
        <f>VLOOKUP(B2535, Positions!A$1:B$160, 2, FALSE)</f>
        <v>Forward</v>
      </c>
      <c r="D2535" t="s">
        <v>5666</v>
      </c>
      <c r="E2535" t="s">
        <v>5666</v>
      </c>
      <c r="F2535" t="s">
        <v>21</v>
      </c>
      <c r="G2535" t="str">
        <f>VLOOKUP(E2535, Tiers!M$1:P$134, 3, FALSE)</f>
        <v>NONE</v>
      </c>
      <c r="H2535">
        <f>VLOOKUP(G2535, Tiers!B$1:C$134, 2, FALSE)</f>
        <v>7</v>
      </c>
      <c r="I2535" s="26" t="s">
        <v>5746</v>
      </c>
      <c r="J2535">
        <f t="shared" si="158"/>
        <v>9</v>
      </c>
      <c r="K2535">
        <f t="shared" si="159"/>
        <v>1</v>
      </c>
      <c r="L2535">
        <f t="shared" si="160"/>
        <v>9781</v>
      </c>
      <c r="M2535">
        <f t="shared" si="161"/>
        <v>321</v>
      </c>
      <c r="N2535">
        <v>19</v>
      </c>
      <c r="O2535" t="s">
        <v>271</v>
      </c>
      <c r="P2535" t="s">
        <v>21</v>
      </c>
      <c r="Q2535" t="s">
        <v>22</v>
      </c>
      <c r="R2535" t="s">
        <v>21</v>
      </c>
      <c r="W2535">
        <v>183</v>
      </c>
      <c r="X2535">
        <v>78</v>
      </c>
      <c r="Y2535">
        <v>0</v>
      </c>
      <c r="Z2535">
        <v>0</v>
      </c>
    </row>
    <row r="2536" spans="1:26" ht="15.95">
      <c r="A2536" t="s">
        <v>3159</v>
      </c>
      <c r="B2536" t="s">
        <v>42</v>
      </c>
      <c r="C2536" t="str">
        <f>VLOOKUP(B2536, Positions!A$1:B$160, 2, FALSE)</f>
        <v>Midfielder</v>
      </c>
      <c r="D2536" t="s">
        <v>2764</v>
      </c>
      <c r="E2536" t="s">
        <v>5666</v>
      </c>
      <c r="F2536" t="s">
        <v>21</v>
      </c>
      <c r="G2536" t="str">
        <f>VLOOKUP(E2536, Tiers!M$1:P$134, 3, FALSE)</f>
        <v>NONE</v>
      </c>
      <c r="H2536">
        <f>VLOOKUP(G2536, Tiers!B$1:C$134, 2, FALSE)</f>
        <v>7</v>
      </c>
      <c r="I2536" s="26" t="s">
        <v>5747</v>
      </c>
      <c r="J2536">
        <f t="shared" si="158"/>
        <v>8</v>
      </c>
      <c r="K2536">
        <f t="shared" si="159"/>
        <v>4</v>
      </c>
      <c r="L2536">
        <f t="shared" si="160"/>
        <v>9808</v>
      </c>
      <c r="M2536">
        <f t="shared" si="161"/>
        <v>322</v>
      </c>
      <c r="N2536">
        <v>19</v>
      </c>
      <c r="O2536" t="s">
        <v>246</v>
      </c>
      <c r="P2536" t="s">
        <v>21</v>
      </c>
      <c r="Q2536" t="s">
        <v>22</v>
      </c>
      <c r="R2536" t="s">
        <v>21</v>
      </c>
      <c r="W2536">
        <v>183</v>
      </c>
      <c r="X2536">
        <v>76</v>
      </c>
      <c r="Y2536">
        <v>0</v>
      </c>
      <c r="Z2536">
        <v>20</v>
      </c>
    </row>
    <row r="2537" spans="1:26" ht="15.95">
      <c r="A2537" t="s">
        <v>3160</v>
      </c>
      <c r="B2537" t="s">
        <v>81</v>
      </c>
      <c r="C2537" t="str">
        <f>VLOOKUP(B2537, Positions!A$1:B$160, 2, FALSE)</f>
        <v>Defender</v>
      </c>
      <c r="D2537" t="s">
        <v>5666</v>
      </c>
      <c r="E2537" t="s">
        <v>5666</v>
      </c>
      <c r="F2537" t="s">
        <v>21</v>
      </c>
      <c r="G2537" t="str">
        <f>VLOOKUP(E2537, Tiers!M$1:P$134, 3, FALSE)</f>
        <v>NONE</v>
      </c>
      <c r="H2537">
        <f>VLOOKUP(G2537, Tiers!B$1:C$134, 2, FALSE)</f>
        <v>7</v>
      </c>
      <c r="I2537" s="26" t="s">
        <v>5748</v>
      </c>
      <c r="J2537">
        <f t="shared" si="158"/>
        <v>7</v>
      </c>
      <c r="K2537">
        <f t="shared" si="159"/>
        <v>4</v>
      </c>
      <c r="L2537">
        <f t="shared" si="160"/>
        <v>9841</v>
      </c>
      <c r="M2537">
        <f t="shared" si="161"/>
        <v>323</v>
      </c>
      <c r="N2537">
        <v>19</v>
      </c>
      <c r="O2537" t="s">
        <v>5666</v>
      </c>
      <c r="P2537" t="s">
        <v>21</v>
      </c>
      <c r="Q2537" t="s">
        <v>22</v>
      </c>
      <c r="R2537" t="s">
        <v>21</v>
      </c>
      <c r="W2537">
        <v>190</v>
      </c>
      <c r="X2537">
        <v>81</v>
      </c>
      <c r="Y2537">
        <v>0</v>
      </c>
      <c r="Z2537">
        <v>0</v>
      </c>
    </row>
    <row r="2538" spans="1:26" ht="15.95">
      <c r="A2538" t="s">
        <v>3161</v>
      </c>
      <c r="B2538" t="s">
        <v>81</v>
      </c>
      <c r="C2538" t="str">
        <f>VLOOKUP(B2538, Positions!A$1:B$160, 2, FALSE)</f>
        <v>Defender</v>
      </c>
      <c r="D2538" t="s">
        <v>246</v>
      </c>
      <c r="E2538" t="s">
        <v>5664</v>
      </c>
      <c r="F2538" t="s">
        <v>21</v>
      </c>
      <c r="G2538" t="str">
        <f>VLOOKUP(E2538, Tiers!M$1:P$134, 3, FALSE)</f>
        <v>ENG3</v>
      </c>
      <c r="H2538">
        <f>VLOOKUP(G2538, Tiers!B$1:C$134, 2, FALSE)</f>
        <v>4</v>
      </c>
      <c r="I2538" s="26" t="s">
        <v>5749</v>
      </c>
      <c r="J2538">
        <f t="shared" si="158"/>
        <v>7</v>
      </c>
      <c r="K2538">
        <f t="shared" si="159"/>
        <v>4</v>
      </c>
      <c r="L2538">
        <f t="shared" si="160"/>
        <v>9844</v>
      </c>
      <c r="M2538">
        <f t="shared" si="161"/>
        <v>323</v>
      </c>
      <c r="N2538">
        <v>19</v>
      </c>
      <c r="O2538" t="s">
        <v>142</v>
      </c>
      <c r="P2538" t="s">
        <v>21</v>
      </c>
      <c r="Q2538" t="s">
        <v>22</v>
      </c>
      <c r="R2538" t="s">
        <v>21</v>
      </c>
      <c r="S2538" t="s">
        <v>340</v>
      </c>
      <c r="W2538">
        <v>190</v>
      </c>
      <c r="X2538">
        <v>75</v>
      </c>
      <c r="Y2538">
        <v>1</v>
      </c>
      <c r="Z2538">
        <v>17</v>
      </c>
    </row>
    <row r="2539" spans="1:26" ht="15.95">
      <c r="A2539" t="s">
        <v>3162</v>
      </c>
      <c r="B2539" t="s">
        <v>36</v>
      </c>
      <c r="C2539" t="str">
        <f>VLOOKUP(B2539, Positions!A$1:B$160, 2, FALSE)</f>
        <v>Midfielder</v>
      </c>
      <c r="D2539" t="s">
        <v>132</v>
      </c>
      <c r="E2539" t="s">
        <v>5664</v>
      </c>
      <c r="F2539" t="s">
        <v>21</v>
      </c>
      <c r="G2539" t="str">
        <f>VLOOKUP(E2539, Tiers!M$1:P$134, 3, FALSE)</f>
        <v>ENG3</v>
      </c>
      <c r="H2539">
        <f>VLOOKUP(G2539, Tiers!B$1:C$134, 2, FALSE)</f>
        <v>4</v>
      </c>
      <c r="I2539" s="26" t="s">
        <v>5750</v>
      </c>
      <c r="J2539">
        <f t="shared" si="158"/>
        <v>6</v>
      </c>
      <c r="K2539">
        <f t="shared" si="159"/>
        <v>4</v>
      </c>
      <c r="L2539">
        <f t="shared" si="160"/>
        <v>9891</v>
      </c>
      <c r="M2539">
        <f t="shared" si="161"/>
        <v>325</v>
      </c>
      <c r="N2539">
        <v>19</v>
      </c>
      <c r="O2539" t="s">
        <v>5666</v>
      </c>
      <c r="P2539" t="s">
        <v>21</v>
      </c>
      <c r="Q2539" t="s">
        <v>22</v>
      </c>
      <c r="R2539" t="s">
        <v>21</v>
      </c>
      <c r="W2539">
        <v>178</v>
      </c>
      <c r="X2539">
        <v>62</v>
      </c>
      <c r="Y2539">
        <v>1</v>
      </c>
      <c r="Z2539">
        <v>11</v>
      </c>
    </row>
    <row r="2540" spans="1:26" ht="15.95">
      <c r="A2540" t="s">
        <v>3163</v>
      </c>
      <c r="B2540" t="s">
        <v>249</v>
      </c>
      <c r="C2540" t="str">
        <f>VLOOKUP(B2540, Positions!A$1:B$160, 2, FALSE)</f>
        <v>Midfielder</v>
      </c>
      <c r="D2540" t="s">
        <v>185</v>
      </c>
      <c r="E2540" t="s">
        <v>5664</v>
      </c>
      <c r="F2540" t="s">
        <v>21</v>
      </c>
      <c r="G2540" t="str">
        <f>VLOOKUP(E2540, Tiers!M$1:P$134, 3, FALSE)</f>
        <v>ENG3</v>
      </c>
      <c r="H2540">
        <f>VLOOKUP(G2540, Tiers!B$1:C$134, 2, FALSE)</f>
        <v>4</v>
      </c>
      <c r="I2540" s="26" t="s">
        <v>5751</v>
      </c>
      <c r="J2540">
        <f t="shared" si="158"/>
        <v>3</v>
      </c>
      <c r="K2540">
        <f t="shared" si="159"/>
        <v>3</v>
      </c>
      <c r="L2540">
        <f t="shared" si="160"/>
        <v>9953</v>
      </c>
      <c r="M2540">
        <f t="shared" si="161"/>
        <v>327</v>
      </c>
      <c r="N2540">
        <v>19</v>
      </c>
      <c r="O2540" t="s">
        <v>185</v>
      </c>
      <c r="P2540" t="s">
        <v>21</v>
      </c>
      <c r="Q2540" t="s">
        <v>22</v>
      </c>
      <c r="R2540" t="s">
        <v>21</v>
      </c>
      <c r="W2540">
        <v>183</v>
      </c>
      <c r="X2540">
        <v>78</v>
      </c>
      <c r="Y2540">
        <v>0</v>
      </c>
      <c r="Z2540">
        <v>1</v>
      </c>
    </row>
    <row r="2541" spans="1:26" ht="15.95">
      <c r="A2541" t="s">
        <v>3164</v>
      </c>
      <c r="B2541" t="s">
        <v>42</v>
      </c>
      <c r="C2541" t="str">
        <f>VLOOKUP(B2541, Positions!A$1:B$160, 2, FALSE)</f>
        <v>Midfielder</v>
      </c>
      <c r="D2541" t="s">
        <v>5666</v>
      </c>
      <c r="E2541" t="s">
        <v>5666</v>
      </c>
      <c r="F2541" t="s">
        <v>21</v>
      </c>
      <c r="G2541" t="str">
        <f>VLOOKUP(E2541, Tiers!M$1:P$134, 3, FALSE)</f>
        <v>NONE</v>
      </c>
      <c r="H2541">
        <f>VLOOKUP(G2541, Tiers!B$1:C$134, 2, FALSE)</f>
        <v>7</v>
      </c>
      <c r="I2541" s="26" t="s">
        <v>5752</v>
      </c>
      <c r="J2541">
        <f t="shared" si="158"/>
        <v>1</v>
      </c>
      <c r="K2541">
        <f t="shared" si="159"/>
        <v>2</v>
      </c>
      <c r="L2541">
        <f t="shared" si="160"/>
        <v>10019</v>
      </c>
      <c r="M2541">
        <f t="shared" si="161"/>
        <v>329</v>
      </c>
      <c r="N2541">
        <v>19</v>
      </c>
      <c r="O2541" t="s">
        <v>185</v>
      </c>
      <c r="P2541" t="s">
        <v>21</v>
      </c>
      <c r="Q2541" t="s">
        <v>22</v>
      </c>
      <c r="R2541" t="s">
        <v>21</v>
      </c>
      <c r="W2541">
        <v>180</v>
      </c>
      <c r="X2541">
        <v>72</v>
      </c>
      <c r="Y2541">
        <v>0</v>
      </c>
      <c r="Z2541">
        <v>0</v>
      </c>
    </row>
    <row r="2542" spans="1:26" ht="15.95">
      <c r="A2542" t="s">
        <v>3165</v>
      </c>
      <c r="B2542" t="s">
        <v>166</v>
      </c>
      <c r="C2542" t="str">
        <f>VLOOKUP(B2542, Positions!A$1:B$160, 2, FALSE)</f>
        <v>Goalkeeper</v>
      </c>
      <c r="D2542" t="s">
        <v>169</v>
      </c>
      <c r="E2542" t="s">
        <v>62</v>
      </c>
      <c r="F2542" t="s">
        <v>21</v>
      </c>
      <c r="G2542" t="str">
        <f>VLOOKUP(E2542, Tiers!M$1:P$134, 3, FALSE)</f>
        <v>ENG1</v>
      </c>
      <c r="H2542">
        <f>VLOOKUP(G2542, Tiers!B$1:C$134, 2, FALSE)</f>
        <v>1</v>
      </c>
      <c r="I2542" s="26" t="s">
        <v>5753</v>
      </c>
      <c r="J2542">
        <f t="shared" si="158"/>
        <v>11</v>
      </c>
      <c r="K2542">
        <f t="shared" si="159"/>
        <v>1</v>
      </c>
      <c r="L2542">
        <f t="shared" si="160"/>
        <v>10083</v>
      </c>
      <c r="M2542">
        <f t="shared" si="161"/>
        <v>331</v>
      </c>
      <c r="N2542">
        <v>19</v>
      </c>
      <c r="O2542" t="s">
        <v>124</v>
      </c>
      <c r="P2542" t="s">
        <v>21</v>
      </c>
      <c r="Q2542" t="s">
        <v>22</v>
      </c>
      <c r="R2542" t="s">
        <v>21</v>
      </c>
      <c r="W2542">
        <v>198</v>
      </c>
      <c r="X2542">
        <v>85</v>
      </c>
      <c r="Y2542">
        <v>0</v>
      </c>
      <c r="Z2542">
        <v>0</v>
      </c>
    </row>
    <row r="2543" spans="1:26" ht="15.95">
      <c r="A2543" t="s">
        <v>3166</v>
      </c>
      <c r="B2543" t="s">
        <v>42</v>
      </c>
      <c r="C2543" t="str">
        <f>VLOOKUP(B2543, Positions!A$1:B$160, 2, FALSE)</f>
        <v>Midfielder</v>
      </c>
      <c r="D2543" t="s">
        <v>449</v>
      </c>
      <c r="E2543" t="s">
        <v>5664</v>
      </c>
      <c r="F2543" t="s">
        <v>21</v>
      </c>
      <c r="G2543" t="str">
        <f>VLOOKUP(E2543, Tiers!M$1:P$134, 3, FALSE)</f>
        <v>ENG3</v>
      </c>
      <c r="H2543">
        <f>VLOOKUP(G2543, Tiers!B$1:C$134, 2, FALSE)</f>
        <v>4</v>
      </c>
      <c r="I2543" s="26" t="s">
        <v>5754</v>
      </c>
      <c r="J2543">
        <f t="shared" si="158"/>
        <v>10</v>
      </c>
      <c r="K2543">
        <f t="shared" si="159"/>
        <v>1</v>
      </c>
      <c r="L2543">
        <f t="shared" si="160"/>
        <v>10109</v>
      </c>
      <c r="M2543">
        <f t="shared" si="161"/>
        <v>332</v>
      </c>
      <c r="N2543">
        <v>19</v>
      </c>
      <c r="O2543" t="s">
        <v>459</v>
      </c>
      <c r="P2543" t="s">
        <v>21</v>
      </c>
      <c r="Q2543" t="s">
        <v>22</v>
      </c>
      <c r="R2543" t="s">
        <v>21</v>
      </c>
      <c r="W2543">
        <v>173</v>
      </c>
      <c r="X2543">
        <v>75</v>
      </c>
      <c r="Y2543">
        <v>0</v>
      </c>
      <c r="Z2543">
        <v>0</v>
      </c>
    </row>
    <row r="2544" spans="1:26" ht="15.95">
      <c r="A2544" t="s">
        <v>3167</v>
      </c>
      <c r="B2544" t="s">
        <v>278</v>
      </c>
      <c r="C2544" t="str">
        <f>VLOOKUP(B2544, Positions!A$1:B$160, 2, FALSE)</f>
        <v>Midfielder</v>
      </c>
      <c r="D2544" t="s">
        <v>5666</v>
      </c>
      <c r="E2544" t="s">
        <v>5666</v>
      </c>
      <c r="F2544" t="s">
        <v>21</v>
      </c>
      <c r="G2544" t="str">
        <f>VLOOKUP(E2544, Tiers!M$1:P$134, 3, FALSE)</f>
        <v>NONE</v>
      </c>
      <c r="H2544">
        <f>VLOOKUP(G2544, Tiers!B$1:C$134, 2, FALSE)</f>
        <v>7</v>
      </c>
      <c r="I2544" s="26" t="s">
        <v>5755</v>
      </c>
      <c r="J2544">
        <f t="shared" si="158"/>
        <v>10</v>
      </c>
      <c r="K2544">
        <f t="shared" si="159"/>
        <v>1</v>
      </c>
      <c r="L2544">
        <f t="shared" si="160"/>
        <v>10111</v>
      </c>
      <c r="M2544">
        <f t="shared" si="161"/>
        <v>332</v>
      </c>
      <c r="N2544">
        <v>19</v>
      </c>
      <c r="O2544" t="s">
        <v>657</v>
      </c>
      <c r="P2544" t="s">
        <v>21</v>
      </c>
      <c r="Q2544" t="s">
        <v>22</v>
      </c>
      <c r="R2544" t="s">
        <v>21</v>
      </c>
      <c r="W2544">
        <v>174</v>
      </c>
      <c r="X2544">
        <v>68</v>
      </c>
      <c r="Y2544">
        <v>0</v>
      </c>
      <c r="Z2544">
        <v>0</v>
      </c>
    </row>
    <row r="2545" spans="1:26" ht="15.95">
      <c r="A2545" t="s">
        <v>3168</v>
      </c>
      <c r="B2545" t="s">
        <v>42</v>
      </c>
      <c r="C2545" t="str">
        <f>VLOOKUP(B2545, Positions!A$1:B$160, 2, FALSE)</f>
        <v>Midfielder</v>
      </c>
      <c r="D2545" t="s">
        <v>116</v>
      </c>
      <c r="E2545" t="s">
        <v>62</v>
      </c>
      <c r="F2545" t="s">
        <v>21</v>
      </c>
      <c r="G2545" t="str">
        <f>VLOOKUP(E2545, Tiers!M$1:P$134, 3, FALSE)</f>
        <v>ENG1</v>
      </c>
      <c r="H2545">
        <f>VLOOKUP(G2545, Tiers!B$1:C$134, 2, FALSE)</f>
        <v>1</v>
      </c>
      <c r="I2545" s="26" t="s">
        <v>5756</v>
      </c>
      <c r="J2545">
        <f t="shared" si="158"/>
        <v>10</v>
      </c>
      <c r="K2545">
        <f t="shared" si="159"/>
        <v>1</v>
      </c>
      <c r="L2545">
        <f t="shared" si="160"/>
        <v>10132</v>
      </c>
      <c r="M2545">
        <f t="shared" si="161"/>
        <v>332</v>
      </c>
      <c r="N2545">
        <v>19</v>
      </c>
      <c r="O2545" t="s">
        <v>284</v>
      </c>
      <c r="P2545" t="s">
        <v>21</v>
      </c>
      <c r="Q2545" t="s">
        <v>22</v>
      </c>
      <c r="R2545" t="s">
        <v>21</v>
      </c>
      <c r="W2545">
        <v>184</v>
      </c>
      <c r="X2545">
        <v>70</v>
      </c>
      <c r="Y2545">
        <v>0</v>
      </c>
      <c r="Z2545">
        <v>0</v>
      </c>
    </row>
    <row r="2546" spans="1:26" ht="15.95">
      <c r="A2546" t="s">
        <v>3169</v>
      </c>
      <c r="B2546" t="s">
        <v>189</v>
      </c>
      <c r="C2546" t="str">
        <f>VLOOKUP(B2546, Positions!A$1:B$160, 2, FALSE)</f>
        <v>Forward</v>
      </c>
      <c r="D2546" t="s">
        <v>5666</v>
      </c>
      <c r="E2546" t="s">
        <v>5666</v>
      </c>
      <c r="F2546" t="s">
        <v>21</v>
      </c>
      <c r="G2546" t="str">
        <f>VLOOKUP(E2546, Tiers!M$1:P$134, 3, FALSE)</f>
        <v>NONE</v>
      </c>
      <c r="H2546">
        <f>VLOOKUP(G2546, Tiers!B$1:C$134, 2, FALSE)</f>
        <v>7</v>
      </c>
      <c r="I2546" s="26" t="s">
        <v>5757</v>
      </c>
      <c r="J2546">
        <f t="shared" si="158"/>
        <v>8</v>
      </c>
      <c r="K2546">
        <f t="shared" si="159"/>
        <v>4</v>
      </c>
      <c r="L2546">
        <f t="shared" si="160"/>
        <v>10192</v>
      </c>
      <c r="M2546">
        <f t="shared" si="161"/>
        <v>334</v>
      </c>
      <c r="N2546">
        <v>19</v>
      </c>
      <c r="O2546" t="s">
        <v>246</v>
      </c>
      <c r="P2546" t="s">
        <v>21</v>
      </c>
      <c r="Q2546" t="s">
        <v>22</v>
      </c>
      <c r="R2546" t="s">
        <v>21</v>
      </c>
      <c r="W2546">
        <v>176</v>
      </c>
      <c r="X2546">
        <v>64</v>
      </c>
      <c r="Y2546">
        <v>0</v>
      </c>
      <c r="Z2546">
        <v>0</v>
      </c>
    </row>
    <row r="2547" spans="1:26" ht="15.95">
      <c r="A2547" t="s">
        <v>3170</v>
      </c>
      <c r="B2547" t="s">
        <v>16</v>
      </c>
      <c r="C2547" t="str">
        <f>VLOOKUP(B2547, Positions!A$1:B$160, 2, FALSE)</f>
        <v>Forward</v>
      </c>
      <c r="D2547" t="s">
        <v>5666</v>
      </c>
      <c r="E2547" t="s">
        <v>5666</v>
      </c>
      <c r="F2547" t="s">
        <v>21</v>
      </c>
      <c r="G2547" t="str">
        <f>VLOOKUP(E2547, Tiers!M$1:P$134, 3, FALSE)</f>
        <v>NONE</v>
      </c>
      <c r="H2547">
        <f>VLOOKUP(G2547, Tiers!B$1:C$134, 2, FALSE)</f>
        <v>7</v>
      </c>
      <c r="I2547" s="26" t="s">
        <v>5758</v>
      </c>
      <c r="J2547">
        <f t="shared" si="158"/>
        <v>5</v>
      </c>
      <c r="K2547">
        <f t="shared" si="159"/>
        <v>3</v>
      </c>
      <c r="L2547">
        <f t="shared" si="160"/>
        <v>10277</v>
      </c>
      <c r="M2547">
        <f t="shared" si="161"/>
        <v>337</v>
      </c>
      <c r="N2547">
        <v>19</v>
      </c>
      <c r="O2547" t="s">
        <v>5666</v>
      </c>
      <c r="P2547" t="s">
        <v>21</v>
      </c>
      <c r="Q2547" t="s">
        <v>22</v>
      </c>
      <c r="R2547" t="s">
        <v>21</v>
      </c>
      <c r="W2547">
        <v>178</v>
      </c>
      <c r="X2547">
        <v>78</v>
      </c>
      <c r="Y2547">
        <v>0</v>
      </c>
      <c r="Z2547">
        <v>0</v>
      </c>
    </row>
    <row r="2548" spans="1:26" ht="15.95">
      <c r="A2548" t="s">
        <v>3171</v>
      </c>
      <c r="B2548" t="s">
        <v>42</v>
      </c>
      <c r="C2548" t="str">
        <f>VLOOKUP(B2548, Positions!A$1:B$160, 2, FALSE)</f>
        <v>Midfielder</v>
      </c>
      <c r="D2548" t="s">
        <v>669</v>
      </c>
      <c r="E2548" t="s">
        <v>62</v>
      </c>
      <c r="F2548" t="s">
        <v>21</v>
      </c>
      <c r="G2548" t="str">
        <f>VLOOKUP(E2548, Tiers!M$1:P$134, 3, FALSE)</f>
        <v>ENG1</v>
      </c>
      <c r="H2548">
        <f>VLOOKUP(G2548, Tiers!B$1:C$134, 2, FALSE)</f>
        <v>1</v>
      </c>
      <c r="I2548" s="26" t="s">
        <v>5759</v>
      </c>
      <c r="J2548">
        <f t="shared" si="158"/>
        <v>4</v>
      </c>
      <c r="K2548">
        <f t="shared" si="159"/>
        <v>3</v>
      </c>
      <c r="L2548">
        <f t="shared" si="160"/>
        <v>10293</v>
      </c>
      <c r="M2548">
        <f t="shared" si="161"/>
        <v>338</v>
      </c>
      <c r="N2548">
        <v>19</v>
      </c>
      <c r="O2548" t="s">
        <v>669</v>
      </c>
      <c r="P2548" t="s">
        <v>21</v>
      </c>
      <c r="Q2548" t="s">
        <v>22</v>
      </c>
      <c r="R2548" t="s">
        <v>21</v>
      </c>
      <c r="W2548">
        <v>180</v>
      </c>
      <c r="X2548">
        <v>73</v>
      </c>
      <c r="Y2548">
        <v>0</v>
      </c>
      <c r="Z2548">
        <v>0</v>
      </c>
    </row>
    <row r="2549" spans="1:26" ht="15.95">
      <c r="A2549" t="s">
        <v>3172</v>
      </c>
      <c r="B2549" t="s">
        <v>16</v>
      </c>
      <c r="C2549" t="str">
        <f>VLOOKUP(B2549, Positions!A$1:B$160, 2, FALSE)</f>
        <v>Forward</v>
      </c>
      <c r="D2549" t="s">
        <v>182</v>
      </c>
      <c r="E2549" t="s">
        <v>62</v>
      </c>
      <c r="F2549" t="s">
        <v>21</v>
      </c>
      <c r="G2549" t="str">
        <f>VLOOKUP(E2549, Tiers!M$1:P$134, 3, FALSE)</f>
        <v>ENG1</v>
      </c>
      <c r="H2549">
        <f>VLOOKUP(G2549, Tiers!B$1:C$134, 2, FALSE)</f>
        <v>1</v>
      </c>
      <c r="I2549" s="26" t="s">
        <v>5760</v>
      </c>
      <c r="J2549">
        <f t="shared" si="158"/>
        <v>4</v>
      </c>
      <c r="K2549">
        <f t="shared" si="159"/>
        <v>3</v>
      </c>
      <c r="L2549">
        <f t="shared" si="160"/>
        <v>10309</v>
      </c>
      <c r="M2549">
        <f t="shared" si="161"/>
        <v>338</v>
      </c>
      <c r="N2549">
        <v>19</v>
      </c>
      <c r="O2549" t="s">
        <v>543</v>
      </c>
      <c r="P2549" t="s">
        <v>21</v>
      </c>
      <c r="Q2549" t="s">
        <v>22</v>
      </c>
      <c r="R2549" t="s">
        <v>21</v>
      </c>
      <c r="W2549">
        <v>178</v>
      </c>
      <c r="X2549">
        <v>72</v>
      </c>
      <c r="Y2549">
        <v>0</v>
      </c>
      <c r="Z2549">
        <v>0</v>
      </c>
    </row>
    <row r="2550" spans="1:26" ht="15.95">
      <c r="A2550" t="s">
        <v>3173</v>
      </c>
      <c r="B2550" t="s">
        <v>16</v>
      </c>
      <c r="C2550" t="str">
        <f>VLOOKUP(B2550, Positions!A$1:B$160, 2, FALSE)</f>
        <v>Forward</v>
      </c>
      <c r="D2550" t="s">
        <v>449</v>
      </c>
      <c r="E2550" t="s">
        <v>5664</v>
      </c>
      <c r="F2550" t="s">
        <v>21</v>
      </c>
      <c r="G2550" t="str">
        <f>VLOOKUP(E2550, Tiers!M$1:P$134, 3, FALSE)</f>
        <v>ENG3</v>
      </c>
      <c r="H2550">
        <f>VLOOKUP(G2550, Tiers!B$1:C$134, 2, FALSE)</f>
        <v>4</v>
      </c>
      <c r="I2550" s="26" t="s">
        <v>5761</v>
      </c>
      <c r="J2550">
        <f t="shared" si="158"/>
        <v>3</v>
      </c>
      <c r="K2550">
        <f t="shared" si="159"/>
        <v>3</v>
      </c>
      <c r="L2550">
        <f t="shared" si="160"/>
        <v>10331</v>
      </c>
      <c r="M2550">
        <f t="shared" si="161"/>
        <v>339</v>
      </c>
      <c r="N2550">
        <v>19</v>
      </c>
      <c r="O2550" t="s">
        <v>74</v>
      </c>
      <c r="P2550" t="s">
        <v>21</v>
      </c>
      <c r="Q2550" t="s">
        <v>22</v>
      </c>
      <c r="R2550" t="s">
        <v>21</v>
      </c>
      <c r="W2550">
        <v>186</v>
      </c>
      <c r="X2550">
        <v>78</v>
      </c>
      <c r="Y2550">
        <v>0</v>
      </c>
      <c r="Z2550">
        <v>4</v>
      </c>
    </row>
    <row r="2551" spans="1:26" ht="15.95">
      <c r="A2551" t="s">
        <v>3174</v>
      </c>
      <c r="B2551" t="s">
        <v>42</v>
      </c>
      <c r="C2551" t="str">
        <f>VLOOKUP(B2551, Positions!A$1:B$160, 2, FALSE)</f>
        <v>Midfielder</v>
      </c>
      <c r="D2551" t="s">
        <v>5666</v>
      </c>
      <c r="E2551" t="s">
        <v>5666</v>
      </c>
      <c r="F2551" t="s">
        <v>21</v>
      </c>
      <c r="G2551" t="str">
        <f>VLOOKUP(E2551, Tiers!M$1:P$134, 3, FALSE)</f>
        <v>NONE</v>
      </c>
      <c r="H2551">
        <f>VLOOKUP(G2551, Tiers!B$1:C$134, 2, FALSE)</f>
        <v>7</v>
      </c>
      <c r="I2551" s="26" t="s">
        <v>5762</v>
      </c>
      <c r="J2551">
        <f t="shared" si="158"/>
        <v>1</v>
      </c>
      <c r="K2551">
        <f t="shared" si="159"/>
        <v>2</v>
      </c>
      <c r="L2551">
        <f t="shared" si="160"/>
        <v>10407</v>
      </c>
      <c r="M2551">
        <f t="shared" si="161"/>
        <v>341</v>
      </c>
      <c r="N2551">
        <v>19</v>
      </c>
      <c r="O2551" t="s">
        <v>1500</v>
      </c>
      <c r="P2551" t="s">
        <v>21</v>
      </c>
      <c r="Q2551" t="s">
        <v>22</v>
      </c>
      <c r="R2551" t="s">
        <v>21</v>
      </c>
      <c r="W2551">
        <v>184</v>
      </c>
      <c r="X2551">
        <v>70</v>
      </c>
      <c r="Y2551">
        <v>0</v>
      </c>
      <c r="Z2551">
        <v>0</v>
      </c>
    </row>
    <row r="2552" spans="1:26" ht="15.95">
      <c r="A2552" t="s">
        <v>3175</v>
      </c>
      <c r="B2552" t="s">
        <v>166</v>
      </c>
      <c r="C2552" t="str">
        <f>VLOOKUP(B2552, Positions!A$1:B$160, 2, FALSE)</f>
        <v>Goalkeeper</v>
      </c>
      <c r="D2552" t="s">
        <v>5666</v>
      </c>
      <c r="E2552" t="s">
        <v>5666</v>
      </c>
      <c r="F2552" t="s">
        <v>21</v>
      </c>
      <c r="G2552" t="str">
        <f>VLOOKUP(E2552, Tiers!M$1:P$134, 3, FALSE)</f>
        <v>NONE</v>
      </c>
      <c r="H2552">
        <f>VLOOKUP(G2552, Tiers!B$1:C$134, 2, FALSE)</f>
        <v>7</v>
      </c>
      <c r="I2552" s="26" t="s">
        <v>5763</v>
      </c>
      <c r="J2552">
        <f t="shared" si="158"/>
        <v>11</v>
      </c>
      <c r="K2552">
        <f t="shared" si="159"/>
        <v>1</v>
      </c>
      <c r="L2552">
        <f t="shared" si="160"/>
        <v>10447</v>
      </c>
      <c r="M2552">
        <f t="shared" si="161"/>
        <v>343</v>
      </c>
      <c r="N2552">
        <v>19</v>
      </c>
      <c r="O2552" t="s">
        <v>229</v>
      </c>
      <c r="P2552" t="s">
        <v>21</v>
      </c>
      <c r="Q2552" t="s">
        <v>22</v>
      </c>
      <c r="R2552" t="s">
        <v>21</v>
      </c>
      <c r="W2552">
        <v>183</v>
      </c>
      <c r="X2552">
        <v>72</v>
      </c>
      <c r="Y2552">
        <v>0</v>
      </c>
      <c r="Z2552">
        <v>0</v>
      </c>
    </row>
    <row r="2553" spans="1:26" ht="15.95">
      <c r="A2553" t="s">
        <v>3176</v>
      </c>
      <c r="B2553" t="s">
        <v>16</v>
      </c>
      <c r="C2553" t="str">
        <f>VLOOKUP(B2553, Positions!A$1:B$160, 2, FALSE)</f>
        <v>Forward</v>
      </c>
      <c r="D2553" t="s">
        <v>5666</v>
      </c>
      <c r="E2553" t="s">
        <v>5666</v>
      </c>
      <c r="F2553" t="s">
        <v>21</v>
      </c>
      <c r="G2553" t="str">
        <f>VLOOKUP(E2553, Tiers!M$1:P$134, 3, FALSE)</f>
        <v>NONE</v>
      </c>
      <c r="H2553">
        <f>VLOOKUP(G2553, Tiers!B$1:C$134, 2, FALSE)</f>
        <v>7</v>
      </c>
      <c r="I2553" s="26" t="s">
        <v>5764</v>
      </c>
      <c r="J2553">
        <f t="shared" si="158"/>
        <v>11</v>
      </c>
      <c r="K2553">
        <f t="shared" si="159"/>
        <v>1</v>
      </c>
      <c r="L2553">
        <f t="shared" si="160"/>
        <v>10453</v>
      </c>
      <c r="M2553">
        <f t="shared" si="161"/>
        <v>343</v>
      </c>
      <c r="N2553">
        <v>19</v>
      </c>
      <c r="O2553" t="s">
        <v>5666</v>
      </c>
      <c r="P2553" t="s">
        <v>21</v>
      </c>
      <c r="Q2553" t="s">
        <v>22</v>
      </c>
      <c r="R2553" t="s">
        <v>21</v>
      </c>
      <c r="W2553">
        <v>185</v>
      </c>
      <c r="X2553">
        <v>78</v>
      </c>
      <c r="Y2553">
        <v>0</v>
      </c>
      <c r="Z2553">
        <v>0</v>
      </c>
    </row>
    <row r="2554" spans="1:26" ht="15.95">
      <c r="A2554" t="s">
        <v>3177</v>
      </c>
      <c r="B2554" t="s">
        <v>42</v>
      </c>
      <c r="C2554" t="str">
        <f>VLOOKUP(B2554, Positions!A$1:B$160, 2, FALSE)</f>
        <v>Midfielder</v>
      </c>
      <c r="D2554" t="s">
        <v>5666</v>
      </c>
      <c r="E2554" t="s">
        <v>5666</v>
      </c>
      <c r="F2554" t="s">
        <v>21</v>
      </c>
      <c r="G2554" t="str">
        <f>VLOOKUP(E2554, Tiers!M$1:P$134, 3, FALSE)</f>
        <v>NONE</v>
      </c>
      <c r="H2554">
        <f>VLOOKUP(G2554, Tiers!B$1:C$134, 2, FALSE)</f>
        <v>7</v>
      </c>
      <c r="I2554" s="26" t="s">
        <v>5765</v>
      </c>
      <c r="J2554">
        <f t="shared" si="158"/>
        <v>10</v>
      </c>
      <c r="K2554">
        <f t="shared" si="159"/>
        <v>1</v>
      </c>
      <c r="L2554">
        <f t="shared" si="160"/>
        <v>10479</v>
      </c>
      <c r="M2554">
        <f t="shared" si="161"/>
        <v>344</v>
      </c>
      <c r="N2554">
        <v>19</v>
      </c>
      <c r="O2554" t="s">
        <v>74</v>
      </c>
      <c r="P2554" t="s">
        <v>21</v>
      </c>
      <c r="Q2554" t="s">
        <v>22</v>
      </c>
      <c r="R2554" t="s">
        <v>21</v>
      </c>
      <c r="W2554">
        <v>171</v>
      </c>
      <c r="X2554">
        <v>60</v>
      </c>
      <c r="Y2554">
        <v>0</v>
      </c>
      <c r="Z2554">
        <v>0</v>
      </c>
    </row>
    <row r="2555" spans="1:26" ht="15.95">
      <c r="A2555" t="s">
        <v>3178</v>
      </c>
      <c r="B2555" t="s">
        <v>16</v>
      </c>
      <c r="C2555" t="str">
        <f>VLOOKUP(B2555, Positions!A$1:B$160, 2, FALSE)</f>
        <v>Forward</v>
      </c>
      <c r="D2555" t="s">
        <v>5666</v>
      </c>
      <c r="E2555" t="s">
        <v>5666</v>
      </c>
      <c r="F2555" t="s">
        <v>21</v>
      </c>
      <c r="G2555" t="str">
        <f>VLOOKUP(E2555, Tiers!M$1:P$134, 3, FALSE)</f>
        <v>NONE</v>
      </c>
      <c r="H2555">
        <f>VLOOKUP(G2555, Tiers!B$1:C$134, 2, FALSE)</f>
        <v>7</v>
      </c>
      <c r="I2555" s="26" t="s">
        <v>5766</v>
      </c>
      <c r="J2555">
        <f t="shared" si="158"/>
        <v>10</v>
      </c>
      <c r="K2555">
        <f t="shared" si="159"/>
        <v>1</v>
      </c>
      <c r="L2555">
        <f t="shared" si="160"/>
        <v>10496</v>
      </c>
      <c r="M2555">
        <f t="shared" si="161"/>
        <v>344</v>
      </c>
      <c r="N2555">
        <v>19</v>
      </c>
      <c r="O2555" t="s">
        <v>69</v>
      </c>
      <c r="P2555" t="s">
        <v>21</v>
      </c>
      <c r="Q2555" t="s">
        <v>22</v>
      </c>
      <c r="R2555" t="s">
        <v>21</v>
      </c>
      <c r="W2555">
        <v>175</v>
      </c>
      <c r="X2555">
        <v>72</v>
      </c>
      <c r="Y2555">
        <v>0</v>
      </c>
      <c r="Z2555">
        <v>0</v>
      </c>
    </row>
    <row r="2556" spans="1:26" ht="15.95">
      <c r="A2556" t="s">
        <v>3179</v>
      </c>
      <c r="B2556" t="s">
        <v>360</v>
      </c>
      <c r="C2556" t="str">
        <f>VLOOKUP(B2556, Positions!A$1:B$160, 2, FALSE)</f>
        <v>Defender</v>
      </c>
      <c r="D2556" t="s">
        <v>5666</v>
      </c>
      <c r="E2556" t="s">
        <v>5666</v>
      </c>
      <c r="F2556" t="s">
        <v>21</v>
      </c>
      <c r="G2556" t="str">
        <f>VLOOKUP(E2556, Tiers!M$1:P$134, 3, FALSE)</f>
        <v>NONE</v>
      </c>
      <c r="H2556">
        <f>VLOOKUP(G2556, Tiers!B$1:C$134, 2, FALSE)</f>
        <v>7</v>
      </c>
      <c r="I2556" s="26" t="s">
        <v>5767</v>
      </c>
      <c r="J2556">
        <f t="shared" si="158"/>
        <v>10</v>
      </c>
      <c r="K2556">
        <f t="shared" si="159"/>
        <v>1</v>
      </c>
      <c r="L2556">
        <f t="shared" si="160"/>
        <v>10500</v>
      </c>
      <c r="M2556">
        <f t="shared" si="161"/>
        <v>345</v>
      </c>
      <c r="N2556">
        <v>19</v>
      </c>
      <c r="O2556" t="s">
        <v>5666</v>
      </c>
      <c r="P2556" t="s">
        <v>21</v>
      </c>
      <c r="Q2556" t="s">
        <v>22</v>
      </c>
      <c r="R2556" t="s">
        <v>21</v>
      </c>
      <c r="W2556">
        <v>191</v>
      </c>
      <c r="X2556">
        <v>83</v>
      </c>
      <c r="Y2556">
        <v>0</v>
      </c>
      <c r="Z2556">
        <v>0</v>
      </c>
    </row>
    <row r="2557" spans="1:26" ht="15.95">
      <c r="A2557" t="s">
        <v>3180</v>
      </c>
      <c r="B2557" t="s">
        <v>31</v>
      </c>
      <c r="C2557" t="str">
        <f>VLOOKUP(B2557, Positions!A$1:B$160, 2, FALSE)</f>
        <v>Defender</v>
      </c>
      <c r="D2557" t="s">
        <v>159</v>
      </c>
      <c r="E2557" t="s">
        <v>5665</v>
      </c>
      <c r="F2557" t="s">
        <v>21</v>
      </c>
      <c r="G2557" t="str">
        <f>VLOOKUP(E2557, Tiers!M$1:P$134, 3, FALSE)</f>
        <v>ENG2</v>
      </c>
      <c r="H2557">
        <f>VLOOKUP(G2557, Tiers!B$1:C$134, 2, FALSE)</f>
        <v>3</v>
      </c>
      <c r="I2557" s="26" t="s">
        <v>5768</v>
      </c>
      <c r="J2557">
        <f t="shared" si="158"/>
        <v>7</v>
      </c>
      <c r="K2557">
        <f t="shared" si="159"/>
        <v>4</v>
      </c>
      <c r="L2557">
        <f t="shared" si="160"/>
        <v>10591</v>
      </c>
      <c r="M2557">
        <f t="shared" si="161"/>
        <v>347</v>
      </c>
      <c r="N2557">
        <v>19</v>
      </c>
      <c r="O2557" t="s">
        <v>159</v>
      </c>
      <c r="P2557" t="s">
        <v>21</v>
      </c>
      <c r="Q2557" t="s">
        <v>22</v>
      </c>
      <c r="R2557" t="s">
        <v>21</v>
      </c>
      <c r="W2557">
        <v>176</v>
      </c>
      <c r="X2557">
        <v>60</v>
      </c>
      <c r="Y2557">
        <v>0</v>
      </c>
      <c r="Z2557">
        <v>0</v>
      </c>
    </row>
    <row r="2558" spans="1:26" ht="15.95">
      <c r="A2558" t="s">
        <v>3181</v>
      </c>
      <c r="B2558" t="s">
        <v>16</v>
      </c>
      <c r="C2558" t="str">
        <f>VLOOKUP(B2558, Positions!A$1:B$160, 2, FALSE)</f>
        <v>Forward</v>
      </c>
      <c r="D2558" t="s">
        <v>246</v>
      </c>
      <c r="E2558" t="s">
        <v>5664</v>
      </c>
      <c r="F2558" t="s">
        <v>21</v>
      </c>
      <c r="G2558" t="str">
        <f>VLOOKUP(E2558, Tiers!M$1:P$134, 3, FALSE)</f>
        <v>ENG3</v>
      </c>
      <c r="H2558">
        <f>VLOOKUP(G2558, Tiers!B$1:C$134, 2, FALSE)</f>
        <v>4</v>
      </c>
      <c r="I2558" s="26" t="s">
        <v>5769</v>
      </c>
      <c r="J2558">
        <f t="shared" si="158"/>
        <v>6</v>
      </c>
      <c r="K2558">
        <f t="shared" si="159"/>
        <v>4</v>
      </c>
      <c r="L2558">
        <f t="shared" si="160"/>
        <v>10601</v>
      </c>
      <c r="M2558">
        <f t="shared" si="161"/>
        <v>348</v>
      </c>
      <c r="N2558">
        <v>19</v>
      </c>
      <c r="O2558" t="s">
        <v>69</v>
      </c>
      <c r="P2558" t="s">
        <v>21</v>
      </c>
      <c r="Q2558" t="s">
        <v>22</v>
      </c>
      <c r="R2558" t="s">
        <v>21</v>
      </c>
      <c r="W2558">
        <v>178</v>
      </c>
      <c r="X2558">
        <v>76</v>
      </c>
      <c r="Y2558">
        <v>0</v>
      </c>
      <c r="Z2558">
        <v>4</v>
      </c>
    </row>
    <row r="2559" spans="1:26" ht="15.95">
      <c r="A2559" t="s">
        <v>1272</v>
      </c>
      <c r="B2559" t="s">
        <v>278</v>
      </c>
      <c r="C2559" t="str">
        <f>VLOOKUP(B2559, Positions!A$1:B$160, 2, FALSE)</f>
        <v>Midfielder</v>
      </c>
      <c r="D2559" t="s">
        <v>530</v>
      </c>
      <c r="E2559" t="s">
        <v>62</v>
      </c>
      <c r="F2559" t="s">
        <v>21</v>
      </c>
      <c r="G2559" t="str">
        <f>VLOOKUP(E2559, Tiers!M$1:P$134, 3, FALSE)</f>
        <v>ENG1</v>
      </c>
      <c r="H2559">
        <f>VLOOKUP(G2559, Tiers!B$1:C$134, 2, FALSE)</f>
        <v>1</v>
      </c>
      <c r="I2559" s="26" t="s">
        <v>5770</v>
      </c>
      <c r="J2559">
        <f t="shared" si="158"/>
        <v>4</v>
      </c>
      <c r="K2559">
        <f t="shared" si="159"/>
        <v>3</v>
      </c>
      <c r="L2559">
        <f t="shared" si="160"/>
        <v>10669</v>
      </c>
      <c r="M2559">
        <f t="shared" si="161"/>
        <v>350</v>
      </c>
      <c r="N2559">
        <v>19</v>
      </c>
      <c r="O2559" t="s">
        <v>801</v>
      </c>
      <c r="P2559" t="s">
        <v>21</v>
      </c>
      <c r="Q2559" t="s">
        <v>22</v>
      </c>
      <c r="R2559" t="s">
        <v>21</v>
      </c>
      <c r="W2559">
        <v>173</v>
      </c>
      <c r="X2559">
        <v>66</v>
      </c>
      <c r="Y2559">
        <v>0</v>
      </c>
      <c r="Z2559">
        <v>0</v>
      </c>
    </row>
    <row r="2560" spans="1:26" ht="15.95">
      <c r="A2560" t="s">
        <v>3182</v>
      </c>
      <c r="B2560" t="s">
        <v>166</v>
      </c>
      <c r="C2560" t="str">
        <f>VLOOKUP(B2560, Positions!A$1:B$160, 2, FALSE)</f>
        <v>Goalkeeper</v>
      </c>
      <c r="D2560" t="s">
        <v>5666</v>
      </c>
      <c r="E2560" t="s">
        <v>5666</v>
      </c>
      <c r="F2560" t="s">
        <v>21</v>
      </c>
      <c r="G2560" t="str">
        <f>VLOOKUP(E2560, Tiers!M$1:P$134, 3, FALSE)</f>
        <v>NONE</v>
      </c>
      <c r="H2560">
        <f>VLOOKUP(G2560, Tiers!B$1:C$134, 2, FALSE)</f>
        <v>7</v>
      </c>
      <c r="I2560" s="26" t="s">
        <v>5771</v>
      </c>
      <c r="J2560">
        <f t="shared" si="158"/>
        <v>12</v>
      </c>
      <c r="K2560">
        <f t="shared" si="159"/>
        <v>2</v>
      </c>
      <c r="L2560">
        <f t="shared" si="160"/>
        <v>10788</v>
      </c>
      <c r="M2560">
        <f t="shared" si="161"/>
        <v>354</v>
      </c>
      <c r="N2560">
        <v>19</v>
      </c>
      <c r="O2560" t="s">
        <v>5666</v>
      </c>
      <c r="P2560" t="s">
        <v>21</v>
      </c>
      <c r="Q2560" t="s">
        <v>22</v>
      </c>
      <c r="R2560" t="s">
        <v>21</v>
      </c>
      <c r="W2560">
        <v>194</v>
      </c>
      <c r="X2560">
        <v>89</v>
      </c>
      <c r="Y2560">
        <v>0</v>
      </c>
      <c r="Z2560">
        <v>0</v>
      </c>
    </row>
    <row r="2561" spans="1:26" ht="15.95">
      <c r="A2561" t="s">
        <v>3183</v>
      </c>
      <c r="B2561" t="s">
        <v>16</v>
      </c>
      <c r="C2561" t="str">
        <f>VLOOKUP(B2561, Positions!A$1:B$160, 2, FALSE)</f>
        <v>Forward</v>
      </c>
      <c r="D2561" t="s">
        <v>43</v>
      </c>
      <c r="E2561" t="s">
        <v>5664</v>
      </c>
      <c r="F2561" t="s">
        <v>21</v>
      </c>
      <c r="G2561" t="str">
        <f>VLOOKUP(E2561, Tiers!M$1:P$134, 3, FALSE)</f>
        <v>ENG3</v>
      </c>
      <c r="H2561">
        <f>VLOOKUP(G2561, Tiers!B$1:C$134, 2, FALSE)</f>
        <v>4</v>
      </c>
      <c r="I2561" s="26" t="s">
        <v>5772</v>
      </c>
      <c r="J2561">
        <f t="shared" si="158"/>
        <v>10</v>
      </c>
      <c r="K2561">
        <f t="shared" si="159"/>
        <v>1</v>
      </c>
      <c r="L2561">
        <f t="shared" si="160"/>
        <v>10849</v>
      </c>
      <c r="M2561">
        <f t="shared" si="161"/>
        <v>356</v>
      </c>
      <c r="N2561">
        <v>19</v>
      </c>
      <c r="O2561" t="s">
        <v>74</v>
      </c>
      <c r="P2561" t="s">
        <v>21</v>
      </c>
      <c r="Q2561" t="s">
        <v>22</v>
      </c>
      <c r="R2561" t="s">
        <v>21</v>
      </c>
      <c r="W2561">
        <v>182</v>
      </c>
      <c r="X2561">
        <v>79</v>
      </c>
      <c r="Y2561">
        <v>2</v>
      </c>
      <c r="Z2561">
        <v>11</v>
      </c>
    </row>
    <row r="2562" spans="1:26" ht="15.95">
      <c r="A2562" t="s">
        <v>3184</v>
      </c>
      <c r="B2562" t="s">
        <v>131</v>
      </c>
      <c r="C2562" t="str">
        <f>VLOOKUP(B2562, Positions!A$1:B$160, 2, FALSE)</f>
        <v>Forward</v>
      </c>
      <c r="D2562" t="s">
        <v>671</v>
      </c>
      <c r="E2562" t="s">
        <v>5664</v>
      </c>
      <c r="F2562" t="s">
        <v>21</v>
      </c>
      <c r="G2562" t="str">
        <f>VLOOKUP(E2562, Tiers!M$1:P$134, 3, FALSE)</f>
        <v>ENG3</v>
      </c>
      <c r="H2562">
        <f>VLOOKUP(G2562, Tiers!B$1:C$134, 2, FALSE)</f>
        <v>4</v>
      </c>
      <c r="I2562" s="26" t="s">
        <v>5773</v>
      </c>
      <c r="J2562">
        <f t="shared" si="158"/>
        <v>5</v>
      </c>
      <c r="K2562">
        <f t="shared" si="159"/>
        <v>3</v>
      </c>
      <c r="L2562">
        <f t="shared" si="160"/>
        <v>11012</v>
      </c>
      <c r="M2562">
        <f t="shared" si="161"/>
        <v>361</v>
      </c>
      <c r="N2562">
        <v>19</v>
      </c>
      <c r="O2562" t="s">
        <v>275</v>
      </c>
      <c r="P2562" t="s">
        <v>21</v>
      </c>
      <c r="Q2562" t="s">
        <v>22</v>
      </c>
      <c r="R2562" t="s">
        <v>21</v>
      </c>
      <c r="W2562">
        <v>178</v>
      </c>
      <c r="X2562">
        <v>67</v>
      </c>
      <c r="Y2562">
        <v>5</v>
      </c>
      <c r="Z2562">
        <v>19</v>
      </c>
    </row>
    <row r="2563" spans="1:26" ht="15.95">
      <c r="A2563" t="s">
        <v>3185</v>
      </c>
      <c r="B2563" t="s">
        <v>102</v>
      </c>
      <c r="C2563" t="str">
        <f>VLOOKUP(B2563, Positions!A$1:B$160, 2, FALSE)</f>
        <v>Defender</v>
      </c>
      <c r="D2563" t="s">
        <v>5666</v>
      </c>
      <c r="E2563" t="s">
        <v>5666</v>
      </c>
      <c r="F2563" t="s">
        <v>21</v>
      </c>
      <c r="G2563" t="str">
        <f>VLOOKUP(E2563, Tiers!M$1:P$134, 3, FALSE)</f>
        <v>NONE</v>
      </c>
      <c r="H2563">
        <f>VLOOKUP(G2563, Tiers!B$1:C$134, 2, FALSE)</f>
        <v>7</v>
      </c>
      <c r="I2563" s="26" t="s">
        <v>5774</v>
      </c>
      <c r="J2563">
        <f t="shared" ref="J2563:J2626" si="162">MONTH(I2563)</f>
        <v>1</v>
      </c>
      <c r="K2563">
        <f t="shared" ref="K2563:K2626" si="163">IF(OR(MONTH(I2563)=9, MONTH(I2563)=10, MONTH(I2563)=11), 1,
IF(OR(MONTH(I2563)=12, MONTH(I2563)=1, MONTH(I2563)=2), 2,
IF(OR(MONTH(I2563)=3, MONTH(I2563)=4, MONTH(I2563)=5), 3,
4)))</f>
        <v>2</v>
      </c>
      <c r="L2563">
        <f t="shared" ref="L2563:L2626" si="164">DATEDIF(I2563, DATE(2015, 7, 1), "d")</f>
        <v>11116</v>
      </c>
      <c r="M2563">
        <f t="shared" ref="M2563:M2626" si="165">DATEDIF(I2563, DATE(2015, 7, 1), "m")</f>
        <v>365</v>
      </c>
      <c r="N2563">
        <v>19</v>
      </c>
      <c r="O2563" t="s">
        <v>5666</v>
      </c>
      <c r="P2563" t="s">
        <v>21</v>
      </c>
      <c r="Q2563" t="s">
        <v>22</v>
      </c>
      <c r="R2563" t="s">
        <v>21</v>
      </c>
      <c r="W2563">
        <v>192</v>
      </c>
      <c r="X2563">
        <v>82</v>
      </c>
      <c r="Y2563">
        <v>0</v>
      </c>
      <c r="Z2563">
        <v>0</v>
      </c>
    </row>
    <row r="2564" spans="1:26" ht="15.95">
      <c r="A2564" t="s">
        <v>3186</v>
      </c>
      <c r="B2564" t="s">
        <v>196</v>
      </c>
      <c r="C2564" t="str">
        <f>VLOOKUP(B2564, Positions!A$1:B$160, 2, FALSE)</f>
        <v>Defender</v>
      </c>
      <c r="D2564" t="s">
        <v>93</v>
      </c>
      <c r="E2564" t="s">
        <v>5664</v>
      </c>
      <c r="F2564" t="s">
        <v>21</v>
      </c>
      <c r="G2564" t="str">
        <f>VLOOKUP(E2564, Tiers!M$1:P$134, 3, FALSE)</f>
        <v>ENG3</v>
      </c>
      <c r="H2564">
        <f>VLOOKUP(G2564, Tiers!B$1:C$134, 2, FALSE)</f>
        <v>4</v>
      </c>
      <c r="I2564" s="26" t="s">
        <v>5775</v>
      </c>
      <c r="J2564">
        <f t="shared" si="162"/>
        <v>9</v>
      </c>
      <c r="K2564">
        <f t="shared" si="163"/>
        <v>1</v>
      </c>
      <c r="L2564">
        <f t="shared" si="164"/>
        <v>11245</v>
      </c>
      <c r="M2564">
        <f t="shared" si="165"/>
        <v>369</v>
      </c>
      <c r="N2564">
        <v>19</v>
      </c>
      <c r="O2564" t="s">
        <v>149</v>
      </c>
      <c r="P2564" t="s">
        <v>21</v>
      </c>
      <c r="Q2564" t="s">
        <v>22</v>
      </c>
      <c r="R2564" t="s">
        <v>21</v>
      </c>
      <c r="W2564">
        <v>171</v>
      </c>
      <c r="X2564">
        <v>62</v>
      </c>
      <c r="Y2564">
        <v>1</v>
      </c>
      <c r="Z2564">
        <v>29</v>
      </c>
    </row>
    <row r="2565" spans="1:26" ht="15.95">
      <c r="A2565" t="s">
        <v>3187</v>
      </c>
      <c r="B2565" t="s">
        <v>16</v>
      </c>
      <c r="C2565" t="str">
        <f>VLOOKUP(B2565, Positions!A$1:B$160, 2, FALSE)</f>
        <v>Forward</v>
      </c>
      <c r="D2565" t="s">
        <v>5666</v>
      </c>
      <c r="E2565" t="s">
        <v>5666</v>
      </c>
      <c r="F2565" t="s">
        <v>21</v>
      </c>
      <c r="G2565" t="str">
        <f>VLOOKUP(E2565, Tiers!M$1:P$134, 3, FALSE)</f>
        <v>NONE</v>
      </c>
      <c r="H2565">
        <f>VLOOKUP(G2565, Tiers!B$1:C$134, 2, FALSE)</f>
        <v>7</v>
      </c>
      <c r="I2565" s="26" t="s">
        <v>5776</v>
      </c>
      <c r="J2565">
        <f t="shared" si="162"/>
        <v>9</v>
      </c>
      <c r="K2565">
        <f t="shared" si="163"/>
        <v>1</v>
      </c>
      <c r="L2565">
        <f t="shared" si="164"/>
        <v>11247</v>
      </c>
      <c r="M2565">
        <f t="shared" si="165"/>
        <v>369</v>
      </c>
      <c r="N2565">
        <v>19</v>
      </c>
      <c r="O2565" t="s">
        <v>162</v>
      </c>
      <c r="P2565" t="s">
        <v>21</v>
      </c>
      <c r="Q2565" t="s">
        <v>22</v>
      </c>
      <c r="R2565" t="s">
        <v>21</v>
      </c>
      <c r="W2565">
        <v>179</v>
      </c>
      <c r="X2565">
        <v>76</v>
      </c>
      <c r="Y2565">
        <v>0</v>
      </c>
      <c r="Z2565">
        <v>0</v>
      </c>
    </row>
    <row r="2566" spans="1:26" ht="15.95">
      <c r="A2566" t="s">
        <v>3188</v>
      </c>
      <c r="B2566" t="s">
        <v>31</v>
      </c>
      <c r="C2566" t="str">
        <f>VLOOKUP(B2566, Positions!A$1:B$160, 2, FALSE)</f>
        <v>Defender</v>
      </c>
      <c r="D2566" t="s">
        <v>5666</v>
      </c>
      <c r="E2566" t="s">
        <v>5666</v>
      </c>
      <c r="F2566" t="s">
        <v>21</v>
      </c>
      <c r="G2566" t="str">
        <f>VLOOKUP(E2566, Tiers!M$1:P$134, 3, FALSE)</f>
        <v>NONE</v>
      </c>
      <c r="H2566">
        <f>VLOOKUP(G2566, Tiers!B$1:C$134, 2, FALSE)</f>
        <v>7</v>
      </c>
      <c r="I2566" s="26" t="s">
        <v>5777</v>
      </c>
      <c r="J2566">
        <f t="shared" si="162"/>
        <v>7</v>
      </c>
      <c r="K2566">
        <f t="shared" si="163"/>
        <v>4</v>
      </c>
      <c r="L2566">
        <f t="shared" si="164"/>
        <v>11310</v>
      </c>
      <c r="M2566">
        <f t="shared" si="165"/>
        <v>371</v>
      </c>
      <c r="N2566">
        <v>19</v>
      </c>
      <c r="O2566" t="s">
        <v>5666</v>
      </c>
      <c r="P2566" t="s">
        <v>21</v>
      </c>
      <c r="Q2566" t="s">
        <v>22</v>
      </c>
      <c r="R2566" t="s">
        <v>21</v>
      </c>
      <c r="W2566">
        <v>182</v>
      </c>
      <c r="X2566">
        <v>75</v>
      </c>
      <c r="Y2566">
        <v>0</v>
      </c>
      <c r="Z2566">
        <v>0</v>
      </c>
    </row>
    <row r="2567" spans="1:26" ht="15.95">
      <c r="A2567" t="s">
        <v>3189</v>
      </c>
      <c r="B2567" t="s">
        <v>166</v>
      </c>
      <c r="C2567" t="str">
        <f>VLOOKUP(B2567, Positions!A$1:B$160, 2, FALSE)</f>
        <v>Goalkeeper</v>
      </c>
      <c r="D2567" t="s">
        <v>2569</v>
      </c>
      <c r="E2567" t="s">
        <v>5666</v>
      </c>
      <c r="F2567" t="s">
        <v>21</v>
      </c>
      <c r="G2567" t="str">
        <f>VLOOKUP(E2567, Tiers!M$1:P$134, 3, FALSE)</f>
        <v>NONE</v>
      </c>
      <c r="H2567">
        <f>VLOOKUP(G2567, Tiers!B$1:C$134, 2, FALSE)</f>
        <v>7</v>
      </c>
      <c r="I2567" s="26" t="s">
        <v>5778</v>
      </c>
      <c r="J2567">
        <f t="shared" si="162"/>
        <v>5</v>
      </c>
      <c r="K2567">
        <f t="shared" si="163"/>
        <v>3</v>
      </c>
      <c r="L2567">
        <f t="shared" si="164"/>
        <v>11371</v>
      </c>
      <c r="M2567">
        <f t="shared" si="165"/>
        <v>373</v>
      </c>
      <c r="N2567">
        <v>19</v>
      </c>
      <c r="O2567" t="s">
        <v>1221</v>
      </c>
      <c r="P2567" t="s">
        <v>21</v>
      </c>
      <c r="Q2567" t="s">
        <v>22</v>
      </c>
      <c r="R2567" t="s">
        <v>21</v>
      </c>
      <c r="W2567">
        <v>179</v>
      </c>
      <c r="X2567">
        <v>75</v>
      </c>
      <c r="Y2567">
        <v>0</v>
      </c>
      <c r="Z2567">
        <v>0</v>
      </c>
    </row>
    <row r="2568" spans="1:26" ht="15.95">
      <c r="A2568" t="s">
        <v>3190</v>
      </c>
      <c r="B2568" t="s">
        <v>36</v>
      </c>
      <c r="C2568" t="str">
        <f>VLOOKUP(B2568, Positions!A$1:B$160, 2, FALSE)</f>
        <v>Midfielder</v>
      </c>
      <c r="D2568" t="s">
        <v>5666</v>
      </c>
      <c r="E2568" t="s">
        <v>5666</v>
      </c>
      <c r="F2568" t="s">
        <v>21</v>
      </c>
      <c r="G2568" t="str">
        <f>VLOOKUP(E2568, Tiers!M$1:P$134, 3, FALSE)</f>
        <v>NONE</v>
      </c>
      <c r="H2568">
        <f>VLOOKUP(G2568, Tiers!B$1:C$134, 2, FALSE)</f>
        <v>7</v>
      </c>
      <c r="I2568" s="26" t="s">
        <v>5779</v>
      </c>
      <c r="J2568">
        <f t="shared" si="162"/>
        <v>4</v>
      </c>
      <c r="K2568">
        <f t="shared" si="163"/>
        <v>3</v>
      </c>
      <c r="L2568">
        <f t="shared" si="164"/>
        <v>11392</v>
      </c>
      <c r="M2568">
        <f t="shared" si="165"/>
        <v>374</v>
      </c>
      <c r="N2568">
        <v>19</v>
      </c>
      <c r="O2568" t="s">
        <v>284</v>
      </c>
      <c r="P2568" t="s">
        <v>21</v>
      </c>
      <c r="Q2568" t="s">
        <v>22</v>
      </c>
      <c r="R2568" t="s">
        <v>21</v>
      </c>
      <c r="W2568">
        <v>173</v>
      </c>
      <c r="X2568">
        <v>71</v>
      </c>
      <c r="Y2568">
        <v>0</v>
      </c>
      <c r="Z2568">
        <v>0</v>
      </c>
    </row>
    <row r="2569" spans="1:26" ht="15.95">
      <c r="A2569" t="s">
        <v>3191</v>
      </c>
      <c r="B2569" t="s">
        <v>81</v>
      </c>
      <c r="C2569" t="str">
        <f>VLOOKUP(B2569, Positions!A$1:B$160, 2, FALSE)</f>
        <v>Defender</v>
      </c>
      <c r="D2569" t="s">
        <v>250</v>
      </c>
      <c r="E2569" t="s">
        <v>5664</v>
      </c>
      <c r="F2569" t="s">
        <v>21</v>
      </c>
      <c r="G2569" t="str">
        <f>VLOOKUP(E2569, Tiers!M$1:P$134, 3, FALSE)</f>
        <v>ENG3</v>
      </c>
      <c r="H2569">
        <f>VLOOKUP(G2569, Tiers!B$1:C$134, 2, FALSE)</f>
        <v>4</v>
      </c>
      <c r="I2569" s="26" t="s">
        <v>5679</v>
      </c>
      <c r="J2569">
        <f t="shared" si="162"/>
        <v>2</v>
      </c>
      <c r="K2569">
        <f t="shared" si="163"/>
        <v>2</v>
      </c>
      <c r="L2569">
        <f t="shared" si="164"/>
        <v>11467</v>
      </c>
      <c r="M2569">
        <f t="shared" si="165"/>
        <v>376</v>
      </c>
      <c r="N2569">
        <v>19</v>
      </c>
      <c r="O2569" t="s">
        <v>397</v>
      </c>
      <c r="P2569" t="s">
        <v>21</v>
      </c>
      <c r="Q2569" t="s">
        <v>22</v>
      </c>
      <c r="R2569" t="s">
        <v>21</v>
      </c>
      <c r="W2569">
        <v>183</v>
      </c>
      <c r="X2569">
        <v>77</v>
      </c>
      <c r="Y2569">
        <v>0</v>
      </c>
      <c r="Z2569">
        <v>23</v>
      </c>
    </row>
    <row r="2570" spans="1:26" ht="15.95">
      <c r="A2570" t="s">
        <v>3192</v>
      </c>
      <c r="B2570" t="s">
        <v>166</v>
      </c>
      <c r="C2570" t="str">
        <f>VLOOKUP(B2570, Positions!A$1:B$160, 2, FALSE)</f>
        <v>Goalkeeper</v>
      </c>
      <c r="D2570" t="s">
        <v>2569</v>
      </c>
      <c r="E2570" t="s">
        <v>5666</v>
      </c>
      <c r="F2570" t="s">
        <v>21</v>
      </c>
      <c r="G2570" t="str">
        <f>VLOOKUP(E2570, Tiers!M$1:P$134, 3, FALSE)</f>
        <v>NONE</v>
      </c>
      <c r="H2570">
        <f>VLOOKUP(G2570, Tiers!B$1:C$134, 2, FALSE)</f>
        <v>7</v>
      </c>
      <c r="I2570" s="26" t="s">
        <v>5680</v>
      </c>
      <c r="J2570">
        <f t="shared" si="162"/>
        <v>1</v>
      </c>
      <c r="K2570">
        <f t="shared" si="163"/>
        <v>2</v>
      </c>
      <c r="L2570">
        <f t="shared" si="164"/>
        <v>11476</v>
      </c>
      <c r="M2570">
        <f t="shared" si="165"/>
        <v>377</v>
      </c>
      <c r="N2570">
        <v>19</v>
      </c>
      <c r="O2570" t="s">
        <v>5666</v>
      </c>
      <c r="P2570" t="s">
        <v>21</v>
      </c>
      <c r="Q2570" t="s">
        <v>22</v>
      </c>
      <c r="R2570" t="s">
        <v>21</v>
      </c>
      <c r="W2570">
        <v>177</v>
      </c>
      <c r="X2570">
        <v>76</v>
      </c>
      <c r="Y2570">
        <v>0</v>
      </c>
      <c r="Z2570">
        <v>0</v>
      </c>
    </row>
    <row r="2571" spans="1:26" ht="15.95">
      <c r="A2571" t="s">
        <v>3193</v>
      </c>
      <c r="B2571" t="s">
        <v>166</v>
      </c>
      <c r="C2571" t="str">
        <f>VLOOKUP(B2571, Positions!A$1:B$160, 2, FALSE)</f>
        <v>Goalkeeper</v>
      </c>
      <c r="D2571" t="s">
        <v>234</v>
      </c>
      <c r="E2571" t="s">
        <v>5664</v>
      </c>
      <c r="F2571" t="s">
        <v>21</v>
      </c>
      <c r="G2571" t="str">
        <f>VLOOKUP(E2571, Tiers!M$1:P$134, 3, FALSE)</f>
        <v>ENG3</v>
      </c>
      <c r="H2571">
        <f>VLOOKUP(G2571, Tiers!B$1:C$134, 2, FALSE)</f>
        <v>4</v>
      </c>
      <c r="I2571" s="26" t="s">
        <v>5682</v>
      </c>
      <c r="J2571">
        <f t="shared" si="162"/>
        <v>10</v>
      </c>
      <c r="K2571">
        <f t="shared" si="163"/>
        <v>1</v>
      </c>
      <c r="L2571">
        <f t="shared" si="164"/>
        <v>11566</v>
      </c>
      <c r="M2571">
        <f t="shared" si="165"/>
        <v>380</v>
      </c>
      <c r="N2571">
        <v>19</v>
      </c>
      <c r="O2571" t="s">
        <v>586</v>
      </c>
      <c r="P2571" t="s">
        <v>21</v>
      </c>
      <c r="Q2571" t="s">
        <v>22</v>
      </c>
      <c r="R2571" t="s">
        <v>21</v>
      </c>
      <c r="W2571">
        <v>188</v>
      </c>
      <c r="X2571">
        <v>81</v>
      </c>
      <c r="Y2571">
        <v>0</v>
      </c>
      <c r="Z2571">
        <v>11</v>
      </c>
    </row>
    <row r="2572" spans="1:26" ht="15.95">
      <c r="A2572" t="s">
        <v>3194</v>
      </c>
      <c r="B2572" t="s">
        <v>278</v>
      </c>
      <c r="C2572" t="str">
        <f>VLOOKUP(B2572, Positions!A$1:B$160, 2, FALSE)</f>
        <v>Midfielder</v>
      </c>
      <c r="D2572" t="s">
        <v>132</v>
      </c>
      <c r="E2572" t="s">
        <v>5664</v>
      </c>
      <c r="F2572" t="s">
        <v>21</v>
      </c>
      <c r="G2572" t="str">
        <f>VLOOKUP(E2572, Tiers!M$1:P$134, 3, FALSE)</f>
        <v>ENG3</v>
      </c>
      <c r="H2572">
        <f>VLOOKUP(G2572, Tiers!B$1:C$134, 2, FALSE)</f>
        <v>4</v>
      </c>
      <c r="I2572" s="26" t="s">
        <v>5683</v>
      </c>
      <c r="J2572">
        <f t="shared" si="162"/>
        <v>9</v>
      </c>
      <c r="K2572">
        <f t="shared" si="163"/>
        <v>1</v>
      </c>
      <c r="L2572">
        <f t="shared" si="164"/>
        <v>11625</v>
      </c>
      <c r="M2572">
        <f t="shared" si="165"/>
        <v>381</v>
      </c>
      <c r="N2572">
        <v>19</v>
      </c>
      <c r="O2572" t="s">
        <v>132</v>
      </c>
      <c r="P2572" t="s">
        <v>21</v>
      </c>
      <c r="Q2572" t="s">
        <v>22</v>
      </c>
      <c r="R2572" t="s">
        <v>21</v>
      </c>
      <c r="W2572">
        <v>176</v>
      </c>
      <c r="X2572">
        <v>69</v>
      </c>
      <c r="Y2572">
        <v>4</v>
      </c>
      <c r="Z2572">
        <v>38</v>
      </c>
    </row>
    <row r="2573" spans="1:26" ht="15.95">
      <c r="A2573" t="s">
        <v>3195</v>
      </c>
      <c r="B2573" t="s">
        <v>166</v>
      </c>
      <c r="C2573" t="str">
        <f>VLOOKUP(B2573, Positions!A$1:B$160, 2, FALSE)</f>
        <v>Goalkeeper</v>
      </c>
      <c r="D2573" t="s">
        <v>5666</v>
      </c>
      <c r="E2573" t="s">
        <v>5666</v>
      </c>
      <c r="F2573" t="s">
        <v>21</v>
      </c>
      <c r="G2573" t="str">
        <f>VLOOKUP(E2573, Tiers!M$1:P$134, 3, FALSE)</f>
        <v>NONE</v>
      </c>
      <c r="H2573">
        <f>VLOOKUP(G2573, Tiers!B$1:C$134, 2, FALSE)</f>
        <v>7</v>
      </c>
      <c r="I2573" s="26" t="s">
        <v>5684</v>
      </c>
      <c r="J2573">
        <f t="shared" si="162"/>
        <v>3</v>
      </c>
      <c r="K2573">
        <f t="shared" si="163"/>
        <v>3</v>
      </c>
      <c r="L2573">
        <f t="shared" si="164"/>
        <v>11788</v>
      </c>
      <c r="M2573">
        <f t="shared" si="165"/>
        <v>387</v>
      </c>
      <c r="N2573">
        <v>19</v>
      </c>
      <c r="O2573" t="s">
        <v>56</v>
      </c>
      <c r="P2573" t="s">
        <v>21</v>
      </c>
      <c r="Q2573" t="s">
        <v>22</v>
      </c>
      <c r="R2573" t="s">
        <v>21</v>
      </c>
      <c r="W2573">
        <v>191</v>
      </c>
      <c r="X2573">
        <v>83</v>
      </c>
      <c r="Y2573">
        <v>0</v>
      </c>
      <c r="Z2573">
        <v>0</v>
      </c>
    </row>
    <row r="2574" spans="1:26" ht="15.95">
      <c r="A2574" t="s">
        <v>3196</v>
      </c>
      <c r="B2574" t="s">
        <v>72</v>
      </c>
      <c r="C2574" t="str">
        <f>VLOOKUP(B2574, Positions!A$1:B$160, 2, FALSE)</f>
        <v>Defender</v>
      </c>
      <c r="D2574" t="s">
        <v>5666</v>
      </c>
      <c r="E2574" t="s">
        <v>5666</v>
      </c>
      <c r="F2574" t="s">
        <v>21</v>
      </c>
      <c r="G2574" t="str">
        <f>VLOOKUP(E2574, Tiers!M$1:P$134, 3, FALSE)</f>
        <v>NONE</v>
      </c>
      <c r="H2574">
        <f>VLOOKUP(G2574, Tiers!B$1:C$134, 2, FALSE)</f>
        <v>7</v>
      </c>
      <c r="I2574" s="26" t="s">
        <v>5684</v>
      </c>
      <c r="J2574">
        <f t="shared" si="162"/>
        <v>3</v>
      </c>
      <c r="K2574">
        <f t="shared" si="163"/>
        <v>3</v>
      </c>
      <c r="L2574">
        <f t="shared" si="164"/>
        <v>11788</v>
      </c>
      <c r="M2574">
        <f t="shared" si="165"/>
        <v>387</v>
      </c>
      <c r="N2574">
        <v>19</v>
      </c>
      <c r="O2574" t="s">
        <v>252</v>
      </c>
      <c r="P2574" t="s">
        <v>21</v>
      </c>
      <c r="Q2574" t="s">
        <v>22</v>
      </c>
      <c r="R2574" t="s">
        <v>21</v>
      </c>
      <c r="W2574">
        <v>176</v>
      </c>
      <c r="X2574">
        <v>70</v>
      </c>
      <c r="Y2574">
        <v>0</v>
      </c>
      <c r="Z2574">
        <v>0</v>
      </c>
    </row>
    <row r="2575" spans="1:26" ht="15.95">
      <c r="A2575" t="s">
        <v>3197</v>
      </c>
      <c r="B2575" t="s">
        <v>212</v>
      </c>
      <c r="C2575" t="str">
        <f>VLOOKUP(B2575, Positions!A$1:B$160, 2, FALSE)</f>
        <v>Midfielder</v>
      </c>
      <c r="D2575" t="s">
        <v>127</v>
      </c>
      <c r="E2575" t="s">
        <v>62</v>
      </c>
      <c r="F2575" t="s">
        <v>21</v>
      </c>
      <c r="G2575" t="str">
        <f>VLOOKUP(E2575, Tiers!M$1:P$134, 3, FALSE)</f>
        <v>ENG1</v>
      </c>
      <c r="H2575">
        <f>VLOOKUP(G2575, Tiers!B$1:C$134, 2, FALSE)</f>
        <v>1</v>
      </c>
      <c r="I2575" s="26" t="s">
        <v>5685</v>
      </c>
      <c r="J2575">
        <f t="shared" si="162"/>
        <v>1</v>
      </c>
      <c r="K2575">
        <f t="shared" si="163"/>
        <v>2</v>
      </c>
      <c r="L2575">
        <f t="shared" si="164"/>
        <v>11847</v>
      </c>
      <c r="M2575">
        <f t="shared" si="165"/>
        <v>389</v>
      </c>
      <c r="N2575">
        <v>19</v>
      </c>
      <c r="O2575" t="s">
        <v>74</v>
      </c>
      <c r="P2575" t="s">
        <v>21</v>
      </c>
      <c r="Q2575" t="s">
        <v>22</v>
      </c>
      <c r="R2575" t="s">
        <v>21</v>
      </c>
      <c r="S2575" t="s">
        <v>145</v>
      </c>
      <c r="W2575">
        <v>184</v>
      </c>
      <c r="X2575">
        <v>70</v>
      </c>
      <c r="Y2575">
        <v>0</v>
      </c>
      <c r="Z2575">
        <v>0</v>
      </c>
    </row>
    <row r="2576" spans="1:26" ht="15.95">
      <c r="A2576" t="s">
        <v>3198</v>
      </c>
      <c r="B2576" t="s">
        <v>42</v>
      </c>
      <c r="C2576" t="str">
        <f>VLOOKUP(B2576, Positions!A$1:B$160, 2, FALSE)</f>
        <v>Midfielder</v>
      </c>
      <c r="D2576" t="s">
        <v>490</v>
      </c>
      <c r="E2576" t="s">
        <v>62</v>
      </c>
      <c r="F2576" t="s">
        <v>21</v>
      </c>
      <c r="G2576" t="str">
        <f>VLOOKUP(E2576, Tiers!M$1:P$134, 3, FALSE)</f>
        <v>ENG1</v>
      </c>
      <c r="H2576">
        <f>VLOOKUP(G2576, Tiers!B$1:C$134, 2, FALSE)</f>
        <v>1</v>
      </c>
      <c r="I2576" s="26" t="s">
        <v>5686</v>
      </c>
      <c r="J2576">
        <f t="shared" si="162"/>
        <v>1</v>
      </c>
      <c r="K2576">
        <f t="shared" si="163"/>
        <v>2</v>
      </c>
      <c r="L2576">
        <f t="shared" si="164"/>
        <v>11854</v>
      </c>
      <c r="M2576">
        <f t="shared" si="165"/>
        <v>389</v>
      </c>
      <c r="N2576">
        <v>19</v>
      </c>
      <c r="O2576" t="s">
        <v>1148</v>
      </c>
      <c r="P2576" t="s">
        <v>21</v>
      </c>
      <c r="Q2576" t="s">
        <v>22</v>
      </c>
      <c r="R2576" t="s">
        <v>21</v>
      </c>
      <c r="W2576">
        <v>172</v>
      </c>
      <c r="X2576">
        <v>68</v>
      </c>
      <c r="Y2576">
        <v>0</v>
      </c>
      <c r="Z2576">
        <v>0</v>
      </c>
    </row>
    <row r="2577" spans="1:26" ht="15.95">
      <c r="A2577" t="s">
        <v>3199</v>
      </c>
      <c r="B2577" t="s">
        <v>42</v>
      </c>
      <c r="C2577" t="str">
        <f>VLOOKUP(B2577, Positions!A$1:B$160, 2, FALSE)</f>
        <v>Midfielder</v>
      </c>
      <c r="D2577" t="s">
        <v>43</v>
      </c>
      <c r="E2577" t="s">
        <v>5664</v>
      </c>
      <c r="F2577" t="s">
        <v>21</v>
      </c>
      <c r="G2577" t="str">
        <f>VLOOKUP(E2577, Tiers!M$1:P$134, 3, FALSE)</f>
        <v>ENG3</v>
      </c>
      <c r="H2577">
        <f>VLOOKUP(G2577, Tiers!B$1:C$134, 2, FALSE)</f>
        <v>4</v>
      </c>
      <c r="I2577" s="26" t="s">
        <v>5687</v>
      </c>
      <c r="J2577">
        <f t="shared" si="162"/>
        <v>12</v>
      </c>
      <c r="K2577">
        <f t="shared" si="163"/>
        <v>2</v>
      </c>
      <c r="L2577">
        <f t="shared" si="164"/>
        <v>11879</v>
      </c>
      <c r="M2577">
        <f t="shared" si="165"/>
        <v>390</v>
      </c>
      <c r="N2577">
        <v>19</v>
      </c>
      <c r="O2577" t="s">
        <v>5666</v>
      </c>
      <c r="P2577" t="s">
        <v>21</v>
      </c>
      <c r="Q2577" t="s">
        <v>22</v>
      </c>
      <c r="R2577" t="s">
        <v>21</v>
      </c>
      <c r="W2577">
        <v>178</v>
      </c>
      <c r="X2577">
        <v>73</v>
      </c>
      <c r="Y2577">
        <v>2</v>
      </c>
      <c r="Z2577">
        <v>14</v>
      </c>
    </row>
    <row r="2578" spans="1:26" ht="15.95">
      <c r="A2578" t="s">
        <v>3200</v>
      </c>
      <c r="B2578" t="s">
        <v>42</v>
      </c>
      <c r="C2578" t="str">
        <f>VLOOKUP(B2578, Positions!A$1:B$160, 2, FALSE)</f>
        <v>Midfielder</v>
      </c>
      <c r="D2578" t="s">
        <v>5666</v>
      </c>
      <c r="E2578" t="s">
        <v>5666</v>
      </c>
      <c r="F2578" t="s">
        <v>21</v>
      </c>
      <c r="G2578" t="str">
        <f>VLOOKUP(E2578, Tiers!M$1:P$134, 3, FALSE)</f>
        <v>NONE</v>
      </c>
      <c r="H2578">
        <f>VLOOKUP(G2578, Tiers!B$1:C$134, 2, FALSE)</f>
        <v>7</v>
      </c>
      <c r="I2578" s="26" t="s">
        <v>5688</v>
      </c>
      <c r="J2578">
        <f t="shared" si="162"/>
        <v>11</v>
      </c>
      <c r="K2578">
        <f t="shared" si="163"/>
        <v>1</v>
      </c>
      <c r="L2578">
        <f t="shared" si="164"/>
        <v>11919</v>
      </c>
      <c r="M2578">
        <f t="shared" si="165"/>
        <v>391</v>
      </c>
      <c r="N2578">
        <v>19</v>
      </c>
      <c r="O2578" t="s">
        <v>5666</v>
      </c>
      <c r="P2578" t="s">
        <v>21</v>
      </c>
      <c r="Q2578" t="s">
        <v>22</v>
      </c>
      <c r="R2578" t="s">
        <v>21</v>
      </c>
      <c r="W2578">
        <v>181</v>
      </c>
      <c r="X2578">
        <v>74</v>
      </c>
      <c r="Y2578">
        <v>0</v>
      </c>
      <c r="Z2578">
        <v>0</v>
      </c>
    </row>
    <row r="2579" spans="1:26" ht="15.95">
      <c r="A2579" t="s">
        <v>3201</v>
      </c>
      <c r="B2579" t="s">
        <v>81</v>
      </c>
      <c r="C2579" t="str">
        <f>VLOOKUP(B2579, Positions!A$1:B$160, 2, FALSE)</f>
        <v>Defender</v>
      </c>
      <c r="D2579" t="s">
        <v>5666</v>
      </c>
      <c r="E2579" t="s">
        <v>5666</v>
      </c>
      <c r="F2579" t="s">
        <v>21</v>
      </c>
      <c r="G2579" t="str">
        <f>VLOOKUP(E2579, Tiers!M$1:P$134, 3, FALSE)</f>
        <v>NONE</v>
      </c>
      <c r="H2579">
        <f>VLOOKUP(G2579, Tiers!B$1:C$134, 2, FALSE)</f>
        <v>7</v>
      </c>
      <c r="I2579" s="26" t="s">
        <v>5689</v>
      </c>
      <c r="J2579">
        <f t="shared" si="162"/>
        <v>10</v>
      </c>
      <c r="K2579">
        <f t="shared" si="163"/>
        <v>1</v>
      </c>
      <c r="L2579">
        <f t="shared" si="164"/>
        <v>11931</v>
      </c>
      <c r="M2579">
        <f t="shared" si="165"/>
        <v>392</v>
      </c>
      <c r="N2579">
        <v>19</v>
      </c>
      <c r="O2579" t="s">
        <v>5666</v>
      </c>
      <c r="P2579" t="s">
        <v>21</v>
      </c>
      <c r="Q2579" t="s">
        <v>22</v>
      </c>
      <c r="R2579" t="s">
        <v>21</v>
      </c>
      <c r="W2579">
        <v>191</v>
      </c>
      <c r="X2579">
        <v>85</v>
      </c>
      <c r="Y2579">
        <v>0</v>
      </c>
      <c r="Z2579">
        <v>0</v>
      </c>
    </row>
    <row r="2580" spans="1:26" ht="15.95">
      <c r="A2580" t="s">
        <v>3202</v>
      </c>
      <c r="B2580" t="s">
        <v>81</v>
      </c>
      <c r="C2580" t="str">
        <f>VLOOKUP(B2580, Positions!A$1:B$160, 2, FALSE)</f>
        <v>Defender</v>
      </c>
      <c r="D2580" t="s">
        <v>282</v>
      </c>
      <c r="E2580" t="s">
        <v>62</v>
      </c>
      <c r="F2580" t="s">
        <v>21</v>
      </c>
      <c r="G2580" t="str">
        <f>VLOOKUP(E2580, Tiers!M$1:P$134, 3, FALSE)</f>
        <v>ENG1</v>
      </c>
      <c r="H2580">
        <f>VLOOKUP(G2580, Tiers!B$1:C$134, 2, FALSE)</f>
        <v>1</v>
      </c>
      <c r="I2580" s="26" t="s">
        <v>5690</v>
      </c>
      <c r="J2580">
        <f t="shared" si="162"/>
        <v>10</v>
      </c>
      <c r="K2580">
        <f t="shared" si="163"/>
        <v>1</v>
      </c>
      <c r="L2580">
        <f t="shared" si="164"/>
        <v>11932</v>
      </c>
      <c r="M2580">
        <f t="shared" si="165"/>
        <v>392</v>
      </c>
      <c r="N2580">
        <v>19</v>
      </c>
      <c r="O2580" t="s">
        <v>57</v>
      </c>
      <c r="P2580" t="s">
        <v>21</v>
      </c>
      <c r="Q2580" t="s">
        <v>22</v>
      </c>
      <c r="R2580" t="s">
        <v>21</v>
      </c>
      <c r="W2580">
        <v>182</v>
      </c>
      <c r="X2580">
        <v>64</v>
      </c>
      <c r="Y2580">
        <v>0</v>
      </c>
      <c r="Z2580">
        <v>0</v>
      </c>
    </row>
    <row r="2581" spans="1:26" ht="15.95">
      <c r="A2581" t="s">
        <v>3203</v>
      </c>
      <c r="B2581" t="s">
        <v>1176</v>
      </c>
      <c r="C2581" t="str">
        <f>VLOOKUP(B2581, Positions!A$1:B$160, 2, FALSE)</f>
        <v>Forward</v>
      </c>
      <c r="D2581" t="s">
        <v>1883</v>
      </c>
      <c r="E2581" t="s">
        <v>5666</v>
      </c>
      <c r="F2581" t="s">
        <v>21</v>
      </c>
      <c r="G2581" t="str">
        <f>VLOOKUP(E2581, Tiers!M$1:P$134, 3, FALSE)</f>
        <v>NONE</v>
      </c>
      <c r="H2581">
        <f>VLOOKUP(G2581, Tiers!B$1:C$134, 2, FALSE)</f>
        <v>7</v>
      </c>
      <c r="I2581" s="26" t="s">
        <v>5691</v>
      </c>
      <c r="J2581">
        <f t="shared" si="162"/>
        <v>9</v>
      </c>
      <c r="K2581">
        <f t="shared" si="163"/>
        <v>1</v>
      </c>
      <c r="L2581">
        <f t="shared" si="164"/>
        <v>11964</v>
      </c>
      <c r="M2581">
        <f t="shared" si="165"/>
        <v>393</v>
      </c>
      <c r="N2581">
        <v>19</v>
      </c>
      <c r="O2581" t="s">
        <v>74</v>
      </c>
      <c r="P2581" t="s">
        <v>21</v>
      </c>
      <c r="Q2581" t="s">
        <v>22</v>
      </c>
      <c r="R2581" t="s">
        <v>21</v>
      </c>
      <c r="S2581" t="s">
        <v>319</v>
      </c>
      <c r="W2581">
        <v>180</v>
      </c>
      <c r="X2581">
        <v>65</v>
      </c>
      <c r="Y2581">
        <v>0</v>
      </c>
      <c r="Z2581">
        <v>0</v>
      </c>
    </row>
    <row r="2582" spans="1:26" ht="15.95">
      <c r="A2582" t="s">
        <v>3204</v>
      </c>
      <c r="B2582" t="s">
        <v>67</v>
      </c>
      <c r="C2582" t="str">
        <f>VLOOKUP(B2582, Positions!A$1:B$160, 2, FALSE)</f>
        <v>Defender</v>
      </c>
      <c r="D2582" t="s">
        <v>1358</v>
      </c>
      <c r="E2582" t="s">
        <v>5663</v>
      </c>
      <c r="F2582" t="s">
        <v>21</v>
      </c>
      <c r="G2582" t="str">
        <f>VLOOKUP(E2582, Tiers!M$1:P$134, 3, FALSE)</f>
        <v>ENG4</v>
      </c>
      <c r="H2582">
        <f>VLOOKUP(G2582, Tiers!B$1:C$134, 2, FALSE)</f>
        <v>5</v>
      </c>
      <c r="I2582" s="26" t="s">
        <v>5692</v>
      </c>
      <c r="J2582">
        <f t="shared" si="162"/>
        <v>9</v>
      </c>
      <c r="K2582">
        <f t="shared" si="163"/>
        <v>1</v>
      </c>
      <c r="L2582">
        <f t="shared" si="164"/>
        <v>11971</v>
      </c>
      <c r="M2582">
        <f t="shared" si="165"/>
        <v>393</v>
      </c>
      <c r="N2582">
        <v>19</v>
      </c>
      <c r="O2582" t="s">
        <v>74</v>
      </c>
      <c r="P2582" t="s">
        <v>21</v>
      </c>
      <c r="Q2582" t="s">
        <v>22</v>
      </c>
      <c r="R2582" t="s">
        <v>21</v>
      </c>
      <c r="S2582" t="s">
        <v>172</v>
      </c>
      <c r="W2582">
        <v>179</v>
      </c>
      <c r="X2582">
        <v>71</v>
      </c>
      <c r="Y2582">
        <v>0</v>
      </c>
      <c r="Z2582">
        <v>31</v>
      </c>
    </row>
    <row r="2583" spans="1:26" ht="15.95">
      <c r="A2583" t="s">
        <v>3205</v>
      </c>
      <c r="B2583" t="s">
        <v>81</v>
      </c>
      <c r="C2583" t="str">
        <f>VLOOKUP(B2583, Positions!A$1:B$160, 2, FALSE)</f>
        <v>Defender</v>
      </c>
      <c r="D2583" t="s">
        <v>5666</v>
      </c>
      <c r="E2583" t="s">
        <v>5666</v>
      </c>
      <c r="F2583" t="s">
        <v>21</v>
      </c>
      <c r="G2583" t="str">
        <f>VLOOKUP(E2583, Tiers!M$1:P$134, 3, FALSE)</f>
        <v>NONE</v>
      </c>
      <c r="H2583">
        <f>VLOOKUP(G2583, Tiers!B$1:C$134, 2, FALSE)</f>
        <v>7</v>
      </c>
      <c r="I2583" s="26" t="s">
        <v>5693</v>
      </c>
      <c r="J2583">
        <f t="shared" si="162"/>
        <v>6</v>
      </c>
      <c r="K2583">
        <f t="shared" si="163"/>
        <v>4</v>
      </c>
      <c r="L2583">
        <f t="shared" si="164"/>
        <v>12060</v>
      </c>
      <c r="M2583">
        <f t="shared" si="165"/>
        <v>396</v>
      </c>
      <c r="N2583">
        <v>19</v>
      </c>
      <c r="O2583" t="s">
        <v>459</v>
      </c>
      <c r="P2583" t="s">
        <v>21</v>
      </c>
      <c r="Q2583" t="s">
        <v>22</v>
      </c>
      <c r="R2583" t="s">
        <v>21</v>
      </c>
      <c r="W2583">
        <v>172</v>
      </c>
      <c r="X2583">
        <v>71</v>
      </c>
      <c r="Y2583">
        <v>0</v>
      </c>
      <c r="Z2583">
        <v>0</v>
      </c>
    </row>
    <row r="2584" spans="1:26" ht="15.95">
      <c r="A2584" t="s">
        <v>3206</v>
      </c>
      <c r="B2584" t="s">
        <v>42</v>
      </c>
      <c r="C2584" t="str">
        <f>VLOOKUP(B2584, Positions!A$1:B$160, 2, FALSE)</f>
        <v>Midfielder</v>
      </c>
      <c r="D2584" t="s">
        <v>314</v>
      </c>
      <c r="E2584" t="s">
        <v>5666</v>
      </c>
      <c r="F2584" t="s">
        <v>21</v>
      </c>
      <c r="G2584" t="str">
        <f>VLOOKUP(E2584, Tiers!M$1:P$134, 3, FALSE)</f>
        <v>NONE</v>
      </c>
      <c r="H2584">
        <f>VLOOKUP(G2584, Tiers!B$1:C$134, 2, FALSE)</f>
        <v>7</v>
      </c>
      <c r="I2584" s="26" t="s">
        <v>5694</v>
      </c>
      <c r="J2584">
        <f t="shared" si="162"/>
        <v>11</v>
      </c>
      <c r="K2584">
        <f t="shared" si="163"/>
        <v>1</v>
      </c>
      <c r="L2584">
        <f t="shared" si="164"/>
        <v>12284</v>
      </c>
      <c r="M2584">
        <f t="shared" si="165"/>
        <v>403</v>
      </c>
      <c r="N2584">
        <v>19</v>
      </c>
      <c r="O2584" t="s">
        <v>177</v>
      </c>
      <c r="P2584" t="s">
        <v>21</v>
      </c>
      <c r="Q2584" t="s">
        <v>22</v>
      </c>
      <c r="R2584" t="s">
        <v>21</v>
      </c>
      <c r="W2584">
        <v>173</v>
      </c>
      <c r="X2584">
        <v>64</v>
      </c>
      <c r="Y2584">
        <v>0</v>
      </c>
      <c r="Z2584">
        <v>0</v>
      </c>
    </row>
    <row r="2585" spans="1:26" ht="15.95">
      <c r="A2585" t="s">
        <v>3207</v>
      </c>
      <c r="B2585" t="s">
        <v>81</v>
      </c>
      <c r="C2585" t="str">
        <f>VLOOKUP(B2585, Positions!A$1:B$160, 2, FALSE)</f>
        <v>Defender</v>
      </c>
      <c r="D2585" t="s">
        <v>204</v>
      </c>
      <c r="E2585" t="s">
        <v>5665</v>
      </c>
      <c r="F2585" t="s">
        <v>21</v>
      </c>
      <c r="G2585" t="str">
        <f>VLOOKUP(E2585, Tiers!M$1:P$134, 3, FALSE)</f>
        <v>ENG2</v>
      </c>
      <c r="H2585">
        <f>VLOOKUP(G2585, Tiers!B$1:C$134, 2, FALSE)</f>
        <v>3</v>
      </c>
      <c r="I2585" s="26" t="s">
        <v>5695</v>
      </c>
      <c r="J2585">
        <f t="shared" si="162"/>
        <v>11</v>
      </c>
      <c r="K2585">
        <f t="shared" si="163"/>
        <v>1</v>
      </c>
      <c r="L2585">
        <f t="shared" si="164"/>
        <v>12290</v>
      </c>
      <c r="M2585">
        <f t="shared" si="165"/>
        <v>403</v>
      </c>
      <c r="N2585">
        <v>19</v>
      </c>
      <c r="O2585" t="s">
        <v>3208</v>
      </c>
      <c r="P2585" t="s">
        <v>21</v>
      </c>
      <c r="Q2585" t="s">
        <v>22</v>
      </c>
      <c r="R2585" t="s">
        <v>21</v>
      </c>
      <c r="W2585">
        <v>183</v>
      </c>
      <c r="X2585">
        <v>78</v>
      </c>
      <c r="Y2585">
        <v>0</v>
      </c>
      <c r="Z2585">
        <v>1</v>
      </c>
    </row>
    <row r="2586" spans="1:26" ht="15.95">
      <c r="A2586" t="s">
        <v>3209</v>
      </c>
      <c r="B2586" t="s">
        <v>166</v>
      </c>
      <c r="C2586" t="str">
        <f>VLOOKUP(B2586, Positions!A$1:B$160, 2, FALSE)</f>
        <v>Goalkeeper</v>
      </c>
      <c r="D2586" t="s">
        <v>253</v>
      </c>
      <c r="E2586" t="s">
        <v>5666</v>
      </c>
      <c r="F2586" t="s">
        <v>21</v>
      </c>
      <c r="G2586" t="str">
        <f>VLOOKUP(E2586, Tiers!M$1:P$134, 3, FALSE)</f>
        <v>NONE</v>
      </c>
      <c r="H2586">
        <f>VLOOKUP(G2586, Tiers!B$1:C$134, 2, FALSE)</f>
        <v>7</v>
      </c>
      <c r="I2586" s="26" t="s">
        <v>5696</v>
      </c>
      <c r="J2586">
        <f t="shared" si="162"/>
        <v>2</v>
      </c>
      <c r="K2586">
        <f t="shared" si="163"/>
        <v>2</v>
      </c>
      <c r="L2586">
        <f t="shared" si="164"/>
        <v>12559</v>
      </c>
      <c r="M2586">
        <f t="shared" si="165"/>
        <v>412</v>
      </c>
      <c r="N2586">
        <v>19</v>
      </c>
      <c r="O2586" t="s">
        <v>5666</v>
      </c>
      <c r="P2586" t="s">
        <v>21</v>
      </c>
      <c r="Q2586" t="s">
        <v>22</v>
      </c>
      <c r="R2586" t="s">
        <v>21</v>
      </c>
      <c r="W2586">
        <v>183</v>
      </c>
      <c r="X2586">
        <v>84</v>
      </c>
      <c r="Y2586">
        <v>0</v>
      </c>
      <c r="Z2586">
        <v>0</v>
      </c>
    </row>
    <row r="2587" spans="1:26" ht="15.95">
      <c r="A2587" t="s">
        <v>3210</v>
      </c>
      <c r="B2587" t="s">
        <v>55</v>
      </c>
      <c r="C2587" t="str">
        <f>VLOOKUP(B2587, Positions!A$1:B$160, 2, FALSE)</f>
        <v>Forward</v>
      </c>
      <c r="D2587" t="s">
        <v>169</v>
      </c>
      <c r="E2587" t="s">
        <v>62</v>
      </c>
      <c r="F2587" t="s">
        <v>21</v>
      </c>
      <c r="G2587" t="str">
        <f>VLOOKUP(E2587, Tiers!M$1:P$134, 3, FALSE)</f>
        <v>ENG1</v>
      </c>
      <c r="H2587">
        <f>VLOOKUP(G2587, Tiers!B$1:C$134, 2, FALSE)</f>
        <v>1</v>
      </c>
      <c r="I2587" s="26" t="s">
        <v>5697</v>
      </c>
      <c r="J2587">
        <f t="shared" si="162"/>
        <v>12</v>
      </c>
      <c r="K2587">
        <f t="shared" si="163"/>
        <v>2</v>
      </c>
      <c r="L2587">
        <f t="shared" si="164"/>
        <v>12613</v>
      </c>
      <c r="M2587">
        <f t="shared" si="165"/>
        <v>414</v>
      </c>
      <c r="N2587">
        <v>19</v>
      </c>
      <c r="O2587" t="s">
        <v>74</v>
      </c>
      <c r="P2587" t="s">
        <v>21</v>
      </c>
      <c r="Q2587" t="s">
        <v>22</v>
      </c>
      <c r="R2587" t="s">
        <v>21</v>
      </c>
      <c r="W2587">
        <v>171</v>
      </c>
      <c r="X2587">
        <v>69</v>
      </c>
      <c r="Y2587">
        <v>0</v>
      </c>
      <c r="Z2587">
        <v>0</v>
      </c>
    </row>
    <row r="2588" spans="1:26" ht="15.95">
      <c r="A2588" t="s">
        <v>3211</v>
      </c>
      <c r="B2588" t="s">
        <v>196</v>
      </c>
      <c r="C2588" t="str">
        <f>VLOOKUP(B2588, Positions!A$1:B$160, 2, FALSE)</f>
        <v>Defender</v>
      </c>
      <c r="D2588" t="s">
        <v>141</v>
      </c>
      <c r="E2588" t="s">
        <v>62</v>
      </c>
      <c r="F2588" t="s">
        <v>21</v>
      </c>
      <c r="G2588" t="str">
        <f>VLOOKUP(E2588, Tiers!M$1:P$134, 3, FALSE)</f>
        <v>ENG1</v>
      </c>
      <c r="H2588">
        <f>VLOOKUP(G2588, Tiers!B$1:C$134, 2, FALSE)</f>
        <v>1</v>
      </c>
      <c r="I2588" s="26" t="s">
        <v>5698</v>
      </c>
      <c r="J2588">
        <f t="shared" si="162"/>
        <v>11</v>
      </c>
      <c r="K2588">
        <f t="shared" si="163"/>
        <v>1</v>
      </c>
      <c r="L2588">
        <f t="shared" si="164"/>
        <v>12633</v>
      </c>
      <c r="M2588">
        <f t="shared" si="165"/>
        <v>415</v>
      </c>
      <c r="N2588">
        <v>19</v>
      </c>
      <c r="O2588" t="s">
        <v>5666</v>
      </c>
      <c r="P2588" t="s">
        <v>21</v>
      </c>
      <c r="Q2588" t="s">
        <v>22</v>
      </c>
      <c r="R2588" t="s">
        <v>21</v>
      </c>
      <c r="S2588" t="s">
        <v>421</v>
      </c>
      <c r="W2588">
        <v>180</v>
      </c>
      <c r="X2588">
        <v>75</v>
      </c>
      <c r="Y2588">
        <v>0</v>
      </c>
      <c r="Z2588">
        <v>6</v>
      </c>
    </row>
    <row r="2589" spans="1:26" ht="15.95">
      <c r="A2589" t="s">
        <v>3212</v>
      </c>
      <c r="B2589" t="s">
        <v>278</v>
      </c>
      <c r="C2589" t="str">
        <f>VLOOKUP(B2589, Positions!A$1:B$160, 2, FALSE)</f>
        <v>Midfielder</v>
      </c>
      <c r="D2589" t="s">
        <v>252</v>
      </c>
      <c r="E2589" t="s">
        <v>5665</v>
      </c>
      <c r="F2589" t="s">
        <v>21</v>
      </c>
      <c r="G2589" t="str">
        <f>VLOOKUP(E2589, Tiers!M$1:P$134, 3, FALSE)</f>
        <v>ENG2</v>
      </c>
      <c r="H2589">
        <f>VLOOKUP(G2589, Tiers!B$1:C$134, 2, FALSE)</f>
        <v>3</v>
      </c>
      <c r="I2589" s="26" t="s">
        <v>5699</v>
      </c>
      <c r="J2589">
        <f t="shared" si="162"/>
        <v>11</v>
      </c>
      <c r="K2589">
        <f t="shared" si="163"/>
        <v>1</v>
      </c>
      <c r="L2589">
        <f t="shared" si="164"/>
        <v>12643</v>
      </c>
      <c r="M2589">
        <f t="shared" si="165"/>
        <v>415</v>
      </c>
      <c r="N2589">
        <v>19</v>
      </c>
      <c r="O2589" t="s">
        <v>2088</v>
      </c>
      <c r="P2589" t="s">
        <v>21</v>
      </c>
      <c r="Q2589" t="s">
        <v>22</v>
      </c>
      <c r="R2589" t="s">
        <v>21</v>
      </c>
      <c r="W2589">
        <v>176</v>
      </c>
      <c r="X2589">
        <v>72</v>
      </c>
      <c r="Y2589">
        <v>10</v>
      </c>
      <c r="Z2589">
        <v>47</v>
      </c>
    </row>
    <row r="2590" spans="1:26" ht="15.95">
      <c r="A2590" t="s">
        <v>3213</v>
      </c>
      <c r="B2590" t="s">
        <v>16</v>
      </c>
      <c r="C2590" t="str">
        <f>VLOOKUP(B2590, Positions!A$1:B$160, 2, FALSE)</f>
        <v>Forward</v>
      </c>
      <c r="D2590" t="s">
        <v>5666</v>
      </c>
      <c r="E2590" t="s">
        <v>5666</v>
      </c>
      <c r="F2590" t="s">
        <v>21</v>
      </c>
      <c r="G2590" t="str">
        <f>VLOOKUP(E2590, Tiers!M$1:P$134, 3, FALSE)</f>
        <v>NONE</v>
      </c>
      <c r="H2590">
        <f>VLOOKUP(G2590, Tiers!B$1:C$134, 2, FALSE)</f>
        <v>7</v>
      </c>
      <c r="I2590" s="26" t="s">
        <v>5700</v>
      </c>
      <c r="J2590">
        <f t="shared" si="162"/>
        <v>5</v>
      </c>
      <c r="K2590">
        <f t="shared" si="163"/>
        <v>3</v>
      </c>
      <c r="L2590">
        <f t="shared" si="164"/>
        <v>12818</v>
      </c>
      <c r="M2590">
        <f t="shared" si="165"/>
        <v>421</v>
      </c>
      <c r="N2590">
        <v>19</v>
      </c>
      <c r="O2590" t="s">
        <v>3043</v>
      </c>
      <c r="P2590" t="s">
        <v>21</v>
      </c>
      <c r="Q2590" t="s">
        <v>22</v>
      </c>
      <c r="R2590" t="s">
        <v>21</v>
      </c>
      <c r="W2590">
        <v>183</v>
      </c>
      <c r="X2590">
        <v>62</v>
      </c>
      <c r="Y2590">
        <v>2</v>
      </c>
      <c r="Z2590">
        <v>6</v>
      </c>
    </row>
    <row r="2591" spans="1:26" ht="15.95">
      <c r="A2591" t="s">
        <v>3214</v>
      </c>
      <c r="B2591" t="s">
        <v>189</v>
      </c>
      <c r="C2591" t="str">
        <f>VLOOKUP(B2591, Positions!A$1:B$160, 2, FALSE)</f>
        <v>Forward</v>
      </c>
      <c r="D2591" t="s">
        <v>5666</v>
      </c>
      <c r="E2591" t="s">
        <v>5666</v>
      </c>
      <c r="F2591" t="s">
        <v>340</v>
      </c>
      <c r="G2591" t="str">
        <f>VLOOKUP(E2591, Tiers!M$1:P$134, 3, FALSE)</f>
        <v>NONE</v>
      </c>
      <c r="H2591">
        <f>VLOOKUP(G2591, Tiers!B$1:C$134, 2, FALSE)</f>
        <v>7</v>
      </c>
      <c r="I2591" s="26" t="s">
        <v>5701</v>
      </c>
      <c r="J2591">
        <f t="shared" si="162"/>
        <v>3</v>
      </c>
      <c r="K2591">
        <f t="shared" si="163"/>
        <v>3</v>
      </c>
      <c r="L2591">
        <f t="shared" si="164"/>
        <v>12887</v>
      </c>
      <c r="M2591">
        <f t="shared" si="165"/>
        <v>423</v>
      </c>
      <c r="N2591">
        <v>19</v>
      </c>
      <c r="O2591" t="s">
        <v>390</v>
      </c>
      <c r="P2591" t="s">
        <v>21</v>
      </c>
      <c r="Q2591" t="s">
        <v>22</v>
      </c>
      <c r="R2591" t="s">
        <v>21</v>
      </c>
      <c r="W2591">
        <v>163</v>
      </c>
      <c r="X2591">
        <v>61</v>
      </c>
      <c r="Y2591">
        <v>2</v>
      </c>
      <c r="Z2591">
        <v>26</v>
      </c>
    </row>
    <row r="2592" spans="1:26" ht="15.95">
      <c r="A2592" t="s">
        <v>3215</v>
      </c>
      <c r="B2592" t="s">
        <v>166</v>
      </c>
      <c r="C2592" t="str">
        <f>VLOOKUP(B2592, Positions!A$1:B$160, 2, FALSE)</f>
        <v>Goalkeeper</v>
      </c>
      <c r="D2592" t="s">
        <v>5666</v>
      </c>
      <c r="E2592" t="s">
        <v>5666</v>
      </c>
      <c r="F2592" t="s">
        <v>21</v>
      </c>
      <c r="G2592" t="str">
        <f>VLOOKUP(E2592, Tiers!M$1:P$134, 3, FALSE)</f>
        <v>NONE</v>
      </c>
      <c r="H2592">
        <f>VLOOKUP(G2592, Tiers!B$1:C$134, 2, FALSE)</f>
        <v>7</v>
      </c>
      <c r="I2592" s="26" t="s">
        <v>5702</v>
      </c>
      <c r="J2592">
        <f t="shared" si="162"/>
        <v>11</v>
      </c>
      <c r="K2592">
        <f t="shared" si="163"/>
        <v>1</v>
      </c>
      <c r="L2592">
        <f t="shared" si="164"/>
        <v>13024</v>
      </c>
      <c r="M2592">
        <f t="shared" si="165"/>
        <v>427</v>
      </c>
      <c r="N2592">
        <v>19</v>
      </c>
      <c r="O2592" t="s">
        <v>3216</v>
      </c>
      <c r="P2592" t="s">
        <v>21</v>
      </c>
      <c r="Q2592" t="s">
        <v>3217</v>
      </c>
      <c r="R2592" t="s">
        <v>21</v>
      </c>
      <c r="S2592" t="s">
        <v>3218</v>
      </c>
      <c r="W2592">
        <v>191</v>
      </c>
      <c r="X2592">
        <v>83</v>
      </c>
      <c r="Y2592">
        <v>0</v>
      </c>
      <c r="Z2592">
        <v>0</v>
      </c>
    </row>
    <row r="2593" spans="1:26" ht="15.95">
      <c r="A2593" t="s">
        <v>3219</v>
      </c>
      <c r="B2593" t="s">
        <v>16</v>
      </c>
      <c r="C2593" t="str">
        <f>VLOOKUP(B2593, Positions!A$1:B$160, 2, FALSE)</f>
        <v>Forward</v>
      </c>
      <c r="D2593" t="s">
        <v>5666</v>
      </c>
      <c r="E2593" t="s">
        <v>5666</v>
      </c>
      <c r="F2593" t="s">
        <v>21</v>
      </c>
      <c r="G2593" t="str">
        <f>VLOOKUP(E2593, Tiers!M$1:P$134, 3, FALSE)</f>
        <v>NONE</v>
      </c>
      <c r="H2593">
        <f>VLOOKUP(G2593, Tiers!B$1:C$134, 2, FALSE)</f>
        <v>7</v>
      </c>
      <c r="I2593" s="26" t="s">
        <v>5703</v>
      </c>
      <c r="J2593">
        <f t="shared" si="162"/>
        <v>10</v>
      </c>
      <c r="K2593">
        <f t="shared" si="163"/>
        <v>1</v>
      </c>
      <c r="L2593">
        <f t="shared" si="164"/>
        <v>13043</v>
      </c>
      <c r="M2593">
        <f t="shared" si="165"/>
        <v>428</v>
      </c>
      <c r="N2593">
        <v>19</v>
      </c>
      <c r="O2593" t="s">
        <v>3220</v>
      </c>
      <c r="P2593" t="s">
        <v>21</v>
      </c>
      <c r="Q2593" t="s">
        <v>22</v>
      </c>
      <c r="R2593" t="s">
        <v>21</v>
      </c>
      <c r="W2593">
        <v>187</v>
      </c>
      <c r="X2593">
        <v>81</v>
      </c>
      <c r="Y2593">
        <v>0</v>
      </c>
      <c r="Z2593">
        <v>0</v>
      </c>
    </row>
    <row r="2594" spans="1:26" ht="15.95">
      <c r="A2594" t="s">
        <v>3221</v>
      </c>
      <c r="B2594" t="s">
        <v>102</v>
      </c>
      <c r="C2594" t="str">
        <f>VLOOKUP(B2594, Positions!A$1:B$160, 2, FALSE)</f>
        <v>Defender</v>
      </c>
      <c r="D2594" t="s">
        <v>517</v>
      </c>
      <c r="E2594" t="s">
        <v>5665</v>
      </c>
      <c r="F2594" t="s">
        <v>21</v>
      </c>
      <c r="G2594" t="str">
        <f>VLOOKUP(E2594, Tiers!M$1:P$134, 3, FALSE)</f>
        <v>ENG2</v>
      </c>
      <c r="H2594">
        <f>VLOOKUP(G2594, Tiers!B$1:C$134, 2, FALSE)</f>
        <v>3</v>
      </c>
      <c r="I2594" s="26" t="s">
        <v>5704</v>
      </c>
      <c r="J2594">
        <f t="shared" si="162"/>
        <v>3</v>
      </c>
      <c r="K2594">
        <f t="shared" si="163"/>
        <v>3</v>
      </c>
      <c r="L2594">
        <f t="shared" si="164"/>
        <v>13245</v>
      </c>
      <c r="M2594">
        <f t="shared" si="165"/>
        <v>435</v>
      </c>
      <c r="N2594">
        <v>19</v>
      </c>
      <c r="O2594" t="s">
        <v>1897</v>
      </c>
      <c r="P2594" t="s">
        <v>21</v>
      </c>
      <c r="Q2594" t="s">
        <v>22</v>
      </c>
      <c r="R2594" t="s">
        <v>21</v>
      </c>
      <c r="W2594">
        <v>178</v>
      </c>
      <c r="X2594">
        <v>76</v>
      </c>
      <c r="Y2594">
        <v>0</v>
      </c>
      <c r="Z2594">
        <v>0</v>
      </c>
    </row>
    <row r="2595" spans="1:26" ht="15.95">
      <c r="A2595" t="s">
        <v>3222</v>
      </c>
      <c r="B2595" t="s">
        <v>946</v>
      </c>
      <c r="C2595" t="str">
        <f>VLOOKUP(B2595, Positions!A$1:B$160, 2, FALSE)</f>
        <v>Defender</v>
      </c>
      <c r="D2595" t="s">
        <v>762</v>
      </c>
      <c r="E2595" t="s">
        <v>5665</v>
      </c>
      <c r="F2595" t="s">
        <v>21</v>
      </c>
      <c r="G2595" t="str">
        <f>VLOOKUP(E2595, Tiers!M$1:P$134, 3, FALSE)</f>
        <v>ENG2</v>
      </c>
      <c r="H2595">
        <f>VLOOKUP(G2595, Tiers!B$1:C$134, 2, FALSE)</f>
        <v>3</v>
      </c>
      <c r="I2595" s="26" t="s">
        <v>5705</v>
      </c>
      <c r="J2595">
        <f t="shared" si="162"/>
        <v>3</v>
      </c>
      <c r="K2595">
        <f t="shared" si="163"/>
        <v>3</v>
      </c>
      <c r="L2595">
        <f t="shared" si="164"/>
        <v>13253</v>
      </c>
      <c r="M2595">
        <f t="shared" si="165"/>
        <v>435</v>
      </c>
      <c r="N2595">
        <v>19</v>
      </c>
      <c r="O2595" t="s">
        <v>208</v>
      </c>
      <c r="P2595" t="s">
        <v>21</v>
      </c>
      <c r="Q2595" t="s">
        <v>22</v>
      </c>
      <c r="R2595" t="s">
        <v>21</v>
      </c>
      <c r="W2595">
        <v>176</v>
      </c>
      <c r="X2595">
        <v>60</v>
      </c>
      <c r="Y2595">
        <v>0</v>
      </c>
      <c r="Z2595">
        <v>0</v>
      </c>
    </row>
    <row r="2596" spans="1:26" ht="15.95">
      <c r="A2596" t="s">
        <v>3223</v>
      </c>
      <c r="B2596" t="s">
        <v>16</v>
      </c>
      <c r="C2596" t="str">
        <f>VLOOKUP(B2596, Positions!A$1:B$160, 2, FALSE)</f>
        <v>Forward</v>
      </c>
      <c r="D2596" t="s">
        <v>579</v>
      </c>
      <c r="E2596" t="s">
        <v>5665</v>
      </c>
      <c r="F2596" t="s">
        <v>21</v>
      </c>
      <c r="G2596" t="str">
        <f>VLOOKUP(E2596, Tiers!M$1:P$134, 3, FALSE)</f>
        <v>ENG2</v>
      </c>
      <c r="H2596">
        <f>VLOOKUP(G2596, Tiers!B$1:C$134, 2, FALSE)</f>
        <v>3</v>
      </c>
      <c r="I2596" s="26" t="s">
        <v>5706</v>
      </c>
      <c r="J2596">
        <f t="shared" si="162"/>
        <v>3</v>
      </c>
      <c r="K2596">
        <f t="shared" si="163"/>
        <v>3</v>
      </c>
      <c r="L2596">
        <f t="shared" si="164"/>
        <v>13616</v>
      </c>
      <c r="M2596">
        <f t="shared" si="165"/>
        <v>447</v>
      </c>
      <c r="N2596">
        <v>19</v>
      </c>
      <c r="O2596" t="s">
        <v>177</v>
      </c>
      <c r="P2596" t="s">
        <v>21</v>
      </c>
      <c r="Q2596" t="s">
        <v>22</v>
      </c>
      <c r="R2596" t="s">
        <v>21</v>
      </c>
      <c r="S2596" t="s">
        <v>421</v>
      </c>
      <c r="W2596">
        <v>194</v>
      </c>
      <c r="X2596">
        <v>90</v>
      </c>
      <c r="Y2596">
        <v>1</v>
      </c>
      <c r="Z2596">
        <v>18</v>
      </c>
    </row>
    <row r="2597" spans="1:26" ht="15.95">
      <c r="A2597" t="s">
        <v>3225</v>
      </c>
      <c r="B2597" t="s">
        <v>131</v>
      </c>
      <c r="C2597" t="str">
        <f>VLOOKUP(B2597, Positions!A$1:B$160, 2, FALSE)</f>
        <v>Forward</v>
      </c>
      <c r="D2597" t="s">
        <v>5666</v>
      </c>
      <c r="E2597" t="s">
        <v>5666</v>
      </c>
      <c r="F2597" t="s">
        <v>21</v>
      </c>
      <c r="G2597" t="str">
        <f>VLOOKUP(E2597, Tiers!M$1:P$134, 3, FALSE)</f>
        <v>NONE</v>
      </c>
      <c r="H2597">
        <f>VLOOKUP(G2597, Tiers!B$1:C$134, 2, FALSE)</f>
        <v>7</v>
      </c>
      <c r="I2597" s="26" t="s">
        <v>5707</v>
      </c>
      <c r="J2597">
        <f t="shared" si="162"/>
        <v>5</v>
      </c>
      <c r="K2597">
        <f t="shared" si="163"/>
        <v>3</v>
      </c>
      <c r="L2597">
        <f t="shared" si="164"/>
        <v>13923</v>
      </c>
      <c r="M2597">
        <f t="shared" si="165"/>
        <v>457</v>
      </c>
      <c r="N2597">
        <v>19</v>
      </c>
      <c r="O2597" t="s">
        <v>74</v>
      </c>
      <c r="P2597" t="s">
        <v>21</v>
      </c>
      <c r="Q2597" t="s">
        <v>22</v>
      </c>
      <c r="R2597" t="s">
        <v>21</v>
      </c>
      <c r="W2597">
        <v>172</v>
      </c>
      <c r="X2597">
        <v>63</v>
      </c>
      <c r="Y2597">
        <v>0</v>
      </c>
      <c r="Z2597">
        <v>0</v>
      </c>
    </row>
    <row r="2598" spans="1:26" ht="15.95">
      <c r="A2598" t="s">
        <v>3226</v>
      </c>
      <c r="B2598" t="s">
        <v>31</v>
      </c>
      <c r="C2598" t="str">
        <f>VLOOKUP(B2598, Positions!A$1:B$160, 2, FALSE)</f>
        <v>Defender</v>
      </c>
      <c r="D2598" t="s">
        <v>3227</v>
      </c>
      <c r="E2598" t="s">
        <v>5666</v>
      </c>
      <c r="F2598" t="s">
        <v>340</v>
      </c>
      <c r="G2598" t="str">
        <f>VLOOKUP(E2598, Tiers!M$1:P$134, 3, FALSE)</f>
        <v>NONE</v>
      </c>
      <c r="H2598">
        <f>VLOOKUP(G2598, Tiers!B$1:C$134, 2, FALSE)</f>
        <v>7</v>
      </c>
      <c r="I2598" s="26" t="s">
        <v>5708</v>
      </c>
      <c r="J2598">
        <f t="shared" si="162"/>
        <v>3</v>
      </c>
      <c r="K2598">
        <f t="shared" si="163"/>
        <v>3</v>
      </c>
      <c r="L2598">
        <f t="shared" si="164"/>
        <v>14719</v>
      </c>
      <c r="M2598">
        <f t="shared" si="165"/>
        <v>483</v>
      </c>
      <c r="N2598">
        <v>19</v>
      </c>
      <c r="O2598" t="s">
        <v>5666</v>
      </c>
      <c r="P2598" t="s">
        <v>21</v>
      </c>
      <c r="Q2598" t="s">
        <v>22</v>
      </c>
      <c r="R2598" t="s">
        <v>21</v>
      </c>
      <c r="W2598">
        <v>172</v>
      </c>
      <c r="X2598">
        <v>68</v>
      </c>
      <c r="Y2598">
        <v>0</v>
      </c>
      <c r="Z2598">
        <v>3</v>
      </c>
    </row>
    <row r="2599" spans="1:26" ht="15.95">
      <c r="A2599" t="s">
        <v>3228</v>
      </c>
      <c r="B2599" t="s">
        <v>31</v>
      </c>
      <c r="C2599" t="str">
        <f>VLOOKUP(B2599, Positions!A$1:B$160, 2, FALSE)</f>
        <v>Defender</v>
      </c>
      <c r="D2599" t="s">
        <v>5666</v>
      </c>
      <c r="E2599" t="s">
        <v>5666</v>
      </c>
      <c r="F2599" t="s">
        <v>21</v>
      </c>
      <c r="G2599" t="str">
        <f>VLOOKUP(E2599, Tiers!M$1:P$134, 3, FALSE)</f>
        <v>NONE</v>
      </c>
      <c r="H2599">
        <f>VLOOKUP(G2599, Tiers!B$1:C$134, 2, FALSE)</f>
        <v>7</v>
      </c>
      <c r="I2599" s="26" t="s">
        <v>5709</v>
      </c>
      <c r="J2599">
        <f t="shared" si="162"/>
        <v>7</v>
      </c>
      <c r="K2599">
        <f t="shared" si="163"/>
        <v>4</v>
      </c>
      <c r="L2599">
        <f t="shared" si="164"/>
        <v>15326</v>
      </c>
      <c r="M2599">
        <f t="shared" si="165"/>
        <v>503</v>
      </c>
      <c r="N2599">
        <v>19</v>
      </c>
      <c r="O2599" t="s">
        <v>2203</v>
      </c>
      <c r="P2599" t="s">
        <v>21</v>
      </c>
      <c r="Q2599" t="s">
        <v>22</v>
      </c>
      <c r="R2599" t="s">
        <v>21</v>
      </c>
      <c r="W2599">
        <v>183</v>
      </c>
      <c r="X2599">
        <v>78</v>
      </c>
      <c r="Y2599">
        <v>0</v>
      </c>
      <c r="Z2599">
        <v>5</v>
      </c>
    </row>
    <row r="2600" spans="1:26" ht="15.95">
      <c r="A2600" t="s">
        <v>3229</v>
      </c>
      <c r="B2600" t="s">
        <v>81</v>
      </c>
      <c r="C2600" t="str">
        <f>VLOOKUP(B2600, Positions!A$1:B$160, 2, FALSE)</f>
        <v>Defender</v>
      </c>
      <c r="D2600" t="s">
        <v>263</v>
      </c>
      <c r="E2600" t="s">
        <v>5665</v>
      </c>
      <c r="F2600" t="s">
        <v>21</v>
      </c>
      <c r="G2600" t="str">
        <f>VLOOKUP(E2600, Tiers!M$1:P$134, 3, FALSE)</f>
        <v>ENG2</v>
      </c>
      <c r="H2600">
        <f>VLOOKUP(G2600, Tiers!B$1:C$134, 2, FALSE)</f>
        <v>3</v>
      </c>
      <c r="I2600" s="26" t="s">
        <v>6852</v>
      </c>
      <c r="J2600">
        <f t="shared" si="162"/>
        <v>9</v>
      </c>
      <c r="K2600">
        <f t="shared" si="163"/>
        <v>1</v>
      </c>
      <c r="L2600">
        <f t="shared" si="164"/>
        <v>7232</v>
      </c>
      <c r="M2600">
        <f t="shared" si="165"/>
        <v>237</v>
      </c>
      <c r="N2600">
        <v>19</v>
      </c>
      <c r="O2600" t="s">
        <v>284</v>
      </c>
      <c r="P2600" t="s">
        <v>21</v>
      </c>
      <c r="Q2600" t="s">
        <v>22</v>
      </c>
      <c r="R2600" t="s">
        <v>21</v>
      </c>
      <c r="W2600">
        <v>187</v>
      </c>
      <c r="X2600">
        <v>81</v>
      </c>
      <c r="Y2600">
        <v>0</v>
      </c>
      <c r="Z2600">
        <v>2</v>
      </c>
    </row>
    <row r="2601" spans="1:26" ht="15.95">
      <c r="A2601" t="s">
        <v>3230</v>
      </c>
      <c r="B2601" t="s">
        <v>16</v>
      </c>
      <c r="C2601" t="str">
        <f>VLOOKUP(B2601, Positions!A$1:B$160, 2, FALSE)</f>
        <v>Forward</v>
      </c>
      <c r="D2601" t="s">
        <v>530</v>
      </c>
      <c r="E2601" t="s">
        <v>62</v>
      </c>
      <c r="F2601" t="s">
        <v>21</v>
      </c>
      <c r="G2601" t="str">
        <f>VLOOKUP(E2601, Tiers!M$1:P$134, 3, FALSE)</f>
        <v>ENG1</v>
      </c>
      <c r="H2601">
        <f>VLOOKUP(G2601, Tiers!B$1:C$134, 2, FALSE)</f>
        <v>1</v>
      </c>
      <c r="I2601" s="26" t="s">
        <v>6852</v>
      </c>
      <c r="J2601">
        <f t="shared" si="162"/>
        <v>9</v>
      </c>
      <c r="K2601">
        <f t="shared" si="163"/>
        <v>1</v>
      </c>
      <c r="L2601">
        <f t="shared" si="164"/>
        <v>7232</v>
      </c>
      <c r="M2601">
        <f t="shared" si="165"/>
        <v>237</v>
      </c>
      <c r="N2601">
        <v>19</v>
      </c>
      <c r="O2601" t="s">
        <v>530</v>
      </c>
      <c r="P2601" t="s">
        <v>21</v>
      </c>
      <c r="Q2601" t="s">
        <v>22</v>
      </c>
      <c r="R2601" t="s">
        <v>21</v>
      </c>
      <c r="W2601">
        <v>194</v>
      </c>
      <c r="X2601">
        <v>84</v>
      </c>
      <c r="Y2601">
        <v>0</v>
      </c>
      <c r="Z2601">
        <v>3</v>
      </c>
    </row>
    <row r="2602" spans="1:26" ht="15.95">
      <c r="A2602" t="s">
        <v>3231</v>
      </c>
      <c r="B2602" t="s">
        <v>131</v>
      </c>
      <c r="C2602" t="str">
        <f>VLOOKUP(B2602, Positions!A$1:B$160, 2, FALSE)</f>
        <v>Forward</v>
      </c>
      <c r="D2602" t="s">
        <v>5666</v>
      </c>
      <c r="E2602" t="s">
        <v>5666</v>
      </c>
      <c r="F2602" t="s">
        <v>21</v>
      </c>
      <c r="G2602" t="str">
        <f>VLOOKUP(E2602, Tiers!M$1:P$134, 3, FALSE)</f>
        <v>NONE</v>
      </c>
      <c r="H2602">
        <f>VLOOKUP(G2602, Tiers!B$1:C$134, 2, FALSE)</f>
        <v>7</v>
      </c>
      <c r="I2602" s="26" t="s">
        <v>6852</v>
      </c>
      <c r="J2602">
        <f t="shared" si="162"/>
        <v>9</v>
      </c>
      <c r="K2602">
        <f t="shared" si="163"/>
        <v>1</v>
      </c>
      <c r="L2602">
        <f t="shared" si="164"/>
        <v>7232</v>
      </c>
      <c r="M2602">
        <f t="shared" si="165"/>
        <v>237</v>
      </c>
      <c r="N2602">
        <v>19</v>
      </c>
      <c r="O2602" t="s">
        <v>141</v>
      </c>
      <c r="P2602" t="s">
        <v>21</v>
      </c>
      <c r="Q2602" t="s">
        <v>22</v>
      </c>
      <c r="R2602" t="s">
        <v>21</v>
      </c>
      <c r="W2602">
        <v>184</v>
      </c>
      <c r="X2602">
        <v>75</v>
      </c>
      <c r="Y2602">
        <v>0</v>
      </c>
      <c r="Z2602">
        <v>0</v>
      </c>
    </row>
    <row r="2603" spans="1:26" ht="15.95">
      <c r="A2603" t="s">
        <v>3232</v>
      </c>
      <c r="B2603" t="s">
        <v>42</v>
      </c>
      <c r="C2603" t="str">
        <f>VLOOKUP(B2603, Positions!A$1:B$160, 2, FALSE)</f>
        <v>Midfielder</v>
      </c>
      <c r="D2603" t="s">
        <v>259</v>
      </c>
      <c r="E2603" t="s">
        <v>5663</v>
      </c>
      <c r="F2603" t="s">
        <v>21</v>
      </c>
      <c r="G2603" t="str">
        <f>VLOOKUP(E2603, Tiers!M$1:P$134, 3, FALSE)</f>
        <v>ENG4</v>
      </c>
      <c r="H2603">
        <f>VLOOKUP(G2603, Tiers!B$1:C$134, 2, FALSE)</f>
        <v>5</v>
      </c>
      <c r="I2603" s="26" t="s">
        <v>6853</v>
      </c>
      <c r="J2603">
        <f t="shared" si="162"/>
        <v>9</v>
      </c>
      <c r="K2603">
        <f t="shared" si="163"/>
        <v>1</v>
      </c>
      <c r="L2603">
        <f t="shared" si="164"/>
        <v>7233</v>
      </c>
      <c r="M2603">
        <f t="shared" si="165"/>
        <v>237</v>
      </c>
      <c r="N2603">
        <v>19</v>
      </c>
      <c r="O2603" t="s">
        <v>74</v>
      </c>
      <c r="P2603" t="s">
        <v>21</v>
      </c>
      <c r="Q2603" t="s">
        <v>22</v>
      </c>
      <c r="R2603" t="s">
        <v>21</v>
      </c>
      <c r="W2603">
        <v>183</v>
      </c>
      <c r="X2603">
        <v>75</v>
      </c>
      <c r="Y2603">
        <v>0</v>
      </c>
      <c r="Z2603">
        <v>9</v>
      </c>
    </row>
    <row r="2604" spans="1:26" ht="15.95">
      <c r="A2604" t="s">
        <v>3233</v>
      </c>
      <c r="B2604" t="s">
        <v>81</v>
      </c>
      <c r="C2604" t="str">
        <f>VLOOKUP(B2604, Positions!A$1:B$160, 2, FALSE)</f>
        <v>Defender</v>
      </c>
      <c r="D2604" t="s">
        <v>5666</v>
      </c>
      <c r="E2604" t="s">
        <v>5666</v>
      </c>
      <c r="F2604" t="s">
        <v>21</v>
      </c>
      <c r="G2604" t="str">
        <f>VLOOKUP(E2604, Tiers!M$1:P$134, 3, FALSE)</f>
        <v>NONE</v>
      </c>
      <c r="H2604">
        <f>VLOOKUP(G2604, Tiers!B$1:C$134, 2, FALSE)</f>
        <v>7</v>
      </c>
      <c r="I2604" s="26" t="s">
        <v>6854</v>
      </c>
      <c r="J2604">
        <f t="shared" si="162"/>
        <v>9</v>
      </c>
      <c r="K2604">
        <f t="shared" si="163"/>
        <v>1</v>
      </c>
      <c r="L2604">
        <f t="shared" si="164"/>
        <v>7235</v>
      </c>
      <c r="M2604">
        <f t="shared" si="165"/>
        <v>237</v>
      </c>
      <c r="N2604">
        <v>19</v>
      </c>
      <c r="O2604" t="s">
        <v>74</v>
      </c>
      <c r="P2604" t="s">
        <v>21</v>
      </c>
      <c r="Q2604" t="s">
        <v>22</v>
      </c>
      <c r="R2604" t="s">
        <v>21</v>
      </c>
      <c r="W2604">
        <v>189</v>
      </c>
      <c r="X2604">
        <v>82</v>
      </c>
      <c r="Y2604">
        <v>0</v>
      </c>
      <c r="Z2604">
        <v>0</v>
      </c>
    </row>
    <row r="2605" spans="1:26" ht="15.95">
      <c r="A2605" t="s">
        <v>3234</v>
      </c>
      <c r="B2605" t="s">
        <v>278</v>
      </c>
      <c r="C2605" t="str">
        <f>VLOOKUP(B2605, Positions!A$1:B$160, 2, FALSE)</f>
        <v>Midfielder</v>
      </c>
      <c r="D2605" t="s">
        <v>132</v>
      </c>
      <c r="E2605" t="s">
        <v>5664</v>
      </c>
      <c r="F2605" t="s">
        <v>21</v>
      </c>
      <c r="G2605" t="str">
        <f>VLOOKUP(E2605, Tiers!M$1:P$134, 3, FALSE)</f>
        <v>ENG3</v>
      </c>
      <c r="H2605">
        <f>VLOOKUP(G2605, Tiers!B$1:C$134, 2, FALSE)</f>
        <v>4</v>
      </c>
      <c r="I2605" s="26" t="s">
        <v>6855</v>
      </c>
      <c r="J2605">
        <f t="shared" si="162"/>
        <v>9</v>
      </c>
      <c r="K2605">
        <f t="shared" si="163"/>
        <v>1</v>
      </c>
      <c r="L2605">
        <f t="shared" si="164"/>
        <v>7237</v>
      </c>
      <c r="M2605">
        <f t="shared" si="165"/>
        <v>237</v>
      </c>
      <c r="N2605">
        <v>19</v>
      </c>
      <c r="O2605" t="s">
        <v>5666</v>
      </c>
      <c r="P2605" t="s">
        <v>21</v>
      </c>
      <c r="Q2605" t="s">
        <v>22</v>
      </c>
      <c r="R2605" t="s">
        <v>21</v>
      </c>
      <c r="W2605">
        <v>171</v>
      </c>
      <c r="X2605">
        <v>70</v>
      </c>
      <c r="Y2605">
        <v>0</v>
      </c>
      <c r="Z2605">
        <v>0</v>
      </c>
    </row>
    <row r="2606" spans="1:26" ht="15.95">
      <c r="A2606" t="s">
        <v>3235</v>
      </c>
      <c r="B2606" t="s">
        <v>111</v>
      </c>
      <c r="C2606" t="str">
        <f>VLOOKUP(B2606, Positions!A$1:B$160, 2, FALSE)</f>
        <v>Forward</v>
      </c>
      <c r="D2606" t="s">
        <v>57</v>
      </c>
      <c r="E2606" t="s">
        <v>62</v>
      </c>
      <c r="F2606" t="s">
        <v>21</v>
      </c>
      <c r="G2606" t="str">
        <f>VLOOKUP(E2606, Tiers!M$1:P$134, 3, FALSE)</f>
        <v>ENG1</v>
      </c>
      <c r="H2606">
        <f>VLOOKUP(G2606, Tiers!B$1:C$134, 2, FALSE)</f>
        <v>1</v>
      </c>
      <c r="I2606" s="26" t="s">
        <v>6855</v>
      </c>
      <c r="J2606">
        <f t="shared" si="162"/>
        <v>9</v>
      </c>
      <c r="K2606">
        <f t="shared" si="163"/>
        <v>1</v>
      </c>
      <c r="L2606">
        <f t="shared" si="164"/>
        <v>7237</v>
      </c>
      <c r="M2606">
        <f t="shared" si="165"/>
        <v>237</v>
      </c>
      <c r="N2606">
        <v>19</v>
      </c>
      <c r="O2606" t="s">
        <v>7008</v>
      </c>
      <c r="P2606" t="s">
        <v>21</v>
      </c>
      <c r="Q2606" t="s">
        <v>22</v>
      </c>
      <c r="R2606" t="s">
        <v>21</v>
      </c>
      <c r="W2606">
        <v>176</v>
      </c>
      <c r="X2606">
        <v>64</v>
      </c>
      <c r="Y2606">
        <v>0</v>
      </c>
      <c r="Z2606">
        <v>0</v>
      </c>
    </row>
    <row r="2607" spans="1:26" ht="15.95">
      <c r="A2607" t="s">
        <v>3237</v>
      </c>
      <c r="B2607" t="s">
        <v>3238</v>
      </c>
      <c r="C2607" t="str">
        <f>VLOOKUP(B2607, Positions!A$1:B$160, 2, FALSE)</f>
        <v>Midfielder</v>
      </c>
      <c r="D2607" t="s">
        <v>116</v>
      </c>
      <c r="E2607" t="s">
        <v>62</v>
      </c>
      <c r="F2607" t="s">
        <v>21</v>
      </c>
      <c r="G2607" t="str">
        <f>VLOOKUP(E2607, Tiers!M$1:P$134, 3, FALSE)</f>
        <v>ENG1</v>
      </c>
      <c r="H2607">
        <f>VLOOKUP(G2607, Tiers!B$1:C$134, 2, FALSE)</f>
        <v>1</v>
      </c>
      <c r="I2607" s="26" t="s">
        <v>6856</v>
      </c>
      <c r="J2607">
        <f t="shared" si="162"/>
        <v>9</v>
      </c>
      <c r="K2607">
        <f t="shared" si="163"/>
        <v>1</v>
      </c>
      <c r="L2607">
        <f t="shared" si="164"/>
        <v>7239</v>
      </c>
      <c r="M2607">
        <f t="shared" si="165"/>
        <v>237</v>
      </c>
      <c r="N2607">
        <v>19</v>
      </c>
      <c r="O2607" t="s">
        <v>285</v>
      </c>
      <c r="P2607" t="s">
        <v>21</v>
      </c>
      <c r="Q2607" t="s">
        <v>22</v>
      </c>
      <c r="R2607" t="s">
        <v>21</v>
      </c>
      <c r="S2607" t="s">
        <v>870</v>
      </c>
      <c r="W2607">
        <v>178</v>
      </c>
      <c r="X2607">
        <v>64</v>
      </c>
      <c r="Y2607">
        <v>5</v>
      </c>
      <c r="Z2607">
        <v>55</v>
      </c>
    </row>
    <row r="2608" spans="1:26" ht="15.95">
      <c r="A2608" t="s">
        <v>3239</v>
      </c>
      <c r="B2608" t="s">
        <v>360</v>
      </c>
      <c r="C2608" t="str">
        <f>VLOOKUP(B2608, Positions!A$1:B$160, 2, FALSE)</f>
        <v>Defender</v>
      </c>
      <c r="D2608" t="s">
        <v>657</v>
      </c>
      <c r="E2608" t="s">
        <v>62</v>
      </c>
      <c r="F2608" t="s">
        <v>21</v>
      </c>
      <c r="G2608" t="str">
        <f>VLOOKUP(E2608, Tiers!M$1:P$134, 3, FALSE)</f>
        <v>ENG1</v>
      </c>
      <c r="H2608">
        <f>VLOOKUP(G2608, Tiers!B$1:C$134, 2, FALSE)</f>
        <v>1</v>
      </c>
      <c r="I2608" s="26" t="s">
        <v>6856</v>
      </c>
      <c r="J2608">
        <f t="shared" si="162"/>
        <v>9</v>
      </c>
      <c r="K2608">
        <f t="shared" si="163"/>
        <v>1</v>
      </c>
      <c r="L2608">
        <f t="shared" si="164"/>
        <v>7239</v>
      </c>
      <c r="M2608">
        <f t="shared" si="165"/>
        <v>237</v>
      </c>
      <c r="N2608">
        <v>19</v>
      </c>
      <c r="O2608" t="s">
        <v>74</v>
      </c>
      <c r="P2608" t="s">
        <v>21</v>
      </c>
      <c r="Q2608" t="s">
        <v>22</v>
      </c>
      <c r="R2608" t="s">
        <v>21</v>
      </c>
      <c r="S2608" t="s">
        <v>239</v>
      </c>
      <c r="W2608">
        <v>184</v>
      </c>
      <c r="X2608">
        <v>70</v>
      </c>
      <c r="Y2608">
        <v>0</v>
      </c>
      <c r="Z2608">
        <v>0</v>
      </c>
    </row>
    <row r="2609" spans="1:26" ht="15.95">
      <c r="A2609" t="s">
        <v>1613</v>
      </c>
      <c r="B2609" t="s">
        <v>166</v>
      </c>
      <c r="C2609" t="str">
        <f>VLOOKUP(B2609, Positions!A$1:B$160, 2, FALSE)</f>
        <v>Goalkeeper</v>
      </c>
      <c r="D2609" t="s">
        <v>5666</v>
      </c>
      <c r="E2609" t="s">
        <v>5666</v>
      </c>
      <c r="F2609" t="s">
        <v>21</v>
      </c>
      <c r="G2609" t="str">
        <f>VLOOKUP(E2609, Tiers!M$1:P$134, 3, FALSE)</f>
        <v>NONE</v>
      </c>
      <c r="H2609">
        <f>VLOOKUP(G2609, Tiers!B$1:C$134, 2, FALSE)</f>
        <v>7</v>
      </c>
      <c r="I2609" s="26" t="s">
        <v>6857</v>
      </c>
      <c r="J2609">
        <f t="shared" si="162"/>
        <v>9</v>
      </c>
      <c r="K2609">
        <f t="shared" si="163"/>
        <v>1</v>
      </c>
      <c r="L2609">
        <f t="shared" si="164"/>
        <v>7240</v>
      </c>
      <c r="M2609">
        <f t="shared" si="165"/>
        <v>237</v>
      </c>
      <c r="N2609">
        <v>19</v>
      </c>
      <c r="O2609" t="s">
        <v>57</v>
      </c>
      <c r="P2609" t="s">
        <v>21</v>
      </c>
      <c r="Q2609" t="s">
        <v>22</v>
      </c>
      <c r="R2609" t="s">
        <v>21</v>
      </c>
      <c r="W2609">
        <v>186</v>
      </c>
      <c r="X2609">
        <v>76</v>
      </c>
      <c r="Y2609">
        <v>0</v>
      </c>
      <c r="Z2609">
        <v>0</v>
      </c>
    </row>
    <row r="2610" spans="1:26" ht="15.95">
      <c r="A2610" t="s">
        <v>3240</v>
      </c>
      <c r="B2610" t="s">
        <v>72</v>
      </c>
      <c r="C2610" t="str">
        <f>VLOOKUP(B2610, Positions!A$1:B$160, 2, FALSE)</f>
        <v>Defender</v>
      </c>
      <c r="D2610" t="s">
        <v>537</v>
      </c>
      <c r="E2610" t="s">
        <v>62</v>
      </c>
      <c r="F2610" t="s">
        <v>21</v>
      </c>
      <c r="G2610" t="str">
        <f>VLOOKUP(E2610, Tiers!M$1:P$134, 3, FALSE)</f>
        <v>ENG1</v>
      </c>
      <c r="H2610">
        <f>VLOOKUP(G2610, Tiers!B$1:C$134, 2, FALSE)</f>
        <v>1</v>
      </c>
      <c r="I2610" s="26" t="s">
        <v>6858</v>
      </c>
      <c r="J2610">
        <f t="shared" si="162"/>
        <v>9</v>
      </c>
      <c r="K2610">
        <f t="shared" si="163"/>
        <v>1</v>
      </c>
      <c r="L2610">
        <f t="shared" si="164"/>
        <v>7243</v>
      </c>
      <c r="M2610">
        <f t="shared" si="165"/>
        <v>238</v>
      </c>
      <c r="N2610">
        <v>19</v>
      </c>
      <c r="O2610" t="s">
        <v>1148</v>
      </c>
      <c r="P2610" t="s">
        <v>21</v>
      </c>
      <c r="Q2610" t="s">
        <v>22</v>
      </c>
      <c r="R2610" t="s">
        <v>21</v>
      </c>
      <c r="S2610" t="s">
        <v>1687</v>
      </c>
      <c r="W2610">
        <v>181</v>
      </c>
      <c r="X2610">
        <v>74</v>
      </c>
      <c r="Y2610">
        <v>0</v>
      </c>
      <c r="Z2610">
        <v>0</v>
      </c>
    </row>
    <row r="2611" spans="1:26" ht="15.95">
      <c r="A2611" t="s">
        <v>3241</v>
      </c>
      <c r="B2611" t="s">
        <v>42</v>
      </c>
      <c r="C2611" t="str">
        <f>VLOOKUP(B2611, Positions!A$1:B$160, 2, FALSE)</f>
        <v>Midfielder</v>
      </c>
      <c r="D2611" t="s">
        <v>5666</v>
      </c>
      <c r="E2611" t="s">
        <v>5666</v>
      </c>
      <c r="F2611" t="s">
        <v>21</v>
      </c>
      <c r="G2611" t="str">
        <f>VLOOKUP(E2611, Tiers!M$1:P$134, 3, FALSE)</f>
        <v>NONE</v>
      </c>
      <c r="H2611">
        <f>VLOOKUP(G2611, Tiers!B$1:C$134, 2, FALSE)</f>
        <v>7</v>
      </c>
      <c r="I2611" s="26" t="s">
        <v>6858</v>
      </c>
      <c r="J2611">
        <f t="shared" si="162"/>
        <v>9</v>
      </c>
      <c r="K2611">
        <f t="shared" si="163"/>
        <v>1</v>
      </c>
      <c r="L2611">
        <f t="shared" si="164"/>
        <v>7243</v>
      </c>
      <c r="M2611">
        <f t="shared" si="165"/>
        <v>238</v>
      </c>
      <c r="N2611">
        <v>19</v>
      </c>
      <c r="O2611" t="s">
        <v>162</v>
      </c>
      <c r="P2611" t="s">
        <v>21</v>
      </c>
      <c r="Q2611" t="s">
        <v>22</v>
      </c>
      <c r="R2611" t="s">
        <v>21</v>
      </c>
      <c r="W2611">
        <v>179</v>
      </c>
      <c r="X2611">
        <v>75</v>
      </c>
      <c r="Y2611">
        <v>0</v>
      </c>
      <c r="Z2611">
        <v>0</v>
      </c>
    </row>
    <row r="2612" spans="1:26" ht="15.95">
      <c r="A2612" t="s">
        <v>3242</v>
      </c>
      <c r="B2612" t="s">
        <v>81</v>
      </c>
      <c r="C2612" t="str">
        <f>VLOOKUP(B2612, Positions!A$1:B$160, 2, FALSE)</f>
        <v>Defender</v>
      </c>
      <c r="D2612" t="s">
        <v>107</v>
      </c>
      <c r="E2612" t="s">
        <v>5665</v>
      </c>
      <c r="F2612" t="s">
        <v>21</v>
      </c>
      <c r="G2612" t="str">
        <f>VLOOKUP(E2612, Tiers!M$1:P$134, 3, FALSE)</f>
        <v>ENG2</v>
      </c>
      <c r="H2612">
        <f>VLOOKUP(G2612, Tiers!B$1:C$134, 2, FALSE)</f>
        <v>3</v>
      </c>
      <c r="I2612" s="26" t="s">
        <v>6859</v>
      </c>
      <c r="J2612">
        <f t="shared" si="162"/>
        <v>8</v>
      </c>
      <c r="K2612">
        <f t="shared" si="163"/>
        <v>4</v>
      </c>
      <c r="L2612">
        <f t="shared" si="164"/>
        <v>7247</v>
      </c>
      <c r="M2612">
        <f t="shared" si="165"/>
        <v>238</v>
      </c>
      <c r="N2612">
        <v>19</v>
      </c>
      <c r="O2612" t="s">
        <v>530</v>
      </c>
      <c r="P2612" t="s">
        <v>21</v>
      </c>
      <c r="Q2612" t="s">
        <v>2172</v>
      </c>
      <c r="R2612" t="s">
        <v>21</v>
      </c>
      <c r="W2612">
        <v>186</v>
      </c>
      <c r="X2612">
        <v>74</v>
      </c>
      <c r="Y2612">
        <v>0</v>
      </c>
      <c r="Z2612">
        <v>0</v>
      </c>
    </row>
    <row r="2613" spans="1:26" ht="15.95">
      <c r="A2613" t="s">
        <v>3243</v>
      </c>
      <c r="B2613" t="s">
        <v>16</v>
      </c>
      <c r="C2613" t="str">
        <f>VLOOKUP(B2613, Positions!A$1:B$160, 2, FALSE)</f>
        <v>Forward</v>
      </c>
      <c r="D2613" t="s">
        <v>5666</v>
      </c>
      <c r="E2613" t="s">
        <v>5666</v>
      </c>
      <c r="F2613" t="s">
        <v>21</v>
      </c>
      <c r="G2613" t="str">
        <f>VLOOKUP(E2613, Tiers!M$1:P$134, 3, FALSE)</f>
        <v>NONE</v>
      </c>
      <c r="H2613">
        <f>VLOOKUP(G2613, Tiers!B$1:C$134, 2, FALSE)</f>
        <v>7</v>
      </c>
      <c r="I2613" s="26" t="s">
        <v>6664</v>
      </c>
      <c r="J2613">
        <f t="shared" si="162"/>
        <v>10</v>
      </c>
      <c r="K2613">
        <f t="shared" si="163"/>
        <v>1</v>
      </c>
      <c r="L2613">
        <f t="shared" si="164"/>
        <v>6819</v>
      </c>
      <c r="M2613">
        <f t="shared" si="165"/>
        <v>224</v>
      </c>
      <c r="N2613">
        <v>19</v>
      </c>
      <c r="O2613" t="s">
        <v>74</v>
      </c>
      <c r="P2613" t="s">
        <v>21</v>
      </c>
      <c r="Q2613" t="s">
        <v>22</v>
      </c>
      <c r="R2613" t="s">
        <v>21</v>
      </c>
      <c r="W2613">
        <v>184</v>
      </c>
      <c r="X2613">
        <v>78</v>
      </c>
      <c r="Y2613">
        <v>0</v>
      </c>
      <c r="Z2613">
        <v>0</v>
      </c>
    </row>
    <row r="2614" spans="1:26" ht="15.95">
      <c r="A2614" t="s">
        <v>3244</v>
      </c>
      <c r="B2614" t="s">
        <v>81</v>
      </c>
      <c r="C2614" t="str">
        <f>VLOOKUP(B2614, Positions!A$1:B$160, 2, FALSE)</f>
        <v>Defender</v>
      </c>
      <c r="D2614" t="s">
        <v>187</v>
      </c>
      <c r="E2614" t="s">
        <v>5663</v>
      </c>
      <c r="F2614" t="s">
        <v>21</v>
      </c>
      <c r="G2614" t="str">
        <f>VLOOKUP(E2614, Tiers!M$1:P$134, 3, FALSE)</f>
        <v>ENG4</v>
      </c>
      <c r="H2614">
        <f>VLOOKUP(G2614, Tiers!B$1:C$134, 2, FALSE)</f>
        <v>5</v>
      </c>
      <c r="I2614" s="26" t="s">
        <v>6860</v>
      </c>
      <c r="J2614">
        <f t="shared" si="162"/>
        <v>8</v>
      </c>
      <c r="K2614">
        <f t="shared" si="163"/>
        <v>4</v>
      </c>
      <c r="L2614">
        <f t="shared" si="164"/>
        <v>7257</v>
      </c>
      <c r="M2614">
        <f t="shared" si="165"/>
        <v>238</v>
      </c>
      <c r="N2614">
        <v>19</v>
      </c>
      <c r="O2614" t="s">
        <v>5666</v>
      </c>
      <c r="P2614" t="s">
        <v>21</v>
      </c>
      <c r="Q2614" t="s">
        <v>22</v>
      </c>
      <c r="R2614" t="s">
        <v>21</v>
      </c>
      <c r="W2614">
        <v>185</v>
      </c>
      <c r="X2614">
        <v>78</v>
      </c>
      <c r="Y2614">
        <v>0</v>
      </c>
      <c r="Z2614">
        <v>0</v>
      </c>
    </row>
    <row r="2615" spans="1:26" ht="15.95">
      <c r="A2615" t="s">
        <v>3245</v>
      </c>
      <c r="B2615" t="s">
        <v>2074</v>
      </c>
      <c r="C2615" t="str">
        <f>VLOOKUP(B2615, Positions!A$1:B$160, 2, FALSE)</f>
        <v>Defender</v>
      </c>
      <c r="D2615" t="s">
        <v>124</v>
      </c>
      <c r="E2615" t="s">
        <v>5665</v>
      </c>
      <c r="F2615" t="s">
        <v>21</v>
      </c>
      <c r="G2615" t="str">
        <f>VLOOKUP(E2615, Tiers!M$1:P$134, 3, FALSE)</f>
        <v>ENG2</v>
      </c>
      <c r="H2615">
        <f>VLOOKUP(G2615, Tiers!B$1:C$134, 2, FALSE)</f>
        <v>3</v>
      </c>
      <c r="I2615" s="26" t="s">
        <v>6861</v>
      </c>
      <c r="J2615">
        <f t="shared" si="162"/>
        <v>8</v>
      </c>
      <c r="K2615">
        <f t="shared" si="163"/>
        <v>4</v>
      </c>
      <c r="L2615">
        <f t="shared" si="164"/>
        <v>7258</v>
      </c>
      <c r="M2615">
        <f t="shared" si="165"/>
        <v>238</v>
      </c>
      <c r="N2615">
        <v>19</v>
      </c>
      <c r="O2615" t="s">
        <v>5666</v>
      </c>
      <c r="P2615" t="s">
        <v>21</v>
      </c>
      <c r="Q2615" t="s">
        <v>22</v>
      </c>
      <c r="R2615" t="s">
        <v>21</v>
      </c>
      <c r="W2615">
        <v>181</v>
      </c>
      <c r="X2615">
        <v>78</v>
      </c>
      <c r="Y2615">
        <v>0</v>
      </c>
      <c r="Z2615">
        <v>0</v>
      </c>
    </row>
    <row r="2616" spans="1:26" ht="15.95">
      <c r="A2616" t="s">
        <v>3246</v>
      </c>
      <c r="B2616" t="s">
        <v>278</v>
      </c>
      <c r="C2616" t="str">
        <f>VLOOKUP(B2616, Positions!A$1:B$160, 2, FALSE)</f>
        <v>Midfielder</v>
      </c>
      <c r="D2616" t="s">
        <v>284</v>
      </c>
      <c r="E2616" t="s">
        <v>5665</v>
      </c>
      <c r="F2616" t="s">
        <v>21</v>
      </c>
      <c r="G2616" t="str">
        <f>VLOOKUP(E2616, Tiers!M$1:P$134, 3, FALSE)</f>
        <v>ENG2</v>
      </c>
      <c r="H2616">
        <f>VLOOKUP(G2616, Tiers!B$1:C$134, 2, FALSE)</f>
        <v>3</v>
      </c>
      <c r="I2616" s="26" t="s">
        <v>6862</v>
      </c>
      <c r="J2616">
        <f t="shared" si="162"/>
        <v>8</v>
      </c>
      <c r="K2616">
        <f t="shared" si="163"/>
        <v>4</v>
      </c>
      <c r="L2616">
        <f t="shared" si="164"/>
        <v>7259</v>
      </c>
      <c r="M2616">
        <f t="shared" si="165"/>
        <v>238</v>
      </c>
      <c r="N2616">
        <v>19</v>
      </c>
      <c r="O2616" t="s">
        <v>284</v>
      </c>
      <c r="P2616" t="s">
        <v>21</v>
      </c>
      <c r="Q2616" t="s">
        <v>22</v>
      </c>
      <c r="R2616" t="s">
        <v>21</v>
      </c>
      <c r="W2616">
        <v>170</v>
      </c>
      <c r="X2616">
        <v>69</v>
      </c>
      <c r="Y2616">
        <v>0</v>
      </c>
      <c r="Z2616">
        <v>0</v>
      </c>
    </row>
    <row r="2617" spans="1:26" ht="15.95">
      <c r="A2617" t="s">
        <v>3247</v>
      </c>
      <c r="B2617" t="s">
        <v>42</v>
      </c>
      <c r="C2617" t="str">
        <f>VLOOKUP(B2617, Positions!A$1:B$160, 2, FALSE)</f>
        <v>Midfielder</v>
      </c>
      <c r="D2617" t="s">
        <v>5666</v>
      </c>
      <c r="E2617" t="s">
        <v>5666</v>
      </c>
      <c r="F2617" t="s">
        <v>21</v>
      </c>
      <c r="G2617" t="str">
        <f>VLOOKUP(E2617, Tiers!M$1:P$134, 3, FALSE)</f>
        <v>NONE</v>
      </c>
      <c r="H2617">
        <f>VLOOKUP(G2617, Tiers!B$1:C$134, 2, FALSE)</f>
        <v>7</v>
      </c>
      <c r="I2617" s="26" t="s">
        <v>6863</v>
      </c>
      <c r="J2617">
        <f t="shared" si="162"/>
        <v>8</v>
      </c>
      <c r="K2617">
        <f t="shared" si="163"/>
        <v>4</v>
      </c>
      <c r="L2617">
        <f t="shared" si="164"/>
        <v>7263</v>
      </c>
      <c r="M2617">
        <f t="shared" si="165"/>
        <v>238</v>
      </c>
      <c r="N2617">
        <v>19</v>
      </c>
      <c r="O2617" t="s">
        <v>338</v>
      </c>
      <c r="P2617" t="s">
        <v>21</v>
      </c>
      <c r="Q2617" t="s">
        <v>22</v>
      </c>
      <c r="R2617" t="s">
        <v>21</v>
      </c>
      <c r="W2617">
        <v>174</v>
      </c>
      <c r="X2617">
        <v>68</v>
      </c>
      <c r="Y2617">
        <v>0</v>
      </c>
      <c r="Z2617">
        <v>0</v>
      </c>
    </row>
    <row r="2618" spans="1:26" ht="15.95">
      <c r="A2618" t="s">
        <v>3248</v>
      </c>
      <c r="B2618" t="s">
        <v>42</v>
      </c>
      <c r="C2618" t="str">
        <f>VLOOKUP(B2618, Positions!A$1:B$160, 2, FALSE)</f>
        <v>Midfielder</v>
      </c>
      <c r="D2618" t="s">
        <v>5666</v>
      </c>
      <c r="E2618" t="s">
        <v>5666</v>
      </c>
      <c r="F2618" t="s">
        <v>21</v>
      </c>
      <c r="G2618" t="str">
        <f>VLOOKUP(E2618, Tiers!M$1:P$134, 3, FALSE)</f>
        <v>NONE</v>
      </c>
      <c r="H2618">
        <f>VLOOKUP(G2618, Tiers!B$1:C$134, 2, FALSE)</f>
        <v>7</v>
      </c>
      <c r="I2618" s="26" t="s">
        <v>6864</v>
      </c>
      <c r="J2618">
        <f t="shared" si="162"/>
        <v>8</v>
      </c>
      <c r="K2618">
        <f t="shared" si="163"/>
        <v>4</v>
      </c>
      <c r="L2618">
        <f t="shared" si="164"/>
        <v>7268</v>
      </c>
      <c r="M2618">
        <f t="shared" si="165"/>
        <v>238</v>
      </c>
      <c r="N2618">
        <v>19</v>
      </c>
      <c r="O2618" t="s">
        <v>136</v>
      </c>
      <c r="P2618" t="s">
        <v>21</v>
      </c>
      <c r="Q2618" t="s">
        <v>22</v>
      </c>
      <c r="R2618" t="s">
        <v>21</v>
      </c>
      <c r="W2618">
        <v>170</v>
      </c>
      <c r="X2618">
        <v>66</v>
      </c>
      <c r="Y2618">
        <v>0</v>
      </c>
      <c r="Z2618">
        <v>0</v>
      </c>
    </row>
    <row r="2619" spans="1:26" ht="15.95">
      <c r="A2619" t="s">
        <v>3249</v>
      </c>
      <c r="B2619" t="s">
        <v>36</v>
      </c>
      <c r="C2619" t="str">
        <f>VLOOKUP(B2619, Positions!A$1:B$160, 2, FALSE)</f>
        <v>Midfielder</v>
      </c>
      <c r="D2619" t="s">
        <v>93</v>
      </c>
      <c r="E2619" t="s">
        <v>5664</v>
      </c>
      <c r="F2619" t="s">
        <v>21</v>
      </c>
      <c r="G2619" t="str">
        <f>VLOOKUP(E2619, Tiers!M$1:P$134, 3, FALSE)</f>
        <v>ENG3</v>
      </c>
      <c r="H2619">
        <f>VLOOKUP(G2619, Tiers!B$1:C$134, 2, FALSE)</f>
        <v>4</v>
      </c>
      <c r="I2619" s="26" t="s">
        <v>6865</v>
      </c>
      <c r="J2619">
        <f t="shared" si="162"/>
        <v>7</v>
      </c>
      <c r="K2619">
        <f t="shared" si="163"/>
        <v>4</v>
      </c>
      <c r="L2619">
        <f t="shared" si="164"/>
        <v>7286</v>
      </c>
      <c r="M2619">
        <f t="shared" si="165"/>
        <v>239</v>
      </c>
      <c r="N2619">
        <v>19</v>
      </c>
      <c r="O2619" t="s">
        <v>5666</v>
      </c>
      <c r="P2619" t="s">
        <v>21</v>
      </c>
      <c r="Q2619" t="s">
        <v>22</v>
      </c>
      <c r="R2619" t="s">
        <v>21</v>
      </c>
      <c r="S2619" t="s">
        <v>870</v>
      </c>
      <c r="W2619">
        <v>183</v>
      </c>
      <c r="X2619">
        <v>78</v>
      </c>
      <c r="Y2619">
        <v>0</v>
      </c>
      <c r="Z2619">
        <v>0</v>
      </c>
    </row>
    <row r="2620" spans="1:26" ht="15.95">
      <c r="A2620" t="s">
        <v>3250</v>
      </c>
      <c r="B2620" t="s">
        <v>634</v>
      </c>
      <c r="C2620" t="str">
        <f>VLOOKUP(B2620, Positions!A$1:B$160, 2, FALSE)</f>
        <v>Midfielder</v>
      </c>
      <c r="D2620" t="s">
        <v>250</v>
      </c>
      <c r="E2620" t="s">
        <v>5664</v>
      </c>
      <c r="F2620" t="s">
        <v>21</v>
      </c>
      <c r="G2620" t="str">
        <f>VLOOKUP(E2620, Tiers!M$1:P$134, 3, FALSE)</f>
        <v>ENG3</v>
      </c>
      <c r="H2620">
        <f>VLOOKUP(G2620, Tiers!B$1:C$134, 2, FALSE)</f>
        <v>4</v>
      </c>
      <c r="I2620" s="26" t="s">
        <v>6866</v>
      </c>
      <c r="J2620">
        <f t="shared" si="162"/>
        <v>7</v>
      </c>
      <c r="K2620">
        <f t="shared" si="163"/>
        <v>4</v>
      </c>
      <c r="L2620">
        <f t="shared" si="164"/>
        <v>7296</v>
      </c>
      <c r="M2620">
        <f t="shared" si="165"/>
        <v>239</v>
      </c>
      <c r="N2620">
        <v>19</v>
      </c>
      <c r="O2620" t="s">
        <v>5788</v>
      </c>
      <c r="P2620" t="s">
        <v>21</v>
      </c>
      <c r="Q2620" t="s">
        <v>22</v>
      </c>
      <c r="R2620" t="s">
        <v>21</v>
      </c>
      <c r="S2620" t="s">
        <v>391</v>
      </c>
      <c r="W2620">
        <v>171</v>
      </c>
      <c r="X2620">
        <v>58</v>
      </c>
      <c r="Y2620">
        <v>6</v>
      </c>
      <c r="Z2620">
        <v>16</v>
      </c>
    </row>
    <row r="2621" spans="1:26" ht="15.95">
      <c r="A2621" t="s">
        <v>3251</v>
      </c>
      <c r="B2621" t="s">
        <v>2246</v>
      </c>
      <c r="C2621" t="str">
        <f>VLOOKUP(B2621, Positions!A$1:B$160, 2, FALSE)</f>
        <v>Defender</v>
      </c>
      <c r="D2621" t="s">
        <v>136</v>
      </c>
      <c r="E2621" t="s">
        <v>5665</v>
      </c>
      <c r="F2621" t="s">
        <v>21</v>
      </c>
      <c r="G2621" t="str">
        <f>VLOOKUP(E2621, Tiers!M$1:P$134, 3, FALSE)</f>
        <v>ENG2</v>
      </c>
      <c r="H2621">
        <f>VLOOKUP(G2621, Tiers!B$1:C$134, 2, FALSE)</f>
        <v>3</v>
      </c>
      <c r="I2621" s="26" t="s">
        <v>6867</v>
      </c>
      <c r="J2621">
        <f t="shared" si="162"/>
        <v>7</v>
      </c>
      <c r="K2621">
        <f t="shared" si="163"/>
        <v>4</v>
      </c>
      <c r="L2621">
        <f t="shared" si="164"/>
        <v>7305</v>
      </c>
      <c r="M2621">
        <f t="shared" si="165"/>
        <v>240</v>
      </c>
      <c r="N2621">
        <v>19</v>
      </c>
      <c r="O2621" t="s">
        <v>3252</v>
      </c>
      <c r="P2621" t="s">
        <v>21</v>
      </c>
      <c r="Q2621" t="s">
        <v>22</v>
      </c>
      <c r="R2621" t="s">
        <v>21</v>
      </c>
      <c r="W2621">
        <v>181</v>
      </c>
      <c r="X2621">
        <v>76</v>
      </c>
      <c r="Y2621">
        <v>0</v>
      </c>
      <c r="Z2621">
        <v>0</v>
      </c>
    </row>
    <row r="2622" spans="1:26" ht="15.95">
      <c r="A2622" t="s">
        <v>3253</v>
      </c>
      <c r="B2622" t="s">
        <v>42</v>
      </c>
      <c r="C2622" t="str">
        <f>VLOOKUP(B2622, Positions!A$1:B$160, 2, FALSE)</f>
        <v>Midfielder</v>
      </c>
      <c r="D2622" t="s">
        <v>5666</v>
      </c>
      <c r="E2622" t="s">
        <v>5666</v>
      </c>
      <c r="F2622" t="s">
        <v>21</v>
      </c>
      <c r="G2622" t="str">
        <f>VLOOKUP(E2622, Tiers!M$1:P$134, 3, FALSE)</f>
        <v>NONE</v>
      </c>
      <c r="H2622">
        <f>VLOOKUP(G2622, Tiers!B$1:C$134, 2, FALSE)</f>
        <v>7</v>
      </c>
      <c r="I2622" s="26" t="s">
        <v>6868</v>
      </c>
      <c r="J2622">
        <f t="shared" si="162"/>
        <v>6</v>
      </c>
      <c r="K2622">
        <f t="shared" si="163"/>
        <v>4</v>
      </c>
      <c r="L2622">
        <f t="shared" si="164"/>
        <v>7311</v>
      </c>
      <c r="M2622">
        <f t="shared" si="165"/>
        <v>240</v>
      </c>
      <c r="N2622">
        <v>19</v>
      </c>
      <c r="O2622" t="s">
        <v>103</v>
      </c>
      <c r="P2622" t="s">
        <v>21</v>
      </c>
      <c r="Q2622" t="s">
        <v>22</v>
      </c>
      <c r="R2622" t="s">
        <v>21</v>
      </c>
      <c r="W2622">
        <v>181</v>
      </c>
      <c r="X2622">
        <v>68</v>
      </c>
      <c r="Y2622">
        <v>0</v>
      </c>
      <c r="Z2622">
        <v>0</v>
      </c>
    </row>
    <row r="2623" spans="1:26" ht="15.95">
      <c r="A2623" t="s">
        <v>3254</v>
      </c>
      <c r="B2623" t="s">
        <v>212</v>
      </c>
      <c r="C2623" t="str">
        <f>VLOOKUP(B2623, Positions!A$1:B$160, 2, FALSE)</f>
        <v>Midfielder</v>
      </c>
      <c r="D2623" t="s">
        <v>127</v>
      </c>
      <c r="E2623" t="s">
        <v>62</v>
      </c>
      <c r="F2623" t="s">
        <v>21</v>
      </c>
      <c r="G2623" t="str">
        <f>VLOOKUP(E2623, Tiers!M$1:P$134, 3, FALSE)</f>
        <v>ENG1</v>
      </c>
      <c r="H2623">
        <f>VLOOKUP(G2623, Tiers!B$1:C$134, 2, FALSE)</f>
        <v>1</v>
      </c>
      <c r="I2623" s="26" t="s">
        <v>6869</v>
      </c>
      <c r="J2623">
        <f t="shared" si="162"/>
        <v>6</v>
      </c>
      <c r="K2623">
        <f t="shared" si="163"/>
        <v>4</v>
      </c>
      <c r="L2623">
        <f t="shared" si="164"/>
        <v>7314</v>
      </c>
      <c r="M2623">
        <f t="shared" si="165"/>
        <v>240</v>
      </c>
      <c r="N2623">
        <v>19</v>
      </c>
      <c r="O2623" t="s">
        <v>74</v>
      </c>
      <c r="P2623" t="s">
        <v>21</v>
      </c>
      <c r="Q2623" t="s">
        <v>22</v>
      </c>
      <c r="R2623" t="s">
        <v>21</v>
      </c>
      <c r="W2623">
        <v>177</v>
      </c>
      <c r="X2623">
        <v>70</v>
      </c>
      <c r="Y2623">
        <v>0</v>
      </c>
      <c r="Z2623">
        <v>0</v>
      </c>
    </row>
    <row r="2624" spans="1:26" ht="15.95">
      <c r="A2624" t="s">
        <v>3255</v>
      </c>
      <c r="B2624" t="s">
        <v>81</v>
      </c>
      <c r="C2624" t="str">
        <f>VLOOKUP(B2624, Positions!A$1:B$160, 2, FALSE)</f>
        <v>Defender</v>
      </c>
      <c r="D2624" t="s">
        <v>657</v>
      </c>
      <c r="E2624" t="s">
        <v>62</v>
      </c>
      <c r="F2624" t="s">
        <v>21</v>
      </c>
      <c r="G2624" t="str">
        <f>VLOOKUP(E2624, Tiers!M$1:P$134, 3, FALSE)</f>
        <v>ENG1</v>
      </c>
      <c r="H2624">
        <f>VLOOKUP(G2624, Tiers!B$1:C$134, 2, FALSE)</f>
        <v>1</v>
      </c>
      <c r="I2624" s="26" t="s">
        <v>6870</v>
      </c>
      <c r="J2624">
        <f t="shared" si="162"/>
        <v>6</v>
      </c>
      <c r="K2624">
        <f t="shared" si="163"/>
        <v>4</v>
      </c>
      <c r="L2624">
        <f t="shared" si="164"/>
        <v>7320</v>
      </c>
      <c r="M2624">
        <f t="shared" si="165"/>
        <v>240</v>
      </c>
      <c r="N2624">
        <v>19</v>
      </c>
      <c r="O2624" t="s">
        <v>74</v>
      </c>
      <c r="P2624" t="s">
        <v>21</v>
      </c>
      <c r="Q2624" t="s">
        <v>22</v>
      </c>
      <c r="R2624" t="s">
        <v>21</v>
      </c>
      <c r="S2624" t="s">
        <v>491</v>
      </c>
      <c r="W2624">
        <v>185</v>
      </c>
      <c r="X2624">
        <v>78</v>
      </c>
      <c r="Y2624">
        <v>0</v>
      </c>
      <c r="Z2624">
        <v>0</v>
      </c>
    </row>
    <row r="2625" spans="1:26" ht="15.95">
      <c r="A2625" t="s">
        <v>3256</v>
      </c>
      <c r="B2625" t="s">
        <v>166</v>
      </c>
      <c r="C2625" t="str">
        <f>VLOOKUP(B2625, Positions!A$1:B$160, 2, FALSE)</f>
        <v>Goalkeeper</v>
      </c>
      <c r="D2625" t="s">
        <v>175</v>
      </c>
      <c r="E2625" t="s">
        <v>62</v>
      </c>
      <c r="F2625" t="s">
        <v>21</v>
      </c>
      <c r="G2625" t="str">
        <f>VLOOKUP(E2625, Tiers!M$1:P$134, 3, FALSE)</f>
        <v>ENG1</v>
      </c>
      <c r="H2625">
        <f>VLOOKUP(G2625, Tiers!B$1:C$134, 2, FALSE)</f>
        <v>1</v>
      </c>
      <c r="I2625" s="26" t="s">
        <v>6871</v>
      </c>
      <c r="J2625">
        <f t="shared" si="162"/>
        <v>6</v>
      </c>
      <c r="K2625">
        <f t="shared" si="163"/>
        <v>4</v>
      </c>
      <c r="L2625">
        <f t="shared" si="164"/>
        <v>7322</v>
      </c>
      <c r="M2625">
        <f t="shared" si="165"/>
        <v>240</v>
      </c>
      <c r="N2625">
        <v>19</v>
      </c>
      <c r="O2625" t="s">
        <v>74</v>
      </c>
      <c r="P2625" t="s">
        <v>21</v>
      </c>
      <c r="Q2625" t="s">
        <v>22</v>
      </c>
      <c r="R2625" t="s">
        <v>21</v>
      </c>
      <c r="W2625">
        <v>190</v>
      </c>
      <c r="X2625">
        <v>86</v>
      </c>
      <c r="Y2625">
        <v>0</v>
      </c>
      <c r="Z2625">
        <v>0</v>
      </c>
    </row>
    <row r="2626" spans="1:26" ht="15.95">
      <c r="A2626" t="s">
        <v>3257</v>
      </c>
      <c r="B2626" t="s">
        <v>42</v>
      </c>
      <c r="C2626" t="str">
        <f>VLOOKUP(B2626, Positions!A$1:B$160, 2, FALSE)</f>
        <v>Midfielder</v>
      </c>
      <c r="D2626" t="s">
        <v>229</v>
      </c>
      <c r="E2626" t="s">
        <v>5665</v>
      </c>
      <c r="F2626" t="s">
        <v>21</v>
      </c>
      <c r="G2626" t="str">
        <f>VLOOKUP(E2626, Tiers!M$1:P$134, 3, FALSE)</f>
        <v>ENG2</v>
      </c>
      <c r="H2626">
        <f>VLOOKUP(G2626, Tiers!B$1:C$134, 2, FALSE)</f>
        <v>3</v>
      </c>
      <c r="I2626" s="26" t="s">
        <v>6872</v>
      </c>
      <c r="J2626">
        <f t="shared" si="162"/>
        <v>5</v>
      </c>
      <c r="K2626">
        <f t="shared" si="163"/>
        <v>3</v>
      </c>
      <c r="L2626">
        <f t="shared" si="164"/>
        <v>7359</v>
      </c>
      <c r="M2626">
        <f t="shared" si="165"/>
        <v>241</v>
      </c>
      <c r="N2626">
        <v>19</v>
      </c>
      <c r="O2626" t="s">
        <v>229</v>
      </c>
      <c r="P2626" t="s">
        <v>21</v>
      </c>
      <c r="Q2626" t="s">
        <v>22</v>
      </c>
      <c r="R2626" t="s">
        <v>21</v>
      </c>
      <c r="W2626">
        <v>176</v>
      </c>
      <c r="X2626">
        <v>69</v>
      </c>
      <c r="Y2626">
        <v>0</v>
      </c>
      <c r="Z2626">
        <v>0</v>
      </c>
    </row>
    <row r="2627" spans="1:26" ht="15.95">
      <c r="A2627" t="s">
        <v>3258</v>
      </c>
      <c r="B2627" t="s">
        <v>42</v>
      </c>
      <c r="C2627" t="str">
        <f>VLOOKUP(B2627, Positions!A$1:B$160, 2, FALSE)</f>
        <v>Midfielder</v>
      </c>
      <c r="D2627" t="s">
        <v>5666</v>
      </c>
      <c r="E2627" t="s">
        <v>5666</v>
      </c>
      <c r="F2627" t="s">
        <v>21</v>
      </c>
      <c r="G2627" t="str">
        <f>VLOOKUP(E2627, Tiers!M$1:P$134, 3, FALSE)</f>
        <v>NONE</v>
      </c>
      <c r="H2627">
        <f>VLOOKUP(G2627, Tiers!B$1:C$134, 2, FALSE)</f>
        <v>7</v>
      </c>
      <c r="I2627" s="26" t="s">
        <v>6873</v>
      </c>
      <c r="J2627">
        <f t="shared" ref="J2627:J2690" si="166">MONTH(I2627)</f>
        <v>5</v>
      </c>
      <c r="K2627">
        <f t="shared" ref="K2627:K2690" si="167">IF(OR(MONTH(I2627)=9, MONTH(I2627)=10, MONTH(I2627)=11), 1,
IF(OR(MONTH(I2627)=12, MONTH(I2627)=1, MONTH(I2627)=2), 2,
IF(OR(MONTH(I2627)=3, MONTH(I2627)=4, MONTH(I2627)=5), 3,
4)))</f>
        <v>3</v>
      </c>
      <c r="L2627">
        <f t="shared" ref="L2627:L2690" si="168">DATEDIF(I2627, DATE(2015, 7, 1), "d")</f>
        <v>7360</v>
      </c>
      <c r="M2627">
        <f t="shared" ref="M2627:M2690" si="169">DATEDIF(I2627, DATE(2015, 7, 1), "m")</f>
        <v>241</v>
      </c>
      <c r="N2627">
        <v>19</v>
      </c>
      <c r="O2627" t="s">
        <v>5666</v>
      </c>
      <c r="P2627" t="s">
        <v>21</v>
      </c>
      <c r="Q2627" t="s">
        <v>22</v>
      </c>
      <c r="R2627" t="s">
        <v>21</v>
      </c>
      <c r="W2627">
        <v>172</v>
      </c>
      <c r="X2627">
        <v>69</v>
      </c>
      <c r="Y2627">
        <v>0</v>
      </c>
      <c r="Z2627">
        <v>0</v>
      </c>
    </row>
    <row r="2628" spans="1:26" ht="15.95">
      <c r="A2628" t="s">
        <v>3259</v>
      </c>
      <c r="B2628" t="s">
        <v>166</v>
      </c>
      <c r="C2628" t="str">
        <f>VLOOKUP(B2628, Positions!A$1:B$160, 2, FALSE)</f>
        <v>Goalkeeper</v>
      </c>
      <c r="D2628" t="s">
        <v>5666</v>
      </c>
      <c r="E2628" t="s">
        <v>5666</v>
      </c>
      <c r="F2628" t="s">
        <v>21</v>
      </c>
      <c r="G2628" t="str">
        <f>VLOOKUP(E2628, Tiers!M$1:P$134, 3, FALSE)</f>
        <v>NONE</v>
      </c>
      <c r="H2628">
        <f>VLOOKUP(G2628, Tiers!B$1:C$134, 2, FALSE)</f>
        <v>7</v>
      </c>
      <c r="I2628" s="26" t="s">
        <v>6874</v>
      </c>
      <c r="J2628">
        <f t="shared" si="166"/>
        <v>4</v>
      </c>
      <c r="K2628">
        <f t="shared" si="167"/>
        <v>3</v>
      </c>
      <c r="L2628">
        <f t="shared" si="168"/>
        <v>7370</v>
      </c>
      <c r="M2628">
        <f t="shared" si="169"/>
        <v>242</v>
      </c>
      <c r="N2628">
        <v>19</v>
      </c>
      <c r="O2628" t="s">
        <v>470</v>
      </c>
      <c r="P2628" t="s">
        <v>21</v>
      </c>
      <c r="Q2628" t="s">
        <v>22</v>
      </c>
      <c r="R2628" t="s">
        <v>21</v>
      </c>
      <c r="W2628">
        <v>195</v>
      </c>
      <c r="X2628">
        <v>85</v>
      </c>
      <c r="Y2628">
        <v>0</v>
      </c>
      <c r="Z2628">
        <v>0</v>
      </c>
    </row>
    <row r="2629" spans="1:26" ht="15.95">
      <c r="A2629" t="s">
        <v>3260</v>
      </c>
      <c r="B2629" t="s">
        <v>16</v>
      </c>
      <c r="C2629" t="str">
        <f>VLOOKUP(B2629, Positions!A$1:B$160, 2, FALSE)</f>
        <v>Forward</v>
      </c>
      <c r="D2629" t="s">
        <v>5666</v>
      </c>
      <c r="E2629" t="s">
        <v>5666</v>
      </c>
      <c r="F2629" t="s">
        <v>21</v>
      </c>
      <c r="G2629" t="str">
        <f>VLOOKUP(E2629, Tiers!M$1:P$134, 3, FALSE)</f>
        <v>NONE</v>
      </c>
      <c r="H2629">
        <f>VLOOKUP(G2629, Tiers!B$1:C$134, 2, FALSE)</f>
        <v>7</v>
      </c>
      <c r="I2629" s="26" t="s">
        <v>6875</v>
      </c>
      <c r="J2629">
        <f t="shared" si="166"/>
        <v>4</v>
      </c>
      <c r="K2629">
        <f t="shared" si="167"/>
        <v>3</v>
      </c>
      <c r="L2629">
        <f t="shared" si="168"/>
        <v>7372</v>
      </c>
      <c r="M2629">
        <f t="shared" si="169"/>
        <v>242</v>
      </c>
      <c r="N2629">
        <v>19</v>
      </c>
      <c r="O2629" t="s">
        <v>74</v>
      </c>
      <c r="P2629" t="s">
        <v>21</v>
      </c>
      <c r="Q2629" t="s">
        <v>22</v>
      </c>
      <c r="R2629" t="s">
        <v>21</v>
      </c>
      <c r="S2629" t="s">
        <v>3261</v>
      </c>
      <c r="W2629">
        <v>172</v>
      </c>
      <c r="X2629">
        <v>68</v>
      </c>
      <c r="Y2629">
        <v>2</v>
      </c>
      <c r="Z2629">
        <v>13</v>
      </c>
    </row>
    <row r="2630" spans="1:26" ht="15.95">
      <c r="A2630" t="s">
        <v>3262</v>
      </c>
      <c r="B2630" t="s">
        <v>457</v>
      </c>
      <c r="C2630" t="str">
        <f>VLOOKUP(B2630, Positions!A$1:B$160, 2, FALSE)</f>
        <v>Forward</v>
      </c>
      <c r="D2630" t="s">
        <v>282</v>
      </c>
      <c r="E2630" t="s">
        <v>62</v>
      </c>
      <c r="F2630" t="s">
        <v>21</v>
      </c>
      <c r="G2630" t="str">
        <f>VLOOKUP(E2630, Tiers!M$1:P$134, 3, FALSE)</f>
        <v>ENG1</v>
      </c>
      <c r="H2630">
        <f>VLOOKUP(G2630, Tiers!B$1:C$134, 2, FALSE)</f>
        <v>1</v>
      </c>
      <c r="I2630" s="26" t="s">
        <v>6876</v>
      </c>
      <c r="J2630">
        <f t="shared" si="166"/>
        <v>4</v>
      </c>
      <c r="K2630">
        <f t="shared" si="167"/>
        <v>3</v>
      </c>
      <c r="L2630">
        <f t="shared" si="168"/>
        <v>7376</v>
      </c>
      <c r="M2630">
        <f t="shared" si="169"/>
        <v>242</v>
      </c>
      <c r="N2630">
        <v>19</v>
      </c>
      <c r="O2630" t="s">
        <v>74</v>
      </c>
      <c r="P2630" t="s">
        <v>21</v>
      </c>
      <c r="Q2630" t="s">
        <v>22</v>
      </c>
      <c r="R2630" t="s">
        <v>21</v>
      </c>
      <c r="S2630" t="s">
        <v>172</v>
      </c>
      <c r="W2630">
        <v>174</v>
      </c>
      <c r="X2630">
        <v>68</v>
      </c>
      <c r="Y2630">
        <v>5</v>
      </c>
      <c r="Z2630">
        <v>30</v>
      </c>
    </row>
    <row r="2631" spans="1:26" ht="15.95">
      <c r="A2631" t="s">
        <v>2539</v>
      </c>
      <c r="B2631" t="s">
        <v>680</v>
      </c>
      <c r="C2631" t="str">
        <f>VLOOKUP(B2631, Positions!A$1:B$160, 2, FALSE)</f>
        <v>Midfielder</v>
      </c>
      <c r="D2631" t="s">
        <v>229</v>
      </c>
      <c r="E2631" t="s">
        <v>5665</v>
      </c>
      <c r="F2631" t="s">
        <v>21</v>
      </c>
      <c r="G2631" t="str">
        <f>VLOOKUP(E2631, Tiers!M$1:P$134, 3, FALSE)</f>
        <v>ENG2</v>
      </c>
      <c r="H2631">
        <f>VLOOKUP(G2631, Tiers!B$1:C$134, 2, FALSE)</f>
        <v>3</v>
      </c>
      <c r="I2631" s="26" t="s">
        <v>6876</v>
      </c>
      <c r="J2631">
        <f t="shared" si="166"/>
        <v>4</v>
      </c>
      <c r="K2631">
        <f t="shared" si="167"/>
        <v>3</v>
      </c>
      <c r="L2631">
        <f t="shared" si="168"/>
        <v>7376</v>
      </c>
      <c r="M2631">
        <f t="shared" si="169"/>
        <v>242</v>
      </c>
      <c r="N2631">
        <v>19</v>
      </c>
      <c r="O2631" t="s">
        <v>1500</v>
      </c>
      <c r="P2631" t="s">
        <v>21</v>
      </c>
      <c r="Q2631" t="s">
        <v>22</v>
      </c>
      <c r="R2631" t="s">
        <v>21</v>
      </c>
      <c r="W2631">
        <v>173</v>
      </c>
      <c r="X2631">
        <v>63</v>
      </c>
      <c r="Y2631">
        <v>8</v>
      </c>
      <c r="Z2631">
        <v>62</v>
      </c>
    </row>
    <row r="2632" spans="1:26" ht="15.95">
      <c r="A2632" t="s">
        <v>3263</v>
      </c>
      <c r="B2632" t="s">
        <v>196</v>
      </c>
      <c r="C2632" t="str">
        <f>VLOOKUP(B2632, Positions!A$1:B$160, 2, FALSE)</f>
        <v>Defender</v>
      </c>
      <c r="D2632" t="s">
        <v>657</v>
      </c>
      <c r="E2632" t="s">
        <v>62</v>
      </c>
      <c r="F2632" t="s">
        <v>21</v>
      </c>
      <c r="G2632" t="str">
        <f>VLOOKUP(E2632, Tiers!M$1:P$134, 3, FALSE)</f>
        <v>ENG1</v>
      </c>
      <c r="H2632">
        <f>VLOOKUP(G2632, Tiers!B$1:C$134, 2, FALSE)</f>
        <v>1</v>
      </c>
      <c r="I2632" s="26" t="s">
        <v>6877</v>
      </c>
      <c r="J2632">
        <f t="shared" si="166"/>
        <v>4</v>
      </c>
      <c r="K2632">
        <f t="shared" si="167"/>
        <v>3</v>
      </c>
      <c r="L2632">
        <f t="shared" si="168"/>
        <v>7379</v>
      </c>
      <c r="M2632">
        <f t="shared" si="169"/>
        <v>242</v>
      </c>
      <c r="N2632">
        <v>19</v>
      </c>
      <c r="O2632" t="s">
        <v>1015</v>
      </c>
      <c r="P2632" t="s">
        <v>21</v>
      </c>
      <c r="Q2632" t="s">
        <v>22</v>
      </c>
      <c r="R2632" t="s">
        <v>21</v>
      </c>
      <c r="S2632" t="s">
        <v>465</v>
      </c>
      <c r="W2632">
        <v>183</v>
      </c>
      <c r="X2632">
        <v>71</v>
      </c>
      <c r="Y2632">
        <v>1</v>
      </c>
      <c r="Z2632">
        <v>28</v>
      </c>
    </row>
    <row r="2633" spans="1:26" ht="15.95">
      <c r="A2633" t="s">
        <v>2430</v>
      </c>
      <c r="B2633" t="s">
        <v>67</v>
      </c>
      <c r="C2633" t="str">
        <f>VLOOKUP(B2633, Positions!A$1:B$160, 2, FALSE)</f>
        <v>Defender</v>
      </c>
      <c r="D2633" t="s">
        <v>5666</v>
      </c>
      <c r="E2633" t="s">
        <v>5666</v>
      </c>
      <c r="F2633" t="s">
        <v>21</v>
      </c>
      <c r="G2633" t="str">
        <f>VLOOKUP(E2633, Tiers!M$1:P$134, 3, FALSE)</f>
        <v>NONE</v>
      </c>
      <c r="H2633">
        <f>VLOOKUP(G2633, Tiers!B$1:C$134, 2, FALSE)</f>
        <v>7</v>
      </c>
      <c r="I2633" s="26" t="s">
        <v>6878</v>
      </c>
      <c r="J2633">
        <f t="shared" si="166"/>
        <v>4</v>
      </c>
      <c r="K2633">
        <f t="shared" si="167"/>
        <v>3</v>
      </c>
      <c r="L2633">
        <f t="shared" si="168"/>
        <v>7380</v>
      </c>
      <c r="M2633">
        <f t="shared" si="169"/>
        <v>242</v>
      </c>
      <c r="N2633">
        <v>19</v>
      </c>
      <c r="O2633" t="s">
        <v>5666</v>
      </c>
      <c r="P2633" t="s">
        <v>21</v>
      </c>
      <c r="Q2633" t="s">
        <v>22</v>
      </c>
      <c r="R2633" t="s">
        <v>21</v>
      </c>
      <c r="W2633">
        <v>192</v>
      </c>
      <c r="X2633">
        <v>81</v>
      </c>
      <c r="Y2633">
        <v>0</v>
      </c>
      <c r="Z2633">
        <v>0</v>
      </c>
    </row>
    <row r="2634" spans="1:26" ht="15.95">
      <c r="A2634" t="s">
        <v>3264</v>
      </c>
      <c r="B2634" t="s">
        <v>249</v>
      </c>
      <c r="C2634" t="str">
        <f>VLOOKUP(B2634, Positions!A$1:B$160, 2, FALSE)</f>
        <v>Midfielder</v>
      </c>
      <c r="D2634" t="s">
        <v>5666</v>
      </c>
      <c r="E2634" t="s">
        <v>5666</v>
      </c>
      <c r="F2634" t="s">
        <v>21</v>
      </c>
      <c r="G2634" t="str">
        <f>VLOOKUP(E2634, Tiers!M$1:P$134, 3, FALSE)</f>
        <v>NONE</v>
      </c>
      <c r="H2634">
        <f>VLOOKUP(G2634, Tiers!B$1:C$134, 2, FALSE)</f>
        <v>7</v>
      </c>
      <c r="I2634" s="26" t="s">
        <v>6879</v>
      </c>
      <c r="J2634">
        <f t="shared" si="166"/>
        <v>4</v>
      </c>
      <c r="K2634">
        <f t="shared" si="167"/>
        <v>3</v>
      </c>
      <c r="L2634">
        <f t="shared" si="168"/>
        <v>7389</v>
      </c>
      <c r="M2634">
        <f t="shared" si="169"/>
        <v>242</v>
      </c>
      <c r="N2634">
        <v>19</v>
      </c>
      <c r="O2634" t="s">
        <v>74</v>
      </c>
      <c r="P2634" t="s">
        <v>21</v>
      </c>
      <c r="Q2634" t="s">
        <v>22</v>
      </c>
      <c r="R2634" t="s">
        <v>21</v>
      </c>
      <c r="W2634">
        <v>171</v>
      </c>
      <c r="X2634">
        <v>72</v>
      </c>
      <c r="Y2634">
        <v>0</v>
      </c>
      <c r="Z2634">
        <v>0</v>
      </c>
    </row>
    <row r="2635" spans="1:26" ht="15.95">
      <c r="A2635" t="s">
        <v>3265</v>
      </c>
      <c r="B2635" t="s">
        <v>81</v>
      </c>
      <c r="C2635" t="str">
        <f>VLOOKUP(B2635, Positions!A$1:B$160, 2, FALSE)</f>
        <v>Defender</v>
      </c>
      <c r="D2635" t="s">
        <v>5666</v>
      </c>
      <c r="E2635" t="s">
        <v>5666</v>
      </c>
      <c r="F2635" t="s">
        <v>21</v>
      </c>
      <c r="G2635" t="str">
        <f>VLOOKUP(E2635, Tiers!M$1:P$134, 3, FALSE)</f>
        <v>NONE</v>
      </c>
      <c r="H2635">
        <f>VLOOKUP(G2635, Tiers!B$1:C$134, 2, FALSE)</f>
        <v>7</v>
      </c>
      <c r="I2635" s="26" t="s">
        <v>6880</v>
      </c>
      <c r="J2635">
        <f t="shared" si="166"/>
        <v>4</v>
      </c>
      <c r="K2635">
        <f t="shared" si="167"/>
        <v>3</v>
      </c>
      <c r="L2635">
        <f t="shared" si="168"/>
        <v>7394</v>
      </c>
      <c r="M2635">
        <f t="shared" si="169"/>
        <v>242</v>
      </c>
      <c r="N2635">
        <v>19</v>
      </c>
      <c r="O2635" t="s">
        <v>5666</v>
      </c>
      <c r="P2635" t="s">
        <v>21</v>
      </c>
      <c r="Q2635" t="s">
        <v>22</v>
      </c>
      <c r="R2635" t="s">
        <v>21</v>
      </c>
      <c r="W2635">
        <v>185</v>
      </c>
      <c r="X2635">
        <v>81</v>
      </c>
      <c r="Y2635">
        <v>0</v>
      </c>
      <c r="Z2635">
        <v>0</v>
      </c>
    </row>
    <row r="2636" spans="1:26" ht="15.95">
      <c r="A2636" t="s">
        <v>3266</v>
      </c>
      <c r="B2636" t="s">
        <v>42</v>
      </c>
      <c r="C2636" t="str">
        <f>VLOOKUP(B2636, Positions!A$1:B$160, 2, FALSE)</f>
        <v>Midfielder</v>
      </c>
      <c r="D2636" t="s">
        <v>5666</v>
      </c>
      <c r="E2636" t="s">
        <v>5666</v>
      </c>
      <c r="F2636" t="s">
        <v>21</v>
      </c>
      <c r="G2636" t="str">
        <f>VLOOKUP(E2636, Tiers!M$1:P$134, 3, FALSE)</f>
        <v>NONE</v>
      </c>
      <c r="H2636">
        <f>VLOOKUP(G2636, Tiers!B$1:C$134, 2, FALSE)</f>
        <v>7</v>
      </c>
      <c r="I2636" s="26" t="s">
        <v>6881</v>
      </c>
      <c r="J2636">
        <f t="shared" si="166"/>
        <v>3</v>
      </c>
      <c r="K2636">
        <f t="shared" si="167"/>
        <v>3</v>
      </c>
      <c r="L2636">
        <f t="shared" si="168"/>
        <v>7401</v>
      </c>
      <c r="M2636">
        <f t="shared" si="169"/>
        <v>243</v>
      </c>
      <c r="N2636">
        <v>19</v>
      </c>
      <c r="O2636" t="s">
        <v>40</v>
      </c>
      <c r="P2636" t="s">
        <v>21</v>
      </c>
      <c r="Q2636" t="s">
        <v>22</v>
      </c>
      <c r="R2636" t="s">
        <v>21</v>
      </c>
      <c r="W2636">
        <v>176</v>
      </c>
      <c r="X2636">
        <v>64</v>
      </c>
      <c r="Y2636">
        <v>0</v>
      </c>
      <c r="Z2636">
        <v>0</v>
      </c>
    </row>
    <row r="2637" spans="1:26" ht="15.95">
      <c r="A2637" t="s">
        <v>3267</v>
      </c>
      <c r="B2637" t="s">
        <v>16</v>
      </c>
      <c r="C2637" t="str">
        <f>VLOOKUP(B2637, Positions!A$1:B$160, 2, FALSE)</f>
        <v>Forward</v>
      </c>
      <c r="D2637" t="s">
        <v>124</v>
      </c>
      <c r="E2637" t="s">
        <v>5665</v>
      </c>
      <c r="F2637" t="s">
        <v>21</v>
      </c>
      <c r="G2637" t="str">
        <f>VLOOKUP(E2637, Tiers!M$1:P$134, 3, FALSE)</f>
        <v>ENG2</v>
      </c>
      <c r="H2637">
        <f>VLOOKUP(G2637, Tiers!B$1:C$134, 2, FALSE)</f>
        <v>3</v>
      </c>
      <c r="I2637" s="26" t="s">
        <v>6882</v>
      </c>
      <c r="J2637">
        <f t="shared" si="166"/>
        <v>3</v>
      </c>
      <c r="K2637">
        <f t="shared" si="167"/>
        <v>3</v>
      </c>
      <c r="L2637">
        <f t="shared" si="168"/>
        <v>7405</v>
      </c>
      <c r="M2637">
        <f t="shared" si="169"/>
        <v>243</v>
      </c>
      <c r="N2637">
        <v>19</v>
      </c>
      <c r="O2637" t="s">
        <v>5666</v>
      </c>
      <c r="P2637" t="s">
        <v>21</v>
      </c>
      <c r="Q2637" t="s">
        <v>22</v>
      </c>
      <c r="R2637" t="s">
        <v>21</v>
      </c>
      <c r="W2637">
        <v>186</v>
      </c>
      <c r="X2637">
        <v>79</v>
      </c>
      <c r="Y2637">
        <v>0</v>
      </c>
      <c r="Z2637">
        <v>2</v>
      </c>
    </row>
    <row r="2638" spans="1:26" ht="15.95">
      <c r="A2638" t="s">
        <v>3268</v>
      </c>
      <c r="B2638" t="s">
        <v>16</v>
      </c>
      <c r="C2638" t="str">
        <f>VLOOKUP(B2638, Positions!A$1:B$160, 2, FALSE)</f>
        <v>Forward</v>
      </c>
      <c r="D2638" t="s">
        <v>592</v>
      </c>
      <c r="E2638" t="s">
        <v>5666</v>
      </c>
      <c r="F2638" t="s">
        <v>21</v>
      </c>
      <c r="G2638" t="str">
        <f>VLOOKUP(E2638, Tiers!M$1:P$134, 3, FALSE)</f>
        <v>NONE</v>
      </c>
      <c r="H2638">
        <f>VLOOKUP(G2638, Tiers!B$1:C$134, 2, FALSE)</f>
        <v>7</v>
      </c>
      <c r="I2638" s="26" t="s">
        <v>6883</v>
      </c>
      <c r="J2638">
        <f t="shared" si="166"/>
        <v>3</v>
      </c>
      <c r="K2638">
        <f t="shared" si="167"/>
        <v>3</v>
      </c>
      <c r="L2638">
        <f t="shared" si="168"/>
        <v>7421</v>
      </c>
      <c r="M2638">
        <f t="shared" si="169"/>
        <v>243</v>
      </c>
      <c r="N2638">
        <v>19</v>
      </c>
      <c r="O2638" t="s">
        <v>1261</v>
      </c>
      <c r="P2638" t="s">
        <v>21</v>
      </c>
      <c r="Q2638" t="s">
        <v>22</v>
      </c>
      <c r="R2638" t="s">
        <v>21</v>
      </c>
      <c r="W2638">
        <v>185</v>
      </c>
      <c r="X2638">
        <v>77</v>
      </c>
      <c r="Y2638">
        <v>0</v>
      </c>
      <c r="Z2638">
        <v>0</v>
      </c>
    </row>
    <row r="2639" spans="1:26" ht="15.95">
      <c r="A2639" t="s">
        <v>3269</v>
      </c>
      <c r="B2639" t="s">
        <v>111</v>
      </c>
      <c r="C2639" t="str">
        <f>VLOOKUP(B2639, Positions!A$1:B$160, 2, FALSE)</f>
        <v>Forward</v>
      </c>
      <c r="D2639" t="s">
        <v>5666</v>
      </c>
      <c r="E2639" t="s">
        <v>5666</v>
      </c>
      <c r="F2639" t="s">
        <v>21</v>
      </c>
      <c r="G2639" t="str">
        <f>VLOOKUP(E2639, Tiers!M$1:P$134, 3, FALSE)</f>
        <v>NONE</v>
      </c>
      <c r="H2639">
        <f>VLOOKUP(G2639, Tiers!B$1:C$134, 2, FALSE)</f>
        <v>7</v>
      </c>
      <c r="I2639" s="26" t="s">
        <v>6884</v>
      </c>
      <c r="J2639">
        <f t="shared" si="166"/>
        <v>2</v>
      </c>
      <c r="K2639">
        <f t="shared" si="167"/>
        <v>2</v>
      </c>
      <c r="L2639">
        <f t="shared" si="168"/>
        <v>7428</v>
      </c>
      <c r="M2639">
        <f t="shared" si="169"/>
        <v>244</v>
      </c>
      <c r="N2639">
        <v>19</v>
      </c>
      <c r="O2639" t="s">
        <v>5666</v>
      </c>
      <c r="P2639" t="s">
        <v>21</v>
      </c>
      <c r="Q2639" t="s">
        <v>22</v>
      </c>
      <c r="R2639" t="s">
        <v>21</v>
      </c>
      <c r="W2639">
        <v>178</v>
      </c>
      <c r="X2639">
        <v>74</v>
      </c>
      <c r="Y2639">
        <v>0</v>
      </c>
      <c r="Z2639">
        <v>0</v>
      </c>
    </row>
    <row r="2640" spans="1:26" ht="15.95">
      <c r="A2640" t="s">
        <v>3270</v>
      </c>
      <c r="B2640" t="s">
        <v>360</v>
      </c>
      <c r="C2640" t="str">
        <f>VLOOKUP(B2640, Positions!A$1:B$160, 2, FALSE)</f>
        <v>Defender</v>
      </c>
      <c r="D2640" t="s">
        <v>397</v>
      </c>
      <c r="E2640" t="s">
        <v>5665</v>
      </c>
      <c r="F2640" t="s">
        <v>21</v>
      </c>
      <c r="G2640" t="str">
        <f>VLOOKUP(E2640, Tiers!M$1:P$134, 3, FALSE)</f>
        <v>ENG2</v>
      </c>
      <c r="H2640">
        <f>VLOOKUP(G2640, Tiers!B$1:C$134, 2, FALSE)</f>
        <v>3</v>
      </c>
      <c r="I2640" s="26" t="s">
        <v>6885</v>
      </c>
      <c r="J2640">
        <f t="shared" si="166"/>
        <v>2</v>
      </c>
      <c r="K2640">
        <f t="shared" si="167"/>
        <v>2</v>
      </c>
      <c r="L2640">
        <f t="shared" si="168"/>
        <v>7431</v>
      </c>
      <c r="M2640">
        <f t="shared" si="169"/>
        <v>244</v>
      </c>
      <c r="N2640">
        <v>19</v>
      </c>
      <c r="O2640" t="s">
        <v>5866</v>
      </c>
      <c r="P2640" t="s">
        <v>21</v>
      </c>
      <c r="Q2640" t="s">
        <v>22</v>
      </c>
      <c r="R2640" t="s">
        <v>21</v>
      </c>
      <c r="W2640">
        <v>185</v>
      </c>
      <c r="X2640">
        <v>75</v>
      </c>
      <c r="Y2640">
        <v>0</v>
      </c>
      <c r="Z2640">
        <v>54</v>
      </c>
    </row>
    <row r="2641" spans="1:26" ht="15.95">
      <c r="A2641" t="s">
        <v>3271</v>
      </c>
      <c r="B2641" t="s">
        <v>102</v>
      </c>
      <c r="C2641" t="str">
        <f>VLOOKUP(B2641, Positions!A$1:B$160, 2, FALSE)</f>
        <v>Defender</v>
      </c>
      <c r="D2641" t="s">
        <v>116</v>
      </c>
      <c r="E2641" t="s">
        <v>62</v>
      </c>
      <c r="F2641" t="s">
        <v>21</v>
      </c>
      <c r="G2641" t="str">
        <f>VLOOKUP(E2641, Tiers!M$1:P$134, 3, FALSE)</f>
        <v>ENG1</v>
      </c>
      <c r="H2641">
        <f>VLOOKUP(G2641, Tiers!B$1:C$134, 2, FALSE)</f>
        <v>1</v>
      </c>
      <c r="I2641" s="26" t="s">
        <v>6886</v>
      </c>
      <c r="J2641">
        <f t="shared" si="166"/>
        <v>2</v>
      </c>
      <c r="K2641">
        <f t="shared" si="167"/>
        <v>2</v>
      </c>
      <c r="L2641">
        <f t="shared" si="168"/>
        <v>7434</v>
      </c>
      <c r="M2641">
        <f t="shared" si="169"/>
        <v>244</v>
      </c>
      <c r="N2641">
        <v>19</v>
      </c>
      <c r="O2641" t="s">
        <v>3272</v>
      </c>
      <c r="P2641" t="s">
        <v>21</v>
      </c>
      <c r="Q2641" t="s">
        <v>22</v>
      </c>
      <c r="R2641" t="s">
        <v>21</v>
      </c>
      <c r="W2641">
        <v>179</v>
      </c>
      <c r="X2641">
        <v>75</v>
      </c>
      <c r="Y2641">
        <v>0</v>
      </c>
      <c r="Z2641">
        <v>0</v>
      </c>
    </row>
    <row r="2642" spans="1:26" ht="15.95">
      <c r="A2642" t="s">
        <v>3273</v>
      </c>
      <c r="B2642" t="s">
        <v>47</v>
      </c>
      <c r="C2642" t="str">
        <f>VLOOKUP(B2642, Positions!A$1:B$160, 2, FALSE)</f>
        <v>Forward</v>
      </c>
      <c r="D2642" t="s">
        <v>5666</v>
      </c>
      <c r="E2642" t="s">
        <v>5666</v>
      </c>
      <c r="F2642" t="s">
        <v>21</v>
      </c>
      <c r="G2642" t="str">
        <f>VLOOKUP(E2642, Tiers!M$1:P$134, 3, FALSE)</f>
        <v>NONE</v>
      </c>
      <c r="H2642">
        <f>VLOOKUP(G2642, Tiers!B$1:C$134, 2, FALSE)</f>
        <v>7</v>
      </c>
      <c r="I2642" s="26" t="s">
        <v>6887</v>
      </c>
      <c r="J2642">
        <f t="shared" si="166"/>
        <v>2</v>
      </c>
      <c r="K2642">
        <f t="shared" si="167"/>
        <v>2</v>
      </c>
      <c r="L2642">
        <f t="shared" si="168"/>
        <v>7435</v>
      </c>
      <c r="M2642">
        <f t="shared" si="169"/>
        <v>244</v>
      </c>
      <c r="N2642">
        <v>19</v>
      </c>
      <c r="O2642" t="s">
        <v>461</v>
      </c>
      <c r="P2642" t="s">
        <v>21</v>
      </c>
      <c r="Q2642" t="s">
        <v>22</v>
      </c>
      <c r="R2642" t="s">
        <v>21</v>
      </c>
      <c r="W2642">
        <v>163</v>
      </c>
      <c r="X2642">
        <v>65</v>
      </c>
      <c r="Y2642">
        <v>0</v>
      </c>
      <c r="Z2642">
        <v>0</v>
      </c>
    </row>
    <row r="2643" spans="1:26" ht="15.95">
      <c r="A2643" t="s">
        <v>3274</v>
      </c>
      <c r="B2643" t="s">
        <v>102</v>
      </c>
      <c r="C2643" t="str">
        <f>VLOOKUP(B2643, Positions!A$1:B$160, 2, FALSE)</f>
        <v>Defender</v>
      </c>
      <c r="D2643" t="s">
        <v>127</v>
      </c>
      <c r="E2643" t="s">
        <v>62</v>
      </c>
      <c r="F2643" t="s">
        <v>21</v>
      </c>
      <c r="G2643" t="str">
        <f>VLOOKUP(E2643, Tiers!M$1:P$134, 3, FALSE)</f>
        <v>ENG1</v>
      </c>
      <c r="H2643">
        <f>VLOOKUP(G2643, Tiers!B$1:C$134, 2, FALSE)</f>
        <v>1</v>
      </c>
      <c r="I2643" s="26" t="s">
        <v>6888</v>
      </c>
      <c r="J2643">
        <f t="shared" si="166"/>
        <v>2</v>
      </c>
      <c r="K2643">
        <f t="shared" si="167"/>
        <v>2</v>
      </c>
      <c r="L2643">
        <f t="shared" si="168"/>
        <v>7436</v>
      </c>
      <c r="M2643">
        <f t="shared" si="169"/>
        <v>244</v>
      </c>
      <c r="N2643">
        <v>19</v>
      </c>
      <c r="O2643" t="s">
        <v>74</v>
      </c>
      <c r="P2643" t="s">
        <v>21</v>
      </c>
      <c r="Q2643" t="s">
        <v>22</v>
      </c>
      <c r="R2643" t="s">
        <v>21</v>
      </c>
      <c r="W2643">
        <v>174</v>
      </c>
      <c r="X2643">
        <v>69</v>
      </c>
      <c r="Y2643">
        <v>0</v>
      </c>
      <c r="Z2643">
        <v>0</v>
      </c>
    </row>
    <row r="2644" spans="1:26" ht="15.95">
      <c r="A2644" t="s">
        <v>3275</v>
      </c>
      <c r="B2644" t="s">
        <v>445</v>
      </c>
      <c r="C2644" t="str">
        <f>VLOOKUP(B2644, Positions!A$1:B$160, 2, FALSE)</f>
        <v>Midfielder</v>
      </c>
      <c r="D2644" t="s">
        <v>182</v>
      </c>
      <c r="E2644" t="s">
        <v>62</v>
      </c>
      <c r="F2644" t="s">
        <v>21</v>
      </c>
      <c r="G2644" t="str">
        <f>VLOOKUP(E2644, Tiers!M$1:P$134, 3, FALSE)</f>
        <v>ENG1</v>
      </c>
      <c r="H2644">
        <f>VLOOKUP(G2644, Tiers!B$1:C$134, 2, FALSE)</f>
        <v>1</v>
      </c>
      <c r="I2644" s="26" t="s">
        <v>6889</v>
      </c>
      <c r="J2644">
        <f t="shared" si="166"/>
        <v>2</v>
      </c>
      <c r="K2644">
        <f t="shared" si="167"/>
        <v>2</v>
      </c>
      <c r="L2644">
        <f t="shared" si="168"/>
        <v>7437</v>
      </c>
      <c r="M2644">
        <f t="shared" si="169"/>
        <v>244</v>
      </c>
      <c r="N2644">
        <v>19</v>
      </c>
      <c r="O2644" t="s">
        <v>397</v>
      </c>
      <c r="P2644" t="s">
        <v>21</v>
      </c>
      <c r="Q2644" t="s">
        <v>22</v>
      </c>
      <c r="R2644" t="s">
        <v>21</v>
      </c>
      <c r="W2644">
        <v>179</v>
      </c>
      <c r="X2644">
        <v>75</v>
      </c>
      <c r="Y2644">
        <v>0</v>
      </c>
      <c r="Z2644">
        <v>0</v>
      </c>
    </row>
    <row r="2645" spans="1:26" ht="15.95">
      <c r="A2645" t="s">
        <v>3276</v>
      </c>
      <c r="B2645" t="s">
        <v>81</v>
      </c>
      <c r="C2645" t="str">
        <f>VLOOKUP(B2645, Positions!A$1:B$160, 2, FALSE)</f>
        <v>Defender</v>
      </c>
      <c r="D2645" t="s">
        <v>134</v>
      </c>
      <c r="E2645" t="s">
        <v>5664</v>
      </c>
      <c r="F2645" t="s">
        <v>21</v>
      </c>
      <c r="G2645" t="str">
        <f>VLOOKUP(E2645, Tiers!M$1:P$134, 3, FALSE)</f>
        <v>ENG3</v>
      </c>
      <c r="H2645">
        <f>VLOOKUP(G2645, Tiers!B$1:C$134, 2, FALSE)</f>
        <v>4</v>
      </c>
      <c r="I2645" s="26" t="s">
        <v>6890</v>
      </c>
      <c r="J2645">
        <f t="shared" si="166"/>
        <v>2</v>
      </c>
      <c r="K2645">
        <f t="shared" si="167"/>
        <v>2</v>
      </c>
      <c r="L2645">
        <f t="shared" si="168"/>
        <v>7443</v>
      </c>
      <c r="M2645">
        <f t="shared" si="169"/>
        <v>244</v>
      </c>
      <c r="N2645">
        <v>19</v>
      </c>
      <c r="O2645" t="s">
        <v>74</v>
      </c>
      <c r="P2645" t="s">
        <v>21</v>
      </c>
      <c r="Q2645" t="s">
        <v>22</v>
      </c>
      <c r="R2645" t="s">
        <v>21</v>
      </c>
      <c r="W2645">
        <v>196</v>
      </c>
      <c r="X2645">
        <v>78</v>
      </c>
      <c r="Y2645">
        <v>2</v>
      </c>
      <c r="Z2645">
        <v>26</v>
      </c>
    </row>
    <row r="2646" spans="1:26" ht="15.95">
      <c r="A2646" t="s">
        <v>3277</v>
      </c>
      <c r="B2646" t="s">
        <v>81</v>
      </c>
      <c r="C2646" t="str">
        <f>VLOOKUP(B2646, Positions!A$1:B$160, 2, FALSE)</f>
        <v>Defender</v>
      </c>
      <c r="D2646" t="s">
        <v>1339</v>
      </c>
      <c r="E2646" t="s">
        <v>5667</v>
      </c>
      <c r="F2646" t="s">
        <v>21</v>
      </c>
      <c r="G2646" t="str">
        <f>VLOOKUP(E2646, Tiers!M$1:P$134, 3, FALSE)</f>
        <v>SCO2</v>
      </c>
      <c r="H2646">
        <f>VLOOKUP(G2646, Tiers!B$1:C$134, 2, FALSE)</f>
        <v>6</v>
      </c>
      <c r="I2646" s="26" t="s">
        <v>6890</v>
      </c>
      <c r="J2646">
        <f t="shared" si="166"/>
        <v>2</v>
      </c>
      <c r="K2646">
        <f t="shared" si="167"/>
        <v>2</v>
      </c>
      <c r="L2646">
        <f t="shared" si="168"/>
        <v>7443</v>
      </c>
      <c r="M2646">
        <f t="shared" si="169"/>
        <v>244</v>
      </c>
      <c r="N2646">
        <v>19</v>
      </c>
      <c r="O2646" t="s">
        <v>1015</v>
      </c>
      <c r="P2646" t="s">
        <v>21</v>
      </c>
      <c r="Q2646" t="s">
        <v>22</v>
      </c>
      <c r="R2646" t="s">
        <v>21</v>
      </c>
      <c r="S2646" t="s">
        <v>443</v>
      </c>
      <c r="W2646">
        <v>184</v>
      </c>
      <c r="X2646">
        <v>75</v>
      </c>
      <c r="Y2646">
        <v>0</v>
      </c>
      <c r="Z2646">
        <v>11</v>
      </c>
    </row>
    <row r="2647" spans="1:26" ht="15.95">
      <c r="A2647" t="s">
        <v>3279</v>
      </c>
      <c r="B2647" t="s">
        <v>81</v>
      </c>
      <c r="C2647" t="str">
        <f>VLOOKUP(B2647, Positions!A$1:B$160, 2, FALSE)</f>
        <v>Defender</v>
      </c>
      <c r="D2647" t="s">
        <v>79</v>
      </c>
      <c r="E2647" t="s">
        <v>5663</v>
      </c>
      <c r="F2647" t="s">
        <v>21</v>
      </c>
      <c r="G2647" t="str">
        <f>VLOOKUP(E2647, Tiers!M$1:P$134, 3, FALSE)</f>
        <v>ENG4</v>
      </c>
      <c r="H2647">
        <f>VLOOKUP(G2647, Tiers!B$1:C$134, 2, FALSE)</f>
        <v>5</v>
      </c>
      <c r="I2647" s="26" t="s">
        <v>6891</v>
      </c>
      <c r="J2647">
        <f t="shared" si="166"/>
        <v>2</v>
      </c>
      <c r="K2647">
        <f t="shared" si="167"/>
        <v>2</v>
      </c>
      <c r="L2647">
        <f t="shared" si="168"/>
        <v>7446</v>
      </c>
      <c r="M2647">
        <f t="shared" si="169"/>
        <v>244</v>
      </c>
      <c r="N2647">
        <v>19</v>
      </c>
      <c r="O2647" t="s">
        <v>74</v>
      </c>
      <c r="P2647" t="s">
        <v>21</v>
      </c>
      <c r="Q2647" t="s">
        <v>22</v>
      </c>
      <c r="R2647" t="s">
        <v>21</v>
      </c>
      <c r="W2647">
        <v>186</v>
      </c>
      <c r="X2647">
        <v>79</v>
      </c>
      <c r="Y2647">
        <v>0</v>
      </c>
      <c r="Z2647">
        <v>4</v>
      </c>
    </row>
    <row r="2648" spans="1:26" ht="15.95">
      <c r="A2648" t="s">
        <v>3280</v>
      </c>
      <c r="B2648" t="s">
        <v>81</v>
      </c>
      <c r="C2648" t="str">
        <f>VLOOKUP(B2648, Positions!A$1:B$160, 2, FALSE)</f>
        <v>Defender</v>
      </c>
      <c r="D2648" t="s">
        <v>234</v>
      </c>
      <c r="E2648" t="s">
        <v>5664</v>
      </c>
      <c r="F2648" t="s">
        <v>21</v>
      </c>
      <c r="G2648" t="str">
        <f>VLOOKUP(E2648, Tiers!M$1:P$134, 3, FALSE)</f>
        <v>ENG3</v>
      </c>
      <c r="H2648">
        <f>VLOOKUP(G2648, Tiers!B$1:C$134, 2, FALSE)</f>
        <v>4</v>
      </c>
      <c r="I2648" s="26" t="s">
        <v>6892</v>
      </c>
      <c r="J2648">
        <f t="shared" si="166"/>
        <v>2</v>
      </c>
      <c r="K2648">
        <f t="shared" si="167"/>
        <v>2</v>
      </c>
      <c r="L2648">
        <f t="shared" si="168"/>
        <v>7447</v>
      </c>
      <c r="M2648">
        <f t="shared" si="169"/>
        <v>244</v>
      </c>
      <c r="N2648">
        <v>19</v>
      </c>
      <c r="O2648" t="s">
        <v>1845</v>
      </c>
      <c r="P2648" t="s">
        <v>21</v>
      </c>
      <c r="Q2648" t="s">
        <v>22</v>
      </c>
      <c r="R2648" t="s">
        <v>21</v>
      </c>
      <c r="W2648">
        <v>193</v>
      </c>
      <c r="X2648">
        <v>78</v>
      </c>
      <c r="Y2648">
        <v>0</v>
      </c>
      <c r="Z2648">
        <v>0</v>
      </c>
    </row>
    <row r="2649" spans="1:26" ht="15.95">
      <c r="A2649" t="s">
        <v>292</v>
      </c>
      <c r="B2649" t="s">
        <v>31</v>
      </c>
      <c r="C2649" t="str">
        <f>VLOOKUP(B2649, Positions!A$1:B$160, 2, FALSE)</f>
        <v>Defender</v>
      </c>
      <c r="D2649" t="s">
        <v>204</v>
      </c>
      <c r="E2649" t="s">
        <v>5665</v>
      </c>
      <c r="F2649" t="s">
        <v>21</v>
      </c>
      <c r="G2649" t="str">
        <f>VLOOKUP(E2649, Tiers!M$1:P$134, 3, FALSE)</f>
        <v>ENG2</v>
      </c>
      <c r="H2649">
        <f>VLOOKUP(G2649, Tiers!B$1:C$134, 2, FALSE)</f>
        <v>3</v>
      </c>
      <c r="I2649" s="26" t="s">
        <v>6893</v>
      </c>
      <c r="J2649">
        <f t="shared" si="166"/>
        <v>2</v>
      </c>
      <c r="K2649">
        <f t="shared" si="167"/>
        <v>2</v>
      </c>
      <c r="L2649">
        <f t="shared" si="168"/>
        <v>7450</v>
      </c>
      <c r="M2649">
        <f t="shared" si="169"/>
        <v>244</v>
      </c>
      <c r="N2649">
        <v>19</v>
      </c>
      <c r="O2649" t="s">
        <v>113</v>
      </c>
      <c r="P2649" t="s">
        <v>21</v>
      </c>
      <c r="Q2649" t="s">
        <v>22</v>
      </c>
      <c r="R2649" t="s">
        <v>21</v>
      </c>
      <c r="W2649">
        <v>187</v>
      </c>
      <c r="X2649">
        <v>76</v>
      </c>
      <c r="Y2649">
        <v>0</v>
      </c>
      <c r="Z2649">
        <v>10</v>
      </c>
    </row>
    <row r="2650" spans="1:26" ht="15.95">
      <c r="A2650" t="s">
        <v>3281</v>
      </c>
      <c r="B2650" t="s">
        <v>166</v>
      </c>
      <c r="C2650" t="str">
        <f>VLOOKUP(B2650, Positions!A$1:B$160, 2, FALSE)</f>
        <v>Goalkeeper</v>
      </c>
      <c r="D2650" t="s">
        <v>250</v>
      </c>
      <c r="E2650" t="s">
        <v>5664</v>
      </c>
      <c r="F2650" t="s">
        <v>21</v>
      </c>
      <c r="G2650" t="str">
        <f>VLOOKUP(E2650, Tiers!M$1:P$134, 3, FALSE)</f>
        <v>ENG3</v>
      </c>
      <c r="H2650">
        <f>VLOOKUP(G2650, Tiers!B$1:C$134, 2, FALSE)</f>
        <v>4</v>
      </c>
      <c r="I2650" s="26" t="s">
        <v>6893</v>
      </c>
      <c r="J2650">
        <f t="shared" si="166"/>
        <v>2</v>
      </c>
      <c r="K2650">
        <f t="shared" si="167"/>
        <v>2</v>
      </c>
      <c r="L2650">
        <f t="shared" si="168"/>
        <v>7450</v>
      </c>
      <c r="M2650">
        <f t="shared" si="169"/>
        <v>244</v>
      </c>
      <c r="N2650">
        <v>19</v>
      </c>
      <c r="O2650" t="s">
        <v>265</v>
      </c>
      <c r="P2650" t="s">
        <v>21</v>
      </c>
      <c r="Q2650" t="s">
        <v>22</v>
      </c>
      <c r="R2650" t="s">
        <v>21</v>
      </c>
      <c r="W2650">
        <v>181</v>
      </c>
      <c r="X2650">
        <v>72</v>
      </c>
      <c r="Y2650">
        <v>0</v>
      </c>
      <c r="Z2650">
        <v>5</v>
      </c>
    </row>
    <row r="2651" spans="1:26" ht="15.95">
      <c r="A2651" t="s">
        <v>3282</v>
      </c>
      <c r="B2651" t="s">
        <v>16</v>
      </c>
      <c r="C2651" t="str">
        <f>VLOOKUP(B2651, Positions!A$1:B$160, 2, FALSE)</f>
        <v>Forward</v>
      </c>
      <c r="D2651" t="s">
        <v>234</v>
      </c>
      <c r="E2651" t="s">
        <v>5664</v>
      </c>
      <c r="F2651" t="s">
        <v>21</v>
      </c>
      <c r="G2651" t="str">
        <f>VLOOKUP(E2651, Tiers!M$1:P$134, 3, FALSE)</f>
        <v>ENG3</v>
      </c>
      <c r="H2651">
        <f>VLOOKUP(G2651, Tiers!B$1:C$134, 2, FALSE)</f>
        <v>4</v>
      </c>
      <c r="I2651" s="26" t="s">
        <v>6894</v>
      </c>
      <c r="J2651">
        <f t="shared" si="166"/>
        <v>1</v>
      </c>
      <c r="K2651">
        <f t="shared" si="167"/>
        <v>2</v>
      </c>
      <c r="L2651">
        <f t="shared" si="168"/>
        <v>7456</v>
      </c>
      <c r="M2651">
        <f t="shared" si="169"/>
        <v>245</v>
      </c>
      <c r="N2651">
        <v>19</v>
      </c>
      <c r="O2651" t="s">
        <v>397</v>
      </c>
      <c r="P2651" t="s">
        <v>21</v>
      </c>
      <c r="Q2651" t="s">
        <v>22</v>
      </c>
      <c r="R2651" t="s">
        <v>21</v>
      </c>
      <c r="W2651">
        <v>176</v>
      </c>
      <c r="X2651">
        <v>64</v>
      </c>
      <c r="Y2651">
        <v>9</v>
      </c>
      <c r="Z2651">
        <v>37</v>
      </c>
    </row>
    <row r="2652" spans="1:26" ht="15.95">
      <c r="A2652" t="s">
        <v>3283</v>
      </c>
      <c r="B2652" t="s">
        <v>42</v>
      </c>
      <c r="C2652" t="str">
        <f>VLOOKUP(B2652, Positions!A$1:B$160, 2, FALSE)</f>
        <v>Midfielder</v>
      </c>
      <c r="D2652" t="s">
        <v>5666</v>
      </c>
      <c r="E2652" t="s">
        <v>5666</v>
      </c>
      <c r="F2652" t="s">
        <v>21</v>
      </c>
      <c r="G2652" t="str">
        <f>VLOOKUP(E2652, Tiers!M$1:P$134, 3, FALSE)</f>
        <v>NONE</v>
      </c>
      <c r="H2652">
        <f>VLOOKUP(G2652, Tiers!B$1:C$134, 2, FALSE)</f>
        <v>7</v>
      </c>
      <c r="I2652" s="26" t="s">
        <v>6895</v>
      </c>
      <c r="J2652">
        <f t="shared" si="166"/>
        <v>1</v>
      </c>
      <c r="K2652">
        <f t="shared" si="167"/>
        <v>2</v>
      </c>
      <c r="L2652">
        <f t="shared" si="168"/>
        <v>7462</v>
      </c>
      <c r="M2652">
        <f t="shared" si="169"/>
        <v>245</v>
      </c>
      <c r="N2652">
        <v>19</v>
      </c>
      <c r="O2652" t="s">
        <v>5666</v>
      </c>
      <c r="P2652" t="s">
        <v>21</v>
      </c>
      <c r="Q2652" t="s">
        <v>22</v>
      </c>
      <c r="R2652" t="s">
        <v>21</v>
      </c>
      <c r="W2652">
        <v>177</v>
      </c>
      <c r="X2652">
        <v>71</v>
      </c>
      <c r="Y2652">
        <v>0</v>
      </c>
      <c r="Z2652">
        <v>0</v>
      </c>
    </row>
    <row r="2653" spans="1:26" ht="15.95">
      <c r="A2653" t="s">
        <v>3284</v>
      </c>
      <c r="B2653" t="s">
        <v>42</v>
      </c>
      <c r="C2653" t="str">
        <f>VLOOKUP(B2653, Positions!A$1:B$160, 2, FALSE)</f>
        <v>Midfielder</v>
      </c>
      <c r="D2653" t="s">
        <v>1675</v>
      </c>
      <c r="E2653" t="s">
        <v>1676</v>
      </c>
      <c r="F2653" t="s">
        <v>706</v>
      </c>
      <c r="G2653" t="e">
        <f>VLOOKUP(E2653, Tiers!M$1:P$134, 3, FALSE)</f>
        <v>#N/A</v>
      </c>
      <c r="H2653" t="e">
        <f>VLOOKUP(G2653, Tiers!B$1:C$134, 2, FALSE)</f>
        <v>#N/A</v>
      </c>
      <c r="I2653" s="26" t="s">
        <v>6896</v>
      </c>
      <c r="J2653">
        <f t="shared" si="166"/>
        <v>1</v>
      </c>
      <c r="K2653">
        <f t="shared" si="167"/>
        <v>2</v>
      </c>
      <c r="L2653">
        <f t="shared" si="168"/>
        <v>7465</v>
      </c>
      <c r="M2653">
        <f t="shared" si="169"/>
        <v>245</v>
      </c>
      <c r="N2653">
        <v>19</v>
      </c>
      <c r="O2653" t="s">
        <v>1496</v>
      </c>
      <c r="P2653" t="s">
        <v>21</v>
      </c>
      <c r="Q2653" t="s">
        <v>22</v>
      </c>
      <c r="R2653" t="s">
        <v>21</v>
      </c>
      <c r="W2653">
        <v>163</v>
      </c>
      <c r="X2653">
        <v>60</v>
      </c>
      <c r="Y2653">
        <v>0</v>
      </c>
      <c r="Z2653">
        <v>0</v>
      </c>
    </row>
    <row r="2654" spans="1:26" ht="15.95">
      <c r="A2654" t="s">
        <v>3285</v>
      </c>
      <c r="B2654" t="s">
        <v>360</v>
      </c>
      <c r="C2654" t="str">
        <f>VLOOKUP(B2654, Positions!A$1:B$160, 2, FALSE)</f>
        <v>Defender</v>
      </c>
      <c r="D2654" t="s">
        <v>263</v>
      </c>
      <c r="E2654" t="s">
        <v>5665</v>
      </c>
      <c r="F2654" t="s">
        <v>21</v>
      </c>
      <c r="G2654" t="str">
        <f>VLOOKUP(E2654, Tiers!M$1:P$134, 3, FALSE)</f>
        <v>ENG2</v>
      </c>
      <c r="H2654">
        <f>VLOOKUP(G2654, Tiers!B$1:C$134, 2, FALSE)</f>
        <v>3</v>
      </c>
      <c r="I2654" s="26" t="s">
        <v>6896</v>
      </c>
      <c r="J2654">
        <f t="shared" si="166"/>
        <v>1</v>
      </c>
      <c r="K2654">
        <f t="shared" si="167"/>
        <v>2</v>
      </c>
      <c r="L2654">
        <f t="shared" si="168"/>
        <v>7465</v>
      </c>
      <c r="M2654">
        <f t="shared" si="169"/>
        <v>245</v>
      </c>
      <c r="N2654">
        <v>19</v>
      </c>
      <c r="O2654" t="s">
        <v>1237</v>
      </c>
      <c r="P2654" t="s">
        <v>21</v>
      </c>
      <c r="Q2654" t="s">
        <v>22</v>
      </c>
      <c r="R2654" t="s">
        <v>21</v>
      </c>
      <c r="W2654">
        <v>188</v>
      </c>
      <c r="X2654">
        <v>84</v>
      </c>
      <c r="Y2654">
        <v>3</v>
      </c>
      <c r="Z2654">
        <v>54</v>
      </c>
    </row>
    <row r="2655" spans="1:26" ht="15.95">
      <c r="A2655" t="s">
        <v>3286</v>
      </c>
      <c r="B2655" t="s">
        <v>1380</v>
      </c>
      <c r="C2655" t="str">
        <f>VLOOKUP(B2655, Positions!A$1:B$160, 2, FALSE)</f>
        <v>Forward</v>
      </c>
      <c r="D2655" t="s">
        <v>98</v>
      </c>
      <c r="E2655" t="s">
        <v>5665</v>
      </c>
      <c r="F2655" t="s">
        <v>21</v>
      </c>
      <c r="G2655" t="str">
        <f>VLOOKUP(E2655, Tiers!M$1:P$134, 3, FALSE)</f>
        <v>ENG2</v>
      </c>
      <c r="H2655">
        <f>VLOOKUP(G2655, Tiers!B$1:C$134, 2, FALSE)</f>
        <v>3</v>
      </c>
      <c r="I2655" s="26" t="s">
        <v>6897</v>
      </c>
      <c r="J2655">
        <f t="shared" si="166"/>
        <v>1</v>
      </c>
      <c r="K2655">
        <f t="shared" si="167"/>
        <v>2</v>
      </c>
      <c r="L2655">
        <f t="shared" si="168"/>
        <v>7470</v>
      </c>
      <c r="M2655">
        <f t="shared" si="169"/>
        <v>245</v>
      </c>
      <c r="N2655">
        <v>19</v>
      </c>
      <c r="O2655" t="s">
        <v>5666</v>
      </c>
      <c r="P2655" t="s">
        <v>21</v>
      </c>
      <c r="Q2655" t="s">
        <v>22</v>
      </c>
      <c r="R2655" t="s">
        <v>21</v>
      </c>
      <c r="W2655">
        <v>178</v>
      </c>
      <c r="X2655">
        <v>70</v>
      </c>
      <c r="Y2655">
        <v>12</v>
      </c>
      <c r="Z2655">
        <v>53</v>
      </c>
    </row>
    <row r="2656" spans="1:26" ht="15.95">
      <c r="A2656" t="s">
        <v>3287</v>
      </c>
      <c r="B2656" t="s">
        <v>42</v>
      </c>
      <c r="C2656" t="str">
        <f>VLOOKUP(B2656, Positions!A$1:B$160, 2, FALSE)</f>
        <v>Midfielder</v>
      </c>
      <c r="D2656" t="s">
        <v>1009</v>
      </c>
      <c r="E2656" t="s">
        <v>62</v>
      </c>
      <c r="F2656" t="s">
        <v>21</v>
      </c>
      <c r="G2656" t="str">
        <f>VLOOKUP(E2656, Tiers!M$1:P$134, 3, FALSE)</f>
        <v>ENG1</v>
      </c>
      <c r="H2656">
        <f>VLOOKUP(G2656, Tiers!B$1:C$134, 2, FALSE)</f>
        <v>1</v>
      </c>
      <c r="I2656" s="26" t="s">
        <v>6898</v>
      </c>
      <c r="J2656">
        <f t="shared" si="166"/>
        <v>1</v>
      </c>
      <c r="K2656">
        <f t="shared" si="167"/>
        <v>2</v>
      </c>
      <c r="L2656">
        <f t="shared" si="168"/>
        <v>7471</v>
      </c>
      <c r="M2656">
        <f t="shared" si="169"/>
        <v>245</v>
      </c>
      <c r="N2656">
        <v>19</v>
      </c>
      <c r="O2656" t="s">
        <v>177</v>
      </c>
      <c r="P2656" t="s">
        <v>21</v>
      </c>
      <c r="Q2656" t="s">
        <v>22</v>
      </c>
      <c r="R2656" t="s">
        <v>21</v>
      </c>
      <c r="W2656">
        <v>178</v>
      </c>
      <c r="X2656">
        <v>70</v>
      </c>
      <c r="Y2656">
        <v>5</v>
      </c>
      <c r="Z2656">
        <v>61</v>
      </c>
    </row>
    <row r="2657" spans="1:26" ht="15.95">
      <c r="A2657" t="s">
        <v>3288</v>
      </c>
      <c r="B2657" t="s">
        <v>115</v>
      </c>
      <c r="C2657" t="str">
        <f>VLOOKUP(B2657, Positions!A$1:B$160, 2, FALSE)</f>
        <v>Midfielder</v>
      </c>
      <c r="D2657" t="s">
        <v>229</v>
      </c>
      <c r="E2657" t="s">
        <v>5665</v>
      </c>
      <c r="F2657" t="s">
        <v>21</v>
      </c>
      <c r="G2657" t="str">
        <f>VLOOKUP(E2657, Tiers!M$1:P$134, 3, FALSE)</f>
        <v>ENG2</v>
      </c>
      <c r="H2657">
        <f>VLOOKUP(G2657, Tiers!B$1:C$134, 2, FALSE)</f>
        <v>3</v>
      </c>
      <c r="I2657" s="26" t="s">
        <v>6899</v>
      </c>
      <c r="J2657">
        <f t="shared" si="166"/>
        <v>1</v>
      </c>
      <c r="K2657">
        <f t="shared" si="167"/>
        <v>2</v>
      </c>
      <c r="L2657">
        <f t="shared" si="168"/>
        <v>7473</v>
      </c>
      <c r="M2657">
        <f t="shared" si="169"/>
        <v>245</v>
      </c>
      <c r="N2657">
        <v>19</v>
      </c>
      <c r="O2657" t="s">
        <v>577</v>
      </c>
      <c r="P2657" t="s">
        <v>21</v>
      </c>
      <c r="Q2657" t="s">
        <v>22</v>
      </c>
      <c r="R2657" t="s">
        <v>21</v>
      </c>
      <c r="W2657">
        <v>183</v>
      </c>
      <c r="X2657">
        <v>78</v>
      </c>
      <c r="Y2657">
        <v>0</v>
      </c>
      <c r="Z2657">
        <v>0</v>
      </c>
    </row>
    <row r="2658" spans="1:26" ht="15.95">
      <c r="A2658" t="s">
        <v>3038</v>
      </c>
      <c r="B2658" t="s">
        <v>196</v>
      </c>
      <c r="C2658" t="str">
        <f>VLOOKUP(B2658, Positions!A$1:B$160, 2, FALSE)</f>
        <v>Defender</v>
      </c>
      <c r="D2658" t="s">
        <v>182</v>
      </c>
      <c r="E2658" t="s">
        <v>62</v>
      </c>
      <c r="F2658" t="s">
        <v>21</v>
      </c>
      <c r="G2658" t="str">
        <f>VLOOKUP(E2658, Tiers!M$1:P$134, 3, FALSE)</f>
        <v>ENG1</v>
      </c>
      <c r="H2658">
        <f>VLOOKUP(G2658, Tiers!B$1:C$134, 2, FALSE)</f>
        <v>1</v>
      </c>
      <c r="I2658" s="26" t="s">
        <v>6900</v>
      </c>
      <c r="J2658">
        <f t="shared" si="166"/>
        <v>1</v>
      </c>
      <c r="K2658">
        <f t="shared" si="167"/>
        <v>2</v>
      </c>
      <c r="L2658">
        <f t="shared" si="168"/>
        <v>7475</v>
      </c>
      <c r="M2658">
        <f t="shared" si="169"/>
        <v>245</v>
      </c>
      <c r="N2658">
        <v>19</v>
      </c>
      <c r="O2658" t="s">
        <v>461</v>
      </c>
      <c r="P2658" t="s">
        <v>21</v>
      </c>
      <c r="Q2658" t="s">
        <v>22</v>
      </c>
      <c r="R2658" t="s">
        <v>21</v>
      </c>
      <c r="W2658">
        <v>186</v>
      </c>
      <c r="X2658">
        <v>75</v>
      </c>
      <c r="Y2658">
        <v>0</v>
      </c>
      <c r="Z2658">
        <v>76</v>
      </c>
    </row>
    <row r="2659" spans="1:26" ht="15.95">
      <c r="A2659" t="s">
        <v>3289</v>
      </c>
      <c r="B2659" t="s">
        <v>42</v>
      </c>
      <c r="C2659" t="str">
        <f>VLOOKUP(B2659, Positions!A$1:B$160, 2, FALSE)</f>
        <v>Midfielder</v>
      </c>
      <c r="D2659" t="s">
        <v>1177</v>
      </c>
      <c r="E2659" t="s">
        <v>5666</v>
      </c>
      <c r="F2659" t="s">
        <v>21</v>
      </c>
      <c r="G2659" t="str">
        <f>VLOOKUP(E2659, Tiers!M$1:P$134, 3, FALSE)</f>
        <v>NONE</v>
      </c>
      <c r="H2659">
        <f>VLOOKUP(G2659, Tiers!B$1:C$134, 2, FALSE)</f>
        <v>7</v>
      </c>
      <c r="I2659" s="26" t="s">
        <v>6901</v>
      </c>
      <c r="J2659">
        <f t="shared" si="166"/>
        <v>1</v>
      </c>
      <c r="K2659">
        <f t="shared" si="167"/>
        <v>2</v>
      </c>
      <c r="L2659">
        <f t="shared" si="168"/>
        <v>7477</v>
      </c>
      <c r="M2659">
        <f t="shared" si="169"/>
        <v>245</v>
      </c>
      <c r="N2659">
        <v>19</v>
      </c>
      <c r="O2659" t="s">
        <v>5666</v>
      </c>
      <c r="P2659" t="s">
        <v>21</v>
      </c>
      <c r="Q2659" t="s">
        <v>22</v>
      </c>
      <c r="R2659" t="s">
        <v>21</v>
      </c>
      <c r="W2659">
        <v>168</v>
      </c>
      <c r="X2659">
        <v>68</v>
      </c>
      <c r="Y2659">
        <v>8</v>
      </c>
      <c r="Z2659">
        <v>38</v>
      </c>
    </row>
    <row r="2660" spans="1:26" ht="15.95">
      <c r="A2660" t="s">
        <v>3290</v>
      </c>
      <c r="B2660" t="s">
        <v>892</v>
      </c>
      <c r="C2660" t="str">
        <f>VLOOKUP(B2660, Positions!A$1:B$160, 2, FALSE)</f>
        <v>Defender</v>
      </c>
      <c r="D2660" t="s">
        <v>136</v>
      </c>
      <c r="E2660" t="s">
        <v>5665</v>
      </c>
      <c r="F2660" t="s">
        <v>21</v>
      </c>
      <c r="G2660" t="str">
        <f>VLOOKUP(E2660, Tiers!M$1:P$134, 3, FALSE)</f>
        <v>ENG2</v>
      </c>
      <c r="H2660">
        <f>VLOOKUP(G2660, Tiers!B$1:C$134, 2, FALSE)</f>
        <v>3</v>
      </c>
      <c r="I2660" s="26" t="s">
        <v>6902</v>
      </c>
      <c r="J2660">
        <f t="shared" si="166"/>
        <v>12</v>
      </c>
      <c r="K2660">
        <f t="shared" si="167"/>
        <v>2</v>
      </c>
      <c r="L2660">
        <f t="shared" si="168"/>
        <v>7489</v>
      </c>
      <c r="M2660">
        <f t="shared" si="169"/>
        <v>246</v>
      </c>
      <c r="N2660">
        <v>19</v>
      </c>
      <c r="O2660" t="s">
        <v>136</v>
      </c>
      <c r="P2660" t="s">
        <v>21</v>
      </c>
      <c r="Q2660" t="s">
        <v>22</v>
      </c>
      <c r="R2660" t="s">
        <v>21</v>
      </c>
      <c r="W2660">
        <v>181</v>
      </c>
      <c r="X2660">
        <v>71</v>
      </c>
      <c r="Y2660">
        <v>1</v>
      </c>
      <c r="Z2660">
        <v>24</v>
      </c>
    </row>
    <row r="2661" spans="1:26" ht="15.95">
      <c r="A2661" t="s">
        <v>3291</v>
      </c>
      <c r="B2661" t="s">
        <v>81</v>
      </c>
      <c r="C2661" t="str">
        <f>VLOOKUP(B2661, Positions!A$1:B$160, 2, FALSE)</f>
        <v>Defender</v>
      </c>
      <c r="D2661" t="s">
        <v>5666</v>
      </c>
      <c r="E2661" t="s">
        <v>5666</v>
      </c>
      <c r="F2661" t="s">
        <v>21</v>
      </c>
      <c r="G2661" t="str">
        <f>VLOOKUP(E2661, Tiers!M$1:P$134, 3, FALSE)</f>
        <v>NONE</v>
      </c>
      <c r="H2661">
        <f>VLOOKUP(G2661, Tiers!B$1:C$134, 2, FALSE)</f>
        <v>7</v>
      </c>
      <c r="I2661" s="26" t="s">
        <v>6903</v>
      </c>
      <c r="J2661">
        <f t="shared" si="166"/>
        <v>12</v>
      </c>
      <c r="K2661">
        <f t="shared" si="167"/>
        <v>2</v>
      </c>
      <c r="L2661">
        <f t="shared" si="168"/>
        <v>7495</v>
      </c>
      <c r="M2661">
        <f t="shared" si="169"/>
        <v>246</v>
      </c>
      <c r="N2661">
        <v>19</v>
      </c>
      <c r="O2661" t="s">
        <v>530</v>
      </c>
      <c r="P2661" t="s">
        <v>21</v>
      </c>
      <c r="Q2661" t="s">
        <v>22</v>
      </c>
      <c r="R2661" t="s">
        <v>21</v>
      </c>
      <c r="W2661">
        <v>188</v>
      </c>
      <c r="X2661">
        <v>80</v>
      </c>
      <c r="Y2661">
        <v>0</v>
      </c>
      <c r="Z2661">
        <v>0</v>
      </c>
    </row>
    <row r="2662" spans="1:26" ht="15.95">
      <c r="A2662" t="s">
        <v>3292</v>
      </c>
      <c r="B2662" t="s">
        <v>189</v>
      </c>
      <c r="C2662" t="str">
        <f>VLOOKUP(B2662, Positions!A$1:B$160, 2, FALSE)</f>
        <v>Forward</v>
      </c>
      <c r="D2662" t="s">
        <v>185</v>
      </c>
      <c r="E2662" t="s">
        <v>5664</v>
      </c>
      <c r="F2662" t="s">
        <v>21</v>
      </c>
      <c r="G2662" t="str">
        <f>VLOOKUP(E2662, Tiers!M$1:P$134, 3, FALSE)</f>
        <v>ENG3</v>
      </c>
      <c r="H2662">
        <f>VLOOKUP(G2662, Tiers!B$1:C$134, 2, FALSE)</f>
        <v>4</v>
      </c>
      <c r="I2662" s="26" t="s">
        <v>6904</v>
      </c>
      <c r="J2662">
        <f t="shared" si="166"/>
        <v>12</v>
      </c>
      <c r="K2662">
        <f t="shared" si="167"/>
        <v>2</v>
      </c>
      <c r="L2662">
        <f t="shared" si="168"/>
        <v>7497</v>
      </c>
      <c r="M2662">
        <f t="shared" si="169"/>
        <v>246</v>
      </c>
      <c r="N2662">
        <v>19</v>
      </c>
      <c r="O2662" t="s">
        <v>1148</v>
      </c>
      <c r="P2662" t="s">
        <v>21</v>
      </c>
      <c r="Q2662" t="s">
        <v>22</v>
      </c>
      <c r="R2662" t="s">
        <v>21</v>
      </c>
      <c r="W2662">
        <v>175</v>
      </c>
      <c r="X2662">
        <v>74</v>
      </c>
      <c r="Y2662">
        <v>0</v>
      </c>
      <c r="Z2662">
        <v>0</v>
      </c>
    </row>
    <row r="2663" spans="1:26" ht="15.95">
      <c r="A2663" t="s">
        <v>3293</v>
      </c>
      <c r="B2663" t="s">
        <v>166</v>
      </c>
      <c r="C2663" t="str">
        <f>VLOOKUP(B2663, Positions!A$1:B$160, 2, FALSE)</f>
        <v>Goalkeeper</v>
      </c>
      <c r="D2663" t="s">
        <v>90</v>
      </c>
      <c r="E2663" t="s">
        <v>5665</v>
      </c>
      <c r="F2663" t="s">
        <v>21</v>
      </c>
      <c r="G2663" t="str">
        <f>VLOOKUP(E2663, Tiers!M$1:P$134, 3, FALSE)</f>
        <v>ENG2</v>
      </c>
      <c r="H2663">
        <f>VLOOKUP(G2663, Tiers!B$1:C$134, 2, FALSE)</f>
        <v>3</v>
      </c>
      <c r="I2663" s="26" t="s">
        <v>6905</v>
      </c>
      <c r="J2663">
        <f t="shared" si="166"/>
        <v>12</v>
      </c>
      <c r="K2663">
        <f t="shared" si="167"/>
        <v>2</v>
      </c>
      <c r="L2663">
        <f t="shared" si="168"/>
        <v>7516</v>
      </c>
      <c r="M2663">
        <f t="shared" si="169"/>
        <v>246</v>
      </c>
      <c r="N2663">
        <v>19</v>
      </c>
      <c r="O2663" t="s">
        <v>40</v>
      </c>
      <c r="P2663" t="s">
        <v>21</v>
      </c>
      <c r="Q2663" t="s">
        <v>22</v>
      </c>
      <c r="R2663" t="s">
        <v>21</v>
      </c>
      <c r="W2663">
        <v>194</v>
      </c>
      <c r="X2663">
        <v>100</v>
      </c>
      <c r="Y2663">
        <v>0</v>
      </c>
      <c r="Z2663">
        <v>17</v>
      </c>
    </row>
    <row r="2664" spans="1:26" ht="15.95">
      <c r="A2664" t="s">
        <v>3294</v>
      </c>
      <c r="B2664" t="s">
        <v>877</v>
      </c>
      <c r="C2664" t="str">
        <f>VLOOKUP(B2664, Positions!A$1:B$160, 2, FALSE)</f>
        <v>Defender</v>
      </c>
      <c r="D2664" t="s">
        <v>229</v>
      </c>
      <c r="E2664" t="s">
        <v>5665</v>
      </c>
      <c r="F2664" t="s">
        <v>21</v>
      </c>
      <c r="G2664" t="str">
        <f>VLOOKUP(E2664, Tiers!M$1:P$134, 3, FALSE)</f>
        <v>ENG2</v>
      </c>
      <c r="H2664">
        <f>VLOOKUP(G2664, Tiers!B$1:C$134, 2, FALSE)</f>
        <v>3</v>
      </c>
      <c r="I2664" s="26" t="s">
        <v>6906</v>
      </c>
      <c r="J2664">
        <f t="shared" si="166"/>
        <v>11</v>
      </c>
      <c r="K2664">
        <f t="shared" si="167"/>
        <v>1</v>
      </c>
      <c r="L2664">
        <f t="shared" si="168"/>
        <v>7519</v>
      </c>
      <c r="M2664">
        <f t="shared" si="169"/>
        <v>247</v>
      </c>
      <c r="N2664">
        <v>19</v>
      </c>
      <c r="O2664" t="s">
        <v>1237</v>
      </c>
      <c r="P2664" t="s">
        <v>21</v>
      </c>
      <c r="Q2664" t="s">
        <v>22</v>
      </c>
      <c r="R2664" t="s">
        <v>21</v>
      </c>
      <c r="W2664">
        <v>171</v>
      </c>
      <c r="X2664">
        <v>67</v>
      </c>
      <c r="Y2664">
        <v>0</v>
      </c>
      <c r="Z2664">
        <v>0</v>
      </c>
    </row>
    <row r="2665" spans="1:26" ht="15.95">
      <c r="A2665" t="s">
        <v>3295</v>
      </c>
      <c r="B2665" t="s">
        <v>42</v>
      </c>
      <c r="C2665" t="str">
        <f>VLOOKUP(B2665, Positions!A$1:B$160, 2, FALSE)</f>
        <v>Midfielder</v>
      </c>
      <c r="D2665" t="s">
        <v>357</v>
      </c>
      <c r="E2665" t="s">
        <v>62</v>
      </c>
      <c r="F2665" t="s">
        <v>21</v>
      </c>
      <c r="G2665" t="str">
        <f>VLOOKUP(E2665, Tiers!M$1:P$134, 3, FALSE)</f>
        <v>ENG1</v>
      </c>
      <c r="H2665">
        <f>VLOOKUP(G2665, Tiers!B$1:C$134, 2, FALSE)</f>
        <v>1</v>
      </c>
      <c r="I2665" s="26" t="s">
        <v>6906</v>
      </c>
      <c r="J2665">
        <f t="shared" si="166"/>
        <v>11</v>
      </c>
      <c r="K2665">
        <f t="shared" si="167"/>
        <v>1</v>
      </c>
      <c r="L2665">
        <f t="shared" si="168"/>
        <v>7519</v>
      </c>
      <c r="M2665">
        <f t="shared" si="169"/>
        <v>247</v>
      </c>
      <c r="N2665">
        <v>19</v>
      </c>
      <c r="O2665" t="s">
        <v>357</v>
      </c>
      <c r="P2665" t="s">
        <v>21</v>
      </c>
      <c r="Q2665" t="s">
        <v>22</v>
      </c>
      <c r="R2665" t="s">
        <v>21</v>
      </c>
      <c r="W2665">
        <v>178</v>
      </c>
      <c r="X2665">
        <v>75</v>
      </c>
      <c r="Y2665">
        <v>0</v>
      </c>
      <c r="Z2665">
        <v>11</v>
      </c>
    </row>
    <row r="2666" spans="1:26" ht="15.95">
      <c r="A2666" t="s">
        <v>3296</v>
      </c>
      <c r="B2666" t="s">
        <v>189</v>
      </c>
      <c r="C2666" t="str">
        <f>VLOOKUP(B2666, Positions!A$1:B$160, 2, FALSE)</f>
        <v>Forward</v>
      </c>
      <c r="D2666" t="s">
        <v>290</v>
      </c>
      <c r="E2666" t="s">
        <v>5665</v>
      </c>
      <c r="F2666" t="s">
        <v>21</v>
      </c>
      <c r="G2666" t="str">
        <f>VLOOKUP(E2666, Tiers!M$1:P$134, 3, FALSE)</f>
        <v>ENG2</v>
      </c>
      <c r="H2666">
        <f>VLOOKUP(G2666, Tiers!B$1:C$134, 2, FALSE)</f>
        <v>3</v>
      </c>
      <c r="I2666" s="26" t="s">
        <v>6907</v>
      </c>
      <c r="J2666">
        <f t="shared" si="166"/>
        <v>11</v>
      </c>
      <c r="K2666">
        <f t="shared" si="167"/>
        <v>1</v>
      </c>
      <c r="L2666">
        <f t="shared" si="168"/>
        <v>7523</v>
      </c>
      <c r="M2666">
        <f t="shared" si="169"/>
        <v>247</v>
      </c>
      <c r="N2666">
        <v>19</v>
      </c>
      <c r="O2666" t="s">
        <v>74</v>
      </c>
      <c r="P2666" t="s">
        <v>21</v>
      </c>
      <c r="Q2666" t="s">
        <v>22</v>
      </c>
      <c r="R2666" t="s">
        <v>21</v>
      </c>
      <c r="W2666">
        <v>175</v>
      </c>
      <c r="X2666">
        <v>70</v>
      </c>
      <c r="Y2666">
        <v>0</v>
      </c>
      <c r="Z2666">
        <v>4</v>
      </c>
    </row>
    <row r="2667" spans="1:26" ht="15.95">
      <c r="A2667" t="s">
        <v>3297</v>
      </c>
      <c r="B2667" t="s">
        <v>81</v>
      </c>
      <c r="C2667" t="str">
        <f>VLOOKUP(B2667, Positions!A$1:B$160, 2, FALSE)</f>
        <v>Defender</v>
      </c>
      <c r="D2667" t="s">
        <v>5666</v>
      </c>
      <c r="E2667" t="s">
        <v>5666</v>
      </c>
      <c r="F2667" t="s">
        <v>21</v>
      </c>
      <c r="G2667" t="str">
        <f>VLOOKUP(E2667, Tiers!M$1:P$134, 3, FALSE)</f>
        <v>NONE</v>
      </c>
      <c r="H2667">
        <f>VLOOKUP(G2667, Tiers!B$1:C$134, 2, FALSE)</f>
        <v>7</v>
      </c>
      <c r="I2667" s="26" t="s">
        <v>6908</v>
      </c>
      <c r="J2667">
        <f t="shared" si="166"/>
        <v>11</v>
      </c>
      <c r="K2667">
        <f t="shared" si="167"/>
        <v>1</v>
      </c>
      <c r="L2667">
        <f t="shared" si="168"/>
        <v>7525</v>
      </c>
      <c r="M2667">
        <f t="shared" si="169"/>
        <v>247</v>
      </c>
      <c r="N2667">
        <v>20</v>
      </c>
      <c r="O2667" t="s">
        <v>5666</v>
      </c>
      <c r="P2667" t="s">
        <v>21</v>
      </c>
      <c r="Q2667" t="s">
        <v>22</v>
      </c>
      <c r="R2667" t="s">
        <v>21</v>
      </c>
      <c r="W2667">
        <v>190</v>
      </c>
      <c r="X2667">
        <v>74</v>
      </c>
      <c r="Y2667">
        <v>0</v>
      </c>
      <c r="Z2667">
        <v>0</v>
      </c>
    </row>
    <row r="2668" spans="1:26" ht="15.95">
      <c r="A2668" t="s">
        <v>3298</v>
      </c>
      <c r="B2668" t="s">
        <v>198</v>
      </c>
      <c r="C2668" t="str">
        <f>VLOOKUP(B2668, Positions!A$1:B$160, 2, FALSE)</f>
        <v>Midfielder</v>
      </c>
      <c r="D2668" t="s">
        <v>142</v>
      </c>
      <c r="E2668" t="s">
        <v>5663</v>
      </c>
      <c r="F2668" t="s">
        <v>21</v>
      </c>
      <c r="G2668" t="str">
        <f>VLOOKUP(E2668, Tiers!M$1:P$134, 3, FALSE)</f>
        <v>ENG4</v>
      </c>
      <c r="H2668">
        <f>VLOOKUP(G2668, Tiers!B$1:C$134, 2, FALSE)</f>
        <v>5</v>
      </c>
      <c r="I2668" s="26" t="s">
        <v>6909</v>
      </c>
      <c r="J2668">
        <f t="shared" si="166"/>
        <v>11</v>
      </c>
      <c r="K2668">
        <f t="shared" si="167"/>
        <v>1</v>
      </c>
      <c r="L2668">
        <f t="shared" si="168"/>
        <v>7529</v>
      </c>
      <c r="M2668">
        <f t="shared" si="169"/>
        <v>247</v>
      </c>
      <c r="N2668">
        <v>20</v>
      </c>
      <c r="O2668" t="s">
        <v>142</v>
      </c>
      <c r="P2668" t="s">
        <v>21</v>
      </c>
      <c r="Q2668" t="s">
        <v>22</v>
      </c>
      <c r="R2668" t="s">
        <v>21</v>
      </c>
      <c r="W2668">
        <v>184</v>
      </c>
      <c r="X2668">
        <v>82</v>
      </c>
      <c r="Y2668">
        <v>4</v>
      </c>
      <c r="Z2668">
        <v>48</v>
      </c>
    </row>
    <row r="2669" spans="1:26" ht="15.95">
      <c r="A2669" t="s">
        <v>3299</v>
      </c>
      <c r="B2669" t="s">
        <v>42</v>
      </c>
      <c r="C2669" t="str">
        <f>VLOOKUP(B2669, Positions!A$1:B$160, 2, FALSE)</f>
        <v>Midfielder</v>
      </c>
      <c r="D2669" t="s">
        <v>5666</v>
      </c>
      <c r="E2669" t="s">
        <v>5666</v>
      </c>
      <c r="F2669" t="s">
        <v>21</v>
      </c>
      <c r="G2669" t="str">
        <f>VLOOKUP(E2669, Tiers!M$1:P$134, 3, FALSE)</f>
        <v>NONE</v>
      </c>
      <c r="H2669">
        <f>VLOOKUP(G2669, Tiers!B$1:C$134, 2, FALSE)</f>
        <v>7</v>
      </c>
      <c r="I2669" s="26" t="s">
        <v>6910</v>
      </c>
      <c r="J2669">
        <f t="shared" si="166"/>
        <v>11</v>
      </c>
      <c r="K2669">
        <f t="shared" si="167"/>
        <v>1</v>
      </c>
      <c r="L2669">
        <f t="shared" si="168"/>
        <v>7531</v>
      </c>
      <c r="M2669">
        <f t="shared" si="169"/>
        <v>247</v>
      </c>
      <c r="N2669">
        <v>20</v>
      </c>
      <c r="O2669" t="s">
        <v>5666</v>
      </c>
      <c r="P2669" t="s">
        <v>21</v>
      </c>
      <c r="Q2669" t="s">
        <v>22</v>
      </c>
      <c r="R2669" t="s">
        <v>21</v>
      </c>
      <c r="W2669">
        <v>183</v>
      </c>
      <c r="X2669">
        <v>78</v>
      </c>
      <c r="Y2669">
        <v>0</v>
      </c>
      <c r="Z2669">
        <v>0</v>
      </c>
    </row>
    <row r="2670" spans="1:26" ht="15.95">
      <c r="A2670" t="s">
        <v>3300</v>
      </c>
      <c r="B2670" t="s">
        <v>42</v>
      </c>
      <c r="C2670" t="str">
        <f>VLOOKUP(B2670, Positions!A$1:B$160, 2, FALSE)</f>
        <v>Midfielder</v>
      </c>
      <c r="D2670" t="s">
        <v>169</v>
      </c>
      <c r="E2670" t="s">
        <v>62</v>
      </c>
      <c r="F2670" t="s">
        <v>21</v>
      </c>
      <c r="G2670" t="str">
        <f>VLOOKUP(E2670, Tiers!M$1:P$134, 3, FALSE)</f>
        <v>ENG1</v>
      </c>
      <c r="H2670">
        <f>VLOOKUP(G2670, Tiers!B$1:C$134, 2, FALSE)</f>
        <v>1</v>
      </c>
      <c r="I2670" s="26" t="s">
        <v>6911</v>
      </c>
      <c r="J2670">
        <f t="shared" si="166"/>
        <v>11</v>
      </c>
      <c r="K2670">
        <f t="shared" si="167"/>
        <v>1</v>
      </c>
      <c r="L2670">
        <f t="shared" si="168"/>
        <v>7533</v>
      </c>
      <c r="M2670">
        <f t="shared" si="169"/>
        <v>247</v>
      </c>
      <c r="N2670">
        <v>20</v>
      </c>
      <c r="O2670" t="s">
        <v>326</v>
      </c>
      <c r="P2670" t="s">
        <v>21</v>
      </c>
      <c r="Q2670" t="s">
        <v>22</v>
      </c>
      <c r="R2670" t="s">
        <v>21</v>
      </c>
      <c r="W2670">
        <v>184</v>
      </c>
      <c r="X2670">
        <v>76</v>
      </c>
      <c r="Y2670">
        <v>2</v>
      </c>
      <c r="Z2670">
        <v>22</v>
      </c>
    </row>
    <row r="2671" spans="1:26" ht="15.95">
      <c r="A2671" t="s">
        <v>3301</v>
      </c>
      <c r="B2671" t="s">
        <v>42</v>
      </c>
      <c r="C2671" t="str">
        <f>VLOOKUP(B2671, Positions!A$1:B$160, 2, FALSE)</f>
        <v>Midfielder</v>
      </c>
      <c r="D2671" t="s">
        <v>5666</v>
      </c>
      <c r="E2671" t="s">
        <v>5666</v>
      </c>
      <c r="F2671" t="s">
        <v>21</v>
      </c>
      <c r="G2671" t="str">
        <f>VLOOKUP(E2671, Tiers!M$1:P$134, 3, FALSE)</f>
        <v>NONE</v>
      </c>
      <c r="H2671">
        <f>VLOOKUP(G2671, Tiers!B$1:C$134, 2, FALSE)</f>
        <v>7</v>
      </c>
      <c r="I2671" s="26" t="s">
        <v>6911</v>
      </c>
      <c r="J2671">
        <f t="shared" si="166"/>
        <v>11</v>
      </c>
      <c r="K2671">
        <f t="shared" si="167"/>
        <v>1</v>
      </c>
      <c r="L2671">
        <f t="shared" si="168"/>
        <v>7533</v>
      </c>
      <c r="M2671">
        <f t="shared" si="169"/>
        <v>247</v>
      </c>
      <c r="N2671">
        <v>20</v>
      </c>
      <c r="O2671" t="s">
        <v>1015</v>
      </c>
      <c r="P2671" t="s">
        <v>21</v>
      </c>
      <c r="Q2671" t="s">
        <v>22</v>
      </c>
      <c r="R2671" t="s">
        <v>21</v>
      </c>
      <c r="W2671">
        <v>190</v>
      </c>
      <c r="X2671">
        <v>74</v>
      </c>
      <c r="Y2671">
        <v>0</v>
      </c>
      <c r="Z2671">
        <v>0</v>
      </c>
    </row>
    <row r="2672" spans="1:26" ht="15.95">
      <c r="A2672" t="s">
        <v>3302</v>
      </c>
      <c r="B2672" t="s">
        <v>42</v>
      </c>
      <c r="C2672" t="str">
        <f>VLOOKUP(B2672, Positions!A$1:B$160, 2, FALSE)</f>
        <v>Midfielder</v>
      </c>
      <c r="D2672" t="s">
        <v>290</v>
      </c>
      <c r="E2672" t="s">
        <v>5665</v>
      </c>
      <c r="F2672" t="s">
        <v>21</v>
      </c>
      <c r="G2672" t="str">
        <f>VLOOKUP(E2672, Tiers!M$1:P$134, 3, FALSE)</f>
        <v>ENG2</v>
      </c>
      <c r="H2672">
        <f>VLOOKUP(G2672, Tiers!B$1:C$134, 2, FALSE)</f>
        <v>3</v>
      </c>
      <c r="I2672" s="26" t="s">
        <v>6911</v>
      </c>
      <c r="J2672">
        <f t="shared" si="166"/>
        <v>11</v>
      </c>
      <c r="K2672">
        <f t="shared" si="167"/>
        <v>1</v>
      </c>
      <c r="L2672">
        <f t="shared" si="168"/>
        <v>7533</v>
      </c>
      <c r="M2672">
        <f t="shared" si="169"/>
        <v>247</v>
      </c>
      <c r="N2672">
        <v>20</v>
      </c>
      <c r="O2672" t="s">
        <v>74</v>
      </c>
      <c r="P2672" t="s">
        <v>21</v>
      </c>
      <c r="Q2672" t="s">
        <v>22</v>
      </c>
      <c r="R2672" t="s">
        <v>21</v>
      </c>
      <c r="W2672">
        <v>187</v>
      </c>
      <c r="X2672">
        <v>85</v>
      </c>
      <c r="Y2672">
        <v>0</v>
      </c>
      <c r="Z2672">
        <v>0</v>
      </c>
    </row>
    <row r="2673" spans="1:26" ht="15.95">
      <c r="A2673" t="s">
        <v>3303</v>
      </c>
      <c r="B2673" t="s">
        <v>372</v>
      </c>
      <c r="C2673" t="str">
        <f>VLOOKUP(B2673, Positions!A$1:B$160, 2, FALSE)</f>
        <v>Defender</v>
      </c>
      <c r="D2673" t="s">
        <v>121</v>
      </c>
      <c r="E2673" t="s">
        <v>5663</v>
      </c>
      <c r="F2673" t="s">
        <v>21</v>
      </c>
      <c r="G2673" t="str">
        <f>VLOOKUP(E2673, Tiers!M$1:P$134, 3, FALSE)</f>
        <v>ENG4</v>
      </c>
      <c r="H2673">
        <f>VLOOKUP(G2673, Tiers!B$1:C$134, 2, FALSE)</f>
        <v>5</v>
      </c>
      <c r="I2673" s="26" t="s">
        <v>6912</v>
      </c>
      <c r="J2673">
        <f t="shared" si="166"/>
        <v>11</v>
      </c>
      <c r="K2673">
        <f t="shared" si="167"/>
        <v>1</v>
      </c>
      <c r="L2673">
        <f t="shared" si="168"/>
        <v>7537</v>
      </c>
      <c r="M2673">
        <f t="shared" si="169"/>
        <v>247</v>
      </c>
      <c r="N2673">
        <v>20</v>
      </c>
      <c r="O2673" t="s">
        <v>5666</v>
      </c>
      <c r="P2673" t="s">
        <v>21</v>
      </c>
      <c r="Q2673" t="s">
        <v>22</v>
      </c>
      <c r="R2673" t="s">
        <v>21</v>
      </c>
      <c r="W2673">
        <v>178</v>
      </c>
      <c r="X2673">
        <v>73</v>
      </c>
      <c r="Y2673">
        <v>1</v>
      </c>
      <c r="Z2673">
        <v>19</v>
      </c>
    </row>
    <row r="2674" spans="1:26" ht="15.95">
      <c r="A2674" t="s">
        <v>3304</v>
      </c>
      <c r="B2674" t="s">
        <v>16</v>
      </c>
      <c r="C2674" t="str">
        <f>VLOOKUP(B2674, Positions!A$1:B$160, 2, FALSE)</f>
        <v>Forward</v>
      </c>
      <c r="D2674" t="s">
        <v>3305</v>
      </c>
      <c r="E2674" t="s">
        <v>5666</v>
      </c>
      <c r="F2674" t="s">
        <v>21</v>
      </c>
      <c r="G2674" t="str">
        <f>VLOOKUP(E2674, Tiers!M$1:P$134, 3, FALSE)</f>
        <v>NONE</v>
      </c>
      <c r="H2674">
        <f>VLOOKUP(G2674, Tiers!B$1:C$134, 2, FALSE)</f>
        <v>7</v>
      </c>
      <c r="I2674" s="26" t="s">
        <v>6913</v>
      </c>
      <c r="J2674">
        <f t="shared" si="166"/>
        <v>10</v>
      </c>
      <c r="K2674">
        <f t="shared" si="167"/>
        <v>1</v>
      </c>
      <c r="L2674">
        <f t="shared" si="168"/>
        <v>7548</v>
      </c>
      <c r="M2674">
        <f t="shared" si="169"/>
        <v>248</v>
      </c>
      <c r="N2674">
        <v>20</v>
      </c>
      <c r="O2674" t="s">
        <v>3306</v>
      </c>
      <c r="P2674" t="s">
        <v>21</v>
      </c>
      <c r="Q2674" t="s">
        <v>22</v>
      </c>
      <c r="R2674" t="s">
        <v>21</v>
      </c>
      <c r="W2674">
        <v>174</v>
      </c>
      <c r="X2674">
        <v>63</v>
      </c>
      <c r="Y2674">
        <v>0</v>
      </c>
      <c r="Z2674">
        <v>0</v>
      </c>
    </row>
    <row r="2675" spans="1:26" ht="15.95">
      <c r="A2675" t="s">
        <v>3307</v>
      </c>
      <c r="B2675" t="s">
        <v>445</v>
      </c>
      <c r="C2675" t="str">
        <f>VLOOKUP(B2675, Positions!A$1:B$160, 2, FALSE)</f>
        <v>Midfielder</v>
      </c>
      <c r="D2675" t="s">
        <v>5666</v>
      </c>
      <c r="E2675" t="s">
        <v>5666</v>
      </c>
      <c r="F2675" t="s">
        <v>21</v>
      </c>
      <c r="G2675" t="str">
        <f>VLOOKUP(E2675, Tiers!M$1:P$134, 3, FALSE)</f>
        <v>NONE</v>
      </c>
      <c r="H2675">
        <f>VLOOKUP(G2675, Tiers!B$1:C$134, 2, FALSE)</f>
        <v>7</v>
      </c>
      <c r="I2675" s="26" t="s">
        <v>6914</v>
      </c>
      <c r="J2675">
        <f t="shared" si="166"/>
        <v>10</v>
      </c>
      <c r="K2675">
        <f t="shared" si="167"/>
        <v>1</v>
      </c>
      <c r="L2675">
        <f t="shared" si="168"/>
        <v>7549</v>
      </c>
      <c r="M2675">
        <f t="shared" si="169"/>
        <v>248</v>
      </c>
      <c r="N2675">
        <v>20</v>
      </c>
      <c r="O2675" t="s">
        <v>275</v>
      </c>
      <c r="P2675" t="s">
        <v>21</v>
      </c>
      <c r="Q2675" t="s">
        <v>22</v>
      </c>
      <c r="R2675" t="s">
        <v>21</v>
      </c>
      <c r="W2675">
        <v>176</v>
      </c>
      <c r="X2675">
        <v>72</v>
      </c>
      <c r="Y2675">
        <v>0</v>
      </c>
      <c r="Z2675">
        <v>0</v>
      </c>
    </row>
    <row r="2676" spans="1:26" ht="15.95">
      <c r="A2676" t="s">
        <v>1342</v>
      </c>
      <c r="B2676" t="s">
        <v>457</v>
      </c>
      <c r="C2676" t="str">
        <f>VLOOKUP(B2676, Positions!A$1:B$160, 2, FALSE)</f>
        <v>Forward</v>
      </c>
      <c r="D2676" t="s">
        <v>5666</v>
      </c>
      <c r="E2676" t="s">
        <v>5666</v>
      </c>
      <c r="F2676" t="s">
        <v>21</v>
      </c>
      <c r="G2676" t="str">
        <f>VLOOKUP(E2676, Tiers!M$1:P$134, 3, FALSE)</f>
        <v>NONE</v>
      </c>
      <c r="H2676">
        <f>VLOOKUP(G2676, Tiers!B$1:C$134, 2, FALSE)</f>
        <v>7</v>
      </c>
      <c r="I2676" s="26" t="s">
        <v>6915</v>
      </c>
      <c r="J2676">
        <f t="shared" si="166"/>
        <v>10</v>
      </c>
      <c r="K2676">
        <f t="shared" si="167"/>
        <v>1</v>
      </c>
      <c r="L2676">
        <f t="shared" si="168"/>
        <v>7551</v>
      </c>
      <c r="M2676">
        <f t="shared" si="169"/>
        <v>248</v>
      </c>
      <c r="N2676">
        <v>20</v>
      </c>
      <c r="O2676" t="s">
        <v>5666</v>
      </c>
      <c r="P2676" t="s">
        <v>21</v>
      </c>
      <c r="Q2676" t="s">
        <v>22</v>
      </c>
      <c r="R2676" t="s">
        <v>21</v>
      </c>
      <c r="W2676">
        <v>182</v>
      </c>
      <c r="X2676">
        <v>77</v>
      </c>
      <c r="Y2676">
        <v>0</v>
      </c>
      <c r="Z2676">
        <v>0</v>
      </c>
    </row>
    <row r="2677" spans="1:26" ht="15.95">
      <c r="A2677" t="s">
        <v>3308</v>
      </c>
      <c r="B2677" t="s">
        <v>680</v>
      </c>
      <c r="C2677" t="str">
        <f>VLOOKUP(B2677, Positions!A$1:B$160, 2, FALSE)</f>
        <v>Midfielder</v>
      </c>
      <c r="D2677" t="s">
        <v>190</v>
      </c>
      <c r="E2677" t="s">
        <v>5663</v>
      </c>
      <c r="F2677" t="s">
        <v>21</v>
      </c>
      <c r="G2677" t="str">
        <f>VLOOKUP(E2677, Tiers!M$1:P$134, 3, FALSE)</f>
        <v>ENG4</v>
      </c>
      <c r="H2677">
        <f>VLOOKUP(G2677, Tiers!B$1:C$134, 2, FALSE)</f>
        <v>5</v>
      </c>
      <c r="I2677" s="26" t="s">
        <v>6916</v>
      </c>
      <c r="J2677">
        <f t="shared" si="166"/>
        <v>10</v>
      </c>
      <c r="K2677">
        <f t="shared" si="167"/>
        <v>1</v>
      </c>
      <c r="L2677">
        <f t="shared" si="168"/>
        <v>7556</v>
      </c>
      <c r="M2677">
        <f t="shared" si="169"/>
        <v>248</v>
      </c>
      <c r="N2677">
        <v>20</v>
      </c>
      <c r="O2677" t="s">
        <v>3309</v>
      </c>
      <c r="P2677" t="s">
        <v>21</v>
      </c>
      <c r="Q2677" t="s">
        <v>22</v>
      </c>
      <c r="R2677" t="s">
        <v>21</v>
      </c>
      <c r="W2677">
        <v>181</v>
      </c>
      <c r="X2677">
        <v>68</v>
      </c>
      <c r="Y2677">
        <v>0</v>
      </c>
      <c r="Z2677">
        <v>0</v>
      </c>
    </row>
    <row r="2678" spans="1:26" ht="15.95">
      <c r="A2678" t="s">
        <v>3310</v>
      </c>
      <c r="B2678" t="s">
        <v>166</v>
      </c>
      <c r="C2678" t="str">
        <f>VLOOKUP(B2678, Positions!A$1:B$160, 2, FALSE)</f>
        <v>Goalkeeper</v>
      </c>
      <c r="D2678" t="s">
        <v>1279</v>
      </c>
      <c r="E2678" t="s">
        <v>5666</v>
      </c>
      <c r="F2678" t="s">
        <v>21</v>
      </c>
      <c r="G2678" t="str">
        <f>VLOOKUP(E2678, Tiers!M$1:P$134, 3, FALSE)</f>
        <v>NONE</v>
      </c>
      <c r="H2678">
        <f>VLOOKUP(G2678, Tiers!B$1:C$134, 2, FALSE)</f>
        <v>7</v>
      </c>
      <c r="I2678" s="26" t="s">
        <v>6917</v>
      </c>
      <c r="J2678">
        <f t="shared" si="166"/>
        <v>10</v>
      </c>
      <c r="K2678">
        <f t="shared" si="167"/>
        <v>1</v>
      </c>
      <c r="L2678">
        <f t="shared" si="168"/>
        <v>7557</v>
      </c>
      <c r="M2678">
        <f t="shared" si="169"/>
        <v>248</v>
      </c>
      <c r="N2678">
        <v>20</v>
      </c>
      <c r="O2678" t="s">
        <v>1237</v>
      </c>
      <c r="P2678" t="s">
        <v>21</v>
      </c>
      <c r="Q2678" t="s">
        <v>22</v>
      </c>
      <c r="R2678" t="s">
        <v>21</v>
      </c>
      <c r="W2678">
        <v>186</v>
      </c>
      <c r="X2678">
        <v>86</v>
      </c>
      <c r="Y2678">
        <v>0</v>
      </c>
      <c r="Z2678">
        <v>8</v>
      </c>
    </row>
    <row r="2679" spans="1:26" ht="15.95">
      <c r="A2679" t="s">
        <v>3311</v>
      </c>
      <c r="B2679" t="s">
        <v>480</v>
      </c>
      <c r="C2679" t="str">
        <f>VLOOKUP(B2679, Positions!A$1:B$160, 2, FALSE)</f>
        <v>Defender</v>
      </c>
      <c r="D2679" t="s">
        <v>253</v>
      </c>
      <c r="E2679" t="s">
        <v>5666</v>
      </c>
      <c r="F2679" t="s">
        <v>21</v>
      </c>
      <c r="G2679" t="str">
        <f>VLOOKUP(E2679, Tiers!M$1:P$134, 3, FALSE)</f>
        <v>NONE</v>
      </c>
      <c r="H2679">
        <f>VLOOKUP(G2679, Tiers!B$1:C$134, 2, FALSE)</f>
        <v>7</v>
      </c>
      <c r="I2679" s="26" t="s">
        <v>6918</v>
      </c>
      <c r="J2679">
        <f t="shared" si="166"/>
        <v>10</v>
      </c>
      <c r="K2679">
        <f t="shared" si="167"/>
        <v>1</v>
      </c>
      <c r="L2679">
        <f t="shared" si="168"/>
        <v>7565</v>
      </c>
      <c r="M2679">
        <f t="shared" si="169"/>
        <v>248</v>
      </c>
      <c r="N2679">
        <v>20</v>
      </c>
      <c r="O2679" t="s">
        <v>74</v>
      </c>
      <c r="P2679" t="s">
        <v>21</v>
      </c>
      <c r="Q2679" t="s">
        <v>22</v>
      </c>
      <c r="R2679" t="s">
        <v>21</v>
      </c>
      <c r="W2679">
        <v>188</v>
      </c>
      <c r="X2679">
        <v>64</v>
      </c>
      <c r="Y2679">
        <v>0</v>
      </c>
      <c r="Z2679">
        <v>6</v>
      </c>
    </row>
    <row r="2680" spans="1:26" ht="15.95">
      <c r="A2680" t="s">
        <v>3312</v>
      </c>
      <c r="B2680" t="s">
        <v>81</v>
      </c>
      <c r="C2680" t="str">
        <f>VLOOKUP(B2680, Positions!A$1:B$160, 2, FALSE)</f>
        <v>Defender</v>
      </c>
      <c r="D2680" t="s">
        <v>200</v>
      </c>
      <c r="E2680" t="s">
        <v>5664</v>
      </c>
      <c r="F2680" t="s">
        <v>21</v>
      </c>
      <c r="G2680" t="str">
        <f>VLOOKUP(E2680, Tiers!M$1:P$134, 3, FALSE)</f>
        <v>ENG3</v>
      </c>
      <c r="H2680">
        <f>VLOOKUP(G2680, Tiers!B$1:C$134, 2, FALSE)</f>
        <v>4</v>
      </c>
      <c r="I2680" s="26" t="s">
        <v>6919</v>
      </c>
      <c r="J2680">
        <f t="shared" si="166"/>
        <v>10</v>
      </c>
      <c r="K2680">
        <f t="shared" si="167"/>
        <v>1</v>
      </c>
      <c r="L2680">
        <f t="shared" si="168"/>
        <v>7572</v>
      </c>
      <c r="M2680">
        <f t="shared" si="169"/>
        <v>248</v>
      </c>
      <c r="N2680">
        <v>20</v>
      </c>
      <c r="O2680" t="s">
        <v>868</v>
      </c>
      <c r="P2680" t="s">
        <v>21</v>
      </c>
      <c r="Q2680" t="s">
        <v>22</v>
      </c>
      <c r="R2680" t="s">
        <v>21</v>
      </c>
      <c r="S2680" t="s">
        <v>1860</v>
      </c>
      <c r="W2680">
        <v>196</v>
      </c>
      <c r="X2680">
        <v>84</v>
      </c>
      <c r="Y2680">
        <v>0</v>
      </c>
      <c r="Z2680">
        <v>17</v>
      </c>
    </row>
    <row r="2681" spans="1:26" ht="15.95">
      <c r="A2681" t="s">
        <v>3313</v>
      </c>
      <c r="B2681" t="s">
        <v>131</v>
      </c>
      <c r="C2681" t="str">
        <f>VLOOKUP(B2681, Positions!A$1:B$160, 2, FALSE)</f>
        <v>Forward</v>
      </c>
      <c r="D2681" t="s">
        <v>357</v>
      </c>
      <c r="E2681" t="s">
        <v>62</v>
      </c>
      <c r="F2681" t="s">
        <v>21</v>
      </c>
      <c r="G2681" t="str">
        <f>VLOOKUP(E2681, Tiers!M$1:P$134, 3, FALSE)</f>
        <v>ENG1</v>
      </c>
      <c r="H2681">
        <f>VLOOKUP(G2681, Tiers!B$1:C$134, 2, FALSE)</f>
        <v>1</v>
      </c>
      <c r="I2681" s="26" t="s">
        <v>6920</v>
      </c>
      <c r="J2681">
        <f t="shared" si="166"/>
        <v>10</v>
      </c>
      <c r="K2681">
        <f t="shared" si="167"/>
        <v>1</v>
      </c>
      <c r="L2681">
        <f t="shared" si="168"/>
        <v>7576</v>
      </c>
      <c r="M2681">
        <f t="shared" si="169"/>
        <v>248</v>
      </c>
      <c r="N2681">
        <v>20</v>
      </c>
      <c r="O2681" t="s">
        <v>3314</v>
      </c>
      <c r="P2681" t="s">
        <v>21</v>
      </c>
      <c r="Q2681" t="s">
        <v>171</v>
      </c>
      <c r="R2681" t="s">
        <v>21</v>
      </c>
      <c r="S2681" t="s">
        <v>239</v>
      </c>
      <c r="W2681">
        <v>183</v>
      </c>
      <c r="X2681">
        <v>70</v>
      </c>
      <c r="Y2681">
        <v>0</v>
      </c>
      <c r="Z2681">
        <v>0</v>
      </c>
    </row>
    <row r="2682" spans="1:26" ht="15.95">
      <c r="A2682" t="s">
        <v>3315</v>
      </c>
      <c r="B2682" t="s">
        <v>166</v>
      </c>
      <c r="C2682" t="str">
        <f>VLOOKUP(B2682, Positions!A$1:B$160, 2, FALSE)</f>
        <v>Goalkeeper</v>
      </c>
      <c r="D2682" t="s">
        <v>136</v>
      </c>
      <c r="E2682" t="s">
        <v>5665</v>
      </c>
      <c r="F2682" t="s">
        <v>21</v>
      </c>
      <c r="G2682" t="str">
        <f>VLOOKUP(E2682, Tiers!M$1:P$134, 3, FALSE)</f>
        <v>ENG2</v>
      </c>
      <c r="H2682">
        <f>VLOOKUP(G2682, Tiers!B$1:C$134, 2, FALSE)</f>
        <v>3</v>
      </c>
      <c r="I2682" s="26" t="s">
        <v>6921</v>
      </c>
      <c r="J2682">
        <f t="shared" si="166"/>
        <v>10</v>
      </c>
      <c r="K2682">
        <f t="shared" si="167"/>
        <v>1</v>
      </c>
      <c r="L2682">
        <f t="shared" si="168"/>
        <v>7577</v>
      </c>
      <c r="M2682">
        <f t="shared" si="169"/>
        <v>248</v>
      </c>
      <c r="N2682">
        <v>20</v>
      </c>
      <c r="O2682" t="s">
        <v>136</v>
      </c>
      <c r="P2682" t="s">
        <v>21</v>
      </c>
      <c r="Q2682" t="s">
        <v>22</v>
      </c>
      <c r="R2682" t="s">
        <v>21</v>
      </c>
      <c r="W2682">
        <v>188</v>
      </c>
      <c r="X2682">
        <v>75</v>
      </c>
      <c r="Y2682">
        <v>0</v>
      </c>
      <c r="Z2682">
        <v>18</v>
      </c>
    </row>
    <row r="2683" spans="1:26" ht="15.95">
      <c r="A2683" t="s">
        <v>3316</v>
      </c>
      <c r="B2683" t="s">
        <v>166</v>
      </c>
      <c r="C2683" t="str">
        <f>VLOOKUP(B2683, Positions!A$1:B$160, 2, FALSE)</f>
        <v>Goalkeeper</v>
      </c>
      <c r="D2683" t="s">
        <v>579</v>
      </c>
      <c r="E2683" t="s">
        <v>5665</v>
      </c>
      <c r="F2683" t="s">
        <v>21</v>
      </c>
      <c r="G2683" t="str">
        <f>VLOOKUP(E2683, Tiers!M$1:P$134, 3, FALSE)</f>
        <v>ENG2</v>
      </c>
      <c r="H2683">
        <f>VLOOKUP(G2683, Tiers!B$1:C$134, 2, FALSE)</f>
        <v>3</v>
      </c>
      <c r="I2683" s="26" t="s">
        <v>6922</v>
      </c>
      <c r="J2683">
        <f t="shared" si="166"/>
        <v>9</v>
      </c>
      <c r="K2683">
        <f t="shared" si="167"/>
        <v>1</v>
      </c>
      <c r="L2683">
        <f t="shared" si="168"/>
        <v>7585</v>
      </c>
      <c r="M2683">
        <f t="shared" si="169"/>
        <v>249</v>
      </c>
      <c r="N2683">
        <v>20</v>
      </c>
      <c r="O2683" t="s">
        <v>596</v>
      </c>
      <c r="P2683" t="s">
        <v>21</v>
      </c>
      <c r="Q2683" t="s">
        <v>22</v>
      </c>
      <c r="R2683" t="s">
        <v>21</v>
      </c>
      <c r="W2683">
        <v>185</v>
      </c>
      <c r="X2683">
        <v>72</v>
      </c>
      <c r="Y2683">
        <v>0</v>
      </c>
      <c r="Z2683">
        <v>18</v>
      </c>
    </row>
    <row r="2684" spans="1:26" ht="15.95">
      <c r="A2684" t="s">
        <v>3317</v>
      </c>
      <c r="B2684" t="s">
        <v>2396</v>
      </c>
      <c r="C2684" t="str">
        <f>VLOOKUP(B2684, Positions!A$1:B$160, 2, FALSE)</f>
        <v>Midfielder</v>
      </c>
      <c r="D2684" t="s">
        <v>1184</v>
      </c>
      <c r="E2684" t="s">
        <v>5666</v>
      </c>
      <c r="F2684" t="s">
        <v>21</v>
      </c>
      <c r="G2684" t="str">
        <f>VLOOKUP(E2684, Tiers!M$1:P$134, 3, FALSE)</f>
        <v>NONE</v>
      </c>
      <c r="H2684">
        <f>VLOOKUP(G2684, Tiers!B$1:C$134, 2, FALSE)</f>
        <v>7</v>
      </c>
      <c r="I2684" s="26" t="s">
        <v>6922</v>
      </c>
      <c r="J2684">
        <f t="shared" si="166"/>
        <v>9</v>
      </c>
      <c r="K2684">
        <f t="shared" si="167"/>
        <v>1</v>
      </c>
      <c r="L2684">
        <f t="shared" si="168"/>
        <v>7585</v>
      </c>
      <c r="M2684">
        <f t="shared" si="169"/>
        <v>249</v>
      </c>
      <c r="N2684">
        <v>20</v>
      </c>
      <c r="O2684" t="s">
        <v>5666</v>
      </c>
      <c r="P2684" t="s">
        <v>21</v>
      </c>
      <c r="Q2684" t="s">
        <v>22</v>
      </c>
      <c r="R2684" t="s">
        <v>21</v>
      </c>
      <c r="W2684">
        <v>176</v>
      </c>
      <c r="X2684">
        <v>69</v>
      </c>
      <c r="Y2684">
        <v>3</v>
      </c>
      <c r="Z2684">
        <v>21</v>
      </c>
    </row>
    <row r="2685" spans="1:26" ht="15.95">
      <c r="A2685" t="s">
        <v>3318</v>
      </c>
      <c r="B2685" t="s">
        <v>16</v>
      </c>
      <c r="C2685" t="str">
        <f>VLOOKUP(B2685, Positions!A$1:B$160, 2, FALSE)</f>
        <v>Forward</v>
      </c>
      <c r="D2685" t="s">
        <v>3319</v>
      </c>
      <c r="E2685" t="s">
        <v>5670</v>
      </c>
      <c r="F2685" t="s">
        <v>421</v>
      </c>
      <c r="G2685" t="str">
        <f>VLOOKUP(E2685, Tiers!M$1:P$134, 3, FALSE)</f>
        <v>SCO3</v>
      </c>
      <c r="H2685">
        <f>VLOOKUP(G2685, Tiers!B$1:C$134, 2, FALSE)</f>
        <v>6</v>
      </c>
      <c r="I2685" s="26" t="s">
        <v>6923</v>
      </c>
      <c r="J2685">
        <f t="shared" si="166"/>
        <v>9</v>
      </c>
      <c r="K2685">
        <f t="shared" si="167"/>
        <v>1</v>
      </c>
      <c r="L2685">
        <f t="shared" si="168"/>
        <v>7587</v>
      </c>
      <c r="M2685">
        <f t="shared" si="169"/>
        <v>249</v>
      </c>
      <c r="N2685">
        <v>20</v>
      </c>
      <c r="O2685" t="s">
        <v>74</v>
      </c>
      <c r="P2685" t="s">
        <v>21</v>
      </c>
      <c r="Q2685" t="s">
        <v>22</v>
      </c>
      <c r="R2685" t="s">
        <v>21</v>
      </c>
      <c r="W2685">
        <v>181</v>
      </c>
      <c r="X2685">
        <v>77</v>
      </c>
      <c r="Y2685">
        <v>0</v>
      </c>
      <c r="Z2685">
        <v>10</v>
      </c>
    </row>
    <row r="2686" spans="1:26" ht="15.95">
      <c r="A2686" t="s">
        <v>3320</v>
      </c>
      <c r="B2686" t="s">
        <v>81</v>
      </c>
      <c r="C2686" t="str">
        <f>VLOOKUP(B2686, Positions!A$1:B$160, 2, FALSE)</f>
        <v>Defender</v>
      </c>
      <c r="D2686" t="s">
        <v>412</v>
      </c>
      <c r="E2686" t="s">
        <v>5664</v>
      </c>
      <c r="F2686" t="s">
        <v>21</v>
      </c>
      <c r="G2686" t="str">
        <f>VLOOKUP(E2686, Tiers!M$1:P$134, 3, FALSE)</f>
        <v>ENG3</v>
      </c>
      <c r="H2686">
        <f>VLOOKUP(G2686, Tiers!B$1:C$134, 2, FALSE)</f>
        <v>4</v>
      </c>
      <c r="I2686" s="26" t="s">
        <v>6924</v>
      </c>
      <c r="J2686">
        <f t="shared" si="166"/>
        <v>9</v>
      </c>
      <c r="K2686">
        <f t="shared" si="167"/>
        <v>1</v>
      </c>
      <c r="L2686">
        <f t="shared" si="168"/>
        <v>7594</v>
      </c>
      <c r="M2686">
        <f t="shared" si="169"/>
        <v>249</v>
      </c>
      <c r="N2686">
        <v>20</v>
      </c>
      <c r="O2686" t="s">
        <v>284</v>
      </c>
      <c r="P2686" t="s">
        <v>21</v>
      </c>
      <c r="Q2686" t="s">
        <v>22</v>
      </c>
      <c r="R2686" t="s">
        <v>21</v>
      </c>
      <c r="W2686">
        <v>191</v>
      </c>
      <c r="X2686">
        <v>80</v>
      </c>
      <c r="Y2686">
        <v>0</v>
      </c>
      <c r="Z2686">
        <v>10</v>
      </c>
    </row>
    <row r="2687" spans="1:26" ht="15.95">
      <c r="A2687" t="s">
        <v>3321</v>
      </c>
      <c r="B2687" t="s">
        <v>55</v>
      </c>
      <c r="C2687" t="str">
        <f>VLOOKUP(B2687, Positions!A$1:B$160, 2, FALSE)</f>
        <v>Forward</v>
      </c>
      <c r="D2687" t="s">
        <v>496</v>
      </c>
      <c r="E2687" t="s">
        <v>5664</v>
      </c>
      <c r="F2687" t="s">
        <v>21</v>
      </c>
      <c r="G2687" t="str">
        <f>VLOOKUP(E2687, Tiers!M$1:P$134, 3, FALSE)</f>
        <v>ENG3</v>
      </c>
      <c r="H2687">
        <f>VLOOKUP(G2687, Tiers!B$1:C$134, 2, FALSE)</f>
        <v>4</v>
      </c>
      <c r="I2687" s="26" t="s">
        <v>6925</v>
      </c>
      <c r="J2687">
        <f t="shared" si="166"/>
        <v>9</v>
      </c>
      <c r="K2687">
        <f t="shared" si="167"/>
        <v>1</v>
      </c>
      <c r="L2687">
        <f t="shared" si="168"/>
        <v>7599</v>
      </c>
      <c r="M2687">
        <f t="shared" si="169"/>
        <v>249</v>
      </c>
      <c r="N2687">
        <v>20</v>
      </c>
      <c r="O2687" t="s">
        <v>1308</v>
      </c>
      <c r="P2687" t="s">
        <v>21</v>
      </c>
      <c r="Q2687" t="s">
        <v>22</v>
      </c>
      <c r="R2687" t="s">
        <v>21</v>
      </c>
      <c r="S2687" t="s">
        <v>319</v>
      </c>
      <c r="W2687">
        <v>185</v>
      </c>
      <c r="X2687">
        <v>73</v>
      </c>
      <c r="Y2687">
        <v>8</v>
      </c>
      <c r="Z2687">
        <v>33</v>
      </c>
    </row>
    <row r="2688" spans="1:26" ht="15.95">
      <c r="A2688" t="s">
        <v>3322</v>
      </c>
      <c r="B2688" t="s">
        <v>81</v>
      </c>
      <c r="C2688" t="str">
        <f>VLOOKUP(B2688, Positions!A$1:B$160, 2, FALSE)</f>
        <v>Defender</v>
      </c>
      <c r="D2688" t="s">
        <v>449</v>
      </c>
      <c r="E2688" t="s">
        <v>5664</v>
      </c>
      <c r="F2688" t="s">
        <v>21</v>
      </c>
      <c r="G2688" t="str">
        <f>VLOOKUP(E2688, Tiers!M$1:P$134, 3, FALSE)</f>
        <v>ENG3</v>
      </c>
      <c r="H2688">
        <f>VLOOKUP(G2688, Tiers!B$1:C$134, 2, FALSE)</f>
        <v>4</v>
      </c>
      <c r="I2688" s="26" t="s">
        <v>6926</v>
      </c>
      <c r="J2688">
        <f t="shared" si="166"/>
        <v>9</v>
      </c>
      <c r="K2688">
        <f t="shared" si="167"/>
        <v>1</v>
      </c>
      <c r="L2688">
        <f t="shared" si="168"/>
        <v>7603</v>
      </c>
      <c r="M2688">
        <f t="shared" si="169"/>
        <v>249</v>
      </c>
      <c r="N2688">
        <v>20</v>
      </c>
      <c r="O2688" t="s">
        <v>5666</v>
      </c>
      <c r="P2688" t="s">
        <v>21</v>
      </c>
      <c r="Q2688" t="s">
        <v>22</v>
      </c>
      <c r="R2688" t="s">
        <v>21</v>
      </c>
      <c r="W2688">
        <v>188</v>
      </c>
      <c r="X2688">
        <v>77</v>
      </c>
      <c r="Y2688">
        <v>0</v>
      </c>
      <c r="Z2688">
        <v>0</v>
      </c>
    </row>
    <row r="2689" spans="1:26" ht="15.95">
      <c r="A2689" t="s">
        <v>3323</v>
      </c>
      <c r="B2689" t="s">
        <v>393</v>
      </c>
      <c r="C2689" t="str">
        <f>VLOOKUP(B2689, Positions!A$1:B$160, 2, FALSE)</f>
        <v>Defender</v>
      </c>
      <c r="D2689" t="s">
        <v>657</v>
      </c>
      <c r="E2689" t="s">
        <v>62</v>
      </c>
      <c r="F2689" t="s">
        <v>21</v>
      </c>
      <c r="G2689" t="str">
        <f>VLOOKUP(E2689, Tiers!M$1:P$134, 3, FALSE)</f>
        <v>ENG1</v>
      </c>
      <c r="H2689">
        <f>VLOOKUP(G2689, Tiers!B$1:C$134, 2, FALSE)</f>
        <v>1</v>
      </c>
      <c r="I2689" s="26" t="s">
        <v>6926</v>
      </c>
      <c r="J2689">
        <f t="shared" si="166"/>
        <v>9</v>
      </c>
      <c r="K2689">
        <f t="shared" si="167"/>
        <v>1</v>
      </c>
      <c r="L2689">
        <f t="shared" si="168"/>
        <v>7603</v>
      </c>
      <c r="M2689">
        <f t="shared" si="169"/>
        <v>249</v>
      </c>
      <c r="N2689">
        <v>20</v>
      </c>
      <c r="O2689" t="s">
        <v>2714</v>
      </c>
      <c r="P2689" t="s">
        <v>21</v>
      </c>
      <c r="Q2689" t="s">
        <v>22</v>
      </c>
      <c r="R2689" t="s">
        <v>21</v>
      </c>
      <c r="S2689" t="s">
        <v>319</v>
      </c>
      <c r="W2689">
        <v>173</v>
      </c>
      <c r="X2689">
        <v>67</v>
      </c>
      <c r="Y2689">
        <v>0</v>
      </c>
      <c r="Z2689">
        <v>0</v>
      </c>
    </row>
    <row r="2690" spans="1:26" ht="15.95">
      <c r="A2690" t="s">
        <v>3324</v>
      </c>
      <c r="B2690" t="s">
        <v>16</v>
      </c>
      <c r="C2690" t="str">
        <f>VLOOKUP(B2690, Positions!A$1:B$160, 2, FALSE)</f>
        <v>Forward</v>
      </c>
      <c r="D2690" t="s">
        <v>5666</v>
      </c>
      <c r="E2690" t="s">
        <v>5666</v>
      </c>
      <c r="F2690" t="s">
        <v>21</v>
      </c>
      <c r="G2690" t="str">
        <f>VLOOKUP(E2690, Tiers!M$1:P$134, 3, FALSE)</f>
        <v>NONE</v>
      </c>
      <c r="H2690">
        <f>VLOOKUP(G2690, Tiers!B$1:C$134, 2, FALSE)</f>
        <v>7</v>
      </c>
      <c r="I2690" s="26" t="s">
        <v>6927</v>
      </c>
      <c r="J2690">
        <f t="shared" si="166"/>
        <v>9</v>
      </c>
      <c r="K2690">
        <f t="shared" si="167"/>
        <v>1</v>
      </c>
      <c r="L2690">
        <f t="shared" si="168"/>
        <v>7606</v>
      </c>
      <c r="M2690">
        <f t="shared" si="169"/>
        <v>249</v>
      </c>
      <c r="N2690">
        <v>20</v>
      </c>
      <c r="O2690" t="s">
        <v>74</v>
      </c>
      <c r="P2690" t="s">
        <v>21</v>
      </c>
      <c r="Q2690" t="s">
        <v>22</v>
      </c>
      <c r="R2690" t="s">
        <v>21</v>
      </c>
      <c r="S2690" t="s">
        <v>319</v>
      </c>
      <c r="W2690">
        <v>167</v>
      </c>
      <c r="X2690">
        <v>63</v>
      </c>
      <c r="Y2690">
        <v>0</v>
      </c>
      <c r="Z2690">
        <v>0</v>
      </c>
    </row>
    <row r="2691" spans="1:26" ht="15.95">
      <c r="A2691" t="s">
        <v>3325</v>
      </c>
      <c r="B2691" t="s">
        <v>16</v>
      </c>
      <c r="C2691" t="str">
        <f>VLOOKUP(B2691, Positions!A$1:B$160, 2, FALSE)</f>
        <v>Forward</v>
      </c>
      <c r="D2691" t="s">
        <v>5666</v>
      </c>
      <c r="E2691" t="s">
        <v>5666</v>
      </c>
      <c r="F2691" t="s">
        <v>21</v>
      </c>
      <c r="G2691" t="str">
        <f>VLOOKUP(E2691, Tiers!M$1:P$134, 3, FALSE)</f>
        <v>NONE</v>
      </c>
      <c r="H2691">
        <f>VLOOKUP(G2691, Tiers!B$1:C$134, 2, FALSE)</f>
        <v>7</v>
      </c>
      <c r="I2691" s="26" t="s">
        <v>6927</v>
      </c>
      <c r="J2691">
        <f t="shared" ref="J2691:J2754" si="170">MONTH(I2691)</f>
        <v>9</v>
      </c>
      <c r="K2691">
        <f t="shared" ref="K2691:K2754" si="171">IF(OR(MONTH(I2691)=9, MONTH(I2691)=10, MONTH(I2691)=11), 1,
IF(OR(MONTH(I2691)=12, MONTH(I2691)=1, MONTH(I2691)=2), 2,
IF(OR(MONTH(I2691)=3, MONTH(I2691)=4, MONTH(I2691)=5), 3,
4)))</f>
        <v>1</v>
      </c>
      <c r="L2691">
        <f t="shared" ref="L2691:L2754" si="172">DATEDIF(I2691, DATE(2015, 7, 1), "d")</f>
        <v>7606</v>
      </c>
      <c r="M2691">
        <f t="shared" ref="M2691:M2754" si="173">DATEDIF(I2691, DATE(2015, 7, 1), "m")</f>
        <v>249</v>
      </c>
      <c r="N2691">
        <v>20</v>
      </c>
      <c r="O2691" t="s">
        <v>5666</v>
      </c>
      <c r="P2691" t="s">
        <v>21</v>
      </c>
      <c r="Q2691" t="s">
        <v>22</v>
      </c>
      <c r="R2691" t="s">
        <v>21</v>
      </c>
      <c r="W2691">
        <v>192</v>
      </c>
      <c r="X2691">
        <v>75</v>
      </c>
      <c r="Y2691">
        <v>0</v>
      </c>
      <c r="Z2691">
        <v>0</v>
      </c>
    </row>
    <row r="2692" spans="1:26" ht="15.95">
      <c r="A2692" t="s">
        <v>3326</v>
      </c>
      <c r="B2692" t="s">
        <v>36</v>
      </c>
      <c r="C2692" t="str">
        <f>VLOOKUP(B2692, Positions!A$1:B$160, 2, FALSE)</f>
        <v>Midfielder</v>
      </c>
      <c r="D2692" t="s">
        <v>290</v>
      </c>
      <c r="E2692" t="s">
        <v>5665</v>
      </c>
      <c r="F2692" t="s">
        <v>21</v>
      </c>
      <c r="G2692" t="str">
        <f>VLOOKUP(E2692, Tiers!M$1:P$134, 3, FALSE)</f>
        <v>ENG2</v>
      </c>
      <c r="H2692">
        <f>VLOOKUP(G2692, Tiers!B$1:C$134, 2, FALSE)</f>
        <v>3</v>
      </c>
      <c r="I2692" s="26" t="s">
        <v>6928</v>
      </c>
      <c r="J2692">
        <f t="shared" si="170"/>
        <v>9</v>
      </c>
      <c r="K2692">
        <f t="shared" si="171"/>
        <v>1</v>
      </c>
      <c r="L2692">
        <f t="shared" si="172"/>
        <v>7607</v>
      </c>
      <c r="M2692">
        <f t="shared" si="173"/>
        <v>249</v>
      </c>
      <c r="N2692">
        <v>20</v>
      </c>
      <c r="O2692" t="s">
        <v>2779</v>
      </c>
      <c r="P2692" t="s">
        <v>21</v>
      </c>
      <c r="Q2692" t="s">
        <v>22</v>
      </c>
      <c r="R2692" t="s">
        <v>21</v>
      </c>
      <c r="W2692">
        <v>188</v>
      </c>
      <c r="X2692">
        <v>76</v>
      </c>
      <c r="Y2692">
        <v>0</v>
      </c>
      <c r="Z2692">
        <v>16</v>
      </c>
    </row>
    <row r="2693" spans="1:26" ht="15.95">
      <c r="A2693" t="s">
        <v>3327</v>
      </c>
      <c r="B2693" t="s">
        <v>42</v>
      </c>
      <c r="C2693" t="str">
        <f>VLOOKUP(B2693, Positions!A$1:B$160, 2, FALSE)</f>
        <v>Midfielder</v>
      </c>
      <c r="D2693" t="s">
        <v>490</v>
      </c>
      <c r="E2693" t="s">
        <v>62</v>
      </c>
      <c r="F2693" t="s">
        <v>21</v>
      </c>
      <c r="G2693" t="str">
        <f>VLOOKUP(E2693, Tiers!M$1:P$134, 3, FALSE)</f>
        <v>ENG1</v>
      </c>
      <c r="H2693">
        <f>VLOOKUP(G2693, Tiers!B$1:C$134, 2, FALSE)</f>
        <v>1</v>
      </c>
      <c r="I2693" s="26" t="s">
        <v>6929</v>
      </c>
      <c r="J2693">
        <f t="shared" si="170"/>
        <v>9</v>
      </c>
      <c r="K2693">
        <f t="shared" si="171"/>
        <v>1</v>
      </c>
      <c r="L2693">
        <f t="shared" si="172"/>
        <v>7608</v>
      </c>
      <c r="M2693">
        <f t="shared" si="173"/>
        <v>250</v>
      </c>
      <c r="N2693">
        <v>20</v>
      </c>
      <c r="O2693" t="s">
        <v>113</v>
      </c>
      <c r="P2693" t="s">
        <v>21</v>
      </c>
      <c r="Q2693" t="s">
        <v>22</v>
      </c>
      <c r="R2693" t="s">
        <v>21</v>
      </c>
      <c r="W2693">
        <v>173</v>
      </c>
      <c r="X2693">
        <v>68</v>
      </c>
      <c r="Y2693">
        <v>0</v>
      </c>
      <c r="Z2693">
        <v>0</v>
      </c>
    </row>
    <row r="2694" spans="1:26" ht="15.95">
      <c r="A2694" t="s">
        <v>1477</v>
      </c>
      <c r="B2694" t="s">
        <v>47</v>
      </c>
      <c r="C2694" t="str">
        <f>VLOOKUP(B2694, Positions!A$1:B$160, 2, FALSE)</f>
        <v>Forward</v>
      </c>
      <c r="D2694" t="s">
        <v>263</v>
      </c>
      <c r="E2694" t="s">
        <v>5665</v>
      </c>
      <c r="F2694" t="s">
        <v>21</v>
      </c>
      <c r="G2694" t="str">
        <f>VLOOKUP(E2694, Tiers!M$1:P$134, 3, FALSE)</f>
        <v>ENG2</v>
      </c>
      <c r="H2694">
        <f>VLOOKUP(G2694, Tiers!B$1:C$134, 2, FALSE)</f>
        <v>3</v>
      </c>
      <c r="I2694" s="26" t="s">
        <v>6930</v>
      </c>
      <c r="J2694">
        <f t="shared" si="170"/>
        <v>8</v>
      </c>
      <c r="K2694">
        <f t="shared" si="171"/>
        <v>4</v>
      </c>
      <c r="L2694">
        <f t="shared" si="172"/>
        <v>7630</v>
      </c>
      <c r="M2694">
        <f t="shared" si="173"/>
        <v>250</v>
      </c>
      <c r="N2694">
        <v>20</v>
      </c>
      <c r="O2694" t="s">
        <v>93</v>
      </c>
      <c r="P2694" t="s">
        <v>21</v>
      </c>
      <c r="Q2694" t="s">
        <v>22</v>
      </c>
      <c r="R2694" t="s">
        <v>21</v>
      </c>
      <c r="S2694" t="s">
        <v>870</v>
      </c>
      <c r="W2694">
        <v>183</v>
      </c>
      <c r="X2694">
        <v>68</v>
      </c>
      <c r="Y2694">
        <v>0</v>
      </c>
      <c r="Z2694">
        <v>3</v>
      </c>
    </row>
    <row r="2695" spans="1:26" ht="15.95">
      <c r="A2695" t="s">
        <v>3328</v>
      </c>
      <c r="B2695" t="s">
        <v>102</v>
      </c>
      <c r="C2695" t="str">
        <f>VLOOKUP(B2695, Positions!A$1:B$160, 2, FALSE)</f>
        <v>Defender</v>
      </c>
      <c r="D2695" t="s">
        <v>141</v>
      </c>
      <c r="E2695" t="s">
        <v>62</v>
      </c>
      <c r="F2695" t="s">
        <v>21</v>
      </c>
      <c r="G2695" t="str">
        <f>VLOOKUP(E2695, Tiers!M$1:P$134, 3, FALSE)</f>
        <v>ENG1</v>
      </c>
      <c r="H2695">
        <f>VLOOKUP(G2695, Tiers!B$1:C$134, 2, FALSE)</f>
        <v>1</v>
      </c>
      <c r="I2695" s="26" t="s">
        <v>6931</v>
      </c>
      <c r="J2695">
        <f t="shared" si="170"/>
        <v>8</v>
      </c>
      <c r="K2695">
        <f t="shared" si="171"/>
        <v>4</v>
      </c>
      <c r="L2695">
        <f t="shared" si="172"/>
        <v>7636</v>
      </c>
      <c r="M2695">
        <f t="shared" si="173"/>
        <v>250</v>
      </c>
      <c r="N2695">
        <v>20</v>
      </c>
      <c r="O2695" t="s">
        <v>5666</v>
      </c>
      <c r="P2695" t="s">
        <v>21</v>
      </c>
      <c r="Q2695" t="s">
        <v>22</v>
      </c>
      <c r="R2695" t="s">
        <v>21</v>
      </c>
      <c r="S2695" t="s">
        <v>1080</v>
      </c>
      <c r="W2695">
        <v>187</v>
      </c>
      <c r="X2695">
        <v>81</v>
      </c>
      <c r="Y2695">
        <v>0</v>
      </c>
      <c r="Z2695">
        <v>0</v>
      </c>
    </row>
    <row r="2696" spans="1:26" ht="15.95">
      <c r="A2696" t="s">
        <v>3329</v>
      </c>
      <c r="B2696" t="s">
        <v>78</v>
      </c>
      <c r="C2696" t="str">
        <f>VLOOKUP(B2696, Positions!A$1:B$160, 2, FALSE)</f>
        <v>Midfielder</v>
      </c>
      <c r="D2696" t="s">
        <v>132</v>
      </c>
      <c r="E2696" t="s">
        <v>5664</v>
      </c>
      <c r="F2696" t="s">
        <v>21</v>
      </c>
      <c r="G2696" t="str">
        <f>VLOOKUP(E2696, Tiers!M$1:P$134, 3, FALSE)</f>
        <v>ENG3</v>
      </c>
      <c r="H2696">
        <f>VLOOKUP(G2696, Tiers!B$1:C$134, 2, FALSE)</f>
        <v>4</v>
      </c>
      <c r="I2696" s="26" t="s">
        <v>6932</v>
      </c>
      <c r="J2696">
        <f t="shared" si="170"/>
        <v>7</v>
      </c>
      <c r="K2696">
        <f t="shared" si="171"/>
        <v>4</v>
      </c>
      <c r="L2696">
        <f t="shared" si="172"/>
        <v>7649</v>
      </c>
      <c r="M2696">
        <f t="shared" si="173"/>
        <v>251</v>
      </c>
      <c r="N2696">
        <v>20</v>
      </c>
      <c r="O2696" t="s">
        <v>74</v>
      </c>
      <c r="P2696" t="s">
        <v>21</v>
      </c>
      <c r="Q2696" t="s">
        <v>22</v>
      </c>
      <c r="R2696" t="s">
        <v>21</v>
      </c>
      <c r="W2696">
        <v>178</v>
      </c>
      <c r="X2696">
        <v>66</v>
      </c>
      <c r="Y2696">
        <v>3</v>
      </c>
      <c r="Z2696">
        <v>37</v>
      </c>
    </row>
    <row r="2697" spans="1:26" ht="15.95">
      <c r="A2697" t="s">
        <v>3330</v>
      </c>
      <c r="B2697" t="s">
        <v>31</v>
      </c>
      <c r="C2697" t="str">
        <f>VLOOKUP(B2697, Positions!A$1:B$160, 2, FALSE)</f>
        <v>Defender</v>
      </c>
      <c r="D2697" t="s">
        <v>5666</v>
      </c>
      <c r="E2697" t="s">
        <v>5666</v>
      </c>
      <c r="F2697" t="s">
        <v>21</v>
      </c>
      <c r="G2697" t="str">
        <f>VLOOKUP(E2697, Tiers!M$1:P$134, 3, FALSE)</f>
        <v>NONE</v>
      </c>
      <c r="H2697">
        <f>VLOOKUP(G2697, Tiers!B$1:C$134, 2, FALSE)</f>
        <v>7</v>
      </c>
      <c r="I2697" s="26" t="s">
        <v>6933</v>
      </c>
      <c r="J2697">
        <f t="shared" si="170"/>
        <v>7</v>
      </c>
      <c r="K2697">
        <f t="shared" si="171"/>
        <v>4</v>
      </c>
      <c r="L2697">
        <f t="shared" si="172"/>
        <v>7662</v>
      </c>
      <c r="M2697">
        <f t="shared" si="173"/>
        <v>251</v>
      </c>
      <c r="N2697">
        <v>20</v>
      </c>
      <c r="O2697" t="s">
        <v>897</v>
      </c>
      <c r="P2697" t="s">
        <v>21</v>
      </c>
      <c r="Q2697" t="s">
        <v>22</v>
      </c>
      <c r="R2697" t="s">
        <v>21</v>
      </c>
      <c r="W2697">
        <v>174</v>
      </c>
      <c r="X2697">
        <v>66</v>
      </c>
      <c r="Y2697">
        <v>0</v>
      </c>
      <c r="Z2697">
        <v>0</v>
      </c>
    </row>
    <row r="2698" spans="1:26" ht="15.95">
      <c r="A2698" t="s">
        <v>3331</v>
      </c>
      <c r="B2698" t="s">
        <v>42</v>
      </c>
      <c r="C2698" t="str">
        <f>VLOOKUP(B2698, Positions!A$1:B$160, 2, FALSE)</f>
        <v>Midfielder</v>
      </c>
      <c r="D2698" t="s">
        <v>5666</v>
      </c>
      <c r="E2698" t="s">
        <v>5666</v>
      </c>
      <c r="F2698" t="s">
        <v>21</v>
      </c>
      <c r="G2698" t="str">
        <f>VLOOKUP(E2698, Tiers!M$1:P$134, 3, FALSE)</f>
        <v>NONE</v>
      </c>
      <c r="H2698">
        <f>VLOOKUP(G2698, Tiers!B$1:C$134, 2, FALSE)</f>
        <v>7</v>
      </c>
      <c r="I2698" s="26" t="s">
        <v>6934</v>
      </c>
      <c r="J2698">
        <f t="shared" si="170"/>
        <v>6</v>
      </c>
      <c r="K2698">
        <f t="shared" si="171"/>
        <v>4</v>
      </c>
      <c r="L2698">
        <f t="shared" si="172"/>
        <v>7682</v>
      </c>
      <c r="M2698">
        <f t="shared" si="173"/>
        <v>252</v>
      </c>
      <c r="N2698">
        <v>20</v>
      </c>
      <c r="O2698" t="s">
        <v>5666</v>
      </c>
      <c r="P2698" t="s">
        <v>21</v>
      </c>
      <c r="Q2698" t="s">
        <v>22</v>
      </c>
      <c r="R2698" t="s">
        <v>21</v>
      </c>
      <c r="W2698">
        <v>186</v>
      </c>
      <c r="X2698">
        <v>70</v>
      </c>
      <c r="Y2698">
        <v>0</v>
      </c>
      <c r="Z2698">
        <v>29</v>
      </c>
    </row>
    <row r="2699" spans="1:26" ht="15.95">
      <c r="A2699" t="s">
        <v>3332</v>
      </c>
      <c r="B2699" t="s">
        <v>1593</v>
      </c>
      <c r="C2699" t="str">
        <f>VLOOKUP(B2699, Positions!A$1:B$160, 2, FALSE)</f>
        <v>Midfielder</v>
      </c>
      <c r="D2699" t="s">
        <v>1820</v>
      </c>
      <c r="E2699" t="s">
        <v>1821</v>
      </c>
      <c r="F2699" t="s">
        <v>2638</v>
      </c>
      <c r="G2699" t="str">
        <f>VLOOKUP(E2699, Tiers!M$1:P$134, 3, FALSE)</f>
        <v>NED1</v>
      </c>
      <c r="H2699">
        <f>VLOOKUP(G2699, Tiers!B$1:C$134, 2, FALSE)</f>
        <v>2</v>
      </c>
      <c r="I2699" s="26" t="s">
        <v>6935</v>
      </c>
      <c r="J2699">
        <f t="shared" si="170"/>
        <v>6</v>
      </c>
      <c r="K2699">
        <f t="shared" si="171"/>
        <v>4</v>
      </c>
      <c r="L2699">
        <f t="shared" si="172"/>
        <v>7686</v>
      </c>
      <c r="M2699">
        <f t="shared" si="173"/>
        <v>252</v>
      </c>
      <c r="N2699">
        <v>20</v>
      </c>
      <c r="O2699" t="s">
        <v>162</v>
      </c>
      <c r="P2699" t="s">
        <v>21</v>
      </c>
      <c r="Q2699" t="s">
        <v>22</v>
      </c>
      <c r="R2699" t="s">
        <v>21</v>
      </c>
      <c r="W2699">
        <v>181</v>
      </c>
      <c r="X2699">
        <v>70</v>
      </c>
      <c r="Y2699">
        <v>3</v>
      </c>
      <c r="Z2699">
        <v>16</v>
      </c>
    </row>
    <row r="2700" spans="1:26" ht="15.95">
      <c r="A2700" t="s">
        <v>3333</v>
      </c>
      <c r="B2700" t="s">
        <v>166</v>
      </c>
      <c r="C2700" t="str">
        <f>VLOOKUP(B2700, Positions!A$1:B$160, 2, FALSE)</f>
        <v>Goalkeeper</v>
      </c>
      <c r="D2700" t="s">
        <v>177</v>
      </c>
      <c r="E2700" t="s">
        <v>5663</v>
      </c>
      <c r="F2700" t="s">
        <v>21</v>
      </c>
      <c r="G2700" t="str">
        <f>VLOOKUP(E2700, Tiers!M$1:P$134, 3, FALSE)</f>
        <v>ENG4</v>
      </c>
      <c r="H2700">
        <f>VLOOKUP(G2700, Tiers!B$1:C$134, 2, FALSE)</f>
        <v>5</v>
      </c>
      <c r="I2700" s="26" t="s">
        <v>6935</v>
      </c>
      <c r="J2700">
        <f t="shared" si="170"/>
        <v>6</v>
      </c>
      <c r="K2700">
        <f t="shared" si="171"/>
        <v>4</v>
      </c>
      <c r="L2700">
        <f t="shared" si="172"/>
        <v>7686</v>
      </c>
      <c r="M2700">
        <f t="shared" si="173"/>
        <v>252</v>
      </c>
      <c r="N2700">
        <v>20</v>
      </c>
      <c r="O2700" t="s">
        <v>177</v>
      </c>
      <c r="P2700" t="s">
        <v>21</v>
      </c>
      <c r="Q2700" t="s">
        <v>22</v>
      </c>
      <c r="R2700" t="s">
        <v>21</v>
      </c>
      <c r="W2700">
        <v>183</v>
      </c>
      <c r="X2700">
        <v>74</v>
      </c>
      <c r="Y2700">
        <v>0</v>
      </c>
      <c r="Z2700">
        <v>34</v>
      </c>
    </row>
    <row r="2701" spans="1:26" ht="15.95">
      <c r="A2701" t="s">
        <v>3334</v>
      </c>
      <c r="B2701" t="s">
        <v>42</v>
      </c>
      <c r="C2701" t="str">
        <f>VLOOKUP(B2701, Positions!A$1:B$160, 2, FALSE)</f>
        <v>Midfielder</v>
      </c>
      <c r="D2701" t="s">
        <v>5666</v>
      </c>
      <c r="E2701" t="s">
        <v>5666</v>
      </c>
      <c r="F2701" t="s">
        <v>21</v>
      </c>
      <c r="G2701" t="str">
        <f>VLOOKUP(E2701, Tiers!M$1:P$134, 3, FALSE)</f>
        <v>NONE</v>
      </c>
      <c r="H2701">
        <f>VLOOKUP(G2701, Tiers!B$1:C$134, 2, FALSE)</f>
        <v>7</v>
      </c>
      <c r="I2701" s="26" t="s">
        <v>6936</v>
      </c>
      <c r="J2701">
        <f t="shared" si="170"/>
        <v>6</v>
      </c>
      <c r="K2701">
        <f t="shared" si="171"/>
        <v>4</v>
      </c>
      <c r="L2701">
        <f t="shared" si="172"/>
        <v>7695</v>
      </c>
      <c r="M2701">
        <f t="shared" si="173"/>
        <v>252</v>
      </c>
      <c r="N2701">
        <v>20</v>
      </c>
      <c r="O2701" t="s">
        <v>1221</v>
      </c>
      <c r="P2701" t="s">
        <v>21</v>
      </c>
      <c r="Q2701" t="s">
        <v>22</v>
      </c>
      <c r="R2701" t="s">
        <v>21</v>
      </c>
      <c r="W2701">
        <v>185</v>
      </c>
      <c r="X2701">
        <v>64</v>
      </c>
      <c r="Y2701">
        <v>0</v>
      </c>
      <c r="Z2701">
        <v>0</v>
      </c>
    </row>
    <row r="2702" spans="1:26" ht="15.95">
      <c r="A2702" t="s">
        <v>3335</v>
      </c>
      <c r="B2702" t="s">
        <v>72</v>
      </c>
      <c r="C2702" t="str">
        <f>VLOOKUP(B2702, Positions!A$1:B$160, 2, FALSE)</f>
        <v>Defender</v>
      </c>
      <c r="D2702" t="s">
        <v>5666</v>
      </c>
      <c r="E2702" t="s">
        <v>5666</v>
      </c>
      <c r="F2702" t="s">
        <v>21</v>
      </c>
      <c r="G2702" t="str">
        <f>VLOOKUP(E2702, Tiers!M$1:P$134, 3, FALSE)</f>
        <v>NONE</v>
      </c>
      <c r="H2702">
        <f>VLOOKUP(G2702, Tiers!B$1:C$134, 2, FALSE)</f>
        <v>7</v>
      </c>
      <c r="I2702" s="26" t="s">
        <v>6937</v>
      </c>
      <c r="J2702">
        <f t="shared" si="170"/>
        <v>5</v>
      </c>
      <c r="K2702">
        <f t="shared" si="171"/>
        <v>3</v>
      </c>
      <c r="L2702">
        <f t="shared" si="172"/>
        <v>7712</v>
      </c>
      <c r="M2702">
        <f t="shared" si="173"/>
        <v>253</v>
      </c>
      <c r="N2702">
        <v>20</v>
      </c>
      <c r="O2702" t="s">
        <v>3114</v>
      </c>
      <c r="P2702" t="s">
        <v>21</v>
      </c>
      <c r="Q2702" t="s">
        <v>22</v>
      </c>
      <c r="R2702" t="s">
        <v>21</v>
      </c>
      <c r="W2702">
        <v>176</v>
      </c>
      <c r="X2702">
        <v>64</v>
      </c>
      <c r="Y2702">
        <v>0</v>
      </c>
      <c r="Z2702">
        <v>0</v>
      </c>
    </row>
    <row r="2703" spans="1:26" ht="15.95">
      <c r="A2703" t="s">
        <v>3336</v>
      </c>
      <c r="B2703" t="s">
        <v>42</v>
      </c>
      <c r="C2703" t="str">
        <f>VLOOKUP(B2703, Positions!A$1:B$160, 2, FALSE)</f>
        <v>Midfielder</v>
      </c>
      <c r="D2703" t="s">
        <v>121</v>
      </c>
      <c r="E2703" t="s">
        <v>5663</v>
      </c>
      <c r="F2703" t="s">
        <v>21</v>
      </c>
      <c r="G2703" t="str">
        <f>VLOOKUP(E2703, Tiers!M$1:P$134, 3, FALSE)</f>
        <v>ENG4</v>
      </c>
      <c r="H2703">
        <f>VLOOKUP(G2703, Tiers!B$1:C$134, 2, FALSE)</f>
        <v>5</v>
      </c>
      <c r="I2703" s="26" t="s">
        <v>6938</v>
      </c>
      <c r="J2703">
        <f t="shared" si="170"/>
        <v>4</v>
      </c>
      <c r="K2703">
        <f t="shared" si="171"/>
        <v>3</v>
      </c>
      <c r="L2703">
        <f t="shared" si="172"/>
        <v>7735</v>
      </c>
      <c r="M2703">
        <f t="shared" si="173"/>
        <v>254</v>
      </c>
      <c r="N2703">
        <v>20</v>
      </c>
      <c r="O2703" t="s">
        <v>5666</v>
      </c>
      <c r="P2703" t="s">
        <v>21</v>
      </c>
      <c r="Q2703" t="s">
        <v>22</v>
      </c>
      <c r="R2703" t="s">
        <v>21</v>
      </c>
      <c r="W2703">
        <v>183</v>
      </c>
      <c r="X2703">
        <v>75</v>
      </c>
      <c r="Y2703">
        <v>0</v>
      </c>
      <c r="Z2703">
        <v>0</v>
      </c>
    </row>
    <row r="2704" spans="1:26" ht="15.95">
      <c r="A2704" t="s">
        <v>3337</v>
      </c>
      <c r="B2704" t="s">
        <v>16</v>
      </c>
      <c r="C2704" t="str">
        <f>VLOOKUP(B2704, Positions!A$1:B$160, 2, FALSE)</f>
        <v>Forward</v>
      </c>
      <c r="D2704" t="s">
        <v>5666</v>
      </c>
      <c r="E2704" t="s">
        <v>5666</v>
      </c>
      <c r="F2704" t="s">
        <v>21</v>
      </c>
      <c r="G2704" t="str">
        <f>VLOOKUP(E2704, Tiers!M$1:P$134, 3, FALSE)</f>
        <v>NONE</v>
      </c>
      <c r="H2704">
        <f>VLOOKUP(G2704, Tiers!B$1:C$134, 2, FALSE)</f>
        <v>7</v>
      </c>
      <c r="I2704" s="26" t="s">
        <v>6939</v>
      </c>
      <c r="J2704">
        <f t="shared" si="170"/>
        <v>4</v>
      </c>
      <c r="K2704">
        <f t="shared" si="171"/>
        <v>3</v>
      </c>
      <c r="L2704">
        <f t="shared" si="172"/>
        <v>7758</v>
      </c>
      <c r="M2704">
        <f t="shared" si="173"/>
        <v>254</v>
      </c>
      <c r="N2704">
        <v>20</v>
      </c>
      <c r="O2704" t="s">
        <v>5666</v>
      </c>
      <c r="P2704" t="s">
        <v>21</v>
      </c>
      <c r="Q2704" t="s">
        <v>22</v>
      </c>
      <c r="R2704" t="s">
        <v>21</v>
      </c>
      <c r="W2704">
        <v>184</v>
      </c>
      <c r="X2704">
        <v>62</v>
      </c>
      <c r="Y2704">
        <v>0</v>
      </c>
      <c r="Z2704">
        <v>0</v>
      </c>
    </row>
    <row r="2705" spans="1:26" ht="15.95">
      <c r="A2705" t="s">
        <v>3338</v>
      </c>
      <c r="B2705" t="s">
        <v>42</v>
      </c>
      <c r="C2705" t="str">
        <f>VLOOKUP(B2705, Positions!A$1:B$160, 2, FALSE)</f>
        <v>Midfielder</v>
      </c>
      <c r="D2705" t="s">
        <v>329</v>
      </c>
      <c r="E2705" t="s">
        <v>62</v>
      </c>
      <c r="F2705" t="s">
        <v>21</v>
      </c>
      <c r="G2705" t="str">
        <f>VLOOKUP(E2705, Tiers!M$1:P$134, 3, FALSE)</f>
        <v>ENG1</v>
      </c>
      <c r="H2705">
        <f>VLOOKUP(G2705, Tiers!B$1:C$134, 2, FALSE)</f>
        <v>1</v>
      </c>
      <c r="I2705" s="26" t="s">
        <v>6940</v>
      </c>
      <c r="J2705">
        <f t="shared" si="170"/>
        <v>3</v>
      </c>
      <c r="K2705">
        <f t="shared" si="171"/>
        <v>3</v>
      </c>
      <c r="L2705">
        <f t="shared" si="172"/>
        <v>7762</v>
      </c>
      <c r="M2705">
        <f t="shared" si="173"/>
        <v>255</v>
      </c>
      <c r="N2705">
        <v>20</v>
      </c>
      <c r="O2705" t="s">
        <v>57</v>
      </c>
      <c r="P2705" t="s">
        <v>21</v>
      </c>
      <c r="Q2705" t="s">
        <v>22</v>
      </c>
      <c r="R2705" t="s">
        <v>21</v>
      </c>
      <c r="W2705">
        <v>176</v>
      </c>
      <c r="X2705">
        <v>80</v>
      </c>
      <c r="Y2705">
        <v>1</v>
      </c>
      <c r="Z2705">
        <v>11</v>
      </c>
    </row>
    <row r="2706" spans="1:26" ht="15.95">
      <c r="A2706" t="s">
        <v>3339</v>
      </c>
      <c r="B2706" t="s">
        <v>16</v>
      </c>
      <c r="C2706" t="str">
        <f>VLOOKUP(B2706, Positions!A$1:B$160, 2, FALSE)</f>
        <v>Forward</v>
      </c>
      <c r="D2706" t="s">
        <v>5666</v>
      </c>
      <c r="E2706" t="s">
        <v>5666</v>
      </c>
      <c r="F2706" t="s">
        <v>21</v>
      </c>
      <c r="G2706" t="str">
        <f>VLOOKUP(E2706, Tiers!M$1:P$134, 3, FALSE)</f>
        <v>NONE</v>
      </c>
      <c r="H2706">
        <f>VLOOKUP(G2706, Tiers!B$1:C$134, 2, FALSE)</f>
        <v>7</v>
      </c>
      <c r="I2706" s="26" t="s">
        <v>6941</v>
      </c>
      <c r="J2706">
        <f t="shared" si="170"/>
        <v>3</v>
      </c>
      <c r="K2706">
        <f t="shared" si="171"/>
        <v>3</v>
      </c>
      <c r="L2706">
        <f t="shared" si="172"/>
        <v>7768</v>
      </c>
      <c r="M2706">
        <f t="shared" si="173"/>
        <v>255</v>
      </c>
      <c r="N2706">
        <v>20</v>
      </c>
      <c r="O2706" t="s">
        <v>5666</v>
      </c>
      <c r="P2706" t="s">
        <v>21</v>
      </c>
      <c r="Q2706" t="s">
        <v>22</v>
      </c>
      <c r="R2706" t="s">
        <v>21</v>
      </c>
      <c r="W2706">
        <v>180</v>
      </c>
      <c r="X2706">
        <v>70</v>
      </c>
      <c r="Y2706">
        <v>0</v>
      </c>
      <c r="Z2706">
        <v>0</v>
      </c>
    </row>
    <row r="2707" spans="1:26" ht="15.95">
      <c r="A2707" t="s">
        <v>3340</v>
      </c>
      <c r="B2707" t="s">
        <v>1593</v>
      </c>
      <c r="C2707" t="str">
        <f>VLOOKUP(B2707, Positions!A$1:B$160, 2, FALSE)</f>
        <v>Midfielder</v>
      </c>
      <c r="D2707" t="s">
        <v>275</v>
      </c>
      <c r="E2707" t="s">
        <v>5665</v>
      </c>
      <c r="F2707" t="s">
        <v>21</v>
      </c>
      <c r="G2707" t="str">
        <f>VLOOKUP(E2707, Tiers!M$1:P$134, 3, FALSE)</f>
        <v>ENG2</v>
      </c>
      <c r="H2707">
        <f>VLOOKUP(G2707, Tiers!B$1:C$134, 2, FALSE)</f>
        <v>3</v>
      </c>
      <c r="I2707" s="26" t="s">
        <v>6942</v>
      </c>
      <c r="J2707">
        <f t="shared" si="170"/>
        <v>3</v>
      </c>
      <c r="K2707">
        <f t="shared" si="171"/>
        <v>3</v>
      </c>
      <c r="L2707">
        <f t="shared" si="172"/>
        <v>7769</v>
      </c>
      <c r="M2707">
        <f t="shared" si="173"/>
        <v>255</v>
      </c>
      <c r="N2707">
        <v>20</v>
      </c>
      <c r="O2707" t="s">
        <v>3341</v>
      </c>
      <c r="P2707" t="s">
        <v>21</v>
      </c>
      <c r="Q2707" t="s">
        <v>22</v>
      </c>
      <c r="R2707" t="s">
        <v>21</v>
      </c>
      <c r="W2707">
        <v>186</v>
      </c>
      <c r="X2707">
        <v>74</v>
      </c>
      <c r="Y2707">
        <v>7</v>
      </c>
      <c r="Z2707">
        <v>121</v>
      </c>
    </row>
    <row r="2708" spans="1:26" ht="15.95">
      <c r="A2708" t="s">
        <v>3342</v>
      </c>
      <c r="B2708" t="s">
        <v>31</v>
      </c>
      <c r="C2708" t="str">
        <f>VLOOKUP(B2708, Positions!A$1:B$160, 2, FALSE)</f>
        <v>Defender</v>
      </c>
      <c r="D2708" t="s">
        <v>204</v>
      </c>
      <c r="E2708" t="s">
        <v>5665</v>
      </c>
      <c r="F2708" t="s">
        <v>21</v>
      </c>
      <c r="G2708" t="str">
        <f>VLOOKUP(E2708, Tiers!M$1:P$134, 3, FALSE)</f>
        <v>ENG2</v>
      </c>
      <c r="H2708">
        <f>VLOOKUP(G2708, Tiers!B$1:C$134, 2, FALSE)</f>
        <v>3</v>
      </c>
      <c r="I2708" s="26" t="s">
        <v>6943</v>
      </c>
      <c r="J2708">
        <f t="shared" si="170"/>
        <v>3</v>
      </c>
      <c r="K2708">
        <f t="shared" si="171"/>
        <v>3</v>
      </c>
      <c r="L2708">
        <f t="shared" si="172"/>
        <v>7772</v>
      </c>
      <c r="M2708">
        <f t="shared" si="173"/>
        <v>255</v>
      </c>
      <c r="N2708">
        <v>20</v>
      </c>
      <c r="O2708" t="s">
        <v>74</v>
      </c>
      <c r="P2708" t="s">
        <v>21</v>
      </c>
      <c r="Q2708" t="s">
        <v>22</v>
      </c>
      <c r="R2708" t="s">
        <v>21</v>
      </c>
      <c r="W2708">
        <v>185</v>
      </c>
      <c r="X2708">
        <v>68</v>
      </c>
      <c r="Y2708">
        <v>0</v>
      </c>
      <c r="Z2708">
        <v>17</v>
      </c>
    </row>
    <row r="2709" spans="1:26" ht="15.95">
      <c r="A2709" t="s">
        <v>3343</v>
      </c>
      <c r="B2709" t="s">
        <v>42</v>
      </c>
      <c r="C2709" t="str">
        <f>VLOOKUP(B2709, Positions!A$1:B$160, 2, FALSE)</f>
        <v>Midfielder</v>
      </c>
      <c r="D2709" t="s">
        <v>455</v>
      </c>
      <c r="E2709" t="s">
        <v>5664</v>
      </c>
      <c r="F2709" t="s">
        <v>21</v>
      </c>
      <c r="G2709" t="str">
        <f>VLOOKUP(E2709, Tiers!M$1:P$134, 3, FALSE)</f>
        <v>ENG3</v>
      </c>
      <c r="H2709">
        <f>VLOOKUP(G2709, Tiers!B$1:C$134, 2, FALSE)</f>
        <v>4</v>
      </c>
      <c r="I2709" s="26" t="s">
        <v>6944</v>
      </c>
      <c r="J2709">
        <f t="shared" si="170"/>
        <v>3</v>
      </c>
      <c r="K2709">
        <f t="shared" si="171"/>
        <v>3</v>
      </c>
      <c r="L2709">
        <f t="shared" si="172"/>
        <v>7789</v>
      </c>
      <c r="M2709">
        <f t="shared" si="173"/>
        <v>255</v>
      </c>
      <c r="N2709">
        <v>20</v>
      </c>
      <c r="O2709" t="s">
        <v>455</v>
      </c>
      <c r="P2709" t="s">
        <v>21</v>
      </c>
      <c r="Q2709" t="s">
        <v>22</v>
      </c>
      <c r="R2709" t="s">
        <v>21</v>
      </c>
      <c r="W2709">
        <v>181</v>
      </c>
      <c r="X2709">
        <v>70</v>
      </c>
      <c r="Y2709">
        <v>0</v>
      </c>
      <c r="Z2709">
        <v>4</v>
      </c>
    </row>
    <row r="2710" spans="1:26" ht="15.95">
      <c r="A2710" t="s">
        <v>3344</v>
      </c>
      <c r="B2710" t="s">
        <v>42</v>
      </c>
      <c r="C2710" t="str">
        <f>VLOOKUP(B2710, Positions!A$1:B$160, 2, FALSE)</f>
        <v>Midfielder</v>
      </c>
      <c r="D2710" t="s">
        <v>669</v>
      </c>
      <c r="E2710" t="s">
        <v>62</v>
      </c>
      <c r="F2710" t="s">
        <v>21</v>
      </c>
      <c r="G2710" t="str">
        <f>VLOOKUP(E2710, Tiers!M$1:P$134, 3, FALSE)</f>
        <v>ENG1</v>
      </c>
      <c r="H2710">
        <f>VLOOKUP(G2710, Tiers!B$1:C$134, 2, FALSE)</f>
        <v>1</v>
      </c>
      <c r="I2710" s="26" t="s">
        <v>6945</v>
      </c>
      <c r="J2710">
        <f t="shared" si="170"/>
        <v>3</v>
      </c>
      <c r="K2710">
        <f t="shared" si="171"/>
        <v>3</v>
      </c>
      <c r="L2710">
        <f t="shared" si="172"/>
        <v>7790</v>
      </c>
      <c r="M2710">
        <f t="shared" si="173"/>
        <v>255</v>
      </c>
      <c r="N2710">
        <v>20</v>
      </c>
      <c r="O2710" t="s">
        <v>669</v>
      </c>
      <c r="P2710" t="s">
        <v>21</v>
      </c>
      <c r="Q2710" t="s">
        <v>22</v>
      </c>
      <c r="R2710" t="s">
        <v>21</v>
      </c>
      <c r="W2710">
        <v>172</v>
      </c>
      <c r="X2710">
        <v>68</v>
      </c>
      <c r="Y2710">
        <v>2</v>
      </c>
      <c r="Z2710">
        <v>18</v>
      </c>
    </row>
    <row r="2711" spans="1:26" ht="15.95">
      <c r="A2711" t="s">
        <v>3345</v>
      </c>
      <c r="B2711" t="s">
        <v>877</v>
      </c>
      <c r="C2711" t="str">
        <f>VLOOKUP(B2711, Positions!A$1:B$160, 2, FALSE)</f>
        <v>Defender</v>
      </c>
      <c r="D2711" t="s">
        <v>1883</v>
      </c>
      <c r="E2711" t="s">
        <v>5666</v>
      </c>
      <c r="F2711" t="s">
        <v>21</v>
      </c>
      <c r="G2711" t="str">
        <f>VLOOKUP(E2711, Tiers!M$1:P$134, 3, FALSE)</f>
        <v>NONE</v>
      </c>
      <c r="H2711">
        <f>VLOOKUP(G2711, Tiers!B$1:C$134, 2, FALSE)</f>
        <v>7</v>
      </c>
      <c r="I2711" s="26" t="s">
        <v>6946</v>
      </c>
      <c r="J2711">
        <f t="shared" si="170"/>
        <v>2</v>
      </c>
      <c r="K2711">
        <f t="shared" si="171"/>
        <v>2</v>
      </c>
      <c r="L2711">
        <f t="shared" si="172"/>
        <v>7805</v>
      </c>
      <c r="M2711">
        <f t="shared" si="173"/>
        <v>256</v>
      </c>
      <c r="N2711">
        <v>20</v>
      </c>
      <c r="O2711" t="s">
        <v>74</v>
      </c>
      <c r="P2711" t="s">
        <v>21</v>
      </c>
      <c r="Q2711" t="s">
        <v>22</v>
      </c>
      <c r="R2711" t="s">
        <v>21</v>
      </c>
      <c r="W2711">
        <v>167</v>
      </c>
      <c r="X2711">
        <v>64</v>
      </c>
      <c r="Y2711">
        <v>0</v>
      </c>
      <c r="Z2711">
        <v>51</v>
      </c>
    </row>
    <row r="2712" spans="1:26" ht="15.95">
      <c r="A2712" t="s">
        <v>3346</v>
      </c>
      <c r="B2712" t="s">
        <v>372</v>
      </c>
      <c r="C2712" t="str">
        <f>VLOOKUP(B2712, Positions!A$1:B$160, 2, FALSE)</f>
        <v>Defender</v>
      </c>
      <c r="D2712" t="s">
        <v>5666</v>
      </c>
      <c r="E2712" t="s">
        <v>5666</v>
      </c>
      <c r="F2712" t="s">
        <v>21</v>
      </c>
      <c r="G2712" t="str">
        <f>VLOOKUP(E2712, Tiers!M$1:P$134, 3, FALSE)</f>
        <v>NONE</v>
      </c>
      <c r="H2712">
        <f>VLOOKUP(G2712, Tiers!B$1:C$134, 2, FALSE)</f>
        <v>7</v>
      </c>
      <c r="I2712" s="26" t="s">
        <v>6947</v>
      </c>
      <c r="J2712">
        <f t="shared" si="170"/>
        <v>2</v>
      </c>
      <c r="K2712">
        <f t="shared" si="171"/>
        <v>2</v>
      </c>
      <c r="L2712">
        <f t="shared" si="172"/>
        <v>7807</v>
      </c>
      <c r="M2712">
        <f t="shared" si="173"/>
        <v>256</v>
      </c>
      <c r="N2712">
        <v>20</v>
      </c>
      <c r="O2712" t="s">
        <v>5666</v>
      </c>
      <c r="P2712" t="s">
        <v>21</v>
      </c>
      <c r="Q2712" t="s">
        <v>22</v>
      </c>
      <c r="R2712" t="s">
        <v>21</v>
      </c>
      <c r="W2712">
        <v>186</v>
      </c>
      <c r="X2712">
        <v>79</v>
      </c>
      <c r="Y2712">
        <v>0</v>
      </c>
      <c r="Z2712">
        <v>0</v>
      </c>
    </row>
    <row r="2713" spans="1:26" ht="15.95">
      <c r="A2713" t="s">
        <v>3347</v>
      </c>
      <c r="B2713" t="s">
        <v>16</v>
      </c>
      <c r="C2713" t="str">
        <f>VLOOKUP(B2713, Positions!A$1:B$160, 2, FALSE)</f>
        <v>Forward</v>
      </c>
      <c r="D2713" t="s">
        <v>154</v>
      </c>
      <c r="E2713" t="s">
        <v>5665</v>
      </c>
      <c r="F2713" t="s">
        <v>21</v>
      </c>
      <c r="G2713" t="str">
        <f>VLOOKUP(E2713, Tiers!M$1:P$134, 3, FALSE)</f>
        <v>ENG2</v>
      </c>
      <c r="H2713">
        <f>VLOOKUP(G2713, Tiers!B$1:C$134, 2, FALSE)</f>
        <v>3</v>
      </c>
      <c r="I2713" s="26" t="s">
        <v>6948</v>
      </c>
      <c r="J2713">
        <f t="shared" si="170"/>
        <v>1</v>
      </c>
      <c r="K2713">
        <f t="shared" si="171"/>
        <v>2</v>
      </c>
      <c r="L2713">
        <f t="shared" si="172"/>
        <v>7825</v>
      </c>
      <c r="M2713">
        <f t="shared" si="173"/>
        <v>257</v>
      </c>
      <c r="N2713">
        <v>20</v>
      </c>
      <c r="O2713" t="s">
        <v>785</v>
      </c>
      <c r="P2713" t="s">
        <v>21</v>
      </c>
      <c r="Q2713" t="s">
        <v>22</v>
      </c>
      <c r="R2713" t="s">
        <v>21</v>
      </c>
      <c r="S2713" t="s">
        <v>2638</v>
      </c>
      <c r="W2713">
        <v>171</v>
      </c>
      <c r="X2713">
        <v>69</v>
      </c>
      <c r="Y2713">
        <v>29</v>
      </c>
      <c r="Z2713">
        <v>66</v>
      </c>
    </row>
    <row r="2714" spans="1:26" ht="15.95">
      <c r="A2714" t="s">
        <v>3348</v>
      </c>
      <c r="B2714" t="s">
        <v>102</v>
      </c>
      <c r="C2714" t="str">
        <f>VLOOKUP(B2714, Positions!A$1:B$160, 2, FALSE)</f>
        <v>Defender</v>
      </c>
      <c r="D2714" t="s">
        <v>157</v>
      </c>
      <c r="E2714" t="s">
        <v>5665</v>
      </c>
      <c r="F2714" t="s">
        <v>21</v>
      </c>
      <c r="G2714" t="str">
        <f>VLOOKUP(E2714, Tiers!M$1:P$134, 3, FALSE)</f>
        <v>ENG2</v>
      </c>
      <c r="H2714">
        <f>VLOOKUP(G2714, Tiers!B$1:C$134, 2, FALSE)</f>
        <v>3</v>
      </c>
      <c r="I2714" s="26" t="s">
        <v>6949</v>
      </c>
      <c r="J2714">
        <f t="shared" si="170"/>
        <v>1</v>
      </c>
      <c r="K2714">
        <f t="shared" si="171"/>
        <v>2</v>
      </c>
      <c r="L2714">
        <f t="shared" si="172"/>
        <v>7826</v>
      </c>
      <c r="M2714">
        <f t="shared" si="173"/>
        <v>257</v>
      </c>
      <c r="N2714">
        <v>20</v>
      </c>
      <c r="O2714" t="s">
        <v>190</v>
      </c>
      <c r="P2714" t="s">
        <v>21</v>
      </c>
      <c r="Q2714" t="s">
        <v>22</v>
      </c>
      <c r="R2714" t="s">
        <v>21</v>
      </c>
      <c r="S2714" t="s">
        <v>870</v>
      </c>
      <c r="W2714">
        <v>184</v>
      </c>
      <c r="X2714">
        <v>70</v>
      </c>
      <c r="Y2714">
        <v>0</v>
      </c>
      <c r="Z2714">
        <v>2</v>
      </c>
    </row>
    <row r="2715" spans="1:26" ht="15.95">
      <c r="A2715" t="s">
        <v>3349</v>
      </c>
      <c r="B2715" t="s">
        <v>81</v>
      </c>
      <c r="C2715" t="str">
        <f>VLOOKUP(B2715, Positions!A$1:B$160, 2, FALSE)</f>
        <v>Defender</v>
      </c>
      <c r="D2715" t="s">
        <v>5666</v>
      </c>
      <c r="E2715" t="s">
        <v>5666</v>
      </c>
      <c r="F2715" t="s">
        <v>21</v>
      </c>
      <c r="G2715" t="str">
        <f>VLOOKUP(E2715, Tiers!M$1:P$134, 3, FALSE)</f>
        <v>NONE</v>
      </c>
      <c r="H2715">
        <f>VLOOKUP(G2715, Tiers!B$1:C$134, 2, FALSE)</f>
        <v>7</v>
      </c>
      <c r="I2715" s="26" t="s">
        <v>6950</v>
      </c>
      <c r="J2715">
        <f t="shared" si="170"/>
        <v>1</v>
      </c>
      <c r="K2715">
        <f t="shared" si="171"/>
        <v>2</v>
      </c>
      <c r="L2715">
        <f t="shared" si="172"/>
        <v>7836</v>
      </c>
      <c r="M2715">
        <f t="shared" si="173"/>
        <v>257</v>
      </c>
      <c r="N2715">
        <v>20</v>
      </c>
      <c r="O2715" t="s">
        <v>5666</v>
      </c>
      <c r="P2715" t="s">
        <v>21</v>
      </c>
      <c r="Q2715" t="s">
        <v>22</v>
      </c>
      <c r="R2715" t="s">
        <v>21</v>
      </c>
      <c r="S2715" t="s">
        <v>239</v>
      </c>
      <c r="W2715">
        <v>188</v>
      </c>
      <c r="X2715">
        <v>80</v>
      </c>
      <c r="Y2715">
        <v>0</v>
      </c>
      <c r="Z2715">
        <v>6</v>
      </c>
    </row>
    <row r="2716" spans="1:26" ht="15.95">
      <c r="A2716" t="s">
        <v>3350</v>
      </c>
      <c r="B2716" t="s">
        <v>1151</v>
      </c>
      <c r="C2716" t="str">
        <f>VLOOKUP(B2716, Positions!A$1:B$160, 2, FALSE)</f>
        <v>Defender</v>
      </c>
      <c r="D2716" t="s">
        <v>592</v>
      </c>
      <c r="E2716" t="s">
        <v>5666</v>
      </c>
      <c r="F2716" t="s">
        <v>21</v>
      </c>
      <c r="G2716" t="str">
        <f>VLOOKUP(E2716, Tiers!M$1:P$134, 3, FALSE)</f>
        <v>NONE</v>
      </c>
      <c r="H2716">
        <f>VLOOKUP(G2716, Tiers!B$1:C$134, 2, FALSE)</f>
        <v>7</v>
      </c>
      <c r="I2716" s="26" t="s">
        <v>6951</v>
      </c>
      <c r="J2716">
        <f t="shared" si="170"/>
        <v>12</v>
      </c>
      <c r="K2716">
        <f t="shared" si="171"/>
        <v>2</v>
      </c>
      <c r="L2716">
        <f t="shared" si="172"/>
        <v>7864</v>
      </c>
      <c r="M2716">
        <f t="shared" si="173"/>
        <v>258</v>
      </c>
      <c r="N2716">
        <v>20</v>
      </c>
      <c r="O2716" t="s">
        <v>113</v>
      </c>
      <c r="P2716" t="s">
        <v>21</v>
      </c>
      <c r="Q2716" t="s">
        <v>22</v>
      </c>
      <c r="R2716" t="s">
        <v>21</v>
      </c>
      <c r="W2716">
        <v>178</v>
      </c>
      <c r="X2716">
        <v>75</v>
      </c>
      <c r="Y2716">
        <v>0</v>
      </c>
      <c r="Z2716">
        <v>42</v>
      </c>
    </row>
    <row r="2717" spans="1:26" ht="15.95">
      <c r="A2717" t="s">
        <v>3351</v>
      </c>
      <c r="B2717" t="s">
        <v>16</v>
      </c>
      <c r="C2717" t="str">
        <f>VLOOKUP(B2717, Positions!A$1:B$160, 2, FALSE)</f>
        <v>Forward</v>
      </c>
      <c r="D2717" t="s">
        <v>124</v>
      </c>
      <c r="E2717" t="s">
        <v>5665</v>
      </c>
      <c r="F2717" t="s">
        <v>21</v>
      </c>
      <c r="G2717" t="str">
        <f>VLOOKUP(E2717, Tiers!M$1:P$134, 3, FALSE)</f>
        <v>ENG2</v>
      </c>
      <c r="H2717">
        <f>VLOOKUP(G2717, Tiers!B$1:C$134, 2, FALSE)</f>
        <v>3</v>
      </c>
      <c r="I2717" s="26" t="s">
        <v>6952</v>
      </c>
      <c r="J2717">
        <f t="shared" si="170"/>
        <v>12</v>
      </c>
      <c r="K2717">
        <f t="shared" si="171"/>
        <v>2</v>
      </c>
      <c r="L2717">
        <f t="shared" si="172"/>
        <v>7874</v>
      </c>
      <c r="M2717">
        <f t="shared" si="173"/>
        <v>258</v>
      </c>
      <c r="N2717">
        <v>20</v>
      </c>
      <c r="O2717" t="s">
        <v>5666</v>
      </c>
      <c r="P2717" t="s">
        <v>21</v>
      </c>
      <c r="Q2717" t="s">
        <v>22</v>
      </c>
      <c r="R2717" t="s">
        <v>21</v>
      </c>
      <c r="W2717">
        <v>181</v>
      </c>
      <c r="X2717">
        <v>74</v>
      </c>
      <c r="Y2717">
        <v>0</v>
      </c>
      <c r="Z2717">
        <v>0</v>
      </c>
    </row>
    <row r="2718" spans="1:26" ht="15.95">
      <c r="A2718" t="s">
        <v>3352</v>
      </c>
      <c r="B2718" t="s">
        <v>16</v>
      </c>
      <c r="C2718" t="str">
        <f>VLOOKUP(B2718, Positions!A$1:B$160, 2, FALSE)</f>
        <v>Forward</v>
      </c>
      <c r="D2718" t="s">
        <v>3353</v>
      </c>
      <c r="E2718" t="s">
        <v>5669</v>
      </c>
      <c r="F2718" t="s">
        <v>421</v>
      </c>
      <c r="G2718" t="str">
        <f>VLOOKUP(E2718, Tiers!M$1:P$134, 3, FALSE)</f>
        <v>SCO1</v>
      </c>
      <c r="H2718">
        <f>VLOOKUP(G2718, Tiers!B$1:C$134, 2, FALSE)</f>
        <v>3</v>
      </c>
      <c r="I2718" s="26" t="s">
        <v>6953</v>
      </c>
      <c r="J2718">
        <f t="shared" si="170"/>
        <v>12</v>
      </c>
      <c r="K2718">
        <f t="shared" si="171"/>
        <v>2</v>
      </c>
      <c r="L2718">
        <f t="shared" si="172"/>
        <v>7878</v>
      </c>
      <c r="M2718">
        <f t="shared" si="173"/>
        <v>258</v>
      </c>
      <c r="N2718">
        <v>20</v>
      </c>
      <c r="O2718" t="s">
        <v>74</v>
      </c>
      <c r="P2718" t="s">
        <v>21</v>
      </c>
      <c r="Q2718" t="s">
        <v>22</v>
      </c>
      <c r="R2718" t="s">
        <v>21</v>
      </c>
      <c r="S2718" t="s">
        <v>491</v>
      </c>
      <c r="W2718">
        <v>186</v>
      </c>
      <c r="X2718">
        <v>84</v>
      </c>
      <c r="Y2718">
        <v>1</v>
      </c>
      <c r="Z2718">
        <v>23</v>
      </c>
    </row>
    <row r="2719" spans="1:26" ht="15.95">
      <c r="A2719" t="s">
        <v>3354</v>
      </c>
      <c r="B2719" t="s">
        <v>166</v>
      </c>
      <c r="C2719" t="str">
        <f>VLOOKUP(B2719, Positions!A$1:B$160, 2, FALSE)</f>
        <v>Goalkeeper</v>
      </c>
      <c r="D2719" t="s">
        <v>2443</v>
      </c>
      <c r="E2719" t="s">
        <v>5666</v>
      </c>
      <c r="F2719" t="s">
        <v>21</v>
      </c>
      <c r="G2719" t="str">
        <f>VLOOKUP(E2719, Tiers!M$1:P$134, 3, FALSE)</f>
        <v>NONE</v>
      </c>
      <c r="H2719">
        <f>VLOOKUP(G2719, Tiers!B$1:C$134, 2, FALSE)</f>
        <v>7</v>
      </c>
      <c r="I2719" s="26" t="s">
        <v>6954</v>
      </c>
      <c r="J2719">
        <f t="shared" si="170"/>
        <v>11</v>
      </c>
      <c r="K2719">
        <f t="shared" si="171"/>
        <v>1</v>
      </c>
      <c r="L2719">
        <f t="shared" si="172"/>
        <v>7889</v>
      </c>
      <c r="M2719">
        <f t="shared" si="173"/>
        <v>259</v>
      </c>
      <c r="N2719">
        <v>20</v>
      </c>
      <c r="O2719" t="s">
        <v>801</v>
      </c>
      <c r="P2719" t="s">
        <v>21</v>
      </c>
      <c r="Q2719" t="s">
        <v>22</v>
      </c>
      <c r="R2719" t="s">
        <v>21</v>
      </c>
      <c r="W2719">
        <v>196</v>
      </c>
      <c r="X2719">
        <v>80</v>
      </c>
      <c r="Y2719">
        <v>0</v>
      </c>
      <c r="Z2719">
        <v>1</v>
      </c>
    </row>
    <row r="2720" spans="1:26" ht="15.95">
      <c r="A2720" t="s">
        <v>3355</v>
      </c>
      <c r="B2720" t="s">
        <v>212</v>
      </c>
      <c r="C2720" t="str">
        <f>VLOOKUP(B2720, Positions!A$1:B$160, 2, FALSE)</f>
        <v>Midfielder</v>
      </c>
      <c r="D2720" t="s">
        <v>5666</v>
      </c>
      <c r="E2720" t="s">
        <v>5666</v>
      </c>
      <c r="F2720" t="s">
        <v>21</v>
      </c>
      <c r="G2720" t="str">
        <f>VLOOKUP(E2720, Tiers!M$1:P$134, 3, FALSE)</f>
        <v>NONE</v>
      </c>
      <c r="H2720">
        <f>VLOOKUP(G2720, Tiers!B$1:C$134, 2, FALSE)</f>
        <v>7</v>
      </c>
      <c r="I2720" s="26" t="s">
        <v>6955</v>
      </c>
      <c r="J2720">
        <f t="shared" si="170"/>
        <v>11</v>
      </c>
      <c r="K2720">
        <f t="shared" si="171"/>
        <v>1</v>
      </c>
      <c r="L2720">
        <f t="shared" si="172"/>
        <v>7893</v>
      </c>
      <c r="M2720">
        <f t="shared" si="173"/>
        <v>259</v>
      </c>
      <c r="N2720">
        <v>20</v>
      </c>
      <c r="O2720" t="s">
        <v>5666</v>
      </c>
      <c r="P2720" t="s">
        <v>21</v>
      </c>
      <c r="Q2720" t="s">
        <v>22</v>
      </c>
      <c r="R2720" t="s">
        <v>21</v>
      </c>
      <c r="W2720">
        <v>183</v>
      </c>
      <c r="X2720">
        <v>70</v>
      </c>
      <c r="Y2720">
        <v>0</v>
      </c>
      <c r="Z2720">
        <v>0</v>
      </c>
    </row>
    <row r="2721" spans="1:26" ht="15.95">
      <c r="A2721" t="s">
        <v>3356</v>
      </c>
      <c r="B2721" t="s">
        <v>3357</v>
      </c>
      <c r="C2721" t="str">
        <f>VLOOKUP(B2721, Positions!A$1:B$160, 2, FALSE)</f>
        <v>Defender</v>
      </c>
      <c r="D2721" t="s">
        <v>370</v>
      </c>
      <c r="E2721" t="s">
        <v>5663</v>
      </c>
      <c r="F2721" t="s">
        <v>21</v>
      </c>
      <c r="G2721" t="str">
        <f>VLOOKUP(E2721, Tiers!M$1:P$134, 3, FALSE)</f>
        <v>ENG4</v>
      </c>
      <c r="H2721">
        <f>VLOOKUP(G2721, Tiers!B$1:C$134, 2, FALSE)</f>
        <v>5</v>
      </c>
      <c r="I2721" s="26" t="s">
        <v>6956</v>
      </c>
      <c r="J2721">
        <f t="shared" si="170"/>
        <v>11</v>
      </c>
      <c r="K2721">
        <f t="shared" si="171"/>
        <v>1</v>
      </c>
      <c r="L2721">
        <f t="shared" si="172"/>
        <v>7901</v>
      </c>
      <c r="M2721">
        <f t="shared" si="173"/>
        <v>259</v>
      </c>
      <c r="N2721">
        <v>20</v>
      </c>
      <c r="O2721" t="s">
        <v>1395</v>
      </c>
      <c r="P2721" t="s">
        <v>21</v>
      </c>
      <c r="Q2721" t="s">
        <v>22</v>
      </c>
      <c r="R2721" t="s">
        <v>21</v>
      </c>
      <c r="W2721">
        <v>172</v>
      </c>
      <c r="X2721">
        <v>67</v>
      </c>
      <c r="Y2721">
        <v>0</v>
      </c>
      <c r="Z2721">
        <v>0</v>
      </c>
    </row>
    <row r="2722" spans="1:26" ht="15.95">
      <c r="A2722" t="s">
        <v>3358</v>
      </c>
      <c r="B2722" t="s">
        <v>115</v>
      </c>
      <c r="C2722" t="str">
        <f>VLOOKUP(B2722, Positions!A$1:B$160, 2, FALSE)</f>
        <v>Midfielder</v>
      </c>
      <c r="D2722" t="s">
        <v>250</v>
      </c>
      <c r="E2722" t="s">
        <v>5664</v>
      </c>
      <c r="F2722" t="s">
        <v>21</v>
      </c>
      <c r="G2722" t="str">
        <f>VLOOKUP(E2722, Tiers!M$1:P$134, 3, FALSE)</f>
        <v>ENG3</v>
      </c>
      <c r="H2722">
        <f>VLOOKUP(G2722, Tiers!B$1:C$134, 2, FALSE)</f>
        <v>4</v>
      </c>
      <c r="I2722" s="26" t="s">
        <v>6957</v>
      </c>
      <c r="J2722">
        <f t="shared" si="170"/>
        <v>10</v>
      </c>
      <c r="K2722">
        <f t="shared" si="171"/>
        <v>1</v>
      </c>
      <c r="L2722">
        <f t="shared" si="172"/>
        <v>7914</v>
      </c>
      <c r="M2722">
        <f t="shared" si="173"/>
        <v>260</v>
      </c>
      <c r="N2722">
        <v>20</v>
      </c>
      <c r="O2722" t="s">
        <v>294</v>
      </c>
      <c r="P2722" t="s">
        <v>21</v>
      </c>
      <c r="Q2722" t="s">
        <v>22</v>
      </c>
      <c r="R2722" t="s">
        <v>21</v>
      </c>
      <c r="W2722">
        <v>180</v>
      </c>
      <c r="X2722">
        <v>73</v>
      </c>
      <c r="Y2722">
        <v>5</v>
      </c>
      <c r="Z2722">
        <v>10</v>
      </c>
    </row>
    <row r="2723" spans="1:26" ht="15.95">
      <c r="A2723" t="s">
        <v>3359</v>
      </c>
      <c r="B2723" t="s">
        <v>166</v>
      </c>
      <c r="C2723" t="str">
        <f>VLOOKUP(B2723, Positions!A$1:B$160, 2, FALSE)</f>
        <v>Goalkeeper</v>
      </c>
      <c r="D2723" t="s">
        <v>5666</v>
      </c>
      <c r="E2723" t="s">
        <v>5666</v>
      </c>
      <c r="F2723" t="s">
        <v>21</v>
      </c>
      <c r="G2723" t="str">
        <f>VLOOKUP(E2723, Tiers!M$1:P$134, 3, FALSE)</f>
        <v>NONE</v>
      </c>
      <c r="H2723">
        <f>VLOOKUP(G2723, Tiers!B$1:C$134, 2, FALSE)</f>
        <v>7</v>
      </c>
      <c r="I2723" s="26" t="s">
        <v>6958</v>
      </c>
      <c r="J2723">
        <f t="shared" si="170"/>
        <v>10</v>
      </c>
      <c r="K2723">
        <f t="shared" si="171"/>
        <v>1</v>
      </c>
      <c r="L2723">
        <f t="shared" si="172"/>
        <v>7917</v>
      </c>
      <c r="M2723">
        <f t="shared" si="173"/>
        <v>260</v>
      </c>
      <c r="N2723">
        <v>20</v>
      </c>
      <c r="O2723" t="s">
        <v>5666</v>
      </c>
      <c r="P2723" t="s">
        <v>21</v>
      </c>
      <c r="Q2723" t="s">
        <v>22</v>
      </c>
      <c r="R2723" t="s">
        <v>21</v>
      </c>
      <c r="W2723">
        <v>185</v>
      </c>
      <c r="X2723">
        <v>76</v>
      </c>
      <c r="Y2723">
        <v>0</v>
      </c>
      <c r="Z2723">
        <v>51</v>
      </c>
    </row>
    <row r="2724" spans="1:26" ht="15.95">
      <c r="A2724" t="s">
        <v>3360</v>
      </c>
      <c r="B2724" t="s">
        <v>16</v>
      </c>
      <c r="C2724" t="str">
        <f>VLOOKUP(B2724, Positions!A$1:B$160, 2, FALSE)</f>
        <v>Forward</v>
      </c>
      <c r="D2724" t="s">
        <v>671</v>
      </c>
      <c r="E2724" t="s">
        <v>5664</v>
      </c>
      <c r="F2724" t="s">
        <v>21</v>
      </c>
      <c r="G2724" t="str">
        <f>VLOOKUP(E2724, Tiers!M$1:P$134, 3, FALSE)</f>
        <v>ENG3</v>
      </c>
      <c r="H2724">
        <f>VLOOKUP(G2724, Tiers!B$1:C$134, 2, FALSE)</f>
        <v>4</v>
      </c>
      <c r="I2724" s="26" t="s">
        <v>6959</v>
      </c>
      <c r="J2724">
        <f t="shared" si="170"/>
        <v>10</v>
      </c>
      <c r="K2724">
        <f t="shared" si="171"/>
        <v>1</v>
      </c>
      <c r="L2724">
        <f t="shared" si="172"/>
        <v>7928</v>
      </c>
      <c r="M2724">
        <f t="shared" si="173"/>
        <v>260</v>
      </c>
      <c r="N2724">
        <v>20</v>
      </c>
      <c r="O2724" t="s">
        <v>397</v>
      </c>
      <c r="P2724" t="s">
        <v>21</v>
      </c>
      <c r="Q2724" t="s">
        <v>22</v>
      </c>
      <c r="R2724" t="s">
        <v>21</v>
      </c>
      <c r="W2724">
        <v>174</v>
      </c>
      <c r="X2724">
        <v>65</v>
      </c>
      <c r="Y2724">
        <v>20</v>
      </c>
      <c r="Z2724">
        <v>21</v>
      </c>
    </row>
    <row r="2725" spans="1:26" ht="15.95">
      <c r="A2725" t="s">
        <v>3361</v>
      </c>
      <c r="B2725" t="s">
        <v>115</v>
      </c>
      <c r="C2725" t="str">
        <f>VLOOKUP(B2725, Positions!A$1:B$160, 2, FALSE)</f>
        <v>Midfielder</v>
      </c>
      <c r="D2725" t="s">
        <v>836</v>
      </c>
      <c r="E2725" t="s">
        <v>62</v>
      </c>
      <c r="F2725" t="s">
        <v>21</v>
      </c>
      <c r="G2725" t="str">
        <f>VLOOKUP(E2725, Tiers!M$1:P$134, 3, FALSE)</f>
        <v>ENG1</v>
      </c>
      <c r="H2725">
        <f>VLOOKUP(G2725, Tiers!B$1:C$134, 2, FALSE)</f>
        <v>1</v>
      </c>
      <c r="I2725" s="26" t="s">
        <v>6960</v>
      </c>
      <c r="J2725">
        <f t="shared" si="170"/>
        <v>10</v>
      </c>
      <c r="K2725">
        <f t="shared" si="171"/>
        <v>1</v>
      </c>
      <c r="L2725">
        <f t="shared" si="172"/>
        <v>7931</v>
      </c>
      <c r="M2725">
        <f t="shared" si="173"/>
        <v>260</v>
      </c>
      <c r="N2725">
        <v>20</v>
      </c>
      <c r="O2725" t="s">
        <v>74</v>
      </c>
      <c r="P2725" t="s">
        <v>21</v>
      </c>
      <c r="Q2725" t="s">
        <v>22</v>
      </c>
      <c r="R2725" t="s">
        <v>21</v>
      </c>
      <c r="W2725">
        <v>174</v>
      </c>
      <c r="X2725">
        <v>63</v>
      </c>
      <c r="Y2725">
        <v>0</v>
      </c>
      <c r="Z2725">
        <v>0</v>
      </c>
    </row>
    <row r="2726" spans="1:26" ht="15.95">
      <c r="A2726" t="s">
        <v>3362</v>
      </c>
      <c r="B2726" t="s">
        <v>480</v>
      </c>
      <c r="C2726" t="str">
        <f>VLOOKUP(B2726, Positions!A$1:B$160, 2, FALSE)</f>
        <v>Defender</v>
      </c>
      <c r="D2726" t="s">
        <v>154</v>
      </c>
      <c r="E2726" t="s">
        <v>5665</v>
      </c>
      <c r="F2726" t="s">
        <v>21</v>
      </c>
      <c r="G2726" t="str">
        <f>VLOOKUP(E2726, Tiers!M$1:P$134, 3, FALSE)</f>
        <v>ENG2</v>
      </c>
      <c r="H2726">
        <f>VLOOKUP(G2726, Tiers!B$1:C$134, 2, FALSE)</f>
        <v>3</v>
      </c>
      <c r="I2726" s="26" t="s">
        <v>6960</v>
      </c>
      <c r="J2726">
        <f t="shared" si="170"/>
        <v>10</v>
      </c>
      <c r="K2726">
        <f t="shared" si="171"/>
        <v>1</v>
      </c>
      <c r="L2726">
        <f t="shared" si="172"/>
        <v>7931</v>
      </c>
      <c r="M2726">
        <f t="shared" si="173"/>
        <v>260</v>
      </c>
      <c r="N2726">
        <v>20</v>
      </c>
      <c r="O2726" t="s">
        <v>1500</v>
      </c>
      <c r="P2726" t="s">
        <v>21</v>
      </c>
      <c r="Q2726" t="s">
        <v>22</v>
      </c>
      <c r="R2726" t="s">
        <v>21</v>
      </c>
      <c r="W2726">
        <v>187</v>
      </c>
      <c r="X2726">
        <v>79</v>
      </c>
      <c r="Y2726">
        <v>0</v>
      </c>
      <c r="Z2726">
        <v>0</v>
      </c>
    </row>
    <row r="2727" spans="1:26" ht="15.95">
      <c r="A2727" t="s">
        <v>3363</v>
      </c>
      <c r="B2727" t="s">
        <v>42</v>
      </c>
      <c r="C2727" t="str">
        <f>VLOOKUP(B2727, Positions!A$1:B$160, 2, FALSE)</f>
        <v>Midfielder</v>
      </c>
      <c r="D2727" t="s">
        <v>1883</v>
      </c>
      <c r="E2727" t="s">
        <v>5666</v>
      </c>
      <c r="F2727" t="s">
        <v>21</v>
      </c>
      <c r="G2727" t="str">
        <f>VLOOKUP(E2727, Tiers!M$1:P$134, 3, FALSE)</f>
        <v>NONE</v>
      </c>
      <c r="H2727">
        <f>VLOOKUP(G2727, Tiers!B$1:C$134, 2, FALSE)</f>
        <v>7</v>
      </c>
      <c r="I2727" s="26" t="s">
        <v>6961</v>
      </c>
      <c r="J2727">
        <f t="shared" si="170"/>
        <v>10</v>
      </c>
      <c r="K2727">
        <f t="shared" si="171"/>
        <v>1</v>
      </c>
      <c r="L2727">
        <f t="shared" si="172"/>
        <v>7938</v>
      </c>
      <c r="M2727">
        <f t="shared" si="173"/>
        <v>260</v>
      </c>
      <c r="N2727">
        <v>20</v>
      </c>
      <c r="O2727" t="s">
        <v>74</v>
      </c>
      <c r="P2727" t="s">
        <v>21</v>
      </c>
      <c r="Q2727" t="s">
        <v>22</v>
      </c>
      <c r="R2727" t="s">
        <v>21</v>
      </c>
      <c r="W2727">
        <v>190</v>
      </c>
      <c r="X2727">
        <v>87</v>
      </c>
      <c r="Y2727">
        <v>2</v>
      </c>
      <c r="Z2727">
        <v>18</v>
      </c>
    </row>
    <row r="2728" spans="1:26" ht="15.95">
      <c r="A2728" t="s">
        <v>3364</v>
      </c>
      <c r="B2728" t="s">
        <v>81</v>
      </c>
      <c r="C2728" t="str">
        <f>VLOOKUP(B2728, Positions!A$1:B$160, 2, FALSE)</f>
        <v>Defender</v>
      </c>
      <c r="D2728" t="s">
        <v>221</v>
      </c>
      <c r="E2728" t="s">
        <v>5664</v>
      </c>
      <c r="F2728" t="s">
        <v>21</v>
      </c>
      <c r="G2728" t="str">
        <f>VLOOKUP(E2728, Tiers!M$1:P$134, 3, FALSE)</f>
        <v>ENG3</v>
      </c>
      <c r="H2728">
        <f>VLOOKUP(G2728, Tiers!B$1:C$134, 2, FALSE)</f>
        <v>4</v>
      </c>
      <c r="I2728" s="26" t="s">
        <v>6962</v>
      </c>
      <c r="J2728">
        <f t="shared" si="170"/>
        <v>10</v>
      </c>
      <c r="K2728">
        <f t="shared" si="171"/>
        <v>1</v>
      </c>
      <c r="L2728">
        <f t="shared" si="172"/>
        <v>7943</v>
      </c>
      <c r="M2728">
        <f t="shared" si="173"/>
        <v>261</v>
      </c>
      <c r="N2728">
        <v>20</v>
      </c>
      <c r="O2728" t="s">
        <v>284</v>
      </c>
      <c r="P2728" t="s">
        <v>21</v>
      </c>
      <c r="Q2728" t="s">
        <v>22</v>
      </c>
      <c r="R2728" t="s">
        <v>21</v>
      </c>
      <c r="W2728">
        <v>189</v>
      </c>
      <c r="X2728">
        <v>81</v>
      </c>
      <c r="Y2728">
        <v>1</v>
      </c>
      <c r="Z2728">
        <v>13</v>
      </c>
    </row>
    <row r="2729" spans="1:26" ht="15.95">
      <c r="A2729" t="s">
        <v>1466</v>
      </c>
      <c r="B2729" t="s">
        <v>166</v>
      </c>
      <c r="C2729" t="str">
        <f>VLOOKUP(B2729, Positions!A$1:B$160, 2, FALSE)</f>
        <v>Goalkeeper</v>
      </c>
      <c r="D2729" t="s">
        <v>1883</v>
      </c>
      <c r="E2729" t="s">
        <v>5666</v>
      </c>
      <c r="F2729" t="s">
        <v>21</v>
      </c>
      <c r="G2729" t="str">
        <f>VLOOKUP(E2729, Tiers!M$1:P$134, 3, FALSE)</f>
        <v>NONE</v>
      </c>
      <c r="H2729">
        <f>VLOOKUP(G2729, Tiers!B$1:C$134, 2, FALSE)</f>
        <v>7</v>
      </c>
      <c r="I2729" s="26" t="s">
        <v>6963</v>
      </c>
      <c r="J2729">
        <f t="shared" si="170"/>
        <v>9</v>
      </c>
      <c r="K2729">
        <f t="shared" si="171"/>
        <v>1</v>
      </c>
      <c r="L2729">
        <f t="shared" si="172"/>
        <v>7952</v>
      </c>
      <c r="M2729">
        <f t="shared" si="173"/>
        <v>261</v>
      </c>
      <c r="N2729">
        <v>20</v>
      </c>
      <c r="O2729" t="s">
        <v>5666</v>
      </c>
      <c r="P2729" t="s">
        <v>21</v>
      </c>
      <c r="Q2729" t="s">
        <v>22</v>
      </c>
      <c r="R2729" t="s">
        <v>21</v>
      </c>
      <c r="W2729">
        <v>193</v>
      </c>
      <c r="X2729">
        <v>87</v>
      </c>
      <c r="Y2729">
        <v>0</v>
      </c>
      <c r="Z2729">
        <v>0</v>
      </c>
    </row>
    <row r="2730" spans="1:26" ht="15.95">
      <c r="A2730" t="s">
        <v>3365</v>
      </c>
      <c r="B2730" t="s">
        <v>16</v>
      </c>
      <c r="C2730" t="str">
        <f>VLOOKUP(B2730, Positions!A$1:B$160, 2, FALSE)</f>
        <v>Forward</v>
      </c>
      <c r="D2730" t="s">
        <v>204</v>
      </c>
      <c r="E2730" t="s">
        <v>5665</v>
      </c>
      <c r="F2730" t="s">
        <v>21</v>
      </c>
      <c r="G2730" t="str">
        <f>VLOOKUP(E2730, Tiers!M$1:P$134, 3, FALSE)</f>
        <v>ENG2</v>
      </c>
      <c r="H2730">
        <f>VLOOKUP(G2730, Tiers!B$1:C$134, 2, FALSE)</f>
        <v>3</v>
      </c>
      <c r="I2730" s="26" t="s">
        <v>6964</v>
      </c>
      <c r="J2730">
        <f t="shared" si="170"/>
        <v>9</v>
      </c>
      <c r="K2730">
        <f t="shared" si="171"/>
        <v>1</v>
      </c>
      <c r="L2730">
        <f t="shared" si="172"/>
        <v>7956</v>
      </c>
      <c r="M2730">
        <f t="shared" si="173"/>
        <v>261</v>
      </c>
      <c r="N2730">
        <v>20</v>
      </c>
      <c r="O2730" t="s">
        <v>113</v>
      </c>
      <c r="P2730" t="s">
        <v>21</v>
      </c>
      <c r="Q2730" t="s">
        <v>22</v>
      </c>
      <c r="R2730" t="s">
        <v>21</v>
      </c>
      <c r="W2730">
        <v>170</v>
      </c>
      <c r="X2730">
        <v>67</v>
      </c>
      <c r="Y2730">
        <v>5</v>
      </c>
      <c r="Z2730">
        <v>8</v>
      </c>
    </row>
    <row r="2731" spans="1:26" ht="15.95">
      <c r="A2731" t="s">
        <v>3366</v>
      </c>
      <c r="B2731" t="s">
        <v>72</v>
      </c>
      <c r="C2731" t="str">
        <f>VLOOKUP(B2731, Positions!A$1:B$160, 2, FALSE)</f>
        <v>Defender</v>
      </c>
      <c r="D2731" t="s">
        <v>412</v>
      </c>
      <c r="E2731" t="s">
        <v>5664</v>
      </c>
      <c r="F2731" t="s">
        <v>21</v>
      </c>
      <c r="G2731" t="str">
        <f>VLOOKUP(E2731, Tiers!M$1:P$134, 3, FALSE)</f>
        <v>ENG3</v>
      </c>
      <c r="H2731">
        <f>VLOOKUP(G2731, Tiers!B$1:C$134, 2, FALSE)</f>
        <v>4</v>
      </c>
      <c r="I2731" s="26" t="s">
        <v>6964</v>
      </c>
      <c r="J2731">
        <f t="shared" si="170"/>
        <v>9</v>
      </c>
      <c r="K2731">
        <f t="shared" si="171"/>
        <v>1</v>
      </c>
      <c r="L2731">
        <f t="shared" si="172"/>
        <v>7956</v>
      </c>
      <c r="M2731">
        <f t="shared" si="173"/>
        <v>261</v>
      </c>
      <c r="N2731">
        <v>20</v>
      </c>
      <c r="O2731" t="s">
        <v>596</v>
      </c>
      <c r="P2731" t="s">
        <v>21</v>
      </c>
      <c r="Q2731" t="s">
        <v>22</v>
      </c>
      <c r="R2731" t="s">
        <v>21</v>
      </c>
      <c r="W2731">
        <v>191</v>
      </c>
      <c r="X2731">
        <v>77</v>
      </c>
      <c r="Y2731">
        <v>0</v>
      </c>
      <c r="Z2731">
        <v>24</v>
      </c>
    </row>
    <row r="2732" spans="1:26" ht="15.95">
      <c r="A2732" t="s">
        <v>3367</v>
      </c>
      <c r="B2732" t="s">
        <v>249</v>
      </c>
      <c r="C2732" t="str">
        <f>VLOOKUP(B2732, Positions!A$1:B$160, 2, FALSE)</f>
        <v>Midfielder</v>
      </c>
      <c r="D2732" t="s">
        <v>5666</v>
      </c>
      <c r="E2732" t="s">
        <v>5666</v>
      </c>
      <c r="F2732" t="s">
        <v>21</v>
      </c>
      <c r="G2732" t="str">
        <f>VLOOKUP(E2732, Tiers!M$1:P$134, 3, FALSE)</f>
        <v>NONE</v>
      </c>
      <c r="H2732">
        <f>VLOOKUP(G2732, Tiers!B$1:C$134, 2, FALSE)</f>
        <v>7</v>
      </c>
      <c r="I2732" s="26" t="s">
        <v>6965</v>
      </c>
      <c r="J2732">
        <f t="shared" si="170"/>
        <v>9</v>
      </c>
      <c r="K2732">
        <f t="shared" si="171"/>
        <v>1</v>
      </c>
      <c r="L2732">
        <f t="shared" si="172"/>
        <v>7965</v>
      </c>
      <c r="M2732">
        <f t="shared" si="173"/>
        <v>261</v>
      </c>
      <c r="N2732">
        <v>20</v>
      </c>
      <c r="O2732" t="s">
        <v>5666</v>
      </c>
      <c r="P2732" t="s">
        <v>21</v>
      </c>
      <c r="Q2732" t="s">
        <v>22</v>
      </c>
      <c r="R2732" t="s">
        <v>21</v>
      </c>
      <c r="W2732">
        <v>176</v>
      </c>
      <c r="X2732">
        <v>70</v>
      </c>
      <c r="Y2732">
        <v>0</v>
      </c>
      <c r="Z2732">
        <v>0</v>
      </c>
    </row>
    <row r="2733" spans="1:26" ht="15.95">
      <c r="A2733" t="s">
        <v>3368</v>
      </c>
      <c r="B2733" t="s">
        <v>115</v>
      </c>
      <c r="C2733" t="str">
        <f>VLOOKUP(B2733, Positions!A$1:B$160, 2, FALSE)</f>
        <v>Midfielder</v>
      </c>
      <c r="D2733" t="s">
        <v>836</v>
      </c>
      <c r="E2733" t="s">
        <v>62</v>
      </c>
      <c r="F2733" t="s">
        <v>21</v>
      </c>
      <c r="G2733" t="str">
        <f>VLOOKUP(E2733, Tiers!M$1:P$134, 3, FALSE)</f>
        <v>ENG1</v>
      </c>
      <c r="H2733">
        <f>VLOOKUP(G2733, Tiers!B$1:C$134, 2, FALSE)</f>
        <v>1</v>
      </c>
      <c r="I2733" s="26" t="s">
        <v>6966</v>
      </c>
      <c r="J2733">
        <f t="shared" si="170"/>
        <v>9</v>
      </c>
      <c r="K2733">
        <f t="shared" si="171"/>
        <v>1</v>
      </c>
      <c r="L2733">
        <f t="shared" si="172"/>
        <v>7971</v>
      </c>
      <c r="M2733">
        <f t="shared" si="173"/>
        <v>261</v>
      </c>
      <c r="N2733">
        <v>20</v>
      </c>
      <c r="O2733" t="s">
        <v>1062</v>
      </c>
      <c r="P2733" t="s">
        <v>21</v>
      </c>
      <c r="Q2733" t="s">
        <v>22</v>
      </c>
      <c r="R2733" t="s">
        <v>21</v>
      </c>
      <c r="W2733">
        <v>180</v>
      </c>
      <c r="X2733">
        <v>84</v>
      </c>
      <c r="Y2733">
        <v>1</v>
      </c>
      <c r="Z2733">
        <v>17</v>
      </c>
    </row>
    <row r="2734" spans="1:26" ht="15.95">
      <c r="A2734" t="s">
        <v>3369</v>
      </c>
      <c r="B2734" t="s">
        <v>42</v>
      </c>
      <c r="C2734" t="str">
        <f>VLOOKUP(B2734, Positions!A$1:B$160, 2, FALSE)</f>
        <v>Midfielder</v>
      </c>
      <c r="D2734" t="s">
        <v>1967</v>
      </c>
      <c r="E2734" t="s">
        <v>5666</v>
      </c>
      <c r="F2734" t="s">
        <v>21</v>
      </c>
      <c r="G2734" t="str">
        <f>VLOOKUP(E2734, Tiers!M$1:P$134, 3, FALSE)</f>
        <v>NONE</v>
      </c>
      <c r="H2734">
        <f>VLOOKUP(G2734, Tiers!B$1:C$134, 2, FALSE)</f>
        <v>7</v>
      </c>
      <c r="I2734" s="26" t="s">
        <v>6967</v>
      </c>
      <c r="J2734">
        <f t="shared" si="170"/>
        <v>7</v>
      </c>
      <c r="K2734">
        <f t="shared" si="171"/>
        <v>4</v>
      </c>
      <c r="L2734">
        <f t="shared" si="172"/>
        <v>8022</v>
      </c>
      <c r="M2734">
        <f t="shared" si="173"/>
        <v>263</v>
      </c>
      <c r="N2734">
        <v>20</v>
      </c>
      <c r="O2734" t="s">
        <v>1967</v>
      </c>
      <c r="P2734" t="s">
        <v>21</v>
      </c>
      <c r="Q2734" t="s">
        <v>22</v>
      </c>
      <c r="R2734" t="s">
        <v>21</v>
      </c>
      <c r="S2734" t="s">
        <v>421</v>
      </c>
      <c r="W2734">
        <v>183</v>
      </c>
      <c r="X2734">
        <v>71</v>
      </c>
      <c r="Y2734">
        <v>6</v>
      </c>
      <c r="Z2734">
        <v>52</v>
      </c>
    </row>
    <row r="2735" spans="1:26" ht="15.95">
      <c r="A2735" t="s">
        <v>3370</v>
      </c>
      <c r="B2735" t="s">
        <v>55</v>
      </c>
      <c r="C2735" t="str">
        <f>VLOOKUP(B2735, Positions!A$1:B$160, 2, FALSE)</f>
        <v>Forward</v>
      </c>
      <c r="D2735" t="s">
        <v>2655</v>
      </c>
      <c r="E2735" t="s">
        <v>5667</v>
      </c>
      <c r="F2735" t="s">
        <v>421</v>
      </c>
      <c r="G2735" t="str">
        <f>VLOOKUP(E2735, Tiers!M$1:P$134, 3, FALSE)</f>
        <v>SCO2</v>
      </c>
      <c r="H2735">
        <f>VLOOKUP(G2735, Tiers!B$1:C$134, 2, FALSE)</f>
        <v>6</v>
      </c>
      <c r="I2735" s="26" t="s">
        <v>6968</v>
      </c>
      <c r="J2735">
        <f t="shared" si="170"/>
        <v>3</v>
      </c>
      <c r="K2735">
        <f t="shared" si="171"/>
        <v>3</v>
      </c>
      <c r="L2735">
        <f t="shared" si="172"/>
        <v>8134</v>
      </c>
      <c r="M2735">
        <f t="shared" si="173"/>
        <v>267</v>
      </c>
      <c r="N2735">
        <v>20</v>
      </c>
      <c r="O2735" t="s">
        <v>5666</v>
      </c>
      <c r="P2735" t="s">
        <v>21</v>
      </c>
      <c r="Q2735" t="s">
        <v>22</v>
      </c>
      <c r="R2735" t="s">
        <v>21</v>
      </c>
      <c r="W2735">
        <v>187</v>
      </c>
      <c r="X2735">
        <v>79</v>
      </c>
      <c r="Y2735">
        <v>14</v>
      </c>
      <c r="Z2735">
        <v>79</v>
      </c>
    </row>
    <row r="2736" spans="1:26" ht="15.95">
      <c r="A2736" t="s">
        <v>3371</v>
      </c>
      <c r="B2736" t="s">
        <v>249</v>
      </c>
      <c r="C2736" t="str">
        <f>VLOOKUP(B2736, Positions!A$1:B$160, 2, FALSE)</f>
        <v>Midfielder</v>
      </c>
      <c r="D2736" t="s">
        <v>5666</v>
      </c>
      <c r="E2736" t="s">
        <v>5666</v>
      </c>
      <c r="F2736" t="s">
        <v>21</v>
      </c>
      <c r="G2736" t="str">
        <f>VLOOKUP(E2736, Tiers!M$1:P$134, 3, FALSE)</f>
        <v>NONE</v>
      </c>
      <c r="H2736">
        <f>VLOOKUP(G2736, Tiers!B$1:C$134, 2, FALSE)</f>
        <v>7</v>
      </c>
      <c r="I2736" s="26" t="s">
        <v>6969</v>
      </c>
      <c r="J2736">
        <f t="shared" si="170"/>
        <v>3</v>
      </c>
      <c r="K2736">
        <f t="shared" si="171"/>
        <v>3</v>
      </c>
      <c r="L2736">
        <f t="shared" si="172"/>
        <v>8141</v>
      </c>
      <c r="M2736">
        <f t="shared" si="173"/>
        <v>267</v>
      </c>
      <c r="N2736">
        <v>20</v>
      </c>
      <c r="O2736" t="s">
        <v>112</v>
      </c>
      <c r="P2736" t="s">
        <v>21</v>
      </c>
      <c r="Q2736" t="s">
        <v>22</v>
      </c>
      <c r="R2736" t="s">
        <v>21</v>
      </c>
      <c r="W2736">
        <v>184</v>
      </c>
      <c r="X2736">
        <v>78</v>
      </c>
      <c r="Y2736">
        <v>0</v>
      </c>
      <c r="Z2736">
        <v>0</v>
      </c>
    </row>
    <row r="2737" spans="1:26" ht="15.95">
      <c r="A2737" t="s">
        <v>3372</v>
      </c>
      <c r="B2737" t="s">
        <v>16</v>
      </c>
      <c r="C2737" t="str">
        <f>VLOOKUP(B2737, Positions!A$1:B$160, 2, FALSE)</f>
        <v>Forward</v>
      </c>
      <c r="D2737" t="s">
        <v>200</v>
      </c>
      <c r="E2737" t="s">
        <v>5664</v>
      </c>
      <c r="F2737" t="s">
        <v>21</v>
      </c>
      <c r="G2737" t="str">
        <f>VLOOKUP(E2737, Tiers!M$1:P$134, 3, FALSE)</f>
        <v>ENG3</v>
      </c>
      <c r="H2737">
        <f>VLOOKUP(G2737, Tiers!B$1:C$134, 2, FALSE)</f>
        <v>4</v>
      </c>
      <c r="I2737" s="26" t="s">
        <v>6970</v>
      </c>
      <c r="J2737">
        <f t="shared" si="170"/>
        <v>2</v>
      </c>
      <c r="K2737">
        <f t="shared" si="171"/>
        <v>2</v>
      </c>
      <c r="L2737">
        <f t="shared" si="172"/>
        <v>8168</v>
      </c>
      <c r="M2737">
        <f t="shared" si="173"/>
        <v>268</v>
      </c>
      <c r="N2737">
        <v>20</v>
      </c>
      <c r="O2737" t="s">
        <v>294</v>
      </c>
      <c r="P2737" t="s">
        <v>21</v>
      </c>
      <c r="Q2737" t="s">
        <v>22</v>
      </c>
      <c r="R2737" t="s">
        <v>21</v>
      </c>
      <c r="S2737" t="s">
        <v>491</v>
      </c>
      <c r="W2737">
        <v>190</v>
      </c>
      <c r="X2737">
        <v>92</v>
      </c>
      <c r="Y2737">
        <v>6</v>
      </c>
      <c r="Z2737">
        <v>39</v>
      </c>
    </row>
    <row r="2738" spans="1:26" ht="15.95">
      <c r="A2738" t="s">
        <v>3373</v>
      </c>
      <c r="B2738" t="s">
        <v>1380</v>
      </c>
      <c r="C2738" t="str">
        <f>VLOOKUP(B2738, Positions!A$1:B$160, 2, FALSE)</f>
        <v>Forward</v>
      </c>
      <c r="D2738" t="s">
        <v>5666</v>
      </c>
      <c r="E2738" t="s">
        <v>5666</v>
      </c>
      <c r="F2738" t="s">
        <v>21</v>
      </c>
      <c r="G2738" t="str">
        <f>VLOOKUP(E2738, Tiers!M$1:P$134, 3, FALSE)</f>
        <v>NONE</v>
      </c>
      <c r="H2738">
        <f>VLOOKUP(G2738, Tiers!B$1:C$134, 2, FALSE)</f>
        <v>7</v>
      </c>
      <c r="I2738" s="26" t="s">
        <v>6971</v>
      </c>
      <c r="J2738">
        <f t="shared" si="170"/>
        <v>2</v>
      </c>
      <c r="K2738">
        <f t="shared" si="171"/>
        <v>2</v>
      </c>
      <c r="L2738">
        <f t="shared" si="172"/>
        <v>8169</v>
      </c>
      <c r="M2738">
        <f t="shared" si="173"/>
        <v>268</v>
      </c>
      <c r="N2738">
        <v>20</v>
      </c>
      <c r="O2738" t="s">
        <v>5666</v>
      </c>
      <c r="P2738" t="s">
        <v>21</v>
      </c>
      <c r="Q2738" t="s">
        <v>22</v>
      </c>
      <c r="R2738" t="s">
        <v>21</v>
      </c>
      <c r="W2738">
        <v>181</v>
      </c>
      <c r="X2738">
        <v>64</v>
      </c>
      <c r="Y2738">
        <v>0</v>
      </c>
      <c r="Z2738">
        <v>0</v>
      </c>
    </row>
    <row r="2739" spans="1:26" ht="15.95">
      <c r="A2739" t="s">
        <v>3374</v>
      </c>
      <c r="B2739" t="s">
        <v>131</v>
      </c>
      <c r="C2739" t="str">
        <f>VLOOKUP(B2739, Positions!A$1:B$160, 2, FALSE)</f>
        <v>Forward</v>
      </c>
      <c r="D2739" t="s">
        <v>107</v>
      </c>
      <c r="E2739" t="s">
        <v>5665</v>
      </c>
      <c r="F2739" t="s">
        <v>21</v>
      </c>
      <c r="G2739" t="str">
        <f>VLOOKUP(E2739, Tiers!M$1:P$134, 3, FALSE)</f>
        <v>ENG2</v>
      </c>
      <c r="H2739">
        <f>VLOOKUP(G2739, Tiers!B$1:C$134, 2, FALSE)</f>
        <v>3</v>
      </c>
      <c r="I2739" s="26" t="s">
        <v>6972</v>
      </c>
      <c r="J2739">
        <f t="shared" si="170"/>
        <v>1</v>
      </c>
      <c r="K2739">
        <f t="shared" si="171"/>
        <v>2</v>
      </c>
      <c r="L2739">
        <f t="shared" si="172"/>
        <v>8198</v>
      </c>
      <c r="M2739">
        <f t="shared" si="173"/>
        <v>269</v>
      </c>
      <c r="N2739">
        <v>20</v>
      </c>
      <c r="O2739" t="s">
        <v>330</v>
      </c>
      <c r="P2739" t="s">
        <v>21</v>
      </c>
      <c r="Q2739" t="s">
        <v>22</v>
      </c>
      <c r="R2739" t="s">
        <v>21</v>
      </c>
      <c r="W2739">
        <v>178</v>
      </c>
      <c r="X2739">
        <v>70</v>
      </c>
      <c r="Y2739">
        <v>5</v>
      </c>
      <c r="Z2739">
        <v>14</v>
      </c>
    </row>
    <row r="2740" spans="1:26" ht="15.95">
      <c r="A2740" t="s">
        <v>3375</v>
      </c>
      <c r="B2740" t="s">
        <v>1617</v>
      </c>
      <c r="C2740" t="str">
        <f>VLOOKUP(B2740, Positions!A$1:B$160, 2, FALSE)</f>
        <v>Forward</v>
      </c>
      <c r="D2740" t="s">
        <v>579</v>
      </c>
      <c r="E2740" t="s">
        <v>5665</v>
      </c>
      <c r="F2740" t="s">
        <v>21</v>
      </c>
      <c r="G2740" t="str">
        <f>VLOOKUP(E2740, Tiers!M$1:P$134, 3, FALSE)</f>
        <v>ENG2</v>
      </c>
      <c r="H2740">
        <f>VLOOKUP(G2740, Tiers!B$1:C$134, 2, FALSE)</f>
        <v>3</v>
      </c>
      <c r="I2740" s="26" t="s">
        <v>6973</v>
      </c>
      <c r="J2740">
        <f t="shared" si="170"/>
        <v>1</v>
      </c>
      <c r="K2740">
        <f t="shared" si="171"/>
        <v>2</v>
      </c>
      <c r="L2740">
        <f t="shared" si="172"/>
        <v>8208</v>
      </c>
      <c r="M2740">
        <f t="shared" si="173"/>
        <v>269</v>
      </c>
      <c r="N2740">
        <v>20</v>
      </c>
      <c r="O2740" t="s">
        <v>74</v>
      </c>
      <c r="P2740" t="s">
        <v>21</v>
      </c>
      <c r="Q2740" t="s">
        <v>22</v>
      </c>
      <c r="R2740" t="s">
        <v>21</v>
      </c>
      <c r="W2740">
        <v>178</v>
      </c>
      <c r="X2740">
        <v>67</v>
      </c>
      <c r="Y2740">
        <v>1</v>
      </c>
      <c r="Z2740">
        <v>27</v>
      </c>
    </row>
    <row r="2741" spans="1:26" ht="15.95">
      <c r="A2741" t="s">
        <v>3376</v>
      </c>
      <c r="B2741" t="s">
        <v>47</v>
      </c>
      <c r="C2741" t="str">
        <f>VLOOKUP(B2741, Positions!A$1:B$160, 2, FALSE)</f>
        <v>Forward</v>
      </c>
      <c r="D2741" t="s">
        <v>93</v>
      </c>
      <c r="E2741" t="s">
        <v>5664</v>
      </c>
      <c r="F2741" t="s">
        <v>21</v>
      </c>
      <c r="G2741" t="str">
        <f>VLOOKUP(E2741, Tiers!M$1:P$134, 3, FALSE)</f>
        <v>ENG3</v>
      </c>
      <c r="H2741">
        <f>VLOOKUP(G2741, Tiers!B$1:C$134, 2, FALSE)</f>
        <v>4</v>
      </c>
      <c r="I2741" s="26" t="s">
        <v>6974</v>
      </c>
      <c r="J2741">
        <f t="shared" si="170"/>
        <v>1</v>
      </c>
      <c r="K2741">
        <f t="shared" si="171"/>
        <v>2</v>
      </c>
      <c r="L2741">
        <f t="shared" si="172"/>
        <v>8210</v>
      </c>
      <c r="M2741">
        <f t="shared" si="173"/>
        <v>269</v>
      </c>
      <c r="N2741">
        <v>20</v>
      </c>
      <c r="O2741" t="s">
        <v>74</v>
      </c>
      <c r="P2741" t="s">
        <v>21</v>
      </c>
      <c r="Q2741" t="s">
        <v>22</v>
      </c>
      <c r="R2741" t="s">
        <v>21</v>
      </c>
      <c r="W2741">
        <v>176</v>
      </c>
      <c r="X2741">
        <v>67</v>
      </c>
      <c r="Y2741">
        <v>7</v>
      </c>
      <c r="Z2741">
        <v>36</v>
      </c>
    </row>
    <row r="2742" spans="1:26" ht="15.95">
      <c r="A2742" t="s">
        <v>3377</v>
      </c>
      <c r="B2742" t="s">
        <v>166</v>
      </c>
      <c r="C2742" t="str">
        <f>VLOOKUP(B2742, Positions!A$1:B$160, 2, FALSE)</f>
        <v>Goalkeeper</v>
      </c>
      <c r="D2742" t="s">
        <v>5666</v>
      </c>
      <c r="E2742" t="s">
        <v>5666</v>
      </c>
      <c r="F2742" t="s">
        <v>21</v>
      </c>
      <c r="G2742" t="str">
        <f>VLOOKUP(E2742, Tiers!M$1:P$134, 3, FALSE)</f>
        <v>NONE</v>
      </c>
      <c r="H2742">
        <f>VLOOKUP(G2742, Tiers!B$1:C$134, 2, FALSE)</f>
        <v>7</v>
      </c>
      <c r="I2742" s="26" t="s">
        <v>6975</v>
      </c>
      <c r="J2742">
        <f t="shared" si="170"/>
        <v>12</v>
      </c>
      <c r="K2742">
        <f t="shared" si="171"/>
        <v>2</v>
      </c>
      <c r="L2742">
        <f t="shared" si="172"/>
        <v>8230</v>
      </c>
      <c r="M2742">
        <f t="shared" si="173"/>
        <v>270</v>
      </c>
      <c r="N2742">
        <v>20</v>
      </c>
      <c r="O2742" t="s">
        <v>5666</v>
      </c>
      <c r="P2742" t="s">
        <v>21</v>
      </c>
      <c r="Q2742" t="s">
        <v>22</v>
      </c>
      <c r="R2742" t="s">
        <v>21</v>
      </c>
      <c r="W2742">
        <v>191</v>
      </c>
      <c r="X2742">
        <v>86</v>
      </c>
      <c r="Y2742">
        <v>0</v>
      </c>
      <c r="Z2742">
        <v>0</v>
      </c>
    </row>
    <row r="2743" spans="1:26" ht="15.95">
      <c r="A2743" t="s">
        <v>3378</v>
      </c>
      <c r="B2743" t="s">
        <v>16</v>
      </c>
      <c r="C2743" t="str">
        <f>VLOOKUP(B2743, Positions!A$1:B$160, 2, FALSE)</f>
        <v>Forward</v>
      </c>
      <c r="D2743" t="s">
        <v>5666</v>
      </c>
      <c r="E2743" t="s">
        <v>5666</v>
      </c>
      <c r="F2743" t="s">
        <v>21</v>
      </c>
      <c r="G2743" t="str">
        <f>VLOOKUP(E2743, Tiers!M$1:P$134, 3, FALSE)</f>
        <v>NONE</v>
      </c>
      <c r="H2743">
        <f>VLOOKUP(G2743, Tiers!B$1:C$134, 2, FALSE)</f>
        <v>7</v>
      </c>
      <c r="I2743" s="26" t="s">
        <v>6976</v>
      </c>
      <c r="J2743">
        <f t="shared" si="170"/>
        <v>12</v>
      </c>
      <c r="K2743">
        <f t="shared" si="171"/>
        <v>2</v>
      </c>
      <c r="L2743">
        <f t="shared" si="172"/>
        <v>8242</v>
      </c>
      <c r="M2743">
        <f t="shared" si="173"/>
        <v>270</v>
      </c>
      <c r="N2743">
        <v>20</v>
      </c>
      <c r="O2743" t="s">
        <v>5786</v>
      </c>
      <c r="P2743" t="s">
        <v>21</v>
      </c>
      <c r="Q2743" t="s">
        <v>22</v>
      </c>
      <c r="R2743" t="s">
        <v>21</v>
      </c>
      <c r="W2743">
        <v>186</v>
      </c>
      <c r="X2743">
        <v>80</v>
      </c>
      <c r="Y2743">
        <v>1</v>
      </c>
      <c r="Z2743">
        <v>10</v>
      </c>
    </row>
    <row r="2744" spans="1:26" ht="15.95">
      <c r="A2744" t="s">
        <v>3379</v>
      </c>
      <c r="B2744" t="s">
        <v>3380</v>
      </c>
      <c r="C2744" t="str">
        <f>VLOOKUP(B2744, Positions!A$1:B$160, 2, FALSE)</f>
        <v>Midfielder</v>
      </c>
      <c r="D2744" t="s">
        <v>37</v>
      </c>
      <c r="E2744" t="s">
        <v>5664</v>
      </c>
      <c r="F2744" t="s">
        <v>21</v>
      </c>
      <c r="G2744" t="str">
        <f>VLOOKUP(E2744, Tiers!M$1:P$134, 3, FALSE)</f>
        <v>ENG3</v>
      </c>
      <c r="H2744">
        <f>VLOOKUP(G2744, Tiers!B$1:C$134, 2, FALSE)</f>
        <v>4</v>
      </c>
      <c r="I2744" s="26" t="s">
        <v>6977</v>
      </c>
      <c r="J2744">
        <f t="shared" si="170"/>
        <v>11</v>
      </c>
      <c r="K2744">
        <f t="shared" si="171"/>
        <v>1</v>
      </c>
      <c r="L2744">
        <f t="shared" si="172"/>
        <v>8256</v>
      </c>
      <c r="M2744">
        <f t="shared" si="173"/>
        <v>271</v>
      </c>
      <c r="N2744">
        <v>20</v>
      </c>
      <c r="O2744" t="s">
        <v>1391</v>
      </c>
      <c r="P2744" t="s">
        <v>21</v>
      </c>
      <c r="Q2744" t="s">
        <v>22</v>
      </c>
      <c r="R2744" t="s">
        <v>21</v>
      </c>
      <c r="W2744">
        <v>196</v>
      </c>
      <c r="X2744">
        <v>86</v>
      </c>
      <c r="Y2744">
        <v>0</v>
      </c>
      <c r="Z2744">
        <v>20</v>
      </c>
    </row>
    <row r="2745" spans="1:26" ht="15.95">
      <c r="A2745" t="s">
        <v>3381</v>
      </c>
      <c r="B2745" t="s">
        <v>67</v>
      </c>
      <c r="C2745" t="str">
        <f>VLOOKUP(B2745, Positions!A$1:B$160, 2, FALSE)</f>
        <v>Defender</v>
      </c>
      <c r="D2745" t="s">
        <v>5666</v>
      </c>
      <c r="E2745" t="s">
        <v>5666</v>
      </c>
      <c r="F2745" t="s">
        <v>21</v>
      </c>
      <c r="G2745" t="str">
        <f>VLOOKUP(E2745, Tiers!M$1:P$134, 3, FALSE)</f>
        <v>NONE</v>
      </c>
      <c r="H2745">
        <f>VLOOKUP(G2745, Tiers!B$1:C$134, 2, FALSE)</f>
        <v>7</v>
      </c>
      <c r="I2745" s="26" t="s">
        <v>6978</v>
      </c>
      <c r="J2745">
        <f t="shared" si="170"/>
        <v>11</v>
      </c>
      <c r="K2745">
        <f t="shared" si="171"/>
        <v>1</v>
      </c>
      <c r="L2745">
        <f t="shared" si="172"/>
        <v>8259</v>
      </c>
      <c r="M2745">
        <f t="shared" si="173"/>
        <v>271</v>
      </c>
      <c r="N2745">
        <v>20</v>
      </c>
      <c r="O2745" t="s">
        <v>5666</v>
      </c>
      <c r="P2745" t="s">
        <v>21</v>
      </c>
      <c r="Q2745" t="s">
        <v>22</v>
      </c>
      <c r="R2745" t="s">
        <v>21</v>
      </c>
      <c r="W2745">
        <v>171</v>
      </c>
      <c r="X2745">
        <v>79</v>
      </c>
      <c r="Y2745">
        <v>0</v>
      </c>
      <c r="Z2745">
        <v>0</v>
      </c>
    </row>
    <row r="2746" spans="1:26" ht="15.95">
      <c r="A2746" t="s">
        <v>3382</v>
      </c>
      <c r="B2746" t="s">
        <v>42</v>
      </c>
      <c r="C2746" t="str">
        <f>VLOOKUP(B2746, Positions!A$1:B$160, 2, FALSE)</f>
        <v>Midfielder</v>
      </c>
      <c r="D2746" t="s">
        <v>5666</v>
      </c>
      <c r="E2746" t="s">
        <v>5666</v>
      </c>
      <c r="F2746" t="s">
        <v>21</v>
      </c>
      <c r="G2746" t="str">
        <f>VLOOKUP(E2746, Tiers!M$1:P$134, 3, FALSE)</f>
        <v>NONE</v>
      </c>
      <c r="H2746">
        <f>VLOOKUP(G2746, Tiers!B$1:C$134, 2, FALSE)</f>
        <v>7</v>
      </c>
      <c r="I2746" s="26" t="s">
        <v>6979</v>
      </c>
      <c r="J2746">
        <f t="shared" si="170"/>
        <v>10</v>
      </c>
      <c r="K2746">
        <f t="shared" si="171"/>
        <v>1</v>
      </c>
      <c r="L2746">
        <f t="shared" si="172"/>
        <v>8283</v>
      </c>
      <c r="M2746">
        <f t="shared" si="173"/>
        <v>272</v>
      </c>
      <c r="N2746">
        <v>20</v>
      </c>
      <c r="O2746" t="s">
        <v>2010</v>
      </c>
      <c r="P2746" t="s">
        <v>21</v>
      </c>
      <c r="Q2746" t="s">
        <v>22</v>
      </c>
      <c r="R2746" t="s">
        <v>21</v>
      </c>
      <c r="W2746">
        <v>183</v>
      </c>
      <c r="X2746">
        <v>79</v>
      </c>
      <c r="Y2746">
        <v>0</v>
      </c>
      <c r="Z2746">
        <v>0</v>
      </c>
    </row>
    <row r="2747" spans="1:26" ht="15.95">
      <c r="A2747" t="s">
        <v>3383</v>
      </c>
      <c r="B2747" t="s">
        <v>81</v>
      </c>
      <c r="C2747" t="str">
        <f>VLOOKUP(B2747, Positions!A$1:B$160, 2, FALSE)</f>
        <v>Defender</v>
      </c>
      <c r="D2747" t="s">
        <v>27</v>
      </c>
      <c r="E2747" t="s">
        <v>5663</v>
      </c>
      <c r="F2747" t="s">
        <v>21</v>
      </c>
      <c r="G2747" t="str">
        <f>VLOOKUP(E2747, Tiers!M$1:P$134, 3, FALSE)</f>
        <v>ENG4</v>
      </c>
      <c r="H2747">
        <f>VLOOKUP(G2747, Tiers!B$1:C$134, 2, FALSE)</f>
        <v>5</v>
      </c>
      <c r="I2747" s="26" t="s">
        <v>6979</v>
      </c>
      <c r="J2747">
        <f t="shared" si="170"/>
        <v>10</v>
      </c>
      <c r="K2747">
        <f t="shared" si="171"/>
        <v>1</v>
      </c>
      <c r="L2747">
        <f t="shared" si="172"/>
        <v>8283</v>
      </c>
      <c r="M2747">
        <f t="shared" si="173"/>
        <v>272</v>
      </c>
      <c r="N2747">
        <v>20</v>
      </c>
      <c r="O2747" t="s">
        <v>57</v>
      </c>
      <c r="P2747" t="s">
        <v>21</v>
      </c>
      <c r="Q2747" t="s">
        <v>22</v>
      </c>
      <c r="R2747" t="s">
        <v>21</v>
      </c>
      <c r="W2747">
        <v>188</v>
      </c>
      <c r="X2747">
        <v>77</v>
      </c>
      <c r="Y2747">
        <v>5</v>
      </c>
      <c r="Z2747">
        <v>36</v>
      </c>
    </row>
    <row r="2748" spans="1:26" ht="15.95">
      <c r="A2748" t="s">
        <v>3384</v>
      </c>
      <c r="B2748" t="s">
        <v>36</v>
      </c>
      <c r="C2748" t="str">
        <f>VLOOKUP(B2748, Positions!A$1:B$160, 2, FALSE)</f>
        <v>Midfielder</v>
      </c>
      <c r="D2748" t="s">
        <v>284</v>
      </c>
      <c r="E2748" t="s">
        <v>5665</v>
      </c>
      <c r="F2748" t="s">
        <v>21</v>
      </c>
      <c r="G2748" t="str">
        <f>VLOOKUP(E2748, Tiers!M$1:P$134, 3, FALSE)</f>
        <v>ENG2</v>
      </c>
      <c r="H2748">
        <f>VLOOKUP(G2748, Tiers!B$1:C$134, 2, FALSE)</f>
        <v>3</v>
      </c>
      <c r="I2748" s="26" t="s">
        <v>6980</v>
      </c>
      <c r="J2748">
        <f t="shared" si="170"/>
        <v>10</v>
      </c>
      <c r="K2748">
        <f t="shared" si="171"/>
        <v>1</v>
      </c>
      <c r="L2748">
        <f t="shared" si="172"/>
        <v>8284</v>
      </c>
      <c r="M2748">
        <f t="shared" si="173"/>
        <v>272</v>
      </c>
      <c r="N2748">
        <v>20</v>
      </c>
      <c r="O2748" t="s">
        <v>74</v>
      </c>
      <c r="P2748" t="s">
        <v>21</v>
      </c>
      <c r="Q2748" t="s">
        <v>22</v>
      </c>
      <c r="R2748" t="s">
        <v>21</v>
      </c>
      <c r="W2748">
        <v>181</v>
      </c>
      <c r="X2748">
        <v>77</v>
      </c>
      <c r="Y2748">
        <v>2</v>
      </c>
      <c r="Z2748">
        <v>28</v>
      </c>
    </row>
    <row r="2749" spans="1:26" ht="15.95">
      <c r="A2749" t="s">
        <v>3385</v>
      </c>
      <c r="B2749" t="s">
        <v>3386</v>
      </c>
      <c r="C2749" t="str">
        <f>VLOOKUP(B2749, Positions!A$1:B$160, 2, FALSE)</f>
        <v>Defender</v>
      </c>
      <c r="D2749" t="s">
        <v>190</v>
      </c>
      <c r="E2749" t="s">
        <v>5663</v>
      </c>
      <c r="F2749" t="s">
        <v>21</v>
      </c>
      <c r="G2749" t="str">
        <f>VLOOKUP(E2749, Tiers!M$1:P$134, 3, FALSE)</f>
        <v>ENG4</v>
      </c>
      <c r="H2749">
        <f>VLOOKUP(G2749, Tiers!B$1:C$134, 2, FALSE)</f>
        <v>5</v>
      </c>
      <c r="I2749" s="26" t="s">
        <v>6981</v>
      </c>
      <c r="J2749">
        <f t="shared" si="170"/>
        <v>10</v>
      </c>
      <c r="K2749">
        <f t="shared" si="171"/>
        <v>1</v>
      </c>
      <c r="L2749">
        <f t="shared" si="172"/>
        <v>8286</v>
      </c>
      <c r="M2749">
        <f t="shared" si="173"/>
        <v>272</v>
      </c>
      <c r="N2749">
        <v>20</v>
      </c>
      <c r="O2749" t="s">
        <v>190</v>
      </c>
      <c r="P2749" t="s">
        <v>21</v>
      </c>
      <c r="Q2749" t="s">
        <v>22</v>
      </c>
      <c r="R2749" t="s">
        <v>21</v>
      </c>
      <c r="W2749">
        <v>179</v>
      </c>
      <c r="X2749">
        <v>75</v>
      </c>
      <c r="Y2749">
        <v>1</v>
      </c>
      <c r="Z2749">
        <v>14</v>
      </c>
    </row>
    <row r="2750" spans="1:26" ht="15.95">
      <c r="A2750" t="s">
        <v>3387</v>
      </c>
      <c r="B2750" t="s">
        <v>166</v>
      </c>
      <c r="C2750" t="str">
        <f>VLOOKUP(B2750, Positions!A$1:B$160, 2, FALSE)</f>
        <v>Goalkeeper</v>
      </c>
      <c r="D2750" t="s">
        <v>98</v>
      </c>
      <c r="E2750" t="s">
        <v>5665</v>
      </c>
      <c r="F2750" t="s">
        <v>21</v>
      </c>
      <c r="G2750" t="str">
        <f>VLOOKUP(E2750, Tiers!M$1:P$134, 3, FALSE)</f>
        <v>ENG2</v>
      </c>
      <c r="H2750">
        <f>VLOOKUP(G2750, Tiers!B$1:C$134, 2, FALSE)</f>
        <v>3</v>
      </c>
      <c r="I2750" s="26" t="s">
        <v>6982</v>
      </c>
      <c r="J2750">
        <f t="shared" si="170"/>
        <v>10</v>
      </c>
      <c r="K2750">
        <f t="shared" si="171"/>
        <v>1</v>
      </c>
      <c r="L2750">
        <f t="shared" si="172"/>
        <v>8290</v>
      </c>
      <c r="M2750">
        <f t="shared" si="173"/>
        <v>272</v>
      </c>
      <c r="N2750">
        <v>20</v>
      </c>
      <c r="O2750" t="s">
        <v>2301</v>
      </c>
      <c r="P2750" t="s">
        <v>21</v>
      </c>
      <c r="Q2750" t="s">
        <v>22</v>
      </c>
      <c r="R2750" t="s">
        <v>21</v>
      </c>
      <c r="W2750">
        <v>196</v>
      </c>
      <c r="X2750">
        <v>83</v>
      </c>
      <c r="Y2750">
        <v>0</v>
      </c>
      <c r="Z2750">
        <v>5</v>
      </c>
    </row>
    <row r="2751" spans="1:26" ht="15.95">
      <c r="A2751" t="s">
        <v>3388</v>
      </c>
      <c r="B2751" t="s">
        <v>166</v>
      </c>
      <c r="C2751" t="str">
        <f>VLOOKUP(B2751, Positions!A$1:B$160, 2, FALSE)</f>
        <v>Goalkeeper</v>
      </c>
      <c r="D2751" t="s">
        <v>412</v>
      </c>
      <c r="E2751" t="s">
        <v>5664</v>
      </c>
      <c r="F2751" t="s">
        <v>21</v>
      </c>
      <c r="G2751" t="str">
        <f>VLOOKUP(E2751, Tiers!M$1:P$134, 3, FALSE)</f>
        <v>ENG3</v>
      </c>
      <c r="H2751">
        <f>VLOOKUP(G2751, Tiers!B$1:C$134, 2, FALSE)</f>
        <v>4</v>
      </c>
      <c r="I2751" s="26" t="s">
        <v>6983</v>
      </c>
      <c r="J2751">
        <f t="shared" si="170"/>
        <v>10</v>
      </c>
      <c r="K2751">
        <f t="shared" si="171"/>
        <v>1</v>
      </c>
      <c r="L2751">
        <f t="shared" si="172"/>
        <v>8302</v>
      </c>
      <c r="M2751">
        <f t="shared" si="173"/>
        <v>272</v>
      </c>
      <c r="N2751">
        <v>20</v>
      </c>
      <c r="O2751" t="s">
        <v>2831</v>
      </c>
      <c r="P2751" t="s">
        <v>21</v>
      </c>
      <c r="Q2751" t="s">
        <v>22</v>
      </c>
      <c r="R2751" t="s">
        <v>21</v>
      </c>
      <c r="W2751">
        <v>194</v>
      </c>
      <c r="X2751">
        <v>84</v>
      </c>
      <c r="Y2751">
        <v>0</v>
      </c>
      <c r="Z2751">
        <v>2</v>
      </c>
    </row>
    <row r="2752" spans="1:26" ht="15.95">
      <c r="A2752" t="s">
        <v>3389</v>
      </c>
      <c r="B2752" t="s">
        <v>42</v>
      </c>
      <c r="C2752" t="str">
        <f>VLOOKUP(B2752, Positions!A$1:B$160, 2, FALSE)</f>
        <v>Midfielder</v>
      </c>
      <c r="D2752" t="s">
        <v>5666</v>
      </c>
      <c r="E2752" t="s">
        <v>5666</v>
      </c>
      <c r="F2752" t="s">
        <v>21</v>
      </c>
      <c r="G2752" t="str">
        <f>VLOOKUP(E2752, Tiers!M$1:P$134, 3, FALSE)</f>
        <v>NONE</v>
      </c>
      <c r="H2752">
        <f>VLOOKUP(G2752, Tiers!B$1:C$134, 2, FALSE)</f>
        <v>7</v>
      </c>
      <c r="I2752" s="26" t="s">
        <v>6984</v>
      </c>
      <c r="J2752">
        <f t="shared" si="170"/>
        <v>10</v>
      </c>
      <c r="K2752">
        <f t="shared" si="171"/>
        <v>1</v>
      </c>
      <c r="L2752">
        <f t="shared" si="172"/>
        <v>8304</v>
      </c>
      <c r="M2752">
        <f t="shared" si="173"/>
        <v>272</v>
      </c>
      <c r="N2752">
        <v>20</v>
      </c>
      <c r="O2752" t="s">
        <v>5666</v>
      </c>
      <c r="P2752" t="s">
        <v>21</v>
      </c>
      <c r="Q2752" t="s">
        <v>22</v>
      </c>
      <c r="R2752" t="s">
        <v>21</v>
      </c>
      <c r="W2752">
        <v>175</v>
      </c>
      <c r="X2752">
        <v>64</v>
      </c>
      <c r="Y2752">
        <v>0</v>
      </c>
      <c r="Z2752">
        <v>0</v>
      </c>
    </row>
    <row r="2753" spans="1:26" ht="15.95">
      <c r="A2753" t="s">
        <v>3390</v>
      </c>
      <c r="B2753" t="s">
        <v>31</v>
      </c>
      <c r="C2753" t="str">
        <f>VLOOKUP(B2753, Positions!A$1:B$160, 2, FALSE)</f>
        <v>Defender</v>
      </c>
      <c r="D2753" t="s">
        <v>86</v>
      </c>
      <c r="E2753" t="s">
        <v>5664</v>
      </c>
      <c r="F2753" t="s">
        <v>21</v>
      </c>
      <c r="G2753" t="str">
        <f>VLOOKUP(E2753, Tiers!M$1:P$134, 3, FALSE)</f>
        <v>ENG3</v>
      </c>
      <c r="H2753">
        <f>VLOOKUP(G2753, Tiers!B$1:C$134, 2, FALSE)</f>
        <v>4</v>
      </c>
      <c r="I2753" s="26" t="s">
        <v>6985</v>
      </c>
      <c r="J2753">
        <f t="shared" si="170"/>
        <v>9</v>
      </c>
      <c r="K2753">
        <f t="shared" si="171"/>
        <v>1</v>
      </c>
      <c r="L2753">
        <f t="shared" si="172"/>
        <v>8320</v>
      </c>
      <c r="M2753">
        <f t="shared" si="173"/>
        <v>273</v>
      </c>
      <c r="N2753">
        <v>20</v>
      </c>
      <c r="O2753" t="s">
        <v>897</v>
      </c>
      <c r="P2753" t="s">
        <v>21</v>
      </c>
      <c r="Q2753" t="s">
        <v>22</v>
      </c>
      <c r="R2753" t="s">
        <v>21</v>
      </c>
      <c r="W2753">
        <v>181</v>
      </c>
      <c r="X2753">
        <v>66</v>
      </c>
      <c r="Y2753">
        <v>0</v>
      </c>
      <c r="Z2753">
        <v>0</v>
      </c>
    </row>
    <row r="2754" spans="1:26" ht="15.95">
      <c r="A2754" t="s">
        <v>3391</v>
      </c>
      <c r="B2754" t="s">
        <v>322</v>
      </c>
      <c r="C2754" t="str">
        <f>VLOOKUP(B2754, Positions!A$1:B$160, 2, FALSE)</f>
        <v>Midfielder</v>
      </c>
      <c r="D2754" t="s">
        <v>5666</v>
      </c>
      <c r="E2754" t="s">
        <v>5666</v>
      </c>
      <c r="F2754" t="s">
        <v>21</v>
      </c>
      <c r="G2754" t="str">
        <f>VLOOKUP(E2754, Tiers!M$1:P$134, 3, FALSE)</f>
        <v>NONE</v>
      </c>
      <c r="H2754">
        <f>VLOOKUP(G2754, Tiers!B$1:C$134, 2, FALSE)</f>
        <v>7</v>
      </c>
      <c r="I2754" s="26" t="s">
        <v>6986</v>
      </c>
      <c r="J2754">
        <f t="shared" si="170"/>
        <v>9</v>
      </c>
      <c r="K2754">
        <f t="shared" si="171"/>
        <v>1</v>
      </c>
      <c r="L2754">
        <f t="shared" si="172"/>
        <v>8321</v>
      </c>
      <c r="M2754">
        <f t="shared" si="173"/>
        <v>273</v>
      </c>
      <c r="N2754">
        <v>20</v>
      </c>
      <c r="O2754" t="s">
        <v>56</v>
      </c>
      <c r="P2754" t="s">
        <v>21</v>
      </c>
      <c r="Q2754" t="s">
        <v>22</v>
      </c>
      <c r="R2754" t="s">
        <v>21</v>
      </c>
      <c r="W2754">
        <v>174</v>
      </c>
      <c r="X2754">
        <v>63</v>
      </c>
      <c r="Y2754">
        <v>0</v>
      </c>
      <c r="Z2754">
        <v>0</v>
      </c>
    </row>
    <row r="2755" spans="1:26" ht="15.95">
      <c r="A2755" t="s">
        <v>3392</v>
      </c>
      <c r="B2755" t="s">
        <v>42</v>
      </c>
      <c r="C2755" t="str">
        <f>VLOOKUP(B2755, Positions!A$1:B$160, 2, FALSE)</f>
        <v>Midfielder</v>
      </c>
      <c r="D2755" t="s">
        <v>124</v>
      </c>
      <c r="E2755" t="s">
        <v>5665</v>
      </c>
      <c r="F2755" t="s">
        <v>21</v>
      </c>
      <c r="G2755" t="str">
        <f>VLOOKUP(E2755, Tiers!M$1:P$134, 3, FALSE)</f>
        <v>ENG2</v>
      </c>
      <c r="H2755">
        <f>VLOOKUP(G2755, Tiers!B$1:C$134, 2, FALSE)</f>
        <v>3</v>
      </c>
      <c r="I2755" s="26" t="s">
        <v>6987</v>
      </c>
      <c r="J2755">
        <f t="shared" ref="J2755:J2818" si="174">MONTH(I2755)</f>
        <v>9</v>
      </c>
      <c r="K2755">
        <f t="shared" ref="K2755:K2818" si="175">IF(OR(MONTH(I2755)=9, MONTH(I2755)=10, MONTH(I2755)=11), 1,
IF(OR(MONTH(I2755)=12, MONTH(I2755)=1, MONTH(I2755)=2), 2,
IF(OR(MONTH(I2755)=3, MONTH(I2755)=4, MONTH(I2755)=5), 3,
4)))</f>
        <v>1</v>
      </c>
      <c r="L2755">
        <f t="shared" ref="L2755:L2818" si="176">DATEDIF(I2755, DATE(2015, 7, 1), "d")</f>
        <v>8330</v>
      </c>
      <c r="M2755">
        <f t="shared" ref="M2755:M2818" si="177">DATEDIF(I2755, DATE(2015, 7, 1), "m")</f>
        <v>273</v>
      </c>
      <c r="N2755">
        <v>20</v>
      </c>
      <c r="O2755" t="s">
        <v>455</v>
      </c>
      <c r="P2755" t="s">
        <v>21</v>
      </c>
      <c r="Q2755" t="s">
        <v>22</v>
      </c>
      <c r="R2755" t="s">
        <v>21</v>
      </c>
      <c r="S2755" t="s">
        <v>421</v>
      </c>
      <c r="W2755">
        <v>177</v>
      </c>
      <c r="X2755">
        <v>71</v>
      </c>
      <c r="Y2755">
        <v>10</v>
      </c>
      <c r="Z2755">
        <v>67</v>
      </c>
    </row>
    <row r="2756" spans="1:26" ht="15.95">
      <c r="A2756" t="s">
        <v>3393</v>
      </c>
      <c r="B2756" t="s">
        <v>16</v>
      </c>
      <c r="C2756" t="str">
        <f>VLOOKUP(B2756, Positions!A$1:B$160, 2, FALSE)</f>
        <v>Forward</v>
      </c>
      <c r="D2756" t="s">
        <v>674</v>
      </c>
      <c r="E2756" t="s">
        <v>5666</v>
      </c>
      <c r="F2756" t="s">
        <v>21</v>
      </c>
      <c r="G2756" t="str">
        <f>VLOOKUP(E2756, Tiers!M$1:P$134, 3, FALSE)</f>
        <v>NONE</v>
      </c>
      <c r="H2756">
        <f>VLOOKUP(G2756, Tiers!B$1:C$134, 2, FALSE)</f>
        <v>7</v>
      </c>
      <c r="I2756" s="26" t="s">
        <v>6988</v>
      </c>
      <c r="J2756">
        <f t="shared" si="174"/>
        <v>8</v>
      </c>
      <c r="K2756">
        <f t="shared" si="175"/>
        <v>4</v>
      </c>
      <c r="L2756">
        <f t="shared" si="176"/>
        <v>8342</v>
      </c>
      <c r="M2756">
        <f t="shared" si="177"/>
        <v>274</v>
      </c>
      <c r="N2756">
        <v>20</v>
      </c>
      <c r="O2756" t="s">
        <v>284</v>
      </c>
      <c r="P2756" t="s">
        <v>21</v>
      </c>
      <c r="Q2756" t="s">
        <v>22</v>
      </c>
      <c r="R2756" t="s">
        <v>21</v>
      </c>
      <c r="W2756">
        <v>185</v>
      </c>
      <c r="X2756">
        <v>80</v>
      </c>
      <c r="Y2756">
        <v>4</v>
      </c>
      <c r="Z2756">
        <v>9</v>
      </c>
    </row>
    <row r="2757" spans="1:26" ht="15.95">
      <c r="A2757" t="s">
        <v>3394</v>
      </c>
      <c r="B2757" t="s">
        <v>115</v>
      </c>
      <c r="C2757" t="str">
        <f>VLOOKUP(B2757, Positions!A$1:B$160, 2, FALSE)</f>
        <v>Midfielder</v>
      </c>
      <c r="D2757" t="s">
        <v>79</v>
      </c>
      <c r="E2757" t="s">
        <v>5663</v>
      </c>
      <c r="F2757" t="s">
        <v>21</v>
      </c>
      <c r="G2757" t="str">
        <f>VLOOKUP(E2757, Tiers!M$1:P$134, 3, FALSE)</f>
        <v>ENG4</v>
      </c>
      <c r="H2757">
        <f>VLOOKUP(G2757, Tiers!B$1:C$134, 2, FALSE)</f>
        <v>5</v>
      </c>
      <c r="I2757" s="26" t="s">
        <v>6989</v>
      </c>
      <c r="J2757">
        <f t="shared" si="174"/>
        <v>7</v>
      </c>
      <c r="K2757">
        <f t="shared" si="175"/>
        <v>4</v>
      </c>
      <c r="L2757">
        <f t="shared" si="176"/>
        <v>8386</v>
      </c>
      <c r="M2757">
        <f t="shared" si="177"/>
        <v>275</v>
      </c>
      <c r="N2757">
        <v>20</v>
      </c>
      <c r="O2757" t="s">
        <v>461</v>
      </c>
      <c r="P2757" t="s">
        <v>21</v>
      </c>
      <c r="Q2757" t="s">
        <v>22</v>
      </c>
      <c r="R2757" t="s">
        <v>21</v>
      </c>
      <c r="W2757">
        <v>179</v>
      </c>
      <c r="X2757">
        <v>75</v>
      </c>
      <c r="Y2757">
        <v>0</v>
      </c>
      <c r="Z2757">
        <v>3</v>
      </c>
    </row>
    <row r="2758" spans="1:26" ht="15.95">
      <c r="A2758" t="s">
        <v>3395</v>
      </c>
      <c r="B2758" t="s">
        <v>36</v>
      </c>
      <c r="C2758" t="str">
        <f>VLOOKUP(B2758, Positions!A$1:B$160, 2, FALSE)</f>
        <v>Midfielder</v>
      </c>
      <c r="D2758" t="s">
        <v>5666</v>
      </c>
      <c r="E2758" t="s">
        <v>5666</v>
      </c>
      <c r="F2758" t="s">
        <v>21</v>
      </c>
      <c r="G2758" t="str">
        <f>VLOOKUP(E2758, Tiers!M$1:P$134, 3, FALSE)</f>
        <v>NONE</v>
      </c>
      <c r="H2758">
        <f>VLOOKUP(G2758, Tiers!B$1:C$134, 2, FALSE)</f>
        <v>7</v>
      </c>
      <c r="I2758" s="26" t="s">
        <v>6990</v>
      </c>
      <c r="J2758">
        <f t="shared" si="174"/>
        <v>4</v>
      </c>
      <c r="K2758">
        <f t="shared" si="175"/>
        <v>3</v>
      </c>
      <c r="L2758">
        <f t="shared" si="176"/>
        <v>8479</v>
      </c>
      <c r="M2758">
        <f t="shared" si="177"/>
        <v>278</v>
      </c>
      <c r="N2758">
        <v>20</v>
      </c>
      <c r="O2758" t="s">
        <v>5666</v>
      </c>
      <c r="P2758" t="s">
        <v>21</v>
      </c>
      <c r="Q2758" t="s">
        <v>22</v>
      </c>
      <c r="R2758" t="s">
        <v>21</v>
      </c>
      <c r="W2758">
        <v>187</v>
      </c>
      <c r="X2758">
        <v>80</v>
      </c>
      <c r="Y2758">
        <v>0</v>
      </c>
      <c r="Z2758">
        <v>0</v>
      </c>
    </row>
    <row r="2759" spans="1:26" ht="15.95">
      <c r="A2759" t="s">
        <v>3396</v>
      </c>
      <c r="B2759" t="s">
        <v>645</v>
      </c>
      <c r="C2759" t="str">
        <f>VLOOKUP(B2759, Positions!A$1:B$160, 2, FALSE)</f>
        <v>Defender</v>
      </c>
      <c r="D2759" t="s">
        <v>5666</v>
      </c>
      <c r="E2759" t="s">
        <v>5666</v>
      </c>
      <c r="F2759" t="s">
        <v>21</v>
      </c>
      <c r="G2759" t="str">
        <f>VLOOKUP(E2759, Tiers!M$1:P$134, 3, FALSE)</f>
        <v>NONE</v>
      </c>
      <c r="H2759">
        <f>VLOOKUP(G2759, Tiers!B$1:C$134, 2, FALSE)</f>
        <v>7</v>
      </c>
      <c r="I2759" s="26" t="s">
        <v>6991</v>
      </c>
      <c r="J2759">
        <f t="shared" si="174"/>
        <v>3</v>
      </c>
      <c r="K2759">
        <f t="shared" si="175"/>
        <v>3</v>
      </c>
      <c r="L2759">
        <f t="shared" si="176"/>
        <v>8514</v>
      </c>
      <c r="M2759">
        <f t="shared" si="177"/>
        <v>279</v>
      </c>
      <c r="N2759">
        <v>20</v>
      </c>
      <c r="O2759" t="s">
        <v>763</v>
      </c>
      <c r="P2759" t="s">
        <v>21</v>
      </c>
      <c r="Q2759" t="s">
        <v>22</v>
      </c>
      <c r="R2759" t="s">
        <v>21</v>
      </c>
      <c r="W2759">
        <v>191</v>
      </c>
      <c r="X2759">
        <v>83</v>
      </c>
      <c r="Y2759">
        <v>0</v>
      </c>
      <c r="Z2759">
        <v>0</v>
      </c>
    </row>
    <row r="2760" spans="1:26" ht="15.95">
      <c r="A2760" t="s">
        <v>3397</v>
      </c>
      <c r="B2760" t="s">
        <v>115</v>
      </c>
      <c r="C2760" t="str">
        <f>VLOOKUP(B2760, Positions!A$1:B$160, 2, FALSE)</f>
        <v>Midfielder</v>
      </c>
      <c r="D2760" t="s">
        <v>1146</v>
      </c>
      <c r="E2760" t="s">
        <v>5666</v>
      </c>
      <c r="F2760" t="s">
        <v>21</v>
      </c>
      <c r="G2760" t="str">
        <f>VLOOKUP(E2760, Tiers!M$1:P$134, 3, FALSE)</f>
        <v>NONE</v>
      </c>
      <c r="H2760">
        <f>VLOOKUP(G2760, Tiers!B$1:C$134, 2, FALSE)</f>
        <v>7</v>
      </c>
      <c r="I2760" s="26" t="s">
        <v>6992</v>
      </c>
      <c r="J2760">
        <f t="shared" si="174"/>
        <v>2</v>
      </c>
      <c r="K2760">
        <f t="shared" si="175"/>
        <v>2</v>
      </c>
      <c r="L2760">
        <f t="shared" si="176"/>
        <v>8535</v>
      </c>
      <c r="M2760">
        <f t="shared" si="177"/>
        <v>280</v>
      </c>
      <c r="N2760">
        <v>20</v>
      </c>
      <c r="O2760" t="s">
        <v>5666</v>
      </c>
      <c r="P2760" t="s">
        <v>21</v>
      </c>
      <c r="Q2760" t="s">
        <v>22</v>
      </c>
      <c r="R2760" t="s">
        <v>21</v>
      </c>
      <c r="W2760">
        <v>181</v>
      </c>
      <c r="X2760">
        <v>67</v>
      </c>
      <c r="Y2760">
        <v>0</v>
      </c>
      <c r="Z2760">
        <v>0</v>
      </c>
    </row>
    <row r="2761" spans="1:26" ht="15.95">
      <c r="A2761" t="s">
        <v>3398</v>
      </c>
      <c r="B2761" t="s">
        <v>2259</v>
      </c>
      <c r="C2761" t="str">
        <f>VLOOKUP(B2761, Positions!A$1:B$160, 2, FALSE)</f>
        <v>Midfielder</v>
      </c>
      <c r="D2761" t="s">
        <v>5666</v>
      </c>
      <c r="E2761" t="s">
        <v>5666</v>
      </c>
      <c r="F2761" t="s">
        <v>21</v>
      </c>
      <c r="G2761" t="str">
        <f>VLOOKUP(E2761, Tiers!M$1:P$134, 3, FALSE)</f>
        <v>NONE</v>
      </c>
      <c r="H2761">
        <f>VLOOKUP(G2761, Tiers!B$1:C$134, 2, FALSE)</f>
        <v>7</v>
      </c>
      <c r="I2761" s="26" t="s">
        <v>6993</v>
      </c>
      <c r="J2761">
        <f t="shared" si="174"/>
        <v>2</v>
      </c>
      <c r="K2761">
        <f t="shared" si="175"/>
        <v>2</v>
      </c>
      <c r="L2761">
        <f t="shared" si="176"/>
        <v>8550</v>
      </c>
      <c r="M2761">
        <f t="shared" si="177"/>
        <v>280</v>
      </c>
      <c r="N2761">
        <v>20</v>
      </c>
      <c r="O2761" t="s">
        <v>1225</v>
      </c>
      <c r="P2761" t="s">
        <v>21</v>
      </c>
      <c r="Q2761" t="s">
        <v>22</v>
      </c>
      <c r="R2761" t="s">
        <v>21</v>
      </c>
      <c r="S2761" t="s">
        <v>319</v>
      </c>
      <c r="W2761">
        <v>181</v>
      </c>
      <c r="X2761">
        <v>64</v>
      </c>
      <c r="Y2761">
        <v>0</v>
      </c>
      <c r="Z2761">
        <v>1</v>
      </c>
    </row>
    <row r="2762" spans="1:26" ht="15.95">
      <c r="A2762" t="s">
        <v>3399</v>
      </c>
      <c r="B2762" t="s">
        <v>249</v>
      </c>
      <c r="C2762" t="str">
        <f>VLOOKUP(B2762, Positions!A$1:B$160, 2, FALSE)</f>
        <v>Midfielder</v>
      </c>
      <c r="D2762" t="s">
        <v>141</v>
      </c>
      <c r="E2762" t="s">
        <v>62</v>
      </c>
      <c r="F2762" t="s">
        <v>21</v>
      </c>
      <c r="G2762" t="str">
        <f>VLOOKUP(E2762, Tiers!M$1:P$134, 3, FALSE)</f>
        <v>ENG1</v>
      </c>
      <c r="H2762">
        <f>VLOOKUP(G2762, Tiers!B$1:C$134, 2, FALSE)</f>
        <v>1</v>
      </c>
      <c r="I2762" s="26" t="s">
        <v>6994</v>
      </c>
      <c r="J2762">
        <f t="shared" si="174"/>
        <v>1</v>
      </c>
      <c r="K2762">
        <f t="shared" si="175"/>
        <v>2</v>
      </c>
      <c r="L2762">
        <f t="shared" si="176"/>
        <v>8561</v>
      </c>
      <c r="M2762">
        <f t="shared" si="177"/>
        <v>281</v>
      </c>
      <c r="N2762">
        <v>20</v>
      </c>
      <c r="O2762" t="s">
        <v>141</v>
      </c>
      <c r="P2762" t="s">
        <v>21</v>
      </c>
      <c r="Q2762" t="s">
        <v>22</v>
      </c>
      <c r="R2762" t="s">
        <v>21</v>
      </c>
      <c r="W2762">
        <v>183</v>
      </c>
      <c r="X2762">
        <v>78</v>
      </c>
      <c r="Y2762">
        <v>0</v>
      </c>
      <c r="Z2762">
        <v>0</v>
      </c>
    </row>
    <row r="2763" spans="1:26" ht="15.95">
      <c r="A2763" t="s">
        <v>3400</v>
      </c>
      <c r="B2763" t="s">
        <v>249</v>
      </c>
      <c r="C2763" t="str">
        <f>VLOOKUP(B2763, Positions!A$1:B$160, 2, FALSE)</f>
        <v>Midfielder</v>
      </c>
      <c r="D2763" t="s">
        <v>5666</v>
      </c>
      <c r="E2763" t="s">
        <v>5666</v>
      </c>
      <c r="F2763" t="s">
        <v>21</v>
      </c>
      <c r="G2763" t="str">
        <f>VLOOKUP(E2763, Tiers!M$1:P$134, 3, FALSE)</f>
        <v>NONE</v>
      </c>
      <c r="H2763">
        <f>VLOOKUP(G2763, Tiers!B$1:C$134, 2, FALSE)</f>
        <v>7</v>
      </c>
      <c r="I2763" s="26" t="s">
        <v>6995</v>
      </c>
      <c r="J2763">
        <f t="shared" si="174"/>
        <v>1</v>
      </c>
      <c r="K2763">
        <f t="shared" si="175"/>
        <v>2</v>
      </c>
      <c r="L2763">
        <f t="shared" si="176"/>
        <v>8580</v>
      </c>
      <c r="M2763">
        <f t="shared" si="177"/>
        <v>281</v>
      </c>
      <c r="N2763">
        <v>20</v>
      </c>
      <c r="O2763" t="s">
        <v>3401</v>
      </c>
      <c r="P2763" t="s">
        <v>21</v>
      </c>
      <c r="Q2763" t="s">
        <v>22</v>
      </c>
      <c r="R2763" t="s">
        <v>21</v>
      </c>
      <c r="W2763">
        <v>172</v>
      </c>
      <c r="X2763">
        <v>58</v>
      </c>
      <c r="Y2763">
        <v>0</v>
      </c>
      <c r="Z2763">
        <v>0</v>
      </c>
    </row>
    <row r="2764" spans="1:26" ht="15.95">
      <c r="A2764" t="s">
        <v>3402</v>
      </c>
      <c r="B2764" t="s">
        <v>16</v>
      </c>
      <c r="C2764" t="str">
        <f>VLOOKUP(B2764, Positions!A$1:B$160, 2, FALSE)</f>
        <v>Forward</v>
      </c>
      <c r="D2764" t="s">
        <v>217</v>
      </c>
      <c r="E2764" t="s">
        <v>5664</v>
      </c>
      <c r="F2764" t="s">
        <v>21</v>
      </c>
      <c r="G2764" t="str">
        <f>VLOOKUP(E2764, Tiers!M$1:P$134, 3, FALSE)</f>
        <v>ENG3</v>
      </c>
      <c r="H2764">
        <f>VLOOKUP(G2764, Tiers!B$1:C$134, 2, FALSE)</f>
        <v>4</v>
      </c>
      <c r="I2764" s="26" t="s">
        <v>6996</v>
      </c>
      <c r="J2764">
        <f t="shared" si="174"/>
        <v>12</v>
      </c>
      <c r="K2764">
        <f t="shared" si="175"/>
        <v>2</v>
      </c>
      <c r="L2764">
        <f t="shared" si="176"/>
        <v>8609</v>
      </c>
      <c r="M2764">
        <f t="shared" si="177"/>
        <v>282</v>
      </c>
      <c r="N2764">
        <v>20</v>
      </c>
      <c r="O2764" t="s">
        <v>3403</v>
      </c>
      <c r="P2764" t="s">
        <v>21</v>
      </c>
      <c r="Q2764" t="s">
        <v>22</v>
      </c>
      <c r="R2764" t="s">
        <v>21</v>
      </c>
      <c r="W2764">
        <v>183</v>
      </c>
      <c r="X2764">
        <v>74</v>
      </c>
      <c r="Y2764">
        <v>8</v>
      </c>
      <c r="Z2764">
        <v>23</v>
      </c>
    </row>
    <row r="2765" spans="1:26" ht="15.95">
      <c r="A2765" t="s">
        <v>3404</v>
      </c>
      <c r="B2765" t="s">
        <v>81</v>
      </c>
      <c r="C2765" t="str">
        <f>VLOOKUP(B2765, Positions!A$1:B$160, 2, FALSE)</f>
        <v>Defender</v>
      </c>
      <c r="D2765" t="s">
        <v>157</v>
      </c>
      <c r="E2765" t="s">
        <v>5665</v>
      </c>
      <c r="F2765" t="s">
        <v>21</v>
      </c>
      <c r="G2765" t="str">
        <f>VLOOKUP(E2765, Tiers!M$1:P$134, 3, FALSE)</f>
        <v>ENG2</v>
      </c>
      <c r="H2765">
        <f>VLOOKUP(G2765, Tiers!B$1:C$134, 2, FALSE)</f>
        <v>3</v>
      </c>
      <c r="I2765" s="26" t="s">
        <v>6997</v>
      </c>
      <c r="J2765">
        <f t="shared" si="174"/>
        <v>10</v>
      </c>
      <c r="K2765">
        <f t="shared" si="175"/>
        <v>1</v>
      </c>
      <c r="L2765">
        <f t="shared" si="176"/>
        <v>8644</v>
      </c>
      <c r="M2765">
        <f t="shared" si="177"/>
        <v>284</v>
      </c>
      <c r="N2765">
        <v>20</v>
      </c>
      <c r="O2765" t="s">
        <v>2814</v>
      </c>
      <c r="P2765" t="s">
        <v>21</v>
      </c>
      <c r="Q2765" t="s">
        <v>22</v>
      </c>
      <c r="R2765" t="s">
        <v>21</v>
      </c>
      <c r="W2765">
        <v>199</v>
      </c>
      <c r="X2765">
        <v>85</v>
      </c>
      <c r="Y2765">
        <v>2</v>
      </c>
      <c r="Z2765">
        <v>15</v>
      </c>
    </row>
    <row r="2766" spans="1:26" ht="15.95">
      <c r="A2766" t="s">
        <v>3405</v>
      </c>
      <c r="B2766" t="s">
        <v>36</v>
      </c>
      <c r="C2766" t="str">
        <f>VLOOKUP(B2766, Positions!A$1:B$160, 2, FALSE)</f>
        <v>Midfielder</v>
      </c>
      <c r="D2766" t="s">
        <v>376</v>
      </c>
      <c r="E2766" t="s">
        <v>5664</v>
      </c>
      <c r="F2766" t="s">
        <v>21</v>
      </c>
      <c r="G2766" t="str">
        <f>VLOOKUP(E2766, Tiers!M$1:P$134, 3, FALSE)</f>
        <v>ENG3</v>
      </c>
      <c r="H2766">
        <f>VLOOKUP(G2766, Tiers!B$1:C$134, 2, FALSE)</f>
        <v>4</v>
      </c>
      <c r="I2766" s="26" t="s">
        <v>6998</v>
      </c>
      <c r="J2766">
        <f t="shared" si="174"/>
        <v>10</v>
      </c>
      <c r="K2766">
        <f t="shared" si="175"/>
        <v>1</v>
      </c>
      <c r="L2766">
        <f t="shared" si="176"/>
        <v>8646</v>
      </c>
      <c r="M2766">
        <f t="shared" si="177"/>
        <v>284</v>
      </c>
      <c r="N2766">
        <v>20</v>
      </c>
      <c r="O2766" t="s">
        <v>40</v>
      </c>
      <c r="P2766" t="s">
        <v>21</v>
      </c>
      <c r="Q2766" t="s">
        <v>22</v>
      </c>
      <c r="R2766" t="s">
        <v>21</v>
      </c>
      <c r="W2766">
        <v>191</v>
      </c>
      <c r="X2766">
        <v>86</v>
      </c>
      <c r="Y2766">
        <v>0</v>
      </c>
      <c r="Z2766">
        <v>20</v>
      </c>
    </row>
    <row r="2767" spans="1:26" ht="15.95">
      <c r="A2767" t="s">
        <v>1190</v>
      </c>
      <c r="B2767" t="s">
        <v>16</v>
      </c>
      <c r="C2767" t="str">
        <f>VLOOKUP(B2767, Positions!A$1:B$160, 2, FALSE)</f>
        <v>Forward</v>
      </c>
      <c r="D2767" t="s">
        <v>236</v>
      </c>
      <c r="E2767" t="s">
        <v>5665</v>
      </c>
      <c r="F2767" t="s">
        <v>21</v>
      </c>
      <c r="G2767" t="str">
        <f>VLOOKUP(E2767, Tiers!M$1:P$134, 3, FALSE)</f>
        <v>ENG2</v>
      </c>
      <c r="H2767">
        <f>VLOOKUP(G2767, Tiers!B$1:C$134, 2, FALSE)</f>
        <v>3</v>
      </c>
      <c r="I2767" s="26" t="s">
        <v>6999</v>
      </c>
      <c r="J2767">
        <f t="shared" si="174"/>
        <v>10</v>
      </c>
      <c r="K2767">
        <f t="shared" si="175"/>
        <v>1</v>
      </c>
      <c r="L2767">
        <f t="shared" si="176"/>
        <v>8650</v>
      </c>
      <c r="M2767">
        <f t="shared" si="177"/>
        <v>284</v>
      </c>
      <c r="N2767">
        <v>20</v>
      </c>
      <c r="O2767" t="s">
        <v>149</v>
      </c>
      <c r="P2767" t="s">
        <v>21</v>
      </c>
      <c r="Q2767" t="s">
        <v>22</v>
      </c>
      <c r="R2767" t="s">
        <v>21</v>
      </c>
      <c r="W2767">
        <v>181</v>
      </c>
      <c r="X2767">
        <v>68</v>
      </c>
      <c r="Y2767">
        <v>4</v>
      </c>
      <c r="Z2767">
        <v>29</v>
      </c>
    </row>
    <row r="2768" spans="1:26" ht="15.95">
      <c r="A2768" t="s">
        <v>3406</v>
      </c>
      <c r="B2768" t="s">
        <v>567</v>
      </c>
      <c r="C2768" t="str">
        <f>VLOOKUP(B2768, Positions!A$1:B$160, 2, FALSE)</f>
        <v>Defender</v>
      </c>
      <c r="D2768" t="s">
        <v>3407</v>
      </c>
      <c r="E2768" t="s">
        <v>5669</v>
      </c>
      <c r="F2768" t="s">
        <v>421</v>
      </c>
      <c r="G2768" t="str">
        <f>VLOOKUP(E2768, Tiers!M$1:P$134, 3, FALSE)</f>
        <v>SCO1</v>
      </c>
      <c r="H2768">
        <f>VLOOKUP(G2768, Tiers!B$1:C$134, 2, FALSE)</f>
        <v>3</v>
      </c>
      <c r="I2768" s="26" t="s">
        <v>7000</v>
      </c>
      <c r="J2768">
        <f t="shared" si="174"/>
        <v>10</v>
      </c>
      <c r="K2768">
        <f t="shared" si="175"/>
        <v>1</v>
      </c>
      <c r="L2768">
        <f t="shared" si="176"/>
        <v>8671</v>
      </c>
      <c r="M2768">
        <f t="shared" si="177"/>
        <v>284</v>
      </c>
      <c r="N2768">
        <v>20</v>
      </c>
      <c r="O2768" t="s">
        <v>107</v>
      </c>
      <c r="P2768" t="s">
        <v>21</v>
      </c>
      <c r="Q2768" t="s">
        <v>22</v>
      </c>
      <c r="R2768" t="s">
        <v>21</v>
      </c>
      <c r="W2768">
        <v>174</v>
      </c>
      <c r="X2768">
        <v>71</v>
      </c>
      <c r="Y2768">
        <v>0</v>
      </c>
      <c r="Z2768">
        <v>0</v>
      </c>
    </row>
    <row r="2769" spans="1:26" ht="15.95">
      <c r="A2769" t="s">
        <v>3408</v>
      </c>
      <c r="B2769" t="s">
        <v>16</v>
      </c>
      <c r="C2769" t="str">
        <f>VLOOKUP(B2769, Positions!A$1:B$160, 2, FALSE)</f>
        <v>Forward</v>
      </c>
      <c r="D2769" t="s">
        <v>1308</v>
      </c>
      <c r="E2769" t="s">
        <v>5666</v>
      </c>
      <c r="F2769" t="s">
        <v>21</v>
      </c>
      <c r="G2769" t="str">
        <f>VLOOKUP(E2769, Tiers!M$1:P$134, 3, FALSE)</f>
        <v>NONE</v>
      </c>
      <c r="H2769">
        <f>VLOOKUP(G2769, Tiers!B$1:C$134, 2, FALSE)</f>
        <v>7</v>
      </c>
      <c r="I2769" s="26" t="s">
        <v>7001</v>
      </c>
      <c r="J2769">
        <f t="shared" si="174"/>
        <v>9</v>
      </c>
      <c r="K2769">
        <f t="shared" si="175"/>
        <v>1</v>
      </c>
      <c r="L2769">
        <f t="shared" si="176"/>
        <v>8698</v>
      </c>
      <c r="M2769">
        <f t="shared" si="177"/>
        <v>285</v>
      </c>
      <c r="N2769">
        <v>20</v>
      </c>
      <c r="O2769" t="s">
        <v>74</v>
      </c>
      <c r="P2769" t="s">
        <v>21</v>
      </c>
      <c r="Q2769" t="s">
        <v>22</v>
      </c>
      <c r="R2769" t="s">
        <v>21</v>
      </c>
      <c r="W2769">
        <v>181</v>
      </c>
      <c r="X2769">
        <v>66</v>
      </c>
      <c r="Y2769">
        <v>0</v>
      </c>
      <c r="Z2769">
        <v>0</v>
      </c>
    </row>
    <row r="2770" spans="1:26" ht="15.95">
      <c r="A2770" t="s">
        <v>3409</v>
      </c>
      <c r="B2770" t="s">
        <v>42</v>
      </c>
      <c r="C2770" t="str">
        <f>VLOOKUP(B2770, Positions!A$1:B$160, 2, FALSE)</f>
        <v>Midfielder</v>
      </c>
      <c r="D2770" t="s">
        <v>5666</v>
      </c>
      <c r="E2770" t="s">
        <v>5666</v>
      </c>
      <c r="F2770" t="s">
        <v>21</v>
      </c>
      <c r="G2770" t="str">
        <f>VLOOKUP(E2770, Tiers!M$1:P$134, 3, FALSE)</f>
        <v>NONE</v>
      </c>
      <c r="H2770">
        <f>VLOOKUP(G2770, Tiers!B$1:C$134, 2, FALSE)</f>
        <v>7</v>
      </c>
      <c r="I2770" s="26" t="s">
        <v>7002</v>
      </c>
      <c r="J2770">
        <f t="shared" si="174"/>
        <v>8</v>
      </c>
      <c r="K2770">
        <f t="shared" si="175"/>
        <v>4</v>
      </c>
      <c r="L2770">
        <f t="shared" si="176"/>
        <v>8707</v>
      </c>
      <c r="M2770">
        <f t="shared" si="177"/>
        <v>286</v>
      </c>
      <c r="N2770">
        <v>20</v>
      </c>
      <c r="O2770" t="s">
        <v>5666</v>
      </c>
      <c r="P2770" t="s">
        <v>21</v>
      </c>
      <c r="Q2770" t="s">
        <v>22</v>
      </c>
      <c r="R2770" t="s">
        <v>21</v>
      </c>
      <c r="W2770">
        <v>153</v>
      </c>
      <c r="X2770">
        <v>70</v>
      </c>
      <c r="Y2770">
        <v>2</v>
      </c>
      <c r="Z2770">
        <v>26</v>
      </c>
    </row>
    <row r="2771" spans="1:26" ht="15.95">
      <c r="A2771" t="s">
        <v>3411</v>
      </c>
      <c r="B2771" t="s">
        <v>166</v>
      </c>
      <c r="C2771" t="str">
        <f>VLOOKUP(B2771, Positions!A$1:B$160, 2, FALSE)</f>
        <v>Goalkeeper</v>
      </c>
      <c r="D2771" t="s">
        <v>225</v>
      </c>
      <c r="E2771" t="s">
        <v>62</v>
      </c>
      <c r="F2771" t="s">
        <v>21</v>
      </c>
      <c r="G2771" t="str">
        <f>VLOOKUP(E2771, Tiers!M$1:P$134, 3, FALSE)</f>
        <v>ENG1</v>
      </c>
      <c r="H2771">
        <f>VLOOKUP(G2771, Tiers!B$1:C$134, 2, FALSE)</f>
        <v>1</v>
      </c>
      <c r="I2771" s="26" t="s">
        <v>7003</v>
      </c>
      <c r="J2771">
        <f t="shared" si="174"/>
        <v>6</v>
      </c>
      <c r="K2771">
        <f t="shared" si="175"/>
        <v>4</v>
      </c>
      <c r="L2771">
        <f t="shared" si="176"/>
        <v>8778</v>
      </c>
      <c r="M2771">
        <f t="shared" si="177"/>
        <v>288</v>
      </c>
      <c r="N2771">
        <v>20</v>
      </c>
      <c r="O2771" t="s">
        <v>285</v>
      </c>
      <c r="P2771" t="s">
        <v>21</v>
      </c>
      <c r="Q2771" t="s">
        <v>22</v>
      </c>
      <c r="R2771" t="s">
        <v>21</v>
      </c>
      <c r="W2771">
        <v>188</v>
      </c>
      <c r="X2771">
        <v>78</v>
      </c>
      <c r="Y2771">
        <v>0</v>
      </c>
      <c r="Z2771">
        <v>0</v>
      </c>
    </row>
    <row r="2772" spans="1:26" ht="15.95">
      <c r="A2772" t="s">
        <v>3317</v>
      </c>
      <c r="B2772" t="s">
        <v>42</v>
      </c>
      <c r="C2772" t="str">
        <f>VLOOKUP(B2772, Positions!A$1:B$160, 2, FALSE)</f>
        <v>Midfielder</v>
      </c>
      <c r="D2772" t="s">
        <v>56</v>
      </c>
      <c r="E2772" t="s">
        <v>5664</v>
      </c>
      <c r="F2772" t="s">
        <v>21</v>
      </c>
      <c r="G2772" t="str">
        <f>VLOOKUP(E2772, Tiers!M$1:P$134, 3, FALSE)</f>
        <v>ENG3</v>
      </c>
      <c r="H2772">
        <f>VLOOKUP(G2772, Tiers!B$1:C$134, 2, FALSE)</f>
        <v>4</v>
      </c>
      <c r="I2772" s="26" t="s">
        <v>7004</v>
      </c>
      <c r="J2772">
        <f t="shared" si="174"/>
        <v>5</v>
      </c>
      <c r="K2772">
        <f t="shared" si="175"/>
        <v>3</v>
      </c>
      <c r="L2772">
        <f t="shared" si="176"/>
        <v>8817</v>
      </c>
      <c r="M2772">
        <f t="shared" si="177"/>
        <v>289</v>
      </c>
      <c r="N2772">
        <v>20</v>
      </c>
      <c r="O2772" t="s">
        <v>56</v>
      </c>
      <c r="P2772" t="s">
        <v>21</v>
      </c>
      <c r="Q2772" t="s">
        <v>22</v>
      </c>
      <c r="R2772" t="s">
        <v>21</v>
      </c>
      <c r="W2772">
        <v>171</v>
      </c>
      <c r="X2772">
        <v>59</v>
      </c>
      <c r="Y2772">
        <v>6</v>
      </c>
      <c r="Z2772">
        <v>60</v>
      </c>
    </row>
    <row r="2773" spans="1:26" ht="15.95">
      <c r="A2773" t="s">
        <v>3412</v>
      </c>
      <c r="B2773" t="s">
        <v>31</v>
      </c>
      <c r="C2773" t="str">
        <f>VLOOKUP(B2773, Positions!A$1:B$160, 2, FALSE)</f>
        <v>Defender</v>
      </c>
      <c r="D2773" t="s">
        <v>116</v>
      </c>
      <c r="E2773" t="s">
        <v>62</v>
      </c>
      <c r="F2773" t="s">
        <v>21</v>
      </c>
      <c r="G2773" t="str">
        <f>VLOOKUP(E2773, Tiers!M$1:P$134, 3, FALSE)</f>
        <v>ENG1</v>
      </c>
      <c r="H2773">
        <f>VLOOKUP(G2773, Tiers!B$1:C$134, 2, FALSE)</f>
        <v>1</v>
      </c>
      <c r="I2773" s="26" t="s">
        <v>7005</v>
      </c>
      <c r="J2773">
        <f t="shared" si="174"/>
        <v>4</v>
      </c>
      <c r="K2773">
        <f t="shared" si="175"/>
        <v>3</v>
      </c>
      <c r="L2773">
        <f t="shared" si="176"/>
        <v>8831</v>
      </c>
      <c r="M2773">
        <f t="shared" si="177"/>
        <v>290</v>
      </c>
      <c r="N2773">
        <v>20</v>
      </c>
      <c r="O2773" t="s">
        <v>74</v>
      </c>
      <c r="P2773" t="s">
        <v>21</v>
      </c>
      <c r="Q2773" t="s">
        <v>22</v>
      </c>
      <c r="R2773" t="s">
        <v>21</v>
      </c>
      <c r="W2773">
        <v>181</v>
      </c>
      <c r="X2773">
        <v>79</v>
      </c>
      <c r="Y2773">
        <v>0</v>
      </c>
      <c r="Z2773">
        <v>0</v>
      </c>
    </row>
    <row r="2774" spans="1:26" ht="15.95">
      <c r="A2774" t="s">
        <v>3413</v>
      </c>
      <c r="B2774" t="s">
        <v>181</v>
      </c>
      <c r="C2774" t="str">
        <f>VLOOKUP(B2774, Positions!A$1:B$160, 2, FALSE)</f>
        <v>Defender</v>
      </c>
      <c r="D2774" t="s">
        <v>79</v>
      </c>
      <c r="E2774" t="s">
        <v>5663</v>
      </c>
      <c r="F2774" t="s">
        <v>21</v>
      </c>
      <c r="G2774" t="str">
        <f>VLOOKUP(E2774, Tiers!M$1:P$134, 3, FALSE)</f>
        <v>ENG4</v>
      </c>
      <c r="H2774">
        <f>VLOOKUP(G2774, Tiers!B$1:C$134, 2, FALSE)</f>
        <v>5</v>
      </c>
      <c r="I2774" s="26" t="s">
        <v>5718</v>
      </c>
      <c r="J2774">
        <f t="shared" si="174"/>
        <v>3</v>
      </c>
      <c r="K2774">
        <f t="shared" si="175"/>
        <v>3</v>
      </c>
      <c r="L2774">
        <f t="shared" si="176"/>
        <v>8880</v>
      </c>
      <c r="M2774">
        <f t="shared" si="177"/>
        <v>291</v>
      </c>
      <c r="N2774">
        <v>20</v>
      </c>
      <c r="O2774" t="s">
        <v>5666</v>
      </c>
      <c r="P2774" t="s">
        <v>21</v>
      </c>
      <c r="Q2774" t="s">
        <v>22</v>
      </c>
      <c r="R2774" t="s">
        <v>21</v>
      </c>
      <c r="S2774" t="s">
        <v>870</v>
      </c>
      <c r="W2774">
        <v>179</v>
      </c>
      <c r="X2774">
        <v>67</v>
      </c>
      <c r="Y2774">
        <v>0</v>
      </c>
      <c r="Z2774">
        <v>0</v>
      </c>
    </row>
    <row r="2775" spans="1:26" ht="15.95">
      <c r="A2775" t="s">
        <v>3414</v>
      </c>
      <c r="B2775" t="s">
        <v>445</v>
      </c>
      <c r="C2775" t="str">
        <f>VLOOKUP(B2775, Positions!A$1:B$160, 2, FALSE)</f>
        <v>Midfielder</v>
      </c>
      <c r="D2775" t="s">
        <v>79</v>
      </c>
      <c r="E2775" t="s">
        <v>5663</v>
      </c>
      <c r="F2775" t="s">
        <v>21</v>
      </c>
      <c r="G2775" t="str">
        <f>VLOOKUP(E2775, Tiers!M$1:P$134, 3, FALSE)</f>
        <v>ENG4</v>
      </c>
      <c r="H2775">
        <f>VLOOKUP(G2775, Tiers!B$1:C$134, 2, FALSE)</f>
        <v>5</v>
      </c>
      <c r="I2775" s="26" t="s">
        <v>5719</v>
      </c>
      <c r="J2775">
        <f t="shared" si="174"/>
        <v>2</v>
      </c>
      <c r="K2775">
        <f t="shared" si="175"/>
        <v>2</v>
      </c>
      <c r="L2775">
        <f t="shared" si="176"/>
        <v>8894</v>
      </c>
      <c r="M2775">
        <f t="shared" si="177"/>
        <v>292</v>
      </c>
      <c r="N2775">
        <v>20</v>
      </c>
      <c r="O2775" t="s">
        <v>3401</v>
      </c>
      <c r="P2775" t="s">
        <v>21</v>
      </c>
      <c r="Q2775" t="s">
        <v>22</v>
      </c>
      <c r="R2775" t="s">
        <v>21</v>
      </c>
      <c r="W2775">
        <v>178</v>
      </c>
      <c r="X2775">
        <v>66</v>
      </c>
      <c r="Y2775">
        <v>0</v>
      </c>
      <c r="Z2775">
        <v>18</v>
      </c>
    </row>
    <row r="2776" spans="1:26" ht="15.95">
      <c r="A2776" t="s">
        <v>3415</v>
      </c>
      <c r="B2776" t="s">
        <v>36</v>
      </c>
      <c r="C2776" t="str">
        <f>VLOOKUP(B2776, Positions!A$1:B$160, 2, FALSE)</f>
        <v>Midfielder</v>
      </c>
      <c r="D2776" t="s">
        <v>141</v>
      </c>
      <c r="E2776" t="s">
        <v>62</v>
      </c>
      <c r="F2776" t="s">
        <v>21</v>
      </c>
      <c r="G2776" t="str">
        <f>VLOOKUP(E2776, Tiers!M$1:P$134, 3, FALSE)</f>
        <v>ENG1</v>
      </c>
      <c r="H2776">
        <f>VLOOKUP(G2776, Tiers!B$1:C$134, 2, FALSE)</f>
        <v>1</v>
      </c>
      <c r="I2776" s="26" t="s">
        <v>5720</v>
      </c>
      <c r="J2776">
        <f t="shared" si="174"/>
        <v>2</v>
      </c>
      <c r="K2776">
        <f t="shared" si="175"/>
        <v>2</v>
      </c>
      <c r="L2776">
        <f t="shared" si="176"/>
        <v>8907</v>
      </c>
      <c r="M2776">
        <f t="shared" si="177"/>
        <v>292</v>
      </c>
      <c r="N2776">
        <v>20</v>
      </c>
      <c r="O2776" t="s">
        <v>5666</v>
      </c>
      <c r="P2776" t="s">
        <v>21</v>
      </c>
      <c r="Q2776" t="s">
        <v>22</v>
      </c>
      <c r="R2776" t="s">
        <v>21</v>
      </c>
      <c r="W2776">
        <v>168</v>
      </c>
      <c r="X2776">
        <v>60</v>
      </c>
      <c r="Y2776">
        <v>0</v>
      </c>
      <c r="Z2776">
        <v>13</v>
      </c>
    </row>
    <row r="2777" spans="1:26" ht="15.95">
      <c r="A2777" t="s">
        <v>3416</v>
      </c>
      <c r="B2777" t="s">
        <v>1151</v>
      </c>
      <c r="C2777" t="str">
        <f>VLOOKUP(B2777, Positions!A$1:B$160, 2, FALSE)</f>
        <v>Defender</v>
      </c>
      <c r="D2777" t="s">
        <v>250</v>
      </c>
      <c r="E2777" t="s">
        <v>5664</v>
      </c>
      <c r="F2777" t="s">
        <v>21</v>
      </c>
      <c r="G2777" t="str">
        <f>VLOOKUP(E2777, Tiers!M$1:P$134, 3, FALSE)</f>
        <v>ENG3</v>
      </c>
      <c r="H2777">
        <f>VLOOKUP(G2777, Tiers!B$1:C$134, 2, FALSE)</f>
        <v>4</v>
      </c>
      <c r="I2777" s="26" t="s">
        <v>5721</v>
      </c>
      <c r="J2777">
        <f t="shared" si="174"/>
        <v>1</v>
      </c>
      <c r="K2777">
        <f t="shared" si="175"/>
        <v>2</v>
      </c>
      <c r="L2777">
        <f t="shared" si="176"/>
        <v>8923</v>
      </c>
      <c r="M2777">
        <f t="shared" si="177"/>
        <v>293</v>
      </c>
      <c r="N2777">
        <v>20</v>
      </c>
      <c r="O2777" t="s">
        <v>69</v>
      </c>
      <c r="P2777" t="s">
        <v>21</v>
      </c>
      <c r="Q2777" t="s">
        <v>22</v>
      </c>
      <c r="R2777" t="s">
        <v>21</v>
      </c>
      <c r="W2777">
        <v>186</v>
      </c>
      <c r="X2777">
        <v>80</v>
      </c>
      <c r="Y2777">
        <v>1</v>
      </c>
      <c r="Z2777">
        <v>22</v>
      </c>
    </row>
    <row r="2778" spans="1:26" ht="15.95">
      <c r="A2778" t="s">
        <v>3417</v>
      </c>
      <c r="B2778" t="s">
        <v>72</v>
      </c>
      <c r="C2778" t="str">
        <f>VLOOKUP(B2778, Positions!A$1:B$160, 2, FALSE)</f>
        <v>Defender</v>
      </c>
      <c r="D2778" t="s">
        <v>669</v>
      </c>
      <c r="E2778" t="s">
        <v>62</v>
      </c>
      <c r="F2778" t="s">
        <v>21</v>
      </c>
      <c r="G2778" t="str">
        <f>VLOOKUP(E2778, Tiers!M$1:P$134, 3, FALSE)</f>
        <v>ENG1</v>
      </c>
      <c r="H2778">
        <f>VLOOKUP(G2778, Tiers!B$1:C$134, 2, FALSE)</f>
        <v>1</v>
      </c>
      <c r="I2778" s="26" t="s">
        <v>5722</v>
      </c>
      <c r="J2778">
        <f t="shared" si="174"/>
        <v>12</v>
      </c>
      <c r="K2778">
        <f t="shared" si="175"/>
        <v>2</v>
      </c>
      <c r="L2778">
        <f t="shared" si="176"/>
        <v>8949</v>
      </c>
      <c r="M2778">
        <f t="shared" si="177"/>
        <v>294</v>
      </c>
      <c r="N2778">
        <v>20</v>
      </c>
      <c r="O2778" t="s">
        <v>5666</v>
      </c>
      <c r="P2778" t="s">
        <v>21</v>
      </c>
      <c r="Q2778" t="s">
        <v>22</v>
      </c>
      <c r="R2778" t="s">
        <v>21</v>
      </c>
      <c r="W2778">
        <v>185</v>
      </c>
      <c r="X2778">
        <v>79</v>
      </c>
      <c r="Y2778">
        <v>0</v>
      </c>
      <c r="Z2778">
        <v>0</v>
      </c>
    </row>
    <row r="2779" spans="1:26" ht="15.95">
      <c r="A2779" t="s">
        <v>3418</v>
      </c>
      <c r="B2779" t="s">
        <v>47</v>
      </c>
      <c r="C2779" t="str">
        <f>VLOOKUP(B2779, Positions!A$1:B$160, 2, FALSE)</f>
        <v>Forward</v>
      </c>
      <c r="D2779" t="s">
        <v>2744</v>
      </c>
      <c r="E2779" t="s">
        <v>5666</v>
      </c>
      <c r="F2779" t="s">
        <v>21</v>
      </c>
      <c r="G2779" t="str">
        <f>VLOOKUP(E2779, Tiers!M$1:P$134, 3, FALSE)</f>
        <v>NONE</v>
      </c>
      <c r="H2779">
        <f>VLOOKUP(G2779, Tiers!B$1:C$134, 2, FALSE)</f>
        <v>7</v>
      </c>
      <c r="I2779" s="26" t="s">
        <v>5723</v>
      </c>
      <c r="J2779">
        <f t="shared" si="174"/>
        <v>12</v>
      </c>
      <c r="K2779">
        <f t="shared" si="175"/>
        <v>2</v>
      </c>
      <c r="L2779">
        <f t="shared" si="176"/>
        <v>8963</v>
      </c>
      <c r="M2779">
        <f t="shared" si="177"/>
        <v>294</v>
      </c>
      <c r="N2779">
        <v>20</v>
      </c>
      <c r="O2779" t="s">
        <v>113</v>
      </c>
      <c r="P2779" t="s">
        <v>21</v>
      </c>
      <c r="Q2779" t="s">
        <v>22</v>
      </c>
      <c r="R2779" t="s">
        <v>21</v>
      </c>
      <c r="W2779">
        <v>178</v>
      </c>
      <c r="X2779">
        <v>69</v>
      </c>
      <c r="Y2779">
        <v>0</v>
      </c>
      <c r="Z2779">
        <v>19</v>
      </c>
    </row>
    <row r="2780" spans="1:26" ht="15.95">
      <c r="A2780" t="s">
        <v>3419</v>
      </c>
      <c r="B2780" t="s">
        <v>16</v>
      </c>
      <c r="C2780" t="str">
        <f>VLOOKUP(B2780, Positions!A$1:B$160, 2, FALSE)</f>
        <v>Forward</v>
      </c>
      <c r="D2780" t="s">
        <v>5666</v>
      </c>
      <c r="E2780" t="s">
        <v>5666</v>
      </c>
      <c r="F2780" t="s">
        <v>21</v>
      </c>
      <c r="G2780" t="str">
        <f>VLOOKUP(E2780, Tiers!M$1:P$134, 3, FALSE)</f>
        <v>NONE</v>
      </c>
      <c r="H2780">
        <f>VLOOKUP(G2780, Tiers!B$1:C$134, 2, FALSE)</f>
        <v>7</v>
      </c>
      <c r="I2780" s="26" t="s">
        <v>5724</v>
      </c>
      <c r="J2780">
        <f t="shared" si="174"/>
        <v>12</v>
      </c>
      <c r="K2780">
        <f t="shared" si="175"/>
        <v>2</v>
      </c>
      <c r="L2780">
        <f t="shared" si="176"/>
        <v>8971</v>
      </c>
      <c r="M2780">
        <f t="shared" si="177"/>
        <v>294</v>
      </c>
      <c r="N2780">
        <v>20</v>
      </c>
      <c r="O2780" t="s">
        <v>157</v>
      </c>
      <c r="P2780" t="s">
        <v>21</v>
      </c>
      <c r="Q2780" t="s">
        <v>22</v>
      </c>
      <c r="R2780" t="s">
        <v>21</v>
      </c>
      <c r="W2780">
        <v>182</v>
      </c>
      <c r="X2780">
        <v>77</v>
      </c>
      <c r="Y2780">
        <v>0</v>
      </c>
      <c r="Z2780">
        <v>4</v>
      </c>
    </row>
    <row r="2781" spans="1:26" ht="15.95">
      <c r="A2781" t="s">
        <v>3420</v>
      </c>
      <c r="B2781" t="s">
        <v>42</v>
      </c>
      <c r="C2781" t="str">
        <f>VLOOKUP(B2781, Positions!A$1:B$160, 2, FALSE)</f>
        <v>Midfielder</v>
      </c>
      <c r="D2781" t="s">
        <v>90</v>
      </c>
      <c r="E2781" t="s">
        <v>5665</v>
      </c>
      <c r="F2781" t="s">
        <v>21</v>
      </c>
      <c r="G2781" t="str">
        <f>VLOOKUP(E2781, Tiers!M$1:P$134, 3, FALSE)</f>
        <v>ENG2</v>
      </c>
      <c r="H2781">
        <f>VLOOKUP(G2781, Tiers!B$1:C$134, 2, FALSE)</f>
        <v>3</v>
      </c>
      <c r="I2781" s="26" t="s">
        <v>5725</v>
      </c>
      <c r="J2781">
        <f t="shared" si="174"/>
        <v>11</v>
      </c>
      <c r="K2781">
        <f t="shared" si="175"/>
        <v>1</v>
      </c>
      <c r="L2781">
        <f t="shared" si="176"/>
        <v>8999</v>
      </c>
      <c r="M2781">
        <f t="shared" si="177"/>
        <v>295</v>
      </c>
      <c r="N2781">
        <v>20</v>
      </c>
      <c r="O2781" t="s">
        <v>185</v>
      </c>
      <c r="P2781" t="s">
        <v>21</v>
      </c>
      <c r="Q2781" t="s">
        <v>22</v>
      </c>
      <c r="R2781" t="s">
        <v>21</v>
      </c>
      <c r="W2781">
        <v>181</v>
      </c>
      <c r="X2781">
        <v>70</v>
      </c>
      <c r="Y2781">
        <v>0</v>
      </c>
      <c r="Z2781">
        <v>0</v>
      </c>
    </row>
    <row r="2782" spans="1:26" ht="15.95">
      <c r="A2782" t="s">
        <v>3421</v>
      </c>
      <c r="B2782" t="s">
        <v>81</v>
      </c>
      <c r="C2782" t="str">
        <f>VLOOKUP(B2782, Positions!A$1:B$160, 2, FALSE)</f>
        <v>Defender</v>
      </c>
      <c r="D2782" t="s">
        <v>5666</v>
      </c>
      <c r="E2782" t="s">
        <v>5666</v>
      </c>
      <c r="F2782" t="s">
        <v>21</v>
      </c>
      <c r="G2782" t="str">
        <f>VLOOKUP(E2782, Tiers!M$1:P$134, 3, FALSE)</f>
        <v>NONE</v>
      </c>
      <c r="H2782">
        <f>VLOOKUP(G2782, Tiers!B$1:C$134, 2, FALSE)</f>
        <v>7</v>
      </c>
      <c r="I2782" s="26" t="s">
        <v>5726</v>
      </c>
      <c r="J2782">
        <f t="shared" si="174"/>
        <v>10</v>
      </c>
      <c r="K2782">
        <f t="shared" si="175"/>
        <v>1</v>
      </c>
      <c r="L2782">
        <f t="shared" si="176"/>
        <v>9011</v>
      </c>
      <c r="M2782">
        <f t="shared" si="177"/>
        <v>296</v>
      </c>
      <c r="N2782">
        <v>20</v>
      </c>
      <c r="O2782" t="s">
        <v>3422</v>
      </c>
      <c r="P2782" t="s">
        <v>21</v>
      </c>
      <c r="Q2782" t="s">
        <v>22</v>
      </c>
      <c r="R2782" t="s">
        <v>21</v>
      </c>
      <c r="W2782">
        <v>183</v>
      </c>
      <c r="X2782">
        <v>76</v>
      </c>
      <c r="Y2782">
        <v>0</v>
      </c>
      <c r="Z2782">
        <v>0</v>
      </c>
    </row>
    <row r="2783" spans="1:26" ht="15.95">
      <c r="A2783" t="s">
        <v>3423</v>
      </c>
      <c r="B2783" t="s">
        <v>565</v>
      </c>
      <c r="C2783" t="str">
        <f>VLOOKUP(B2783, Positions!A$1:B$160, 2, FALSE)</f>
        <v>Midfielder</v>
      </c>
      <c r="D2783" t="s">
        <v>5666</v>
      </c>
      <c r="E2783" t="s">
        <v>5666</v>
      </c>
      <c r="F2783" t="s">
        <v>21</v>
      </c>
      <c r="G2783" t="str">
        <f>VLOOKUP(E2783, Tiers!M$1:P$134, 3, FALSE)</f>
        <v>NONE</v>
      </c>
      <c r="H2783">
        <f>VLOOKUP(G2783, Tiers!B$1:C$134, 2, FALSE)</f>
        <v>7</v>
      </c>
      <c r="I2783" s="26" t="s">
        <v>5727</v>
      </c>
      <c r="J2783">
        <f t="shared" si="174"/>
        <v>9</v>
      </c>
      <c r="K2783">
        <f t="shared" si="175"/>
        <v>1</v>
      </c>
      <c r="L2783">
        <f t="shared" si="176"/>
        <v>9041</v>
      </c>
      <c r="M2783">
        <f t="shared" si="177"/>
        <v>297</v>
      </c>
      <c r="N2783">
        <v>20</v>
      </c>
      <c r="O2783" t="s">
        <v>5666</v>
      </c>
      <c r="P2783" t="s">
        <v>21</v>
      </c>
      <c r="Q2783" t="s">
        <v>22</v>
      </c>
      <c r="R2783" t="s">
        <v>21</v>
      </c>
      <c r="W2783">
        <v>171</v>
      </c>
      <c r="X2783">
        <v>69</v>
      </c>
      <c r="Y2783">
        <v>0</v>
      </c>
      <c r="Z2783">
        <v>0</v>
      </c>
    </row>
    <row r="2784" spans="1:26" ht="15.95">
      <c r="A2784" t="s">
        <v>3424</v>
      </c>
      <c r="B2784" t="s">
        <v>102</v>
      </c>
      <c r="C2784" t="str">
        <f>VLOOKUP(B2784, Positions!A$1:B$160, 2, FALSE)</f>
        <v>Defender</v>
      </c>
      <c r="D2784" t="s">
        <v>61</v>
      </c>
      <c r="E2784" t="s">
        <v>62</v>
      </c>
      <c r="F2784" t="s">
        <v>21</v>
      </c>
      <c r="G2784" t="str">
        <f>VLOOKUP(E2784, Tiers!M$1:P$134, 3, FALSE)</f>
        <v>ENG1</v>
      </c>
      <c r="H2784">
        <f>VLOOKUP(G2784, Tiers!B$1:C$134, 2, FALSE)</f>
        <v>1</v>
      </c>
      <c r="I2784" s="26" t="s">
        <v>5728</v>
      </c>
      <c r="J2784">
        <f t="shared" si="174"/>
        <v>9</v>
      </c>
      <c r="K2784">
        <f t="shared" si="175"/>
        <v>1</v>
      </c>
      <c r="L2784">
        <f t="shared" si="176"/>
        <v>9066</v>
      </c>
      <c r="M2784">
        <f t="shared" si="177"/>
        <v>297</v>
      </c>
      <c r="N2784">
        <v>20</v>
      </c>
      <c r="O2784" t="s">
        <v>326</v>
      </c>
      <c r="P2784" t="s">
        <v>21</v>
      </c>
      <c r="Q2784" t="s">
        <v>22</v>
      </c>
      <c r="R2784" t="s">
        <v>21</v>
      </c>
      <c r="W2784">
        <v>183</v>
      </c>
      <c r="X2784">
        <v>73</v>
      </c>
      <c r="Y2784">
        <v>1</v>
      </c>
      <c r="Z2784">
        <v>45</v>
      </c>
    </row>
    <row r="2785" spans="1:26" ht="15.95">
      <c r="A2785" t="s">
        <v>3425</v>
      </c>
      <c r="B2785" t="s">
        <v>102</v>
      </c>
      <c r="C2785" t="str">
        <f>VLOOKUP(B2785, Positions!A$1:B$160, 2, FALSE)</f>
        <v>Defender</v>
      </c>
      <c r="D2785" t="s">
        <v>5666</v>
      </c>
      <c r="E2785" t="s">
        <v>5666</v>
      </c>
      <c r="F2785" t="s">
        <v>21</v>
      </c>
      <c r="G2785" t="str">
        <f>VLOOKUP(E2785, Tiers!M$1:P$134, 3, FALSE)</f>
        <v>NONE</v>
      </c>
      <c r="H2785">
        <f>VLOOKUP(G2785, Tiers!B$1:C$134, 2, FALSE)</f>
        <v>7</v>
      </c>
      <c r="I2785" s="26" t="s">
        <v>5729</v>
      </c>
      <c r="J2785">
        <f t="shared" si="174"/>
        <v>7</v>
      </c>
      <c r="K2785">
        <f t="shared" si="175"/>
        <v>4</v>
      </c>
      <c r="L2785">
        <f t="shared" si="176"/>
        <v>9108</v>
      </c>
      <c r="M2785">
        <f t="shared" si="177"/>
        <v>299</v>
      </c>
      <c r="N2785">
        <v>20</v>
      </c>
      <c r="O2785" t="s">
        <v>5666</v>
      </c>
      <c r="P2785" t="s">
        <v>21</v>
      </c>
      <c r="Q2785" t="s">
        <v>22</v>
      </c>
      <c r="R2785" t="s">
        <v>21</v>
      </c>
      <c r="W2785">
        <v>178</v>
      </c>
      <c r="X2785">
        <v>74</v>
      </c>
      <c r="Y2785">
        <v>0</v>
      </c>
      <c r="Z2785">
        <v>11</v>
      </c>
    </row>
    <row r="2786" spans="1:26" ht="15.95">
      <c r="A2786" t="s">
        <v>3426</v>
      </c>
      <c r="B2786" t="s">
        <v>115</v>
      </c>
      <c r="C2786" t="str">
        <f>VLOOKUP(B2786, Positions!A$1:B$160, 2, FALSE)</f>
        <v>Midfielder</v>
      </c>
      <c r="D2786" t="s">
        <v>5666</v>
      </c>
      <c r="E2786" t="s">
        <v>5666</v>
      </c>
      <c r="F2786" t="s">
        <v>21</v>
      </c>
      <c r="G2786" t="str">
        <f>VLOOKUP(E2786, Tiers!M$1:P$134, 3, FALSE)</f>
        <v>NONE</v>
      </c>
      <c r="H2786">
        <f>VLOOKUP(G2786, Tiers!B$1:C$134, 2, FALSE)</f>
        <v>7</v>
      </c>
      <c r="I2786" s="26" t="s">
        <v>5730</v>
      </c>
      <c r="J2786">
        <f t="shared" si="174"/>
        <v>6</v>
      </c>
      <c r="K2786">
        <f t="shared" si="175"/>
        <v>4</v>
      </c>
      <c r="L2786">
        <f t="shared" si="176"/>
        <v>9142</v>
      </c>
      <c r="M2786">
        <f t="shared" si="177"/>
        <v>300</v>
      </c>
      <c r="N2786">
        <v>20</v>
      </c>
      <c r="O2786" t="s">
        <v>5666</v>
      </c>
      <c r="P2786" t="s">
        <v>21</v>
      </c>
      <c r="Q2786" t="s">
        <v>22</v>
      </c>
      <c r="R2786" t="s">
        <v>21</v>
      </c>
      <c r="S2786" t="s">
        <v>1687</v>
      </c>
      <c r="W2786">
        <v>181</v>
      </c>
      <c r="X2786">
        <v>75</v>
      </c>
      <c r="Y2786">
        <v>0</v>
      </c>
      <c r="Z2786">
        <v>0</v>
      </c>
    </row>
    <row r="2787" spans="1:26" ht="15.95">
      <c r="A2787" t="s">
        <v>3427</v>
      </c>
      <c r="B2787" t="s">
        <v>81</v>
      </c>
      <c r="C2787" t="str">
        <f>VLOOKUP(B2787, Positions!A$1:B$160, 2, FALSE)</f>
        <v>Defender</v>
      </c>
      <c r="D2787" t="s">
        <v>5666</v>
      </c>
      <c r="E2787" t="s">
        <v>5666</v>
      </c>
      <c r="F2787" t="s">
        <v>21</v>
      </c>
      <c r="G2787" t="str">
        <f>VLOOKUP(E2787, Tiers!M$1:P$134, 3, FALSE)</f>
        <v>NONE</v>
      </c>
      <c r="H2787">
        <f>VLOOKUP(G2787, Tiers!B$1:C$134, 2, FALSE)</f>
        <v>7</v>
      </c>
      <c r="I2787" s="26" t="s">
        <v>5731</v>
      </c>
      <c r="J2787">
        <f t="shared" si="174"/>
        <v>2</v>
      </c>
      <c r="K2787">
        <f t="shared" si="175"/>
        <v>2</v>
      </c>
      <c r="L2787">
        <f t="shared" si="176"/>
        <v>9272</v>
      </c>
      <c r="M2787">
        <f t="shared" si="177"/>
        <v>304</v>
      </c>
      <c r="N2787">
        <v>20</v>
      </c>
      <c r="O2787" t="s">
        <v>470</v>
      </c>
      <c r="P2787" t="s">
        <v>21</v>
      </c>
      <c r="Q2787" t="s">
        <v>22</v>
      </c>
      <c r="R2787" t="s">
        <v>21</v>
      </c>
      <c r="W2787">
        <v>183</v>
      </c>
      <c r="X2787">
        <v>78</v>
      </c>
      <c r="Y2787">
        <v>0</v>
      </c>
      <c r="Z2787">
        <v>2</v>
      </c>
    </row>
    <row r="2788" spans="1:26" ht="15.95">
      <c r="A2788" t="s">
        <v>3428</v>
      </c>
      <c r="B2788" t="s">
        <v>81</v>
      </c>
      <c r="C2788" t="str">
        <f>VLOOKUP(B2788, Positions!A$1:B$160, 2, FALSE)</f>
        <v>Defender</v>
      </c>
      <c r="D2788" t="s">
        <v>5666</v>
      </c>
      <c r="E2788" t="s">
        <v>5666</v>
      </c>
      <c r="F2788" t="s">
        <v>21</v>
      </c>
      <c r="G2788" t="str">
        <f>VLOOKUP(E2788, Tiers!M$1:P$134, 3, FALSE)</f>
        <v>NONE</v>
      </c>
      <c r="H2788">
        <f>VLOOKUP(G2788, Tiers!B$1:C$134, 2, FALSE)</f>
        <v>7</v>
      </c>
      <c r="I2788" s="26" t="s">
        <v>5732</v>
      </c>
      <c r="J2788">
        <f t="shared" si="174"/>
        <v>1</v>
      </c>
      <c r="K2788">
        <f t="shared" si="175"/>
        <v>2</v>
      </c>
      <c r="L2788">
        <f t="shared" si="176"/>
        <v>9292</v>
      </c>
      <c r="M2788">
        <f t="shared" si="177"/>
        <v>305</v>
      </c>
      <c r="N2788">
        <v>20</v>
      </c>
      <c r="O2788" t="s">
        <v>5666</v>
      </c>
      <c r="P2788" t="s">
        <v>21</v>
      </c>
      <c r="Q2788" t="s">
        <v>22</v>
      </c>
      <c r="R2788" t="s">
        <v>21</v>
      </c>
      <c r="W2788">
        <v>178</v>
      </c>
      <c r="X2788">
        <v>64</v>
      </c>
      <c r="Y2788">
        <v>0</v>
      </c>
      <c r="Z2788">
        <v>0</v>
      </c>
    </row>
    <row r="2789" spans="1:26" ht="15.95">
      <c r="A2789" t="s">
        <v>3429</v>
      </c>
      <c r="B2789" t="s">
        <v>47</v>
      </c>
      <c r="C2789" t="str">
        <f>VLOOKUP(B2789, Positions!A$1:B$160, 2, FALSE)</f>
        <v>Forward</v>
      </c>
      <c r="D2789" t="s">
        <v>204</v>
      </c>
      <c r="E2789" t="s">
        <v>5665</v>
      </c>
      <c r="F2789" t="s">
        <v>21</v>
      </c>
      <c r="G2789" t="str">
        <f>VLOOKUP(E2789, Tiers!M$1:P$134, 3, FALSE)</f>
        <v>ENG2</v>
      </c>
      <c r="H2789">
        <f>VLOOKUP(G2789, Tiers!B$1:C$134, 2, FALSE)</f>
        <v>3</v>
      </c>
      <c r="I2789" s="26" t="s">
        <v>5733</v>
      </c>
      <c r="J2789">
        <f t="shared" si="174"/>
        <v>11</v>
      </c>
      <c r="K2789">
        <f t="shared" si="175"/>
        <v>1</v>
      </c>
      <c r="L2789">
        <f t="shared" si="176"/>
        <v>9368</v>
      </c>
      <c r="M2789">
        <f t="shared" si="177"/>
        <v>307</v>
      </c>
      <c r="N2789">
        <v>20</v>
      </c>
      <c r="O2789" t="s">
        <v>74</v>
      </c>
      <c r="P2789" t="s">
        <v>21</v>
      </c>
      <c r="Q2789" t="s">
        <v>22</v>
      </c>
      <c r="R2789" t="s">
        <v>21</v>
      </c>
      <c r="W2789">
        <v>175</v>
      </c>
      <c r="X2789">
        <v>70</v>
      </c>
      <c r="Y2789">
        <v>1</v>
      </c>
      <c r="Z2789">
        <v>49</v>
      </c>
    </row>
    <row r="2790" spans="1:26" ht="15.95">
      <c r="A2790" t="s">
        <v>3430</v>
      </c>
      <c r="B2790" t="s">
        <v>72</v>
      </c>
      <c r="C2790" t="str">
        <f>VLOOKUP(B2790, Positions!A$1:B$160, 2, FALSE)</f>
        <v>Defender</v>
      </c>
      <c r="D2790" t="s">
        <v>290</v>
      </c>
      <c r="E2790" t="s">
        <v>5665</v>
      </c>
      <c r="F2790" t="s">
        <v>21</v>
      </c>
      <c r="G2790" t="str">
        <f>VLOOKUP(E2790, Tiers!M$1:P$134, 3, FALSE)</f>
        <v>ENG2</v>
      </c>
      <c r="H2790">
        <f>VLOOKUP(G2790, Tiers!B$1:C$134, 2, FALSE)</f>
        <v>3</v>
      </c>
      <c r="I2790" s="26" t="s">
        <v>5734</v>
      </c>
      <c r="J2790">
        <f t="shared" si="174"/>
        <v>9</v>
      </c>
      <c r="K2790">
        <f t="shared" si="175"/>
        <v>1</v>
      </c>
      <c r="L2790">
        <f t="shared" si="176"/>
        <v>9423</v>
      </c>
      <c r="M2790">
        <f t="shared" si="177"/>
        <v>309</v>
      </c>
      <c r="N2790">
        <v>20</v>
      </c>
      <c r="O2790" t="s">
        <v>74</v>
      </c>
      <c r="P2790" t="s">
        <v>21</v>
      </c>
      <c r="Q2790" t="s">
        <v>22</v>
      </c>
      <c r="R2790" t="s">
        <v>21</v>
      </c>
      <c r="W2790">
        <v>184</v>
      </c>
      <c r="X2790">
        <v>78</v>
      </c>
      <c r="Y2790">
        <v>0</v>
      </c>
      <c r="Z2790">
        <v>11</v>
      </c>
    </row>
    <row r="2791" spans="1:26" ht="15.95">
      <c r="A2791" t="s">
        <v>3431</v>
      </c>
      <c r="B2791" t="s">
        <v>42</v>
      </c>
      <c r="C2791" t="str">
        <f>VLOOKUP(B2791, Positions!A$1:B$160, 2, FALSE)</f>
        <v>Midfielder</v>
      </c>
      <c r="D2791" t="s">
        <v>182</v>
      </c>
      <c r="E2791" t="s">
        <v>62</v>
      </c>
      <c r="F2791" t="s">
        <v>21</v>
      </c>
      <c r="G2791" t="str">
        <f>VLOOKUP(E2791, Tiers!M$1:P$134, 3, FALSE)</f>
        <v>ENG1</v>
      </c>
      <c r="H2791">
        <f>VLOOKUP(G2791, Tiers!B$1:C$134, 2, FALSE)</f>
        <v>1</v>
      </c>
      <c r="I2791" s="26" t="s">
        <v>5735</v>
      </c>
      <c r="J2791">
        <f t="shared" si="174"/>
        <v>9</v>
      </c>
      <c r="K2791">
        <f t="shared" si="175"/>
        <v>1</v>
      </c>
      <c r="L2791">
        <f t="shared" si="176"/>
        <v>9425</v>
      </c>
      <c r="M2791">
        <f t="shared" si="177"/>
        <v>309</v>
      </c>
      <c r="N2791">
        <v>20</v>
      </c>
      <c r="O2791" t="s">
        <v>113</v>
      </c>
      <c r="P2791" t="s">
        <v>21</v>
      </c>
      <c r="Q2791" t="s">
        <v>22</v>
      </c>
      <c r="R2791" t="s">
        <v>21</v>
      </c>
      <c r="W2791">
        <v>185</v>
      </c>
      <c r="X2791">
        <v>77</v>
      </c>
      <c r="Y2791">
        <v>0</v>
      </c>
      <c r="Z2791">
        <v>3</v>
      </c>
    </row>
    <row r="2792" spans="1:26" ht="15.95">
      <c r="A2792" t="s">
        <v>3432</v>
      </c>
      <c r="B2792" t="s">
        <v>36</v>
      </c>
      <c r="C2792" t="str">
        <f>VLOOKUP(B2792, Positions!A$1:B$160, 2, FALSE)</f>
        <v>Midfielder</v>
      </c>
      <c r="D2792" t="s">
        <v>68</v>
      </c>
      <c r="E2792" t="s">
        <v>5663</v>
      </c>
      <c r="F2792" t="s">
        <v>21</v>
      </c>
      <c r="G2792" t="str">
        <f>VLOOKUP(E2792, Tiers!M$1:P$134, 3, FALSE)</f>
        <v>ENG4</v>
      </c>
      <c r="H2792">
        <f>VLOOKUP(G2792, Tiers!B$1:C$134, 2, FALSE)</f>
        <v>5</v>
      </c>
      <c r="I2792" s="26" t="s">
        <v>5736</v>
      </c>
      <c r="J2792">
        <f t="shared" si="174"/>
        <v>6</v>
      </c>
      <c r="K2792">
        <f t="shared" si="175"/>
        <v>4</v>
      </c>
      <c r="L2792">
        <f t="shared" si="176"/>
        <v>9498</v>
      </c>
      <c r="M2792">
        <f t="shared" si="177"/>
        <v>312</v>
      </c>
      <c r="N2792">
        <v>20</v>
      </c>
      <c r="O2792" t="s">
        <v>74</v>
      </c>
      <c r="P2792" t="s">
        <v>21</v>
      </c>
      <c r="Q2792" t="s">
        <v>22</v>
      </c>
      <c r="R2792" t="s">
        <v>21</v>
      </c>
      <c r="W2792">
        <v>191</v>
      </c>
      <c r="X2792">
        <v>83</v>
      </c>
      <c r="Y2792">
        <v>0</v>
      </c>
      <c r="Z2792">
        <v>0</v>
      </c>
    </row>
    <row r="2793" spans="1:26" ht="15.95">
      <c r="A2793" t="s">
        <v>3433</v>
      </c>
      <c r="B2793" t="s">
        <v>81</v>
      </c>
      <c r="C2793" t="str">
        <f>VLOOKUP(B2793, Positions!A$1:B$160, 2, FALSE)</f>
        <v>Defender</v>
      </c>
      <c r="D2793" t="s">
        <v>282</v>
      </c>
      <c r="E2793" t="s">
        <v>62</v>
      </c>
      <c r="F2793" t="s">
        <v>21</v>
      </c>
      <c r="G2793" t="str">
        <f>VLOOKUP(E2793, Tiers!M$1:P$134, 3, FALSE)</f>
        <v>ENG1</v>
      </c>
      <c r="H2793">
        <f>VLOOKUP(G2793, Tiers!B$1:C$134, 2, FALSE)</f>
        <v>1</v>
      </c>
      <c r="I2793" s="26" t="s">
        <v>5737</v>
      </c>
      <c r="J2793">
        <f t="shared" si="174"/>
        <v>3</v>
      </c>
      <c r="K2793">
        <f t="shared" si="175"/>
        <v>3</v>
      </c>
      <c r="L2793">
        <f t="shared" si="176"/>
        <v>9602</v>
      </c>
      <c r="M2793">
        <f t="shared" si="177"/>
        <v>315</v>
      </c>
      <c r="N2793">
        <v>20</v>
      </c>
      <c r="O2793" t="s">
        <v>5666</v>
      </c>
      <c r="P2793" t="s">
        <v>21</v>
      </c>
      <c r="Q2793" t="s">
        <v>22</v>
      </c>
      <c r="R2793" t="s">
        <v>21</v>
      </c>
      <c r="W2793">
        <v>186</v>
      </c>
      <c r="X2793">
        <v>78</v>
      </c>
      <c r="Y2793">
        <v>0</v>
      </c>
      <c r="Z2793">
        <v>0</v>
      </c>
    </row>
    <row r="2794" spans="1:26" ht="15.95">
      <c r="A2794" t="s">
        <v>3434</v>
      </c>
      <c r="B2794" t="s">
        <v>42</v>
      </c>
      <c r="C2794" t="str">
        <f>VLOOKUP(B2794, Positions!A$1:B$160, 2, FALSE)</f>
        <v>Midfielder</v>
      </c>
      <c r="D2794" t="s">
        <v>5666</v>
      </c>
      <c r="E2794" t="s">
        <v>5666</v>
      </c>
      <c r="F2794" t="s">
        <v>21</v>
      </c>
      <c r="G2794" t="str">
        <f>VLOOKUP(E2794, Tiers!M$1:P$134, 3, FALSE)</f>
        <v>NONE</v>
      </c>
      <c r="H2794">
        <f>VLOOKUP(G2794, Tiers!B$1:C$134, 2, FALSE)</f>
        <v>7</v>
      </c>
      <c r="I2794" s="26" t="s">
        <v>5738</v>
      </c>
      <c r="J2794">
        <f t="shared" si="174"/>
        <v>2</v>
      </c>
      <c r="K2794">
        <f t="shared" si="175"/>
        <v>2</v>
      </c>
      <c r="L2794">
        <f t="shared" si="176"/>
        <v>9633</v>
      </c>
      <c r="M2794">
        <f t="shared" si="177"/>
        <v>316</v>
      </c>
      <c r="N2794">
        <v>20</v>
      </c>
      <c r="O2794" t="s">
        <v>253</v>
      </c>
      <c r="P2794" t="s">
        <v>21</v>
      </c>
      <c r="Q2794" t="s">
        <v>22</v>
      </c>
      <c r="R2794" t="s">
        <v>21</v>
      </c>
      <c r="W2794">
        <v>178</v>
      </c>
      <c r="X2794">
        <v>64</v>
      </c>
      <c r="Y2794">
        <v>0</v>
      </c>
      <c r="Z2794">
        <v>0</v>
      </c>
    </row>
    <row r="2795" spans="1:26" ht="15.95">
      <c r="A2795" t="s">
        <v>3435</v>
      </c>
      <c r="B2795" t="s">
        <v>2424</v>
      </c>
      <c r="C2795" t="str">
        <f>VLOOKUP(B2795, Positions!A$1:B$160, 2, FALSE)</f>
        <v>Midfielder</v>
      </c>
      <c r="D2795" t="s">
        <v>671</v>
      </c>
      <c r="E2795" t="s">
        <v>5664</v>
      </c>
      <c r="F2795" t="s">
        <v>21</v>
      </c>
      <c r="G2795" t="str">
        <f>VLOOKUP(E2795, Tiers!M$1:P$134, 3, FALSE)</f>
        <v>ENG3</v>
      </c>
      <c r="H2795">
        <f>VLOOKUP(G2795, Tiers!B$1:C$134, 2, FALSE)</f>
        <v>4</v>
      </c>
      <c r="I2795" s="26" t="s">
        <v>5739</v>
      </c>
      <c r="J2795">
        <f t="shared" si="174"/>
        <v>1</v>
      </c>
      <c r="K2795">
        <f t="shared" si="175"/>
        <v>2</v>
      </c>
      <c r="L2795">
        <f t="shared" si="176"/>
        <v>9671</v>
      </c>
      <c r="M2795">
        <f t="shared" si="177"/>
        <v>317</v>
      </c>
      <c r="N2795">
        <v>20</v>
      </c>
      <c r="O2795" t="s">
        <v>124</v>
      </c>
      <c r="P2795" t="s">
        <v>21</v>
      </c>
      <c r="Q2795" t="s">
        <v>22</v>
      </c>
      <c r="R2795" t="s">
        <v>21</v>
      </c>
      <c r="S2795" t="s">
        <v>319</v>
      </c>
      <c r="W2795">
        <v>174</v>
      </c>
      <c r="X2795">
        <v>74</v>
      </c>
      <c r="Y2795">
        <v>0</v>
      </c>
      <c r="Z2795">
        <v>6</v>
      </c>
    </row>
    <row r="2796" spans="1:26" ht="15.95">
      <c r="A2796" t="s">
        <v>3436</v>
      </c>
      <c r="B2796" t="s">
        <v>102</v>
      </c>
      <c r="C2796" t="str">
        <f>VLOOKUP(B2796, Positions!A$1:B$160, 2, FALSE)</f>
        <v>Defender</v>
      </c>
      <c r="D2796" t="s">
        <v>3437</v>
      </c>
      <c r="E2796" t="s">
        <v>5666</v>
      </c>
      <c r="F2796" t="s">
        <v>563</v>
      </c>
      <c r="G2796" t="str">
        <f>VLOOKUP(E2796, Tiers!M$1:P$134, 3, FALSE)</f>
        <v>NONE</v>
      </c>
      <c r="H2796">
        <f>VLOOKUP(G2796, Tiers!B$1:C$134, 2, FALSE)</f>
        <v>7</v>
      </c>
      <c r="I2796" s="26" t="s">
        <v>5740</v>
      </c>
      <c r="J2796">
        <f t="shared" si="174"/>
        <v>11</v>
      </c>
      <c r="K2796">
        <f t="shared" si="175"/>
        <v>1</v>
      </c>
      <c r="L2796">
        <f t="shared" si="176"/>
        <v>9711</v>
      </c>
      <c r="M2796">
        <f t="shared" si="177"/>
        <v>319</v>
      </c>
      <c r="N2796">
        <v>20</v>
      </c>
      <c r="O2796" t="s">
        <v>113</v>
      </c>
      <c r="P2796" t="s">
        <v>21</v>
      </c>
      <c r="Q2796" t="s">
        <v>22</v>
      </c>
      <c r="R2796" t="s">
        <v>21</v>
      </c>
      <c r="W2796">
        <v>180</v>
      </c>
      <c r="X2796">
        <v>73</v>
      </c>
      <c r="Y2796">
        <v>0</v>
      </c>
      <c r="Z2796">
        <v>17</v>
      </c>
    </row>
    <row r="2797" spans="1:26" ht="15.95">
      <c r="A2797" t="s">
        <v>3439</v>
      </c>
      <c r="B2797" t="s">
        <v>166</v>
      </c>
      <c r="C2797" t="str">
        <f>VLOOKUP(B2797, Positions!A$1:B$160, 2, FALSE)</f>
        <v>Goalkeeper</v>
      </c>
      <c r="D2797" t="s">
        <v>1310</v>
      </c>
      <c r="E2797" t="s">
        <v>5667</v>
      </c>
      <c r="F2797" t="s">
        <v>421</v>
      </c>
      <c r="G2797" t="str">
        <f>VLOOKUP(E2797, Tiers!M$1:P$134, 3, FALSE)</f>
        <v>SCO2</v>
      </c>
      <c r="H2797">
        <f>VLOOKUP(G2797, Tiers!B$1:C$134, 2, FALSE)</f>
        <v>6</v>
      </c>
      <c r="I2797" s="26" t="s">
        <v>5741</v>
      </c>
      <c r="J2797">
        <f t="shared" si="174"/>
        <v>10</v>
      </c>
      <c r="K2797">
        <f t="shared" si="175"/>
        <v>1</v>
      </c>
      <c r="L2797">
        <f t="shared" si="176"/>
        <v>9746</v>
      </c>
      <c r="M2797">
        <f t="shared" si="177"/>
        <v>320</v>
      </c>
      <c r="N2797">
        <v>20</v>
      </c>
      <c r="O2797" t="s">
        <v>5666</v>
      </c>
      <c r="P2797" t="s">
        <v>21</v>
      </c>
      <c r="Q2797" t="s">
        <v>22</v>
      </c>
      <c r="R2797" t="s">
        <v>21</v>
      </c>
      <c r="W2797">
        <v>183</v>
      </c>
      <c r="X2797">
        <v>58</v>
      </c>
      <c r="Y2797">
        <v>0</v>
      </c>
      <c r="Z2797">
        <v>9</v>
      </c>
    </row>
    <row r="2798" spans="1:26" ht="15.95">
      <c r="A2798" t="s">
        <v>3440</v>
      </c>
      <c r="B2798" t="s">
        <v>31</v>
      </c>
      <c r="C2798" t="str">
        <f>VLOOKUP(B2798, Positions!A$1:B$160, 2, FALSE)</f>
        <v>Defender</v>
      </c>
      <c r="D2798" t="s">
        <v>3064</v>
      </c>
      <c r="E2798" t="s">
        <v>5666</v>
      </c>
      <c r="F2798" t="s">
        <v>21</v>
      </c>
      <c r="G2798" t="str">
        <f>VLOOKUP(E2798, Tiers!M$1:P$134, 3, FALSE)</f>
        <v>NONE</v>
      </c>
      <c r="H2798">
        <f>VLOOKUP(G2798, Tiers!B$1:C$134, 2, FALSE)</f>
        <v>7</v>
      </c>
      <c r="I2798" s="26" t="s">
        <v>5742</v>
      </c>
      <c r="J2798">
        <f t="shared" si="174"/>
        <v>10</v>
      </c>
      <c r="K2798">
        <f t="shared" si="175"/>
        <v>1</v>
      </c>
      <c r="L2798">
        <f t="shared" si="176"/>
        <v>9758</v>
      </c>
      <c r="M2798">
        <f t="shared" si="177"/>
        <v>320</v>
      </c>
      <c r="N2798">
        <v>20</v>
      </c>
      <c r="O2798" t="s">
        <v>5666</v>
      </c>
      <c r="P2798" t="s">
        <v>21</v>
      </c>
      <c r="Q2798" t="s">
        <v>22</v>
      </c>
      <c r="R2798" t="s">
        <v>21</v>
      </c>
      <c r="W2798">
        <v>181</v>
      </c>
      <c r="X2798">
        <v>76</v>
      </c>
      <c r="Y2798">
        <v>0</v>
      </c>
      <c r="Z2798">
        <v>7</v>
      </c>
    </row>
    <row r="2799" spans="1:26" ht="15.95">
      <c r="A2799" t="s">
        <v>3441</v>
      </c>
      <c r="B2799" t="s">
        <v>81</v>
      </c>
      <c r="C2799" t="str">
        <f>VLOOKUP(B2799, Positions!A$1:B$160, 2, FALSE)</f>
        <v>Defender</v>
      </c>
      <c r="D2799" t="s">
        <v>326</v>
      </c>
      <c r="E2799" t="s">
        <v>5663</v>
      </c>
      <c r="F2799" t="s">
        <v>21</v>
      </c>
      <c r="G2799" t="str">
        <f>VLOOKUP(E2799, Tiers!M$1:P$134, 3, FALSE)</f>
        <v>ENG4</v>
      </c>
      <c r="H2799">
        <f>VLOOKUP(G2799, Tiers!B$1:C$134, 2, FALSE)</f>
        <v>5</v>
      </c>
      <c r="I2799" s="26" t="s">
        <v>5743</v>
      </c>
      <c r="J2799">
        <f t="shared" si="174"/>
        <v>10</v>
      </c>
      <c r="K2799">
        <f t="shared" si="175"/>
        <v>1</v>
      </c>
      <c r="L2799">
        <f t="shared" si="176"/>
        <v>9759</v>
      </c>
      <c r="M2799">
        <f t="shared" si="177"/>
        <v>320</v>
      </c>
      <c r="N2799">
        <v>20</v>
      </c>
      <c r="O2799" t="s">
        <v>2106</v>
      </c>
      <c r="P2799" t="s">
        <v>21</v>
      </c>
      <c r="Q2799" t="s">
        <v>22</v>
      </c>
      <c r="R2799" t="s">
        <v>21</v>
      </c>
      <c r="W2799">
        <v>190</v>
      </c>
      <c r="X2799">
        <v>77</v>
      </c>
      <c r="Y2799">
        <v>3</v>
      </c>
      <c r="Z2799">
        <v>64</v>
      </c>
    </row>
    <row r="2800" spans="1:26" ht="15.95">
      <c r="A2800" t="s">
        <v>3442</v>
      </c>
      <c r="B2800" t="s">
        <v>36</v>
      </c>
      <c r="C2800" t="str">
        <f>VLOOKUP(B2800, Positions!A$1:B$160, 2, FALSE)</f>
        <v>Midfielder</v>
      </c>
      <c r="D2800" t="s">
        <v>376</v>
      </c>
      <c r="E2800" t="s">
        <v>5664</v>
      </c>
      <c r="F2800" t="s">
        <v>21</v>
      </c>
      <c r="G2800" t="str">
        <f>VLOOKUP(E2800, Tiers!M$1:P$134, 3, FALSE)</f>
        <v>ENG3</v>
      </c>
      <c r="H2800">
        <f>VLOOKUP(G2800, Tiers!B$1:C$134, 2, FALSE)</f>
        <v>4</v>
      </c>
      <c r="I2800" s="26" t="s">
        <v>5744</v>
      </c>
      <c r="J2800">
        <f t="shared" si="174"/>
        <v>10</v>
      </c>
      <c r="K2800">
        <f t="shared" si="175"/>
        <v>1</v>
      </c>
      <c r="L2800">
        <f t="shared" si="176"/>
        <v>9760</v>
      </c>
      <c r="M2800">
        <f t="shared" si="177"/>
        <v>320</v>
      </c>
      <c r="N2800">
        <v>20</v>
      </c>
      <c r="O2800" t="s">
        <v>234</v>
      </c>
      <c r="P2800" t="s">
        <v>21</v>
      </c>
      <c r="Q2800" t="s">
        <v>22</v>
      </c>
      <c r="R2800" t="s">
        <v>21</v>
      </c>
      <c r="W2800">
        <v>166</v>
      </c>
      <c r="X2800">
        <v>71</v>
      </c>
      <c r="Y2800">
        <v>1</v>
      </c>
      <c r="Z2800">
        <v>22</v>
      </c>
    </row>
    <row r="2801" spans="1:26" ht="15.95">
      <c r="A2801" t="s">
        <v>3443</v>
      </c>
      <c r="B2801" t="s">
        <v>42</v>
      </c>
      <c r="C2801" t="str">
        <f>VLOOKUP(B2801, Positions!A$1:B$160, 2, FALSE)</f>
        <v>Midfielder</v>
      </c>
      <c r="D2801" t="s">
        <v>157</v>
      </c>
      <c r="E2801" t="s">
        <v>5665</v>
      </c>
      <c r="F2801" t="s">
        <v>21</v>
      </c>
      <c r="G2801" t="str">
        <f>VLOOKUP(E2801, Tiers!M$1:P$134, 3, FALSE)</f>
        <v>ENG2</v>
      </c>
      <c r="H2801">
        <f>VLOOKUP(G2801, Tiers!B$1:C$134, 2, FALSE)</f>
        <v>3</v>
      </c>
      <c r="I2801" s="26" t="s">
        <v>5745</v>
      </c>
      <c r="J2801">
        <f t="shared" si="174"/>
        <v>10</v>
      </c>
      <c r="K2801">
        <f t="shared" si="175"/>
        <v>1</v>
      </c>
      <c r="L2801">
        <f t="shared" si="176"/>
        <v>9766</v>
      </c>
      <c r="M2801">
        <f t="shared" si="177"/>
        <v>320</v>
      </c>
      <c r="N2801">
        <v>20</v>
      </c>
      <c r="O2801" t="s">
        <v>74</v>
      </c>
      <c r="P2801" t="s">
        <v>21</v>
      </c>
      <c r="Q2801" t="s">
        <v>22</v>
      </c>
      <c r="R2801" t="s">
        <v>21</v>
      </c>
      <c r="S2801" t="s">
        <v>145</v>
      </c>
      <c r="W2801">
        <v>191</v>
      </c>
      <c r="X2801">
        <v>70</v>
      </c>
      <c r="Y2801">
        <v>0</v>
      </c>
      <c r="Z2801">
        <v>24</v>
      </c>
    </row>
    <row r="2802" spans="1:26" ht="15.95">
      <c r="A2802" t="s">
        <v>3444</v>
      </c>
      <c r="B2802" t="s">
        <v>16</v>
      </c>
      <c r="C2802" t="str">
        <f>VLOOKUP(B2802, Positions!A$1:B$160, 2, FALSE)</f>
        <v>Forward</v>
      </c>
      <c r="D2802" t="s">
        <v>68</v>
      </c>
      <c r="E2802" t="s">
        <v>5663</v>
      </c>
      <c r="F2802" t="s">
        <v>21</v>
      </c>
      <c r="G2802" t="str">
        <f>VLOOKUP(E2802, Tiers!M$1:P$134, 3, FALSE)</f>
        <v>ENG4</v>
      </c>
      <c r="H2802">
        <f>VLOOKUP(G2802, Tiers!B$1:C$134, 2, FALSE)</f>
        <v>5</v>
      </c>
      <c r="I2802" s="26" t="s">
        <v>5746</v>
      </c>
      <c r="J2802">
        <f t="shared" si="174"/>
        <v>9</v>
      </c>
      <c r="K2802">
        <f t="shared" si="175"/>
        <v>1</v>
      </c>
      <c r="L2802">
        <f t="shared" si="176"/>
        <v>9781</v>
      </c>
      <c r="M2802">
        <f t="shared" si="177"/>
        <v>321</v>
      </c>
      <c r="N2802">
        <v>20</v>
      </c>
      <c r="O2802" t="s">
        <v>1087</v>
      </c>
      <c r="P2802" t="s">
        <v>21</v>
      </c>
      <c r="Q2802" t="s">
        <v>22</v>
      </c>
      <c r="R2802" t="s">
        <v>21</v>
      </c>
      <c r="W2802">
        <v>168</v>
      </c>
      <c r="X2802">
        <v>64</v>
      </c>
      <c r="Y2802">
        <v>5</v>
      </c>
      <c r="Z2802">
        <v>27</v>
      </c>
    </row>
    <row r="2803" spans="1:26" ht="15.95">
      <c r="A2803" t="s">
        <v>3445</v>
      </c>
      <c r="B2803" t="s">
        <v>16</v>
      </c>
      <c r="C2803" t="str">
        <f>VLOOKUP(B2803, Positions!A$1:B$160, 2, FALSE)</f>
        <v>Forward</v>
      </c>
      <c r="D2803" t="s">
        <v>271</v>
      </c>
      <c r="E2803" t="s">
        <v>62</v>
      </c>
      <c r="F2803" t="s">
        <v>21</v>
      </c>
      <c r="G2803" t="str">
        <f>VLOOKUP(E2803, Tiers!M$1:P$134, 3, FALSE)</f>
        <v>ENG1</v>
      </c>
      <c r="H2803">
        <f>VLOOKUP(G2803, Tiers!B$1:C$134, 2, FALSE)</f>
        <v>1</v>
      </c>
      <c r="I2803" s="26" t="s">
        <v>5747</v>
      </c>
      <c r="J2803">
        <f t="shared" si="174"/>
        <v>8</v>
      </c>
      <c r="K2803">
        <f t="shared" si="175"/>
        <v>4</v>
      </c>
      <c r="L2803">
        <f t="shared" si="176"/>
        <v>9808</v>
      </c>
      <c r="M2803">
        <f t="shared" si="177"/>
        <v>322</v>
      </c>
      <c r="N2803">
        <v>20</v>
      </c>
      <c r="O2803" t="s">
        <v>256</v>
      </c>
      <c r="P2803" t="s">
        <v>21</v>
      </c>
      <c r="Q2803" t="s">
        <v>22</v>
      </c>
      <c r="R2803" t="s">
        <v>21</v>
      </c>
      <c r="S2803" t="s">
        <v>239</v>
      </c>
      <c r="W2803">
        <v>173</v>
      </c>
      <c r="X2803">
        <v>59</v>
      </c>
      <c r="Y2803">
        <v>4</v>
      </c>
      <c r="Z2803">
        <v>32</v>
      </c>
    </row>
    <row r="2804" spans="1:26" ht="15.95">
      <c r="A2804" t="s">
        <v>3446</v>
      </c>
      <c r="B2804" t="s">
        <v>36</v>
      </c>
      <c r="C2804" t="str">
        <f>VLOOKUP(B2804, Positions!A$1:B$160, 2, FALSE)</f>
        <v>Midfielder</v>
      </c>
      <c r="D2804" t="s">
        <v>5666</v>
      </c>
      <c r="E2804" t="s">
        <v>5666</v>
      </c>
      <c r="F2804" t="s">
        <v>21</v>
      </c>
      <c r="G2804" t="str">
        <f>VLOOKUP(E2804, Tiers!M$1:P$134, 3, FALSE)</f>
        <v>NONE</v>
      </c>
      <c r="H2804">
        <f>VLOOKUP(G2804, Tiers!B$1:C$134, 2, FALSE)</f>
        <v>7</v>
      </c>
      <c r="I2804" s="26" t="s">
        <v>5748</v>
      </c>
      <c r="J2804">
        <f t="shared" si="174"/>
        <v>7</v>
      </c>
      <c r="K2804">
        <f t="shared" si="175"/>
        <v>4</v>
      </c>
      <c r="L2804">
        <f t="shared" si="176"/>
        <v>9841</v>
      </c>
      <c r="M2804">
        <f t="shared" si="177"/>
        <v>323</v>
      </c>
      <c r="N2804">
        <v>20</v>
      </c>
      <c r="O2804" t="s">
        <v>868</v>
      </c>
      <c r="P2804" t="s">
        <v>21</v>
      </c>
      <c r="Q2804" t="s">
        <v>22</v>
      </c>
      <c r="R2804" t="s">
        <v>21</v>
      </c>
      <c r="W2804">
        <v>178</v>
      </c>
      <c r="X2804">
        <v>71</v>
      </c>
      <c r="Y2804">
        <v>0</v>
      </c>
      <c r="Z2804">
        <v>0</v>
      </c>
    </row>
    <row r="2805" spans="1:26" ht="15.95">
      <c r="A2805" t="s">
        <v>3447</v>
      </c>
      <c r="B2805" t="s">
        <v>55</v>
      </c>
      <c r="C2805" t="str">
        <f>VLOOKUP(B2805, Positions!A$1:B$160, 2, FALSE)</f>
        <v>Forward</v>
      </c>
      <c r="D2805" t="s">
        <v>152</v>
      </c>
      <c r="E2805" t="s">
        <v>5664</v>
      </c>
      <c r="F2805" t="s">
        <v>21</v>
      </c>
      <c r="G2805" t="str">
        <f>VLOOKUP(E2805, Tiers!M$1:P$134, 3, FALSE)</f>
        <v>ENG3</v>
      </c>
      <c r="H2805">
        <f>VLOOKUP(G2805, Tiers!B$1:C$134, 2, FALSE)</f>
        <v>4</v>
      </c>
      <c r="I2805" s="26" t="s">
        <v>5749</v>
      </c>
      <c r="J2805">
        <f t="shared" si="174"/>
        <v>7</v>
      </c>
      <c r="K2805">
        <f t="shared" si="175"/>
        <v>4</v>
      </c>
      <c r="L2805">
        <f t="shared" si="176"/>
        <v>9844</v>
      </c>
      <c r="M2805">
        <f t="shared" si="177"/>
        <v>323</v>
      </c>
      <c r="N2805">
        <v>20</v>
      </c>
      <c r="O2805" t="s">
        <v>5790</v>
      </c>
      <c r="P2805" t="s">
        <v>21</v>
      </c>
      <c r="Q2805" t="s">
        <v>22</v>
      </c>
      <c r="R2805" t="s">
        <v>21</v>
      </c>
      <c r="W2805">
        <v>184</v>
      </c>
      <c r="X2805">
        <v>73</v>
      </c>
      <c r="Y2805">
        <v>5</v>
      </c>
      <c r="Z2805">
        <v>33</v>
      </c>
    </row>
    <row r="2806" spans="1:26" ht="15.95">
      <c r="A2806" t="s">
        <v>3448</v>
      </c>
      <c r="B2806" t="s">
        <v>42</v>
      </c>
      <c r="C2806" t="str">
        <f>VLOOKUP(B2806, Positions!A$1:B$160, 2, FALSE)</f>
        <v>Midfielder</v>
      </c>
      <c r="D2806" t="s">
        <v>376</v>
      </c>
      <c r="E2806" t="s">
        <v>5664</v>
      </c>
      <c r="F2806" t="s">
        <v>21</v>
      </c>
      <c r="G2806" t="str">
        <f>VLOOKUP(E2806, Tiers!M$1:P$134, 3, FALSE)</f>
        <v>ENG3</v>
      </c>
      <c r="H2806">
        <f>VLOOKUP(G2806, Tiers!B$1:C$134, 2, FALSE)</f>
        <v>4</v>
      </c>
      <c r="I2806" s="26" t="s">
        <v>5750</v>
      </c>
      <c r="J2806">
        <f t="shared" si="174"/>
        <v>6</v>
      </c>
      <c r="K2806">
        <f t="shared" si="175"/>
        <v>4</v>
      </c>
      <c r="L2806">
        <f t="shared" si="176"/>
        <v>9891</v>
      </c>
      <c r="M2806">
        <f t="shared" si="177"/>
        <v>325</v>
      </c>
      <c r="N2806">
        <v>20</v>
      </c>
      <c r="O2806" t="s">
        <v>455</v>
      </c>
      <c r="P2806" t="s">
        <v>21</v>
      </c>
      <c r="Q2806" t="s">
        <v>22</v>
      </c>
      <c r="R2806" t="s">
        <v>21</v>
      </c>
      <c r="W2806">
        <v>175</v>
      </c>
      <c r="X2806">
        <v>72</v>
      </c>
      <c r="Y2806">
        <v>1</v>
      </c>
      <c r="Z2806">
        <v>28</v>
      </c>
    </row>
    <row r="2807" spans="1:26" ht="15.95">
      <c r="A2807" t="s">
        <v>3449</v>
      </c>
      <c r="B2807" t="s">
        <v>196</v>
      </c>
      <c r="C2807" t="str">
        <f>VLOOKUP(B2807, Positions!A$1:B$160, 2, FALSE)</f>
        <v>Defender</v>
      </c>
      <c r="D2807" t="s">
        <v>231</v>
      </c>
      <c r="E2807" t="s">
        <v>5663</v>
      </c>
      <c r="F2807" t="s">
        <v>21</v>
      </c>
      <c r="G2807" t="str">
        <f>VLOOKUP(E2807, Tiers!M$1:P$134, 3, FALSE)</f>
        <v>ENG4</v>
      </c>
      <c r="H2807">
        <f>VLOOKUP(G2807, Tiers!B$1:C$134, 2, FALSE)</f>
        <v>5</v>
      </c>
      <c r="I2807" s="26" t="s">
        <v>5751</v>
      </c>
      <c r="J2807">
        <f t="shared" si="174"/>
        <v>3</v>
      </c>
      <c r="K2807">
        <f t="shared" si="175"/>
        <v>3</v>
      </c>
      <c r="L2807">
        <f t="shared" si="176"/>
        <v>9953</v>
      </c>
      <c r="M2807">
        <f t="shared" si="177"/>
        <v>327</v>
      </c>
      <c r="N2807">
        <v>20</v>
      </c>
      <c r="O2807" t="s">
        <v>5666</v>
      </c>
      <c r="P2807" t="s">
        <v>21</v>
      </c>
      <c r="Q2807" t="s">
        <v>22</v>
      </c>
      <c r="R2807" t="s">
        <v>21</v>
      </c>
      <c r="W2807">
        <v>170</v>
      </c>
      <c r="X2807">
        <v>66</v>
      </c>
      <c r="Y2807">
        <v>0</v>
      </c>
      <c r="Z2807">
        <v>44</v>
      </c>
    </row>
    <row r="2808" spans="1:26" ht="15.95">
      <c r="A2808" t="s">
        <v>3450</v>
      </c>
      <c r="B2808" t="s">
        <v>81</v>
      </c>
      <c r="C2808" t="str">
        <f>VLOOKUP(B2808, Positions!A$1:B$160, 2, FALSE)</f>
        <v>Defender</v>
      </c>
      <c r="D2808" t="s">
        <v>5666</v>
      </c>
      <c r="E2808" t="s">
        <v>5666</v>
      </c>
      <c r="F2808" t="s">
        <v>21</v>
      </c>
      <c r="G2808" t="str">
        <f>VLOOKUP(E2808, Tiers!M$1:P$134, 3, FALSE)</f>
        <v>NONE</v>
      </c>
      <c r="H2808">
        <f>VLOOKUP(G2808, Tiers!B$1:C$134, 2, FALSE)</f>
        <v>7</v>
      </c>
      <c r="I2808" s="26" t="s">
        <v>5752</v>
      </c>
      <c r="J2808">
        <f t="shared" si="174"/>
        <v>1</v>
      </c>
      <c r="K2808">
        <f t="shared" si="175"/>
        <v>2</v>
      </c>
      <c r="L2808">
        <f t="shared" si="176"/>
        <v>10019</v>
      </c>
      <c r="M2808">
        <f t="shared" si="177"/>
        <v>329</v>
      </c>
      <c r="N2808">
        <v>20</v>
      </c>
      <c r="O2808" t="s">
        <v>5666</v>
      </c>
      <c r="P2808" t="s">
        <v>21</v>
      </c>
      <c r="Q2808" t="s">
        <v>22</v>
      </c>
      <c r="R2808" t="s">
        <v>21</v>
      </c>
      <c r="W2808">
        <v>193</v>
      </c>
      <c r="X2808">
        <v>85</v>
      </c>
      <c r="Y2808">
        <v>0</v>
      </c>
      <c r="Z2808">
        <v>0</v>
      </c>
    </row>
    <row r="2809" spans="1:26" ht="15.95">
      <c r="A2809" t="s">
        <v>3451</v>
      </c>
      <c r="B2809" t="s">
        <v>42</v>
      </c>
      <c r="C2809" t="str">
        <f>VLOOKUP(B2809, Positions!A$1:B$160, 2, FALSE)</f>
        <v>Midfielder</v>
      </c>
      <c r="D2809" t="s">
        <v>236</v>
      </c>
      <c r="E2809" t="s">
        <v>5665</v>
      </c>
      <c r="F2809" t="s">
        <v>21</v>
      </c>
      <c r="G2809" t="str">
        <f>VLOOKUP(E2809, Tiers!M$1:P$134, 3, FALSE)</f>
        <v>ENG2</v>
      </c>
      <c r="H2809">
        <f>VLOOKUP(G2809, Tiers!B$1:C$134, 2, FALSE)</f>
        <v>3</v>
      </c>
      <c r="I2809" s="26" t="s">
        <v>5753</v>
      </c>
      <c r="J2809">
        <f t="shared" si="174"/>
        <v>11</v>
      </c>
      <c r="K2809">
        <f t="shared" si="175"/>
        <v>1</v>
      </c>
      <c r="L2809">
        <f t="shared" si="176"/>
        <v>10083</v>
      </c>
      <c r="M2809">
        <f t="shared" si="177"/>
        <v>331</v>
      </c>
      <c r="N2809">
        <v>20</v>
      </c>
      <c r="O2809" t="s">
        <v>284</v>
      </c>
      <c r="P2809" t="s">
        <v>21</v>
      </c>
      <c r="Q2809" t="s">
        <v>22</v>
      </c>
      <c r="R2809" t="s">
        <v>21</v>
      </c>
      <c r="W2809">
        <v>182</v>
      </c>
      <c r="X2809">
        <v>69</v>
      </c>
      <c r="Y2809">
        <v>0</v>
      </c>
      <c r="Z2809">
        <v>4</v>
      </c>
    </row>
    <row r="2810" spans="1:26" ht="15.95">
      <c r="A2810" t="s">
        <v>3452</v>
      </c>
      <c r="B2810" t="s">
        <v>877</v>
      </c>
      <c r="C2810" t="str">
        <f>VLOOKUP(B2810, Positions!A$1:B$160, 2, FALSE)</f>
        <v>Defender</v>
      </c>
      <c r="D2810" t="s">
        <v>5666</v>
      </c>
      <c r="E2810" t="s">
        <v>5666</v>
      </c>
      <c r="F2810" t="s">
        <v>21</v>
      </c>
      <c r="G2810" t="str">
        <f>VLOOKUP(E2810, Tiers!M$1:P$134, 3, FALSE)</f>
        <v>NONE</v>
      </c>
      <c r="H2810">
        <f>VLOOKUP(G2810, Tiers!B$1:C$134, 2, FALSE)</f>
        <v>7</v>
      </c>
      <c r="I2810" s="26" t="s">
        <v>5754</v>
      </c>
      <c r="J2810">
        <f t="shared" si="174"/>
        <v>10</v>
      </c>
      <c r="K2810">
        <f t="shared" si="175"/>
        <v>1</v>
      </c>
      <c r="L2810">
        <f t="shared" si="176"/>
        <v>10109</v>
      </c>
      <c r="M2810">
        <f t="shared" si="177"/>
        <v>332</v>
      </c>
      <c r="N2810">
        <v>20</v>
      </c>
      <c r="O2810" t="s">
        <v>5666</v>
      </c>
      <c r="P2810" t="s">
        <v>21</v>
      </c>
      <c r="Q2810" t="s">
        <v>22</v>
      </c>
      <c r="R2810" t="s">
        <v>21</v>
      </c>
      <c r="W2810">
        <v>171</v>
      </c>
      <c r="X2810">
        <v>77</v>
      </c>
      <c r="Y2810">
        <v>0</v>
      </c>
      <c r="Z2810">
        <v>8</v>
      </c>
    </row>
    <row r="2811" spans="1:26" ht="15.95">
      <c r="A2811" t="s">
        <v>3453</v>
      </c>
      <c r="B2811" t="s">
        <v>102</v>
      </c>
      <c r="C2811" t="str">
        <f>VLOOKUP(B2811, Positions!A$1:B$160, 2, FALSE)</f>
        <v>Defender</v>
      </c>
      <c r="D2811" t="s">
        <v>149</v>
      </c>
      <c r="E2811" t="s">
        <v>5663</v>
      </c>
      <c r="F2811" t="s">
        <v>21</v>
      </c>
      <c r="G2811" t="str">
        <f>VLOOKUP(E2811, Tiers!M$1:P$134, 3, FALSE)</f>
        <v>ENG4</v>
      </c>
      <c r="H2811">
        <f>VLOOKUP(G2811, Tiers!B$1:C$134, 2, FALSE)</f>
        <v>5</v>
      </c>
      <c r="I2811" s="26" t="s">
        <v>5755</v>
      </c>
      <c r="J2811">
        <f t="shared" si="174"/>
        <v>10</v>
      </c>
      <c r="K2811">
        <f t="shared" si="175"/>
        <v>1</v>
      </c>
      <c r="L2811">
        <f t="shared" si="176"/>
        <v>10111</v>
      </c>
      <c r="M2811">
        <f t="shared" si="177"/>
        <v>332</v>
      </c>
      <c r="N2811">
        <v>20</v>
      </c>
      <c r="O2811" t="s">
        <v>275</v>
      </c>
      <c r="P2811" t="s">
        <v>21</v>
      </c>
      <c r="Q2811" t="s">
        <v>22</v>
      </c>
      <c r="R2811" t="s">
        <v>21</v>
      </c>
      <c r="W2811">
        <v>185</v>
      </c>
      <c r="X2811">
        <v>70</v>
      </c>
      <c r="Y2811">
        <v>0</v>
      </c>
      <c r="Z2811">
        <v>9</v>
      </c>
    </row>
    <row r="2812" spans="1:26" ht="15.95">
      <c r="A2812" t="s">
        <v>3454</v>
      </c>
      <c r="B2812" t="s">
        <v>322</v>
      </c>
      <c r="C2812" t="str">
        <f>VLOOKUP(B2812, Positions!A$1:B$160, 2, FALSE)</f>
        <v>Midfielder</v>
      </c>
      <c r="D2812" t="s">
        <v>154</v>
      </c>
      <c r="E2812" t="s">
        <v>5665</v>
      </c>
      <c r="F2812" t="s">
        <v>21</v>
      </c>
      <c r="G2812" t="str">
        <f>VLOOKUP(E2812, Tiers!M$1:P$134, 3, FALSE)</f>
        <v>ENG2</v>
      </c>
      <c r="H2812">
        <f>VLOOKUP(G2812, Tiers!B$1:C$134, 2, FALSE)</f>
        <v>3</v>
      </c>
      <c r="I2812" s="26" t="s">
        <v>5756</v>
      </c>
      <c r="J2812">
        <f t="shared" si="174"/>
        <v>10</v>
      </c>
      <c r="K2812">
        <f t="shared" si="175"/>
        <v>1</v>
      </c>
      <c r="L2812">
        <f t="shared" si="176"/>
        <v>10132</v>
      </c>
      <c r="M2812">
        <f t="shared" si="177"/>
        <v>332</v>
      </c>
      <c r="N2812">
        <v>20</v>
      </c>
      <c r="O2812" t="s">
        <v>155</v>
      </c>
      <c r="P2812" t="s">
        <v>21</v>
      </c>
      <c r="Q2812" t="s">
        <v>22</v>
      </c>
      <c r="R2812" t="s">
        <v>21</v>
      </c>
      <c r="W2812">
        <v>172</v>
      </c>
      <c r="X2812">
        <v>69</v>
      </c>
      <c r="Y2812">
        <v>0</v>
      </c>
      <c r="Z2812">
        <v>2</v>
      </c>
    </row>
    <row r="2813" spans="1:26" ht="15.95">
      <c r="A2813" t="s">
        <v>3455</v>
      </c>
      <c r="B2813" t="s">
        <v>166</v>
      </c>
      <c r="C2813" t="str">
        <f>VLOOKUP(B2813, Positions!A$1:B$160, 2, FALSE)</f>
        <v>Goalkeeper</v>
      </c>
      <c r="D2813" t="s">
        <v>397</v>
      </c>
      <c r="E2813" t="s">
        <v>5665</v>
      </c>
      <c r="F2813" t="s">
        <v>21</v>
      </c>
      <c r="G2813" t="str">
        <f>VLOOKUP(E2813, Tiers!M$1:P$134, 3, FALSE)</f>
        <v>ENG2</v>
      </c>
      <c r="H2813">
        <f>VLOOKUP(G2813, Tiers!B$1:C$134, 2, FALSE)</f>
        <v>3</v>
      </c>
      <c r="I2813" s="26" t="s">
        <v>5757</v>
      </c>
      <c r="J2813">
        <f t="shared" si="174"/>
        <v>8</v>
      </c>
      <c r="K2813">
        <f t="shared" si="175"/>
        <v>4</v>
      </c>
      <c r="L2813">
        <f t="shared" si="176"/>
        <v>10192</v>
      </c>
      <c r="M2813">
        <f t="shared" si="177"/>
        <v>334</v>
      </c>
      <c r="N2813">
        <v>20</v>
      </c>
      <c r="O2813" t="s">
        <v>1184</v>
      </c>
      <c r="P2813" t="s">
        <v>21</v>
      </c>
      <c r="Q2813" t="s">
        <v>22</v>
      </c>
      <c r="R2813" t="s">
        <v>21</v>
      </c>
      <c r="W2813">
        <v>180</v>
      </c>
      <c r="X2813">
        <v>78</v>
      </c>
      <c r="Y2813">
        <v>0</v>
      </c>
      <c r="Z2813">
        <v>0</v>
      </c>
    </row>
    <row r="2814" spans="1:26" ht="15.95">
      <c r="A2814" t="s">
        <v>3456</v>
      </c>
      <c r="B2814" t="s">
        <v>16</v>
      </c>
      <c r="C2814" t="str">
        <f>VLOOKUP(B2814, Positions!A$1:B$160, 2, FALSE)</f>
        <v>Forward</v>
      </c>
      <c r="D2814" t="s">
        <v>376</v>
      </c>
      <c r="E2814" t="s">
        <v>5664</v>
      </c>
      <c r="F2814" t="s">
        <v>21</v>
      </c>
      <c r="G2814" t="str">
        <f>VLOOKUP(E2814, Tiers!M$1:P$134, 3, FALSE)</f>
        <v>ENG3</v>
      </c>
      <c r="H2814">
        <f>VLOOKUP(G2814, Tiers!B$1:C$134, 2, FALSE)</f>
        <v>4</v>
      </c>
      <c r="I2814" s="26" t="s">
        <v>5758</v>
      </c>
      <c r="J2814">
        <f t="shared" si="174"/>
        <v>5</v>
      </c>
      <c r="K2814">
        <f t="shared" si="175"/>
        <v>3</v>
      </c>
      <c r="L2814">
        <f t="shared" si="176"/>
        <v>10277</v>
      </c>
      <c r="M2814">
        <f t="shared" si="177"/>
        <v>337</v>
      </c>
      <c r="N2814">
        <v>20</v>
      </c>
      <c r="O2814" t="s">
        <v>284</v>
      </c>
      <c r="P2814" t="s">
        <v>21</v>
      </c>
      <c r="Q2814" t="s">
        <v>22</v>
      </c>
      <c r="R2814" t="s">
        <v>21</v>
      </c>
      <c r="W2814">
        <v>188</v>
      </c>
      <c r="X2814">
        <v>80</v>
      </c>
      <c r="Y2814">
        <v>7</v>
      </c>
      <c r="Z2814">
        <v>35</v>
      </c>
    </row>
    <row r="2815" spans="1:26" ht="15.95">
      <c r="A2815" t="s">
        <v>3457</v>
      </c>
      <c r="B2815" t="s">
        <v>16</v>
      </c>
      <c r="C2815" t="str">
        <f>VLOOKUP(B2815, Positions!A$1:B$160, 2, FALSE)</f>
        <v>Forward</v>
      </c>
      <c r="D2815" t="s">
        <v>107</v>
      </c>
      <c r="E2815" t="s">
        <v>5665</v>
      </c>
      <c r="F2815" t="s">
        <v>21</v>
      </c>
      <c r="G2815" t="str">
        <f>VLOOKUP(E2815, Tiers!M$1:P$134, 3, FALSE)</f>
        <v>ENG2</v>
      </c>
      <c r="H2815">
        <f>VLOOKUP(G2815, Tiers!B$1:C$134, 2, FALSE)</f>
        <v>3</v>
      </c>
      <c r="I2815" s="26" t="s">
        <v>5759</v>
      </c>
      <c r="J2815">
        <f t="shared" si="174"/>
        <v>4</v>
      </c>
      <c r="K2815">
        <f t="shared" si="175"/>
        <v>3</v>
      </c>
      <c r="L2815">
        <f t="shared" si="176"/>
        <v>10293</v>
      </c>
      <c r="M2815">
        <f t="shared" si="177"/>
        <v>338</v>
      </c>
      <c r="N2815">
        <v>20</v>
      </c>
      <c r="O2815" t="s">
        <v>521</v>
      </c>
      <c r="P2815" t="s">
        <v>21</v>
      </c>
      <c r="Q2815" t="s">
        <v>22</v>
      </c>
      <c r="R2815" t="s">
        <v>21</v>
      </c>
      <c r="W2815">
        <v>173</v>
      </c>
      <c r="X2815">
        <v>67</v>
      </c>
      <c r="Y2815">
        <v>1</v>
      </c>
      <c r="Z2815">
        <v>15</v>
      </c>
    </row>
    <row r="2816" spans="1:26" ht="15.95">
      <c r="A2816" t="s">
        <v>3458</v>
      </c>
      <c r="B2816" t="s">
        <v>42</v>
      </c>
      <c r="C2816" t="str">
        <f>VLOOKUP(B2816, Positions!A$1:B$160, 2, FALSE)</f>
        <v>Midfielder</v>
      </c>
      <c r="D2816" t="s">
        <v>1308</v>
      </c>
      <c r="E2816" t="s">
        <v>5666</v>
      </c>
      <c r="F2816" t="s">
        <v>21</v>
      </c>
      <c r="G2816" t="str">
        <f>VLOOKUP(E2816, Tiers!M$1:P$134, 3, FALSE)</f>
        <v>NONE</v>
      </c>
      <c r="H2816">
        <f>VLOOKUP(G2816, Tiers!B$1:C$134, 2, FALSE)</f>
        <v>7</v>
      </c>
      <c r="I2816" s="26" t="s">
        <v>5760</v>
      </c>
      <c r="J2816">
        <f t="shared" si="174"/>
        <v>4</v>
      </c>
      <c r="K2816">
        <f t="shared" si="175"/>
        <v>3</v>
      </c>
      <c r="L2816">
        <f t="shared" si="176"/>
        <v>10309</v>
      </c>
      <c r="M2816">
        <f t="shared" si="177"/>
        <v>338</v>
      </c>
      <c r="N2816">
        <v>20</v>
      </c>
      <c r="O2816" t="s">
        <v>57</v>
      </c>
      <c r="P2816" t="s">
        <v>21</v>
      </c>
      <c r="Q2816" t="s">
        <v>22</v>
      </c>
      <c r="R2816" t="s">
        <v>21</v>
      </c>
      <c r="W2816">
        <v>186</v>
      </c>
      <c r="X2816">
        <v>70</v>
      </c>
      <c r="Y2816">
        <v>5</v>
      </c>
      <c r="Z2816">
        <v>48</v>
      </c>
    </row>
    <row r="2817" spans="1:26" ht="15.95">
      <c r="A2817" t="s">
        <v>3459</v>
      </c>
      <c r="B2817" t="s">
        <v>81</v>
      </c>
      <c r="C2817" t="str">
        <f>VLOOKUP(B2817, Positions!A$1:B$160, 2, FALSE)</f>
        <v>Defender</v>
      </c>
      <c r="D2817" t="s">
        <v>517</v>
      </c>
      <c r="E2817" t="s">
        <v>5665</v>
      </c>
      <c r="F2817" t="s">
        <v>21</v>
      </c>
      <c r="G2817" t="str">
        <f>VLOOKUP(E2817, Tiers!M$1:P$134, 3, FALSE)</f>
        <v>ENG2</v>
      </c>
      <c r="H2817">
        <f>VLOOKUP(G2817, Tiers!B$1:C$134, 2, FALSE)</f>
        <v>3</v>
      </c>
      <c r="I2817" s="26" t="s">
        <v>5761</v>
      </c>
      <c r="J2817">
        <f t="shared" si="174"/>
        <v>3</v>
      </c>
      <c r="K2817">
        <f t="shared" si="175"/>
        <v>3</v>
      </c>
      <c r="L2817">
        <f t="shared" si="176"/>
        <v>10331</v>
      </c>
      <c r="M2817">
        <f t="shared" si="177"/>
        <v>339</v>
      </c>
      <c r="N2817">
        <v>20</v>
      </c>
      <c r="O2817" t="s">
        <v>1395</v>
      </c>
      <c r="P2817" t="s">
        <v>21</v>
      </c>
      <c r="Q2817" t="s">
        <v>22</v>
      </c>
      <c r="R2817" t="s">
        <v>21</v>
      </c>
      <c r="W2817">
        <v>188</v>
      </c>
      <c r="X2817">
        <v>93</v>
      </c>
      <c r="Y2817">
        <v>0</v>
      </c>
      <c r="Z2817">
        <v>6</v>
      </c>
    </row>
    <row r="2818" spans="1:26" ht="15.95">
      <c r="A2818" t="s">
        <v>3460</v>
      </c>
      <c r="B2818" t="s">
        <v>16</v>
      </c>
      <c r="C2818" t="str">
        <f>VLOOKUP(B2818, Positions!A$1:B$160, 2, FALSE)</f>
        <v>Forward</v>
      </c>
      <c r="D2818" t="s">
        <v>127</v>
      </c>
      <c r="E2818" t="s">
        <v>62</v>
      </c>
      <c r="F2818" t="s">
        <v>21</v>
      </c>
      <c r="G2818" t="str">
        <f>VLOOKUP(E2818, Tiers!M$1:P$134, 3, FALSE)</f>
        <v>ENG1</v>
      </c>
      <c r="H2818">
        <f>VLOOKUP(G2818, Tiers!B$1:C$134, 2, FALSE)</f>
        <v>1</v>
      </c>
      <c r="I2818" s="26" t="s">
        <v>5762</v>
      </c>
      <c r="J2818">
        <f t="shared" si="174"/>
        <v>1</v>
      </c>
      <c r="K2818">
        <f t="shared" si="175"/>
        <v>2</v>
      </c>
      <c r="L2818">
        <f t="shared" si="176"/>
        <v>10407</v>
      </c>
      <c r="M2818">
        <f t="shared" si="177"/>
        <v>341</v>
      </c>
      <c r="N2818">
        <v>20</v>
      </c>
      <c r="O2818" t="s">
        <v>962</v>
      </c>
      <c r="P2818" t="s">
        <v>21</v>
      </c>
      <c r="Q2818" t="s">
        <v>22</v>
      </c>
      <c r="R2818" t="s">
        <v>21</v>
      </c>
      <c r="W2818">
        <v>180</v>
      </c>
      <c r="X2818">
        <v>72</v>
      </c>
      <c r="Y2818">
        <v>4</v>
      </c>
      <c r="Z2818">
        <v>17</v>
      </c>
    </row>
    <row r="2819" spans="1:26" ht="15.95">
      <c r="A2819" t="s">
        <v>3461</v>
      </c>
      <c r="B2819" t="s">
        <v>72</v>
      </c>
      <c r="C2819" t="str">
        <f>VLOOKUP(B2819, Positions!A$1:B$160, 2, FALSE)</f>
        <v>Defender</v>
      </c>
      <c r="D2819" t="s">
        <v>187</v>
      </c>
      <c r="E2819" t="s">
        <v>5663</v>
      </c>
      <c r="F2819" t="s">
        <v>21</v>
      </c>
      <c r="G2819" t="str">
        <f>VLOOKUP(E2819, Tiers!M$1:P$134, 3, FALSE)</f>
        <v>ENG4</v>
      </c>
      <c r="H2819">
        <f>VLOOKUP(G2819, Tiers!B$1:C$134, 2, FALSE)</f>
        <v>5</v>
      </c>
      <c r="I2819" s="26" t="s">
        <v>5763</v>
      </c>
      <c r="J2819">
        <f t="shared" ref="J2819:J2882" si="178">MONTH(I2819)</f>
        <v>11</v>
      </c>
      <c r="K2819">
        <f t="shared" ref="K2819:K2882" si="179">IF(OR(MONTH(I2819)=9, MONTH(I2819)=10, MONTH(I2819)=11), 1,
IF(OR(MONTH(I2819)=12, MONTH(I2819)=1, MONTH(I2819)=2), 2,
IF(OR(MONTH(I2819)=3, MONTH(I2819)=4, MONTH(I2819)=5), 3,
4)))</f>
        <v>1</v>
      </c>
      <c r="L2819">
        <f t="shared" ref="L2819:L2882" si="180">DATEDIF(I2819, DATE(2015, 7, 1), "d")</f>
        <v>10447</v>
      </c>
      <c r="M2819">
        <f t="shared" ref="M2819:M2882" si="181">DATEDIF(I2819, DATE(2015, 7, 1), "m")</f>
        <v>343</v>
      </c>
      <c r="N2819">
        <v>20</v>
      </c>
      <c r="O2819" t="s">
        <v>2243</v>
      </c>
      <c r="P2819" t="s">
        <v>21</v>
      </c>
      <c r="Q2819" t="s">
        <v>22</v>
      </c>
      <c r="R2819" t="s">
        <v>21</v>
      </c>
      <c r="W2819">
        <v>183</v>
      </c>
      <c r="X2819">
        <v>79</v>
      </c>
      <c r="Y2819">
        <v>0</v>
      </c>
      <c r="Z2819">
        <v>26</v>
      </c>
    </row>
    <row r="2820" spans="1:26" ht="15.95">
      <c r="A2820" t="s">
        <v>3462</v>
      </c>
      <c r="B2820" t="s">
        <v>42</v>
      </c>
      <c r="C2820" t="str">
        <f>VLOOKUP(B2820, Positions!A$1:B$160, 2, FALSE)</f>
        <v>Midfielder</v>
      </c>
      <c r="D2820" t="s">
        <v>490</v>
      </c>
      <c r="E2820" t="s">
        <v>62</v>
      </c>
      <c r="F2820" t="s">
        <v>21</v>
      </c>
      <c r="G2820" t="str">
        <f>VLOOKUP(E2820, Tiers!M$1:P$134, 3, FALSE)</f>
        <v>ENG1</v>
      </c>
      <c r="H2820">
        <f>VLOOKUP(G2820, Tiers!B$1:C$134, 2, FALSE)</f>
        <v>1</v>
      </c>
      <c r="I2820" s="26" t="s">
        <v>5764</v>
      </c>
      <c r="J2820">
        <f t="shared" si="178"/>
        <v>11</v>
      </c>
      <c r="K2820">
        <f t="shared" si="179"/>
        <v>1</v>
      </c>
      <c r="L2820">
        <f t="shared" si="180"/>
        <v>10453</v>
      </c>
      <c r="M2820">
        <f t="shared" si="181"/>
        <v>343</v>
      </c>
      <c r="N2820">
        <v>20</v>
      </c>
      <c r="O2820" t="s">
        <v>113</v>
      </c>
      <c r="P2820" t="s">
        <v>21</v>
      </c>
      <c r="Q2820" t="s">
        <v>22</v>
      </c>
      <c r="R2820" t="s">
        <v>21</v>
      </c>
      <c r="W2820">
        <v>184</v>
      </c>
      <c r="X2820">
        <v>76</v>
      </c>
      <c r="Y2820">
        <v>2</v>
      </c>
      <c r="Z2820">
        <v>39</v>
      </c>
    </row>
    <row r="2821" spans="1:26" ht="15.95">
      <c r="A2821" t="s">
        <v>3463</v>
      </c>
      <c r="B2821" t="s">
        <v>278</v>
      </c>
      <c r="C2821" t="str">
        <f>VLOOKUP(B2821, Positions!A$1:B$160, 2, FALSE)</f>
        <v>Midfielder</v>
      </c>
      <c r="D2821" t="s">
        <v>1883</v>
      </c>
      <c r="E2821" t="s">
        <v>5666</v>
      </c>
      <c r="F2821" t="s">
        <v>21</v>
      </c>
      <c r="G2821" t="str">
        <f>VLOOKUP(E2821, Tiers!M$1:P$134, 3, FALSE)</f>
        <v>NONE</v>
      </c>
      <c r="H2821">
        <f>VLOOKUP(G2821, Tiers!B$1:C$134, 2, FALSE)</f>
        <v>7</v>
      </c>
      <c r="I2821" s="26" t="s">
        <v>5765</v>
      </c>
      <c r="J2821">
        <f t="shared" si="178"/>
        <v>10</v>
      </c>
      <c r="K2821">
        <f t="shared" si="179"/>
        <v>1</v>
      </c>
      <c r="L2821">
        <f t="shared" si="180"/>
        <v>10479</v>
      </c>
      <c r="M2821">
        <f t="shared" si="181"/>
        <v>344</v>
      </c>
      <c r="N2821">
        <v>20</v>
      </c>
      <c r="O2821" t="s">
        <v>5666</v>
      </c>
      <c r="P2821" t="s">
        <v>21</v>
      </c>
      <c r="Q2821" t="s">
        <v>22</v>
      </c>
      <c r="R2821" t="s">
        <v>21</v>
      </c>
      <c r="W2821">
        <v>168</v>
      </c>
      <c r="X2821">
        <v>64</v>
      </c>
      <c r="Y2821">
        <v>23</v>
      </c>
      <c r="Z2821">
        <v>101</v>
      </c>
    </row>
    <row r="2822" spans="1:26" ht="15.95">
      <c r="A2822" t="s">
        <v>3464</v>
      </c>
      <c r="B2822" t="s">
        <v>166</v>
      </c>
      <c r="C2822" t="str">
        <f>VLOOKUP(B2822, Positions!A$1:B$160, 2, FALSE)</f>
        <v>Goalkeeper</v>
      </c>
      <c r="D2822" t="s">
        <v>1146</v>
      </c>
      <c r="E2822" t="s">
        <v>5666</v>
      </c>
      <c r="F2822" t="s">
        <v>21</v>
      </c>
      <c r="G2822" t="str">
        <f>VLOOKUP(E2822, Tiers!M$1:P$134, 3, FALSE)</f>
        <v>NONE</v>
      </c>
      <c r="H2822">
        <f>VLOOKUP(G2822, Tiers!B$1:C$134, 2, FALSE)</f>
        <v>7</v>
      </c>
      <c r="I2822" s="26" t="s">
        <v>5766</v>
      </c>
      <c r="J2822">
        <f t="shared" si="178"/>
        <v>10</v>
      </c>
      <c r="K2822">
        <f t="shared" si="179"/>
        <v>1</v>
      </c>
      <c r="L2822">
        <f t="shared" si="180"/>
        <v>10496</v>
      </c>
      <c r="M2822">
        <f t="shared" si="181"/>
        <v>344</v>
      </c>
      <c r="N2822">
        <v>20</v>
      </c>
      <c r="O2822" t="s">
        <v>252</v>
      </c>
      <c r="P2822" t="s">
        <v>21</v>
      </c>
      <c r="Q2822" t="s">
        <v>22</v>
      </c>
      <c r="R2822" t="s">
        <v>21</v>
      </c>
      <c r="W2822">
        <v>193</v>
      </c>
      <c r="X2822">
        <v>85</v>
      </c>
      <c r="Y2822">
        <v>0</v>
      </c>
      <c r="Z2822">
        <v>0</v>
      </c>
    </row>
    <row r="2823" spans="1:26" ht="15.95">
      <c r="A2823" t="s">
        <v>3465</v>
      </c>
      <c r="B2823" t="s">
        <v>480</v>
      </c>
      <c r="C2823" t="str">
        <f>VLOOKUP(B2823, Positions!A$1:B$160, 2, FALSE)</f>
        <v>Defender</v>
      </c>
      <c r="D2823" t="s">
        <v>3466</v>
      </c>
      <c r="E2823" t="s">
        <v>5668</v>
      </c>
      <c r="F2823" t="s">
        <v>465</v>
      </c>
      <c r="G2823" t="str">
        <f>VLOOKUP(E2823, Tiers!M$1:P$134, 3, FALSE)</f>
        <v>ITA1</v>
      </c>
      <c r="H2823">
        <f>VLOOKUP(G2823, Tiers!B$1:C$134, 2, FALSE)</f>
        <v>1</v>
      </c>
      <c r="I2823" s="26" t="s">
        <v>5767</v>
      </c>
      <c r="J2823">
        <f t="shared" si="178"/>
        <v>10</v>
      </c>
      <c r="K2823">
        <f t="shared" si="179"/>
        <v>1</v>
      </c>
      <c r="L2823">
        <f t="shared" si="180"/>
        <v>10500</v>
      </c>
      <c r="M2823">
        <f t="shared" si="181"/>
        <v>345</v>
      </c>
      <c r="N2823">
        <v>20</v>
      </c>
      <c r="O2823" t="s">
        <v>170</v>
      </c>
      <c r="P2823" t="s">
        <v>21</v>
      </c>
      <c r="Q2823" t="s">
        <v>171</v>
      </c>
      <c r="R2823" t="s">
        <v>21</v>
      </c>
      <c r="S2823" t="s">
        <v>172</v>
      </c>
      <c r="W2823">
        <v>185</v>
      </c>
      <c r="X2823">
        <v>73</v>
      </c>
      <c r="Y2823">
        <v>9</v>
      </c>
      <c r="Z2823">
        <v>88</v>
      </c>
    </row>
    <row r="2824" spans="1:26" ht="15.95">
      <c r="A2824" t="s">
        <v>3467</v>
      </c>
      <c r="B2824" t="s">
        <v>42</v>
      </c>
      <c r="C2824" t="str">
        <f>VLOOKUP(B2824, Positions!A$1:B$160, 2, FALSE)</f>
        <v>Midfielder</v>
      </c>
      <c r="D2824" t="s">
        <v>263</v>
      </c>
      <c r="E2824" t="s">
        <v>5665</v>
      </c>
      <c r="F2824" t="s">
        <v>21</v>
      </c>
      <c r="G2824" t="str">
        <f>VLOOKUP(E2824, Tiers!M$1:P$134, 3, FALSE)</f>
        <v>ENG2</v>
      </c>
      <c r="H2824">
        <f>VLOOKUP(G2824, Tiers!B$1:C$134, 2, FALSE)</f>
        <v>3</v>
      </c>
      <c r="I2824" s="26" t="s">
        <v>5768</v>
      </c>
      <c r="J2824">
        <f t="shared" si="178"/>
        <v>7</v>
      </c>
      <c r="K2824">
        <f t="shared" si="179"/>
        <v>4</v>
      </c>
      <c r="L2824">
        <f t="shared" si="180"/>
        <v>10591</v>
      </c>
      <c r="M2824">
        <f t="shared" si="181"/>
        <v>347</v>
      </c>
      <c r="N2824">
        <v>20</v>
      </c>
      <c r="O2824" t="s">
        <v>5666</v>
      </c>
      <c r="P2824" t="s">
        <v>21</v>
      </c>
      <c r="Q2824" t="s">
        <v>22</v>
      </c>
      <c r="R2824" t="s">
        <v>21</v>
      </c>
      <c r="W2824">
        <v>186</v>
      </c>
      <c r="X2824">
        <v>80</v>
      </c>
      <c r="Y2824">
        <v>0</v>
      </c>
      <c r="Z2824">
        <v>0</v>
      </c>
    </row>
    <row r="2825" spans="1:26" ht="15.95">
      <c r="A2825" t="s">
        <v>3468</v>
      </c>
      <c r="B2825" t="s">
        <v>212</v>
      </c>
      <c r="C2825" t="str">
        <f>VLOOKUP(B2825, Positions!A$1:B$160, 2, FALSE)</f>
        <v>Midfielder</v>
      </c>
      <c r="D2825" t="s">
        <v>204</v>
      </c>
      <c r="E2825" t="s">
        <v>5665</v>
      </c>
      <c r="F2825" t="s">
        <v>21</v>
      </c>
      <c r="G2825" t="str">
        <f>VLOOKUP(E2825, Tiers!M$1:P$134, 3, FALSE)</f>
        <v>ENG2</v>
      </c>
      <c r="H2825">
        <f>VLOOKUP(G2825, Tiers!B$1:C$134, 2, FALSE)</f>
        <v>3</v>
      </c>
      <c r="I2825" s="26" t="s">
        <v>5769</v>
      </c>
      <c r="J2825">
        <f t="shared" si="178"/>
        <v>6</v>
      </c>
      <c r="K2825">
        <f t="shared" si="179"/>
        <v>4</v>
      </c>
      <c r="L2825">
        <f t="shared" si="180"/>
        <v>10601</v>
      </c>
      <c r="M2825">
        <f t="shared" si="181"/>
        <v>348</v>
      </c>
      <c r="N2825">
        <v>20</v>
      </c>
      <c r="O2825" t="s">
        <v>3469</v>
      </c>
      <c r="P2825" t="s">
        <v>21</v>
      </c>
      <c r="Q2825" t="s">
        <v>22</v>
      </c>
      <c r="R2825" t="s">
        <v>21</v>
      </c>
      <c r="W2825">
        <v>175</v>
      </c>
      <c r="X2825">
        <v>72</v>
      </c>
      <c r="Y2825">
        <v>0</v>
      </c>
      <c r="Z2825">
        <v>0</v>
      </c>
    </row>
    <row r="2826" spans="1:26" ht="15.95">
      <c r="A2826" t="s">
        <v>3470</v>
      </c>
      <c r="B2826" t="s">
        <v>42</v>
      </c>
      <c r="C2826" t="str">
        <f>VLOOKUP(B2826, Positions!A$1:B$160, 2, FALSE)</f>
        <v>Midfielder</v>
      </c>
      <c r="D2826" t="s">
        <v>132</v>
      </c>
      <c r="E2826" t="s">
        <v>5664</v>
      </c>
      <c r="F2826" t="s">
        <v>21</v>
      </c>
      <c r="G2826" t="str">
        <f>VLOOKUP(E2826, Tiers!M$1:P$134, 3, FALSE)</f>
        <v>ENG3</v>
      </c>
      <c r="H2826">
        <f>VLOOKUP(G2826, Tiers!B$1:C$134, 2, FALSE)</f>
        <v>4</v>
      </c>
      <c r="I2826" s="26" t="s">
        <v>5770</v>
      </c>
      <c r="J2826">
        <f t="shared" si="178"/>
        <v>4</v>
      </c>
      <c r="K2826">
        <f t="shared" si="179"/>
        <v>3</v>
      </c>
      <c r="L2826">
        <f t="shared" si="180"/>
        <v>10669</v>
      </c>
      <c r="M2826">
        <f t="shared" si="181"/>
        <v>350</v>
      </c>
      <c r="N2826">
        <v>20</v>
      </c>
      <c r="O2826" t="s">
        <v>1237</v>
      </c>
      <c r="P2826" t="s">
        <v>21</v>
      </c>
      <c r="Q2826" t="s">
        <v>22</v>
      </c>
      <c r="R2826" t="s">
        <v>21</v>
      </c>
      <c r="W2826">
        <v>183</v>
      </c>
      <c r="X2826">
        <v>77</v>
      </c>
      <c r="Y2826">
        <v>2</v>
      </c>
      <c r="Z2826">
        <v>78</v>
      </c>
    </row>
    <row r="2827" spans="1:26" ht="15.95">
      <c r="A2827" t="s">
        <v>3157</v>
      </c>
      <c r="B2827" t="s">
        <v>166</v>
      </c>
      <c r="C2827" t="str">
        <f>VLOOKUP(B2827, Positions!A$1:B$160, 2, FALSE)</f>
        <v>Goalkeeper</v>
      </c>
      <c r="D2827" t="s">
        <v>3114</v>
      </c>
      <c r="E2827" t="s">
        <v>5666</v>
      </c>
      <c r="F2827" t="s">
        <v>21</v>
      </c>
      <c r="G2827" t="str">
        <f>VLOOKUP(E2827, Tiers!M$1:P$134, 3, FALSE)</f>
        <v>NONE</v>
      </c>
      <c r="H2827">
        <f>VLOOKUP(G2827, Tiers!B$1:C$134, 2, FALSE)</f>
        <v>7</v>
      </c>
      <c r="I2827" s="26" t="s">
        <v>5771</v>
      </c>
      <c r="J2827">
        <f t="shared" si="178"/>
        <v>12</v>
      </c>
      <c r="K2827">
        <f t="shared" si="179"/>
        <v>2</v>
      </c>
      <c r="L2827">
        <f t="shared" si="180"/>
        <v>10788</v>
      </c>
      <c r="M2827">
        <f t="shared" si="181"/>
        <v>354</v>
      </c>
      <c r="N2827">
        <v>20</v>
      </c>
      <c r="O2827" t="s">
        <v>5666</v>
      </c>
      <c r="P2827" t="s">
        <v>21</v>
      </c>
      <c r="Q2827" t="s">
        <v>22</v>
      </c>
      <c r="R2827" t="s">
        <v>21</v>
      </c>
      <c r="W2827">
        <v>187</v>
      </c>
      <c r="X2827">
        <v>81</v>
      </c>
      <c r="Y2827">
        <v>0</v>
      </c>
      <c r="Z2827">
        <v>46</v>
      </c>
    </row>
    <row r="2828" spans="1:26" ht="15.95">
      <c r="A2828" t="s">
        <v>3471</v>
      </c>
      <c r="B2828" t="s">
        <v>2778</v>
      </c>
      <c r="C2828" t="str">
        <f>VLOOKUP(B2828, Positions!A$1:B$160, 2, FALSE)</f>
        <v>Midfielder</v>
      </c>
      <c r="D2828" t="s">
        <v>490</v>
      </c>
      <c r="E2828" t="s">
        <v>62</v>
      </c>
      <c r="F2828" t="s">
        <v>21</v>
      </c>
      <c r="G2828" t="str">
        <f>VLOOKUP(E2828, Tiers!M$1:P$134, 3, FALSE)</f>
        <v>ENG1</v>
      </c>
      <c r="H2828">
        <f>VLOOKUP(G2828, Tiers!B$1:C$134, 2, FALSE)</f>
        <v>1</v>
      </c>
      <c r="I2828" s="26" t="s">
        <v>5772</v>
      </c>
      <c r="J2828">
        <f t="shared" si="178"/>
        <v>10</v>
      </c>
      <c r="K2828">
        <f t="shared" si="179"/>
        <v>1</v>
      </c>
      <c r="L2828">
        <f t="shared" si="180"/>
        <v>10849</v>
      </c>
      <c r="M2828">
        <f t="shared" si="181"/>
        <v>356</v>
      </c>
      <c r="N2828">
        <v>20</v>
      </c>
      <c r="O2828" t="s">
        <v>1187</v>
      </c>
      <c r="P2828" t="s">
        <v>21</v>
      </c>
      <c r="Q2828" t="s">
        <v>1188</v>
      </c>
      <c r="R2828" t="s">
        <v>21</v>
      </c>
      <c r="S2828" t="s">
        <v>319</v>
      </c>
      <c r="W2828">
        <v>171</v>
      </c>
      <c r="X2828">
        <v>69</v>
      </c>
      <c r="Y2828">
        <v>18</v>
      </c>
      <c r="Z2828">
        <v>95</v>
      </c>
    </row>
    <row r="2829" spans="1:26" ht="15.95">
      <c r="A2829" t="s">
        <v>3472</v>
      </c>
      <c r="B2829" t="s">
        <v>16</v>
      </c>
      <c r="C2829" t="str">
        <f>VLOOKUP(B2829, Positions!A$1:B$160, 2, FALSE)</f>
        <v>Forward</v>
      </c>
      <c r="D2829" t="s">
        <v>2532</v>
      </c>
      <c r="E2829" t="s">
        <v>5669</v>
      </c>
      <c r="F2829" t="s">
        <v>21</v>
      </c>
      <c r="G2829" t="str">
        <f>VLOOKUP(E2829, Tiers!M$1:P$134, 3, FALSE)</f>
        <v>SCO1</v>
      </c>
      <c r="H2829">
        <f>VLOOKUP(G2829, Tiers!B$1:C$134, 2, FALSE)</f>
        <v>3</v>
      </c>
      <c r="I2829" s="26" t="s">
        <v>5773</v>
      </c>
      <c r="J2829">
        <f t="shared" si="178"/>
        <v>5</v>
      </c>
      <c r="K2829">
        <f t="shared" si="179"/>
        <v>3</v>
      </c>
      <c r="L2829">
        <f t="shared" si="180"/>
        <v>11012</v>
      </c>
      <c r="M2829">
        <f t="shared" si="181"/>
        <v>361</v>
      </c>
      <c r="N2829">
        <v>20</v>
      </c>
      <c r="O2829" t="s">
        <v>113</v>
      </c>
      <c r="P2829" t="s">
        <v>21</v>
      </c>
      <c r="Q2829" t="s">
        <v>22</v>
      </c>
      <c r="R2829" t="s">
        <v>21</v>
      </c>
      <c r="W2829">
        <v>173</v>
      </c>
      <c r="X2829">
        <v>69</v>
      </c>
      <c r="Y2829">
        <v>19</v>
      </c>
      <c r="Z2829">
        <v>54</v>
      </c>
    </row>
    <row r="2830" spans="1:26" ht="15.95">
      <c r="A2830" t="s">
        <v>3474</v>
      </c>
      <c r="B2830" t="s">
        <v>16</v>
      </c>
      <c r="C2830" t="str">
        <f>VLOOKUP(B2830, Positions!A$1:B$160, 2, FALSE)</f>
        <v>Forward</v>
      </c>
      <c r="D2830" t="s">
        <v>154</v>
      </c>
      <c r="E2830" t="s">
        <v>5665</v>
      </c>
      <c r="F2830" t="s">
        <v>21</v>
      </c>
      <c r="G2830" t="str">
        <f>VLOOKUP(E2830, Tiers!M$1:P$134, 3, FALSE)</f>
        <v>ENG2</v>
      </c>
      <c r="H2830">
        <f>VLOOKUP(G2830, Tiers!B$1:C$134, 2, FALSE)</f>
        <v>3</v>
      </c>
      <c r="I2830" s="26" t="s">
        <v>5774</v>
      </c>
      <c r="J2830">
        <f t="shared" si="178"/>
        <v>1</v>
      </c>
      <c r="K2830">
        <f t="shared" si="179"/>
        <v>2</v>
      </c>
      <c r="L2830">
        <f t="shared" si="180"/>
        <v>11116</v>
      </c>
      <c r="M2830">
        <f t="shared" si="181"/>
        <v>365</v>
      </c>
      <c r="N2830">
        <v>20</v>
      </c>
      <c r="O2830" t="s">
        <v>229</v>
      </c>
      <c r="P2830" t="s">
        <v>21</v>
      </c>
      <c r="Q2830" t="s">
        <v>22</v>
      </c>
      <c r="R2830" t="s">
        <v>21</v>
      </c>
      <c r="W2830">
        <v>181</v>
      </c>
      <c r="X2830">
        <v>73</v>
      </c>
      <c r="Y2830">
        <v>12</v>
      </c>
      <c r="Z2830">
        <v>23</v>
      </c>
    </row>
    <row r="2831" spans="1:26" ht="15.95">
      <c r="A2831" t="s">
        <v>3475</v>
      </c>
      <c r="B2831" t="s">
        <v>904</v>
      </c>
      <c r="C2831" t="str">
        <f>VLOOKUP(B2831, Positions!A$1:B$160, 2, FALSE)</f>
        <v>Midfielder</v>
      </c>
      <c r="D2831" t="s">
        <v>265</v>
      </c>
      <c r="E2831" t="s">
        <v>5665</v>
      </c>
      <c r="F2831" t="s">
        <v>21</v>
      </c>
      <c r="G2831" t="str">
        <f>VLOOKUP(E2831, Tiers!M$1:P$134, 3, FALSE)</f>
        <v>ENG2</v>
      </c>
      <c r="H2831">
        <f>VLOOKUP(G2831, Tiers!B$1:C$134, 2, FALSE)</f>
        <v>3</v>
      </c>
      <c r="I2831" s="26" t="s">
        <v>5775</v>
      </c>
      <c r="J2831">
        <f t="shared" si="178"/>
        <v>9</v>
      </c>
      <c r="K2831">
        <f t="shared" si="179"/>
        <v>1</v>
      </c>
      <c r="L2831">
        <f t="shared" si="180"/>
        <v>11245</v>
      </c>
      <c r="M2831">
        <f t="shared" si="181"/>
        <v>369</v>
      </c>
      <c r="N2831">
        <v>20</v>
      </c>
      <c r="O2831" t="s">
        <v>74</v>
      </c>
      <c r="P2831" t="s">
        <v>21</v>
      </c>
      <c r="Q2831" t="s">
        <v>22</v>
      </c>
      <c r="R2831" t="s">
        <v>21</v>
      </c>
      <c r="W2831">
        <v>178</v>
      </c>
      <c r="X2831">
        <v>74</v>
      </c>
      <c r="Y2831">
        <v>1</v>
      </c>
      <c r="Z2831">
        <v>34</v>
      </c>
    </row>
    <row r="2832" spans="1:26" ht="15.95">
      <c r="A2832" t="s">
        <v>3476</v>
      </c>
      <c r="B2832" t="s">
        <v>16</v>
      </c>
      <c r="C2832" t="str">
        <f>VLOOKUP(B2832, Positions!A$1:B$160, 2, FALSE)</f>
        <v>Forward</v>
      </c>
      <c r="D2832" t="s">
        <v>187</v>
      </c>
      <c r="E2832" t="s">
        <v>5663</v>
      </c>
      <c r="F2832" t="s">
        <v>21</v>
      </c>
      <c r="G2832" t="str">
        <f>VLOOKUP(E2832, Tiers!M$1:P$134, 3, FALSE)</f>
        <v>ENG4</v>
      </c>
      <c r="H2832">
        <f>VLOOKUP(G2832, Tiers!B$1:C$134, 2, FALSE)</f>
        <v>5</v>
      </c>
      <c r="I2832" s="26" t="s">
        <v>5776</v>
      </c>
      <c r="J2832">
        <f t="shared" si="178"/>
        <v>9</v>
      </c>
      <c r="K2832">
        <f t="shared" si="179"/>
        <v>1</v>
      </c>
      <c r="L2832">
        <f t="shared" si="180"/>
        <v>11247</v>
      </c>
      <c r="M2832">
        <f t="shared" si="181"/>
        <v>369</v>
      </c>
      <c r="N2832">
        <v>20</v>
      </c>
      <c r="O2832" t="s">
        <v>1530</v>
      </c>
      <c r="P2832" t="s">
        <v>21</v>
      </c>
      <c r="Q2832" t="s">
        <v>22</v>
      </c>
      <c r="R2832" t="s">
        <v>21</v>
      </c>
      <c r="W2832">
        <v>188</v>
      </c>
      <c r="X2832">
        <v>80</v>
      </c>
      <c r="Y2832">
        <v>6</v>
      </c>
      <c r="Z2832">
        <v>40</v>
      </c>
    </row>
    <row r="2833" spans="1:26" ht="15.95">
      <c r="A2833" t="s">
        <v>3477</v>
      </c>
      <c r="B2833" t="s">
        <v>81</v>
      </c>
      <c r="C2833" t="str">
        <f>VLOOKUP(B2833, Positions!A$1:B$160, 2, FALSE)</f>
        <v>Defender</v>
      </c>
      <c r="D2833" t="s">
        <v>1177</v>
      </c>
      <c r="E2833" t="s">
        <v>5666</v>
      </c>
      <c r="F2833" t="s">
        <v>21</v>
      </c>
      <c r="G2833" t="str">
        <f>VLOOKUP(E2833, Tiers!M$1:P$134, 3, FALSE)</f>
        <v>NONE</v>
      </c>
      <c r="H2833">
        <f>VLOOKUP(G2833, Tiers!B$1:C$134, 2, FALSE)</f>
        <v>7</v>
      </c>
      <c r="I2833" s="26" t="s">
        <v>5777</v>
      </c>
      <c r="J2833">
        <f t="shared" si="178"/>
        <v>7</v>
      </c>
      <c r="K2833">
        <f t="shared" si="179"/>
        <v>4</v>
      </c>
      <c r="L2833">
        <f t="shared" si="180"/>
        <v>11310</v>
      </c>
      <c r="M2833">
        <f t="shared" si="181"/>
        <v>371</v>
      </c>
      <c r="N2833">
        <v>20</v>
      </c>
      <c r="O2833" t="s">
        <v>5666</v>
      </c>
      <c r="P2833" t="s">
        <v>21</v>
      </c>
      <c r="Q2833" t="s">
        <v>22</v>
      </c>
      <c r="R2833" t="s">
        <v>21</v>
      </c>
      <c r="W2833">
        <v>178</v>
      </c>
      <c r="X2833">
        <v>78</v>
      </c>
      <c r="Y2833">
        <v>4</v>
      </c>
      <c r="Z2833">
        <v>50</v>
      </c>
    </row>
    <row r="2834" spans="1:26" ht="15.95">
      <c r="A2834" t="s">
        <v>3478</v>
      </c>
      <c r="B2834" t="s">
        <v>42</v>
      </c>
      <c r="C2834" t="str">
        <f>VLOOKUP(B2834, Positions!A$1:B$160, 2, FALSE)</f>
        <v>Midfielder</v>
      </c>
      <c r="D2834" t="s">
        <v>357</v>
      </c>
      <c r="E2834" t="s">
        <v>62</v>
      </c>
      <c r="F2834" t="s">
        <v>21</v>
      </c>
      <c r="G2834" t="str">
        <f>VLOOKUP(E2834, Tiers!M$1:P$134, 3, FALSE)</f>
        <v>ENG1</v>
      </c>
      <c r="H2834">
        <f>VLOOKUP(G2834, Tiers!B$1:C$134, 2, FALSE)</f>
        <v>1</v>
      </c>
      <c r="I2834" s="26" t="s">
        <v>5778</v>
      </c>
      <c r="J2834">
        <f t="shared" si="178"/>
        <v>5</v>
      </c>
      <c r="K2834">
        <f t="shared" si="179"/>
        <v>3</v>
      </c>
      <c r="L2834">
        <f t="shared" si="180"/>
        <v>11371</v>
      </c>
      <c r="M2834">
        <f t="shared" si="181"/>
        <v>373</v>
      </c>
      <c r="N2834">
        <v>20</v>
      </c>
      <c r="O2834" t="s">
        <v>162</v>
      </c>
      <c r="P2834" t="s">
        <v>21</v>
      </c>
      <c r="Q2834" t="s">
        <v>22</v>
      </c>
      <c r="R2834" t="s">
        <v>21</v>
      </c>
      <c r="W2834">
        <v>182</v>
      </c>
      <c r="X2834">
        <v>67</v>
      </c>
      <c r="Y2834">
        <v>2</v>
      </c>
      <c r="Z2834">
        <v>34</v>
      </c>
    </row>
    <row r="2835" spans="1:26" ht="15.95">
      <c r="A2835" t="s">
        <v>3479</v>
      </c>
      <c r="B2835" t="s">
        <v>16</v>
      </c>
      <c r="C2835" t="str">
        <f>VLOOKUP(B2835, Positions!A$1:B$160, 2, FALSE)</f>
        <v>Forward</v>
      </c>
      <c r="D2835" t="s">
        <v>395</v>
      </c>
      <c r="E2835" t="s">
        <v>5665</v>
      </c>
      <c r="F2835" t="s">
        <v>21</v>
      </c>
      <c r="G2835" t="str">
        <f>VLOOKUP(E2835, Tiers!M$1:P$134, 3, FALSE)</f>
        <v>ENG2</v>
      </c>
      <c r="H2835">
        <f>VLOOKUP(G2835, Tiers!B$1:C$134, 2, FALSE)</f>
        <v>3</v>
      </c>
      <c r="I2835" s="26" t="s">
        <v>5779</v>
      </c>
      <c r="J2835">
        <f t="shared" si="178"/>
        <v>4</v>
      </c>
      <c r="K2835">
        <f t="shared" si="179"/>
        <v>3</v>
      </c>
      <c r="L2835">
        <f t="shared" si="180"/>
        <v>11392</v>
      </c>
      <c r="M2835">
        <f t="shared" si="181"/>
        <v>374</v>
      </c>
      <c r="N2835">
        <v>20</v>
      </c>
      <c r="O2835" t="s">
        <v>562</v>
      </c>
      <c r="P2835" t="s">
        <v>21</v>
      </c>
      <c r="Q2835" t="s">
        <v>22</v>
      </c>
      <c r="R2835" t="s">
        <v>21</v>
      </c>
      <c r="W2835">
        <v>184</v>
      </c>
      <c r="X2835">
        <v>78</v>
      </c>
      <c r="Y2835">
        <v>6</v>
      </c>
      <c r="Z2835">
        <v>55</v>
      </c>
    </row>
    <row r="2836" spans="1:26" ht="15.95">
      <c r="A2836" t="s">
        <v>3480</v>
      </c>
      <c r="B2836" t="s">
        <v>16</v>
      </c>
      <c r="C2836" t="str">
        <f>VLOOKUP(B2836, Positions!A$1:B$160, 2, FALSE)</f>
        <v>Forward</v>
      </c>
      <c r="D2836" t="s">
        <v>5666</v>
      </c>
      <c r="E2836" t="s">
        <v>5666</v>
      </c>
      <c r="F2836" t="s">
        <v>21</v>
      </c>
      <c r="G2836" t="str">
        <f>VLOOKUP(E2836, Tiers!M$1:P$134, 3, FALSE)</f>
        <v>NONE</v>
      </c>
      <c r="H2836">
        <f>VLOOKUP(G2836, Tiers!B$1:C$134, 2, FALSE)</f>
        <v>7</v>
      </c>
      <c r="I2836" s="26" t="s">
        <v>5679</v>
      </c>
      <c r="J2836">
        <f t="shared" si="178"/>
        <v>2</v>
      </c>
      <c r="K2836">
        <f t="shared" si="179"/>
        <v>2</v>
      </c>
      <c r="L2836">
        <f t="shared" si="180"/>
        <v>11467</v>
      </c>
      <c r="M2836">
        <f t="shared" si="181"/>
        <v>376</v>
      </c>
      <c r="N2836">
        <v>20</v>
      </c>
      <c r="O2836" t="s">
        <v>3481</v>
      </c>
      <c r="P2836" t="s">
        <v>21</v>
      </c>
      <c r="Q2836" t="s">
        <v>22</v>
      </c>
      <c r="R2836" t="s">
        <v>21</v>
      </c>
      <c r="W2836">
        <v>184</v>
      </c>
      <c r="X2836">
        <v>77</v>
      </c>
      <c r="Y2836">
        <v>0</v>
      </c>
      <c r="Z2836">
        <v>0</v>
      </c>
    </row>
    <row r="2837" spans="1:26" ht="15.95">
      <c r="A2837" t="s">
        <v>3482</v>
      </c>
      <c r="B2837" t="s">
        <v>16</v>
      </c>
      <c r="C2837" t="str">
        <f>VLOOKUP(B2837, Positions!A$1:B$160, 2, FALSE)</f>
        <v>Forward</v>
      </c>
      <c r="D2837" t="s">
        <v>537</v>
      </c>
      <c r="E2837" t="s">
        <v>62</v>
      </c>
      <c r="F2837" t="s">
        <v>21</v>
      </c>
      <c r="G2837" t="str">
        <f>VLOOKUP(E2837, Tiers!M$1:P$134, 3, FALSE)</f>
        <v>ENG1</v>
      </c>
      <c r="H2837">
        <f>VLOOKUP(G2837, Tiers!B$1:C$134, 2, FALSE)</f>
        <v>1</v>
      </c>
      <c r="I2837" s="26" t="s">
        <v>5680</v>
      </c>
      <c r="J2837">
        <f t="shared" si="178"/>
        <v>1</v>
      </c>
      <c r="K2837">
        <f t="shared" si="179"/>
        <v>2</v>
      </c>
      <c r="L2837">
        <f t="shared" si="180"/>
        <v>11476</v>
      </c>
      <c r="M2837">
        <f t="shared" si="181"/>
        <v>377</v>
      </c>
      <c r="N2837">
        <v>20</v>
      </c>
      <c r="O2837" t="s">
        <v>338</v>
      </c>
      <c r="P2837" t="s">
        <v>21</v>
      </c>
      <c r="Q2837" t="s">
        <v>22</v>
      </c>
      <c r="R2837" t="s">
        <v>21</v>
      </c>
      <c r="W2837">
        <v>186</v>
      </c>
      <c r="X2837">
        <v>70</v>
      </c>
      <c r="Y2837">
        <v>6</v>
      </c>
      <c r="Z2837">
        <v>19</v>
      </c>
    </row>
    <row r="2838" spans="1:26" ht="15.95">
      <c r="A2838" t="s">
        <v>3483</v>
      </c>
      <c r="B2838" t="s">
        <v>47</v>
      </c>
      <c r="C2838" t="str">
        <f>VLOOKUP(B2838, Positions!A$1:B$160, 2, FALSE)</f>
        <v>Forward</v>
      </c>
      <c r="D2838" t="s">
        <v>326</v>
      </c>
      <c r="E2838" t="s">
        <v>5663</v>
      </c>
      <c r="F2838" t="s">
        <v>21</v>
      </c>
      <c r="G2838" t="str">
        <f>VLOOKUP(E2838, Tiers!M$1:P$134, 3, FALSE)</f>
        <v>ENG4</v>
      </c>
      <c r="H2838">
        <f>VLOOKUP(G2838, Tiers!B$1:C$134, 2, FALSE)</f>
        <v>5</v>
      </c>
      <c r="I2838" s="26" t="s">
        <v>5682</v>
      </c>
      <c r="J2838">
        <f t="shared" si="178"/>
        <v>10</v>
      </c>
      <c r="K2838">
        <f t="shared" si="179"/>
        <v>1</v>
      </c>
      <c r="L2838">
        <f t="shared" si="180"/>
        <v>11566</v>
      </c>
      <c r="M2838">
        <f t="shared" si="181"/>
        <v>380</v>
      </c>
      <c r="N2838">
        <v>20</v>
      </c>
      <c r="O2838" t="s">
        <v>57</v>
      </c>
      <c r="P2838" t="s">
        <v>21</v>
      </c>
      <c r="Q2838" t="s">
        <v>22</v>
      </c>
      <c r="R2838" t="s">
        <v>21</v>
      </c>
      <c r="W2838">
        <v>182</v>
      </c>
      <c r="X2838">
        <v>78</v>
      </c>
      <c r="Y2838">
        <v>19</v>
      </c>
      <c r="Z2838">
        <v>52</v>
      </c>
    </row>
    <row r="2839" spans="1:26" ht="15.95">
      <c r="A2839" t="s">
        <v>3484</v>
      </c>
      <c r="B2839" t="s">
        <v>72</v>
      </c>
      <c r="C2839" t="str">
        <f>VLOOKUP(B2839, Positions!A$1:B$160, 2, FALSE)</f>
        <v>Defender</v>
      </c>
      <c r="D2839" t="s">
        <v>5666</v>
      </c>
      <c r="E2839" t="s">
        <v>5666</v>
      </c>
      <c r="F2839" t="s">
        <v>563</v>
      </c>
      <c r="G2839" t="str">
        <f>VLOOKUP(E2839, Tiers!M$1:P$134, 3, FALSE)</f>
        <v>NONE</v>
      </c>
      <c r="H2839">
        <f>VLOOKUP(G2839, Tiers!B$1:C$134, 2, FALSE)</f>
        <v>7</v>
      </c>
      <c r="I2839" s="26" t="s">
        <v>5683</v>
      </c>
      <c r="J2839">
        <f t="shared" si="178"/>
        <v>9</v>
      </c>
      <c r="K2839">
        <f t="shared" si="179"/>
        <v>1</v>
      </c>
      <c r="L2839">
        <f t="shared" si="180"/>
        <v>11625</v>
      </c>
      <c r="M2839">
        <f t="shared" si="181"/>
        <v>381</v>
      </c>
      <c r="N2839">
        <v>20</v>
      </c>
      <c r="O2839" t="s">
        <v>470</v>
      </c>
      <c r="P2839" t="s">
        <v>21</v>
      </c>
      <c r="Q2839" t="s">
        <v>22</v>
      </c>
      <c r="R2839" t="s">
        <v>21</v>
      </c>
      <c r="W2839">
        <v>181</v>
      </c>
      <c r="X2839">
        <v>68</v>
      </c>
      <c r="Y2839">
        <v>0</v>
      </c>
      <c r="Z2839">
        <v>11</v>
      </c>
    </row>
    <row r="2840" spans="1:26" ht="15.95">
      <c r="A2840" t="s">
        <v>3485</v>
      </c>
      <c r="B2840" t="s">
        <v>55</v>
      </c>
      <c r="C2840" t="str">
        <f>VLOOKUP(B2840, Positions!A$1:B$160, 2, FALSE)</f>
        <v>Forward</v>
      </c>
      <c r="D2840" t="s">
        <v>5666</v>
      </c>
      <c r="E2840" t="s">
        <v>5666</v>
      </c>
      <c r="F2840" t="s">
        <v>21</v>
      </c>
      <c r="G2840" t="str">
        <f>VLOOKUP(E2840, Tiers!M$1:P$134, 3, FALSE)</f>
        <v>NONE</v>
      </c>
      <c r="H2840">
        <f>VLOOKUP(G2840, Tiers!B$1:C$134, 2, FALSE)</f>
        <v>7</v>
      </c>
      <c r="I2840" s="26" t="s">
        <v>5684</v>
      </c>
      <c r="J2840">
        <f t="shared" si="178"/>
        <v>3</v>
      </c>
      <c r="K2840">
        <f t="shared" si="179"/>
        <v>3</v>
      </c>
      <c r="L2840">
        <f t="shared" si="180"/>
        <v>11788</v>
      </c>
      <c r="M2840">
        <f t="shared" si="181"/>
        <v>387</v>
      </c>
      <c r="N2840">
        <v>20</v>
      </c>
      <c r="O2840" t="s">
        <v>5666</v>
      </c>
      <c r="P2840" t="s">
        <v>21</v>
      </c>
      <c r="Q2840" t="s">
        <v>22</v>
      </c>
      <c r="R2840" t="s">
        <v>21</v>
      </c>
      <c r="W2840">
        <v>174</v>
      </c>
      <c r="X2840">
        <v>63</v>
      </c>
      <c r="Y2840">
        <v>0</v>
      </c>
      <c r="Z2840">
        <v>3</v>
      </c>
    </row>
    <row r="2841" spans="1:26" ht="15.95">
      <c r="A2841" t="s">
        <v>3486</v>
      </c>
      <c r="B2841" t="s">
        <v>16</v>
      </c>
      <c r="C2841" t="str">
        <f>VLOOKUP(B2841, Positions!A$1:B$160, 2, FALSE)</f>
        <v>Forward</v>
      </c>
      <c r="D2841" t="s">
        <v>836</v>
      </c>
      <c r="E2841" t="s">
        <v>62</v>
      </c>
      <c r="F2841" t="s">
        <v>21</v>
      </c>
      <c r="G2841" t="str">
        <f>VLOOKUP(E2841, Tiers!M$1:P$134, 3, FALSE)</f>
        <v>ENG1</v>
      </c>
      <c r="H2841">
        <f>VLOOKUP(G2841, Tiers!B$1:C$134, 2, FALSE)</f>
        <v>1</v>
      </c>
      <c r="I2841" s="26" t="s">
        <v>5684</v>
      </c>
      <c r="J2841">
        <f t="shared" si="178"/>
        <v>3</v>
      </c>
      <c r="K2841">
        <f t="shared" si="179"/>
        <v>3</v>
      </c>
      <c r="L2841">
        <f t="shared" si="180"/>
        <v>11788</v>
      </c>
      <c r="M2841">
        <f t="shared" si="181"/>
        <v>387</v>
      </c>
      <c r="N2841">
        <v>20</v>
      </c>
      <c r="O2841" t="s">
        <v>1062</v>
      </c>
      <c r="P2841" t="s">
        <v>21</v>
      </c>
      <c r="Q2841" t="s">
        <v>22</v>
      </c>
      <c r="R2841" t="s">
        <v>21</v>
      </c>
      <c r="W2841">
        <v>184</v>
      </c>
      <c r="X2841">
        <v>70</v>
      </c>
      <c r="Y2841">
        <v>11</v>
      </c>
      <c r="Z2841">
        <v>33</v>
      </c>
    </row>
    <row r="2842" spans="1:26" ht="15.95">
      <c r="A2842" t="s">
        <v>3487</v>
      </c>
      <c r="B2842" t="s">
        <v>81</v>
      </c>
      <c r="C2842" t="str">
        <f>VLOOKUP(B2842, Positions!A$1:B$160, 2, FALSE)</f>
        <v>Defender</v>
      </c>
      <c r="D2842" t="s">
        <v>5666</v>
      </c>
      <c r="E2842" t="s">
        <v>5666</v>
      </c>
      <c r="F2842" t="s">
        <v>21</v>
      </c>
      <c r="G2842" t="str">
        <f>VLOOKUP(E2842, Tiers!M$1:P$134, 3, FALSE)</f>
        <v>NONE</v>
      </c>
      <c r="H2842">
        <f>VLOOKUP(G2842, Tiers!B$1:C$134, 2, FALSE)</f>
        <v>7</v>
      </c>
      <c r="I2842" s="26" t="s">
        <v>5685</v>
      </c>
      <c r="J2842">
        <f t="shared" si="178"/>
        <v>1</v>
      </c>
      <c r="K2842">
        <f t="shared" si="179"/>
        <v>2</v>
      </c>
      <c r="L2842">
        <f t="shared" si="180"/>
        <v>11847</v>
      </c>
      <c r="M2842">
        <f t="shared" si="181"/>
        <v>389</v>
      </c>
      <c r="N2842">
        <v>20</v>
      </c>
      <c r="O2842" t="s">
        <v>5666</v>
      </c>
      <c r="P2842" t="s">
        <v>21</v>
      </c>
      <c r="Q2842" t="s">
        <v>22</v>
      </c>
      <c r="R2842" t="s">
        <v>21</v>
      </c>
      <c r="W2842">
        <v>191</v>
      </c>
      <c r="X2842">
        <v>83</v>
      </c>
      <c r="Y2842">
        <v>0</v>
      </c>
      <c r="Z2842">
        <v>5</v>
      </c>
    </row>
    <row r="2843" spans="1:26" ht="15.95">
      <c r="A2843" t="s">
        <v>3488</v>
      </c>
      <c r="B2843" t="s">
        <v>16</v>
      </c>
      <c r="C2843" t="str">
        <f>VLOOKUP(B2843, Positions!A$1:B$160, 2, FALSE)</f>
        <v>Forward</v>
      </c>
      <c r="D2843" t="s">
        <v>1883</v>
      </c>
      <c r="E2843" t="s">
        <v>5666</v>
      </c>
      <c r="F2843" t="s">
        <v>21</v>
      </c>
      <c r="G2843" t="str">
        <f>VLOOKUP(E2843, Tiers!M$1:P$134, 3, FALSE)</f>
        <v>NONE</v>
      </c>
      <c r="H2843">
        <f>VLOOKUP(G2843, Tiers!B$1:C$134, 2, FALSE)</f>
        <v>7</v>
      </c>
      <c r="I2843" s="26" t="s">
        <v>5686</v>
      </c>
      <c r="J2843">
        <f t="shared" si="178"/>
        <v>1</v>
      </c>
      <c r="K2843">
        <f t="shared" si="179"/>
        <v>2</v>
      </c>
      <c r="L2843">
        <f t="shared" si="180"/>
        <v>11854</v>
      </c>
      <c r="M2843">
        <f t="shared" si="181"/>
        <v>389</v>
      </c>
      <c r="N2843">
        <v>20</v>
      </c>
      <c r="O2843" t="s">
        <v>74</v>
      </c>
      <c r="P2843" t="s">
        <v>21</v>
      </c>
      <c r="Q2843" t="s">
        <v>22</v>
      </c>
      <c r="R2843" t="s">
        <v>21</v>
      </c>
      <c r="S2843" t="s">
        <v>491</v>
      </c>
      <c r="W2843">
        <v>188</v>
      </c>
      <c r="X2843">
        <v>84</v>
      </c>
      <c r="Y2843">
        <v>3</v>
      </c>
      <c r="Z2843">
        <v>43</v>
      </c>
    </row>
    <row r="2844" spans="1:26" ht="15.95">
      <c r="A2844" t="s">
        <v>3489</v>
      </c>
      <c r="B2844" t="s">
        <v>166</v>
      </c>
      <c r="C2844" t="str">
        <f>VLOOKUP(B2844, Positions!A$1:B$160, 2, FALSE)</f>
        <v>Goalkeeper</v>
      </c>
      <c r="D2844" t="s">
        <v>275</v>
      </c>
      <c r="E2844" t="s">
        <v>5665</v>
      </c>
      <c r="F2844" t="s">
        <v>21</v>
      </c>
      <c r="G2844" t="str">
        <f>VLOOKUP(E2844, Tiers!M$1:P$134, 3, FALSE)</f>
        <v>ENG2</v>
      </c>
      <c r="H2844">
        <f>VLOOKUP(G2844, Tiers!B$1:C$134, 2, FALSE)</f>
        <v>3</v>
      </c>
      <c r="I2844" s="26" t="s">
        <v>5687</v>
      </c>
      <c r="J2844">
        <f t="shared" si="178"/>
        <v>12</v>
      </c>
      <c r="K2844">
        <f t="shared" si="179"/>
        <v>2</v>
      </c>
      <c r="L2844">
        <f t="shared" si="180"/>
        <v>11879</v>
      </c>
      <c r="M2844">
        <f t="shared" si="181"/>
        <v>390</v>
      </c>
      <c r="N2844">
        <v>20</v>
      </c>
      <c r="O2844" t="s">
        <v>187</v>
      </c>
      <c r="P2844" t="s">
        <v>21</v>
      </c>
      <c r="Q2844" t="s">
        <v>22</v>
      </c>
      <c r="R2844" t="s">
        <v>21</v>
      </c>
      <c r="W2844">
        <v>181</v>
      </c>
      <c r="X2844">
        <v>86</v>
      </c>
      <c r="Y2844">
        <v>0</v>
      </c>
      <c r="Z2844">
        <v>13</v>
      </c>
    </row>
    <row r="2845" spans="1:26" ht="15.95">
      <c r="A2845" t="s">
        <v>3490</v>
      </c>
      <c r="B2845" t="s">
        <v>102</v>
      </c>
      <c r="C2845" t="str">
        <f>VLOOKUP(B2845, Positions!A$1:B$160, 2, FALSE)</f>
        <v>Defender</v>
      </c>
      <c r="D2845" t="s">
        <v>5666</v>
      </c>
      <c r="E2845" t="s">
        <v>5666</v>
      </c>
      <c r="F2845" t="s">
        <v>21</v>
      </c>
      <c r="G2845" t="str">
        <f>VLOOKUP(E2845, Tiers!M$1:P$134, 3, FALSE)</f>
        <v>NONE</v>
      </c>
      <c r="H2845">
        <f>VLOOKUP(G2845, Tiers!B$1:C$134, 2, FALSE)</f>
        <v>7</v>
      </c>
      <c r="I2845" s="26" t="s">
        <v>5688</v>
      </c>
      <c r="J2845">
        <f t="shared" si="178"/>
        <v>11</v>
      </c>
      <c r="K2845">
        <f t="shared" si="179"/>
        <v>1</v>
      </c>
      <c r="L2845">
        <f t="shared" si="180"/>
        <v>11919</v>
      </c>
      <c r="M2845">
        <f t="shared" si="181"/>
        <v>391</v>
      </c>
      <c r="N2845">
        <v>20</v>
      </c>
      <c r="O2845" t="s">
        <v>5666</v>
      </c>
      <c r="P2845" t="s">
        <v>21</v>
      </c>
      <c r="Q2845" t="s">
        <v>22</v>
      </c>
      <c r="R2845" t="s">
        <v>21</v>
      </c>
      <c r="W2845">
        <v>178</v>
      </c>
      <c r="X2845">
        <v>74</v>
      </c>
      <c r="Y2845">
        <v>0</v>
      </c>
      <c r="Z2845">
        <v>0</v>
      </c>
    </row>
    <row r="2846" spans="1:26" ht="15.95">
      <c r="A2846" t="s">
        <v>3491</v>
      </c>
      <c r="B2846" t="s">
        <v>102</v>
      </c>
      <c r="C2846" t="str">
        <f>VLOOKUP(B2846, Positions!A$1:B$160, 2, FALSE)</f>
        <v>Defender</v>
      </c>
      <c r="D2846" t="s">
        <v>207</v>
      </c>
      <c r="E2846" t="s">
        <v>5663</v>
      </c>
      <c r="F2846" t="s">
        <v>21</v>
      </c>
      <c r="G2846" t="str">
        <f>VLOOKUP(E2846, Tiers!M$1:P$134, 3, FALSE)</f>
        <v>ENG4</v>
      </c>
      <c r="H2846">
        <f>VLOOKUP(G2846, Tiers!B$1:C$134, 2, FALSE)</f>
        <v>5</v>
      </c>
      <c r="I2846" s="26" t="s">
        <v>5689</v>
      </c>
      <c r="J2846">
        <f t="shared" si="178"/>
        <v>10</v>
      </c>
      <c r="K2846">
        <f t="shared" si="179"/>
        <v>1</v>
      </c>
      <c r="L2846">
        <f t="shared" si="180"/>
        <v>11931</v>
      </c>
      <c r="M2846">
        <f t="shared" si="181"/>
        <v>392</v>
      </c>
      <c r="N2846">
        <v>20</v>
      </c>
      <c r="O2846" t="s">
        <v>74</v>
      </c>
      <c r="P2846" t="s">
        <v>21</v>
      </c>
      <c r="Q2846" t="s">
        <v>22</v>
      </c>
      <c r="R2846" t="s">
        <v>21</v>
      </c>
      <c r="W2846">
        <v>184</v>
      </c>
      <c r="X2846">
        <v>79</v>
      </c>
      <c r="Y2846">
        <v>0</v>
      </c>
      <c r="Z2846">
        <v>20</v>
      </c>
    </row>
    <row r="2847" spans="1:26" ht="15.95">
      <c r="A2847" t="s">
        <v>3492</v>
      </c>
      <c r="B2847" t="s">
        <v>166</v>
      </c>
      <c r="C2847" t="str">
        <f>VLOOKUP(B2847, Positions!A$1:B$160, 2, FALSE)</f>
        <v>Goalkeeper</v>
      </c>
      <c r="D2847" t="s">
        <v>221</v>
      </c>
      <c r="E2847" t="s">
        <v>5664</v>
      </c>
      <c r="F2847" t="s">
        <v>21</v>
      </c>
      <c r="G2847" t="str">
        <f>VLOOKUP(E2847, Tiers!M$1:P$134, 3, FALSE)</f>
        <v>ENG3</v>
      </c>
      <c r="H2847">
        <f>VLOOKUP(G2847, Tiers!B$1:C$134, 2, FALSE)</f>
        <v>4</v>
      </c>
      <c r="I2847" s="26" t="s">
        <v>5690</v>
      </c>
      <c r="J2847">
        <f t="shared" si="178"/>
        <v>10</v>
      </c>
      <c r="K2847">
        <f t="shared" si="179"/>
        <v>1</v>
      </c>
      <c r="L2847">
        <f t="shared" si="180"/>
        <v>11932</v>
      </c>
      <c r="M2847">
        <f t="shared" si="181"/>
        <v>392</v>
      </c>
      <c r="N2847">
        <v>20</v>
      </c>
      <c r="O2847" t="s">
        <v>221</v>
      </c>
      <c r="P2847" t="s">
        <v>21</v>
      </c>
      <c r="Q2847" t="s">
        <v>22</v>
      </c>
      <c r="R2847" t="s">
        <v>21</v>
      </c>
      <c r="W2847">
        <v>183</v>
      </c>
      <c r="X2847">
        <v>82</v>
      </c>
      <c r="Y2847">
        <v>0</v>
      </c>
      <c r="Z2847">
        <v>30</v>
      </c>
    </row>
    <row r="2848" spans="1:26" ht="15.95">
      <c r="A2848" t="s">
        <v>3493</v>
      </c>
      <c r="B2848" t="s">
        <v>42</v>
      </c>
      <c r="C2848" t="str">
        <f>VLOOKUP(B2848, Positions!A$1:B$160, 2, FALSE)</f>
        <v>Midfielder</v>
      </c>
      <c r="D2848" t="s">
        <v>3117</v>
      </c>
      <c r="E2848" t="s">
        <v>5663</v>
      </c>
      <c r="F2848" t="s">
        <v>21</v>
      </c>
      <c r="G2848" t="str">
        <f>VLOOKUP(E2848, Tiers!M$1:P$134, 3, FALSE)</f>
        <v>ENG4</v>
      </c>
      <c r="H2848">
        <f>VLOOKUP(G2848, Tiers!B$1:C$134, 2, FALSE)</f>
        <v>5</v>
      </c>
      <c r="I2848" s="26" t="s">
        <v>5691</v>
      </c>
      <c r="J2848">
        <f t="shared" si="178"/>
        <v>9</v>
      </c>
      <c r="K2848">
        <f t="shared" si="179"/>
        <v>1</v>
      </c>
      <c r="L2848">
        <f t="shared" si="180"/>
        <v>11964</v>
      </c>
      <c r="M2848">
        <f t="shared" si="181"/>
        <v>393</v>
      </c>
      <c r="N2848">
        <v>20</v>
      </c>
      <c r="O2848" t="s">
        <v>562</v>
      </c>
      <c r="P2848" t="s">
        <v>21</v>
      </c>
      <c r="Q2848" t="s">
        <v>22</v>
      </c>
      <c r="R2848" t="s">
        <v>21</v>
      </c>
      <c r="W2848">
        <v>177</v>
      </c>
      <c r="X2848">
        <v>74</v>
      </c>
      <c r="Y2848">
        <v>4</v>
      </c>
      <c r="Z2848">
        <v>37</v>
      </c>
    </row>
    <row r="2849" spans="1:26" ht="15.95">
      <c r="A2849" t="s">
        <v>3494</v>
      </c>
      <c r="B2849" t="s">
        <v>31</v>
      </c>
      <c r="C2849" t="str">
        <f>VLOOKUP(B2849, Positions!A$1:B$160, 2, FALSE)</f>
        <v>Defender</v>
      </c>
      <c r="D2849" t="s">
        <v>32</v>
      </c>
      <c r="E2849" t="s">
        <v>5663</v>
      </c>
      <c r="F2849" t="s">
        <v>21</v>
      </c>
      <c r="G2849" t="str">
        <f>VLOOKUP(E2849, Tiers!M$1:P$134, 3, FALSE)</f>
        <v>ENG4</v>
      </c>
      <c r="H2849">
        <f>VLOOKUP(G2849, Tiers!B$1:C$134, 2, FALSE)</f>
        <v>5</v>
      </c>
      <c r="I2849" s="26" t="s">
        <v>5692</v>
      </c>
      <c r="J2849">
        <f t="shared" si="178"/>
        <v>9</v>
      </c>
      <c r="K2849">
        <f t="shared" si="179"/>
        <v>1</v>
      </c>
      <c r="L2849">
        <f t="shared" si="180"/>
        <v>11971</v>
      </c>
      <c r="M2849">
        <f t="shared" si="181"/>
        <v>393</v>
      </c>
      <c r="N2849">
        <v>20</v>
      </c>
      <c r="O2849" t="s">
        <v>5666</v>
      </c>
      <c r="P2849" t="s">
        <v>21</v>
      </c>
      <c r="Q2849" t="s">
        <v>22</v>
      </c>
      <c r="R2849" t="s">
        <v>21</v>
      </c>
      <c r="W2849">
        <v>178</v>
      </c>
      <c r="X2849">
        <v>73</v>
      </c>
      <c r="Y2849">
        <v>0</v>
      </c>
      <c r="Z2849">
        <v>12</v>
      </c>
    </row>
    <row r="2850" spans="1:26" ht="15.95">
      <c r="A2850" t="s">
        <v>3495</v>
      </c>
      <c r="B2850" t="s">
        <v>166</v>
      </c>
      <c r="C2850" t="str">
        <f>VLOOKUP(B2850, Positions!A$1:B$160, 2, FALSE)</f>
        <v>Goalkeeper</v>
      </c>
      <c r="D2850" t="s">
        <v>395</v>
      </c>
      <c r="E2850" t="s">
        <v>5665</v>
      </c>
      <c r="F2850" t="s">
        <v>21</v>
      </c>
      <c r="G2850" t="str">
        <f>VLOOKUP(E2850, Tiers!M$1:P$134, 3, FALSE)</f>
        <v>ENG2</v>
      </c>
      <c r="H2850">
        <f>VLOOKUP(G2850, Tiers!B$1:C$134, 2, FALSE)</f>
        <v>3</v>
      </c>
      <c r="I2850" s="26" t="s">
        <v>5693</v>
      </c>
      <c r="J2850">
        <f t="shared" si="178"/>
        <v>6</v>
      </c>
      <c r="K2850">
        <f t="shared" si="179"/>
        <v>4</v>
      </c>
      <c r="L2850">
        <f t="shared" si="180"/>
        <v>12060</v>
      </c>
      <c r="M2850">
        <f t="shared" si="181"/>
        <v>396</v>
      </c>
      <c r="N2850">
        <v>20</v>
      </c>
      <c r="O2850" t="s">
        <v>185</v>
      </c>
      <c r="P2850" t="s">
        <v>21</v>
      </c>
      <c r="Q2850" t="s">
        <v>22</v>
      </c>
      <c r="R2850" t="s">
        <v>21</v>
      </c>
      <c r="W2850">
        <v>186</v>
      </c>
      <c r="X2850">
        <v>78</v>
      </c>
      <c r="Y2850">
        <v>0</v>
      </c>
      <c r="Z2850">
        <v>5</v>
      </c>
    </row>
    <row r="2851" spans="1:26" ht="15.95">
      <c r="A2851" t="s">
        <v>3496</v>
      </c>
      <c r="B2851" t="s">
        <v>31</v>
      </c>
      <c r="C2851" t="str">
        <f>VLOOKUP(B2851, Positions!A$1:B$160, 2, FALSE)</f>
        <v>Defender</v>
      </c>
      <c r="D2851" t="s">
        <v>5666</v>
      </c>
      <c r="E2851" t="s">
        <v>5666</v>
      </c>
      <c r="F2851" t="s">
        <v>21</v>
      </c>
      <c r="G2851" t="str">
        <f>VLOOKUP(E2851, Tiers!M$1:P$134, 3, FALSE)</f>
        <v>NONE</v>
      </c>
      <c r="H2851">
        <f>VLOOKUP(G2851, Tiers!B$1:C$134, 2, FALSE)</f>
        <v>7</v>
      </c>
      <c r="I2851" s="26" t="s">
        <v>5694</v>
      </c>
      <c r="J2851">
        <f t="shared" si="178"/>
        <v>11</v>
      </c>
      <c r="K2851">
        <f t="shared" si="179"/>
        <v>1</v>
      </c>
      <c r="L2851">
        <f t="shared" si="180"/>
        <v>12284</v>
      </c>
      <c r="M2851">
        <f t="shared" si="181"/>
        <v>403</v>
      </c>
      <c r="N2851">
        <v>20</v>
      </c>
      <c r="O2851" t="s">
        <v>208</v>
      </c>
      <c r="P2851" t="s">
        <v>21</v>
      </c>
      <c r="Q2851" t="s">
        <v>22</v>
      </c>
      <c r="R2851" t="s">
        <v>21</v>
      </c>
      <c r="W2851">
        <v>178</v>
      </c>
      <c r="X2851">
        <v>72</v>
      </c>
      <c r="Y2851">
        <v>0</v>
      </c>
      <c r="Z2851">
        <v>0</v>
      </c>
    </row>
    <row r="2852" spans="1:26" ht="15.95">
      <c r="A2852" t="s">
        <v>3497</v>
      </c>
      <c r="B2852" t="s">
        <v>789</v>
      </c>
      <c r="C2852" t="str">
        <f>VLOOKUP(B2852, Positions!A$1:B$160, 2, FALSE)</f>
        <v>Forward</v>
      </c>
      <c r="D2852" t="s">
        <v>57</v>
      </c>
      <c r="E2852" t="s">
        <v>62</v>
      </c>
      <c r="F2852" t="s">
        <v>21</v>
      </c>
      <c r="G2852" t="str">
        <f>VLOOKUP(E2852, Tiers!M$1:P$134, 3, FALSE)</f>
        <v>ENG1</v>
      </c>
      <c r="H2852">
        <f>VLOOKUP(G2852, Tiers!B$1:C$134, 2, FALSE)</f>
        <v>1</v>
      </c>
      <c r="I2852" s="26" t="s">
        <v>5695</v>
      </c>
      <c r="J2852">
        <f t="shared" si="178"/>
        <v>11</v>
      </c>
      <c r="K2852">
        <f t="shared" si="179"/>
        <v>1</v>
      </c>
      <c r="L2852">
        <f t="shared" si="180"/>
        <v>12290</v>
      </c>
      <c r="M2852">
        <f t="shared" si="181"/>
        <v>403</v>
      </c>
      <c r="N2852">
        <v>20</v>
      </c>
      <c r="O2852" t="s">
        <v>57</v>
      </c>
      <c r="P2852" t="s">
        <v>21</v>
      </c>
      <c r="Q2852" t="s">
        <v>22</v>
      </c>
      <c r="R2852" t="s">
        <v>21</v>
      </c>
      <c r="W2852">
        <v>181</v>
      </c>
      <c r="X2852">
        <v>76</v>
      </c>
      <c r="Y2852">
        <v>3</v>
      </c>
      <c r="Z2852">
        <v>6</v>
      </c>
    </row>
    <row r="2853" spans="1:26" ht="15.95">
      <c r="A2853" t="s">
        <v>3498</v>
      </c>
      <c r="B2853" t="s">
        <v>166</v>
      </c>
      <c r="C2853" t="str">
        <f>VLOOKUP(B2853, Positions!A$1:B$160, 2, FALSE)</f>
        <v>Goalkeeper</v>
      </c>
      <c r="D2853" t="s">
        <v>674</v>
      </c>
      <c r="E2853" t="s">
        <v>5666</v>
      </c>
      <c r="F2853" t="s">
        <v>21</v>
      </c>
      <c r="G2853" t="str">
        <f>VLOOKUP(E2853, Tiers!M$1:P$134, 3, FALSE)</f>
        <v>NONE</v>
      </c>
      <c r="H2853">
        <f>VLOOKUP(G2853, Tiers!B$1:C$134, 2, FALSE)</f>
        <v>7</v>
      </c>
      <c r="I2853" s="26" t="s">
        <v>5696</v>
      </c>
      <c r="J2853">
        <f t="shared" si="178"/>
        <v>2</v>
      </c>
      <c r="K2853">
        <f t="shared" si="179"/>
        <v>2</v>
      </c>
      <c r="L2853">
        <f t="shared" si="180"/>
        <v>12559</v>
      </c>
      <c r="M2853">
        <f t="shared" si="181"/>
        <v>412</v>
      </c>
      <c r="N2853">
        <v>20</v>
      </c>
      <c r="O2853" t="s">
        <v>149</v>
      </c>
      <c r="P2853" t="s">
        <v>21</v>
      </c>
      <c r="Q2853" t="s">
        <v>22</v>
      </c>
      <c r="R2853" t="s">
        <v>21</v>
      </c>
      <c r="W2853">
        <v>181</v>
      </c>
      <c r="X2853">
        <v>74</v>
      </c>
      <c r="Y2853">
        <v>0</v>
      </c>
      <c r="Z2853">
        <v>33</v>
      </c>
    </row>
    <row r="2854" spans="1:26" ht="15.95">
      <c r="A2854" t="s">
        <v>3499</v>
      </c>
      <c r="B2854" t="s">
        <v>42</v>
      </c>
      <c r="C2854" t="str">
        <f>VLOOKUP(B2854, Positions!A$1:B$160, 2, FALSE)</f>
        <v>Midfielder</v>
      </c>
      <c r="D2854" t="s">
        <v>5666</v>
      </c>
      <c r="E2854" t="s">
        <v>5666</v>
      </c>
      <c r="F2854" t="s">
        <v>21</v>
      </c>
      <c r="G2854" t="str">
        <f>VLOOKUP(E2854, Tiers!M$1:P$134, 3, FALSE)</f>
        <v>NONE</v>
      </c>
      <c r="H2854">
        <f>VLOOKUP(G2854, Tiers!B$1:C$134, 2, FALSE)</f>
        <v>7</v>
      </c>
      <c r="I2854" s="26" t="s">
        <v>5697</v>
      </c>
      <c r="J2854">
        <f t="shared" si="178"/>
        <v>12</v>
      </c>
      <c r="K2854">
        <f t="shared" si="179"/>
        <v>2</v>
      </c>
      <c r="L2854">
        <f t="shared" si="180"/>
        <v>12613</v>
      </c>
      <c r="M2854">
        <f t="shared" si="181"/>
        <v>414</v>
      </c>
      <c r="N2854">
        <v>20</v>
      </c>
      <c r="O2854" t="s">
        <v>113</v>
      </c>
      <c r="P2854" t="s">
        <v>21</v>
      </c>
      <c r="Q2854" t="s">
        <v>22</v>
      </c>
      <c r="R2854" t="s">
        <v>21</v>
      </c>
      <c r="W2854">
        <v>174</v>
      </c>
      <c r="X2854">
        <v>63</v>
      </c>
      <c r="Y2854">
        <v>0</v>
      </c>
      <c r="Z2854">
        <v>0</v>
      </c>
    </row>
    <row r="2855" spans="1:26" ht="15.95">
      <c r="A2855" t="s">
        <v>3500</v>
      </c>
      <c r="B2855" t="s">
        <v>81</v>
      </c>
      <c r="C2855" t="str">
        <f>VLOOKUP(B2855, Positions!A$1:B$160, 2, FALSE)</f>
        <v>Defender</v>
      </c>
      <c r="D2855" t="s">
        <v>1883</v>
      </c>
      <c r="E2855" t="s">
        <v>5666</v>
      </c>
      <c r="F2855" t="s">
        <v>21</v>
      </c>
      <c r="G2855" t="str">
        <f>VLOOKUP(E2855, Tiers!M$1:P$134, 3, FALSE)</f>
        <v>NONE</v>
      </c>
      <c r="H2855">
        <f>VLOOKUP(G2855, Tiers!B$1:C$134, 2, FALSE)</f>
        <v>7</v>
      </c>
      <c r="I2855" s="26" t="s">
        <v>5698</v>
      </c>
      <c r="J2855">
        <f t="shared" si="178"/>
        <v>11</v>
      </c>
      <c r="K2855">
        <f t="shared" si="179"/>
        <v>1</v>
      </c>
      <c r="L2855">
        <f t="shared" si="180"/>
        <v>12633</v>
      </c>
      <c r="M2855">
        <f t="shared" si="181"/>
        <v>415</v>
      </c>
      <c r="N2855">
        <v>20</v>
      </c>
      <c r="O2855" t="s">
        <v>74</v>
      </c>
      <c r="P2855" t="s">
        <v>21</v>
      </c>
      <c r="Q2855" t="s">
        <v>22</v>
      </c>
      <c r="R2855" t="s">
        <v>21</v>
      </c>
      <c r="W2855">
        <v>191</v>
      </c>
      <c r="X2855">
        <v>83</v>
      </c>
      <c r="Y2855">
        <v>1</v>
      </c>
      <c r="Z2855">
        <v>33</v>
      </c>
    </row>
    <row r="2856" spans="1:26" ht="15.95">
      <c r="A2856" t="s">
        <v>3501</v>
      </c>
      <c r="B2856" t="s">
        <v>1176</v>
      </c>
      <c r="C2856" t="str">
        <f>VLOOKUP(B2856, Positions!A$1:B$160, 2, FALSE)</f>
        <v>Forward</v>
      </c>
      <c r="D2856" t="s">
        <v>5666</v>
      </c>
      <c r="E2856" t="s">
        <v>5666</v>
      </c>
      <c r="F2856" t="s">
        <v>21</v>
      </c>
      <c r="G2856" t="str">
        <f>VLOOKUP(E2856, Tiers!M$1:P$134, 3, FALSE)</f>
        <v>NONE</v>
      </c>
      <c r="H2856">
        <f>VLOOKUP(G2856, Tiers!B$1:C$134, 2, FALSE)</f>
        <v>7</v>
      </c>
      <c r="I2856" s="26" t="s">
        <v>5699</v>
      </c>
      <c r="J2856">
        <f t="shared" si="178"/>
        <v>11</v>
      </c>
      <c r="K2856">
        <f t="shared" si="179"/>
        <v>1</v>
      </c>
      <c r="L2856">
        <f t="shared" si="180"/>
        <v>12643</v>
      </c>
      <c r="M2856">
        <f t="shared" si="181"/>
        <v>415</v>
      </c>
      <c r="N2856">
        <v>20</v>
      </c>
      <c r="O2856" t="s">
        <v>3502</v>
      </c>
      <c r="P2856" t="s">
        <v>21</v>
      </c>
      <c r="Q2856" t="s">
        <v>22</v>
      </c>
      <c r="R2856" t="s">
        <v>21</v>
      </c>
      <c r="W2856">
        <v>186</v>
      </c>
      <c r="X2856">
        <v>72</v>
      </c>
      <c r="Y2856">
        <v>0</v>
      </c>
      <c r="Z2856">
        <v>1</v>
      </c>
    </row>
    <row r="2857" spans="1:26" ht="15.95">
      <c r="A2857" t="s">
        <v>3503</v>
      </c>
      <c r="B2857" t="s">
        <v>16</v>
      </c>
      <c r="C2857" t="str">
        <f>VLOOKUP(B2857, Positions!A$1:B$160, 2, FALSE)</f>
        <v>Forward</v>
      </c>
      <c r="D2857" t="s">
        <v>5666</v>
      </c>
      <c r="E2857" t="s">
        <v>5666</v>
      </c>
      <c r="F2857" t="s">
        <v>21</v>
      </c>
      <c r="G2857" t="str">
        <f>VLOOKUP(E2857, Tiers!M$1:P$134, 3, FALSE)</f>
        <v>NONE</v>
      </c>
      <c r="H2857">
        <f>VLOOKUP(G2857, Tiers!B$1:C$134, 2, FALSE)</f>
        <v>7</v>
      </c>
      <c r="I2857" s="26" t="s">
        <v>5700</v>
      </c>
      <c r="J2857">
        <f t="shared" si="178"/>
        <v>5</v>
      </c>
      <c r="K2857">
        <f t="shared" si="179"/>
        <v>3</v>
      </c>
      <c r="L2857">
        <f t="shared" si="180"/>
        <v>12818</v>
      </c>
      <c r="M2857">
        <f t="shared" si="181"/>
        <v>421</v>
      </c>
      <c r="N2857">
        <v>20</v>
      </c>
      <c r="O2857" t="s">
        <v>5666</v>
      </c>
      <c r="P2857" t="s">
        <v>21</v>
      </c>
      <c r="Q2857" t="s">
        <v>22</v>
      </c>
      <c r="R2857" t="s">
        <v>21</v>
      </c>
      <c r="W2857">
        <v>175</v>
      </c>
      <c r="X2857">
        <v>71</v>
      </c>
      <c r="Y2857">
        <v>0</v>
      </c>
      <c r="Z2857">
        <v>0</v>
      </c>
    </row>
    <row r="2858" spans="1:26" ht="15.95">
      <c r="A2858" t="s">
        <v>3504</v>
      </c>
      <c r="B2858" t="s">
        <v>84</v>
      </c>
      <c r="C2858" t="str">
        <f>VLOOKUP(B2858, Positions!A$1:B$160, 2, FALSE)</f>
        <v>Midfielder</v>
      </c>
      <c r="D2858" t="s">
        <v>364</v>
      </c>
      <c r="E2858" t="s">
        <v>5666</v>
      </c>
      <c r="F2858" t="s">
        <v>21</v>
      </c>
      <c r="G2858" t="str">
        <f>VLOOKUP(E2858, Tiers!M$1:P$134, 3, FALSE)</f>
        <v>NONE</v>
      </c>
      <c r="H2858">
        <f>VLOOKUP(G2858, Tiers!B$1:C$134, 2, FALSE)</f>
        <v>7</v>
      </c>
      <c r="I2858" s="26" t="s">
        <v>5701</v>
      </c>
      <c r="J2858">
        <f t="shared" si="178"/>
        <v>3</v>
      </c>
      <c r="K2858">
        <f t="shared" si="179"/>
        <v>3</v>
      </c>
      <c r="L2858">
        <f t="shared" si="180"/>
        <v>12887</v>
      </c>
      <c r="M2858">
        <f t="shared" si="181"/>
        <v>423</v>
      </c>
      <c r="N2858">
        <v>20</v>
      </c>
      <c r="O2858" t="s">
        <v>2307</v>
      </c>
      <c r="P2858" t="s">
        <v>21</v>
      </c>
      <c r="Q2858" t="s">
        <v>2172</v>
      </c>
      <c r="R2858" t="s">
        <v>21</v>
      </c>
      <c r="S2858" t="s">
        <v>1520</v>
      </c>
      <c r="W2858">
        <v>183</v>
      </c>
      <c r="X2858">
        <v>78</v>
      </c>
      <c r="Y2858">
        <v>3</v>
      </c>
      <c r="Z2858">
        <v>21</v>
      </c>
    </row>
    <row r="2859" spans="1:26" ht="15.95">
      <c r="A2859" t="s">
        <v>3505</v>
      </c>
      <c r="B2859" t="s">
        <v>42</v>
      </c>
      <c r="C2859" t="str">
        <f>VLOOKUP(B2859, Positions!A$1:B$160, 2, FALSE)</f>
        <v>Midfielder</v>
      </c>
      <c r="D2859" t="s">
        <v>5666</v>
      </c>
      <c r="E2859" t="s">
        <v>5666</v>
      </c>
      <c r="F2859" t="s">
        <v>21</v>
      </c>
      <c r="G2859" t="str">
        <f>VLOOKUP(E2859, Tiers!M$1:P$134, 3, FALSE)</f>
        <v>NONE</v>
      </c>
      <c r="H2859">
        <f>VLOOKUP(G2859, Tiers!B$1:C$134, 2, FALSE)</f>
        <v>7</v>
      </c>
      <c r="I2859" s="26" t="s">
        <v>5702</v>
      </c>
      <c r="J2859">
        <f t="shared" si="178"/>
        <v>11</v>
      </c>
      <c r="K2859">
        <f t="shared" si="179"/>
        <v>1</v>
      </c>
      <c r="L2859">
        <f t="shared" si="180"/>
        <v>13024</v>
      </c>
      <c r="M2859">
        <f t="shared" si="181"/>
        <v>427</v>
      </c>
      <c r="N2859">
        <v>20</v>
      </c>
      <c r="O2859" t="s">
        <v>726</v>
      </c>
      <c r="P2859" t="s">
        <v>21</v>
      </c>
      <c r="Q2859" t="s">
        <v>22</v>
      </c>
      <c r="R2859" t="s">
        <v>21</v>
      </c>
      <c r="W2859">
        <v>172</v>
      </c>
      <c r="X2859">
        <v>63</v>
      </c>
      <c r="Y2859">
        <v>0</v>
      </c>
      <c r="Z2859">
        <v>0</v>
      </c>
    </row>
    <row r="2860" spans="1:26" ht="15.95">
      <c r="A2860" t="s">
        <v>3506</v>
      </c>
      <c r="B2860" t="s">
        <v>47</v>
      </c>
      <c r="C2860" t="str">
        <f>VLOOKUP(B2860, Positions!A$1:B$160, 2, FALSE)</f>
        <v>Forward</v>
      </c>
      <c r="D2860" t="s">
        <v>357</v>
      </c>
      <c r="E2860" t="s">
        <v>62</v>
      </c>
      <c r="F2860" t="s">
        <v>21</v>
      </c>
      <c r="G2860" t="str">
        <f>VLOOKUP(E2860, Tiers!M$1:P$134, 3, FALSE)</f>
        <v>ENG1</v>
      </c>
      <c r="H2860">
        <f>VLOOKUP(G2860, Tiers!B$1:C$134, 2, FALSE)</f>
        <v>1</v>
      </c>
      <c r="I2860" s="26" t="s">
        <v>5703</v>
      </c>
      <c r="J2860">
        <f t="shared" si="178"/>
        <v>10</v>
      </c>
      <c r="K2860">
        <f t="shared" si="179"/>
        <v>1</v>
      </c>
      <c r="L2860">
        <f t="shared" si="180"/>
        <v>13043</v>
      </c>
      <c r="M2860">
        <f t="shared" si="181"/>
        <v>428</v>
      </c>
      <c r="N2860">
        <v>20</v>
      </c>
      <c r="O2860" t="s">
        <v>2301</v>
      </c>
      <c r="P2860" t="s">
        <v>21</v>
      </c>
      <c r="Q2860" t="s">
        <v>22</v>
      </c>
      <c r="R2860" t="s">
        <v>21</v>
      </c>
      <c r="W2860">
        <v>181</v>
      </c>
      <c r="X2860">
        <v>70</v>
      </c>
      <c r="Y2860">
        <v>5</v>
      </c>
      <c r="Z2860">
        <v>19</v>
      </c>
    </row>
    <row r="2861" spans="1:26" ht="15.95">
      <c r="A2861" t="s">
        <v>3507</v>
      </c>
      <c r="B2861" t="s">
        <v>31</v>
      </c>
      <c r="C2861" t="str">
        <f>VLOOKUP(B2861, Positions!A$1:B$160, 2, FALSE)</f>
        <v>Defender</v>
      </c>
      <c r="D2861" t="s">
        <v>5666</v>
      </c>
      <c r="E2861" t="s">
        <v>5666</v>
      </c>
      <c r="F2861" t="s">
        <v>21</v>
      </c>
      <c r="G2861" t="str">
        <f>VLOOKUP(E2861, Tiers!M$1:P$134, 3, FALSE)</f>
        <v>NONE</v>
      </c>
      <c r="H2861">
        <f>VLOOKUP(G2861, Tiers!B$1:C$134, 2, FALSE)</f>
        <v>7</v>
      </c>
      <c r="I2861" s="26" t="s">
        <v>5704</v>
      </c>
      <c r="J2861">
        <f t="shared" si="178"/>
        <v>3</v>
      </c>
      <c r="K2861">
        <f t="shared" si="179"/>
        <v>3</v>
      </c>
      <c r="L2861">
        <f t="shared" si="180"/>
        <v>13245</v>
      </c>
      <c r="M2861">
        <f t="shared" si="181"/>
        <v>435</v>
      </c>
      <c r="N2861">
        <v>20</v>
      </c>
      <c r="O2861" t="s">
        <v>141</v>
      </c>
      <c r="P2861" t="s">
        <v>21</v>
      </c>
      <c r="Q2861" t="s">
        <v>22</v>
      </c>
      <c r="R2861" t="s">
        <v>21</v>
      </c>
      <c r="W2861">
        <v>180</v>
      </c>
      <c r="X2861">
        <v>75</v>
      </c>
      <c r="Y2861">
        <v>0</v>
      </c>
      <c r="Z2861">
        <v>0</v>
      </c>
    </row>
    <row r="2862" spans="1:26" ht="15.95">
      <c r="A2862" t="s">
        <v>3508</v>
      </c>
      <c r="B2862" t="s">
        <v>166</v>
      </c>
      <c r="C2862" t="str">
        <f>VLOOKUP(B2862, Positions!A$1:B$160, 2, FALSE)</f>
        <v>Goalkeeper</v>
      </c>
      <c r="D2862" t="s">
        <v>200</v>
      </c>
      <c r="E2862" t="s">
        <v>5664</v>
      </c>
      <c r="F2862" t="s">
        <v>21</v>
      </c>
      <c r="G2862" t="str">
        <f>VLOOKUP(E2862, Tiers!M$1:P$134, 3, FALSE)</f>
        <v>ENG3</v>
      </c>
      <c r="H2862">
        <f>VLOOKUP(G2862, Tiers!B$1:C$134, 2, FALSE)</f>
        <v>4</v>
      </c>
      <c r="I2862" s="26" t="s">
        <v>5705</v>
      </c>
      <c r="J2862">
        <f t="shared" si="178"/>
        <v>3</v>
      </c>
      <c r="K2862">
        <f t="shared" si="179"/>
        <v>3</v>
      </c>
      <c r="L2862">
        <f t="shared" si="180"/>
        <v>13253</v>
      </c>
      <c r="M2862">
        <f t="shared" si="181"/>
        <v>435</v>
      </c>
      <c r="N2862">
        <v>20</v>
      </c>
      <c r="O2862" t="s">
        <v>5666</v>
      </c>
      <c r="P2862" t="s">
        <v>21</v>
      </c>
      <c r="Q2862" t="s">
        <v>22</v>
      </c>
      <c r="R2862" t="s">
        <v>21</v>
      </c>
      <c r="W2862">
        <v>184</v>
      </c>
      <c r="X2862">
        <v>79</v>
      </c>
      <c r="Y2862">
        <v>0</v>
      </c>
      <c r="Z2862">
        <v>0</v>
      </c>
    </row>
    <row r="2863" spans="1:26" ht="15.95">
      <c r="A2863" t="s">
        <v>3509</v>
      </c>
      <c r="B2863" t="s">
        <v>3238</v>
      </c>
      <c r="C2863" t="str">
        <f>VLOOKUP(B2863, Positions!A$1:B$160, 2, FALSE)</f>
        <v>Midfielder</v>
      </c>
      <c r="D2863" t="s">
        <v>2655</v>
      </c>
      <c r="E2863" t="s">
        <v>5667</v>
      </c>
      <c r="F2863" t="s">
        <v>421</v>
      </c>
      <c r="G2863" t="str">
        <f>VLOOKUP(E2863, Tiers!M$1:P$134, 3, FALSE)</f>
        <v>SCO2</v>
      </c>
      <c r="H2863">
        <f>VLOOKUP(G2863, Tiers!B$1:C$134, 2, FALSE)</f>
        <v>6</v>
      </c>
      <c r="I2863" s="26" t="s">
        <v>5706</v>
      </c>
      <c r="J2863">
        <f t="shared" si="178"/>
        <v>3</v>
      </c>
      <c r="K2863">
        <f t="shared" si="179"/>
        <v>3</v>
      </c>
      <c r="L2863">
        <f t="shared" si="180"/>
        <v>13616</v>
      </c>
      <c r="M2863">
        <f t="shared" si="181"/>
        <v>447</v>
      </c>
      <c r="N2863">
        <v>20</v>
      </c>
      <c r="O2863" t="s">
        <v>74</v>
      </c>
      <c r="P2863" t="s">
        <v>21</v>
      </c>
      <c r="Q2863" t="s">
        <v>22</v>
      </c>
      <c r="R2863" t="s">
        <v>21</v>
      </c>
      <c r="W2863">
        <v>180</v>
      </c>
      <c r="X2863">
        <v>70</v>
      </c>
      <c r="Y2863">
        <v>6</v>
      </c>
      <c r="Z2863">
        <v>49</v>
      </c>
    </row>
    <row r="2864" spans="1:26" ht="15.95">
      <c r="A2864" t="s">
        <v>3510</v>
      </c>
      <c r="B2864" t="s">
        <v>16</v>
      </c>
      <c r="C2864" t="str">
        <f>VLOOKUP(B2864, Positions!A$1:B$160, 2, FALSE)</f>
        <v>Forward</v>
      </c>
      <c r="D2864" t="s">
        <v>159</v>
      </c>
      <c r="E2864" t="s">
        <v>5665</v>
      </c>
      <c r="F2864" t="s">
        <v>21</v>
      </c>
      <c r="G2864" t="str">
        <f>VLOOKUP(E2864, Tiers!M$1:P$134, 3, FALSE)</f>
        <v>ENG2</v>
      </c>
      <c r="H2864">
        <f>VLOOKUP(G2864, Tiers!B$1:C$134, 2, FALSE)</f>
        <v>3</v>
      </c>
      <c r="I2864" s="26" t="s">
        <v>5707</v>
      </c>
      <c r="J2864">
        <f t="shared" si="178"/>
        <v>5</v>
      </c>
      <c r="K2864">
        <f t="shared" si="179"/>
        <v>3</v>
      </c>
      <c r="L2864">
        <f t="shared" si="180"/>
        <v>13923</v>
      </c>
      <c r="M2864">
        <f t="shared" si="181"/>
        <v>457</v>
      </c>
      <c r="N2864">
        <v>20</v>
      </c>
      <c r="O2864" t="s">
        <v>74</v>
      </c>
      <c r="P2864" t="s">
        <v>21</v>
      </c>
      <c r="Q2864" t="s">
        <v>22</v>
      </c>
      <c r="R2864" t="s">
        <v>21</v>
      </c>
      <c r="S2864" t="s">
        <v>491</v>
      </c>
      <c r="W2864">
        <v>185</v>
      </c>
      <c r="X2864">
        <v>80</v>
      </c>
      <c r="Y2864">
        <v>1</v>
      </c>
      <c r="Z2864">
        <v>15</v>
      </c>
    </row>
    <row r="2865" spans="1:26" ht="15.95">
      <c r="A2865" t="s">
        <v>3511</v>
      </c>
      <c r="B2865" t="s">
        <v>81</v>
      </c>
      <c r="C2865" t="str">
        <f>VLOOKUP(B2865, Positions!A$1:B$160, 2, FALSE)</f>
        <v>Defender</v>
      </c>
      <c r="D2865" t="s">
        <v>90</v>
      </c>
      <c r="E2865" t="s">
        <v>5665</v>
      </c>
      <c r="F2865" t="s">
        <v>21</v>
      </c>
      <c r="G2865" t="str">
        <f>VLOOKUP(E2865, Tiers!M$1:P$134, 3, FALSE)</f>
        <v>ENG2</v>
      </c>
      <c r="H2865">
        <f>VLOOKUP(G2865, Tiers!B$1:C$134, 2, FALSE)</f>
        <v>3</v>
      </c>
      <c r="I2865" s="26" t="s">
        <v>5708</v>
      </c>
      <c r="J2865">
        <f t="shared" si="178"/>
        <v>3</v>
      </c>
      <c r="K2865">
        <f t="shared" si="179"/>
        <v>3</v>
      </c>
      <c r="L2865">
        <f t="shared" si="180"/>
        <v>14719</v>
      </c>
      <c r="M2865">
        <f t="shared" si="181"/>
        <v>483</v>
      </c>
      <c r="N2865">
        <v>20</v>
      </c>
      <c r="O2865" t="s">
        <v>399</v>
      </c>
      <c r="P2865" t="s">
        <v>21</v>
      </c>
      <c r="Q2865" t="s">
        <v>22</v>
      </c>
      <c r="R2865" t="s">
        <v>21</v>
      </c>
      <c r="W2865">
        <v>186</v>
      </c>
      <c r="X2865">
        <v>70</v>
      </c>
      <c r="Y2865">
        <v>1</v>
      </c>
      <c r="Z2865">
        <v>14</v>
      </c>
    </row>
    <row r="2866" spans="1:26" ht="15.95">
      <c r="A2866" t="s">
        <v>3512</v>
      </c>
      <c r="B2866" t="s">
        <v>16</v>
      </c>
      <c r="C2866" t="str">
        <f>VLOOKUP(B2866, Positions!A$1:B$160, 2, FALSE)</f>
        <v>Forward</v>
      </c>
      <c r="D2866" t="s">
        <v>27</v>
      </c>
      <c r="E2866" t="s">
        <v>5663</v>
      </c>
      <c r="F2866" t="s">
        <v>21</v>
      </c>
      <c r="G2866" t="str">
        <f>VLOOKUP(E2866, Tiers!M$1:P$134, 3, FALSE)</f>
        <v>ENG4</v>
      </c>
      <c r="H2866">
        <f>VLOOKUP(G2866, Tiers!B$1:C$134, 2, FALSE)</f>
        <v>5</v>
      </c>
      <c r="I2866" s="26" t="s">
        <v>5709</v>
      </c>
      <c r="J2866">
        <f t="shared" si="178"/>
        <v>7</v>
      </c>
      <c r="K2866">
        <f t="shared" si="179"/>
        <v>4</v>
      </c>
      <c r="L2866">
        <f t="shared" si="180"/>
        <v>15326</v>
      </c>
      <c r="M2866">
        <f t="shared" si="181"/>
        <v>503</v>
      </c>
      <c r="N2866">
        <v>20</v>
      </c>
      <c r="O2866" t="s">
        <v>57</v>
      </c>
      <c r="P2866" t="s">
        <v>21</v>
      </c>
      <c r="Q2866" t="s">
        <v>22</v>
      </c>
      <c r="R2866" t="s">
        <v>21</v>
      </c>
      <c r="W2866">
        <v>178</v>
      </c>
      <c r="X2866">
        <v>71</v>
      </c>
      <c r="Y2866">
        <v>8</v>
      </c>
      <c r="Z2866">
        <v>46</v>
      </c>
    </row>
    <row r="2867" spans="1:26" ht="15.95">
      <c r="A2867" t="s">
        <v>3513</v>
      </c>
      <c r="B2867" t="s">
        <v>166</v>
      </c>
      <c r="C2867" t="str">
        <f>VLOOKUP(B2867, Positions!A$1:B$160, 2, FALSE)</f>
        <v>Goalkeeper</v>
      </c>
      <c r="D2867" t="s">
        <v>27</v>
      </c>
      <c r="E2867" t="s">
        <v>5663</v>
      </c>
      <c r="F2867" t="s">
        <v>21</v>
      </c>
      <c r="G2867" t="str">
        <f>VLOOKUP(E2867, Tiers!M$1:P$134, 3, FALSE)</f>
        <v>ENG4</v>
      </c>
      <c r="H2867">
        <f>VLOOKUP(G2867, Tiers!B$1:C$134, 2, FALSE)</f>
        <v>5</v>
      </c>
      <c r="I2867" s="26" t="s">
        <v>7009</v>
      </c>
      <c r="J2867">
        <f t="shared" si="178"/>
        <v>11</v>
      </c>
      <c r="K2867">
        <f t="shared" si="179"/>
        <v>1</v>
      </c>
      <c r="L2867">
        <f t="shared" si="180"/>
        <v>7544</v>
      </c>
      <c r="M2867">
        <f t="shared" si="181"/>
        <v>247</v>
      </c>
      <c r="N2867">
        <v>20</v>
      </c>
      <c r="O2867" t="s">
        <v>57</v>
      </c>
      <c r="P2867" t="s">
        <v>21</v>
      </c>
      <c r="Q2867" t="s">
        <v>22</v>
      </c>
      <c r="R2867" t="s">
        <v>21</v>
      </c>
      <c r="W2867">
        <v>185</v>
      </c>
      <c r="X2867">
        <v>81</v>
      </c>
      <c r="Y2867">
        <v>0</v>
      </c>
      <c r="Z2867">
        <v>29</v>
      </c>
    </row>
    <row r="2868" spans="1:26" ht="15.95">
      <c r="A2868" t="s">
        <v>3514</v>
      </c>
      <c r="B2868" t="s">
        <v>16</v>
      </c>
      <c r="C2868" t="str">
        <f>VLOOKUP(B2868, Positions!A$1:B$160, 2, FALSE)</f>
        <v>Forward</v>
      </c>
      <c r="D2868" t="s">
        <v>496</v>
      </c>
      <c r="E2868" t="s">
        <v>5664</v>
      </c>
      <c r="F2868" t="s">
        <v>21</v>
      </c>
      <c r="G2868" t="str">
        <f>VLOOKUP(E2868, Tiers!M$1:P$134, 3, FALSE)</f>
        <v>ENG3</v>
      </c>
      <c r="H2868">
        <f>VLOOKUP(G2868, Tiers!B$1:C$134, 2, FALSE)</f>
        <v>4</v>
      </c>
      <c r="I2868" s="26" t="s">
        <v>7009</v>
      </c>
      <c r="J2868">
        <f t="shared" si="178"/>
        <v>11</v>
      </c>
      <c r="K2868">
        <f t="shared" si="179"/>
        <v>1</v>
      </c>
      <c r="L2868">
        <f t="shared" si="180"/>
        <v>7544</v>
      </c>
      <c r="M2868">
        <f t="shared" si="181"/>
        <v>247</v>
      </c>
      <c r="N2868">
        <v>20</v>
      </c>
      <c r="O2868" t="s">
        <v>3043</v>
      </c>
      <c r="P2868" t="s">
        <v>21</v>
      </c>
      <c r="Q2868" t="s">
        <v>22</v>
      </c>
      <c r="R2868" t="s">
        <v>21</v>
      </c>
      <c r="W2868">
        <v>183</v>
      </c>
      <c r="X2868">
        <v>80</v>
      </c>
      <c r="Y2868">
        <v>20</v>
      </c>
      <c r="Z2868">
        <v>123</v>
      </c>
    </row>
    <row r="2869" spans="1:26" ht="15.95">
      <c r="A2869" t="s">
        <v>3515</v>
      </c>
      <c r="B2869" t="s">
        <v>42</v>
      </c>
      <c r="C2869" t="str">
        <f>VLOOKUP(B2869, Positions!A$1:B$160, 2, FALSE)</f>
        <v>Midfielder</v>
      </c>
      <c r="D2869" t="s">
        <v>204</v>
      </c>
      <c r="E2869" t="s">
        <v>5665</v>
      </c>
      <c r="F2869" t="s">
        <v>21</v>
      </c>
      <c r="G2869" t="str">
        <f>VLOOKUP(E2869, Tiers!M$1:P$134, 3, FALSE)</f>
        <v>ENG2</v>
      </c>
      <c r="H2869">
        <f>VLOOKUP(G2869, Tiers!B$1:C$134, 2, FALSE)</f>
        <v>3</v>
      </c>
      <c r="I2869" s="26" t="s">
        <v>7010</v>
      </c>
      <c r="J2869">
        <f t="shared" si="178"/>
        <v>11</v>
      </c>
      <c r="K2869">
        <f t="shared" si="179"/>
        <v>1</v>
      </c>
      <c r="L2869">
        <f t="shared" si="180"/>
        <v>7546</v>
      </c>
      <c r="M2869">
        <f t="shared" si="181"/>
        <v>247</v>
      </c>
      <c r="N2869">
        <v>20</v>
      </c>
      <c r="O2869" t="s">
        <v>1250</v>
      </c>
      <c r="P2869" t="s">
        <v>21</v>
      </c>
      <c r="Q2869" t="s">
        <v>22</v>
      </c>
      <c r="R2869" t="s">
        <v>21</v>
      </c>
      <c r="W2869">
        <v>181</v>
      </c>
      <c r="X2869">
        <v>76</v>
      </c>
      <c r="Y2869">
        <v>0</v>
      </c>
      <c r="Z2869">
        <v>0</v>
      </c>
    </row>
    <row r="2870" spans="1:26" ht="15.95">
      <c r="A2870" t="s">
        <v>3516</v>
      </c>
      <c r="B2870" t="s">
        <v>81</v>
      </c>
      <c r="C2870" t="str">
        <f>VLOOKUP(B2870, Positions!A$1:B$160, 2, FALSE)</f>
        <v>Defender</v>
      </c>
      <c r="D2870" t="s">
        <v>200</v>
      </c>
      <c r="E2870" t="s">
        <v>5664</v>
      </c>
      <c r="F2870" t="s">
        <v>21</v>
      </c>
      <c r="G2870" t="str">
        <f>VLOOKUP(E2870, Tiers!M$1:P$134, 3, FALSE)</f>
        <v>ENG3</v>
      </c>
      <c r="H2870">
        <f>VLOOKUP(G2870, Tiers!B$1:C$134, 2, FALSE)</f>
        <v>4</v>
      </c>
      <c r="I2870" s="26" t="s">
        <v>7010</v>
      </c>
      <c r="J2870">
        <f t="shared" si="178"/>
        <v>11</v>
      </c>
      <c r="K2870">
        <f t="shared" si="179"/>
        <v>1</v>
      </c>
      <c r="L2870">
        <f t="shared" si="180"/>
        <v>7546</v>
      </c>
      <c r="M2870">
        <f t="shared" si="181"/>
        <v>247</v>
      </c>
      <c r="N2870">
        <v>20</v>
      </c>
      <c r="O2870" t="s">
        <v>801</v>
      </c>
      <c r="P2870" t="s">
        <v>21</v>
      </c>
      <c r="Q2870" t="s">
        <v>22</v>
      </c>
      <c r="R2870" t="s">
        <v>21</v>
      </c>
      <c r="S2870" t="s">
        <v>319</v>
      </c>
      <c r="W2870">
        <v>188</v>
      </c>
      <c r="X2870">
        <v>83</v>
      </c>
      <c r="Y2870">
        <v>0</v>
      </c>
      <c r="Z2870">
        <v>3</v>
      </c>
    </row>
    <row r="2871" spans="1:26" ht="15.95">
      <c r="A2871" t="s">
        <v>3517</v>
      </c>
      <c r="B2871" t="s">
        <v>16</v>
      </c>
      <c r="C2871" t="str">
        <f>VLOOKUP(B2871, Positions!A$1:B$160, 2, FALSE)</f>
        <v>Forward</v>
      </c>
      <c r="D2871" t="s">
        <v>175</v>
      </c>
      <c r="E2871" t="s">
        <v>62</v>
      </c>
      <c r="F2871" t="s">
        <v>21</v>
      </c>
      <c r="G2871" t="str">
        <f>VLOOKUP(E2871, Tiers!M$1:P$134, 3, FALSE)</f>
        <v>ENG1</v>
      </c>
      <c r="H2871">
        <f>VLOOKUP(G2871, Tiers!B$1:C$134, 2, FALSE)</f>
        <v>1</v>
      </c>
      <c r="I2871" s="26" t="s">
        <v>7010</v>
      </c>
      <c r="J2871">
        <f t="shared" si="178"/>
        <v>11</v>
      </c>
      <c r="K2871">
        <f t="shared" si="179"/>
        <v>1</v>
      </c>
      <c r="L2871">
        <f t="shared" si="180"/>
        <v>7546</v>
      </c>
      <c r="M2871">
        <f t="shared" si="181"/>
        <v>247</v>
      </c>
      <c r="N2871">
        <v>20</v>
      </c>
      <c r="O2871" t="s">
        <v>74</v>
      </c>
      <c r="P2871" t="s">
        <v>21</v>
      </c>
      <c r="Q2871" t="s">
        <v>22</v>
      </c>
      <c r="R2871" t="s">
        <v>21</v>
      </c>
      <c r="W2871">
        <v>180</v>
      </c>
      <c r="X2871">
        <v>77</v>
      </c>
      <c r="Y2871">
        <v>9</v>
      </c>
      <c r="Z2871">
        <v>40</v>
      </c>
    </row>
    <row r="2872" spans="1:26" ht="15.95">
      <c r="A2872" t="s">
        <v>3518</v>
      </c>
      <c r="B2872" t="s">
        <v>166</v>
      </c>
      <c r="C2872" t="str">
        <f>VLOOKUP(B2872, Positions!A$1:B$160, 2, FALSE)</f>
        <v>Goalkeeper</v>
      </c>
      <c r="D2872" t="s">
        <v>376</v>
      </c>
      <c r="E2872" t="s">
        <v>5664</v>
      </c>
      <c r="F2872" t="s">
        <v>21</v>
      </c>
      <c r="G2872" t="str">
        <f>VLOOKUP(E2872, Tiers!M$1:P$134, 3, FALSE)</f>
        <v>ENG3</v>
      </c>
      <c r="H2872">
        <f>VLOOKUP(G2872, Tiers!B$1:C$134, 2, FALSE)</f>
        <v>4</v>
      </c>
      <c r="I2872" s="26" t="s">
        <v>7011</v>
      </c>
      <c r="J2872">
        <f t="shared" si="178"/>
        <v>11</v>
      </c>
      <c r="K2872">
        <f t="shared" si="179"/>
        <v>1</v>
      </c>
      <c r="L2872">
        <f t="shared" si="180"/>
        <v>7547</v>
      </c>
      <c r="M2872">
        <f t="shared" si="181"/>
        <v>248</v>
      </c>
      <c r="N2872">
        <v>20</v>
      </c>
      <c r="O2872" t="s">
        <v>285</v>
      </c>
      <c r="P2872" t="s">
        <v>21</v>
      </c>
      <c r="Q2872" t="s">
        <v>22</v>
      </c>
      <c r="R2872" t="s">
        <v>21</v>
      </c>
      <c r="W2872">
        <v>181</v>
      </c>
      <c r="X2872">
        <v>88</v>
      </c>
      <c r="Y2872">
        <v>0</v>
      </c>
      <c r="Z2872">
        <v>31</v>
      </c>
    </row>
    <row r="2873" spans="1:26" ht="15.95">
      <c r="A2873" t="s">
        <v>3519</v>
      </c>
      <c r="B2873" t="s">
        <v>426</v>
      </c>
      <c r="C2873" t="str">
        <f>VLOOKUP(B2873, Positions!A$1:B$160, 2, FALSE)</f>
        <v>Midfielder</v>
      </c>
      <c r="D2873" t="s">
        <v>141</v>
      </c>
      <c r="E2873" t="s">
        <v>62</v>
      </c>
      <c r="F2873" t="s">
        <v>21</v>
      </c>
      <c r="G2873" t="str">
        <f>VLOOKUP(E2873, Tiers!M$1:P$134, 3, FALSE)</f>
        <v>ENG1</v>
      </c>
      <c r="H2873">
        <f>VLOOKUP(G2873, Tiers!B$1:C$134, 2, FALSE)</f>
        <v>1</v>
      </c>
      <c r="I2873" s="26" t="s">
        <v>7011</v>
      </c>
      <c r="J2873">
        <f t="shared" si="178"/>
        <v>11</v>
      </c>
      <c r="K2873">
        <f t="shared" si="179"/>
        <v>1</v>
      </c>
      <c r="L2873">
        <f t="shared" si="180"/>
        <v>7547</v>
      </c>
      <c r="M2873">
        <f t="shared" si="181"/>
        <v>248</v>
      </c>
      <c r="N2873">
        <v>20</v>
      </c>
      <c r="O2873" t="s">
        <v>326</v>
      </c>
      <c r="P2873" t="s">
        <v>21</v>
      </c>
      <c r="Q2873" t="s">
        <v>22</v>
      </c>
      <c r="R2873" t="s">
        <v>21</v>
      </c>
      <c r="W2873">
        <v>173</v>
      </c>
      <c r="X2873">
        <v>66</v>
      </c>
      <c r="Y2873">
        <v>1</v>
      </c>
      <c r="Z2873">
        <v>74</v>
      </c>
    </row>
    <row r="2874" spans="1:26" ht="15.95">
      <c r="A2874" t="s">
        <v>3520</v>
      </c>
      <c r="B2874" t="s">
        <v>16</v>
      </c>
      <c r="C2874" t="str">
        <f>VLOOKUP(B2874, Positions!A$1:B$160, 2, FALSE)</f>
        <v>Forward</v>
      </c>
      <c r="D2874" t="s">
        <v>5666</v>
      </c>
      <c r="E2874" t="s">
        <v>5666</v>
      </c>
      <c r="F2874" t="s">
        <v>21</v>
      </c>
      <c r="G2874" t="str">
        <f>VLOOKUP(E2874, Tiers!M$1:P$134, 3, FALSE)</f>
        <v>NONE</v>
      </c>
      <c r="H2874">
        <f>VLOOKUP(G2874, Tiers!B$1:C$134, 2, FALSE)</f>
        <v>7</v>
      </c>
      <c r="I2874" s="26" t="s">
        <v>6913</v>
      </c>
      <c r="J2874">
        <f t="shared" si="178"/>
        <v>10</v>
      </c>
      <c r="K2874">
        <f t="shared" si="179"/>
        <v>1</v>
      </c>
      <c r="L2874">
        <f t="shared" si="180"/>
        <v>7548</v>
      </c>
      <c r="M2874">
        <f t="shared" si="181"/>
        <v>248</v>
      </c>
      <c r="N2874">
        <v>20</v>
      </c>
      <c r="O2874" t="s">
        <v>113</v>
      </c>
      <c r="P2874" t="s">
        <v>21</v>
      </c>
      <c r="Q2874" t="s">
        <v>22</v>
      </c>
      <c r="R2874" t="s">
        <v>21</v>
      </c>
      <c r="W2874">
        <v>189</v>
      </c>
      <c r="X2874">
        <v>83</v>
      </c>
      <c r="Y2874">
        <v>0</v>
      </c>
      <c r="Z2874">
        <v>3</v>
      </c>
    </row>
    <row r="2875" spans="1:26" ht="15.95">
      <c r="A2875" t="s">
        <v>3521</v>
      </c>
      <c r="B2875" t="s">
        <v>81</v>
      </c>
      <c r="C2875" t="str">
        <f>VLOOKUP(B2875, Positions!A$1:B$160, 2, FALSE)</f>
        <v>Defender</v>
      </c>
      <c r="D2875" t="s">
        <v>154</v>
      </c>
      <c r="E2875" t="s">
        <v>5665</v>
      </c>
      <c r="F2875" t="s">
        <v>21</v>
      </c>
      <c r="G2875" t="str">
        <f>VLOOKUP(E2875, Tiers!M$1:P$134, 3, FALSE)</f>
        <v>ENG2</v>
      </c>
      <c r="H2875">
        <f>VLOOKUP(G2875, Tiers!B$1:C$134, 2, FALSE)</f>
        <v>3</v>
      </c>
      <c r="I2875" s="26" t="s">
        <v>6914</v>
      </c>
      <c r="J2875">
        <f t="shared" si="178"/>
        <v>10</v>
      </c>
      <c r="K2875">
        <f t="shared" si="179"/>
        <v>1</v>
      </c>
      <c r="L2875">
        <f t="shared" si="180"/>
        <v>7549</v>
      </c>
      <c r="M2875">
        <f t="shared" si="181"/>
        <v>248</v>
      </c>
      <c r="N2875">
        <v>20</v>
      </c>
      <c r="O2875" t="s">
        <v>154</v>
      </c>
      <c r="P2875" t="s">
        <v>21</v>
      </c>
      <c r="Q2875" t="s">
        <v>22</v>
      </c>
      <c r="R2875" t="s">
        <v>21</v>
      </c>
      <c r="W2875">
        <v>183</v>
      </c>
      <c r="X2875">
        <v>75</v>
      </c>
      <c r="Y2875">
        <v>1</v>
      </c>
      <c r="Z2875">
        <v>6</v>
      </c>
    </row>
    <row r="2876" spans="1:26" ht="15.95">
      <c r="A2876" t="s">
        <v>3522</v>
      </c>
      <c r="B2876" t="s">
        <v>47</v>
      </c>
      <c r="C2876" t="str">
        <f>VLOOKUP(B2876, Positions!A$1:B$160, 2, FALSE)</f>
        <v>Forward</v>
      </c>
      <c r="D2876" t="s">
        <v>5666</v>
      </c>
      <c r="E2876" t="s">
        <v>5666</v>
      </c>
      <c r="F2876" t="s">
        <v>21</v>
      </c>
      <c r="G2876" t="str">
        <f>VLOOKUP(E2876, Tiers!M$1:P$134, 3, FALSE)</f>
        <v>NONE</v>
      </c>
      <c r="H2876">
        <f>VLOOKUP(G2876, Tiers!B$1:C$134, 2, FALSE)</f>
        <v>7</v>
      </c>
      <c r="I2876" s="26" t="s">
        <v>6915</v>
      </c>
      <c r="J2876">
        <f t="shared" si="178"/>
        <v>10</v>
      </c>
      <c r="K2876">
        <f t="shared" si="179"/>
        <v>1</v>
      </c>
      <c r="L2876">
        <f t="shared" si="180"/>
        <v>7551</v>
      </c>
      <c r="M2876">
        <f t="shared" si="181"/>
        <v>248</v>
      </c>
      <c r="N2876">
        <v>20</v>
      </c>
      <c r="O2876" t="s">
        <v>74</v>
      </c>
      <c r="P2876" t="s">
        <v>21</v>
      </c>
      <c r="Q2876" t="s">
        <v>22</v>
      </c>
      <c r="R2876" t="s">
        <v>21</v>
      </c>
      <c r="S2876" t="s">
        <v>319</v>
      </c>
      <c r="W2876">
        <v>176</v>
      </c>
      <c r="X2876">
        <v>64</v>
      </c>
      <c r="Y2876">
        <v>0</v>
      </c>
      <c r="Z2876">
        <v>0</v>
      </c>
    </row>
    <row r="2877" spans="1:26" ht="15.95">
      <c r="A2877" t="s">
        <v>3523</v>
      </c>
      <c r="B2877" t="s">
        <v>81</v>
      </c>
      <c r="C2877" t="str">
        <f>VLOOKUP(B2877, Positions!A$1:B$160, 2, FALSE)</f>
        <v>Defender</v>
      </c>
      <c r="D2877" t="s">
        <v>86</v>
      </c>
      <c r="E2877" t="s">
        <v>5664</v>
      </c>
      <c r="F2877" t="s">
        <v>21</v>
      </c>
      <c r="G2877" t="str">
        <f>VLOOKUP(E2877, Tiers!M$1:P$134, 3, FALSE)</f>
        <v>ENG3</v>
      </c>
      <c r="H2877">
        <f>VLOOKUP(G2877, Tiers!B$1:C$134, 2, FALSE)</f>
        <v>4</v>
      </c>
      <c r="I2877" s="26" t="s">
        <v>6916</v>
      </c>
      <c r="J2877">
        <f t="shared" si="178"/>
        <v>10</v>
      </c>
      <c r="K2877">
        <f t="shared" si="179"/>
        <v>1</v>
      </c>
      <c r="L2877">
        <f t="shared" si="180"/>
        <v>7556</v>
      </c>
      <c r="M2877">
        <f t="shared" si="181"/>
        <v>248</v>
      </c>
      <c r="N2877">
        <v>20</v>
      </c>
      <c r="O2877" t="s">
        <v>3524</v>
      </c>
      <c r="P2877" t="s">
        <v>21</v>
      </c>
      <c r="Q2877" t="s">
        <v>22</v>
      </c>
      <c r="R2877" t="s">
        <v>21</v>
      </c>
      <c r="W2877">
        <v>186</v>
      </c>
      <c r="X2877">
        <v>73</v>
      </c>
      <c r="Y2877">
        <v>1</v>
      </c>
      <c r="Z2877">
        <v>44</v>
      </c>
    </row>
    <row r="2878" spans="1:26" ht="15.95">
      <c r="A2878" t="s">
        <v>3525</v>
      </c>
      <c r="B2878" t="s">
        <v>877</v>
      </c>
      <c r="C2878" t="str">
        <f>VLOOKUP(B2878, Positions!A$1:B$160, 2, FALSE)</f>
        <v>Defender</v>
      </c>
      <c r="D2878" t="s">
        <v>1883</v>
      </c>
      <c r="E2878" t="s">
        <v>5666</v>
      </c>
      <c r="F2878" t="s">
        <v>21</v>
      </c>
      <c r="G2878" t="str">
        <f>VLOOKUP(E2878, Tiers!M$1:P$134, 3, FALSE)</f>
        <v>NONE</v>
      </c>
      <c r="H2878">
        <f>VLOOKUP(G2878, Tiers!B$1:C$134, 2, FALSE)</f>
        <v>7</v>
      </c>
      <c r="I2878" s="26" t="s">
        <v>6917</v>
      </c>
      <c r="J2878">
        <f t="shared" si="178"/>
        <v>10</v>
      </c>
      <c r="K2878">
        <f t="shared" si="179"/>
        <v>1</v>
      </c>
      <c r="L2878">
        <f t="shared" si="180"/>
        <v>7557</v>
      </c>
      <c r="M2878">
        <f t="shared" si="181"/>
        <v>248</v>
      </c>
      <c r="N2878">
        <v>20</v>
      </c>
      <c r="O2878" t="s">
        <v>74</v>
      </c>
      <c r="P2878" t="s">
        <v>21</v>
      </c>
      <c r="Q2878" t="s">
        <v>22</v>
      </c>
      <c r="R2878" t="s">
        <v>21</v>
      </c>
      <c r="S2878" t="s">
        <v>239</v>
      </c>
      <c r="W2878">
        <v>178</v>
      </c>
      <c r="X2878">
        <v>71</v>
      </c>
      <c r="Y2878">
        <v>0</v>
      </c>
      <c r="Z2878">
        <v>0</v>
      </c>
    </row>
    <row r="2879" spans="1:26" ht="15.95">
      <c r="A2879" t="s">
        <v>3526</v>
      </c>
      <c r="B2879" t="s">
        <v>198</v>
      </c>
      <c r="C2879" t="str">
        <f>VLOOKUP(B2879, Positions!A$1:B$160, 2, FALSE)</f>
        <v>Midfielder</v>
      </c>
      <c r="D2879" t="s">
        <v>5666</v>
      </c>
      <c r="E2879" t="s">
        <v>5666</v>
      </c>
      <c r="F2879" t="s">
        <v>21</v>
      </c>
      <c r="G2879" t="str">
        <f>VLOOKUP(E2879, Tiers!M$1:P$134, 3, FALSE)</f>
        <v>NONE</v>
      </c>
      <c r="H2879">
        <f>VLOOKUP(G2879, Tiers!B$1:C$134, 2, FALSE)</f>
        <v>7</v>
      </c>
      <c r="I2879" s="26" t="s">
        <v>6918</v>
      </c>
      <c r="J2879">
        <f t="shared" si="178"/>
        <v>10</v>
      </c>
      <c r="K2879">
        <f t="shared" si="179"/>
        <v>1</v>
      </c>
      <c r="L2879">
        <f t="shared" si="180"/>
        <v>7565</v>
      </c>
      <c r="M2879">
        <f t="shared" si="181"/>
        <v>248</v>
      </c>
      <c r="N2879">
        <v>20</v>
      </c>
      <c r="O2879" t="s">
        <v>142</v>
      </c>
      <c r="P2879" t="s">
        <v>21</v>
      </c>
      <c r="Q2879" t="s">
        <v>22</v>
      </c>
      <c r="R2879" t="s">
        <v>21</v>
      </c>
      <c r="W2879">
        <v>178</v>
      </c>
      <c r="X2879">
        <v>77</v>
      </c>
      <c r="Y2879">
        <v>2</v>
      </c>
      <c r="Z2879">
        <v>25</v>
      </c>
    </row>
    <row r="2880" spans="1:26" ht="15.95">
      <c r="A2880" t="s">
        <v>3527</v>
      </c>
      <c r="B2880" t="s">
        <v>26</v>
      </c>
      <c r="C2880" t="str">
        <f>VLOOKUP(B2880, Positions!A$1:B$160, 2, FALSE)</f>
        <v>Forward</v>
      </c>
      <c r="D2880" t="s">
        <v>142</v>
      </c>
      <c r="E2880" t="s">
        <v>5663</v>
      </c>
      <c r="F2880" t="s">
        <v>21</v>
      </c>
      <c r="G2880" t="str">
        <f>VLOOKUP(E2880, Tiers!M$1:P$134, 3, FALSE)</f>
        <v>ENG4</v>
      </c>
      <c r="H2880">
        <f>VLOOKUP(G2880, Tiers!B$1:C$134, 2, FALSE)</f>
        <v>5</v>
      </c>
      <c r="I2880" s="26" t="s">
        <v>6919</v>
      </c>
      <c r="J2880">
        <f t="shared" si="178"/>
        <v>10</v>
      </c>
      <c r="K2880">
        <f t="shared" si="179"/>
        <v>1</v>
      </c>
      <c r="L2880">
        <f t="shared" si="180"/>
        <v>7572</v>
      </c>
      <c r="M2880">
        <f t="shared" si="181"/>
        <v>248</v>
      </c>
      <c r="N2880">
        <v>20</v>
      </c>
      <c r="O2880" t="s">
        <v>3064</v>
      </c>
      <c r="P2880" t="s">
        <v>21</v>
      </c>
      <c r="Q2880" t="s">
        <v>22</v>
      </c>
      <c r="R2880" t="s">
        <v>21</v>
      </c>
      <c r="W2880">
        <v>178</v>
      </c>
      <c r="X2880">
        <v>72</v>
      </c>
      <c r="Y2880">
        <v>0</v>
      </c>
      <c r="Z2880">
        <v>22</v>
      </c>
    </row>
    <row r="2881" spans="1:26" ht="15.95">
      <c r="A2881" t="s">
        <v>3528</v>
      </c>
      <c r="B2881" t="s">
        <v>278</v>
      </c>
      <c r="C2881" t="str">
        <f>VLOOKUP(B2881, Positions!A$1:B$160, 2, FALSE)</f>
        <v>Midfielder</v>
      </c>
      <c r="D2881" t="s">
        <v>43</v>
      </c>
      <c r="E2881" t="s">
        <v>5664</v>
      </c>
      <c r="F2881" t="s">
        <v>21</v>
      </c>
      <c r="G2881" t="str">
        <f>VLOOKUP(E2881, Tiers!M$1:P$134, 3, FALSE)</f>
        <v>ENG3</v>
      </c>
      <c r="H2881">
        <f>VLOOKUP(G2881, Tiers!B$1:C$134, 2, FALSE)</f>
        <v>4</v>
      </c>
      <c r="I2881" s="26" t="s">
        <v>6920</v>
      </c>
      <c r="J2881">
        <f t="shared" si="178"/>
        <v>10</v>
      </c>
      <c r="K2881">
        <f t="shared" si="179"/>
        <v>1</v>
      </c>
      <c r="L2881">
        <f t="shared" si="180"/>
        <v>7576</v>
      </c>
      <c r="M2881">
        <f t="shared" si="181"/>
        <v>248</v>
      </c>
      <c r="N2881">
        <v>20</v>
      </c>
      <c r="O2881" t="s">
        <v>74</v>
      </c>
      <c r="P2881" t="s">
        <v>21</v>
      </c>
      <c r="Q2881" t="s">
        <v>22</v>
      </c>
      <c r="R2881" t="s">
        <v>21</v>
      </c>
      <c r="W2881">
        <v>166</v>
      </c>
      <c r="X2881">
        <v>58</v>
      </c>
      <c r="Y2881">
        <v>6</v>
      </c>
      <c r="Z2881">
        <v>45</v>
      </c>
    </row>
    <row r="2882" spans="1:26" ht="15.95">
      <c r="A2882" t="s">
        <v>3381</v>
      </c>
      <c r="B2882" t="s">
        <v>634</v>
      </c>
      <c r="C2882" t="str">
        <f>VLOOKUP(B2882, Positions!A$1:B$160, 2, FALSE)</f>
        <v>Midfielder</v>
      </c>
      <c r="D2882" t="s">
        <v>136</v>
      </c>
      <c r="E2882" t="s">
        <v>5665</v>
      </c>
      <c r="F2882" t="s">
        <v>21</v>
      </c>
      <c r="G2882" t="str">
        <f>VLOOKUP(E2882, Tiers!M$1:P$134, 3, FALSE)</f>
        <v>ENG2</v>
      </c>
      <c r="H2882">
        <f>VLOOKUP(G2882, Tiers!B$1:C$134, 2, FALSE)</f>
        <v>3</v>
      </c>
      <c r="I2882" s="26" t="s">
        <v>6921</v>
      </c>
      <c r="J2882">
        <f t="shared" si="178"/>
        <v>10</v>
      </c>
      <c r="K2882">
        <f t="shared" si="179"/>
        <v>1</v>
      </c>
      <c r="L2882">
        <f t="shared" si="180"/>
        <v>7577</v>
      </c>
      <c r="M2882">
        <f t="shared" si="181"/>
        <v>248</v>
      </c>
      <c r="N2882">
        <v>20</v>
      </c>
      <c r="O2882" t="s">
        <v>136</v>
      </c>
      <c r="P2882" t="s">
        <v>21</v>
      </c>
      <c r="Q2882" t="s">
        <v>22</v>
      </c>
      <c r="R2882" t="s">
        <v>21</v>
      </c>
      <c r="S2882" t="s">
        <v>443</v>
      </c>
      <c r="W2882">
        <v>176</v>
      </c>
      <c r="X2882">
        <v>73</v>
      </c>
      <c r="Y2882">
        <v>0</v>
      </c>
      <c r="Z2882">
        <v>11</v>
      </c>
    </row>
    <row r="2883" spans="1:26" ht="15.95">
      <c r="A2883" t="s">
        <v>3529</v>
      </c>
      <c r="B2883" t="s">
        <v>2286</v>
      </c>
      <c r="C2883" t="str">
        <f>VLOOKUP(B2883, Positions!A$1:B$160, 2, FALSE)</f>
        <v>Defender</v>
      </c>
      <c r="D2883" t="s">
        <v>56</v>
      </c>
      <c r="E2883" t="s">
        <v>5664</v>
      </c>
      <c r="F2883" t="s">
        <v>21</v>
      </c>
      <c r="G2883" t="str">
        <f>VLOOKUP(E2883, Tiers!M$1:P$134, 3, FALSE)</f>
        <v>ENG3</v>
      </c>
      <c r="H2883">
        <f>VLOOKUP(G2883, Tiers!B$1:C$134, 2, FALSE)</f>
        <v>4</v>
      </c>
      <c r="I2883" s="26" t="s">
        <v>6922</v>
      </c>
      <c r="J2883">
        <f t="shared" ref="J2883:J2946" si="182">MONTH(I2883)</f>
        <v>9</v>
      </c>
      <c r="K2883">
        <f t="shared" ref="K2883:K2946" si="183">IF(OR(MONTH(I2883)=9, MONTH(I2883)=10, MONTH(I2883)=11), 1,
IF(OR(MONTH(I2883)=12, MONTH(I2883)=1, MONTH(I2883)=2), 2,
IF(OR(MONTH(I2883)=3, MONTH(I2883)=4, MONTH(I2883)=5), 3,
4)))</f>
        <v>1</v>
      </c>
      <c r="L2883">
        <f t="shared" ref="L2883:L2946" si="184">DATEDIF(I2883, DATE(2015, 7, 1), "d")</f>
        <v>7585</v>
      </c>
      <c r="M2883">
        <f t="shared" ref="M2883:M2946" si="185">DATEDIF(I2883, DATE(2015, 7, 1), "m")</f>
        <v>249</v>
      </c>
      <c r="N2883">
        <v>20</v>
      </c>
      <c r="O2883" t="s">
        <v>246</v>
      </c>
      <c r="P2883" t="s">
        <v>21</v>
      </c>
      <c r="Q2883" t="s">
        <v>22</v>
      </c>
      <c r="R2883" t="s">
        <v>21</v>
      </c>
      <c r="W2883">
        <v>181</v>
      </c>
      <c r="X2883">
        <v>71</v>
      </c>
      <c r="Y2883">
        <v>1</v>
      </c>
      <c r="Z2883">
        <v>31</v>
      </c>
    </row>
    <row r="2884" spans="1:26" ht="15.95">
      <c r="A2884" t="s">
        <v>3530</v>
      </c>
      <c r="B2884" t="s">
        <v>81</v>
      </c>
      <c r="C2884" t="str">
        <f>VLOOKUP(B2884, Positions!A$1:B$160, 2, FALSE)</f>
        <v>Defender</v>
      </c>
      <c r="D2884" t="s">
        <v>5666</v>
      </c>
      <c r="E2884" t="s">
        <v>5666</v>
      </c>
      <c r="F2884" t="s">
        <v>21</v>
      </c>
      <c r="G2884" t="str">
        <f>VLOOKUP(E2884, Tiers!M$1:P$134, 3, FALSE)</f>
        <v>NONE</v>
      </c>
      <c r="H2884">
        <f>VLOOKUP(G2884, Tiers!B$1:C$134, 2, FALSE)</f>
        <v>7</v>
      </c>
      <c r="I2884" s="26" t="s">
        <v>6922</v>
      </c>
      <c r="J2884">
        <f t="shared" si="182"/>
        <v>9</v>
      </c>
      <c r="K2884">
        <f t="shared" si="183"/>
        <v>1</v>
      </c>
      <c r="L2884">
        <f t="shared" si="184"/>
        <v>7585</v>
      </c>
      <c r="M2884">
        <f t="shared" si="185"/>
        <v>249</v>
      </c>
      <c r="N2884">
        <v>20</v>
      </c>
      <c r="O2884" t="s">
        <v>3531</v>
      </c>
      <c r="P2884" t="s">
        <v>21</v>
      </c>
      <c r="Q2884" t="s">
        <v>22</v>
      </c>
      <c r="R2884" t="s">
        <v>21</v>
      </c>
      <c r="W2884">
        <v>183</v>
      </c>
      <c r="X2884">
        <v>78</v>
      </c>
      <c r="Y2884">
        <v>0</v>
      </c>
      <c r="Z2884">
        <v>0</v>
      </c>
    </row>
    <row r="2885" spans="1:26" ht="15.95">
      <c r="A2885" t="s">
        <v>3532</v>
      </c>
      <c r="B2885" t="s">
        <v>946</v>
      </c>
      <c r="C2885" t="str">
        <f>VLOOKUP(B2885, Positions!A$1:B$160, 2, FALSE)</f>
        <v>Defender</v>
      </c>
      <c r="D2885" t="s">
        <v>136</v>
      </c>
      <c r="E2885" t="s">
        <v>5665</v>
      </c>
      <c r="F2885" t="s">
        <v>21</v>
      </c>
      <c r="G2885" t="str">
        <f>VLOOKUP(E2885, Tiers!M$1:P$134, 3, FALSE)</f>
        <v>ENG2</v>
      </c>
      <c r="H2885">
        <f>VLOOKUP(G2885, Tiers!B$1:C$134, 2, FALSE)</f>
        <v>3</v>
      </c>
      <c r="I2885" s="26" t="s">
        <v>6923</v>
      </c>
      <c r="J2885">
        <f t="shared" si="182"/>
        <v>9</v>
      </c>
      <c r="K2885">
        <f t="shared" si="183"/>
        <v>1</v>
      </c>
      <c r="L2885">
        <f t="shared" si="184"/>
        <v>7587</v>
      </c>
      <c r="M2885">
        <f t="shared" si="185"/>
        <v>249</v>
      </c>
      <c r="N2885">
        <v>20</v>
      </c>
      <c r="O2885" t="s">
        <v>669</v>
      </c>
      <c r="P2885" t="s">
        <v>21</v>
      </c>
      <c r="Q2885" t="s">
        <v>22</v>
      </c>
      <c r="R2885" t="s">
        <v>21</v>
      </c>
      <c r="W2885">
        <v>171</v>
      </c>
      <c r="X2885">
        <v>55</v>
      </c>
      <c r="Y2885">
        <v>0</v>
      </c>
      <c r="Z2885">
        <v>0</v>
      </c>
    </row>
    <row r="2886" spans="1:26" ht="15.95">
      <c r="A2886" t="s">
        <v>3533</v>
      </c>
      <c r="B2886" t="s">
        <v>249</v>
      </c>
      <c r="C2886" t="str">
        <f>VLOOKUP(B2886, Positions!A$1:B$160, 2, FALSE)</f>
        <v>Midfielder</v>
      </c>
      <c r="D2886" t="s">
        <v>5666</v>
      </c>
      <c r="E2886" t="s">
        <v>5666</v>
      </c>
      <c r="F2886" t="s">
        <v>21</v>
      </c>
      <c r="G2886" t="str">
        <f>VLOOKUP(E2886, Tiers!M$1:P$134, 3, FALSE)</f>
        <v>NONE</v>
      </c>
      <c r="H2886">
        <f>VLOOKUP(G2886, Tiers!B$1:C$134, 2, FALSE)</f>
        <v>7</v>
      </c>
      <c r="I2886" s="26" t="s">
        <v>6924</v>
      </c>
      <c r="J2886">
        <f t="shared" si="182"/>
        <v>9</v>
      </c>
      <c r="K2886">
        <f t="shared" si="183"/>
        <v>1</v>
      </c>
      <c r="L2886">
        <f t="shared" si="184"/>
        <v>7594</v>
      </c>
      <c r="M2886">
        <f t="shared" si="185"/>
        <v>249</v>
      </c>
      <c r="N2886">
        <v>20</v>
      </c>
      <c r="O2886" t="s">
        <v>3534</v>
      </c>
      <c r="P2886" t="s">
        <v>21</v>
      </c>
      <c r="Q2886" t="s">
        <v>22</v>
      </c>
      <c r="R2886" t="s">
        <v>21</v>
      </c>
      <c r="W2886">
        <v>181</v>
      </c>
      <c r="X2886">
        <v>76</v>
      </c>
      <c r="Y2886">
        <v>0</v>
      </c>
      <c r="Z2886">
        <v>0</v>
      </c>
    </row>
    <row r="2887" spans="1:26" ht="15.95">
      <c r="A2887" t="s">
        <v>3535</v>
      </c>
      <c r="B2887" t="s">
        <v>81</v>
      </c>
      <c r="C2887" t="str">
        <f>VLOOKUP(B2887, Positions!A$1:B$160, 2, FALSE)</f>
        <v>Defender</v>
      </c>
      <c r="D2887" t="s">
        <v>2836</v>
      </c>
      <c r="E2887" t="s">
        <v>5666</v>
      </c>
      <c r="F2887" t="s">
        <v>21</v>
      </c>
      <c r="G2887" t="str">
        <f>VLOOKUP(E2887, Tiers!M$1:P$134, 3, FALSE)</f>
        <v>NONE</v>
      </c>
      <c r="H2887">
        <f>VLOOKUP(G2887, Tiers!B$1:C$134, 2, FALSE)</f>
        <v>7</v>
      </c>
      <c r="I2887" s="26" t="s">
        <v>6925</v>
      </c>
      <c r="J2887">
        <f t="shared" si="182"/>
        <v>9</v>
      </c>
      <c r="K2887">
        <f t="shared" si="183"/>
        <v>1</v>
      </c>
      <c r="L2887">
        <f t="shared" si="184"/>
        <v>7599</v>
      </c>
      <c r="M2887">
        <f t="shared" si="185"/>
        <v>249</v>
      </c>
      <c r="N2887">
        <v>20</v>
      </c>
      <c r="O2887" t="s">
        <v>5666</v>
      </c>
      <c r="P2887" t="s">
        <v>21</v>
      </c>
      <c r="Q2887" t="s">
        <v>22</v>
      </c>
      <c r="R2887" t="s">
        <v>21</v>
      </c>
      <c r="W2887">
        <v>187</v>
      </c>
      <c r="X2887">
        <v>72</v>
      </c>
      <c r="Y2887">
        <v>0</v>
      </c>
      <c r="Z2887">
        <v>11</v>
      </c>
    </row>
    <row r="2888" spans="1:26" ht="15.95">
      <c r="A2888" t="s">
        <v>3536</v>
      </c>
      <c r="B2888" t="s">
        <v>42</v>
      </c>
      <c r="C2888" t="str">
        <f>VLOOKUP(B2888, Positions!A$1:B$160, 2, FALSE)</f>
        <v>Midfielder</v>
      </c>
      <c r="D2888" t="s">
        <v>221</v>
      </c>
      <c r="E2888" t="s">
        <v>5664</v>
      </c>
      <c r="F2888" t="s">
        <v>21</v>
      </c>
      <c r="G2888" t="str">
        <f>VLOOKUP(E2888, Tiers!M$1:P$134, 3, FALSE)</f>
        <v>ENG3</v>
      </c>
      <c r="H2888">
        <f>VLOOKUP(G2888, Tiers!B$1:C$134, 2, FALSE)</f>
        <v>4</v>
      </c>
      <c r="I2888" s="26" t="s">
        <v>6926</v>
      </c>
      <c r="J2888">
        <f t="shared" si="182"/>
        <v>9</v>
      </c>
      <c r="K2888">
        <f t="shared" si="183"/>
        <v>1</v>
      </c>
      <c r="L2888">
        <f t="shared" si="184"/>
        <v>7603</v>
      </c>
      <c r="M2888">
        <f t="shared" si="185"/>
        <v>249</v>
      </c>
      <c r="N2888">
        <v>20</v>
      </c>
      <c r="O2888" t="s">
        <v>284</v>
      </c>
      <c r="P2888" t="s">
        <v>21</v>
      </c>
      <c r="Q2888" t="s">
        <v>22</v>
      </c>
      <c r="R2888" t="s">
        <v>21</v>
      </c>
      <c r="W2888">
        <v>180</v>
      </c>
      <c r="X2888">
        <v>75</v>
      </c>
      <c r="Y2888">
        <v>2</v>
      </c>
      <c r="Z2888">
        <v>24</v>
      </c>
    </row>
    <row r="2889" spans="1:26" ht="15.95">
      <c r="A2889" t="s">
        <v>235</v>
      </c>
      <c r="B2889" t="s">
        <v>281</v>
      </c>
      <c r="C2889" t="str">
        <f>VLOOKUP(B2889, Positions!A$1:B$160, 2, FALSE)</f>
        <v>Forward</v>
      </c>
      <c r="D2889" t="s">
        <v>3064</v>
      </c>
      <c r="E2889" t="s">
        <v>5666</v>
      </c>
      <c r="F2889" t="s">
        <v>21</v>
      </c>
      <c r="G2889" t="str">
        <f>VLOOKUP(E2889, Tiers!M$1:P$134, 3, FALSE)</f>
        <v>NONE</v>
      </c>
      <c r="H2889">
        <f>VLOOKUP(G2889, Tiers!B$1:C$134, 2, FALSE)</f>
        <v>7</v>
      </c>
      <c r="I2889" s="26" t="s">
        <v>6926</v>
      </c>
      <c r="J2889">
        <f t="shared" si="182"/>
        <v>9</v>
      </c>
      <c r="K2889">
        <f t="shared" si="183"/>
        <v>1</v>
      </c>
      <c r="L2889">
        <f t="shared" si="184"/>
        <v>7603</v>
      </c>
      <c r="M2889">
        <f t="shared" si="185"/>
        <v>249</v>
      </c>
      <c r="N2889">
        <v>20</v>
      </c>
      <c r="O2889" t="s">
        <v>3502</v>
      </c>
      <c r="P2889" t="s">
        <v>21</v>
      </c>
      <c r="Q2889" t="s">
        <v>22</v>
      </c>
      <c r="R2889" t="s">
        <v>21</v>
      </c>
      <c r="W2889">
        <v>171</v>
      </c>
      <c r="X2889">
        <v>64</v>
      </c>
      <c r="Y2889">
        <v>0</v>
      </c>
      <c r="Z2889">
        <v>19</v>
      </c>
    </row>
    <row r="2890" spans="1:26" ht="15.95">
      <c r="A2890" t="s">
        <v>3537</v>
      </c>
      <c r="B2890" t="s">
        <v>81</v>
      </c>
      <c r="C2890" t="str">
        <f>VLOOKUP(B2890, Positions!A$1:B$160, 2, FALSE)</f>
        <v>Defender</v>
      </c>
      <c r="D2890" t="s">
        <v>17</v>
      </c>
      <c r="E2890" t="s">
        <v>5663</v>
      </c>
      <c r="F2890" t="s">
        <v>21</v>
      </c>
      <c r="G2890" t="str">
        <f>VLOOKUP(E2890, Tiers!M$1:P$134, 3, FALSE)</f>
        <v>ENG4</v>
      </c>
      <c r="H2890">
        <f>VLOOKUP(G2890, Tiers!B$1:C$134, 2, FALSE)</f>
        <v>5</v>
      </c>
      <c r="I2890" s="26" t="s">
        <v>6927</v>
      </c>
      <c r="J2890">
        <f t="shared" si="182"/>
        <v>9</v>
      </c>
      <c r="K2890">
        <f t="shared" si="183"/>
        <v>1</v>
      </c>
      <c r="L2890">
        <f t="shared" si="184"/>
        <v>7606</v>
      </c>
      <c r="M2890">
        <f t="shared" si="185"/>
        <v>249</v>
      </c>
      <c r="N2890">
        <v>20</v>
      </c>
      <c r="O2890" t="s">
        <v>74</v>
      </c>
      <c r="P2890" t="s">
        <v>21</v>
      </c>
      <c r="Q2890" t="s">
        <v>22</v>
      </c>
      <c r="R2890" t="s">
        <v>21</v>
      </c>
      <c r="W2890">
        <v>194</v>
      </c>
      <c r="X2890">
        <v>88</v>
      </c>
      <c r="Y2890">
        <v>2</v>
      </c>
      <c r="Z2890">
        <v>46</v>
      </c>
    </row>
    <row r="2891" spans="1:26" ht="15.95">
      <c r="A2891" t="s">
        <v>3538</v>
      </c>
      <c r="B2891" t="s">
        <v>166</v>
      </c>
      <c r="C2891" t="str">
        <f>VLOOKUP(B2891, Positions!A$1:B$160, 2, FALSE)</f>
        <v>Goalkeeper</v>
      </c>
      <c r="D2891" t="s">
        <v>5666</v>
      </c>
      <c r="E2891" t="s">
        <v>5666</v>
      </c>
      <c r="F2891" t="s">
        <v>21</v>
      </c>
      <c r="G2891" t="str">
        <f>VLOOKUP(E2891, Tiers!M$1:P$134, 3, FALSE)</f>
        <v>NONE</v>
      </c>
      <c r="H2891">
        <f>VLOOKUP(G2891, Tiers!B$1:C$134, 2, FALSE)</f>
        <v>7</v>
      </c>
      <c r="I2891" s="26" t="s">
        <v>6927</v>
      </c>
      <c r="J2891">
        <f t="shared" si="182"/>
        <v>9</v>
      </c>
      <c r="K2891">
        <f t="shared" si="183"/>
        <v>1</v>
      </c>
      <c r="L2891">
        <f t="shared" si="184"/>
        <v>7606</v>
      </c>
      <c r="M2891">
        <f t="shared" si="185"/>
        <v>249</v>
      </c>
      <c r="N2891">
        <v>20</v>
      </c>
      <c r="O2891" t="s">
        <v>5666</v>
      </c>
      <c r="P2891" t="s">
        <v>21</v>
      </c>
      <c r="Q2891" t="s">
        <v>22</v>
      </c>
      <c r="R2891" t="s">
        <v>21</v>
      </c>
      <c r="W2891">
        <v>182</v>
      </c>
      <c r="X2891">
        <v>77</v>
      </c>
      <c r="Y2891">
        <v>0</v>
      </c>
      <c r="Z2891">
        <v>0</v>
      </c>
    </row>
    <row r="2892" spans="1:26" ht="15.95">
      <c r="A2892" t="s">
        <v>3539</v>
      </c>
      <c r="B2892" t="s">
        <v>72</v>
      </c>
      <c r="C2892" t="str">
        <f>VLOOKUP(B2892, Positions!A$1:B$160, 2, FALSE)</f>
        <v>Defender</v>
      </c>
      <c r="D2892" t="s">
        <v>3117</v>
      </c>
      <c r="E2892" t="s">
        <v>5663</v>
      </c>
      <c r="F2892" t="s">
        <v>21</v>
      </c>
      <c r="G2892" t="str">
        <f>VLOOKUP(E2892, Tiers!M$1:P$134, 3, FALSE)</f>
        <v>ENG4</v>
      </c>
      <c r="H2892">
        <f>VLOOKUP(G2892, Tiers!B$1:C$134, 2, FALSE)</f>
        <v>5</v>
      </c>
      <c r="I2892" s="26" t="s">
        <v>6928</v>
      </c>
      <c r="J2892">
        <f t="shared" si="182"/>
        <v>9</v>
      </c>
      <c r="K2892">
        <f t="shared" si="183"/>
        <v>1</v>
      </c>
      <c r="L2892">
        <f t="shared" si="184"/>
        <v>7607</v>
      </c>
      <c r="M2892">
        <f t="shared" si="185"/>
        <v>249</v>
      </c>
      <c r="N2892">
        <v>20</v>
      </c>
      <c r="O2892" t="s">
        <v>74</v>
      </c>
      <c r="P2892" t="s">
        <v>21</v>
      </c>
      <c r="Q2892" t="s">
        <v>22</v>
      </c>
      <c r="R2892" t="s">
        <v>21</v>
      </c>
      <c r="W2892">
        <v>180</v>
      </c>
      <c r="X2892">
        <v>78</v>
      </c>
      <c r="Y2892">
        <v>0</v>
      </c>
      <c r="Z2892">
        <v>0</v>
      </c>
    </row>
    <row r="2893" spans="1:26" ht="15.95">
      <c r="A2893" t="s">
        <v>3540</v>
      </c>
      <c r="B2893" t="s">
        <v>31</v>
      </c>
      <c r="C2893" t="str">
        <f>VLOOKUP(B2893, Positions!A$1:B$160, 2, FALSE)</f>
        <v>Defender</v>
      </c>
      <c r="D2893" t="s">
        <v>68</v>
      </c>
      <c r="E2893" t="s">
        <v>5663</v>
      </c>
      <c r="F2893" t="s">
        <v>21</v>
      </c>
      <c r="G2893" t="str">
        <f>VLOOKUP(E2893, Tiers!M$1:P$134, 3, FALSE)</f>
        <v>ENG4</v>
      </c>
      <c r="H2893">
        <f>VLOOKUP(G2893, Tiers!B$1:C$134, 2, FALSE)</f>
        <v>5</v>
      </c>
      <c r="I2893" s="26" t="s">
        <v>6929</v>
      </c>
      <c r="J2893">
        <f t="shared" si="182"/>
        <v>9</v>
      </c>
      <c r="K2893">
        <f t="shared" si="183"/>
        <v>1</v>
      </c>
      <c r="L2893">
        <f t="shared" si="184"/>
        <v>7608</v>
      </c>
      <c r="M2893">
        <f t="shared" si="185"/>
        <v>250</v>
      </c>
      <c r="N2893">
        <v>20</v>
      </c>
      <c r="O2893" t="s">
        <v>745</v>
      </c>
      <c r="P2893" t="s">
        <v>21</v>
      </c>
      <c r="Q2893" t="s">
        <v>22</v>
      </c>
      <c r="R2893" t="s">
        <v>21</v>
      </c>
      <c r="W2893">
        <v>171</v>
      </c>
      <c r="X2893">
        <v>69</v>
      </c>
      <c r="Y2893">
        <v>0</v>
      </c>
      <c r="Z2893">
        <v>2</v>
      </c>
    </row>
    <row r="2894" spans="1:26" ht="15.95">
      <c r="A2894" t="s">
        <v>3541</v>
      </c>
      <c r="B2894" t="s">
        <v>16</v>
      </c>
      <c r="C2894" t="str">
        <f>VLOOKUP(B2894, Positions!A$1:B$160, 2, FALSE)</f>
        <v>Forward</v>
      </c>
      <c r="D2894" t="s">
        <v>2443</v>
      </c>
      <c r="E2894" t="s">
        <v>5666</v>
      </c>
      <c r="F2894" t="s">
        <v>21</v>
      </c>
      <c r="G2894" t="str">
        <f>VLOOKUP(E2894, Tiers!M$1:P$134, 3, FALSE)</f>
        <v>NONE</v>
      </c>
      <c r="H2894">
        <f>VLOOKUP(G2894, Tiers!B$1:C$134, 2, FALSE)</f>
        <v>7</v>
      </c>
      <c r="I2894" s="26" t="s">
        <v>6930</v>
      </c>
      <c r="J2894">
        <f t="shared" si="182"/>
        <v>8</v>
      </c>
      <c r="K2894">
        <f t="shared" si="183"/>
        <v>4</v>
      </c>
      <c r="L2894">
        <f t="shared" si="184"/>
        <v>7630</v>
      </c>
      <c r="M2894">
        <f t="shared" si="185"/>
        <v>250</v>
      </c>
      <c r="N2894">
        <v>20</v>
      </c>
      <c r="O2894" t="s">
        <v>2443</v>
      </c>
      <c r="P2894" t="s">
        <v>21</v>
      </c>
      <c r="Q2894" t="s">
        <v>22</v>
      </c>
      <c r="R2894" t="s">
        <v>21</v>
      </c>
      <c r="W2894">
        <v>176</v>
      </c>
      <c r="X2894">
        <v>68</v>
      </c>
      <c r="Y2894">
        <v>11</v>
      </c>
      <c r="Z2894">
        <v>67</v>
      </c>
    </row>
    <row r="2895" spans="1:26" ht="15.95">
      <c r="A2895" t="s">
        <v>3542</v>
      </c>
      <c r="B2895" t="s">
        <v>31</v>
      </c>
      <c r="C2895" t="str">
        <f>VLOOKUP(B2895, Positions!A$1:B$160, 2, FALSE)</f>
        <v>Defender</v>
      </c>
      <c r="D2895" t="s">
        <v>5666</v>
      </c>
      <c r="E2895" t="s">
        <v>5666</v>
      </c>
      <c r="F2895" t="s">
        <v>21</v>
      </c>
      <c r="G2895" t="str">
        <f>VLOOKUP(E2895, Tiers!M$1:P$134, 3, FALSE)</f>
        <v>NONE</v>
      </c>
      <c r="H2895">
        <f>VLOOKUP(G2895, Tiers!B$1:C$134, 2, FALSE)</f>
        <v>7</v>
      </c>
      <c r="I2895" s="26" t="s">
        <v>6931</v>
      </c>
      <c r="J2895">
        <f t="shared" si="182"/>
        <v>8</v>
      </c>
      <c r="K2895">
        <f t="shared" si="183"/>
        <v>4</v>
      </c>
      <c r="L2895">
        <f t="shared" si="184"/>
        <v>7636</v>
      </c>
      <c r="M2895">
        <f t="shared" si="185"/>
        <v>250</v>
      </c>
      <c r="N2895">
        <v>20</v>
      </c>
      <c r="O2895" t="s">
        <v>5666</v>
      </c>
      <c r="P2895" t="s">
        <v>21</v>
      </c>
      <c r="Q2895" t="s">
        <v>22</v>
      </c>
      <c r="R2895" t="s">
        <v>21</v>
      </c>
      <c r="W2895">
        <v>183</v>
      </c>
      <c r="X2895">
        <v>68</v>
      </c>
      <c r="Y2895">
        <v>0</v>
      </c>
      <c r="Z2895">
        <v>0</v>
      </c>
    </row>
    <row r="2896" spans="1:26" ht="15.95">
      <c r="A2896" t="s">
        <v>3543</v>
      </c>
      <c r="B2896" t="s">
        <v>102</v>
      </c>
      <c r="C2896" t="str">
        <f>VLOOKUP(B2896, Positions!A$1:B$160, 2, FALSE)</f>
        <v>Defender</v>
      </c>
      <c r="D2896" t="s">
        <v>329</v>
      </c>
      <c r="E2896" t="s">
        <v>62</v>
      </c>
      <c r="F2896" t="s">
        <v>21</v>
      </c>
      <c r="G2896" t="str">
        <f>VLOOKUP(E2896, Tiers!M$1:P$134, 3, FALSE)</f>
        <v>ENG1</v>
      </c>
      <c r="H2896">
        <f>VLOOKUP(G2896, Tiers!B$1:C$134, 2, FALSE)</f>
        <v>1</v>
      </c>
      <c r="I2896" s="26" t="s">
        <v>6932</v>
      </c>
      <c r="J2896">
        <f t="shared" si="182"/>
        <v>7</v>
      </c>
      <c r="K2896">
        <f t="shared" si="183"/>
        <v>4</v>
      </c>
      <c r="L2896">
        <f t="shared" si="184"/>
        <v>7649</v>
      </c>
      <c r="M2896">
        <f t="shared" si="185"/>
        <v>251</v>
      </c>
      <c r="N2896">
        <v>20</v>
      </c>
      <c r="O2896" t="s">
        <v>726</v>
      </c>
      <c r="P2896" t="s">
        <v>21</v>
      </c>
      <c r="Q2896" t="s">
        <v>22</v>
      </c>
      <c r="R2896" t="s">
        <v>21</v>
      </c>
      <c r="W2896">
        <v>186</v>
      </c>
      <c r="X2896">
        <v>77</v>
      </c>
      <c r="Y2896">
        <v>2</v>
      </c>
      <c r="Z2896">
        <v>41</v>
      </c>
    </row>
    <row r="2897" spans="1:26" ht="15.95">
      <c r="A2897" t="s">
        <v>3544</v>
      </c>
      <c r="B2897" t="s">
        <v>106</v>
      </c>
      <c r="C2897" t="str">
        <f>VLOOKUP(B2897, Positions!A$1:B$160, 2, FALSE)</f>
        <v>Midfielder</v>
      </c>
      <c r="D2897" t="s">
        <v>5666</v>
      </c>
      <c r="E2897" t="s">
        <v>5666</v>
      </c>
      <c r="F2897" t="s">
        <v>21</v>
      </c>
      <c r="G2897" t="str">
        <f>VLOOKUP(E2897, Tiers!M$1:P$134, 3, FALSE)</f>
        <v>NONE</v>
      </c>
      <c r="H2897">
        <f>VLOOKUP(G2897, Tiers!B$1:C$134, 2, FALSE)</f>
        <v>7</v>
      </c>
      <c r="I2897" s="26" t="s">
        <v>6933</v>
      </c>
      <c r="J2897">
        <f t="shared" si="182"/>
        <v>7</v>
      </c>
      <c r="K2897">
        <f t="shared" si="183"/>
        <v>4</v>
      </c>
      <c r="L2897">
        <f t="shared" si="184"/>
        <v>7662</v>
      </c>
      <c r="M2897">
        <f t="shared" si="185"/>
        <v>251</v>
      </c>
      <c r="N2897">
        <v>20</v>
      </c>
      <c r="O2897" t="s">
        <v>74</v>
      </c>
      <c r="P2897" t="s">
        <v>21</v>
      </c>
      <c r="Q2897" t="s">
        <v>22</v>
      </c>
      <c r="R2897" t="s">
        <v>21</v>
      </c>
      <c r="S2897" t="s">
        <v>491</v>
      </c>
      <c r="W2897">
        <v>173</v>
      </c>
      <c r="X2897">
        <v>70</v>
      </c>
      <c r="Y2897">
        <v>0</v>
      </c>
      <c r="Z2897">
        <v>0</v>
      </c>
    </row>
    <row r="2898" spans="1:26" ht="15.95">
      <c r="A2898" t="s">
        <v>3545</v>
      </c>
      <c r="B2898" t="s">
        <v>16</v>
      </c>
      <c r="C2898" t="str">
        <f>VLOOKUP(B2898, Positions!A$1:B$160, 2, FALSE)</f>
        <v>Forward</v>
      </c>
      <c r="D2898" t="s">
        <v>5666</v>
      </c>
      <c r="E2898" t="s">
        <v>5666</v>
      </c>
      <c r="F2898" t="s">
        <v>21</v>
      </c>
      <c r="G2898" t="str">
        <f>VLOOKUP(E2898, Tiers!M$1:P$134, 3, FALSE)</f>
        <v>NONE</v>
      </c>
      <c r="H2898">
        <f>VLOOKUP(G2898, Tiers!B$1:C$134, 2, FALSE)</f>
        <v>7</v>
      </c>
      <c r="I2898" s="26" t="s">
        <v>6934</v>
      </c>
      <c r="J2898">
        <f t="shared" si="182"/>
        <v>6</v>
      </c>
      <c r="K2898">
        <f t="shared" si="183"/>
        <v>4</v>
      </c>
      <c r="L2898">
        <f t="shared" si="184"/>
        <v>7682</v>
      </c>
      <c r="M2898">
        <f t="shared" si="185"/>
        <v>252</v>
      </c>
      <c r="N2898">
        <v>20</v>
      </c>
      <c r="O2898" t="s">
        <v>265</v>
      </c>
      <c r="P2898" t="s">
        <v>21</v>
      </c>
      <c r="Q2898" t="s">
        <v>22</v>
      </c>
      <c r="R2898" t="s">
        <v>21</v>
      </c>
      <c r="W2898">
        <v>171</v>
      </c>
      <c r="X2898">
        <v>69</v>
      </c>
      <c r="Y2898">
        <v>4</v>
      </c>
      <c r="Z2898">
        <v>35</v>
      </c>
    </row>
    <row r="2899" spans="1:26" ht="15.95">
      <c r="A2899" t="s">
        <v>3546</v>
      </c>
      <c r="B2899" t="s">
        <v>166</v>
      </c>
      <c r="C2899" t="str">
        <f>VLOOKUP(B2899, Positions!A$1:B$160, 2, FALSE)</f>
        <v>Goalkeeper</v>
      </c>
      <c r="D2899" t="s">
        <v>282</v>
      </c>
      <c r="E2899" t="s">
        <v>62</v>
      </c>
      <c r="F2899" t="s">
        <v>21</v>
      </c>
      <c r="G2899" t="str">
        <f>VLOOKUP(E2899, Tiers!M$1:P$134, 3, FALSE)</f>
        <v>ENG1</v>
      </c>
      <c r="H2899">
        <f>VLOOKUP(G2899, Tiers!B$1:C$134, 2, FALSE)</f>
        <v>1</v>
      </c>
      <c r="I2899" s="26" t="s">
        <v>6935</v>
      </c>
      <c r="J2899">
        <f t="shared" si="182"/>
        <v>6</v>
      </c>
      <c r="K2899">
        <f t="shared" si="183"/>
        <v>4</v>
      </c>
      <c r="L2899">
        <f t="shared" si="184"/>
        <v>7686</v>
      </c>
      <c r="M2899">
        <f t="shared" si="185"/>
        <v>252</v>
      </c>
      <c r="N2899">
        <v>20</v>
      </c>
      <c r="O2899" t="s">
        <v>5666</v>
      </c>
      <c r="P2899" t="s">
        <v>21</v>
      </c>
      <c r="Q2899" t="s">
        <v>22</v>
      </c>
      <c r="R2899" t="s">
        <v>21</v>
      </c>
      <c r="W2899">
        <v>188</v>
      </c>
      <c r="X2899">
        <v>78</v>
      </c>
      <c r="Y2899">
        <v>0</v>
      </c>
      <c r="Z2899">
        <v>14</v>
      </c>
    </row>
    <row r="2900" spans="1:26" ht="15.95">
      <c r="A2900" t="s">
        <v>3547</v>
      </c>
      <c r="B2900" t="s">
        <v>196</v>
      </c>
      <c r="C2900" t="str">
        <f>VLOOKUP(B2900, Positions!A$1:B$160, 2, FALSE)</f>
        <v>Defender</v>
      </c>
      <c r="D2900" t="s">
        <v>496</v>
      </c>
      <c r="E2900" t="s">
        <v>5664</v>
      </c>
      <c r="F2900" t="s">
        <v>21</v>
      </c>
      <c r="G2900" t="str">
        <f>VLOOKUP(E2900, Tiers!M$1:P$134, 3, FALSE)</f>
        <v>ENG3</v>
      </c>
      <c r="H2900">
        <f>VLOOKUP(G2900, Tiers!B$1:C$134, 2, FALSE)</f>
        <v>4</v>
      </c>
      <c r="I2900" s="26" t="s">
        <v>6935</v>
      </c>
      <c r="J2900">
        <f t="shared" si="182"/>
        <v>6</v>
      </c>
      <c r="K2900">
        <f t="shared" si="183"/>
        <v>4</v>
      </c>
      <c r="L2900">
        <f t="shared" si="184"/>
        <v>7686</v>
      </c>
      <c r="M2900">
        <f t="shared" si="185"/>
        <v>252</v>
      </c>
      <c r="N2900">
        <v>20</v>
      </c>
      <c r="O2900" t="s">
        <v>1567</v>
      </c>
      <c r="P2900" t="s">
        <v>21</v>
      </c>
      <c r="Q2900" t="s">
        <v>22</v>
      </c>
      <c r="R2900" t="s">
        <v>21</v>
      </c>
      <c r="W2900">
        <v>181</v>
      </c>
      <c r="X2900">
        <v>73</v>
      </c>
      <c r="Y2900">
        <v>1</v>
      </c>
      <c r="Z2900">
        <v>38</v>
      </c>
    </row>
    <row r="2901" spans="1:26" ht="15.95">
      <c r="A2901" t="s">
        <v>3548</v>
      </c>
      <c r="B2901" t="s">
        <v>16</v>
      </c>
      <c r="C2901" t="str">
        <f>VLOOKUP(B2901, Positions!A$1:B$160, 2, FALSE)</f>
        <v>Forward</v>
      </c>
      <c r="D2901" t="s">
        <v>284</v>
      </c>
      <c r="E2901" t="s">
        <v>5665</v>
      </c>
      <c r="F2901" t="s">
        <v>21</v>
      </c>
      <c r="G2901" t="str">
        <f>VLOOKUP(E2901, Tiers!M$1:P$134, 3, FALSE)</f>
        <v>ENG2</v>
      </c>
      <c r="H2901">
        <f>VLOOKUP(G2901, Tiers!B$1:C$134, 2, FALSE)</f>
        <v>3</v>
      </c>
      <c r="I2901" s="26" t="s">
        <v>6936</v>
      </c>
      <c r="J2901">
        <f t="shared" si="182"/>
        <v>6</v>
      </c>
      <c r="K2901">
        <f t="shared" si="183"/>
        <v>4</v>
      </c>
      <c r="L2901">
        <f t="shared" si="184"/>
        <v>7695</v>
      </c>
      <c r="M2901">
        <f t="shared" si="185"/>
        <v>252</v>
      </c>
      <c r="N2901">
        <v>20</v>
      </c>
      <c r="O2901" t="s">
        <v>2831</v>
      </c>
      <c r="P2901" t="s">
        <v>21</v>
      </c>
      <c r="Q2901" t="s">
        <v>22</v>
      </c>
      <c r="R2901" t="s">
        <v>21</v>
      </c>
      <c r="W2901">
        <v>183</v>
      </c>
      <c r="X2901">
        <v>78</v>
      </c>
      <c r="Y2901">
        <v>0</v>
      </c>
      <c r="Z2901">
        <v>0</v>
      </c>
    </row>
    <row r="2902" spans="1:26" ht="15.95">
      <c r="A2902" t="s">
        <v>3549</v>
      </c>
      <c r="B2902" t="s">
        <v>166</v>
      </c>
      <c r="C2902" t="str">
        <f>VLOOKUP(B2902, Positions!A$1:B$160, 2, FALSE)</f>
        <v>Goalkeeper</v>
      </c>
      <c r="D2902" t="s">
        <v>496</v>
      </c>
      <c r="E2902" t="s">
        <v>5664</v>
      </c>
      <c r="F2902" t="s">
        <v>21</v>
      </c>
      <c r="G2902" t="str">
        <f>VLOOKUP(E2902, Tiers!M$1:P$134, 3, FALSE)</f>
        <v>ENG3</v>
      </c>
      <c r="H2902">
        <f>VLOOKUP(G2902, Tiers!B$1:C$134, 2, FALSE)</f>
        <v>4</v>
      </c>
      <c r="I2902" s="26" t="s">
        <v>6937</v>
      </c>
      <c r="J2902">
        <f t="shared" si="182"/>
        <v>5</v>
      </c>
      <c r="K2902">
        <f t="shared" si="183"/>
        <v>3</v>
      </c>
      <c r="L2902">
        <f t="shared" si="184"/>
        <v>7712</v>
      </c>
      <c r="M2902">
        <f t="shared" si="185"/>
        <v>253</v>
      </c>
      <c r="N2902">
        <v>20</v>
      </c>
      <c r="O2902" t="s">
        <v>154</v>
      </c>
      <c r="P2902" t="s">
        <v>21</v>
      </c>
      <c r="Q2902" t="s">
        <v>22</v>
      </c>
      <c r="R2902" t="s">
        <v>21</v>
      </c>
      <c r="W2902">
        <v>183</v>
      </c>
      <c r="X2902">
        <v>71</v>
      </c>
      <c r="Y2902">
        <v>0</v>
      </c>
      <c r="Z2902">
        <v>30</v>
      </c>
    </row>
    <row r="2903" spans="1:26" ht="15.95">
      <c r="A2903" t="s">
        <v>3550</v>
      </c>
      <c r="B2903" t="s">
        <v>42</v>
      </c>
      <c r="C2903" t="str">
        <f>VLOOKUP(B2903, Positions!A$1:B$160, 2, FALSE)</f>
        <v>Midfielder</v>
      </c>
      <c r="D2903" t="s">
        <v>332</v>
      </c>
      <c r="E2903" t="s">
        <v>5665</v>
      </c>
      <c r="F2903" t="s">
        <v>21</v>
      </c>
      <c r="G2903" t="str">
        <f>VLOOKUP(E2903, Tiers!M$1:P$134, 3, FALSE)</f>
        <v>ENG2</v>
      </c>
      <c r="H2903">
        <f>VLOOKUP(G2903, Tiers!B$1:C$134, 2, FALSE)</f>
        <v>3</v>
      </c>
      <c r="I2903" s="26" t="s">
        <v>6938</v>
      </c>
      <c r="J2903">
        <f t="shared" si="182"/>
        <v>4</v>
      </c>
      <c r="K2903">
        <f t="shared" si="183"/>
        <v>3</v>
      </c>
      <c r="L2903">
        <f t="shared" si="184"/>
        <v>7735</v>
      </c>
      <c r="M2903">
        <f t="shared" si="185"/>
        <v>254</v>
      </c>
      <c r="N2903">
        <v>20</v>
      </c>
      <c r="O2903" t="s">
        <v>190</v>
      </c>
      <c r="P2903" t="s">
        <v>21</v>
      </c>
      <c r="Q2903" t="s">
        <v>22</v>
      </c>
      <c r="R2903" t="s">
        <v>21</v>
      </c>
      <c r="W2903">
        <v>176</v>
      </c>
      <c r="X2903">
        <v>73</v>
      </c>
      <c r="Y2903">
        <v>0</v>
      </c>
      <c r="Z2903">
        <v>1</v>
      </c>
    </row>
    <row r="2904" spans="1:26" ht="15.95">
      <c r="A2904" t="s">
        <v>3551</v>
      </c>
      <c r="B2904" t="s">
        <v>42</v>
      </c>
      <c r="C2904" t="str">
        <f>VLOOKUP(B2904, Positions!A$1:B$160, 2, FALSE)</f>
        <v>Midfielder</v>
      </c>
      <c r="D2904" t="s">
        <v>90</v>
      </c>
      <c r="E2904" t="s">
        <v>5665</v>
      </c>
      <c r="F2904" t="s">
        <v>21</v>
      </c>
      <c r="G2904" t="str">
        <f>VLOOKUP(E2904, Tiers!M$1:P$134, 3, FALSE)</f>
        <v>ENG2</v>
      </c>
      <c r="H2904">
        <f>VLOOKUP(G2904, Tiers!B$1:C$134, 2, FALSE)</f>
        <v>3</v>
      </c>
      <c r="I2904" s="26" t="s">
        <v>6939</v>
      </c>
      <c r="J2904">
        <f t="shared" si="182"/>
        <v>4</v>
      </c>
      <c r="K2904">
        <f t="shared" si="183"/>
        <v>3</v>
      </c>
      <c r="L2904">
        <f t="shared" si="184"/>
        <v>7758</v>
      </c>
      <c r="M2904">
        <f t="shared" si="185"/>
        <v>254</v>
      </c>
      <c r="N2904">
        <v>20</v>
      </c>
      <c r="O2904" t="s">
        <v>568</v>
      </c>
      <c r="P2904" t="s">
        <v>21</v>
      </c>
      <c r="Q2904" t="s">
        <v>22</v>
      </c>
      <c r="R2904" t="s">
        <v>21</v>
      </c>
      <c r="W2904">
        <v>175</v>
      </c>
      <c r="X2904">
        <v>69</v>
      </c>
      <c r="Y2904">
        <v>1</v>
      </c>
      <c r="Z2904">
        <v>14</v>
      </c>
    </row>
    <row r="2905" spans="1:26" ht="15.95">
      <c r="A2905" t="s">
        <v>3552</v>
      </c>
      <c r="B2905" t="s">
        <v>72</v>
      </c>
      <c r="C2905" t="str">
        <f>VLOOKUP(B2905, Positions!A$1:B$160, 2, FALSE)</f>
        <v>Defender</v>
      </c>
      <c r="D2905" t="s">
        <v>5666</v>
      </c>
      <c r="E2905" t="s">
        <v>5666</v>
      </c>
      <c r="F2905" t="s">
        <v>21</v>
      </c>
      <c r="G2905" t="str">
        <f>VLOOKUP(E2905, Tiers!M$1:P$134, 3, FALSE)</f>
        <v>NONE</v>
      </c>
      <c r="H2905">
        <f>VLOOKUP(G2905, Tiers!B$1:C$134, 2, FALSE)</f>
        <v>7</v>
      </c>
      <c r="I2905" s="26" t="s">
        <v>6940</v>
      </c>
      <c r="J2905">
        <f t="shared" si="182"/>
        <v>3</v>
      </c>
      <c r="K2905">
        <f t="shared" si="183"/>
        <v>3</v>
      </c>
      <c r="L2905">
        <f t="shared" si="184"/>
        <v>7762</v>
      </c>
      <c r="M2905">
        <f t="shared" si="185"/>
        <v>255</v>
      </c>
      <c r="N2905">
        <v>20</v>
      </c>
      <c r="O2905" t="s">
        <v>530</v>
      </c>
      <c r="P2905" t="s">
        <v>21</v>
      </c>
      <c r="Q2905" t="s">
        <v>22</v>
      </c>
      <c r="R2905" t="s">
        <v>21</v>
      </c>
      <c r="W2905">
        <v>181</v>
      </c>
      <c r="X2905">
        <v>68</v>
      </c>
      <c r="Y2905">
        <v>0</v>
      </c>
      <c r="Z2905">
        <v>0</v>
      </c>
    </row>
    <row r="2906" spans="1:26" ht="15.95">
      <c r="A2906" t="s">
        <v>3553</v>
      </c>
      <c r="B2906" t="s">
        <v>131</v>
      </c>
      <c r="C2906" t="str">
        <f>VLOOKUP(B2906, Positions!A$1:B$160, 2, FALSE)</f>
        <v>Forward</v>
      </c>
      <c r="D2906" t="s">
        <v>5666</v>
      </c>
      <c r="E2906" t="s">
        <v>5666</v>
      </c>
      <c r="F2906" t="s">
        <v>697</v>
      </c>
      <c r="G2906" t="str">
        <f>VLOOKUP(E2906, Tiers!M$1:P$134, 3, FALSE)</f>
        <v>NONE</v>
      </c>
      <c r="H2906">
        <f>VLOOKUP(G2906, Tiers!B$1:C$134, 2, FALSE)</f>
        <v>7</v>
      </c>
      <c r="I2906" s="26" t="s">
        <v>6941</v>
      </c>
      <c r="J2906">
        <f t="shared" si="182"/>
        <v>3</v>
      </c>
      <c r="K2906">
        <f t="shared" si="183"/>
        <v>3</v>
      </c>
      <c r="L2906">
        <f t="shared" si="184"/>
        <v>7768</v>
      </c>
      <c r="M2906">
        <f t="shared" si="185"/>
        <v>255</v>
      </c>
      <c r="N2906">
        <v>20</v>
      </c>
      <c r="O2906" t="s">
        <v>346</v>
      </c>
      <c r="P2906" t="s">
        <v>21</v>
      </c>
      <c r="Q2906" t="s">
        <v>22</v>
      </c>
      <c r="R2906" t="s">
        <v>21</v>
      </c>
      <c r="W2906">
        <v>182</v>
      </c>
      <c r="X2906">
        <v>77</v>
      </c>
      <c r="Y2906">
        <v>1</v>
      </c>
      <c r="Z2906">
        <v>3</v>
      </c>
    </row>
    <row r="2907" spans="1:26" ht="15.95">
      <c r="A2907" t="s">
        <v>3555</v>
      </c>
      <c r="B2907" t="s">
        <v>789</v>
      </c>
      <c r="C2907" t="str">
        <f>VLOOKUP(B2907, Positions!A$1:B$160, 2, FALSE)</f>
        <v>Forward</v>
      </c>
      <c r="D2907" t="s">
        <v>5666</v>
      </c>
      <c r="E2907" t="s">
        <v>5666</v>
      </c>
      <c r="F2907" t="s">
        <v>21</v>
      </c>
      <c r="G2907" t="str">
        <f>VLOOKUP(E2907, Tiers!M$1:P$134, 3, FALSE)</f>
        <v>NONE</v>
      </c>
      <c r="H2907">
        <f>VLOOKUP(G2907, Tiers!B$1:C$134, 2, FALSE)</f>
        <v>7</v>
      </c>
      <c r="I2907" s="26" t="s">
        <v>6942</v>
      </c>
      <c r="J2907">
        <f t="shared" si="182"/>
        <v>3</v>
      </c>
      <c r="K2907">
        <f t="shared" si="183"/>
        <v>3</v>
      </c>
      <c r="L2907">
        <f t="shared" si="184"/>
        <v>7769</v>
      </c>
      <c r="M2907">
        <f t="shared" si="185"/>
        <v>255</v>
      </c>
      <c r="N2907">
        <v>20</v>
      </c>
      <c r="O2907" t="s">
        <v>187</v>
      </c>
      <c r="P2907" t="s">
        <v>21</v>
      </c>
      <c r="Q2907" t="s">
        <v>22</v>
      </c>
      <c r="R2907" t="s">
        <v>21</v>
      </c>
      <c r="W2907">
        <v>180</v>
      </c>
      <c r="X2907">
        <v>74</v>
      </c>
      <c r="Y2907">
        <v>0</v>
      </c>
      <c r="Z2907">
        <v>0</v>
      </c>
    </row>
    <row r="2908" spans="1:26" ht="15.95">
      <c r="A2908" t="s">
        <v>3556</v>
      </c>
      <c r="B2908" t="s">
        <v>166</v>
      </c>
      <c r="C2908" t="str">
        <f>VLOOKUP(B2908, Positions!A$1:B$160, 2, FALSE)</f>
        <v>Goalkeeper</v>
      </c>
      <c r="D2908" t="s">
        <v>616</v>
      </c>
      <c r="E2908" t="s">
        <v>5663</v>
      </c>
      <c r="F2908" t="s">
        <v>21</v>
      </c>
      <c r="G2908" t="str">
        <f>VLOOKUP(E2908, Tiers!M$1:P$134, 3, FALSE)</f>
        <v>ENG4</v>
      </c>
      <c r="H2908">
        <f>VLOOKUP(G2908, Tiers!B$1:C$134, 2, FALSE)</f>
        <v>5</v>
      </c>
      <c r="I2908" s="26" t="s">
        <v>6943</v>
      </c>
      <c r="J2908">
        <f t="shared" si="182"/>
        <v>3</v>
      </c>
      <c r="K2908">
        <f t="shared" si="183"/>
        <v>3</v>
      </c>
      <c r="L2908">
        <f t="shared" si="184"/>
        <v>7772</v>
      </c>
      <c r="M2908">
        <f t="shared" si="185"/>
        <v>255</v>
      </c>
      <c r="N2908">
        <v>20</v>
      </c>
      <c r="O2908" t="s">
        <v>40</v>
      </c>
      <c r="P2908" t="s">
        <v>21</v>
      </c>
      <c r="Q2908" t="s">
        <v>22</v>
      </c>
      <c r="R2908" t="s">
        <v>21</v>
      </c>
      <c r="W2908">
        <v>196</v>
      </c>
      <c r="X2908">
        <v>86</v>
      </c>
      <c r="Y2908">
        <v>0</v>
      </c>
      <c r="Z2908">
        <v>0</v>
      </c>
    </row>
    <row r="2909" spans="1:26" ht="15.95">
      <c r="A2909" t="s">
        <v>3557</v>
      </c>
      <c r="B2909" t="s">
        <v>278</v>
      </c>
      <c r="C2909" t="str">
        <f>VLOOKUP(B2909, Positions!A$1:B$160, 2, FALSE)</f>
        <v>Midfielder</v>
      </c>
      <c r="D2909" t="s">
        <v>671</v>
      </c>
      <c r="E2909" t="s">
        <v>5664</v>
      </c>
      <c r="F2909" t="s">
        <v>21</v>
      </c>
      <c r="G2909" t="str">
        <f>VLOOKUP(E2909, Tiers!M$1:P$134, 3, FALSE)</f>
        <v>ENG3</v>
      </c>
      <c r="H2909">
        <f>VLOOKUP(G2909, Tiers!B$1:C$134, 2, FALSE)</f>
        <v>4</v>
      </c>
      <c r="I2909" s="26" t="s">
        <v>6944</v>
      </c>
      <c r="J2909">
        <f t="shared" si="182"/>
        <v>3</v>
      </c>
      <c r="K2909">
        <f t="shared" si="183"/>
        <v>3</v>
      </c>
      <c r="L2909">
        <f t="shared" si="184"/>
        <v>7789</v>
      </c>
      <c r="M2909">
        <f t="shared" si="185"/>
        <v>255</v>
      </c>
      <c r="N2909">
        <v>20</v>
      </c>
      <c r="O2909" t="s">
        <v>113</v>
      </c>
      <c r="P2909" t="s">
        <v>21</v>
      </c>
      <c r="Q2909" t="s">
        <v>22</v>
      </c>
      <c r="R2909" t="s">
        <v>21</v>
      </c>
      <c r="W2909">
        <v>163</v>
      </c>
      <c r="X2909">
        <v>70</v>
      </c>
      <c r="Y2909">
        <v>4</v>
      </c>
      <c r="Z2909">
        <v>41</v>
      </c>
    </row>
    <row r="2910" spans="1:26" ht="15.95">
      <c r="A2910" t="s">
        <v>3558</v>
      </c>
      <c r="B2910" t="s">
        <v>72</v>
      </c>
      <c r="C2910" t="str">
        <f>VLOOKUP(B2910, Positions!A$1:B$160, 2, FALSE)</f>
        <v>Defender</v>
      </c>
      <c r="D2910" t="s">
        <v>1184</v>
      </c>
      <c r="E2910" t="s">
        <v>5666</v>
      </c>
      <c r="F2910" t="s">
        <v>21</v>
      </c>
      <c r="G2910" t="str">
        <f>VLOOKUP(E2910, Tiers!M$1:P$134, 3, FALSE)</f>
        <v>NONE</v>
      </c>
      <c r="H2910">
        <f>VLOOKUP(G2910, Tiers!B$1:C$134, 2, FALSE)</f>
        <v>7</v>
      </c>
      <c r="I2910" s="26" t="s">
        <v>6945</v>
      </c>
      <c r="J2910">
        <f t="shared" si="182"/>
        <v>3</v>
      </c>
      <c r="K2910">
        <f t="shared" si="183"/>
        <v>3</v>
      </c>
      <c r="L2910">
        <f t="shared" si="184"/>
        <v>7790</v>
      </c>
      <c r="M2910">
        <f t="shared" si="185"/>
        <v>255</v>
      </c>
      <c r="N2910">
        <v>20</v>
      </c>
      <c r="O2910" t="s">
        <v>5666</v>
      </c>
      <c r="P2910" t="s">
        <v>21</v>
      </c>
      <c r="Q2910" t="s">
        <v>22</v>
      </c>
      <c r="R2910" t="s">
        <v>21</v>
      </c>
      <c r="W2910">
        <v>173</v>
      </c>
      <c r="X2910">
        <v>70</v>
      </c>
      <c r="Y2910">
        <v>0</v>
      </c>
      <c r="Z2910">
        <v>0</v>
      </c>
    </row>
    <row r="2911" spans="1:26" ht="15.95">
      <c r="A2911" t="s">
        <v>3559</v>
      </c>
      <c r="B2911" t="s">
        <v>212</v>
      </c>
      <c r="C2911" t="str">
        <f>VLOOKUP(B2911, Positions!A$1:B$160, 2, FALSE)</f>
        <v>Midfielder</v>
      </c>
      <c r="D2911" t="s">
        <v>5666</v>
      </c>
      <c r="E2911" t="s">
        <v>5666</v>
      </c>
      <c r="F2911" t="s">
        <v>21</v>
      </c>
      <c r="G2911" t="str">
        <f>VLOOKUP(E2911, Tiers!M$1:P$134, 3, FALSE)</f>
        <v>NONE</v>
      </c>
      <c r="H2911">
        <f>VLOOKUP(G2911, Tiers!B$1:C$134, 2, FALSE)</f>
        <v>7</v>
      </c>
      <c r="I2911" s="26" t="s">
        <v>6946</v>
      </c>
      <c r="J2911">
        <f t="shared" si="182"/>
        <v>2</v>
      </c>
      <c r="K2911">
        <f t="shared" si="183"/>
        <v>2</v>
      </c>
      <c r="L2911">
        <f t="shared" si="184"/>
        <v>7805</v>
      </c>
      <c r="M2911">
        <f t="shared" si="185"/>
        <v>256</v>
      </c>
      <c r="N2911">
        <v>20</v>
      </c>
      <c r="O2911" t="s">
        <v>671</v>
      </c>
      <c r="P2911" t="s">
        <v>21</v>
      </c>
      <c r="Q2911" t="s">
        <v>22</v>
      </c>
      <c r="R2911" t="s">
        <v>21</v>
      </c>
      <c r="W2911">
        <v>177</v>
      </c>
      <c r="X2911">
        <v>73</v>
      </c>
      <c r="Y2911">
        <v>0</v>
      </c>
      <c r="Z2911">
        <v>0</v>
      </c>
    </row>
    <row r="2912" spans="1:26" ht="15.95">
      <c r="A2912" t="s">
        <v>3560</v>
      </c>
      <c r="B2912" t="s">
        <v>166</v>
      </c>
      <c r="C2912" t="str">
        <f>VLOOKUP(B2912, Positions!A$1:B$160, 2, FALSE)</f>
        <v>Goalkeeper</v>
      </c>
      <c r="D2912" t="s">
        <v>252</v>
      </c>
      <c r="E2912" t="s">
        <v>5665</v>
      </c>
      <c r="F2912" t="s">
        <v>21</v>
      </c>
      <c r="G2912" t="str">
        <f>VLOOKUP(E2912, Tiers!M$1:P$134, 3, FALSE)</f>
        <v>ENG2</v>
      </c>
      <c r="H2912">
        <f>VLOOKUP(G2912, Tiers!B$1:C$134, 2, FALSE)</f>
        <v>3</v>
      </c>
      <c r="I2912" s="26" t="s">
        <v>6947</v>
      </c>
      <c r="J2912">
        <f t="shared" si="182"/>
        <v>2</v>
      </c>
      <c r="K2912">
        <f t="shared" si="183"/>
        <v>2</v>
      </c>
      <c r="L2912">
        <f t="shared" si="184"/>
        <v>7807</v>
      </c>
      <c r="M2912">
        <f t="shared" si="185"/>
        <v>256</v>
      </c>
      <c r="N2912">
        <v>20</v>
      </c>
      <c r="O2912" t="s">
        <v>252</v>
      </c>
      <c r="P2912" t="s">
        <v>21</v>
      </c>
      <c r="Q2912" t="s">
        <v>22</v>
      </c>
      <c r="R2912" t="s">
        <v>21</v>
      </c>
      <c r="S2912" t="s">
        <v>342</v>
      </c>
      <c r="W2912">
        <v>188</v>
      </c>
      <c r="X2912">
        <v>81</v>
      </c>
      <c r="Y2912">
        <v>0</v>
      </c>
      <c r="Z2912">
        <v>21</v>
      </c>
    </row>
    <row r="2913" spans="1:26" ht="15.95">
      <c r="A2913" t="s">
        <v>3561</v>
      </c>
      <c r="B2913" t="s">
        <v>81</v>
      </c>
      <c r="C2913" t="str">
        <f>VLOOKUP(B2913, Positions!A$1:B$160, 2, FALSE)</f>
        <v>Defender</v>
      </c>
      <c r="D2913" t="s">
        <v>52</v>
      </c>
      <c r="E2913" t="s">
        <v>5663</v>
      </c>
      <c r="F2913" t="s">
        <v>21</v>
      </c>
      <c r="G2913" t="str">
        <f>VLOOKUP(E2913, Tiers!M$1:P$134, 3, FALSE)</f>
        <v>ENG4</v>
      </c>
      <c r="H2913">
        <f>VLOOKUP(G2913, Tiers!B$1:C$134, 2, FALSE)</f>
        <v>5</v>
      </c>
      <c r="I2913" s="26" t="s">
        <v>6948</v>
      </c>
      <c r="J2913">
        <f t="shared" si="182"/>
        <v>1</v>
      </c>
      <c r="K2913">
        <f t="shared" si="183"/>
        <v>2</v>
      </c>
      <c r="L2913">
        <f t="shared" si="184"/>
        <v>7825</v>
      </c>
      <c r="M2913">
        <f t="shared" si="185"/>
        <v>257</v>
      </c>
      <c r="N2913">
        <v>20</v>
      </c>
      <c r="O2913" t="s">
        <v>142</v>
      </c>
      <c r="P2913" t="s">
        <v>21</v>
      </c>
      <c r="Q2913" t="s">
        <v>22</v>
      </c>
      <c r="R2913" t="s">
        <v>21</v>
      </c>
      <c r="W2913">
        <v>191</v>
      </c>
      <c r="X2913">
        <v>85</v>
      </c>
      <c r="Y2913">
        <v>0</v>
      </c>
      <c r="Z2913">
        <v>0</v>
      </c>
    </row>
    <row r="2914" spans="1:26" ht="15.95">
      <c r="A2914" t="s">
        <v>3562</v>
      </c>
      <c r="B2914" t="s">
        <v>3563</v>
      </c>
      <c r="C2914" t="str">
        <f>VLOOKUP(B2914, Positions!A$1:B$160, 2, FALSE)</f>
        <v>Defender</v>
      </c>
      <c r="D2914" t="s">
        <v>282</v>
      </c>
      <c r="E2914" t="s">
        <v>62</v>
      </c>
      <c r="F2914" t="s">
        <v>21</v>
      </c>
      <c r="G2914" t="str">
        <f>VLOOKUP(E2914, Tiers!M$1:P$134, 3, FALSE)</f>
        <v>ENG1</v>
      </c>
      <c r="H2914">
        <f>VLOOKUP(G2914, Tiers!B$1:C$134, 2, FALSE)</f>
        <v>1</v>
      </c>
      <c r="I2914" s="26" t="s">
        <v>6949</v>
      </c>
      <c r="J2914">
        <f t="shared" si="182"/>
        <v>1</v>
      </c>
      <c r="K2914">
        <f t="shared" si="183"/>
        <v>2</v>
      </c>
      <c r="L2914">
        <f t="shared" si="184"/>
        <v>7826</v>
      </c>
      <c r="M2914">
        <f t="shared" si="185"/>
        <v>257</v>
      </c>
      <c r="N2914">
        <v>20</v>
      </c>
      <c r="O2914" t="s">
        <v>911</v>
      </c>
      <c r="P2914" t="s">
        <v>21</v>
      </c>
      <c r="Q2914" t="s">
        <v>22</v>
      </c>
      <c r="R2914" t="s">
        <v>21</v>
      </c>
      <c r="W2914">
        <v>171</v>
      </c>
      <c r="X2914">
        <v>69</v>
      </c>
      <c r="Y2914">
        <v>1</v>
      </c>
      <c r="Z2914">
        <v>6</v>
      </c>
    </row>
    <row r="2915" spans="1:26" ht="15.95">
      <c r="A2915" t="s">
        <v>3564</v>
      </c>
      <c r="B2915" t="s">
        <v>166</v>
      </c>
      <c r="C2915" t="str">
        <f>VLOOKUP(B2915, Positions!A$1:B$160, 2, FALSE)</f>
        <v>Goalkeeper</v>
      </c>
      <c r="D2915" t="s">
        <v>263</v>
      </c>
      <c r="E2915" t="s">
        <v>5665</v>
      </c>
      <c r="F2915" t="s">
        <v>21</v>
      </c>
      <c r="G2915" t="str">
        <f>VLOOKUP(E2915, Tiers!M$1:P$134, 3, FALSE)</f>
        <v>ENG2</v>
      </c>
      <c r="H2915">
        <f>VLOOKUP(G2915, Tiers!B$1:C$134, 2, FALSE)</f>
        <v>3</v>
      </c>
      <c r="I2915" s="26" t="s">
        <v>6950</v>
      </c>
      <c r="J2915">
        <f t="shared" si="182"/>
        <v>1</v>
      </c>
      <c r="K2915">
        <f t="shared" si="183"/>
        <v>2</v>
      </c>
      <c r="L2915">
        <f t="shared" si="184"/>
        <v>7836</v>
      </c>
      <c r="M2915">
        <f t="shared" si="185"/>
        <v>257</v>
      </c>
      <c r="N2915">
        <v>20</v>
      </c>
      <c r="O2915" t="s">
        <v>623</v>
      </c>
      <c r="P2915" t="s">
        <v>21</v>
      </c>
      <c r="Q2915" t="s">
        <v>22</v>
      </c>
      <c r="R2915" t="s">
        <v>21</v>
      </c>
      <c r="W2915">
        <v>185</v>
      </c>
      <c r="X2915">
        <v>88</v>
      </c>
      <c r="Y2915">
        <v>0</v>
      </c>
      <c r="Z2915">
        <v>0</v>
      </c>
    </row>
    <row r="2916" spans="1:26" ht="15.95">
      <c r="A2916" t="s">
        <v>3565</v>
      </c>
      <c r="B2916" t="s">
        <v>166</v>
      </c>
      <c r="C2916" t="str">
        <f>VLOOKUP(B2916, Positions!A$1:B$160, 2, FALSE)</f>
        <v>Goalkeeper</v>
      </c>
      <c r="D2916" t="s">
        <v>116</v>
      </c>
      <c r="E2916" t="s">
        <v>62</v>
      </c>
      <c r="F2916" t="s">
        <v>21</v>
      </c>
      <c r="G2916" t="str">
        <f>VLOOKUP(E2916, Tiers!M$1:P$134, 3, FALSE)</f>
        <v>ENG1</v>
      </c>
      <c r="H2916">
        <f>VLOOKUP(G2916, Tiers!B$1:C$134, 2, FALSE)</f>
        <v>1</v>
      </c>
      <c r="I2916" s="26" t="s">
        <v>6951</v>
      </c>
      <c r="J2916">
        <f t="shared" si="182"/>
        <v>12</v>
      </c>
      <c r="K2916">
        <f t="shared" si="183"/>
        <v>2</v>
      </c>
      <c r="L2916">
        <f t="shared" si="184"/>
        <v>7864</v>
      </c>
      <c r="M2916">
        <f t="shared" si="185"/>
        <v>258</v>
      </c>
      <c r="N2916">
        <v>20</v>
      </c>
      <c r="O2916" t="s">
        <v>5666</v>
      </c>
      <c r="P2916" t="s">
        <v>21</v>
      </c>
      <c r="Q2916" t="s">
        <v>22</v>
      </c>
      <c r="R2916" t="s">
        <v>21</v>
      </c>
      <c r="W2916">
        <v>187</v>
      </c>
      <c r="X2916">
        <v>81</v>
      </c>
      <c r="Y2916">
        <v>0</v>
      </c>
      <c r="Z2916">
        <v>0</v>
      </c>
    </row>
    <row r="2917" spans="1:26" ht="15.95">
      <c r="A2917" t="s">
        <v>3566</v>
      </c>
      <c r="B2917" t="s">
        <v>42</v>
      </c>
      <c r="C2917" t="str">
        <f>VLOOKUP(B2917, Positions!A$1:B$160, 2, FALSE)</f>
        <v>Midfielder</v>
      </c>
      <c r="D2917" t="s">
        <v>5666</v>
      </c>
      <c r="E2917" t="s">
        <v>5666</v>
      </c>
      <c r="F2917" t="s">
        <v>21</v>
      </c>
      <c r="G2917" t="str">
        <f>VLOOKUP(E2917, Tiers!M$1:P$134, 3, FALSE)</f>
        <v>NONE</v>
      </c>
      <c r="H2917">
        <f>VLOOKUP(G2917, Tiers!B$1:C$134, 2, FALSE)</f>
        <v>7</v>
      </c>
      <c r="I2917" s="26" t="s">
        <v>6952</v>
      </c>
      <c r="J2917">
        <f t="shared" si="182"/>
        <v>12</v>
      </c>
      <c r="K2917">
        <f t="shared" si="183"/>
        <v>2</v>
      </c>
      <c r="L2917">
        <f t="shared" si="184"/>
        <v>7874</v>
      </c>
      <c r="M2917">
        <f t="shared" si="185"/>
        <v>258</v>
      </c>
      <c r="N2917">
        <v>20</v>
      </c>
      <c r="O2917" t="s">
        <v>370</v>
      </c>
      <c r="P2917" t="s">
        <v>21</v>
      </c>
      <c r="Q2917" t="s">
        <v>22</v>
      </c>
      <c r="R2917" t="s">
        <v>21</v>
      </c>
      <c r="S2917" t="s">
        <v>421</v>
      </c>
      <c r="W2917">
        <v>188</v>
      </c>
      <c r="X2917">
        <v>81</v>
      </c>
      <c r="Y2917">
        <v>1</v>
      </c>
      <c r="Z2917">
        <v>24</v>
      </c>
    </row>
    <row r="2918" spans="1:26" ht="15.95">
      <c r="A2918" t="s">
        <v>3567</v>
      </c>
      <c r="B2918" t="s">
        <v>16</v>
      </c>
      <c r="C2918" t="str">
        <f>VLOOKUP(B2918, Positions!A$1:B$160, 2, FALSE)</f>
        <v>Forward</v>
      </c>
      <c r="D2918" t="s">
        <v>162</v>
      </c>
      <c r="E2918" t="s">
        <v>5663</v>
      </c>
      <c r="F2918" t="s">
        <v>21</v>
      </c>
      <c r="G2918" t="str">
        <f>VLOOKUP(E2918, Tiers!M$1:P$134, 3, FALSE)</f>
        <v>ENG4</v>
      </c>
      <c r="H2918">
        <f>VLOOKUP(G2918, Tiers!B$1:C$134, 2, FALSE)</f>
        <v>5</v>
      </c>
      <c r="I2918" s="26" t="s">
        <v>6953</v>
      </c>
      <c r="J2918">
        <f t="shared" si="182"/>
        <v>12</v>
      </c>
      <c r="K2918">
        <f t="shared" si="183"/>
        <v>2</v>
      </c>
      <c r="L2918">
        <f t="shared" si="184"/>
        <v>7878</v>
      </c>
      <c r="M2918">
        <f t="shared" si="185"/>
        <v>258</v>
      </c>
      <c r="N2918">
        <v>20</v>
      </c>
      <c r="O2918" t="s">
        <v>155</v>
      </c>
      <c r="P2918" t="s">
        <v>21</v>
      </c>
      <c r="Q2918" t="s">
        <v>22</v>
      </c>
      <c r="R2918" t="s">
        <v>21</v>
      </c>
      <c r="W2918">
        <v>173</v>
      </c>
      <c r="X2918">
        <v>71</v>
      </c>
      <c r="Y2918">
        <v>17</v>
      </c>
      <c r="Z2918">
        <v>50</v>
      </c>
    </row>
    <row r="2919" spans="1:26" ht="15.95">
      <c r="A2919" t="s">
        <v>3568</v>
      </c>
      <c r="B2919" t="s">
        <v>166</v>
      </c>
      <c r="C2919" t="str">
        <f>VLOOKUP(B2919, Positions!A$1:B$160, 2, FALSE)</f>
        <v>Goalkeeper</v>
      </c>
      <c r="D2919" t="s">
        <v>61</v>
      </c>
      <c r="E2919" t="s">
        <v>62</v>
      </c>
      <c r="F2919" t="s">
        <v>21</v>
      </c>
      <c r="G2919" t="str">
        <f>VLOOKUP(E2919, Tiers!M$1:P$134, 3, FALSE)</f>
        <v>ENG1</v>
      </c>
      <c r="H2919">
        <f>VLOOKUP(G2919, Tiers!B$1:C$134, 2, FALSE)</f>
        <v>1</v>
      </c>
      <c r="I2919" s="26" t="s">
        <v>6954</v>
      </c>
      <c r="J2919">
        <f t="shared" si="182"/>
        <v>11</v>
      </c>
      <c r="K2919">
        <f t="shared" si="183"/>
        <v>1</v>
      </c>
      <c r="L2919">
        <f t="shared" si="184"/>
        <v>7889</v>
      </c>
      <c r="M2919">
        <f t="shared" si="185"/>
        <v>259</v>
      </c>
      <c r="N2919">
        <v>20</v>
      </c>
      <c r="O2919" t="s">
        <v>5666</v>
      </c>
      <c r="P2919" t="s">
        <v>21</v>
      </c>
      <c r="Q2919" t="s">
        <v>22</v>
      </c>
      <c r="R2919" t="s">
        <v>21</v>
      </c>
      <c r="W2919">
        <v>194</v>
      </c>
      <c r="X2919">
        <v>87</v>
      </c>
      <c r="Y2919">
        <v>0</v>
      </c>
      <c r="Z2919">
        <v>4</v>
      </c>
    </row>
    <row r="2920" spans="1:26" ht="15.95">
      <c r="A2920" t="s">
        <v>3569</v>
      </c>
      <c r="B2920" t="s">
        <v>42</v>
      </c>
      <c r="C2920" t="str">
        <f>VLOOKUP(B2920, Positions!A$1:B$160, 2, FALSE)</f>
        <v>Midfielder</v>
      </c>
      <c r="D2920" t="s">
        <v>141</v>
      </c>
      <c r="E2920" t="s">
        <v>62</v>
      </c>
      <c r="F2920" t="s">
        <v>21</v>
      </c>
      <c r="G2920" t="str">
        <f>VLOOKUP(E2920, Tiers!M$1:P$134, 3, FALSE)</f>
        <v>ENG1</v>
      </c>
      <c r="H2920">
        <f>VLOOKUP(G2920, Tiers!B$1:C$134, 2, FALSE)</f>
        <v>1</v>
      </c>
      <c r="I2920" s="26" t="s">
        <v>6955</v>
      </c>
      <c r="J2920">
        <f t="shared" si="182"/>
        <v>11</v>
      </c>
      <c r="K2920">
        <f t="shared" si="183"/>
        <v>1</v>
      </c>
      <c r="L2920">
        <f t="shared" si="184"/>
        <v>7893</v>
      </c>
      <c r="M2920">
        <f t="shared" si="185"/>
        <v>259</v>
      </c>
      <c r="N2920">
        <v>20</v>
      </c>
      <c r="O2920" t="s">
        <v>3570</v>
      </c>
      <c r="P2920" t="s">
        <v>21</v>
      </c>
      <c r="Q2920" t="s">
        <v>22</v>
      </c>
      <c r="R2920" t="s">
        <v>21</v>
      </c>
      <c r="W2920">
        <v>175</v>
      </c>
      <c r="X2920">
        <v>64</v>
      </c>
      <c r="Y2920">
        <v>0</v>
      </c>
      <c r="Z2920">
        <v>1</v>
      </c>
    </row>
    <row r="2921" spans="1:26" ht="15.95">
      <c r="A2921" t="s">
        <v>3571</v>
      </c>
      <c r="B2921" t="s">
        <v>166</v>
      </c>
      <c r="C2921" t="str">
        <f>VLOOKUP(B2921, Positions!A$1:B$160, 2, FALSE)</f>
        <v>Goalkeeper</v>
      </c>
      <c r="D2921" t="s">
        <v>157</v>
      </c>
      <c r="E2921" t="s">
        <v>5665</v>
      </c>
      <c r="F2921" t="s">
        <v>21</v>
      </c>
      <c r="G2921" t="str">
        <f>VLOOKUP(E2921, Tiers!M$1:P$134, 3, FALSE)</f>
        <v>ENG2</v>
      </c>
      <c r="H2921">
        <f>VLOOKUP(G2921, Tiers!B$1:C$134, 2, FALSE)</f>
        <v>3</v>
      </c>
      <c r="I2921" s="26" t="s">
        <v>6956</v>
      </c>
      <c r="J2921">
        <f t="shared" si="182"/>
        <v>11</v>
      </c>
      <c r="K2921">
        <f t="shared" si="183"/>
        <v>1</v>
      </c>
      <c r="L2921">
        <f t="shared" si="184"/>
        <v>7901</v>
      </c>
      <c r="M2921">
        <f t="shared" si="185"/>
        <v>259</v>
      </c>
      <c r="N2921">
        <v>20</v>
      </c>
      <c r="O2921" t="s">
        <v>3572</v>
      </c>
      <c r="P2921" t="s">
        <v>21</v>
      </c>
      <c r="Q2921" t="s">
        <v>22</v>
      </c>
      <c r="R2921" t="s">
        <v>21</v>
      </c>
      <c r="W2921">
        <v>188</v>
      </c>
      <c r="X2921">
        <v>81</v>
      </c>
      <c r="Y2921">
        <v>0</v>
      </c>
      <c r="Z2921">
        <v>78</v>
      </c>
    </row>
    <row r="2922" spans="1:26" ht="15.95">
      <c r="A2922" t="s">
        <v>3573</v>
      </c>
      <c r="B2922" t="s">
        <v>111</v>
      </c>
      <c r="C2922" t="str">
        <f>VLOOKUP(B2922, Positions!A$1:B$160, 2, FALSE)</f>
        <v>Forward</v>
      </c>
      <c r="D2922" t="s">
        <v>669</v>
      </c>
      <c r="E2922" t="s">
        <v>62</v>
      </c>
      <c r="F2922" t="s">
        <v>21</v>
      </c>
      <c r="G2922" t="str">
        <f>VLOOKUP(E2922, Tiers!M$1:P$134, 3, FALSE)</f>
        <v>ENG1</v>
      </c>
      <c r="H2922">
        <f>VLOOKUP(G2922, Tiers!B$1:C$134, 2, FALSE)</f>
        <v>1</v>
      </c>
      <c r="I2922" s="26" t="s">
        <v>6957</v>
      </c>
      <c r="J2922">
        <f t="shared" si="182"/>
        <v>10</v>
      </c>
      <c r="K2922">
        <f t="shared" si="183"/>
        <v>1</v>
      </c>
      <c r="L2922">
        <f t="shared" si="184"/>
        <v>7914</v>
      </c>
      <c r="M2922">
        <f t="shared" si="185"/>
        <v>260</v>
      </c>
      <c r="N2922">
        <v>20</v>
      </c>
      <c r="O2922" t="s">
        <v>530</v>
      </c>
      <c r="P2922" t="s">
        <v>21</v>
      </c>
      <c r="Q2922" t="s">
        <v>22</v>
      </c>
      <c r="R2922" t="s">
        <v>21</v>
      </c>
      <c r="W2922">
        <v>171</v>
      </c>
      <c r="X2922">
        <v>64</v>
      </c>
      <c r="Y2922">
        <v>0</v>
      </c>
      <c r="Z2922">
        <v>0</v>
      </c>
    </row>
    <row r="2923" spans="1:26" ht="15.95">
      <c r="A2923" t="s">
        <v>3574</v>
      </c>
      <c r="B2923" t="s">
        <v>16</v>
      </c>
      <c r="C2923" t="str">
        <f>VLOOKUP(B2923, Positions!A$1:B$160, 2, FALSE)</f>
        <v>Forward</v>
      </c>
      <c r="D2923" t="s">
        <v>5666</v>
      </c>
      <c r="E2923" t="s">
        <v>5666</v>
      </c>
      <c r="F2923" t="s">
        <v>21</v>
      </c>
      <c r="G2923" t="str">
        <f>VLOOKUP(E2923, Tiers!M$1:P$134, 3, FALSE)</f>
        <v>NONE</v>
      </c>
      <c r="H2923">
        <f>VLOOKUP(G2923, Tiers!B$1:C$134, 2, FALSE)</f>
        <v>7</v>
      </c>
      <c r="I2923" s="26" t="s">
        <v>6958</v>
      </c>
      <c r="J2923">
        <f t="shared" si="182"/>
        <v>10</v>
      </c>
      <c r="K2923">
        <f t="shared" si="183"/>
        <v>1</v>
      </c>
      <c r="L2923">
        <f t="shared" si="184"/>
        <v>7917</v>
      </c>
      <c r="M2923">
        <f t="shared" si="185"/>
        <v>260</v>
      </c>
      <c r="N2923">
        <v>20</v>
      </c>
      <c r="O2923" t="s">
        <v>74</v>
      </c>
      <c r="P2923" t="s">
        <v>21</v>
      </c>
      <c r="Q2923" t="s">
        <v>22</v>
      </c>
      <c r="R2923" t="s">
        <v>21</v>
      </c>
      <c r="W2923">
        <v>181</v>
      </c>
      <c r="X2923">
        <v>76</v>
      </c>
      <c r="Y2923">
        <v>0</v>
      </c>
      <c r="Z2923">
        <v>0</v>
      </c>
    </row>
    <row r="2924" spans="1:26" ht="15.95">
      <c r="A2924" t="s">
        <v>3575</v>
      </c>
      <c r="B2924" t="s">
        <v>3576</v>
      </c>
      <c r="C2924" t="str">
        <f>VLOOKUP(B2924, Positions!A$1:B$160, 2, FALSE)</f>
        <v>Midfielder</v>
      </c>
      <c r="D2924" t="s">
        <v>5666</v>
      </c>
      <c r="E2924" t="s">
        <v>5666</v>
      </c>
      <c r="F2924" t="s">
        <v>21</v>
      </c>
      <c r="G2924" t="str">
        <f>VLOOKUP(E2924, Tiers!M$1:P$134, 3, FALSE)</f>
        <v>NONE</v>
      </c>
      <c r="H2924">
        <f>VLOOKUP(G2924, Tiers!B$1:C$134, 2, FALSE)</f>
        <v>7</v>
      </c>
      <c r="I2924" s="26" t="s">
        <v>6959</v>
      </c>
      <c r="J2924">
        <f t="shared" si="182"/>
        <v>10</v>
      </c>
      <c r="K2924">
        <f t="shared" si="183"/>
        <v>1</v>
      </c>
      <c r="L2924">
        <f t="shared" si="184"/>
        <v>7928</v>
      </c>
      <c r="M2924">
        <f t="shared" si="185"/>
        <v>260</v>
      </c>
      <c r="N2924">
        <v>20</v>
      </c>
      <c r="O2924" t="s">
        <v>74</v>
      </c>
      <c r="P2924" t="s">
        <v>21</v>
      </c>
      <c r="Q2924" t="s">
        <v>22</v>
      </c>
      <c r="R2924" t="s">
        <v>21</v>
      </c>
      <c r="W2924">
        <v>181</v>
      </c>
      <c r="X2924">
        <v>64</v>
      </c>
      <c r="Y2924">
        <v>0</v>
      </c>
      <c r="Z2924">
        <v>0</v>
      </c>
    </row>
    <row r="2925" spans="1:26" ht="15.95">
      <c r="A2925" t="s">
        <v>3577</v>
      </c>
      <c r="B2925" t="s">
        <v>16</v>
      </c>
      <c r="C2925" t="str">
        <f>VLOOKUP(B2925, Positions!A$1:B$160, 2, FALSE)</f>
        <v>Forward</v>
      </c>
      <c r="D2925" t="s">
        <v>1895</v>
      </c>
      <c r="E2925" t="s">
        <v>5666</v>
      </c>
      <c r="F2925" t="s">
        <v>21</v>
      </c>
      <c r="G2925" t="str">
        <f>VLOOKUP(E2925, Tiers!M$1:P$134, 3, FALSE)</f>
        <v>NONE</v>
      </c>
      <c r="H2925">
        <f>VLOOKUP(G2925, Tiers!B$1:C$134, 2, FALSE)</f>
        <v>7</v>
      </c>
      <c r="I2925" s="26" t="s">
        <v>6960</v>
      </c>
      <c r="J2925">
        <f t="shared" si="182"/>
        <v>10</v>
      </c>
      <c r="K2925">
        <f t="shared" si="183"/>
        <v>1</v>
      </c>
      <c r="L2925">
        <f t="shared" si="184"/>
        <v>7931</v>
      </c>
      <c r="M2925">
        <f t="shared" si="185"/>
        <v>260</v>
      </c>
      <c r="N2925">
        <v>20</v>
      </c>
      <c r="O2925" t="s">
        <v>113</v>
      </c>
      <c r="P2925" t="s">
        <v>21</v>
      </c>
      <c r="Q2925" t="s">
        <v>22</v>
      </c>
      <c r="R2925" t="s">
        <v>21</v>
      </c>
      <c r="W2925">
        <v>178</v>
      </c>
      <c r="X2925">
        <v>74</v>
      </c>
      <c r="Y2925">
        <v>0</v>
      </c>
      <c r="Z2925">
        <v>1</v>
      </c>
    </row>
    <row r="2926" spans="1:26" ht="15.95">
      <c r="A2926" t="s">
        <v>3578</v>
      </c>
      <c r="B2926" t="s">
        <v>166</v>
      </c>
      <c r="C2926" t="str">
        <f>VLOOKUP(B2926, Positions!A$1:B$160, 2, FALSE)</f>
        <v>Goalkeeper</v>
      </c>
      <c r="D2926" t="s">
        <v>378</v>
      </c>
      <c r="E2926" t="s">
        <v>5663</v>
      </c>
      <c r="F2926" t="s">
        <v>21</v>
      </c>
      <c r="G2926" t="str">
        <f>VLOOKUP(E2926, Tiers!M$1:P$134, 3, FALSE)</f>
        <v>ENG4</v>
      </c>
      <c r="H2926">
        <f>VLOOKUP(G2926, Tiers!B$1:C$134, 2, FALSE)</f>
        <v>5</v>
      </c>
      <c r="I2926" s="26" t="s">
        <v>6960</v>
      </c>
      <c r="J2926">
        <f t="shared" si="182"/>
        <v>10</v>
      </c>
      <c r="K2926">
        <f t="shared" si="183"/>
        <v>1</v>
      </c>
      <c r="L2926">
        <f t="shared" si="184"/>
        <v>7931</v>
      </c>
      <c r="M2926">
        <f t="shared" si="185"/>
        <v>260</v>
      </c>
      <c r="N2926">
        <v>20</v>
      </c>
      <c r="O2926" t="s">
        <v>5666</v>
      </c>
      <c r="P2926" t="s">
        <v>21</v>
      </c>
      <c r="Q2926" t="s">
        <v>22</v>
      </c>
      <c r="R2926" t="s">
        <v>21</v>
      </c>
      <c r="W2926">
        <v>188</v>
      </c>
      <c r="X2926">
        <v>84</v>
      </c>
      <c r="Y2926">
        <v>0</v>
      </c>
      <c r="Z2926">
        <v>13</v>
      </c>
    </row>
    <row r="2927" spans="1:26" ht="15.95">
      <c r="A2927" t="s">
        <v>3579</v>
      </c>
      <c r="B2927" t="s">
        <v>877</v>
      </c>
      <c r="C2927" t="str">
        <f>VLOOKUP(B2927, Positions!A$1:B$160, 2, FALSE)</f>
        <v>Defender</v>
      </c>
      <c r="D2927" t="s">
        <v>1883</v>
      </c>
      <c r="E2927" t="s">
        <v>5666</v>
      </c>
      <c r="F2927" t="s">
        <v>21</v>
      </c>
      <c r="G2927" t="str">
        <f>VLOOKUP(E2927, Tiers!M$1:P$134, 3, FALSE)</f>
        <v>NONE</v>
      </c>
      <c r="H2927">
        <f>VLOOKUP(G2927, Tiers!B$1:C$134, 2, FALSE)</f>
        <v>7</v>
      </c>
      <c r="I2927" s="26" t="s">
        <v>6961</v>
      </c>
      <c r="J2927">
        <f t="shared" si="182"/>
        <v>10</v>
      </c>
      <c r="K2927">
        <f t="shared" si="183"/>
        <v>1</v>
      </c>
      <c r="L2927">
        <f t="shared" si="184"/>
        <v>7938</v>
      </c>
      <c r="M2927">
        <f t="shared" si="185"/>
        <v>260</v>
      </c>
      <c r="N2927">
        <v>20</v>
      </c>
      <c r="O2927" t="s">
        <v>1221</v>
      </c>
      <c r="P2927" t="s">
        <v>21</v>
      </c>
      <c r="Q2927" t="s">
        <v>22</v>
      </c>
      <c r="R2927" t="s">
        <v>21</v>
      </c>
      <c r="W2927">
        <v>184</v>
      </c>
      <c r="X2927">
        <v>78</v>
      </c>
      <c r="Y2927">
        <v>1</v>
      </c>
      <c r="Z2927">
        <v>49</v>
      </c>
    </row>
    <row r="2928" spans="1:26" ht="15.95">
      <c r="A2928" t="s">
        <v>3580</v>
      </c>
      <c r="B2928" t="s">
        <v>166</v>
      </c>
      <c r="C2928" t="str">
        <f>VLOOKUP(B2928, Positions!A$1:B$160, 2, FALSE)</f>
        <v>Goalkeeper</v>
      </c>
      <c r="D2928" t="s">
        <v>357</v>
      </c>
      <c r="E2928" t="s">
        <v>62</v>
      </c>
      <c r="F2928" t="s">
        <v>21</v>
      </c>
      <c r="G2928" t="str">
        <f>VLOOKUP(E2928, Tiers!M$1:P$134, 3, FALSE)</f>
        <v>ENG1</v>
      </c>
      <c r="H2928">
        <f>VLOOKUP(G2928, Tiers!B$1:C$134, 2, FALSE)</f>
        <v>1</v>
      </c>
      <c r="I2928" s="26" t="s">
        <v>6962</v>
      </c>
      <c r="J2928">
        <f t="shared" si="182"/>
        <v>10</v>
      </c>
      <c r="K2928">
        <f t="shared" si="183"/>
        <v>1</v>
      </c>
      <c r="L2928">
        <f t="shared" si="184"/>
        <v>7943</v>
      </c>
      <c r="M2928">
        <f t="shared" si="185"/>
        <v>261</v>
      </c>
      <c r="N2928">
        <v>20</v>
      </c>
      <c r="O2928" t="s">
        <v>5835</v>
      </c>
      <c r="P2928" t="s">
        <v>21</v>
      </c>
      <c r="Q2928" t="s">
        <v>22</v>
      </c>
      <c r="R2928" t="s">
        <v>21</v>
      </c>
      <c r="W2928">
        <v>183</v>
      </c>
      <c r="X2928">
        <v>77</v>
      </c>
      <c r="Y2928">
        <v>0</v>
      </c>
      <c r="Z2928">
        <v>0</v>
      </c>
    </row>
    <row r="2929" spans="1:26" ht="15.95">
      <c r="A2929" t="s">
        <v>3581</v>
      </c>
      <c r="B2929" t="s">
        <v>166</v>
      </c>
      <c r="C2929" t="str">
        <f>VLOOKUP(B2929, Positions!A$1:B$160, 2, FALSE)</f>
        <v>Goalkeeper</v>
      </c>
      <c r="D2929" t="s">
        <v>5666</v>
      </c>
      <c r="E2929" t="s">
        <v>5666</v>
      </c>
      <c r="F2929" t="s">
        <v>21</v>
      </c>
      <c r="G2929" t="str">
        <f>VLOOKUP(E2929, Tiers!M$1:P$134, 3, FALSE)</f>
        <v>NONE</v>
      </c>
      <c r="H2929">
        <f>VLOOKUP(G2929, Tiers!B$1:C$134, 2, FALSE)</f>
        <v>7</v>
      </c>
      <c r="I2929" s="26" t="s">
        <v>6963</v>
      </c>
      <c r="J2929">
        <f t="shared" si="182"/>
        <v>9</v>
      </c>
      <c r="K2929">
        <f t="shared" si="183"/>
        <v>1</v>
      </c>
      <c r="L2929">
        <f t="shared" si="184"/>
        <v>7952</v>
      </c>
      <c r="M2929">
        <f t="shared" si="185"/>
        <v>261</v>
      </c>
      <c r="N2929">
        <v>20</v>
      </c>
      <c r="O2929" t="s">
        <v>338</v>
      </c>
      <c r="P2929" t="s">
        <v>21</v>
      </c>
      <c r="Q2929" t="s">
        <v>22</v>
      </c>
      <c r="R2929" t="s">
        <v>21</v>
      </c>
      <c r="S2929" t="s">
        <v>340</v>
      </c>
      <c r="W2929">
        <v>183</v>
      </c>
      <c r="X2929">
        <v>70</v>
      </c>
      <c r="Y2929">
        <v>0</v>
      </c>
      <c r="Z2929">
        <v>8</v>
      </c>
    </row>
    <row r="2930" spans="1:26" ht="15.95">
      <c r="A2930" t="s">
        <v>3582</v>
      </c>
      <c r="B2930" t="s">
        <v>36</v>
      </c>
      <c r="C2930" t="str">
        <f>VLOOKUP(B2930, Positions!A$1:B$160, 2, FALSE)</f>
        <v>Midfielder</v>
      </c>
      <c r="D2930" t="s">
        <v>5666</v>
      </c>
      <c r="E2930" t="s">
        <v>5666</v>
      </c>
      <c r="F2930" t="s">
        <v>21</v>
      </c>
      <c r="G2930" t="str">
        <f>VLOOKUP(E2930, Tiers!M$1:P$134, 3, FALSE)</f>
        <v>NONE</v>
      </c>
      <c r="H2930">
        <f>VLOOKUP(G2930, Tiers!B$1:C$134, 2, FALSE)</f>
        <v>7</v>
      </c>
      <c r="I2930" s="26" t="s">
        <v>6964</v>
      </c>
      <c r="J2930">
        <f t="shared" si="182"/>
        <v>9</v>
      </c>
      <c r="K2930">
        <f t="shared" si="183"/>
        <v>1</v>
      </c>
      <c r="L2930">
        <f t="shared" si="184"/>
        <v>7956</v>
      </c>
      <c r="M2930">
        <f t="shared" si="185"/>
        <v>261</v>
      </c>
      <c r="N2930">
        <v>20</v>
      </c>
      <c r="O2930" t="s">
        <v>2691</v>
      </c>
      <c r="P2930" t="s">
        <v>21</v>
      </c>
      <c r="Q2930" t="s">
        <v>22</v>
      </c>
      <c r="R2930" t="s">
        <v>21</v>
      </c>
      <c r="W2930">
        <v>176</v>
      </c>
      <c r="X2930">
        <v>71</v>
      </c>
      <c r="Y2930">
        <v>0</v>
      </c>
      <c r="Z2930">
        <v>0</v>
      </c>
    </row>
    <row r="2931" spans="1:26" ht="15.95">
      <c r="A2931" t="s">
        <v>3583</v>
      </c>
      <c r="B2931" t="s">
        <v>42</v>
      </c>
      <c r="C2931" t="str">
        <f>VLOOKUP(B2931, Positions!A$1:B$160, 2, FALSE)</f>
        <v>Midfielder</v>
      </c>
      <c r="D2931" t="s">
        <v>517</v>
      </c>
      <c r="E2931" t="s">
        <v>5665</v>
      </c>
      <c r="F2931" t="s">
        <v>21</v>
      </c>
      <c r="G2931" t="str">
        <f>VLOOKUP(E2931, Tiers!M$1:P$134, 3, FALSE)</f>
        <v>ENG2</v>
      </c>
      <c r="H2931">
        <f>VLOOKUP(G2931, Tiers!B$1:C$134, 2, FALSE)</f>
        <v>3</v>
      </c>
      <c r="I2931" s="26" t="s">
        <v>6964</v>
      </c>
      <c r="J2931">
        <f t="shared" si="182"/>
        <v>9</v>
      </c>
      <c r="K2931">
        <f t="shared" si="183"/>
        <v>1</v>
      </c>
      <c r="L2931">
        <f t="shared" si="184"/>
        <v>7956</v>
      </c>
      <c r="M2931">
        <f t="shared" si="185"/>
        <v>261</v>
      </c>
      <c r="N2931">
        <v>20</v>
      </c>
      <c r="O2931" t="s">
        <v>2681</v>
      </c>
      <c r="P2931" t="s">
        <v>21</v>
      </c>
      <c r="Q2931" t="s">
        <v>22</v>
      </c>
      <c r="R2931" t="s">
        <v>21</v>
      </c>
      <c r="W2931">
        <v>176</v>
      </c>
      <c r="X2931">
        <v>77</v>
      </c>
      <c r="Y2931">
        <v>0</v>
      </c>
      <c r="Z2931">
        <v>3</v>
      </c>
    </row>
    <row r="2932" spans="1:26" ht="15.95">
      <c r="A2932" t="s">
        <v>3584</v>
      </c>
      <c r="B2932" t="s">
        <v>81</v>
      </c>
      <c r="C2932" t="str">
        <f>VLOOKUP(B2932, Positions!A$1:B$160, 2, FALSE)</f>
        <v>Defender</v>
      </c>
      <c r="D2932" t="s">
        <v>490</v>
      </c>
      <c r="E2932" t="s">
        <v>62</v>
      </c>
      <c r="F2932" t="s">
        <v>21</v>
      </c>
      <c r="G2932" t="str">
        <f>VLOOKUP(E2932, Tiers!M$1:P$134, 3, FALSE)</f>
        <v>ENG1</v>
      </c>
      <c r="H2932">
        <f>VLOOKUP(G2932, Tiers!B$1:C$134, 2, FALSE)</f>
        <v>1</v>
      </c>
      <c r="I2932" s="26" t="s">
        <v>6965</v>
      </c>
      <c r="J2932">
        <f t="shared" si="182"/>
        <v>9</v>
      </c>
      <c r="K2932">
        <f t="shared" si="183"/>
        <v>1</v>
      </c>
      <c r="L2932">
        <f t="shared" si="184"/>
        <v>7965</v>
      </c>
      <c r="M2932">
        <f t="shared" si="185"/>
        <v>261</v>
      </c>
      <c r="N2932">
        <v>20</v>
      </c>
      <c r="O2932" t="s">
        <v>113</v>
      </c>
      <c r="P2932" t="s">
        <v>21</v>
      </c>
      <c r="Q2932" t="s">
        <v>22</v>
      </c>
      <c r="R2932" t="s">
        <v>21</v>
      </c>
      <c r="W2932">
        <v>178</v>
      </c>
      <c r="X2932">
        <v>74</v>
      </c>
      <c r="Y2932">
        <v>0</v>
      </c>
      <c r="Z2932">
        <v>9</v>
      </c>
    </row>
    <row r="2933" spans="1:26" ht="15.95">
      <c r="A2933" t="s">
        <v>3585</v>
      </c>
      <c r="B2933" t="s">
        <v>72</v>
      </c>
      <c r="C2933" t="str">
        <f>VLOOKUP(B2933, Positions!A$1:B$160, 2, FALSE)</f>
        <v>Defender</v>
      </c>
      <c r="D2933" t="s">
        <v>5666</v>
      </c>
      <c r="E2933" t="s">
        <v>5666</v>
      </c>
      <c r="F2933" t="s">
        <v>21</v>
      </c>
      <c r="G2933" t="str">
        <f>VLOOKUP(E2933, Tiers!M$1:P$134, 3, FALSE)</f>
        <v>NONE</v>
      </c>
      <c r="H2933">
        <f>VLOOKUP(G2933, Tiers!B$1:C$134, 2, FALSE)</f>
        <v>7</v>
      </c>
      <c r="I2933" s="26" t="s">
        <v>6966</v>
      </c>
      <c r="J2933">
        <f t="shared" si="182"/>
        <v>9</v>
      </c>
      <c r="K2933">
        <f t="shared" si="183"/>
        <v>1</v>
      </c>
      <c r="L2933">
        <f t="shared" si="184"/>
        <v>7971</v>
      </c>
      <c r="M2933">
        <f t="shared" si="185"/>
        <v>261</v>
      </c>
      <c r="N2933">
        <v>20</v>
      </c>
      <c r="O2933" t="s">
        <v>57</v>
      </c>
      <c r="P2933" t="s">
        <v>21</v>
      </c>
      <c r="Q2933" t="s">
        <v>22</v>
      </c>
      <c r="R2933" t="s">
        <v>21</v>
      </c>
      <c r="W2933">
        <v>186</v>
      </c>
      <c r="X2933">
        <v>82</v>
      </c>
      <c r="Y2933">
        <v>0</v>
      </c>
      <c r="Z2933">
        <v>0</v>
      </c>
    </row>
    <row r="2934" spans="1:26" ht="15.95">
      <c r="A2934" t="s">
        <v>3586</v>
      </c>
      <c r="B2934" t="s">
        <v>72</v>
      </c>
      <c r="C2934" t="str">
        <f>VLOOKUP(B2934, Positions!A$1:B$160, 2, FALSE)</f>
        <v>Defender</v>
      </c>
      <c r="D2934" t="s">
        <v>116</v>
      </c>
      <c r="E2934" t="s">
        <v>62</v>
      </c>
      <c r="F2934" t="s">
        <v>21</v>
      </c>
      <c r="G2934" t="str">
        <f>VLOOKUP(E2934, Tiers!M$1:P$134, 3, FALSE)</f>
        <v>ENG1</v>
      </c>
      <c r="H2934">
        <f>VLOOKUP(G2934, Tiers!B$1:C$134, 2, FALSE)</f>
        <v>1</v>
      </c>
      <c r="I2934" s="26" t="s">
        <v>6967</v>
      </c>
      <c r="J2934">
        <f t="shared" si="182"/>
        <v>7</v>
      </c>
      <c r="K2934">
        <f t="shared" si="183"/>
        <v>4</v>
      </c>
      <c r="L2934">
        <f t="shared" si="184"/>
        <v>8022</v>
      </c>
      <c r="M2934">
        <f t="shared" si="185"/>
        <v>263</v>
      </c>
      <c r="N2934">
        <v>20</v>
      </c>
      <c r="O2934" t="s">
        <v>271</v>
      </c>
      <c r="P2934" t="s">
        <v>21</v>
      </c>
      <c r="Q2934" t="s">
        <v>22</v>
      </c>
      <c r="R2934" t="s">
        <v>21</v>
      </c>
      <c r="W2934">
        <v>176</v>
      </c>
      <c r="X2934">
        <v>71</v>
      </c>
      <c r="Y2934">
        <v>0</v>
      </c>
      <c r="Z2934">
        <v>3</v>
      </c>
    </row>
    <row r="2935" spans="1:26" ht="15.95">
      <c r="A2935" t="s">
        <v>3587</v>
      </c>
      <c r="B2935" t="s">
        <v>789</v>
      </c>
      <c r="C2935" t="str">
        <f>VLOOKUP(B2935, Positions!A$1:B$160, 2, FALSE)</f>
        <v>Forward</v>
      </c>
      <c r="D2935" t="s">
        <v>5666</v>
      </c>
      <c r="E2935" t="s">
        <v>5666</v>
      </c>
      <c r="F2935" t="s">
        <v>21</v>
      </c>
      <c r="G2935" t="str">
        <f>VLOOKUP(E2935, Tiers!M$1:P$134, 3, FALSE)</f>
        <v>NONE</v>
      </c>
      <c r="H2935">
        <f>VLOOKUP(G2935, Tiers!B$1:C$134, 2, FALSE)</f>
        <v>7</v>
      </c>
      <c r="I2935" s="26" t="s">
        <v>6968</v>
      </c>
      <c r="J2935">
        <f t="shared" si="182"/>
        <v>3</v>
      </c>
      <c r="K2935">
        <f t="shared" si="183"/>
        <v>3</v>
      </c>
      <c r="L2935">
        <f t="shared" si="184"/>
        <v>8134</v>
      </c>
      <c r="M2935">
        <f t="shared" si="185"/>
        <v>267</v>
      </c>
      <c r="N2935">
        <v>20</v>
      </c>
      <c r="O2935" t="s">
        <v>142</v>
      </c>
      <c r="P2935" t="s">
        <v>21</v>
      </c>
      <c r="Q2935" t="s">
        <v>22</v>
      </c>
      <c r="R2935" t="s">
        <v>21</v>
      </c>
      <c r="W2935">
        <v>173</v>
      </c>
      <c r="X2935">
        <v>65</v>
      </c>
      <c r="Y2935">
        <v>0</v>
      </c>
      <c r="Z2935">
        <v>3</v>
      </c>
    </row>
    <row r="2936" spans="1:26" ht="15.95">
      <c r="A2936" t="s">
        <v>3588</v>
      </c>
      <c r="B2936" t="s">
        <v>181</v>
      </c>
      <c r="C2936" t="str">
        <f>VLOOKUP(B2936, Positions!A$1:B$160, 2, FALSE)</f>
        <v>Defender</v>
      </c>
      <c r="D2936" t="s">
        <v>107</v>
      </c>
      <c r="E2936" t="s">
        <v>5665</v>
      </c>
      <c r="F2936" t="s">
        <v>21</v>
      </c>
      <c r="G2936" t="str">
        <f>VLOOKUP(E2936, Tiers!M$1:P$134, 3, FALSE)</f>
        <v>ENG2</v>
      </c>
      <c r="H2936">
        <f>VLOOKUP(G2936, Tiers!B$1:C$134, 2, FALSE)</f>
        <v>3</v>
      </c>
      <c r="I2936" s="26" t="s">
        <v>6969</v>
      </c>
      <c r="J2936">
        <f t="shared" si="182"/>
        <v>3</v>
      </c>
      <c r="K2936">
        <f t="shared" si="183"/>
        <v>3</v>
      </c>
      <c r="L2936">
        <f t="shared" si="184"/>
        <v>8141</v>
      </c>
      <c r="M2936">
        <f t="shared" si="185"/>
        <v>267</v>
      </c>
      <c r="N2936">
        <v>20</v>
      </c>
      <c r="O2936" t="s">
        <v>124</v>
      </c>
      <c r="P2936" t="s">
        <v>21</v>
      </c>
      <c r="Q2936" t="s">
        <v>22</v>
      </c>
      <c r="R2936" t="s">
        <v>21</v>
      </c>
      <c r="S2936" t="s">
        <v>421</v>
      </c>
      <c r="W2936">
        <v>178</v>
      </c>
      <c r="X2936">
        <v>70</v>
      </c>
      <c r="Y2936">
        <v>0</v>
      </c>
      <c r="Z2936">
        <v>0</v>
      </c>
    </row>
    <row r="2937" spans="1:26" ht="15.95">
      <c r="A2937" t="s">
        <v>3589</v>
      </c>
      <c r="B2937" t="s">
        <v>196</v>
      </c>
      <c r="C2937" t="str">
        <f>VLOOKUP(B2937, Positions!A$1:B$160, 2, FALSE)</f>
        <v>Defender</v>
      </c>
      <c r="D2937" t="s">
        <v>364</v>
      </c>
      <c r="E2937" t="s">
        <v>5666</v>
      </c>
      <c r="F2937" t="s">
        <v>21</v>
      </c>
      <c r="G2937" t="str">
        <f>VLOOKUP(E2937, Tiers!M$1:P$134, 3, FALSE)</f>
        <v>NONE</v>
      </c>
      <c r="H2937">
        <f>VLOOKUP(G2937, Tiers!B$1:C$134, 2, FALSE)</f>
        <v>7</v>
      </c>
      <c r="I2937" s="26" t="s">
        <v>6970</v>
      </c>
      <c r="J2937">
        <f t="shared" si="182"/>
        <v>2</v>
      </c>
      <c r="K2937">
        <f t="shared" si="183"/>
        <v>2</v>
      </c>
      <c r="L2937">
        <f t="shared" si="184"/>
        <v>8168</v>
      </c>
      <c r="M2937">
        <f t="shared" si="185"/>
        <v>268</v>
      </c>
      <c r="N2937">
        <v>20</v>
      </c>
      <c r="O2937" t="s">
        <v>3590</v>
      </c>
      <c r="P2937" t="s">
        <v>21</v>
      </c>
      <c r="Q2937" t="s">
        <v>22</v>
      </c>
      <c r="R2937" t="s">
        <v>21</v>
      </c>
      <c r="W2937">
        <v>175</v>
      </c>
      <c r="X2937">
        <v>72</v>
      </c>
      <c r="Y2937">
        <v>0</v>
      </c>
      <c r="Z2937">
        <v>69</v>
      </c>
    </row>
    <row r="2938" spans="1:26" ht="15.95">
      <c r="A2938" t="s">
        <v>3591</v>
      </c>
      <c r="B2938" t="s">
        <v>81</v>
      </c>
      <c r="C2938" t="str">
        <f>VLOOKUP(B2938, Positions!A$1:B$160, 2, FALSE)</f>
        <v>Defender</v>
      </c>
      <c r="D2938" t="s">
        <v>93</v>
      </c>
      <c r="E2938" t="s">
        <v>5664</v>
      </c>
      <c r="F2938" t="s">
        <v>21</v>
      </c>
      <c r="G2938" t="str">
        <f>VLOOKUP(E2938, Tiers!M$1:P$134, 3, FALSE)</f>
        <v>ENG3</v>
      </c>
      <c r="H2938">
        <f>VLOOKUP(G2938, Tiers!B$1:C$134, 2, FALSE)</f>
        <v>4</v>
      </c>
      <c r="I2938" s="26" t="s">
        <v>6971</v>
      </c>
      <c r="J2938">
        <f t="shared" si="182"/>
        <v>2</v>
      </c>
      <c r="K2938">
        <f t="shared" si="183"/>
        <v>2</v>
      </c>
      <c r="L2938">
        <f t="shared" si="184"/>
        <v>8169</v>
      </c>
      <c r="M2938">
        <f t="shared" si="185"/>
        <v>268</v>
      </c>
      <c r="N2938">
        <v>20</v>
      </c>
      <c r="O2938" t="s">
        <v>93</v>
      </c>
      <c r="P2938" t="s">
        <v>21</v>
      </c>
      <c r="Q2938" t="s">
        <v>22</v>
      </c>
      <c r="R2938" t="s">
        <v>21</v>
      </c>
      <c r="W2938">
        <v>181</v>
      </c>
      <c r="X2938">
        <v>70</v>
      </c>
      <c r="Y2938">
        <v>0</v>
      </c>
      <c r="Z2938">
        <v>66</v>
      </c>
    </row>
    <row r="2939" spans="1:26" ht="15.95">
      <c r="A2939" t="s">
        <v>3592</v>
      </c>
      <c r="B2939" t="s">
        <v>16</v>
      </c>
      <c r="C2939" t="str">
        <f>VLOOKUP(B2939, Positions!A$1:B$160, 2, FALSE)</f>
        <v>Forward</v>
      </c>
      <c r="D2939" t="s">
        <v>2973</v>
      </c>
      <c r="E2939" t="s">
        <v>5666</v>
      </c>
      <c r="F2939" t="s">
        <v>21</v>
      </c>
      <c r="G2939" t="str">
        <f>VLOOKUP(E2939, Tiers!M$1:P$134, 3, FALSE)</f>
        <v>NONE</v>
      </c>
      <c r="H2939">
        <f>VLOOKUP(G2939, Tiers!B$1:C$134, 2, FALSE)</f>
        <v>7</v>
      </c>
      <c r="I2939" s="26" t="s">
        <v>6972</v>
      </c>
      <c r="J2939">
        <f t="shared" si="182"/>
        <v>1</v>
      </c>
      <c r="K2939">
        <f t="shared" si="183"/>
        <v>2</v>
      </c>
      <c r="L2939">
        <f t="shared" si="184"/>
        <v>8198</v>
      </c>
      <c r="M2939">
        <f t="shared" si="185"/>
        <v>269</v>
      </c>
      <c r="N2939">
        <v>20</v>
      </c>
      <c r="O2939" t="s">
        <v>5666</v>
      </c>
      <c r="P2939" t="s">
        <v>21</v>
      </c>
      <c r="Q2939" t="s">
        <v>22</v>
      </c>
      <c r="R2939" t="s">
        <v>21</v>
      </c>
      <c r="W2939">
        <v>191</v>
      </c>
      <c r="X2939">
        <v>74</v>
      </c>
      <c r="Y2939">
        <v>50</v>
      </c>
      <c r="Z2939">
        <v>117</v>
      </c>
    </row>
    <row r="2940" spans="1:26" ht="15.95">
      <c r="A2940" t="s">
        <v>3593</v>
      </c>
      <c r="B2940" t="s">
        <v>72</v>
      </c>
      <c r="C2940" t="str">
        <f>VLOOKUP(B2940, Positions!A$1:B$160, 2, FALSE)</f>
        <v>Defender</v>
      </c>
      <c r="D2940" t="s">
        <v>48</v>
      </c>
      <c r="E2940" t="s">
        <v>5663</v>
      </c>
      <c r="F2940" t="s">
        <v>21</v>
      </c>
      <c r="G2940" t="str">
        <f>VLOOKUP(E2940, Tiers!M$1:P$134, 3, FALSE)</f>
        <v>ENG4</v>
      </c>
      <c r="H2940">
        <f>VLOOKUP(G2940, Tiers!B$1:C$134, 2, FALSE)</f>
        <v>5</v>
      </c>
      <c r="I2940" s="26" t="s">
        <v>6973</v>
      </c>
      <c r="J2940">
        <f t="shared" si="182"/>
        <v>1</v>
      </c>
      <c r="K2940">
        <f t="shared" si="183"/>
        <v>2</v>
      </c>
      <c r="L2940">
        <f t="shared" si="184"/>
        <v>8208</v>
      </c>
      <c r="M2940">
        <f t="shared" si="185"/>
        <v>269</v>
      </c>
      <c r="N2940">
        <v>20</v>
      </c>
      <c r="O2940" t="s">
        <v>5666</v>
      </c>
      <c r="P2940" t="s">
        <v>21</v>
      </c>
      <c r="Q2940" t="s">
        <v>22</v>
      </c>
      <c r="R2940" t="s">
        <v>21</v>
      </c>
      <c r="W2940">
        <v>178</v>
      </c>
      <c r="X2940">
        <v>78</v>
      </c>
      <c r="Y2940">
        <v>2</v>
      </c>
      <c r="Z2940">
        <v>98</v>
      </c>
    </row>
    <row r="2941" spans="1:26" ht="15.95">
      <c r="A2941" t="s">
        <v>3594</v>
      </c>
      <c r="B2941" t="s">
        <v>212</v>
      </c>
      <c r="C2941" t="str">
        <f>VLOOKUP(B2941, Positions!A$1:B$160, 2, FALSE)</f>
        <v>Midfielder</v>
      </c>
      <c r="D2941" t="s">
        <v>217</v>
      </c>
      <c r="E2941" t="s">
        <v>5664</v>
      </c>
      <c r="F2941" t="s">
        <v>21</v>
      </c>
      <c r="G2941" t="str">
        <f>VLOOKUP(E2941, Tiers!M$1:P$134, 3, FALSE)</f>
        <v>ENG3</v>
      </c>
      <c r="H2941">
        <f>VLOOKUP(G2941, Tiers!B$1:C$134, 2, FALSE)</f>
        <v>4</v>
      </c>
      <c r="I2941" s="26" t="s">
        <v>6974</v>
      </c>
      <c r="J2941">
        <f t="shared" si="182"/>
        <v>1</v>
      </c>
      <c r="K2941">
        <f t="shared" si="183"/>
        <v>2</v>
      </c>
      <c r="L2941">
        <f t="shared" si="184"/>
        <v>8210</v>
      </c>
      <c r="M2941">
        <f t="shared" si="185"/>
        <v>269</v>
      </c>
      <c r="N2941">
        <v>20</v>
      </c>
      <c r="O2941" t="s">
        <v>5666</v>
      </c>
      <c r="P2941" t="s">
        <v>21</v>
      </c>
      <c r="Q2941" t="s">
        <v>22</v>
      </c>
      <c r="R2941" t="s">
        <v>21</v>
      </c>
      <c r="W2941">
        <v>189</v>
      </c>
      <c r="X2941">
        <v>82</v>
      </c>
      <c r="Y2941">
        <v>0</v>
      </c>
      <c r="Z2941">
        <v>2</v>
      </c>
    </row>
    <row r="2942" spans="1:26" ht="15.95">
      <c r="A2942" t="s">
        <v>3595</v>
      </c>
      <c r="B2942" t="s">
        <v>81</v>
      </c>
      <c r="C2942" t="str">
        <f>VLOOKUP(B2942, Positions!A$1:B$160, 2, FALSE)</f>
        <v>Defender</v>
      </c>
      <c r="D2942" t="s">
        <v>5666</v>
      </c>
      <c r="E2942" t="s">
        <v>5666</v>
      </c>
      <c r="F2942" t="s">
        <v>21</v>
      </c>
      <c r="G2942" t="str">
        <f>VLOOKUP(E2942, Tiers!M$1:P$134, 3, FALSE)</f>
        <v>NONE</v>
      </c>
      <c r="H2942">
        <f>VLOOKUP(G2942, Tiers!B$1:C$134, 2, FALSE)</f>
        <v>7</v>
      </c>
      <c r="I2942" s="26" t="s">
        <v>6975</v>
      </c>
      <c r="J2942">
        <f t="shared" si="182"/>
        <v>12</v>
      </c>
      <c r="K2942">
        <f t="shared" si="183"/>
        <v>2</v>
      </c>
      <c r="L2942">
        <f t="shared" si="184"/>
        <v>8230</v>
      </c>
      <c r="M2942">
        <f t="shared" si="185"/>
        <v>270</v>
      </c>
      <c r="N2942">
        <v>20</v>
      </c>
      <c r="O2942" t="s">
        <v>5666</v>
      </c>
      <c r="P2942" t="s">
        <v>21</v>
      </c>
      <c r="Q2942" t="s">
        <v>22</v>
      </c>
      <c r="R2942" t="s">
        <v>21</v>
      </c>
      <c r="S2942" t="s">
        <v>491</v>
      </c>
      <c r="W2942">
        <v>196</v>
      </c>
      <c r="X2942">
        <v>85</v>
      </c>
      <c r="Y2942">
        <v>0</v>
      </c>
      <c r="Z2942">
        <v>0</v>
      </c>
    </row>
    <row r="2943" spans="1:26" ht="15.95">
      <c r="A2943" t="s">
        <v>3596</v>
      </c>
      <c r="B2943" t="s">
        <v>55</v>
      </c>
      <c r="C2943" t="str">
        <f>VLOOKUP(B2943, Positions!A$1:B$160, 2, FALSE)</f>
        <v>Forward</v>
      </c>
      <c r="D2943" t="s">
        <v>204</v>
      </c>
      <c r="E2943" t="s">
        <v>5665</v>
      </c>
      <c r="F2943" t="s">
        <v>21</v>
      </c>
      <c r="G2943" t="str">
        <f>VLOOKUP(E2943, Tiers!M$1:P$134, 3, FALSE)</f>
        <v>ENG2</v>
      </c>
      <c r="H2943">
        <f>VLOOKUP(G2943, Tiers!B$1:C$134, 2, FALSE)</f>
        <v>3</v>
      </c>
      <c r="I2943" s="26" t="s">
        <v>6976</v>
      </c>
      <c r="J2943">
        <f t="shared" si="182"/>
        <v>12</v>
      </c>
      <c r="K2943">
        <f t="shared" si="183"/>
        <v>2</v>
      </c>
      <c r="L2943">
        <f t="shared" si="184"/>
        <v>8242</v>
      </c>
      <c r="M2943">
        <f t="shared" si="185"/>
        <v>270</v>
      </c>
      <c r="N2943">
        <v>20</v>
      </c>
      <c r="O2943" t="s">
        <v>152</v>
      </c>
      <c r="P2943" t="s">
        <v>21</v>
      </c>
      <c r="Q2943" t="s">
        <v>22</v>
      </c>
      <c r="R2943" t="s">
        <v>21</v>
      </c>
      <c r="W2943">
        <v>175</v>
      </c>
      <c r="X2943">
        <v>70</v>
      </c>
      <c r="Y2943">
        <v>10</v>
      </c>
      <c r="Z2943">
        <v>83</v>
      </c>
    </row>
    <row r="2944" spans="1:26" ht="15.95">
      <c r="A2944" t="s">
        <v>3597</v>
      </c>
      <c r="B2944" t="s">
        <v>322</v>
      </c>
      <c r="C2944" t="str">
        <f>VLOOKUP(B2944, Positions!A$1:B$160, 2, FALSE)</f>
        <v>Midfielder</v>
      </c>
      <c r="D2944" t="s">
        <v>332</v>
      </c>
      <c r="E2944" t="s">
        <v>5665</v>
      </c>
      <c r="F2944" t="s">
        <v>21</v>
      </c>
      <c r="G2944" t="str">
        <f>VLOOKUP(E2944, Tiers!M$1:P$134, 3, FALSE)</f>
        <v>ENG2</v>
      </c>
      <c r="H2944">
        <f>VLOOKUP(G2944, Tiers!B$1:C$134, 2, FALSE)</f>
        <v>3</v>
      </c>
      <c r="I2944" s="26" t="s">
        <v>6977</v>
      </c>
      <c r="J2944">
        <f t="shared" si="182"/>
        <v>11</v>
      </c>
      <c r="K2944">
        <f t="shared" si="183"/>
        <v>1</v>
      </c>
      <c r="L2944">
        <f t="shared" si="184"/>
        <v>8256</v>
      </c>
      <c r="M2944">
        <f t="shared" si="185"/>
        <v>271</v>
      </c>
      <c r="N2944">
        <v>20</v>
      </c>
      <c r="O2944" t="s">
        <v>275</v>
      </c>
      <c r="P2944" t="s">
        <v>21</v>
      </c>
      <c r="Q2944" t="s">
        <v>22</v>
      </c>
      <c r="R2944" t="s">
        <v>21</v>
      </c>
      <c r="W2944">
        <v>176</v>
      </c>
      <c r="X2944">
        <v>75</v>
      </c>
      <c r="Y2944">
        <v>3</v>
      </c>
      <c r="Z2944">
        <v>45</v>
      </c>
    </row>
    <row r="2945" spans="1:26" ht="15.95">
      <c r="A2945" t="s">
        <v>3598</v>
      </c>
      <c r="B2945" t="s">
        <v>166</v>
      </c>
      <c r="C2945" t="str">
        <f>VLOOKUP(B2945, Positions!A$1:B$160, 2, FALSE)</f>
        <v>Goalkeeper</v>
      </c>
      <c r="D2945" t="s">
        <v>5666</v>
      </c>
      <c r="E2945" t="s">
        <v>5666</v>
      </c>
      <c r="F2945" t="s">
        <v>21</v>
      </c>
      <c r="G2945" t="str">
        <f>VLOOKUP(E2945, Tiers!M$1:P$134, 3, FALSE)</f>
        <v>NONE</v>
      </c>
      <c r="H2945">
        <f>VLOOKUP(G2945, Tiers!B$1:C$134, 2, FALSE)</f>
        <v>7</v>
      </c>
      <c r="I2945" s="26" t="s">
        <v>6978</v>
      </c>
      <c r="J2945">
        <f t="shared" si="182"/>
        <v>11</v>
      </c>
      <c r="K2945">
        <f t="shared" si="183"/>
        <v>1</v>
      </c>
      <c r="L2945">
        <f t="shared" si="184"/>
        <v>8259</v>
      </c>
      <c r="M2945">
        <f t="shared" si="185"/>
        <v>271</v>
      </c>
      <c r="N2945">
        <v>20</v>
      </c>
      <c r="O2945" t="s">
        <v>5666</v>
      </c>
      <c r="P2945" t="s">
        <v>21</v>
      </c>
      <c r="Q2945" t="s">
        <v>22</v>
      </c>
      <c r="R2945" t="s">
        <v>21</v>
      </c>
      <c r="W2945">
        <v>178</v>
      </c>
      <c r="X2945">
        <v>70</v>
      </c>
      <c r="Y2945">
        <v>0</v>
      </c>
      <c r="Z2945">
        <v>0</v>
      </c>
    </row>
    <row r="2946" spans="1:26" ht="15.95">
      <c r="A2946" t="s">
        <v>3599</v>
      </c>
      <c r="B2946" t="s">
        <v>16</v>
      </c>
      <c r="C2946" t="str">
        <f>VLOOKUP(B2946, Positions!A$1:B$160, 2, FALSE)</f>
        <v>Forward</v>
      </c>
      <c r="D2946" t="s">
        <v>73</v>
      </c>
      <c r="E2946" t="s">
        <v>5664</v>
      </c>
      <c r="F2946" t="s">
        <v>21</v>
      </c>
      <c r="G2946" t="str">
        <f>VLOOKUP(E2946, Tiers!M$1:P$134, 3, FALSE)</f>
        <v>ENG3</v>
      </c>
      <c r="H2946">
        <f>VLOOKUP(G2946, Tiers!B$1:C$134, 2, FALSE)</f>
        <v>4</v>
      </c>
      <c r="I2946" s="26" t="s">
        <v>6979</v>
      </c>
      <c r="J2946">
        <f t="shared" si="182"/>
        <v>10</v>
      </c>
      <c r="K2946">
        <f t="shared" si="183"/>
        <v>1</v>
      </c>
      <c r="L2946">
        <f t="shared" si="184"/>
        <v>8283</v>
      </c>
      <c r="M2946">
        <f t="shared" si="185"/>
        <v>272</v>
      </c>
      <c r="N2946">
        <v>20</v>
      </c>
      <c r="O2946" t="s">
        <v>1496</v>
      </c>
      <c r="P2946" t="s">
        <v>21</v>
      </c>
      <c r="Q2946" t="s">
        <v>22</v>
      </c>
      <c r="R2946" t="s">
        <v>21</v>
      </c>
      <c r="W2946">
        <v>188</v>
      </c>
      <c r="X2946">
        <v>72</v>
      </c>
      <c r="Y2946">
        <v>32</v>
      </c>
      <c r="Z2946">
        <v>73</v>
      </c>
    </row>
    <row r="2947" spans="1:26" ht="15.95">
      <c r="A2947" t="s">
        <v>3600</v>
      </c>
      <c r="B2947" t="s">
        <v>480</v>
      </c>
      <c r="C2947" t="str">
        <f>VLOOKUP(B2947, Positions!A$1:B$160, 2, FALSE)</f>
        <v>Defender</v>
      </c>
      <c r="D2947" t="s">
        <v>370</v>
      </c>
      <c r="E2947" t="s">
        <v>5663</v>
      </c>
      <c r="F2947" t="s">
        <v>21</v>
      </c>
      <c r="G2947" t="str">
        <f>VLOOKUP(E2947, Tiers!M$1:P$134, 3, FALSE)</f>
        <v>ENG4</v>
      </c>
      <c r="H2947">
        <f>VLOOKUP(G2947, Tiers!B$1:C$134, 2, FALSE)</f>
        <v>5</v>
      </c>
      <c r="I2947" s="26" t="s">
        <v>6979</v>
      </c>
      <c r="J2947">
        <f t="shared" ref="J2947:J3010" si="186">MONTH(I2947)</f>
        <v>10</v>
      </c>
      <c r="K2947">
        <f t="shared" ref="K2947:K3010" si="187">IF(OR(MONTH(I2947)=9, MONTH(I2947)=10, MONTH(I2947)=11), 1,
IF(OR(MONTH(I2947)=12, MONTH(I2947)=1, MONTH(I2947)=2), 2,
IF(OR(MONTH(I2947)=3, MONTH(I2947)=4, MONTH(I2947)=5), 3,
4)))</f>
        <v>1</v>
      </c>
      <c r="L2947">
        <f t="shared" ref="L2947:L3010" si="188">DATEDIF(I2947, DATE(2015, 7, 1), "d")</f>
        <v>8283</v>
      </c>
      <c r="M2947">
        <f t="shared" ref="M2947:M3010" si="189">DATEDIF(I2947, DATE(2015, 7, 1), "m")</f>
        <v>272</v>
      </c>
      <c r="N2947">
        <v>20</v>
      </c>
      <c r="O2947" t="s">
        <v>402</v>
      </c>
      <c r="P2947" t="s">
        <v>21</v>
      </c>
      <c r="Q2947" t="s">
        <v>22</v>
      </c>
      <c r="R2947" t="s">
        <v>21</v>
      </c>
      <c r="W2947">
        <v>184</v>
      </c>
      <c r="X2947">
        <v>77</v>
      </c>
      <c r="Y2947">
        <v>2</v>
      </c>
      <c r="Z2947">
        <v>39</v>
      </c>
    </row>
    <row r="2948" spans="1:26" ht="15.95">
      <c r="A2948" t="s">
        <v>3601</v>
      </c>
      <c r="B2948" t="s">
        <v>3238</v>
      </c>
      <c r="C2948" t="str">
        <f>VLOOKUP(B2948, Positions!A$1:B$160, 2, FALSE)</f>
        <v>Midfielder</v>
      </c>
      <c r="D2948" t="s">
        <v>229</v>
      </c>
      <c r="E2948" t="s">
        <v>5665</v>
      </c>
      <c r="F2948" t="s">
        <v>21</v>
      </c>
      <c r="G2948" t="str">
        <f>VLOOKUP(E2948, Tiers!M$1:P$134, 3, FALSE)</f>
        <v>ENG2</v>
      </c>
      <c r="H2948">
        <f>VLOOKUP(G2948, Tiers!B$1:C$134, 2, FALSE)</f>
        <v>3</v>
      </c>
      <c r="I2948" s="26" t="s">
        <v>6980</v>
      </c>
      <c r="J2948">
        <f t="shared" si="186"/>
        <v>10</v>
      </c>
      <c r="K2948">
        <f t="shared" si="187"/>
        <v>1</v>
      </c>
      <c r="L2948">
        <f t="shared" si="188"/>
        <v>8284</v>
      </c>
      <c r="M2948">
        <f t="shared" si="189"/>
        <v>272</v>
      </c>
      <c r="N2948">
        <v>20</v>
      </c>
      <c r="O2948" t="s">
        <v>3602</v>
      </c>
      <c r="P2948" t="s">
        <v>21</v>
      </c>
      <c r="Q2948" t="s">
        <v>22</v>
      </c>
      <c r="R2948" t="s">
        <v>21</v>
      </c>
      <c r="W2948">
        <v>181</v>
      </c>
      <c r="X2948">
        <v>68</v>
      </c>
      <c r="Y2948">
        <v>1</v>
      </c>
      <c r="Z2948">
        <v>34</v>
      </c>
    </row>
    <row r="2949" spans="1:26" ht="15.95">
      <c r="A2949" t="s">
        <v>3603</v>
      </c>
      <c r="B2949" t="s">
        <v>196</v>
      </c>
      <c r="C2949" t="str">
        <f>VLOOKUP(B2949, Positions!A$1:B$160, 2, FALSE)</f>
        <v>Defender</v>
      </c>
      <c r="D2949" t="s">
        <v>86</v>
      </c>
      <c r="E2949" t="s">
        <v>5664</v>
      </c>
      <c r="F2949" t="s">
        <v>21</v>
      </c>
      <c r="G2949" t="str">
        <f>VLOOKUP(E2949, Tiers!M$1:P$134, 3, FALSE)</f>
        <v>ENG3</v>
      </c>
      <c r="H2949">
        <f>VLOOKUP(G2949, Tiers!B$1:C$134, 2, FALSE)</f>
        <v>4</v>
      </c>
      <c r="I2949" s="26" t="s">
        <v>6981</v>
      </c>
      <c r="J2949">
        <f t="shared" si="186"/>
        <v>10</v>
      </c>
      <c r="K2949">
        <f t="shared" si="187"/>
        <v>1</v>
      </c>
      <c r="L2949">
        <f t="shared" si="188"/>
        <v>8286</v>
      </c>
      <c r="M2949">
        <f t="shared" si="189"/>
        <v>272</v>
      </c>
      <c r="N2949">
        <v>20</v>
      </c>
      <c r="O2949" t="s">
        <v>5666</v>
      </c>
      <c r="P2949" t="s">
        <v>21</v>
      </c>
      <c r="Q2949" t="s">
        <v>22</v>
      </c>
      <c r="R2949" t="s">
        <v>21</v>
      </c>
      <c r="W2949">
        <v>176</v>
      </c>
      <c r="X2949">
        <v>70</v>
      </c>
      <c r="Y2949">
        <v>0</v>
      </c>
      <c r="Z2949">
        <v>0</v>
      </c>
    </row>
    <row r="2950" spans="1:26" ht="15.95">
      <c r="A2950" t="s">
        <v>3604</v>
      </c>
      <c r="B2950" t="s">
        <v>72</v>
      </c>
      <c r="C2950" t="str">
        <f>VLOOKUP(B2950, Positions!A$1:B$160, 2, FALSE)</f>
        <v>Defender</v>
      </c>
      <c r="D2950" t="s">
        <v>5666</v>
      </c>
      <c r="E2950" t="s">
        <v>5666</v>
      </c>
      <c r="F2950" t="s">
        <v>21</v>
      </c>
      <c r="G2950" t="str">
        <f>VLOOKUP(E2950, Tiers!M$1:P$134, 3, FALSE)</f>
        <v>NONE</v>
      </c>
      <c r="H2950">
        <f>VLOOKUP(G2950, Tiers!B$1:C$134, 2, FALSE)</f>
        <v>7</v>
      </c>
      <c r="I2950" s="26" t="s">
        <v>6982</v>
      </c>
      <c r="J2950">
        <f t="shared" si="186"/>
        <v>10</v>
      </c>
      <c r="K2950">
        <f t="shared" si="187"/>
        <v>1</v>
      </c>
      <c r="L2950">
        <f t="shared" si="188"/>
        <v>8290</v>
      </c>
      <c r="M2950">
        <f t="shared" si="189"/>
        <v>272</v>
      </c>
      <c r="N2950">
        <v>20</v>
      </c>
      <c r="O2950" t="s">
        <v>5666</v>
      </c>
      <c r="P2950" t="s">
        <v>21</v>
      </c>
      <c r="Q2950" t="s">
        <v>22</v>
      </c>
      <c r="R2950" t="s">
        <v>21</v>
      </c>
      <c r="W2950">
        <v>176</v>
      </c>
      <c r="X2950">
        <v>72</v>
      </c>
      <c r="Y2950">
        <v>0</v>
      </c>
      <c r="Z2950">
        <v>0</v>
      </c>
    </row>
    <row r="2951" spans="1:26" ht="15.95">
      <c r="A2951" t="s">
        <v>3605</v>
      </c>
      <c r="B2951" t="s">
        <v>16</v>
      </c>
      <c r="C2951" t="str">
        <f>VLOOKUP(B2951, Positions!A$1:B$160, 2, FALSE)</f>
        <v>Forward</v>
      </c>
      <c r="D2951" t="s">
        <v>470</v>
      </c>
      <c r="E2951" t="s">
        <v>5663</v>
      </c>
      <c r="F2951" t="s">
        <v>21</v>
      </c>
      <c r="G2951" t="str">
        <f>VLOOKUP(E2951, Tiers!M$1:P$134, 3, FALSE)</f>
        <v>ENG4</v>
      </c>
      <c r="H2951">
        <f>VLOOKUP(G2951, Tiers!B$1:C$134, 2, FALSE)</f>
        <v>5</v>
      </c>
      <c r="I2951" s="26" t="s">
        <v>6983</v>
      </c>
      <c r="J2951">
        <f t="shared" si="186"/>
        <v>10</v>
      </c>
      <c r="K2951">
        <f t="shared" si="187"/>
        <v>1</v>
      </c>
      <c r="L2951">
        <f t="shared" si="188"/>
        <v>8302</v>
      </c>
      <c r="M2951">
        <f t="shared" si="189"/>
        <v>272</v>
      </c>
      <c r="N2951">
        <v>20</v>
      </c>
      <c r="O2951" t="s">
        <v>3606</v>
      </c>
      <c r="P2951" t="s">
        <v>21</v>
      </c>
      <c r="Q2951" t="s">
        <v>171</v>
      </c>
      <c r="R2951" t="s">
        <v>21</v>
      </c>
      <c r="S2951" t="s">
        <v>491</v>
      </c>
      <c r="W2951">
        <v>184</v>
      </c>
      <c r="X2951">
        <v>73</v>
      </c>
      <c r="Y2951">
        <v>12</v>
      </c>
      <c r="Z2951">
        <v>41</v>
      </c>
    </row>
    <row r="2952" spans="1:26" ht="15.95">
      <c r="A2952" t="s">
        <v>3607</v>
      </c>
      <c r="B2952" t="s">
        <v>166</v>
      </c>
      <c r="C2952" t="str">
        <f>VLOOKUP(B2952, Positions!A$1:B$160, 2, FALSE)</f>
        <v>Goalkeeper</v>
      </c>
      <c r="D2952" t="s">
        <v>177</v>
      </c>
      <c r="E2952" t="s">
        <v>5663</v>
      </c>
      <c r="F2952" t="s">
        <v>21</v>
      </c>
      <c r="G2952" t="str">
        <f>VLOOKUP(E2952, Tiers!M$1:P$134, 3, FALSE)</f>
        <v>ENG4</v>
      </c>
      <c r="H2952">
        <f>VLOOKUP(G2952, Tiers!B$1:C$134, 2, FALSE)</f>
        <v>5</v>
      </c>
      <c r="I2952" s="26" t="s">
        <v>6984</v>
      </c>
      <c r="J2952">
        <f t="shared" si="186"/>
        <v>10</v>
      </c>
      <c r="K2952">
        <f t="shared" si="187"/>
        <v>1</v>
      </c>
      <c r="L2952">
        <f t="shared" si="188"/>
        <v>8304</v>
      </c>
      <c r="M2952">
        <f t="shared" si="189"/>
        <v>272</v>
      </c>
      <c r="N2952">
        <v>20</v>
      </c>
      <c r="O2952" t="s">
        <v>3608</v>
      </c>
      <c r="P2952" t="s">
        <v>21</v>
      </c>
      <c r="Q2952" t="s">
        <v>22</v>
      </c>
      <c r="R2952" t="s">
        <v>21</v>
      </c>
      <c r="W2952">
        <v>185</v>
      </c>
      <c r="X2952">
        <v>70</v>
      </c>
      <c r="Y2952">
        <v>0</v>
      </c>
      <c r="Z2952">
        <v>32</v>
      </c>
    </row>
    <row r="2953" spans="1:26" ht="15.95">
      <c r="A2953" t="s">
        <v>3609</v>
      </c>
      <c r="B2953" t="s">
        <v>16</v>
      </c>
      <c r="C2953" t="str">
        <f>VLOOKUP(B2953, Positions!A$1:B$160, 2, FALSE)</f>
        <v>Forward</v>
      </c>
      <c r="D2953" t="s">
        <v>265</v>
      </c>
      <c r="E2953" t="s">
        <v>5665</v>
      </c>
      <c r="F2953" t="s">
        <v>21</v>
      </c>
      <c r="G2953" t="str">
        <f>VLOOKUP(E2953, Tiers!M$1:P$134, 3, FALSE)</f>
        <v>ENG2</v>
      </c>
      <c r="H2953">
        <f>VLOOKUP(G2953, Tiers!B$1:C$134, 2, FALSE)</f>
        <v>3</v>
      </c>
      <c r="I2953" s="26" t="s">
        <v>6985</v>
      </c>
      <c r="J2953">
        <f t="shared" si="186"/>
        <v>9</v>
      </c>
      <c r="K2953">
        <f t="shared" si="187"/>
        <v>1</v>
      </c>
      <c r="L2953">
        <f t="shared" si="188"/>
        <v>8320</v>
      </c>
      <c r="M2953">
        <f t="shared" si="189"/>
        <v>273</v>
      </c>
      <c r="N2953">
        <v>20</v>
      </c>
      <c r="O2953" t="s">
        <v>357</v>
      </c>
      <c r="P2953" t="s">
        <v>21</v>
      </c>
      <c r="Q2953" t="s">
        <v>22</v>
      </c>
      <c r="R2953" t="s">
        <v>21</v>
      </c>
      <c r="W2953">
        <v>183</v>
      </c>
      <c r="X2953">
        <v>71</v>
      </c>
      <c r="Y2953">
        <v>15</v>
      </c>
      <c r="Z2953">
        <v>87</v>
      </c>
    </row>
    <row r="2954" spans="1:26" ht="15.95">
      <c r="A2954" t="s">
        <v>3610</v>
      </c>
      <c r="B2954" t="s">
        <v>42</v>
      </c>
      <c r="C2954" t="str">
        <f>VLOOKUP(B2954, Positions!A$1:B$160, 2, FALSE)</f>
        <v>Midfielder</v>
      </c>
      <c r="D2954" t="s">
        <v>162</v>
      </c>
      <c r="E2954" t="s">
        <v>5663</v>
      </c>
      <c r="F2954" t="s">
        <v>21</v>
      </c>
      <c r="G2954" t="str">
        <f>VLOOKUP(E2954, Tiers!M$1:P$134, 3, FALSE)</f>
        <v>ENG4</v>
      </c>
      <c r="H2954">
        <f>VLOOKUP(G2954, Tiers!B$1:C$134, 2, FALSE)</f>
        <v>5</v>
      </c>
      <c r="I2954" s="26" t="s">
        <v>6986</v>
      </c>
      <c r="J2954">
        <f t="shared" si="186"/>
        <v>9</v>
      </c>
      <c r="K2954">
        <f t="shared" si="187"/>
        <v>1</v>
      </c>
      <c r="L2954">
        <f t="shared" si="188"/>
        <v>8321</v>
      </c>
      <c r="M2954">
        <f t="shared" si="189"/>
        <v>273</v>
      </c>
      <c r="N2954">
        <v>20</v>
      </c>
      <c r="O2954" t="s">
        <v>74</v>
      </c>
      <c r="P2954" t="s">
        <v>21</v>
      </c>
      <c r="Q2954" t="s">
        <v>22</v>
      </c>
      <c r="R2954" t="s">
        <v>21</v>
      </c>
      <c r="W2954">
        <v>175</v>
      </c>
      <c r="X2954">
        <v>63</v>
      </c>
      <c r="Y2954">
        <v>3</v>
      </c>
      <c r="Z2954">
        <v>50</v>
      </c>
    </row>
    <row r="2955" spans="1:26" ht="15.95">
      <c r="A2955" t="s">
        <v>3611</v>
      </c>
      <c r="B2955" t="s">
        <v>81</v>
      </c>
      <c r="C2955" t="str">
        <f>VLOOKUP(B2955, Positions!A$1:B$160, 2, FALSE)</f>
        <v>Defender</v>
      </c>
      <c r="D2955" t="s">
        <v>124</v>
      </c>
      <c r="E2955" t="s">
        <v>5665</v>
      </c>
      <c r="F2955" t="s">
        <v>21</v>
      </c>
      <c r="G2955" t="str">
        <f>VLOOKUP(E2955, Tiers!M$1:P$134, 3, FALSE)</f>
        <v>ENG2</v>
      </c>
      <c r="H2955">
        <f>VLOOKUP(G2955, Tiers!B$1:C$134, 2, FALSE)</f>
        <v>3</v>
      </c>
      <c r="I2955" s="26" t="s">
        <v>6987</v>
      </c>
      <c r="J2955">
        <f t="shared" si="186"/>
        <v>9</v>
      </c>
      <c r="K2955">
        <f t="shared" si="187"/>
        <v>1</v>
      </c>
      <c r="L2955">
        <f t="shared" si="188"/>
        <v>8330</v>
      </c>
      <c r="M2955">
        <f t="shared" si="189"/>
        <v>273</v>
      </c>
      <c r="N2955">
        <v>20</v>
      </c>
      <c r="O2955" t="s">
        <v>252</v>
      </c>
      <c r="P2955" t="s">
        <v>21</v>
      </c>
      <c r="Q2955" t="s">
        <v>22</v>
      </c>
      <c r="R2955" t="s">
        <v>21</v>
      </c>
      <c r="W2955">
        <v>187</v>
      </c>
      <c r="X2955">
        <v>76</v>
      </c>
      <c r="Y2955">
        <v>2</v>
      </c>
      <c r="Z2955">
        <v>32</v>
      </c>
    </row>
    <row r="2956" spans="1:26" ht="15.95">
      <c r="A2956" t="s">
        <v>3612</v>
      </c>
      <c r="B2956" t="s">
        <v>457</v>
      </c>
      <c r="C2956" t="str">
        <f>VLOOKUP(B2956, Positions!A$1:B$160, 2, FALSE)</f>
        <v>Forward</v>
      </c>
      <c r="D2956" t="s">
        <v>5666</v>
      </c>
      <c r="E2956" t="s">
        <v>5666</v>
      </c>
      <c r="F2956" t="s">
        <v>21</v>
      </c>
      <c r="G2956" t="str">
        <f>VLOOKUP(E2956, Tiers!M$1:P$134, 3, FALSE)</f>
        <v>NONE</v>
      </c>
      <c r="H2956">
        <f>VLOOKUP(G2956, Tiers!B$1:C$134, 2, FALSE)</f>
        <v>7</v>
      </c>
      <c r="I2956" s="26" t="s">
        <v>6988</v>
      </c>
      <c r="J2956">
        <f t="shared" si="186"/>
        <v>8</v>
      </c>
      <c r="K2956">
        <f t="shared" si="187"/>
        <v>4</v>
      </c>
      <c r="L2956">
        <f t="shared" si="188"/>
        <v>8342</v>
      </c>
      <c r="M2956">
        <f t="shared" si="189"/>
        <v>274</v>
      </c>
      <c r="N2956">
        <v>20</v>
      </c>
      <c r="O2956" t="s">
        <v>136</v>
      </c>
      <c r="P2956" t="s">
        <v>21</v>
      </c>
      <c r="Q2956" t="s">
        <v>22</v>
      </c>
      <c r="R2956" t="s">
        <v>21</v>
      </c>
      <c r="W2956">
        <v>186</v>
      </c>
      <c r="X2956">
        <v>80</v>
      </c>
      <c r="Y2956">
        <v>0</v>
      </c>
      <c r="Z2956">
        <v>6</v>
      </c>
    </row>
    <row r="2957" spans="1:26" ht="15.95">
      <c r="A2957" t="s">
        <v>3613</v>
      </c>
      <c r="B2957" t="s">
        <v>2324</v>
      </c>
      <c r="C2957" t="str">
        <f>VLOOKUP(B2957, Positions!A$1:B$160, 2, FALSE)</f>
        <v>Defender</v>
      </c>
      <c r="D2957" t="s">
        <v>32</v>
      </c>
      <c r="E2957" t="s">
        <v>5663</v>
      </c>
      <c r="F2957" t="s">
        <v>21</v>
      </c>
      <c r="G2957" t="str">
        <f>VLOOKUP(E2957, Tiers!M$1:P$134, 3, FALSE)</f>
        <v>ENG4</v>
      </c>
      <c r="H2957">
        <f>VLOOKUP(G2957, Tiers!B$1:C$134, 2, FALSE)</f>
        <v>5</v>
      </c>
      <c r="I2957" s="26" t="s">
        <v>6989</v>
      </c>
      <c r="J2957">
        <f t="shared" si="186"/>
        <v>7</v>
      </c>
      <c r="K2957">
        <f t="shared" si="187"/>
        <v>4</v>
      </c>
      <c r="L2957">
        <f t="shared" si="188"/>
        <v>8386</v>
      </c>
      <c r="M2957">
        <f t="shared" si="189"/>
        <v>275</v>
      </c>
      <c r="N2957">
        <v>20</v>
      </c>
      <c r="O2957" t="s">
        <v>455</v>
      </c>
      <c r="P2957" t="s">
        <v>21</v>
      </c>
      <c r="Q2957" t="s">
        <v>22</v>
      </c>
      <c r="R2957" t="s">
        <v>21</v>
      </c>
      <c r="W2957">
        <v>176</v>
      </c>
      <c r="X2957">
        <v>78</v>
      </c>
      <c r="Y2957">
        <v>0</v>
      </c>
      <c r="Z2957">
        <v>12</v>
      </c>
    </row>
    <row r="2958" spans="1:26" ht="15.95">
      <c r="A2958" t="s">
        <v>3614</v>
      </c>
      <c r="B2958" t="s">
        <v>1141</v>
      </c>
      <c r="C2958" t="str">
        <f>VLOOKUP(B2958, Positions!A$1:B$160, 2, FALSE)</f>
        <v>Midfielder</v>
      </c>
      <c r="D2958" t="s">
        <v>246</v>
      </c>
      <c r="E2958" t="s">
        <v>5664</v>
      </c>
      <c r="F2958" t="s">
        <v>21</v>
      </c>
      <c r="G2958" t="str">
        <f>VLOOKUP(E2958, Tiers!M$1:P$134, 3, FALSE)</f>
        <v>ENG3</v>
      </c>
      <c r="H2958">
        <f>VLOOKUP(G2958, Tiers!B$1:C$134, 2, FALSE)</f>
        <v>4</v>
      </c>
      <c r="I2958" s="26" t="s">
        <v>6990</v>
      </c>
      <c r="J2958">
        <f t="shared" si="186"/>
        <v>4</v>
      </c>
      <c r="K2958">
        <f t="shared" si="187"/>
        <v>3</v>
      </c>
      <c r="L2958">
        <f t="shared" si="188"/>
        <v>8479</v>
      </c>
      <c r="M2958">
        <f t="shared" si="189"/>
        <v>278</v>
      </c>
      <c r="N2958">
        <v>20</v>
      </c>
      <c r="O2958" t="s">
        <v>530</v>
      </c>
      <c r="P2958" t="s">
        <v>21</v>
      </c>
      <c r="Q2958" t="s">
        <v>22</v>
      </c>
      <c r="R2958" t="s">
        <v>21</v>
      </c>
      <c r="W2958">
        <v>188</v>
      </c>
      <c r="X2958">
        <v>81</v>
      </c>
      <c r="Y2958">
        <v>9</v>
      </c>
      <c r="Z2958">
        <v>103</v>
      </c>
    </row>
    <row r="2959" spans="1:26" ht="15.95">
      <c r="A2959" t="s">
        <v>3615</v>
      </c>
      <c r="B2959" t="s">
        <v>81</v>
      </c>
      <c r="C2959" t="str">
        <f>VLOOKUP(B2959, Positions!A$1:B$160, 2, FALSE)</f>
        <v>Defender</v>
      </c>
      <c r="D2959" t="s">
        <v>1883</v>
      </c>
      <c r="E2959" t="s">
        <v>5666</v>
      </c>
      <c r="F2959" t="s">
        <v>21</v>
      </c>
      <c r="G2959" t="str">
        <f>VLOOKUP(E2959, Tiers!M$1:P$134, 3, FALSE)</f>
        <v>NONE</v>
      </c>
      <c r="H2959">
        <f>VLOOKUP(G2959, Tiers!B$1:C$134, 2, FALSE)</f>
        <v>7</v>
      </c>
      <c r="I2959" s="26" t="s">
        <v>6991</v>
      </c>
      <c r="J2959">
        <f t="shared" si="186"/>
        <v>3</v>
      </c>
      <c r="K2959">
        <f t="shared" si="187"/>
        <v>3</v>
      </c>
      <c r="L2959">
        <f t="shared" si="188"/>
        <v>8514</v>
      </c>
      <c r="M2959">
        <f t="shared" si="189"/>
        <v>279</v>
      </c>
      <c r="N2959">
        <v>21</v>
      </c>
      <c r="O2959" t="s">
        <v>5666</v>
      </c>
      <c r="P2959" t="s">
        <v>21</v>
      </c>
      <c r="Q2959" t="s">
        <v>22</v>
      </c>
      <c r="R2959" t="s">
        <v>21</v>
      </c>
      <c r="W2959">
        <v>196</v>
      </c>
      <c r="X2959">
        <v>84</v>
      </c>
      <c r="Y2959">
        <v>0</v>
      </c>
      <c r="Z2959">
        <v>16</v>
      </c>
    </row>
    <row r="2960" spans="1:26" ht="15.95">
      <c r="A2960" t="s">
        <v>3616</v>
      </c>
      <c r="B2960" t="s">
        <v>16</v>
      </c>
      <c r="C2960" t="str">
        <f>VLOOKUP(B2960, Positions!A$1:B$160, 2, FALSE)</f>
        <v>Forward</v>
      </c>
      <c r="D2960" t="s">
        <v>5666</v>
      </c>
      <c r="E2960" t="s">
        <v>5666</v>
      </c>
      <c r="F2960" t="s">
        <v>21</v>
      </c>
      <c r="G2960" t="str">
        <f>VLOOKUP(E2960, Tiers!M$1:P$134, 3, FALSE)</f>
        <v>NONE</v>
      </c>
      <c r="H2960">
        <f>VLOOKUP(G2960, Tiers!B$1:C$134, 2, FALSE)</f>
        <v>7</v>
      </c>
      <c r="I2960" s="26" t="s">
        <v>6992</v>
      </c>
      <c r="J2960">
        <f t="shared" si="186"/>
        <v>2</v>
      </c>
      <c r="K2960">
        <f t="shared" si="187"/>
        <v>2</v>
      </c>
      <c r="L2960">
        <f t="shared" si="188"/>
        <v>8535</v>
      </c>
      <c r="M2960">
        <f t="shared" si="189"/>
        <v>280</v>
      </c>
      <c r="N2960">
        <v>21</v>
      </c>
      <c r="O2960" t="s">
        <v>5666</v>
      </c>
      <c r="P2960" t="s">
        <v>21</v>
      </c>
      <c r="Q2960" t="s">
        <v>22</v>
      </c>
      <c r="R2960" t="s">
        <v>21</v>
      </c>
      <c r="W2960">
        <v>186</v>
      </c>
      <c r="X2960">
        <v>78</v>
      </c>
      <c r="Y2960">
        <v>0</v>
      </c>
      <c r="Z2960">
        <v>0</v>
      </c>
    </row>
    <row r="2961" spans="1:26" ht="15.95">
      <c r="A2961" t="s">
        <v>3617</v>
      </c>
      <c r="B2961" t="s">
        <v>131</v>
      </c>
      <c r="C2961" t="str">
        <f>VLOOKUP(B2961, Positions!A$1:B$160, 2, FALSE)</f>
        <v>Forward</v>
      </c>
      <c r="D2961" t="s">
        <v>5666</v>
      </c>
      <c r="E2961" t="s">
        <v>5666</v>
      </c>
      <c r="F2961" t="s">
        <v>21</v>
      </c>
      <c r="G2961" t="str">
        <f>VLOOKUP(E2961, Tiers!M$1:P$134, 3, FALSE)</f>
        <v>NONE</v>
      </c>
      <c r="H2961">
        <f>VLOOKUP(G2961, Tiers!B$1:C$134, 2, FALSE)</f>
        <v>7</v>
      </c>
      <c r="I2961" s="26" t="s">
        <v>6993</v>
      </c>
      <c r="J2961">
        <f t="shared" si="186"/>
        <v>2</v>
      </c>
      <c r="K2961">
        <f t="shared" si="187"/>
        <v>2</v>
      </c>
      <c r="L2961">
        <f t="shared" si="188"/>
        <v>8550</v>
      </c>
      <c r="M2961">
        <f t="shared" si="189"/>
        <v>280</v>
      </c>
      <c r="N2961">
        <v>21</v>
      </c>
      <c r="O2961" t="s">
        <v>5666</v>
      </c>
      <c r="P2961" t="s">
        <v>21</v>
      </c>
      <c r="Q2961" t="s">
        <v>22</v>
      </c>
      <c r="R2961" t="s">
        <v>21</v>
      </c>
      <c r="W2961">
        <v>173</v>
      </c>
      <c r="X2961">
        <v>68</v>
      </c>
      <c r="Y2961">
        <v>2</v>
      </c>
      <c r="Z2961">
        <v>32</v>
      </c>
    </row>
    <row r="2962" spans="1:26" ht="15.95">
      <c r="A2962" t="s">
        <v>3618</v>
      </c>
      <c r="B2962" t="s">
        <v>81</v>
      </c>
      <c r="C2962" t="str">
        <f>VLOOKUP(B2962, Positions!A$1:B$160, 2, FALSE)</f>
        <v>Defender</v>
      </c>
      <c r="D2962" t="s">
        <v>5666</v>
      </c>
      <c r="E2962" t="s">
        <v>5666</v>
      </c>
      <c r="F2962" t="s">
        <v>21</v>
      </c>
      <c r="G2962" t="str">
        <f>VLOOKUP(E2962, Tiers!M$1:P$134, 3, FALSE)</f>
        <v>NONE</v>
      </c>
      <c r="H2962">
        <f>VLOOKUP(G2962, Tiers!B$1:C$134, 2, FALSE)</f>
        <v>7</v>
      </c>
      <c r="I2962" s="26" t="s">
        <v>6994</v>
      </c>
      <c r="J2962">
        <f t="shared" si="186"/>
        <v>1</v>
      </c>
      <c r="K2962">
        <f t="shared" si="187"/>
        <v>2</v>
      </c>
      <c r="L2962">
        <f t="shared" si="188"/>
        <v>8561</v>
      </c>
      <c r="M2962">
        <f t="shared" si="189"/>
        <v>281</v>
      </c>
      <c r="N2962">
        <v>21</v>
      </c>
      <c r="O2962" t="s">
        <v>1395</v>
      </c>
      <c r="P2962" t="s">
        <v>21</v>
      </c>
      <c r="Q2962" t="s">
        <v>22</v>
      </c>
      <c r="R2962" t="s">
        <v>21</v>
      </c>
      <c r="W2962">
        <v>191</v>
      </c>
      <c r="X2962">
        <v>86</v>
      </c>
      <c r="Y2962">
        <v>0</v>
      </c>
      <c r="Z2962">
        <v>10</v>
      </c>
    </row>
    <row r="2963" spans="1:26" ht="15.95">
      <c r="A2963" t="s">
        <v>3619</v>
      </c>
      <c r="B2963" t="s">
        <v>111</v>
      </c>
      <c r="C2963" t="str">
        <f>VLOOKUP(B2963, Positions!A$1:B$160, 2, FALSE)</f>
        <v>Forward</v>
      </c>
      <c r="D2963" t="s">
        <v>3620</v>
      </c>
      <c r="E2963" t="s">
        <v>5671</v>
      </c>
      <c r="F2963" t="s">
        <v>421</v>
      </c>
      <c r="G2963" t="str">
        <f>VLOOKUP(E2963, Tiers!M$1:P$134, 3, FALSE)</f>
        <v>SCO4</v>
      </c>
      <c r="H2963">
        <f>VLOOKUP(G2963, Tiers!B$1:C$134, 2, FALSE)</f>
        <v>6</v>
      </c>
      <c r="I2963" s="26" t="s">
        <v>6995</v>
      </c>
      <c r="J2963">
        <f t="shared" si="186"/>
        <v>1</v>
      </c>
      <c r="K2963">
        <f t="shared" si="187"/>
        <v>2</v>
      </c>
      <c r="L2963">
        <f t="shared" si="188"/>
        <v>8580</v>
      </c>
      <c r="M2963">
        <f t="shared" si="189"/>
        <v>281</v>
      </c>
      <c r="N2963">
        <v>21</v>
      </c>
      <c r="O2963" t="s">
        <v>370</v>
      </c>
      <c r="P2963" t="s">
        <v>21</v>
      </c>
      <c r="Q2963" t="s">
        <v>22</v>
      </c>
      <c r="R2963" t="s">
        <v>21</v>
      </c>
      <c r="W2963">
        <v>183</v>
      </c>
      <c r="X2963">
        <v>78</v>
      </c>
      <c r="Y2963">
        <v>18</v>
      </c>
      <c r="Z2963">
        <v>65</v>
      </c>
    </row>
    <row r="2964" spans="1:26" ht="15.95">
      <c r="A2964" t="s">
        <v>3623</v>
      </c>
      <c r="B2964" t="s">
        <v>72</v>
      </c>
      <c r="C2964" t="str">
        <f>VLOOKUP(B2964, Positions!A$1:B$160, 2, FALSE)</f>
        <v>Defender</v>
      </c>
      <c r="D2964" t="s">
        <v>246</v>
      </c>
      <c r="E2964" t="s">
        <v>5664</v>
      </c>
      <c r="F2964" t="s">
        <v>21</v>
      </c>
      <c r="G2964" t="str">
        <f>VLOOKUP(E2964, Tiers!M$1:P$134, 3, FALSE)</f>
        <v>ENG3</v>
      </c>
      <c r="H2964">
        <f>VLOOKUP(G2964, Tiers!B$1:C$134, 2, FALSE)</f>
        <v>4</v>
      </c>
      <c r="I2964" s="26" t="s">
        <v>6996</v>
      </c>
      <c r="J2964">
        <f t="shared" si="186"/>
        <v>12</v>
      </c>
      <c r="K2964">
        <f t="shared" si="187"/>
        <v>2</v>
      </c>
      <c r="L2964">
        <f t="shared" si="188"/>
        <v>8609</v>
      </c>
      <c r="M2964">
        <f t="shared" si="189"/>
        <v>282</v>
      </c>
      <c r="N2964">
        <v>21</v>
      </c>
      <c r="O2964" t="s">
        <v>669</v>
      </c>
      <c r="P2964" t="s">
        <v>21</v>
      </c>
      <c r="Q2964" t="s">
        <v>22</v>
      </c>
      <c r="R2964" t="s">
        <v>21</v>
      </c>
      <c r="W2964">
        <v>181</v>
      </c>
      <c r="X2964">
        <v>70</v>
      </c>
      <c r="Y2964">
        <v>1</v>
      </c>
      <c r="Z2964">
        <v>20</v>
      </c>
    </row>
    <row r="2965" spans="1:26" ht="15.95">
      <c r="A2965" t="s">
        <v>3624</v>
      </c>
      <c r="B2965" t="s">
        <v>3625</v>
      </c>
      <c r="C2965" t="str">
        <f>VLOOKUP(B2965, Positions!A$1:B$160, 2, FALSE)</f>
        <v>Midfielder</v>
      </c>
      <c r="D2965" t="s">
        <v>338</v>
      </c>
      <c r="E2965" t="s">
        <v>5666</v>
      </c>
      <c r="F2965" t="s">
        <v>21</v>
      </c>
      <c r="G2965" t="str">
        <f>VLOOKUP(E2965, Tiers!M$1:P$134, 3, FALSE)</f>
        <v>NONE</v>
      </c>
      <c r="H2965">
        <f>VLOOKUP(G2965, Tiers!B$1:C$134, 2, FALSE)</f>
        <v>7</v>
      </c>
      <c r="I2965" s="26" t="s">
        <v>6997</v>
      </c>
      <c r="J2965">
        <f t="shared" si="186"/>
        <v>10</v>
      </c>
      <c r="K2965">
        <f t="shared" si="187"/>
        <v>1</v>
      </c>
      <c r="L2965">
        <f t="shared" si="188"/>
        <v>8644</v>
      </c>
      <c r="M2965">
        <f t="shared" si="189"/>
        <v>284</v>
      </c>
      <c r="N2965">
        <v>21</v>
      </c>
      <c r="O2965" t="s">
        <v>275</v>
      </c>
      <c r="P2965" t="s">
        <v>21</v>
      </c>
      <c r="Q2965" t="s">
        <v>22</v>
      </c>
      <c r="R2965" t="s">
        <v>21</v>
      </c>
      <c r="S2965" t="s">
        <v>319</v>
      </c>
      <c r="W2965">
        <v>179</v>
      </c>
      <c r="X2965">
        <v>75</v>
      </c>
      <c r="Y2965">
        <v>15</v>
      </c>
      <c r="Z2965">
        <v>75</v>
      </c>
    </row>
    <row r="2966" spans="1:26" ht="15.95">
      <c r="A2966" t="s">
        <v>3626</v>
      </c>
      <c r="B2966" t="s">
        <v>16</v>
      </c>
      <c r="C2966" t="str">
        <f>VLOOKUP(B2966, Positions!A$1:B$160, 2, FALSE)</f>
        <v>Forward</v>
      </c>
      <c r="D2966" t="s">
        <v>5666</v>
      </c>
      <c r="E2966" t="s">
        <v>5666</v>
      </c>
      <c r="F2966" t="s">
        <v>21</v>
      </c>
      <c r="G2966" t="str">
        <f>VLOOKUP(E2966, Tiers!M$1:P$134, 3, FALSE)</f>
        <v>NONE</v>
      </c>
      <c r="H2966">
        <f>VLOOKUP(G2966, Tiers!B$1:C$134, 2, FALSE)</f>
        <v>7</v>
      </c>
      <c r="I2966" s="26" t="s">
        <v>6998</v>
      </c>
      <c r="J2966">
        <f t="shared" si="186"/>
        <v>10</v>
      </c>
      <c r="K2966">
        <f t="shared" si="187"/>
        <v>1</v>
      </c>
      <c r="L2966">
        <f t="shared" si="188"/>
        <v>8646</v>
      </c>
      <c r="M2966">
        <f t="shared" si="189"/>
        <v>284</v>
      </c>
      <c r="N2966">
        <v>21</v>
      </c>
      <c r="O2966" t="s">
        <v>5666</v>
      </c>
      <c r="P2966" t="s">
        <v>21</v>
      </c>
      <c r="Q2966" t="s">
        <v>22</v>
      </c>
      <c r="R2966" t="s">
        <v>21</v>
      </c>
      <c r="W2966">
        <v>180</v>
      </c>
      <c r="X2966">
        <v>77</v>
      </c>
      <c r="Y2966">
        <v>0</v>
      </c>
      <c r="Z2966">
        <v>0</v>
      </c>
    </row>
    <row r="2967" spans="1:26" ht="15.95">
      <c r="A2967" t="s">
        <v>3627</v>
      </c>
      <c r="B2967" t="s">
        <v>2427</v>
      </c>
      <c r="C2967" t="str">
        <f>VLOOKUP(B2967, Positions!A$1:B$160, 2, FALSE)</f>
        <v>Midfielder</v>
      </c>
      <c r="D2967" t="s">
        <v>221</v>
      </c>
      <c r="E2967" t="s">
        <v>5664</v>
      </c>
      <c r="F2967" t="s">
        <v>21</v>
      </c>
      <c r="G2967" t="str">
        <f>VLOOKUP(E2967, Tiers!M$1:P$134, 3, FALSE)</f>
        <v>ENG3</v>
      </c>
      <c r="H2967">
        <f>VLOOKUP(G2967, Tiers!B$1:C$134, 2, FALSE)</f>
        <v>4</v>
      </c>
      <c r="I2967" s="26" t="s">
        <v>6999</v>
      </c>
      <c r="J2967">
        <f t="shared" si="186"/>
        <v>10</v>
      </c>
      <c r="K2967">
        <f t="shared" si="187"/>
        <v>1</v>
      </c>
      <c r="L2967">
        <f t="shared" si="188"/>
        <v>8650</v>
      </c>
      <c r="M2967">
        <f t="shared" si="189"/>
        <v>284</v>
      </c>
      <c r="N2967">
        <v>21</v>
      </c>
      <c r="O2967" t="s">
        <v>763</v>
      </c>
      <c r="P2967" t="s">
        <v>21</v>
      </c>
      <c r="Q2967" t="s">
        <v>22</v>
      </c>
      <c r="R2967" t="s">
        <v>21</v>
      </c>
      <c r="W2967">
        <v>178</v>
      </c>
      <c r="X2967">
        <v>71</v>
      </c>
      <c r="Y2967">
        <v>4</v>
      </c>
      <c r="Z2967">
        <v>29</v>
      </c>
    </row>
    <row r="2968" spans="1:26" ht="15.95">
      <c r="A2968" t="s">
        <v>3628</v>
      </c>
      <c r="B2968" t="s">
        <v>81</v>
      </c>
      <c r="C2968" t="str">
        <f>VLOOKUP(B2968, Positions!A$1:B$160, 2, FALSE)</f>
        <v>Defender</v>
      </c>
      <c r="D2968" t="s">
        <v>68</v>
      </c>
      <c r="E2968" t="s">
        <v>5663</v>
      </c>
      <c r="F2968" t="s">
        <v>21</v>
      </c>
      <c r="G2968" t="str">
        <f>VLOOKUP(E2968, Tiers!M$1:P$134, 3, FALSE)</f>
        <v>ENG4</v>
      </c>
      <c r="H2968">
        <f>VLOOKUP(G2968, Tiers!B$1:C$134, 2, FALSE)</f>
        <v>5</v>
      </c>
      <c r="I2968" s="26" t="s">
        <v>7000</v>
      </c>
      <c r="J2968">
        <f t="shared" si="186"/>
        <v>10</v>
      </c>
      <c r="K2968">
        <f t="shared" si="187"/>
        <v>1</v>
      </c>
      <c r="L2968">
        <f t="shared" si="188"/>
        <v>8671</v>
      </c>
      <c r="M2968">
        <f t="shared" si="189"/>
        <v>284</v>
      </c>
      <c r="N2968">
        <v>21</v>
      </c>
      <c r="O2968" t="s">
        <v>74</v>
      </c>
      <c r="P2968" t="s">
        <v>21</v>
      </c>
      <c r="Q2968" t="s">
        <v>22</v>
      </c>
      <c r="R2968" t="s">
        <v>21</v>
      </c>
      <c r="W2968">
        <v>188</v>
      </c>
      <c r="X2968">
        <v>81</v>
      </c>
      <c r="Y2968">
        <v>0</v>
      </c>
      <c r="Z2968">
        <v>8</v>
      </c>
    </row>
    <row r="2969" spans="1:26" ht="15.95">
      <c r="A2969" t="s">
        <v>3629</v>
      </c>
      <c r="B2969" t="s">
        <v>16</v>
      </c>
      <c r="C2969" t="str">
        <f>VLOOKUP(B2969, Positions!A$1:B$160, 2, FALSE)</f>
        <v>Forward</v>
      </c>
      <c r="D2969" t="s">
        <v>470</v>
      </c>
      <c r="E2969" t="s">
        <v>5663</v>
      </c>
      <c r="F2969" t="s">
        <v>21</v>
      </c>
      <c r="G2969" t="str">
        <f>VLOOKUP(E2969, Tiers!M$1:P$134, 3, FALSE)</f>
        <v>ENG4</v>
      </c>
      <c r="H2969">
        <f>VLOOKUP(G2969, Tiers!B$1:C$134, 2, FALSE)</f>
        <v>5</v>
      </c>
      <c r="I2969" s="26" t="s">
        <v>7001</v>
      </c>
      <c r="J2969">
        <f t="shared" si="186"/>
        <v>9</v>
      </c>
      <c r="K2969">
        <f t="shared" si="187"/>
        <v>1</v>
      </c>
      <c r="L2969">
        <f t="shared" si="188"/>
        <v>8698</v>
      </c>
      <c r="M2969">
        <f t="shared" si="189"/>
        <v>285</v>
      </c>
      <c r="N2969">
        <v>21</v>
      </c>
      <c r="O2969" t="s">
        <v>74</v>
      </c>
      <c r="P2969" t="s">
        <v>21</v>
      </c>
      <c r="Q2969" t="s">
        <v>22</v>
      </c>
      <c r="R2969" t="s">
        <v>21</v>
      </c>
      <c r="W2969">
        <v>181</v>
      </c>
      <c r="X2969">
        <v>81</v>
      </c>
      <c r="Y2969">
        <v>18</v>
      </c>
      <c r="Z2969">
        <v>39</v>
      </c>
    </row>
    <row r="2970" spans="1:26" ht="15.95">
      <c r="A2970" t="s">
        <v>3630</v>
      </c>
      <c r="B2970" t="s">
        <v>102</v>
      </c>
      <c r="C2970" t="str">
        <f>VLOOKUP(B2970, Positions!A$1:B$160, 2, FALSE)</f>
        <v>Defender</v>
      </c>
      <c r="D2970" t="s">
        <v>329</v>
      </c>
      <c r="E2970" t="s">
        <v>62</v>
      </c>
      <c r="F2970" t="s">
        <v>21</v>
      </c>
      <c r="G2970" t="str">
        <f>VLOOKUP(E2970, Tiers!M$1:P$134, 3, FALSE)</f>
        <v>ENG1</v>
      </c>
      <c r="H2970">
        <f>VLOOKUP(G2970, Tiers!B$1:C$134, 2, FALSE)</f>
        <v>1</v>
      </c>
      <c r="I2970" s="26" t="s">
        <v>7002</v>
      </c>
      <c r="J2970">
        <f t="shared" si="186"/>
        <v>8</v>
      </c>
      <c r="K2970">
        <f t="shared" si="187"/>
        <v>4</v>
      </c>
      <c r="L2970">
        <f t="shared" si="188"/>
        <v>8707</v>
      </c>
      <c r="M2970">
        <f t="shared" si="189"/>
        <v>286</v>
      </c>
      <c r="N2970">
        <v>21</v>
      </c>
      <c r="O2970" t="s">
        <v>376</v>
      </c>
      <c r="P2970" t="s">
        <v>21</v>
      </c>
      <c r="Q2970" t="s">
        <v>22</v>
      </c>
      <c r="R2970" t="s">
        <v>21</v>
      </c>
      <c r="W2970">
        <v>189</v>
      </c>
      <c r="X2970">
        <v>76</v>
      </c>
      <c r="Y2970">
        <v>1</v>
      </c>
      <c r="Z2970">
        <v>68</v>
      </c>
    </row>
    <row r="2971" spans="1:26" ht="15.95">
      <c r="A2971" t="s">
        <v>3631</v>
      </c>
      <c r="B2971" t="s">
        <v>1264</v>
      </c>
      <c r="C2971" t="str">
        <f>VLOOKUP(B2971, Positions!A$1:B$160, 2, FALSE)</f>
        <v>Defender</v>
      </c>
      <c r="D2971" t="s">
        <v>329</v>
      </c>
      <c r="E2971" t="s">
        <v>62</v>
      </c>
      <c r="F2971" t="s">
        <v>21</v>
      </c>
      <c r="G2971" t="str">
        <f>VLOOKUP(E2971, Tiers!M$1:P$134, 3, FALSE)</f>
        <v>ENG1</v>
      </c>
      <c r="H2971">
        <f>VLOOKUP(G2971, Tiers!B$1:C$134, 2, FALSE)</f>
        <v>1</v>
      </c>
      <c r="I2971" s="26" t="s">
        <v>7003</v>
      </c>
      <c r="J2971">
        <f t="shared" si="186"/>
        <v>6</v>
      </c>
      <c r="K2971">
        <f t="shared" si="187"/>
        <v>4</v>
      </c>
      <c r="L2971">
        <f t="shared" si="188"/>
        <v>8778</v>
      </c>
      <c r="M2971">
        <f t="shared" si="189"/>
        <v>288</v>
      </c>
      <c r="N2971">
        <v>21</v>
      </c>
      <c r="O2971" t="s">
        <v>57</v>
      </c>
      <c r="P2971" t="s">
        <v>21</v>
      </c>
      <c r="Q2971" t="s">
        <v>22</v>
      </c>
      <c r="R2971" t="s">
        <v>21</v>
      </c>
      <c r="S2971" t="s">
        <v>3632</v>
      </c>
      <c r="W2971">
        <v>183</v>
      </c>
      <c r="X2971">
        <v>77</v>
      </c>
      <c r="Y2971">
        <v>0</v>
      </c>
      <c r="Z2971">
        <v>4</v>
      </c>
    </row>
    <row r="2972" spans="1:26" ht="15.95">
      <c r="A2972" t="s">
        <v>3633</v>
      </c>
      <c r="B2972" t="s">
        <v>249</v>
      </c>
      <c r="C2972" t="str">
        <f>VLOOKUP(B2972, Positions!A$1:B$160, 2, FALSE)</f>
        <v>Midfielder</v>
      </c>
      <c r="D2972" t="s">
        <v>3634</v>
      </c>
      <c r="E2972" t="s">
        <v>5671</v>
      </c>
      <c r="F2972" t="s">
        <v>421</v>
      </c>
      <c r="G2972" t="str">
        <f>VLOOKUP(E2972, Tiers!M$1:P$134, 3, FALSE)</f>
        <v>SCO4</v>
      </c>
      <c r="H2972">
        <f>VLOOKUP(G2972, Tiers!B$1:C$134, 2, FALSE)</f>
        <v>6</v>
      </c>
      <c r="I2972" s="26" t="s">
        <v>7004</v>
      </c>
      <c r="J2972">
        <f t="shared" si="186"/>
        <v>5</v>
      </c>
      <c r="K2972">
        <f t="shared" si="187"/>
        <v>3</v>
      </c>
      <c r="L2972">
        <f t="shared" si="188"/>
        <v>8817</v>
      </c>
      <c r="M2972">
        <f t="shared" si="189"/>
        <v>289</v>
      </c>
      <c r="N2972">
        <v>21</v>
      </c>
      <c r="O2972" t="s">
        <v>157</v>
      </c>
      <c r="P2972" t="s">
        <v>21</v>
      </c>
      <c r="Q2972" t="s">
        <v>22</v>
      </c>
      <c r="R2972" t="s">
        <v>21</v>
      </c>
      <c r="W2972">
        <v>182</v>
      </c>
      <c r="X2972">
        <v>76</v>
      </c>
      <c r="Y2972">
        <v>0</v>
      </c>
      <c r="Z2972">
        <v>0</v>
      </c>
    </row>
    <row r="2973" spans="1:26" ht="15.95">
      <c r="A2973" t="s">
        <v>3635</v>
      </c>
      <c r="B2973" t="s">
        <v>47</v>
      </c>
      <c r="C2973" t="str">
        <f>VLOOKUP(B2973, Positions!A$1:B$160, 2, FALSE)</f>
        <v>Forward</v>
      </c>
      <c r="D2973" t="s">
        <v>231</v>
      </c>
      <c r="E2973" t="s">
        <v>5663</v>
      </c>
      <c r="F2973" t="s">
        <v>21</v>
      </c>
      <c r="G2973" t="str">
        <f>VLOOKUP(E2973, Tiers!M$1:P$134, 3, FALSE)</f>
        <v>ENG4</v>
      </c>
      <c r="H2973">
        <f>VLOOKUP(G2973, Tiers!B$1:C$134, 2, FALSE)</f>
        <v>5</v>
      </c>
      <c r="I2973" s="26" t="s">
        <v>7005</v>
      </c>
      <c r="J2973">
        <f t="shared" si="186"/>
        <v>4</v>
      </c>
      <c r="K2973">
        <f t="shared" si="187"/>
        <v>3</v>
      </c>
      <c r="L2973">
        <f t="shared" si="188"/>
        <v>8831</v>
      </c>
      <c r="M2973">
        <f t="shared" si="189"/>
        <v>290</v>
      </c>
      <c r="N2973">
        <v>21</v>
      </c>
      <c r="O2973" t="s">
        <v>74</v>
      </c>
      <c r="P2973" t="s">
        <v>21</v>
      </c>
      <c r="Q2973" t="s">
        <v>22</v>
      </c>
      <c r="R2973" t="s">
        <v>21</v>
      </c>
      <c r="S2973" t="s">
        <v>319</v>
      </c>
      <c r="W2973">
        <v>178</v>
      </c>
      <c r="X2973">
        <v>65</v>
      </c>
      <c r="Y2973">
        <v>2</v>
      </c>
      <c r="Z2973">
        <v>17</v>
      </c>
    </row>
    <row r="2974" spans="1:26" ht="15.95">
      <c r="A2974" t="s">
        <v>3636</v>
      </c>
      <c r="B2974" t="s">
        <v>47</v>
      </c>
      <c r="C2974" t="str">
        <f>VLOOKUP(B2974, Positions!A$1:B$160, 2, FALSE)</f>
        <v>Forward</v>
      </c>
      <c r="D2974" t="s">
        <v>1308</v>
      </c>
      <c r="E2974" t="s">
        <v>5666</v>
      </c>
      <c r="F2974" t="s">
        <v>21</v>
      </c>
      <c r="G2974" t="str">
        <f>VLOOKUP(E2974, Tiers!M$1:P$134, 3, FALSE)</f>
        <v>NONE</v>
      </c>
      <c r="H2974">
        <f>VLOOKUP(G2974, Tiers!B$1:C$134, 2, FALSE)</f>
        <v>7</v>
      </c>
      <c r="I2974" s="26" t="s">
        <v>5718</v>
      </c>
      <c r="J2974">
        <f t="shared" si="186"/>
        <v>3</v>
      </c>
      <c r="K2974">
        <f t="shared" si="187"/>
        <v>3</v>
      </c>
      <c r="L2974">
        <f t="shared" si="188"/>
        <v>8880</v>
      </c>
      <c r="M2974">
        <f t="shared" si="189"/>
        <v>291</v>
      </c>
      <c r="N2974">
        <v>21</v>
      </c>
      <c r="O2974" t="s">
        <v>1308</v>
      </c>
      <c r="P2974" t="s">
        <v>21</v>
      </c>
      <c r="Q2974" t="s">
        <v>22</v>
      </c>
      <c r="R2974" t="s">
        <v>21</v>
      </c>
      <c r="W2974">
        <v>176</v>
      </c>
      <c r="X2974">
        <v>70</v>
      </c>
      <c r="Y2974">
        <v>0</v>
      </c>
      <c r="Z2974">
        <v>34</v>
      </c>
    </row>
    <row r="2975" spans="1:26" ht="15.95">
      <c r="A2975" t="s">
        <v>3637</v>
      </c>
      <c r="B2975" t="s">
        <v>2427</v>
      </c>
      <c r="C2975" t="str">
        <f>VLOOKUP(B2975, Positions!A$1:B$160, 2, FALSE)</f>
        <v>Midfielder</v>
      </c>
      <c r="D2975" t="s">
        <v>275</v>
      </c>
      <c r="E2975" t="s">
        <v>5665</v>
      </c>
      <c r="F2975" t="s">
        <v>21</v>
      </c>
      <c r="G2975" t="str">
        <f>VLOOKUP(E2975, Tiers!M$1:P$134, 3, FALSE)</f>
        <v>ENG2</v>
      </c>
      <c r="H2975">
        <f>VLOOKUP(G2975, Tiers!B$1:C$134, 2, FALSE)</f>
        <v>3</v>
      </c>
      <c r="I2975" s="26" t="s">
        <v>5719</v>
      </c>
      <c r="J2975">
        <f t="shared" si="186"/>
        <v>2</v>
      </c>
      <c r="K2975">
        <f t="shared" si="187"/>
        <v>2</v>
      </c>
      <c r="L2975">
        <f t="shared" si="188"/>
        <v>8894</v>
      </c>
      <c r="M2975">
        <f t="shared" si="189"/>
        <v>292</v>
      </c>
      <c r="N2975">
        <v>21</v>
      </c>
      <c r="O2975" t="s">
        <v>1395</v>
      </c>
      <c r="P2975" t="s">
        <v>21</v>
      </c>
      <c r="Q2975" t="s">
        <v>22</v>
      </c>
      <c r="R2975" t="s">
        <v>21</v>
      </c>
      <c r="S2975" t="s">
        <v>2687</v>
      </c>
      <c r="W2975">
        <v>183</v>
      </c>
      <c r="X2975">
        <v>78</v>
      </c>
      <c r="Y2975">
        <v>1</v>
      </c>
      <c r="Z2975">
        <v>10</v>
      </c>
    </row>
    <row r="2976" spans="1:26" ht="15.95">
      <c r="A2976" t="s">
        <v>3638</v>
      </c>
      <c r="B2976" t="s">
        <v>131</v>
      </c>
      <c r="C2976" t="str">
        <f>VLOOKUP(B2976, Positions!A$1:B$160, 2, FALSE)</f>
        <v>Forward</v>
      </c>
      <c r="D2976" t="s">
        <v>5666</v>
      </c>
      <c r="E2976" t="s">
        <v>5666</v>
      </c>
      <c r="F2976" t="s">
        <v>21</v>
      </c>
      <c r="G2976" t="str">
        <f>VLOOKUP(E2976, Tiers!M$1:P$134, 3, FALSE)</f>
        <v>NONE</v>
      </c>
      <c r="H2976">
        <f>VLOOKUP(G2976, Tiers!B$1:C$134, 2, FALSE)</f>
        <v>7</v>
      </c>
      <c r="I2976" s="26" t="s">
        <v>5720</v>
      </c>
      <c r="J2976">
        <f t="shared" si="186"/>
        <v>2</v>
      </c>
      <c r="K2976">
        <f t="shared" si="187"/>
        <v>2</v>
      </c>
      <c r="L2976">
        <f t="shared" si="188"/>
        <v>8907</v>
      </c>
      <c r="M2976">
        <f t="shared" si="189"/>
        <v>292</v>
      </c>
      <c r="N2976">
        <v>21</v>
      </c>
      <c r="O2976" t="s">
        <v>7008</v>
      </c>
      <c r="P2976" t="s">
        <v>21</v>
      </c>
      <c r="Q2976" t="s">
        <v>22</v>
      </c>
      <c r="R2976" t="s">
        <v>21</v>
      </c>
      <c r="W2976">
        <v>179</v>
      </c>
      <c r="X2976">
        <v>75</v>
      </c>
      <c r="Y2976">
        <v>0</v>
      </c>
      <c r="Z2976">
        <v>0</v>
      </c>
    </row>
    <row r="2977" spans="1:26" ht="15.95">
      <c r="A2977" t="s">
        <v>3639</v>
      </c>
      <c r="B2977" t="s">
        <v>166</v>
      </c>
      <c r="C2977" t="str">
        <f>VLOOKUP(B2977, Positions!A$1:B$160, 2, FALSE)</f>
        <v>Goalkeeper</v>
      </c>
      <c r="D2977" t="s">
        <v>79</v>
      </c>
      <c r="E2977" t="s">
        <v>5663</v>
      </c>
      <c r="F2977" t="s">
        <v>21</v>
      </c>
      <c r="G2977" t="str">
        <f>VLOOKUP(E2977, Tiers!M$1:P$134, 3, FALSE)</f>
        <v>ENG4</v>
      </c>
      <c r="H2977">
        <f>VLOOKUP(G2977, Tiers!B$1:C$134, 2, FALSE)</f>
        <v>5</v>
      </c>
      <c r="I2977" s="26" t="s">
        <v>5721</v>
      </c>
      <c r="J2977">
        <f t="shared" si="186"/>
        <v>1</v>
      </c>
      <c r="K2977">
        <f t="shared" si="187"/>
        <v>2</v>
      </c>
      <c r="L2977">
        <f t="shared" si="188"/>
        <v>8923</v>
      </c>
      <c r="M2977">
        <f t="shared" si="189"/>
        <v>293</v>
      </c>
      <c r="N2977">
        <v>21</v>
      </c>
      <c r="O2977" t="s">
        <v>3534</v>
      </c>
      <c r="P2977" t="s">
        <v>21</v>
      </c>
      <c r="Q2977" t="s">
        <v>22</v>
      </c>
      <c r="R2977" t="s">
        <v>21</v>
      </c>
      <c r="W2977">
        <v>188</v>
      </c>
      <c r="X2977">
        <v>77</v>
      </c>
      <c r="Y2977">
        <v>0</v>
      </c>
      <c r="Z2977">
        <v>26</v>
      </c>
    </row>
    <row r="2978" spans="1:26" ht="15.95">
      <c r="A2978" t="s">
        <v>3640</v>
      </c>
      <c r="B2978" t="s">
        <v>81</v>
      </c>
      <c r="C2978" t="str">
        <f>VLOOKUP(B2978, Positions!A$1:B$160, 2, FALSE)</f>
        <v>Defender</v>
      </c>
      <c r="D2978" t="s">
        <v>136</v>
      </c>
      <c r="E2978" t="s">
        <v>5665</v>
      </c>
      <c r="F2978" t="s">
        <v>21</v>
      </c>
      <c r="G2978" t="str">
        <f>VLOOKUP(E2978, Tiers!M$1:P$134, 3, FALSE)</f>
        <v>ENG2</v>
      </c>
      <c r="H2978">
        <f>VLOOKUP(G2978, Tiers!B$1:C$134, 2, FALSE)</f>
        <v>3</v>
      </c>
      <c r="I2978" s="26" t="s">
        <v>5722</v>
      </c>
      <c r="J2978">
        <f t="shared" si="186"/>
        <v>12</v>
      </c>
      <c r="K2978">
        <f t="shared" si="187"/>
        <v>2</v>
      </c>
      <c r="L2978">
        <f t="shared" si="188"/>
        <v>8949</v>
      </c>
      <c r="M2978">
        <f t="shared" si="189"/>
        <v>294</v>
      </c>
      <c r="N2978">
        <v>21</v>
      </c>
      <c r="O2978" t="s">
        <v>5666</v>
      </c>
      <c r="P2978" t="s">
        <v>21</v>
      </c>
      <c r="Q2978" t="s">
        <v>22</v>
      </c>
      <c r="R2978" t="s">
        <v>21</v>
      </c>
      <c r="W2978">
        <v>186</v>
      </c>
      <c r="X2978">
        <v>77</v>
      </c>
      <c r="Y2978">
        <v>0</v>
      </c>
      <c r="Z2978">
        <v>0</v>
      </c>
    </row>
    <row r="2979" spans="1:26" ht="15.95">
      <c r="A2979" t="s">
        <v>3641</v>
      </c>
      <c r="B2979" t="s">
        <v>16</v>
      </c>
      <c r="C2979" t="str">
        <f>VLOOKUP(B2979, Positions!A$1:B$160, 2, FALSE)</f>
        <v>Forward</v>
      </c>
      <c r="D2979" t="s">
        <v>3642</v>
      </c>
      <c r="E2979" t="s">
        <v>5671</v>
      </c>
      <c r="F2979" t="s">
        <v>421</v>
      </c>
      <c r="G2979" t="str">
        <f>VLOOKUP(E2979, Tiers!M$1:P$134, 3, FALSE)</f>
        <v>SCO4</v>
      </c>
      <c r="H2979">
        <f>VLOOKUP(G2979, Tiers!B$1:C$134, 2, FALSE)</f>
        <v>6</v>
      </c>
      <c r="I2979" s="26" t="s">
        <v>5723</v>
      </c>
      <c r="J2979">
        <f t="shared" si="186"/>
        <v>12</v>
      </c>
      <c r="K2979">
        <f t="shared" si="187"/>
        <v>2</v>
      </c>
      <c r="L2979">
        <f t="shared" si="188"/>
        <v>8963</v>
      </c>
      <c r="M2979">
        <f t="shared" si="189"/>
        <v>294</v>
      </c>
      <c r="N2979">
        <v>21</v>
      </c>
      <c r="O2979" t="s">
        <v>1087</v>
      </c>
      <c r="P2979" t="s">
        <v>21</v>
      </c>
      <c r="Q2979" t="s">
        <v>22</v>
      </c>
      <c r="R2979" t="s">
        <v>21</v>
      </c>
      <c r="W2979">
        <v>178</v>
      </c>
      <c r="X2979">
        <v>79</v>
      </c>
      <c r="Y2979">
        <v>1</v>
      </c>
      <c r="Z2979">
        <v>20</v>
      </c>
    </row>
    <row r="2980" spans="1:26" ht="15.95">
      <c r="A2980" t="s">
        <v>3643</v>
      </c>
      <c r="B2980" t="s">
        <v>55</v>
      </c>
      <c r="C2980" t="str">
        <f>VLOOKUP(B2980, Positions!A$1:B$160, 2, FALSE)</f>
        <v>Forward</v>
      </c>
      <c r="D2980" t="s">
        <v>376</v>
      </c>
      <c r="E2980" t="s">
        <v>5664</v>
      </c>
      <c r="F2980" t="s">
        <v>21</v>
      </c>
      <c r="G2980" t="str">
        <f>VLOOKUP(E2980, Tiers!M$1:P$134, 3, FALSE)</f>
        <v>ENG3</v>
      </c>
      <c r="H2980">
        <f>VLOOKUP(G2980, Tiers!B$1:C$134, 2, FALSE)</f>
        <v>4</v>
      </c>
      <c r="I2980" s="26" t="s">
        <v>5724</v>
      </c>
      <c r="J2980">
        <f t="shared" si="186"/>
        <v>12</v>
      </c>
      <c r="K2980">
        <f t="shared" si="187"/>
        <v>2</v>
      </c>
      <c r="L2980">
        <f t="shared" si="188"/>
        <v>8971</v>
      </c>
      <c r="M2980">
        <f t="shared" si="189"/>
        <v>294</v>
      </c>
      <c r="N2980">
        <v>21</v>
      </c>
      <c r="O2980" t="s">
        <v>1845</v>
      </c>
      <c r="P2980" t="s">
        <v>21</v>
      </c>
      <c r="Q2980" t="s">
        <v>22</v>
      </c>
      <c r="R2980" t="s">
        <v>21</v>
      </c>
      <c r="W2980">
        <v>178</v>
      </c>
      <c r="X2980">
        <v>60</v>
      </c>
      <c r="Y2980">
        <v>0</v>
      </c>
      <c r="Z2980">
        <v>8</v>
      </c>
    </row>
    <row r="2981" spans="1:26" ht="15.95">
      <c r="A2981" t="s">
        <v>3644</v>
      </c>
      <c r="B2981" t="s">
        <v>281</v>
      </c>
      <c r="C2981" t="str">
        <f>VLOOKUP(B2981, Positions!A$1:B$160, 2, FALSE)</f>
        <v>Forward</v>
      </c>
      <c r="D2981" t="s">
        <v>190</v>
      </c>
      <c r="E2981" t="s">
        <v>5663</v>
      </c>
      <c r="F2981" t="s">
        <v>21</v>
      </c>
      <c r="G2981" t="str">
        <f>VLOOKUP(E2981, Tiers!M$1:P$134, 3, FALSE)</f>
        <v>ENG4</v>
      </c>
      <c r="H2981">
        <f>VLOOKUP(G2981, Tiers!B$1:C$134, 2, FALSE)</f>
        <v>5</v>
      </c>
      <c r="I2981" s="26" t="s">
        <v>5725</v>
      </c>
      <c r="J2981">
        <f t="shared" si="186"/>
        <v>11</v>
      </c>
      <c r="K2981">
        <f t="shared" si="187"/>
        <v>1</v>
      </c>
      <c r="L2981">
        <f t="shared" si="188"/>
        <v>8999</v>
      </c>
      <c r="M2981">
        <f t="shared" si="189"/>
        <v>295</v>
      </c>
      <c r="N2981">
        <v>21</v>
      </c>
      <c r="O2981" t="s">
        <v>5666</v>
      </c>
      <c r="P2981" t="s">
        <v>21</v>
      </c>
      <c r="Q2981" t="s">
        <v>22</v>
      </c>
      <c r="R2981" t="s">
        <v>21</v>
      </c>
      <c r="W2981">
        <v>170</v>
      </c>
      <c r="X2981">
        <v>66</v>
      </c>
      <c r="Y2981">
        <v>0</v>
      </c>
      <c r="Z2981">
        <v>0</v>
      </c>
    </row>
    <row r="2982" spans="1:26" ht="15.95">
      <c r="A2982" t="s">
        <v>3645</v>
      </c>
      <c r="B2982" t="s">
        <v>3646</v>
      </c>
      <c r="C2982" t="str">
        <f>VLOOKUP(B2982, Positions!A$1:B$160, 2, FALSE)</f>
        <v>Defender</v>
      </c>
      <c r="D2982" t="s">
        <v>132</v>
      </c>
      <c r="E2982" t="s">
        <v>5664</v>
      </c>
      <c r="F2982" t="s">
        <v>21</v>
      </c>
      <c r="G2982" t="str">
        <f>VLOOKUP(E2982, Tiers!M$1:P$134, 3, FALSE)</f>
        <v>ENG3</v>
      </c>
      <c r="H2982">
        <f>VLOOKUP(G2982, Tiers!B$1:C$134, 2, FALSE)</f>
        <v>4</v>
      </c>
      <c r="I2982" s="26" t="s">
        <v>5726</v>
      </c>
      <c r="J2982">
        <f t="shared" si="186"/>
        <v>10</v>
      </c>
      <c r="K2982">
        <f t="shared" si="187"/>
        <v>1</v>
      </c>
      <c r="L2982">
        <f t="shared" si="188"/>
        <v>9011</v>
      </c>
      <c r="M2982">
        <f t="shared" si="189"/>
        <v>296</v>
      </c>
      <c r="N2982">
        <v>21</v>
      </c>
      <c r="O2982" t="s">
        <v>5666</v>
      </c>
      <c r="P2982" t="s">
        <v>21</v>
      </c>
      <c r="Q2982" t="s">
        <v>22</v>
      </c>
      <c r="R2982" t="s">
        <v>21</v>
      </c>
      <c r="S2982" t="s">
        <v>491</v>
      </c>
      <c r="W2982">
        <v>176</v>
      </c>
      <c r="X2982">
        <v>64</v>
      </c>
      <c r="Y2982">
        <v>0</v>
      </c>
      <c r="Z2982">
        <v>14</v>
      </c>
    </row>
    <row r="2983" spans="1:26" ht="15.95">
      <c r="A2983" t="s">
        <v>3647</v>
      </c>
      <c r="B2983" t="s">
        <v>281</v>
      </c>
      <c r="C2983" t="str">
        <f>VLOOKUP(B2983, Positions!A$1:B$160, 2, FALSE)</f>
        <v>Forward</v>
      </c>
      <c r="D2983" t="s">
        <v>1243</v>
      </c>
      <c r="E2983" t="s">
        <v>5666</v>
      </c>
      <c r="F2983" t="s">
        <v>21</v>
      </c>
      <c r="G2983" t="str">
        <f>VLOOKUP(E2983, Tiers!M$1:P$134, 3, FALSE)</f>
        <v>NONE</v>
      </c>
      <c r="H2983">
        <f>VLOOKUP(G2983, Tiers!B$1:C$134, 2, FALSE)</f>
        <v>7</v>
      </c>
      <c r="I2983" s="26" t="s">
        <v>5727</v>
      </c>
      <c r="J2983">
        <f t="shared" si="186"/>
        <v>9</v>
      </c>
      <c r="K2983">
        <f t="shared" si="187"/>
        <v>1</v>
      </c>
      <c r="L2983">
        <f t="shared" si="188"/>
        <v>9041</v>
      </c>
      <c r="M2983">
        <f t="shared" si="189"/>
        <v>297</v>
      </c>
      <c r="N2983">
        <v>21</v>
      </c>
      <c r="O2983" t="s">
        <v>57</v>
      </c>
      <c r="P2983" t="s">
        <v>21</v>
      </c>
      <c r="Q2983" t="s">
        <v>22</v>
      </c>
      <c r="R2983" t="s">
        <v>21</v>
      </c>
      <c r="W2983">
        <v>181</v>
      </c>
      <c r="X2983">
        <v>78</v>
      </c>
      <c r="Y2983">
        <v>3</v>
      </c>
      <c r="Z2983">
        <v>54</v>
      </c>
    </row>
    <row r="2984" spans="1:26" ht="15.95">
      <c r="A2984" t="s">
        <v>3648</v>
      </c>
      <c r="B2984" t="s">
        <v>166</v>
      </c>
      <c r="C2984" t="str">
        <f>VLOOKUP(B2984, Positions!A$1:B$160, 2, FALSE)</f>
        <v>Goalkeeper</v>
      </c>
      <c r="D2984" t="s">
        <v>86</v>
      </c>
      <c r="E2984" t="s">
        <v>5664</v>
      </c>
      <c r="F2984" t="s">
        <v>21</v>
      </c>
      <c r="G2984" t="str">
        <f>VLOOKUP(E2984, Tiers!M$1:P$134, 3, FALSE)</f>
        <v>ENG3</v>
      </c>
      <c r="H2984">
        <f>VLOOKUP(G2984, Tiers!B$1:C$134, 2, FALSE)</f>
        <v>4</v>
      </c>
      <c r="I2984" s="26" t="s">
        <v>5728</v>
      </c>
      <c r="J2984">
        <f t="shared" si="186"/>
        <v>9</v>
      </c>
      <c r="K2984">
        <f t="shared" si="187"/>
        <v>1</v>
      </c>
      <c r="L2984">
        <f t="shared" si="188"/>
        <v>9066</v>
      </c>
      <c r="M2984">
        <f t="shared" si="189"/>
        <v>297</v>
      </c>
      <c r="N2984">
        <v>21</v>
      </c>
      <c r="O2984" t="s">
        <v>3114</v>
      </c>
      <c r="P2984" t="s">
        <v>21</v>
      </c>
      <c r="Q2984" t="s">
        <v>22</v>
      </c>
      <c r="R2984" t="s">
        <v>21</v>
      </c>
      <c r="W2984">
        <v>189</v>
      </c>
      <c r="X2984">
        <v>82</v>
      </c>
      <c r="Y2984">
        <v>0</v>
      </c>
      <c r="Z2984">
        <v>6</v>
      </c>
    </row>
    <row r="2985" spans="1:26" ht="15.95">
      <c r="A2985" t="s">
        <v>3649</v>
      </c>
      <c r="B2985" t="s">
        <v>196</v>
      </c>
      <c r="C2985" t="str">
        <f>VLOOKUP(B2985, Positions!A$1:B$160, 2, FALSE)</f>
        <v>Defender</v>
      </c>
      <c r="D2985" t="s">
        <v>671</v>
      </c>
      <c r="E2985" t="s">
        <v>5664</v>
      </c>
      <c r="F2985" t="s">
        <v>21</v>
      </c>
      <c r="G2985" t="str">
        <f>VLOOKUP(E2985, Tiers!M$1:P$134, 3, FALSE)</f>
        <v>ENG3</v>
      </c>
      <c r="H2985">
        <f>VLOOKUP(G2985, Tiers!B$1:C$134, 2, FALSE)</f>
        <v>4</v>
      </c>
      <c r="I2985" s="26" t="s">
        <v>5729</v>
      </c>
      <c r="J2985">
        <f t="shared" si="186"/>
        <v>7</v>
      </c>
      <c r="K2985">
        <f t="shared" si="187"/>
        <v>4</v>
      </c>
      <c r="L2985">
        <f t="shared" si="188"/>
        <v>9108</v>
      </c>
      <c r="M2985">
        <f t="shared" si="189"/>
        <v>299</v>
      </c>
      <c r="N2985">
        <v>21</v>
      </c>
      <c r="O2985" t="s">
        <v>5822</v>
      </c>
      <c r="P2985" t="s">
        <v>21</v>
      </c>
      <c r="Q2985" t="s">
        <v>22</v>
      </c>
      <c r="R2985" t="s">
        <v>21</v>
      </c>
      <c r="W2985">
        <v>179</v>
      </c>
      <c r="X2985">
        <v>66</v>
      </c>
      <c r="Y2985">
        <v>2</v>
      </c>
      <c r="Z2985">
        <v>47</v>
      </c>
    </row>
    <row r="2986" spans="1:26" ht="15.95">
      <c r="A2986" t="s">
        <v>3650</v>
      </c>
      <c r="B2986" t="s">
        <v>3651</v>
      </c>
      <c r="C2986" t="str">
        <f>VLOOKUP(B2986, Positions!A$1:B$160, 2, FALSE)</f>
        <v>Forward</v>
      </c>
      <c r="D2986" t="s">
        <v>517</v>
      </c>
      <c r="E2986" t="s">
        <v>5665</v>
      </c>
      <c r="F2986" t="s">
        <v>21</v>
      </c>
      <c r="G2986" t="str">
        <f>VLOOKUP(E2986, Tiers!M$1:P$134, 3, FALSE)</f>
        <v>ENG2</v>
      </c>
      <c r="H2986">
        <f>VLOOKUP(G2986, Tiers!B$1:C$134, 2, FALSE)</f>
        <v>3</v>
      </c>
      <c r="I2986" s="26" t="s">
        <v>5730</v>
      </c>
      <c r="J2986">
        <f t="shared" si="186"/>
        <v>6</v>
      </c>
      <c r="K2986">
        <f t="shared" si="187"/>
        <v>4</v>
      </c>
      <c r="L2986">
        <f t="shared" si="188"/>
        <v>9142</v>
      </c>
      <c r="M2986">
        <f t="shared" si="189"/>
        <v>300</v>
      </c>
      <c r="N2986">
        <v>21</v>
      </c>
      <c r="O2986" t="s">
        <v>459</v>
      </c>
      <c r="P2986" t="s">
        <v>21</v>
      </c>
      <c r="Q2986" t="s">
        <v>22</v>
      </c>
      <c r="R2986" t="s">
        <v>21</v>
      </c>
      <c r="S2986" t="s">
        <v>239</v>
      </c>
      <c r="W2986">
        <v>181</v>
      </c>
      <c r="X2986">
        <v>79</v>
      </c>
      <c r="Y2986">
        <v>1</v>
      </c>
      <c r="Z2986">
        <v>8</v>
      </c>
    </row>
    <row r="2987" spans="1:26" ht="15.95">
      <c r="A2987" t="s">
        <v>3652</v>
      </c>
      <c r="B2987" t="s">
        <v>946</v>
      </c>
      <c r="C2987" t="str">
        <f>VLOOKUP(B2987, Positions!A$1:B$160, 2, FALSE)</f>
        <v>Defender</v>
      </c>
      <c r="D2987" t="s">
        <v>338</v>
      </c>
      <c r="E2987" t="s">
        <v>5666</v>
      </c>
      <c r="F2987" t="s">
        <v>21</v>
      </c>
      <c r="G2987" t="str">
        <f>VLOOKUP(E2987, Tiers!M$1:P$134, 3, FALSE)</f>
        <v>NONE</v>
      </c>
      <c r="H2987">
        <f>VLOOKUP(G2987, Tiers!B$1:C$134, 2, FALSE)</f>
        <v>7</v>
      </c>
      <c r="I2987" s="26" t="s">
        <v>5731</v>
      </c>
      <c r="J2987">
        <f t="shared" si="186"/>
        <v>2</v>
      </c>
      <c r="K2987">
        <f t="shared" si="187"/>
        <v>2</v>
      </c>
      <c r="L2987">
        <f t="shared" si="188"/>
        <v>9272</v>
      </c>
      <c r="M2987">
        <f t="shared" si="189"/>
        <v>304</v>
      </c>
      <c r="N2987">
        <v>21</v>
      </c>
      <c r="O2987" t="s">
        <v>57</v>
      </c>
      <c r="P2987" t="s">
        <v>21</v>
      </c>
      <c r="Q2987" t="s">
        <v>22</v>
      </c>
      <c r="R2987" t="s">
        <v>21</v>
      </c>
      <c r="W2987">
        <v>182</v>
      </c>
      <c r="X2987">
        <v>77</v>
      </c>
      <c r="Y2987">
        <v>1</v>
      </c>
      <c r="Z2987">
        <v>56</v>
      </c>
    </row>
    <row r="2988" spans="1:26" ht="15.95">
      <c r="A2988" t="s">
        <v>3653</v>
      </c>
      <c r="B2988" t="s">
        <v>3654</v>
      </c>
      <c r="C2988" t="str">
        <f>VLOOKUP(B2988, Positions!A$1:B$160, 2, FALSE)</f>
        <v>Midfielder</v>
      </c>
      <c r="D2988" t="s">
        <v>32</v>
      </c>
      <c r="E2988" t="s">
        <v>5663</v>
      </c>
      <c r="F2988" t="s">
        <v>21</v>
      </c>
      <c r="G2988" t="str">
        <f>VLOOKUP(E2988, Tiers!M$1:P$134, 3, FALSE)</f>
        <v>ENG4</v>
      </c>
      <c r="H2988">
        <f>VLOOKUP(G2988, Tiers!B$1:C$134, 2, FALSE)</f>
        <v>5</v>
      </c>
      <c r="I2988" s="26" t="s">
        <v>5732</v>
      </c>
      <c r="J2988">
        <f t="shared" si="186"/>
        <v>1</v>
      </c>
      <c r="K2988">
        <f t="shared" si="187"/>
        <v>2</v>
      </c>
      <c r="L2988">
        <f t="shared" si="188"/>
        <v>9292</v>
      </c>
      <c r="M2988">
        <f t="shared" si="189"/>
        <v>305</v>
      </c>
      <c r="N2988">
        <v>21</v>
      </c>
      <c r="O2988" t="s">
        <v>5666</v>
      </c>
      <c r="P2988" t="s">
        <v>21</v>
      </c>
      <c r="Q2988" t="s">
        <v>22</v>
      </c>
      <c r="R2988" t="s">
        <v>21</v>
      </c>
      <c r="W2988">
        <v>176</v>
      </c>
      <c r="X2988">
        <v>79</v>
      </c>
      <c r="Y2988">
        <v>1</v>
      </c>
      <c r="Z2988">
        <v>27</v>
      </c>
    </row>
    <row r="2989" spans="1:26" ht="15.95">
      <c r="A2989" t="s">
        <v>3655</v>
      </c>
      <c r="B2989" t="s">
        <v>166</v>
      </c>
      <c r="C2989" t="str">
        <f>VLOOKUP(B2989, Positions!A$1:B$160, 2, FALSE)</f>
        <v>Goalkeeper</v>
      </c>
      <c r="D2989" t="s">
        <v>5666</v>
      </c>
      <c r="E2989" t="s">
        <v>5666</v>
      </c>
      <c r="F2989" t="s">
        <v>21</v>
      </c>
      <c r="G2989" t="str">
        <f>VLOOKUP(E2989, Tiers!M$1:P$134, 3, FALSE)</f>
        <v>NONE</v>
      </c>
      <c r="H2989">
        <f>VLOOKUP(G2989, Tiers!B$1:C$134, 2, FALSE)</f>
        <v>7</v>
      </c>
      <c r="I2989" s="26" t="s">
        <v>5733</v>
      </c>
      <c r="J2989">
        <f t="shared" si="186"/>
        <v>11</v>
      </c>
      <c r="K2989">
        <f t="shared" si="187"/>
        <v>1</v>
      </c>
      <c r="L2989">
        <f t="shared" si="188"/>
        <v>9368</v>
      </c>
      <c r="M2989">
        <f t="shared" si="189"/>
        <v>307</v>
      </c>
      <c r="N2989">
        <v>21</v>
      </c>
      <c r="O2989" t="s">
        <v>586</v>
      </c>
      <c r="P2989" t="s">
        <v>21</v>
      </c>
      <c r="Q2989" t="s">
        <v>22</v>
      </c>
      <c r="R2989" t="s">
        <v>21</v>
      </c>
      <c r="W2989">
        <v>193</v>
      </c>
      <c r="X2989">
        <v>82</v>
      </c>
      <c r="Y2989">
        <v>0</v>
      </c>
      <c r="Z2989">
        <v>0</v>
      </c>
    </row>
    <row r="2990" spans="1:26" ht="15.95">
      <c r="A2990" t="s">
        <v>3656</v>
      </c>
      <c r="B2990" t="s">
        <v>42</v>
      </c>
      <c r="C2990" t="str">
        <f>VLOOKUP(B2990, Positions!A$1:B$160, 2, FALSE)</f>
        <v>Midfielder</v>
      </c>
      <c r="D2990" t="s">
        <v>229</v>
      </c>
      <c r="E2990" t="s">
        <v>5665</v>
      </c>
      <c r="F2990" t="s">
        <v>21</v>
      </c>
      <c r="G2990" t="str">
        <f>VLOOKUP(E2990, Tiers!M$1:P$134, 3, FALSE)</f>
        <v>ENG2</v>
      </c>
      <c r="H2990">
        <f>VLOOKUP(G2990, Tiers!B$1:C$134, 2, FALSE)</f>
        <v>3</v>
      </c>
      <c r="I2990" s="26" t="s">
        <v>5734</v>
      </c>
      <c r="J2990">
        <f t="shared" si="186"/>
        <v>9</v>
      </c>
      <c r="K2990">
        <f t="shared" si="187"/>
        <v>1</v>
      </c>
      <c r="L2990">
        <f t="shared" si="188"/>
        <v>9423</v>
      </c>
      <c r="M2990">
        <f t="shared" si="189"/>
        <v>309</v>
      </c>
      <c r="N2990">
        <v>21</v>
      </c>
      <c r="O2990" t="s">
        <v>5789</v>
      </c>
      <c r="P2990" t="s">
        <v>21</v>
      </c>
      <c r="Q2990" t="s">
        <v>22</v>
      </c>
      <c r="R2990" t="s">
        <v>21</v>
      </c>
      <c r="W2990">
        <v>176</v>
      </c>
      <c r="X2990">
        <v>71</v>
      </c>
      <c r="Y2990">
        <v>8</v>
      </c>
      <c r="Z2990">
        <v>81</v>
      </c>
    </row>
    <row r="2991" spans="1:26" ht="15.95">
      <c r="A2991" t="s">
        <v>3657</v>
      </c>
      <c r="B2991" t="s">
        <v>166</v>
      </c>
      <c r="C2991" t="str">
        <f>VLOOKUP(B2991, Positions!A$1:B$160, 2, FALSE)</f>
        <v>Goalkeeper</v>
      </c>
      <c r="D2991" t="s">
        <v>152</v>
      </c>
      <c r="E2991" t="s">
        <v>5664</v>
      </c>
      <c r="F2991" t="s">
        <v>21</v>
      </c>
      <c r="G2991" t="str">
        <f>VLOOKUP(E2991, Tiers!M$1:P$134, 3, FALSE)</f>
        <v>ENG3</v>
      </c>
      <c r="H2991">
        <f>VLOOKUP(G2991, Tiers!B$1:C$134, 2, FALSE)</f>
        <v>4</v>
      </c>
      <c r="I2991" s="26" t="s">
        <v>5735</v>
      </c>
      <c r="J2991">
        <f t="shared" si="186"/>
        <v>9</v>
      </c>
      <c r="K2991">
        <f t="shared" si="187"/>
        <v>1</v>
      </c>
      <c r="L2991">
        <f t="shared" si="188"/>
        <v>9425</v>
      </c>
      <c r="M2991">
        <f t="shared" si="189"/>
        <v>309</v>
      </c>
      <c r="N2991">
        <v>21</v>
      </c>
      <c r="O2991" t="s">
        <v>3658</v>
      </c>
      <c r="P2991" t="s">
        <v>21</v>
      </c>
      <c r="Q2991" t="s">
        <v>22</v>
      </c>
      <c r="R2991" t="s">
        <v>21</v>
      </c>
      <c r="W2991">
        <v>185</v>
      </c>
      <c r="X2991">
        <v>66</v>
      </c>
      <c r="Y2991">
        <v>0</v>
      </c>
      <c r="Z2991">
        <v>65</v>
      </c>
    </row>
    <row r="2992" spans="1:26" ht="15.95">
      <c r="A2992" t="s">
        <v>3659</v>
      </c>
      <c r="B2992" t="s">
        <v>16</v>
      </c>
      <c r="C2992" t="str">
        <f>VLOOKUP(B2992, Positions!A$1:B$160, 2, FALSE)</f>
        <v>Forward</v>
      </c>
      <c r="D2992" t="s">
        <v>378</v>
      </c>
      <c r="E2992" t="s">
        <v>5663</v>
      </c>
      <c r="F2992" t="s">
        <v>21</v>
      </c>
      <c r="G2992" t="str">
        <f>VLOOKUP(E2992, Tiers!M$1:P$134, 3, FALSE)</f>
        <v>ENG4</v>
      </c>
      <c r="H2992">
        <f>VLOOKUP(G2992, Tiers!B$1:C$134, 2, FALSE)</f>
        <v>5</v>
      </c>
      <c r="I2992" s="26" t="s">
        <v>5736</v>
      </c>
      <c r="J2992">
        <f t="shared" si="186"/>
        <v>6</v>
      </c>
      <c r="K2992">
        <f t="shared" si="187"/>
        <v>4</v>
      </c>
      <c r="L2992">
        <f t="shared" si="188"/>
        <v>9498</v>
      </c>
      <c r="M2992">
        <f t="shared" si="189"/>
        <v>312</v>
      </c>
      <c r="N2992">
        <v>21</v>
      </c>
      <c r="O2992" t="s">
        <v>57</v>
      </c>
      <c r="P2992" t="s">
        <v>21</v>
      </c>
      <c r="Q2992" t="s">
        <v>22</v>
      </c>
      <c r="R2992" t="s">
        <v>21</v>
      </c>
      <c r="W2992">
        <v>178</v>
      </c>
      <c r="X2992">
        <v>71</v>
      </c>
      <c r="Y2992">
        <v>1</v>
      </c>
      <c r="Z2992">
        <v>25</v>
      </c>
    </row>
    <row r="2993" spans="1:26" ht="15.95">
      <c r="A2993" t="s">
        <v>3660</v>
      </c>
      <c r="B2993" t="s">
        <v>166</v>
      </c>
      <c r="C2993" t="str">
        <f>VLOOKUP(B2993, Positions!A$1:B$160, 2, FALSE)</f>
        <v>Goalkeeper</v>
      </c>
      <c r="D2993" t="s">
        <v>592</v>
      </c>
      <c r="E2993" t="s">
        <v>5666</v>
      </c>
      <c r="F2993" t="s">
        <v>21</v>
      </c>
      <c r="G2993" t="str">
        <f>VLOOKUP(E2993, Tiers!M$1:P$134, 3, FALSE)</f>
        <v>NONE</v>
      </c>
      <c r="H2993">
        <f>VLOOKUP(G2993, Tiers!B$1:C$134, 2, FALSE)</f>
        <v>7</v>
      </c>
      <c r="I2993" s="26" t="s">
        <v>5737</v>
      </c>
      <c r="J2993">
        <f t="shared" si="186"/>
        <v>3</v>
      </c>
      <c r="K2993">
        <f t="shared" si="187"/>
        <v>3</v>
      </c>
      <c r="L2993">
        <f t="shared" si="188"/>
        <v>9602</v>
      </c>
      <c r="M2993">
        <f t="shared" si="189"/>
        <v>315</v>
      </c>
      <c r="N2993">
        <v>21</v>
      </c>
      <c r="O2993" t="s">
        <v>669</v>
      </c>
      <c r="P2993" t="s">
        <v>21</v>
      </c>
      <c r="Q2993" t="s">
        <v>22</v>
      </c>
      <c r="R2993" t="s">
        <v>21</v>
      </c>
      <c r="W2993">
        <v>188</v>
      </c>
      <c r="X2993">
        <v>81</v>
      </c>
      <c r="Y2993">
        <v>0</v>
      </c>
      <c r="Z2993">
        <v>7</v>
      </c>
    </row>
    <row r="2994" spans="1:26" ht="15.95">
      <c r="A2994" t="s">
        <v>3661</v>
      </c>
      <c r="B2994" t="s">
        <v>42</v>
      </c>
      <c r="C2994" t="str">
        <f>VLOOKUP(B2994, Positions!A$1:B$160, 2, FALSE)</f>
        <v>Midfielder</v>
      </c>
      <c r="D2994" t="s">
        <v>217</v>
      </c>
      <c r="E2994" t="s">
        <v>5664</v>
      </c>
      <c r="F2994" t="s">
        <v>21</v>
      </c>
      <c r="G2994" t="str">
        <f>VLOOKUP(E2994, Tiers!M$1:P$134, 3, FALSE)</f>
        <v>ENG3</v>
      </c>
      <c r="H2994">
        <f>VLOOKUP(G2994, Tiers!B$1:C$134, 2, FALSE)</f>
        <v>4</v>
      </c>
      <c r="I2994" s="26" t="s">
        <v>5738</v>
      </c>
      <c r="J2994">
        <f t="shared" si="186"/>
        <v>2</v>
      </c>
      <c r="K2994">
        <f t="shared" si="187"/>
        <v>2</v>
      </c>
      <c r="L2994">
        <f t="shared" si="188"/>
        <v>9633</v>
      </c>
      <c r="M2994">
        <f t="shared" si="189"/>
        <v>316</v>
      </c>
      <c r="N2994">
        <v>21</v>
      </c>
      <c r="O2994" t="s">
        <v>2802</v>
      </c>
      <c r="P2994" t="s">
        <v>21</v>
      </c>
      <c r="Q2994" t="s">
        <v>22</v>
      </c>
      <c r="R2994" t="s">
        <v>21</v>
      </c>
      <c r="W2994">
        <v>176</v>
      </c>
      <c r="X2994">
        <v>64</v>
      </c>
      <c r="Y2994">
        <v>2</v>
      </c>
      <c r="Z2994">
        <v>68</v>
      </c>
    </row>
    <row r="2995" spans="1:26" ht="15.95">
      <c r="A2995" t="s">
        <v>3662</v>
      </c>
      <c r="B2995" t="s">
        <v>72</v>
      </c>
      <c r="C2995" t="str">
        <f>VLOOKUP(B2995, Positions!A$1:B$160, 2, FALSE)</f>
        <v>Defender</v>
      </c>
      <c r="D2995" t="s">
        <v>162</v>
      </c>
      <c r="E2995" t="s">
        <v>5663</v>
      </c>
      <c r="F2995" t="s">
        <v>21</v>
      </c>
      <c r="G2995" t="str">
        <f>VLOOKUP(E2995, Tiers!M$1:P$134, 3, FALSE)</f>
        <v>ENG4</v>
      </c>
      <c r="H2995">
        <f>VLOOKUP(G2995, Tiers!B$1:C$134, 2, FALSE)</f>
        <v>5</v>
      </c>
      <c r="I2995" s="26" t="s">
        <v>5739</v>
      </c>
      <c r="J2995">
        <f t="shared" si="186"/>
        <v>1</v>
      </c>
      <c r="K2995">
        <f t="shared" si="187"/>
        <v>2</v>
      </c>
      <c r="L2995">
        <f t="shared" si="188"/>
        <v>9671</v>
      </c>
      <c r="M2995">
        <f t="shared" si="189"/>
        <v>317</v>
      </c>
      <c r="N2995">
        <v>21</v>
      </c>
      <c r="O2995" t="s">
        <v>2335</v>
      </c>
      <c r="P2995" t="s">
        <v>21</v>
      </c>
      <c r="Q2995" t="s">
        <v>22</v>
      </c>
      <c r="R2995" t="s">
        <v>21</v>
      </c>
      <c r="S2995" t="s">
        <v>563</v>
      </c>
      <c r="W2995">
        <v>173</v>
      </c>
      <c r="X2995">
        <v>69</v>
      </c>
      <c r="Y2995">
        <v>0</v>
      </c>
      <c r="Z2995">
        <v>16</v>
      </c>
    </row>
    <row r="2996" spans="1:26" ht="15.95">
      <c r="A2996" t="s">
        <v>3663</v>
      </c>
      <c r="B2996" t="s">
        <v>16</v>
      </c>
      <c r="C2996" t="str">
        <f>VLOOKUP(B2996, Positions!A$1:B$160, 2, FALSE)</f>
        <v>Forward</v>
      </c>
      <c r="D2996" t="s">
        <v>157</v>
      </c>
      <c r="E2996" t="s">
        <v>5665</v>
      </c>
      <c r="F2996" t="s">
        <v>21</v>
      </c>
      <c r="G2996" t="str">
        <f>VLOOKUP(E2996, Tiers!M$1:P$134, 3, FALSE)</f>
        <v>ENG2</v>
      </c>
      <c r="H2996">
        <f>VLOOKUP(G2996, Tiers!B$1:C$134, 2, FALSE)</f>
        <v>3</v>
      </c>
      <c r="I2996" s="26" t="s">
        <v>5740</v>
      </c>
      <c r="J2996">
        <f t="shared" si="186"/>
        <v>11</v>
      </c>
      <c r="K2996">
        <f t="shared" si="187"/>
        <v>1</v>
      </c>
      <c r="L2996">
        <f t="shared" si="188"/>
        <v>9711</v>
      </c>
      <c r="M2996">
        <f t="shared" si="189"/>
        <v>319</v>
      </c>
      <c r="N2996">
        <v>21</v>
      </c>
      <c r="O2996" t="s">
        <v>5666</v>
      </c>
      <c r="P2996" t="s">
        <v>21</v>
      </c>
      <c r="Q2996" t="s">
        <v>22</v>
      </c>
      <c r="R2996" t="s">
        <v>21</v>
      </c>
      <c r="S2996" t="s">
        <v>3664</v>
      </c>
      <c r="W2996">
        <v>183</v>
      </c>
      <c r="X2996">
        <v>89</v>
      </c>
      <c r="Y2996">
        <v>6</v>
      </c>
      <c r="Z2996">
        <v>17</v>
      </c>
    </row>
    <row r="2997" spans="1:26" ht="15.95">
      <c r="A2997" t="s">
        <v>3665</v>
      </c>
      <c r="B2997" t="s">
        <v>857</v>
      </c>
      <c r="C2997" t="str">
        <f>VLOOKUP(B2997, Positions!A$1:B$160, 2, FALSE)</f>
        <v>Defender</v>
      </c>
      <c r="D2997" t="s">
        <v>378</v>
      </c>
      <c r="E2997" t="s">
        <v>5663</v>
      </c>
      <c r="F2997" t="s">
        <v>21</v>
      </c>
      <c r="G2997" t="str">
        <f>VLOOKUP(E2997, Tiers!M$1:P$134, 3, FALSE)</f>
        <v>ENG4</v>
      </c>
      <c r="H2997">
        <f>VLOOKUP(G2997, Tiers!B$1:C$134, 2, FALSE)</f>
        <v>5</v>
      </c>
      <c r="I2997" s="26" t="s">
        <v>5741</v>
      </c>
      <c r="J2997">
        <f t="shared" si="186"/>
        <v>10</v>
      </c>
      <c r="K2997">
        <f t="shared" si="187"/>
        <v>1</v>
      </c>
      <c r="L2997">
        <f t="shared" si="188"/>
        <v>9746</v>
      </c>
      <c r="M2997">
        <f t="shared" si="189"/>
        <v>320</v>
      </c>
      <c r="N2997">
        <v>21</v>
      </c>
      <c r="O2997" t="s">
        <v>455</v>
      </c>
      <c r="P2997" t="s">
        <v>21</v>
      </c>
      <c r="Q2997" t="s">
        <v>22</v>
      </c>
      <c r="R2997" t="s">
        <v>21</v>
      </c>
      <c r="W2997">
        <v>188</v>
      </c>
      <c r="X2997">
        <v>70</v>
      </c>
      <c r="Y2997">
        <v>0</v>
      </c>
      <c r="Z2997">
        <v>13</v>
      </c>
    </row>
    <row r="2998" spans="1:26" ht="15.95">
      <c r="A2998" t="s">
        <v>3666</v>
      </c>
      <c r="B2998" t="s">
        <v>166</v>
      </c>
      <c r="C2998" t="str">
        <f>VLOOKUP(B2998, Positions!A$1:B$160, 2, FALSE)</f>
        <v>Goalkeeper</v>
      </c>
      <c r="D2998" t="s">
        <v>93</v>
      </c>
      <c r="E2998" t="s">
        <v>5664</v>
      </c>
      <c r="F2998" t="s">
        <v>21</v>
      </c>
      <c r="G2998" t="str">
        <f>VLOOKUP(E2998, Tiers!M$1:P$134, 3, FALSE)</f>
        <v>ENG3</v>
      </c>
      <c r="H2998">
        <f>VLOOKUP(G2998, Tiers!B$1:C$134, 2, FALSE)</f>
        <v>4</v>
      </c>
      <c r="I2998" s="26" t="s">
        <v>5742</v>
      </c>
      <c r="J2998">
        <f t="shared" si="186"/>
        <v>10</v>
      </c>
      <c r="K2998">
        <f t="shared" si="187"/>
        <v>1</v>
      </c>
      <c r="L2998">
        <f t="shared" si="188"/>
        <v>9758</v>
      </c>
      <c r="M2998">
        <f t="shared" si="189"/>
        <v>320</v>
      </c>
      <c r="N2998">
        <v>21</v>
      </c>
      <c r="O2998" t="s">
        <v>74</v>
      </c>
      <c r="P2998" t="s">
        <v>21</v>
      </c>
      <c r="Q2998" t="s">
        <v>22</v>
      </c>
      <c r="R2998" t="s">
        <v>21</v>
      </c>
      <c r="S2998" t="s">
        <v>319</v>
      </c>
      <c r="W2998">
        <v>186</v>
      </c>
      <c r="X2998">
        <v>80</v>
      </c>
      <c r="Y2998">
        <v>0</v>
      </c>
      <c r="Z2998">
        <v>19</v>
      </c>
    </row>
    <row r="2999" spans="1:26" ht="15.95">
      <c r="A2999" t="s">
        <v>3667</v>
      </c>
      <c r="B2999" t="s">
        <v>31</v>
      </c>
      <c r="C2999" t="str">
        <f>VLOOKUP(B2999, Positions!A$1:B$160, 2, FALSE)</f>
        <v>Defender</v>
      </c>
      <c r="D2999" t="s">
        <v>5666</v>
      </c>
      <c r="E2999" t="s">
        <v>5666</v>
      </c>
      <c r="F2999" t="s">
        <v>21</v>
      </c>
      <c r="G2999" t="str">
        <f>VLOOKUP(E2999, Tiers!M$1:P$134, 3, FALSE)</f>
        <v>NONE</v>
      </c>
      <c r="H2999">
        <f>VLOOKUP(G2999, Tiers!B$1:C$134, 2, FALSE)</f>
        <v>7</v>
      </c>
      <c r="I2999" s="26" t="s">
        <v>5743</v>
      </c>
      <c r="J2999">
        <f t="shared" si="186"/>
        <v>10</v>
      </c>
      <c r="K2999">
        <f t="shared" si="187"/>
        <v>1</v>
      </c>
      <c r="L2999">
        <f t="shared" si="188"/>
        <v>9759</v>
      </c>
      <c r="M2999">
        <f t="shared" si="189"/>
        <v>320</v>
      </c>
      <c r="N2999">
        <v>21</v>
      </c>
      <c r="O2999" t="s">
        <v>57</v>
      </c>
      <c r="P2999" t="s">
        <v>21</v>
      </c>
      <c r="Q2999" t="s">
        <v>22</v>
      </c>
      <c r="R2999" t="s">
        <v>21</v>
      </c>
      <c r="W2999">
        <v>192</v>
      </c>
      <c r="X2999">
        <v>82</v>
      </c>
      <c r="Y2999">
        <v>0</v>
      </c>
      <c r="Z2999">
        <v>0</v>
      </c>
    </row>
    <row r="3000" spans="1:26" ht="15.95">
      <c r="A3000" t="s">
        <v>3668</v>
      </c>
      <c r="B3000" t="s">
        <v>843</v>
      </c>
      <c r="C3000" t="str">
        <f>VLOOKUP(B3000, Positions!A$1:B$160, 2, FALSE)</f>
        <v>Defender</v>
      </c>
      <c r="D3000" t="s">
        <v>3669</v>
      </c>
      <c r="E3000" t="s">
        <v>5669</v>
      </c>
      <c r="F3000" t="s">
        <v>421</v>
      </c>
      <c r="G3000" t="str">
        <f>VLOOKUP(E3000, Tiers!M$1:P$134, 3, FALSE)</f>
        <v>SCO1</v>
      </c>
      <c r="H3000">
        <f>VLOOKUP(G3000, Tiers!B$1:C$134, 2, FALSE)</f>
        <v>3</v>
      </c>
      <c r="I3000" s="26" t="s">
        <v>5744</v>
      </c>
      <c r="J3000">
        <f t="shared" si="186"/>
        <v>10</v>
      </c>
      <c r="K3000">
        <f t="shared" si="187"/>
        <v>1</v>
      </c>
      <c r="L3000">
        <f t="shared" si="188"/>
        <v>9760</v>
      </c>
      <c r="M3000">
        <f t="shared" si="189"/>
        <v>320</v>
      </c>
      <c r="N3000">
        <v>21</v>
      </c>
      <c r="O3000" t="s">
        <v>157</v>
      </c>
      <c r="P3000" t="s">
        <v>21</v>
      </c>
      <c r="Q3000" t="s">
        <v>22</v>
      </c>
      <c r="R3000" t="s">
        <v>21</v>
      </c>
      <c r="W3000">
        <v>177</v>
      </c>
      <c r="X3000">
        <v>74</v>
      </c>
      <c r="Y3000">
        <v>0</v>
      </c>
      <c r="Z3000">
        <v>17</v>
      </c>
    </row>
    <row r="3001" spans="1:26" ht="15.95">
      <c r="A3001" t="s">
        <v>3670</v>
      </c>
      <c r="B3001" t="s">
        <v>360</v>
      </c>
      <c r="C3001" t="str">
        <f>VLOOKUP(B3001, Positions!A$1:B$160, 2, FALSE)</f>
        <v>Defender</v>
      </c>
      <c r="D3001" t="s">
        <v>3671</v>
      </c>
      <c r="E3001" t="s">
        <v>5669</v>
      </c>
      <c r="F3001" t="s">
        <v>421</v>
      </c>
      <c r="G3001" t="str">
        <f>VLOOKUP(E3001, Tiers!M$1:P$134, 3, FALSE)</f>
        <v>SCO1</v>
      </c>
      <c r="H3001">
        <f>VLOOKUP(G3001, Tiers!B$1:C$134, 2, FALSE)</f>
        <v>3</v>
      </c>
      <c r="I3001" s="26" t="s">
        <v>5745</v>
      </c>
      <c r="J3001">
        <f t="shared" si="186"/>
        <v>10</v>
      </c>
      <c r="K3001">
        <f t="shared" si="187"/>
        <v>1</v>
      </c>
      <c r="L3001">
        <f t="shared" si="188"/>
        <v>9766</v>
      </c>
      <c r="M3001">
        <f t="shared" si="189"/>
        <v>320</v>
      </c>
      <c r="N3001">
        <v>21</v>
      </c>
      <c r="O3001" t="s">
        <v>113</v>
      </c>
      <c r="P3001" t="s">
        <v>21</v>
      </c>
      <c r="Q3001" t="s">
        <v>22</v>
      </c>
      <c r="R3001" t="s">
        <v>21</v>
      </c>
      <c r="S3001" t="s">
        <v>319</v>
      </c>
      <c r="W3001">
        <v>191</v>
      </c>
      <c r="X3001">
        <v>83</v>
      </c>
      <c r="Y3001">
        <v>0</v>
      </c>
      <c r="Z3001">
        <v>24</v>
      </c>
    </row>
    <row r="3002" spans="1:26" ht="15.95">
      <c r="A3002" t="s">
        <v>3672</v>
      </c>
      <c r="B3002" t="s">
        <v>72</v>
      </c>
      <c r="C3002" t="str">
        <f>VLOOKUP(B3002, Positions!A$1:B$160, 2, FALSE)</f>
        <v>Defender</v>
      </c>
      <c r="D3002" t="s">
        <v>5666</v>
      </c>
      <c r="E3002" t="s">
        <v>5666</v>
      </c>
      <c r="F3002" t="s">
        <v>21</v>
      </c>
      <c r="G3002" t="str">
        <f>VLOOKUP(E3002, Tiers!M$1:P$134, 3, FALSE)</f>
        <v>NONE</v>
      </c>
      <c r="H3002">
        <f>VLOOKUP(G3002, Tiers!B$1:C$134, 2, FALSE)</f>
        <v>7</v>
      </c>
      <c r="I3002" s="26" t="s">
        <v>5746</v>
      </c>
      <c r="J3002">
        <f t="shared" si="186"/>
        <v>9</v>
      </c>
      <c r="K3002">
        <f t="shared" si="187"/>
        <v>1</v>
      </c>
      <c r="L3002">
        <f t="shared" si="188"/>
        <v>9781</v>
      </c>
      <c r="M3002">
        <f t="shared" si="189"/>
        <v>321</v>
      </c>
      <c r="N3002">
        <v>21</v>
      </c>
      <c r="O3002" t="s">
        <v>745</v>
      </c>
      <c r="P3002" t="s">
        <v>21</v>
      </c>
      <c r="Q3002" t="s">
        <v>22</v>
      </c>
      <c r="R3002" t="s">
        <v>21</v>
      </c>
      <c r="W3002">
        <v>185</v>
      </c>
      <c r="X3002">
        <v>76</v>
      </c>
      <c r="Y3002">
        <v>0</v>
      </c>
      <c r="Z3002">
        <v>0</v>
      </c>
    </row>
    <row r="3003" spans="1:26" ht="15.95">
      <c r="A3003" t="s">
        <v>3673</v>
      </c>
      <c r="B3003" t="s">
        <v>81</v>
      </c>
      <c r="C3003" t="str">
        <f>VLOOKUP(B3003, Positions!A$1:B$160, 2, FALSE)</f>
        <v>Defender</v>
      </c>
      <c r="D3003" t="s">
        <v>290</v>
      </c>
      <c r="E3003" t="s">
        <v>5665</v>
      </c>
      <c r="F3003" t="s">
        <v>21</v>
      </c>
      <c r="G3003" t="str">
        <f>VLOOKUP(E3003, Tiers!M$1:P$134, 3, FALSE)</f>
        <v>ENG2</v>
      </c>
      <c r="H3003">
        <f>VLOOKUP(G3003, Tiers!B$1:C$134, 2, FALSE)</f>
        <v>3</v>
      </c>
      <c r="I3003" s="26" t="s">
        <v>5747</v>
      </c>
      <c r="J3003">
        <f t="shared" si="186"/>
        <v>8</v>
      </c>
      <c r="K3003">
        <f t="shared" si="187"/>
        <v>4</v>
      </c>
      <c r="L3003">
        <f t="shared" si="188"/>
        <v>9808</v>
      </c>
      <c r="M3003">
        <f t="shared" si="189"/>
        <v>322</v>
      </c>
      <c r="N3003">
        <v>21</v>
      </c>
      <c r="O3003" t="s">
        <v>57</v>
      </c>
      <c r="P3003" t="s">
        <v>21</v>
      </c>
      <c r="Q3003" t="s">
        <v>22</v>
      </c>
      <c r="R3003" t="s">
        <v>21</v>
      </c>
      <c r="W3003">
        <v>191</v>
      </c>
      <c r="X3003">
        <v>85</v>
      </c>
      <c r="Y3003">
        <v>5</v>
      </c>
      <c r="Z3003">
        <v>87</v>
      </c>
    </row>
    <row r="3004" spans="1:26" ht="15.95">
      <c r="A3004" t="s">
        <v>3674</v>
      </c>
      <c r="B3004" t="s">
        <v>81</v>
      </c>
      <c r="C3004" t="str">
        <f>VLOOKUP(B3004, Positions!A$1:B$160, 2, FALSE)</f>
        <v>Defender</v>
      </c>
      <c r="D3004" t="s">
        <v>5666</v>
      </c>
      <c r="E3004" t="s">
        <v>5666</v>
      </c>
      <c r="F3004" t="s">
        <v>21</v>
      </c>
      <c r="G3004" t="str">
        <f>VLOOKUP(E3004, Tiers!M$1:P$134, 3, FALSE)</f>
        <v>NONE</v>
      </c>
      <c r="H3004">
        <f>VLOOKUP(G3004, Tiers!B$1:C$134, 2, FALSE)</f>
        <v>7</v>
      </c>
      <c r="I3004" s="26" t="s">
        <v>5748</v>
      </c>
      <c r="J3004">
        <f t="shared" si="186"/>
        <v>7</v>
      </c>
      <c r="K3004">
        <f t="shared" si="187"/>
        <v>4</v>
      </c>
      <c r="L3004">
        <f t="shared" si="188"/>
        <v>9841</v>
      </c>
      <c r="M3004">
        <f t="shared" si="189"/>
        <v>323</v>
      </c>
      <c r="N3004">
        <v>21</v>
      </c>
      <c r="O3004" t="s">
        <v>5666</v>
      </c>
      <c r="P3004" t="s">
        <v>21</v>
      </c>
      <c r="Q3004" t="s">
        <v>22</v>
      </c>
      <c r="R3004" t="s">
        <v>21</v>
      </c>
      <c r="W3004">
        <v>182</v>
      </c>
      <c r="X3004">
        <v>79</v>
      </c>
      <c r="Y3004">
        <v>0</v>
      </c>
      <c r="Z3004">
        <v>0</v>
      </c>
    </row>
    <row r="3005" spans="1:26" ht="15.95">
      <c r="A3005" t="s">
        <v>3675</v>
      </c>
      <c r="B3005" t="s">
        <v>16</v>
      </c>
      <c r="C3005" t="str">
        <f>VLOOKUP(B3005, Positions!A$1:B$160, 2, FALSE)</f>
        <v>Forward</v>
      </c>
      <c r="D3005" t="s">
        <v>5666</v>
      </c>
      <c r="E3005" t="s">
        <v>5666</v>
      </c>
      <c r="F3005" t="s">
        <v>21</v>
      </c>
      <c r="G3005" t="str">
        <f>VLOOKUP(E3005, Tiers!M$1:P$134, 3, FALSE)</f>
        <v>NONE</v>
      </c>
      <c r="H3005">
        <f>VLOOKUP(G3005, Tiers!B$1:C$134, 2, FALSE)</f>
        <v>7</v>
      </c>
      <c r="I3005" s="26" t="s">
        <v>5749</v>
      </c>
      <c r="J3005">
        <f t="shared" si="186"/>
        <v>7</v>
      </c>
      <c r="K3005">
        <f t="shared" si="187"/>
        <v>4</v>
      </c>
      <c r="L3005">
        <f t="shared" si="188"/>
        <v>9844</v>
      </c>
      <c r="M3005">
        <f t="shared" si="189"/>
        <v>323</v>
      </c>
      <c r="N3005">
        <v>21</v>
      </c>
      <c r="O3005" t="s">
        <v>5666</v>
      </c>
      <c r="P3005" t="s">
        <v>21</v>
      </c>
      <c r="Q3005" t="s">
        <v>22</v>
      </c>
      <c r="R3005" t="s">
        <v>21</v>
      </c>
      <c r="W3005">
        <v>188</v>
      </c>
      <c r="X3005">
        <v>77</v>
      </c>
      <c r="Y3005">
        <v>0</v>
      </c>
      <c r="Z3005">
        <v>10</v>
      </c>
    </row>
    <row r="3006" spans="1:26" ht="15.95">
      <c r="A3006" t="s">
        <v>3676</v>
      </c>
      <c r="B3006" t="s">
        <v>278</v>
      </c>
      <c r="C3006" t="str">
        <f>VLOOKUP(B3006, Positions!A$1:B$160, 2, FALSE)</f>
        <v>Midfielder</v>
      </c>
      <c r="D3006" t="s">
        <v>182</v>
      </c>
      <c r="E3006" t="s">
        <v>62</v>
      </c>
      <c r="F3006" t="s">
        <v>21</v>
      </c>
      <c r="G3006" t="str">
        <f>VLOOKUP(E3006, Tiers!M$1:P$134, 3, FALSE)</f>
        <v>ENG1</v>
      </c>
      <c r="H3006">
        <f>VLOOKUP(G3006, Tiers!B$1:C$134, 2, FALSE)</f>
        <v>1</v>
      </c>
      <c r="I3006" s="26" t="s">
        <v>5750</v>
      </c>
      <c r="J3006">
        <f t="shared" si="186"/>
        <v>6</v>
      </c>
      <c r="K3006">
        <f t="shared" si="187"/>
        <v>4</v>
      </c>
      <c r="L3006">
        <f t="shared" si="188"/>
        <v>9891</v>
      </c>
      <c r="M3006">
        <f t="shared" si="189"/>
        <v>325</v>
      </c>
      <c r="N3006">
        <v>21</v>
      </c>
      <c r="O3006" t="s">
        <v>152</v>
      </c>
      <c r="P3006" t="s">
        <v>21</v>
      </c>
      <c r="Q3006" t="s">
        <v>22</v>
      </c>
      <c r="R3006" t="s">
        <v>21</v>
      </c>
      <c r="W3006">
        <v>183</v>
      </c>
      <c r="X3006">
        <v>66</v>
      </c>
      <c r="Y3006">
        <v>22</v>
      </c>
      <c r="Z3006">
        <v>85</v>
      </c>
    </row>
    <row r="3007" spans="1:26" ht="15.95">
      <c r="A3007" t="s">
        <v>3677</v>
      </c>
      <c r="B3007" t="s">
        <v>42</v>
      </c>
      <c r="C3007" t="str">
        <f>VLOOKUP(B3007, Positions!A$1:B$160, 2, FALSE)</f>
        <v>Midfielder</v>
      </c>
      <c r="D3007" t="s">
        <v>5666</v>
      </c>
      <c r="E3007" t="s">
        <v>5666</v>
      </c>
      <c r="F3007" t="s">
        <v>21</v>
      </c>
      <c r="G3007" t="str">
        <f>VLOOKUP(E3007, Tiers!M$1:P$134, 3, FALSE)</f>
        <v>NONE</v>
      </c>
      <c r="H3007">
        <f>VLOOKUP(G3007, Tiers!B$1:C$134, 2, FALSE)</f>
        <v>7</v>
      </c>
      <c r="I3007" s="26" t="s">
        <v>5751</v>
      </c>
      <c r="J3007">
        <f t="shared" si="186"/>
        <v>3</v>
      </c>
      <c r="K3007">
        <f t="shared" si="187"/>
        <v>3</v>
      </c>
      <c r="L3007">
        <f t="shared" si="188"/>
        <v>9953</v>
      </c>
      <c r="M3007">
        <f t="shared" si="189"/>
        <v>327</v>
      </c>
      <c r="N3007">
        <v>21</v>
      </c>
      <c r="O3007" t="s">
        <v>40</v>
      </c>
      <c r="P3007" t="s">
        <v>21</v>
      </c>
      <c r="Q3007" t="s">
        <v>22</v>
      </c>
      <c r="R3007" t="s">
        <v>21</v>
      </c>
      <c r="W3007">
        <v>168</v>
      </c>
      <c r="X3007">
        <v>60</v>
      </c>
      <c r="Y3007">
        <v>0</v>
      </c>
      <c r="Z3007">
        <v>0</v>
      </c>
    </row>
    <row r="3008" spans="1:26" ht="15.95">
      <c r="A3008" t="s">
        <v>3678</v>
      </c>
      <c r="B3008" t="s">
        <v>131</v>
      </c>
      <c r="C3008" t="str">
        <f>VLOOKUP(B3008, Positions!A$1:B$160, 2, FALSE)</f>
        <v>Forward</v>
      </c>
      <c r="D3008" t="s">
        <v>402</v>
      </c>
      <c r="E3008" t="s">
        <v>5664</v>
      </c>
      <c r="F3008" t="s">
        <v>21</v>
      </c>
      <c r="G3008" t="str">
        <f>VLOOKUP(E3008, Tiers!M$1:P$134, 3, FALSE)</f>
        <v>ENG3</v>
      </c>
      <c r="H3008">
        <f>VLOOKUP(G3008, Tiers!B$1:C$134, 2, FALSE)</f>
        <v>4</v>
      </c>
      <c r="I3008" s="26" t="s">
        <v>5752</v>
      </c>
      <c r="J3008">
        <f t="shared" si="186"/>
        <v>1</v>
      </c>
      <c r="K3008">
        <f t="shared" si="187"/>
        <v>2</v>
      </c>
      <c r="L3008">
        <f t="shared" si="188"/>
        <v>10019</v>
      </c>
      <c r="M3008">
        <f t="shared" si="189"/>
        <v>329</v>
      </c>
      <c r="N3008">
        <v>21</v>
      </c>
      <c r="O3008" t="s">
        <v>1148</v>
      </c>
      <c r="P3008" t="s">
        <v>21</v>
      </c>
      <c r="Q3008" t="s">
        <v>22</v>
      </c>
      <c r="R3008" t="s">
        <v>21</v>
      </c>
      <c r="S3008" t="s">
        <v>3679</v>
      </c>
      <c r="W3008">
        <v>179</v>
      </c>
      <c r="X3008">
        <v>70</v>
      </c>
      <c r="Y3008">
        <v>6</v>
      </c>
      <c r="Z3008">
        <v>34</v>
      </c>
    </row>
    <row r="3009" spans="1:26" ht="15.95">
      <c r="A3009" t="s">
        <v>3680</v>
      </c>
      <c r="B3009" t="s">
        <v>680</v>
      </c>
      <c r="C3009" t="str">
        <f>VLOOKUP(B3009, Positions!A$1:B$160, 2, FALSE)</f>
        <v>Midfielder</v>
      </c>
      <c r="D3009" t="s">
        <v>17</v>
      </c>
      <c r="E3009" t="s">
        <v>5663</v>
      </c>
      <c r="F3009" t="s">
        <v>21</v>
      </c>
      <c r="G3009" t="str">
        <f>VLOOKUP(E3009, Tiers!M$1:P$134, 3, FALSE)</f>
        <v>ENG4</v>
      </c>
      <c r="H3009">
        <f>VLOOKUP(G3009, Tiers!B$1:C$134, 2, FALSE)</f>
        <v>5</v>
      </c>
      <c r="I3009" s="26" t="s">
        <v>5753</v>
      </c>
      <c r="J3009">
        <f t="shared" si="186"/>
        <v>11</v>
      </c>
      <c r="K3009">
        <f t="shared" si="187"/>
        <v>1</v>
      </c>
      <c r="L3009">
        <f t="shared" si="188"/>
        <v>10083</v>
      </c>
      <c r="M3009">
        <f t="shared" si="189"/>
        <v>331</v>
      </c>
      <c r="N3009">
        <v>21</v>
      </c>
      <c r="O3009" t="s">
        <v>74</v>
      </c>
      <c r="P3009" t="s">
        <v>21</v>
      </c>
      <c r="Q3009" t="s">
        <v>22</v>
      </c>
      <c r="R3009" t="s">
        <v>21</v>
      </c>
      <c r="W3009">
        <v>176</v>
      </c>
      <c r="X3009">
        <v>69</v>
      </c>
      <c r="Y3009">
        <v>1</v>
      </c>
      <c r="Z3009">
        <v>23</v>
      </c>
    </row>
    <row r="3010" spans="1:26" ht="15.95">
      <c r="A3010" t="s">
        <v>3681</v>
      </c>
      <c r="B3010" t="s">
        <v>16</v>
      </c>
      <c r="C3010" t="str">
        <f>VLOOKUP(B3010, Positions!A$1:B$160, 2, FALSE)</f>
        <v>Forward</v>
      </c>
      <c r="D3010" t="s">
        <v>1243</v>
      </c>
      <c r="E3010" t="s">
        <v>5666</v>
      </c>
      <c r="F3010" t="s">
        <v>21</v>
      </c>
      <c r="G3010" t="str">
        <f>VLOOKUP(E3010, Tiers!M$1:P$134, 3, FALSE)</f>
        <v>NONE</v>
      </c>
      <c r="H3010">
        <f>VLOOKUP(G3010, Tiers!B$1:C$134, 2, FALSE)</f>
        <v>7</v>
      </c>
      <c r="I3010" s="26" t="s">
        <v>5754</v>
      </c>
      <c r="J3010">
        <f t="shared" si="186"/>
        <v>10</v>
      </c>
      <c r="K3010">
        <f t="shared" si="187"/>
        <v>1</v>
      </c>
      <c r="L3010">
        <f t="shared" si="188"/>
        <v>10109</v>
      </c>
      <c r="M3010">
        <f t="shared" si="189"/>
        <v>332</v>
      </c>
      <c r="N3010">
        <v>21</v>
      </c>
      <c r="O3010" t="s">
        <v>330</v>
      </c>
      <c r="P3010" t="s">
        <v>21</v>
      </c>
      <c r="Q3010" t="s">
        <v>22</v>
      </c>
      <c r="R3010" t="s">
        <v>21</v>
      </c>
      <c r="W3010">
        <v>186</v>
      </c>
      <c r="X3010">
        <v>75</v>
      </c>
      <c r="Y3010">
        <v>9</v>
      </c>
      <c r="Z3010">
        <v>79</v>
      </c>
    </row>
    <row r="3011" spans="1:26" ht="15.95">
      <c r="A3011" t="s">
        <v>3682</v>
      </c>
      <c r="B3011" t="s">
        <v>72</v>
      </c>
      <c r="C3011" t="str">
        <f>VLOOKUP(B3011, Positions!A$1:B$160, 2, FALSE)</f>
        <v>Defender</v>
      </c>
      <c r="D3011" t="s">
        <v>674</v>
      </c>
      <c r="E3011" t="s">
        <v>5666</v>
      </c>
      <c r="F3011" t="s">
        <v>21</v>
      </c>
      <c r="G3011" t="str">
        <f>VLOOKUP(E3011, Tiers!M$1:P$134, 3, FALSE)</f>
        <v>NONE</v>
      </c>
      <c r="H3011">
        <f>VLOOKUP(G3011, Tiers!B$1:C$134, 2, FALSE)</f>
        <v>7</v>
      </c>
      <c r="I3011" s="26" t="s">
        <v>5755</v>
      </c>
      <c r="J3011">
        <f t="shared" ref="J3011:J3074" si="190">MONTH(I3011)</f>
        <v>10</v>
      </c>
      <c r="K3011">
        <f t="shared" ref="K3011:K3074" si="191">IF(OR(MONTH(I3011)=9, MONTH(I3011)=10, MONTH(I3011)=11), 1,
IF(OR(MONTH(I3011)=12, MONTH(I3011)=1, MONTH(I3011)=2), 2,
IF(OR(MONTH(I3011)=3, MONTH(I3011)=4, MONTH(I3011)=5), 3,
4)))</f>
        <v>1</v>
      </c>
      <c r="L3011">
        <f t="shared" ref="L3011:L3074" si="192">DATEDIF(I3011, DATE(2015, 7, 1), "d")</f>
        <v>10111</v>
      </c>
      <c r="M3011">
        <f t="shared" ref="M3011:M3074" si="193">DATEDIF(I3011, DATE(2015, 7, 1), "m")</f>
        <v>332</v>
      </c>
      <c r="N3011">
        <v>21</v>
      </c>
      <c r="O3011" t="s">
        <v>3683</v>
      </c>
      <c r="P3011" t="s">
        <v>21</v>
      </c>
      <c r="Q3011" t="s">
        <v>22</v>
      </c>
      <c r="R3011" t="s">
        <v>21</v>
      </c>
      <c r="W3011">
        <v>174</v>
      </c>
      <c r="X3011">
        <v>69</v>
      </c>
      <c r="Y3011">
        <v>1</v>
      </c>
      <c r="Z3011">
        <v>48</v>
      </c>
    </row>
    <row r="3012" spans="1:26" ht="15.95">
      <c r="A3012" t="s">
        <v>3684</v>
      </c>
      <c r="B3012" t="s">
        <v>131</v>
      </c>
      <c r="C3012" t="str">
        <f>VLOOKUP(B3012, Positions!A$1:B$160, 2, FALSE)</f>
        <v>Forward</v>
      </c>
      <c r="D3012" t="s">
        <v>669</v>
      </c>
      <c r="E3012" t="s">
        <v>62</v>
      </c>
      <c r="F3012" t="s">
        <v>21</v>
      </c>
      <c r="G3012" t="str">
        <f>VLOOKUP(E3012, Tiers!M$1:P$134, 3, FALSE)</f>
        <v>ENG1</v>
      </c>
      <c r="H3012">
        <f>VLOOKUP(G3012, Tiers!B$1:C$134, 2, FALSE)</f>
        <v>1</v>
      </c>
      <c r="I3012" s="26" t="s">
        <v>5756</v>
      </c>
      <c r="J3012">
        <f t="shared" si="190"/>
        <v>10</v>
      </c>
      <c r="K3012">
        <f t="shared" si="191"/>
        <v>1</v>
      </c>
      <c r="L3012">
        <f t="shared" si="192"/>
        <v>10132</v>
      </c>
      <c r="M3012">
        <f t="shared" si="193"/>
        <v>332</v>
      </c>
      <c r="N3012">
        <v>21</v>
      </c>
      <c r="O3012" t="s">
        <v>113</v>
      </c>
      <c r="P3012" t="s">
        <v>21</v>
      </c>
      <c r="Q3012" t="s">
        <v>22</v>
      </c>
      <c r="R3012" t="s">
        <v>21</v>
      </c>
      <c r="W3012">
        <v>172</v>
      </c>
      <c r="X3012">
        <v>67</v>
      </c>
      <c r="Y3012">
        <v>16</v>
      </c>
      <c r="Z3012">
        <v>58</v>
      </c>
    </row>
    <row r="3013" spans="1:26" ht="15.95">
      <c r="A3013" t="s">
        <v>3685</v>
      </c>
      <c r="B3013" t="s">
        <v>166</v>
      </c>
      <c r="C3013" t="str">
        <f>VLOOKUP(B3013, Positions!A$1:B$160, 2, FALSE)</f>
        <v>Goalkeeper</v>
      </c>
      <c r="D3013" t="s">
        <v>397</v>
      </c>
      <c r="E3013" t="s">
        <v>5665</v>
      </c>
      <c r="F3013" t="s">
        <v>21</v>
      </c>
      <c r="G3013" t="str">
        <f>VLOOKUP(E3013, Tiers!M$1:P$134, 3, FALSE)</f>
        <v>ENG2</v>
      </c>
      <c r="H3013">
        <f>VLOOKUP(G3013, Tiers!B$1:C$134, 2, FALSE)</f>
        <v>3</v>
      </c>
      <c r="I3013" s="26" t="s">
        <v>5757</v>
      </c>
      <c r="J3013">
        <f t="shared" si="190"/>
        <v>8</v>
      </c>
      <c r="K3013">
        <f t="shared" si="191"/>
        <v>4</v>
      </c>
      <c r="L3013">
        <f t="shared" si="192"/>
        <v>10192</v>
      </c>
      <c r="M3013">
        <f t="shared" si="193"/>
        <v>334</v>
      </c>
      <c r="N3013">
        <v>21</v>
      </c>
      <c r="O3013" t="s">
        <v>669</v>
      </c>
      <c r="P3013" t="s">
        <v>21</v>
      </c>
      <c r="Q3013" t="s">
        <v>22</v>
      </c>
      <c r="R3013" t="s">
        <v>21</v>
      </c>
      <c r="W3013">
        <v>187</v>
      </c>
      <c r="X3013">
        <v>77</v>
      </c>
      <c r="Y3013">
        <v>0</v>
      </c>
      <c r="Z3013">
        <v>92</v>
      </c>
    </row>
    <row r="3014" spans="1:26" ht="15.95">
      <c r="A3014" t="s">
        <v>3686</v>
      </c>
      <c r="B3014" t="s">
        <v>36</v>
      </c>
      <c r="C3014" t="str">
        <f>VLOOKUP(B3014, Positions!A$1:B$160, 2, FALSE)</f>
        <v>Midfielder</v>
      </c>
      <c r="D3014" t="s">
        <v>517</v>
      </c>
      <c r="E3014" t="s">
        <v>5665</v>
      </c>
      <c r="F3014" t="s">
        <v>21</v>
      </c>
      <c r="G3014" t="str">
        <f>VLOOKUP(E3014, Tiers!M$1:P$134, 3, FALSE)</f>
        <v>ENG2</v>
      </c>
      <c r="H3014">
        <f>VLOOKUP(G3014, Tiers!B$1:C$134, 2, FALSE)</f>
        <v>3</v>
      </c>
      <c r="I3014" s="26" t="s">
        <v>5758</v>
      </c>
      <c r="J3014">
        <f t="shared" si="190"/>
        <v>5</v>
      </c>
      <c r="K3014">
        <f t="shared" si="191"/>
        <v>3</v>
      </c>
      <c r="L3014">
        <f t="shared" si="192"/>
        <v>10277</v>
      </c>
      <c r="M3014">
        <f t="shared" si="193"/>
        <v>337</v>
      </c>
      <c r="N3014">
        <v>21</v>
      </c>
      <c r="O3014" t="s">
        <v>74</v>
      </c>
      <c r="P3014" t="s">
        <v>21</v>
      </c>
      <c r="Q3014" t="s">
        <v>22</v>
      </c>
      <c r="R3014" t="s">
        <v>21</v>
      </c>
      <c r="W3014">
        <v>186</v>
      </c>
      <c r="X3014">
        <v>82</v>
      </c>
      <c r="Y3014">
        <v>5</v>
      </c>
      <c r="Z3014">
        <v>86</v>
      </c>
    </row>
    <row r="3015" spans="1:26" ht="15.95">
      <c r="A3015" t="s">
        <v>3687</v>
      </c>
      <c r="B3015" t="s">
        <v>3238</v>
      </c>
      <c r="C3015" t="str">
        <f>VLOOKUP(B3015, Positions!A$1:B$160, 2, FALSE)</f>
        <v>Midfielder</v>
      </c>
      <c r="D3015" t="s">
        <v>657</v>
      </c>
      <c r="E3015" t="s">
        <v>62</v>
      </c>
      <c r="F3015" t="s">
        <v>21</v>
      </c>
      <c r="G3015" t="str">
        <f>VLOOKUP(E3015, Tiers!M$1:P$134, 3, FALSE)</f>
        <v>ENG1</v>
      </c>
      <c r="H3015">
        <f>VLOOKUP(G3015, Tiers!B$1:C$134, 2, FALSE)</f>
        <v>1</v>
      </c>
      <c r="I3015" s="26" t="s">
        <v>5759</v>
      </c>
      <c r="J3015">
        <f t="shared" si="190"/>
        <v>4</v>
      </c>
      <c r="K3015">
        <f t="shared" si="191"/>
        <v>3</v>
      </c>
      <c r="L3015">
        <f t="shared" si="192"/>
        <v>10293</v>
      </c>
      <c r="M3015">
        <f t="shared" si="193"/>
        <v>338</v>
      </c>
      <c r="N3015">
        <v>21</v>
      </c>
      <c r="O3015" t="s">
        <v>284</v>
      </c>
      <c r="P3015" t="s">
        <v>21</v>
      </c>
      <c r="Q3015" t="s">
        <v>22</v>
      </c>
      <c r="R3015" t="s">
        <v>21</v>
      </c>
      <c r="S3015" t="s">
        <v>870</v>
      </c>
      <c r="W3015">
        <v>173</v>
      </c>
      <c r="X3015">
        <v>75</v>
      </c>
      <c r="Y3015">
        <v>12</v>
      </c>
      <c r="Z3015">
        <v>139</v>
      </c>
    </row>
    <row r="3016" spans="1:26" ht="15.95">
      <c r="A3016" t="s">
        <v>3688</v>
      </c>
      <c r="B3016" t="s">
        <v>42</v>
      </c>
      <c r="C3016" t="str">
        <f>VLOOKUP(B3016, Positions!A$1:B$160, 2, FALSE)</f>
        <v>Midfielder</v>
      </c>
      <c r="D3016" t="s">
        <v>5666</v>
      </c>
      <c r="E3016" t="s">
        <v>5666</v>
      </c>
      <c r="F3016" t="s">
        <v>21</v>
      </c>
      <c r="G3016" t="str">
        <f>VLOOKUP(E3016, Tiers!M$1:P$134, 3, FALSE)</f>
        <v>NONE</v>
      </c>
      <c r="H3016">
        <f>VLOOKUP(G3016, Tiers!B$1:C$134, 2, FALSE)</f>
        <v>7</v>
      </c>
      <c r="I3016" s="26" t="s">
        <v>5760</v>
      </c>
      <c r="J3016">
        <f t="shared" si="190"/>
        <v>4</v>
      </c>
      <c r="K3016">
        <f t="shared" si="191"/>
        <v>3</v>
      </c>
      <c r="L3016">
        <f t="shared" si="192"/>
        <v>10309</v>
      </c>
      <c r="M3016">
        <f t="shared" si="193"/>
        <v>338</v>
      </c>
      <c r="N3016">
        <v>21</v>
      </c>
      <c r="O3016" t="s">
        <v>5666</v>
      </c>
      <c r="P3016" t="s">
        <v>21</v>
      </c>
      <c r="Q3016" t="s">
        <v>22</v>
      </c>
      <c r="R3016" t="s">
        <v>21</v>
      </c>
      <c r="W3016">
        <v>184</v>
      </c>
      <c r="X3016">
        <v>76</v>
      </c>
      <c r="Y3016">
        <v>0</v>
      </c>
      <c r="Z3016">
        <v>0</v>
      </c>
    </row>
    <row r="3017" spans="1:26" ht="15.95">
      <c r="A3017" t="s">
        <v>3689</v>
      </c>
      <c r="B3017" t="s">
        <v>249</v>
      </c>
      <c r="C3017" t="str">
        <f>VLOOKUP(B3017, Positions!A$1:B$160, 2, FALSE)</f>
        <v>Midfielder</v>
      </c>
      <c r="D3017" t="s">
        <v>132</v>
      </c>
      <c r="E3017" t="s">
        <v>5664</v>
      </c>
      <c r="F3017" t="s">
        <v>21</v>
      </c>
      <c r="G3017" t="str">
        <f>VLOOKUP(E3017, Tiers!M$1:P$134, 3, FALSE)</f>
        <v>ENG3</v>
      </c>
      <c r="H3017">
        <f>VLOOKUP(G3017, Tiers!B$1:C$134, 2, FALSE)</f>
        <v>4</v>
      </c>
      <c r="I3017" s="26" t="s">
        <v>5761</v>
      </c>
      <c r="J3017">
        <f t="shared" si="190"/>
        <v>3</v>
      </c>
      <c r="K3017">
        <f t="shared" si="191"/>
        <v>3</v>
      </c>
      <c r="L3017">
        <f t="shared" si="192"/>
        <v>10331</v>
      </c>
      <c r="M3017">
        <f t="shared" si="193"/>
        <v>339</v>
      </c>
      <c r="N3017">
        <v>21</v>
      </c>
      <c r="O3017" t="s">
        <v>74</v>
      </c>
      <c r="P3017" t="s">
        <v>21</v>
      </c>
      <c r="Q3017" t="s">
        <v>22</v>
      </c>
      <c r="R3017" t="s">
        <v>21</v>
      </c>
      <c r="W3017">
        <v>168</v>
      </c>
      <c r="X3017">
        <v>73</v>
      </c>
      <c r="Y3017">
        <v>7</v>
      </c>
      <c r="Z3017">
        <v>45</v>
      </c>
    </row>
    <row r="3018" spans="1:26" ht="15.95">
      <c r="A3018" t="s">
        <v>3690</v>
      </c>
      <c r="B3018" t="s">
        <v>81</v>
      </c>
      <c r="C3018" t="str">
        <f>VLOOKUP(B3018, Positions!A$1:B$160, 2, FALSE)</f>
        <v>Defender</v>
      </c>
      <c r="D3018" t="s">
        <v>1883</v>
      </c>
      <c r="E3018" t="s">
        <v>5666</v>
      </c>
      <c r="F3018" t="s">
        <v>21</v>
      </c>
      <c r="G3018" t="str">
        <f>VLOOKUP(E3018, Tiers!M$1:P$134, 3, FALSE)</f>
        <v>NONE</v>
      </c>
      <c r="H3018">
        <f>VLOOKUP(G3018, Tiers!B$1:C$134, 2, FALSE)</f>
        <v>7</v>
      </c>
      <c r="I3018" s="26" t="s">
        <v>5762</v>
      </c>
      <c r="J3018">
        <f t="shared" si="190"/>
        <v>1</v>
      </c>
      <c r="K3018">
        <f t="shared" si="191"/>
        <v>2</v>
      </c>
      <c r="L3018">
        <f t="shared" si="192"/>
        <v>10407</v>
      </c>
      <c r="M3018">
        <f t="shared" si="193"/>
        <v>341</v>
      </c>
      <c r="N3018">
        <v>21</v>
      </c>
      <c r="O3018" t="s">
        <v>74</v>
      </c>
      <c r="P3018" t="s">
        <v>21</v>
      </c>
      <c r="Q3018" t="s">
        <v>22</v>
      </c>
      <c r="R3018" t="s">
        <v>21</v>
      </c>
      <c r="W3018">
        <v>183</v>
      </c>
      <c r="X3018">
        <v>78</v>
      </c>
      <c r="Y3018">
        <v>1</v>
      </c>
      <c r="Z3018">
        <v>8</v>
      </c>
    </row>
    <row r="3019" spans="1:26" ht="15.95">
      <c r="A3019" t="s">
        <v>3691</v>
      </c>
      <c r="B3019" t="s">
        <v>72</v>
      </c>
      <c r="C3019" t="str">
        <f>VLOOKUP(B3019, Positions!A$1:B$160, 2, FALSE)</f>
        <v>Defender</v>
      </c>
      <c r="D3019" t="s">
        <v>5666</v>
      </c>
      <c r="E3019" t="s">
        <v>5666</v>
      </c>
      <c r="F3019" t="s">
        <v>21</v>
      </c>
      <c r="G3019" t="str">
        <f>VLOOKUP(E3019, Tiers!M$1:P$134, 3, FALSE)</f>
        <v>NONE</v>
      </c>
      <c r="H3019">
        <f>VLOOKUP(G3019, Tiers!B$1:C$134, 2, FALSE)</f>
        <v>7</v>
      </c>
      <c r="I3019" s="26" t="s">
        <v>5763</v>
      </c>
      <c r="J3019">
        <f t="shared" si="190"/>
        <v>11</v>
      </c>
      <c r="K3019">
        <f t="shared" si="191"/>
        <v>1</v>
      </c>
      <c r="L3019">
        <f t="shared" si="192"/>
        <v>10447</v>
      </c>
      <c r="M3019">
        <f t="shared" si="193"/>
        <v>343</v>
      </c>
      <c r="N3019">
        <v>21</v>
      </c>
      <c r="O3019" t="s">
        <v>512</v>
      </c>
      <c r="P3019" t="s">
        <v>21</v>
      </c>
      <c r="Q3019" t="s">
        <v>22</v>
      </c>
      <c r="R3019" t="s">
        <v>21</v>
      </c>
      <c r="W3019">
        <v>178</v>
      </c>
      <c r="X3019">
        <v>73</v>
      </c>
      <c r="Y3019">
        <v>0</v>
      </c>
      <c r="Z3019">
        <v>5</v>
      </c>
    </row>
    <row r="3020" spans="1:26" ht="15.95">
      <c r="A3020" t="s">
        <v>3692</v>
      </c>
      <c r="B3020" t="s">
        <v>16</v>
      </c>
      <c r="C3020" t="str">
        <f>VLOOKUP(B3020, Positions!A$1:B$160, 2, FALSE)</f>
        <v>Forward</v>
      </c>
      <c r="D3020" t="s">
        <v>3693</v>
      </c>
      <c r="E3020" t="s">
        <v>5666</v>
      </c>
      <c r="F3020" t="s">
        <v>226</v>
      </c>
      <c r="G3020" t="str">
        <f>VLOOKUP(E3020, Tiers!M$1:P$134, 3, FALSE)</f>
        <v>NONE</v>
      </c>
      <c r="H3020">
        <f>VLOOKUP(G3020, Tiers!B$1:C$134, 2, FALSE)</f>
        <v>7</v>
      </c>
      <c r="I3020" s="26" t="s">
        <v>5764</v>
      </c>
      <c r="J3020">
        <f t="shared" si="190"/>
        <v>11</v>
      </c>
      <c r="K3020">
        <f t="shared" si="191"/>
        <v>1</v>
      </c>
      <c r="L3020">
        <f t="shared" si="192"/>
        <v>10453</v>
      </c>
      <c r="M3020">
        <f t="shared" si="193"/>
        <v>343</v>
      </c>
      <c r="N3020">
        <v>21</v>
      </c>
      <c r="O3020" t="s">
        <v>5666</v>
      </c>
      <c r="P3020" t="s">
        <v>21</v>
      </c>
      <c r="Q3020" t="s">
        <v>22</v>
      </c>
      <c r="R3020" t="s">
        <v>21</v>
      </c>
      <c r="S3020" t="s">
        <v>391</v>
      </c>
      <c r="W3020">
        <v>176</v>
      </c>
      <c r="X3020">
        <v>70</v>
      </c>
      <c r="Y3020">
        <v>0</v>
      </c>
      <c r="Z3020">
        <v>0</v>
      </c>
    </row>
    <row r="3021" spans="1:26" ht="15.95">
      <c r="A3021" t="s">
        <v>3695</v>
      </c>
      <c r="B3021" t="s">
        <v>2246</v>
      </c>
      <c r="C3021" t="str">
        <f>VLOOKUP(B3021, Positions!A$1:B$160, 2, FALSE)</f>
        <v>Defender</v>
      </c>
      <c r="D3021" t="s">
        <v>1009</v>
      </c>
      <c r="E3021" t="s">
        <v>62</v>
      </c>
      <c r="F3021" t="s">
        <v>21</v>
      </c>
      <c r="G3021" t="str">
        <f>VLOOKUP(E3021, Tiers!M$1:P$134, 3, FALSE)</f>
        <v>ENG1</v>
      </c>
      <c r="H3021">
        <f>VLOOKUP(G3021, Tiers!B$1:C$134, 2, FALSE)</f>
        <v>1</v>
      </c>
      <c r="I3021" s="26" t="s">
        <v>5765</v>
      </c>
      <c r="J3021">
        <f t="shared" si="190"/>
        <v>10</v>
      </c>
      <c r="K3021">
        <f t="shared" si="191"/>
        <v>1</v>
      </c>
      <c r="L3021">
        <f t="shared" si="192"/>
        <v>10479</v>
      </c>
      <c r="M3021">
        <f t="shared" si="193"/>
        <v>344</v>
      </c>
      <c r="N3021">
        <v>21</v>
      </c>
      <c r="O3021" t="s">
        <v>103</v>
      </c>
      <c r="P3021" t="s">
        <v>21</v>
      </c>
      <c r="Q3021" t="s">
        <v>22</v>
      </c>
      <c r="R3021" t="s">
        <v>21</v>
      </c>
      <c r="W3021">
        <v>173</v>
      </c>
      <c r="X3021">
        <v>70</v>
      </c>
      <c r="Y3021">
        <v>0</v>
      </c>
      <c r="Z3021">
        <v>0</v>
      </c>
    </row>
    <row r="3022" spans="1:26" ht="15.95">
      <c r="A3022" t="s">
        <v>3696</v>
      </c>
      <c r="B3022" t="s">
        <v>16</v>
      </c>
      <c r="C3022" t="str">
        <f>VLOOKUP(B3022, Positions!A$1:B$160, 2, FALSE)</f>
        <v>Forward</v>
      </c>
      <c r="D3022" t="s">
        <v>2744</v>
      </c>
      <c r="E3022" t="s">
        <v>5666</v>
      </c>
      <c r="F3022" t="s">
        <v>21</v>
      </c>
      <c r="G3022" t="str">
        <f>VLOOKUP(E3022, Tiers!M$1:P$134, 3, FALSE)</f>
        <v>NONE</v>
      </c>
      <c r="H3022">
        <f>VLOOKUP(G3022, Tiers!B$1:C$134, 2, FALSE)</f>
        <v>7</v>
      </c>
      <c r="I3022" s="26" t="s">
        <v>5766</v>
      </c>
      <c r="J3022">
        <f t="shared" si="190"/>
        <v>10</v>
      </c>
      <c r="K3022">
        <f t="shared" si="191"/>
        <v>1</v>
      </c>
      <c r="L3022">
        <f t="shared" si="192"/>
        <v>10496</v>
      </c>
      <c r="M3022">
        <f t="shared" si="193"/>
        <v>344</v>
      </c>
      <c r="N3022">
        <v>21</v>
      </c>
      <c r="O3022" t="s">
        <v>1391</v>
      </c>
      <c r="P3022" t="s">
        <v>21</v>
      </c>
      <c r="Q3022" t="s">
        <v>22</v>
      </c>
      <c r="R3022" t="s">
        <v>21</v>
      </c>
      <c r="W3022">
        <v>169</v>
      </c>
      <c r="X3022">
        <v>66</v>
      </c>
      <c r="Y3022">
        <v>7</v>
      </c>
      <c r="Z3022">
        <v>31</v>
      </c>
    </row>
    <row r="3023" spans="1:26" ht="15.95">
      <c r="A3023" t="s">
        <v>3697</v>
      </c>
      <c r="B3023" t="s">
        <v>16</v>
      </c>
      <c r="C3023" t="str">
        <f>VLOOKUP(B3023, Positions!A$1:B$160, 2, FALSE)</f>
        <v>Forward</v>
      </c>
      <c r="D3023" t="s">
        <v>207</v>
      </c>
      <c r="E3023" t="s">
        <v>5663</v>
      </c>
      <c r="F3023" t="s">
        <v>21</v>
      </c>
      <c r="G3023" t="str">
        <f>VLOOKUP(E3023, Tiers!M$1:P$134, 3, FALSE)</f>
        <v>ENG4</v>
      </c>
      <c r="H3023">
        <f>VLOOKUP(G3023, Tiers!B$1:C$134, 2, FALSE)</f>
        <v>5</v>
      </c>
      <c r="I3023" s="26" t="s">
        <v>5767</v>
      </c>
      <c r="J3023">
        <f t="shared" si="190"/>
        <v>10</v>
      </c>
      <c r="K3023">
        <f t="shared" si="191"/>
        <v>1</v>
      </c>
      <c r="L3023">
        <f t="shared" si="192"/>
        <v>10500</v>
      </c>
      <c r="M3023">
        <f t="shared" si="193"/>
        <v>345</v>
      </c>
      <c r="N3023">
        <v>21</v>
      </c>
      <c r="O3023" t="s">
        <v>5666</v>
      </c>
      <c r="P3023" t="s">
        <v>21</v>
      </c>
      <c r="Q3023" t="s">
        <v>22</v>
      </c>
      <c r="R3023" t="s">
        <v>21</v>
      </c>
      <c r="W3023">
        <v>178</v>
      </c>
      <c r="X3023">
        <v>64</v>
      </c>
      <c r="Y3023">
        <v>29</v>
      </c>
      <c r="Z3023">
        <v>75</v>
      </c>
    </row>
    <row r="3024" spans="1:26" ht="15.95">
      <c r="A3024" t="s">
        <v>3698</v>
      </c>
      <c r="B3024" t="s">
        <v>36</v>
      </c>
      <c r="C3024" t="str">
        <f>VLOOKUP(B3024, Positions!A$1:B$160, 2, FALSE)</f>
        <v>Midfielder</v>
      </c>
      <c r="D3024" t="s">
        <v>190</v>
      </c>
      <c r="E3024" t="s">
        <v>5663</v>
      </c>
      <c r="F3024" t="s">
        <v>21</v>
      </c>
      <c r="G3024" t="str">
        <f>VLOOKUP(E3024, Tiers!M$1:P$134, 3, FALSE)</f>
        <v>ENG4</v>
      </c>
      <c r="H3024">
        <f>VLOOKUP(G3024, Tiers!B$1:C$134, 2, FALSE)</f>
        <v>5</v>
      </c>
      <c r="I3024" s="26" t="s">
        <v>5768</v>
      </c>
      <c r="J3024">
        <f t="shared" si="190"/>
        <v>7</v>
      </c>
      <c r="K3024">
        <f t="shared" si="191"/>
        <v>4</v>
      </c>
      <c r="L3024">
        <f t="shared" si="192"/>
        <v>10591</v>
      </c>
      <c r="M3024">
        <f t="shared" si="193"/>
        <v>347</v>
      </c>
      <c r="N3024">
        <v>21</v>
      </c>
      <c r="O3024" t="s">
        <v>57</v>
      </c>
      <c r="P3024" t="s">
        <v>21</v>
      </c>
      <c r="Q3024" t="s">
        <v>22</v>
      </c>
      <c r="R3024" t="s">
        <v>21</v>
      </c>
      <c r="W3024">
        <v>181</v>
      </c>
      <c r="X3024">
        <v>64</v>
      </c>
      <c r="Y3024">
        <v>2</v>
      </c>
      <c r="Z3024">
        <v>63</v>
      </c>
    </row>
    <row r="3025" spans="1:26" ht="15.95">
      <c r="A3025" t="s">
        <v>3699</v>
      </c>
      <c r="B3025" t="s">
        <v>42</v>
      </c>
      <c r="C3025" t="str">
        <f>VLOOKUP(B3025, Positions!A$1:B$160, 2, FALSE)</f>
        <v>Midfielder</v>
      </c>
      <c r="D3025" t="s">
        <v>5666</v>
      </c>
      <c r="E3025" t="s">
        <v>5666</v>
      </c>
      <c r="F3025" t="s">
        <v>21</v>
      </c>
      <c r="G3025" t="str">
        <f>VLOOKUP(E3025, Tiers!M$1:P$134, 3, FALSE)</f>
        <v>NONE</v>
      </c>
      <c r="H3025">
        <f>VLOOKUP(G3025, Tiers!B$1:C$134, 2, FALSE)</f>
        <v>7</v>
      </c>
      <c r="I3025" s="26" t="s">
        <v>5769</v>
      </c>
      <c r="J3025">
        <f t="shared" si="190"/>
        <v>6</v>
      </c>
      <c r="K3025">
        <f t="shared" si="191"/>
        <v>4</v>
      </c>
      <c r="L3025">
        <f t="shared" si="192"/>
        <v>10601</v>
      </c>
      <c r="M3025">
        <f t="shared" si="193"/>
        <v>348</v>
      </c>
      <c r="N3025">
        <v>21</v>
      </c>
      <c r="O3025" t="s">
        <v>57</v>
      </c>
      <c r="P3025" t="s">
        <v>21</v>
      </c>
      <c r="Q3025" t="s">
        <v>22</v>
      </c>
      <c r="R3025" t="s">
        <v>21</v>
      </c>
      <c r="W3025">
        <v>160</v>
      </c>
      <c r="X3025">
        <v>61</v>
      </c>
      <c r="Y3025">
        <v>0</v>
      </c>
      <c r="Z3025">
        <v>0</v>
      </c>
    </row>
    <row r="3026" spans="1:26" ht="15.95">
      <c r="A3026" t="s">
        <v>3700</v>
      </c>
      <c r="B3026" t="s">
        <v>249</v>
      </c>
      <c r="C3026" t="str">
        <f>VLOOKUP(B3026, Positions!A$1:B$160, 2, FALSE)</f>
        <v>Midfielder</v>
      </c>
      <c r="D3026" t="s">
        <v>159</v>
      </c>
      <c r="E3026" t="s">
        <v>5665</v>
      </c>
      <c r="F3026" t="s">
        <v>21</v>
      </c>
      <c r="G3026" t="str">
        <f>VLOOKUP(E3026, Tiers!M$1:P$134, 3, FALSE)</f>
        <v>ENG2</v>
      </c>
      <c r="H3026">
        <f>VLOOKUP(G3026, Tiers!B$1:C$134, 2, FALSE)</f>
        <v>3</v>
      </c>
      <c r="I3026" s="26" t="s">
        <v>5770</v>
      </c>
      <c r="J3026">
        <f t="shared" si="190"/>
        <v>4</v>
      </c>
      <c r="K3026">
        <f t="shared" si="191"/>
        <v>3</v>
      </c>
      <c r="L3026">
        <f t="shared" si="192"/>
        <v>10669</v>
      </c>
      <c r="M3026">
        <f t="shared" si="193"/>
        <v>350</v>
      </c>
      <c r="N3026">
        <v>21</v>
      </c>
      <c r="O3026" t="s">
        <v>86</v>
      </c>
      <c r="P3026" t="s">
        <v>21</v>
      </c>
      <c r="Q3026" t="s">
        <v>22</v>
      </c>
      <c r="R3026" t="s">
        <v>21</v>
      </c>
      <c r="W3026">
        <v>177</v>
      </c>
      <c r="X3026">
        <v>65</v>
      </c>
      <c r="Y3026">
        <v>1</v>
      </c>
      <c r="Z3026">
        <v>15</v>
      </c>
    </row>
    <row r="3027" spans="1:26" ht="15.95">
      <c r="A3027" t="s">
        <v>3701</v>
      </c>
      <c r="B3027" t="s">
        <v>1061</v>
      </c>
      <c r="C3027" t="str">
        <f>VLOOKUP(B3027, Positions!A$1:B$160, 2, FALSE)</f>
        <v>Defender</v>
      </c>
      <c r="D3027" t="s">
        <v>142</v>
      </c>
      <c r="E3027" t="s">
        <v>5663</v>
      </c>
      <c r="F3027" t="s">
        <v>21</v>
      </c>
      <c r="G3027" t="str">
        <f>VLOOKUP(E3027, Tiers!M$1:P$134, 3, FALSE)</f>
        <v>ENG4</v>
      </c>
      <c r="H3027">
        <f>VLOOKUP(G3027, Tiers!B$1:C$134, 2, FALSE)</f>
        <v>5</v>
      </c>
      <c r="I3027" s="26" t="s">
        <v>5771</v>
      </c>
      <c r="J3027">
        <f t="shared" si="190"/>
        <v>12</v>
      </c>
      <c r="K3027">
        <f t="shared" si="191"/>
        <v>2</v>
      </c>
      <c r="L3027">
        <f t="shared" si="192"/>
        <v>10788</v>
      </c>
      <c r="M3027">
        <f t="shared" si="193"/>
        <v>354</v>
      </c>
      <c r="N3027">
        <v>21</v>
      </c>
      <c r="O3027" t="s">
        <v>204</v>
      </c>
      <c r="P3027" t="s">
        <v>21</v>
      </c>
      <c r="Q3027" t="s">
        <v>22</v>
      </c>
      <c r="R3027" t="s">
        <v>21</v>
      </c>
      <c r="W3027">
        <v>185</v>
      </c>
      <c r="X3027">
        <v>75</v>
      </c>
      <c r="Y3027">
        <v>0</v>
      </c>
      <c r="Z3027">
        <v>6</v>
      </c>
    </row>
    <row r="3028" spans="1:26" ht="15.95">
      <c r="A3028" t="s">
        <v>3702</v>
      </c>
      <c r="B3028" t="s">
        <v>42</v>
      </c>
      <c r="C3028" t="str">
        <f>VLOOKUP(B3028, Positions!A$1:B$160, 2, FALSE)</f>
        <v>Midfielder</v>
      </c>
      <c r="D3028" t="s">
        <v>1895</v>
      </c>
      <c r="E3028" t="s">
        <v>5666</v>
      </c>
      <c r="F3028" t="s">
        <v>21</v>
      </c>
      <c r="G3028" t="str">
        <f>VLOOKUP(E3028, Tiers!M$1:P$134, 3, FALSE)</f>
        <v>NONE</v>
      </c>
      <c r="H3028">
        <f>VLOOKUP(G3028, Tiers!B$1:C$134, 2, FALSE)</f>
        <v>7</v>
      </c>
      <c r="I3028" s="26" t="s">
        <v>5772</v>
      </c>
      <c r="J3028">
        <f t="shared" si="190"/>
        <v>10</v>
      </c>
      <c r="K3028">
        <f t="shared" si="191"/>
        <v>1</v>
      </c>
      <c r="L3028">
        <f t="shared" si="192"/>
        <v>10849</v>
      </c>
      <c r="M3028">
        <f t="shared" si="193"/>
        <v>356</v>
      </c>
      <c r="N3028">
        <v>21</v>
      </c>
      <c r="O3028" t="s">
        <v>1391</v>
      </c>
      <c r="P3028" t="s">
        <v>21</v>
      </c>
      <c r="Q3028" t="s">
        <v>22</v>
      </c>
      <c r="R3028" t="s">
        <v>21</v>
      </c>
      <c r="W3028">
        <v>180</v>
      </c>
      <c r="X3028">
        <v>76</v>
      </c>
      <c r="Y3028">
        <v>2</v>
      </c>
      <c r="Z3028">
        <v>32</v>
      </c>
    </row>
    <row r="3029" spans="1:26" ht="15.95">
      <c r="A3029" t="s">
        <v>3703</v>
      </c>
      <c r="B3029" t="s">
        <v>111</v>
      </c>
      <c r="C3029" t="str">
        <f>VLOOKUP(B3029, Positions!A$1:B$160, 2, FALSE)</f>
        <v>Forward</v>
      </c>
      <c r="D3029" t="s">
        <v>5666</v>
      </c>
      <c r="E3029" t="s">
        <v>5666</v>
      </c>
      <c r="F3029" t="s">
        <v>21</v>
      </c>
      <c r="G3029" t="str">
        <f>VLOOKUP(E3029, Tiers!M$1:P$134, 3, FALSE)</f>
        <v>NONE</v>
      </c>
      <c r="H3029">
        <f>VLOOKUP(G3029, Tiers!B$1:C$134, 2, FALSE)</f>
        <v>7</v>
      </c>
      <c r="I3029" s="26" t="s">
        <v>5773</v>
      </c>
      <c r="J3029">
        <f t="shared" si="190"/>
        <v>5</v>
      </c>
      <c r="K3029">
        <f t="shared" si="191"/>
        <v>3</v>
      </c>
      <c r="L3029">
        <f t="shared" si="192"/>
        <v>11012</v>
      </c>
      <c r="M3029">
        <f t="shared" si="193"/>
        <v>361</v>
      </c>
      <c r="N3029">
        <v>21</v>
      </c>
      <c r="O3029" t="s">
        <v>74</v>
      </c>
      <c r="P3029" t="s">
        <v>21</v>
      </c>
      <c r="Q3029" t="s">
        <v>22</v>
      </c>
      <c r="R3029" t="s">
        <v>21</v>
      </c>
      <c r="W3029">
        <v>187</v>
      </c>
      <c r="X3029">
        <v>88</v>
      </c>
      <c r="Y3029">
        <v>0</v>
      </c>
      <c r="Z3029">
        <v>0</v>
      </c>
    </row>
    <row r="3030" spans="1:26" ht="15.95">
      <c r="A3030" t="s">
        <v>3704</v>
      </c>
      <c r="B3030" t="s">
        <v>16</v>
      </c>
      <c r="C3030" t="str">
        <f>VLOOKUP(B3030, Positions!A$1:B$160, 2, FALSE)</f>
        <v>Forward</v>
      </c>
      <c r="D3030" t="s">
        <v>103</v>
      </c>
      <c r="E3030" t="s">
        <v>5665</v>
      </c>
      <c r="F3030" t="s">
        <v>21</v>
      </c>
      <c r="G3030" t="str">
        <f>VLOOKUP(E3030, Tiers!M$1:P$134, 3, FALSE)</f>
        <v>ENG2</v>
      </c>
      <c r="H3030">
        <f>VLOOKUP(G3030, Tiers!B$1:C$134, 2, FALSE)</f>
        <v>3</v>
      </c>
      <c r="I3030" s="26" t="s">
        <v>5774</v>
      </c>
      <c r="J3030">
        <f t="shared" si="190"/>
        <v>1</v>
      </c>
      <c r="K3030">
        <f t="shared" si="191"/>
        <v>2</v>
      </c>
      <c r="L3030">
        <f t="shared" si="192"/>
        <v>11116</v>
      </c>
      <c r="M3030">
        <f t="shared" si="193"/>
        <v>365</v>
      </c>
      <c r="N3030">
        <v>21</v>
      </c>
      <c r="O3030" t="s">
        <v>57</v>
      </c>
      <c r="P3030" t="s">
        <v>21</v>
      </c>
      <c r="Q3030" t="s">
        <v>22</v>
      </c>
      <c r="R3030" t="s">
        <v>21</v>
      </c>
      <c r="W3030">
        <v>185</v>
      </c>
      <c r="X3030">
        <v>77</v>
      </c>
      <c r="Y3030">
        <v>7</v>
      </c>
      <c r="Z3030">
        <v>28</v>
      </c>
    </row>
    <row r="3031" spans="1:26" ht="15.95">
      <c r="A3031" t="s">
        <v>3705</v>
      </c>
      <c r="B3031" t="s">
        <v>166</v>
      </c>
      <c r="C3031" t="str">
        <f>VLOOKUP(B3031, Positions!A$1:B$160, 2, FALSE)</f>
        <v>Goalkeeper</v>
      </c>
      <c r="D3031" t="s">
        <v>412</v>
      </c>
      <c r="E3031" t="s">
        <v>5664</v>
      </c>
      <c r="F3031" t="s">
        <v>21</v>
      </c>
      <c r="G3031" t="str">
        <f>VLOOKUP(E3031, Tiers!M$1:P$134, 3, FALSE)</f>
        <v>ENG3</v>
      </c>
      <c r="H3031">
        <f>VLOOKUP(G3031, Tiers!B$1:C$134, 2, FALSE)</f>
        <v>4</v>
      </c>
      <c r="I3031" s="26" t="s">
        <v>5775</v>
      </c>
      <c r="J3031">
        <f t="shared" si="190"/>
        <v>9</v>
      </c>
      <c r="K3031">
        <f t="shared" si="191"/>
        <v>1</v>
      </c>
      <c r="L3031">
        <f t="shared" si="192"/>
        <v>11245</v>
      </c>
      <c r="M3031">
        <f t="shared" si="193"/>
        <v>369</v>
      </c>
      <c r="N3031">
        <v>21</v>
      </c>
      <c r="O3031" t="s">
        <v>1589</v>
      </c>
      <c r="P3031" t="s">
        <v>21</v>
      </c>
      <c r="Q3031" t="s">
        <v>22</v>
      </c>
      <c r="R3031" t="s">
        <v>21</v>
      </c>
      <c r="W3031">
        <v>184</v>
      </c>
      <c r="X3031">
        <v>78</v>
      </c>
      <c r="Y3031">
        <v>0</v>
      </c>
      <c r="Z3031">
        <v>0</v>
      </c>
    </row>
    <row r="3032" spans="1:26" ht="15.95">
      <c r="A3032" t="s">
        <v>3706</v>
      </c>
      <c r="B3032" t="s">
        <v>877</v>
      </c>
      <c r="C3032" t="str">
        <f>VLOOKUP(B3032, Positions!A$1:B$160, 2, FALSE)</f>
        <v>Defender</v>
      </c>
      <c r="D3032" t="s">
        <v>3707</v>
      </c>
      <c r="E3032" t="s">
        <v>3898</v>
      </c>
      <c r="F3032" t="s">
        <v>2638</v>
      </c>
      <c r="G3032" t="str">
        <f>VLOOKUP(E3032, Tiers!M$1:P$134, 3, FALSE)</f>
        <v>BEL1</v>
      </c>
      <c r="H3032">
        <f>VLOOKUP(G3032, Tiers!B$1:C$134, 2, FALSE)</f>
        <v>3</v>
      </c>
      <c r="I3032" s="26" t="s">
        <v>5776</v>
      </c>
      <c r="J3032">
        <f t="shared" si="190"/>
        <v>9</v>
      </c>
      <c r="K3032">
        <f t="shared" si="191"/>
        <v>1</v>
      </c>
      <c r="L3032">
        <f t="shared" si="192"/>
        <v>11247</v>
      </c>
      <c r="M3032">
        <f t="shared" si="193"/>
        <v>369</v>
      </c>
      <c r="N3032">
        <v>21</v>
      </c>
      <c r="O3032" t="s">
        <v>5666</v>
      </c>
      <c r="P3032" t="s">
        <v>21</v>
      </c>
      <c r="Q3032" t="s">
        <v>22</v>
      </c>
      <c r="R3032" t="s">
        <v>21</v>
      </c>
      <c r="W3032">
        <v>179</v>
      </c>
      <c r="X3032">
        <v>76</v>
      </c>
      <c r="Y3032">
        <v>0</v>
      </c>
      <c r="Z3032">
        <v>0</v>
      </c>
    </row>
    <row r="3033" spans="1:26" ht="15.95">
      <c r="A3033" t="s">
        <v>3710</v>
      </c>
      <c r="B3033" t="s">
        <v>281</v>
      </c>
      <c r="C3033" t="str">
        <f>VLOOKUP(B3033, Positions!A$1:B$160, 2, FALSE)</f>
        <v>Forward</v>
      </c>
      <c r="D3033" t="s">
        <v>200</v>
      </c>
      <c r="E3033" t="s">
        <v>5664</v>
      </c>
      <c r="F3033" t="s">
        <v>21</v>
      </c>
      <c r="G3033" t="str">
        <f>VLOOKUP(E3033, Tiers!M$1:P$134, 3, FALSE)</f>
        <v>ENG3</v>
      </c>
      <c r="H3033">
        <f>VLOOKUP(G3033, Tiers!B$1:C$134, 2, FALSE)</f>
        <v>4</v>
      </c>
      <c r="I3033" s="26" t="s">
        <v>5777</v>
      </c>
      <c r="J3033">
        <f t="shared" si="190"/>
        <v>7</v>
      </c>
      <c r="K3033">
        <f t="shared" si="191"/>
        <v>4</v>
      </c>
      <c r="L3033">
        <f t="shared" si="192"/>
        <v>11310</v>
      </c>
      <c r="M3033">
        <f t="shared" si="193"/>
        <v>371</v>
      </c>
      <c r="N3033">
        <v>21</v>
      </c>
      <c r="O3033" t="s">
        <v>7008</v>
      </c>
      <c r="P3033" t="s">
        <v>21</v>
      </c>
      <c r="Q3033" t="s">
        <v>22</v>
      </c>
      <c r="R3033" t="s">
        <v>21</v>
      </c>
      <c r="W3033">
        <v>178</v>
      </c>
      <c r="X3033">
        <v>65</v>
      </c>
      <c r="Y3033">
        <v>0</v>
      </c>
      <c r="Z3033">
        <v>12</v>
      </c>
    </row>
    <row r="3034" spans="1:26" ht="15.95">
      <c r="A3034" t="s">
        <v>3711</v>
      </c>
      <c r="B3034" t="s">
        <v>42</v>
      </c>
      <c r="C3034" t="str">
        <f>VLOOKUP(B3034, Positions!A$1:B$160, 2, FALSE)</f>
        <v>Midfielder</v>
      </c>
      <c r="D3034" t="s">
        <v>449</v>
      </c>
      <c r="E3034" t="s">
        <v>5664</v>
      </c>
      <c r="F3034" t="s">
        <v>21</v>
      </c>
      <c r="G3034" t="str">
        <f>VLOOKUP(E3034, Tiers!M$1:P$134, 3, FALSE)</f>
        <v>ENG3</v>
      </c>
      <c r="H3034">
        <f>VLOOKUP(G3034, Tiers!B$1:C$134, 2, FALSE)</f>
        <v>4</v>
      </c>
      <c r="I3034" s="26" t="s">
        <v>5778</v>
      </c>
      <c r="J3034">
        <f t="shared" si="190"/>
        <v>5</v>
      </c>
      <c r="K3034">
        <f t="shared" si="191"/>
        <v>3</v>
      </c>
      <c r="L3034">
        <f t="shared" si="192"/>
        <v>11371</v>
      </c>
      <c r="M3034">
        <f t="shared" si="193"/>
        <v>373</v>
      </c>
      <c r="N3034">
        <v>21</v>
      </c>
      <c r="O3034" t="s">
        <v>5666</v>
      </c>
      <c r="P3034" t="s">
        <v>21</v>
      </c>
      <c r="Q3034" t="s">
        <v>22</v>
      </c>
      <c r="R3034" t="s">
        <v>21</v>
      </c>
      <c r="W3034">
        <v>186</v>
      </c>
      <c r="X3034">
        <v>75</v>
      </c>
      <c r="Y3034">
        <v>0</v>
      </c>
      <c r="Z3034">
        <v>5</v>
      </c>
    </row>
    <row r="3035" spans="1:26" ht="15.95">
      <c r="A3035" t="s">
        <v>3712</v>
      </c>
      <c r="B3035" t="s">
        <v>1780</v>
      </c>
      <c r="C3035" t="str">
        <f>VLOOKUP(B3035, Positions!A$1:B$160, 2, FALSE)</f>
        <v>Defender</v>
      </c>
      <c r="D3035" t="s">
        <v>2232</v>
      </c>
      <c r="E3035" t="s">
        <v>5666</v>
      </c>
      <c r="F3035" t="s">
        <v>21</v>
      </c>
      <c r="G3035" t="str">
        <f>VLOOKUP(E3035, Tiers!M$1:P$134, 3, FALSE)</f>
        <v>NONE</v>
      </c>
      <c r="H3035">
        <f>VLOOKUP(G3035, Tiers!B$1:C$134, 2, FALSE)</f>
        <v>7</v>
      </c>
      <c r="I3035" s="26" t="s">
        <v>5779</v>
      </c>
      <c r="J3035">
        <f t="shared" si="190"/>
        <v>4</v>
      </c>
      <c r="K3035">
        <f t="shared" si="191"/>
        <v>3</v>
      </c>
      <c r="L3035">
        <f t="shared" si="192"/>
        <v>11392</v>
      </c>
      <c r="M3035">
        <f t="shared" si="193"/>
        <v>374</v>
      </c>
      <c r="N3035">
        <v>21</v>
      </c>
      <c r="O3035" t="s">
        <v>3713</v>
      </c>
      <c r="P3035" t="s">
        <v>21</v>
      </c>
      <c r="Q3035" t="s">
        <v>22</v>
      </c>
      <c r="R3035" t="s">
        <v>21</v>
      </c>
      <c r="W3035">
        <v>173</v>
      </c>
      <c r="X3035">
        <v>70</v>
      </c>
      <c r="Y3035">
        <v>3</v>
      </c>
      <c r="Z3035">
        <v>75</v>
      </c>
    </row>
    <row r="3036" spans="1:26" ht="15.95">
      <c r="A3036" t="s">
        <v>3714</v>
      </c>
      <c r="B3036" t="s">
        <v>81</v>
      </c>
      <c r="C3036" t="str">
        <f>VLOOKUP(B3036, Positions!A$1:B$160, 2, FALSE)</f>
        <v>Defender</v>
      </c>
      <c r="D3036" t="s">
        <v>136</v>
      </c>
      <c r="E3036" t="s">
        <v>5665</v>
      </c>
      <c r="F3036" t="s">
        <v>21</v>
      </c>
      <c r="G3036" t="str">
        <f>VLOOKUP(E3036, Tiers!M$1:P$134, 3, FALSE)</f>
        <v>ENG2</v>
      </c>
      <c r="H3036">
        <f>VLOOKUP(G3036, Tiers!B$1:C$134, 2, FALSE)</f>
        <v>3</v>
      </c>
      <c r="I3036" s="26" t="s">
        <v>5679</v>
      </c>
      <c r="J3036">
        <f t="shared" si="190"/>
        <v>2</v>
      </c>
      <c r="K3036">
        <f t="shared" si="191"/>
        <v>2</v>
      </c>
      <c r="L3036">
        <f t="shared" si="192"/>
        <v>11467</v>
      </c>
      <c r="M3036">
        <f t="shared" si="193"/>
        <v>376</v>
      </c>
      <c r="N3036">
        <v>21</v>
      </c>
      <c r="O3036" t="s">
        <v>142</v>
      </c>
      <c r="P3036" t="s">
        <v>21</v>
      </c>
      <c r="Q3036" t="s">
        <v>22</v>
      </c>
      <c r="R3036" t="s">
        <v>21</v>
      </c>
      <c r="W3036">
        <v>186</v>
      </c>
      <c r="X3036">
        <v>84</v>
      </c>
      <c r="Y3036">
        <v>1</v>
      </c>
      <c r="Z3036">
        <v>52</v>
      </c>
    </row>
    <row r="3037" spans="1:26" ht="15.95">
      <c r="A3037" t="s">
        <v>3715</v>
      </c>
      <c r="B3037" t="s">
        <v>42</v>
      </c>
      <c r="C3037" t="str">
        <f>VLOOKUP(B3037, Positions!A$1:B$160, 2, FALSE)</f>
        <v>Midfielder</v>
      </c>
      <c r="D3037" t="s">
        <v>5666</v>
      </c>
      <c r="E3037" t="s">
        <v>5666</v>
      </c>
      <c r="F3037" t="s">
        <v>21</v>
      </c>
      <c r="G3037" t="str">
        <f>VLOOKUP(E3037, Tiers!M$1:P$134, 3, FALSE)</f>
        <v>NONE</v>
      </c>
      <c r="H3037">
        <f>VLOOKUP(G3037, Tiers!B$1:C$134, 2, FALSE)</f>
        <v>7</v>
      </c>
      <c r="I3037" s="26" t="s">
        <v>5680</v>
      </c>
      <c r="J3037">
        <f t="shared" si="190"/>
        <v>1</v>
      </c>
      <c r="K3037">
        <f t="shared" si="191"/>
        <v>2</v>
      </c>
      <c r="L3037">
        <f t="shared" si="192"/>
        <v>11476</v>
      </c>
      <c r="M3037">
        <f t="shared" si="193"/>
        <v>377</v>
      </c>
      <c r="N3037">
        <v>21</v>
      </c>
      <c r="O3037" t="s">
        <v>6026</v>
      </c>
      <c r="P3037" t="s">
        <v>21</v>
      </c>
      <c r="Q3037" t="s">
        <v>22</v>
      </c>
      <c r="R3037" t="s">
        <v>21</v>
      </c>
      <c r="W3037">
        <v>172</v>
      </c>
      <c r="X3037">
        <v>73</v>
      </c>
      <c r="Y3037">
        <v>1</v>
      </c>
      <c r="Z3037">
        <v>23</v>
      </c>
    </row>
    <row r="3038" spans="1:26" ht="15.95">
      <c r="A3038" t="s">
        <v>3716</v>
      </c>
      <c r="B3038" t="s">
        <v>102</v>
      </c>
      <c r="C3038" t="str">
        <f>VLOOKUP(B3038, Positions!A$1:B$160, 2, FALSE)</f>
        <v>Defender</v>
      </c>
      <c r="D3038" t="s">
        <v>5666</v>
      </c>
      <c r="E3038" t="s">
        <v>5666</v>
      </c>
      <c r="F3038" t="s">
        <v>21</v>
      </c>
      <c r="G3038" t="str">
        <f>VLOOKUP(E3038, Tiers!M$1:P$134, 3, FALSE)</f>
        <v>NONE</v>
      </c>
      <c r="H3038">
        <f>VLOOKUP(G3038, Tiers!B$1:C$134, 2, FALSE)</f>
        <v>7</v>
      </c>
      <c r="I3038" s="26" t="s">
        <v>5682</v>
      </c>
      <c r="J3038">
        <f t="shared" si="190"/>
        <v>10</v>
      </c>
      <c r="K3038">
        <f t="shared" si="191"/>
        <v>1</v>
      </c>
      <c r="L3038">
        <f t="shared" si="192"/>
        <v>11566</v>
      </c>
      <c r="M3038">
        <f t="shared" si="193"/>
        <v>380</v>
      </c>
      <c r="N3038">
        <v>21</v>
      </c>
      <c r="O3038" t="s">
        <v>1395</v>
      </c>
      <c r="P3038" t="s">
        <v>21</v>
      </c>
      <c r="Q3038" t="s">
        <v>22</v>
      </c>
      <c r="R3038" t="s">
        <v>21</v>
      </c>
      <c r="S3038" t="s">
        <v>870</v>
      </c>
      <c r="W3038">
        <v>180</v>
      </c>
      <c r="X3038">
        <v>71</v>
      </c>
      <c r="Y3038">
        <v>0</v>
      </c>
      <c r="Z3038">
        <v>22</v>
      </c>
    </row>
    <row r="3039" spans="1:26" ht="15.95">
      <c r="A3039" t="s">
        <v>3717</v>
      </c>
      <c r="B3039" t="s">
        <v>81</v>
      </c>
      <c r="C3039" t="str">
        <f>VLOOKUP(B3039, Positions!A$1:B$160, 2, FALSE)</f>
        <v>Defender</v>
      </c>
      <c r="D3039" t="s">
        <v>3718</v>
      </c>
      <c r="E3039" t="s">
        <v>5666</v>
      </c>
      <c r="F3039" t="s">
        <v>21</v>
      </c>
      <c r="G3039" t="str">
        <f>VLOOKUP(E3039, Tiers!M$1:P$134, 3, FALSE)</f>
        <v>NONE</v>
      </c>
      <c r="H3039">
        <f>VLOOKUP(G3039, Tiers!B$1:C$134, 2, FALSE)</f>
        <v>7</v>
      </c>
      <c r="I3039" s="26" t="s">
        <v>5683</v>
      </c>
      <c r="J3039">
        <f t="shared" si="190"/>
        <v>9</v>
      </c>
      <c r="K3039">
        <f t="shared" si="191"/>
        <v>1</v>
      </c>
      <c r="L3039">
        <f t="shared" si="192"/>
        <v>11625</v>
      </c>
      <c r="M3039">
        <f t="shared" si="193"/>
        <v>381</v>
      </c>
      <c r="N3039">
        <v>21</v>
      </c>
      <c r="O3039" t="s">
        <v>217</v>
      </c>
      <c r="P3039" t="s">
        <v>21</v>
      </c>
      <c r="Q3039" t="s">
        <v>22</v>
      </c>
      <c r="R3039" t="s">
        <v>21</v>
      </c>
      <c r="W3039">
        <v>199</v>
      </c>
      <c r="X3039">
        <v>89</v>
      </c>
      <c r="Y3039">
        <v>7</v>
      </c>
      <c r="Z3039">
        <v>76</v>
      </c>
    </row>
    <row r="3040" spans="1:26" ht="15.95">
      <c r="A3040" t="s">
        <v>3719</v>
      </c>
      <c r="B3040" t="s">
        <v>360</v>
      </c>
      <c r="C3040" t="str">
        <f>VLOOKUP(B3040, Positions!A$1:B$160, 2, FALSE)</f>
        <v>Defender</v>
      </c>
      <c r="D3040" t="s">
        <v>177</v>
      </c>
      <c r="E3040" t="s">
        <v>5663</v>
      </c>
      <c r="F3040" t="s">
        <v>21</v>
      </c>
      <c r="G3040" t="str">
        <f>VLOOKUP(E3040, Tiers!M$1:P$134, 3, FALSE)</f>
        <v>ENG4</v>
      </c>
      <c r="H3040">
        <f>VLOOKUP(G3040, Tiers!B$1:C$134, 2, FALSE)</f>
        <v>5</v>
      </c>
      <c r="I3040" s="26" t="s">
        <v>5684</v>
      </c>
      <c r="J3040">
        <f t="shared" si="190"/>
        <v>3</v>
      </c>
      <c r="K3040">
        <f t="shared" si="191"/>
        <v>3</v>
      </c>
      <c r="L3040">
        <f t="shared" si="192"/>
        <v>11788</v>
      </c>
      <c r="M3040">
        <f t="shared" si="193"/>
        <v>387</v>
      </c>
      <c r="N3040">
        <v>21</v>
      </c>
      <c r="O3040" t="s">
        <v>177</v>
      </c>
      <c r="P3040" t="s">
        <v>21</v>
      </c>
      <c r="Q3040" t="s">
        <v>22</v>
      </c>
      <c r="R3040" t="s">
        <v>21</v>
      </c>
      <c r="W3040">
        <v>178</v>
      </c>
      <c r="X3040">
        <v>83</v>
      </c>
      <c r="Y3040">
        <v>3</v>
      </c>
      <c r="Z3040">
        <v>61</v>
      </c>
    </row>
    <row r="3041" spans="1:26" ht="15.95">
      <c r="A3041" t="s">
        <v>3720</v>
      </c>
      <c r="B3041" t="s">
        <v>3721</v>
      </c>
      <c r="C3041" t="str">
        <f>VLOOKUP(B3041, Positions!A$1:B$160, 2, FALSE)</f>
        <v>Defender</v>
      </c>
      <c r="D3041" t="s">
        <v>378</v>
      </c>
      <c r="E3041" t="s">
        <v>5663</v>
      </c>
      <c r="F3041" t="s">
        <v>21</v>
      </c>
      <c r="G3041" t="str">
        <f>VLOOKUP(E3041, Tiers!M$1:P$134, 3, FALSE)</f>
        <v>ENG4</v>
      </c>
      <c r="H3041">
        <f>VLOOKUP(G3041, Tiers!B$1:C$134, 2, FALSE)</f>
        <v>5</v>
      </c>
      <c r="I3041" s="26" t="s">
        <v>5684</v>
      </c>
      <c r="J3041">
        <f t="shared" si="190"/>
        <v>3</v>
      </c>
      <c r="K3041">
        <f t="shared" si="191"/>
        <v>3</v>
      </c>
      <c r="L3041">
        <f t="shared" si="192"/>
        <v>11788</v>
      </c>
      <c r="M3041">
        <f t="shared" si="193"/>
        <v>387</v>
      </c>
      <c r="N3041">
        <v>21</v>
      </c>
      <c r="O3041" t="s">
        <v>124</v>
      </c>
      <c r="P3041" t="s">
        <v>21</v>
      </c>
      <c r="Q3041" t="s">
        <v>22</v>
      </c>
      <c r="R3041" t="s">
        <v>21</v>
      </c>
      <c r="W3041">
        <v>191</v>
      </c>
      <c r="X3041">
        <v>72</v>
      </c>
      <c r="Y3041">
        <v>4</v>
      </c>
      <c r="Z3041">
        <v>35</v>
      </c>
    </row>
    <row r="3042" spans="1:26" ht="15.95">
      <c r="A3042" t="s">
        <v>3722</v>
      </c>
      <c r="B3042" t="s">
        <v>81</v>
      </c>
      <c r="C3042" t="str">
        <f>VLOOKUP(B3042, Positions!A$1:B$160, 2, FALSE)</f>
        <v>Defender</v>
      </c>
      <c r="D3042" t="s">
        <v>376</v>
      </c>
      <c r="E3042" t="s">
        <v>5664</v>
      </c>
      <c r="F3042" t="s">
        <v>21</v>
      </c>
      <c r="G3042" t="str">
        <f>VLOOKUP(E3042, Tiers!M$1:P$134, 3, FALSE)</f>
        <v>ENG3</v>
      </c>
      <c r="H3042">
        <f>VLOOKUP(G3042, Tiers!B$1:C$134, 2, FALSE)</f>
        <v>4</v>
      </c>
      <c r="I3042" s="26" t="s">
        <v>5685</v>
      </c>
      <c r="J3042">
        <f t="shared" si="190"/>
        <v>1</v>
      </c>
      <c r="K3042">
        <f t="shared" si="191"/>
        <v>2</v>
      </c>
      <c r="L3042">
        <f t="shared" si="192"/>
        <v>11847</v>
      </c>
      <c r="M3042">
        <f t="shared" si="193"/>
        <v>389</v>
      </c>
      <c r="N3042">
        <v>21</v>
      </c>
      <c r="O3042" t="s">
        <v>1208</v>
      </c>
      <c r="P3042" t="s">
        <v>21</v>
      </c>
      <c r="Q3042" t="s">
        <v>22</v>
      </c>
      <c r="R3042" t="s">
        <v>21</v>
      </c>
      <c r="W3042">
        <v>188</v>
      </c>
      <c r="X3042">
        <v>81</v>
      </c>
      <c r="Y3042">
        <v>7</v>
      </c>
      <c r="Z3042">
        <v>64</v>
      </c>
    </row>
    <row r="3043" spans="1:26" ht="15.95">
      <c r="A3043" t="s">
        <v>3723</v>
      </c>
      <c r="B3043" t="s">
        <v>42</v>
      </c>
      <c r="C3043" t="str">
        <f>VLOOKUP(B3043, Positions!A$1:B$160, 2, FALSE)</f>
        <v>Midfielder</v>
      </c>
      <c r="D3043" t="s">
        <v>185</v>
      </c>
      <c r="E3043" t="s">
        <v>5664</v>
      </c>
      <c r="F3043" t="s">
        <v>21</v>
      </c>
      <c r="G3043" t="str">
        <f>VLOOKUP(E3043, Tiers!M$1:P$134, 3, FALSE)</f>
        <v>ENG3</v>
      </c>
      <c r="H3043">
        <f>VLOOKUP(G3043, Tiers!B$1:C$134, 2, FALSE)</f>
        <v>4</v>
      </c>
      <c r="I3043" s="26" t="s">
        <v>5686</v>
      </c>
      <c r="J3043">
        <f t="shared" si="190"/>
        <v>1</v>
      </c>
      <c r="K3043">
        <f t="shared" si="191"/>
        <v>2</v>
      </c>
      <c r="L3043">
        <f t="shared" si="192"/>
        <v>11854</v>
      </c>
      <c r="M3043">
        <f t="shared" si="193"/>
        <v>389</v>
      </c>
      <c r="N3043">
        <v>21</v>
      </c>
      <c r="O3043" t="s">
        <v>185</v>
      </c>
      <c r="P3043" t="s">
        <v>21</v>
      </c>
      <c r="Q3043" t="s">
        <v>22</v>
      </c>
      <c r="R3043" t="s">
        <v>21</v>
      </c>
      <c r="S3043" t="s">
        <v>3724</v>
      </c>
      <c r="W3043">
        <v>180</v>
      </c>
      <c r="X3043">
        <v>73</v>
      </c>
      <c r="Y3043">
        <v>1</v>
      </c>
      <c r="Z3043">
        <v>4</v>
      </c>
    </row>
    <row r="3044" spans="1:26" ht="15.95">
      <c r="A3044" t="s">
        <v>3725</v>
      </c>
      <c r="B3044" t="s">
        <v>42</v>
      </c>
      <c r="C3044" t="str">
        <f>VLOOKUP(B3044, Positions!A$1:B$160, 2, FALSE)</f>
        <v>Midfielder</v>
      </c>
      <c r="D3044" t="s">
        <v>246</v>
      </c>
      <c r="E3044" t="s">
        <v>5664</v>
      </c>
      <c r="F3044" t="s">
        <v>21</v>
      </c>
      <c r="G3044" t="str">
        <f>VLOOKUP(E3044, Tiers!M$1:P$134, 3, FALSE)</f>
        <v>ENG3</v>
      </c>
      <c r="H3044">
        <f>VLOOKUP(G3044, Tiers!B$1:C$134, 2, FALSE)</f>
        <v>4</v>
      </c>
      <c r="I3044" s="26" t="s">
        <v>5687</v>
      </c>
      <c r="J3044">
        <f t="shared" si="190"/>
        <v>12</v>
      </c>
      <c r="K3044">
        <f t="shared" si="191"/>
        <v>2</v>
      </c>
      <c r="L3044">
        <f t="shared" si="192"/>
        <v>11879</v>
      </c>
      <c r="M3044">
        <f t="shared" si="193"/>
        <v>390</v>
      </c>
      <c r="N3044">
        <v>21</v>
      </c>
      <c r="O3044" t="s">
        <v>650</v>
      </c>
      <c r="P3044" t="s">
        <v>21</v>
      </c>
      <c r="Q3044" t="s">
        <v>22</v>
      </c>
      <c r="R3044" t="s">
        <v>21</v>
      </c>
      <c r="W3044">
        <v>185</v>
      </c>
      <c r="X3044">
        <v>72</v>
      </c>
      <c r="Y3044">
        <v>0</v>
      </c>
      <c r="Z3044">
        <v>9</v>
      </c>
    </row>
    <row r="3045" spans="1:26" ht="15.95">
      <c r="A3045" t="s">
        <v>3726</v>
      </c>
      <c r="B3045" t="s">
        <v>47</v>
      </c>
      <c r="C3045" t="str">
        <f>VLOOKUP(B3045, Positions!A$1:B$160, 2, FALSE)</f>
        <v>Forward</v>
      </c>
      <c r="D3045" t="s">
        <v>5666</v>
      </c>
      <c r="E3045" t="s">
        <v>5666</v>
      </c>
      <c r="F3045" t="s">
        <v>21</v>
      </c>
      <c r="G3045" t="str">
        <f>VLOOKUP(E3045, Tiers!M$1:P$134, 3, FALSE)</f>
        <v>NONE</v>
      </c>
      <c r="H3045">
        <f>VLOOKUP(G3045, Tiers!B$1:C$134, 2, FALSE)</f>
        <v>7</v>
      </c>
      <c r="I3045" s="26" t="s">
        <v>5688</v>
      </c>
      <c r="J3045">
        <f t="shared" si="190"/>
        <v>11</v>
      </c>
      <c r="K3045">
        <f t="shared" si="191"/>
        <v>1</v>
      </c>
      <c r="L3045">
        <f t="shared" si="192"/>
        <v>11919</v>
      </c>
      <c r="M3045">
        <f t="shared" si="193"/>
        <v>391</v>
      </c>
      <c r="N3045">
        <v>21</v>
      </c>
      <c r="O3045" t="s">
        <v>1184</v>
      </c>
      <c r="P3045" t="s">
        <v>21</v>
      </c>
      <c r="Q3045" t="s">
        <v>22</v>
      </c>
      <c r="R3045" t="s">
        <v>21</v>
      </c>
      <c r="W3045">
        <v>185</v>
      </c>
      <c r="X3045">
        <v>78</v>
      </c>
      <c r="Y3045">
        <v>1</v>
      </c>
      <c r="Z3045">
        <v>4</v>
      </c>
    </row>
    <row r="3046" spans="1:26" ht="15.95">
      <c r="A3046" t="s">
        <v>3727</v>
      </c>
      <c r="B3046" t="s">
        <v>567</v>
      </c>
      <c r="C3046" t="str">
        <f>VLOOKUP(B3046, Positions!A$1:B$160, 2, FALSE)</f>
        <v>Defender</v>
      </c>
      <c r="D3046" t="s">
        <v>175</v>
      </c>
      <c r="E3046" t="s">
        <v>62</v>
      </c>
      <c r="F3046" t="s">
        <v>21</v>
      </c>
      <c r="G3046" t="str">
        <f>VLOOKUP(E3046, Tiers!M$1:P$134, 3, FALSE)</f>
        <v>ENG1</v>
      </c>
      <c r="H3046">
        <f>VLOOKUP(G3046, Tiers!B$1:C$134, 2, FALSE)</f>
        <v>1</v>
      </c>
      <c r="I3046" s="26" t="s">
        <v>5689</v>
      </c>
      <c r="J3046">
        <f t="shared" si="190"/>
        <v>10</v>
      </c>
      <c r="K3046">
        <f t="shared" si="191"/>
        <v>1</v>
      </c>
      <c r="L3046">
        <f t="shared" si="192"/>
        <v>11931</v>
      </c>
      <c r="M3046">
        <f t="shared" si="193"/>
        <v>392</v>
      </c>
      <c r="N3046">
        <v>21</v>
      </c>
      <c r="O3046" t="s">
        <v>1279</v>
      </c>
      <c r="P3046" t="s">
        <v>21</v>
      </c>
      <c r="Q3046" t="s">
        <v>22</v>
      </c>
      <c r="R3046" t="s">
        <v>21</v>
      </c>
      <c r="W3046">
        <v>188</v>
      </c>
      <c r="X3046">
        <v>63</v>
      </c>
      <c r="Y3046">
        <v>5</v>
      </c>
      <c r="Z3046">
        <v>71</v>
      </c>
    </row>
    <row r="3047" spans="1:26" ht="15.95">
      <c r="A3047" t="s">
        <v>3728</v>
      </c>
      <c r="B3047" t="s">
        <v>3729</v>
      </c>
      <c r="C3047" t="str">
        <f>VLOOKUP(B3047, Positions!A$1:B$160, 2, FALSE)</f>
        <v>Midfielder</v>
      </c>
      <c r="D3047" t="s">
        <v>378</v>
      </c>
      <c r="E3047" t="s">
        <v>5663</v>
      </c>
      <c r="F3047" t="s">
        <v>21</v>
      </c>
      <c r="G3047" t="str">
        <f>VLOOKUP(E3047, Tiers!M$1:P$134, 3, FALSE)</f>
        <v>ENG4</v>
      </c>
      <c r="H3047">
        <f>VLOOKUP(G3047, Tiers!B$1:C$134, 2, FALSE)</f>
        <v>5</v>
      </c>
      <c r="I3047" s="26" t="s">
        <v>5690</v>
      </c>
      <c r="J3047">
        <f t="shared" si="190"/>
        <v>10</v>
      </c>
      <c r="K3047">
        <f t="shared" si="191"/>
        <v>1</v>
      </c>
      <c r="L3047">
        <f t="shared" si="192"/>
        <v>11932</v>
      </c>
      <c r="M3047">
        <f t="shared" si="193"/>
        <v>392</v>
      </c>
      <c r="N3047">
        <v>21</v>
      </c>
      <c r="O3047" t="s">
        <v>1391</v>
      </c>
      <c r="P3047" t="s">
        <v>21</v>
      </c>
      <c r="Q3047" t="s">
        <v>22</v>
      </c>
      <c r="R3047" t="s">
        <v>21</v>
      </c>
      <c r="W3047">
        <v>175</v>
      </c>
      <c r="X3047">
        <v>68</v>
      </c>
      <c r="Y3047">
        <v>6</v>
      </c>
      <c r="Z3047">
        <v>45</v>
      </c>
    </row>
    <row r="3048" spans="1:26" ht="15.95">
      <c r="A3048" t="s">
        <v>3730</v>
      </c>
      <c r="B3048" t="s">
        <v>31</v>
      </c>
      <c r="C3048" t="str">
        <f>VLOOKUP(B3048, Positions!A$1:B$160, 2, FALSE)</f>
        <v>Defender</v>
      </c>
      <c r="D3048" t="s">
        <v>3731</v>
      </c>
      <c r="E3048" t="s">
        <v>5666</v>
      </c>
      <c r="F3048" t="s">
        <v>21</v>
      </c>
      <c r="G3048" t="str">
        <f>VLOOKUP(E3048, Tiers!M$1:P$134, 3, FALSE)</f>
        <v>NONE</v>
      </c>
      <c r="H3048">
        <f>VLOOKUP(G3048, Tiers!B$1:C$134, 2, FALSE)</f>
        <v>7</v>
      </c>
      <c r="I3048" s="26" t="s">
        <v>5691</v>
      </c>
      <c r="J3048">
        <f t="shared" si="190"/>
        <v>9</v>
      </c>
      <c r="K3048">
        <f t="shared" si="191"/>
        <v>1</v>
      </c>
      <c r="L3048">
        <f t="shared" si="192"/>
        <v>11964</v>
      </c>
      <c r="M3048">
        <f t="shared" si="193"/>
        <v>393</v>
      </c>
      <c r="N3048">
        <v>21</v>
      </c>
      <c r="O3048" t="s">
        <v>284</v>
      </c>
      <c r="P3048" t="s">
        <v>21</v>
      </c>
      <c r="Q3048" t="s">
        <v>22</v>
      </c>
      <c r="R3048" t="s">
        <v>21</v>
      </c>
      <c r="W3048">
        <v>178</v>
      </c>
      <c r="X3048">
        <v>74</v>
      </c>
      <c r="Y3048">
        <v>0</v>
      </c>
      <c r="Z3048">
        <v>0</v>
      </c>
    </row>
    <row r="3049" spans="1:26" ht="15.95">
      <c r="A3049" t="s">
        <v>3732</v>
      </c>
      <c r="B3049" t="s">
        <v>16</v>
      </c>
      <c r="C3049" t="str">
        <f>VLOOKUP(B3049, Positions!A$1:B$160, 2, FALSE)</f>
        <v>Forward</v>
      </c>
      <c r="D3049" t="s">
        <v>79</v>
      </c>
      <c r="E3049" t="s">
        <v>5663</v>
      </c>
      <c r="F3049" t="s">
        <v>21</v>
      </c>
      <c r="G3049" t="str">
        <f>VLOOKUP(E3049, Tiers!M$1:P$134, 3, FALSE)</f>
        <v>ENG4</v>
      </c>
      <c r="H3049">
        <f>VLOOKUP(G3049, Tiers!B$1:C$134, 2, FALSE)</f>
        <v>5</v>
      </c>
      <c r="I3049" s="26" t="s">
        <v>5692</v>
      </c>
      <c r="J3049">
        <f t="shared" si="190"/>
        <v>9</v>
      </c>
      <c r="K3049">
        <f t="shared" si="191"/>
        <v>1</v>
      </c>
      <c r="L3049">
        <f t="shared" si="192"/>
        <v>11971</v>
      </c>
      <c r="M3049">
        <f t="shared" si="193"/>
        <v>393</v>
      </c>
      <c r="N3049">
        <v>21</v>
      </c>
      <c r="O3049" t="s">
        <v>3733</v>
      </c>
      <c r="P3049" t="s">
        <v>21</v>
      </c>
      <c r="Q3049" t="s">
        <v>22</v>
      </c>
      <c r="R3049" t="s">
        <v>21</v>
      </c>
      <c r="S3049" t="s">
        <v>491</v>
      </c>
      <c r="W3049">
        <v>183</v>
      </c>
      <c r="X3049">
        <v>80</v>
      </c>
      <c r="Y3049">
        <v>10</v>
      </c>
      <c r="Z3049">
        <v>67</v>
      </c>
    </row>
    <row r="3050" spans="1:26" ht="15.95">
      <c r="A3050" t="s">
        <v>3734</v>
      </c>
      <c r="B3050" t="s">
        <v>249</v>
      </c>
      <c r="C3050" t="str">
        <f>VLOOKUP(B3050, Positions!A$1:B$160, 2, FALSE)</f>
        <v>Midfielder</v>
      </c>
      <c r="D3050" t="s">
        <v>3353</v>
      </c>
      <c r="E3050" t="s">
        <v>5669</v>
      </c>
      <c r="F3050" t="s">
        <v>421</v>
      </c>
      <c r="G3050" t="str">
        <f>VLOOKUP(E3050, Tiers!M$1:P$134, 3, FALSE)</f>
        <v>SCO1</v>
      </c>
      <c r="H3050">
        <f>VLOOKUP(G3050, Tiers!B$1:C$134, 2, FALSE)</f>
        <v>3</v>
      </c>
      <c r="I3050" s="26" t="s">
        <v>5693</v>
      </c>
      <c r="J3050">
        <f t="shared" si="190"/>
        <v>6</v>
      </c>
      <c r="K3050">
        <f t="shared" si="191"/>
        <v>4</v>
      </c>
      <c r="L3050">
        <f t="shared" si="192"/>
        <v>12060</v>
      </c>
      <c r="M3050">
        <f t="shared" si="193"/>
        <v>396</v>
      </c>
      <c r="N3050">
        <v>21</v>
      </c>
      <c r="O3050" t="s">
        <v>5666</v>
      </c>
      <c r="P3050" t="s">
        <v>21</v>
      </c>
      <c r="Q3050" t="s">
        <v>22</v>
      </c>
      <c r="R3050" t="s">
        <v>21</v>
      </c>
      <c r="W3050">
        <v>181</v>
      </c>
      <c r="X3050">
        <v>82</v>
      </c>
      <c r="Y3050">
        <v>11</v>
      </c>
      <c r="Z3050">
        <v>86</v>
      </c>
    </row>
    <row r="3051" spans="1:26" ht="15.95">
      <c r="A3051" t="s">
        <v>3735</v>
      </c>
      <c r="B3051" t="s">
        <v>249</v>
      </c>
      <c r="C3051" t="str">
        <f>VLOOKUP(B3051, Positions!A$1:B$160, 2, FALSE)</f>
        <v>Midfielder</v>
      </c>
      <c r="D3051" t="s">
        <v>112</v>
      </c>
      <c r="E3051" t="s">
        <v>5664</v>
      </c>
      <c r="F3051" t="s">
        <v>21</v>
      </c>
      <c r="G3051" t="str">
        <f>VLOOKUP(E3051, Tiers!M$1:P$134, 3, FALSE)</f>
        <v>ENG3</v>
      </c>
      <c r="H3051">
        <f>VLOOKUP(G3051, Tiers!B$1:C$134, 2, FALSE)</f>
        <v>4</v>
      </c>
      <c r="I3051" s="26" t="s">
        <v>5694</v>
      </c>
      <c r="J3051">
        <f t="shared" si="190"/>
        <v>11</v>
      </c>
      <c r="K3051">
        <f t="shared" si="191"/>
        <v>1</v>
      </c>
      <c r="L3051">
        <f t="shared" si="192"/>
        <v>12284</v>
      </c>
      <c r="M3051">
        <f t="shared" si="193"/>
        <v>403</v>
      </c>
      <c r="N3051">
        <v>21</v>
      </c>
      <c r="O3051" t="s">
        <v>2621</v>
      </c>
      <c r="P3051" t="s">
        <v>21</v>
      </c>
      <c r="Q3051" t="s">
        <v>22</v>
      </c>
      <c r="R3051" t="s">
        <v>21</v>
      </c>
      <c r="W3051">
        <v>191</v>
      </c>
      <c r="X3051">
        <v>74</v>
      </c>
      <c r="Y3051">
        <v>1</v>
      </c>
      <c r="Z3051">
        <v>7</v>
      </c>
    </row>
    <row r="3052" spans="1:26" ht="15.95">
      <c r="A3052" t="s">
        <v>3736</v>
      </c>
      <c r="B3052" t="s">
        <v>1380</v>
      </c>
      <c r="C3052" t="str">
        <f>VLOOKUP(B3052, Positions!A$1:B$160, 2, FALSE)</f>
        <v>Forward</v>
      </c>
      <c r="D3052" t="s">
        <v>3353</v>
      </c>
      <c r="E3052" t="s">
        <v>5669</v>
      </c>
      <c r="F3052" t="s">
        <v>421</v>
      </c>
      <c r="G3052" t="str">
        <f>VLOOKUP(E3052, Tiers!M$1:P$134, 3, FALSE)</f>
        <v>SCO1</v>
      </c>
      <c r="H3052">
        <f>VLOOKUP(G3052, Tiers!B$1:C$134, 2, FALSE)</f>
        <v>3</v>
      </c>
      <c r="I3052" s="26" t="s">
        <v>5695</v>
      </c>
      <c r="J3052">
        <f t="shared" si="190"/>
        <v>11</v>
      </c>
      <c r="K3052">
        <f t="shared" si="191"/>
        <v>1</v>
      </c>
      <c r="L3052">
        <f t="shared" si="192"/>
        <v>12290</v>
      </c>
      <c r="M3052">
        <f t="shared" si="193"/>
        <v>403</v>
      </c>
      <c r="N3052">
        <v>21</v>
      </c>
      <c r="O3052" t="s">
        <v>745</v>
      </c>
      <c r="P3052" t="s">
        <v>21</v>
      </c>
      <c r="Q3052" t="s">
        <v>22</v>
      </c>
      <c r="R3052" t="s">
        <v>21</v>
      </c>
      <c r="W3052">
        <v>181</v>
      </c>
      <c r="X3052">
        <v>70</v>
      </c>
      <c r="Y3052">
        <v>7</v>
      </c>
      <c r="Z3052">
        <v>67</v>
      </c>
    </row>
    <row r="3053" spans="1:26" ht="15.95">
      <c r="A3053" t="s">
        <v>3737</v>
      </c>
      <c r="B3053" t="s">
        <v>72</v>
      </c>
      <c r="C3053" t="str">
        <f>VLOOKUP(B3053, Positions!A$1:B$160, 2, FALSE)</f>
        <v>Defender</v>
      </c>
      <c r="D3053" t="s">
        <v>136</v>
      </c>
      <c r="E3053" t="s">
        <v>5665</v>
      </c>
      <c r="F3053" t="s">
        <v>21</v>
      </c>
      <c r="G3053" t="str">
        <f>VLOOKUP(E3053, Tiers!M$1:P$134, 3, FALSE)</f>
        <v>ENG2</v>
      </c>
      <c r="H3053">
        <f>VLOOKUP(G3053, Tiers!B$1:C$134, 2, FALSE)</f>
        <v>3</v>
      </c>
      <c r="I3053" s="26" t="s">
        <v>5696</v>
      </c>
      <c r="J3053">
        <f t="shared" si="190"/>
        <v>2</v>
      </c>
      <c r="K3053">
        <f t="shared" si="191"/>
        <v>2</v>
      </c>
      <c r="L3053">
        <f t="shared" si="192"/>
        <v>12559</v>
      </c>
      <c r="M3053">
        <f t="shared" si="193"/>
        <v>412</v>
      </c>
      <c r="N3053">
        <v>21</v>
      </c>
      <c r="O3053" t="s">
        <v>124</v>
      </c>
      <c r="P3053" t="s">
        <v>21</v>
      </c>
      <c r="Q3053" t="s">
        <v>22</v>
      </c>
      <c r="R3053" t="s">
        <v>21</v>
      </c>
      <c r="W3053">
        <v>178</v>
      </c>
      <c r="X3053">
        <v>64</v>
      </c>
      <c r="Y3053">
        <v>4</v>
      </c>
      <c r="Z3053">
        <v>72</v>
      </c>
    </row>
    <row r="3054" spans="1:26" ht="15.95">
      <c r="A3054" t="s">
        <v>3738</v>
      </c>
      <c r="B3054" t="s">
        <v>16</v>
      </c>
      <c r="C3054" t="str">
        <f>VLOOKUP(B3054, Positions!A$1:B$160, 2, FALSE)</f>
        <v>Forward</v>
      </c>
      <c r="D3054" t="s">
        <v>669</v>
      </c>
      <c r="E3054" t="s">
        <v>62</v>
      </c>
      <c r="F3054" t="s">
        <v>21</v>
      </c>
      <c r="G3054" t="str">
        <f>VLOOKUP(E3054, Tiers!M$1:P$134, 3, FALSE)</f>
        <v>ENG1</v>
      </c>
      <c r="H3054">
        <f>VLOOKUP(G3054, Tiers!B$1:C$134, 2, FALSE)</f>
        <v>1</v>
      </c>
      <c r="I3054" s="26" t="s">
        <v>5697</v>
      </c>
      <c r="J3054">
        <f t="shared" si="190"/>
        <v>12</v>
      </c>
      <c r="K3054">
        <f t="shared" si="191"/>
        <v>2</v>
      </c>
      <c r="L3054">
        <f t="shared" si="192"/>
        <v>12613</v>
      </c>
      <c r="M3054">
        <f t="shared" si="193"/>
        <v>414</v>
      </c>
      <c r="N3054">
        <v>21</v>
      </c>
      <c r="O3054" t="s">
        <v>669</v>
      </c>
      <c r="P3054" t="s">
        <v>21</v>
      </c>
      <c r="Q3054" t="s">
        <v>22</v>
      </c>
      <c r="R3054" t="s">
        <v>21</v>
      </c>
      <c r="W3054">
        <v>167</v>
      </c>
      <c r="X3054">
        <v>65</v>
      </c>
      <c r="Y3054">
        <v>0</v>
      </c>
      <c r="Z3054">
        <v>0</v>
      </c>
    </row>
    <row r="3055" spans="1:26" ht="15.95">
      <c r="A3055" t="s">
        <v>3739</v>
      </c>
      <c r="B3055" t="s">
        <v>278</v>
      </c>
      <c r="C3055" t="str">
        <f>VLOOKUP(B3055, Positions!A$1:B$160, 2, FALSE)</f>
        <v>Midfielder</v>
      </c>
      <c r="D3055" t="s">
        <v>217</v>
      </c>
      <c r="E3055" t="s">
        <v>5664</v>
      </c>
      <c r="F3055" t="s">
        <v>21</v>
      </c>
      <c r="G3055" t="str">
        <f>VLOOKUP(E3055, Tiers!M$1:P$134, 3, FALSE)</f>
        <v>ENG3</v>
      </c>
      <c r="H3055">
        <f>VLOOKUP(G3055, Tiers!B$1:C$134, 2, FALSE)</f>
        <v>4</v>
      </c>
      <c r="I3055" s="26" t="s">
        <v>5698</v>
      </c>
      <c r="J3055">
        <f t="shared" si="190"/>
        <v>11</v>
      </c>
      <c r="K3055">
        <f t="shared" si="191"/>
        <v>1</v>
      </c>
      <c r="L3055">
        <f t="shared" si="192"/>
        <v>12633</v>
      </c>
      <c r="M3055">
        <f t="shared" si="193"/>
        <v>415</v>
      </c>
      <c r="N3055">
        <v>21</v>
      </c>
      <c r="O3055" t="s">
        <v>74</v>
      </c>
      <c r="P3055" t="s">
        <v>21</v>
      </c>
      <c r="Q3055" t="s">
        <v>22</v>
      </c>
      <c r="R3055" t="s">
        <v>21</v>
      </c>
      <c r="W3055">
        <v>176</v>
      </c>
      <c r="X3055">
        <v>73</v>
      </c>
      <c r="Y3055">
        <v>16</v>
      </c>
      <c r="Z3055">
        <v>86</v>
      </c>
    </row>
    <row r="3056" spans="1:26" ht="15.95">
      <c r="A3056" t="s">
        <v>3740</v>
      </c>
      <c r="B3056" t="s">
        <v>16</v>
      </c>
      <c r="C3056" t="str">
        <f>VLOOKUP(B3056, Positions!A$1:B$160, 2, FALSE)</f>
        <v>Forward</v>
      </c>
      <c r="D3056" t="s">
        <v>364</v>
      </c>
      <c r="E3056" t="s">
        <v>5666</v>
      </c>
      <c r="F3056" t="s">
        <v>21</v>
      </c>
      <c r="G3056" t="str">
        <f>VLOOKUP(E3056, Tiers!M$1:P$134, 3, FALSE)</f>
        <v>NONE</v>
      </c>
      <c r="H3056">
        <f>VLOOKUP(G3056, Tiers!B$1:C$134, 2, FALSE)</f>
        <v>7</v>
      </c>
      <c r="I3056" s="26" t="s">
        <v>5699</v>
      </c>
      <c r="J3056">
        <f t="shared" si="190"/>
        <v>11</v>
      </c>
      <c r="K3056">
        <f t="shared" si="191"/>
        <v>1</v>
      </c>
      <c r="L3056">
        <f t="shared" si="192"/>
        <v>12643</v>
      </c>
      <c r="M3056">
        <f t="shared" si="193"/>
        <v>415</v>
      </c>
      <c r="N3056">
        <v>21</v>
      </c>
      <c r="O3056" t="s">
        <v>512</v>
      </c>
      <c r="P3056" t="s">
        <v>21</v>
      </c>
      <c r="Q3056" t="s">
        <v>22</v>
      </c>
      <c r="R3056" t="s">
        <v>21</v>
      </c>
      <c r="W3056">
        <v>180</v>
      </c>
      <c r="X3056">
        <v>80</v>
      </c>
      <c r="Y3056">
        <v>18</v>
      </c>
      <c r="Z3056">
        <v>56</v>
      </c>
    </row>
    <row r="3057" spans="1:26" ht="15.95">
      <c r="A3057" t="s">
        <v>3741</v>
      </c>
      <c r="B3057" t="s">
        <v>31</v>
      </c>
      <c r="C3057" t="str">
        <f>VLOOKUP(B3057, Positions!A$1:B$160, 2, FALSE)</f>
        <v>Defender</v>
      </c>
      <c r="D3057" t="s">
        <v>5666</v>
      </c>
      <c r="E3057" t="s">
        <v>5666</v>
      </c>
      <c r="F3057" t="s">
        <v>21</v>
      </c>
      <c r="G3057" t="str">
        <f>VLOOKUP(E3057, Tiers!M$1:P$134, 3, FALSE)</f>
        <v>NONE</v>
      </c>
      <c r="H3057">
        <f>VLOOKUP(G3057, Tiers!B$1:C$134, 2, FALSE)</f>
        <v>7</v>
      </c>
      <c r="I3057" s="26" t="s">
        <v>5700</v>
      </c>
      <c r="J3057">
        <f t="shared" si="190"/>
        <v>5</v>
      </c>
      <c r="K3057">
        <f t="shared" si="191"/>
        <v>3</v>
      </c>
      <c r="L3057">
        <f t="shared" si="192"/>
        <v>12818</v>
      </c>
      <c r="M3057">
        <f t="shared" si="193"/>
        <v>421</v>
      </c>
      <c r="N3057">
        <v>21</v>
      </c>
      <c r="O3057" t="s">
        <v>715</v>
      </c>
      <c r="P3057" t="s">
        <v>21</v>
      </c>
      <c r="Q3057" t="s">
        <v>22</v>
      </c>
      <c r="R3057" t="s">
        <v>21</v>
      </c>
      <c r="W3057">
        <v>183</v>
      </c>
      <c r="X3057">
        <v>77</v>
      </c>
      <c r="Y3057">
        <v>2</v>
      </c>
      <c r="Z3057">
        <v>10</v>
      </c>
    </row>
    <row r="3058" spans="1:26" ht="15.95">
      <c r="A3058" t="s">
        <v>3742</v>
      </c>
      <c r="B3058" t="s">
        <v>166</v>
      </c>
      <c r="C3058" t="str">
        <f>VLOOKUP(B3058, Positions!A$1:B$160, 2, FALSE)</f>
        <v>Goalkeeper</v>
      </c>
      <c r="D3058" t="s">
        <v>3117</v>
      </c>
      <c r="E3058" t="s">
        <v>5663</v>
      </c>
      <c r="F3058" t="s">
        <v>21</v>
      </c>
      <c r="G3058" t="str">
        <f>VLOOKUP(E3058, Tiers!M$1:P$134, 3, FALSE)</f>
        <v>ENG4</v>
      </c>
      <c r="H3058">
        <f>VLOOKUP(G3058, Tiers!B$1:C$134, 2, FALSE)</f>
        <v>5</v>
      </c>
      <c r="I3058" s="26" t="s">
        <v>5701</v>
      </c>
      <c r="J3058">
        <f t="shared" si="190"/>
        <v>3</v>
      </c>
      <c r="K3058">
        <f t="shared" si="191"/>
        <v>3</v>
      </c>
      <c r="L3058">
        <f t="shared" si="192"/>
        <v>12887</v>
      </c>
      <c r="M3058">
        <f t="shared" si="193"/>
        <v>423</v>
      </c>
      <c r="N3058">
        <v>21</v>
      </c>
      <c r="O3058" t="s">
        <v>3743</v>
      </c>
      <c r="P3058" t="s">
        <v>21</v>
      </c>
      <c r="Q3058" t="s">
        <v>22</v>
      </c>
      <c r="R3058" t="s">
        <v>21</v>
      </c>
      <c r="W3058">
        <v>191</v>
      </c>
      <c r="X3058">
        <v>78</v>
      </c>
      <c r="Y3058">
        <v>0</v>
      </c>
      <c r="Z3058">
        <v>121</v>
      </c>
    </row>
    <row r="3059" spans="1:26" ht="15.95">
      <c r="A3059" t="s">
        <v>3744</v>
      </c>
      <c r="B3059" t="s">
        <v>426</v>
      </c>
      <c r="C3059" t="str">
        <f>VLOOKUP(B3059, Positions!A$1:B$160, 2, FALSE)</f>
        <v>Midfielder</v>
      </c>
      <c r="D3059" t="s">
        <v>263</v>
      </c>
      <c r="E3059" t="s">
        <v>5665</v>
      </c>
      <c r="F3059" t="s">
        <v>21</v>
      </c>
      <c r="G3059" t="str">
        <f>VLOOKUP(E3059, Tiers!M$1:P$134, 3, FALSE)</f>
        <v>ENG2</v>
      </c>
      <c r="H3059">
        <f>VLOOKUP(G3059, Tiers!B$1:C$134, 2, FALSE)</f>
        <v>3</v>
      </c>
      <c r="I3059" s="26" t="s">
        <v>5702</v>
      </c>
      <c r="J3059">
        <f t="shared" si="190"/>
        <v>11</v>
      </c>
      <c r="K3059">
        <f t="shared" si="191"/>
        <v>1</v>
      </c>
      <c r="L3059">
        <f t="shared" si="192"/>
        <v>13024</v>
      </c>
      <c r="M3059">
        <f t="shared" si="193"/>
        <v>427</v>
      </c>
      <c r="N3059">
        <v>21</v>
      </c>
      <c r="O3059" t="s">
        <v>157</v>
      </c>
      <c r="P3059" t="s">
        <v>21</v>
      </c>
      <c r="Q3059" t="s">
        <v>22</v>
      </c>
      <c r="R3059" t="s">
        <v>21</v>
      </c>
      <c r="W3059">
        <v>178</v>
      </c>
      <c r="X3059">
        <v>69</v>
      </c>
      <c r="Y3059">
        <v>35</v>
      </c>
      <c r="Z3059">
        <v>127</v>
      </c>
    </row>
    <row r="3060" spans="1:26" ht="15.95">
      <c r="A3060" t="s">
        <v>3745</v>
      </c>
      <c r="B3060" t="s">
        <v>42</v>
      </c>
      <c r="C3060" t="str">
        <f>VLOOKUP(B3060, Positions!A$1:B$160, 2, FALSE)</f>
        <v>Midfielder</v>
      </c>
      <c r="D3060" t="s">
        <v>204</v>
      </c>
      <c r="E3060" t="s">
        <v>5665</v>
      </c>
      <c r="F3060" t="s">
        <v>21</v>
      </c>
      <c r="G3060" t="str">
        <f>VLOOKUP(E3060, Tiers!M$1:P$134, 3, FALSE)</f>
        <v>ENG2</v>
      </c>
      <c r="H3060">
        <f>VLOOKUP(G3060, Tiers!B$1:C$134, 2, FALSE)</f>
        <v>3</v>
      </c>
      <c r="I3060" s="26" t="s">
        <v>5703</v>
      </c>
      <c r="J3060">
        <f t="shared" si="190"/>
        <v>10</v>
      </c>
      <c r="K3060">
        <f t="shared" si="191"/>
        <v>1</v>
      </c>
      <c r="L3060">
        <f t="shared" si="192"/>
        <v>13043</v>
      </c>
      <c r="M3060">
        <f t="shared" si="193"/>
        <v>428</v>
      </c>
      <c r="N3060">
        <v>21</v>
      </c>
      <c r="O3060" t="s">
        <v>586</v>
      </c>
      <c r="P3060" t="s">
        <v>21</v>
      </c>
      <c r="Q3060" t="s">
        <v>22</v>
      </c>
      <c r="R3060" t="s">
        <v>21</v>
      </c>
      <c r="W3060">
        <v>182</v>
      </c>
      <c r="X3060">
        <v>73</v>
      </c>
      <c r="Y3060">
        <v>0</v>
      </c>
      <c r="Z3060">
        <v>43</v>
      </c>
    </row>
    <row r="3061" spans="1:26" ht="15.95">
      <c r="A3061" t="s">
        <v>3746</v>
      </c>
      <c r="B3061" t="s">
        <v>16</v>
      </c>
      <c r="C3061" t="str">
        <f>VLOOKUP(B3061, Positions!A$1:B$160, 2, FALSE)</f>
        <v>Forward</v>
      </c>
      <c r="D3061" t="s">
        <v>134</v>
      </c>
      <c r="E3061" t="s">
        <v>5664</v>
      </c>
      <c r="F3061" t="s">
        <v>21</v>
      </c>
      <c r="G3061" t="str">
        <f>VLOOKUP(E3061, Tiers!M$1:P$134, 3, FALSE)</f>
        <v>ENG3</v>
      </c>
      <c r="H3061">
        <f>VLOOKUP(G3061, Tiers!B$1:C$134, 2, FALSE)</f>
        <v>4</v>
      </c>
      <c r="I3061" s="26" t="s">
        <v>5704</v>
      </c>
      <c r="J3061">
        <f t="shared" si="190"/>
        <v>3</v>
      </c>
      <c r="K3061">
        <f t="shared" si="191"/>
        <v>3</v>
      </c>
      <c r="L3061">
        <f t="shared" si="192"/>
        <v>13245</v>
      </c>
      <c r="M3061">
        <f t="shared" si="193"/>
        <v>435</v>
      </c>
      <c r="N3061">
        <v>21</v>
      </c>
      <c r="O3061" t="s">
        <v>1838</v>
      </c>
      <c r="P3061" t="s">
        <v>21</v>
      </c>
      <c r="Q3061" t="s">
        <v>22</v>
      </c>
      <c r="R3061" t="s">
        <v>21</v>
      </c>
      <c r="W3061">
        <v>186</v>
      </c>
      <c r="X3061">
        <v>76</v>
      </c>
      <c r="Y3061">
        <v>7</v>
      </c>
      <c r="Z3061">
        <v>36</v>
      </c>
    </row>
    <row r="3062" spans="1:26" ht="15.95">
      <c r="A3062" t="s">
        <v>3747</v>
      </c>
      <c r="B3062" t="s">
        <v>892</v>
      </c>
      <c r="C3062" t="str">
        <f>VLOOKUP(B3062, Positions!A$1:B$160, 2, FALSE)</f>
        <v>Defender</v>
      </c>
      <c r="D3062" t="s">
        <v>290</v>
      </c>
      <c r="E3062" t="s">
        <v>5665</v>
      </c>
      <c r="F3062" t="s">
        <v>21</v>
      </c>
      <c r="G3062" t="str">
        <f>VLOOKUP(E3062, Tiers!M$1:P$134, 3, FALSE)</f>
        <v>ENG2</v>
      </c>
      <c r="H3062">
        <f>VLOOKUP(G3062, Tiers!B$1:C$134, 2, FALSE)</f>
        <v>3</v>
      </c>
      <c r="I3062" s="26" t="s">
        <v>5705</v>
      </c>
      <c r="J3062">
        <f t="shared" si="190"/>
        <v>3</v>
      </c>
      <c r="K3062">
        <f t="shared" si="191"/>
        <v>3</v>
      </c>
      <c r="L3062">
        <f t="shared" si="192"/>
        <v>13253</v>
      </c>
      <c r="M3062">
        <f t="shared" si="193"/>
        <v>435</v>
      </c>
      <c r="N3062">
        <v>21</v>
      </c>
      <c r="O3062" t="s">
        <v>2902</v>
      </c>
      <c r="P3062" t="s">
        <v>21</v>
      </c>
      <c r="Q3062" t="s">
        <v>22</v>
      </c>
      <c r="R3062" t="s">
        <v>21</v>
      </c>
      <c r="W3062">
        <v>173</v>
      </c>
      <c r="X3062">
        <v>58</v>
      </c>
      <c r="Y3062">
        <v>1</v>
      </c>
      <c r="Z3062">
        <v>91</v>
      </c>
    </row>
    <row r="3063" spans="1:26" ht="15.95">
      <c r="A3063" t="s">
        <v>3748</v>
      </c>
      <c r="B3063" t="s">
        <v>78</v>
      </c>
      <c r="C3063" t="str">
        <f>VLOOKUP(B3063, Positions!A$1:B$160, 2, FALSE)</f>
        <v>Midfielder</v>
      </c>
      <c r="D3063" t="s">
        <v>412</v>
      </c>
      <c r="E3063" t="s">
        <v>5664</v>
      </c>
      <c r="F3063" t="s">
        <v>21</v>
      </c>
      <c r="G3063" t="str">
        <f>VLOOKUP(E3063, Tiers!M$1:P$134, 3, FALSE)</f>
        <v>ENG3</v>
      </c>
      <c r="H3063">
        <f>VLOOKUP(G3063, Tiers!B$1:C$134, 2, FALSE)</f>
        <v>4</v>
      </c>
      <c r="I3063" s="26" t="s">
        <v>5706</v>
      </c>
      <c r="J3063">
        <f t="shared" si="190"/>
        <v>3</v>
      </c>
      <c r="K3063">
        <f t="shared" si="191"/>
        <v>3</v>
      </c>
      <c r="L3063">
        <f t="shared" si="192"/>
        <v>13616</v>
      </c>
      <c r="M3063">
        <f t="shared" si="193"/>
        <v>447</v>
      </c>
      <c r="N3063">
        <v>21</v>
      </c>
      <c r="O3063" t="s">
        <v>3749</v>
      </c>
      <c r="P3063" t="s">
        <v>21</v>
      </c>
      <c r="Q3063" t="s">
        <v>3750</v>
      </c>
      <c r="R3063" t="s">
        <v>21</v>
      </c>
      <c r="S3063" t="s">
        <v>2687</v>
      </c>
      <c r="W3063">
        <v>173</v>
      </c>
      <c r="X3063">
        <v>75</v>
      </c>
      <c r="Y3063">
        <v>7</v>
      </c>
      <c r="Z3063">
        <v>45</v>
      </c>
    </row>
    <row r="3064" spans="1:26" ht="15.95">
      <c r="A3064" t="s">
        <v>3751</v>
      </c>
      <c r="B3064" t="s">
        <v>81</v>
      </c>
      <c r="C3064" t="str">
        <f>VLOOKUP(B3064, Positions!A$1:B$160, 2, FALSE)</f>
        <v>Defender</v>
      </c>
      <c r="D3064" t="s">
        <v>204</v>
      </c>
      <c r="E3064" t="s">
        <v>5665</v>
      </c>
      <c r="F3064" t="s">
        <v>21</v>
      </c>
      <c r="G3064" t="str">
        <f>VLOOKUP(E3064, Tiers!M$1:P$134, 3, FALSE)</f>
        <v>ENG2</v>
      </c>
      <c r="H3064">
        <f>VLOOKUP(G3064, Tiers!B$1:C$134, 2, FALSE)</f>
        <v>3</v>
      </c>
      <c r="I3064" s="26" t="s">
        <v>5707</v>
      </c>
      <c r="J3064">
        <f t="shared" si="190"/>
        <v>5</v>
      </c>
      <c r="K3064">
        <f t="shared" si="191"/>
        <v>3</v>
      </c>
      <c r="L3064">
        <f t="shared" si="192"/>
        <v>13923</v>
      </c>
      <c r="M3064">
        <f t="shared" si="193"/>
        <v>457</v>
      </c>
      <c r="N3064">
        <v>21</v>
      </c>
      <c r="O3064" t="s">
        <v>5666</v>
      </c>
      <c r="P3064" t="s">
        <v>21</v>
      </c>
      <c r="Q3064" t="s">
        <v>22</v>
      </c>
      <c r="R3064" t="s">
        <v>21</v>
      </c>
      <c r="W3064">
        <v>191</v>
      </c>
      <c r="X3064">
        <v>70</v>
      </c>
      <c r="Y3064">
        <v>1</v>
      </c>
      <c r="Z3064">
        <v>10</v>
      </c>
    </row>
    <row r="3065" spans="1:26" ht="15.95">
      <c r="A3065" t="s">
        <v>3752</v>
      </c>
      <c r="B3065" t="s">
        <v>16</v>
      </c>
      <c r="C3065" t="str">
        <f>VLOOKUP(B3065, Positions!A$1:B$160, 2, FALSE)</f>
        <v>Forward</v>
      </c>
      <c r="D3065" t="s">
        <v>402</v>
      </c>
      <c r="E3065" t="s">
        <v>5664</v>
      </c>
      <c r="F3065" t="s">
        <v>21</v>
      </c>
      <c r="G3065" t="str">
        <f>VLOOKUP(E3065, Tiers!M$1:P$134, 3, FALSE)</f>
        <v>ENG3</v>
      </c>
      <c r="H3065">
        <f>VLOOKUP(G3065, Tiers!B$1:C$134, 2, FALSE)</f>
        <v>4</v>
      </c>
      <c r="I3065" s="26" t="s">
        <v>5708</v>
      </c>
      <c r="J3065">
        <f t="shared" si="190"/>
        <v>3</v>
      </c>
      <c r="K3065">
        <f t="shared" si="191"/>
        <v>3</v>
      </c>
      <c r="L3065">
        <f t="shared" si="192"/>
        <v>14719</v>
      </c>
      <c r="M3065">
        <f t="shared" si="193"/>
        <v>483</v>
      </c>
      <c r="N3065">
        <v>21</v>
      </c>
      <c r="O3065" t="s">
        <v>376</v>
      </c>
      <c r="P3065" t="s">
        <v>21</v>
      </c>
      <c r="Q3065" t="s">
        <v>22</v>
      </c>
      <c r="R3065" t="s">
        <v>21</v>
      </c>
      <c r="W3065">
        <v>173</v>
      </c>
      <c r="X3065">
        <v>58</v>
      </c>
      <c r="Y3065">
        <v>17</v>
      </c>
      <c r="Z3065">
        <v>59</v>
      </c>
    </row>
    <row r="3066" spans="1:26" ht="15.95">
      <c r="A3066" t="s">
        <v>3753</v>
      </c>
      <c r="B3066" t="s">
        <v>16</v>
      </c>
      <c r="C3066" t="str">
        <f>VLOOKUP(B3066, Positions!A$1:B$160, 2, FALSE)</f>
        <v>Forward</v>
      </c>
      <c r="D3066" t="s">
        <v>5666</v>
      </c>
      <c r="E3066" t="s">
        <v>5666</v>
      </c>
      <c r="F3066" t="s">
        <v>21</v>
      </c>
      <c r="G3066" t="str">
        <f>VLOOKUP(E3066, Tiers!M$1:P$134, 3, FALSE)</f>
        <v>NONE</v>
      </c>
      <c r="H3066">
        <f>VLOOKUP(G3066, Tiers!B$1:C$134, 2, FALSE)</f>
        <v>7</v>
      </c>
      <c r="I3066" s="26" t="s">
        <v>5709</v>
      </c>
      <c r="J3066">
        <f t="shared" si="190"/>
        <v>7</v>
      </c>
      <c r="K3066">
        <f t="shared" si="191"/>
        <v>4</v>
      </c>
      <c r="L3066">
        <f t="shared" si="192"/>
        <v>15326</v>
      </c>
      <c r="M3066">
        <f t="shared" si="193"/>
        <v>503</v>
      </c>
      <c r="N3066">
        <v>21</v>
      </c>
      <c r="O3066" t="s">
        <v>2273</v>
      </c>
      <c r="P3066" t="s">
        <v>21</v>
      </c>
      <c r="Q3066" t="s">
        <v>22</v>
      </c>
      <c r="R3066" t="s">
        <v>21</v>
      </c>
      <c r="W3066">
        <v>173</v>
      </c>
      <c r="X3066">
        <v>64</v>
      </c>
      <c r="Y3066">
        <v>3</v>
      </c>
      <c r="Z3066">
        <v>43</v>
      </c>
    </row>
    <row r="3067" spans="1:26" ht="15.95">
      <c r="A3067" t="s">
        <v>3754</v>
      </c>
      <c r="B3067" t="s">
        <v>166</v>
      </c>
      <c r="C3067" t="str">
        <f>VLOOKUP(B3067, Positions!A$1:B$160, 2, FALSE)</f>
        <v>Goalkeeper</v>
      </c>
      <c r="D3067" t="s">
        <v>2232</v>
      </c>
      <c r="E3067" t="s">
        <v>5666</v>
      </c>
      <c r="F3067" t="s">
        <v>21</v>
      </c>
      <c r="G3067" t="str">
        <f>VLOOKUP(E3067, Tiers!M$1:P$134, 3, FALSE)</f>
        <v>NONE</v>
      </c>
      <c r="H3067">
        <f>VLOOKUP(G3067, Tiers!B$1:C$134, 2, FALSE)</f>
        <v>7</v>
      </c>
      <c r="I3067" s="26" t="s">
        <v>6952</v>
      </c>
      <c r="J3067">
        <f t="shared" si="190"/>
        <v>12</v>
      </c>
      <c r="K3067">
        <f t="shared" si="191"/>
        <v>2</v>
      </c>
      <c r="L3067">
        <f t="shared" si="192"/>
        <v>7874</v>
      </c>
      <c r="M3067">
        <f t="shared" si="193"/>
        <v>258</v>
      </c>
      <c r="N3067">
        <v>21</v>
      </c>
      <c r="O3067" t="s">
        <v>136</v>
      </c>
      <c r="P3067" t="s">
        <v>21</v>
      </c>
      <c r="Q3067" t="s">
        <v>22</v>
      </c>
      <c r="R3067" t="s">
        <v>21</v>
      </c>
      <c r="W3067">
        <v>187</v>
      </c>
      <c r="X3067">
        <v>82</v>
      </c>
      <c r="Y3067">
        <v>0</v>
      </c>
      <c r="Z3067">
        <v>27</v>
      </c>
    </row>
    <row r="3068" spans="1:26" ht="15.95">
      <c r="A3068" t="s">
        <v>3755</v>
      </c>
      <c r="B3068" t="s">
        <v>1154</v>
      </c>
      <c r="C3068" t="str">
        <f>VLOOKUP(B3068, Positions!A$1:B$160, 2, FALSE)</f>
        <v>Defender</v>
      </c>
      <c r="D3068" t="s">
        <v>157</v>
      </c>
      <c r="E3068" t="s">
        <v>5665</v>
      </c>
      <c r="F3068" t="s">
        <v>21</v>
      </c>
      <c r="G3068" t="str">
        <f>VLOOKUP(E3068, Tiers!M$1:P$134, 3, FALSE)</f>
        <v>ENG2</v>
      </c>
      <c r="H3068">
        <f>VLOOKUP(G3068, Tiers!B$1:C$134, 2, FALSE)</f>
        <v>3</v>
      </c>
      <c r="I3068" s="26" t="s">
        <v>7012</v>
      </c>
      <c r="J3068">
        <f t="shared" si="190"/>
        <v>12</v>
      </c>
      <c r="K3068">
        <f t="shared" si="191"/>
        <v>2</v>
      </c>
      <c r="L3068">
        <f t="shared" si="192"/>
        <v>7875</v>
      </c>
      <c r="M3068">
        <f t="shared" si="193"/>
        <v>258</v>
      </c>
      <c r="N3068">
        <v>21</v>
      </c>
      <c r="O3068" t="s">
        <v>190</v>
      </c>
      <c r="P3068" t="s">
        <v>21</v>
      </c>
      <c r="Q3068" t="s">
        <v>22</v>
      </c>
      <c r="R3068" t="s">
        <v>21</v>
      </c>
      <c r="S3068" t="s">
        <v>491</v>
      </c>
      <c r="W3068">
        <v>181</v>
      </c>
      <c r="X3068">
        <v>74</v>
      </c>
      <c r="Y3068">
        <v>5</v>
      </c>
      <c r="Z3068">
        <v>104</v>
      </c>
    </row>
    <row r="3069" spans="1:26" ht="15.95">
      <c r="A3069" t="s">
        <v>3756</v>
      </c>
      <c r="B3069" t="s">
        <v>31</v>
      </c>
      <c r="C3069" t="str">
        <f>VLOOKUP(B3069, Positions!A$1:B$160, 2, FALSE)</f>
        <v>Defender</v>
      </c>
      <c r="D3069" t="s">
        <v>5666</v>
      </c>
      <c r="E3069" t="s">
        <v>5666</v>
      </c>
      <c r="F3069" t="s">
        <v>21</v>
      </c>
      <c r="G3069" t="str">
        <f>VLOOKUP(E3069, Tiers!M$1:P$134, 3, FALSE)</f>
        <v>NONE</v>
      </c>
      <c r="H3069">
        <f>VLOOKUP(G3069, Tiers!B$1:C$134, 2, FALSE)</f>
        <v>7</v>
      </c>
      <c r="I3069" s="26" t="s">
        <v>6953</v>
      </c>
      <c r="J3069">
        <f t="shared" si="190"/>
        <v>12</v>
      </c>
      <c r="K3069">
        <f t="shared" si="191"/>
        <v>2</v>
      </c>
      <c r="L3069">
        <f t="shared" si="192"/>
        <v>7878</v>
      </c>
      <c r="M3069">
        <f t="shared" si="193"/>
        <v>258</v>
      </c>
      <c r="N3069">
        <v>21</v>
      </c>
      <c r="O3069" t="s">
        <v>159</v>
      </c>
      <c r="P3069" t="s">
        <v>21</v>
      </c>
      <c r="Q3069" t="s">
        <v>22</v>
      </c>
      <c r="R3069" t="s">
        <v>21</v>
      </c>
      <c r="W3069">
        <v>176</v>
      </c>
      <c r="X3069">
        <v>67</v>
      </c>
      <c r="Y3069">
        <v>0</v>
      </c>
      <c r="Z3069">
        <v>0</v>
      </c>
    </row>
    <row r="3070" spans="1:26" ht="15.95">
      <c r="A3070" t="s">
        <v>3757</v>
      </c>
      <c r="B3070" t="s">
        <v>278</v>
      </c>
      <c r="C3070" t="str">
        <f>VLOOKUP(B3070, Positions!A$1:B$160, 2, FALSE)</f>
        <v>Midfielder</v>
      </c>
      <c r="D3070" t="s">
        <v>329</v>
      </c>
      <c r="E3070" t="s">
        <v>62</v>
      </c>
      <c r="F3070" t="s">
        <v>21</v>
      </c>
      <c r="G3070" t="str">
        <f>VLOOKUP(E3070, Tiers!M$1:P$134, 3, FALSE)</f>
        <v>ENG1</v>
      </c>
      <c r="H3070">
        <f>VLOOKUP(G3070, Tiers!B$1:C$134, 2, FALSE)</f>
        <v>1</v>
      </c>
      <c r="I3070" s="26" t="s">
        <v>6954</v>
      </c>
      <c r="J3070">
        <f t="shared" si="190"/>
        <v>11</v>
      </c>
      <c r="K3070">
        <f t="shared" si="191"/>
        <v>1</v>
      </c>
      <c r="L3070">
        <f t="shared" si="192"/>
        <v>7889</v>
      </c>
      <c r="M3070">
        <f t="shared" si="193"/>
        <v>259</v>
      </c>
      <c r="N3070">
        <v>21</v>
      </c>
      <c r="O3070" t="s">
        <v>57</v>
      </c>
      <c r="P3070" t="s">
        <v>21</v>
      </c>
      <c r="Q3070" t="s">
        <v>22</v>
      </c>
      <c r="R3070" t="s">
        <v>21</v>
      </c>
      <c r="S3070" t="s">
        <v>491</v>
      </c>
      <c r="W3070">
        <v>189</v>
      </c>
      <c r="X3070">
        <v>76</v>
      </c>
      <c r="Y3070">
        <v>12</v>
      </c>
      <c r="Z3070">
        <v>93</v>
      </c>
    </row>
    <row r="3071" spans="1:26" ht="15.95">
      <c r="A3071" t="s">
        <v>3758</v>
      </c>
      <c r="B3071" t="s">
        <v>36</v>
      </c>
      <c r="C3071" t="str">
        <f>VLOOKUP(B3071, Positions!A$1:B$160, 2, FALSE)</f>
        <v>Midfielder</v>
      </c>
      <c r="D3071" t="s">
        <v>107</v>
      </c>
      <c r="E3071" t="s">
        <v>5665</v>
      </c>
      <c r="F3071" t="s">
        <v>21</v>
      </c>
      <c r="G3071" t="str">
        <f>VLOOKUP(E3071, Tiers!M$1:P$134, 3, FALSE)</f>
        <v>ENG2</v>
      </c>
      <c r="H3071">
        <f>VLOOKUP(G3071, Tiers!B$1:C$134, 2, FALSE)</f>
        <v>3</v>
      </c>
      <c r="I3071" s="26" t="s">
        <v>6955</v>
      </c>
      <c r="J3071">
        <f t="shared" si="190"/>
        <v>11</v>
      </c>
      <c r="K3071">
        <f t="shared" si="191"/>
        <v>1</v>
      </c>
      <c r="L3071">
        <f t="shared" si="192"/>
        <v>7893</v>
      </c>
      <c r="M3071">
        <f t="shared" si="193"/>
        <v>259</v>
      </c>
      <c r="N3071">
        <v>21</v>
      </c>
      <c r="O3071" t="s">
        <v>113</v>
      </c>
      <c r="P3071" t="s">
        <v>21</v>
      </c>
      <c r="Q3071" t="s">
        <v>22</v>
      </c>
      <c r="R3071" t="s">
        <v>21</v>
      </c>
      <c r="W3071">
        <v>171</v>
      </c>
      <c r="X3071">
        <v>59</v>
      </c>
      <c r="Y3071">
        <v>1</v>
      </c>
      <c r="Z3071">
        <v>17</v>
      </c>
    </row>
    <row r="3072" spans="1:26" ht="15.95">
      <c r="A3072" t="s">
        <v>3759</v>
      </c>
      <c r="B3072" t="s">
        <v>81</v>
      </c>
      <c r="C3072" t="str">
        <f>VLOOKUP(B3072, Positions!A$1:B$160, 2, FALSE)</f>
        <v>Defender</v>
      </c>
      <c r="D3072" t="s">
        <v>152</v>
      </c>
      <c r="E3072" t="s">
        <v>5664</v>
      </c>
      <c r="F3072" t="s">
        <v>21</v>
      </c>
      <c r="G3072" t="str">
        <f>VLOOKUP(E3072, Tiers!M$1:P$134, 3, FALSE)</f>
        <v>ENG3</v>
      </c>
      <c r="H3072">
        <f>VLOOKUP(G3072, Tiers!B$1:C$134, 2, FALSE)</f>
        <v>4</v>
      </c>
      <c r="I3072" s="26" t="s">
        <v>6956</v>
      </c>
      <c r="J3072">
        <f t="shared" si="190"/>
        <v>11</v>
      </c>
      <c r="K3072">
        <f t="shared" si="191"/>
        <v>1</v>
      </c>
      <c r="L3072">
        <f t="shared" si="192"/>
        <v>7901</v>
      </c>
      <c r="M3072">
        <f t="shared" si="193"/>
        <v>259</v>
      </c>
      <c r="N3072">
        <v>21</v>
      </c>
      <c r="O3072" t="s">
        <v>1015</v>
      </c>
      <c r="P3072" t="s">
        <v>21</v>
      </c>
      <c r="Q3072" t="s">
        <v>22</v>
      </c>
      <c r="R3072" t="s">
        <v>21</v>
      </c>
      <c r="W3072">
        <v>194</v>
      </c>
      <c r="X3072">
        <v>83</v>
      </c>
      <c r="Y3072">
        <v>2</v>
      </c>
      <c r="Z3072">
        <v>46</v>
      </c>
    </row>
    <row r="3073" spans="1:26" ht="15.95">
      <c r="A3073" t="s">
        <v>3760</v>
      </c>
      <c r="B3073" t="s">
        <v>111</v>
      </c>
      <c r="C3073" t="str">
        <f>VLOOKUP(B3073, Positions!A$1:B$160, 2, FALSE)</f>
        <v>Forward</v>
      </c>
      <c r="D3073" t="s">
        <v>68</v>
      </c>
      <c r="E3073" t="s">
        <v>5663</v>
      </c>
      <c r="F3073" t="s">
        <v>21</v>
      </c>
      <c r="G3073" t="str">
        <f>VLOOKUP(E3073, Tiers!M$1:P$134, 3, FALSE)</f>
        <v>ENG4</v>
      </c>
      <c r="H3073">
        <f>VLOOKUP(G3073, Tiers!B$1:C$134, 2, FALSE)</f>
        <v>5</v>
      </c>
      <c r="I3073" s="26" t="s">
        <v>6957</v>
      </c>
      <c r="J3073">
        <f t="shared" si="190"/>
        <v>10</v>
      </c>
      <c r="K3073">
        <f t="shared" si="191"/>
        <v>1</v>
      </c>
      <c r="L3073">
        <f t="shared" si="192"/>
        <v>7914</v>
      </c>
      <c r="M3073">
        <f t="shared" si="193"/>
        <v>260</v>
      </c>
      <c r="N3073">
        <v>21</v>
      </c>
      <c r="O3073" t="s">
        <v>596</v>
      </c>
      <c r="P3073" t="s">
        <v>21</v>
      </c>
      <c r="Q3073" t="s">
        <v>22</v>
      </c>
      <c r="R3073" t="s">
        <v>21</v>
      </c>
      <c r="W3073">
        <v>178</v>
      </c>
      <c r="X3073">
        <v>72</v>
      </c>
      <c r="Y3073">
        <v>0</v>
      </c>
      <c r="Z3073">
        <v>7</v>
      </c>
    </row>
    <row r="3074" spans="1:26" ht="15.95">
      <c r="A3074" t="s">
        <v>3761</v>
      </c>
      <c r="B3074" t="s">
        <v>16</v>
      </c>
      <c r="C3074" t="str">
        <f>VLOOKUP(B3074, Positions!A$1:B$160, 2, FALSE)</f>
        <v>Forward</v>
      </c>
      <c r="D3074" t="s">
        <v>43</v>
      </c>
      <c r="E3074" t="s">
        <v>5664</v>
      </c>
      <c r="F3074" t="s">
        <v>21</v>
      </c>
      <c r="G3074" t="str">
        <f>VLOOKUP(E3074, Tiers!M$1:P$134, 3, FALSE)</f>
        <v>ENG3</v>
      </c>
      <c r="H3074">
        <f>VLOOKUP(G3074, Tiers!B$1:C$134, 2, FALSE)</f>
        <v>4</v>
      </c>
      <c r="I3074" s="26" t="s">
        <v>6958</v>
      </c>
      <c r="J3074">
        <f t="shared" si="190"/>
        <v>10</v>
      </c>
      <c r="K3074">
        <f t="shared" si="191"/>
        <v>1</v>
      </c>
      <c r="L3074">
        <f t="shared" si="192"/>
        <v>7917</v>
      </c>
      <c r="M3074">
        <f t="shared" si="193"/>
        <v>260</v>
      </c>
      <c r="N3074">
        <v>21</v>
      </c>
      <c r="O3074" t="s">
        <v>3762</v>
      </c>
      <c r="P3074" t="s">
        <v>21</v>
      </c>
      <c r="Q3074" t="s">
        <v>22</v>
      </c>
      <c r="R3074" t="s">
        <v>21</v>
      </c>
      <c r="W3074">
        <v>188</v>
      </c>
      <c r="X3074">
        <v>84</v>
      </c>
      <c r="Y3074">
        <v>16</v>
      </c>
      <c r="Z3074">
        <v>65</v>
      </c>
    </row>
    <row r="3075" spans="1:26" ht="15.95">
      <c r="A3075" t="s">
        <v>3763</v>
      </c>
      <c r="B3075" t="s">
        <v>16</v>
      </c>
      <c r="C3075" t="str">
        <f>VLOOKUP(B3075, Positions!A$1:B$160, 2, FALSE)</f>
        <v>Forward</v>
      </c>
      <c r="D3075" t="s">
        <v>5666</v>
      </c>
      <c r="E3075" t="s">
        <v>5666</v>
      </c>
      <c r="F3075" t="s">
        <v>21</v>
      </c>
      <c r="G3075" t="str">
        <f>VLOOKUP(E3075, Tiers!M$1:P$134, 3, FALSE)</f>
        <v>NONE</v>
      </c>
      <c r="H3075">
        <f>VLOOKUP(G3075, Tiers!B$1:C$134, 2, FALSE)</f>
        <v>7</v>
      </c>
      <c r="I3075" s="26" t="s">
        <v>6959</v>
      </c>
      <c r="J3075">
        <f t="shared" ref="J3075:J3138" si="194">MONTH(I3075)</f>
        <v>10</v>
      </c>
      <c r="K3075">
        <f t="shared" ref="K3075:K3138" si="195">IF(OR(MONTH(I3075)=9, MONTH(I3075)=10, MONTH(I3075)=11), 1,
IF(OR(MONTH(I3075)=12, MONTH(I3075)=1, MONTH(I3075)=2), 2,
IF(OR(MONTH(I3075)=3, MONTH(I3075)=4, MONTH(I3075)=5), 3,
4)))</f>
        <v>1</v>
      </c>
      <c r="L3075">
        <f t="shared" ref="L3075:L3138" si="196">DATEDIF(I3075, DATE(2015, 7, 1), "d")</f>
        <v>7928</v>
      </c>
      <c r="M3075">
        <f t="shared" ref="M3075:M3138" si="197">DATEDIF(I3075, DATE(2015, 7, 1), "m")</f>
        <v>260</v>
      </c>
      <c r="N3075">
        <v>21</v>
      </c>
      <c r="O3075" t="s">
        <v>52</v>
      </c>
      <c r="P3075" t="s">
        <v>21</v>
      </c>
      <c r="Q3075" t="s">
        <v>22</v>
      </c>
      <c r="R3075" t="s">
        <v>21</v>
      </c>
      <c r="W3075">
        <v>188</v>
      </c>
      <c r="X3075">
        <v>81</v>
      </c>
      <c r="Y3075">
        <v>0</v>
      </c>
      <c r="Z3075">
        <v>0</v>
      </c>
    </row>
    <row r="3076" spans="1:26" ht="15.95">
      <c r="A3076" t="s">
        <v>3764</v>
      </c>
      <c r="B3076" t="s">
        <v>3765</v>
      </c>
      <c r="C3076" t="str">
        <f>VLOOKUP(B3076, Positions!A$1:B$160, 2, FALSE)</f>
        <v>Midfielder</v>
      </c>
      <c r="D3076" t="s">
        <v>1279</v>
      </c>
      <c r="E3076" t="s">
        <v>5666</v>
      </c>
      <c r="F3076" t="s">
        <v>21</v>
      </c>
      <c r="G3076" t="str">
        <f>VLOOKUP(E3076, Tiers!M$1:P$134, 3, FALSE)</f>
        <v>NONE</v>
      </c>
      <c r="H3076">
        <f>VLOOKUP(G3076, Tiers!B$1:C$134, 2, FALSE)</f>
        <v>7</v>
      </c>
      <c r="I3076" s="26" t="s">
        <v>6960</v>
      </c>
      <c r="J3076">
        <f t="shared" si="194"/>
        <v>10</v>
      </c>
      <c r="K3076">
        <f t="shared" si="195"/>
        <v>1</v>
      </c>
      <c r="L3076">
        <f t="shared" si="196"/>
        <v>7931</v>
      </c>
      <c r="M3076">
        <f t="shared" si="197"/>
        <v>260</v>
      </c>
      <c r="N3076">
        <v>21</v>
      </c>
      <c r="O3076" t="s">
        <v>1395</v>
      </c>
      <c r="P3076" t="s">
        <v>21</v>
      </c>
      <c r="Q3076" t="s">
        <v>22</v>
      </c>
      <c r="R3076" t="s">
        <v>21</v>
      </c>
      <c r="S3076" t="s">
        <v>319</v>
      </c>
      <c r="W3076">
        <v>186</v>
      </c>
      <c r="X3076">
        <v>77</v>
      </c>
      <c r="Y3076">
        <v>1</v>
      </c>
      <c r="Z3076">
        <v>19</v>
      </c>
    </row>
    <row r="3077" spans="1:26" ht="15.95">
      <c r="A3077" t="s">
        <v>3766</v>
      </c>
      <c r="B3077" t="s">
        <v>26</v>
      </c>
      <c r="C3077" t="str">
        <f>VLOOKUP(B3077, Positions!A$1:B$160, 2, FALSE)</f>
        <v>Forward</v>
      </c>
      <c r="D3077" t="s">
        <v>2744</v>
      </c>
      <c r="E3077" t="s">
        <v>5666</v>
      </c>
      <c r="F3077" t="s">
        <v>21</v>
      </c>
      <c r="G3077" t="str">
        <f>VLOOKUP(E3077, Tiers!M$1:P$134, 3, FALSE)</f>
        <v>NONE</v>
      </c>
      <c r="H3077">
        <f>VLOOKUP(G3077, Tiers!B$1:C$134, 2, FALSE)</f>
        <v>7</v>
      </c>
      <c r="I3077" s="26" t="s">
        <v>6960</v>
      </c>
      <c r="J3077">
        <f t="shared" si="194"/>
        <v>10</v>
      </c>
      <c r="K3077">
        <f t="shared" si="195"/>
        <v>1</v>
      </c>
      <c r="L3077">
        <f t="shared" si="196"/>
        <v>7931</v>
      </c>
      <c r="M3077">
        <f t="shared" si="197"/>
        <v>260</v>
      </c>
      <c r="N3077">
        <v>21</v>
      </c>
      <c r="O3077" t="s">
        <v>74</v>
      </c>
      <c r="P3077" t="s">
        <v>21</v>
      </c>
      <c r="Q3077" t="s">
        <v>22</v>
      </c>
      <c r="R3077" t="s">
        <v>21</v>
      </c>
      <c r="W3077">
        <v>173</v>
      </c>
      <c r="X3077">
        <v>71</v>
      </c>
      <c r="Y3077">
        <v>6</v>
      </c>
      <c r="Z3077">
        <v>61</v>
      </c>
    </row>
    <row r="3078" spans="1:26" ht="15.95">
      <c r="A3078" t="s">
        <v>3767</v>
      </c>
      <c r="B3078" t="s">
        <v>278</v>
      </c>
      <c r="C3078" t="str">
        <f>VLOOKUP(B3078, Positions!A$1:B$160, 2, FALSE)</f>
        <v>Midfielder</v>
      </c>
      <c r="D3078" t="s">
        <v>627</v>
      </c>
      <c r="E3078" t="s">
        <v>5666</v>
      </c>
      <c r="F3078" t="s">
        <v>21</v>
      </c>
      <c r="G3078" t="str">
        <f>VLOOKUP(E3078, Tiers!M$1:P$134, 3, FALSE)</f>
        <v>NONE</v>
      </c>
      <c r="H3078">
        <f>VLOOKUP(G3078, Tiers!B$1:C$134, 2, FALSE)</f>
        <v>7</v>
      </c>
      <c r="I3078" s="26" t="s">
        <v>6961</v>
      </c>
      <c r="J3078">
        <f t="shared" si="194"/>
        <v>10</v>
      </c>
      <c r="K3078">
        <f t="shared" si="195"/>
        <v>1</v>
      </c>
      <c r="L3078">
        <f t="shared" si="196"/>
        <v>7938</v>
      </c>
      <c r="M3078">
        <f t="shared" si="197"/>
        <v>260</v>
      </c>
      <c r="N3078">
        <v>21</v>
      </c>
      <c r="O3078" t="s">
        <v>836</v>
      </c>
      <c r="P3078" t="s">
        <v>21</v>
      </c>
      <c r="Q3078" t="s">
        <v>22</v>
      </c>
      <c r="R3078" t="s">
        <v>21</v>
      </c>
      <c r="W3078">
        <v>173</v>
      </c>
      <c r="X3078">
        <v>64</v>
      </c>
      <c r="Y3078">
        <v>0</v>
      </c>
      <c r="Z3078">
        <v>12</v>
      </c>
    </row>
    <row r="3079" spans="1:26" ht="15.95">
      <c r="A3079" t="s">
        <v>3768</v>
      </c>
      <c r="B3079" t="s">
        <v>166</v>
      </c>
      <c r="C3079" t="str">
        <f>VLOOKUP(B3079, Positions!A$1:B$160, 2, FALSE)</f>
        <v>Goalkeeper</v>
      </c>
      <c r="D3079" t="s">
        <v>5666</v>
      </c>
      <c r="E3079" t="s">
        <v>5666</v>
      </c>
      <c r="F3079" t="s">
        <v>21</v>
      </c>
      <c r="G3079" t="str">
        <f>VLOOKUP(E3079, Tiers!M$1:P$134, 3, FALSE)</f>
        <v>NONE</v>
      </c>
      <c r="H3079">
        <f>VLOOKUP(G3079, Tiers!B$1:C$134, 2, FALSE)</f>
        <v>7</v>
      </c>
      <c r="I3079" s="26" t="s">
        <v>6962</v>
      </c>
      <c r="J3079">
        <f t="shared" si="194"/>
        <v>10</v>
      </c>
      <c r="K3079">
        <f t="shared" si="195"/>
        <v>1</v>
      </c>
      <c r="L3079">
        <f t="shared" si="196"/>
        <v>7943</v>
      </c>
      <c r="M3079">
        <f t="shared" si="197"/>
        <v>261</v>
      </c>
      <c r="N3079">
        <v>21</v>
      </c>
      <c r="O3079" t="s">
        <v>5666</v>
      </c>
      <c r="P3079" t="s">
        <v>21</v>
      </c>
      <c r="Q3079" t="s">
        <v>22</v>
      </c>
      <c r="R3079" t="s">
        <v>21</v>
      </c>
      <c r="W3079">
        <v>185</v>
      </c>
      <c r="X3079">
        <v>82</v>
      </c>
      <c r="Y3079">
        <v>0</v>
      </c>
      <c r="Z3079">
        <v>0</v>
      </c>
    </row>
    <row r="3080" spans="1:26" ht="15.95">
      <c r="A3080" t="s">
        <v>3769</v>
      </c>
      <c r="B3080" t="s">
        <v>946</v>
      </c>
      <c r="C3080" t="str">
        <f>VLOOKUP(B3080, Positions!A$1:B$160, 2, FALSE)</f>
        <v>Defender</v>
      </c>
      <c r="D3080" t="s">
        <v>93</v>
      </c>
      <c r="E3080" t="s">
        <v>5664</v>
      </c>
      <c r="F3080" t="s">
        <v>21</v>
      </c>
      <c r="G3080" t="str">
        <f>VLOOKUP(E3080, Tiers!M$1:P$134, 3, FALSE)</f>
        <v>ENG3</v>
      </c>
      <c r="H3080">
        <f>VLOOKUP(G3080, Tiers!B$1:C$134, 2, FALSE)</f>
        <v>4</v>
      </c>
      <c r="I3080" s="26" t="s">
        <v>6963</v>
      </c>
      <c r="J3080">
        <f t="shared" si="194"/>
        <v>9</v>
      </c>
      <c r="K3080">
        <f t="shared" si="195"/>
        <v>1</v>
      </c>
      <c r="L3080">
        <f t="shared" si="196"/>
        <v>7952</v>
      </c>
      <c r="M3080">
        <f t="shared" si="197"/>
        <v>261</v>
      </c>
      <c r="N3080">
        <v>21</v>
      </c>
      <c r="O3080" t="s">
        <v>310</v>
      </c>
      <c r="P3080" t="s">
        <v>21</v>
      </c>
      <c r="Q3080" t="s">
        <v>22</v>
      </c>
      <c r="R3080" t="s">
        <v>21</v>
      </c>
      <c r="W3080">
        <v>168</v>
      </c>
      <c r="X3080">
        <v>67</v>
      </c>
      <c r="Y3080">
        <v>5</v>
      </c>
      <c r="Z3080">
        <v>66</v>
      </c>
    </row>
    <row r="3081" spans="1:26" ht="15.95">
      <c r="A3081" t="s">
        <v>3770</v>
      </c>
      <c r="B3081" t="s">
        <v>278</v>
      </c>
      <c r="C3081" t="str">
        <f>VLOOKUP(B3081, Positions!A$1:B$160, 2, FALSE)</f>
        <v>Midfielder</v>
      </c>
      <c r="D3081" t="s">
        <v>1279</v>
      </c>
      <c r="E3081" t="s">
        <v>5666</v>
      </c>
      <c r="F3081" t="s">
        <v>21</v>
      </c>
      <c r="G3081" t="str">
        <f>VLOOKUP(E3081, Tiers!M$1:P$134, 3, FALSE)</f>
        <v>NONE</v>
      </c>
      <c r="H3081">
        <f>VLOOKUP(G3081, Tiers!B$1:C$134, 2, FALSE)</f>
        <v>7</v>
      </c>
      <c r="I3081" s="26" t="s">
        <v>6964</v>
      </c>
      <c r="J3081">
        <f t="shared" si="194"/>
        <v>9</v>
      </c>
      <c r="K3081">
        <f t="shared" si="195"/>
        <v>1</v>
      </c>
      <c r="L3081">
        <f t="shared" si="196"/>
        <v>7956</v>
      </c>
      <c r="M3081">
        <f t="shared" si="197"/>
        <v>261</v>
      </c>
      <c r="N3081">
        <v>21</v>
      </c>
      <c r="O3081" t="s">
        <v>1237</v>
      </c>
      <c r="P3081" t="s">
        <v>21</v>
      </c>
      <c r="Q3081" t="s">
        <v>22</v>
      </c>
      <c r="R3081" t="s">
        <v>21</v>
      </c>
      <c r="W3081">
        <v>166</v>
      </c>
      <c r="X3081">
        <v>65</v>
      </c>
      <c r="Y3081">
        <v>0</v>
      </c>
      <c r="Z3081">
        <v>0</v>
      </c>
    </row>
    <row r="3082" spans="1:26" ht="15.95">
      <c r="A3082" t="s">
        <v>3771</v>
      </c>
      <c r="B3082" t="s">
        <v>843</v>
      </c>
      <c r="C3082" t="str">
        <f>VLOOKUP(B3082, Positions!A$1:B$160, 2, FALSE)</f>
        <v>Defender</v>
      </c>
      <c r="D3082" t="s">
        <v>17</v>
      </c>
      <c r="E3082" t="s">
        <v>5663</v>
      </c>
      <c r="F3082" t="s">
        <v>21</v>
      </c>
      <c r="G3082" t="str">
        <f>VLOOKUP(E3082, Tiers!M$1:P$134, 3, FALSE)</f>
        <v>ENG4</v>
      </c>
      <c r="H3082">
        <f>VLOOKUP(G3082, Tiers!B$1:C$134, 2, FALSE)</f>
        <v>5</v>
      </c>
      <c r="I3082" s="26" t="s">
        <v>6964</v>
      </c>
      <c r="J3082">
        <f t="shared" si="194"/>
        <v>9</v>
      </c>
      <c r="K3082">
        <f t="shared" si="195"/>
        <v>1</v>
      </c>
      <c r="L3082">
        <f t="shared" si="196"/>
        <v>7956</v>
      </c>
      <c r="M3082">
        <f t="shared" si="197"/>
        <v>261</v>
      </c>
      <c r="N3082">
        <v>21</v>
      </c>
      <c r="O3082" t="s">
        <v>868</v>
      </c>
      <c r="P3082" t="s">
        <v>21</v>
      </c>
      <c r="Q3082" t="s">
        <v>22</v>
      </c>
      <c r="R3082" t="s">
        <v>21</v>
      </c>
      <c r="W3082">
        <v>178</v>
      </c>
      <c r="X3082">
        <v>69</v>
      </c>
      <c r="Y3082">
        <v>0</v>
      </c>
      <c r="Z3082">
        <v>1</v>
      </c>
    </row>
    <row r="3083" spans="1:26" ht="15.95">
      <c r="A3083" t="s">
        <v>3772</v>
      </c>
      <c r="B3083" t="s">
        <v>42</v>
      </c>
      <c r="C3083" t="str">
        <f>VLOOKUP(B3083, Positions!A$1:B$160, 2, FALSE)</f>
        <v>Midfielder</v>
      </c>
      <c r="D3083" t="s">
        <v>364</v>
      </c>
      <c r="E3083" t="s">
        <v>5666</v>
      </c>
      <c r="F3083" t="s">
        <v>21</v>
      </c>
      <c r="G3083" t="str">
        <f>VLOOKUP(E3083, Tiers!M$1:P$134, 3, FALSE)</f>
        <v>NONE</v>
      </c>
      <c r="H3083">
        <f>VLOOKUP(G3083, Tiers!B$1:C$134, 2, FALSE)</f>
        <v>7</v>
      </c>
      <c r="I3083" s="26" t="s">
        <v>6965</v>
      </c>
      <c r="J3083">
        <f t="shared" si="194"/>
        <v>9</v>
      </c>
      <c r="K3083">
        <f t="shared" si="195"/>
        <v>1</v>
      </c>
      <c r="L3083">
        <f t="shared" si="196"/>
        <v>7965</v>
      </c>
      <c r="M3083">
        <f t="shared" si="197"/>
        <v>261</v>
      </c>
      <c r="N3083">
        <v>21</v>
      </c>
      <c r="O3083" t="s">
        <v>5666</v>
      </c>
      <c r="P3083" t="s">
        <v>21</v>
      </c>
      <c r="Q3083" t="s">
        <v>22</v>
      </c>
      <c r="R3083" t="s">
        <v>21</v>
      </c>
      <c r="W3083">
        <v>181</v>
      </c>
      <c r="X3083">
        <v>78</v>
      </c>
      <c r="Y3083">
        <v>1</v>
      </c>
      <c r="Z3083">
        <v>24</v>
      </c>
    </row>
    <row r="3084" spans="1:26" ht="15.95">
      <c r="A3084" t="s">
        <v>3773</v>
      </c>
      <c r="B3084" t="s">
        <v>196</v>
      </c>
      <c r="C3084" t="str">
        <f>VLOOKUP(B3084, Positions!A$1:B$160, 2, FALSE)</f>
        <v>Defender</v>
      </c>
      <c r="D3084" t="s">
        <v>3774</v>
      </c>
      <c r="E3084" t="s">
        <v>5666</v>
      </c>
      <c r="F3084" t="s">
        <v>1687</v>
      </c>
      <c r="G3084" t="str">
        <f>VLOOKUP(E3084, Tiers!M$1:P$134, 3, FALSE)</f>
        <v>NONE</v>
      </c>
      <c r="H3084">
        <f>VLOOKUP(G3084, Tiers!B$1:C$134, 2, FALSE)</f>
        <v>7</v>
      </c>
      <c r="I3084" s="26" t="s">
        <v>6966</v>
      </c>
      <c r="J3084">
        <f t="shared" si="194"/>
        <v>9</v>
      </c>
      <c r="K3084">
        <f t="shared" si="195"/>
        <v>1</v>
      </c>
      <c r="L3084">
        <f t="shared" si="196"/>
        <v>7971</v>
      </c>
      <c r="M3084">
        <f t="shared" si="197"/>
        <v>261</v>
      </c>
      <c r="N3084">
        <v>21</v>
      </c>
      <c r="O3084" t="s">
        <v>113</v>
      </c>
      <c r="P3084" t="s">
        <v>21</v>
      </c>
      <c r="Q3084" t="s">
        <v>22</v>
      </c>
      <c r="R3084" t="s">
        <v>21</v>
      </c>
      <c r="W3084">
        <v>178</v>
      </c>
      <c r="X3084">
        <v>64</v>
      </c>
      <c r="Y3084">
        <v>4</v>
      </c>
      <c r="Z3084">
        <v>49</v>
      </c>
    </row>
    <row r="3085" spans="1:26" ht="15.95">
      <c r="A3085" t="s">
        <v>3775</v>
      </c>
      <c r="B3085" t="s">
        <v>81</v>
      </c>
      <c r="C3085" t="str">
        <f>VLOOKUP(B3085, Positions!A$1:B$160, 2, FALSE)</f>
        <v>Defender</v>
      </c>
      <c r="D3085" t="s">
        <v>250</v>
      </c>
      <c r="E3085" t="s">
        <v>5664</v>
      </c>
      <c r="F3085" t="s">
        <v>21</v>
      </c>
      <c r="G3085" t="str">
        <f>VLOOKUP(E3085, Tiers!M$1:P$134, 3, FALSE)</f>
        <v>ENG3</v>
      </c>
      <c r="H3085">
        <f>VLOOKUP(G3085, Tiers!B$1:C$134, 2, FALSE)</f>
        <v>4</v>
      </c>
      <c r="I3085" s="26" t="s">
        <v>6967</v>
      </c>
      <c r="J3085">
        <f t="shared" si="194"/>
        <v>7</v>
      </c>
      <c r="K3085">
        <f t="shared" si="195"/>
        <v>4</v>
      </c>
      <c r="L3085">
        <f t="shared" si="196"/>
        <v>8022</v>
      </c>
      <c r="M3085">
        <f t="shared" si="197"/>
        <v>263</v>
      </c>
      <c r="N3085">
        <v>21</v>
      </c>
      <c r="O3085" t="s">
        <v>376</v>
      </c>
      <c r="P3085" t="s">
        <v>21</v>
      </c>
      <c r="Q3085" t="s">
        <v>22</v>
      </c>
      <c r="R3085" t="s">
        <v>21</v>
      </c>
      <c r="W3085">
        <v>181</v>
      </c>
      <c r="X3085">
        <v>78</v>
      </c>
      <c r="Y3085">
        <v>0</v>
      </c>
      <c r="Z3085">
        <v>18</v>
      </c>
    </row>
    <row r="3086" spans="1:26" ht="15.95">
      <c r="A3086" t="s">
        <v>3776</v>
      </c>
      <c r="B3086" t="s">
        <v>166</v>
      </c>
      <c r="C3086" t="str">
        <f>VLOOKUP(B3086, Positions!A$1:B$160, 2, FALSE)</f>
        <v>Goalkeeper</v>
      </c>
      <c r="D3086" t="s">
        <v>5666</v>
      </c>
      <c r="E3086" t="s">
        <v>5666</v>
      </c>
      <c r="F3086" t="s">
        <v>21</v>
      </c>
      <c r="G3086" t="str">
        <f>VLOOKUP(E3086, Tiers!M$1:P$134, 3, FALSE)</f>
        <v>NONE</v>
      </c>
      <c r="H3086">
        <f>VLOOKUP(G3086, Tiers!B$1:C$134, 2, FALSE)</f>
        <v>7</v>
      </c>
      <c r="I3086" s="26" t="s">
        <v>6968</v>
      </c>
      <c r="J3086">
        <f t="shared" si="194"/>
        <v>3</v>
      </c>
      <c r="K3086">
        <f t="shared" si="195"/>
        <v>3</v>
      </c>
      <c r="L3086">
        <f t="shared" si="196"/>
        <v>8134</v>
      </c>
      <c r="M3086">
        <f t="shared" si="197"/>
        <v>267</v>
      </c>
      <c r="N3086">
        <v>21</v>
      </c>
      <c r="O3086" t="s">
        <v>5666</v>
      </c>
      <c r="P3086" t="s">
        <v>21</v>
      </c>
      <c r="Q3086" t="s">
        <v>22</v>
      </c>
      <c r="R3086" t="s">
        <v>21</v>
      </c>
      <c r="W3086">
        <v>186</v>
      </c>
      <c r="X3086">
        <v>80</v>
      </c>
      <c r="Y3086">
        <v>0</v>
      </c>
      <c r="Z3086">
        <v>0</v>
      </c>
    </row>
    <row r="3087" spans="1:26" ht="15.95">
      <c r="A3087" t="s">
        <v>3777</v>
      </c>
      <c r="B3087" t="s">
        <v>278</v>
      </c>
      <c r="C3087" t="str">
        <f>VLOOKUP(B3087, Positions!A$1:B$160, 2, FALSE)</f>
        <v>Midfielder</v>
      </c>
      <c r="D3087" t="s">
        <v>253</v>
      </c>
      <c r="E3087" t="s">
        <v>5666</v>
      </c>
      <c r="F3087" t="s">
        <v>21</v>
      </c>
      <c r="G3087" t="str">
        <f>VLOOKUP(E3087, Tiers!M$1:P$134, 3, FALSE)</f>
        <v>NONE</v>
      </c>
      <c r="H3087">
        <f>VLOOKUP(G3087, Tiers!B$1:C$134, 2, FALSE)</f>
        <v>7</v>
      </c>
      <c r="I3087" s="26" t="s">
        <v>6969</v>
      </c>
      <c r="J3087">
        <f t="shared" si="194"/>
        <v>3</v>
      </c>
      <c r="K3087">
        <f t="shared" si="195"/>
        <v>3</v>
      </c>
      <c r="L3087">
        <f t="shared" si="196"/>
        <v>8141</v>
      </c>
      <c r="M3087">
        <f t="shared" si="197"/>
        <v>267</v>
      </c>
      <c r="N3087">
        <v>21</v>
      </c>
      <c r="O3087" t="s">
        <v>962</v>
      </c>
      <c r="P3087" t="s">
        <v>21</v>
      </c>
      <c r="Q3087" t="s">
        <v>22</v>
      </c>
      <c r="R3087" t="s">
        <v>21</v>
      </c>
      <c r="W3087">
        <v>178</v>
      </c>
      <c r="X3087">
        <v>74</v>
      </c>
      <c r="Y3087">
        <v>9</v>
      </c>
      <c r="Z3087">
        <v>75</v>
      </c>
    </row>
    <row r="3088" spans="1:26" ht="15.95">
      <c r="A3088" t="s">
        <v>3778</v>
      </c>
      <c r="B3088" t="s">
        <v>42</v>
      </c>
      <c r="C3088" t="str">
        <f>VLOOKUP(B3088, Positions!A$1:B$160, 2, FALSE)</f>
        <v>Midfielder</v>
      </c>
      <c r="D3088" t="s">
        <v>592</v>
      </c>
      <c r="E3088" t="s">
        <v>5666</v>
      </c>
      <c r="F3088" t="s">
        <v>21</v>
      </c>
      <c r="G3088" t="str">
        <f>VLOOKUP(E3088, Tiers!M$1:P$134, 3, FALSE)</f>
        <v>NONE</v>
      </c>
      <c r="H3088">
        <f>VLOOKUP(G3088, Tiers!B$1:C$134, 2, FALSE)</f>
        <v>7</v>
      </c>
      <c r="I3088" s="26" t="s">
        <v>6970</v>
      </c>
      <c r="J3088">
        <f t="shared" si="194"/>
        <v>2</v>
      </c>
      <c r="K3088">
        <f t="shared" si="195"/>
        <v>2</v>
      </c>
      <c r="L3088">
        <f t="shared" si="196"/>
        <v>8168</v>
      </c>
      <c r="M3088">
        <f t="shared" si="197"/>
        <v>268</v>
      </c>
      <c r="N3088">
        <v>21</v>
      </c>
      <c r="O3088" t="s">
        <v>5790</v>
      </c>
      <c r="P3088" t="s">
        <v>21</v>
      </c>
      <c r="Q3088" t="s">
        <v>22</v>
      </c>
      <c r="R3088" t="s">
        <v>21</v>
      </c>
      <c r="W3088">
        <v>181</v>
      </c>
      <c r="X3088">
        <v>74</v>
      </c>
      <c r="Y3088">
        <v>0</v>
      </c>
      <c r="Z3088">
        <v>0</v>
      </c>
    </row>
    <row r="3089" spans="1:26" ht="15.95">
      <c r="A3089" t="s">
        <v>3779</v>
      </c>
      <c r="B3089" t="s">
        <v>42</v>
      </c>
      <c r="C3089" t="str">
        <f>VLOOKUP(B3089, Positions!A$1:B$160, 2, FALSE)</f>
        <v>Midfielder</v>
      </c>
      <c r="D3089" t="s">
        <v>162</v>
      </c>
      <c r="E3089" t="s">
        <v>5663</v>
      </c>
      <c r="F3089" t="s">
        <v>21</v>
      </c>
      <c r="G3089" t="str">
        <f>VLOOKUP(E3089, Tiers!M$1:P$134, 3, FALSE)</f>
        <v>ENG4</v>
      </c>
      <c r="H3089">
        <f>VLOOKUP(G3089, Tiers!B$1:C$134, 2, FALSE)</f>
        <v>5</v>
      </c>
      <c r="I3089" s="26" t="s">
        <v>6971</v>
      </c>
      <c r="J3089">
        <f t="shared" si="194"/>
        <v>2</v>
      </c>
      <c r="K3089">
        <f t="shared" si="195"/>
        <v>2</v>
      </c>
      <c r="L3089">
        <f t="shared" si="196"/>
        <v>8169</v>
      </c>
      <c r="M3089">
        <f t="shared" si="197"/>
        <v>268</v>
      </c>
      <c r="N3089">
        <v>21</v>
      </c>
      <c r="O3089" t="s">
        <v>357</v>
      </c>
      <c r="P3089" t="s">
        <v>21</v>
      </c>
      <c r="Q3089" t="s">
        <v>22</v>
      </c>
      <c r="R3089" t="s">
        <v>21</v>
      </c>
      <c r="W3089">
        <v>188</v>
      </c>
      <c r="X3089">
        <v>80</v>
      </c>
      <c r="Y3089">
        <v>3</v>
      </c>
      <c r="Z3089">
        <v>53</v>
      </c>
    </row>
    <row r="3090" spans="1:26" ht="15.95">
      <c r="A3090" t="s">
        <v>3780</v>
      </c>
      <c r="B3090" t="s">
        <v>16</v>
      </c>
      <c r="C3090" t="str">
        <f>VLOOKUP(B3090, Positions!A$1:B$160, 2, FALSE)</f>
        <v>Forward</v>
      </c>
      <c r="D3090" t="s">
        <v>52</v>
      </c>
      <c r="E3090" t="s">
        <v>5663</v>
      </c>
      <c r="F3090" t="s">
        <v>21</v>
      </c>
      <c r="G3090" t="str">
        <f>VLOOKUP(E3090, Tiers!M$1:P$134, 3, FALSE)</f>
        <v>ENG4</v>
      </c>
      <c r="H3090">
        <f>VLOOKUP(G3090, Tiers!B$1:C$134, 2, FALSE)</f>
        <v>5</v>
      </c>
      <c r="I3090" s="26" t="s">
        <v>6972</v>
      </c>
      <c r="J3090">
        <f t="shared" si="194"/>
        <v>1</v>
      </c>
      <c r="K3090">
        <f t="shared" si="195"/>
        <v>2</v>
      </c>
      <c r="L3090">
        <f t="shared" si="196"/>
        <v>8198</v>
      </c>
      <c r="M3090">
        <f t="shared" si="197"/>
        <v>269</v>
      </c>
      <c r="N3090">
        <v>21</v>
      </c>
      <c r="O3090" t="s">
        <v>1043</v>
      </c>
      <c r="P3090" t="s">
        <v>21</v>
      </c>
      <c r="Q3090" t="s">
        <v>22</v>
      </c>
      <c r="R3090" t="s">
        <v>21</v>
      </c>
      <c r="W3090">
        <v>173</v>
      </c>
      <c r="X3090">
        <v>68</v>
      </c>
      <c r="Y3090">
        <v>31</v>
      </c>
      <c r="Z3090">
        <v>58</v>
      </c>
    </row>
    <row r="3091" spans="1:26" ht="15.95">
      <c r="A3091" t="s">
        <v>3781</v>
      </c>
      <c r="B3091" t="s">
        <v>81</v>
      </c>
      <c r="C3091" t="str">
        <f>VLOOKUP(B3091, Positions!A$1:B$160, 2, FALSE)</f>
        <v>Defender</v>
      </c>
      <c r="D3091" t="s">
        <v>530</v>
      </c>
      <c r="E3091" t="s">
        <v>62</v>
      </c>
      <c r="F3091" t="s">
        <v>21</v>
      </c>
      <c r="G3091" t="str">
        <f>VLOOKUP(E3091, Tiers!M$1:P$134, 3, FALSE)</f>
        <v>ENG1</v>
      </c>
      <c r="H3091">
        <f>VLOOKUP(G3091, Tiers!B$1:C$134, 2, FALSE)</f>
        <v>1</v>
      </c>
      <c r="I3091" s="26" t="s">
        <v>6973</v>
      </c>
      <c r="J3091">
        <f t="shared" si="194"/>
        <v>1</v>
      </c>
      <c r="K3091">
        <f t="shared" si="195"/>
        <v>2</v>
      </c>
      <c r="L3091">
        <f t="shared" si="196"/>
        <v>8208</v>
      </c>
      <c r="M3091">
        <f t="shared" si="197"/>
        <v>269</v>
      </c>
      <c r="N3091">
        <v>21</v>
      </c>
      <c r="O3091" t="s">
        <v>275</v>
      </c>
      <c r="P3091" t="s">
        <v>21</v>
      </c>
      <c r="Q3091" t="s">
        <v>22</v>
      </c>
      <c r="R3091" t="s">
        <v>21</v>
      </c>
      <c r="W3091">
        <v>191</v>
      </c>
      <c r="X3091">
        <v>84</v>
      </c>
      <c r="Y3091">
        <v>4</v>
      </c>
      <c r="Z3091">
        <v>65</v>
      </c>
    </row>
    <row r="3092" spans="1:26" ht="15.95">
      <c r="A3092" t="s">
        <v>3782</v>
      </c>
      <c r="B3092" t="s">
        <v>3783</v>
      </c>
      <c r="C3092" t="str">
        <f>VLOOKUP(B3092, Positions!A$1:B$160, 2, FALSE)</f>
        <v>Defender</v>
      </c>
      <c r="D3092" t="s">
        <v>185</v>
      </c>
      <c r="E3092" t="s">
        <v>5664</v>
      </c>
      <c r="F3092" t="s">
        <v>21</v>
      </c>
      <c r="G3092" t="str">
        <f>VLOOKUP(E3092, Tiers!M$1:P$134, 3, FALSE)</f>
        <v>ENG3</v>
      </c>
      <c r="H3092">
        <f>VLOOKUP(G3092, Tiers!B$1:C$134, 2, FALSE)</f>
        <v>4</v>
      </c>
      <c r="I3092" s="26" t="s">
        <v>6974</v>
      </c>
      <c r="J3092">
        <f t="shared" si="194"/>
        <v>1</v>
      </c>
      <c r="K3092">
        <f t="shared" si="195"/>
        <v>2</v>
      </c>
      <c r="L3092">
        <f t="shared" si="196"/>
        <v>8210</v>
      </c>
      <c r="M3092">
        <f t="shared" si="197"/>
        <v>269</v>
      </c>
      <c r="N3092">
        <v>21</v>
      </c>
      <c r="O3092" t="s">
        <v>204</v>
      </c>
      <c r="P3092" t="s">
        <v>21</v>
      </c>
      <c r="Q3092" t="s">
        <v>22</v>
      </c>
      <c r="R3092" t="s">
        <v>21</v>
      </c>
      <c r="W3092">
        <v>171</v>
      </c>
      <c r="X3092">
        <v>65</v>
      </c>
      <c r="Y3092">
        <v>1</v>
      </c>
      <c r="Z3092">
        <v>16</v>
      </c>
    </row>
    <row r="3093" spans="1:26" ht="15.95">
      <c r="A3093" t="s">
        <v>3784</v>
      </c>
      <c r="B3093" t="s">
        <v>81</v>
      </c>
      <c r="C3093" t="str">
        <f>VLOOKUP(B3093, Positions!A$1:B$160, 2, FALSE)</f>
        <v>Defender</v>
      </c>
      <c r="D3093" t="s">
        <v>357</v>
      </c>
      <c r="E3093" t="s">
        <v>62</v>
      </c>
      <c r="F3093" t="s">
        <v>21</v>
      </c>
      <c r="G3093" t="str">
        <f>VLOOKUP(E3093, Tiers!M$1:P$134, 3, FALSE)</f>
        <v>ENG1</v>
      </c>
      <c r="H3093">
        <f>VLOOKUP(G3093, Tiers!B$1:C$134, 2, FALSE)</f>
        <v>1</v>
      </c>
      <c r="I3093" s="26" t="s">
        <v>6975</v>
      </c>
      <c r="J3093">
        <f t="shared" si="194"/>
        <v>12</v>
      </c>
      <c r="K3093">
        <f t="shared" si="195"/>
        <v>2</v>
      </c>
      <c r="L3093">
        <f t="shared" si="196"/>
        <v>8230</v>
      </c>
      <c r="M3093">
        <f t="shared" si="197"/>
        <v>270</v>
      </c>
      <c r="N3093">
        <v>21</v>
      </c>
      <c r="O3093" t="s">
        <v>107</v>
      </c>
      <c r="P3093" t="s">
        <v>21</v>
      </c>
      <c r="Q3093" t="s">
        <v>22</v>
      </c>
      <c r="R3093" t="s">
        <v>21</v>
      </c>
      <c r="W3093">
        <v>183</v>
      </c>
      <c r="X3093">
        <v>73</v>
      </c>
      <c r="Y3093">
        <v>0</v>
      </c>
      <c r="Z3093">
        <v>26</v>
      </c>
    </row>
    <row r="3094" spans="1:26" ht="15.95">
      <c r="A3094" t="s">
        <v>3785</v>
      </c>
      <c r="B3094" t="s">
        <v>72</v>
      </c>
      <c r="C3094" t="str">
        <f>VLOOKUP(B3094, Positions!A$1:B$160, 2, FALSE)</f>
        <v>Defender</v>
      </c>
      <c r="D3094" t="s">
        <v>284</v>
      </c>
      <c r="E3094" t="s">
        <v>5665</v>
      </c>
      <c r="F3094" t="s">
        <v>21</v>
      </c>
      <c r="G3094" t="str">
        <f>VLOOKUP(E3094, Tiers!M$1:P$134, 3, FALSE)</f>
        <v>ENG2</v>
      </c>
      <c r="H3094">
        <f>VLOOKUP(G3094, Tiers!B$1:C$134, 2, FALSE)</f>
        <v>3</v>
      </c>
      <c r="I3094" s="26" t="s">
        <v>6976</v>
      </c>
      <c r="J3094">
        <f t="shared" si="194"/>
        <v>12</v>
      </c>
      <c r="K3094">
        <f t="shared" si="195"/>
        <v>2</v>
      </c>
      <c r="L3094">
        <f t="shared" si="196"/>
        <v>8242</v>
      </c>
      <c r="M3094">
        <f t="shared" si="197"/>
        <v>270</v>
      </c>
      <c r="N3094">
        <v>21</v>
      </c>
      <c r="O3094" t="s">
        <v>285</v>
      </c>
      <c r="P3094" t="s">
        <v>21</v>
      </c>
      <c r="Q3094" t="s">
        <v>22</v>
      </c>
      <c r="R3094" t="s">
        <v>21</v>
      </c>
      <c r="W3094">
        <v>178</v>
      </c>
      <c r="X3094">
        <v>71</v>
      </c>
      <c r="Y3094">
        <v>0</v>
      </c>
      <c r="Z3094">
        <v>33</v>
      </c>
    </row>
    <row r="3095" spans="1:26" ht="15.95">
      <c r="A3095" t="s">
        <v>3786</v>
      </c>
      <c r="B3095" t="s">
        <v>72</v>
      </c>
      <c r="C3095" t="str">
        <f>VLOOKUP(B3095, Positions!A$1:B$160, 2, FALSE)</f>
        <v>Defender</v>
      </c>
      <c r="D3095" t="s">
        <v>185</v>
      </c>
      <c r="E3095" t="s">
        <v>5664</v>
      </c>
      <c r="F3095" t="s">
        <v>21</v>
      </c>
      <c r="G3095" t="str">
        <f>VLOOKUP(E3095, Tiers!M$1:P$134, 3, FALSE)</f>
        <v>ENG3</v>
      </c>
      <c r="H3095">
        <f>VLOOKUP(G3095, Tiers!B$1:C$134, 2, FALSE)</f>
        <v>4</v>
      </c>
      <c r="I3095" s="26" t="s">
        <v>6977</v>
      </c>
      <c r="J3095">
        <f t="shared" si="194"/>
        <v>11</v>
      </c>
      <c r="K3095">
        <f t="shared" si="195"/>
        <v>1</v>
      </c>
      <c r="L3095">
        <f t="shared" si="196"/>
        <v>8256</v>
      </c>
      <c r="M3095">
        <f t="shared" si="197"/>
        <v>271</v>
      </c>
      <c r="N3095">
        <v>21</v>
      </c>
      <c r="O3095" t="s">
        <v>3787</v>
      </c>
      <c r="P3095" t="s">
        <v>21</v>
      </c>
      <c r="Q3095" t="s">
        <v>22</v>
      </c>
      <c r="R3095" t="s">
        <v>21</v>
      </c>
      <c r="W3095">
        <v>171</v>
      </c>
      <c r="X3095">
        <v>67</v>
      </c>
      <c r="Y3095">
        <v>1</v>
      </c>
      <c r="Z3095">
        <v>14</v>
      </c>
    </row>
    <row r="3096" spans="1:26" ht="15.95">
      <c r="A3096" t="s">
        <v>3788</v>
      </c>
      <c r="B3096" t="s">
        <v>81</v>
      </c>
      <c r="C3096" t="str">
        <f>VLOOKUP(B3096, Positions!A$1:B$160, 2, FALSE)</f>
        <v>Defender</v>
      </c>
      <c r="D3096" t="s">
        <v>616</v>
      </c>
      <c r="E3096" t="s">
        <v>5663</v>
      </c>
      <c r="F3096" t="s">
        <v>21</v>
      </c>
      <c r="G3096" t="str">
        <f>VLOOKUP(E3096, Tiers!M$1:P$134, 3, FALSE)</f>
        <v>ENG4</v>
      </c>
      <c r="H3096">
        <f>VLOOKUP(G3096, Tiers!B$1:C$134, 2, FALSE)</f>
        <v>5</v>
      </c>
      <c r="I3096" s="26" t="s">
        <v>6978</v>
      </c>
      <c r="J3096">
        <f t="shared" si="194"/>
        <v>11</v>
      </c>
      <c r="K3096">
        <f t="shared" si="195"/>
        <v>1</v>
      </c>
      <c r="L3096">
        <f t="shared" si="196"/>
        <v>8259</v>
      </c>
      <c r="M3096">
        <f t="shared" si="197"/>
        <v>271</v>
      </c>
      <c r="N3096">
        <v>21</v>
      </c>
      <c r="O3096" t="s">
        <v>3789</v>
      </c>
      <c r="P3096" t="s">
        <v>21</v>
      </c>
      <c r="Q3096" t="s">
        <v>22</v>
      </c>
      <c r="R3096" t="s">
        <v>21</v>
      </c>
      <c r="W3096">
        <v>191</v>
      </c>
      <c r="X3096">
        <v>84</v>
      </c>
      <c r="Y3096">
        <v>4</v>
      </c>
      <c r="Z3096">
        <v>34</v>
      </c>
    </row>
    <row r="3097" spans="1:26" ht="15.95">
      <c r="A3097" t="s">
        <v>3790</v>
      </c>
      <c r="B3097" t="s">
        <v>445</v>
      </c>
      <c r="C3097" t="str">
        <f>VLOOKUP(B3097, Positions!A$1:B$160, 2, FALSE)</f>
        <v>Midfielder</v>
      </c>
      <c r="D3097" t="s">
        <v>836</v>
      </c>
      <c r="E3097" t="s">
        <v>62</v>
      </c>
      <c r="F3097" t="s">
        <v>21</v>
      </c>
      <c r="G3097" t="str">
        <f>VLOOKUP(E3097, Tiers!M$1:P$134, 3, FALSE)</f>
        <v>ENG1</v>
      </c>
      <c r="H3097">
        <f>VLOOKUP(G3097, Tiers!B$1:C$134, 2, FALSE)</f>
        <v>1</v>
      </c>
      <c r="I3097" s="26" t="s">
        <v>6979</v>
      </c>
      <c r="J3097">
        <f t="shared" si="194"/>
        <v>10</v>
      </c>
      <c r="K3097">
        <f t="shared" si="195"/>
        <v>1</v>
      </c>
      <c r="L3097">
        <f t="shared" si="196"/>
        <v>8283</v>
      </c>
      <c r="M3097">
        <f t="shared" si="197"/>
        <v>272</v>
      </c>
      <c r="N3097">
        <v>21</v>
      </c>
      <c r="O3097" t="s">
        <v>3572</v>
      </c>
      <c r="P3097" t="s">
        <v>21</v>
      </c>
      <c r="Q3097" t="s">
        <v>22</v>
      </c>
      <c r="R3097" t="s">
        <v>21</v>
      </c>
      <c r="W3097">
        <v>180</v>
      </c>
      <c r="X3097">
        <v>73</v>
      </c>
      <c r="Y3097">
        <v>4</v>
      </c>
      <c r="Z3097">
        <v>41</v>
      </c>
    </row>
    <row r="3098" spans="1:26" ht="15.95">
      <c r="A3098" t="s">
        <v>3791</v>
      </c>
      <c r="B3098" t="s">
        <v>680</v>
      </c>
      <c r="C3098" t="str">
        <f>VLOOKUP(B3098, Positions!A$1:B$160, 2, FALSE)</f>
        <v>Midfielder</v>
      </c>
      <c r="D3098" t="s">
        <v>229</v>
      </c>
      <c r="E3098" t="s">
        <v>5665</v>
      </c>
      <c r="F3098" t="s">
        <v>21</v>
      </c>
      <c r="G3098" t="str">
        <f>VLOOKUP(E3098, Tiers!M$1:P$134, 3, FALSE)</f>
        <v>ENG2</v>
      </c>
      <c r="H3098">
        <f>VLOOKUP(G3098, Tiers!B$1:C$134, 2, FALSE)</f>
        <v>3</v>
      </c>
      <c r="I3098" s="26" t="s">
        <v>6979</v>
      </c>
      <c r="J3098">
        <f t="shared" si="194"/>
        <v>10</v>
      </c>
      <c r="K3098">
        <f t="shared" si="195"/>
        <v>1</v>
      </c>
      <c r="L3098">
        <f t="shared" si="196"/>
        <v>8283</v>
      </c>
      <c r="M3098">
        <f t="shared" si="197"/>
        <v>272</v>
      </c>
      <c r="N3098">
        <v>21</v>
      </c>
      <c r="O3098" t="s">
        <v>74</v>
      </c>
      <c r="P3098" t="s">
        <v>21</v>
      </c>
      <c r="Q3098" t="s">
        <v>22</v>
      </c>
      <c r="R3098" t="s">
        <v>21</v>
      </c>
      <c r="W3098">
        <v>177</v>
      </c>
      <c r="X3098">
        <v>67</v>
      </c>
      <c r="Y3098">
        <v>5</v>
      </c>
      <c r="Z3098">
        <v>70</v>
      </c>
    </row>
    <row r="3099" spans="1:26" ht="15.95">
      <c r="A3099" t="s">
        <v>3792</v>
      </c>
      <c r="B3099" t="s">
        <v>166</v>
      </c>
      <c r="C3099" t="str">
        <f>VLOOKUP(B3099, Positions!A$1:B$160, 2, FALSE)</f>
        <v>Goalkeeper</v>
      </c>
      <c r="D3099" t="s">
        <v>250</v>
      </c>
      <c r="E3099" t="s">
        <v>5664</v>
      </c>
      <c r="F3099" t="s">
        <v>21</v>
      </c>
      <c r="G3099" t="str">
        <f>VLOOKUP(E3099, Tiers!M$1:P$134, 3, FALSE)</f>
        <v>ENG3</v>
      </c>
      <c r="H3099">
        <f>VLOOKUP(G3099, Tiers!B$1:C$134, 2, FALSE)</f>
        <v>4</v>
      </c>
      <c r="I3099" s="26" t="s">
        <v>6980</v>
      </c>
      <c r="J3099">
        <f t="shared" si="194"/>
        <v>10</v>
      </c>
      <c r="K3099">
        <f t="shared" si="195"/>
        <v>1</v>
      </c>
      <c r="L3099">
        <f t="shared" si="196"/>
        <v>8284</v>
      </c>
      <c r="M3099">
        <f t="shared" si="197"/>
        <v>272</v>
      </c>
      <c r="N3099">
        <v>21</v>
      </c>
      <c r="O3099" t="s">
        <v>40</v>
      </c>
      <c r="P3099" t="s">
        <v>21</v>
      </c>
      <c r="Q3099" t="s">
        <v>22</v>
      </c>
      <c r="R3099" t="s">
        <v>21</v>
      </c>
      <c r="W3099">
        <v>183</v>
      </c>
      <c r="X3099">
        <v>79</v>
      </c>
      <c r="Y3099">
        <v>0</v>
      </c>
      <c r="Z3099">
        <v>88</v>
      </c>
    </row>
    <row r="3100" spans="1:26" ht="15.95">
      <c r="A3100" t="s">
        <v>3793</v>
      </c>
      <c r="B3100" t="s">
        <v>1151</v>
      </c>
      <c r="C3100" t="str">
        <f>VLOOKUP(B3100, Positions!A$1:B$160, 2, FALSE)</f>
        <v>Defender</v>
      </c>
      <c r="D3100" t="s">
        <v>32</v>
      </c>
      <c r="E3100" t="s">
        <v>5663</v>
      </c>
      <c r="F3100" t="s">
        <v>21</v>
      </c>
      <c r="G3100" t="str">
        <f>VLOOKUP(E3100, Tiers!M$1:P$134, 3, FALSE)</f>
        <v>ENG4</v>
      </c>
      <c r="H3100">
        <f>VLOOKUP(G3100, Tiers!B$1:C$134, 2, FALSE)</f>
        <v>5</v>
      </c>
      <c r="I3100" s="26" t="s">
        <v>6981</v>
      </c>
      <c r="J3100">
        <f t="shared" si="194"/>
        <v>10</v>
      </c>
      <c r="K3100">
        <f t="shared" si="195"/>
        <v>1</v>
      </c>
      <c r="L3100">
        <f t="shared" si="196"/>
        <v>8286</v>
      </c>
      <c r="M3100">
        <f t="shared" si="197"/>
        <v>272</v>
      </c>
      <c r="N3100">
        <v>21</v>
      </c>
      <c r="O3100" t="s">
        <v>745</v>
      </c>
      <c r="P3100" t="s">
        <v>21</v>
      </c>
      <c r="Q3100" t="s">
        <v>22</v>
      </c>
      <c r="R3100" t="s">
        <v>21</v>
      </c>
      <c r="S3100" t="s">
        <v>226</v>
      </c>
      <c r="W3100">
        <v>178</v>
      </c>
      <c r="X3100">
        <v>77</v>
      </c>
      <c r="Y3100">
        <v>2</v>
      </c>
      <c r="Z3100">
        <v>54</v>
      </c>
    </row>
    <row r="3101" spans="1:26" ht="15.95">
      <c r="A3101" t="s">
        <v>3794</v>
      </c>
      <c r="B3101" t="s">
        <v>115</v>
      </c>
      <c r="C3101" t="str">
        <f>VLOOKUP(B3101, Positions!A$1:B$160, 2, FALSE)</f>
        <v>Midfielder</v>
      </c>
      <c r="D3101" t="s">
        <v>5666</v>
      </c>
      <c r="E3101" t="s">
        <v>5666</v>
      </c>
      <c r="F3101" t="s">
        <v>21</v>
      </c>
      <c r="G3101" t="str">
        <f>VLOOKUP(E3101, Tiers!M$1:P$134, 3, FALSE)</f>
        <v>NONE</v>
      </c>
      <c r="H3101">
        <f>VLOOKUP(G3101, Tiers!B$1:C$134, 2, FALSE)</f>
        <v>7</v>
      </c>
      <c r="I3101" s="26" t="s">
        <v>6982</v>
      </c>
      <c r="J3101">
        <f t="shared" si="194"/>
        <v>10</v>
      </c>
      <c r="K3101">
        <f t="shared" si="195"/>
        <v>1</v>
      </c>
      <c r="L3101">
        <f t="shared" si="196"/>
        <v>8290</v>
      </c>
      <c r="M3101">
        <f t="shared" si="197"/>
        <v>272</v>
      </c>
      <c r="N3101">
        <v>21</v>
      </c>
      <c r="O3101" t="s">
        <v>113</v>
      </c>
      <c r="P3101" t="s">
        <v>21</v>
      </c>
      <c r="Q3101" t="s">
        <v>22</v>
      </c>
      <c r="R3101" t="s">
        <v>21</v>
      </c>
      <c r="W3101">
        <v>183</v>
      </c>
      <c r="X3101">
        <v>77</v>
      </c>
      <c r="Y3101">
        <v>0</v>
      </c>
      <c r="Z3101">
        <v>8</v>
      </c>
    </row>
    <row r="3102" spans="1:26" ht="15.95">
      <c r="A3102" t="s">
        <v>3795</v>
      </c>
      <c r="B3102" t="s">
        <v>31</v>
      </c>
      <c r="C3102" t="str">
        <f>VLOOKUP(B3102, Positions!A$1:B$160, 2, FALSE)</f>
        <v>Defender</v>
      </c>
      <c r="D3102" t="s">
        <v>112</v>
      </c>
      <c r="E3102" t="s">
        <v>5664</v>
      </c>
      <c r="F3102" t="s">
        <v>21</v>
      </c>
      <c r="G3102" t="str">
        <f>VLOOKUP(E3102, Tiers!M$1:P$134, 3, FALSE)</f>
        <v>ENG3</v>
      </c>
      <c r="H3102">
        <f>VLOOKUP(G3102, Tiers!B$1:C$134, 2, FALSE)</f>
        <v>4</v>
      </c>
      <c r="I3102" s="26" t="s">
        <v>6983</v>
      </c>
      <c r="J3102">
        <f t="shared" si="194"/>
        <v>10</v>
      </c>
      <c r="K3102">
        <f t="shared" si="195"/>
        <v>1</v>
      </c>
      <c r="L3102">
        <f t="shared" si="196"/>
        <v>8302</v>
      </c>
      <c r="M3102">
        <f t="shared" si="197"/>
        <v>272</v>
      </c>
      <c r="N3102">
        <v>21</v>
      </c>
      <c r="O3102" t="s">
        <v>1530</v>
      </c>
      <c r="P3102" t="s">
        <v>21</v>
      </c>
      <c r="Q3102" t="s">
        <v>22</v>
      </c>
      <c r="R3102" t="s">
        <v>21</v>
      </c>
      <c r="W3102">
        <v>181</v>
      </c>
      <c r="X3102">
        <v>76</v>
      </c>
      <c r="Y3102">
        <v>1</v>
      </c>
      <c r="Z3102">
        <v>17</v>
      </c>
    </row>
    <row r="3103" spans="1:26" ht="15.95">
      <c r="A3103" t="s">
        <v>3796</v>
      </c>
      <c r="B3103" t="s">
        <v>42</v>
      </c>
      <c r="C3103" t="str">
        <f>VLOOKUP(B3103, Positions!A$1:B$160, 2, FALSE)</f>
        <v>Midfielder</v>
      </c>
      <c r="D3103" t="s">
        <v>93</v>
      </c>
      <c r="E3103" t="s">
        <v>5664</v>
      </c>
      <c r="F3103" t="s">
        <v>21</v>
      </c>
      <c r="G3103" t="str">
        <f>VLOOKUP(E3103, Tiers!M$1:P$134, 3, FALSE)</f>
        <v>ENG3</v>
      </c>
      <c r="H3103">
        <f>VLOOKUP(G3103, Tiers!B$1:C$134, 2, FALSE)</f>
        <v>4</v>
      </c>
      <c r="I3103" s="26" t="s">
        <v>6984</v>
      </c>
      <c r="J3103">
        <f t="shared" si="194"/>
        <v>10</v>
      </c>
      <c r="K3103">
        <f t="shared" si="195"/>
        <v>1</v>
      </c>
      <c r="L3103">
        <f t="shared" si="196"/>
        <v>8304</v>
      </c>
      <c r="M3103">
        <f t="shared" si="197"/>
        <v>272</v>
      </c>
      <c r="N3103">
        <v>21</v>
      </c>
      <c r="O3103" t="s">
        <v>93</v>
      </c>
      <c r="P3103" t="s">
        <v>21</v>
      </c>
      <c r="Q3103" t="s">
        <v>22</v>
      </c>
      <c r="R3103" t="s">
        <v>21</v>
      </c>
      <c r="W3103">
        <v>186</v>
      </c>
      <c r="X3103">
        <v>73</v>
      </c>
      <c r="Y3103">
        <v>1</v>
      </c>
      <c r="Z3103">
        <v>97</v>
      </c>
    </row>
    <row r="3104" spans="1:26" ht="15.95">
      <c r="A3104" t="s">
        <v>3797</v>
      </c>
      <c r="B3104" t="s">
        <v>166</v>
      </c>
      <c r="C3104" t="str">
        <f>VLOOKUP(B3104, Positions!A$1:B$160, 2, FALSE)</f>
        <v>Goalkeeper</v>
      </c>
      <c r="D3104" t="s">
        <v>5666</v>
      </c>
      <c r="E3104" t="s">
        <v>5666</v>
      </c>
      <c r="F3104" t="s">
        <v>21</v>
      </c>
      <c r="G3104" t="str">
        <f>VLOOKUP(E3104, Tiers!M$1:P$134, 3, FALSE)</f>
        <v>NONE</v>
      </c>
      <c r="H3104">
        <f>VLOOKUP(G3104, Tiers!B$1:C$134, 2, FALSE)</f>
        <v>7</v>
      </c>
      <c r="I3104" s="26" t="s">
        <v>6985</v>
      </c>
      <c r="J3104">
        <f t="shared" si="194"/>
        <v>9</v>
      </c>
      <c r="K3104">
        <f t="shared" si="195"/>
        <v>1</v>
      </c>
      <c r="L3104">
        <f t="shared" si="196"/>
        <v>8320</v>
      </c>
      <c r="M3104">
        <f t="shared" si="197"/>
        <v>273</v>
      </c>
      <c r="N3104">
        <v>21</v>
      </c>
      <c r="O3104" t="s">
        <v>1496</v>
      </c>
      <c r="P3104" t="s">
        <v>21</v>
      </c>
      <c r="Q3104" t="s">
        <v>22</v>
      </c>
      <c r="R3104" t="s">
        <v>21</v>
      </c>
      <c r="W3104">
        <v>189</v>
      </c>
      <c r="X3104">
        <v>86</v>
      </c>
      <c r="Y3104">
        <v>0</v>
      </c>
      <c r="Z3104">
        <v>16</v>
      </c>
    </row>
    <row r="3105" spans="1:26" ht="15.95">
      <c r="A3105" t="s">
        <v>3798</v>
      </c>
      <c r="B3105" t="s">
        <v>166</v>
      </c>
      <c r="C3105" t="str">
        <f>VLOOKUP(B3105, Positions!A$1:B$160, 2, FALSE)</f>
        <v>Goalkeeper</v>
      </c>
      <c r="D3105" t="s">
        <v>169</v>
      </c>
      <c r="E3105" t="s">
        <v>62</v>
      </c>
      <c r="F3105" t="s">
        <v>21</v>
      </c>
      <c r="G3105" t="str">
        <f>VLOOKUP(E3105, Tiers!M$1:P$134, 3, FALSE)</f>
        <v>ENG1</v>
      </c>
      <c r="H3105">
        <f>VLOOKUP(G3105, Tiers!B$1:C$134, 2, FALSE)</f>
        <v>1</v>
      </c>
      <c r="I3105" s="26" t="s">
        <v>6986</v>
      </c>
      <c r="J3105">
        <f t="shared" si="194"/>
        <v>9</v>
      </c>
      <c r="K3105">
        <f t="shared" si="195"/>
        <v>1</v>
      </c>
      <c r="L3105">
        <f t="shared" si="196"/>
        <v>8321</v>
      </c>
      <c r="M3105">
        <f t="shared" si="197"/>
        <v>273</v>
      </c>
      <c r="N3105">
        <v>21</v>
      </c>
      <c r="O3105" t="s">
        <v>596</v>
      </c>
      <c r="P3105" t="s">
        <v>21</v>
      </c>
      <c r="Q3105" t="s">
        <v>22</v>
      </c>
      <c r="R3105" t="s">
        <v>21</v>
      </c>
      <c r="S3105" t="s">
        <v>3799</v>
      </c>
      <c r="W3105">
        <v>199</v>
      </c>
      <c r="X3105">
        <v>103</v>
      </c>
      <c r="Y3105">
        <v>0</v>
      </c>
      <c r="Z3105">
        <v>0</v>
      </c>
    </row>
    <row r="3106" spans="1:26" ht="15.95">
      <c r="A3106" t="s">
        <v>3801</v>
      </c>
      <c r="B3106" t="s">
        <v>166</v>
      </c>
      <c r="C3106" t="str">
        <f>VLOOKUP(B3106, Positions!A$1:B$160, 2, FALSE)</f>
        <v>Goalkeeper</v>
      </c>
      <c r="D3106" t="s">
        <v>627</v>
      </c>
      <c r="E3106" t="s">
        <v>5666</v>
      </c>
      <c r="F3106" t="s">
        <v>21</v>
      </c>
      <c r="G3106" t="str">
        <f>VLOOKUP(E3106, Tiers!M$1:P$134, 3, FALSE)</f>
        <v>NONE</v>
      </c>
      <c r="H3106">
        <f>VLOOKUP(G3106, Tiers!B$1:C$134, 2, FALSE)</f>
        <v>7</v>
      </c>
      <c r="I3106" s="26" t="s">
        <v>6987</v>
      </c>
      <c r="J3106">
        <f t="shared" si="194"/>
        <v>9</v>
      </c>
      <c r="K3106">
        <f t="shared" si="195"/>
        <v>1</v>
      </c>
      <c r="L3106">
        <f t="shared" si="196"/>
        <v>8330</v>
      </c>
      <c r="M3106">
        <f t="shared" si="197"/>
        <v>273</v>
      </c>
      <c r="N3106">
        <v>21</v>
      </c>
      <c r="O3106" t="s">
        <v>124</v>
      </c>
      <c r="P3106" t="s">
        <v>21</v>
      </c>
      <c r="Q3106" t="s">
        <v>22</v>
      </c>
      <c r="R3106" t="s">
        <v>21</v>
      </c>
      <c r="W3106">
        <v>183</v>
      </c>
      <c r="X3106">
        <v>71</v>
      </c>
      <c r="Y3106">
        <v>0</v>
      </c>
      <c r="Z3106">
        <v>0</v>
      </c>
    </row>
    <row r="3107" spans="1:26" ht="15.95">
      <c r="A3107" t="s">
        <v>3802</v>
      </c>
      <c r="B3107" t="s">
        <v>16</v>
      </c>
      <c r="C3107" t="str">
        <f>VLOOKUP(B3107, Positions!A$1:B$160, 2, FALSE)</f>
        <v>Forward</v>
      </c>
      <c r="D3107" t="s">
        <v>187</v>
      </c>
      <c r="E3107" t="s">
        <v>5663</v>
      </c>
      <c r="F3107" t="s">
        <v>21</v>
      </c>
      <c r="G3107" t="str">
        <f>VLOOKUP(E3107, Tiers!M$1:P$134, 3, FALSE)</f>
        <v>ENG4</v>
      </c>
      <c r="H3107">
        <f>VLOOKUP(G3107, Tiers!B$1:C$134, 2, FALSE)</f>
        <v>5</v>
      </c>
      <c r="I3107" s="26" t="s">
        <v>6988</v>
      </c>
      <c r="J3107">
        <f t="shared" si="194"/>
        <v>8</v>
      </c>
      <c r="K3107">
        <f t="shared" si="195"/>
        <v>4</v>
      </c>
      <c r="L3107">
        <f t="shared" si="196"/>
        <v>8342</v>
      </c>
      <c r="M3107">
        <f t="shared" si="197"/>
        <v>274</v>
      </c>
      <c r="N3107">
        <v>21</v>
      </c>
      <c r="O3107" t="s">
        <v>74</v>
      </c>
      <c r="P3107" t="s">
        <v>21</v>
      </c>
      <c r="Q3107" t="s">
        <v>22</v>
      </c>
      <c r="R3107" t="s">
        <v>21</v>
      </c>
      <c r="W3107">
        <v>183</v>
      </c>
      <c r="X3107">
        <v>77</v>
      </c>
      <c r="Y3107">
        <v>7</v>
      </c>
      <c r="Z3107">
        <v>48</v>
      </c>
    </row>
    <row r="3108" spans="1:26" ht="15.95">
      <c r="A3108" t="s">
        <v>3803</v>
      </c>
      <c r="B3108" t="s">
        <v>198</v>
      </c>
      <c r="C3108" t="str">
        <f>VLOOKUP(B3108, Positions!A$1:B$160, 2, FALSE)</f>
        <v>Midfielder</v>
      </c>
      <c r="D3108" t="s">
        <v>1308</v>
      </c>
      <c r="E3108" t="s">
        <v>5666</v>
      </c>
      <c r="F3108" t="s">
        <v>21</v>
      </c>
      <c r="G3108" t="str">
        <f>VLOOKUP(E3108, Tiers!M$1:P$134, 3, FALSE)</f>
        <v>NONE</v>
      </c>
      <c r="H3108">
        <f>VLOOKUP(G3108, Tiers!B$1:C$134, 2, FALSE)</f>
        <v>7</v>
      </c>
      <c r="I3108" s="26" t="s">
        <v>6989</v>
      </c>
      <c r="J3108">
        <f t="shared" si="194"/>
        <v>7</v>
      </c>
      <c r="K3108">
        <f t="shared" si="195"/>
        <v>4</v>
      </c>
      <c r="L3108">
        <f t="shared" si="196"/>
        <v>8386</v>
      </c>
      <c r="M3108">
        <f t="shared" si="197"/>
        <v>275</v>
      </c>
      <c r="N3108">
        <v>21</v>
      </c>
      <c r="O3108" t="s">
        <v>113</v>
      </c>
      <c r="P3108" t="s">
        <v>21</v>
      </c>
      <c r="Q3108" t="s">
        <v>22</v>
      </c>
      <c r="R3108" t="s">
        <v>21</v>
      </c>
      <c r="W3108">
        <v>179</v>
      </c>
      <c r="X3108">
        <v>69</v>
      </c>
      <c r="Y3108">
        <v>6</v>
      </c>
      <c r="Z3108">
        <v>62</v>
      </c>
    </row>
    <row r="3109" spans="1:26" ht="15.95">
      <c r="A3109" t="s">
        <v>3804</v>
      </c>
      <c r="B3109" t="s">
        <v>42</v>
      </c>
      <c r="C3109" t="str">
        <f>VLOOKUP(B3109, Positions!A$1:B$160, 2, FALSE)</f>
        <v>Midfielder</v>
      </c>
      <c r="D3109" t="s">
        <v>190</v>
      </c>
      <c r="E3109" t="s">
        <v>5663</v>
      </c>
      <c r="F3109" t="s">
        <v>21</v>
      </c>
      <c r="G3109" t="str">
        <f>VLOOKUP(E3109, Tiers!M$1:P$134, 3, FALSE)</f>
        <v>ENG4</v>
      </c>
      <c r="H3109">
        <f>VLOOKUP(G3109, Tiers!B$1:C$134, 2, FALSE)</f>
        <v>5</v>
      </c>
      <c r="I3109" s="26" t="s">
        <v>6990</v>
      </c>
      <c r="J3109">
        <f t="shared" si="194"/>
        <v>4</v>
      </c>
      <c r="K3109">
        <f t="shared" si="195"/>
        <v>3</v>
      </c>
      <c r="L3109">
        <f t="shared" si="196"/>
        <v>8479</v>
      </c>
      <c r="M3109">
        <f t="shared" si="197"/>
        <v>278</v>
      </c>
      <c r="N3109">
        <v>21</v>
      </c>
      <c r="O3109" t="s">
        <v>190</v>
      </c>
      <c r="P3109" t="s">
        <v>21</v>
      </c>
      <c r="Q3109" t="s">
        <v>22</v>
      </c>
      <c r="R3109" t="s">
        <v>21</v>
      </c>
      <c r="W3109">
        <v>178</v>
      </c>
      <c r="X3109">
        <v>75</v>
      </c>
      <c r="Y3109">
        <v>1</v>
      </c>
      <c r="Z3109">
        <v>63</v>
      </c>
    </row>
    <row r="3110" spans="1:26" ht="15.95">
      <c r="A3110" t="s">
        <v>3805</v>
      </c>
      <c r="B3110" t="s">
        <v>42</v>
      </c>
      <c r="C3110" t="str">
        <f>VLOOKUP(B3110, Positions!A$1:B$160, 2, FALSE)</f>
        <v>Midfielder</v>
      </c>
      <c r="D3110" t="s">
        <v>530</v>
      </c>
      <c r="E3110" t="s">
        <v>62</v>
      </c>
      <c r="F3110" t="s">
        <v>21</v>
      </c>
      <c r="G3110" t="str">
        <f>VLOOKUP(E3110, Tiers!M$1:P$134, 3, FALSE)</f>
        <v>ENG1</v>
      </c>
      <c r="H3110">
        <f>VLOOKUP(G3110, Tiers!B$1:C$134, 2, FALSE)</f>
        <v>1</v>
      </c>
      <c r="I3110" s="26" t="s">
        <v>6991</v>
      </c>
      <c r="J3110">
        <f t="shared" si="194"/>
        <v>3</v>
      </c>
      <c r="K3110">
        <f t="shared" si="195"/>
        <v>3</v>
      </c>
      <c r="L3110">
        <f t="shared" si="196"/>
        <v>8514</v>
      </c>
      <c r="M3110">
        <f t="shared" si="197"/>
        <v>279</v>
      </c>
      <c r="N3110">
        <v>21</v>
      </c>
      <c r="O3110" t="s">
        <v>3806</v>
      </c>
      <c r="P3110" t="s">
        <v>21</v>
      </c>
      <c r="Q3110" t="s">
        <v>1643</v>
      </c>
      <c r="R3110" t="s">
        <v>21</v>
      </c>
      <c r="S3110" t="s">
        <v>2253</v>
      </c>
      <c r="W3110">
        <v>173</v>
      </c>
      <c r="X3110">
        <v>69</v>
      </c>
      <c r="Y3110">
        <v>1</v>
      </c>
      <c r="Z3110">
        <v>39</v>
      </c>
    </row>
    <row r="3111" spans="1:26" ht="15.95">
      <c r="A3111" t="s">
        <v>3807</v>
      </c>
      <c r="B3111" t="s">
        <v>16</v>
      </c>
      <c r="C3111" t="str">
        <f>VLOOKUP(B3111, Positions!A$1:B$160, 2, FALSE)</f>
        <v>Forward</v>
      </c>
      <c r="D3111" t="s">
        <v>378</v>
      </c>
      <c r="E3111" t="s">
        <v>5663</v>
      </c>
      <c r="F3111" t="s">
        <v>21</v>
      </c>
      <c r="G3111" t="str">
        <f>VLOOKUP(E3111, Tiers!M$1:P$134, 3, FALSE)</f>
        <v>ENG4</v>
      </c>
      <c r="H3111">
        <f>VLOOKUP(G3111, Tiers!B$1:C$134, 2, FALSE)</f>
        <v>5</v>
      </c>
      <c r="I3111" s="26" t="s">
        <v>6992</v>
      </c>
      <c r="J3111">
        <f t="shared" si="194"/>
        <v>2</v>
      </c>
      <c r="K3111">
        <f t="shared" si="195"/>
        <v>2</v>
      </c>
      <c r="L3111">
        <f t="shared" si="196"/>
        <v>8535</v>
      </c>
      <c r="M3111">
        <f t="shared" si="197"/>
        <v>280</v>
      </c>
      <c r="N3111">
        <v>21</v>
      </c>
      <c r="O3111" t="s">
        <v>103</v>
      </c>
      <c r="P3111" t="s">
        <v>21</v>
      </c>
      <c r="Q3111" t="s">
        <v>22</v>
      </c>
      <c r="R3111" t="s">
        <v>21</v>
      </c>
      <c r="W3111">
        <v>181</v>
      </c>
      <c r="X3111">
        <v>75</v>
      </c>
      <c r="Y3111">
        <v>2</v>
      </c>
      <c r="Z3111">
        <v>49</v>
      </c>
    </row>
    <row r="3112" spans="1:26" ht="15.95">
      <c r="A3112" t="s">
        <v>3808</v>
      </c>
      <c r="B3112" t="s">
        <v>16</v>
      </c>
      <c r="C3112" t="str">
        <f>VLOOKUP(B3112, Positions!A$1:B$160, 2, FALSE)</f>
        <v>Forward</v>
      </c>
      <c r="D3112" t="s">
        <v>868</v>
      </c>
      <c r="E3112" t="s">
        <v>5666</v>
      </c>
      <c r="F3112" t="s">
        <v>21</v>
      </c>
      <c r="G3112" t="str">
        <f>VLOOKUP(E3112, Tiers!M$1:P$134, 3, FALSE)</f>
        <v>NONE</v>
      </c>
      <c r="H3112">
        <f>VLOOKUP(G3112, Tiers!B$1:C$134, 2, FALSE)</f>
        <v>7</v>
      </c>
      <c r="I3112" s="26" t="s">
        <v>6993</v>
      </c>
      <c r="J3112">
        <f t="shared" si="194"/>
        <v>2</v>
      </c>
      <c r="K3112">
        <f t="shared" si="195"/>
        <v>2</v>
      </c>
      <c r="L3112">
        <f t="shared" si="196"/>
        <v>8550</v>
      </c>
      <c r="M3112">
        <f t="shared" si="197"/>
        <v>280</v>
      </c>
      <c r="N3112">
        <v>21</v>
      </c>
      <c r="O3112" t="s">
        <v>868</v>
      </c>
      <c r="P3112" t="s">
        <v>21</v>
      </c>
      <c r="Q3112" t="s">
        <v>22</v>
      </c>
      <c r="R3112" t="s">
        <v>21</v>
      </c>
      <c r="W3112">
        <v>168</v>
      </c>
      <c r="X3112">
        <v>71</v>
      </c>
      <c r="Y3112">
        <v>39</v>
      </c>
      <c r="Z3112">
        <v>111</v>
      </c>
    </row>
    <row r="3113" spans="1:26" ht="15.95">
      <c r="A3113" t="s">
        <v>2166</v>
      </c>
      <c r="B3113" t="s">
        <v>680</v>
      </c>
      <c r="C3113" t="str">
        <f>VLOOKUP(B3113, Positions!A$1:B$160, 2, FALSE)</f>
        <v>Midfielder</v>
      </c>
      <c r="D3113" t="s">
        <v>579</v>
      </c>
      <c r="E3113" t="s">
        <v>5665</v>
      </c>
      <c r="F3113" t="s">
        <v>21</v>
      </c>
      <c r="G3113" t="str">
        <f>VLOOKUP(E3113, Tiers!M$1:P$134, 3, FALSE)</f>
        <v>ENG2</v>
      </c>
      <c r="H3113">
        <f>VLOOKUP(G3113, Tiers!B$1:C$134, 2, FALSE)</f>
        <v>3</v>
      </c>
      <c r="I3113" s="26" t="s">
        <v>6994</v>
      </c>
      <c r="J3113">
        <f t="shared" si="194"/>
        <v>1</v>
      </c>
      <c r="K3113">
        <f t="shared" si="195"/>
        <v>2</v>
      </c>
      <c r="L3113">
        <f t="shared" si="196"/>
        <v>8561</v>
      </c>
      <c r="M3113">
        <f t="shared" si="197"/>
        <v>281</v>
      </c>
      <c r="N3113">
        <v>21</v>
      </c>
      <c r="O3113" t="s">
        <v>2714</v>
      </c>
      <c r="P3113" t="s">
        <v>21</v>
      </c>
      <c r="Q3113" t="s">
        <v>22</v>
      </c>
      <c r="R3113" t="s">
        <v>21</v>
      </c>
      <c r="W3113">
        <v>173</v>
      </c>
      <c r="X3113">
        <v>66</v>
      </c>
      <c r="Y3113">
        <v>9</v>
      </c>
      <c r="Z3113">
        <v>70</v>
      </c>
    </row>
    <row r="3114" spans="1:26" ht="15.95">
      <c r="A3114" t="s">
        <v>3809</v>
      </c>
      <c r="B3114" t="s">
        <v>81</v>
      </c>
      <c r="C3114" t="str">
        <f>VLOOKUP(B3114, Positions!A$1:B$160, 2, FALSE)</f>
        <v>Defender</v>
      </c>
      <c r="D3114" t="s">
        <v>2443</v>
      </c>
      <c r="E3114" t="s">
        <v>5666</v>
      </c>
      <c r="F3114" t="s">
        <v>21</v>
      </c>
      <c r="G3114" t="str">
        <f>VLOOKUP(E3114, Tiers!M$1:P$134, 3, FALSE)</f>
        <v>NONE</v>
      </c>
      <c r="H3114">
        <f>VLOOKUP(G3114, Tiers!B$1:C$134, 2, FALSE)</f>
        <v>7</v>
      </c>
      <c r="I3114" s="26" t="s">
        <v>6995</v>
      </c>
      <c r="J3114">
        <f t="shared" si="194"/>
        <v>1</v>
      </c>
      <c r="K3114">
        <f t="shared" si="195"/>
        <v>2</v>
      </c>
      <c r="L3114">
        <f t="shared" si="196"/>
        <v>8580</v>
      </c>
      <c r="M3114">
        <f t="shared" si="197"/>
        <v>281</v>
      </c>
      <c r="N3114">
        <v>21</v>
      </c>
      <c r="O3114" t="s">
        <v>455</v>
      </c>
      <c r="P3114" t="s">
        <v>21</v>
      </c>
      <c r="Q3114" t="s">
        <v>22</v>
      </c>
      <c r="R3114" t="s">
        <v>21</v>
      </c>
      <c r="W3114">
        <v>186</v>
      </c>
      <c r="X3114">
        <v>73</v>
      </c>
      <c r="Y3114">
        <v>5</v>
      </c>
      <c r="Z3114">
        <v>51</v>
      </c>
    </row>
    <row r="3115" spans="1:26" ht="15.95">
      <c r="A3115" t="s">
        <v>3810</v>
      </c>
      <c r="B3115" t="s">
        <v>198</v>
      </c>
      <c r="C3115" t="str">
        <f>VLOOKUP(B3115, Positions!A$1:B$160, 2, FALSE)</f>
        <v>Midfielder</v>
      </c>
      <c r="D3115" t="s">
        <v>5666</v>
      </c>
      <c r="E3115" t="s">
        <v>5666</v>
      </c>
      <c r="F3115" t="s">
        <v>21</v>
      </c>
      <c r="G3115" t="str">
        <f>VLOOKUP(E3115, Tiers!M$1:P$134, 3, FALSE)</f>
        <v>NONE</v>
      </c>
      <c r="H3115">
        <f>VLOOKUP(G3115, Tiers!B$1:C$134, 2, FALSE)</f>
        <v>7</v>
      </c>
      <c r="I3115" s="26" t="s">
        <v>6996</v>
      </c>
      <c r="J3115">
        <f t="shared" si="194"/>
        <v>12</v>
      </c>
      <c r="K3115">
        <f t="shared" si="195"/>
        <v>2</v>
      </c>
      <c r="L3115">
        <f t="shared" si="196"/>
        <v>8609</v>
      </c>
      <c r="M3115">
        <f t="shared" si="197"/>
        <v>282</v>
      </c>
      <c r="N3115">
        <v>21</v>
      </c>
      <c r="O3115" t="s">
        <v>541</v>
      </c>
      <c r="P3115" t="s">
        <v>21</v>
      </c>
      <c r="Q3115" t="s">
        <v>22</v>
      </c>
      <c r="R3115" t="s">
        <v>21</v>
      </c>
      <c r="W3115">
        <v>178</v>
      </c>
      <c r="X3115">
        <v>68</v>
      </c>
      <c r="Y3115">
        <v>0</v>
      </c>
      <c r="Z3115">
        <v>3</v>
      </c>
    </row>
    <row r="3116" spans="1:26" ht="15.95">
      <c r="A3116" t="s">
        <v>3811</v>
      </c>
      <c r="B3116" t="s">
        <v>42</v>
      </c>
      <c r="C3116" t="str">
        <f>VLOOKUP(B3116, Positions!A$1:B$160, 2, FALSE)</f>
        <v>Midfielder</v>
      </c>
      <c r="D3116" t="s">
        <v>378</v>
      </c>
      <c r="E3116" t="s">
        <v>5663</v>
      </c>
      <c r="F3116" t="s">
        <v>21</v>
      </c>
      <c r="G3116" t="str">
        <f>VLOOKUP(E3116, Tiers!M$1:P$134, 3, FALSE)</f>
        <v>ENG4</v>
      </c>
      <c r="H3116">
        <f>VLOOKUP(G3116, Tiers!B$1:C$134, 2, FALSE)</f>
        <v>5</v>
      </c>
      <c r="I3116" s="26" t="s">
        <v>6997</v>
      </c>
      <c r="J3116">
        <f t="shared" si="194"/>
        <v>10</v>
      </c>
      <c r="K3116">
        <f t="shared" si="195"/>
        <v>1</v>
      </c>
      <c r="L3116">
        <f t="shared" si="196"/>
        <v>8644</v>
      </c>
      <c r="M3116">
        <f t="shared" si="197"/>
        <v>284</v>
      </c>
      <c r="N3116">
        <v>21</v>
      </c>
      <c r="O3116" t="s">
        <v>57</v>
      </c>
      <c r="P3116" t="s">
        <v>21</v>
      </c>
      <c r="Q3116" t="s">
        <v>22</v>
      </c>
      <c r="R3116" t="s">
        <v>21</v>
      </c>
      <c r="W3116">
        <v>179</v>
      </c>
      <c r="X3116">
        <v>76</v>
      </c>
      <c r="Y3116">
        <v>0</v>
      </c>
      <c r="Z3116">
        <v>0</v>
      </c>
    </row>
    <row r="3117" spans="1:26" ht="15.95">
      <c r="A3117" t="s">
        <v>3812</v>
      </c>
      <c r="B3117" t="s">
        <v>81</v>
      </c>
      <c r="C3117" t="str">
        <f>VLOOKUP(B3117, Positions!A$1:B$160, 2, FALSE)</f>
        <v>Defender</v>
      </c>
      <c r="D3117" t="s">
        <v>5666</v>
      </c>
      <c r="E3117" t="s">
        <v>5666</v>
      </c>
      <c r="F3117" t="s">
        <v>21</v>
      </c>
      <c r="G3117" t="str">
        <f>VLOOKUP(E3117, Tiers!M$1:P$134, 3, FALSE)</f>
        <v>NONE</v>
      </c>
      <c r="H3117">
        <f>VLOOKUP(G3117, Tiers!B$1:C$134, 2, FALSE)</f>
        <v>7</v>
      </c>
      <c r="I3117" s="26" t="s">
        <v>6998</v>
      </c>
      <c r="J3117">
        <f t="shared" si="194"/>
        <v>10</v>
      </c>
      <c r="K3117">
        <f t="shared" si="195"/>
        <v>1</v>
      </c>
      <c r="L3117">
        <f t="shared" si="196"/>
        <v>8646</v>
      </c>
      <c r="M3117">
        <f t="shared" si="197"/>
        <v>284</v>
      </c>
      <c r="N3117">
        <v>21</v>
      </c>
      <c r="O3117" t="s">
        <v>208</v>
      </c>
      <c r="P3117" t="s">
        <v>21</v>
      </c>
      <c r="Q3117" t="s">
        <v>22</v>
      </c>
      <c r="R3117" t="s">
        <v>21</v>
      </c>
      <c r="W3117">
        <v>179</v>
      </c>
      <c r="X3117">
        <v>75</v>
      </c>
      <c r="Y3117">
        <v>0</v>
      </c>
      <c r="Z3117">
        <v>4</v>
      </c>
    </row>
    <row r="3118" spans="1:26" ht="15.95">
      <c r="A3118" t="s">
        <v>3813</v>
      </c>
      <c r="B3118" t="s">
        <v>245</v>
      </c>
      <c r="C3118" t="str">
        <f>VLOOKUP(B3118, Positions!A$1:B$160, 2, FALSE)</f>
        <v>Midfielder</v>
      </c>
      <c r="D3118" t="s">
        <v>5666</v>
      </c>
      <c r="E3118" t="s">
        <v>5666</v>
      </c>
      <c r="F3118" t="s">
        <v>21</v>
      </c>
      <c r="G3118" t="str">
        <f>VLOOKUP(E3118, Tiers!M$1:P$134, 3, FALSE)</f>
        <v>NONE</v>
      </c>
      <c r="H3118">
        <f>VLOOKUP(G3118, Tiers!B$1:C$134, 2, FALSE)</f>
        <v>7</v>
      </c>
      <c r="I3118" s="26" t="s">
        <v>6999</v>
      </c>
      <c r="J3118">
        <f t="shared" si="194"/>
        <v>10</v>
      </c>
      <c r="K3118">
        <f t="shared" si="195"/>
        <v>1</v>
      </c>
      <c r="L3118">
        <f t="shared" si="196"/>
        <v>8650</v>
      </c>
      <c r="M3118">
        <f t="shared" si="197"/>
        <v>284</v>
      </c>
      <c r="N3118">
        <v>21</v>
      </c>
      <c r="O3118" t="s">
        <v>74</v>
      </c>
      <c r="P3118" t="s">
        <v>21</v>
      </c>
      <c r="Q3118" t="s">
        <v>22</v>
      </c>
      <c r="R3118" t="s">
        <v>21</v>
      </c>
      <c r="W3118">
        <v>183</v>
      </c>
      <c r="X3118">
        <v>78</v>
      </c>
      <c r="Y3118">
        <v>0</v>
      </c>
      <c r="Z3118">
        <v>0</v>
      </c>
    </row>
    <row r="3119" spans="1:26" ht="15.95">
      <c r="A3119" t="s">
        <v>3814</v>
      </c>
      <c r="B3119" t="s">
        <v>946</v>
      </c>
      <c r="C3119" t="str">
        <f>VLOOKUP(B3119, Positions!A$1:B$160, 2, FALSE)</f>
        <v>Defender</v>
      </c>
      <c r="D3119" t="s">
        <v>1279</v>
      </c>
      <c r="E3119" t="s">
        <v>5666</v>
      </c>
      <c r="F3119" t="s">
        <v>21</v>
      </c>
      <c r="G3119" t="str">
        <f>VLOOKUP(E3119, Tiers!M$1:P$134, 3, FALSE)</f>
        <v>NONE</v>
      </c>
      <c r="H3119">
        <f>VLOOKUP(G3119, Tiers!B$1:C$134, 2, FALSE)</f>
        <v>7</v>
      </c>
      <c r="I3119" s="26" t="s">
        <v>7000</v>
      </c>
      <c r="J3119">
        <f t="shared" si="194"/>
        <v>10</v>
      </c>
      <c r="K3119">
        <f t="shared" si="195"/>
        <v>1</v>
      </c>
      <c r="L3119">
        <f t="shared" si="196"/>
        <v>8671</v>
      </c>
      <c r="M3119">
        <f t="shared" si="197"/>
        <v>284</v>
      </c>
      <c r="N3119">
        <v>21</v>
      </c>
      <c r="O3119" t="s">
        <v>74</v>
      </c>
      <c r="P3119" t="s">
        <v>21</v>
      </c>
      <c r="Q3119" t="s">
        <v>22</v>
      </c>
      <c r="R3119" t="s">
        <v>21</v>
      </c>
      <c r="W3119">
        <v>173</v>
      </c>
      <c r="X3119">
        <v>65</v>
      </c>
      <c r="Y3119">
        <v>0</v>
      </c>
      <c r="Z3119">
        <v>16</v>
      </c>
    </row>
    <row r="3120" spans="1:26" ht="15.95">
      <c r="A3120" t="s">
        <v>3815</v>
      </c>
      <c r="B3120" t="s">
        <v>81</v>
      </c>
      <c r="C3120" t="str">
        <f>VLOOKUP(B3120, Positions!A$1:B$160, 2, FALSE)</f>
        <v>Defender</v>
      </c>
      <c r="D3120" t="s">
        <v>674</v>
      </c>
      <c r="E3120" t="s">
        <v>5666</v>
      </c>
      <c r="F3120" t="s">
        <v>21</v>
      </c>
      <c r="G3120" t="str">
        <f>VLOOKUP(E3120, Tiers!M$1:P$134, 3, FALSE)</f>
        <v>NONE</v>
      </c>
      <c r="H3120">
        <f>VLOOKUP(G3120, Tiers!B$1:C$134, 2, FALSE)</f>
        <v>7</v>
      </c>
      <c r="I3120" s="26" t="s">
        <v>7001</v>
      </c>
      <c r="J3120">
        <f t="shared" si="194"/>
        <v>9</v>
      </c>
      <c r="K3120">
        <f t="shared" si="195"/>
        <v>1</v>
      </c>
      <c r="L3120">
        <f t="shared" si="196"/>
        <v>8698</v>
      </c>
      <c r="M3120">
        <f t="shared" si="197"/>
        <v>285</v>
      </c>
      <c r="N3120">
        <v>21</v>
      </c>
      <c r="O3120" t="s">
        <v>3114</v>
      </c>
      <c r="P3120" t="s">
        <v>21</v>
      </c>
      <c r="Q3120" t="s">
        <v>22</v>
      </c>
      <c r="R3120" t="s">
        <v>21</v>
      </c>
      <c r="W3120">
        <v>186</v>
      </c>
      <c r="X3120">
        <v>80</v>
      </c>
      <c r="Y3120">
        <v>3</v>
      </c>
      <c r="Z3120">
        <v>32</v>
      </c>
    </row>
    <row r="3121" spans="1:26" ht="15.95">
      <c r="A3121" t="s">
        <v>3816</v>
      </c>
      <c r="B3121" t="s">
        <v>84</v>
      </c>
      <c r="C3121" t="str">
        <f>VLOOKUP(B3121, Positions!A$1:B$160, 2, FALSE)</f>
        <v>Midfielder</v>
      </c>
      <c r="D3121" t="s">
        <v>3319</v>
      </c>
      <c r="E3121" t="s">
        <v>5670</v>
      </c>
      <c r="F3121" t="s">
        <v>421</v>
      </c>
      <c r="G3121" t="str">
        <f>VLOOKUP(E3121, Tiers!M$1:P$134, 3, FALSE)</f>
        <v>SCO3</v>
      </c>
      <c r="H3121">
        <f>VLOOKUP(G3121, Tiers!B$1:C$134, 2, FALSE)</f>
        <v>6</v>
      </c>
      <c r="I3121" s="26" t="s">
        <v>7002</v>
      </c>
      <c r="J3121">
        <f t="shared" si="194"/>
        <v>8</v>
      </c>
      <c r="K3121">
        <f t="shared" si="195"/>
        <v>4</v>
      </c>
      <c r="L3121">
        <f t="shared" si="196"/>
        <v>8707</v>
      </c>
      <c r="M3121">
        <f t="shared" si="197"/>
        <v>286</v>
      </c>
      <c r="N3121">
        <v>21</v>
      </c>
      <c r="O3121" t="s">
        <v>5666</v>
      </c>
      <c r="P3121" t="s">
        <v>21</v>
      </c>
      <c r="Q3121" t="s">
        <v>22</v>
      </c>
      <c r="R3121" t="s">
        <v>21</v>
      </c>
      <c r="W3121">
        <v>171</v>
      </c>
      <c r="X3121">
        <v>77</v>
      </c>
      <c r="Y3121">
        <v>3</v>
      </c>
      <c r="Z3121">
        <v>55</v>
      </c>
    </row>
    <row r="3122" spans="1:26" ht="15.95">
      <c r="A3122" t="s">
        <v>3817</v>
      </c>
      <c r="B3122" t="s">
        <v>278</v>
      </c>
      <c r="C3122" t="str">
        <f>VLOOKUP(B3122, Positions!A$1:B$160, 2, FALSE)</f>
        <v>Midfielder</v>
      </c>
      <c r="D3122" t="s">
        <v>3117</v>
      </c>
      <c r="E3122" t="s">
        <v>5663</v>
      </c>
      <c r="F3122" t="s">
        <v>21</v>
      </c>
      <c r="G3122" t="str">
        <f>VLOOKUP(E3122, Tiers!M$1:P$134, 3, FALSE)</f>
        <v>ENG4</v>
      </c>
      <c r="H3122">
        <f>VLOOKUP(G3122, Tiers!B$1:C$134, 2, FALSE)</f>
        <v>5</v>
      </c>
      <c r="I3122" s="26" t="s">
        <v>7003</v>
      </c>
      <c r="J3122">
        <f t="shared" si="194"/>
        <v>6</v>
      </c>
      <c r="K3122">
        <f t="shared" si="195"/>
        <v>4</v>
      </c>
      <c r="L3122">
        <f t="shared" si="196"/>
        <v>8778</v>
      </c>
      <c r="M3122">
        <f t="shared" si="197"/>
        <v>288</v>
      </c>
      <c r="N3122">
        <v>21</v>
      </c>
      <c r="O3122" t="s">
        <v>461</v>
      </c>
      <c r="P3122" t="s">
        <v>21</v>
      </c>
      <c r="Q3122" t="s">
        <v>22</v>
      </c>
      <c r="R3122" t="s">
        <v>21</v>
      </c>
      <c r="W3122">
        <v>174</v>
      </c>
      <c r="X3122">
        <v>71</v>
      </c>
      <c r="Y3122">
        <v>6</v>
      </c>
      <c r="Z3122">
        <v>51</v>
      </c>
    </row>
    <row r="3123" spans="1:26" ht="15.95">
      <c r="A3123" t="s">
        <v>3818</v>
      </c>
      <c r="B3123" t="s">
        <v>42</v>
      </c>
      <c r="C3123" t="str">
        <f>VLOOKUP(B3123, Positions!A$1:B$160, 2, FALSE)</f>
        <v>Midfielder</v>
      </c>
      <c r="D3123" t="s">
        <v>762</v>
      </c>
      <c r="E3123" t="s">
        <v>5665</v>
      </c>
      <c r="F3123" t="s">
        <v>21</v>
      </c>
      <c r="G3123" t="str">
        <f>VLOOKUP(E3123, Tiers!M$1:P$134, 3, FALSE)</f>
        <v>ENG2</v>
      </c>
      <c r="H3123">
        <f>VLOOKUP(G3123, Tiers!B$1:C$134, 2, FALSE)</f>
        <v>3</v>
      </c>
      <c r="I3123" s="26" t="s">
        <v>7004</v>
      </c>
      <c r="J3123">
        <f t="shared" si="194"/>
        <v>5</v>
      </c>
      <c r="K3123">
        <f t="shared" si="195"/>
        <v>3</v>
      </c>
      <c r="L3123">
        <f t="shared" si="196"/>
        <v>8817</v>
      </c>
      <c r="M3123">
        <f t="shared" si="197"/>
        <v>289</v>
      </c>
      <c r="N3123">
        <v>21</v>
      </c>
      <c r="O3123" t="s">
        <v>3064</v>
      </c>
      <c r="P3123" t="s">
        <v>21</v>
      </c>
      <c r="Q3123" t="s">
        <v>22</v>
      </c>
      <c r="R3123" t="s">
        <v>21</v>
      </c>
      <c r="W3123">
        <v>178</v>
      </c>
      <c r="X3123">
        <v>70</v>
      </c>
      <c r="Y3123">
        <v>7</v>
      </c>
      <c r="Z3123">
        <v>79</v>
      </c>
    </row>
    <row r="3124" spans="1:26" ht="15.95">
      <c r="A3124" t="s">
        <v>3819</v>
      </c>
      <c r="B3124" t="s">
        <v>16</v>
      </c>
      <c r="C3124" t="str">
        <f>VLOOKUP(B3124, Positions!A$1:B$160, 2, FALSE)</f>
        <v>Forward</v>
      </c>
      <c r="D3124" t="s">
        <v>326</v>
      </c>
      <c r="E3124" t="s">
        <v>5663</v>
      </c>
      <c r="F3124" t="s">
        <v>21</v>
      </c>
      <c r="G3124" t="str">
        <f>VLOOKUP(E3124, Tiers!M$1:P$134, 3, FALSE)</f>
        <v>ENG4</v>
      </c>
      <c r="H3124">
        <f>VLOOKUP(G3124, Tiers!B$1:C$134, 2, FALSE)</f>
        <v>5</v>
      </c>
      <c r="I3124" s="26" t="s">
        <v>7005</v>
      </c>
      <c r="J3124">
        <f t="shared" si="194"/>
        <v>4</v>
      </c>
      <c r="K3124">
        <f t="shared" si="195"/>
        <v>3</v>
      </c>
      <c r="L3124">
        <f t="shared" si="196"/>
        <v>8831</v>
      </c>
      <c r="M3124">
        <f t="shared" si="197"/>
        <v>290</v>
      </c>
      <c r="N3124">
        <v>21</v>
      </c>
      <c r="O3124" t="s">
        <v>1062</v>
      </c>
      <c r="P3124" t="s">
        <v>21</v>
      </c>
      <c r="Q3124" t="s">
        <v>22</v>
      </c>
      <c r="R3124" t="s">
        <v>21</v>
      </c>
      <c r="W3124">
        <v>188</v>
      </c>
      <c r="X3124">
        <v>80</v>
      </c>
      <c r="Y3124">
        <v>22</v>
      </c>
      <c r="Z3124">
        <v>98</v>
      </c>
    </row>
    <row r="3125" spans="1:26" ht="15.95">
      <c r="A3125" t="s">
        <v>3820</v>
      </c>
      <c r="B3125" t="s">
        <v>16</v>
      </c>
      <c r="C3125" t="str">
        <f>VLOOKUP(B3125, Positions!A$1:B$160, 2, FALSE)</f>
        <v>Forward</v>
      </c>
      <c r="D3125" t="s">
        <v>200</v>
      </c>
      <c r="E3125" t="s">
        <v>5664</v>
      </c>
      <c r="F3125" t="s">
        <v>21</v>
      </c>
      <c r="G3125" t="str">
        <f>VLOOKUP(E3125, Tiers!M$1:P$134, 3, FALSE)</f>
        <v>ENG3</v>
      </c>
      <c r="H3125">
        <f>VLOOKUP(G3125, Tiers!B$1:C$134, 2, FALSE)</f>
        <v>4</v>
      </c>
      <c r="I3125" s="26" t="s">
        <v>5718</v>
      </c>
      <c r="J3125">
        <f t="shared" si="194"/>
        <v>3</v>
      </c>
      <c r="K3125">
        <f t="shared" si="195"/>
        <v>3</v>
      </c>
      <c r="L3125">
        <f t="shared" si="196"/>
        <v>8880</v>
      </c>
      <c r="M3125">
        <f t="shared" si="197"/>
        <v>291</v>
      </c>
      <c r="N3125">
        <v>21</v>
      </c>
      <c r="O3125" t="s">
        <v>74</v>
      </c>
      <c r="P3125" t="s">
        <v>21</v>
      </c>
      <c r="Q3125" t="s">
        <v>22</v>
      </c>
      <c r="R3125" t="s">
        <v>21</v>
      </c>
      <c r="W3125">
        <v>186</v>
      </c>
      <c r="X3125">
        <v>83</v>
      </c>
      <c r="Y3125">
        <v>19</v>
      </c>
      <c r="Z3125">
        <v>49</v>
      </c>
    </row>
    <row r="3126" spans="1:26" ht="15.95">
      <c r="A3126" t="s">
        <v>3821</v>
      </c>
      <c r="B3126" t="s">
        <v>81</v>
      </c>
      <c r="C3126" t="str">
        <f>VLOOKUP(B3126, Positions!A$1:B$160, 2, FALSE)</f>
        <v>Defender</v>
      </c>
      <c r="D3126" t="s">
        <v>27</v>
      </c>
      <c r="E3126" t="s">
        <v>5663</v>
      </c>
      <c r="F3126" t="s">
        <v>21</v>
      </c>
      <c r="G3126" t="str">
        <f>VLOOKUP(E3126, Tiers!M$1:P$134, 3, FALSE)</f>
        <v>ENG4</v>
      </c>
      <c r="H3126">
        <f>VLOOKUP(G3126, Tiers!B$1:C$134, 2, FALSE)</f>
        <v>5</v>
      </c>
      <c r="I3126" s="26" t="s">
        <v>5719</v>
      </c>
      <c r="J3126">
        <f t="shared" si="194"/>
        <v>2</v>
      </c>
      <c r="K3126">
        <f t="shared" si="195"/>
        <v>2</v>
      </c>
      <c r="L3126">
        <f t="shared" si="196"/>
        <v>8894</v>
      </c>
      <c r="M3126">
        <f t="shared" si="197"/>
        <v>292</v>
      </c>
      <c r="N3126">
        <v>21</v>
      </c>
      <c r="O3126" t="s">
        <v>57</v>
      </c>
      <c r="P3126" t="s">
        <v>21</v>
      </c>
      <c r="Q3126" t="s">
        <v>22</v>
      </c>
      <c r="R3126" t="s">
        <v>21</v>
      </c>
      <c r="W3126">
        <v>181</v>
      </c>
      <c r="X3126">
        <v>82</v>
      </c>
      <c r="Y3126">
        <v>0</v>
      </c>
      <c r="Z3126">
        <v>75</v>
      </c>
    </row>
    <row r="3127" spans="1:26" ht="15.95">
      <c r="A3127" t="s">
        <v>3822</v>
      </c>
      <c r="B3127" t="s">
        <v>31</v>
      </c>
      <c r="C3127" t="str">
        <f>VLOOKUP(B3127, Positions!A$1:B$160, 2, FALSE)</f>
        <v>Defender</v>
      </c>
      <c r="D3127" t="s">
        <v>5666</v>
      </c>
      <c r="E3127" t="s">
        <v>5666</v>
      </c>
      <c r="F3127" t="s">
        <v>340</v>
      </c>
      <c r="G3127" t="str">
        <f>VLOOKUP(E3127, Tiers!M$1:P$134, 3, FALSE)</f>
        <v>NONE</v>
      </c>
      <c r="H3127">
        <f>VLOOKUP(G3127, Tiers!B$1:C$134, 2, FALSE)</f>
        <v>7</v>
      </c>
      <c r="I3127" s="26" t="s">
        <v>5720</v>
      </c>
      <c r="J3127">
        <f t="shared" si="194"/>
        <v>2</v>
      </c>
      <c r="K3127">
        <f t="shared" si="195"/>
        <v>2</v>
      </c>
      <c r="L3127">
        <f t="shared" si="196"/>
        <v>8907</v>
      </c>
      <c r="M3127">
        <f t="shared" si="197"/>
        <v>292</v>
      </c>
      <c r="N3127">
        <v>21</v>
      </c>
      <c r="O3127" t="s">
        <v>112</v>
      </c>
      <c r="P3127" t="s">
        <v>21</v>
      </c>
      <c r="Q3127" t="s">
        <v>22</v>
      </c>
      <c r="R3127" t="s">
        <v>21</v>
      </c>
      <c r="W3127">
        <v>181</v>
      </c>
      <c r="X3127">
        <v>76</v>
      </c>
      <c r="Y3127">
        <v>0</v>
      </c>
      <c r="Z3127">
        <v>0</v>
      </c>
    </row>
    <row r="3128" spans="1:26" ht="15.95">
      <c r="A3128" t="s">
        <v>2517</v>
      </c>
      <c r="B3128" t="s">
        <v>445</v>
      </c>
      <c r="C3128" t="str">
        <f>VLOOKUP(B3128, Positions!A$1:B$160, 2, FALSE)</f>
        <v>Midfielder</v>
      </c>
      <c r="D3128" t="s">
        <v>332</v>
      </c>
      <c r="E3128" t="s">
        <v>5665</v>
      </c>
      <c r="F3128" t="s">
        <v>21</v>
      </c>
      <c r="G3128" t="str">
        <f>VLOOKUP(E3128, Tiers!M$1:P$134, 3, FALSE)</f>
        <v>ENG2</v>
      </c>
      <c r="H3128">
        <f>VLOOKUP(G3128, Tiers!B$1:C$134, 2, FALSE)</f>
        <v>3</v>
      </c>
      <c r="I3128" s="26" t="s">
        <v>5721</v>
      </c>
      <c r="J3128">
        <f t="shared" si="194"/>
        <v>1</v>
      </c>
      <c r="K3128">
        <f t="shared" si="195"/>
        <v>2</v>
      </c>
      <c r="L3128">
        <f t="shared" si="196"/>
        <v>8923</v>
      </c>
      <c r="M3128">
        <f t="shared" si="197"/>
        <v>293</v>
      </c>
      <c r="N3128">
        <v>21</v>
      </c>
      <c r="O3128" t="s">
        <v>562</v>
      </c>
      <c r="P3128" t="s">
        <v>21</v>
      </c>
      <c r="Q3128" t="s">
        <v>22</v>
      </c>
      <c r="R3128" t="s">
        <v>21</v>
      </c>
      <c r="W3128">
        <v>176</v>
      </c>
      <c r="X3128">
        <v>77</v>
      </c>
      <c r="Y3128">
        <v>1</v>
      </c>
      <c r="Z3128">
        <v>9</v>
      </c>
    </row>
    <row r="3129" spans="1:26" ht="15.95">
      <c r="A3129" t="s">
        <v>3823</v>
      </c>
      <c r="B3129" t="s">
        <v>42</v>
      </c>
      <c r="C3129" t="str">
        <f>VLOOKUP(B3129, Positions!A$1:B$160, 2, FALSE)</f>
        <v>Midfielder</v>
      </c>
      <c r="D3129" t="s">
        <v>1184</v>
      </c>
      <c r="E3129" t="s">
        <v>5666</v>
      </c>
      <c r="F3129" t="s">
        <v>21</v>
      </c>
      <c r="G3129" t="str">
        <f>VLOOKUP(E3129, Tiers!M$1:P$134, 3, FALSE)</f>
        <v>NONE</v>
      </c>
      <c r="H3129">
        <f>VLOOKUP(G3129, Tiers!B$1:C$134, 2, FALSE)</f>
        <v>7</v>
      </c>
      <c r="I3129" s="26" t="s">
        <v>5722</v>
      </c>
      <c r="J3129">
        <f t="shared" si="194"/>
        <v>12</v>
      </c>
      <c r="K3129">
        <f t="shared" si="195"/>
        <v>2</v>
      </c>
      <c r="L3129">
        <f t="shared" si="196"/>
        <v>8949</v>
      </c>
      <c r="M3129">
        <f t="shared" si="197"/>
        <v>294</v>
      </c>
      <c r="N3129">
        <v>21</v>
      </c>
      <c r="O3129" t="s">
        <v>57</v>
      </c>
      <c r="P3129" t="s">
        <v>21</v>
      </c>
      <c r="Q3129" t="s">
        <v>22</v>
      </c>
      <c r="R3129" t="s">
        <v>21</v>
      </c>
      <c r="W3129">
        <v>176</v>
      </c>
      <c r="X3129">
        <v>70</v>
      </c>
      <c r="Y3129">
        <v>2</v>
      </c>
      <c r="Z3129">
        <v>47</v>
      </c>
    </row>
    <row r="3130" spans="1:26" ht="15.95">
      <c r="A3130" t="s">
        <v>3824</v>
      </c>
      <c r="B3130" t="s">
        <v>42</v>
      </c>
      <c r="C3130" t="str">
        <f>VLOOKUP(B3130, Positions!A$1:B$160, 2, FALSE)</f>
        <v>Midfielder</v>
      </c>
      <c r="D3130" t="s">
        <v>5666</v>
      </c>
      <c r="E3130" t="s">
        <v>5666</v>
      </c>
      <c r="F3130" t="s">
        <v>21</v>
      </c>
      <c r="G3130" t="str">
        <f>VLOOKUP(E3130, Tiers!M$1:P$134, 3, FALSE)</f>
        <v>NONE</v>
      </c>
      <c r="H3130">
        <f>VLOOKUP(G3130, Tiers!B$1:C$134, 2, FALSE)</f>
        <v>7</v>
      </c>
      <c r="I3130" s="26" t="s">
        <v>5723</v>
      </c>
      <c r="J3130">
        <f t="shared" si="194"/>
        <v>12</v>
      </c>
      <c r="K3130">
        <f t="shared" si="195"/>
        <v>2</v>
      </c>
      <c r="L3130">
        <f t="shared" si="196"/>
        <v>8963</v>
      </c>
      <c r="M3130">
        <f t="shared" si="197"/>
        <v>294</v>
      </c>
      <c r="N3130">
        <v>21</v>
      </c>
      <c r="O3130" t="s">
        <v>265</v>
      </c>
      <c r="P3130" t="s">
        <v>21</v>
      </c>
      <c r="Q3130" t="s">
        <v>22</v>
      </c>
      <c r="R3130" t="s">
        <v>21</v>
      </c>
      <c r="W3130">
        <v>186</v>
      </c>
      <c r="X3130">
        <v>78</v>
      </c>
      <c r="Y3130">
        <v>4</v>
      </c>
      <c r="Z3130">
        <v>17</v>
      </c>
    </row>
    <row r="3131" spans="1:26" ht="15.95">
      <c r="A3131" t="s">
        <v>3825</v>
      </c>
      <c r="B3131" t="s">
        <v>36</v>
      </c>
      <c r="C3131" t="str">
        <f>VLOOKUP(B3131, Positions!A$1:B$160, 2, FALSE)</f>
        <v>Midfielder</v>
      </c>
      <c r="D3131" t="s">
        <v>52</v>
      </c>
      <c r="E3131" t="s">
        <v>5663</v>
      </c>
      <c r="F3131" t="s">
        <v>21</v>
      </c>
      <c r="G3131" t="str">
        <f>VLOOKUP(E3131, Tiers!M$1:P$134, 3, FALSE)</f>
        <v>ENG4</v>
      </c>
      <c r="H3131">
        <f>VLOOKUP(G3131, Tiers!B$1:C$134, 2, FALSE)</f>
        <v>5</v>
      </c>
      <c r="I3131" s="26" t="s">
        <v>5724</v>
      </c>
      <c r="J3131">
        <f t="shared" si="194"/>
        <v>12</v>
      </c>
      <c r="K3131">
        <f t="shared" si="195"/>
        <v>2</v>
      </c>
      <c r="L3131">
        <f t="shared" si="196"/>
        <v>8971</v>
      </c>
      <c r="M3131">
        <f t="shared" si="197"/>
        <v>294</v>
      </c>
      <c r="N3131">
        <v>21</v>
      </c>
      <c r="O3131" t="s">
        <v>1530</v>
      </c>
      <c r="P3131" t="s">
        <v>21</v>
      </c>
      <c r="Q3131" t="s">
        <v>22</v>
      </c>
      <c r="R3131" t="s">
        <v>21</v>
      </c>
      <c r="W3131">
        <v>186</v>
      </c>
      <c r="X3131">
        <v>82</v>
      </c>
      <c r="Y3131">
        <v>9</v>
      </c>
      <c r="Z3131">
        <v>71</v>
      </c>
    </row>
    <row r="3132" spans="1:26" ht="15.95">
      <c r="A3132" t="s">
        <v>3826</v>
      </c>
      <c r="B3132" t="s">
        <v>81</v>
      </c>
      <c r="C3132" t="str">
        <f>VLOOKUP(B3132, Positions!A$1:B$160, 2, FALSE)</f>
        <v>Defender</v>
      </c>
      <c r="D3132" t="s">
        <v>253</v>
      </c>
      <c r="E3132" t="s">
        <v>5666</v>
      </c>
      <c r="F3132" t="s">
        <v>21</v>
      </c>
      <c r="G3132" t="str">
        <f>VLOOKUP(E3132, Tiers!M$1:P$134, 3, FALSE)</f>
        <v>NONE</v>
      </c>
      <c r="H3132">
        <f>VLOOKUP(G3132, Tiers!B$1:C$134, 2, FALSE)</f>
        <v>7</v>
      </c>
      <c r="I3132" s="26" t="s">
        <v>5725</v>
      </c>
      <c r="J3132">
        <f t="shared" si="194"/>
        <v>11</v>
      </c>
      <c r="K3132">
        <f t="shared" si="195"/>
        <v>1</v>
      </c>
      <c r="L3132">
        <f t="shared" si="196"/>
        <v>8999</v>
      </c>
      <c r="M3132">
        <f t="shared" si="197"/>
        <v>295</v>
      </c>
      <c r="N3132">
        <v>21</v>
      </c>
      <c r="O3132" t="s">
        <v>3043</v>
      </c>
      <c r="P3132" t="s">
        <v>21</v>
      </c>
      <c r="Q3132" t="s">
        <v>22</v>
      </c>
      <c r="R3132" t="s">
        <v>21</v>
      </c>
      <c r="W3132">
        <v>191</v>
      </c>
      <c r="X3132">
        <v>88</v>
      </c>
      <c r="Y3132">
        <v>5</v>
      </c>
      <c r="Z3132">
        <v>69</v>
      </c>
    </row>
    <row r="3133" spans="1:26" ht="15.95">
      <c r="A3133" t="s">
        <v>3827</v>
      </c>
      <c r="B3133" t="s">
        <v>16</v>
      </c>
      <c r="C3133" t="str">
        <f>VLOOKUP(B3133, Positions!A$1:B$160, 2, FALSE)</f>
        <v>Forward</v>
      </c>
      <c r="D3133" t="s">
        <v>1243</v>
      </c>
      <c r="E3133" t="s">
        <v>5666</v>
      </c>
      <c r="F3133" t="s">
        <v>21</v>
      </c>
      <c r="G3133" t="str">
        <f>VLOOKUP(E3133, Tiers!M$1:P$134, 3, FALSE)</f>
        <v>NONE</v>
      </c>
      <c r="H3133">
        <f>VLOOKUP(G3133, Tiers!B$1:C$134, 2, FALSE)</f>
        <v>7</v>
      </c>
      <c r="I3133" s="26" t="s">
        <v>5726</v>
      </c>
      <c r="J3133">
        <f t="shared" si="194"/>
        <v>10</v>
      </c>
      <c r="K3133">
        <f t="shared" si="195"/>
        <v>1</v>
      </c>
      <c r="L3133">
        <f t="shared" si="196"/>
        <v>9011</v>
      </c>
      <c r="M3133">
        <f t="shared" si="197"/>
        <v>296</v>
      </c>
      <c r="N3133">
        <v>21</v>
      </c>
      <c r="O3133" t="s">
        <v>455</v>
      </c>
      <c r="P3133" t="s">
        <v>21</v>
      </c>
      <c r="Q3133" t="s">
        <v>22</v>
      </c>
      <c r="R3133" t="s">
        <v>21</v>
      </c>
      <c r="W3133">
        <v>186</v>
      </c>
      <c r="X3133">
        <v>80</v>
      </c>
      <c r="Y3133">
        <v>10</v>
      </c>
      <c r="Z3133">
        <v>14</v>
      </c>
    </row>
    <row r="3134" spans="1:26" ht="15.95">
      <c r="A3134" t="s">
        <v>1216</v>
      </c>
      <c r="B3134" t="s">
        <v>16</v>
      </c>
      <c r="C3134" t="str">
        <f>VLOOKUP(B3134, Positions!A$1:B$160, 2, FALSE)</f>
        <v>Forward</v>
      </c>
      <c r="D3134" t="s">
        <v>674</v>
      </c>
      <c r="E3134" t="s">
        <v>5666</v>
      </c>
      <c r="F3134" t="s">
        <v>21</v>
      </c>
      <c r="G3134" t="str">
        <f>VLOOKUP(E3134, Tiers!M$1:P$134, 3, FALSE)</f>
        <v>NONE</v>
      </c>
      <c r="H3134">
        <f>VLOOKUP(G3134, Tiers!B$1:C$134, 2, FALSE)</f>
        <v>7</v>
      </c>
      <c r="I3134" s="26" t="s">
        <v>5727</v>
      </c>
      <c r="J3134">
        <f t="shared" si="194"/>
        <v>9</v>
      </c>
      <c r="K3134">
        <f t="shared" si="195"/>
        <v>1</v>
      </c>
      <c r="L3134">
        <f t="shared" si="196"/>
        <v>9041</v>
      </c>
      <c r="M3134">
        <f t="shared" si="197"/>
        <v>297</v>
      </c>
      <c r="N3134">
        <v>21</v>
      </c>
      <c r="O3134" t="s">
        <v>285</v>
      </c>
      <c r="P3134" t="s">
        <v>21</v>
      </c>
      <c r="Q3134" t="s">
        <v>22</v>
      </c>
      <c r="R3134" t="s">
        <v>21</v>
      </c>
      <c r="W3134">
        <v>180</v>
      </c>
      <c r="X3134">
        <v>75</v>
      </c>
      <c r="Y3134">
        <v>0</v>
      </c>
      <c r="Z3134">
        <v>8</v>
      </c>
    </row>
    <row r="3135" spans="1:26" ht="15.95">
      <c r="A3135" t="s">
        <v>3828</v>
      </c>
      <c r="B3135" t="s">
        <v>55</v>
      </c>
      <c r="C3135" t="str">
        <f>VLOOKUP(B3135, Positions!A$1:B$160, 2, FALSE)</f>
        <v>Forward</v>
      </c>
      <c r="D3135" t="s">
        <v>56</v>
      </c>
      <c r="E3135" t="s">
        <v>5664</v>
      </c>
      <c r="F3135" t="s">
        <v>21</v>
      </c>
      <c r="G3135" t="str">
        <f>VLOOKUP(E3135, Tiers!M$1:P$134, 3, FALSE)</f>
        <v>ENG3</v>
      </c>
      <c r="H3135">
        <f>VLOOKUP(G3135, Tiers!B$1:C$134, 2, FALSE)</f>
        <v>4</v>
      </c>
      <c r="I3135" s="26" t="s">
        <v>5728</v>
      </c>
      <c r="J3135">
        <f t="shared" si="194"/>
        <v>9</v>
      </c>
      <c r="K3135">
        <f t="shared" si="195"/>
        <v>1</v>
      </c>
      <c r="L3135">
        <f t="shared" si="196"/>
        <v>9066</v>
      </c>
      <c r="M3135">
        <f t="shared" si="197"/>
        <v>297</v>
      </c>
      <c r="N3135">
        <v>21</v>
      </c>
      <c r="O3135" t="s">
        <v>113</v>
      </c>
      <c r="P3135" t="s">
        <v>21</v>
      </c>
      <c r="Q3135" t="s">
        <v>22</v>
      </c>
      <c r="R3135" t="s">
        <v>21</v>
      </c>
      <c r="W3135">
        <v>191</v>
      </c>
      <c r="X3135">
        <v>74</v>
      </c>
      <c r="Y3135">
        <v>21</v>
      </c>
      <c r="Z3135">
        <v>73</v>
      </c>
    </row>
    <row r="3136" spans="1:26" ht="15.95">
      <c r="A3136" t="s">
        <v>3829</v>
      </c>
      <c r="B3136" t="s">
        <v>26</v>
      </c>
      <c r="C3136" t="str">
        <f>VLOOKUP(B3136, Positions!A$1:B$160, 2, FALSE)</f>
        <v>Forward</v>
      </c>
      <c r="D3136" t="s">
        <v>73</v>
      </c>
      <c r="E3136" t="s">
        <v>5664</v>
      </c>
      <c r="F3136" t="s">
        <v>21</v>
      </c>
      <c r="G3136" t="str">
        <f>VLOOKUP(E3136, Tiers!M$1:P$134, 3, FALSE)</f>
        <v>ENG3</v>
      </c>
      <c r="H3136">
        <f>VLOOKUP(G3136, Tiers!B$1:C$134, 2, FALSE)</f>
        <v>4</v>
      </c>
      <c r="I3136" s="26" t="s">
        <v>5729</v>
      </c>
      <c r="J3136">
        <f t="shared" si="194"/>
        <v>7</v>
      </c>
      <c r="K3136">
        <f t="shared" si="195"/>
        <v>4</v>
      </c>
      <c r="L3136">
        <f t="shared" si="196"/>
        <v>9108</v>
      </c>
      <c r="M3136">
        <f t="shared" si="197"/>
        <v>299</v>
      </c>
      <c r="N3136">
        <v>21</v>
      </c>
      <c r="O3136" t="s">
        <v>962</v>
      </c>
      <c r="P3136" t="s">
        <v>21</v>
      </c>
      <c r="Q3136" t="s">
        <v>22</v>
      </c>
      <c r="R3136" t="s">
        <v>21</v>
      </c>
      <c r="W3136">
        <v>181</v>
      </c>
      <c r="X3136">
        <v>71</v>
      </c>
      <c r="Y3136">
        <v>21</v>
      </c>
      <c r="Z3136">
        <v>65</v>
      </c>
    </row>
    <row r="3137" spans="1:26" ht="15.95">
      <c r="A3137" t="s">
        <v>3830</v>
      </c>
      <c r="B3137" t="s">
        <v>81</v>
      </c>
      <c r="C3137" t="str">
        <f>VLOOKUP(B3137, Positions!A$1:B$160, 2, FALSE)</f>
        <v>Defender</v>
      </c>
      <c r="D3137" t="s">
        <v>3407</v>
      </c>
      <c r="E3137" t="s">
        <v>5669</v>
      </c>
      <c r="F3137" t="s">
        <v>421</v>
      </c>
      <c r="G3137" t="str">
        <f>VLOOKUP(E3137, Tiers!M$1:P$134, 3, FALSE)</f>
        <v>SCO1</v>
      </c>
      <c r="H3137">
        <f>VLOOKUP(G3137, Tiers!B$1:C$134, 2, FALSE)</f>
        <v>3</v>
      </c>
      <c r="I3137" s="26" t="s">
        <v>5730</v>
      </c>
      <c r="J3137">
        <f t="shared" si="194"/>
        <v>6</v>
      </c>
      <c r="K3137">
        <f t="shared" si="195"/>
        <v>4</v>
      </c>
      <c r="L3137">
        <f t="shared" si="196"/>
        <v>9142</v>
      </c>
      <c r="M3137">
        <f t="shared" si="197"/>
        <v>300</v>
      </c>
      <c r="N3137">
        <v>21</v>
      </c>
      <c r="O3137" t="s">
        <v>113</v>
      </c>
      <c r="P3137" t="s">
        <v>21</v>
      </c>
      <c r="Q3137" t="s">
        <v>22</v>
      </c>
      <c r="R3137" t="s">
        <v>21</v>
      </c>
      <c r="W3137">
        <v>183</v>
      </c>
      <c r="X3137">
        <v>81</v>
      </c>
      <c r="Y3137">
        <v>0</v>
      </c>
      <c r="Z3137">
        <v>0</v>
      </c>
    </row>
    <row r="3138" spans="1:26" ht="15.95">
      <c r="A3138" t="s">
        <v>3831</v>
      </c>
      <c r="B3138" t="s">
        <v>1176</v>
      </c>
      <c r="C3138" t="str">
        <f>VLOOKUP(B3138, Positions!A$1:B$160, 2, FALSE)</f>
        <v>Forward</v>
      </c>
      <c r="D3138" t="s">
        <v>112</v>
      </c>
      <c r="E3138" t="s">
        <v>5664</v>
      </c>
      <c r="F3138" t="s">
        <v>21</v>
      </c>
      <c r="G3138" t="str">
        <f>VLOOKUP(E3138, Tiers!M$1:P$134, 3, FALSE)</f>
        <v>ENG3</v>
      </c>
      <c r="H3138">
        <f>VLOOKUP(G3138, Tiers!B$1:C$134, 2, FALSE)</f>
        <v>4</v>
      </c>
      <c r="I3138" s="26" t="s">
        <v>5731</v>
      </c>
      <c r="J3138">
        <f t="shared" si="194"/>
        <v>2</v>
      </c>
      <c r="K3138">
        <f t="shared" si="195"/>
        <v>2</v>
      </c>
      <c r="L3138">
        <f t="shared" si="196"/>
        <v>9272</v>
      </c>
      <c r="M3138">
        <f t="shared" si="197"/>
        <v>304</v>
      </c>
      <c r="N3138">
        <v>21</v>
      </c>
      <c r="O3138" t="s">
        <v>376</v>
      </c>
      <c r="P3138" t="s">
        <v>21</v>
      </c>
      <c r="Q3138" t="s">
        <v>22</v>
      </c>
      <c r="R3138" t="s">
        <v>21</v>
      </c>
      <c r="W3138">
        <v>183</v>
      </c>
      <c r="X3138">
        <v>73</v>
      </c>
      <c r="Y3138">
        <v>4</v>
      </c>
      <c r="Z3138">
        <v>49</v>
      </c>
    </row>
    <row r="3139" spans="1:26" ht="15.95">
      <c r="A3139" t="s">
        <v>3832</v>
      </c>
      <c r="B3139" t="s">
        <v>734</v>
      </c>
      <c r="C3139" t="str">
        <f>VLOOKUP(B3139, Positions!A$1:B$160, 2, FALSE)</f>
        <v>Forward</v>
      </c>
      <c r="D3139" t="s">
        <v>5666</v>
      </c>
      <c r="E3139" t="s">
        <v>5666</v>
      </c>
      <c r="F3139" t="s">
        <v>21</v>
      </c>
      <c r="G3139" t="str">
        <f>VLOOKUP(E3139, Tiers!M$1:P$134, 3, FALSE)</f>
        <v>NONE</v>
      </c>
      <c r="H3139">
        <f>VLOOKUP(G3139, Tiers!B$1:C$134, 2, FALSE)</f>
        <v>7</v>
      </c>
      <c r="I3139" s="26" t="s">
        <v>5732</v>
      </c>
      <c r="J3139">
        <f t="shared" ref="J3139:J3202" si="198">MONTH(I3139)</f>
        <v>1</v>
      </c>
      <c r="K3139">
        <f t="shared" ref="K3139:K3202" si="199">IF(OR(MONTH(I3139)=9, MONTH(I3139)=10, MONTH(I3139)=11), 1,
IF(OR(MONTH(I3139)=12, MONTH(I3139)=1, MONTH(I3139)=2), 2,
IF(OR(MONTH(I3139)=3, MONTH(I3139)=4, MONTH(I3139)=5), 3,
4)))</f>
        <v>2</v>
      </c>
      <c r="L3139">
        <f t="shared" ref="L3139:L3202" si="200">DATEDIF(I3139, DATE(2015, 7, 1), "d")</f>
        <v>9292</v>
      </c>
      <c r="M3139">
        <f t="shared" ref="M3139:M3202" si="201">DATEDIF(I3139, DATE(2015, 7, 1), "m")</f>
        <v>305</v>
      </c>
      <c r="N3139">
        <v>21</v>
      </c>
      <c r="O3139" t="s">
        <v>669</v>
      </c>
      <c r="P3139" t="s">
        <v>21</v>
      </c>
      <c r="Q3139" t="s">
        <v>22</v>
      </c>
      <c r="R3139" t="s">
        <v>21</v>
      </c>
      <c r="W3139">
        <v>178</v>
      </c>
      <c r="X3139">
        <v>74</v>
      </c>
      <c r="Y3139">
        <v>0</v>
      </c>
      <c r="Z3139">
        <v>4</v>
      </c>
    </row>
    <row r="3140" spans="1:26" ht="15.95">
      <c r="A3140" t="s">
        <v>3833</v>
      </c>
      <c r="B3140" t="s">
        <v>102</v>
      </c>
      <c r="C3140" t="str">
        <f>VLOOKUP(B3140, Positions!A$1:B$160, 2, FALSE)</f>
        <v>Defender</v>
      </c>
      <c r="D3140" t="s">
        <v>338</v>
      </c>
      <c r="E3140" t="s">
        <v>5666</v>
      </c>
      <c r="F3140" t="s">
        <v>21</v>
      </c>
      <c r="G3140" t="str">
        <f>VLOOKUP(E3140, Tiers!M$1:P$134, 3, FALSE)</f>
        <v>NONE</v>
      </c>
      <c r="H3140">
        <f>VLOOKUP(G3140, Tiers!B$1:C$134, 2, FALSE)</f>
        <v>7</v>
      </c>
      <c r="I3140" s="26" t="s">
        <v>5733</v>
      </c>
      <c r="J3140">
        <f t="shared" si="198"/>
        <v>11</v>
      </c>
      <c r="K3140">
        <f t="shared" si="199"/>
        <v>1</v>
      </c>
      <c r="L3140">
        <f t="shared" si="200"/>
        <v>9368</v>
      </c>
      <c r="M3140">
        <f t="shared" si="201"/>
        <v>307</v>
      </c>
      <c r="N3140">
        <v>21</v>
      </c>
      <c r="O3140" t="s">
        <v>586</v>
      </c>
      <c r="P3140" t="s">
        <v>21</v>
      </c>
      <c r="Q3140" t="s">
        <v>22</v>
      </c>
      <c r="R3140" t="s">
        <v>21</v>
      </c>
      <c r="S3140" t="s">
        <v>870</v>
      </c>
      <c r="W3140">
        <v>194</v>
      </c>
      <c r="X3140">
        <v>70</v>
      </c>
      <c r="Y3140">
        <v>5</v>
      </c>
      <c r="Z3140">
        <v>38</v>
      </c>
    </row>
    <row r="3141" spans="1:26" ht="15.95">
      <c r="A3141" t="s">
        <v>3834</v>
      </c>
      <c r="B3141" t="s">
        <v>196</v>
      </c>
      <c r="C3141" t="str">
        <f>VLOOKUP(B3141, Positions!A$1:B$160, 2, FALSE)</f>
        <v>Defender</v>
      </c>
      <c r="D3141" t="s">
        <v>124</v>
      </c>
      <c r="E3141" t="s">
        <v>5665</v>
      </c>
      <c r="F3141" t="s">
        <v>21</v>
      </c>
      <c r="G3141" t="str">
        <f>VLOOKUP(E3141, Tiers!M$1:P$134, 3, FALSE)</f>
        <v>ENG2</v>
      </c>
      <c r="H3141">
        <f>VLOOKUP(G3141, Tiers!B$1:C$134, 2, FALSE)</f>
        <v>3</v>
      </c>
      <c r="I3141" s="26" t="s">
        <v>5734</v>
      </c>
      <c r="J3141">
        <f t="shared" si="198"/>
        <v>9</v>
      </c>
      <c r="K3141">
        <f t="shared" si="199"/>
        <v>1</v>
      </c>
      <c r="L3141">
        <f t="shared" si="200"/>
        <v>9423</v>
      </c>
      <c r="M3141">
        <f t="shared" si="201"/>
        <v>309</v>
      </c>
      <c r="N3141">
        <v>21</v>
      </c>
      <c r="O3141" t="s">
        <v>52</v>
      </c>
      <c r="P3141" t="s">
        <v>21</v>
      </c>
      <c r="Q3141" t="s">
        <v>22</v>
      </c>
      <c r="R3141" t="s">
        <v>21</v>
      </c>
      <c r="W3141">
        <v>176</v>
      </c>
      <c r="X3141">
        <v>70</v>
      </c>
      <c r="Y3141">
        <v>2</v>
      </c>
      <c r="Z3141">
        <v>68</v>
      </c>
    </row>
    <row r="3142" spans="1:26" ht="15.95">
      <c r="A3142" t="s">
        <v>3835</v>
      </c>
      <c r="B3142" t="s">
        <v>47</v>
      </c>
      <c r="C3142" t="str">
        <f>VLOOKUP(B3142, Positions!A$1:B$160, 2, FALSE)</f>
        <v>Forward</v>
      </c>
      <c r="D3142" t="s">
        <v>5666</v>
      </c>
      <c r="E3142" t="s">
        <v>5666</v>
      </c>
      <c r="F3142" t="s">
        <v>21</v>
      </c>
      <c r="G3142" t="str">
        <f>VLOOKUP(E3142, Tiers!M$1:P$134, 3, FALSE)</f>
        <v>NONE</v>
      </c>
      <c r="H3142">
        <f>VLOOKUP(G3142, Tiers!B$1:C$134, 2, FALSE)</f>
        <v>7</v>
      </c>
      <c r="I3142" s="26" t="s">
        <v>5735</v>
      </c>
      <c r="J3142">
        <f t="shared" si="198"/>
        <v>9</v>
      </c>
      <c r="K3142">
        <f t="shared" si="199"/>
        <v>1</v>
      </c>
      <c r="L3142">
        <f t="shared" si="200"/>
        <v>9425</v>
      </c>
      <c r="M3142">
        <f t="shared" si="201"/>
        <v>309</v>
      </c>
      <c r="N3142">
        <v>21</v>
      </c>
      <c r="O3142" t="s">
        <v>5666</v>
      </c>
      <c r="P3142" t="s">
        <v>21</v>
      </c>
      <c r="Q3142" t="s">
        <v>22</v>
      </c>
      <c r="R3142" t="s">
        <v>21</v>
      </c>
      <c r="S3142" t="s">
        <v>870</v>
      </c>
      <c r="W3142">
        <v>181</v>
      </c>
      <c r="X3142">
        <v>76</v>
      </c>
      <c r="Y3142">
        <v>0</v>
      </c>
      <c r="Z3142">
        <v>0</v>
      </c>
    </row>
    <row r="3143" spans="1:26" ht="15.95">
      <c r="A3143" t="s">
        <v>3836</v>
      </c>
      <c r="B3143" t="s">
        <v>2427</v>
      </c>
      <c r="C3143" t="str">
        <f>VLOOKUP(B3143, Positions!A$1:B$160, 2, FALSE)</f>
        <v>Midfielder</v>
      </c>
      <c r="D3143" t="s">
        <v>5666</v>
      </c>
      <c r="E3143" t="s">
        <v>5666</v>
      </c>
      <c r="F3143" t="s">
        <v>21</v>
      </c>
      <c r="G3143" t="str">
        <f>VLOOKUP(E3143, Tiers!M$1:P$134, 3, FALSE)</f>
        <v>NONE</v>
      </c>
      <c r="H3143">
        <f>VLOOKUP(G3143, Tiers!B$1:C$134, 2, FALSE)</f>
        <v>7</v>
      </c>
      <c r="I3143" s="26" t="s">
        <v>5736</v>
      </c>
      <c r="J3143">
        <f t="shared" si="198"/>
        <v>6</v>
      </c>
      <c r="K3143">
        <f t="shared" si="199"/>
        <v>4</v>
      </c>
      <c r="L3143">
        <f t="shared" si="200"/>
        <v>9498</v>
      </c>
      <c r="M3143">
        <f t="shared" si="201"/>
        <v>312</v>
      </c>
      <c r="N3143">
        <v>21</v>
      </c>
      <c r="O3143" t="s">
        <v>74</v>
      </c>
      <c r="P3143" t="s">
        <v>21</v>
      </c>
      <c r="Q3143" t="s">
        <v>22</v>
      </c>
      <c r="R3143" t="s">
        <v>21</v>
      </c>
      <c r="W3143">
        <v>170</v>
      </c>
      <c r="X3143">
        <v>61</v>
      </c>
      <c r="Y3143">
        <v>1</v>
      </c>
      <c r="Z3143">
        <v>26</v>
      </c>
    </row>
    <row r="3144" spans="1:26" ht="15.95">
      <c r="A3144" t="s">
        <v>3837</v>
      </c>
      <c r="B3144" t="s">
        <v>1151</v>
      </c>
      <c r="C3144" t="str">
        <f>VLOOKUP(B3144, Positions!A$1:B$160, 2, FALSE)</f>
        <v>Defender</v>
      </c>
      <c r="D3144" t="s">
        <v>236</v>
      </c>
      <c r="E3144" t="s">
        <v>5665</v>
      </c>
      <c r="F3144" t="s">
        <v>21</v>
      </c>
      <c r="G3144" t="str">
        <f>VLOOKUP(E3144, Tiers!M$1:P$134, 3, FALSE)</f>
        <v>ENG2</v>
      </c>
      <c r="H3144">
        <f>VLOOKUP(G3144, Tiers!B$1:C$134, 2, FALSE)</f>
        <v>3</v>
      </c>
      <c r="I3144" s="26" t="s">
        <v>5737</v>
      </c>
      <c r="J3144">
        <f t="shared" si="198"/>
        <v>3</v>
      </c>
      <c r="K3144">
        <f t="shared" si="199"/>
        <v>3</v>
      </c>
      <c r="L3144">
        <f t="shared" si="200"/>
        <v>9602</v>
      </c>
      <c r="M3144">
        <f t="shared" si="201"/>
        <v>315</v>
      </c>
      <c r="N3144">
        <v>21</v>
      </c>
      <c r="O3144" t="s">
        <v>373</v>
      </c>
      <c r="P3144" t="s">
        <v>21</v>
      </c>
      <c r="Q3144" t="s">
        <v>22</v>
      </c>
      <c r="R3144" t="s">
        <v>21</v>
      </c>
      <c r="S3144" t="s">
        <v>421</v>
      </c>
      <c r="W3144">
        <v>171</v>
      </c>
      <c r="X3144">
        <v>72</v>
      </c>
      <c r="Y3144">
        <v>10</v>
      </c>
      <c r="Z3144">
        <v>89</v>
      </c>
    </row>
    <row r="3145" spans="1:26" ht="15.95">
      <c r="A3145" t="s">
        <v>3838</v>
      </c>
      <c r="B3145" t="s">
        <v>31</v>
      </c>
      <c r="C3145" t="str">
        <f>VLOOKUP(B3145, Positions!A$1:B$160, 2, FALSE)</f>
        <v>Defender</v>
      </c>
      <c r="D3145" t="s">
        <v>3839</v>
      </c>
      <c r="E3145" t="s">
        <v>1821</v>
      </c>
      <c r="F3145" t="s">
        <v>2638</v>
      </c>
      <c r="G3145" t="str">
        <f>VLOOKUP(E3145, Tiers!M$1:P$134, 3, FALSE)</f>
        <v>NED1</v>
      </c>
      <c r="H3145">
        <f>VLOOKUP(G3145, Tiers!B$1:C$134, 2, FALSE)</f>
        <v>2</v>
      </c>
      <c r="I3145" s="26" t="s">
        <v>5738</v>
      </c>
      <c r="J3145">
        <f t="shared" si="198"/>
        <v>2</v>
      </c>
      <c r="K3145">
        <f t="shared" si="199"/>
        <v>2</v>
      </c>
      <c r="L3145">
        <f t="shared" si="200"/>
        <v>9633</v>
      </c>
      <c r="M3145">
        <f t="shared" si="201"/>
        <v>316</v>
      </c>
      <c r="N3145">
        <v>21</v>
      </c>
      <c r="O3145" t="s">
        <v>470</v>
      </c>
      <c r="P3145" t="s">
        <v>21</v>
      </c>
      <c r="Q3145" t="s">
        <v>22</v>
      </c>
      <c r="R3145" t="s">
        <v>21</v>
      </c>
      <c r="S3145" t="s">
        <v>421</v>
      </c>
      <c r="W3145">
        <v>180</v>
      </c>
      <c r="X3145">
        <v>70</v>
      </c>
      <c r="Y3145">
        <v>3</v>
      </c>
      <c r="Z3145">
        <v>57</v>
      </c>
    </row>
    <row r="3146" spans="1:26" ht="15.95">
      <c r="A3146" t="s">
        <v>3840</v>
      </c>
      <c r="B3146" t="s">
        <v>67</v>
      </c>
      <c r="C3146" t="str">
        <f>VLOOKUP(B3146, Positions!A$1:B$160, 2, FALSE)</f>
        <v>Defender</v>
      </c>
      <c r="D3146" t="s">
        <v>124</v>
      </c>
      <c r="E3146" t="s">
        <v>5665</v>
      </c>
      <c r="F3146" t="s">
        <v>21</v>
      </c>
      <c r="G3146" t="str">
        <f>VLOOKUP(E3146, Tiers!M$1:P$134, 3, FALSE)</f>
        <v>ENG2</v>
      </c>
      <c r="H3146">
        <f>VLOOKUP(G3146, Tiers!B$1:C$134, 2, FALSE)</f>
        <v>3</v>
      </c>
      <c r="I3146" s="26" t="s">
        <v>5739</v>
      </c>
      <c r="J3146">
        <f t="shared" si="198"/>
        <v>1</v>
      </c>
      <c r="K3146">
        <f t="shared" si="199"/>
        <v>2</v>
      </c>
      <c r="L3146">
        <f t="shared" si="200"/>
        <v>9671</v>
      </c>
      <c r="M3146">
        <f t="shared" si="201"/>
        <v>317</v>
      </c>
      <c r="N3146">
        <v>21</v>
      </c>
      <c r="O3146" t="s">
        <v>52</v>
      </c>
      <c r="P3146" t="s">
        <v>21</v>
      </c>
      <c r="Q3146" t="s">
        <v>22</v>
      </c>
      <c r="R3146" t="s">
        <v>21</v>
      </c>
      <c r="W3146">
        <v>181</v>
      </c>
      <c r="X3146">
        <v>73</v>
      </c>
      <c r="Y3146">
        <v>6</v>
      </c>
      <c r="Z3146">
        <v>108</v>
      </c>
    </row>
    <row r="3147" spans="1:26" ht="15.95">
      <c r="A3147" t="s">
        <v>3841</v>
      </c>
      <c r="B3147" t="s">
        <v>189</v>
      </c>
      <c r="C3147" t="str">
        <f>VLOOKUP(B3147, Positions!A$1:B$160, 2, FALSE)</f>
        <v>Forward</v>
      </c>
      <c r="D3147" t="s">
        <v>3842</v>
      </c>
      <c r="E3147" t="s">
        <v>5666</v>
      </c>
      <c r="F3147" t="s">
        <v>21</v>
      </c>
      <c r="G3147" t="str">
        <f>VLOOKUP(E3147, Tiers!M$1:P$134, 3, FALSE)</f>
        <v>NONE</v>
      </c>
      <c r="H3147">
        <f>VLOOKUP(G3147, Tiers!B$1:C$134, 2, FALSE)</f>
        <v>7</v>
      </c>
      <c r="I3147" s="26" t="s">
        <v>5740</v>
      </c>
      <c r="J3147">
        <f t="shared" si="198"/>
        <v>11</v>
      </c>
      <c r="K3147">
        <f t="shared" si="199"/>
        <v>1</v>
      </c>
      <c r="L3147">
        <f t="shared" si="200"/>
        <v>9711</v>
      </c>
      <c r="M3147">
        <f t="shared" si="201"/>
        <v>319</v>
      </c>
      <c r="N3147">
        <v>21</v>
      </c>
      <c r="O3147" t="s">
        <v>284</v>
      </c>
      <c r="P3147" t="s">
        <v>21</v>
      </c>
      <c r="Q3147" t="s">
        <v>22</v>
      </c>
      <c r="R3147" t="s">
        <v>21</v>
      </c>
      <c r="W3147">
        <v>176</v>
      </c>
      <c r="X3147">
        <v>64</v>
      </c>
      <c r="Y3147">
        <v>1</v>
      </c>
      <c r="Z3147">
        <v>22</v>
      </c>
    </row>
    <row r="3148" spans="1:26" ht="15.95">
      <c r="A3148" t="s">
        <v>3843</v>
      </c>
      <c r="B3148" t="s">
        <v>131</v>
      </c>
      <c r="C3148" t="str">
        <f>VLOOKUP(B3148, Positions!A$1:B$160, 2, FALSE)</f>
        <v>Forward</v>
      </c>
      <c r="D3148" t="s">
        <v>2744</v>
      </c>
      <c r="E3148" t="s">
        <v>5666</v>
      </c>
      <c r="F3148" t="s">
        <v>21</v>
      </c>
      <c r="G3148" t="str">
        <f>VLOOKUP(E3148, Tiers!M$1:P$134, 3, FALSE)</f>
        <v>NONE</v>
      </c>
      <c r="H3148">
        <f>VLOOKUP(G3148, Tiers!B$1:C$134, 2, FALSE)</f>
        <v>7</v>
      </c>
      <c r="I3148" s="26" t="s">
        <v>5741</v>
      </c>
      <c r="J3148">
        <f t="shared" si="198"/>
        <v>10</v>
      </c>
      <c r="K3148">
        <f t="shared" si="199"/>
        <v>1</v>
      </c>
      <c r="L3148">
        <f t="shared" si="200"/>
        <v>9746</v>
      </c>
      <c r="M3148">
        <f t="shared" si="201"/>
        <v>320</v>
      </c>
      <c r="N3148">
        <v>21</v>
      </c>
      <c r="O3148" t="s">
        <v>357</v>
      </c>
      <c r="P3148" t="s">
        <v>21</v>
      </c>
      <c r="Q3148" t="s">
        <v>22</v>
      </c>
      <c r="R3148" t="s">
        <v>21</v>
      </c>
      <c r="W3148">
        <v>173</v>
      </c>
      <c r="X3148">
        <v>68</v>
      </c>
      <c r="Y3148">
        <v>20</v>
      </c>
      <c r="Z3148">
        <v>151</v>
      </c>
    </row>
    <row r="3149" spans="1:26" ht="15.95">
      <c r="A3149" t="s">
        <v>3844</v>
      </c>
      <c r="B3149" t="s">
        <v>31</v>
      </c>
      <c r="C3149" t="str">
        <f>VLOOKUP(B3149, Positions!A$1:B$160, 2, FALSE)</f>
        <v>Defender</v>
      </c>
      <c r="D3149" t="s">
        <v>3845</v>
      </c>
      <c r="E3149" t="s">
        <v>5666</v>
      </c>
      <c r="F3149" t="s">
        <v>21</v>
      </c>
      <c r="G3149" t="str">
        <f>VLOOKUP(E3149, Tiers!M$1:P$134, 3, FALSE)</f>
        <v>NONE</v>
      </c>
      <c r="H3149">
        <f>VLOOKUP(G3149, Tiers!B$1:C$134, 2, FALSE)</f>
        <v>7</v>
      </c>
      <c r="I3149" s="26" t="s">
        <v>5742</v>
      </c>
      <c r="J3149">
        <f t="shared" si="198"/>
        <v>10</v>
      </c>
      <c r="K3149">
        <f t="shared" si="199"/>
        <v>1</v>
      </c>
      <c r="L3149">
        <f t="shared" si="200"/>
        <v>9758</v>
      </c>
      <c r="M3149">
        <f t="shared" si="201"/>
        <v>320</v>
      </c>
      <c r="N3149">
        <v>21</v>
      </c>
      <c r="O3149" t="s">
        <v>155</v>
      </c>
      <c r="P3149" t="s">
        <v>21</v>
      </c>
      <c r="Q3149" t="s">
        <v>22</v>
      </c>
      <c r="R3149" t="s">
        <v>21</v>
      </c>
      <c r="W3149">
        <v>177</v>
      </c>
      <c r="X3149">
        <v>73</v>
      </c>
      <c r="Y3149">
        <v>0</v>
      </c>
      <c r="Z3149">
        <v>47</v>
      </c>
    </row>
    <row r="3150" spans="1:26" ht="15.95">
      <c r="A3150" t="s">
        <v>3846</v>
      </c>
      <c r="B3150" t="s">
        <v>3847</v>
      </c>
      <c r="C3150" t="str">
        <f>VLOOKUP(B3150, Positions!A$1:B$160, 2, FALSE)</f>
        <v>Defender</v>
      </c>
      <c r="D3150" t="s">
        <v>132</v>
      </c>
      <c r="E3150" t="s">
        <v>5664</v>
      </c>
      <c r="F3150" t="s">
        <v>21</v>
      </c>
      <c r="G3150" t="str">
        <f>VLOOKUP(E3150, Tiers!M$1:P$134, 3, FALSE)</f>
        <v>ENG3</v>
      </c>
      <c r="H3150">
        <f>VLOOKUP(G3150, Tiers!B$1:C$134, 2, FALSE)</f>
        <v>4</v>
      </c>
      <c r="I3150" s="26" t="s">
        <v>5743</v>
      </c>
      <c r="J3150">
        <f t="shared" si="198"/>
        <v>10</v>
      </c>
      <c r="K3150">
        <f t="shared" si="199"/>
        <v>1</v>
      </c>
      <c r="L3150">
        <f t="shared" si="200"/>
        <v>9759</v>
      </c>
      <c r="M3150">
        <f t="shared" si="201"/>
        <v>320</v>
      </c>
      <c r="N3150">
        <v>21</v>
      </c>
      <c r="O3150" t="s">
        <v>74</v>
      </c>
      <c r="P3150" t="s">
        <v>21</v>
      </c>
      <c r="Q3150" t="s">
        <v>22</v>
      </c>
      <c r="R3150" t="s">
        <v>21</v>
      </c>
      <c r="S3150" t="s">
        <v>319</v>
      </c>
      <c r="W3150">
        <v>183</v>
      </c>
      <c r="X3150">
        <v>84</v>
      </c>
      <c r="Y3150">
        <v>1</v>
      </c>
      <c r="Z3150">
        <v>52</v>
      </c>
    </row>
    <row r="3151" spans="1:26" ht="15.95">
      <c r="A3151" t="s">
        <v>3848</v>
      </c>
      <c r="B3151" t="s">
        <v>892</v>
      </c>
      <c r="C3151" t="str">
        <f>VLOOKUP(B3151, Positions!A$1:B$160, 2, FALSE)</f>
        <v>Defender</v>
      </c>
      <c r="D3151" t="s">
        <v>3849</v>
      </c>
      <c r="E3151" t="s">
        <v>5667</v>
      </c>
      <c r="F3151" t="s">
        <v>421</v>
      </c>
      <c r="G3151" t="str">
        <f>VLOOKUP(E3151, Tiers!M$1:P$134, 3, FALSE)</f>
        <v>SCO2</v>
      </c>
      <c r="H3151">
        <f>VLOOKUP(G3151, Tiers!B$1:C$134, 2, FALSE)</f>
        <v>6</v>
      </c>
      <c r="I3151" s="26" t="s">
        <v>5744</v>
      </c>
      <c r="J3151">
        <f t="shared" si="198"/>
        <v>10</v>
      </c>
      <c r="K3151">
        <f t="shared" si="199"/>
        <v>1</v>
      </c>
      <c r="L3151">
        <f t="shared" si="200"/>
        <v>9760</v>
      </c>
      <c r="M3151">
        <f t="shared" si="201"/>
        <v>320</v>
      </c>
      <c r="N3151">
        <v>21</v>
      </c>
      <c r="O3151" t="s">
        <v>5666</v>
      </c>
      <c r="P3151" t="s">
        <v>21</v>
      </c>
      <c r="Q3151" t="s">
        <v>22</v>
      </c>
      <c r="R3151" t="s">
        <v>21</v>
      </c>
      <c r="W3151">
        <v>181</v>
      </c>
      <c r="X3151">
        <v>70</v>
      </c>
      <c r="Y3151">
        <v>4</v>
      </c>
      <c r="Z3151">
        <v>73</v>
      </c>
    </row>
    <row r="3152" spans="1:26" ht="15.95">
      <c r="A3152" t="s">
        <v>3850</v>
      </c>
      <c r="B3152" t="s">
        <v>946</v>
      </c>
      <c r="C3152" t="str">
        <f>VLOOKUP(B3152, Positions!A$1:B$160, 2, FALSE)</f>
        <v>Defender</v>
      </c>
      <c r="D3152" t="s">
        <v>1184</v>
      </c>
      <c r="E3152" t="s">
        <v>5666</v>
      </c>
      <c r="F3152" t="s">
        <v>21</v>
      </c>
      <c r="G3152" t="str">
        <f>VLOOKUP(E3152, Tiers!M$1:P$134, 3, FALSE)</f>
        <v>NONE</v>
      </c>
      <c r="H3152">
        <f>VLOOKUP(G3152, Tiers!B$1:C$134, 2, FALSE)</f>
        <v>7</v>
      </c>
      <c r="I3152" s="26" t="s">
        <v>5745</v>
      </c>
      <c r="J3152">
        <f t="shared" si="198"/>
        <v>10</v>
      </c>
      <c r="K3152">
        <f t="shared" si="199"/>
        <v>1</v>
      </c>
      <c r="L3152">
        <f t="shared" si="200"/>
        <v>9766</v>
      </c>
      <c r="M3152">
        <f t="shared" si="201"/>
        <v>320</v>
      </c>
      <c r="N3152">
        <v>21</v>
      </c>
      <c r="O3152" t="s">
        <v>103</v>
      </c>
      <c r="P3152" t="s">
        <v>21</v>
      </c>
      <c r="Q3152" t="s">
        <v>22</v>
      </c>
      <c r="R3152" t="s">
        <v>21</v>
      </c>
      <c r="W3152">
        <v>176</v>
      </c>
      <c r="X3152">
        <v>75</v>
      </c>
      <c r="Y3152">
        <v>0</v>
      </c>
      <c r="Z3152">
        <v>48</v>
      </c>
    </row>
    <row r="3153" spans="1:26" ht="15.95">
      <c r="A3153" t="s">
        <v>3851</v>
      </c>
      <c r="B3153" t="s">
        <v>278</v>
      </c>
      <c r="C3153" t="str">
        <f>VLOOKUP(B3153, Positions!A$1:B$160, 2, FALSE)</f>
        <v>Midfielder</v>
      </c>
      <c r="D3153" t="s">
        <v>246</v>
      </c>
      <c r="E3153" t="s">
        <v>5664</v>
      </c>
      <c r="F3153" t="s">
        <v>21</v>
      </c>
      <c r="G3153" t="str">
        <f>VLOOKUP(E3153, Tiers!M$1:P$134, 3, FALSE)</f>
        <v>ENG3</v>
      </c>
      <c r="H3153">
        <f>VLOOKUP(G3153, Tiers!B$1:C$134, 2, FALSE)</f>
        <v>4</v>
      </c>
      <c r="I3153" s="26" t="s">
        <v>5746</v>
      </c>
      <c r="J3153">
        <f t="shared" si="198"/>
        <v>9</v>
      </c>
      <c r="K3153">
        <f t="shared" si="199"/>
        <v>1</v>
      </c>
      <c r="L3153">
        <f t="shared" si="200"/>
        <v>9781</v>
      </c>
      <c r="M3153">
        <f t="shared" si="201"/>
        <v>321</v>
      </c>
      <c r="N3153">
        <v>21</v>
      </c>
      <c r="O3153" t="s">
        <v>3852</v>
      </c>
      <c r="P3153" t="s">
        <v>21</v>
      </c>
      <c r="Q3153" t="s">
        <v>22</v>
      </c>
      <c r="R3153" t="s">
        <v>21</v>
      </c>
      <c r="W3153">
        <v>178</v>
      </c>
      <c r="X3153">
        <v>72</v>
      </c>
      <c r="Y3153">
        <v>0</v>
      </c>
      <c r="Z3153">
        <v>0</v>
      </c>
    </row>
    <row r="3154" spans="1:26" ht="15.95">
      <c r="A3154" t="s">
        <v>3853</v>
      </c>
      <c r="B3154" t="s">
        <v>115</v>
      </c>
      <c r="C3154" t="str">
        <f>VLOOKUP(B3154, Positions!A$1:B$160, 2, FALSE)</f>
        <v>Midfielder</v>
      </c>
      <c r="D3154" t="s">
        <v>5666</v>
      </c>
      <c r="E3154" t="s">
        <v>5666</v>
      </c>
      <c r="F3154" t="s">
        <v>21</v>
      </c>
      <c r="G3154" t="str">
        <f>VLOOKUP(E3154, Tiers!M$1:P$134, 3, FALSE)</f>
        <v>NONE</v>
      </c>
      <c r="H3154">
        <f>VLOOKUP(G3154, Tiers!B$1:C$134, 2, FALSE)</f>
        <v>7</v>
      </c>
      <c r="I3154" s="26" t="s">
        <v>5747</v>
      </c>
      <c r="J3154">
        <f t="shared" si="198"/>
        <v>8</v>
      </c>
      <c r="K3154">
        <f t="shared" si="199"/>
        <v>4</v>
      </c>
      <c r="L3154">
        <f t="shared" si="200"/>
        <v>9808</v>
      </c>
      <c r="M3154">
        <f t="shared" si="201"/>
        <v>322</v>
      </c>
      <c r="N3154">
        <v>21</v>
      </c>
      <c r="O3154" t="s">
        <v>3854</v>
      </c>
      <c r="P3154" t="s">
        <v>21</v>
      </c>
      <c r="Q3154" t="s">
        <v>22</v>
      </c>
      <c r="R3154" t="s">
        <v>21</v>
      </c>
      <c r="W3154">
        <v>173</v>
      </c>
      <c r="X3154">
        <v>68</v>
      </c>
      <c r="Y3154">
        <v>3</v>
      </c>
      <c r="Z3154">
        <v>24</v>
      </c>
    </row>
    <row r="3155" spans="1:26" ht="15.95">
      <c r="A3155" t="s">
        <v>3855</v>
      </c>
      <c r="B3155" t="s">
        <v>42</v>
      </c>
      <c r="C3155" t="str">
        <f>VLOOKUP(B3155, Positions!A$1:B$160, 2, FALSE)</f>
        <v>Midfielder</v>
      </c>
      <c r="D3155" t="s">
        <v>592</v>
      </c>
      <c r="E3155" t="s">
        <v>5666</v>
      </c>
      <c r="F3155" t="s">
        <v>21</v>
      </c>
      <c r="G3155" t="str">
        <f>VLOOKUP(E3155, Tiers!M$1:P$134, 3, FALSE)</f>
        <v>NONE</v>
      </c>
      <c r="H3155">
        <f>VLOOKUP(G3155, Tiers!B$1:C$134, 2, FALSE)</f>
        <v>7</v>
      </c>
      <c r="I3155" s="26" t="s">
        <v>5748</v>
      </c>
      <c r="J3155">
        <f t="shared" si="198"/>
        <v>7</v>
      </c>
      <c r="K3155">
        <f t="shared" si="199"/>
        <v>4</v>
      </c>
      <c r="L3155">
        <f t="shared" si="200"/>
        <v>9841</v>
      </c>
      <c r="M3155">
        <f t="shared" si="201"/>
        <v>323</v>
      </c>
      <c r="N3155">
        <v>21</v>
      </c>
      <c r="O3155" t="s">
        <v>623</v>
      </c>
      <c r="P3155" t="s">
        <v>21</v>
      </c>
      <c r="Q3155" t="s">
        <v>22</v>
      </c>
      <c r="R3155" t="s">
        <v>21</v>
      </c>
      <c r="W3155">
        <v>177</v>
      </c>
      <c r="X3155">
        <v>71</v>
      </c>
      <c r="Y3155">
        <v>12</v>
      </c>
      <c r="Z3155">
        <v>56</v>
      </c>
    </row>
    <row r="3156" spans="1:26" ht="15.95">
      <c r="A3156" t="s">
        <v>3856</v>
      </c>
      <c r="B3156" t="s">
        <v>3857</v>
      </c>
      <c r="C3156" t="str">
        <f>VLOOKUP(B3156, Positions!A$1:B$160, 2, FALSE)</f>
        <v>Defender</v>
      </c>
      <c r="D3156" t="s">
        <v>86</v>
      </c>
      <c r="E3156" t="s">
        <v>5664</v>
      </c>
      <c r="F3156" t="s">
        <v>21</v>
      </c>
      <c r="G3156" t="str">
        <f>VLOOKUP(E3156, Tiers!M$1:P$134, 3, FALSE)</f>
        <v>ENG3</v>
      </c>
      <c r="H3156">
        <f>VLOOKUP(G3156, Tiers!B$1:C$134, 2, FALSE)</f>
        <v>4</v>
      </c>
      <c r="I3156" s="26" t="s">
        <v>5749</v>
      </c>
      <c r="J3156">
        <f t="shared" si="198"/>
        <v>7</v>
      </c>
      <c r="K3156">
        <f t="shared" si="199"/>
        <v>4</v>
      </c>
      <c r="L3156">
        <f t="shared" si="200"/>
        <v>9844</v>
      </c>
      <c r="M3156">
        <f t="shared" si="201"/>
        <v>323</v>
      </c>
      <c r="N3156">
        <v>21</v>
      </c>
      <c r="O3156" t="s">
        <v>208</v>
      </c>
      <c r="P3156" t="s">
        <v>21</v>
      </c>
      <c r="Q3156" t="s">
        <v>22</v>
      </c>
      <c r="R3156" t="s">
        <v>21</v>
      </c>
      <c r="W3156">
        <v>171</v>
      </c>
      <c r="X3156">
        <v>73</v>
      </c>
      <c r="Y3156">
        <v>3</v>
      </c>
      <c r="Z3156">
        <v>15</v>
      </c>
    </row>
    <row r="3157" spans="1:26" ht="15.95">
      <c r="A3157" t="s">
        <v>3858</v>
      </c>
      <c r="B3157" t="s">
        <v>166</v>
      </c>
      <c r="C3157" t="str">
        <f>VLOOKUP(B3157, Positions!A$1:B$160, 2, FALSE)</f>
        <v>Goalkeeper</v>
      </c>
      <c r="D3157" t="s">
        <v>252</v>
      </c>
      <c r="E3157" t="s">
        <v>5665</v>
      </c>
      <c r="F3157" t="s">
        <v>21</v>
      </c>
      <c r="G3157" t="str">
        <f>VLOOKUP(E3157, Tiers!M$1:P$134, 3, FALSE)</f>
        <v>ENG2</v>
      </c>
      <c r="H3157">
        <f>VLOOKUP(G3157, Tiers!B$1:C$134, 2, FALSE)</f>
        <v>3</v>
      </c>
      <c r="I3157" s="26" t="s">
        <v>5750</v>
      </c>
      <c r="J3157">
        <f t="shared" si="198"/>
        <v>6</v>
      </c>
      <c r="K3157">
        <f t="shared" si="199"/>
        <v>4</v>
      </c>
      <c r="L3157">
        <f t="shared" si="200"/>
        <v>9891</v>
      </c>
      <c r="M3157">
        <f t="shared" si="201"/>
        <v>325</v>
      </c>
      <c r="N3157">
        <v>21</v>
      </c>
      <c r="O3157" t="s">
        <v>3859</v>
      </c>
      <c r="P3157" t="s">
        <v>21</v>
      </c>
      <c r="Q3157" t="s">
        <v>22</v>
      </c>
      <c r="R3157" t="s">
        <v>21</v>
      </c>
      <c r="W3157">
        <v>188</v>
      </c>
      <c r="X3157">
        <v>84</v>
      </c>
      <c r="Y3157">
        <v>0</v>
      </c>
      <c r="Z3157">
        <v>14</v>
      </c>
    </row>
    <row r="3158" spans="1:26" ht="15.95">
      <c r="A3158" t="s">
        <v>3860</v>
      </c>
      <c r="B3158" t="s">
        <v>55</v>
      </c>
      <c r="C3158" t="str">
        <f>VLOOKUP(B3158, Positions!A$1:B$160, 2, FALSE)</f>
        <v>Forward</v>
      </c>
      <c r="D3158" t="s">
        <v>234</v>
      </c>
      <c r="E3158" t="s">
        <v>5664</v>
      </c>
      <c r="F3158" t="s">
        <v>21</v>
      </c>
      <c r="G3158" t="str">
        <f>VLOOKUP(E3158, Tiers!M$1:P$134, 3, FALSE)</f>
        <v>ENG3</v>
      </c>
      <c r="H3158">
        <f>VLOOKUP(G3158, Tiers!B$1:C$134, 2, FALSE)</f>
        <v>4</v>
      </c>
      <c r="I3158" s="26" t="s">
        <v>5751</v>
      </c>
      <c r="J3158">
        <f t="shared" si="198"/>
        <v>3</v>
      </c>
      <c r="K3158">
        <f t="shared" si="199"/>
        <v>3</v>
      </c>
      <c r="L3158">
        <f t="shared" si="200"/>
        <v>9953</v>
      </c>
      <c r="M3158">
        <f t="shared" si="201"/>
        <v>327</v>
      </c>
      <c r="N3158">
        <v>21</v>
      </c>
      <c r="O3158" t="s">
        <v>74</v>
      </c>
      <c r="P3158" t="s">
        <v>21</v>
      </c>
      <c r="Q3158" t="s">
        <v>22</v>
      </c>
      <c r="R3158" t="s">
        <v>21</v>
      </c>
      <c r="S3158" t="s">
        <v>1433</v>
      </c>
      <c r="W3158">
        <v>179</v>
      </c>
      <c r="X3158">
        <v>82</v>
      </c>
      <c r="Y3158">
        <v>9</v>
      </c>
      <c r="Z3158">
        <v>78</v>
      </c>
    </row>
    <row r="3159" spans="1:26" ht="15.95">
      <c r="A3159" t="s">
        <v>3861</v>
      </c>
      <c r="B3159" t="s">
        <v>131</v>
      </c>
      <c r="C3159" t="str">
        <f>VLOOKUP(B3159, Positions!A$1:B$160, 2, FALSE)</f>
        <v>Forward</v>
      </c>
      <c r="D3159" t="s">
        <v>282</v>
      </c>
      <c r="E3159" t="s">
        <v>62</v>
      </c>
      <c r="F3159" t="s">
        <v>21</v>
      </c>
      <c r="G3159" t="str">
        <f>VLOOKUP(E3159, Tiers!M$1:P$134, 3, FALSE)</f>
        <v>ENG1</v>
      </c>
      <c r="H3159">
        <f>VLOOKUP(G3159, Tiers!B$1:C$134, 2, FALSE)</f>
        <v>1</v>
      </c>
      <c r="I3159" s="26" t="s">
        <v>5752</v>
      </c>
      <c r="J3159">
        <f t="shared" si="198"/>
        <v>1</v>
      </c>
      <c r="K3159">
        <f t="shared" si="199"/>
        <v>2</v>
      </c>
      <c r="L3159">
        <f t="shared" si="200"/>
        <v>10019</v>
      </c>
      <c r="M3159">
        <f t="shared" si="201"/>
        <v>329</v>
      </c>
      <c r="N3159">
        <v>21</v>
      </c>
      <c r="O3159" t="s">
        <v>3862</v>
      </c>
      <c r="P3159" t="s">
        <v>21</v>
      </c>
      <c r="Q3159" t="s">
        <v>22</v>
      </c>
      <c r="R3159" t="s">
        <v>21</v>
      </c>
      <c r="S3159" t="s">
        <v>870</v>
      </c>
      <c r="W3159">
        <v>189</v>
      </c>
      <c r="X3159">
        <v>81</v>
      </c>
      <c r="Y3159">
        <v>43</v>
      </c>
      <c r="Z3159">
        <v>98</v>
      </c>
    </row>
    <row r="3160" spans="1:26" ht="15.95">
      <c r="A3160" t="s">
        <v>3863</v>
      </c>
      <c r="B3160" t="s">
        <v>81</v>
      </c>
      <c r="C3160" t="str">
        <f>VLOOKUP(B3160, Positions!A$1:B$160, 2, FALSE)</f>
        <v>Defender</v>
      </c>
      <c r="D3160" t="s">
        <v>187</v>
      </c>
      <c r="E3160" t="s">
        <v>5663</v>
      </c>
      <c r="F3160" t="s">
        <v>21</v>
      </c>
      <c r="G3160" t="str">
        <f>VLOOKUP(E3160, Tiers!M$1:P$134, 3, FALSE)</f>
        <v>ENG4</v>
      </c>
      <c r="H3160">
        <f>VLOOKUP(G3160, Tiers!B$1:C$134, 2, FALSE)</f>
        <v>5</v>
      </c>
      <c r="I3160" s="26" t="s">
        <v>5753</v>
      </c>
      <c r="J3160">
        <f t="shared" si="198"/>
        <v>11</v>
      </c>
      <c r="K3160">
        <f t="shared" si="199"/>
        <v>1</v>
      </c>
      <c r="L3160">
        <f t="shared" si="200"/>
        <v>10083</v>
      </c>
      <c r="M3160">
        <f t="shared" si="201"/>
        <v>331</v>
      </c>
      <c r="N3160">
        <v>21</v>
      </c>
      <c r="O3160" t="s">
        <v>136</v>
      </c>
      <c r="P3160" t="s">
        <v>21</v>
      </c>
      <c r="Q3160" t="s">
        <v>22</v>
      </c>
      <c r="R3160" t="s">
        <v>21</v>
      </c>
      <c r="W3160">
        <v>188</v>
      </c>
      <c r="X3160">
        <v>81</v>
      </c>
      <c r="Y3160">
        <v>1</v>
      </c>
      <c r="Z3160">
        <v>52</v>
      </c>
    </row>
    <row r="3161" spans="1:26" ht="15.95">
      <c r="A3161" t="s">
        <v>3864</v>
      </c>
      <c r="B3161" t="s">
        <v>115</v>
      </c>
      <c r="C3161" t="str">
        <f>VLOOKUP(B3161, Positions!A$1:B$160, 2, FALSE)</f>
        <v>Midfielder</v>
      </c>
      <c r="D3161" t="s">
        <v>5666</v>
      </c>
      <c r="E3161" t="s">
        <v>5666</v>
      </c>
      <c r="F3161" t="s">
        <v>21</v>
      </c>
      <c r="G3161" t="str">
        <f>VLOOKUP(E3161, Tiers!M$1:P$134, 3, FALSE)</f>
        <v>NONE</v>
      </c>
      <c r="H3161">
        <f>VLOOKUP(G3161, Tiers!B$1:C$134, 2, FALSE)</f>
        <v>7</v>
      </c>
      <c r="I3161" s="26" t="s">
        <v>5754</v>
      </c>
      <c r="J3161">
        <f t="shared" si="198"/>
        <v>10</v>
      </c>
      <c r="K3161">
        <f t="shared" si="199"/>
        <v>1</v>
      </c>
      <c r="L3161">
        <f t="shared" si="200"/>
        <v>10109</v>
      </c>
      <c r="M3161">
        <f t="shared" si="201"/>
        <v>332</v>
      </c>
      <c r="N3161">
        <v>21</v>
      </c>
      <c r="O3161" t="s">
        <v>275</v>
      </c>
      <c r="P3161" t="s">
        <v>21</v>
      </c>
      <c r="Q3161" t="s">
        <v>22</v>
      </c>
      <c r="R3161" t="s">
        <v>21</v>
      </c>
      <c r="W3161">
        <v>173</v>
      </c>
      <c r="X3161">
        <v>64</v>
      </c>
      <c r="Y3161">
        <v>0</v>
      </c>
      <c r="Z3161">
        <v>33</v>
      </c>
    </row>
    <row r="3162" spans="1:26" ht="15.95">
      <c r="A3162" t="s">
        <v>3865</v>
      </c>
      <c r="B3162" t="s">
        <v>565</v>
      </c>
      <c r="C3162" t="str">
        <f>VLOOKUP(B3162, Positions!A$1:B$160, 2, FALSE)</f>
        <v>Midfielder</v>
      </c>
      <c r="D3162" t="s">
        <v>3866</v>
      </c>
      <c r="E3162" t="s">
        <v>5666</v>
      </c>
      <c r="F3162" t="s">
        <v>414</v>
      </c>
      <c r="G3162" t="str">
        <f>VLOOKUP(E3162, Tiers!M$1:P$134, 3, FALSE)</f>
        <v>NONE</v>
      </c>
      <c r="H3162">
        <f>VLOOKUP(G3162, Tiers!B$1:C$134, 2, FALSE)</f>
        <v>7</v>
      </c>
      <c r="I3162" s="26" t="s">
        <v>5755</v>
      </c>
      <c r="J3162">
        <f t="shared" si="198"/>
        <v>10</v>
      </c>
      <c r="K3162">
        <f t="shared" si="199"/>
        <v>1</v>
      </c>
      <c r="L3162">
        <f t="shared" si="200"/>
        <v>10111</v>
      </c>
      <c r="M3162">
        <f t="shared" si="201"/>
        <v>332</v>
      </c>
      <c r="N3162">
        <v>21</v>
      </c>
      <c r="O3162" t="s">
        <v>5666</v>
      </c>
      <c r="P3162" t="s">
        <v>21</v>
      </c>
      <c r="Q3162" t="s">
        <v>22</v>
      </c>
      <c r="R3162" t="s">
        <v>21</v>
      </c>
      <c r="W3162">
        <v>181</v>
      </c>
      <c r="X3162">
        <v>73</v>
      </c>
      <c r="Y3162">
        <v>13</v>
      </c>
      <c r="Z3162">
        <v>77</v>
      </c>
    </row>
    <row r="3163" spans="1:26" ht="15.95">
      <c r="A3163" t="s">
        <v>3868</v>
      </c>
      <c r="B3163" t="s">
        <v>3869</v>
      </c>
      <c r="C3163" t="str">
        <f>VLOOKUP(B3163, Positions!A$1:B$160, 2, FALSE)</f>
        <v>Defender</v>
      </c>
      <c r="D3163" t="s">
        <v>68</v>
      </c>
      <c r="E3163" t="s">
        <v>5663</v>
      </c>
      <c r="F3163" t="s">
        <v>21</v>
      </c>
      <c r="G3163" t="str">
        <f>VLOOKUP(E3163, Tiers!M$1:P$134, 3, FALSE)</f>
        <v>ENG4</v>
      </c>
      <c r="H3163">
        <f>VLOOKUP(G3163, Tiers!B$1:C$134, 2, FALSE)</f>
        <v>5</v>
      </c>
      <c r="I3163" s="26" t="s">
        <v>5756</v>
      </c>
      <c r="J3163">
        <f t="shared" si="198"/>
        <v>10</v>
      </c>
      <c r="K3163">
        <f t="shared" si="199"/>
        <v>1</v>
      </c>
      <c r="L3163">
        <f t="shared" si="200"/>
        <v>10132</v>
      </c>
      <c r="M3163">
        <f t="shared" si="201"/>
        <v>332</v>
      </c>
      <c r="N3163">
        <v>21</v>
      </c>
      <c r="O3163" t="s">
        <v>69</v>
      </c>
      <c r="P3163" t="s">
        <v>21</v>
      </c>
      <c r="Q3163" t="s">
        <v>22</v>
      </c>
      <c r="R3163" t="s">
        <v>21</v>
      </c>
      <c r="W3163">
        <v>178</v>
      </c>
      <c r="X3163">
        <v>77</v>
      </c>
      <c r="Y3163">
        <v>0</v>
      </c>
      <c r="Z3163">
        <v>46</v>
      </c>
    </row>
    <row r="3164" spans="1:26" ht="15.95">
      <c r="A3164" t="s">
        <v>3870</v>
      </c>
      <c r="B3164" t="s">
        <v>81</v>
      </c>
      <c r="C3164" t="str">
        <f>VLOOKUP(B3164, Positions!A$1:B$160, 2, FALSE)</f>
        <v>Defender</v>
      </c>
      <c r="D3164" t="s">
        <v>107</v>
      </c>
      <c r="E3164" t="s">
        <v>5665</v>
      </c>
      <c r="F3164" t="s">
        <v>21</v>
      </c>
      <c r="G3164" t="str">
        <f>VLOOKUP(E3164, Tiers!M$1:P$134, 3, FALSE)</f>
        <v>ENG2</v>
      </c>
      <c r="H3164">
        <f>VLOOKUP(G3164, Tiers!B$1:C$134, 2, FALSE)</f>
        <v>3</v>
      </c>
      <c r="I3164" s="26" t="s">
        <v>5757</v>
      </c>
      <c r="J3164">
        <f t="shared" si="198"/>
        <v>8</v>
      </c>
      <c r="K3164">
        <f t="shared" si="199"/>
        <v>4</v>
      </c>
      <c r="L3164">
        <f t="shared" si="200"/>
        <v>10192</v>
      </c>
      <c r="M3164">
        <f t="shared" si="201"/>
        <v>334</v>
      </c>
      <c r="N3164">
        <v>21</v>
      </c>
      <c r="O3164" t="s">
        <v>107</v>
      </c>
      <c r="P3164" t="s">
        <v>21</v>
      </c>
      <c r="Q3164" t="s">
        <v>22</v>
      </c>
      <c r="R3164" t="s">
        <v>21</v>
      </c>
      <c r="W3164">
        <v>194</v>
      </c>
      <c r="X3164">
        <v>71</v>
      </c>
      <c r="Y3164">
        <v>1</v>
      </c>
      <c r="Z3164">
        <v>43</v>
      </c>
    </row>
    <row r="3165" spans="1:26" ht="15.95">
      <c r="A3165" t="s">
        <v>3871</v>
      </c>
      <c r="B3165" t="s">
        <v>72</v>
      </c>
      <c r="C3165" t="str">
        <f>VLOOKUP(B3165, Positions!A$1:B$160, 2, FALSE)</f>
        <v>Defender</v>
      </c>
      <c r="D3165" t="s">
        <v>98</v>
      </c>
      <c r="E3165" t="s">
        <v>5665</v>
      </c>
      <c r="F3165" t="s">
        <v>21</v>
      </c>
      <c r="G3165" t="str">
        <f>VLOOKUP(E3165, Tiers!M$1:P$134, 3, FALSE)</f>
        <v>ENG2</v>
      </c>
      <c r="H3165">
        <f>VLOOKUP(G3165, Tiers!B$1:C$134, 2, FALSE)</f>
        <v>3</v>
      </c>
      <c r="I3165" s="26" t="s">
        <v>5758</v>
      </c>
      <c r="J3165">
        <f t="shared" si="198"/>
        <v>5</v>
      </c>
      <c r="K3165">
        <f t="shared" si="199"/>
        <v>3</v>
      </c>
      <c r="L3165">
        <f t="shared" si="200"/>
        <v>10277</v>
      </c>
      <c r="M3165">
        <f t="shared" si="201"/>
        <v>337</v>
      </c>
      <c r="N3165">
        <v>21</v>
      </c>
      <c r="O3165" t="s">
        <v>726</v>
      </c>
      <c r="P3165" t="s">
        <v>21</v>
      </c>
      <c r="Q3165" t="s">
        <v>22</v>
      </c>
      <c r="R3165" t="s">
        <v>21</v>
      </c>
      <c r="W3165">
        <v>180</v>
      </c>
      <c r="X3165">
        <v>64</v>
      </c>
      <c r="Y3165">
        <v>0</v>
      </c>
      <c r="Z3165">
        <v>79</v>
      </c>
    </row>
    <row r="3166" spans="1:26" ht="15.95">
      <c r="A3166" t="s">
        <v>3872</v>
      </c>
      <c r="B3166" t="s">
        <v>16</v>
      </c>
      <c r="C3166" t="str">
        <f>VLOOKUP(B3166, Positions!A$1:B$160, 2, FALSE)</f>
        <v>Forward</v>
      </c>
      <c r="D3166" t="s">
        <v>177</v>
      </c>
      <c r="E3166" t="s">
        <v>5663</v>
      </c>
      <c r="F3166" t="s">
        <v>21</v>
      </c>
      <c r="G3166" t="str">
        <f>VLOOKUP(E3166, Tiers!M$1:P$134, 3, FALSE)</f>
        <v>ENG4</v>
      </c>
      <c r="H3166">
        <f>VLOOKUP(G3166, Tiers!B$1:C$134, 2, FALSE)</f>
        <v>5</v>
      </c>
      <c r="I3166" s="26" t="s">
        <v>5759</v>
      </c>
      <c r="J3166">
        <f t="shared" si="198"/>
        <v>4</v>
      </c>
      <c r="K3166">
        <f t="shared" si="199"/>
        <v>3</v>
      </c>
      <c r="L3166">
        <f t="shared" si="200"/>
        <v>10293</v>
      </c>
      <c r="M3166">
        <f t="shared" si="201"/>
        <v>338</v>
      </c>
      <c r="N3166">
        <v>21</v>
      </c>
      <c r="O3166" t="s">
        <v>1548</v>
      </c>
      <c r="P3166" t="s">
        <v>21</v>
      </c>
      <c r="Q3166" t="s">
        <v>22</v>
      </c>
      <c r="R3166" t="s">
        <v>21</v>
      </c>
      <c r="W3166">
        <v>178</v>
      </c>
      <c r="X3166">
        <v>68</v>
      </c>
      <c r="Y3166">
        <v>34</v>
      </c>
      <c r="Z3166">
        <v>107</v>
      </c>
    </row>
    <row r="3167" spans="1:26" ht="15.95">
      <c r="A3167" t="s">
        <v>3873</v>
      </c>
      <c r="B3167" t="s">
        <v>196</v>
      </c>
      <c r="C3167" t="str">
        <f>VLOOKUP(B3167, Positions!A$1:B$160, 2, FALSE)</f>
        <v>Defender</v>
      </c>
      <c r="D3167" t="s">
        <v>3874</v>
      </c>
      <c r="E3167" t="s">
        <v>5669</v>
      </c>
      <c r="F3167" t="s">
        <v>421</v>
      </c>
      <c r="G3167" t="str">
        <f>VLOOKUP(E3167, Tiers!M$1:P$134, 3, FALSE)</f>
        <v>SCO1</v>
      </c>
      <c r="H3167">
        <f>VLOOKUP(G3167, Tiers!B$1:C$134, 2, FALSE)</f>
        <v>3</v>
      </c>
      <c r="I3167" s="26" t="s">
        <v>5760</v>
      </c>
      <c r="J3167">
        <f t="shared" si="198"/>
        <v>4</v>
      </c>
      <c r="K3167">
        <f t="shared" si="199"/>
        <v>3</v>
      </c>
      <c r="L3167">
        <f t="shared" si="200"/>
        <v>10309</v>
      </c>
      <c r="M3167">
        <f t="shared" si="201"/>
        <v>338</v>
      </c>
      <c r="N3167">
        <v>21</v>
      </c>
      <c r="O3167" t="s">
        <v>5666</v>
      </c>
      <c r="P3167" t="s">
        <v>21</v>
      </c>
      <c r="Q3167" t="s">
        <v>22</v>
      </c>
      <c r="R3167" t="s">
        <v>21</v>
      </c>
      <c r="S3167" t="s">
        <v>2173</v>
      </c>
      <c r="W3167">
        <v>181</v>
      </c>
      <c r="X3167">
        <v>70</v>
      </c>
      <c r="Y3167">
        <v>0</v>
      </c>
      <c r="Z3167">
        <v>58</v>
      </c>
    </row>
    <row r="3168" spans="1:26" ht="15.95">
      <c r="A3168" t="s">
        <v>818</v>
      </c>
      <c r="B3168" t="s">
        <v>166</v>
      </c>
      <c r="C3168" t="str">
        <f>VLOOKUP(B3168, Positions!A$1:B$160, 2, FALSE)</f>
        <v>Goalkeeper</v>
      </c>
      <c r="D3168" t="s">
        <v>48</v>
      </c>
      <c r="E3168" t="s">
        <v>5663</v>
      </c>
      <c r="F3168" t="s">
        <v>21</v>
      </c>
      <c r="G3168" t="str">
        <f>VLOOKUP(E3168, Tiers!M$1:P$134, 3, FALSE)</f>
        <v>ENG4</v>
      </c>
      <c r="H3168">
        <f>VLOOKUP(G3168, Tiers!B$1:C$134, 2, FALSE)</f>
        <v>5</v>
      </c>
      <c r="I3168" s="26" t="s">
        <v>5761</v>
      </c>
      <c r="J3168">
        <f t="shared" si="198"/>
        <v>3</v>
      </c>
      <c r="K3168">
        <f t="shared" si="199"/>
        <v>3</v>
      </c>
      <c r="L3168">
        <f t="shared" si="200"/>
        <v>10331</v>
      </c>
      <c r="M3168">
        <f t="shared" si="201"/>
        <v>339</v>
      </c>
      <c r="N3168">
        <v>21</v>
      </c>
      <c r="O3168" t="s">
        <v>7013</v>
      </c>
      <c r="P3168" t="s">
        <v>21</v>
      </c>
      <c r="Q3168" t="s">
        <v>22</v>
      </c>
      <c r="R3168" t="s">
        <v>21</v>
      </c>
      <c r="W3168">
        <v>183</v>
      </c>
      <c r="X3168">
        <v>70</v>
      </c>
      <c r="Y3168">
        <v>0</v>
      </c>
      <c r="Z3168">
        <v>28</v>
      </c>
    </row>
    <row r="3169" spans="1:26" ht="15.95">
      <c r="A3169" t="s">
        <v>3876</v>
      </c>
      <c r="B3169" t="s">
        <v>42</v>
      </c>
      <c r="C3169" t="str">
        <f>VLOOKUP(B3169, Positions!A$1:B$160, 2, FALSE)</f>
        <v>Midfielder</v>
      </c>
      <c r="D3169" t="s">
        <v>132</v>
      </c>
      <c r="E3169" t="s">
        <v>5664</v>
      </c>
      <c r="F3169" t="s">
        <v>21</v>
      </c>
      <c r="G3169" t="str">
        <f>VLOOKUP(E3169, Tiers!M$1:P$134, 3, FALSE)</f>
        <v>ENG3</v>
      </c>
      <c r="H3169">
        <f>VLOOKUP(G3169, Tiers!B$1:C$134, 2, FALSE)</f>
        <v>4</v>
      </c>
      <c r="I3169" s="26" t="s">
        <v>5762</v>
      </c>
      <c r="J3169">
        <f t="shared" si="198"/>
        <v>1</v>
      </c>
      <c r="K3169">
        <f t="shared" si="199"/>
        <v>2</v>
      </c>
      <c r="L3169">
        <f t="shared" si="200"/>
        <v>10407</v>
      </c>
      <c r="M3169">
        <f t="shared" si="201"/>
        <v>341</v>
      </c>
      <c r="N3169">
        <v>21</v>
      </c>
      <c r="O3169" t="s">
        <v>86</v>
      </c>
      <c r="P3169" t="s">
        <v>21</v>
      </c>
      <c r="Q3169" t="s">
        <v>22</v>
      </c>
      <c r="R3169" t="s">
        <v>21</v>
      </c>
      <c r="W3169">
        <v>179</v>
      </c>
      <c r="X3169">
        <v>82</v>
      </c>
      <c r="Y3169">
        <v>8</v>
      </c>
      <c r="Z3169">
        <v>46</v>
      </c>
    </row>
    <row r="3170" spans="1:26" ht="15.95">
      <c r="A3170" t="s">
        <v>3877</v>
      </c>
      <c r="B3170" t="s">
        <v>102</v>
      </c>
      <c r="C3170" t="str">
        <f>VLOOKUP(B3170, Positions!A$1:B$160, 2, FALSE)</f>
        <v>Defender</v>
      </c>
      <c r="D3170" t="s">
        <v>1146</v>
      </c>
      <c r="E3170" t="s">
        <v>5666</v>
      </c>
      <c r="F3170" t="s">
        <v>21</v>
      </c>
      <c r="G3170" t="str">
        <f>VLOOKUP(E3170, Tiers!M$1:P$134, 3, FALSE)</f>
        <v>NONE</v>
      </c>
      <c r="H3170">
        <f>VLOOKUP(G3170, Tiers!B$1:C$134, 2, FALSE)</f>
        <v>7</v>
      </c>
      <c r="I3170" s="26" t="s">
        <v>5763</v>
      </c>
      <c r="J3170">
        <f t="shared" si="198"/>
        <v>11</v>
      </c>
      <c r="K3170">
        <f t="shared" si="199"/>
        <v>1</v>
      </c>
      <c r="L3170">
        <f t="shared" si="200"/>
        <v>10447</v>
      </c>
      <c r="M3170">
        <f t="shared" si="201"/>
        <v>343</v>
      </c>
      <c r="N3170">
        <v>21</v>
      </c>
      <c r="O3170" t="s">
        <v>5666</v>
      </c>
      <c r="P3170" t="s">
        <v>21</v>
      </c>
      <c r="Q3170" t="s">
        <v>22</v>
      </c>
      <c r="R3170" t="s">
        <v>21</v>
      </c>
      <c r="W3170">
        <v>180</v>
      </c>
      <c r="X3170">
        <v>75</v>
      </c>
      <c r="Y3170">
        <v>9</v>
      </c>
      <c r="Z3170">
        <v>80</v>
      </c>
    </row>
    <row r="3171" spans="1:26" ht="15.95">
      <c r="A3171" t="s">
        <v>3878</v>
      </c>
      <c r="B3171" t="s">
        <v>626</v>
      </c>
      <c r="C3171" t="str">
        <f>VLOOKUP(B3171, Positions!A$1:B$160, 2, FALSE)</f>
        <v>Midfielder</v>
      </c>
      <c r="D3171" t="s">
        <v>56</v>
      </c>
      <c r="E3171" t="s">
        <v>5664</v>
      </c>
      <c r="F3171" t="s">
        <v>21</v>
      </c>
      <c r="G3171" t="str">
        <f>VLOOKUP(E3171, Tiers!M$1:P$134, 3, FALSE)</f>
        <v>ENG3</v>
      </c>
      <c r="H3171">
        <f>VLOOKUP(G3171, Tiers!B$1:C$134, 2, FALSE)</f>
        <v>4</v>
      </c>
      <c r="I3171" s="26" t="s">
        <v>5764</v>
      </c>
      <c r="J3171">
        <f t="shared" si="198"/>
        <v>11</v>
      </c>
      <c r="K3171">
        <f t="shared" si="199"/>
        <v>1</v>
      </c>
      <c r="L3171">
        <f t="shared" si="200"/>
        <v>10453</v>
      </c>
      <c r="M3171">
        <f t="shared" si="201"/>
        <v>343</v>
      </c>
      <c r="N3171">
        <v>21</v>
      </c>
      <c r="O3171" t="s">
        <v>252</v>
      </c>
      <c r="P3171" t="s">
        <v>21</v>
      </c>
      <c r="Q3171" t="s">
        <v>22</v>
      </c>
      <c r="R3171" t="s">
        <v>21</v>
      </c>
      <c r="W3171">
        <v>178</v>
      </c>
      <c r="X3171">
        <v>86</v>
      </c>
      <c r="Y3171">
        <v>5</v>
      </c>
      <c r="Z3171">
        <v>80</v>
      </c>
    </row>
    <row r="3172" spans="1:26" ht="15.95">
      <c r="A3172" t="s">
        <v>3879</v>
      </c>
      <c r="B3172" t="s">
        <v>300</v>
      </c>
      <c r="C3172" t="str">
        <f>VLOOKUP(B3172, Positions!A$1:B$160, 2, FALSE)</f>
        <v>Midfielder</v>
      </c>
      <c r="D3172" t="s">
        <v>61</v>
      </c>
      <c r="E3172" t="s">
        <v>62</v>
      </c>
      <c r="F3172" t="s">
        <v>21</v>
      </c>
      <c r="G3172" t="str">
        <f>VLOOKUP(E3172, Tiers!M$1:P$134, 3, FALSE)</f>
        <v>ENG1</v>
      </c>
      <c r="H3172">
        <f>VLOOKUP(G3172, Tiers!B$1:C$134, 2, FALSE)</f>
        <v>1</v>
      </c>
      <c r="I3172" s="26" t="s">
        <v>5765</v>
      </c>
      <c r="J3172">
        <f t="shared" si="198"/>
        <v>10</v>
      </c>
      <c r="K3172">
        <f t="shared" si="199"/>
        <v>1</v>
      </c>
      <c r="L3172">
        <f t="shared" si="200"/>
        <v>10479</v>
      </c>
      <c r="M3172">
        <f t="shared" si="201"/>
        <v>344</v>
      </c>
      <c r="N3172">
        <v>21</v>
      </c>
      <c r="O3172" t="s">
        <v>326</v>
      </c>
      <c r="P3172" t="s">
        <v>21</v>
      </c>
      <c r="Q3172" t="s">
        <v>22</v>
      </c>
      <c r="R3172" t="s">
        <v>21</v>
      </c>
      <c r="S3172" t="s">
        <v>319</v>
      </c>
      <c r="W3172">
        <v>181</v>
      </c>
      <c r="X3172">
        <v>70</v>
      </c>
      <c r="Y3172">
        <v>15</v>
      </c>
      <c r="Z3172">
        <v>107</v>
      </c>
    </row>
    <row r="3173" spans="1:26" ht="15.95">
      <c r="A3173" t="s">
        <v>3880</v>
      </c>
      <c r="B3173" t="s">
        <v>166</v>
      </c>
      <c r="C3173" t="str">
        <f>VLOOKUP(B3173, Positions!A$1:B$160, 2, FALSE)</f>
        <v>Goalkeeper</v>
      </c>
      <c r="D3173" t="s">
        <v>2208</v>
      </c>
      <c r="E3173" t="s">
        <v>5666</v>
      </c>
      <c r="F3173" t="s">
        <v>21</v>
      </c>
      <c r="G3173" t="str">
        <f>VLOOKUP(E3173, Tiers!M$1:P$134, 3, FALSE)</f>
        <v>NONE</v>
      </c>
      <c r="H3173">
        <f>VLOOKUP(G3173, Tiers!B$1:C$134, 2, FALSE)</f>
        <v>7</v>
      </c>
      <c r="I3173" s="26" t="s">
        <v>5766</v>
      </c>
      <c r="J3173">
        <f t="shared" si="198"/>
        <v>10</v>
      </c>
      <c r="K3173">
        <f t="shared" si="199"/>
        <v>1</v>
      </c>
      <c r="L3173">
        <f t="shared" si="200"/>
        <v>10496</v>
      </c>
      <c r="M3173">
        <f t="shared" si="201"/>
        <v>344</v>
      </c>
      <c r="N3173">
        <v>21</v>
      </c>
      <c r="O3173" t="s">
        <v>284</v>
      </c>
      <c r="P3173" t="s">
        <v>21</v>
      </c>
      <c r="Q3173" t="s">
        <v>22</v>
      </c>
      <c r="R3173" t="s">
        <v>21</v>
      </c>
      <c r="S3173" t="s">
        <v>226</v>
      </c>
      <c r="W3173">
        <v>183</v>
      </c>
      <c r="X3173">
        <v>63</v>
      </c>
      <c r="Y3173">
        <v>0</v>
      </c>
      <c r="Z3173">
        <v>1</v>
      </c>
    </row>
    <row r="3174" spans="1:26" ht="15.95">
      <c r="A3174" t="s">
        <v>3881</v>
      </c>
      <c r="B3174" t="s">
        <v>166</v>
      </c>
      <c r="C3174" t="str">
        <f>VLOOKUP(B3174, Positions!A$1:B$160, 2, FALSE)</f>
        <v>Goalkeeper</v>
      </c>
      <c r="D3174" t="s">
        <v>1177</v>
      </c>
      <c r="E3174" t="s">
        <v>5666</v>
      </c>
      <c r="F3174" t="s">
        <v>21</v>
      </c>
      <c r="G3174" t="str">
        <f>VLOOKUP(E3174, Tiers!M$1:P$134, 3, FALSE)</f>
        <v>NONE</v>
      </c>
      <c r="H3174">
        <f>VLOOKUP(G3174, Tiers!B$1:C$134, 2, FALSE)</f>
        <v>7</v>
      </c>
      <c r="I3174" s="26" t="s">
        <v>5767</v>
      </c>
      <c r="J3174">
        <f t="shared" si="198"/>
        <v>10</v>
      </c>
      <c r="K3174">
        <f t="shared" si="199"/>
        <v>1</v>
      </c>
      <c r="L3174">
        <f t="shared" si="200"/>
        <v>10500</v>
      </c>
      <c r="M3174">
        <f t="shared" si="201"/>
        <v>345</v>
      </c>
      <c r="N3174">
        <v>21</v>
      </c>
      <c r="O3174" t="s">
        <v>5666</v>
      </c>
      <c r="P3174" t="s">
        <v>21</v>
      </c>
      <c r="Q3174" t="s">
        <v>22</v>
      </c>
      <c r="R3174" t="s">
        <v>21</v>
      </c>
      <c r="W3174">
        <v>188</v>
      </c>
      <c r="X3174">
        <v>81</v>
      </c>
      <c r="Y3174">
        <v>0</v>
      </c>
      <c r="Z3174">
        <v>78</v>
      </c>
    </row>
    <row r="3175" spans="1:26" ht="15.95">
      <c r="A3175" t="s">
        <v>3882</v>
      </c>
      <c r="B3175" t="s">
        <v>298</v>
      </c>
      <c r="C3175" t="str">
        <f>VLOOKUP(B3175, Positions!A$1:B$160, 2, FALSE)</f>
        <v>Defender</v>
      </c>
      <c r="D3175" t="s">
        <v>217</v>
      </c>
      <c r="E3175" t="s">
        <v>5664</v>
      </c>
      <c r="F3175" t="s">
        <v>21</v>
      </c>
      <c r="G3175" t="str">
        <f>VLOOKUP(E3175, Tiers!M$1:P$134, 3, FALSE)</f>
        <v>ENG3</v>
      </c>
      <c r="H3175">
        <f>VLOOKUP(G3175, Tiers!B$1:C$134, 2, FALSE)</f>
        <v>4</v>
      </c>
      <c r="I3175" s="26" t="s">
        <v>5768</v>
      </c>
      <c r="J3175">
        <f t="shared" si="198"/>
        <v>7</v>
      </c>
      <c r="K3175">
        <f t="shared" si="199"/>
        <v>4</v>
      </c>
      <c r="L3175">
        <f t="shared" si="200"/>
        <v>10591</v>
      </c>
      <c r="M3175">
        <f t="shared" si="201"/>
        <v>347</v>
      </c>
      <c r="N3175">
        <v>21</v>
      </c>
      <c r="O3175" t="s">
        <v>836</v>
      </c>
      <c r="P3175" t="s">
        <v>21</v>
      </c>
      <c r="Q3175" t="s">
        <v>22</v>
      </c>
      <c r="R3175" t="s">
        <v>21</v>
      </c>
      <c r="W3175">
        <v>184</v>
      </c>
      <c r="X3175">
        <v>80</v>
      </c>
      <c r="Y3175">
        <v>21</v>
      </c>
      <c r="Z3175">
        <v>121</v>
      </c>
    </row>
    <row r="3176" spans="1:26" ht="15.95">
      <c r="A3176" t="s">
        <v>3883</v>
      </c>
      <c r="B3176" t="s">
        <v>1380</v>
      </c>
      <c r="C3176" t="str">
        <f>VLOOKUP(B3176, Positions!A$1:B$160, 2, FALSE)</f>
        <v>Forward</v>
      </c>
      <c r="D3176" t="s">
        <v>225</v>
      </c>
      <c r="E3176" t="s">
        <v>62</v>
      </c>
      <c r="F3176" t="s">
        <v>21</v>
      </c>
      <c r="G3176" t="str">
        <f>VLOOKUP(E3176, Tiers!M$1:P$134, 3, FALSE)</f>
        <v>ENG1</v>
      </c>
      <c r="H3176">
        <f>VLOOKUP(G3176, Tiers!B$1:C$134, 2, FALSE)</f>
        <v>1</v>
      </c>
      <c r="I3176" s="26" t="s">
        <v>5769</v>
      </c>
      <c r="J3176">
        <f t="shared" si="198"/>
        <v>6</v>
      </c>
      <c r="K3176">
        <f t="shared" si="199"/>
        <v>4</v>
      </c>
      <c r="L3176">
        <f t="shared" si="200"/>
        <v>10601</v>
      </c>
      <c r="M3176">
        <f t="shared" si="201"/>
        <v>348</v>
      </c>
      <c r="N3176">
        <v>21</v>
      </c>
      <c r="O3176" t="s">
        <v>5666</v>
      </c>
      <c r="P3176" t="s">
        <v>21</v>
      </c>
      <c r="Q3176" t="s">
        <v>22</v>
      </c>
      <c r="R3176" t="s">
        <v>21</v>
      </c>
      <c r="S3176" t="s">
        <v>2253</v>
      </c>
      <c r="W3176">
        <v>180</v>
      </c>
      <c r="X3176">
        <v>83</v>
      </c>
      <c r="Y3176">
        <v>31</v>
      </c>
      <c r="Z3176">
        <v>103</v>
      </c>
    </row>
    <row r="3177" spans="1:26" ht="15.95">
      <c r="A3177" t="s">
        <v>3884</v>
      </c>
      <c r="B3177" t="s">
        <v>3885</v>
      </c>
      <c r="C3177" t="str">
        <f>VLOOKUP(B3177, Positions!A$1:B$160, 2, FALSE)</f>
        <v>Defender</v>
      </c>
      <c r="D3177" t="s">
        <v>378</v>
      </c>
      <c r="E3177" t="s">
        <v>5663</v>
      </c>
      <c r="F3177" t="s">
        <v>21</v>
      </c>
      <c r="G3177" t="str">
        <f>VLOOKUP(E3177, Tiers!M$1:P$134, 3, FALSE)</f>
        <v>ENG4</v>
      </c>
      <c r="H3177">
        <f>VLOOKUP(G3177, Tiers!B$1:C$134, 2, FALSE)</f>
        <v>5</v>
      </c>
      <c r="I3177" s="26" t="s">
        <v>5770</v>
      </c>
      <c r="J3177">
        <f t="shared" si="198"/>
        <v>4</v>
      </c>
      <c r="K3177">
        <f t="shared" si="199"/>
        <v>3</v>
      </c>
      <c r="L3177">
        <f t="shared" si="200"/>
        <v>10669</v>
      </c>
      <c r="M3177">
        <f t="shared" si="201"/>
        <v>350</v>
      </c>
      <c r="N3177">
        <v>21</v>
      </c>
      <c r="O3177" t="s">
        <v>543</v>
      </c>
      <c r="P3177" t="s">
        <v>21</v>
      </c>
      <c r="Q3177" t="s">
        <v>22</v>
      </c>
      <c r="R3177" t="s">
        <v>21</v>
      </c>
      <c r="W3177">
        <v>191</v>
      </c>
      <c r="X3177">
        <v>72</v>
      </c>
      <c r="Y3177">
        <v>5</v>
      </c>
      <c r="Z3177">
        <v>112</v>
      </c>
    </row>
    <row r="3178" spans="1:26" ht="15.95">
      <c r="A3178" t="s">
        <v>3886</v>
      </c>
      <c r="B3178" t="s">
        <v>42</v>
      </c>
      <c r="C3178" t="str">
        <f>VLOOKUP(B3178, Positions!A$1:B$160, 2, FALSE)</f>
        <v>Midfielder</v>
      </c>
      <c r="D3178" t="s">
        <v>412</v>
      </c>
      <c r="E3178" t="s">
        <v>5664</v>
      </c>
      <c r="F3178" t="s">
        <v>21</v>
      </c>
      <c r="G3178" t="str">
        <f>VLOOKUP(E3178, Tiers!M$1:P$134, 3, FALSE)</f>
        <v>ENG3</v>
      </c>
      <c r="H3178">
        <f>VLOOKUP(G3178, Tiers!B$1:C$134, 2, FALSE)</f>
        <v>4</v>
      </c>
      <c r="I3178" s="26" t="s">
        <v>5771</v>
      </c>
      <c r="J3178">
        <f t="shared" si="198"/>
        <v>12</v>
      </c>
      <c r="K3178">
        <f t="shared" si="199"/>
        <v>2</v>
      </c>
      <c r="L3178">
        <f t="shared" si="200"/>
        <v>10788</v>
      </c>
      <c r="M3178">
        <f t="shared" si="201"/>
        <v>354</v>
      </c>
      <c r="N3178">
        <v>21</v>
      </c>
      <c r="O3178" t="s">
        <v>275</v>
      </c>
      <c r="P3178" t="s">
        <v>21</v>
      </c>
      <c r="Q3178" t="s">
        <v>22</v>
      </c>
      <c r="R3178" t="s">
        <v>21</v>
      </c>
      <c r="W3178">
        <v>178</v>
      </c>
      <c r="X3178">
        <v>79</v>
      </c>
      <c r="Y3178">
        <v>4</v>
      </c>
      <c r="Z3178">
        <v>75</v>
      </c>
    </row>
    <row r="3179" spans="1:26" ht="15.95">
      <c r="A3179" t="s">
        <v>3887</v>
      </c>
      <c r="B3179" t="s">
        <v>1780</v>
      </c>
      <c r="C3179" t="str">
        <f>VLOOKUP(B3179, Positions!A$1:B$160, 2, FALSE)</f>
        <v>Defender</v>
      </c>
      <c r="D3179" t="s">
        <v>154</v>
      </c>
      <c r="E3179" t="s">
        <v>5665</v>
      </c>
      <c r="F3179" t="s">
        <v>21</v>
      </c>
      <c r="G3179" t="str">
        <f>VLOOKUP(E3179, Tiers!M$1:P$134, 3, FALSE)</f>
        <v>ENG2</v>
      </c>
      <c r="H3179">
        <f>VLOOKUP(G3179, Tiers!B$1:C$134, 2, FALSE)</f>
        <v>3</v>
      </c>
      <c r="I3179" s="26" t="s">
        <v>5772</v>
      </c>
      <c r="J3179">
        <f t="shared" si="198"/>
        <v>10</v>
      </c>
      <c r="K3179">
        <f t="shared" si="199"/>
        <v>1</v>
      </c>
      <c r="L3179">
        <f t="shared" si="200"/>
        <v>10849</v>
      </c>
      <c r="M3179">
        <f t="shared" si="201"/>
        <v>356</v>
      </c>
      <c r="N3179">
        <v>21</v>
      </c>
      <c r="O3179" t="s">
        <v>74</v>
      </c>
      <c r="P3179" t="s">
        <v>21</v>
      </c>
      <c r="Q3179" t="s">
        <v>22</v>
      </c>
      <c r="R3179" t="s">
        <v>21</v>
      </c>
      <c r="S3179" t="s">
        <v>491</v>
      </c>
      <c r="W3179">
        <v>177</v>
      </c>
      <c r="X3179">
        <v>72</v>
      </c>
      <c r="Y3179">
        <v>19</v>
      </c>
      <c r="Z3179">
        <v>147</v>
      </c>
    </row>
    <row r="3180" spans="1:26" ht="15.95">
      <c r="A3180" t="s">
        <v>3888</v>
      </c>
      <c r="B3180" t="s">
        <v>16</v>
      </c>
      <c r="C3180" t="str">
        <f>VLOOKUP(B3180, Positions!A$1:B$160, 2, FALSE)</f>
        <v>Forward</v>
      </c>
      <c r="D3180" t="s">
        <v>231</v>
      </c>
      <c r="E3180" t="s">
        <v>5663</v>
      </c>
      <c r="F3180" t="s">
        <v>21</v>
      </c>
      <c r="G3180" t="str">
        <f>VLOOKUP(E3180, Tiers!M$1:P$134, 3, FALSE)</f>
        <v>ENG4</v>
      </c>
      <c r="H3180">
        <f>VLOOKUP(G3180, Tiers!B$1:C$134, 2, FALSE)</f>
        <v>5</v>
      </c>
      <c r="I3180" s="26" t="s">
        <v>5773</v>
      </c>
      <c r="J3180">
        <f t="shared" si="198"/>
        <v>5</v>
      </c>
      <c r="K3180">
        <f t="shared" si="199"/>
        <v>3</v>
      </c>
      <c r="L3180">
        <f t="shared" si="200"/>
        <v>11012</v>
      </c>
      <c r="M3180">
        <f t="shared" si="201"/>
        <v>361</v>
      </c>
      <c r="N3180">
        <v>21</v>
      </c>
      <c r="O3180" t="s">
        <v>74</v>
      </c>
      <c r="P3180" t="s">
        <v>21</v>
      </c>
      <c r="Q3180" t="s">
        <v>22</v>
      </c>
      <c r="R3180" t="s">
        <v>21</v>
      </c>
      <c r="W3180">
        <v>191</v>
      </c>
      <c r="X3180">
        <v>66</v>
      </c>
      <c r="Y3180">
        <v>16</v>
      </c>
      <c r="Z3180">
        <v>46</v>
      </c>
    </row>
    <row r="3181" spans="1:26" ht="15.95">
      <c r="A3181" t="s">
        <v>3889</v>
      </c>
      <c r="B3181" t="s">
        <v>16</v>
      </c>
      <c r="C3181" t="str">
        <f>VLOOKUP(B3181, Positions!A$1:B$160, 2, FALSE)</f>
        <v>Forward</v>
      </c>
      <c r="D3181" t="s">
        <v>175</v>
      </c>
      <c r="E3181" t="s">
        <v>62</v>
      </c>
      <c r="F3181" t="s">
        <v>21</v>
      </c>
      <c r="G3181" t="str">
        <f>VLOOKUP(E3181, Tiers!M$1:P$134, 3, FALSE)</f>
        <v>ENG1</v>
      </c>
      <c r="H3181">
        <f>VLOOKUP(G3181, Tiers!B$1:C$134, 2, FALSE)</f>
        <v>1</v>
      </c>
      <c r="I3181" s="26" t="s">
        <v>5774</v>
      </c>
      <c r="J3181">
        <f t="shared" si="198"/>
        <v>1</v>
      </c>
      <c r="K3181">
        <f t="shared" si="199"/>
        <v>2</v>
      </c>
      <c r="L3181">
        <f t="shared" si="200"/>
        <v>11116</v>
      </c>
      <c r="M3181">
        <f t="shared" si="201"/>
        <v>365</v>
      </c>
      <c r="N3181">
        <v>21</v>
      </c>
      <c r="O3181" t="s">
        <v>74</v>
      </c>
      <c r="P3181" t="s">
        <v>21</v>
      </c>
      <c r="Q3181" t="s">
        <v>22</v>
      </c>
      <c r="R3181" t="s">
        <v>21</v>
      </c>
      <c r="S3181" t="s">
        <v>870</v>
      </c>
      <c r="W3181">
        <v>190</v>
      </c>
      <c r="X3181">
        <v>83</v>
      </c>
      <c r="Y3181">
        <v>38</v>
      </c>
      <c r="Z3181">
        <v>101</v>
      </c>
    </row>
    <row r="3182" spans="1:26" ht="15.95">
      <c r="A3182" t="s">
        <v>3890</v>
      </c>
      <c r="B3182" t="s">
        <v>42</v>
      </c>
      <c r="C3182" t="str">
        <f>VLOOKUP(B3182, Positions!A$1:B$160, 2, FALSE)</f>
        <v>Midfielder</v>
      </c>
      <c r="D3182" t="s">
        <v>185</v>
      </c>
      <c r="E3182" t="s">
        <v>5664</v>
      </c>
      <c r="F3182" t="s">
        <v>21</v>
      </c>
      <c r="G3182" t="str">
        <f>VLOOKUP(E3182, Tiers!M$1:P$134, 3, FALSE)</f>
        <v>ENG3</v>
      </c>
      <c r="H3182">
        <f>VLOOKUP(G3182, Tiers!B$1:C$134, 2, FALSE)</f>
        <v>4</v>
      </c>
      <c r="I3182" s="26" t="s">
        <v>5775</v>
      </c>
      <c r="J3182">
        <f t="shared" si="198"/>
        <v>9</v>
      </c>
      <c r="K3182">
        <f t="shared" si="199"/>
        <v>1</v>
      </c>
      <c r="L3182">
        <f t="shared" si="200"/>
        <v>11245</v>
      </c>
      <c r="M3182">
        <f t="shared" si="201"/>
        <v>369</v>
      </c>
      <c r="N3182">
        <v>21</v>
      </c>
      <c r="O3182" t="s">
        <v>390</v>
      </c>
      <c r="P3182" t="s">
        <v>21</v>
      </c>
      <c r="Q3182" t="s">
        <v>22</v>
      </c>
      <c r="R3182" t="s">
        <v>21</v>
      </c>
      <c r="W3182">
        <v>181</v>
      </c>
      <c r="X3182">
        <v>78</v>
      </c>
      <c r="Y3182">
        <v>12</v>
      </c>
      <c r="Z3182">
        <v>109</v>
      </c>
    </row>
    <row r="3183" spans="1:26" ht="15.95">
      <c r="A3183" t="s">
        <v>3891</v>
      </c>
      <c r="B3183" t="s">
        <v>81</v>
      </c>
      <c r="C3183" t="str">
        <f>VLOOKUP(B3183, Positions!A$1:B$160, 2, FALSE)</f>
        <v>Defender</v>
      </c>
      <c r="D3183" t="s">
        <v>357</v>
      </c>
      <c r="E3183" t="s">
        <v>62</v>
      </c>
      <c r="F3183" t="s">
        <v>21</v>
      </c>
      <c r="G3183" t="str">
        <f>VLOOKUP(E3183, Tiers!M$1:P$134, 3, FALSE)</f>
        <v>ENG1</v>
      </c>
      <c r="H3183">
        <f>VLOOKUP(G3183, Tiers!B$1:C$134, 2, FALSE)</f>
        <v>1</v>
      </c>
      <c r="I3183" s="26" t="s">
        <v>5776</v>
      </c>
      <c r="J3183">
        <f t="shared" si="198"/>
        <v>9</v>
      </c>
      <c r="K3183">
        <f t="shared" si="199"/>
        <v>1</v>
      </c>
      <c r="L3183">
        <f t="shared" si="200"/>
        <v>11247</v>
      </c>
      <c r="M3183">
        <f t="shared" si="201"/>
        <v>369</v>
      </c>
      <c r="N3183">
        <v>21</v>
      </c>
      <c r="O3183" t="s">
        <v>208</v>
      </c>
      <c r="P3183" t="s">
        <v>21</v>
      </c>
      <c r="Q3183" t="s">
        <v>22</v>
      </c>
      <c r="R3183" t="s">
        <v>21</v>
      </c>
      <c r="S3183" t="s">
        <v>172</v>
      </c>
      <c r="W3183">
        <v>183</v>
      </c>
      <c r="X3183">
        <v>75</v>
      </c>
      <c r="Y3183">
        <v>0</v>
      </c>
      <c r="Z3183">
        <v>3</v>
      </c>
    </row>
    <row r="3184" spans="1:26" ht="15.95">
      <c r="A3184" t="s">
        <v>3892</v>
      </c>
      <c r="B3184" t="s">
        <v>115</v>
      </c>
      <c r="C3184" t="str">
        <f>VLOOKUP(B3184, Positions!A$1:B$160, 2, FALSE)</f>
        <v>Midfielder</v>
      </c>
      <c r="D3184" t="s">
        <v>5666</v>
      </c>
      <c r="E3184" t="s">
        <v>5666</v>
      </c>
      <c r="F3184" t="s">
        <v>21</v>
      </c>
      <c r="G3184" t="str">
        <f>VLOOKUP(E3184, Tiers!M$1:P$134, 3, FALSE)</f>
        <v>NONE</v>
      </c>
      <c r="H3184">
        <f>VLOOKUP(G3184, Tiers!B$1:C$134, 2, FALSE)</f>
        <v>7</v>
      </c>
      <c r="I3184" s="26" t="s">
        <v>5777</v>
      </c>
      <c r="J3184">
        <f t="shared" si="198"/>
        <v>7</v>
      </c>
      <c r="K3184">
        <f t="shared" si="199"/>
        <v>4</v>
      </c>
      <c r="L3184">
        <f t="shared" si="200"/>
        <v>11310</v>
      </c>
      <c r="M3184">
        <f t="shared" si="201"/>
        <v>371</v>
      </c>
      <c r="N3184">
        <v>21</v>
      </c>
      <c r="O3184" t="s">
        <v>2902</v>
      </c>
      <c r="P3184" t="s">
        <v>21</v>
      </c>
      <c r="Q3184" t="s">
        <v>22</v>
      </c>
      <c r="R3184" t="s">
        <v>21</v>
      </c>
      <c r="W3184">
        <v>194</v>
      </c>
      <c r="X3184">
        <v>84</v>
      </c>
      <c r="Y3184">
        <v>0</v>
      </c>
      <c r="Z3184">
        <v>0</v>
      </c>
    </row>
    <row r="3185" spans="1:26" ht="15.95">
      <c r="A3185" t="s">
        <v>3893</v>
      </c>
      <c r="B3185" t="s">
        <v>2074</v>
      </c>
      <c r="C3185" t="str">
        <f>VLOOKUP(B3185, Positions!A$1:B$160, 2, FALSE)</f>
        <v>Defender</v>
      </c>
      <c r="D3185" t="s">
        <v>2232</v>
      </c>
      <c r="E3185" t="s">
        <v>5666</v>
      </c>
      <c r="F3185" t="s">
        <v>21</v>
      </c>
      <c r="G3185" t="str">
        <f>VLOOKUP(E3185, Tiers!M$1:P$134, 3, FALSE)</f>
        <v>NONE</v>
      </c>
      <c r="H3185">
        <f>VLOOKUP(G3185, Tiers!B$1:C$134, 2, FALSE)</f>
        <v>7</v>
      </c>
      <c r="I3185" s="26" t="s">
        <v>5778</v>
      </c>
      <c r="J3185">
        <f t="shared" si="198"/>
        <v>5</v>
      </c>
      <c r="K3185">
        <f t="shared" si="199"/>
        <v>3</v>
      </c>
      <c r="L3185">
        <f t="shared" si="200"/>
        <v>11371</v>
      </c>
      <c r="M3185">
        <f t="shared" si="201"/>
        <v>373</v>
      </c>
      <c r="N3185">
        <v>21</v>
      </c>
      <c r="O3185" t="s">
        <v>234</v>
      </c>
      <c r="P3185" t="s">
        <v>21</v>
      </c>
      <c r="Q3185" t="s">
        <v>22</v>
      </c>
      <c r="R3185" t="s">
        <v>21</v>
      </c>
      <c r="W3185">
        <v>181</v>
      </c>
      <c r="X3185">
        <v>74</v>
      </c>
      <c r="Y3185">
        <v>2</v>
      </c>
      <c r="Z3185">
        <v>63</v>
      </c>
    </row>
    <row r="3186" spans="1:26" ht="15.95">
      <c r="A3186" t="s">
        <v>788</v>
      </c>
      <c r="B3186" t="s">
        <v>16</v>
      </c>
      <c r="C3186" t="str">
        <f>VLOOKUP(B3186, Positions!A$1:B$160, 2, FALSE)</f>
        <v>Forward</v>
      </c>
      <c r="D3186" t="s">
        <v>1177</v>
      </c>
      <c r="E3186" t="s">
        <v>5666</v>
      </c>
      <c r="F3186" t="s">
        <v>21</v>
      </c>
      <c r="G3186" t="str">
        <f>VLOOKUP(E3186, Tiers!M$1:P$134, 3, FALSE)</f>
        <v>NONE</v>
      </c>
      <c r="H3186">
        <f>VLOOKUP(G3186, Tiers!B$1:C$134, 2, FALSE)</f>
        <v>7</v>
      </c>
      <c r="I3186" s="26" t="s">
        <v>5779</v>
      </c>
      <c r="J3186">
        <f t="shared" si="198"/>
        <v>4</v>
      </c>
      <c r="K3186">
        <f t="shared" si="199"/>
        <v>3</v>
      </c>
      <c r="L3186">
        <f t="shared" si="200"/>
        <v>11392</v>
      </c>
      <c r="M3186">
        <f t="shared" si="201"/>
        <v>374</v>
      </c>
      <c r="N3186">
        <v>21</v>
      </c>
      <c r="O3186" t="s">
        <v>5666</v>
      </c>
      <c r="P3186" t="s">
        <v>21</v>
      </c>
      <c r="Q3186" t="s">
        <v>22</v>
      </c>
      <c r="R3186" t="s">
        <v>21</v>
      </c>
      <c r="W3186">
        <v>190</v>
      </c>
      <c r="X3186">
        <v>74</v>
      </c>
      <c r="Y3186">
        <v>12</v>
      </c>
      <c r="Z3186">
        <v>54</v>
      </c>
    </row>
    <row r="3187" spans="1:26" ht="15.95">
      <c r="A3187" t="s">
        <v>3894</v>
      </c>
      <c r="B3187" t="s">
        <v>426</v>
      </c>
      <c r="C3187" t="str">
        <f>VLOOKUP(B3187, Positions!A$1:B$160, 2, FALSE)</f>
        <v>Midfielder</v>
      </c>
      <c r="D3187" t="s">
        <v>149</v>
      </c>
      <c r="E3187" t="s">
        <v>5663</v>
      </c>
      <c r="F3187" t="s">
        <v>21</v>
      </c>
      <c r="G3187" t="str">
        <f>VLOOKUP(E3187, Tiers!M$1:P$134, 3, FALSE)</f>
        <v>ENG4</v>
      </c>
      <c r="H3187">
        <f>VLOOKUP(G3187, Tiers!B$1:C$134, 2, FALSE)</f>
        <v>5</v>
      </c>
      <c r="I3187" s="26" t="s">
        <v>5679</v>
      </c>
      <c r="J3187">
        <f t="shared" si="198"/>
        <v>2</v>
      </c>
      <c r="K3187">
        <f t="shared" si="199"/>
        <v>2</v>
      </c>
      <c r="L3187">
        <f t="shared" si="200"/>
        <v>11467</v>
      </c>
      <c r="M3187">
        <f t="shared" si="201"/>
        <v>376</v>
      </c>
      <c r="N3187">
        <v>21</v>
      </c>
      <c r="O3187" t="s">
        <v>152</v>
      </c>
      <c r="P3187" t="s">
        <v>21</v>
      </c>
      <c r="Q3187" t="s">
        <v>22</v>
      </c>
      <c r="R3187" t="s">
        <v>21</v>
      </c>
      <c r="W3187">
        <v>185</v>
      </c>
      <c r="X3187">
        <v>73</v>
      </c>
      <c r="Y3187">
        <v>0</v>
      </c>
      <c r="Z3187">
        <v>5</v>
      </c>
    </row>
    <row r="3188" spans="1:26" ht="15.95">
      <c r="A3188" t="s">
        <v>3895</v>
      </c>
      <c r="B3188" t="s">
        <v>131</v>
      </c>
      <c r="C3188" t="str">
        <f>VLOOKUP(B3188, Positions!A$1:B$160, 2, FALSE)</f>
        <v>Forward</v>
      </c>
      <c r="D3188" t="s">
        <v>27</v>
      </c>
      <c r="E3188" t="s">
        <v>5663</v>
      </c>
      <c r="F3188" t="s">
        <v>21</v>
      </c>
      <c r="G3188" t="str">
        <f>VLOOKUP(E3188, Tiers!M$1:P$134, 3, FALSE)</f>
        <v>ENG4</v>
      </c>
      <c r="H3188">
        <f>VLOOKUP(G3188, Tiers!B$1:C$134, 2, FALSE)</f>
        <v>5</v>
      </c>
      <c r="I3188" s="26" t="s">
        <v>5680</v>
      </c>
      <c r="J3188">
        <f t="shared" si="198"/>
        <v>1</v>
      </c>
      <c r="K3188">
        <f t="shared" si="199"/>
        <v>2</v>
      </c>
      <c r="L3188">
        <f t="shared" si="200"/>
        <v>11476</v>
      </c>
      <c r="M3188">
        <f t="shared" si="201"/>
        <v>377</v>
      </c>
      <c r="N3188">
        <v>21</v>
      </c>
      <c r="O3188" t="s">
        <v>246</v>
      </c>
      <c r="P3188" t="s">
        <v>21</v>
      </c>
      <c r="Q3188" t="s">
        <v>22</v>
      </c>
      <c r="R3188" t="s">
        <v>21</v>
      </c>
      <c r="W3188">
        <v>181</v>
      </c>
      <c r="X3188">
        <v>70</v>
      </c>
      <c r="Y3188">
        <v>13</v>
      </c>
      <c r="Z3188">
        <v>77</v>
      </c>
    </row>
    <row r="3189" spans="1:26" ht="15.95">
      <c r="A3189" t="s">
        <v>3896</v>
      </c>
      <c r="B3189" t="s">
        <v>278</v>
      </c>
      <c r="C3189" t="str">
        <f>VLOOKUP(B3189, Positions!A$1:B$160, 2, FALSE)</f>
        <v>Midfielder</v>
      </c>
      <c r="D3189" t="s">
        <v>3897</v>
      </c>
      <c r="E3189" t="s">
        <v>3898</v>
      </c>
      <c r="F3189" t="s">
        <v>2625</v>
      </c>
      <c r="G3189" t="str">
        <f>VLOOKUP(E3189, Tiers!M$1:P$134, 3, FALSE)</f>
        <v>BEL1</v>
      </c>
      <c r="H3189">
        <f>VLOOKUP(G3189, Tiers!B$1:C$134, 2, FALSE)</f>
        <v>3</v>
      </c>
      <c r="I3189" s="26" t="s">
        <v>5682</v>
      </c>
      <c r="J3189">
        <f t="shared" si="198"/>
        <v>10</v>
      </c>
      <c r="K3189">
        <f t="shared" si="199"/>
        <v>1</v>
      </c>
      <c r="L3189">
        <f t="shared" si="200"/>
        <v>11566</v>
      </c>
      <c r="M3189">
        <f t="shared" si="201"/>
        <v>380</v>
      </c>
      <c r="N3189">
        <v>21</v>
      </c>
      <c r="O3189" t="s">
        <v>74</v>
      </c>
      <c r="P3189" t="s">
        <v>21</v>
      </c>
      <c r="Q3189" t="s">
        <v>22</v>
      </c>
      <c r="R3189" t="s">
        <v>21</v>
      </c>
      <c r="S3189" t="s">
        <v>491</v>
      </c>
      <c r="W3189">
        <v>188</v>
      </c>
      <c r="X3189">
        <v>93</v>
      </c>
      <c r="Y3189">
        <v>23</v>
      </c>
      <c r="Z3189">
        <v>113</v>
      </c>
    </row>
    <row r="3190" spans="1:26" ht="15.95">
      <c r="A3190" t="s">
        <v>3900</v>
      </c>
      <c r="B3190" t="s">
        <v>81</v>
      </c>
      <c r="C3190" t="str">
        <f>VLOOKUP(B3190, Positions!A$1:B$160, 2, FALSE)</f>
        <v>Defender</v>
      </c>
      <c r="D3190" t="s">
        <v>5666</v>
      </c>
      <c r="E3190" t="s">
        <v>5666</v>
      </c>
      <c r="F3190" t="s">
        <v>1687</v>
      </c>
      <c r="G3190" t="str">
        <f>VLOOKUP(E3190, Tiers!M$1:P$134, 3, FALSE)</f>
        <v>NONE</v>
      </c>
      <c r="H3190">
        <f>VLOOKUP(G3190, Tiers!B$1:C$134, 2, FALSE)</f>
        <v>7</v>
      </c>
      <c r="I3190" s="26" t="s">
        <v>5683</v>
      </c>
      <c r="J3190">
        <f t="shared" si="198"/>
        <v>9</v>
      </c>
      <c r="K3190">
        <f t="shared" si="199"/>
        <v>1</v>
      </c>
      <c r="L3190">
        <f t="shared" si="200"/>
        <v>11625</v>
      </c>
      <c r="M3190">
        <f t="shared" si="201"/>
        <v>381</v>
      </c>
      <c r="N3190">
        <v>22</v>
      </c>
      <c r="O3190" t="s">
        <v>162</v>
      </c>
      <c r="P3190" t="s">
        <v>21</v>
      </c>
      <c r="Q3190" t="s">
        <v>22</v>
      </c>
      <c r="R3190" t="s">
        <v>21</v>
      </c>
      <c r="W3190">
        <v>181</v>
      </c>
      <c r="X3190">
        <v>76</v>
      </c>
      <c r="Y3190">
        <v>6</v>
      </c>
      <c r="Z3190">
        <v>86</v>
      </c>
    </row>
    <row r="3191" spans="1:26" ht="15.95">
      <c r="A3191" t="s">
        <v>3902</v>
      </c>
      <c r="B3191" t="s">
        <v>645</v>
      </c>
      <c r="C3191" t="str">
        <f>VLOOKUP(B3191, Positions!A$1:B$160, 2, FALSE)</f>
        <v>Defender</v>
      </c>
      <c r="D3191" t="s">
        <v>73</v>
      </c>
      <c r="E3191" t="s">
        <v>5664</v>
      </c>
      <c r="F3191" t="s">
        <v>21</v>
      </c>
      <c r="G3191" t="str">
        <f>VLOOKUP(E3191, Tiers!M$1:P$134, 3, FALSE)</f>
        <v>ENG3</v>
      </c>
      <c r="H3191">
        <f>VLOOKUP(G3191, Tiers!B$1:C$134, 2, FALSE)</f>
        <v>4</v>
      </c>
      <c r="I3191" s="26" t="s">
        <v>5684</v>
      </c>
      <c r="J3191">
        <f t="shared" si="198"/>
        <v>3</v>
      </c>
      <c r="K3191">
        <f t="shared" si="199"/>
        <v>3</v>
      </c>
      <c r="L3191">
        <f t="shared" si="200"/>
        <v>11788</v>
      </c>
      <c r="M3191">
        <f t="shared" si="201"/>
        <v>387</v>
      </c>
      <c r="N3191">
        <v>22</v>
      </c>
      <c r="O3191" t="s">
        <v>2335</v>
      </c>
      <c r="P3191" t="s">
        <v>21</v>
      </c>
      <c r="Q3191" t="s">
        <v>22</v>
      </c>
      <c r="R3191" t="s">
        <v>21</v>
      </c>
      <c r="W3191">
        <v>186</v>
      </c>
      <c r="X3191">
        <v>70</v>
      </c>
      <c r="Y3191">
        <v>4</v>
      </c>
      <c r="Z3191">
        <v>99</v>
      </c>
    </row>
    <row r="3192" spans="1:26" ht="15.95">
      <c r="A3192" t="s">
        <v>3903</v>
      </c>
      <c r="B3192" t="s">
        <v>16</v>
      </c>
      <c r="C3192" t="str">
        <f>VLOOKUP(B3192, Positions!A$1:B$160, 2, FALSE)</f>
        <v>Forward</v>
      </c>
      <c r="D3192" t="s">
        <v>86</v>
      </c>
      <c r="E3192" t="s">
        <v>5664</v>
      </c>
      <c r="F3192" t="s">
        <v>21</v>
      </c>
      <c r="G3192" t="str">
        <f>VLOOKUP(E3192, Tiers!M$1:P$134, 3, FALSE)</f>
        <v>ENG3</v>
      </c>
      <c r="H3192">
        <f>VLOOKUP(G3192, Tiers!B$1:C$134, 2, FALSE)</f>
        <v>4</v>
      </c>
      <c r="I3192" s="26" t="s">
        <v>5684</v>
      </c>
      <c r="J3192">
        <f t="shared" si="198"/>
        <v>3</v>
      </c>
      <c r="K3192">
        <f t="shared" si="199"/>
        <v>3</v>
      </c>
      <c r="L3192">
        <f t="shared" si="200"/>
        <v>11788</v>
      </c>
      <c r="M3192">
        <f t="shared" si="201"/>
        <v>387</v>
      </c>
      <c r="N3192">
        <v>22</v>
      </c>
      <c r="O3192" t="s">
        <v>284</v>
      </c>
      <c r="P3192" t="s">
        <v>21</v>
      </c>
      <c r="Q3192" t="s">
        <v>22</v>
      </c>
      <c r="R3192" t="s">
        <v>21</v>
      </c>
      <c r="W3192">
        <v>178</v>
      </c>
      <c r="X3192">
        <v>66</v>
      </c>
      <c r="Y3192">
        <v>1</v>
      </c>
      <c r="Z3192">
        <v>11</v>
      </c>
    </row>
    <row r="3193" spans="1:26" ht="15.95">
      <c r="A3193" t="s">
        <v>3904</v>
      </c>
      <c r="B3193" t="s">
        <v>166</v>
      </c>
      <c r="C3193" t="str">
        <f>VLOOKUP(B3193, Positions!A$1:B$160, 2, FALSE)</f>
        <v>Goalkeeper</v>
      </c>
      <c r="D3193" t="s">
        <v>200</v>
      </c>
      <c r="E3193" t="s">
        <v>5664</v>
      </c>
      <c r="F3193" t="s">
        <v>21</v>
      </c>
      <c r="G3193" t="str">
        <f>VLOOKUP(E3193, Tiers!M$1:P$134, 3, FALSE)</f>
        <v>ENG3</v>
      </c>
      <c r="H3193">
        <f>VLOOKUP(G3193, Tiers!B$1:C$134, 2, FALSE)</f>
        <v>4</v>
      </c>
      <c r="I3193" s="26" t="s">
        <v>5685</v>
      </c>
      <c r="J3193">
        <f t="shared" si="198"/>
        <v>1</v>
      </c>
      <c r="K3193">
        <f t="shared" si="199"/>
        <v>2</v>
      </c>
      <c r="L3193">
        <f t="shared" si="200"/>
        <v>11847</v>
      </c>
      <c r="M3193">
        <f t="shared" si="201"/>
        <v>389</v>
      </c>
      <c r="N3193">
        <v>22</v>
      </c>
      <c r="O3193" t="s">
        <v>5666</v>
      </c>
      <c r="P3193" t="s">
        <v>21</v>
      </c>
      <c r="Q3193" t="s">
        <v>22</v>
      </c>
      <c r="R3193" t="s">
        <v>21</v>
      </c>
      <c r="W3193">
        <v>188</v>
      </c>
      <c r="X3193">
        <v>83</v>
      </c>
      <c r="Y3193">
        <v>0</v>
      </c>
      <c r="Z3193">
        <v>13</v>
      </c>
    </row>
    <row r="3194" spans="1:26" ht="15.95">
      <c r="A3194" t="s">
        <v>3905</v>
      </c>
      <c r="B3194" t="s">
        <v>42</v>
      </c>
      <c r="C3194" t="str">
        <f>VLOOKUP(B3194, Positions!A$1:B$160, 2, FALSE)</f>
        <v>Midfielder</v>
      </c>
      <c r="D3194" t="s">
        <v>187</v>
      </c>
      <c r="E3194" t="s">
        <v>5663</v>
      </c>
      <c r="F3194" t="s">
        <v>21</v>
      </c>
      <c r="G3194" t="str">
        <f>VLOOKUP(E3194, Tiers!M$1:P$134, 3, FALSE)</f>
        <v>ENG4</v>
      </c>
      <c r="H3194">
        <f>VLOOKUP(G3194, Tiers!B$1:C$134, 2, FALSE)</f>
        <v>5</v>
      </c>
      <c r="I3194" s="26" t="s">
        <v>5686</v>
      </c>
      <c r="J3194">
        <f t="shared" si="198"/>
        <v>1</v>
      </c>
      <c r="K3194">
        <f t="shared" si="199"/>
        <v>2</v>
      </c>
      <c r="L3194">
        <f t="shared" si="200"/>
        <v>11854</v>
      </c>
      <c r="M3194">
        <f t="shared" si="201"/>
        <v>389</v>
      </c>
      <c r="N3194">
        <v>22</v>
      </c>
      <c r="O3194" t="s">
        <v>136</v>
      </c>
      <c r="P3194" t="s">
        <v>21</v>
      </c>
      <c r="Q3194" t="s">
        <v>22</v>
      </c>
      <c r="R3194" t="s">
        <v>21</v>
      </c>
      <c r="W3194">
        <v>181</v>
      </c>
      <c r="X3194">
        <v>80</v>
      </c>
      <c r="Y3194">
        <v>0</v>
      </c>
      <c r="Z3194">
        <v>19</v>
      </c>
    </row>
    <row r="3195" spans="1:26" ht="15.95">
      <c r="A3195" t="s">
        <v>3906</v>
      </c>
      <c r="B3195" t="s">
        <v>16</v>
      </c>
      <c r="C3195" t="str">
        <f>VLOOKUP(B3195, Positions!A$1:B$160, 2, FALSE)</f>
        <v>Forward</v>
      </c>
      <c r="D3195" t="s">
        <v>185</v>
      </c>
      <c r="E3195" t="s">
        <v>5664</v>
      </c>
      <c r="F3195" t="s">
        <v>21</v>
      </c>
      <c r="G3195" t="str">
        <f>VLOOKUP(E3195, Tiers!M$1:P$134, 3, FALSE)</f>
        <v>ENG3</v>
      </c>
      <c r="H3195">
        <f>VLOOKUP(G3195, Tiers!B$1:C$134, 2, FALSE)</f>
        <v>4</v>
      </c>
      <c r="I3195" s="26" t="s">
        <v>5687</v>
      </c>
      <c r="J3195">
        <f t="shared" si="198"/>
        <v>12</v>
      </c>
      <c r="K3195">
        <f t="shared" si="199"/>
        <v>2</v>
      </c>
      <c r="L3195">
        <f t="shared" si="200"/>
        <v>11879</v>
      </c>
      <c r="M3195">
        <f t="shared" si="201"/>
        <v>390</v>
      </c>
      <c r="N3195">
        <v>22</v>
      </c>
      <c r="O3195" t="s">
        <v>1237</v>
      </c>
      <c r="P3195" t="s">
        <v>21</v>
      </c>
      <c r="Q3195" t="s">
        <v>22</v>
      </c>
      <c r="R3195" t="s">
        <v>21</v>
      </c>
      <c r="S3195" t="s">
        <v>491</v>
      </c>
      <c r="W3195">
        <v>181</v>
      </c>
      <c r="X3195">
        <v>75</v>
      </c>
      <c r="Y3195">
        <v>3</v>
      </c>
      <c r="Z3195">
        <v>25</v>
      </c>
    </row>
    <row r="3196" spans="1:26" ht="15.95">
      <c r="A3196" t="s">
        <v>3907</v>
      </c>
      <c r="B3196" t="s">
        <v>734</v>
      </c>
      <c r="C3196" t="str">
        <f>VLOOKUP(B3196, Positions!A$1:B$160, 2, FALSE)</f>
        <v>Forward</v>
      </c>
      <c r="D3196" t="s">
        <v>134</v>
      </c>
      <c r="E3196" t="s">
        <v>5664</v>
      </c>
      <c r="F3196" t="s">
        <v>21</v>
      </c>
      <c r="G3196" t="str">
        <f>VLOOKUP(E3196, Tiers!M$1:P$134, 3, FALSE)</f>
        <v>ENG3</v>
      </c>
      <c r="H3196">
        <f>VLOOKUP(G3196, Tiers!B$1:C$134, 2, FALSE)</f>
        <v>4</v>
      </c>
      <c r="I3196" s="26" t="s">
        <v>5688</v>
      </c>
      <c r="J3196">
        <f t="shared" si="198"/>
        <v>11</v>
      </c>
      <c r="K3196">
        <f t="shared" si="199"/>
        <v>1</v>
      </c>
      <c r="L3196">
        <f t="shared" si="200"/>
        <v>11919</v>
      </c>
      <c r="M3196">
        <f t="shared" si="201"/>
        <v>391</v>
      </c>
      <c r="N3196">
        <v>22</v>
      </c>
      <c r="O3196" t="s">
        <v>136</v>
      </c>
      <c r="P3196" t="s">
        <v>21</v>
      </c>
      <c r="Q3196" t="s">
        <v>22</v>
      </c>
      <c r="R3196" t="s">
        <v>21</v>
      </c>
      <c r="S3196" t="s">
        <v>870</v>
      </c>
      <c r="W3196">
        <v>174</v>
      </c>
      <c r="X3196">
        <v>70</v>
      </c>
      <c r="Y3196">
        <v>6</v>
      </c>
      <c r="Z3196">
        <v>54</v>
      </c>
    </row>
    <row r="3197" spans="1:26" ht="15.95">
      <c r="A3197" t="s">
        <v>3908</v>
      </c>
      <c r="B3197" t="s">
        <v>680</v>
      </c>
      <c r="C3197" t="str">
        <f>VLOOKUP(B3197, Positions!A$1:B$160, 2, FALSE)</f>
        <v>Midfielder</v>
      </c>
      <c r="D3197" t="s">
        <v>762</v>
      </c>
      <c r="E3197" t="s">
        <v>5665</v>
      </c>
      <c r="F3197" t="s">
        <v>21</v>
      </c>
      <c r="G3197" t="str">
        <f>VLOOKUP(E3197, Tiers!M$1:P$134, 3, FALSE)</f>
        <v>ENG2</v>
      </c>
      <c r="H3197">
        <f>VLOOKUP(G3197, Tiers!B$1:C$134, 2, FALSE)</f>
        <v>3</v>
      </c>
      <c r="I3197" s="26" t="s">
        <v>5689</v>
      </c>
      <c r="J3197">
        <f t="shared" si="198"/>
        <v>10</v>
      </c>
      <c r="K3197">
        <f t="shared" si="199"/>
        <v>1</v>
      </c>
      <c r="L3197">
        <f t="shared" si="200"/>
        <v>11931</v>
      </c>
      <c r="M3197">
        <f t="shared" si="201"/>
        <v>392</v>
      </c>
      <c r="N3197">
        <v>22</v>
      </c>
      <c r="O3197" t="s">
        <v>74</v>
      </c>
      <c r="P3197" t="s">
        <v>21</v>
      </c>
      <c r="Q3197" t="s">
        <v>22</v>
      </c>
      <c r="R3197" t="s">
        <v>21</v>
      </c>
      <c r="W3197">
        <v>176</v>
      </c>
      <c r="X3197">
        <v>67</v>
      </c>
      <c r="Y3197">
        <v>2</v>
      </c>
      <c r="Z3197">
        <v>45</v>
      </c>
    </row>
    <row r="3198" spans="1:26" ht="15.95">
      <c r="A3198" t="s">
        <v>3909</v>
      </c>
      <c r="B3198" t="s">
        <v>16</v>
      </c>
      <c r="C3198" t="str">
        <f>VLOOKUP(B3198, Positions!A$1:B$160, 2, FALSE)</f>
        <v>Forward</v>
      </c>
      <c r="D3198" t="s">
        <v>217</v>
      </c>
      <c r="E3198" t="s">
        <v>5664</v>
      </c>
      <c r="F3198" t="s">
        <v>21</v>
      </c>
      <c r="G3198" t="str">
        <f>VLOOKUP(E3198, Tiers!M$1:P$134, 3, FALSE)</f>
        <v>ENG3</v>
      </c>
      <c r="H3198">
        <f>VLOOKUP(G3198, Tiers!B$1:C$134, 2, FALSE)</f>
        <v>4</v>
      </c>
      <c r="I3198" s="26" t="s">
        <v>5690</v>
      </c>
      <c r="J3198">
        <f t="shared" si="198"/>
        <v>10</v>
      </c>
      <c r="K3198">
        <f t="shared" si="199"/>
        <v>1</v>
      </c>
      <c r="L3198">
        <f t="shared" si="200"/>
        <v>11932</v>
      </c>
      <c r="M3198">
        <f t="shared" si="201"/>
        <v>392</v>
      </c>
      <c r="N3198">
        <v>22</v>
      </c>
      <c r="O3198" t="s">
        <v>5666</v>
      </c>
      <c r="P3198" t="s">
        <v>21</v>
      </c>
      <c r="Q3198" t="s">
        <v>22</v>
      </c>
      <c r="R3198" t="s">
        <v>21</v>
      </c>
      <c r="W3198">
        <v>185</v>
      </c>
      <c r="X3198">
        <v>85</v>
      </c>
      <c r="Y3198">
        <v>17</v>
      </c>
      <c r="Z3198">
        <v>73</v>
      </c>
    </row>
    <row r="3199" spans="1:26" ht="15.95">
      <c r="A3199" t="s">
        <v>3910</v>
      </c>
      <c r="B3199" t="s">
        <v>166</v>
      </c>
      <c r="C3199" t="str">
        <f>VLOOKUP(B3199, Positions!A$1:B$160, 2, FALSE)</f>
        <v>Goalkeeper</v>
      </c>
      <c r="D3199" t="s">
        <v>43</v>
      </c>
      <c r="E3199" t="s">
        <v>5664</v>
      </c>
      <c r="F3199" t="s">
        <v>21</v>
      </c>
      <c r="G3199" t="str">
        <f>VLOOKUP(E3199, Tiers!M$1:P$134, 3, FALSE)</f>
        <v>ENG3</v>
      </c>
      <c r="H3199">
        <f>VLOOKUP(G3199, Tiers!B$1:C$134, 2, FALSE)</f>
        <v>4</v>
      </c>
      <c r="I3199" s="26" t="s">
        <v>5691</v>
      </c>
      <c r="J3199">
        <f t="shared" si="198"/>
        <v>9</v>
      </c>
      <c r="K3199">
        <f t="shared" si="199"/>
        <v>1</v>
      </c>
      <c r="L3199">
        <f t="shared" si="200"/>
        <v>11964</v>
      </c>
      <c r="M3199">
        <f t="shared" si="201"/>
        <v>393</v>
      </c>
      <c r="N3199">
        <v>22</v>
      </c>
      <c r="O3199" t="s">
        <v>1245</v>
      </c>
      <c r="P3199" t="s">
        <v>21</v>
      </c>
      <c r="Q3199" t="s">
        <v>22</v>
      </c>
      <c r="R3199" t="s">
        <v>21</v>
      </c>
      <c r="W3199">
        <v>194</v>
      </c>
      <c r="X3199">
        <v>73</v>
      </c>
      <c r="Y3199">
        <v>0</v>
      </c>
      <c r="Z3199">
        <v>102</v>
      </c>
    </row>
    <row r="3200" spans="1:26" ht="15.95">
      <c r="A3200" t="s">
        <v>3911</v>
      </c>
      <c r="B3200" t="s">
        <v>42</v>
      </c>
      <c r="C3200" t="str">
        <f>VLOOKUP(B3200, Positions!A$1:B$160, 2, FALSE)</f>
        <v>Midfielder</v>
      </c>
      <c r="D3200" t="s">
        <v>1166</v>
      </c>
      <c r="E3200" t="s">
        <v>5666</v>
      </c>
      <c r="F3200" t="s">
        <v>21</v>
      </c>
      <c r="G3200" t="str">
        <f>VLOOKUP(E3200, Tiers!M$1:P$134, 3, FALSE)</f>
        <v>NONE</v>
      </c>
      <c r="H3200">
        <f>VLOOKUP(G3200, Tiers!B$1:C$134, 2, FALSE)</f>
        <v>7</v>
      </c>
      <c r="I3200" s="26" t="s">
        <v>5692</v>
      </c>
      <c r="J3200">
        <f t="shared" si="198"/>
        <v>9</v>
      </c>
      <c r="K3200">
        <f t="shared" si="199"/>
        <v>1</v>
      </c>
      <c r="L3200">
        <f t="shared" si="200"/>
        <v>11971</v>
      </c>
      <c r="M3200">
        <f t="shared" si="201"/>
        <v>393</v>
      </c>
      <c r="N3200">
        <v>22</v>
      </c>
      <c r="O3200" t="s">
        <v>3912</v>
      </c>
      <c r="P3200" t="s">
        <v>21</v>
      </c>
      <c r="Q3200" t="s">
        <v>22</v>
      </c>
      <c r="R3200" t="s">
        <v>21</v>
      </c>
      <c r="W3200">
        <v>178</v>
      </c>
      <c r="X3200">
        <v>75</v>
      </c>
      <c r="Y3200">
        <v>9</v>
      </c>
      <c r="Z3200">
        <v>115</v>
      </c>
    </row>
    <row r="3201" spans="1:26" ht="15.95">
      <c r="A3201" t="s">
        <v>3913</v>
      </c>
      <c r="B3201" t="s">
        <v>42</v>
      </c>
      <c r="C3201" t="str">
        <f>VLOOKUP(B3201, Positions!A$1:B$160, 2, FALSE)</f>
        <v>Midfielder</v>
      </c>
      <c r="D3201" t="s">
        <v>263</v>
      </c>
      <c r="E3201" t="s">
        <v>5665</v>
      </c>
      <c r="F3201" t="s">
        <v>21</v>
      </c>
      <c r="G3201" t="str">
        <f>VLOOKUP(E3201, Tiers!M$1:P$134, 3, FALSE)</f>
        <v>ENG2</v>
      </c>
      <c r="H3201">
        <f>VLOOKUP(G3201, Tiers!B$1:C$134, 2, FALSE)</f>
        <v>3</v>
      </c>
      <c r="I3201" s="26" t="s">
        <v>5693</v>
      </c>
      <c r="J3201">
        <f t="shared" si="198"/>
        <v>6</v>
      </c>
      <c r="K3201">
        <f t="shared" si="199"/>
        <v>4</v>
      </c>
      <c r="L3201">
        <f t="shared" si="200"/>
        <v>12060</v>
      </c>
      <c r="M3201">
        <f t="shared" si="201"/>
        <v>396</v>
      </c>
      <c r="N3201">
        <v>22</v>
      </c>
      <c r="O3201" t="s">
        <v>3914</v>
      </c>
      <c r="P3201" t="s">
        <v>21</v>
      </c>
      <c r="Q3201" t="s">
        <v>22</v>
      </c>
      <c r="R3201" t="s">
        <v>21</v>
      </c>
      <c r="W3201">
        <v>183</v>
      </c>
      <c r="X3201">
        <v>74</v>
      </c>
      <c r="Y3201">
        <v>4</v>
      </c>
      <c r="Z3201">
        <v>55</v>
      </c>
    </row>
    <row r="3202" spans="1:26" ht="15.95">
      <c r="A3202" t="s">
        <v>3915</v>
      </c>
      <c r="B3202" t="s">
        <v>81</v>
      </c>
      <c r="C3202" t="str">
        <f>VLOOKUP(B3202, Positions!A$1:B$160, 2, FALSE)</f>
        <v>Defender</v>
      </c>
      <c r="D3202" t="s">
        <v>17</v>
      </c>
      <c r="E3202" t="s">
        <v>5663</v>
      </c>
      <c r="F3202" t="s">
        <v>21</v>
      </c>
      <c r="G3202" t="str">
        <f>VLOOKUP(E3202, Tiers!M$1:P$134, 3, FALSE)</f>
        <v>ENG4</v>
      </c>
      <c r="H3202">
        <f>VLOOKUP(G3202, Tiers!B$1:C$134, 2, FALSE)</f>
        <v>5</v>
      </c>
      <c r="I3202" s="26" t="s">
        <v>5694</v>
      </c>
      <c r="J3202">
        <f t="shared" si="198"/>
        <v>11</v>
      </c>
      <c r="K3202">
        <f t="shared" si="199"/>
        <v>1</v>
      </c>
      <c r="L3202">
        <f t="shared" si="200"/>
        <v>12284</v>
      </c>
      <c r="M3202">
        <f t="shared" si="201"/>
        <v>403</v>
      </c>
      <c r="N3202">
        <v>22</v>
      </c>
      <c r="O3202" t="s">
        <v>163</v>
      </c>
      <c r="P3202" t="s">
        <v>21</v>
      </c>
      <c r="Q3202" t="s">
        <v>22</v>
      </c>
      <c r="R3202" t="s">
        <v>21</v>
      </c>
      <c r="W3202">
        <v>188</v>
      </c>
      <c r="X3202">
        <v>81</v>
      </c>
      <c r="Y3202">
        <v>4</v>
      </c>
      <c r="Z3202">
        <v>86</v>
      </c>
    </row>
    <row r="3203" spans="1:26" ht="15.95">
      <c r="A3203" t="s">
        <v>3916</v>
      </c>
      <c r="B3203" t="s">
        <v>36</v>
      </c>
      <c r="C3203" t="str">
        <f>VLOOKUP(B3203, Positions!A$1:B$160, 2, FALSE)</f>
        <v>Midfielder</v>
      </c>
      <c r="D3203" t="s">
        <v>79</v>
      </c>
      <c r="E3203" t="s">
        <v>5663</v>
      </c>
      <c r="F3203" t="s">
        <v>21</v>
      </c>
      <c r="G3203" t="str">
        <f>VLOOKUP(E3203, Tiers!M$1:P$134, 3, FALSE)</f>
        <v>ENG4</v>
      </c>
      <c r="H3203">
        <f>VLOOKUP(G3203, Tiers!B$1:C$134, 2, FALSE)</f>
        <v>5</v>
      </c>
      <c r="I3203" s="26" t="s">
        <v>5695</v>
      </c>
      <c r="J3203">
        <f t="shared" ref="J3203:J3266" si="202">MONTH(I3203)</f>
        <v>11</v>
      </c>
      <c r="K3203">
        <f t="shared" ref="K3203:K3266" si="203">IF(OR(MONTH(I3203)=9, MONTH(I3203)=10, MONTH(I3203)=11), 1,
IF(OR(MONTH(I3203)=12, MONTH(I3203)=1, MONTH(I3203)=2), 2,
IF(OR(MONTH(I3203)=3, MONTH(I3203)=4, MONTH(I3203)=5), 3,
4)))</f>
        <v>1</v>
      </c>
      <c r="L3203">
        <f t="shared" ref="L3203:L3266" si="204">DATEDIF(I3203, DATE(2015, 7, 1), "d")</f>
        <v>12290</v>
      </c>
      <c r="M3203">
        <f t="shared" ref="M3203:M3266" si="205">DATEDIF(I3203, DATE(2015, 7, 1), "m")</f>
        <v>403</v>
      </c>
      <c r="N3203">
        <v>22</v>
      </c>
      <c r="O3203" t="s">
        <v>74</v>
      </c>
      <c r="P3203" t="s">
        <v>21</v>
      </c>
      <c r="Q3203" t="s">
        <v>22</v>
      </c>
      <c r="R3203" t="s">
        <v>21</v>
      </c>
      <c r="W3203">
        <v>173</v>
      </c>
      <c r="X3203">
        <v>70</v>
      </c>
      <c r="Y3203">
        <v>3</v>
      </c>
      <c r="Z3203">
        <v>74</v>
      </c>
    </row>
    <row r="3204" spans="1:26" ht="15.95">
      <c r="A3204" t="s">
        <v>3917</v>
      </c>
      <c r="B3204" t="s">
        <v>16</v>
      </c>
      <c r="C3204" t="str">
        <f>VLOOKUP(B3204, Positions!A$1:B$160, 2, FALSE)</f>
        <v>Forward</v>
      </c>
      <c r="D3204" t="s">
        <v>142</v>
      </c>
      <c r="E3204" t="s">
        <v>5663</v>
      </c>
      <c r="F3204" t="s">
        <v>21</v>
      </c>
      <c r="G3204" t="str">
        <f>VLOOKUP(E3204, Tiers!M$1:P$134, 3, FALSE)</f>
        <v>ENG4</v>
      </c>
      <c r="H3204">
        <f>VLOOKUP(G3204, Tiers!B$1:C$134, 2, FALSE)</f>
        <v>5</v>
      </c>
      <c r="I3204" s="26" t="s">
        <v>5696</v>
      </c>
      <c r="J3204">
        <f t="shared" si="202"/>
        <v>2</v>
      </c>
      <c r="K3204">
        <f t="shared" si="203"/>
        <v>2</v>
      </c>
      <c r="L3204">
        <f t="shared" si="204"/>
        <v>12559</v>
      </c>
      <c r="M3204">
        <f t="shared" si="205"/>
        <v>412</v>
      </c>
      <c r="N3204">
        <v>22</v>
      </c>
      <c r="O3204" t="s">
        <v>284</v>
      </c>
      <c r="P3204" t="s">
        <v>21</v>
      </c>
      <c r="Q3204" t="s">
        <v>22</v>
      </c>
      <c r="R3204" t="s">
        <v>21</v>
      </c>
      <c r="W3204">
        <v>190</v>
      </c>
      <c r="X3204">
        <v>96</v>
      </c>
      <c r="Y3204">
        <v>11</v>
      </c>
      <c r="Z3204">
        <v>99</v>
      </c>
    </row>
    <row r="3205" spans="1:26" ht="15.95">
      <c r="A3205" t="s">
        <v>3919</v>
      </c>
      <c r="B3205" t="s">
        <v>1951</v>
      </c>
      <c r="C3205" t="str">
        <f>VLOOKUP(B3205, Positions!A$1:B$160, 2, FALSE)</f>
        <v>Defender</v>
      </c>
      <c r="D3205" t="s">
        <v>290</v>
      </c>
      <c r="E3205" t="s">
        <v>5665</v>
      </c>
      <c r="F3205" t="s">
        <v>21</v>
      </c>
      <c r="G3205" t="str">
        <f>VLOOKUP(E3205, Tiers!M$1:P$134, 3, FALSE)</f>
        <v>ENG2</v>
      </c>
      <c r="H3205">
        <f>VLOOKUP(G3205, Tiers!B$1:C$134, 2, FALSE)</f>
        <v>3</v>
      </c>
      <c r="I3205" s="26" t="s">
        <v>5697</v>
      </c>
      <c r="J3205">
        <f t="shared" si="202"/>
        <v>12</v>
      </c>
      <c r="K3205">
        <f t="shared" si="203"/>
        <v>2</v>
      </c>
      <c r="L3205">
        <f t="shared" si="204"/>
        <v>12613</v>
      </c>
      <c r="M3205">
        <f t="shared" si="205"/>
        <v>414</v>
      </c>
      <c r="N3205">
        <v>22</v>
      </c>
      <c r="O3205" t="s">
        <v>346</v>
      </c>
      <c r="P3205" t="s">
        <v>21</v>
      </c>
      <c r="Q3205" t="s">
        <v>22</v>
      </c>
      <c r="R3205" t="s">
        <v>21</v>
      </c>
      <c r="S3205" t="s">
        <v>697</v>
      </c>
      <c r="W3205">
        <v>170</v>
      </c>
      <c r="X3205">
        <v>70</v>
      </c>
      <c r="Y3205">
        <v>1</v>
      </c>
      <c r="Z3205">
        <v>26</v>
      </c>
    </row>
    <row r="3206" spans="1:26" ht="15.95">
      <c r="A3206" t="s">
        <v>3920</v>
      </c>
      <c r="B3206" t="s">
        <v>1151</v>
      </c>
      <c r="C3206" t="str">
        <f>VLOOKUP(B3206, Positions!A$1:B$160, 2, FALSE)</f>
        <v>Defender</v>
      </c>
      <c r="D3206" t="s">
        <v>395</v>
      </c>
      <c r="E3206" t="s">
        <v>5665</v>
      </c>
      <c r="F3206" t="s">
        <v>21</v>
      </c>
      <c r="G3206" t="str">
        <f>VLOOKUP(E3206, Tiers!M$1:P$134, 3, FALSE)</f>
        <v>ENG2</v>
      </c>
      <c r="H3206">
        <f>VLOOKUP(G3206, Tiers!B$1:C$134, 2, FALSE)</f>
        <v>3</v>
      </c>
      <c r="I3206" s="26" t="s">
        <v>5698</v>
      </c>
      <c r="J3206">
        <f t="shared" si="202"/>
        <v>11</v>
      </c>
      <c r="K3206">
        <f t="shared" si="203"/>
        <v>1</v>
      </c>
      <c r="L3206">
        <f t="shared" si="204"/>
        <v>12633</v>
      </c>
      <c r="M3206">
        <f t="shared" si="205"/>
        <v>415</v>
      </c>
      <c r="N3206">
        <v>22</v>
      </c>
      <c r="O3206" t="s">
        <v>3921</v>
      </c>
      <c r="P3206" t="s">
        <v>21</v>
      </c>
      <c r="Q3206" t="s">
        <v>22</v>
      </c>
      <c r="R3206" t="s">
        <v>21</v>
      </c>
      <c r="W3206">
        <v>178</v>
      </c>
      <c r="X3206">
        <v>78</v>
      </c>
      <c r="Y3206">
        <v>4</v>
      </c>
      <c r="Z3206">
        <v>56</v>
      </c>
    </row>
    <row r="3207" spans="1:26" ht="15.95">
      <c r="A3207" t="s">
        <v>3922</v>
      </c>
      <c r="B3207" t="s">
        <v>337</v>
      </c>
      <c r="C3207" t="str">
        <f>VLOOKUP(B3207, Positions!A$1:B$160, 2, FALSE)</f>
        <v>Defender</v>
      </c>
      <c r="D3207" t="s">
        <v>142</v>
      </c>
      <c r="E3207" t="s">
        <v>5663</v>
      </c>
      <c r="F3207" t="s">
        <v>21</v>
      </c>
      <c r="G3207" t="str">
        <f>VLOOKUP(E3207, Tiers!M$1:P$134, 3, FALSE)</f>
        <v>ENG4</v>
      </c>
      <c r="H3207">
        <f>VLOOKUP(G3207, Tiers!B$1:C$134, 2, FALSE)</f>
        <v>5</v>
      </c>
      <c r="I3207" s="26" t="s">
        <v>5699</v>
      </c>
      <c r="J3207">
        <f t="shared" si="202"/>
        <v>11</v>
      </c>
      <c r="K3207">
        <f t="shared" si="203"/>
        <v>1</v>
      </c>
      <c r="L3207">
        <f t="shared" si="204"/>
        <v>12643</v>
      </c>
      <c r="M3207">
        <f t="shared" si="205"/>
        <v>415</v>
      </c>
      <c r="N3207">
        <v>22</v>
      </c>
      <c r="O3207" t="s">
        <v>7008</v>
      </c>
      <c r="P3207" t="s">
        <v>21</v>
      </c>
      <c r="Q3207" t="s">
        <v>22</v>
      </c>
      <c r="R3207" t="s">
        <v>21</v>
      </c>
      <c r="W3207">
        <v>187</v>
      </c>
      <c r="X3207">
        <v>88</v>
      </c>
      <c r="Y3207">
        <v>5</v>
      </c>
      <c r="Z3207">
        <v>165</v>
      </c>
    </row>
    <row r="3208" spans="1:26" ht="15.95">
      <c r="A3208" t="s">
        <v>3923</v>
      </c>
      <c r="B3208" t="s">
        <v>166</v>
      </c>
      <c r="C3208" t="str">
        <f>VLOOKUP(B3208, Positions!A$1:B$160, 2, FALSE)</f>
        <v>Goalkeeper</v>
      </c>
      <c r="D3208" t="s">
        <v>157</v>
      </c>
      <c r="E3208" t="s">
        <v>5665</v>
      </c>
      <c r="F3208" t="s">
        <v>21</v>
      </c>
      <c r="G3208" t="str">
        <f>VLOOKUP(E3208, Tiers!M$1:P$134, 3, FALSE)</f>
        <v>ENG2</v>
      </c>
      <c r="H3208">
        <f>VLOOKUP(G3208, Tiers!B$1:C$134, 2, FALSE)</f>
        <v>3</v>
      </c>
      <c r="I3208" s="26" t="s">
        <v>5700</v>
      </c>
      <c r="J3208">
        <f t="shared" si="202"/>
        <v>5</v>
      </c>
      <c r="K3208">
        <f t="shared" si="203"/>
        <v>3</v>
      </c>
      <c r="L3208">
        <f t="shared" si="204"/>
        <v>12818</v>
      </c>
      <c r="M3208">
        <f t="shared" si="205"/>
        <v>421</v>
      </c>
      <c r="N3208">
        <v>22</v>
      </c>
      <c r="O3208" t="s">
        <v>562</v>
      </c>
      <c r="P3208" t="s">
        <v>21</v>
      </c>
      <c r="Q3208" t="s">
        <v>22</v>
      </c>
      <c r="R3208" t="s">
        <v>21</v>
      </c>
      <c r="S3208" t="s">
        <v>340</v>
      </c>
      <c r="W3208">
        <v>192</v>
      </c>
      <c r="X3208">
        <v>88</v>
      </c>
      <c r="Y3208">
        <v>0</v>
      </c>
      <c r="Z3208">
        <v>36</v>
      </c>
    </row>
    <row r="3209" spans="1:26" ht="15.95">
      <c r="A3209" t="s">
        <v>3924</v>
      </c>
      <c r="B3209" t="s">
        <v>81</v>
      </c>
      <c r="C3209" t="str">
        <f>VLOOKUP(B3209, Positions!A$1:B$160, 2, FALSE)</f>
        <v>Defender</v>
      </c>
      <c r="D3209" t="s">
        <v>592</v>
      </c>
      <c r="E3209" t="s">
        <v>5666</v>
      </c>
      <c r="F3209" t="s">
        <v>21</v>
      </c>
      <c r="G3209" t="str">
        <f>VLOOKUP(E3209, Tiers!M$1:P$134, 3, FALSE)</f>
        <v>NONE</v>
      </c>
      <c r="H3209">
        <f>VLOOKUP(G3209, Tiers!B$1:C$134, 2, FALSE)</f>
        <v>7</v>
      </c>
      <c r="I3209" s="26" t="s">
        <v>5701</v>
      </c>
      <c r="J3209">
        <f t="shared" si="202"/>
        <v>3</v>
      </c>
      <c r="K3209">
        <f t="shared" si="203"/>
        <v>3</v>
      </c>
      <c r="L3209">
        <f t="shared" si="204"/>
        <v>12887</v>
      </c>
      <c r="M3209">
        <f t="shared" si="205"/>
        <v>423</v>
      </c>
      <c r="N3209">
        <v>22</v>
      </c>
      <c r="O3209" t="s">
        <v>74</v>
      </c>
      <c r="P3209" t="s">
        <v>21</v>
      </c>
      <c r="Q3209" t="s">
        <v>22</v>
      </c>
      <c r="R3209" t="s">
        <v>21</v>
      </c>
      <c r="W3209">
        <v>188</v>
      </c>
      <c r="X3209">
        <v>75</v>
      </c>
      <c r="Y3209">
        <v>2</v>
      </c>
      <c r="Z3209">
        <v>39</v>
      </c>
    </row>
    <row r="3210" spans="1:26" ht="15.95">
      <c r="A3210" t="s">
        <v>3925</v>
      </c>
      <c r="B3210" t="s">
        <v>102</v>
      </c>
      <c r="C3210" t="str">
        <f>VLOOKUP(B3210, Positions!A$1:B$160, 2, FALSE)</f>
        <v>Defender</v>
      </c>
      <c r="D3210" t="s">
        <v>657</v>
      </c>
      <c r="E3210" t="s">
        <v>62</v>
      </c>
      <c r="F3210" t="s">
        <v>21</v>
      </c>
      <c r="G3210" t="str">
        <f>VLOOKUP(E3210, Tiers!M$1:P$134, 3, FALSE)</f>
        <v>ENG1</v>
      </c>
      <c r="H3210">
        <f>VLOOKUP(G3210, Tiers!B$1:C$134, 2, FALSE)</f>
        <v>1</v>
      </c>
      <c r="I3210" s="26" t="s">
        <v>5702</v>
      </c>
      <c r="J3210">
        <f t="shared" si="202"/>
        <v>11</v>
      </c>
      <c r="K3210">
        <f t="shared" si="203"/>
        <v>1</v>
      </c>
      <c r="L3210">
        <f t="shared" si="204"/>
        <v>13024</v>
      </c>
      <c r="M3210">
        <f t="shared" si="205"/>
        <v>427</v>
      </c>
      <c r="N3210">
        <v>22</v>
      </c>
      <c r="O3210" t="s">
        <v>124</v>
      </c>
      <c r="P3210" t="s">
        <v>21</v>
      </c>
      <c r="Q3210" t="s">
        <v>22</v>
      </c>
      <c r="R3210" t="s">
        <v>21</v>
      </c>
      <c r="S3210" t="s">
        <v>319</v>
      </c>
      <c r="W3210">
        <v>186</v>
      </c>
      <c r="X3210">
        <v>77</v>
      </c>
      <c r="Y3210">
        <v>0</v>
      </c>
      <c r="Z3210">
        <v>70</v>
      </c>
    </row>
    <row r="3211" spans="1:26" ht="15.95">
      <c r="A3211" t="s">
        <v>3926</v>
      </c>
      <c r="B3211" t="s">
        <v>680</v>
      </c>
      <c r="C3211" t="str">
        <f>VLOOKUP(B3211, Positions!A$1:B$160, 2, FALSE)</f>
        <v>Midfielder</v>
      </c>
      <c r="D3211" t="s">
        <v>1146</v>
      </c>
      <c r="E3211" t="s">
        <v>5666</v>
      </c>
      <c r="F3211" t="s">
        <v>21</v>
      </c>
      <c r="G3211" t="str">
        <f>VLOOKUP(E3211, Tiers!M$1:P$134, 3, FALSE)</f>
        <v>NONE</v>
      </c>
      <c r="H3211">
        <f>VLOOKUP(G3211, Tiers!B$1:C$134, 2, FALSE)</f>
        <v>7</v>
      </c>
      <c r="I3211" s="26" t="s">
        <v>5703</v>
      </c>
      <c r="J3211">
        <f t="shared" si="202"/>
        <v>10</v>
      </c>
      <c r="K3211">
        <f t="shared" si="203"/>
        <v>1</v>
      </c>
      <c r="L3211">
        <f t="shared" si="204"/>
        <v>13043</v>
      </c>
      <c r="M3211">
        <f t="shared" si="205"/>
        <v>428</v>
      </c>
      <c r="N3211">
        <v>22</v>
      </c>
      <c r="O3211" t="s">
        <v>204</v>
      </c>
      <c r="P3211" t="s">
        <v>21</v>
      </c>
      <c r="Q3211" t="s">
        <v>22</v>
      </c>
      <c r="R3211" t="s">
        <v>21</v>
      </c>
      <c r="W3211">
        <v>181</v>
      </c>
      <c r="X3211">
        <v>68</v>
      </c>
      <c r="Y3211">
        <v>12</v>
      </c>
      <c r="Z3211">
        <v>87</v>
      </c>
    </row>
    <row r="3212" spans="1:26" ht="15.95">
      <c r="A3212" t="s">
        <v>3927</v>
      </c>
      <c r="B3212" t="s">
        <v>31</v>
      </c>
      <c r="C3212" t="str">
        <f>VLOOKUP(B3212, Positions!A$1:B$160, 2, FALSE)</f>
        <v>Defender</v>
      </c>
      <c r="D3212" t="s">
        <v>132</v>
      </c>
      <c r="E3212" t="s">
        <v>5664</v>
      </c>
      <c r="F3212" t="s">
        <v>21</v>
      </c>
      <c r="G3212" t="str">
        <f>VLOOKUP(E3212, Tiers!M$1:P$134, 3, FALSE)</f>
        <v>ENG3</v>
      </c>
      <c r="H3212">
        <f>VLOOKUP(G3212, Tiers!B$1:C$134, 2, FALSE)</f>
        <v>4</v>
      </c>
      <c r="I3212" s="26" t="s">
        <v>5704</v>
      </c>
      <c r="J3212">
        <f t="shared" si="202"/>
        <v>3</v>
      </c>
      <c r="K3212">
        <f t="shared" si="203"/>
        <v>3</v>
      </c>
      <c r="L3212">
        <f t="shared" si="204"/>
        <v>13245</v>
      </c>
      <c r="M3212">
        <f t="shared" si="205"/>
        <v>435</v>
      </c>
      <c r="N3212">
        <v>22</v>
      </c>
      <c r="O3212" t="s">
        <v>657</v>
      </c>
      <c r="P3212" t="s">
        <v>21</v>
      </c>
      <c r="Q3212" t="s">
        <v>22</v>
      </c>
      <c r="R3212" t="s">
        <v>21</v>
      </c>
      <c r="W3212">
        <v>178</v>
      </c>
      <c r="X3212">
        <v>70</v>
      </c>
      <c r="Y3212">
        <v>0</v>
      </c>
      <c r="Z3212">
        <v>59</v>
      </c>
    </row>
    <row r="3213" spans="1:26" ht="15.95">
      <c r="A3213" t="s">
        <v>3928</v>
      </c>
      <c r="B3213" t="s">
        <v>1176</v>
      </c>
      <c r="C3213" t="str">
        <f>VLOOKUP(B3213, Positions!A$1:B$160, 2, FALSE)</f>
        <v>Forward</v>
      </c>
      <c r="D3213" t="s">
        <v>175</v>
      </c>
      <c r="E3213" t="s">
        <v>62</v>
      </c>
      <c r="F3213" t="s">
        <v>21</v>
      </c>
      <c r="G3213" t="str">
        <f>VLOOKUP(E3213, Tiers!M$1:P$134, 3, FALSE)</f>
        <v>ENG1</v>
      </c>
      <c r="H3213">
        <f>VLOOKUP(G3213, Tiers!B$1:C$134, 2, FALSE)</f>
        <v>1</v>
      </c>
      <c r="I3213" s="26" t="s">
        <v>5705</v>
      </c>
      <c r="J3213">
        <f t="shared" si="202"/>
        <v>3</v>
      </c>
      <c r="K3213">
        <f t="shared" si="203"/>
        <v>3</v>
      </c>
      <c r="L3213">
        <f t="shared" si="204"/>
        <v>13253</v>
      </c>
      <c r="M3213">
        <f t="shared" si="205"/>
        <v>435</v>
      </c>
      <c r="N3213">
        <v>22</v>
      </c>
      <c r="O3213" t="s">
        <v>74</v>
      </c>
      <c r="P3213" t="s">
        <v>21</v>
      </c>
      <c r="Q3213" t="s">
        <v>22</v>
      </c>
      <c r="R3213" t="s">
        <v>21</v>
      </c>
      <c r="W3213">
        <v>171</v>
      </c>
      <c r="X3213">
        <v>62</v>
      </c>
      <c r="Y3213">
        <v>18</v>
      </c>
      <c r="Z3213">
        <v>87</v>
      </c>
    </row>
    <row r="3214" spans="1:26" ht="15.95">
      <c r="A3214" t="s">
        <v>3929</v>
      </c>
      <c r="B3214" t="s">
        <v>81</v>
      </c>
      <c r="C3214" t="str">
        <f>VLOOKUP(B3214, Positions!A$1:B$160, 2, FALSE)</f>
        <v>Defender</v>
      </c>
      <c r="D3214" t="s">
        <v>37</v>
      </c>
      <c r="E3214" t="s">
        <v>5664</v>
      </c>
      <c r="F3214" t="s">
        <v>21</v>
      </c>
      <c r="G3214" t="str">
        <f>VLOOKUP(E3214, Tiers!M$1:P$134, 3, FALSE)</f>
        <v>ENG3</v>
      </c>
      <c r="H3214">
        <f>VLOOKUP(G3214, Tiers!B$1:C$134, 2, FALSE)</f>
        <v>4</v>
      </c>
      <c r="I3214" s="26" t="s">
        <v>5706</v>
      </c>
      <c r="J3214">
        <f t="shared" si="202"/>
        <v>3</v>
      </c>
      <c r="K3214">
        <f t="shared" si="203"/>
        <v>3</v>
      </c>
      <c r="L3214">
        <f t="shared" si="204"/>
        <v>13616</v>
      </c>
      <c r="M3214">
        <f t="shared" si="205"/>
        <v>447</v>
      </c>
      <c r="N3214">
        <v>22</v>
      </c>
      <c r="O3214" t="s">
        <v>113</v>
      </c>
      <c r="P3214" t="s">
        <v>21</v>
      </c>
      <c r="Q3214" t="s">
        <v>22</v>
      </c>
      <c r="R3214" t="s">
        <v>21</v>
      </c>
      <c r="S3214" t="s">
        <v>1687</v>
      </c>
      <c r="W3214">
        <v>185</v>
      </c>
      <c r="X3214">
        <v>73</v>
      </c>
      <c r="Y3214">
        <v>8</v>
      </c>
      <c r="Z3214">
        <v>111</v>
      </c>
    </row>
    <row r="3215" spans="1:26" ht="15.95">
      <c r="A3215" t="s">
        <v>3930</v>
      </c>
      <c r="B3215" t="s">
        <v>567</v>
      </c>
      <c r="C3215" t="str">
        <f>VLOOKUP(B3215, Positions!A$1:B$160, 2, FALSE)</f>
        <v>Defender</v>
      </c>
      <c r="D3215" t="s">
        <v>370</v>
      </c>
      <c r="E3215" t="s">
        <v>5663</v>
      </c>
      <c r="F3215" t="s">
        <v>21</v>
      </c>
      <c r="G3215" t="str">
        <f>VLOOKUP(E3215, Tiers!M$1:P$134, 3, FALSE)</f>
        <v>ENG4</v>
      </c>
      <c r="H3215">
        <f>VLOOKUP(G3215, Tiers!B$1:C$134, 2, FALSE)</f>
        <v>5</v>
      </c>
      <c r="I3215" s="26" t="s">
        <v>5707</v>
      </c>
      <c r="J3215">
        <f t="shared" si="202"/>
        <v>5</v>
      </c>
      <c r="K3215">
        <f t="shared" si="203"/>
        <v>3</v>
      </c>
      <c r="L3215">
        <f t="shared" si="204"/>
        <v>13923</v>
      </c>
      <c r="M3215">
        <f t="shared" si="205"/>
        <v>457</v>
      </c>
      <c r="N3215">
        <v>22</v>
      </c>
      <c r="O3215" t="s">
        <v>3931</v>
      </c>
      <c r="P3215" t="s">
        <v>21</v>
      </c>
      <c r="Q3215" t="s">
        <v>22</v>
      </c>
      <c r="R3215" t="s">
        <v>21</v>
      </c>
      <c r="W3215">
        <v>181</v>
      </c>
      <c r="X3215">
        <v>76</v>
      </c>
      <c r="Y3215">
        <v>0</v>
      </c>
      <c r="Z3215">
        <v>7</v>
      </c>
    </row>
    <row r="3216" spans="1:26" ht="15.95">
      <c r="A3216" t="s">
        <v>66</v>
      </c>
      <c r="B3216" t="s">
        <v>31</v>
      </c>
      <c r="C3216" t="str">
        <f>VLOOKUP(B3216, Positions!A$1:B$160, 2, FALSE)</f>
        <v>Defender</v>
      </c>
      <c r="D3216" t="s">
        <v>187</v>
      </c>
      <c r="E3216" t="s">
        <v>5663</v>
      </c>
      <c r="F3216" t="s">
        <v>21</v>
      </c>
      <c r="G3216" t="str">
        <f>VLOOKUP(E3216, Tiers!M$1:P$134, 3, FALSE)</f>
        <v>ENG4</v>
      </c>
      <c r="H3216">
        <f>VLOOKUP(G3216, Tiers!B$1:C$134, 2, FALSE)</f>
        <v>5</v>
      </c>
      <c r="I3216" s="26" t="s">
        <v>5708</v>
      </c>
      <c r="J3216">
        <f t="shared" si="202"/>
        <v>3</v>
      </c>
      <c r="K3216">
        <f t="shared" si="203"/>
        <v>3</v>
      </c>
      <c r="L3216">
        <f t="shared" si="204"/>
        <v>14719</v>
      </c>
      <c r="M3216">
        <f t="shared" si="205"/>
        <v>483</v>
      </c>
      <c r="N3216">
        <v>22</v>
      </c>
      <c r="O3216" t="s">
        <v>669</v>
      </c>
      <c r="P3216" t="s">
        <v>21</v>
      </c>
      <c r="Q3216" t="s">
        <v>22</v>
      </c>
      <c r="R3216" t="s">
        <v>21</v>
      </c>
      <c r="W3216">
        <v>176</v>
      </c>
      <c r="X3216">
        <v>72</v>
      </c>
      <c r="Y3216">
        <v>0</v>
      </c>
      <c r="Z3216">
        <v>41</v>
      </c>
    </row>
    <row r="3217" spans="1:26" ht="15.95">
      <c r="A3217" t="s">
        <v>3932</v>
      </c>
      <c r="B3217" t="s">
        <v>16</v>
      </c>
      <c r="C3217" t="str">
        <f>VLOOKUP(B3217, Positions!A$1:B$160, 2, FALSE)</f>
        <v>Forward</v>
      </c>
      <c r="D3217" t="s">
        <v>3117</v>
      </c>
      <c r="E3217" t="s">
        <v>5663</v>
      </c>
      <c r="F3217" t="s">
        <v>21</v>
      </c>
      <c r="G3217" t="str">
        <f>VLOOKUP(E3217, Tiers!M$1:P$134, 3, FALSE)</f>
        <v>ENG4</v>
      </c>
      <c r="H3217">
        <f>VLOOKUP(G3217, Tiers!B$1:C$134, 2, FALSE)</f>
        <v>5</v>
      </c>
      <c r="I3217" s="26" t="s">
        <v>5709</v>
      </c>
      <c r="J3217">
        <f t="shared" si="202"/>
        <v>7</v>
      </c>
      <c r="K3217">
        <f t="shared" si="203"/>
        <v>4</v>
      </c>
      <c r="L3217">
        <f t="shared" si="204"/>
        <v>15326</v>
      </c>
      <c r="M3217">
        <f t="shared" si="205"/>
        <v>503</v>
      </c>
      <c r="N3217">
        <v>22</v>
      </c>
      <c r="O3217" t="s">
        <v>190</v>
      </c>
      <c r="P3217" t="s">
        <v>21</v>
      </c>
      <c r="Q3217" t="s">
        <v>22</v>
      </c>
      <c r="R3217" t="s">
        <v>21</v>
      </c>
      <c r="S3217" t="s">
        <v>491</v>
      </c>
      <c r="W3217">
        <v>188</v>
      </c>
      <c r="X3217">
        <v>81</v>
      </c>
      <c r="Y3217">
        <v>20</v>
      </c>
      <c r="Z3217">
        <v>73</v>
      </c>
    </row>
    <row r="3218" spans="1:26" ht="15.95">
      <c r="A3218" t="s">
        <v>3933</v>
      </c>
      <c r="B3218" t="s">
        <v>55</v>
      </c>
      <c r="C3218" t="str">
        <f>VLOOKUP(B3218, Positions!A$1:B$160, 2, FALSE)</f>
        <v>Forward</v>
      </c>
      <c r="D3218" t="s">
        <v>627</v>
      </c>
      <c r="E3218" t="s">
        <v>5666</v>
      </c>
      <c r="F3218" t="s">
        <v>21</v>
      </c>
      <c r="G3218" t="str">
        <f>VLOOKUP(E3218, Tiers!M$1:P$134, 3, FALSE)</f>
        <v>NONE</v>
      </c>
      <c r="H3218">
        <f>VLOOKUP(G3218, Tiers!B$1:C$134, 2, FALSE)</f>
        <v>7</v>
      </c>
      <c r="I3218" s="26" t="s">
        <v>7014</v>
      </c>
      <c r="J3218">
        <f t="shared" si="202"/>
        <v>4</v>
      </c>
      <c r="K3218">
        <f t="shared" si="203"/>
        <v>3</v>
      </c>
      <c r="L3218">
        <f t="shared" si="204"/>
        <v>8106</v>
      </c>
      <c r="M3218">
        <f t="shared" si="205"/>
        <v>266</v>
      </c>
      <c r="N3218">
        <v>22</v>
      </c>
      <c r="O3218" t="s">
        <v>3934</v>
      </c>
      <c r="P3218" t="s">
        <v>21</v>
      </c>
      <c r="Q3218" t="s">
        <v>22</v>
      </c>
      <c r="R3218" t="s">
        <v>21</v>
      </c>
      <c r="W3218">
        <v>191</v>
      </c>
      <c r="X3218">
        <v>72</v>
      </c>
      <c r="Y3218">
        <v>22</v>
      </c>
      <c r="Z3218">
        <v>122</v>
      </c>
    </row>
    <row r="3219" spans="1:26" ht="15.95">
      <c r="A3219" t="s">
        <v>3935</v>
      </c>
      <c r="B3219" t="s">
        <v>946</v>
      </c>
      <c r="C3219" t="str">
        <f>VLOOKUP(B3219, Positions!A$1:B$160, 2, FALSE)</f>
        <v>Defender</v>
      </c>
      <c r="D3219" t="s">
        <v>376</v>
      </c>
      <c r="E3219" t="s">
        <v>5664</v>
      </c>
      <c r="F3219" t="s">
        <v>21</v>
      </c>
      <c r="G3219" t="str">
        <f>VLOOKUP(E3219, Tiers!M$1:P$134, 3, FALSE)</f>
        <v>ENG3</v>
      </c>
      <c r="H3219">
        <f>VLOOKUP(G3219, Tiers!B$1:C$134, 2, FALSE)</f>
        <v>4</v>
      </c>
      <c r="I3219" s="26" t="s">
        <v>7015</v>
      </c>
      <c r="J3219">
        <f t="shared" si="202"/>
        <v>4</v>
      </c>
      <c r="K3219">
        <f t="shared" si="203"/>
        <v>3</v>
      </c>
      <c r="L3219">
        <f t="shared" si="204"/>
        <v>8113</v>
      </c>
      <c r="M3219">
        <f t="shared" si="205"/>
        <v>266</v>
      </c>
      <c r="N3219">
        <v>22</v>
      </c>
      <c r="O3219" t="s">
        <v>1208</v>
      </c>
      <c r="P3219" t="s">
        <v>21</v>
      </c>
      <c r="Q3219" t="s">
        <v>22</v>
      </c>
      <c r="R3219" t="s">
        <v>21</v>
      </c>
      <c r="W3219">
        <v>191</v>
      </c>
      <c r="X3219">
        <v>87</v>
      </c>
      <c r="Y3219">
        <v>2</v>
      </c>
      <c r="Z3219">
        <v>58</v>
      </c>
    </row>
    <row r="3220" spans="1:26" ht="15.95">
      <c r="A3220" t="s">
        <v>3936</v>
      </c>
      <c r="B3220" t="s">
        <v>16</v>
      </c>
      <c r="C3220" t="str">
        <f>VLOOKUP(B3220, Positions!A$1:B$160, 2, FALSE)</f>
        <v>Forward</v>
      </c>
      <c r="D3220" t="s">
        <v>1308</v>
      </c>
      <c r="E3220" t="s">
        <v>5666</v>
      </c>
      <c r="F3220" t="s">
        <v>21</v>
      </c>
      <c r="G3220" t="str">
        <f>VLOOKUP(E3220, Tiers!M$1:P$134, 3, FALSE)</f>
        <v>NONE</v>
      </c>
      <c r="H3220">
        <f>VLOOKUP(G3220, Tiers!B$1:C$134, 2, FALSE)</f>
        <v>7</v>
      </c>
      <c r="I3220" s="26" t="s">
        <v>7015</v>
      </c>
      <c r="J3220">
        <f t="shared" si="202"/>
        <v>4</v>
      </c>
      <c r="K3220">
        <f t="shared" si="203"/>
        <v>3</v>
      </c>
      <c r="L3220">
        <f t="shared" si="204"/>
        <v>8113</v>
      </c>
      <c r="M3220">
        <f t="shared" si="205"/>
        <v>266</v>
      </c>
      <c r="N3220">
        <v>22</v>
      </c>
      <c r="O3220" t="s">
        <v>185</v>
      </c>
      <c r="P3220" t="s">
        <v>21</v>
      </c>
      <c r="Q3220" t="s">
        <v>22</v>
      </c>
      <c r="R3220" t="s">
        <v>21</v>
      </c>
      <c r="W3220">
        <v>188</v>
      </c>
      <c r="X3220">
        <v>78</v>
      </c>
      <c r="Y3220">
        <v>5</v>
      </c>
      <c r="Z3220">
        <v>72</v>
      </c>
    </row>
    <row r="3221" spans="1:26" ht="15.95">
      <c r="A3221" t="s">
        <v>3937</v>
      </c>
      <c r="B3221" t="s">
        <v>166</v>
      </c>
      <c r="C3221" t="str">
        <f>VLOOKUP(B3221, Positions!A$1:B$160, 2, FALSE)</f>
        <v>Goalkeeper</v>
      </c>
      <c r="D3221" t="s">
        <v>1279</v>
      </c>
      <c r="E3221" t="s">
        <v>5666</v>
      </c>
      <c r="F3221" t="s">
        <v>21</v>
      </c>
      <c r="G3221" t="str">
        <f>VLOOKUP(E3221, Tiers!M$1:P$134, 3, FALSE)</f>
        <v>NONE</v>
      </c>
      <c r="H3221">
        <f>VLOOKUP(G3221, Tiers!B$1:C$134, 2, FALSE)</f>
        <v>7</v>
      </c>
      <c r="I3221" s="26" t="s">
        <v>7016</v>
      </c>
      <c r="J3221">
        <f t="shared" si="202"/>
        <v>4</v>
      </c>
      <c r="K3221">
        <f t="shared" si="203"/>
        <v>3</v>
      </c>
      <c r="L3221">
        <f t="shared" si="204"/>
        <v>8121</v>
      </c>
      <c r="M3221">
        <f t="shared" si="205"/>
        <v>266</v>
      </c>
      <c r="N3221">
        <v>22</v>
      </c>
      <c r="O3221" t="s">
        <v>208</v>
      </c>
      <c r="P3221" t="s">
        <v>21</v>
      </c>
      <c r="Q3221" t="s">
        <v>22</v>
      </c>
      <c r="R3221" t="s">
        <v>21</v>
      </c>
      <c r="S3221" t="s">
        <v>342</v>
      </c>
      <c r="W3221">
        <v>186</v>
      </c>
      <c r="X3221">
        <v>84</v>
      </c>
      <c r="Y3221">
        <v>0</v>
      </c>
      <c r="Z3221">
        <v>87</v>
      </c>
    </row>
    <row r="3222" spans="1:26" ht="15.95">
      <c r="A3222" t="s">
        <v>3938</v>
      </c>
      <c r="B3222" t="s">
        <v>457</v>
      </c>
      <c r="C3222" t="str">
        <f>VLOOKUP(B3222, Positions!A$1:B$160, 2, FALSE)</f>
        <v>Forward</v>
      </c>
      <c r="D3222" t="s">
        <v>282</v>
      </c>
      <c r="E3222" t="s">
        <v>62</v>
      </c>
      <c r="F3222" t="s">
        <v>21</v>
      </c>
      <c r="G3222" t="str">
        <f>VLOOKUP(E3222, Tiers!M$1:P$134, 3, FALSE)</f>
        <v>ENG1</v>
      </c>
      <c r="H3222">
        <f>VLOOKUP(G3222, Tiers!B$1:C$134, 2, FALSE)</f>
        <v>1</v>
      </c>
      <c r="I3222" s="26" t="s">
        <v>7017</v>
      </c>
      <c r="J3222">
        <f t="shared" si="202"/>
        <v>3</v>
      </c>
      <c r="K3222">
        <f t="shared" si="203"/>
        <v>3</v>
      </c>
      <c r="L3222">
        <f t="shared" si="204"/>
        <v>8127</v>
      </c>
      <c r="M3222">
        <f t="shared" si="205"/>
        <v>267</v>
      </c>
      <c r="N3222">
        <v>22</v>
      </c>
      <c r="O3222" t="s">
        <v>763</v>
      </c>
      <c r="P3222" t="s">
        <v>21</v>
      </c>
      <c r="Q3222" t="s">
        <v>22</v>
      </c>
      <c r="R3222" t="s">
        <v>21</v>
      </c>
      <c r="S3222" t="s">
        <v>443</v>
      </c>
      <c r="W3222">
        <v>191</v>
      </c>
      <c r="X3222">
        <v>90</v>
      </c>
      <c r="Y3222">
        <v>33</v>
      </c>
      <c r="Z3222">
        <v>166</v>
      </c>
    </row>
    <row r="3223" spans="1:26" ht="15.95">
      <c r="A3223" t="s">
        <v>3939</v>
      </c>
      <c r="B3223" t="s">
        <v>16</v>
      </c>
      <c r="C3223" t="str">
        <f>VLOOKUP(B3223, Positions!A$1:B$160, 2, FALSE)</f>
        <v>Forward</v>
      </c>
      <c r="D3223" t="s">
        <v>1184</v>
      </c>
      <c r="E3223" t="s">
        <v>5666</v>
      </c>
      <c r="F3223" t="s">
        <v>21</v>
      </c>
      <c r="G3223" t="str">
        <f>VLOOKUP(E3223, Tiers!M$1:P$134, 3, FALSE)</f>
        <v>NONE</v>
      </c>
      <c r="H3223">
        <f>VLOOKUP(G3223, Tiers!B$1:C$134, 2, FALSE)</f>
        <v>7</v>
      </c>
      <c r="I3223" s="26" t="s">
        <v>7018</v>
      </c>
      <c r="J3223">
        <f t="shared" si="202"/>
        <v>3</v>
      </c>
      <c r="K3223">
        <f t="shared" si="203"/>
        <v>3</v>
      </c>
      <c r="L3223">
        <f t="shared" si="204"/>
        <v>8132</v>
      </c>
      <c r="M3223">
        <f t="shared" si="205"/>
        <v>267</v>
      </c>
      <c r="N3223">
        <v>22</v>
      </c>
      <c r="O3223" t="s">
        <v>57</v>
      </c>
      <c r="P3223" t="s">
        <v>21</v>
      </c>
      <c r="Q3223" t="s">
        <v>22</v>
      </c>
      <c r="R3223" t="s">
        <v>21</v>
      </c>
      <c r="W3223">
        <v>171</v>
      </c>
      <c r="X3223">
        <v>64</v>
      </c>
      <c r="Y3223">
        <v>3</v>
      </c>
      <c r="Z3223">
        <v>25</v>
      </c>
    </row>
    <row r="3224" spans="1:26" ht="15.95">
      <c r="A3224" t="s">
        <v>3940</v>
      </c>
      <c r="B3224" t="s">
        <v>166</v>
      </c>
      <c r="C3224" t="str">
        <f>VLOOKUP(B3224, Positions!A$1:B$160, 2, FALSE)</f>
        <v>Goalkeeper</v>
      </c>
      <c r="D3224" t="s">
        <v>182</v>
      </c>
      <c r="E3224" t="s">
        <v>62</v>
      </c>
      <c r="F3224" t="s">
        <v>21</v>
      </c>
      <c r="G3224" t="str">
        <f>VLOOKUP(E3224, Tiers!M$1:P$134, 3, FALSE)</f>
        <v>ENG1</v>
      </c>
      <c r="H3224">
        <f>VLOOKUP(G3224, Tiers!B$1:C$134, 2, FALSE)</f>
        <v>1</v>
      </c>
      <c r="I3224" s="26" t="s">
        <v>7019</v>
      </c>
      <c r="J3224">
        <f t="shared" si="202"/>
        <v>3</v>
      </c>
      <c r="K3224">
        <f t="shared" si="203"/>
        <v>3</v>
      </c>
      <c r="L3224">
        <f t="shared" si="204"/>
        <v>8133</v>
      </c>
      <c r="M3224">
        <f t="shared" si="205"/>
        <v>267</v>
      </c>
      <c r="N3224">
        <v>22</v>
      </c>
      <c r="O3224" t="s">
        <v>397</v>
      </c>
      <c r="P3224" t="s">
        <v>21</v>
      </c>
      <c r="Q3224" t="s">
        <v>22</v>
      </c>
      <c r="R3224" t="s">
        <v>21</v>
      </c>
      <c r="W3224">
        <v>194</v>
      </c>
      <c r="X3224">
        <v>86</v>
      </c>
      <c r="Y3224">
        <v>0</v>
      </c>
      <c r="Z3224">
        <v>70</v>
      </c>
    </row>
    <row r="3225" spans="1:26" ht="15.95">
      <c r="A3225" t="s">
        <v>3941</v>
      </c>
      <c r="B3225" t="s">
        <v>166</v>
      </c>
      <c r="C3225" t="str">
        <f>VLOOKUP(B3225, Positions!A$1:B$160, 2, FALSE)</f>
        <v>Goalkeeper</v>
      </c>
      <c r="D3225" t="s">
        <v>5666</v>
      </c>
      <c r="E3225" t="s">
        <v>5666</v>
      </c>
      <c r="F3225" t="s">
        <v>21</v>
      </c>
      <c r="G3225" t="str">
        <f>VLOOKUP(E3225, Tiers!M$1:P$134, 3, FALSE)</f>
        <v>NONE</v>
      </c>
      <c r="H3225">
        <f>VLOOKUP(G3225, Tiers!B$1:C$134, 2, FALSE)</f>
        <v>7</v>
      </c>
      <c r="I3225" s="26" t="s">
        <v>6968</v>
      </c>
      <c r="J3225">
        <f t="shared" si="202"/>
        <v>3</v>
      </c>
      <c r="K3225">
        <f t="shared" si="203"/>
        <v>3</v>
      </c>
      <c r="L3225">
        <f t="shared" si="204"/>
        <v>8134</v>
      </c>
      <c r="M3225">
        <f t="shared" si="205"/>
        <v>267</v>
      </c>
      <c r="N3225">
        <v>22</v>
      </c>
      <c r="O3225" t="s">
        <v>1662</v>
      </c>
      <c r="P3225" t="s">
        <v>21</v>
      </c>
      <c r="Q3225" t="s">
        <v>22</v>
      </c>
      <c r="R3225" t="s">
        <v>21</v>
      </c>
      <c r="W3225">
        <v>187</v>
      </c>
      <c r="X3225">
        <v>81</v>
      </c>
      <c r="Y3225">
        <v>0</v>
      </c>
      <c r="Z3225">
        <v>0</v>
      </c>
    </row>
    <row r="3226" spans="1:26" ht="15.95">
      <c r="A3226" t="s">
        <v>3942</v>
      </c>
      <c r="B3226" t="s">
        <v>72</v>
      </c>
      <c r="C3226" t="str">
        <f>VLOOKUP(B3226, Positions!A$1:B$160, 2, FALSE)</f>
        <v>Defender</v>
      </c>
      <c r="D3226" t="s">
        <v>290</v>
      </c>
      <c r="E3226" t="s">
        <v>5665</v>
      </c>
      <c r="F3226" t="s">
        <v>21</v>
      </c>
      <c r="G3226" t="str">
        <f>VLOOKUP(E3226, Tiers!M$1:P$134, 3, FALSE)</f>
        <v>ENG2</v>
      </c>
      <c r="H3226">
        <f>VLOOKUP(G3226, Tiers!B$1:C$134, 2, FALSE)</f>
        <v>3</v>
      </c>
      <c r="I3226" s="26" t="s">
        <v>6969</v>
      </c>
      <c r="J3226">
        <f t="shared" si="202"/>
        <v>3</v>
      </c>
      <c r="K3226">
        <f t="shared" si="203"/>
        <v>3</v>
      </c>
      <c r="L3226">
        <f t="shared" si="204"/>
        <v>8141</v>
      </c>
      <c r="M3226">
        <f t="shared" si="205"/>
        <v>267</v>
      </c>
      <c r="N3226">
        <v>22</v>
      </c>
      <c r="O3226" t="s">
        <v>1184</v>
      </c>
      <c r="P3226" t="s">
        <v>21</v>
      </c>
      <c r="Q3226" t="s">
        <v>22</v>
      </c>
      <c r="R3226" t="s">
        <v>21</v>
      </c>
      <c r="W3226">
        <v>183</v>
      </c>
      <c r="X3226">
        <v>70</v>
      </c>
      <c r="Y3226">
        <v>0</v>
      </c>
      <c r="Z3226">
        <v>145</v>
      </c>
    </row>
    <row r="3227" spans="1:26" ht="15.95">
      <c r="A3227" t="s">
        <v>3943</v>
      </c>
      <c r="B3227" t="s">
        <v>42</v>
      </c>
      <c r="C3227" t="str">
        <f>VLOOKUP(B3227, Positions!A$1:B$160, 2, FALSE)</f>
        <v>Midfielder</v>
      </c>
      <c r="D3227" t="s">
        <v>376</v>
      </c>
      <c r="E3227" t="s">
        <v>5664</v>
      </c>
      <c r="F3227" t="s">
        <v>21</v>
      </c>
      <c r="G3227" t="str">
        <f>VLOOKUP(E3227, Tiers!M$1:P$134, 3, FALSE)</f>
        <v>ENG3</v>
      </c>
      <c r="H3227">
        <f>VLOOKUP(G3227, Tiers!B$1:C$134, 2, FALSE)</f>
        <v>4</v>
      </c>
      <c r="I3227" s="26" t="s">
        <v>6970</v>
      </c>
      <c r="J3227">
        <f t="shared" si="202"/>
        <v>2</v>
      </c>
      <c r="K3227">
        <f t="shared" si="203"/>
        <v>2</v>
      </c>
      <c r="L3227">
        <f t="shared" si="204"/>
        <v>8168</v>
      </c>
      <c r="M3227">
        <f t="shared" si="205"/>
        <v>268</v>
      </c>
      <c r="N3227">
        <v>22</v>
      </c>
      <c r="O3227" t="s">
        <v>3944</v>
      </c>
      <c r="P3227" t="s">
        <v>21</v>
      </c>
      <c r="Q3227" t="s">
        <v>22</v>
      </c>
      <c r="R3227" t="s">
        <v>21</v>
      </c>
      <c r="W3227">
        <v>178</v>
      </c>
      <c r="X3227">
        <v>74</v>
      </c>
      <c r="Y3227">
        <v>7</v>
      </c>
      <c r="Z3227">
        <v>121</v>
      </c>
    </row>
    <row r="3228" spans="1:26" ht="15.95">
      <c r="A3228" t="s">
        <v>3945</v>
      </c>
      <c r="B3228" t="s">
        <v>16</v>
      </c>
      <c r="C3228" t="str">
        <f>VLOOKUP(B3228, Positions!A$1:B$160, 2, FALSE)</f>
        <v>Forward</v>
      </c>
      <c r="D3228" t="s">
        <v>187</v>
      </c>
      <c r="E3228" t="s">
        <v>5663</v>
      </c>
      <c r="F3228" t="s">
        <v>21</v>
      </c>
      <c r="G3228" t="str">
        <f>VLOOKUP(E3228, Tiers!M$1:P$134, 3, FALSE)</f>
        <v>ENG4</v>
      </c>
      <c r="H3228">
        <f>VLOOKUP(G3228, Tiers!B$1:C$134, 2, FALSE)</f>
        <v>5</v>
      </c>
      <c r="I3228" s="26" t="s">
        <v>6971</v>
      </c>
      <c r="J3228">
        <f t="shared" si="202"/>
        <v>2</v>
      </c>
      <c r="K3228">
        <f t="shared" si="203"/>
        <v>2</v>
      </c>
      <c r="L3228">
        <f t="shared" si="204"/>
        <v>8169</v>
      </c>
      <c r="M3228">
        <f t="shared" si="205"/>
        <v>268</v>
      </c>
      <c r="N3228">
        <v>22</v>
      </c>
      <c r="O3228" t="s">
        <v>346</v>
      </c>
      <c r="P3228" t="s">
        <v>21</v>
      </c>
      <c r="Q3228" t="s">
        <v>22</v>
      </c>
      <c r="R3228" t="s">
        <v>21</v>
      </c>
      <c r="W3228">
        <v>180</v>
      </c>
      <c r="X3228">
        <v>80</v>
      </c>
      <c r="Y3228">
        <v>28</v>
      </c>
      <c r="Z3228">
        <v>85</v>
      </c>
    </row>
    <row r="3229" spans="1:26" ht="15.95">
      <c r="A3229" t="s">
        <v>3946</v>
      </c>
      <c r="B3229" t="s">
        <v>16</v>
      </c>
      <c r="C3229" t="str">
        <f>VLOOKUP(B3229, Positions!A$1:B$160, 2, FALSE)</f>
        <v>Forward</v>
      </c>
      <c r="D3229" t="s">
        <v>5666</v>
      </c>
      <c r="E3229" t="s">
        <v>5666</v>
      </c>
      <c r="F3229" t="s">
        <v>21</v>
      </c>
      <c r="G3229" t="str">
        <f>VLOOKUP(E3229, Tiers!M$1:P$134, 3, FALSE)</f>
        <v>NONE</v>
      </c>
      <c r="H3229">
        <f>VLOOKUP(G3229, Tiers!B$1:C$134, 2, FALSE)</f>
        <v>7</v>
      </c>
      <c r="I3229" s="26" t="s">
        <v>6972</v>
      </c>
      <c r="J3229">
        <f t="shared" si="202"/>
        <v>1</v>
      </c>
      <c r="K3229">
        <f t="shared" si="203"/>
        <v>2</v>
      </c>
      <c r="L3229">
        <f t="shared" si="204"/>
        <v>8198</v>
      </c>
      <c r="M3229">
        <f t="shared" si="205"/>
        <v>269</v>
      </c>
      <c r="N3229">
        <v>22</v>
      </c>
      <c r="O3229" t="s">
        <v>5666</v>
      </c>
      <c r="P3229" t="s">
        <v>21</v>
      </c>
      <c r="Q3229" t="s">
        <v>22</v>
      </c>
      <c r="R3229" t="s">
        <v>21</v>
      </c>
      <c r="W3229">
        <v>185</v>
      </c>
      <c r="X3229">
        <v>78</v>
      </c>
      <c r="Y3229">
        <v>0</v>
      </c>
      <c r="Z3229">
        <v>0</v>
      </c>
    </row>
    <row r="3230" spans="1:26" ht="15.95">
      <c r="A3230" t="s">
        <v>3947</v>
      </c>
      <c r="B3230" t="s">
        <v>1277</v>
      </c>
      <c r="C3230" t="str">
        <f>VLOOKUP(B3230, Positions!A$1:B$160, 2, FALSE)</f>
        <v>Midfielder</v>
      </c>
      <c r="D3230" t="s">
        <v>48</v>
      </c>
      <c r="E3230" t="s">
        <v>5663</v>
      </c>
      <c r="F3230" t="s">
        <v>21</v>
      </c>
      <c r="G3230" t="str">
        <f>VLOOKUP(E3230, Tiers!M$1:P$134, 3, FALSE)</f>
        <v>ENG4</v>
      </c>
      <c r="H3230">
        <f>VLOOKUP(G3230, Tiers!B$1:C$134, 2, FALSE)</f>
        <v>5</v>
      </c>
      <c r="I3230" s="26" t="s">
        <v>6973</v>
      </c>
      <c r="J3230">
        <f t="shared" si="202"/>
        <v>1</v>
      </c>
      <c r="K3230">
        <f t="shared" si="203"/>
        <v>2</v>
      </c>
      <c r="L3230">
        <f t="shared" si="204"/>
        <v>8208</v>
      </c>
      <c r="M3230">
        <f t="shared" si="205"/>
        <v>269</v>
      </c>
      <c r="N3230">
        <v>22</v>
      </c>
      <c r="O3230" t="s">
        <v>5666</v>
      </c>
      <c r="P3230" t="s">
        <v>21</v>
      </c>
      <c r="Q3230" t="s">
        <v>22</v>
      </c>
      <c r="R3230" t="s">
        <v>21</v>
      </c>
      <c r="S3230" t="s">
        <v>1851</v>
      </c>
      <c r="W3230">
        <v>168</v>
      </c>
      <c r="X3230">
        <v>70</v>
      </c>
      <c r="Y3230">
        <v>7</v>
      </c>
      <c r="Z3230">
        <v>63</v>
      </c>
    </row>
    <row r="3231" spans="1:26" ht="15.95">
      <c r="A3231" t="s">
        <v>3948</v>
      </c>
      <c r="B3231" t="s">
        <v>42</v>
      </c>
      <c r="C3231" t="str">
        <f>VLOOKUP(B3231, Positions!A$1:B$160, 2, FALSE)</f>
        <v>Midfielder</v>
      </c>
      <c r="D3231" t="s">
        <v>2232</v>
      </c>
      <c r="E3231" t="s">
        <v>5666</v>
      </c>
      <c r="F3231" t="s">
        <v>21</v>
      </c>
      <c r="G3231" t="str">
        <f>VLOOKUP(E3231, Tiers!M$1:P$134, 3, FALSE)</f>
        <v>NONE</v>
      </c>
      <c r="H3231">
        <f>VLOOKUP(G3231, Tiers!B$1:C$134, 2, FALSE)</f>
        <v>7</v>
      </c>
      <c r="I3231" s="26" t="s">
        <v>6974</v>
      </c>
      <c r="J3231">
        <f t="shared" si="202"/>
        <v>1</v>
      </c>
      <c r="K3231">
        <f t="shared" si="203"/>
        <v>2</v>
      </c>
      <c r="L3231">
        <f t="shared" si="204"/>
        <v>8210</v>
      </c>
      <c r="M3231">
        <f t="shared" si="205"/>
        <v>269</v>
      </c>
      <c r="N3231">
        <v>22</v>
      </c>
      <c r="O3231" t="s">
        <v>57</v>
      </c>
      <c r="P3231" t="s">
        <v>21</v>
      </c>
      <c r="Q3231" t="s">
        <v>22</v>
      </c>
      <c r="R3231" t="s">
        <v>21</v>
      </c>
      <c r="W3231">
        <v>183</v>
      </c>
      <c r="X3231">
        <v>79</v>
      </c>
      <c r="Y3231">
        <v>5</v>
      </c>
      <c r="Z3231">
        <v>104</v>
      </c>
    </row>
    <row r="3232" spans="1:26" ht="15.95">
      <c r="A3232" t="s">
        <v>3949</v>
      </c>
      <c r="B3232" t="s">
        <v>2259</v>
      </c>
      <c r="C3232" t="str">
        <f>VLOOKUP(B3232, Positions!A$1:B$160, 2, FALSE)</f>
        <v>Midfielder</v>
      </c>
      <c r="D3232" t="s">
        <v>265</v>
      </c>
      <c r="E3232" t="s">
        <v>5665</v>
      </c>
      <c r="F3232" t="s">
        <v>21</v>
      </c>
      <c r="G3232" t="str">
        <f>VLOOKUP(E3232, Tiers!M$1:P$134, 3, FALSE)</f>
        <v>ENG2</v>
      </c>
      <c r="H3232">
        <f>VLOOKUP(G3232, Tiers!B$1:C$134, 2, FALSE)</f>
        <v>3</v>
      </c>
      <c r="I3232" s="26" t="s">
        <v>6975</v>
      </c>
      <c r="J3232">
        <f t="shared" si="202"/>
        <v>12</v>
      </c>
      <c r="K3232">
        <f t="shared" si="203"/>
        <v>2</v>
      </c>
      <c r="L3232">
        <f t="shared" si="204"/>
        <v>8230</v>
      </c>
      <c r="M3232">
        <f t="shared" si="205"/>
        <v>270</v>
      </c>
      <c r="N3232">
        <v>22</v>
      </c>
      <c r="O3232" t="s">
        <v>1121</v>
      </c>
      <c r="P3232" t="s">
        <v>21</v>
      </c>
      <c r="Q3232" t="s">
        <v>22</v>
      </c>
      <c r="R3232" t="s">
        <v>21</v>
      </c>
      <c r="W3232">
        <v>180</v>
      </c>
      <c r="X3232">
        <v>71</v>
      </c>
      <c r="Y3232">
        <v>3</v>
      </c>
      <c r="Z3232">
        <v>96</v>
      </c>
    </row>
    <row r="3233" spans="1:26" ht="15.95">
      <c r="A3233" t="s">
        <v>3950</v>
      </c>
      <c r="B3233" t="s">
        <v>72</v>
      </c>
      <c r="C3233" t="str">
        <f>VLOOKUP(B3233, Positions!A$1:B$160, 2, FALSE)</f>
        <v>Defender</v>
      </c>
      <c r="D3233" t="s">
        <v>836</v>
      </c>
      <c r="E3233" t="s">
        <v>62</v>
      </c>
      <c r="F3233" t="s">
        <v>21</v>
      </c>
      <c r="G3233" t="str">
        <f>VLOOKUP(E3233, Tiers!M$1:P$134, 3, FALSE)</f>
        <v>ENG1</v>
      </c>
      <c r="H3233">
        <f>VLOOKUP(G3233, Tiers!B$1:C$134, 2, FALSE)</f>
        <v>1</v>
      </c>
      <c r="I3233" s="26" t="s">
        <v>6976</v>
      </c>
      <c r="J3233">
        <f t="shared" si="202"/>
        <v>12</v>
      </c>
      <c r="K3233">
        <f t="shared" si="203"/>
        <v>2</v>
      </c>
      <c r="L3233">
        <f t="shared" si="204"/>
        <v>8242</v>
      </c>
      <c r="M3233">
        <f t="shared" si="205"/>
        <v>270</v>
      </c>
      <c r="N3233">
        <v>22</v>
      </c>
      <c r="O3233" t="s">
        <v>3220</v>
      </c>
      <c r="P3233" t="s">
        <v>21</v>
      </c>
      <c r="Q3233" t="s">
        <v>22</v>
      </c>
      <c r="R3233" t="s">
        <v>21</v>
      </c>
      <c r="S3233" t="s">
        <v>3799</v>
      </c>
      <c r="W3233">
        <v>196</v>
      </c>
      <c r="X3233">
        <v>78</v>
      </c>
      <c r="Y3233">
        <v>2</v>
      </c>
      <c r="Z3233">
        <v>68</v>
      </c>
    </row>
    <row r="3234" spans="1:26" ht="15.95">
      <c r="A3234" t="s">
        <v>3951</v>
      </c>
      <c r="B3234" t="s">
        <v>166</v>
      </c>
      <c r="C3234" t="str">
        <f>VLOOKUP(B3234, Positions!A$1:B$160, 2, FALSE)</f>
        <v>Goalkeeper</v>
      </c>
      <c r="D3234" t="s">
        <v>537</v>
      </c>
      <c r="E3234" t="s">
        <v>62</v>
      </c>
      <c r="F3234" t="s">
        <v>21</v>
      </c>
      <c r="G3234" t="str">
        <f>VLOOKUP(E3234, Tiers!M$1:P$134, 3, FALSE)</f>
        <v>ENG1</v>
      </c>
      <c r="H3234">
        <f>VLOOKUP(G3234, Tiers!B$1:C$134, 2, FALSE)</f>
        <v>1</v>
      </c>
      <c r="I3234" s="26" t="s">
        <v>6977</v>
      </c>
      <c r="J3234">
        <f t="shared" si="202"/>
        <v>11</v>
      </c>
      <c r="K3234">
        <f t="shared" si="203"/>
        <v>1</v>
      </c>
      <c r="L3234">
        <f t="shared" si="204"/>
        <v>8256</v>
      </c>
      <c r="M3234">
        <f t="shared" si="205"/>
        <v>271</v>
      </c>
      <c r="N3234">
        <v>22</v>
      </c>
      <c r="O3234" t="s">
        <v>3952</v>
      </c>
      <c r="P3234" t="s">
        <v>21</v>
      </c>
      <c r="Q3234" t="s">
        <v>22</v>
      </c>
      <c r="R3234" t="s">
        <v>21</v>
      </c>
      <c r="W3234">
        <v>196</v>
      </c>
      <c r="X3234">
        <v>94</v>
      </c>
      <c r="Y3234">
        <v>0</v>
      </c>
      <c r="Z3234">
        <v>111</v>
      </c>
    </row>
    <row r="3235" spans="1:26" ht="15.95">
      <c r="A3235" t="s">
        <v>3954</v>
      </c>
      <c r="B3235" t="s">
        <v>31</v>
      </c>
      <c r="C3235" t="str">
        <f>VLOOKUP(B3235, Positions!A$1:B$160, 2, FALSE)</f>
        <v>Defender</v>
      </c>
      <c r="D3235" t="s">
        <v>190</v>
      </c>
      <c r="E3235" t="s">
        <v>5663</v>
      </c>
      <c r="F3235" t="s">
        <v>21</v>
      </c>
      <c r="G3235" t="str">
        <f>VLOOKUP(E3235, Tiers!M$1:P$134, 3, FALSE)</f>
        <v>ENG4</v>
      </c>
      <c r="H3235">
        <f>VLOOKUP(G3235, Tiers!B$1:C$134, 2, FALSE)</f>
        <v>5</v>
      </c>
      <c r="I3235" s="26" t="s">
        <v>6978</v>
      </c>
      <c r="J3235">
        <f t="shared" si="202"/>
        <v>11</v>
      </c>
      <c r="K3235">
        <f t="shared" si="203"/>
        <v>1</v>
      </c>
      <c r="L3235">
        <f t="shared" si="204"/>
        <v>8259</v>
      </c>
      <c r="M3235">
        <f t="shared" si="205"/>
        <v>271</v>
      </c>
      <c r="N3235">
        <v>22</v>
      </c>
      <c r="O3235" t="s">
        <v>2714</v>
      </c>
      <c r="P3235" t="s">
        <v>21</v>
      </c>
      <c r="Q3235" t="s">
        <v>22</v>
      </c>
      <c r="R3235" t="s">
        <v>21</v>
      </c>
      <c r="W3235">
        <v>176</v>
      </c>
      <c r="X3235">
        <v>67</v>
      </c>
      <c r="Y3235">
        <v>5</v>
      </c>
      <c r="Z3235">
        <v>99</v>
      </c>
    </row>
    <row r="3236" spans="1:26" ht="15.95">
      <c r="A3236" t="s">
        <v>3955</v>
      </c>
      <c r="B3236" t="s">
        <v>3956</v>
      </c>
      <c r="C3236" t="str">
        <f>VLOOKUP(B3236, Positions!A$1:B$160, 2, FALSE)</f>
        <v>Defender</v>
      </c>
      <c r="D3236" t="s">
        <v>3957</v>
      </c>
      <c r="E3236" t="s">
        <v>5667</v>
      </c>
      <c r="F3236" t="s">
        <v>421</v>
      </c>
      <c r="G3236" t="str">
        <f>VLOOKUP(E3236, Tiers!M$1:P$134, 3, FALSE)</f>
        <v>SCO2</v>
      </c>
      <c r="H3236">
        <f>VLOOKUP(G3236, Tiers!B$1:C$134, 2, FALSE)</f>
        <v>6</v>
      </c>
      <c r="I3236" s="26" t="s">
        <v>6979</v>
      </c>
      <c r="J3236">
        <f t="shared" si="202"/>
        <v>10</v>
      </c>
      <c r="K3236">
        <f t="shared" si="203"/>
        <v>1</v>
      </c>
      <c r="L3236">
        <f t="shared" si="204"/>
        <v>8283</v>
      </c>
      <c r="M3236">
        <f t="shared" si="205"/>
        <v>272</v>
      </c>
      <c r="N3236">
        <v>22</v>
      </c>
      <c r="O3236" t="s">
        <v>187</v>
      </c>
      <c r="P3236" t="s">
        <v>21</v>
      </c>
      <c r="Q3236" t="s">
        <v>22</v>
      </c>
      <c r="R3236" t="s">
        <v>21</v>
      </c>
      <c r="W3236">
        <v>181</v>
      </c>
      <c r="X3236">
        <v>74</v>
      </c>
      <c r="Y3236">
        <v>1</v>
      </c>
      <c r="Z3236">
        <v>47</v>
      </c>
    </row>
    <row r="3237" spans="1:26" ht="15.95">
      <c r="A3237" t="s">
        <v>3958</v>
      </c>
      <c r="B3237" t="s">
        <v>3959</v>
      </c>
      <c r="C3237" t="str">
        <f>VLOOKUP(B3237, Positions!A$1:B$160, 2, FALSE)</f>
        <v>Midfielder</v>
      </c>
      <c r="D3237" t="s">
        <v>112</v>
      </c>
      <c r="E3237" t="s">
        <v>5664</v>
      </c>
      <c r="F3237" t="s">
        <v>21</v>
      </c>
      <c r="G3237" t="str">
        <f>VLOOKUP(E3237, Tiers!M$1:P$134, 3, FALSE)</f>
        <v>ENG3</v>
      </c>
      <c r="H3237">
        <f>VLOOKUP(G3237, Tiers!B$1:C$134, 2, FALSE)</f>
        <v>4</v>
      </c>
      <c r="I3237" s="26" t="s">
        <v>6979</v>
      </c>
      <c r="J3237">
        <f t="shared" si="202"/>
        <v>10</v>
      </c>
      <c r="K3237">
        <f t="shared" si="203"/>
        <v>1</v>
      </c>
      <c r="L3237">
        <f t="shared" si="204"/>
        <v>8283</v>
      </c>
      <c r="M3237">
        <f t="shared" si="205"/>
        <v>272</v>
      </c>
      <c r="N3237">
        <v>22</v>
      </c>
      <c r="O3237" t="s">
        <v>113</v>
      </c>
      <c r="P3237" t="s">
        <v>21</v>
      </c>
      <c r="Q3237" t="s">
        <v>22</v>
      </c>
      <c r="R3237" t="s">
        <v>21</v>
      </c>
      <c r="W3237">
        <v>168</v>
      </c>
      <c r="X3237">
        <v>66</v>
      </c>
      <c r="Y3237">
        <v>0</v>
      </c>
      <c r="Z3237">
        <v>3</v>
      </c>
    </row>
    <row r="3238" spans="1:26" ht="15.95">
      <c r="A3238" t="s">
        <v>3960</v>
      </c>
      <c r="B3238" t="s">
        <v>81</v>
      </c>
      <c r="C3238" t="str">
        <f>VLOOKUP(B3238, Positions!A$1:B$160, 2, FALSE)</f>
        <v>Defender</v>
      </c>
      <c r="D3238" t="s">
        <v>3407</v>
      </c>
      <c r="E3238" t="s">
        <v>5669</v>
      </c>
      <c r="F3238" t="s">
        <v>421</v>
      </c>
      <c r="G3238" t="str">
        <f>VLOOKUP(E3238, Tiers!M$1:P$134, 3, FALSE)</f>
        <v>SCO1</v>
      </c>
      <c r="H3238">
        <f>VLOOKUP(G3238, Tiers!B$1:C$134, 2, FALSE)</f>
        <v>3</v>
      </c>
      <c r="I3238" s="26" t="s">
        <v>6980</v>
      </c>
      <c r="J3238">
        <f t="shared" si="202"/>
        <v>10</v>
      </c>
      <c r="K3238">
        <f t="shared" si="203"/>
        <v>1</v>
      </c>
      <c r="L3238">
        <f t="shared" si="204"/>
        <v>8284</v>
      </c>
      <c r="M3238">
        <f t="shared" si="205"/>
        <v>272</v>
      </c>
      <c r="N3238">
        <v>22</v>
      </c>
      <c r="O3238" t="s">
        <v>530</v>
      </c>
      <c r="P3238" t="s">
        <v>21</v>
      </c>
      <c r="Q3238" t="s">
        <v>22</v>
      </c>
      <c r="R3238" t="s">
        <v>21</v>
      </c>
      <c r="W3238">
        <v>188</v>
      </c>
      <c r="X3238">
        <v>82</v>
      </c>
      <c r="Y3238">
        <v>1</v>
      </c>
      <c r="Z3238">
        <v>33</v>
      </c>
    </row>
    <row r="3239" spans="1:26" ht="15.95">
      <c r="A3239" t="s">
        <v>3961</v>
      </c>
      <c r="B3239" t="s">
        <v>81</v>
      </c>
      <c r="C3239" t="str">
        <f>VLOOKUP(B3239, Positions!A$1:B$160, 2, FALSE)</f>
        <v>Defender</v>
      </c>
      <c r="D3239" t="s">
        <v>154</v>
      </c>
      <c r="E3239" t="s">
        <v>5665</v>
      </c>
      <c r="F3239" t="s">
        <v>21</v>
      </c>
      <c r="G3239" t="str">
        <f>VLOOKUP(E3239, Tiers!M$1:P$134, 3, FALSE)</f>
        <v>ENG2</v>
      </c>
      <c r="H3239">
        <f>VLOOKUP(G3239, Tiers!B$1:C$134, 2, FALSE)</f>
        <v>3</v>
      </c>
      <c r="I3239" s="26" t="s">
        <v>6981</v>
      </c>
      <c r="J3239">
        <f t="shared" si="202"/>
        <v>10</v>
      </c>
      <c r="K3239">
        <f t="shared" si="203"/>
        <v>1</v>
      </c>
      <c r="L3239">
        <f t="shared" si="204"/>
        <v>8286</v>
      </c>
      <c r="M3239">
        <f t="shared" si="205"/>
        <v>272</v>
      </c>
      <c r="N3239">
        <v>22</v>
      </c>
      <c r="O3239" t="s">
        <v>40</v>
      </c>
      <c r="P3239" t="s">
        <v>21</v>
      </c>
      <c r="Q3239" t="s">
        <v>22</v>
      </c>
      <c r="R3239" t="s">
        <v>21</v>
      </c>
      <c r="W3239">
        <v>188</v>
      </c>
      <c r="X3239">
        <v>79</v>
      </c>
      <c r="Y3239">
        <v>10</v>
      </c>
      <c r="Z3239">
        <v>152</v>
      </c>
    </row>
    <row r="3240" spans="1:26" ht="15.95">
      <c r="A3240" t="s">
        <v>3962</v>
      </c>
      <c r="B3240" t="s">
        <v>81</v>
      </c>
      <c r="C3240" t="str">
        <f>VLOOKUP(B3240, Positions!A$1:B$160, 2, FALSE)</f>
        <v>Defender</v>
      </c>
      <c r="D3240" t="s">
        <v>177</v>
      </c>
      <c r="E3240" t="s">
        <v>5663</v>
      </c>
      <c r="F3240" t="s">
        <v>21</v>
      </c>
      <c r="G3240" t="str">
        <f>VLOOKUP(E3240, Tiers!M$1:P$134, 3, FALSE)</f>
        <v>ENG4</v>
      </c>
      <c r="H3240">
        <f>VLOOKUP(G3240, Tiers!B$1:C$134, 2, FALSE)</f>
        <v>5</v>
      </c>
      <c r="I3240" s="26" t="s">
        <v>6982</v>
      </c>
      <c r="J3240">
        <f t="shared" si="202"/>
        <v>10</v>
      </c>
      <c r="K3240">
        <f t="shared" si="203"/>
        <v>1</v>
      </c>
      <c r="L3240">
        <f t="shared" si="204"/>
        <v>8290</v>
      </c>
      <c r="M3240">
        <f t="shared" si="205"/>
        <v>272</v>
      </c>
      <c r="N3240">
        <v>22</v>
      </c>
      <c r="O3240" t="s">
        <v>3220</v>
      </c>
      <c r="P3240" t="s">
        <v>21</v>
      </c>
      <c r="Q3240" t="s">
        <v>22</v>
      </c>
      <c r="R3240" t="s">
        <v>21</v>
      </c>
      <c r="W3240">
        <v>183</v>
      </c>
      <c r="X3240">
        <v>77</v>
      </c>
      <c r="Y3240">
        <v>2</v>
      </c>
      <c r="Z3240">
        <v>28</v>
      </c>
    </row>
    <row r="3241" spans="1:26" ht="15.95">
      <c r="A3241" t="s">
        <v>3963</v>
      </c>
      <c r="B3241" t="s">
        <v>72</v>
      </c>
      <c r="C3241" t="str">
        <f>VLOOKUP(B3241, Positions!A$1:B$160, 2, FALSE)</f>
        <v>Defender</v>
      </c>
      <c r="D3241" t="s">
        <v>154</v>
      </c>
      <c r="E3241" t="s">
        <v>5665</v>
      </c>
      <c r="F3241" t="s">
        <v>21</v>
      </c>
      <c r="G3241" t="str">
        <f>VLOOKUP(E3241, Tiers!M$1:P$134, 3, FALSE)</f>
        <v>ENG2</v>
      </c>
      <c r="H3241">
        <f>VLOOKUP(G3241, Tiers!B$1:C$134, 2, FALSE)</f>
        <v>3</v>
      </c>
      <c r="I3241" s="26" t="s">
        <v>6983</v>
      </c>
      <c r="J3241">
        <f t="shared" si="202"/>
        <v>10</v>
      </c>
      <c r="K3241">
        <f t="shared" si="203"/>
        <v>1</v>
      </c>
      <c r="L3241">
        <f t="shared" si="204"/>
        <v>8302</v>
      </c>
      <c r="M3241">
        <f t="shared" si="205"/>
        <v>272</v>
      </c>
      <c r="N3241">
        <v>22</v>
      </c>
      <c r="O3241" t="s">
        <v>154</v>
      </c>
      <c r="P3241" t="s">
        <v>21</v>
      </c>
      <c r="Q3241" t="s">
        <v>22</v>
      </c>
      <c r="R3241" t="s">
        <v>21</v>
      </c>
      <c r="W3241">
        <v>183</v>
      </c>
      <c r="X3241">
        <v>76</v>
      </c>
      <c r="Y3241">
        <v>2</v>
      </c>
      <c r="Z3241">
        <v>99</v>
      </c>
    </row>
    <row r="3242" spans="1:26" ht="15.95">
      <c r="A3242" t="s">
        <v>3964</v>
      </c>
      <c r="B3242" t="s">
        <v>81</v>
      </c>
      <c r="C3242" t="str">
        <f>VLOOKUP(B3242, Positions!A$1:B$160, 2, FALSE)</f>
        <v>Defender</v>
      </c>
      <c r="D3242" t="s">
        <v>3965</v>
      </c>
      <c r="E3242" t="s">
        <v>5666</v>
      </c>
      <c r="F3242" t="s">
        <v>340</v>
      </c>
      <c r="G3242" t="str">
        <f>VLOOKUP(E3242, Tiers!M$1:P$134, 3, FALSE)</f>
        <v>NONE</v>
      </c>
      <c r="H3242">
        <f>VLOOKUP(G3242, Tiers!B$1:C$134, 2, FALSE)</f>
        <v>7</v>
      </c>
      <c r="I3242" s="26" t="s">
        <v>6984</v>
      </c>
      <c r="J3242">
        <f t="shared" si="202"/>
        <v>10</v>
      </c>
      <c r="K3242">
        <f t="shared" si="203"/>
        <v>1</v>
      </c>
      <c r="L3242">
        <f t="shared" si="204"/>
        <v>8304</v>
      </c>
      <c r="M3242">
        <f t="shared" si="205"/>
        <v>272</v>
      </c>
      <c r="N3242">
        <v>22</v>
      </c>
      <c r="O3242" t="s">
        <v>1250</v>
      </c>
      <c r="P3242" t="s">
        <v>21</v>
      </c>
      <c r="Q3242" t="s">
        <v>22</v>
      </c>
      <c r="R3242" t="s">
        <v>21</v>
      </c>
      <c r="W3242">
        <v>186</v>
      </c>
      <c r="X3242">
        <v>72</v>
      </c>
      <c r="Y3242">
        <v>1</v>
      </c>
      <c r="Z3242">
        <v>43</v>
      </c>
    </row>
    <row r="3243" spans="1:26" ht="15.95">
      <c r="A3243" t="s">
        <v>3966</v>
      </c>
      <c r="B3243" t="s">
        <v>31</v>
      </c>
      <c r="C3243" t="str">
        <f>VLOOKUP(B3243, Positions!A$1:B$160, 2, FALSE)</f>
        <v>Defender</v>
      </c>
      <c r="D3243" t="s">
        <v>3305</v>
      </c>
      <c r="E3243" t="s">
        <v>5666</v>
      </c>
      <c r="F3243" t="s">
        <v>21</v>
      </c>
      <c r="G3243" t="str">
        <f>VLOOKUP(E3243, Tiers!M$1:P$134, 3, FALSE)</f>
        <v>NONE</v>
      </c>
      <c r="H3243">
        <f>VLOOKUP(G3243, Tiers!B$1:C$134, 2, FALSE)</f>
        <v>7</v>
      </c>
      <c r="I3243" s="26" t="s">
        <v>6985</v>
      </c>
      <c r="J3243">
        <f t="shared" si="202"/>
        <v>9</v>
      </c>
      <c r="K3243">
        <f t="shared" si="203"/>
        <v>1</v>
      </c>
      <c r="L3243">
        <f t="shared" si="204"/>
        <v>8320</v>
      </c>
      <c r="M3243">
        <f t="shared" si="205"/>
        <v>273</v>
      </c>
      <c r="N3243">
        <v>22</v>
      </c>
      <c r="O3243" t="s">
        <v>3967</v>
      </c>
      <c r="P3243" t="s">
        <v>21</v>
      </c>
      <c r="Q3243" t="s">
        <v>22</v>
      </c>
      <c r="R3243" t="s">
        <v>21</v>
      </c>
      <c r="W3243">
        <v>158</v>
      </c>
      <c r="X3243">
        <v>59</v>
      </c>
      <c r="Y3243">
        <v>0</v>
      </c>
      <c r="Z3243">
        <v>36</v>
      </c>
    </row>
    <row r="3244" spans="1:26" ht="15.95">
      <c r="A3244" t="s">
        <v>3968</v>
      </c>
      <c r="B3244" t="s">
        <v>36</v>
      </c>
      <c r="C3244" t="str">
        <f>VLOOKUP(B3244, Positions!A$1:B$160, 2, FALSE)</f>
        <v>Midfielder</v>
      </c>
      <c r="D3244" t="s">
        <v>290</v>
      </c>
      <c r="E3244" t="s">
        <v>5665</v>
      </c>
      <c r="F3244" t="s">
        <v>21</v>
      </c>
      <c r="G3244" t="str">
        <f>VLOOKUP(E3244, Tiers!M$1:P$134, 3, FALSE)</f>
        <v>ENG2</v>
      </c>
      <c r="H3244">
        <f>VLOOKUP(G3244, Tiers!B$1:C$134, 2, FALSE)</f>
        <v>3</v>
      </c>
      <c r="I3244" s="26" t="s">
        <v>6986</v>
      </c>
      <c r="J3244">
        <f t="shared" si="202"/>
        <v>9</v>
      </c>
      <c r="K3244">
        <f t="shared" si="203"/>
        <v>1</v>
      </c>
      <c r="L3244">
        <f t="shared" si="204"/>
        <v>8321</v>
      </c>
      <c r="M3244">
        <f t="shared" si="205"/>
        <v>273</v>
      </c>
      <c r="N3244">
        <v>22</v>
      </c>
      <c r="O3244" t="s">
        <v>190</v>
      </c>
      <c r="P3244" t="s">
        <v>21</v>
      </c>
      <c r="Q3244" t="s">
        <v>22</v>
      </c>
      <c r="R3244" t="s">
        <v>21</v>
      </c>
      <c r="S3244" t="s">
        <v>421</v>
      </c>
      <c r="W3244">
        <v>180</v>
      </c>
      <c r="X3244">
        <v>68</v>
      </c>
      <c r="Y3244">
        <v>0</v>
      </c>
      <c r="Z3244">
        <v>88</v>
      </c>
    </row>
    <row r="3245" spans="1:26" ht="15.95">
      <c r="A3245" t="s">
        <v>3969</v>
      </c>
      <c r="B3245" t="s">
        <v>16</v>
      </c>
      <c r="C3245" t="str">
        <f>VLOOKUP(B3245, Positions!A$1:B$160, 2, FALSE)</f>
        <v>Forward</v>
      </c>
      <c r="D3245" t="s">
        <v>253</v>
      </c>
      <c r="E3245" t="s">
        <v>5666</v>
      </c>
      <c r="F3245" t="s">
        <v>21</v>
      </c>
      <c r="G3245" t="str">
        <f>VLOOKUP(E3245, Tiers!M$1:P$134, 3, FALSE)</f>
        <v>NONE</v>
      </c>
      <c r="H3245">
        <f>VLOOKUP(G3245, Tiers!B$1:C$134, 2, FALSE)</f>
        <v>7</v>
      </c>
      <c r="I3245" s="26" t="s">
        <v>6987</v>
      </c>
      <c r="J3245">
        <f t="shared" si="202"/>
        <v>9</v>
      </c>
      <c r="K3245">
        <f t="shared" si="203"/>
        <v>1</v>
      </c>
      <c r="L3245">
        <f t="shared" si="204"/>
        <v>8330</v>
      </c>
      <c r="M3245">
        <f t="shared" si="205"/>
        <v>273</v>
      </c>
      <c r="N3245">
        <v>22</v>
      </c>
      <c r="O3245" t="s">
        <v>136</v>
      </c>
      <c r="P3245" t="s">
        <v>21</v>
      </c>
      <c r="Q3245" t="s">
        <v>22</v>
      </c>
      <c r="R3245" t="s">
        <v>21</v>
      </c>
      <c r="W3245">
        <v>180</v>
      </c>
      <c r="X3245">
        <v>78</v>
      </c>
      <c r="Y3245">
        <v>46</v>
      </c>
      <c r="Z3245">
        <v>49</v>
      </c>
    </row>
    <row r="3246" spans="1:26" ht="15.95">
      <c r="A3246" t="s">
        <v>3970</v>
      </c>
      <c r="B3246" t="s">
        <v>102</v>
      </c>
      <c r="C3246" t="str">
        <f>VLOOKUP(B3246, Positions!A$1:B$160, 2, FALSE)</f>
        <v>Defender</v>
      </c>
      <c r="D3246" t="s">
        <v>217</v>
      </c>
      <c r="E3246" t="s">
        <v>5664</v>
      </c>
      <c r="F3246" t="s">
        <v>21</v>
      </c>
      <c r="G3246" t="str">
        <f>VLOOKUP(E3246, Tiers!M$1:P$134, 3, FALSE)</f>
        <v>ENG3</v>
      </c>
      <c r="H3246">
        <f>VLOOKUP(G3246, Tiers!B$1:C$134, 2, FALSE)</f>
        <v>4</v>
      </c>
      <c r="I3246" s="26" t="s">
        <v>6988</v>
      </c>
      <c r="J3246">
        <f t="shared" si="202"/>
        <v>8</v>
      </c>
      <c r="K3246">
        <f t="shared" si="203"/>
        <v>4</v>
      </c>
      <c r="L3246">
        <f t="shared" si="204"/>
        <v>8342</v>
      </c>
      <c r="M3246">
        <f t="shared" si="205"/>
        <v>274</v>
      </c>
      <c r="N3246">
        <v>22</v>
      </c>
      <c r="O3246" t="s">
        <v>74</v>
      </c>
      <c r="P3246" t="s">
        <v>21</v>
      </c>
      <c r="Q3246" t="s">
        <v>22</v>
      </c>
      <c r="R3246" t="s">
        <v>21</v>
      </c>
      <c r="S3246" t="s">
        <v>491</v>
      </c>
      <c r="W3246">
        <v>183</v>
      </c>
      <c r="X3246">
        <v>75</v>
      </c>
      <c r="Y3246">
        <v>1</v>
      </c>
      <c r="Z3246">
        <v>33</v>
      </c>
    </row>
    <row r="3247" spans="1:26" ht="15.95">
      <c r="A3247" t="s">
        <v>3971</v>
      </c>
      <c r="B3247" t="s">
        <v>42</v>
      </c>
      <c r="C3247" t="str">
        <f>VLOOKUP(B3247, Positions!A$1:B$160, 2, FALSE)</f>
        <v>Midfielder</v>
      </c>
      <c r="D3247" t="s">
        <v>263</v>
      </c>
      <c r="E3247" t="s">
        <v>5665</v>
      </c>
      <c r="F3247" t="s">
        <v>21</v>
      </c>
      <c r="G3247" t="str">
        <f>VLOOKUP(E3247, Tiers!M$1:P$134, 3, FALSE)</f>
        <v>ENG2</v>
      </c>
      <c r="H3247">
        <f>VLOOKUP(G3247, Tiers!B$1:C$134, 2, FALSE)</f>
        <v>3</v>
      </c>
      <c r="I3247" s="26" t="s">
        <v>6989</v>
      </c>
      <c r="J3247">
        <f t="shared" si="202"/>
        <v>7</v>
      </c>
      <c r="K3247">
        <f t="shared" si="203"/>
        <v>4</v>
      </c>
      <c r="L3247">
        <f t="shared" si="204"/>
        <v>8386</v>
      </c>
      <c r="M3247">
        <f t="shared" si="205"/>
        <v>275</v>
      </c>
      <c r="N3247">
        <v>22</v>
      </c>
      <c r="O3247" t="s">
        <v>57</v>
      </c>
      <c r="P3247" t="s">
        <v>21</v>
      </c>
      <c r="Q3247" t="s">
        <v>22</v>
      </c>
      <c r="R3247" t="s">
        <v>21</v>
      </c>
      <c r="W3247">
        <v>185</v>
      </c>
      <c r="X3247">
        <v>73</v>
      </c>
      <c r="Y3247">
        <v>8</v>
      </c>
      <c r="Z3247">
        <v>85</v>
      </c>
    </row>
    <row r="3248" spans="1:26" ht="15.95">
      <c r="A3248" t="s">
        <v>3972</v>
      </c>
      <c r="B3248" t="s">
        <v>36</v>
      </c>
      <c r="C3248" t="str">
        <f>VLOOKUP(B3248, Positions!A$1:B$160, 2, FALSE)</f>
        <v>Midfielder</v>
      </c>
      <c r="D3248" t="s">
        <v>364</v>
      </c>
      <c r="E3248" t="s">
        <v>5666</v>
      </c>
      <c r="F3248" t="s">
        <v>21</v>
      </c>
      <c r="G3248" t="str">
        <f>VLOOKUP(E3248, Tiers!M$1:P$134, 3, FALSE)</f>
        <v>NONE</v>
      </c>
      <c r="H3248">
        <f>VLOOKUP(G3248, Tiers!B$1:C$134, 2, FALSE)</f>
        <v>7</v>
      </c>
      <c r="I3248" s="26" t="s">
        <v>6990</v>
      </c>
      <c r="J3248">
        <f t="shared" si="202"/>
        <v>4</v>
      </c>
      <c r="K3248">
        <f t="shared" si="203"/>
        <v>3</v>
      </c>
      <c r="L3248">
        <f t="shared" si="204"/>
        <v>8479</v>
      </c>
      <c r="M3248">
        <f t="shared" si="205"/>
        <v>278</v>
      </c>
      <c r="N3248">
        <v>22</v>
      </c>
      <c r="O3248" t="s">
        <v>142</v>
      </c>
      <c r="P3248" t="s">
        <v>21</v>
      </c>
      <c r="Q3248" t="s">
        <v>22</v>
      </c>
      <c r="R3248" t="s">
        <v>21</v>
      </c>
      <c r="W3248">
        <v>173</v>
      </c>
      <c r="X3248">
        <v>73</v>
      </c>
      <c r="Y3248">
        <v>14</v>
      </c>
      <c r="Z3248">
        <v>138</v>
      </c>
    </row>
    <row r="3249" spans="1:26" ht="15.95">
      <c r="A3249" t="s">
        <v>3973</v>
      </c>
      <c r="B3249" t="s">
        <v>115</v>
      </c>
      <c r="C3249" t="str">
        <f>VLOOKUP(B3249, Positions!A$1:B$160, 2, FALSE)</f>
        <v>Midfielder</v>
      </c>
      <c r="D3249" t="s">
        <v>2697</v>
      </c>
      <c r="E3249" t="s">
        <v>5670</v>
      </c>
      <c r="F3249" t="s">
        <v>421</v>
      </c>
      <c r="G3249" t="str">
        <f>VLOOKUP(E3249, Tiers!M$1:P$134, 3, FALSE)</f>
        <v>SCO3</v>
      </c>
      <c r="H3249">
        <f>VLOOKUP(G3249, Tiers!B$1:C$134, 2, FALSE)</f>
        <v>6</v>
      </c>
      <c r="I3249" s="26" t="s">
        <v>6991</v>
      </c>
      <c r="J3249">
        <f t="shared" si="202"/>
        <v>3</v>
      </c>
      <c r="K3249">
        <f t="shared" si="203"/>
        <v>3</v>
      </c>
      <c r="L3249">
        <f t="shared" si="204"/>
        <v>8514</v>
      </c>
      <c r="M3249">
        <f t="shared" si="205"/>
        <v>279</v>
      </c>
      <c r="N3249">
        <v>22</v>
      </c>
      <c r="O3249" t="s">
        <v>455</v>
      </c>
      <c r="P3249" t="s">
        <v>21</v>
      </c>
      <c r="Q3249" t="s">
        <v>22</v>
      </c>
      <c r="R3249" t="s">
        <v>21</v>
      </c>
      <c r="W3249">
        <v>176</v>
      </c>
      <c r="X3249">
        <v>69</v>
      </c>
      <c r="Y3249">
        <v>0</v>
      </c>
      <c r="Z3249">
        <v>0</v>
      </c>
    </row>
    <row r="3250" spans="1:26" ht="15.95">
      <c r="A3250" t="s">
        <v>3974</v>
      </c>
      <c r="B3250" t="s">
        <v>16</v>
      </c>
      <c r="C3250" t="str">
        <f>VLOOKUP(B3250, Positions!A$1:B$160, 2, FALSE)</f>
        <v>Forward</v>
      </c>
      <c r="D3250" t="s">
        <v>5666</v>
      </c>
      <c r="E3250" t="s">
        <v>5666</v>
      </c>
      <c r="F3250" t="s">
        <v>21</v>
      </c>
      <c r="G3250" t="str">
        <f>VLOOKUP(E3250, Tiers!M$1:P$134, 3, FALSE)</f>
        <v>NONE</v>
      </c>
      <c r="H3250">
        <f>VLOOKUP(G3250, Tiers!B$1:C$134, 2, FALSE)</f>
        <v>7</v>
      </c>
      <c r="I3250" s="26" t="s">
        <v>6992</v>
      </c>
      <c r="J3250">
        <f t="shared" si="202"/>
        <v>2</v>
      </c>
      <c r="K3250">
        <f t="shared" si="203"/>
        <v>2</v>
      </c>
      <c r="L3250">
        <f t="shared" si="204"/>
        <v>8535</v>
      </c>
      <c r="M3250">
        <f t="shared" si="205"/>
        <v>280</v>
      </c>
      <c r="N3250">
        <v>22</v>
      </c>
      <c r="O3250" t="s">
        <v>1391</v>
      </c>
      <c r="P3250" t="s">
        <v>21</v>
      </c>
      <c r="Q3250" t="s">
        <v>22</v>
      </c>
      <c r="R3250" t="s">
        <v>21</v>
      </c>
      <c r="W3250">
        <v>183</v>
      </c>
      <c r="X3250">
        <v>78</v>
      </c>
      <c r="Y3250">
        <v>0</v>
      </c>
      <c r="Z3250">
        <v>0</v>
      </c>
    </row>
    <row r="3251" spans="1:26" ht="15.95">
      <c r="A3251" t="s">
        <v>3975</v>
      </c>
      <c r="B3251" t="s">
        <v>42</v>
      </c>
      <c r="C3251" t="str">
        <f>VLOOKUP(B3251, Positions!A$1:B$160, 2, FALSE)</f>
        <v>Midfielder</v>
      </c>
      <c r="D3251" t="s">
        <v>5666</v>
      </c>
      <c r="E3251" t="s">
        <v>5666</v>
      </c>
      <c r="F3251" t="s">
        <v>21</v>
      </c>
      <c r="G3251" t="str">
        <f>VLOOKUP(E3251, Tiers!M$1:P$134, 3, FALSE)</f>
        <v>NONE</v>
      </c>
      <c r="H3251">
        <f>VLOOKUP(G3251, Tiers!B$1:C$134, 2, FALSE)</f>
        <v>7</v>
      </c>
      <c r="I3251" s="26" t="s">
        <v>6993</v>
      </c>
      <c r="J3251">
        <f t="shared" si="202"/>
        <v>2</v>
      </c>
      <c r="K3251">
        <f t="shared" si="203"/>
        <v>2</v>
      </c>
      <c r="L3251">
        <f t="shared" si="204"/>
        <v>8550</v>
      </c>
      <c r="M3251">
        <f t="shared" si="205"/>
        <v>280</v>
      </c>
      <c r="N3251">
        <v>22</v>
      </c>
      <c r="O3251" t="s">
        <v>596</v>
      </c>
      <c r="P3251" t="s">
        <v>21</v>
      </c>
      <c r="Q3251" t="s">
        <v>22</v>
      </c>
      <c r="R3251" t="s">
        <v>21</v>
      </c>
      <c r="W3251">
        <v>173</v>
      </c>
      <c r="X3251">
        <v>67</v>
      </c>
      <c r="Y3251">
        <v>3</v>
      </c>
      <c r="Z3251">
        <v>30</v>
      </c>
    </row>
    <row r="3252" spans="1:26" ht="15.95">
      <c r="A3252" t="s">
        <v>3976</v>
      </c>
      <c r="B3252" t="s">
        <v>1151</v>
      </c>
      <c r="C3252" t="str">
        <f>VLOOKUP(B3252, Positions!A$1:B$160, 2, FALSE)</f>
        <v>Defender</v>
      </c>
      <c r="D3252" t="s">
        <v>616</v>
      </c>
      <c r="E3252" t="s">
        <v>5663</v>
      </c>
      <c r="F3252" t="s">
        <v>21</v>
      </c>
      <c r="G3252" t="str">
        <f>VLOOKUP(E3252, Tiers!M$1:P$134, 3, FALSE)</f>
        <v>ENG4</v>
      </c>
      <c r="H3252">
        <f>VLOOKUP(G3252, Tiers!B$1:C$134, 2, FALSE)</f>
        <v>5</v>
      </c>
      <c r="I3252" s="26" t="s">
        <v>6994</v>
      </c>
      <c r="J3252">
        <f t="shared" si="202"/>
        <v>1</v>
      </c>
      <c r="K3252">
        <f t="shared" si="203"/>
        <v>2</v>
      </c>
      <c r="L3252">
        <f t="shared" si="204"/>
        <v>8561</v>
      </c>
      <c r="M3252">
        <f t="shared" si="205"/>
        <v>281</v>
      </c>
      <c r="N3252">
        <v>22</v>
      </c>
      <c r="O3252" t="s">
        <v>3977</v>
      </c>
      <c r="P3252" t="s">
        <v>21</v>
      </c>
      <c r="Q3252" t="s">
        <v>22</v>
      </c>
      <c r="R3252" t="s">
        <v>21</v>
      </c>
      <c r="W3252">
        <v>175</v>
      </c>
      <c r="X3252">
        <v>70</v>
      </c>
      <c r="Y3252">
        <v>1</v>
      </c>
      <c r="Z3252">
        <v>49</v>
      </c>
    </row>
    <row r="3253" spans="1:26" ht="15.95">
      <c r="A3253" t="s">
        <v>3978</v>
      </c>
      <c r="B3253" t="s">
        <v>166</v>
      </c>
      <c r="C3253" t="str">
        <f>VLOOKUP(B3253, Positions!A$1:B$160, 2, FALSE)</f>
        <v>Goalkeeper</v>
      </c>
      <c r="D3253" t="s">
        <v>3407</v>
      </c>
      <c r="E3253" t="s">
        <v>5669</v>
      </c>
      <c r="F3253" t="s">
        <v>421</v>
      </c>
      <c r="G3253" t="str">
        <f>VLOOKUP(E3253, Tiers!M$1:P$134, 3, FALSE)</f>
        <v>SCO1</v>
      </c>
      <c r="H3253">
        <f>VLOOKUP(G3253, Tiers!B$1:C$134, 2, FALSE)</f>
        <v>3</v>
      </c>
      <c r="I3253" s="26" t="s">
        <v>6995</v>
      </c>
      <c r="J3253">
        <f t="shared" si="202"/>
        <v>1</v>
      </c>
      <c r="K3253">
        <f t="shared" si="203"/>
        <v>2</v>
      </c>
      <c r="L3253">
        <f t="shared" si="204"/>
        <v>8580</v>
      </c>
      <c r="M3253">
        <f t="shared" si="205"/>
        <v>281</v>
      </c>
      <c r="N3253">
        <v>22</v>
      </c>
      <c r="O3253" t="s">
        <v>103</v>
      </c>
      <c r="P3253" t="s">
        <v>21</v>
      </c>
      <c r="Q3253" t="s">
        <v>22</v>
      </c>
      <c r="R3253" t="s">
        <v>21</v>
      </c>
      <c r="W3253">
        <v>188</v>
      </c>
      <c r="X3253">
        <v>76</v>
      </c>
      <c r="Y3253">
        <v>0</v>
      </c>
      <c r="Z3253">
        <v>17</v>
      </c>
    </row>
    <row r="3254" spans="1:26" ht="15.95">
      <c r="A3254" t="s">
        <v>3979</v>
      </c>
      <c r="B3254" t="s">
        <v>16</v>
      </c>
      <c r="C3254" t="str">
        <f>VLOOKUP(B3254, Positions!A$1:B$160, 2, FALSE)</f>
        <v>Forward</v>
      </c>
      <c r="D3254" t="s">
        <v>263</v>
      </c>
      <c r="E3254" t="s">
        <v>5665</v>
      </c>
      <c r="F3254" t="s">
        <v>21</v>
      </c>
      <c r="G3254" t="str">
        <f>VLOOKUP(E3254, Tiers!M$1:P$134, 3, FALSE)</f>
        <v>ENG2</v>
      </c>
      <c r="H3254">
        <f>VLOOKUP(G3254, Tiers!B$1:C$134, 2, FALSE)</f>
        <v>3</v>
      </c>
      <c r="I3254" s="26" t="s">
        <v>6996</v>
      </c>
      <c r="J3254">
        <f t="shared" si="202"/>
        <v>12</v>
      </c>
      <c r="K3254">
        <f t="shared" si="203"/>
        <v>2</v>
      </c>
      <c r="L3254">
        <f t="shared" si="204"/>
        <v>8609</v>
      </c>
      <c r="M3254">
        <f t="shared" si="205"/>
        <v>282</v>
      </c>
      <c r="N3254">
        <v>22</v>
      </c>
      <c r="O3254" t="s">
        <v>2779</v>
      </c>
      <c r="P3254" t="s">
        <v>21</v>
      </c>
      <c r="Q3254" t="s">
        <v>22</v>
      </c>
      <c r="R3254" t="s">
        <v>21</v>
      </c>
      <c r="S3254" t="s">
        <v>145</v>
      </c>
      <c r="W3254">
        <v>183</v>
      </c>
      <c r="X3254">
        <v>79</v>
      </c>
      <c r="Y3254">
        <v>41</v>
      </c>
      <c r="Z3254">
        <v>111</v>
      </c>
    </row>
    <row r="3255" spans="1:26" ht="15.95">
      <c r="A3255" t="s">
        <v>3980</v>
      </c>
      <c r="B3255" t="s">
        <v>36</v>
      </c>
      <c r="C3255" t="str">
        <f>VLOOKUP(B3255, Positions!A$1:B$160, 2, FALSE)</f>
        <v>Midfielder</v>
      </c>
      <c r="D3255" t="s">
        <v>17</v>
      </c>
      <c r="E3255" t="s">
        <v>5663</v>
      </c>
      <c r="F3255" t="s">
        <v>21</v>
      </c>
      <c r="G3255" t="str">
        <f>VLOOKUP(E3255, Tiers!M$1:P$134, 3, FALSE)</f>
        <v>ENG4</v>
      </c>
      <c r="H3255">
        <f>VLOOKUP(G3255, Tiers!B$1:C$134, 2, FALSE)</f>
        <v>5</v>
      </c>
      <c r="I3255" s="26" t="s">
        <v>6997</v>
      </c>
      <c r="J3255">
        <f t="shared" si="202"/>
        <v>10</v>
      </c>
      <c r="K3255">
        <f t="shared" si="203"/>
        <v>1</v>
      </c>
      <c r="L3255">
        <f t="shared" si="204"/>
        <v>8644</v>
      </c>
      <c r="M3255">
        <f t="shared" si="205"/>
        <v>284</v>
      </c>
      <c r="N3255">
        <v>22</v>
      </c>
      <c r="O3255" t="s">
        <v>187</v>
      </c>
      <c r="P3255" t="s">
        <v>21</v>
      </c>
      <c r="Q3255" t="s">
        <v>22</v>
      </c>
      <c r="R3255" t="s">
        <v>21</v>
      </c>
      <c r="W3255">
        <v>173</v>
      </c>
      <c r="X3255">
        <v>78</v>
      </c>
      <c r="Y3255">
        <v>3</v>
      </c>
      <c r="Z3255">
        <v>53</v>
      </c>
    </row>
    <row r="3256" spans="1:26" ht="15.95">
      <c r="A3256" t="s">
        <v>3981</v>
      </c>
      <c r="B3256" t="s">
        <v>81</v>
      </c>
      <c r="C3256" t="str">
        <f>VLOOKUP(B3256, Positions!A$1:B$160, 2, FALSE)</f>
        <v>Defender</v>
      </c>
      <c r="D3256" t="s">
        <v>217</v>
      </c>
      <c r="E3256" t="s">
        <v>5664</v>
      </c>
      <c r="F3256" t="s">
        <v>21</v>
      </c>
      <c r="G3256" t="str">
        <f>VLOOKUP(E3256, Tiers!M$1:P$134, 3, FALSE)</f>
        <v>ENG3</v>
      </c>
      <c r="H3256">
        <f>VLOOKUP(G3256, Tiers!B$1:C$134, 2, FALSE)</f>
        <v>4</v>
      </c>
      <c r="I3256" s="26" t="s">
        <v>6998</v>
      </c>
      <c r="J3256">
        <f t="shared" si="202"/>
        <v>10</v>
      </c>
      <c r="K3256">
        <f t="shared" si="203"/>
        <v>1</v>
      </c>
      <c r="L3256">
        <f t="shared" si="204"/>
        <v>8646</v>
      </c>
      <c r="M3256">
        <f t="shared" si="205"/>
        <v>284</v>
      </c>
      <c r="N3256">
        <v>22</v>
      </c>
      <c r="O3256" t="s">
        <v>3982</v>
      </c>
      <c r="P3256" t="s">
        <v>21</v>
      </c>
      <c r="Q3256" t="s">
        <v>22</v>
      </c>
      <c r="R3256" t="s">
        <v>21</v>
      </c>
      <c r="W3256">
        <v>186</v>
      </c>
      <c r="X3256">
        <v>75</v>
      </c>
      <c r="Y3256">
        <v>1</v>
      </c>
      <c r="Z3256">
        <v>42</v>
      </c>
    </row>
    <row r="3257" spans="1:26" ht="15.95">
      <c r="A3257" t="s">
        <v>3983</v>
      </c>
      <c r="B3257" t="s">
        <v>2547</v>
      </c>
      <c r="C3257" t="str">
        <f>VLOOKUP(B3257, Positions!A$1:B$160, 2, FALSE)</f>
        <v>Midfielder</v>
      </c>
      <c r="D3257" t="s">
        <v>3984</v>
      </c>
      <c r="E3257" t="s">
        <v>5666</v>
      </c>
      <c r="F3257" t="s">
        <v>4590</v>
      </c>
      <c r="G3257" t="str">
        <f>VLOOKUP(E3257, Tiers!M$1:P$134, 3, FALSE)</f>
        <v>NONE</v>
      </c>
      <c r="H3257">
        <f>VLOOKUP(G3257, Tiers!B$1:C$134, 2, FALSE)</f>
        <v>7</v>
      </c>
      <c r="I3257" s="26" t="s">
        <v>6999</v>
      </c>
      <c r="J3257">
        <f t="shared" si="202"/>
        <v>10</v>
      </c>
      <c r="K3257">
        <f t="shared" si="203"/>
        <v>1</v>
      </c>
      <c r="L3257">
        <f t="shared" si="204"/>
        <v>8650</v>
      </c>
      <c r="M3257">
        <f t="shared" si="205"/>
        <v>284</v>
      </c>
      <c r="N3257">
        <v>22</v>
      </c>
      <c r="O3257" t="s">
        <v>2611</v>
      </c>
      <c r="P3257" t="s">
        <v>21</v>
      </c>
      <c r="Q3257" t="s">
        <v>22</v>
      </c>
      <c r="R3257" t="s">
        <v>21</v>
      </c>
      <c r="W3257">
        <v>168</v>
      </c>
      <c r="X3257">
        <v>65</v>
      </c>
      <c r="Y3257">
        <v>12</v>
      </c>
      <c r="Z3257">
        <v>51</v>
      </c>
    </row>
    <row r="3258" spans="1:26" ht="15.95">
      <c r="A3258" t="s">
        <v>3986</v>
      </c>
      <c r="B3258" t="s">
        <v>16</v>
      </c>
      <c r="C3258" t="str">
        <f>VLOOKUP(B3258, Positions!A$1:B$160, 2, FALSE)</f>
        <v>Forward</v>
      </c>
      <c r="D3258" t="s">
        <v>149</v>
      </c>
      <c r="E3258" t="s">
        <v>5663</v>
      </c>
      <c r="F3258" t="s">
        <v>21</v>
      </c>
      <c r="G3258" t="str">
        <f>VLOOKUP(E3258, Tiers!M$1:P$134, 3, FALSE)</f>
        <v>ENG4</v>
      </c>
      <c r="H3258">
        <f>VLOOKUP(G3258, Tiers!B$1:C$134, 2, FALSE)</f>
        <v>5</v>
      </c>
      <c r="I3258" s="26" t="s">
        <v>7000</v>
      </c>
      <c r="J3258">
        <f t="shared" si="202"/>
        <v>10</v>
      </c>
      <c r="K3258">
        <f t="shared" si="203"/>
        <v>1</v>
      </c>
      <c r="L3258">
        <f t="shared" si="204"/>
        <v>8671</v>
      </c>
      <c r="M3258">
        <f t="shared" si="205"/>
        <v>284</v>
      </c>
      <c r="N3258">
        <v>22</v>
      </c>
      <c r="O3258" t="s">
        <v>1155</v>
      </c>
      <c r="P3258" t="s">
        <v>21</v>
      </c>
      <c r="Q3258" t="s">
        <v>22</v>
      </c>
      <c r="R3258" t="s">
        <v>21</v>
      </c>
      <c r="W3258">
        <v>173</v>
      </c>
      <c r="X3258">
        <v>67</v>
      </c>
      <c r="Y3258">
        <v>6</v>
      </c>
      <c r="Z3258">
        <v>59</v>
      </c>
    </row>
    <row r="3259" spans="1:26" ht="15.95">
      <c r="A3259" t="s">
        <v>3987</v>
      </c>
      <c r="B3259" t="s">
        <v>1277</v>
      </c>
      <c r="C3259" t="str">
        <f>VLOOKUP(B3259, Positions!A$1:B$160, 2, FALSE)</f>
        <v>Midfielder</v>
      </c>
      <c r="D3259" t="s">
        <v>136</v>
      </c>
      <c r="E3259" t="s">
        <v>5665</v>
      </c>
      <c r="F3259" t="s">
        <v>21</v>
      </c>
      <c r="G3259" t="str">
        <f>VLOOKUP(E3259, Tiers!M$1:P$134, 3, FALSE)</f>
        <v>ENG2</v>
      </c>
      <c r="H3259">
        <f>VLOOKUP(G3259, Tiers!B$1:C$134, 2, FALSE)</f>
        <v>3</v>
      </c>
      <c r="I3259" s="26" t="s">
        <v>7001</v>
      </c>
      <c r="J3259">
        <f t="shared" si="202"/>
        <v>9</v>
      </c>
      <c r="K3259">
        <f t="shared" si="203"/>
        <v>1</v>
      </c>
      <c r="L3259">
        <f t="shared" si="204"/>
        <v>8698</v>
      </c>
      <c r="M3259">
        <f t="shared" si="205"/>
        <v>285</v>
      </c>
      <c r="N3259">
        <v>22</v>
      </c>
      <c r="O3259" t="s">
        <v>253</v>
      </c>
      <c r="P3259" t="s">
        <v>21</v>
      </c>
      <c r="Q3259" t="s">
        <v>22</v>
      </c>
      <c r="R3259" t="s">
        <v>21</v>
      </c>
      <c r="W3259">
        <v>183</v>
      </c>
      <c r="X3259">
        <v>72</v>
      </c>
      <c r="Y3259">
        <v>12</v>
      </c>
      <c r="Z3259">
        <v>104</v>
      </c>
    </row>
    <row r="3260" spans="1:26" ht="15.95">
      <c r="A3260" t="s">
        <v>3988</v>
      </c>
      <c r="B3260" t="s">
        <v>634</v>
      </c>
      <c r="C3260" t="str">
        <f>VLOOKUP(B3260, Positions!A$1:B$160, 2, FALSE)</f>
        <v>Midfielder</v>
      </c>
      <c r="D3260" t="s">
        <v>3989</v>
      </c>
      <c r="E3260" t="s">
        <v>5668</v>
      </c>
      <c r="F3260" t="s">
        <v>465</v>
      </c>
      <c r="G3260" t="str">
        <f>VLOOKUP(E3260, Tiers!M$1:P$134, 3, FALSE)</f>
        <v>ITA1</v>
      </c>
      <c r="H3260">
        <f>VLOOKUP(G3260, Tiers!B$1:C$134, 2, FALSE)</f>
        <v>1</v>
      </c>
      <c r="I3260" s="26" t="s">
        <v>7002</v>
      </c>
      <c r="J3260">
        <f t="shared" si="202"/>
        <v>8</v>
      </c>
      <c r="K3260">
        <f t="shared" si="203"/>
        <v>4</v>
      </c>
      <c r="L3260">
        <f t="shared" si="204"/>
        <v>8707</v>
      </c>
      <c r="M3260">
        <f t="shared" si="205"/>
        <v>286</v>
      </c>
      <c r="N3260">
        <v>22</v>
      </c>
      <c r="O3260" t="s">
        <v>113</v>
      </c>
      <c r="P3260" t="s">
        <v>21</v>
      </c>
      <c r="Q3260" t="s">
        <v>22</v>
      </c>
      <c r="R3260" t="s">
        <v>21</v>
      </c>
      <c r="S3260" t="s">
        <v>319</v>
      </c>
      <c r="W3260">
        <v>176</v>
      </c>
      <c r="X3260">
        <v>70</v>
      </c>
      <c r="Y3260">
        <v>12</v>
      </c>
      <c r="Z3260">
        <v>67</v>
      </c>
    </row>
    <row r="3261" spans="1:26" ht="15.95">
      <c r="A3261" t="s">
        <v>3990</v>
      </c>
      <c r="B3261" t="s">
        <v>278</v>
      </c>
      <c r="C3261" t="str">
        <f>VLOOKUP(B3261, Positions!A$1:B$160, 2, FALSE)</f>
        <v>Midfielder</v>
      </c>
      <c r="D3261" t="s">
        <v>236</v>
      </c>
      <c r="E3261" t="s">
        <v>5665</v>
      </c>
      <c r="F3261" t="s">
        <v>21</v>
      </c>
      <c r="G3261" t="str">
        <f>VLOOKUP(E3261, Tiers!M$1:P$134, 3, FALSE)</f>
        <v>ENG2</v>
      </c>
      <c r="H3261">
        <f>VLOOKUP(G3261, Tiers!B$1:C$134, 2, FALSE)</f>
        <v>3</v>
      </c>
      <c r="I3261" s="26" t="s">
        <v>7003</v>
      </c>
      <c r="J3261">
        <f t="shared" si="202"/>
        <v>6</v>
      </c>
      <c r="K3261">
        <f t="shared" si="203"/>
        <v>4</v>
      </c>
      <c r="L3261">
        <f t="shared" si="204"/>
        <v>8778</v>
      </c>
      <c r="M3261">
        <f t="shared" si="205"/>
        <v>288</v>
      </c>
      <c r="N3261">
        <v>22</v>
      </c>
      <c r="O3261" t="s">
        <v>373</v>
      </c>
      <c r="P3261" t="s">
        <v>21</v>
      </c>
      <c r="Q3261" t="s">
        <v>22</v>
      </c>
      <c r="R3261" t="s">
        <v>21</v>
      </c>
      <c r="W3261">
        <v>171</v>
      </c>
      <c r="X3261">
        <v>68</v>
      </c>
      <c r="Y3261">
        <v>5</v>
      </c>
      <c r="Z3261">
        <v>72</v>
      </c>
    </row>
    <row r="3262" spans="1:26" ht="15.95">
      <c r="A3262" t="s">
        <v>3991</v>
      </c>
      <c r="B3262" t="s">
        <v>1264</v>
      </c>
      <c r="C3262" t="str">
        <f>VLOOKUP(B3262, Positions!A$1:B$160, 2, FALSE)</f>
        <v>Defender</v>
      </c>
      <c r="D3262" t="s">
        <v>236</v>
      </c>
      <c r="E3262" t="s">
        <v>5665</v>
      </c>
      <c r="F3262" t="s">
        <v>21</v>
      </c>
      <c r="G3262" t="str">
        <f>VLOOKUP(E3262, Tiers!M$1:P$134, 3, FALSE)</f>
        <v>ENG2</v>
      </c>
      <c r="H3262">
        <f>VLOOKUP(G3262, Tiers!B$1:C$134, 2, FALSE)</f>
        <v>3</v>
      </c>
      <c r="I3262" s="26" t="s">
        <v>7004</v>
      </c>
      <c r="J3262">
        <f t="shared" si="202"/>
        <v>5</v>
      </c>
      <c r="K3262">
        <f t="shared" si="203"/>
        <v>3</v>
      </c>
      <c r="L3262">
        <f t="shared" si="204"/>
        <v>8817</v>
      </c>
      <c r="M3262">
        <f t="shared" si="205"/>
        <v>289</v>
      </c>
      <c r="N3262">
        <v>22</v>
      </c>
      <c r="O3262" t="s">
        <v>1455</v>
      </c>
      <c r="P3262" t="s">
        <v>21</v>
      </c>
      <c r="Q3262" t="s">
        <v>22</v>
      </c>
      <c r="R3262" t="s">
        <v>21</v>
      </c>
      <c r="S3262" t="s">
        <v>319</v>
      </c>
      <c r="W3262">
        <v>186</v>
      </c>
      <c r="X3262">
        <v>86</v>
      </c>
      <c r="Y3262">
        <v>1</v>
      </c>
      <c r="Z3262">
        <v>86</v>
      </c>
    </row>
    <row r="3263" spans="1:26" ht="15.95">
      <c r="A3263" t="s">
        <v>3992</v>
      </c>
      <c r="B3263" t="s">
        <v>360</v>
      </c>
      <c r="C3263" t="str">
        <f>VLOOKUP(B3263, Positions!A$1:B$160, 2, FALSE)</f>
        <v>Defender</v>
      </c>
      <c r="D3263" t="s">
        <v>470</v>
      </c>
      <c r="E3263" t="s">
        <v>5663</v>
      </c>
      <c r="F3263" t="s">
        <v>21</v>
      </c>
      <c r="G3263" t="str">
        <f>VLOOKUP(E3263, Tiers!M$1:P$134, 3, FALSE)</f>
        <v>ENG4</v>
      </c>
      <c r="H3263">
        <f>VLOOKUP(G3263, Tiers!B$1:C$134, 2, FALSE)</f>
        <v>5</v>
      </c>
      <c r="I3263" s="26" t="s">
        <v>7005</v>
      </c>
      <c r="J3263">
        <f t="shared" si="202"/>
        <v>4</v>
      </c>
      <c r="K3263">
        <f t="shared" si="203"/>
        <v>3</v>
      </c>
      <c r="L3263">
        <f t="shared" si="204"/>
        <v>8831</v>
      </c>
      <c r="M3263">
        <f t="shared" si="205"/>
        <v>290</v>
      </c>
      <c r="N3263">
        <v>22</v>
      </c>
      <c r="O3263" t="s">
        <v>357</v>
      </c>
      <c r="P3263" t="s">
        <v>21</v>
      </c>
      <c r="Q3263" t="s">
        <v>22</v>
      </c>
      <c r="R3263" t="s">
        <v>21</v>
      </c>
      <c r="W3263">
        <v>196</v>
      </c>
      <c r="X3263">
        <v>85</v>
      </c>
      <c r="Y3263">
        <v>1</v>
      </c>
      <c r="Z3263">
        <v>59</v>
      </c>
    </row>
    <row r="3264" spans="1:26" ht="15.95">
      <c r="A3264" t="s">
        <v>3993</v>
      </c>
      <c r="B3264" t="s">
        <v>16</v>
      </c>
      <c r="C3264" t="str">
        <f>VLOOKUP(B3264, Positions!A$1:B$160, 2, FALSE)</f>
        <v>Forward</v>
      </c>
      <c r="D3264" t="s">
        <v>5666</v>
      </c>
      <c r="E3264" t="s">
        <v>5666</v>
      </c>
      <c r="F3264" t="s">
        <v>706</v>
      </c>
      <c r="G3264" t="str">
        <f>VLOOKUP(E3264, Tiers!M$1:P$134, 3, FALSE)</f>
        <v>NONE</v>
      </c>
      <c r="H3264">
        <f>VLOOKUP(G3264, Tiers!B$1:C$134, 2, FALSE)</f>
        <v>7</v>
      </c>
      <c r="I3264" s="26" t="s">
        <v>5718</v>
      </c>
      <c r="J3264">
        <f t="shared" si="202"/>
        <v>3</v>
      </c>
      <c r="K3264">
        <f t="shared" si="203"/>
        <v>3</v>
      </c>
      <c r="L3264">
        <f t="shared" si="204"/>
        <v>8880</v>
      </c>
      <c r="M3264">
        <f t="shared" si="205"/>
        <v>291</v>
      </c>
      <c r="N3264">
        <v>22</v>
      </c>
      <c r="O3264" t="s">
        <v>5666</v>
      </c>
      <c r="P3264" t="s">
        <v>21</v>
      </c>
      <c r="Q3264" t="s">
        <v>22</v>
      </c>
      <c r="R3264" t="s">
        <v>21</v>
      </c>
      <c r="S3264" t="s">
        <v>706</v>
      </c>
      <c r="W3264">
        <v>182</v>
      </c>
      <c r="X3264">
        <v>79</v>
      </c>
      <c r="Y3264">
        <v>9</v>
      </c>
      <c r="Z3264">
        <v>74</v>
      </c>
    </row>
    <row r="3265" spans="1:26" ht="15.95">
      <c r="A3265" t="s">
        <v>3996</v>
      </c>
      <c r="B3265" t="s">
        <v>42</v>
      </c>
      <c r="C3265" t="str">
        <f>VLOOKUP(B3265, Positions!A$1:B$160, 2, FALSE)</f>
        <v>Midfielder</v>
      </c>
      <c r="D3265" t="s">
        <v>86</v>
      </c>
      <c r="E3265" t="s">
        <v>5664</v>
      </c>
      <c r="F3265" t="s">
        <v>21</v>
      </c>
      <c r="G3265" t="str">
        <f>VLOOKUP(E3265, Tiers!M$1:P$134, 3, FALSE)</f>
        <v>ENG3</v>
      </c>
      <c r="H3265">
        <f>VLOOKUP(G3265, Tiers!B$1:C$134, 2, FALSE)</f>
        <v>4</v>
      </c>
      <c r="I3265" s="26" t="s">
        <v>5719</v>
      </c>
      <c r="J3265">
        <f t="shared" si="202"/>
        <v>2</v>
      </c>
      <c r="K3265">
        <f t="shared" si="203"/>
        <v>2</v>
      </c>
      <c r="L3265">
        <f t="shared" si="204"/>
        <v>8894</v>
      </c>
      <c r="M3265">
        <f t="shared" si="205"/>
        <v>292</v>
      </c>
      <c r="N3265">
        <v>22</v>
      </c>
      <c r="O3265" t="s">
        <v>157</v>
      </c>
      <c r="P3265" t="s">
        <v>21</v>
      </c>
      <c r="Q3265" t="s">
        <v>22</v>
      </c>
      <c r="R3265" t="s">
        <v>21</v>
      </c>
      <c r="S3265" t="s">
        <v>443</v>
      </c>
      <c r="W3265">
        <v>169</v>
      </c>
      <c r="X3265">
        <v>65</v>
      </c>
      <c r="Y3265">
        <v>2</v>
      </c>
      <c r="Z3265">
        <v>19</v>
      </c>
    </row>
    <row r="3266" spans="1:26" ht="15.95">
      <c r="A3266" t="s">
        <v>3997</v>
      </c>
      <c r="B3266" t="s">
        <v>84</v>
      </c>
      <c r="C3266" t="str">
        <f>VLOOKUP(B3266, Positions!A$1:B$160, 2, FALSE)</f>
        <v>Midfielder</v>
      </c>
      <c r="D3266" t="s">
        <v>1184</v>
      </c>
      <c r="E3266" t="s">
        <v>5666</v>
      </c>
      <c r="F3266" t="s">
        <v>21</v>
      </c>
      <c r="G3266" t="str">
        <f>VLOOKUP(E3266, Tiers!M$1:P$134, 3, FALSE)</f>
        <v>NONE</v>
      </c>
      <c r="H3266">
        <f>VLOOKUP(G3266, Tiers!B$1:C$134, 2, FALSE)</f>
        <v>7</v>
      </c>
      <c r="I3266" s="26" t="s">
        <v>5720</v>
      </c>
      <c r="J3266">
        <f t="shared" si="202"/>
        <v>2</v>
      </c>
      <c r="K3266">
        <f t="shared" si="203"/>
        <v>2</v>
      </c>
      <c r="L3266">
        <f t="shared" si="204"/>
        <v>8907</v>
      </c>
      <c r="M3266">
        <f t="shared" si="205"/>
        <v>292</v>
      </c>
      <c r="N3266">
        <v>22</v>
      </c>
      <c r="O3266" t="s">
        <v>149</v>
      </c>
      <c r="P3266" t="s">
        <v>21</v>
      </c>
      <c r="Q3266" t="s">
        <v>22</v>
      </c>
      <c r="R3266" t="s">
        <v>21</v>
      </c>
      <c r="W3266">
        <v>177</v>
      </c>
      <c r="X3266">
        <v>72</v>
      </c>
      <c r="Y3266">
        <v>4</v>
      </c>
      <c r="Z3266">
        <v>66</v>
      </c>
    </row>
    <row r="3267" spans="1:26" ht="15.95">
      <c r="A3267" t="s">
        <v>3998</v>
      </c>
      <c r="B3267" t="s">
        <v>106</v>
      </c>
      <c r="C3267" t="str">
        <f>VLOOKUP(B3267, Positions!A$1:B$160, 2, FALSE)</f>
        <v>Midfielder</v>
      </c>
      <c r="D3267" t="s">
        <v>73</v>
      </c>
      <c r="E3267" t="s">
        <v>5664</v>
      </c>
      <c r="F3267" t="s">
        <v>21</v>
      </c>
      <c r="G3267" t="str">
        <f>VLOOKUP(E3267, Tiers!M$1:P$134, 3, FALSE)</f>
        <v>ENG3</v>
      </c>
      <c r="H3267">
        <f>VLOOKUP(G3267, Tiers!B$1:C$134, 2, FALSE)</f>
        <v>4</v>
      </c>
      <c r="I3267" s="26" t="s">
        <v>5721</v>
      </c>
      <c r="J3267">
        <f t="shared" ref="J3267:J3330" si="206">MONTH(I3267)</f>
        <v>1</v>
      </c>
      <c r="K3267">
        <f t="shared" ref="K3267:K3330" si="207">IF(OR(MONTH(I3267)=9, MONTH(I3267)=10, MONTH(I3267)=11), 1,
IF(OR(MONTH(I3267)=12, MONTH(I3267)=1, MONTH(I3267)=2), 2,
IF(OR(MONTH(I3267)=3, MONTH(I3267)=4, MONTH(I3267)=5), 3,
4)))</f>
        <v>2</v>
      </c>
      <c r="L3267">
        <f t="shared" ref="L3267:L3330" si="208">DATEDIF(I3267, DATE(2015, 7, 1), "d")</f>
        <v>8923</v>
      </c>
      <c r="M3267">
        <f t="shared" ref="M3267:M3330" si="209">DATEDIF(I3267, DATE(2015, 7, 1), "m")</f>
        <v>293</v>
      </c>
      <c r="N3267">
        <v>22</v>
      </c>
      <c r="O3267" t="s">
        <v>5666</v>
      </c>
      <c r="P3267" t="s">
        <v>21</v>
      </c>
      <c r="Q3267" t="s">
        <v>22</v>
      </c>
      <c r="R3267" t="s">
        <v>21</v>
      </c>
      <c r="W3267">
        <v>175</v>
      </c>
      <c r="X3267">
        <v>73</v>
      </c>
      <c r="Y3267">
        <v>0</v>
      </c>
      <c r="Z3267">
        <v>0</v>
      </c>
    </row>
    <row r="3268" spans="1:26" ht="15.95">
      <c r="A3268" t="s">
        <v>3999</v>
      </c>
      <c r="B3268" t="s">
        <v>102</v>
      </c>
      <c r="C3268" t="str">
        <f>VLOOKUP(B3268, Positions!A$1:B$160, 2, FALSE)</f>
        <v>Defender</v>
      </c>
      <c r="D3268" t="s">
        <v>5666</v>
      </c>
      <c r="E3268" t="s">
        <v>5666</v>
      </c>
      <c r="F3268" t="s">
        <v>21</v>
      </c>
      <c r="G3268" t="str">
        <f>VLOOKUP(E3268, Tiers!M$1:P$134, 3, FALSE)</f>
        <v>NONE</v>
      </c>
      <c r="H3268">
        <f>VLOOKUP(G3268, Tiers!B$1:C$134, 2, FALSE)</f>
        <v>7</v>
      </c>
      <c r="I3268" s="26" t="s">
        <v>5722</v>
      </c>
      <c r="J3268">
        <f t="shared" si="206"/>
        <v>12</v>
      </c>
      <c r="K3268">
        <f t="shared" si="207"/>
        <v>2</v>
      </c>
      <c r="L3268">
        <f t="shared" si="208"/>
        <v>8949</v>
      </c>
      <c r="M3268">
        <f t="shared" si="209"/>
        <v>294</v>
      </c>
      <c r="N3268">
        <v>22</v>
      </c>
      <c r="O3268" t="s">
        <v>40</v>
      </c>
      <c r="P3268" t="s">
        <v>21</v>
      </c>
      <c r="Q3268" t="s">
        <v>22</v>
      </c>
      <c r="R3268" t="s">
        <v>21</v>
      </c>
      <c r="W3268">
        <v>180</v>
      </c>
      <c r="X3268">
        <v>75</v>
      </c>
      <c r="Y3268">
        <v>0</v>
      </c>
      <c r="Z3268">
        <v>8</v>
      </c>
    </row>
    <row r="3269" spans="1:26" ht="15.95">
      <c r="A3269" t="s">
        <v>4000</v>
      </c>
      <c r="B3269" t="s">
        <v>81</v>
      </c>
      <c r="C3269" t="str">
        <f>VLOOKUP(B3269, Positions!A$1:B$160, 2, FALSE)</f>
        <v>Defender</v>
      </c>
      <c r="D3269" t="s">
        <v>136</v>
      </c>
      <c r="E3269" t="s">
        <v>5665</v>
      </c>
      <c r="F3269" t="s">
        <v>21</v>
      </c>
      <c r="G3269" t="str">
        <f>VLOOKUP(E3269, Tiers!M$1:P$134, 3, FALSE)</f>
        <v>ENG2</v>
      </c>
      <c r="H3269">
        <f>VLOOKUP(G3269, Tiers!B$1:C$134, 2, FALSE)</f>
        <v>3</v>
      </c>
      <c r="I3269" s="26" t="s">
        <v>5723</v>
      </c>
      <c r="J3269">
        <f t="shared" si="206"/>
        <v>12</v>
      </c>
      <c r="K3269">
        <f t="shared" si="207"/>
        <v>2</v>
      </c>
      <c r="L3269">
        <f t="shared" si="208"/>
        <v>8963</v>
      </c>
      <c r="M3269">
        <f t="shared" si="209"/>
        <v>294</v>
      </c>
      <c r="N3269">
        <v>22</v>
      </c>
      <c r="O3269" t="s">
        <v>136</v>
      </c>
      <c r="P3269" t="s">
        <v>21</v>
      </c>
      <c r="Q3269" t="s">
        <v>22</v>
      </c>
      <c r="R3269" t="s">
        <v>21</v>
      </c>
      <c r="W3269">
        <v>186</v>
      </c>
      <c r="X3269">
        <v>78</v>
      </c>
      <c r="Y3269">
        <v>2</v>
      </c>
      <c r="Z3269">
        <v>117</v>
      </c>
    </row>
    <row r="3270" spans="1:26" ht="15.95">
      <c r="A3270" t="s">
        <v>4001</v>
      </c>
      <c r="B3270" t="s">
        <v>166</v>
      </c>
      <c r="C3270" t="str">
        <f>VLOOKUP(B3270, Positions!A$1:B$160, 2, FALSE)</f>
        <v>Goalkeeper</v>
      </c>
      <c r="D3270" t="s">
        <v>1184</v>
      </c>
      <c r="E3270" t="s">
        <v>5666</v>
      </c>
      <c r="F3270" t="s">
        <v>21</v>
      </c>
      <c r="G3270" t="str">
        <f>VLOOKUP(E3270, Tiers!M$1:P$134, 3, FALSE)</f>
        <v>NONE</v>
      </c>
      <c r="H3270">
        <f>VLOOKUP(G3270, Tiers!B$1:C$134, 2, FALSE)</f>
        <v>7</v>
      </c>
      <c r="I3270" s="26" t="s">
        <v>5724</v>
      </c>
      <c r="J3270">
        <f t="shared" si="206"/>
        <v>12</v>
      </c>
      <c r="K3270">
        <f t="shared" si="207"/>
        <v>2</v>
      </c>
      <c r="L3270">
        <f t="shared" si="208"/>
        <v>8971</v>
      </c>
      <c r="M3270">
        <f t="shared" si="209"/>
        <v>294</v>
      </c>
      <c r="N3270">
        <v>22</v>
      </c>
      <c r="O3270" t="s">
        <v>57</v>
      </c>
      <c r="P3270" t="s">
        <v>21</v>
      </c>
      <c r="Q3270" t="s">
        <v>22</v>
      </c>
      <c r="R3270" t="s">
        <v>21</v>
      </c>
      <c r="W3270">
        <v>191</v>
      </c>
      <c r="X3270">
        <v>90</v>
      </c>
      <c r="Y3270">
        <v>0</v>
      </c>
      <c r="Z3270">
        <v>64</v>
      </c>
    </row>
    <row r="3271" spans="1:26" ht="15.95">
      <c r="A3271" t="s">
        <v>4002</v>
      </c>
      <c r="B3271" t="s">
        <v>480</v>
      </c>
      <c r="C3271" t="str">
        <f>VLOOKUP(B3271, Positions!A$1:B$160, 2, FALSE)</f>
        <v>Defender</v>
      </c>
      <c r="D3271" t="s">
        <v>265</v>
      </c>
      <c r="E3271" t="s">
        <v>5665</v>
      </c>
      <c r="F3271" t="s">
        <v>21</v>
      </c>
      <c r="G3271" t="str">
        <f>VLOOKUP(E3271, Tiers!M$1:P$134, 3, FALSE)</f>
        <v>ENG2</v>
      </c>
      <c r="H3271">
        <f>VLOOKUP(G3271, Tiers!B$1:C$134, 2, FALSE)</f>
        <v>3</v>
      </c>
      <c r="I3271" s="26" t="s">
        <v>5725</v>
      </c>
      <c r="J3271">
        <f t="shared" si="206"/>
        <v>11</v>
      </c>
      <c r="K3271">
        <f t="shared" si="207"/>
        <v>1</v>
      </c>
      <c r="L3271">
        <f t="shared" si="208"/>
        <v>8999</v>
      </c>
      <c r="M3271">
        <f t="shared" si="209"/>
        <v>295</v>
      </c>
      <c r="N3271">
        <v>22</v>
      </c>
      <c r="O3271" t="s">
        <v>113</v>
      </c>
      <c r="P3271" t="s">
        <v>21</v>
      </c>
      <c r="Q3271" t="s">
        <v>22</v>
      </c>
      <c r="R3271" t="s">
        <v>21</v>
      </c>
      <c r="W3271">
        <v>186</v>
      </c>
      <c r="X3271">
        <v>70</v>
      </c>
      <c r="Y3271">
        <v>0</v>
      </c>
      <c r="Z3271">
        <v>7</v>
      </c>
    </row>
    <row r="3272" spans="1:26" ht="15.95">
      <c r="A3272" t="s">
        <v>4003</v>
      </c>
      <c r="B3272" t="s">
        <v>166</v>
      </c>
      <c r="C3272" t="str">
        <f>VLOOKUP(B3272, Positions!A$1:B$160, 2, FALSE)</f>
        <v>Goalkeeper</v>
      </c>
      <c r="D3272" t="s">
        <v>221</v>
      </c>
      <c r="E3272" t="s">
        <v>5664</v>
      </c>
      <c r="F3272" t="s">
        <v>21</v>
      </c>
      <c r="G3272" t="str">
        <f>VLOOKUP(E3272, Tiers!M$1:P$134, 3, FALSE)</f>
        <v>ENG3</v>
      </c>
      <c r="H3272">
        <f>VLOOKUP(G3272, Tiers!B$1:C$134, 2, FALSE)</f>
        <v>4</v>
      </c>
      <c r="I3272" s="26" t="s">
        <v>5726</v>
      </c>
      <c r="J3272">
        <f t="shared" si="206"/>
        <v>10</v>
      </c>
      <c r="K3272">
        <f t="shared" si="207"/>
        <v>1</v>
      </c>
      <c r="L3272">
        <f t="shared" si="208"/>
        <v>9011</v>
      </c>
      <c r="M3272">
        <f t="shared" si="209"/>
        <v>296</v>
      </c>
      <c r="N3272">
        <v>22</v>
      </c>
      <c r="O3272" t="s">
        <v>3921</v>
      </c>
      <c r="P3272" t="s">
        <v>21</v>
      </c>
      <c r="Q3272" t="s">
        <v>22</v>
      </c>
      <c r="R3272" t="s">
        <v>21</v>
      </c>
      <c r="W3272">
        <v>188</v>
      </c>
      <c r="X3272">
        <v>79</v>
      </c>
      <c r="Y3272">
        <v>0</v>
      </c>
      <c r="Z3272">
        <v>76</v>
      </c>
    </row>
    <row r="3273" spans="1:26" ht="15.95">
      <c r="A3273" t="s">
        <v>4004</v>
      </c>
      <c r="B3273" t="s">
        <v>102</v>
      </c>
      <c r="C3273" t="str">
        <f>VLOOKUP(B3273, Positions!A$1:B$160, 2, FALSE)</f>
        <v>Defender</v>
      </c>
      <c r="D3273" t="s">
        <v>107</v>
      </c>
      <c r="E3273" t="s">
        <v>5665</v>
      </c>
      <c r="F3273" t="s">
        <v>21</v>
      </c>
      <c r="G3273" t="str">
        <f>VLOOKUP(E3273, Tiers!M$1:P$134, 3, FALSE)</f>
        <v>ENG2</v>
      </c>
      <c r="H3273">
        <f>VLOOKUP(G3273, Tiers!B$1:C$134, 2, FALSE)</f>
        <v>3</v>
      </c>
      <c r="I3273" s="26" t="s">
        <v>5727</v>
      </c>
      <c r="J3273">
        <f t="shared" si="206"/>
        <v>9</v>
      </c>
      <c r="K3273">
        <f t="shared" si="207"/>
        <v>1</v>
      </c>
      <c r="L3273">
        <f t="shared" si="208"/>
        <v>9041</v>
      </c>
      <c r="M3273">
        <f t="shared" si="209"/>
        <v>297</v>
      </c>
      <c r="N3273">
        <v>22</v>
      </c>
      <c r="O3273" t="s">
        <v>1148</v>
      </c>
      <c r="P3273" t="s">
        <v>21</v>
      </c>
      <c r="Q3273" t="s">
        <v>22</v>
      </c>
      <c r="R3273" t="s">
        <v>21</v>
      </c>
      <c r="S3273" t="s">
        <v>870</v>
      </c>
      <c r="W3273">
        <v>186</v>
      </c>
      <c r="X3273">
        <v>83</v>
      </c>
      <c r="Y3273">
        <v>5</v>
      </c>
      <c r="Z3273">
        <v>64</v>
      </c>
    </row>
    <row r="3274" spans="1:26" ht="15.95">
      <c r="A3274" t="s">
        <v>4005</v>
      </c>
      <c r="B3274" t="s">
        <v>16</v>
      </c>
      <c r="C3274" t="str">
        <f>VLOOKUP(B3274, Positions!A$1:B$160, 2, FALSE)</f>
        <v>Forward</v>
      </c>
      <c r="D3274" t="s">
        <v>397</v>
      </c>
      <c r="E3274" t="s">
        <v>5665</v>
      </c>
      <c r="F3274" t="s">
        <v>21</v>
      </c>
      <c r="G3274" t="str">
        <f>VLOOKUP(E3274, Tiers!M$1:P$134, 3, FALSE)</f>
        <v>ENG2</v>
      </c>
      <c r="H3274">
        <f>VLOOKUP(G3274, Tiers!B$1:C$134, 2, FALSE)</f>
        <v>3</v>
      </c>
      <c r="I3274" s="26" t="s">
        <v>5728</v>
      </c>
      <c r="J3274">
        <f t="shared" si="206"/>
        <v>9</v>
      </c>
      <c r="K3274">
        <f t="shared" si="207"/>
        <v>1</v>
      </c>
      <c r="L3274">
        <f t="shared" si="208"/>
        <v>9066</v>
      </c>
      <c r="M3274">
        <f t="shared" si="209"/>
        <v>297</v>
      </c>
      <c r="N3274">
        <v>22</v>
      </c>
      <c r="O3274" t="s">
        <v>1148</v>
      </c>
      <c r="P3274" t="s">
        <v>21</v>
      </c>
      <c r="Q3274" t="s">
        <v>22</v>
      </c>
      <c r="R3274" t="s">
        <v>21</v>
      </c>
      <c r="S3274" t="s">
        <v>870</v>
      </c>
      <c r="W3274">
        <v>188</v>
      </c>
      <c r="X3274">
        <v>67</v>
      </c>
      <c r="Y3274">
        <v>3</v>
      </c>
      <c r="Z3274">
        <v>27</v>
      </c>
    </row>
    <row r="3275" spans="1:26" ht="15.95">
      <c r="A3275" t="s">
        <v>4006</v>
      </c>
      <c r="B3275" t="s">
        <v>81</v>
      </c>
      <c r="C3275" t="str">
        <f>VLOOKUP(B3275, Positions!A$1:B$160, 2, FALSE)</f>
        <v>Defender</v>
      </c>
      <c r="D3275" t="s">
        <v>5666</v>
      </c>
      <c r="E3275" t="s">
        <v>5666</v>
      </c>
      <c r="F3275" t="s">
        <v>21</v>
      </c>
      <c r="G3275" t="str">
        <f>VLOOKUP(E3275, Tiers!M$1:P$134, 3, FALSE)</f>
        <v>NONE</v>
      </c>
      <c r="H3275">
        <f>VLOOKUP(G3275, Tiers!B$1:C$134, 2, FALSE)</f>
        <v>7</v>
      </c>
      <c r="I3275" s="26" t="s">
        <v>5729</v>
      </c>
      <c r="J3275">
        <f t="shared" si="206"/>
        <v>7</v>
      </c>
      <c r="K3275">
        <f t="shared" si="207"/>
        <v>4</v>
      </c>
      <c r="L3275">
        <f t="shared" si="208"/>
        <v>9108</v>
      </c>
      <c r="M3275">
        <f t="shared" si="209"/>
        <v>299</v>
      </c>
      <c r="N3275">
        <v>22</v>
      </c>
      <c r="O3275" t="s">
        <v>162</v>
      </c>
      <c r="P3275" t="s">
        <v>21</v>
      </c>
      <c r="Q3275" t="s">
        <v>22</v>
      </c>
      <c r="R3275" t="s">
        <v>21</v>
      </c>
      <c r="W3275">
        <v>176</v>
      </c>
      <c r="X3275">
        <v>70</v>
      </c>
      <c r="Y3275">
        <v>0</v>
      </c>
      <c r="Z3275">
        <v>0</v>
      </c>
    </row>
    <row r="3276" spans="1:26" ht="15.95">
      <c r="A3276" t="s">
        <v>4007</v>
      </c>
      <c r="B3276" t="s">
        <v>166</v>
      </c>
      <c r="C3276" t="str">
        <f>VLOOKUP(B3276, Positions!A$1:B$160, 2, FALSE)</f>
        <v>Goalkeeper</v>
      </c>
      <c r="D3276" t="s">
        <v>93</v>
      </c>
      <c r="E3276" t="s">
        <v>5664</v>
      </c>
      <c r="F3276" t="s">
        <v>21</v>
      </c>
      <c r="G3276" t="str">
        <f>VLOOKUP(E3276, Tiers!M$1:P$134, 3, FALSE)</f>
        <v>ENG3</v>
      </c>
      <c r="H3276">
        <f>VLOOKUP(G3276, Tiers!B$1:C$134, 2, FALSE)</f>
        <v>4</v>
      </c>
      <c r="I3276" s="26" t="s">
        <v>5730</v>
      </c>
      <c r="J3276">
        <f t="shared" si="206"/>
        <v>6</v>
      </c>
      <c r="K3276">
        <f t="shared" si="207"/>
        <v>4</v>
      </c>
      <c r="L3276">
        <f t="shared" si="208"/>
        <v>9142</v>
      </c>
      <c r="M3276">
        <f t="shared" si="209"/>
        <v>300</v>
      </c>
      <c r="N3276">
        <v>22</v>
      </c>
      <c r="O3276" t="s">
        <v>763</v>
      </c>
      <c r="P3276" t="s">
        <v>21</v>
      </c>
      <c r="Q3276" t="s">
        <v>22</v>
      </c>
      <c r="R3276" t="s">
        <v>21</v>
      </c>
      <c r="W3276">
        <v>191</v>
      </c>
      <c r="X3276">
        <v>70</v>
      </c>
      <c r="Y3276">
        <v>0</v>
      </c>
      <c r="Z3276">
        <v>35</v>
      </c>
    </row>
    <row r="3277" spans="1:26" ht="15.95">
      <c r="A3277" t="s">
        <v>4008</v>
      </c>
      <c r="B3277" t="s">
        <v>322</v>
      </c>
      <c r="C3277" t="str">
        <f>VLOOKUP(B3277, Positions!A$1:B$160, 2, FALSE)</f>
        <v>Midfielder</v>
      </c>
      <c r="D3277" t="s">
        <v>5666</v>
      </c>
      <c r="E3277" t="s">
        <v>5666</v>
      </c>
      <c r="F3277" t="s">
        <v>21</v>
      </c>
      <c r="G3277" t="str">
        <f>VLOOKUP(E3277, Tiers!M$1:P$134, 3, FALSE)</f>
        <v>NONE</v>
      </c>
      <c r="H3277">
        <f>VLOOKUP(G3277, Tiers!B$1:C$134, 2, FALSE)</f>
        <v>7</v>
      </c>
      <c r="I3277" s="26" t="s">
        <v>5731</v>
      </c>
      <c r="J3277">
        <f t="shared" si="206"/>
        <v>2</v>
      </c>
      <c r="K3277">
        <f t="shared" si="207"/>
        <v>2</v>
      </c>
      <c r="L3277">
        <f t="shared" si="208"/>
        <v>9272</v>
      </c>
      <c r="M3277">
        <f t="shared" si="209"/>
        <v>304</v>
      </c>
      <c r="N3277">
        <v>22</v>
      </c>
      <c r="O3277" t="s">
        <v>5666</v>
      </c>
      <c r="P3277" t="s">
        <v>21</v>
      </c>
      <c r="Q3277" t="s">
        <v>22</v>
      </c>
      <c r="R3277" t="s">
        <v>21</v>
      </c>
      <c r="W3277">
        <v>181</v>
      </c>
      <c r="X3277">
        <v>76</v>
      </c>
      <c r="Y3277">
        <v>0</v>
      </c>
      <c r="Z3277">
        <v>0</v>
      </c>
    </row>
    <row r="3278" spans="1:26" ht="15.95">
      <c r="A3278" t="s">
        <v>4009</v>
      </c>
      <c r="B3278" t="s">
        <v>36</v>
      </c>
      <c r="C3278" t="str">
        <f>VLOOKUP(B3278, Positions!A$1:B$160, 2, FALSE)</f>
        <v>Midfielder</v>
      </c>
      <c r="D3278" t="s">
        <v>3064</v>
      </c>
      <c r="E3278" t="s">
        <v>5666</v>
      </c>
      <c r="F3278" t="s">
        <v>21</v>
      </c>
      <c r="G3278" t="str">
        <f>VLOOKUP(E3278, Tiers!M$1:P$134, 3, FALSE)</f>
        <v>NONE</v>
      </c>
      <c r="H3278">
        <f>VLOOKUP(G3278, Tiers!B$1:C$134, 2, FALSE)</f>
        <v>7</v>
      </c>
      <c r="I3278" s="26" t="s">
        <v>5732</v>
      </c>
      <c r="J3278">
        <f t="shared" si="206"/>
        <v>1</v>
      </c>
      <c r="K3278">
        <f t="shared" si="207"/>
        <v>2</v>
      </c>
      <c r="L3278">
        <f t="shared" si="208"/>
        <v>9292</v>
      </c>
      <c r="M3278">
        <f t="shared" si="209"/>
        <v>305</v>
      </c>
      <c r="N3278">
        <v>22</v>
      </c>
      <c r="O3278" t="s">
        <v>74</v>
      </c>
      <c r="P3278" t="s">
        <v>21</v>
      </c>
      <c r="Q3278" t="s">
        <v>22</v>
      </c>
      <c r="R3278" t="s">
        <v>21</v>
      </c>
      <c r="W3278">
        <v>183</v>
      </c>
      <c r="X3278">
        <v>83</v>
      </c>
      <c r="Y3278">
        <v>8</v>
      </c>
      <c r="Z3278">
        <v>105</v>
      </c>
    </row>
    <row r="3279" spans="1:26" ht="15.95">
      <c r="A3279" t="s">
        <v>4010</v>
      </c>
      <c r="B3279" t="s">
        <v>420</v>
      </c>
      <c r="C3279" t="str">
        <f>VLOOKUP(B3279, Positions!A$1:B$160, 2, FALSE)</f>
        <v>Midfielder</v>
      </c>
      <c r="D3279" t="s">
        <v>190</v>
      </c>
      <c r="E3279" t="s">
        <v>5663</v>
      </c>
      <c r="F3279" t="s">
        <v>21</v>
      </c>
      <c r="G3279" t="str">
        <f>VLOOKUP(E3279, Tiers!M$1:P$134, 3, FALSE)</f>
        <v>ENG4</v>
      </c>
      <c r="H3279">
        <f>VLOOKUP(G3279, Tiers!B$1:C$134, 2, FALSE)</f>
        <v>5</v>
      </c>
      <c r="I3279" s="26" t="s">
        <v>5733</v>
      </c>
      <c r="J3279">
        <f t="shared" si="206"/>
        <v>11</v>
      </c>
      <c r="K3279">
        <f t="shared" si="207"/>
        <v>1</v>
      </c>
      <c r="L3279">
        <f t="shared" si="208"/>
        <v>9368</v>
      </c>
      <c r="M3279">
        <f t="shared" si="209"/>
        <v>307</v>
      </c>
      <c r="N3279">
        <v>22</v>
      </c>
      <c r="O3279" t="s">
        <v>221</v>
      </c>
      <c r="P3279" t="s">
        <v>21</v>
      </c>
      <c r="Q3279" t="s">
        <v>22</v>
      </c>
      <c r="R3279" t="s">
        <v>21</v>
      </c>
      <c r="S3279" t="s">
        <v>319</v>
      </c>
      <c r="W3279">
        <v>178</v>
      </c>
      <c r="X3279">
        <v>71</v>
      </c>
      <c r="Y3279">
        <v>7</v>
      </c>
      <c r="Z3279">
        <v>33</v>
      </c>
    </row>
    <row r="3280" spans="1:26" ht="15.95">
      <c r="A3280" t="s">
        <v>4011</v>
      </c>
      <c r="B3280" t="s">
        <v>42</v>
      </c>
      <c r="C3280" t="str">
        <f>VLOOKUP(B3280, Positions!A$1:B$160, 2, FALSE)</f>
        <v>Midfielder</v>
      </c>
      <c r="D3280" t="s">
        <v>2359</v>
      </c>
      <c r="E3280" t="s">
        <v>5666</v>
      </c>
      <c r="F3280" t="s">
        <v>21</v>
      </c>
      <c r="G3280" t="str">
        <f>VLOOKUP(E3280, Tiers!M$1:P$134, 3, FALSE)</f>
        <v>NONE</v>
      </c>
      <c r="H3280">
        <f>VLOOKUP(G3280, Tiers!B$1:C$134, 2, FALSE)</f>
        <v>7</v>
      </c>
      <c r="I3280" s="26" t="s">
        <v>5734</v>
      </c>
      <c r="J3280">
        <f t="shared" si="206"/>
        <v>9</v>
      </c>
      <c r="K3280">
        <f t="shared" si="207"/>
        <v>1</v>
      </c>
      <c r="L3280">
        <f t="shared" si="208"/>
        <v>9423</v>
      </c>
      <c r="M3280">
        <f t="shared" si="209"/>
        <v>309</v>
      </c>
      <c r="N3280">
        <v>22</v>
      </c>
      <c r="O3280" t="s">
        <v>5666</v>
      </c>
      <c r="P3280" t="s">
        <v>21</v>
      </c>
      <c r="Q3280" t="s">
        <v>22</v>
      </c>
      <c r="R3280" t="s">
        <v>21</v>
      </c>
      <c r="W3280">
        <v>178</v>
      </c>
      <c r="X3280">
        <v>70</v>
      </c>
      <c r="Y3280">
        <v>1</v>
      </c>
      <c r="Z3280">
        <v>38</v>
      </c>
    </row>
    <row r="3281" spans="1:26" ht="15.95">
      <c r="A3281" t="s">
        <v>4012</v>
      </c>
      <c r="B3281" t="s">
        <v>36</v>
      </c>
      <c r="C3281" t="str">
        <f>VLOOKUP(B3281, Positions!A$1:B$160, 2, FALSE)</f>
        <v>Midfielder</v>
      </c>
      <c r="D3281" t="s">
        <v>275</v>
      </c>
      <c r="E3281" t="s">
        <v>5665</v>
      </c>
      <c r="F3281" t="s">
        <v>21</v>
      </c>
      <c r="G3281" t="str">
        <f>VLOOKUP(E3281, Tiers!M$1:P$134, 3, FALSE)</f>
        <v>ENG2</v>
      </c>
      <c r="H3281">
        <f>VLOOKUP(G3281, Tiers!B$1:C$134, 2, FALSE)</f>
        <v>3</v>
      </c>
      <c r="I3281" s="26" t="s">
        <v>5735</v>
      </c>
      <c r="J3281">
        <f t="shared" si="206"/>
        <v>9</v>
      </c>
      <c r="K3281">
        <f t="shared" si="207"/>
        <v>1</v>
      </c>
      <c r="L3281">
        <f t="shared" si="208"/>
        <v>9425</v>
      </c>
      <c r="M3281">
        <f t="shared" si="209"/>
        <v>309</v>
      </c>
      <c r="N3281">
        <v>22</v>
      </c>
      <c r="O3281" t="s">
        <v>3531</v>
      </c>
      <c r="P3281" t="s">
        <v>21</v>
      </c>
      <c r="Q3281" t="s">
        <v>22</v>
      </c>
      <c r="R3281" t="s">
        <v>21</v>
      </c>
      <c r="W3281">
        <v>183</v>
      </c>
      <c r="X3281">
        <v>88</v>
      </c>
      <c r="Y3281">
        <v>2</v>
      </c>
      <c r="Z3281">
        <v>51</v>
      </c>
    </row>
    <row r="3282" spans="1:26" ht="15.95">
      <c r="A3282" t="s">
        <v>4013</v>
      </c>
      <c r="B3282" t="s">
        <v>166</v>
      </c>
      <c r="C3282" t="str">
        <f>VLOOKUP(B3282, Positions!A$1:B$160, 2, FALSE)</f>
        <v>Goalkeeper</v>
      </c>
      <c r="D3282" t="s">
        <v>37</v>
      </c>
      <c r="E3282" t="s">
        <v>5664</v>
      </c>
      <c r="F3282" t="s">
        <v>21</v>
      </c>
      <c r="G3282" t="str">
        <f>VLOOKUP(E3282, Tiers!M$1:P$134, 3, FALSE)</f>
        <v>ENG3</v>
      </c>
      <c r="H3282">
        <f>VLOOKUP(G3282, Tiers!B$1:C$134, 2, FALSE)</f>
        <v>4</v>
      </c>
      <c r="I3282" s="26" t="s">
        <v>5736</v>
      </c>
      <c r="J3282">
        <f t="shared" si="206"/>
        <v>6</v>
      </c>
      <c r="K3282">
        <f t="shared" si="207"/>
        <v>4</v>
      </c>
      <c r="L3282">
        <f t="shared" si="208"/>
        <v>9498</v>
      </c>
      <c r="M3282">
        <f t="shared" si="209"/>
        <v>312</v>
      </c>
      <c r="N3282">
        <v>22</v>
      </c>
      <c r="O3282" t="s">
        <v>455</v>
      </c>
      <c r="P3282" t="s">
        <v>21</v>
      </c>
      <c r="Q3282" t="s">
        <v>22</v>
      </c>
      <c r="R3282" t="s">
        <v>21</v>
      </c>
      <c r="W3282">
        <v>188</v>
      </c>
      <c r="X3282">
        <v>73</v>
      </c>
      <c r="Y3282">
        <v>0</v>
      </c>
      <c r="Z3282">
        <v>43</v>
      </c>
    </row>
    <row r="3283" spans="1:26" ht="15.95">
      <c r="A3283" t="s">
        <v>4014</v>
      </c>
      <c r="B3283" t="s">
        <v>877</v>
      </c>
      <c r="C3283" t="str">
        <f>VLOOKUP(B3283, Positions!A$1:B$160, 2, FALSE)</f>
        <v>Defender</v>
      </c>
      <c r="D3283" t="s">
        <v>57</v>
      </c>
      <c r="E3283" t="s">
        <v>62</v>
      </c>
      <c r="F3283" t="s">
        <v>21</v>
      </c>
      <c r="G3283" t="str">
        <f>VLOOKUP(E3283, Tiers!M$1:P$134, 3, FALSE)</f>
        <v>ENG1</v>
      </c>
      <c r="H3283">
        <f>VLOOKUP(G3283, Tiers!B$1:C$134, 2, FALSE)</f>
        <v>1</v>
      </c>
      <c r="I3283" s="26" t="s">
        <v>5737</v>
      </c>
      <c r="J3283">
        <f t="shared" si="206"/>
        <v>3</v>
      </c>
      <c r="K3283">
        <f t="shared" si="207"/>
        <v>3</v>
      </c>
      <c r="L3283">
        <f t="shared" si="208"/>
        <v>9602</v>
      </c>
      <c r="M3283">
        <f t="shared" si="209"/>
        <v>315</v>
      </c>
      <c r="N3283">
        <v>22</v>
      </c>
      <c r="O3283" t="s">
        <v>57</v>
      </c>
      <c r="P3283" t="s">
        <v>21</v>
      </c>
      <c r="Q3283" t="s">
        <v>22</v>
      </c>
      <c r="R3283" t="s">
        <v>21</v>
      </c>
      <c r="S3283" t="s">
        <v>870</v>
      </c>
      <c r="W3283">
        <v>178</v>
      </c>
      <c r="X3283">
        <v>79</v>
      </c>
      <c r="Y3283">
        <v>1</v>
      </c>
      <c r="Z3283">
        <v>35</v>
      </c>
    </row>
    <row r="3284" spans="1:26" ht="15.95">
      <c r="A3284" t="s">
        <v>4015</v>
      </c>
      <c r="B3284" t="s">
        <v>42</v>
      </c>
      <c r="C3284" t="str">
        <f>VLOOKUP(B3284, Positions!A$1:B$160, 2, FALSE)</f>
        <v>Midfielder</v>
      </c>
      <c r="D3284" t="s">
        <v>395</v>
      </c>
      <c r="E3284" t="s">
        <v>5665</v>
      </c>
      <c r="F3284" t="s">
        <v>21</v>
      </c>
      <c r="G3284" t="str">
        <f>VLOOKUP(E3284, Tiers!M$1:P$134, 3, FALSE)</f>
        <v>ENG2</v>
      </c>
      <c r="H3284">
        <f>VLOOKUP(G3284, Tiers!B$1:C$134, 2, FALSE)</f>
        <v>3</v>
      </c>
      <c r="I3284" s="26" t="s">
        <v>5738</v>
      </c>
      <c r="J3284">
        <f t="shared" si="206"/>
        <v>2</v>
      </c>
      <c r="K3284">
        <f t="shared" si="207"/>
        <v>2</v>
      </c>
      <c r="L3284">
        <f t="shared" si="208"/>
        <v>9633</v>
      </c>
      <c r="M3284">
        <f t="shared" si="209"/>
        <v>316</v>
      </c>
      <c r="N3284">
        <v>22</v>
      </c>
      <c r="O3284" t="s">
        <v>113</v>
      </c>
      <c r="P3284" t="s">
        <v>21</v>
      </c>
      <c r="Q3284" t="s">
        <v>22</v>
      </c>
      <c r="R3284" t="s">
        <v>21</v>
      </c>
      <c r="W3284">
        <v>183</v>
      </c>
      <c r="X3284">
        <v>78</v>
      </c>
      <c r="Y3284">
        <v>1</v>
      </c>
      <c r="Z3284">
        <v>75</v>
      </c>
    </row>
    <row r="3285" spans="1:26" ht="15.95">
      <c r="A3285" t="s">
        <v>4016</v>
      </c>
      <c r="B3285" t="s">
        <v>445</v>
      </c>
      <c r="C3285" t="str">
        <f>VLOOKUP(B3285, Positions!A$1:B$160, 2, FALSE)</f>
        <v>Midfielder</v>
      </c>
      <c r="D3285" t="s">
        <v>177</v>
      </c>
      <c r="E3285" t="s">
        <v>5663</v>
      </c>
      <c r="F3285" t="s">
        <v>21</v>
      </c>
      <c r="G3285" t="str">
        <f>VLOOKUP(E3285, Tiers!M$1:P$134, 3, FALSE)</f>
        <v>ENG4</v>
      </c>
      <c r="H3285">
        <f>VLOOKUP(G3285, Tiers!B$1:C$134, 2, FALSE)</f>
        <v>5</v>
      </c>
      <c r="I3285" s="26" t="s">
        <v>5739</v>
      </c>
      <c r="J3285">
        <f t="shared" si="206"/>
        <v>1</v>
      </c>
      <c r="K3285">
        <f t="shared" si="207"/>
        <v>2</v>
      </c>
      <c r="L3285">
        <f t="shared" si="208"/>
        <v>9671</v>
      </c>
      <c r="M3285">
        <f t="shared" si="209"/>
        <v>317</v>
      </c>
      <c r="N3285">
        <v>22</v>
      </c>
      <c r="O3285" t="s">
        <v>74</v>
      </c>
      <c r="P3285" t="s">
        <v>21</v>
      </c>
      <c r="Q3285" t="s">
        <v>22</v>
      </c>
      <c r="R3285" t="s">
        <v>21</v>
      </c>
      <c r="W3285">
        <v>175</v>
      </c>
      <c r="X3285">
        <v>75</v>
      </c>
      <c r="Y3285">
        <v>5</v>
      </c>
      <c r="Z3285">
        <v>51</v>
      </c>
    </row>
    <row r="3286" spans="1:26" ht="15.95">
      <c r="A3286" t="s">
        <v>4017</v>
      </c>
      <c r="B3286" t="s">
        <v>2424</v>
      </c>
      <c r="C3286" t="str">
        <f>VLOOKUP(B3286, Positions!A$1:B$160, 2, FALSE)</f>
        <v>Midfielder</v>
      </c>
      <c r="D3286" t="s">
        <v>149</v>
      </c>
      <c r="E3286" t="s">
        <v>5663</v>
      </c>
      <c r="F3286" t="s">
        <v>21</v>
      </c>
      <c r="G3286" t="str">
        <f>VLOOKUP(E3286, Tiers!M$1:P$134, 3, FALSE)</f>
        <v>ENG4</v>
      </c>
      <c r="H3286">
        <f>VLOOKUP(G3286, Tiers!B$1:C$134, 2, FALSE)</f>
        <v>5</v>
      </c>
      <c r="I3286" s="26" t="s">
        <v>5740</v>
      </c>
      <c r="J3286">
        <f t="shared" si="206"/>
        <v>11</v>
      </c>
      <c r="K3286">
        <f t="shared" si="207"/>
        <v>1</v>
      </c>
      <c r="L3286">
        <f t="shared" si="208"/>
        <v>9711</v>
      </c>
      <c r="M3286">
        <f t="shared" si="209"/>
        <v>319</v>
      </c>
      <c r="N3286">
        <v>22</v>
      </c>
      <c r="O3286" t="s">
        <v>190</v>
      </c>
      <c r="P3286" t="s">
        <v>21</v>
      </c>
      <c r="Q3286" t="s">
        <v>22</v>
      </c>
      <c r="R3286" t="s">
        <v>21</v>
      </c>
      <c r="W3286">
        <v>176</v>
      </c>
      <c r="X3286">
        <v>78</v>
      </c>
      <c r="Y3286">
        <v>11</v>
      </c>
      <c r="Z3286">
        <v>83</v>
      </c>
    </row>
    <row r="3287" spans="1:26" ht="15.95">
      <c r="A3287" t="s">
        <v>4018</v>
      </c>
      <c r="B3287" t="s">
        <v>1277</v>
      </c>
      <c r="C3287" t="str">
        <f>VLOOKUP(B3287, Positions!A$1:B$160, 2, FALSE)</f>
        <v>Midfielder</v>
      </c>
      <c r="D3287" t="s">
        <v>579</v>
      </c>
      <c r="E3287" t="s">
        <v>5665</v>
      </c>
      <c r="F3287" t="s">
        <v>21</v>
      </c>
      <c r="G3287" t="str">
        <f>VLOOKUP(E3287, Tiers!M$1:P$134, 3, FALSE)</f>
        <v>ENG2</v>
      </c>
      <c r="H3287">
        <f>VLOOKUP(G3287, Tiers!B$1:C$134, 2, FALSE)</f>
        <v>3</v>
      </c>
      <c r="I3287" s="26" t="s">
        <v>5741</v>
      </c>
      <c r="J3287">
        <f t="shared" si="206"/>
        <v>10</v>
      </c>
      <c r="K3287">
        <f t="shared" si="207"/>
        <v>1</v>
      </c>
      <c r="L3287">
        <f t="shared" si="208"/>
        <v>9746</v>
      </c>
      <c r="M3287">
        <f t="shared" si="209"/>
        <v>320</v>
      </c>
      <c r="N3287">
        <v>22</v>
      </c>
      <c r="O3287" t="s">
        <v>57</v>
      </c>
      <c r="P3287" t="s">
        <v>21</v>
      </c>
      <c r="Q3287" t="s">
        <v>22</v>
      </c>
      <c r="R3287" t="s">
        <v>21</v>
      </c>
      <c r="W3287">
        <v>175</v>
      </c>
      <c r="X3287">
        <v>71</v>
      </c>
      <c r="Y3287">
        <v>12</v>
      </c>
      <c r="Z3287">
        <v>118</v>
      </c>
    </row>
    <row r="3288" spans="1:26" ht="15.95">
      <c r="A3288" t="s">
        <v>4019</v>
      </c>
      <c r="B3288" t="s">
        <v>42</v>
      </c>
      <c r="C3288" t="str">
        <f>VLOOKUP(B3288, Positions!A$1:B$160, 2, FALSE)</f>
        <v>Midfielder</v>
      </c>
      <c r="D3288" t="s">
        <v>263</v>
      </c>
      <c r="E3288" t="s">
        <v>5665</v>
      </c>
      <c r="F3288" t="s">
        <v>21</v>
      </c>
      <c r="G3288" t="str">
        <f>VLOOKUP(E3288, Tiers!M$1:P$134, 3, FALSE)</f>
        <v>ENG2</v>
      </c>
      <c r="H3288">
        <f>VLOOKUP(G3288, Tiers!B$1:C$134, 2, FALSE)</f>
        <v>3</v>
      </c>
      <c r="I3288" s="26" t="s">
        <v>5742</v>
      </c>
      <c r="J3288">
        <f t="shared" si="206"/>
        <v>10</v>
      </c>
      <c r="K3288">
        <f t="shared" si="207"/>
        <v>1</v>
      </c>
      <c r="L3288">
        <f t="shared" si="208"/>
        <v>9758</v>
      </c>
      <c r="M3288">
        <f t="shared" si="209"/>
        <v>320</v>
      </c>
      <c r="N3288">
        <v>22</v>
      </c>
      <c r="O3288" t="s">
        <v>112</v>
      </c>
      <c r="P3288" t="s">
        <v>21</v>
      </c>
      <c r="Q3288" t="s">
        <v>22</v>
      </c>
      <c r="R3288" t="s">
        <v>21</v>
      </c>
      <c r="W3288">
        <v>171</v>
      </c>
      <c r="X3288">
        <v>72</v>
      </c>
      <c r="Y3288">
        <v>1</v>
      </c>
      <c r="Z3288">
        <v>49</v>
      </c>
    </row>
    <row r="3289" spans="1:26" ht="15.95">
      <c r="A3289" t="s">
        <v>4020</v>
      </c>
      <c r="B3289" t="s">
        <v>81</v>
      </c>
      <c r="C3289" t="str">
        <f>VLOOKUP(B3289, Positions!A$1:B$160, 2, FALSE)</f>
        <v>Defender</v>
      </c>
      <c r="D3289" t="s">
        <v>229</v>
      </c>
      <c r="E3289" t="s">
        <v>5665</v>
      </c>
      <c r="F3289" t="s">
        <v>21</v>
      </c>
      <c r="G3289" t="str">
        <f>VLOOKUP(E3289, Tiers!M$1:P$134, 3, FALSE)</f>
        <v>ENG2</v>
      </c>
      <c r="H3289">
        <f>VLOOKUP(G3289, Tiers!B$1:C$134, 2, FALSE)</f>
        <v>3</v>
      </c>
      <c r="I3289" s="26" t="s">
        <v>5743</v>
      </c>
      <c r="J3289">
        <f t="shared" si="206"/>
        <v>10</v>
      </c>
      <c r="K3289">
        <f t="shared" si="207"/>
        <v>1</v>
      </c>
      <c r="L3289">
        <f t="shared" si="208"/>
        <v>9759</v>
      </c>
      <c r="M3289">
        <f t="shared" si="209"/>
        <v>320</v>
      </c>
      <c r="N3289">
        <v>22</v>
      </c>
      <c r="O3289" t="s">
        <v>52</v>
      </c>
      <c r="P3289" t="s">
        <v>21</v>
      </c>
      <c r="Q3289" t="s">
        <v>22</v>
      </c>
      <c r="R3289" t="s">
        <v>21</v>
      </c>
      <c r="W3289">
        <v>191</v>
      </c>
      <c r="X3289">
        <v>85</v>
      </c>
      <c r="Y3289">
        <v>8</v>
      </c>
      <c r="Z3289">
        <v>106</v>
      </c>
    </row>
    <row r="3290" spans="1:26" ht="15.95">
      <c r="A3290" t="s">
        <v>4021</v>
      </c>
      <c r="B3290" t="s">
        <v>42</v>
      </c>
      <c r="C3290" t="str">
        <f>VLOOKUP(B3290, Positions!A$1:B$160, 2, FALSE)</f>
        <v>Midfielder</v>
      </c>
      <c r="D3290" t="s">
        <v>5666</v>
      </c>
      <c r="E3290" t="s">
        <v>5666</v>
      </c>
      <c r="F3290" t="s">
        <v>21</v>
      </c>
      <c r="G3290" t="str">
        <f>VLOOKUP(E3290, Tiers!M$1:P$134, 3, FALSE)</f>
        <v>NONE</v>
      </c>
      <c r="H3290">
        <f>VLOOKUP(G3290, Tiers!B$1:C$134, 2, FALSE)</f>
        <v>7</v>
      </c>
      <c r="I3290" s="26" t="s">
        <v>5744</v>
      </c>
      <c r="J3290">
        <f t="shared" si="206"/>
        <v>10</v>
      </c>
      <c r="K3290">
        <f t="shared" si="207"/>
        <v>1</v>
      </c>
      <c r="L3290">
        <f t="shared" si="208"/>
        <v>9760</v>
      </c>
      <c r="M3290">
        <f t="shared" si="209"/>
        <v>320</v>
      </c>
      <c r="N3290">
        <v>22</v>
      </c>
      <c r="O3290" t="s">
        <v>5666</v>
      </c>
      <c r="P3290" t="s">
        <v>21</v>
      </c>
      <c r="Q3290" t="s">
        <v>22</v>
      </c>
      <c r="R3290" t="s">
        <v>21</v>
      </c>
      <c r="W3290">
        <v>176</v>
      </c>
      <c r="X3290">
        <v>72</v>
      </c>
      <c r="Y3290">
        <v>0</v>
      </c>
      <c r="Z3290">
        <v>0</v>
      </c>
    </row>
    <row r="3291" spans="1:26" ht="15.95">
      <c r="A3291" t="s">
        <v>4022</v>
      </c>
      <c r="B3291" t="s">
        <v>166</v>
      </c>
      <c r="C3291" t="str">
        <f>VLOOKUP(B3291, Positions!A$1:B$160, 2, FALSE)</f>
        <v>Goalkeeper</v>
      </c>
      <c r="D3291" t="s">
        <v>3849</v>
      </c>
      <c r="E3291" t="s">
        <v>5667</v>
      </c>
      <c r="F3291" t="s">
        <v>421</v>
      </c>
      <c r="G3291" t="str">
        <f>VLOOKUP(E3291, Tiers!M$1:P$134, 3, FALSE)</f>
        <v>SCO2</v>
      </c>
      <c r="H3291">
        <f>VLOOKUP(G3291, Tiers!B$1:C$134, 2, FALSE)</f>
        <v>6</v>
      </c>
      <c r="I3291" s="26" t="s">
        <v>5745</v>
      </c>
      <c r="J3291">
        <f t="shared" si="206"/>
        <v>10</v>
      </c>
      <c r="K3291">
        <f t="shared" si="207"/>
        <v>1</v>
      </c>
      <c r="L3291">
        <f t="shared" si="208"/>
        <v>9766</v>
      </c>
      <c r="M3291">
        <f t="shared" si="209"/>
        <v>320</v>
      </c>
      <c r="N3291">
        <v>22</v>
      </c>
      <c r="O3291" t="s">
        <v>74</v>
      </c>
      <c r="P3291" t="s">
        <v>21</v>
      </c>
      <c r="Q3291" t="s">
        <v>22</v>
      </c>
      <c r="R3291" t="s">
        <v>21</v>
      </c>
      <c r="S3291" t="s">
        <v>342</v>
      </c>
      <c r="W3291">
        <v>192</v>
      </c>
      <c r="X3291">
        <v>67</v>
      </c>
      <c r="Y3291">
        <v>0</v>
      </c>
      <c r="Z3291">
        <v>10</v>
      </c>
    </row>
    <row r="3292" spans="1:26" ht="15.95">
      <c r="A3292" t="s">
        <v>4023</v>
      </c>
      <c r="B3292" t="s">
        <v>102</v>
      </c>
      <c r="C3292" t="str">
        <f>VLOOKUP(B3292, Positions!A$1:B$160, 2, FALSE)</f>
        <v>Defender</v>
      </c>
      <c r="D3292" t="s">
        <v>263</v>
      </c>
      <c r="E3292" t="s">
        <v>5665</v>
      </c>
      <c r="F3292" t="s">
        <v>21</v>
      </c>
      <c r="G3292" t="str">
        <f>VLOOKUP(E3292, Tiers!M$1:P$134, 3, FALSE)</f>
        <v>ENG2</v>
      </c>
      <c r="H3292">
        <f>VLOOKUP(G3292, Tiers!B$1:C$134, 2, FALSE)</f>
        <v>3</v>
      </c>
      <c r="I3292" s="26" t="s">
        <v>5746</v>
      </c>
      <c r="J3292">
        <f t="shared" si="206"/>
        <v>9</v>
      </c>
      <c r="K3292">
        <f t="shared" si="207"/>
        <v>1</v>
      </c>
      <c r="L3292">
        <f t="shared" si="208"/>
        <v>9781</v>
      </c>
      <c r="M3292">
        <f t="shared" si="209"/>
        <v>321</v>
      </c>
      <c r="N3292">
        <v>22</v>
      </c>
      <c r="O3292" t="s">
        <v>745</v>
      </c>
      <c r="P3292" t="s">
        <v>21</v>
      </c>
      <c r="Q3292" t="s">
        <v>22</v>
      </c>
      <c r="R3292" t="s">
        <v>21</v>
      </c>
      <c r="W3292">
        <v>188</v>
      </c>
      <c r="X3292">
        <v>88</v>
      </c>
      <c r="Y3292">
        <v>4</v>
      </c>
      <c r="Z3292">
        <v>45</v>
      </c>
    </row>
    <row r="3293" spans="1:26" ht="15.95">
      <c r="A3293" t="s">
        <v>4024</v>
      </c>
      <c r="B3293" t="s">
        <v>26</v>
      </c>
      <c r="C3293" t="str">
        <f>VLOOKUP(B3293, Positions!A$1:B$160, 2, FALSE)</f>
        <v>Forward</v>
      </c>
      <c r="D3293" t="s">
        <v>182</v>
      </c>
      <c r="E3293" t="s">
        <v>62</v>
      </c>
      <c r="F3293" t="s">
        <v>21</v>
      </c>
      <c r="G3293" t="str">
        <f>VLOOKUP(E3293, Tiers!M$1:P$134, 3, FALSE)</f>
        <v>ENG1</v>
      </c>
      <c r="H3293">
        <f>VLOOKUP(G3293, Tiers!B$1:C$134, 2, FALSE)</f>
        <v>1</v>
      </c>
      <c r="I3293" s="26" t="s">
        <v>5747</v>
      </c>
      <c r="J3293">
        <f t="shared" si="206"/>
        <v>8</v>
      </c>
      <c r="K3293">
        <f t="shared" si="207"/>
        <v>4</v>
      </c>
      <c r="L3293">
        <f t="shared" si="208"/>
        <v>9808</v>
      </c>
      <c r="M3293">
        <f t="shared" si="209"/>
        <v>322</v>
      </c>
      <c r="N3293">
        <v>22</v>
      </c>
      <c r="O3293" t="s">
        <v>726</v>
      </c>
      <c r="P3293" t="s">
        <v>21</v>
      </c>
      <c r="Q3293" t="s">
        <v>22</v>
      </c>
      <c r="R3293" t="s">
        <v>21</v>
      </c>
      <c r="W3293">
        <v>168</v>
      </c>
      <c r="X3293">
        <v>65</v>
      </c>
      <c r="Y3293">
        <v>11</v>
      </c>
      <c r="Z3293">
        <v>48</v>
      </c>
    </row>
    <row r="3294" spans="1:26" ht="15.95">
      <c r="A3294" t="s">
        <v>4025</v>
      </c>
      <c r="B3294" t="s">
        <v>3654</v>
      </c>
      <c r="C3294" t="str">
        <f>VLOOKUP(B3294, Positions!A$1:B$160, 2, FALSE)</f>
        <v>Midfielder</v>
      </c>
      <c r="D3294" t="s">
        <v>3117</v>
      </c>
      <c r="E3294" t="s">
        <v>5663</v>
      </c>
      <c r="F3294" t="s">
        <v>21</v>
      </c>
      <c r="G3294" t="str">
        <f>VLOOKUP(E3294, Tiers!M$1:P$134, 3, FALSE)</f>
        <v>ENG4</v>
      </c>
      <c r="H3294">
        <f>VLOOKUP(G3294, Tiers!B$1:C$134, 2, FALSE)</f>
        <v>5</v>
      </c>
      <c r="I3294" s="26" t="s">
        <v>5748</v>
      </c>
      <c r="J3294">
        <f t="shared" si="206"/>
        <v>7</v>
      </c>
      <c r="K3294">
        <f t="shared" si="207"/>
        <v>4</v>
      </c>
      <c r="L3294">
        <f t="shared" si="208"/>
        <v>9841</v>
      </c>
      <c r="M3294">
        <f t="shared" si="209"/>
        <v>323</v>
      </c>
      <c r="N3294">
        <v>22</v>
      </c>
      <c r="O3294" t="s">
        <v>74</v>
      </c>
      <c r="P3294" t="s">
        <v>21</v>
      </c>
      <c r="Q3294" t="s">
        <v>22</v>
      </c>
      <c r="R3294" t="s">
        <v>21</v>
      </c>
      <c r="S3294" t="s">
        <v>319</v>
      </c>
      <c r="W3294">
        <v>184</v>
      </c>
      <c r="X3294">
        <v>73</v>
      </c>
      <c r="Y3294">
        <v>9</v>
      </c>
      <c r="Z3294">
        <v>64</v>
      </c>
    </row>
    <row r="3295" spans="1:26" ht="15.95">
      <c r="A3295" t="s">
        <v>4026</v>
      </c>
      <c r="B3295" t="s">
        <v>16</v>
      </c>
      <c r="C3295" t="str">
        <f>VLOOKUP(B3295, Positions!A$1:B$160, 2, FALSE)</f>
        <v>Forward</v>
      </c>
      <c r="D3295" t="s">
        <v>370</v>
      </c>
      <c r="E3295" t="s">
        <v>5663</v>
      </c>
      <c r="F3295" t="s">
        <v>21</v>
      </c>
      <c r="G3295" t="str">
        <f>VLOOKUP(E3295, Tiers!M$1:P$134, 3, FALSE)</f>
        <v>ENG4</v>
      </c>
      <c r="H3295">
        <f>VLOOKUP(G3295, Tiers!B$1:C$134, 2, FALSE)</f>
        <v>5</v>
      </c>
      <c r="I3295" s="26" t="s">
        <v>5749</v>
      </c>
      <c r="J3295">
        <f t="shared" si="206"/>
        <v>7</v>
      </c>
      <c r="K3295">
        <f t="shared" si="207"/>
        <v>4</v>
      </c>
      <c r="L3295">
        <f t="shared" si="208"/>
        <v>9844</v>
      </c>
      <c r="M3295">
        <f t="shared" si="209"/>
        <v>323</v>
      </c>
      <c r="N3295">
        <v>22</v>
      </c>
      <c r="O3295" t="s">
        <v>136</v>
      </c>
      <c r="P3295" t="s">
        <v>21</v>
      </c>
      <c r="Q3295" t="s">
        <v>22</v>
      </c>
      <c r="R3295" t="s">
        <v>21</v>
      </c>
      <c r="W3295">
        <v>186</v>
      </c>
      <c r="X3295">
        <v>84</v>
      </c>
      <c r="Y3295">
        <v>16</v>
      </c>
      <c r="Z3295">
        <v>84</v>
      </c>
    </row>
    <row r="3296" spans="1:26" ht="15.95">
      <c r="A3296" t="s">
        <v>4027</v>
      </c>
      <c r="B3296" t="s">
        <v>181</v>
      </c>
      <c r="C3296" t="str">
        <f>VLOOKUP(B3296, Positions!A$1:B$160, 2, FALSE)</f>
        <v>Defender</v>
      </c>
      <c r="D3296" t="s">
        <v>152</v>
      </c>
      <c r="E3296" t="s">
        <v>5664</v>
      </c>
      <c r="F3296" t="s">
        <v>21</v>
      </c>
      <c r="G3296" t="str">
        <f>VLOOKUP(E3296, Tiers!M$1:P$134, 3, FALSE)</f>
        <v>ENG3</v>
      </c>
      <c r="H3296">
        <f>VLOOKUP(G3296, Tiers!B$1:C$134, 2, FALSE)</f>
        <v>4</v>
      </c>
      <c r="I3296" s="26" t="s">
        <v>5750</v>
      </c>
      <c r="J3296">
        <f t="shared" si="206"/>
        <v>6</v>
      </c>
      <c r="K3296">
        <f t="shared" si="207"/>
        <v>4</v>
      </c>
      <c r="L3296">
        <f t="shared" si="208"/>
        <v>9891</v>
      </c>
      <c r="M3296">
        <f t="shared" si="209"/>
        <v>325</v>
      </c>
      <c r="N3296">
        <v>22</v>
      </c>
      <c r="O3296" t="s">
        <v>113</v>
      </c>
      <c r="P3296" t="s">
        <v>21</v>
      </c>
      <c r="Q3296" t="s">
        <v>22</v>
      </c>
      <c r="R3296" t="s">
        <v>21</v>
      </c>
      <c r="W3296">
        <v>181</v>
      </c>
      <c r="X3296">
        <v>75</v>
      </c>
      <c r="Y3296">
        <v>4</v>
      </c>
      <c r="Z3296">
        <v>94</v>
      </c>
    </row>
    <row r="3297" spans="1:26" ht="15.95">
      <c r="A3297" t="s">
        <v>4028</v>
      </c>
      <c r="B3297" t="s">
        <v>42</v>
      </c>
      <c r="C3297" t="str">
        <f>VLOOKUP(B3297, Positions!A$1:B$160, 2, FALSE)</f>
        <v>Midfielder</v>
      </c>
      <c r="D3297" t="s">
        <v>5666</v>
      </c>
      <c r="E3297" t="s">
        <v>5666</v>
      </c>
      <c r="F3297" t="s">
        <v>21</v>
      </c>
      <c r="G3297" t="str">
        <f>VLOOKUP(E3297, Tiers!M$1:P$134, 3, FALSE)</f>
        <v>NONE</v>
      </c>
      <c r="H3297">
        <f>VLOOKUP(G3297, Tiers!B$1:C$134, 2, FALSE)</f>
        <v>7</v>
      </c>
      <c r="I3297" s="26" t="s">
        <v>5751</v>
      </c>
      <c r="J3297">
        <f t="shared" si="206"/>
        <v>3</v>
      </c>
      <c r="K3297">
        <f t="shared" si="207"/>
        <v>3</v>
      </c>
      <c r="L3297">
        <f t="shared" si="208"/>
        <v>9953</v>
      </c>
      <c r="M3297">
        <f t="shared" si="209"/>
        <v>327</v>
      </c>
      <c r="N3297">
        <v>22</v>
      </c>
      <c r="O3297" t="s">
        <v>5666</v>
      </c>
      <c r="P3297" t="s">
        <v>21</v>
      </c>
      <c r="Q3297" t="s">
        <v>22</v>
      </c>
      <c r="R3297" t="s">
        <v>21</v>
      </c>
      <c r="W3297">
        <v>173</v>
      </c>
      <c r="X3297">
        <v>68</v>
      </c>
      <c r="Y3297">
        <v>0</v>
      </c>
      <c r="Z3297">
        <v>0</v>
      </c>
    </row>
    <row r="3298" spans="1:26" ht="15.95">
      <c r="A3298" t="s">
        <v>4029</v>
      </c>
      <c r="B3298" t="s">
        <v>166</v>
      </c>
      <c r="C3298" t="str">
        <f>VLOOKUP(B3298, Positions!A$1:B$160, 2, FALSE)</f>
        <v>Goalkeeper</v>
      </c>
      <c r="D3298" t="s">
        <v>200</v>
      </c>
      <c r="E3298" t="s">
        <v>5664</v>
      </c>
      <c r="F3298" t="s">
        <v>21</v>
      </c>
      <c r="G3298" t="str">
        <f>VLOOKUP(E3298, Tiers!M$1:P$134, 3, FALSE)</f>
        <v>ENG3</v>
      </c>
      <c r="H3298">
        <f>VLOOKUP(G3298, Tiers!B$1:C$134, 2, FALSE)</f>
        <v>4</v>
      </c>
      <c r="I3298" s="26" t="s">
        <v>5752</v>
      </c>
      <c r="J3298">
        <f t="shared" si="206"/>
        <v>1</v>
      </c>
      <c r="K3298">
        <f t="shared" si="207"/>
        <v>2</v>
      </c>
      <c r="L3298">
        <f t="shared" si="208"/>
        <v>10019</v>
      </c>
      <c r="M3298">
        <f t="shared" si="209"/>
        <v>329</v>
      </c>
      <c r="N3298">
        <v>22</v>
      </c>
      <c r="O3298" t="s">
        <v>5790</v>
      </c>
      <c r="P3298" t="s">
        <v>21</v>
      </c>
      <c r="Q3298" t="s">
        <v>22</v>
      </c>
      <c r="R3298" t="s">
        <v>21</v>
      </c>
      <c r="W3298">
        <v>196</v>
      </c>
      <c r="X3298">
        <v>85</v>
      </c>
      <c r="Y3298">
        <v>0</v>
      </c>
      <c r="Z3298">
        <v>23</v>
      </c>
    </row>
    <row r="3299" spans="1:26" ht="15.95">
      <c r="A3299" t="s">
        <v>4030</v>
      </c>
      <c r="B3299" t="s">
        <v>16</v>
      </c>
      <c r="C3299" t="str">
        <f>VLOOKUP(B3299, Positions!A$1:B$160, 2, FALSE)</f>
        <v>Forward</v>
      </c>
      <c r="D3299" t="s">
        <v>3718</v>
      </c>
      <c r="E3299" t="s">
        <v>5666</v>
      </c>
      <c r="F3299" t="s">
        <v>21</v>
      </c>
      <c r="G3299" t="str">
        <f>VLOOKUP(E3299, Tiers!M$1:P$134, 3, FALSE)</f>
        <v>NONE</v>
      </c>
      <c r="H3299">
        <f>VLOOKUP(G3299, Tiers!B$1:C$134, 2, FALSE)</f>
        <v>7</v>
      </c>
      <c r="I3299" s="26" t="s">
        <v>5753</v>
      </c>
      <c r="J3299">
        <f t="shared" si="206"/>
        <v>11</v>
      </c>
      <c r="K3299">
        <f t="shared" si="207"/>
        <v>1</v>
      </c>
      <c r="L3299">
        <f t="shared" si="208"/>
        <v>10083</v>
      </c>
      <c r="M3299">
        <f t="shared" si="209"/>
        <v>331</v>
      </c>
      <c r="N3299">
        <v>22</v>
      </c>
      <c r="O3299" t="s">
        <v>74</v>
      </c>
      <c r="P3299" t="s">
        <v>21</v>
      </c>
      <c r="Q3299" t="s">
        <v>22</v>
      </c>
      <c r="R3299" t="s">
        <v>21</v>
      </c>
      <c r="S3299" t="s">
        <v>239</v>
      </c>
      <c r="W3299">
        <v>194</v>
      </c>
      <c r="X3299">
        <v>87</v>
      </c>
      <c r="Y3299">
        <v>5</v>
      </c>
      <c r="Z3299">
        <v>30</v>
      </c>
    </row>
    <row r="3300" spans="1:26" ht="15.95">
      <c r="A3300" t="s">
        <v>4031</v>
      </c>
      <c r="B3300" t="s">
        <v>322</v>
      </c>
      <c r="C3300" t="str">
        <f>VLOOKUP(B3300, Positions!A$1:B$160, 2, FALSE)</f>
        <v>Midfielder</v>
      </c>
      <c r="D3300" t="s">
        <v>496</v>
      </c>
      <c r="E3300" t="s">
        <v>5664</v>
      </c>
      <c r="F3300" t="s">
        <v>21</v>
      </c>
      <c r="G3300" t="str">
        <f>VLOOKUP(E3300, Tiers!M$1:P$134, 3, FALSE)</f>
        <v>ENG3</v>
      </c>
      <c r="H3300">
        <f>VLOOKUP(G3300, Tiers!B$1:C$134, 2, FALSE)</f>
        <v>4</v>
      </c>
      <c r="I3300" s="26" t="s">
        <v>5754</v>
      </c>
      <c r="J3300">
        <f t="shared" si="206"/>
        <v>10</v>
      </c>
      <c r="K3300">
        <f t="shared" si="207"/>
        <v>1</v>
      </c>
      <c r="L3300">
        <f t="shared" si="208"/>
        <v>10109</v>
      </c>
      <c r="M3300">
        <f t="shared" si="209"/>
        <v>332</v>
      </c>
      <c r="N3300">
        <v>22</v>
      </c>
      <c r="O3300" t="s">
        <v>4032</v>
      </c>
      <c r="P3300" t="s">
        <v>21</v>
      </c>
      <c r="Q3300" t="s">
        <v>22</v>
      </c>
      <c r="R3300" t="s">
        <v>21</v>
      </c>
      <c r="W3300">
        <v>173</v>
      </c>
      <c r="X3300">
        <v>71</v>
      </c>
      <c r="Y3300">
        <v>17</v>
      </c>
      <c r="Z3300">
        <v>115</v>
      </c>
    </row>
    <row r="3301" spans="1:26" ht="15.95">
      <c r="A3301" t="s">
        <v>4033</v>
      </c>
      <c r="B3301" t="s">
        <v>166</v>
      </c>
      <c r="C3301" t="str">
        <f>VLOOKUP(B3301, Positions!A$1:B$160, 2, FALSE)</f>
        <v>Goalkeeper</v>
      </c>
      <c r="D3301" t="s">
        <v>149</v>
      </c>
      <c r="E3301" t="s">
        <v>5663</v>
      </c>
      <c r="F3301" t="s">
        <v>21</v>
      </c>
      <c r="G3301" t="str">
        <f>VLOOKUP(E3301, Tiers!M$1:P$134, 3, FALSE)</f>
        <v>ENG4</v>
      </c>
      <c r="H3301">
        <f>VLOOKUP(G3301, Tiers!B$1:C$134, 2, FALSE)</f>
        <v>5</v>
      </c>
      <c r="I3301" s="26" t="s">
        <v>5755</v>
      </c>
      <c r="J3301">
        <f t="shared" si="206"/>
        <v>10</v>
      </c>
      <c r="K3301">
        <f t="shared" si="207"/>
        <v>1</v>
      </c>
      <c r="L3301">
        <f t="shared" si="208"/>
        <v>10111</v>
      </c>
      <c r="M3301">
        <f t="shared" si="209"/>
        <v>332</v>
      </c>
      <c r="N3301">
        <v>22</v>
      </c>
      <c r="O3301" t="s">
        <v>669</v>
      </c>
      <c r="P3301" t="s">
        <v>21</v>
      </c>
      <c r="Q3301" t="s">
        <v>22</v>
      </c>
      <c r="R3301" t="s">
        <v>21</v>
      </c>
      <c r="W3301">
        <v>183</v>
      </c>
      <c r="X3301">
        <v>77</v>
      </c>
      <c r="Y3301">
        <v>0</v>
      </c>
      <c r="Z3301">
        <v>12</v>
      </c>
    </row>
    <row r="3302" spans="1:26" ht="15.95">
      <c r="A3302" t="s">
        <v>4034</v>
      </c>
      <c r="B3302" t="s">
        <v>72</v>
      </c>
      <c r="C3302" t="str">
        <f>VLOOKUP(B3302, Positions!A$1:B$160, 2, FALSE)</f>
        <v>Defender</v>
      </c>
      <c r="D3302" t="s">
        <v>5666</v>
      </c>
      <c r="E3302" t="s">
        <v>5666</v>
      </c>
      <c r="F3302" t="s">
        <v>21</v>
      </c>
      <c r="G3302" t="str">
        <f>VLOOKUP(E3302, Tiers!M$1:P$134, 3, FALSE)</f>
        <v>NONE</v>
      </c>
      <c r="H3302">
        <f>VLOOKUP(G3302, Tiers!B$1:C$134, 2, FALSE)</f>
        <v>7</v>
      </c>
      <c r="I3302" s="26" t="s">
        <v>5756</v>
      </c>
      <c r="J3302">
        <f t="shared" si="206"/>
        <v>10</v>
      </c>
      <c r="K3302">
        <f t="shared" si="207"/>
        <v>1</v>
      </c>
      <c r="L3302">
        <f t="shared" si="208"/>
        <v>10132</v>
      </c>
      <c r="M3302">
        <f t="shared" si="209"/>
        <v>332</v>
      </c>
      <c r="N3302">
        <v>22</v>
      </c>
      <c r="O3302" t="s">
        <v>204</v>
      </c>
      <c r="P3302" t="s">
        <v>21</v>
      </c>
      <c r="Q3302" t="s">
        <v>22</v>
      </c>
      <c r="R3302" t="s">
        <v>21</v>
      </c>
      <c r="W3302">
        <v>171</v>
      </c>
      <c r="X3302">
        <v>68</v>
      </c>
      <c r="Y3302">
        <v>0</v>
      </c>
      <c r="Z3302">
        <v>0</v>
      </c>
    </row>
    <row r="3303" spans="1:26" ht="15.95">
      <c r="A3303" t="s">
        <v>4035</v>
      </c>
      <c r="B3303" t="s">
        <v>2427</v>
      </c>
      <c r="C3303" t="str">
        <f>VLOOKUP(B3303, Positions!A$1:B$160, 2, FALSE)</f>
        <v>Midfielder</v>
      </c>
      <c r="D3303" t="s">
        <v>252</v>
      </c>
      <c r="E3303" t="s">
        <v>5665</v>
      </c>
      <c r="F3303" t="s">
        <v>21</v>
      </c>
      <c r="G3303" t="str">
        <f>VLOOKUP(E3303, Tiers!M$1:P$134, 3, FALSE)</f>
        <v>ENG2</v>
      </c>
      <c r="H3303">
        <f>VLOOKUP(G3303, Tiers!B$1:C$134, 2, FALSE)</f>
        <v>3</v>
      </c>
      <c r="I3303" s="26" t="s">
        <v>5757</v>
      </c>
      <c r="J3303">
        <f t="shared" si="206"/>
        <v>8</v>
      </c>
      <c r="K3303">
        <f t="shared" si="207"/>
        <v>4</v>
      </c>
      <c r="L3303">
        <f t="shared" si="208"/>
        <v>10192</v>
      </c>
      <c r="M3303">
        <f t="shared" si="209"/>
        <v>334</v>
      </c>
      <c r="N3303">
        <v>22</v>
      </c>
      <c r="O3303" t="s">
        <v>234</v>
      </c>
      <c r="P3303" t="s">
        <v>21</v>
      </c>
      <c r="Q3303" t="s">
        <v>22</v>
      </c>
      <c r="R3303" t="s">
        <v>21</v>
      </c>
      <c r="W3303">
        <v>176</v>
      </c>
      <c r="X3303">
        <v>75</v>
      </c>
      <c r="Y3303">
        <v>10</v>
      </c>
      <c r="Z3303">
        <v>57</v>
      </c>
    </row>
    <row r="3304" spans="1:26" ht="15.95">
      <c r="A3304" t="s">
        <v>4036</v>
      </c>
      <c r="B3304" t="s">
        <v>81</v>
      </c>
      <c r="C3304" t="str">
        <f>VLOOKUP(B3304, Positions!A$1:B$160, 2, FALSE)</f>
        <v>Defender</v>
      </c>
      <c r="D3304" t="s">
        <v>290</v>
      </c>
      <c r="E3304" t="s">
        <v>5665</v>
      </c>
      <c r="F3304" t="s">
        <v>21</v>
      </c>
      <c r="G3304" t="str">
        <f>VLOOKUP(E3304, Tiers!M$1:P$134, 3, FALSE)</f>
        <v>ENG2</v>
      </c>
      <c r="H3304">
        <f>VLOOKUP(G3304, Tiers!B$1:C$134, 2, FALSE)</f>
        <v>3</v>
      </c>
      <c r="I3304" s="26" t="s">
        <v>5758</v>
      </c>
      <c r="J3304">
        <f t="shared" si="206"/>
        <v>5</v>
      </c>
      <c r="K3304">
        <f t="shared" si="207"/>
        <v>3</v>
      </c>
      <c r="L3304">
        <f t="shared" si="208"/>
        <v>10277</v>
      </c>
      <c r="M3304">
        <f t="shared" si="209"/>
        <v>337</v>
      </c>
      <c r="N3304">
        <v>22</v>
      </c>
      <c r="O3304" t="s">
        <v>113</v>
      </c>
      <c r="P3304" t="s">
        <v>21</v>
      </c>
      <c r="Q3304" t="s">
        <v>22</v>
      </c>
      <c r="R3304" t="s">
        <v>21</v>
      </c>
      <c r="S3304" t="s">
        <v>342</v>
      </c>
      <c r="W3304">
        <v>186</v>
      </c>
      <c r="X3304">
        <v>81</v>
      </c>
      <c r="Y3304">
        <v>8</v>
      </c>
      <c r="Z3304">
        <v>119</v>
      </c>
    </row>
    <row r="3305" spans="1:26" ht="15.95">
      <c r="A3305" t="s">
        <v>4037</v>
      </c>
      <c r="B3305" t="s">
        <v>946</v>
      </c>
      <c r="C3305" t="str">
        <f>VLOOKUP(B3305, Positions!A$1:B$160, 2, FALSE)</f>
        <v>Defender</v>
      </c>
      <c r="D3305" t="s">
        <v>5666</v>
      </c>
      <c r="E3305" t="s">
        <v>5666</v>
      </c>
      <c r="F3305" t="s">
        <v>21</v>
      </c>
      <c r="G3305" t="str">
        <f>VLOOKUP(E3305, Tiers!M$1:P$134, 3, FALSE)</f>
        <v>NONE</v>
      </c>
      <c r="H3305">
        <f>VLOOKUP(G3305, Tiers!B$1:C$134, 2, FALSE)</f>
        <v>7</v>
      </c>
      <c r="I3305" s="26" t="s">
        <v>5759</v>
      </c>
      <c r="J3305">
        <f t="shared" si="206"/>
        <v>4</v>
      </c>
      <c r="K3305">
        <f t="shared" si="207"/>
        <v>3</v>
      </c>
      <c r="L3305">
        <f t="shared" si="208"/>
        <v>10293</v>
      </c>
      <c r="M3305">
        <f t="shared" si="209"/>
        <v>338</v>
      </c>
      <c r="N3305">
        <v>22</v>
      </c>
      <c r="O3305" t="s">
        <v>5666</v>
      </c>
      <c r="P3305" t="s">
        <v>21</v>
      </c>
      <c r="Q3305" t="s">
        <v>22</v>
      </c>
      <c r="R3305" t="s">
        <v>21</v>
      </c>
      <c r="W3305">
        <v>178</v>
      </c>
      <c r="X3305">
        <v>70</v>
      </c>
      <c r="Y3305">
        <v>0</v>
      </c>
      <c r="Z3305">
        <v>20</v>
      </c>
    </row>
    <row r="3306" spans="1:26" ht="15.95">
      <c r="A3306" t="s">
        <v>4038</v>
      </c>
      <c r="B3306" t="s">
        <v>196</v>
      </c>
      <c r="C3306" t="str">
        <f>VLOOKUP(B3306, Positions!A$1:B$160, 2, FALSE)</f>
        <v>Defender</v>
      </c>
      <c r="D3306" t="s">
        <v>3849</v>
      </c>
      <c r="E3306" t="s">
        <v>5667</v>
      </c>
      <c r="F3306" t="s">
        <v>421</v>
      </c>
      <c r="G3306" t="str">
        <f>VLOOKUP(E3306, Tiers!M$1:P$134, 3, FALSE)</f>
        <v>SCO2</v>
      </c>
      <c r="H3306">
        <f>VLOOKUP(G3306, Tiers!B$1:C$134, 2, FALSE)</f>
        <v>6</v>
      </c>
      <c r="I3306" s="26" t="s">
        <v>5760</v>
      </c>
      <c r="J3306">
        <f t="shared" si="206"/>
        <v>4</v>
      </c>
      <c r="K3306">
        <f t="shared" si="207"/>
        <v>3</v>
      </c>
      <c r="L3306">
        <f t="shared" si="208"/>
        <v>10309</v>
      </c>
      <c r="M3306">
        <f t="shared" si="209"/>
        <v>338</v>
      </c>
      <c r="N3306">
        <v>22</v>
      </c>
      <c r="O3306" t="s">
        <v>93</v>
      </c>
      <c r="P3306" t="s">
        <v>21</v>
      </c>
      <c r="Q3306" t="s">
        <v>22</v>
      </c>
      <c r="R3306" t="s">
        <v>21</v>
      </c>
      <c r="W3306">
        <v>178</v>
      </c>
      <c r="X3306">
        <v>73</v>
      </c>
      <c r="Y3306">
        <v>7</v>
      </c>
      <c r="Z3306">
        <v>91</v>
      </c>
    </row>
    <row r="3307" spans="1:26" ht="15.95">
      <c r="A3307" t="s">
        <v>4039</v>
      </c>
      <c r="B3307" t="s">
        <v>72</v>
      </c>
      <c r="C3307" t="str">
        <f>VLOOKUP(B3307, Positions!A$1:B$160, 2, FALSE)</f>
        <v>Defender</v>
      </c>
      <c r="D3307" t="s">
        <v>207</v>
      </c>
      <c r="E3307" t="s">
        <v>5663</v>
      </c>
      <c r="F3307" t="s">
        <v>21</v>
      </c>
      <c r="G3307" t="str">
        <f>VLOOKUP(E3307, Tiers!M$1:P$134, 3, FALSE)</f>
        <v>ENG4</v>
      </c>
      <c r="H3307">
        <f>VLOOKUP(G3307, Tiers!B$1:C$134, 2, FALSE)</f>
        <v>5</v>
      </c>
      <c r="I3307" s="26" t="s">
        <v>5761</v>
      </c>
      <c r="J3307">
        <f t="shared" si="206"/>
        <v>3</v>
      </c>
      <c r="K3307">
        <f t="shared" si="207"/>
        <v>3</v>
      </c>
      <c r="L3307">
        <f t="shared" si="208"/>
        <v>10331</v>
      </c>
      <c r="M3307">
        <f t="shared" si="209"/>
        <v>339</v>
      </c>
      <c r="N3307">
        <v>22</v>
      </c>
      <c r="O3307" t="s">
        <v>459</v>
      </c>
      <c r="P3307" t="s">
        <v>21</v>
      </c>
      <c r="Q3307" t="s">
        <v>22</v>
      </c>
      <c r="R3307" t="s">
        <v>21</v>
      </c>
      <c r="W3307">
        <v>178</v>
      </c>
      <c r="X3307">
        <v>74</v>
      </c>
      <c r="Y3307">
        <v>5</v>
      </c>
      <c r="Z3307">
        <v>73</v>
      </c>
    </row>
    <row r="3308" spans="1:26" ht="15.95">
      <c r="A3308" t="s">
        <v>4040</v>
      </c>
      <c r="B3308" t="s">
        <v>42</v>
      </c>
      <c r="C3308" t="str">
        <f>VLOOKUP(B3308, Positions!A$1:B$160, 2, FALSE)</f>
        <v>Midfielder</v>
      </c>
      <c r="D3308" t="s">
        <v>1177</v>
      </c>
      <c r="E3308" t="s">
        <v>5666</v>
      </c>
      <c r="F3308" t="s">
        <v>21</v>
      </c>
      <c r="G3308" t="str">
        <f>VLOOKUP(E3308, Tiers!M$1:P$134, 3, FALSE)</f>
        <v>NONE</v>
      </c>
      <c r="H3308">
        <f>VLOOKUP(G3308, Tiers!B$1:C$134, 2, FALSE)</f>
        <v>7</v>
      </c>
      <c r="I3308" s="26" t="s">
        <v>5762</v>
      </c>
      <c r="J3308">
        <f t="shared" si="206"/>
        <v>1</v>
      </c>
      <c r="K3308">
        <f t="shared" si="207"/>
        <v>2</v>
      </c>
      <c r="L3308">
        <f t="shared" si="208"/>
        <v>10407</v>
      </c>
      <c r="M3308">
        <f t="shared" si="209"/>
        <v>341</v>
      </c>
      <c r="N3308">
        <v>22</v>
      </c>
      <c r="O3308" t="s">
        <v>2802</v>
      </c>
      <c r="P3308" t="s">
        <v>21</v>
      </c>
      <c r="Q3308" t="s">
        <v>22</v>
      </c>
      <c r="R3308" t="s">
        <v>21</v>
      </c>
      <c r="W3308">
        <v>176</v>
      </c>
      <c r="X3308">
        <v>64</v>
      </c>
      <c r="Y3308">
        <v>1</v>
      </c>
      <c r="Z3308">
        <v>103</v>
      </c>
    </row>
    <row r="3309" spans="1:26" ht="15.95">
      <c r="A3309" t="s">
        <v>4041</v>
      </c>
      <c r="B3309" t="s">
        <v>2424</v>
      </c>
      <c r="C3309" t="str">
        <f>VLOOKUP(B3309, Positions!A$1:B$160, 2, FALSE)</f>
        <v>Midfielder</v>
      </c>
      <c r="D3309" t="s">
        <v>1177</v>
      </c>
      <c r="E3309" t="s">
        <v>5666</v>
      </c>
      <c r="F3309" t="s">
        <v>21</v>
      </c>
      <c r="G3309" t="str">
        <f>VLOOKUP(E3309, Tiers!M$1:P$134, 3, FALSE)</f>
        <v>NONE</v>
      </c>
      <c r="H3309">
        <f>VLOOKUP(G3309, Tiers!B$1:C$134, 2, FALSE)</f>
        <v>7</v>
      </c>
      <c r="I3309" s="26" t="s">
        <v>5763</v>
      </c>
      <c r="J3309">
        <f t="shared" si="206"/>
        <v>11</v>
      </c>
      <c r="K3309">
        <f t="shared" si="207"/>
        <v>1</v>
      </c>
      <c r="L3309">
        <f t="shared" si="208"/>
        <v>10447</v>
      </c>
      <c r="M3309">
        <f t="shared" si="209"/>
        <v>343</v>
      </c>
      <c r="N3309">
        <v>22</v>
      </c>
      <c r="O3309" t="s">
        <v>1015</v>
      </c>
      <c r="P3309" t="s">
        <v>21</v>
      </c>
      <c r="Q3309" t="s">
        <v>22</v>
      </c>
      <c r="R3309" t="s">
        <v>21</v>
      </c>
      <c r="W3309">
        <v>178</v>
      </c>
      <c r="X3309">
        <v>77</v>
      </c>
      <c r="Y3309">
        <v>8</v>
      </c>
      <c r="Z3309">
        <v>152</v>
      </c>
    </row>
    <row r="3310" spans="1:26" ht="15.95">
      <c r="A3310" t="s">
        <v>4042</v>
      </c>
      <c r="B3310" t="s">
        <v>31</v>
      </c>
      <c r="C3310" t="str">
        <f>VLOOKUP(B3310, Positions!A$1:B$160, 2, FALSE)</f>
        <v>Defender</v>
      </c>
      <c r="D3310" t="s">
        <v>1166</v>
      </c>
      <c r="E3310" t="s">
        <v>5666</v>
      </c>
      <c r="F3310" t="s">
        <v>21</v>
      </c>
      <c r="G3310" t="str">
        <f>VLOOKUP(E3310, Tiers!M$1:P$134, 3, FALSE)</f>
        <v>NONE</v>
      </c>
      <c r="H3310">
        <f>VLOOKUP(G3310, Tiers!B$1:C$134, 2, FALSE)</f>
        <v>7</v>
      </c>
      <c r="I3310" s="26" t="s">
        <v>5764</v>
      </c>
      <c r="J3310">
        <f t="shared" si="206"/>
        <v>11</v>
      </c>
      <c r="K3310">
        <f t="shared" si="207"/>
        <v>1</v>
      </c>
      <c r="L3310">
        <f t="shared" si="208"/>
        <v>10453</v>
      </c>
      <c r="M3310">
        <f t="shared" si="209"/>
        <v>343</v>
      </c>
      <c r="N3310">
        <v>22</v>
      </c>
      <c r="O3310" t="s">
        <v>74</v>
      </c>
      <c r="P3310" t="s">
        <v>21</v>
      </c>
      <c r="Q3310" t="s">
        <v>22</v>
      </c>
      <c r="R3310" t="s">
        <v>21</v>
      </c>
      <c r="W3310">
        <v>179</v>
      </c>
      <c r="X3310">
        <v>73</v>
      </c>
      <c r="Y3310">
        <v>0</v>
      </c>
      <c r="Z3310">
        <v>63</v>
      </c>
    </row>
    <row r="3311" spans="1:26" ht="15.95">
      <c r="A3311" t="s">
        <v>4043</v>
      </c>
      <c r="B3311" t="s">
        <v>55</v>
      </c>
      <c r="C3311" t="str">
        <f>VLOOKUP(B3311, Positions!A$1:B$160, 2, FALSE)</f>
        <v>Forward</v>
      </c>
      <c r="D3311" t="s">
        <v>282</v>
      </c>
      <c r="E3311" t="s">
        <v>62</v>
      </c>
      <c r="F3311" t="s">
        <v>21</v>
      </c>
      <c r="G3311" t="str">
        <f>VLOOKUP(E3311, Tiers!M$1:P$134, 3, FALSE)</f>
        <v>ENG1</v>
      </c>
      <c r="H3311">
        <f>VLOOKUP(G3311, Tiers!B$1:C$134, 2, FALSE)</f>
        <v>1</v>
      </c>
      <c r="I3311" s="26" t="s">
        <v>5765</v>
      </c>
      <c r="J3311">
        <f t="shared" si="206"/>
        <v>10</v>
      </c>
      <c r="K3311">
        <f t="shared" si="207"/>
        <v>1</v>
      </c>
      <c r="L3311">
        <f t="shared" si="208"/>
        <v>10479</v>
      </c>
      <c r="M3311">
        <f t="shared" si="209"/>
        <v>344</v>
      </c>
      <c r="N3311">
        <v>22</v>
      </c>
      <c r="O3311" t="s">
        <v>4044</v>
      </c>
      <c r="P3311" t="s">
        <v>21</v>
      </c>
      <c r="Q3311" t="s">
        <v>171</v>
      </c>
      <c r="R3311" t="s">
        <v>21</v>
      </c>
      <c r="S3311" t="s">
        <v>829</v>
      </c>
      <c r="W3311">
        <v>181</v>
      </c>
      <c r="X3311">
        <v>67</v>
      </c>
      <c r="Y3311">
        <v>20</v>
      </c>
      <c r="Z3311">
        <v>171</v>
      </c>
    </row>
    <row r="3312" spans="1:26" ht="15.95">
      <c r="A3312" t="s">
        <v>4045</v>
      </c>
      <c r="B3312" t="s">
        <v>36</v>
      </c>
      <c r="C3312" t="str">
        <f>VLOOKUP(B3312, Positions!A$1:B$160, 2, FALSE)</f>
        <v>Midfielder</v>
      </c>
      <c r="D3312" t="s">
        <v>229</v>
      </c>
      <c r="E3312" t="s">
        <v>5665</v>
      </c>
      <c r="F3312" t="s">
        <v>21</v>
      </c>
      <c r="G3312" t="str">
        <f>VLOOKUP(E3312, Tiers!M$1:P$134, 3, FALSE)</f>
        <v>ENG2</v>
      </c>
      <c r="H3312">
        <f>VLOOKUP(G3312, Tiers!B$1:C$134, 2, FALSE)</f>
        <v>3</v>
      </c>
      <c r="I3312" s="26" t="s">
        <v>5766</v>
      </c>
      <c r="J3312">
        <f t="shared" si="206"/>
        <v>10</v>
      </c>
      <c r="K3312">
        <f t="shared" si="207"/>
        <v>1</v>
      </c>
      <c r="L3312">
        <f t="shared" si="208"/>
        <v>10496</v>
      </c>
      <c r="M3312">
        <f t="shared" si="209"/>
        <v>344</v>
      </c>
      <c r="N3312">
        <v>22</v>
      </c>
      <c r="O3312" t="s">
        <v>74</v>
      </c>
      <c r="P3312" t="s">
        <v>21</v>
      </c>
      <c r="Q3312" t="s">
        <v>22</v>
      </c>
      <c r="R3312" t="s">
        <v>21</v>
      </c>
      <c r="S3312" t="s">
        <v>319</v>
      </c>
      <c r="W3312">
        <v>193</v>
      </c>
      <c r="X3312">
        <v>95</v>
      </c>
      <c r="Y3312">
        <v>1</v>
      </c>
      <c r="Z3312">
        <v>62</v>
      </c>
    </row>
    <row r="3313" spans="1:26" ht="15.95">
      <c r="A3313" t="s">
        <v>4047</v>
      </c>
      <c r="B3313" t="s">
        <v>166</v>
      </c>
      <c r="C3313" t="str">
        <f>VLOOKUP(B3313, Positions!A$1:B$160, 2, FALSE)</f>
        <v>Goalkeeper</v>
      </c>
      <c r="D3313" t="s">
        <v>4048</v>
      </c>
      <c r="E3313" t="s">
        <v>5666</v>
      </c>
      <c r="F3313" t="s">
        <v>21</v>
      </c>
      <c r="G3313" t="str">
        <f>VLOOKUP(E3313, Tiers!M$1:P$134, 3, FALSE)</f>
        <v>NONE</v>
      </c>
      <c r="H3313">
        <f>VLOOKUP(G3313, Tiers!B$1:C$134, 2, FALSE)</f>
        <v>7</v>
      </c>
      <c r="I3313" s="26" t="s">
        <v>5767</v>
      </c>
      <c r="J3313">
        <f t="shared" si="206"/>
        <v>10</v>
      </c>
      <c r="K3313">
        <f t="shared" si="207"/>
        <v>1</v>
      </c>
      <c r="L3313">
        <f t="shared" si="208"/>
        <v>10500</v>
      </c>
      <c r="M3313">
        <f t="shared" si="209"/>
        <v>345</v>
      </c>
      <c r="N3313">
        <v>22</v>
      </c>
      <c r="O3313" t="s">
        <v>57</v>
      </c>
      <c r="P3313" t="s">
        <v>21</v>
      </c>
      <c r="Q3313" t="s">
        <v>22</v>
      </c>
      <c r="R3313" t="s">
        <v>21</v>
      </c>
      <c r="W3313">
        <v>186</v>
      </c>
      <c r="X3313">
        <v>80</v>
      </c>
      <c r="Y3313">
        <v>0</v>
      </c>
      <c r="Z3313">
        <v>42</v>
      </c>
    </row>
    <row r="3314" spans="1:26" ht="15.95">
      <c r="A3314" t="s">
        <v>4049</v>
      </c>
      <c r="B3314" t="s">
        <v>81</v>
      </c>
      <c r="C3314" t="str">
        <f>VLOOKUP(B3314, Positions!A$1:B$160, 2, FALSE)</f>
        <v>Defender</v>
      </c>
      <c r="D3314" t="s">
        <v>1243</v>
      </c>
      <c r="E3314" t="s">
        <v>5666</v>
      </c>
      <c r="F3314" t="s">
        <v>21</v>
      </c>
      <c r="G3314" t="str">
        <f>VLOOKUP(E3314, Tiers!M$1:P$134, 3, FALSE)</f>
        <v>NONE</v>
      </c>
      <c r="H3314">
        <f>VLOOKUP(G3314, Tiers!B$1:C$134, 2, FALSE)</f>
        <v>7</v>
      </c>
      <c r="I3314" s="26" t="s">
        <v>5768</v>
      </c>
      <c r="J3314">
        <f t="shared" si="206"/>
        <v>7</v>
      </c>
      <c r="K3314">
        <f t="shared" si="207"/>
        <v>4</v>
      </c>
      <c r="L3314">
        <f t="shared" si="208"/>
        <v>10591</v>
      </c>
      <c r="M3314">
        <f t="shared" si="209"/>
        <v>347</v>
      </c>
      <c r="N3314">
        <v>22</v>
      </c>
      <c r="O3314" t="s">
        <v>57</v>
      </c>
      <c r="P3314" t="s">
        <v>21</v>
      </c>
      <c r="Q3314" t="s">
        <v>22</v>
      </c>
      <c r="R3314" t="s">
        <v>21</v>
      </c>
      <c r="W3314">
        <v>186</v>
      </c>
      <c r="X3314">
        <v>81</v>
      </c>
      <c r="Y3314">
        <v>1</v>
      </c>
      <c r="Z3314">
        <v>51</v>
      </c>
    </row>
    <row r="3315" spans="1:26" ht="15.95">
      <c r="A3315" t="s">
        <v>4050</v>
      </c>
      <c r="B3315" t="s">
        <v>166</v>
      </c>
      <c r="C3315" t="str">
        <f>VLOOKUP(B3315, Positions!A$1:B$160, 2, FALSE)</f>
        <v>Goalkeeper</v>
      </c>
      <c r="D3315" t="s">
        <v>5666</v>
      </c>
      <c r="E3315" t="s">
        <v>5666</v>
      </c>
      <c r="F3315" t="s">
        <v>21</v>
      </c>
      <c r="G3315" t="str">
        <f>VLOOKUP(E3315, Tiers!M$1:P$134, 3, FALSE)</f>
        <v>NONE</v>
      </c>
      <c r="H3315">
        <f>VLOOKUP(G3315, Tiers!B$1:C$134, 2, FALSE)</f>
        <v>7</v>
      </c>
      <c r="I3315" s="26" t="s">
        <v>5769</v>
      </c>
      <c r="J3315">
        <f t="shared" si="206"/>
        <v>6</v>
      </c>
      <c r="K3315">
        <f t="shared" si="207"/>
        <v>4</v>
      </c>
      <c r="L3315">
        <f t="shared" si="208"/>
        <v>10601</v>
      </c>
      <c r="M3315">
        <f t="shared" si="209"/>
        <v>348</v>
      </c>
      <c r="N3315">
        <v>22</v>
      </c>
      <c r="O3315" t="s">
        <v>5666</v>
      </c>
      <c r="P3315" t="s">
        <v>21</v>
      </c>
      <c r="Q3315" t="s">
        <v>22</v>
      </c>
      <c r="R3315" t="s">
        <v>21</v>
      </c>
      <c r="W3315">
        <v>188</v>
      </c>
      <c r="X3315">
        <v>78</v>
      </c>
      <c r="Y3315">
        <v>0</v>
      </c>
      <c r="Z3315">
        <v>8</v>
      </c>
    </row>
    <row r="3316" spans="1:26" ht="15.95">
      <c r="A3316" t="s">
        <v>4051</v>
      </c>
      <c r="B3316" t="s">
        <v>1593</v>
      </c>
      <c r="C3316" t="str">
        <f>VLOOKUP(B3316, Positions!A$1:B$160, 2, FALSE)</f>
        <v>Midfielder</v>
      </c>
      <c r="D3316" t="s">
        <v>5666</v>
      </c>
      <c r="E3316" t="s">
        <v>5666</v>
      </c>
      <c r="F3316" t="s">
        <v>21</v>
      </c>
      <c r="G3316" t="str">
        <f>VLOOKUP(E3316, Tiers!M$1:P$134, 3, FALSE)</f>
        <v>NONE</v>
      </c>
      <c r="H3316">
        <f>VLOOKUP(G3316, Tiers!B$1:C$134, 2, FALSE)</f>
        <v>7</v>
      </c>
      <c r="I3316" s="26" t="s">
        <v>5770</v>
      </c>
      <c r="J3316">
        <f t="shared" si="206"/>
        <v>4</v>
      </c>
      <c r="K3316">
        <f t="shared" si="207"/>
        <v>3</v>
      </c>
      <c r="L3316">
        <f t="shared" si="208"/>
        <v>10669</v>
      </c>
      <c r="M3316">
        <f t="shared" si="209"/>
        <v>350</v>
      </c>
      <c r="N3316">
        <v>22</v>
      </c>
      <c r="O3316" t="s">
        <v>357</v>
      </c>
      <c r="P3316" t="s">
        <v>21</v>
      </c>
      <c r="Q3316" t="s">
        <v>22</v>
      </c>
      <c r="R3316" t="s">
        <v>21</v>
      </c>
      <c r="W3316">
        <v>185</v>
      </c>
      <c r="X3316">
        <v>78</v>
      </c>
      <c r="Y3316">
        <v>3</v>
      </c>
      <c r="Z3316">
        <v>70</v>
      </c>
    </row>
    <row r="3317" spans="1:26" ht="15.95">
      <c r="A3317" t="s">
        <v>4052</v>
      </c>
      <c r="B3317" t="s">
        <v>4053</v>
      </c>
      <c r="C3317" t="str">
        <f>VLOOKUP(B3317, Positions!A$1:B$160, 2, FALSE)</f>
        <v>Defender</v>
      </c>
      <c r="D3317" t="s">
        <v>5666</v>
      </c>
      <c r="E3317" t="s">
        <v>5666</v>
      </c>
      <c r="F3317" t="s">
        <v>21</v>
      </c>
      <c r="G3317" t="str">
        <f>VLOOKUP(E3317, Tiers!M$1:P$134, 3, FALSE)</f>
        <v>NONE</v>
      </c>
      <c r="H3317">
        <f>VLOOKUP(G3317, Tiers!B$1:C$134, 2, FALSE)</f>
        <v>7</v>
      </c>
      <c r="I3317" s="26" t="s">
        <v>5771</v>
      </c>
      <c r="J3317">
        <f t="shared" si="206"/>
        <v>12</v>
      </c>
      <c r="K3317">
        <f t="shared" si="207"/>
        <v>2</v>
      </c>
      <c r="L3317">
        <f t="shared" si="208"/>
        <v>10788</v>
      </c>
      <c r="M3317">
        <f t="shared" si="209"/>
        <v>354</v>
      </c>
      <c r="N3317">
        <v>22</v>
      </c>
      <c r="O3317" t="s">
        <v>162</v>
      </c>
      <c r="P3317" t="s">
        <v>21</v>
      </c>
      <c r="Q3317" t="s">
        <v>22</v>
      </c>
      <c r="R3317" t="s">
        <v>21</v>
      </c>
      <c r="W3317">
        <v>160</v>
      </c>
      <c r="X3317">
        <v>74</v>
      </c>
      <c r="Y3317">
        <v>0</v>
      </c>
      <c r="Z3317">
        <v>0</v>
      </c>
    </row>
    <row r="3318" spans="1:26" ht="15.95">
      <c r="A3318" t="s">
        <v>4054</v>
      </c>
      <c r="B3318" t="s">
        <v>81</v>
      </c>
      <c r="C3318" t="str">
        <f>VLOOKUP(B3318, Positions!A$1:B$160, 2, FALSE)</f>
        <v>Defender</v>
      </c>
      <c r="D3318" t="s">
        <v>207</v>
      </c>
      <c r="E3318" t="s">
        <v>5663</v>
      </c>
      <c r="F3318" t="s">
        <v>21</v>
      </c>
      <c r="G3318" t="str">
        <f>VLOOKUP(E3318, Tiers!M$1:P$134, 3, FALSE)</f>
        <v>ENG4</v>
      </c>
      <c r="H3318">
        <f>VLOOKUP(G3318, Tiers!B$1:C$134, 2, FALSE)</f>
        <v>5</v>
      </c>
      <c r="I3318" s="26" t="s">
        <v>5772</v>
      </c>
      <c r="J3318">
        <f t="shared" si="206"/>
        <v>10</v>
      </c>
      <c r="K3318">
        <f t="shared" si="207"/>
        <v>1</v>
      </c>
      <c r="L3318">
        <f t="shared" si="208"/>
        <v>10849</v>
      </c>
      <c r="M3318">
        <f t="shared" si="209"/>
        <v>356</v>
      </c>
      <c r="N3318">
        <v>22</v>
      </c>
      <c r="O3318" t="s">
        <v>1883</v>
      </c>
      <c r="P3318" t="s">
        <v>21</v>
      </c>
      <c r="Q3318" t="s">
        <v>22</v>
      </c>
      <c r="R3318" t="s">
        <v>21</v>
      </c>
      <c r="W3318">
        <v>186</v>
      </c>
      <c r="X3318">
        <v>80</v>
      </c>
      <c r="Y3318">
        <v>1</v>
      </c>
      <c r="Z3318">
        <v>66</v>
      </c>
    </row>
    <row r="3319" spans="1:26" ht="15.95">
      <c r="A3319" t="s">
        <v>4055</v>
      </c>
      <c r="B3319" t="s">
        <v>81</v>
      </c>
      <c r="C3319" t="str">
        <f>VLOOKUP(B3319, Positions!A$1:B$160, 2, FALSE)</f>
        <v>Defender</v>
      </c>
      <c r="D3319" t="s">
        <v>3620</v>
      </c>
      <c r="E3319" t="s">
        <v>5671</v>
      </c>
      <c r="F3319" t="s">
        <v>421</v>
      </c>
      <c r="G3319" t="str">
        <f>VLOOKUP(E3319, Tiers!M$1:P$134, 3, FALSE)</f>
        <v>SCO4</v>
      </c>
      <c r="H3319">
        <f>VLOOKUP(G3319, Tiers!B$1:C$134, 2, FALSE)</f>
        <v>6</v>
      </c>
      <c r="I3319" s="26" t="s">
        <v>5773</v>
      </c>
      <c r="J3319">
        <f t="shared" si="206"/>
        <v>5</v>
      </c>
      <c r="K3319">
        <f t="shared" si="207"/>
        <v>3</v>
      </c>
      <c r="L3319">
        <f t="shared" si="208"/>
        <v>11012</v>
      </c>
      <c r="M3319">
        <f t="shared" si="209"/>
        <v>361</v>
      </c>
      <c r="N3319">
        <v>22</v>
      </c>
      <c r="O3319" t="s">
        <v>370</v>
      </c>
      <c r="P3319" t="s">
        <v>21</v>
      </c>
      <c r="Q3319" t="s">
        <v>22</v>
      </c>
      <c r="R3319" t="s">
        <v>21</v>
      </c>
      <c r="W3319">
        <v>194</v>
      </c>
      <c r="X3319">
        <v>83</v>
      </c>
      <c r="Y3319">
        <v>5</v>
      </c>
      <c r="Z3319">
        <v>92</v>
      </c>
    </row>
    <row r="3320" spans="1:26" ht="15.95">
      <c r="A3320" t="s">
        <v>4056</v>
      </c>
      <c r="B3320" t="s">
        <v>16</v>
      </c>
      <c r="C3320" t="str">
        <f>VLOOKUP(B3320, Positions!A$1:B$160, 2, FALSE)</f>
        <v>Forward</v>
      </c>
      <c r="D3320" t="s">
        <v>5666</v>
      </c>
      <c r="E3320" t="s">
        <v>5666</v>
      </c>
      <c r="F3320" t="s">
        <v>21</v>
      </c>
      <c r="G3320" t="str">
        <f>VLOOKUP(E3320, Tiers!M$1:P$134, 3, FALSE)</f>
        <v>NONE</v>
      </c>
      <c r="H3320">
        <f>VLOOKUP(G3320, Tiers!B$1:C$134, 2, FALSE)</f>
        <v>7</v>
      </c>
      <c r="I3320" s="26" t="s">
        <v>5774</v>
      </c>
      <c r="J3320">
        <f t="shared" si="206"/>
        <v>1</v>
      </c>
      <c r="K3320">
        <f t="shared" si="207"/>
        <v>2</v>
      </c>
      <c r="L3320">
        <f t="shared" si="208"/>
        <v>11116</v>
      </c>
      <c r="M3320">
        <f t="shared" si="209"/>
        <v>365</v>
      </c>
      <c r="N3320">
        <v>22</v>
      </c>
      <c r="O3320" t="s">
        <v>74</v>
      </c>
      <c r="P3320" t="s">
        <v>21</v>
      </c>
      <c r="Q3320" t="s">
        <v>22</v>
      </c>
      <c r="R3320" t="s">
        <v>21</v>
      </c>
      <c r="S3320" t="s">
        <v>491</v>
      </c>
      <c r="W3320">
        <v>194</v>
      </c>
      <c r="X3320">
        <v>77</v>
      </c>
      <c r="Y3320">
        <v>5</v>
      </c>
      <c r="Z3320">
        <v>41</v>
      </c>
    </row>
    <row r="3321" spans="1:26" ht="15.95">
      <c r="A3321" t="s">
        <v>4057</v>
      </c>
      <c r="B3321" t="s">
        <v>166</v>
      </c>
      <c r="C3321" t="str">
        <f>VLOOKUP(B3321, Positions!A$1:B$160, 2, FALSE)</f>
        <v>Goalkeeper</v>
      </c>
      <c r="D3321" t="s">
        <v>5666</v>
      </c>
      <c r="E3321" t="s">
        <v>5666</v>
      </c>
      <c r="F3321" t="s">
        <v>21</v>
      </c>
      <c r="G3321" t="str">
        <f>VLOOKUP(E3321, Tiers!M$1:P$134, 3, FALSE)</f>
        <v>NONE</v>
      </c>
      <c r="H3321">
        <f>VLOOKUP(G3321, Tiers!B$1:C$134, 2, FALSE)</f>
        <v>7</v>
      </c>
      <c r="I3321" s="26" t="s">
        <v>5775</v>
      </c>
      <c r="J3321">
        <f t="shared" si="206"/>
        <v>9</v>
      </c>
      <c r="K3321">
        <f t="shared" si="207"/>
        <v>1</v>
      </c>
      <c r="L3321">
        <f t="shared" si="208"/>
        <v>11245</v>
      </c>
      <c r="M3321">
        <f t="shared" si="209"/>
        <v>369</v>
      </c>
      <c r="N3321">
        <v>22</v>
      </c>
      <c r="O3321" t="s">
        <v>669</v>
      </c>
      <c r="P3321" t="s">
        <v>21</v>
      </c>
      <c r="Q3321" t="s">
        <v>22</v>
      </c>
      <c r="R3321" t="s">
        <v>21</v>
      </c>
      <c r="W3321">
        <v>187</v>
      </c>
      <c r="X3321">
        <v>82</v>
      </c>
      <c r="Y3321">
        <v>0</v>
      </c>
      <c r="Z3321">
        <v>0</v>
      </c>
    </row>
    <row r="3322" spans="1:26" ht="15.95">
      <c r="A3322" t="s">
        <v>4058</v>
      </c>
      <c r="B3322" t="s">
        <v>278</v>
      </c>
      <c r="C3322" t="str">
        <f>VLOOKUP(B3322, Positions!A$1:B$160, 2, FALSE)</f>
        <v>Midfielder</v>
      </c>
      <c r="D3322" t="s">
        <v>4059</v>
      </c>
      <c r="E3322" t="s">
        <v>5666</v>
      </c>
      <c r="F3322" t="s">
        <v>21</v>
      </c>
      <c r="G3322" t="str">
        <f>VLOOKUP(E3322, Tiers!M$1:P$134, 3, FALSE)</f>
        <v>NONE</v>
      </c>
      <c r="H3322">
        <f>VLOOKUP(G3322, Tiers!B$1:C$134, 2, FALSE)</f>
        <v>7</v>
      </c>
      <c r="I3322" s="26" t="s">
        <v>5776</v>
      </c>
      <c r="J3322">
        <f t="shared" si="206"/>
        <v>9</v>
      </c>
      <c r="K3322">
        <f t="shared" si="207"/>
        <v>1</v>
      </c>
      <c r="L3322">
        <f t="shared" si="208"/>
        <v>11247</v>
      </c>
      <c r="M3322">
        <f t="shared" si="209"/>
        <v>369</v>
      </c>
      <c r="N3322">
        <v>22</v>
      </c>
      <c r="O3322" t="s">
        <v>1059</v>
      </c>
      <c r="P3322" t="s">
        <v>21</v>
      </c>
      <c r="Q3322" t="s">
        <v>22</v>
      </c>
      <c r="R3322" t="s">
        <v>21</v>
      </c>
      <c r="W3322">
        <v>170</v>
      </c>
      <c r="X3322">
        <v>65</v>
      </c>
      <c r="Y3322">
        <v>1</v>
      </c>
      <c r="Z3322">
        <v>35</v>
      </c>
    </row>
    <row r="3323" spans="1:26" ht="15.95">
      <c r="A3323" t="s">
        <v>4060</v>
      </c>
      <c r="B3323" t="s">
        <v>81</v>
      </c>
      <c r="C3323" t="str">
        <f>VLOOKUP(B3323, Positions!A$1:B$160, 2, FALSE)</f>
        <v>Defender</v>
      </c>
      <c r="D3323" t="s">
        <v>364</v>
      </c>
      <c r="E3323" t="s">
        <v>5666</v>
      </c>
      <c r="F3323" t="s">
        <v>21</v>
      </c>
      <c r="G3323" t="str">
        <f>VLOOKUP(E3323, Tiers!M$1:P$134, 3, FALSE)</f>
        <v>NONE</v>
      </c>
      <c r="H3323">
        <f>VLOOKUP(G3323, Tiers!B$1:C$134, 2, FALSE)</f>
        <v>7</v>
      </c>
      <c r="I3323" s="26" t="s">
        <v>5777</v>
      </c>
      <c r="J3323">
        <f t="shared" si="206"/>
        <v>7</v>
      </c>
      <c r="K3323">
        <f t="shared" si="207"/>
        <v>4</v>
      </c>
      <c r="L3323">
        <f t="shared" si="208"/>
        <v>11310</v>
      </c>
      <c r="M3323">
        <f t="shared" si="209"/>
        <v>371</v>
      </c>
      <c r="N3323">
        <v>22</v>
      </c>
      <c r="O3323" t="s">
        <v>1221</v>
      </c>
      <c r="P3323" t="s">
        <v>21</v>
      </c>
      <c r="Q3323" t="s">
        <v>22</v>
      </c>
      <c r="R3323" t="s">
        <v>21</v>
      </c>
      <c r="W3323">
        <v>183</v>
      </c>
      <c r="X3323">
        <v>70</v>
      </c>
      <c r="Y3323">
        <v>4</v>
      </c>
      <c r="Z3323">
        <v>83</v>
      </c>
    </row>
    <row r="3324" spans="1:26" ht="15.95">
      <c r="A3324" t="s">
        <v>4061</v>
      </c>
      <c r="B3324" t="s">
        <v>55</v>
      </c>
      <c r="C3324" t="str">
        <f>VLOOKUP(B3324, Positions!A$1:B$160, 2, FALSE)</f>
        <v>Forward</v>
      </c>
      <c r="D3324" t="s">
        <v>132</v>
      </c>
      <c r="E3324" t="s">
        <v>5664</v>
      </c>
      <c r="F3324" t="s">
        <v>21</v>
      </c>
      <c r="G3324" t="str">
        <f>VLOOKUP(E3324, Tiers!M$1:P$134, 3, FALSE)</f>
        <v>ENG3</v>
      </c>
      <c r="H3324">
        <f>VLOOKUP(G3324, Tiers!B$1:C$134, 2, FALSE)</f>
        <v>4</v>
      </c>
      <c r="I3324" s="26" t="s">
        <v>5778</v>
      </c>
      <c r="J3324">
        <f t="shared" si="206"/>
        <v>5</v>
      </c>
      <c r="K3324">
        <f t="shared" si="207"/>
        <v>3</v>
      </c>
      <c r="L3324">
        <f t="shared" si="208"/>
        <v>11371</v>
      </c>
      <c r="M3324">
        <f t="shared" si="209"/>
        <v>373</v>
      </c>
      <c r="N3324">
        <v>22</v>
      </c>
      <c r="O3324" t="s">
        <v>271</v>
      </c>
      <c r="P3324" t="s">
        <v>21</v>
      </c>
      <c r="Q3324" t="s">
        <v>22</v>
      </c>
      <c r="R3324" t="s">
        <v>21</v>
      </c>
      <c r="W3324">
        <v>181</v>
      </c>
      <c r="X3324">
        <v>73</v>
      </c>
      <c r="Y3324">
        <v>20</v>
      </c>
      <c r="Z3324">
        <v>153</v>
      </c>
    </row>
    <row r="3325" spans="1:26" ht="15.95">
      <c r="A3325" t="s">
        <v>4062</v>
      </c>
      <c r="B3325" t="s">
        <v>81</v>
      </c>
      <c r="C3325" t="str">
        <f>VLOOKUP(B3325, Positions!A$1:B$160, 2, FALSE)</f>
        <v>Defender</v>
      </c>
      <c r="D3325" t="s">
        <v>68</v>
      </c>
      <c r="E3325" t="s">
        <v>5663</v>
      </c>
      <c r="F3325" t="s">
        <v>21</v>
      </c>
      <c r="G3325" t="str">
        <f>VLOOKUP(E3325, Tiers!M$1:P$134, 3, FALSE)</f>
        <v>ENG4</v>
      </c>
      <c r="H3325">
        <f>VLOOKUP(G3325, Tiers!B$1:C$134, 2, FALSE)</f>
        <v>5</v>
      </c>
      <c r="I3325" s="26" t="s">
        <v>5779</v>
      </c>
      <c r="J3325">
        <f t="shared" si="206"/>
        <v>4</v>
      </c>
      <c r="K3325">
        <f t="shared" si="207"/>
        <v>3</v>
      </c>
      <c r="L3325">
        <f t="shared" si="208"/>
        <v>11392</v>
      </c>
      <c r="M3325">
        <f t="shared" si="209"/>
        <v>374</v>
      </c>
      <c r="N3325">
        <v>22</v>
      </c>
      <c r="O3325" t="s">
        <v>5666</v>
      </c>
      <c r="P3325" t="s">
        <v>21</v>
      </c>
      <c r="Q3325" t="s">
        <v>22</v>
      </c>
      <c r="R3325" t="s">
        <v>21</v>
      </c>
      <c r="W3325">
        <v>194</v>
      </c>
      <c r="X3325">
        <v>82</v>
      </c>
      <c r="Y3325">
        <v>6</v>
      </c>
      <c r="Z3325">
        <v>70</v>
      </c>
    </row>
    <row r="3326" spans="1:26" ht="15.95">
      <c r="A3326" t="s">
        <v>4063</v>
      </c>
      <c r="B3326" t="s">
        <v>946</v>
      </c>
      <c r="C3326" t="str">
        <f>VLOOKUP(B3326, Positions!A$1:B$160, 2, FALSE)</f>
        <v>Defender</v>
      </c>
      <c r="D3326" t="s">
        <v>395</v>
      </c>
      <c r="E3326" t="s">
        <v>5665</v>
      </c>
      <c r="F3326" t="s">
        <v>21</v>
      </c>
      <c r="G3326" t="str">
        <f>VLOOKUP(E3326, Tiers!M$1:P$134, 3, FALSE)</f>
        <v>ENG2</v>
      </c>
      <c r="H3326">
        <f>VLOOKUP(G3326, Tiers!B$1:C$134, 2, FALSE)</f>
        <v>3</v>
      </c>
      <c r="I3326" s="26" t="s">
        <v>5679</v>
      </c>
      <c r="J3326">
        <f t="shared" si="206"/>
        <v>2</v>
      </c>
      <c r="K3326">
        <f t="shared" si="207"/>
        <v>2</v>
      </c>
      <c r="L3326">
        <f t="shared" si="208"/>
        <v>11467</v>
      </c>
      <c r="M3326">
        <f t="shared" si="209"/>
        <v>376</v>
      </c>
      <c r="N3326">
        <v>22</v>
      </c>
      <c r="O3326" t="s">
        <v>74</v>
      </c>
      <c r="P3326" t="s">
        <v>21</v>
      </c>
      <c r="Q3326" t="s">
        <v>22</v>
      </c>
      <c r="R3326" t="s">
        <v>21</v>
      </c>
      <c r="W3326">
        <v>182</v>
      </c>
      <c r="X3326">
        <v>70</v>
      </c>
      <c r="Y3326">
        <v>1</v>
      </c>
      <c r="Z3326">
        <v>38</v>
      </c>
    </row>
    <row r="3327" spans="1:26" ht="15.95">
      <c r="A3327" t="s">
        <v>4064</v>
      </c>
      <c r="B3327" t="s">
        <v>249</v>
      </c>
      <c r="C3327" t="str">
        <f>VLOOKUP(B3327, Positions!A$1:B$160, 2, FALSE)</f>
        <v>Midfielder</v>
      </c>
      <c r="D3327" t="s">
        <v>868</v>
      </c>
      <c r="E3327" t="s">
        <v>5666</v>
      </c>
      <c r="F3327" t="s">
        <v>21</v>
      </c>
      <c r="G3327" t="str">
        <f>VLOOKUP(E3327, Tiers!M$1:P$134, 3, FALSE)</f>
        <v>NONE</v>
      </c>
      <c r="H3327">
        <f>VLOOKUP(G3327, Tiers!B$1:C$134, 2, FALSE)</f>
        <v>7</v>
      </c>
      <c r="I3327" s="26" t="s">
        <v>5680</v>
      </c>
      <c r="J3327">
        <f t="shared" si="206"/>
        <v>1</v>
      </c>
      <c r="K3327">
        <f t="shared" si="207"/>
        <v>2</v>
      </c>
      <c r="L3327">
        <f t="shared" si="208"/>
        <v>11476</v>
      </c>
      <c r="M3327">
        <f t="shared" si="209"/>
        <v>377</v>
      </c>
      <c r="N3327">
        <v>22</v>
      </c>
      <c r="O3327" t="s">
        <v>74</v>
      </c>
      <c r="P3327" t="s">
        <v>21</v>
      </c>
      <c r="Q3327" t="s">
        <v>22</v>
      </c>
      <c r="R3327" t="s">
        <v>21</v>
      </c>
      <c r="W3327">
        <v>186</v>
      </c>
      <c r="X3327">
        <v>69</v>
      </c>
      <c r="Y3327">
        <v>20</v>
      </c>
      <c r="Z3327">
        <v>97</v>
      </c>
    </row>
    <row r="3328" spans="1:26" ht="15.95">
      <c r="A3328" t="s">
        <v>4065</v>
      </c>
      <c r="B3328" t="s">
        <v>16</v>
      </c>
      <c r="C3328" t="str">
        <f>VLOOKUP(B3328, Positions!A$1:B$160, 2, FALSE)</f>
        <v>Forward</v>
      </c>
      <c r="D3328" t="s">
        <v>4066</v>
      </c>
      <c r="E3328" t="s">
        <v>5666</v>
      </c>
      <c r="F3328" t="s">
        <v>21</v>
      </c>
      <c r="G3328" t="str">
        <f>VLOOKUP(E3328, Tiers!M$1:P$134, 3, FALSE)</f>
        <v>NONE</v>
      </c>
      <c r="H3328">
        <f>VLOOKUP(G3328, Tiers!B$1:C$134, 2, FALSE)</f>
        <v>7</v>
      </c>
      <c r="I3328" s="26" t="s">
        <v>5682</v>
      </c>
      <c r="J3328">
        <f t="shared" si="206"/>
        <v>10</v>
      </c>
      <c r="K3328">
        <f t="shared" si="207"/>
        <v>1</v>
      </c>
      <c r="L3328">
        <f t="shared" si="208"/>
        <v>11566</v>
      </c>
      <c r="M3328">
        <f t="shared" si="209"/>
        <v>380</v>
      </c>
      <c r="N3328">
        <v>22</v>
      </c>
      <c r="O3328" t="s">
        <v>357</v>
      </c>
      <c r="P3328" t="s">
        <v>21</v>
      </c>
      <c r="Q3328" t="s">
        <v>22</v>
      </c>
      <c r="R3328" t="s">
        <v>21</v>
      </c>
      <c r="W3328">
        <v>186</v>
      </c>
      <c r="X3328">
        <v>84</v>
      </c>
      <c r="Y3328">
        <v>8</v>
      </c>
      <c r="Z3328">
        <v>79</v>
      </c>
    </row>
    <row r="3329" spans="1:26" ht="15.95">
      <c r="A3329" t="s">
        <v>4067</v>
      </c>
      <c r="B3329" t="s">
        <v>42</v>
      </c>
      <c r="C3329" t="str">
        <f>VLOOKUP(B3329, Positions!A$1:B$160, 2, FALSE)</f>
        <v>Midfielder</v>
      </c>
      <c r="D3329" t="s">
        <v>5666</v>
      </c>
      <c r="E3329" t="s">
        <v>5666</v>
      </c>
      <c r="F3329" t="s">
        <v>21</v>
      </c>
      <c r="G3329" t="str">
        <f>VLOOKUP(E3329, Tiers!M$1:P$134, 3, FALSE)</f>
        <v>NONE</v>
      </c>
      <c r="H3329">
        <f>VLOOKUP(G3329, Tiers!B$1:C$134, 2, FALSE)</f>
        <v>7</v>
      </c>
      <c r="I3329" s="26" t="s">
        <v>5683</v>
      </c>
      <c r="J3329">
        <f t="shared" si="206"/>
        <v>9</v>
      </c>
      <c r="K3329">
        <f t="shared" si="207"/>
        <v>1</v>
      </c>
      <c r="L3329">
        <f t="shared" si="208"/>
        <v>11625</v>
      </c>
      <c r="M3329">
        <f t="shared" si="209"/>
        <v>381</v>
      </c>
      <c r="N3329">
        <v>22</v>
      </c>
      <c r="O3329" t="s">
        <v>1250</v>
      </c>
      <c r="P3329" t="s">
        <v>21</v>
      </c>
      <c r="Q3329" t="s">
        <v>22</v>
      </c>
      <c r="R3329" t="s">
        <v>21</v>
      </c>
      <c r="W3329">
        <v>191</v>
      </c>
      <c r="X3329">
        <v>79</v>
      </c>
      <c r="Y3329">
        <v>0</v>
      </c>
      <c r="Z3329">
        <v>4</v>
      </c>
    </row>
    <row r="3330" spans="1:26" ht="15.95">
      <c r="A3330" t="s">
        <v>4068</v>
      </c>
      <c r="B3330" t="s">
        <v>115</v>
      </c>
      <c r="C3330" t="str">
        <f>VLOOKUP(B3330, Positions!A$1:B$160, 2, FALSE)</f>
        <v>Midfielder</v>
      </c>
      <c r="D3330" t="s">
        <v>674</v>
      </c>
      <c r="E3330" t="s">
        <v>5666</v>
      </c>
      <c r="F3330" t="s">
        <v>21</v>
      </c>
      <c r="G3330" t="str">
        <f>VLOOKUP(E3330, Tiers!M$1:P$134, 3, FALSE)</f>
        <v>NONE</v>
      </c>
      <c r="H3330">
        <f>VLOOKUP(G3330, Tiers!B$1:C$134, 2, FALSE)</f>
        <v>7</v>
      </c>
      <c r="I3330" s="26" t="s">
        <v>5684</v>
      </c>
      <c r="J3330">
        <f t="shared" si="206"/>
        <v>3</v>
      </c>
      <c r="K3330">
        <f t="shared" si="207"/>
        <v>3</v>
      </c>
      <c r="L3330">
        <f t="shared" si="208"/>
        <v>11788</v>
      </c>
      <c r="M3330">
        <f t="shared" si="209"/>
        <v>387</v>
      </c>
      <c r="N3330">
        <v>22</v>
      </c>
      <c r="O3330" t="s">
        <v>402</v>
      </c>
      <c r="P3330" t="s">
        <v>21</v>
      </c>
      <c r="Q3330" t="s">
        <v>22</v>
      </c>
      <c r="R3330" t="s">
        <v>21</v>
      </c>
      <c r="W3330">
        <v>175</v>
      </c>
      <c r="X3330">
        <v>77</v>
      </c>
      <c r="Y3330">
        <v>3</v>
      </c>
      <c r="Z3330">
        <v>36</v>
      </c>
    </row>
    <row r="3331" spans="1:26" ht="15.95">
      <c r="A3331" t="s">
        <v>4069</v>
      </c>
      <c r="B3331" t="s">
        <v>81</v>
      </c>
      <c r="C3331" t="str">
        <f>VLOOKUP(B3331, Positions!A$1:B$160, 2, FALSE)</f>
        <v>Defender</v>
      </c>
      <c r="D3331" t="s">
        <v>5666</v>
      </c>
      <c r="E3331" t="s">
        <v>5666</v>
      </c>
      <c r="F3331" t="s">
        <v>21</v>
      </c>
      <c r="G3331" t="str">
        <f>VLOOKUP(E3331, Tiers!M$1:P$134, 3, FALSE)</f>
        <v>NONE</v>
      </c>
      <c r="H3331">
        <f>VLOOKUP(G3331, Tiers!B$1:C$134, 2, FALSE)</f>
        <v>7</v>
      </c>
      <c r="I3331" s="26" t="s">
        <v>5684</v>
      </c>
      <c r="J3331">
        <f t="shared" ref="J3331:J3394" si="210">MONTH(I3331)</f>
        <v>3</v>
      </c>
      <c r="K3331">
        <f t="shared" ref="K3331:K3394" si="211">IF(OR(MONTH(I3331)=9, MONTH(I3331)=10, MONTH(I3331)=11), 1,
IF(OR(MONTH(I3331)=12, MONTH(I3331)=1, MONTH(I3331)=2), 2,
IF(OR(MONTH(I3331)=3, MONTH(I3331)=4, MONTH(I3331)=5), 3,
4)))</f>
        <v>3</v>
      </c>
      <c r="L3331">
        <f t="shared" ref="L3331:L3394" si="212">DATEDIF(I3331, DATE(2015, 7, 1), "d")</f>
        <v>11788</v>
      </c>
      <c r="M3331">
        <f t="shared" ref="M3331:M3394" si="213">DATEDIF(I3331, DATE(2015, 7, 1), "m")</f>
        <v>387</v>
      </c>
      <c r="N3331">
        <v>22</v>
      </c>
      <c r="O3331" t="s">
        <v>5666</v>
      </c>
      <c r="P3331" t="s">
        <v>21</v>
      </c>
      <c r="Q3331" t="s">
        <v>22</v>
      </c>
      <c r="R3331" t="s">
        <v>21</v>
      </c>
      <c r="W3331">
        <v>182</v>
      </c>
      <c r="X3331">
        <v>77</v>
      </c>
      <c r="Y3331">
        <v>0</v>
      </c>
      <c r="Z3331">
        <v>0</v>
      </c>
    </row>
    <row r="3332" spans="1:26" ht="15.95">
      <c r="A3332" t="s">
        <v>4070</v>
      </c>
      <c r="B3332" t="s">
        <v>166</v>
      </c>
      <c r="C3332" t="str">
        <f>VLOOKUP(B3332, Positions!A$1:B$160, 2, FALSE)</f>
        <v>Goalkeeper</v>
      </c>
      <c r="D3332" t="s">
        <v>185</v>
      </c>
      <c r="E3332" t="s">
        <v>5664</v>
      </c>
      <c r="F3332" t="s">
        <v>21</v>
      </c>
      <c r="G3332" t="str">
        <f>VLOOKUP(E3332, Tiers!M$1:P$134, 3, FALSE)</f>
        <v>ENG3</v>
      </c>
      <c r="H3332">
        <f>VLOOKUP(G3332, Tiers!B$1:C$134, 2, FALSE)</f>
        <v>4</v>
      </c>
      <c r="I3332" s="26" t="s">
        <v>5685</v>
      </c>
      <c r="J3332">
        <f t="shared" si="210"/>
        <v>1</v>
      </c>
      <c r="K3332">
        <f t="shared" si="211"/>
        <v>2</v>
      </c>
      <c r="L3332">
        <f t="shared" si="212"/>
        <v>11847</v>
      </c>
      <c r="M3332">
        <f t="shared" si="213"/>
        <v>389</v>
      </c>
      <c r="N3332">
        <v>22</v>
      </c>
      <c r="O3332" t="s">
        <v>330</v>
      </c>
      <c r="P3332" t="s">
        <v>21</v>
      </c>
      <c r="Q3332" t="s">
        <v>22</v>
      </c>
      <c r="R3332" t="s">
        <v>21</v>
      </c>
      <c r="W3332">
        <v>191</v>
      </c>
      <c r="X3332">
        <v>85</v>
      </c>
      <c r="Y3332">
        <v>0</v>
      </c>
      <c r="Z3332">
        <v>62</v>
      </c>
    </row>
    <row r="3333" spans="1:26" ht="15.95">
      <c r="A3333" t="s">
        <v>4071</v>
      </c>
      <c r="B3333" t="s">
        <v>16</v>
      </c>
      <c r="C3333" t="str">
        <f>VLOOKUP(B3333, Positions!A$1:B$160, 2, FALSE)</f>
        <v>Forward</v>
      </c>
      <c r="D3333" t="s">
        <v>579</v>
      </c>
      <c r="E3333" t="s">
        <v>5665</v>
      </c>
      <c r="F3333" t="s">
        <v>21</v>
      </c>
      <c r="G3333" t="str">
        <f>VLOOKUP(E3333, Tiers!M$1:P$134, 3, FALSE)</f>
        <v>ENG2</v>
      </c>
      <c r="H3333">
        <f>VLOOKUP(G3333, Tiers!B$1:C$134, 2, FALSE)</f>
        <v>3</v>
      </c>
      <c r="I3333" s="26" t="s">
        <v>5686</v>
      </c>
      <c r="J3333">
        <f t="shared" si="210"/>
        <v>1</v>
      </c>
      <c r="K3333">
        <f t="shared" si="211"/>
        <v>2</v>
      </c>
      <c r="L3333">
        <f t="shared" si="212"/>
        <v>11854</v>
      </c>
      <c r="M3333">
        <f t="shared" si="213"/>
        <v>389</v>
      </c>
      <c r="N3333">
        <v>22</v>
      </c>
      <c r="O3333" t="s">
        <v>562</v>
      </c>
      <c r="P3333" t="s">
        <v>21</v>
      </c>
      <c r="Q3333" t="s">
        <v>22</v>
      </c>
      <c r="R3333" t="s">
        <v>21</v>
      </c>
      <c r="W3333">
        <v>181</v>
      </c>
      <c r="X3333">
        <v>80</v>
      </c>
      <c r="Y3333">
        <v>13</v>
      </c>
      <c r="Z3333">
        <v>61</v>
      </c>
    </row>
    <row r="3334" spans="1:26" ht="15.95">
      <c r="A3334" t="s">
        <v>4072</v>
      </c>
      <c r="B3334" t="s">
        <v>102</v>
      </c>
      <c r="C3334" t="str">
        <f>VLOOKUP(B3334, Positions!A$1:B$160, 2, FALSE)</f>
        <v>Defender</v>
      </c>
      <c r="D3334" t="s">
        <v>1895</v>
      </c>
      <c r="E3334" t="s">
        <v>5666</v>
      </c>
      <c r="F3334" t="s">
        <v>21</v>
      </c>
      <c r="G3334" t="str">
        <f>VLOOKUP(E3334, Tiers!M$1:P$134, 3, FALSE)</f>
        <v>NONE</v>
      </c>
      <c r="H3334">
        <f>VLOOKUP(G3334, Tiers!B$1:C$134, 2, FALSE)</f>
        <v>7</v>
      </c>
      <c r="I3334" s="26" t="s">
        <v>5687</v>
      </c>
      <c r="J3334">
        <f t="shared" si="210"/>
        <v>12</v>
      </c>
      <c r="K3334">
        <f t="shared" si="211"/>
        <v>2</v>
      </c>
      <c r="L3334">
        <f t="shared" si="212"/>
        <v>11879</v>
      </c>
      <c r="M3334">
        <f t="shared" si="213"/>
        <v>390</v>
      </c>
      <c r="N3334">
        <v>22</v>
      </c>
      <c r="O3334" t="s">
        <v>113</v>
      </c>
      <c r="P3334" t="s">
        <v>21</v>
      </c>
      <c r="Q3334" t="s">
        <v>22</v>
      </c>
      <c r="R3334" t="s">
        <v>21</v>
      </c>
      <c r="W3334">
        <v>186</v>
      </c>
      <c r="X3334">
        <v>77</v>
      </c>
      <c r="Y3334">
        <v>7</v>
      </c>
      <c r="Z3334">
        <v>117</v>
      </c>
    </row>
    <row r="3335" spans="1:26" ht="15.95">
      <c r="A3335" t="s">
        <v>4073</v>
      </c>
      <c r="B3335" t="s">
        <v>166</v>
      </c>
      <c r="C3335" t="str">
        <f>VLOOKUP(B3335, Positions!A$1:B$160, 2, FALSE)</f>
        <v>Goalkeeper</v>
      </c>
      <c r="D3335" t="s">
        <v>116</v>
      </c>
      <c r="E3335" t="s">
        <v>62</v>
      </c>
      <c r="F3335" t="s">
        <v>21</v>
      </c>
      <c r="G3335" t="str">
        <f>VLOOKUP(E3335, Tiers!M$1:P$134, 3, FALSE)</f>
        <v>ENG1</v>
      </c>
      <c r="H3335">
        <f>VLOOKUP(G3335, Tiers!B$1:C$134, 2, FALSE)</f>
        <v>1</v>
      </c>
      <c r="I3335" s="26" t="s">
        <v>5688</v>
      </c>
      <c r="J3335">
        <f t="shared" si="210"/>
        <v>11</v>
      </c>
      <c r="K3335">
        <f t="shared" si="211"/>
        <v>1</v>
      </c>
      <c r="L3335">
        <f t="shared" si="212"/>
        <v>11919</v>
      </c>
      <c r="M3335">
        <f t="shared" si="213"/>
        <v>391</v>
      </c>
      <c r="N3335">
        <v>22</v>
      </c>
      <c r="O3335" t="s">
        <v>657</v>
      </c>
      <c r="P3335" t="s">
        <v>21</v>
      </c>
      <c r="Q3335" t="s">
        <v>22</v>
      </c>
      <c r="R3335" t="s">
        <v>21</v>
      </c>
      <c r="W3335">
        <v>188</v>
      </c>
      <c r="X3335">
        <v>80</v>
      </c>
      <c r="Y3335">
        <v>0</v>
      </c>
      <c r="Z3335">
        <v>17</v>
      </c>
    </row>
    <row r="3336" spans="1:26" ht="15.95">
      <c r="A3336" t="s">
        <v>4074</v>
      </c>
      <c r="B3336" t="s">
        <v>278</v>
      </c>
      <c r="C3336" t="str">
        <f>VLOOKUP(B3336, Positions!A$1:B$160, 2, FALSE)</f>
        <v>Midfielder</v>
      </c>
      <c r="D3336" t="s">
        <v>37</v>
      </c>
      <c r="E3336" t="s">
        <v>5664</v>
      </c>
      <c r="F3336" t="s">
        <v>21</v>
      </c>
      <c r="G3336" t="str">
        <f>VLOOKUP(E3336, Tiers!M$1:P$134, 3, FALSE)</f>
        <v>ENG3</v>
      </c>
      <c r="H3336">
        <f>VLOOKUP(G3336, Tiers!B$1:C$134, 2, FALSE)</f>
        <v>4</v>
      </c>
      <c r="I3336" s="26" t="s">
        <v>5689</v>
      </c>
      <c r="J3336">
        <f t="shared" si="210"/>
        <v>10</v>
      </c>
      <c r="K3336">
        <f t="shared" si="211"/>
        <v>1</v>
      </c>
      <c r="L3336">
        <f t="shared" si="212"/>
        <v>11931</v>
      </c>
      <c r="M3336">
        <f t="shared" si="213"/>
        <v>392</v>
      </c>
      <c r="N3336">
        <v>22</v>
      </c>
      <c r="O3336" t="s">
        <v>265</v>
      </c>
      <c r="P3336" t="s">
        <v>21</v>
      </c>
      <c r="Q3336" t="s">
        <v>22</v>
      </c>
      <c r="R3336" t="s">
        <v>21</v>
      </c>
      <c r="W3336">
        <v>191</v>
      </c>
      <c r="X3336">
        <v>70</v>
      </c>
      <c r="Y3336">
        <v>15</v>
      </c>
      <c r="Z3336">
        <v>90</v>
      </c>
    </row>
    <row r="3337" spans="1:26" ht="15.95">
      <c r="A3337" t="s">
        <v>4075</v>
      </c>
      <c r="B3337" t="s">
        <v>16</v>
      </c>
      <c r="C3337" t="str">
        <f>VLOOKUP(B3337, Positions!A$1:B$160, 2, FALSE)</f>
        <v>Forward</v>
      </c>
      <c r="D3337" t="s">
        <v>5666</v>
      </c>
      <c r="E3337" t="s">
        <v>5666</v>
      </c>
      <c r="F3337" t="s">
        <v>21</v>
      </c>
      <c r="G3337" t="str">
        <f>VLOOKUP(E3337, Tiers!M$1:P$134, 3, FALSE)</f>
        <v>NONE</v>
      </c>
      <c r="H3337">
        <f>VLOOKUP(G3337, Tiers!B$1:C$134, 2, FALSE)</f>
        <v>7</v>
      </c>
      <c r="I3337" s="26" t="s">
        <v>5690</v>
      </c>
      <c r="J3337">
        <f t="shared" si="210"/>
        <v>10</v>
      </c>
      <c r="K3337">
        <f t="shared" si="211"/>
        <v>1</v>
      </c>
      <c r="L3337">
        <f t="shared" si="212"/>
        <v>11932</v>
      </c>
      <c r="M3337">
        <f t="shared" si="213"/>
        <v>392</v>
      </c>
      <c r="N3337">
        <v>22</v>
      </c>
      <c r="O3337" t="s">
        <v>74</v>
      </c>
      <c r="P3337" t="s">
        <v>21</v>
      </c>
      <c r="Q3337" t="s">
        <v>22</v>
      </c>
      <c r="R3337" t="s">
        <v>21</v>
      </c>
      <c r="W3337">
        <v>191</v>
      </c>
      <c r="X3337">
        <v>74</v>
      </c>
      <c r="Y3337">
        <v>5</v>
      </c>
      <c r="Z3337">
        <v>62</v>
      </c>
    </row>
    <row r="3338" spans="1:26" ht="15.95">
      <c r="A3338" t="s">
        <v>4076</v>
      </c>
      <c r="B3338" t="s">
        <v>4077</v>
      </c>
      <c r="C3338" t="str">
        <f>VLOOKUP(B3338, Positions!A$1:B$160, 2, FALSE)</f>
        <v>Defender</v>
      </c>
      <c r="D3338" t="s">
        <v>5666</v>
      </c>
      <c r="E3338" t="s">
        <v>5666</v>
      </c>
      <c r="F3338" t="s">
        <v>21</v>
      </c>
      <c r="G3338" t="str">
        <f>VLOOKUP(E3338, Tiers!M$1:P$134, 3, FALSE)</f>
        <v>NONE</v>
      </c>
      <c r="H3338">
        <f>VLOOKUP(G3338, Tiers!B$1:C$134, 2, FALSE)</f>
        <v>7</v>
      </c>
      <c r="I3338" s="26" t="s">
        <v>5691</v>
      </c>
      <c r="J3338">
        <f t="shared" si="210"/>
        <v>9</v>
      </c>
      <c r="K3338">
        <f t="shared" si="211"/>
        <v>1</v>
      </c>
      <c r="L3338">
        <f t="shared" si="212"/>
        <v>11964</v>
      </c>
      <c r="M3338">
        <f t="shared" si="213"/>
        <v>393</v>
      </c>
      <c r="N3338">
        <v>22</v>
      </c>
      <c r="O3338" t="s">
        <v>157</v>
      </c>
      <c r="P3338" t="s">
        <v>21</v>
      </c>
      <c r="Q3338" t="s">
        <v>22</v>
      </c>
      <c r="R3338" t="s">
        <v>21</v>
      </c>
      <c r="W3338">
        <v>178</v>
      </c>
      <c r="X3338">
        <v>74</v>
      </c>
      <c r="Y3338">
        <v>3</v>
      </c>
      <c r="Z3338">
        <v>110</v>
      </c>
    </row>
    <row r="3339" spans="1:26" ht="15.95">
      <c r="A3339" t="s">
        <v>4078</v>
      </c>
      <c r="B3339" t="s">
        <v>81</v>
      </c>
      <c r="C3339" t="str">
        <f>VLOOKUP(B3339, Positions!A$1:B$160, 2, FALSE)</f>
        <v>Defender</v>
      </c>
      <c r="D3339" t="s">
        <v>3117</v>
      </c>
      <c r="E3339" t="s">
        <v>5663</v>
      </c>
      <c r="F3339" t="s">
        <v>21</v>
      </c>
      <c r="G3339" t="str">
        <f>VLOOKUP(E3339, Tiers!M$1:P$134, 3, FALSE)</f>
        <v>ENG4</v>
      </c>
      <c r="H3339">
        <f>VLOOKUP(G3339, Tiers!B$1:C$134, 2, FALSE)</f>
        <v>5</v>
      </c>
      <c r="I3339" s="26" t="s">
        <v>5692</v>
      </c>
      <c r="J3339">
        <f t="shared" si="210"/>
        <v>9</v>
      </c>
      <c r="K3339">
        <f t="shared" si="211"/>
        <v>1</v>
      </c>
      <c r="L3339">
        <f t="shared" si="212"/>
        <v>11971</v>
      </c>
      <c r="M3339">
        <f t="shared" si="213"/>
        <v>393</v>
      </c>
      <c r="N3339">
        <v>22</v>
      </c>
      <c r="O3339" t="s">
        <v>74</v>
      </c>
      <c r="P3339" t="s">
        <v>21</v>
      </c>
      <c r="Q3339" t="s">
        <v>22</v>
      </c>
      <c r="R3339" t="s">
        <v>21</v>
      </c>
      <c r="W3339">
        <v>186</v>
      </c>
      <c r="X3339">
        <v>78</v>
      </c>
      <c r="Y3339">
        <v>4</v>
      </c>
      <c r="Z3339">
        <v>65</v>
      </c>
    </row>
    <row r="3340" spans="1:26" ht="15.95">
      <c r="A3340" t="s">
        <v>4079</v>
      </c>
      <c r="B3340" t="s">
        <v>1176</v>
      </c>
      <c r="C3340" t="str">
        <f>VLOOKUP(B3340, Positions!A$1:B$160, 2, FALSE)</f>
        <v>Forward</v>
      </c>
      <c r="D3340" t="s">
        <v>221</v>
      </c>
      <c r="E3340" t="s">
        <v>5664</v>
      </c>
      <c r="F3340" t="s">
        <v>21</v>
      </c>
      <c r="G3340" t="str">
        <f>VLOOKUP(E3340, Tiers!M$1:P$134, 3, FALSE)</f>
        <v>ENG3</v>
      </c>
      <c r="H3340">
        <f>VLOOKUP(G3340, Tiers!B$1:C$134, 2, FALSE)</f>
        <v>4</v>
      </c>
      <c r="I3340" s="26" t="s">
        <v>5693</v>
      </c>
      <c r="J3340">
        <f t="shared" si="210"/>
        <v>6</v>
      </c>
      <c r="K3340">
        <f t="shared" si="211"/>
        <v>4</v>
      </c>
      <c r="L3340">
        <f t="shared" si="212"/>
        <v>12060</v>
      </c>
      <c r="M3340">
        <f t="shared" si="213"/>
        <v>396</v>
      </c>
      <c r="N3340">
        <v>22</v>
      </c>
      <c r="O3340" t="s">
        <v>455</v>
      </c>
      <c r="P3340" t="s">
        <v>21</v>
      </c>
      <c r="Q3340" t="s">
        <v>22</v>
      </c>
      <c r="R3340" t="s">
        <v>21</v>
      </c>
      <c r="W3340">
        <v>176</v>
      </c>
      <c r="X3340">
        <v>70</v>
      </c>
      <c r="Y3340">
        <v>7</v>
      </c>
      <c r="Z3340">
        <v>108</v>
      </c>
    </row>
    <row r="3341" spans="1:26" ht="15.95">
      <c r="A3341" t="s">
        <v>4080</v>
      </c>
      <c r="B3341" t="s">
        <v>131</v>
      </c>
      <c r="C3341" t="str">
        <f>VLOOKUP(B3341, Positions!A$1:B$160, 2, FALSE)</f>
        <v>Forward</v>
      </c>
      <c r="D3341" t="s">
        <v>4081</v>
      </c>
      <c r="E3341" t="s">
        <v>5667</v>
      </c>
      <c r="F3341" t="s">
        <v>421</v>
      </c>
      <c r="G3341" t="str">
        <f>VLOOKUP(E3341, Tiers!M$1:P$134, 3, FALSE)</f>
        <v>SCO2</v>
      </c>
      <c r="H3341">
        <f>VLOOKUP(G3341, Tiers!B$1:C$134, 2, FALSE)</f>
        <v>6</v>
      </c>
      <c r="I3341" s="26" t="s">
        <v>5694</v>
      </c>
      <c r="J3341">
        <f t="shared" si="210"/>
        <v>11</v>
      </c>
      <c r="K3341">
        <f t="shared" si="211"/>
        <v>1</v>
      </c>
      <c r="L3341">
        <f t="shared" si="212"/>
        <v>12284</v>
      </c>
      <c r="M3341">
        <f t="shared" si="213"/>
        <v>403</v>
      </c>
      <c r="N3341">
        <v>22</v>
      </c>
      <c r="O3341" t="s">
        <v>5666</v>
      </c>
      <c r="P3341" t="s">
        <v>21</v>
      </c>
      <c r="Q3341" t="s">
        <v>22</v>
      </c>
      <c r="R3341" t="s">
        <v>21</v>
      </c>
      <c r="W3341">
        <v>183</v>
      </c>
      <c r="X3341">
        <v>78</v>
      </c>
      <c r="Y3341">
        <v>0</v>
      </c>
      <c r="Z3341">
        <v>0</v>
      </c>
    </row>
    <row r="3342" spans="1:26" ht="15.95">
      <c r="A3342" t="s">
        <v>4082</v>
      </c>
      <c r="B3342" t="s">
        <v>42</v>
      </c>
      <c r="C3342" t="str">
        <f>VLOOKUP(B3342, Positions!A$1:B$160, 2, FALSE)</f>
        <v>Midfielder</v>
      </c>
      <c r="D3342" t="s">
        <v>187</v>
      </c>
      <c r="E3342" t="s">
        <v>5663</v>
      </c>
      <c r="F3342" t="s">
        <v>21</v>
      </c>
      <c r="G3342" t="str">
        <f>VLOOKUP(E3342, Tiers!M$1:P$134, 3, FALSE)</f>
        <v>ENG4</v>
      </c>
      <c r="H3342">
        <f>VLOOKUP(G3342, Tiers!B$1:C$134, 2, FALSE)</f>
        <v>5</v>
      </c>
      <c r="I3342" s="26" t="s">
        <v>5695</v>
      </c>
      <c r="J3342">
        <f t="shared" si="210"/>
        <v>11</v>
      </c>
      <c r="K3342">
        <f t="shared" si="211"/>
        <v>1</v>
      </c>
      <c r="L3342">
        <f t="shared" si="212"/>
        <v>12290</v>
      </c>
      <c r="M3342">
        <f t="shared" si="213"/>
        <v>403</v>
      </c>
      <c r="N3342">
        <v>22</v>
      </c>
      <c r="O3342" t="s">
        <v>163</v>
      </c>
      <c r="P3342" t="s">
        <v>21</v>
      </c>
      <c r="Q3342" t="s">
        <v>22</v>
      </c>
      <c r="R3342" t="s">
        <v>21</v>
      </c>
      <c r="W3342">
        <v>180</v>
      </c>
      <c r="X3342">
        <v>72</v>
      </c>
      <c r="Y3342">
        <v>4</v>
      </c>
      <c r="Z3342">
        <v>67</v>
      </c>
    </row>
    <row r="3343" spans="1:26" ht="15.95">
      <c r="A3343" t="s">
        <v>4083</v>
      </c>
      <c r="B3343" t="s">
        <v>16</v>
      </c>
      <c r="C3343" t="str">
        <f>VLOOKUP(B3343, Positions!A$1:B$160, 2, FALSE)</f>
        <v>Forward</v>
      </c>
      <c r="D3343" t="s">
        <v>1146</v>
      </c>
      <c r="E3343" t="s">
        <v>5666</v>
      </c>
      <c r="F3343" t="s">
        <v>21</v>
      </c>
      <c r="G3343" t="str">
        <f>VLOOKUP(E3343, Tiers!M$1:P$134, 3, FALSE)</f>
        <v>NONE</v>
      </c>
      <c r="H3343">
        <f>VLOOKUP(G3343, Tiers!B$1:C$134, 2, FALSE)</f>
        <v>7</v>
      </c>
      <c r="I3343" s="26" t="s">
        <v>5696</v>
      </c>
      <c r="J3343">
        <f t="shared" si="210"/>
        <v>2</v>
      </c>
      <c r="K3343">
        <f t="shared" si="211"/>
        <v>2</v>
      </c>
      <c r="L3343">
        <f t="shared" si="212"/>
        <v>12559</v>
      </c>
      <c r="M3343">
        <f t="shared" si="213"/>
        <v>412</v>
      </c>
      <c r="N3343">
        <v>22</v>
      </c>
      <c r="O3343" t="s">
        <v>40</v>
      </c>
      <c r="P3343" t="s">
        <v>21</v>
      </c>
      <c r="Q3343" t="s">
        <v>22</v>
      </c>
      <c r="R3343" t="s">
        <v>21</v>
      </c>
      <c r="W3343">
        <v>185</v>
      </c>
      <c r="X3343">
        <v>79</v>
      </c>
      <c r="Y3343">
        <v>19</v>
      </c>
      <c r="Z3343">
        <v>119</v>
      </c>
    </row>
    <row r="3344" spans="1:26" ht="15.95">
      <c r="A3344" t="s">
        <v>4084</v>
      </c>
      <c r="B3344" t="s">
        <v>81</v>
      </c>
      <c r="C3344" t="str">
        <f>VLOOKUP(B3344, Positions!A$1:B$160, 2, FALSE)</f>
        <v>Defender</v>
      </c>
      <c r="D3344" t="s">
        <v>5666</v>
      </c>
      <c r="E3344" t="s">
        <v>5666</v>
      </c>
      <c r="F3344" t="s">
        <v>21</v>
      </c>
      <c r="G3344" t="str">
        <f>VLOOKUP(E3344, Tiers!M$1:P$134, 3, FALSE)</f>
        <v>NONE</v>
      </c>
      <c r="H3344">
        <f>VLOOKUP(G3344, Tiers!B$1:C$134, 2, FALSE)</f>
        <v>7</v>
      </c>
      <c r="I3344" s="26" t="s">
        <v>5697</v>
      </c>
      <c r="J3344">
        <f t="shared" si="210"/>
        <v>12</v>
      </c>
      <c r="K3344">
        <f t="shared" si="211"/>
        <v>2</v>
      </c>
      <c r="L3344">
        <f t="shared" si="212"/>
        <v>12613</v>
      </c>
      <c r="M3344">
        <f t="shared" si="213"/>
        <v>414</v>
      </c>
      <c r="N3344">
        <v>22</v>
      </c>
      <c r="O3344" t="s">
        <v>5666</v>
      </c>
      <c r="P3344" t="s">
        <v>21</v>
      </c>
      <c r="Q3344" t="s">
        <v>22</v>
      </c>
      <c r="R3344" t="s">
        <v>21</v>
      </c>
      <c r="W3344">
        <v>190</v>
      </c>
      <c r="X3344">
        <v>83</v>
      </c>
      <c r="Y3344">
        <v>0</v>
      </c>
      <c r="Z3344">
        <v>17</v>
      </c>
    </row>
    <row r="3345" spans="1:26" ht="15.95">
      <c r="A3345" t="s">
        <v>4085</v>
      </c>
      <c r="B3345" t="s">
        <v>360</v>
      </c>
      <c r="C3345" t="str">
        <f>VLOOKUP(B3345, Positions!A$1:B$160, 2, FALSE)</f>
        <v>Defender</v>
      </c>
      <c r="D3345" t="s">
        <v>282</v>
      </c>
      <c r="E3345" t="s">
        <v>62</v>
      </c>
      <c r="F3345" t="s">
        <v>21</v>
      </c>
      <c r="G3345" t="str">
        <f>VLOOKUP(E3345, Tiers!M$1:P$134, 3, FALSE)</f>
        <v>ENG1</v>
      </c>
      <c r="H3345">
        <f>VLOOKUP(G3345, Tiers!B$1:C$134, 2, FALSE)</f>
        <v>1</v>
      </c>
      <c r="I3345" s="26" t="s">
        <v>5698</v>
      </c>
      <c r="J3345">
        <f t="shared" si="210"/>
        <v>11</v>
      </c>
      <c r="K3345">
        <f t="shared" si="211"/>
        <v>1</v>
      </c>
      <c r="L3345">
        <f t="shared" si="212"/>
        <v>12633</v>
      </c>
      <c r="M3345">
        <f t="shared" si="213"/>
        <v>415</v>
      </c>
      <c r="N3345">
        <v>22</v>
      </c>
      <c r="O3345" t="s">
        <v>113</v>
      </c>
      <c r="P3345" t="s">
        <v>21</v>
      </c>
      <c r="Q3345" t="s">
        <v>22</v>
      </c>
      <c r="R3345" t="s">
        <v>21</v>
      </c>
      <c r="W3345">
        <v>181</v>
      </c>
      <c r="X3345">
        <v>70</v>
      </c>
      <c r="Y3345">
        <v>0</v>
      </c>
      <c r="Z3345">
        <v>30</v>
      </c>
    </row>
    <row r="3346" spans="1:26" ht="15.95">
      <c r="A3346" t="s">
        <v>4086</v>
      </c>
      <c r="B3346" t="s">
        <v>16</v>
      </c>
      <c r="C3346" t="str">
        <f>VLOOKUP(B3346, Positions!A$1:B$160, 2, FALSE)</f>
        <v>Forward</v>
      </c>
      <c r="D3346" t="s">
        <v>470</v>
      </c>
      <c r="E3346" t="s">
        <v>5663</v>
      </c>
      <c r="F3346" t="s">
        <v>21</v>
      </c>
      <c r="G3346" t="str">
        <f>VLOOKUP(E3346, Tiers!M$1:P$134, 3, FALSE)</f>
        <v>ENG4</v>
      </c>
      <c r="H3346">
        <f>VLOOKUP(G3346, Tiers!B$1:C$134, 2, FALSE)</f>
        <v>5</v>
      </c>
      <c r="I3346" s="26" t="s">
        <v>5699</v>
      </c>
      <c r="J3346">
        <f t="shared" si="210"/>
        <v>11</v>
      </c>
      <c r="K3346">
        <f t="shared" si="211"/>
        <v>1</v>
      </c>
      <c r="L3346">
        <f t="shared" si="212"/>
        <v>12643</v>
      </c>
      <c r="M3346">
        <f t="shared" si="213"/>
        <v>415</v>
      </c>
      <c r="N3346">
        <v>22</v>
      </c>
      <c r="O3346" t="s">
        <v>40</v>
      </c>
      <c r="P3346" t="s">
        <v>21</v>
      </c>
      <c r="Q3346" t="s">
        <v>22</v>
      </c>
      <c r="R3346" t="s">
        <v>21</v>
      </c>
      <c r="W3346">
        <v>191</v>
      </c>
      <c r="X3346">
        <v>81</v>
      </c>
      <c r="Y3346">
        <v>5</v>
      </c>
      <c r="Z3346">
        <v>64</v>
      </c>
    </row>
    <row r="3347" spans="1:26" ht="15.95">
      <c r="A3347" t="s">
        <v>4087</v>
      </c>
      <c r="B3347" t="s">
        <v>81</v>
      </c>
      <c r="C3347" t="str">
        <f>VLOOKUP(B3347, Positions!A$1:B$160, 2, FALSE)</f>
        <v>Defender</v>
      </c>
      <c r="D3347" t="s">
        <v>3353</v>
      </c>
      <c r="E3347" t="s">
        <v>5669</v>
      </c>
      <c r="F3347" t="s">
        <v>421</v>
      </c>
      <c r="G3347" t="str">
        <f>VLOOKUP(E3347, Tiers!M$1:P$134, 3, FALSE)</f>
        <v>SCO1</v>
      </c>
      <c r="H3347">
        <f>VLOOKUP(G3347, Tiers!B$1:C$134, 2, FALSE)</f>
        <v>3</v>
      </c>
      <c r="I3347" s="26" t="s">
        <v>5700</v>
      </c>
      <c r="J3347">
        <f t="shared" si="210"/>
        <v>5</v>
      </c>
      <c r="K3347">
        <f t="shared" si="211"/>
        <v>3</v>
      </c>
      <c r="L3347">
        <f t="shared" si="212"/>
        <v>12818</v>
      </c>
      <c r="M3347">
        <f t="shared" si="213"/>
        <v>421</v>
      </c>
      <c r="N3347">
        <v>22</v>
      </c>
      <c r="O3347" t="s">
        <v>534</v>
      </c>
      <c r="P3347" t="s">
        <v>21</v>
      </c>
      <c r="Q3347" t="s">
        <v>22</v>
      </c>
      <c r="R3347" t="s">
        <v>21</v>
      </c>
      <c r="W3347">
        <v>183</v>
      </c>
      <c r="X3347">
        <v>78</v>
      </c>
      <c r="Y3347">
        <v>4</v>
      </c>
      <c r="Z3347">
        <v>124</v>
      </c>
    </row>
    <row r="3348" spans="1:26" ht="15.95">
      <c r="A3348" t="s">
        <v>4088</v>
      </c>
      <c r="B3348" t="s">
        <v>480</v>
      </c>
      <c r="C3348" t="str">
        <f>VLOOKUP(B3348, Positions!A$1:B$160, 2, FALSE)</f>
        <v>Defender</v>
      </c>
      <c r="D3348" t="s">
        <v>338</v>
      </c>
      <c r="E3348" t="s">
        <v>5666</v>
      </c>
      <c r="F3348" t="s">
        <v>21</v>
      </c>
      <c r="G3348" t="str">
        <f>VLOOKUP(E3348, Tiers!M$1:P$134, 3, FALSE)</f>
        <v>NONE</v>
      </c>
      <c r="H3348">
        <f>VLOOKUP(G3348, Tiers!B$1:C$134, 2, FALSE)</f>
        <v>7</v>
      </c>
      <c r="I3348" s="26" t="s">
        <v>5701</v>
      </c>
      <c r="J3348">
        <f t="shared" si="210"/>
        <v>3</v>
      </c>
      <c r="K3348">
        <f t="shared" si="211"/>
        <v>3</v>
      </c>
      <c r="L3348">
        <f t="shared" si="212"/>
        <v>12887</v>
      </c>
      <c r="M3348">
        <f t="shared" si="213"/>
        <v>423</v>
      </c>
      <c r="N3348">
        <v>22</v>
      </c>
      <c r="O3348" t="s">
        <v>57</v>
      </c>
      <c r="P3348" t="s">
        <v>21</v>
      </c>
      <c r="Q3348" t="s">
        <v>22</v>
      </c>
      <c r="R3348" t="s">
        <v>21</v>
      </c>
      <c r="W3348">
        <v>181</v>
      </c>
      <c r="X3348">
        <v>77</v>
      </c>
      <c r="Y3348">
        <v>8</v>
      </c>
      <c r="Z3348">
        <v>108</v>
      </c>
    </row>
    <row r="3349" spans="1:26" ht="15.95">
      <c r="A3349" t="s">
        <v>4089</v>
      </c>
      <c r="B3349" t="s">
        <v>16</v>
      </c>
      <c r="C3349" t="str">
        <f>VLOOKUP(B3349, Positions!A$1:B$160, 2, FALSE)</f>
        <v>Forward</v>
      </c>
      <c r="D3349" t="s">
        <v>157</v>
      </c>
      <c r="E3349" t="s">
        <v>5665</v>
      </c>
      <c r="F3349" t="s">
        <v>21</v>
      </c>
      <c r="G3349" t="str">
        <f>VLOOKUP(E3349, Tiers!M$1:P$134, 3, FALSE)</f>
        <v>ENG2</v>
      </c>
      <c r="H3349">
        <f>VLOOKUP(G3349, Tiers!B$1:C$134, 2, FALSE)</f>
        <v>3</v>
      </c>
      <c r="I3349" s="26" t="s">
        <v>5702</v>
      </c>
      <c r="J3349">
        <f t="shared" si="210"/>
        <v>11</v>
      </c>
      <c r="K3349">
        <f t="shared" si="211"/>
        <v>1</v>
      </c>
      <c r="L3349">
        <f t="shared" si="212"/>
        <v>13024</v>
      </c>
      <c r="M3349">
        <f t="shared" si="213"/>
        <v>427</v>
      </c>
      <c r="N3349">
        <v>22</v>
      </c>
      <c r="O3349" t="s">
        <v>5666</v>
      </c>
      <c r="P3349" t="s">
        <v>21</v>
      </c>
      <c r="Q3349" t="s">
        <v>22</v>
      </c>
      <c r="R3349" t="s">
        <v>21</v>
      </c>
      <c r="W3349">
        <v>194</v>
      </c>
      <c r="X3349">
        <v>82</v>
      </c>
      <c r="Y3349">
        <v>0</v>
      </c>
      <c r="Z3349">
        <v>0</v>
      </c>
    </row>
    <row r="3350" spans="1:26" ht="15.95">
      <c r="A3350" t="s">
        <v>4090</v>
      </c>
      <c r="B3350" t="s">
        <v>245</v>
      </c>
      <c r="C3350" t="str">
        <f>VLOOKUP(B3350, Positions!A$1:B$160, 2, FALSE)</f>
        <v>Midfielder</v>
      </c>
      <c r="D3350" t="s">
        <v>5666</v>
      </c>
      <c r="E3350" t="s">
        <v>5666</v>
      </c>
      <c r="F3350" t="s">
        <v>21</v>
      </c>
      <c r="G3350" t="str">
        <f>VLOOKUP(E3350, Tiers!M$1:P$134, 3, FALSE)</f>
        <v>NONE</v>
      </c>
      <c r="H3350">
        <f>VLOOKUP(G3350, Tiers!B$1:C$134, 2, FALSE)</f>
        <v>7</v>
      </c>
      <c r="I3350" s="26" t="s">
        <v>5703</v>
      </c>
      <c r="J3350">
        <f t="shared" si="210"/>
        <v>10</v>
      </c>
      <c r="K3350">
        <f t="shared" si="211"/>
        <v>1</v>
      </c>
      <c r="L3350">
        <f t="shared" si="212"/>
        <v>13043</v>
      </c>
      <c r="M3350">
        <f t="shared" si="213"/>
        <v>428</v>
      </c>
      <c r="N3350">
        <v>22</v>
      </c>
      <c r="O3350" t="s">
        <v>5666</v>
      </c>
      <c r="P3350" t="s">
        <v>21</v>
      </c>
      <c r="Q3350" t="s">
        <v>22</v>
      </c>
      <c r="R3350" t="s">
        <v>21</v>
      </c>
      <c r="S3350" t="s">
        <v>4091</v>
      </c>
      <c r="W3350">
        <v>174</v>
      </c>
      <c r="X3350">
        <v>63</v>
      </c>
      <c r="Y3350">
        <v>0</v>
      </c>
      <c r="Z3350">
        <v>0</v>
      </c>
    </row>
    <row r="3351" spans="1:26" ht="15.95">
      <c r="A3351" t="s">
        <v>4092</v>
      </c>
      <c r="B3351" t="s">
        <v>1380</v>
      </c>
      <c r="C3351" t="str">
        <f>VLOOKUP(B3351, Positions!A$1:B$160, 2, FALSE)</f>
        <v>Forward</v>
      </c>
      <c r="D3351" t="s">
        <v>252</v>
      </c>
      <c r="E3351" t="s">
        <v>5665</v>
      </c>
      <c r="F3351" t="s">
        <v>21</v>
      </c>
      <c r="G3351" t="str">
        <f>VLOOKUP(E3351, Tiers!M$1:P$134, 3, FALSE)</f>
        <v>ENG2</v>
      </c>
      <c r="H3351">
        <f>VLOOKUP(G3351, Tiers!B$1:C$134, 2, FALSE)</f>
        <v>3</v>
      </c>
      <c r="I3351" s="26" t="s">
        <v>5704</v>
      </c>
      <c r="J3351">
        <f t="shared" si="210"/>
        <v>3</v>
      </c>
      <c r="K3351">
        <f t="shared" si="211"/>
        <v>3</v>
      </c>
      <c r="L3351">
        <f t="shared" si="212"/>
        <v>13245</v>
      </c>
      <c r="M3351">
        <f t="shared" si="213"/>
        <v>435</v>
      </c>
      <c r="N3351">
        <v>22</v>
      </c>
      <c r="O3351" t="s">
        <v>2010</v>
      </c>
      <c r="P3351" t="s">
        <v>21</v>
      </c>
      <c r="Q3351" t="s">
        <v>22</v>
      </c>
      <c r="R3351" t="s">
        <v>21</v>
      </c>
      <c r="W3351">
        <v>178</v>
      </c>
      <c r="X3351">
        <v>72</v>
      </c>
      <c r="Y3351">
        <v>14</v>
      </c>
      <c r="Z3351">
        <v>44</v>
      </c>
    </row>
    <row r="3352" spans="1:26" ht="15.95">
      <c r="A3352" t="s">
        <v>4093</v>
      </c>
      <c r="B3352" t="s">
        <v>4094</v>
      </c>
      <c r="C3352" t="str">
        <f>VLOOKUP(B3352, Positions!A$1:B$160, 2, FALSE)</f>
        <v>Defender</v>
      </c>
      <c r="D3352" t="s">
        <v>4095</v>
      </c>
      <c r="E3352" t="s">
        <v>5666</v>
      </c>
      <c r="F3352" t="s">
        <v>5672</v>
      </c>
      <c r="G3352" t="str">
        <f>VLOOKUP(E3352, Tiers!M$1:P$134, 3, FALSE)</f>
        <v>NONE</v>
      </c>
      <c r="H3352">
        <f>VLOOKUP(G3352, Tiers!B$1:C$134, 2, FALSE)</f>
        <v>7</v>
      </c>
      <c r="I3352" s="26" t="s">
        <v>5705</v>
      </c>
      <c r="J3352">
        <f t="shared" si="210"/>
        <v>3</v>
      </c>
      <c r="K3352">
        <f t="shared" si="211"/>
        <v>3</v>
      </c>
      <c r="L3352">
        <f t="shared" si="212"/>
        <v>13253</v>
      </c>
      <c r="M3352">
        <f t="shared" si="213"/>
        <v>435</v>
      </c>
      <c r="N3352">
        <v>22</v>
      </c>
      <c r="O3352" t="s">
        <v>5666</v>
      </c>
      <c r="P3352" t="s">
        <v>21</v>
      </c>
      <c r="Q3352" t="s">
        <v>22</v>
      </c>
      <c r="R3352" t="s">
        <v>21</v>
      </c>
      <c r="W3352">
        <v>188</v>
      </c>
      <c r="X3352">
        <v>78</v>
      </c>
      <c r="Y3352">
        <v>0</v>
      </c>
      <c r="Z3352">
        <v>18</v>
      </c>
    </row>
    <row r="3353" spans="1:26" ht="15.95">
      <c r="A3353" t="s">
        <v>4097</v>
      </c>
      <c r="B3353" t="s">
        <v>16</v>
      </c>
      <c r="C3353" t="str">
        <f>VLOOKUP(B3353, Positions!A$1:B$160, 2, FALSE)</f>
        <v>Forward</v>
      </c>
      <c r="D3353" t="s">
        <v>357</v>
      </c>
      <c r="E3353" t="s">
        <v>62</v>
      </c>
      <c r="F3353" t="s">
        <v>21</v>
      </c>
      <c r="G3353" t="str">
        <f>VLOOKUP(E3353, Tiers!M$1:P$134, 3, FALSE)</f>
        <v>ENG1</v>
      </c>
      <c r="H3353">
        <f>VLOOKUP(G3353, Tiers!B$1:C$134, 2, FALSE)</f>
        <v>1</v>
      </c>
      <c r="I3353" s="26" t="s">
        <v>5706</v>
      </c>
      <c r="J3353">
        <f t="shared" si="210"/>
        <v>3</v>
      </c>
      <c r="K3353">
        <f t="shared" si="211"/>
        <v>3</v>
      </c>
      <c r="L3353">
        <f t="shared" si="212"/>
        <v>13616</v>
      </c>
      <c r="M3353">
        <f t="shared" si="213"/>
        <v>447</v>
      </c>
      <c r="N3353">
        <v>22</v>
      </c>
      <c r="O3353" t="s">
        <v>3114</v>
      </c>
      <c r="P3353" t="s">
        <v>21</v>
      </c>
      <c r="Q3353" t="s">
        <v>22</v>
      </c>
      <c r="R3353" t="s">
        <v>21</v>
      </c>
      <c r="W3353">
        <v>191</v>
      </c>
      <c r="X3353">
        <v>83</v>
      </c>
      <c r="Y3353">
        <v>42</v>
      </c>
      <c r="Z3353">
        <v>137</v>
      </c>
    </row>
    <row r="3354" spans="1:26" ht="15.95">
      <c r="A3354" t="s">
        <v>4098</v>
      </c>
      <c r="B3354" t="s">
        <v>55</v>
      </c>
      <c r="C3354" t="str">
        <f>VLOOKUP(B3354, Positions!A$1:B$160, 2, FALSE)</f>
        <v>Forward</v>
      </c>
      <c r="D3354" t="s">
        <v>329</v>
      </c>
      <c r="E3354" t="s">
        <v>62</v>
      </c>
      <c r="F3354" t="s">
        <v>21</v>
      </c>
      <c r="G3354" t="str">
        <f>VLOOKUP(E3354, Tiers!M$1:P$134, 3, FALSE)</f>
        <v>ENG1</v>
      </c>
      <c r="H3354">
        <f>VLOOKUP(G3354, Tiers!B$1:C$134, 2, FALSE)</f>
        <v>1</v>
      </c>
      <c r="I3354" s="26" t="s">
        <v>5707</v>
      </c>
      <c r="J3354">
        <f t="shared" si="210"/>
        <v>5</v>
      </c>
      <c r="K3354">
        <f t="shared" si="211"/>
        <v>3</v>
      </c>
      <c r="L3354">
        <f t="shared" si="212"/>
        <v>13923</v>
      </c>
      <c r="M3354">
        <f t="shared" si="213"/>
        <v>457</v>
      </c>
      <c r="N3354">
        <v>22</v>
      </c>
      <c r="O3354" t="s">
        <v>330</v>
      </c>
      <c r="P3354" t="s">
        <v>21</v>
      </c>
      <c r="Q3354" t="s">
        <v>22</v>
      </c>
      <c r="R3354" t="s">
        <v>21</v>
      </c>
      <c r="W3354">
        <v>178</v>
      </c>
      <c r="X3354">
        <v>78</v>
      </c>
      <c r="Y3354">
        <v>2</v>
      </c>
      <c r="Z3354">
        <v>17</v>
      </c>
    </row>
    <row r="3355" spans="1:26" ht="15.95">
      <c r="A3355" t="s">
        <v>4099</v>
      </c>
      <c r="B3355" t="s">
        <v>2424</v>
      </c>
      <c r="C3355" t="str">
        <f>VLOOKUP(B3355, Positions!A$1:B$160, 2, FALSE)</f>
        <v>Midfielder</v>
      </c>
      <c r="D3355" t="s">
        <v>470</v>
      </c>
      <c r="E3355" t="s">
        <v>5663</v>
      </c>
      <c r="F3355" t="s">
        <v>21</v>
      </c>
      <c r="G3355" t="str">
        <f>VLOOKUP(E3355, Tiers!M$1:P$134, 3, FALSE)</f>
        <v>ENG4</v>
      </c>
      <c r="H3355">
        <f>VLOOKUP(G3355, Tiers!B$1:C$134, 2, FALSE)</f>
        <v>5</v>
      </c>
      <c r="I3355" s="26" t="s">
        <v>5708</v>
      </c>
      <c r="J3355">
        <f t="shared" si="210"/>
        <v>3</v>
      </c>
      <c r="K3355">
        <f t="shared" si="211"/>
        <v>3</v>
      </c>
      <c r="L3355">
        <f t="shared" si="212"/>
        <v>14719</v>
      </c>
      <c r="M3355">
        <f t="shared" si="213"/>
        <v>483</v>
      </c>
      <c r="N3355">
        <v>22</v>
      </c>
      <c r="O3355" t="s">
        <v>265</v>
      </c>
      <c r="P3355" t="s">
        <v>21</v>
      </c>
      <c r="Q3355" t="s">
        <v>22</v>
      </c>
      <c r="R3355" t="s">
        <v>21</v>
      </c>
      <c r="W3355">
        <v>183</v>
      </c>
      <c r="X3355">
        <v>73</v>
      </c>
      <c r="Y3355">
        <v>16</v>
      </c>
      <c r="Z3355">
        <v>149</v>
      </c>
    </row>
    <row r="3356" spans="1:26" ht="15.95">
      <c r="A3356" t="s">
        <v>4100</v>
      </c>
      <c r="B3356" t="s">
        <v>1176</v>
      </c>
      <c r="C3356" t="str">
        <f>VLOOKUP(B3356, Positions!A$1:B$160, 2, FALSE)</f>
        <v>Forward</v>
      </c>
      <c r="D3356" t="s">
        <v>627</v>
      </c>
      <c r="E3356" t="s">
        <v>5666</v>
      </c>
      <c r="F3356" t="s">
        <v>21</v>
      </c>
      <c r="G3356" t="str">
        <f>VLOOKUP(E3356, Tiers!M$1:P$134, 3, FALSE)</f>
        <v>NONE</v>
      </c>
      <c r="H3356">
        <f>VLOOKUP(G3356, Tiers!B$1:C$134, 2, FALSE)</f>
        <v>7</v>
      </c>
      <c r="I3356" s="26" t="s">
        <v>5709</v>
      </c>
      <c r="J3356">
        <f t="shared" si="210"/>
        <v>7</v>
      </c>
      <c r="K3356">
        <f t="shared" si="211"/>
        <v>4</v>
      </c>
      <c r="L3356">
        <f t="shared" si="212"/>
        <v>15326</v>
      </c>
      <c r="M3356">
        <f t="shared" si="213"/>
        <v>503</v>
      </c>
      <c r="N3356">
        <v>22</v>
      </c>
      <c r="O3356" t="s">
        <v>74</v>
      </c>
      <c r="P3356" t="s">
        <v>21</v>
      </c>
      <c r="Q3356" t="s">
        <v>22</v>
      </c>
      <c r="R3356" t="s">
        <v>21</v>
      </c>
      <c r="W3356">
        <v>176</v>
      </c>
      <c r="X3356">
        <v>78</v>
      </c>
      <c r="Y3356">
        <v>19</v>
      </c>
      <c r="Z3356">
        <v>108</v>
      </c>
    </row>
    <row r="3357" spans="1:26" ht="15.95">
      <c r="A3357" t="s">
        <v>4101</v>
      </c>
      <c r="B3357" t="s">
        <v>166</v>
      </c>
      <c r="C3357" t="str">
        <f>VLOOKUP(B3357, Positions!A$1:B$160, 2, FALSE)</f>
        <v>Goalkeeper</v>
      </c>
      <c r="D3357" t="s">
        <v>762</v>
      </c>
      <c r="E3357" t="s">
        <v>5665</v>
      </c>
      <c r="F3357" t="s">
        <v>21</v>
      </c>
      <c r="G3357" t="str">
        <f>VLOOKUP(E3357, Tiers!M$1:P$134, 3, FALSE)</f>
        <v>ENG2</v>
      </c>
      <c r="H3357">
        <f>VLOOKUP(G3357, Tiers!B$1:C$134, 2, FALSE)</f>
        <v>3</v>
      </c>
      <c r="I3357" s="26" t="s">
        <v>7020</v>
      </c>
      <c r="J3357">
        <f t="shared" si="210"/>
        <v>8</v>
      </c>
      <c r="K3357">
        <f t="shared" si="211"/>
        <v>4</v>
      </c>
      <c r="L3357">
        <f t="shared" si="212"/>
        <v>8361</v>
      </c>
      <c r="M3357">
        <f t="shared" si="213"/>
        <v>274</v>
      </c>
      <c r="N3357">
        <v>22</v>
      </c>
      <c r="O3357" t="s">
        <v>962</v>
      </c>
      <c r="P3357" t="s">
        <v>21</v>
      </c>
      <c r="Q3357" t="s">
        <v>22</v>
      </c>
      <c r="R3357" t="s">
        <v>21</v>
      </c>
      <c r="W3357">
        <v>191</v>
      </c>
      <c r="X3357">
        <v>66</v>
      </c>
      <c r="Y3357">
        <v>0</v>
      </c>
      <c r="Z3357">
        <v>3</v>
      </c>
    </row>
    <row r="3358" spans="1:26" ht="15.95">
      <c r="A3358" t="s">
        <v>4102</v>
      </c>
      <c r="B3358" t="s">
        <v>16</v>
      </c>
      <c r="C3358" t="str">
        <f>VLOOKUP(B3358, Positions!A$1:B$160, 2, FALSE)</f>
        <v>Forward</v>
      </c>
      <c r="D3358" t="s">
        <v>4103</v>
      </c>
      <c r="E3358" t="s">
        <v>5666</v>
      </c>
      <c r="F3358" t="s">
        <v>3218</v>
      </c>
      <c r="G3358" t="str">
        <f>VLOOKUP(E3358, Tiers!M$1:P$134, 3, FALSE)</f>
        <v>NONE</v>
      </c>
      <c r="H3358">
        <f>VLOOKUP(G3358, Tiers!B$1:C$134, 2, FALSE)</f>
        <v>7</v>
      </c>
      <c r="I3358" s="26" t="s">
        <v>7021</v>
      </c>
      <c r="J3358">
        <f t="shared" si="210"/>
        <v>8</v>
      </c>
      <c r="K3358">
        <f t="shared" si="211"/>
        <v>4</v>
      </c>
      <c r="L3358">
        <f t="shared" si="212"/>
        <v>8362</v>
      </c>
      <c r="M3358">
        <f t="shared" si="213"/>
        <v>274</v>
      </c>
      <c r="N3358">
        <v>22</v>
      </c>
      <c r="O3358" t="s">
        <v>364</v>
      </c>
      <c r="P3358" t="s">
        <v>21</v>
      </c>
      <c r="Q3358" t="s">
        <v>22</v>
      </c>
      <c r="R3358" t="s">
        <v>21</v>
      </c>
      <c r="W3358">
        <v>196</v>
      </c>
      <c r="X3358">
        <v>83</v>
      </c>
      <c r="Y3358">
        <v>30</v>
      </c>
      <c r="Z3358">
        <v>97</v>
      </c>
    </row>
    <row r="3359" spans="1:26" ht="15.95">
      <c r="A3359" t="s">
        <v>4105</v>
      </c>
      <c r="B3359" t="s">
        <v>131</v>
      </c>
      <c r="C3359" t="str">
        <f>VLOOKUP(B3359, Positions!A$1:B$160, 2, FALSE)</f>
        <v>Forward</v>
      </c>
      <c r="D3359" t="s">
        <v>1177</v>
      </c>
      <c r="E3359" t="s">
        <v>5666</v>
      </c>
      <c r="F3359" t="s">
        <v>21</v>
      </c>
      <c r="G3359" t="str">
        <f>VLOOKUP(E3359, Tiers!M$1:P$134, 3, FALSE)</f>
        <v>NONE</v>
      </c>
      <c r="H3359">
        <f>VLOOKUP(G3359, Tiers!B$1:C$134, 2, FALSE)</f>
        <v>7</v>
      </c>
      <c r="I3359" s="26" t="s">
        <v>7022</v>
      </c>
      <c r="J3359">
        <f t="shared" si="210"/>
        <v>8</v>
      </c>
      <c r="K3359">
        <f t="shared" si="211"/>
        <v>4</v>
      </c>
      <c r="L3359">
        <f t="shared" si="212"/>
        <v>8364</v>
      </c>
      <c r="M3359">
        <f t="shared" si="213"/>
        <v>274</v>
      </c>
      <c r="N3359">
        <v>22</v>
      </c>
      <c r="O3359" t="s">
        <v>4106</v>
      </c>
      <c r="P3359" t="s">
        <v>21</v>
      </c>
      <c r="Q3359" t="s">
        <v>171</v>
      </c>
      <c r="R3359" t="s">
        <v>21</v>
      </c>
      <c r="S3359" t="s">
        <v>491</v>
      </c>
      <c r="W3359">
        <v>161</v>
      </c>
      <c r="X3359">
        <v>79</v>
      </c>
      <c r="Y3359">
        <v>38</v>
      </c>
      <c r="Z3359">
        <v>142</v>
      </c>
    </row>
    <row r="3360" spans="1:26" ht="15.95">
      <c r="A3360" t="s">
        <v>4107</v>
      </c>
      <c r="B3360" t="s">
        <v>81</v>
      </c>
      <c r="C3360" t="str">
        <f>VLOOKUP(B3360, Positions!A$1:B$160, 2, FALSE)</f>
        <v>Defender</v>
      </c>
      <c r="D3360" t="s">
        <v>152</v>
      </c>
      <c r="E3360" t="s">
        <v>5664</v>
      </c>
      <c r="F3360" t="s">
        <v>21</v>
      </c>
      <c r="G3360" t="str">
        <f>VLOOKUP(E3360, Tiers!M$1:P$134, 3, FALSE)</f>
        <v>ENG3</v>
      </c>
      <c r="H3360">
        <f>VLOOKUP(G3360, Tiers!B$1:C$134, 2, FALSE)</f>
        <v>4</v>
      </c>
      <c r="I3360" s="26" t="s">
        <v>7023</v>
      </c>
      <c r="J3360">
        <f t="shared" si="210"/>
        <v>7</v>
      </c>
      <c r="K3360">
        <f t="shared" si="211"/>
        <v>4</v>
      </c>
      <c r="L3360">
        <f t="shared" si="212"/>
        <v>8372</v>
      </c>
      <c r="M3360">
        <f t="shared" si="213"/>
        <v>275</v>
      </c>
      <c r="N3360">
        <v>22</v>
      </c>
      <c r="O3360" t="s">
        <v>4108</v>
      </c>
      <c r="P3360" t="s">
        <v>21</v>
      </c>
      <c r="Q3360" t="s">
        <v>22</v>
      </c>
      <c r="R3360" t="s">
        <v>21</v>
      </c>
      <c r="W3360">
        <v>178</v>
      </c>
      <c r="X3360">
        <v>70</v>
      </c>
      <c r="Y3360">
        <v>15</v>
      </c>
      <c r="Z3360">
        <v>102</v>
      </c>
    </row>
    <row r="3361" spans="1:26" ht="15.95">
      <c r="A3361" t="s">
        <v>4109</v>
      </c>
      <c r="B3361" t="s">
        <v>16</v>
      </c>
      <c r="C3361" t="str">
        <f>VLOOKUP(B3361, Positions!A$1:B$160, 2, FALSE)</f>
        <v>Forward</v>
      </c>
      <c r="D3361" t="s">
        <v>3854</v>
      </c>
      <c r="E3361" t="s">
        <v>5666</v>
      </c>
      <c r="F3361" t="s">
        <v>21</v>
      </c>
      <c r="G3361" t="str">
        <f>VLOOKUP(E3361, Tiers!M$1:P$134, 3, FALSE)</f>
        <v>NONE</v>
      </c>
      <c r="H3361">
        <f>VLOOKUP(G3361, Tiers!B$1:C$134, 2, FALSE)</f>
        <v>7</v>
      </c>
      <c r="I3361" s="26" t="s">
        <v>7024</v>
      </c>
      <c r="J3361">
        <f t="shared" si="210"/>
        <v>7</v>
      </c>
      <c r="K3361">
        <f t="shared" si="211"/>
        <v>4</v>
      </c>
      <c r="L3361">
        <f t="shared" si="212"/>
        <v>8375</v>
      </c>
      <c r="M3361">
        <f t="shared" si="213"/>
        <v>275</v>
      </c>
      <c r="N3361">
        <v>22</v>
      </c>
      <c r="O3361" t="s">
        <v>284</v>
      </c>
      <c r="P3361" t="s">
        <v>21</v>
      </c>
      <c r="Q3361" t="s">
        <v>22</v>
      </c>
      <c r="R3361" t="s">
        <v>21</v>
      </c>
      <c r="W3361">
        <v>188</v>
      </c>
      <c r="X3361">
        <v>80</v>
      </c>
      <c r="Y3361">
        <v>65</v>
      </c>
      <c r="Z3361">
        <v>117</v>
      </c>
    </row>
    <row r="3362" spans="1:26" ht="15.95">
      <c r="A3362" t="s">
        <v>4110</v>
      </c>
      <c r="B3362" t="s">
        <v>16</v>
      </c>
      <c r="C3362" t="str">
        <f>VLOOKUP(B3362, Positions!A$1:B$160, 2, FALSE)</f>
        <v>Forward</v>
      </c>
      <c r="D3362" t="s">
        <v>57</v>
      </c>
      <c r="E3362" t="s">
        <v>62</v>
      </c>
      <c r="F3362" t="s">
        <v>21</v>
      </c>
      <c r="G3362" t="str">
        <f>VLOOKUP(E3362, Tiers!M$1:P$134, 3, FALSE)</f>
        <v>ENG1</v>
      </c>
      <c r="H3362">
        <f>VLOOKUP(G3362, Tiers!B$1:C$134, 2, FALSE)</f>
        <v>1</v>
      </c>
      <c r="I3362" s="26" t="s">
        <v>7025</v>
      </c>
      <c r="J3362">
        <f t="shared" si="210"/>
        <v>7</v>
      </c>
      <c r="K3362">
        <f t="shared" si="211"/>
        <v>4</v>
      </c>
      <c r="L3362">
        <f t="shared" si="212"/>
        <v>8378</v>
      </c>
      <c r="M3362">
        <f t="shared" si="213"/>
        <v>275</v>
      </c>
      <c r="N3362">
        <v>22</v>
      </c>
      <c r="O3362" t="s">
        <v>1221</v>
      </c>
      <c r="P3362" t="s">
        <v>21</v>
      </c>
      <c r="Q3362" t="s">
        <v>22</v>
      </c>
      <c r="R3362" t="s">
        <v>21</v>
      </c>
      <c r="W3362">
        <v>178</v>
      </c>
      <c r="X3362">
        <v>74</v>
      </c>
      <c r="Y3362">
        <v>48</v>
      </c>
      <c r="Z3362">
        <v>158</v>
      </c>
    </row>
    <row r="3363" spans="1:26" ht="15.95">
      <c r="A3363" t="s">
        <v>4111</v>
      </c>
      <c r="B3363" t="s">
        <v>115</v>
      </c>
      <c r="C3363" t="str">
        <f>VLOOKUP(B3363, Positions!A$1:B$160, 2, FALSE)</f>
        <v>Midfielder</v>
      </c>
      <c r="D3363" t="s">
        <v>73</v>
      </c>
      <c r="E3363" t="s">
        <v>5664</v>
      </c>
      <c r="F3363" t="s">
        <v>21</v>
      </c>
      <c r="G3363" t="str">
        <f>VLOOKUP(E3363, Tiers!M$1:P$134, 3, FALSE)</f>
        <v>ENG3</v>
      </c>
      <c r="H3363">
        <f>VLOOKUP(G3363, Tiers!B$1:C$134, 2, FALSE)</f>
        <v>4</v>
      </c>
      <c r="I3363" s="26" t="s">
        <v>7026</v>
      </c>
      <c r="J3363">
        <f t="shared" si="210"/>
        <v>7</v>
      </c>
      <c r="K3363">
        <f t="shared" si="211"/>
        <v>4</v>
      </c>
      <c r="L3363">
        <f t="shared" si="212"/>
        <v>8381</v>
      </c>
      <c r="M3363">
        <f t="shared" si="213"/>
        <v>275</v>
      </c>
      <c r="N3363">
        <v>22</v>
      </c>
      <c r="O3363" t="s">
        <v>57</v>
      </c>
      <c r="P3363" t="s">
        <v>21</v>
      </c>
      <c r="Q3363" t="s">
        <v>22</v>
      </c>
      <c r="R3363" t="s">
        <v>21</v>
      </c>
      <c r="W3363">
        <v>181</v>
      </c>
      <c r="X3363">
        <v>78</v>
      </c>
      <c r="Y3363">
        <v>24</v>
      </c>
      <c r="Z3363">
        <v>158</v>
      </c>
    </row>
    <row r="3364" spans="1:26" ht="15.95">
      <c r="A3364" t="s">
        <v>4112</v>
      </c>
      <c r="B3364" t="s">
        <v>31</v>
      </c>
      <c r="C3364" t="str">
        <f>VLOOKUP(B3364, Positions!A$1:B$160, 2, FALSE)</f>
        <v>Defender</v>
      </c>
      <c r="D3364" t="s">
        <v>5666</v>
      </c>
      <c r="E3364" t="s">
        <v>5666</v>
      </c>
      <c r="F3364" t="s">
        <v>21</v>
      </c>
      <c r="G3364" t="str">
        <f>VLOOKUP(E3364, Tiers!M$1:P$134, 3, FALSE)</f>
        <v>NONE</v>
      </c>
      <c r="H3364">
        <f>VLOOKUP(G3364, Tiers!B$1:C$134, 2, FALSE)</f>
        <v>7</v>
      </c>
      <c r="I3364" s="26" t="s">
        <v>6989</v>
      </c>
      <c r="J3364">
        <f t="shared" si="210"/>
        <v>7</v>
      </c>
      <c r="K3364">
        <f t="shared" si="211"/>
        <v>4</v>
      </c>
      <c r="L3364">
        <f t="shared" si="212"/>
        <v>8386</v>
      </c>
      <c r="M3364">
        <f t="shared" si="213"/>
        <v>275</v>
      </c>
      <c r="N3364">
        <v>22</v>
      </c>
      <c r="O3364" t="s">
        <v>162</v>
      </c>
      <c r="P3364" t="s">
        <v>21</v>
      </c>
      <c r="Q3364" t="s">
        <v>22</v>
      </c>
      <c r="R3364" t="s">
        <v>21</v>
      </c>
      <c r="W3364">
        <v>187</v>
      </c>
      <c r="X3364">
        <v>72</v>
      </c>
      <c r="Y3364">
        <v>0</v>
      </c>
      <c r="Z3364">
        <v>0</v>
      </c>
    </row>
    <row r="3365" spans="1:26" ht="15.95">
      <c r="A3365" t="s">
        <v>4113</v>
      </c>
      <c r="B3365" t="s">
        <v>278</v>
      </c>
      <c r="C3365" t="str">
        <f>VLOOKUP(B3365, Positions!A$1:B$160, 2, FALSE)</f>
        <v>Midfielder</v>
      </c>
      <c r="D3365" t="s">
        <v>470</v>
      </c>
      <c r="E3365" t="s">
        <v>5663</v>
      </c>
      <c r="F3365" t="s">
        <v>21</v>
      </c>
      <c r="G3365" t="str">
        <f>VLOOKUP(E3365, Tiers!M$1:P$134, 3, FALSE)</f>
        <v>ENG4</v>
      </c>
      <c r="H3365">
        <f>VLOOKUP(G3365, Tiers!B$1:C$134, 2, FALSE)</f>
        <v>5</v>
      </c>
      <c r="I3365" s="26" t="s">
        <v>6990</v>
      </c>
      <c r="J3365">
        <f t="shared" si="210"/>
        <v>4</v>
      </c>
      <c r="K3365">
        <f t="shared" si="211"/>
        <v>3</v>
      </c>
      <c r="L3365">
        <f t="shared" si="212"/>
        <v>8479</v>
      </c>
      <c r="M3365">
        <f t="shared" si="213"/>
        <v>278</v>
      </c>
      <c r="N3365">
        <v>22</v>
      </c>
      <c r="O3365" t="s">
        <v>470</v>
      </c>
      <c r="P3365" t="s">
        <v>21</v>
      </c>
      <c r="Q3365" t="s">
        <v>22</v>
      </c>
      <c r="R3365" t="s">
        <v>21</v>
      </c>
      <c r="W3365">
        <v>178</v>
      </c>
      <c r="X3365">
        <v>70</v>
      </c>
      <c r="Y3365">
        <v>23</v>
      </c>
      <c r="Z3365">
        <v>158</v>
      </c>
    </row>
    <row r="3366" spans="1:26" ht="15.95">
      <c r="A3366" t="s">
        <v>4114</v>
      </c>
      <c r="B3366" t="s">
        <v>102</v>
      </c>
      <c r="C3366" t="str">
        <f>VLOOKUP(B3366, Positions!A$1:B$160, 2, FALSE)</f>
        <v>Defender</v>
      </c>
      <c r="D3366" t="s">
        <v>231</v>
      </c>
      <c r="E3366" t="s">
        <v>5663</v>
      </c>
      <c r="F3366" t="s">
        <v>21</v>
      </c>
      <c r="G3366" t="str">
        <f>VLOOKUP(E3366, Tiers!M$1:P$134, 3, FALSE)</f>
        <v>ENG4</v>
      </c>
      <c r="H3366">
        <f>VLOOKUP(G3366, Tiers!B$1:C$134, 2, FALSE)</f>
        <v>5</v>
      </c>
      <c r="I3366" s="26" t="s">
        <v>6991</v>
      </c>
      <c r="J3366">
        <f t="shared" si="210"/>
        <v>3</v>
      </c>
      <c r="K3366">
        <f t="shared" si="211"/>
        <v>3</v>
      </c>
      <c r="L3366">
        <f t="shared" si="212"/>
        <v>8514</v>
      </c>
      <c r="M3366">
        <f t="shared" si="213"/>
        <v>279</v>
      </c>
      <c r="N3366">
        <v>22</v>
      </c>
      <c r="O3366" t="s">
        <v>4115</v>
      </c>
      <c r="P3366" t="s">
        <v>21</v>
      </c>
      <c r="Q3366" t="s">
        <v>22</v>
      </c>
      <c r="R3366" t="s">
        <v>21</v>
      </c>
      <c r="W3366">
        <v>183</v>
      </c>
      <c r="X3366">
        <v>77</v>
      </c>
      <c r="Y3366">
        <v>7</v>
      </c>
      <c r="Z3366">
        <v>102</v>
      </c>
    </row>
    <row r="3367" spans="1:26" ht="15.95">
      <c r="A3367" t="s">
        <v>4116</v>
      </c>
      <c r="B3367" t="s">
        <v>36</v>
      </c>
      <c r="C3367" t="str">
        <f>VLOOKUP(B3367, Positions!A$1:B$160, 2, FALSE)</f>
        <v>Midfielder</v>
      </c>
      <c r="D3367" t="s">
        <v>27</v>
      </c>
      <c r="E3367" t="s">
        <v>5663</v>
      </c>
      <c r="F3367" t="s">
        <v>21</v>
      </c>
      <c r="G3367" t="str">
        <f>VLOOKUP(E3367, Tiers!M$1:P$134, 3, FALSE)</f>
        <v>ENG4</v>
      </c>
      <c r="H3367">
        <f>VLOOKUP(G3367, Tiers!B$1:C$134, 2, FALSE)</f>
        <v>5</v>
      </c>
      <c r="I3367" s="26" t="s">
        <v>6992</v>
      </c>
      <c r="J3367">
        <f t="shared" si="210"/>
        <v>2</v>
      </c>
      <c r="K3367">
        <f t="shared" si="211"/>
        <v>2</v>
      </c>
      <c r="L3367">
        <f t="shared" si="212"/>
        <v>8535</v>
      </c>
      <c r="M3367">
        <f t="shared" si="213"/>
        <v>280</v>
      </c>
      <c r="N3367">
        <v>23</v>
      </c>
      <c r="O3367" t="s">
        <v>397</v>
      </c>
      <c r="P3367" t="s">
        <v>21</v>
      </c>
      <c r="Q3367" t="s">
        <v>22</v>
      </c>
      <c r="R3367" t="s">
        <v>21</v>
      </c>
      <c r="W3367">
        <v>181</v>
      </c>
      <c r="X3367">
        <v>75</v>
      </c>
      <c r="Y3367">
        <v>15</v>
      </c>
      <c r="Z3367">
        <v>169</v>
      </c>
    </row>
    <row r="3368" spans="1:26" ht="15.95">
      <c r="A3368" t="s">
        <v>4117</v>
      </c>
      <c r="B3368" t="s">
        <v>16</v>
      </c>
      <c r="C3368" t="str">
        <f>VLOOKUP(B3368, Positions!A$1:B$160, 2, FALSE)</f>
        <v>Forward</v>
      </c>
      <c r="D3368" t="s">
        <v>370</v>
      </c>
      <c r="E3368" t="s">
        <v>5663</v>
      </c>
      <c r="F3368" t="s">
        <v>21</v>
      </c>
      <c r="G3368" t="str">
        <f>VLOOKUP(E3368, Tiers!M$1:P$134, 3, FALSE)</f>
        <v>ENG4</v>
      </c>
      <c r="H3368">
        <f>VLOOKUP(G3368, Tiers!B$1:C$134, 2, FALSE)</f>
        <v>5</v>
      </c>
      <c r="I3368" s="26" t="s">
        <v>6993</v>
      </c>
      <c r="J3368">
        <f t="shared" si="210"/>
        <v>2</v>
      </c>
      <c r="K3368">
        <f t="shared" si="211"/>
        <v>2</v>
      </c>
      <c r="L3368">
        <f t="shared" si="212"/>
        <v>8550</v>
      </c>
      <c r="M3368">
        <f t="shared" si="213"/>
        <v>280</v>
      </c>
      <c r="N3368">
        <v>23</v>
      </c>
      <c r="O3368" t="s">
        <v>5666</v>
      </c>
      <c r="P3368" t="s">
        <v>21</v>
      </c>
      <c r="Q3368" t="s">
        <v>22</v>
      </c>
      <c r="R3368" t="s">
        <v>21</v>
      </c>
      <c r="W3368">
        <v>186</v>
      </c>
      <c r="X3368">
        <v>72</v>
      </c>
      <c r="Y3368">
        <v>70</v>
      </c>
      <c r="Z3368">
        <v>112</v>
      </c>
    </row>
    <row r="3369" spans="1:26" ht="15.95">
      <c r="A3369" t="s">
        <v>4118</v>
      </c>
      <c r="B3369" t="s">
        <v>81</v>
      </c>
      <c r="C3369" t="str">
        <f>VLOOKUP(B3369, Positions!A$1:B$160, 2, FALSE)</f>
        <v>Defender</v>
      </c>
      <c r="D3369" t="s">
        <v>402</v>
      </c>
      <c r="E3369" t="s">
        <v>5664</v>
      </c>
      <c r="F3369" t="s">
        <v>21</v>
      </c>
      <c r="G3369" t="str">
        <f>VLOOKUP(E3369, Tiers!M$1:P$134, 3, FALSE)</f>
        <v>ENG3</v>
      </c>
      <c r="H3369">
        <f>VLOOKUP(G3369, Tiers!B$1:C$134, 2, FALSE)</f>
        <v>4</v>
      </c>
      <c r="I3369" s="26" t="s">
        <v>6994</v>
      </c>
      <c r="J3369">
        <f t="shared" si="210"/>
        <v>1</v>
      </c>
      <c r="K3369">
        <f t="shared" si="211"/>
        <v>2</v>
      </c>
      <c r="L3369">
        <f t="shared" si="212"/>
        <v>8561</v>
      </c>
      <c r="M3369">
        <f t="shared" si="213"/>
        <v>281</v>
      </c>
      <c r="N3369">
        <v>23</v>
      </c>
      <c r="O3369" t="s">
        <v>1148</v>
      </c>
      <c r="P3369" t="s">
        <v>21</v>
      </c>
      <c r="Q3369" t="s">
        <v>22</v>
      </c>
      <c r="R3369" t="s">
        <v>21</v>
      </c>
      <c r="W3369">
        <v>194</v>
      </c>
      <c r="X3369">
        <v>84</v>
      </c>
      <c r="Y3369">
        <v>6</v>
      </c>
      <c r="Z3369">
        <v>156</v>
      </c>
    </row>
    <row r="3370" spans="1:26" ht="15.95">
      <c r="A3370" t="s">
        <v>4119</v>
      </c>
      <c r="B3370" t="s">
        <v>42</v>
      </c>
      <c r="C3370" t="str">
        <f>VLOOKUP(B3370, Positions!A$1:B$160, 2, FALSE)</f>
        <v>Midfielder</v>
      </c>
      <c r="D3370" t="s">
        <v>116</v>
      </c>
      <c r="E3370" t="s">
        <v>62</v>
      </c>
      <c r="F3370" t="s">
        <v>21</v>
      </c>
      <c r="G3370" t="str">
        <f>VLOOKUP(E3370, Tiers!M$1:P$134, 3, FALSE)</f>
        <v>ENG1</v>
      </c>
      <c r="H3370">
        <f>VLOOKUP(G3370, Tiers!B$1:C$134, 2, FALSE)</f>
        <v>1</v>
      </c>
      <c r="I3370" s="26" t="s">
        <v>6995</v>
      </c>
      <c r="J3370">
        <f t="shared" si="210"/>
        <v>1</v>
      </c>
      <c r="K3370">
        <f t="shared" si="211"/>
        <v>2</v>
      </c>
      <c r="L3370">
        <f t="shared" si="212"/>
        <v>8580</v>
      </c>
      <c r="M3370">
        <f t="shared" si="213"/>
        <v>281</v>
      </c>
      <c r="N3370">
        <v>23</v>
      </c>
      <c r="O3370" t="s">
        <v>285</v>
      </c>
      <c r="P3370" t="s">
        <v>21</v>
      </c>
      <c r="Q3370" t="s">
        <v>22</v>
      </c>
      <c r="R3370" t="s">
        <v>21</v>
      </c>
      <c r="W3370">
        <v>188</v>
      </c>
      <c r="X3370">
        <v>82</v>
      </c>
      <c r="Y3370">
        <v>7</v>
      </c>
      <c r="Z3370">
        <v>58</v>
      </c>
    </row>
    <row r="3371" spans="1:26" ht="15.95">
      <c r="A3371" t="s">
        <v>4120</v>
      </c>
      <c r="B3371" t="s">
        <v>42</v>
      </c>
      <c r="C3371" t="str">
        <f>VLOOKUP(B3371, Positions!A$1:B$160, 2, FALSE)</f>
        <v>Midfielder</v>
      </c>
      <c r="D3371" t="s">
        <v>121</v>
      </c>
      <c r="E3371" t="s">
        <v>5663</v>
      </c>
      <c r="F3371" t="s">
        <v>21</v>
      </c>
      <c r="G3371" t="str">
        <f>VLOOKUP(E3371, Tiers!M$1:P$134, 3, FALSE)</f>
        <v>ENG4</v>
      </c>
      <c r="H3371">
        <f>VLOOKUP(G3371, Tiers!B$1:C$134, 2, FALSE)</f>
        <v>5</v>
      </c>
      <c r="I3371" s="26" t="s">
        <v>6996</v>
      </c>
      <c r="J3371">
        <f t="shared" si="210"/>
        <v>12</v>
      </c>
      <c r="K3371">
        <f t="shared" si="211"/>
        <v>2</v>
      </c>
      <c r="L3371">
        <f t="shared" si="212"/>
        <v>8609</v>
      </c>
      <c r="M3371">
        <f t="shared" si="213"/>
        <v>282</v>
      </c>
      <c r="N3371">
        <v>23</v>
      </c>
      <c r="O3371" t="s">
        <v>373</v>
      </c>
      <c r="P3371" t="s">
        <v>21</v>
      </c>
      <c r="Q3371" t="s">
        <v>22</v>
      </c>
      <c r="R3371" t="s">
        <v>21</v>
      </c>
      <c r="W3371">
        <v>178</v>
      </c>
      <c r="X3371">
        <v>77</v>
      </c>
      <c r="Y3371">
        <v>9</v>
      </c>
      <c r="Z3371">
        <v>83</v>
      </c>
    </row>
    <row r="3372" spans="1:26" ht="15.95">
      <c r="A3372" t="s">
        <v>4121</v>
      </c>
      <c r="B3372" t="s">
        <v>189</v>
      </c>
      <c r="C3372" t="str">
        <f>VLOOKUP(B3372, Positions!A$1:B$160, 2, FALSE)</f>
        <v>Forward</v>
      </c>
      <c r="D3372" t="s">
        <v>1883</v>
      </c>
      <c r="E3372" t="s">
        <v>5666</v>
      </c>
      <c r="F3372" t="s">
        <v>21</v>
      </c>
      <c r="G3372" t="str">
        <f>VLOOKUP(E3372, Tiers!M$1:P$134, 3, FALSE)</f>
        <v>NONE</v>
      </c>
      <c r="H3372">
        <f>VLOOKUP(G3372, Tiers!B$1:C$134, 2, FALSE)</f>
        <v>7</v>
      </c>
      <c r="I3372" s="26" t="s">
        <v>6997</v>
      </c>
      <c r="J3372">
        <f t="shared" si="210"/>
        <v>10</v>
      </c>
      <c r="K3372">
        <f t="shared" si="211"/>
        <v>1</v>
      </c>
      <c r="L3372">
        <f t="shared" si="212"/>
        <v>8644</v>
      </c>
      <c r="M3372">
        <f t="shared" si="213"/>
        <v>284</v>
      </c>
      <c r="N3372">
        <v>23</v>
      </c>
      <c r="O3372" t="s">
        <v>459</v>
      </c>
      <c r="P3372" t="s">
        <v>21</v>
      </c>
      <c r="Q3372" t="s">
        <v>22</v>
      </c>
      <c r="R3372" t="s">
        <v>21</v>
      </c>
      <c r="W3372">
        <v>178</v>
      </c>
      <c r="X3372">
        <v>79</v>
      </c>
      <c r="Y3372">
        <v>13</v>
      </c>
      <c r="Z3372">
        <v>169</v>
      </c>
    </row>
    <row r="3373" spans="1:26" ht="15.95">
      <c r="A3373" t="s">
        <v>4122</v>
      </c>
      <c r="B3373" t="s">
        <v>47</v>
      </c>
      <c r="C3373" t="str">
        <f>VLOOKUP(B3373, Positions!A$1:B$160, 2, FALSE)</f>
        <v>Forward</v>
      </c>
      <c r="D3373" t="s">
        <v>4123</v>
      </c>
      <c r="E3373" t="s">
        <v>5666</v>
      </c>
      <c r="F3373" t="s">
        <v>5673</v>
      </c>
      <c r="G3373" t="str">
        <f>VLOOKUP(E3373, Tiers!M$1:P$134, 3, FALSE)</f>
        <v>NONE</v>
      </c>
      <c r="H3373">
        <f>VLOOKUP(G3373, Tiers!B$1:C$134, 2, FALSE)</f>
        <v>7</v>
      </c>
      <c r="I3373" s="26" t="s">
        <v>6998</v>
      </c>
      <c r="J3373">
        <f t="shared" si="210"/>
        <v>10</v>
      </c>
      <c r="K3373">
        <f t="shared" si="211"/>
        <v>1</v>
      </c>
      <c r="L3373">
        <f t="shared" si="212"/>
        <v>8646</v>
      </c>
      <c r="M3373">
        <f t="shared" si="213"/>
        <v>284</v>
      </c>
      <c r="N3373">
        <v>23</v>
      </c>
      <c r="O3373" t="s">
        <v>52</v>
      </c>
      <c r="P3373" t="s">
        <v>21</v>
      </c>
      <c r="Q3373" t="s">
        <v>22</v>
      </c>
      <c r="R3373" t="s">
        <v>21</v>
      </c>
      <c r="W3373">
        <v>180</v>
      </c>
      <c r="X3373">
        <v>73</v>
      </c>
      <c r="Y3373">
        <v>19</v>
      </c>
      <c r="Z3373">
        <v>82</v>
      </c>
    </row>
    <row r="3374" spans="1:26" ht="15.95">
      <c r="A3374" t="s">
        <v>4125</v>
      </c>
      <c r="B3374" t="s">
        <v>16</v>
      </c>
      <c r="C3374" t="str">
        <f>VLOOKUP(B3374, Positions!A$1:B$160, 2, FALSE)</f>
        <v>Forward</v>
      </c>
      <c r="D3374" t="s">
        <v>455</v>
      </c>
      <c r="E3374" t="s">
        <v>5664</v>
      </c>
      <c r="F3374" t="s">
        <v>21</v>
      </c>
      <c r="G3374" t="str">
        <f>VLOOKUP(E3374, Tiers!M$1:P$134, 3, FALSE)</f>
        <v>ENG3</v>
      </c>
      <c r="H3374">
        <f>VLOOKUP(G3374, Tiers!B$1:C$134, 2, FALSE)</f>
        <v>4</v>
      </c>
      <c r="I3374" s="26" t="s">
        <v>6999</v>
      </c>
      <c r="J3374">
        <f t="shared" si="210"/>
        <v>10</v>
      </c>
      <c r="K3374">
        <f t="shared" si="211"/>
        <v>1</v>
      </c>
      <c r="L3374">
        <f t="shared" si="212"/>
        <v>8650</v>
      </c>
      <c r="M3374">
        <f t="shared" si="213"/>
        <v>284</v>
      </c>
      <c r="N3374">
        <v>23</v>
      </c>
      <c r="O3374" t="s">
        <v>801</v>
      </c>
      <c r="P3374" t="s">
        <v>21</v>
      </c>
      <c r="Q3374" t="s">
        <v>22</v>
      </c>
      <c r="R3374" t="s">
        <v>21</v>
      </c>
      <c r="W3374">
        <v>178</v>
      </c>
      <c r="X3374">
        <v>78</v>
      </c>
      <c r="Y3374">
        <v>19</v>
      </c>
      <c r="Z3374">
        <v>147</v>
      </c>
    </row>
    <row r="3375" spans="1:26" ht="15.95">
      <c r="A3375" t="s">
        <v>4126</v>
      </c>
      <c r="B3375" t="s">
        <v>166</v>
      </c>
      <c r="C3375" t="str">
        <f>VLOOKUP(B3375, Positions!A$1:B$160, 2, FALSE)</f>
        <v>Goalkeeper</v>
      </c>
      <c r="D3375" t="s">
        <v>836</v>
      </c>
      <c r="E3375" t="s">
        <v>62</v>
      </c>
      <c r="F3375" t="s">
        <v>21</v>
      </c>
      <c r="G3375" t="str">
        <f>VLOOKUP(E3375, Tiers!M$1:P$134, 3, FALSE)</f>
        <v>ENG1</v>
      </c>
      <c r="H3375">
        <f>VLOOKUP(G3375, Tiers!B$1:C$134, 2, FALSE)</f>
        <v>1</v>
      </c>
      <c r="I3375" s="26" t="s">
        <v>7000</v>
      </c>
      <c r="J3375">
        <f t="shared" si="210"/>
        <v>10</v>
      </c>
      <c r="K3375">
        <f t="shared" si="211"/>
        <v>1</v>
      </c>
      <c r="L3375">
        <f t="shared" si="212"/>
        <v>8671</v>
      </c>
      <c r="M3375">
        <f t="shared" si="213"/>
        <v>284</v>
      </c>
      <c r="N3375">
        <v>23</v>
      </c>
      <c r="O3375" t="s">
        <v>2831</v>
      </c>
      <c r="P3375" t="s">
        <v>21</v>
      </c>
      <c r="Q3375" t="s">
        <v>22</v>
      </c>
      <c r="R3375" t="s">
        <v>21</v>
      </c>
      <c r="W3375">
        <v>188</v>
      </c>
      <c r="X3375">
        <v>87</v>
      </c>
      <c r="Y3375">
        <v>0</v>
      </c>
      <c r="Z3375">
        <v>75</v>
      </c>
    </row>
    <row r="3376" spans="1:26" ht="15.95">
      <c r="A3376" t="s">
        <v>4127</v>
      </c>
      <c r="B3376" t="s">
        <v>360</v>
      </c>
      <c r="C3376" t="str">
        <f>VLOOKUP(B3376, Positions!A$1:B$160, 2, FALSE)</f>
        <v>Defender</v>
      </c>
      <c r="D3376" t="s">
        <v>2443</v>
      </c>
      <c r="E3376" t="s">
        <v>5666</v>
      </c>
      <c r="F3376" t="s">
        <v>21</v>
      </c>
      <c r="G3376" t="str">
        <f>VLOOKUP(E3376, Tiers!M$1:P$134, 3, FALSE)</f>
        <v>NONE</v>
      </c>
      <c r="H3376">
        <f>VLOOKUP(G3376, Tiers!B$1:C$134, 2, FALSE)</f>
        <v>7</v>
      </c>
      <c r="I3376" s="26" t="s">
        <v>7001</v>
      </c>
      <c r="J3376">
        <f t="shared" si="210"/>
        <v>9</v>
      </c>
      <c r="K3376">
        <f t="shared" si="211"/>
        <v>1</v>
      </c>
      <c r="L3376">
        <f t="shared" si="212"/>
        <v>8698</v>
      </c>
      <c r="M3376">
        <f t="shared" si="213"/>
        <v>285</v>
      </c>
      <c r="N3376">
        <v>23</v>
      </c>
      <c r="O3376" t="s">
        <v>74</v>
      </c>
      <c r="P3376" t="s">
        <v>21</v>
      </c>
      <c r="Q3376" t="s">
        <v>22</v>
      </c>
      <c r="R3376" t="s">
        <v>21</v>
      </c>
      <c r="W3376">
        <v>191</v>
      </c>
      <c r="X3376">
        <v>90</v>
      </c>
      <c r="Y3376">
        <v>9</v>
      </c>
      <c r="Z3376">
        <v>164</v>
      </c>
    </row>
    <row r="3377" spans="1:26" ht="15.95">
      <c r="A3377" t="s">
        <v>4128</v>
      </c>
      <c r="B3377" t="s">
        <v>3576</v>
      </c>
      <c r="C3377" t="str">
        <f>VLOOKUP(B3377, Positions!A$1:B$160, 2, FALSE)</f>
        <v>Midfielder</v>
      </c>
      <c r="D3377" t="s">
        <v>98</v>
      </c>
      <c r="E3377" t="s">
        <v>5665</v>
      </c>
      <c r="F3377" t="s">
        <v>21</v>
      </c>
      <c r="G3377" t="str">
        <f>VLOOKUP(E3377, Tiers!M$1:P$134, 3, FALSE)</f>
        <v>ENG2</v>
      </c>
      <c r="H3377">
        <f>VLOOKUP(G3377, Tiers!B$1:C$134, 2, FALSE)</f>
        <v>3</v>
      </c>
      <c r="I3377" s="26" t="s">
        <v>7002</v>
      </c>
      <c r="J3377">
        <f t="shared" si="210"/>
        <v>8</v>
      </c>
      <c r="K3377">
        <f t="shared" si="211"/>
        <v>4</v>
      </c>
      <c r="L3377">
        <f t="shared" si="212"/>
        <v>8707</v>
      </c>
      <c r="M3377">
        <f t="shared" si="213"/>
        <v>286</v>
      </c>
      <c r="N3377">
        <v>23</v>
      </c>
      <c r="O3377" t="s">
        <v>157</v>
      </c>
      <c r="P3377" t="s">
        <v>21</v>
      </c>
      <c r="Q3377" t="s">
        <v>22</v>
      </c>
      <c r="R3377" t="s">
        <v>21</v>
      </c>
      <c r="W3377">
        <v>191</v>
      </c>
      <c r="X3377">
        <v>92</v>
      </c>
      <c r="Y3377">
        <v>9</v>
      </c>
      <c r="Z3377">
        <v>69</v>
      </c>
    </row>
    <row r="3378" spans="1:26" ht="15.95">
      <c r="A3378" t="s">
        <v>4129</v>
      </c>
      <c r="B3378" t="s">
        <v>131</v>
      </c>
      <c r="C3378" t="str">
        <f>VLOOKUP(B3378, Positions!A$1:B$160, 2, FALSE)</f>
        <v>Forward</v>
      </c>
      <c r="D3378" t="s">
        <v>73</v>
      </c>
      <c r="E3378" t="s">
        <v>5664</v>
      </c>
      <c r="F3378" t="s">
        <v>21</v>
      </c>
      <c r="G3378" t="str">
        <f>VLOOKUP(E3378, Tiers!M$1:P$134, 3, FALSE)</f>
        <v>ENG3</v>
      </c>
      <c r="H3378">
        <f>VLOOKUP(G3378, Tiers!B$1:C$134, 2, FALSE)</f>
        <v>4</v>
      </c>
      <c r="I3378" s="26" t="s">
        <v>7003</v>
      </c>
      <c r="J3378">
        <f t="shared" si="210"/>
        <v>6</v>
      </c>
      <c r="K3378">
        <f t="shared" si="211"/>
        <v>4</v>
      </c>
      <c r="L3378">
        <f t="shared" si="212"/>
        <v>8778</v>
      </c>
      <c r="M3378">
        <f t="shared" si="213"/>
        <v>288</v>
      </c>
      <c r="N3378">
        <v>23</v>
      </c>
      <c r="O3378" t="s">
        <v>74</v>
      </c>
      <c r="P3378" t="s">
        <v>21</v>
      </c>
      <c r="Q3378" t="s">
        <v>22</v>
      </c>
      <c r="R3378" t="s">
        <v>21</v>
      </c>
      <c r="W3378">
        <v>181</v>
      </c>
      <c r="X3378">
        <v>78</v>
      </c>
      <c r="Y3378">
        <v>14</v>
      </c>
      <c r="Z3378">
        <v>61</v>
      </c>
    </row>
    <row r="3379" spans="1:26" ht="15.95">
      <c r="A3379" t="s">
        <v>4130</v>
      </c>
      <c r="B3379" t="s">
        <v>1780</v>
      </c>
      <c r="C3379" t="str">
        <f>VLOOKUP(B3379, Positions!A$1:B$160, 2, FALSE)</f>
        <v>Defender</v>
      </c>
      <c r="D3379" t="s">
        <v>263</v>
      </c>
      <c r="E3379" t="s">
        <v>5665</v>
      </c>
      <c r="F3379" t="s">
        <v>21</v>
      </c>
      <c r="G3379" t="str">
        <f>VLOOKUP(E3379, Tiers!M$1:P$134, 3, FALSE)</f>
        <v>ENG2</v>
      </c>
      <c r="H3379">
        <f>VLOOKUP(G3379, Tiers!B$1:C$134, 2, FALSE)</f>
        <v>3</v>
      </c>
      <c r="I3379" s="26" t="s">
        <v>7004</v>
      </c>
      <c r="J3379">
        <f t="shared" si="210"/>
        <v>5</v>
      </c>
      <c r="K3379">
        <f t="shared" si="211"/>
        <v>3</v>
      </c>
      <c r="L3379">
        <f t="shared" si="212"/>
        <v>8817</v>
      </c>
      <c r="M3379">
        <f t="shared" si="213"/>
        <v>289</v>
      </c>
      <c r="N3379">
        <v>23</v>
      </c>
      <c r="O3379" t="s">
        <v>4131</v>
      </c>
      <c r="P3379" t="s">
        <v>21</v>
      </c>
      <c r="Q3379" t="s">
        <v>22</v>
      </c>
      <c r="R3379" t="s">
        <v>21</v>
      </c>
      <c r="W3379">
        <v>181</v>
      </c>
      <c r="X3379">
        <v>84</v>
      </c>
      <c r="Y3379">
        <v>8</v>
      </c>
      <c r="Z3379">
        <v>111</v>
      </c>
    </row>
    <row r="3380" spans="1:26" ht="15.95">
      <c r="A3380" t="s">
        <v>4132</v>
      </c>
      <c r="B3380" t="s">
        <v>16</v>
      </c>
      <c r="C3380" t="str">
        <f>VLOOKUP(B3380, Positions!A$1:B$160, 2, FALSE)</f>
        <v>Forward</v>
      </c>
      <c r="D3380" t="s">
        <v>397</v>
      </c>
      <c r="E3380" t="s">
        <v>5665</v>
      </c>
      <c r="F3380" t="s">
        <v>21</v>
      </c>
      <c r="G3380" t="str">
        <f>VLOOKUP(E3380, Tiers!M$1:P$134, 3, FALSE)</f>
        <v>ENG2</v>
      </c>
      <c r="H3380">
        <f>VLOOKUP(G3380, Tiers!B$1:C$134, 2, FALSE)</f>
        <v>3</v>
      </c>
      <c r="I3380" s="26" t="s">
        <v>7005</v>
      </c>
      <c r="J3380">
        <f t="shared" si="210"/>
        <v>4</v>
      </c>
      <c r="K3380">
        <f t="shared" si="211"/>
        <v>3</v>
      </c>
      <c r="L3380">
        <f t="shared" si="212"/>
        <v>8831</v>
      </c>
      <c r="M3380">
        <f t="shared" si="213"/>
        <v>290</v>
      </c>
      <c r="N3380">
        <v>23</v>
      </c>
      <c r="O3380" t="s">
        <v>5786</v>
      </c>
      <c r="P3380" t="s">
        <v>21</v>
      </c>
      <c r="Q3380" t="s">
        <v>22</v>
      </c>
      <c r="R3380" t="s">
        <v>21</v>
      </c>
      <c r="W3380">
        <v>183</v>
      </c>
      <c r="X3380">
        <v>64</v>
      </c>
      <c r="Y3380">
        <v>12</v>
      </c>
      <c r="Z3380">
        <v>43</v>
      </c>
    </row>
    <row r="3381" spans="1:26" ht="15.95">
      <c r="A3381" t="s">
        <v>4133</v>
      </c>
      <c r="B3381" t="s">
        <v>16</v>
      </c>
      <c r="C3381" t="str">
        <f>VLOOKUP(B3381, Positions!A$1:B$160, 2, FALSE)</f>
        <v>Forward</v>
      </c>
      <c r="D3381" t="s">
        <v>93</v>
      </c>
      <c r="E3381" t="s">
        <v>5664</v>
      </c>
      <c r="F3381" t="s">
        <v>21</v>
      </c>
      <c r="G3381" t="str">
        <f>VLOOKUP(E3381, Tiers!M$1:P$134, 3, FALSE)</f>
        <v>ENG3</v>
      </c>
      <c r="H3381">
        <f>VLOOKUP(G3381, Tiers!B$1:C$134, 2, FALSE)</f>
        <v>4</v>
      </c>
      <c r="I3381" s="26" t="s">
        <v>5718</v>
      </c>
      <c r="J3381">
        <f t="shared" si="210"/>
        <v>3</v>
      </c>
      <c r="K3381">
        <f t="shared" si="211"/>
        <v>3</v>
      </c>
      <c r="L3381">
        <f t="shared" si="212"/>
        <v>8880</v>
      </c>
      <c r="M3381">
        <f t="shared" si="213"/>
        <v>291</v>
      </c>
      <c r="N3381">
        <v>23</v>
      </c>
      <c r="O3381" t="s">
        <v>4134</v>
      </c>
      <c r="P3381" t="s">
        <v>21</v>
      </c>
      <c r="Q3381" t="s">
        <v>171</v>
      </c>
      <c r="R3381" t="s">
        <v>21</v>
      </c>
      <c r="S3381" t="s">
        <v>491</v>
      </c>
      <c r="W3381">
        <v>176</v>
      </c>
      <c r="X3381">
        <v>71</v>
      </c>
      <c r="Y3381">
        <v>28</v>
      </c>
      <c r="Z3381">
        <v>95</v>
      </c>
    </row>
    <row r="3382" spans="1:26" ht="15.95">
      <c r="A3382" t="s">
        <v>2086</v>
      </c>
      <c r="B3382" t="s">
        <v>42</v>
      </c>
      <c r="C3382" t="str">
        <f>VLOOKUP(B3382, Positions!A$1:B$160, 2, FALSE)</f>
        <v>Midfielder</v>
      </c>
      <c r="D3382" t="s">
        <v>175</v>
      </c>
      <c r="E3382" t="s">
        <v>62</v>
      </c>
      <c r="F3382" t="s">
        <v>21</v>
      </c>
      <c r="G3382" t="str">
        <f>VLOOKUP(E3382, Tiers!M$1:P$134, 3, FALSE)</f>
        <v>ENG1</v>
      </c>
      <c r="H3382">
        <f>VLOOKUP(G3382, Tiers!B$1:C$134, 2, FALSE)</f>
        <v>1</v>
      </c>
      <c r="I3382" s="26" t="s">
        <v>5719</v>
      </c>
      <c r="J3382">
        <f t="shared" si="210"/>
        <v>2</v>
      </c>
      <c r="K3382">
        <f t="shared" si="211"/>
        <v>2</v>
      </c>
      <c r="L3382">
        <f t="shared" si="212"/>
        <v>8894</v>
      </c>
      <c r="M3382">
        <f t="shared" si="213"/>
        <v>292</v>
      </c>
      <c r="N3382">
        <v>23</v>
      </c>
      <c r="O3382" t="s">
        <v>271</v>
      </c>
      <c r="P3382" t="s">
        <v>21</v>
      </c>
      <c r="Q3382" t="s">
        <v>22</v>
      </c>
      <c r="R3382" t="s">
        <v>21</v>
      </c>
      <c r="W3382">
        <v>177</v>
      </c>
      <c r="X3382">
        <v>63</v>
      </c>
      <c r="Y3382">
        <v>1</v>
      </c>
      <c r="Z3382">
        <v>65</v>
      </c>
    </row>
    <row r="3383" spans="1:26" ht="15.95">
      <c r="A3383" t="s">
        <v>4135</v>
      </c>
      <c r="B3383" t="s">
        <v>946</v>
      </c>
      <c r="C3383" t="str">
        <f>VLOOKUP(B3383, Positions!A$1:B$160, 2, FALSE)</f>
        <v>Defender</v>
      </c>
      <c r="D3383" t="s">
        <v>364</v>
      </c>
      <c r="E3383" t="s">
        <v>5666</v>
      </c>
      <c r="F3383" t="s">
        <v>21</v>
      </c>
      <c r="G3383" t="str">
        <f>VLOOKUP(E3383, Tiers!M$1:P$134, 3, FALSE)</f>
        <v>NONE</v>
      </c>
      <c r="H3383">
        <f>VLOOKUP(G3383, Tiers!B$1:C$134, 2, FALSE)</f>
        <v>7</v>
      </c>
      <c r="I3383" s="26" t="s">
        <v>5720</v>
      </c>
      <c r="J3383">
        <f t="shared" si="210"/>
        <v>2</v>
      </c>
      <c r="K3383">
        <f t="shared" si="211"/>
        <v>2</v>
      </c>
      <c r="L3383">
        <f t="shared" si="212"/>
        <v>8907</v>
      </c>
      <c r="M3383">
        <f t="shared" si="213"/>
        <v>292</v>
      </c>
      <c r="N3383">
        <v>23</v>
      </c>
      <c r="O3383" t="s">
        <v>275</v>
      </c>
      <c r="P3383" t="s">
        <v>21</v>
      </c>
      <c r="Q3383" t="s">
        <v>22</v>
      </c>
      <c r="R3383" t="s">
        <v>21</v>
      </c>
      <c r="W3383">
        <v>176</v>
      </c>
      <c r="X3383">
        <v>72</v>
      </c>
      <c r="Y3383">
        <v>3</v>
      </c>
      <c r="Z3383">
        <v>120</v>
      </c>
    </row>
    <row r="3384" spans="1:26" ht="15.95">
      <c r="A3384" t="s">
        <v>4136</v>
      </c>
      <c r="B3384" t="s">
        <v>166</v>
      </c>
      <c r="C3384" t="str">
        <f>VLOOKUP(B3384, Positions!A$1:B$160, 2, FALSE)</f>
        <v>Goalkeeper</v>
      </c>
      <c r="D3384" t="s">
        <v>395</v>
      </c>
      <c r="E3384" t="s">
        <v>5665</v>
      </c>
      <c r="F3384" t="s">
        <v>21</v>
      </c>
      <c r="G3384" t="str">
        <f>VLOOKUP(E3384, Tiers!M$1:P$134, 3, FALSE)</f>
        <v>ENG2</v>
      </c>
      <c r="H3384">
        <f>VLOOKUP(G3384, Tiers!B$1:C$134, 2, FALSE)</f>
        <v>3</v>
      </c>
      <c r="I3384" s="26" t="s">
        <v>5721</v>
      </c>
      <c r="J3384">
        <f t="shared" si="210"/>
        <v>1</v>
      </c>
      <c r="K3384">
        <f t="shared" si="211"/>
        <v>2</v>
      </c>
      <c r="L3384">
        <f t="shared" si="212"/>
        <v>8923</v>
      </c>
      <c r="M3384">
        <f t="shared" si="213"/>
        <v>293</v>
      </c>
      <c r="N3384">
        <v>23</v>
      </c>
      <c r="O3384" t="s">
        <v>74</v>
      </c>
      <c r="P3384" t="s">
        <v>21</v>
      </c>
      <c r="Q3384" t="s">
        <v>22</v>
      </c>
      <c r="R3384" t="s">
        <v>21</v>
      </c>
      <c r="W3384">
        <v>193</v>
      </c>
      <c r="X3384">
        <v>82</v>
      </c>
      <c r="Y3384">
        <v>0</v>
      </c>
      <c r="Z3384">
        <v>120</v>
      </c>
    </row>
    <row r="3385" spans="1:26" ht="15.95">
      <c r="A3385" t="s">
        <v>809</v>
      </c>
      <c r="B3385" t="s">
        <v>3765</v>
      </c>
      <c r="C3385" t="str">
        <f>VLOOKUP(B3385, Positions!A$1:B$160, 2, FALSE)</f>
        <v>Midfielder</v>
      </c>
      <c r="D3385" t="s">
        <v>43</v>
      </c>
      <c r="E3385" t="s">
        <v>5664</v>
      </c>
      <c r="F3385" t="s">
        <v>21</v>
      </c>
      <c r="G3385" t="str">
        <f>VLOOKUP(E3385, Tiers!M$1:P$134, 3, FALSE)</f>
        <v>ENG3</v>
      </c>
      <c r="H3385">
        <f>VLOOKUP(G3385, Tiers!B$1:C$134, 2, FALSE)</f>
        <v>4</v>
      </c>
      <c r="I3385" s="26" t="s">
        <v>5722</v>
      </c>
      <c r="J3385">
        <f t="shared" si="210"/>
        <v>12</v>
      </c>
      <c r="K3385">
        <f t="shared" si="211"/>
        <v>2</v>
      </c>
      <c r="L3385">
        <f t="shared" si="212"/>
        <v>8949</v>
      </c>
      <c r="M3385">
        <f t="shared" si="213"/>
        <v>294</v>
      </c>
      <c r="N3385">
        <v>23</v>
      </c>
      <c r="O3385" t="s">
        <v>142</v>
      </c>
      <c r="P3385" t="s">
        <v>21</v>
      </c>
      <c r="Q3385" t="s">
        <v>22</v>
      </c>
      <c r="R3385" t="s">
        <v>21</v>
      </c>
      <c r="W3385">
        <v>185</v>
      </c>
      <c r="X3385">
        <v>84</v>
      </c>
      <c r="Y3385">
        <v>12</v>
      </c>
      <c r="Z3385">
        <v>126</v>
      </c>
    </row>
    <row r="3386" spans="1:26" ht="15.95">
      <c r="A3386" t="s">
        <v>4137</v>
      </c>
      <c r="B3386" t="s">
        <v>278</v>
      </c>
      <c r="C3386" t="str">
        <f>VLOOKUP(B3386, Positions!A$1:B$160, 2, FALSE)</f>
        <v>Midfielder</v>
      </c>
      <c r="D3386" t="s">
        <v>338</v>
      </c>
      <c r="E3386" t="s">
        <v>5666</v>
      </c>
      <c r="F3386" t="s">
        <v>21</v>
      </c>
      <c r="G3386" t="str">
        <f>VLOOKUP(E3386, Tiers!M$1:P$134, 3, FALSE)</f>
        <v>NONE</v>
      </c>
      <c r="H3386">
        <f>VLOOKUP(G3386, Tiers!B$1:C$134, 2, FALSE)</f>
        <v>7</v>
      </c>
      <c r="I3386" s="26" t="s">
        <v>5723</v>
      </c>
      <c r="J3386">
        <f t="shared" si="210"/>
        <v>12</v>
      </c>
      <c r="K3386">
        <f t="shared" si="211"/>
        <v>2</v>
      </c>
      <c r="L3386">
        <f t="shared" si="212"/>
        <v>8963</v>
      </c>
      <c r="M3386">
        <f t="shared" si="213"/>
        <v>294</v>
      </c>
      <c r="N3386">
        <v>23</v>
      </c>
      <c r="O3386" t="s">
        <v>3060</v>
      </c>
      <c r="P3386" t="s">
        <v>21</v>
      </c>
      <c r="Q3386" t="s">
        <v>22</v>
      </c>
      <c r="R3386" t="s">
        <v>21</v>
      </c>
      <c r="W3386">
        <v>171</v>
      </c>
      <c r="X3386">
        <v>69</v>
      </c>
      <c r="Y3386">
        <v>30</v>
      </c>
      <c r="Z3386">
        <v>132</v>
      </c>
    </row>
    <row r="3387" spans="1:26" ht="15.95">
      <c r="A3387" t="s">
        <v>4138</v>
      </c>
      <c r="B3387" t="s">
        <v>789</v>
      </c>
      <c r="C3387" t="str">
        <f>VLOOKUP(B3387, Positions!A$1:B$160, 2, FALSE)</f>
        <v>Forward</v>
      </c>
      <c r="D3387" t="s">
        <v>73</v>
      </c>
      <c r="E3387" t="s">
        <v>5664</v>
      </c>
      <c r="F3387" t="s">
        <v>21</v>
      </c>
      <c r="G3387" t="str">
        <f>VLOOKUP(E3387, Tiers!M$1:P$134, 3, FALSE)</f>
        <v>ENG3</v>
      </c>
      <c r="H3387">
        <f>VLOOKUP(G3387, Tiers!B$1:C$134, 2, FALSE)</f>
        <v>4</v>
      </c>
      <c r="I3387" s="26" t="s">
        <v>5724</v>
      </c>
      <c r="J3387">
        <f t="shared" si="210"/>
        <v>12</v>
      </c>
      <c r="K3387">
        <f t="shared" si="211"/>
        <v>2</v>
      </c>
      <c r="L3387">
        <f t="shared" si="212"/>
        <v>8971</v>
      </c>
      <c r="M3387">
        <f t="shared" si="213"/>
        <v>294</v>
      </c>
      <c r="N3387">
        <v>23</v>
      </c>
      <c r="O3387" t="s">
        <v>3531</v>
      </c>
      <c r="P3387" t="s">
        <v>21</v>
      </c>
      <c r="Q3387" t="s">
        <v>22</v>
      </c>
      <c r="R3387" t="s">
        <v>21</v>
      </c>
      <c r="W3387">
        <v>178</v>
      </c>
      <c r="X3387">
        <v>74</v>
      </c>
      <c r="Y3387">
        <v>72</v>
      </c>
      <c r="Z3387">
        <v>145</v>
      </c>
    </row>
    <row r="3388" spans="1:26" ht="15.95">
      <c r="A3388" t="s">
        <v>4139</v>
      </c>
      <c r="B3388" t="s">
        <v>42</v>
      </c>
      <c r="C3388" t="str">
        <f>VLOOKUP(B3388, Positions!A$1:B$160, 2, FALSE)</f>
        <v>Midfielder</v>
      </c>
      <c r="D3388" t="s">
        <v>3064</v>
      </c>
      <c r="E3388" t="s">
        <v>5666</v>
      </c>
      <c r="F3388" t="s">
        <v>21</v>
      </c>
      <c r="G3388" t="str">
        <f>VLOOKUP(E3388, Tiers!M$1:P$134, 3, FALSE)</f>
        <v>NONE</v>
      </c>
      <c r="H3388">
        <f>VLOOKUP(G3388, Tiers!B$1:C$134, 2, FALSE)</f>
        <v>7</v>
      </c>
      <c r="I3388" s="26" t="s">
        <v>5725</v>
      </c>
      <c r="J3388">
        <f t="shared" si="210"/>
        <v>11</v>
      </c>
      <c r="K3388">
        <f t="shared" si="211"/>
        <v>1</v>
      </c>
      <c r="L3388">
        <f t="shared" si="212"/>
        <v>8999</v>
      </c>
      <c r="M3388">
        <f t="shared" si="213"/>
        <v>295</v>
      </c>
      <c r="N3388">
        <v>23</v>
      </c>
      <c r="O3388" t="s">
        <v>149</v>
      </c>
      <c r="P3388" t="s">
        <v>21</v>
      </c>
      <c r="Q3388" t="s">
        <v>22</v>
      </c>
      <c r="R3388" t="s">
        <v>21</v>
      </c>
      <c r="W3388">
        <v>186</v>
      </c>
      <c r="X3388">
        <v>81</v>
      </c>
      <c r="Y3388">
        <v>19</v>
      </c>
      <c r="Z3388">
        <v>167</v>
      </c>
    </row>
    <row r="3389" spans="1:26" ht="15.95">
      <c r="A3389" t="s">
        <v>4140</v>
      </c>
      <c r="B3389" t="s">
        <v>16</v>
      </c>
      <c r="C3389" t="str">
        <f>VLOOKUP(B3389, Positions!A$1:B$160, 2, FALSE)</f>
        <v>Forward</v>
      </c>
      <c r="D3389" t="s">
        <v>449</v>
      </c>
      <c r="E3389" t="s">
        <v>5664</v>
      </c>
      <c r="F3389" t="s">
        <v>21</v>
      </c>
      <c r="G3389" t="str">
        <f>VLOOKUP(E3389, Tiers!M$1:P$134, 3, FALSE)</f>
        <v>ENG3</v>
      </c>
      <c r="H3389">
        <f>VLOOKUP(G3389, Tiers!B$1:C$134, 2, FALSE)</f>
        <v>4</v>
      </c>
      <c r="I3389" s="26" t="s">
        <v>5726</v>
      </c>
      <c r="J3389">
        <f t="shared" si="210"/>
        <v>10</v>
      </c>
      <c r="K3389">
        <f t="shared" si="211"/>
        <v>1</v>
      </c>
      <c r="L3389">
        <f t="shared" si="212"/>
        <v>9011</v>
      </c>
      <c r="M3389">
        <f t="shared" si="213"/>
        <v>296</v>
      </c>
      <c r="N3389">
        <v>23</v>
      </c>
      <c r="O3389" t="s">
        <v>74</v>
      </c>
      <c r="P3389" t="s">
        <v>21</v>
      </c>
      <c r="Q3389" t="s">
        <v>22</v>
      </c>
      <c r="R3389" t="s">
        <v>21</v>
      </c>
      <c r="W3389">
        <v>186</v>
      </c>
      <c r="X3389">
        <v>71</v>
      </c>
      <c r="Y3389">
        <v>26</v>
      </c>
      <c r="Z3389">
        <v>107</v>
      </c>
    </row>
    <row r="3390" spans="1:26" ht="15.95">
      <c r="A3390" t="s">
        <v>4141</v>
      </c>
      <c r="B3390" t="s">
        <v>16</v>
      </c>
      <c r="C3390" t="str">
        <f>VLOOKUP(B3390, Positions!A$1:B$160, 2, FALSE)</f>
        <v>Forward</v>
      </c>
      <c r="D3390" t="s">
        <v>3407</v>
      </c>
      <c r="E3390" t="s">
        <v>5669</v>
      </c>
      <c r="F3390" t="s">
        <v>421</v>
      </c>
      <c r="G3390" t="str">
        <f>VLOOKUP(E3390, Tiers!M$1:P$134, 3, FALSE)</f>
        <v>SCO1</v>
      </c>
      <c r="H3390">
        <f>VLOOKUP(G3390, Tiers!B$1:C$134, 2, FALSE)</f>
        <v>3</v>
      </c>
      <c r="I3390" s="26" t="s">
        <v>5727</v>
      </c>
      <c r="J3390">
        <f t="shared" si="210"/>
        <v>9</v>
      </c>
      <c r="K3390">
        <f t="shared" si="211"/>
        <v>1</v>
      </c>
      <c r="L3390">
        <f t="shared" si="212"/>
        <v>9041</v>
      </c>
      <c r="M3390">
        <f t="shared" si="213"/>
        <v>297</v>
      </c>
      <c r="N3390">
        <v>23</v>
      </c>
      <c r="O3390" t="s">
        <v>5790</v>
      </c>
      <c r="P3390" t="s">
        <v>21</v>
      </c>
      <c r="Q3390" t="s">
        <v>22</v>
      </c>
      <c r="R3390" t="s">
        <v>21</v>
      </c>
      <c r="W3390">
        <v>183</v>
      </c>
      <c r="X3390">
        <v>85</v>
      </c>
      <c r="Y3390">
        <v>38</v>
      </c>
      <c r="Z3390">
        <v>133</v>
      </c>
    </row>
    <row r="3391" spans="1:26" ht="15.95">
      <c r="A3391" t="s">
        <v>4142</v>
      </c>
      <c r="B3391" t="s">
        <v>3147</v>
      </c>
      <c r="C3391" t="str">
        <f>VLOOKUP(B3391, Positions!A$1:B$160, 2, FALSE)</f>
        <v>Defender</v>
      </c>
      <c r="D3391" t="s">
        <v>378</v>
      </c>
      <c r="E3391" t="s">
        <v>5663</v>
      </c>
      <c r="F3391" t="s">
        <v>21</v>
      </c>
      <c r="G3391" t="str">
        <f>VLOOKUP(E3391, Tiers!M$1:P$134, 3, FALSE)</f>
        <v>ENG4</v>
      </c>
      <c r="H3391">
        <f>VLOOKUP(G3391, Tiers!B$1:C$134, 2, FALSE)</f>
        <v>5</v>
      </c>
      <c r="I3391" s="26" t="s">
        <v>5728</v>
      </c>
      <c r="J3391">
        <f t="shared" si="210"/>
        <v>9</v>
      </c>
      <c r="K3391">
        <f t="shared" si="211"/>
        <v>1</v>
      </c>
      <c r="L3391">
        <f t="shared" si="212"/>
        <v>9066</v>
      </c>
      <c r="M3391">
        <f t="shared" si="213"/>
        <v>297</v>
      </c>
      <c r="N3391">
        <v>23</v>
      </c>
      <c r="O3391" t="s">
        <v>57</v>
      </c>
      <c r="P3391" t="s">
        <v>21</v>
      </c>
      <c r="Q3391" t="s">
        <v>22</v>
      </c>
      <c r="R3391" t="s">
        <v>21</v>
      </c>
      <c r="W3391">
        <v>185</v>
      </c>
      <c r="X3391">
        <v>81</v>
      </c>
      <c r="Y3391">
        <v>1</v>
      </c>
      <c r="Z3391">
        <v>28</v>
      </c>
    </row>
    <row r="3392" spans="1:26" ht="15.95">
      <c r="A3392" t="s">
        <v>4143</v>
      </c>
      <c r="B3392" t="s">
        <v>81</v>
      </c>
      <c r="C3392" t="str">
        <f>VLOOKUP(B3392, Positions!A$1:B$160, 2, FALSE)</f>
        <v>Defender</v>
      </c>
      <c r="D3392" t="s">
        <v>395</v>
      </c>
      <c r="E3392" t="s">
        <v>5665</v>
      </c>
      <c r="F3392" t="s">
        <v>21</v>
      </c>
      <c r="G3392" t="str">
        <f>VLOOKUP(E3392, Tiers!M$1:P$134, 3, FALSE)</f>
        <v>ENG2</v>
      </c>
      <c r="H3392">
        <f>VLOOKUP(G3392, Tiers!B$1:C$134, 2, FALSE)</f>
        <v>3</v>
      </c>
      <c r="I3392" s="26" t="s">
        <v>5729</v>
      </c>
      <c r="J3392">
        <f t="shared" si="210"/>
        <v>7</v>
      </c>
      <c r="K3392">
        <f t="shared" si="211"/>
        <v>4</v>
      </c>
      <c r="L3392">
        <f t="shared" si="212"/>
        <v>9108</v>
      </c>
      <c r="M3392">
        <f t="shared" si="213"/>
        <v>299</v>
      </c>
      <c r="N3392">
        <v>23</v>
      </c>
      <c r="O3392" t="s">
        <v>4144</v>
      </c>
      <c r="P3392" t="s">
        <v>21</v>
      </c>
      <c r="Q3392" t="s">
        <v>22</v>
      </c>
      <c r="R3392" t="s">
        <v>21</v>
      </c>
      <c r="W3392">
        <v>201</v>
      </c>
      <c r="X3392">
        <v>87</v>
      </c>
      <c r="Y3392">
        <v>3</v>
      </c>
      <c r="Z3392">
        <v>101</v>
      </c>
    </row>
    <row r="3393" spans="1:26" ht="15.95">
      <c r="A3393" t="s">
        <v>4145</v>
      </c>
      <c r="B3393" t="s">
        <v>42</v>
      </c>
      <c r="C3393" t="str">
        <f>VLOOKUP(B3393, Positions!A$1:B$160, 2, FALSE)</f>
        <v>Midfielder</v>
      </c>
      <c r="D3393" t="s">
        <v>3854</v>
      </c>
      <c r="E3393" t="s">
        <v>5666</v>
      </c>
      <c r="F3393" t="s">
        <v>21</v>
      </c>
      <c r="G3393" t="str">
        <f>VLOOKUP(E3393, Tiers!M$1:P$134, 3, FALSE)</f>
        <v>NONE</v>
      </c>
      <c r="H3393">
        <f>VLOOKUP(G3393, Tiers!B$1:C$134, 2, FALSE)</f>
        <v>7</v>
      </c>
      <c r="I3393" s="26" t="s">
        <v>5730</v>
      </c>
      <c r="J3393">
        <f t="shared" si="210"/>
        <v>6</v>
      </c>
      <c r="K3393">
        <f t="shared" si="211"/>
        <v>4</v>
      </c>
      <c r="L3393">
        <f t="shared" si="212"/>
        <v>9142</v>
      </c>
      <c r="M3393">
        <f t="shared" si="213"/>
        <v>300</v>
      </c>
      <c r="N3393">
        <v>23</v>
      </c>
      <c r="O3393" t="s">
        <v>69</v>
      </c>
      <c r="P3393" t="s">
        <v>21</v>
      </c>
      <c r="Q3393" t="s">
        <v>22</v>
      </c>
      <c r="R3393" t="s">
        <v>21</v>
      </c>
      <c r="W3393">
        <v>181</v>
      </c>
      <c r="X3393">
        <v>73</v>
      </c>
      <c r="Y3393">
        <v>4</v>
      </c>
      <c r="Z3393">
        <v>91</v>
      </c>
    </row>
    <row r="3394" spans="1:26" ht="15.95">
      <c r="A3394" t="s">
        <v>4146</v>
      </c>
      <c r="B3394" t="s">
        <v>16</v>
      </c>
      <c r="C3394" t="str">
        <f>VLOOKUP(B3394, Positions!A$1:B$160, 2, FALSE)</f>
        <v>Forward</v>
      </c>
      <c r="D3394" t="s">
        <v>1146</v>
      </c>
      <c r="E3394" t="s">
        <v>5666</v>
      </c>
      <c r="F3394" t="s">
        <v>21</v>
      </c>
      <c r="G3394" t="str">
        <f>VLOOKUP(E3394, Tiers!M$1:P$134, 3, FALSE)</f>
        <v>NONE</v>
      </c>
      <c r="H3394">
        <f>VLOOKUP(G3394, Tiers!B$1:C$134, 2, FALSE)</f>
        <v>7</v>
      </c>
      <c r="I3394" s="26" t="s">
        <v>5731</v>
      </c>
      <c r="J3394">
        <f t="shared" si="210"/>
        <v>2</v>
      </c>
      <c r="K3394">
        <f t="shared" si="211"/>
        <v>2</v>
      </c>
      <c r="L3394">
        <f t="shared" si="212"/>
        <v>9272</v>
      </c>
      <c r="M3394">
        <f t="shared" si="213"/>
        <v>304</v>
      </c>
      <c r="N3394">
        <v>23</v>
      </c>
      <c r="O3394" t="s">
        <v>1391</v>
      </c>
      <c r="P3394" t="s">
        <v>21</v>
      </c>
      <c r="Q3394" t="s">
        <v>22</v>
      </c>
      <c r="R3394" t="s">
        <v>21</v>
      </c>
      <c r="W3394">
        <v>188</v>
      </c>
      <c r="X3394">
        <v>83</v>
      </c>
      <c r="Y3394">
        <v>54</v>
      </c>
      <c r="Z3394">
        <v>182</v>
      </c>
    </row>
    <row r="3395" spans="1:26" ht="15.95">
      <c r="A3395" t="s">
        <v>4147</v>
      </c>
      <c r="B3395" t="s">
        <v>31</v>
      </c>
      <c r="C3395" t="str">
        <f>VLOOKUP(B3395, Positions!A$1:B$160, 2, FALSE)</f>
        <v>Defender</v>
      </c>
      <c r="D3395" t="s">
        <v>187</v>
      </c>
      <c r="E3395" t="s">
        <v>5663</v>
      </c>
      <c r="F3395" t="s">
        <v>21</v>
      </c>
      <c r="G3395" t="str">
        <f>VLOOKUP(E3395, Tiers!M$1:P$134, 3, FALSE)</f>
        <v>ENG4</v>
      </c>
      <c r="H3395">
        <f>VLOOKUP(G3395, Tiers!B$1:C$134, 2, FALSE)</f>
        <v>5</v>
      </c>
      <c r="I3395" s="26" t="s">
        <v>5732</v>
      </c>
      <c r="J3395">
        <f t="shared" ref="J3395:J3458" si="214">MONTH(I3395)</f>
        <v>1</v>
      </c>
      <c r="K3395">
        <f t="shared" ref="K3395:K3458" si="215">IF(OR(MONTH(I3395)=9, MONTH(I3395)=10, MONTH(I3395)=11), 1,
IF(OR(MONTH(I3395)=12, MONTH(I3395)=1, MONTH(I3395)=2), 2,
IF(OR(MONTH(I3395)=3, MONTH(I3395)=4, MONTH(I3395)=5), 3,
4)))</f>
        <v>2</v>
      </c>
      <c r="L3395">
        <f t="shared" ref="L3395:L3458" si="216">DATEDIF(I3395, DATE(2015, 7, 1), "d")</f>
        <v>9292</v>
      </c>
      <c r="M3395">
        <f t="shared" ref="M3395:M3458" si="217">DATEDIF(I3395, DATE(2015, 7, 1), "m")</f>
        <v>305</v>
      </c>
      <c r="N3395">
        <v>23</v>
      </c>
      <c r="O3395" t="s">
        <v>4148</v>
      </c>
      <c r="P3395" t="s">
        <v>21</v>
      </c>
      <c r="Q3395" t="s">
        <v>653</v>
      </c>
      <c r="R3395" t="s">
        <v>21</v>
      </c>
      <c r="W3395">
        <v>181</v>
      </c>
      <c r="X3395">
        <v>76</v>
      </c>
      <c r="Y3395">
        <v>6</v>
      </c>
      <c r="Z3395">
        <v>105</v>
      </c>
    </row>
    <row r="3396" spans="1:26" ht="15.95">
      <c r="A3396" t="s">
        <v>4149</v>
      </c>
      <c r="B3396" t="s">
        <v>42</v>
      </c>
      <c r="C3396" t="str">
        <f>VLOOKUP(B3396, Positions!A$1:B$160, 2, FALSE)</f>
        <v>Midfielder</v>
      </c>
      <c r="D3396" t="s">
        <v>2443</v>
      </c>
      <c r="E3396" t="s">
        <v>5666</v>
      </c>
      <c r="F3396" t="s">
        <v>21</v>
      </c>
      <c r="G3396" t="str">
        <f>VLOOKUP(E3396, Tiers!M$1:P$134, 3, FALSE)</f>
        <v>NONE</v>
      </c>
      <c r="H3396">
        <f>VLOOKUP(G3396, Tiers!B$1:C$134, 2, FALSE)</f>
        <v>7</v>
      </c>
      <c r="I3396" s="26" t="s">
        <v>5733</v>
      </c>
      <c r="J3396">
        <f t="shared" si="214"/>
        <v>11</v>
      </c>
      <c r="K3396">
        <f t="shared" si="215"/>
        <v>1</v>
      </c>
      <c r="L3396">
        <f t="shared" si="216"/>
        <v>9368</v>
      </c>
      <c r="M3396">
        <f t="shared" si="217"/>
        <v>307</v>
      </c>
      <c r="N3396">
        <v>23</v>
      </c>
      <c r="O3396" t="s">
        <v>5666</v>
      </c>
      <c r="P3396" t="s">
        <v>21</v>
      </c>
      <c r="Q3396" t="s">
        <v>22</v>
      </c>
      <c r="R3396" t="s">
        <v>21</v>
      </c>
      <c r="W3396">
        <v>181</v>
      </c>
      <c r="X3396">
        <v>73</v>
      </c>
      <c r="Y3396">
        <v>9</v>
      </c>
      <c r="Z3396">
        <v>128</v>
      </c>
    </row>
    <row r="3397" spans="1:26" ht="15.95">
      <c r="A3397" t="s">
        <v>4150</v>
      </c>
      <c r="B3397" t="s">
        <v>16</v>
      </c>
      <c r="C3397" t="str">
        <f>VLOOKUP(B3397, Positions!A$1:B$160, 2, FALSE)</f>
        <v>Forward</v>
      </c>
      <c r="D3397" t="s">
        <v>246</v>
      </c>
      <c r="E3397" t="s">
        <v>5664</v>
      </c>
      <c r="F3397" t="s">
        <v>21</v>
      </c>
      <c r="G3397" t="str">
        <f>VLOOKUP(E3397, Tiers!M$1:P$134, 3, FALSE)</f>
        <v>ENG3</v>
      </c>
      <c r="H3397">
        <f>VLOOKUP(G3397, Tiers!B$1:C$134, 2, FALSE)</f>
        <v>4</v>
      </c>
      <c r="I3397" s="26" t="s">
        <v>5734</v>
      </c>
      <c r="J3397">
        <f t="shared" si="214"/>
        <v>9</v>
      </c>
      <c r="K3397">
        <f t="shared" si="215"/>
        <v>1</v>
      </c>
      <c r="L3397">
        <f t="shared" si="216"/>
        <v>9423</v>
      </c>
      <c r="M3397">
        <f t="shared" si="217"/>
        <v>309</v>
      </c>
      <c r="N3397">
        <v>23</v>
      </c>
      <c r="O3397" t="s">
        <v>3043</v>
      </c>
      <c r="P3397" t="s">
        <v>21</v>
      </c>
      <c r="Q3397" t="s">
        <v>22</v>
      </c>
      <c r="R3397" t="s">
        <v>21</v>
      </c>
      <c r="W3397">
        <v>176</v>
      </c>
      <c r="X3397">
        <v>75</v>
      </c>
      <c r="Y3397">
        <v>27</v>
      </c>
      <c r="Z3397">
        <v>128</v>
      </c>
    </row>
    <row r="3398" spans="1:26" ht="15.95">
      <c r="A3398" t="s">
        <v>4151</v>
      </c>
      <c r="B3398" t="s">
        <v>31</v>
      </c>
      <c r="C3398" t="str">
        <f>VLOOKUP(B3398, Positions!A$1:B$160, 2, FALSE)</f>
        <v>Defender</v>
      </c>
      <c r="D3398" t="s">
        <v>1308</v>
      </c>
      <c r="E3398" t="s">
        <v>5666</v>
      </c>
      <c r="F3398" t="s">
        <v>21</v>
      </c>
      <c r="G3398" t="str">
        <f>VLOOKUP(E3398, Tiers!M$1:P$134, 3, FALSE)</f>
        <v>NONE</v>
      </c>
      <c r="H3398">
        <f>VLOOKUP(G3398, Tiers!B$1:C$134, 2, FALSE)</f>
        <v>7</v>
      </c>
      <c r="I3398" s="26" t="s">
        <v>5735</v>
      </c>
      <c r="J3398">
        <f t="shared" si="214"/>
        <v>9</v>
      </c>
      <c r="K3398">
        <f t="shared" si="215"/>
        <v>1</v>
      </c>
      <c r="L3398">
        <f t="shared" si="216"/>
        <v>9425</v>
      </c>
      <c r="M3398">
        <f t="shared" si="217"/>
        <v>309</v>
      </c>
      <c r="N3398">
        <v>23</v>
      </c>
      <c r="O3398" t="s">
        <v>113</v>
      </c>
      <c r="P3398" t="s">
        <v>21</v>
      </c>
      <c r="Q3398" t="s">
        <v>22</v>
      </c>
      <c r="R3398" t="s">
        <v>21</v>
      </c>
      <c r="W3398">
        <v>183</v>
      </c>
      <c r="X3398">
        <v>77</v>
      </c>
      <c r="Y3398">
        <v>1</v>
      </c>
      <c r="Z3398">
        <v>170</v>
      </c>
    </row>
    <row r="3399" spans="1:26" ht="15.95">
      <c r="A3399" t="s">
        <v>4152</v>
      </c>
      <c r="B3399" t="s">
        <v>166</v>
      </c>
      <c r="C3399" t="str">
        <f>VLOOKUP(B3399, Positions!A$1:B$160, 2, FALSE)</f>
        <v>Goalkeeper</v>
      </c>
      <c r="D3399" t="s">
        <v>517</v>
      </c>
      <c r="E3399" t="s">
        <v>5665</v>
      </c>
      <c r="F3399" t="s">
        <v>21</v>
      </c>
      <c r="G3399" t="str">
        <f>VLOOKUP(E3399, Tiers!M$1:P$134, 3, FALSE)</f>
        <v>ENG2</v>
      </c>
      <c r="H3399">
        <f>VLOOKUP(G3399, Tiers!B$1:C$134, 2, FALSE)</f>
        <v>3</v>
      </c>
      <c r="I3399" s="26" t="s">
        <v>5736</v>
      </c>
      <c r="J3399">
        <f t="shared" si="214"/>
        <v>6</v>
      </c>
      <c r="K3399">
        <f t="shared" si="215"/>
        <v>4</v>
      </c>
      <c r="L3399">
        <f t="shared" si="216"/>
        <v>9498</v>
      </c>
      <c r="M3399">
        <f t="shared" si="217"/>
        <v>312</v>
      </c>
      <c r="N3399">
        <v>23</v>
      </c>
      <c r="O3399" t="s">
        <v>4153</v>
      </c>
      <c r="P3399" t="s">
        <v>21</v>
      </c>
      <c r="Q3399" t="s">
        <v>22</v>
      </c>
      <c r="R3399" t="s">
        <v>21</v>
      </c>
      <c r="W3399">
        <v>196</v>
      </c>
      <c r="X3399">
        <v>78</v>
      </c>
      <c r="Y3399">
        <v>0</v>
      </c>
      <c r="Z3399">
        <v>86</v>
      </c>
    </row>
    <row r="3400" spans="1:26" ht="15.95">
      <c r="A3400" t="s">
        <v>1136</v>
      </c>
      <c r="B3400" t="s">
        <v>81</v>
      </c>
      <c r="C3400" t="str">
        <f>VLOOKUP(B3400, Positions!A$1:B$160, 2, FALSE)</f>
        <v>Defender</v>
      </c>
      <c r="D3400" t="s">
        <v>378</v>
      </c>
      <c r="E3400" t="s">
        <v>5663</v>
      </c>
      <c r="F3400" t="s">
        <v>21</v>
      </c>
      <c r="G3400" t="str">
        <f>VLOOKUP(E3400, Tiers!M$1:P$134, 3, FALSE)</f>
        <v>ENG4</v>
      </c>
      <c r="H3400">
        <f>VLOOKUP(G3400, Tiers!B$1:C$134, 2, FALSE)</f>
        <v>5</v>
      </c>
      <c r="I3400" s="26" t="s">
        <v>5737</v>
      </c>
      <c r="J3400">
        <f t="shared" si="214"/>
        <v>3</v>
      </c>
      <c r="K3400">
        <f t="shared" si="215"/>
        <v>3</v>
      </c>
      <c r="L3400">
        <f t="shared" si="216"/>
        <v>9602</v>
      </c>
      <c r="M3400">
        <f t="shared" si="217"/>
        <v>315</v>
      </c>
      <c r="N3400">
        <v>23</v>
      </c>
      <c r="O3400" t="s">
        <v>726</v>
      </c>
      <c r="P3400" t="s">
        <v>21</v>
      </c>
      <c r="Q3400" t="s">
        <v>22</v>
      </c>
      <c r="R3400" t="s">
        <v>21</v>
      </c>
      <c r="W3400">
        <v>178</v>
      </c>
      <c r="X3400">
        <v>74</v>
      </c>
      <c r="Y3400">
        <v>0</v>
      </c>
      <c r="Z3400">
        <v>19</v>
      </c>
    </row>
    <row r="3401" spans="1:26" ht="15.95">
      <c r="A3401" t="s">
        <v>4154</v>
      </c>
      <c r="B3401" t="s">
        <v>42</v>
      </c>
      <c r="C3401" t="str">
        <f>VLOOKUP(B3401, Positions!A$1:B$160, 2, FALSE)</f>
        <v>Midfielder</v>
      </c>
      <c r="D3401" t="s">
        <v>27</v>
      </c>
      <c r="E3401" t="s">
        <v>5663</v>
      </c>
      <c r="F3401" t="s">
        <v>21</v>
      </c>
      <c r="G3401" t="str">
        <f>VLOOKUP(E3401, Tiers!M$1:P$134, 3, FALSE)</f>
        <v>ENG4</v>
      </c>
      <c r="H3401">
        <f>VLOOKUP(G3401, Tiers!B$1:C$134, 2, FALSE)</f>
        <v>5</v>
      </c>
      <c r="I3401" s="26" t="s">
        <v>5738</v>
      </c>
      <c r="J3401">
        <f t="shared" si="214"/>
        <v>2</v>
      </c>
      <c r="K3401">
        <f t="shared" si="215"/>
        <v>2</v>
      </c>
      <c r="L3401">
        <f t="shared" si="216"/>
        <v>9633</v>
      </c>
      <c r="M3401">
        <f t="shared" si="217"/>
        <v>316</v>
      </c>
      <c r="N3401">
        <v>23</v>
      </c>
      <c r="O3401" t="s">
        <v>763</v>
      </c>
      <c r="P3401" t="s">
        <v>21</v>
      </c>
      <c r="Q3401" t="s">
        <v>22</v>
      </c>
      <c r="R3401" t="s">
        <v>21</v>
      </c>
      <c r="W3401">
        <v>176</v>
      </c>
      <c r="X3401">
        <v>71</v>
      </c>
      <c r="Y3401">
        <v>7</v>
      </c>
      <c r="Z3401">
        <v>93</v>
      </c>
    </row>
    <row r="3402" spans="1:26" ht="15.95">
      <c r="A3402" t="s">
        <v>4155</v>
      </c>
      <c r="B3402" t="s">
        <v>78</v>
      </c>
      <c r="C3402" t="str">
        <f>VLOOKUP(B3402, Positions!A$1:B$160, 2, FALSE)</f>
        <v>Midfielder</v>
      </c>
      <c r="D3402" t="s">
        <v>56</v>
      </c>
      <c r="E3402" t="s">
        <v>5664</v>
      </c>
      <c r="F3402" t="s">
        <v>21</v>
      </c>
      <c r="G3402" t="str">
        <f>VLOOKUP(E3402, Tiers!M$1:P$134, 3, FALSE)</f>
        <v>ENG3</v>
      </c>
      <c r="H3402">
        <f>VLOOKUP(G3402, Tiers!B$1:C$134, 2, FALSE)</f>
        <v>4</v>
      </c>
      <c r="I3402" s="26" t="s">
        <v>5739</v>
      </c>
      <c r="J3402">
        <f t="shared" si="214"/>
        <v>1</v>
      </c>
      <c r="K3402">
        <f t="shared" si="215"/>
        <v>2</v>
      </c>
      <c r="L3402">
        <f t="shared" si="216"/>
        <v>9671</v>
      </c>
      <c r="M3402">
        <f t="shared" si="217"/>
        <v>317</v>
      </c>
      <c r="N3402">
        <v>23</v>
      </c>
      <c r="O3402" t="s">
        <v>284</v>
      </c>
      <c r="P3402" t="s">
        <v>21</v>
      </c>
      <c r="Q3402" t="s">
        <v>22</v>
      </c>
      <c r="R3402" t="s">
        <v>21</v>
      </c>
      <c r="W3402">
        <v>178</v>
      </c>
      <c r="X3402">
        <v>75</v>
      </c>
      <c r="Y3402">
        <v>11</v>
      </c>
      <c r="Z3402">
        <v>117</v>
      </c>
    </row>
    <row r="3403" spans="1:26" ht="15.95">
      <c r="A3403" t="s">
        <v>4156</v>
      </c>
      <c r="B3403" t="s">
        <v>102</v>
      </c>
      <c r="C3403" t="str">
        <f>VLOOKUP(B3403, Positions!A$1:B$160, 2, FALSE)</f>
        <v>Defender</v>
      </c>
      <c r="D3403" t="s">
        <v>252</v>
      </c>
      <c r="E3403" t="s">
        <v>5665</v>
      </c>
      <c r="F3403" t="s">
        <v>21</v>
      </c>
      <c r="G3403" t="str">
        <f>VLOOKUP(E3403, Tiers!M$1:P$134, 3, FALSE)</f>
        <v>ENG2</v>
      </c>
      <c r="H3403">
        <f>VLOOKUP(G3403, Tiers!B$1:C$134, 2, FALSE)</f>
        <v>3</v>
      </c>
      <c r="I3403" s="26" t="s">
        <v>5740</v>
      </c>
      <c r="J3403">
        <f t="shared" si="214"/>
        <v>11</v>
      </c>
      <c r="K3403">
        <f t="shared" si="215"/>
        <v>1</v>
      </c>
      <c r="L3403">
        <f t="shared" si="216"/>
        <v>9711</v>
      </c>
      <c r="M3403">
        <f t="shared" si="217"/>
        <v>319</v>
      </c>
      <c r="N3403">
        <v>23</v>
      </c>
      <c r="O3403" t="s">
        <v>726</v>
      </c>
      <c r="P3403" t="s">
        <v>21</v>
      </c>
      <c r="Q3403" t="s">
        <v>22</v>
      </c>
      <c r="R3403" t="s">
        <v>21</v>
      </c>
      <c r="W3403">
        <v>186</v>
      </c>
      <c r="X3403">
        <v>75</v>
      </c>
      <c r="Y3403">
        <v>0</v>
      </c>
      <c r="Z3403">
        <v>65</v>
      </c>
    </row>
    <row r="3404" spans="1:26" ht="15.95">
      <c r="A3404" t="s">
        <v>4157</v>
      </c>
      <c r="B3404" t="s">
        <v>789</v>
      </c>
      <c r="C3404" t="str">
        <f>VLOOKUP(B3404, Positions!A$1:B$160, 2, FALSE)</f>
        <v>Forward</v>
      </c>
      <c r="D3404" t="s">
        <v>17</v>
      </c>
      <c r="E3404" t="s">
        <v>5663</v>
      </c>
      <c r="F3404" t="s">
        <v>21</v>
      </c>
      <c r="G3404" t="str">
        <f>VLOOKUP(E3404, Tiers!M$1:P$134, 3, FALSE)</f>
        <v>ENG4</v>
      </c>
      <c r="H3404">
        <f>VLOOKUP(G3404, Tiers!B$1:C$134, 2, FALSE)</f>
        <v>5</v>
      </c>
      <c r="I3404" s="26" t="s">
        <v>5741</v>
      </c>
      <c r="J3404">
        <f t="shared" si="214"/>
        <v>10</v>
      </c>
      <c r="K3404">
        <f t="shared" si="215"/>
        <v>1</v>
      </c>
      <c r="L3404">
        <f t="shared" si="216"/>
        <v>9746</v>
      </c>
      <c r="M3404">
        <f t="shared" si="217"/>
        <v>320</v>
      </c>
      <c r="N3404">
        <v>23</v>
      </c>
      <c r="O3404" t="s">
        <v>512</v>
      </c>
      <c r="P3404" t="s">
        <v>21</v>
      </c>
      <c r="Q3404" t="s">
        <v>22</v>
      </c>
      <c r="R3404" t="s">
        <v>21</v>
      </c>
      <c r="W3404">
        <v>186</v>
      </c>
      <c r="X3404">
        <v>71</v>
      </c>
      <c r="Y3404">
        <v>6</v>
      </c>
      <c r="Z3404">
        <v>87</v>
      </c>
    </row>
    <row r="3405" spans="1:26" ht="15.95">
      <c r="A3405" t="s">
        <v>4158</v>
      </c>
      <c r="B3405" t="s">
        <v>457</v>
      </c>
      <c r="C3405" t="str">
        <f>VLOOKUP(B3405, Positions!A$1:B$160, 2, FALSE)</f>
        <v>Forward</v>
      </c>
      <c r="D3405" t="s">
        <v>290</v>
      </c>
      <c r="E3405" t="s">
        <v>5665</v>
      </c>
      <c r="F3405" t="s">
        <v>21</v>
      </c>
      <c r="G3405" t="str">
        <f>VLOOKUP(E3405, Tiers!M$1:P$134, 3, FALSE)</f>
        <v>ENG2</v>
      </c>
      <c r="H3405">
        <f>VLOOKUP(G3405, Tiers!B$1:C$134, 2, FALSE)</f>
        <v>3</v>
      </c>
      <c r="I3405" s="26" t="s">
        <v>5742</v>
      </c>
      <c r="J3405">
        <f t="shared" si="214"/>
        <v>10</v>
      </c>
      <c r="K3405">
        <f t="shared" si="215"/>
        <v>1</v>
      </c>
      <c r="L3405">
        <f t="shared" si="216"/>
        <v>9758</v>
      </c>
      <c r="M3405">
        <f t="shared" si="217"/>
        <v>320</v>
      </c>
      <c r="N3405">
        <v>23</v>
      </c>
      <c r="O3405" t="s">
        <v>586</v>
      </c>
      <c r="P3405" t="s">
        <v>21</v>
      </c>
      <c r="Q3405" t="s">
        <v>22</v>
      </c>
      <c r="R3405" t="s">
        <v>21</v>
      </c>
      <c r="W3405">
        <v>178</v>
      </c>
      <c r="X3405">
        <v>64</v>
      </c>
      <c r="Y3405">
        <v>29</v>
      </c>
      <c r="Z3405">
        <v>73</v>
      </c>
    </row>
    <row r="3406" spans="1:26" ht="15.95">
      <c r="A3406" t="s">
        <v>4159</v>
      </c>
      <c r="B3406" t="s">
        <v>115</v>
      </c>
      <c r="C3406" t="str">
        <f>VLOOKUP(B3406, Positions!A$1:B$160, 2, FALSE)</f>
        <v>Midfielder</v>
      </c>
      <c r="D3406" t="s">
        <v>5666</v>
      </c>
      <c r="E3406" t="s">
        <v>5666</v>
      </c>
      <c r="F3406" t="s">
        <v>21</v>
      </c>
      <c r="G3406" t="str">
        <f>VLOOKUP(E3406, Tiers!M$1:P$134, 3, FALSE)</f>
        <v>NONE</v>
      </c>
      <c r="H3406">
        <f>VLOOKUP(G3406, Tiers!B$1:C$134, 2, FALSE)</f>
        <v>7</v>
      </c>
      <c r="I3406" s="26" t="s">
        <v>5743</v>
      </c>
      <c r="J3406">
        <f t="shared" si="214"/>
        <v>10</v>
      </c>
      <c r="K3406">
        <f t="shared" si="215"/>
        <v>1</v>
      </c>
      <c r="L3406">
        <f t="shared" si="216"/>
        <v>9759</v>
      </c>
      <c r="M3406">
        <f t="shared" si="217"/>
        <v>320</v>
      </c>
      <c r="N3406">
        <v>23</v>
      </c>
      <c r="O3406" t="s">
        <v>5666</v>
      </c>
      <c r="P3406" t="s">
        <v>21</v>
      </c>
      <c r="Q3406" t="s">
        <v>22</v>
      </c>
      <c r="R3406" t="s">
        <v>21</v>
      </c>
      <c r="W3406">
        <v>176</v>
      </c>
      <c r="X3406">
        <v>71</v>
      </c>
      <c r="Y3406">
        <v>0</v>
      </c>
      <c r="Z3406">
        <v>0</v>
      </c>
    </row>
    <row r="3407" spans="1:26" ht="15.95">
      <c r="A3407" t="s">
        <v>4160</v>
      </c>
      <c r="B3407" t="s">
        <v>81</v>
      </c>
      <c r="C3407" t="str">
        <f>VLOOKUP(B3407, Positions!A$1:B$160, 2, FALSE)</f>
        <v>Defender</v>
      </c>
      <c r="D3407" t="s">
        <v>149</v>
      </c>
      <c r="E3407" t="s">
        <v>5663</v>
      </c>
      <c r="F3407" t="s">
        <v>21</v>
      </c>
      <c r="G3407" t="str">
        <f>VLOOKUP(E3407, Tiers!M$1:P$134, 3, FALSE)</f>
        <v>ENG4</v>
      </c>
      <c r="H3407">
        <f>VLOOKUP(G3407, Tiers!B$1:C$134, 2, FALSE)</f>
        <v>5</v>
      </c>
      <c r="I3407" s="26" t="s">
        <v>5744</v>
      </c>
      <c r="J3407">
        <f t="shared" si="214"/>
        <v>10</v>
      </c>
      <c r="K3407">
        <f t="shared" si="215"/>
        <v>1</v>
      </c>
      <c r="L3407">
        <f t="shared" si="216"/>
        <v>9760</v>
      </c>
      <c r="M3407">
        <f t="shared" si="217"/>
        <v>320</v>
      </c>
      <c r="N3407">
        <v>23</v>
      </c>
      <c r="O3407" t="s">
        <v>57</v>
      </c>
      <c r="P3407" t="s">
        <v>21</v>
      </c>
      <c r="Q3407" t="s">
        <v>22</v>
      </c>
      <c r="R3407" t="s">
        <v>21</v>
      </c>
      <c r="W3407">
        <v>191</v>
      </c>
      <c r="X3407">
        <v>90</v>
      </c>
      <c r="Y3407">
        <v>7</v>
      </c>
      <c r="Z3407">
        <v>147</v>
      </c>
    </row>
    <row r="3408" spans="1:26" ht="15.95">
      <c r="A3408" t="s">
        <v>4161</v>
      </c>
      <c r="B3408" t="s">
        <v>16</v>
      </c>
      <c r="C3408" t="str">
        <f>VLOOKUP(B3408, Positions!A$1:B$160, 2, FALSE)</f>
        <v>Forward</v>
      </c>
      <c r="D3408" t="s">
        <v>2532</v>
      </c>
      <c r="E3408" t="s">
        <v>5669</v>
      </c>
      <c r="F3408" t="s">
        <v>421</v>
      </c>
      <c r="G3408" t="str">
        <f>VLOOKUP(E3408, Tiers!M$1:P$134, 3, FALSE)</f>
        <v>SCO1</v>
      </c>
      <c r="H3408">
        <f>VLOOKUP(G3408, Tiers!B$1:C$134, 2, FALSE)</f>
        <v>3</v>
      </c>
      <c r="I3408" s="26" t="s">
        <v>5745</v>
      </c>
      <c r="J3408">
        <f t="shared" si="214"/>
        <v>10</v>
      </c>
      <c r="K3408">
        <f t="shared" si="215"/>
        <v>1</v>
      </c>
      <c r="L3408">
        <f t="shared" si="216"/>
        <v>9766</v>
      </c>
      <c r="M3408">
        <f t="shared" si="217"/>
        <v>320</v>
      </c>
      <c r="N3408">
        <v>23</v>
      </c>
      <c r="O3408" t="s">
        <v>5822</v>
      </c>
      <c r="P3408" t="s">
        <v>21</v>
      </c>
      <c r="Q3408" t="s">
        <v>22</v>
      </c>
      <c r="R3408" t="s">
        <v>21</v>
      </c>
      <c r="W3408">
        <v>185</v>
      </c>
      <c r="X3408">
        <v>66</v>
      </c>
      <c r="Y3408">
        <v>26</v>
      </c>
      <c r="Z3408">
        <v>70</v>
      </c>
    </row>
    <row r="3409" spans="1:26" ht="15.95">
      <c r="A3409" t="s">
        <v>4162</v>
      </c>
      <c r="B3409" t="s">
        <v>278</v>
      </c>
      <c r="C3409" t="str">
        <f>VLOOKUP(B3409, Positions!A$1:B$160, 2, FALSE)</f>
        <v>Midfielder</v>
      </c>
      <c r="D3409" t="s">
        <v>73</v>
      </c>
      <c r="E3409" t="s">
        <v>5664</v>
      </c>
      <c r="F3409" t="s">
        <v>21</v>
      </c>
      <c r="G3409" t="str">
        <f>VLOOKUP(E3409, Tiers!M$1:P$134, 3, FALSE)</f>
        <v>ENG3</v>
      </c>
      <c r="H3409">
        <f>VLOOKUP(G3409, Tiers!B$1:C$134, 2, FALSE)</f>
        <v>4</v>
      </c>
      <c r="I3409" s="26" t="s">
        <v>5746</v>
      </c>
      <c r="J3409">
        <f t="shared" si="214"/>
        <v>9</v>
      </c>
      <c r="K3409">
        <f t="shared" si="215"/>
        <v>1</v>
      </c>
      <c r="L3409">
        <f t="shared" si="216"/>
        <v>9781</v>
      </c>
      <c r="M3409">
        <f t="shared" si="217"/>
        <v>321</v>
      </c>
      <c r="N3409">
        <v>23</v>
      </c>
      <c r="O3409" t="s">
        <v>74</v>
      </c>
      <c r="P3409" t="s">
        <v>21</v>
      </c>
      <c r="Q3409" t="s">
        <v>22</v>
      </c>
      <c r="R3409" t="s">
        <v>21</v>
      </c>
      <c r="W3409">
        <v>178</v>
      </c>
      <c r="X3409">
        <v>74</v>
      </c>
      <c r="Y3409">
        <v>29</v>
      </c>
      <c r="Z3409">
        <v>147</v>
      </c>
    </row>
    <row r="3410" spans="1:26" ht="15.95">
      <c r="A3410" t="s">
        <v>4163</v>
      </c>
      <c r="B3410" t="s">
        <v>166</v>
      </c>
      <c r="C3410" t="str">
        <f>VLOOKUP(B3410, Positions!A$1:B$160, 2, FALSE)</f>
        <v>Goalkeeper</v>
      </c>
      <c r="D3410" t="s">
        <v>370</v>
      </c>
      <c r="E3410" t="s">
        <v>5663</v>
      </c>
      <c r="F3410" t="s">
        <v>21</v>
      </c>
      <c r="G3410" t="str">
        <f>VLOOKUP(E3410, Tiers!M$1:P$134, 3, FALSE)</f>
        <v>ENG4</v>
      </c>
      <c r="H3410">
        <f>VLOOKUP(G3410, Tiers!B$1:C$134, 2, FALSE)</f>
        <v>5</v>
      </c>
      <c r="I3410" s="26" t="s">
        <v>5747</v>
      </c>
      <c r="J3410">
        <f t="shared" si="214"/>
        <v>8</v>
      </c>
      <c r="K3410">
        <f t="shared" si="215"/>
        <v>4</v>
      </c>
      <c r="L3410">
        <f t="shared" si="216"/>
        <v>9808</v>
      </c>
      <c r="M3410">
        <f t="shared" si="217"/>
        <v>322</v>
      </c>
      <c r="N3410">
        <v>23</v>
      </c>
      <c r="O3410" t="s">
        <v>530</v>
      </c>
      <c r="P3410" t="s">
        <v>21</v>
      </c>
      <c r="Q3410" t="s">
        <v>22</v>
      </c>
      <c r="R3410" t="s">
        <v>21</v>
      </c>
      <c r="W3410">
        <v>188</v>
      </c>
      <c r="X3410">
        <v>81</v>
      </c>
      <c r="Y3410">
        <v>0</v>
      </c>
      <c r="Z3410">
        <v>70</v>
      </c>
    </row>
    <row r="3411" spans="1:26" ht="15.95">
      <c r="A3411" t="s">
        <v>4164</v>
      </c>
      <c r="B3411" t="s">
        <v>16</v>
      </c>
      <c r="C3411" t="str">
        <f>VLOOKUP(B3411, Positions!A$1:B$160, 2, FALSE)</f>
        <v>Forward</v>
      </c>
      <c r="D3411" t="s">
        <v>671</v>
      </c>
      <c r="E3411" t="s">
        <v>5664</v>
      </c>
      <c r="F3411" t="s">
        <v>21</v>
      </c>
      <c r="G3411" t="str">
        <f>VLOOKUP(E3411, Tiers!M$1:P$134, 3, FALSE)</f>
        <v>ENG3</v>
      </c>
      <c r="H3411">
        <f>VLOOKUP(G3411, Tiers!B$1:C$134, 2, FALSE)</f>
        <v>4</v>
      </c>
      <c r="I3411" s="26" t="s">
        <v>5748</v>
      </c>
      <c r="J3411">
        <f t="shared" si="214"/>
        <v>7</v>
      </c>
      <c r="K3411">
        <f t="shared" si="215"/>
        <v>4</v>
      </c>
      <c r="L3411">
        <f t="shared" si="216"/>
        <v>9841</v>
      </c>
      <c r="M3411">
        <f t="shared" si="217"/>
        <v>323</v>
      </c>
      <c r="N3411">
        <v>23</v>
      </c>
      <c r="O3411" t="s">
        <v>397</v>
      </c>
      <c r="P3411" t="s">
        <v>21</v>
      </c>
      <c r="Q3411" t="s">
        <v>22</v>
      </c>
      <c r="R3411" t="s">
        <v>21</v>
      </c>
      <c r="W3411">
        <v>189</v>
      </c>
      <c r="X3411">
        <v>86</v>
      </c>
      <c r="Y3411">
        <v>25</v>
      </c>
      <c r="Z3411">
        <v>149</v>
      </c>
    </row>
    <row r="3412" spans="1:26" ht="15.95">
      <c r="A3412" t="s">
        <v>4165</v>
      </c>
      <c r="B3412" t="s">
        <v>1617</v>
      </c>
      <c r="C3412" t="str">
        <f>VLOOKUP(B3412, Positions!A$1:B$160, 2, FALSE)</f>
        <v>Forward</v>
      </c>
      <c r="D3412" t="s">
        <v>236</v>
      </c>
      <c r="E3412" t="s">
        <v>5665</v>
      </c>
      <c r="F3412" t="s">
        <v>21</v>
      </c>
      <c r="G3412" t="str">
        <f>VLOOKUP(E3412, Tiers!M$1:P$134, 3, FALSE)</f>
        <v>ENG2</v>
      </c>
      <c r="H3412">
        <f>VLOOKUP(G3412, Tiers!B$1:C$134, 2, FALSE)</f>
        <v>3</v>
      </c>
      <c r="I3412" s="26" t="s">
        <v>5749</v>
      </c>
      <c r="J3412">
        <f t="shared" si="214"/>
        <v>7</v>
      </c>
      <c r="K3412">
        <f t="shared" si="215"/>
        <v>4</v>
      </c>
      <c r="L3412">
        <f t="shared" si="216"/>
        <v>9844</v>
      </c>
      <c r="M3412">
        <f t="shared" si="217"/>
        <v>323</v>
      </c>
      <c r="N3412">
        <v>23</v>
      </c>
      <c r="O3412" t="s">
        <v>911</v>
      </c>
      <c r="P3412" t="s">
        <v>21</v>
      </c>
      <c r="Q3412" t="s">
        <v>22</v>
      </c>
      <c r="R3412" t="s">
        <v>21</v>
      </c>
      <c r="W3412">
        <v>176</v>
      </c>
      <c r="X3412">
        <v>64</v>
      </c>
      <c r="Y3412">
        <v>24</v>
      </c>
      <c r="Z3412">
        <v>170</v>
      </c>
    </row>
    <row r="3413" spans="1:26" ht="15.95">
      <c r="A3413" t="s">
        <v>4166</v>
      </c>
      <c r="B3413" t="s">
        <v>278</v>
      </c>
      <c r="C3413" t="str">
        <f>VLOOKUP(B3413, Positions!A$1:B$160, 2, FALSE)</f>
        <v>Midfielder</v>
      </c>
      <c r="D3413" t="s">
        <v>4144</v>
      </c>
      <c r="E3413" t="s">
        <v>5666</v>
      </c>
      <c r="F3413" t="s">
        <v>21</v>
      </c>
      <c r="G3413" t="str">
        <f>VLOOKUP(E3413, Tiers!M$1:P$134, 3, FALSE)</f>
        <v>NONE</v>
      </c>
      <c r="H3413">
        <f>VLOOKUP(G3413, Tiers!B$1:C$134, 2, FALSE)</f>
        <v>7</v>
      </c>
      <c r="I3413" s="26" t="s">
        <v>5750</v>
      </c>
      <c r="J3413">
        <f t="shared" si="214"/>
        <v>6</v>
      </c>
      <c r="K3413">
        <f t="shared" si="215"/>
        <v>4</v>
      </c>
      <c r="L3413">
        <f t="shared" si="216"/>
        <v>9891</v>
      </c>
      <c r="M3413">
        <f t="shared" si="217"/>
        <v>325</v>
      </c>
      <c r="N3413">
        <v>23</v>
      </c>
      <c r="O3413" t="s">
        <v>530</v>
      </c>
      <c r="P3413" t="s">
        <v>21</v>
      </c>
      <c r="Q3413" t="s">
        <v>22</v>
      </c>
      <c r="R3413" t="s">
        <v>21</v>
      </c>
      <c r="W3413">
        <v>178</v>
      </c>
      <c r="X3413">
        <v>66</v>
      </c>
      <c r="Y3413">
        <v>10</v>
      </c>
      <c r="Z3413">
        <v>52</v>
      </c>
    </row>
    <row r="3414" spans="1:26" ht="15.95">
      <c r="A3414" t="s">
        <v>4167</v>
      </c>
      <c r="B3414" t="s">
        <v>245</v>
      </c>
      <c r="C3414" t="str">
        <f>VLOOKUP(B3414, Positions!A$1:B$160, 2, FALSE)</f>
        <v>Midfielder</v>
      </c>
      <c r="D3414" t="s">
        <v>4168</v>
      </c>
      <c r="E3414" t="s">
        <v>5666</v>
      </c>
      <c r="F3414" t="s">
        <v>21</v>
      </c>
      <c r="G3414" t="str">
        <f>VLOOKUP(E3414, Tiers!M$1:P$134, 3, FALSE)</f>
        <v>NONE</v>
      </c>
      <c r="H3414">
        <f>VLOOKUP(G3414, Tiers!B$1:C$134, 2, FALSE)</f>
        <v>7</v>
      </c>
      <c r="I3414" s="26" t="s">
        <v>5751</v>
      </c>
      <c r="J3414">
        <f t="shared" si="214"/>
        <v>3</v>
      </c>
      <c r="K3414">
        <f t="shared" si="215"/>
        <v>3</v>
      </c>
      <c r="L3414">
        <f t="shared" si="216"/>
        <v>9953</v>
      </c>
      <c r="M3414">
        <f t="shared" si="217"/>
        <v>327</v>
      </c>
      <c r="N3414">
        <v>23</v>
      </c>
      <c r="O3414" t="s">
        <v>3114</v>
      </c>
      <c r="P3414" t="s">
        <v>21</v>
      </c>
      <c r="Q3414" t="s">
        <v>22</v>
      </c>
      <c r="R3414" t="s">
        <v>21</v>
      </c>
      <c r="W3414">
        <v>163</v>
      </c>
      <c r="X3414">
        <v>62</v>
      </c>
      <c r="Y3414">
        <v>5</v>
      </c>
      <c r="Z3414">
        <v>85</v>
      </c>
    </row>
    <row r="3415" spans="1:26" ht="15.95">
      <c r="A3415" t="s">
        <v>4169</v>
      </c>
      <c r="B3415" t="s">
        <v>278</v>
      </c>
      <c r="C3415" t="str">
        <f>VLOOKUP(B3415, Positions!A$1:B$160, 2, FALSE)</f>
        <v>Midfielder</v>
      </c>
      <c r="D3415" t="s">
        <v>671</v>
      </c>
      <c r="E3415" t="s">
        <v>5664</v>
      </c>
      <c r="F3415" t="s">
        <v>21</v>
      </c>
      <c r="G3415" t="str">
        <f>VLOOKUP(E3415, Tiers!M$1:P$134, 3, FALSE)</f>
        <v>ENG3</v>
      </c>
      <c r="H3415">
        <f>VLOOKUP(G3415, Tiers!B$1:C$134, 2, FALSE)</f>
        <v>4</v>
      </c>
      <c r="I3415" s="26" t="s">
        <v>5752</v>
      </c>
      <c r="J3415">
        <f t="shared" si="214"/>
        <v>1</v>
      </c>
      <c r="K3415">
        <f t="shared" si="215"/>
        <v>2</v>
      </c>
      <c r="L3415">
        <f t="shared" si="216"/>
        <v>10019</v>
      </c>
      <c r="M3415">
        <f t="shared" si="217"/>
        <v>329</v>
      </c>
      <c r="N3415">
        <v>23</v>
      </c>
      <c r="O3415" t="s">
        <v>113</v>
      </c>
      <c r="P3415" t="s">
        <v>21</v>
      </c>
      <c r="Q3415" t="s">
        <v>22</v>
      </c>
      <c r="R3415" t="s">
        <v>21</v>
      </c>
      <c r="S3415" t="s">
        <v>4170</v>
      </c>
      <c r="W3415">
        <v>183</v>
      </c>
      <c r="X3415">
        <v>85</v>
      </c>
      <c r="Y3415">
        <v>38</v>
      </c>
      <c r="Z3415">
        <v>187</v>
      </c>
    </row>
    <row r="3416" spans="1:26" ht="15.95">
      <c r="A3416" t="s">
        <v>4171</v>
      </c>
      <c r="B3416" t="s">
        <v>72</v>
      </c>
      <c r="C3416" t="str">
        <f>VLOOKUP(B3416, Positions!A$1:B$160, 2, FALSE)</f>
        <v>Defender</v>
      </c>
      <c r="D3416" t="s">
        <v>3874</v>
      </c>
      <c r="E3416" t="s">
        <v>5669</v>
      </c>
      <c r="F3416" t="s">
        <v>421</v>
      </c>
      <c r="G3416" t="str">
        <f>VLOOKUP(E3416, Tiers!M$1:P$134, 3, FALSE)</f>
        <v>SCO1</v>
      </c>
      <c r="H3416">
        <f>VLOOKUP(G3416, Tiers!B$1:C$134, 2, FALSE)</f>
        <v>3</v>
      </c>
      <c r="I3416" s="26" t="s">
        <v>5753</v>
      </c>
      <c r="J3416">
        <f t="shared" si="214"/>
        <v>11</v>
      </c>
      <c r="K3416">
        <f t="shared" si="215"/>
        <v>1</v>
      </c>
      <c r="L3416">
        <f t="shared" si="216"/>
        <v>10083</v>
      </c>
      <c r="M3416">
        <f t="shared" si="217"/>
        <v>331</v>
      </c>
      <c r="N3416">
        <v>23</v>
      </c>
      <c r="O3416" t="s">
        <v>623</v>
      </c>
      <c r="P3416" t="s">
        <v>21</v>
      </c>
      <c r="Q3416" t="s">
        <v>22</v>
      </c>
      <c r="R3416" t="s">
        <v>21</v>
      </c>
      <c r="W3416">
        <v>178</v>
      </c>
      <c r="X3416">
        <v>82</v>
      </c>
      <c r="Y3416">
        <v>1</v>
      </c>
      <c r="Z3416">
        <v>67</v>
      </c>
    </row>
    <row r="3417" spans="1:26" ht="15.95">
      <c r="A3417" t="s">
        <v>3116</v>
      </c>
      <c r="B3417" t="s">
        <v>106</v>
      </c>
      <c r="C3417" t="str">
        <f>VLOOKUP(B3417, Positions!A$1:B$160, 2, FALSE)</f>
        <v>Midfielder</v>
      </c>
      <c r="D3417" t="s">
        <v>1308</v>
      </c>
      <c r="E3417" t="s">
        <v>5666</v>
      </c>
      <c r="F3417" t="s">
        <v>21</v>
      </c>
      <c r="G3417" t="str">
        <f>VLOOKUP(E3417, Tiers!M$1:P$134, 3, FALSE)</f>
        <v>NONE</v>
      </c>
      <c r="H3417">
        <f>VLOOKUP(G3417, Tiers!B$1:C$134, 2, FALSE)</f>
        <v>7</v>
      </c>
      <c r="I3417" s="26" t="s">
        <v>5754</v>
      </c>
      <c r="J3417">
        <f t="shared" si="214"/>
        <v>10</v>
      </c>
      <c r="K3417">
        <f t="shared" si="215"/>
        <v>1</v>
      </c>
      <c r="L3417">
        <f t="shared" si="216"/>
        <v>10109</v>
      </c>
      <c r="M3417">
        <f t="shared" si="217"/>
        <v>332</v>
      </c>
      <c r="N3417">
        <v>23</v>
      </c>
      <c r="O3417" t="s">
        <v>113</v>
      </c>
      <c r="P3417" t="s">
        <v>21</v>
      </c>
      <c r="Q3417" t="s">
        <v>22</v>
      </c>
      <c r="R3417" t="s">
        <v>21</v>
      </c>
      <c r="W3417">
        <v>183</v>
      </c>
      <c r="X3417">
        <v>77</v>
      </c>
      <c r="Y3417">
        <v>6</v>
      </c>
      <c r="Z3417">
        <v>110</v>
      </c>
    </row>
    <row r="3418" spans="1:26" ht="15.95">
      <c r="A3418" t="s">
        <v>4172</v>
      </c>
      <c r="B3418" t="s">
        <v>16</v>
      </c>
      <c r="C3418" t="str">
        <f>VLOOKUP(B3418, Positions!A$1:B$160, 2, FALSE)</f>
        <v>Forward</v>
      </c>
      <c r="D3418" t="s">
        <v>5666</v>
      </c>
      <c r="E3418" t="s">
        <v>5666</v>
      </c>
      <c r="F3418" t="s">
        <v>21</v>
      </c>
      <c r="G3418" t="str">
        <f>VLOOKUP(E3418, Tiers!M$1:P$134, 3, FALSE)</f>
        <v>NONE</v>
      </c>
      <c r="H3418">
        <f>VLOOKUP(G3418, Tiers!B$1:C$134, 2, FALSE)</f>
        <v>7</v>
      </c>
      <c r="I3418" s="26" t="s">
        <v>5755</v>
      </c>
      <c r="J3418">
        <f t="shared" si="214"/>
        <v>10</v>
      </c>
      <c r="K3418">
        <f t="shared" si="215"/>
        <v>1</v>
      </c>
      <c r="L3418">
        <f t="shared" si="216"/>
        <v>10111</v>
      </c>
      <c r="M3418">
        <f t="shared" si="217"/>
        <v>332</v>
      </c>
      <c r="N3418">
        <v>23</v>
      </c>
      <c r="O3418" t="s">
        <v>1015</v>
      </c>
      <c r="P3418" t="s">
        <v>21</v>
      </c>
      <c r="Q3418" t="s">
        <v>22</v>
      </c>
      <c r="R3418" t="s">
        <v>21</v>
      </c>
      <c r="W3418">
        <v>174</v>
      </c>
      <c r="X3418">
        <v>73</v>
      </c>
      <c r="Y3418">
        <v>0</v>
      </c>
      <c r="Z3418">
        <v>0</v>
      </c>
    </row>
    <row r="3419" spans="1:26" ht="15.95">
      <c r="A3419" t="s">
        <v>4173</v>
      </c>
      <c r="B3419" t="s">
        <v>81</v>
      </c>
      <c r="C3419" t="str">
        <f>VLOOKUP(B3419, Positions!A$1:B$160, 2, FALSE)</f>
        <v>Defender</v>
      </c>
      <c r="D3419" t="s">
        <v>868</v>
      </c>
      <c r="E3419" t="s">
        <v>5666</v>
      </c>
      <c r="F3419" t="s">
        <v>21</v>
      </c>
      <c r="G3419" t="str">
        <f>VLOOKUP(E3419, Tiers!M$1:P$134, 3, FALSE)</f>
        <v>NONE</v>
      </c>
      <c r="H3419">
        <f>VLOOKUP(G3419, Tiers!B$1:C$134, 2, FALSE)</f>
        <v>7</v>
      </c>
      <c r="I3419" s="26" t="s">
        <v>5756</v>
      </c>
      <c r="J3419">
        <f t="shared" si="214"/>
        <v>10</v>
      </c>
      <c r="K3419">
        <f t="shared" si="215"/>
        <v>1</v>
      </c>
      <c r="L3419">
        <f t="shared" si="216"/>
        <v>10132</v>
      </c>
      <c r="M3419">
        <f t="shared" si="217"/>
        <v>332</v>
      </c>
      <c r="N3419">
        <v>23</v>
      </c>
      <c r="O3419" t="s">
        <v>5666</v>
      </c>
      <c r="P3419" t="s">
        <v>21</v>
      </c>
      <c r="Q3419" t="s">
        <v>22</v>
      </c>
      <c r="R3419" t="s">
        <v>21</v>
      </c>
      <c r="W3419">
        <v>185</v>
      </c>
      <c r="X3419">
        <v>68</v>
      </c>
      <c r="Y3419">
        <v>4</v>
      </c>
      <c r="Z3419">
        <v>96</v>
      </c>
    </row>
    <row r="3420" spans="1:26" ht="15.95">
      <c r="A3420" t="s">
        <v>1933</v>
      </c>
      <c r="B3420" t="s">
        <v>16</v>
      </c>
      <c r="C3420" t="str">
        <f>VLOOKUP(B3420, Positions!A$1:B$160, 2, FALSE)</f>
        <v>Forward</v>
      </c>
      <c r="D3420" t="s">
        <v>836</v>
      </c>
      <c r="E3420" t="s">
        <v>62</v>
      </c>
      <c r="F3420" t="s">
        <v>21</v>
      </c>
      <c r="G3420" t="str">
        <f>VLOOKUP(E3420, Tiers!M$1:P$134, 3, FALSE)</f>
        <v>ENG1</v>
      </c>
      <c r="H3420">
        <f>VLOOKUP(G3420, Tiers!B$1:C$134, 2, FALSE)</f>
        <v>1</v>
      </c>
      <c r="I3420" s="26" t="s">
        <v>5757</v>
      </c>
      <c r="J3420">
        <f t="shared" si="214"/>
        <v>8</v>
      </c>
      <c r="K3420">
        <f t="shared" si="215"/>
        <v>4</v>
      </c>
      <c r="L3420">
        <f t="shared" si="216"/>
        <v>10192</v>
      </c>
      <c r="M3420">
        <f t="shared" si="217"/>
        <v>334</v>
      </c>
      <c r="N3420">
        <v>23</v>
      </c>
      <c r="O3420" t="s">
        <v>93</v>
      </c>
      <c r="P3420" t="s">
        <v>21</v>
      </c>
      <c r="Q3420" t="s">
        <v>22</v>
      </c>
      <c r="R3420" t="s">
        <v>21</v>
      </c>
      <c r="W3420">
        <v>181</v>
      </c>
      <c r="X3420">
        <v>67</v>
      </c>
      <c r="Y3420">
        <v>44</v>
      </c>
      <c r="Z3420">
        <v>114</v>
      </c>
    </row>
    <row r="3421" spans="1:26" ht="15.95">
      <c r="A3421" t="s">
        <v>4174</v>
      </c>
      <c r="B3421" t="s">
        <v>42</v>
      </c>
      <c r="C3421" t="str">
        <f>VLOOKUP(B3421, Positions!A$1:B$160, 2, FALSE)</f>
        <v>Midfielder</v>
      </c>
      <c r="D3421" t="s">
        <v>1009</v>
      </c>
      <c r="E3421" t="s">
        <v>62</v>
      </c>
      <c r="F3421" t="s">
        <v>21</v>
      </c>
      <c r="G3421" t="str">
        <f>VLOOKUP(E3421, Tiers!M$1:P$134, 3, FALSE)</f>
        <v>ENG1</v>
      </c>
      <c r="H3421">
        <f>VLOOKUP(G3421, Tiers!B$1:C$134, 2, FALSE)</f>
        <v>1</v>
      </c>
      <c r="I3421" s="26" t="s">
        <v>5758</v>
      </c>
      <c r="J3421">
        <f t="shared" si="214"/>
        <v>5</v>
      </c>
      <c r="K3421">
        <f t="shared" si="215"/>
        <v>3</v>
      </c>
      <c r="L3421">
        <f t="shared" si="216"/>
        <v>10277</v>
      </c>
      <c r="M3421">
        <f t="shared" si="217"/>
        <v>337</v>
      </c>
      <c r="N3421">
        <v>23</v>
      </c>
      <c r="O3421" t="s">
        <v>1395</v>
      </c>
      <c r="P3421" t="s">
        <v>21</v>
      </c>
      <c r="Q3421" t="s">
        <v>22</v>
      </c>
      <c r="R3421" t="s">
        <v>21</v>
      </c>
      <c r="S3421" t="s">
        <v>870</v>
      </c>
      <c r="W3421">
        <v>185</v>
      </c>
      <c r="X3421">
        <v>83</v>
      </c>
      <c r="Y3421">
        <v>24</v>
      </c>
      <c r="Z3421">
        <v>162</v>
      </c>
    </row>
    <row r="3422" spans="1:26" ht="15.95">
      <c r="A3422" t="s">
        <v>4175</v>
      </c>
      <c r="B3422" t="s">
        <v>789</v>
      </c>
      <c r="C3422" t="str">
        <f>VLOOKUP(B3422, Positions!A$1:B$160, 2, FALSE)</f>
        <v>Forward</v>
      </c>
      <c r="D3422" t="s">
        <v>364</v>
      </c>
      <c r="E3422" t="s">
        <v>5666</v>
      </c>
      <c r="F3422" t="s">
        <v>21</v>
      </c>
      <c r="G3422" t="str">
        <f>VLOOKUP(E3422, Tiers!M$1:P$134, 3, FALSE)</f>
        <v>NONE</v>
      </c>
      <c r="H3422">
        <f>VLOOKUP(G3422, Tiers!B$1:C$134, 2, FALSE)</f>
        <v>7</v>
      </c>
      <c r="I3422" s="26" t="s">
        <v>5759</v>
      </c>
      <c r="J3422">
        <f t="shared" si="214"/>
        <v>4</v>
      </c>
      <c r="K3422">
        <f t="shared" si="215"/>
        <v>3</v>
      </c>
      <c r="L3422">
        <f t="shared" si="216"/>
        <v>10293</v>
      </c>
      <c r="M3422">
        <f t="shared" si="217"/>
        <v>338</v>
      </c>
      <c r="N3422">
        <v>23</v>
      </c>
      <c r="O3422" t="s">
        <v>142</v>
      </c>
      <c r="P3422" t="s">
        <v>21</v>
      </c>
      <c r="Q3422" t="s">
        <v>22</v>
      </c>
      <c r="R3422" t="s">
        <v>21</v>
      </c>
      <c r="W3422">
        <v>178</v>
      </c>
      <c r="X3422">
        <v>73</v>
      </c>
      <c r="Y3422">
        <v>25</v>
      </c>
      <c r="Z3422">
        <v>86</v>
      </c>
    </row>
    <row r="3423" spans="1:26" ht="15.95">
      <c r="A3423" t="s">
        <v>4176</v>
      </c>
      <c r="B3423" t="s">
        <v>946</v>
      </c>
      <c r="C3423" t="str">
        <f>VLOOKUP(B3423, Positions!A$1:B$160, 2, FALSE)</f>
        <v>Defender</v>
      </c>
      <c r="D3423" t="s">
        <v>190</v>
      </c>
      <c r="E3423" t="s">
        <v>5663</v>
      </c>
      <c r="F3423" t="s">
        <v>21</v>
      </c>
      <c r="G3423" t="str">
        <f>VLOOKUP(E3423, Tiers!M$1:P$134, 3, FALSE)</f>
        <v>ENG4</v>
      </c>
      <c r="H3423">
        <f>VLOOKUP(G3423, Tiers!B$1:C$134, 2, FALSE)</f>
        <v>5</v>
      </c>
      <c r="I3423" s="26" t="s">
        <v>5760</v>
      </c>
      <c r="J3423">
        <f t="shared" si="214"/>
        <v>4</v>
      </c>
      <c r="K3423">
        <f t="shared" si="215"/>
        <v>3</v>
      </c>
      <c r="L3423">
        <f t="shared" si="216"/>
        <v>10309</v>
      </c>
      <c r="M3423">
        <f t="shared" si="217"/>
        <v>338</v>
      </c>
      <c r="N3423">
        <v>23</v>
      </c>
      <c r="O3423" t="s">
        <v>284</v>
      </c>
      <c r="P3423" t="s">
        <v>21</v>
      </c>
      <c r="Q3423" t="s">
        <v>22</v>
      </c>
      <c r="R3423" t="s">
        <v>21</v>
      </c>
      <c r="W3423">
        <v>188</v>
      </c>
      <c r="X3423">
        <v>85</v>
      </c>
      <c r="Y3423">
        <v>1</v>
      </c>
      <c r="Z3423">
        <v>49</v>
      </c>
    </row>
    <row r="3424" spans="1:26" ht="15.95">
      <c r="A3424" t="s">
        <v>4177</v>
      </c>
      <c r="B3424" t="s">
        <v>1061</v>
      </c>
      <c r="C3424" t="str">
        <f>VLOOKUP(B3424, Positions!A$1:B$160, 2, FALSE)</f>
        <v>Defender</v>
      </c>
      <c r="D3424" t="s">
        <v>182</v>
      </c>
      <c r="E3424" t="s">
        <v>62</v>
      </c>
      <c r="F3424" t="s">
        <v>21</v>
      </c>
      <c r="G3424" t="str">
        <f>VLOOKUP(E3424, Tiers!M$1:P$134, 3, FALSE)</f>
        <v>ENG1</v>
      </c>
      <c r="H3424">
        <f>VLOOKUP(G3424, Tiers!B$1:C$134, 2, FALSE)</f>
        <v>1</v>
      </c>
      <c r="I3424" s="26" t="s">
        <v>5761</v>
      </c>
      <c r="J3424">
        <f t="shared" si="214"/>
        <v>3</v>
      </c>
      <c r="K3424">
        <f t="shared" si="215"/>
        <v>3</v>
      </c>
      <c r="L3424">
        <f t="shared" si="216"/>
        <v>10331</v>
      </c>
      <c r="M3424">
        <f t="shared" si="217"/>
        <v>339</v>
      </c>
      <c r="N3424">
        <v>23</v>
      </c>
      <c r="O3424" t="s">
        <v>397</v>
      </c>
      <c r="P3424" t="s">
        <v>21</v>
      </c>
      <c r="Q3424" t="s">
        <v>22</v>
      </c>
      <c r="R3424" t="s">
        <v>21</v>
      </c>
      <c r="W3424">
        <v>185</v>
      </c>
      <c r="X3424">
        <v>72</v>
      </c>
      <c r="Y3424">
        <v>2</v>
      </c>
      <c r="Z3424">
        <v>129</v>
      </c>
    </row>
    <row r="3425" spans="1:26" ht="15.95">
      <c r="A3425" t="s">
        <v>4178</v>
      </c>
      <c r="B3425" t="s">
        <v>72</v>
      </c>
      <c r="C3425" t="str">
        <f>VLOOKUP(B3425, Positions!A$1:B$160, 2, FALSE)</f>
        <v>Defender</v>
      </c>
      <c r="D3425" t="s">
        <v>1177</v>
      </c>
      <c r="E3425" t="s">
        <v>5666</v>
      </c>
      <c r="F3425" t="s">
        <v>21</v>
      </c>
      <c r="G3425" t="str">
        <f>VLOOKUP(E3425, Tiers!M$1:P$134, 3, FALSE)</f>
        <v>NONE</v>
      </c>
      <c r="H3425">
        <f>VLOOKUP(G3425, Tiers!B$1:C$134, 2, FALSE)</f>
        <v>7</v>
      </c>
      <c r="I3425" s="26" t="s">
        <v>5762</v>
      </c>
      <c r="J3425">
        <f t="shared" si="214"/>
        <v>1</v>
      </c>
      <c r="K3425">
        <f t="shared" si="215"/>
        <v>2</v>
      </c>
      <c r="L3425">
        <f t="shared" si="216"/>
        <v>10407</v>
      </c>
      <c r="M3425">
        <f t="shared" si="217"/>
        <v>341</v>
      </c>
      <c r="N3425">
        <v>23</v>
      </c>
      <c r="O3425" t="s">
        <v>265</v>
      </c>
      <c r="P3425" t="s">
        <v>21</v>
      </c>
      <c r="Q3425" t="s">
        <v>22</v>
      </c>
      <c r="R3425" t="s">
        <v>21</v>
      </c>
      <c r="W3425">
        <v>181</v>
      </c>
      <c r="X3425">
        <v>73</v>
      </c>
      <c r="Y3425">
        <v>0</v>
      </c>
      <c r="Z3425">
        <v>156</v>
      </c>
    </row>
    <row r="3426" spans="1:26" ht="15.95">
      <c r="A3426" t="s">
        <v>4179</v>
      </c>
      <c r="B3426" t="s">
        <v>42</v>
      </c>
      <c r="C3426" t="str">
        <f>VLOOKUP(B3426, Positions!A$1:B$160, 2, FALSE)</f>
        <v>Midfielder</v>
      </c>
      <c r="D3426" t="s">
        <v>221</v>
      </c>
      <c r="E3426" t="s">
        <v>5664</v>
      </c>
      <c r="F3426" t="s">
        <v>21</v>
      </c>
      <c r="G3426" t="str">
        <f>VLOOKUP(E3426, Tiers!M$1:P$134, 3, FALSE)</f>
        <v>ENG3</v>
      </c>
      <c r="H3426">
        <f>VLOOKUP(G3426, Tiers!B$1:C$134, 2, FALSE)</f>
        <v>4</v>
      </c>
      <c r="I3426" s="26" t="s">
        <v>5763</v>
      </c>
      <c r="J3426">
        <f t="shared" si="214"/>
        <v>11</v>
      </c>
      <c r="K3426">
        <f t="shared" si="215"/>
        <v>1</v>
      </c>
      <c r="L3426">
        <f t="shared" si="216"/>
        <v>10447</v>
      </c>
      <c r="M3426">
        <f t="shared" si="217"/>
        <v>343</v>
      </c>
      <c r="N3426">
        <v>23</v>
      </c>
      <c r="O3426" t="s">
        <v>1662</v>
      </c>
      <c r="P3426" t="s">
        <v>21</v>
      </c>
      <c r="Q3426" t="s">
        <v>22</v>
      </c>
      <c r="R3426" t="s">
        <v>21</v>
      </c>
      <c r="W3426">
        <v>176</v>
      </c>
      <c r="X3426">
        <v>70</v>
      </c>
      <c r="Y3426">
        <v>12</v>
      </c>
      <c r="Z3426">
        <v>110</v>
      </c>
    </row>
    <row r="3427" spans="1:26" ht="15.95">
      <c r="A3427" t="s">
        <v>4180</v>
      </c>
      <c r="B3427" t="s">
        <v>81</v>
      </c>
      <c r="C3427" t="str">
        <f>VLOOKUP(B3427, Positions!A$1:B$160, 2, FALSE)</f>
        <v>Defender</v>
      </c>
      <c r="D3427" t="s">
        <v>5666</v>
      </c>
      <c r="E3427" t="s">
        <v>5666</v>
      </c>
      <c r="F3427" t="s">
        <v>21</v>
      </c>
      <c r="G3427" t="str">
        <f>VLOOKUP(E3427, Tiers!M$1:P$134, 3, FALSE)</f>
        <v>NONE</v>
      </c>
      <c r="H3427">
        <f>VLOOKUP(G3427, Tiers!B$1:C$134, 2, FALSE)</f>
        <v>7</v>
      </c>
      <c r="I3427" s="26" t="s">
        <v>5764</v>
      </c>
      <c r="J3427">
        <f t="shared" si="214"/>
        <v>11</v>
      </c>
      <c r="K3427">
        <f t="shared" si="215"/>
        <v>1</v>
      </c>
      <c r="L3427">
        <f t="shared" si="216"/>
        <v>10453</v>
      </c>
      <c r="M3427">
        <f t="shared" si="217"/>
        <v>343</v>
      </c>
      <c r="N3427">
        <v>23</v>
      </c>
      <c r="O3427" t="s">
        <v>177</v>
      </c>
      <c r="P3427" t="s">
        <v>21</v>
      </c>
      <c r="Q3427" t="s">
        <v>22</v>
      </c>
      <c r="R3427" t="s">
        <v>21</v>
      </c>
      <c r="W3427">
        <v>181</v>
      </c>
      <c r="X3427">
        <v>76</v>
      </c>
      <c r="Y3427">
        <v>2</v>
      </c>
      <c r="Z3427">
        <v>16</v>
      </c>
    </row>
    <row r="3428" spans="1:26" ht="15.95">
      <c r="A3428" t="s">
        <v>4181</v>
      </c>
      <c r="B3428" t="s">
        <v>42</v>
      </c>
      <c r="C3428" t="str">
        <f>VLOOKUP(B3428, Positions!A$1:B$160, 2, FALSE)</f>
        <v>Midfielder</v>
      </c>
      <c r="D3428" t="s">
        <v>1146</v>
      </c>
      <c r="E3428" t="s">
        <v>5666</v>
      </c>
      <c r="F3428" t="s">
        <v>21</v>
      </c>
      <c r="G3428" t="str">
        <f>VLOOKUP(E3428, Tiers!M$1:P$134, 3, FALSE)</f>
        <v>NONE</v>
      </c>
      <c r="H3428">
        <f>VLOOKUP(G3428, Tiers!B$1:C$134, 2, FALSE)</f>
        <v>7</v>
      </c>
      <c r="I3428" s="26" t="s">
        <v>5765</v>
      </c>
      <c r="J3428">
        <f t="shared" si="214"/>
        <v>10</v>
      </c>
      <c r="K3428">
        <f t="shared" si="215"/>
        <v>1</v>
      </c>
      <c r="L3428">
        <f t="shared" si="216"/>
        <v>10479</v>
      </c>
      <c r="M3428">
        <f t="shared" si="217"/>
        <v>344</v>
      </c>
      <c r="N3428">
        <v>23</v>
      </c>
      <c r="O3428" t="s">
        <v>265</v>
      </c>
      <c r="P3428" t="s">
        <v>21</v>
      </c>
      <c r="Q3428" t="s">
        <v>22</v>
      </c>
      <c r="R3428" t="s">
        <v>21</v>
      </c>
      <c r="W3428">
        <v>186</v>
      </c>
      <c r="X3428">
        <v>74</v>
      </c>
      <c r="Y3428">
        <v>7</v>
      </c>
      <c r="Z3428">
        <v>100</v>
      </c>
    </row>
    <row r="3429" spans="1:26" ht="15.95">
      <c r="A3429" t="s">
        <v>4182</v>
      </c>
      <c r="B3429" t="s">
        <v>81</v>
      </c>
      <c r="C3429" t="str">
        <f>VLOOKUP(B3429, Positions!A$1:B$160, 2, FALSE)</f>
        <v>Defender</v>
      </c>
      <c r="D3429" t="s">
        <v>190</v>
      </c>
      <c r="E3429" t="s">
        <v>5663</v>
      </c>
      <c r="F3429" t="s">
        <v>21</v>
      </c>
      <c r="G3429" t="str">
        <f>VLOOKUP(E3429, Tiers!M$1:P$134, 3, FALSE)</f>
        <v>ENG4</v>
      </c>
      <c r="H3429">
        <f>VLOOKUP(G3429, Tiers!B$1:C$134, 2, FALSE)</f>
        <v>5</v>
      </c>
      <c r="I3429" s="26" t="s">
        <v>5766</v>
      </c>
      <c r="J3429">
        <f t="shared" si="214"/>
        <v>10</v>
      </c>
      <c r="K3429">
        <f t="shared" si="215"/>
        <v>1</v>
      </c>
      <c r="L3429">
        <f t="shared" si="216"/>
        <v>10496</v>
      </c>
      <c r="M3429">
        <f t="shared" si="217"/>
        <v>344</v>
      </c>
      <c r="N3429">
        <v>23</v>
      </c>
      <c r="O3429" t="s">
        <v>623</v>
      </c>
      <c r="P3429" t="s">
        <v>21</v>
      </c>
      <c r="Q3429" t="s">
        <v>22</v>
      </c>
      <c r="R3429" t="s">
        <v>21</v>
      </c>
      <c r="W3429">
        <v>188</v>
      </c>
      <c r="X3429">
        <v>85</v>
      </c>
      <c r="Y3429">
        <v>19</v>
      </c>
      <c r="Z3429">
        <v>191</v>
      </c>
    </row>
    <row r="3430" spans="1:26" ht="15.95">
      <c r="A3430" t="s">
        <v>4183</v>
      </c>
      <c r="B3430" t="s">
        <v>42</v>
      </c>
      <c r="C3430" t="str">
        <f>VLOOKUP(B3430, Positions!A$1:B$160, 2, FALSE)</f>
        <v>Midfielder</v>
      </c>
      <c r="D3430" t="s">
        <v>152</v>
      </c>
      <c r="E3430" t="s">
        <v>5664</v>
      </c>
      <c r="F3430" t="s">
        <v>21</v>
      </c>
      <c r="G3430" t="str">
        <f>VLOOKUP(E3430, Tiers!M$1:P$134, 3, FALSE)</f>
        <v>ENG3</v>
      </c>
      <c r="H3430">
        <f>VLOOKUP(G3430, Tiers!B$1:C$134, 2, FALSE)</f>
        <v>4</v>
      </c>
      <c r="I3430" s="26" t="s">
        <v>5767</v>
      </c>
      <c r="J3430">
        <f t="shared" si="214"/>
        <v>10</v>
      </c>
      <c r="K3430">
        <f t="shared" si="215"/>
        <v>1</v>
      </c>
      <c r="L3430">
        <f t="shared" si="216"/>
        <v>10500</v>
      </c>
      <c r="M3430">
        <f t="shared" si="217"/>
        <v>345</v>
      </c>
      <c r="N3430">
        <v>23</v>
      </c>
      <c r="O3430" t="s">
        <v>1217</v>
      </c>
      <c r="P3430" t="s">
        <v>21</v>
      </c>
      <c r="Q3430" t="s">
        <v>22</v>
      </c>
      <c r="R3430" t="s">
        <v>21</v>
      </c>
      <c r="W3430">
        <v>185</v>
      </c>
      <c r="X3430">
        <v>77</v>
      </c>
      <c r="Y3430">
        <v>8</v>
      </c>
      <c r="Z3430">
        <v>85</v>
      </c>
    </row>
    <row r="3431" spans="1:26" ht="15.95">
      <c r="A3431" t="s">
        <v>4184</v>
      </c>
      <c r="B3431" t="s">
        <v>278</v>
      </c>
      <c r="C3431" t="str">
        <f>VLOOKUP(B3431, Positions!A$1:B$160, 2, FALSE)</f>
        <v>Midfielder</v>
      </c>
      <c r="D3431" t="s">
        <v>2611</v>
      </c>
      <c r="E3431" t="s">
        <v>5666</v>
      </c>
      <c r="F3431" t="s">
        <v>21</v>
      </c>
      <c r="G3431" t="str">
        <f>VLOOKUP(E3431, Tiers!M$1:P$134, 3, FALSE)</f>
        <v>NONE</v>
      </c>
      <c r="H3431">
        <f>VLOOKUP(G3431, Tiers!B$1:C$134, 2, FALSE)</f>
        <v>7</v>
      </c>
      <c r="I3431" s="26" t="s">
        <v>5768</v>
      </c>
      <c r="J3431">
        <f t="shared" si="214"/>
        <v>7</v>
      </c>
      <c r="K3431">
        <f t="shared" si="215"/>
        <v>4</v>
      </c>
      <c r="L3431">
        <f t="shared" si="216"/>
        <v>10591</v>
      </c>
      <c r="M3431">
        <f t="shared" si="217"/>
        <v>347</v>
      </c>
      <c r="N3431">
        <v>23</v>
      </c>
      <c r="O3431" t="s">
        <v>745</v>
      </c>
      <c r="P3431" t="s">
        <v>21</v>
      </c>
      <c r="Q3431" t="s">
        <v>22</v>
      </c>
      <c r="R3431" t="s">
        <v>21</v>
      </c>
      <c r="S3431" t="s">
        <v>340</v>
      </c>
      <c r="W3431">
        <v>168</v>
      </c>
      <c r="X3431">
        <v>65</v>
      </c>
      <c r="Y3431">
        <v>72</v>
      </c>
      <c r="Z3431">
        <v>166</v>
      </c>
    </row>
    <row r="3432" spans="1:26" ht="15.95">
      <c r="A3432" t="s">
        <v>4185</v>
      </c>
      <c r="B3432" t="s">
        <v>102</v>
      </c>
      <c r="C3432" t="str">
        <f>VLOOKUP(B3432, Positions!A$1:B$160, 2, FALSE)</f>
        <v>Defender</v>
      </c>
      <c r="D3432" t="s">
        <v>127</v>
      </c>
      <c r="E3432" t="s">
        <v>62</v>
      </c>
      <c r="F3432" t="s">
        <v>21</v>
      </c>
      <c r="G3432" t="str">
        <f>VLOOKUP(E3432, Tiers!M$1:P$134, 3, FALSE)</f>
        <v>ENG1</v>
      </c>
      <c r="H3432">
        <f>VLOOKUP(G3432, Tiers!B$1:C$134, 2, FALSE)</f>
        <v>1</v>
      </c>
      <c r="I3432" s="26" t="s">
        <v>5769</v>
      </c>
      <c r="J3432">
        <f t="shared" si="214"/>
        <v>6</v>
      </c>
      <c r="K3432">
        <f t="shared" si="215"/>
        <v>4</v>
      </c>
      <c r="L3432">
        <f t="shared" si="216"/>
        <v>10601</v>
      </c>
      <c r="M3432">
        <f t="shared" si="217"/>
        <v>348</v>
      </c>
      <c r="N3432">
        <v>23</v>
      </c>
      <c r="O3432" t="s">
        <v>2301</v>
      </c>
      <c r="P3432" t="s">
        <v>21</v>
      </c>
      <c r="Q3432" t="s">
        <v>22</v>
      </c>
      <c r="R3432" t="s">
        <v>21</v>
      </c>
      <c r="S3432" t="s">
        <v>1110</v>
      </c>
      <c r="W3432">
        <v>186</v>
      </c>
      <c r="X3432">
        <v>77</v>
      </c>
      <c r="Y3432">
        <v>1</v>
      </c>
      <c r="Z3432">
        <v>91</v>
      </c>
    </row>
    <row r="3433" spans="1:26" ht="15.95">
      <c r="A3433" t="s">
        <v>4186</v>
      </c>
      <c r="B3433" t="s">
        <v>278</v>
      </c>
      <c r="C3433" t="str">
        <f>VLOOKUP(B3433, Positions!A$1:B$160, 2, FALSE)</f>
        <v>Midfielder</v>
      </c>
      <c r="D3433" t="s">
        <v>250</v>
      </c>
      <c r="E3433" t="s">
        <v>5664</v>
      </c>
      <c r="F3433" t="s">
        <v>21</v>
      </c>
      <c r="G3433" t="str">
        <f>VLOOKUP(E3433, Tiers!M$1:P$134, 3, FALSE)</f>
        <v>ENG3</v>
      </c>
      <c r="H3433">
        <f>VLOOKUP(G3433, Tiers!B$1:C$134, 2, FALSE)</f>
        <v>4</v>
      </c>
      <c r="I3433" s="26" t="s">
        <v>5770</v>
      </c>
      <c r="J3433">
        <f t="shared" si="214"/>
        <v>4</v>
      </c>
      <c r="K3433">
        <f t="shared" si="215"/>
        <v>3</v>
      </c>
      <c r="L3433">
        <f t="shared" si="216"/>
        <v>10669</v>
      </c>
      <c r="M3433">
        <f t="shared" si="217"/>
        <v>350</v>
      </c>
      <c r="N3433">
        <v>23</v>
      </c>
      <c r="O3433" t="s">
        <v>57</v>
      </c>
      <c r="P3433" t="s">
        <v>21</v>
      </c>
      <c r="Q3433" t="s">
        <v>22</v>
      </c>
      <c r="R3433" t="s">
        <v>21</v>
      </c>
      <c r="W3433">
        <v>178</v>
      </c>
      <c r="X3433">
        <v>74</v>
      </c>
      <c r="Y3433">
        <v>34</v>
      </c>
      <c r="Z3433">
        <v>133</v>
      </c>
    </row>
    <row r="3434" spans="1:26" ht="15.95">
      <c r="A3434" t="s">
        <v>4187</v>
      </c>
      <c r="B3434" t="s">
        <v>31</v>
      </c>
      <c r="C3434" t="str">
        <f>VLOOKUP(B3434, Positions!A$1:B$160, 2, FALSE)</f>
        <v>Defender</v>
      </c>
      <c r="D3434" t="s">
        <v>5666</v>
      </c>
      <c r="E3434" t="s">
        <v>5666</v>
      </c>
      <c r="F3434" t="s">
        <v>21</v>
      </c>
      <c r="G3434" t="str">
        <f>VLOOKUP(E3434, Tiers!M$1:P$134, 3, FALSE)</f>
        <v>NONE</v>
      </c>
      <c r="H3434">
        <f>VLOOKUP(G3434, Tiers!B$1:C$134, 2, FALSE)</f>
        <v>7</v>
      </c>
      <c r="I3434" s="26" t="s">
        <v>5771</v>
      </c>
      <c r="J3434">
        <f t="shared" si="214"/>
        <v>12</v>
      </c>
      <c r="K3434">
        <f t="shared" si="215"/>
        <v>2</v>
      </c>
      <c r="L3434">
        <f t="shared" si="216"/>
        <v>10788</v>
      </c>
      <c r="M3434">
        <f t="shared" si="217"/>
        <v>354</v>
      </c>
      <c r="N3434">
        <v>23</v>
      </c>
      <c r="O3434" t="s">
        <v>3534</v>
      </c>
      <c r="P3434" t="s">
        <v>21</v>
      </c>
      <c r="Q3434" t="s">
        <v>22</v>
      </c>
      <c r="R3434" t="s">
        <v>21</v>
      </c>
      <c r="W3434">
        <v>179</v>
      </c>
      <c r="X3434">
        <v>75</v>
      </c>
      <c r="Y3434">
        <v>0</v>
      </c>
      <c r="Z3434">
        <v>0</v>
      </c>
    </row>
    <row r="3435" spans="1:26" ht="15.95">
      <c r="A3435" t="s">
        <v>4188</v>
      </c>
      <c r="B3435" t="s">
        <v>31</v>
      </c>
      <c r="C3435" t="str">
        <f>VLOOKUP(B3435, Positions!A$1:B$160, 2, FALSE)</f>
        <v>Defender</v>
      </c>
      <c r="D3435" t="s">
        <v>3353</v>
      </c>
      <c r="E3435" t="s">
        <v>5669</v>
      </c>
      <c r="F3435" t="s">
        <v>421</v>
      </c>
      <c r="G3435" t="str">
        <f>VLOOKUP(E3435, Tiers!M$1:P$134, 3, FALSE)</f>
        <v>SCO1</v>
      </c>
      <c r="H3435">
        <f>VLOOKUP(G3435, Tiers!B$1:C$134, 2, FALSE)</f>
        <v>3</v>
      </c>
      <c r="I3435" s="26" t="s">
        <v>5772</v>
      </c>
      <c r="J3435">
        <f t="shared" si="214"/>
        <v>10</v>
      </c>
      <c r="K3435">
        <f t="shared" si="215"/>
        <v>1</v>
      </c>
      <c r="L3435">
        <f t="shared" si="216"/>
        <v>10849</v>
      </c>
      <c r="M3435">
        <f t="shared" si="217"/>
        <v>356</v>
      </c>
      <c r="N3435">
        <v>23</v>
      </c>
      <c r="O3435" t="s">
        <v>530</v>
      </c>
      <c r="P3435" t="s">
        <v>21</v>
      </c>
      <c r="Q3435" t="s">
        <v>22</v>
      </c>
      <c r="R3435" t="s">
        <v>21</v>
      </c>
      <c r="W3435">
        <v>173</v>
      </c>
      <c r="X3435">
        <v>59</v>
      </c>
      <c r="Y3435">
        <v>3</v>
      </c>
      <c r="Z3435">
        <v>62</v>
      </c>
    </row>
    <row r="3436" spans="1:26" ht="15.95">
      <c r="A3436" t="s">
        <v>4189</v>
      </c>
      <c r="B3436" t="s">
        <v>31</v>
      </c>
      <c r="C3436" t="str">
        <f>VLOOKUP(B3436, Positions!A$1:B$160, 2, FALSE)</f>
        <v>Defender</v>
      </c>
      <c r="D3436" t="s">
        <v>364</v>
      </c>
      <c r="E3436" t="s">
        <v>5666</v>
      </c>
      <c r="F3436" t="s">
        <v>21</v>
      </c>
      <c r="G3436" t="str">
        <f>VLOOKUP(E3436, Tiers!M$1:P$134, 3, FALSE)</f>
        <v>NONE</v>
      </c>
      <c r="H3436">
        <f>VLOOKUP(G3436, Tiers!B$1:C$134, 2, FALSE)</f>
        <v>7</v>
      </c>
      <c r="I3436" s="26" t="s">
        <v>5773</v>
      </c>
      <c r="J3436">
        <f t="shared" si="214"/>
        <v>5</v>
      </c>
      <c r="K3436">
        <f t="shared" si="215"/>
        <v>3</v>
      </c>
      <c r="L3436">
        <f t="shared" si="216"/>
        <v>11012</v>
      </c>
      <c r="M3436">
        <f t="shared" si="217"/>
        <v>361</v>
      </c>
      <c r="N3436">
        <v>23</v>
      </c>
      <c r="O3436" t="s">
        <v>2831</v>
      </c>
      <c r="P3436" t="s">
        <v>21</v>
      </c>
      <c r="Q3436" t="s">
        <v>22</v>
      </c>
      <c r="R3436" t="s">
        <v>21</v>
      </c>
      <c r="W3436">
        <v>186</v>
      </c>
      <c r="X3436">
        <v>81</v>
      </c>
      <c r="Y3436">
        <v>5</v>
      </c>
      <c r="Z3436">
        <v>103</v>
      </c>
    </row>
    <row r="3437" spans="1:26" ht="15.95">
      <c r="A3437" t="s">
        <v>4190</v>
      </c>
      <c r="B3437" t="s">
        <v>55</v>
      </c>
      <c r="C3437" t="str">
        <f>VLOOKUP(B3437, Positions!A$1:B$160, 2, FALSE)</f>
        <v>Forward</v>
      </c>
      <c r="D3437" t="s">
        <v>275</v>
      </c>
      <c r="E3437" t="s">
        <v>5665</v>
      </c>
      <c r="F3437" t="s">
        <v>21</v>
      </c>
      <c r="G3437" t="str">
        <f>VLOOKUP(E3437, Tiers!M$1:P$134, 3, FALSE)</f>
        <v>ENG2</v>
      </c>
      <c r="H3437">
        <f>VLOOKUP(G3437, Tiers!B$1:C$134, 2, FALSE)</f>
        <v>3</v>
      </c>
      <c r="I3437" s="26" t="s">
        <v>5774</v>
      </c>
      <c r="J3437">
        <f t="shared" si="214"/>
        <v>1</v>
      </c>
      <c r="K3437">
        <f t="shared" si="215"/>
        <v>2</v>
      </c>
      <c r="L3437">
        <f t="shared" si="216"/>
        <v>11116</v>
      </c>
      <c r="M3437">
        <f t="shared" si="217"/>
        <v>365</v>
      </c>
      <c r="N3437">
        <v>23</v>
      </c>
      <c r="O3437" t="s">
        <v>1148</v>
      </c>
      <c r="P3437" t="s">
        <v>21</v>
      </c>
      <c r="Q3437" t="s">
        <v>22</v>
      </c>
      <c r="R3437" t="s">
        <v>21</v>
      </c>
      <c r="W3437">
        <v>178</v>
      </c>
      <c r="X3437">
        <v>66</v>
      </c>
      <c r="Y3437">
        <v>45</v>
      </c>
      <c r="Z3437">
        <v>145</v>
      </c>
    </row>
    <row r="3438" spans="1:26" ht="15.95">
      <c r="A3438" t="s">
        <v>4191</v>
      </c>
      <c r="B3438" t="s">
        <v>1061</v>
      </c>
      <c r="C3438" t="str">
        <f>VLOOKUP(B3438, Positions!A$1:B$160, 2, FALSE)</f>
        <v>Defender</v>
      </c>
      <c r="D3438" t="s">
        <v>2232</v>
      </c>
      <c r="E3438" t="s">
        <v>5666</v>
      </c>
      <c r="F3438" t="s">
        <v>21</v>
      </c>
      <c r="G3438" t="str">
        <f>VLOOKUP(E3438, Tiers!M$1:P$134, 3, FALSE)</f>
        <v>NONE</v>
      </c>
      <c r="H3438">
        <f>VLOOKUP(G3438, Tiers!B$1:C$134, 2, FALSE)</f>
        <v>7</v>
      </c>
      <c r="I3438" s="26" t="s">
        <v>5775</v>
      </c>
      <c r="J3438">
        <f t="shared" si="214"/>
        <v>9</v>
      </c>
      <c r="K3438">
        <f t="shared" si="215"/>
        <v>1</v>
      </c>
      <c r="L3438">
        <f t="shared" si="216"/>
        <v>11245</v>
      </c>
      <c r="M3438">
        <f t="shared" si="217"/>
        <v>369</v>
      </c>
      <c r="N3438">
        <v>23</v>
      </c>
      <c r="O3438" t="s">
        <v>5866</v>
      </c>
      <c r="P3438" t="s">
        <v>21</v>
      </c>
      <c r="Q3438" t="s">
        <v>22</v>
      </c>
      <c r="R3438" t="s">
        <v>21</v>
      </c>
      <c r="W3438">
        <v>181</v>
      </c>
      <c r="X3438">
        <v>73</v>
      </c>
      <c r="Y3438">
        <v>5</v>
      </c>
      <c r="Z3438">
        <v>57</v>
      </c>
    </row>
    <row r="3439" spans="1:26" ht="15.95">
      <c r="A3439" t="s">
        <v>4192</v>
      </c>
      <c r="B3439" t="s">
        <v>81</v>
      </c>
      <c r="C3439" t="str">
        <f>VLOOKUP(B3439, Positions!A$1:B$160, 2, FALSE)</f>
        <v>Defender</v>
      </c>
      <c r="D3439" t="s">
        <v>4193</v>
      </c>
      <c r="E3439" t="s">
        <v>5666</v>
      </c>
      <c r="F3439" t="s">
        <v>21</v>
      </c>
      <c r="G3439" t="str">
        <f>VLOOKUP(E3439, Tiers!M$1:P$134, 3, FALSE)</f>
        <v>NONE</v>
      </c>
      <c r="H3439">
        <f>VLOOKUP(G3439, Tiers!B$1:C$134, 2, FALSE)</f>
        <v>7</v>
      </c>
      <c r="I3439" s="26" t="s">
        <v>5776</v>
      </c>
      <c r="J3439">
        <f t="shared" si="214"/>
        <v>9</v>
      </c>
      <c r="K3439">
        <f t="shared" si="215"/>
        <v>1</v>
      </c>
      <c r="L3439">
        <f t="shared" si="216"/>
        <v>11247</v>
      </c>
      <c r="M3439">
        <f t="shared" si="217"/>
        <v>369</v>
      </c>
      <c r="N3439">
        <v>23</v>
      </c>
      <c r="O3439" t="s">
        <v>52</v>
      </c>
      <c r="P3439" t="s">
        <v>21</v>
      </c>
      <c r="Q3439" t="s">
        <v>22</v>
      </c>
      <c r="R3439" t="s">
        <v>21</v>
      </c>
      <c r="W3439">
        <v>188</v>
      </c>
      <c r="X3439">
        <v>85</v>
      </c>
      <c r="Y3439">
        <v>4</v>
      </c>
      <c r="Z3439">
        <v>50</v>
      </c>
    </row>
    <row r="3440" spans="1:26" ht="15.95">
      <c r="A3440" t="s">
        <v>4194</v>
      </c>
      <c r="B3440" t="s">
        <v>16</v>
      </c>
      <c r="C3440" t="str">
        <f>VLOOKUP(B3440, Positions!A$1:B$160, 2, FALSE)</f>
        <v>Forward</v>
      </c>
      <c r="D3440" t="s">
        <v>5666</v>
      </c>
      <c r="E3440" t="s">
        <v>5666</v>
      </c>
      <c r="F3440" t="s">
        <v>21</v>
      </c>
      <c r="G3440" t="str">
        <f>VLOOKUP(E3440, Tiers!M$1:P$134, 3, FALSE)</f>
        <v>NONE</v>
      </c>
      <c r="H3440">
        <f>VLOOKUP(G3440, Tiers!B$1:C$134, 2, FALSE)</f>
        <v>7</v>
      </c>
      <c r="I3440" s="26" t="s">
        <v>5777</v>
      </c>
      <c r="J3440">
        <f t="shared" si="214"/>
        <v>7</v>
      </c>
      <c r="K3440">
        <f t="shared" si="215"/>
        <v>4</v>
      </c>
      <c r="L3440">
        <f t="shared" si="216"/>
        <v>11310</v>
      </c>
      <c r="M3440">
        <f t="shared" si="217"/>
        <v>371</v>
      </c>
      <c r="N3440">
        <v>23</v>
      </c>
      <c r="O3440" t="s">
        <v>1003</v>
      </c>
      <c r="P3440" t="s">
        <v>21</v>
      </c>
      <c r="Q3440" t="s">
        <v>22</v>
      </c>
      <c r="R3440" t="s">
        <v>21</v>
      </c>
      <c r="W3440">
        <v>183</v>
      </c>
      <c r="X3440">
        <v>74</v>
      </c>
      <c r="Y3440">
        <v>40</v>
      </c>
      <c r="Z3440">
        <v>118</v>
      </c>
    </row>
    <row r="3441" spans="1:26" ht="15.95">
      <c r="A3441" t="s">
        <v>4195</v>
      </c>
      <c r="B3441" t="s">
        <v>16</v>
      </c>
      <c r="C3441" t="str">
        <f>VLOOKUP(B3441, Positions!A$1:B$160, 2, FALSE)</f>
        <v>Forward</v>
      </c>
      <c r="D3441" t="s">
        <v>231</v>
      </c>
      <c r="E3441" t="s">
        <v>5663</v>
      </c>
      <c r="F3441" t="s">
        <v>21</v>
      </c>
      <c r="G3441" t="str">
        <f>VLOOKUP(E3441, Tiers!M$1:P$134, 3, FALSE)</f>
        <v>ENG4</v>
      </c>
      <c r="H3441">
        <f>VLOOKUP(G3441, Tiers!B$1:C$134, 2, FALSE)</f>
        <v>5</v>
      </c>
      <c r="I3441" s="26" t="s">
        <v>5778</v>
      </c>
      <c r="J3441">
        <f t="shared" si="214"/>
        <v>5</v>
      </c>
      <c r="K3441">
        <f t="shared" si="215"/>
        <v>3</v>
      </c>
      <c r="L3441">
        <f t="shared" si="216"/>
        <v>11371</v>
      </c>
      <c r="M3441">
        <f t="shared" si="217"/>
        <v>373</v>
      </c>
      <c r="N3441">
        <v>23</v>
      </c>
      <c r="O3441" t="s">
        <v>74</v>
      </c>
      <c r="P3441" t="s">
        <v>21</v>
      </c>
      <c r="Q3441" t="s">
        <v>22</v>
      </c>
      <c r="R3441" t="s">
        <v>21</v>
      </c>
      <c r="W3441">
        <v>196</v>
      </c>
      <c r="X3441">
        <v>92</v>
      </c>
      <c r="Y3441">
        <v>52</v>
      </c>
      <c r="Z3441">
        <v>163</v>
      </c>
    </row>
    <row r="3442" spans="1:26" ht="15.95">
      <c r="A3442" t="s">
        <v>4196</v>
      </c>
      <c r="B3442" t="s">
        <v>72</v>
      </c>
      <c r="C3442" t="str">
        <f>VLOOKUP(B3442, Positions!A$1:B$160, 2, FALSE)</f>
        <v>Defender</v>
      </c>
      <c r="D3442" t="s">
        <v>4197</v>
      </c>
      <c r="E3442" t="s">
        <v>5666</v>
      </c>
      <c r="F3442" t="s">
        <v>563</v>
      </c>
      <c r="G3442" t="str">
        <f>VLOOKUP(E3442, Tiers!M$1:P$134, 3, FALSE)</f>
        <v>NONE</v>
      </c>
      <c r="H3442">
        <f>VLOOKUP(G3442, Tiers!B$1:C$134, 2, FALSE)</f>
        <v>7</v>
      </c>
      <c r="I3442" s="26" t="s">
        <v>5779</v>
      </c>
      <c r="J3442">
        <f t="shared" si="214"/>
        <v>4</v>
      </c>
      <c r="K3442">
        <f t="shared" si="215"/>
        <v>3</v>
      </c>
      <c r="L3442">
        <f t="shared" si="216"/>
        <v>11392</v>
      </c>
      <c r="M3442">
        <f t="shared" si="217"/>
        <v>374</v>
      </c>
      <c r="N3442">
        <v>23</v>
      </c>
      <c r="O3442" t="s">
        <v>74</v>
      </c>
      <c r="P3442" t="s">
        <v>21</v>
      </c>
      <c r="Q3442" t="s">
        <v>22</v>
      </c>
      <c r="R3442" t="s">
        <v>21</v>
      </c>
      <c r="S3442" t="s">
        <v>563</v>
      </c>
      <c r="W3442">
        <v>183</v>
      </c>
      <c r="X3442">
        <v>78</v>
      </c>
      <c r="Y3442">
        <v>0</v>
      </c>
      <c r="Z3442">
        <v>9</v>
      </c>
    </row>
    <row r="3443" spans="1:26" ht="15.95">
      <c r="A3443" t="s">
        <v>4198</v>
      </c>
      <c r="B3443" t="s">
        <v>278</v>
      </c>
      <c r="C3443" t="str">
        <f>VLOOKUP(B3443, Positions!A$1:B$160, 2, FALSE)</f>
        <v>Midfielder</v>
      </c>
      <c r="D3443" t="s">
        <v>4199</v>
      </c>
      <c r="E3443" t="s">
        <v>3898</v>
      </c>
      <c r="F3443" t="s">
        <v>2625</v>
      </c>
      <c r="G3443" t="str">
        <f>VLOOKUP(E3443, Tiers!M$1:P$134, 3, FALSE)</f>
        <v>BEL1</v>
      </c>
      <c r="H3443">
        <f>VLOOKUP(G3443, Tiers!B$1:C$134, 2, FALSE)</f>
        <v>3</v>
      </c>
      <c r="I3443" s="26" t="s">
        <v>5679</v>
      </c>
      <c r="J3443">
        <f t="shared" si="214"/>
        <v>2</v>
      </c>
      <c r="K3443">
        <f t="shared" si="215"/>
        <v>2</v>
      </c>
      <c r="L3443">
        <f t="shared" si="216"/>
        <v>11467</v>
      </c>
      <c r="M3443">
        <f t="shared" si="217"/>
        <v>376</v>
      </c>
      <c r="N3443">
        <v>23</v>
      </c>
      <c r="O3443" t="s">
        <v>74</v>
      </c>
      <c r="P3443" t="s">
        <v>21</v>
      </c>
      <c r="Q3443" t="s">
        <v>22</v>
      </c>
      <c r="R3443" t="s">
        <v>21</v>
      </c>
      <c r="W3443">
        <v>185</v>
      </c>
      <c r="X3443">
        <v>84</v>
      </c>
      <c r="Y3443">
        <v>16</v>
      </c>
      <c r="Z3443">
        <v>102</v>
      </c>
    </row>
    <row r="3444" spans="1:26" ht="15.95">
      <c r="A3444" t="s">
        <v>4200</v>
      </c>
      <c r="B3444" t="s">
        <v>81</v>
      </c>
      <c r="C3444" t="str">
        <f>VLOOKUP(B3444, Positions!A$1:B$160, 2, FALSE)</f>
        <v>Defender</v>
      </c>
      <c r="D3444" t="s">
        <v>121</v>
      </c>
      <c r="E3444" t="s">
        <v>5663</v>
      </c>
      <c r="F3444" t="s">
        <v>21</v>
      </c>
      <c r="G3444" t="str">
        <f>VLOOKUP(E3444, Tiers!M$1:P$134, 3, FALSE)</f>
        <v>ENG4</v>
      </c>
      <c r="H3444">
        <f>VLOOKUP(G3444, Tiers!B$1:C$134, 2, FALSE)</f>
        <v>5</v>
      </c>
      <c r="I3444" s="26" t="s">
        <v>5680</v>
      </c>
      <c r="J3444">
        <f t="shared" si="214"/>
        <v>1</v>
      </c>
      <c r="K3444">
        <f t="shared" si="215"/>
        <v>2</v>
      </c>
      <c r="L3444">
        <f t="shared" si="216"/>
        <v>11476</v>
      </c>
      <c r="M3444">
        <f t="shared" si="217"/>
        <v>377</v>
      </c>
      <c r="N3444">
        <v>23</v>
      </c>
      <c r="O3444" t="s">
        <v>32</v>
      </c>
      <c r="P3444" t="s">
        <v>21</v>
      </c>
      <c r="Q3444" t="s">
        <v>22</v>
      </c>
      <c r="R3444" t="s">
        <v>21</v>
      </c>
      <c r="W3444">
        <v>188</v>
      </c>
      <c r="X3444">
        <v>79</v>
      </c>
      <c r="Y3444">
        <v>7</v>
      </c>
      <c r="Z3444">
        <v>176</v>
      </c>
    </row>
    <row r="3445" spans="1:26" ht="15.95">
      <c r="A3445" t="s">
        <v>4201</v>
      </c>
      <c r="B3445" t="s">
        <v>16</v>
      </c>
      <c r="C3445" t="str">
        <f>VLOOKUP(B3445, Positions!A$1:B$160, 2, FALSE)</f>
        <v>Forward</v>
      </c>
      <c r="D3445" t="s">
        <v>204</v>
      </c>
      <c r="E3445" t="s">
        <v>5665</v>
      </c>
      <c r="F3445" t="s">
        <v>21</v>
      </c>
      <c r="G3445" t="str">
        <f>VLOOKUP(E3445, Tiers!M$1:P$134, 3, FALSE)</f>
        <v>ENG2</v>
      </c>
      <c r="H3445">
        <f>VLOOKUP(G3445, Tiers!B$1:C$134, 2, FALSE)</f>
        <v>3</v>
      </c>
      <c r="I3445" s="26" t="s">
        <v>5682</v>
      </c>
      <c r="J3445">
        <f t="shared" si="214"/>
        <v>10</v>
      </c>
      <c r="K3445">
        <f t="shared" si="215"/>
        <v>1</v>
      </c>
      <c r="L3445">
        <f t="shared" si="216"/>
        <v>11566</v>
      </c>
      <c r="M3445">
        <f t="shared" si="217"/>
        <v>380</v>
      </c>
      <c r="N3445">
        <v>23</v>
      </c>
      <c r="O3445" t="s">
        <v>57</v>
      </c>
      <c r="P3445" t="s">
        <v>21</v>
      </c>
      <c r="Q3445" t="s">
        <v>22</v>
      </c>
      <c r="R3445" t="s">
        <v>21</v>
      </c>
      <c r="W3445">
        <v>195</v>
      </c>
      <c r="X3445">
        <v>86</v>
      </c>
      <c r="Y3445">
        <v>16</v>
      </c>
      <c r="Z3445">
        <v>91</v>
      </c>
    </row>
    <row r="3446" spans="1:26" ht="15.95">
      <c r="A3446" t="s">
        <v>4202</v>
      </c>
      <c r="B3446" t="s">
        <v>457</v>
      </c>
      <c r="C3446" t="str">
        <f>VLOOKUP(B3446, Positions!A$1:B$160, 2, FALSE)</f>
        <v>Forward</v>
      </c>
      <c r="D3446" t="s">
        <v>1184</v>
      </c>
      <c r="E3446" t="s">
        <v>5666</v>
      </c>
      <c r="F3446" t="s">
        <v>21</v>
      </c>
      <c r="G3446" t="str">
        <f>VLOOKUP(E3446, Tiers!M$1:P$134, 3, FALSE)</f>
        <v>NONE</v>
      </c>
      <c r="H3446">
        <f>VLOOKUP(G3446, Tiers!B$1:C$134, 2, FALSE)</f>
        <v>7</v>
      </c>
      <c r="I3446" s="26" t="s">
        <v>5683</v>
      </c>
      <c r="J3446">
        <f t="shared" si="214"/>
        <v>9</v>
      </c>
      <c r="K3446">
        <f t="shared" si="215"/>
        <v>1</v>
      </c>
      <c r="L3446">
        <f t="shared" si="216"/>
        <v>11625</v>
      </c>
      <c r="M3446">
        <f t="shared" si="217"/>
        <v>381</v>
      </c>
      <c r="N3446">
        <v>23</v>
      </c>
      <c r="O3446" t="s">
        <v>103</v>
      </c>
      <c r="P3446" t="s">
        <v>21</v>
      </c>
      <c r="Q3446" t="s">
        <v>22</v>
      </c>
      <c r="R3446" t="s">
        <v>21</v>
      </c>
      <c r="W3446">
        <v>181</v>
      </c>
      <c r="X3446">
        <v>77</v>
      </c>
      <c r="Y3446">
        <v>23</v>
      </c>
      <c r="Z3446">
        <v>140</v>
      </c>
    </row>
    <row r="3447" spans="1:26" ht="15.95">
      <c r="A3447" t="s">
        <v>4203</v>
      </c>
      <c r="B3447" t="s">
        <v>47</v>
      </c>
      <c r="C3447" t="str">
        <f>VLOOKUP(B3447, Positions!A$1:B$160, 2, FALSE)</f>
        <v>Forward</v>
      </c>
      <c r="D3447" t="s">
        <v>5666</v>
      </c>
      <c r="E3447" t="s">
        <v>5666</v>
      </c>
      <c r="F3447" t="s">
        <v>21</v>
      </c>
      <c r="G3447" t="str">
        <f>VLOOKUP(E3447, Tiers!M$1:P$134, 3, FALSE)</f>
        <v>NONE</v>
      </c>
      <c r="H3447">
        <f>VLOOKUP(G3447, Tiers!B$1:C$134, 2, FALSE)</f>
        <v>7</v>
      </c>
      <c r="I3447" s="26" t="s">
        <v>5684</v>
      </c>
      <c r="J3447">
        <f t="shared" si="214"/>
        <v>3</v>
      </c>
      <c r="K3447">
        <f t="shared" si="215"/>
        <v>3</v>
      </c>
      <c r="L3447">
        <f t="shared" si="216"/>
        <v>11788</v>
      </c>
      <c r="M3447">
        <f t="shared" si="217"/>
        <v>387</v>
      </c>
      <c r="N3447">
        <v>23</v>
      </c>
      <c r="O3447" t="s">
        <v>861</v>
      </c>
      <c r="P3447" t="s">
        <v>21</v>
      </c>
      <c r="Q3447" t="s">
        <v>22</v>
      </c>
      <c r="R3447" t="s">
        <v>21</v>
      </c>
      <c r="W3447">
        <v>181</v>
      </c>
      <c r="X3447">
        <v>60</v>
      </c>
      <c r="Y3447">
        <v>0</v>
      </c>
      <c r="Z3447">
        <v>0</v>
      </c>
    </row>
    <row r="3448" spans="1:26" ht="15.95">
      <c r="A3448" t="s">
        <v>4204</v>
      </c>
      <c r="B3448" t="s">
        <v>31</v>
      </c>
      <c r="C3448" t="str">
        <f>VLOOKUP(B3448, Positions!A$1:B$160, 2, FALSE)</f>
        <v>Defender</v>
      </c>
      <c r="D3448" t="s">
        <v>1184</v>
      </c>
      <c r="E3448" t="s">
        <v>5666</v>
      </c>
      <c r="F3448" t="s">
        <v>21</v>
      </c>
      <c r="G3448" t="str">
        <f>VLOOKUP(E3448, Tiers!M$1:P$134, 3, FALSE)</f>
        <v>NONE</v>
      </c>
      <c r="H3448">
        <f>VLOOKUP(G3448, Tiers!B$1:C$134, 2, FALSE)</f>
        <v>7</v>
      </c>
      <c r="I3448" s="26" t="s">
        <v>5684</v>
      </c>
      <c r="J3448">
        <f t="shared" si="214"/>
        <v>3</v>
      </c>
      <c r="K3448">
        <f t="shared" si="215"/>
        <v>3</v>
      </c>
      <c r="L3448">
        <f t="shared" si="216"/>
        <v>11788</v>
      </c>
      <c r="M3448">
        <f t="shared" si="217"/>
        <v>387</v>
      </c>
      <c r="N3448">
        <v>23</v>
      </c>
      <c r="O3448" t="s">
        <v>57</v>
      </c>
      <c r="P3448" t="s">
        <v>21</v>
      </c>
      <c r="Q3448" t="s">
        <v>22</v>
      </c>
      <c r="R3448" t="s">
        <v>21</v>
      </c>
      <c r="W3448">
        <v>181</v>
      </c>
      <c r="X3448">
        <v>68</v>
      </c>
      <c r="Y3448">
        <v>0</v>
      </c>
      <c r="Z3448">
        <v>56</v>
      </c>
    </row>
    <row r="3449" spans="1:26" ht="15.95">
      <c r="A3449" t="s">
        <v>4205</v>
      </c>
      <c r="B3449" t="s">
        <v>278</v>
      </c>
      <c r="C3449" t="str">
        <f>VLOOKUP(B3449, Positions!A$1:B$160, 2, FALSE)</f>
        <v>Midfielder</v>
      </c>
      <c r="D3449" t="s">
        <v>61</v>
      </c>
      <c r="E3449" t="s">
        <v>62</v>
      </c>
      <c r="F3449" t="s">
        <v>21</v>
      </c>
      <c r="G3449" t="str">
        <f>VLOOKUP(E3449, Tiers!M$1:P$134, 3, FALSE)</f>
        <v>ENG1</v>
      </c>
      <c r="H3449">
        <f>VLOOKUP(G3449, Tiers!B$1:C$134, 2, FALSE)</f>
        <v>1</v>
      </c>
      <c r="I3449" s="26" t="s">
        <v>5685</v>
      </c>
      <c r="J3449">
        <f t="shared" si="214"/>
        <v>1</v>
      </c>
      <c r="K3449">
        <f t="shared" si="215"/>
        <v>2</v>
      </c>
      <c r="L3449">
        <f t="shared" si="216"/>
        <v>11847</v>
      </c>
      <c r="M3449">
        <f t="shared" si="217"/>
        <v>389</v>
      </c>
      <c r="N3449">
        <v>23</v>
      </c>
      <c r="O3449" t="s">
        <v>259</v>
      </c>
      <c r="P3449" t="s">
        <v>21</v>
      </c>
      <c r="Q3449" t="s">
        <v>22</v>
      </c>
      <c r="R3449" t="s">
        <v>21</v>
      </c>
      <c r="W3449">
        <v>174</v>
      </c>
      <c r="X3449">
        <v>65</v>
      </c>
      <c r="Y3449">
        <v>7</v>
      </c>
      <c r="Z3449">
        <v>113</v>
      </c>
    </row>
    <row r="3450" spans="1:26" ht="15.95">
      <c r="A3450" t="s">
        <v>4206</v>
      </c>
      <c r="B3450" t="s">
        <v>81</v>
      </c>
      <c r="C3450" t="str">
        <f>VLOOKUP(B3450, Positions!A$1:B$160, 2, FALSE)</f>
        <v>Defender</v>
      </c>
      <c r="D3450" t="s">
        <v>141</v>
      </c>
      <c r="E3450" t="s">
        <v>62</v>
      </c>
      <c r="F3450" t="s">
        <v>21</v>
      </c>
      <c r="G3450" t="str">
        <f>VLOOKUP(E3450, Tiers!M$1:P$134, 3, FALSE)</f>
        <v>ENG1</v>
      </c>
      <c r="H3450">
        <f>VLOOKUP(G3450, Tiers!B$1:C$134, 2, FALSE)</f>
        <v>1</v>
      </c>
      <c r="I3450" s="26" t="s">
        <v>5686</v>
      </c>
      <c r="J3450">
        <f t="shared" si="214"/>
        <v>1</v>
      </c>
      <c r="K3450">
        <f t="shared" si="215"/>
        <v>2</v>
      </c>
      <c r="L3450">
        <f t="shared" si="216"/>
        <v>11854</v>
      </c>
      <c r="M3450">
        <f t="shared" si="217"/>
        <v>389</v>
      </c>
      <c r="N3450">
        <v>23</v>
      </c>
      <c r="O3450" t="s">
        <v>4207</v>
      </c>
      <c r="P3450" t="s">
        <v>21</v>
      </c>
      <c r="Q3450" t="s">
        <v>22</v>
      </c>
      <c r="R3450" t="s">
        <v>21</v>
      </c>
      <c r="S3450" t="s">
        <v>421</v>
      </c>
      <c r="W3450">
        <v>191</v>
      </c>
      <c r="X3450">
        <v>77</v>
      </c>
      <c r="Y3450">
        <v>10</v>
      </c>
      <c r="Z3450">
        <v>190</v>
      </c>
    </row>
    <row r="3451" spans="1:26" ht="15.95">
      <c r="A3451" t="s">
        <v>4208</v>
      </c>
      <c r="B3451" t="s">
        <v>31</v>
      </c>
      <c r="C3451" t="str">
        <f>VLOOKUP(B3451, Positions!A$1:B$160, 2, FALSE)</f>
        <v>Defender</v>
      </c>
      <c r="D3451" t="s">
        <v>376</v>
      </c>
      <c r="E3451" t="s">
        <v>5664</v>
      </c>
      <c r="F3451" t="s">
        <v>21</v>
      </c>
      <c r="G3451" t="str">
        <f>VLOOKUP(E3451, Tiers!M$1:P$134, 3, FALSE)</f>
        <v>ENG3</v>
      </c>
      <c r="H3451">
        <f>VLOOKUP(G3451, Tiers!B$1:C$134, 2, FALSE)</f>
        <v>4</v>
      </c>
      <c r="I3451" s="26" t="s">
        <v>5687</v>
      </c>
      <c r="J3451">
        <f t="shared" si="214"/>
        <v>12</v>
      </c>
      <c r="K3451">
        <f t="shared" si="215"/>
        <v>2</v>
      </c>
      <c r="L3451">
        <f t="shared" si="216"/>
        <v>11879</v>
      </c>
      <c r="M3451">
        <f t="shared" si="217"/>
        <v>390</v>
      </c>
      <c r="N3451">
        <v>23</v>
      </c>
      <c r="O3451" t="s">
        <v>284</v>
      </c>
      <c r="P3451" t="s">
        <v>21</v>
      </c>
      <c r="Q3451" t="s">
        <v>22</v>
      </c>
      <c r="R3451" t="s">
        <v>21</v>
      </c>
      <c r="W3451">
        <v>183</v>
      </c>
      <c r="X3451">
        <v>79</v>
      </c>
      <c r="Y3451">
        <v>1</v>
      </c>
      <c r="Z3451">
        <v>90</v>
      </c>
    </row>
    <row r="3452" spans="1:26" ht="15.95">
      <c r="A3452" t="s">
        <v>4209</v>
      </c>
      <c r="B3452" t="s">
        <v>16</v>
      </c>
      <c r="C3452" t="str">
        <f>VLOOKUP(B3452, Positions!A$1:B$160, 2, FALSE)</f>
        <v>Forward</v>
      </c>
      <c r="D3452" t="s">
        <v>4210</v>
      </c>
      <c r="E3452" t="s">
        <v>5666</v>
      </c>
      <c r="F3452" t="s">
        <v>226</v>
      </c>
      <c r="G3452" t="str">
        <f>VLOOKUP(E3452, Tiers!M$1:P$134, 3, FALSE)</f>
        <v>NONE</v>
      </c>
      <c r="H3452">
        <f>VLOOKUP(G3452, Tiers!B$1:C$134, 2, FALSE)</f>
        <v>7</v>
      </c>
      <c r="I3452" s="26" t="s">
        <v>5688</v>
      </c>
      <c r="J3452">
        <f t="shared" si="214"/>
        <v>11</v>
      </c>
      <c r="K3452">
        <f t="shared" si="215"/>
        <v>1</v>
      </c>
      <c r="L3452">
        <f t="shared" si="216"/>
        <v>11919</v>
      </c>
      <c r="M3452">
        <f t="shared" si="217"/>
        <v>391</v>
      </c>
      <c r="N3452">
        <v>23</v>
      </c>
      <c r="O3452" t="s">
        <v>74</v>
      </c>
      <c r="P3452" t="s">
        <v>21</v>
      </c>
      <c r="Q3452" t="s">
        <v>22</v>
      </c>
      <c r="R3452" t="s">
        <v>21</v>
      </c>
      <c r="W3452">
        <v>185</v>
      </c>
      <c r="X3452">
        <v>78</v>
      </c>
      <c r="Y3452">
        <v>9</v>
      </c>
      <c r="Z3452">
        <v>85</v>
      </c>
    </row>
    <row r="3453" spans="1:26" ht="15.95">
      <c r="A3453" t="s">
        <v>4211</v>
      </c>
      <c r="B3453" t="s">
        <v>877</v>
      </c>
      <c r="C3453" t="str">
        <f>VLOOKUP(B3453, Positions!A$1:B$160, 2, FALSE)</f>
        <v>Defender</v>
      </c>
      <c r="D3453" t="s">
        <v>3854</v>
      </c>
      <c r="E3453" t="s">
        <v>5666</v>
      </c>
      <c r="F3453" t="s">
        <v>21</v>
      </c>
      <c r="G3453" t="str">
        <f>VLOOKUP(E3453, Tiers!M$1:P$134, 3, FALSE)</f>
        <v>NONE</v>
      </c>
      <c r="H3453">
        <f>VLOOKUP(G3453, Tiers!B$1:C$134, 2, FALSE)</f>
        <v>7</v>
      </c>
      <c r="I3453" s="26" t="s">
        <v>5689</v>
      </c>
      <c r="J3453">
        <f t="shared" si="214"/>
        <v>10</v>
      </c>
      <c r="K3453">
        <f t="shared" si="215"/>
        <v>1</v>
      </c>
      <c r="L3453">
        <f t="shared" si="216"/>
        <v>11931</v>
      </c>
      <c r="M3453">
        <f t="shared" si="217"/>
        <v>392</v>
      </c>
      <c r="N3453">
        <v>23</v>
      </c>
      <c r="O3453" t="s">
        <v>155</v>
      </c>
      <c r="P3453" t="s">
        <v>21</v>
      </c>
      <c r="Q3453" t="s">
        <v>22</v>
      </c>
      <c r="R3453" t="s">
        <v>21</v>
      </c>
      <c r="W3453">
        <v>177</v>
      </c>
      <c r="X3453">
        <v>71</v>
      </c>
      <c r="Y3453">
        <v>1</v>
      </c>
      <c r="Z3453">
        <v>41</v>
      </c>
    </row>
    <row r="3454" spans="1:26" ht="15.95">
      <c r="A3454" t="s">
        <v>4212</v>
      </c>
      <c r="B3454" t="s">
        <v>1277</v>
      </c>
      <c r="C3454" t="str">
        <f>VLOOKUP(B3454, Positions!A$1:B$160, 2, FALSE)</f>
        <v>Midfielder</v>
      </c>
      <c r="D3454" t="s">
        <v>1243</v>
      </c>
      <c r="E3454" t="s">
        <v>5666</v>
      </c>
      <c r="F3454" t="s">
        <v>21</v>
      </c>
      <c r="G3454" t="str">
        <f>VLOOKUP(E3454, Tiers!M$1:P$134, 3, FALSE)</f>
        <v>NONE</v>
      </c>
      <c r="H3454">
        <f>VLOOKUP(G3454, Tiers!B$1:C$134, 2, FALSE)</f>
        <v>7</v>
      </c>
      <c r="I3454" s="26" t="s">
        <v>5690</v>
      </c>
      <c r="J3454">
        <f t="shared" si="214"/>
        <v>10</v>
      </c>
      <c r="K3454">
        <f t="shared" si="215"/>
        <v>1</v>
      </c>
      <c r="L3454">
        <f t="shared" si="216"/>
        <v>11932</v>
      </c>
      <c r="M3454">
        <f t="shared" si="217"/>
        <v>392</v>
      </c>
      <c r="N3454">
        <v>23</v>
      </c>
      <c r="O3454" t="s">
        <v>338</v>
      </c>
      <c r="P3454" t="s">
        <v>21</v>
      </c>
      <c r="Q3454" t="s">
        <v>22</v>
      </c>
      <c r="R3454" t="s">
        <v>21</v>
      </c>
      <c r="S3454" t="s">
        <v>340</v>
      </c>
      <c r="W3454">
        <v>176</v>
      </c>
      <c r="X3454">
        <v>74</v>
      </c>
      <c r="Y3454">
        <v>8</v>
      </c>
      <c r="Z3454">
        <v>112</v>
      </c>
    </row>
    <row r="3455" spans="1:26" ht="15.95">
      <c r="A3455" t="s">
        <v>4213</v>
      </c>
      <c r="B3455" t="s">
        <v>3238</v>
      </c>
      <c r="C3455" t="str">
        <f>VLOOKUP(B3455, Positions!A$1:B$160, 2, FALSE)</f>
        <v>Midfielder</v>
      </c>
      <c r="D3455" t="s">
        <v>252</v>
      </c>
      <c r="E3455" t="s">
        <v>5665</v>
      </c>
      <c r="F3455" t="s">
        <v>21</v>
      </c>
      <c r="G3455" t="str">
        <f>VLOOKUP(E3455, Tiers!M$1:P$134, 3, FALSE)</f>
        <v>ENG2</v>
      </c>
      <c r="H3455">
        <f>VLOOKUP(G3455, Tiers!B$1:C$134, 2, FALSE)</f>
        <v>3</v>
      </c>
      <c r="I3455" s="26" t="s">
        <v>5691</v>
      </c>
      <c r="J3455">
        <f t="shared" si="214"/>
        <v>9</v>
      </c>
      <c r="K3455">
        <f t="shared" si="215"/>
        <v>1</v>
      </c>
      <c r="L3455">
        <f t="shared" si="216"/>
        <v>11964</v>
      </c>
      <c r="M3455">
        <f t="shared" si="217"/>
        <v>393</v>
      </c>
      <c r="N3455">
        <v>23</v>
      </c>
      <c r="O3455" t="s">
        <v>93</v>
      </c>
      <c r="P3455" t="s">
        <v>21</v>
      </c>
      <c r="Q3455" t="s">
        <v>22</v>
      </c>
      <c r="R3455" t="s">
        <v>21</v>
      </c>
      <c r="W3455">
        <v>176</v>
      </c>
      <c r="X3455">
        <v>67</v>
      </c>
      <c r="Y3455">
        <v>24</v>
      </c>
      <c r="Z3455">
        <v>146</v>
      </c>
    </row>
    <row r="3456" spans="1:26" ht="15.95">
      <c r="A3456" t="s">
        <v>4214</v>
      </c>
      <c r="B3456" t="s">
        <v>36</v>
      </c>
      <c r="C3456" t="str">
        <f>VLOOKUP(B3456, Positions!A$1:B$160, 2, FALSE)</f>
        <v>Midfielder</v>
      </c>
      <c r="D3456" t="s">
        <v>250</v>
      </c>
      <c r="E3456" t="s">
        <v>5664</v>
      </c>
      <c r="F3456" t="s">
        <v>21</v>
      </c>
      <c r="G3456" t="str">
        <f>VLOOKUP(E3456, Tiers!M$1:P$134, 3, FALSE)</f>
        <v>ENG3</v>
      </c>
      <c r="H3456">
        <f>VLOOKUP(G3456, Tiers!B$1:C$134, 2, FALSE)</f>
        <v>4</v>
      </c>
      <c r="I3456" s="26" t="s">
        <v>5692</v>
      </c>
      <c r="J3456">
        <f t="shared" si="214"/>
        <v>9</v>
      </c>
      <c r="K3456">
        <f t="shared" si="215"/>
        <v>1</v>
      </c>
      <c r="L3456">
        <f t="shared" si="216"/>
        <v>11971</v>
      </c>
      <c r="M3456">
        <f t="shared" si="217"/>
        <v>393</v>
      </c>
      <c r="N3456">
        <v>23</v>
      </c>
      <c r="O3456" t="s">
        <v>57</v>
      </c>
      <c r="P3456" t="s">
        <v>21</v>
      </c>
      <c r="Q3456" t="s">
        <v>22</v>
      </c>
      <c r="R3456" t="s">
        <v>21</v>
      </c>
      <c r="W3456">
        <v>180</v>
      </c>
      <c r="X3456">
        <v>84</v>
      </c>
      <c r="Y3456">
        <v>7</v>
      </c>
      <c r="Z3456">
        <v>82</v>
      </c>
    </row>
    <row r="3457" spans="1:26" ht="15.95">
      <c r="A3457" t="s">
        <v>4215</v>
      </c>
      <c r="B3457" t="s">
        <v>131</v>
      </c>
      <c r="C3457" t="str">
        <f>VLOOKUP(B3457, Positions!A$1:B$160, 2, FALSE)</f>
        <v>Forward</v>
      </c>
      <c r="D3457" t="s">
        <v>3718</v>
      </c>
      <c r="E3457" t="s">
        <v>5666</v>
      </c>
      <c r="F3457" t="s">
        <v>21</v>
      </c>
      <c r="G3457" t="str">
        <f>VLOOKUP(E3457, Tiers!M$1:P$134, 3, FALSE)</f>
        <v>NONE</v>
      </c>
      <c r="H3457">
        <f>VLOOKUP(G3457, Tiers!B$1:C$134, 2, FALSE)</f>
        <v>7</v>
      </c>
      <c r="I3457" s="26" t="s">
        <v>5693</v>
      </c>
      <c r="J3457">
        <f t="shared" si="214"/>
        <v>6</v>
      </c>
      <c r="K3457">
        <f t="shared" si="215"/>
        <v>4</v>
      </c>
      <c r="L3457">
        <f t="shared" si="216"/>
        <v>12060</v>
      </c>
      <c r="M3457">
        <f t="shared" si="217"/>
        <v>396</v>
      </c>
      <c r="N3457">
        <v>23</v>
      </c>
      <c r="O3457" t="s">
        <v>3762</v>
      </c>
      <c r="P3457" t="s">
        <v>21</v>
      </c>
      <c r="Q3457" t="s">
        <v>22</v>
      </c>
      <c r="R3457" t="s">
        <v>21</v>
      </c>
      <c r="W3457">
        <v>181</v>
      </c>
      <c r="X3457">
        <v>69</v>
      </c>
      <c r="Y3457">
        <v>38</v>
      </c>
      <c r="Z3457">
        <v>193</v>
      </c>
    </row>
    <row r="3458" spans="1:26" ht="15.95">
      <c r="A3458" t="s">
        <v>4216</v>
      </c>
      <c r="B3458" t="s">
        <v>946</v>
      </c>
      <c r="C3458" t="str">
        <f>VLOOKUP(B3458, Positions!A$1:B$160, 2, FALSE)</f>
        <v>Defender</v>
      </c>
      <c r="D3458" t="s">
        <v>107</v>
      </c>
      <c r="E3458" t="s">
        <v>5665</v>
      </c>
      <c r="F3458" t="s">
        <v>21</v>
      </c>
      <c r="G3458" t="str">
        <f>VLOOKUP(E3458, Tiers!M$1:P$134, 3, FALSE)</f>
        <v>ENG2</v>
      </c>
      <c r="H3458">
        <f>VLOOKUP(G3458, Tiers!B$1:C$134, 2, FALSE)</f>
        <v>3</v>
      </c>
      <c r="I3458" s="26" t="s">
        <v>5694</v>
      </c>
      <c r="J3458">
        <f t="shared" si="214"/>
        <v>11</v>
      </c>
      <c r="K3458">
        <f t="shared" si="215"/>
        <v>1</v>
      </c>
      <c r="L3458">
        <f t="shared" si="216"/>
        <v>12284</v>
      </c>
      <c r="M3458">
        <f t="shared" si="217"/>
        <v>403</v>
      </c>
      <c r="N3458">
        <v>23</v>
      </c>
      <c r="O3458" t="s">
        <v>69</v>
      </c>
      <c r="P3458" t="s">
        <v>21</v>
      </c>
      <c r="Q3458" t="s">
        <v>22</v>
      </c>
      <c r="R3458" t="s">
        <v>21</v>
      </c>
      <c r="S3458" t="s">
        <v>1520</v>
      </c>
      <c r="W3458">
        <v>188</v>
      </c>
      <c r="X3458">
        <v>78</v>
      </c>
      <c r="Y3458">
        <v>9</v>
      </c>
      <c r="Z3458">
        <v>131</v>
      </c>
    </row>
    <row r="3459" spans="1:26" ht="15.95">
      <c r="A3459" t="s">
        <v>4217</v>
      </c>
      <c r="B3459" t="s">
        <v>16</v>
      </c>
      <c r="C3459" t="str">
        <f>VLOOKUP(B3459, Positions!A$1:B$160, 2, FALSE)</f>
        <v>Forward</v>
      </c>
      <c r="D3459" t="s">
        <v>68</v>
      </c>
      <c r="E3459" t="s">
        <v>5663</v>
      </c>
      <c r="F3459" t="s">
        <v>21</v>
      </c>
      <c r="G3459" t="str">
        <f>VLOOKUP(E3459, Tiers!M$1:P$134, 3, FALSE)</f>
        <v>ENG4</v>
      </c>
      <c r="H3459">
        <f>VLOOKUP(G3459, Tiers!B$1:C$134, 2, FALSE)</f>
        <v>5</v>
      </c>
      <c r="I3459" s="26" t="s">
        <v>5695</v>
      </c>
      <c r="J3459">
        <f t="shared" ref="J3459:J3522" si="218">MONTH(I3459)</f>
        <v>11</v>
      </c>
      <c r="K3459">
        <f t="shared" ref="K3459:K3522" si="219">IF(OR(MONTH(I3459)=9, MONTH(I3459)=10, MONTH(I3459)=11), 1,
IF(OR(MONTH(I3459)=12, MONTH(I3459)=1, MONTH(I3459)=2), 2,
IF(OR(MONTH(I3459)=3, MONTH(I3459)=4, MONTH(I3459)=5), 3,
4)))</f>
        <v>1</v>
      </c>
      <c r="L3459">
        <f t="shared" ref="L3459:L3522" si="220">DATEDIF(I3459, DATE(2015, 7, 1), "d")</f>
        <v>12290</v>
      </c>
      <c r="M3459">
        <f t="shared" ref="M3459:M3522" si="221">DATEDIF(I3459, DATE(2015, 7, 1), "m")</f>
        <v>403</v>
      </c>
      <c r="N3459">
        <v>23</v>
      </c>
      <c r="O3459" t="s">
        <v>124</v>
      </c>
      <c r="P3459" t="s">
        <v>21</v>
      </c>
      <c r="Q3459" t="s">
        <v>22</v>
      </c>
      <c r="R3459" t="s">
        <v>21</v>
      </c>
      <c r="W3459">
        <v>186</v>
      </c>
      <c r="X3459">
        <v>79</v>
      </c>
      <c r="Y3459">
        <v>28</v>
      </c>
      <c r="Z3459">
        <v>119</v>
      </c>
    </row>
    <row r="3460" spans="1:26" ht="15.95">
      <c r="A3460" t="s">
        <v>4218</v>
      </c>
      <c r="B3460" t="s">
        <v>734</v>
      </c>
      <c r="C3460" t="str">
        <f>VLOOKUP(B3460, Positions!A$1:B$160, 2, FALSE)</f>
        <v>Forward</v>
      </c>
      <c r="D3460" t="s">
        <v>265</v>
      </c>
      <c r="E3460" t="s">
        <v>5665</v>
      </c>
      <c r="F3460" t="s">
        <v>21</v>
      </c>
      <c r="G3460" t="str">
        <f>VLOOKUP(E3460, Tiers!M$1:P$134, 3, FALSE)</f>
        <v>ENG2</v>
      </c>
      <c r="H3460">
        <f>VLOOKUP(G3460, Tiers!B$1:C$134, 2, FALSE)</f>
        <v>3</v>
      </c>
      <c r="I3460" s="26" t="s">
        <v>5696</v>
      </c>
      <c r="J3460">
        <f t="shared" si="218"/>
        <v>2</v>
      </c>
      <c r="K3460">
        <f t="shared" si="219"/>
        <v>2</v>
      </c>
      <c r="L3460">
        <f t="shared" si="220"/>
        <v>12559</v>
      </c>
      <c r="M3460">
        <f t="shared" si="221"/>
        <v>412</v>
      </c>
      <c r="N3460">
        <v>23</v>
      </c>
      <c r="O3460" t="s">
        <v>124</v>
      </c>
      <c r="P3460" t="s">
        <v>21</v>
      </c>
      <c r="Q3460" t="s">
        <v>22</v>
      </c>
      <c r="R3460" t="s">
        <v>21</v>
      </c>
      <c r="W3460">
        <v>180</v>
      </c>
      <c r="X3460">
        <v>88</v>
      </c>
      <c r="Y3460">
        <v>29</v>
      </c>
      <c r="Z3460">
        <v>177</v>
      </c>
    </row>
    <row r="3461" spans="1:26" ht="15.95">
      <c r="A3461" t="s">
        <v>4219</v>
      </c>
      <c r="B3461" t="s">
        <v>1915</v>
      </c>
      <c r="C3461" t="str">
        <f>VLOOKUP(B3461, Positions!A$1:B$160, 2, FALSE)</f>
        <v>Defender</v>
      </c>
      <c r="D3461" t="s">
        <v>48</v>
      </c>
      <c r="E3461" t="s">
        <v>5663</v>
      </c>
      <c r="F3461" t="s">
        <v>21</v>
      </c>
      <c r="G3461" t="str">
        <f>VLOOKUP(E3461, Tiers!M$1:P$134, 3, FALSE)</f>
        <v>ENG4</v>
      </c>
      <c r="H3461">
        <f>VLOOKUP(G3461, Tiers!B$1:C$134, 2, FALSE)</f>
        <v>5</v>
      </c>
      <c r="I3461" s="26" t="s">
        <v>5697</v>
      </c>
      <c r="J3461">
        <f t="shared" si="218"/>
        <v>12</v>
      </c>
      <c r="K3461">
        <f t="shared" si="219"/>
        <v>2</v>
      </c>
      <c r="L3461">
        <f t="shared" si="220"/>
        <v>12613</v>
      </c>
      <c r="M3461">
        <f t="shared" si="221"/>
        <v>414</v>
      </c>
      <c r="N3461">
        <v>23</v>
      </c>
      <c r="O3461" t="s">
        <v>74</v>
      </c>
      <c r="P3461" t="s">
        <v>21</v>
      </c>
      <c r="Q3461" t="s">
        <v>22</v>
      </c>
      <c r="R3461" t="s">
        <v>21</v>
      </c>
      <c r="W3461">
        <v>181</v>
      </c>
      <c r="X3461">
        <v>75</v>
      </c>
      <c r="Y3461">
        <v>16</v>
      </c>
      <c r="Z3461">
        <v>193</v>
      </c>
    </row>
    <row r="3462" spans="1:26" ht="15.95">
      <c r="A3462" t="s">
        <v>3528</v>
      </c>
      <c r="B3462" t="s">
        <v>42</v>
      </c>
      <c r="C3462" t="str">
        <f>VLOOKUP(B3462, Positions!A$1:B$160, 2, FALSE)</f>
        <v>Midfielder</v>
      </c>
      <c r="D3462" t="s">
        <v>231</v>
      </c>
      <c r="E3462" t="s">
        <v>5663</v>
      </c>
      <c r="F3462" t="s">
        <v>21</v>
      </c>
      <c r="G3462" t="str">
        <f>VLOOKUP(E3462, Tiers!M$1:P$134, 3, FALSE)</f>
        <v>ENG4</v>
      </c>
      <c r="H3462">
        <f>VLOOKUP(G3462, Tiers!B$1:C$134, 2, FALSE)</f>
        <v>5</v>
      </c>
      <c r="I3462" s="26" t="s">
        <v>5698</v>
      </c>
      <c r="J3462">
        <f t="shared" si="218"/>
        <v>11</v>
      </c>
      <c r="K3462">
        <f t="shared" si="219"/>
        <v>1</v>
      </c>
      <c r="L3462">
        <f t="shared" si="220"/>
        <v>12633</v>
      </c>
      <c r="M3462">
        <f t="shared" si="221"/>
        <v>415</v>
      </c>
      <c r="N3462">
        <v>23</v>
      </c>
      <c r="O3462" t="s">
        <v>2802</v>
      </c>
      <c r="P3462" t="s">
        <v>21</v>
      </c>
      <c r="Q3462" t="s">
        <v>22</v>
      </c>
      <c r="R3462" t="s">
        <v>21</v>
      </c>
      <c r="W3462">
        <v>175</v>
      </c>
      <c r="X3462">
        <v>58</v>
      </c>
      <c r="Y3462">
        <v>10</v>
      </c>
      <c r="Z3462">
        <v>189</v>
      </c>
    </row>
    <row r="3463" spans="1:26" ht="15.95">
      <c r="A3463" t="s">
        <v>4220</v>
      </c>
      <c r="B3463" t="s">
        <v>36</v>
      </c>
      <c r="C3463" t="str">
        <f>VLOOKUP(B3463, Positions!A$1:B$160, 2, FALSE)</f>
        <v>Midfielder</v>
      </c>
      <c r="D3463" t="s">
        <v>5666</v>
      </c>
      <c r="E3463" t="s">
        <v>5666</v>
      </c>
      <c r="F3463" t="s">
        <v>21</v>
      </c>
      <c r="G3463" t="str">
        <f>VLOOKUP(E3463, Tiers!M$1:P$134, 3, FALSE)</f>
        <v>NONE</v>
      </c>
      <c r="H3463">
        <f>VLOOKUP(G3463, Tiers!B$1:C$134, 2, FALSE)</f>
        <v>7</v>
      </c>
      <c r="I3463" s="26" t="s">
        <v>5699</v>
      </c>
      <c r="J3463">
        <f t="shared" si="218"/>
        <v>11</v>
      </c>
      <c r="K3463">
        <f t="shared" si="219"/>
        <v>1</v>
      </c>
      <c r="L3463">
        <f t="shared" si="220"/>
        <v>12643</v>
      </c>
      <c r="M3463">
        <f t="shared" si="221"/>
        <v>415</v>
      </c>
      <c r="N3463">
        <v>23</v>
      </c>
      <c r="O3463" t="s">
        <v>57</v>
      </c>
      <c r="P3463" t="s">
        <v>21</v>
      </c>
      <c r="Q3463" t="s">
        <v>22</v>
      </c>
      <c r="R3463" t="s">
        <v>21</v>
      </c>
      <c r="W3463">
        <v>184</v>
      </c>
      <c r="X3463">
        <v>78</v>
      </c>
      <c r="Y3463">
        <v>0</v>
      </c>
      <c r="Z3463">
        <v>0</v>
      </c>
    </row>
    <row r="3464" spans="1:26" ht="15.95">
      <c r="A3464" t="s">
        <v>4221</v>
      </c>
      <c r="B3464" t="s">
        <v>42</v>
      </c>
      <c r="C3464" t="str">
        <f>VLOOKUP(B3464, Positions!A$1:B$160, 2, FALSE)</f>
        <v>Midfielder</v>
      </c>
      <c r="D3464" t="s">
        <v>1184</v>
      </c>
      <c r="E3464" t="s">
        <v>5666</v>
      </c>
      <c r="F3464" t="s">
        <v>21</v>
      </c>
      <c r="G3464" t="str">
        <f>VLOOKUP(E3464, Tiers!M$1:P$134, 3, FALSE)</f>
        <v>NONE</v>
      </c>
      <c r="H3464">
        <f>VLOOKUP(G3464, Tiers!B$1:C$134, 2, FALSE)</f>
        <v>7</v>
      </c>
      <c r="I3464" s="26" t="s">
        <v>5700</v>
      </c>
      <c r="J3464">
        <f t="shared" si="218"/>
        <v>5</v>
      </c>
      <c r="K3464">
        <f t="shared" si="219"/>
        <v>3</v>
      </c>
      <c r="L3464">
        <f t="shared" si="220"/>
        <v>12818</v>
      </c>
      <c r="M3464">
        <f t="shared" si="221"/>
        <v>421</v>
      </c>
      <c r="N3464">
        <v>23</v>
      </c>
      <c r="O3464" t="s">
        <v>57</v>
      </c>
      <c r="P3464" t="s">
        <v>21</v>
      </c>
      <c r="Q3464" t="s">
        <v>22</v>
      </c>
      <c r="R3464" t="s">
        <v>21</v>
      </c>
      <c r="W3464">
        <v>180</v>
      </c>
      <c r="X3464">
        <v>72</v>
      </c>
      <c r="Y3464">
        <v>13</v>
      </c>
      <c r="Z3464">
        <v>83</v>
      </c>
    </row>
    <row r="3465" spans="1:26" ht="15.95">
      <c r="A3465" t="s">
        <v>4222</v>
      </c>
      <c r="B3465" t="s">
        <v>680</v>
      </c>
      <c r="C3465" t="str">
        <f>VLOOKUP(B3465, Positions!A$1:B$160, 2, FALSE)</f>
        <v>Midfielder</v>
      </c>
      <c r="D3465" t="s">
        <v>259</v>
      </c>
      <c r="E3465" t="s">
        <v>5663</v>
      </c>
      <c r="F3465" t="s">
        <v>21</v>
      </c>
      <c r="G3465" t="str">
        <f>VLOOKUP(E3465, Tiers!M$1:P$134, 3, FALSE)</f>
        <v>ENG4</v>
      </c>
      <c r="H3465">
        <f>VLOOKUP(G3465, Tiers!B$1:C$134, 2, FALSE)</f>
        <v>5</v>
      </c>
      <c r="I3465" s="26" t="s">
        <v>5701</v>
      </c>
      <c r="J3465">
        <f t="shared" si="218"/>
        <v>3</v>
      </c>
      <c r="K3465">
        <f t="shared" si="219"/>
        <v>3</v>
      </c>
      <c r="L3465">
        <f t="shared" si="220"/>
        <v>12887</v>
      </c>
      <c r="M3465">
        <f t="shared" si="221"/>
        <v>423</v>
      </c>
      <c r="N3465">
        <v>23</v>
      </c>
      <c r="O3465" t="s">
        <v>271</v>
      </c>
      <c r="P3465" t="s">
        <v>21</v>
      </c>
      <c r="Q3465" t="s">
        <v>22</v>
      </c>
      <c r="R3465" t="s">
        <v>21</v>
      </c>
      <c r="W3465">
        <v>173</v>
      </c>
      <c r="X3465">
        <v>64</v>
      </c>
      <c r="Y3465">
        <v>56</v>
      </c>
      <c r="Z3465">
        <v>196</v>
      </c>
    </row>
    <row r="3466" spans="1:26" ht="15.95">
      <c r="A3466" t="s">
        <v>4223</v>
      </c>
      <c r="B3466" t="s">
        <v>42</v>
      </c>
      <c r="C3466" t="str">
        <f>VLOOKUP(B3466, Positions!A$1:B$160, 2, FALSE)</f>
        <v>Midfielder</v>
      </c>
      <c r="D3466" t="s">
        <v>282</v>
      </c>
      <c r="E3466" t="s">
        <v>62</v>
      </c>
      <c r="F3466" t="s">
        <v>21</v>
      </c>
      <c r="G3466" t="str">
        <f>VLOOKUP(E3466, Tiers!M$1:P$134, 3, FALSE)</f>
        <v>ENG1</v>
      </c>
      <c r="H3466">
        <f>VLOOKUP(G3466, Tiers!B$1:C$134, 2, FALSE)</f>
        <v>1</v>
      </c>
      <c r="I3466" s="26" t="s">
        <v>5702</v>
      </c>
      <c r="J3466">
        <f t="shared" si="218"/>
        <v>11</v>
      </c>
      <c r="K3466">
        <f t="shared" si="219"/>
        <v>1</v>
      </c>
      <c r="L3466">
        <f t="shared" si="220"/>
        <v>13024</v>
      </c>
      <c r="M3466">
        <f t="shared" si="221"/>
        <v>427</v>
      </c>
      <c r="N3466">
        <v>23</v>
      </c>
      <c r="O3466" t="s">
        <v>275</v>
      </c>
      <c r="P3466" t="s">
        <v>21</v>
      </c>
      <c r="Q3466" t="s">
        <v>22</v>
      </c>
      <c r="R3466" t="s">
        <v>21</v>
      </c>
      <c r="W3466">
        <v>183</v>
      </c>
      <c r="X3466">
        <v>81</v>
      </c>
      <c r="Y3466">
        <v>16</v>
      </c>
      <c r="Z3466">
        <v>142</v>
      </c>
    </row>
    <row r="3467" spans="1:26" ht="15.95">
      <c r="A3467" t="s">
        <v>4224</v>
      </c>
      <c r="B3467" t="s">
        <v>166</v>
      </c>
      <c r="C3467" t="str">
        <f>VLOOKUP(B3467, Positions!A$1:B$160, 2, FALSE)</f>
        <v>Goalkeeper</v>
      </c>
      <c r="D3467" t="s">
        <v>207</v>
      </c>
      <c r="E3467" t="s">
        <v>5663</v>
      </c>
      <c r="F3467" t="s">
        <v>21</v>
      </c>
      <c r="G3467" t="str">
        <f>VLOOKUP(E3467, Tiers!M$1:P$134, 3, FALSE)</f>
        <v>ENG4</v>
      </c>
      <c r="H3467">
        <f>VLOOKUP(G3467, Tiers!B$1:C$134, 2, FALSE)</f>
        <v>5</v>
      </c>
      <c r="I3467" s="26" t="s">
        <v>5703</v>
      </c>
      <c r="J3467">
        <f t="shared" si="218"/>
        <v>10</v>
      </c>
      <c r="K3467">
        <f t="shared" si="219"/>
        <v>1</v>
      </c>
      <c r="L3467">
        <f t="shared" si="220"/>
        <v>13043</v>
      </c>
      <c r="M3467">
        <f t="shared" si="221"/>
        <v>428</v>
      </c>
      <c r="N3467">
        <v>23</v>
      </c>
      <c r="O3467" t="s">
        <v>74</v>
      </c>
      <c r="P3467" t="s">
        <v>21</v>
      </c>
      <c r="Q3467" t="s">
        <v>22</v>
      </c>
      <c r="R3467" t="s">
        <v>21</v>
      </c>
      <c r="W3467">
        <v>188</v>
      </c>
      <c r="X3467">
        <v>73</v>
      </c>
      <c r="Y3467">
        <v>0</v>
      </c>
      <c r="Z3467">
        <v>32</v>
      </c>
    </row>
    <row r="3468" spans="1:26" ht="15.95">
      <c r="A3468" t="s">
        <v>4225</v>
      </c>
      <c r="B3468" t="s">
        <v>16</v>
      </c>
      <c r="C3468" t="str">
        <f>VLOOKUP(B3468, Positions!A$1:B$160, 2, FALSE)</f>
        <v>Forward</v>
      </c>
      <c r="D3468" t="s">
        <v>253</v>
      </c>
      <c r="E3468" t="s">
        <v>5666</v>
      </c>
      <c r="F3468" t="s">
        <v>21</v>
      </c>
      <c r="G3468" t="str">
        <f>VLOOKUP(E3468, Tiers!M$1:P$134, 3, FALSE)</f>
        <v>NONE</v>
      </c>
      <c r="H3468">
        <f>VLOOKUP(G3468, Tiers!B$1:C$134, 2, FALSE)</f>
        <v>7</v>
      </c>
      <c r="I3468" s="26" t="s">
        <v>5704</v>
      </c>
      <c r="J3468">
        <f t="shared" si="218"/>
        <v>3</v>
      </c>
      <c r="K3468">
        <f t="shared" si="219"/>
        <v>3</v>
      </c>
      <c r="L3468">
        <f t="shared" si="220"/>
        <v>13245</v>
      </c>
      <c r="M3468">
        <f t="shared" si="221"/>
        <v>435</v>
      </c>
      <c r="N3468">
        <v>23</v>
      </c>
      <c r="O3468" t="s">
        <v>370</v>
      </c>
      <c r="P3468" t="s">
        <v>21</v>
      </c>
      <c r="Q3468" t="s">
        <v>22</v>
      </c>
      <c r="R3468" t="s">
        <v>21</v>
      </c>
      <c r="W3468">
        <v>188</v>
      </c>
      <c r="X3468">
        <v>77</v>
      </c>
      <c r="Y3468">
        <v>47</v>
      </c>
      <c r="Z3468">
        <v>180</v>
      </c>
    </row>
    <row r="3469" spans="1:26" ht="15.95">
      <c r="A3469" t="s">
        <v>4226</v>
      </c>
      <c r="B3469" t="s">
        <v>81</v>
      </c>
      <c r="C3469" t="str">
        <f>VLOOKUP(B3469, Positions!A$1:B$160, 2, FALSE)</f>
        <v>Defender</v>
      </c>
      <c r="D3469" t="s">
        <v>229</v>
      </c>
      <c r="E3469" t="s">
        <v>5665</v>
      </c>
      <c r="F3469" t="s">
        <v>21</v>
      </c>
      <c r="G3469" t="str">
        <f>VLOOKUP(E3469, Tiers!M$1:P$134, 3, FALSE)</f>
        <v>ENG2</v>
      </c>
      <c r="H3469">
        <f>VLOOKUP(G3469, Tiers!B$1:C$134, 2, FALSE)</f>
        <v>3</v>
      </c>
      <c r="I3469" s="26" t="s">
        <v>5705</v>
      </c>
      <c r="J3469">
        <f t="shared" si="218"/>
        <v>3</v>
      </c>
      <c r="K3469">
        <f t="shared" si="219"/>
        <v>3</v>
      </c>
      <c r="L3469">
        <f t="shared" si="220"/>
        <v>13253</v>
      </c>
      <c r="M3469">
        <f t="shared" si="221"/>
        <v>435</v>
      </c>
      <c r="N3469">
        <v>23</v>
      </c>
      <c r="O3469" t="s">
        <v>229</v>
      </c>
      <c r="P3469" t="s">
        <v>21</v>
      </c>
      <c r="Q3469" t="s">
        <v>22</v>
      </c>
      <c r="R3469" t="s">
        <v>21</v>
      </c>
      <c r="W3469">
        <v>191</v>
      </c>
      <c r="X3469">
        <v>78</v>
      </c>
      <c r="Y3469">
        <v>5</v>
      </c>
      <c r="Z3469">
        <v>91</v>
      </c>
    </row>
    <row r="3470" spans="1:26" ht="15.95">
      <c r="A3470" t="s">
        <v>4227</v>
      </c>
      <c r="B3470" t="s">
        <v>81</v>
      </c>
      <c r="C3470" t="str">
        <f>VLOOKUP(B3470, Positions!A$1:B$160, 2, FALSE)</f>
        <v>Defender</v>
      </c>
      <c r="D3470" t="s">
        <v>402</v>
      </c>
      <c r="E3470" t="s">
        <v>5664</v>
      </c>
      <c r="F3470" t="s">
        <v>21</v>
      </c>
      <c r="G3470" t="str">
        <f>VLOOKUP(E3470, Tiers!M$1:P$134, 3, FALSE)</f>
        <v>ENG3</v>
      </c>
      <c r="H3470">
        <f>VLOOKUP(G3470, Tiers!B$1:C$134, 2, FALSE)</f>
        <v>4</v>
      </c>
      <c r="I3470" s="26" t="s">
        <v>5706</v>
      </c>
      <c r="J3470">
        <f t="shared" si="218"/>
        <v>3</v>
      </c>
      <c r="K3470">
        <f t="shared" si="219"/>
        <v>3</v>
      </c>
      <c r="L3470">
        <f t="shared" si="220"/>
        <v>13616</v>
      </c>
      <c r="M3470">
        <f t="shared" si="221"/>
        <v>447</v>
      </c>
      <c r="N3470">
        <v>23</v>
      </c>
      <c r="O3470" t="s">
        <v>284</v>
      </c>
      <c r="P3470" t="s">
        <v>21</v>
      </c>
      <c r="Q3470" t="s">
        <v>22</v>
      </c>
      <c r="R3470" t="s">
        <v>21</v>
      </c>
      <c r="W3470">
        <v>188</v>
      </c>
      <c r="X3470">
        <v>79</v>
      </c>
      <c r="Y3470">
        <v>6</v>
      </c>
      <c r="Z3470">
        <v>140</v>
      </c>
    </row>
    <row r="3471" spans="1:26" ht="15.95">
      <c r="A3471" t="s">
        <v>4228</v>
      </c>
      <c r="B3471" t="s">
        <v>31</v>
      </c>
      <c r="C3471" t="str">
        <f>VLOOKUP(B3471, Positions!A$1:B$160, 2, FALSE)</f>
        <v>Defender</v>
      </c>
      <c r="D3471" t="s">
        <v>134</v>
      </c>
      <c r="E3471" t="s">
        <v>5664</v>
      </c>
      <c r="F3471" t="s">
        <v>21</v>
      </c>
      <c r="G3471" t="str">
        <f>VLOOKUP(E3471, Tiers!M$1:P$134, 3, FALSE)</f>
        <v>ENG3</v>
      </c>
      <c r="H3471">
        <f>VLOOKUP(G3471, Tiers!B$1:C$134, 2, FALSE)</f>
        <v>4</v>
      </c>
      <c r="I3471" s="26" t="s">
        <v>5707</v>
      </c>
      <c r="J3471">
        <f t="shared" si="218"/>
        <v>5</v>
      </c>
      <c r="K3471">
        <f t="shared" si="219"/>
        <v>3</v>
      </c>
      <c r="L3471">
        <f t="shared" si="220"/>
        <v>13923</v>
      </c>
      <c r="M3471">
        <f t="shared" si="221"/>
        <v>457</v>
      </c>
      <c r="N3471">
        <v>23</v>
      </c>
      <c r="O3471" t="s">
        <v>93</v>
      </c>
      <c r="P3471" t="s">
        <v>21</v>
      </c>
      <c r="Q3471" t="s">
        <v>22</v>
      </c>
      <c r="R3471" t="s">
        <v>21</v>
      </c>
      <c r="W3471">
        <v>183</v>
      </c>
      <c r="X3471">
        <v>71</v>
      </c>
      <c r="Y3471">
        <v>6</v>
      </c>
      <c r="Z3471">
        <v>153</v>
      </c>
    </row>
    <row r="3472" spans="1:26" ht="15.95">
      <c r="A3472" t="s">
        <v>4229</v>
      </c>
      <c r="B3472" t="s">
        <v>2324</v>
      </c>
      <c r="C3472" t="str">
        <f>VLOOKUP(B3472, Positions!A$1:B$160, 2, FALSE)</f>
        <v>Defender</v>
      </c>
      <c r="D3472" t="s">
        <v>1184</v>
      </c>
      <c r="E3472" t="s">
        <v>5666</v>
      </c>
      <c r="F3472" t="s">
        <v>21</v>
      </c>
      <c r="G3472" t="str">
        <f>VLOOKUP(E3472, Tiers!M$1:P$134, 3, FALSE)</f>
        <v>NONE</v>
      </c>
      <c r="H3472">
        <f>VLOOKUP(G3472, Tiers!B$1:C$134, 2, FALSE)</f>
        <v>7</v>
      </c>
      <c r="I3472" s="26" t="s">
        <v>5708</v>
      </c>
      <c r="J3472">
        <f t="shared" si="218"/>
        <v>3</v>
      </c>
      <c r="K3472">
        <f t="shared" si="219"/>
        <v>3</v>
      </c>
      <c r="L3472">
        <f t="shared" si="220"/>
        <v>14719</v>
      </c>
      <c r="M3472">
        <f t="shared" si="221"/>
        <v>483</v>
      </c>
      <c r="N3472">
        <v>23</v>
      </c>
      <c r="O3472" t="s">
        <v>57</v>
      </c>
      <c r="P3472" t="s">
        <v>21</v>
      </c>
      <c r="Q3472" t="s">
        <v>22</v>
      </c>
      <c r="R3472" t="s">
        <v>21</v>
      </c>
      <c r="W3472">
        <v>175</v>
      </c>
      <c r="X3472">
        <v>74</v>
      </c>
      <c r="Y3472">
        <v>8</v>
      </c>
      <c r="Z3472">
        <v>80</v>
      </c>
    </row>
    <row r="3473" spans="1:26" ht="15.95">
      <c r="A3473" t="s">
        <v>4230</v>
      </c>
      <c r="B3473" t="s">
        <v>42</v>
      </c>
      <c r="C3473" t="str">
        <f>VLOOKUP(B3473, Positions!A$1:B$160, 2, FALSE)</f>
        <v>Midfielder</v>
      </c>
      <c r="D3473" t="s">
        <v>259</v>
      </c>
      <c r="E3473" t="s">
        <v>5663</v>
      </c>
      <c r="F3473" t="s">
        <v>21</v>
      </c>
      <c r="G3473" t="str">
        <f>VLOOKUP(E3473, Tiers!M$1:P$134, 3, FALSE)</f>
        <v>ENG4</v>
      </c>
      <c r="H3473">
        <f>VLOOKUP(G3473, Tiers!B$1:C$134, 2, FALSE)</f>
        <v>5</v>
      </c>
      <c r="I3473" s="26" t="s">
        <v>5709</v>
      </c>
      <c r="J3473">
        <f t="shared" si="218"/>
        <v>7</v>
      </c>
      <c r="K3473">
        <f t="shared" si="219"/>
        <v>4</v>
      </c>
      <c r="L3473">
        <f t="shared" si="220"/>
        <v>15326</v>
      </c>
      <c r="M3473">
        <f t="shared" si="221"/>
        <v>503</v>
      </c>
      <c r="N3473">
        <v>23</v>
      </c>
      <c r="O3473" t="s">
        <v>74</v>
      </c>
      <c r="P3473" t="s">
        <v>21</v>
      </c>
      <c r="Q3473" t="s">
        <v>22</v>
      </c>
      <c r="R3473" t="s">
        <v>21</v>
      </c>
      <c r="W3473">
        <v>175</v>
      </c>
      <c r="X3473">
        <v>76</v>
      </c>
      <c r="Y3473">
        <v>9</v>
      </c>
      <c r="Z3473">
        <v>76</v>
      </c>
    </row>
    <row r="3474" spans="1:26" ht="15.95">
      <c r="A3474" t="s">
        <v>4231</v>
      </c>
      <c r="B3474" t="s">
        <v>457</v>
      </c>
      <c r="C3474" t="str">
        <f>VLOOKUP(B3474, Positions!A$1:B$160, 2, FALSE)</f>
        <v>Forward</v>
      </c>
      <c r="D3474" t="s">
        <v>1895</v>
      </c>
      <c r="E3474" t="s">
        <v>5666</v>
      </c>
      <c r="F3474" t="s">
        <v>21</v>
      </c>
      <c r="G3474" t="str">
        <f>VLOOKUP(E3474, Tiers!M$1:P$134, 3, FALSE)</f>
        <v>NONE</v>
      </c>
      <c r="H3474">
        <f>VLOOKUP(G3474, Tiers!B$1:C$134, 2, FALSE)</f>
        <v>7</v>
      </c>
      <c r="I3474" s="26" t="s">
        <v>7027</v>
      </c>
      <c r="J3474">
        <f t="shared" si="218"/>
        <v>11</v>
      </c>
      <c r="K3474">
        <f t="shared" si="219"/>
        <v>1</v>
      </c>
      <c r="L3474">
        <f t="shared" si="220"/>
        <v>8638</v>
      </c>
      <c r="M3474">
        <f t="shared" si="221"/>
        <v>283</v>
      </c>
      <c r="N3474">
        <v>23</v>
      </c>
      <c r="O3474" t="s">
        <v>1662</v>
      </c>
      <c r="P3474" t="s">
        <v>21</v>
      </c>
      <c r="Q3474" t="s">
        <v>22</v>
      </c>
      <c r="R3474" t="s">
        <v>21</v>
      </c>
      <c r="W3474">
        <v>178</v>
      </c>
      <c r="X3474">
        <v>67</v>
      </c>
      <c r="Y3474">
        <v>12</v>
      </c>
      <c r="Z3474">
        <v>77</v>
      </c>
    </row>
    <row r="3475" spans="1:26" ht="15.95">
      <c r="A3475" t="s">
        <v>4232</v>
      </c>
      <c r="B3475" t="s">
        <v>1617</v>
      </c>
      <c r="C3475" t="str">
        <f>VLOOKUP(B3475, Positions!A$1:B$160, 2, FALSE)</f>
        <v>Forward</v>
      </c>
      <c r="D3475" t="s">
        <v>185</v>
      </c>
      <c r="E3475" t="s">
        <v>5664</v>
      </c>
      <c r="F3475" t="s">
        <v>21</v>
      </c>
      <c r="G3475" t="str">
        <f>VLOOKUP(E3475, Tiers!M$1:P$134, 3, FALSE)</f>
        <v>ENG3</v>
      </c>
      <c r="H3475">
        <f>VLOOKUP(G3475, Tiers!B$1:C$134, 2, FALSE)</f>
        <v>4</v>
      </c>
      <c r="I3475" s="26" t="s">
        <v>7028</v>
      </c>
      <c r="J3475">
        <f t="shared" si="218"/>
        <v>11</v>
      </c>
      <c r="K3475">
        <f t="shared" si="219"/>
        <v>1</v>
      </c>
      <c r="L3475">
        <f t="shared" si="220"/>
        <v>8640</v>
      </c>
      <c r="M3475">
        <f t="shared" si="221"/>
        <v>283</v>
      </c>
      <c r="N3475">
        <v>23</v>
      </c>
      <c r="O3475" t="s">
        <v>4233</v>
      </c>
      <c r="P3475" t="s">
        <v>21</v>
      </c>
      <c r="Q3475" t="s">
        <v>22</v>
      </c>
      <c r="R3475" t="s">
        <v>21</v>
      </c>
      <c r="W3475">
        <v>176</v>
      </c>
      <c r="X3475">
        <v>74</v>
      </c>
      <c r="Y3475">
        <v>22</v>
      </c>
      <c r="Z3475">
        <v>179</v>
      </c>
    </row>
    <row r="3476" spans="1:26" ht="15.95">
      <c r="A3476" t="s">
        <v>2871</v>
      </c>
      <c r="B3476" t="s">
        <v>81</v>
      </c>
      <c r="C3476" t="str">
        <f>VLOOKUP(B3476, Positions!A$1:B$160, 2, FALSE)</f>
        <v>Defender</v>
      </c>
      <c r="D3476" t="s">
        <v>402</v>
      </c>
      <c r="E3476" t="s">
        <v>5664</v>
      </c>
      <c r="F3476" t="s">
        <v>21</v>
      </c>
      <c r="G3476" t="str">
        <f>VLOOKUP(E3476, Tiers!M$1:P$134, 3, FALSE)</f>
        <v>ENG3</v>
      </c>
      <c r="H3476">
        <f>VLOOKUP(G3476, Tiers!B$1:C$134, 2, FALSE)</f>
        <v>4</v>
      </c>
      <c r="I3476" s="26" t="s">
        <v>7029</v>
      </c>
      <c r="J3476">
        <f t="shared" si="218"/>
        <v>11</v>
      </c>
      <c r="K3476">
        <f t="shared" si="219"/>
        <v>1</v>
      </c>
      <c r="L3476">
        <f t="shared" si="220"/>
        <v>8643</v>
      </c>
      <c r="M3476">
        <f t="shared" si="221"/>
        <v>284</v>
      </c>
      <c r="N3476">
        <v>23</v>
      </c>
      <c r="O3476" t="s">
        <v>113</v>
      </c>
      <c r="P3476" t="s">
        <v>21</v>
      </c>
      <c r="Q3476" t="s">
        <v>22</v>
      </c>
      <c r="R3476" t="s">
        <v>21</v>
      </c>
      <c r="W3476">
        <v>191</v>
      </c>
      <c r="X3476">
        <v>79</v>
      </c>
      <c r="Y3476">
        <v>0</v>
      </c>
      <c r="Z3476">
        <v>53</v>
      </c>
    </row>
    <row r="3477" spans="1:26" ht="15.95">
      <c r="A3477" t="s">
        <v>4234</v>
      </c>
      <c r="B3477" t="s">
        <v>2074</v>
      </c>
      <c r="C3477" t="str">
        <f>VLOOKUP(B3477, Positions!A$1:B$160, 2, FALSE)</f>
        <v>Defender</v>
      </c>
      <c r="D3477" t="s">
        <v>5666</v>
      </c>
      <c r="E3477" t="s">
        <v>5666</v>
      </c>
      <c r="F3477" t="s">
        <v>21</v>
      </c>
      <c r="G3477" t="str">
        <f>VLOOKUP(E3477, Tiers!M$1:P$134, 3, FALSE)</f>
        <v>NONE</v>
      </c>
      <c r="H3477">
        <f>VLOOKUP(G3477, Tiers!B$1:C$134, 2, FALSE)</f>
        <v>7</v>
      </c>
      <c r="I3477" s="26" t="s">
        <v>6997</v>
      </c>
      <c r="J3477">
        <f t="shared" si="218"/>
        <v>10</v>
      </c>
      <c r="K3477">
        <f t="shared" si="219"/>
        <v>1</v>
      </c>
      <c r="L3477">
        <f t="shared" si="220"/>
        <v>8644</v>
      </c>
      <c r="M3477">
        <f t="shared" si="221"/>
        <v>284</v>
      </c>
      <c r="N3477">
        <v>23</v>
      </c>
      <c r="O3477" t="s">
        <v>74</v>
      </c>
      <c r="P3477" t="s">
        <v>21</v>
      </c>
      <c r="Q3477" t="s">
        <v>22</v>
      </c>
      <c r="R3477" t="s">
        <v>21</v>
      </c>
      <c r="W3477">
        <v>177</v>
      </c>
      <c r="X3477">
        <v>65</v>
      </c>
      <c r="Y3477">
        <v>1</v>
      </c>
      <c r="Z3477">
        <v>17</v>
      </c>
    </row>
    <row r="3478" spans="1:26" ht="15.95">
      <c r="A3478" t="s">
        <v>4235</v>
      </c>
      <c r="B3478" t="s">
        <v>946</v>
      </c>
      <c r="C3478" t="str">
        <f>VLOOKUP(B3478, Positions!A$1:B$160, 2, FALSE)</f>
        <v>Defender</v>
      </c>
      <c r="D3478" t="s">
        <v>1339</v>
      </c>
      <c r="E3478" t="s">
        <v>5667</v>
      </c>
      <c r="F3478" t="s">
        <v>421</v>
      </c>
      <c r="G3478" t="str">
        <f>VLOOKUP(E3478, Tiers!M$1:P$134, 3, FALSE)</f>
        <v>SCO2</v>
      </c>
      <c r="H3478">
        <f>VLOOKUP(G3478, Tiers!B$1:C$134, 2, FALSE)</f>
        <v>6</v>
      </c>
      <c r="I3478" s="26" t="s">
        <v>6998</v>
      </c>
      <c r="J3478">
        <f t="shared" si="218"/>
        <v>10</v>
      </c>
      <c r="K3478">
        <f t="shared" si="219"/>
        <v>1</v>
      </c>
      <c r="L3478">
        <f t="shared" si="220"/>
        <v>8646</v>
      </c>
      <c r="M3478">
        <f t="shared" si="221"/>
        <v>284</v>
      </c>
      <c r="N3478">
        <v>23</v>
      </c>
      <c r="O3478" t="s">
        <v>1391</v>
      </c>
      <c r="P3478" t="s">
        <v>21</v>
      </c>
      <c r="Q3478" t="s">
        <v>22</v>
      </c>
      <c r="R3478" t="s">
        <v>21</v>
      </c>
      <c r="W3478">
        <v>185</v>
      </c>
      <c r="X3478">
        <v>79</v>
      </c>
      <c r="Y3478">
        <v>9</v>
      </c>
      <c r="Z3478">
        <v>96</v>
      </c>
    </row>
    <row r="3479" spans="1:26" ht="15.95">
      <c r="A3479" t="s">
        <v>4236</v>
      </c>
      <c r="B3479" t="s">
        <v>81</v>
      </c>
      <c r="C3479" t="str">
        <f>VLOOKUP(B3479, Positions!A$1:B$160, 2, FALSE)</f>
        <v>Defender</v>
      </c>
      <c r="D3479" t="s">
        <v>627</v>
      </c>
      <c r="E3479" t="s">
        <v>5666</v>
      </c>
      <c r="F3479" t="s">
        <v>21</v>
      </c>
      <c r="G3479" t="str">
        <f>VLOOKUP(E3479, Tiers!M$1:P$134, 3, FALSE)</f>
        <v>NONE</v>
      </c>
      <c r="H3479">
        <f>VLOOKUP(G3479, Tiers!B$1:C$134, 2, FALSE)</f>
        <v>7</v>
      </c>
      <c r="I3479" s="26" t="s">
        <v>6999</v>
      </c>
      <c r="J3479">
        <f t="shared" si="218"/>
        <v>10</v>
      </c>
      <c r="K3479">
        <f t="shared" si="219"/>
        <v>1</v>
      </c>
      <c r="L3479">
        <f t="shared" si="220"/>
        <v>8650</v>
      </c>
      <c r="M3479">
        <f t="shared" si="221"/>
        <v>284</v>
      </c>
      <c r="N3479">
        <v>23</v>
      </c>
      <c r="O3479" t="s">
        <v>4237</v>
      </c>
      <c r="P3479" t="s">
        <v>21</v>
      </c>
      <c r="Q3479" t="s">
        <v>22</v>
      </c>
      <c r="R3479" t="s">
        <v>21</v>
      </c>
      <c r="W3479">
        <v>189</v>
      </c>
      <c r="X3479">
        <v>93</v>
      </c>
      <c r="Y3479">
        <v>5</v>
      </c>
      <c r="Z3479">
        <v>56</v>
      </c>
    </row>
    <row r="3480" spans="1:26" ht="15.95">
      <c r="A3480" t="s">
        <v>4238</v>
      </c>
      <c r="B3480" t="s">
        <v>2259</v>
      </c>
      <c r="C3480" t="str">
        <f>VLOOKUP(B3480, Positions!A$1:B$160, 2, FALSE)</f>
        <v>Midfielder</v>
      </c>
      <c r="D3480" t="s">
        <v>5666</v>
      </c>
      <c r="E3480" t="s">
        <v>5666</v>
      </c>
      <c r="F3480" t="s">
        <v>21</v>
      </c>
      <c r="G3480" t="str">
        <f>VLOOKUP(E3480, Tiers!M$1:P$134, 3, FALSE)</f>
        <v>NONE</v>
      </c>
      <c r="H3480">
        <f>VLOOKUP(G3480, Tiers!B$1:C$134, 2, FALSE)</f>
        <v>7</v>
      </c>
      <c r="I3480" s="26" t="s">
        <v>7000</v>
      </c>
      <c r="J3480">
        <f t="shared" si="218"/>
        <v>10</v>
      </c>
      <c r="K3480">
        <f t="shared" si="219"/>
        <v>1</v>
      </c>
      <c r="L3480">
        <f t="shared" si="220"/>
        <v>8671</v>
      </c>
      <c r="M3480">
        <f t="shared" si="221"/>
        <v>284</v>
      </c>
      <c r="N3480">
        <v>23</v>
      </c>
      <c r="O3480" t="s">
        <v>162</v>
      </c>
      <c r="P3480" t="s">
        <v>21</v>
      </c>
      <c r="Q3480" t="s">
        <v>22</v>
      </c>
      <c r="R3480" t="s">
        <v>21</v>
      </c>
      <c r="W3480">
        <v>175</v>
      </c>
      <c r="X3480">
        <v>64</v>
      </c>
      <c r="Y3480">
        <v>7</v>
      </c>
      <c r="Z3480">
        <v>112</v>
      </c>
    </row>
    <row r="3481" spans="1:26" ht="15.95">
      <c r="A3481" t="s">
        <v>4239</v>
      </c>
      <c r="B3481" t="s">
        <v>16</v>
      </c>
      <c r="C3481" t="str">
        <f>VLOOKUP(B3481, Positions!A$1:B$160, 2, FALSE)</f>
        <v>Forward</v>
      </c>
      <c r="D3481" t="s">
        <v>2744</v>
      </c>
      <c r="E3481" t="s">
        <v>5666</v>
      </c>
      <c r="F3481" t="s">
        <v>21</v>
      </c>
      <c r="G3481" t="str">
        <f>VLOOKUP(E3481, Tiers!M$1:P$134, 3, FALSE)</f>
        <v>NONE</v>
      </c>
      <c r="H3481">
        <f>VLOOKUP(G3481, Tiers!B$1:C$134, 2, FALSE)</f>
        <v>7</v>
      </c>
      <c r="I3481" s="26" t="s">
        <v>7001</v>
      </c>
      <c r="J3481">
        <f t="shared" si="218"/>
        <v>9</v>
      </c>
      <c r="K3481">
        <f t="shared" si="219"/>
        <v>1</v>
      </c>
      <c r="L3481">
        <f t="shared" si="220"/>
        <v>8698</v>
      </c>
      <c r="M3481">
        <f t="shared" si="221"/>
        <v>285</v>
      </c>
      <c r="N3481">
        <v>23</v>
      </c>
      <c r="O3481" t="s">
        <v>113</v>
      </c>
      <c r="P3481" t="s">
        <v>21</v>
      </c>
      <c r="Q3481" t="s">
        <v>22</v>
      </c>
      <c r="R3481" t="s">
        <v>21</v>
      </c>
      <c r="W3481">
        <v>183</v>
      </c>
      <c r="X3481">
        <v>77</v>
      </c>
      <c r="Y3481">
        <v>73</v>
      </c>
      <c r="Z3481">
        <v>209</v>
      </c>
    </row>
    <row r="3482" spans="1:26" ht="15.95">
      <c r="A3482" t="s">
        <v>4240</v>
      </c>
      <c r="B3482" t="s">
        <v>102</v>
      </c>
      <c r="C3482" t="str">
        <f>VLOOKUP(B3482, Positions!A$1:B$160, 2, FALSE)</f>
        <v>Defender</v>
      </c>
      <c r="D3482" t="s">
        <v>98</v>
      </c>
      <c r="E3482" t="s">
        <v>5665</v>
      </c>
      <c r="F3482" t="s">
        <v>21</v>
      </c>
      <c r="G3482" t="str">
        <f>VLOOKUP(E3482, Tiers!M$1:P$134, 3, FALSE)</f>
        <v>ENG2</v>
      </c>
      <c r="H3482">
        <f>VLOOKUP(G3482, Tiers!B$1:C$134, 2, FALSE)</f>
        <v>3</v>
      </c>
      <c r="I3482" s="26" t="s">
        <v>7002</v>
      </c>
      <c r="J3482">
        <f t="shared" si="218"/>
        <v>8</v>
      </c>
      <c r="K3482">
        <f t="shared" si="219"/>
        <v>4</v>
      </c>
      <c r="L3482">
        <f t="shared" si="220"/>
        <v>8707</v>
      </c>
      <c r="M3482">
        <f t="shared" si="221"/>
        <v>286</v>
      </c>
      <c r="N3482">
        <v>23</v>
      </c>
      <c r="O3482" t="s">
        <v>229</v>
      </c>
      <c r="P3482" t="s">
        <v>21</v>
      </c>
      <c r="Q3482" t="s">
        <v>22</v>
      </c>
      <c r="R3482" t="s">
        <v>21</v>
      </c>
      <c r="W3482">
        <v>192</v>
      </c>
      <c r="X3482">
        <v>71</v>
      </c>
      <c r="Y3482">
        <v>1</v>
      </c>
      <c r="Z3482">
        <v>61</v>
      </c>
    </row>
    <row r="3483" spans="1:26" ht="15.95">
      <c r="A3483" t="s">
        <v>4241</v>
      </c>
      <c r="B3483" t="s">
        <v>81</v>
      </c>
      <c r="C3483" t="str">
        <f>VLOOKUP(B3483, Positions!A$1:B$160, 2, FALSE)</f>
        <v>Defender</v>
      </c>
      <c r="D3483" t="s">
        <v>2744</v>
      </c>
      <c r="E3483" t="s">
        <v>5666</v>
      </c>
      <c r="F3483" t="s">
        <v>21</v>
      </c>
      <c r="G3483" t="str">
        <f>VLOOKUP(E3483, Tiers!M$1:P$134, 3, FALSE)</f>
        <v>NONE</v>
      </c>
      <c r="H3483">
        <f>VLOOKUP(G3483, Tiers!B$1:C$134, 2, FALSE)</f>
        <v>7</v>
      </c>
      <c r="I3483" s="26" t="s">
        <v>7003</v>
      </c>
      <c r="J3483">
        <f t="shared" si="218"/>
        <v>6</v>
      </c>
      <c r="K3483">
        <f t="shared" si="219"/>
        <v>4</v>
      </c>
      <c r="L3483">
        <f t="shared" si="220"/>
        <v>8778</v>
      </c>
      <c r="M3483">
        <f t="shared" si="221"/>
        <v>288</v>
      </c>
      <c r="N3483">
        <v>23</v>
      </c>
      <c r="O3483" t="s">
        <v>1589</v>
      </c>
      <c r="P3483" t="s">
        <v>21</v>
      </c>
      <c r="Q3483" t="s">
        <v>22</v>
      </c>
      <c r="R3483" t="s">
        <v>21</v>
      </c>
      <c r="W3483">
        <v>196</v>
      </c>
      <c r="X3483">
        <v>79</v>
      </c>
      <c r="Y3483">
        <v>9</v>
      </c>
      <c r="Z3483">
        <v>113</v>
      </c>
    </row>
    <row r="3484" spans="1:26" ht="15.95">
      <c r="A3484" t="s">
        <v>4242</v>
      </c>
      <c r="B3484" t="s">
        <v>81</v>
      </c>
      <c r="C3484" t="str">
        <f>VLOOKUP(B3484, Positions!A$1:B$160, 2, FALSE)</f>
        <v>Defender</v>
      </c>
      <c r="D3484" t="s">
        <v>221</v>
      </c>
      <c r="E3484" t="s">
        <v>5664</v>
      </c>
      <c r="F3484" t="s">
        <v>21</v>
      </c>
      <c r="G3484" t="str">
        <f>VLOOKUP(E3484, Tiers!M$1:P$134, 3, FALSE)</f>
        <v>ENG3</v>
      </c>
      <c r="H3484">
        <f>VLOOKUP(G3484, Tiers!B$1:C$134, 2, FALSE)</f>
        <v>4</v>
      </c>
      <c r="I3484" s="26" t="s">
        <v>7004</v>
      </c>
      <c r="J3484">
        <f t="shared" si="218"/>
        <v>5</v>
      </c>
      <c r="K3484">
        <f t="shared" si="219"/>
        <v>3</v>
      </c>
      <c r="L3484">
        <f t="shared" si="220"/>
        <v>8817</v>
      </c>
      <c r="M3484">
        <f t="shared" si="221"/>
        <v>289</v>
      </c>
      <c r="N3484">
        <v>23</v>
      </c>
      <c r="O3484" t="s">
        <v>1548</v>
      </c>
      <c r="P3484" t="s">
        <v>21</v>
      </c>
      <c r="Q3484" t="s">
        <v>22</v>
      </c>
      <c r="R3484" t="s">
        <v>21</v>
      </c>
      <c r="W3484">
        <v>186</v>
      </c>
      <c r="X3484">
        <v>79</v>
      </c>
      <c r="Y3484">
        <v>3</v>
      </c>
      <c r="Z3484">
        <v>142</v>
      </c>
    </row>
    <row r="3485" spans="1:26" ht="15.95">
      <c r="A3485" t="s">
        <v>4243</v>
      </c>
      <c r="B3485" t="s">
        <v>645</v>
      </c>
      <c r="C3485" t="str">
        <f>VLOOKUP(B3485, Positions!A$1:B$160, 2, FALSE)</f>
        <v>Defender</v>
      </c>
      <c r="D3485" t="s">
        <v>3064</v>
      </c>
      <c r="E3485" t="s">
        <v>5666</v>
      </c>
      <c r="F3485" t="s">
        <v>21</v>
      </c>
      <c r="G3485" t="str">
        <f>VLOOKUP(E3485, Tiers!M$1:P$134, 3, FALSE)</f>
        <v>NONE</v>
      </c>
      <c r="H3485">
        <f>VLOOKUP(G3485, Tiers!B$1:C$134, 2, FALSE)</f>
        <v>7</v>
      </c>
      <c r="I3485" s="26" t="s">
        <v>7005</v>
      </c>
      <c r="J3485">
        <f t="shared" si="218"/>
        <v>4</v>
      </c>
      <c r="K3485">
        <f t="shared" si="219"/>
        <v>3</v>
      </c>
      <c r="L3485">
        <f t="shared" si="220"/>
        <v>8831</v>
      </c>
      <c r="M3485">
        <f t="shared" si="221"/>
        <v>290</v>
      </c>
      <c r="N3485">
        <v>23</v>
      </c>
      <c r="O3485" t="s">
        <v>74</v>
      </c>
      <c r="P3485" t="s">
        <v>21</v>
      </c>
      <c r="Q3485" t="s">
        <v>22</v>
      </c>
      <c r="R3485" t="s">
        <v>21</v>
      </c>
      <c r="W3485">
        <v>191</v>
      </c>
      <c r="X3485">
        <v>78</v>
      </c>
      <c r="Y3485">
        <v>5</v>
      </c>
      <c r="Z3485">
        <v>124</v>
      </c>
    </row>
    <row r="3486" spans="1:26" ht="15.95">
      <c r="A3486" t="s">
        <v>4244</v>
      </c>
      <c r="B3486" t="s">
        <v>16</v>
      </c>
      <c r="C3486" t="str">
        <f>VLOOKUP(B3486, Positions!A$1:B$160, 2, FALSE)</f>
        <v>Forward</v>
      </c>
      <c r="D3486" t="s">
        <v>5666</v>
      </c>
      <c r="E3486" t="s">
        <v>5666</v>
      </c>
      <c r="F3486" t="s">
        <v>21</v>
      </c>
      <c r="G3486" t="str">
        <f>VLOOKUP(E3486, Tiers!M$1:P$134, 3, FALSE)</f>
        <v>NONE</v>
      </c>
      <c r="H3486">
        <f>VLOOKUP(G3486, Tiers!B$1:C$134, 2, FALSE)</f>
        <v>7</v>
      </c>
      <c r="I3486" s="26" t="s">
        <v>5718</v>
      </c>
      <c r="J3486">
        <f t="shared" si="218"/>
        <v>3</v>
      </c>
      <c r="K3486">
        <f t="shared" si="219"/>
        <v>3</v>
      </c>
      <c r="L3486">
        <f t="shared" si="220"/>
        <v>8880</v>
      </c>
      <c r="M3486">
        <f t="shared" si="221"/>
        <v>291</v>
      </c>
      <c r="N3486">
        <v>23</v>
      </c>
      <c r="O3486" t="s">
        <v>57</v>
      </c>
      <c r="P3486" t="s">
        <v>21</v>
      </c>
      <c r="Q3486" t="s">
        <v>22</v>
      </c>
      <c r="R3486" t="s">
        <v>21</v>
      </c>
      <c r="W3486">
        <v>175</v>
      </c>
      <c r="X3486">
        <v>78</v>
      </c>
      <c r="Y3486">
        <v>19</v>
      </c>
      <c r="Z3486">
        <v>102</v>
      </c>
    </row>
    <row r="3487" spans="1:26" ht="15.95">
      <c r="A3487" t="s">
        <v>4245</v>
      </c>
      <c r="B3487" t="s">
        <v>42</v>
      </c>
      <c r="C3487" t="str">
        <f>VLOOKUP(B3487, Positions!A$1:B$160, 2, FALSE)</f>
        <v>Midfielder</v>
      </c>
      <c r="D3487" t="s">
        <v>159</v>
      </c>
      <c r="E3487" t="s">
        <v>5665</v>
      </c>
      <c r="F3487" t="s">
        <v>21</v>
      </c>
      <c r="G3487" t="str">
        <f>VLOOKUP(E3487, Tiers!M$1:P$134, 3, FALSE)</f>
        <v>ENG2</v>
      </c>
      <c r="H3487">
        <f>VLOOKUP(G3487, Tiers!B$1:C$134, 2, FALSE)</f>
        <v>3</v>
      </c>
      <c r="I3487" s="26" t="s">
        <v>5719</v>
      </c>
      <c r="J3487">
        <f t="shared" si="218"/>
        <v>2</v>
      </c>
      <c r="K3487">
        <f t="shared" si="219"/>
        <v>2</v>
      </c>
      <c r="L3487">
        <f t="shared" si="220"/>
        <v>8894</v>
      </c>
      <c r="M3487">
        <f t="shared" si="221"/>
        <v>292</v>
      </c>
      <c r="N3487">
        <v>23</v>
      </c>
      <c r="O3487" t="s">
        <v>159</v>
      </c>
      <c r="P3487" t="s">
        <v>21</v>
      </c>
      <c r="Q3487" t="s">
        <v>22</v>
      </c>
      <c r="R3487" t="s">
        <v>21</v>
      </c>
      <c r="W3487">
        <v>178</v>
      </c>
      <c r="X3487">
        <v>73</v>
      </c>
      <c r="Y3487">
        <v>3</v>
      </c>
      <c r="Z3487">
        <v>99</v>
      </c>
    </row>
    <row r="3488" spans="1:26" ht="15.95">
      <c r="A3488" t="s">
        <v>4246</v>
      </c>
      <c r="B3488" t="s">
        <v>36</v>
      </c>
      <c r="C3488" t="str">
        <f>VLOOKUP(B3488, Positions!A$1:B$160, 2, FALSE)</f>
        <v>Midfielder</v>
      </c>
      <c r="D3488" t="s">
        <v>124</v>
      </c>
      <c r="E3488" t="s">
        <v>5665</v>
      </c>
      <c r="F3488" t="s">
        <v>21</v>
      </c>
      <c r="G3488" t="str">
        <f>VLOOKUP(E3488, Tiers!M$1:P$134, 3, FALSE)</f>
        <v>ENG2</v>
      </c>
      <c r="H3488">
        <f>VLOOKUP(G3488, Tiers!B$1:C$134, 2, FALSE)</f>
        <v>3</v>
      </c>
      <c r="I3488" s="26" t="s">
        <v>5720</v>
      </c>
      <c r="J3488">
        <f t="shared" si="218"/>
        <v>2</v>
      </c>
      <c r="K3488">
        <f t="shared" si="219"/>
        <v>2</v>
      </c>
      <c r="L3488">
        <f t="shared" si="220"/>
        <v>8907</v>
      </c>
      <c r="M3488">
        <f t="shared" si="221"/>
        <v>292</v>
      </c>
      <c r="N3488">
        <v>23</v>
      </c>
      <c r="O3488" t="s">
        <v>657</v>
      </c>
      <c r="P3488" t="s">
        <v>21</v>
      </c>
      <c r="Q3488" t="s">
        <v>22</v>
      </c>
      <c r="R3488" t="s">
        <v>21</v>
      </c>
      <c r="S3488" t="s">
        <v>491</v>
      </c>
      <c r="W3488">
        <v>186</v>
      </c>
      <c r="X3488">
        <v>78</v>
      </c>
      <c r="Y3488">
        <v>10</v>
      </c>
      <c r="Z3488">
        <v>146</v>
      </c>
    </row>
    <row r="3489" spans="1:26" ht="15.95">
      <c r="A3489" t="s">
        <v>4247</v>
      </c>
      <c r="B3489" t="s">
        <v>42</v>
      </c>
      <c r="C3489" t="str">
        <f>VLOOKUP(B3489, Positions!A$1:B$160, 2, FALSE)</f>
        <v>Midfielder</v>
      </c>
      <c r="D3489" t="s">
        <v>1279</v>
      </c>
      <c r="E3489" t="s">
        <v>5666</v>
      </c>
      <c r="F3489" t="s">
        <v>21</v>
      </c>
      <c r="G3489" t="str">
        <f>VLOOKUP(E3489, Tiers!M$1:P$134, 3, FALSE)</f>
        <v>NONE</v>
      </c>
      <c r="H3489">
        <f>VLOOKUP(G3489, Tiers!B$1:C$134, 2, FALSE)</f>
        <v>7</v>
      </c>
      <c r="I3489" s="26" t="s">
        <v>5721</v>
      </c>
      <c r="J3489">
        <f t="shared" si="218"/>
        <v>1</v>
      </c>
      <c r="K3489">
        <f t="shared" si="219"/>
        <v>2</v>
      </c>
      <c r="L3489">
        <f t="shared" si="220"/>
        <v>8923</v>
      </c>
      <c r="M3489">
        <f t="shared" si="221"/>
        <v>293</v>
      </c>
      <c r="N3489">
        <v>23</v>
      </c>
      <c r="O3489" t="s">
        <v>190</v>
      </c>
      <c r="P3489" t="s">
        <v>21</v>
      </c>
      <c r="Q3489" t="s">
        <v>22</v>
      </c>
      <c r="R3489" t="s">
        <v>21</v>
      </c>
      <c r="W3489">
        <v>180</v>
      </c>
      <c r="X3489">
        <v>65</v>
      </c>
      <c r="Y3489">
        <v>3</v>
      </c>
      <c r="Z3489">
        <v>69</v>
      </c>
    </row>
    <row r="3490" spans="1:26" ht="15.95">
      <c r="A3490" t="s">
        <v>4248</v>
      </c>
      <c r="B3490" t="s">
        <v>81</v>
      </c>
      <c r="C3490" t="str">
        <f>VLOOKUP(B3490, Positions!A$1:B$160, 2, FALSE)</f>
        <v>Defender</v>
      </c>
      <c r="D3490" t="s">
        <v>132</v>
      </c>
      <c r="E3490" t="s">
        <v>5664</v>
      </c>
      <c r="F3490" t="s">
        <v>21</v>
      </c>
      <c r="G3490" t="str">
        <f>VLOOKUP(E3490, Tiers!M$1:P$134, 3, FALSE)</f>
        <v>ENG3</v>
      </c>
      <c r="H3490">
        <f>VLOOKUP(G3490, Tiers!B$1:C$134, 2, FALSE)</f>
        <v>4</v>
      </c>
      <c r="I3490" s="26" t="s">
        <v>5722</v>
      </c>
      <c r="J3490">
        <f t="shared" si="218"/>
        <v>12</v>
      </c>
      <c r="K3490">
        <f t="shared" si="219"/>
        <v>2</v>
      </c>
      <c r="L3490">
        <f t="shared" si="220"/>
        <v>8949</v>
      </c>
      <c r="M3490">
        <f t="shared" si="221"/>
        <v>294</v>
      </c>
      <c r="N3490">
        <v>23</v>
      </c>
      <c r="O3490" t="s">
        <v>5868</v>
      </c>
      <c r="P3490" t="s">
        <v>21</v>
      </c>
      <c r="Q3490" t="s">
        <v>22</v>
      </c>
      <c r="R3490" t="s">
        <v>21</v>
      </c>
      <c r="W3490">
        <v>191</v>
      </c>
      <c r="X3490">
        <v>88</v>
      </c>
      <c r="Y3490">
        <v>6</v>
      </c>
      <c r="Z3490">
        <v>152</v>
      </c>
    </row>
    <row r="3491" spans="1:26" ht="15.95">
      <c r="A3491" t="s">
        <v>4250</v>
      </c>
      <c r="B3491" t="s">
        <v>42</v>
      </c>
      <c r="C3491" t="str">
        <f>VLOOKUP(B3491, Positions!A$1:B$160, 2, FALSE)</f>
        <v>Midfielder</v>
      </c>
      <c r="D3491" t="s">
        <v>1279</v>
      </c>
      <c r="E3491" t="s">
        <v>5666</v>
      </c>
      <c r="F3491" t="s">
        <v>21</v>
      </c>
      <c r="G3491" t="str">
        <f>VLOOKUP(E3491, Tiers!M$1:P$134, 3, FALSE)</f>
        <v>NONE</v>
      </c>
      <c r="H3491">
        <f>VLOOKUP(G3491, Tiers!B$1:C$134, 2, FALSE)</f>
        <v>7</v>
      </c>
      <c r="I3491" s="26" t="s">
        <v>5723</v>
      </c>
      <c r="J3491">
        <f t="shared" si="218"/>
        <v>12</v>
      </c>
      <c r="K3491">
        <f t="shared" si="219"/>
        <v>2</v>
      </c>
      <c r="L3491">
        <f t="shared" si="220"/>
        <v>8963</v>
      </c>
      <c r="M3491">
        <f t="shared" si="221"/>
        <v>294</v>
      </c>
      <c r="N3491">
        <v>23</v>
      </c>
      <c r="O3491" t="s">
        <v>4251</v>
      </c>
      <c r="P3491" t="s">
        <v>21</v>
      </c>
      <c r="Q3491" t="s">
        <v>22</v>
      </c>
      <c r="R3491" t="s">
        <v>21</v>
      </c>
      <c r="W3491">
        <v>194</v>
      </c>
      <c r="X3491">
        <v>85</v>
      </c>
      <c r="Y3491">
        <v>16</v>
      </c>
      <c r="Z3491">
        <v>169</v>
      </c>
    </row>
    <row r="3492" spans="1:26" ht="15.95">
      <c r="A3492" t="s">
        <v>4252</v>
      </c>
      <c r="B3492" t="s">
        <v>16</v>
      </c>
      <c r="C3492" t="str">
        <f>VLOOKUP(B3492, Positions!A$1:B$160, 2, FALSE)</f>
        <v>Forward</v>
      </c>
      <c r="D3492" t="s">
        <v>52</v>
      </c>
      <c r="E3492" t="s">
        <v>5663</v>
      </c>
      <c r="F3492" t="s">
        <v>21</v>
      </c>
      <c r="G3492" t="str">
        <f>VLOOKUP(E3492, Tiers!M$1:P$134, 3, FALSE)</f>
        <v>ENG4</v>
      </c>
      <c r="H3492">
        <f>VLOOKUP(G3492, Tiers!B$1:C$134, 2, FALSE)</f>
        <v>5</v>
      </c>
      <c r="I3492" s="26" t="s">
        <v>5724</v>
      </c>
      <c r="J3492">
        <f t="shared" si="218"/>
        <v>12</v>
      </c>
      <c r="K3492">
        <f t="shared" si="219"/>
        <v>2</v>
      </c>
      <c r="L3492">
        <f t="shared" si="220"/>
        <v>8971</v>
      </c>
      <c r="M3492">
        <f t="shared" si="221"/>
        <v>294</v>
      </c>
      <c r="N3492">
        <v>23</v>
      </c>
      <c r="O3492" t="s">
        <v>40</v>
      </c>
      <c r="P3492" t="s">
        <v>21</v>
      </c>
      <c r="Q3492" t="s">
        <v>22</v>
      </c>
      <c r="R3492" t="s">
        <v>21</v>
      </c>
      <c r="S3492" t="s">
        <v>4253</v>
      </c>
      <c r="W3492">
        <v>188</v>
      </c>
      <c r="X3492">
        <v>84</v>
      </c>
      <c r="Y3492">
        <v>21</v>
      </c>
      <c r="Z3492">
        <v>101</v>
      </c>
    </row>
    <row r="3493" spans="1:26" ht="15.95">
      <c r="A3493" t="s">
        <v>4254</v>
      </c>
      <c r="B3493" t="s">
        <v>2157</v>
      </c>
      <c r="C3493" t="str">
        <f>VLOOKUP(B3493, Positions!A$1:B$160, 2, FALSE)</f>
        <v>Midfielder</v>
      </c>
      <c r="D3493" t="s">
        <v>378</v>
      </c>
      <c r="E3493" t="s">
        <v>5663</v>
      </c>
      <c r="F3493" t="s">
        <v>21</v>
      </c>
      <c r="G3493" t="str">
        <f>VLOOKUP(E3493, Tiers!M$1:P$134, 3, FALSE)</f>
        <v>ENG4</v>
      </c>
      <c r="H3493">
        <f>VLOOKUP(G3493, Tiers!B$1:C$134, 2, FALSE)</f>
        <v>5</v>
      </c>
      <c r="I3493" s="26" t="s">
        <v>5725</v>
      </c>
      <c r="J3493">
        <f t="shared" si="218"/>
        <v>11</v>
      </c>
      <c r="K3493">
        <f t="shared" si="219"/>
        <v>1</v>
      </c>
      <c r="L3493">
        <f t="shared" si="220"/>
        <v>8999</v>
      </c>
      <c r="M3493">
        <f t="shared" si="221"/>
        <v>295</v>
      </c>
      <c r="N3493">
        <v>23</v>
      </c>
      <c r="O3493" t="s">
        <v>208</v>
      </c>
      <c r="P3493" t="s">
        <v>21</v>
      </c>
      <c r="Q3493" t="s">
        <v>22</v>
      </c>
      <c r="R3493" t="s">
        <v>21</v>
      </c>
      <c r="S3493" t="s">
        <v>465</v>
      </c>
      <c r="W3493">
        <v>171</v>
      </c>
      <c r="X3493">
        <v>69</v>
      </c>
      <c r="Y3493">
        <v>12</v>
      </c>
      <c r="Z3493">
        <v>105</v>
      </c>
    </row>
    <row r="3494" spans="1:26" ht="15.95">
      <c r="A3494" t="s">
        <v>4255</v>
      </c>
      <c r="B3494" t="s">
        <v>81</v>
      </c>
      <c r="C3494" t="str">
        <f>VLOOKUP(B3494, Positions!A$1:B$160, 2, FALSE)</f>
        <v>Defender</v>
      </c>
      <c r="D3494" t="s">
        <v>4256</v>
      </c>
      <c r="E3494" t="s">
        <v>5670</v>
      </c>
      <c r="F3494" t="s">
        <v>421</v>
      </c>
      <c r="G3494" t="str">
        <f>VLOOKUP(E3494, Tiers!M$1:P$134, 3, FALSE)</f>
        <v>SCO3</v>
      </c>
      <c r="H3494">
        <f>VLOOKUP(G3494, Tiers!B$1:C$134, 2, FALSE)</f>
        <v>6</v>
      </c>
      <c r="I3494" s="26" t="s">
        <v>5726</v>
      </c>
      <c r="J3494">
        <f t="shared" si="218"/>
        <v>10</v>
      </c>
      <c r="K3494">
        <f t="shared" si="219"/>
        <v>1</v>
      </c>
      <c r="L3494">
        <f t="shared" si="220"/>
        <v>9011</v>
      </c>
      <c r="M3494">
        <f t="shared" si="221"/>
        <v>296</v>
      </c>
      <c r="N3494">
        <v>23</v>
      </c>
      <c r="O3494" t="s">
        <v>284</v>
      </c>
      <c r="P3494" t="s">
        <v>21</v>
      </c>
      <c r="Q3494" t="s">
        <v>22</v>
      </c>
      <c r="R3494" t="s">
        <v>21</v>
      </c>
      <c r="W3494">
        <v>196</v>
      </c>
      <c r="X3494">
        <v>89</v>
      </c>
      <c r="Y3494">
        <v>0</v>
      </c>
      <c r="Z3494">
        <v>82</v>
      </c>
    </row>
    <row r="3495" spans="1:26" ht="15.95">
      <c r="A3495" t="s">
        <v>4257</v>
      </c>
      <c r="B3495" t="s">
        <v>16</v>
      </c>
      <c r="C3495" t="str">
        <f>VLOOKUP(B3495, Positions!A$1:B$160, 2, FALSE)</f>
        <v>Forward</v>
      </c>
      <c r="D3495" t="s">
        <v>376</v>
      </c>
      <c r="E3495" t="s">
        <v>5664</v>
      </c>
      <c r="F3495" t="s">
        <v>21</v>
      </c>
      <c r="G3495" t="str">
        <f>VLOOKUP(E3495, Tiers!M$1:P$134, 3, FALSE)</f>
        <v>ENG3</v>
      </c>
      <c r="H3495">
        <f>VLOOKUP(G3495, Tiers!B$1:C$134, 2, FALSE)</f>
        <v>4</v>
      </c>
      <c r="I3495" s="26" t="s">
        <v>5727</v>
      </c>
      <c r="J3495">
        <f t="shared" si="218"/>
        <v>9</v>
      </c>
      <c r="K3495">
        <f t="shared" si="219"/>
        <v>1</v>
      </c>
      <c r="L3495">
        <f t="shared" si="220"/>
        <v>9041</v>
      </c>
      <c r="M3495">
        <f t="shared" si="221"/>
        <v>297</v>
      </c>
      <c r="N3495">
        <v>23</v>
      </c>
      <c r="O3495" t="s">
        <v>530</v>
      </c>
      <c r="P3495" t="s">
        <v>21</v>
      </c>
      <c r="Q3495" t="s">
        <v>22</v>
      </c>
      <c r="R3495" t="s">
        <v>21</v>
      </c>
      <c r="W3495">
        <v>194</v>
      </c>
      <c r="X3495">
        <v>85</v>
      </c>
      <c r="Y3495">
        <v>44</v>
      </c>
      <c r="Z3495">
        <v>142</v>
      </c>
    </row>
    <row r="3496" spans="1:26" ht="15.95">
      <c r="A3496" t="s">
        <v>4258</v>
      </c>
      <c r="B3496" t="s">
        <v>445</v>
      </c>
      <c r="C3496" t="str">
        <f>VLOOKUP(B3496, Positions!A$1:B$160, 2, FALSE)</f>
        <v>Midfielder</v>
      </c>
      <c r="D3496" t="s">
        <v>470</v>
      </c>
      <c r="E3496" t="s">
        <v>5663</v>
      </c>
      <c r="F3496" t="s">
        <v>21</v>
      </c>
      <c r="G3496" t="str">
        <f>VLOOKUP(E3496, Tiers!M$1:P$134, 3, FALSE)</f>
        <v>ENG4</v>
      </c>
      <c r="H3496">
        <f>VLOOKUP(G3496, Tiers!B$1:C$134, 2, FALSE)</f>
        <v>5</v>
      </c>
      <c r="I3496" s="26" t="s">
        <v>5728</v>
      </c>
      <c r="J3496">
        <f t="shared" si="218"/>
        <v>9</v>
      </c>
      <c r="K3496">
        <f t="shared" si="219"/>
        <v>1</v>
      </c>
      <c r="L3496">
        <f t="shared" si="220"/>
        <v>9066</v>
      </c>
      <c r="M3496">
        <f t="shared" si="221"/>
        <v>297</v>
      </c>
      <c r="N3496">
        <v>23</v>
      </c>
      <c r="O3496" t="s">
        <v>253</v>
      </c>
      <c r="P3496" t="s">
        <v>21</v>
      </c>
      <c r="Q3496" t="s">
        <v>22</v>
      </c>
      <c r="R3496" t="s">
        <v>21</v>
      </c>
      <c r="S3496" t="s">
        <v>4259</v>
      </c>
      <c r="W3496">
        <v>181</v>
      </c>
      <c r="X3496">
        <v>70</v>
      </c>
      <c r="Y3496">
        <v>6</v>
      </c>
      <c r="Z3496">
        <v>66</v>
      </c>
    </row>
    <row r="3497" spans="1:26" ht="15.95">
      <c r="A3497" t="s">
        <v>4260</v>
      </c>
      <c r="B3497" t="s">
        <v>42</v>
      </c>
      <c r="C3497" t="str">
        <f>VLOOKUP(B3497, Positions!A$1:B$160, 2, FALSE)</f>
        <v>Midfielder</v>
      </c>
      <c r="D3497" t="s">
        <v>3718</v>
      </c>
      <c r="E3497" t="s">
        <v>5666</v>
      </c>
      <c r="F3497" t="s">
        <v>21</v>
      </c>
      <c r="G3497" t="str">
        <f>VLOOKUP(E3497, Tiers!M$1:P$134, 3, FALSE)</f>
        <v>NONE</v>
      </c>
      <c r="H3497">
        <f>VLOOKUP(G3497, Tiers!B$1:C$134, 2, FALSE)</f>
        <v>7</v>
      </c>
      <c r="I3497" s="26" t="s">
        <v>5729</v>
      </c>
      <c r="J3497">
        <f t="shared" si="218"/>
        <v>7</v>
      </c>
      <c r="K3497">
        <f t="shared" si="219"/>
        <v>4</v>
      </c>
      <c r="L3497">
        <f t="shared" si="220"/>
        <v>9108</v>
      </c>
      <c r="M3497">
        <f t="shared" si="221"/>
        <v>299</v>
      </c>
      <c r="N3497">
        <v>23</v>
      </c>
      <c r="O3497" t="s">
        <v>74</v>
      </c>
      <c r="P3497" t="s">
        <v>21</v>
      </c>
      <c r="Q3497" t="s">
        <v>22</v>
      </c>
      <c r="R3497" t="s">
        <v>21</v>
      </c>
      <c r="W3497">
        <v>187</v>
      </c>
      <c r="X3497">
        <v>79</v>
      </c>
      <c r="Y3497">
        <v>11</v>
      </c>
      <c r="Z3497">
        <v>120</v>
      </c>
    </row>
    <row r="3498" spans="1:26" ht="15.95">
      <c r="A3498" t="s">
        <v>4261</v>
      </c>
      <c r="B3498" t="s">
        <v>31</v>
      </c>
      <c r="C3498" t="str">
        <f>VLOOKUP(B3498, Positions!A$1:B$160, 2, FALSE)</f>
        <v>Defender</v>
      </c>
      <c r="D3498" t="s">
        <v>592</v>
      </c>
      <c r="E3498" t="s">
        <v>5666</v>
      </c>
      <c r="F3498" t="s">
        <v>21</v>
      </c>
      <c r="G3498" t="str">
        <f>VLOOKUP(E3498, Tiers!M$1:P$134, 3, FALSE)</f>
        <v>NONE</v>
      </c>
      <c r="H3498">
        <f>VLOOKUP(G3498, Tiers!B$1:C$134, 2, FALSE)</f>
        <v>7</v>
      </c>
      <c r="I3498" s="26" t="s">
        <v>5730</v>
      </c>
      <c r="J3498">
        <f t="shared" si="218"/>
        <v>6</v>
      </c>
      <c r="K3498">
        <f t="shared" si="219"/>
        <v>4</v>
      </c>
      <c r="L3498">
        <f t="shared" si="220"/>
        <v>9142</v>
      </c>
      <c r="M3498">
        <f t="shared" si="221"/>
        <v>300</v>
      </c>
      <c r="N3498">
        <v>23</v>
      </c>
      <c r="O3498" t="s">
        <v>57</v>
      </c>
      <c r="P3498" t="s">
        <v>21</v>
      </c>
      <c r="Q3498" t="s">
        <v>22</v>
      </c>
      <c r="R3498" t="s">
        <v>21</v>
      </c>
      <c r="W3498">
        <v>173</v>
      </c>
      <c r="X3498">
        <v>63</v>
      </c>
      <c r="Y3498">
        <v>10</v>
      </c>
      <c r="Z3498">
        <v>137</v>
      </c>
    </row>
    <row r="3499" spans="1:26" ht="15.95">
      <c r="A3499" t="s">
        <v>2323</v>
      </c>
      <c r="B3499" t="s">
        <v>31</v>
      </c>
      <c r="C3499" t="str">
        <f>VLOOKUP(B3499, Positions!A$1:B$160, 2, FALSE)</f>
        <v>Defender</v>
      </c>
      <c r="D3499" t="s">
        <v>402</v>
      </c>
      <c r="E3499" t="s">
        <v>5664</v>
      </c>
      <c r="F3499" t="s">
        <v>21</v>
      </c>
      <c r="G3499" t="str">
        <f>VLOOKUP(E3499, Tiers!M$1:P$134, 3, FALSE)</f>
        <v>ENG3</v>
      </c>
      <c r="H3499">
        <f>VLOOKUP(G3499, Tiers!B$1:C$134, 2, FALSE)</f>
        <v>4</v>
      </c>
      <c r="I3499" s="26" t="s">
        <v>5731</v>
      </c>
      <c r="J3499">
        <f t="shared" si="218"/>
        <v>2</v>
      </c>
      <c r="K3499">
        <f t="shared" si="219"/>
        <v>2</v>
      </c>
      <c r="L3499">
        <f t="shared" si="220"/>
        <v>9272</v>
      </c>
      <c r="M3499">
        <f t="shared" si="221"/>
        <v>304</v>
      </c>
      <c r="N3499">
        <v>23</v>
      </c>
      <c r="O3499" t="s">
        <v>113</v>
      </c>
      <c r="P3499" t="s">
        <v>21</v>
      </c>
      <c r="Q3499" t="s">
        <v>22</v>
      </c>
      <c r="R3499" t="s">
        <v>21</v>
      </c>
      <c r="W3499">
        <v>183</v>
      </c>
      <c r="X3499">
        <v>62</v>
      </c>
      <c r="Y3499">
        <v>1</v>
      </c>
      <c r="Z3499">
        <v>42</v>
      </c>
    </row>
    <row r="3500" spans="1:26" ht="15.95">
      <c r="A3500" t="s">
        <v>4262</v>
      </c>
      <c r="B3500" t="s">
        <v>4263</v>
      </c>
      <c r="C3500" t="str">
        <f>VLOOKUP(B3500, Positions!A$1:B$160, 2, FALSE)</f>
        <v>Defender</v>
      </c>
      <c r="D3500" t="s">
        <v>1358</v>
      </c>
      <c r="E3500" t="s">
        <v>5663</v>
      </c>
      <c r="F3500" t="s">
        <v>21</v>
      </c>
      <c r="G3500" t="str">
        <f>VLOOKUP(E3500, Tiers!M$1:P$134, 3, FALSE)</f>
        <v>ENG4</v>
      </c>
      <c r="H3500">
        <f>VLOOKUP(G3500, Tiers!B$1:C$134, 2, FALSE)</f>
        <v>5</v>
      </c>
      <c r="I3500" s="26" t="s">
        <v>5732</v>
      </c>
      <c r="J3500">
        <f t="shared" si="218"/>
        <v>1</v>
      </c>
      <c r="K3500">
        <f t="shared" si="219"/>
        <v>2</v>
      </c>
      <c r="L3500">
        <f t="shared" si="220"/>
        <v>9292</v>
      </c>
      <c r="M3500">
        <f t="shared" si="221"/>
        <v>305</v>
      </c>
      <c r="N3500">
        <v>23</v>
      </c>
      <c r="O3500" t="s">
        <v>74</v>
      </c>
      <c r="P3500" t="s">
        <v>21</v>
      </c>
      <c r="Q3500" t="s">
        <v>22</v>
      </c>
      <c r="R3500" t="s">
        <v>21</v>
      </c>
      <c r="W3500">
        <v>170</v>
      </c>
      <c r="X3500">
        <v>64</v>
      </c>
      <c r="Y3500">
        <v>1</v>
      </c>
      <c r="Z3500">
        <v>48</v>
      </c>
    </row>
    <row r="3501" spans="1:26" ht="15.95">
      <c r="A3501" t="s">
        <v>4264</v>
      </c>
      <c r="B3501" t="s">
        <v>1393</v>
      </c>
      <c r="C3501" t="str">
        <f>VLOOKUP(B3501, Positions!A$1:B$160, 2, FALSE)</f>
        <v>Midfielder</v>
      </c>
      <c r="D3501" t="s">
        <v>2359</v>
      </c>
      <c r="E3501" t="s">
        <v>5666</v>
      </c>
      <c r="F3501" t="s">
        <v>21</v>
      </c>
      <c r="G3501" t="str">
        <f>VLOOKUP(E3501, Tiers!M$1:P$134, 3, FALSE)</f>
        <v>NONE</v>
      </c>
      <c r="H3501">
        <f>VLOOKUP(G3501, Tiers!B$1:C$134, 2, FALSE)</f>
        <v>7</v>
      </c>
      <c r="I3501" s="26" t="s">
        <v>5733</v>
      </c>
      <c r="J3501">
        <f t="shared" si="218"/>
        <v>11</v>
      </c>
      <c r="K3501">
        <f t="shared" si="219"/>
        <v>1</v>
      </c>
      <c r="L3501">
        <f t="shared" si="220"/>
        <v>9368</v>
      </c>
      <c r="M3501">
        <f t="shared" si="221"/>
        <v>307</v>
      </c>
      <c r="N3501">
        <v>23</v>
      </c>
      <c r="O3501" t="s">
        <v>975</v>
      </c>
      <c r="P3501" t="s">
        <v>21</v>
      </c>
      <c r="Q3501" t="s">
        <v>22</v>
      </c>
      <c r="R3501" t="s">
        <v>21</v>
      </c>
      <c r="W3501">
        <v>173</v>
      </c>
      <c r="X3501">
        <v>64</v>
      </c>
      <c r="Y3501">
        <v>7</v>
      </c>
      <c r="Z3501">
        <v>110</v>
      </c>
    </row>
    <row r="3502" spans="1:26" ht="15.95">
      <c r="A3502" t="s">
        <v>4265</v>
      </c>
      <c r="B3502" t="s">
        <v>166</v>
      </c>
      <c r="C3502" t="str">
        <f>VLOOKUP(B3502, Positions!A$1:B$160, 2, FALSE)</f>
        <v>Goalkeeper</v>
      </c>
      <c r="D3502" t="s">
        <v>3874</v>
      </c>
      <c r="E3502" t="s">
        <v>5669</v>
      </c>
      <c r="F3502" t="s">
        <v>421</v>
      </c>
      <c r="G3502" t="str">
        <f>VLOOKUP(E3502, Tiers!M$1:P$134, 3, FALSE)</f>
        <v>SCO1</v>
      </c>
      <c r="H3502">
        <f>VLOOKUP(G3502, Tiers!B$1:C$134, 2, FALSE)</f>
        <v>3</v>
      </c>
      <c r="I3502" s="26" t="s">
        <v>5734</v>
      </c>
      <c r="J3502">
        <f t="shared" si="218"/>
        <v>9</v>
      </c>
      <c r="K3502">
        <f t="shared" si="219"/>
        <v>1</v>
      </c>
      <c r="L3502">
        <f t="shared" si="220"/>
        <v>9423</v>
      </c>
      <c r="M3502">
        <f t="shared" si="221"/>
        <v>309</v>
      </c>
      <c r="N3502">
        <v>23</v>
      </c>
      <c r="O3502" t="s">
        <v>69</v>
      </c>
      <c r="P3502" t="s">
        <v>21</v>
      </c>
      <c r="Q3502" t="s">
        <v>22</v>
      </c>
      <c r="R3502" t="s">
        <v>21</v>
      </c>
      <c r="W3502">
        <v>196</v>
      </c>
      <c r="X3502">
        <v>94</v>
      </c>
      <c r="Y3502">
        <v>0</v>
      </c>
      <c r="Z3502">
        <v>33</v>
      </c>
    </row>
    <row r="3503" spans="1:26" ht="15.95">
      <c r="A3503" t="s">
        <v>4266</v>
      </c>
      <c r="B3503" t="s">
        <v>494</v>
      </c>
      <c r="C3503" t="str">
        <f>VLOOKUP(B3503, Positions!A$1:B$160, 2, FALSE)</f>
        <v>Defender</v>
      </c>
      <c r="D3503" t="s">
        <v>2569</v>
      </c>
      <c r="E3503" t="s">
        <v>5666</v>
      </c>
      <c r="F3503" t="s">
        <v>21</v>
      </c>
      <c r="G3503" t="str">
        <f>VLOOKUP(E3503, Tiers!M$1:P$134, 3, FALSE)</f>
        <v>NONE</v>
      </c>
      <c r="H3503">
        <f>VLOOKUP(G3503, Tiers!B$1:C$134, 2, FALSE)</f>
        <v>7</v>
      </c>
      <c r="I3503" s="26" t="s">
        <v>5735</v>
      </c>
      <c r="J3503">
        <f t="shared" si="218"/>
        <v>9</v>
      </c>
      <c r="K3503">
        <f t="shared" si="219"/>
        <v>1</v>
      </c>
      <c r="L3503">
        <f t="shared" si="220"/>
        <v>9425</v>
      </c>
      <c r="M3503">
        <f t="shared" si="221"/>
        <v>309</v>
      </c>
      <c r="N3503">
        <v>23</v>
      </c>
      <c r="O3503" t="s">
        <v>86</v>
      </c>
      <c r="P3503" t="s">
        <v>21</v>
      </c>
      <c r="Q3503" t="s">
        <v>22</v>
      </c>
      <c r="R3503" t="s">
        <v>21</v>
      </c>
      <c r="W3503">
        <v>188</v>
      </c>
      <c r="X3503">
        <v>75</v>
      </c>
      <c r="Y3503">
        <v>9</v>
      </c>
      <c r="Z3503">
        <v>101</v>
      </c>
    </row>
    <row r="3504" spans="1:26" ht="15.95">
      <c r="A3504" t="s">
        <v>4267</v>
      </c>
      <c r="B3504" t="s">
        <v>445</v>
      </c>
      <c r="C3504" t="str">
        <f>VLOOKUP(B3504, Positions!A$1:B$160, 2, FALSE)</f>
        <v>Midfielder</v>
      </c>
      <c r="D3504" t="s">
        <v>136</v>
      </c>
      <c r="E3504" t="s">
        <v>5665</v>
      </c>
      <c r="F3504" t="s">
        <v>21</v>
      </c>
      <c r="G3504" t="str">
        <f>VLOOKUP(E3504, Tiers!M$1:P$134, 3, FALSE)</f>
        <v>ENG2</v>
      </c>
      <c r="H3504">
        <f>VLOOKUP(G3504, Tiers!B$1:C$134, 2, FALSE)</f>
        <v>3</v>
      </c>
      <c r="I3504" s="26" t="s">
        <v>5736</v>
      </c>
      <c r="J3504">
        <f t="shared" si="218"/>
        <v>6</v>
      </c>
      <c r="K3504">
        <f t="shared" si="219"/>
        <v>4</v>
      </c>
      <c r="L3504">
        <f t="shared" si="220"/>
        <v>9498</v>
      </c>
      <c r="M3504">
        <f t="shared" si="221"/>
        <v>312</v>
      </c>
      <c r="N3504">
        <v>23</v>
      </c>
      <c r="O3504" t="s">
        <v>57</v>
      </c>
      <c r="P3504" t="s">
        <v>21</v>
      </c>
      <c r="Q3504" t="s">
        <v>22</v>
      </c>
      <c r="R3504" t="s">
        <v>21</v>
      </c>
      <c r="W3504">
        <v>185</v>
      </c>
      <c r="X3504">
        <v>71</v>
      </c>
      <c r="Y3504">
        <v>12</v>
      </c>
      <c r="Z3504">
        <v>124</v>
      </c>
    </row>
    <row r="3505" spans="1:26" ht="15.95">
      <c r="A3505" t="s">
        <v>4268</v>
      </c>
      <c r="B3505" t="s">
        <v>55</v>
      </c>
      <c r="C3505" t="str">
        <f>VLOOKUP(B3505, Positions!A$1:B$160, 2, FALSE)</f>
        <v>Forward</v>
      </c>
      <c r="D3505" t="s">
        <v>86</v>
      </c>
      <c r="E3505" t="s">
        <v>5664</v>
      </c>
      <c r="F3505" t="s">
        <v>21</v>
      </c>
      <c r="G3505" t="str">
        <f>VLOOKUP(E3505, Tiers!M$1:P$134, 3, FALSE)</f>
        <v>ENG3</v>
      </c>
      <c r="H3505">
        <f>VLOOKUP(G3505, Tiers!B$1:C$134, 2, FALSE)</f>
        <v>4</v>
      </c>
      <c r="I3505" s="26" t="s">
        <v>5737</v>
      </c>
      <c r="J3505">
        <f t="shared" si="218"/>
        <v>3</v>
      </c>
      <c r="K3505">
        <f t="shared" si="219"/>
        <v>3</v>
      </c>
      <c r="L3505">
        <f t="shared" si="220"/>
        <v>9602</v>
      </c>
      <c r="M3505">
        <f t="shared" si="221"/>
        <v>315</v>
      </c>
      <c r="N3505">
        <v>23</v>
      </c>
      <c r="O3505" t="s">
        <v>402</v>
      </c>
      <c r="P3505" t="s">
        <v>21</v>
      </c>
      <c r="Q3505" t="s">
        <v>22</v>
      </c>
      <c r="R3505" t="s">
        <v>21</v>
      </c>
      <c r="S3505" t="s">
        <v>491</v>
      </c>
      <c r="W3505">
        <v>173</v>
      </c>
      <c r="X3505">
        <v>78</v>
      </c>
      <c r="Y3505">
        <v>40</v>
      </c>
      <c r="Z3505">
        <v>137</v>
      </c>
    </row>
    <row r="3506" spans="1:26" ht="15.95">
      <c r="A3506" t="s">
        <v>4269</v>
      </c>
      <c r="B3506" t="s">
        <v>81</v>
      </c>
      <c r="C3506" t="str">
        <f>VLOOKUP(B3506, Positions!A$1:B$160, 2, FALSE)</f>
        <v>Defender</v>
      </c>
      <c r="D3506" t="s">
        <v>326</v>
      </c>
      <c r="E3506" t="s">
        <v>5663</v>
      </c>
      <c r="F3506" t="s">
        <v>21</v>
      </c>
      <c r="G3506" t="str">
        <f>VLOOKUP(E3506, Tiers!M$1:P$134, 3, FALSE)</f>
        <v>ENG4</v>
      </c>
      <c r="H3506">
        <f>VLOOKUP(G3506, Tiers!B$1:C$134, 2, FALSE)</f>
        <v>5</v>
      </c>
      <c r="I3506" s="26" t="s">
        <v>5738</v>
      </c>
      <c r="J3506">
        <f t="shared" si="218"/>
        <v>2</v>
      </c>
      <c r="K3506">
        <f t="shared" si="219"/>
        <v>2</v>
      </c>
      <c r="L3506">
        <f t="shared" si="220"/>
        <v>9633</v>
      </c>
      <c r="M3506">
        <f t="shared" si="221"/>
        <v>316</v>
      </c>
      <c r="N3506">
        <v>23</v>
      </c>
      <c r="O3506" t="s">
        <v>2335</v>
      </c>
      <c r="P3506" t="s">
        <v>21</v>
      </c>
      <c r="Q3506" t="s">
        <v>22</v>
      </c>
      <c r="R3506" t="s">
        <v>21</v>
      </c>
      <c r="W3506">
        <v>196</v>
      </c>
      <c r="X3506">
        <v>84</v>
      </c>
      <c r="Y3506">
        <v>2</v>
      </c>
      <c r="Z3506">
        <v>74</v>
      </c>
    </row>
    <row r="3507" spans="1:26" ht="15.95">
      <c r="A3507" t="s">
        <v>4270</v>
      </c>
      <c r="B3507" t="s">
        <v>111</v>
      </c>
      <c r="C3507" t="str">
        <f>VLOOKUP(B3507, Positions!A$1:B$160, 2, FALSE)</f>
        <v>Forward</v>
      </c>
      <c r="D3507" t="s">
        <v>5666</v>
      </c>
      <c r="E3507" t="s">
        <v>5666</v>
      </c>
      <c r="F3507" t="s">
        <v>21</v>
      </c>
      <c r="G3507" t="str">
        <f>VLOOKUP(E3507, Tiers!M$1:P$134, 3, FALSE)</f>
        <v>NONE</v>
      </c>
      <c r="H3507">
        <f>VLOOKUP(G3507, Tiers!B$1:C$134, 2, FALSE)</f>
        <v>7</v>
      </c>
      <c r="I3507" s="26" t="s">
        <v>5739</v>
      </c>
      <c r="J3507">
        <f t="shared" si="218"/>
        <v>1</v>
      </c>
      <c r="K3507">
        <f t="shared" si="219"/>
        <v>2</v>
      </c>
      <c r="L3507">
        <f t="shared" si="220"/>
        <v>9671</v>
      </c>
      <c r="M3507">
        <f t="shared" si="221"/>
        <v>317</v>
      </c>
      <c r="N3507">
        <v>23</v>
      </c>
      <c r="O3507" t="s">
        <v>5666</v>
      </c>
      <c r="P3507" t="s">
        <v>21</v>
      </c>
      <c r="Q3507" t="s">
        <v>22</v>
      </c>
      <c r="R3507" t="s">
        <v>21</v>
      </c>
      <c r="W3507">
        <v>183</v>
      </c>
      <c r="X3507">
        <v>79</v>
      </c>
      <c r="Y3507">
        <v>0</v>
      </c>
      <c r="Z3507">
        <v>0</v>
      </c>
    </row>
    <row r="3508" spans="1:26" ht="15.95">
      <c r="A3508" t="s">
        <v>4271</v>
      </c>
      <c r="B3508" t="s">
        <v>42</v>
      </c>
      <c r="C3508" t="str">
        <f>VLOOKUP(B3508, Positions!A$1:B$160, 2, FALSE)</f>
        <v>Midfielder</v>
      </c>
      <c r="D3508" t="s">
        <v>4272</v>
      </c>
      <c r="E3508" t="s">
        <v>5666</v>
      </c>
      <c r="F3508" t="s">
        <v>21</v>
      </c>
      <c r="G3508" t="str">
        <f>VLOOKUP(E3508, Tiers!M$1:P$134, 3, FALSE)</f>
        <v>NONE</v>
      </c>
      <c r="H3508">
        <f>VLOOKUP(G3508, Tiers!B$1:C$134, 2, FALSE)</f>
        <v>7</v>
      </c>
      <c r="I3508" s="26" t="s">
        <v>5740</v>
      </c>
      <c r="J3508">
        <f t="shared" si="218"/>
        <v>11</v>
      </c>
      <c r="K3508">
        <f t="shared" si="219"/>
        <v>1</v>
      </c>
      <c r="L3508">
        <f t="shared" si="220"/>
        <v>9711</v>
      </c>
      <c r="M3508">
        <f t="shared" si="221"/>
        <v>319</v>
      </c>
      <c r="N3508">
        <v>23</v>
      </c>
      <c r="O3508" t="s">
        <v>149</v>
      </c>
      <c r="P3508" t="s">
        <v>21</v>
      </c>
      <c r="Q3508" t="s">
        <v>22</v>
      </c>
      <c r="R3508" t="s">
        <v>21</v>
      </c>
      <c r="W3508">
        <v>176</v>
      </c>
      <c r="X3508">
        <v>74</v>
      </c>
      <c r="Y3508">
        <v>16</v>
      </c>
      <c r="Z3508">
        <v>88</v>
      </c>
    </row>
    <row r="3509" spans="1:26" ht="15.95">
      <c r="A3509" t="s">
        <v>4273</v>
      </c>
      <c r="B3509" t="s">
        <v>166</v>
      </c>
      <c r="C3509" t="str">
        <f>VLOOKUP(B3509, Positions!A$1:B$160, 2, FALSE)</f>
        <v>Goalkeeper</v>
      </c>
      <c r="D3509" t="s">
        <v>132</v>
      </c>
      <c r="E3509" t="s">
        <v>5664</v>
      </c>
      <c r="F3509" t="s">
        <v>21</v>
      </c>
      <c r="G3509" t="str">
        <f>VLOOKUP(E3509, Tiers!M$1:P$134, 3, FALSE)</f>
        <v>ENG3</v>
      </c>
      <c r="H3509">
        <f>VLOOKUP(G3509, Tiers!B$1:C$134, 2, FALSE)</f>
        <v>4</v>
      </c>
      <c r="I3509" s="26" t="s">
        <v>5741</v>
      </c>
      <c r="J3509">
        <f t="shared" si="218"/>
        <v>10</v>
      </c>
      <c r="K3509">
        <f t="shared" si="219"/>
        <v>1</v>
      </c>
      <c r="L3509">
        <f t="shared" si="220"/>
        <v>9746</v>
      </c>
      <c r="M3509">
        <f t="shared" si="221"/>
        <v>320</v>
      </c>
      <c r="N3509">
        <v>23</v>
      </c>
      <c r="O3509" t="s">
        <v>2802</v>
      </c>
      <c r="P3509" t="s">
        <v>21</v>
      </c>
      <c r="Q3509" t="s">
        <v>22</v>
      </c>
      <c r="R3509" t="s">
        <v>21</v>
      </c>
      <c r="W3509">
        <v>199</v>
      </c>
      <c r="X3509">
        <v>93</v>
      </c>
      <c r="Y3509">
        <v>0</v>
      </c>
      <c r="Z3509">
        <v>169</v>
      </c>
    </row>
    <row r="3510" spans="1:26" ht="15.95">
      <c r="A3510" t="s">
        <v>4274</v>
      </c>
      <c r="B3510" t="s">
        <v>877</v>
      </c>
      <c r="C3510" t="str">
        <f>VLOOKUP(B3510, Positions!A$1:B$160, 2, FALSE)</f>
        <v>Defender</v>
      </c>
      <c r="D3510" t="s">
        <v>234</v>
      </c>
      <c r="E3510" t="s">
        <v>5664</v>
      </c>
      <c r="F3510" t="s">
        <v>21</v>
      </c>
      <c r="G3510" t="str">
        <f>VLOOKUP(E3510, Tiers!M$1:P$134, 3, FALSE)</f>
        <v>ENG3</v>
      </c>
      <c r="H3510">
        <f>VLOOKUP(G3510, Tiers!B$1:C$134, 2, FALSE)</f>
        <v>4</v>
      </c>
      <c r="I3510" s="26" t="s">
        <v>5742</v>
      </c>
      <c r="J3510">
        <f t="shared" si="218"/>
        <v>10</v>
      </c>
      <c r="K3510">
        <f t="shared" si="219"/>
        <v>1</v>
      </c>
      <c r="L3510">
        <f t="shared" si="220"/>
        <v>9758</v>
      </c>
      <c r="M3510">
        <f t="shared" si="221"/>
        <v>320</v>
      </c>
      <c r="N3510">
        <v>23</v>
      </c>
      <c r="O3510" t="s">
        <v>40</v>
      </c>
      <c r="P3510" t="s">
        <v>21</v>
      </c>
      <c r="Q3510" t="s">
        <v>22</v>
      </c>
      <c r="R3510" t="s">
        <v>21</v>
      </c>
      <c r="W3510">
        <v>176</v>
      </c>
      <c r="X3510">
        <v>64</v>
      </c>
      <c r="Y3510">
        <v>1</v>
      </c>
      <c r="Z3510">
        <v>85</v>
      </c>
    </row>
    <row r="3511" spans="1:26" ht="15.95">
      <c r="A3511" t="s">
        <v>4275</v>
      </c>
      <c r="B3511" t="s">
        <v>106</v>
      </c>
      <c r="C3511" t="str">
        <f>VLOOKUP(B3511, Positions!A$1:B$160, 2, FALSE)</f>
        <v>Midfielder</v>
      </c>
      <c r="D3511" t="s">
        <v>496</v>
      </c>
      <c r="E3511" t="s">
        <v>5664</v>
      </c>
      <c r="F3511" t="s">
        <v>21</v>
      </c>
      <c r="G3511" t="str">
        <f>VLOOKUP(E3511, Tiers!M$1:P$134, 3, FALSE)</f>
        <v>ENG3</v>
      </c>
      <c r="H3511">
        <f>VLOOKUP(G3511, Tiers!B$1:C$134, 2, FALSE)</f>
        <v>4</v>
      </c>
      <c r="I3511" s="26" t="s">
        <v>5743</v>
      </c>
      <c r="J3511">
        <f t="shared" si="218"/>
        <v>10</v>
      </c>
      <c r="K3511">
        <f t="shared" si="219"/>
        <v>1</v>
      </c>
      <c r="L3511">
        <f t="shared" si="220"/>
        <v>9759</v>
      </c>
      <c r="M3511">
        <f t="shared" si="221"/>
        <v>320</v>
      </c>
      <c r="N3511">
        <v>23</v>
      </c>
      <c r="O3511" t="s">
        <v>397</v>
      </c>
      <c r="P3511" t="s">
        <v>21</v>
      </c>
      <c r="Q3511" t="s">
        <v>22</v>
      </c>
      <c r="R3511" t="s">
        <v>21</v>
      </c>
      <c r="W3511">
        <v>176</v>
      </c>
      <c r="X3511">
        <v>64</v>
      </c>
      <c r="Y3511">
        <v>10</v>
      </c>
      <c r="Z3511">
        <v>96</v>
      </c>
    </row>
    <row r="3512" spans="1:26" ht="15.95">
      <c r="A3512" t="s">
        <v>4276</v>
      </c>
      <c r="B3512" t="s">
        <v>78</v>
      </c>
      <c r="C3512" t="str">
        <f>VLOOKUP(B3512, Positions!A$1:B$160, 2, FALSE)</f>
        <v>Midfielder</v>
      </c>
      <c r="D3512" t="s">
        <v>4059</v>
      </c>
      <c r="E3512" t="s">
        <v>5666</v>
      </c>
      <c r="F3512" t="s">
        <v>21</v>
      </c>
      <c r="G3512" t="str">
        <f>VLOOKUP(E3512, Tiers!M$1:P$134, 3, FALSE)</f>
        <v>NONE</v>
      </c>
      <c r="H3512">
        <f>VLOOKUP(G3512, Tiers!B$1:C$134, 2, FALSE)</f>
        <v>7</v>
      </c>
      <c r="I3512" s="26" t="s">
        <v>5744</v>
      </c>
      <c r="J3512">
        <f t="shared" si="218"/>
        <v>10</v>
      </c>
      <c r="K3512">
        <f t="shared" si="219"/>
        <v>1</v>
      </c>
      <c r="L3512">
        <f t="shared" si="220"/>
        <v>9760</v>
      </c>
      <c r="M3512">
        <f t="shared" si="221"/>
        <v>320</v>
      </c>
      <c r="N3512">
        <v>23</v>
      </c>
      <c r="O3512" t="s">
        <v>74</v>
      </c>
      <c r="P3512" t="s">
        <v>21</v>
      </c>
      <c r="Q3512" t="s">
        <v>22</v>
      </c>
      <c r="R3512" t="s">
        <v>21</v>
      </c>
      <c r="W3512">
        <v>171</v>
      </c>
      <c r="X3512">
        <v>75</v>
      </c>
      <c r="Y3512">
        <v>16</v>
      </c>
      <c r="Z3512">
        <v>97</v>
      </c>
    </row>
    <row r="3513" spans="1:26" ht="15.95">
      <c r="A3513" t="s">
        <v>4277</v>
      </c>
      <c r="B3513" t="s">
        <v>72</v>
      </c>
      <c r="C3513" t="str">
        <f>VLOOKUP(B3513, Positions!A$1:B$160, 2, FALSE)</f>
        <v>Defender</v>
      </c>
      <c r="D3513" t="s">
        <v>592</v>
      </c>
      <c r="E3513" t="s">
        <v>5666</v>
      </c>
      <c r="F3513" t="s">
        <v>21</v>
      </c>
      <c r="G3513" t="str">
        <f>VLOOKUP(E3513, Tiers!M$1:P$134, 3, FALSE)</f>
        <v>NONE</v>
      </c>
      <c r="H3513">
        <f>VLOOKUP(G3513, Tiers!B$1:C$134, 2, FALSE)</f>
        <v>7</v>
      </c>
      <c r="I3513" s="26" t="s">
        <v>5745</v>
      </c>
      <c r="J3513">
        <f t="shared" si="218"/>
        <v>10</v>
      </c>
      <c r="K3513">
        <f t="shared" si="219"/>
        <v>1</v>
      </c>
      <c r="L3513">
        <f t="shared" si="220"/>
        <v>9766</v>
      </c>
      <c r="M3513">
        <f t="shared" si="221"/>
        <v>320</v>
      </c>
      <c r="N3513">
        <v>23</v>
      </c>
      <c r="O3513" t="s">
        <v>1662</v>
      </c>
      <c r="P3513" t="s">
        <v>21</v>
      </c>
      <c r="Q3513" t="s">
        <v>22</v>
      </c>
      <c r="R3513" t="s">
        <v>21</v>
      </c>
      <c r="S3513" t="s">
        <v>340</v>
      </c>
      <c r="W3513">
        <v>187</v>
      </c>
      <c r="X3513">
        <v>78</v>
      </c>
      <c r="Y3513">
        <v>9</v>
      </c>
      <c r="Z3513">
        <v>48</v>
      </c>
    </row>
    <row r="3514" spans="1:26" ht="15.95">
      <c r="A3514" t="s">
        <v>4278</v>
      </c>
      <c r="B3514" t="s">
        <v>81</v>
      </c>
      <c r="C3514" t="str">
        <f>VLOOKUP(B3514, Positions!A$1:B$160, 2, FALSE)</f>
        <v>Defender</v>
      </c>
      <c r="D3514" t="s">
        <v>32</v>
      </c>
      <c r="E3514" t="s">
        <v>5663</v>
      </c>
      <c r="F3514" t="s">
        <v>21</v>
      </c>
      <c r="G3514" t="str">
        <f>VLOOKUP(E3514, Tiers!M$1:P$134, 3, FALSE)</f>
        <v>ENG4</v>
      </c>
      <c r="H3514">
        <f>VLOOKUP(G3514, Tiers!B$1:C$134, 2, FALSE)</f>
        <v>5</v>
      </c>
      <c r="I3514" s="26" t="s">
        <v>5746</v>
      </c>
      <c r="J3514">
        <f t="shared" si="218"/>
        <v>9</v>
      </c>
      <c r="K3514">
        <f t="shared" si="219"/>
        <v>1</v>
      </c>
      <c r="L3514">
        <f t="shared" si="220"/>
        <v>9781</v>
      </c>
      <c r="M3514">
        <f t="shared" si="221"/>
        <v>321</v>
      </c>
      <c r="N3514">
        <v>23</v>
      </c>
      <c r="O3514" t="s">
        <v>1496</v>
      </c>
      <c r="P3514" t="s">
        <v>21</v>
      </c>
      <c r="Q3514" t="s">
        <v>22</v>
      </c>
      <c r="R3514" t="s">
        <v>21</v>
      </c>
      <c r="S3514" t="s">
        <v>4279</v>
      </c>
      <c r="W3514">
        <v>196</v>
      </c>
      <c r="X3514">
        <v>83</v>
      </c>
      <c r="Y3514">
        <v>3</v>
      </c>
      <c r="Z3514">
        <v>74</v>
      </c>
    </row>
    <row r="3515" spans="1:26" ht="15.95">
      <c r="A3515" t="s">
        <v>4280</v>
      </c>
      <c r="B3515" t="s">
        <v>72</v>
      </c>
      <c r="C3515" t="str">
        <f>VLOOKUP(B3515, Positions!A$1:B$160, 2, FALSE)</f>
        <v>Defender</v>
      </c>
      <c r="D3515" t="s">
        <v>229</v>
      </c>
      <c r="E3515" t="s">
        <v>5665</v>
      </c>
      <c r="F3515" t="s">
        <v>21</v>
      </c>
      <c r="G3515" t="str">
        <f>VLOOKUP(E3515, Tiers!M$1:P$134, 3, FALSE)</f>
        <v>ENG2</v>
      </c>
      <c r="H3515">
        <f>VLOOKUP(G3515, Tiers!B$1:C$134, 2, FALSE)</f>
        <v>3</v>
      </c>
      <c r="I3515" s="26" t="s">
        <v>5747</v>
      </c>
      <c r="J3515">
        <f t="shared" si="218"/>
        <v>8</v>
      </c>
      <c r="K3515">
        <f t="shared" si="219"/>
        <v>4</v>
      </c>
      <c r="L3515">
        <f t="shared" si="220"/>
        <v>9808</v>
      </c>
      <c r="M3515">
        <f t="shared" si="221"/>
        <v>322</v>
      </c>
      <c r="N3515">
        <v>23</v>
      </c>
      <c r="O3515" t="s">
        <v>163</v>
      </c>
      <c r="P3515" t="s">
        <v>21</v>
      </c>
      <c r="Q3515" t="s">
        <v>22</v>
      </c>
      <c r="R3515" t="s">
        <v>21</v>
      </c>
      <c r="W3515">
        <v>173</v>
      </c>
      <c r="X3515">
        <v>74</v>
      </c>
      <c r="Y3515">
        <v>3</v>
      </c>
      <c r="Z3515">
        <v>93</v>
      </c>
    </row>
    <row r="3516" spans="1:26" ht="15.95">
      <c r="A3516" t="s">
        <v>4281</v>
      </c>
      <c r="B3516" t="s">
        <v>166</v>
      </c>
      <c r="C3516" t="str">
        <f>VLOOKUP(B3516, Positions!A$1:B$160, 2, FALSE)</f>
        <v>Goalkeeper</v>
      </c>
      <c r="D3516" t="s">
        <v>3064</v>
      </c>
      <c r="E3516" t="s">
        <v>5666</v>
      </c>
      <c r="F3516" t="s">
        <v>21</v>
      </c>
      <c r="G3516" t="str">
        <f>VLOOKUP(E3516, Tiers!M$1:P$134, 3, FALSE)</f>
        <v>NONE</v>
      </c>
      <c r="H3516">
        <f>VLOOKUP(G3516, Tiers!B$1:C$134, 2, FALSE)</f>
        <v>7</v>
      </c>
      <c r="I3516" s="26" t="s">
        <v>5748</v>
      </c>
      <c r="J3516">
        <f t="shared" si="218"/>
        <v>7</v>
      </c>
      <c r="K3516">
        <f t="shared" si="219"/>
        <v>4</v>
      </c>
      <c r="L3516">
        <f t="shared" si="220"/>
        <v>9841</v>
      </c>
      <c r="M3516">
        <f t="shared" si="221"/>
        <v>323</v>
      </c>
      <c r="N3516">
        <v>23</v>
      </c>
      <c r="O3516" t="s">
        <v>836</v>
      </c>
      <c r="P3516" t="s">
        <v>21</v>
      </c>
      <c r="Q3516" t="s">
        <v>22</v>
      </c>
      <c r="R3516" t="s">
        <v>21</v>
      </c>
      <c r="W3516">
        <v>188</v>
      </c>
      <c r="X3516">
        <v>84</v>
      </c>
      <c r="Y3516">
        <v>0</v>
      </c>
      <c r="Z3516">
        <v>57</v>
      </c>
    </row>
    <row r="3517" spans="1:26" ht="15.95">
      <c r="A3517" t="s">
        <v>4282</v>
      </c>
      <c r="B3517" t="s">
        <v>457</v>
      </c>
      <c r="C3517" t="str">
        <f>VLOOKUP(B3517, Positions!A$1:B$160, 2, FALSE)</f>
        <v>Forward</v>
      </c>
      <c r="D3517" t="s">
        <v>4283</v>
      </c>
      <c r="E3517" t="s">
        <v>5666</v>
      </c>
      <c r="F3517" t="s">
        <v>3632</v>
      </c>
      <c r="G3517" t="str">
        <f>VLOOKUP(E3517, Tiers!M$1:P$134, 3, FALSE)</f>
        <v>NONE</v>
      </c>
      <c r="H3517">
        <f>VLOOKUP(G3517, Tiers!B$1:C$134, 2, FALSE)</f>
        <v>7</v>
      </c>
      <c r="I3517" s="26" t="s">
        <v>5749</v>
      </c>
      <c r="J3517">
        <f t="shared" si="218"/>
        <v>7</v>
      </c>
      <c r="K3517">
        <f t="shared" si="219"/>
        <v>4</v>
      </c>
      <c r="L3517">
        <f t="shared" si="220"/>
        <v>9844</v>
      </c>
      <c r="M3517">
        <f t="shared" si="221"/>
        <v>323</v>
      </c>
      <c r="N3517">
        <v>23</v>
      </c>
      <c r="O3517" t="s">
        <v>74</v>
      </c>
      <c r="P3517" t="s">
        <v>21</v>
      </c>
      <c r="Q3517" t="s">
        <v>22</v>
      </c>
      <c r="R3517" t="s">
        <v>21</v>
      </c>
      <c r="S3517" t="s">
        <v>829</v>
      </c>
      <c r="W3517">
        <v>191</v>
      </c>
      <c r="X3517">
        <v>83</v>
      </c>
      <c r="Y3517">
        <v>29</v>
      </c>
      <c r="Z3517">
        <v>167</v>
      </c>
    </row>
    <row r="3518" spans="1:26" ht="15.95">
      <c r="A3518" t="s">
        <v>4285</v>
      </c>
      <c r="B3518" t="s">
        <v>81</v>
      </c>
      <c r="C3518" t="str">
        <f>VLOOKUP(B3518, Positions!A$1:B$160, 2, FALSE)</f>
        <v>Defender</v>
      </c>
      <c r="D3518" t="s">
        <v>152</v>
      </c>
      <c r="E3518" t="s">
        <v>5664</v>
      </c>
      <c r="F3518" t="s">
        <v>21</v>
      </c>
      <c r="G3518" t="str">
        <f>VLOOKUP(E3518, Tiers!M$1:P$134, 3, FALSE)</f>
        <v>ENG3</v>
      </c>
      <c r="H3518">
        <f>VLOOKUP(G3518, Tiers!B$1:C$134, 2, FALSE)</f>
        <v>4</v>
      </c>
      <c r="I3518" s="26" t="s">
        <v>5750</v>
      </c>
      <c r="J3518">
        <f t="shared" si="218"/>
        <v>6</v>
      </c>
      <c r="K3518">
        <f t="shared" si="219"/>
        <v>4</v>
      </c>
      <c r="L3518">
        <f t="shared" si="220"/>
        <v>9891</v>
      </c>
      <c r="M3518">
        <f t="shared" si="221"/>
        <v>325</v>
      </c>
      <c r="N3518">
        <v>23</v>
      </c>
      <c r="O3518" t="s">
        <v>107</v>
      </c>
      <c r="P3518" t="s">
        <v>21</v>
      </c>
      <c r="Q3518" t="s">
        <v>22</v>
      </c>
      <c r="R3518" t="s">
        <v>21</v>
      </c>
      <c r="W3518">
        <v>185</v>
      </c>
      <c r="X3518">
        <v>83</v>
      </c>
      <c r="Y3518">
        <v>10</v>
      </c>
      <c r="Z3518">
        <v>175</v>
      </c>
    </row>
    <row r="3519" spans="1:26" ht="15.95">
      <c r="A3519" t="s">
        <v>4286</v>
      </c>
      <c r="B3519" t="s">
        <v>166</v>
      </c>
      <c r="C3519" t="str">
        <f>VLOOKUP(B3519, Positions!A$1:B$160, 2, FALSE)</f>
        <v>Goalkeeper</v>
      </c>
      <c r="D3519" t="s">
        <v>3718</v>
      </c>
      <c r="E3519" t="s">
        <v>5666</v>
      </c>
      <c r="F3519" t="s">
        <v>21</v>
      </c>
      <c r="G3519" t="str">
        <f>VLOOKUP(E3519, Tiers!M$1:P$134, 3, FALSE)</f>
        <v>NONE</v>
      </c>
      <c r="H3519">
        <f>VLOOKUP(G3519, Tiers!B$1:C$134, 2, FALSE)</f>
        <v>7</v>
      </c>
      <c r="I3519" s="26" t="s">
        <v>5751</v>
      </c>
      <c r="J3519">
        <f t="shared" si="218"/>
        <v>3</v>
      </c>
      <c r="K3519">
        <f t="shared" si="219"/>
        <v>3</v>
      </c>
      <c r="L3519">
        <f t="shared" si="220"/>
        <v>9953</v>
      </c>
      <c r="M3519">
        <f t="shared" si="221"/>
        <v>327</v>
      </c>
      <c r="N3519">
        <v>23</v>
      </c>
      <c r="O3519" t="s">
        <v>4131</v>
      </c>
      <c r="P3519" t="s">
        <v>21</v>
      </c>
      <c r="Q3519" t="s">
        <v>22</v>
      </c>
      <c r="R3519" t="s">
        <v>21</v>
      </c>
      <c r="W3519">
        <v>188</v>
      </c>
      <c r="X3519">
        <v>83</v>
      </c>
      <c r="Y3519">
        <v>0</v>
      </c>
      <c r="Z3519">
        <v>124</v>
      </c>
    </row>
    <row r="3520" spans="1:26" ht="15.95">
      <c r="A3520" t="s">
        <v>4287</v>
      </c>
      <c r="B3520" t="s">
        <v>131</v>
      </c>
      <c r="C3520" t="str">
        <f>VLOOKUP(B3520, Positions!A$1:B$160, 2, FALSE)</f>
        <v>Forward</v>
      </c>
      <c r="D3520" t="s">
        <v>142</v>
      </c>
      <c r="E3520" t="s">
        <v>5663</v>
      </c>
      <c r="F3520" t="s">
        <v>21</v>
      </c>
      <c r="G3520" t="str">
        <f>VLOOKUP(E3520, Tiers!M$1:P$134, 3, FALSE)</f>
        <v>ENG4</v>
      </c>
      <c r="H3520">
        <f>VLOOKUP(G3520, Tiers!B$1:C$134, 2, FALSE)</f>
        <v>5</v>
      </c>
      <c r="I3520" s="26" t="s">
        <v>5752</v>
      </c>
      <c r="J3520">
        <f t="shared" si="218"/>
        <v>1</v>
      </c>
      <c r="K3520">
        <f t="shared" si="219"/>
        <v>2</v>
      </c>
      <c r="L3520">
        <f t="shared" si="220"/>
        <v>10019</v>
      </c>
      <c r="M3520">
        <f t="shared" si="221"/>
        <v>329</v>
      </c>
      <c r="N3520">
        <v>23</v>
      </c>
      <c r="O3520" t="s">
        <v>623</v>
      </c>
      <c r="P3520" t="s">
        <v>21</v>
      </c>
      <c r="Q3520" t="s">
        <v>22</v>
      </c>
      <c r="R3520" t="s">
        <v>21</v>
      </c>
      <c r="W3520">
        <v>192</v>
      </c>
      <c r="X3520">
        <v>82</v>
      </c>
      <c r="Y3520">
        <v>16</v>
      </c>
      <c r="Z3520">
        <v>83</v>
      </c>
    </row>
    <row r="3521" spans="1:26" ht="15.95">
      <c r="A3521" t="s">
        <v>4288</v>
      </c>
      <c r="B3521" t="s">
        <v>645</v>
      </c>
      <c r="C3521" t="str">
        <f>VLOOKUP(B3521, Positions!A$1:B$160, 2, FALSE)</f>
        <v>Defender</v>
      </c>
      <c r="D3521" t="s">
        <v>162</v>
      </c>
      <c r="E3521" t="s">
        <v>5663</v>
      </c>
      <c r="F3521" t="s">
        <v>21</v>
      </c>
      <c r="G3521" t="str">
        <f>VLOOKUP(E3521, Tiers!M$1:P$134, 3, FALSE)</f>
        <v>ENG4</v>
      </c>
      <c r="H3521">
        <f>VLOOKUP(G3521, Tiers!B$1:C$134, 2, FALSE)</f>
        <v>5</v>
      </c>
      <c r="I3521" s="26" t="s">
        <v>5753</v>
      </c>
      <c r="J3521">
        <f t="shared" si="218"/>
        <v>11</v>
      </c>
      <c r="K3521">
        <f t="shared" si="219"/>
        <v>1</v>
      </c>
      <c r="L3521">
        <f t="shared" si="220"/>
        <v>10083</v>
      </c>
      <c r="M3521">
        <f t="shared" si="221"/>
        <v>331</v>
      </c>
      <c r="N3521">
        <v>23</v>
      </c>
      <c r="O3521" t="s">
        <v>57</v>
      </c>
      <c r="P3521" t="s">
        <v>21</v>
      </c>
      <c r="Q3521" t="s">
        <v>22</v>
      </c>
      <c r="R3521" t="s">
        <v>21</v>
      </c>
      <c r="W3521">
        <v>179</v>
      </c>
      <c r="X3521">
        <v>73</v>
      </c>
      <c r="Y3521">
        <v>9</v>
      </c>
      <c r="Z3521">
        <v>105</v>
      </c>
    </row>
    <row r="3522" spans="1:26" ht="15.95">
      <c r="A3522" t="s">
        <v>4289</v>
      </c>
      <c r="B3522" t="s">
        <v>360</v>
      </c>
      <c r="C3522" t="str">
        <f>VLOOKUP(B3522, Positions!A$1:B$160, 2, FALSE)</f>
        <v>Defender</v>
      </c>
      <c r="D3522" t="s">
        <v>1358</v>
      </c>
      <c r="E3522" t="s">
        <v>5663</v>
      </c>
      <c r="F3522" t="s">
        <v>21</v>
      </c>
      <c r="G3522" t="str">
        <f>VLOOKUP(E3522, Tiers!M$1:P$134, 3, FALSE)</f>
        <v>ENG4</v>
      </c>
      <c r="H3522">
        <f>VLOOKUP(G3522, Tiers!B$1:C$134, 2, FALSE)</f>
        <v>5</v>
      </c>
      <c r="I3522" s="26" t="s">
        <v>5754</v>
      </c>
      <c r="J3522">
        <f t="shared" si="218"/>
        <v>10</v>
      </c>
      <c r="K3522">
        <f t="shared" si="219"/>
        <v>1</v>
      </c>
      <c r="L3522">
        <f t="shared" si="220"/>
        <v>10109</v>
      </c>
      <c r="M3522">
        <f t="shared" si="221"/>
        <v>332</v>
      </c>
      <c r="N3522">
        <v>23</v>
      </c>
      <c r="O3522" t="s">
        <v>154</v>
      </c>
      <c r="P3522" t="s">
        <v>21</v>
      </c>
      <c r="Q3522" t="s">
        <v>22</v>
      </c>
      <c r="R3522" t="s">
        <v>21</v>
      </c>
      <c r="W3522">
        <v>194</v>
      </c>
      <c r="X3522">
        <v>73</v>
      </c>
      <c r="Y3522">
        <v>5</v>
      </c>
      <c r="Z3522">
        <v>129</v>
      </c>
    </row>
    <row r="3523" spans="1:26" ht="15.95">
      <c r="A3523" t="s">
        <v>4290</v>
      </c>
      <c r="B3523" t="s">
        <v>567</v>
      </c>
      <c r="C3523" t="str">
        <f>VLOOKUP(B3523, Positions!A$1:B$160, 2, FALSE)</f>
        <v>Defender</v>
      </c>
      <c r="D3523" t="s">
        <v>124</v>
      </c>
      <c r="E3523" t="s">
        <v>5665</v>
      </c>
      <c r="F3523" t="s">
        <v>21</v>
      </c>
      <c r="G3523" t="str">
        <f>VLOOKUP(E3523, Tiers!M$1:P$134, 3, FALSE)</f>
        <v>ENG2</v>
      </c>
      <c r="H3523">
        <f>VLOOKUP(G3523, Tiers!B$1:C$134, 2, FALSE)</f>
        <v>3</v>
      </c>
      <c r="I3523" s="26" t="s">
        <v>5755</v>
      </c>
      <c r="J3523">
        <f t="shared" ref="J3523:J3586" si="222">MONTH(I3523)</f>
        <v>10</v>
      </c>
      <c r="K3523">
        <f t="shared" ref="K3523:K3586" si="223">IF(OR(MONTH(I3523)=9, MONTH(I3523)=10, MONTH(I3523)=11), 1,
IF(OR(MONTH(I3523)=12, MONTH(I3523)=1, MONTH(I3523)=2), 2,
IF(OR(MONTH(I3523)=3, MONTH(I3523)=4, MONTH(I3523)=5), 3,
4)))</f>
        <v>1</v>
      </c>
      <c r="L3523">
        <f t="shared" ref="L3523:L3586" si="224">DATEDIF(I3523, DATE(2015, 7, 1), "d")</f>
        <v>10111</v>
      </c>
      <c r="M3523">
        <f t="shared" ref="M3523:M3586" si="225">DATEDIF(I3523, DATE(2015, 7, 1), "m")</f>
        <v>332</v>
      </c>
      <c r="N3523">
        <v>23</v>
      </c>
      <c r="O3523" t="s">
        <v>390</v>
      </c>
      <c r="P3523" t="s">
        <v>21</v>
      </c>
      <c r="Q3523" t="s">
        <v>22</v>
      </c>
      <c r="R3523" t="s">
        <v>21</v>
      </c>
      <c r="W3523">
        <v>186</v>
      </c>
      <c r="X3523">
        <v>83</v>
      </c>
      <c r="Y3523">
        <v>2</v>
      </c>
      <c r="Z3523">
        <v>83</v>
      </c>
    </row>
    <row r="3524" spans="1:26" ht="15.95">
      <c r="A3524" t="s">
        <v>4291</v>
      </c>
      <c r="B3524" t="s">
        <v>36</v>
      </c>
      <c r="C3524" t="str">
        <f>VLOOKUP(B3524, Positions!A$1:B$160, 2, FALSE)</f>
        <v>Midfielder</v>
      </c>
      <c r="D3524" t="s">
        <v>37</v>
      </c>
      <c r="E3524" t="s">
        <v>5664</v>
      </c>
      <c r="F3524" t="s">
        <v>21</v>
      </c>
      <c r="G3524" t="str">
        <f>VLOOKUP(E3524, Tiers!M$1:P$134, 3, FALSE)</f>
        <v>ENG3</v>
      </c>
      <c r="H3524">
        <f>VLOOKUP(G3524, Tiers!B$1:C$134, 2, FALSE)</f>
        <v>4</v>
      </c>
      <c r="I3524" s="26" t="s">
        <v>5756</v>
      </c>
      <c r="J3524">
        <f t="shared" si="222"/>
        <v>10</v>
      </c>
      <c r="K3524">
        <f t="shared" si="223"/>
        <v>1</v>
      </c>
      <c r="L3524">
        <f t="shared" si="224"/>
        <v>10132</v>
      </c>
      <c r="M3524">
        <f t="shared" si="225"/>
        <v>332</v>
      </c>
      <c r="N3524">
        <v>23</v>
      </c>
      <c r="O3524" t="s">
        <v>623</v>
      </c>
      <c r="P3524" t="s">
        <v>21</v>
      </c>
      <c r="Q3524" t="s">
        <v>22</v>
      </c>
      <c r="R3524" t="s">
        <v>21</v>
      </c>
      <c r="S3524" t="s">
        <v>2724</v>
      </c>
      <c r="W3524">
        <v>176</v>
      </c>
      <c r="X3524">
        <v>79</v>
      </c>
      <c r="Y3524">
        <v>7</v>
      </c>
      <c r="Z3524">
        <v>150</v>
      </c>
    </row>
    <row r="3525" spans="1:26" ht="15.95">
      <c r="A3525" t="s">
        <v>4292</v>
      </c>
      <c r="B3525" t="s">
        <v>1305</v>
      </c>
      <c r="C3525" t="str">
        <f>VLOOKUP(B3525, Positions!A$1:B$160, 2, FALSE)</f>
        <v>Defender</v>
      </c>
      <c r="D3525" t="s">
        <v>79</v>
      </c>
      <c r="E3525" t="s">
        <v>5663</v>
      </c>
      <c r="F3525" t="s">
        <v>21</v>
      </c>
      <c r="G3525" t="str">
        <f>VLOOKUP(E3525, Tiers!M$1:P$134, 3, FALSE)</f>
        <v>ENG4</v>
      </c>
      <c r="H3525">
        <f>VLOOKUP(G3525, Tiers!B$1:C$134, 2, FALSE)</f>
        <v>5</v>
      </c>
      <c r="I3525" s="26" t="s">
        <v>5757</v>
      </c>
      <c r="J3525">
        <f t="shared" si="222"/>
        <v>8</v>
      </c>
      <c r="K3525">
        <f t="shared" si="223"/>
        <v>4</v>
      </c>
      <c r="L3525">
        <f t="shared" si="224"/>
        <v>10192</v>
      </c>
      <c r="M3525">
        <f t="shared" si="225"/>
        <v>334</v>
      </c>
      <c r="N3525">
        <v>23</v>
      </c>
      <c r="O3525" t="s">
        <v>2681</v>
      </c>
      <c r="P3525" t="s">
        <v>21</v>
      </c>
      <c r="Q3525" t="s">
        <v>22</v>
      </c>
      <c r="R3525" t="s">
        <v>21</v>
      </c>
      <c r="W3525">
        <v>181</v>
      </c>
      <c r="X3525">
        <v>73</v>
      </c>
      <c r="Y3525">
        <v>6</v>
      </c>
      <c r="Z3525">
        <v>114</v>
      </c>
    </row>
    <row r="3526" spans="1:26" ht="15.95">
      <c r="A3526" t="s">
        <v>4293</v>
      </c>
      <c r="B3526" t="s">
        <v>115</v>
      </c>
      <c r="C3526" t="str">
        <f>VLOOKUP(B3526, Positions!A$1:B$160, 2, FALSE)</f>
        <v>Midfielder</v>
      </c>
      <c r="D3526" t="s">
        <v>338</v>
      </c>
      <c r="E3526" t="s">
        <v>5666</v>
      </c>
      <c r="F3526" t="s">
        <v>21</v>
      </c>
      <c r="G3526" t="str">
        <f>VLOOKUP(E3526, Tiers!M$1:P$134, 3, FALSE)</f>
        <v>NONE</v>
      </c>
      <c r="H3526">
        <f>VLOOKUP(G3526, Tiers!B$1:C$134, 2, FALSE)</f>
        <v>7</v>
      </c>
      <c r="I3526" s="26" t="s">
        <v>5758</v>
      </c>
      <c r="J3526">
        <f t="shared" si="222"/>
        <v>5</v>
      </c>
      <c r="K3526">
        <f t="shared" si="223"/>
        <v>3</v>
      </c>
      <c r="L3526">
        <f t="shared" si="224"/>
        <v>10277</v>
      </c>
      <c r="M3526">
        <f t="shared" si="225"/>
        <v>337</v>
      </c>
      <c r="N3526">
        <v>23</v>
      </c>
      <c r="O3526" t="s">
        <v>40</v>
      </c>
      <c r="P3526" t="s">
        <v>21</v>
      </c>
      <c r="Q3526" t="s">
        <v>22</v>
      </c>
      <c r="R3526" t="s">
        <v>21</v>
      </c>
      <c r="W3526">
        <v>178</v>
      </c>
      <c r="X3526">
        <v>68</v>
      </c>
      <c r="Y3526">
        <v>8</v>
      </c>
      <c r="Z3526">
        <v>75</v>
      </c>
    </row>
    <row r="3527" spans="1:26" ht="15.95">
      <c r="A3527" t="s">
        <v>4294</v>
      </c>
      <c r="B3527" t="s">
        <v>72</v>
      </c>
      <c r="C3527" t="str">
        <f>VLOOKUP(B3527, Positions!A$1:B$160, 2, FALSE)</f>
        <v>Defender</v>
      </c>
      <c r="D3527" t="s">
        <v>68</v>
      </c>
      <c r="E3527" t="s">
        <v>5663</v>
      </c>
      <c r="F3527" t="s">
        <v>21</v>
      </c>
      <c r="G3527" t="str">
        <f>VLOOKUP(E3527, Tiers!M$1:P$134, 3, FALSE)</f>
        <v>ENG4</v>
      </c>
      <c r="H3527">
        <f>VLOOKUP(G3527, Tiers!B$1:C$134, 2, FALSE)</f>
        <v>5</v>
      </c>
      <c r="I3527" s="26" t="s">
        <v>5759</v>
      </c>
      <c r="J3527">
        <f t="shared" si="222"/>
        <v>4</v>
      </c>
      <c r="K3527">
        <f t="shared" si="223"/>
        <v>3</v>
      </c>
      <c r="L3527">
        <f t="shared" si="224"/>
        <v>10293</v>
      </c>
      <c r="M3527">
        <f t="shared" si="225"/>
        <v>338</v>
      </c>
      <c r="N3527">
        <v>23</v>
      </c>
      <c r="O3527" t="s">
        <v>801</v>
      </c>
      <c r="P3527" t="s">
        <v>21</v>
      </c>
      <c r="Q3527" t="s">
        <v>22</v>
      </c>
      <c r="R3527" t="s">
        <v>21</v>
      </c>
      <c r="W3527">
        <v>181</v>
      </c>
      <c r="X3527">
        <v>73</v>
      </c>
      <c r="Y3527">
        <v>1</v>
      </c>
      <c r="Z3527">
        <v>112</v>
      </c>
    </row>
    <row r="3528" spans="1:26" ht="15.95">
      <c r="A3528" t="s">
        <v>4295</v>
      </c>
      <c r="B3528" t="s">
        <v>42</v>
      </c>
      <c r="C3528" t="str">
        <f>VLOOKUP(B3528, Positions!A$1:B$160, 2, FALSE)</f>
        <v>Midfielder</v>
      </c>
      <c r="D3528" t="s">
        <v>5666</v>
      </c>
      <c r="E3528" t="s">
        <v>5666</v>
      </c>
      <c r="F3528" t="s">
        <v>21</v>
      </c>
      <c r="G3528" t="str">
        <f>VLOOKUP(E3528, Tiers!M$1:P$134, 3, FALSE)</f>
        <v>NONE</v>
      </c>
      <c r="H3528">
        <f>VLOOKUP(G3528, Tiers!B$1:C$134, 2, FALSE)</f>
        <v>7</v>
      </c>
      <c r="I3528" s="26" t="s">
        <v>5760</v>
      </c>
      <c r="J3528">
        <f t="shared" si="222"/>
        <v>4</v>
      </c>
      <c r="K3528">
        <f t="shared" si="223"/>
        <v>3</v>
      </c>
      <c r="L3528">
        <f t="shared" si="224"/>
        <v>10309</v>
      </c>
      <c r="M3528">
        <f t="shared" si="225"/>
        <v>338</v>
      </c>
      <c r="N3528">
        <v>23</v>
      </c>
      <c r="O3528" t="s">
        <v>1087</v>
      </c>
      <c r="P3528" t="s">
        <v>21</v>
      </c>
      <c r="Q3528" t="s">
        <v>22</v>
      </c>
      <c r="R3528" t="s">
        <v>21</v>
      </c>
      <c r="W3528">
        <v>176</v>
      </c>
      <c r="X3528">
        <v>73</v>
      </c>
      <c r="Y3528">
        <v>0</v>
      </c>
      <c r="Z3528">
        <v>0</v>
      </c>
    </row>
    <row r="3529" spans="1:26" ht="15.95">
      <c r="A3529" t="s">
        <v>4296</v>
      </c>
      <c r="B3529" t="s">
        <v>31</v>
      </c>
      <c r="C3529" t="str">
        <f>VLOOKUP(B3529, Positions!A$1:B$160, 2, FALSE)</f>
        <v>Defender</v>
      </c>
      <c r="D3529" t="s">
        <v>2443</v>
      </c>
      <c r="E3529" t="s">
        <v>5666</v>
      </c>
      <c r="F3529" t="s">
        <v>21</v>
      </c>
      <c r="G3529" t="str">
        <f>VLOOKUP(E3529, Tiers!M$1:P$134, 3, FALSE)</f>
        <v>NONE</v>
      </c>
      <c r="H3529">
        <f>VLOOKUP(G3529, Tiers!B$1:C$134, 2, FALSE)</f>
        <v>7</v>
      </c>
      <c r="I3529" s="26" t="s">
        <v>5761</v>
      </c>
      <c r="J3529">
        <f t="shared" si="222"/>
        <v>3</v>
      </c>
      <c r="K3529">
        <f t="shared" si="223"/>
        <v>3</v>
      </c>
      <c r="L3529">
        <f t="shared" si="224"/>
        <v>10331</v>
      </c>
      <c r="M3529">
        <f t="shared" si="225"/>
        <v>339</v>
      </c>
      <c r="N3529">
        <v>23</v>
      </c>
      <c r="O3529" t="s">
        <v>357</v>
      </c>
      <c r="P3529" t="s">
        <v>21</v>
      </c>
      <c r="Q3529" t="s">
        <v>22</v>
      </c>
      <c r="R3529" t="s">
        <v>21</v>
      </c>
      <c r="W3529">
        <v>176</v>
      </c>
      <c r="X3529">
        <v>70</v>
      </c>
      <c r="Y3529">
        <v>9</v>
      </c>
      <c r="Z3529">
        <v>217</v>
      </c>
    </row>
    <row r="3530" spans="1:26" ht="15.95">
      <c r="A3530" t="s">
        <v>4297</v>
      </c>
      <c r="B3530" t="s">
        <v>42</v>
      </c>
      <c r="C3530" t="str">
        <f>VLOOKUP(B3530, Positions!A$1:B$160, 2, FALSE)</f>
        <v>Midfielder</v>
      </c>
      <c r="D3530" t="s">
        <v>103</v>
      </c>
      <c r="E3530" t="s">
        <v>5665</v>
      </c>
      <c r="F3530" t="s">
        <v>21</v>
      </c>
      <c r="G3530" t="str">
        <f>VLOOKUP(E3530, Tiers!M$1:P$134, 3, FALSE)</f>
        <v>ENG2</v>
      </c>
      <c r="H3530">
        <f>VLOOKUP(G3530, Tiers!B$1:C$134, 2, FALSE)</f>
        <v>3</v>
      </c>
      <c r="I3530" s="26" t="s">
        <v>5762</v>
      </c>
      <c r="J3530">
        <f t="shared" si="222"/>
        <v>1</v>
      </c>
      <c r="K3530">
        <f t="shared" si="223"/>
        <v>2</v>
      </c>
      <c r="L3530">
        <f t="shared" si="224"/>
        <v>10407</v>
      </c>
      <c r="M3530">
        <f t="shared" si="225"/>
        <v>341</v>
      </c>
      <c r="N3530">
        <v>23</v>
      </c>
      <c r="O3530" t="s">
        <v>5666</v>
      </c>
      <c r="P3530" t="s">
        <v>21</v>
      </c>
      <c r="Q3530" t="s">
        <v>22</v>
      </c>
      <c r="R3530" t="s">
        <v>21</v>
      </c>
      <c r="W3530">
        <v>178</v>
      </c>
      <c r="X3530">
        <v>80</v>
      </c>
      <c r="Y3530">
        <v>3</v>
      </c>
      <c r="Z3530">
        <v>127</v>
      </c>
    </row>
    <row r="3531" spans="1:26" ht="15.95">
      <c r="A3531" t="s">
        <v>4298</v>
      </c>
      <c r="B3531" t="s">
        <v>567</v>
      </c>
      <c r="C3531" t="str">
        <f>VLOOKUP(B3531, Positions!A$1:B$160, 2, FALSE)</f>
        <v>Defender</v>
      </c>
      <c r="D3531" t="s">
        <v>56</v>
      </c>
      <c r="E3531" t="s">
        <v>5664</v>
      </c>
      <c r="F3531" t="s">
        <v>21</v>
      </c>
      <c r="G3531" t="str">
        <f>VLOOKUP(E3531, Tiers!M$1:P$134, 3, FALSE)</f>
        <v>ENG3</v>
      </c>
      <c r="H3531">
        <f>VLOOKUP(G3531, Tiers!B$1:C$134, 2, FALSE)</f>
        <v>4</v>
      </c>
      <c r="I3531" s="26" t="s">
        <v>5763</v>
      </c>
      <c r="J3531">
        <f t="shared" si="222"/>
        <v>11</v>
      </c>
      <c r="K3531">
        <f t="shared" si="223"/>
        <v>1</v>
      </c>
      <c r="L3531">
        <f t="shared" si="224"/>
        <v>10447</v>
      </c>
      <c r="M3531">
        <f t="shared" si="225"/>
        <v>343</v>
      </c>
      <c r="N3531">
        <v>23</v>
      </c>
      <c r="O3531" t="s">
        <v>4299</v>
      </c>
      <c r="P3531" t="s">
        <v>21</v>
      </c>
      <c r="Q3531" t="s">
        <v>22</v>
      </c>
      <c r="R3531" t="s">
        <v>21</v>
      </c>
      <c r="W3531">
        <v>194</v>
      </c>
      <c r="X3531">
        <v>92</v>
      </c>
      <c r="Y3531">
        <v>4</v>
      </c>
      <c r="Z3531">
        <v>112</v>
      </c>
    </row>
    <row r="3532" spans="1:26" ht="15.95">
      <c r="A3532" t="s">
        <v>4300</v>
      </c>
      <c r="B3532" t="s">
        <v>16</v>
      </c>
      <c r="C3532" t="str">
        <f>VLOOKUP(B3532, Positions!A$1:B$160, 2, FALSE)</f>
        <v>Forward</v>
      </c>
      <c r="D3532" t="s">
        <v>5666</v>
      </c>
      <c r="E3532" t="s">
        <v>5666</v>
      </c>
      <c r="F3532" t="s">
        <v>21</v>
      </c>
      <c r="G3532" t="str">
        <f>VLOOKUP(E3532, Tiers!M$1:P$134, 3, FALSE)</f>
        <v>NONE</v>
      </c>
      <c r="H3532">
        <f>VLOOKUP(G3532, Tiers!B$1:C$134, 2, FALSE)</f>
        <v>7</v>
      </c>
      <c r="I3532" s="26" t="s">
        <v>5764</v>
      </c>
      <c r="J3532">
        <f t="shared" si="222"/>
        <v>11</v>
      </c>
      <c r="K3532">
        <f t="shared" si="223"/>
        <v>1</v>
      </c>
      <c r="L3532">
        <f t="shared" si="224"/>
        <v>10453</v>
      </c>
      <c r="M3532">
        <f t="shared" si="225"/>
        <v>343</v>
      </c>
      <c r="N3532">
        <v>23</v>
      </c>
      <c r="O3532" t="s">
        <v>370</v>
      </c>
      <c r="P3532" t="s">
        <v>21</v>
      </c>
      <c r="Q3532" t="s">
        <v>22</v>
      </c>
      <c r="R3532" t="s">
        <v>21</v>
      </c>
      <c r="W3532">
        <v>183</v>
      </c>
      <c r="X3532">
        <v>64</v>
      </c>
      <c r="Y3532">
        <v>8</v>
      </c>
      <c r="Z3532">
        <v>52</v>
      </c>
    </row>
    <row r="3533" spans="1:26" ht="15.95">
      <c r="A3533" t="s">
        <v>4301</v>
      </c>
      <c r="B3533" t="s">
        <v>16</v>
      </c>
      <c r="C3533" t="str">
        <f>VLOOKUP(B3533, Positions!A$1:B$160, 2, FALSE)</f>
        <v>Forward</v>
      </c>
      <c r="D3533" t="s">
        <v>1883</v>
      </c>
      <c r="E3533" t="s">
        <v>5666</v>
      </c>
      <c r="F3533" t="s">
        <v>21</v>
      </c>
      <c r="G3533" t="str">
        <f>VLOOKUP(E3533, Tiers!M$1:P$134, 3, FALSE)</f>
        <v>NONE</v>
      </c>
      <c r="H3533">
        <f>VLOOKUP(G3533, Tiers!B$1:C$134, 2, FALSE)</f>
        <v>7</v>
      </c>
      <c r="I3533" s="26" t="s">
        <v>5765</v>
      </c>
      <c r="J3533">
        <f t="shared" si="222"/>
        <v>10</v>
      </c>
      <c r="K3533">
        <f t="shared" si="223"/>
        <v>1</v>
      </c>
      <c r="L3533">
        <f t="shared" si="224"/>
        <v>10479</v>
      </c>
      <c r="M3533">
        <f t="shared" si="225"/>
        <v>344</v>
      </c>
      <c r="N3533">
        <v>23</v>
      </c>
      <c r="O3533" t="s">
        <v>74</v>
      </c>
      <c r="P3533" t="s">
        <v>21</v>
      </c>
      <c r="Q3533" t="s">
        <v>22</v>
      </c>
      <c r="R3533" t="s">
        <v>21</v>
      </c>
      <c r="S3533" t="s">
        <v>491</v>
      </c>
      <c r="W3533">
        <v>191</v>
      </c>
      <c r="X3533">
        <v>88</v>
      </c>
      <c r="Y3533">
        <v>12</v>
      </c>
      <c r="Z3533">
        <v>58</v>
      </c>
    </row>
    <row r="3534" spans="1:26" ht="15.95">
      <c r="A3534" t="s">
        <v>4302</v>
      </c>
      <c r="B3534" t="s">
        <v>1277</v>
      </c>
      <c r="C3534" t="str">
        <f>VLOOKUP(B3534, Positions!A$1:B$160, 2, FALSE)</f>
        <v>Midfielder</v>
      </c>
      <c r="D3534" t="s">
        <v>1177</v>
      </c>
      <c r="E3534" t="s">
        <v>5666</v>
      </c>
      <c r="F3534" t="s">
        <v>21</v>
      </c>
      <c r="G3534" t="str">
        <f>VLOOKUP(E3534, Tiers!M$1:P$134, 3, FALSE)</f>
        <v>NONE</v>
      </c>
      <c r="H3534">
        <f>VLOOKUP(G3534, Tiers!B$1:C$134, 2, FALSE)</f>
        <v>7</v>
      </c>
      <c r="I3534" s="26" t="s">
        <v>5766</v>
      </c>
      <c r="J3534">
        <f t="shared" si="222"/>
        <v>10</v>
      </c>
      <c r="K3534">
        <f t="shared" si="223"/>
        <v>1</v>
      </c>
      <c r="L3534">
        <f t="shared" si="224"/>
        <v>10496</v>
      </c>
      <c r="M3534">
        <f t="shared" si="225"/>
        <v>344</v>
      </c>
      <c r="N3534">
        <v>23</v>
      </c>
      <c r="O3534" t="s">
        <v>259</v>
      </c>
      <c r="P3534" t="s">
        <v>21</v>
      </c>
      <c r="Q3534" t="s">
        <v>22</v>
      </c>
      <c r="R3534" t="s">
        <v>21</v>
      </c>
      <c r="W3534">
        <v>186</v>
      </c>
      <c r="X3534">
        <v>73</v>
      </c>
      <c r="Y3534">
        <v>25</v>
      </c>
      <c r="Z3534">
        <v>201</v>
      </c>
    </row>
    <row r="3535" spans="1:26" ht="15.95">
      <c r="A3535" t="s">
        <v>4303</v>
      </c>
      <c r="B3535" t="s">
        <v>102</v>
      </c>
      <c r="C3535" t="str">
        <f>VLOOKUP(B3535, Positions!A$1:B$160, 2, FALSE)</f>
        <v>Defender</v>
      </c>
      <c r="D3535" t="s">
        <v>236</v>
      </c>
      <c r="E3535" t="s">
        <v>5665</v>
      </c>
      <c r="F3535" t="s">
        <v>21</v>
      </c>
      <c r="G3535" t="str">
        <f>VLOOKUP(E3535, Tiers!M$1:P$134, 3, FALSE)</f>
        <v>ENG2</v>
      </c>
      <c r="H3535">
        <f>VLOOKUP(G3535, Tiers!B$1:C$134, 2, FALSE)</f>
        <v>3</v>
      </c>
      <c r="I3535" s="26" t="s">
        <v>5767</v>
      </c>
      <c r="J3535">
        <f t="shared" si="222"/>
        <v>10</v>
      </c>
      <c r="K3535">
        <f t="shared" si="223"/>
        <v>1</v>
      </c>
      <c r="L3535">
        <f t="shared" si="224"/>
        <v>10500</v>
      </c>
      <c r="M3535">
        <f t="shared" si="225"/>
        <v>345</v>
      </c>
      <c r="N3535">
        <v>23</v>
      </c>
      <c r="O3535" t="s">
        <v>74</v>
      </c>
      <c r="P3535" t="s">
        <v>21</v>
      </c>
      <c r="Q3535" t="s">
        <v>22</v>
      </c>
      <c r="R3535" t="s">
        <v>21</v>
      </c>
      <c r="W3535">
        <v>185</v>
      </c>
      <c r="X3535">
        <v>68</v>
      </c>
      <c r="Y3535">
        <v>6</v>
      </c>
      <c r="Z3535">
        <v>212</v>
      </c>
    </row>
    <row r="3536" spans="1:26" ht="15.95">
      <c r="A3536" t="s">
        <v>4304</v>
      </c>
      <c r="B3536" t="s">
        <v>877</v>
      </c>
      <c r="C3536" t="str">
        <f>VLOOKUP(B3536, Positions!A$1:B$160, 2, FALSE)</f>
        <v>Defender</v>
      </c>
      <c r="D3536" t="s">
        <v>43</v>
      </c>
      <c r="E3536" t="s">
        <v>5664</v>
      </c>
      <c r="F3536" t="s">
        <v>21</v>
      </c>
      <c r="G3536" t="str">
        <f>VLOOKUP(E3536, Tiers!M$1:P$134, 3, FALSE)</f>
        <v>ENG3</v>
      </c>
      <c r="H3536">
        <f>VLOOKUP(G3536, Tiers!B$1:C$134, 2, FALSE)</f>
        <v>4</v>
      </c>
      <c r="I3536" s="26" t="s">
        <v>5768</v>
      </c>
      <c r="J3536">
        <f t="shared" si="222"/>
        <v>7</v>
      </c>
      <c r="K3536">
        <f t="shared" si="223"/>
        <v>4</v>
      </c>
      <c r="L3536">
        <f t="shared" si="224"/>
        <v>10591</v>
      </c>
      <c r="M3536">
        <f t="shared" si="225"/>
        <v>347</v>
      </c>
      <c r="N3536">
        <v>23</v>
      </c>
      <c r="O3536" t="s">
        <v>1059</v>
      </c>
      <c r="P3536" t="s">
        <v>21</v>
      </c>
      <c r="Q3536" t="s">
        <v>22</v>
      </c>
      <c r="R3536" t="s">
        <v>21</v>
      </c>
      <c r="W3536">
        <v>183</v>
      </c>
      <c r="X3536">
        <v>72</v>
      </c>
      <c r="Y3536">
        <v>6</v>
      </c>
      <c r="Z3536">
        <v>91</v>
      </c>
    </row>
    <row r="3537" spans="1:26" ht="15.95">
      <c r="A3537" t="s">
        <v>4305</v>
      </c>
      <c r="B3537" t="s">
        <v>16</v>
      </c>
      <c r="C3537" t="str">
        <f>VLOOKUP(B3537, Positions!A$1:B$160, 2, FALSE)</f>
        <v>Forward</v>
      </c>
      <c r="D3537" t="s">
        <v>3718</v>
      </c>
      <c r="E3537" t="s">
        <v>5666</v>
      </c>
      <c r="F3537" t="s">
        <v>21</v>
      </c>
      <c r="G3537" t="str">
        <f>VLOOKUP(E3537, Tiers!M$1:P$134, 3, FALSE)</f>
        <v>NONE</v>
      </c>
      <c r="H3537">
        <f>VLOOKUP(G3537, Tiers!B$1:C$134, 2, FALSE)</f>
        <v>7</v>
      </c>
      <c r="I3537" s="26" t="s">
        <v>5769</v>
      </c>
      <c r="J3537">
        <f t="shared" si="222"/>
        <v>6</v>
      </c>
      <c r="K3537">
        <f t="shared" si="223"/>
        <v>4</v>
      </c>
      <c r="L3537">
        <f t="shared" si="224"/>
        <v>10601</v>
      </c>
      <c r="M3537">
        <f t="shared" si="225"/>
        <v>348</v>
      </c>
      <c r="N3537">
        <v>23</v>
      </c>
      <c r="O3537" t="s">
        <v>74</v>
      </c>
      <c r="P3537" t="s">
        <v>21</v>
      </c>
      <c r="Q3537" t="s">
        <v>22</v>
      </c>
      <c r="R3537" t="s">
        <v>21</v>
      </c>
      <c r="W3537">
        <v>176</v>
      </c>
      <c r="X3537">
        <v>80</v>
      </c>
      <c r="Y3537">
        <v>66</v>
      </c>
      <c r="Z3537">
        <v>171</v>
      </c>
    </row>
    <row r="3538" spans="1:26" ht="15.95">
      <c r="A3538" t="s">
        <v>4306</v>
      </c>
      <c r="B3538" t="s">
        <v>81</v>
      </c>
      <c r="C3538" t="str">
        <f>VLOOKUP(B3538, Positions!A$1:B$160, 2, FALSE)</f>
        <v>Defender</v>
      </c>
      <c r="D3538" t="s">
        <v>592</v>
      </c>
      <c r="E3538" t="s">
        <v>5666</v>
      </c>
      <c r="F3538" t="s">
        <v>21</v>
      </c>
      <c r="G3538" t="str">
        <f>VLOOKUP(E3538, Tiers!M$1:P$134, 3, FALSE)</f>
        <v>NONE</v>
      </c>
      <c r="H3538">
        <f>VLOOKUP(G3538, Tiers!B$1:C$134, 2, FALSE)</f>
        <v>7</v>
      </c>
      <c r="I3538" s="26" t="s">
        <v>5770</v>
      </c>
      <c r="J3538">
        <f t="shared" si="222"/>
        <v>4</v>
      </c>
      <c r="K3538">
        <f t="shared" si="223"/>
        <v>3</v>
      </c>
      <c r="L3538">
        <f t="shared" si="224"/>
        <v>10669</v>
      </c>
      <c r="M3538">
        <f t="shared" si="225"/>
        <v>350</v>
      </c>
      <c r="N3538">
        <v>23</v>
      </c>
      <c r="O3538" t="s">
        <v>221</v>
      </c>
      <c r="P3538" t="s">
        <v>21</v>
      </c>
      <c r="Q3538" t="s">
        <v>22</v>
      </c>
      <c r="R3538" t="s">
        <v>21</v>
      </c>
      <c r="W3538">
        <v>183</v>
      </c>
      <c r="X3538">
        <v>76</v>
      </c>
      <c r="Y3538">
        <v>2</v>
      </c>
      <c r="Z3538">
        <v>36</v>
      </c>
    </row>
    <row r="3539" spans="1:26" ht="15.95">
      <c r="A3539" t="s">
        <v>4307</v>
      </c>
      <c r="B3539" t="s">
        <v>680</v>
      </c>
      <c r="C3539" t="str">
        <f>VLOOKUP(B3539, Positions!A$1:B$160, 2, FALSE)</f>
        <v>Midfielder</v>
      </c>
      <c r="D3539" t="s">
        <v>3718</v>
      </c>
      <c r="E3539" t="s">
        <v>5666</v>
      </c>
      <c r="F3539" t="s">
        <v>21</v>
      </c>
      <c r="G3539" t="str">
        <f>VLOOKUP(E3539, Tiers!M$1:P$134, 3, FALSE)</f>
        <v>NONE</v>
      </c>
      <c r="H3539">
        <f>VLOOKUP(G3539, Tiers!B$1:C$134, 2, FALSE)</f>
        <v>7</v>
      </c>
      <c r="I3539" s="26" t="s">
        <v>5771</v>
      </c>
      <c r="J3539">
        <f t="shared" si="222"/>
        <v>12</v>
      </c>
      <c r="K3539">
        <f t="shared" si="223"/>
        <v>2</v>
      </c>
      <c r="L3539">
        <f t="shared" si="224"/>
        <v>10788</v>
      </c>
      <c r="M3539">
        <f t="shared" si="225"/>
        <v>354</v>
      </c>
      <c r="N3539">
        <v>23</v>
      </c>
      <c r="O3539" t="s">
        <v>74</v>
      </c>
      <c r="P3539" t="s">
        <v>21</v>
      </c>
      <c r="Q3539" t="s">
        <v>22</v>
      </c>
      <c r="R3539" t="s">
        <v>21</v>
      </c>
      <c r="S3539" t="s">
        <v>491</v>
      </c>
      <c r="W3539">
        <v>174</v>
      </c>
      <c r="X3539">
        <v>75</v>
      </c>
      <c r="Y3539">
        <v>5</v>
      </c>
      <c r="Z3539">
        <v>84</v>
      </c>
    </row>
    <row r="3540" spans="1:26" ht="15.95">
      <c r="A3540" t="s">
        <v>4308</v>
      </c>
      <c r="B3540" t="s">
        <v>81</v>
      </c>
      <c r="C3540" t="str">
        <f>VLOOKUP(B3540, Positions!A$1:B$160, 2, FALSE)</f>
        <v>Defender</v>
      </c>
      <c r="D3540" t="s">
        <v>290</v>
      </c>
      <c r="E3540" t="s">
        <v>5665</v>
      </c>
      <c r="F3540" t="s">
        <v>21</v>
      </c>
      <c r="G3540" t="str">
        <f>VLOOKUP(E3540, Tiers!M$1:P$134, 3, FALSE)</f>
        <v>ENG2</v>
      </c>
      <c r="H3540">
        <f>VLOOKUP(G3540, Tiers!B$1:C$134, 2, FALSE)</f>
        <v>3</v>
      </c>
      <c r="I3540" s="26" t="s">
        <v>5772</v>
      </c>
      <c r="J3540">
        <f t="shared" si="222"/>
        <v>10</v>
      </c>
      <c r="K3540">
        <f t="shared" si="223"/>
        <v>1</v>
      </c>
      <c r="L3540">
        <f t="shared" si="224"/>
        <v>10849</v>
      </c>
      <c r="M3540">
        <f t="shared" si="225"/>
        <v>356</v>
      </c>
      <c r="N3540">
        <v>23</v>
      </c>
      <c r="O3540" t="s">
        <v>4309</v>
      </c>
      <c r="P3540" t="s">
        <v>21</v>
      </c>
      <c r="Q3540" t="s">
        <v>22</v>
      </c>
      <c r="R3540" t="s">
        <v>21</v>
      </c>
      <c r="W3540">
        <v>191</v>
      </c>
      <c r="X3540">
        <v>75</v>
      </c>
      <c r="Y3540">
        <v>15</v>
      </c>
      <c r="Z3540">
        <v>217</v>
      </c>
    </row>
    <row r="3541" spans="1:26" ht="15.95">
      <c r="A3541" t="s">
        <v>4310</v>
      </c>
      <c r="B3541" t="s">
        <v>16</v>
      </c>
      <c r="C3541" t="str">
        <f>VLOOKUP(B3541, Positions!A$1:B$160, 2, FALSE)</f>
        <v>Forward</v>
      </c>
      <c r="D3541" t="s">
        <v>98</v>
      </c>
      <c r="E3541" t="s">
        <v>5665</v>
      </c>
      <c r="F3541" t="s">
        <v>21</v>
      </c>
      <c r="G3541" t="str">
        <f>VLOOKUP(E3541, Tiers!M$1:P$134, 3, FALSE)</f>
        <v>ENG2</v>
      </c>
      <c r="H3541">
        <f>VLOOKUP(G3541, Tiers!B$1:C$134, 2, FALSE)</f>
        <v>3</v>
      </c>
      <c r="I3541" s="26" t="s">
        <v>5773</v>
      </c>
      <c r="J3541">
        <f t="shared" si="222"/>
        <v>5</v>
      </c>
      <c r="K3541">
        <f t="shared" si="223"/>
        <v>3</v>
      </c>
      <c r="L3541">
        <f t="shared" si="224"/>
        <v>11012</v>
      </c>
      <c r="M3541">
        <f t="shared" si="225"/>
        <v>361</v>
      </c>
      <c r="N3541">
        <v>23</v>
      </c>
      <c r="O3541" t="s">
        <v>74</v>
      </c>
      <c r="P3541" t="s">
        <v>21</v>
      </c>
      <c r="Q3541" t="s">
        <v>22</v>
      </c>
      <c r="R3541" t="s">
        <v>21</v>
      </c>
      <c r="W3541">
        <v>188</v>
      </c>
      <c r="X3541">
        <v>81</v>
      </c>
      <c r="Y3541">
        <v>0</v>
      </c>
      <c r="Z3541">
        <v>0</v>
      </c>
    </row>
    <row r="3542" spans="1:26" ht="15.95">
      <c r="A3542" t="s">
        <v>4311</v>
      </c>
      <c r="B3542" t="s">
        <v>42</v>
      </c>
      <c r="C3542" t="str">
        <f>VLOOKUP(B3542, Positions!A$1:B$160, 2, FALSE)</f>
        <v>Midfielder</v>
      </c>
      <c r="D3542" t="s">
        <v>357</v>
      </c>
      <c r="E3542" t="s">
        <v>62</v>
      </c>
      <c r="F3542" t="s">
        <v>21</v>
      </c>
      <c r="G3542" t="str">
        <f>VLOOKUP(E3542, Tiers!M$1:P$134, 3, FALSE)</f>
        <v>ENG1</v>
      </c>
      <c r="H3542">
        <f>VLOOKUP(G3542, Tiers!B$1:C$134, 2, FALSE)</f>
        <v>1</v>
      </c>
      <c r="I3542" s="26" t="s">
        <v>5774</v>
      </c>
      <c r="J3542">
        <f t="shared" si="222"/>
        <v>1</v>
      </c>
      <c r="K3542">
        <f t="shared" si="223"/>
        <v>2</v>
      </c>
      <c r="L3542">
        <f t="shared" si="224"/>
        <v>11116</v>
      </c>
      <c r="M3542">
        <f t="shared" si="225"/>
        <v>365</v>
      </c>
      <c r="N3542">
        <v>23</v>
      </c>
      <c r="O3542" t="s">
        <v>3787</v>
      </c>
      <c r="P3542" t="s">
        <v>21</v>
      </c>
      <c r="Q3542" t="s">
        <v>22</v>
      </c>
      <c r="R3542" t="s">
        <v>21</v>
      </c>
      <c r="W3542">
        <v>178</v>
      </c>
      <c r="X3542">
        <v>74</v>
      </c>
      <c r="Y3542">
        <v>6</v>
      </c>
      <c r="Z3542">
        <v>114</v>
      </c>
    </row>
    <row r="3543" spans="1:26" ht="15.95">
      <c r="A3543" t="s">
        <v>4312</v>
      </c>
      <c r="B3543" t="s">
        <v>166</v>
      </c>
      <c r="C3543" t="str">
        <f>VLOOKUP(B3543, Positions!A$1:B$160, 2, FALSE)</f>
        <v>Goalkeeper</v>
      </c>
      <c r="D3543" t="s">
        <v>412</v>
      </c>
      <c r="E3543" t="s">
        <v>5664</v>
      </c>
      <c r="F3543" t="s">
        <v>21</v>
      </c>
      <c r="G3543" t="str">
        <f>VLOOKUP(E3543, Tiers!M$1:P$134, 3, FALSE)</f>
        <v>ENG3</v>
      </c>
      <c r="H3543">
        <f>VLOOKUP(G3543, Tiers!B$1:C$134, 2, FALSE)</f>
        <v>4</v>
      </c>
      <c r="I3543" s="26" t="s">
        <v>5775</v>
      </c>
      <c r="J3543">
        <f t="shared" si="222"/>
        <v>9</v>
      </c>
      <c r="K3543">
        <f t="shared" si="223"/>
        <v>1</v>
      </c>
      <c r="L3543">
        <f t="shared" si="224"/>
        <v>11245</v>
      </c>
      <c r="M3543">
        <f t="shared" si="225"/>
        <v>369</v>
      </c>
      <c r="N3543">
        <v>23</v>
      </c>
      <c r="O3543" t="s">
        <v>3272</v>
      </c>
      <c r="P3543" t="s">
        <v>21</v>
      </c>
      <c r="Q3543" t="s">
        <v>22</v>
      </c>
      <c r="R3543" t="s">
        <v>21</v>
      </c>
      <c r="W3543">
        <v>191</v>
      </c>
      <c r="X3543">
        <v>77</v>
      </c>
      <c r="Y3543">
        <v>0</v>
      </c>
      <c r="Z3543">
        <v>65</v>
      </c>
    </row>
    <row r="3544" spans="1:26" ht="15.95">
      <c r="A3544" t="s">
        <v>4313</v>
      </c>
      <c r="B3544" t="s">
        <v>166</v>
      </c>
      <c r="C3544" t="str">
        <f>VLOOKUP(B3544, Positions!A$1:B$160, 2, FALSE)</f>
        <v>Goalkeeper</v>
      </c>
      <c r="D3544" t="s">
        <v>376</v>
      </c>
      <c r="E3544" t="s">
        <v>5664</v>
      </c>
      <c r="F3544" t="s">
        <v>21</v>
      </c>
      <c r="G3544" t="str">
        <f>VLOOKUP(E3544, Tiers!M$1:P$134, 3, FALSE)</f>
        <v>ENG3</v>
      </c>
      <c r="H3544">
        <f>VLOOKUP(G3544, Tiers!B$1:C$134, 2, FALSE)</f>
        <v>4</v>
      </c>
      <c r="I3544" s="26" t="s">
        <v>5776</v>
      </c>
      <c r="J3544">
        <f t="shared" si="222"/>
        <v>9</v>
      </c>
      <c r="K3544">
        <f t="shared" si="223"/>
        <v>1</v>
      </c>
      <c r="L3544">
        <f t="shared" si="224"/>
        <v>11247</v>
      </c>
      <c r="M3544">
        <f t="shared" si="225"/>
        <v>369</v>
      </c>
      <c r="N3544">
        <v>23</v>
      </c>
      <c r="O3544" t="s">
        <v>4314</v>
      </c>
      <c r="P3544" t="s">
        <v>21</v>
      </c>
      <c r="Q3544" t="s">
        <v>653</v>
      </c>
      <c r="R3544" t="s">
        <v>21</v>
      </c>
      <c r="S3544" t="s">
        <v>414</v>
      </c>
      <c r="W3544">
        <v>188</v>
      </c>
      <c r="X3544">
        <v>77</v>
      </c>
      <c r="Y3544">
        <v>0</v>
      </c>
      <c r="Z3544">
        <v>23</v>
      </c>
    </row>
    <row r="3545" spans="1:26" ht="15.95">
      <c r="A3545" t="s">
        <v>4315</v>
      </c>
      <c r="B3545" t="s">
        <v>47</v>
      </c>
      <c r="C3545" t="str">
        <f>VLOOKUP(B3545, Positions!A$1:B$160, 2, FALSE)</f>
        <v>Forward</v>
      </c>
      <c r="D3545" t="s">
        <v>175</v>
      </c>
      <c r="E3545" t="s">
        <v>62</v>
      </c>
      <c r="F3545" t="s">
        <v>21</v>
      </c>
      <c r="G3545" t="str">
        <f>VLOOKUP(E3545, Tiers!M$1:P$134, 3, FALSE)</f>
        <v>ENG1</v>
      </c>
      <c r="H3545">
        <f>VLOOKUP(G3545, Tiers!B$1:C$134, 2, FALSE)</f>
        <v>1</v>
      </c>
      <c r="I3545" s="26" t="s">
        <v>5777</v>
      </c>
      <c r="J3545">
        <f t="shared" si="222"/>
        <v>7</v>
      </c>
      <c r="K3545">
        <f t="shared" si="223"/>
        <v>4</v>
      </c>
      <c r="L3545">
        <f t="shared" si="224"/>
        <v>11310</v>
      </c>
      <c r="M3545">
        <f t="shared" si="225"/>
        <v>371</v>
      </c>
      <c r="N3545">
        <v>23</v>
      </c>
      <c r="O3545" t="s">
        <v>2779</v>
      </c>
      <c r="P3545" t="s">
        <v>21</v>
      </c>
      <c r="Q3545" t="s">
        <v>22</v>
      </c>
      <c r="R3545" t="s">
        <v>21</v>
      </c>
      <c r="W3545">
        <v>178</v>
      </c>
      <c r="X3545">
        <v>75</v>
      </c>
      <c r="Y3545">
        <v>14</v>
      </c>
      <c r="Z3545">
        <v>148</v>
      </c>
    </row>
    <row r="3546" spans="1:26" ht="15.95">
      <c r="A3546" t="s">
        <v>4316</v>
      </c>
      <c r="B3546" t="s">
        <v>36</v>
      </c>
      <c r="C3546" t="str">
        <f>VLOOKUP(B3546, Positions!A$1:B$160, 2, FALSE)</f>
        <v>Midfielder</v>
      </c>
      <c r="D3546" t="s">
        <v>162</v>
      </c>
      <c r="E3546" t="s">
        <v>5663</v>
      </c>
      <c r="F3546" t="s">
        <v>21</v>
      </c>
      <c r="G3546" t="str">
        <f>VLOOKUP(E3546, Tiers!M$1:P$134, 3, FALSE)</f>
        <v>ENG4</v>
      </c>
      <c r="H3546">
        <f>VLOOKUP(G3546, Tiers!B$1:C$134, 2, FALSE)</f>
        <v>5</v>
      </c>
      <c r="I3546" s="26" t="s">
        <v>5778</v>
      </c>
      <c r="J3546">
        <f t="shared" si="222"/>
        <v>5</v>
      </c>
      <c r="K3546">
        <f t="shared" si="223"/>
        <v>3</v>
      </c>
      <c r="L3546">
        <f t="shared" si="224"/>
        <v>11371</v>
      </c>
      <c r="M3546">
        <f t="shared" si="225"/>
        <v>373</v>
      </c>
      <c r="N3546">
        <v>23</v>
      </c>
      <c r="O3546" t="s">
        <v>1395</v>
      </c>
      <c r="P3546" t="s">
        <v>21</v>
      </c>
      <c r="Q3546" t="s">
        <v>22</v>
      </c>
      <c r="R3546" t="s">
        <v>21</v>
      </c>
      <c r="W3546">
        <v>181</v>
      </c>
      <c r="X3546">
        <v>80</v>
      </c>
      <c r="Y3546">
        <v>6</v>
      </c>
      <c r="Z3546">
        <v>70</v>
      </c>
    </row>
    <row r="3547" spans="1:26" ht="15.95">
      <c r="A3547" t="s">
        <v>4317</v>
      </c>
      <c r="B3547" t="s">
        <v>131</v>
      </c>
      <c r="C3547" t="str">
        <f>VLOOKUP(B3547, Positions!A$1:B$160, 2, FALSE)</f>
        <v>Forward</v>
      </c>
      <c r="D3547" t="s">
        <v>265</v>
      </c>
      <c r="E3547" t="s">
        <v>5665</v>
      </c>
      <c r="F3547" t="s">
        <v>21</v>
      </c>
      <c r="G3547" t="str">
        <f>VLOOKUP(E3547, Tiers!M$1:P$134, 3, FALSE)</f>
        <v>ENG2</v>
      </c>
      <c r="H3547">
        <f>VLOOKUP(G3547, Tiers!B$1:C$134, 2, FALSE)</f>
        <v>3</v>
      </c>
      <c r="I3547" s="26" t="s">
        <v>5779</v>
      </c>
      <c r="J3547">
        <f t="shared" si="222"/>
        <v>4</v>
      </c>
      <c r="K3547">
        <f t="shared" si="223"/>
        <v>3</v>
      </c>
      <c r="L3547">
        <f t="shared" si="224"/>
        <v>11392</v>
      </c>
      <c r="M3547">
        <f t="shared" si="225"/>
        <v>374</v>
      </c>
      <c r="N3547">
        <v>23</v>
      </c>
      <c r="O3547" t="s">
        <v>69</v>
      </c>
      <c r="P3547" t="s">
        <v>21</v>
      </c>
      <c r="Q3547" t="s">
        <v>22</v>
      </c>
      <c r="R3547" t="s">
        <v>21</v>
      </c>
      <c r="S3547" t="s">
        <v>1645</v>
      </c>
      <c r="W3547">
        <v>186</v>
      </c>
      <c r="X3547">
        <v>76</v>
      </c>
      <c r="Y3547">
        <v>15</v>
      </c>
      <c r="Z3547">
        <v>143</v>
      </c>
    </row>
    <row r="3548" spans="1:26" ht="15.95">
      <c r="A3548" t="s">
        <v>4318</v>
      </c>
      <c r="B3548" t="s">
        <v>645</v>
      </c>
      <c r="C3548" t="str">
        <f>VLOOKUP(B3548, Positions!A$1:B$160, 2, FALSE)</f>
        <v>Defender</v>
      </c>
      <c r="D3548" t="s">
        <v>3353</v>
      </c>
      <c r="E3548" t="s">
        <v>5669</v>
      </c>
      <c r="F3548" t="s">
        <v>421</v>
      </c>
      <c r="G3548" t="str">
        <f>VLOOKUP(E3548, Tiers!M$1:P$134, 3, FALSE)</f>
        <v>SCO1</v>
      </c>
      <c r="H3548">
        <f>VLOOKUP(G3548, Tiers!B$1:C$134, 2, FALSE)</f>
        <v>3</v>
      </c>
      <c r="I3548" s="26" t="s">
        <v>5679</v>
      </c>
      <c r="J3548">
        <f t="shared" si="222"/>
        <v>2</v>
      </c>
      <c r="K3548">
        <f t="shared" si="223"/>
        <v>2</v>
      </c>
      <c r="L3548">
        <f t="shared" si="224"/>
        <v>11467</v>
      </c>
      <c r="M3548">
        <f t="shared" si="225"/>
        <v>376</v>
      </c>
      <c r="N3548">
        <v>24</v>
      </c>
      <c r="O3548" t="s">
        <v>623</v>
      </c>
      <c r="P3548" t="s">
        <v>21</v>
      </c>
      <c r="Q3548" t="s">
        <v>22</v>
      </c>
      <c r="R3548" t="s">
        <v>21</v>
      </c>
      <c r="W3548">
        <v>194</v>
      </c>
      <c r="X3548">
        <v>85</v>
      </c>
      <c r="Y3548">
        <v>3</v>
      </c>
      <c r="Z3548">
        <v>141</v>
      </c>
    </row>
    <row r="3549" spans="1:26" ht="15.95">
      <c r="A3549" t="s">
        <v>4319</v>
      </c>
      <c r="B3549" t="s">
        <v>645</v>
      </c>
      <c r="C3549" t="str">
        <f>VLOOKUP(B3549, Positions!A$1:B$160, 2, FALSE)</f>
        <v>Defender</v>
      </c>
      <c r="D3549" t="s">
        <v>412</v>
      </c>
      <c r="E3549" t="s">
        <v>5664</v>
      </c>
      <c r="F3549" t="s">
        <v>21</v>
      </c>
      <c r="G3549" t="str">
        <f>VLOOKUP(E3549, Tiers!M$1:P$134, 3, FALSE)</f>
        <v>ENG3</v>
      </c>
      <c r="H3549">
        <f>VLOOKUP(G3549, Tiers!B$1:C$134, 2, FALSE)</f>
        <v>4</v>
      </c>
      <c r="I3549" s="26" t="s">
        <v>5680</v>
      </c>
      <c r="J3549">
        <f t="shared" si="222"/>
        <v>1</v>
      </c>
      <c r="K3549">
        <f t="shared" si="223"/>
        <v>2</v>
      </c>
      <c r="L3549">
        <f t="shared" si="224"/>
        <v>11476</v>
      </c>
      <c r="M3549">
        <f t="shared" si="225"/>
        <v>377</v>
      </c>
      <c r="N3549">
        <v>24</v>
      </c>
      <c r="O3549" t="s">
        <v>5681</v>
      </c>
      <c r="P3549" t="s">
        <v>21</v>
      </c>
      <c r="Q3549" t="s">
        <v>22</v>
      </c>
      <c r="R3549" t="s">
        <v>21</v>
      </c>
      <c r="W3549">
        <v>188</v>
      </c>
      <c r="X3549">
        <v>73</v>
      </c>
      <c r="Y3549">
        <v>3</v>
      </c>
      <c r="Z3549">
        <v>108</v>
      </c>
    </row>
    <row r="3550" spans="1:26" ht="15.95">
      <c r="A3550" t="s">
        <v>4320</v>
      </c>
      <c r="B3550" t="s">
        <v>131</v>
      </c>
      <c r="C3550" t="str">
        <f>VLOOKUP(B3550, Positions!A$1:B$160, 2, FALSE)</f>
        <v>Forward</v>
      </c>
      <c r="D3550" t="s">
        <v>107</v>
      </c>
      <c r="E3550" t="s">
        <v>5665</v>
      </c>
      <c r="F3550" t="s">
        <v>21</v>
      </c>
      <c r="G3550" t="str">
        <f>VLOOKUP(E3550, Tiers!M$1:P$134, 3, FALSE)</f>
        <v>ENG2</v>
      </c>
      <c r="H3550">
        <f>VLOOKUP(G3550, Tiers!B$1:C$134, 2, FALSE)</f>
        <v>3</v>
      </c>
      <c r="I3550" s="26" t="s">
        <v>5682</v>
      </c>
      <c r="J3550">
        <f t="shared" si="222"/>
        <v>10</v>
      </c>
      <c r="K3550">
        <f t="shared" si="223"/>
        <v>1</v>
      </c>
      <c r="L3550">
        <f t="shared" si="224"/>
        <v>11566</v>
      </c>
      <c r="M3550">
        <f t="shared" si="225"/>
        <v>380</v>
      </c>
      <c r="N3550">
        <v>24</v>
      </c>
      <c r="O3550" t="s">
        <v>623</v>
      </c>
      <c r="P3550" t="s">
        <v>21</v>
      </c>
      <c r="Q3550" t="s">
        <v>22</v>
      </c>
      <c r="R3550" t="s">
        <v>21</v>
      </c>
      <c r="W3550">
        <v>181</v>
      </c>
      <c r="X3550">
        <v>73</v>
      </c>
      <c r="Y3550">
        <v>98</v>
      </c>
      <c r="Z3550">
        <v>224</v>
      </c>
    </row>
    <row r="3551" spans="1:26" ht="15.95">
      <c r="A3551" t="s">
        <v>4321</v>
      </c>
      <c r="B3551" t="s">
        <v>16</v>
      </c>
      <c r="C3551" t="str">
        <f>VLOOKUP(B3551, Positions!A$1:B$160, 2, FALSE)</f>
        <v>Forward</v>
      </c>
      <c r="D3551" t="s">
        <v>5666</v>
      </c>
      <c r="E3551" t="s">
        <v>5666</v>
      </c>
      <c r="F3551" t="s">
        <v>21</v>
      </c>
      <c r="G3551" t="str">
        <f>VLOOKUP(E3551, Tiers!M$1:P$134, 3, FALSE)</f>
        <v>NONE</v>
      </c>
      <c r="H3551">
        <f>VLOOKUP(G3551, Tiers!B$1:C$134, 2, FALSE)</f>
        <v>7</v>
      </c>
      <c r="I3551" s="26" t="s">
        <v>5683</v>
      </c>
      <c r="J3551">
        <f t="shared" si="222"/>
        <v>9</v>
      </c>
      <c r="K3551">
        <f t="shared" si="223"/>
        <v>1</v>
      </c>
      <c r="L3551">
        <f t="shared" si="224"/>
        <v>11625</v>
      </c>
      <c r="M3551">
        <f t="shared" si="225"/>
        <v>381</v>
      </c>
      <c r="N3551">
        <v>24</v>
      </c>
      <c r="O3551" t="s">
        <v>1784</v>
      </c>
      <c r="P3551" t="s">
        <v>21</v>
      </c>
      <c r="Q3551" t="s">
        <v>22</v>
      </c>
      <c r="R3551" t="s">
        <v>21</v>
      </c>
      <c r="W3551">
        <v>184</v>
      </c>
      <c r="X3551">
        <v>85</v>
      </c>
      <c r="Y3551">
        <v>0</v>
      </c>
      <c r="Z3551">
        <v>9</v>
      </c>
    </row>
    <row r="3552" spans="1:26" ht="15.95">
      <c r="A3552" t="s">
        <v>4322</v>
      </c>
      <c r="B3552" t="s">
        <v>278</v>
      </c>
      <c r="C3552" t="str">
        <f>VLOOKUP(B3552, Positions!A$1:B$160, 2, FALSE)</f>
        <v>Midfielder</v>
      </c>
      <c r="D3552" t="s">
        <v>175</v>
      </c>
      <c r="E3552" t="s">
        <v>62</v>
      </c>
      <c r="F3552" t="s">
        <v>21</v>
      </c>
      <c r="G3552" t="str">
        <f>VLOOKUP(E3552, Tiers!M$1:P$134, 3, FALSE)</f>
        <v>ENG1</v>
      </c>
      <c r="H3552">
        <f>VLOOKUP(G3552, Tiers!B$1:C$134, 2, FALSE)</f>
        <v>1</v>
      </c>
      <c r="I3552" s="26" t="s">
        <v>5684</v>
      </c>
      <c r="J3552">
        <f t="shared" si="222"/>
        <v>3</v>
      </c>
      <c r="K3552">
        <f t="shared" si="223"/>
        <v>3</v>
      </c>
      <c r="L3552">
        <f t="shared" si="224"/>
        <v>11788</v>
      </c>
      <c r="M3552">
        <f t="shared" si="225"/>
        <v>387</v>
      </c>
      <c r="N3552">
        <v>24</v>
      </c>
      <c r="O3552" t="s">
        <v>208</v>
      </c>
      <c r="P3552" t="s">
        <v>21</v>
      </c>
      <c r="Q3552" t="s">
        <v>22</v>
      </c>
      <c r="R3552" t="s">
        <v>21</v>
      </c>
      <c r="W3552">
        <v>176</v>
      </c>
      <c r="X3552">
        <v>71</v>
      </c>
      <c r="Y3552">
        <v>12</v>
      </c>
      <c r="Z3552">
        <v>96</v>
      </c>
    </row>
    <row r="3553" spans="1:26" ht="15.95">
      <c r="A3553" t="s">
        <v>4323</v>
      </c>
      <c r="B3553" t="s">
        <v>445</v>
      </c>
      <c r="C3553" t="str">
        <f>VLOOKUP(B3553, Positions!A$1:B$160, 2, FALSE)</f>
        <v>Midfielder</v>
      </c>
      <c r="D3553" t="s">
        <v>177</v>
      </c>
      <c r="E3553" t="s">
        <v>5663</v>
      </c>
      <c r="F3553" t="s">
        <v>21</v>
      </c>
      <c r="G3553" t="str">
        <f>VLOOKUP(E3553, Tiers!M$1:P$134, 3, FALSE)</f>
        <v>ENG4</v>
      </c>
      <c r="H3553">
        <f>VLOOKUP(G3553, Tiers!B$1:C$134, 2, FALSE)</f>
        <v>5</v>
      </c>
      <c r="I3553" s="26" t="s">
        <v>5684</v>
      </c>
      <c r="J3553">
        <f t="shared" si="222"/>
        <v>3</v>
      </c>
      <c r="K3553">
        <f t="shared" si="223"/>
        <v>3</v>
      </c>
      <c r="L3553">
        <f t="shared" si="224"/>
        <v>11788</v>
      </c>
      <c r="M3553">
        <f t="shared" si="225"/>
        <v>387</v>
      </c>
      <c r="N3553">
        <v>24</v>
      </c>
      <c r="O3553" t="s">
        <v>338</v>
      </c>
      <c r="P3553" t="s">
        <v>21</v>
      </c>
      <c r="Q3553" t="s">
        <v>22</v>
      </c>
      <c r="R3553" t="s">
        <v>21</v>
      </c>
      <c r="S3553" t="s">
        <v>421</v>
      </c>
      <c r="W3553">
        <v>183</v>
      </c>
      <c r="X3553">
        <v>75</v>
      </c>
      <c r="Y3553">
        <v>2</v>
      </c>
      <c r="Z3553">
        <v>14</v>
      </c>
    </row>
    <row r="3554" spans="1:26" ht="15.95">
      <c r="A3554" t="s">
        <v>4324</v>
      </c>
      <c r="B3554" t="s">
        <v>189</v>
      </c>
      <c r="C3554" t="str">
        <f>VLOOKUP(B3554, Positions!A$1:B$160, 2, FALSE)</f>
        <v>Forward</v>
      </c>
      <c r="D3554" t="s">
        <v>4325</v>
      </c>
      <c r="E3554" t="s">
        <v>5669</v>
      </c>
      <c r="F3554" t="s">
        <v>421</v>
      </c>
      <c r="G3554" t="str">
        <f>VLOOKUP(E3554, Tiers!M$1:P$134, 3, FALSE)</f>
        <v>SCO1</v>
      </c>
      <c r="H3554">
        <f>VLOOKUP(G3554, Tiers!B$1:C$134, 2, FALSE)</f>
        <v>3</v>
      </c>
      <c r="I3554" s="26" t="s">
        <v>5685</v>
      </c>
      <c r="J3554">
        <f t="shared" si="222"/>
        <v>1</v>
      </c>
      <c r="K3554">
        <f t="shared" si="223"/>
        <v>2</v>
      </c>
      <c r="L3554">
        <f t="shared" si="224"/>
        <v>11847</v>
      </c>
      <c r="M3554">
        <f t="shared" si="225"/>
        <v>389</v>
      </c>
      <c r="N3554">
        <v>24</v>
      </c>
      <c r="O3554" t="s">
        <v>4326</v>
      </c>
      <c r="P3554" t="s">
        <v>21</v>
      </c>
      <c r="Q3554" t="s">
        <v>22</v>
      </c>
      <c r="R3554" t="s">
        <v>21</v>
      </c>
      <c r="W3554">
        <v>181</v>
      </c>
      <c r="X3554">
        <v>76</v>
      </c>
      <c r="Y3554">
        <v>11</v>
      </c>
      <c r="Z3554">
        <v>113</v>
      </c>
    </row>
    <row r="3555" spans="1:26" ht="15.95">
      <c r="A3555" t="s">
        <v>4327</v>
      </c>
      <c r="B3555" t="s">
        <v>81</v>
      </c>
      <c r="C3555" t="str">
        <f>VLOOKUP(B3555, Positions!A$1:B$160, 2, FALSE)</f>
        <v>Defender</v>
      </c>
      <c r="D3555" t="s">
        <v>1009</v>
      </c>
      <c r="E3555" t="s">
        <v>62</v>
      </c>
      <c r="F3555" t="s">
        <v>21</v>
      </c>
      <c r="G3555" t="str">
        <f>VLOOKUP(E3555, Tiers!M$1:P$134, 3, FALSE)</f>
        <v>ENG1</v>
      </c>
      <c r="H3555">
        <f>VLOOKUP(G3555, Tiers!B$1:C$134, 2, FALSE)</f>
        <v>1</v>
      </c>
      <c r="I3555" s="26" t="s">
        <v>5686</v>
      </c>
      <c r="J3555">
        <f t="shared" si="222"/>
        <v>1</v>
      </c>
      <c r="K3555">
        <f t="shared" si="223"/>
        <v>2</v>
      </c>
      <c r="L3555">
        <f t="shared" si="224"/>
        <v>11854</v>
      </c>
      <c r="M3555">
        <f t="shared" si="225"/>
        <v>389</v>
      </c>
      <c r="N3555">
        <v>24</v>
      </c>
      <c r="O3555" t="s">
        <v>113</v>
      </c>
      <c r="P3555" t="s">
        <v>21</v>
      </c>
      <c r="Q3555" t="s">
        <v>22</v>
      </c>
      <c r="R3555" t="s">
        <v>21</v>
      </c>
      <c r="S3555" t="s">
        <v>319</v>
      </c>
      <c r="W3555">
        <v>194</v>
      </c>
      <c r="X3555">
        <v>94</v>
      </c>
      <c r="Y3555">
        <v>4</v>
      </c>
      <c r="Z3555">
        <v>86</v>
      </c>
    </row>
    <row r="3556" spans="1:26" ht="15.95">
      <c r="A3556" t="s">
        <v>4328</v>
      </c>
      <c r="B3556" t="s">
        <v>166</v>
      </c>
      <c r="C3556" t="str">
        <f>VLOOKUP(B3556, Positions!A$1:B$160, 2, FALSE)</f>
        <v>Goalkeeper</v>
      </c>
      <c r="D3556" t="s">
        <v>1177</v>
      </c>
      <c r="E3556" t="s">
        <v>5666</v>
      </c>
      <c r="F3556" t="s">
        <v>21</v>
      </c>
      <c r="G3556" t="str">
        <f>VLOOKUP(E3556, Tiers!M$1:P$134, 3, FALSE)</f>
        <v>NONE</v>
      </c>
      <c r="H3556">
        <f>VLOOKUP(G3556, Tiers!B$1:C$134, 2, FALSE)</f>
        <v>7</v>
      </c>
      <c r="I3556" s="26" t="s">
        <v>5687</v>
      </c>
      <c r="J3556">
        <f t="shared" si="222"/>
        <v>12</v>
      </c>
      <c r="K3556">
        <f t="shared" si="223"/>
        <v>2</v>
      </c>
      <c r="L3556">
        <f t="shared" si="224"/>
        <v>11879</v>
      </c>
      <c r="M3556">
        <f t="shared" si="225"/>
        <v>390</v>
      </c>
      <c r="N3556">
        <v>24</v>
      </c>
      <c r="O3556" t="s">
        <v>259</v>
      </c>
      <c r="P3556" t="s">
        <v>21</v>
      </c>
      <c r="Q3556" t="s">
        <v>22</v>
      </c>
      <c r="R3556" t="s">
        <v>21</v>
      </c>
      <c r="W3556">
        <v>183</v>
      </c>
      <c r="X3556">
        <v>89</v>
      </c>
      <c r="Y3556">
        <v>0</v>
      </c>
      <c r="Z3556">
        <v>175</v>
      </c>
    </row>
    <row r="3557" spans="1:26" ht="15.95">
      <c r="A3557" t="s">
        <v>4329</v>
      </c>
      <c r="B3557" t="s">
        <v>16</v>
      </c>
      <c r="C3557" t="str">
        <f>VLOOKUP(B3557, Positions!A$1:B$160, 2, FALSE)</f>
        <v>Forward</v>
      </c>
      <c r="D3557" t="s">
        <v>5666</v>
      </c>
      <c r="E3557" t="s">
        <v>5666</v>
      </c>
      <c r="F3557" t="s">
        <v>21</v>
      </c>
      <c r="G3557" t="str">
        <f>VLOOKUP(E3557, Tiers!M$1:P$134, 3, FALSE)</f>
        <v>NONE</v>
      </c>
      <c r="H3557">
        <f>VLOOKUP(G3557, Tiers!B$1:C$134, 2, FALSE)</f>
        <v>7</v>
      </c>
      <c r="I3557" s="26" t="s">
        <v>5688</v>
      </c>
      <c r="J3557">
        <f t="shared" si="222"/>
        <v>11</v>
      </c>
      <c r="K3557">
        <f t="shared" si="223"/>
        <v>1</v>
      </c>
      <c r="L3557">
        <f t="shared" si="224"/>
        <v>11919</v>
      </c>
      <c r="M3557">
        <f t="shared" si="225"/>
        <v>391</v>
      </c>
      <c r="N3557">
        <v>24</v>
      </c>
      <c r="O3557" t="s">
        <v>4330</v>
      </c>
      <c r="P3557" t="s">
        <v>21</v>
      </c>
      <c r="Q3557" t="s">
        <v>171</v>
      </c>
      <c r="R3557" t="s">
        <v>21</v>
      </c>
      <c r="S3557" t="s">
        <v>4331</v>
      </c>
      <c r="W3557">
        <v>181</v>
      </c>
      <c r="X3557">
        <v>70</v>
      </c>
      <c r="Y3557">
        <v>1</v>
      </c>
      <c r="Z3557">
        <v>30</v>
      </c>
    </row>
    <row r="3558" spans="1:26" ht="15.95">
      <c r="A3558" t="s">
        <v>4332</v>
      </c>
      <c r="B3558" t="s">
        <v>42</v>
      </c>
      <c r="C3558" t="str">
        <f>VLOOKUP(B3558, Positions!A$1:B$160, 2, FALSE)</f>
        <v>Midfielder</v>
      </c>
      <c r="D3558" t="s">
        <v>4333</v>
      </c>
      <c r="E3558" t="s">
        <v>5666</v>
      </c>
      <c r="F3558" t="s">
        <v>21</v>
      </c>
      <c r="G3558" t="str">
        <f>VLOOKUP(E3558, Tiers!M$1:P$134, 3, FALSE)</f>
        <v>NONE</v>
      </c>
      <c r="H3558">
        <f>VLOOKUP(G3558, Tiers!B$1:C$134, 2, FALSE)</f>
        <v>7</v>
      </c>
      <c r="I3558" s="26" t="s">
        <v>5689</v>
      </c>
      <c r="J3558">
        <f t="shared" si="222"/>
        <v>10</v>
      </c>
      <c r="K3558">
        <f t="shared" si="223"/>
        <v>1</v>
      </c>
      <c r="L3558">
        <f t="shared" si="224"/>
        <v>11931</v>
      </c>
      <c r="M3558">
        <f t="shared" si="225"/>
        <v>392</v>
      </c>
      <c r="N3558">
        <v>24</v>
      </c>
      <c r="O3558" t="s">
        <v>187</v>
      </c>
      <c r="P3558" t="s">
        <v>21</v>
      </c>
      <c r="Q3558" t="s">
        <v>22</v>
      </c>
      <c r="R3558" t="s">
        <v>21</v>
      </c>
      <c r="S3558" t="s">
        <v>4334</v>
      </c>
      <c r="W3558">
        <v>165</v>
      </c>
      <c r="X3558">
        <v>55</v>
      </c>
      <c r="Y3558">
        <v>3</v>
      </c>
      <c r="Z3558">
        <v>66</v>
      </c>
    </row>
    <row r="3559" spans="1:26" ht="15.95">
      <c r="A3559" t="s">
        <v>4335</v>
      </c>
      <c r="B3559" t="s">
        <v>278</v>
      </c>
      <c r="C3559" t="str">
        <f>VLOOKUP(B3559, Positions!A$1:B$160, 2, FALSE)</f>
        <v>Midfielder</v>
      </c>
      <c r="D3559" t="s">
        <v>68</v>
      </c>
      <c r="E3559" t="s">
        <v>5663</v>
      </c>
      <c r="F3559" t="s">
        <v>21</v>
      </c>
      <c r="G3559" t="str">
        <f>VLOOKUP(E3559, Tiers!M$1:P$134, 3, FALSE)</f>
        <v>ENG4</v>
      </c>
      <c r="H3559">
        <f>VLOOKUP(G3559, Tiers!B$1:C$134, 2, FALSE)</f>
        <v>5</v>
      </c>
      <c r="I3559" s="26" t="s">
        <v>5690</v>
      </c>
      <c r="J3559">
        <f t="shared" si="222"/>
        <v>10</v>
      </c>
      <c r="K3559">
        <f t="shared" si="223"/>
        <v>1</v>
      </c>
      <c r="L3559">
        <f t="shared" si="224"/>
        <v>11932</v>
      </c>
      <c r="M3559">
        <f t="shared" si="225"/>
        <v>392</v>
      </c>
      <c r="N3559">
        <v>24</v>
      </c>
      <c r="O3559" t="s">
        <v>530</v>
      </c>
      <c r="P3559" t="s">
        <v>21</v>
      </c>
      <c r="Q3559" t="s">
        <v>22</v>
      </c>
      <c r="R3559" t="s">
        <v>21</v>
      </c>
      <c r="W3559">
        <v>173</v>
      </c>
      <c r="X3559">
        <v>66</v>
      </c>
      <c r="Y3559">
        <v>24</v>
      </c>
      <c r="Z3559">
        <v>164</v>
      </c>
    </row>
    <row r="3560" spans="1:26" ht="15.95">
      <c r="A3560" t="s">
        <v>4336</v>
      </c>
      <c r="B3560" t="s">
        <v>1141</v>
      </c>
      <c r="C3560" t="str">
        <f>VLOOKUP(B3560, Positions!A$1:B$160, 2, FALSE)</f>
        <v>Midfielder</v>
      </c>
      <c r="D3560" t="s">
        <v>470</v>
      </c>
      <c r="E3560" t="s">
        <v>5663</v>
      </c>
      <c r="F3560" t="s">
        <v>21</v>
      </c>
      <c r="G3560" t="str">
        <f>VLOOKUP(E3560, Tiers!M$1:P$134, 3, FALSE)</f>
        <v>ENG4</v>
      </c>
      <c r="H3560">
        <f>VLOOKUP(G3560, Tiers!B$1:C$134, 2, FALSE)</f>
        <v>5</v>
      </c>
      <c r="I3560" s="26" t="s">
        <v>5691</v>
      </c>
      <c r="J3560">
        <f t="shared" si="222"/>
        <v>9</v>
      </c>
      <c r="K3560">
        <f t="shared" si="223"/>
        <v>1</v>
      </c>
      <c r="L3560">
        <f t="shared" si="224"/>
        <v>11964</v>
      </c>
      <c r="M3560">
        <f t="shared" si="225"/>
        <v>393</v>
      </c>
      <c r="N3560">
        <v>24</v>
      </c>
      <c r="O3560" t="s">
        <v>530</v>
      </c>
      <c r="P3560" t="s">
        <v>21</v>
      </c>
      <c r="Q3560" t="s">
        <v>22</v>
      </c>
      <c r="R3560" t="s">
        <v>21</v>
      </c>
      <c r="W3560">
        <v>178</v>
      </c>
      <c r="X3560">
        <v>74</v>
      </c>
      <c r="Y3560">
        <v>17</v>
      </c>
      <c r="Z3560">
        <v>122</v>
      </c>
    </row>
    <row r="3561" spans="1:26" ht="15.95">
      <c r="A3561" t="s">
        <v>4033</v>
      </c>
      <c r="B3561" t="s">
        <v>31</v>
      </c>
      <c r="C3561" t="str">
        <f>VLOOKUP(B3561, Positions!A$1:B$160, 2, FALSE)</f>
        <v>Defender</v>
      </c>
      <c r="D3561" t="s">
        <v>836</v>
      </c>
      <c r="E3561" t="s">
        <v>62</v>
      </c>
      <c r="F3561" t="s">
        <v>21</v>
      </c>
      <c r="G3561" t="str">
        <f>VLOOKUP(E3561, Tiers!M$1:P$134, 3, FALSE)</f>
        <v>ENG1</v>
      </c>
      <c r="H3561">
        <f>VLOOKUP(G3561, Tiers!B$1:C$134, 2, FALSE)</f>
        <v>1</v>
      </c>
      <c r="I3561" s="26" t="s">
        <v>5692</v>
      </c>
      <c r="J3561">
        <f t="shared" si="222"/>
        <v>9</v>
      </c>
      <c r="K3561">
        <f t="shared" si="223"/>
        <v>1</v>
      </c>
      <c r="L3561">
        <f t="shared" si="224"/>
        <v>11971</v>
      </c>
      <c r="M3561">
        <f t="shared" si="225"/>
        <v>393</v>
      </c>
      <c r="N3561">
        <v>24</v>
      </c>
      <c r="O3561" t="s">
        <v>2779</v>
      </c>
      <c r="P3561" t="s">
        <v>21</v>
      </c>
      <c r="Q3561" t="s">
        <v>22</v>
      </c>
      <c r="R3561" t="s">
        <v>21</v>
      </c>
      <c r="W3561">
        <v>180</v>
      </c>
      <c r="X3561">
        <v>79</v>
      </c>
      <c r="Y3561">
        <v>4</v>
      </c>
      <c r="Z3561">
        <v>137</v>
      </c>
    </row>
    <row r="3562" spans="1:26" ht="15.95">
      <c r="A3562" t="s">
        <v>4337</v>
      </c>
      <c r="B3562" t="s">
        <v>81</v>
      </c>
      <c r="C3562" t="str">
        <f>VLOOKUP(B3562, Positions!A$1:B$160, 2, FALSE)</f>
        <v>Defender</v>
      </c>
      <c r="D3562" t="s">
        <v>5666</v>
      </c>
      <c r="E3562" t="s">
        <v>5666</v>
      </c>
      <c r="F3562" t="s">
        <v>21</v>
      </c>
      <c r="G3562" t="str">
        <f>VLOOKUP(E3562, Tiers!M$1:P$134, 3, FALSE)</f>
        <v>NONE</v>
      </c>
      <c r="H3562">
        <f>VLOOKUP(G3562, Tiers!B$1:C$134, 2, FALSE)</f>
        <v>7</v>
      </c>
      <c r="I3562" s="26" t="s">
        <v>5693</v>
      </c>
      <c r="J3562">
        <f t="shared" si="222"/>
        <v>6</v>
      </c>
      <c r="K3562">
        <f t="shared" si="223"/>
        <v>4</v>
      </c>
      <c r="L3562">
        <f t="shared" si="224"/>
        <v>12060</v>
      </c>
      <c r="M3562">
        <f t="shared" si="225"/>
        <v>396</v>
      </c>
      <c r="N3562">
        <v>24</v>
      </c>
      <c r="O3562" t="s">
        <v>5666</v>
      </c>
      <c r="P3562" t="s">
        <v>21</v>
      </c>
      <c r="Q3562" t="s">
        <v>22</v>
      </c>
      <c r="R3562" t="s">
        <v>21</v>
      </c>
      <c r="W3562">
        <v>191</v>
      </c>
      <c r="X3562">
        <v>73</v>
      </c>
      <c r="Y3562">
        <v>0</v>
      </c>
      <c r="Z3562">
        <v>13</v>
      </c>
    </row>
    <row r="3563" spans="1:26" ht="15.95">
      <c r="A3563" t="s">
        <v>4338</v>
      </c>
      <c r="B3563" t="s">
        <v>47</v>
      </c>
      <c r="C3563" t="str">
        <f>VLOOKUP(B3563, Positions!A$1:B$160, 2, FALSE)</f>
        <v>Forward</v>
      </c>
      <c r="D3563" t="s">
        <v>225</v>
      </c>
      <c r="E3563" t="s">
        <v>62</v>
      </c>
      <c r="F3563" t="s">
        <v>21</v>
      </c>
      <c r="G3563" t="str">
        <f>VLOOKUP(E3563, Tiers!M$1:P$134, 3, FALSE)</f>
        <v>ENG1</v>
      </c>
      <c r="H3563">
        <f>VLOOKUP(G3563, Tiers!B$1:C$134, 2, FALSE)</f>
        <v>1</v>
      </c>
      <c r="I3563" s="26" t="s">
        <v>5694</v>
      </c>
      <c r="J3563">
        <f t="shared" si="222"/>
        <v>11</v>
      </c>
      <c r="K3563">
        <f t="shared" si="223"/>
        <v>1</v>
      </c>
      <c r="L3563">
        <f t="shared" si="224"/>
        <v>12284</v>
      </c>
      <c r="M3563">
        <f t="shared" si="225"/>
        <v>403</v>
      </c>
      <c r="N3563">
        <v>24</v>
      </c>
      <c r="O3563" t="s">
        <v>330</v>
      </c>
      <c r="P3563" t="s">
        <v>21</v>
      </c>
      <c r="Q3563" t="s">
        <v>22</v>
      </c>
      <c r="R3563" t="s">
        <v>21</v>
      </c>
      <c r="W3563">
        <v>175</v>
      </c>
      <c r="X3563">
        <v>72</v>
      </c>
      <c r="Y3563">
        <v>12</v>
      </c>
      <c r="Z3563">
        <v>102</v>
      </c>
    </row>
    <row r="3564" spans="1:26" ht="15.95">
      <c r="A3564" t="s">
        <v>4339</v>
      </c>
      <c r="B3564" t="s">
        <v>81</v>
      </c>
      <c r="C3564" t="str">
        <f>VLOOKUP(B3564, Positions!A$1:B$160, 2, FALSE)</f>
        <v>Defender</v>
      </c>
      <c r="D3564" t="s">
        <v>236</v>
      </c>
      <c r="E3564" t="s">
        <v>5665</v>
      </c>
      <c r="F3564" t="s">
        <v>21</v>
      </c>
      <c r="G3564" t="str">
        <f>VLOOKUP(E3564, Tiers!M$1:P$134, 3, FALSE)</f>
        <v>ENG2</v>
      </c>
      <c r="H3564">
        <f>VLOOKUP(G3564, Tiers!B$1:C$134, 2, FALSE)</f>
        <v>3</v>
      </c>
      <c r="I3564" s="26" t="s">
        <v>5695</v>
      </c>
      <c r="J3564">
        <f t="shared" si="222"/>
        <v>11</v>
      </c>
      <c r="K3564">
        <f t="shared" si="223"/>
        <v>1</v>
      </c>
      <c r="L3564">
        <f t="shared" si="224"/>
        <v>12290</v>
      </c>
      <c r="M3564">
        <f t="shared" si="225"/>
        <v>403</v>
      </c>
      <c r="N3564">
        <v>24</v>
      </c>
      <c r="O3564" t="s">
        <v>2611</v>
      </c>
      <c r="P3564" t="s">
        <v>21</v>
      </c>
      <c r="Q3564" t="s">
        <v>22</v>
      </c>
      <c r="R3564" t="s">
        <v>21</v>
      </c>
      <c r="W3564">
        <v>191</v>
      </c>
      <c r="X3564">
        <v>81</v>
      </c>
      <c r="Y3564">
        <v>0</v>
      </c>
      <c r="Z3564">
        <v>97</v>
      </c>
    </row>
    <row r="3565" spans="1:26" ht="15.95">
      <c r="A3565" t="s">
        <v>4340</v>
      </c>
      <c r="B3565" t="s">
        <v>131</v>
      </c>
      <c r="C3565" t="str">
        <f>VLOOKUP(B3565, Positions!A$1:B$160, 2, FALSE)</f>
        <v>Forward</v>
      </c>
      <c r="D3565" t="s">
        <v>4325</v>
      </c>
      <c r="E3565" t="s">
        <v>5669</v>
      </c>
      <c r="F3565" t="s">
        <v>421</v>
      </c>
      <c r="G3565" t="str">
        <f>VLOOKUP(E3565, Tiers!M$1:P$134, 3, FALSE)</f>
        <v>SCO1</v>
      </c>
      <c r="H3565">
        <f>VLOOKUP(G3565, Tiers!B$1:C$134, 2, FALSE)</f>
        <v>3</v>
      </c>
      <c r="I3565" s="26" t="s">
        <v>5696</v>
      </c>
      <c r="J3565">
        <f t="shared" si="222"/>
        <v>2</v>
      </c>
      <c r="K3565">
        <f t="shared" si="223"/>
        <v>2</v>
      </c>
      <c r="L3565">
        <f t="shared" si="224"/>
        <v>12559</v>
      </c>
      <c r="M3565">
        <f t="shared" si="225"/>
        <v>412</v>
      </c>
      <c r="N3565">
        <v>24</v>
      </c>
      <c r="O3565" t="s">
        <v>74</v>
      </c>
      <c r="P3565" t="s">
        <v>21</v>
      </c>
      <c r="Q3565" t="s">
        <v>22</v>
      </c>
      <c r="R3565" t="s">
        <v>21</v>
      </c>
      <c r="S3565" t="s">
        <v>491</v>
      </c>
      <c r="W3565">
        <v>178</v>
      </c>
      <c r="X3565">
        <v>77</v>
      </c>
      <c r="Y3565">
        <v>19</v>
      </c>
      <c r="Z3565">
        <v>135</v>
      </c>
    </row>
    <row r="3566" spans="1:26" ht="15.95">
      <c r="A3566" t="s">
        <v>4341</v>
      </c>
      <c r="B3566" t="s">
        <v>196</v>
      </c>
      <c r="C3566" t="str">
        <f>VLOOKUP(B3566, Positions!A$1:B$160, 2, FALSE)</f>
        <v>Defender</v>
      </c>
      <c r="D3566" t="s">
        <v>4342</v>
      </c>
      <c r="E3566" t="s">
        <v>5666</v>
      </c>
      <c r="F3566" t="s">
        <v>243</v>
      </c>
      <c r="G3566" t="str">
        <f>VLOOKUP(E3566, Tiers!M$1:P$134, 3, FALSE)</f>
        <v>NONE</v>
      </c>
      <c r="H3566">
        <f>VLOOKUP(G3566, Tiers!B$1:C$134, 2, FALSE)</f>
        <v>7</v>
      </c>
      <c r="I3566" s="26" t="s">
        <v>5697</v>
      </c>
      <c r="J3566">
        <f t="shared" si="222"/>
        <v>12</v>
      </c>
      <c r="K3566">
        <f t="shared" si="223"/>
        <v>2</v>
      </c>
      <c r="L3566">
        <f t="shared" si="224"/>
        <v>12613</v>
      </c>
      <c r="M3566">
        <f t="shared" si="225"/>
        <v>414</v>
      </c>
      <c r="N3566">
        <v>24</v>
      </c>
      <c r="O3566" t="s">
        <v>74</v>
      </c>
      <c r="P3566" t="s">
        <v>21</v>
      </c>
      <c r="Q3566" t="s">
        <v>22</v>
      </c>
      <c r="R3566" t="s">
        <v>21</v>
      </c>
      <c r="S3566" t="s">
        <v>243</v>
      </c>
      <c r="W3566">
        <v>183</v>
      </c>
      <c r="X3566">
        <v>70</v>
      </c>
      <c r="Y3566">
        <v>7</v>
      </c>
      <c r="Z3566">
        <v>87</v>
      </c>
    </row>
    <row r="3567" spans="1:26" ht="15.95">
      <c r="A3567" t="s">
        <v>4344</v>
      </c>
      <c r="B3567" t="s">
        <v>72</v>
      </c>
      <c r="C3567" t="str">
        <f>VLOOKUP(B3567, Positions!A$1:B$160, 2, FALSE)</f>
        <v>Defender</v>
      </c>
      <c r="D3567" t="s">
        <v>1243</v>
      </c>
      <c r="E3567" t="s">
        <v>5666</v>
      </c>
      <c r="F3567" t="s">
        <v>21</v>
      </c>
      <c r="G3567" t="str">
        <f>VLOOKUP(E3567, Tiers!M$1:P$134, 3, FALSE)</f>
        <v>NONE</v>
      </c>
      <c r="H3567">
        <f>VLOOKUP(G3567, Tiers!B$1:C$134, 2, FALSE)</f>
        <v>7</v>
      </c>
      <c r="I3567" s="26" t="s">
        <v>5698</v>
      </c>
      <c r="J3567">
        <f t="shared" si="222"/>
        <v>11</v>
      </c>
      <c r="K3567">
        <f t="shared" si="223"/>
        <v>1</v>
      </c>
      <c r="L3567">
        <f t="shared" si="224"/>
        <v>12633</v>
      </c>
      <c r="M3567">
        <f t="shared" si="225"/>
        <v>415</v>
      </c>
      <c r="N3567">
        <v>24</v>
      </c>
      <c r="O3567" t="s">
        <v>1217</v>
      </c>
      <c r="P3567" t="s">
        <v>21</v>
      </c>
      <c r="Q3567" t="s">
        <v>22</v>
      </c>
      <c r="R3567" t="s">
        <v>21</v>
      </c>
      <c r="W3567">
        <v>178</v>
      </c>
      <c r="X3567">
        <v>73</v>
      </c>
      <c r="Y3567">
        <v>2</v>
      </c>
      <c r="Z3567">
        <v>140</v>
      </c>
    </row>
    <row r="3568" spans="1:26" ht="15.95">
      <c r="A3568" t="s">
        <v>4345</v>
      </c>
      <c r="B3568" t="s">
        <v>81</v>
      </c>
      <c r="C3568" t="str">
        <f>VLOOKUP(B3568, Positions!A$1:B$160, 2, FALSE)</f>
        <v>Defender</v>
      </c>
      <c r="D3568" t="s">
        <v>836</v>
      </c>
      <c r="E3568" t="s">
        <v>62</v>
      </c>
      <c r="F3568" t="s">
        <v>21</v>
      </c>
      <c r="G3568" t="str">
        <f>VLOOKUP(E3568, Tiers!M$1:P$134, 3, FALSE)</f>
        <v>ENG1</v>
      </c>
      <c r="H3568">
        <f>VLOOKUP(G3568, Tiers!B$1:C$134, 2, FALSE)</f>
        <v>1</v>
      </c>
      <c r="I3568" s="26" t="s">
        <v>5699</v>
      </c>
      <c r="J3568">
        <f t="shared" si="222"/>
        <v>11</v>
      </c>
      <c r="K3568">
        <f t="shared" si="223"/>
        <v>1</v>
      </c>
      <c r="L3568">
        <f t="shared" si="224"/>
        <v>12643</v>
      </c>
      <c r="M3568">
        <f t="shared" si="225"/>
        <v>415</v>
      </c>
      <c r="N3568">
        <v>24</v>
      </c>
      <c r="O3568" t="s">
        <v>897</v>
      </c>
      <c r="P3568" t="s">
        <v>21</v>
      </c>
      <c r="Q3568" t="s">
        <v>22</v>
      </c>
      <c r="R3568" t="s">
        <v>21</v>
      </c>
      <c r="W3568">
        <v>186</v>
      </c>
      <c r="X3568">
        <v>82</v>
      </c>
      <c r="Y3568">
        <v>10</v>
      </c>
      <c r="Z3568">
        <v>170</v>
      </c>
    </row>
    <row r="3569" spans="1:26" ht="15.95">
      <c r="A3569" t="s">
        <v>4346</v>
      </c>
      <c r="B3569" t="s">
        <v>72</v>
      </c>
      <c r="C3569" t="str">
        <f>VLOOKUP(B3569, Positions!A$1:B$160, 2, FALSE)</f>
        <v>Defender</v>
      </c>
      <c r="D3569" t="s">
        <v>52</v>
      </c>
      <c r="E3569" t="s">
        <v>5663</v>
      </c>
      <c r="F3569" t="s">
        <v>21</v>
      </c>
      <c r="G3569" t="str">
        <f>VLOOKUP(E3569, Tiers!M$1:P$134, 3, FALSE)</f>
        <v>ENG4</v>
      </c>
      <c r="H3569">
        <f>VLOOKUP(G3569, Tiers!B$1:C$134, 2, FALSE)</f>
        <v>5</v>
      </c>
      <c r="I3569" s="26" t="s">
        <v>5700</v>
      </c>
      <c r="J3569">
        <f t="shared" si="222"/>
        <v>5</v>
      </c>
      <c r="K3569">
        <f t="shared" si="223"/>
        <v>3</v>
      </c>
      <c r="L3569">
        <f t="shared" si="224"/>
        <v>12818</v>
      </c>
      <c r="M3569">
        <f t="shared" si="225"/>
        <v>421</v>
      </c>
      <c r="N3569">
        <v>24</v>
      </c>
      <c r="O3569" t="s">
        <v>74</v>
      </c>
      <c r="P3569" t="s">
        <v>21</v>
      </c>
      <c r="Q3569" t="s">
        <v>22</v>
      </c>
      <c r="R3569" t="s">
        <v>21</v>
      </c>
      <c r="W3569">
        <v>186</v>
      </c>
      <c r="X3569">
        <v>76</v>
      </c>
      <c r="Y3569">
        <v>3</v>
      </c>
      <c r="Z3569">
        <v>180</v>
      </c>
    </row>
    <row r="3570" spans="1:26" ht="15.95">
      <c r="A3570" t="s">
        <v>4347</v>
      </c>
      <c r="B3570" t="s">
        <v>16</v>
      </c>
      <c r="C3570" t="str">
        <f>VLOOKUP(B3570, Positions!A$1:B$160, 2, FALSE)</f>
        <v>Forward</v>
      </c>
      <c r="D3570" t="s">
        <v>121</v>
      </c>
      <c r="E3570" t="s">
        <v>5663</v>
      </c>
      <c r="F3570" t="s">
        <v>21</v>
      </c>
      <c r="G3570" t="str">
        <f>VLOOKUP(E3570, Tiers!M$1:P$134, 3, FALSE)</f>
        <v>ENG4</v>
      </c>
      <c r="H3570">
        <f>VLOOKUP(G3570, Tiers!B$1:C$134, 2, FALSE)</f>
        <v>5</v>
      </c>
      <c r="I3570" s="26" t="s">
        <v>5701</v>
      </c>
      <c r="J3570">
        <f t="shared" si="222"/>
        <v>3</v>
      </c>
      <c r="K3570">
        <f t="shared" si="223"/>
        <v>3</v>
      </c>
      <c r="L3570">
        <f t="shared" si="224"/>
        <v>12887</v>
      </c>
      <c r="M3570">
        <f t="shared" si="225"/>
        <v>423</v>
      </c>
      <c r="N3570">
        <v>24</v>
      </c>
      <c r="O3570" t="s">
        <v>5666</v>
      </c>
      <c r="P3570" t="s">
        <v>21</v>
      </c>
      <c r="Q3570" t="s">
        <v>22</v>
      </c>
      <c r="R3570" t="s">
        <v>21</v>
      </c>
      <c r="W3570">
        <v>176</v>
      </c>
      <c r="X3570">
        <v>72</v>
      </c>
      <c r="Y3570">
        <v>78</v>
      </c>
      <c r="Z3570">
        <v>161</v>
      </c>
    </row>
    <row r="3571" spans="1:26" ht="15.95">
      <c r="A3571" t="s">
        <v>4348</v>
      </c>
      <c r="B3571" t="s">
        <v>16</v>
      </c>
      <c r="C3571" t="str">
        <f>VLOOKUP(B3571, Positions!A$1:B$160, 2, FALSE)</f>
        <v>Forward</v>
      </c>
      <c r="D3571" t="s">
        <v>259</v>
      </c>
      <c r="E3571" t="s">
        <v>5663</v>
      </c>
      <c r="F3571" t="s">
        <v>21</v>
      </c>
      <c r="G3571" t="str">
        <f>VLOOKUP(E3571, Tiers!M$1:P$134, 3, FALSE)</f>
        <v>ENG4</v>
      </c>
      <c r="H3571">
        <f>VLOOKUP(G3571, Tiers!B$1:C$134, 2, FALSE)</f>
        <v>5</v>
      </c>
      <c r="I3571" s="26" t="s">
        <v>5702</v>
      </c>
      <c r="J3571">
        <f t="shared" si="222"/>
        <v>11</v>
      </c>
      <c r="K3571">
        <f t="shared" si="223"/>
        <v>1</v>
      </c>
      <c r="L3571">
        <f t="shared" si="224"/>
        <v>13024</v>
      </c>
      <c r="M3571">
        <f t="shared" si="225"/>
        <v>427</v>
      </c>
      <c r="N3571">
        <v>24</v>
      </c>
      <c r="O3571" t="s">
        <v>534</v>
      </c>
      <c r="P3571" t="s">
        <v>21</v>
      </c>
      <c r="Q3571" t="s">
        <v>22</v>
      </c>
      <c r="R3571" t="s">
        <v>21</v>
      </c>
      <c r="W3571">
        <v>176</v>
      </c>
      <c r="X3571">
        <v>70</v>
      </c>
      <c r="Y3571">
        <v>76</v>
      </c>
      <c r="Z3571">
        <v>144</v>
      </c>
    </row>
    <row r="3572" spans="1:26" ht="15.95">
      <c r="A3572" t="s">
        <v>4349</v>
      </c>
      <c r="B3572" t="s">
        <v>16</v>
      </c>
      <c r="C3572" t="str">
        <f>VLOOKUP(B3572, Positions!A$1:B$160, 2, FALSE)</f>
        <v>Forward</v>
      </c>
      <c r="D3572" t="s">
        <v>246</v>
      </c>
      <c r="E3572" t="s">
        <v>5664</v>
      </c>
      <c r="F3572" t="s">
        <v>21</v>
      </c>
      <c r="G3572" t="str">
        <f>VLOOKUP(E3572, Tiers!M$1:P$134, 3, FALSE)</f>
        <v>ENG3</v>
      </c>
      <c r="H3572">
        <f>VLOOKUP(G3572, Tiers!B$1:C$134, 2, FALSE)</f>
        <v>4</v>
      </c>
      <c r="I3572" s="26" t="s">
        <v>5703</v>
      </c>
      <c r="J3572">
        <f t="shared" si="222"/>
        <v>10</v>
      </c>
      <c r="K3572">
        <f t="shared" si="223"/>
        <v>1</v>
      </c>
      <c r="L3572">
        <f t="shared" si="224"/>
        <v>13043</v>
      </c>
      <c r="M3572">
        <f t="shared" si="225"/>
        <v>428</v>
      </c>
      <c r="N3572">
        <v>24</v>
      </c>
      <c r="O3572" t="s">
        <v>74</v>
      </c>
      <c r="P3572" t="s">
        <v>21</v>
      </c>
      <c r="Q3572" t="s">
        <v>22</v>
      </c>
      <c r="R3572" t="s">
        <v>21</v>
      </c>
      <c r="W3572">
        <v>188</v>
      </c>
      <c r="X3572">
        <v>84</v>
      </c>
      <c r="Y3572">
        <v>14</v>
      </c>
      <c r="Z3572">
        <v>101</v>
      </c>
    </row>
    <row r="3573" spans="1:26" ht="15.95">
      <c r="A3573" t="s">
        <v>4350</v>
      </c>
      <c r="B3573" t="s">
        <v>4351</v>
      </c>
      <c r="C3573" t="str">
        <f>VLOOKUP(B3573, Positions!A$1:B$160, 2, FALSE)</f>
        <v>Midfielder</v>
      </c>
      <c r="D3573" t="s">
        <v>234</v>
      </c>
      <c r="E3573" t="s">
        <v>5664</v>
      </c>
      <c r="F3573" t="s">
        <v>21</v>
      </c>
      <c r="G3573" t="str">
        <f>VLOOKUP(E3573, Tiers!M$1:P$134, 3, FALSE)</f>
        <v>ENG3</v>
      </c>
      <c r="H3573">
        <f>VLOOKUP(G3573, Tiers!B$1:C$134, 2, FALSE)</f>
        <v>4</v>
      </c>
      <c r="I3573" s="26" t="s">
        <v>5704</v>
      </c>
      <c r="J3573">
        <f t="shared" si="222"/>
        <v>3</v>
      </c>
      <c r="K3573">
        <f t="shared" si="223"/>
        <v>3</v>
      </c>
      <c r="L3573">
        <f t="shared" si="224"/>
        <v>13245</v>
      </c>
      <c r="M3573">
        <f t="shared" si="225"/>
        <v>435</v>
      </c>
      <c r="N3573">
        <v>24</v>
      </c>
      <c r="O3573" t="s">
        <v>234</v>
      </c>
      <c r="P3573" t="s">
        <v>21</v>
      </c>
      <c r="Q3573" t="s">
        <v>22</v>
      </c>
      <c r="R3573" t="s">
        <v>21</v>
      </c>
      <c r="W3573">
        <v>179</v>
      </c>
      <c r="X3573">
        <v>69</v>
      </c>
      <c r="Y3573">
        <v>8</v>
      </c>
      <c r="Z3573">
        <v>90</v>
      </c>
    </row>
    <row r="3574" spans="1:26" ht="15.95">
      <c r="A3574" t="s">
        <v>4352</v>
      </c>
      <c r="B3574" t="s">
        <v>47</v>
      </c>
      <c r="C3574" t="str">
        <f>VLOOKUP(B3574, Positions!A$1:B$160, 2, FALSE)</f>
        <v>Forward</v>
      </c>
      <c r="D3574" t="s">
        <v>455</v>
      </c>
      <c r="E3574" t="s">
        <v>5664</v>
      </c>
      <c r="F3574" t="s">
        <v>21</v>
      </c>
      <c r="G3574" t="str">
        <f>VLOOKUP(E3574, Tiers!M$1:P$134, 3, FALSE)</f>
        <v>ENG3</v>
      </c>
      <c r="H3574">
        <f>VLOOKUP(G3574, Tiers!B$1:C$134, 2, FALSE)</f>
        <v>4</v>
      </c>
      <c r="I3574" s="26" t="s">
        <v>5705</v>
      </c>
      <c r="J3574">
        <f t="shared" si="222"/>
        <v>3</v>
      </c>
      <c r="K3574">
        <f t="shared" si="223"/>
        <v>3</v>
      </c>
      <c r="L3574">
        <f t="shared" si="224"/>
        <v>13253</v>
      </c>
      <c r="M3574">
        <f t="shared" si="225"/>
        <v>435</v>
      </c>
      <c r="N3574">
        <v>24</v>
      </c>
      <c r="O3574" t="s">
        <v>113</v>
      </c>
      <c r="P3574" t="s">
        <v>21</v>
      </c>
      <c r="Q3574" t="s">
        <v>22</v>
      </c>
      <c r="R3574" t="s">
        <v>21</v>
      </c>
      <c r="S3574" t="s">
        <v>421</v>
      </c>
      <c r="W3574">
        <v>172</v>
      </c>
      <c r="X3574">
        <v>72</v>
      </c>
      <c r="Y3574">
        <v>4</v>
      </c>
      <c r="Z3574">
        <v>101</v>
      </c>
    </row>
    <row r="3575" spans="1:26" ht="15.95">
      <c r="A3575" t="s">
        <v>4353</v>
      </c>
      <c r="B3575" t="s">
        <v>278</v>
      </c>
      <c r="C3575" t="str">
        <f>VLOOKUP(B3575, Positions!A$1:B$160, 2, FALSE)</f>
        <v>Midfielder</v>
      </c>
      <c r="D3575" t="s">
        <v>290</v>
      </c>
      <c r="E3575" t="s">
        <v>5665</v>
      </c>
      <c r="F3575" t="s">
        <v>21</v>
      </c>
      <c r="G3575" t="str">
        <f>VLOOKUP(E3575, Tiers!M$1:P$134, 3, FALSE)</f>
        <v>ENG2</v>
      </c>
      <c r="H3575">
        <f>VLOOKUP(G3575, Tiers!B$1:C$134, 2, FALSE)</f>
        <v>3</v>
      </c>
      <c r="I3575" s="26" t="s">
        <v>5706</v>
      </c>
      <c r="J3575">
        <f t="shared" si="222"/>
        <v>3</v>
      </c>
      <c r="K3575">
        <f t="shared" si="223"/>
        <v>3</v>
      </c>
      <c r="L3575">
        <f t="shared" si="224"/>
        <v>13616</v>
      </c>
      <c r="M3575">
        <f t="shared" si="225"/>
        <v>447</v>
      </c>
      <c r="N3575">
        <v>24</v>
      </c>
      <c r="O3575" t="s">
        <v>390</v>
      </c>
      <c r="P3575" t="s">
        <v>21</v>
      </c>
      <c r="Q3575" t="s">
        <v>22</v>
      </c>
      <c r="R3575" t="s">
        <v>21</v>
      </c>
      <c r="W3575">
        <v>178</v>
      </c>
      <c r="X3575">
        <v>74</v>
      </c>
      <c r="Y3575">
        <v>29</v>
      </c>
      <c r="Z3575">
        <v>114</v>
      </c>
    </row>
    <row r="3576" spans="1:26" ht="15.95">
      <c r="A3576" t="s">
        <v>4354</v>
      </c>
      <c r="B3576" t="s">
        <v>494</v>
      </c>
      <c r="C3576" t="str">
        <f>VLOOKUP(B3576, Positions!A$1:B$160, 2, FALSE)</f>
        <v>Defender</v>
      </c>
      <c r="D3576" t="s">
        <v>2359</v>
      </c>
      <c r="E3576" t="s">
        <v>5666</v>
      </c>
      <c r="F3576" t="s">
        <v>21</v>
      </c>
      <c r="G3576" t="str">
        <f>VLOOKUP(E3576, Tiers!M$1:P$134, 3, FALSE)</f>
        <v>NONE</v>
      </c>
      <c r="H3576">
        <f>VLOOKUP(G3576, Tiers!B$1:C$134, 2, FALSE)</f>
        <v>7</v>
      </c>
      <c r="I3576" s="26" t="s">
        <v>5707</v>
      </c>
      <c r="J3576">
        <f t="shared" si="222"/>
        <v>5</v>
      </c>
      <c r="K3576">
        <f t="shared" si="223"/>
        <v>3</v>
      </c>
      <c r="L3576">
        <f t="shared" si="224"/>
        <v>13923</v>
      </c>
      <c r="M3576">
        <f t="shared" si="225"/>
        <v>457</v>
      </c>
      <c r="N3576">
        <v>24</v>
      </c>
      <c r="O3576" t="s">
        <v>252</v>
      </c>
      <c r="P3576" t="s">
        <v>21</v>
      </c>
      <c r="Q3576" t="s">
        <v>22</v>
      </c>
      <c r="R3576" t="s">
        <v>21</v>
      </c>
      <c r="W3576">
        <v>191</v>
      </c>
      <c r="X3576">
        <v>87</v>
      </c>
      <c r="Y3576">
        <v>8</v>
      </c>
      <c r="Z3576">
        <v>75</v>
      </c>
    </row>
    <row r="3577" spans="1:26" ht="15.95">
      <c r="A3577" t="s">
        <v>4355</v>
      </c>
      <c r="B3577" t="s">
        <v>946</v>
      </c>
      <c r="C3577" t="str">
        <f>VLOOKUP(B3577, Positions!A$1:B$160, 2, FALSE)</f>
        <v>Defender</v>
      </c>
      <c r="D3577" t="s">
        <v>57</v>
      </c>
      <c r="E3577" t="s">
        <v>62</v>
      </c>
      <c r="F3577" t="s">
        <v>21</v>
      </c>
      <c r="G3577" t="str">
        <f>VLOOKUP(E3577, Tiers!M$1:P$134, 3, FALSE)</f>
        <v>ENG1</v>
      </c>
      <c r="H3577">
        <f>VLOOKUP(G3577, Tiers!B$1:C$134, 2, FALSE)</f>
        <v>1</v>
      </c>
      <c r="I3577" s="26" t="s">
        <v>5708</v>
      </c>
      <c r="J3577">
        <f t="shared" si="222"/>
        <v>3</v>
      </c>
      <c r="K3577">
        <f t="shared" si="223"/>
        <v>3</v>
      </c>
      <c r="L3577">
        <f t="shared" si="224"/>
        <v>14719</v>
      </c>
      <c r="M3577">
        <f t="shared" si="225"/>
        <v>483</v>
      </c>
      <c r="N3577">
        <v>24</v>
      </c>
      <c r="O3577" t="s">
        <v>74</v>
      </c>
      <c r="P3577" t="s">
        <v>21</v>
      </c>
      <c r="Q3577" t="s">
        <v>22</v>
      </c>
      <c r="R3577" t="s">
        <v>21</v>
      </c>
      <c r="W3577">
        <v>176</v>
      </c>
      <c r="X3577">
        <v>67</v>
      </c>
      <c r="Y3577">
        <v>4</v>
      </c>
      <c r="Z3577">
        <v>221</v>
      </c>
    </row>
    <row r="3578" spans="1:26" ht="15.95">
      <c r="A3578" t="s">
        <v>4356</v>
      </c>
      <c r="B3578" t="s">
        <v>322</v>
      </c>
      <c r="C3578" t="str">
        <f>VLOOKUP(B3578, Positions!A$1:B$160, 2, FALSE)</f>
        <v>Midfielder</v>
      </c>
      <c r="D3578" t="s">
        <v>2232</v>
      </c>
      <c r="E3578" t="s">
        <v>5666</v>
      </c>
      <c r="F3578" t="s">
        <v>21</v>
      </c>
      <c r="G3578" t="str">
        <f>VLOOKUP(E3578, Tiers!M$1:P$134, 3, FALSE)</f>
        <v>NONE</v>
      </c>
      <c r="H3578">
        <f>VLOOKUP(G3578, Tiers!B$1:C$134, 2, FALSE)</f>
        <v>7</v>
      </c>
      <c r="I3578" s="26" t="s">
        <v>5709</v>
      </c>
      <c r="J3578">
        <f t="shared" si="222"/>
        <v>7</v>
      </c>
      <c r="K3578">
        <f t="shared" si="223"/>
        <v>4</v>
      </c>
      <c r="L3578">
        <f t="shared" si="224"/>
        <v>15326</v>
      </c>
      <c r="M3578">
        <f t="shared" si="225"/>
        <v>503</v>
      </c>
      <c r="N3578">
        <v>24</v>
      </c>
      <c r="O3578" t="s">
        <v>107</v>
      </c>
      <c r="P3578" t="s">
        <v>21</v>
      </c>
      <c r="Q3578" t="s">
        <v>22</v>
      </c>
      <c r="R3578" t="s">
        <v>21</v>
      </c>
      <c r="W3578">
        <v>171</v>
      </c>
      <c r="X3578">
        <v>60</v>
      </c>
      <c r="Y3578">
        <v>9</v>
      </c>
      <c r="Z3578">
        <v>114</v>
      </c>
    </row>
    <row r="3579" spans="1:26" ht="15.95">
      <c r="A3579" t="s">
        <v>4357</v>
      </c>
      <c r="B3579" t="s">
        <v>360</v>
      </c>
      <c r="C3579" t="str">
        <f>VLOOKUP(B3579, Positions!A$1:B$160, 2, FALSE)</f>
        <v>Defender</v>
      </c>
      <c r="D3579" t="s">
        <v>3064</v>
      </c>
      <c r="E3579" t="s">
        <v>5666</v>
      </c>
      <c r="F3579" t="s">
        <v>21</v>
      </c>
      <c r="G3579" t="str">
        <f>VLOOKUP(E3579, Tiers!M$1:P$134, 3, FALSE)</f>
        <v>NONE</v>
      </c>
      <c r="H3579">
        <f>VLOOKUP(G3579, Tiers!B$1:C$134, 2, FALSE)</f>
        <v>7</v>
      </c>
      <c r="I3579" s="26" t="s">
        <v>5710</v>
      </c>
      <c r="J3579">
        <f t="shared" si="222"/>
        <v>4</v>
      </c>
      <c r="K3579">
        <f t="shared" si="223"/>
        <v>3</v>
      </c>
      <c r="L3579">
        <f t="shared" si="224"/>
        <v>8856</v>
      </c>
      <c r="M3579">
        <f t="shared" si="225"/>
        <v>290</v>
      </c>
      <c r="N3579">
        <v>24</v>
      </c>
      <c r="O3579" t="s">
        <v>3914</v>
      </c>
      <c r="P3579" t="s">
        <v>21</v>
      </c>
      <c r="Q3579" t="s">
        <v>22</v>
      </c>
      <c r="R3579" t="s">
        <v>21</v>
      </c>
      <c r="W3579">
        <v>191</v>
      </c>
      <c r="X3579">
        <v>74</v>
      </c>
      <c r="Y3579">
        <v>1</v>
      </c>
      <c r="Z3579">
        <v>82</v>
      </c>
    </row>
    <row r="3580" spans="1:26" ht="15.95">
      <c r="A3580" t="s">
        <v>4358</v>
      </c>
      <c r="B3580" t="s">
        <v>26</v>
      </c>
      <c r="C3580" t="str">
        <f>VLOOKUP(B3580, Positions!A$1:B$160, 2, FALSE)</f>
        <v>Forward</v>
      </c>
      <c r="D3580" t="s">
        <v>103</v>
      </c>
      <c r="E3580" t="s">
        <v>5665</v>
      </c>
      <c r="F3580" t="s">
        <v>21</v>
      </c>
      <c r="G3580" t="str">
        <f>VLOOKUP(E3580, Tiers!M$1:P$134, 3, FALSE)</f>
        <v>ENG2</v>
      </c>
      <c r="H3580">
        <f>VLOOKUP(G3580, Tiers!B$1:C$134, 2, FALSE)</f>
        <v>3</v>
      </c>
      <c r="I3580" s="26" t="s">
        <v>5711</v>
      </c>
      <c r="J3580">
        <f t="shared" si="222"/>
        <v>3</v>
      </c>
      <c r="K3580">
        <f t="shared" si="223"/>
        <v>3</v>
      </c>
      <c r="L3580">
        <f t="shared" si="224"/>
        <v>8860</v>
      </c>
      <c r="M3580">
        <f t="shared" si="225"/>
        <v>291</v>
      </c>
      <c r="N3580">
        <v>24</v>
      </c>
      <c r="O3580" t="s">
        <v>586</v>
      </c>
      <c r="P3580" t="s">
        <v>21</v>
      </c>
      <c r="Q3580" t="s">
        <v>22</v>
      </c>
      <c r="R3580" t="s">
        <v>21</v>
      </c>
      <c r="W3580">
        <v>183</v>
      </c>
      <c r="X3580">
        <v>73</v>
      </c>
      <c r="Y3580">
        <v>30</v>
      </c>
      <c r="Z3580">
        <v>211</v>
      </c>
    </row>
    <row r="3581" spans="1:26" ht="15.95">
      <c r="A3581" t="s">
        <v>4359</v>
      </c>
      <c r="B3581" t="s">
        <v>42</v>
      </c>
      <c r="C3581" t="str">
        <f>VLOOKUP(B3581, Positions!A$1:B$160, 2, FALSE)</f>
        <v>Midfielder</v>
      </c>
      <c r="D3581" t="s">
        <v>4360</v>
      </c>
      <c r="E3581" t="s">
        <v>5667</v>
      </c>
      <c r="F3581" t="s">
        <v>421</v>
      </c>
      <c r="G3581" t="str">
        <f>VLOOKUP(E3581, Tiers!M$1:P$134, 3, FALSE)</f>
        <v>SCO2</v>
      </c>
      <c r="H3581">
        <f>VLOOKUP(G3581, Tiers!B$1:C$134, 2, FALSE)</f>
        <v>6</v>
      </c>
      <c r="I3581" s="26" t="s">
        <v>5712</v>
      </c>
      <c r="J3581">
        <f t="shared" si="222"/>
        <v>3</v>
      </c>
      <c r="K3581">
        <f t="shared" si="223"/>
        <v>3</v>
      </c>
      <c r="L3581">
        <f t="shared" si="224"/>
        <v>8861</v>
      </c>
      <c r="M3581">
        <f t="shared" si="225"/>
        <v>291</v>
      </c>
      <c r="N3581">
        <v>24</v>
      </c>
      <c r="O3581" t="s">
        <v>397</v>
      </c>
      <c r="P3581" t="s">
        <v>21</v>
      </c>
      <c r="Q3581" t="s">
        <v>22</v>
      </c>
      <c r="R3581" t="s">
        <v>21</v>
      </c>
      <c r="W3581">
        <v>181</v>
      </c>
      <c r="X3581">
        <v>70</v>
      </c>
      <c r="Y3581">
        <v>6</v>
      </c>
      <c r="Z3581">
        <v>86</v>
      </c>
    </row>
    <row r="3582" spans="1:26" ht="15.95">
      <c r="A3582" t="s">
        <v>4361</v>
      </c>
      <c r="B3582" t="s">
        <v>36</v>
      </c>
      <c r="C3582" t="str">
        <f>VLOOKUP(B3582, Positions!A$1:B$160, 2, FALSE)</f>
        <v>Midfielder</v>
      </c>
      <c r="D3582" t="s">
        <v>236</v>
      </c>
      <c r="E3582" t="s">
        <v>5665</v>
      </c>
      <c r="F3582" t="s">
        <v>21</v>
      </c>
      <c r="G3582" t="str">
        <f>VLOOKUP(E3582, Tiers!M$1:P$134, 3, FALSE)</f>
        <v>ENG2</v>
      </c>
      <c r="H3582">
        <f>VLOOKUP(G3582, Tiers!B$1:C$134, 2, FALSE)</f>
        <v>3</v>
      </c>
      <c r="I3582" s="26" t="s">
        <v>5713</v>
      </c>
      <c r="J3582">
        <f t="shared" si="222"/>
        <v>3</v>
      </c>
      <c r="K3582">
        <f t="shared" si="223"/>
        <v>3</v>
      </c>
      <c r="L3582">
        <f t="shared" si="224"/>
        <v>8864</v>
      </c>
      <c r="M3582">
        <f t="shared" si="225"/>
        <v>291</v>
      </c>
      <c r="N3582">
        <v>24</v>
      </c>
      <c r="O3582" t="s">
        <v>326</v>
      </c>
      <c r="P3582" t="s">
        <v>21</v>
      </c>
      <c r="Q3582" t="s">
        <v>22</v>
      </c>
      <c r="R3582" t="s">
        <v>21</v>
      </c>
      <c r="W3582">
        <v>188</v>
      </c>
      <c r="X3582">
        <v>74</v>
      </c>
      <c r="Y3582">
        <v>15</v>
      </c>
      <c r="Z3582">
        <v>193</v>
      </c>
    </row>
    <row r="3583" spans="1:26" ht="15.95">
      <c r="A3583" t="s">
        <v>4362</v>
      </c>
      <c r="B3583" t="s">
        <v>72</v>
      </c>
      <c r="C3583" t="str">
        <f>VLOOKUP(B3583, Positions!A$1:B$160, 2, FALSE)</f>
        <v>Defender</v>
      </c>
      <c r="D3583" t="s">
        <v>762</v>
      </c>
      <c r="E3583" t="s">
        <v>5665</v>
      </c>
      <c r="F3583" t="s">
        <v>21</v>
      </c>
      <c r="G3583" t="str">
        <f>VLOOKUP(E3583, Tiers!M$1:P$134, 3, FALSE)</f>
        <v>ENG2</v>
      </c>
      <c r="H3583">
        <f>VLOOKUP(G3583, Tiers!B$1:C$134, 2, FALSE)</f>
        <v>3</v>
      </c>
      <c r="I3583" s="26" t="s">
        <v>5713</v>
      </c>
      <c r="J3583">
        <f t="shared" si="222"/>
        <v>3</v>
      </c>
      <c r="K3583">
        <f t="shared" si="223"/>
        <v>3</v>
      </c>
      <c r="L3583">
        <f t="shared" si="224"/>
        <v>8864</v>
      </c>
      <c r="M3583">
        <f t="shared" si="225"/>
        <v>291</v>
      </c>
      <c r="N3583">
        <v>24</v>
      </c>
      <c r="O3583" t="s">
        <v>4363</v>
      </c>
      <c r="P3583" t="s">
        <v>21</v>
      </c>
      <c r="Q3583" t="s">
        <v>22</v>
      </c>
      <c r="R3583" t="s">
        <v>21</v>
      </c>
      <c r="W3583">
        <v>189</v>
      </c>
      <c r="X3583">
        <v>75</v>
      </c>
      <c r="Y3583">
        <v>10</v>
      </c>
      <c r="Z3583">
        <v>156</v>
      </c>
    </row>
    <row r="3584" spans="1:26" ht="15.95">
      <c r="A3584" t="s">
        <v>4364</v>
      </c>
      <c r="B3584" t="s">
        <v>81</v>
      </c>
      <c r="C3584" t="str">
        <f>VLOOKUP(B3584, Positions!A$1:B$160, 2, FALSE)</f>
        <v>Defender</v>
      </c>
      <c r="D3584" t="s">
        <v>56</v>
      </c>
      <c r="E3584" t="s">
        <v>5664</v>
      </c>
      <c r="F3584" t="s">
        <v>21</v>
      </c>
      <c r="G3584" t="str">
        <f>VLOOKUP(E3584, Tiers!M$1:P$134, 3, FALSE)</f>
        <v>ENG3</v>
      </c>
      <c r="H3584">
        <f>VLOOKUP(G3584, Tiers!B$1:C$134, 2, FALSE)</f>
        <v>4</v>
      </c>
      <c r="I3584" s="26" t="s">
        <v>5714</v>
      </c>
      <c r="J3584">
        <f t="shared" si="222"/>
        <v>3</v>
      </c>
      <c r="K3584">
        <f t="shared" si="223"/>
        <v>3</v>
      </c>
      <c r="L3584">
        <f t="shared" si="224"/>
        <v>8867</v>
      </c>
      <c r="M3584">
        <f t="shared" si="225"/>
        <v>291</v>
      </c>
      <c r="N3584">
        <v>24</v>
      </c>
      <c r="O3584" t="s">
        <v>397</v>
      </c>
      <c r="P3584" t="s">
        <v>21</v>
      </c>
      <c r="Q3584" t="s">
        <v>22</v>
      </c>
      <c r="R3584" t="s">
        <v>21</v>
      </c>
      <c r="W3584">
        <v>191</v>
      </c>
      <c r="X3584">
        <v>77</v>
      </c>
      <c r="Y3584">
        <v>4</v>
      </c>
      <c r="Z3584">
        <v>145</v>
      </c>
    </row>
    <row r="3585" spans="1:26" ht="15.95">
      <c r="A3585" t="s">
        <v>4365</v>
      </c>
      <c r="B3585" t="s">
        <v>16</v>
      </c>
      <c r="C3585" t="str">
        <f>VLOOKUP(B3585, Positions!A$1:B$160, 2, FALSE)</f>
        <v>Forward</v>
      </c>
      <c r="D3585" t="s">
        <v>1146</v>
      </c>
      <c r="E3585" t="s">
        <v>5666</v>
      </c>
      <c r="F3585" t="s">
        <v>21</v>
      </c>
      <c r="G3585" t="str">
        <f>VLOOKUP(E3585, Tiers!M$1:P$134, 3, FALSE)</f>
        <v>NONE</v>
      </c>
      <c r="H3585">
        <f>VLOOKUP(G3585, Tiers!B$1:C$134, 2, FALSE)</f>
        <v>7</v>
      </c>
      <c r="I3585" s="26" t="s">
        <v>5715</v>
      </c>
      <c r="J3585">
        <f t="shared" si="222"/>
        <v>3</v>
      </c>
      <c r="K3585">
        <f t="shared" si="223"/>
        <v>3</v>
      </c>
      <c r="L3585">
        <f t="shared" si="224"/>
        <v>8869</v>
      </c>
      <c r="M3585">
        <f t="shared" si="225"/>
        <v>291</v>
      </c>
      <c r="N3585">
        <v>24</v>
      </c>
      <c r="O3585" t="s">
        <v>40</v>
      </c>
      <c r="P3585" t="s">
        <v>21</v>
      </c>
      <c r="Q3585" t="s">
        <v>22</v>
      </c>
      <c r="R3585" t="s">
        <v>21</v>
      </c>
      <c r="W3585">
        <v>173</v>
      </c>
      <c r="X3585">
        <v>70</v>
      </c>
      <c r="Y3585">
        <v>13</v>
      </c>
      <c r="Z3585">
        <v>31</v>
      </c>
    </row>
    <row r="3586" spans="1:26" ht="15.95">
      <c r="A3586" t="s">
        <v>4366</v>
      </c>
      <c r="B3586" t="s">
        <v>47</v>
      </c>
      <c r="C3586" t="str">
        <f>VLOOKUP(B3586, Positions!A$1:B$160, 2, FALSE)</f>
        <v>Forward</v>
      </c>
      <c r="D3586" t="s">
        <v>579</v>
      </c>
      <c r="E3586" t="s">
        <v>5665</v>
      </c>
      <c r="F3586" t="s">
        <v>21</v>
      </c>
      <c r="G3586" t="str">
        <f>VLOOKUP(E3586, Tiers!M$1:P$134, 3, FALSE)</f>
        <v>ENG2</v>
      </c>
      <c r="H3586">
        <f>VLOOKUP(G3586, Tiers!B$1:C$134, 2, FALSE)</f>
        <v>3</v>
      </c>
      <c r="I3586" s="26" t="s">
        <v>5716</v>
      </c>
      <c r="J3586">
        <f t="shared" si="222"/>
        <v>3</v>
      </c>
      <c r="K3586">
        <f t="shared" si="223"/>
        <v>3</v>
      </c>
      <c r="L3586">
        <f t="shared" si="224"/>
        <v>8877</v>
      </c>
      <c r="M3586">
        <f t="shared" si="225"/>
        <v>291</v>
      </c>
      <c r="N3586">
        <v>24</v>
      </c>
      <c r="O3586" t="s">
        <v>162</v>
      </c>
      <c r="P3586" t="s">
        <v>21</v>
      </c>
      <c r="Q3586" t="s">
        <v>22</v>
      </c>
      <c r="R3586" t="s">
        <v>21</v>
      </c>
      <c r="W3586">
        <v>188</v>
      </c>
      <c r="X3586">
        <v>84</v>
      </c>
      <c r="Y3586">
        <v>39</v>
      </c>
      <c r="Z3586">
        <v>216</v>
      </c>
    </row>
    <row r="3587" spans="1:26" ht="15.95">
      <c r="A3587" t="s">
        <v>4367</v>
      </c>
      <c r="B3587" t="s">
        <v>36</v>
      </c>
      <c r="C3587" t="str">
        <f>VLOOKUP(B3587, Positions!A$1:B$160, 2, FALSE)</f>
        <v>Midfielder</v>
      </c>
      <c r="D3587" t="s">
        <v>669</v>
      </c>
      <c r="E3587" t="s">
        <v>62</v>
      </c>
      <c r="F3587" t="s">
        <v>21</v>
      </c>
      <c r="G3587" t="str">
        <f>VLOOKUP(E3587, Tiers!M$1:P$134, 3, FALSE)</f>
        <v>ENG1</v>
      </c>
      <c r="H3587">
        <f>VLOOKUP(G3587, Tiers!B$1:C$134, 2, FALSE)</f>
        <v>1</v>
      </c>
      <c r="I3587" s="26" t="s">
        <v>5717</v>
      </c>
      <c r="J3587">
        <f t="shared" ref="J3587:J3650" si="226">MONTH(I3587)</f>
        <v>3</v>
      </c>
      <c r="K3587">
        <f t="shared" ref="K3587:K3650" si="227">IF(OR(MONTH(I3587)=9, MONTH(I3587)=10, MONTH(I3587)=11), 1,
IF(OR(MONTH(I3587)=12, MONTH(I3587)=1, MONTH(I3587)=2), 2,
IF(OR(MONTH(I3587)=3, MONTH(I3587)=4, MONTH(I3587)=5), 3,
4)))</f>
        <v>3</v>
      </c>
      <c r="L3587">
        <f t="shared" ref="L3587:L3650" si="228">DATEDIF(I3587, DATE(2015, 7, 1), "d")</f>
        <v>8878</v>
      </c>
      <c r="M3587">
        <f t="shared" ref="M3587:M3650" si="229">DATEDIF(I3587, DATE(2015, 7, 1), "m")</f>
        <v>291</v>
      </c>
      <c r="N3587">
        <v>24</v>
      </c>
      <c r="O3587" t="s">
        <v>1184</v>
      </c>
      <c r="P3587" t="s">
        <v>21</v>
      </c>
      <c r="Q3587" t="s">
        <v>22</v>
      </c>
      <c r="R3587" t="s">
        <v>21</v>
      </c>
      <c r="W3587">
        <v>188</v>
      </c>
      <c r="X3587">
        <v>80</v>
      </c>
      <c r="Y3587">
        <v>9</v>
      </c>
      <c r="Z3587">
        <v>124</v>
      </c>
    </row>
    <row r="3588" spans="1:26" ht="15.95">
      <c r="A3588" t="s">
        <v>4368</v>
      </c>
      <c r="B3588" t="s">
        <v>72</v>
      </c>
      <c r="C3588" t="str">
        <f>VLOOKUP(B3588, Positions!A$1:B$160, 2, FALSE)</f>
        <v>Defender</v>
      </c>
      <c r="D3588" t="s">
        <v>5666</v>
      </c>
      <c r="E3588" t="s">
        <v>5666</v>
      </c>
      <c r="F3588" t="s">
        <v>21</v>
      </c>
      <c r="G3588" t="str">
        <f>VLOOKUP(E3588, Tiers!M$1:P$134, 3, FALSE)</f>
        <v>NONE</v>
      </c>
      <c r="H3588">
        <f>VLOOKUP(G3588, Tiers!B$1:C$134, 2, FALSE)</f>
        <v>7</v>
      </c>
      <c r="I3588" s="26" t="s">
        <v>5718</v>
      </c>
      <c r="J3588">
        <f t="shared" si="226"/>
        <v>3</v>
      </c>
      <c r="K3588">
        <f t="shared" si="227"/>
        <v>3</v>
      </c>
      <c r="L3588">
        <f t="shared" si="228"/>
        <v>8880</v>
      </c>
      <c r="M3588">
        <f t="shared" si="229"/>
        <v>291</v>
      </c>
      <c r="N3588">
        <v>24</v>
      </c>
      <c r="O3588" t="s">
        <v>74</v>
      </c>
      <c r="P3588" t="s">
        <v>21</v>
      </c>
      <c r="Q3588" t="s">
        <v>22</v>
      </c>
      <c r="R3588" t="s">
        <v>21</v>
      </c>
      <c r="W3588">
        <v>183</v>
      </c>
      <c r="X3588">
        <v>60</v>
      </c>
      <c r="Y3588">
        <v>0</v>
      </c>
      <c r="Z3588">
        <v>64</v>
      </c>
    </row>
    <row r="3589" spans="1:26" ht="15.95">
      <c r="A3589" t="s">
        <v>4369</v>
      </c>
      <c r="B3589" t="s">
        <v>72</v>
      </c>
      <c r="C3589" t="str">
        <f>VLOOKUP(B3589, Positions!A$1:B$160, 2, FALSE)</f>
        <v>Defender</v>
      </c>
      <c r="D3589" t="s">
        <v>93</v>
      </c>
      <c r="E3589" t="s">
        <v>5664</v>
      </c>
      <c r="F3589" t="s">
        <v>21</v>
      </c>
      <c r="G3589" t="str">
        <f>VLOOKUP(E3589, Tiers!M$1:P$134, 3, FALSE)</f>
        <v>ENG3</v>
      </c>
      <c r="H3589">
        <f>VLOOKUP(G3589, Tiers!B$1:C$134, 2, FALSE)</f>
        <v>4</v>
      </c>
      <c r="I3589" s="26" t="s">
        <v>5719</v>
      </c>
      <c r="J3589">
        <f t="shared" si="226"/>
        <v>2</v>
      </c>
      <c r="K3589">
        <f t="shared" si="227"/>
        <v>2</v>
      </c>
      <c r="L3589">
        <f t="shared" si="228"/>
        <v>8894</v>
      </c>
      <c r="M3589">
        <f t="shared" si="229"/>
        <v>292</v>
      </c>
      <c r="N3589">
        <v>24</v>
      </c>
      <c r="O3589" t="s">
        <v>4370</v>
      </c>
      <c r="P3589" t="s">
        <v>21</v>
      </c>
      <c r="Q3589" t="s">
        <v>22</v>
      </c>
      <c r="R3589" t="s">
        <v>21</v>
      </c>
      <c r="W3589">
        <v>185</v>
      </c>
      <c r="X3589">
        <v>83</v>
      </c>
      <c r="Y3589">
        <v>8</v>
      </c>
      <c r="Z3589">
        <v>155</v>
      </c>
    </row>
    <row r="3590" spans="1:26" ht="15.95">
      <c r="A3590" t="s">
        <v>4371</v>
      </c>
      <c r="B3590" t="s">
        <v>36</v>
      </c>
      <c r="C3590" t="str">
        <f>VLOOKUP(B3590, Positions!A$1:B$160, 2, FALSE)</f>
        <v>Midfielder</v>
      </c>
      <c r="D3590" t="s">
        <v>762</v>
      </c>
      <c r="E3590" t="s">
        <v>5665</v>
      </c>
      <c r="F3590" t="s">
        <v>21</v>
      </c>
      <c r="G3590" t="str">
        <f>VLOOKUP(E3590, Tiers!M$1:P$134, 3, FALSE)</f>
        <v>ENG2</v>
      </c>
      <c r="H3590">
        <f>VLOOKUP(G3590, Tiers!B$1:C$134, 2, FALSE)</f>
        <v>3</v>
      </c>
      <c r="I3590" s="26" t="s">
        <v>5720</v>
      </c>
      <c r="J3590">
        <f t="shared" si="226"/>
        <v>2</v>
      </c>
      <c r="K3590">
        <f t="shared" si="227"/>
        <v>2</v>
      </c>
      <c r="L3590">
        <f t="shared" si="228"/>
        <v>8907</v>
      </c>
      <c r="M3590">
        <f t="shared" si="229"/>
        <v>292</v>
      </c>
      <c r="N3590">
        <v>24</v>
      </c>
      <c r="O3590" t="s">
        <v>657</v>
      </c>
      <c r="P3590" t="s">
        <v>21</v>
      </c>
      <c r="Q3590" t="s">
        <v>22</v>
      </c>
      <c r="R3590" t="s">
        <v>21</v>
      </c>
      <c r="W3590">
        <v>173</v>
      </c>
      <c r="X3590">
        <v>65</v>
      </c>
      <c r="Y3590">
        <v>1</v>
      </c>
      <c r="Z3590">
        <v>63</v>
      </c>
    </row>
    <row r="3591" spans="1:26" ht="15.95">
      <c r="A3591" t="s">
        <v>4372</v>
      </c>
      <c r="B3591" t="s">
        <v>2396</v>
      </c>
      <c r="C3591" t="str">
        <f>VLOOKUP(B3591, Positions!A$1:B$160, 2, FALSE)</f>
        <v>Midfielder</v>
      </c>
      <c r="D3591" t="s">
        <v>207</v>
      </c>
      <c r="E3591" t="s">
        <v>5663</v>
      </c>
      <c r="F3591" t="s">
        <v>21</v>
      </c>
      <c r="G3591" t="str">
        <f>VLOOKUP(E3591, Tiers!M$1:P$134, 3, FALSE)</f>
        <v>ENG4</v>
      </c>
      <c r="H3591">
        <f>VLOOKUP(G3591, Tiers!B$1:C$134, 2, FALSE)</f>
        <v>5</v>
      </c>
      <c r="I3591" s="26" t="s">
        <v>5721</v>
      </c>
      <c r="J3591">
        <f t="shared" si="226"/>
        <v>1</v>
      </c>
      <c r="K3591">
        <f t="shared" si="227"/>
        <v>2</v>
      </c>
      <c r="L3591">
        <f t="shared" si="228"/>
        <v>8923</v>
      </c>
      <c r="M3591">
        <f t="shared" si="229"/>
        <v>293</v>
      </c>
      <c r="N3591">
        <v>24</v>
      </c>
      <c r="O3591" t="s">
        <v>74</v>
      </c>
      <c r="P3591" t="s">
        <v>21</v>
      </c>
      <c r="Q3591" t="s">
        <v>22</v>
      </c>
      <c r="R3591" t="s">
        <v>21</v>
      </c>
      <c r="W3591">
        <v>170</v>
      </c>
      <c r="X3591">
        <v>73</v>
      </c>
      <c r="Y3591">
        <v>10</v>
      </c>
      <c r="Z3591">
        <v>132</v>
      </c>
    </row>
    <row r="3592" spans="1:26" ht="15.95">
      <c r="A3592" t="s">
        <v>4373</v>
      </c>
      <c r="B3592" t="s">
        <v>106</v>
      </c>
      <c r="C3592" t="str">
        <f>VLOOKUP(B3592, Positions!A$1:B$160, 2, FALSE)</f>
        <v>Midfielder</v>
      </c>
      <c r="D3592" t="s">
        <v>3000</v>
      </c>
      <c r="E3592" t="s">
        <v>5669</v>
      </c>
      <c r="F3592" t="s">
        <v>421</v>
      </c>
      <c r="G3592" t="str">
        <f>VLOOKUP(E3592, Tiers!M$1:P$134, 3, FALSE)</f>
        <v>SCO1</v>
      </c>
      <c r="H3592">
        <f>VLOOKUP(G3592, Tiers!B$1:C$134, 2, FALSE)</f>
        <v>3</v>
      </c>
      <c r="I3592" s="26" t="s">
        <v>5722</v>
      </c>
      <c r="J3592">
        <f t="shared" si="226"/>
        <v>12</v>
      </c>
      <c r="K3592">
        <f t="shared" si="227"/>
        <v>2</v>
      </c>
      <c r="L3592">
        <f t="shared" si="228"/>
        <v>8949</v>
      </c>
      <c r="M3592">
        <f t="shared" si="229"/>
        <v>294</v>
      </c>
      <c r="N3592">
        <v>24</v>
      </c>
      <c r="O3592" t="s">
        <v>57</v>
      </c>
      <c r="P3592" t="s">
        <v>21</v>
      </c>
      <c r="Q3592" t="s">
        <v>22</v>
      </c>
      <c r="R3592" t="s">
        <v>21</v>
      </c>
      <c r="W3592">
        <v>161</v>
      </c>
      <c r="X3592">
        <v>67</v>
      </c>
      <c r="Y3592">
        <v>7</v>
      </c>
      <c r="Z3592">
        <v>56</v>
      </c>
    </row>
    <row r="3593" spans="1:26" ht="15.95">
      <c r="A3593" t="s">
        <v>4374</v>
      </c>
      <c r="B3593" t="s">
        <v>72</v>
      </c>
      <c r="C3593" t="str">
        <f>VLOOKUP(B3593, Positions!A$1:B$160, 2, FALSE)</f>
        <v>Defender</v>
      </c>
      <c r="D3593" t="s">
        <v>338</v>
      </c>
      <c r="E3593" t="s">
        <v>5666</v>
      </c>
      <c r="F3593" t="s">
        <v>21</v>
      </c>
      <c r="G3593" t="str">
        <f>VLOOKUP(E3593, Tiers!M$1:P$134, 3, FALSE)</f>
        <v>NONE</v>
      </c>
      <c r="H3593">
        <f>VLOOKUP(G3593, Tiers!B$1:C$134, 2, FALSE)</f>
        <v>7</v>
      </c>
      <c r="I3593" s="26" t="s">
        <v>5723</v>
      </c>
      <c r="J3593">
        <f t="shared" si="226"/>
        <v>12</v>
      </c>
      <c r="K3593">
        <f t="shared" si="227"/>
        <v>2</v>
      </c>
      <c r="L3593">
        <f t="shared" si="228"/>
        <v>8963</v>
      </c>
      <c r="M3593">
        <f t="shared" si="229"/>
        <v>294</v>
      </c>
      <c r="N3593">
        <v>24</v>
      </c>
      <c r="O3593" t="s">
        <v>1391</v>
      </c>
      <c r="P3593" t="s">
        <v>21</v>
      </c>
      <c r="Q3593" t="s">
        <v>22</v>
      </c>
      <c r="R3593" t="s">
        <v>21</v>
      </c>
      <c r="W3593">
        <v>181</v>
      </c>
      <c r="X3593">
        <v>79</v>
      </c>
      <c r="Y3593">
        <v>2</v>
      </c>
      <c r="Z3593">
        <v>104</v>
      </c>
    </row>
    <row r="3594" spans="1:26" ht="15.95">
      <c r="A3594" t="s">
        <v>4375</v>
      </c>
      <c r="B3594" t="s">
        <v>31</v>
      </c>
      <c r="C3594" t="str">
        <f>VLOOKUP(B3594, Positions!A$1:B$160, 2, FALSE)</f>
        <v>Defender</v>
      </c>
      <c r="D3594" t="s">
        <v>4376</v>
      </c>
      <c r="E3594" t="s">
        <v>5669</v>
      </c>
      <c r="F3594" t="s">
        <v>421</v>
      </c>
      <c r="G3594" t="str">
        <f>VLOOKUP(E3594, Tiers!M$1:P$134, 3, FALSE)</f>
        <v>SCO1</v>
      </c>
      <c r="H3594">
        <f>VLOOKUP(G3594, Tiers!B$1:C$134, 2, FALSE)</f>
        <v>3</v>
      </c>
      <c r="I3594" s="26" t="s">
        <v>5724</v>
      </c>
      <c r="J3594">
        <f t="shared" si="226"/>
        <v>12</v>
      </c>
      <c r="K3594">
        <f t="shared" si="227"/>
        <v>2</v>
      </c>
      <c r="L3594">
        <f t="shared" si="228"/>
        <v>8971</v>
      </c>
      <c r="M3594">
        <f t="shared" si="229"/>
        <v>294</v>
      </c>
      <c r="N3594">
        <v>24</v>
      </c>
      <c r="O3594" t="s">
        <v>2831</v>
      </c>
      <c r="P3594" t="s">
        <v>21</v>
      </c>
      <c r="Q3594" t="s">
        <v>22</v>
      </c>
      <c r="R3594" t="s">
        <v>21</v>
      </c>
      <c r="W3594">
        <v>176</v>
      </c>
      <c r="X3594">
        <v>70</v>
      </c>
      <c r="Y3594">
        <v>2</v>
      </c>
      <c r="Z3594">
        <v>122</v>
      </c>
    </row>
    <row r="3595" spans="1:26" ht="15.95">
      <c r="A3595" t="s">
        <v>4377</v>
      </c>
      <c r="B3595" t="s">
        <v>31</v>
      </c>
      <c r="C3595" t="str">
        <f>VLOOKUP(B3595, Positions!A$1:B$160, 2, FALSE)</f>
        <v>Defender</v>
      </c>
      <c r="D3595" t="s">
        <v>4378</v>
      </c>
      <c r="E3595" t="s">
        <v>5666</v>
      </c>
      <c r="F3595" t="s">
        <v>414</v>
      </c>
      <c r="G3595" t="str">
        <f>VLOOKUP(E3595, Tiers!M$1:P$134, 3, FALSE)</f>
        <v>NONE</v>
      </c>
      <c r="H3595">
        <f>VLOOKUP(G3595, Tiers!B$1:C$134, 2, FALSE)</f>
        <v>7</v>
      </c>
      <c r="I3595" s="26" t="s">
        <v>5725</v>
      </c>
      <c r="J3595">
        <f t="shared" si="226"/>
        <v>11</v>
      </c>
      <c r="K3595">
        <f t="shared" si="227"/>
        <v>1</v>
      </c>
      <c r="L3595">
        <f t="shared" si="228"/>
        <v>8999</v>
      </c>
      <c r="M3595">
        <f t="shared" si="229"/>
        <v>295</v>
      </c>
      <c r="N3595">
        <v>24</v>
      </c>
      <c r="O3595" t="s">
        <v>4379</v>
      </c>
      <c r="P3595" t="s">
        <v>21</v>
      </c>
      <c r="Q3595" t="s">
        <v>653</v>
      </c>
      <c r="R3595" t="s">
        <v>21</v>
      </c>
      <c r="S3595" t="s">
        <v>2625</v>
      </c>
      <c r="W3595">
        <v>175</v>
      </c>
      <c r="X3595">
        <v>70</v>
      </c>
      <c r="Y3595">
        <v>0</v>
      </c>
      <c r="Z3595">
        <v>45</v>
      </c>
    </row>
    <row r="3596" spans="1:26" ht="15.95">
      <c r="A3596" t="s">
        <v>4380</v>
      </c>
      <c r="B3596" t="s">
        <v>16</v>
      </c>
      <c r="C3596" t="str">
        <f>VLOOKUP(B3596, Positions!A$1:B$160, 2, FALSE)</f>
        <v>Forward</v>
      </c>
      <c r="D3596" t="s">
        <v>3407</v>
      </c>
      <c r="E3596" t="s">
        <v>5669</v>
      </c>
      <c r="F3596" t="s">
        <v>421</v>
      </c>
      <c r="G3596" t="str">
        <f>VLOOKUP(E3596, Tiers!M$1:P$134, 3, FALSE)</f>
        <v>SCO1</v>
      </c>
      <c r="H3596">
        <f>VLOOKUP(G3596, Tiers!B$1:C$134, 2, FALSE)</f>
        <v>3</v>
      </c>
      <c r="I3596" s="26" t="s">
        <v>5726</v>
      </c>
      <c r="J3596">
        <f t="shared" si="226"/>
        <v>10</v>
      </c>
      <c r="K3596">
        <f t="shared" si="227"/>
        <v>1</v>
      </c>
      <c r="L3596">
        <f t="shared" si="228"/>
        <v>9011</v>
      </c>
      <c r="M3596">
        <f t="shared" si="229"/>
        <v>296</v>
      </c>
      <c r="N3596">
        <v>24</v>
      </c>
      <c r="O3596" t="s">
        <v>1250</v>
      </c>
      <c r="P3596" t="s">
        <v>21</v>
      </c>
      <c r="Q3596" t="s">
        <v>22</v>
      </c>
      <c r="R3596" t="s">
        <v>21</v>
      </c>
      <c r="W3596">
        <v>181</v>
      </c>
      <c r="X3596">
        <v>84</v>
      </c>
      <c r="Y3596">
        <v>24</v>
      </c>
      <c r="Z3596">
        <v>98</v>
      </c>
    </row>
    <row r="3597" spans="1:26" ht="15.95">
      <c r="A3597" t="s">
        <v>4381</v>
      </c>
      <c r="B3597" t="s">
        <v>42</v>
      </c>
      <c r="C3597" t="str">
        <f>VLOOKUP(B3597, Positions!A$1:B$160, 2, FALSE)</f>
        <v>Midfielder</v>
      </c>
      <c r="D3597" t="s">
        <v>152</v>
      </c>
      <c r="E3597" t="s">
        <v>5664</v>
      </c>
      <c r="F3597" t="s">
        <v>21</v>
      </c>
      <c r="G3597" t="str">
        <f>VLOOKUP(E3597, Tiers!M$1:P$134, 3, FALSE)</f>
        <v>ENG3</v>
      </c>
      <c r="H3597">
        <f>VLOOKUP(G3597, Tiers!B$1:C$134, 2, FALSE)</f>
        <v>4</v>
      </c>
      <c r="I3597" s="26" t="s">
        <v>5727</v>
      </c>
      <c r="J3597">
        <f t="shared" si="226"/>
        <v>9</v>
      </c>
      <c r="K3597">
        <f t="shared" si="227"/>
        <v>1</v>
      </c>
      <c r="L3597">
        <f t="shared" si="228"/>
        <v>9041</v>
      </c>
      <c r="M3597">
        <f t="shared" si="229"/>
        <v>297</v>
      </c>
      <c r="N3597">
        <v>24</v>
      </c>
      <c r="O3597" t="s">
        <v>74</v>
      </c>
      <c r="P3597" t="s">
        <v>21</v>
      </c>
      <c r="Q3597" t="s">
        <v>22</v>
      </c>
      <c r="R3597" t="s">
        <v>21</v>
      </c>
      <c r="W3597">
        <v>181</v>
      </c>
      <c r="X3597">
        <v>68</v>
      </c>
      <c r="Y3597">
        <v>8</v>
      </c>
      <c r="Z3597">
        <v>121</v>
      </c>
    </row>
    <row r="3598" spans="1:26" ht="15.95">
      <c r="A3598" t="s">
        <v>4382</v>
      </c>
      <c r="B3598" t="s">
        <v>36</v>
      </c>
      <c r="C3598" t="str">
        <f>VLOOKUP(B3598, Positions!A$1:B$160, 2, FALSE)</f>
        <v>Midfielder</v>
      </c>
      <c r="D3598" t="s">
        <v>412</v>
      </c>
      <c r="E3598" t="s">
        <v>5664</v>
      </c>
      <c r="F3598" t="s">
        <v>21</v>
      </c>
      <c r="G3598" t="str">
        <f>VLOOKUP(E3598, Tiers!M$1:P$134, 3, FALSE)</f>
        <v>ENG3</v>
      </c>
      <c r="H3598">
        <f>VLOOKUP(G3598, Tiers!B$1:C$134, 2, FALSE)</f>
        <v>4</v>
      </c>
      <c r="I3598" s="26" t="s">
        <v>5728</v>
      </c>
      <c r="J3598">
        <f t="shared" si="226"/>
        <v>9</v>
      </c>
      <c r="K3598">
        <f t="shared" si="227"/>
        <v>1</v>
      </c>
      <c r="L3598">
        <f t="shared" si="228"/>
        <v>9066</v>
      </c>
      <c r="M3598">
        <f t="shared" si="229"/>
        <v>297</v>
      </c>
      <c r="N3598">
        <v>24</v>
      </c>
      <c r="O3598" t="s">
        <v>5666</v>
      </c>
      <c r="P3598" t="s">
        <v>21</v>
      </c>
      <c r="Q3598" t="s">
        <v>22</v>
      </c>
      <c r="R3598" t="s">
        <v>21</v>
      </c>
      <c r="W3598">
        <v>186</v>
      </c>
      <c r="X3598">
        <v>82</v>
      </c>
      <c r="Y3598">
        <v>3</v>
      </c>
      <c r="Z3598">
        <v>74</v>
      </c>
    </row>
    <row r="3599" spans="1:26" ht="15.95">
      <c r="A3599" t="s">
        <v>4383</v>
      </c>
      <c r="B3599" t="s">
        <v>81</v>
      </c>
      <c r="C3599" t="str">
        <f>VLOOKUP(B3599, Positions!A$1:B$160, 2, FALSE)</f>
        <v>Defender</v>
      </c>
      <c r="D3599" t="s">
        <v>1184</v>
      </c>
      <c r="E3599" t="s">
        <v>5666</v>
      </c>
      <c r="F3599" t="s">
        <v>21</v>
      </c>
      <c r="G3599" t="str">
        <f>VLOOKUP(E3599, Tiers!M$1:P$134, 3, FALSE)</f>
        <v>NONE</v>
      </c>
      <c r="H3599">
        <f>VLOOKUP(G3599, Tiers!B$1:C$134, 2, FALSE)</f>
        <v>7</v>
      </c>
      <c r="I3599" s="26" t="s">
        <v>5729</v>
      </c>
      <c r="J3599">
        <f t="shared" si="226"/>
        <v>7</v>
      </c>
      <c r="K3599">
        <f t="shared" si="227"/>
        <v>4</v>
      </c>
      <c r="L3599">
        <f t="shared" si="228"/>
        <v>9108</v>
      </c>
      <c r="M3599">
        <f t="shared" si="229"/>
        <v>299</v>
      </c>
      <c r="N3599">
        <v>24</v>
      </c>
      <c r="O3599" t="s">
        <v>204</v>
      </c>
      <c r="P3599" t="s">
        <v>21</v>
      </c>
      <c r="Q3599" t="s">
        <v>22</v>
      </c>
      <c r="R3599" t="s">
        <v>21</v>
      </c>
      <c r="W3599">
        <v>196</v>
      </c>
      <c r="X3599">
        <v>84</v>
      </c>
      <c r="Y3599">
        <v>6</v>
      </c>
      <c r="Z3599">
        <v>99</v>
      </c>
    </row>
    <row r="3600" spans="1:26" ht="15.95">
      <c r="A3600" t="s">
        <v>4384</v>
      </c>
      <c r="B3600" t="s">
        <v>81</v>
      </c>
      <c r="C3600" t="str">
        <f>VLOOKUP(B3600, Positions!A$1:B$160, 2, FALSE)</f>
        <v>Defender</v>
      </c>
      <c r="D3600" t="s">
        <v>5666</v>
      </c>
      <c r="E3600" t="s">
        <v>5666</v>
      </c>
      <c r="F3600" t="s">
        <v>21</v>
      </c>
      <c r="G3600" t="str">
        <f>VLOOKUP(E3600, Tiers!M$1:P$134, 3, FALSE)</f>
        <v>NONE</v>
      </c>
      <c r="H3600">
        <f>VLOOKUP(G3600, Tiers!B$1:C$134, 2, FALSE)</f>
        <v>7</v>
      </c>
      <c r="I3600" s="26" t="s">
        <v>5730</v>
      </c>
      <c r="J3600">
        <f t="shared" si="226"/>
        <v>6</v>
      </c>
      <c r="K3600">
        <f t="shared" si="227"/>
        <v>4</v>
      </c>
      <c r="L3600">
        <f t="shared" si="228"/>
        <v>9142</v>
      </c>
      <c r="M3600">
        <f t="shared" si="229"/>
        <v>300</v>
      </c>
      <c r="N3600">
        <v>24</v>
      </c>
      <c r="O3600" t="s">
        <v>5666</v>
      </c>
      <c r="P3600" t="s">
        <v>21</v>
      </c>
      <c r="Q3600" t="s">
        <v>22</v>
      </c>
      <c r="R3600" t="s">
        <v>21</v>
      </c>
      <c r="W3600">
        <v>189</v>
      </c>
      <c r="X3600">
        <v>82</v>
      </c>
      <c r="Y3600">
        <v>0</v>
      </c>
      <c r="Z3600">
        <v>0</v>
      </c>
    </row>
    <row r="3601" spans="1:26" ht="15.95">
      <c r="A3601" t="s">
        <v>4385</v>
      </c>
      <c r="B3601" t="s">
        <v>42</v>
      </c>
      <c r="C3601" t="str">
        <f>VLOOKUP(B3601, Positions!A$1:B$160, 2, FALSE)</f>
        <v>Midfielder</v>
      </c>
      <c r="D3601" t="s">
        <v>284</v>
      </c>
      <c r="E3601" t="s">
        <v>5665</v>
      </c>
      <c r="F3601" t="s">
        <v>21</v>
      </c>
      <c r="G3601" t="str">
        <f>VLOOKUP(E3601, Tiers!M$1:P$134, 3, FALSE)</f>
        <v>ENG2</v>
      </c>
      <c r="H3601">
        <f>VLOOKUP(G3601, Tiers!B$1:C$134, 2, FALSE)</f>
        <v>3</v>
      </c>
      <c r="I3601" s="26" t="s">
        <v>5731</v>
      </c>
      <c r="J3601">
        <f t="shared" si="226"/>
        <v>2</v>
      </c>
      <c r="K3601">
        <f t="shared" si="227"/>
        <v>2</v>
      </c>
      <c r="L3601">
        <f t="shared" si="228"/>
        <v>9272</v>
      </c>
      <c r="M3601">
        <f t="shared" si="229"/>
        <v>304</v>
      </c>
      <c r="N3601">
        <v>24</v>
      </c>
      <c r="O3601" t="s">
        <v>4386</v>
      </c>
      <c r="P3601" t="s">
        <v>21</v>
      </c>
      <c r="Q3601" t="s">
        <v>22</v>
      </c>
      <c r="R3601" t="s">
        <v>21</v>
      </c>
      <c r="W3601">
        <v>173</v>
      </c>
      <c r="X3601">
        <v>78</v>
      </c>
      <c r="Y3601">
        <v>6</v>
      </c>
      <c r="Z3601">
        <v>140</v>
      </c>
    </row>
    <row r="3602" spans="1:26" ht="15.95">
      <c r="A3602" t="s">
        <v>4387</v>
      </c>
      <c r="B3602" t="s">
        <v>16</v>
      </c>
      <c r="C3602" t="str">
        <f>VLOOKUP(B3602, Positions!A$1:B$160, 2, FALSE)</f>
        <v>Forward</v>
      </c>
      <c r="D3602" t="s">
        <v>132</v>
      </c>
      <c r="E3602" t="s">
        <v>5664</v>
      </c>
      <c r="F3602" t="s">
        <v>21</v>
      </c>
      <c r="G3602" t="str">
        <f>VLOOKUP(E3602, Tiers!M$1:P$134, 3, FALSE)</f>
        <v>ENG3</v>
      </c>
      <c r="H3602">
        <f>VLOOKUP(G3602, Tiers!B$1:C$134, 2, FALSE)</f>
        <v>4</v>
      </c>
      <c r="I3602" s="26" t="s">
        <v>5732</v>
      </c>
      <c r="J3602">
        <f t="shared" si="226"/>
        <v>1</v>
      </c>
      <c r="K3602">
        <f t="shared" si="227"/>
        <v>2</v>
      </c>
      <c r="L3602">
        <f t="shared" si="228"/>
        <v>9292</v>
      </c>
      <c r="M3602">
        <f t="shared" si="229"/>
        <v>305</v>
      </c>
      <c r="N3602">
        <v>24</v>
      </c>
      <c r="O3602" t="s">
        <v>294</v>
      </c>
      <c r="P3602" t="s">
        <v>21</v>
      </c>
      <c r="Q3602" t="s">
        <v>22</v>
      </c>
      <c r="R3602" t="s">
        <v>21</v>
      </c>
      <c r="W3602">
        <v>178</v>
      </c>
      <c r="X3602">
        <v>80</v>
      </c>
      <c r="Y3602">
        <v>33</v>
      </c>
      <c r="Z3602">
        <v>152</v>
      </c>
    </row>
    <row r="3603" spans="1:26" ht="15.95">
      <c r="A3603" t="s">
        <v>4388</v>
      </c>
      <c r="B3603" t="s">
        <v>47</v>
      </c>
      <c r="C3603" t="str">
        <f>VLOOKUP(B3603, Positions!A$1:B$160, 2, FALSE)</f>
        <v>Forward</v>
      </c>
      <c r="D3603" t="s">
        <v>4210</v>
      </c>
      <c r="E3603" t="s">
        <v>5666</v>
      </c>
      <c r="F3603" t="s">
        <v>226</v>
      </c>
      <c r="G3603" t="str">
        <f>VLOOKUP(E3603, Tiers!M$1:P$134, 3, FALSE)</f>
        <v>NONE</v>
      </c>
      <c r="H3603">
        <f>VLOOKUP(G3603, Tiers!B$1:C$134, 2, FALSE)</f>
        <v>7</v>
      </c>
      <c r="I3603" s="26" t="s">
        <v>5733</v>
      </c>
      <c r="J3603">
        <f t="shared" si="226"/>
        <v>11</v>
      </c>
      <c r="K3603">
        <f t="shared" si="227"/>
        <v>1</v>
      </c>
      <c r="L3603">
        <f t="shared" si="228"/>
        <v>9368</v>
      </c>
      <c r="M3603">
        <f t="shared" si="229"/>
        <v>307</v>
      </c>
      <c r="N3603">
        <v>24</v>
      </c>
      <c r="O3603" t="s">
        <v>74</v>
      </c>
      <c r="P3603" t="s">
        <v>21</v>
      </c>
      <c r="Q3603" t="s">
        <v>22</v>
      </c>
      <c r="R3603" t="s">
        <v>21</v>
      </c>
      <c r="S3603" t="s">
        <v>340</v>
      </c>
      <c r="W3603">
        <v>181</v>
      </c>
      <c r="X3603">
        <v>77</v>
      </c>
      <c r="Y3603">
        <v>11</v>
      </c>
      <c r="Z3603">
        <v>99</v>
      </c>
    </row>
    <row r="3604" spans="1:26" ht="15.95">
      <c r="A3604" t="s">
        <v>4389</v>
      </c>
      <c r="B3604" t="s">
        <v>249</v>
      </c>
      <c r="C3604" t="str">
        <f>VLOOKUP(B3604, Positions!A$1:B$160, 2, FALSE)</f>
        <v>Midfielder</v>
      </c>
      <c r="D3604" t="s">
        <v>1883</v>
      </c>
      <c r="E3604" t="s">
        <v>5666</v>
      </c>
      <c r="F3604" t="s">
        <v>21</v>
      </c>
      <c r="G3604" t="str">
        <f>VLOOKUP(E3604, Tiers!M$1:P$134, 3, FALSE)</f>
        <v>NONE</v>
      </c>
      <c r="H3604">
        <f>VLOOKUP(G3604, Tiers!B$1:C$134, 2, FALSE)</f>
        <v>7</v>
      </c>
      <c r="I3604" s="26" t="s">
        <v>5734</v>
      </c>
      <c r="J3604">
        <f t="shared" si="226"/>
        <v>9</v>
      </c>
      <c r="K3604">
        <f t="shared" si="227"/>
        <v>1</v>
      </c>
      <c r="L3604">
        <f t="shared" si="228"/>
        <v>9423</v>
      </c>
      <c r="M3604">
        <f t="shared" si="229"/>
        <v>309</v>
      </c>
      <c r="N3604">
        <v>24</v>
      </c>
      <c r="O3604" t="s">
        <v>132</v>
      </c>
      <c r="P3604" t="s">
        <v>21</v>
      </c>
      <c r="Q3604" t="s">
        <v>22</v>
      </c>
      <c r="R3604" t="s">
        <v>21</v>
      </c>
      <c r="W3604">
        <v>183</v>
      </c>
      <c r="X3604">
        <v>68</v>
      </c>
      <c r="Y3604">
        <v>8</v>
      </c>
      <c r="Z3604">
        <v>114</v>
      </c>
    </row>
    <row r="3605" spans="1:26" ht="15.95">
      <c r="A3605" t="s">
        <v>4390</v>
      </c>
      <c r="B3605" t="s">
        <v>16</v>
      </c>
      <c r="C3605" t="str">
        <f>VLOOKUP(B3605, Positions!A$1:B$160, 2, FALSE)</f>
        <v>Forward</v>
      </c>
      <c r="D3605" t="s">
        <v>5666</v>
      </c>
      <c r="E3605" t="s">
        <v>5666</v>
      </c>
      <c r="F3605" t="s">
        <v>21</v>
      </c>
      <c r="G3605" t="str">
        <f>VLOOKUP(E3605, Tiers!M$1:P$134, 3, FALSE)</f>
        <v>NONE</v>
      </c>
      <c r="H3605">
        <f>VLOOKUP(G3605, Tiers!B$1:C$134, 2, FALSE)</f>
        <v>7</v>
      </c>
      <c r="I3605" s="26" t="s">
        <v>5735</v>
      </c>
      <c r="J3605">
        <f t="shared" si="226"/>
        <v>9</v>
      </c>
      <c r="K3605">
        <f t="shared" si="227"/>
        <v>1</v>
      </c>
      <c r="L3605">
        <f t="shared" si="228"/>
        <v>9425</v>
      </c>
      <c r="M3605">
        <f t="shared" si="229"/>
        <v>309</v>
      </c>
      <c r="N3605">
        <v>24</v>
      </c>
      <c r="O3605" t="s">
        <v>5666</v>
      </c>
      <c r="P3605" t="s">
        <v>21</v>
      </c>
      <c r="Q3605" t="s">
        <v>22</v>
      </c>
      <c r="R3605" t="s">
        <v>21</v>
      </c>
      <c r="W3605">
        <v>185</v>
      </c>
      <c r="X3605">
        <v>81</v>
      </c>
      <c r="Y3605">
        <v>0</v>
      </c>
      <c r="Z3605">
        <v>0</v>
      </c>
    </row>
    <row r="3606" spans="1:26" ht="15.95">
      <c r="A3606" t="s">
        <v>4391</v>
      </c>
      <c r="B3606" t="s">
        <v>16</v>
      </c>
      <c r="C3606" t="str">
        <f>VLOOKUP(B3606, Positions!A$1:B$160, 2, FALSE)</f>
        <v>Forward</v>
      </c>
      <c r="D3606" t="s">
        <v>674</v>
      </c>
      <c r="E3606" t="s">
        <v>5666</v>
      </c>
      <c r="F3606" t="s">
        <v>21</v>
      </c>
      <c r="G3606" t="str">
        <f>VLOOKUP(E3606, Tiers!M$1:P$134, 3, FALSE)</f>
        <v>NONE</v>
      </c>
      <c r="H3606">
        <f>VLOOKUP(G3606, Tiers!B$1:C$134, 2, FALSE)</f>
        <v>7</v>
      </c>
      <c r="I3606" s="26" t="s">
        <v>5736</v>
      </c>
      <c r="J3606">
        <f t="shared" si="226"/>
        <v>6</v>
      </c>
      <c r="K3606">
        <f t="shared" si="227"/>
        <v>4</v>
      </c>
      <c r="L3606">
        <f t="shared" si="228"/>
        <v>9498</v>
      </c>
      <c r="M3606">
        <f t="shared" si="229"/>
        <v>312</v>
      </c>
      <c r="N3606">
        <v>24</v>
      </c>
      <c r="O3606" t="s">
        <v>5666</v>
      </c>
      <c r="P3606" t="s">
        <v>21</v>
      </c>
      <c r="Q3606" t="s">
        <v>22</v>
      </c>
      <c r="R3606" t="s">
        <v>21</v>
      </c>
      <c r="W3606">
        <v>188</v>
      </c>
      <c r="X3606">
        <v>81</v>
      </c>
      <c r="Y3606">
        <v>13</v>
      </c>
      <c r="Z3606">
        <v>14</v>
      </c>
    </row>
    <row r="3607" spans="1:26" ht="15.95">
      <c r="A3607" t="s">
        <v>4392</v>
      </c>
      <c r="B3607" t="s">
        <v>166</v>
      </c>
      <c r="C3607" t="str">
        <f>VLOOKUP(B3607, Positions!A$1:B$160, 2, FALSE)</f>
        <v>Goalkeeper</v>
      </c>
      <c r="D3607" t="s">
        <v>657</v>
      </c>
      <c r="E3607" t="s">
        <v>62</v>
      </c>
      <c r="F3607" t="s">
        <v>21</v>
      </c>
      <c r="G3607" t="str">
        <f>VLOOKUP(E3607, Tiers!M$1:P$134, 3, FALSE)</f>
        <v>ENG1</v>
      </c>
      <c r="H3607">
        <f>VLOOKUP(G3607, Tiers!B$1:C$134, 2, FALSE)</f>
        <v>1</v>
      </c>
      <c r="I3607" s="26" t="s">
        <v>5737</v>
      </c>
      <c r="J3607">
        <f t="shared" si="226"/>
        <v>3</v>
      </c>
      <c r="K3607">
        <f t="shared" si="227"/>
        <v>3</v>
      </c>
      <c r="L3607">
        <f t="shared" si="228"/>
        <v>9602</v>
      </c>
      <c r="M3607">
        <f t="shared" si="229"/>
        <v>315</v>
      </c>
      <c r="N3607">
        <v>24</v>
      </c>
      <c r="O3607" t="s">
        <v>275</v>
      </c>
      <c r="P3607" t="s">
        <v>21</v>
      </c>
      <c r="Q3607" t="s">
        <v>22</v>
      </c>
      <c r="R3607" t="s">
        <v>21</v>
      </c>
      <c r="W3607">
        <v>196</v>
      </c>
      <c r="X3607">
        <v>94</v>
      </c>
      <c r="Y3607">
        <v>0</v>
      </c>
      <c r="Z3607">
        <v>72</v>
      </c>
    </row>
    <row r="3608" spans="1:26" ht="15.95">
      <c r="A3608" t="s">
        <v>4393</v>
      </c>
      <c r="B3608" t="s">
        <v>16</v>
      </c>
      <c r="C3608" t="str">
        <f>VLOOKUP(B3608, Positions!A$1:B$160, 2, FALSE)</f>
        <v>Forward</v>
      </c>
      <c r="D3608" t="s">
        <v>103</v>
      </c>
      <c r="E3608" t="s">
        <v>5665</v>
      </c>
      <c r="F3608" t="s">
        <v>21</v>
      </c>
      <c r="G3608" t="str">
        <f>VLOOKUP(E3608, Tiers!M$1:P$134, 3, FALSE)</f>
        <v>ENG2</v>
      </c>
      <c r="H3608">
        <f>VLOOKUP(G3608, Tiers!B$1:C$134, 2, FALSE)</f>
        <v>3</v>
      </c>
      <c r="I3608" s="26" t="s">
        <v>5738</v>
      </c>
      <c r="J3608">
        <f t="shared" si="226"/>
        <v>2</v>
      </c>
      <c r="K3608">
        <f t="shared" si="227"/>
        <v>2</v>
      </c>
      <c r="L3608">
        <f t="shared" si="228"/>
        <v>9633</v>
      </c>
      <c r="M3608">
        <f t="shared" si="229"/>
        <v>316</v>
      </c>
      <c r="N3608">
        <v>24</v>
      </c>
      <c r="O3608" t="s">
        <v>284</v>
      </c>
      <c r="P3608" t="s">
        <v>21</v>
      </c>
      <c r="Q3608" t="s">
        <v>22</v>
      </c>
      <c r="R3608" t="s">
        <v>21</v>
      </c>
      <c r="S3608" t="s">
        <v>491</v>
      </c>
      <c r="W3608">
        <v>186</v>
      </c>
      <c r="X3608">
        <v>78</v>
      </c>
      <c r="Y3608">
        <v>16</v>
      </c>
      <c r="Z3608">
        <v>149</v>
      </c>
    </row>
    <row r="3609" spans="1:26" ht="15.95">
      <c r="A3609" t="s">
        <v>4394</v>
      </c>
      <c r="B3609" t="s">
        <v>36</v>
      </c>
      <c r="C3609" t="str">
        <f>VLOOKUP(B3609, Positions!A$1:B$160, 2, FALSE)</f>
        <v>Midfielder</v>
      </c>
      <c r="D3609" t="s">
        <v>236</v>
      </c>
      <c r="E3609" t="s">
        <v>5665</v>
      </c>
      <c r="F3609" t="s">
        <v>21</v>
      </c>
      <c r="G3609" t="str">
        <f>VLOOKUP(E3609, Tiers!M$1:P$134, 3, FALSE)</f>
        <v>ENG2</v>
      </c>
      <c r="H3609">
        <f>VLOOKUP(G3609, Tiers!B$1:C$134, 2, FALSE)</f>
        <v>3</v>
      </c>
      <c r="I3609" s="26" t="s">
        <v>5739</v>
      </c>
      <c r="J3609">
        <f t="shared" si="226"/>
        <v>1</v>
      </c>
      <c r="K3609">
        <f t="shared" si="227"/>
        <v>2</v>
      </c>
      <c r="L3609">
        <f t="shared" si="228"/>
        <v>9671</v>
      </c>
      <c r="M3609">
        <f t="shared" si="229"/>
        <v>317</v>
      </c>
      <c r="N3609">
        <v>24</v>
      </c>
      <c r="O3609" t="s">
        <v>162</v>
      </c>
      <c r="P3609" t="s">
        <v>21</v>
      </c>
      <c r="Q3609" t="s">
        <v>22</v>
      </c>
      <c r="R3609" t="s">
        <v>21</v>
      </c>
      <c r="W3609">
        <v>183</v>
      </c>
      <c r="X3609">
        <v>78</v>
      </c>
      <c r="Y3609">
        <v>5</v>
      </c>
      <c r="Z3609">
        <v>192</v>
      </c>
    </row>
    <row r="3610" spans="1:26" ht="15.95">
      <c r="A3610" t="s">
        <v>4395</v>
      </c>
      <c r="B3610" t="s">
        <v>72</v>
      </c>
      <c r="C3610" t="str">
        <f>VLOOKUP(B3610, Positions!A$1:B$160, 2, FALSE)</f>
        <v>Defender</v>
      </c>
      <c r="D3610" t="s">
        <v>4396</v>
      </c>
      <c r="E3610" t="s">
        <v>3898</v>
      </c>
      <c r="F3610" t="s">
        <v>2625</v>
      </c>
      <c r="G3610" t="str">
        <f>VLOOKUP(E3610, Tiers!M$1:P$134, 3, FALSE)</f>
        <v>BEL1</v>
      </c>
      <c r="H3610">
        <f>VLOOKUP(G3610, Tiers!B$1:C$134, 2, FALSE)</f>
        <v>3</v>
      </c>
      <c r="I3610" s="26" t="s">
        <v>5740</v>
      </c>
      <c r="J3610">
        <f t="shared" si="226"/>
        <v>11</v>
      </c>
      <c r="K3610">
        <f t="shared" si="227"/>
        <v>1</v>
      </c>
      <c r="L3610">
        <f t="shared" si="228"/>
        <v>9711</v>
      </c>
      <c r="M3610">
        <f t="shared" si="229"/>
        <v>319</v>
      </c>
      <c r="N3610">
        <v>24</v>
      </c>
      <c r="O3610" t="s">
        <v>1184</v>
      </c>
      <c r="P3610" t="s">
        <v>21</v>
      </c>
      <c r="Q3610" t="s">
        <v>22</v>
      </c>
      <c r="R3610" t="s">
        <v>21</v>
      </c>
      <c r="W3610">
        <v>181</v>
      </c>
      <c r="X3610">
        <v>75</v>
      </c>
      <c r="Y3610">
        <v>1</v>
      </c>
      <c r="Z3610">
        <v>75</v>
      </c>
    </row>
    <row r="3611" spans="1:26" ht="15.95">
      <c r="A3611" t="s">
        <v>4397</v>
      </c>
      <c r="B3611" t="s">
        <v>81</v>
      </c>
      <c r="C3611" t="str">
        <f>VLOOKUP(B3611, Positions!A$1:B$160, 2, FALSE)</f>
        <v>Defender</v>
      </c>
      <c r="D3611" t="s">
        <v>4376</v>
      </c>
      <c r="E3611" t="s">
        <v>5669</v>
      </c>
      <c r="F3611" t="s">
        <v>421</v>
      </c>
      <c r="G3611" t="str">
        <f>VLOOKUP(E3611, Tiers!M$1:P$134, 3, FALSE)</f>
        <v>SCO1</v>
      </c>
      <c r="H3611">
        <f>VLOOKUP(G3611, Tiers!B$1:C$134, 2, FALSE)</f>
        <v>3</v>
      </c>
      <c r="I3611" s="26" t="s">
        <v>5741</v>
      </c>
      <c r="J3611">
        <f t="shared" si="226"/>
        <v>10</v>
      </c>
      <c r="K3611">
        <f t="shared" si="227"/>
        <v>1</v>
      </c>
      <c r="L3611">
        <f t="shared" si="228"/>
        <v>9746</v>
      </c>
      <c r="M3611">
        <f t="shared" si="229"/>
        <v>320</v>
      </c>
      <c r="N3611">
        <v>24</v>
      </c>
      <c r="O3611" t="s">
        <v>124</v>
      </c>
      <c r="P3611" t="s">
        <v>21</v>
      </c>
      <c r="Q3611" t="s">
        <v>22</v>
      </c>
      <c r="R3611" t="s">
        <v>21</v>
      </c>
      <c r="S3611" t="s">
        <v>4398</v>
      </c>
      <c r="W3611">
        <v>186</v>
      </c>
      <c r="X3611">
        <v>77</v>
      </c>
      <c r="Y3611">
        <v>12</v>
      </c>
      <c r="Z3611">
        <v>138</v>
      </c>
    </row>
    <row r="3612" spans="1:26" ht="15.95">
      <c r="A3612" t="s">
        <v>4399</v>
      </c>
      <c r="B3612" t="s">
        <v>42</v>
      </c>
      <c r="C3612" t="str">
        <f>VLOOKUP(B3612, Positions!A$1:B$160, 2, FALSE)</f>
        <v>Midfielder</v>
      </c>
      <c r="D3612" t="s">
        <v>455</v>
      </c>
      <c r="E3612" t="s">
        <v>5664</v>
      </c>
      <c r="F3612" t="s">
        <v>21</v>
      </c>
      <c r="G3612" t="str">
        <f>VLOOKUP(E3612, Tiers!M$1:P$134, 3, FALSE)</f>
        <v>ENG3</v>
      </c>
      <c r="H3612">
        <f>VLOOKUP(G3612, Tiers!B$1:C$134, 2, FALSE)</f>
        <v>4</v>
      </c>
      <c r="I3612" s="26" t="s">
        <v>5742</v>
      </c>
      <c r="J3612">
        <f t="shared" si="226"/>
        <v>10</v>
      </c>
      <c r="K3612">
        <f t="shared" si="227"/>
        <v>1</v>
      </c>
      <c r="L3612">
        <f t="shared" si="228"/>
        <v>9758</v>
      </c>
      <c r="M3612">
        <f t="shared" si="229"/>
        <v>320</v>
      </c>
      <c r="N3612">
        <v>24</v>
      </c>
      <c r="O3612" t="s">
        <v>284</v>
      </c>
      <c r="P3612" t="s">
        <v>21</v>
      </c>
      <c r="Q3612" t="s">
        <v>22</v>
      </c>
      <c r="R3612" t="s">
        <v>21</v>
      </c>
      <c r="W3612">
        <v>191</v>
      </c>
      <c r="X3612">
        <v>77</v>
      </c>
      <c r="Y3612">
        <v>4</v>
      </c>
      <c r="Z3612">
        <v>97</v>
      </c>
    </row>
    <row r="3613" spans="1:26" ht="15.95">
      <c r="A3613" t="s">
        <v>4400</v>
      </c>
      <c r="B3613" t="s">
        <v>946</v>
      </c>
      <c r="C3613" t="str">
        <f>VLOOKUP(B3613, Positions!A$1:B$160, 2, FALSE)</f>
        <v>Defender</v>
      </c>
      <c r="D3613" t="s">
        <v>142</v>
      </c>
      <c r="E3613" t="s">
        <v>5663</v>
      </c>
      <c r="F3613" t="s">
        <v>21</v>
      </c>
      <c r="G3613" t="str">
        <f>VLOOKUP(E3613, Tiers!M$1:P$134, 3, FALSE)</f>
        <v>ENG4</v>
      </c>
      <c r="H3613">
        <f>VLOOKUP(G3613, Tiers!B$1:C$134, 2, FALSE)</f>
        <v>5</v>
      </c>
      <c r="I3613" s="26" t="s">
        <v>5743</v>
      </c>
      <c r="J3613">
        <f t="shared" si="226"/>
        <v>10</v>
      </c>
      <c r="K3613">
        <f t="shared" si="227"/>
        <v>1</v>
      </c>
      <c r="L3613">
        <f t="shared" si="228"/>
        <v>9759</v>
      </c>
      <c r="M3613">
        <f t="shared" si="229"/>
        <v>320</v>
      </c>
      <c r="N3613">
        <v>24</v>
      </c>
      <c r="O3613" t="s">
        <v>152</v>
      </c>
      <c r="P3613" t="s">
        <v>21</v>
      </c>
      <c r="Q3613" t="s">
        <v>22</v>
      </c>
      <c r="R3613" t="s">
        <v>21</v>
      </c>
      <c r="W3613">
        <v>189</v>
      </c>
      <c r="X3613">
        <v>79</v>
      </c>
      <c r="Y3613">
        <v>9</v>
      </c>
      <c r="Z3613">
        <v>157</v>
      </c>
    </row>
    <row r="3614" spans="1:26" ht="15.95">
      <c r="A3614" t="s">
        <v>4401</v>
      </c>
      <c r="B3614" t="s">
        <v>278</v>
      </c>
      <c r="C3614" t="str">
        <f>VLOOKUP(B3614, Positions!A$1:B$160, 2, FALSE)</f>
        <v>Midfielder</v>
      </c>
      <c r="D3614" t="s">
        <v>5666</v>
      </c>
      <c r="E3614" t="s">
        <v>5666</v>
      </c>
      <c r="F3614" t="s">
        <v>21</v>
      </c>
      <c r="G3614" t="str">
        <f>VLOOKUP(E3614, Tiers!M$1:P$134, 3, FALSE)</f>
        <v>NONE</v>
      </c>
      <c r="H3614">
        <f>VLOOKUP(G3614, Tiers!B$1:C$134, 2, FALSE)</f>
        <v>7</v>
      </c>
      <c r="I3614" s="26" t="s">
        <v>5744</v>
      </c>
      <c r="J3614">
        <f t="shared" si="226"/>
        <v>10</v>
      </c>
      <c r="K3614">
        <f t="shared" si="227"/>
        <v>1</v>
      </c>
      <c r="L3614">
        <f t="shared" si="228"/>
        <v>9760</v>
      </c>
      <c r="M3614">
        <f t="shared" si="229"/>
        <v>320</v>
      </c>
      <c r="N3614">
        <v>24</v>
      </c>
      <c r="O3614" t="s">
        <v>962</v>
      </c>
      <c r="P3614" t="s">
        <v>21</v>
      </c>
      <c r="Q3614" t="s">
        <v>22</v>
      </c>
      <c r="R3614" t="s">
        <v>21</v>
      </c>
      <c r="S3614" t="s">
        <v>421</v>
      </c>
      <c r="W3614">
        <v>182</v>
      </c>
      <c r="X3614">
        <v>76</v>
      </c>
      <c r="Y3614">
        <v>6</v>
      </c>
      <c r="Z3614">
        <v>50</v>
      </c>
    </row>
    <row r="3615" spans="1:26" ht="15.95">
      <c r="A3615" t="s">
        <v>4402</v>
      </c>
      <c r="B3615" t="s">
        <v>946</v>
      </c>
      <c r="C3615" t="str">
        <f>VLOOKUP(B3615, Positions!A$1:B$160, 2, FALSE)</f>
        <v>Defender</v>
      </c>
      <c r="D3615" t="s">
        <v>517</v>
      </c>
      <c r="E3615" t="s">
        <v>5665</v>
      </c>
      <c r="F3615" t="s">
        <v>21</v>
      </c>
      <c r="G3615" t="str">
        <f>VLOOKUP(E3615, Tiers!M$1:P$134, 3, FALSE)</f>
        <v>ENG2</v>
      </c>
      <c r="H3615">
        <f>VLOOKUP(G3615, Tiers!B$1:C$134, 2, FALSE)</f>
        <v>3</v>
      </c>
      <c r="I3615" s="26" t="s">
        <v>5745</v>
      </c>
      <c r="J3615">
        <f t="shared" si="226"/>
        <v>10</v>
      </c>
      <c r="K3615">
        <f t="shared" si="227"/>
        <v>1</v>
      </c>
      <c r="L3615">
        <f t="shared" si="228"/>
        <v>9766</v>
      </c>
      <c r="M3615">
        <f t="shared" si="229"/>
        <v>320</v>
      </c>
      <c r="N3615">
        <v>24</v>
      </c>
      <c r="O3615" t="s">
        <v>3531</v>
      </c>
      <c r="P3615" t="s">
        <v>21</v>
      </c>
      <c r="Q3615" t="s">
        <v>22</v>
      </c>
      <c r="R3615" t="s">
        <v>21</v>
      </c>
      <c r="W3615">
        <v>173</v>
      </c>
      <c r="X3615">
        <v>73</v>
      </c>
      <c r="Y3615">
        <v>2</v>
      </c>
      <c r="Z3615">
        <v>163</v>
      </c>
    </row>
    <row r="3616" spans="1:26" ht="15.95">
      <c r="A3616" t="s">
        <v>4403</v>
      </c>
      <c r="B3616" t="s">
        <v>16</v>
      </c>
      <c r="C3616" t="str">
        <f>VLOOKUP(B3616, Positions!A$1:B$160, 2, FALSE)</f>
        <v>Forward</v>
      </c>
      <c r="D3616" t="s">
        <v>376</v>
      </c>
      <c r="E3616" t="s">
        <v>5664</v>
      </c>
      <c r="F3616" t="s">
        <v>21</v>
      </c>
      <c r="G3616" t="str">
        <f>VLOOKUP(E3616, Tiers!M$1:P$134, 3, FALSE)</f>
        <v>ENG3</v>
      </c>
      <c r="H3616">
        <f>VLOOKUP(G3616, Tiers!B$1:C$134, 2, FALSE)</f>
        <v>4</v>
      </c>
      <c r="I3616" s="26" t="s">
        <v>5746</v>
      </c>
      <c r="J3616">
        <f t="shared" si="226"/>
        <v>9</v>
      </c>
      <c r="K3616">
        <f t="shared" si="227"/>
        <v>1</v>
      </c>
      <c r="L3616">
        <f t="shared" si="228"/>
        <v>9781</v>
      </c>
      <c r="M3616">
        <f t="shared" si="229"/>
        <v>321</v>
      </c>
      <c r="N3616">
        <v>24</v>
      </c>
      <c r="O3616" t="s">
        <v>623</v>
      </c>
      <c r="P3616" t="s">
        <v>21</v>
      </c>
      <c r="Q3616" t="s">
        <v>22</v>
      </c>
      <c r="R3616" t="s">
        <v>21</v>
      </c>
      <c r="W3616">
        <v>175</v>
      </c>
      <c r="X3616">
        <v>72</v>
      </c>
      <c r="Y3616">
        <v>41</v>
      </c>
      <c r="Z3616">
        <v>110</v>
      </c>
    </row>
    <row r="3617" spans="1:26" ht="15.95">
      <c r="A3617" t="s">
        <v>4404</v>
      </c>
      <c r="B3617" t="s">
        <v>36</v>
      </c>
      <c r="C3617" t="str">
        <f>VLOOKUP(B3617, Positions!A$1:B$160, 2, FALSE)</f>
        <v>Midfielder</v>
      </c>
      <c r="D3617" t="s">
        <v>3634</v>
      </c>
      <c r="E3617" t="s">
        <v>5671</v>
      </c>
      <c r="F3617" t="s">
        <v>421</v>
      </c>
      <c r="G3617" t="str">
        <f>VLOOKUP(E3617, Tiers!M$1:P$134, 3, FALSE)</f>
        <v>SCO4</v>
      </c>
      <c r="H3617">
        <f>VLOOKUP(G3617, Tiers!B$1:C$134, 2, FALSE)</f>
        <v>6</v>
      </c>
      <c r="I3617" s="26" t="s">
        <v>5747</v>
      </c>
      <c r="J3617">
        <f t="shared" si="226"/>
        <v>8</v>
      </c>
      <c r="K3617">
        <f t="shared" si="227"/>
        <v>4</v>
      </c>
      <c r="L3617">
        <f t="shared" si="228"/>
        <v>9808</v>
      </c>
      <c r="M3617">
        <f t="shared" si="229"/>
        <v>322</v>
      </c>
      <c r="N3617">
        <v>24</v>
      </c>
      <c r="O3617" t="s">
        <v>74</v>
      </c>
      <c r="P3617" t="s">
        <v>21</v>
      </c>
      <c r="Q3617" t="s">
        <v>22</v>
      </c>
      <c r="R3617" t="s">
        <v>21</v>
      </c>
      <c r="W3617">
        <v>178</v>
      </c>
      <c r="X3617">
        <v>75</v>
      </c>
      <c r="Y3617">
        <v>4</v>
      </c>
      <c r="Z3617">
        <v>59</v>
      </c>
    </row>
    <row r="3618" spans="1:26" ht="15.95">
      <c r="A3618" t="s">
        <v>4405</v>
      </c>
      <c r="B3618" t="s">
        <v>166</v>
      </c>
      <c r="C3618" t="str">
        <f>VLOOKUP(B3618, Positions!A$1:B$160, 2, FALSE)</f>
        <v>Goalkeeper</v>
      </c>
      <c r="D3618" t="s">
        <v>657</v>
      </c>
      <c r="E3618" t="s">
        <v>62</v>
      </c>
      <c r="F3618" t="s">
        <v>21</v>
      </c>
      <c r="G3618" t="str">
        <f>VLOOKUP(E3618, Tiers!M$1:P$134, 3, FALSE)</f>
        <v>ENG1</v>
      </c>
      <c r="H3618">
        <f>VLOOKUP(G3618, Tiers!B$1:C$134, 2, FALSE)</f>
        <v>1</v>
      </c>
      <c r="I3618" s="26" t="s">
        <v>5748</v>
      </c>
      <c r="J3618">
        <f t="shared" si="226"/>
        <v>7</v>
      </c>
      <c r="K3618">
        <f t="shared" si="227"/>
        <v>4</v>
      </c>
      <c r="L3618">
        <f t="shared" si="228"/>
        <v>9841</v>
      </c>
      <c r="M3618">
        <f t="shared" si="229"/>
        <v>323</v>
      </c>
      <c r="N3618">
        <v>24</v>
      </c>
      <c r="O3618" t="s">
        <v>3013</v>
      </c>
      <c r="P3618" t="s">
        <v>21</v>
      </c>
      <c r="Q3618" t="s">
        <v>22</v>
      </c>
      <c r="R3618" t="s">
        <v>21</v>
      </c>
      <c r="W3618">
        <v>191</v>
      </c>
      <c r="X3618">
        <v>85</v>
      </c>
      <c r="Y3618">
        <v>0</v>
      </c>
      <c r="Z3618">
        <v>70</v>
      </c>
    </row>
    <row r="3619" spans="1:26" ht="15.95">
      <c r="A3619" t="s">
        <v>4406</v>
      </c>
      <c r="B3619" t="s">
        <v>166</v>
      </c>
      <c r="C3619" t="str">
        <f>VLOOKUP(B3619, Positions!A$1:B$160, 2, FALSE)</f>
        <v>Goalkeeper</v>
      </c>
      <c r="D3619" t="s">
        <v>1339</v>
      </c>
      <c r="E3619" t="s">
        <v>5667</v>
      </c>
      <c r="F3619" t="s">
        <v>421</v>
      </c>
      <c r="G3619" t="str">
        <f>VLOOKUP(E3619, Tiers!M$1:P$134, 3, FALSE)</f>
        <v>SCO2</v>
      </c>
      <c r="H3619">
        <f>VLOOKUP(G3619, Tiers!B$1:C$134, 2, FALSE)</f>
        <v>6</v>
      </c>
      <c r="I3619" s="26" t="s">
        <v>5749</v>
      </c>
      <c r="J3619">
        <f t="shared" si="226"/>
        <v>7</v>
      </c>
      <c r="K3619">
        <f t="shared" si="227"/>
        <v>4</v>
      </c>
      <c r="L3619">
        <f t="shared" si="228"/>
        <v>9844</v>
      </c>
      <c r="M3619">
        <f t="shared" si="229"/>
        <v>323</v>
      </c>
      <c r="N3619">
        <v>24</v>
      </c>
      <c r="O3619" t="s">
        <v>74</v>
      </c>
      <c r="P3619" t="s">
        <v>21</v>
      </c>
      <c r="Q3619" t="s">
        <v>22</v>
      </c>
      <c r="R3619" t="s">
        <v>21</v>
      </c>
      <c r="W3619">
        <v>186</v>
      </c>
      <c r="X3619">
        <v>75</v>
      </c>
      <c r="Y3619">
        <v>0</v>
      </c>
      <c r="Z3619">
        <v>200</v>
      </c>
    </row>
    <row r="3620" spans="1:26" ht="15.95">
      <c r="A3620" t="s">
        <v>4407</v>
      </c>
      <c r="B3620" t="s">
        <v>166</v>
      </c>
      <c r="C3620" t="str">
        <f>VLOOKUP(B3620, Positions!A$1:B$160, 2, FALSE)</f>
        <v>Goalkeeper</v>
      </c>
      <c r="D3620" t="s">
        <v>4408</v>
      </c>
      <c r="E3620" t="s">
        <v>5666</v>
      </c>
      <c r="F3620" t="s">
        <v>4590</v>
      </c>
      <c r="G3620" t="str">
        <f>VLOOKUP(E3620, Tiers!M$1:P$134, 3, FALSE)</f>
        <v>NONE</v>
      </c>
      <c r="H3620">
        <f>VLOOKUP(G3620, Tiers!B$1:C$134, 2, FALSE)</f>
        <v>7</v>
      </c>
      <c r="I3620" s="26" t="s">
        <v>5750</v>
      </c>
      <c r="J3620">
        <f t="shared" si="226"/>
        <v>6</v>
      </c>
      <c r="K3620">
        <f t="shared" si="227"/>
        <v>4</v>
      </c>
      <c r="L3620">
        <f t="shared" si="228"/>
        <v>9891</v>
      </c>
      <c r="M3620">
        <f t="shared" si="229"/>
        <v>325</v>
      </c>
      <c r="N3620">
        <v>24</v>
      </c>
      <c r="O3620" t="s">
        <v>57</v>
      </c>
      <c r="P3620" t="s">
        <v>21</v>
      </c>
      <c r="Q3620" t="s">
        <v>22</v>
      </c>
      <c r="R3620" t="s">
        <v>21</v>
      </c>
      <c r="W3620">
        <v>188</v>
      </c>
      <c r="X3620">
        <v>81</v>
      </c>
      <c r="Y3620">
        <v>0</v>
      </c>
      <c r="Z3620">
        <v>25</v>
      </c>
    </row>
    <row r="3621" spans="1:26" ht="15.95">
      <c r="A3621" t="s">
        <v>4409</v>
      </c>
      <c r="B3621" t="s">
        <v>278</v>
      </c>
      <c r="C3621" t="str">
        <f>VLOOKUP(B3621, Positions!A$1:B$160, 2, FALSE)</f>
        <v>Midfielder</v>
      </c>
      <c r="D3621" t="s">
        <v>402</v>
      </c>
      <c r="E3621" t="s">
        <v>5664</v>
      </c>
      <c r="F3621" t="s">
        <v>21</v>
      </c>
      <c r="G3621" t="str">
        <f>VLOOKUP(E3621, Tiers!M$1:P$134, 3, FALSE)</f>
        <v>ENG3</v>
      </c>
      <c r="H3621">
        <f>VLOOKUP(G3621, Tiers!B$1:C$134, 2, FALSE)</f>
        <v>4</v>
      </c>
      <c r="I3621" s="26" t="s">
        <v>5751</v>
      </c>
      <c r="J3621">
        <f t="shared" si="226"/>
        <v>3</v>
      </c>
      <c r="K3621">
        <f t="shared" si="227"/>
        <v>3</v>
      </c>
      <c r="L3621">
        <f t="shared" si="228"/>
        <v>9953</v>
      </c>
      <c r="M3621">
        <f t="shared" si="229"/>
        <v>327</v>
      </c>
      <c r="N3621">
        <v>24</v>
      </c>
      <c r="O3621" t="s">
        <v>69</v>
      </c>
      <c r="P3621" t="s">
        <v>21</v>
      </c>
      <c r="Q3621" t="s">
        <v>22</v>
      </c>
      <c r="R3621" t="s">
        <v>21</v>
      </c>
      <c r="W3621">
        <v>182</v>
      </c>
      <c r="X3621">
        <v>82</v>
      </c>
      <c r="Y3621">
        <v>10</v>
      </c>
      <c r="Z3621">
        <v>109</v>
      </c>
    </row>
    <row r="3622" spans="1:26" ht="15.95">
      <c r="A3622" t="s">
        <v>4410</v>
      </c>
      <c r="B3622" t="s">
        <v>81</v>
      </c>
      <c r="C3622" t="str">
        <f>VLOOKUP(B3622, Positions!A$1:B$160, 2, FALSE)</f>
        <v>Defender</v>
      </c>
      <c r="D3622" t="s">
        <v>762</v>
      </c>
      <c r="E3622" t="s">
        <v>5665</v>
      </c>
      <c r="F3622" t="s">
        <v>21</v>
      </c>
      <c r="G3622" t="str">
        <f>VLOOKUP(E3622, Tiers!M$1:P$134, 3, FALSE)</f>
        <v>ENG2</v>
      </c>
      <c r="H3622">
        <f>VLOOKUP(G3622, Tiers!B$1:C$134, 2, FALSE)</f>
        <v>3</v>
      </c>
      <c r="I3622" s="26" t="s">
        <v>5752</v>
      </c>
      <c r="J3622">
        <f t="shared" si="226"/>
        <v>1</v>
      </c>
      <c r="K3622">
        <f t="shared" si="227"/>
        <v>2</v>
      </c>
      <c r="L3622">
        <f t="shared" si="228"/>
        <v>10019</v>
      </c>
      <c r="M3622">
        <f t="shared" si="229"/>
        <v>329</v>
      </c>
      <c r="N3622">
        <v>24</v>
      </c>
      <c r="O3622" t="s">
        <v>142</v>
      </c>
      <c r="P3622" t="s">
        <v>21</v>
      </c>
      <c r="Q3622" t="s">
        <v>22</v>
      </c>
      <c r="R3622" t="s">
        <v>21</v>
      </c>
      <c r="W3622">
        <v>194</v>
      </c>
      <c r="X3622">
        <v>78</v>
      </c>
      <c r="Y3622">
        <v>16</v>
      </c>
      <c r="Z3622">
        <v>156</v>
      </c>
    </row>
    <row r="3623" spans="1:26" ht="15.95">
      <c r="A3623" t="s">
        <v>4411</v>
      </c>
      <c r="B3623" t="s">
        <v>111</v>
      </c>
      <c r="C3623" t="str">
        <f>VLOOKUP(B3623, Positions!A$1:B$160, 2, FALSE)</f>
        <v>Forward</v>
      </c>
      <c r="D3623" t="s">
        <v>455</v>
      </c>
      <c r="E3623" t="s">
        <v>5664</v>
      </c>
      <c r="F3623" t="s">
        <v>21</v>
      </c>
      <c r="G3623" t="str">
        <f>VLOOKUP(E3623, Tiers!M$1:P$134, 3, FALSE)</f>
        <v>ENG3</v>
      </c>
      <c r="H3623">
        <f>VLOOKUP(G3623, Tiers!B$1:C$134, 2, FALSE)</f>
        <v>4</v>
      </c>
      <c r="I3623" s="26" t="s">
        <v>5753</v>
      </c>
      <c r="J3623">
        <f t="shared" si="226"/>
        <v>11</v>
      </c>
      <c r="K3623">
        <f t="shared" si="227"/>
        <v>1</v>
      </c>
      <c r="L3623">
        <f t="shared" si="228"/>
        <v>10083</v>
      </c>
      <c r="M3623">
        <f t="shared" si="229"/>
        <v>331</v>
      </c>
      <c r="N3623">
        <v>24</v>
      </c>
      <c r="O3623" t="s">
        <v>163</v>
      </c>
      <c r="P3623" t="s">
        <v>21</v>
      </c>
      <c r="Q3623" t="s">
        <v>22</v>
      </c>
      <c r="R3623" t="s">
        <v>21</v>
      </c>
      <c r="W3623">
        <v>178</v>
      </c>
      <c r="X3623">
        <v>74</v>
      </c>
      <c r="Y3623">
        <v>15</v>
      </c>
      <c r="Z3623">
        <v>109</v>
      </c>
    </row>
    <row r="3624" spans="1:26" ht="15.95">
      <c r="A3624" t="s">
        <v>4412</v>
      </c>
      <c r="B3624" t="s">
        <v>81</v>
      </c>
      <c r="C3624" t="str">
        <f>VLOOKUP(B3624, Positions!A$1:B$160, 2, FALSE)</f>
        <v>Defender</v>
      </c>
      <c r="D3624" t="s">
        <v>364</v>
      </c>
      <c r="E3624" t="s">
        <v>5666</v>
      </c>
      <c r="F3624" t="s">
        <v>21</v>
      </c>
      <c r="G3624" t="str">
        <f>VLOOKUP(E3624, Tiers!M$1:P$134, 3, FALSE)</f>
        <v>NONE</v>
      </c>
      <c r="H3624">
        <f>VLOOKUP(G3624, Tiers!B$1:C$134, 2, FALSE)</f>
        <v>7</v>
      </c>
      <c r="I3624" s="26" t="s">
        <v>5754</v>
      </c>
      <c r="J3624">
        <f t="shared" si="226"/>
        <v>10</v>
      </c>
      <c r="K3624">
        <f t="shared" si="227"/>
        <v>1</v>
      </c>
      <c r="L3624">
        <f t="shared" si="228"/>
        <v>10109</v>
      </c>
      <c r="M3624">
        <f t="shared" si="229"/>
        <v>332</v>
      </c>
      <c r="N3624">
        <v>24</v>
      </c>
      <c r="O3624" t="s">
        <v>364</v>
      </c>
      <c r="P3624" t="s">
        <v>21</v>
      </c>
      <c r="Q3624" t="s">
        <v>22</v>
      </c>
      <c r="R3624" t="s">
        <v>21</v>
      </c>
      <c r="W3624">
        <v>193</v>
      </c>
      <c r="X3624">
        <v>86</v>
      </c>
      <c r="Y3624">
        <v>11</v>
      </c>
      <c r="Z3624">
        <v>145</v>
      </c>
    </row>
    <row r="3625" spans="1:26" ht="15.95">
      <c r="A3625" t="s">
        <v>4413</v>
      </c>
      <c r="B3625" t="s">
        <v>189</v>
      </c>
      <c r="C3625" t="str">
        <f>VLOOKUP(B3625, Positions!A$1:B$160, 2, FALSE)</f>
        <v>Forward</v>
      </c>
      <c r="D3625" t="s">
        <v>5666</v>
      </c>
      <c r="E3625" t="s">
        <v>5666</v>
      </c>
      <c r="F3625" t="s">
        <v>21</v>
      </c>
      <c r="G3625" t="str">
        <f>VLOOKUP(E3625, Tiers!M$1:P$134, 3, FALSE)</f>
        <v>NONE</v>
      </c>
      <c r="H3625">
        <f>VLOOKUP(G3625, Tiers!B$1:C$134, 2, FALSE)</f>
        <v>7</v>
      </c>
      <c r="I3625" s="26" t="s">
        <v>5755</v>
      </c>
      <c r="J3625">
        <f t="shared" si="226"/>
        <v>10</v>
      </c>
      <c r="K3625">
        <f t="shared" si="227"/>
        <v>1</v>
      </c>
      <c r="L3625">
        <f t="shared" si="228"/>
        <v>10111</v>
      </c>
      <c r="M3625">
        <f t="shared" si="229"/>
        <v>332</v>
      </c>
      <c r="N3625">
        <v>24</v>
      </c>
      <c r="O3625" t="s">
        <v>113</v>
      </c>
      <c r="P3625" t="s">
        <v>21</v>
      </c>
      <c r="Q3625" t="s">
        <v>22</v>
      </c>
      <c r="R3625" t="s">
        <v>21</v>
      </c>
      <c r="W3625">
        <v>178</v>
      </c>
      <c r="X3625">
        <v>75</v>
      </c>
      <c r="Y3625">
        <v>8</v>
      </c>
      <c r="Z3625">
        <v>78</v>
      </c>
    </row>
    <row r="3626" spans="1:26" ht="15.95">
      <c r="A3626" t="s">
        <v>4414</v>
      </c>
      <c r="B3626" t="s">
        <v>36</v>
      </c>
      <c r="C3626" t="str">
        <f>VLOOKUP(B3626, Positions!A$1:B$160, 2, FALSE)</f>
        <v>Midfielder</v>
      </c>
      <c r="D3626" t="s">
        <v>265</v>
      </c>
      <c r="E3626" t="s">
        <v>5665</v>
      </c>
      <c r="F3626" t="s">
        <v>21</v>
      </c>
      <c r="G3626" t="str">
        <f>VLOOKUP(E3626, Tiers!M$1:P$134, 3, FALSE)</f>
        <v>ENG2</v>
      </c>
      <c r="H3626">
        <f>VLOOKUP(G3626, Tiers!B$1:C$134, 2, FALSE)</f>
        <v>3</v>
      </c>
      <c r="I3626" s="26" t="s">
        <v>5756</v>
      </c>
      <c r="J3626">
        <f t="shared" si="226"/>
        <v>10</v>
      </c>
      <c r="K3626">
        <f t="shared" si="227"/>
        <v>1</v>
      </c>
      <c r="L3626">
        <f t="shared" si="228"/>
        <v>10132</v>
      </c>
      <c r="M3626">
        <f t="shared" si="229"/>
        <v>332</v>
      </c>
      <c r="N3626">
        <v>24</v>
      </c>
      <c r="O3626" t="s">
        <v>136</v>
      </c>
      <c r="P3626" t="s">
        <v>21</v>
      </c>
      <c r="Q3626" t="s">
        <v>22</v>
      </c>
      <c r="R3626" t="s">
        <v>21</v>
      </c>
      <c r="W3626">
        <v>181</v>
      </c>
      <c r="X3626">
        <v>77</v>
      </c>
      <c r="Y3626">
        <v>4</v>
      </c>
      <c r="Z3626">
        <v>121</v>
      </c>
    </row>
    <row r="3627" spans="1:26" ht="15.95">
      <c r="A3627" t="s">
        <v>4415</v>
      </c>
      <c r="B3627" t="s">
        <v>115</v>
      </c>
      <c r="C3627" t="str">
        <f>VLOOKUP(B3627, Positions!A$1:B$160, 2, FALSE)</f>
        <v>Midfielder</v>
      </c>
      <c r="D3627" t="s">
        <v>1358</v>
      </c>
      <c r="E3627" t="s">
        <v>5663</v>
      </c>
      <c r="F3627" t="s">
        <v>21</v>
      </c>
      <c r="G3627" t="str">
        <f>VLOOKUP(E3627, Tiers!M$1:P$134, 3, FALSE)</f>
        <v>ENG4</v>
      </c>
      <c r="H3627">
        <f>VLOOKUP(G3627, Tiers!B$1:C$134, 2, FALSE)</f>
        <v>5</v>
      </c>
      <c r="I3627" s="26" t="s">
        <v>5757</v>
      </c>
      <c r="J3627">
        <f t="shared" si="226"/>
        <v>8</v>
      </c>
      <c r="K3627">
        <f t="shared" si="227"/>
        <v>4</v>
      </c>
      <c r="L3627">
        <f t="shared" si="228"/>
        <v>10192</v>
      </c>
      <c r="M3627">
        <f t="shared" si="229"/>
        <v>334</v>
      </c>
      <c r="N3627">
        <v>24</v>
      </c>
      <c r="O3627" t="s">
        <v>74</v>
      </c>
      <c r="P3627" t="s">
        <v>21</v>
      </c>
      <c r="Q3627" t="s">
        <v>22</v>
      </c>
      <c r="R3627" t="s">
        <v>21</v>
      </c>
      <c r="W3627">
        <v>178</v>
      </c>
      <c r="X3627">
        <v>71</v>
      </c>
      <c r="Y3627">
        <v>12</v>
      </c>
      <c r="Z3627">
        <v>141</v>
      </c>
    </row>
    <row r="3628" spans="1:26" ht="15.95">
      <c r="A3628" t="s">
        <v>4416</v>
      </c>
      <c r="B3628" t="s">
        <v>734</v>
      </c>
      <c r="C3628" t="str">
        <f>VLOOKUP(B3628, Positions!A$1:B$160, 2, FALSE)</f>
        <v>Forward</v>
      </c>
      <c r="D3628" t="s">
        <v>98</v>
      </c>
      <c r="E3628" t="s">
        <v>5665</v>
      </c>
      <c r="F3628" t="s">
        <v>21</v>
      </c>
      <c r="G3628" t="str">
        <f>VLOOKUP(E3628, Tiers!M$1:P$134, 3, FALSE)</f>
        <v>ENG2</v>
      </c>
      <c r="H3628">
        <f>VLOOKUP(G3628, Tiers!B$1:C$134, 2, FALSE)</f>
        <v>3</v>
      </c>
      <c r="I3628" s="26" t="s">
        <v>5758</v>
      </c>
      <c r="J3628">
        <f t="shared" si="226"/>
        <v>5</v>
      </c>
      <c r="K3628">
        <f t="shared" si="227"/>
        <v>3</v>
      </c>
      <c r="L3628">
        <f t="shared" si="228"/>
        <v>10277</v>
      </c>
      <c r="M3628">
        <f t="shared" si="229"/>
        <v>337</v>
      </c>
      <c r="N3628">
        <v>24</v>
      </c>
      <c r="O3628" t="s">
        <v>74</v>
      </c>
      <c r="P3628" t="s">
        <v>21</v>
      </c>
      <c r="Q3628" t="s">
        <v>22</v>
      </c>
      <c r="R3628" t="s">
        <v>21</v>
      </c>
      <c r="S3628" t="s">
        <v>1433</v>
      </c>
      <c r="W3628">
        <v>191</v>
      </c>
      <c r="X3628">
        <v>85</v>
      </c>
      <c r="Y3628">
        <v>40</v>
      </c>
      <c r="Z3628">
        <v>192</v>
      </c>
    </row>
    <row r="3629" spans="1:26" ht="15.95">
      <c r="A3629" t="s">
        <v>4417</v>
      </c>
      <c r="B3629" t="s">
        <v>1393</v>
      </c>
      <c r="C3629" t="str">
        <f>VLOOKUP(B3629, Positions!A$1:B$160, 2, FALSE)</f>
        <v>Midfielder</v>
      </c>
      <c r="D3629" t="s">
        <v>3718</v>
      </c>
      <c r="E3629" t="s">
        <v>5666</v>
      </c>
      <c r="F3629" t="s">
        <v>21</v>
      </c>
      <c r="G3629" t="str">
        <f>VLOOKUP(E3629, Tiers!M$1:P$134, 3, FALSE)</f>
        <v>NONE</v>
      </c>
      <c r="H3629">
        <f>VLOOKUP(G3629, Tiers!B$1:C$134, 2, FALSE)</f>
        <v>7</v>
      </c>
      <c r="I3629" s="26" t="s">
        <v>5759</v>
      </c>
      <c r="J3629">
        <f t="shared" si="226"/>
        <v>4</v>
      </c>
      <c r="K3629">
        <f t="shared" si="227"/>
        <v>3</v>
      </c>
      <c r="L3629">
        <f t="shared" si="228"/>
        <v>10293</v>
      </c>
      <c r="M3629">
        <f t="shared" si="229"/>
        <v>338</v>
      </c>
      <c r="N3629">
        <v>24</v>
      </c>
      <c r="O3629" t="s">
        <v>4418</v>
      </c>
      <c r="P3629" t="s">
        <v>21</v>
      </c>
      <c r="Q3629" t="s">
        <v>3750</v>
      </c>
      <c r="R3629" t="s">
        <v>21</v>
      </c>
      <c r="S3629" t="s">
        <v>4419</v>
      </c>
      <c r="W3629">
        <v>180</v>
      </c>
      <c r="X3629">
        <v>67</v>
      </c>
      <c r="Y3629">
        <v>8</v>
      </c>
      <c r="Z3629">
        <v>145</v>
      </c>
    </row>
    <row r="3630" spans="1:26" ht="15.95">
      <c r="A3630" t="s">
        <v>4420</v>
      </c>
      <c r="B3630" t="s">
        <v>72</v>
      </c>
      <c r="C3630" t="str">
        <f>VLOOKUP(B3630, Positions!A$1:B$160, 2, FALSE)</f>
        <v>Defender</v>
      </c>
      <c r="D3630" t="s">
        <v>671</v>
      </c>
      <c r="E3630" t="s">
        <v>5664</v>
      </c>
      <c r="F3630" t="s">
        <v>21</v>
      </c>
      <c r="G3630" t="str">
        <f>VLOOKUP(E3630, Tiers!M$1:P$134, 3, FALSE)</f>
        <v>ENG3</v>
      </c>
      <c r="H3630">
        <f>VLOOKUP(G3630, Tiers!B$1:C$134, 2, FALSE)</f>
        <v>4</v>
      </c>
      <c r="I3630" s="26" t="s">
        <v>5760</v>
      </c>
      <c r="J3630">
        <f t="shared" si="226"/>
        <v>4</v>
      </c>
      <c r="K3630">
        <f t="shared" si="227"/>
        <v>3</v>
      </c>
      <c r="L3630">
        <f t="shared" si="228"/>
        <v>10309</v>
      </c>
      <c r="M3630">
        <f t="shared" si="229"/>
        <v>338</v>
      </c>
      <c r="N3630">
        <v>24</v>
      </c>
      <c r="O3630" t="s">
        <v>1838</v>
      </c>
      <c r="P3630" t="s">
        <v>21</v>
      </c>
      <c r="Q3630" t="s">
        <v>22</v>
      </c>
      <c r="R3630" t="s">
        <v>21</v>
      </c>
      <c r="W3630">
        <v>181</v>
      </c>
      <c r="X3630">
        <v>73</v>
      </c>
      <c r="Y3630">
        <v>13</v>
      </c>
      <c r="Z3630">
        <v>169</v>
      </c>
    </row>
    <row r="3631" spans="1:26" ht="15.95">
      <c r="A3631" t="s">
        <v>4421</v>
      </c>
      <c r="B3631" t="s">
        <v>81</v>
      </c>
      <c r="C3631" t="str">
        <f>VLOOKUP(B3631, Positions!A$1:B$160, 2, FALSE)</f>
        <v>Defender</v>
      </c>
      <c r="D3631" t="s">
        <v>3718</v>
      </c>
      <c r="E3631" t="s">
        <v>5666</v>
      </c>
      <c r="F3631" t="s">
        <v>21</v>
      </c>
      <c r="G3631" t="str">
        <f>VLOOKUP(E3631, Tiers!M$1:P$134, 3, FALSE)</f>
        <v>NONE</v>
      </c>
      <c r="H3631">
        <f>VLOOKUP(G3631, Tiers!B$1:C$134, 2, FALSE)</f>
        <v>7</v>
      </c>
      <c r="I3631" s="26" t="s">
        <v>5761</v>
      </c>
      <c r="J3631">
        <f t="shared" si="226"/>
        <v>3</v>
      </c>
      <c r="K3631">
        <f t="shared" si="227"/>
        <v>3</v>
      </c>
      <c r="L3631">
        <f t="shared" si="228"/>
        <v>10331</v>
      </c>
      <c r="M3631">
        <f t="shared" si="229"/>
        <v>339</v>
      </c>
      <c r="N3631">
        <v>24</v>
      </c>
      <c r="O3631" t="s">
        <v>69</v>
      </c>
      <c r="P3631" t="s">
        <v>21</v>
      </c>
      <c r="Q3631" t="s">
        <v>22</v>
      </c>
      <c r="R3631" t="s">
        <v>21</v>
      </c>
      <c r="W3631">
        <v>194</v>
      </c>
      <c r="X3631">
        <v>79</v>
      </c>
      <c r="Y3631">
        <v>1</v>
      </c>
      <c r="Z3631">
        <v>102</v>
      </c>
    </row>
    <row r="3632" spans="1:26" ht="15.95">
      <c r="A3632" t="s">
        <v>4422</v>
      </c>
      <c r="B3632" t="s">
        <v>278</v>
      </c>
      <c r="C3632" t="str">
        <f>VLOOKUP(B3632, Positions!A$1:B$160, 2, FALSE)</f>
        <v>Midfielder</v>
      </c>
      <c r="D3632" t="s">
        <v>338</v>
      </c>
      <c r="E3632" t="s">
        <v>5666</v>
      </c>
      <c r="F3632" t="s">
        <v>21</v>
      </c>
      <c r="G3632" t="str">
        <f>VLOOKUP(E3632, Tiers!M$1:P$134, 3, FALSE)</f>
        <v>NONE</v>
      </c>
      <c r="H3632">
        <f>VLOOKUP(G3632, Tiers!B$1:C$134, 2, FALSE)</f>
        <v>7</v>
      </c>
      <c r="I3632" s="26" t="s">
        <v>5762</v>
      </c>
      <c r="J3632">
        <f t="shared" si="226"/>
        <v>1</v>
      </c>
      <c r="K3632">
        <f t="shared" si="227"/>
        <v>2</v>
      </c>
      <c r="L3632">
        <f t="shared" si="228"/>
        <v>10407</v>
      </c>
      <c r="M3632">
        <f t="shared" si="229"/>
        <v>341</v>
      </c>
      <c r="N3632">
        <v>24</v>
      </c>
      <c r="O3632" t="s">
        <v>57</v>
      </c>
      <c r="P3632" t="s">
        <v>21</v>
      </c>
      <c r="Q3632" t="s">
        <v>22</v>
      </c>
      <c r="R3632" t="s">
        <v>21</v>
      </c>
      <c r="S3632" t="s">
        <v>870</v>
      </c>
      <c r="W3632">
        <v>178</v>
      </c>
      <c r="X3632">
        <v>80</v>
      </c>
      <c r="Y3632">
        <v>21</v>
      </c>
      <c r="Z3632">
        <v>127</v>
      </c>
    </row>
    <row r="3633" spans="1:26" ht="15.95">
      <c r="A3633" t="s">
        <v>4423</v>
      </c>
      <c r="B3633" t="s">
        <v>2246</v>
      </c>
      <c r="C3633" t="str">
        <f>VLOOKUP(B3633, Positions!A$1:B$160, 2, FALSE)</f>
        <v>Defender</v>
      </c>
      <c r="D3633" t="s">
        <v>5666</v>
      </c>
      <c r="E3633" t="s">
        <v>5666</v>
      </c>
      <c r="F3633" t="s">
        <v>21</v>
      </c>
      <c r="G3633" t="str">
        <f>VLOOKUP(E3633, Tiers!M$1:P$134, 3, FALSE)</f>
        <v>NONE</v>
      </c>
      <c r="H3633">
        <f>VLOOKUP(G3633, Tiers!B$1:C$134, 2, FALSE)</f>
        <v>7</v>
      </c>
      <c r="I3633" s="26" t="s">
        <v>5763</v>
      </c>
      <c r="J3633">
        <f t="shared" si="226"/>
        <v>11</v>
      </c>
      <c r="K3633">
        <f t="shared" si="227"/>
        <v>1</v>
      </c>
      <c r="L3633">
        <f t="shared" si="228"/>
        <v>10447</v>
      </c>
      <c r="M3633">
        <f t="shared" si="229"/>
        <v>343</v>
      </c>
      <c r="N3633">
        <v>24</v>
      </c>
      <c r="O3633" t="s">
        <v>5666</v>
      </c>
      <c r="P3633" t="s">
        <v>21</v>
      </c>
      <c r="Q3633" t="s">
        <v>22</v>
      </c>
      <c r="R3633" t="s">
        <v>21</v>
      </c>
      <c r="W3633">
        <v>173</v>
      </c>
      <c r="X3633">
        <v>70</v>
      </c>
      <c r="Y3633">
        <v>0</v>
      </c>
      <c r="Z3633">
        <v>80</v>
      </c>
    </row>
    <row r="3634" spans="1:26" ht="15.95">
      <c r="A3634" t="s">
        <v>4424</v>
      </c>
      <c r="B3634" t="s">
        <v>36</v>
      </c>
      <c r="C3634" t="str">
        <f>VLOOKUP(B3634, Positions!A$1:B$160, 2, FALSE)</f>
        <v>Midfielder</v>
      </c>
      <c r="D3634" t="s">
        <v>627</v>
      </c>
      <c r="E3634" t="s">
        <v>5666</v>
      </c>
      <c r="F3634" t="s">
        <v>21</v>
      </c>
      <c r="G3634" t="str">
        <f>VLOOKUP(E3634, Tiers!M$1:P$134, 3, FALSE)</f>
        <v>NONE</v>
      </c>
      <c r="H3634">
        <f>VLOOKUP(G3634, Tiers!B$1:C$134, 2, FALSE)</f>
        <v>7</v>
      </c>
      <c r="I3634" s="26" t="s">
        <v>5764</v>
      </c>
      <c r="J3634">
        <f t="shared" si="226"/>
        <v>11</v>
      </c>
      <c r="K3634">
        <f t="shared" si="227"/>
        <v>1</v>
      </c>
      <c r="L3634">
        <f t="shared" si="228"/>
        <v>10453</v>
      </c>
      <c r="M3634">
        <f t="shared" si="229"/>
        <v>343</v>
      </c>
      <c r="N3634">
        <v>24</v>
      </c>
      <c r="O3634" t="s">
        <v>5666</v>
      </c>
      <c r="P3634" t="s">
        <v>21</v>
      </c>
      <c r="Q3634" t="s">
        <v>22</v>
      </c>
      <c r="R3634" t="s">
        <v>21</v>
      </c>
      <c r="S3634" t="s">
        <v>4425</v>
      </c>
      <c r="W3634">
        <v>181</v>
      </c>
      <c r="X3634">
        <v>78</v>
      </c>
      <c r="Y3634">
        <v>14</v>
      </c>
      <c r="Z3634">
        <v>186</v>
      </c>
    </row>
    <row r="3635" spans="1:26" ht="15.95">
      <c r="A3635" t="s">
        <v>4426</v>
      </c>
      <c r="B3635" t="s">
        <v>36</v>
      </c>
      <c r="C3635" t="str">
        <f>VLOOKUP(B3635, Positions!A$1:B$160, 2, FALSE)</f>
        <v>Midfielder</v>
      </c>
      <c r="D3635" t="s">
        <v>4427</v>
      </c>
      <c r="E3635" t="s">
        <v>5666</v>
      </c>
      <c r="F3635" t="s">
        <v>21</v>
      </c>
      <c r="G3635" t="str">
        <f>VLOOKUP(E3635, Tiers!M$1:P$134, 3, FALSE)</f>
        <v>NONE</v>
      </c>
      <c r="H3635">
        <f>VLOOKUP(G3635, Tiers!B$1:C$134, 2, FALSE)</f>
        <v>7</v>
      </c>
      <c r="I3635" s="26" t="s">
        <v>5765</v>
      </c>
      <c r="J3635">
        <f t="shared" si="226"/>
        <v>10</v>
      </c>
      <c r="K3635">
        <f t="shared" si="227"/>
        <v>1</v>
      </c>
      <c r="L3635">
        <f t="shared" si="228"/>
        <v>10479</v>
      </c>
      <c r="M3635">
        <f t="shared" si="229"/>
        <v>344</v>
      </c>
      <c r="N3635">
        <v>24</v>
      </c>
      <c r="O3635" t="s">
        <v>74</v>
      </c>
      <c r="P3635" t="s">
        <v>21</v>
      </c>
      <c r="Q3635" t="s">
        <v>22</v>
      </c>
      <c r="R3635" t="s">
        <v>21</v>
      </c>
      <c r="W3635">
        <v>173</v>
      </c>
      <c r="X3635">
        <v>75</v>
      </c>
      <c r="Y3635">
        <v>7</v>
      </c>
      <c r="Z3635">
        <v>86</v>
      </c>
    </row>
    <row r="3636" spans="1:26" ht="15.95">
      <c r="A3636" t="s">
        <v>4428</v>
      </c>
      <c r="B3636" t="s">
        <v>36</v>
      </c>
      <c r="C3636" t="str">
        <f>VLOOKUP(B3636, Positions!A$1:B$160, 2, FALSE)</f>
        <v>Midfielder</v>
      </c>
      <c r="D3636" t="s">
        <v>5666</v>
      </c>
      <c r="E3636" t="s">
        <v>5666</v>
      </c>
      <c r="F3636" t="s">
        <v>21</v>
      </c>
      <c r="G3636" t="str">
        <f>VLOOKUP(E3636, Tiers!M$1:P$134, 3, FALSE)</f>
        <v>NONE</v>
      </c>
      <c r="H3636">
        <f>VLOOKUP(G3636, Tiers!B$1:C$134, 2, FALSE)</f>
        <v>7</v>
      </c>
      <c r="I3636" s="26" t="s">
        <v>5766</v>
      </c>
      <c r="J3636">
        <f t="shared" si="226"/>
        <v>10</v>
      </c>
      <c r="K3636">
        <f t="shared" si="227"/>
        <v>1</v>
      </c>
      <c r="L3636">
        <f t="shared" si="228"/>
        <v>10496</v>
      </c>
      <c r="M3636">
        <f t="shared" si="229"/>
        <v>344</v>
      </c>
      <c r="N3636">
        <v>24</v>
      </c>
      <c r="O3636" t="s">
        <v>715</v>
      </c>
      <c r="P3636" t="s">
        <v>21</v>
      </c>
      <c r="Q3636" t="s">
        <v>22</v>
      </c>
      <c r="R3636" t="s">
        <v>21</v>
      </c>
      <c r="W3636">
        <v>175</v>
      </c>
      <c r="X3636">
        <v>73</v>
      </c>
      <c r="Y3636">
        <v>0</v>
      </c>
      <c r="Z3636">
        <v>7</v>
      </c>
    </row>
    <row r="3637" spans="1:26" ht="15.95">
      <c r="A3637" t="s">
        <v>4429</v>
      </c>
      <c r="B3637" t="s">
        <v>131</v>
      </c>
      <c r="C3637" t="str">
        <f>VLOOKUP(B3637, Positions!A$1:B$160, 2, FALSE)</f>
        <v>Forward</v>
      </c>
      <c r="D3637" t="s">
        <v>1243</v>
      </c>
      <c r="E3637" t="s">
        <v>5666</v>
      </c>
      <c r="F3637" t="s">
        <v>21</v>
      </c>
      <c r="G3637" t="str">
        <f>VLOOKUP(E3637, Tiers!M$1:P$134, 3, FALSE)</f>
        <v>NONE</v>
      </c>
      <c r="H3637">
        <f>VLOOKUP(G3637, Tiers!B$1:C$134, 2, FALSE)</f>
        <v>7</v>
      </c>
      <c r="I3637" s="26" t="s">
        <v>5767</v>
      </c>
      <c r="J3637">
        <f t="shared" si="226"/>
        <v>10</v>
      </c>
      <c r="K3637">
        <f t="shared" si="227"/>
        <v>1</v>
      </c>
      <c r="L3637">
        <f t="shared" si="228"/>
        <v>10500</v>
      </c>
      <c r="M3637">
        <f t="shared" si="229"/>
        <v>345</v>
      </c>
      <c r="N3637">
        <v>24</v>
      </c>
      <c r="O3637" t="s">
        <v>373</v>
      </c>
      <c r="P3637" t="s">
        <v>21</v>
      </c>
      <c r="Q3637" t="s">
        <v>22</v>
      </c>
      <c r="R3637" t="s">
        <v>21</v>
      </c>
      <c r="S3637" t="s">
        <v>319</v>
      </c>
      <c r="W3637">
        <v>188</v>
      </c>
      <c r="X3637">
        <v>81</v>
      </c>
      <c r="Y3637">
        <v>15</v>
      </c>
      <c r="Z3637">
        <v>124</v>
      </c>
    </row>
    <row r="3638" spans="1:26" ht="15.95">
      <c r="A3638" t="s">
        <v>4430</v>
      </c>
      <c r="B3638" t="s">
        <v>946</v>
      </c>
      <c r="C3638" t="str">
        <f>VLOOKUP(B3638, Positions!A$1:B$160, 2, FALSE)</f>
        <v>Defender</v>
      </c>
      <c r="D3638" t="s">
        <v>90</v>
      </c>
      <c r="E3638" t="s">
        <v>5665</v>
      </c>
      <c r="F3638" t="s">
        <v>21</v>
      </c>
      <c r="G3638" t="str">
        <f>VLOOKUP(E3638, Tiers!M$1:P$134, 3, FALSE)</f>
        <v>ENG2</v>
      </c>
      <c r="H3638">
        <f>VLOOKUP(G3638, Tiers!B$1:C$134, 2, FALSE)</f>
        <v>3</v>
      </c>
      <c r="I3638" s="26" t="s">
        <v>5768</v>
      </c>
      <c r="J3638">
        <f t="shared" si="226"/>
        <v>7</v>
      </c>
      <c r="K3638">
        <f t="shared" si="227"/>
        <v>4</v>
      </c>
      <c r="L3638">
        <f t="shared" si="228"/>
        <v>10591</v>
      </c>
      <c r="M3638">
        <f t="shared" si="229"/>
        <v>347</v>
      </c>
      <c r="N3638">
        <v>24</v>
      </c>
      <c r="O3638" t="s">
        <v>124</v>
      </c>
      <c r="P3638" t="s">
        <v>21</v>
      </c>
      <c r="Q3638" t="s">
        <v>22</v>
      </c>
      <c r="R3638" t="s">
        <v>21</v>
      </c>
      <c r="W3638">
        <v>178</v>
      </c>
      <c r="X3638">
        <v>71</v>
      </c>
      <c r="Y3638">
        <v>1</v>
      </c>
      <c r="Z3638">
        <v>170</v>
      </c>
    </row>
    <row r="3639" spans="1:26" ht="15.95">
      <c r="A3639" t="s">
        <v>4431</v>
      </c>
      <c r="B3639" t="s">
        <v>102</v>
      </c>
      <c r="C3639" t="str">
        <f>VLOOKUP(B3639, Positions!A$1:B$160, 2, FALSE)</f>
        <v>Defender</v>
      </c>
      <c r="D3639" t="s">
        <v>112</v>
      </c>
      <c r="E3639" t="s">
        <v>5664</v>
      </c>
      <c r="F3639" t="s">
        <v>21</v>
      </c>
      <c r="G3639" t="str">
        <f>VLOOKUP(E3639, Tiers!M$1:P$134, 3, FALSE)</f>
        <v>ENG3</v>
      </c>
      <c r="H3639">
        <f>VLOOKUP(G3639, Tiers!B$1:C$134, 2, FALSE)</f>
        <v>4</v>
      </c>
      <c r="I3639" s="26" t="s">
        <v>5769</v>
      </c>
      <c r="J3639">
        <f t="shared" si="226"/>
        <v>6</v>
      </c>
      <c r="K3639">
        <f t="shared" si="227"/>
        <v>4</v>
      </c>
      <c r="L3639">
        <f t="shared" si="228"/>
        <v>10601</v>
      </c>
      <c r="M3639">
        <f t="shared" si="229"/>
        <v>348</v>
      </c>
      <c r="N3639">
        <v>24</v>
      </c>
      <c r="O3639" t="s">
        <v>284</v>
      </c>
      <c r="P3639" t="s">
        <v>21</v>
      </c>
      <c r="Q3639" t="s">
        <v>22</v>
      </c>
      <c r="R3639" t="s">
        <v>21</v>
      </c>
      <c r="S3639" t="s">
        <v>3261</v>
      </c>
      <c r="W3639">
        <v>194</v>
      </c>
      <c r="X3639">
        <v>84</v>
      </c>
      <c r="Y3639">
        <v>5</v>
      </c>
      <c r="Z3639">
        <v>143</v>
      </c>
    </row>
    <row r="3640" spans="1:26" ht="15.95">
      <c r="A3640" t="s">
        <v>4432</v>
      </c>
      <c r="B3640" t="s">
        <v>1277</v>
      </c>
      <c r="C3640" t="str">
        <f>VLOOKUP(B3640, Positions!A$1:B$160, 2, FALSE)</f>
        <v>Midfielder</v>
      </c>
      <c r="D3640" t="s">
        <v>3407</v>
      </c>
      <c r="E3640" t="s">
        <v>5669</v>
      </c>
      <c r="F3640" t="s">
        <v>421</v>
      </c>
      <c r="G3640" t="str">
        <f>VLOOKUP(E3640, Tiers!M$1:P$134, 3, FALSE)</f>
        <v>SCO1</v>
      </c>
      <c r="H3640">
        <f>VLOOKUP(G3640, Tiers!B$1:C$134, 2, FALSE)</f>
        <v>3</v>
      </c>
      <c r="I3640" s="26" t="s">
        <v>5770</v>
      </c>
      <c r="J3640">
        <f t="shared" si="226"/>
        <v>4</v>
      </c>
      <c r="K3640">
        <f t="shared" si="227"/>
        <v>3</v>
      </c>
      <c r="L3640">
        <f t="shared" si="228"/>
        <v>10669</v>
      </c>
      <c r="M3640">
        <f t="shared" si="229"/>
        <v>350</v>
      </c>
      <c r="N3640">
        <v>24</v>
      </c>
      <c r="O3640" t="s">
        <v>285</v>
      </c>
      <c r="P3640" t="s">
        <v>21</v>
      </c>
      <c r="Q3640" t="s">
        <v>22</v>
      </c>
      <c r="R3640" t="s">
        <v>21</v>
      </c>
      <c r="W3640">
        <v>189</v>
      </c>
      <c r="X3640">
        <v>82</v>
      </c>
      <c r="Y3640">
        <v>21</v>
      </c>
      <c r="Z3640">
        <v>128</v>
      </c>
    </row>
    <row r="3641" spans="1:26" ht="15.95">
      <c r="A3641" t="s">
        <v>4433</v>
      </c>
      <c r="B3641" t="s">
        <v>645</v>
      </c>
      <c r="C3641" t="str">
        <f>VLOOKUP(B3641, Positions!A$1:B$160, 2, FALSE)</f>
        <v>Defender</v>
      </c>
      <c r="D3641" t="s">
        <v>68</v>
      </c>
      <c r="E3641" t="s">
        <v>5663</v>
      </c>
      <c r="F3641" t="s">
        <v>21</v>
      </c>
      <c r="G3641" t="str">
        <f>VLOOKUP(E3641, Tiers!M$1:P$134, 3, FALSE)</f>
        <v>ENG4</v>
      </c>
      <c r="H3641">
        <f>VLOOKUP(G3641, Tiers!B$1:C$134, 2, FALSE)</f>
        <v>5</v>
      </c>
      <c r="I3641" s="26" t="s">
        <v>5771</v>
      </c>
      <c r="J3641">
        <f t="shared" si="226"/>
        <v>12</v>
      </c>
      <c r="K3641">
        <f t="shared" si="227"/>
        <v>2</v>
      </c>
      <c r="L3641">
        <f t="shared" si="228"/>
        <v>10788</v>
      </c>
      <c r="M3641">
        <f t="shared" si="229"/>
        <v>354</v>
      </c>
      <c r="N3641">
        <v>24</v>
      </c>
      <c r="O3641" t="s">
        <v>541</v>
      </c>
      <c r="P3641" t="s">
        <v>21</v>
      </c>
      <c r="Q3641" t="s">
        <v>22</v>
      </c>
      <c r="R3641" t="s">
        <v>21</v>
      </c>
      <c r="W3641">
        <v>178</v>
      </c>
      <c r="X3641">
        <v>81</v>
      </c>
      <c r="Y3641">
        <v>19</v>
      </c>
      <c r="Z3641">
        <v>139</v>
      </c>
    </row>
    <row r="3642" spans="1:26" ht="15.95">
      <c r="A3642" t="s">
        <v>4434</v>
      </c>
      <c r="B3642" t="s">
        <v>102</v>
      </c>
      <c r="C3642" t="str">
        <f>VLOOKUP(B3642, Positions!A$1:B$160, 2, FALSE)</f>
        <v>Defender</v>
      </c>
      <c r="D3642" t="s">
        <v>90</v>
      </c>
      <c r="E3642" t="s">
        <v>5665</v>
      </c>
      <c r="F3642" t="s">
        <v>21</v>
      </c>
      <c r="G3642" t="str">
        <f>VLOOKUP(E3642, Tiers!M$1:P$134, 3, FALSE)</f>
        <v>ENG2</v>
      </c>
      <c r="H3642">
        <f>VLOOKUP(G3642, Tiers!B$1:C$134, 2, FALSE)</f>
        <v>3</v>
      </c>
      <c r="I3642" s="26" t="s">
        <v>5772</v>
      </c>
      <c r="J3642">
        <f t="shared" si="226"/>
        <v>10</v>
      </c>
      <c r="K3642">
        <f t="shared" si="227"/>
        <v>1</v>
      </c>
      <c r="L3642">
        <f t="shared" si="228"/>
        <v>10849</v>
      </c>
      <c r="M3642">
        <f t="shared" si="229"/>
        <v>356</v>
      </c>
      <c r="N3642">
        <v>24</v>
      </c>
      <c r="O3642" t="s">
        <v>310</v>
      </c>
      <c r="P3642" t="s">
        <v>21</v>
      </c>
      <c r="Q3642" t="s">
        <v>22</v>
      </c>
      <c r="R3642" t="s">
        <v>21</v>
      </c>
      <c r="W3642">
        <v>183</v>
      </c>
      <c r="X3642">
        <v>73</v>
      </c>
      <c r="Y3642">
        <v>7</v>
      </c>
      <c r="Z3642">
        <v>251</v>
      </c>
    </row>
    <row r="3643" spans="1:26" ht="15.95">
      <c r="A3643" t="s">
        <v>4435</v>
      </c>
      <c r="B3643" t="s">
        <v>55</v>
      </c>
      <c r="C3643" t="str">
        <f>VLOOKUP(B3643, Positions!A$1:B$160, 2, FALSE)</f>
        <v>Forward</v>
      </c>
      <c r="D3643" t="s">
        <v>61</v>
      </c>
      <c r="E3643" t="s">
        <v>62</v>
      </c>
      <c r="F3643" t="s">
        <v>21</v>
      </c>
      <c r="G3643" t="str">
        <f>VLOOKUP(E3643, Tiers!M$1:P$134, 3, FALSE)</f>
        <v>ENG1</v>
      </c>
      <c r="H3643">
        <f>VLOOKUP(G3643, Tiers!B$1:C$134, 2, FALSE)</f>
        <v>1</v>
      </c>
      <c r="I3643" s="26" t="s">
        <v>5773</v>
      </c>
      <c r="J3643">
        <f t="shared" si="226"/>
        <v>5</v>
      </c>
      <c r="K3643">
        <f t="shared" si="227"/>
        <v>3</v>
      </c>
      <c r="L3643">
        <f t="shared" si="228"/>
        <v>11012</v>
      </c>
      <c r="M3643">
        <f t="shared" si="229"/>
        <v>361</v>
      </c>
      <c r="N3643">
        <v>24</v>
      </c>
      <c r="O3643" t="s">
        <v>113</v>
      </c>
      <c r="P3643" t="s">
        <v>21</v>
      </c>
      <c r="Q3643" t="s">
        <v>22</v>
      </c>
      <c r="R3643" t="s">
        <v>21</v>
      </c>
      <c r="S3643" t="s">
        <v>239</v>
      </c>
      <c r="W3643">
        <v>185</v>
      </c>
      <c r="X3643">
        <v>73</v>
      </c>
      <c r="Y3643">
        <v>32</v>
      </c>
      <c r="Z3643">
        <v>151</v>
      </c>
    </row>
    <row r="3644" spans="1:26" ht="15.95">
      <c r="A3644" t="s">
        <v>4436</v>
      </c>
      <c r="B3644" t="s">
        <v>42</v>
      </c>
      <c r="C3644" t="str">
        <f>VLOOKUP(B3644, Positions!A$1:B$160, 2, FALSE)</f>
        <v>Midfielder</v>
      </c>
      <c r="D3644" t="s">
        <v>2569</v>
      </c>
      <c r="E3644" t="s">
        <v>5666</v>
      </c>
      <c r="F3644" t="s">
        <v>21</v>
      </c>
      <c r="G3644" t="str">
        <f>VLOOKUP(E3644, Tiers!M$1:P$134, 3, FALSE)</f>
        <v>NONE</v>
      </c>
      <c r="H3644">
        <f>VLOOKUP(G3644, Tiers!B$1:C$134, 2, FALSE)</f>
        <v>7</v>
      </c>
      <c r="I3644" s="26" t="s">
        <v>5774</v>
      </c>
      <c r="J3644">
        <f t="shared" si="226"/>
        <v>1</v>
      </c>
      <c r="K3644">
        <f t="shared" si="227"/>
        <v>2</v>
      </c>
      <c r="L3644">
        <f t="shared" si="228"/>
        <v>11116</v>
      </c>
      <c r="M3644">
        <f t="shared" si="229"/>
        <v>365</v>
      </c>
      <c r="N3644">
        <v>24</v>
      </c>
      <c r="O3644" t="s">
        <v>3534</v>
      </c>
      <c r="P3644" t="s">
        <v>21</v>
      </c>
      <c r="Q3644" t="s">
        <v>22</v>
      </c>
      <c r="R3644" t="s">
        <v>21</v>
      </c>
      <c r="W3644">
        <v>183</v>
      </c>
      <c r="X3644">
        <v>80</v>
      </c>
      <c r="Y3644">
        <v>16</v>
      </c>
      <c r="Z3644">
        <v>156</v>
      </c>
    </row>
    <row r="3645" spans="1:26" ht="15.95">
      <c r="A3645" t="s">
        <v>4437</v>
      </c>
      <c r="B3645" t="s">
        <v>81</v>
      </c>
      <c r="C3645" t="str">
        <f>VLOOKUP(B3645, Positions!A$1:B$160, 2, FALSE)</f>
        <v>Defender</v>
      </c>
      <c r="D3645" t="s">
        <v>395</v>
      </c>
      <c r="E3645" t="s">
        <v>5665</v>
      </c>
      <c r="F3645" t="s">
        <v>21</v>
      </c>
      <c r="G3645" t="str">
        <f>VLOOKUP(E3645, Tiers!M$1:P$134, 3, FALSE)</f>
        <v>ENG2</v>
      </c>
      <c r="H3645">
        <f>VLOOKUP(G3645, Tiers!B$1:C$134, 2, FALSE)</f>
        <v>3</v>
      </c>
      <c r="I3645" s="26" t="s">
        <v>5775</v>
      </c>
      <c r="J3645">
        <f t="shared" si="226"/>
        <v>9</v>
      </c>
      <c r="K3645">
        <f t="shared" si="227"/>
        <v>1</v>
      </c>
      <c r="L3645">
        <f t="shared" si="228"/>
        <v>11245</v>
      </c>
      <c r="M3645">
        <f t="shared" si="229"/>
        <v>369</v>
      </c>
      <c r="N3645">
        <v>24</v>
      </c>
      <c r="O3645" t="s">
        <v>530</v>
      </c>
      <c r="P3645" t="s">
        <v>21</v>
      </c>
      <c r="Q3645" t="s">
        <v>22</v>
      </c>
      <c r="R3645" t="s">
        <v>21</v>
      </c>
      <c r="W3645">
        <v>188</v>
      </c>
      <c r="X3645">
        <v>86</v>
      </c>
      <c r="Y3645">
        <v>9</v>
      </c>
      <c r="Z3645">
        <v>146</v>
      </c>
    </row>
    <row r="3646" spans="1:26" ht="15.95">
      <c r="A3646" t="s">
        <v>4438</v>
      </c>
      <c r="B3646" t="s">
        <v>102</v>
      </c>
      <c r="C3646" t="str">
        <f>VLOOKUP(B3646, Positions!A$1:B$160, 2, FALSE)</f>
        <v>Defender</v>
      </c>
      <c r="D3646" t="s">
        <v>259</v>
      </c>
      <c r="E3646" t="s">
        <v>5663</v>
      </c>
      <c r="F3646" t="s">
        <v>21</v>
      </c>
      <c r="G3646" t="str">
        <f>VLOOKUP(E3646, Tiers!M$1:P$134, 3, FALSE)</f>
        <v>ENG4</v>
      </c>
      <c r="H3646">
        <f>VLOOKUP(G3646, Tiers!B$1:C$134, 2, FALSE)</f>
        <v>5</v>
      </c>
      <c r="I3646" s="26" t="s">
        <v>5776</v>
      </c>
      <c r="J3646">
        <f t="shared" si="226"/>
        <v>9</v>
      </c>
      <c r="K3646">
        <f t="shared" si="227"/>
        <v>1</v>
      </c>
      <c r="L3646">
        <f t="shared" si="228"/>
        <v>11247</v>
      </c>
      <c r="M3646">
        <f t="shared" si="229"/>
        <v>369</v>
      </c>
      <c r="N3646">
        <v>24</v>
      </c>
      <c r="O3646" t="s">
        <v>74</v>
      </c>
      <c r="P3646" t="s">
        <v>21</v>
      </c>
      <c r="Q3646" t="s">
        <v>22</v>
      </c>
      <c r="R3646" t="s">
        <v>21</v>
      </c>
      <c r="W3646">
        <v>186</v>
      </c>
      <c r="X3646">
        <v>69</v>
      </c>
      <c r="Y3646">
        <v>9</v>
      </c>
      <c r="Z3646">
        <v>144</v>
      </c>
    </row>
    <row r="3647" spans="1:26" ht="15.95">
      <c r="A3647" t="s">
        <v>4439</v>
      </c>
      <c r="B3647" t="s">
        <v>16</v>
      </c>
      <c r="C3647" t="str">
        <f>VLOOKUP(B3647, Positions!A$1:B$160, 2, FALSE)</f>
        <v>Forward</v>
      </c>
      <c r="D3647" t="s">
        <v>246</v>
      </c>
      <c r="E3647" t="s">
        <v>5664</v>
      </c>
      <c r="F3647" t="s">
        <v>21</v>
      </c>
      <c r="G3647" t="str">
        <f>VLOOKUP(E3647, Tiers!M$1:P$134, 3, FALSE)</f>
        <v>ENG3</v>
      </c>
      <c r="H3647">
        <f>VLOOKUP(G3647, Tiers!B$1:C$134, 2, FALSE)</f>
        <v>4</v>
      </c>
      <c r="I3647" s="26" t="s">
        <v>5777</v>
      </c>
      <c r="J3647">
        <f t="shared" si="226"/>
        <v>7</v>
      </c>
      <c r="K3647">
        <f t="shared" si="227"/>
        <v>4</v>
      </c>
      <c r="L3647">
        <f t="shared" si="228"/>
        <v>11310</v>
      </c>
      <c r="M3647">
        <f t="shared" si="229"/>
        <v>371</v>
      </c>
      <c r="N3647">
        <v>24</v>
      </c>
      <c r="O3647" t="s">
        <v>586</v>
      </c>
      <c r="P3647" t="s">
        <v>21</v>
      </c>
      <c r="Q3647" t="s">
        <v>22</v>
      </c>
      <c r="R3647" t="s">
        <v>21</v>
      </c>
      <c r="W3647">
        <v>168</v>
      </c>
      <c r="X3647">
        <v>64</v>
      </c>
      <c r="Y3647">
        <v>49</v>
      </c>
      <c r="Z3647">
        <v>151</v>
      </c>
    </row>
    <row r="3648" spans="1:26" ht="15.95">
      <c r="A3648" t="s">
        <v>4440</v>
      </c>
      <c r="B3648" t="s">
        <v>1154</v>
      </c>
      <c r="C3648" t="str">
        <f>VLOOKUP(B3648, Positions!A$1:B$160, 2, FALSE)</f>
        <v>Defender</v>
      </c>
      <c r="D3648" t="s">
        <v>5666</v>
      </c>
      <c r="E3648" t="s">
        <v>5666</v>
      </c>
      <c r="F3648" t="s">
        <v>21</v>
      </c>
      <c r="G3648" t="str">
        <f>VLOOKUP(E3648, Tiers!M$1:P$134, 3, FALSE)</f>
        <v>NONE</v>
      </c>
      <c r="H3648">
        <f>VLOOKUP(G3648, Tiers!B$1:C$134, 2, FALSE)</f>
        <v>7</v>
      </c>
      <c r="I3648" s="26" t="s">
        <v>5778</v>
      </c>
      <c r="J3648">
        <f t="shared" si="226"/>
        <v>5</v>
      </c>
      <c r="K3648">
        <f t="shared" si="227"/>
        <v>3</v>
      </c>
      <c r="L3648">
        <f t="shared" si="228"/>
        <v>11371</v>
      </c>
      <c r="M3648">
        <f t="shared" si="229"/>
        <v>373</v>
      </c>
      <c r="N3648">
        <v>24</v>
      </c>
      <c r="O3648" t="s">
        <v>74</v>
      </c>
      <c r="P3648" t="s">
        <v>21</v>
      </c>
      <c r="Q3648" t="s">
        <v>22</v>
      </c>
      <c r="R3648" t="s">
        <v>21</v>
      </c>
      <c r="S3648" t="s">
        <v>319</v>
      </c>
      <c r="W3648">
        <v>178</v>
      </c>
      <c r="X3648">
        <v>76</v>
      </c>
      <c r="Y3648">
        <v>0</v>
      </c>
      <c r="Z3648">
        <v>30</v>
      </c>
    </row>
    <row r="3649" spans="1:26" ht="15.95">
      <c r="A3649" t="s">
        <v>4441</v>
      </c>
      <c r="B3649" t="s">
        <v>36</v>
      </c>
      <c r="C3649" t="str">
        <f>VLOOKUP(B3649, Positions!A$1:B$160, 2, FALSE)</f>
        <v>Midfielder</v>
      </c>
      <c r="D3649" t="s">
        <v>1358</v>
      </c>
      <c r="E3649" t="s">
        <v>5663</v>
      </c>
      <c r="F3649" t="s">
        <v>21</v>
      </c>
      <c r="G3649" t="str">
        <f>VLOOKUP(E3649, Tiers!M$1:P$134, 3, FALSE)</f>
        <v>ENG4</v>
      </c>
      <c r="H3649">
        <f>VLOOKUP(G3649, Tiers!B$1:C$134, 2, FALSE)</f>
        <v>5</v>
      </c>
      <c r="I3649" s="26" t="s">
        <v>5779</v>
      </c>
      <c r="J3649">
        <f t="shared" si="226"/>
        <v>4</v>
      </c>
      <c r="K3649">
        <f t="shared" si="227"/>
        <v>3</v>
      </c>
      <c r="L3649">
        <f t="shared" si="228"/>
        <v>11392</v>
      </c>
      <c r="M3649">
        <f t="shared" si="229"/>
        <v>374</v>
      </c>
      <c r="N3649">
        <v>24</v>
      </c>
      <c r="O3649" t="s">
        <v>271</v>
      </c>
      <c r="P3649" t="s">
        <v>21</v>
      </c>
      <c r="Q3649" t="s">
        <v>22</v>
      </c>
      <c r="R3649" t="s">
        <v>21</v>
      </c>
      <c r="W3649">
        <v>181</v>
      </c>
      <c r="X3649">
        <v>81</v>
      </c>
      <c r="Y3649">
        <v>4</v>
      </c>
      <c r="Z3649">
        <v>88</v>
      </c>
    </row>
    <row r="3650" spans="1:26" ht="15.95">
      <c r="A3650" t="s">
        <v>4442</v>
      </c>
      <c r="B3650" t="s">
        <v>102</v>
      </c>
      <c r="C3650" t="str">
        <f>VLOOKUP(B3650, Positions!A$1:B$160, 2, FALSE)</f>
        <v>Defender</v>
      </c>
      <c r="D3650" t="s">
        <v>86</v>
      </c>
      <c r="E3650" t="s">
        <v>5664</v>
      </c>
      <c r="F3650" t="s">
        <v>21</v>
      </c>
      <c r="G3650" t="str">
        <f>VLOOKUP(E3650, Tiers!M$1:P$134, 3, FALSE)</f>
        <v>ENG3</v>
      </c>
      <c r="H3650">
        <f>VLOOKUP(G3650, Tiers!B$1:C$134, 2, FALSE)</f>
        <v>4</v>
      </c>
      <c r="I3650" s="26" t="s">
        <v>5679</v>
      </c>
      <c r="J3650">
        <f t="shared" si="226"/>
        <v>2</v>
      </c>
      <c r="K3650">
        <f t="shared" si="227"/>
        <v>2</v>
      </c>
      <c r="L3650">
        <f t="shared" si="228"/>
        <v>11467</v>
      </c>
      <c r="M3650">
        <f t="shared" si="229"/>
        <v>376</v>
      </c>
      <c r="N3650">
        <v>24</v>
      </c>
      <c r="O3650" t="s">
        <v>338</v>
      </c>
      <c r="P3650" t="s">
        <v>21</v>
      </c>
      <c r="Q3650" t="s">
        <v>22</v>
      </c>
      <c r="R3650" t="s">
        <v>21</v>
      </c>
      <c r="S3650" t="s">
        <v>340</v>
      </c>
      <c r="W3650">
        <v>171</v>
      </c>
      <c r="X3650">
        <v>71</v>
      </c>
      <c r="Y3650">
        <v>1</v>
      </c>
      <c r="Z3650">
        <v>110</v>
      </c>
    </row>
    <row r="3651" spans="1:26" ht="15.95">
      <c r="A3651" t="s">
        <v>4443</v>
      </c>
      <c r="B3651" t="s">
        <v>16</v>
      </c>
      <c r="C3651" t="str">
        <f>VLOOKUP(B3651, Positions!A$1:B$160, 2, FALSE)</f>
        <v>Forward</v>
      </c>
      <c r="D3651" t="s">
        <v>79</v>
      </c>
      <c r="E3651" t="s">
        <v>5663</v>
      </c>
      <c r="F3651" t="s">
        <v>21</v>
      </c>
      <c r="G3651" t="str">
        <f>VLOOKUP(E3651, Tiers!M$1:P$134, 3, FALSE)</f>
        <v>ENG4</v>
      </c>
      <c r="H3651">
        <f>VLOOKUP(G3651, Tiers!B$1:C$134, 2, FALSE)</f>
        <v>5</v>
      </c>
      <c r="I3651" s="26" t="s">
        <v>5680</v>
      </c>
      <c r="J3651">
        <f t="shared" ref="J3651:J3714" si="230">MONTH(I3651)</f>
        <v>1</v>
      </c>
      <c r="K3651">
        <f t="shared" ref="K3651:K3714" si="231">IF(OR(MONTH(I3651)=9, MONTH(I3651)=10, MONTH(I3651)=11), 1,
IF(OR(MONTH(I3651)=12, MONTH(I3651)=1, MONTH(I3651)=2), 2,
IF(OR(MONTH(I3651)=3, MONTH(I3651)=4, MONTH(I3651)=5), 3,
4)))</f>
        <v>2</v>
      </c>
      <c r="L3651">
        <f t="shared" ref="L3651:L3714" si="232">DATEDIF(I3651, DATE(2015, 7, 1), "d")</f>
        <v>11476</v>
      </c>
      <c r="M3651">
        <f t="shared" ref="M3651:M3714" si="233">DATEDIF(I3651, DATE(2015, 7, 1), "m")</f>
        <v>377</v>
      </c>
      <c r="N3651">
        <v>24</v>
      </c>
      <c r="O3651" t="s">
        <v>124</v>
      </c>
      <c r="P3651" t="s">
        <v>21</v>
      </c>
      <c r="Q3651" t="s">
        <v>22</v>
      </c>
      <c r="R3651" t="s">
        <v>21</v>
      </c>
      <c r="W3651">
        <v>194</v>
      </c>
      <c r="X3651">
        <v>71</v>
      </c>
      <c r="Y3651">
        <v>34</v>
      </c>
      <c r="Z3651">
        <v>146</v>
      </c>
    </row>
    <row r="3652" spans="1:26" ht="15.95">
      <c r="A3652" t="s">
        <v>4444</v>
      </c>
      <c r="B3652" t="s">
        <v>16</v>
      </c>
      <c r="C3652" t="str">
        <f>VLOOKUP(B3652, Positions!A$1:B$160, 2, FALSE)</f>
        <v>Forward</v>
      </c>
      <c r="D3652" t="s">
        <v>2359</v>
      </c>
      <c r="E3652" t="s">
        <v>5666</v>
      </c>
      <c r="F3652" t="s">
        <v>21</v>
      </c>
      <c r="G3652" t="str">
        <f>VLOOKUP(E3652, Tiers!M$1:P$134, 3, FALSE)</f>
        <v>NONE</v>
      </c>
      <c r="H3652">
        <f>VLOOKUP(G3652, Tiers!B$1:C$134, 2, FALSE)</f>
        <v>7</v>
      </c>
      <c r="I3652" s="26" t="s">
        <v>5682</v>
      </c>
      <c r="J3652">
        <f t="shared" si="230"/>
        <v>10</v>
      </c>
      <c r="K3652">
        <f t="shared" si="231"/>
        <v>1</v>
      </c>
      <c r="L3652">
        <f t="shared" si="232"/>
        <v>11566</v>
      </c>
      <c r="M3652">
        <f t="shared" si="233"/>
        <v>380</v>
      </c>
      <c r="N3652">
        <v>24</v>
      </c>
      <c r="O3652" t="s">
        <v>5780</v>
      </c>
      <c r="P3652" t="s">
        <v>21</v>
      </c>
      <c r="Q3652" t="s">
        <v>22</v>
      </c>
      <c r="R3652" t="s">
        <v>21</v>
      </c>
      <c r="W3652">
        <v>188</v>
      </c>
      <c r="X3652">
        <v>72</v>
      </c>
      <c r="Y3652">
        <v>75</v>
      </c>
      <c r="Z3652">
        <v>205</v>
      </c>
    </row>
    <row r="3653" spans="1:26" ht="15.95">
      <c r="A3653" t="s">
        <v>4446</v>
      </c>
      <c r="B3653" t="s">
        <v>42</v>
      </c>
      <c r="C3653" t="str">
        <f>VLOOKUP(B3653, Positions!A$1:B$160, 2, FALSE)</f>
        <v>Midfielder</v>
      </c>
      <c r="D3653" t="s">
        <v>132</v>
      </c>
      <c r="E3653" t="s">
        <v>5664</v>
      </c>
      <c r="F3653" t="s">
        <v>21</v>
      </c>
      <c r="G3653" t="str">
        <f>VLOOKUP(E3653, Tiers!M$1:P$134, 3, FALSE)</f>
        <v>ENG3</v>
      </c>
      <c r="H3653">
        <f>VLOOKUP(G3653, Tiers!B$1:C$134, 2, FALSE)</f>
        <v>4</v>
      </c>
      <c r="I3653" s="26" t="s">
        <v>5683</v>
      </c>
      <c r="J3653">
        <f t="shared" si="230"/>
        <v>9</v>
      </c>
      <c r="K3653">
        <f t="shared" si="231"/>
        <v>1</v>
      </c>
      <c r="L3653">
        <f t="shared" si="232"/>
        <v>11625</v>
      </c>
      <c r="M3653">
        <f t="shared" si="233"/>
        <v>381</v>
      </c>
      <c r="N3653">
        <v>24</v>
      </c>
      <c r="O3653" t="s">
        <v>373</v>
      </c>
      <c r="P3653" t="s">
        <v>21</v>
      </c>
      <c r="Q3653" t="s">
        <v>22</v>
      </c>
      <c r="R3653" t="s">
        <v>21</v>
      </c>
      <c r="W3653">
        <v>173</v>
      </c>
      <c r="X3653">
        <v>73</v>
      </c>
      <c r="Y3653">
        <v>3</v>
      </c>
      <c r="Z3653">
        <v>144</v>
      </c>
    </row>
    <row r="3654" spans="1:26" ht="15.95">
      <c r="A3654" t="s">
        <v>2115</v>
      </c>
      <c r="B3654" t="s">
        <v>81</v>
      </c>
      <c r="C3654" t="str">
        <f>VLOOKUP(B3654, Positions!A$1:B$160, 2, FALSE)</f>
        <v>Defender</v>
      </c>
      <c r="D3654" t="s">
        <v>5666</v>
      </c>
      <c r="E3654" t="s">
        <v>5666</v>
      </c>
      <c r="F3654" t="s">
        <v>21</v>
      </c>
      <c r="G3654" t="str">
        <f>VLOOKUP(E3654, Tiers!M$1:P$134, 3, FALSE)</f>
        <v>NONE</v>
      </c>
      <c r="H3654">
        <f>VLOOKUP(G3654, Tiers!B$1:C$134, 2, FALSE)</f>
        <v>7</v>
      </c>
      <c r="I3654" s="26" t="s">
        <v>5684</v>
      </c>
      <c r="J3654">
        <f t="shared" si="230"/>
        <v>3</v>
      </c>
      <c r="K3654">
        <f t="shared" si="231"/>
        <v>3</v>
      </c>
      <c r="L3654">
        <f t="shared" si="232"/>
        <v>11788</v>
      </c>
      <c r="M3654">
        <f t="shared" si="233"/>
        <v>387</v>
      </c>
      <c r="N3654">
        <v>24</v>
      </c>
      <c r="O3654" t="s">
        <v>726</v>
      </c>
      <c r="P3654" t="s">
        <v>21</v>
      </c>
      <c r="Q3654" t="s">
        <v>22</v>
      </c>
      <c r="R3654" t="s">
        <v>21</v>
      </c>
      <c r="W3654">
        <v>199</v>
      </c>
      <c r="X3654">
        <v>91</v>
      </c>
      <c r="Y3654">
        <v>1</v>
      </c>
      <c r="Z3654">
        <v>118</v>
      </c>
    </row>
    <row r="3655" spans="1:26" ht="15.95">
      <c r="A3655" t="s">
        <v>4448</v>
      </c>
      <c r="B3655" t="s">
        <v>249</v>
      </c>
      <c r="C3655" t="str">
        <f>VLOOKUP(B3655, Positions!A$1:B$160, 2, FALSE)</f>
        <v>Midfielder</v>
      </c>
      <c r="D3655" t="s">
        <v>4449</v>
      </c>
      <c r="E3655" t="s">
        <v>5666</v>
      </c>
      <c r="F3655" t="s">
        <v>563</v>
      </c>
      <c r="G3655" t="str">
        <f>VLOOKUP(E3655, Tiers!M$1:P$134, 3, FALSE)</f>
        <v>NONE</v>
      </c>
      <c r="H3655">
        <f>VLOOKUP(G3655, Tiers!B$1:C$134, 2, FALSE)</f>
        <v>7</v>
      </c>
      <c r="I3655" s="26" t="s">
        <v>5684</v>
      </c>
      <c r="J3655">
        <f t="shared" si="230"/>
        <v>3</v>
      </c>
      <c r="K3655">
        <f t="shared" si="231"/>
        <v>3</v>
      </c>
      <c r="L3655">
        <f t="shared" si="232"/>
        <v>11788</v>
      </c>
      <c r="M3655">
        <f t="shared" si="233"/>
        <v>387</v>
      </c>
      <c r="N3655">
        <v>24</v>
      </c>
      <c r="O3655" t="s">
        <v>57</v>
      </c>
      <c r="P3655" t="s">
        <v>21</v>
      </c>
      <c r="Q3655" t="s">
        <v>22</v>
      </c>
      <c r="R3655" t="s">
        <v>21</v>
      </c>
      <c r="W3655">
        <v>176</v>
      </c>
      <c r="X3655">
        <v>69</v>
      </c>
      <c r="Y3655">
        <v>6</v>
      </c>
      <c r="Z3655">
        <v>52</v>
      </c>
    </row>
    <row r="3656" spans="1:26" ht="15.95">
      <c r="A3656" t="s">
        <v>4450</v>
      </c>
      <c r="B3656" t="s">
        <v>4451</v>
      </c>
      <c r="C3656" t="str">
        <f>VLOOKUP(B3656, Positions!A$1:B$160, 2, FALSE)</f>
        <v>Defender</v>
      </c>
      <c r="D3656" t="s">
        <v>470</v>
      </c>
      <c r="E3656" t="s">
        <v>5663</v>
      </c>
      <c r="F3656" t="s">
        <v>21</v>
      </c>
      <c r="G3656" t="str">
        <f>VLOOKUP(E3656, Tiers!M$1:P$134, 3, FALSE)</f>
        <v>ENG4</v>
      </c>
      <c r="H3656">
        <f>VLOOKUP(G3656, Tiers!B$1:C$134, 2, FALSE)</f>
        <v>5</v>
      </c>
      <c r="I3656" s="26" t="s">
        <v>5685</v>
      </c>
      <c r="J3656">
        <f t="shared" si="230"/>
        <v>1</v>
      </c>
      <c r="K3656">
        <f t="shared" si="231"/>
        <v>2</v>
      </c>
      <c r="L3656">
        <f t="shared" si="232"/>
        <v>11847</v>
      </c>
      <c r="M3656">
        <f t="shared" si="233"/>
        <v>389</v>
      </c>
      <c r="N3656">
        <v>24</v>
      </c>
      <c r="O3656" t="s">
        <v>74</v>
      </c>
      <c r="P3656" t="s">
        <v>21</v>
      </c>
      <c r="Q3656" t="s">
        <v>22</v>
      </c>
      <c r="R3656" t="s">
        <v>21</v>
      </c>
      <c r="W3656">
        <v>186</v>
      </c>
      <c r="X3656">
        <v>80</v>
      </c>
      <c r="Y3656">
        <v>19</v>
      </c>
      <c r="Z3656">
        <v>179</v>
      </c>
    </row>
    <row r="3657" spans="1:26" ht="15.95">
      <c r="A3657" t="s">
        <v>4452</v>
      </c>
      <c r="B3657" t="s">
        <v>42</v>
      </c>
      <c r="C3657" t="str">
        <f>VLOOKUP(B3657, Positions!A$1:B$160, 2, FALSE)</f>
        <v>Midfielder</v>
      </c>
      <c r="D3657" t="s">
        <v>674</v>
      </c>
      <c r="E3657" t="s">
        <v>5666</v>
      </c>
      <c r="F3657" t="s">
        <v>21</v>
      </c>
      <c r="G3657" t="str">
        <f>VLOOKUP(E3657, Tiers!M$1:P$134, 3, FALSE)</f>
        <v>NONE</v>
      </c>
      <c r="H3657">
        <f>VLOOKUP(G3657, Tiers!B$1:C$134, 2, FALSE)</f>
        <v>7</v>
      </c>
      <c r="I3657" s="26" t="s">
        <v>5686</v>
      </c>
      <c r="J3657">
        <f t="shared" si="230"/>
        <v>1</v>
      </c>
      <c r="K3657">
        <f t="shared" si="231"/>
        <v>2</v>
      </c>
      <c r="L3657">
        <f t="shared" si="232"/>
        <v>11854</v>
      </c>
      <c r="M3657">
        <f t="shared" si="233"/>
        <v>389</v>
      </c>
      <c r="N3657">
        <v>24</v>
      </c>
      <c r="O3657" t="s">
        <v>163</v>
      </c>
      <c r="P3657" t="s">
        <v>21</v>
      </c>
      <c r="Q3657" t="s">
        <v>22</v>
      </c>
      <c r="R3657" t="s">
        <v>21</v>
      </c>
      <c r="W3657">
        <v>179</v>
      </c>
      <c r="X3657">
        <v>73</v>
      </c>
      <c r="Y3657">
        <v>0</v>
      </c>
      <c r="Z3657">
        <v>5</v>
      </c>
    </row>
    <row r="3658" spans="1:26" ht="15.95">
      <c r="A3658" t="s">
        <v>4453</v>
      </c>
      <c r="B3658" t="s">
        <v>16</v>
      </c>
      <c r="C3658" t="str">
        <f>VLOOKUP(B3658, Positions!A$1:B$160, 2, FALSE)</f>
        <v>Forward</v>
      </c>
      <c r="D3658" t="s">
        <v>4454</v>
      </c>
      <c r="E3658" t="s">
        <v>5670</v>
      </c>
      <c r="F3658" t="s">
        <v>421</v>
      </c>
      <c r="G3658" t="str">
        <f>VLOOKUP(E3658, Tiers!M$1:P$134, 3, FALSE)</f>
        <v>SCO3</v>
      </c>
      <c r="H3658">
        <f>VLOOKUP(G3658, Tiers!B$1:C$134, 2, FALSE)</f>
        <v>6</v>
      </c>
      <c r="I3658" s="26" t="s">
        <v>5687</v>
      </c>
      <c r="J3658">
        <f t="shared" si="230"/>
        <v>12</v>
      </c>
      <c r="K3658">
        <f t="shared" si="231"/>
        <v>2</v>
      </c>
      <c r="L3658">
        <f t="shared" si="232"/>
        <v>11879</v>
      </c>
      <c r="M3658">
        <f t="shared" si="233"/>
        <v>390</v>
      </c>
      <c r="N3658">
        <v>24</v>
      </c>
      <c r="O3658" t="s">
        <v>141</v>
      </c>
      <c r="P3658" t="s">
        <v>21</v>
      </c>
      <c r="Q3658" t="s">
        <v>22</v>
      </c>
      <c r="R3658" t="s">
        <v>21</v>
      </c>
      <c r="W3658">
        <v>196</v>
      </c>
      <c r="X3658">
        <v>82</v>
      </c>
      <c r="Y3658">
        <v>3</v>
      </c>
      <c r="Z3658">
        <v>30</v>
      </c>
    </row>
    <row r="3659" spans="1:26" ht="15.95">
      <c r="A3659" t="s">
        <v>4455</v>
      </c>
      <c r="B3659" t="s">
        <v>78</v>
      </c>
      <c r="C3659" t="str">
        <f>VLOOKUP(B3659, Positions!A$1:B$160, 2, FALSE)</f>
        <v>Midfielder</v>
      </c>
      <c r="D3659" t="s">
        <v>402</v>
      </c>
      <c r="E3659" t="s">
        <v>5664</v>
      </c>
      <c r="F3659" t="s">
        <v>21</v>
      </c>
      <c r="G3659" t="str">
        <f>VLOOKUP(E3659, Tiers!M$1:P$134, 3, FALSE)</f>
        <v>ENG3</v>
      </c>
      <c r="H3659">
        <f>VLOOKUP(G3659, Tiers!B$1:C$134, 2, FALSE)</f>
        <v>4</v>
      </c>
      <c r="I3659" s="26" t="s">
        <v>5688</v>
      </c>
      <c r="J3659">
        <f t="shared" si="230"/>
        <v>11</v>
      </c>
      <c r="K3659">
        <f t="shared" si="231"/>
        <v>1</v>
      </c>
      <c r="L3659">
        <f t="shared" si="232"/>
        <v>11919</v>
      </c>
      <c r="M3659">
        <f t="shared" si="233"/>
        <v>391</v>
      </c>
      <c r="N3659">
        <v>24</v>
      </c>
      <c r="O3659" t="s">
        <v>397</v>
      </c>
      <c r="P3659" t="s">
        <v>21</v>
      </c>
      <c r="Q3659" t="s">
        <v>22</v>
      </c>
      <c r="R3659" t="s">
        <v>21</v>
      </c>
      <c r="W3659">
        <v>183</v>
      </c>
      <c r="X3659">
        <v>76</v>
      </c>
      <c r="Y3659">
        <v>15</v>
      </c>
      <c r="Z3659">
        <v>166</v>
      </c>
    </row>
    <row r="3660" spans="1:26" ht="15.95">
      <c r="A3660" t="s">
        <v>4456</v>
      </c>
      <c r="B3660" t="s">
        <v>16</v>
      </c>
      <c r="C3660" t="str">
        <f>VLOOKUP(B3660, Positions!A$1:B$160, 2, FALSE)</f>
        <v>Forward</v>
      </c>
      <c r="D3660" t="s">
        <v>2232</v>
      </c>
      <c r="E3660" t="s">
        <v>5666</v>
      </c>
      <c r="F3660" t="s">
        <v>21</v>
      </c>
      <c r="G3660" t="str">
        <f>VLOOKUP(E3660, Tiers!M$1:P$134, 3, FALSE)</f>
        <v>NONE</v>
      </c>
      <c r="H3660">
        <f>VLOOKUP(G3660, Tiers!B$1:C$134, 2, FALSE)</f>
        <v>7</v>
      </c>
      <c r="I3660" s="26" t="s">
        <v>5689</v>
      </c>
      <c r="J3660">
        <f t="shared" si="230"/>
        <v>10</v>
      </c>
      <c r="K3660">
        <f t="shared" si="231"/>
        <v>1</v>
      </c>
      <c r="L3660">
        <f t="shared" si="232"/>
        <v>11931</v>
      </c>
      <c r="M3660">
        <f t="shared" si="233"/>
        <v>392</v>
      </c>
      <c r="N3660">
        <v>24</v>
      </c>
      <c r="O3660" t="s">
        <v>962</v>
      </c>
      <c r="P3660" t="s">
        <v>21</v>
      </c>
      <c r="Q3660" t="s">
        <v>22</v>
      </c>
      <c r="R3660" t="s">
        <v>21</v>
      </c>
      <c r="W3660">
        <v>186</v>
      </c>
      <c r="X3660">
        <v>72</v>
      </c>
      <c r="Y3660">
        <v>60</v>
      </c>
      <c r="Z3660">
        <v>211</v>
      </c>
    </row>
    <row r="3661" spans="1:26" ht="15.95">
      <c r="A3661" t="s">
        <v>4457</v>
      </c>
      <c r="B3661" t="s">
        <v>42</v>
      </c>
      <c r="C3661" t="str">
        <f>VLOOKUP(B3661, Positions!A$1:B$160, 2, FALSE)</f>
        <v>Midfielder</v>
      </c>
      <c r="D3661" t="s">
        <v>332</v>
      </c>
      <c r="E3661" t="s">
        <v>5665</v>
      </c>
      <c r="F3661" t="s">
        <v>21</v>
      </c>
      <c r="G3661" t="str">
        <f>VLOOKUP(E3661, Tiers!M$1:P$134, 3, FALSE)</f>
        <v>ENG2</v>
      </c>
      <c r="H3661">
        <f>VLOOKUP(G3661, Tiers!B$1:C$134, 2, FALSE)</f>
        <v>3</v>
      </c>
      <c r="I3661" s="26" t="s">
        <v>5690</v>
      </c>
      <c r="J3661">
        <f t="shared" si="230"/>
        <v>10</v>
      </c>
      <c r="K3661">
        <f t="shared" si="231"/>
        <v>1</v>
      </c>
      <c r="L3661">
        <f t="shared" si="232"/>
        <v>11932</v>
      </c>
      <c r="M3661">
        <f t="shared" si="233"/>
        <v>392</v>
      </c>
      <c r="N3661">
        <v>24</v>
      </c>
      <c r="O3661" t="s">
        <v>208</v>
      </c>
      <c r="P3661" t="s">
        <v>21</v>
      </c>
      <c r="Q3661" t="s">
        <v>22</v>
      </c>
      <c r="R3661" t="s">
        <v>21</v>
      </c>
      <c r="W3661">
        <v>183</v>
      </c>
      <c r="X3661">
        <v>86</v>
      </c>
      <c r="Y3661">
        <v>36</v>
      </c>
      <c r="Z3661">
        <v>198</v>
      </c>
    </row>
    <row r="3662" spans="1:26" ht="15.95">
      <c r="A3662" t="s">
        <v>4458</v>
      </c>
      <c r="B3662" t="s">
        <v>843</v>
      </c>
      <c r="C3662" t="str">
        <f>VLOOKUP(B3662, Positions!A$1:B$160, 2, FALSE)</f>
        <v>Defender</v>
      </c>
      <c r="D3662" t="s">
        <v>592</v>
      </c>
      <c r="E3662" t="s">
        <v>5666</v>
      </c>
      <c r="F3662" t="s">
        <v>21</v>
      </c>
      <c r="G3662" t="str">
        <f>VLOOKUP(E3662, Tiers!M$1:P$134, 3, FALSE)</f>
        <v>NONE</v>
      </c>
      <c r="H3662">
        <f>VLOOKUP(G3662, Tiers!B$1:C$134, 2, FALSE)</f>
        <v>7</v>
      </c>
      <c r="I3662" s="26" t="s">
        <v>5691</v>
      </c>
      <c r="J3662">
        <f t="shared" si="230"/>
        <v>9</v>
      </c>
      <c r="K3662">
        <f t="shared" si="231"/>
        <v>1</v>
      </c>
      <c r="L3662">
        <f t="shared" si="232"/>
        <v>11964</v>
      </c>
      <c r="M3662">
        <f t="shared" si="233"/>
        <v>393</v>
      </c>
      <c r="N3662">
        <v>24</v>
      </c>
      <c r="O3662" t="s">
        <v>623</v>
      </c>
      <c r="P3662" t="s">
        <v>21</v>
      </c>
      <c r="Q3662" t="s">
        <v>22</v>
      </c>
      <c r="R3662" t="s">
        <v>21</v>
      </c>
      <c r="W3662">
        <v>174</v>
      </c>
      <c r="X3662">
        <v>70</v>
      </c>
      <c r="Y3662">
        <v>0</v>
      </c>
      <c r="Z3662">
        <v>129</v>
      </c>
    </row>
    <row r="3663" spans="1:26" ht="15.95">
      <c r="A3663" t="s">
        <v>4459</v>
      </c>
      <c r="B3663" t="s">
        <v>946</v>
      </c>
      <c r="C3663" t="str">
        <f>VLOOKUP(B3663, Positions!A$1:B$160, 2, FALSE)</f>
        <v>Defender</v>
      </c>
      <c r="D3663" t="s">
        <v>112</v>
      </c>
      <c r="E3663" t="s">
        <v>5664</v>
      </c>
      <c r="F3663" t="s">
        <v>21</v>
      </c>
      <c r="G3663" t="str">
        <f>VLOOKUP(E3663, Tiers!M$1:P$134, 3, FALSE)</f>
        <v>ENG3</v>
      </c>
      <c r="H3663">
        <f>VLOOKUP(G3663, Tiers!B$1:C$134, 2, FALSE)</f>
        <v>4</v>
      </c>
      <c r="I3663" s="26" t="s">
        <v>5692</v>
      </c>
      <c r="J3663">
        <f t="shared" si="230"/>
        <v>9</v>
      </c>
      <c r="K3663">
        <f t="shared" si="231"/>
        <v>1</v>
      </c>
      <c r="L3663">
        <f t="shared" si="232"/>
        <v>11971</v>
      </c>
      <c r="M3663">
        <f t="shared" si="233"/>
        <v>393</v>
      </c>
      <c r="N3663">
        <v>24</v>
      </c>
      <c r="O3663" t="s">
        <v>2621</v>
      </c>
      <c r="P3663" t="s">
        <v>21</v>
      </c>
      <c r="Q3663" t="s">
        <v>22</v>
      </c>
      <c r="R3663" t="s">
        <v>21</v>
      </c>
      <c r="W3663">
        <v>173</v>
      </c>
      <c r="X3663">
        <v>77</v>
      </c>
      <c r="Y3663">
        <v>2</v>
      </c>
      <c r="Z3663">
        <v>199</v>
      </c>
    </row>
    <row r="3664" spans="1:26" ht="15.95">
      <c r="A3664" t="s">
        <v>4460</v>
      </c>
      <c r="B3664" t="s">
        <v>457</v>
      </c>
      <c r="C3664" t="str">
        <f>VLOOKUP(B3664, Positions!A$1:B$160, 2, FALSE)</f>
        <v>Forward</v>
      </c>
      <c r="D3664" t="s">
        <v>4461</v>
      </c>
      <c r="E3664" t="s">
        <v>5666</v>
      </c>
      <c r="F3664" t="s">
        <v>5674</v>
      </c>
      <c r="G3664" t="str">
        <f>VLOOKUP(E3664, Tiers!M$1:P$134, 3, FALSE)</f>
        <v>NONE</v>
      </c>
      <c r="H3664">
        <f>VLOOKUP(G3664, Tiers!B$1:C$134, 2, FALSE)</f>
        <v>7</v>
      </c>
      <c r="I3664" s="26" t="s">
        <v>5693</v>
      </c>
      <c r="J3664">
        <f t="shared" si="230"/>
        <v>6</v>
      </c>
      <c r="K3664">
        <f t="shared" si="231"/>
        <v>4</v>
      </c>
      <c r="L3664">
        <f t="shared" si="232"/>
        <v>12060</v>
      </c>
      <c r="M3664">
        <f t="shared" si="233"/>
        <v>396</v>
      </c>
      <c r="N3664">
        <v>24</v>
      </c>
      <c r="O3664" t="s">
        <v>1845</v>
      </c>
      <c r="P3664" t="s">
        <v>21</v>
      </c>
      <c r="Q3664" t="s">
        <v>22</v>
      </c>
      <c r="R3664" t="s">
        <v>21</v>
      </c>
      <c r="W3664">
        <v>180</v>
      </c>
      <c r="X3664">
        <v>72</v>
      </c>
      <c r="Y3664">
        <v>56</v>
      </c>
      <c r="Z3664">
        <v>104</v>
      </c>
    </row>
    <row r="3665" spans="1:26" ht="15.95">
      <c r="A3665" t="s">
        <v>4463</v>
      </c>
      <c r="B3665" t="s">
        <v>166</v>
      </c>
      <c r="C3665" t="str">
        <f>VLOOKUP(B3665, Positions!A$1:B$160, 2, FALSE)</f>
        <v>Goalkeeper</v>
      </c>
      <c r="D3665" t="s">
        <v>530</v>
      </c>
      <c r="E3665" t="s">
        <v>62</v>
      </c>
      <c r="F3665" t="s">
        <v>21</v>
      </c>
      <c r="G3665" t="str">
        <f>VLOOKUP(E3665, Tiers!M$1:P$134, 3, FALSE)</f>
        <v>ENG1</v>
      </c>
      <c r="H3665">
        <f>VLOOKUP(G3665, Tiers!B$1:C$134, 2, FALSE)</f>
        <v>1</v>
      </c>
      <c r="I3665" s="26" t="s">
        <v>5694</v>
      </c>
      <c r="J3665">
        <f t="shared" si="230"/>
        <v>11</v>
      </c>
      <c r="K3665">
        <f t="shared" si="231"/>
        <v>1</v>
      </c>
      <c r="L3665">
        <f t="shared" si="232"/>
        <v>12284</v>
      </c>
      <c r="M3665">
        <f t="shared" si="233"/>
        <v>403</v>
      </c>
      <c r="N3665">
        <v>24</v>
      </c>
      <c r="O3665" t="s">
        <v>149</v>
      </c>
      <c r="P3665" t="s">
        <v>21</v>
      </c>
      <c r="Q3665" t="s">
        <v>22</v>
      </c>
      <c r="R3665" t="s">
        <v>21</v>
      </c>
      <c r="S3665" t="s">
        <v>340</v>
      </c>
      <c r="W3665">
        <v>186</v>
      </c>
      <c r="X3665">
        <v>79</v>
      </c>
      <c r="Y3665">
        <v>0</v>
      </c>
      <c r="Z3665">
        <v>123</v>
      </c>
    </row>
    <row r="3666" spans="1:26" ht="15.95">
      <c r="A3666" t="s">
        <v>4464</v>
      </c>
      <c r="B3666" t="s">
        <v>946</v>
      </c>
      <c r="C3666" t="str">
        <f>VLOOKUP(B3666, Positions!A$1:B$160, 2, FALSE)</f>
        <v>Defender</v>
      </c>
      <c r="D3666" t="s">
        <v>121</v>
      </c>
      <c r="E3666" t="s">
        <v>5663</v>
      </c>
      <c r="F3666" t="s">
        <v>21</v>
      </c>
      <c r="G3666" t="str">
        <f>VLOOKUP(E3666, Tiers!M$1:P$134, 3, FALSE)</f>
        <v>ENG4</v>
      </c>
      <c r="H3666">
        <f>VLOOKUP(G3666, Tiers!B$1:C$134, 2, FALSE)</f>
        <v>5</v>
      </c>
      <c r="I3666" s="26" t="s">
        <v>5695</v>
      </c>
      <c r="J3666">
        <f t="shared" si="230"/>
        <v>11</v>
      </c>
      <c r="K3666">
        <f t="shared" si="231"/>
        <v>1</v>
      </c>
      <c r="L3666">
        <f t="shared" si="232"/>
        <v>12290</v>
      </c>
      <c r="M3666">
        <f t="shared" si="233"/>
        <v>403</v>
      </c>
      <c r="N3666">
        <v>24</v>
      </c>
      <c r="O3666" t="s">
        <v>530</v>
      </c>
      <c r="P3666" t="s">
        <v>21</v>
      </c>
      <c r="Q3666" t="s">
        <v>22</v>
      </c>
      <c r="R3666" t="s">
        <v>21</v>
      </c>
      <c r="W3666">
        <v>183</v>
      </c>
      <c r="X3666">
        <v>70</v>
      </c>
      <c r="Y3666">
        <v>1</v>
      </c>
      <c r="Z3666">
        <v>77</v>
      </c>
    </row>
    <row r="3667" spans="1:26" ht="15.95">
      <c r="A3667" t="s">
        <v>4465</v>
      </c>
      <c r="B3667" t="s">
        <v>748</v>
      </c>
      <c r="C3667" t="str">
        <f>VLOOKUP(B3667, Positions!A$1:B$160, 2, FALSE)</f>
        <v>Midfielder</v>
      </c>
      <c r="D3667" t="s">
        <v>449</v>
      </c>
      <c r="E3667" t="s">
        <v>5664</v>
      </c>
      <c r="F3667" t="s">
        <v>21</v>
      </c>
      <c r="G3667" t="str">
        <f>VLOOKUP(E3667, Tiers!M$1:P$134, 3, FALSE)</f>
        <v>ENG3</v>
      </c>
      <c r="H3667">
        <f>VLOOKUP(G3667, Tiers!B$1:C$134, 2, FALSE)</f>
        <v>4</v>
      </c>
      <c r="I3667" s="26" t="s">
        <v>5696</v>
      </c>
      <c r="J3667">
        <f t="shared" si="230"/>
        <v>2</v>
      </c>
      <c r="K3667">
        <f t="shared" si="231"/>
        <v>2</v>
      </c>
      <c r="L3667">
        <f t="shared" si="232"/>
        <v>12559</v>
      </c>
      <c r="M3667">
        <f t="shared" si="233"/>
        <v>412</v>
      </c>
      <c r="N3667">
        <v>24</v>
      </c>
      <c r="O3667" t="s">
        <v>1208</v>
      </c>
      <c r="P3667" t="s">
        <v>21</v>
      </c>
      <c r="Q3667" t="s">
        <v>22</v>
      </c>
      <c r="R3667" t="s">
        <v>21</v>
      </c>
      <c r="W3667">
        <v>176</v>
      </c>
      <c r="X3667">
        <v>66</v>
      </c>
      <c r="Y3667">
        <v>21</v>
      </c>
      <c r="Z3667">
        <v>114</v>
      </c>
    </row>
    <row r="3668" spans="1:26" ht="15.95">
      <c r="A3668" t="s">
        <v>4466</v>
      </c>
      <c r="B3668" t="s">
        <v>115</v>
      </c>
      <c r="C3668" t="str">
        <f>VLOOKUP(B3668, Positions!A$1:B$160, 2, FALSE)</f>
        <v>Midfielder</v>
      </c>
      <c r="D3668" t="s">
        <v>177</v>
      </c>
      <c r="E3668" t="s">
        <v>5663</v>
      </c>
      <c r="F3668" t="s">
        <v>21</v>
      </c>
      <c r="G3668" t="str">
        <f>VLOOKUP(E3668, Tiers!M$1:P$134, 3, FALSE)</f>
        <v>ENG4</v>
      </c>
      <c r="H3668">
        <f>VLOOKUP(G3668, Tiers!B$1:C$134, 2, FALSE)</f>
        <v>5</v>
      </c>
      <c r="I3668" s="26" t="s">
        <v>5697</v>
      </c>
      <c r="J3668">
        <f t="shared" si="230"/>
        <v>12</v>
      </c>
      <c r="K3668">
        <f t="shared" si="231"/>
        <v>2</v>
      </c>
      <c r="L3668">
        <f t="shared" si="232"/>
        <v>12613</v>
      </c>
      <c r="M3668">
        <f t="shared" si="233"/>
        <v>414</v>
      </c>
      <c r="N3668">
        <v>24</v>
      </c>
      <c r="O3668" t="s">
        <v>229</v>
      </c>
      <c r="P3668" t="s">
        <v>21</v>
      </c>
      <c r="Q3668" t="s">
        <v>22</v>
      </c>
      <c r="R3668" t="s">
        <v>21</v>
      </c>
      <c r="W3668">
        <v>180</v>
      </c>
      <c r="X3668">
        <v>67</v>
      </c>
      <c r="Y3668">
        <v>43</v>
      </c>
      <c r="Z3668">
        <v>241</v>
      </c>
    </row>
    <row r="3669" spans="1:26" ht="15.95">
      <c r="A3669" t="s">
        <v>4467</v>
      </c>
      <c r="B3669" t="s">
        <v>166</v>
      </c>
      <c r="C3669" t="str">
        <f>VLOOKUP(B3669, Positions!A$1:B$160, 2, FALSE)</f>
        <v>Goalkeeper</v>
      </c>
      <c r="D3669" t="s">
        <v>3874</v>
      </c>
      <c r="E3669" t="s">
        <v>5669</v>
      </c>
      <c r="F3669" t="s">
        <v>421</v>
      </c>
      <c r="G3669" t="str">
        <f>VLOOKUP(E3669, Tiers!M$1:P$134, 3, FALSE)</f>
        <v>SCO1</v>
      </c>
      <c r="H3669">
        <f>VLOOKUP(G3669, Tiers!B$1:C$134, 2, FALSE)</f>
        <v>3</v>
      </c>
      <c r="I3669" s="26" t="s">
        <v>5698</v>
      </c>
      <c r="J3669">
        <f t="shared" si="230"/>
        <v>11</v>
      </c>
      <c r="K3669">
        <f t="shared" si="231"/>
        <v>1</v>
      </c>
      <c r="L3669">
        <f t="shared" si="232"/>
        <v>12633</v>
      </c>
      <c r="M3669">
        <f t="shared" si="233"/>
        <v>415</v>
      </c>
      <c r="N3669">
        <v>24</v>
      </c>
      <c r="O3669" t="s">
        <v>1303</v>
      </c>
      <c r="P3669" t="s">
        <v>21</v>
      </c>
      <c r="Q3669" t="s">
        <v>22</v>
      </c>
      <c r="R3669" t="s">
        <v>21</v>
      </c>
      <c r="W3669">
        <v>185</v>
      </c>
      <c r="X3669">
        <v>77</v>
      </c>
      <c r="Y3669">
        <v>0</v>
      </c>
      <c r="Z3669">
        <v>90</v>
      </c>
    </row>
    <row r="3670" spans="1:26" ht="15.95">
      <c r="A3670" t="s">
        <v>4468</v>
      </c>
      <c r="B3670" t="s">
        <v>1277</v>
      </c>
      <c r="C3670" t="str">
        <f>VLOOKUP(B3670, Positions!A$1:B$160, 2, FALSE)</f>
        <v>Midfielder</v>
      </c>
      <c r="D3670" t="s">
        <v>1177</v>
      </c>
      <c r="E3670" t="s">
        <v>5666</v>
      </c>
      <c r="F3670" t="s">
        <v>21</v>
      </c>
      <c r="G3670" t="str">
        <f>VLOOKUP(E3670, Tiers!M$1:P$134, 3, FALSE)</f>
        <v>NONE</v>
      </c>
      <c r="H3670">
        <f>VLOOKUP(G3670, Tiers!B$1:C$134, 2, FALSE)</f>
        <v>7</v>
      </c>
      <c r="I3670" s="26" t="s">
        <v>5699</v>
      </c>
      <c r="J3670">
        <f t="shared" si="230"/>
        <v>11</v>
      </c>
      <c r="K3670">
        <f t="shared" si="231"/>
        <v>1</v>
      </c>
      <c r="L3670">
        <f t="shared" si="232"/>
        <v>12643</v>
      </c>
      <c r="M3670">
        <f t="shared" si="233"/>
        <v>415</v>
      </c>
      <c r="N3670">
        <v>24</v>
      </c>
      <c r="O3670" t="s">
        <v>4469</v>
      </c>
      <c r="P3670" t="s">
        <v>21</v>
      </c>
      <c r="Q3670" t="s">
        <v>642</v>
      </c>
      <c r="R3670" t="s">
        <v>21</v>
      </c>
      <c r="S3670" t="s">
        <v>4470</v>
      </c>
      <c r="W3670">
        <v>178</v>
      </c>
      <c r="X3670">
        <v>70</v>
      </c>
      <c r="Y3670">
        <v>5</v>
      </c>
      <c r="Z3670">
        <v>38</v>
      </c>
    </row>
    <row r="3671" spans="1:26" ht="15.95">
      <c r="A3671" t="s">
        <v>4471</v>
      </c>
      <c r="B3671" t="s">
        <v>645</v>
      </c>
      <c r="C3671" t="str">
        <f>VLOOKUP(B3671, Positions!A$1:B$160, 2, FALSE)</f>
        <v>Defender</v>
      </c>
      <c r="D3671" t="s">
        <v>5666</v>
      </c>
      <c r="E3671" t="s">
        <v>5666</v>
      </c>
      <c r="F3671" t="s">
        <v>21</v>
      </c>
      <c r="G3671" t="str">
        <f>VLOOKUP(E3671, Tiers!M$1:P$134, 3, FALSE)</f>
        <v>NONE</v>
      </c>
      <c r="H3671">
        <f>VLOOKUP(G3671, Tiers!B$1:C$134, 2, FALSE)</f>
        <v>7</v>
      </c>
      <c r="I3671" s="26" t="s">
        <v>5700</v>
      </c>
      <c r="J3671">
        <f t="shared" si="230"/>
        <v>5</v>
      </c>
      <c r="K3671">
        <f t="shared" si="231"/>
        <v>3</v>
      </c>
      <c r="L3671">
        <f t="shared" si="232"/>
        <v>12818</v>
      </c>
      <c r="M3671">
        <f t="shared" si="233"/>
        <v>421</v>
      </c>
      <c r="N3671">
        <v>24</v>
      </c>
      <c r="O3671" t="s">
        <v>57</v>
      </c>
      <c r="P3671" t="s">
        <v>21</v>
      </c>
      <c r="Q3671" t="s">
        <v>22</v>
      </c>
      <c r="R3671" t="s">
        <v>21</v>
      </c>
      <c r="W3671">
        <v>173</v>
      </c>
      <c r="X3671">
        <v>66</v>
      </c>
      <c r="Y3671">
        <v>0</v>
      </c>
      <c r="Z3671">
        <v>12</v>
      </c>
    </row>
    <row r="3672" spans="1:26" ht="15.95">
      <c r="A3672" t="s">
        <v>4472</v>
      </c>
      <c r="B3672" t="s">
        <v>81</v>
      </c>
      <c r="C3672" t="str">
        <f>VLOOKUP(B3672, Positions!A$1:B$160, 2, FALSE)</f>
        <v>Defender</v>
      </c>
      <c r="D3672" t="s">
        <v>162</v>
      </c>
      <c r="E3672" t="s">
        <v>5663</v>
      </c>
      <c r="F3672" t="s">
        <v>21</v>
      </c>
      <c r="G3672" t="str">
        <f>VLOOKUP(E3672, Tiers!M$1:P$134, 3, FALSE)</f>
        <v>ENG4</v>
      </c>
      <c r="H3672">
        <f>VLOOKUP(G3672, Tiers!B$1:C$134, 2, FALSE)</f>
        <v>5</v>
      </c>
      <c r="I3672" s="26" t="s">
        <v>5701</v>
      </c>
      <c r="J3672">
        <f t="shared" si="230"/>
        <v>3</v>
      </c>
      <c r="K3672">
        <f t="shared" si="231"/>
        <v>3</v>
      </c>
      <c r="L3672">
        <f t="shared" si="232"/>
        <v>12887</v>
      </c>
      <c r="M3672">
        <f t="shared" si="233"/>
        <v>423</v>
      </c>
      <c r="N3672">
        <v>24</v>
      </c>
      <c r="O3672" t="s">
        <v>4473</v>
      </c>
      <c r="P3672" t="s">
        <v>21</v>
      </c>
      <c r="Q3672" t="s">
        <v>22</v>
      </c>
      <c r="R3672" t="s">
        <v>21</v>
      </c>
      <c r="W3672">
        <v>188</v>
      </c>
      <c r="X3672">
        <v>74</v>
      </c>
      <c r="Y3672">
        <v>18</v>
      </c>
      <c r="Z3672">
        <v>171</v>
      </c>
    </row>
    <row r="3673" spans="1:26" ht="15.95">
      <c r="A3673" t="s">
        <v>4474</v>
      </c>
      <c r="B3673" t="s">
        <v>81</v>
      </c>
      <c r="C3673" t="str">
        <f>VLOOKUP(B3673, Positions!A$1:B$160, 2, FALSE)</f>
        <v>Defender</v>
      </c>
      <c r="D3673" t="s">
        <v>1177</v>
      </c>
      <c r="E3673" t="s">
        <v>5666</v>
      </c>
      <c r="F3673" t="s">
        <v>21</v>
      </c>
      <c r="G3673" t="str">
        <f>VLOOKUP(E3673, Tiers!M$1:P$134, 3, FALSE)</f>
        <v>NONE</v>
      </c>
      <c r="H3673">
        <f>VLOOKUP(G3673, Tiers!B$1:C$134, 2, FALSE)</f>
        <v>7</v>
      </c>
      <c r="I3673" s="26" t="s">
        <v>5702</v>
      </c>
      <c r="J3673">
        <f t="shared" si="230"/>
        <v>11</v>
      </c>
      <c r="K3673">
        <f t="shared" si="231"/>
        <v>1</v>
      </c>
      <c r="L3673">
        <f t="shared" si="232"/>
        <v>13024</v>
      </c>
      <c r="M3673">
        <f t="shared" si="233"/>
        <v>427</v>
      </c>
      <c r="N3673">
        <v>24</v>
      </c>
      <c r="O3673" t="s">
        <v>459</v>
      </c>
      <c r="P3673" t="s">
        <v>21</v>
      </c>
      <c r="Q3673" t="s">
        <v>22</v>
      </c>
      <c r="R3673" t="s">
        <v>21</v>
      </c>
      <c r="W3673">
        <v>186</v>
      </c>
      <c r="X3673">
        <v>78</v>
      </c>
      <c r="Y3673">
        <v>1</v>
      </c>
      <c r="Z3673">
        <v>98</v>
      </c>
    </row>
    <row r="3674" spans="1:26" ht="15.95">
      <c r="A3674" t="s">
        <v>4475</v>
      </c>
      <c r="B3674" t="s">
        <v>81</v>
      </c>
      <c r="C3674" t="str">
        <f>VLOOKUP(B3674, Positions!A$1:B$160, 2, FALSE)</f>
        <v>Defender</v>
      </c>
      <c r="D3674" t="s">
        <v>868</v>
      </c>
      <c r="E3674" t="s">
        <v>5666</v>
      </c>
      <c r="F3674" t="s">
        <v>21</v>
      </c>
      <c r="G3674" t="str">
        <f>VLOOKUP(E3674, Tiers!M$1:P$134, 3, FALSE)</f>
        <v>NONE</v>
      </c>
      <c r="H3674">
        <f>VLOOKUP(G3674, Tiers!B$1:C$134, 2, FALSE)</f>
        <v>7</v>
      </c>
      <c r="I3674" s="26" t="s">
        <v>5703</v>
      </c>
      <c r="J3674">
        <f t="shared" si="230"/>
        <v>10</v>
      </c>
      <c r="K3674">
        <f t="shared" si="231"/>
        <v>1</v>
      </c>
      <c r="L3674">
        <f t="shared" si="232"/>
        <v>13043</v>
      </c>
      <c r="M3674">
        <f t="shared" si="233"/>
        <v>428</v>
      </c>
      <c r="N3674">
        <v>24</v>
      </c>
      <c r="O3674" t="s">
        <v>2802</v>
      </c>
      <c r="P3674" t="s">
        <v>21</v>
      </c>
      <c r="Q3674" t="s">
        <v>22</v>
      </c>
      <c r="R3674" t="s">
        <v>21</v>
      </c>
      <c r="W3674">
        <v>181</v>
      </c>
      <c r="X3674">
        <v>79</v>
      </c>
      <c r="Y3674">
        <v>16</v>
      </c>
      <c r="Z3674">
        <v>146</v>
      </c>
    </row>
    <row r="3675" spans="1:26" ht="15.95">
      <c r="A3675" t="s">
        <v>4476</v>
      </c>
      <c r="B3675" t="s">
        <v>249</v>
      </c>
      <c r="C3675" t="str">
        <f>VLOOKUP(B3675, Positions!A$1:B$160, 2, FALSE)</f>
        <v>Midfielder</v>
      </c>
      <c r="D3675" t="s">
        <v>154</v>
      </c>
      <c r="E3675" t="s">
        <v>5665</v>
      </c>
      <c r="F3675" t="s">
        <v>21</v>
      </c>
      <c r="G3675" t="str">
        <f>VLOOKUP(E3675, Tiers!M$1:P$134, 3, FALSE)</f>
        <v>ENG2</v>
      </c>
      <c r="H3675">
        <f>VLOOKUP(G3675, Tiers!B$1:C$134, 2, FALSE)</f>
        <v>3</v>
      </c>
      <c r="I3675" s="26" t="s">
        <v>5704</v>
      </c>
      <c r="J3675">
        <f t="shared" si="230"/>
        <v>3</v>
      </c>
      <c r="K3675">
        <f t="shared" si="231"/>
        <v>3</v>
      </c>
      <c r="L3675">
        <f t="shared" si="232"/>
        <v>13245</v>
      </c>
      <c r="M3675">
        <f t="shared" si="233"/>
        <v>435</v>
      </c>
      <c r="N3675">
        <v>24</v>
      </c>
      <c r="O3675" t="s">
        <v>2443</v>
      </c>
      <c r="P3675" t="s">
        <v>21</v>
      </c>
      <c r="Q3675" t="s">
        <v>22</v>
      </c>
      <c r="R3675" t="s">
        <v>21</v>
      </c>
      <c r="W3675">
        <v>178</v>
      </c>
      <c r="X3675">
        <v>74</v>
      </c>
      <c r="Y3675">
        <v>25</v>
      </c>
      <c r="Z3675">
        <v>162</v>
      </c>
    </row>
    <row r="3676" spans="1:26" ht="15.95">
      <c r="A3676" t="s">
        <v>4477</v>
      </c>
      <c r="B3676" t="s">
        <v>946</v>
      </c>
      <c r="C3676" t="str">
        <f>VLOOKUP(B3676, Positions!A$1:B$160, 2, FALSE)</f>
        <v>Defender</v>
      </c>
      <c r="D3676" t="s">
        <v>4059</v>
      </c>
      <c r="E3676" t="s">
        <v>5666</v>
      </c>
      <c r="F3676" t="s">
        <v>21</v>
      </c>
      <c r="G3676" t="str">
        <f>VLOOKUP(E3676, Tiers!M$1:P$134, 3, FALSE)</f>
        <v>NONE</v>
      </c>
      <c r="H3676">
        <f>VLOOKUP(G3676, Tiers!B$1:C$134, 2, FALSE)</f>
        <v>7</v>
      </c>
      <c r="I3676" s="26" t="s">
        <v>5705</v>
      </c>
      <c r="J3676">
        <f t="shared" si="230"/>
        <v>3</v>
      </c>
      <c r="K3676">
        <f t="shared" si="231"/>
        <v>3</v>
      </c>
      <c r="L3676">
        <f t="shared" si="232"/>
        <v>13253</v>
      </c>
      <c r="M3676">
        <f t="shared" si="233"/>
        <v>435</v>
      </c>
      <c r="N3676">
        <v>24</v>
      </c>
      <c r="O3676" t="s">
        <v>470</v>
      </c>
      <c r="P3676" t="s">
        <v>21</v>
      </c>
      <c r="Q3676" t="s">
        <v>22</v>
      </c>
      <c r="R3676" t="s">
        <v>21</v>
      </c>
      <c r="W3676">
        <v>173</v>
      </c>
      <c r="X3676">
        <v>66</v>
      </c>
      <c r="Y3676">
        <v>4</v>
      </c>
      <c r="Z3676">
        <v>211</v>
      </c>
    </row>
    <row r="3677" spans="1:26" ht="15.95">
      <c r="A3677" t="s">
        <v>4478</v>
      </c>
      <c r="B3677" t="s">
        <v>16</v>
      </c>
      <c r="C3677" t="str">
        <f>VLOOKUP(B3677, Positions!A$1:B$160, 2, FALSE)</f>
        <v>Forward</v>
      </c>
      <c r="D3677" t="s">
        <v>868</v>
      </c>
      <c r="E3677" t="s">
        <v>5666</v>
      </c>
      <c r="F3677" t="s">
        <v>21</v>
      </c>
      <c r="G3677" t="str">
        <f>VLOOKUP(E3677, Tiers!M$1:P$134, 3, FALSE)</f>
        <v>NONE</v>
      </c>
      <c r="H3677">
        <f>VLOOKUP(G3677, Tiers!B$1:C$134, 2, FALSE)</f>
        <v>7</v>
      </c>
      <c r="I3677" s="26" t="s">
        <v>5706</v>
      </c>
      <c r="J3677">
        <f t="shared" si="230"/>
        <v>3</v>
      </c>
      <c r="K3677">
        <f t="shared" si="231"/>
        <v>3</v>
      </c>
      <c r="L3677">
        <f t="shared" si="232"/>
        <v>13616</v>
      </c>
      <c r="M3677">
        <f t="shared" si="233"/>
        <v>447</v>
      </c>
      <c r="N3677">
        <v>24</v>
      </c>
      <c r="O3677" t="s">
        <v>3789</v>
      </c>
      <c r="P3677" t="s">
        <v>21</v>
      </c>
      <c r="Q3677" t="s">
        <v>22</v>
      </c>
      <c r="R3677" t="s">
        <v>21</v>
      </c>
      <c r="W3677">
        <v>188</v>
      </c>
      <c r="X3677">
        <v>81</v>
      </c>
      <c r="Y3677">
        <v>51</v>
      </c>
      <c r="Z3677">
        <v>182</v>
      </c>
    </row>
    <row r="3678" spans="1:26" ht="15.95">
      <c r="A3678" t="s">
        <v>4479</v>
      </c>
      <c r="B3678" t="s">
        <v>42</v>
      </c>
      <c r="C3678" t="str">
        <f>VLOOKUP(B3678, Positions!A$1:B$160, 2, FALSE)</f>
        <v>Midfielder</v>
      </c>
      <c r="D3678" t="s">
        <v>402</v>
      </c>
      <c r="E3678" t="s">
        <v>5664</v>
      </c>
      <c r="F3678" t="s">
        <v>21</v>
      </c>
      <c r="G3678" t="str">
        <f>VLOOKUP(E3678, Tiers!M$1:P$134, 3, FALSE)</f>
        <v>ENG3</v>
      </c>
      <c r="H3678">
        <f>VLOOKUP(G3678, Tiers!B$1:C$134, 2, FALSE)</f>
        <v>4</v>
      </c>
      <c r="I3678" s="26" t="s">
        <v>5707</v>
      </c>
      <c r="J3678">
        <f t="shared" si="230"/>
        <v>5</v>
      </c>
      <c r="K3678">
        <f t="shared" si="231"/>
        <v>3</v>
      </c>
      <c r="L3678">
        <f t="shared" si="232"/>
        <v>13923</v>
      </c>
      <c r="M3678">
        <f t="shared" si="233"/>
        <v>457</v>
      </c>
      <c r="N3678">
        <v>24</v>
      </c>
      <c r="O3678" t="s">
        <v>330</v>
      </c>
      <c r="P3678" t="s">
        <v>21</v>
      </c>
      <c r="Q3678" t="s">
        <v>22</v>
      </c>
      <c r="R3678" t="s">
        <v>21</v>
      </c>
      <c r="W3678">
        <v>176</v>
      </c>
      <c r="X3678">
        <v>69</v>
      </c>
      <c r="Y3678">
        <v>16</v>
      </c>
      <c r="Z3678">
        <v>176</v>
      </c>
    </row>
    <row r="3679" spans="1:26" ht="15.95">
      <c r="A3679" t="s">
        <v>4480</v>
      </c>
      <c r="B3679" t="s">
        <v>81</v>
      </c>
      <c r="C3679" t="str">
        <f>VLOOKUP(B3679, Positions!A$1:B$160, 2, FALSE)</f>
        <v>Defender</v>
      </c>
      <c r="D3679" t="s">
        <v>263</v>
      </c>
      <c r="E3679" t="s">
        <v>5665</v>
      </c>
      <c r="F3679" t="s">
        <v>21</v>
      </c>
      <c r="G3679" t="str">
        <f>VLOOKUP(E3679, Tiers!M$1:P$134, 3, FALSE)</f>
        <v>ENG2</v>
      </c>
      <c r="H3679">
        <f>VLOOKUP(G3679, Tiers!B$1:C$134, 2, FALSE)</f>
        <v>3</v>
      </c>
      <c r="I3679" s="26" t="s">
        <v>5708</v>
      </c>
      <c r="J3679">
        <f t="shared" si="230"/>
        <v>3</v>
      </c>
      <c r="K3679">
        <f t="shared" si="231"/>
        <v>3</v>
      </c>
      <c r="L3679">
        <f t="shared" si="232"/>
        <v>14719</v>
      </c>
      <c r="M3679">
        <f t="shared" si="233"/>
        <v>483</v>
      </c>
      <c r="N3679">
        <v>24</v>
      </c>
      <c r="O3679" t="s">
        <v>4481</v>
      </c>
      <c r="P3679" t="s">
        <v>21</v>
      </c>
      <c r="Q3679" t="s">
        <v>22</v>
      </c>
      <c r="R3679" t="s">
        <v>21</v>
      </c>
      <c r="S3679" t="s">
        <v>226</v>
      </c>
      <c r="W3679">
        <v>191</v>
      </c>
      <c r="X3679">
        <v>85</v>
      </c>
      <c r="Y3679">
        <v>10</v>
      </c>
      <c r="Z3679">
        <v>174</v>
      </c>
    </row>
    <row r="3680" spans="1:26" ht="15.95">
      <c r="A3680" t="s">
        <v>4482</v>
      </c>
      <c r="B3680" t="s">
        <v>31</v>
      </c>
      <c r="C3680" t="str">
        <f>VLOOKUP(B3680, Positions!A$1:B$160, 2, FALSE)</f>
        <v>Defender</v>
      </c>
      <c r="D3680" t="s">
        <v>175</v>
      </c>
      <c r="E3680" t="s">
        <v>62</v>
      </c>
      <c r="F3680" t="s">
        <v>21</v>
      </c>
      <c r="G3680" t="str">
        <f>VLOOKUP(E3680, Tiers!M$1:P$134, 3, FALSE)</f>
        <v>ENG1</v>
      </c>
      <c r="H3680">
        <f>VLOOKUP(G3680, Tiers!B$1:C$134, 2, FALSE)</f>
        <v>1</v>
      </c>
      <c r="I3680" s="26" t="s">
        <v>5709</v>
      </c>
      <c r="J3680">
        <f t="shared" si="230"/>
        <v>7</v>
      </c>
      <c r="K3680">
        <f t="shared" si="231"/>
        <v>4</v>
      </c>
      <c r="L3680">
        <f t="shared" si="232"/>
        <v>15326</v>
      </c>
      <c r="M3680">
        <f t="shared" si="233"/>
        <v>503</v>
      </c>
      <c r="N3680">
        <v>24</v>
      </c>
      <c r="O3680" t="s">
        <v>402</v>
      </c>
      <c r="P3680" t="s">
        <v>21</v>
      </c>
      <c r="Q3680" t="s">
        <v>22</v>
      </c>
      <c r="R3680" t="s">
        <v>21</v>
      </c>
      <c r="W3680">
        <v>178</v>
      </c>
      <c r="X3680">
        <v>70</v>
      </c>
      <c r="Y3680">
        <v>6</v>
      </c>
      <c r="Z3680">
        <v>212</v>
      </c>
    </row>
    <row r="3681" spans="1:26" ht="15.95">
      <c r="A3681" t="s">
        <v>4483</v>
      </c>
      <c r="B3681" t="s">
        <v>166</v>
      </c>
      <c r="C3681" t="str">
        <f>VLOOKUP(B3681, Positions!A$1:B$160, 2, FALSE)</f>
        <v>Goalkeeper</v>
      </c>
      <c r="D3681" t="s">
        <v>112</v>
      </c>
      <c r="E3681" t="s">
        <v>5664</v>
      </c>
      <c r="F3681" t="s">
        <v>21</v>
      </c>
      <c r="G3681" t="str">
        <f>VLOOKUP(E3681, Tiers!M$1:P$134, 3, FALSE)</f>
        <v>ENG3</v>
      </c>
      <c r="H3681">
        <f>VLOOKUP(G3681, Tiers!B$1:C$134, 2, FALSE)</f>
        <v>4</v>
      </c>
      <c r="I3681" s="26" t="s">
        <v>5781</v>
      </c>
      <c r="J3681">
        <f t="shared" si="230"/>
        <v>9</v>
      </c>
      <c r="K3681">
        <f t="shared" si="231"/>
        <v>1</v>
      </c>
      <c r="L3681">
        <f t="shared" si="232"/>
        <v>9053</v>
      </c>
      <c r="M3681">
        <f t="shared" si="233"/>
        <v>297</v>
      </c>
      <c r="N3681">
        <v>24</v>
      </c>
      <c r="O3681" t="s">
        <v>246</v>
      </c>
      <c r="P3681" t="s">
        <v>21</v>
      </c>
      <c r="Q3681" t="s">
        <v>22</v>
      </c>
      <c r="R3681" t="s">
        <v>21</v>
      </c>
      <c r="W3681">
        <v>191</v>
      </c>
      <c r="X3681">
        <v>89</v>
      </c>
      <c r="Y3681">
        <v>0</v>
      </c>
      <c r="Z3681">
        <v>26</v>
      </c>
    </row>
    <row r="3682" spans="1:26" ht="15.95">
      <c r="A3682" t="s">
        <v>4484</v>
      </c>
      <c r="B3682" t="s">
        <v>16</v>
      </c>
      <c r="C3682" t="str">
        <f>VLOOKUP(B3682, Positions!A$1:B$160, 2, FALSE)</f>
        <v>Forward</v>
      </c>
      <c r="D3682" t="s">
        <v>86</v>
      </c>
      <c r="E3682" t="s">
        <v>5664</v>
      </c>
      <c r="F3682" t="s">
        <v>21</v>
      </c>
      <c r="G3682" t="str">
        <f>VLOOKUP(E3682, Tiers!M$1:P$134, 3, FALSE)</f>
        <v>ENG3</v>
      </c>
      <c r="H3682">
        <f>VLOOKUP(G3682, Tiers!B$1:C$134, 2, FALSE)</f>
        <v>4</v>
      </c>
      <c r="I3682" s="26" t="s">
        <v>5782</v>
      </c>
      <c r="J3682">
        <f t="shared" si="230"/>
        <v>9</v>
      </c>
      <c r="K3682">
        <f t="shared" si="231"/>
        <v>1</v>
      </c>
      <c r="L3682">
        <f t="shared" si="232"/>
        <v>9058</v>
      </c>
      <c r="M3682">
        <f t="shared" si="233"/>
        <v>297</v>
      </c>
      <c r="N3682">
        <v>24</v>
      </c>
      <c r="O3682" t="s">
        <v>208</v>
      </c>
      <c r="P3682" t="s">
        <v>21</v>
      </c>
      <c r="Q3682" t="s">
        <v>22</v>
      </c>
      <c r="R3682" t="s">
        <v>21</v>
      </c>
      <c r="S3682" t="s">
        <v>491</v>
      </c>
      <c r="W3682">
        <v>183</v>
      </c>
      <c r="X3682">
        <v>77</v>
      </c>
      <c r="Y3682">
        <v>30</v>
      </c>
      <c r="Z3682">
        <v>143</v>
      </c>
    </row>
    <row r="3683" spans="1:26" ht="15.95">
      <c r="A3683" t="s">
        <v>4485</v>
      </c>
      <c r="B3683" t="s">
        <v>249</v>
      </c>
      <c r="C3683" t="str">
        <f>VLOOKUP(B3683, Positions!A$1:B$160, 2, FALSE)</f>
        <v>Midfielder</v>
      </c>
      <c r="D3683" t="s">
        <v>627</v>
      </c>
      <c r="E3683" t="s">
        <v>5666</v>
      </c>
      <c r="F3683" t="s">
        <v>21</v>
      </c>
      <c r="G3683" t="str">
        <f>VLOOKUP(E3683, Tiers!M$1:P$134, 3, FALSE)</f>
        <v>NONE</v>
      </c>
      <c r="H3683">
        <f>VLOOKUP(G3683, Tiers!B$1:C$134, 2, FALSE)</f>
        <v>7</v>
      </c>
      <c r="I3683" s="26" t="s">
        <v>5783</v>
      </c>
      <c r="J3683">
        <f t="shared" si="230"/>
        <v>9</v>
      </c>
      <c r="K3683">
        <f t="shared" si="231"/>
        <v>1</v>
      </c>
      <c r="L3683">
        <f t="shared" si="232"/>
        <v>9059</v>
      </c>
      <c r="M3683">
        <f t="shared" si="233"/>
        <v>297</v>
      </c>
      <c r="N3683">
        <v>24</v>
      </c>
      <c r="O3683" t="s">
        <v>177</v>
      </c>
      <c r="P3683" t="s">
        <v>21</v>
      </c>
      <c r="Q3683" t="s">
        <v>22</v>
      </c>
      <c r="R3683" t="s">
        <v>21</v>
      </c>
      <c r="W3683">
        <v>173</v>
      </c>
      <c r="X3683">
        <v>64</v>
      </c>
      <c r="Y3683">
        <v>14</v>
      </c>
      <c r="Z3683">
        <v>143</v>
      </c>
    </row>
    <row r="3684" spans="1:26" ht="15.95">
      <c r="A3684" t="s">
        <v>4486</v>
      </c>
      <c r="B3684" t="s">
        <v>26</v>
      </c>
      <c r="C3684" t="str">
        <f>VLOOKUP(B3684, Positions!A$1:B$160, 2, FALSE)</f>
        <v>Forward</v>
      </c>
      <c r="D3684" t="s">
        <v>326</v>
      </c>
      <c r="E3684" t="s">
        <v>5663</v>
      </c>
      <c r="F3684" t="s">
        <v>21</v>
      </c>
      <c r="G3684" t="str">
        <f>VLOOKUP(E3684, Tiers!M$1:P$134, 3, FALSE)</f>
        <v>ENG4</v>
      </c>
      <c r="H3684">
        <f>VLOOKUP(G3684, Tiers!B$1:C$134, 2, FALSE)</f>
        <v>5</v>
      </c>
      <c r="I3684" s="26" t="s">
        <v>5784</v>
      </c>
      <c r="J3684">
        <f t="shared" si="230"/>
        <v>9</v>
      </c>
      <c r="K3684">
        <f t="shared" si="231"/>
        <v>1</v>
      </c>
      <c r="L3684">
        <f t="shared" si="232"/>
        <v>9061</v>
      </c>
      <c r="M3684">
        <f t="shared" si="233"/>
        <v>297</v>
      </c>
      <c r="N3684">
        <v>24</v>
      </c>
      <c r="O3684" t="s">
        <v>1261</v>
      </c>
      <c r="P3684" t="s">
        <v>21</v>
      </c>
      <c r="Q3684" t="s">
        <v>22</v>
      </c>
      <c r="R3684" t="s">
        <v>21</v>
      </c>
      <c r="W3684">
        <v>166</v>
      </c>
      <c r="X3684">
        <v>62</v>
      </c>
      <c r="Y3684">
        <v>18</v>
      </c>
      <c r="Z3684">
        <v>159</v>
      </c>
    </row>
    <row r="3685" spans="1:26" ht="15.95">
      <c r="A3685" t="s">
        <v>4487</v>
      </c>
      <c r="B3685" t="s">
        <v>1277</v>
      </c>
      <c r="C3685" t="str">
        <f>VLOOKUP(B3685, Positions!A$1:B$160, 2, FALSE)</f>
        <v>Midfielder</v>
      </c>
      <c r="D3685" t="s">
        <v>1243</v>
      </c>
      <c r="E3685" t="s">
        <v>5666</v>
      </c>
      <c r="F3685" t="s">
        <v>21</v>
      </c>
      <c r="G3685" t="str">
        <f>VLOOKUP(E3685, Tiers!M$1:P$134, 3, FALSE)</f>
        <v>NONE</v>
      </c>
      <c r="H3685">
        <f>VLOOKUP(G3685, Tiers!B$1:C$134, 2, FALSE)</f>
        <v>7</v>
      </c>
      <c r="I3685" s="26" t="s">
        <v>5785</v>
      </c>
      <c r="J3685">
        <f t="shared" si="230"/>
        <v>9</v>
      </c>
      <c r="K3685">
        <f t="shared" si="231"/>
        <v>1</v>
      </c>
      <c r="L3685">
        <f t="shared" si="232"/>
        <v>9065</v>
      </c>
      <c r="M3685">
        <f t="shared" si="233"/>
        <v>297</v>
      </c>
      <c r="N3685">
        <v>24</v>
      </c>
      <c r="O3685" t="s">
        <v>3602</v>
      </c>
      <c r="P3685" t="s">
        <v>21</v>
      </c>
      <c r="Q3685" t="s">
        <v>22</v>
      </c>
      <c r="R3685" t="s">
        <v>21</v>
      </c>
      <c r="W3685">
        <v>183</v>
      </c>
      <c r="X3685">
        <v>82</v>
      </c>
      <c r="Y3685">
        <v>63</v>
      </c>
      <c r="Z3685">
        <v>209</v>
      </c>
    </row>
    <row r="3686" spans="1:26" ht="15.95">
      <c r="A3686" t="s">
        <v>3385</v>
      </c>
      <c r="B3686" t="s">
        <v>1305</v>
      </c>
      <c r="C3686" t="str">
        <f>VLOOKUP(B3686, Positions!A$1:B$160, 2, FALSE)</f>
        <v>Defender</v>
      </c>
      <c r="D3686" t="s">
        <v>5666</v>
      </c>
      <c r="E3686" t="s">
        <v>5666</v>
      </c>
      <c r="F3686" t="s">
        <v>21</v>
      </c>
      <c r="G3686" t="str">
        <f>VLOOKUP(E3686, Tiers!M$1:P$134, 3, FALSE)</f>
        <v>NONE</v>
      </c>
      <c r="H3686">
        <f>VLOOKUP(G3686, Tiers!B$1:C$134, 2, FALSE)</f>
        <v>7</v>
      </c>
      <c r="I3686" s="26" t="s">
        <v>5728</v>
      </c>
      <c r="J3686">
        <f t="shared" si="230"/>
        <v>9</v>
      </c>
      <c r="K3686">
        <f t="shared" si="231"/>
        <v>1</v>
      </c>
      <c r="L3686">
        <f t="shared" si="232"/>
        <v>9066</v>
      </c>
      <c r="M3686">
        <f t="shared" si="233"/>
        <v>297</v>
      </c>
      <c r="N3686">
        <v>24</v>
      </c>
      <c r="O3686" t="s">
        <v>74</v>
      </c>
      <c r="P3686" t="s">
        <v>21</v>
      </c>
      <c r="Q3686" t="s">
        <v>22</v>
      </c>
      <c r="R3686" t="s">
        <v>21</v>
      </c>
      <c r="W3686">
        <v>183</v>
      </c>
      <c r="X3686">
        <v>71</v>
      </c>
      <c r="Y3686">
        <v>16</v>
      </c>
      <c r="Z3686">
        <v>126</v>
      </c>
    </row>
    <row r="3687" spans="1:26" ht="15.95">
      <c r="A3687" t="s">
        <v>4488</v>
      </c>
      <c r="B3687" t="s">
        <v>81</v>
      </c>
      <c r="C3687" t="str">
        <f>VLOOKUP(B3687, Positions!A$1:B$160, 2, FALSE)</f>
        <v>Defender</v>
      </c>
      <c r="D3687" t="s">
        <v>627</v>
      </c>
      <c r="E3687" t="s">
        <v>5666</v>
      </c>
      <c r="F3687" t="s">
        <v>21</v>
      </c>
      <c r="G3687" t="str">
        <f>VLOOKUP(E3687, Tiers!M$1:P$134, 3, FALSE)</f>
        <v>NONE</v>
      </c>
      <c r="H3687">
        <f>VLOOKUP(G3687, Tiers!B$1:C$134, 2, FALSE)</f>
        <v>7</v>
      </c>
      <c r="I3687" s="26" t="s">
        <v>5729</v>
      </c>
      <c r="J3687">
        <f t="shared" si="230"/>
        <v>7</v>
      </c>
      <c r="K3687">
        <f t="shared" si="231"/>
        <v>4</v>
      </c>
      <c r="L3687">
        <f t="shared" si="232"/>
        <v>9108</v>
      </c>
      <c r="M3687">
        <f t="shared" si="233"/>
        <v>299</v>
      </c>
      <c r="N3687">
        <v>24</v>
      </c>
      <c r="O3687" t="s">
        <v>1548</v>
      </c>
      <c r="P3687" t="s">
        <v>21</v>
      </c>
      <c r="Q3687" t="s">
        <v>22</v>
      </c>
      <c r="R3687" t="s">
        <v>21</v>
      </c>
      <c r="W3687">
        <v>188</v>
      </c>
      <c r="X3687">
        <v>79</v>
      </c>
      <c r="Y3687">
        <v>23</v>
      </c>
      <c r="Z3687">
        <v>165</v>
      </c>
    </row>
    <row r="3688" spans="1:26" ht="15.95">
      <c r="A3688" t="s">
        <v>4489</v>
      </c>
      <c r="B3688" t="s">
        <v>16</v>
      </c>
      <c r="C3688" t="str">
        <f>VLOOKUP(B3688, Positions!A$1:B$160, 2, FALSE)</f>
        <v>Forward</v>
      </c>
      <c r="D3688" t="s">
        <v>1245</v>
      </c>
      <c r="E3688" t="s">
        <v>5666</v>
      </c>
      <c r="F3688" t="s">
        <v>21</v>
      </c>
      <c r="G3688" t="str">
        <f>VLOOKUP(E3688, Tiers!M$1:P$134, 3, FALSE)</f>
        <v>NONE</v>
      </c>
      <c r="H3688">
        <f>VLOOKUP(G3688, Tiers!B$1:C$134, 2, FALSE)</f>
        <v>7</v>
      </c>
      <c r="I3688" s="26" t="s">
        <v>5730</v>
      </c>
      <c r="J3688">
        <f t="shared" si="230"/>
        <v>6</v>
      </c>
      <c r="K3688">
        <f t="shared" si="231"/>
        <v>4</v>
      </c>
      <c r="L3688">
        <f t="shared" si="232"/>
        <v>9142</v>
      </c>
      <c r="M3688">
        <f t="shared" si="233"/>
        <v>300</v>
      </c>
      <c r="N3688">
        <v>24</v>
      </c>
      <c r="O3688" t="s">
        <v>5666</v>
      </c>
      <c r="P3688" t="s">
        <v>21</v>
      </c>
      <c r="Q3688" t="s">
        <v>22</v>
      </c>
      <c r="R3688" t="s">
        <v>21</v>
      </c>
      <c r="W3688">
        <v>175</v>
      </c>
      <c r="X3688">
        <v>70</v>
      </c>
      <c r="Y3688">
        <v>30</v>
      </c>
      <c r="Z3688">
        <v>70</v>
      </c>
    </row>
    <row r="3689" spans="1:26" ht="15.95">
      <c r="A3689" t="s">
        <v>4490</v>
      </c>
      <c r="B3689" t="s">
        <v>36</v>
      </c>
      <c r="C3689" t="str">
        <f>VLOOKUP(B3689, Positions!A$1:B$160, 2, FALSE)</f>
        <v>Midfielder</v>
      </c>
      <c r="D3689" t="s">
        <v>207</v>
      </c>
      <c r="E3689" t="s">
        <v>5663</v>
      </c>
      <c r="F3689" t="s">
        <v>21</v>
      </c>
      <c r="G3689" t="str">
        <f>VLOOKUP(E3689, Tiers!M$1:P$134, 3, FALSE)</f>
        <v>ENG4</v>
      </c>
      <c r="H3689">
        <f>VLOOKUP(G3689, Tiers!B$1:C$134, 2, FALSE)</f>
        <v>5</v>
      </c>
      <c r="I3689" s="26" t="s">
        <v>5731</v>
      </c>
      <c r="J3689">
        <f t="shared" si="230"/>
        <v>2</v>
      </c>
      <c r="K3689">
        <f t="shared" si="231"/>
        <v>2</v>
      </c>
      <c r="L3689">
        <f t="shared" si="232"/>
        <v>9272</v>
      </c>
      <c r="M3689">
        <f t="shared" si="233"/>
        <v>304</v>
      </c>
      <c r="N3689">
        <v>24</v>
      </c>
      <c r="O3689" t="s">
        <v>596</v>
      </c>
      <c r="P3689" t="s">
        <v>21</v>
      </c>
      <c r="Q3689" t="s">
        <v>22</v>
      </c>
      <c r="R3689" t="s">
        <v>21</v>
      </c>
      <c r="W3689">
        <v>188</v>
      </c>
      <c r="X3689">
        <v>73</v>
      </c>
      <c r="Y3689">
        <v>25</v>
      </c>
      <c r="Z3689">
        <v>167</v>
      </c>
    </row>
    <row r="3690" spans="1:26" ht="15.95">
      <c r="A3690" t="s">
        <v>4491</v>
      </c>
      <c r="B3690" t="s">
        <v>42</v>
      </c>
      <c r="C3690" t="str">
        <f>VLOOKUP(B3690, Positions!A$1:B$160, 2, FALSE)</f>
        <v>Midfielder</v>
      </c>
      <c r="D3690" t="s">
        <v>4256</v>
      </c>
      <c r="E3690" t="s">
        <v>5670</v>
      </c>
      <c r="F3690" t="s">
        <v>421</v>
      </c>
      <c r="G3690" t="str">
        <f>VLOOKUP(E3690, Tiers!M$1:P$134, 3, FALSE)</f>
        <v>SCO3</v>
      </c>
      <c r="H3690">
        <f>VLOOKUP(G3690, Tiers!B$1:C$134, 2, FALSE)</f>
        <v>6</v>
      </c>
      <c r="I3690" s="26" t="s">
        <v>5732</v>
      </c>
      <c r="J3690">
        <f t="shared" si="230"/>
        <v>1</v>
      </c>
      <c r="K3690">
        <f t="shared" si="231"/>
        <v>2</v>
      </c>
      <c r="L3690">
        <f t="shared" si="232"/>
        <v>9292</v>
      </c>
      <c r="M3690">
        <f t="shared" si="233"/>
        <v>305</v>
      </c>
      <c r="N3690">
        <v>24</v>
      </c>
      <c r="O3690" t="s">
        <v>124</v>
      </c>
      <c r="P3690" t="s">
        <v>21</v>
      </c>
      <c r="Q3690" t="s">
        <v>22</v>
      </c>
      <c r="R3690" t="s">
        <v>21</v>
      </c>
      <c r="W3690">
        <v>168</v>
      </c>
      <c r="X3690">
        <v>67</v>
      </c>
      <c r="Y3690">
        <v>28</v>
      </c>
      <c r="Z3690">
        <v>163</v>
      </c>
    </row>
    <row r="3691" spans="1:26" ht="15.95">
      <c r="A3691" t="s">
        <v>4492</v>
      </c>
      <c r="B3691" t="s">
        <v>16</v>
      </c>
      <c r="C3691" t="str">
        <f>VLOOKUP(B3691, Positions!A$1:B$160, 2, FALSE)</f>
        <v>Forward</v>
      </c>
      <c r="D3691" t="s">
        <v>204</v>
      </c>
      <c r="E3691" t="s">
        <v>5665</v>
      </c>
      <c r="F3691" t="s">
        <v>21</v>
      </c>
      <c r="G3691" t="str">
        <f>VLOOKUP(E3691, Tiers!M$1:P$134, 3, FALSE)</f>
        <v>ENG2</v>
      </c>
      <c r="H3691">
        <f>VLOOKUP(G3691, Tiers!B$1:C$134, 2, FALSE)</f>
        <v>3</v>
      </c>
      <c r="I3691" s="26" t="s">
        <v>5733</v>
      </c>
      <c r="J3691">
        <f t="shared" si="230"/>
        <v>11</v>
      </c>
      <c r="K3691">
        <f t="shared" si="231"/>
        <v>1</v>
      </c>
      <c r="L3691">
        <f t="shared" si="232"/>
        <v>9368</v>
      </c>
      <c r="M3691">
        <f t="shared" si="233"/>
        <v>307</v>
      </c>
      <c r="N3691">
        <v>24</v>
      </c>
      <c r="O3691" t="s">
        <v>253</v>
      </c>
      <c r="P3691" t="s">
        <v>21</v>
      </c>
      <c r="Q3691" t="s">
        <v>22</v>
      </c>
      <c r="R3691" t="s">
        <v>21</v>
      </c>
      <c r="W3691">
        <v>191</v>
      </c>
      <c r="X3691">
        <v>77</v>
      </c>
      <c r="Y3691">
        <v>47</v>
      </c>
      <c r="Z3691">
        <v>214</v>
      </c>
    </row>
    <row r="3692" spans="1:26" ht="15.95">
      <c r="A3692" t="s">
        <v>4493</v>
      </c>
      <c r="B3692" t="s">
        <v>281</v>
      </c>
      <c r="C3692" t="str">
        <f>VLOOKUP(B3692, Positions!A$1:B$160, 2, FALSE)</f>
        <v>Forward</v>
      </c>
      <c r="D3692" t="s">
        <v>338</v>
      </c>
      <c r="E3692" t="s">
        <v>5666</v>
      </c>
      <c r="F3692" t="s">
        <v>21</v>
      </c>
      <c r="G3692" t="str">
        <f>VLOOKUP(E3692, Tiers!M$1:P$134, 3, FALSE)</f>
        <v>NONE</v>
      </c>
      <c r="H3692">
        <f>VLOOKUP(G3692, Tiers!B$1:C$134, 2, FALSE)</f>
        <v>7</v>
      </c>
      <c r="I3692" s="26" t="s">
        <v>5734</v>
      </c>
      <c r="J3692">
        <f t="shared" si="230"/>
        <v>9</v>
      </c>
      <c r="K3692">
        <f t="shared" si="231"/>
        <v>1</v>
      </c>
      <c r="L3692">
        <f t="shared" si="232"/>
        <v>9423</v>
      </c>
      <c r="M3692">
        <f t="shared" si="233"/>
        <v>309</v>
      </c>
      <c r="N3692">
        <v>24</v>
      </c>
      <c r="O3692" t="s">
        <v>57</v>
      </c>
      <c r="P3692" t="s">
        <v>21</v>
      </c>
      <c r="Q3692" t="s">
        <v>22</v>
      </c>
      <c r="R3692" t="s">
        <v>21</v>
      </c>
      <c r="W3692">
        <v>181</v>
      </c>
      <c r="X3692">
        <v>65</v>
      </c>
      <c r="Y3692">
        <v>14</v>
      </c>
      <c r="Z3692">
        <v>118</v>
      </c>
    </row>
    <row r="3693" spans="1:26" ht="15.95">
      <c r="A3693" t="s">
        <v>4494</v>
      </c>
      <c r="B3693" t="s">
        <v>166</v>
      </c>
      <c r="C3693" t="str">
        <f>VLOOKUP(B3693, Positions!A$1:B$160, 2, FALSE)</f>
        <v>Goalkeeper</v>
      </c>
      <c r="D3693" t="s">
        <v>103</v>
      </c>
      <c r="E3693" t="s">
        <v>5665</v>
      </c>
      <c r="F3693" t="s">
        <v>21</v>
      </c>
      <c r="G3693" t="str">
        <f>VLOOKUP(E3693, Tiers!M$1:P$134, 3, FALSE)</f>
        <v>ENG2</v>
      </c>
      <c r="H3693">
        <f>VLOOKUP(G3693, Tiers!B$1:C$134, 2, FALSE)</f>
        <v>3</v>
      </c>
      <c r="I3693" s="26" t="s">
        <v>5735</v>
      </c>
      <c r="J3693">
        <f t="shared" si="230"/>
        <v>9</v>
      </c>
      <c r="K3693">
        <f t="shared" si="231"/>
        <v>1</v>
      </c>
      <c r="L3693">
        <f t="shared" si="232"/>
        <v>9425</v>
      </c>
      <c r="M3693">
        <f t="shared" si="233"/>
        <v>309</v>
      </c>
      <c r="N3693">
        <v>24</v>
      </c>
      <c r="O3693" t="s">
        <v>5786</v>
      </c>
      <c r="P3693" t="s">
        <v>21</v>
      </c>
      <c r="Q3693" t="s">
        <v>22</v>
      </c>
      <c r="R3693" t="s">
        <v>21</v>
      </c>
      <c r="W3693">
        <v>194</v>
      </c>
      <c r="X3693">
        <v>79</v>
      </c>
      <c r="Y3693">
        <v>0</v>
      </c>
      <c r="Z3693">
        <v>174</v>
      </c>
    </row>
    <row r="3694" spans="1:26" ht="15.95">
      <c r="A3694" t="s">
        <v>4495</v>
      </c>
      <c r="B3694" t="s">
        <v>26</v>
      </c>
      <c r="C3694" t="str">
        <f>VLOOKUP(B3694, Positions!A$1:B$160, 2, FALSE)</f>
        <v>Forward</v>
      </c>
      <c r="D3694" t="s">
        <v>4496</v>
      </c>
      <c r="E3694" t="s">
        <v>5666</v>
      </c>
      <c r="F3694" t="s">
        <v>5673</v>
      </c>
      <c r="G3694" t="str">
        <f>VLOOKUP(E3694, Tiers!M$1:P$134, 3, FALSE)</f>
        <v>NONE</v>
      </c>
      <c r="H3694">
        <f>VLOOKUP(G3694, Tiers!B$1:C$134, 2, FALSE)</f>
        <v>7</v>
      </c>
      <c r="I3694" s="26" t="s">
        <v>5736</v>
      </c>
      <c r="J3694">
        <f t="shared" si="230"/>
        <v>6</v>
      </c>
      <c r="K3694">
        <f t="shared" si="231"/>
        <v>4</v>
      </c>
      <c r="L3694">
        <f t="shared" si="232"/>
        <v>9498</v>
      </c>
      <c r="M3694">
        <f t="shared" si="233"/>
        <v>312</v>
      </c>
      <c r="N3694">
        <v>24</v>
      </c>
      <c r="O3694" t="s">
        <v>74</v>
      </c>
      <c r="P3694" t="s">
        <v>21</v>
      </c>
      <c r="Q3694" t="s">
        <v>22</v>
      </c>
      <c r="R3694" t="s">
        <v>21</v>
      </c>
      <c r="W3694">
        <v>178</v>
      </c>
      <c r="X3694">
        <v>80</v>
      </c>
      <c r="Y3694">
        <v>4</v>
      </c>
      <c r="Z3694">
        <v>94</v>
      </c>
    </row>
    <row r="3695" spans="1:26" ht="15.95">
      <c r="A3695" t="s">
        <v>4497</v>
      </c>
      <c r="B3695" t="s">
        <v>166</v>
      </c>
      <c r="C3695" t="str">
        <f>VLOOKUP(B3695, Positions!A$1:B$160, 2, FALSE)</f>
        <v>Goalkeeper</v>
      </c>
      <c r="D3695" t="s">
        <v>616</v>
      </c>
      <c r="E3695" t="s">
        <v>5663</v>
      </c>
      <c r="F3695" t="s">
        <v>21</v>
      </c>
      <c r="G3695" t="str">
        <f>VLOOKUP(E3695, Tiers!M$1:P$134, 3, FALSE)</f>
        <v>ENG4</v>
      </c>
      <c r="H3695">
        <f>VLOOKUP(G3695, Tiers!B$1:C$134, 2, FALSE)</f>
        <v>5</v>
      </c>
      <c r="I3695" s="26" t="s">
        <v>5737</v>
      </c>
      <c r="J3695">
        <f t="shared" si="230"/>
        <v>3</v>
      </c>
      <c r="K3695">
        <f t="shared" si="231"/>
        <v>3</v>
      </c>
      <c r="L3695">
        <f t="shared" si="232"/>
        <v>9602</v>
      </c>
      <c r="M3695">
        <f t="shared" si="233"/>
        <v>315</v>
      </c>
      <c r="N3695">
        <v>24</v>
      </c>
      <c r="O3695" t="s">
        <v>229</v>
      </c>
      <c r="P3695" t="s">
        <v>21</v>
      </c>
      <c r="Q3695" t="s">
        <v>22</v>
      </c>
      <c r="R3695" t="s">
        <v>21</v>
      </c>
      <c r="W3695">
        <v>183</v>
      </c>
      <c r="X3695">
        <v>76</v>
      </c>
      <c r="Y3695">
        <v>0</v>
      </c>
      <c r="Z3695">
        <v>95</v>
      </c>
    </row>
    <row r="3696" spans="1:26" ht="15.95">
      <c r="A3696" t="s">
        <v>4498</v>
      </c>
      <c r="B3696" t="s">
        <v>196</v>
      </c>
      <c r="C3696" t="str">
        <f>VLOOKUP(B3696, Positions!A$1:B$160, 2, FALSE)</f>
        <v>Defender</v>
      </c>
      <c r="D3696" t="s">
        <v>121</v>
      </c>
      <c r="E3696" t="s">
        <v>5663</v>
      </c>
      <c r="F3696" t="s">
        <v>21</v>
      </c>
      <c r="G3696" t="str">
        <f>VLOOKUP(E3696, Tiers!M$1:P$134, 3, FALSE)</f>
        <v>ENG4</v>
      </c>
      <c r="H3696">
        <f>VLOOKUP(G3696, Tiers!B$1:C$134, 2, FALSE)</f>
        <v>5</v>
      </c>
      <c r="I3696" s="26" t="s">
        <v>5738</v>
      </c>
      <c r="J3696">
        <f t="shared" si="230"/>
        <v>2</v>
      </c>
      <c r="K3696">
        <f t="shared" si="231"/>
        <v>2</v>
      </c>
      <c r="L3696">
        <f t="shared" si="232"/>
        <v>9633</v>
      </c>
      <c r="M3696">
        <f t="shared" si="233"/>
        <v>316</v>
      </c>
      <c r="N3696">
        <v>24</v>
      </c>
      <c r="O3696" t="s">
        <v>1003</v>
      </c>
      <c r="P3696" t="s">
        <v>21</v>
      </c>
      <c r="Q3696" t="s">
        <v>22</v>
      </c>
      <c r="R3696" t="s">
        <v>21</v>
      </c>
      <c r="W3696">
        <v>183</v>
      </c>
      <c r="X3696">
        <v>79</v>
      </c>
      <c r="Y3696">
        <v>20</v>
      </c>
      <c r="Z3696">
        <v>212</v>
      </c>
    </row>
    <row r="3697" spans="1:26" ht="15.95">
      <c r="A3697" t="s">
        <v>4499</v>
      </c>
      <c r="B3697" t="s">
        <v>81</v>
      </c>
      <c r="C3697" t="str">
        <f>VLOOKUP(B3697, Positions!A$1:B$160, 2, FALSE)</f>
        <v>Defender</v>
      </c>
      <c r="D3697" t="s">
        <v>4500</v>
      </c>
      <c r="E3697" t="s">
        <v>4501</v>
      </c>
      <c r="F3697" t="s">
        <v>2625</v>
      </c>
      <c r="G3697" t="e">
        <f>VLOOKUP(E3697, Tiers!M$1:P$134, 3, FALSE)</f>
        <v>#N/A</v>
      </c>
      <c r="H3697" t="e">
        <f>VLOOKUP(G3697, Tiers!B$1:C$134, 2, FALSE)</f>
        <v>#N/A</v>
      </c>
      <c r="I3697" s="26" t="s">
        <v>5739</v>
      </c>
      <c r="J3697">
        <f t="shared" si="230"/>
        <v>1</v>
      </c>
      <c r="K3697">
        <f t="shared" si="231"/>
        <v>2</v>
      </c>
      <c r="L3697">
        <f t="shared" si="232"/>
        <v>9671</v>
      </c>
      <c r="M3697">
        <f t="shared" si="233"/>
        <v>317</v>
      </c>
      <c r="N3697">
        <v>24</v>
      </c>
      <c r="O3697" t="s">
        <v>3481</v>
      </c>
      <c r="P3697" t="s">
        <v>21</v>
      </c>
      <c r="Q3697" t="s">
        <v>22</v>
      </c>
      <c r="R3697" t="s">
        <v>21</v>
      </c>
      <c r="S3697" t="s">
        <v>226</v>
      </c>
      <c r="W3697">
        <v>188</v>
      </c>
      <c r="X3697">
        <v>81</v>
      </c>
      <c r="Y3697">
        <v>11</v>
      </c>
      <c r="Z3697">
        <v>102</v>
      </c>
    </row>
    <row r="3698" spans="1:26" ht="15.95">
      <c r="A3698" t="s">
        <v>4503</v>
      </c>
      <c r="B3698" t="s">
        <v>4504</v>
      </c>
      <c r="C3698" t="str">
        <f>VLOOKUP(B3698, Positions!A$1:B$160, 2, FALSE)</f>
        <v>Defender</v>
      </c>
      <c r="D3698" t="s">
        <v>217</v>
      </c>
      <c r="E3698" t="s">
        <v>5664</v>
      </c>
      <c r="F3698" t="s">
        <v>21</v>
      </c>
      <c r="G3698" t="str">
        <f>VLOOKUP(E3698, Tiers!M$1:P$134, 3, FALSE)</f>
        <v>ENG3</v>
      </c>
      <c r="H3698">
        <f>VLOOKUP(G3698, Tiers!B$1:C$134, 2, FALSE)</f>
        <v>4</v>
      </c>
      <c r="I3698" s="26" t="s">
        <v>5740</v>
      </c>
      <c r="J3698">
        <f t="shared" si="230"/>
        <v>11</v>
      </c>
      <c r="K3698">
        <f t="shared" si="231"/>
        <v>1</v>
      </c>
      <c r="L3698">
        <f t="shared" si="232"/>
        <v>9711</v>
      </c>
      <c r="M3698">
        <f t="shared" si="233"/>
        <v>319</v>
      </c>
      <c r="N3698">
        <v>24</v>
      </c>
      <c r="O3698" t="s">
        <v>74</v>
      </c>
      <c r="P3698" t="s">
        <v>21</v>
      </c>
      <c r="Q3698" t="s">
        <v>22</v>
      </c>
      <c r="R3698" t="s">
        <v>21</v>
      </c>
      <c r="W3698">
        <v>175</v>
      </c>
      <c r="X3698">
        <v>65</v>
      </c>
      <c r="Y3698">
        <v>5</v>
      </c>
      <c r="Z3698">
        <v>154</v>
      </c>
    </row>
    <row r="3699" spans="1:26" ht="15.95">
      <c r="A3699" t="s">
        <v>4505</v>
      </c>
      <c r="B3699" t="s">
        <v>81</v>
      </c>
      <c r="C3699" t="str">
        <f>VLOOKUP(B3699, Positions!A$1:B$160, 2, FALSE)</f>
        <v>Defender</v>
      </c>
      <c r="D3699" t="s">
        <v>2443</v>
      </c>
      <c r="E3699" t="s">
        <v>5666</v>
      </c>
      <c r="F3699" t="s">
        <v>21</v>
      </c>
      <c r="G3699" t="str">
        <f>VLOOKUP(E3699, Tiers!M$1:P$134, 3, FALSE)</f>
        <v>NONE</v>
      </c>
      <c r="H3699">
        <f>VLOOKUP(G3699, Tiers!B$1:C$134, 2, FALSE)</f>
        <v>7</v>
      </c>
      <c r="I3699" s="26" t="s">
        <v>5741</v>
      </c>
      <c r="J3699">
        <f t="shared" si="230"/>
        <v>10</v>
      </c>
      <c r="K3699">
        <f t="shared" si="231"/>
        <v>1</v>
      </c>
      <c r="L3699">
        <f t="shared" si="232"/>
        <v>9746</v>
      </c>
      <c r="M3699">
        <f t="shared" si="233"/>
        <v>320</v>
      </c>
      <c r="N3699">
        <v>24</v>
      </c>
      <c r="O3699" t="s">
        <v>40</v>
      </c>
      <c r="P3699" t="s">
        <v>21</v>
      </c>
      <c r="Q3699" t="s">
        <v>22</v>
      </c>
      <c r="R3699" t="s">
        <v>21</v>
      </c>
      <c r="W3699">
        <v>188</v>
      </c>
      <c r="X3699">
        <v>84</v>
      </c>
      <c r="Y3699">
        <v>12</v>
      </c>
      <c r="Z3699">
        <v>190</v>
      </c>
    </row>
    <row r="3700" spans="1:26" ht="15.95">
      <c r="A3700" t="s">
        <v>4506</v>
      </c>
      <c r="B3700" t="s">
        <v>16</v>
      </c>
      <c r="C3700" t="str">
        <f>VLOOKUP(B3700, Positions!A$1:B$160, 2, FALSE)</f>
        <v>Forward</v>
      </c>
      <c r="D3700" t="s">
        <v>4507</v>
      </c>
      <c r="E3700" t="s">
        <v>5666</v>
      </c>
      <c r="F3700" t="s">
        <v>563</v>
      </c>
      <c r="G3700" t="str">
        <f>VLOOKUP(E3700, Tiers!M$1:P$134, 3, FALSE)</f>
        <v>NONE</v>
      </c>
      <c r="H3700">
        <f>VLOOKUP(G3700, Tiers!B$1:C$134, 2, FALSE)</f>
        <v>7</v>
      </c>
      <c r="I3700" s="26" t="s">
        <v>5742</v>
      </c>
      <c r="J3700">
        <f t="shared" si="230"/>
        <v>10</v>
      </c>
      <c r="K3700">
        <f t="shared" si="231"/>
        <v>1</v>
      </c>
      <c r="L3700">
        <f t="shared" si="232"/>
        <v>9758</v>
      </c>
      <c r="M3700">
        <f t="shared" si="233"/>
        <v>320</v>
      </c>
      <c r="N3700">
        <v>24</v>
      </c>
      <c r="O3700" t="s">
        <v>74</v>
      </c>
      <c r="P3700" t="s">
        <v>21</v>
      </c>
      <c r="Q3700" t="s">
        <v>22</v>
      </c>
      <c r="R3700" t="s">
        <v>21</v>
      </c>
      <c r="S3700" t="s">
        <v>563</v>
      </c>
      <c r="W3700">
        <v>176</v>
      </c>
      <c r="X3700">
        <v>82</v>
      </c>
      <c r="Y3700">
        <v>45</v>
      </c>
      <c r="Z3700">
        <v>92</v>
      </c>
    </row>
    <row r="3701" spans="1:26" ht="15.95">
      <c r="A3701" t="s">
        <v>4508</v>
      </c>
      <c r="B3701" t="s">
        <v>81</v>
      </c>
      <c r="C3701" t="str">
        <f>VLOOKUP(B3701, Positions!A$1:B$160, 2, FALSE)</f>
        <v>Defender</v>
      </c>
      <c r="D3701" t="s">
        <v>376</v>
      </c>
      <c r="E3701" t="s">
        <v>5664</v>
      </c>
      <c r="F3701" t="s">
        <v>21</v>
      </c>
      <c r="G3701" t="str">
        <f>VLOOKUP(E3701, Tiers!M$1:P$134, 3, FALSE)</f>
        <v>ENG3</v>
      </c>
      <c r="H3701">
        <f>VLOOKUP(G3701, Tiers!B$1:C$134, 2, FALSE)</f>
        <v>4</v>
      </c>
      <c r="I3701" s="26" t="s">
        <v>5743</v>
      </c>
      <c r="J3701">
        <f t="shared" si="230"/>
        <v>10</v>
      </c>
      <c r="K3701">
        <f t="shared" si="231"/>
        <v>1</v>
      </c>
      <c r="L3701">
        <f t="shared" si="232"/>
        <v>9759</v>
      </c>
      <c r="M3701">
        <f t="shared" si="233"/>
        <v>320</v>
      </c>
      <c r="N3701">
        <v>24</v>
      </c>
      <c r="O3701" t="s">
        <v>519</v>
      </c>
      <c r="P3701" t="s">
        <v>21</v>
      </c>
      <c r="Q3701" t="s">
        <v>22</v>
      </c>
      <c r="R3701" t="s">
        <v>21</v>
      </c>
      <c r="W3701">
        <v>194</v>
      </c>
      <c r="X3701">
        <v>81</v>
      </c>
      <c r="Y3701">
        <v>13</v>
      </c>
      <c r="Z3701">
        <v>141</v>
      </c>
    </row>
    <row r="3702" spans="1:26" ht="15.95">
      <c r="A3702" t="s">
        <v>1048</v>
      </c>
      <c r="B3702" t="s">
        <v>115</v>
      </c>
      <c r="C3702" t="str">
        <f>VLOOKUP(B3702, Positions!A$1:B$160, 2, FALSE)</f>
        <v>Midfielder</v>
      </c>
      <c r="D3702" t="s">
        <v>5666</v>
      </c>
      <c r="E3702" t="s">
        <v>5666</v>
      </c>
      <c r="F3702" t="s">
        <v>21</v>
      </c>
      <c r="G3702" t="str">
        <f>VLOOKUP(E3702, Tiers!M$1:P$134, 3, FALSE)</f>
        <v>NONE</v>
      </c>
      <c r="H3702">
        <f>VLOOKUP(G3702, Tiers!B$1:C$134, 2, FALSE)</f>
        <v>7</v>
      </c>
      <c r="I3702" s="26" t="s">
        <v>5744</v>
      </c>
      <c r="J3702">
        <f t="shared" si="230"/>
        <v>10</v>
      </c>
      <c r="K3702">
        <f t="shared" si="231"/>
        <v>1</v>
      </c>
      <c r="L3702">
        <f t="shared" si="232"/>
        <v>9760</v>
      </c>
      <c r="M3702">
        <f t="shared" si="233"/>
        <v>320</v>
      </c>
      <c r="N3702">
        <v>24</v>
      </c>
      <c r="O3702" t="s">
        <v>5786</v>
      </c>
      <c r="P3702" t="s">
        <v>21</v>
      </c>
      <c r="Q3702" t="s">
        <v>22</v>
      </c>
      <c r="R3702" t="s">
        <v>21</v>
      </c>
      <c r="W3702">
        <v>163</v>
      </c>
      <c r="X3702">
        <v>63</v>
      </c>
      <c r="Y3702">
        <v>0</v>
      </c>
      <c r="Z3702">
        <v>0</v>
      </c>
    </row>
    <row r="3703" spans="1:26" ht="15.95">
      <c r="A3703" t="s">
        <v>4509</v>
      </c>
      <c r="B3703" t="s">
        <v>36</v>
      </c>
      <c r="C3703" t="str">
        <f>VLOOKUP(B3703, Positions!A$1:B$160, 2, FALSE)</f>
        <v>Midfielder</v>
      </c>
      <c r="D3703" t="s">
        <v>1166</v>
      </c>
      <c r="E3703" t="s">
        <v>5666</v>
      </c>
      <c r="F3703" t="s">
        <v>21</v>
      </c>
      <c r="G3703" t="str">
        <f>VLOOKUP(E3703, Tiers!M$1:P$134, 3, FALSE)</f>
        <v>NONE</v>
      </c>
      <c r="H3703">
        <f>VLOOKUP(G3703, Tiers!B$1:C$134, 2, FALSE)</f>
        <v>7</v>
      </c>
      <c r="I3703" s="26" t="s">
        <v>5745</v>
      </c>
      <c r="J3703">
        <f t="shared" si="230"/>
        <v>10</v>
      </c>
      <c r="K3703">
        <f t="shared" si="231"/>
        <v>1</v>
      </c>
      <c r="L3703">
        <f t="shared" si="232"/>
        <v>9766</v>
      </c>
      <c r="M3703">
        <f t="shared" si="233"/>
        <v>320</v>
      </c>
      <c r="N3703">
        <v>24</v>
      </c>
      <c r="O3703" t="s">
        <v>74</v>
      </c>
      <c r="P3703" t="s">
        <v>21</v>
      </c>
      <c r="Q3703" t="s">
        <v>22</v>
      </c>
      <c r="R3703" t="s">
        <v>21</v>
      </c>
      <c r="W3703">
        <v>176</v>
      </c>
      <c r="X3703">
        <v>72</v>
      </c>
      <c r="Y3703">
        <v>1</v>
      </c>
      <c r="Z3703">
        <v>152</v>
      </c>
    </row>
    <row r="3704" spans="1:26" ht="15.95">
      <c r="A3704" t="s">
        <v>4510</v>
      </c>
      <c r="B3704" t="s">
        <v>166</v>
      </c>
      <c r="C3704" t="str">
        <f>VLOOKUP(B3704, Positions!A$1:B$160, 2, FALSE)</f>
        <v>Goalkeeper</v>
      </c>
      <c r="D3704" t="s">
        <v>162</v>
      </c>
      <c r="E3704" t="s">
        <v>5663</v>
      </c>
      <c r="F3704" t="s">
        <v>21</v>
      </c>
      <c r="G3704" t="str">
        <f>VLOOKUP(E3704, Tiers!M$1:P$134, 3, FALSE)</f>
        <v>ENG4</v>
      </c>
      <c r="H3704">
        <f>VLOOKUP(G3704, Tiers!B$1:C$134, 2, FALSE)</f>
        <v>5</v>
      </c>
      <c r="I3704" s="26" t="s">
        <v>5746</v>
      </c>
      <c r="J3704">
        <f t="shared" si="230"/>
        <v>9</v>
      </c>
      <c r="K3704">
        <f t="shared" si="231"/>
        <v>1</v>
      </c>
      <c r="L3704">
        <f t="shared" si="232"/>
        <v>9781</v>
      </c>
      <c r="M3704">
        <f t="shared" si="233"/>
        <v>321</v>
      </c>
      <c r="N3704">
        <v>24</v>
      </c>
      <c r="O3704" t="s">
        <v>4511</v>
      </c>
      <c r="P3704" t="s">
        <v>21</v>
      </c>
      <c r="Q3704" t="s">
        <v>22</v>
      </c>
      <c r="R3704" t="s">
        <v>21</v>
      </c>
      <c r="W3704">
        <v>191</v>
      </c>
      <c r="X3704">
        <v>83</v>
      </c>
      <c r="Y3704">
        <v>1</v>
      </c>
      <c r="Z3704">
        <v>133</v>
      </c>
    </row>
    <row r="3705" spans="1:26" ht="15.95">
      <c r="A3705" t="s">
        <v>4512</v>
      </c>
      <c r="B3705" t="s">
        <v>102</v>
      </c>
      <c r="C3705" t="str">
        <f>VLOOKUP(B3705, Positions!A$1:B$160, 2, FALSE)</f>
        <v>Defender</v>
      </c>
      <c r="D3705" t="s">
        <v>3064</v>
      </c>
      <c r="E3705" t="s">
        <v>5666</v>
      </c>
      <c r="F3705" t="s">
        <v>21</v>
      </c>
      <c r="G3705" t="str">
        <f>VLOOKUP(E3705, Tiers!M$1:P$134, 3, FALSE)</f>
        <v>NONE</v>
      </c>
      <c r="H3705">
        <f>VLOOKUP(G3705, Tiers!B$1:C$134, 2, FALSE)</f>
        <v>7</v>
      </c>
      <c r="I3705" s="26" t="s">
        <v>5747</v>
      </c>
      <c r="J3705">
        <f t="shared" si="230"/>
        <v>8</v>
      </c>
      <c r="K3705">
        <f t="shared" si="231"/>
        <v>4</v>
      </c>
      <c r="L3705">
        <f t="shared" si="232"/>
        <v>9808</v>
      </c>
      <c r="M3705">
        <f t="shared" si="233"/>
        <v>322</v>
      </c>
      <c r="N3705">
        <v>24</v>
      </c>
      <c r="O3705" t="s">
        <v>326</v>
      </c>
      <c r="P3705" t="s">
        <v>21</v>
      </c>
      <c r="Q3705" t="s">
        <v>22</v>
      </c>
      <c r="R3705" t="s">
        <v>21</v>
      </c>
      <c r="W3705">
        <v>186</v>
      </c>
      <c r="X3705">
        <v>77</v>
      </c>
      <c r="Y3705">
        <v>4</v>
      </c>
      <c r="Z3705">
        <v>194</v>
      </c>
    </row>
    <row r="3706" spans="1:26" ht="15.95">
      <c r="A3706" t="s">
        <v>3752</v>
      </c>
      <c r="B3706" t="s">
        <v>1151</v>
      </c>
      <c r="C3706" t="str">
        <f>VLOOKUP(B3706, Positions!A$1:B$160, 2, FALSE)</f>
        <v>Defender</v>
      </c>
      <c r="D3706" t="s">
        <v>175</v>
      </c>
      <c r="E3706" t="s">
        <v>62</v>
      </c>
      <c r="F3706" t="s">
        <v>21</v>
      </c>
      <c r="G3706" t="str">
        <f>VLOOKUP(E3706, Tiers!M$1:P$134, 3, FALSE)</f>
        <v>ENG1</v>
      </c>
      <c r="H3706">
        <f>VLOOKUP(G3706, Tiers!B$1:C$134, 2, FALSE)</f>
        <v>1</v>
      </c>
      <c r="I3706" s="26" t="s">
        <v>5748</v>
      </c>
      <c r="J3706">
        <f t="shared" si="230"/>
        <v>7</v>
      </c>
      <c r="K3706">
        <f t="shared" si="231"/>
        <v>4</v>
      </c>
      <c r="L3706">
        <f t="shared" si="232"/>
        <v>9841</v>
      </c>
      <c r="M3706">
        <f t="shared" si="233"/>
        <v>323</v>
      </c>
      <c r="N3706">
        <v>24</v>
      </c>
      <c r="O3706" t="s">
        <v>455</v>
      </c>
      <c r="P3706" t="s">
        <v>21</v>
      </c>
      <c r="Q3706" t="s">
        <v>22</v>
      </c>
      <c r="R3706" t="s">
        <v>21</v>
      </c>
      <c r="W3706">
        <v>172</v>
      </c>
      <c r="X3706">
        <v>73</v>
      </c>
      <c r="Y3706">
        <v>6</v>
      </c>
      <c r="Z3706">
        <v>123</v>
      </c>
    </row>
    <row r="3707" spans="1:26" ht="15.95">
      <c r="A3707" t="s">
        <v>4513</v>
      </c>
      <c r="B3707" t="s">
        <v>3651</v>
      </c>
      <c r="C3707" t="str">
        <f>VLOOKUP(B3707, Positions!A$1:B$160, 2, FALSE)</f>
        <v>Forward</v>
      </c>
      <c r="D3707" t="s">
        <v>671</v>
      </c>
      <c r="E3707" t="s">
        <v>5664</v>
      </c>
      <c r="F3707" t="s">
        <v>21</v>
      </c>
      <c r="G3707" t="str">
        <f>VLOOKUP(E3707, Tiers!M$1:P$134, 3, FALSE)</f>
        <v>ENG3</v>
      </c>
      <c r="H3707">
        <f>VLOOKUP(G3707, Tiers!B$1:C$134, 2, FALSE)</f>
        <v>4</v>
      </c>
      <c r="I3707" s="26" t="s">
        <v>5749</v>
      </c>
      <c r="J3707">
        <f t="shared" si="230"/>
        <v>7</v>
      </c>
      <c r="K3707">
        <f t="shared" si="231"/>
        <v>4</v>
      </c>
      <c r="L3707">
        <f t="shared" si="232"/>
        <v>9844</v>
      </c>
      <c r="M3707">
        <f t="shared" si="233"/>
        <v>323</v>
      </c>
      <c r="N3707">
        <v>25</v>
      </c>
      <c r="O3707" t="s">
        <v>57</v>
      </c>
      <c r="P3707" t="s">
        <v>21</v>
      </c>
      <c r="Q3707" t="s">
        <v>22</v>
      </c>
      <c r="R3707" t="s">
        <v>21</v>
      </c>
      <c r="W3707">
        <v>181</v>
      </c>
      <c r="X3707">
        <v>77</v>
      </c>
      <c r="Y3707">
        <v>48</v>
      </c>
      <c r="Z3707">
        <v>213</v>
      </c>
    </row>
    <row r="3708" spans="1:26" ht="15.95">
      <c r="A3708" t="s">
        <v>4514</v>
      </c>
      <c r="B3708" t="s">
        <v>16</v>
      </c>
      <c r="C3708" t="str">
        <f>VLOOKUP(B3708, Positions!A$1:B$160, 2, FALSE)</f>
        <v>Forward</v>
      </c>
      <c r="D3708" t="s">
        <v>52</v>
      </c>
      <c r="E3708" t="s">
        <v>5663</v>
      </c>
      <c r="F3708" t="s">
        <v>21</v>
      </c>
      <c r="G3708" t="str">
        <f>VLOOKUP(E3708, Tiers!M$1:P$134, 3, FALSE)</f>
        <v>ENG4</v>
      </c>
      <c r="H3708">
        <f>VLOOKUP(G3708, Tiers!B$1:C$134, 2, FALSE)</f>
        <v>5</v>
      </c>
      <c r="I3708" s="26" t="s">
        <v>5750</v>
      </c>
      <c r="J3708">
        <f t="shared" si="230"/>
        <v>6</v>
      </c>
      <c r="K3708">
        <f t="shared" si="231"/>
        <v>4</v>
      </c>
      <c r="L3708">
        <f t="shared" si="232"/>
        <v>9891</v>
      </c>
      <c r="M3708">
        <f t="shared" si="233"/>
        <v>325</v>
      </c>
      <c r="N3708">
        <v>25</v>
      </c>
      <c r="O3708" t="s">
        <v>4515</v>
      </c>
      <c r="P3708" t="s">
        <v>21</v>
      </c>
      <c r="Q3708" t="s">
        <v>22</v>
      </c>
      <c r="R3708" t="s">
        <v>21</v>
      </c>
      <c r="W3708">
        <v>186</v>
      </c>
      <c r="X3708">
        <v>84</v>
      </c>
      <c r="Y3708">
        <v>52</v>
      </c>
      <c r="Z3708">
        <v>190</v>
      </c>
    </row>
    <row r="3709" spans="1:26" ht="15.95">
      <c r="A3709" t="s">
        <v>4516</v>
      </c>
      <c r="B3709" t="s">
        <v>281</v>
      </c>
      <c r="C3709" t="str">
        <f>VLOOKUP(B3709, Positions!A$1:B$160, 2, FALSE)</f>
        <v>Forward</v>
      </c>
      <c r="D3709" t="s">
        <v>370</v>
      </c>
      <c r="E3709" t="s">
        <v>5663</v>
      </c>
      <c r="F3709" t="s">
        <v>21</v>
      </c>
      <c r="G3709" t="str">
        <f>VLOOKUP(E3709, Tiers!M$1:P$134, 3, FALSE)</f>
        <v>ENG4</v>
      </c>
      <c r="H3709">
        <f>VLOOKUP(G3709, Tiers!B$1:C$134, 2, FALSE)</f>
        <v>5</v>
      </c>
      <c r="I3709" s="26" t="s">
        <v>5751</v>
      </c>
      <c r="J3709">
        <f t="shared" si="230"/>
        <v>3</v>
      </c>
      <c r="K3709">
        <f t="shared" si="231"/>
        <v>3</v>
      </c>
      <c r="L3709">
        <f t="shared" si="232"/>
        <v>9953</v>
      </c>
      <c r="M3709">
        <f t="shared" si="233"/>
        <v>327</v>
      </c>
      <c r="N3709">
        <v>25</v>
      </c>
      <c r="O3709" t="s">
        <v>4517</v>
      </c>
      <c r="P3709" t="s">
        <v>21</v>
      </c>
      <c r="Q3709" t="s">
        <v>4518</v>
      </c>
      <c r="R3709" t="s">
        <v>21</v>
      </c>
      <c r="S3709" t="s">
        <v>4519</v>
      </c>
      <c r="W3709">
        <v>179</v>
      </c>
      <c r="X3709">
        <v>75</v>
      </c>
      <c r="Y3709">
        <v>16</v>
      </c>
      <c r="Z3709">
        <v>102</v>
      </c>
    </row>
    <row r="3710" spans="1:26" ht="15.95">
      <c r="A3710" t="s">
        <v>4520</v>
      </c>
      <c r="B3710" t="s">
        <v>16</v>
      </c>
      <c r="C3710" t="str">
        <f>VLOOKUP(B3710, Positions!A$1:B$160, 2, FALSE)</f>
        <v>Forward</v>
      </c>
      <c r="D3710" t="s">
        <v>364</v>
      </c>
      <c r="E3710" t="s">
        <v>5666</v>
      </c>
      <c r="F3710" t="s">
        <v>21</v>
      </c>
      <c r="G3710" t="str">
        <f>VLOOKUP(E3710, Tiers!M$1:P$134, 3, FALSE)</f>
        <v>NONE</v>
      </c>
      <c r="H3710">
        <f>VLOOKUP(G3710, Tiers!B$1:C$134, 2, FALSE)</f>
        <v>7</v>
      </c>
      <c r="I3710" s="26" t="s">
        <v>5752</v>
      </c>
      <c r="J3710">
        <f t="shared" si="230"/>
        <v>1</v>
      </c>
      <c r="K3710">
        <f t="shared" si="231"/>
        <v>2</v>
      </c>
      <c r="L3710">
        <f t="shared" si="232"/>
        <v>10019</v>
      </c>
      <c r="M3710">
        <f t="shared" si="233"/>
        <v>329</v>
      </c>
      <c r="N3710">
        <v>25</v>
      </c>
      <c r="O3710" t="s">
        <v>74</v>
      </c>
      <c r="P3710" t="s">
        <v>21</v>
      </c>
      <c r="Q3710" t="s">
        <v>22</v>
      </c>
      <c r="R3710" t="s">
        <v>21</v>
      </c>
      <c r="W3710">
        <v>188</v>
      </c>
      <c r="X3710">
        <v>77</v>
      </c>
      <c r="Y3710">
        <v>37</v>
      </c>
      <c r="Z3710">
        <v>118</v>
      </c>
    </row>
    <row r="3711" spans="1:26" ht="15.95">
      <c r="A3711" t="s">
        <v>4521</v>
      </c>
      <c r="B3711" t="s">
        <v>102</v>
      </c>
      <c r="C3711" t="str">
        <f>VLOOKUP(B3711, Positions!A$1:B$160, 2, FALSE)</f>
        <v>Defender</v>
      </c>
      <c r="D3711" t="s">
        <v>370</v>
      </c>
      <c r="E3711" t="s">
        <v>5663</v>
      </c>
      <c r="F3711" t="s">
        <v>21</v>
      </c>
      <c r="G3711" t="str">
        <f>VLOOKUP(E3711, Tiers!M$1:P$134, 3, FALSE)</f>
        <v>ENG4</v>
      </c>
      <c r="H3711">
        <f>VLOOKUP(G3711, Tiers!B$1:C$134, 2, FALSE)</f>
        <v>5</v>
      </c>
      <c r="I3711" s="26" t="s">
        <v>5753</v>
      </c>
      <c r="J3711">
        <f t="shared" si="230"/>
        <v>11</v>
      </c>
      <c r="K3711">
        <f t="shared" si="231"/>
        <v>1</v>
      </c>
      <c r="L3711">
        <f t="shared" si="232"/>
        <v>10083</v>
      </c>
      <c r="M3711">
        <f t="shared" si="233"/>
        <v>331</v>
      </c>
      <c r="N3711">
        <v>25</v>
      </c>
      <c r="O3711" t="s">
        <v>4522</v>
      </c>
      <c r="P3711" t="s">
        <v>21</v>
      </c>
      <c r="Q3711" t="s">
        <v>22</v>
      </c>
      <c r="R3711" t="s">
        <v>21</v>
      </c>
      <c r="W3711">
        <v>188</v>
      </c>
      <c r="X3711">
        <v>72</v>
      </c>
      <c r="Y3711">
        <v>13</v>
      </c>
      <c r="Z3711">
        <v>182</v>
      </c>
    </row>
    <row r="3712" spans="1:26" ht="15.95">
      <c r="A3712" t="s">
        <v>4523</v>
      </c>
      <c r="B3712" t="s">
        <v>16</v>
      </c>
      <c r="C3712" t="str">
        <f>VLOOKUP(B3712, Positions!A$1:B$160, 2, FALSE)</f>
        <v>Forward</v>
      </c>
      <c r="D3712" t="s">
        <v>121</v>
      </c>
      <c r="E3712" t="s">
        <v>5663</v>
      </c>
      <c r="F3712" t="s">
        <v>21</v>
      </c>
      <c r="G3712" t="str">
        <f>VLOOKUP(E3712, Tiers!M$1:P$134, 3, FALSE)</f>
        <v>ENG4</v>
      </c>
      <c r="H3712">
        <f>VLOOKUP(G3712, Tiers!B$1:C$134, 2, FALSE)</f>
        <v>5</v>
      </c>
      <c r="I3712" s="26" t="s">
        <v>5754</v>
      </c>
      <c r="J3712">
        <f t="shared" si="230"/>
        <v>10</v>
      </c>
      <c r="K3712">
        <f t="shared" si="231"/>
        <v>1</v>
      </c>
      <c r="L3712">
        <f t="shared" si="232"/>
        <v>10109</v>
      </c>
      <c r="M3712">
        <f t="shared" si="233"/>
        <v>332</v>
      </c>
      <c r="N3712">
        <v>25</v>
      </c>
      <c r="O3712" t="s">
        <v>745</v>
      </c>
      <c r="P3712" t="s">
        <v>21</v>
      </c>
      <c r="Q3712" t="s">
        <v>22</v>
      </c>
      <c r="R3712" t="s">
        <v>21</v>
      </c>
      <c r="W3712">
        <v>191</v>
      </c>
      <c r="X3712">
        <v>83</v>
      </c>
      <c r="Y3712">
        <v>33</v>
      </c>
      <c r="Z3712">
        <v>128</v>
      </c>
    </row>
    <row r="3713" spans="1:26" ht="15.95">
      <c r="A3713" t="s">
        <v>4524</v>
      </c>
      <c r="B3713" t="s">
        <v>36</v>
      </c>
      <c r="C3713" t="str">
        <f>VLOOKUP(B3713, Positions!A$1:B$160, 2, FALSE)</f>
        <v>Midfielder</v>
      </c>
      <c r="D3713" t="s">
        <v>142</v>
      </c>
      <c r="E3713" t="s">
        <v>5663</v>
      </c>
      <c r="F3713" t="s">
        <v>21</v>
      </c>
      <c r="G3713" t="str">
        <f>VLOOKUP(E3713, Tiers!M$1:P$134, 3, FALSE)</f>
        <v>ENG4</v>
      </c>
      <c r="H3713">
        <f>VLOOKUP(G3713, Tiers!B$1:C$134, 2, FALSE)</f>
        <v>5</v>
      </c>
      <c r="I3713" s="26" t="s">
        <v>5755</v>
      </c>
      <c r="J3713">
        <f t="shared" si="230"/>
        <v>10</v>
      </c>
      <c r="K3713">
        <f t="shared" si="231"/>
        <v>1</v>
      </c>
      <c r="L3713">
        <f t="shared" si="232"/>
        <v>10111</v>
      </c>
      <c r="M3713">
        <f t="shared" si="233"/>
        <v>332</v>
      </c>
      <c r="N3713">
        <v>25</v>
      </c>
      <c r="O3713" t="s">
        <v>357</v>
      </c>
      <c r="P3713" t="s">
        <v>21</v>
      </c>
      <c r="Q3713" t="s">
        <v>22</v>
      </c>
      <c r="R3713" t="s">
        <v>21</v>
      </c>
      <c r="W3713">
        <v>175</v>
      </c>
      <c r="X3713">
        <v>79</v>
      </c>
      <c r="Y3713">
        <v>4</v>
      </c>
      <c r="Z3713">
        <v>135</v>
      </c>
    </row>
    <row r="3714" spans="1:26" ht="15.95">
      <c r="A3714" t="s">
        <v>4525</v>
      </c>
      <c r="B3714" t="s">
        <v>72</v>
      </c>
      <c r="C3714" t="str">
        <f>VLOOKUP(B3714, Positions!A$1:B$160, 2, FALSE)</f>
        <v>Defender</v>
      </c>
      <c r="D3714" t="s">
        <v>5666</v>
      </c>
      <c r="E3714" t="s">
        <v>5666</v>
      </c>
      <c r="F3714" t="s">
        <v>21</v>
      </c>
      <c r="G3714" t="str">
        <f>VLOOKUP(E3714, Tiers!M$1:P$134, 3, FALSE)</f>
        <v>NONE</v>
      </c>
      <c r="H3714">
        <f>VLOOKUP(G3714, Tiers!B$1:C$134, 2, FALSE)</f>
        <v>7</v>
      </c>
      <c r="I3714" s="26" t="s">
        <v>5756</v>
      </c>
      <c r="J3714">
        <f t="shared" si="230"/>
        <v>10</v>
      </c>
      <c r="K3714">
        <f t="shared" si="231"/>
        <v>1</v>
      </c>
      <c r="L3714">
        <f t="shared" si="232"/>
        <v>10132</v>
      </c>
      <c r="M3714">
        <f t="shared" si="233"/>
        <v>332</v>
      </c>
      <c r="N3714">
        <v>25</v>
      </c>
      <c r="O3714" t="s">
        <v>74</v>
      </c>
      <c r="P3714" t="s">
        <v>21</v>
      </c>
      <c r="Q3714" t="s">
        <v>22</v>
      </c>
      <c r="R3714" t="s">
        <v>21</v>
      </c>
      <c r="S3714" t="s">
        <v>319</v>
      </c>
      <c r="W3714">
        <v>178</v>
      </c>
      <c r="X3714">
        <v>75</v>
      </c>
      <c r="Y3714">
        <v>1</v>
      </c>
      <c r="Z3714">
        <v>210</v>
      </c>
    </row>
    <row r="3715" spans="1:26" ht="15.95">
      <c r="A3715" t="s">
        <v>4526</v>
      </c>
      <c r="B3715" t="s">
        <v>42</v>
      </c>
      <c r="C3715" t="str">
        <f>VLOOKUP(B3715, Positions!A$1:B$160, 2, FALSE)</f>
        <v>Midfielder</v>
      </c>
      <c r="D3715" t="s">
        <v>57</v>
      </c>
      <c r="E3715" t="s">
        <v>62</v>
      </c>
      <c r="F3715" t="s">
        <v>21</v>
      </c>
      <c r="G3715" t="str">
        <f>VLOOKUP(E3715, Tiers!M$1:P$134, 3, FALSE)</f>
        <v>ENG1</v>
      </c>
      <c r="H3715">
        <f>VLOOKUP(G3715, Tiers!B$1:C$134, 2, FALSE)</f>
        <v>1</v>
      </c>
      <c r="I3715" s="26" t="s">
        <v>5757</v>
      </c>
      <c r="J3715">
        <f t="shared" ref="J3715:J3778" si="234">MONTH(I3715)</f>
        <v>8</v>
      </c>
      <c r="K3715">
        <f t="shared" ref="K3715:K3778" si="235">IF(OR(MONTH(I3715)=9, MONTH(I3715)=10, MONTH(I3715)=11), 1,
IF(OR(MONTH(I3715)=12, MONTH(I3715)=1, MONTH(I3715)=2), 2,
IF(OR(MONTH(I3715)=3, MONTH(I3715)=4, MONTH(I3715)=5), 3,
4)))</f>
        <v>4</v>
      </c>
      <c r="L3715">
        <f t="shared" ref="L3715:L3778" si="236">DATEDIF(I3715, DATE(2015, 7, 1), "d")</f>
        <v>10192</v>
      </c>
      <c r="M3715">
        <f t="shared" ref="M3715:M3778" si="237">DATEDIF(I3715, DATE(2015, 7, 1), "m")</f>
        <v>334</v>
      </c>
      <c r="N3715">
        <v>25</v>
      </c>
      <c r="O3715" t="s">
        <v>669</v>
      </c>
      <c r="P3715" t="s">
        <v>21</v>
      </c>
      <c r="Q3715" t="s">
        <v>22</v>
      </c>
      <c r="R3715" t="s">
        <v>21</v>
      </c>
      <c r="W3715">
        <v>183</v>
      </c>
      <c r="X3715">
        <v>67</v>
      </c>
      <c r="Y3715">
        <v>22</v>
      </c>
      <c r="Z3715">
        <v>220</v>
      </c>
    </row>
    <row r="3716" spans="1:26" ht="15.95">
      <c r="A3716" t="s">
        <v>4527</v>
      </c>
      <c r="B3716" t="s">
        <v>111</v>
      </c>
      <c r="C3716" t="str">
        <f>VLOOKUP(B3716, Positions!A$1:B$160, 2, FALSE)</f>
        <v>Forward</v>
      </c>
      <c r="D3716" t="s">
        <v>253</v>
      </c>
      <c r="E3716" t="s">
        <v>5666</v>
      </c>
      <c r="F3716" t="s">
        <v>21</v>
      </c>
      <c r="G3716" t="str">
        <f>VLOOKUP(E3716, Tiers!M$1:P$134, 3, FALSE)</f>
        <v>NONE</v>
      </c>
      <c r="H3716">
        <f>VLOOKUP(G3716, Tiers!B$1:C$134, 2, FALSE)</f>
        <v>7</v>
      </c>
      <c r="I3716" s="26" t="s">
        <v>5758</v>
      </c>
      <c r="J3716">
        <f t="shared" si="234"/>
        <v>5</v>
      </c>
      <c r="K3716">
        <f t="shared" si="235"/>
        <v>3</v>
      </c>
      <c r="L3716">
        <f t="shared" si="236"/>
        <v>10277</v>
      </c>
      <c r="M3716">
        <f t="shared" si="237"/>
        <v>337</v>
      </c>
      <c r="N3716">
        <v>25</v>
      </c>
      <c r="O3716" t="s">
        <v>5666</v>
      </c>
      <c r="P3716" t="s">
        <v>21</v>
      </c>
      <c r="Q3716" t="s">
        <v>22</v>
      </c>
      <c r="R3716" t="s">
        <v>21</v>
      </c>
      <c r="W3716">
        <v>176</v>
      </c>
      <c r="X3716">
        <v>68</v>
      </c>
      <c r="Y3716">
        <v>26</v>
      </c>
      <c r="Z3716">
        <v>156</v>
      </c>
    </row>
    <row r="3717" spans="1:26" ht="15.95">
      <c r="A3717" t="s">
        <v>4528</v>
      </c>
      <c r="B3717" t="s">
        <v>115</v>
      </c>
      <c r="C3717" t="str">
        <f>VLOOKUP(B3717, Positions!A$1:B$160, 2, FALSE)</f>
        <v>Midfielder</v>
      </c>
      <c r="D3717" t="s">
        <v>43</v>
      </c>
      <c r="E3717" t="s">
        <v>5664</v>
      </c>
      <c r="F3717" t="s">
        <v>21</v>
      </c>
      <c r="G3717" t="str">
        <f>VLOOKUP(E3717, Tiers!M$1:P$134, 3, FALSE)</f>
        <v>ENG3</v>
      </c>
      <c r="H3717">
        <f>VLOOKUP(G3717, Tiers!B$1:C$134, 2, FALSE)</f>
        <v>4</v>
      </c>
      <c r="I3717" s="26" t="s">
        <v>5759</v>
      </c>
      <c r="J3717">
        <f t="shared" si="234"/>
        <v>4</v>
      </c>
      <c r="K3717">
        <f t="shared" si="235"/>
        <v>3</v>
      </c>
      <c r="L3717">
        <f t="shared" si="236"/>
        <v>10293</v>
      </c>
      <c r="M3717">
        <f t="shared" si="237"/>
        <v>338</v>
      </c>
      <c r="N3717">
        <v>25</v>
      </c>
      <c r="O3717" t="s">
        <v>113</v>
      </c>
      <c r="P3717" t="s">
        <v>21</v>
      </c>
      <c r="Q3717" t="s">
        <v>22</v>
      </c>
      <c r="R3717" t="s">
        <v>21</v>
      </c>
      <c r="W3717">
        <v>183</v>
      </c>
      <c r="X3717">
        <v>71</v>
      </c>
      <c r="Y3717">
        <v>19</v>
      </c>
      <c r="Z3717">
        <v>238</v>
      </c>
    </row>
    <row r="3718" spans="1:26" ht="15.95">
      <c r="A3718" t="s">
        <v>4529</v>
      </c>
      <c r="B3718" t="s">
        <v>42</v>
      </c>
      <c r="C3718" t="str">
        <f>VLOOKUP(B3718, Positions!A$1:B$160, 2, FALSE)</f>
        <v>Midfielder</v>
      </c>
      <c r="D3718" t="s">
        <v>275</v>
      </c>
      <c r="E3718" t="s">
        <v>5665</v>
      </c>
      <c r="F3718" t="s">
        <v>21</v>
      </c>
      <c r="G3718" t="str">
        <f>VLOOKUP(E3718, Tiers!M$1:P$134, 3, FALSE)</f>
        <v>ENG2</v>
      </c>
      <c r="H3718">
        <f>VLOOKUP(G3718, Tiers!B$1:C$134, 2, FALSE)</f>
        <v>3</v>
      </c>
      <c r="I3718" s="26" t="s">
        <v>5760</v>
      </c>
      <c r="J3718">
        <f t="shared" si="234"/>
        <v>4</v>
      </c>
      <c r="K3718">
        <f t="shared" si="235"/>
        <v>3</v>
      </c>
      <c r="L3718">
        <f t="shared" si="236"/>
        <v>10309</v>
      </c>
      <c r="M3718">
        <f t="shared" si="237"/>
        <v>338</v>
      </c>
      <c r="N3718">
        <v>25</v>
      </c>
      <c r="O3718" t="s">
        <v>1391</v>
      </c>
      <c r="P3718" t="s">
        <v>21</v>
      </c>
      <c r="Q3718" t="s">
        <v>22</v>
      </c>
      <c r="R3718" t="s">
        <v>21</v>
      </c>
      <c r="W3718">
        <v>181</v>
      </c>
      <c r="X3718">
        <v>78</v>
      </c>
      <c r="Y3718">
        <v>17</v>
      </c>
      <c r="Z3718">
        <v>178</v>
      </c>
    </row>
    <row r="3719" spans="1:26" ht="15.95">
      <c r="A3719" t="s">
        <v>4530</v>
      </c>
      <c r="B3719" t="s">
        <v>16</v>
      </c>
      <c r="C3719" t="str">
        <f>VLOOKUP(B3719, Positions!A$1:B$160, 2, FALSE)</f>
        <v>Forward</v>
      </c>
      <c r="D3719" t="s">
        <v>1166</v>
      </c>
      <c r="E3719" t="s">
        <v>5666</v>
      </c>
      <c r="F3719" t="s">
        <v>21</v>
      </c>
      <c r="G3719" t="str">
        <f>VLOOKUP(E3719, Tiers!M$1:P$134, 3, FALSE)</f>
        <v>NONE</v>
      </c>
      <c r="H3719">
        <f>VLOOKUP(G3719, Tiers!B$1:C$134, 2, FALSE)</f>
        <v>7</v>
      </c>
      <c r="I3719" s="26" t="s">
        <v>5761</v>
      </c>
      <c r="J3719">
        <f t="shared" si="234"/>
        <v>3</v>
      </c>
      <c r="K3719">
        <f t="shared" si="235"/>
        <v>3</v>
      </c>
      <c r="L3719">
        <f t="shared" si="236"/>
        <v>10331</v>
      </c>
      <c r="M3719">
        <f t="shared" si="237"/>
        <v>339</v>
      </c>
      <c r="N3719">
        <v>25</v>
      </c>
      <c r="O3719" t="s">
        <v>149</v>
      </c>
      <c r="P3719" t="s">
        <v>21</v>
      </c>
      <c r="Q3719" t="s">
        <v>22</v>
      </c>
      <c r="R3719" t="s">
        <v>21</v>
      </c>
      <c r="W3719">
        <v>181</v>
      </c>
      <c r="X3719">
        <v>71</v>
      </c>
      <c r="Y3719">
        <v>102</v>
      </c>
      <c r="Z3719">
        <v>202</v>
      </c>
    </row>
    <row r="3720" spans="1:26" ht="15.95">
      <c r="A3720" t="s">
        <v>4531</v>
      </c>
      <c r="B3720" t="s">
        <v>166</v>
      </c>
      <c r="C3720" t="str">
        <f>VLOOKUP(B3720, Positions!A$1:B$160, 2, FALSE)</f>
        <v>Goalkeeper</v>
      </c>
      <c r="D3720" t="s">
        <v>4081</v>
      </c>
      <c r="E3720" t="s">
        <v>5667</v>
      </c>
      <c r="F3720" t="s">
        <v>421</v>
      </c>
      <c r="G3720" t="str">
        <f>VLOOKUP(E3720, Tiers!M$1:P$134, 3, FALSE)</f>
        <v>SCO2</v>
      </c>
      <c r="H3720">
        <f>VLOOKUP(G3720, Tiers!B$1:C$134, 2, FALSE)</f>
        <v>6</v>
      </c>
      <c r="I3720" s="26" t="s">
        <v>5762</v>
      </c>
      <c r="J3720">
        <f t="shared" si="234"/>
        <v>1</v>
      </c>
      <c r="K3720">
        <f t="shared" si="235"/>
        <v>2</v>
      </c>
      <c r="L3720">
        <f t="shared" si="236"/>
        <v>10407</v>
      </c>
      <c r="M3720">
        <f t="shared" si="237"/>
        <v>341</v>
      </c>
      <c r="N3720">
        <v>25</v>
      </c>
      <c r="O3720" t="s">
        <v>40</v>
      </c>
      <c r="P3720" t="s">
        <v>21</v>
      </c>
      <c r="Q3720" t="s">
        <v>22</v>
      </c>
      <c r="R3720" t="s">
        <v>21</v>
      </c>
      <c r="W3720">
        <v>191</v>
      </c>
      <c r="X3720">
        <v>74</v>
      </c>
      <c r="Y3720">
        <v>1</v>
      </c>
      <c r="Z3720">
        <v>83</v>
      </c>
    </row>
    <row r="3721" spans="1:26" ht="15.95">
      <c r="A3721" t="s">
        <v>4532</v>
      </c>
      <c r="B3721" t="s">
        <v>445</v>
      </c>
      <c r="C3721" t="str">
        <f>VLOOKUP(B3721, Positions!A$1:B$160, 2, FALSE)</f>
        <v>Midfielder</v>
      </c>
      <c r="D3721" t="s">
        <v>1895</v>
      </c>
      <c r="E3721" t="s">
        <v>5666</v>
      </c>
      <c r="F3721" t="s">
        <v>21</v>
      </c>
      <c r="G3721" t="str">
        <f>VLOOKUP(E3721, Tiers!M$1:P$134, 3, FALSE)</f>
        <v>NONE</v>
      </c>
      <c r="H3721">
        <f>VLOOKUP(G3721, Tiers!B$1:C$134, 2, FALSE)</f>
        <v>7</v>
      </c>
      <c r="I3721" s="26" t="s">
        <v>5763</v>
      </c>
      <c r="J3721">
        <f t="shared" si="234"/>
        <v>11</v>
      </c>
      <c r="K3721">
        <f t="shared" si="235"/>
        <v>1</v>
      </c>
      <c r="L3721">
        <f t="shared" si="236"/>
        <v>10447</v>
      </c>
      <c r="M3721">
        <f t="shared" si="237"/>
        <v>343</v>
      </c>
      <c r="N3721">
        <v>25</v>
      </c>
      <c r="O3721" t="s">
        <v>1250</v>
      </c>
      <c r="P3721" t="s">
        <v>21</v>
      </c>
      <c r="Q3721" t="s">
        <v>22</v>
      </c>
      <c r="R3721" t="s">
        <v>21</v>
      </c>
      <c r="W3721">
        <v>181</v>
      </c>
      <c r="X3721">
        <v>72</v>
      </c>
      <c r="Y3721">
        <v>19</v>
      </c>
      <c r="Z3721">
        <v>193</v>
      </c>
    </row>
    <row r="3722" spans="1:26" ht="15.95">
      <c r="A3722" t="s">
        <v>4533</v>
      </c>
      <c r="B3722" t="s">
        <v>166</v>
      </c>
      <c r="C3722" t="str">
        <f>VLOOKUP(B3722, Positions!A$1:B$160, 2, FALSE)</f>
        <v>Goalkeeper</v>
      </c>
      <c r="D3722" t="s">
        <v>37</v>
      </c>
      <c r="E3722" t="s">
        <v>5664</v>
      </c>
      <c r="F3722" t="s">
        <v>21</v>
      </c>
      <c r="G3722" t="str">
        <f>VLOOKUP(E3722, Tiers!M$1:P$134, 3, FALSE)</f>
        <v>ENG3</v>
      </c>
      <c r="H3722">
        <f>VLOOKUP(G3722, Tiers!B$1:C$134, 2, FALSE)</f>
        <v>4</v>
      </c>
      <c r="I3722" s="26" t="s">
        <v>5764</v>
      </c>
      <c r="J3722">
        <f t="shared" si="234"/>
        <v>11</v>
      </c>
      <c r="K3722">
        <f t="shared" si="235"/>
        <v>1</v>
      </c>
      <c r="L3722">
        <f t="shared" si="236"/>
        <v>10453</v>
      </c>
      <c r="M3722">
        <f t="shared" si="237"/>
        <v>343</v>
      </c>
      <c r="N3722">
        <v>25</v>
      </c>
      <c r="O3722" t="s">
        <v>265</v>
      </c>
      <c r="P3722" t="s">
        <v>21</v>
      </c>
      <c r="Q3722" t="s">
        <v>22</v>
      </c>
      <c r="R3722" t="s">
        <v>21</v>
      </c>
      <c r="W3722">
        <v>204</v>
      </c>
      <c r="X3722">
        <v>96</v>
      </c>
      <c r="Y3722">
        <v>0</v>
      </c>
      <c r="Z3722">
        <v>51</v>
      </c>
    </row>
    <row r="3723" spans="1:26" ht="15.95">
      <c r="A3723" t="s">
        <v>4535</v>
      </c>
      <c r="B3723" t="s">
        <v>31</v>
      </c>
      <c r="C3723" t="str">
        <f>VLOOKUP(B3723, Positions!A$1:B$160, 2, FALSE)</f>
        <v>Defender</v>
      </c>
      <c r="D3723" t="s">
        <v>175</v>
      </c>
      <c r="E3723" t="s">
        <v>62</v>
      </c>
      <c r="F3723" t="s">
        <v>21</v>
      </c>
      <c r="G3723" t="str">
        <f>VLOOKUP(E3723, Tiers!M$1:P$134, 3, FALSE)</f>
        <v>ENG1</v>
      </c>
      <c r="H3723">
        <f>VLOOKUP(G3723, Tiers!B$1:C$134, 2, FALSE)</f>
        <v>1</v>
      </c>
      <c r="I3723" s="26" t="s">
        <v>5765</v>
      </c>
      <c r="J3723">
        <f t="shared" si="234"/>
        <v>10</v>
      </c>
      <c r="K3723">
        <f t="shared" si="235"/>
        <v>1</v>
      </c>
      <c r="L3723">
        <f t="shared" si="236"/>
        <v>10479</v>
      </c>
      <c r="M3723">
        <f t="shared" si="237"/>
        <v>344</v>
      </c>
      <c r="N3723">
        <v>25</v>
      </c>
      <c r="O3723" t="s">
        <v>40</v>
      </c>
      <c r="P3723" t="s">
        <v>21</v>
      </c>
      <c r="Q3723" t="s">
        <v>22</v>
      </c>
      <c r="R3723" t="s">
        <v>21</v>
      </c>
      <c r="W3723">
        <v>183</v>
      </c>
      <c r="X3723">
        <v>74</v>
      </c>
      <c r="Y3723">
        <v>4</v>
      </c>
      <c r="Z3723">
        <v>189</v>
      </c>
    </row>
    <row r="3724" spans="1:26" ht="15.95">
      <c r="A3724" t="s">
        <v>4536</v>
      </c>
      <c r="B3724" t="s">
        <v>3238</v>
      </c>
      <c r="C3724" t="str">
        <f>VLOOKUP(B3724, Positions!A$1:B$160, 2, FALSE)</f>
        <v>Midfielder</v>
      </c>
      <c r="D3724" t="s">
        <v>2232</v>
      </c>
      <c r="E3724" t="s">
        <v>5666</v>
      </c>
      <c r="F3724" t="s">
        <v>21</v>
      </c>
      <c r="G3724" t="str">
        <f>VLOOKUP(E3724, Tiers!M$1:P$134, 3, FALSE)</f>
        <v>NONE</v>
      </c>
      <c r="H3724">
        <f>VLOOKUP(G3724, Tiers!B$1:C$134, 2, FALSE)</f>
        <v>7</v>
      </c>
      <c r="I3724" s="26" t="s">
        <v>5766</v>
      </c>
      <c r="J3724">
        <f t="shared" si="234"/>
        <v>10</v>
      </c>
      <c r="K3724">
        <f t="shared" si="235"/>
        <v>1</v>
      </c>
      <c r="L3724">
        <f t="shared" si="236"/>
        <v>10496</v>
      </c>
      <c r="M3724">
        <f t="shared" si="237"/>
        <v>344</v>
      </c>
      <c r="N3724">
        <v>25</v>
      </c>
      <c r="O3724" t="s">
        <v>103</v>
      </c>
      <c r="P3724" t="s">
        <v>21</v>
      </c>
      <c r="Q3724" t="s">
        <v>22</v>
      </c>
      <c r="R3724" t="s">
        <v>21</v>
      </c>
      <c r="S3724" t="s">
        <v>870</v>
      </c>
      <c r="W3724">
        <v>176</v>
      </c>
      <c r="X3724">
        <v>75</v>
      </c>
      <c r="Y3724">
        <v>11</v>
      </c>
      <c r="Z3724">
        <v>117</v>
      </c>
    </row>
    <row r="3725" spans="1:26" ht="15.95">
      <c r="A3725" t="s">
        <v>4537</v>
      </c>
      <c r="B3725" t="s">
        <v>102</v>
      </c>
      <c r="C3725" t="str">
        <f>VLOOKUP(B3725, Positions!A$1:B$160, 2, FALSE)</f>
        <v>Defender</v>
      </c>
      <c r="D3725" t="s">
        <v>579</v>
      </c>
      <c r="E3725" t="s">
        <v>5665</v>
      </c>
      <c r="F3725" t="s">
        <v>21</v>
      </c>
      <c r="G3725" t="str">
        <f>VLOOKUP(E3725, Tiers!M$1:P$134, 3, FALSE)</f>
        <v>ENG2</v>
      </c>
      <c r="H3725">
        <f>VLOOKUP(G3725, Tiers!B$1:C$134, 2, FALSE)</f>
        <v>3</v>
      </c>
      <c r="I3725" s="26" t="s">
        <v>5767</v>
      </c>
      <c r="J3725">
        <f t="shared" si="234"/>
        <v>10</v>
      </c>
      <c r="K3725">
        <f t="shared" si="235"/>
        <v>1</v>
      </c>
      <c r="L3725">
        <f t="shared" si="236"/>
        <v>10500</v>
      </c>
      <c r="M3725">
        <f t="shared" si="237"/>
        <v>345</v>
      </c>
      <c r="N3725">
        <v>25</v>
      </c>
      <c r="O3725" t="s">
        <v>74</v>
      </c>
      <c r="P3725" t="s">
        <v>21</v>
      </c>
      <c r="Q3725" t="s">
        <v>22</v>
      </c>
      <c r="R3725" t="s">
        <v>21</v>
      </c>
      <c r="W3725">
        <v>188</v>
      </c>
      <c r="X3725">
        <v>79</v>
      </c>
      <c r="Y3725">
        <v>2</v>
      </c>
      <c r="Z3725">
        <v>124</v>
      </c>
    </row>
    <row r="3726" spans="1:26" ht="15.95">
      <c r="A3726" t="s">
        <v>4538</v>
      </c>
      <c r="B3726" t="s">
        <v>55</v>
      </c>
      <c r="C3726" t="str">
        <f>VLOOKUP(B3726, Positions!A$1:B$160, 2, FALSE)</f>
        <v>Forward</v>
      </c>
      <c r="D3726" t="s">
        <v>253</v>
      </c>
      <c r="E3726" t="s">
        <v>5666</v>
      </c>
      <c r="F3726" t="s">
        <v>21</v>
      </c>
      <c r="G3726" t="str">
        <f>VLOOKUP(E3726, Tiers!M$1:P$134, 3, FALSE)</f>
        <v>NONE</v>
      </c>
      <c r="H3726">
        <f>VLOOKUP(G3726, Tiers!B$1:C$134, 2, FALSE)</f>
        <v>7</v>
      </c>
      <c r="I3726" s="26" t="s">
        <v>5768</v>
      </c>
      <c r="J3726">
        <f t="shared" si="234"/>
        <v>7</v>
      </c>
      <c r="K3726">
        <f t="shared" si="235"/>
        <v>4</v>
      </c>
      <c r="L3726">
        <f t="shared" si="236"/>
        <v>10591</v>
      </c>
      <c r="M3726">
        <f t="shared" si="237"/>
        <v>347</v>
      </c>
      <c r="N3726">
        <v>25</v>
      </c>
      <c r="O3726" t="s">
        <v>530</v>
      </c>
      <c r="P3726" t="s">
        <v>21</v>
      </c>
      <c r="Q3726" t="s">
        <v>22</v>
      </c>
      <c r="R3726" t="s">
        <v>21</v>
      </c>
      <c r="W3726">
        <v>176</v>
      </c>
      <c r="X3726">
        <v>73</v>
      </c>
      <c r="Y3726">
        <v>13</v>
      </c>
      <c r="Z3726">
        <v>141</v>
      </c>
    </row>
    <row r="3727" spans="1:26" ht="15.95">
      <c r="A3727" t="s">
        <v>4539</v>
      </c>
      <c r="B3727" t="s">
        <v>166</v>
      </c>
      <c r="C3727" t="str">
        <f>VLOOKUP(B3727, Positions!A$1:B$160, 2, FALSE)</f>
        <v>Goalkeeper</v>
      </c>
      <c r="D3727" t="s">
        <v>132</v>
      </c>
      <c r="E3727" t="s">
        <v>5664</v>
      </c>
      <c r="F3727" t="s">
        <v>21</v>
      </c>
      <c r="G3727" t="str">
        <f>VLOOKUP(E3727, Tiers!M$1:P$134, 3, FALSE)</f>
        <v>ENG3</v>
      </c>
      <c r="H3727">
        <f>VLOOKUP(G3727, Tiers!B$1:C$134, 2, FALSE)</f>
        <v>4</v>
      </c>
      <c r="I3727" s="26" t="s">
        <v>5769</v>
      </c>
      <c r="J3727">
        <f t="shared" si="234"/>
        <v>6</v>
      </c>
      <c r="K3727">
        <f t="shared" si="235"/>
        <v>4</v>
      </c>
      <c r="L3727">
        <f t="shared" si="236"/>
        <v>10601</v>
      </c>
      <c r="M3727">
        <f t="shared" si="237"/>
        <v>348</v>
      </c>
      <c r="N3727">
        <v>25</v>
      </c>
      <c r="O3727" t="s">
        <v>149</v>
      </c>
      <c r="P3727" t="s">
        <v>21</v>
      </c>
      <c r="Q3727" t="s">
        <v>22</v>
      </c>
      <c r="R3727" t="s">
        <v>21</v>
      </c>
      <c r="S3727" t="s">
        <v>340</v>
      </c>
      <c r="W3727">
        <v>188</v>
      </c>
      <c r="X3727">
        <v>83</v>
      </c>
      <c r="Y3727">
        <v>0</v>
      </c>
      <c r="Z3727">
        <v>50</v>
      </c>
    </row>
    <row r="3728" spans="1:26" ht="15.95">
      <c r="A3728" t="s">
        <v>4540</v>
      </c>
      <c r="B3728" t="s">
        <v>166</v>
      </c>
      <c r="C3728" t="str">
        <f>VLOOKUP(B3728, Positions!A$1:B$160, 2, FALSE)</f>
        <v>Goalkeeper</v>
      </c>
      <c r="D3728" t="s">
        <v>762</v>
      </c>
      <c r="E3728" t="s">
        <v>5665</v>
      </c>
      <c r="F3728" t="s">
        <v>21</v>
      </c>
      <c r="G3728" t="str">
        <f>VLOOKUP(E3728, Tiers!M$1:P$134, 3, FALSE)</f>
        <v>ENG2</v>
      </c>
      <c r="H3728">
        <f>VLOOKUP(G3728, Tiers!B$1:C$134, 2, FALSE)</f>
        <v>3</v>
      </c>
      <c r="I3728" s="26" t="s">
        <v>5770</v>
      </c>
      <c r="J3728">
        <f t="shared" si="234"/>
        <v>4</v>
      </c>
      <c r="K3728">
        <f t="shared" si="235"/>
        <v>3</v>
      </c>
      <c r="L3728">
        <f t="shared" si="236"/>
        <v>10669</v>
      </c>
      <c r="M3728">
        <f t="shared" si="237"/>
        <v>350</v>
      </c>
      <c r="N3728">
        <v>25</v>
      </c>
      <c r="O3728" t="s">
        <v>5666</v>
      </c>
      <c r="P3728" t="s">
        <v>21</v>
      </c>
      <c r="Q3728" t="s">
        <v>22</v>
      </c>
      <c r="R3728" t="s">
        <v>21</v>
      </c>
      <c r="W3728">
        <v>191</v>
      </c>
      <c r="X3728">
        <v>83</v>
      </c>
      <c r="Y3728">
        <v>0</v>
      </c>
      <c r="Z3728">
        <v>85</v>
      </c>
    </row>
    <row r="3729" spans="1:26" ht="15.95">
      <c r="A3729" t="s">
        <v>4541</v>
      </c>
      <c r="B3729" t="s">
        <v>360</v>
      </c>
      <c r="C3729" t="str">
        <f>VLOOKUP(B3729, Positions!A$1:B$160, 2, FALSE)</f>
        <v>Defender</v>
      </c>
      <c r="D3729" t="s">
        <v>4542</v>
      </c>
      <c r="E3729" t="s">
        <v>5666</v>
      </c>
      <c r="F3729" t="s">
        <v>563</v>
      </c>
      <c r="G3729" t="str">
        <f>VLOOKUP(E3729, Tiers!M$1:P$134, 3, FALSE)</f>
        <v>NONE</v>
      </c>
      <c r="H3729">
        <f>VLOOKUP(G3729, Tiers!B$1:C$134, 2, FALSE)</f>
        <v>7</v>
      </c>
      <c r="I3729" s="26" t="s">
        <v>5771</v>
      </c>
      <c r="J3729">
        <f t="shared" si="234"/>
        <v>12</v>
      </c>
      <c r="K3729">
        <f t="shared" si="235"/>
        <v>2</v>
      </c>
      <c r="L3729">
        <f t="shared" si="236"/>
        <v>10788</v>
      </c>
      <c r="M3729">
        <f t="shared" si="237"/>
        <v>354</v>
      </c>
      <c r="N3729">
        <v>25</v>
      </c>
      <c r="O3729" t="s">
        <v>56</v>
      </c>
      <c r="P3729" t="s">
        <v>21</v>
      </c>
      <c r="Q3729" t="s">
        <v>22</v>
      </c>
      <c r="R3729" t="s">
        <v>21</v>
      </c>
      <c r="W3729">
        <v>183</v>
      </c>
      <c r="X3729">
        <v>82</v>
      </c>
      <c r="Y3729">
        <v>1</v>
      </c>
      <c r="Z3729">
        <v>83</v>
      </c>
    </row>
    <row r="3730" spans="1:26" ht="15.95">
      <c r="A3730" t="s">
        <v>4543</v>
      </c>
      <c r="B3730" t="s">
        <v>72</v>
      </c>
      <c r="C3730" t="str">
        <f>VLOOKUP(B3730, Positions!A$1:B$160, 2, FALSE)</f>
        <v>Defender</v>
      </c>
      <c r="D3730" t="s">
        <v>265</v>
      </c>
      <c r="E3730" t="s">
        <v>5665</v>
      </c>
      <c r="F3730" t="s">
        <v>21</v>
      </c>
      <c r="G3730" t="str">
        <f>VLOOKUP(E3730, Tiers!M$1:P$134, 3, FALSE)</f>
        <v>ENG2</v>
      </c>
      <c r="H3730">
        <f>VLOOKUP(G3730, Tiers!B$1:C$134, 2, FALSE)</f>
        <v>3</v>
      </c>
      <c r="I3730" s="26" t="s">
        <v>5772</v>
      </c>
      <c r="J3730">
        <f t="shared" si="234"/>
        <v>10</v>
      </c>
      <c r="K3730">
        <f t="shared" si="235"/>
        <v>1</v>
      </c>
      <c r="L3730">
        <f t="shared" si="236"/>
        <v>10849</v>
      </c>
      <c r="M3730">
        <f t="shared" si="237"/>
        <v>356</v>
      </c>
      <c r="N3730">
        <v>25</v>
      </c>
      <c r="O3730" t="s">
        <v>357</v>
      </c>
      <c r="P3730" t="s">
        <v>21</v>
      </c>
      <c r="Q3730" t="s">
        <v>22</v>
      </c>
      <c r="R3730" t="s">
        <v>21</v>
      </c>
      <c r="W3730">
        <v>181</v>
      </c>
      <c r="X3730">
        <v>78</v>
      </c>
      <c r="Y3730">
        <v>4</v>
      </c>
      <c r="Z3730">
        <v>187</v>
      </c>
    </row>
    <row r="3731" spans="1:26" ht="15.95">
      <c r="A3731" t="s">
        <v>4544</v>
      </c>
      <c r="B3731" t="s">
        <v>480</v>
      </c>
      <c r="C3731" t="str">
        <f>VLOOKUP(B3731, Positions!A$1:B$160, 2, FALSE)</f>
        <v>Defender</v>
      </c>
      <c r="D3731" t="s">
        <v>3718</v>
      </c>
      <c r="E3731" t="s">
        <v>5666</v>
      </c>
      <c r="F3731" t="s">
        <v>21</v>
      </c>
      <c r="G3731" t="str">
        <f>VLOOKUP(E3731, Tiers!M$1:P$134, 3, FALSE)</f>
        <v>NONE</v>
      </c>
      <c r="H3731">
        <f>VLOOKUP(G3731, Tiers!B$1:C$134, 2, FALSE)</f>
        <v>7</v>
      </c>
      <c r="I3731" s="26" t="s">
        <v>5773</v>
      </c>
      <c r="J3731">
        <f t="shared" si="234"/>
        <v>5</v>
      </c>
      <c r="K3731">
        <f t="shared" si="235"/>
        <v>3</v>
      </c>
      <c r="L3731">
        <f t="shared" si="236"/>
        <v>11012</v>
      </c>
      <c r="M3731">
        <f t="shared" si="237"/>
        <v>361</v>
      </c>
      <c r="N3731">
        <v>25</v>
      </c>
      <c r="O3731" t="s">
        <v>4545</v>
      </c>
      <c r="P3731" t="s">
        <v>21</v>
      </c>
      <c r="Q3731" t="s">
        <v>22</v>
      </c>
      <c r="R3731" t="s">
        <v>21</v>
      </c>
      <c r="W3731">
        <v>188</v>
      </c>
      <c r="X3731">
        <v>80</v>
      </c>
      <c r="Y3731">
        <v>27</v>
      </c>
      <c r="Z3731">
        <v>215</v>
      </c>
    </row>
    <row r="3732" spans="1:26" ht="15.95">
      <c r="A3732" t="s">
        <v>4546</v>
      </c>
      <c r="B3732" t="s">
        <v>81</v>
      </c>
      <c r="C3732" t="str">
        <f>VLOOKUP(B3732, Positions!A$1:B$160, 2, FALSE)</f>
        <v>Defender</v>
      </c>
      <c r="D3732" t="s">
        <v>73</v>
      </c>
      <c r="E3732" t="s">
        <v>5664</v>
      </c>
      <c r="F3732" t="s">
        <v>21</v>
      </c>
      <c r="G3732" t="str">
        <f>VLOOKUP(E3732, Tiers!M$1:P$134, 3, FALSE)</f>
        <v>ENG3</v>
      </c>
      <c r="H3732">
        <f>VLOOKUP(G3732, Tiers!B$1:C$134, 2, FALSE)</f>
        <v>4</v>
      </c>
      <c r="I3732" s="26" t="s">
        <v>5774</v>
      </c>
      <c r="J3732">
        <f t="shared" si="234"/>
        <v>1</v>
      </c>
      <c r="K3732">
        <f t="shared" si="235"/>
        <v>2</v>
      </c>
      <c r="L3732">
        <f t="shared" si="236"/>
        <v>11116</v>
      </c>
      <c r="M3732">
        <f t="shared" si="237"/>
        <v>365</v>
      </c>
      <c r="N3732">
        <v>25</v>
      </c>
      <c r="O3732" t="s">
        <v>1308</v>
      </c>
      <c r="P3732" t="s">
        <v>21</v>
      </c>
      <c r="Q3732" t="s">
        <v>22</v>
      </c>
      <c r="R3732" t="s">
        <v>21</v>
      </c>
      <c r="W3732">
        <v>188</v>
      </c>
      <c r="X3732">
        <v>77</v>
      </c>
      <c r="Y3732">
        <v>7</v>
      </c>
      <c r="Z3732">
        <v>200</v>
      </c>
    </row>
    <row r="3733" spans="1:26" ht="15.95">
      <c r="A3733" t="s">
        <v>4547</v>
      </c>
      <c r="B3733" t="s">
        <v>102</v>
      </c>
      <c r="C3733" t="str">
        <f>VLOOKUP(B3733, Positions!A$1:B$160, 2, FALSE)</f>
        <v>Defender</v>
      </c>
      <c r="D3733" t="s">
        <v>225</v>
      </c>
      <c r="E3733" t="s">
        <v>62</v>
      </c>
      <c r="F3733" t="s">
        <v>21</v>
      </c>
      <c r="G3733" t="str">
        <f>VLOOKUP(E3733, Tiers!M$1:P$134, 3, FALSE)</f>
        <v>ENG1</v>
      </c>
      <c r="H3733">
        <f>VLOOKUP(G3733, Tiers!B$1:C$134, 2, FALSE)</f>
        <v>1</v>
      </c>
      <c r="I3733" s="26" t="s">
        <v>5775</v>
      </c>
      <c r="J3733">
        <f t="shared" si="234"/>
        <v>9</v>
      </c>
      <c r="K3733">
        <f t="shared" si="235"/>
        <v>1</v>
      </c>
      <c r="L3733">
        <f t="shared" si="236"/>
        <v>11245</v>
      </c>
      <c r="M3733">
        <f t="shared" si="237"/>
        <v>369</v>
      </c>
      <c r="N3733">
        <v>25</v>
      </c>
      <c r="O3733" t="s">
        <v>56</v>
      </c>
      <c r="P3733" t="s">
        <v>21</v>
      </c>
      <c r="Q3733" t="s">
        <v>22</v>
      </c>
      <c r="R3733" t="s">
        <v>21</v>
      </c>
      <c r="W3733">
        <v>188</v>
      </c>
      <c r="X3733">
        <v>83</v>
      </c>
      <c r="Y3733">
        <v>40</v>
      </c>
      <c r="Z3733">
        <v>226</v>
      </c>
    </row>
    <row r="3734" spans="1:26" ht="15.95">
      <c r="A3734" t="s">
        <v>1764</v>
      </c>
      <c r="B3734" t="s">
        <v>55</v>
      </c>
      <c r="C3734" t="str">
        <f>VLOOKUP(B3734, Positions!A$1:B$160, 2, FALSE)</f>
        <v>Forward</v>
      </c>
      <c r="D3734" t="s">
        <v>3064</v>
      </c>
      <c r="E3734" t="s">
        <v>5666</v>
      </c>
      <c r="F3734" t="s">
        <v>21</v>
      </c>
      <c r="G3734" t="str">
        <f>VLOOKUP(E3734, Tiers!M$1:P$134, 3, FALSE)</f>
        <v>NONE</v>
      </c>
      <c r="H3734">
        <f>VLOOKUP(G3734, Tiers!B$1:C$134, 2, FALSE)</f>
        <v>7</v>
      </c>
      <c r="I3734" s="26" t="s">
        <v>5776</v>
      </c>
      <c r="J3734">
        <f t="shared" si="234"/>
        <v>9</v>
      </c>
      <c r="K3734">
        <f t="shared" si="235"/>
        <v>1</v>
      </c>
      <c r="L3734">
        <f t="shared" si="236"/>
        <v>11247</v>
      </c>
      <c r="M3734">
        <f t="shared" si="237"/>
        <v>369</v>
      </c>
      <c r="N3734">
        <v>25</v>
      </c>
      <c r="O3734" t="s">
        <v>163</v>
      </c>
      <c r="P3734" t="s">
        <v>21</v>
      </c>
      <c r="Q3734" t="s">
        <v>22</v>
      </c>
      <c r="R3734" t="s">
        <v>21</v>
      </c>
      <c r="W3734">
        <v>181</v>
      </c>
      <c r="X3734">
        <v>76</v>
      </c>
      <c r="Y3734">
        <v>23</v>
      </c>
      <c r="Z3734">
        <v>166</v>
      </c>
    </row>
    <row r="3735" spans="1:26" ht="15.95">
      <c r="A3735" t="s">
        <v>4548</v>
      </c>
      <c r="B3735" t="s">
        <v>102</v>
      </c>
      <c r="C3735" t="str">
        <f>VLOOKUP(B3735, Positions!A$1:B$160, 2, FALSE)</f>
        <v>Defender</v>
      </c>
      <c r="D3735" t="s">
        <v>282</v>
      </c>
      <c r="E3735" t="s">
        <v>62</v>
      </c>
      <c r="F3735" t="s">
        <v>21</v>
      </c>
      <c r="G3735" t="str">
        <f>VLOOKUP(E3735, Tiers!M$1:P$134, 3, FALSE)</f>
        <v>ENG1</v>
      </c>
      <c r="H3735">
        <f>VLOOKUP(G3735, Tiers!B$1:C$134, 2, FALSE)</f>
        <v>1</v>
      </c>
      <c r="I3735" s="26" t="s">
        <v>5777</v>
      </c>
      <c r="J3735">
        <f t="shared" si="234"/>
        <v>7</v>
      </c>
      <c r="K3735">
        <f t="shared" si="235"/>
        <v>4</v>
      </c>
      <c r="L3735">
        <f t="shared" si="236"/>
        <v>11310</v>
      </c>
      <c r="M3735">
        <f t="shared" si="237"/>
        <v>371</v>
      </c>
      <c r="N3735">
        <v>25</v>
      </c>
      <c r="O3735" t="s">
        <v>57</v>
      </c>
      <c r="P3735" t="s">
        <v>21</v>
      </c>
      <c r="Q3735" t="s">
        <v>22</v>
      </c>
      <c r="R3735" t="s">
        <v>21</v>
      </c>
      <c r="W3735">
        <v>191</v>
      </c>
      <c r="X3735">
        <v>78</v>
      </c>
      <c r="Y3735">
        <v>1</v>
      </c>
      <c r="Z3735">
        <v>70</v>
      </c>
    </row>
    <row r="3736" spans="1:26" ht="15.95">
      <c r="A3736" t="s">
        <v>4549</v>
      </c>
      <c r="B3736" t="s">
        <v>115</v>
      </c>
      <c r="C3736" t="str">
        <f>VLOOKUP(B3736, Positions!A$1:B$160, 2, FALSE)</f>
        <v>Midfielder</v>
      </c>
      <c r="D3736" t="s">
        <v>2359</v>
      </c>
      <c r="E3736" t="s">
        <v>5666</v>
      </c>
      <c r="F3736" t="s">
        <v>21</v>
      </c>
      <c r="G3736" t="str">
        <f>VLOOKUP(E3736, Tiers!M$1:P$134, 3, FALSE)</f>
        <v>NONE</v>
      </c>
      <c r="H3736">
        <f>VLOOKUP(G3736, Tiers!B$1:C$134, 2, FALSE)</f>
        <v>7</v>
      </c>
      <c r="I3736" s="26" t="s">
        <v>5778</v>
      </c>
      <c r="J3736">
        <f t="shared" si="234"/>
        <v>5</v>
      </c>
      <c r="K3736">
        <f t="shared" si="235"/>
        <v>3</v>
      </c>
      <c r="L3736">
        <f t="shared" si="236"/>
        <v>11371</v>
      </c>
      <c r="M3736">
        <f t="shared" si="237"/>
        <v>373</v>
      </c>
      <c r="N3736">
        <v>25</v>
      </c>
      <c r="O3736" t="s">
        <v>4550</v>
      </c>
      <c r="P3736" t="s">
        <v>21</v>
      </c>
      <c r="Q3736" t="s">
        <v>22</v>
      </c>
      <c r="R3736" t="s">
        <v>21</v>
      </c>
      <c r="W3736">
        <v>181</v>
      </c>
      <c r="X3736">
        <v>74</v>
      </c>
      <c r="Y3736">
        <v>41</v>
      </c>
      <c r="Z3736">
        <v>196</v>
      </c>
    </row>
    <row r="3737" spans="1:26" ht="15.95">
      <c r="A3737" t="s">
        <v>4551</v>
      </c>
      <c r="B3737" t="s">
        <v>42</v>
      </c>
      <c r="C3737" t="str">
        <f>VLOOKUP(B3737, Positions!A$1:B$160, 2, FALSE)</f>
        <v>Midfielder</v>
      </c>
      <c r="D3737" t="s">
        <v>190</v>
      </c>
      <c r="E3737" t="s">
        <v>5663</v>
      </c>
      <c r="F3737" t="s">
        <v>21</v>
      </c>
      <c r="G3737" t="str">
        <f>VLOOKUP(E3737, Tiers!M$1:P$134, 3, FALSE)</f>
        <v>ENG4</v>
      </c>
      <c r="H3737">
        <f>VLOOKUP(G3737, Tiers!B$1:C$134, 2, FALSE)</f>
        <v>5</v>
      </c>
      <c r="I3737" s="26" t="s">
        <v>5779</v>
      </c>
      <c r="J3737">
        <f t="shared" si="234"/>
        <v>4</v>
      </c>
      <c r="K3737">
        <f t="shared" si="235"/>
        <v>3</v>
      </c>
      <c r="L3737">
        <f t="shared" si="236"/>
        <v>11392</v>
      </c>
      <c r="M3737">
        <f t="shared" si="237"/>
        <v>374</v>
      </c>
      <c r="N3737">
        <v>25</v>
      </c>
      <c r="O3737" t="s">
        <v>177</v>
      </c>
      <c r="P3737" t="s">
        <v>21</v>
      </c>
      <c r="Q3737" t="s">
        <v>22</v>
      </c>
      <c r="R3737" t="s">
        <v>21</v>
      </c>
      <c r="W3737">
        <v>178</v>
      </c>
      <c r="X3737">
        <v>69</v>
      </c>
      <c r="Y3737">
        <v>23</v>
      </c>
      <c r="Z3737">
        <v>243</v>
      </c>
    </row>
    <row r="3738" spans="1:26" ht="15.95">
      <c r="A3738" t="s">
        <v>4552</v>
      </c>
      <c r="B3738" t="s">
        <v>166</v>
      </c>
      <c r="C3738" t="str">
        <f>VLOOKUP(B3738, Positions!A$1:B$160, 2, FALSE)</f>
        <v>Goalkeeper</v>
      </c>
      <c r="D3738" t="s">
        <v>4553</v>
      </c>
      <c r="E3738" t="s">
        <v>5666</v>
      </c>
      <c r="F3738" t="s">
        <v>5673</v>
      </c>
      <c r="G3738" t="str">
        <f>VLOOKUP(E3738, Tiers!M$1:P$134, 3, FALSE)</f>
        <v>NONE</v>
      </c>
      <c r="H3738">
        <f>VLOOKUP(G3738, Tiers!B$1:C$134, 2, FALSE)</f>
        <v>7</v>
      </c>
      <c r="I3738" s="26" t="s">
        <v>5679</v>
      </c>
      <c r="J3738">
        <f t="shared" si="234"/>
        <v>2</v>
      </c>
      <c r="K3738">
        <f t="shared" si="235"/>
        <v>2</v>
      </c>
      <c r="L3738">
        <f t="shared" si="236"/>
        <v>11467</v>
      </c>
      <c r="M3738">
        <f t="shared" si="237"/>
        <v>376</v>
      </c>
      <c r="N3738">
        <v>25</v>
      </c>
      <c r="O3738" t="s">
        <v>2405</v>
      </c>
      <c r="P3738" t="s">
        <v>21</v>
      </c>
      <c r="Q3738" t="s">
        <v>22</v>
      </c>
      <c r="R3738" t="s">
        <v>21</v>
      </c>
      <c r="W3738">
        <v>190</v>
      </c>
      <c r="X3738">
        <v>77</v>
      </c>
      <c r="Y3738">
        <v>0</v>
      </c>
      <c r="Z3738">
        <v>73</v>
      </c>
    </row>
    <row r="3739" spans="1:26" ht="15.95">
      <c r="A3739" t="s">
        <v>4554</v>
      </c>
      <c r="B3739" t="s">
        <v>166</v>
      </c>
      <c r="C3739" t="str">
        <f>VLOOKUP(B3739, Positions!A$1:B$160, 2, FALSE)</f>
        <v>Goalkeeper</v>
      </c>
      <c r="D3739" t="s">
        <v>204</v>
      </c>
      <c r="E3739" t="s">
        <v>5665</v>
      </c>
      <c r="F3739" t="s">
        <v>21</v>
      </c>
      <c r="G3739" t="str">
        <f>VLOOKUP(E3739, Tiers!M$1:P$134, 3, FALSE)</f>
        <v>ENG2</v>
      </c>
      <c r="H3739">
        <f>VLOOKUP(G3739, Tiers!B$1:C$134, 2, FALSE)</f>
        <v>3</v>
      </c>
      <c r="I3739" s="26" t="s">
        <v>5680</v>
      </c>
      <c r="J3739">
        <f t="shared" si="234"/>
        <v>1</v>
      </c>
      <c r="K3739">
        <f t="shared" si="235"/>
        <v>2</v>
      </c>
      <c r="L3739">
        <f t="shared" si="236"/>
        <v>11476</v>
      </c>
      <c r="M3739">
        <f t="shared" si="237"/>
        <v>377</v>
      </c>
      <c r="N3739">
        <v>25</v>
      </c>
      <c r="O3739" t="s">
        <v>1308</v>
      </c>
      <c r="P3739" t="s">
        <v>21</v>
      </c>
      <c r="Q3739" t="s">
        <v>22</v>
      </c>
      <c r="R3739" t="s">
        <v>21</v>
      </c>
      <c r="W3739">
        <v>191</v>
      </c>
      <c r="X3739">
        <v>76</v>
      </c>
      <c r="Y3739">
        <v>0</v>
      </c>
      <c r="Z3739">
        <v>62</v>
      </c>
    </row>
    <row r="3740" spans="1:26" ht="15.95">
      <c r="A3740" t="s">
        <v>4555</v>
      </c>
      <c r="B3740" t="s">
        <v>16</v>
      </c>
      <c r="C3740" t="str">
        <f>VLOOKUP(B3740, Positions!A$1:B$160, 2, FALSE)</f>
        <v>Forward</v>
      </c>
      <c r="D3740" t="s">
        <v>187</v>
      </c>
      <c r="E3740" t="s">
        <v>5663</v>
      </c>
      <c r="F3740" t="s">
        <v>21</v>
      </c>
      <c r="G3740" t="str">
        <f>VLOOKUP(E3740, Tiers!M$1:P$134, 3, FALSE)</f>
        <v>ENG4</v>
      </c>
      <c r="H3740">
        <f>VLOOKUP(G3740, Tiers!B$1:C$134, 2, FALSE)</f>
        <v>5</v>
      </c>
      <c r="I3740" s="26" t="s">
        <v>5682</v>
      </c>
      <c r="J3740">
        <f t="shared" si="234"/>
        <v>10</v>
      </c>
      <c r="K3740">
        <f t="shared" si="235"/>
        <v>1</v>
      </c>
      <c r="L3740">
        <f t="shared" si="236"/>
        <v>11566</v>
      </c>
      <c r="M3740">
        <f t="shared" si="237"/>
        <v>380</v>
      </c>
      <c r="N3740">
        <v>25</v>
      </c>
      <c r="O3740" t="s">
        <v>253</v>
      </c>
      <c r="P3740" t="s">
        <v>21</v>
      </c>
      <c r="Q3740" t="s">
        <v>22</v>
      </c>
      <c r="R3740" t="s">
        <v>21</v>
      </c>
      <c r="W3740">
        <v>184</v>
      </c>
      <c r="X3740">
        <v>86</v>
      </c>
      <c r="Y3740">
        <v>57</v>
      </c>
      <c r="Z3740">
        <v>92</v>
      </c>
    </row>
    <row r="3741" spans="1:26" ht="15.95">
      <c r="A3741" t="s">
        <v>4556</v>
      </c>
      <c r="B3741" t="s">
        <v>131</v>
      </c>
      <c r="C3741" t="str">
        <f>VLOOKUP(B3741, Positions!A$1:B$160, 2, FALSE)</f>
        <v>Forward</v>
      </c>
      <c r="D3741" t="s">
        <v>3874</v>
      </c>
      <c r="E3741" t="s">
        <v>5669</v>
      </c>
      <c r="F3741" t="s">
        <v>421</v>
      </c>
      <c r="G3741" t="str">
        <f>VLOOKUP(E3741, Tiers!M$1:P$134, 3, FALSE)</f>
        <v>SCO1</v>
      </c>
      <c r="H3741">
        <f>VLOOKUP(G3741, Tiers!B$1:C$134, 2, FALSE)</f>
        <v>3</v>
      </c>
      <c r="I3741" s="26" t="s">
        <v>5683</v>
      </c>
      <c r="J3741">
        <f t="shared" si="234"/>
        <v>9</v>
      </c>
      <c r="K3741">
        <f t="shared" si="235"/>
        <v>1</v>
      </c>
      <c r="L3741">
        <f t="shared" si="236"/>
        <v>11625</v>
      </c>
      <c r="M3741">
        <f t="shared" si="237"/>
        <v>381</v>
      </c>
      <c r="N3741">
        <v>25</v>
      </c>
      <c r="O3741" t="s">
        <v>5786</v>
      </c>
      <c r="P3741" t="s">
        <v>21</v>
      </c>
      <c r="Q3741" t="s">
        <v>22</v>
      </c>
      <c r="R3741" t="s">
        <v>21</v>
      </c>
      <c r="W3741">
        <v>178</v>
      </c>
      <c r="X3741">
        <v>73</v>
      </c>
      <c r="Y3741">
        <v>17</v>
      </c>
      <c r="Z3741">
        <v>172</v>
      </c>
    </row>
    <row r="3742" spans="1:26" ht="15.95">
      <c r="A3742" t="s">
        <v>4557</v>
      </c>
      <c r="B3742" t="s">
        <v>81</v>
      </c>
      <c r="C3742" t="str">
        <f>VLOOKUP(B3742, Positions!A$1:B$160, 2, FALSE)</f>
        <v>Defender</v>
      </c>
      <c r="D3742" t="s">
        <v>2569</v>
      </c>
      <c r="E3742" t="s">
        <v>5666</v>
      </c>
      <c r="F3742" t="s">
        <v>21</v>
      </c>
      <c r="G3742" t="str">
        <f>VLOOKUP(E3742, Tiers!M$1:P$134, 3, FALSE)</f>
        <v>NONE</v>
      </c>
      <c r="H3742">
        <f>VLOOKUP(G3742, Tiers!B$1:C$134, 2, FALSE)</f>
        <v>7</v>
      </c>
      <c r="I3742" s="26" t="s">
        <v>5684</v>
      </c>
      <c r="J3742">
        <f t="shared" si="234"/>
        <v>3</v>
      </c>
      <c r="K3742">
        <f t="shared" si="235"/>
        <v>3</v>
      </c>
      <c r="L3742">
        <f t="shared" si="236"/>
        <v>11788</v>
      </c>
      <c r="M3742">
        <f t="shared" si="237"/>
        <v>387</v>
      </c>
      <c r="N3742">
        <v>25</v>
      </c>
      <c r="O3742" t="s">
        <v>5666</v>
      </c>
      <c r="P3742" t="s">
        <v>21</v>
      </c>
      <c r="Q3742" t="s">
        <v>22</v>
      </c>
      <c r="R3742" t="s">
        <v>21</v>
      </c>
      <c r="W3742">
        <v>185</v>
      </c>
      <c r="X3742">
        <v>82</v>
      </c>
      <c r="Y3742">
        <v>13</v>
      </c>
      <c r="Z3742">
        <v>181</v>
      </c>
    </row>
    <row r="3743" spans="1:26" ht="15.95">
      <c r="A3743" t="s">
        <v>4558</v>
      </c>
      <c r="B3743" t="s">
        <v>42</v>
      </c>
      <c r="C3743" t="str">
        <f>VLOOKUP(B3743, Positions!A$1:B$160, 2, FALSE)</f>
        <v>Midfielder</v>
      </c>
      <c r="D3743" t="s">
        <v>187</v>
      </c>
      <c r="E3743" t="s">
        <v>5663</v>
      </c>
      <c r="F3743" t="s">
        <v>21</v>
      </c>
      <c r="G3743" t="str">
        <f>VLOOKUP(E3743, Tiers!M$1:P$134, 3, FALSE)</f>
        <v>ENG4</v>
      </c>
      <c r="H3743">
        <f>VLOOKUP(G3743, Tiers!B$1:C$134, 2, FALSE)</f>
        <v>5</v>
      </c>
      <c r="I3743" s="26" t="s">
        <v>5684</v>
      </c>
      <c r="J3743">
        <f t="shared" si="234"/>
        <v>3</v>
      </c>
      <c r="K3743">
        <f t="shared" si="235"/>
        <v>3</v>
      </c>
      <c r="L3743">
        <f t="shared" si="236"/>
        <v>11788</v>
      </c>
      <c r="M3743">
        <f t="shared" si="237"/>
        <v>387</v>
      </c>
      <c r="N3743">
        <v>25</v>
      </c>
      <c r="O3743" t="s">
        <v>52</v>
      </c>
      <c r="P3743" t="s">
        <v>21</v>
      </c>
      <c r="Q3743" t="s">
        <v>22</v>
      </c>
      <c r="R3743" t="s">
        <v>21</v>
      </c>
      <c r="W3743">
        <v>176</v>
      </c>
      <c r="X3743">
        <v>79</v>
      </c>
      <c r="Y3743">
        <v>11</v>
      </c>
      <c r="Z3743">
        <v>67</v>
      </c>
    </row>
    <row r="3744" spans="1:26" ht="15.95">
      <c r="A3744" t="s">
        <v>4559</v>
      </c>
      <c r="B3744" t="s">
        <v>3959</v>
      </c>
      <c r="C3744" t="str">
        <f>VLOOKUP(B3744, Positions!A$1:B$160, 2, FALSE)</f>
        <v>Midfielder</v>
      </c>
      <c r="D3744" t="s">
        <v>37</v>
      </c>
      <c r="E3744" t="s">
        <v>5664</v>
      </c>
      <c r="F3744" t="s">
        <v>21</v>
      </c>
      <c r="G3744" t="str">
        <f>VLOOKUP(E3744, Tiers!M$1:P$134, 3, FALSE)</f>
        <v>ENG3</v>
      </c>
      <c r="H3744">
        <f>VLOOKUP(G3744, Tiers!B$1:C$134, 2, FALSE)</f>
        <v>4</v>
      </c>
      <c r="I3744" s="26" t="s">
        <v>5685</v>
      </c>
      <c r="J3744">
        <f t="shared" si="234"/>
        <v>1</v>
      </c>
      <c r="K3744">
        <f t="shared" si="235"/>
        <v>2</v>
      </c>
      <c r="L3744">
        <f t="shared" si="236"/>
        <v>11847</v>
      </c>
      <c r="M3744">
        <f t="shared" si="237"/>
        <v>389</v>
      </c>
      <c r="N3744">
        <v>25</v>
      </c>
      <c r="O3744" t="s">
        <v>1530</v>
      </c>
      <c r="P3744" t="s">
        <v>21</v>
      </c>
      <c r="Q3744" t="s">
        <v>22</v>
      </c>
      <c r="R3744" t="s">
        <v>21</v>
      </c>
      <c r="W3744">
        <v>185</v>
      </c>
      <c r="X3744">
        <v>80</v>
      </c>
      <c r="Y3744">
        <v>40</v>
      </c>
      <c r="Z3744">
        <v>154</v>
      </c>
    </row>
    <row r="3745" spans="1:26" ht="15.95">
      <c r="A3745" t="s">
        <v>4560</v>
      </c>
      <c r="B3745" t="s">
        <v>36</v>
      </c>
      <c r="C3745" t="str">
        <f>VLOOKUP(B3745, Positions!A$1:B$160, 2, FALSE)</f>
        <v>Midfielder</v>
      </c>
      <c r="D3745" t="s">
        <v>116</v>
      </c>
      <c r="E3745" t="s">
        <v>62</v>
      </c>
      <c r="F3745" t="s">
        <v>21</v>
      </c>
      <c r="G3745" t="str">
        <f>VLOOKUP(E3745, Tiers!M$1:P$134, 3, FALSE)</f>
        <v>ENG1</v>
      </c>
      <c r="H3745">
        <f>VLOOKUP(G3745, Tiers!B$1:C$134, 2, FALSE)</f>
        <v>1</v>
      </c>
      <c r="I3745" s="26" t="s">
        <v>5686</v>
      </c>
      <c r="J3745">
        <f t="shared" si="234"/>
        <v>1</v>
      </c>
      <c r="K3745">
        <f t="shared" si="235"/>
        <v>2</v>
      </c>
      <c r="L3745">
        <f t="shared" si="236"/>
        <v>11854</v>
      </c>
      <c r="M3745">
        <f t="shared" si="237"/>
        <v>389</v>
      </c>
      <c r="N3745">
        <v>25</v>
      </c>
      <c r="O3745" t="s">
        <v>936</v>
      </c>
      <c r="P3745" t="s">
        <v>21</v>
      </c>
      <c r="Q3745" t="s">
        <v>22</v>
      </c>
      <c r="R3745" t="s">
        <v>21</v>
      </c>
      <c r="W3745">
        <v>170</v>
      </c>
      <c r="X3745">
        <v>80</v>
      </c>
      <c r="Y3745">
        <v>17</v>
      </c>
      <c r="Z3745">
        <v>225</v>
      </c>
    </row>
    <row r="3746" spans="1:26" ht="15.95">
      <c r="A3746" t="s">
        <v>4561</v>
      </c>
      <c r="B3746" t="s">
        <v>115</v>
      </c>
      <c r="C3746" t="str">
        <f>VLOOKUP(B3746, Positions!A$1:B$160, 2, FALSE)</f>
        <v>Midfielder</v>
      </c>
      <c r="D3746" t="s">
        <v>236</v>
      </c>
      <c r="E3746" t="s">
        <v>5665</v>
      </c>
      <c r="F3746" t="s">
        <v>21</v>
      </c>
      <c r="G3746" t="str">
        <f>VLOOKUP(E3746, Tiers!M$1:P$134, 3, FALSE)</f>
        <v>ENG2</v>
      </c>
      <c r="H3746">
        <f>VLOOKUP(G3746, Tiers!B$1:C$134, 2, FALSE)</f>
        <v>3</v>
      </c>
      <c r="I3746" s="26" t="s">
        <v>5687</v>
      </c>
      <c r="J3746">
        <f t="shared" si="234"/>
        <v>12</v>
      </c>
      <c r="K3746">
        <f t="shared" si="235"/>
        <v>2</v>
      </c>
      <c r="L3746">
        <f t="shared" si="236"/>
        <v>11879</v>
      </c>
      <c r="M3746">
        <f t="shared" si="237"/>
        <v>390</v>
      </c>
      <c r="N3746">
        <v>25</v>
      </c>
      <c r="O3746" t="s">
        <v>3762</v>
      </c>
      <c r="P3746" t="s">
        <v>21</v>
      </c>
      <c r="Q3746" t="s">
        <v>22</v>
      </c>
      <c r="R3746" t="s">
        <v>21</v>
      </c>
      <c r="W3746">
        <v>178</v>
      </c>
      <c r="X3746">
        <v>71</v>
      </c>
      <c r="Y3746">
        <v>26</v>
      </c>
      <c r="Z3746">
        <v>197</v>
      </c>
    </row>
    <row r="3747" spans="1:26" ht="15.95">
      <c r="A3747" t="s">
        <v>4562</v>
      </c>
      <c r="B3747" t="s">
        <v>196</v>
      </c>
      <c r="C3747" t="str">
        <f>VLOOKUP(B3747, Positions!A$1:B$160, 2, FALSE)</f>
        <v>Defender</v>
      </c>
      <c r="D3747" t="s">
        <v>836</v>
      </c>
      <c r="E3747" t="s">
        <v>62</v>
      </c>
      <c r="F3747" t="s">
        <v>21</v>
      </c>
      <c r="G3747" t="str">
        <f>VLOOKUP(E3747, Tiers!M$1:P$134, 3, FALSE)</f>
        <v>ENG1</v>
      </c>
      <c r="H3747">
        <f>VLOOKUP(G3747, Tiers!B$1:C$134, 2, FALSE)</f>
        <v>1</v>
      </c>
      <c r="I3747" s="26" t="s">
        <v>5688</v>
      </c>
      <c r="J3747">
        <f t="shared" si="234"/>
        <v>11</v>
      </c>
      <c r="K3747">
        <f t="shared" si="235"/>
        <v>1</v>
      </c>
      <c r="L3747">
        <f t="shared" si="236"/>
        <v>11919</v>
      </c>
      <c r="M3747">
        <f t="shared" si="237"/>
        <v>391</v>
      </c>
      <c r="N3747">
        <v>25</v>
      </c>
      <c r="O3747" t="s">
        <v>52</v>
      </c>
      <c r="P3747" t="s">
        <v>21</v>
      </c>
      <c r="Q3747" t="s">
        <v>22</v>
      </c>
      <c r="R3747" t="s">
        <v>21</v>
      </c>
      <c r="W3747">
        <v>178</v>
      </c>
      <c r="X3747">
        <v>75</v>
      </c>
      <c r="Y3747">
        <v>2</v>
      </c>
      <c r="Z3747">
        <v>156</v>
      </c>
    </row>
    <row r="3748" spans="1:26" ht="15.95">
      <c r="A3748" t="s">
        <v>4563</v>
      </c>
      <c r="B3748" t="s">
        <v>680</v>
      </c>
      <c r="C3748" t="str">
        <f>VLOOKUP(B3748, Positions!A$1:B$160, 2, FALSE)</f>
        <v>Midfielder</v>
      </c>
      <c r="D3748" t="s">
        <v>127</v>
      </c>
      <c r="E3748" t="s">
        <v>62</v>
      </c>
      <c r="F3748" t="s">
        <v>21</v>
      </c>
      <c r="G3748" t="str">
        <f>VLOOKUP(E3748, Tiers!M$1:P$134, 3, FALSE)</f>
        <v>ENG1</v>
      </c>
      <c r="H3748">
        <f>VLOOKUP(G3748, Tiers!B$1:C$134, 2, FALSE)</f>
        <v>1</v>
      </c>
      <c r="I3748" s="26" t="s">
        <v>5689</v>
      </c>
      <c r="J3748">
        <f t="shared" si="234"/>
        <v>10</v>
      </c>
      <c r="K3748">
        <f t="shared" si="235"/>
        <v>1</v>
      </c>
      <c r="L3748">
        <f t="shared" si="236"/>
        <v>11931</v>
      </c>
      <c r="M3748">
        <f t="shared" si="237"/>
        <v>392</v>
      </c>
      <c r="N3748">
        <v>25</v>
      </c>
      <c r="O3748" t="s">
        <v>74</v>
      </c>
      <c r="P3748" t="s">
        <v>21</v>
      </c>
      <c r="Q3748" t="s">
        <v>22</v>
      </c>
      <c r="R3748" t="s">
        <v>21</v>
      </c>
      <c r="W3748">
        <v>181</v>
      </c>
      <c r="X3748">
        <v>82</v>
      </c>
      <c r="Y3748">
        <v>43</v>
      </c>
      <c r="Z3748">
        <v>211</v>
      </c>
    </row>
    <row r="3749" spans="1:26" ht="15.95">
      <c r="A3749" t="s">
        <v>4564</v>
      </c>
      <c r="B3749" t="s">
        <v>47</v>
      </c>
      <c r="C3749" t="str">
        <f>VLOOKUP(B3749, Positions!A$1:B$160, 2, FALSE)</f>
        <v>Forward</v>
      </c>
      <c r="D3749" t="s">
        <v>221</v>
      </c>
      <c r="E3749" t="s">
        <v>5664</v>
      </c>
      <c r="F3749" t="s">
        <v>21</v>
      </c>
      <c r="G3749" t="str">
        <f>VLOOKUP(E3749, Tiers!M$1:P$134, 3, FALSE)</f>
        <v>ENG3</v>
      </c>
      <c r="H3749">
        <f>VLOOKUP(G3749, Tiers!B$1:C$134, 2, FALSE)</f>
        <v>4</v>
      </c>
      <c r="I3749" s="26" t="s">
        <v>5690</v>
      </c>
      <c r="J3749">
        <f t="shared" si="234"/>
        <v>10</v>
      </c>
      <c r="K3749">
        <f t="shared" si="235"/>
        <v>1</v>
      </c>
      <c r="L3749">
        <f t="shared" si="236"/>
        <v>11932</v>
      </c>
      <c r="M3749">
        <f t="shared" si="237"/>
        <v>392</v>
      </c>
      <c r="N3749">
        <v>25</v>
      </c>
      <c r="O3749" t="s">
        <v>4565</v>
      </c>
      <c r="P3749" t="s">
        <v>21</v>
      </c>
      <c r="Q3749" t="s">
        <v>22</v>
      </c>
      <c r="R3749" t="s">
        <v>21</v>
      </c>
      <c r="W3749">
        <v>176</v>
      </c>
      <c r="X3749">
        <v>78</v>
      </c>
      <c r="Y3749">
        <v>10</v>
      </c>
      <c r="Z3749">
        <v>72</v>
      </c>
    </row>
    <row r="3750" spans="1:26" ht="15.95">
      <c r="A3750" t="s">
        <v>4566</v>
      </c>
      <c r="B3750" t="s">
        <v>249</v>
      </c>
      <c r="C3750" t="str">
        <f>VLOOKUP(B3750, Positions!A$1:B$160, 2, FALSE)</f>
        <v>Midfielder</v>
      </c>
      <c r="D3750" t="s">
        <v>616</v>
      </c>
      <c r="E3750" t="s">
        <v>5663</v>
      </c>
      <c r="F3750" t="s">
        <v>21</v>
      </c>
      <c r="G3750" t="str">
        <f>VLOOKUP(E3750, Tiers!M$1:P$134, 3, FALSE)</f>
        <v>ENG4</v>
      </c>
      <c r="H3750">
        <f>VLOOKUP(G3750, Tiers!B$1:C$134, 2, FALSE)</f>
        <v>5</v>
      </c>
      <c r="I3750" s="26" t="s">
        <v>5691</v>
      </c>
      <c r="J3750">
        <f t="shared" si="234"/>
        <v>9</v>
      </c>
      <c r="K3750">
        <f t="shared" si="235"/>
        <v>1</v>
      </c>
      <c r="L3750">
        <f t="shared" si="236"/>
        <v>11964</v>
      </c>
      <c r="M3750">
        <f t="shared" si="237"/>
        <v>393</v>
      </c>
      <c r="N3750">
        <v>25</v>
      </c>
      <c r="O3750" t="s">
        <v>1019</v>
      </c>
      <c r="P3750" t="s">
        <v>21</v>
      </c>
      <c r="Q3750" t="s">
        <v>1020</v>
      </c>
      <c r="R3750" t="s">
        <v>21</v>
      </c>
      <c r="S3750" t="s">
        <v>145</v>
      </c>
      <c r="W3750">
        <v>182</v>
      </c>
      <c r="X3750">
        <v>72</v>
      </c>
      <c r="Y3750">
        <v>31</v>
      </c>
      <c r="Z3750">
        <v>227</v>
      </c>
    </row>
    <row r="3751" spans="1:26" ht="15.95">
      <c r="A3751" t="s">
        <v>4567</v>
      </c>
      <c r="B3751" t="s">
        <v>31</v>
      </c>
      <c r="C3751" t="str">
        <f>VLOOKUP(B3751, Positions!A$1:B$160, 2, FALSE)</f>
        <v>Defender</v>
      </c>
      <c r="D3751" t="s">
        <v>162</v>
      </c>
      <c r="E3751" t="s">
        <v>5663</v>
      </c>
      <c r="F3751" t="s">
        <v>21</v>
      </c>
      <c r="G3751" t="str">
        <f>VLOOKUP(E3751, Tiers!M$1:P$134, 3, FALSE)</f>
        <v>ENG4</v>
      </c>
      <c r="H3751">
        <f>VLOOKUP(G3751, Tiers!B$1:C$134, 2, FALSE)</f>
        <v>5</v>
      </c>
      <c r="I3751" s="26" t="s">
        <v>5692</v>
      </c>
      <c r="J3751">
        <f t="shared" si="234"/>
        <v>9</v>
      </c>
      <c r="K3751">
        <f t="shared" si="235"/>
        <v>1</v>
      </c>
      <c r="L3751">
        <f t="shared" si="236"/>
        <v>11971</v>
      </c>
      <c r="M3751">
        <f t="shared" si="237"/>
        <v>393</v>
      </c>
      <c r="N3751">
        <v>25</v>
      </c>
      <c r="O3751" t="s">
        <v>159</v>
      </c>
      <c r="P3751" t="s">
        <v>21</v>
      </c>
      <c r="Q3751" t="s">
        <v>22</v>
      </c>
      <c r="R3751" t="s">
        <v>21</v>
      </c>
      <c r="W3751">
        <v>185</v>
      </c>
      <c r="X3751">
        <v>85</v>
      </c>
      <c r="Y3751">
        <v>0</v>
      </c>
      <c r="Z3751">
        <v>71</v>
      </c>
    </row>
    <row r="3752" spans="1:26" ht="15.95">
      <c r="A3752" t="s">
        <v>4568</v>
      </c>
      <c r="B3752" t="s">
        <v>81</v>
      </c>
      <c r="C3752" t="str">
        <f>VLOOKUP(B3752, Positions!A$1:B$160, 2, FALSE)</f>
        <v>Defender</v>
      </c>
      <c r="D3752" t="s">
        <v>1146</v>
      </c>
      <c r="E3752" t="s">
        <v>5666</v>
      </c>
      <c r="F3752" t="s">
        <v>21</v>
      </c>
      <c r="G3752" t="str">
        <f>VLOOKUP(E3752, Tiers!M$1:P$134, 3, FALSE)</f>
        <v>NONE</v>
      </c>
      <c r="H3752">
        <f>VLOOKUP(G3752, Tiers!B$1:C$134, 2, FALSE)</f>
        <v>7</v>
      </c>
      <c r="I3752" s="26" t="s">
        <v>5693</v>
      </c>
      <c r="J3752">
        <f t="shared" si="234"/>
        <v>6</v>
      </c>
      <c r="K3752">
        <f t="shared" si="235"/>
        <v>4</v>
      </c>
      <c r="L3752">
        <f t="shared" si="236"/>
        <v>12060</v>
      </c>
      <c r="M3752">
        <f t="shared" si="237"/>
        <v>396</v>
      </c>
      <c r="N3752">
        <v>25</v>
      </c>
      <c r="O3752" t="s">
        <v>57</v>
      </c>
      <c r="P3752" t="s">
        <v>21</v>
      </c>
      <c r="Q3752" t="s">
        <v>22</v>
      </c>
      <c r="R3752" t="s">
        <v>21</v>
      </c>
      <c r="W3752">
        <v>191</v>
      </c>
      <c r="X3752">
        <v>81</v>
      </c>
      <c r="Y3752">
        <v>5</v>
      </c>
      <c r="Z3752">
        <v>38</v>
      </c>
    </row>
    <row r="3753" spans="1:26" ht="15.95">
      <c r="A3753" t="s">
        <v>4569</v>
      </c>
      <c r="B3753" t="s">
        <v>16</v>
      </c>
      <c r="C3753" t="str">
        <f>VLOOKUP(B3753, Positions!A$1:B$160, 2, FALSE)</f>
        <v>Forward</v>
      </c>
      <c r="D3753" t="s">
        <v>1308</v>
      </c>
      <c r="E3753" t="s">
        <v>5666</v>
      </c>
      <c r="F3753" t="s">
        <v>21</v>
      </c>
      <c r="G3753" t="str">
        <f>VLOOKUP(E3753, Tiers!M$1:P$134, 3, FALSE)</f>
        <v>NONE</v>
      </c>
      <c r="H3753">
        <f>VLOOKUP(G3753, Tiers!B$1:C$134, 2, FALSE)</f>
        <v>7</v>
      </c>
      <c r="I3753" s="26" t="s">
        <v>5694</v>
      </c>
      <c r="J3753">
        <f t="shared" si="234"/>
        <v>11</v>
      </c>
      <c r="K3753">
        <f t="shared" si="235"/>
        <v>1</v>
      </c>
      <c r="L3753">
        <f t="shared" si="236"/>
        <v>12284</v>
      </c>
      <c r="M3753">
        <f t="shared" si="237"/>
        <v>403</v>
      </c>
      <c r="N3753">
        <v>25</v>
      </c>
      <c r="O3753" t="s">
        <v>113</v>
      </c>
      <c r="P3753" t="s">
        <v>21</v>
      </c>
      <c r="Q3753" t="s">
        <v>22</v>
      </c>
      <c r="R3753" t="s">
        <v>21</v>
      </c>
      <c r="W3753">
        <v>181</v>
      </c>
      <c r="X3753">
        <v>70</v>
      </c>
      <c r="Y3753">
        <v>105</v>
      </c>
      <c r="Z3753">
        <v>197</v>
      </c>
    </row>
    <row r="3754" spans="1:26" ht="15.95">
      <c r="A3754" t="s">
        <v>4570</v>
      </c>
      <c r="B3754" t="s">
        <v>72</v>
      </c>
      <c r="C3754" t="str">
        <f>VLOOKUP(B3754, Positions!A$1:B$160, 2, FALSE)</f>
        <v>Defender</v>
      </c>
      <c r="D3754" t="s">
        <v>470</v>
      </c>
      <c r="E3754" t="s">
        <v>5663</v>
      </c>
      <c r="F3754" t="s">
        <v>21</v>
      </c>
      <c r="G3754" t="str">
        <f>VLOOKUP(E3754, Tiers!M$1:P$134, 3, FALSE)</f>
        <v>ENG4</v>
      </c>
      <c r="H3754">
        <f>VLOOKUP(G3754, Tiers!B$1:C$134, 2, FALSE)</f>
        <v>5</v>
      </c>
      <c r="I3754" s="26" t="s">
        <v>5695</v>
      </c>
      <c r="J3754">
        <f t="shared" si="234"/>
        <v>11</v>
      </c>
      <c r="K3754">
        <f t="shared" si="235"/>
        <v>1</v>
      </c>
      <c r="L3754">
        <f t="shared" si="236"/>
        <v>12290</v>
      </c>
      <c r="M3754">
        <f t="shared" si="237"/>
        <v>403</v>
      </c>
      <c r="N3754">
        <v>25</v>
      </c>
      <c r="O3754" t="s">
        <v>229</v>
      </c>
      <c r="P3754" t="s">
        <v>21</v>
      </c>
      <c r="Q3754" t="s">
        <v>22</v>
      </c>
      <c r="R3754" t="s">
        <v>21</v>
      </c>
      <c r="W3754">
        <v>188</v>
      </c>
      <c r="X3754">
        <v>79</v>
      </c>
      <c r="Y3754">
        <v>12</v>
      </c>
      <c r="Z3754">
        <v>188</v>
      </c>
    </row>
    <row r="3755" spans="1:26" ht="15.95">
      <c r="A3755" t="s">
        <v>4571</v>
      </c>
      <c r="B3755" t="s">
        <v>16</v>
      </c>
      <c r="C3755" t="str">
        <f>VLOOKUP(B3755, Positions!A$1:B$160, 2, FALSE)</f>
        <v>Forward</v>
      </c>
      <c r="D3755" t="s">
        <v>3064</v>
      </c>
      <c r="E3755" t="s">
        <v>5666</v>
      </c>
      <c r="F3755" t="s">
        <v>21</v>
      </c>
      <c r="G3755" t="str">
        <f>VLOOKUP(E3755, Tiers!M$1:P$134, 3, FALSE)</f>
        <v>NONE</v>
      </c>
      <c r="H3755">
        <f>VLOOKUP(G3755, Tiers!B$1:C$134, 2, FALSE)</f>
        <v>7</v>
      </c>
      <c r="I3755" s="26" t="s">
        <v>5696</v>
      </c>
      <c r="J3755">
        <f t="shared" si="234"/>
        <v>2</v>
      </c>
      <c r="K3755">
        <f t="shared" si="235"/>
        <v>2</v>
      </c>
      <c r="L3755">
        <f t="shared" si="236"/>
        <v>12559</v>
      </c>
      <c r="M3755">
        <f t="shared" si="237"/>
        <v>412</v>
      </c>
      <c r="N3755">
        <v>25</v>
      </c>
      <c r="O3755" t="s">
        <v>5666</v>
      </c>
      <c r="P3755" t="s">
        <v>21</v>
      </c>
      <c r="Q3755" t="s">
        <v>22</v>
      </c>
      <c r="R3755" t="s">
        <v>21</v>
      </c>
      <c r="W3755">
        <v>178</v>
      </c>
      <c r="X3755">
        <v>74</v>
      </c>
      <c r="Y3755">
        <v>0</v>
      </c>
      <c r="Z3755">
        <v>3</v>
      </c>
    </row>
    <row r="3756" spans="1:26" ht="15.95">
      <c r="A3756" t="s">
        <v>4572</v>
      </c>
      <c r="B3756" t="s">
        <v>789</v>
      </c>
      <c r="C3756" t="str">
        <f>VLOOKUP(B3756, Positions!A$1:B$160, 2, FALSE)</f>
        <v>Forward</v>
      </c>
      <c r="D3756" t="s">
        <v>4573</v>
      </c>
      <c r="E3756" t="s">
        <v>5666</v>
      </c>
      <c r="F3756" t="s">
        <v>4641</v>
      </c>
      <c r="G3756" t="str">
        <f>VLOOKUP(E3756, Tiers!M$1:P$134, 3, FALSE)</f>
        <v>NONE</v>
      </c>
      <c r="H3756">
        <f>VLOOKUP(G3756, Tiers!B$1:C$134, 2, FALSE)</f>
        <v>7</v>
      </c>
      <c r="I3756" s="26" t="s">
        <v>5697</v>
      </c>
      <c r="J3756">
        <f t="shared" si="234"/>
        <v>12</v>
      </c>
      <c r="K3756">
        <f t="shared" si="235"/>
        <v>2</v>
      </c>
      <c r="L3756">
        <f t="shared" si="236"/>
        <v>12613</v>
      </c>
      <c r="M3756">
        <f t="shared" si="237"/>
        <v>414</v>
      </c>
      <c r="N3756">
        <v>25</v>
      </c>
      <c r="O3756" t="s">
        <v>74</v>
      </c>
      <c r="P3756" t="s">
        <v>21</v>
      </c>
      <c r="Q3756" t="s">
        <v>22</v>
      </c>
      <c r="R3756" t="s">
        <v>21</v>
      </c>
      <c r="W3756">
        <v>180</v>
      </c>
      <c r="X3756">
        <v>75</v>
      </c>
      <c r="Y3756">
        <v>57</v>
      </c>
      <c r="Z3756">
        <v>131</v>
      </c>
    </row>
    <row r="3757" spans="1:26" ht="15.95">
      <c r="A3757" t="s">
        <v>4575</v>
      </c>
      <c r="B3757" t="s">
        <v>1380</v>
      </c>
      <c r="C3757" t="str">
        <f>VLOOKUP(B3757, Positions!A$1:B$160, 2, FALSE)</f>
        <v>Forward</v>
      </c>
      <c r="D3757" t="s">
        <v>200</v>
      </c>
      <c r="E3757" t="s">
        <v>5664</v>
      </c>
      <c r="F3757" t="s">
        <v>21</v>
      </c>
      <c r="G3757" t="str">
        <f>VLOOKUP(E3757, Tiers!M$1:P$134, 3, FALSE)</f>
        <v>ENG3</v>
      </c>
      <c r="H3757">
        <f>VLOOKUP(G3757, Tiers!B$1:C$134, 2, FALSE)</f>
        <v>4</v>
      </c>
      <c r="I3757" s="26" t="s">
        <v>5698</v>
      </c>
      <c r="J3757">
        <f t="shared" si="234"/>
        <v>11</v>
      </c>
      <c r="K3757">
        <f t="shared" si="235"/>
        <v>1</v>
      </c>
      <c r="L3757">
        <f t="shared" si="236"/>
        <v>12633</v>
      </c>
      <c r="M3757">
        <f t="shared" si="237"/>
        <v>415</v>
      </c>
      <c r="N3757">
        <v>25</v>
      </c>
      <c r="O3757" t="s">
        <v>152</v>
      </c>
      <c r="P3757" t="s">
        <v>21</v>
      </c>
      <c r="Q3757" t="s">
        <v>22</v>
      </c>
      <c r="R3757" t="s">
        <v>21</v>
      </c>
      <c r="W3757">
        <v>173</v>
      </c>
      <c r="X3757">
        <v>75</v>
      </c>
      <c r="Y3757">
        <v>35</v>
      </c>
      <c r="Z3757">
        <v>171</v>
      </c>
    </row>
    <row r="3758" spans="1:26" ht="15.95">
      <c r="A3758" t="s">
        <v>4576</v>
      </c>
      <c r="B3758" t="s">
        <v>81</v>
      </c>
      <c r="C3758" t="str">
        <f>VLOOKUP(B3758, Positions!A$1:B$160, 2, FALSE)</f>
        <v>Defender</v>
      </c>
      <c r="D3758" t="s">
        <v>657</v>
      </c>
      <c r="E3758" t="s">
        <v>62</v>
      </c>
      <c r="F3758" t="s">
        <v>21</v>
      </c>
      <c r="G3758" t="str">
        <f>VLOOKUP(E3758, Tiers!M$1:P$134, 3, FALSE)</f>
        <v>ENG1</v>
      </c>
      <c r="H3758">
        <f>VLOOKUP(G3758, Tiers!B$1:C$134, 2, FALSE)</f>
        <v>1</v>
      </c>
      <c r="I3758" s="26" t="s">
        <v>5699</v>
      </c>
      <c r="J3758">
        <f t="shared" si="234"/>
        <v>11</v>
      </c>
      <c r="K3758">
        <f t="shared" si="235"/>
        <v>1</v>
      </c>
      <c r="L3758">
        <f t="shared" si="236"/>
        <v>12643</v>
      </c>
      <c r="M3758">
        <f t="shared" si="237"/>
        <v>415</v>
      </c>
      <c r="N3758">
        <v>25</v>
      </c>
      <c r="O3758" t="s">
        <v>4577</v>
      </c>
      <c r="P3758" t="s">
        <v>21</v>
      </c>
      <c r="Q3758" t="s">
        <v>22</v>
      </c>
      <c r="R3758" t="s">
        <v>21</v>
      </c>
      <c r="W3758">
        <v>183</v>
      </c>
      <c r="X3758">
        <v>78</v>
      </c>
      <c r="Y3758">
        <v>14</v>
      </c>
      <c r="Z3758">
        <v>237</v>
      </c>
    </row>
    <row r="3759" spans="1:26" ht="15.95">
      <c r="A3759" t="s">
        <v>4578</v>
      </c>
      <c r="B3759" t="s">
        <v>166</v>
      </c>
      <c r="C3759" t="str">
        <f>VLOOKUP(B3759, Positions!A$1:B$160, 2, FALSE)</f>
        <v>Goalkeeper</v>
      </c>
      <c r="D3759" t="s">
        <v>98</v>
      </c>
      <c r="E3759" t="s">
        <v>5665</v>
      </c>
      <c r="F3759" t="s">
        <v>21</v>
      </c>
      <c r="G3759" t="str">
        <f>VLOOKUP(E3759, Tiers!M$1:P$134, 3, FALSE)</f>
        <v>ENG2</v>
      </c>
      <c r="H3759">
        <f>VLOOKUP(G3759, Tiers!B$1:C$134, 2, FALSE)</f>
        <v>3</v>
      </c>
      <c r="I3759" s="26" t="s">
        <v>5700</v>
      </c>
      <c r="J3759">
        <f t="shared" si="234"/>
        <v>5</v>
      </c>
      <c r="K3759">
        <f t="shared" si="235"/>
        <v>3</v>
      </c>
      <c r="L3759">
        <f t="shared" si="236"/>
        <v>12818</v>
      </c>
      <c r="M3759">
        <f t="shared" si="237"/>
        <v>421</v>
      </c>
      <c r="N3759">
        <v>25</v>
      </c>
      <c r="O3759" t="s">
        <v>252</v>
      </c>
      <c r="P3759" t="s">
        <v>21</v>
      </c>
      <c r="Q3759" t="s">
        <v>22</v>
      </c>
      <c r="R3759" t="s">
        <v>21</v>
      </c>
      <c r="W3759">
        <v>188</v>
      </c>
      <c r="X3759">
        <v>84</v>
      </c>
      <c r="Y3759">
        <v>0</v>
      </c>
      <c r="Z3759">
        <v>247</v>
      </c>
    </row>
    <row r="3760" spans="1:26" ht="15.95">
      <c r="A3760" t="s">
        <v>4579</v>
      </c>
      <c r="B3760" t="s">
        <v>42</v>
      </c>
      <c r="C3760" t="str">
        <f>VLOOKUP(B3760, Positions!A$1:B$160, 2, FALSE)</f>
        <v>Midfielder</v>
      </c>
      <c r="D3760" t="s">
        <v>357</v>
      </c>
      <c r="E3760" t="s">
        <v>62</v>
      </c>
      <c r="F3760" t="s">
        <v>21</v>
      </c>
      <c r="G3760" t="str">
        <f>VLOOKUP(E3760, Tiers!M$1:P$134, 3, FALSE)</f>
        <v>ENG1</v>
      </c>
      <c r="H3760">
        <f>VLOOKUP(G3760, Tiers!B$1:C$134, 2, FALSE)</f>
        <v>1</v>
      </c>
      <c r="I3760" s="26" t="s">
        <v>5701</v>
      </c>
      <c r="J3760">
        <f t="shared" si="234"/>
        <v>3</v>
      </c>
      <c r="K3760">
        <f t="shared" si="235"/>
        <v>3</v>
      </c>
      <c r="L3760">
        <f t="shared" si="236"/>
        <v>12887</v>
      </c>
      <c r="M3760">
        <f t="shared" si="237"/>
        <v>423</v>
      </c>
      <c r="N3760">
        <v>25</v>
      </c>
      <c r="O3760" t="s">
        <v>113</v>
      </c>
      <c r="P3760" t="s">
        <v>21</v>
      </c>
      <c r="Q3760" t="s">
        <v>22</v>
      </c>
      <c r="R3760" t="s">
        <v>21</v>
      </c>
      <c r="W3760">
        <v>177</v>
      </c>
      <c r="X3760">
        <v>70</v>
      </c>
      <c r="Y3760">
        <v>13</v>
      </c>
      <c r="Z3760">
        <v>200</v>
      </c>
    </row>
    <row r="3761" spans="1:26" ht="15.95">
      <c r="A3761" t="s">
        <v>4580</v>
      </c>
      <c r="B3761" t="s">
        <v>55</v>
      </c>
      <c r="C3761" t="str">
        <f>VLOOKUP(B3761, Positions!A$1:B$160, 2, FALSE)</f>
        <v>Forward</v>
      </c>
      <c r="D3761" t="s">
        <v>207</v>
      </c>
      <c r="E3761" t="s">
        <v>5663</v>
      </c>
      <c r="F3761" t="s">
        <v>21</v>
      </c>
      <c r="G3761" t="str">
        <f>VLOOKUP(E3761, Tiers!M$1:P$134, 3, FALSE)</f>
        <v>ENG4</v>
      </c>
      <c r="H3761">
        <f>VLOOKUP(G3761, Tiers!B$1:C$134, 2, FALSE)</f>
        <v>5</v>
      </c>
      <c r="I3761" s="26" t="s">
        <v>5702</v>
      </c>
      <c r="J3761">
        <f t="shared" si="234"/>
        <v>11</v>
      </c>
      <c r="K3761">
        <f t="shared" si="235"/>
        <v>1</v>
      </c>
      <c r="L3761">
        <f t="shared" si="236"/>
        <v>13024</v>
      </c>
      <c r="M3761">
        <f t="shared" si="237"/>
        <v>427</v>
      </c>
      <c r="N3761">
        <v>25</v>
      </c>
      <c r="O3761" t="s">
        <v>357</v>
      </c>
      <c r="P3761" t="s">
        <v>21</v>
      </c>
      <c r="Q3761" t="s">
        <v>22</v>
      </c>
      <c r="R3761" t="s">
        <v>21</v>
      </c>
      <c r="W3761">
        <v>178</v>
      </c>
      <c r="X3761">
        <v>73</v>
      </c>
      <c r="Y3761">
        <v>26</v>
      </c>
      <c r="Z3761">
        <v>177</v>
      </c>
    </row>
    <row r="3762" spans="1:26" ht="15.95">
      <c r="A3762" t="s">
        <v>4581</v>
      </c>
      <c r="B3762" t="s">
        <v>567</v>
      </c>
      <c r="C3762" t="str">
        <f>VLOOKUP(B3762, Positions!A$1:B$160, 2, FALSE)</f>
        <v>Defender</v>
      </c>
      <c r="D3762" t="s">
        <v>17</v>
      </c>
      <c r="E3762" t="s">
        <v>5663</v>
      </c>
      <c r="F3762" t="s">
        <v>21</v>
      </c>
      <c r="G3762" t="str">
        <f>VLOOKUP(E3762, Tiers!M$1:P$134, 3, FALSE)</f>
        <v>ENG4</v>
      </c>
      <c r="H3762">
        <f>VLOOKUP(G3762, Tiers!B$1:C$134, 2, FALSE)</f>
        <v>5</v>
      </c>
      <c r="I3762" s="26" t="s">
        <v>5703</v>
      </c>
      <c r="J3762">
        <f t="shared" si="234"/>
        <v>10</v>
      </c>
      <c r="K3762">
        <f t="shared" si="235"/>
        <v>1</v>
      </c>
      <c r="L3762">
        <f t="shared" si="236"/>
        <v>13043</v>
      </c>
      <c r="M3762">
        <f t="shared" si="237"/>
        <v>428</v>
      </c>
      <c r="N3762">
        <v>25</v>
      </c>
      <c r="O3762" t="s">
        <v>142</v>
      </c>
      <c r="P3762" t="s">
        <v>21</v>
      </c>
      <c r="Q3762" t="s">
        <v>22</v>
      </c>
      <c r="R3762" t="s">
        <v>21</v>
      </c>
      <c r="W3762">
        <v>186</v>
      </c>
      <c r="X3762">
        <v>81</v>
      </c>
      <c r="Y3762">
        <v>6</v>
      </c>
      <c r="Z3762">
        <v>177</v>
      </c>
    </row>
    <row r="3763" spans="1:26" ht="15.95">
      <c r="A3763" t="s">
        <v>3394</v>
      </c>
      <c r="B3763" t="s">
        <v>72</v>
      </c>
      <c r="C3763" t="str">
        <f>VLOOKUP(B3763, Positions!A$1:B$160, 2, FALSE)</f>
        <v>Defender</v>
      </c>
      <c r="D3763" t="s">
        <v>1308</v>
      </c>
      <c r="E3763" t="s">
        <v>5666</v>
      </c>
      <c r="F3763" t="s">
        <v>21</v>
      </c>
      <c r="G3763" t="str">
        <f>VLOOKUP(E3763, Tiers!M$1:P$134, 3, FALSE)</f>
        <v>NONE</v>
      </c>
      <c r="H3763">
        <f>VLOOKUP(G3763, Tiers!B$1:C$134, 2, FALSE)</f>
        <v>7</v>
      </c>
      <c r="I3763" s="26" t="s">
        <v>5704</v>
      </c>
      <c r="J3763">
        <f t="shared" si="234"/>
        <v>3</v>
      </c>
      <c r="K3763">
        <f t="shared" si="235"/>
        <v>3</v>
      </c>
      <c r="L3763">
        <f t="shared" si="236"/>
        <v>13245</v>
      </c>
      <c r="M3763">
        <f t="shared" si="237"/>
        <v>435</v>
      </c>
      <c r="N3763">
        <v>25</v>
      </c>
      <c r="O3763" t="s">
        <v>113</v>
      </c>
      <c r="P3763" t="s">
        <v>21</v>
      </c>
      <c r="Q3763" t="s">
        <v>22</v>
      </c>
      <c r="R3763" t="s">
        <v>21</v>
      </c>
      <c r="W3763">
        <v>178</v>
      </c>
      <c r="X3763">
        <v>74</v>
      </c>
      <c r="Y3763">
        <v>8</v>
      </c>
      <c r="Z3763">
        <v>121</v>
      </c>
    </row>
    <row r="3764" spans="1:26" ht="15.95">
      <c r="A3764" t="s">
        <v>4582</v>
      </c>
      <c r="B3764" t="s">
        <v>445</v>
      </c>
      <c r="C3764" t="str">
        <f>VLOOKUP(B3764, Positions!A$1:B$160, 2, FALSE)</f>
        <v>Midfielder</v>
      </c>
      <c r="D3764" t="s">
        <v>3849</v>
      </c>
      <c r="E3764" t="s">
        <v>5667</v>
      </c>
      <c r="F3764" t="s">
        <v>421</v>
      </c>
      <c r="G3764" t="str">
        <f>VLOOKUP(E3764, Tiers!M$1:P$134, 3, FALSE)</f>
        <v>SCO2</v>
      </c>
      <c r="H3764">
        <f>VLOOKUP(G3764, Tiers!B$1:C$134, 2, FALSE)</f>
        <v>6</v>
      </c>
      <c r="I3764" s="26" t="s">
        <v>5705</v>
      </c>
      <c r="J3764">
        <f t="shared" si="234"/>
        <v>3</v>
      </c>
      <c r="K3764">
        <f t="shared" si="235"/>
        <v>3</v>
      </c>
      <c r="L3764">
        <f t="shared" si="236"/>
        <v>13253</v>
      </c>
      <c r="M3764">
        <f t="shared" si="237"/>
        <v>435</v>
      </c>
      <c r="N3764">
        <v>25</v>
      </c>
      <c r="O3764" t="s">
        <v>4583</v>
      </c>
      <c r="P3764" t="s">
        <v>21</v>
      </c>
      <c r="Q3764" t="s">
        <v>22</v>
      </c>
      <c r="R3764" t="s">
        <v>21</v>
      </c>
      <c r="S3764" t="s">
        <v>491</v>
      </c>
      <c r="W3764">
        <v>173</v>
      </c>
      <c r="X3764">
        <v>67</v>
      </c>
      <c r="Y3764">
        <v>9</v>
      </c>
      <c r="Z3764">
        <v>201</v>
      </c>
    </row>
    <row r="3765" spans="1:26" ht="15.95">
      <c r="A3765" t="s">
        <v>4584</v>
      </c>
      <c r="B3765" t="s">
        <v>84</v>
      </c>
      <c r="C3765" t="str">
        <f>VLOOKUP(B3765, Positions!A$1:B$160, 2, FALSE)</f>
        <v>Midfielder</v>
      </c>
      <c r="D3765" t="s">
        <v>2443</v>
      </c>
      <c r="E3765" t="s">
        <v>5666</v>
      </c>
      <c r="F3765" t="s">
        <v>21</v>
      </c>
      <c r="G3765" t="str">
        <f>VLOOKUP(E3765, Tiers!M$1:P$134, 3, FALSE)</f>
        <v>NONE</v>
      </c>
      <c r="H3765">
        <f>VLOOKUP(G3765, Tiers!B$1:C$134, 2, FALSE)</f>
        <v>7</v>
      </c>
      <c r="I3765" s="26" t="s">
        <v>5706</v>
      </c>
      <c r="J3765">
        <f t="shared" si="234"/>
        <v>3</v>
      </c>
      <c r="K3765">
        <f t="shared" si="235"/>
        <v>3</v>
      </c>
      <c r="L3765">
        <f t="shared" si="236"/>
        <v>13616</v>
      </c>
      <c r="M3765">
        <f t="shared" si="237"/>
        <v>447</v>
      </c>
      <c r="N3765">
        <v>25</v>
      </c>
      <c r="O3765" t="s">
        <v>69</v>
      </c>
      <c r="P3765" t="s">
        <v>21</v>
      </c>
      <c r="Q3765" t="s">
        <v>22</v>
      </c>
      <c r="R3765" t="s">
        <v>21</v>
      </c>
      <c r="W3765">
        <v>176</v>
      </c>
      <c r="X3765">
        <v>70</v>
      </c>
      <c r="Y3765">
        <v>29</v>
      </c>
      <c r="Z3765">
        <v>174</v>
      </c>
    </row>
    <row r="3766" spans="1:26" ht="15.95">
      <c r="A3766" t="s">
        <v>4585</v>
      </c>
      <c r="B3766" t="s">
        <v>1593</v>
      </c>
      <c r="C3766" t="str">
        <f>VLOOKUP(B3766, Positions!A$1:B$160, 2, FALSE)</f>
        <v>Midfielder</v>
      </c>
      <c r="D3766" t="s">
        <v>27</v>
      </c>
      <c r="E3766" t="s">
        <v>5663</v>
      </c>
      <c r="F3766" t="s">
        <v>21</v>
      </c>
      <c r="G3766" t="str">
        <f>VLOOKUP(E3766, Tiers!M$1:P$134, 3, FALSE)</f>
        <v>ENG4</v>
      </c>
      <c r="H3766">
        <f>VLOOKUP(G3766, Tiers!B$1:C$134, 2, FALSE)</f>
        <v>5</v>
      </c>
      <c r="I3766" s="26" t="s">
        <v>5707</v>
      </c>
      <c r="J3766">
        <f t="shared" si="234"/>
        <v>5</v>
      </c>
      <c r="K3766">
        <f t="shared" si="235"/>
        <v>3</v>
      </c>
      <c r="L3766">
        <f t="shared" si="236"/>
        <v>13923</v>
      </c>
      <c r="M3766">
        <f t="shared" si="237"/>
        <v>457</v>
      </c>
      <c r="N3766">
        <v>25</v>
      </c>
      <c r="O3766" t="s">
        <v>57</v>
      </c>
      <c r="P3766" t="s">
        <v>21</v>
      </c>
      <c r="Q3766" t="s">
        <v>22</v>
      </c>
      <c r="R3766" t="s">
        <v>21</v>
      </c>
      <c r="W3766">
        <v>186</v>
      </c>
      <c r="X3766">
        <v>72</v>
      </c>
      <c r="Y3766">
        <v>25</v>
      </c>
      <c r="Z3766">
        <v>197</v>
      </c>
    </row>
    <row r="3767" spans="1:26" ht="15.95">
      <c r="A3767" t="s">
        <v>4586</v>
      </c>
      <c r="B3767" t="s">
        <v>36</v>
      </c>
      <c r="C3767" t="str">
        <f>VLOOKUP(B3767, Positions!A$1:B$160, 2, FALSE)</f>
        <v>Midfielder</v>
      </c>
      <c r="D3767" t="s">
        <v>4587</v>
      </c>
      <c r="E3767" t="s">
        <v>5666</v>
      </c>
      <c r="F3767" t="s">
        <v>563</v>
      </c>
      <c r="G3767" t="str">
        <f>VLOOKUP(E3767, Tiers!M$1:P$134, 3, FALSE)</f>
        <v>NONE</v>
      </c>
      <c r="H3767">
        <f>VLOOKUP(G3767, Tiers!B$1:C$134, 2, FALSE)</f>
        <v>7</v>
      </c>
      <c r="I3767" s="26" t="s">
        <v>5708</v>
      </c>
      <c r="J3767">
        <f t="shared" si="234"/>
        <v>3</v>
      </c>
      <c r="K3767">
        <f t="shared" si="235"/>
        <v>3</v>
      </c>
      <c r="L3767">
        <f t="shared" si="236"/>
        <v>14719</v>
      </c>
      <c r="M3767">
        <f t="shared" si="237"/>
        <v>483</v>
      </c>
      <c r="N3767">
        <v>25</v>
      </c>
      <c r="O3767" t="s">
        <v>4588</v>
      </c>
      <c r="P3767" t="s">
        <v>21</v>
      </c>
      <c r="Q3767" t="s">
        <v>4589</v>
      </c>
      <c r="R3767" t="s">
        <v>21</v>
      </c>
      <c r="S3767" t="s">
        <v>4590</v>
      </c>
      <c r="W3767">
        <v>188</v>
      </c>
      <c r="X3767">
        <v>78</v>
      </c>
      <c r="Y3767">
        <v>13</v>
      </c>
      <c r="Z3767">
        <v>90</v>
      </c>
    </row>
    <row r="3768" spans="1:26" ht="15.95">
      <c r="A3768" t="s">
        <v>4591</v>
      </c>
      <c r="B3768" t="s">
        <v>16</v>
      </c>
      <c r="C3768" t="str">
        <f>VLOOKUP(B3768, Positions!A$1:B$160, 2, FALSE)</f>
        <v>Forward</v>
      </c>
      <c r="D3768" t="s">
        <v>4592</v>
      </c>
      <c r="E3768" t="s">
        <v>5666</v>
      </c>
      <c r="F3768" t="s">
        <v>5673</v>
      </c>
      <c r="G3768" t="str">
        <f>VLOOKUP(E3768, Tiers!M$1:P$134, 3, FALSE)</f>
        <v>NONE</v>
      </c>
      <c r="H3768">
        <f>VLOOKUP(G3768, Tiers!B$1:C$134, 2, FALSE)</f>
        <v>7</v>
      </c>
      <c r="I3768" s="26" t="s">
        <v>5709</v>
      </c>
      <c r="J3768">
        <f t="shared" si="234"/>
        <v>7</v>
      </c>
      <c r="K3768">
        <f t="shared" si="235"/>
        <v>4</v>
      </c>
      <c r="L3768">
        <f t="shared" si="236"/>
        <v>15326</v>
      </c>
      <c r="M3768">
        <f t="shared" si="237"/>
        <v>503</v>
      </c>
      <c r="N3768">
        <v>25</v>
      </c>
      <c r="O3768" t="s">
        <v>74</v>
      </c>
      <c r="P3768" t="s">
        <v>21</v>
      </c>
      <c r="Q3768" t="s">
        <v>22</v>
      </c>
      <c r="R3768" t="s">
        <v>21</v>
      </c>
      <c r="S3768" t="s">
        <v>491</v>
      </c>
      <c r="W3768">
        <v>190</v>
      </c>
      <c r="X3768">
        <v>95</v>
      </c>
      <c r="Y3768">
        <v>64</v>
      </c>
      <c r="Z3768">
        <v>188</v>
      </c>
    </row>
    <row r="3769" spans="1:26" ht="15.95">
      <c r="A3769" t="s">
        <v>4593</v>
      </c>
      <c r="B3769" t="s">
        <v>16</v>
      </c>
      <c r="C3769" t="str">
        <f>VLOOKUP(B3769, Positions!A$1:B$160, 2, FALSE)</f>
        <v>Forward</v>
      </c>
      <c r="D3769" t="s">
        <v>5666</v>
      </c>
      <c r="E3769" t="s">
        <v>5666</v>
      </c>
      <c r="F3769" t="s">
        <v>21</v>
      </c>
      <c r="G3769" t="str">
        <f>VLOOKUP(E3769, Tiers!M$1:P$134, 3, FALSE)</f>
        <v>NONE</v>
      </c>
      <c r="H3769">
        <f>VLOOKUP(G3769, Tiers!B$1:C$134, 2, FALSE)</f>
        <v>7</v>
      </c>
      <c r="I3769" s="26" t="s">
        <v>5731</v>
      </c>
      <c r="J3769">
        <f t="shared" si="234"/>
        <v>2</v>
      </c>
      <c r="K3769">
        <f t="shared" si="235"/>
        <v>2</v>
      </c>
      <c r="L3769">
        <f t="shared" si="236"/>
        <v>9272</v>
      </c>
      <c r="M3769">
        <f t="shared" si="237"/>
        <v>304</v>
      </c>
      <c r="N3769">
        <v>25</v>
      </c>
      <c r="O3769" t="s">
        <v>5666</v>
      </c>
      <c r="P3769" t="s">
        <v>21</v>
      </c>
      <c r="Q3769" t="s">
        <v>22</v>
      </c>
      <c r="R3769" t="s">
        <v>21</v>
      </c>
      <c r="W3769">
        <v>183</v>
      </c>
      <c r="X3769">
        <v>79</v>
      </c>
      <c r="Y3769">
        <v>16</v>
      </c>
      <c r="Z3769">
        <v>76</v>
      </c>
    </row>
    <row r="3770" spans="1:26" ht="15.95">
      <c r="A3770" t="s">
        <v>4594</v>
      </c>
      <c r="B3770" t="s">
        <v>102</v>
      </c>
      <c r="C3770" t="str">
        <f>VLOOKUP(B3770, Positions!A$1:B$160, 2, FALSE)</f>
        <v>Defender</v>
      </c>
      <c r="D3770" t="s">
        <v>4595</v>
      </c>
      <c r="E3770" t="s">
        <v>5671</v>
      </c>
      <c r="F3770" t="s">
        <v>421</v>
      </c>
      <c r="G3770" t="str">
        <f>VLOOKUP(E3770, Tiers!M$1:P$134, 3, FALSE)</f>
        <v>SCO4</v>
      </c>
      <c r="H3770">
        <f>VLOOKUP(G3770, Tiers!B$1:C$134, 2, FALSE)</f>
        <v>6</v>
      </c>
      <c r="I3770" s="26" t="s">
        <v>5732</v>
      </c>
      <c r="J3770">
        <f t="shared" si="234"/>
        <v>1</v>
      </c>
      <c r="K3770">
        <f t="shared" si="235"/>
        <v>2</v>
      </c>
      <c r="L3770">
        <f t="shared" si="236"/>
        <v>9292</v>
      </c>
      <c r="M3770">
        <f t="shared" si="237"/>
        <v>305</v>
      </c>
      <c r="N3770">
        <v>25</v>
      </c>
      <c r="O3770" t="s">
        <v>1221</v>
      </c>
      <c r="P3770" t="s">
        <v>21</v>
      </c>
      <c r="Q3770" t="s">
        <v>22</v>
      </c>
      <c r="R3770" t="s">
        <v>21</v>
      </c>
      <c r="W3770">
        <v>186</v>
      </c>
      <c r="X3770">
        <v>79</v>
      </c>
      <c r="Y3770">
        <v>8</v>
      </c>
      <c r="Z3770">
        <v>108</v>
      </c>
    </row>
    <row r="3771" spans="1:26" ht="15.95">
      <c r="A3771" t="s">
        <v>4596</v>
      </c>
      <c r="B3771" t="s">
        <v>278</v>
      </c>
      <c r="C3771" t="str">
        <f>VLOOKUP(B3771, Positions!A$1:B$160, 2, FALSE)</f>
        <v>Midfielder</v>
      </c>
      <c r="D3771" t="s">
        <v>32</v>
      </c>
      <c r="E3771" t="s">
        <v>5663</v>
      </c>
      <c r="F3771" t="s">
        <v>21</v>
      </c>
      <c r="G3771" t="str">
        <f>VLOOKUP(E3771, Tiers!M$1:P$134, 3, FALSE)</f>
        <v>ENG4</v>
      </c>
      <c r="H3771">
        <f>VLOOKUP(G3771, Tiers!B$1:C$134, 2, FALSE)</f>
        <v>5</v>
      </c>
      <c r="I3771" s="26" t="s">
        <v>5733</v>
      </c>
      <c r="J3771">
        <f t="shared" si="234"/>
        <v>11</v>
      </c>
      <c r="K3771">
        <f t="shared" si="235"/>
        <v>1</v>
      </c>
      <c r="L3771">
        <f t="shared" si="236"/>
        <v>9368</v>
      </c>
      <c r="M3771">
        <f t="shared" si="237"/>
        <v>307</v>
      </c>
      <c r="N3771">
        <v>25</v>
      </c>
      <c r="O3771" t="s">
        <v>284</v>
      </c>
      <c r="P3771" t="s">
        <v>21</v>
      </c>
      <c r="Q3771" t="s">
        <v>22</v>
      </c>
      <c r="R3771" t="s">
        <v>21</v>
      </c>
      <c r="W3771">
        <v>175</v>
      </c>
      <c r="X3771">
        <v>66</v>
      </c>
      <c r="Y3771">
        <v>27</v>
      </c>
      <c r="Z3771">
        <v>185</v>
      </c>
    </row>
    <row r="3772" spans="1:26" ht="15.95">
      <c r="A3772" t="s">
        <v>4597</v>
      </c>
      <c r="B3772" t="s">
        <v>42</v>
      </c>
      <c r="C3772" t="str">
        <f>VLOOKUP(B3772, Positions!A$1:B$160, 2, FALSE)</f>
        <v>Midfielder</v>
      </c>
      <c r="D3772" t="s">
        <v>836</v>
      </c>
      <c r="E3772" t="s">
        <v>62</v>
      </c>
      <c r="F3772" t="s">
        <v>21</v>
      </c>
      <c r="G3772" t="str">
        <f>VLOOKUP(E3772, Tiers!M$1:P$134, 3, FALSE)</f>
        <v>ENG1</v>
      </c>
      <c r="H3772">
        <f>VLOOKUP(G3772, Tiers!B$1:C$134, 2, FALSE)</f>
        <v>1</v>
      </c>
      <c r="I3772" s="26" t="s">
        <v>5734</v>
      </c>
      <c r="J3772">
        <f t="shared" si="234"/>
        <v>9</v>
      </c>
      <c r="K3772">
        <f t="shared" si="235"/>
        <v>1</v>
      </c>
      <c r="L3772">
        <f t="shared" si="236"/>
        <v>9423</v>
      </c>
      <c r="M3772">
        <f t="shared" si="237"/>
        <v>309</v>
      </c>
      <c r="N3772">
        <v>25</v>
      </c>
      <c r="O3772" t="s">
        <v>364</v>
      </c>
      <c r="P3772" t="s">
        <v>21</v>
      </c>
      <c r="Q3772" t="s">
        <v>22</v>
      </c>
      <c r="R3772" t="s">
        <v>21</v>
      </c>
      <c r="W3772">
        <v>181</v>
      </c>
      <c r="X3772">
        <v>78</v>
      </c>
      <c r="Y3772">
        <v>9</v>
      </c>
      <c r="Z3772">
        <v>100</v>
      </c>
    </row>
    <row r="3773" spans="1:26" ht="15.95">
      <c r="A3773" t="s">
        <v>4598</v>
      </c>
      <c r="B3773" t="s">
        <v>81</v>
      </c>
      <c r="C3773" t="str">
        <f>VLOOKUP(B3773, Positions!A$1:B$160, 2, FALSE)</f>
        <v>Defender</v>
      </c>
      <c r="D3773" t="s">
        <v>3634</v>
      </c>
      <c r="E3773" t="s">
        <v>5671</v>
      </c>
      <c r="F3773" t="s">
        <v>421</v>
      </c>
      <c r="G3773" t="str">
        <f>VLOOKUP(E3773, Tiers!M$1:P$134, 3, FALSE)</f>
        <v>SCO4</v>
      </c>
      <c r="H3773">
        <f>VLOOKUP(G3773, Tiers!B$1:C$134, 2, FALSE)</f>
        <v>6</v>
      </c>
      <c r="I3773" s="26" t="s">
        <v>5735</v>
      </c>
      <c r="J3773">
        <f t="shared" si="234"/>
        <v>9</v>
      </c>
      <c r="K3773">
        <f t="shared" si="235"/>
        <v>1</v>
      </c>
      <c r="L3773">
        <f t="shared" si="236"/>
        <v>9425</v>
      </c>
      <c r="M3773">
        <f t="shared" si="237"/>
        <v>309</v>
      </c>
      <c r="N3773">
        <v>25</v>
      </c>
      <c r="O3773" t="s">
        <v>5787</v>
      </c>
      <c r="P3773" t="s">
        <v>21</v>
      </c>
      <c r="Q3773" t="s">
        <v>22</v>
      </c>
      <c r="R3773" t="s">
        <v>21</v>
      </c>
      <c r="W3773">
        <v>188</v>
      </c>
      <c r="X3773">
        <v>70</v>
      </c>
      <c r="Y3773">
        <v>3</v>
      </c>
      <c r="Z3773">
        <v>47</v>
      </c>
    </row>
    <row r="3774" spans="1:26" ht="15.95">
      <c r="A3774" t="s">
        <v>4600</v>
      </c>
      <c r="B3774" t="s">
        <v>106</v>
      </c>
      <c r="C3774" t="str">
        <f>VLOOKUP(B3774, Positions!A$1:B$160, 2, FALSE)</f>
        <v>Midfielder</v>
      </c>
      <c r="D3774" t="s">
        <v>1166</v>
      </c>
      <c r="E3774" t="s">
        <v>5666</v>
      </c>
      <c r="F3774" t="s">
        <v>21</v>
      </c>
      <c r="G3774" t="str">
        <f>VLOOKUP(E3774, Tiers!M$1:P$134, 3, FALSE)</f>
        <v>NONE</v>
      </c>
      <c r="H3774">
        <f>VLOOKUP(G3774, Tiers!B$1:C$134, 2, FALSE)</f>
        <v>7</v>
      </c>
      <c r="I3774" s="26" t="s">
        <v>5736</v>
      </c>
      <c r="J3774">
        <f t="shared" si="234"/>
        <v>6</v>
      </c>
      <c r="K3774">
        <f t="shared" si="235"/>
        <v>4</v>
      </c>
      <c r="L3774">
        <f t="shared" si="236"/>
        <v>9498</v>
      </c>
      <c r="M3774">
        <f t="shared" si="237"/>
        <v>312</v>
      </c>
      <c r="N3774">
        <v>25</v>
      </c>
      <c r="O3774" t="s">
        <v>208</v>
      </c>
      <c r="P3774" t="s">
        <v>21</v>
      </c>
      <c r="Q3774" t="s">
        <v>22</v>
      </c>
      <c r="R3774" t="s">
        <v>21</v>
      </c>
      <c r="W3774">
        <v>176</v>
      </c>
      <c r="X3774">
        <v>77</v>
      </c>
      <c r="Y3774">
        <v>4</v>
      </c>
      <c r="Z3774">
        <v>155</v>
      </c>
    </row>
    <row r="3775" spans="1:26" ht="15.95">
      <c r="A3775" t="s">
        <v>4601</v>
      </c>
      <c r="B3775" t="s">
        <v>81</v>
      </c>
      <c r="C3775" t="str">
        <f>VLOOKUP(B3775, Positions!A$1:B$160, 2, FALSE)</f>
        <v>Defender</v>
      </c>
      <c r="D3775" t="s">
        <v>1358</v>
      </c>
      <c r="E3775" t="s">
        <v>5663</v>
      </c>
      <c r="F3775" t="s">
        <v>21</v>
      </c>
      <c r="G3775" t="str">
        <f>VLOOKUP(E3775, Tiers!M$1:P$134, 3, FALSE)</f>
        <v>ENG4</v>
      </c>
      <c r="H3775">
        <f>VLOOKUP(G3775, Tiers!B$1:C$134, 2, FALSE)</f>
        <v>5</v>
      </c>
      <c r="I3775" s="26" t="s">
        <v>5737</v>
      </c>
      <c r="J3775">
        <f t="shared" si="234"/>
        <v>3</v>
      </c>
      <c r="K3775">
        <f t="shared" si="235"/>
        <v>3</v>
      </c>
      <c r="L3775">
        <f t="shared" si="236"/>
        <v>9602</v>
      </c>
      <c r="M3775">
        <f t="shared" si="237"/>
        <v>315</v>
      </c>
      <c r="N3775">
        <v>25</v>
      </c>
      <c r="O3775" t="s">
        <v>5666</v>
      </c>
      <c r="P3775" t="s">
        <v>21</v>
      </c>
      <c r="Q3775" t="s">
        <v>22</v>
      </c>
      <c r="R3775" t="s">
        <v>21</v>
      </c>
      <c r="W3775">
        <v>191</v>
      </c>
      <c r="X3775">
        <v>80</v>
      </c>
      <c r="Y3775">
        <v>13</v>
      </c>
      <c r="Z3775">
        <v>210</v>
      </c>
    </row>
    <row r="3776" spans="1:26" ht="15.95">
      <c r="A3776" t="s">
        <v>4602</v>
      </c>
      <c r="B3776" t="s">
        <v>16</v>
      </c>
      <c r="C3776" t="str">
        <f>VLOOKUP(B3776, Positions!A$1:B$160, 2, FALSE)</f>
        <v>Forward</v>
      </c>
      <c r="D3776" t="s">
        <v>1339</v>
      </c>
      <c r="E3776" t="s">
        <v>5667</v>
      </c>
      <c r="F3776" t="s">
        <v>421</v>
      </c>
      <c r="G3776" t="str">
        <f>VLOOKUP(E3776, Tiers!M$1:P$134, 3, FALSE)</f>
        <v>SCO2</v>
      </c>
      <c r="H3776">
        <f>VLOOKUP(G3776, Tiers!B$1:C$134, 2, FALSE)</f>
        <v>6</v>
      </c>
      <c r="I3776" s="26" t="s">
        <v>5738</v>
      </c>
      <c r="J3776">
        <f t="shared" si="234"/>
        <v>2</v>
      </c>
      <c r="K3776">
        <f t="shared" si="235"/>
        <v>2</v>
      </c>
      <c r="L3776">
        <f t="shared" si="236"/>
        <v>9633</v>
      </c>
      <c r="M3776">
        <f t="shared" si="237"/>
        <v>316</v>
      </c>
      <c r="N3776">
        <v>25</v>
      </c>
      <c r="O3776" t="s">
        <v>801</v>
      </c>
      <c r="P3776" t="s">
        <v>21</v>
      </c>
      <c r="Q3776" t="s">
        <v>22</v>
      </c>
      <c r="R3776" t="s">
        <v>21</v>
      </c>
      <c r="W3776">
        <v>177</v>
      </c>
      <c r="X3776">
        <v>83</v>
      </c>
      <c r="Y3776">
        <v>33</v>
      </c>
      <c r="Z3776">
        <v>172</v>
      </c>
    </row>
    <row r="3777" spans="1:26" ht="15.95">
      <c r="A3777" t="s">
        <v>4603</v>
      </c>
      <c r="B3777" t="s">
        <v>42</v>
      </c>
      <c r="C3777" t="str">
        <f>VLOOKUP(B3777, Positions!A$1:B$160, 2, FALSE)</f>
        <v>Midfielder</v>
      </c>
      <c r="D3777" t="s">
        <v>5666</v>
      </c>
      <c r="E3777" t="s">
        <v>5666</v>
      </c>
      <c r="F3777" t="s">
        <v>21</v>
      </c>
      <c r="G3777" t="str">
        <f>VLOOKUP(E3777, Tiers!M$1:P$134, 3, FALSE)</f>
        <v>NONE</v>
      </c>
      <c r="H3777">
        <f>VLOOKUP(G3777, Tiers!B$1:C$134, 2, FALSE)</f>
        <v>7</v>
      </c>
      <c r="I3777" s="26" t="s">
        <v>5739</v>
      </c>
      <c r="J3777">
        <f t="shared" si="234"/>
        <v>1</v>
      </c>
      <c r="K3777">
        <f t="shared" si="235"/>
        <v>2</v>
      </c>
      <c r="L3777">
        <f t="shared" si="236"/>
        <v>9671</v>
      </c>
      <c r="M3777">
        <f t="shared" si="237"/>
        <v>317</v>
      </c>
      <c r="N3777">
        <v>25</v>
      </c>
      <c r="O3777" t="s">
        <v>5788</v>
      </c>
      <c r="P3777" t="s">
        <v>21</v>
      </c>
      <c r="Q3777" t="s">
        <v>22</v>
      </c>
      <c r="R3777" t="s">
        <v>21</v>
      </c>
      <c r="W3777">
        <v>185</v>
      </c>
      <c r="X3777">
        <v>78</v>
      </c>
      <c r="Y3777">
        <v>2</v>
      </c>
      <c r="Z3777">
        <v>97</v>
      </c>
    </row>
    <row r="3778" spans="1:26" ht="15.95">
      <c r="A3778" t="s">
        <v>4604</v>
      </c>
      <c r="B3778" t="s">
        <v>72</v>
      </c>
      <c r="C3778" t="str">
        <f>VLOOKUP(B3778, Positions!A$1:B$160, 2, FALSE)</f>
        <v>Defender</v>
      </c>
      <c r="D3778" t="s">
        <v>470</v>
      </c>
      <c r="E3778" t="s">
        <v>5663</v>
      </c>
      <c r="F3778" t="s">
        <v>21</v>
      </c>
      <c r="G3778" t="str">
        <f>VLOOKUP(E3778, Tiers!M$1:P$134, 3, FALSE)</f>
        <v>ENG4</v>
      </c>
      <c r="H3778">
        <f>VLOOKUP(G3778, Tiers!B$1:C$134, 2, FALSE)</f>
        <v>5</v>
      </c>
      <c r="I3778" s="26" t="s">
        <v>5740</v>
      </c>
      <c r="J3778">
        <f t="shared" si="234"/>
        <v>11</v>
      </c>
      <c r="K3778">
        <f t="shared" si="235"/>
        <v>1</v>
      </c>
      <c r="L3778">
        <f t="shared" si="236"/>
        <v>9711</v>
      </c>
      <c r="M3778">
        <f t="shared" si="237"/>
        <v>319</v>
      </c>
      <c r="N3778">
        <v>25</v>
      </c>
      <c r="O3778" t="s">
        <v>512</v>
      </c>
      <c r="P3778" t="s">
        <v>21</v>
      </c>
      <c r="Q3778" t="s">
        <v>22</v>
      </c>
      <c r="R3778" t="s">
        <v>21</v>
      </c>
      <c r="W3778">
        <v>186</v>
      </c>
      <c r="X3778">
        <v>77</v>
      </c>
      <c r="Y3778">
        <v>5</v>
      </c>
      <c r="Z3778">
        <v>221</v>
      </c>
    </row>
    <row r="3779" spans="1:26" ht="15.95">
      <c r="A3779" t="s">
        <v>4605</v>
      </c>
      <c r="B3779" t="s">
        <v>278</v>
      </c>
      <c r="C3779" t="str">
        <f>VLOOKUP(B3779, Positions!A$1:B$160, 2, FALSE)</f>
        <v>Midfielder</v>
      </c>
      <c r="D3779" t="s">
        <v>2569</v>
      </c>
      <c r="E3779" t="s">
        <v>5666</v>
      </c>
      <c r="F3779" t="s">
        <v>21</v>
      </c>
      <c r="G3779" t="str">
        <f>VLOOKUP(E3779, Tiers!M$1:P$134, 3, FALSE)</f>
        <v>NONE</v>
      </c>
      <c r="H3779">
        <f>VLOOKUP(G3779, Tiers!B$1:C$134, 2, FALSE)</f>
        <v>7</v>
      </c>
      <c r="I3779" s="26" t="s">
        <v>5741</v>
      </c>
      <c r="J3779">
        <f t="shared" ref="J3779:J3842" si="238">MONTH(I3779)</f>
        <v>10</v>
      </c>
      <c r="K3779">
        <f t="shared" ref="K3779:K3842" si="239">IF(OR(MONTH(I3779)=9, MONTH(I3779)=10, MONTH(I3779)=11), 1,
IF(OR(MONTH(I3779)=12, MONTH(I3779)=1, MONTH(I3779)=2), 2,
IF(OR(MONTH(I3779)=3, MONTH(I3779)=4, MONTH(I3779)=5), 3,
4)))</f>
        <v>1</v>
      </c>
      <c r="L3779">
        <f t="shared" ref="L3779:L3842" si="240">DATEDIF(I3779, DATE(2015, 7, 1), "d")</f>
        <v>9746</v>
      </c>
      <c r="M3779">
        <f t="shared" ref="M3779:M3842" si="241">DATEDIF(I3779, DATE(2015, 7, 1), "m")</f>
        <v>320</v>
      </c>
      <c r="N3779">
        <v>25</v>
      </c>
      <c r="O3779" t="s">
        <v>5789</v>
      </c>
      <c r="P3779" t="s">
        <v>21</v>
      </c>
      <c r="Q3779" t="s">
        <v>22</v>
      </c>
      <c r="R3779" t="s">
        <v>21</v>
      </c>
      <c r="W3779">
        <v>180</v>
      </c>
      <c r="X3779">
        <v>82</v>
      </c>
      <c r="Y3779">
        <v>62</v>
      </c>
      <c r="Z3779">
        <v>255</v>
      </c>
    </row>
    <row r="3780" spans="1:26" ht="15.95">
      <c r="A3780" t="s">
        <v>4606</v>
      </c>
      <c r="B3780" t="s">
        <v>72</v>
      </c>
      <c r="C3780" t="str">
        <f>VLOOKUP(B3780, Positions!A$1:B$160, 2, FALSE)</f>
        <v>Defender</v>
      </c>
      <c r="D3780" t="s">
        <v>4607</v>
      </c>
      <c r="E3780" t="s">
        <v>5666</v>
      </c>
      <c r="F3780" t="s">
        <v>465</v>
      </c>
      <c r="G3780" t="str">
        <f>VLOOKUP(E3780, Tiers!M$1:P$134, 3, FALSE)</f>
        <v>NONE</v>
      </c>
      <c r="H3780">
        <f>VLOOKUP(G3780, Tiers!B$1:C$134, 2, FALSE)</f>
        <v>7</v>
      </c>
      <c r="I3780" s="26" t="s">
        <v>5742</v>
      </c>
      <c r="J3780">
        <f t="shared" si="238"/>
        <v>10</v>
      </c>
      <c r="K3780">
        <f t="shared" si="239"/>
        <v>1</v>
      </c>
      <c r="L3780">
        <f t="shared" si="240"/>
        <v>9758</v>
      </c>
      <c r="M3780">
        <f t="shared" si="241"/>
        <v>320</v>
      </c>
      <c r="N3780">
        <v>25</v>
      </c>
      <c r="O3780" t="s">
        <v>74</v>
      </c>
      <c r="P3780" t="s">
        <v>21</v>
      </c>
      <c r="Q3780" t="s">
        <v>22</v>
      </c>
      <c r="R3780" t="s">
        <v>21</v>
      </c>
      <c r="W3780">
        <v>183</v>
      </c>
      <c r="X3780">
        <v>80</v>
      </c>
      <c r="Y3780">
        <v>1</v>
      </c>
      <c r="Z3780">
        <v>32</v>
      </c>
    </row>
    <row r="3781" spans="1:26" ht="15.95">
      <c r="A3781" t="s">
        <v>4608</v>
      </c>
      <c r="B3781" t="s">
        <v>102</v>
      </c>
      <c r="C3781" t="str">
        <f>VLOOKUP(B3781, Positions!A$1:B$160, 2, FALSE)</f>
        <v>Defender</v>
      </c>
      <c r="D3781" t="s">
        <v>627</v>
      </c>
      <c r="E3781" t="s">
        <v>5666</v>
      </c>
      <c r="F3781" t="s">
        <v>21</v>
      </c>
      <c r="G3781" t="str">
        <f>VLOOKUP(E3781, Tiers!M$1:P$134, 3, FALSE)</f>
        <v>NONE</v>
      </c>
      <c r="H3781">
        <f>VLOOKUP(G3781, Tiers!B$1:C$134, 2, FALSE)</f>
        <v>7</v>
      </c>
      <c r="I3781" s="26" t="s">
        <v>5743</v>
      </c>
      <c r="J3781">
        <f t="shared" si="238"/>
        <v>10</v>
      </c>
      <c r="K3781">
        <f t="shared" si="239"/>
        <v>1</v>
      </c>
      <c r="L3781">
        <f t="shared" si="240"/>
        <v>9759</v>
      </c>
      <c r="M3781">
        <f t="shared" si="241"/>
        <v>320</v>
      </c>
      <c r="N3781">
        <v>25</v>
      </c>
      <c r="O3781" t="s">
        <v>208</v>
      </c>
      <c r="P3781" t="s">
        <v>21</v>
      </c>
      <c r="Q3781" t="s">
        <v>22</v>
      </c>
      <c r="R3781" t="s">
        <v>21</v>
      </c>
      <c r="S3781" t="s">
        <v>3679</v>
      </c>
      <c r="W3781">
        <v>181</v>
      </c>
      <c r="X3781">
        <v>79</v>
      </c>
      <c r="Y3781">
        <v>4</v>
      </c>
      <c r="Z3781">
        <v>108</v>
      </c>
    </row>
    <row r="3782" spans="1:26" ht="15.95">
      <c r="A3782" t="s">
        <v>4609</v>
      </c>
      <c r="B3782" t="s">
        <v>81</v>
      </c>
      <c r="C3782" t="str">
        <f>VLOOKUP(B3782, Positions!A$1:B$160, 2, FALSE)</f>
        <v>Defender</v>
      </c>
      <c r="D3782" t="s">
        <v>32</v>
      </c>
      <c r="E3782" t="s">
        <v>5663</v>
      </c>
      <c r="F3782" t="s">
        <v>21</v>
      </c>
      <c r="G3782" t="str">
        <f>VLOOKUP(E3782, Tiers!M$1:P$134, 3, FALSE)</f>
        <v>ENG4</v>
      </c>
      <c r="H3782">
        <f>VLOOKUP(G3782, Tiers!B$1:C$134, 2, FALSE)</f>
        <v>5</v>
      </c>
      <c r="I3782" s="26" t="s">
        <v>5744</v>
      </c>
      <c r="J3782">
        <f t="shared" si="238"/>
        <v>10</v>
      </c>
      <c r="K3782">
        <f t="shared" si="239"/>
        <v>1</v>
      </c>
      <c r="L3782">
        <f t="shared" si="240"/>
        <v>9760</v>
      </c>
      <c r="M3782">
        <f t="shared" si="241"/>
        <v>320</v>
      </c>
      <c r="N3782">
        <v>25</v>
      </c>
      <c r="O3782" t="s">
        <v>284</v>
      </c>
      <c r="P3782" t="s">
        <v>21</v>
      </c>
      <c r="Q3782" t="s">
        <v>22</v>
      </c>
      <c r="R3782" t="s">
        <v>21</v>
      </c>
      <c r="W3782">
        <v>186</v>
      </c>
      <c r="X3782">
        <v>85</v>
      </c>
      <c r="Y3782">
        <v>12</v>
      </c>
      <c r="Z3782">
        <v>202</v>
      </c>
    </row>
    <row r="3783" spans="1:26" ht="15.95">
      <c r="A3783" t="s">
        <v>4610</v>
      </c>
      <c r="B3783" t="s">
        <v>16</v>
      </c>
      <c r="C3783" t="str">
        <f>VLOOKUP(B3783, Positions!A$1:B$160, 2, FALSE)</f>
        <v>Forward</v>
      </c>
      <c r="D3783" t="s">
        <v>616</v>
      </c>
      <c r="E3783" t="s">
        <v>5663</v>
      </c>
      <c r="F3783" t="s">
        <v>21</v>
      </c>
      <c r="G3783" t="str">
        <f>VLOOKUP(E3783, Tiers!M$1:P$134, 3, FALSE)</f>
        <v>ENG4</v>
      </c>
      <c r="H3783">
        <f>VLOOKUP(G3783, Tiers!B$1:C$134, 2, FALSE)</f>
        <v>5</v>
      </c>
      <c r="I3783" s="26" t="s">
        <v>5745</v>
      </c>
      <c r="J3783">
        <f t="shared" si="238"/>
        <v>10</v>
      </c>
      <c r="K3783">
        <f t="shared" si="239"/>
        <v>1</v>
      </c>
      <c r="L3783">
        <f t="shared" si="240"/>
        <v>9766</v>
      </c>
      <c r="M3783">
        <f t="shared" si="241"/>
        <v>320</v>
      </c>
      <c r="N3783">
        <v>25</v>
      </c>
      <c r="O3783" t="s">
        <v>40</v>
      </c>
      <c r="P3783" t="s">
        <v>21</v>
      </c>
      <c r="Q3783" t="s">
        <v>22</v>
      </c>
      <c r="R3783" t="s">
        <v>21</v>
      </c>
      <c r="W3783">
        <v>181</v>
      </c>
      <c r="X3783">
        <v>70</v>
      </c>
      <c r="Y3783">
        <v>47</v>
      </c>
      <c r="Z3783">
        <v>209</v>
      </c>
    </row>
    <row r="3784" spans="1:26" ht="15.95">
      <c r="A3784" t="s">
        <v>4611</v>
      </c>
      <c r="B3784" t="s">
        <v>16</v>
      </c>
      <c r="C3784" t="str">
        <f>VLOOKUP(B3784, Positions!A$1:B$160, 2, FALSE)</f>
        <v>Forward</v>
      </c>
      <c r="D3784" t="s">
        <v>378</v>
      </c>
      <c r="E3784" t="s">
        <v>5663</v>
      </c>
      <c r="F3784" t="s">
        <v>21</v>
      </c>
      <c r="G3784" t="str">
        <f>VLOOKUP(E3784, Tiers!M$1:P$134, 3, FALSE)</f>
        <v>ENG4</v>
      </c>
      <c r="H3784">
        <f>VLOOKUP(G3784, Tiers!B$1:C$134, 2, FALSE)</f>
        <v>5</v>
      </c>
      <c r="I3784" s="26" t="s">
        <v>5746</v>
      </c>
      <c r="J3784">
        <f t="shared" si="238"/>
        <v>9</v>
      </c>
      <c r="K3784">
        <f t="shared" si="239"/>
        <v>1</v>
      </c>
      <c r="L3784">
        <f t="shared" si="240"/>
        <v>9781</v>
      </c>
      <c r="M3784">
        <f t="shared" si="241"/>
        <v>321</v>
      </c>
      <c r="N3784">
        <v>25</v>
      </c>
      <c r="O3784" t="s">
        <v>57</v>
      </c>
      <c r="P3784" t="s">
        <v>21</v>
      </c>
      <c r="Q3784" t="s">
        <v>22</v>
      </c>
      <c r="R3784" t="s">
        <v>21</v>
      </c>
      <c r="W3784">
        <v>181</v>
      </c>
      <c r="X3784">
        <v>78</v>
      </c>
      <c r="Y3784">
        <v>44</v>
      </c>
      <c r="Z3784">
        <v>238</v>
      </c>
    </row>
    <row r="3785" spans="1:26" ht="15.95">
      <c r="A3785" t="s">
        <v>4612</v>
      </c>
      <c r="B3785" t="s">
        <v>72</v>
      </c>
      <c r="C3785" t="str">
        <f>VLOOKUP(B3785, Positions!A$1:B$160, 2, FALSE)</f>
        <v>Defender</v>
      </c>
      <c r="D3785" t="s">
        <v>127</v>
      </c>
      <c r="E3785" t="s">
        <v>62</v>
      </c>
      <c r="F3785" t="s">
        <v>21</v>
      </c>
      <c r="G3785" t="str">
        <f>VLOOKUP(E3785, Tiers!M$1:P$134, 3, FALSE)</f>
        <v>ENG1</v>
      </c>
      <c r="H3785">
        <f>VLOOKUP(G3785, Tiers!B$1:C$134, 2, FALSE)</f>
        <v>1</v>
      </c>
      <c r="I3785" s="26" t="s">
        <v>5747</v>
      </c>
      <c r="J3785">
        <f t="shared" si="238"/>
        <v>8</v>
      </c>
      <c r="K3785">
        <f t="shared" si="239"/>
        <v>4</v>
      </c>
      <c r="L3785">
        <f t="shared" si="240"/>
        <v>9808</v>
      </c>
      <c r="M3785">
        <f t="shared" si="241"/>
        <v>322</v>
      </c>
      <c r="N3785">
        <v>25</v>
      </c>
      <c r="O3785" t="s">
        <v>57</v>
      </c>
      <c r="P3785" t="s">
        <v>21</v>
      </c>
      <c r="Q3785" t="s">
        <v>22</v>
      </c>
      <c r="R3785" t="s">
        <v>21</v>
      </c>
      <c r="W3785">
        <v>171</v>
      </c>
      <c r="X3785">
        <v>67</v>
      </c>
      <c r="Y3785">
        <v>13</v>
      </c>
      <c r="Z3785">
        <v>240</v>
      </c>
    </row>
    <row r="3786" spans="1:26" ht="15.95">
      <c r="A3786" t="s">
        <v>4613</v>
      </c>
      <c r="B3786" t="s">
        <v>16</v>
      </c>
      <c r="C3786" t="str">
        <f>VLOOKUP(B3786, Positions!A$1:B$160, 2, FALSE)</f>
        <v>Forward</v>
      </c>
      <c r="D3786" t="s">
        <v>671</v>
      </c>
      <c r="E3786" t="s">
        <v>5664</v>
      </c>
      <c r="F3786" t="s">
        <v>21</v>
      </c>
      <c r="G3786" t="str">
        <f>VLOOKUP(E3786, Tiers!M$1:P$134, 3, FALSE)</f>
        <v>ENG3</v>
      </c>
      <c r="H3786">
        <f>VLOOKUP(G3786, Tiers!B$1:C$134, 2, FALSE)</f>
        <v>4</v>
      </c>
      <c r="I3786" s="26" t="s">
        <v>5748</v>
      </c>
      <c r="J3786">
        <f t="shared" si="238"/>
        <v>7</v>
      </c>
      <c r="K3786">
        <f t="shared" si="239"/>
        <v>4</v>
      </c>
      <c r="L3786">
        <f t="shared" si="240"/>
        <v>9841</v>
      </c>
      <c r="M3786">
        <f t="shared" si="241"/>
        <v>323</v>
      </c>
      <c r="N3786">
        <v>25</v>
      </c>
      <c r="O3786" t="s">
        <v>113</v>
      </c>
      <c r="P3786" t="s">
        <v>21</v>
      </c>
      <c r="Q3786" t="s">
        <v>22</v>
      </c>
      <c r="R3786" t="s">
        <v>21</v>
      </c>
      <c r="W3786">
        <v>183</v>
      </c>
      <c r="X3786">
        <v>74</v>
      </c>
      <c r="Y3786">
        <v>36</v>
      </c>
      <c r="Z3786">
        <v>160</v>
      </c>
    </row>
    <row r="3787" spans="1:26" ht="15.95">
      <c r="A3787" t="s">
        <v>4614</v>
      </c>
      <c r="B3787" t="s">
        <v>166</v>
      </c>
      <c r="C3787" t="str">
        <f>VLOOKUP(B3787, Positions!A$1:B$160, 2, FALSE)</f>
        <v>Goalkeeper</v>
      </c>
      <c r="D3787" t="s">
        <v>671</v>
      </c>
      <c r="E3787" t="s">
        <v>5664</v>
      </c>
      <c r="F3787" t="s">
        <v>21</v>
      </c>
      <c r="G3787" t="str">
        <f>VLOOKUP(E3787, Tiers!M$1:P$134, 3, FALSE)</f>
        <v>ENG3</v>
      </c>
      <c r="H3787">
        <f>VLOOKUP(G3787, Tiers!B$1:C$134, 2, FALSE)</f>
        <v>4</v>
      </c>
      <c r="I3787" s="26" t="s">
        <v>5749</v>
      </c>
      <c r="J3787">
        <f t="shared" si="238"/>
        <v>7</v>
      </c>
      <c r="K3787">
        <f t="shared" si="239"/>
        <v>4</v>
      </c>
      <c r="L3787">
        <f t="shared" si="240"/>
        <v>9844</v>
      </c>
      <c r="M3787">
        <f t="shared" si="241"/>
        <v>323</v>
      </c>
      <c r="N3787">
        <v>25</v>
      </c>
      <c r="O3787" t="s">
        <v>27</v>
      </c>
      <c r="P3787" t="s">
        <v>21</v>
      </c>
      <c r="Q3787" t="s">
        <v>22</v>
      </c>
      <c r="R3787" t="s">
        <v>21</v>
      </c>
      <c r="W3787">
        <v>184</v>
      </c>
      <c r="X3787">
        <v>80</v>
      </c>
      <c r="Y3787">
        <v>0</v>
      </c>
      <c r="Z3787">
        <v>37</v>
      </c>
    </row>
    <row r="3788" spans="1:26" ht="15.95">
      <c r="A3788" t="s">
        <v>4615</v>
      </c>
      <c r="B3788" t="s">
        <v>166</v>
      </c>
      <c r="C3788" t="str">
        <f>VLOOKUP(B3788, Positions!A$1:B$160, 2, FALSE)</f>
        <v>Goalkeeper</v>
      </c>
      <c r="D3788" t="s">
        <v>282</v>
      </c>
      <c r="E3788" t="s">
        <v>62</v>
      </c>
      <c r="F3788" t="s">
        <v>21</v>
      </c>
      <c r="G3788" t="str">
        <f>VLOOKUP(E3788, Tiers!M$1:P$134, 3, FALSE)</f>
        <v>ENG1</v>
      </c>
      <c r="H3788">
        <f>VLOOKUP(G3788, Tiers!B$1:C$134, 2, FALSE)</f>
        <v>1</v>
      </c>
      <c r="I3788" s="26" t="s">
        <v>5750</v>
      </c>
      <c r="J3788">
        <f t="shared" si="238"/>
        <v>6</v>
      </c>
      <c r="K3788">
        <f t="shared" si="239"/>
        <v>4</v>
      </c>
      <c r="L3788">
        <f t="shared" si="240"/>
        <v>9891</v>
      </c>
      <c r="M3788">
        <f t="shared" si="241"/>
        <v>325</v>
      </c>
      <c r="N3788">
        <v>25</v>
      </c>
      <c r="O3788" t="s">
        <v>3502</v>
      </c>
      <c r="P3788" t="s">
        <v>21</v>
      </c>
      <c r="Q3788" t="s">
        <v>22</v>
      </c>
      <c r="R3788" t="s">
        <v>21</v>
      </c>
      <c r="S3788" t="s">
        <v>870</v>
      </c>
      <c r="W3788">
        <v>194</v>
      </c>
      <c r="X3788">
        <v>79</v>
      </c>
      <c r="Y3788">
        <v>0</v>
      </c>
      <c r="Z3788">
        <v>144</v>
      </c>
    </row>
    <row r="3789" spans="1:26" ht="15.95">
      <c r="A3789" t="s">
        <v>4616</v>
      </c>
      <c r="B3789" t="s">
        <v>515</v>
      </c>
      <c r="C3789" t="str">
        <f>VLOOKUP(B3789, Positions!A$1:B$160, 2, FALSE)</f>
        <v>Midfielder</v>
      </c>
      <c r="D3789" t="s">
        <v>159</v>
      </c>
      <c r="E3789" t="s">
        <v>5665</v>
      </c>
      <c r="F3789" t="s">
        <v>21</v>
      </c>
      <c r="G3789" t="str">
        <f>VLOOKUP(E3789, Tiers!M$1:P$134, 3, FALSE)</f>
        <v>ENG2</v>
      </c>
      <c r="H3789">
        <f>VLOOKUP(G3789, Tiers!B$1:C$134, 2, FALSE)</f>
        <v>3</v>
      </c>
      <c r="I3789" s="26" t="s">
        <v>5751</v>
      </c>
      <c r="J3789">
        <f t="shared" si="238"/>
        <v>3</v>
      </c>
      <c r="K3789">
        <f t="shared" si="239"/>
        <v>3</v>
      </c>
      <c r="L3789">
        <f t="shared" si="240"/>
        <v>9953</v>
      </c>
      <c r="M3789">
        <f t="shared" si="241"/>
        <v>327</v>
      </c>
      <c r="N3789">
        <v>25</v>
      </c>
      <c r="O3789" t="s">
        <v>2681</v>
      </c>
      <c r="P3789" t="s">
        <v>21</v>
      </c>
      <c r="Q3789" t="s">
        <v>22</v>
      </c>
      <c r="R3789" t="s">
        <v>21</v>
      </c>
      <c r="W3789">
        <v>173</v>
      </c>
      <c r="X3789">
        <v>64</v>
      </c>
      <c r="Y3789">
        <v>42</v>
      </c>
      <c r="Z3789">
        <v>206</v>
      </c>
    </row>
    <row r="3790" spans="1:26" ht="15.95">
      <c r="A3790" t="s">
        <v>4617</v>
      </c>
      <c r="B3790" t="s">
        <v>47</v>
      </c>
      <c r="C3790" t="str">
        <f>VLOOKUP(B3790, Positions!A$1:B$160, 2, FALSE)</f>
        <v>Forward</v>
      </c>
      <c r="D3790" t="s">
        <v>836</v>
      </c>
      <c r="E3790" t="s">
        <v>62</v>
      </c>
      <c r="F3790" t="s">
        <v>21</v>
      </c>
      <c r="G3790" t="str">
        <f>VLOOKUP(E3790, Tiers!M$1:P$134, 3, FALSE)</f>
        <v>ENG1</v>
      </c>
      <c r="H3790">
        <f>VLOOKUP(G3790, Tiers!B$1:C$134, 2, FALSE)</f>
        <v>1</v>
      </c>
      <c r="I3790" s="26" t="s">
        <v>5752</v>
      </c>
      <c r="J3790">
        <f t="shared" si="238"/>
        <v>1</v>
      </c>
      <c r="K3790">
        <f t="shared" si="239"/>
        <v>2</v>
      </c>
      <c r="L3790">
        <f t="shared" si="240"/>
        <v>10019</v>
      </c>
      <c r="M3790">
        <f t="shared" si="241"/>
        <v>329</v>
      </c>
      <c r="N3790">
        <v>25</v>
      </c>
      <c r="O3790" t="s">
        <v>5666</v>
      </c>
      <c r="P3790" t="s">
        <v>21</v>
      </c>
      <c r="Q3790" t="s">
        <v>22</v>
      </c>
      <c r="R3790" t="s">
        <v>21</v>
      </c>
      <c r="S3790" t="s">
        <v>1433</v>
      </c>
      <c r="W3790">
        <v>183</v>
      </c>
      <c r="X3790">
        <v>77</v>
      </c>
      <c r="Y3790">
        <v>14</v>
      </c>
      <c r="Z3790">
        <v>154</v>
      </c>
    </row>
    <row r="3791" spans="1:26" ht="15.95">
      <c r="A3791" t="s">
        <v>4618</v>
      </c>
      <c r="B3791" t="s">
        <v>42</v>
      </c>
      <c r="C3791" t="str">
        <f>VLOOKUP(B3791, Positions!A$1:B$160, 2, FALSE)</f>
        <v>Midfielder</v>
      </c>
      <c r="D3791" t="s">
        <v>4619</v>
      </c>
      <c r="E3791" t="s">
        <v>5667</v>
      </c>
      <c r="F3791" t="s">
        <v>421</v>
      </c>
      <c r="G3791" t="str">
        <f>VLOOKUP(E3791, Tiers!M$1:P$134, 3, FALSE)</f>
        <v>SCO2</v>
      </c>
      <c r="H3791">
        <f>VLOOKUP(G3791, Tiers!B$1:C$134, 2, FALSE)</f>
        <v>6</v>
      </c>
      <c r="I3791" s="26" t="s">
        <v>5753</v>
      </c>
      <c r="J3791">
        <f t="shared" si="238"/>
        <v>11</v>
      </c>
      <c r="K3791">
        <f t="shared" si="239"/>
        <v>1</v>
      </c>
      <c r="L3791">
        <f t="shared" si="240"/>
        <v>10083</v>
      </c>
      <c r="M3791">
        <f t="shared" si="241"/>
        <v>331</v>
      </c>
      <c r="N3791">
        <v>25</v>
      </c>
      <c r="O3791" t="s">
        <v>57</v>
      </c>
      <c r="P3791" t="s">
        <v>21</v>
      </c>
      <c r="Q3791" t="s">
        <v>22</v>
      </c>
      <c r="R3791" t="s">
        <v>21</v>
      </c>
      <c r="W3791">
        <v>178</v>
      </c>
      <c r="X3791">
        <v>73</v>
      </c>
      <c r="Y3791">
        <v>6</v>
      </c>
      <c r="Z3791">
        <v>119</v>
      </c>
    </row>
    <row r="3792" spans="1:26" ht="15.95">
      <c r="A3792" t="s">
        <v>4620</v>
      </c>
      <c r="B3792" t="s">
        <v>102</v>
      </c>
      <c r="C3792" t="str">
        <f>VLOOKUP(B3792, Positions!A$1:B$160, 2, FALSE)</f>
        <v>Defender</v>
      </c>
      <c r="D3792" t="s">
        <v>182</v>
      </c>
      <c r="E3792" t="s">
        <v>62</v>
      </c>
      <c r="F3792" t="s">
        <v>21</v>
      </c>
      <c r="G3792" t="str">
        <f>VLOOKUP(E3792, Tiers!M$1:P$134, 3, FALSE)</f>
        <v>ENG1</v>
      </c>
      <c r="H3792">
        <f>VLOOKUP(G3792, Tiers!B$1:C$134, 2, FALSE)</f>
        <v>1</v>
      </c>
      <c r="I3792" s="26" t="s">
        <v>5754</v>
      </c>
      <c r="J3792">
        <f t="shared" si="238"/>
        <v>10</v>
      </c>
      <c r="K3792">
        <f t="shared" si="239"/>
        <v>1</v>
      </c>
      <c r="L3792">
        <f t="shared" si="240"/>
        <v>10109</v>
      </c>
      <c r="M3792">
        <f t="shared" si="241"/>
        <v>332</v>
      </c>
      <c r="N3792">
        <v>25</v>
      </c>
      <c r="O3792" t="s">
        <v>74</v>
      </c>
      <c r="P3792" t="s">
        <v>21</v>
      </c>
      <c r="Q3792" t="s">
        <v>22</v>
      </c>
      <c r="R3792" t="s">
        <v>21</v>
      </c>
      <c r="W3792">
        <v>194</v>
      </c>
      <c r="X3792">
        <v>90</v>
      </c>
      <c r="Y3792">
        <v>7</v>
      </c>
      <c r="Z3792">
        <v>125</v>
      </c>
    </row>
    <row r="3793" spans="1:26" ht="15.95">
      <c r="A3793" t="s">
        <v>4621</v>
      </c>
      <c r="B3793" t="s">
        <v>42</v>
      </c>
      <c r="C3793" t="str">
        <f>VLOOKUP(B3793, Positions!A$1:B$160, 2, FALSE)</f>
        <v>Midfielder</v>
      </c>
      <c r="D3793" t="s">
        <v>449</v>
      </c>
      <c r="E3793" t="s">
        <v>5664</v>
      </c>
      <c r="F3793" t="s">
        <v>21</v>
      </c>
      <c r="G3793" t="str">
        <f>VLOOKUP(E3793, Tiers!M$1:P$134, 3, FALSE)</f>
        <v>ENG3</v>
      </c>
      <c r="H3793">
        <f>VLOOKUP(G3793, Tiers!B$1:C$134, 2, FALSE)</f>
        <v>4</v>
      </c>
      <c r="I3793" s="26" t="s">
        <v>5755</v>
      </c>
      <c r="J3793">
        <f t="shared" si="238"/>
        <v>10</v>
      </c>
      <c r="K3793">
        <f t="shared" si="239"/>
        <v>1</v>
      </c>
      <c r="L3793">
        <f t="shared" si="240"/>
        <v>10111</v>
      </c>
      <c r="M3793">
        <f t="shared" si="241"/>
        <v>332</v>
      </c>
      <c r="N3793">
        <v>25</v>
      </c>
      <c r="O3793" t="s">
        <v>534</v>
      </c>
      <c r="P3793" t="s">
        <v>21</v>
      </c>
      <c r="Q3793" t="s">
        <v>22</v>
      </c>
      <c r="R3793" t="s">
        <v>21</v>
      </c>
      <c r="W3793">
        <v>182</v>
      </c>
      <c r="X3793">
        <v>73</v>
      </c>
      <c r="Y3793">
        <v>8</v>
      </c>
      <c r="Z3793">
        <v>148</v>
      </c>
    </row>
    <row r="3794" spans="1:26" ht="15.95">
      <c r="A3794" t="s">
        <v>4622</v>
      </c>
      <c r="B3794" t="s">
        <v>360</v>
      </c>
      <c r="C3794" t="str">
        <f>VLOOKUP(B3794, Positions!A$1:B$160, 2, FALSE)</f>
        <v>Defender</v>
      </c>
      <c r="D3794" t="s">
        <v>449</v>
      </c>
      <c r="E3794" t="s">
        <v>5664</v>
      </c>
      <c r="F3794" t="s">
        <v>21</v>
      </c>
      <c r="G3794" t="str">
        <f>VLOOKUP(E3794, Tiers!M$1:P$134, 3, FALSE)</f>
        <v>ENG3</v>
      </c>
      <c r="H3794">
        <f>VLOOKUP(G3794, Tiers!B$1:C$134, 2, FALSE)</f>
        <v>4</v>
      </c>
      <c r="I3794" s="26" t="s">
        <v>5756</v>
      </c>
      <c r="J3794">
        <f t="shared" si="238"/>
        <v>10</v>
      </c>
      <c r="K3794">
        <f t="shared" si="239"/>
        <v>1</v>
      </c>
      <c r="L3794">
        <f t="shared" si="240"/>
        <v>10132</v>
      </c>
      <c r="M3794">
        <f t="shared" si="241"/>
        <v>332</v>
      </c>
      <c r="N3794">
        <v>25</v>
      </c>
      <c r="O3794" t="s">
        <v>376</v>
      </c>
      <c r="P3794" t="s">
        <v>21</v>
      </c>
      <c r="Q3794" t="s">
        <v>22</v>
      </c>
      <c r="R3794" t="s">
        <v>21</v>
      </c>
      <c r="W3794">
        <v>193</v>
      </c>
      <c r="X3794">
        <v>80</v>
      </c>
      <c r="Y3794">
        <v>5</v>
      </c>
      <c r="Z3794">
        <v>241</v>
      </c>
    </row>
    <row r="3795" spans="1:26" ht="15.95">
      <c r="A3795" t="s">
        <v>4623</v>
      </c>
      <c r="B3795" t="s">
        <v>26</v>
      </c>
      <c r="C3795" t="str">
        <f>VLOOKUP(B3795, Positions!A$1:B$160, 2, FALSE)</f>
        <v>Forward</v>
      </c>
      <c r="D3795" t="s">
        <v>669</v>
      </c>
      <c r="E3795" t="s">
        <v>62</v>
      </c>
      <c r="F3795" t="s">
        <v>21</v>
      </c>
      <c r="G3795" t="str">
        <f>VLOOKUP(E3795, Tiers!M$1:P$134, 3, FALSE)</f>
        <v>ENG1</v>
      </c>
      <c r="H3795">
        <f>VLOOKUP(G3795, Tiers!B$1:C$134, 2, FALSE)</f>
        <v>1</v>
      </c>
      <c r="I3795" s="26" t="s">
        <v>5757</v>
      </c>
      <c r="J3795">
        <f t="shared" si="238"/>
        <v>8</v>
      </c>
      <c r="K3795">
        <f t="shared" si="239"/>
        <v>4</v>
      </c>
      <c r="L3795">
        <f t="shared" si="240"/>
        <v>10192</v>
      </c>
      <c r="M3795">
        <f t="shared" si="241"/>
        <v>334</v>
      </c>
      <c r="N3795">
        <v>25</v>
      </c>
      <c r="O3795" t="s">
        <v>234</v>
      </c>
      <c r="P3795" t="s">
        <v>21</v>
      </c>
      <c r="Q3795" t="s">
        <v>22</v>
      </c>
      <c r="R3795" t="s">
        <v>21</v>
      </c>
      <c r="S3795" t="s">
        <v>870</v>
      </c>
      <c r="W3795">
        <v>183</v>
      </c>
      <c r="X3795">
        <v>79</v>
      </c>
      <c r="Y3795">
        <v>38</v>
      </c>
      <c r="Z3795">
        <v>216</v>
      </c>
    </row>
    <row r="3796" spans="1:26" ht="15.95">
      <c r="A3796" t="s">
        <v>4624</v>
      </c>
      <c r="B3796" t="s">
        <v>42</v>
      </c>
      <c r="C3796" t="str">
        <f>VLOOKUP(B3796, Positions!A$1:B$160, 2, FALSE)</f>
        <v>Midfielder</v>
      </c>
      <c r="D3796" t="s">
        <v>490</v>
      </c>
      <c r="E3796" t="s">
        <v>62</v>
      </c>
      <c r="F3796" t="s">
        <v>21</v>
      </c>
      <c r="G3796" t="str">
        <f>VLOOKUP(E3796, Tiers!M$1:P$134, 3, FALSE)</f>
        <v>ENG1</v>
      </c>
      <c r="H3796">
        <f>VLOOKUP(G3796, Tiers!B$1:C$134, 2, FALSE)</f>
        <v>1</v>
      </c>
      <c r="I3796" s="26" t="s">
        <v>5758</v>
      </c>
      <c r="J3796">
        <f t="shared" si="238"/>
        <v>5</v>
      </c>
      <c r="K3796">
        <f t="shared" si="239"/>
        <v>3</v>
      </c>
      <c r="L3796">
        <f t="shared" si="240"/>
        <v>10277</v>
      </c>
      <c r="M3796">
        <f t="shared" si="241"/>
        <v>337</v>
      </c>
      <c r="N3796">
        <v>25</v>
      </c>
      <c r="O3796" t="s">
        <v>1391</v>
      </c>
      <c r="P3796" t="s">
        <v>21</v>
      </c>
      <c r="Q3796" t="s">
        <v>22</v>
      </c>
      <c r="R3796" t="s">
        <v>21</v>
      </c>
      <c r="S3796" t="s">
        <v>3261</v>
      </c>
      <c r="W3796">
        <v>174</v>
      </c>
      <c r="X3796">
        <v>60</v>
      </c>
      <c r="Y3796">
        <v>9</v>
      </c>
      <c r="Z3796">
        <v>161</v>
      </c>
    </row>
    <row r="3797" spans="1:26" ht="15.95">
      <c r="A3797" t="s">
        <v>4625</v>
      </c>
      <c r="B3797" t="s">
        <v>4626</v>
      </c>
      <c r="C3797" t="str">
        <f>VLOOKUP(B3797, Positions!A$1:B$160, 2, FALSE)</f>
        <v>Defender</v>
      </c>
      <c r="D3797" t="s">
        <v>357</v>
      </c>
      <c r="E3797" t="s">
        <v>62</v>
      </c>
      <c r="F3797" t="s">
        <v>21</v>
      </c>
      <c r="G3797" t="str">
        <f>VLOOKUP(E3797, Tiers!M$1:P$134, 3, FALSE)</f>
        <v>ENG1</v>
      </c>
      <c r="H3797">
        <f>VLOOKUP(G3797, Tiers!B$1:C$134, 2, FALSE)</f>
        <v>1</v>
      </c>
      <c r="I3797" s="26" t="s">
        <v>5759</v>
      </c>
      <c r="J3797">
        <f t="shared" si="238"/>
        <v>4</v>
      </c>
      <c r="K3797">
        <f t="shared" si="239"/>
        <v>3</v>
      </c>
      <c r="L3797">
        <f t="shared" si="240"/>
        <v>10293</v>
      </c>
      <c r="M3797">
        <f t="shared" si="241"/>
        <v>338</v>
      </c>
      <c r="N3797">
        <v>25</v>
      </c>
      <c r="O3797" t="s">
        <v>1121</v>
      </c>
      <c r="P3797" t="s">
        <v>21</v>
      </c>
      <c r="Q3797" t="s">
        <v>22</v>
      </c>
      <c r="R3797" t="s">
        <v>21</v>
      </c>
      <c r="W3797">
        <v>174</v>
      </c>
      <c r="X3797">
        <v>68</v>
      </c>
      <c r="Y3797">
        <v>9</v>
      </c>
      <c r="Z3797">
        <v>108</v>
      </c>
    </row>
    <row r="3798" spans="1:26" ht="15.95">
      <c r="A3798" t="s">
        <v>2642</v>
      </c>
      <c r="B3798" t="s">
        <v>102</v>
      </c>
      <c r="C3798" t="str">
        <f>VLOOKUP(B3798, Positions!A$1:B$160, 2, FALSE)</f>
        <v>Defender</v>
      </c>
      <c r="D3798" t="s">
        <v>121</v>
      </c>
      <c r="E3798" t="s">
        <v>5663</v>
      </c>
      <c r="F3798" t="s">
        <v>21</v>
      </c>
      <c r="G3798" t="str">
        <f>VLOOKUP(E3798, Tiers!M$1:P$134, 3, FALSE)</f>
        <v>ENG4</v>
      </c>
      <c r="H3798">
        <f>VLOOKUP(G3798, Tiers!B$1:C$134, 2, FALSE)</f>
        <v>5</v>
      </c>
      <c r="I3798" s="26" t="s">
        <v>5760</v>
      </c>
      <c r="J3798">
        <f t="shared" si="238"/>
        <v>4</v>
      </c>
      <c r="K3798">
        <f t="shared" si="239"/>
        <v>3</v>
      </c>
      <c r="L3798">
        <f t="shared" si="240"/>
        <v>10309</v>
      </c>
      <c r="M3798">
        <f t="shared" si="241"/>
        <v>338</v>
      </c>
      <c r="N3798">
        <v>25</v>
      </c>
      <c r="O3798" t="s">
        <v>2714</v>
      </c>
      <c r="P3798" t="s">
        <v>21</v>
      </c>
      <c r="Q3798" t="s">
        <v>22</v>
      </c>
      <c r="R3798" t="s">
        <v>21</v>
      </c>
      <c r="W3798">
        <v>183</v>
      </c>
      <c r="X3798">
        <v>84</v>
      </c>
      <c r="Y3798">
        <v>0</v>
      </c>
      <c r="Z3798">
        <v>138</v>
      </c>
    </row>
    <row r="3799" spans="1:26" ht="15.95">
      <c r="A3799" t="s">
        <v>4627</v>
      </c>
      <c r="B3799" t="s">
        <v>36</v>
      </c>
      <c r="C3799" t="str">
        <f>VLOOKUP(B3799, Positions!A$1:B$160, 2, FALSE)</f>
        <v>Midfielder</v>
      </c>
      <c r="D3799" t="s">
        <v>154</v>
      </c>
      <c r="E3799" t="s">
        <v>5665</v>
      </c>
      <c r="F3799" t="s">
        <v>21</v>
      </c>
      <c r="G3799" t="str">
        <f>VLOOKUP(E3799, Tiers!M$1:P$134, 3, FALSE)</f>
        <v>ENG2</v>
      </c>
      <c r="H3799">
        <f>VLOOKUP(G3799, Tiers!B$1:C$134, 2, FALSE)</f>
        <v>3</v>
      </c>
      <c r="I3799" s="26" t="s">
        <v>5761</v>
      </c>
      <c r="J3799">
        <f t="shared" si="238"/>
        <v>3</v>
      </c>
      <c r="K3799">
        <f t="shared" si="239"/>
        <v>3</v>
      </c>
      <c r="L3799">
        <f t="shared" si="240"/>
        <v>10331</v>
      </c>
      <c r="M3799">
        <f t="shared" si="241"/>
        <v>339</v>
      </c>
      <c r="N3799">
        <v>25</v>
      </c>
      <c r="O3799" t="s">
        <v>208</v>
      </c>
      <c r="P3799" t="s">
        <v>21</v>
      </c>
      <c r="Q3799" t="s">
        <v>22</v>
      </c>
      <c r="R3799" t="s">
        <v>21</v>
      </c>
      <c r="W3799">
        <v>181</v>
      </c>
      <c r="X3799">
        <v>73</v>
      </c>
      <c r="Y3799">
        <v>6</v>
      </c>
      <c r="Z3799">
        <v>153</v>
      </c>
    </row>
    <row r="3800" spans="1:26" ht="15.95">
      <c r="A3800" t="s">
        <v>4628</v>
      </c>
      <c r="B3800" t="s">
        <v>72</v>
      </c>
      <c r="C3800" t="str">
        <f>VLOOKUP(B3800, Positions!A$1:B$160, 2, FALSE)</f>
        <v>Defender</v>
      </c>
      <c r="D3800" t="s">
        <v>674</v>
      </c>
      <c r="E3800" t="s">
        <v>5666</v>
      </c>
      <c r="F3800" t="s">
        <v>21</v>
      </c>
      <c r="G3800" t="str">
        <f>VLOOKUP(E3800, Tiers!M$1:P$134, 3, FALSE)</f>
        <v>NONE</v>
      </c>
      <c r="H3800">
        <f>VLOOKUP(G3800, Tiers!B$1:C$134, 2, FALSE)</f>
        <v>7</v>
      </c>
      <c r="I3800" s="26" t="s">
        <v>5762</v>
      </c>
      <c r="J3800">
        <f t="shared" si="238"/>
        <v>1</v>
      </c>
      <c r="K3800">
        <f t="shared" si="239"/>
        <v>2</v>
      </c>
      <c r="L3800">
        <f t="shared" si="240"/>
        <v>10407</v>
      </c>
      <c r="M3800">
        <f t="shared" si="241"/>
        <v>341</v>
      </c>
      <c r="N3800">
        <v>25</v>
      </c>
      <c r="O3800" t="s">
        <v>357</v>
      </c>
      <c r="P3800" t="s">
        <v>21</v>
      </c>
      <c r="Q3800" t="s">
        <v>22</v>
      </c>
      <c r="R3800" t="s">
        <v>21</v>
      </c>
      <c r="W3800">
        <v>185</v>
      </c>
      <c r="X3800">
        <v>83</v>
      </c>
      <c r="Y3800">
        <v>2</v>
      </c>
      <c r="Z3800">
        <v>174</v>
      </c>
    </row>
    <row r="3801" spans="1:26" ht="15.95">
      <c r="A3801" t="s">
        <v>4629</v>
      </c>
      <c r="B3801" t="s">
        <v>55</v>
      </c>
      <c r="C3801" t="str">
        <f>VLOOKUP(B3801, Positions!A$1:B$160, 2, FALSE)</f>
        <v>Forward</v>
      </c>
      <c r="D3801" t="s">
        <v>157</v>
      </c>
      <c r="E3801" t="s">
        <v>5665</v>
      </c>
      <c r="F3801" t="s">
        <v>21</v>
      </c>
      <c r="G3801" t="str">
        <f>VLOOKUP(E3801, Tiers!M$1:P$134, 3, FALSE)</f>
        <v>ENG2</v>
      </c>
      <c r="H3801">
        <f>VLOOKUP(G3801, Tiers!B$1:C$134, 2, FALSE)</f>
        <v>3</v>
      </c>
      <c r="I3801" s="26" t="s">
        <v>5763</v>
      </c>
      <c r="J3801">
        <f t="shared" si="238"/>
        <v>11</v>
      </c>
      <c r="K3801">
        <f t="shared" si="239"/>
        <v>1</v>
      </c>
      <c r="L3801">
        <f t="shared" si="240"/>
        <v>10447</v>
      </c>
      <c r="M3801">
        <f t="shared" si="241"/>
        <v>343</v>
      </c>
      <c r="N3801">
        <v>25</v>
      </c>
      <c r="O3801" t="s">
        <v>1308</v>
      </c>
      <c r="P3801" t="s">
        <v>21</v>
      </c>
      <c r="Q3801" t="s">
        <v>22</v>
      </c>
      <c r="R3801" t="s">
        <v>21</v>
      </c>
      <c r="S3801" t="s">
        <v>3799</v>
      </c>
      <c r="W3801">
        <v>188</v>
      </c>
      <c r="X3801">
        <v>74</v>
      </c>
      <c r="Y3801">
        <v>33</v>
      </c>
      <c r="Z3801">
        <v>169</v>
      </c>
    </row>
    <row r="3802" spans="1:26" ht="15.95">
      <c r="A3802" t="s">
        <v>4630</v>
      </c>
      <c r="B3802" t="s">
        <v>81</v>
      </c>
      <c r="C3802" t="str">
        <f>VLOOKUP(B3802, Positions!A$1:B$160, 2, FALSE)</f>
        <v>Defender</v>
      </c>
      <c r="D3802" t="s">
        <v>4059</v>
      </c>
      <c r="E3802" t="s">
        <v>5666</v>
      </c>
      <c r="F3802" t="s">
        <v>21</v>
      </c>
      <c r="G3802" t="str">
        <f>VLOOKUP(E3802, Tiers!M$1:P$134, 3, FALSE)</f>
        <v>NONE</v>
      </c>
      <c r="H3802">
        <f>VLOOKUP(G3802, Tiers!B$1:C$134, 2, FALSE)</f>
        <v>7</v>
      </c>
      <c r="I3802" s="26" t="s">
        <v>5764</v>
      </c>
      <c r="J3802">
        <f t="shared" si="238"/>
        <v>11</v>
      </c>
      <c r="K3802">
        <f t="shared" si="239"/>
        <v>1</v>
      </c>
      <c r="L3802">
        <f t="shared" si="240"/>
        <v>10453</v>
      </c>
      <c r="M3802">
        <f t="shared" si="241"/>
        <v>343</v>
      </c>
      <c r="N3802">
        <v>25</v>
      </c>
      <c r="O3802" t="s">
        <v>162</v>
      </c>
      <c r="P3802" t="s">
        <v>21</v>
      </c>
      <c r="Q3802" t="s">
        <v>22</v>
      </c>
      <c r="R3802" t="s">
        <v>21</v>
      </c>
      <c r="W3802">
        <v>183</v>
      </c>
      <c r="X3802">
        <v>78</v>
      </c>
      <c r="Y3802">
        <v>12</v>
      </c>
      <c r="Z3802">
        <v>167</v>
      </c>
    </row>
    <row r="3803" spans="1:26" ht="15.95">
      <c r="A3803" t="s">
        <v>4631</v>
      </c>
      <c r="B3803" t="s">
        <v>72</v>
      </c>
      <c r="C3803" t="str">
        <f>VLOOKUP(B3803, Positions!A$1:B$160, 2, FALSE)</f>
        <v>Defender</v>
      </c>
      <c r="D3803" t="s">
        <v>79</v>
      </c>
      <c r="E3803" t="s">
        <v>5663</v>
      </c>
      <c r="F3803" t="s">
        <v>21</v>
      </c>
      <c r="G3803" t="str">
        <f>VLOOKUP(E3803, Tiers!M$1:P$134, 3, FALSE)</f>
        <v>ENG4</v>
      </c>
      <c r="H3803">
        <f>VLOOKUP(G3803, Tiers!B$1:C$134, 2, FALSE)</f>
        <v>5</v>
      </c>
      <c r="I3803" s="26" t="s">
        <v>5765</v>
      </c>
      <c r="J3803">
        <f t="shared" si="238"/>
        <v>10</v>
      </c>
      <c r="K3803">
        <f t="shared" si="239"/>
        <v>1</v>
      </c>
      <c r="L3803">
        <f t="shared" si="240"/>
        <v>10479</v>
      </c>
      <c r="M3803">
        <f t="shared" si="241"/>
        <v>344</v>
      </c>
      <c r="N3803">
        <v>25</v>
      </c>
      <c r="O3803" t="s">
        <v>3088</v>
      </c>
      <c r="P3803" t="s">
        <v>21</v>
      </c>
      <c r="Q3803" t="s">
        <v>22</v>
      </c>
      <c r="R3803" t="s">
        <v>21</v>
      </c>
      <c r="W3803">
        <v>186</v>
      </c>
      <c r="X3803">
        <v>81</v>
      </c>
      <c r="Y3803">
        <v>1</v>
      </c>
      <c r="Z3803">
        <v>106</v>
      </c>
    </row>
    <row r="3804" spans="1:26" ht="15.95">
      <c r="A3804" t="s">
        <v>4632</v>
      </c>
      <c r="B3804" t="s">
        <v>166</v>
      </c>
      <c r="C3804" t="str">
        <f>VLOOKUP(B3804, Positions!A$1:B$160, 2, FALSE)</f>
        <v>Goalkeeper</v>
      </c>
      <c r="D3804" t="s">
        <v>2985</v>
      </c>
      <c r="E3804" t="s">
        <v>5666</v>
      </c>
      <c r="F3804" t="s">
        <v>21</v>
      </c>
      <c r="G3804" t="str">
        <f>VLOOKUP(E3804, Tiers!M$1:P$134, 3, FALSE)</f>
        <v>NONE</v>
      </c>
      <c r="H3804">
        <f>VLOOKUP(G3804, Tiers!B$1:C$134, 2, FALSE)</f>
        <v>7</v>
      </c>
      <c r="I3804" s="26" t="s">
        <v>5766</v>
      </c>
      <c r="J3804">
        <f t="shared" si="238"/>
        <v>10</v>
      </c>
      <c r="K3804">
        <f t="shared" si="239"/>
        <v>1</v>
      </c>
      <c r="L3804">
        <f t="shared" si="240"/>
        <v>10496</v>
      </c>
      <c r="M3804">
        <f t="shared" si="241"/>
        <v>344</v>
      </c>
      <c r="N3804">
        <v>25</v>
      </c>
      <c r="O3804" t="s">
        <v>40</v>
      </c>
      <c r="P3804" t="s">
        <v>21</v>
      </c>
      <c r="Q3804" t="s">
        <v>22</v>
      </c>
      <c r="R3804" t="s">
        <v>21</v>
      </c>
      <c r="W3804">
        <v>191</v>
      </c>
      <c r="X3804">
        <v>84</v>
      </c>
      <c r="Y3804">
        <v>0</v>
      </c>
      <c r="Z3804">
        <v>68</v>
      </c>
    </row>
    <row r="3805" spans="1:26" ht="15.95">
      <c r="A3805" t="s">
        <v>4633</v>
      </c>
      <c r="B3805" t="s">
        <v>36</v>
      </c>
      <c r="C3805" t="str">
        <f>VLOOKUP(B3805, Positions!A$1:B$160, 2, FALSE)</f>
        <v>Midfielder</v>
      </c>
      <c r="D3805" t="s">
        <v>217</v>
      </c>
      <c r="E3805" t="s">
        <v>5664</v>
      </c>
      <c r="F3805" t="s">
        <v>21</v>
      </c>
      <c r="G3805" t="str">
        <f>VLOOKUP(E3805, Tiers!M$1:P$134, 3, FALSE)</f>
        <v>ENG3</v>
      </c>
      <c r="H3805">
        <f>VLOOKUP(G3805, Tiers!B$1:C$134, 2, FALSE)</f>
        <v>4</v>
      </c>
      <c r="I3805" s="26" t="s">
        <v>5767</v>
      </c>
      <c r="J3805">
        <f t="shared" si="238"/>
        <v>10</v>
      </c>
      <c r="K3805">
        <f t="shared" si="239"/>
        <v>1</v>
      </c>
      <c r="L3805">
        <f t="shared" si="240"/>
        <v>10500</v>
      </c>
      <c r="M3805">
        <f t="shared" si="241"/>
        <v>345</v>
      </c>
      <c r="N3805">
        <v>25</v>
      </c>
      <c r="O3805" t="s">
        <v>74</v>
      </c>
      <c r="P3805" t="s">
        <v>21</v>
      </c>
      <c r="Q3805" t="s">
        <v>22</v>
      </c>
      <c r="R3805" t="s">
        <v>21</v>
      </c>
      <c r="W3805">
        <v>185</v>
      </c>
      <c r="X3805">
        <v>73</v>
      </c>
      <c r="Y3805">
        <v>4</v>
      </c>
      <c r="Z3805">
        <v>197</v>
      </c>
    </row>
    <row r="3806" spans="1:26" ht="15.95">
      <c r="A3806" t="s">
        <v>4634</v>
      </c>
      <c r="B3806" t="s">
        <v>281</v>
      </c>
      <c r="C3806" t="str">
        <f>VLOOKUP(B3806, Positions!A$1:B$160, 2, FALSE)</f>
        <v>Forward</v>
      </c>
      <c r="D3806" t="s">
        <v>5666</v>
      </c>
      <c r="E3806" t="s">
        <v>5666</v>
      </c>
      <c r="F3806" t="s">
        <v>21</v>
      </c>
      <c r="G3806" t="str">
        <f>VLOOKUP(E3806, Tiers!M$1:P$134, 3, FALSE)</f>
        <v>NONE</v>
      </c>
      <c r="H3806">
        <f>VLOOKUP(G3806, Tiers!B$1:C$134, 2, FALSE)</f>
        <v>7</v>
      </c>
      <c r="I3806" s="26" t="s">
        <v>5768</v>
      </c>
      <c r="J3806">
        <f t="shared" si="238"/>
        <v>7</v>
      </c>
      <c r="K3806">
        <f t="shared" si="239"/>
        <v>4</v>
      </c>
      <c r="L3806">
        <f t="shared" si="240"/>
        <v>10591</v>
      </c>
      <c r="M3806">
        <f t="shared" si="241"/>
        <v>347</v>
      </c>
      <c r="N3806">
        <v>25</v>
      </c>
      <c r="O3806" t="s">
        <v>253</v>
      </c>
      <c r="P3806" t="s">
        <v>21</v>
      </c>
      <c r="Q3806" t="s">
        <v>22</v>
      </c>
      <c r="R3806" t="s">
        <v>21</v>
      </c>
      <c r="W3806">
        <v>173</v>
      </c>
      <c r="X3806">
        <v>84</v>
      </c>
      <c r="Y3806">
        <v>1</v>
      </c>
      <c r="Z3806">
        <v>26</v>
      </c>
    </row>
    <row r="3807" spans="1:26" ht="15.95">
      <c r="A3807" t="s">
        <v>4635</v>
      </c>
      <c r="B3807" t="s">
        <v>81</v>
      </c>
      <c r="C3807" t="str">
        <f>VLOOKUP(B3807, Positions!A$1:B$160, 2, FALSE)</f>
        <v>Defender</v>
      </c>
      <c r="D3807" t="s">
        <v>134</v>
      </c>
      <c r="E3807" t="s">
        <v>5664</v>
      </c>
      <c r="F3807" t="s">
        <v>21</v>
      </c>
      <c r="G3807" t="str">
        <f>VLOOKUP(E3807, Tiers!M$1:P$134, 3, FALSE)</f>
        <v>ENG3</v>
      </c>
      <c r="H3807">
        <f>VLOOKUP(G3807, Tiers!B$1:C$134, 2, FALSE)</f>
        <v>4</v>
      </c>
      <c r="I3807" s="26" t="s">
        <v>5769</v>
      </c>
      <c r="J3807">
        <f t="shared" si="238"/>
        <v>6</v>
      </c>
      <c r="K3807">
        <f t="shared" si="239"/>
        <v>4</v>
      </c>
      <c r="L3807">
        <f t="shared" si="240"/>
        <v>10601</v>
      </c>
      <c r="M3807">
        <f t="shared" si="241"/>
        <v>348</v>
      </c>
      <c r="N3807">
        <v>25</v>
      </c>
      <c r="O3807" t="s">
        <v>455</v>
      </c>
      <c r="P3807" t="s">
        <v>21</v>
      </c>
      <c r="Q3807" t="s">
        <v>22</v>
      </c>
      <c r="R3807" t="s">
        <v>21</v>
      </c>
      <c r="W3807">
        <v>194</v>
      </c>
      <c r="X3807">
        <v>73</v>
      </c>
      <c r="Y3807">
        <v>12</v>
      </c>
      <c r="Z3807">
        <v>217</v>
      </c>
    </row>
    <row r="3808" spans="1:26" ht="15.95">
      <c r="A3808" t="s">
        <v>4636</v>
      </c>
      <c r="B3808" t="s">
        <v>181</v>
      </c>
      <c r="C3808" t="str">
        <f>VLOOKUP(B3808, Positions!A$1:B$160, 2, FALSE)</f>
        <v>Defender</v>
      </c>
      <c r="D3808" t="s">
        <v>112</v>
      </c>
      <c r="E3808" t="s">
        <v>5664</v>
      </c>
      <c r="F3808" t="s">
        <v>21</v>
      </c>
      <c r="G3808" t="str">
        <f>VLOOKUP(E3808, Tiers!M$1:P$134, 3, FALSE)</f>
        <v>ENG3</v>
      </c>
      <c r="H3808">
        <f>VLOOKUP(G3808, Tiers!B$1:C$134, 2, FALSE)</f>
        <v>4</v>
      </c>
      <c r="I3808" s="26" t="s">
        <v>5770</v>
      </c>
      <c r="J3808">
        <f t="shared" si="238"/>
        <v>4</v>
      </c>
      <c r="K3808">
        <f t="shared" si="239"/>
        <v>3</v>
      </c>
      <c r="L3808">
        <f t="shared" si="240"/>
        <v>10669</v>
      </c>
      <c r="M3808">
        <f t="shared" si="241"/>
        <v>350</v>
      </c>
      <c r="N3808">
        <v>25</v>
      </c>
      <c r="O3808" t="s">
        <v>715</v>
      </c>
      <c r="P3808" t="s">
        <v>21</v>
      </c>
      <c r="Q3808" t="s">
        <v>22</v>
      </c>
      <c r="R3808" t="s">
        <v>21</v>
      </c>
      <c r="W3808">
        <v>180</v>
      </c>
      <c r="X3808">
        <v>64</v>
      </c>
      <c r="Y3808">
        <v>18</v>
      </c>
      <c r="Z3808">
        <v>224</v>
      </c>
    </row>
    <row r="3809" spans="1:26" ht="15.95">
      <c r="A3809" t="s">
        <v>4637</v>
      </c>
      <c r="B3809" t="s">
        <v>166</v>
      </c>
      <c r="C3809" t="str">
        <f>VLOOKUP(B3809, Positions!A$1:B$160, 2, FALSE)</f>
        <v>Goalkeeper</v>
      </c>
      <c r="D3809" t="s">
        <v>2443</v>
      </c>
      <c r="E3809" t="s">
        <v>5666</v>
      </c>
      <c r="F3809" t="s">
        <v>21</v>
      </c>
      <c r="G3809" t="str">
        <f>VLOOKUP(E3809, Tiers!M$1:P$134, 3, FALSE)</f>
        <v>NONE</v>
      </c>
      <c r="H3809">
        <f>VLOOKUP(G3809, Tiers!B$1:C$134, 2, FALSE)</f>
        <v>7</v>
      </c>
      <c r="I3809" s="26" t="s">
        <v>5771</v>
      </c>
      <c r="J3809">
        <f t="shared" si="238"/>
        <v>12</v>
      </c>
      <c r="K3809">
        <f t="shared" si="239"/>
        <v>2</v>
      </c>
      <c r="L3809">
        <f t="shared" si="240"/>
        <v>10788</v>
      </c>
      <c r="M3809">
        <f t="shared" si="241"/>
        <v>354</v>
      </c>
      <c r="N3809">
        <v>25</v>
      </c>
      <c r="O3809" t="s">
        <v>530</v>
      </c>
      <c r="P3809" t="s">
        <v>21</v>
      </c>
      <c r="Q3809" t="s">
        <v>22</v>
      </c>
      <c r="R3809" t="s">
        <v>21</v>
      </c>
      <c r="W3809">
        <v>196</v>
      </c>
      <c r="X3809">
        <v>92</v>
      </c>
      <c r="Y3809">
        <v>0</v>
      </c>
      <c r="Z3809">
        <v>192</v>
      </c>
    </row>
    <row r="3810" spans="1:26" ht="15.95">
      <c r="A3810" t="s">
        <v>4638</v>
      </c>
      <c r="B3810" t="s">
        <v>457</v>
      </c>
      <c r="C3810" t="str">
        <f>VLOOKUP(B3810, Positions!A$1:B$160, 2, FALSE)</f>
        <v>Forward</v>
      </c>
      <c r="D3810" t="s">
        <v>48</v>
      </c>
      <c r="E3810" t="s">
        <v>5663</v>
      </c>
      <c r="F3810" t="s">
        <v>21</v>
      </c>
      <c r="G3810" t="str">
        <f>VLOOKUP(E3810, Tiers!M$1:P$134, 3, FALSE)</f>
        <v>ENG4</v>
      </c>
      <c r="H3810">
        <f>VLOOKUP(G3810, Tiers!B$1:C$134, 2, FALSE)</f>
        <v>5</v>
      </c>
      <c r="I3810" s="26" t="s">
        <v>5772</v>
      </c>
      <c r="J3810">
        <f t="shared" si="238"/>
        <v>10</v>
      </c>
      <c r="K3810">
        <f t="shared" si="239"/>
        <v>1</v>
      </c>
      <c r="L3810">
        <f t="shared" si="240"/>
        <v>10849</v>
      </c>
      <c r="M3810">
        <f t="shared" si="241"/>
        <v>356</v>
      </c>
      <c r="N3810">
        <v>25</v>
      </c>
      <c r="O3810" t="s">
        <v>1043</v>
      </c>
      <c r="P3810" t="s">
        <v>21</v>
      </c>
      <c r="Q3810" t="s">
        <v>22</v>
      </c>
      <c r="R3810" t="s">
        <v>21</v>
      </c>
      <c r="W3810">
        <v>180</v>
      </c>
      <c r="X3810">
        <v>77</v>
      </c>
      <c r="Y3810">
        <v>47</v>
      </c>
      <c r="Z3810">
        <v>149</v>
      </c>
    </row>
    <row r="3811" spans="1:26" ht="15.95">
      <c r="A3811" t="s">
        <v>4639</v>
      </c>
      <c r="B3811" t="s">
        <v>372</v>
      </c>
      <c r="C3811" t="str">
        <f>VLOOKUP(B3811, Positions!A$1:B$160, 2, FALSE)</f>
        <v>Defender</v>
      </c>
      <c r="D3811" t="s">
        <v>234</v>
      </c>
      <c r="E3811" t="s">
        <v>5664</v>
      </c>
      <c r="F3811" t="s">
        <v>21</v>
      </c>
      <c r="G3811" t="str">
        <f>VLOOKUP(E3811, Tiers!M$1:P$134, 3, FALSE)</f>
        <v>ENG3</v>
      </c>
      <c r="H3811">
        <f>VLOOKUP(G3811, Tiers!B$1:C$134, 2, FALSE)</f>
        <v>4</v>
      </c>
      <c r="I3811" s="26" t="s">
        <v>5773</v>
      </c>
      <c r="J3811">
        <f t="shared" si="238"/>
        <v>5</v>
      </c>
      <c r="K3811">
        <f t="shared" si="239"/>
        <v>3</v>
      </c>
      <c r="L3811">
        <f t="shared" si="240"/>
        <v>11012</v>
      </c>
      <c r="M3811">
        <f t="shared" si="241"/>
        <v>361</v>
      </c>
      <c r="N3811">
        <v>25</v>
      </c>
      <c r="O3811" t="s">
        <v>86</v>
      </c>
      <c r="P3811" t="s">
        <v>21</v>
      </c>
      <c r="Q3811" t="s">
        <v>22</v>
      </c>
      <c r="R3811" t="s">
        <v>21</v>
      </c>
      <c r="W3811">
        <v>176</v>
      </c>
      <c r="X3811">
        <v>70</v>
      </c>
      <c r="Y3811">
        <v>2</v>
      </c>
      <c r="Z3811">
        <v>137</v>
      </c>
    </row>
    <row r="3812" spans="1:26" ht="15.95">
      <c r="A3812" t="s">
        <v>4640</v>
      </c>
      <c r="B3812" t="s">
        <v>16</v>
      </c>
      <c r="C3812" t="str">
        <f>VLOOKUP(B3812, Positions!A$1:B$160, 2, FALSE)</f>
        <v>Forward</v>
      </c>
      <c r="D3812" t="s">
        <v>107</v>
      </c>
      <c r="E3812" t="s">
        <v>5665</v>
      </c>
      <c r="F3812" t="s">
        <v>21</v>
      </c>
      <c r="G3812" t="str">
        <f>VLOOKUP(E3812, Tiers!M$1:P$134, 3, FALSE)</f>
        <v>ENG2</v>
      </c>
      <c r="H3812">
        <f>VLOOKUP(G3812, Tiers!B$1:C$134, 2, FALSE)</f>
        <v>3</v>
      </c>
      <c r="I3812" s="26" t="s">
        <v>5774</v>
      </c>
      <c r="J3812">
        <f t="shared" si="238"/>
        <v>1</v>
      </c>
      <c r="K3812">
        <f t="shared" si="239"/>
        <v>2</v>
      </c>
      <c r="L3812">
        <f t="shared" si="240"/>
        <v>11116</v>
      </c>
      <c r="M3812">
        <f t="shared" si="241"/>
        <v>365</v>
      </c>
      <c r="N3812">
        <v>25</v>
      </c>
      <c r="O3812" t="s">
        <v>3220</v>
      </c>
      <c r="P3812" t="s">
        <v>21</v>
      </c>
      <c r="Q3812" t="s">
        <v>22</v>
      </c>
      <c r="R3812" t="s">
        <v>21</v>
      </c>
      <c r="S3812" t="s">
        <v>4641</v>
      </c>
      <c r="W3812">
        <v>186</v>
      </c>
      <c r="X3812">
        <v>77</v>
      </c>
      <c r="Y3812">
        <v>63</v>
      </c>
      <c r="Z3812">
        <v>262</v>
      </c>
    </row>
    <row r="3813" spans="1:26" ht="15.95">
      <c r="A3813" t="s">
        <v>4642</v>
      </c>
      <c r="B3813" t="s">
        <v>4643</v>
      </c>
      <c r="C3813" t="str">
        <f>VLOOKUP(B3813, Positions!A$1:B$160, 2, FALSE)</f>
        <v>Defender</v>
      </c>
      <c r="D3813" t="s">
        <v>282</v>
      </c>
      <c r="E3813" t="s">
        <v>62</v>
      </c>
      <c r="F3813" t="s">
        <v>21</v>
      </c>
      <c r="G3813" t="str">
        <f>VLOOKUP(E3813, Tiers!M$1:P$134, 3, FALSE)</f>
        <v>ENG1</v>
      </c>
      <c r="H3813">
        <f>VLOOKUP(G3813, Tiers!B$1:C$134, 2, FALSE)</f>
        <v>1</v>
      </c>
      <c r="I3813" s="26" t="s">
        <v>5775</v>
      </c>
      <c r="J3813">
        <f t="shared" si="238"/>
        <v>9</v>
      </c>
      <c r="K3813">
        <f t="shared" si="239"/>
        <v>1</v>
      </c>
      <c r="L3813">
        <f t="shared" si="240"/>
        <v>11245</v>
      </c>
      <c r="M3813">
        <f t="shared" si="241"/>
        <v>369</v>
      </c>
      <c r="N3813">
        <v>25</v>
      </c>
      <c r="O3813" t="s">
        <v>2106</v>
      </c>
      <c r="P3813" t="s">
        <v>21</v>
      </c>
      <c r="Q3813" t="s">
        <v>22</v>
      </c>
      <c r="R3813" t="s">
        <v>21</v>
      </c>
      <c r="W3813">
        <v>188</v>
      </c>
      <c r="X3813">
        <v>83</v>
      </c>
      <c r="Y3813">
        <v>8</v>
      </c>
      <c r="Z3813">
        <v>207</v>
      </c>
    </row>
    <row r="3814" spans="1:26" ht="15.95">
      <c r="A3814" t="s">
        <v>4644</v>
      </c>
      <c r="B3814" t="s">
        <v>2396</v>
      </c>
      <c r="C3814" t="str">
        <f>VLOOKUP(B3814, Positions!A$1:B$160, 2, FALSE)</f>
        <v>Midfielder</v>
      </c>
      <c r="D3814" t="s">
        <v>4376</v>
      </c>
      <c r="E3814" t="s">
        <v>5669</v>
      </c>
      <c r="F3814" t="s">
        <v>421</v>
      </c>
      <c r="G3814" t="str">
        <f>VLOOKUP(E3814, Tiers!M$1:P$134, 3, FALSE)</f>
        <v>SCO1</v>
      </c>
      <c r="H3814">
        <f>VLOOKUP(G3814, Tiers!B$1:C$134, 2, FALSE)</f>
        <v>3</v>
      </c>
      <c r="I3814" s="26" t="s">
        <v>5776</v>
      </c>
      <c r="J3814">
        <f t="shared" si="238"/>
        <v>9</v>
      </c>
      <c r="K3814">
        <f t="shared" si="239"/>
        <v>1</v>
      </c>
      <c r="L3814">
        <f t="shared" si="240"/>
        <v>11247</v>
      </c>
      <c r="M3814">
        <f t="shared" si="241"/>
        <v>369</v>
      </c>
      <c r="N3814">
        <v>25</v>
      </c>
      <c r="O3814" t="s">
        <v>284</v>
      </c>
      <c r="P3814" t="s">
        <v>21</v>
      </c>
      <c r="Q3814" t="s">
        <v>22</v>
      </c>
      <c r="R3814" t="s">
        <v>21</v>
      </c>
      <c r="S3814" t="s">
        <v>491</v>
      </c>
      <c r="W3814">
        <v>183</v>
      </c>
      <c r="X3814">
        <v>87</v>
      </c>
      <c r="Y3814">
        <v>14</v>
      </c>
      <c r="Z3814">
        <v>108</v>
      </c>
    </row>
    <row r="3815" spans="1:26" ht="15.95">
      <c r="A3815" t="s">
        <v>4645</v>
      </c>
      <c r="B3815" t="s">
        <v>36</v>
      </c>
      <c r="C3815" t="str">
        <f>VLOOKUP(B3815, Positions!A$1:B$160, 2, FALSE)</f>
        <v>Midfielder</v>
      </c>
      <c r="D3815" t="s">
        <v>3064</v>
      </c>
      <c r="E3815" t="s">
        <v>5666</v>
      </c>
      <c r="F3815" t="s">
        <v>21</v>
      </c>
      <c r="G3815" t="str">
        <f>VLOOKUP(E3815, Tiers!M$1:P$134, 3, FALSE)</f>
        <v>NONE</v>
      </c>
      <c r="H3815">
        <f>VLOOKUP(G3815, Tiers!B$1:C$134, 2, FALSE)</f>
        <v>7</v>
      </c>
      <c r="I3815" s="26" t="s">
        <v>5777</v>
      </c>
      <c r="J3815">
        <f t="shared" si="238"/>
        <v>7</v>
      </c>
      <c r="K3815">
        <f t="shared" si="239"/>
        <v>4</v>
      </c>
      <c r="L3815">
        <f t="shared" si="240"/>
        <v>11310</v>
      </c>
      <c r="M3815">
        <f t="shared" si="241"/>
        <v>371</v>
      </c>
      <c r="N3815">
        <v>25</v>
      </c>
      <c r="O3815" t="s">
        <v>259</v>
      </c>
      <c r="P3815" t="s">
        <v>21</v>
      </c>
      <c r="Q3815" t="s">
        <v>22</v>
      </c>
      <c r="R3815" t="s">
        <v>21</v>
      </c>
      <c r="W3815">
        <v>181</v>
      </c>
      <c r="X3815">
        <v>71</v>
      </c>
      <c r="Y3815">
        <v>1</v>
      </c>
      <c r="Z3815">
        <v>150</v>
      </c>
    </row>
    <row r="3816" spans="1:26" ht="15.95">
      <c r="A3816" t="s">
        <v>4646</v>
      </c>
      <c r="B3816" t="s">
        <v>16</v>
      </c>
      <c r="C3816" t="str">
        <f>VLOOKUP(B3816, Positions!A$1:B$160, 2, FALSE)</f>
        <v>Forward</v>
      </c>
      <c r="D3816" t="s">
        <v>592</v>
      </c>
      <c r="E3816" t="s">
        <v>5666</v>
      </c>
      <c r="F3816" t="s">
        <v>21</v>
      </c>
      <c r="G3816" t="str">
        <f>VLOOKUP(E3816, Tiers!M$1:P$134, 3, FALSE)</f>
        <v>NONE</v>
      </c>
      <c r="H3816">
        <f>VLOOKUP(G3816, Tiers!B$1:C$134, 2, FALSE)</f>
        <v>7</v>
      </c>
      <c r="I3816" s="26" t="s">
        <v>5778</v>
      </c>
      <c r="J3816">
        <f t="shared" si="238"/>
        <v>5</v>
      </c>
      <c r="K3816">
        <f t="shared" si="239"/>
        <v>3</v>
      </c>
      <c r="L3816">
        <f t="shared" si="240"/>
        <v>11371</v>
      </c>
      <c r="M3816">
        <f t="shared" si="241"/>
        <v>373</v>
      </c>
      <c r="N3816">
        <v>25</v>
      </c>
      <c r="O3816" t="s">
        <v>152</v>
      </c>
      <c r="P3816" t="s">
        <v>21</v>
      </c>
      <c r="Q3816" t="s">
        <v>22</v>
      </c>
      <c r="R3816" t="s">
        <v>21</v>
      </c>
      <c r="W3816">
        <v>183</v>
      </c>
      <c r="X3816">
        <v>71</v>
      </c>
      <c r="Y3816">
        <v>65</v>
      </c>
      <c r="Z3816">
        <v>252</v>
      </c>
    </row>
    <row r="3817" spans="1:26" ht="15.95">
      <c r="A3817" t="s">
        <v>4647</v>
      </c>
      <c r="B3817" t="s">
        <v>36</v>
      </c>
      <c r="C3817" t="str">
        <f>VLOOKUP(B3817, Positions!A$1:B$160, 2, FALSE)</f>
        <v>Midfielder</v>
      </c>
      <c r="D3817" t="s">
        <v>530</v>
      </c>
      <c r="E3817" t="s">
        <v>62</v>
      </c>
      <c r="F3817" t="s">
        <v>21</v>
      </c>
      <c r="G3817" t="str">
        <f>VLOOKUP(E3817, Tiers!M$1:P$134, 3, FALSE)</f>
        <v>ENG1</v>
      </c>
      <c r="H3817">
        <f>VLOOKUP(G3817, Tiers!B$1:C$134, 2, FALSE)</f>
        <v>1</v>
      </c>
      <c r="I3817" s="26" t="s">
        <v>5779</v>
      </c>
      <c r="J3817">
        <f t="shared" si="238"/>
        <v>4</v>
      </c>
      <c r="K3817">
        <f t="shared" si="239"/>
        <v>3</v>
      </c>
      <c r="L3817">
        <f t="shared" si="240"/>
        <v>11392</v>
      </c>
      <c r="M3817">
        <f t="shared" si="241"/>
        <v>374</v>
      </c>
      <c r="N3817">
        <v>25</v>
      </c>
      <c r="O3817" t="s">
        <v>530</v>
      </c>
      <c r="P3817" t="s">
        <v>21</v>
      </c>
      <c r="Q3817" t="s">
        <v>22</v>
      </c>
      <c r="R3817" t="s">
        <v>21</v>
      </c>
      <c r="W3817">
        <v>176</v>
      </c>
      <c r="X3817">
        <v>73</v>
      </c>
      <c r="Y3817">
        <v>12</v>
      </c>
      <c r="Z3817">
        <v>200</v>
      </c>
    </row>
    <row r="3818" spans="1:26" ht="15.95">
      <c r="A3818" t="s">
        <v>4648</v>
      </c>
      <c r="B3818" t="s">
        <v>36</v>
      </c>
      <c r="C3818" t="str">
        <f>VLOOKUP(B3818, Positions!A$1:B$160, 2, FALSE)</f>
        <v>Midfielder</v>
      </c>
      <c r="D3818" t="s">
        <v>124</v>
      </c>
      <c r="E3818" t="s">
        <v>5665</v>
      </c>
      <c r="F3818" t="s">
        <v>21</v>
      </c>
      <c r="G3818" t="str">
        <f>VLOOKUP(E3818, Tiers!M$1:P$134, 3, FALSE)</f>
        <v>ENG2</v>
      </c>
      <c r="H3818">
        <f>VLOOKUP(G3818, Tiers!B$1:C$134, 2, FALSE)</f>
        <v>3</v>
      </c>
      <c r="I3818" s="26" t="s">
        <v>5679</v>
      </c>
      <c r="J3818">
        <f t="shared" si="238"/>
        <v>2</v>
      </c>
      <c r="K3818">
        <f t="shared" si="239"/>
        <v>2</v>
      </c>
      <c r="L3818">
        <f t="shared" si="240"/>
        <v>11467</v>
      </c>
      <c r="M3818">
        <f t="shared" si="241"/>
        <v>376</v>
      </c>
      <c r="N3818">
        <v>25</v>
      </c>
      <c r="O3818" t="s">
        <v>2405</v>
      </c>
      <c r="P3818" t="s">
        <v>21</v>
      </c>
      <c r="Q3818" t="s">
        <v>22</v>
      </c>
      <c r="R3818" t="s">
        <v>21</v>
      </c>
      <c r="W3818">
        <v>186</v>
      </c>
      <c r="X3818">
        <v>80</v>
      </c>
      <c r="Y3818">
        <v>27</v>
      </c>
      <c r="Z3818">
        <v>228</v>
      </c>
    </row>
    <row r="3819" spans="1:26" ht="15.95">
      <c r="A3819" t="s">
        <v>4649</v>
      </c>
      <c r="B3819" t="s">
        <v>16</v>
      </c>
      <c r="C3819" t="str">
        <f>VLOOKUP(B3819, Positions!A$1:B$160, 2, FALSE)</f>
        <v>Forward</v>
      </c>
      <c r="D3819" t="s">
        <v>282</v>
      </c>
      <c r="E3819" t="s">
        <v>62</v>
      </c>
      <c r="F3819" t="s">
        <v>21</v>
      </c>
      <c r="G3819" t="str">
        <f>VLOOKUP(E3819, Tiers!M$1:P$134, 3, FALSE)</f>
        <v>ENG1</v>
      </c>
      <c r="H3819">
        <f>VLOOKUP(G3819, Tiers!B$1:C$134, 2, FALSE)</f>
        <v>1</v>
      </c>
      <c r="I3819" s="26" t="s">
        <v>5680</v>
      </c>
      <c r="J3819">
        <f t="shared" si="238"/>
        <v>1</v>
      </c>
      <c r="K3819">
        <f t="shared" si="239"/>
        <v>2</v>
      </c>
      <c r="L3819">
        <f t="shared" si="240"/>
        <v>11476</v>
      </c>
      <c r="M3819">
        <f t="shared" si="241"/>
        <v>377</v>
      </c>
      <c r="N3819">
        <v>25</v>
      </c>
      <c r="O3819" t="s">
        <v>346</v>
      </c>
      <c r="P3819" t="s">
        <v>21</v>
      </c>
      <c r="Q3819" t="s">
        <v>22</v>
      </c>
      <c r="R3819" t="s">
        <v>21</v>
      </c>
      <c r="S3819" t="s">
        <v>319</v>
      </c>
      <c r="W3819">
        <v>178</v>
      </c>
      <c r="X3819">
        <v>73</v>
      </c>
      <c r="Y3819">
        <v>61</v>
      </c>
      <c r="Z3819">
        <v>136</v>
      </c>
    </row>
    <row r="3820" spans="1:26" ht="15.95">
      <c r="A3820" t="s">
        <v>4650</v>
      </c>
      <c r="B3820" t="s">
        <v>72</v>
      </c>
      <c r="C3820" t="str">
        <f>VLOOKUP(B3820, Positions!A$1:B$160, 2, FALSE)</f>
        <v>Defender</v>
      </c>
      <c r="D3820" t="s">
        <v>868</v>
      </c>
      <c r="E3820" t="s">
        <v>5666</v>
      </c>
      <c r="F3820" t="s">
        <v>21</v>
      </c>
      <c r="G3820" t="str">
        <f>VLOOKUP(E3820, Tiers!M$1:P$134, 3, FALSE)</f>
        <v>NONE</v>
      </c>
      <c r="H3820">
        <f>VLOOKUP(G3820, Tiers!B$1:C$134, 2, FALSE)</f>
        <v>7</v>
      </c>
      <c r="I3820" s="26" t="s">
        <v>5682</v>
      </c>
      <c r="J3820">
        <f t="shared" si="238"/>
        <v>10</v>
      </c>
      <c r="K3820">
        <f t="shared" si="239"/>
        <v>1</v>
      </c>
      <c r="L3820">
        <f t="shared" si="240"/>
        <v>11566</v>
      </c>
      <c r="M3820">
        <f t="shared" si="241"/>
        <v>380</v>
      </c>
      <c r="N3820">
        <v>25</v>
      </c>
      <c r="O3820" t="s">
        <v>74</v>
      </c>
      <c r="P3820" t="s">
        <v>21</v>
      </c>
      <c r="Q3820" t="s">
        <v>22</v>
      </c>
      <c r="R3820" t="s">
        <v>21</v>
      </c>
      <c r="W3820">
        <v>183</v>
      </c>
      <c r="X3820">
        <v>78</v>
      </c>
      <c r="Y3820">
        <v>5</v>
      </c>
      <c r="Z3820">
        <v>188</v>
      </c>
    </row>
    <row r="3821" spans="1:26" ht="15.95">
      <c r="A3821" t="s">
        <v>4651</v>
      </c>
      <c r="B3821" t="s">
        <v>166</v>
      </c>
      <c r="C3821" t="str">
        <f>VLOOKUP(B3821, Positions!A$1:B$160, 2, FALSE)</f>
        <v>Goalkeeper</v>
      </c>
      <c r="D3821" t="s">
        <v>402</v>
      </c>
      <c r="E3821" t="s">
        <v>5664</v>
      </c>
      <c r="F3821" t="s">
        <v>21</v>
      </c>
      <c r="G3821" t="str">
        <f>VLOOKUP(E3821, Tiers!M$1:P$134, 3, FALSE)</f>
        <v>ENG3</v>
      </c>
      <c r="H3821">
        <f>VLOOKUP(G3821, Tiers!B$1:C$134, 2, FALSE)</f>
        <v>4</v>
      </c>
      <c r="I3821" s="26" t="s">
        <v>5683</v>
      </c>
      <c r="J3821">
        <f t="shared" si="238"/>
        <v>9</v>
      </c>
      <c r="K3821">
        <f t="shared" si="239"/>
        <v>1</v>
      </c>
      <c r="L3821">
        <f t="shared" si="240"/>
        <v>11625</v>
      </c>
      <c r="M3821">
        <f t="shared" si="241"/>
        <v>381</v>
      </c>
      <c r="N3821">
        <v>25</v>
      </c>
      <c r="O3821" t="s">
        <v>5788</v>
      </c>
      <c r="P3821" t="s">
        <v>21</v>
      </c>
      <c r="Q3821" t="s">
        <v>22</v>
      </c>
      <c r="R3821" t="s">
        <v>21</v>
      </c>
      <c r="W3821">
        <v>188</v>
      </c>
      <c r="X3821">
        <v>79</v>
      </c>
      <c r="Y3821">
        <v>0</v>
      </c>
      <c r="Z3821">
        <v>35</v>
      </c>
    </row>
    <row r="3822" spans="1:26" ht="15.95">
      <c r="A3822" t="s">
        <v>4652</v>
      </c>
      <c r="B3822" t="s">
        <v>16</v>
      </c>
      <c r="C3822" t="str">
        <f>VLOOKUP(B3822, Positions!A$1:B$160, 2, FALSE)</f>
        <v>Forward</v>
      </c>
      <c r="D3822" t="s">
        <v>236</v>
      </c>
      <c r="E3822" t="s">
        <v>5665</v>
      </c>
      <c r="F3822" t="s">
        <v>21</v>
      </c>
      <c r="G3822" t="str">
        <f>VLOOKUP(E3822, Tiers!M$1:P$134, 3, FALSE)</f>
        <v>ENG2</v>
      </c>
      <c r="H3822">
        <f>VLOOKUP(G3822, Tiers!B$1:C$134, 2, FALSE)</f>
        <v>3</v>
      </c>
      <c r="I3822" s="26" t="s">
        <v>5684</v>
      </c>
      <c r="J3822">
        <f t="shared" si="238"/>
        <v>3</v>
      </c>
      <c r="K3822">
        <f t="shared" si="239"/>
        <v>3</v>
      </c>
      <c r="L3822">
        <f t="shared" si="240"/>
        <v>11788</v>
      </c>
      <c r="M3822">
        <f t="shared" si="241"/>
        <v>387</v>
      </c>
      <c r="N3822">
        <v>25</v>
      </c>
      <c r="O3822" t="s">
        <v>74</v>
      </c>
      <c r="P3822" t="s">
        <v>21</v>
      </c>
      <c r="Q3822" t="s">
        <v>22</v>
      </c>
      <c r="R3822" t="s">
        <v>21</v>
      </c>
      <c r="S3822" t="s">
        <v>319</v>
      </c>
      <c r="W3822">
        <v>178</v>
      </c>
      <c r="X3822">
        <v>68</v>
      </c>
      <c r="Y3822">
        <v>47</v>
      </c>
      <c r="Z3822">
        <v>155</v>
      </c>
    </row>
    <row r="3823" spans="1:26" ht="15.95">
      <c r="A3823" t="s">
        <v>4653</v>
      </c>
      <c r="B3823" t="s">
        <v>31</v>
      </c>
      <c r="C3823" t="str">
        <f>VLOOKUP(B3823, Positions!A$1:B$160, 2, FALSE)</f>
        <v>Defender</v>
      </c>
      <c r="D3823" t="s">
        <v>868</v>
      </c>
      <c r="E3823" t="s">
        <v>5666</v>
      </c>
      <c r="F3823" t="s">
        <v>21</v>
      </c>
      <c r="G3823" t="str">
        <f>VLOOKUP(E3823, Tiers!M$1:P$134, 3, FALSE)</f>
        <v>NONE</v>
      </c>
      <c r="H3823">
        <f>VLOOKUP(G3823, Tiers!B$1:C$134, 2, FALSE)</f>
        <v>7</v>
      </c>
      <c r="I3823" s="26" t="s">
        <v>5684</v>
      </c>
      <c r="J3823">
        <f t="shared" si="238"/>
        <v>3</v>
      </c>
      <c r="K3823">
        <f t="shared" si="239"/>
        <v>3</v>
      </c>
      <c r="L3823">
        <f t="shared" si="240"/>
        <v>11788</v>
      </c>
      <c r="M3823">
        <f t="shared" si="241"/>
        <v>387</v>
      </c>
      <c r="N3823">
        <v>25</v>
      </c>
      <c r="O3823" t="s">
        <v>74</v>
      </c>
      <c r="P3823" t="s">
        <v>21</v>
      </c>
      <c r="Q3823" t="s">
        <v>22</v>
      </c>
      <c r="R3823" t="s">
        <v>21</v>
      </c>
      <c r="W3823">
        <v>183</v>
      </c>
      <c r="X3823">
        <v>85</v>
      </c>
      <c r="Y3823">
        <v>1</v>
      </c>
      <c r="Z3823">
        <v>149</v>
      </c>
    </row>
    <row r="3824" spans="1:26" ht="15.95">
      <c r="A3824" t="s">
        <v>4654</v>
      </c>
      <c r="B3824" t="s">
        <v>189</v>
      </c>
      <c r="C3824" t="str">
        <f>VLOOKUP(B3824, Positions!A$1:B$160, 2, FALSE)</f>
        <v>Forward</v>
      </c>
      <c r="D3824" t="s">
        <v>592</v>
      </c>
      <c r="E3824" t="s">
        <v>5666</v>
      </c>
      <c r="F3824" t="s">
        <v>21</v>
      </c>
      <c r="G3824" t="str">
        <f>VLOOKUP(E3824, Tiers!M$1:P$134, 3, FALSE)</f>
        <v>NONE</v>
      </c>
      <c r="H3824">
        <f>VLOOKUP(G3824, Tiers!B$1:C$134, 2, FALSE)</f>
        <v>7</v>
      </c>
      <c r="I3824" s="26" t="s">
        <v>5685</v>
      </c>
      <c r="J3824">
        <f t="shared" si="238"/>
        <v>1</v>
      </c>
      <c r="K3824">
        <f t="shared" si="239"/>
        <v>2</v>
      </c>
      <c r="L3824">
        <f t="shared" si="240"/>
        <v>11847</v>
      </c>
      <c r="M3824">
        <f t="shared" si="241"/>
        <v>389</v>
      </c>
      <c r="N3824">
        <v>25</v>
      </c>
      <c r="O3824" t="s">
        <v>5788</v>
      </c>
      <c r="P3824" t="s">
        <v>21</v>
      </c>
      <c r="Q3824" t="s">
        <v>22</v>
      </c>
      <c r="R3824" t="s">
        <v>21</v>
      </c>
      <c r="W3824">
        <v>183</v>
      </c>
      <c r="X3824">
        <v>72</v>
      </c>
      <c r="Y3824">
        <v>16</v>
      </c>
      <c r="Z3824">
        <v>184</v>
      </c>
    </row>
    <row r="3825" spans="1:26" ht="15.95">
      <c r="A3825" t="s">
        <v>4655</v>
      </c>
      <c r="B3825" t="s">
        <v>81</v>
      </c>
      <c r="C3825" t="str">
        <f>VLOOKUP(B3825, Positions!A$1:B$160, 2, FALSE)</f>
        <v>Defender</v>
      </c>
      <c r="D3825" t="s">
        <v>93</v>
      </c>
      <c r="E3825" t="s">
        <v>5664</v>
      </c>
      <c r="F3825" t="s">
        <v>21</v>
      </c>
      <c r="G3825" t="str">
        <f>VLOOKUP(E3825, Tiers!M$1:P$134, 3, FALSE)</f>
        <v>ENG3</v>
      </c>
      <c r="H3825">
        <f>VLOOKUP(G3825, Tiers!B$1:C$134, 2, FALSE)</f>
        <v>4</v>
      </c>
      <c r="I3825" s="26" t="s">
        <v>5686</v>
      </c>
      <c r="J3825">
        <f t="shared" si="238"/>
        <v>1</v>
      </c>
      <c r="K3825">
        <f t="shared" si="239"/>
        <v>2</v>
      </c>
      <c r="L3825">
        <f t="shared" si="240"/>
        <v>11854</v>
      </c>
      <c r="M3825">
        <f t="shared" si="241"/>
        <v>389</v>
      </c>
      <c r="N3825">
        <v>25</v>
      </c>
      <c r="O3825" t="s">
        <v>3572</v>
      </c>
      <c r="P3825" t="s">
        <v>21</v>
      </c>
      <c r="Q3825" t="s">
        <v>22</v>
      </c>
      <c r="R3825" t="s">
        <v>21</v>
      </c>
      <c r="W3825">
        <v>191</v>
      </c>
      <c r="X3825">
        <v>77</v>
      </c>
      <c r="Y3825">
        <v>9</v>
      </c>
      <c r="Z3825">
        <v>123</v>
      </c>
    </row>
    <row r="3826" spans="1:26" ht="15.95">
      <c r="A3826" t="s">
        <v>4656</v>
      </c>
      <c r="B3826" t="s">
        <v>42</v>
      </c>
      <c r="C3826" t="str">
        <f>VLOOKUP(B3826, Positions!A$1:B$160, 2, FALSE)</f>
        <v>Midfielder</v>
      </c>
      <c r="D3826" t="s">
        <v>579</v>
      </c>
      <c r="E3826" t="s">
        <v>5665</v>
      </c>
      <c r="F3826" t="s">
        <v>21</v>
      </c>
      <c r="G3826" t="str">
        <f>VLOOKUP(E3826, Tiers!M$1:P$134, 3, FALSE)</f>
        <v>ENG2</v>
      </c>
      <c r="H3826">
        <f>VLOOKUP(G3826, Tiers!B$1:C$134, 2, FALSE)</f>
        <v>3</v>
      </c>
      <c r="I3826" s="26" t="s">
        <v>5687</v>
      </c>
      <c r="J3826">
        <f t="shared" si="238"/>
        <v>12</v>
      </c>
      <c r="K3826">
        <f t="shared" si="239"/>
        <v>2</v>
      </c>
      <c r="L3826">
        <f t="shared" si="240"/>
        <v>11879</v>
      </c>
      <c r="M3826">
        <f t="shared" si="241"/>
        <v>390</v>
      </c>
      <c r="N3826">
        <v>25</v>
      </c>
      <c r="O3826" t="s">
        <v>163</v>
      </c>
      <c r="P3826" t="s">
        <v>21</v>
      </c>
      <c r="Q3826" t="s">
        <v>22</v>
      </c>
      <c r="R3826" t="s">
        <v>21</v>
      </c>
      <c r="W3826">
        <v>183</v>
      </c>
      <c r="X3826">
        <v>70</v>
      </c>
      <c r="Y3826">
        <v>3</v>
      </c>
      <c r="Z3826">
        <v>100</v>
      </c>
    </row>
    <row r="3827" spans="1:26" ht="15.95">
      <c r="A3827" t="s">
        <v>4657</v>
      </c>
      <c r="B3827" t="s">
        <v>111</v>
      </c>
      <c r="C3827" t="str">
        <f>VLOOKUP(B3827, Positions!A$1:B$160, 2, FALSE)</f>
        <v>Forward</v>
      </c>
      <c r="D3827" t="s">
        <v>3353</v>
      </c>
      <c r="E3827" t="s">
        <v>5669</v>
      </c>
      <c r="F3827" t="s">
        <v>421</v>
      </c>
      <c r="G3827" t="str">
        <f>VLOOKUP(E3827, Tiers!M$1:P$134, 3, FALSE)</f>
        <v>SCO1</v>
      </c>
      <c r="H3827">
        <f>VLOOKUP(G3827, Tiers!B$1:C$134, 2, FALSE)</f>
        <v>3</v>
      </c>
      <c r="I3827" s="26" t="s">
        <v>5688</v>
      </c>
      <c r="J3827">
        <f t="shared" si="238"/>
        <v>11</v>
      </c>
      <c r="K3827">
        <f t="shared" si="239"/>
        <v>1</v>
      </c>
      <c r="L3827">
        <f t="shared" si="240"/>
        <v>11919</v>
      </c>
      <c r="M3827">
        <f t="shared" si="241"/>
        <v>391</v>
      </c>
      <c r="N3827">
        <v>25</v>
      </c>
      <c r="O3827" t="s">
        <v>2090</v>
      </c>
      <c r="P3827" t="s">
        <v>21</v>
      </c>
      <c r="Q3827" t="s">
        <v>22</v>
      </c>
      <c r="R3827" t="s">
        <v>21</v>
      </c>
      <c r="W3827">
        <v>181</v>
      </c>
      <c r="X3827">
        <v>70</v>
      </c>
      <c r="Y3827">
        <v>10</v>
      </c>
      <c r="Z3827">
        <v>179</v>
      </c>
    </row>
    <row r="3828" spans="1:26" ht="15.95">
      <c r="A3828" t="s">
        <v>4658</v>
      </c>
      <c r="B3828" t="s">
        <v>1162</v>
      </c>
      <c r="C3828" t="str">
        <f>VLOOKUP(B3828, Positions!A$1:B$160, 2, FALSE)</f>
        <v>Midfielder</v>
      </c>
      <c r="D3828" t="s">
        <v>1358</v>
      </c>
      <c r="E3828" t="s">
        <v>5663</v>
      </c>
      <c r="F3828" t="s">
        <v>21</v>
      </c>
      <c r="G3828" t="str">
        <f>VLOOKUP(E3828, Tiers!M$1:P$134, 3, FALSE)</f>
        <v>ENG4</v>
      </c>
      <c r="H3828">
        <f>VLOOKUP(G3828, Tiers!B$1:C$134, 2, FALSE)</f>
        <v>5</v>
      </c>
      <c r="I3828" s="26" t="s">
        <v>5689</v>
      </c>
      <c r="J3828">
        <f t="shared" si="238"/>
        <v>10</v>
      </c>
      <c r="K3828">
        <f t="shared" si="239"/>
        <v>1</v>
      </c>
      <c r="L3828">
        <f t="shared" si="240"/>
        <v>11931</v>
      </c>
      <c r="M3828">
        <f t="shared" si="241"/>
        <v>392</v>
      </c>
      <c r="N3828">
        <v>25</v>
      </c>
      <c r="O3828" t="s">
        <v>259</v>
      </c>
      <c r="P3828" t="s">
        <v>21</v>
      </c>
      <c r="Q3828" t="s">
        <v>22</v>
      </c>
      <c r="R3828" t="s">
        <v>21</v>
      </c>
      <c r="W3828">
        <v>176</v>
      </c>
      <c r="X3828">
        <v>61</v>
      </c>
      <c r="Y3828">
        <v>0</v>
      </c>
      <c r="Z3828">
        <v>128</v>
      </c>
    </row>
    <row r="3829" spans="1:26" ht="15.95">
      <c r="A3829" t="s">
        <v>4659</v>
      </c>
      <c r="B3829" t="s">
        <v>1915</v>
      </c>
      <c r="C3829" t="str">
        <f>VLOOKUP(B3829, Positions!A$1:B$160, 2, FALSE)</f>
        <v>Defender</v>
      </c>
      <c r="D3829" t="s">
        <v>3718</v>
      </c>
      <c r="E3829" t="s">
        <v>5666</v>
      </c>
      <c r="F3829" t="s">
        <v>21</v>
      </c>
      <c r="G3829" t="str">
        <f>VLOOKUP(E3829, Tiers!M$1:P$134, 3, FALSE)</f>
        <v>NONE</v>
      </c>
      <c r="H3829">
        <f>VLOOKUP(G3829, Tiers!B$1:C$134, 2, FALSE)</f>
        <v>7</v>
      </c>
      <c r="I3829" s="26" t="s">
        <v>5690</v>
      </c>
      <c r="J3829">
        <f t="shared" si="238"/>
        <v>10</v>
      </c>
      <c r="K3829">
        <f t="shared" si="239"/>
        <v>1</v>
      </c>
      <c r="L3829">
        <f t="shared" si="240"/>
        <v>11932</v>
      </c>
      <c r="M3829">
        <f t="shared" si="241"/>
        <v>392</v>
      </c>
      <c r="N3829">
        <v>25</v>
      </c>
      <c r="O3829" t="s">
        <v>74</v>
      </c>
      <c r="P3829" t="s">
        <v>21</v>
      </c>
      <c r="Q3829" t="s">
        <v>22</v>
      </c>
      <c r="R3829" t="s">
        <v>21</v>
      </c>
      <c r="W3829">
        <v>174</v>
      </c>
      <c r="X3829">
        <v>71</v>
      </c>
      <c r="Y3829">
        <v>3</v>
      </c>
      <c r="Z3829">
        <v>65</v>
      </c>
    </row>
    <row r="3830" spans="1:26" ht="15.95">
      <c r="A3830" t="s">
        <v>4660</v>
      </c>
      <c r="B3830" t="s">
        <v>196</v>
      </c>
      <c r="C3830" t="str">
        <f>VLOOKUP(B3830, Positions!A$1:B$160, 2, FALSE)</f>
        <v>Defender</v>
      </c>
      <c r="D3830" t="s">
        <v>61</v>
      </c>
      <c r="E3830" t="s">
        <v>62</v>
      </c>
      <c r="F3830" t="s">
        <v>21</v>
      </c>
      <c r="G3830" t="str">
        <f>VLOOKUP(E3830, Tiers!M$1:P$134, 3, FALSE)</f>
        <v>ENG1</v>
      </c>
      <c r="H3830">
        <f>VLOOKUP(G3830, Tiers!B$1:C$134, 2, FALSE)</f>
        <v>1</v>
      </c>
      <c r="I3830" s="26" t="s">
        <v>5691</v>
      </c>
      <c r="J3830">
        <f t="shared" si="238"/>
        <v>9</v>
      </c>
      <c r="K3830">
        <f t="shared" si="239"/>
        <v>1</v>
      </c>
      <c r="L3830">
        <f t="shared" si="240"/>
        <v>11964</v>
      </c>
      <c r="M3830">
        <f t="shared" si="241"/>
        <v>393</v>
      </c>
      <c r="N3830">
        <v>25</v>
      </c>
      <c r="O3830" t="s">
        <v>74</v>
      </c>
      <c r="P3830" t="s">
        <v>21</v>
      </c>
      <c r="Q3830" t="s">
        <v>22</v>
      </c>
      <c r="R3830" t="s">
        <v>21</v>
      </c>
      <c r="W3830">
        <v>178</v>
      </c>
      <c r="X3830">
        <v>66</v>
      </c>
      <c r="Y3830">
        <v>1</v>
      </c>
      <c r="Z3830">
        <v>118</v>
      </c>
    </row>
    <row r="3831" spans="1:26" ht="15.95">
      <c r="A3831" t="s">
        <v>4661</v>
      </c>
      <c r="B3831" t="s">
        <v>360</v>
      </c>
      <c r="C3831" t="str">
        <f>VLOOKUP(B3831, Positions!A$1:B$160, 2, FALSE)</f>
        <v>Defender</v>
      </c>
      <c r="D3831" t="s">
        <v>107</v>
      </c>
      <c r="E3831" t="s">
        <v>5665</v>
      </c>
      <c r="F3831" t="s">
        <v>21</v>
      </c>
      <c r="G3831" t="str">
        <f>VLOOKUP(E3831, Tiers!M$1:P$134, 3, FALSE)</f>
        <v>ENG2</v>
      </c>
      <c r="H3831">
        <f>VLOOKUP(G3831, Tiers!B$1:C$134, 2, FALSE)</f>
        <v>3</v>
      </c>
      <c r="I3831" s="26" t="s">
        <v>5692</v>
      </c>
      <c r="J3831">
        <f t="shared" si="238"/>
        <v>9</v>
      </c>
      <c r="K3831">
        <f t="shared" si="239"/>
        <v>1</v>
      </c>
      <c r="L3831">
        <f t="shared" si="240"/>
        <v>11971</v>
      </c>
      <c r="M3831">
        <f t="shared" si="241"/>
        <v>393</v>
      </c>
      <c r="N3831">
        <v>25</v>
      </c>
      <c r="O3831" t="s">
        <v>1567</v>
      </c>
      <c r="P3831" t="s">
        <v>21</v>
      </c>
      <c r="Q3831" t="s">
        <v>22</v>
      </c>
      <c r="R3831" t="s">
        <v>21</v>
      </c>
      <c r="W3831">
        <v>180</v>
      </c>
      <c r="X3831">
        <v>74</v>
      </c>
      <c r="Y3831">
        <v>3</v>
      </c>
      <c r="Z3831">
        <v>136</v>
      </c>
    </row>
    <row r="3832" spans="1:26" ht="15.95">
      <c r="A3832" t="s">
        <v>4662</v>
      </c>
      <c r="B3832" t="s">
        <v>249</v>
      </c>
      <c r="C3832" t="str">
        <f>VLOOKUP(B3832, Positions!A$1:B$160, 2, FALSE)</f>
        <v>Midfielder</v>
      </c>
      <c r="D3832" t="s">
        <v>253</v>
      </c>
      <c r="E3832" t="s">
        <v>5666</v>
      </c>
      <c r="F3832" t="s">
        <v>21</v>
      </c>
      <c r="G3832" t="str">
        <f>VLOOKUP(E3832, Tiers!M$1:P$134, 3, FALSE)</f>
        <v>NONE</v>
      </c>
      <c r="H3832">
        <f>VLOOKUP(G3832, Tiers!B$1:C$134, 2, FALSE)</f>
        <v>7</v>
      </c>
      <c r="I3832" s="26" t="s">
        <v>5693</v>
      </c>
      <c r="J3832">
        <f t="shared" si="238"/>
        <v>6</v>
      </c>
      <c r="K3832">
        <f t="shared" si="239"/>
        <v>4</v>
      </c>
      <c r="L3832">
        <f t="shared" si="240"/>
        <v>12060</v>
      </c>
      <c r="M3832">
        <f t="shared" si="241"/>
        <v>396</v>
      </c>
      <c r="N3832">
        <v>25</v>
      </c>
      <c r="O3832" t="s">
        <v>5790</v>
      </c>
      <c r="P3832" t="s">
        <v>21</v>
      </c>
      <c r="Q3832" t="s">
        <v>22</v>
      </c>
      <c r="R3832" t="s">
        <v>21</v>
      </c>
      <c r="W3832">
        <v>171</v>
      </c>
      <c r="X3832">
        <v>70</v>
      </c>
      <c r="Y3832">
        <v>3</v>
      </c>
      <c r="Z3832">
        <v>126</v>
      </c>
    </row>
    <row r="3833" spans="1:26" ht="15.95">
      <c r="A3833" t="s">
        <v>4663</v>
      </c>
      <c r="B3833" t="s">
        <v>42</v>
      </c>
      <c r="C3833" t="str">
        <f>VLOOKUP(B3833, Positions!A$1:B$160, 2, FALSE)</f>
        <v>Midfielder</v>
      </c>
      <c r="D3833" t="s">
        <v>326</v>
      </c>
      <c r="E3833" t="s">
        <v>5663</v>
      </c>
      <c r="F3833" t="s">
        <v>21</v>
      </c>
      <c r="G3833" t="str">
        <f>VLOOKUP(E3833, Tiers!M$1:P$134, 3, FALSE)</f>
        <v>ENG4</v>
      </c>
      <c r="H3833">
        <f>VLOOKUP(G3833, Tiers!B$1:C$134, 2, FALSE)</f>
        <v>5</v>
      </c>
      <c r="I3833" s="26" t="s">
        <v>5694</v>
      </c>
      <c r="J3833">
        <f t="shared" si="238"/>
        <v>11</v>
      </c>
      <c r="K3833">
        <f t="shared" si="239"/>
        <v>1</v>
      </c>
      <c r="L3833">
        <f t="shared" si="240"/>
        <v>12284</v>
      </c>
      <c r="M3833">
        <f t="shared" si="241"/>
        <v>403</v>
      </c>
      <c r="N3833">
        <v>25</v>
      </c>
      <c r="O3833" t="s">
        <v>1003</v>
      </c>
      <c r="P3833" t="s">
        <v>21</v>
      </c>
      <c r="Q3833" t="s">
        <v>22</v>
      </c>
      <c r="R3833" t="s">
        <v>21</v>
      </c>
      <c r="W3833">
        <v>180</v>
      </c>
      <c r="X3833">
        <v>69</v>
      </c>
      <c r="Y3833">
        <v>12</v>
      </c>
      <c r="Z3833">
        <v>208</v>
      </c>
    </row>
    <row r="3834" spans="1:26" ht="15.95">
      <c r="A3834" t="s">
        <v>4664</v>
      </c>
      <c r="B3834" t="s">
        <v>16</v>
      </c>
      <c r="C3834" t="str">
        <f>VLOOKUP(B3834, Positions!A$1:B$160, 2, FALSE)</f>
        <v>Forward</v>
      </c>
      <c r="D3834" t="s">
        <v>3957</v>
      </c>
      <c r="E3834" t="s">
        <v>5667</v>
      </c>
      <c r="F3834" t="s">
        <v>421</v>
      </c>
      <c r="G3834" t="str">
        <f>VLOOKUP(E3834, Tiers!M$1:P$134, 3, FALSE)</f>
        <v>SCO2</v>
      </c>
      <c r="H3834">
        <f>VLOOKUP(G3834, Tiers!B$1:C$134, 2, FALSE)</f>
        <v>6</v>
      </c>
      <c r="I3834" s="26" t="s">
        <v>5695</v>
      </c>
      <c r="J3834">
        <f t="shared" si="238"/>
        <v>11</v>
      </c>
      <c r="K3834">
        <f t="shared" si="239"/>
        <v>1</v>
      </c>
      <c r="L3834">
        <f t="shared" si="240"/>
        <v>12290</v>
      </c>
      <c r="M3834">
        <f t="shared" si="241"/>
        <v>403</v>
      </c>
      <c r="N3834">
        <v>25</v>
      </c>
      <c r="O3834" t="s">
        <v>74</v>
      </c>
      <c r="P3834" t="s">
        <v>21</v>
      </c>
      <c r="Q3834" t="s">
        <v>22</v>
      </c>
      <c r="R3834" t="s">
        <v>21</v>
      </c>
      <c r="W3834">
        <v>196</v>
      </c>
      <c r="X3834">
        <v>91</v>
      </c>
      <c r="Y3834">
        <v>13</v>
      </c>
      <c r="Z3834">
        <v>46</v>
      </c>
    </row>
    <row r="3835" spans="1:26" ht="15.95">
      <c r="A3835" t="s">
        <v>4665</v>
      </c>
      <c r="B3835" t="s">
        <v>102</v>
      </c>
      <c r="C3835" t="str">
        <f>VLOOKUP(B3835, Positions!A$1:B$160, 2, FALSE)</f>
        <v>Defender</v>
      </c>
      <c r="D3835" t="s">
        <v>48</v>
      </c>
      <c r="E3835" t="s">
        <v>5663</v>
      </c>
      <c r="F3835" t="s">
        <v>21</v>
      </c>
      <c r="G3835" t="str">
        <f>VLOOKUP(E3835, Tiers!M$1:P$134, 3, FALSE)</f>
        <v>ENG4</v>
      </c>
      <c r="H3835">
        <f>VLOOKUP(G3835, Tiers!B$1:C$134, 2, FALSE)</f>
        <v>5</v>
      </c>
      <c r="I3835" s="26" t="s">
        <v>5696</v>
      </c>
      <c r="J3835">
        <f t="shared" si="238"/>
        <v>2</v>
      </c>
      <c r="K3835">
        <f t="shared" si="239"/>
        <v>2</v>
      </c>
      <c r="L3835">
        <f t="shared" si="240"/>
        <v>12559</v>
      </c>
      <c r="M3835">
        <f t="shared" si="241"/>
        <v>412</v>
      </c>
      <c r="N3835">
        <v>25</v>
      </c>
      <c r="O3835" t="s">
        <v>74</v>
      </c>
      <c r="P3835" t="s">
        <v>21</v>
      </c>
      <c r="Q3835" t="s">
        <v>22</v>
      </c>
      <c r="R3835" t="s">
        <v>21</v>
      </c>
      <c r="S3835" t="s">
        <v>145</v>
      </c>
      <c r="W3835">
        <v>190</v>
      </c>
      <c r="X3835">
        <v>90</v>
      </c>
      <c r="Y3835">
        <v>7</v>
      </c>
      <c r="Z3835">
        <v>175</v>
      </c>
    </row>
    <row r="3836" spans="1:26" ht="15.95">
      <c r="A3836" t="s">
        <v>4666</v>
      </c>
      <c r="B3836" t="s">
        <v>42</v>
      </c>
      <c r="C3836" t="str">
        <f>VLOOKUP(B3836, Positions!A$1:B$160, 2, FALSE)</f>
        <v>Midfielder</v>
      </c>
      <c r="D3836" t="s">
        <v>5666</v>
      </c>
      <c r="E3836" t="s">
        <v>5666</v>
      </c>
      <c r="F3836" t="s">
        <v>21</v>
      </c>
      <c r="G3836" t="str">
        <f>VLOOKUP(E3836, Tiers!M$1:P$134, 3, FALSE)</f>
        <v>NONE</v>
      </c>
      <c r="H3836">
        <f>VLOOKUP(G3836, Tiers!B$1:C$134, 2, FALSE)</f>
        <v>7</v>
      </c>
      <c r="I3836" s="26" t="s">
        <v>5697</v>
      </c>
      <c r="J3836">
        <f t="shared" si="238"/>
        <v>12</v>
      </c>
      <c r="K3836">
        <f t="shared" si="239"/>
        <v>2</v>
      </c>
      <c r="L3836">
        <f t="shared" si="240"/>
        <v>12613</v>
      </c>
      <c r="M3836">
        <f t="shared" si="241"/>
        <v>414</v>
      </c>
      <c r="N3836">
        <v>25</v>
      </c>
      <c r="O3836" t="s">
        <v>3088</v>
      </c>
      <c r="P3836" t="s">
        <v>21</v>
      </c>
      <c r="Q3836" t="s">
        <v>22</v>
      </c>
      <c r="R3836" t="s">
        <v>21</v>
      </c>
      <c r="W3836">
        <v>181</v>
      </c>
      <c r="X3836">
        <v>73</v>
      </c>
      <c r="Y3836">
        <v>7</v>
      </c>
      <c r="Z3836">
        <v>70</v>
      </c>
    </row>
    <row r="3837" spans="1:26" ht="15.95">
      <c r="A3837" t="s">
        <v>4667</v>
      </c>
      <c r="B3837" t="s">
        <v>102</v>
      </c>
      <c r="C3837" t="str">
        <f>VLOOKUP(B3837, Positions!A$1:B$160, 2, FALSE)</f>
        <v>Defender</v>
      </c>
      <c r="D3837" t="s">
        <v>338</v>
      </c>
      <c r="E3837" t="s">
        <v>5666</v>
      </c>
      <c r="F3837" t="s">
        <v>21</v>
      </c>
      <c r="G3837" t="str">
        <f>VLOOKUP(E3837, Tiers!M$1:P$134, 3, FALSE)</f>
        <v>NONE</v>
      </c>
      <c r="H3837">
        <f>VLOOKUP(G3837, Tiers!B$1:C$134, 2, FALSE)</f>
        <v>7</v>
      </c>
      <c r="I3837" s="26" t="s">
        <v>5698</v>
      </c>
      <c r="J3837">
        <f t="shared" si="238"/>
        <v>11</v>
      </c>
      <c r="K3837">
        <f t="shared" si="239"/>
        <v>1</v>
      </c>
      <c r="L3837">
        <f t="shared" si="240"/>
        <v>12633</v>
      </c>
      <c r="M3837">
        <f t="shared" si="241"/>
        <v>415</v>
      </c>
      <c r="N3837">
        <v>25</v>
      </c>
      <c r="O3837" t="s">
        <v>2691</v>
      </c>
      <c r="P3837" t="s">
        <v>21</v>
      </c>
      <c r="Q3837" t="s">
        <v>22</v>
      </c>
      <c r="R3837" t="s">
        <v>21</v>
      </c>
      <c r="W3837">
        <v>185</v>
      </c>
      <c r="X3837">
        <v>75</v>
      </c>
      <c r="Y3837">
        <v>2</v>
      </c>
      <c r="Z3837">
        <v>105</v>
      </c>
    </row>
    <row r="3838" spans="1:26" ht="15.95">
      <c r="A3838" t="s">
        <v>4668</v>
      </c>
      <c r="B3838" t="s">
        <v>36</v>
      </c>
      <c r="C3838" t="str">
        <f>VLOOKUP(B3838, Positions!A$1:B$160, 2, FALSE)</f>
        <v>Midfielder</v>
      </c>
      <c r="D3838" t="s">
        <v>4669</v>
      </c>
      <c r="E3838" t="s">
        <v>5666</v>
      </c>
      <c r="F3838" t="s">
        <v>342</v>
      </c>
      <c r="G3838" t="str">
        <f>VLOOKUP(E3838, Tiers!M$1:P$134, 3, FALSE)</f>
        <v>NONE</v>
      </c>
      <c r="H3838">
        <f>VLOOKUP(G3838, Tiers!B$1:C$134, 2, FALSE)</f>
        <v>7</v>
      </c>
      <c r="I3838" s="26" t="s">
        <v>5699</v>
      </c>
      <c r="J3838">
        <f t="shared" si="238"/>
        <v>11</v>
      </c>
      <c r="K3838">
        <f t="shared" si="239"/>
        <v>1</v>
      </c>
      <c r="L3838">
        <f t="shared" si="240"/>
        <v>12643</v>
      </c>
      <c r="M3838">
        <f t="shared" si="241"/>
        <v>415</v>
      </c>
      <c r="N3838">
        <v>25</v>
      </c>
      <c r="O3838" t="s">
        <v>4671</v>
      </c>
      <c r="P3838" t="s">
        <v>21</v>
      </c>
      <c r="Q3838" t="s">
        <v>653</v>
      </c>
      <c r="R3838" t="s">
        <v>21</v>
      </c>
      <c r="W3838">
        <v>180</v>
      </c>
      <c r="X3838">
        <v>73</v>
      </c>
      <c r="Y3838">
        <v>9</v>
      </c>
      <c r="Z3838">
        <v>208</v>
      </c>
    </row>
    <row r="3839" spans="1:26" ht="15.95">
      <c r="A3839" t="s">
        <v>4672</v>
      </c>
      <c r="B3839" t="s">
        <v>36</v>
      </c>
      <c r="C3839" t="str">
        <f>VLOOKUP(B3839, Positions!A$1:B$160, 2, FALSE)</f>
        <v>Midfielder</v>
      </c>
      <c r="D3839" t="s">
        <v>5666</v>
      </c>
      <c r="E3839" t="s">
        <v>5666</v>
      </c>
      <c r="F3839" t="s">
        <v>21</v>
      </c>
      <c r="G3839" t="str">
        <f>VLOOKUP(E3839, Tiers!M$1:P$134, 3, FALSE)</f>
        <v>NONE</v>
      </c>
      <c r="H3839">
        <f>VLOOKUP(G3839, Tiers!B$1:C$134, 2, FALSE)</f>
        <v>7</v>
      </c>
      <c r="I3839" s="26" t="s">
        <v>5700</v>
      </c>
      <c r="J3839">
        <f t="shared" si="238"/>
        <v>5</v>
      </c>
      <c r="K3839">
        <f t="shared" si="239"/>
        <v>3</v>
      </c>
      <c r="L3839">
        <f t="shared" si="240"/>
        <v>12818</v>
      </c>
      <c r="M3839">
        <f t="shared" si="241"/>
        <v>421</v>
      </c>
      <c r="N3839">
        <v>25</v>
      </c>
      <c r="O3839" t="s">
        <v>530</v>
      </c>
      <c r="P3839" t="s">
        <v>21</v>
      </c>
      <c r="Q3839" t="s">
        <v>22</v>
      </c>
      <c r="R3839" t="s">
        <v>21</v>
      </c>
      <c r="W3839">
        <v>179</v>
      </c>
      <c r="X3839">
        <v>75</v>
      </c>
      <c r="Y3839">
        <v>7</v>
      </c>
      <c r="Z3839">
        <v>101</v>
      </c>
    </row>
    <row r="3840" spans="1:26" ht="15.95">
      <c r="A3840" t="s">
        <v>4673</v>
      </c>
      <c r="B3840" t="s">
        <v>245</v>
      </c>
      <c r="C3840" t="str">
        <f>VLOOKUP(B3840, Positions!A$1:B$160, 2, FALSE)</f>
        <v>Midfielder</v>
      </c>
      <c r="D3840" t="s">
        <v>3854</v>
      </c>
      <c r="E3840" t="s">
        <v>5666</v>
      </c>
      <c r="F3840" t="s">
        <v>21</v>
      </c>
      <c r="G3840" t="str">
        <f>VLOOKUP(E3840, Tiers!M$1:P$134, 3, FALSE)</f>
        <v>NONE</v>
      </c>
      <c r="H3840">
        <f>VLOOKUP(G3840, Tiers!B$1:C$134, 2, FALSE)</f>
        <v>7</v>
      </c>
      <c r="I3840" s="26" t="s">
        <v>5701</v>
      </c>
      <c r="J3840">
        <f t="shared" si="238"/>
        <v>3</v>
      </c>
      <c r="K3840">
        <f t="shared" si="239"/>
        <v>3</v>
      </c>
      <c r="L3840">
        <f t="shared" si="240"/>
        <v>12887</v>
      </c>
      <c r="M3840">
        <f t="shared" si="241"/>
        <v>423</v>
      </c>
      <c r="N3840">
        <v>25</v>
      </c>
      <c r="O3840" t="s">
        <v>69</v>
      </c>
      <c r="P3840" t="s">
        <v>21</v>
      </c>
      <c r="Q3840" t="s">
        <v>22</v>
      </c>
      <c r="R3840" t="s">
        <v>21</v>
      </c>
      <c r="W3840">
        <v>178</v>
      </c>
      <c r="X3840">
        <v>82</v>
      </c>
      <c r="Y3840">
        <v>9</v>
      </c>
      <c r="Z3840">
        <v>158</v>
      </c>
    </row>
    <row r="3841" spans="1:26" ht="15.95">
      <c r="A3841" t="s">
        <v>4674</v>
      </c>
      <c r="B3841" t="s">
        <v>166</v>
      </c>
      <c r="C3841" t="str">
        <f>VLOOKUP(B3841, Positions!A$1:B$160, 2, FALSE)</f>
        <v>Goalkeeper</v>
      </c>
      <c r="D3841" t="s">
        <v>4059</v>
      </c>
      <c r="E3841" t="s">
        <v>5666</v>
      </c>
      <c r="F3841" t="s">
        <v>21</v>
      </c>
      <c r="G3841" t="str">
        <f>VLOOKUP(E3841, Tiers!M$1:P$134, 3, FALSE)</f>
        <v>NONE</v>
      </c>
      <c r="H3841">
        <f>VLOOKUP(G3841, Tiers!B$1:C$134, 2, FALSE)</f>
        <v>7</v>
      </c>
      <c r="I3841" s="26" t="s">
        <v>5702</v>
      </c>
      <c r="J3841">
        <f t="shared" si="238"/>
        <v>11</v>
      </c>
      <c r="K3841">
        <f t="shared" si="239"/>
        <v>1</v>
      </c>
      <c r="L3841">
        <f t="shared" si="240"/>
        <v>13024</v>
      </c>
      <c r="M3841">
        <f t="shared" si="241"/>
        <v>427</v>
      </c>
      <c r="N3841">
        <v>25</v>
      </c>
      <c r="O3841" t="s">
        <v>3944</v>
      </c>
      <c r="P3841" t="s">
        <v>21</v>
      </c>
      <c r="Q3841" t="s">
        <v>22</v>
      </c>
      <c r="R3841" t="s">
        <v>21</v>
      </c>
      <c r="W3841">
        <v>183</v>
      </c>
      <c r="X3841">
        <v>75</v>
      </c>
      <c r="Y3841">
        <v>0</v>
      </c>
      <c r="Z3841">
        <v>207</v>
      </c>
    </row>
    <row r="3842" spans="1:26" ht="15.95">
      <c r="A3842" t="s">
        <v>4675</v>
      </c>
      <c r="B3842" t="s">
        <v>16</v>
      </c>
      <c r="C3842" t="str">
        <f>VLOOKUP(B3842, Positions!A$1:B$160, 2, FALSE)</f>
        <v>Forward</v>
      </c>
      <c r="D3842" t="s">
        <v>57</v>
      </c>
      <c r="E3842" t="s">
        <v>62</v>
      </c>
      <c r="F3842" t="s">
        <v>21</v>
      </c>
      <c r="G3842" t="str">
        <f>VLOOKUP(E3842, Tiers!M$1:P$134, 3, FALSE)</f>
        <v>ENG1</v>
      </c>
      <c r="H3842">
        <f>VLOOKUP(G3842, Tiers!B$1:C$134, 2, FALSE)</f>
        <v>1</v>
      </c>
      <c r="I3842" s="26" t="s">
        <v>5703</v>
      </c>
      <c r="J3842">
        <f t="shared" si="238"/>
        <v>10</v>
      </c>
      <c r="K3842">
        <f t="shared" si="239"/>
        <v>1</v>
      </c>
      <c r="L3842">
        <f t="shared" si="240"/>
        <v>13043</v>
      </c>
      <c r="M3842">
        <f t="shared" si="241"/>
        <v>428</v>
      </c>
      <c r="N3842">
        <v>25</v>
      </c>
      <c r="O3842" t="s">
        <v>284</v>
      </c>
      <c r="P3842" t="s">
        <v>21</v>
      </c>
      <c r="Q3842" t="s">
        <v>22</v>
      </c>
      <c r="R3842" t="s">
        <v>21</v>
      </c>
      <c r="S3842" t="s">
        <v>319</v>
      </c>
      <c r="W3842">
        <v>183</v>
      </c>
      <c r="X3842">
        <v>79</v>
      </c>
      <c r="Y3842">
        <v>61</v>
      </c>
      <c r="Z3842">
        <v>151</v>
      </c>
    </row>
    <row r="3843" spans="1:26" ht="15.95">
      <c r="A3843" t="s">
        <v>4676</v>
      </c>
      <c r="B3843" t="s">
        <v>426</v>
      </c>
      <c r="C3843" t="str">
        <f>VLOOKUP(B3843, Positions!A$1:B$160, 2, FALSE)</f>
        <v>Midfielder</v>
      </c>
      <c r="D3843" t="s">
        <v>627</v>
      </c>
      <c r="E3843" t="s">
        <v>5666</v>
      </c>
      <c r="F3843" t="s">
        <v>21</v>
      </c>
      <c r="G3843" t="str">
        <f>VLOOKUP(E3843, Tiers!M$1:P$134, 3, FALSE)</f>
        <v>NONE</v>
      </c>
      <c r="H3843">
        <f>VLOOKUP(G3843, Tiers!B$1:C$134, 2, FALSE)</f>
        <v>7</v>
      </c>
      <c r="I3843" s="26" t="s">
        <v>5704</v>
      </c>
      <c r="J3843">
        <f t="shared" ref="J3843:J3906" si="242">MONTH(I3843)</f>
        <v>3</v>
      </c>
      <c r="K3843">
        <f t="shared" ref="K3843:K3906" si="243">IF(OR(MONTH(I3843)=9, MONTH(I3843)=10, MONTH(I3843)=11), 1,
IF(OR(MONTH(I3843)=12, MONTH(I3843)=1, MONTH(I3843)=2), 2,
IF(OR(MONTH(I3843)=3, MONTH(I3843)=4, MONTH(I3843)=5), 3,
4)))</f>
        <v>3</v>
      </c>
      <c r="L3843">
        <f t="shared" ref="L3843:L3906" si="244">DATEDIF(I3843, DATE(2015, 7, 1), "d")</f>
        <v>13245</v>
      </c>
      <c r="M3843">
        <f t="shared" ref="M3843:M3906" si="245">DATEDIF(I3843, DATE(2015, 7, 1), "m")</f>
        <v>435</v>
      </c>
      <c r="N3843">
        <v>25</v>
      </c>
      <c r="O3843" t="s">
        <v>512</v>
      </c>
      <c r="P3843" t="s">
        <v>21</v>
      </c>
      <c r="Q3843" t="s">
        <v>22</v>
      </c>
      <c r="R3843" t="s">
        <v>21</v>
      </c>
      <c r="W3843">
        <v>178</v>
      </c>
      <c r="X3843">
        <v>77</v>
      </c>
      <c r="Y3843">
        <v>10</v>
      </c>
      <c r="Z3843">
        <v>168</v>
      </c>
    </row>
    <row r="3844" spans="1:26" ht="15.95">
      <c r="A3844" t="s">
        <v>4677</v>
      </c>
      <c r="B3844" t="s">
        <v>734</v>
      </c>
      <c r="C3844" t="str">
        <f>VLOOKUP(B3844, Positions!A$1:B$160, 2, FALSE)</f>
        <v>Forward</v>
      </c>
      <c r="D3844" t="s">
        <v>3874</v>
      </c>
      <c r="E3844" t="s">
        <v>5669</v>
      </c>
      <c r="F3844" t="s">
        <v>421</v>
      </c>
      <c r="G3844" t="str">
        <f>VLOOKUP(E3844, Tiers!M$1:P$134, 3, FALSE)</f>
        <v>SCO1</v>
      </c>
      <c r="H3844">
        <f>VLOOKUP(G3844, Tiers!B$1:C$134, 2, FALSE)</f>
        <v>3</v>
      </c>
      <c r="I3844" s="26" t="s">
        <v>5705</v>
      </c>
      <c r="J3844">
        <f t="shared" si="242"/>
        <v>3</v>
      </c>
      <c r="K3844">
        <f t="shared" si="243"/>
        <v>3</v>
      </c>
      <c r="L3844">
        <f t="shared" si="244"/>
        <v>13253</v>
      </c>
      <c r="M3844">
        <f t="shared" si="245"/>
        <v>435</v>
      </c>
      <c r="N3844">
        <v>25</v>
      </c>
      <c r="O3844" t="s">
        <v>57</v>
      </c>
      <c r="P3844" t="s">
        <v>21</v>
      </c>
      <c r="Q3844" t="s">
        <v>22</v>
      </c>
      <c r="R3844" t="s">
        <v>21</v>
      </c>
      <c r="W3844">
        <v>176</v>
      </c>
      <c r="X3844">
        <v>74</v>
      </c>
      <c r="Y3844">
        <v>45</v>
      </c>
      <c r="Z3844">
        <v>233</v>
      </c>
    </row>
    <row r="3845" spans="1:26" ht="15.95">
      <c r="A3845" t="s">
        <v>4678</v>
      </c>
      <c r="B3845" t="s">
        <v>166</v>
      </c>
      <c r="C3845" t="str">
        <f>VLOOKUP(B3845, Positions!A$1:B$160, 2, FALSE)</f>
        <v>Goalkeeper</v>
      </c>
      <c r="D3845" t="s">
        <v>627</v>
      </c>
      <c r="E3845" t="s">
        <v>5666</v>
      </c>
      <c r="F3845" t="s">
        <v>21</v>
      </c>
      <c r="G3845" t="str">
        <f>VLOOKUP(E3845, Tiers!M$1:P$134, 3, FALSE)</f>
        <v>NONE</v>
      </c>
      <c r="H3845">
        <f>VLOOKUP(G3845, Tiers!B$1:C$134, 2, FALSE)</f>
        <v>7</v>
      </c>
      <c r="I3845" s="26" t="s">
        <v>5706</v>
      </c>
      <c r="J3845">
        <f t="shared" si="242"/>
        <v>3</v>
      </c>
      <c r="K3845">
        <f t="shared" si="243"/>
        <v>3</v>
      </c>
      <c r="L3845">
        <f t="shared" si="244"/>
        <v>13616</v>
      </c>
      <c r="M3845">
        <f t="shared" si="245"/>
        <v>447</v>
      </c>
      <c r="N3845">
        <v>25</v>
      </c>
      <c r="O3845" t="s">
        <v>4679</v>
      </c>
      <c r="P3845" t="s">
        <v>21</v>
      </c>
      <c r="Q3845" t="s">
        <v>22</v>
      </c>
      <c r="R3845" t="s">
        <v>21</v>
      </c>
      <c r="W3845">
        <v>196</v>
      </c>
      <c r="X3845">
        <v>84</v>
      </c>
      <c r="Y3845">
        <v>0</v>
      </c>
      <c r="Z3845">
        <v>97</v>
      </c>
    </row>
    <row r="3846" spans="1:26" ht="15.95">
      <c r="A3846" t="s">
        <v>4680</v>
      </c>
      <c r="B3846" t="s">
        <v>857</v>
      </c>
      <c r="C3846" t="str">
        <f>VLOOKUP(B3846, Positions!A$1:B$160, 2, FALSE)</f>
        <v>Defender</v>
      </c>
      <c r="D3846" t="s">
        <v>378</v>
      </c>
      <c r="E3846" t="s">
        <v>5663</v>
      </c>
      <c r="F3846" t="s">
        <v>21</v>
      </c>
      <c r="G3846" t="str">
        <f>VLOOKUP(E3846, Tiers!M$1:P$134, 3, FALSE)</f>
        <v>ENG4</v>
      </c>
      <c r="H3846">
        <f>VLOOKUP(G3846, Tiers!B$1:C$134, 2, FALSE)</f>
        <v>5</v>
      </c>
      <c r="I3846" s="26" t="s">
        <v>5707</v>
      </c>
      <c r="J3846">
        <f t="shared" si="242"/>
        <v>5</v>
      </c>
      <c r="K3846">
        <f t="shared" si="243"/>
        <v>3</v>
      </c>
      <c r="L3846">
        <f t="shared" si="244"/>
        <v>13923</v>
      </c>
      <c r="M3846">
        <f t="shared" si="245"/>
        <v>457</v>
      </c>
      <c r="N3846">
        <v>25</v>
      </c>
      <c r="O3846" t="s">
        <v>185</v>
      </c>
      <c r="P3846" t="s">
        <v>21</v>
      </c>
      <c r="Q3846" t="s">
        <v>22</v>
      </c>
      <c r="R3846" t="s">
        <v>21</v>
      </c>
      <c r="W3846">
        <v>176</v>
      </c>
      <c r="X3846">
        <v>65</v>
      </c>
      <c r="Y3846">
        <v>5</v>
      </c>
      <c r="Z3846">
        <v>237</v>
      </c>
    </row>
    <row r="3847" spans="1:26" ht="15.95">
      <c r="A3847" t="s">
        <v>4681</v>
      </c>
      <c r="B3847" t="s">
        <v>31</v>
      </c>
      <c r="C3847" t="str">
        <f>VLOOKUP(B3847, Positions!A$1:B$160, 2, FALSE)</f>
        <v>Defender</v>
      </c>
      <c r="D3847" t="s">
        <v>3407</v>
      </c>
      <c r="E3847" t="s">
        <v>5669</v>
      </c>
      <c r="F3847" t="s">
        <v>421</v>
      </c>
      <c r="G3847" t="str">
        <f>VLOOKUP(E3847, Tiers!M$1:P$134, 3, FALSE)</f>
        <v>SCO1</v>
      </c>
      <c r="H3847">
        <f>VLOOKUP(G3847, Tiers!B$1:C$134, 2, FALSE)</f>
        <v>3</v>
      </c>
      <c r="I3847" s="26" t="s">
        <v>5708</v>
      </c>
      <c r="J3847">
        <f t="shared" si="242"/>
        <v>3</v>
      </c>
      <c r="K3847">
        <f t="shared" si="243"/>
        <v>3</v>
      </c>
      <c r="L3847">
        <f t="shared" si="244"/>
        <v>14719</v>
      </c>
      <c r="M3847">
        <f t="shared" si="245"/>
        <v>483</v>
      </c>
      <c r="N3847">
        <v>25</v>
      </c>
      <c r="O3847" t="s">
        <v>69</v>
      </c>
      <c r="P3847" t="s">
        <v>21</v>
      </c>
      <c r="Q3847" t="s">
        <v>22</v>
      </c>
      <c r="R3847" t="s">
        <v>21</v>
      </c>
      <c r="W3847">
        <v>181</v>
      </c>
      <c r="X3847">
        <v>70</v>
      </c>
      <c r="Y3847">
        <v>23</v>
      </c>
      <c r="Z3847">
        <v>298</v>
      </c>
    </row>
    <row r="3848" spans="1:26" ht="15.95">
      <c r="A3848" t="s">
        <v>4682</v>
      </c>
      <c r="B3848" t="s">
        <v>31</v>
      </c>
      <c r="C3848" t="str">
        <f>VLOOKUP(B3848, Positions!A$1:B$160, 2, FALSE)</f>
        <v>Defender</v>
      </c>
      <c r="D3848" t="s">
        <v>1146</v>
      </c>
      <c r="E3848" t="s">
        <v>5666</v>
      </c>
      <c r="F3848" t="s">
        <v>21</v>
      </c>
      <c r="G3848" t="str">
        <f>VLOOKUP(E3848, Tiers!M$1:P$134, 3, FALSE)</f>
        <v>NONE</v>
      </c>
      <c r="H3848">
        <f>VLOOKUP(G3848, Tiers!B$1:C$134, 2, FALSE)</f>
        <v>7</v>
      </c>
      <c r="I3848" s="26" t="s">
        <v>5709</v>
      </c>
      <c r="J3848">
        <f t="shared" si="242"/>
        <v>7</v>
      </c>
      <c r="K3848">
        <f t="shared" si="243"/>
        <v>4</v>
      </c>
      <c r="L3848">
        <f t="shared" si="244"/>
        <v>15326</v>
      </c>
      <c r="M3848">
        <f t="shared" si="245"/>
        <v>503</v>
      </c>
      <c r="N3848">
        <v>25</v>
      </c>
      <c r="O3848" t="s">
        <v>57</v>
      </c>
      <c r="P3848" t="s">
        <v>21</v>
      </c>
      <c r="Q3848" t="s">
        <v>22</v>
      </c>
      <c r="R3848" t="s">
        <v>21</v>
      </c>
      <c r="W3848">
        <v>173</v>
      </c>
      <c r="X3848">
        <v>77</v>
      </c>
      <c r="Y3848">
        <v>10</v>
      </c>
      <c r="Z3848">
        <v>237</v>
      </c>
    </row>
    <row r="3849" spans="1:26" ht="15.95">
      <c r="A3849" t="s">
        <v>4683</v>
      </c>
      <c r="B3849" t="s">
        <v>42</v>
      </c>
      <c r="C3849" t="str">
        <f>VLOOKUP(B3849, Positions!A$1:B$160, 2, FALSE)</f>
        <v>Midfielder</v>
      </c>
      <c r="D3849" t="s">
        <v>329</v>
      </c>
      <c r="E3849" t="s">
        <v>62</v>
      </c>
      <c r="F3849" t="s">
        <v>21</v>
      </c>
      <c r="G3849" t="str">
        <f>VLOOKUP(E3849, Tiers!M$1:P$134, 3, FALSE)</f>
        <v>ENG1</v>
      </c>
      <c r="H3849">
        <f>VLOOKUP(G3849, Tiers!B$1:C$134, 2, FALSE)</f>
        <v>1</v>
      </c>
      <c r="I3849" s="26" t="s">
        <v>5791</v>
      </c>
      <c r="J3849">
        <f t="shared" si="242"/>
        <v>8</v>
      </c>
      <c r="K3849">
        <f t="shared" si="243"/>
        <v>4</v>
      </c>
      <c r="L3849">
        <f t="shared" si="244"/>
        <v>9454</v>
      </c>
      <c r="M3849">
        <f t="shared" si="245"/>
        <v>310</v>
      </c>
      <c r="N3849">
        <v>25</v>
      </c>
      <c r="O3849" t="s">
        <v>3534</v>
      </c>
      <c r="P3849" t="s">
        <v>21</v>
      </c>
      <c r="Q3849" t="s">
        <v>22</v>
      </c>
      <c r="R3849" t="s">
        <v>21</v>
      </c>
      <c r="W3849">
        <v>175</v>
      </c>
      <c r="X3849">
        <v>67</v>
      </c>
      <c r="Y3849">
        <v>23</v>
      </c>
      <c r="Z3849">
        <v>158</v>
      </c>
    </row>
    <row r="3850" spans="1:26" ht="15.95">
      <c r="A3850" t="s">
        <v>4684</v>
      </c>
      <c r="B3850" t="s">
        <v>680</v>
      </c>
      <c r="C3850" t="str">
        <f>VLOOKUP(B3850, Positions!A$1:B$160, 2, FALSE)</f>
        <v>Midfielder</v>
      </c>
      <c r="D3850" t="s">
        <v>868</v>
      </c>
      <c r="E3850" t="s">
        <v>5666</v>
      </c>
      <c r="F3850" t="s">
        <v>21</v>
      </c>
      <c r="G3850" t="str">
        <f>VLOOKUP(E3850, Tiers!M$1:P$134, 3, FALSE)</f>
        <v>NONE</v>
      </c>
      <c r="H3850">
        <f>VLOOKUP(G3850, Tiers!B$1:C$134, 2, FALSE)</f>
        <v>7</v>
      </c>
      <c r="I3850" s="26" t="s">
        <v>5792</v>
      </c>
      <c r="J3850">
        <f t="shared" si="242"/>
        <v>8</v>
      </c>
      <c r="K3850">
        <f t="shared" si="243"/>
        <v>4</v>
      </c>
      <c r="L3850">
        <f t="shared" si="244"/>
        <v>9456</v>
      </c>
      <c r="M3850">
        <f t="shared" si="245"/>
        <v>310</v>
      </c>
      <c r="N3850">
        <v>25</v>
      </c>
      <c r="O3850" t="s">
        <v>74</v>
      </c>
      <c r="P3850" t="s">
        <v>21</v>
      </c>
      <c r="Q3850" t="s">
        <v>22</v>
      </c>
      <c r="R3850" t="s">
        <v>21</v>
      </c>
      <c r="S3850" t="s">
        <v>340</v>
      </c>
      <c r="W3850">
        <v>178</v>
      </c>
      <c r="X3850">
        <v>71</v>
      </c>
      <c r="Y3850">
        <v>40</v>
      </c>
      <c r="Z3850">
        <v>166</v>
      </c>
    </row>
    <row r="3851" spans="1:26" ht="15.95">
      <c r="A3851" t="s">
        <v>4685</v>
      </c>
      <c r="B3851" t="s">
        <v>72</v>
      </c>
      <c r="C3851" t="str">
        <f>VLOOKUP(B3851, Positions!A$1:B$160, 2, FALSE)</f>
        <v>Defender</v>
      </c>
      <c r="D3851" t="s">
        <v>3718</v>
      </c>
      <c r="E3851" t="s">
        <v>5666</v>
      </c>
      <c r="F3851" t="s">
        <v>21</v>
      </c>
      <c r="G3851" t="str">
        <f>VLOOKUP(E3851, Tiers!M$1:P$134, 3, FALSE)</f>
        <v>NONE</v>
      </c>
      <c r="H3851">
        <f>VLOOKUP(G3851, Tiers!B$1:C$134, 2, FALSE)</f>
        <v>7</v>
      </c>
      <c r="I3851" s="26" t="s">
        <v>5793</v>
      </c>
      <c r="J3851">
        <f t="shared" si="242"/>
        <v>8</v>
      </c>
      <c r="K3851">
        <f t="shared" si="243"/>
        <v>4</v>
      </c>
      <c r="L3851">
        <f t="shared" si="244"/>
        <v>9457</v>
      </c>
      <c r="M3851">
        <f t="shared" si="245"/>
        <v>310</v>
      </c>
      <c r="N3851">
        <v>25</v>
      </c>
      <c r="O3851" t="s">
        <v>74</v>
      </c>
      <c r="P3851" t="s">
        <v>21</v>
      </c>
      <c r="Q3851" t="s">
        <v>22</v>
      </c>
      <c r="R3851" t="s">
        <v>21</v>
      </c>
      <c r="W3851">
        <v>175</v>
      </c>
      <c r="X3851">
        <v>79</v>
      </c>
      <c r="Y3851">
        <v>12</v>
      </c>
      <c r="Z3851">
        <v>235</v>
      </c>
    </row>
    <row r="3852" spans="1:26" ht="15.95">
      <c r="A3852" t="s">
        <v>4686</v>
      </c>
      <c r="B3852" t="s">
        <v>3783</v>
      </c>
      <c r="C3852" t="str">
        <f>VLOOKUP(B3852, Positions!A$1:B$160, 2, FALSE)</f>
        <v>Defender</v>
      </c>
      <c r="D3852" t="s">
        <v>141</v>
      </c>
      <c r="E3852" t="s">
        <v>62</v>
      </c>
      <c r="F3852" t="s">
        <v>21</v>
      </c>
      <c r="G3852" t="str">
        <f>VLOOKUP(E3852, Tiers!M$1:P$134, 3, FALSE)</f>
        <v>ENG1</v>
      </c>
      <c r="H3852">
        <f>VLOOKUP(G3852, Tiers!B$1:C$134, 2, FALSE)</f>
        <v>1</v>
      </c>
      <c r="I3852" s="26" t="s">
        <v>5794</v>
      </c>
      <c r="J3852">
        <f t="shared" si="242"/>
        <v>8</v>
      </c>
      <c r="K3852">
        <f t="shared" si="243"/>
        <v>4</v>
      </c>
      <c r="L3852">
        <f t="shared" si="244"/>
        <v>9461</v>
      </c>
      <c r="M3852">
        <f t="shared" si="245"/>
        <v>310</v>
      </c>
      <c r="N3852">
        <v>25</v>
      </c>
      <c r="O3852" t="s">
        <v>74</v>
      </c>
      <c r="P3852" t="s">
        <v>21</v>
      </c>
      <c r="Q3852" t="s">
        <v>22</v>
      </c>
      <c r="R3852" t="s">
        <v>21</v>
      </c>
      <c r="W3852">
        <v>179</v>
      </c>
      <c r="X3852">
        <v>76</v>
      </c>
      <c r="Y3852">
        <v>3</v>
      </c>
      <c r="Z3852">
        <v>224</v>
      </c>
    </row>
    <row r="3853" spans="1:26" ht="15.95">
      <c r="A3853" t="s">
        <v>4687</v>
      </c>
      <c r="B3853" t="s">
        <v>360</v>
      </c>
      <c r="C3853" t="str">
        <f>VLOOKUP(B3853, Positions!A$1:B$160, 2, FALSE)</f>
        <v>Defender</v>
      </c>
      <c r="D3853" t="s">
        <v>4688</v>
      </c>
      <c r="E3853" t="s">
        <v>5666</v>
      </c>
      <c r="F3853" t="s">
        <v>3218</v>
      </c>
      <c r="G3853" t="str">
        <f>VLOOKUP(E3853, Tiers!M$1:P$134, 3, FALSE)</f>
        <v>NONE</v>
      </c>
      <c r="H3853">
        <f>VLOOKUP(G3853, Tiers!B$1:C$134, 2, FALSE)</f>
        <v>7</v>
      </c>
      <c r="I3853" s="26" t="s">
        <v>5795</v>
      </c>
      <c r="J3853">
        <f t="shared" si="242"/>
        <v>8</v>
      </c>
      <c r="K3853">
        <f t="shared" si="243"/>
        <v>4</v>
      </c>
      <c r="L3853">
        <f t="shared" si="244"/>
        <v>9463</v>
      </c>
      <c r="M3853">
        <f t="shared" si="245"/>
        <v>310</v>
      </c>
      <c r="N3853">
        <v>25</v>
      </c>
      <c r="O3853" t="s">
        <v>221</v>
      </c>
      <c r="P3853" t="s">
        <v>21</v>
      </c>
      <c r="Q3853" t="s">
        <v>22</v>
      </c>
      <c r="R3853" t="s">
        <v>21</v>
      </c>
      <c r="S3853" t="s">
        <v>226</v>
      </c>
      <c r="W3853">
        <v>183</v>
      </c>
      <c r="X3853">
        <v>76</v>
      </c>
      <c r="Y3853">
        <v>5</v>
      </c>
      <c r="Z3853">
        <v>107</v>
      </c>
    </row>
    <row r="3854" spans="1:26" ht="15.95">
      <c r="A3854" t="s">
        <v>4689</v>
      </c>
      <c r="B3854" t="s">
        <v>1061</v>
      </c>
      <c r="C3854" t="str">
        <f>VLOOKUP(B3854, Positions!A$1:B$160, 2, FALSE)</f>
        <v>Defender</v>
      </c>
      <c r="D3854" t="s">
        <v>90</v>
      </c>
      <c r="E3854" t="s">
        <v>5665</v>
      </c>
      <c r="F3854" t="s">
        <v>21</v>
      </c>
      <c r="G3854" t="str">
        <f>VLOOKUP(E3854, Tiers!M$1:P$134, 3, FALSE)</f>
        <v>ENG2</v>
      </c>
      <c r="H3854">
        <f>VLOOKUP(G3854, Tiers!B$1:C$134, 2, FALSE)</f>
        <v>3</v>
      </c>
      <c r="I3854" s="26" t="s">
        <v>5795</v>
      </c>
      <c r="J3854">
        <f t="shared" si="242"/>
        <v>8</v>
      </c>
      <c r="K3854">
        <f t="shared" si="243"/>
        <v>4</v>
      </c>
      <c r="L3854">
        <f t="shared" si="244"/>
        <v>9463</v>
      </c>
      <c r="M3854">
        <f t="shared" si="245"/>
        <v>310</v>
      </c>
      <c r="N3854">
        <v>25</v>
      </c>
      <c r="O3854" t="s">
        <v>1059</v>
      </c>
      <c r="P3854" t="s">
        <v>21</v>
      </c>
      <c r="Q3854" t="s">
        <v>22</v>
      </c>
      <c r="R3854" t="s">
        <v>21</v>
      </c>
      <c r="W3854">
        <v>183</v>
      </c>
      <c r="X3854">
        <v>78</v>
      </c>
      <c r="Y3854">
        <v>2</v>
      </c>
      <c r="Z3854">
        <v>45</v>
      </c>
    </row>
    <row r="3855" spans="1:26" ht="15.95">
      <c r="A3855" t="s">
        <v>4690</v>
      </c>
      <c r="B3855" t="s">
        <v>748</v>
      </c>
      <c r="C3855" t="str">
        <f>VLOOKUP(B3855, Positions!A$1:B$160, 2, FALSE)</f>
        <v>Midfielder</v>
      </c>
      <c r="D3855" t="s">
        <v>141</v>
      </c>
      <c r="E3855" t="s">
        <v>62</v>
      </c>
      <c r="F3855" t="s">
        <v>21</v>
      </c>
      <c r="G3855" t="str">
        <f>VLOOKUP(E3855, Tiers!M$1:P$134, 3, FALSE)</f>
        <v>ENG1</v>
      </c>
      <c r="H3855">
        <f>VLOOKUP(G3855, Tiers!B$1:C$134, 2, FALSE)</f>
        <v>1</v>
      </c>
      <c r="I3855" s="26" t="s">
        <v>5796</v>
      </c>
      <c r="J3855">
        <f t="shared" si="242"/>
        <v>7</v>
      </c>
      <c r="K3855">
        <f t="shared" si="243"/>
        <v>4</v>
      </c>
      <c r="L3855">
        <f t="shared" si="244"/>
        <v>9468</v>
      </c>
      <c r="M3855">
        <f t="shared" si="245"/>
        <v>311</v>
      </c>
      <c r="N3855">
        <v>25</v>
      </c>
      <c r="O3855" t="s">
        <v>107</v>
      </c>
      <c r="P3855" t="s">
        <v>21</v>
      </c>
      <c r="Q3855" t="s">
        <v>22</v>
      </c>
      <c r="R3855" t="s">
        <v>21</v>
      </c>
      <c r="W3855">
        <v>186</v>
      </c>
      <c r="X3855">
        <v>70</v>
      </c>
      <c r="Y3855">
        <v>56</v>
      </c>
      <c r="Z3855">
        <v>190</v>
      </c>
    </row>
    <row r="3856" spans="1:26" ht="15.95">
      <c r="A3856" t="s">
        <v>4691</v>
      </c>
      <c r="B3856" t="s">
        <v>748</v>
      </c>
      <c r="C3856" t="str">
        <f>VLOOKUP(B3856, Positions!A$1:B$160, 2, FALSE)</f>
        <v>Midfielder</v>
      </c>
      <c r="D3856" t="s">
        <v>868</v>
      </c>
      <c r="E3856" t="s">
        <v>5666</v>
      </c>
      <c r="F3856" t="s">
        <v>21</v>
      </c>
      <c r="G3856" t="str">
        <f>VLOOKUP(E3856, Tiers!M$1:P$134, 3, FALSE)</f>
        <v>NONE</v>
      </c>
      <c r="H3856">
        <f>VLOOKUP(G3856, Tiers!B$1:C$134, 2, FALSE)</f>
        <v>7</v>
      </c>
      <c r="I3856" s="26" t="s">
        <v>5797</v>
      </c>
      <c r="J3856">
        <f t="shared" si="242"/>
        <v>7</v>
      </c>
      <c r="K3856">
        <f t="shared" si="243"/>
        <v>4</v>
      </c>
      <c r="L3856">
        <f t="shared" si="244"/>
        <v>9479</v>
      </c>
      <c r="M3856">
        <f t="shared" si="245"/>
        <v>311</v>
      </c>
      <c r="N3856">
        <v>25</v>
      </c>
      <c r="O3856" t="s">
        <v>74</v>
      </c>
      <c r="P3856" t="s">
        <v>21</v>
      </c>
      <c r="Q3856" t="s">
        <v>22</v>
      </c>
      <c r="R3856" t="s">
        <v>21</v>
      </c>
      <c r="W3856">
        <v>168</v>
      </c>
      <c r="X3856">
        <v>70</v>
      </c>
      <c r="Y3856">
        <v>77</v>
      </c>
      <c r="Z3856">
        <v>277</v>
      </c>
    </row>
    <row r="3857" spans="1:26" ht="15.95">
      <c r="A3857" t="s">
        <v>4692</v>
      </c>
      <c r="B3857" t="s">
        <v>72</v>
      </c>
      <c r="C3857" t="str">
        <f>VLOOKUP(B3857, Positions!A$1:B$160, 2, FALSE)</f>
        <v>Defender</v>
      </c>
      <c r="D3857" t="s">
        <v>190</v>
      </c>
      <c r="E3857" t="s">
        <v>5663</v>
      </c>
      <c r="F3857" t="s">
        <v>21</v>
      </c>
      <c r="G3857" t="str">
        <f>VLOOKUP(E3857, Tiers!M$1:P$134, 3, FALSE)</f>
        <v>ENG4</v>
      </c>
      <c r="H3857">
        <f>VLOOKUP(G3857, Tiers!B$1:C$134, 2, FALSE)</f>
        <v>5</v>
      </c>
      <c r="I3857" s="26" t="s">
        <v>5798</v>
      </c>
      <c r="J3857">
        <f t="shared" si="242"/>
        <v>7</v>
      </c>
      <c r="K3857">
        <f t="shared" si="243"/>
        <v>4</v>
      </c>
      <c r="L3857">
        <f t="shared" si="244"/>
        <v>9484</v>
      </c>
      <c r="M3857">
        <f t="shared" si="245"/>
        <v>311</v>
      </c>
      <c r="N3857">
        <v>25</v>
      </c>
      <c r="O3857" t="s">
        <v>252</v>
      </c>
      <c r="P3857" t="s">
        <v>21</v>
      </c>
      <c r="Q3857" t="s">
        <v>22</v>
      </c>
      <c r="R3857" t="s">
        <v>21</v>
      </c>
      <c r="W3857">
        <v>183</v>
      </c>
      <c r="X3857">
        <v>83</v>
      </c>
      <c r="Y3857">
        <v>5</v>
      </c>
      <c r="Z3857">
        <v>285</v>
      </c>
    </row>
    <row r="3858" spans="1:26" ht="15.95">
      <c r="A3858" t="s">
        <v>4693</v>
      </c>
      <c r="B3858" t="s">
        <v>42</v>
      </c>
      <c r="C3858" t="str">
        <f>VLOOKUP(B3858, Positions!A$1:B$160, 2, FALSE)</f>
        <v>Midfielder</v>
      </c>
      <c r="D3858" t="s">
        <v>229</v>
      </c>
      <c r="E3858" t="s">
        <v>5665</v>
      </c>
      <c r="F3858" t="s">
        <v>21</v>
      </c>
      <c r="G3858" t="str">
        <f>VLOOKUP(E3858, Tiers!M$1:P$134, 3, FALSE)</f>
        <v>ENG2</v>
      </c>
      <c r="H3858">
        <f>VLOOKUP(G3858, Tiers!B$1:C$134, 2, FALSE)</f>
        <v>3</v>
      </c>
      <c r="I3858" s="26" t="s">
        <v>5799</v>
      </c>
      <c r="J3858">
        <f t="shared" si="242"/>
        <v>7</v>
      </c>
      <c r="K3858">
        <f t="shared" si="243"/>
        <v>4</v>
      </c>
      <c r="L3858">
        <f t="shared" si="244"/>
        <v>9485</v>
      </c>
      <c r="M3858">
        <f t="shared" si="245"/>
        <v>311</v>
      </c>
      <c r="N3858">
        <v>25</v>
      </c>
      <c r="O3858" t="s">
        <v>204</v>
      </c>
      <c r="P3858" t="s">
        <v>21</v>
      </c>
      <c r="Q3858" t="s">
        <v>22</v>
      </c>
      <c r="R3858" t="s">
        <v>21</v>
      </c>
      <c r="W3858">
        <v>186</v>
      </c>
      <c r="X3858">
        <v>79</v>
      </c>
      <c r="Y3858">
        <v>26</v>
      </c>
      <c r="Z3858">
        <v>206</v>
      </c>
    </row>
    <row r="3859" spans="1:26" ht="15.95">
      <c r="A3859" t="s">
        <v>4694</v>
      </c>
      <c r="B3859" t="s">
        <v>81</v>
      </c>
      <c r="C3859" t="str">
        <f>VLOOKUP(B3859, Positions!A$1:B$160, 2, FALSE)</f>
        <v>Defender</v>
      </c>
      <c r="D3859" t="s">
        <v>236</v>
      </c>
      <c r="E3859" t="s">
        <v>5665</v>
      </c>
      <c r="F3859" t="s">
        <v>21</v>
      </c>
      <c r="G3859" t="str">
        <f>VLOOKUP(E3859, Tiers!M$1:P$134, 3, FALSE)</f>
        <v>ENG2</v>
      </c>
      <c r="H3859">
        <f>VLOOKUP(G3859, Tiers!B$1:C$134, 2, FALSE)</f>
        <v>3</v>
      </c>
      <c r="I3859" s="26" t="s">
        <v>5800</v>
      </c>
      <c r="J3859">
        <f t="shared" si="242"/>
        <v>7</v>
      </c>
      <c r="K3859">
        <f t="shared" si="243"/>
        <v>4</v>
      </c>
      <c r="L3859">
        <f t="shared" si="244"/>
        <v>9486</v>
      </c>
      <c r="M3859">
        <f t="shared" si="245"/>
        <v>311</v>
      </c>
      <c r="N3859">
        <v>25</v>
      </c>
      <c r="O3859" t="s">
        <v>69</v>
      </c>
      <c r="P3859" t="s">
        <v>21</v>
      </c>
      <c r="Q3859" t="s">
        <v>22</v>
      </c>
      <c r="R3859" t="s">
        <v>21</v>
      </c>
      <c r="W3859">
        <v>199</v>
      </c>
      <c r="X3859">
        <v>77</v>
      </c>
      <c r="Y3859">
        <v>25</v>
      </c>
      <c r="Z3859">
        <v>223</v>
      </c>
    </row>
    <row r="3860" spans="1:26" ht="15.95">
      <c r="A3860" t="s">
        <v>4695</v>
      </c>
      <c r="B3860" t="s">
        <v>16</v>
      </c>
      <c r="C3860" t="str">
        <f>VLOOKUP(B3860, Positions!A$1:B$160, 2, FALSE)</f>
        <v>Forward</v>
      </c>
      <c r="D3860" t="s">
        <v>48</v>
      </c>
      <c r="E3860" t="s">
        <v>5663</v>
      </c>
      <c r="F3860" t="s">
        <v>21</v>
      </c>
      <c r="G3860" t="str">
        <f>VLOOKUP(E3860, Tiers!M$1:P$134, 3, FALSE)</f>
        <v>ENG4</v>
      </c>
      <c r="H3860">
        <f>VLOOKUP(G3860, Tiers!B$1:C$134, 2, FALSE)</f>
        <v>5</v>
      </c>
      <c r="I3860" s="26" t="s">
        <v>5801</v>
      </c>
      <c r="J3860">
        <f t="shared" si="242"/>
        <v>7</v>
      </c>
      <c r="K3860">
        <f t="shared" si="243"/>
        <v>4</v>
      </c>
      <c r="L3860">
        <f t="shared" si="244"/>
        <v>9489</v>
      </c>
      <c r="M3860">
        <f t="shared" si="245"/>
        <v>311</v>
      </c>
      <c r="N3860">
        <v>25</v>
      </c>
      <c r="O3860" t="s">
        <v>2802</v>
      </c>
      <c r="P3860" t="s">
        <v>21</v>
      </c>
      <c r="Q3860" t="s">
        <v>22</v>
      </c>
      <c r="R3860" t="s">
        <v>21</v>
      </c>
      <c r="S3860" t="s">
        <v>491</v>
      </c>
      <c r="W3860">
        <v>188</v>
      </c>
      <c r="X3860">
        <v>87</v>
      </c>
      <c r="Y3860">
        <v>69</v>
      </c>
      <c r="Z3860">
        <v>222</v>
      </c>
    </row>
    <row r="3861" spans="1:26" ht="15.95">
      <c r="A3861" t="s">
        <v>4696</v>
      </c>
      <c r="B3861" t="s">
        <v>16</v>
      </c>
      <c r="C3861" t="str">
        <f>VLOOKUP(B3861, Positions!A$1:B$160, 2, FALSE)</f>
        <v>Forward</v>
      </c>
      <c r="D3861" t="s">
        <v>98</v>
      </c>
      <c r="E3861" t="s">
        <v>5665</v>
      </c>
      <c r="F3861" t="s">
        <v>21</v>
      </c>
      <c r="G3861" t="str">
        <f>VLOOKUP(E3861, Tiers!M$1:P$134, 3, FALSE)</f>
        <v>ENG2</v>
      </c>
      <c r="H3861">
        <f>VLOOKUP(G3861, Tiers!B$1:C$134, 2, FALSE)</f>
        <v>3</v>
      </c>
      <c r="I3861" s="26" t="s">
        <v>5802</v>
      </c>
      <c r="J3861">
        <f t="shared" si="242"/>
        <v>7</v>
      </c>
      <c r="K3861">
        <f t="shared" si="243"/>
        <v>4</v>
      </c>
      <c r="L3861">
        <f t="shared" si="244"/>
        <v>9492</v>
      </c>
      <c r="M3861">
        <f t="shared" si="245"/>
        <v>311</v>
      </c>
      <c r="N3861">
        <v>25</v>
      </c>
      <c r="O3861" t="s">
        <v>4697</v>
      </c>
      <c r="P3861" t="s">
        <v>21</v>
      </c>
      <c r="Q3861" t="s">
        <v>22</v>
      </c>
      <c r="R3861" t="s">
        <v>21</v>
      </c>
      <c r="W3861">
        <v>188</v>
      </c>
      <c r="X3861">
        <v>84</v>
      </c>
      <c r="Y3861">
        <v>161</v>
      </c>
      <c r="Z3861">
        <v>275</v>
      </c>
    </row>
    <row r="3862" spans="1:26" ht="15.95">
      <c r="A3862" t="s">
        <v>4698</v>
      </c>
      <c r="B3862" t="s">
        <v>278</v>
      </c>
      <c r="C3862" t="str">
        <f>VLOOKUP(B3862, Positions!A$1:B$160, 2, FALSE)</f>
        <v>Midfielder</v>
      </c>
      <c r="D3862" t="s">
        <v>5666</v>
      </c>
      <c r="E3862" t="s">
        <v>5666</v>
      </c>
      <c r="F3862" t="s">
        <v>563</v>
      </c>
      <c r="G3862" t="str">
        <f>VLOOKUP(E3862, Tiers!M$1:P$134, 3, FALSE)</f>
        <v>NONE</v>
      </c>
      <c r="H3862">
        <f>VLOOKUP(G3862, Tiers!B$1:C$134, 2, FALSE)</f>
        <v>7</v>
      </c>
      <c r="I3862" s="26" t="s">
        <v>5736</v>
      </c>
      <c r="J3862">
        <f t="shared" si="242"/>
        <v>6</v>
      </c>
      <c r="K3862">
        <f t="shared" si="243"/>
        <v>4</v>
      </c>
      <c r="L3862">
        <f t="shared" si="244"/>
        <v>9498</v>
      </c>
      <c r="M3862">
        <f t="shared" si="245"/>
        <v>312</v>
      </c>
      <c r="N3862">
        <v>26</v>
      </c>
      <c r="O3862" t="s">
        <v>157</v>
      </c>
      <c r="P3862" t="s">
        <v>21</v>
      </c>
      <c r="Q3862" t="s">
        <v>22</v>
      </c>
      <c r="R3862" t="s">
        <v>21</v>
      </c>
      <c r="S3862" t="s">
        <v>563</v>
      </c>
      <c r="W3862">
        <v>186</v>
      </c>
      <c r="X3862">
        <v>78</v>
      </c>
      <c r="Y3862">
        <v>1</v>
      </c>
      <c r="Z3862">
        <v>43</v>
      </c>
    </row>
    <row r="3863" spans="1:26" ht="15.95">
      <c r="A3863" t="s">
        <v>4699</v>
      </c>
      <c r="B3863" t="s">
        <v>166</v>
      </c>
      <c r="C3863" t="str">
        <f>VLOOKUP(B3863, Positions!A$1:B$160, 2, FALSE)</f>
        <v>Goalkeeper</v>
      </c>
      <c r="D3863" t="s">
        <v>103</v>
      </c>
      <c r="E3863" t="s">
        <v>5665</v>
      </c>
      <c r="F3863" t="s">
        <v>21</v>
      </c>
      <c r="G3863" t="str">
        <f>VLOOKUP(E3863, Tiers!M$1:P$134, 3, FALSE)</f>
        <v>ENG2</v>
      </c>
      <c r="H3863">
        <f>VLOOKUP(G3863, Tiers!B$1:C$134, 2, FALSE)</f>
        <v>3</v>
      </c>
      <c r="I3863" s="26" t="s">
        <v>5737</v>
      </c>
      <c r="J3863">
        <f t="shared" si="242"/>
        <v>3</v>
      </c>
      <c r="K3863">
        <f t="shared" si="243"/>
        <v>3</v>
      </c>
      <c r="L3863">
        <f t="shared" si="244"/>
        <v>9602</v>
      </c>
      <c r="M3863">
        <f t="shared" si="245"/>
        <v>315</v>
      </c>
      <c r="N3863">
        <v>26</v>
      </c>
      <c r="O3863" t="s">
        <v>162</v>
      </c>
      <c r="P3863" t="s">
        <v>21</v>
      </c>
      <c r="Q3863" t="s">
        <v>22</v>
      </c>
      <c r="R3863" t="s">
        <v>21</v>
      </c>
      <c r="W3863">
        <v>188</v>
      </c>
      <c r="X3863">
        <v>89</v>
      </c>
      <c r="Y3863">
        <v>0</v>
      </c>
      <c r="Z3863">
        <v>114</v>
      </c>
    </row>
    <row r="3864" spans="1:26" ht="15.95">
      <c r="A3864" t="s">
        <v>4700</v>
      </c>
      <c r="B3864" t="s">
        <v>36</v>
      </c>
      <c r="C3864" t="str">
        <f>VLOOKUP(B3864, Positions!A$1:B$160, 2, FALSE)</f>
        <v>Midfielder</v>
      </c>
      <c r="D3864" t="s">
        <v>1009</v>
      </c>
      <c r="E3864" t="s">
        <v>62</v>
      </c>
      <c r="F3864" t="s">
        <v>21</v>
      </c>
      <c r="G3864" t="str">
        <f>VLOOKUP(E3864, Tiers!M$1:P$134, 3, FALSE)</f>
        <v>ENG1</v>
      </c>
      <c r="H3864">
        <f>VLOOKUP(G3864, Tiers!B$1:C$134, 2, FALSE)</f>
        <v>1</v>
      </c>
      <c r="I3864" s="26" t="s">
        <v>5738</v>
      </c>
      <c r="J3864">
        <f t="shared" si="242"/>
        <v>2</v>
      </c>
      <c r="K3864">
        <f t="shared" si="243"/>
        <v>2</v>
      </c>
      <c r="L3864">
        <f t="shared" si="244"/>
        <v>9633</v>
      </c>
      <c r="M3864">
        <f t="shared" si="245"/>
        <v>316</v>
      </c>
      <c r="N3864">
        <v>26</v>
      </c>
      <c r="O3864" t="s">
        <v>1784</v>
      </c>
      <c r="P3864" t="s">
        <v>21</v>
      </c>
      <c r="Q3864" t="s">
        <v>22</v>
      </c>
      <c r="R3864" t="s">
        <v>21</v>
      </c>
      <c r="W3864">
        <v>185</v>
      </c>
      <c r="X3864">
        <v>69</v>
      </c>
      <c r="Y3864">
        <v>9</v>
      </c>
      <c r="Z3864">
        <v>284</v>
      </c>
    </row>
    <row r="3865" spans="1:26" ht="15.95">
      <c r="A3865" t="s">
        <v>4701</v>
      </c>
      <c r="B3865" t="s">
        <v>680</v>
      </c>
      <c r="C3865" t="str">
        <f>VLOOKUP(B3865, Positions!A$1:B$160, 2, FALSE)</f>
        <v>Midfielder</v>
      </c>
      <c r="D3865" t="s">
        <v>32</v>
      </c>
      <c r="E3865" t="s">
        <v>5663</v>
      </c>
      <c r="F3865" t="s">
        <v>21</v>
      </c>
      <c r="G3865" t="str">
        <f>VLOOKUP(E3865, Tiers!M$1:P$134, 3, FALSE)</f>
        <v>ENG4</v>
      </c>
      <c r="H3865">
        <f>VLOOKUP(G3865, Tiers!B$1:C$134, 2, FALSE)</f>
        <v>5</v>
      </c>
      <c r="I3865" s="26" t="s">
        <v>5739</v>
      </c>
      <c r="J3865">
        <f t="shared" si="242"/>
        <v>1</v>
      </c>
      <c r="K3865">
        <f t="shared" si="243"/>
        <v>2</v>
      </c>
      <c r="L3865">
        <f t="shared" si="244"/>
        <v>9671</v>
      </c>
      <c r="M3865">
        <f t="shared" si="245"/>
        <v>317</v>
      </c>
      <c r="N3865">
        <v>26</v>
      </c>
      <c r="O3865" t="s">
        <v>310</v>
      </c>
      <c r="P3865" t="s">
        <v>21</v>
      </c>
      <c r="Q3865" t="s">
        <v>22</v>
      </c>
      <c r="R3865" t="s">
        <v>21</v>
      </c>
      <c r="S3865" t="s">
        <v>421</v>
      </c>
      <c r="W3865">
        <v>178</v>
      </c>
      <c r="X3865">
        <v>74</v>
      </c>
      <c r="Y3865">
        <v>46</v>
      </c>
      <c r="Z3865">
        <v>247</v>
      </c>
    </row>
    <row r="3866" spans="1:26" ht="15.95">
      <c r="A3866" t="s">
        <v>4702</v>
      </c>
      <c r="B3866" t="s">
        <v>196</v>
      </c>
      <c r="C3866" t="str">
        <f>VLOOKUP(B3866, Positions!A$1:B$160, 2, FALSE)</f>
        <v>Defender</v>
      </c>
      <c r="D3866" t="s">
        <v>43</v>
      </c>
      <c r="E3866" t="s">
        <v>5664</v>
      </c>
      <c r="F3866" t="s">
        <v>21</v>
      </c>
      <c r="G3866" t="str">
        <f>VLOOKUP(E3866, Tiers!M$1:P$134, 3, FALSE)</f>
        <v>ENG3</v>
      </c>
      <c r="H3866">
        <f>VLOOKUP(G3866, Tiers!B$1:C$134, 2, FALSE)</f>
        <v>4</v>
      </c>
      <c r="I3866" s="26" t="s">
        <v>5740</v>
      </c>
      <c r="J3866">
        <f t="shared" si="242"/>
        <v>11</v>
      </c>
      <c r="K3866">
        <f t="shared" si="243"/>
        <v>1</v>
      </c>
      <c r="L3866">
        <f t="shared" si="244"/>
        <v>9711</v>
      </c>
      <c r="M3866">
        <f t="shared" si="245"/>
        <v>319</v>
      </c>
      <c r="N3866">
        <v>26</v>
      </c>
      <c r="O3866" t="s">
        <v>1015</v>
      </c>
      <c r="P3866" t="s">
        <v>21</v>
      </c>
      <c r="Q3866" t="s">
        <v>22</v>
      </c>
      <c r="R3866" t="s">
        <v>21</v>
      </c>
      <c r="W3866">
        <v>181</v>
      </c>
      <c r="X3866">
        <v>74</v>
      </c>
      <c r="Y3866">
        <v>20</v>
      </c>
      <c r="Z3866">
        <v>207</v>
      </c>
    </row>
    <row r="3867" spans="1:26" ht="15.95">
      <c r="A3867" t="s">
        <v>4703</v>
      </c>
      <c r="B3867" t="s">
        <v>111</v>
      </c>
      <c r="C3867" t="str">
        <f>VLOOKUP(B3867, Positions!A$1:B$160, 2, FALSE)</f>
        <v>Forward</v>
      </c>
      <c r="D3867" t="s">
        <v>4376</v>
      </c>
      <c r="E3867" t="s">
        <v>5669</v>
      </c>
      <c r="F3867" t="s">
        <v>421</v>
      </c>
      <c r="G3867" t="str">
        <f>VLOOKUP(E3867, Tiers!M$1:P$134, 3, FALSE)</f>
        <v>SCO1</v>
      </c>
      <c r="H3867">
        <f>VLOOKUP(G3867, Tiers!B$1:C$134, 2, FALSE)</f>
        <v>3</v>
      </c>
      <c r="I3867" s="26" t="s">
        <v>5741</v>
      </c>
      <c r="J3867">
        <f t="shared" si="242"/>
        <v>10</v>
      </c>
      <c r="K3867">
        <f t="shared" si="243"/>
        <v>1</v>
      </c>
      <c r="L3867">
        <f t="shared" si="244"/>
        <v>9746</v>
      </c>
      <c r="M3867">
        <f t="shared" si="245"/>
        <v>320</v>
      </c>
      <c r="N3867">
        <v>26</v>
      </c>
      <c r="O3867" t="s">
        <v>586</v>
      </c>
      <c r="P3867" t="s">
        <v>21</v>
      </c>
      <c r="Q3867" t="s">
        <v>22</v>
      </c>
      <c r="R3867" t="s">
        <v>21</v>
      </c>
      <c r="W3867">
        <v>178</v>
      </c>
      <c r="X3867">
        <v>69</v>
      </c>
      <c r="Y3867">
        <v>25</v>
      </c>
      <c r="Z3867">
        <v>225</v>
      </c>
    </row>
    <row r="3868" spans="1:26" ht="15.95">
      <c r="A3868" t="s">
        <v>4704</v>
      </c>
      <c r="B3868" t="s">
        <v>36</v>
      </c>
      <c r="C3868" t="str">
        <f>VLOOKUP(B3868, Positions!A$1:B$160, 2, FALSE)</f>
        <v>Midfielder</v>
      </c>
      <c r="D3868" t="s">
        <v>4705</v>
      </c>
      <c r="E3868" t="s">
        <v>5666</v>
      </c>
      <c r="F3868" t="s">
        <v>4519</v>
      </c>
      <c r="G3868" t="str">
        <f>VLOOKUP(E3868, Tiers!M$1:P$134, 3, FALSE)</f>
        <v>NONE</v>
      </c>
      <c r="H3868">
        <f>VLOOKUP(G3868, Tiers!B$1:C$134, 2, FALSE)</f>
        <v>7</v>
      </c>
      <c r="I3868" s="26" t="s">
        <v>5742</v>
      </c>
      <c r="J3868">
        <f t="shared" si="242"/>
        <v>10</v>
      </c>
      <c r="K3868">
        <f t="shared" si="243"/>
        <v>1</v>
      </c>
      <c r="L3868">
        <f t="shared" si="244"/>
        <v>9758</v>
      </c>
      <c r="M3868">
        <f t="shared" si="245"/>
        <v>320</v>
      </c>
      <c r="N3868">
        <v>26</v>
      </c>
      <c r="O3868" t="s">
        <v>74</v>
      </c>
      <c r="P3868" t="s">
        <v>21</v>
      </c>
      <c r="Q3868" t="s">
        <v>22</v>
      </c>
      <c r="R3868" t="s">
        <v>21</v>
      </c>
      <c r="W3868">
        <v>176</v>
      </c>
      <c r="X3868">
        <v>74</v>
      </c>
      <c r="Y3868">
        <v>4</v>
      </c>
      <c r="Z3868">
        <v>163</v>
      </c>
    </row>
    <row r="3869" spans="1:26" ht="15.95">
      <c r="A3869" t="s">
        <v>4707</v>
      </c>
      <c r="B3869" t="s">
        <v>115</v>
      </c>
      <c r="C3869" t="str">
        <f>VLOOKUP(B3869, Positions!A$1:B$160, 2, FALSE)</f>
        <v>Midfielder</v>
      </c>
      <c r="D3869" t="s">
        <v>263</v>
      </c>
      <c r="E3869" t="s">
        <v>5665</v>
      </c>
      <c r="F3869" t="s">
        <v>21</v>
      </c>
      <c r="G3869" t="str">
        <f>VLOOKUP(E3869, Tiers!M$1:P$134, 3, FALSE)</f>
        <v>ENG2</v>
      </c>
      <c r="H3869">
        <f>VLOOKUP(G3869, Tiers!B$1:C$134, 2, FALSE)</f>
        <v>3</v>
      </c>
      <c r="I3869" s="26" t="s">
        <v>5743</v>
      </c>
      <c r="J3869">
        <f t="shared" si="242"/>
        <v>10</v>
      </c>
      <c r="K3869">
        <f t="shared" si="243"/>
        <v>1</v>
      </c>
      <c r="L3869">
        <f t="shared" si="244"/>
        <v>9759</v>
      </c>
      <c r="M3869">
        <f t="shared" si="245"/>
        <v>320</v>
      </c>
      <c r="N3869">
        <v>26</v>
      </c>
      <c r="O3869" t="s">
        <v>157</v>
      </c>
      <c r="P3869" t="s">
        <v>21</v>
      </c>
      <c r="Q3869" t="s">
        <v>22</v>
      </c>
      <c r="R3869" t="s">
        <v>21</v>
      </c>
      <c r="S3869" t="s">
        <v>421</v>
      </c>
      <c r="W3869">
        <v>185</v>
      </c>
      <c r="X3869">
        <v>78</v>
      </c>
      <c r="Y3869">
        <v>37</v>
      </c>
      <c r="Z3869">
        <v>239</v>
      </c>
    </row>
    <row r="3870" spans="1:26" ht="15.95">
      <c r="A3870" t="s">
        <v>4708</v>
      </c>
      <c r="B3870" t="s">
        <v>946</v>
      </c>
      <c r="C3870" t="str">
        <f>VLOOKUP(B3870, Positions!A$1:B$160, 2, FALSE)</f>
        <v>Defender</v>
      </c>
      <c r="D3870" t="s">
        <v>107</v>
      </c>
      <c r="E3870" t="s">
        <v>5665</v>
      </c>
      <c r="F3870" t="s">
        <v>21</v>
      </c>
      <c r="G3870" t="str">
        <f>VLOOKUP(E3870, Tiers!M$1:P$134, 3, FALSE)</f>
        <v>ENG2</v>
      </c>
      <c r="H3870">
        <f>VLOOKUP(G3870, Tiers!B$1:C$134, 2, FALSE)</f>
        <v>3</v>
      </c>
      <c r="I3870" s="26" t="s">
        <v>5744</v>
      </c>
      <c r="J3870">
        <f t="shared" si="242"/>
        <v>10</v>
      </c>
      <c r="K3870">
        <f t="shared" si="243"/>
        <v>1</v>
      </c>
      <c r="L3870">
        <f t="shared" si="244"/>
        <v>9760</v>
      </c>
      <c r="M3870">
        <f t="shared" si="245"/>
        <v>320</v>
      </c>
      <c r="N3870">
        <v>26</v>
      </c>
      <c r="O3870" t="s">
        <v>37</v>
      </c>
      <c r="P3870" t="s">
        <v>21</v>
      </c>
      <c r="Q3870" t="s">
        <v>22</v>
      </c>
      <c r="R3870" t="s">
        <v>21</v>
      </c>
      <c r="W3870">
        <v>181</v>
      </c>
      <c r="X3870">
        <v>78</v>
      </c>
      <c r="Y3870">
        <v>12</v>
      </c>
      <c r="Z3870">
        <v>181</v>
      </c>
    </row>
    <row r="3871" spans="1:26" ht="15.95">
      <c r="A3871" t="s">
        <v>4709</v>
      </c>
      <c r="B3871" t="s">
        <v>16</v>
      </c>
      <c r="C3871" t="str">
        <f>VLOOKUP(B3871, Positions!A$1:B$160, 2, FALSE)</f>
        <v>Forward</v>
      </c>
      <c r="D3871" t="s">
        <v>395</v>
      </c>
      <c r="E3871" t="s">
        <v>5665</v>
      </c>
      <c r="F3871" t="s">
        <v>21</v>
      </c>
      <c r="G3871" t="str">
        <f>VLOOKUP(E3871, Tiers!M$1:P$134, 3, FALSE)</f>
        <v>ENG2</v>
      </c>
      <c r="H3871">
        <f>VLOOKUP(G3871, Tiers!B$1:C$134, 2, FALSE)</f>
        <v>3</v>
      </c>
      <c r="I3871" s="26" t="s">
        <v>5745</v>
      </c>
      <c r="J3871">
        <f t="shared" si="242"/>
        <v>10</v>
      </c>
      <c r="K3871">
        <f t="shared" si="243"/>
        <v>1</v>
      </c>
      <c r="L3871">
        <f t="shared" si="244"/>
        <v>9766</v>
      </c>
      <c r="M3871">
        <f t="shared" si="245"/>
        <v>320</v>
      </c>
      <c r="N3871">
        <v>26</v>
      </c>
      <c r="O3871" t="s">
        <v>284</v>
      </c>
      <c r="P3871" t="s">
        <v>21</v>
      </c>
      <c r="Q3871" t="s">
        <v>22</v>
      </c>
      <c r="R3871" t="s">
        <v>21</v>
      </c>
      <c r="S3871" t="s">
        <v>488</v>
      </c>
      <c r="W3871">
        <v>199</v>
      </c>
      <c r="X3871">
        <v>89</v>
      </c>
      <c r="Y3871">
        <v>62</v>
      </c>
      <c r="Z3871">
        <v>173</v>
      </c>
    </row>
    <row r="3872" spans="1:26" ht="15.95">
      <c r="A3872" t="s">
        <v>4710</v>
      </c>
      <c r="B3872" t="s">
        <v>81</v>
      </c>
      <c r="C3872" t="str">
        <f>VLOOKUP(B3872, Positions!A$1:B$160, 2, FALSE)</f>
        <v>Defender</v>
      </c>
      <c r="D3872" t="s">
        <v>4711</v>
      </c>
      <c r="E3872" t="s">
        <v>5666</v>
      </c>
      <c r="F3872" t="s">
        <v>21</v>
      </c>
      <c r="G3872" t="str">
        <f>VLOOKUP(E3872, Tiers!M$1:P$134, 3, FALSE)</f>
        <v>NONE</v>
      </c>
      <c r="H3872">
        <f>VLOOKUP(G3872, Tiers!B$1:C$134, 2, FALSE)</f>
        <v>7</v>
      </c>
      <c r="I3872" s="26" t="s">
        <v>5746</v>
      </c>
      <c r="J3872">
        <f t="shared" si="242"/>
        <v>9</v>
      </c>
      <c r="K3872">
        <f t="shared" si="243"/>
        <v>1</v>
      </c>
      <c r="L3872">
        <f t="shared" si="244"/>
        <v>9781</v>
      </c>
      <c r="M3872">
        <f t="shared" si="245"/>
        <v>321</v>
      </c>
      <c r="N3872">
        <v>26</v>
      </c>
      <c r="O3872" t="s">
        <v>107</v>
      </c>
      <c r="P3872" t="s">
        <v>21</v>
      </c>
      <c r="Q3872" t="s">
        <v>22</v>
      </c>
      <c r="R3872" t="s">
        <v>21</v>
      </c>
      <c r="W3872">
        <v>186</v>
      </c>
      <c r="X3872">
        <v>80</v>
      </c>
      <c r="Y3872">
        <v>0</v>
      </c>
      <c r="Z3872">
        <v>29</v>
      </c>
    </row>
    <row r="3873" spans="1:26" ht="15.95">
      <c r="A3873" t="s">
        <v>4712</v>
      </c>
      <c r="B3873" t="s">
        <v>72</v>
      </c>
      <c r="C3873" t="str">
        <f>VLOOKUP(B3873, Positions!A$1:B$160, 2, FALSE)</f>
        <v>Defender</v>
      </c>
      <c r="D3873" t="s">
        <v>1146</v>
      </c>
      <c r="E3873" t="s">
        <v>5666</v>
      </c>
      <c r="F3873" t="s">
        <v>21</v>
      </c>
      <c r="G3873" t="str">
        <f>VLOOKUP(E3873, Tiers!M$1:P$134, 3, FALSE)</f>
        <v>NONE</v>
      </c>
      <c r="H3873">
        <f>VLOOKUP(G3873, Tiers!B$1:C$134, 2, FALSE)</f>
        <v>7</v>
      </c>
      <c r="I3873" s="26" t="s">
        <v>5747</v>
      </c>
      <c r="J3873">
        <f t="shared" si="242"/>
        <v>8</v>
      </c>
      <c r="K3873">
        <f t="shared" si="243"/>
        <v>4</v>
      </c>
      <c r="L3873">
        <f t="shared" si="244"/>
        <v>9808</v>
      </c>
      <c r="M3873">
        <f t="shared" si="245"/>
        <v>322</v>
      </c>
      <c r="N3873">
        <v>26</v>
      </c>
      <c r="O3873" t="s">
        <v>113</v>
      </c>
      <c r="P3873" t="s">
        <v>21</v>
      </c>
      <c r="Q3873" t="s">
        <v>22</v>
      </c>
      <c r="R3873" t="s">
        <v>21</v>
      </c>
      <c r="S3873" t="s">
        <v>421</v>
      </c>
      <c r="W3873">
        <v>183</v>
      </c>
      <c r="X3873">
        <v>70</v>
      </c>
      <c r="Y3873">
        <v>11</v>
      </c>
      <c r="Z3873">
        <v>205</v>
      </c>
    </row>
    <row r="3874" spans="1:26" ht="15.95">
      <c r="A3874" t="s">
        <v>4713</v>
      </c>
      <c r="B3874" t="s">
        <v>249</v>
      </c>
      <c r="C3874" t="str">
        <f>VLOOKUP(B3874, Positions!A$1:B$160, 2, FALSE)</f>
        <v>Midfielder</v>
      </c>
      <c r="D3874" t="s">
        <v>2443</v>
      </c>
      <c r="E3874" t="s">
        <v>5666</v>
      </c>
      <c r="F3874" t="s">
        <v>21</v>
      </c>
      <c r="G3874" t="str">
        <f>VLOOKUP(E3874, Tiers!M$1:P$134, 3, FALSE)</f>
        <v>NONE</v>
      </c>
      <c r="H3874">
        <f>VLOOKUP(G3874, Tiers!B$1:C$134, 2, FALSE)</f>
        <v>7</v>
      </c>
      <c r="I3874" s="26" t="s">
        <v>5748</v>
      </c>
      <c r="J3874">
        <f t="shared" si="242"/>
        <v>7</v>
      </c>
      <c r="K3874">
        <f t="shared" si="243"/>
        <v>4</v>
      </c>
      <c r="L3874">
        <f t="shared" si="244"/>
        <v>9841</v>
      </c>
      <c r="M3874">
        <f t="shared" si="245"/>
        <v>323</v>
      </c>
      <c r="N3874">
        <v>26</v>
      </c>
      <c r="O3874" t="s">
        <v>134</v>
      </c>
      <c r="P3874" t="s">
        <v>21</v>
      </c>
      <c r="Q3874" t="s">
        <v>22</v>
      </c>
      <c r="R3874" t="s">
        <v>21</v>
      </c>
      <c r="W3874">
        <v>176</v>
      </c>
      <c r="X3874">
        <v>77</v>
      </c>
      <c r="Y3874">
        <v>70</v>
      </c>
      <c r="Z3874">
        <v>182</v>
      </c>
    </row>
    <row r="3875" spans="1:26" ht="15.95">
      <c r="A3875" t="s">
        <v>4714</v>
      </c>
      <c r="B3875" t="s">
        <v>16</v>
      </c>
      <c r="C3875" t="str">
        <f>VLOOKUP(B3875, Positions!A$1:B$160, 2, FALSE)</f>
        <v>Forward</v>
      </c>
      <c r="D3875" t="s">
        <v>616</v>
      </c>
      <c r="E3875" t="s">
        <v>5663</v>
      </c>
      <c r="F3875" t="s">
        <v>21</v>
      </c>
      <c r="G3875" t="str">
        <f>VLOOKUP(E3875, Tiers!M$1:P$134, 3, FALSE)</f>
        <v>ENG4</v>
      </c>
      <c r="H3875">
        <f>VLOOKUP(G3875, Tiers!B$1:C$134, 2, FALSE)</f>
        <v>5</v>
      </c>
      <c r="I3875" s="26" t="s">
        <v>5749</v>
      </c>
      <c r="J3875">
        <f t="shared" si="242"/>
        <v>7</v>
      </c>
      <c r="K3875">
        <f t="shared" si="243"/>
        <v>4</v>
      </c>
      <c r="L3875">
        <f t="shared" si="244"/>
        <v>9844</v>
      </c>
      <c r="M3875">
        <f t="shared" si="245"/>
        <v>323</v>
      </c>
      <c r="N3875">
        <v>26</v>
      </c>
      <c r="O3875" t="s">
        <v>74</v>
      </c>
      <c r="P3875" t="s">
        <v>21</v>
      </c>
      <c r="Q3875" t="s">
        <v>22</v>
      </c>
      <c r="R3875" t="s">
        <v>21</v>
      </c>
      <c r="W3875">
        <v>181</v>
      </c>
      <c r="X3875">
        <v>87</v>
      </c>
      <c r="Y3875">
        <v>40</v>
      </c>
      <c r="Z3875">
        <v>247</v>
      </c>
    </row>
    <row r="3876" spans="1:26" ht="15.95">
      <c r="A3876" t="s">
        <v>4715</v>
      </c>
      <c r="B3876" t="s">
        <v>72</v>
      </c>
      <c r="C3876" t="str">
        <f>VLOOKUP(B3876, Positions!A$1:B$160, 2, FALSE)</f>
        <v>Defender</v>
      </c>
      <c r="D3876" t="s">
        <v>2569</v>
      </c>
      <c r="E3876" t="s">
        <v>5666</v>
      </c>
      <c r="F3876" t="s">
        <v>21</v>
      </c>
      <c r="G3876" t="str">
        <f>VLOOKUP(E3876, Tiers!M$1:P$134, 3, FALSE)</f>
        <v>NONE</v>
      </c>
      <c r="H3876">
        <f>VLOOKUP(G3876, Tiers!B$1:C$134, 2, FALSE)</f>
        <v>7</v>
      </c>
      <c r="I3876" s="26" t="s">
        <v>5750</v>
      </c>
      <c r="J3876">
        <f t="shared" si="242"/>
        <v>6</v>
      </c>
      <c r="K3876">
        <f t="shared" si="243"/>
        <v>4</v>
      </c>
      <c r="L3876">
        <f t="shared" si="244"/>
        <v>9891</v>
      </c>
      <c r="M3876">
        <f t="shared" si="245"/>
        <v>325</v>
      </c>
      <c r="N3876">
        <v>26</v>
      </c>
      <c r="O3876" t="s">
        <v>141</v>
      </c>
      <c r="P3876" t="s">
        <v>21</v>
      </c>
      <c r="Q3876" t="s">
        <v>22</v>
      </c>
      <c r="R3876" t="s">
        <v>21</v>
      </c>
      <c r="W3876">
        <v>183</v>
      </c>
      <c r="X3876">
        <v>84</v>
      </c>
      <c r="Y3876">
        <v>4</v>
      </c>
      <c r="Z3876">
        <v>184</v>
      </c>
    </row>
    <row r="3877" spans="1:26" ht="15.95">
      <c r="A3877" t="s">
        <v>4716</v>
      </c>
      <c r="B3877" t="s">
        <v>946</v>
      </c>
      <c r="C3877" t="str">
        <f>VLOOKUP(B3877, Positions!A$1:B$160, 2, FALSE)</f>
        <v>Defender</v>
      </c>
      <c r="D3877" t="s">
        <v>2744</v>
      </c>
      <c r="E3877" t="s">
        <v>5666</v>
      </c>
      <c r="F3877" t="s">
        <v>21</v>
      </c>
      <c r="G3877" t="str">
        <f>VLOOKUP(E3877, Tiers!M$1:P$134, 3, FALSE)</f>
        <v>NONE</v>
      </c>
      <c r="H3877">
        <f>VLOOKUP(G3877, Tiers!B$1:C$134, 2, FALSE)</f>
        <v>7</v>
      </c>
      <c r="I3877" s="26" t="s">
        <v>5751</v>
      </c>
      <c r="J3877">
        <f t="shared" si="242"/>
        <v>3</v>
      </c>
      <c r="K3877">
        <f t="shared" si="243"/>
        <v>3</v>
      </c>
      <c r="L3877">
        <f t="shared" si="244"/>
        <v>9953</v>
      </c>
      <c r="M3877">
        <f t="shared" si="245"/>
        <v>327</v>
      </c>
      <c r="N3877">
        <v>26</v>
      </c>
      <c r="O3877" t="s">
        <v>113</v>
      </c>
      <c r="P3877" t="s">
        <v>21</v>
      </c>
      <c r="Q3877" t="s">
        <v>22</v>
      </c>
      <c r="R3877" t="s">
        <v>21</v>
      </c>
      <c r="W3877">
        <v>178</v>
      </c>
      <c r="X3877">
        <v>69</v>
      </c>
      <c r="Y3877">
        <v>2</v>
      </c>
      <c r="Z3877">
        <v>51</v>
      </c>
    </row>
    <row r="3878" spans="1:26" ht="15.95">
      <c r="A3878" t="s">
        <v>4717</v>
      </c>
      <c r="B3878" t="s">
        <v>131</v>
      </c>
      <c r="C3878" t="str">
        <f>VLOOKUP(B3878, Positions!A$1:B$160, 2, FALSE)</f>
        <v>Forward</v>
      </c>
      <c r="D3878" t="s">
        <v>364</v>
      </c>
      <c r="E3878" t="s">
        <v>5666</v>
      </c>
      <c r="F3878" t="s">
        <v>21</v>
      </c>
      <c r="G3878" t="str">
        <f>VLOOKUP(E3878, Tiers!M$1:P$134, 3, FALSE)</f>
        <v>NONE</v>
      </c>
      <c r="H3878">
        <f>VLOOKUP(G3878, Tiers!B$1:C$134, 2, FALSE)</f>
        <v>7</v>
      </c>
      <c r="I3878" s="26" t="s">
        <v>5752</v>
      </c>
      <c r="J3878">
        <f t="shared" si="242"/>
        <v>1</v>
      </c>
      <c r="K3878">
        <f t="shared" si="243"/>
        <v>2</v>
      </c>
      <c r="L3878">
        <f t="shared" si="244"/>
        <v>10019</v>
      </c>
      <c r="M3878">
        <f t="shared" si="245"/>
        <v>329</v>
      </c>
      <c r="N3878">
        <v>26</v>
      </c>
      <c r="O3878" t="s">
        <v>40</v>
      </c>
      <c r="P3878" t="s">
        <v>21</v>
      </c>
      <c r="Q3878" t="s">
        <v>22</v>
      </c>
      <c r="R3878" t="s">
        <v>21</v>
      </c>
      <c r="W3878">
        <v>178</v>
      </c>
      <c r="X3878">
        <v>70</v>
      </c>
      <c r="Y3878">
        <v>40</v>
      </c>
      <c r="Z3878">
        <v>172</v>
      </c>
    </row>
    <row r="3879" spans="1:26" ht="15.95">
      <c r="A3879" t="s">
        <v>4718</v>
      </c>
      <c r="B3879" t="s">
        <v>249</v>
      </c>
      <c r="C3879" t="str">
        <f>VLOOKUP(B3879, Positions!A$1:B$160, 2, FALSE)</f>
        <v>Midfielder</v>
      </c>
      <c r="D3879" t="s">
        <v>112</v>
      </c>
      <c r="E3879" t="s">
        <v>5664</v>
      </c>
      <c r="F3879" t="s">
        <v>21</v>
      </c>
      <c r="G3879" t="str">
        <f>VLOOKUP(E3879, Tiers!M$1:P$134, 3, FALSE)</f>
        <v>ENG3</v>
      </c>
      <c r="H3879">
        <f>VLOOKUP(G3879, Tiers!B$1:C$134, 2, FALSE)</f>
        <v>4</v>
      </c>
      <c r="I3879" s="26" t="s">
        <v>5753</v>
      </c>
      <c r="J3879">
        <f t="shared" si="242"/>
        <v>11</v>
      </c>
      <c r="K3879">
        <f t="shared" si="243"/>
        <v>1</v>
      </c>
      <c r="L3879">
        <f t="shared" si="244"/>
        <v>10083</v>
      </c>
      <c r="M3879">
        <f t="shared" si="245"/>
        <v>331</v>
      </c>
      <c r="N3879">
        <v>26</v>
      </c>
      <c r="O3879" t="s">
        <v>152</v>
      </c>
      <c r="P3879" t="s">
        <v>21</v>
      </c>
      <c r="Q3879" t="s">
        <v>22</v>
      </c>
      <c r="R3879" t="s">
        <v>21</v>
      </c>
      <c r="W3879">
        <v>176</v>
      </c>
      <c r="X3879">
        <v>69</v>
      </c>
      <c r="Y3879">
        <v>28</v>
      </c>
      <c r="Z3879">
        <v>199</v>
      </c>
    </row>
    <row r="3880" spans="1:26" ht="15.95">
      <c r="A3880" t="s">
        <v>4719</v>
      </c>
      <c r="B3880" t="s">
        <v>16</v>
      </c>
      <c r="C3880" t="str">
        <f>VLOOKUP(B3880, Positions!A$1:B$160, 2, FALSE)</f>
        <v>Forward</v>
      </c>
      <c r="D3880" t="s">
        <v>1883</v>
      </c>
      <c r="E3880" t="s">
        <v>5666</v>
      </c>
      <c r="F3880" t="s">
        <v>21</v>
      </c>
      <c r="G3880" t="str">
        <f>VLOOKUP(E3880, Tiers!M$1:P$134, 3, FALSE)</f>
        <v>NONE</v>
      </c>
      <c r="H3880">
        <f>VLOOKUP(G3880, Tiers!B$1:C$134, 2, FALSE)</f>
        <v>7</v>
      </c>
      <c r="I3880" s="26" t="s">
        <v>5754</v>
      </c>
      <c r="J3880">
        <f t="shared" si="242"/>
        <v>10</v>
      </c>
      <c r="K3880">
        <f t="shared" si="243"/>
        <v>1</v>
      </c>
      <c r="L3880">
        <f t="shared" si="244"/>
        <v>10109</v>
      </c>
      <c r="M3880">
        <f t="shared" si="245"/>
        <v>332</v>
      </c>
      <c r="N3880">
        <v>26</v>
      </c>
      <c r="O3880" t="s">
        <v>74</v>
      </c>
      <c r="P3880" t="s">
        <v>21</v>
      </c>
      <c r="Q3880" t="s">
        <v>22</v>
      </c>
      <c r="R3880" t="s">
        <v>21</v>
      </c>
      <c r="W3880">
        <v>186</v>
      </c>
      <c r="X3880">
        <v>83</v>
      </c>
      <c r="Y3880">
        <v>43</v>
      </c>
      <c r="Z3880">
        <v>275</v>
      </c>
    </row>
    <row r="3881" spans="1:26" ht="15.95">
      <c r="A3881" t="s">
        <v>4720</v>
      </c>
      <c r="B3881" t="s">
        <v>81</v>
      </c>
      <c r="C3881" t="str">
        <f>VLOOKUP(B3881, Positions!A$1:B$160, 2, FALSE)</f>
        <v>Defender</v>
      </c>
      <c r="D3881" t="s">
        <v>3854</v>
      </c>
      <c r="E3881" t="s">
        <v>5666</v>
      </c>
      <c r="F3881" t="s">
        <v>21</v>
      </c>
      <c r="G3881" t="str">
        <f>VLOOKUP(E3881, Tiers!M$1:P$134, 3, FALSE)</f>
        <v>NONE</v>
      </c>
      <c r="H3881">
        <f>VLOOKUP(G3881, Tiers!B$1:C$134, 2, FALSE)</f>
        <v>7</v>
      </c>
      <c r="I3881" s="26" t="s">
        <v>5755</v>
      </c>
      <c r="J3881">
        <f t="shared" si="242"/>
        <v>10</v>
      </c>
      <c r="K3881">
        <f t="shared" si="243"/>
        <v>1</v>
      </c>
      <c r="L3881">
        <f t="shared" si="244"/>
        <v>10111</v>
      </c>
      <c r="M3881">
        <f t="shared" si="245"/>
        <v>332</v>
      </c>
      <c r="N3881">
        <v>26</v>
      </c>
      <c r="O3881" t="s">
        <v>52</v>
      </c>
      <c r="P3881" t="s">
        <v>21</v>
      </c>
      <c r="Q3881" t="s">
        <v>22</v>
      </c>
      <c r="R3881" t="s">
        <v>21</v>
      </c>
      <c r="W3881">
        <v>188</v>
      </c>
      <c r="X3881">
        <v>81</v>
      </c>
      <c r="Y3881">
        <v>28</v>
      </c>
      <c r="Z3881">
        <v>213</v>
      </c>
    </row>
    <row r="3882" spans="1:26" ht="15.95">
      <c r="A3882" t="s">
        <v>4721</v>
      </c>
      <c r="B3882" t="s">
        <v>16</v>
      </c>
      <c r="C3882" t="str">
        <f>VLOOKUP(B3882, Positions!A$1:B$160, 2, FALSE)</f>
        <v>Forward</v>
      </c>
      <c r="D3882" t="s">
        <v>1177</v>
      </c>
      <c r="E3882" t="s">
        <v>5666</v>
      </c>
      <c r="F3882" t="s">
        <v>21</v>
      </c>
      <c r="G3882" t="str">
        <f>VLOOKUP(E3882, Tiers!M$1:P$134, 3, FALSE)</f>
        <v>NONE</v>
      </c>
      <c r="H3882">
        <f>VLOOKUP(G3882, Tiers!B$1:C$134, 2, FALSE)</f>
        <v>7</v>
      </c>
      <c r="I3882" s="26" t="s">
        <v>5756</v>
      </c>
      <c r="J3882">
        <f t="shared" si="242"/>
        <v>10</v>
      </c>
      <c r="K3882">
        <f t="shared" si="243"/>
        <v>1</v>
      </c>
      <c r="L3882">
        <f t="shared" si="244"/>
        <v>10132</v>
      </c>
      <c r="M3882">
        <f t="shared" si="245"/>
        <v>332</v>
      </c>
      <c r="N3882">
        <v>26</v>
      </c>
      <c r="O3882" t="s">
        <v>74</v>
      </c>
      <c r="P3882" t="s">
        <v>21</v>
      </c>
      <c r="Q3882" t="s">
        <v>22</v>
      </c>
      <c r="R3882" t="s">
        <v>21</v>
      </c>
      <c r="W3882">
        <v>181</v>
      </c>
      <c r="X3882">
        <v>77</v>
      </c>
      <c r="Y3882">
        <v>63</v>
      </c>
      <c r="Z3882">
        <v>98</v>
      </c>
    </row>
    <row r="3883" spans="1:26" ht="15.95">
      <c r="A3883" t="s">
        <v>4722</v>
      </c>
      <c r="B3883" t="s">
        <v>72</v>
      </c>
      <c r="C3883" t="str">
        <f>VLOOKUP(B3883, Positions!A$1:B$160, 2, FALSE)</f>
        <v>Defender</v>
      </c>
      <c r="D3883" t="s">
        <v>1308</v>
      </c>
      <c r="E3883" t="s">
        <v>5666</v>
      </c>
      <c r="F3883" t="s">
        <v>21</v>
      </c>
      <c r="G3883" t="str">
        <f>VLOOKUP(E3883, Tiers!M$1:P$134, 3, FALSE)</f>
        <v>NONE</v>
      </c>
      <c r="H3883">
        <f>VLOOKUP(G3883, Tiers!B$1:C$134, 2, FALSE)</f>
        <v>7</v>
      </c>
      <c r="I3883" s="26" t="s">
        <v>5757</v>
      </c>
      <c r="J3883">
        <f t="shared" si="242"/>
        <v>8</v>
      </c>
      <c r="K3883">
        <f t="shared" si="243"/>
        <v>4</v>
      </c>
      <c r="L3883">
        <f t="shared" si="244"/>
        <v>10192</v>
      </c>
      <c r="M3883">
        <f t="shared" si="245"/>
        <v>334</v>
      </c>
      <c r="N3883">
        <v>26</v>
      </c>
      <c r="O3883" t="s">
        <v>74</v>
      </c>
      <c r="P3883" t="s">
        <v>21</v>
      </c>
      <c r="Q3883" t="s">
        <v>22</v>
      </c>
      <c r="R3883" t="s">
        <v>21</v>
      </c>
      <c r="W3883">
        <v>188</v>
      </c>
      <c r="X3883">
        <v>72</v>
      </c>
      <c r="Y3883">
        <v>4</v>
      </c>
      <c r="Z3883">
        <v>109</v>
      </c>
    </row>
    <row r="3884" spans="1:26" ht="15.95">
      <c r="A3884" t="s">
        <v>4723</v>
      </c>
      <c r="B3884" t="s">
        <v>16</v>
      </c>
      <c r="C3884" t="str">
        <f>VLOOKUP(B3884, Positions!A$1:B$160, 2, FALSE)</f>
        <v>Forward</v>
      </c>
      <c r="D3884" t="s">
        <v>1883</v>
      </c>
      <c r="E3884" t="s">
        <v>5666</v>
      </c>
      <c r="F3884" t="s">
        <v>21</v>
      </c>
      <c r="G3884" t="str">
        <f>VLOOKUP(E3884, Tiers!M$1:P$134, 3, FALSE)</f>
        <v>NONE</v>
      </c>
      <c r="H3884">
        <f>VLOOKUP(G3884, Tiers!B$1:C$134, 2, FALSE)</f>
        <v>7</v>
      </c>
      <c r="I3884" s="26" t="s">
        <v>5758</v>
      </c>
      <c r="J3884">
        <f t="shared" si="242"/>
        <v>5</v>
      </c>
      <c r="K3884">
        <f t="shared" si="243"/>
        <v>3</v>
      </c>
      <c r="L3884">
        <f t="shared" si="244"/>
        <v>10277</v>
      </c>
      <c r="M3884">
        <f t="shared" si="245"/>
        <v>337</v>
      </c>
      <c r="N3884">
        <v>26</v>
      </c>
      <c r="O3884" t="s">
        <v>373</v>
      </c>
      <c r="P3884" t="s">
        <v>21</v>
      </c>
      <c r="Q3884" t="s">
        <v>22</v>
      </c>
      <c r="R3884" t="s">
        <v>21</v>
      </c>
      <c r="W3884">
        <v>159</v>
      </c>
      <c r="X3884">
        <v>75</v>
      </c>
      <c r="Y3884">
        <v>45</v>
      </c>
      <c r="Z3884">
        <v>164</v>
      </c>
    </row>
    <row r="3885" spans="1:26" ht="15.95">
      <c r="A3885" t="s">
        <v>4724</v>
      </c>
      <c r="B3885" t="s">
        <v>16</v>
      </c>
      <c r="C3885" t="str">
        <f>VLOOKUP(B3885, Positions!A$1:B$160, 2, FALSE)</f>
        <v>Forward</v>
      </c>
      <c r="D3885" t="s">
        <v>1279</v>
      </c>
      <c r="E3885" t="s">
        <v>5666</v>
      </c>
      <c r="F3885" t="s">
        <v>21</v>
      </c>
      <c r="G3885" t="str">
        <f>VLOOKUP(E3885, Tiers!M$1:P$134, 3, FALSE)</f>
        <v>NONE</v>
      </c>
      <c r="H3885">
        <f>VLOOKUP(G3885, Tiers!B$1:C$134, 2, FALSE)</f>
        <v>7</v>
      </c>
      <c r="I3885" s="26" t="s">
        <v>5759</v>
      </c>
      <c r="J3885">
        <f t="shared" si="242"/>
        <v>4</v>
      </c>
      <c r="K3885">
        <f t="shared" si="243"/>
        <v>3</v>
      </c>
      <c r="L3885">
        <f t="shared" si="244"/>
        <v>10293</v>
      </c>
      <c r="M3885">
        <f t="shared" si="245"/>
        <v>338</v>
      </c>
      <c r="N3885">
        <v>26</v>
      </c>
      <c r="O3885" t="s">
        <v>623</v>
      </c>
      <c r="P3885" t="s">
        <v>21</v>
      </c>
      <c r="Q3885" t="s">
        <v>22</v>
      </c>
      <c r="R3885" t="s">
        <v>21</v>
      </c>
      <c r="W3885">
        <v>183</v>
      </c>
      <c r="X3885">
        <v>85</v>
      </c>
      <c r="Y3885">
        <v>58</v>
      </c>
      <c r="Z3885">
        <v>193</v>
      </c>
    </row>
    <row r="3886" spans="1:26" ht="15.95">
      <c r="A3886" t="s">
        <v>4725</v>
      </c>
      <c r="B3886" t="s">
        <v>81</v>
      </c>
      <c r="C3886" t="str">
        <f>VLOOKUP(B3886, Positions!A$1:B$160, 2, FALSE)</f>
        <v>Defender</v>
      </c>
      <c r="D3886" t="s">
        <v>127</v>
      </c>
      <c r="E3886" t="s">
        <v>62</v>
      </c>
      <c r="F3886" t="s">
        <v>21</v>
      </c>
      <c r="G3886" t="str">
        <f>VLOOKUP(E3886, Tiers!M$1:P$134, 3, FALSE)</f>
        <v>ENG1</v>
      </c>
      <c r="H3886">
        <f>VLOOKUP(G3886, Tiers!B$1:C$134, 2, FALSE)</f>
        <v>1</v>
      </c>
      <c r="I3886" s="26" t="s">
        <v>5760</v>
      </c>
      <c r="J3886">
        <f t="shared" si="242"/>
        <v>4</v>
      </c>
      <c r="K3886">
        <f t="shared" si="243"/>
        <v>3</v>
      </c>
      <c r="L3886">
        <f t="shared" si="244"/>
        <v>10309</v>
      </c>
      <c r="M3886">
        <f t="shared" si="245"/>
        <v>338</v>
      </c>
      <c r="N3886">
        <v>26</v>
      </c>
      <c r="O3886" t="s">
        <v>1245</v>
      </c>
      <c r="P3886" t="s">
        <v>21</v>
      </c>
      <c r="Q3886" t="s">
        <v>22</v>
      </c>
      <c r="R3886" t="s">
        <v>21</v>
      </c>
      <c r="W3886">
        <v>191</v>
      </c>
      <c r="X3886">
        <v>79</v>
      </c>
      <c r="Y3886">
        <v>8</v>
      </c>
      <c r="Z3886">
        <v>193</v>
      </c>
    </row>
    <row r="3887" spans="1:26" ht="15.95">
      <c r="A3887" t="s">
        <v>4726</v>
      </c>
      <c r="B3887" t="s">
        <v>196</v>
      </c>
      <c r="C3887" t="str">
        <f>VLOOKUP(B3887, Positions!A$1:B$160, 2, FALSE)</f>
        <v>Defender</v>
      </c>
      <c r="D3887" t="s">
        <v>207</v>
      </c>
      <c r="E3887" t="s">
        <v>5663</v>
      </c>
      <c r="F3887" t="s">
        <v>21</v>
      </c>
      <c r="G3887" t="str">
        <f>VLOOKUP(E3887, Tiers!M$1:P$134, 3, FALSE)</f>
        <v>ENG4</v>
      </c>
      <c r="H3887">
        <f>VLOOKUP(G3887, Tiers!B$1:C$134, 2, FALSE)</f>
        <v>5</v>
      </c>
      <c r="I3887" s="26" t="s">
        <v>5761</v>
      </c>
      <c r="J3887">
        <f t="shared" si="242"/>
        <v>3</v>
      </c>
      <c r="K3887">
        <f t="shared" si="243"/>
        <v>3</v>
      </c>
      <c r="L3887">
        <f t="shared" si="244"/>
        <v>10331</v>
      </c>
      <c r="M3887">
        <f t="shared" si="245"/>
        <v>339</v>
      </c>
      <c r="N3887">
        <v>26</v>
      </c>
      <c r="O3887" t="s">
        <v>1395</v>
      </c>
      <c r="P3887" t="s">
        <v>21</v>
      </c>
      <c r="Q3887" t="s">
        <v>22</v>
      </c>
      <c r="R3887" t="s">
        <v>21</v>
      </c>
      <c r="W3887">
        <v>183</v>
      </c>
      <c r="X3887">
        <v>77</v>
      </c>
      <c r="Y3887">
        <v>1</v>
      </c>
      <c r="Z3887">
        <v>218</v>
      </c>
    </row>
    <row r="3888" spans="1:26" ht="15.95">
      <c r="A3888" t="s">
        <v>4727</v>
      </c>
      <c r="B3888" t="s">
        <v>1277</v>
      </c>
      <c r="C3888" t="str">
        <f>VLOOKUP(B3888, Positions!A$1:B$160, 2, FALSE)</f>
        <v>Midfielder</v>
      </c>
      <c r="D3888" t="s">
        <v>116</v>
      </c>
      <c r="E3888" t="s">
        <v>62</v>
      </c>
      <c r="F3888" t="s">
        <v>21</v>
      </c>
      <c r="G3888" t="str">
        <f>VLOOKUP(E3888, Tiers!M$1:P$134, 3, FALSE)</f>
        <v>ENG1</v>
      </c>
      <c r="H3888">
        <f>VLOOKUP(G3888, Tiers!B$1:C$134, 2, FALSE)</f>
        <v>1</v>
      </c>
      <c r="I3888" s="26" t="s">
        <v>5762</v>
      </c>
      <c r="J3888">
        <f t="shared" si="242"/>
        <v>1</v>
      </c>
      <c r="K3888">
        <f t="shared" si="243"/>
        <v>2</v>
      </c>
      <c r="L3888">
        <f t="shared" si="244"/>
        <v>10407</v>
      </c>
      <c r="M3888">
        <f t="shared" si="245"/>
        <v>341</v>
      </c>
      <c r="N3888">
        <v>26</v>
      </c>
      <c r="O3888" t="s">
        <v>3220</v>
      </c>
      <c r="P3888" t="s">
        <v>21</v>
      </c>
      <c r="Q3888" t="s">
        <v>22</v>
      </c>
      <c r="R3888" t="s">
        <v>21</v>
      </c>
      <c r="W3888">
        <v>173</v>
      </c>
      <c r="X3888">
        <v>68</v>
      </c>
      <c r="Y3888">
        <v>35</v>
      </c>
      <c r="Z3888">
        <v>192</v>
      </c>
    </row>
    <row r="3889" spans="1:26" ht="15.95">
      <c r="A3889" t="s">
        <v>4728</v>
      </c>
      <c r="B3889" t="s">
        <v>42</v>
      </c>
      <c r="C3889" t="str">
        <f>VLOOKUP(B3889, Positions!A$1:B$160, 2, FALSE)</f>
        <v>Midfielder</v>
      </c>
      <c r="D3889" t="s">
        <v>253</v>
      </c>
      <c r="E3889" t="s">
        <v>5666</v>
      </c>
      <c r="F3889" t="s">
        <v>21</v>
      </c>
      <c r="G3889" t="str">
        <f>VLOOKUP(E3889, Tiers!M$1:P$134, 3, FALSE)</f>
        <v>NONE</v>
      </c>
      <c r="H3889">
        <f>VLOOKUP(G3889, Tiers!B$1:C$134, 2, FALSE)</f>
        <v>7</v>
      </c>
      <c r="I3889" s="26" t="s">
        <v>5763</v>
      </c>
      <c r="J3889">
        <f t="shared" si="242"/>
        <v>11</v>
      </c>
      <c r="K3889">
        <f t="shared" si="243"/>
        <v>1</v>
      </c>
      <c r="L3889">
        <f t="shared" si="244"/>
        <v>10447</v>
      </c>
      <c r="M3889">
        <f t="shared" si="245"/>
        <v>343</v>
      </c>
      <c r="N3889">
        <v>26</v>
      </c>
      <c r="O3889" t="s">
        <v>801</v>
      </c>
      <c r="P3889" t="s">
        <v>21</v>
      </c>
      <c r="Q3889" t="s">
        <v>22</v>
      </c>
      <c r="R3889" t="s">
        <v>21</v>
      </c>
      <c r="W3889">
        <v>170</v>
      </c>
      <c r="X3889">
        <v>71</v>
      </c>
      <c r="Y3889">
        <v>21</v>
      </c>
      <c r="Z3889">
        <v>186</v>
      </c>
    </row>
    <row r="3890" spans="1:26" ht="15.95">
      <c r="A3890" t="s">
        <v>4729</v>
      </c>
      <c r="B3890" t="s">
        <v>16</v>
      </c>
      <c r="C3890" t="str">
        <f>VLOOKUP(B3890, Positions!A$1:B$160, 2, FALSE)</f>
        <v>Forward</v>
      </c>
      <c r="D3890" t="s">
        <v>107</v>
      </c>
      <c r="E3890" t="s">
        <v>5665</v>
      </c>
      <c r="F3890" t="s">
        <v>21</v>
      </c>
      <c r="G3890" t="str">
        <f>VLOOKUP(E3890, Tiers!M$1:P$134, 3, FALSE)</f>
        <v>ENG2</v>
      </c>
      <c r="H3890">
        <f>VLOOKUP(G3890, Tiers!B$1:C$134, 2, FALSE)</f>
        <v>3</v>
      </c>
      <c r="I3890" s="26" t="s">
        <v>5764</v>
      </c>
      <c r="J3890">
        <f t="shared" si="242"/>
        <v>11</v>
      </c>
      <c r="K3890">
        <f t="shared" si="243"/>
        <v>1</v>
      </c>
      <c r="L3890">
        <f t="shared" si="244"/>
        <v>10453</v>
      </c>
      <c r="M3890">
        <f t="shared" si="245"/>
        <v>343</v>
      </c>
      <c r="N3890">
        <v>26</v>
      </c>
      <c r="O3890" t="s">
        <v>141</v>
      </c>
      <c r="P3890" t="s">
        <v>21</v>
      </c>
      <c r="Q3890" t="s">
        <v>22</v>
      </c>
      <c r="R3890" t="s">
        <v>21</v>
      </c>
      <c r="S3890" t="s">
        <v>342</v>
      </c>
      <c r="W3890">
        <v>186</v>
      </c>
      <c r="X3890">
        <v>78</v>
      </c>
      <c r="Y3890">
        <v>52</v>
      </c>
      <c r="Z3890">
        <v>258</v>
      </c>
    </row>
    <row r="3891" spans="1:26" ht="15.95">
      <c r="A3891" t="s">
        <v>4730</v>
      </c>
      <c r="B3891" t="s">
        <v>72</v>
      </c>
      <c r="C3891" t="str">
        <f>VLOOKUP(B3891, Positions!A$1:B$160, 2, FALSE)</f>
        <v>Defender</v>
      </c>
      <c r="D3891" t="s">
        <v>2744</v>
      </c>
      <c r="E3891" t="s">
        <v>5666</v>
      </c>
      <c r="F3891" t="s">
        <v>21</v>
      </c>
      <c r="G3891" t="str">
        <f>VLOOKUP(E3891, Tiers!M$1:P$134, 3, FALSE)</f>
        <v>NONE</v>
      </c>
      <c r="H3891">
        <f>VLOOKUP(G3891, Tiers!B$1:C$134, 2, FALSE)</f>
        <v>7</v>
      </c>
      <c r="I3891" s="26" t="s">
        <v>5765</v>
      </c>
      <c r="J3891">
        <f t="shared" si="242"/>
        <v>10</v>
      </c>
      <c r="K3891">
        <f t="shared" si="243"/>
        <v>1</v>
      </c>
      <c r="L3891">
        <f t="shared" si="244"/>
        <v>10479</v>
      </c>
      <c r="M3891">
        <f t="shared" si="245"/>
        <v>344</v>
      </c>
      <c r="N3891">
        <v>26</v>
      </c>
      <c r="O3891" t="s">
        <v>2779</v>
      </c>
      <c r="P3891" t="s">
        <v>21</v>
      </c>
      <c r="Q3891" t="s">
        <v>22</v>
      </c>
      <c r="R3891" t="s">
        <v>21</v>
      </c>
      <c r="W3891">
        <v>183</v>
      </c>
      <c r="X3891">
        <v>78</v>
      </c>
      <c r="Y3891">
        <v>6</v>
      </c>
      <c r="Z3891">
        <v>207</v>
      </c>
    </row>
    <row r="3892" spans="1:26" ht="15.95">
      <c r="A3892" t="s">
        <v>4731</v>
      </c>
      <c r="B3892" t="s">
        <v>81</v>
      </c>
      <c r="C3892" t="str">
        <f>VLOOKUP(B3892, Positions!A$1:B$160, 2, FALSE)</f>
        <v>Defender</v>
      </c>
      <c r="D3892" t="s">
        <v>5666</v>
      </c>
      <c r="E3892" t="s">
        <v>5666</v>
      </c>
      <c r="F3892" t="s">
        <v>21</v>
      </c>
      <c r="G3892" t="str">
        <f>VLOOKUP(E3892, Tiers!M$1:P$134, 3, FALSE)</f>
        <v>NONE</v>
      </c>
      <c r="H3892">
        <f>VLOOKUP(G3892, Tiers!B$1:C$134, 2, FALSE)</f>
        <v>7</v>
      </c>
      <c r="I3892" s="26" t="s">
        <v>5766</v>
      </c>
      <c r="J3892">
        <f t="shared" si="242"/>
        <v>10</v>
      </c>
      <c r="K3892">
        <f t="shared" si="243"/>
        <v>1</v>
      </c>
      <c r="L3892">
        <f t="shared" si="244"/>
        <v>10496</v>
      </c>
      <c r="M3892">
        <f t="shared" si="245"/>
        <v>344</v>
      </c>
      <c r="N3892">
        <v>26</v>
      </c>
      <c r="O3892" t="s">
        <v>284</v>
      </c>
      <c r="P3892" t="s">
        <v>21</v>
      </c>
      <c r="Q3892" t="s">
        <v>22</v>
      </c>
      <c r="R3892" t="s">
        <v>21</v>
      </c>
      <c r="W3892">
        <v>194</v>
      </c>
      <c r="X3892">
        <v>81</v>
      </c>
      <c r="Y3892">
        <v>13</v>
      </c>
      <c r="Z3892">
        <v>181</v>
      </c>
    </row>
    <row r="3893" spans="1:26" ht="15.95">
      <c r="A3893" t="s">
        <v>4732</v>
      </c>
      <c r="B3893" t="s">
        <v>420</v>
      </c>
      <c r="C3893" t="str">
        <f>VLOOKUP(B3893, Positions!A$1:B$160, 2, FALSE)</f>
        <v>Midfielder</v>
      </c>
      <c r="D3893" t="s">
        <v>61</v>
      </c>
      <c r="E3893" t="s">
        <v>62</v>
      </c>
      <c r="F3893" t="s">
        <v>21</v>
      </c>
      <c r="G3893" t="str">
        <f>VLOOKUP(E3893, Tiers!M$1:P$134, 3, FALSE)</f>
        <v>ENG1</v>
      </c>
      <c r="H3893">
        <f>VLOOKUP(G3893, Tiers!B$1:C$134, 2, FALSE)</f>
        <v>1</v>
      </c>
      <c r="I3893" s="26" t="s">
        <v>5767</v>
      </c>
      <c r="J3893">
        <f t="shared" si="242"/>
        <v>10</v>
      </c>
      <c r="K3893">
        <f t="shared" si="243"/>
        <v>1</v>
      </c>
      <c r="L3893">
        <f t="shared" si="244"/>
        <v>10500</v>
      </c>
      <c r="M3893">
        <f t="shared" si="245"/>
        <v>345</v>
      </c>
      <c r="N3893">
        <v>26</v>
      </c>
      <c r="O3893" t="s">
        <v>3138</v>
      </c>
      <c r="P3893" t="s">
        <v>21</v>
      </c>
      <c r="Q3893" t="s">
        <v>22</v>
      </c>
      <c r="R3893" t="s">
        <v>21</v>
      </c>
      <c r="S3893" t="s">
        <v>319</v>
      </c>
      <c r="W3893">
        <v>176</v>
      </c>
      <c r="X3893">
        <v>71</v>
      </c>
      <c r="Y3893">
        <v>54</v>
      </c>
      <c r="Z3893">
        <v>229</v>
      </c>
    </row>
    <row r="3894" spans="1:26" ht="15.95">
      <c r="A3894" t="s">
        <v>4733</v>
      </c>
      <c r="B3894" t="s">
        <v>131</v>
      </c>
      <c r="C3894" t="str">
        <f>VLOOKUP(B3894, Positions!A$1:B$160, 2, FALSE)</f>
        <v>Forward</v>
      </c>
      <c r="D3894" t="s">
        <v>1184</v>
      </c>
      <c r="E3894" t="s">
        <v>5666</v>
      </c>
      <c r="F3894" t="s">
        <v>21</v>
      </c>
      <c r="G3894" t="str">
        <f>VLOOKUP(E3894, Tiers!M$1:P$134, 3, FALSE)</f>
        <v>NONE</v>
      </c>
      <c r="H3894">
        <f>VLOOKUP(G3894, Tiers!B$1:C$134, 2, FALSE)</f>
        <v>7</v>
      </c>
      <c r="I3894" s="26" t="s">
        <v>5768</v>
      </c>
      <c r="J3894">
        <f t="shared" si="242"/>
        <v>7</v>
      </c>
      <c r="K3894">
        <f t="shared" si="243"/>
        <v>4</v>
      </c>
      <c r="L3894">
        <f t="shared" si="244"/>
        <v>10591</v>
      </c>
      <c r="M3894">
        <f t="shared" si="245"/>
        <v>347</v>
      </c>
      <c r="N3894">
        <v>26</v>
      </c>
      <c r="O3894" t="s">
        <v>204</v>
      </c>
      <c r="P3894" t="s">
        <v>21</v>
      </c>
      <c r="Q3894" t="s">
        <v>22</v>
      </c>
      <c r="R3894" t="s">
        <v>21</v>
      </c>
      <c r="W3894">
        <v>188</v>
      </c>
      <c r="X3894">
        <v>81</v>
      </c>
      <c r="Y3894">
        <v>18</v>
      </c>
      <c r="Z3894">
        <v>83</v>
      </c>
    </row>
    <row r="3895" spans="1:26" ht="15.95">
      <c r="A3895" t="s">
        <v>4734</v>
      </c>
      <c r="B3895" t="s">
        <v>16</v>
      </c>
      <c r="C3895" t="str">
        <f>VLOOKUP(B3895, Positions!A$1:B$160, 2, FALSE)</f>
        <v>Forward</v>
      </c>
      <c r="D3895" t="s">
        <v>229</v>
      </c>
      <c r="E3895" t="s">
        <v>5665</v>
      </c>
      <c r="F3895" t="s">
        <v>21</v>
      </c>
      <c r="G3895" t="str">
        <f>VLOOKUP(E3895, Tiers!M$1:P$134, 3, FALSE)</f>
        <v>ENG2</v>
      </c>
      <c r="H3895">
        <f>VLOOKUP(G3895, Tiers!B$1:C$134, 2, FALSE)</f>
        <v>3</v>
      </c>
      <c r="I3895" s="26" t="s">
        <v>5769</v>
      </c>
      <c r="J3895">
        <f t="shared" si="242"/>
        <v>6</v>
      </c>
      <c r="K3895">
        <f t="shared" si="243"/>
        <v>4</v>
      </c>
      <c r="L3895">
        <f t="shared" si="244"/>
        <v>10601</v>
      </c>
      <c r="M3895">
        <f t="shared" si="245"/>
        <v>348</v>
      </c>
      <c r="N3895">
        <v>26</v>
      </c>
      <c r="O3895" t="s">
        <v>512</v>
      </c>
      <c r="P3895" t="s">
        <v>21</v>
      </c>
      <c r="Q3895" t="s">
        <v>22</v>
      </c>
      <c r="R3895" t="s">
        <v>21</v>
      </c>
      <c r="W3895">
        <v>171</v>
      </c>
      <c r="X3895">
        <v>67</v>
      </c>
      <c r="Y3895">
        <v>79</v>
      </c>
      <c r="Z3895">
        <v>229</v>
      </c>
    </row>
    <row r="3896" spans="1:26" ht="15.95">
      <c r="A3896" t="s">
        <v>4735</v>
      </c>
      <c r="B3896" t="s">
        <v>16</v>
      </c>
      <c r="C3896" t="str">
        <f>VLOOKUP(B3896, Positions!A$1:B$160, 2, FALSE)</f>
        <v>Forward</v>
      </c>
      <c r="D3896" t="s">
        <v>3718</v>
      </c>
      <c r="E3896" t="s">
        <v>5666</v>
      </c>
      <c r="F3896" t="s">
        <v>21</v>
      </c>
      <c r="G3896" t="str">
        <f>VLOOKUP(E3896, Tiers!M$1:P$134, 3, FALSE)</f>
        <v>NONE</v>
      </c>
      <c r="H3896">
        <f>VLOOKUP(G3896, Tiers!B$1:C$134, 2, FALSE)</f>
        <v>7</v>
      </c>
      <c r="I3896" s="26" t="s">
        <v>5770</v>
      </c>
      <c r="J3896">
        <f t="shared" si="242"/>
        <v>4</v>
      </c>
      <c r="K3896">
        <f t="shared" si="243"/>
        <v>3</v>
      </c>
      <c r="L3896">
        <f t="shared" si="244"/>
        <v>10669</v>
      </c>
      <c r="M3896">
        <f t="shared" si="245"/>
        <v>350</v>
      </c>
      <c r="N3896">
        <v>26</v>
      </c>
      <c r="O3896" t="s">
        <v>4679</v>
      </c>
      <c r="P3896" t="s">
        <v>21</v>
      </c>
      <c r="Q3896" t="s">
        <v>22</v>
      </c>
      <c r="R3896" t="s">
        <v>21</v>
      </c>
      <c r="W3896">
        <v>176</v>
      </c>
      <c r="X3896">
        <v>64</v>
      </c>
      <c r="Y3896">
        <v>89</v>
      </c>
      <c r="Z3896">
        <v>165</v>
      </c>
    </row>
    <row r="3897" spans="1:26" ht="15.95">
      <c r="A3897" t="s">
        <v>4736</v>
      </c>
      <c r="B3897" t="s">
        <v>877</v>
      </c>
      <c r="C3897" t="str">
        <f>VLOOKUP(B3897, Positions!A$1:B$160, 2, FALSE)</f>
        <v>Defender</v>
      </c>
      <c r="D3897" t="s">
        <v>234</v>
      </c>
      <c r="E3897" t="s">
        <v>5664</v>
      </c>
      <c r="F3897" t="s">
        <v>21</v>
      </c>
      <c r="G3897" t="str">
        <f>VLOOKUP(E3897, Tiers!M$1:P$134, 3, FALSE)</f>
        <v>ENG3</v>
      </c>
      <c r="H3897">
        <f>VLOOKUP(G3897, Tiers!B$1:C$134, 2, FALSE)</f>
        <v>4</v>
      </c>
      <c r="I3897" s="26" t="s">
        <v>5771</v>
      </c>
      <c r="J3897">
        <f t="shared" si="242"/>
        <v>12</v>
      </c>
      <c r="K3897">
        <f t="shared" si="243"/>
        <v>2</v>
      </c>
      <c r="L3897">
        <f t="shared" si="244"/>
        <v>10788</v>
      </c>
      <c r="M3897">
        <f t="shared" si="245"/>
        <v>354</v>
      </c>
      <c r="N3897">
        <v>26</v>
      </c>
      <c r="O3897" t="s">
        <v>586</v>
      </c>
      <c r="P3897" t="s">
        <v>21</v>
      </c>
      <c r="Q3897" t="s">
        <v>22</v>
      </c>
      <c r="R3897" t="s">
        <v>21</v>
      </c>
      <c r="W3897">
        <v>176</v>
      </c>
      <c r="X3897">
        <v>77</v>
      </c>
      <c r="Y3897">
        <v>0</v>
      </c>
      <c r="Z3897">
        <v>105</v>
      </c>
    </row>
    <row r="3898" spans="1:26" ht="15.95">
      <c r="A3898" t="s">
        <v>4737</v>
      </c>
      <c r="B3898" t="s">
        <v>1157</v>
      </c>
      <c r="C3898" t="str">
        <f>VLOOKUP(B3898, Positions!A$1:B$160, 2, FALSE)</f>
        <v>Midfielder</v>
      </c>
      <c r="D3898" t="s">
        <v>378</v>
      </c>
      <c r="E3898" t="s">
        <v>5663</v>
      </c>
      <c r="F3898" t="s">
        <v>21</v>
      </c>
      <c r="G3898" t="str">
        <f>VLOOKUP(E3898, Tiers!M$1:P$134, 3, FALSE)</f>
        <v>ENG4</v>
      </c>
      <c r="H3898">
        <f>VLOOKUP(G3898, Tiers!B$1:C$134, 2, FALSE)</f>
        <v>5</v>
      </c>
      <c r="I3898" s="26" t="s">
        <v>5772</v>
      </c>
      <c r="J3898">
        <f t="shared" si="242"/>
        <v>10</v>
      </c>
      <c r="K3898">
        <f t="shared" si="243"/>
        <v>1</v>
      </c>
      <c r="L3898">
        <f t="shared" si="244"/>
        <v>10849</v>
      </c>
      <c r="M3898">
        <f t="shared" si="245"/>
        <v>356</v>
      </c>
      <c r="N3898">
        <v>26</v>
      </c>
      <c r="O3898" t="s">
        <v>57</v>
      </c>
      <c r="P3898" t="s">
        <v>21</v>
      </c>
      <c r="Q3898" t="s">
        <v>22</v>
      </c>
      <c r="R3898" t="s">
        <v>21</v>
      </c>
      <c r="W3898">
        <v>181</v>
      </c>
      <c r="X3898">
        <v>73</v>
      </c>
      <c r="Y3898">
        <v>53</v>
      </c>
      <c r="Z3898">
        <v>221</v>
      </c>
    </row>
    <row r="3899" spans="1:26" ht="15.95">
      <c r="A3899" t="s">
        <v>4738</v>
      </c>
      <c r="B3899" t="s">
        <v>645</v>
      </c>
      <c r="C3899" t="str">
        <f>VLOOKUP(B3899, Positions!A$1:B$160, 2, FALSE)</f>
        <v>Defender</v>
      </c>
      <c r="D3899" t="s">
        <v>592</v>
      </c>
      <c r="E3899" t="s">
        <v>5666</v>
      </c>
      <c r="F3899" t="s">
        <v>21</v>
      </c>
      <c r="G3899" t="str">
        <f>VLOOKUP(E3899, Tiers!M$1:P$134, 3, FALSE)</f>
        <v>NONE</v>
      </c>
      <c r="H3899">
        <f>VLOOKUP(G3899, Tiers!B$1:C$134, 2, FALSE)</f>
        <v>7</v>
      </c>
      <c r="I3899" s="26" t="s">
        <v>5773</v>
      </c>
      <c r="J3899">
        <f t="shared" si="242"/>
        <v>5</v>
      </c>
      <c r="K3899">
        <f t="shared" si="243"/>
        <v>3</v>
      </c>
      <c r="L3899">
        <f t="shared" si="244"/>
        <v>11012</v>
      </c>
      <c r="M3899">
        <f t="shared" si="245"/>
        <v>361</v>
      </c>
      <c r="N3899">
        <v>26</v>
      </c>
      <c r="O3899" t="s">
        <v>57</v>
      </c>
      <c r="P3899" t="s">
        <v>21</v>
      </c>
      <c r="Q3899" t="s">
        <v>22</v>
      </c>
      <c r="R3899" t="s">
        <v>21</v>
      </c>
      <c r="W3899">
        <v>180</v>
      </c>
      <c r="X3899">
        <v>75</v>
      </c>
      <c r="Y3899">
        <v>27</v>
      </c>
      <c r="Z3899">
        <v>110</v>
      </c>
    </row>
    <row r="3900" spans="1:26" ht="15.95">
      <c r="A3900" t="s">
        <v>4739</v>
      </c>
      <c r="B3900" t="s">
        <v>189</v>
      </c>
      <c r="C3900" t="str">
        <f>VLOOKUP(B3900, Positions!A$1:B$160, 2, FALSE)</f>
        <v>Forward</v>
      </c>
      <c r="D3900" t="s">
        <v>370</v>
      </c>
      <c r="E3900" t="s">
        <v>5663</v>
      </c>
      <c r="F3900" t="s">
        <v>21</v>
      </c>
      <c r="G3900" t="str">
        <f>VLOOKUP(E3900, Tiers!M$1:P$134, 3, FALSE)</f>
        <v>ENG4</v>
      </c>
      <c r="H3900">
        <f>VLOOKUP(G3900, Tiers!B$1:C$134, 2, FALSE)</f>
        <v>5</v>
      </c>
      <c r="I3900" s="26" t="s">
        <v>5774</v>
      </c>
      <c r="J3900">
        <f t="shared" si="242"/>
        <v>1</v>
      </c>
      <c r="K3900">
        <f t="shared" si="243"/>
        <v>2</v>
      </c>
      <c r="L3900">
        <f t="shared" si="244"/>
        <v>11116</v>
      </c>
      <c r="M3900">
        <f t="shared" si="245"/>
        <v>365</v>
      </c>
      <c r="N3900">
        <v>26</v>
      </c>
      <c r="O3900" t="s">
        <v>56</v>
      </c>
      <c r="P3900" t="s">
        <v>21</v>
      </c>
      <c r="Q3900" t="s">
        <v>22</v>
      </c>
      <c r="R3900" t="s">
        <v>21</v>
      </c>
      <c r="W3900">
        <v>183</v>
      </c>
      <c r="X3900">
        <v>64</v>
      </c>
      <c r="Y3900">
        <v>18</v>
      </c>
      <c r="Z3900">
        <v>178</v>
      </c>
    </row>
    <row r="3901" spans="1:26" ht="15.95">
      <c r="A3901" t="s">
        <v>4740</v>
      </c>
      <c r="B3901" t="s">
        <v>789</v>
      </c>
      <c r="C3901" t="str">
        <f>VLOOKUP(B3901, Positions!A$1:B$160, 2, FALSE)</f>
        <v>Forward</v>
      </c>
      <c r="D3901" t="s">
        <v>592</v>
      </c>
      <c r="E3901" t="s">
        <v>5666</v>
      </c>
      <c r="F3901" t="s">
        <v>21</v>
      </c>
      <c r="G3901" t="str">
        <f>VLOOKUP(E3901, Tiers!M$1:P$134, 3, FALSE)</f>
        <v>NONE</v>
      </c>
      <c r="H3901">
        <f>VLOOKUP(G3901, Tiers!B$1:C$134, 2, FALSE)</f>
        <v>7</v>
      </c>
      <c r="I3901" s="26" t="s">
        <v>5775</v>
      </c>
      <c r="J3901">
        <f t="shared" si="242"/>
        <v>9</v>
      </c>
      <c r="K3901">
        <f t="shared" si="243"/>
        <v>1</v>
      </c>
      <c r="L3901">
        <f t="shared" si="244"/>
        <v>11245</v>
      </c>
      <c r="M3901">
        <f t="shared" si="245"/>
        <v>369</v>
      </c>
      <c r="N3901">
        <v>26</v>
      </c>
      <c r="O3901" t="s">
        <v>284</v>
      </c>
      <c r="P3901" t="s">
        <v>21</v>
      </c>
      <c r="Q3901" t="s">
        <v>22</v>
      </c>
      <c r="R3901" t="s">
        <v>21</v>
      </c>
      <c r="W3901">
        <v>186</v>
      </c>
      <c r="X3901">
        <v>78</v>
      </c>
      <c r="Y3901">
        <v>0</v>
      </c>
      <c r="Z3901">
        <v>0</v>
      </c>
    </row>
    <row r="3902" spans="1:26" ht="15.95">
      <c r="A3902" t="s">
        <v>4741</v>
      </c>
      <c r="B3902" t="s">
        <v>81</v>
      </c>
      <c r="C3902" t="str">
        <f>VLOOKUP(B3902, Positions!A$1:B$160, 2, FALSE)</f>
        <v>Defender</v>
      </c>
      <c r="D3902" t="s">
        <v>3634</v>
      </c>
      <c r="E3902" t="s">
        <v>5671</v>
      </c>
      <c r="F3902" t="s">
        <v>421</v>
      </c>
      <c r="G3902" t="str">
        <f>VLOOKUP(E3902, Tiers!M$1:P$134, 3, FALSE)</f>
        <v>SCO4</v>
      </c>
      <c r="H3902">
        <f>VLOOKUP(G3902, Tiers!B$1:C$134, 2, FALSE)</f>
        <v>6</v>
      </c>
      <c r="I3902" s="26" t="s">
        <v>5776</v>
      </c>
      <c r="J3902">
        <f t="shared" si="242"/>
        <v>9</v>
      </c>
      <c r="K3902">
        <f t="shared" si="243"/>
        <v>1</v>
      </c>
      <c r="L3902">
        <f t="shared" si="244"/>
        <v>11247</v>
      </c>
      <c r="M3902">
        <f t="shared" si="245"/>
        <v>369</v>
      </c>
      <c r="N3902">
        <v>26</v>
      </c>
      <c r="O3902" t="s">
        <v>3043</v>
      </c>
      <c r="P3902" t="s">
        <v>21</v>
      </c>
      <c r="Q3902" t="s">
        <v>22</v>
      </c>
      <c r="R3902" t="s">
        <v>21</v>
      </c>
      <c r="W3902">
        <v>188</v>
      </c>
      <c r="X3902">
        <v>86</v>
      </c>
      <c r="Y3902">
        <v>0</v>
      </c>
      <c r="Z3902">
        <v>0</v>
      </c>
    </row>
    <row r="3903" spans="1:26" ht="15.95">
      <c r="A3903" t="s">
        <v>4742</v>
      </c>
      <c r="B3903" t="s">
        <v>166</v>
      </c>
      <c r="C3903" t="str">
        <f>VLOOKUP(B3903, Positions!A$1:B$160, 2, FALSE)</f>
        <v>Goalkeeper</v>
      </c>
      <c r="D3903" t="s">
        <v>290</v>
      </c>
      <c r="E3903" t="s">
        <v>5665</v>
      </c>
      <c r="F3903" t="s">
        <v>21</v>
      </c>
      <c r="G3903" t="str">
        <f>VLOOKUP(E3903, Tiers!M$1:P$134, 3, FALSE)</f>
        <v>ENG2</v>
      </c>
      <c r="H3903">
        <f>VLOOKUP(G3903, Tiers!B$1:C$134, 2, FALSE)</f>
        <v>3</v>
      </c>
      <c r="I3903" s="26" t="s">
        <v>5777</v>
      </c>
      <c r="J3903">
        <f t="shared" si="242"/>
        <v>7</v>
      </c>
      <c r="K3903">
        <f t="shared" si="243"/>
        <v>4</v>
      </c>
      <c r="L3903">
        <f t="shared" si="244"/>
        <v>11310</v>
      </c>
      <c r="M3903">
        <f t="shared" si="245"/>
        <v>371</v>
      </c>
      <c r="N3903">
        <v>26</v>
      </c>
      <c r="O3903" t="s">
        <v>259</v>
      </c>
      <c r="P3903" t="s">
        <v>21</v>
      </c>
      <c r="Q3903" t="s">
        <v>22</v>
      </c>
      <c r="R3903" t="s">
        <v>21</v>
      </c>
      <c r="W3903">
        <v>192</v>
      </c>
      <c r="X3903">
        <v>84</v>
      </c>
      <c r="Y3903">
        <v>0</v>
      </c>
      <c r="Z3903">
        <v>197</v>
      </c>
    </row>
    <row r="3904" spans="1:26" ht="15.95">
      <c r="A3904" t="s">
        <v>4743</v>
      </c>
      <c r="B3904" t="s">
        <v>36</v>
      </c>
      <c r="C3904" t="str">
        <f>VLOOKUP(B3904, Positions!A$1:B$160, 2, FALSE)</f>
        <v>Midfielder</v>
      </c>
      <c r="D3904" t="s">
        <v>627</v>
      </c>
      <c r="E3904" t="s">
        <v>5666</v>
      </c>
      <c r="F3904" t="s">
        <v>21</v>
      </c>
      <c r="G3904" t="str">
        <f>VLOOKUP(E3904, Tiers!M$1:P$134, 3, FALSE)</f>
        <v>NONE</v>
      </c>
      <c r="H3904">
        <f>VLOOKUP(G3904, Tiers!B$1:C$134, 2, FALSE)</f>
        <v>7</v>
      </c>
      <c r="I3904" s="26" t="s">
        <v>5778</v>
      </c>
      <c r="J3904">
        <f t="shared" si="242"/>
        <v>5</v>
      </c>
      <c r="K3904">
        <f t="shared" si="243"/>
        <v>3</v>
      </c>
      <c r="L3904">
        <f t="shared" si="244"/>
        <v>11371</v>
      </c>
      <c r="M3904">
        <f t="shared" si="245"/>
        <v>373</v>
      </c>
      <c r="N3904">
        <v>26</v>
      </c>
      <c r="O3904" t="s">
        <v>5666</v>
      </c>
      <c r="P3904" t="s">
        <v>21</v>
      </c>
      <c r="Q3904" t="s">
        <v>22</v>
      </c>
      <c r="R3904" t="s">
        <v>21</v>
      </c>
      <c r="W3904">
        <v>186</v>
      </c>
      <c r="X3904">
        <v>70</v>
      </c>
      <c r="Y3904">
        <v>5</v>
      </c>
      <c r="Z3904">
        <v>193</v>
      </c>
    </row>
    <row r="3905" spans="1:26" ht="15.95">
      <c r="A3905" t="s">
        <v>4744</v>
      </c>
      <c r="B3905" t="s">
        <v>115</v>
      </c>
      <c r="C3905" t="str">
        <f>VLOOKUP(B3905, Positions!A$1:B$160, 2, FALSE)</f>
        <v>Midfielder</v>
      </c>
      <c r="D3905" t="s">
        <v>412</v>
      </c>
      <c r="E3905" t="s">
        <v>5664</v>
      </c>
      <c r="F3905" t="s">
        <v>21</v>
      </c>
      <c r="G3905" t="str">
        <f>VLOOKUP(E3905, Tiers!M$1:P$134, 3, FALSE)</f>
        <v>ENG3</v>
      </c>
      <c r="H3905">
        <f>VLOOKUP(G3905, Tiers!B$1:C$134, 2, FALSE)</f>
        <v>4</v>
      </c>
      <c r="I3905" s="26" t="s">
        <v>5779</v>
      </c>
      <c r="J3905">
        <f t="shared" si="242"/>
        <v>4</v>
      </c>
      <c r="K3905">
        <f t="shared" si="243"/>
        <v>3</v>
      </c>
      <c r="L3905">
        <f t="shared" si="244"/>
        <v>11392</v>
      </c>
      <c r="M3905">
        <f t="shared" si="245"/>
        <v>374</v>
      </c>
      <c r="N3905">
        <v>26</v>
      </c>
      <c r="O3905" t="s">
        <v>252</v>
      </c>
      <c r="P3905" t="s">
        <v>21</v>
      </c>
      <c r="Q3905" t="s">
        <v>22</v>
      </c>
      <c r="R3905" t="s">
        <v>21</v>
      </c>
      <c r="W3905">
        <v>181</v>
      </c>
      <c r="X3905">
        <v>79</v>
      </c>
      <c r="Y3905">
        <v>31</v>
      </c>
      <c r="Z3905">
        <v>224</v>
      </c>
    </row>
    <row r="3906" spans="1:26" ht="15.95">
      <c r="A3906" t="s">
        <v>4745</v>
      </c>
      <c r="B3906" t="s">
        <v>55</v>
      </c>
      <c r="C3906" t="str">
        <f>VLOOKUP(B3906, Positions!A$1:B$160, 2, FALSE)</f>
        <v>Forward</v>
      </c>
      <c r="D3906" t="s">
        <v>190</v>
      </c>
      <c r="E3906" t="s">
        <v>5663</v>
      </c>
      <c r="F3906" t="s">
        <v>21</v>
      </c>
      <c r="G3906" t="str">
        <f>VLOOKUP(E3906, Tiers!M$1:P$134, 3, FALSE)</f>
        <v>ENG4</v>
      </c>
      <c r="H3906">
        <f>VLOOKUP(G3906, Tiers!B$1:C$134, 2, FALSE)</f>
        <v>5</v>
      </c>
      <c r="I3906" s="26" t="s">
        <v>5679</v>
      </c>
      <c r="J3906">
        <f t="shared" si="242"/>
        <v>2</v>
      </c>
      <c r="K3906">
        <f t="shared" si="243"/>
        <v>2</v>
      </c>
      <c r="L3906">
        <f t="shared" si="244"/>
        <v>11467</v>
      </c>
      <c r="M3906">
        <f t="shared" si="245"/>
        <v>376</v>
      </c>
      <c r="N3906">
        <v>26</v>
      </c>
      <c r="O3906" t="s">
        <v>74</v>
      </c>
      <c r="P3906" t="s">
        <v>21</v>
      </c>
      <c r="Q3906" t="s">
        <v>22</v>
      </c>
      <c r="R3906" t="s">
        <v>21</v>
      </c>
      <c r="W3906">
        <v>183</v>
      </c>
      <c r="X3906">
        <v>71</v>
      </c>
      <c r="Y3906">
        <v>67</v>
      </c>
      <c r="Z3906">
        <v>245</v>
      </c>
    </row>
    <row r="3907" spans="1:26" ht="15.95">
      <c r="A3907" t="s">
        <v>4746</v>
      </c>
      <c r="B3907" t="s">
        <v>4451</v>
      </c>
      <c r="C3907" t="str">
        <f>VLOOKUP(B3907, Positions!A$1:B$160, 2, FALSE)</f>
        <v>Defender</v>
      </c>
      <c r="D3907" t="s">
        <v>27</v>
      </c>
      <c r="E3907" t="s">
        <v>5663</v>
      </c>
      <c r="F3907" t="s">
        <v>21</v>
      </c>
      <c r="G3907" t="str">
        <f>VLOOKUP(E3907, Tiers!M$1:P$134, 3, FALSE)</f>
        <v>ENG4</v>
      </c>
      <c r="H3907">
        <f>VLOOKUP(G3907, Tiers!B$1:C$134, 2, FALSE)</f>
        <v>5</v>
      </c>
      <c r="I3907" s="26" t="s">
        <v>5680</v>
      </c>
      <c r="J3907">
        <f t="shared" ref="J3907:J3970" si="246">MONTH(I3907)</f>
        <v>1</v>
      </c>
      <c r="K3907">
        <f t="shared" ref="K3907:K3970" si="247">IF(OR(MONTH(I3907)=9, MONTH(I3907)=10, MONTH(I3907)=11), 1,
IF(OR(MONTH(I3907)=12, MONTH(I3907)=1, MONTH(I3907)=2), 2,
IF(OR(MONTH(I3907)=3, MONTH(I3907)=4, MONTH(I3907)=5), 3,
4)))</f>
        <v>2</v>
      </c>
      <c r="L3907">
        <f t="shared" ref="L3907:L3970" si="248">DATEDIF(I3907, DATE(2015, 7, 1), "d")</f>
        <v>11476</v>
      </c>
      <c r="M3907">
        <f t="shared" ref="M3907:M3970" si="249">DATEDIF(I3907, DATE(2015, 7, 1), "m")</f>
        <v>377</v>
      </c>
      <c r="N3907">
        <v>26</v>
      </c>
      <c r="O3907" t="s">
        <v>330</v>
      </c>
      <c r="P3907" t="s">
        <v>21</v>
      </c>
      <c r="Q3907" t="s">
        <v>22</v>
      </c>
      <c r="R3907" t="s">
        <v>21</v>
      </c>
      <c r="W3907">
        <v>186</v>
      </c>
      <c r="X3907">
        <v>81</v>
      </c>
      <c r="Y3907">
        <v>15</v>
      </c>
      <c r="Z3907">
        <v>109</v>
      </c>
    </row>
    <row r="3908" spans="1:26" ht="15.95">
      <c r="A3908" t="s">
        <v>4747</v>
      </c>
      <c r="B3908" t="s">
        <v>166</v>
      </c>
      <c r="C3908" t="str">
        <f>VLOOKUP(B3908, Positions!A$1:B$160, 2, FALSE)</f>
        <v>Goalkeeper</v>
      </c>
      <c r="D3908" t="s">
        <v>397</v>
      </c>
      <c r="E3908" t="s">
        <v>5665</v>
      </c>
      <c r="F3908" t="s">
        <v>21</v>
      </c>
      <c r="G3908" t="str">
        <f>VLOOKUP(E3908, Tiers!M$1:P$134, 3, FALSE)</f>
        <v>ENG2</v>
      </c>
      <c r="H3908">
        <f>VLOOKUP(G3908, Tiers!B$1:C$134, 2, FALSE)</f>
        <v>3</v>
      </c>
      <c r="I3908" s="26" t="s">
        <v>5682</v>
      </c>
      <c r="J3908">
        <f t="shared" si="246"/>
        <v>10</v>
      </c>
      <c r="K3908">
        <f t="shared" si="247"/>
        <v>1</v>
      </c>
      <c r="L3908">
        <f t="shared" si="248"/>
        <v>11566</v>
      </c>
      <c r="M3908">
        <f t="shared" si="249"/>
        <v>380</v>
      </c>
      <c r="N3908">
        <v>26</v>
      </c>
      <c r="O3908" t="s">
        <v>57</v>
      </c>
      <c r="P3908" t="s">
        <v>21</v>
      </c>
      <c r="Q3908" t="s">
        <v>22</v>
      </c>
      <c r="R3908" t="s">
        <v>21</v>
      </c>
      <c r="W3908">
        <v>191</v>
      </c>
      <c r="X3908">
        <v>91</v>
      </c>
      <c r="Y3908">
        <v>0</v>
      </c>
      <c r="Z3908">
        <v>185</v>
      </c>
    </row>
    <row r="3909" spans="1:26" ht="15.95">
      <c r="A3909" t="s">
        <v>4748</v>
      </c>
      <c r="B3909" t="s">
        <v>31</v>
      </c>
      <c r="C3909" t="str">
        <f>VLOOKUP(B3909, Positions!A$1:B$160, 2, FALSE)</f>
        <v>Defender</v>
      </c>
      <c r="D3909" t="s">
        <v>5666</v>
      </c>
      <c r="E3909" t="s">
        <v>5666</v>
      </c>
      <c r="F3909" t="s">
        <v>21</v>
      </c>
      <c r="G3909" t="str">
        <f>VLOOKUP(E3909, Tiers!M$1:P$134, 3, FALSE)</f>
        <v>NONE</v>
      </c>
      <c r="H3909">
        <f>VLOOKUP(G3909, Tiers!B$1:C$134, 2, FALSE)</f>
        <v>7</v>
      </c>
      <c r="I3909" s="26" t="s">
        <v>5683</v>
      </c>
      <c r="J3909">
        <f t="shared" si="246"/>
        <v>9</v>
      </c>
      <c r="K3909">
        <f t="shared" si="247"/>
        <v>1</v>
      </c>
      <c r="L3909">
        <f t="shared" si="248"/>
        <v>11625</v>
      </c>
      <c r="M3909">
        <f t="shared" si="249"/>
        <v>381</v>
      </c>
      <c r="N3909">
        <v>26</v>
      </c>
      <c r="O3909" t="s">
        <v>113</v>
      </c>
      <c r="P3909" t="s">
        <v>21</v>
      </c>
      <c r="Q3909" t="s">
        <v>22</v>
      </c>
      <c r="R3909" t="s">
        <v>21</v>
      </c>
      <c r="S3909" t="s">
        <v>239</v>
      </c>
      <c r="W3909">
        <v>173</v>
      </c>
      <c r="X3909">
        <v>67</v>
      </c>
      <c r="Y3909">
        <v>2</v>
      </c>
      <c r="Z3909">
        <v>116</v>
      </c>
    </row>
    <row r="3910" spans="1:26" ht="15.95">
      <c r="A3910" t="s">
        <v>4749</v>
      </c>
      <c r="B3910" t="s">
        <v>2396</v>
      </c>
      <c r="C3910" t="str">
        <f>VLOOKUP(B3910, Positions!A$1:B$160, 2, FALSE)</f>
        <v>Midfielder</v>
      </c>
      <c r="D3910" t="s">
        <v>4750</v>
      </c>
      <c r="E3910" t="s">
        <v>5666</v>
      </c>
      <c r="F3910" t="s">
        <v>563</v>
      </c>
      <c r="G3910" t="str">
        <f>VLOOKUP(E3910, Tiers!M$1:P$134, 3, FALSE)</f>
        <v>NONE</v>
      </c>
      <c r="H3910">
        <f>VLOOKUP(G3910, Tiers!B$1:C$134, 2, FALSE)</f>
        <v>7</v>
      </c>
      <c r="I3910" s="26" t="s">
        <v>5684</v>
      </c>
      <c r="J3910">
        <f t="shared" si="246"/>
        <v>3</v>
      </c>
      <c r="K3910">
        <f t="shared" si="247"/>
        <v>3</v>
      </c>
      <c r="L3910">
        <f t="shared" si="248"/>
        <v>11788</v>
      </c>
      <c r="M3910">
        <f t="shared" si="249"/>
        <v>387</v>
      </c>
      <c r="N3910">
        <v>26</v>
      </c>
      <c r="O3910" t="s">
        <v>962</v>
      </c>
      <c r="P3910" t="s">
        <v>21</v>
      </c>
      <c r="Q3910" t="s">
        <v>22</v>
      </c>
      <c r="R3910" t="s">
        <v>21</v>
      </c>
      <c r="W3910">
        <v>178</v>
      </c>
      <c r="X3910">
        <v>76</v>
      </c>
      <c r="Y3910">
        <v>22</v>
      </c>
      <c r="Z3910">
        <v>76</v>
      </c>
    </row>
    <row r="3911" spans="1:26" ht="15.95">
      <c r="A3911" t="s">
        <v>4751</v>
      </c>
      <c r="B3911" t="s">
        <v>42</v>
      </c>
      <c r="C3911" t="str">
        <f>VLOOKUP(B3911, Positions!A$1:B$160, 2, FALSE)</f>
        <v>Midfielder</v>
      </c>
      <c r="D3911" t="s">
        <v>1895</v>
      </c>
      <c r="E3911" t="s">
        <v>5666</v>
      </c>
      <c r="F3911" t="s">
        <v>21</v>
      </c>
      <c r="G3911" t="str">
        <f>VLOOKUP(E3911, Tiers!M$1:P$134, 3, FALSE)</f>
        <v>NONE</v>
      </c>
      <c r="H3911">
        <f>VLOOKUP(G3911, Tiers!B$1:C$134, 2, FALSE)</f>
        <v>7</v>
      </c>
      <c r="I3911" s="26" t="s">
        <v>5684</v>
      </c>
      <c r="J3911">
        <f t="shared" si="246"/>
        <v>3</v>
      </c>
      <c r="K3911">
        <f t="shared" si="247"/>
        <v>3</v>
      </c>
      <c r="L3911">
        <f t="shared" si="248"/>
        <v>11788</v>
      </c>
      <c r="M3911">
        <f t="shared" si="249"/>
        <v>387</v>
      </c>
      <c r="N3911">
        <v>26</v>
      </c>
      <c r="O3911" t="s">
        <v>5790</v>
      </c>
      <c r="P3911" t="s">
        <v>21</v>
      </c>
      <c r="Q3911" t="s">
        <v>22</v>
      </c>
      <c r="R3911" t="s">
        <v>21</v>
      </c>
      <c r="W3911">
        <v>178</v>
      </c>
      <c r="X3911">
        <v>67</v>
      </c>
      <c r="Y3911">
        <v>30</v>
      </c>
      <c r="Z3911">
        <v>206</v>
      </c>
    </row>
    <row r="3912" spans="1:26" ht="15.95">
      <c r="A3912" t="s">
        <v>4752</v>
      </c>
      <c r="B3912" t="s">
        <v>102</v>
      </c>
      <c r="C3912" t="str">
        <f>VLOOKUP(B3912, Positions!A$1:B$160, 2, FALSE)</f>
        <v>Defender</v>
      </c>
      <c r="D3912" t="s">
        <v>1243</v>
      </c>
      <c r="E3912" t="s">
        <v>5666</v>
      </c>
      <c r="F3912" t="s">
        <v>21</v>
      </c>
      <c r="G3912" t="str">
        <f>VLOOKUP(E3912, Tiers!M$1:P$134, 3, FALSE)</f>
        <v>NONE</v>
      </c>
      <c r="H3912">
        <f>VLOOKUP(G3912, Tiers!B$1:C$134, 2, FALSE)</f>
        <v>7</v>
      </c>
      <c r="I3912" s="26" t="s">
        <v>5685</v>
      </c>
      <c r="J3912">
        <f t="shared" si="246"/>
        <v>1</v>
      </c>
      <c r="K3912">
        <f t="shared" si="247"/>
        <v>2</v>
      </c>
      <c r="L3912">
        <f t="shared" si="248"/>
        <v>11847</v>
      </c>
      <c r="M3912">
        <f t="shared" si="249"/>
        <v>389</v>
      </c>
      <c r="N3912">
        <v>26</v>
      </c>
      <c r="O3912" t="s">
        <v>586</v>
      </c>
      <c r="P3912" t="s">
        <v>21</v>
      </c>
      <c r="Q3912" t="s">
        <v>22</v>
      </c>
      <c r="R3912" t="s">
        <v>21</v>
      </c>
      <c r="W3912">
        <v>183</v>
      </c>
      <c r="X3912">
        <v>78</v>
      </c>
      <c r="Y3912">
        <v>1</v>
      </c>
      <c r="Z3912">
        <v>86</v>
      </c>
    </row>
    <row r="3913" spans="1:26" ht="15.95">
      <c r="A3913" t="s">
        <v>4753</v>
      </c>
      <c r="B3913" t="s">
        <v>789</v>
      </c>
      <c r="C3913" t="str">
        <f>VLOOKUP(B3913, Positions!A$1:B$160, 2, FALSE)</f>
        <v>Forward</v>
      </c>
      <c r="D3913" t="s">
        <v>56</v>
      </c>
      <c r="E3913" t="s">
        <v>5664</v>
      </c>
      <c r="F3913" t="s">
        <v>21</v>
      </c>
      <c r="G3913" t="str">
        <f>VLOOKUP(E3913, Tiers!M$1:P$134, 3, FALSE)</f>
        <v>ENG3</v>
      </c>
      <c r="H3913">
        <f>VLOOKUP(G3913, Tiers!B$1:C$134, 2, FALSE)</f>
        <v>4</v>
      </c>
      <c r="I3913" s="26" t="s">
        <v>5686</v>
      </c>
      <c r="J3913">
        <f t="shared" si="246"/>
        <v>1</v>
      </c>
      <c r="K3913">
        <f t="shared" si="247"/>
        <v>2</v>
      </c>
      <c r="L3913">
        <f t="shared" si="248"/>
        <v>11854</v>
      </c>
      <c r="M3913">
        <f t="shared" si="249"/>
        <v>389</v>
      </c>
      <c r="N3913">
        <v>26</v>
      </c>
      <c r="O3913" t="s">
        <v>56</v>
      </c>
      <c r="P3913" t="s">
        <v>21</v>
      </c>
      <c r="Q3913" t="s">
        <v>22</v>
      </c>
      <c r="R3913" t="s">
        <v>21</v>
      </c>
      <c r="W3913">
        <v>178</v>
      </c>
      <c r="X3913">
        <v>71</v>
      </c>
      <c r="Y3913">
        <v>34</v>
      </c>
      <c r="Z3913">
        <v>235</v>
      </c>
    </row>
    <row r="3914" spans="1:26" ht="15.95">
      <c r="A3914" t="s">
        <v>4754</v>
      </c>
      <c r="B3914" t="s">
        <v>81</v>
      </c>
      <c r="C3914" t="str">
        <f>VLOOKUP(B3914, Positions!A$1:B$160, 2, FALSE)</f>
        <v>Defender</v>
      </c>
      <c r="D3914" t="s">
        <v>470</v>
      </c>
      <c r="E3914" t="s">
        <v>5663</v>
      </c>
      <c r="F3914" t="s">
        <v>21</v>
      </c>
      <c r="G3914" t="str">
        <f>VLOOKUP(E3914, Tiers!M$1:P$134, 3, FALSE)</f>
        <v>ENG4</v>
      </c>
      <c r="H3914">
        <f>VLOOKUP(G3914, Tiers!B$1:C$134, 2, FALSE)</f>
        <v>5</v>
      </c>
      <c r="I3914" s="26" t="s">
        <v>5687</v>
      </c>
      <c r="J3914">
        <f t="shared" si="246"/>
        <v>12</v>
      </c>
      <c r="K3914">
        <f t="shared" si="247"/>
        <v>2</v>
      </c>
      <c r="L3914">
        <f t="shared" si="248"/>
        <v>11879</v>
      </c>
      <c r="M3914">
        <f t="shared" si="249"/>
        <v>390</v>
      </c>
      <c r="N3914">
        <v>26</v>
      </c>
      <c r="O3914" t="s">
        <v>470</v>
      </c>
      <c r="P3914" t="s">
        <v>21</v>
      </c>
      <c r="Q3914" t="s">
        <v>22</v>
      </c>
      <c r="R3914" t="s">
        <v>21</v>
      </c>
      <c r="W3914">
        <v>191</v>
      </c>
      <c r="X3914">
        <v>83</v>
      </c>
      <c r="Y3914">
        <v>13</v>
      </c>
      <c r="Z3914">
        <v>242</v>
      </c>
    </row>
    <row r="3915" spans="1:26" ht="15.95">
      <c r="A3915" t="s">
        <v>4755</v>
      </c>
      <c r="B3915" t="s">
        <v>42</v>
      </c>
      <c r="C3915" t="str">
        <f>VLOOKUP(B3915, Positions!A$1:B$160, 2, FALSE)</f>
        <v>Midfielder</v>
      </c>
      <c r="D3915" t="s">
        <v>1308</v>
      </c>
      <c r="E3915" t="s">
        <v>5666</v>
      </c>
      <c r="F3915" t="s">
        <v>21</v>
      </c>
      <c r="G3915" t="str">
        <f>VLOOKUP(E3915, Tiers!M$1:P$134, 3, FALSE)</f>
        <v>NONE</v>
      </c>
      <c r="H3915">
        <f>VLOOKUP(G3915, Tiers!B$1:C$134, 2, FALSE)</f>
        <v>7</v>
      </c>
      <c r="I3915" s="26" t="s">
        <v>5688</v>
      </c>
      <c r="J3915">
        <f t="shared" si="246"/>
        <v>11</v>
      </c>
      <c r="K3915">
        <f t="shared" si="247"/>
        <v>1</v>
      </c>
      <c r="L3915">
        <f t="shared" si="248"/>
        <v>11919</v>
      </c>
      <c r="M3915">
        <f t="shared" si="249"/>
        <v>391</v>
      </c>
      <c r="N3915">
        <v>26</v>
      </c>
      <c r="O3915" t="s">
        <v>1148</v>
      </c>
      <c r="P3915" t="s">
        <v>21</v>
      </c>
      <c r="Q3915" t="s">
        <v>22</v>
      </c>
      <c r="R3915" t="s">
        <v>21</v>
      </c>
      <c r="W3915">
        <v>183</v>
      </c>
      <c r="X3915">
        <v>79</v>
      </c>
      <c r="Y3915">
        <v>17</v>
      </c>
      <c r="Z3915">
        <v>260</v>
      </c>
    </row>
    <row r="3916" spans="1:26" ht="15.95">
      <c r="A3916" t="s">
        <v>4756</v>
      </c>
      <c r="B3916" t="s">
        <v>789</v>
      </c>
      <c r="C3916" t="str">
        <f>VLOOKUP(B3916, Positions!A$1:B$160, 2, FALSE)</f>
        <v>Forward</v>
      </c>
      <c r="D3916" t="s">
        <v>627</v>
      </c>
      <c r="E3916" t="s">
        <v>5666</v>
      </c>
      <c r="F3916" t="s">
        <v>21</v>
      </c>
      <c r="G3916" t="str">
        <f>VLOOKUP(E3916, Tiers!M$1:P$134, 3, FALSE)</f>
        <v>NONE</v>
      </c>
      <c r="H3916">
        <f>VLOOKUP(G3916, Tiers!B$1:C$134, 2, FALSE)</f>
        <v>7</v>
      </c>
      <c r="I3916" s="26" t="s">
        <v>5689</v>
      </c>
      <c r="J3916">
        <f t="shared" si="246"/>
        <v>10</v>
      </c>
      <c r="K3916">
        <f t="shared" si="247"/>
        <v>1</v>
      </c>
      <c r="L3916">
        <f t="shared" si="248"/>
        <v>11931</v>
      </c>
      <c r="M3916">
        <f t="shared" si="249"/>
        <v>392</v>
      </c>
      <c r="N3916">
        <v>26</v>
      </c>
      <c r="O3916" t="s">
        <v>74</v>
      </c>
      <c r="P3916" t="s">
        <v>21</v>
      </c>
      <c r="Q3916" t="s">
        <v>22</v>
      </c>
      <c r="R3916" t="s">
        <v>21</v>
      </c>
      <c r="W3916">
        <v>188</v>
      </c>
      <c r="X3916">
        <v>85</v>
      </c>
      <c r="Y3916">
        <v>56</v>
      </c>
      <c r="Z3916">
        <v>202</v>
      </c>
    </row>
    <row r="3917" spans="1:26" ht="15.95">
      <c r="A3917" t="s">
        <v>4757</v>
      </c>
      <c r="B3917" t="s">
        <v>42</v>
      </c>
      <c r="C3917" t="str">
        <f>VLOOKUP(B3917, Positions!A$1:B$160, 2, FALSE)</f>
        <v>Midfielder</v>
      </c>
      <c r="D3917" t="s">
        <v>136</v>
      </c>
      <c r="E3917" t="s">
        <v>5665</v>
      </c>
      <c r="F3917" t="s">
        <v>21</v>
      </c>
      <c r="G3917" t="str">
        <f>VLOOKUP(E3917, Tiers!M$1:P$134, 3, FALSE)</f>
        <v>ENG2</v>
      </c>
      <c r="H3917">
        <f>VLOOKUP(G3917, Tiers!B$1:C$134, 2, FALSE)</f>
        <v>3</v>
      </c>
      <c r="I3917" s="26" t="s">
        <v>5690</v>
      </c>
      <c r="J3917">
        <f t="shared" si="246"/>
        <v>10</v>
      </c>
      <c r="K3917">
        <f t="shared" si="247"/>
        <v>1</v>
      </c>
      <c r="L3917">
        <f t="shared" si="248"/>
        <v>11932</v>
      </c>
      <c r="M3917">
        <f t="shared" si="249"/>
        <v>392</v>
      </c>
      <c r="N3917">
        <v>26</v>
      </c>
      <c r="O3917" t="s">
        <v>113</v>
      </c>
      <c r="P3917" t="s">
        <v>21</v>
      </c>
      <c r="Q3917" t="s">
        <v>22</v>
      </c>
      <c r="R3917" t="s">
        <v>21</v>
      </c>
      <c r="W3917">
        <v>176</v>
      </c>
      <c r="X3917">
        <v>75</v>
      </c>
      <c r="Y3917">
        <v>19</v>
      </c>
      <c r="Z3917">
        <v>213</v>
      </c>
    </row>
    <row r="3918" spans="1:26" ht="15.95">
      <c r="A3918" t="s">
        <v>4758</v>
      </c>
      <c r="B3918" t="s">
        <v>111</v>
      </c>
      <c r="C3918" t="str">
        <f>VLOOKUP(B3918, Positions!A$1:B$160, 2, FALSE)</f>
        <v>Forward</v>
      </c>
      <c r="D3918" t="s">
        <v>836</v>
      </c>
      <c r="E3918" t="s">
        <v>62</v>
      </c>
      <c r="F3918" t="s">
        <v>21</v>
      </c>
      <c r="G3918" t="str">
        <f>VLOOKUP(E3918, Tiers!M$1:P$134, 3, FALSE)</f>
        <v>ENG1</v>
      </c>
      <c r="H3918">
        <f>VLOOKUP(G3918, Tiers!B$1:C$134, 2, FALSE)</f>
        <v>1</v>
      </c>
      <c r="I3918" s="26" t="s">
        <v>5691</v>
      </c>
      <c r="J3918">
        <f t="shared" si="246"/>
        <v>9</v>
      </c>
      <c r="K3918">
        <f t="shared" si="247"/>
        <v>1</v>
      </c>
      <c r="L3918">
        <f t="shared" si="248"/>
        <v>11964</v>
      </c>
      <c r="M3918">
        <f t="shared" si="249"/>
        <v>393</v>
      </c>
      <c r="N3918">
        <v>26</v>
      </c>
      <c r="O3918" t="s">
        <v>357</v>
      </c>
      <c r="P3918" t="s">
        <v>21</v>
      </c>
      <c r="Q3918" t="s">
        <v>22</v>
      </c>
      <c r="R3918" t="s">
        <v>21</v>
      </c>
      <c r="W3918">
        <v>180</v>
      </c>
      <c r="X3918">
        <v>74</v>
      </c>
      <c r="Y3918">
        <v>70</v>
      </c>
      <c r="Z3918">
        <v>352</v>
      </c>
    </row>
    <row r="3919" spans="1:26" ht="15.95">
      <c r="A3919" t="s">
        <v>4759</v>
      </c>
      <c r="B3919" t="s">
        <v>1264</v>
      </c>
      <c r="C3919" t="str">
        <f>VLOOKUP(B3919, Positions!A$1:B$160, 2, FALSE)</f>
        <v>Defender</v>
      </c>
      <c r="D3919" t="s">
        <v>868</v>
      </c>
      <c r="E3919" t="s">
        <v>5666</v>
      </c>
      <c r="F3919" t="s">
        <v>21</v>
      </c>
      <c r="G3919" t="str">
        <f>VLOOKUP(E3919, Tiers!M$1:P$134, 3, FALSE)</f>
        <v>NONE</v>
      </c>
      <c r="H3919">
        <f>VLOOKUP(G3919, Tiers!B$1:C$134, 2, FALSE)</f>
        <v>7</v>
      </c>
      <c r="I3919" s="26" t="s">
        <v>5692</v>
      </c>
      <c r="J3919">
        <f t="shared" si="246"/>
        <v>9</v>
      </c>
      <c r="K3919">
        <f t="shared" si="247"/>
        <v>1</v>
      </c>
      <c r="L3919">
        <f t="shared" si="248"/>
        <v>11971</v>
      </c>
      <c r="M3919">
        <f t="shared" si="249"/>
        <v>393</v>
      </c>
      <c r="N3919">
        <v>26</v>
      </c>
      <c r="O3919" t="s">
        <v>5666</v>
      </c>
      <c r="P3919" t="s">
        <v>21</v>
      </c>
      <c r="Q3919" t="s">
        <v>22</v>
      </c>
      <c r="R3919" t="s">
        <v>21</v>
      </c>
      <c r="W3919">
        <v>191</v>
      </c>
      <c r="X3919">
        <v>83</v>
      </c>
      <c r="Y3919">
        <v>0</v>
      </c>
      <c r="Z3919">
        <v>119</v>
      </c>
    </row>
    <row r="3920" spans="1:26" ht="15.95">
      <c r="A3920" t="s">
        <v>4760</v>
      </c>
      <c r="B3920" t="s">
        <v>2157</v>
      </c>
      <c r="C3920" t="str">
        <f>VLOOKUP(B3920, Positions!A$1:B$160, 2, FALSE)</f>
        <v>Midfielder</v>
      </c>
      <c r="D3920" t="s">
        <v>149</v>
      </c>
      <c r="E3920" t="s">
        <v>5663</v>
      </c>
      <c r="F3920" t="s">
        <v>21</v>
      </c>
      <c r="G3920" t="str">
        <f>VLOOKUP(E3920, Tiers!M$1:P$134, 3, FALSE)</f>
        <v>ENG4</v>
      </c>
      <c r="H3920">
        <f>VLOOKUP(G3920, Tiers!B$1:C$134, 2, FALSE)</f>
        <v>5</v>
      </c>
      <c r="I3920" s="26" t="s">
        <v>5693</v>
      </c>
      <c r="J3920">
        <f t="shared" si="246"/>
        <v>6</v>
      </c>
      <c r="K3920">
        <f t="shared" si="247"/>
        <v>4</v>
      </c>
      <c r="L3920">
        <f t="shared" si="248"/>
        <v>12060</v>
      </c>
      <c r="M3920">
        <f t="shared" si="249"/>
        <v>396</v>
      </c>
      <c r="N3920">
        <v>26</v>
      </c>
      <c r="O3920" t="s">
        <v>74</v>
      </c>
      <c r="P3920" t="s">
        <v>21</v>
      </c>
      <c r="Q3920" t="s">
        <v>22</v>
      </c>
      <c r="R3920" t="s">
        <v>21</v>
      </c>
      <c r="W3920">
        <v>170</v>
      </c>
      <c r="X3920">
        <v>67</v>
      </c>
      <c r="Y3920">
        <v>29</v>
      </c>
      <c r="Z3920">
        <v>234</v>
      </c>
    </row>
    <row r="3921" spans="1:26" ht="15.95">
      <c r="A3921" t="s">
        <v>4761</v>
      </c>
      <c r="B3921" t="s">
        <v>81</v>
      </c>
      <c r="C3921" t="str">
        <f>VLOOKUP(B3921, Positions!A$1:B$160, 2, FALSE)</f>
        <v>Defender</v>
      </c>
      <c r="D3921" t="s">
        <v>5666</v>
      </c>
      <c r="E3921" t="s">
        <v>5666</v>
      </c>
      <c r="F3921" t="s">
        <v>21</v>
      </c>
      <c r="G3921" t="str">
        <f>VLOOKUP(E3921, Tiers!M$1:P$134, 3, FALSE)</f>
        <v>NONE</v>
      </c>
      <c r="H3921">
        <f>VLOOKUP(G3921, Tiers!B$1:C$134, 2, FALSE)</f>
        <v>7</v>
      </c>
      <c r="I3921" s="26" t="s">
        <v>5694</v>
      </c>
      <c r="J3921">
        <f t="shared" si="246"/>
        <v>11</v>
      </c>
      <c r="K3921">
        <f t="shared" si="247"/>
        <v>1</v>
      </c>
      <c r="L3921">
        <f t="shared" si="248"/>
        <v>12284</v>
      </c>
      <c r="M3921">
        <f t="shared" si="249"/>
        <v>403</v>
      </c>
      <c r="N3921">
        <v>26</v>
      </c>
      <c r="O3921" t="s">
        <v>74</v>
      </c>
      <c r="P3921" t="s">
        <v>21</v>
      </c>
      <c r="Q3921" t="s">
        <v>22</v>
      </c>
      <c r="R3921" t="s">
        <v>21</v>
      </c>
      <c r="W3921">
        <v>188</v>
      </c>
      <c r="X3921">
        <v>93</v>
      </c>
      <c r="Y3921">
        <v>4</v>
      </c>
      <c r="Z3921">
        <v>114</v>
      </c>
    </row>
    <row r="3922" spans="1:26" ht="15.95">
      <c r="A3922" t="s">
        <v>4762</v>
      </c>
      <c r="B3922" t="s">
        <v>16</v>
      </c>
      <c r="C3922" t="str">
        <f>VLOOKUP(B3922, Positions!A$1:B$160, 2, FALSE)</f>
        <v>Forward</v>
      </c>
      <c r="D3922" t="s">
        <v>127</v>
      </c>
      <c r="E3922" t="s">
        <v>62</v>
      </c>
      <c r="F3922" t="s">
        <v>21</v>
      </c>
      <c r="G3922" t="str">
        <f>VLOOKUP(E3922, Tiers!M$1:P$134, 3, FALSE)</f>
        <v>ENG1</v>
      </c>
      <c r="H3922">
        <f>VLOOKUP(G3922, Tiers!B$1:C$134, 2, FALSE)</f>
        <v>1</v>
      </c>
      <c r="I3922" s="26" t="s">
        <v>5695</v>
      </c>
      <c r="J3922">
        <f t="shared" si="246"/>
        <v>11</v>
      </c>
      <c r="K3922">
        <f t="shared" si="247"/>
        <v>1</v>
      </c>
      <c r="L3922">
        <f t="shared" si="248"/>
        <v>12290</v>
      </c>
      <c r="M3922">
        <f t="shared" si="249"/>
        <v>403</v>
      </c>
      <c r="N3922">
        <v>26</v>
      </c>
      <c r="O3922" t="s">
        <v>253</v>
      </c>
      <c r="P3922" t="s">
        <v>21</v>
      </c>
      <c r="Q3922" t="s">
        <v>22</v>
      </c>
      <c r="R3922" t="s">
        <v>21</v>
      </c>
      <c r="S3922" t="s">
        <v>421</v>
      </c>
      <c r="W3922">
        <v>191</v>
      </c>
      <c r="X3922">
        <v>76</v>
      </c>
      <c r="Y3922">
        <v>52</v>
      </c>
      <c r="Z3922">
        <v>188</v>
      </c>
    </row>
    <row r="3923" spans="1:26" ht="15.95">
      <c r="A3923" t="s">
        <v>4763</v>
      </c>
      <c r="B3923" t="s">
        <v>31</v>
      </c>
      <c r="C3923" t="str">
        <f>VLOOKUP(B3923, Positions!A$1:B$160, 2, FALSE)</f>
        <v>Defender</v>
      </c>
      <c r="D3923" t="s">
        <v>616</v>
      </c>
      <c r="E3923" t="s">
        <v>5663</v>
      </c>
      <c r="F3923" t="s">
        <v>21</v>
      </c>
      <c r="G3923" t="str">
        <f>VLOOKUP(E3923, Tiers!M$1:P$134, 3, FALSE)</f>
        <v>ENG4</v>
      </c>
      <c r="H3923">
        <f>VLOOKUP(G3923, Tiers!B$1:C$134, 2, FALSE)</f>
        <v>5</v>
      </c>
      <c r="I3923" s="26" t="s">
        <v>5696</v>
      </c>
      <c r="J3923">
        <f t="shared" si="246"/>
        <v>2</v>
      </c>
      <c r="K3923">
        <f t="shared" si="247"/>
        <v>2</v>
      </c>
      <c r="L3923">
        <f t="shared" si="248"/>
        <v>12559</v>
      </c>
      <c r="M3923">
        <f t="shared" si="249"/>
        <v>412</v>
      </c>
      <c r="N3923">
        <v>26</v>
      </c>
      <c r="O3923" t="s">
        <v>390</v>
      </c>
      <c r="P3923" t="s">
        <v>21</v>
      </c>
      <c r="Q3923" t="s">
        <v>22</v>
      </c>
      <c r="R3923" t="s">
        <v>21</v>
      </c>
      <c r="W3923">
        <v>183</v>
      </c>
      <c r="X3923">
        <v>77</v>
      </c>
      <c r="Y3923">
        <v>7</v>
      </c>
      <c r="Z3923">
        <v>206</v>
      </c>
    </row>
    <row r="3924" spans="1:26" ht="15.95">
      <c r="A3924" t="s">
        <v>4764</v>
      </c>
      <c r="B3924" t="s">
        <v>322</v>
      </c>
      <c r="C3924" t="str">
        <f>VLOOKUP(B3924, Positions!A$1:B$160, 2, FALSE)</f>
        <v>Midfielder</v>
      </c>
      <c r="D3924" t="s">
        <v>43</v>
      </c>
      <c r="E3924" t="s">
        <v>5664</v>
      </c>
      <c r="F3924" t="s">
        <v>21</v>
      </c>
      <c r="G3924" t="str">
        <f>VLOOKUP(E3924, Tiers!M$1:P$134, 3, FALSE)</f>
        <v>ENG3</v>
      </c>
      <c r="H3924">
        <f>VLOOKUP(G3924, Tiers!B$1:C$134, 2, FALSE)</f>
        <v>4</v>
      </c>
      <c r="I3924" s="26" t="s">
        <v>5697</v>
      </c>
      <c r="J3924">
        <f t="shared" si="246"/>
        <v>12</v>
      </c>
      <c r="K3924">
        <f t="shared" si="247"/>
        <v>2</v>
      </c>
      <c r="L3924">
        <f t="shared" si="248"/>
        <v>12613</v>
      </c>
      <c r="M3924">
        <f t="shared" si="249"/>
        <v>414</v>
      </c>
      <c r="N3924">
        <v>26</v>
      </c>
      <c r="O3924" t="s">
        <v>74</v>
      </c>
      <c r="P3924" t="s">
        <v>21</v>
      </c>
      <c r="Q3924" t="s">
        <v>22</v>
      </c>
      <c r="R3924" t="s">
        <v>21</v>
      </c>
      <c r="W3924">
        <v>186</v>
      </c>
      <c r="X3924">
        <v>77</v>
      </c>
      <c r="Y3924">
        <v>42</v>
      </c>
      <c r="Z3924">
        <v>219</v>
      </c>
    </row>
    <row r="3925" spans="1:26" ht="15.95">
      <c r="A3925" t="s">
        <v>4765</v>
      </c>
      <c r="B3925" t="s">
        <v>372</v>
      </c>
      <c r="C3925" t="str">
        <f>VLOOKUP(B3925, Positions!A$1:B$160, 2, FALSE)</f>
        <v>Defender</v>
      </c>
      <c r="D3925" t="s">
        <v>402</v>
      </c>
      <c r="E3925" t="s">
        <v>5664</v>
      </c>
      <c r="F3925" t="s">
        <v>21</v>
      </c>
      <c r="G3925" t="str">
        <f>VLOOKUP(E3925, Tiers!M$1:P$134, 3, FALSE)</f>
        <v>ENG3</v>
      </c>
      <c r="H3925">
        <f>VLOOKUP(G3925, Tiers!B$1:C$134, 2, FALSE)</f>
        <v>4</v>
      </c>
      <c r="I3925" s="26" t="s">
        <v>5698</v>
      </c>
      <c r="J3925">
        <f t="shared" si="246"/>
        <v>11</v>
      </c>
      <c r="K3925">
        <f t="shared" si="247"/>
        <v>1</v>
      </c>
      <c r="L3925">
        <f t="shared" si="248"/>
        <v>12633</v>
      </c>
      <c r="M3925">
        <f t="shared" si="249"/>
        <v>415</v>
      </c>
      <c r="N3925">
        <v>26</v>
      </c>
      <c r="O3925" t="s">
        <v>74</v>
      </c>
      <c r="P3925" t="s">
        <v>21</v>
      </c>
      <c r="Q3925" t="s">
        <v>22</v>
      </c>
      <c r="R3925" t="s">
        <v>21</v>
      </c>
      <c r="W3925">
        <v>186</v>
      </c>
      <c r="X3925">
        <v>75</v>
      </c>
      <c r="Y3925">
        <v>6</v>
      </c>
      <c r="Z3925">
        <v>235</v>
      </c>
    </row>
    <row r="3926" spans="1:26" ht="15.95">
      <c r="A3926" t="s">
        <v>4766</v>
      </c>
      <c r="B3926" t="s">
        <v>189</v>
      </c>
      <c r="C3926" t="str">
        <f>VLOOKUP(B3926, Positions!A$1:B$160, 2, FALSE)</f>
        <v>Forward</v>
      </c>
      <c r="D3926" t="s">
        <v>207</v>
      </c>
      <c r="E3926" t="s">
        <v>5663</v>
      </c>
      <c r="F3926" t="s">
        <v>21</v>
      </c>
      <c r="G3926" t="str">
        <f>VLOOKUP(E3926, Tiers!M$1:P$134, 3, FALSE)</f>
        <v>ENG4</v>
      </c>
      <c r="H3926">
        <f>VLOOKUP(G3926, Tiers!B$1:C$134, 2, FALSE)</f>
        <v>5</v>
      </c>
      <c r="I3926" s="26" t="s">
        <v>5699</v>
      </c>
      <c r="J3926">
        <f t="shared" si="246"/>
        <v>11</v>
      </c>
      <c r="K3926">
        <f t="shared" si="247"/>
        <v>1</v>
      </c>
      <c r="L3926">
        <f t="shared" si="248"/>
        <v>12643</v>
      </c>
      <c r="M3926">
        <f t="shared" si="249"/>
        <v>415</v>
      </c>
      <c r="N3926">
        <v>26</v>
      </c>
      <c r="O3926" t="s">
        <v>1187</v>
      </c>
      <c r="P3926" t="s">
        <v>21</v>
      </c>
      <c r="Q3926" t="s">
        <v>1188</v>
      </c>
      <c r="R3926" t="s">
        <v>21</v>
      </c>
      <c r="S3926" t="s">
        <v>319</v>
      </c>
      <c r="W3926">
        <v>178</v>
      </c>
      <c r="X3926">
        <v>67</v>
      </c>
      <c r="Y3926">
        <v>14</v>
      </c>
      <c r="Z3926">
        <v>106</v>
      </c>
    </row>
    <row r="3927" spans="1:26" ht="15.95">
      <c r="A3927" t="s">
        <v>4767</v>
      </c>
      <c r="B3927" t="s">
        <v>16</v>
      </c>
      <c r="C3927" t="str">
        <f>VLOOKUP(B3927, Positions!A$1:B$160, 2, FALSE)</f>
        <v>Forward</v>
      </c>
      <c r="D3927" t="s">
        <v>217</v>
      </c>
      <c r="E3927" t="s">
        <v>5664</v>
      </c>
      <c r="F3927" t="s">
        <v>21</v>
      </c>
      <c r="G3927" t="str">
        <f>VLOOKUP(E3927, Tiers!M$1:P$134, 3, FALSE)</f>
        <v>ENG3</v>
      </c>
      <c r="H3927">
        <f>VLOOKUP(G3927, Tiers!B$1:C$134, 2, FALSE)</f>
        <v>4</v>
      </c>
      <c r="I3927" s="26" t="s">
        <v>5700</v>
      </c>
      <c r="J3927">
        <f t="shared" si="246"/>
        <v>5</v>
      </c>
      <c r="K3927">
        <f t="shared" si="247"/>
        <v>3</v>
      </c>
      <c r="L3927">
        <f t="shared" si="248"/>
        <v>12818</v>
      </c>
      <c r="M3927">
        <f t="shared" si="249"/>
        <v>421</v>
      </c>
      <c r="N3927">
        <v>26</v>
      </c>
      <c r="O3927" t="s">
        <v>74</v>
      </c>
      <c r="P3927" t="s">
        <v>21</v>
      </c>
      <c r="Q3927" t="s">
        <v>22</v>
      </c>
      <c r="R3927" t="s">
        <v>21</v>
      </c>
      <c r="W3927">
        <v>180</v>
      </c>
      <c r="X3927">
        <v>76</v>
      </c>
      <c r="Y3927">
        <v>42</v>
      </c>
      <c r="Z3927">
        <v>200</v>
      </c>
    </row>
    <row r="3928" spans="1:26" ht="15.95">
      <c r="A3928" t="s">
        <v>4768</v>
      </c>
      <c r="B3928" t="s">
        <v>3959</v>
      </c>
      <c r="C3928" t="str">
        <f>VLOOKUP(B3928, Positions!A$1:B$160, 2, FALSE)</f>
        <v>Midfielder</v>
      </c>
      <c r="D3928" t="s">
        <v>657</v>
      </c>
      <c r="E3928" t="s">
        <v>62</v>
      </c>
      <c r="F3928" t="s">
        <v>21</v>
      </c>
      <c r="G3928" t="str">
        <f>VLOOKUP(E3928, Tiers!M$1:P$134, 3, FALSE)</f>
        <v>ENG1</v>
      </c>
      <c r="H3928">
        <f>VLOOKUP(G3928, Tiers!B$1:C$134, 2, FALSE)</f>
        <v>1</v>
      </c>
      <c r="I3928" s="26" t="s">
        <v>5701</v>
      </c>
      <c r="J3928">
        <f t="shared" si="246"/>
        <v>3</v>
      </c>
      <c r="K3928">
        <f t="shared" si="247"/>
        <v>3</v>
      </c>
      <c r="L3928">
        <f t="shared" si="248"/>
        <v>12887</v>
      </c>
      <c r="M3928">
        <f t="shared" si="249"/>
        <v>423</v>
      </c>
      <c r="N3928">
        <v>26</v>
      </c>
      <c r="O3928" t="s">
        <v>1261</v>
      </c>
      <c r="P3928" t="s">
        <v>21</v>
      </c>
      <c r="Q3928" t="s">
        <v>22</v>
      </c>
      <c r="R3928" t="s">
        <v>21</v>
      </c>
      <c r="W3928">
        <v>178</v>
      </c>
      <c r="X3928">
        <v>73</v>
      </c>
      <c r="Y3928">
        <v>20</v>
      </c>
      <c r="Z3928">
        <v>233</v>
      </c>
    </row>
    <row r="3929" spans="1:26" ht="15.95">
      <c r="A3929" t="s">
        <v>4769</v>
      </c>
      <c r="B3929" t="s">
        <v>857</v>
      </c>
      <c r="C3929" t="str">
        <f>VLOOKUP(B3929, Positions!A$1:B$160, 2, FALSE)</f>
        <v>Defender</v>
      </c>
      <c r="D3929" t="s">
        <v>470</v>
      </c>
      <c r="E3929" t="s">
        <v>5663</v>
      </c>
      <c r="F3929" t="s">
        <v>21</v>
      </c>
      <c r="G3929" t="str">
        <f>VLOOKUP(E3929, Tiers!M$1:P$134, 3, FALSE)</f>
        <v>ENG4</v>
      </c>
      <c r="H3929">
        <f>VLOOKUP(G3929, Tiers!B$1:C$134, 2, FALSE)</f>
        <v>5</v>
      </c>
      <c r="I3929" s="26" t="s">
        <v>5702</v>
      </c>
      <c r="J3929">
        <f t="shared" si="246"/>
        <v>11</v>
      </c>
      <c r="K3929">
        <f t="shared" si="247"/>
        <v>1</v>
      </c>
      <c r="L3929">
        <f t="shared" si="248"/>
        <v>13024</v>
      </c>
      <c r="M3929">
        <f t="shared" si="249"/>
        <v>427</v>
      </c>
      <c r="N3929">
        <v>26</v>
      </c>
      <c r="O3929" t="s">
        <v>74</v>
      </c>
      <c r="P3929" t="s">
        <v>21</v>
      </c>
      <c r="Q3929" t="s">
        <v>22</v>
      </c>
      <c r="R3929" t="s">
        <v>21</v>
      </c>
      <c r="S3929" t="s">
        <v>491</v>
      </c>
      <c r="W3929">
        <v>181</v>
      </c>
      <c r="X3929">
        <v>81</v>
      </c>
      <c r="Y3929">
        <v>0</v>
      </c>
      <c r="Z3929">
        <v>157</v>
      </c>
    </row>
    <row r="3930" spans="1:26" ht="15.95">
      <c r="A3930" t="s">
        <v>4770</v>
      </c>
      <c r="B3930" t="s">
        <v>81</v>
      </c>
      <c r="C3930" t="str">
        <f>VLOOKUP(B3930, Positions!A$1:B$160, 2, FALSE)</f>
        <v>Defender</v>
      </c>
      <c r="D3930" t="s">
        <v>56</v>
      </c>
      <c r="E3930" t="s">
        <v>5664</v>
      </c>
      <c r="F3930" t="s">
        <v>21</v>
      </c>
      <c r="G3930" t="str">
        <f>VLOOKUP(E3930, Tiers!M$1:P$134, 3, FALSE)</f>
        <v>ENG3</v>
      </c>
      <c r="H3930">
        <f>VLOOKUP(G3930, Tiers!B$1:C$134, 2, FALSE)</f>
        <v>4</v>
      </c>
      <c r="I3930" s="26" t="s">
        <v>5703</v>
      </c>
      <c r="J3930">
        <f t="shared" si="246"/>
        <v>10</v>
      </c>
      <c r="K3930">
        <f t="shared" si="247"/>
        <v>1</v>
      </c>
      <c r="L3930">
        <f t="shared" si="248"/>
        <v>13043</v>
      </c>
      <c r="M3930">
        <f t="shared" si="249"/>
        <v>428</v>
      </c>
      <c r="N3930">
        <v>26</v>
      </c>
      <c r="O3930" t="s">
        <v>3534</v>
      </c>
      <c r="P3930" t="s">
        <v>21</v>
      </c>
      <c r="Q3930" t="s">
        <v>22</v>
      </c>
      <c r="R3930" t="s">
        <v>21</v>
      </c>
      <c r="W3930">
        <v>186</v>
      </c>
      <c r="X3930">
        <v>75</v>
      </c>
      <c r="Y3930">
        <v>2</v>
      </c>
      <c r="Z3930">
        <v>157</v>
      </c>
    </row>
    <row r="3931" spans="1:26" ht="15.95">
      <c r="A3931" t="s">
        <v>4771</v>
      </c>
      <c r="B3931" t="s">
        <v>680</v>
      </c>
      <c r="C3931" t="str">
        <f>VLOOKUP(B3931, Positions!A$1:B$160, 2, FALSE)</f>
        <v>Midfielder</v>
      </c>
      <c r="D3931" t="s">
        <v>1279</v>
      </c>
      <c r="E3931" t="s">
        <v>5666</v>
      </c>
      <c r="F3931" t="s">
        <v>21</v>
      </c>
      <c r="G3931" t="str">
        <f>VLOOKUP(E3931, Tiers!M$1:P$134, 3, FALSE)</f>
        <v>NONE</v>
      </c>
      <c r="H3931">
        <f>VLOOKUP(G3931, Tiers!B$1:C$134, 2, FALSE)</f>
        <v>7</v>
      </c>
      <c r="I3931" s="26" t="s">
        <v>5704</v>
      </c>
      <c r="J3931">
        <f t="shared" si="246"/>
        <v>3</v>
      </c>
      <c r="K3931">
        <f t="shared" si="247"/>
        <v>3</v>
      </c>
      <c r="L3931">
        <f t="shared" si="248"/>
        <v>13245</v>
      </c>
      <c r="M3931">
        <f t="shared" si="249"/>
        <v>435</v>
      </c>
      <c r="N3931">
        <v>26</v>
      </c>
      <c r="O3931" t="s">
        <v>74</v>
      </c>
      <c r="P3931" t="s">
        <v>21</v>
      </c>
      <c r="Q3931" t="s">
        <v>22</v>
      </c>
      <c r="R3931" t="s">
        <v>21</v>
      </c>
      <c r="W3931">
        <v>172</v>
      </c>
      <c r="X3931">
        <v>64</v>
      </c>
      <c r="Y3931">
        <v>11</v>
      </c>
      <c r="Z3931">
        <v>138</v>
      </c>
    </row>
    <row r="3932" spans="1:26" ht="15.95">
      <c r="A3932" t="s">
        <v>4772</v>
      </c>
      <c r="B3932" t="s">
        <v>81</v>
      </c>
      <c r="C3932" t="str">
        <f>VLOOKUP(B3932, Positions!A$1:B$160, 2, FALSE)</f>
        <v>Defender</v>
      </c>
      <c r="D3932" t="s">
        <v>4773</v>
      </c>
      <c r="E3932" t="s">
        <v>5666</v>
      </c>
      <c r="F3932" t="s">
        <v>4590</v>
      </c>
      <c r="G3932" t="str">
        <f>VLOOKUP(E3932, Tiers!M$1:P$134, 3, FALSE)</f>
        <v>NONE</v>
      </c>
      <c r="H3932">
        <f>VLOOKUP(G3932, Tiers!B$1:C$134, 2, FALSE)</f>
        <v>7</v>
      </c>
      <c r="I3932" s="26" t="s">
        <v>5705</v>
      </c>
      <c r="J3932">
        <f t="shared" si="246"/>
        <v>3</v>
      </c>
      <c r="K3932">
        <f t="shared" si="247"/>
        <v>3</v>
      </c>
      <c r="L3932">
        <f t="shared" si="248"/>
        <v>13253</v>
      </c>
      <c r="M3932">
        <f t="shared" si="249"/>
        <v>435</v>
      </c>
      <c r="N3932">
        <v>26</v>
      </c>
      <c r="O3932" t="s">
        <v>57</v>
      </c>
      <c r="P3932" t="s">
        <v>21</v>
      </c>
      <c r="Q3932" t="s">
        <v>22</v>
      </c>
      <c r="R3932" t="s">
        <v>21</v>
      </c>
      <c r="W3932">
        <v>186</v>
      </c>
      <c r="X3932">
        <v>72</v>
      </c>
      <c r="Y3932">
        <v>8</v>
      </c>
      <c r="Z3932">
        <v>108</v>
      </c>
    </row>
    <row r="3933" spans="1:26" ht="15.95">
      <c r="A3933" t="s">
        <v>4774</v>
      </c>
      <c r="B3933" t="s">
        <v>81</v>
      </c>
      <c r="C3933" t="str">
        <f>VLOOKUP(B3933, Positions!A$1:B$160, 2, FALSE)</f>
        <v>Defender</v>
      </c>
      <c r="D3933" t="s">
        <v>1243</v>
      </c>
      <c r="E3933" t="s">
        <v>5666</v>
      </c>
      <c r="F3933" t="s">
        <v>21</v>
      </c>
      <c r="G3933" t="str">
        <f>VLOOKUP(E3933, Tiers!M$1:P$134, 3, FALSE)</f>
        <v>NONE</v>
      </c>
      <c r="H3933">
        <f>VLOOKUP(G3933, Tiers!B$1:C$134, 2, FALSE)</f>
        <v>7</v>
      </c>
      <c r="I3933" s="26" t="s">
        <v>5706</v>
      </c>
      <c r="J3933">
        <f t="shared" si="246"/>
        <v>3</v>
      </c>
      <c r="K3933">
        <f t="shared" si="247"/>
        <v>3</v>
      </c>
      <c r="L3933">
        <f t="shared" si="248"/>
        <v>13616</v>
      </c>
      <c r="M3933">
        <f t="shared" si="249"/>
        <v>447</v>
      </c>
      <c r="N3933">
        <v>26</v>
      </c>
      <c r="O3933" t="s">
        <v>234</v>
      </c>
      <c r="P3933" t="s">
        <v>21</v>
      </c>
      <c r="Q3933" t="s">
        <v>22</v>
      </c>
      <c r="R3933" t="s">
        <v>21</v>
      </c>
      <c r="W3933">
        <v>183</v>
      </c>
      <c r="X3933">
        <v>78</v>
      </c>
      <c r="Y3933">
        <v>6</v>
      </c>
      <c r="Z3933">
        <v>178</v>
      </c>
    </row>
    <row r="3934" spans="1:26" ht="15.95">
      <c r="A3934" t="s">
        <v>4775</v>
      </c>
      <c r="B3934" t="s">
        <v>36</v>
      </c>
      <c r="C3934" t="str">
        <f>VLOOKUP(B3934, Positions!A$1:B$160, 2, FALSE)</f>
        <v>Midfielder</v>
      </c>
      <c r="D3934" t="s">
        <v>252</v>
      </c>
      <c r="E3934" t="s">
        <v>5665</v>
      </c>
      <c r="F3934" t="s">
        <v>21</v>
      </c>
      <c r="G3934" t="str">
        <f>VLOOKUP(E3934, Tiers!M$1:P$134, 3, FALSE)</f>
        <v>ENG2</v>
      </c>
      <c r="H3934">
        <f>VLOOKUP(G3934, Tiers!B$1:C$134, 2, FALSE)</f>
        <v>3</v>
      </c>
      <c r="I3934" s="26" t="s">
        <v>5707</v>
      </c>
      <c r="J3934">
        <f t="shared" si="246"/>
        <v>5</v>
      </c>
      <c r="K3934">
        <f t="shared" si="247"/>
        <v>3</v>
      </c>
      <c r="L3934">
        <f t="shared" si="248"/>
        <v>13923</v>
      </c>
      <c r="M3934">
        <f t="shared" si="249"/>
        <v>457</v>
      </c>
      <c r="N3934">
        <v>26</v>
      </c>
      <c r="O3934" t="s">
        <v>136</v>
      </c>
      <c r="P3934" t="s">
        <v>21</v>
      </c>
      <c r="Q3934" t="s">
        <v>22</v>
      </c>
      <c r="R3934" t="s">
        <v>21</v>
      </c>
      <c r="W3934">
        <v>178</v>
      </c>
      <c r="X3934">
        <v>74</v>
      </c>
      <c r="Y3934">
        <v>1</v>
      </c>
      <c r="Z3934">
        <v>167</v>
      </c>
    </row>
    <row r="3935" spans="1:26" ht="15.95">
      <c r="A3935" t="s">
        <v>4776</v>
      </c>
      <c r="B3935" t="s">
        <v>16</v>
      </c>
      <c r="C3935" t="str">
        <f>VLOOKUP(B3935, Positions!A$1:B$160, 2, FALSE)</f>
        <v>Forward</v>
      </c>
      <c r="D3935" t="s">
        <v>1177</v>
      </c>
      <c r="E3935" t="s">
        <v>5666</v>
      </c>
      <c r="F3935" t="s">
        <v>21</v>
      </c>
      <c r="G3935" t="str">
        <f>VLOOKUP(E3935, Tiers!M$1:P$134, 3, FALSE)</f>
        <v>NONE</v>
      </c>
      <c r="H3935">
        <f>VLOOKUP(G3935, Tiers!B$1:C$134, 2, FALSE)</f>
        <v>7</v>
      </c>
      <c r="I3935" s="26" t="s">
        <v>5708</v>
      </c>
      <c r="J3935">
        <f t="shared" si="246"/>
        <v>3</v>
      </c>
      <c r="K3935">
        <f t="shared" si="247"/>
        <v>3</v>
      </c>
      <c r="L3935">
        <f t="shared" si="248"/>
        <v>14719</v>
      </c>
      <c r="M3935">
        <f t="shared" si="249"/>
        <v>483</v>
      </c>
      <c r="N3935">
        <v>26</v>
      </c>
      <c r="O3935" t="s">
        <v>74</v>
      </c>
      <c r="P3935" t="s">
        <v>21</v>
      </c>
      <c r="Q3935" t="s">
        <v>22</v>
      </c>
      <c r="R3935" t="s">
        <v>21</v>
      </c>
      <c r="W3935">
        <v>201</v>
      </c>
      <c r="X3935">
        <v>81</v>
      </c>
      <c r="Y3935">
        <v>57</v>
      </c>
      <c r="Z3935">
        <v>114</v>
      </c>
    </row>
    <row r="3936" spans="1:26" ht="15.95">
      <c r="A3936" t="s">
        <v>4777</v>
      </c>
      <c r="B3936" t="s">
        <v>131</v>
      </c>
      <c r="C3936" t="str">
        <f>VLOOKUP(B3936, Positions!A$1:B$160, 2, FALSE)</f>
        <v>Forward</v>
      </c>
      <c r="D3936" t="s">
        <v>231</v>
      </c>
      <c r="E3936" t="s">
        <v>5663</v>
      </c>
      <c r="F3936" t="s">
        <v>21</v>
      </c>
      <c r="G3936" t="str">
        <f>VLOOKUP(E3936, Tiers!M$1:P$134, 3, FALSE)</f>
        <v>ENG4</v>
      </c>
      <c r="H3936">
        <f>VLOOKUP(G3936, Tiers!B$1:C$134, 2, FALSE)</f>
        <v>5</v>
      </c>
      <c r="I3936" s="26" t="s">
        <v>5709</v>
      </c>
      <c r="J3936">
        <f t="shared" si="246"/>
        <v>7</v>
      </c>
      <c r="K3936">
        <f t="shared" si="247"/>
        <v>4</v>
      </c>
      <c r="L3936">
        <f t="shared" si="248"/>
        <v>15326</v>
      </c>
      <c r="M3936">
        <f t="shared" si="249"/>
        <v>503</v>
      </c>
      <c r="N3936">
        <v>26</v>
      </c>
      <c r="O3936" t="s">
        <v>74</v>
      </c>
      <c r="P3936" t="s">
        <v>21</v>
      </c>
      <c r="Q3936" t="s">
        <v>22</v>
      </c>
      <c r="R3936" t="s">
        <v>21</v>
      </c>
      <c r="W3936">
        <v>181</v>
      </c>
      <c r="X3936">
        <v>84</v>
      </c>
      <c r="Y3936">
        <v>41</v>
      </c>
      <c r="Z3936">
        <v>232</v>
      </c>
    </row>
    <row r="3937" spans="1:26" ht="15.95">
      <c r="A3937" t="s">
        <v>4778</v>
      </c>
      <c r="B3937" t="s">
        <v>72</v>
      </c>
      <c r="C3937" t="str">
        <f>VLOOKUP(B3937, Positions!A$1:B$160, 2, FALSE)</f>
        <v>Defender</v>
      </c>
      <c r="D3937" t="s">
        <v>449</v>
      </c>
      <c r="E3937" t="s">
        <v>5664</v>
      </c>
      <c r="F3937" t="s">
        <v>21</v>
      </c>
      <c r="G3937" t="str">
        <f>VLOOKUP(E3937, Tiers!M$1:P$134, 3, FALSE)</f>
        <v>ENG3</v>
      </c>
      <c r="H3937">
        <f>VLOOKUP(G3937, Tiers!B$1:C$134, 2, FALSE)</f>
        <v>4</v>
      </c>
      <c r="I3937" s="26" t="s">
        <v>5803</v>
      </c>
      <c r="J3937">
        <f t="shared" si="246"/>
        <v>11</v>
      </c>
      <c r="K3937">
        <f t="shared" si="247"/>
        <v>1</v>
      </c>
      <c r="L3937">
        <f t="shared" si="248"/>
        <v>9710</v>
      </c>
      <c r="M3937">
        <f t="shared" si="249"/>
        <v>319</v>
      </c>
      <c r="N3937">
        <v>26</v>
      </c>
      <c r="O3937" t="s">
        <v>1237</v>
      </c>
      <c r="P3937" t="s">
        <v>21</v>
      </c>
      <c r="Q3937" t="s">
        <v>22</v>
      </c>
      <c r="R3937" t="s">
        <v>21</v>
      </c>
      <c r="W3937">
        <v>183</v>
      </c>
      <c r="X3937">
        <v>83</v>
      </c>
      <c r="Y3937">
        <v>8</v>
      </c>
      <c r="Z3937">
        <v>183</v>
      </c>
    </row>
    <row r="3938" spans="1:26" ht="15.95">
      <c r="A3938" t="s">
        <v>4779</v>
      </c>
      <c r="B3938" t="s">
        <v>42</v>
      </c>
      <c r="C3938" t="str">
        <f>VLOOKUP(B3938, Positions!A$1:B$160, 2, FALSE)</f>
        <v>Midfielder</v>
      </c>
      <c r="D3938" t="s">
        <v>4780</v>
      </c>
      <c r="E3938" t="s">
        <v>5666</v>
      </c>
      <c r="F3938" t="s">
        <v>5674</v>
      </c>
      <c r="G3938" t="str">
        <f>VLOOKUP(E3938, Tiers!M$1:P$134, 3, FALSE)</f>
        <v>NONE</v>
      </c>
      <c r="H3938">
        <f>VLOOKUP(G3938, Tiers!B$1:C$134, 2, FALSE)</f>
        <v>7</v>
      </c>
      <c r="I3938" s="26" t="s">
        <v>5740</v>
      </c>
      <c r="J3938">
        <f t="shared" si="246"/>
        <v>11</v>
      </c>
      <c r="K3938">
        <f t="shared" si="247"/>
        <v>1</v>
      </c>
      <c r="L3938">
        <f t="shared" si="248"/>
        <v>9711</v>
      </c>
      <c r="M3938">
        <f t="shared" si="249"/>
        <v>319</v>
      </c>
      <c r="N3938">
        <v>26</v>
      </c>
      <c r="O3938" t="s">
        <v>204</v>
      </c>
      <c r="P3938" t="s">
        <v>21</v>
      </c>
      <c r="Q3938" t="s">
        <v>22</v>
      </c>
      <c r="R3938" t="s">
        <v>21</v>
      </c>
      <c r="W3938">
        <v>178</v>
      </c>
      <c r="X3938">
        <v>79</v>
      </c>
      <c r="Y3938">
        <v>6</v>
      </c>
      <c r="Z3938">
        <v>111</v>
      </c>
    </row>
    <row r="3939" spans="1:26" ht="15.95">
      <c r="A3939" t="s">
        <v>4781</v>
      </c>
      <c r="B3939" t="s">
        <v>72</v>
      </c>
      <c r="C3939" t="str">
        <f>VLOOKUP(B3939, Positions!A$1:B$160, 2, FALSE)</f>
        <v>Defender</v>
      </c>
      <c r="D3939" t="s">
        <v>5666</v>
      </c>
      <c r="E3939" t="s">
        <v>5666</v>
      </c>
      <c r="F3939" t="s">
        <v>21</v>
      </c>
      <c r="G3939" t="str">
        <f>VLOOKUP(E3939, Tiers!M$1:P$134, 3, FALSE)</f>
        <v>NONE</v>
      </c>
      <c r="H3939">
        <f>VLOOKUP(G3939, Tiers!B$1:C$134, 2, FALSE)</f>
        <v>7</v>
      </c>
      <c r="I3939" s="26" t="s">
        <v>5740</v>
      </c>
      <c r="J3939">
        <f t="shared" si="246"/>
        <v>11</v>
      </c>
      <c r="K3939">
        <f t="shared" si="247"/>
        <v>1</v>
      </c>
      <c r="L3939">
        <f t="shared" si="248"/>
        <v>9711</v>
      </c>
      <c r="M3939">
        <f t="shared" si="249"/>
        <v>319</v>
      </c>
      <c r="N3939">
        <v>26</v>
      </c>
      <c r="O3939" t="s">
        <v>57</v>
      </c>
      <c r="P3939" t="s">
        <v>21</v>
      </c>
      <c r="Q3939" t="s">
        <v>22</v>
      </c>
      <c r="R3939" t="s">
        <v>21</v>
      </c>
      <c r="W3939">
        <v>181</v>
      </c>
      <c r="X3939">
        <v>71</v>
      </c>
      <c r="Y3939">
        <v>4</v>
      </c>
      <c r="Z3939">
        <v>129</v>
      </c>
    </row>
    <row r="3940" spans="1:26" ht="15.95">
      <c r="A3940" t="s">
        <v>4782</v>
      </c>
      <c r="B3940" t="s">
        <v>680</v>
      </c>
      <c r="C3940" t="str">
        <f>VLOOKUP(B3940, Positions!A$1:B$160, 2, FALSE)</f>
        <v>Midfielder</v>
      </c>
      <c r="D3940" t="s">
        <v>2232</v>
      </c>
      <c r="E3940" t="s">
        <v>5666</v>
      </c>
      <c r="F3940" t="s">
        <v>21</v>
      </c>
      <c r="G3940" t="str">
        <f>VLOOKUP(E3940, Tiers!M$1:P$134, 3, FALSE)</f>
        <v>NONE</v>
      </c>
      <c r="H3940">
        <f>VLOOKUP(G3940, Tiers!B$1:C$134, 2, FALSE)</f>
        <v>7</v>
      </c>
      <c r="I3940" s="26" t="s">
        <v>5741</v>
      </c>
      <c r="J3940">
        <f t="shared" si="246"/>
        <v>10</v>
      </c>
      <c r="K3940">
        <f t="shared" si="247"/>
        <v>1</v>
      </c>
      <c r="L3940">
        <f t="shared" si="248"/>
        <v>9746</v>
      </c>
      <c r="M3940">
        <f t="shared" si="249"/>
        <v>320</v>
      </c>
      <c r="N3940">
        <v>26</v>
      </c>
      <c r="O3940" t="s">
        <v>568</v>
      </c>
      <c r="P3940" t="s">
        <v>21</v>
      </c>
      <c r="Q3940" t="s">
        <v>22</v>
      </c>
      <c r="R3940" t="s">
        <v>21</v>
      </c>
      <c r="W3940">
        <v>181</v>
      </c>
      <c r="X3940">
        <v>75</v>
      </c>
      <c r="Y3940">
        <v>7</v>
      </c>
      <c r="Z3940">
        <v>118</v>
      </c>
    </row>
    <row r="3941" spans="1:26" ht="15.95">
      <c r="A3941" t="s">
        <v>4783</v>
      </c>
      <c r="B3941" t="s">
        <v>4784</v>
      </c>
      <c r="C3941" t="str">
        <f>VLOOKUP(B3941, Positions!A$1:B$160, 2, FALSE)</f>
        <v>Defender</v>
      </c>
      <c r="D3941" t="s">
        <v>4785</v>
      </c>
      <c r="E3941" t="s">
        <v>5666</v>
      </c>
      <c r="F3941" t="s">
        <v>563</v>
      </c>
      <c r="G3941" t="str">
        <f>VLOOKUP(E3941, Tiers!M$1:P$134, 3, FALSE)</f>
        <v>NONE</v>
      </c>
      <c r="H3941">
        <f>VLOOKUP(G3941, Tiers!B$1:C$134, 2, FALSE)</f>
        <v>7</v>
      </c>
      <c r="I3941" s="26" t="s">
        <v>5742</v>
      </c>
      <c r="J3941">
        <f t="shared" si="246"/>
        <v>10</v>
      </c>
      <c r="K3941">
        <f t="shared" si="247"/>
        <v>1</v>
      </c>
      <c r="L3941">
        <f t="shared" si="248"/>
        <v>9758</v>
      </c>
      <c r="M3941">
        <f t="shared" si="249"/>
        <v>320</v>
      </c>
      <c r="N3941">
        <v>26</v>
      </c>
      <c r="O3941" t="s">
        <v>40</v>
      </c>
      <c r="P3941" t="s">
        <v>21</v>
      </c>
      <c r="Q3941" t="s">
        <v>22</v>
      </c>
      <c r="R3941" t="s">
        <v>21</v>
      </c>
      <c r="S3941" t="s">
        <v>563</v>
      </c>
      <c r="W3941">
        <v>186</v>
      </c>
      <c r="X3941">
        <v>84</v>
      </c>
      <c r="Y3941">
        <v>5</v>
      </c>
      <c r="Z3941">
        <v>125</v>
      </c>
    </row>
    <row r="3942" spans="1:26" ht="15.95">
      <c r="A3942" t="s">
        <v>4786</v>
      </c>
      <c r="B3942" t="s">
        <v>36</v>
      </c>
      <c r="C3942" t="str">
        <f>VLOOKUP(B3942, Positions!A$1:B$160, 2, FALSE)</f>
        <v>Midfielder</v>
      </c>
      <c r="D3942" t="s">
        <v>204</v>
      </c>
      <c r="E3942" t="s">
        <v>5665</v>
      </c>
      <c r="F3942" t="s">
        <v>21</v>
      </c>
      <c r="G3942" t="str">
        <f>VLOOKUP(E3942, Tiers!M$1:P$134, 3, FALSE)</f>
        <v>ENG2</v>
      </c>
      <c r="H3942">
        <f>VLOOKUP(G3942, Tiers!B$1:C$134, 2, FALSE)</f>
        <v>3</v>
      </c>
      <c r="I3942" s="26" t="s">
        <v>5743</v>
      </c>
      <c r="J3942">
        <f t="shared" si="246"/>
        <v>10</v>
      </c>
      <c r="K3942">
        <f t="shared" si="247"/>
        <v>1</v>
      </c>
      <c r="L3942">
        <f t="shared" si="248"/>
        <v>9759</v>
      </c>
      <c r="M3942">
        <f t="shared" si="249"/>
        <v>320</v>
      </c>
      <c r="N3942">
        <v>26</v>
      </c>
      <c r="O3942" t="s">
        <v>57</v>
      </c>
      <c r="P3942" t="s">
        <v>21</v>
      </c>
      <c r="Q3942" t="s">
        <v>22</v>
      </c>
      <c r="R3942" t="s">
        <v>21</v>
      </c>
      <c r="W3942">
        <v>168</v>
      </c>
      <c r="X3942">
        <v>71</v>
      </c>
      <c r="Y3942">
        <v>7</v>
      </c>
      <c r="Z3942">
        <v>155</v>
      </c>
    </row>
    <row r="3943" spans="1:26" ht="15.95">
      <c r="A3943" t="s">
        <v>4787</v>
      </c>
      <c r="B3943" t="s">
        <v>81</v>
      </c>
      <c r="C3943" t="str">
        <f>VLOOKUP(B3943, Positions!A$1:B$160, 2, FALSE)</f>
        <v>Defender</v>
      </c>
      <c r="D3943" t="s">
        <v>187</v>
      </c>
      <c r="E3943" t="s">
        <v>5663</v>
      </c>
      <c r="F3943" t="s">
        <v>21</v>
      </c>
      <c r="G3943" t="str">
        <f>VLOOKUP(E3943, Tiers!M$1:P$134, 3, FALSE)</f>
        <v>ENG4</v>
      </c>
      <c r="H3943">
        <f>VLOOKUP(G3943, Tiers!B$1:C$134, 2, FALSE)</f>
        <v>5</v>
      </c>
      <c r="I3943" s="26" t="s">
        <v>5744</v>
      </c>
      <c r="J3943">
        <f t="shared" si="246"/>
        <v>10</v>
      </c>
      <c r="K3943">
        <f t="shared" si="247"/>
        <v>1</v>
      </c>
      <c r="L3943">
        <f t="shared" si="248"/>
        <v>9760</v>
      </c>
      <c r="M3943">
        <f t="shared" si="249"/>
        <v>320</v>
      </c>
      <c r="N3943">
        <v>26</v>
      </c>
      <c r="O3943" t="s">
        <v>726</v>
      </c>
      <c r="P3943" t="s">
        <v>21</v>
      </c>
      <c r="Q3943" t="s">
        <v>22</v>
      </c>
      <c r="R3943" t="s">
        <v>21</v>
      </c>
      <c r="W3943">
        <v>192</v>
      </c>
      <c r="X3943">
        <v>85</v>
      </c>
      <c r="Y3943">
        <v>7</v>
      </c>
      <c r="Z3943">
        <v>135</v>
      </c>
    </row>
    <row r="3944" spans="1:26" ht="15.95">
      <c r="A3944" t="s">
        <v>4788</v>
      </c>
      <c r="B3944" t="s">
        <v>36</v>
      </c>
      <c r="C3944" t="str">
        <f>VLOOKUP(B3944, Positions!A$1:B$160, 2, FALSE)</f>
        <v>Midfielder</v>
      </c>
      <c r="D3944" t="s">
        <v>3353</v>
      </c>
      <c r="E3944" t="s">
        <v>5669</v>
      </c>
      <c r="F3944" t="s">
        <v>421</v>
      </c>
      <c r="G3944" t="str">
        <f>VLOOKUP(E3944, Tiers!M$1:P$134, 3, FALSE)</f>
        <v>SCO1</v>
      </c>
      <c r="H3944">
        <f>VLOOKUP(G3944, Tiers!B$1:C$134, 2, FALSE)</f>
        <v>3</v>
      </c>
      <c r="I3944" s="26" t="s">
        <v>5745</v>
      </c>
      <c r="J3944">
        <f t="shared" si="246"/>
        <v>10</v>
      </c>
      <c r="K3944">
        <f t="shared" si="247"/>
        <v>1</v>
      </c>
      <c r="L3944">
        <f t="shared" si="248"/>
        <v>9766</v>
      </c>
      <c r="M3944">
        <f t="shared" si="249"/>
        <v>320</v>
      </c>
      <c r="N3944">
        <v>26</v>
      </c>
      <c r="O3944" t="s">
        <v>330</v>
      </c>
      <c r="P3944" t="s">
        <v>21</v>
      </c>
      <c r="Q3944" t="s">
        <v>22</v>
      </c>
      <c r="R3944" t="s">
        <v>21</v>
      </c>
      <c r="W3944">
        <v>186</v>
      </c>
      <c r="X3944">
        <v>78</v>
      </c>
      <c r="Y3944">
        <v>33</v>
      </c>
      <c r="Z3944">
        <v>247</v>
      </c>
    </row>
    <row r="3945" spans="1:26" ht="15.95">
      <c r="A3945" t="s">
        <v>4789</v>
      </c>
      <c r="B3945" t="s">
        <v>946</v>
      </c>
      <c r="C3945" t="str">
        <f>VLOOKUP(B3945, Positions!A$1:B$160, 2, FALSE)</f>
        <v>Defender</v>
      </c>
      <c r="D3945" t="s">
        <v>27</v>
      </c>
      <c r="E3945" t="s">
        <v>5663</v>
      </c>
      <c r="F3945" t="s">
        <v>21</v>
      </c>
      <c r="G3945" t="str">
        <f>VLOOKUP(E3945, Tiers!M$1:P$134, 3, FALSE)</f>
        <v>ENG4</v>
      </c>
      <c r="H3945">
        <f>VLOOKUP(G3945, Tiers!B$1:C$134, 2, FALSE)</f>
        <v>5</v>
      </c>
      <c r="I3945" s="26" t="s">
        <v>5746</v>
      </c>
      <c r="J3945">
        <f t="shared" si="246"/>
        <v>9</v>
      </c>
      <c r="K3945">
        <f t="shared" si="247"/>
        <v>1</v>
      </c>
      <c r="L3945">
        <f t="shared" si="248"/>
        <v>9781</v>
      </c>
      <c r="M3945">
        <f t="shared" si="249"/>
        <v>321</v>
      </c>
      <c r="N3945">
        <v>26</v>
      </c>
      <c r="O3945" t="s">
        <v>1148</v>
      </c>
      <c r="P3945" t="s">
        <v>21</v>
      </c>
      <c r="Q3945" t="s">
        <v>22</v>
      </c>
      <c r="R3945" t="s">
        <v>21</v>
      </c>
      <c r="W3945">
        <v>178</v>
      </c>
      <c r="X3945">
        <v>72</v>
      </c>
      <c r="Y3945">
        <v>3</v>
      </c>
      <c r="Z3945">
        <v>234</v>
      </c>
    </row>
    <row r="3946" spans="1:26" ht="15.95">
      <c r="A3946" t="s">
        <v>4790</v>
      </c>
      <c r="B3946" t="s">
        <v>4791</v>
      </c>
      <c r="C3946" t="str">
        <f>VLOOKUP(B3946, Positions!A$1:B$160, 2, FALSE)</f>
        <v>Defender</v>
      </c>
      <c r="D3946" t="s">
        <v>1009</v>
      </c>
      <c r="E3946" t="s">
        <v>62</v>
      </c>
      <c r="F3946" t="s">
        <v>21</v>
      </c>
      <c r="G3946" t="str">
        <f>VLOOKUP(E3946, Tiers!M$1:P$134, 3, FALSE)</f>
        <v>ENG1</v>
      </c>
      <c r="H3946">
        <f>VLOOKUP(G3946, Tiers!B$1:C$134, 2, FALSE)</f>
        <v>1</v>
      </c>
      <c r="I3946" s="26" t="s">
        <v>5747</v>
      </c>
      <c r="J3946">
        <f t="shared" si="246"/>
        <v>8</v>
      </c>
      <c r="K3946">
        <f t="shared" si="247"/>
        <v>4</v>
      </c>
      <c r="L3946">
        <f t="shared" si="248"/>
        <v>9808</v>
      </c>
      <c r="M3946">
        <f t="shared" si="249"/>
        <v>322</v>
      </c>
      <c r="N3946">
        <v>26</v>
      </c>
      <c r="O3946" t="s">
        <v>40</v>
      </c>
      <c r="P3946" t="s">
        <v>21</v>
      </c>
      <c r="Q3946" t="s">
        <v>22</v>
      </c>
      <c r="R3946" t="s">
        <v>21</v>
      </c>
      <c r="S3946" t="s">
        <v>870</v>
      </c>
      <c r="W3946">
        <v>180</v>
      </c>
      <c r="X3946">
        <v>73</v>
      </c>
      <c r="Y3946">
        <v>6</v>
      </c>
      <c r="Z3946">
        <v>191</v>
      </c>
    </row>
    <row r="3947" spans="1:26" ht="15.95">
      <c r="A3947" t="s">
        <v>4792</v>
      </c>
      <c r="B3947" t="s">
        <v>946</v>
      </c>
      <c r="C3947" t="str">
        <f>VLOOKUP(B3947, Positions!A$1:B$160, 2, FALSE)</f>
        <v>Defender</v>
      </c>
      <c r="D3947" t="s">
        <v>1895</v>
      </c>
      <c r="E3947" t="s">
        <v>5666</v>
      </c>
      <c r="F3947" t="s">
        <v>21</v>
      </c>
      <c r="G3947" t="str">
        <f>VLOOKUP(E3947, Tiers!M$1:P$134, 3, FALSE)</f>
        <v>NONE</v>
      </c>
      <c r="H3947">
        <f>VLOOKUP(G3947, Tiers!B$1:C$134, 2, FALSE)</f>
        <v>7</v>
      </c>
      <c r="I3947" s="26" t="s">
        <v>5748</v>
      </c>
      <c r="J3947">
        <f t="shared" si="246"/>
        <v>7</v>
      </c>
      <c r="K3947">
        <f t="shared" si="247"/>
        <v>4</v>
      </c>
      <c r="L3947">
        <f t="shared" si="248"/>
        <v>9841</v>
      </c>
      <c r="M3947">
        <f t="shared" si="249"/>
        <v>323</v>
      </c>
      <c r="N3947">
        <v>26</v>
      </c>
      <c r="O3947" t="s">
        <v>57</v>
      </c>
      <c r="P3947" t="s">
        <v>21</v>
      </c>
      <c r="Q3947" t="s">
        <v>22</v>
      </c>
      <c r="R3947" t="s">
        <v>21</v>
      </c>
      <c r="W3947">
        <v>178</v>
      </c>
      <c r="X3947">
        <v>74</v>
      </c>
      <c r="Y3947">
        <v>23</v>
      </c>
      <c r="Z3947">
        <v>257</v>
      </c>
    </row>
    <row r="3948" spans="1:26" ht="15.95">
      <c r="A3948" t="s">
        <v>4793</v>
      </c>
      <c r="B3948" t="s">
        <v>81</v>
      </c>
      <c r="C3948" t="str">
        <f>VLOOKUP(B3948, Positions!A$1:B$160, 2, FALSE)</f>
        <v>Defender</v>
      </c>
      <c r="D3948" t="s">
        <v>2744</v>
      </c>
      <c r="E3948" t="s">
        <v>5666</v>
      </c>
      <c r="F3948" t="s">
        <v>21</v>
      </c>
      <c r="G3948" t="str">
        <f>VLOOKUP(E3948, Tiers!M$1:P$134, 3, FALSE)</f>
        <v>NONE</v>
      </c>
      <c r="H3948">
        <f>VLOOKUP(G3948, Tiers!B$1:C$134, 2, FALSE)</f>
        <v>7</v>
      </c>
      <c r="I3948" s="26" t="s">
        <v>5749</v>
      </c>
      <c r="J3948">
        <f t="shared" si="246"/>
        <v>7</v>
      </c>
      <c r="K3948">
        <f t="shared" si="247"/>
        <v>4</v>
      </c>
      <c r="L3948">
        <f t="shared" si="248"/>
        <v>9844</v>
      </c>
      <c r="M3948">
        <f t="shared" si="249"/>
        <v>323</v>
      </c>
      <c r="N3948">
        <v>26</v>
      </c>
      <c r="O3948" t="s">
        <v>284</v>
      </c>
      <c r="P3948" t="s">
        <v>21</v>
      </c>
      <c r="Q3948" t="s">
        <v>22</v>
      </c>
      <c r="R3948" t="s">
        <v>21</v>
      </c>
      <c r="W3948">
        <v>188</v>
      </c>
      <c r="X3948">
        <v>78</v>
      </c>
      <c r="Y3948">
        <v>7</v>
      </c>
      <c r="Z3948">
        <v>204</v>
      </c>
    </row>
    <row r="3949" spans="1:26" ht="15.95">
      <c r="A3949" t="s">
        <v>4794</v>
      </c>
      <c r="B3949" t="s">
        <v>81</v>
      </c>
      <c r="C3949" t="str">
        <f>VLOOKUP(B3949, Positions!A$1:B$160, 2, FALSE)</f>
        <v>Defender</v>
      </c>
      <c r="D3949" t="s">
        <v>4059</v>
      </c>
      <c r="E3949" t="s">
        <v>5666</v>
      </c>
      <c r="F3949" t="s">
        <v>21</v>
      </c>
      <c r="G3949" t="str">
        <f>VLOOKUP(E3949, Tiers!M$1:P$134, 3, FALSE)</f>
        <v>NONE</v>
      </c>
      <c r="H3949">
        <f>VLOOKUP(G3949, Tiers!B$1:C$134, 2, FALSE)</f>
        <v>7</v>
      </c>
      <c r="I3949" s="26" t="s">
        <v>5750</v>
      </c>
      <c r="J3949">
        <f t="shared" si="246"/>
        <v>6</v>
      </c>
      <c r="K3949">
        <f t="shared" si="247"/>
        <v>4</v>
      </c>
      <c r="L3949">
        <f t="shared" si="248"/>
        <v>9891</v>
      </c>
      <c r="M3949">
        <f t="shared" si="249"/>
        <v>325</v>
      </c>
      <c r="N3949">
        <v>26</v>
      </c>
      <c r="O3949" t="s">
        <v>157</v>
      </c>
      <c r="P3949" t="s">
        <v>21</v>
      </c>
      <c r="Q3949" t="s">
        <v>22</v>
      </c>
      <c r="R3949" t="s">
        <v>21</v>
      </c>
      <c r="W3949">
        <v>183</v>
      </c>
      <c r="X3949">
        <v>78</v>
      </c>
      <c r="Y3949">
        <v>13</v>
      </c>
      <c r="Z3949">
        <v>306</v>
      </c>
    </row>
    <row r="3950" spans="1:26" ht="15.95">
      <c r="A3950" t="s">
        <v>4795</v>
      </c>
      <c r="B3950" t="s">
        <v>42</v>
      </c>
      <c r="C3950" t="str">
        <f>VLOOKUP(B3950, Positions!A$1:B$160, 2, FALSE)</f>
        <v>Midfielder</v>
      </c>
      <c r="D3950" t="s">
        <v>90</v>
      </c>
      <c r="E3950" t="s">
        <v>5665</v>
      </c>
      <c r="F3950" t="s">
        <v>21</v>
      </c>
      <c r="G3950" t="str">
        <f>VLOOKUP(E3950, Tiers!M$1:P$134, 3, FALSE)</f>
        <v>ENG2</v>
      </c>
      <c r="H3950">
        <f>VLOOKUP(G3950, Tiers!B$1:C$134, 2, FALSE)</f>
        <v>3</v>
      </c>
      <c r="I3950" s="26" t="s">
        <v>5751</v>
      </c>
      <c r="J3950">
        <f t="shared" si="246"/>
        <v>3</v>
      </c>
      <c r="K3950">
        <f t="shared" si="247"/>
        <v>3</v>
      </c>
      <c r="L3950">
        <f t="shared" si="248"/>
        <v>9953</v>
      </c>
      <c r="M3950">
        <f t="shared" si="249"/>
        <v>327</v>
      </c>
      <c r="N3950">
        <v>26</v>
      </c>
      <c r="O3950" t="s">
        <v>69</v>
      </c>
      <c r="P3950" t="s">
        <v>21</v>
      </c>
      <c r="Q3950" t="s">
        <v>22</v>
      </c>
      <c r="R3950" t="s">
        <v>21</v>
      </c>
      <c r="W3950">
        <v>178</v>
      </c>
      <c r="X3950">
        <v>77</v>
      </c>
      <c r="Y3950">
        <v>53</v>
      </c>
      <c r="Z3950">
        <v>264</v>
      </c>
    </row>
    <row r="3951" spans="1:26" ht="15.95">
      <c r="A3951" t="s">
        <v>4796</v>
      </c>
      <c r="B3951" t="s">
        <v>102</v>
      </c>
      <c r="C3951" t="str">
        <f>VLOOKUP(B3951, Positions!A$1:B$160, 2, FALSE)</f>
        <v>Defender</v>
      </c>
      <c r="D3951" t="s">
        <v>4797</v>
      </c>
      <c r="E3951" t="s">
        <v>5666</v>
      </c>
      <c r="F3951" t="s">
        <v>421</v>
      </c>
      <c r="G3951" t="str">
        <f>VLOOKUP(E3951, Tiers!M$1:P$134, 3, FALSE)</f>
        <v>NONE</v>
      </c>
      <c r="H3951">
        <f>VLOOKUP(G3951, Tiers!B$1:C$134, 2, FALSE)</f>
        <v>7</v>
      </c>
      <c r="I3951" s="26" t="s">
        <v>5752</v>
      </c>
      <c r="J3951">
        <f t="shared" si="246"/>
        <v>1</v>
      </c>
      <c r="K3951">
        <f t="shared" si="247"/>
        <v>2</v>
      </c>
      <c r="L3951">
        <f t="shared" si="248"/>
        <v>10019</v>
      </c>
      <c r="M3951">
        <f t="shared" si="249"/>
        <v>329</v>
      </c>
      <c r="N3951">
        <v>26</v>
      </c>
      <c r="O3951" t="s">
        <v>1253</v>
      </c>
      <c r="P3951" t="s">
        <v>21</v>
      </c>
      <c r="Q3951" t="s">
        <v>22</v>
      </c>
      <c r="R3951" t="s">
        <v>21</v>
      </c>
      <c r="W3951">
        <v>194</v>
      </c>
      <c r="X3951">
        <v>86</v>
      </c>
      <c r="Y3951">
        <v>5</v>
      </c>
      <c r="Z3951">
        <v>188</v>
      </c>
    </row>
    <row r="3952" spans="1:26" ht="15.95">
      <c r="A3952" t="s">
        <v>4799</v>
      </c>
      <c r="B3952" t="s">
        <v>42</v>
      </c>
      <c r="C3952" t="str">
        <f>VLOOKUP(B3952, Positions!A$1:B$160, 2, FALSE)</f>
        <v>Midfielder</v>
      </c>
      <c r="D3952" t="s">
        <v>5666</v>
      </c>
      <c r="E3952" t="s">
        <v>5666</v>
      </c>
      <c r="F3952" t="s">
        <v>21</v>
      </c>
      <c r="G3952" t="str">
        <f>VLOOKUP(E3952, Tiers!M$1:P$134, 3, FALSE)</f>
        <v>NONE</v>
      </c>
      <c r="H3952">
        <f>VLOOKUP(G3952, Tiers!B$1:C$134, 2, FALSE)</f>
        <v>7</v>
      </c>
      <c r="I3952" s="26" t="s">
        <v>5753</v>
      </c>
      <c r="J3952">
        <f t="shared" si="246"/>
        <v>11</v>
      </c>
      <c r="K3952">
        <f t="shared" si="247"/>
        <v>1</v>
      </c>
      <c r="L3952">
        <f t="shared" si="248"/>
        <v>10083</v>
      </c>
      <c r="M3952">
        <f t="shared" si="249"/>
        <v>331</v>
      </c>
      <c r="N3952">
        <v>26</v>
      </c>
      <c r="O3952" t="s">
        <v>204</v>
      </c>
      <c r="P3952" t="s">
        <v>21</v>
      </c>
      <c r="Q3952" t="s">
        <v>22</v>
      </c>
      <c r="R3952" t="s">
        <v>21</v>
      </c>
      <c r="W3952">
        <v>173</v>
      </c>
      <c r="X3952">
        <v>75</v>
      </c>
      <c r="Y3952">
        <v>0</v>
      </c>
      <c r="Z3952">
        <v>0</v>
      </c>
    </row>
    <row r="3953" spans="1:26" ht="15.95">
      <c r="A3953" t="s">
        <v>4800</v>
      </c>
      <c r="B3953" t="s">
        <v>36</v>
      </c>
      <c r="C3953" t="str">
        <f>VLOOKUP(B3953, Positions!A$1:B$160, 2, FALSE)</f>
        <v>Midfielder</v>
      </c>
      <c r="D3953" t="s">
        <v>3353</v>
      </c>
      <c r="E3953" t="s">
        <v>5669</v>
      </c>
      <c r="F3953" t="s">
        <v>421</v>
      </c>
      <c r="G3953" t="str">
        <f>VLOOKUP(E3953, Tiers!M$1:P$134, 3, FALSE)</f>
        <v>SCO1</v>
      </c>
      <c r="H3953">
        <f>VLOOKUP(G3953, Tiers!B$1:C$134, 2, FALSE)</f>
        <v>3</v>
      </c>
      <c r="I3953" s="26" t="s">
        <v>5754</v>
      </c>
      <c r="J3953">
        <f t="shared" si="246"/>
        <v>10</v>
      </c>
      <c r="K3953">
        <f t="shared" si="247"/>
        <v>1</v>
      </c>
      <c r="L3953">
        <f t="shared" si="248"/>
        <v>10109</v>
      </c>
      <c r="M3953">
        <f t="shared" si="249"/>
        <v>332</v>
      </c>
      <c r="N3953">
        <v>26</v>
      </c>
      <c r="O3953" t="s">
        <v>623</v>
      </c>
      <c r="P3953" t="s">
        <v>21</v>
      </c>
      <c r="Q3953" t="s">
        <v>22</v>
      </c>
      <c r="R3953" t="s">
        <v>21</v>
      </c>
      <c r="W3953">
        <v>188</v>
      </c>
      <c r="X3953">
        <v>80</v>
      </c>
      <c r="Y3953">
        <v>21</v>
      </c>
      <c r="Z3953">
        <v>267</v>
      </c>
    </row>
    <row r="3954" spans="1:26" ht="15.95">
      <c r="A3954" t="s">
        <v>4801</v>
      </c>
      <c r="B3954" t="s">
        <v>72</v>
      </c>
      <c r="C3954" t="str">
        <f>VLOOKUP(B3954, Positions!A$1:B$160, 2, FALSE)</f>
        <v>Defender</v>
      </c>
      <c r="D3954" t="s">
        <v>592</v>
      </c>
      <c r="E3954" t="s">
        <v>5666</v>
      </c>
      <c r="F3954" t="s">
        <v>21</v>
      </c>
      <c r="G3954" t="str">
        <f>VLOOKUP(E3954, Tiers!M$1:P$134, 3, FALSE)</f>
        <v>NONE</v>
      </c>
      <c r="H3954">
        <f>VLOOKUP(G3954, Tiers!B$1:C$134, 2, FALSE)</f>
        <v>7</v>
      </c>
      <c r="I3954" s="26" t="s">
        <v>5755</v>
      </c>
      <c r="J3954">
        <f t="shared" si="246"/>
        <v>10</v>
      </c>
      <c r="K3954">
        <f t="shared" si="247"/>
        <v>1</v>
      </c>
      <c r="L3954">
        <f t="shared" si="248"/>
        <v>10111</v>
      </c>
      <c r="M3954">
        <f t="shared" si="249"/>
        <v>332</v>
      </c>
      <c r="N3954">
        <v>26</v>
      </c>
      <c r="O3954" t="s">
        <v>284</v>
      </c>
      <c r="P3954" t="s">
        <v>21</v>
      </c>
      <c r="Q3954" t="s">
        <v>22</v>
      </c>
      <c r="R3954" t="s">
        <v>21</v>
      </c>
      <c r="W3954">
        <v>181</v>
      </c>
      <c r="X3954">
        <v>77</v>
      </c>
      <c r="Y3954">
        <v>7</v>
      </c>
      <c r="Z3954">
        <v>176</v>
      </c>
    </row>
    <row r="3955" spans="1:26" ht="15.95">
      <c r="A3955" t="s">
        <v>4802</v>
      </c>
      <c r="B3955" t="s">
        <v>166</v>
      </c>
      <c r="C3955" t="str">
        <f>VLOOKUP(B3955, Positions!A$1:B$160, 2, FALSE)</f>
        <v>Goalkeeper</v>
      </c>
      <c r="D3955" t="s">
        <v>2744</v>
      </c>
      <c r="E3955" t="s">
        <v>5666</v>
      </c>
      <c r="F3955" t="s">
        <v>21</v>
      </c>
      <c r="G3955" t="str">
        <f>VLOOKUP(E3955, Tiers!M$1:P$134, 3, FALSE)</f>
        <v>NONE</v>
      </c>
      <c r="H3955">
        <f>VLOOKUP(G3955, Tiers!B$1:C$134, 2, FALSE)</f>
        <v>7</v>
      </c>
      <c r="I3955" s="26" t="s">
        <v>5756</v>
      </c>
      <c r="J3955">
        <f t="shared" si="246"/>
        <v>10</v>
      </c>
      <c r="K3955">
        <f t="shared" si="247"/>
        <v>1</v>
      </c>
      <c r="L3955">
        <f t="shared" si="248"/>
        <v>10132</v>
      </c>
      <c r="M3955">
        <f t="shared" si="249"/>
        <v>332</v>
      </c>
      <c r="N3955">
        <v>26</v>
      </c>
      <c r="O3955" t="s">
        <v>3114</v>
      </c>
      <c r="P3955" t="s">
        <v>21</v>
      </c>
      <c r="Q3955" t="s">
        <v>22</v>
      </c>
      <c r="R3955" t="s">
        <v>21</v>
      </c>
      <c r="W3955">
        <v>181</v>
      </c>
      <c r="X3955">
        <v>81</v>
      </c>
      <c r="Y3955">
        <v>0</v>
      </c>
      <c r="Z3955">
        <v>152</v>
      </c>
    </row>
    <row r="3956" spans="1:26" ht="15.95">
      <c r="A3956" t="s">
        <v>4803</v>
      </c>
      <c r="B3956" t="s">
        <v>904</v>
      </c>
      <c r="C3956" t="str">
        <f>VLOOKUP(B3956, Positions!A$1:B$160, 2, FALSE)</f>
        <v>Midfielder</v>
      </c>
      <c r="D3956" t="s">
        <v>43</v>
      </c>
      <c r="E3956" t="s">
        <v>5664</v>
      </c>
      <c r="F3956" t="s">
        <v>21</v>
      </c>
      <c r="G3956" t="str">
        <f>VLOOKUP(E3956, Tiers!M$1:P$134, 3, FALSE)</f>
        <v>ENG3</v>
      </c>
      <c r="H3956">
        <f>VLOOKUP(G3956, Tiers!B$1:C$134, 2, FALSE)</f>
        <v>4</v>
      </c>
      <c r="I3956" s="26" t="s">
        <v>5757</v>
      </c>
      <c r="J3956">
        <f t="shared" si="246"/>
        <v>8</v>
      </c>
      <c r="K3956">
        <f t="shared" si="247"/>
        <v>4</v>
      </c>
      <c r="L3956">
        <f t="shared" si="248"/>
        <v>10192</v>
      </c>
      <c r="M3956">
        <f t="shared" si="249"/>
        <v>334</v>
      </c>
      <c r="N3956">
        <v>26</v>
      </c>
      <c r="O3956" t="s">
        <v>155</v>
      </c>
      <c r="P3956" t="s">
        <v>21</v>
      </c>
      <c r="Q3956" t="s">
        <v>22</v>
      </c>
      <c r="R3956" t="s">
        <v>21</v>
      </c>
      <c r="W3956">
        <v>178</v>
      </c>
      <c r="X3956">
        <v>67</v>
      </c>
      <c r="Y3956">
        <v>17</v>
      </c>
      <c r="Z3956">
        <v>218</v>
      </c>
    </row>
    <row r="3957" spans="1:26" ht="15.95">
      <c r="A3957" t="s">
        <v>4804</v>
      </c>
      <c r="B3957" t="s">
        <v>42</v>
      </c>
      <c r="C3957" t="str">
        <f>VLOOKUP(B3957, Positions!A$1:B$160, 2, FALSE)</f>
        <v>Midfielder</v>
      </c>
      <c r="D3957" t="s">
        <v>5666</v>
      </c>
      <c r="E3957" t="s">
        <v>5666</v>
      </c>
      <c r="F3957" t="s">
        <v>21</v>
      </c>
      <c r="G3957" t="str">
        <f>VLOOKUP(E3957, Tiers!M$1:P$134, 3, FALSE)</f>
        <v>NONE</v>
      </c>
      <c r="H3957">
        <f>VLOOKUP(G3957, Tiers!B$1:C$134, 2, FALSE)</f>
        <v>7</v>
      </c>
      <c r="I3957" s="26" t="s">
        <v>5758</v>
      </c>
      <c r="J3957">
        <f t="shared" si="246"/>
        <v>5</v>
      </c>
      <c r="K3957">
        <f t="shared" si="247"/>
        <v>3</v>
      </c>
      <c r="L3957">
        <f t="shared" si="248"/>
        <v>10277</v>
      </c>
      <c r="M3957">
        <f t="shared" si="249"/>
        <v>337</v>
      </c>
      <c r="N3957">
        <v>26</v>
      </c>
      <c r="O3957" t="s">
        <v>1279</v>
      </c>
      <c r="P3957" t="s">
        <v>21</v>
      </c>
      <c r="Q3957" t="s">
        <v>22</v>
      </c>
      <c r="R3957" t="s">
        <v>21</v>
      </c>
      <c r="W3957">
        <v>178</v>
      </c>
      <c r="X3957">
        <v>65</v>
      </c>
      <c r="Y3957">
        <v>12</v>
      </c>
      <c r="Z3957">
        <v>84</v>
      </c>
    </row>
    <row r="3958" spans="1:26" ht="15.95">
      <c r="A3958" t="s">
        <v>4805</v>
      </c>
      <c r="B3958" t="s">
        <v>166</v>
      </c>
      <c r="C3958" t="str">
        <f>VLOOKUP(B3958, Positions!A$1:B$160, 2, FALSE)</f>
        <v>Goalkeeper</v>
      </c>
      <c r="D3958" t="s">
        <v>5666</v>
      </c>
      <c r="E3958" t="s">
        <v>5666</v>
      </c>
      <c r="F3958" t="s">
        <v>21</v>
      </c>
      <c r="G3958" t="str">
        <f>VLOOKUP(E3958, Tiers!M$1:P$134, 3, FALSE)</f>
        <v>NONE</v>
      </c>
      <c r="H3958">
        <f>VLOOKUP(G3958, Tiers!B$1:C$134, 2, FALSE)</f>
        <v>7</v>
      </c>
      <c r="I3958" s="26" t="s">
        <v>5759</v>
      </c>
      <c r="J3958">
        <f t="shared" si="246"/>
        <v>4</v>
      </c>
      <c r="K3958">
        <f t="shared" si="247"/>
        <v>3</v>
      </c>
      <c r="L3958">
        <f t="shared" si="248"/>
        <v>10293</v>
      </c>
      <c r="M3958">
        <f t="shared" si="249"/>
        <v>338</v>
      </c>
      <c r="N3958">
        <v>26</v>
      </c>
      <c r="O3958" t="s">
        <v>4806</v>
      </c>
      <c r="P3958" t="s">
        <v>21</v>
      </c>
      <c r="Q3958" t="s">
        <v>22</v>
      </c>
      <c r="R3958" t="s">
        <v>21</v>
      </c>
      <c r="W3958">
        <v>185</v>
      </c>
      <c r="X3958">
        <v>77</v>
      </c>
      <c r="Y3958">
        <v>0</v>
      </c>
      <c r="Z3958">
        <v>102</v>
      </c>
    </row>
    <row r="3959" spans="1:26" ht="15.95">
      <c r="A3959" t="s">
        <v>4807</v>
      </c>
      <c r="B3959" t="s">
        <v>196</v>
      </c>
      <c r="C3959" t="str">
        <f>VLOOKUP(B3959, Positions!A$1:B$160, 2, FALSE)</f>
        <v>Defender</v>
      </c>
      <c r="D3959" t="s">
        <v>5666</v>
      </c>
      <c r="E3959" t="s">
        <v>5666</v>
      </c>
      <c r="F3959" t="s">
        <v>21</v>
      </c>
      <c r="G3959" t="str">
        <f>VLOOKUP(E3959, Tiers!M$1:P$134, 3, FALSE)</f>
        <v>NONE</v>
      </c>
      <c r="H3959">
        <f>VLOOKUP(G3959, Tiers!B$1:C$134, 2, FALSE)</f>
        <v>7</v>
      </c>
      <c r="I3959" s="26" t="s">
        <v>5760</v>
      </c>
      <c r="J3959">
        <f t="shared" si="246"/>
        <v>4</v>
      </c>
      <c r="K3959">
        <f t="shared" si="247"/>
        <v>3</v>
      </c>
      <c r="L3959">
        <f t="shared" si="248"/>
        <v>10309</v>
      </c>
      <c r="M3959">
        <f t="shared" si="249"/>
        <v>338</v>
      </c>
      <c r="N3959">
        <v>26</v>
      </c>
      <c r="O3959" t="s">
        <v>74</v>
      </c>
      <c r="P3959" t="s">
        <v>21</v>
      </c>
      <c r="Q3959" t="s">
        <v>22</v>
      </c>
      <c r="R3959" t="s">
        <v>21</v>
      </c>
      <c r="W3959">
        <v>179</v>
      </c>
      <c r="X3959">
        <v>77</v>
      </c>
      <c r="Y3959">
        <v>5</v>
      </c>
      <c r="Z3959">
        <v>177</v>
      </c>
    </row>
    <row r="3960" spans="1:26" ht="15.95">
      <c r="A3960" t="s">
        <v>4808</v>
      </c>
      <c r="B3960" t="s">
        <v>31</v>
      </c>
      <c r="C3960" t="str">
        <f>VLOOKUP(B3960, Positions!A$1:B$160, 2, FALSE)</f>
        <v>Defender</v>
      </c>
      <c r="D3960" t="s">
        <v>496</v>
      </c>
      <c r="E3960" t="s">
        <v>5664</v>
      </c>
      <c r="F3960" t="s">
        <v>21</v>
      </c>
      <c r="G3960" t="str">
        <f>VLOOKUP(E3960, Tiers!M$1:P$134, 3, FALSE)</f>
        <v>ENG3</v>
      </c>
      <c r="H3960">
        <f>VLOOKUP(G3960, Tiers!B$1:C$134, 2, FALSE)</f>
        <v>4</v>
      </c>
      <c r="I3960" s="26" t="s">
        <v>5761</v>
      </c>
      <c r="J3960">
        <f t="shared" si="246"/>
        <v>3</v>
      </c>
      <c r="K3960">
        <f t="shared" si="247"/>
        <v>3</v>
      </c>
      <c r="L3960">
        <f t="shared" si="248"/>
        <v>10331</v>
      </c>
      <c r="M3960">
        <f t="shared" si="249"/>
        <v>339</v>
      </c>
      <c r="N3960">
        <v>26</v>
      </c>
      <c r="O3960" t="s">
        <v>57</v>
      </c>
      <c r="P3960" t="s">
        <v>21</v>
      </c>
      <c r="Q3960" t="s">
        <v>22</v>
      </c>
      <c r="R3960" t="s">
        <v>21</v>
      </c>
      <c r="W3960">
        <v>174</v>
      </c>
      <c r="X3960">
        <v>75</v>
      </c>
      <c r="Y3960">
        <v>0</v>
      </c>
      <c r="Z3960">
        <v>197</v>
      </c>
    </row>
    <row r="3961" spans="1:26" ht="15.95">
      <c r="A3961" t="s">
        <v>4809</v>
      </c>
      <c r="B3961" t="s">
        <v>81</v>
      </c>
      <c r="C3961" t="str">
        <f>VLOOKUP(B3961, Positions!A$1:B$160, 2, FALSE)</f>
        <v>Defender</v>
      </c>
      <c r="D3961" t="s">
        <v>370</v>
      </c>
      <c r="E3961" t="s">
        <v>5663</v>
      </c>
      <c r="F3961" t="s">
        <v>21</v>
      </c>
      <c r="G3961" t="str">
        <f>VLOOKUP(E3961, Tiers!M$1:P$134, 3, FALSE)</f>
        <v>ENG4</v>
      </c>
      <c r="H3961">
        <f>VLOOKUP(G3961, Tiers!B$1:C$134, 2, FALSE)</f>
        <v>5</v>
      </c>
      <c r="I3961" s="26" t="s">
        <v>5762</v>
      </c>
      <c r="J3961">
        <f t="shared" si="246"/>
        <v>1</v>
      </c>
      <c r="K3961">
        <f t="shared" si="247"/>
        <v>2</v>
      </c>
      <c r="L3961">
        <f t="shared" si="248"/>
        <v>10407</v>
      </c>
      <c r="M3961">
        <f t="shared" si="249"/>
        <v>341</v>
      </c>
      <c r="N3961">
        <v>26</v>
      </c>
      <c r="O3961" t="s">
        <v>74</v>
      </c>
      <c r="P3961" t="s">
        <v>21</v>
      </c>
      <c r="Q3961" t="s">
        <v>22</v>
      </c>
      <c r="R3961" t="s">
        <v>21</v>
      </c>
      <c r="W3961">
        <v>188</v>
      </c>
      <c r="X3961">
        <v>80</v>
      </c>
      <c r="Y3961">
        <v>4</v>
      </c>
      <c r="Z3961">
        <v>162</v>
      </c>
    </row>
    <row r="3962" spans="1:26" ht="15.95">
      <c r="A3962" t="s">
        <v>4810</v>
      </c>
      <c r="B3962" t="s">
        <v>72</v>
      </c>
      <c r="C3962" t="str">
        <f>VLOOKUP(B3962, Positions!A$1:B$160, 2, FALSE)</f>
        <v>Defender</v>
      </c>
      <c r="D3962" t="s">
        <v>5666</v>
      </c>
      <c r="E3962" t="s">
        <v>5666</v>
      </c>
      <c r="F3962" t="s">
        <v>21</v>
      </c>
      <c r="G3962" t="str">
        <f>VLOOKUP(E3962, Tiers!M$1:P$134, 3, FALSE)</f>
        <v>NONE</v>
      </c>
      <c r="H3962">
        <f>VLOOKUP(G3962, Tiers!B$1:C$134, 2, FALSE)</f>
        <v>7</v>
      </c>
      <c r="I3962" s="26" t="s">
        <v>5763</v>
      </c>
      <c r="J3962">
        <f t="shared" si="246"/>
        <v>11</v>
      </c>
      <c r="K3962">
        <f t="shared" si="247"/>
        <v>1</v>
      </c>
      <c r="L3962">
        <f t="shared" si="248"/>
        <v>10447</v>
      </c>
      <c r="M3962">
        <f t="shared" si="249"/>
        <v>343</v>
      </c>
      <c r="N3962">
        <v>26</v>
      </c>
      <c r="O3962" t="s">
        <v>390</v>
      </c>
      <c r="P3962" t="s">
        <v>21</v>
      </c>
      <c r="Q3962" t="s">
        <v>22</v>
      </c>
      <c r="R3962" t="s">
        <v>21</v>
      </c>
      <c r="W3962">
        <v>181</v>
      </c>
      <c r="X3962">
        <v>75</v>
      </c>
      <c r="Y3962">
        <v>1</v>
      </c>
      <c r="Z3962">
        <v>100</v>
      </c>
    </row>
    <row r="3963" spans="1:26" ht="15.95">
      <c r="A3963" t="s">
        <v>4811</v>
      </c>
      <c r="B3963" t="s">
        <v>565</v>
      </c>
      <c r="C3963" t="str">
        <f>VLOOKUP(B3963, Positions!A$1:B$160, 2, FALSE)</f>
        <v>Midfielder</v>
      </c>
      <c r="D3963" t="s">
        <v>79</v>
      </c>
      <c r="E3963" t="s">
        <v>5663</v>
      </c>
      <c r="F3963" t="s">
        <v>21</v>
      </c>
      <c r="G3963" t="str">
        <f>VLOOKUP(E3963, Tiers!M$1:P$134, 3, FALSE)</f>
        <v>ENG4</v>
      </c>
      <c r="H3963">
        <f>VLOOKUP(G3963, Tiers!B$1:C$134, 2, FALSE)</f>
        <v>5</v>
      </c>
      <c r="I3963" s="26" t="s">
        <v>5764</v>
      </c>
      <c r="J3963">
        <f t="shared" si="246"/>
        <v>11</v>
      </c>
      <c r="K3963">
        <f t="shared" si="247"/>
        <v>1</v>
      </c>
      <c r="L3963">
        <f t="shared" si="248"/>
        <v>10453</v>
      </c>
      <c r="M3963">
        <f t="shared" si="249"/>
        <v>343</v>
      </c>
      <c r="N3963">
        <v>26</v>
      </c>
      <c r="O3963" t="s">
        <v>373</v>
      </c>
      <c r="P3963" t="s">
        <v>21</v>
      </c>
      <c r="Q3963" t="s">
        <v>22</v>
      </c>
      <c r="R3963" t="s">
        <v>21</v>
      </c>
      <c r="W3963">
        <v>175</v>
      </c>
      <c r="X3963">
        <v>78</v>
      </c>
      <c r="Y3963">
        <v>36</v>
      </c>
      <c r="Z3963">
        <v>288</v>
      </c>
    </row>
    <row r="3964" spans="1:26" ht="15.95">
      <c r="A3964" t="s">
        <v>4812</v>
      </c>
      <c r="B3964" t="s">
        <v>102</v>
      </c>
      <c r="C3964" t="str">
        <f>VLOOKUP(B3964, Positions!A$1:B$160, 2, FALSE)</f>
        <v>Defender</v>
      </c>
      <c r="D3964" t="s">
        <v>275</v>
      </c>
      <c r="E3964" t="s">
        <v>5665</v>
      </c>
      <c r="F3964" t="s">
        <v>21</v>
      </c>
      <c r="G3964" t="str">
        <f>VLOOKUP(E3964, Tiers!M$1:P$134, 3, FALSE)</f>
        <v>ENG2</v>
      </c>
      <c r="H3964">
        <f>VLOOKUP(G3964, Tiers!B$1:C$134, 2, FALSE)</f>
        <v>3</v>
      </c>
      <c r="I3964" s="26" t="s">
        <v>5765</v>
      </c>
      <c r="J3964">
        <f t="shared" si="246"/>
        <v>10</v>
      </c>
      <c r="K3964">
        <f t="shared" si="247"/>
        <v>1</v>
      </c>
      <c r="L3964">
        <f t="shared" si="248"/>
        <v>10479</v>
      </c>
      <c r="M3964">
        <f t="shared" si="249"/>
        <v>344</v>
      </c>
      <c r="N3964">
        <v>26</v>
      </c>
      <c r="O3964" t="s">
        <v>5790</v>
      </c>
      <c r="P3964" t="s">
        <v>21</v>
      </c>
      <c r="Q3964" t="s">
        <v>22</v>
      </c>
      <c r="R3964" t="s">
        <v>21</v>
      </c>
      <c r="W3964">
        <v>191</v>
      </c>
      <c r="X3964">
        <v>85</v>
      </c>
      <c r="Y3964">
        <v>9</v>
      </c>
      <c r="Z3964">
        <v>183</v>
      </c>
    </row>
    <row r="3965" spans="1:26" ht="15.95">
      <c r="A3965" t="s">
        <v>4813</v>
      </c>
      <c r="B3965" t="s">
        <v>81</v>
      </c>
      <c r="C3965" t="str">
        <f>VLOOKUP(B3965, Positions!A$1:B$160, 2, FALSE)</f>
        <v>Defender</v>
      </c>
      <c r="D3965" t="s">
        <v>112</v>
      </c>
      <c r="E3965" t="s">
        <v>5664</v>
      </c>
      <c r="F3965" t="s">
        <v>21</v>
      </c>
      <c r="G3965" t="str">
        <f>VLOOKUP(E3965, Tiers!M$1:P$134, 3, FALSE)</f>
        <v>ENG3</v>
      </c>
      <c r="H3965">
        <f>VLOOKUP(G3965, Tiers!B$1:C$134, 2, FALSE)</f>
        <v>4</v>
      </c>
      <c r="I3965" s="26" t="s">
        <v>5766</v>
      </c>
      <c r="J3965">
        <f t="shared" si="246"/>
        <v>10</v>
      </c>
      <c r="K3965">
        <f t="shared" si="247"/>
        <v>1</v>
      </c>
      <c r="L3965">
        <f t="shared" si="248"/>
        <v>10496</v>
      </c>
      <c r="M3965">
        <f t="shared" si="249"/>
        <v>344</v>
      </c>
      <c r="N3965">
        <v>26</v>
      </c>
      <c r="O3965" t="s">
        <v>142</v>
      </c>
      <c r="P3965" t="s">
        <v>21</v>
      </c>
      <c r="Q3965" t="s">
        <v>22</v>
      </c>
      <c r="R3965" t="s">
        <v>21</v>
      </c>
      <c r="W3965">
        <v>188</v>
      </c>
      <c r="X3965">
        <v>78</v>
      </c>
      <c r="Y3965">
        <v>20</v>
      </c>
      <c r="Z3965">
        <v>239</v>
      </c>
    </row>
    <row r="3966" spans="1:26" ht="15.95">
      <c r="A3966" t="s">
        <v>4814</v>
      </c>
      <c r="B3966" t="s">
        <v>857</v>
      </c>
      <c r="C3966" t="str">
        <f>VLOOKUP(B3966, Positions!A$1:B$160, 2, FALSE)</f>
        <v>Defender</v>
      </c>
      <c r="D3966" t="s">
        <v>32</v>
      </c>
      <c r="E3966" t="s">
        <v>5663</v>
      </c>
      <c r="F3966" t="s">
        <v>21</v>
      </c>
      <c r="G3966" t="str">
        <f>VLOOKUP(E3966, Tiers!M$1:P$134, 3, FALSE)</f>
        <v>ENG4</v>
      </c>
      <c r="H3966">
        <f>VLOOKUP(G3966, Tiers!B$1:C$134, 2, FALSE)</f>
        <v>5</v>
      </c>
      <c r="I3966" s="26" t="s">
        <v>5767</v>
      </c>
      <c r="J3966">
        <f t="shared" si="246"/>
        <v>10</v>
      </c>
      <c r="K3966">
        <f t="shared" si="247"/>
        <v>1</v>
      </c>
      <c r="L3966">
        <f t="shared" si="248"/>
        <v>10500</v>
      </c>
      <c r="M3966">
        <f t="shared" si="249"/>
        <v>345</v>
      </c>
      <c r="N3966">
        <v>26</v>
      </c>
      <c r="O3966" t="s">
        <v>1261</v>
      </c>
      <c r="P3966" t="s">
        <v>21</v>
      </c>
      <c r="Q3966" t="s">
        <v>22</v>
      </c>
      <c r="R3966" t="s">
        <v>21</v>
      </c>
      <c r="S3966" t="s">
        <v>870</v>
      </c>
      <c r="W3966">
        <v>186</v>
      </c>
      <c r="X3966">
        <v>69</v>
      </c>
      <c r="Y3966">
        <v>5</v>
      </c>
      <c r="Z3966">
        <v>247</v>
      </c>
    </row>
    <row r="3967" spans="1:26" ht="15.95">
      <c r="A3967" t="s">
        <v>4815</v>
      </c>
      <c r="B3967" t="s">
        <v>55</v>
      </c>
      <c r="C3967" t="str">
        <f>VLOOKUP(B3967, Positions!A$1:B$160, 2, FALSE)</f>
        <v>Forward</v>
      </c>
      <c r="D3967" t="s">
        <v>37</v>
      </c>
      <c r="E3967" t="s">
        <v>5664</v>
      </c>
      <c r="F3967" t="s">
        <v>21</v>
      </c>
      <c r="G3967" t="str">
        <f>VLOOKUP(E3967, Tiers!M$1:P$134, 3, FALSE)</f>
        <v>ENG3</v>
      </c>
      <c r="H3967">
        <f>VLOOKUP(G3967, Tiers!B$1:C$134, 2, FALSE)</f>
        <v>4</v>
      </c>
      <c r="I3967" s="26" t="s">
        <v>5768</v>
      </c>
      <c r="J3967">
        <f t="shared" si="246"/>
        <v>7</v>
      </c>
      <c r="K3967">
        <f t="shared" si="247"/>
        <v>4</v>
      </c>
      <c r="L3967">
        <f t="shared" si="248"/>
        <v>10591</v>
      </c>
      <c r="M3967">
        <f t="shared" si="249"/>
        <v>347</v>
      </c>
      <c r="N3967">
        <v>26</v>
      </c>
      <c r="O3967" t="s">
        <v>530</v>
      </c>
      <c r="P3967" t="s">
        <v>21</v>
      </c>
      <c r="Q3967" t="s">
        <v>22</v>
      </c>
      <c r="R3967" t="s">
        <v>21</v>
      </c>
      <c r="W3967">
        <v>183</v>
      </c>
      <c r="X3967">
        <v>78</v>
      </c>
      <c r="Y3967">
        <v>99</v>
      </c>
      <c r="Z3967">
        <v>285</v>
      </c>
    </row>
    <row r="3968" spans="1:26" ht="15.95">
      <c r="A3968" t="s">
        <v>4816</v>
      </c>
      <c r="B3968" t="s">
        <v>81</v>
      </c>
      <c r="C3968" t="str">
        <f>VLOOKUP(B3968, Positions!A$1:B$160, 2, FALSE)</f>
        <v>Defender</v>
      </c>
      <c r="D3968" t="s">
        <v>1895</v>
      </c>
      <c r="E3968" t="s">
        <v>5666</v>
      </c>
      <c r="F3968" t="s">
        <v>21</v>
      </c>
      <c r="G3968" t="str">
        <f>VLOOKUP(E3968, Tiers!M$1:P$134, 3, FALSE)</f>
        <v>NONE</v>
      </c>
      <c r="H3968">
        <f>VLOOKUP(G3968, Tiers!B$1:C$134, 2, FALSE)</f>
        <v>7</v>
      </c>
      <c r="I3968" s="26" t="s">
        <v>5769</v>
      </c>
      <c r="J3968">
        <f t="shared" si="246"/>
        <v>6</v>
      </c>
      <c r="K3968">
        <f t="shared" si="247"/>
        <v>4</v>
      </c>
      <c r="L3968">
        <f t="shared" si="248"/>
        <v>10601</v>
      </c>
      <c r="M3968">
        <f t="shared" si="249"/>
        <v>348</v>
      </c>
      <c r="N3968">
        <v>26</v>
      </c>
      <c r="O3968" t="s">
        <v>1148</v>
      </c>
      <c r="P3968" t="s">
        <v>21</v>
      </c>
      <c r="Q3968" t="s">
        <v>22</v>
      </c>
      <c r="R3968" t="s">
        <v>21</v>
      </c>
      <c r="S3968" t="s">
        <v>465</v>
      </c>
      <c r="W3968">
        <v>185</v>
      </c>
      <c r="X3968">
        <v>83</v>
      </c>
      <c r="Y3968">
        <v>10</v>
      </c>
      <c r="Z3968">
        <v>204</v>
      </c>
    </row>
    <row r="3969" spans="1:26" ht="15.95">
      <c r="A3969" t="s">
        <v>4817</v>
      </c>
      <c r="B3969" t="s">
        <v>2074</v>
      </c>
      <c r="C3969" t="str">
        <f>VLOOKUP(B3969, Positions!A$1:B$160, 2, FALSE)</f>
        <v>Defender</v>
      </c>
      <c r="D3969" t="s">
        <v>263</v>
      </c>
      <c r="E3969" t="s">
        <v>5665</v>
      </c>
      <c r="F3969" t="s">
        <v>21</v>
      </c>
      <c r="G3969" t="str">
        <f>VLOOKUP(E3969, Tiers!M$1:P$134, 3, FALSE)</f>
        <v>ENG2</v>
      </c>
      <c r="H3969">
        <f>VLOOKUP(G3969, Tiers!B$1:C$134, 2, FALSE)</f>
        <v>3</v>
      </c>
      <c r="I3969" s="26" t="s">
        <v>5770</v>
      </c>
      <c r="J3969">
        <f t="shared" si="246"/>
        <v>4</v>
      </c>
      <c r="K3969">
        <f t="shared" si="247"/>
        <v>3</v>
      </c>
      <c r="L3969">
        <f t="shared" si="248"/>
        <v>10669</v>
      </c>
      <c r="M3969">
        <f t="shared" si="249"/>
        <v>350</v>
      </c>
      <c r="N3969">
        <v>26</v>
      </c>
      <c r="O3969" t="s">
        <v>113</v>
      </c>
      <c r="P3969" t="s">
        <v>21</v>
      </c>
      <c r="Q3969" t="s">
        <v>22</v>
      </c>
      <c r="R3969" t="s">
        <v>21</v>
      </c>
      <c r="W3969">
        <v>180</v>
      </c>
      <c r="X3969">
        <v>81</v>
      </c>
      <c r="Y3969">
        <v>36</v>
      </c>
      <c r="Z3969">
        <v>262</v>
      </c>
    </row>
    <row r="3970" spans="1:26" ht="15.95">
      <c r="A3970" t="s">
        <v>4818</v>
      </c>
      <c r="B3970" t="s">
        <v>196</v>
      </c>
      <c r="C3970" t="str">
        <f>VLOOKUP(B3970, Positions!A$1:B$160, 2, FALSE)</f>
        <v>Defender</v>
      </c>
      <c r="D3970" t="s">
        <v>2744</v>
      </c>
      <c r="E3970" t="s">
        <v>5666</v>
      </c>
      <c r="F3970" t="s">
        <v>21</v>
      </c>
      <c r="G3970" t="str">
        <f>VLOOKUP(E3970, Tiers!M$1:P$134, 3, FALSE)</f>
        <v>NONE</v>
      </c>
      <c r="H3970">
        <f>VLOOKUP(G3970, Tiers!B$1:C$134, 2, FALSE)</f>
        <v>7</v>
      </c>
      <c r="I3970" s="26" t="s">
        <v>5771</v>
      </c>
      <c r="J3970">
        <f t="shared" si="246"/>
        <v>12</v>
      </c>
      <c r="K3970">
        <f t="shared" si="247"/>
        <v>2</v>
      </c>
      <c r="L3970">
        <f t="shared" si="248"/>
        <v>10788</v>
      </c>
      <c r="M3970">
        <f t="shared" si="249"/>
        <v>354</v>
      </c>
      <c r="N3970">
        <v>26</v>
      </c>
      <c r="O3970" t="s">
        <v>57</v>
      </c>
      <c r="P3970" t="s">
        <v>21</v>
      </c>
      <c r="Q3970" t="s">
        <v>22</v>
      </c>
      <c r="R3970" t="s">
        <v>21</v>
      </c>
      <c r="W3970">
        <v>188</v>
      </c>
      <c r="X3970">
        <v>83</v>
      </c>
      <c r="Y3970">
        <v>24</v>
      </c>
      <c r="Z3970">
        <v>310</v>
      </c>
    </row>
    <row r="3971" spans="1:26" ht="15.95">
      <c r="A3971" t="s">
        <v>4819</v>
      </c>
      <c r="B3971" t="s">
        <v>42</v>
      </c>
      <c r="C3971" t="str">
        <f>VLOOKUP(B3971, Positions!A$1:B$160, 2, FALSE)</f>
        <v>Midfielder</v>
      </c>
      <c r="D3971" t="s">
        <v>187</v>
      </c>
      <c r="E3971" t="s">
        <v>5663</v>
      </c>
      <c r="F3971" t="s">
        <v>21</v>
      </c>
      <c r="G3971" t="str">
        <f>VLOOKUP(E3971, Tiers!M$1:P$134, 3, FALSE)</f>
        <v>ENG4</v>
      </c>
      <c r="H3971">
        <f>VLOOKUP(G3971, Tiers!B$1:C$134, 2, FALSE)</f>
        <v>5</v>
      </c>
      <c r="I3971" s="26" t="s">
        <v>5772</v>
      </c>
      <c r="J3971">
        <f t="shared" ref="J3971:J4034" si="250">MONTH(I3971)</f>
        <v>10</v>
      </c>
      <c r="K3971">
        <f t="shared" ref="K3971:K4034" si="251">IF(OR(MONTH(I3971)=9, MONTH(I3971)=10, MONTH(I3971)=11), 1,
IF(OR(MONTH(I3971)=12, MONTH(I3971)=1, MONTH(I3971)=2), 2,
IF(OR(MONTH(I3971)=3, MONTH(I3971)=4, MONTH(I3971)=5), 3,
4)))</f>
        <v>1</v>
      </c>
      <c r="L3971">
        <f t="shared" ref="L3971:L4034" si="252">DATEDIF(I3971, DATE(2015, 7, 1), "d")</f>
        <v>10849</v>
      </c>
      <c r="M3971">
        <f t="shared" ref="M3971:M4034" si="253">DATEDIF(I3971, DATE(2015, 7, 1), "m")</f>
        <v>356</v>
      </c>
      <c r="N3971">
        <v>26</v>
      </c>
      <c r="O3971" t="s">
        <v>1097</v>
      </c>
      <c r="P3971" t="s">
        <v>21</v>
      </c>
      <c r="Q3971" t="s">
        <v>22</v>
      </c>
      <c r="R3971" t="s">
        <v>21</v>
      </c>
      <c r="W3971">
        <v>171</v>
      </c>
      <c r="X3971">
        <v>71</v>
      </c>
      <c r="Y3971">
        <v>3</v>
      </c>
      <c r="Z3971">
        <v>168</v>
      </c>
    </row>
    <row r="3972" spans="1:26" ht="15.95">
      <c r="A3972" t="s">
        <v>4820</v>
      </c>
      <c r="B3972" t="s">
        <v>445</v>
      </c>
      <c r="C3972" t="str">
        <f>VLOOKUP(B3972, Positions!A$1:B$160, 2, FALSE)</f>
        <v>Midfielder</v>
      </c>
      <c r="D3972" t="s">
        <v>5666</v>
      </c>
      <c r="E3972" t="s">
        <v>5666</v>
      </c>
      <c r="F3972" t="s">
        <v>21</v>
      </c>
      <c r="G3972" t="str">
        <f>VLOOKUP(E3972, Tiers!M$1:P$134, 3, FALSE)</f>
        <v>NONE</v>
      </c>
      <c r="H3972">
        <f>VLOOKUP(G3972, Tiers!B$1:C$134, 2, FALSE)</f>
        <v>7</v>
      </c>
      <c r="I3972" s="26" t="s">
        <v>5773</v>
      </c>
      <c r="J3972">
        <f t="shared" si="250"/>
        <v>5</v>
      </c>
      <c r="K3972">
        <f t="shared" si="251"/>
        <v>3</v>
      </c>
      <c r="L3972">
        <f t="shared" si="252"/>
        <v>11012</v>
      </c>
      <c r="M3972">
        <f t="shared" si="253"/>
        <v>361</v>
      </c>
      <c r="N3972">
        <v>26</v>
      </c>
      <c r="O3972" t="s">
        <v>57</v>
      </c>
      <c r="P3972" t="s">
        <v>21</v>
      </c>
      <c r="Q3972" t="s">
        <v>22</v>
      </c>
      <c r="R3972" t="s">
        <v>21</v>
      </c>
      <c r="W3972">
        <v>171</v>
      </c>
      <c r="X3972">
        <v>73</v>
      </c>
      <c r="Y3972">
        <v>14</v>
      </c>
      <c r="Z3972">
        <v>169</v>
      </c>
    </row>
    <row r="3973" spans="1:26" ht="15.95">
      <c r="A3973" t="s">
        <v>4821</v>
      </c>
      <c r="B3973" t="s">
        <v>36</v>
      </c>
      <c r="C3973" t="str">
        <f>VLOOKUP(B3973, Positions!A$1:B$160, 2, FALSE)</f>
        <v>Midfielder</v>
      </c>
      <c r="D3973" t="s">
        <v>4822</v>
      </c>
      <c r="E3973" t="s">
        <v>5666</v>
      </c>
      <c r="F3973" t="s">
        <v>226</v>
      </c>
      <c r="G3973" t="str">
        <f>VLOOKUP(E3973, Tiers!M$1:P$134, 3, FALSE)</f>
        <v>NONE</v>
      </c>
      <c r="H3973">
        <f>VLOOKUP(G3973, Tiers!B$1:C$134, 2, FALSE)</f>
        <v>7</v>
      </c>
      <c r="I3973" s="26" t="s">
        <v>5774</v>
      </c>
      <c r="J3973">
        <f t="shared" si="250"/>
        <v>1</v>
      </c>
      <c r="K3973">
        <f t="shared" si="251"/>
        <v>2</v>
      </c>
      <c r="L3973">
        <f t="shared" si="252"/>
        <v>11116</v>
      </c>
      <c r="M3973">
        <f t="shared" si="253"/>
        <v>365</v>
      </c>
      <c r="N3973">
        <v>26</v>
      </c>
      <c r="O3973" t="s">
        <v>1308</v>
      </c>
      <c r="P3973" t="s">
        <v>21</v>
      </c>
      <c r="Q3973" t="s">
        <v>22</v>
      </c>
      <c r="R3973" t="s">
        <v>21</v>
      </c>
      <c r="W3973">
        <v>183</v>
      </c>
      <c r="X3973">
        <v>79</v>
      </c>
      <c r="Y3973">
        <v>3</v>
      </c>
      <c r="Z3973">
        <v>162</v>
      </c>
    </row>
    <row r="3974" spans="1:26" ht="15.95">
      <c r="A3974" t="s">
        <v>4823</v>
      </c>
      <c r="B3974" t="s">
        <v>680</v>
      </c>
      <c r="C3974" t="str">
        <f>VLOOKUP(B3974, Positions!A$1:B$160, 2, FALSE)</f>
        <v>Midfielder</v>
      </c>
      <c r="D3974" t="s">
        <v>1895</v>
      </c>
      <c r="E3974" t="s">
        <v>5666</v>
      </c>
      <c r="F3974" t="s">
        <v>21</v>
      </c>
      <c r="G3974" t="str">
        <f>VLOOKUP(E3974, Tiers!M$1:P$134, 3, FALSE)</f>
        <v>NONE</v>
      </c>
      <c r="H3974">
        <f>VLOOKUP(G3974, Tiers!B$1:C$134, 2, FALSE)</f>
        <v>7</v>
      </c>
      <c r="I3974" s="26" t="s">
        <v>5775</v>
      </c>
      <c r="J3974">
        <f t="shared" si="250"/>
        <v>9</v>
      </c>
      <c r="K3974">
        <f t="shared" si="251"/>
        <v>1</v>
      </c>
      <c r="L3974">
        <f t="shared" si="252"/>
        <v>11245</v>
      </c>
      <c r="M3974">
        <f t="shared" si="253"/>
        <v>369</v>
      </c>
      <c r="N3974">
        <v>26</v>
      </c>
      <c r="O3974" t="s">
        <v>1148</v>
      </c>
      <c r="P3974" t="s">
        <v>21</v>
      </c>
      <c r="Q3974" t="s">
        <v>22</v>
      </c>
      <c r="R3974" t="s">
        <v>21</v>
      </c>
      <c r="W3974">
        <v>181</v>
      </c>
      <c r="X3974">
        <v>70</v>
      </c>
      <c r="Y3974">
        <v>23</v>
      </c>
      <c r="Z3974">
        <v>141</v>
      </c>
    </row>
    <row r="3975" spans="1:26" ht="15.95">
      <c r="A3975" t="s">
        <v>4824</v>
      </c>
      <c r="B3975" t="s">
        <v>166</v>
      </c>
      <c r="C3975" t="str">
        <f>VLOOKUP(B3975, Positions!A$1:B$160, 2, FALSE)</f>
        <v>Goalkeeper</v>
      </c>
      <c r="D3975" t="s">
        <v>185</v>
      </c>
      <c r="E3975" t="s">
        <v>5664</v>
      </c>
      <c r="F3975" t="s">
        <v>21</v>
      </c>
      <c r="G3975" t="str">
        <f>VLOOKUP(E3975, Tiers!M$1:P$134, 3, FALSE)</f>
        <v>ENG3</v>
      </c>
      <c r="H3975">
        <f>VLOOKUP(G3975, Tiers!B$1:C$134, 2, FALSE)</f>
        <v>4</v>
      </c>
      <c r="I3975" s="26" t="s">
        <v>5776</v>
      </c>
      <c r="J3975">
        <f t="shared" si="250"/>
        <v>9</v>
      </c>
      <c r="K3975">
        <f t="shared" si="251"/>
        <v>1</v>
      </c>
      <c r="L3975">
        <f t="shared" si="252"/>
        <v>11247</v>
      </c>
      <c r="M3975">
        <f t="shared" si="253"/>
        <v>369</v>
      </c>
      <c r="N3975">
        <v>26</v>
      </c>
      <c r="O3975" t="s">
        <v>40</v>
      </c>
      <c r="P3975" t="s">
        <v>21</v>
      </c>
      <c r="Q3975" t="s">
        <v>22</v>
      </c>
      <c r="R3975" t="s">
        <v>21</v>
      </c>
      <c r="W3975">
        <v>188</v>
      </c>
      <c r="X3975">
        <v>85</v>
      </c>
      <c r="Y3975">
        <v>0</v>
      </c>
      <c r="Z3975">
        <v>167</v>
      </c>
    </row>
    <row r="3976" spans="1:26" ht="15.95">
      <c r="A3976" t="s">
        <v>4825</v>
      </c>
      <c r="B3976" t="s">
        <v>420</v>
      </c>
      <c r="C3976" t="str">
        <f>VLOOKUP(B3976, Positions!A$1:B$160, 2, FALSE)</f>
        <v>Midfielder</v>
      </c>
      <c r="D3976" t="s">
        <v>142</v>
      </c>
      <c r="E3976" t="s">
        <v>5663</v>
      </c>
      <c r="F3976" t="s">
        <v>21</v>
      </c>
      <c r="G3976" t="str">
        <f>VLOOKUP(E3976, Tiers!M$1:P$134, 3, FALSE)</f>
        <v>ENG4</v>
      </c>
      <c r="H3976">
        <f>VLOOKUP(G3976, Tiers!B$1:C$134, 2, FALSE)</f>
        <v>5</v>
      </c>
      <c r="I3976" s="26" t="s">
        <v>5777</v>
      </c>
      <c r="J3976">
        <f t="shared" si="250"/>
        <v>7</v>
      </c>
      <c r="K3976">
        <f t="shared" si="251"/>
        <v>4</v>
      </c>
      <c r="L3976">
        <f t="shared" si="252"/>
        <v>11310</v>
      </c>
      <c r="M3976">
        <f t="shared" si="253"/>
        <v>371</v>
      </c>
      <c r="N3976">
        <v>26</v>
      </c>
      <c r="O3976" t="s">
        <v>234</v>
      </c>
      <c r="P3976" t="s">
        <v>21</v>
      </c>
      <c r="Q3976" t="s">
        <v>22</v>
      </c>
      <c r="R3976" t="s">
        <v>21</v>
      </c>
      <c r="W3976">
        <v>187</v>
      </c>
      <c r="X3976">
        <v>90</v>
      </c>
      <c r="Y3976">
        <v>36</v>
      </c>
      <c r="Z3976">
        <v>247</v>
      </c>
    </row>
    <row r="3977" spans="1:26" ht="15.95">
      <c r="A3977" t="s">
        <v>4826</v>
      </c>
      <c r="B3977" t="s">
        <v>47</v>
      </c>
      <c r="C3977" t="str">
        <f>VLOOKUP(B3977, Positions!A$1:B$160, 2, FALSE)</f>
        <v>Forward</v>
      </c>
      <c r="D3977" t="s">
        <v>252</v>
      </c>
      <c r="E3977" t="s">
        <v>5665</v>
      </c>
      <c r="F3977" t="s">
        <v>21</v>
      </c>
      <c r="G3977" t="str">
        <f>VLOOKUP(E3977, Tiers!M$1:P$134, 3, FALSE)</f>
        <v>ENG2</v>
      </c>
      <c r="H3977">
        <f>VLOOKUP(G3977, Tiers!B$1:C$134, 2, FALSE)</f>
        <v>3</v>
      </c>
      <c r="I3977" s="26" t="s">
        <v>5778</v>
      </c>
      <c r="J3977">
        <f t="shared" si="250"/>
        <v>5</v>
      </c>
      <c r="K3977">
        <f t="shared" si="251"/>
        <v>3</v>
      </c>
      <c r="L3977">
        <f t="shared" si="252"/>
        <v>11371</v>
      </c>
      <c r="M3977">
        <f t="shared" si="253"/>
        <v>373</v>
      </c>
      <c r="N3977">
        <v>26</v>
      </c>
      <c r="O3977" t="s">
        <v>4827</v>
      </c>
      <c r="P3977" t="s">
        <v>21</v>
      </c>
      <c r="Q3977" t="s">
        <v>171</v>
      </c>
      <c r="R3977" t="s">
        <v>21</v>
      </c>
      <c r="S3977" t="s">
        <v>1988</v>
      </c>
      <c r="W3977">
        <v>178</v>
      </c>
      <c r="X3977">
        <v>75</v>
      </c>
      <c r="Y3977">
        <v>26</v>
      </c>
      <c r="Z3977">
        <v>199</v>
      </c>
    </row>
    <row r="3978" spans="1:26" ht="15.95">
      <c r="A3978" t="s">
        <v>4828</v>
      </c>
      <c r="B3978" t="s">
        <v>16</v>
      </c>
      <c r="C3978" t="str">
        <f>VLOOKUP(B3978, Positions!A$1:B$160, 2, FALSE)</f>
        <v>Forward</v>
      </c>
      <c r="D3978" t="s">
        <v>449</v>
      </c>
      <c r="E3978" t="s">
        <v>5664</v>
      </c>
      <c r="F3978" t="s">
        <v>21</v>
      </c>
      <c r="G3978" t="str">
        <f>VLOOKUP(E3978, Tiers!M$1:P$134, 3, FALSE)</f>
        <v>ENG3</v>
      </c>
      <c r="H3978">
        <f>VLOOKUP(G3978, Tiers!B$1:C$134, 2, FALSE)</f>
        <v>4</v>
      </c>
      <c r="I3978" s="26" t="s">
        <v>5779</v>
      </c>
      <c r="J3978">
        <f t="shared" si="250"/>
        <v>4</v>
      </c>
      <c r="K3978">
        <f t="shared" si="251"/>
        <v>3</v>
      </c>
      <c r="L3978">
        <f t="shared" si="252"/>
        <v>11392</v>
      </c>
      <c r="M3978">
        <f t="shared" si="253"/>
        <v>374</v>
      </c>
      <c r="N3978">
        <v>26</v>
      </c>
      <c r="O3978" t="s">
        <v>40</v>
      </c>
      <c r="P3978" t="s">
        <v>21</v>
      </c>
      <c r="Q3978" t="s">
        <v>22</v>
      </c>
      <c r="R3978" t="s">
        <v>21</v>
      </c>
      <c r="W3978">
        <v>188</v>
      </c>
      <c r="X3978">
        <v>78</v>
      </c>
      <c r="Y3978">
        <v>100</v>
      </c>
      <c r="Z3978">
        <v>183</v>
      </c>
    </row>
    <row r="3979" spans="1:26" ht="15.95">
      <c r="A3979" t="s">
        <v>4829</v>
      </c>
      <c r="B3979" t="s">
        <v>278</v>
      </c>
      <c r="C3979" t="str">
        <f>VLOOKUP(B3979, Positions!A$1:B$160, 2, FALSE)</f>
        <v>Midfielder</v>
      </c>
      <c r="D3979" t="s">
        <v>204</v>
      </c>
      <c r="E3979" t="s">
        <v>5665</v>
      </c>
      <c r="F3979" t="s">
        <v>21</v>
      </c>
      <c r="G3979" t="str">
        <f>VLOOKUP(E3979, Tiers!M$1:P$134, 3, FALSE)</f>
        <v>ENG2</v>
      </c>
      <c r="H3979">
        <f>VLOOKUP(G3979, Tiers!B$1:C$134, 2, FALSE)</f>
        <v>3</v>
      </c>
      <c r="I3979" s="26" t="s">
        <v>5679</v>
      </c>
      <c r="J3979">
        <f t="shared" si="250"/>
        <v>2</v>
      </c>
      <c r="K3979">
        <f t="shared" si="251"/>
        <v>2</v>
      </c>
      <c r="L3979">
        <f t="shared" si="252"/>
        <v>11467</v>
      </c>
      <c r="M3979">
        <f t="shared" si="253"/>
        <v>376</v>
      </c>
      <c r="N3979">
        <v>26</v>
      </c>
      <c r="O3979" t="s">
        <v>159</v>
      </c>
      <c r="P3979" t="s">
        <v>21</v>
      </c>
      <c r="Q3979" t="s">
        <v>22</v>
      </c>
      <c r="R3979" t="s">
        <v>21</v>
      </c>
      <c r="W3979">
        <v>188</v>
      </c>
      <c r="X3979">
        <v>77</v>
      </c>
      <c r="Y3979">
        <v>30</v>
      </c>
      <c r="Z3979">
        <v>232</v>
      </c>
    </row>
    <row r="3980" spans="1:26" ht="15.95">
      <c r="A3980" t="s">
        <v>4830</v>
      </c>
      <c r="B3980" t="s">
        <v>55</v>
      </c>
      <c r="C3980" t="str">
        <f>VLOOKUP(B3980, Positions!A$1:B$160, 2, FALSE)</f>
        <v>Forward</v>
      </c>
      <c r="D3980" t="s">
        <v>200</v>
      </c>
      <c r="E3980" t="s">
        <v>5664</v>
      </c>
      <c r="F3980" t="s">
        <v>21</v>
      </c>
      <c r="G3980" t="str">
        <f>VLOOKUP(E3980, Tiers!M$1:P$134, 3, FALSE)</f>
        <v>ENG3</v>
      </c>
      <c r="H3980">
        <f>VLOOKUP(G3980, Tiers!B$1:C$134, 2, FALSE)</f>
        <v>4</v>
      </c>
      <c r="I3980" s="26" t="s">
        <v>5680</v>
      </c>
      <c r="J3980">
        <f t="shared" si="250"/>
        <v>1</v>
      </c>
      <c r="K3980">
        <f t="shared" si="251"/>
        <v>2</v>
      </c>
      <c r="L3980">
        <f t="shared" si="252"/>
        <v>11476</v>
      </c>
      <c r="M3980">
        <f t="shared" si="253"/>
        <v>377</v>
      </c>
      <c r="N3980">
        <v>26</v>
      </c>
      <c r="O3980" t="s">
        <v>5790</v>
      </c>
      <c r="P3980" t="s">
        <v>21</v>
      </c>
      <c r="Q3980" t="s">
        <v>22</v>
      </c>
      <c r="R3980" t="s">
        <v>21</v>
      </c>
      <c r="W3980">
        <v>175</v>
      </c>
      <c r="X3980">
        <v>72</v>
      </c>
      <c r="Y3980">
        <v>38</v>
      </c>
      <c r="Z3980">
        <v>295</v>
      </c>
    </row>
    <row r="3981" spans="1:26" ht="15.95">
      <c r="A3981" t="s">
        <v>4831</v>
      </c>
      <c r="B3981" t="s">
        <v>166</v>
      </c>
      <c r="C3981" t="str">
        <f>VLOOKUP(B3981, Positions!A$1:B$160, 2, FALSE)</f>
        <v>Goalkeeper</v>
      </c>
      <c r="D3981" t="s">
        <v>5666</v>
      </c>
      <c r="E3981" t="s">
        <v>5666</v>
      </c>
      <c r="F3981" t="s">
        <v>21</v>
      </c>
      <c r="G3981" t="str">
        <f>VLOOKUP(E3981, Tiers!M$1:P$134, 3, FALSE)</f>
        <v>NONE</v>
      </c>
      <c r="H3981">
        <f>VLOOKUP(G3981, Tiers!B$1:C$134, 2, FALSE)</f>
        <v>7</v>
      </c>
      <c r="I3981" s="26" t="s">
        <v>5682</v>
      </c>
      <c r="J3981">
        <f t="shared" si="250"/>
        <v>10</v>
      </c>
      <c r="K3981">
        <f t="shared" si="251"/>
        <v>1</v>
      </c>
      <c r="L3981">
        <f t="shared" si="252"/>
        <v>11566</v>
      </c>
      <c r="M3981">
        <f t="shared" si="253"/>
        <v>380</v>
      </c>
      <c r="N3981">
        <v>26</v>
      </c>
      <c r="O3981" t="s">
        <v>459</v>
      </c>
      <c r="P3981" t="s">
        <v>21</v>
      </c>
      <c r="Q3981" t="s">
        <v>22</v>
      </c>
      <c r="R3981" t="s">
        <v>21</v>
      </c>
      <c r="W3981">
        <v>188</v>
      </c>
      <c r="X3981">
        <v>77</v>
      </c>
      <c r="Y3981">
        <v>0</v>
      </c>
      <c r="Z3981">
        <v>167</v>
      </c>
    </row>
    <row r="3982" spans="1:26" ht="15.95">
      <c r="A3982" t="s">
        <v>4832</v>
      </c>
      <c r="B3982" t="s">
        <v>946</v>
      </c>
      <c r="C3982" t="str">
        <f>VLOOKUP(B3982, Positions!A$1:B$160, 2, FALSE)</f>
        <v>Defender</v>
      </c>
      <c r="D3982" t="s">
        <v>236</v>
      </c>
      <c r="E3982" t="s">
        <v>5665</v>
      </c>
      <c r="F3982" t="s">
        <v>21</v>
      </c>
      <c r="G3982" t="str">
        <f>VLOOKUP(E3982, Tiers!M$1:P$134, 3, FALSE)</f>
        <v>ENG2</v>
      </c>
      <c r="H3982">
        <f>VLOOKUP(G3982, Tiers!B$1:C$134, 2, FALSE)</f>
        <v>3</v>
      </c>
      <c r="I3982" s="26" t="s">
        <v>5683</v>
      </c>
      <c r="J3982">
        <f t="shared" si="250"/>
        <v>9</v>
      </c>
      <c r="K3982">
        <f t="shared" si="251"/>
        <v>1</v>
      </c>
      <c r="L3982">
        <f t="shared" si="252"/>
        <v>11625</v>
      </c>
      <c r="M3982">
        <f t="shared" si="253"/>
        <v>381</v>
      </c>
      <c r="N3982">
        <v>26</v>
      </c>
      <c r="O3982" t="s">
        <v>2611</v>
      </c>
      <c r="P3982" t="s">
        <v>21</v>
      </c>
      <c r="Q3982" t="s">
        <v>22</v>
      </c>
      <c r="R3982" t="s">
        <v>21</v>
      </c>
      <c r="W3982">
        <v>185</v>
      </c>
      <c r="X3982">
        <v>81</v>
      </c>
      <c r="Y3982">
        <v>4</v>
      </c>
      <c r="Z3982">
        <v>260</v>
      </c>
    </row>
    <row r="3983" spans="1:26" ht="15.95">
      <c r="A3983" t="s">
        <v>4833</v>
      </c>
      <c r="B3983" t="s">
        <v>81</v>
      </c>
      <c r="C3983" t="str">
        <f>VLOOKUP(B3983, Positions!A$1:B$160, 2, FALSE)</f>
        <v>Defender</v>
      </c>
      <c r="D3983" t="s">
        <v>332</v>
      </c>
      <c r="E3983" t="s">
        <v>5665</v>
      </c>
      <c r="F3983" t="s">
        <v>21</v>
      </c>
      <c r="G3983" t="str">
        <f>VLOOKUP(E3983, Tiers!M$1:P$134, 3, FALSE)</f>
        <v>ENG2</v>
      </c>
      <c r="H3983">
        <f>VLOOKUP(G3983, Tiers!B$1:C$134, 2, FALSE)</f>
        <v>3</v>
      </c>
      <c r="I3983" s="26" t="s">
        <v>5684</v>
      </c>
      <c r="J3983">
        <f t="shared" si="250"/>
        <v>3</v>
      </c>
      <c r="K3983">
        <f t="shared" si="251"/>
        <v>3</v>
      </c>
      <c r="L3983">
        <f t="shared" si="252"/>
        <v>11788</v>
      </c>
      <c r="M3983">
        <f t="shared" si="253"/>
        <v>387</v>
      </c>
      <c r="N3983">
        <v>26</v>
      </c>
      <c r="O3983" t="s">
        <v>326</v>
      </c>
      <c r="P3983" t="s">
        <v>21</v>
      </c>
      <c r="Q3983" t="s">
        <v>22</v>
      </c>
      <c r="R3983" t="s">
        <v>21</v>
      </c>
      <c r="W3983">
        <v>191</v>
      </c>
      <c r="X3983">
        <v>84</v>
      </c>
      <c r="Y3983">
        <v>4</v>
      </c>
      <c r="Z3983">
        <v>245</v>
      </c>
    </row>
    <row r="3984" spans="1:26" ht="15.95">
      <c r="A3984" t="s">
        <v>4834</v>
      </c>
      <c r="B3984" t="s">
        <v>16</v>
      </c>
      <c r="C3984" t="str">
        <f>VLOOKUP(B3984, Positions!A$1:B$160, 2, FALSE)</f>
        <v>Forward</v>
      </c>
      <c r="D3984" t="s">
        <v>4835</v>
      </c>
      <c r="E3984" t="s">
        <v>5666</v>
      </c>
      <c r="F3984" t="s">
        <v>563</v>
      </c>
      <c r="G3984" t="str">
        <f>VLOOKUP(E3984, Tiers!M$1:P$134, 3, FALSE)</f>
        <v>NONE</v>
      </c>
      <c r="H3984">
        <f>VLOOKUP(G3984, Tiers!B$1:C$134, 2, FALSE)</f>
        <v>7</v>
      </c>
      <c r="I3984" s="26" t="s">
        <v>5684</v>
      </c>
      <c r="J3984">
        <f t="shared" si="250"/>
        <v>3</v>
      </c>
      <c r="K3984">
        <f t="shared" si="251"/>
        <v>3</v>
      </c>
      <c r="L3984">
        <f t="shared" si="252"/>
        <v>11788</v>
      </c>
      <c r="M3984">
        <f t="shared" si="253"/>
        <v>387</v>
      </c>
      <c r="N3984">
        <v>26</v>
      </c>
      <c r="O3984" t="s">
        <v>530</v>
      </c>
      <c r="P3984" t="s">
        <v>21</v>
      </c>
      <c r="Q3984" t="s">
        <v>22</v>
      </c>
      <c r="R3984" t="s">
        <v>21</v>
      </c>
      <c r="S3984" t="s">
        <v>491</v>
      </c>
      <c r="W3984">
        <v>186</v>
      </c>
      <c r="X3984">
        <v>77</v>
      </c>
      <c r="Y3984">
        <v>34</v>
      </c>
      <c r="Z3984">
        <v>137</v>
      </c>
    </row>
    <row r="3985" spans="1:26" ht="15.95">
      <c r="A3985" t="s">
        <v>4836</v>
      </c>
      <c r="B3985" t="s">
        <v>426</v>
      </c>
      <c r="C3985" t="str">
        <f>VLOOKUP(B3985, Positions!A$1:B$160, 2, FALSE)</f>
        <v>Midfielder</v>
      </c>
      <c r="D3985" t="s">
        <v>4837</v>
      </c>
      <c r="E3985" t="s">
        <v>5666</v>
      </c>
      <c r="F3985" t="s">
        <v>563</v>
      </c>
      <c r="G3985" t="str">
        <f>VLOOKUP(E3985, Tiers!M$1:P$134, 3, FALSE)</f>
        <v>NONE</v>
      </c>
      <c r="H3985">
        <f>VLOOKUP(G3985, Tiers!B$1:C$134, 2, FALSE)</f>
        <v>7</v>
      </c>
      <c r="I3985" s="26" t="s">
        <v>5685</v>
      </c>
      <c r="J3985">
        <f t="shared" si="250"/>
        <v>1</v>
      </c>
      <c r="K3985">
        <f t="shared" si="251"/>
        <v>2</v>
      </c>
      <c r="L3985">
        <f t="shared" si="252"/>
        <v>11847</v>
      </c>
      <c r="M3985">
        <f t="shared" si="253"/>
        <v>389</v>
      </c>
      <c r="N3985">
        <v>26</v>
      </c>
      <c r="O3985" t="s">
        <v>397</v>
      </c>
      <c r="P3985" t="s">
        <v>21</v>
      </c>
      <c r="Q3985" t="s">
        <v>22</v>
      </c>
      <c r="R3985" t="s">
        <v>21</v>
      </c>
      <c r="S3985" t="s">
        <v>563</v>
      </c>
      <c r="W3985">
        <v>181</v>
      </c>
      <c r="X3985">
        <v>75</v>
      </c>
      <c r="Y3985">
        <v>43</v>
      </c>
      <c r="Z3985">
        <v>153</v>
      </c>
    </row>
    <row r="3986" spans="1:26" ht="15.95">
      <c r="A3986" t="s">
        <v>4838</v>
      </c>
      <c r="B3986" t="s">
        <v>42</v>
      </c>
      <c r="C3986" t="str">
        <f>VLOOKUP(B3986, Positions!A$1:B$160, 2, FALSE)</f>
        <v>Midfielder</v>
      </c>
      <c r="D3986" t="s">
        <v>4839</v>
      </c>
      <c r="E3986" t="s">
        <v>5666</v>
      </c>
      <c r="F3986" t="s">
        <v>1110</v>
      </c>
      <c r="G3986" t="str">
        <f>VLOOKUP(E3986, Tiers!M$1:P$134, 3, FALSE)</f>
        <v>NONE</v>
      </c>
      <c r="H3986">
        <f>VLOOKUP(G3986, Tiers!B$1:C$134, 2, FALSE)</f>
        <v>7</v>
      </c>
      <c r="I3986" s="26" t="s">
        <v>5686</v>
      </c>
      <c r="J3986">
        <f t="shared" si="250"/>
        <v>1</v>
      </c>
      <c r="K3986">
        <f t="shared" si="251"/>
        <v>2</v>
      </c>
      <c r="L3986">
        <f t="shared" si="252"/>
        <v>11854</v>
      </c>
      <c r="M3986">
        <f t="shared" si="253"/>
        <v>389</v>
      </c>
      <c r="N3986">
        <v>26</v>
      </c>
      <c r="O3986" t="s">
        <v>461</v>
      </c>
      <c r="P3986" t="s">
        <v>21</v>
      </c>
      <c r="Q3986" t="s">
        <v>22</v>
      </c>
      <c r="R3986" t="s">
        <v>21</v>
      </c>
      <c r="W3986">
        <v>175</v>
      </c>
      <c r="X3986">
        <v>67</v>
      </c>
      <c r="Y3986">
        <v>21</v>
      </c>
      <c r="Z3986">
        <v>154</v>
      </c>
    </row>
    <row r="3987" spans="1:26" ht="15.95">
      <c r="A3987" t="s">
        <v>4841</v>
      </c>
      <c r="B3987" t="s">
        <v>16</v>
      </c>
      <c r="C3987" t="str">
        <f>VLOOKUP(B3987, Positions!A$1:B$160, 2, FALSE)</f>
        <v>Forward</v>
      </c>
      <c r="D3987" t="s">
        <v>142</v>
      </c>
      <c r="E3987" t="s">
        <v>5663</v>
      </c>
      <c r="F3987" t="s">
        <v>21</v>
      </c>
      <c r="G3987" t="str">
        <f>VLOOKUP(E3987, Tiers!M$1:P$134, 3, FALSE)</f>
        <v>ENG4</v>
      </c>
      <c r="H3987">
        <f>VLOOKUP(G3987, Tiers!B$1:C$134, 2, FALSE)</f>
        <v>5</v>
      </c>
      <c r="I3987" s="26" t="s">
        <v>5687</v>
      </c>
      <c r="J3987">
        <f t="shared" si="250"/>
        <v>12</v>
      </c>
      <c r="K3987">
        <f t="shared" si="251"/>
        <v>2</v>
      </c>
      <c r="L3987">
        <f t="shared" si="252"/>
        <v>11879</v>
      </c>
      <c r="M3987">
        <f t="shared" si="253"/>
        <v>390</v>
      </c>
      <c r="N3987">
        <v>26</v>
      </c>
      <c r="O3987" t="s">
        <v>373</v>
      </c>
      <c r="P3987" t="s">
        <v>21</v>
      </c>
      <c r="Q3987" t="s">
        <v>22</v>
      </c>
      <c r="R3987" t="s">
        <v>21</v>
      </c>
      <c r="S3987" t="s">
        <v>319</v>
      </c>
      <c r="W3987">
        <v>183</v>
      </c>
      <c r="X3987">
        <v>94</v>
      </c>
      <c r="Y3987">
        <v>75</v>
      </c>
      <c r="Z3987">
        <v>283</v>
      </c>
    </row>
    <row r="3988" spans="1:26" ht="15.95">
      <c r="A3988" t="s">
        <v>4842</v>
      </c>
      <c r="B3988" t="s">
        <v>322</v>
      </c>
      <c r="C3988" t="str">
        <f>VLOOKUP(B3988, Positions!A$1:B$160, 2, FALSE)</f>
        <v>Midfielder</v>
      </c>
      <c r="D3988" t="s">
        <v>395</v>
      </c>
      <c r="E3988" t="s">
        <v>5665</v>
      </c>
      <c r="F3988" t="s">
        <v>21</v>
      </c>
      <c r="G3988" t="str">
        <f>VLOOKUP(E3988, Tiers!M$1:P$134, 3, FALSE)</f>
        <v>ENG2</v>
      </c>
      <c r="H3988">
        <f>VLOOKUP(G3988, Tiers!B$1:C$134, 2, FALSE)</f>
        <v>3</v>
      </c>
      <c r="I3988" s="26" t="s">
        <v>5688</v>
      </c>
      <c r="J3988">
        <f t="shared" si="250"/>
        <v>11</v>
      </c>
      <c r="K3988">
        <f t="shared" si="251"/>
        <v>1</v>
      </c>
      <c r="L3988">
        <f t="shared" si="252"/>
        <v>11919</v>
      </c>
      <c r="M3988">
        <f t="shared" si="253"/>
        <v>391</v>
      </c>
      <c r="N3988">
        <v>26</v>
      </c>
      <c r="O3988" t="s">
        <v>530</v>
      </c>
      <c r="P3988" t="s">
        <v>21</v>
      </c>
      <c r="Q3988" t="s">
        <v>22</v>
      </c>
      <c r="R3988" t="s">
        <v>21</v>
      </c>
      <c r="W3988">
        <v>173</v>
      </c>
      <c r="X3988">
        <v>75</v>
      </c>
      <c r="Y3988">
        <v>23</v>
      </c>
      <c r="Z3988">
        <v>214</v>
      </c>
    </row>
    <row r="3989" spans="1:26" ht="15.95">
      <c r="A3989" t="s">
        <v>4843</v>
      </c>
      <c r="B3989" t="s">
        <v>3857</v>
      </c>
      <c r="C3989" t="str">
        <f>VLOOKUP(B3989, Positions!A$1:B$160, 2, FALSE)</f>
        <v>Defender</v>
      </c>
      <c r="D3989" t="s">
        <v>592</v>
      </c>
      <c r="E3989" t="s">
        <v>5666</v>
      </c>
      <c r="F3989" t="s">
        <v>21</v>
      </c>
      <c r="G3989" t="str">
        <f>VLOOKUP(E3989, Tiers!M$1:P$134, 3, FALSE)</f>
        <v>NONE</v>
      </c>
      <c r="H3989">
        <f>VLOOKUP(G3989, Tiers!B$1:C$134, 2, FALSE)</f>
        <v>7</v>
      </c>
      <c r="I3989" s="26" t="s">
        <v>5689</v>
      </c>
      <c r="J3989">
        <f t="shared" si="250"/>
        <v>10</v>
      </c>
      <c r="K3989">
        <f t="shared" si="251"/>
        <v>1</v>
      </c>
      <c r="L3989">
        <f t="shared" si="252"/>
        <v>11931</v>
      </c>
      <c r="M3989">
        <f t="shared" si="253"/>
        <v>392</v>
      </c>
      <c r="N3989">
        <v>26</v>
      </c>
      <c r="O3989" t="s">
        <v>402</v>
      </c>
      <c r="P3989" t="s">
        <v>21</v>
      </c>
      <c r="Q3989" t="s">
        <v>22</v>
      </c>
      <c r="R3989" t="s">
        <v>21</v>
      </c>
      <c r="W3989">
        <v>178</v>
      </c>
      <c r="X3989">
        <v>70</v>
      </c>
      <c r="Y3989">
        <v>2</v>
      </c>
      <c r="Z3989">
        <v>269</v>
      </c>
    </row>
    <row r="3990" spans="1:26" ht="15.95">
      <c r="A3990" t="s">
        <v>4844</v>
      </c>
      <c r="B3990" t="s">
        <v>115</v>
      </c>
      <c r="C3990" t="str">
        <f>VLOOKUP(B3990, Positions!A$1:B$160, 2, FALSE)</f>
        <v>Midfielder</v>
      </c>
      <c r="D3990" t="s">
        <v>496</v>
      </c>
      <c r="E3990" t="s">
        <v>5664</v>
      </c>
      <c r="F3990" t="s">
        <v>21</v>
      </c>
      <c r="G3990" t="str">
        <f>VLOOKUP(E3990, Tiers!M$1:P$134, 3, FALSE)</f>
        <v>ENG3</v>
      </c>
      <c r="H3990">
        <f>VLOOKUP(G3990, Tiers!B$1:C$134, 2, FALSE)</f>
        <v>4</v>
      </c>
      <c r="I3990" s="26" t="s">
        <v>5690</v>
      </c>
      <c r="J3990">
        <f t="shared" si="250"/>
        <v>10</v>
      </c>
      <c r="K3990">
        <f t="shared" si="251"/>
        <v>1</v>
      </c>
      <c r="L3990">
        <f t="shared" si="252"/>
        <v>11932</v>
      </c>
      <c r="M3990">
        <f t="shared" si="253"/>
        <v>392</v>
      </c>
      <c r="N3990">
        <v>26</v>
      </c>
      <c r="O3990" t="s">
        <v>357</v>
      </c>
      <c r="P3990" t="s">
        <v>21</v>
      </c>
      <c r="Q3990" t="s">
        <v>22</v>
      </c>
      <c r="R3990" t="s">
        <v>21</v>
      </c>
      <c r="W3990">
        <v>176</v>
      </c>
      <c r="X3990">
        <v>65</v>
      </c>
      <c r="Y3990">
        <v>25</v>
      </c>
      <c r="Z3990">
        <v>242</v>
      </c>
    </row>
    <row r="3991" spans="1:26" ht="15.95">
      <c r="A3991" t="s">
        <v>4845</v>
      </c>
      <c r="B3991" t="s">
        <v>16</v>
      </c>
      <c r="C3991" t="str">
        <f>VLOOKUP(B3991, Positions!A$1:B$160, 2, FALSE)</f>
        <v>Forward</v>
      </c>
      <c r="D3991" t="s">
        <v>5666</v>
      </c>
      <c r="E3991" t="s">
        <v>5666</v>
      </c>
      <c r="F3991" t="s">
        <v>21</v>
      </c>
      <c r="G3991" t="str">
        <f>VLOOKUP(E3991, Tiers!M$1:P$134, 3, FALSE)</f>
        <v>NONE</v>
      </c>
      <c r="H3991">
        <f>VLOOKUP(G3991, Tiers!B$1:C$134, 2, FALSE)</f>
        <v>7</v>
      </c>
      <c r="I3991" s="26" t="s">
        <v>5691</v>
      </c>
      <c r="J3991">
        <f t="shared" si="250"/>
        <v>9</v>
      </c>
      <c r="K3991">
        <f t="shared" si="251"/>
        <v>1</v>
      </c>
      <c r="L3991">
        <f t="shared" si="252"/>
        <v>11964</v>
      </c>
      <c r="M3991">
        <f t="shared" si="253"/>
        <v>393</v>
      </c>
      <c r="N3991">
        <v>26</v>
      </c>
      <c r="O3991" t="s">
        <v>40</v>
      </c>
      <c r="P3991" t="s">
        <v>21</v>
      </c>
      <c r="Q3991" t="s">
        <v>22</v>
      </c>
      <c r="R3991" t="s">
        <v>21</v>
      </c>
      <c r="W3991">
        <v>178</v>
      </c>
      <c r="X3991">
        <v>71</v>
      </c>
      <c r="Y3991">
        <v>14</v>
      </c>
      <c r="Z3991">
        <v>85</v>
      </c>
    </row>
    <row r="3992" spans="1:26" ht="15.95">
      <c r="A3992" t="s">
        <v>4846</v>
      </c>
      <c r="B3992" t="s">
        <v>480</v>
      </c>
      <c r="C3992" t="str">
        <f>VLOOKUP(B3992, Positions!A$1:B$160, 2, FALSE)</f>
        <v>Defender</v>
      </c>
      <c r="D3992" t="s">
        <v>250</v>
      </c>
      <c r="E3992" t="s">
        <v>5664</v>
      </c>
      <c r="F3992" t="s">
        <v>21</v>
      </c>
      <c r="G3992" t="str">
        <f>VLOOKUP(E3992, Tiers!M$1:P$134, 3, FALSE)</f>
        <v>ENG3</v>
      </c>
      <c r="H3992">
        <f>VLOOKUP(G3992, Tiers!B$1:C$134, 2, FALSE)</f>
        <v>4</v>
      </c>
      <c r="I3992" s="26" t="s">
        <v>5692</v>
      </c>
      <c r="J3992">
        <f t="shared" si="250"/>
        <v>9</v>
      </c>
      <c r="K3992">
        <f t="shared" si="251"/>
        <v>1</v>
      </c>
      <c r="L3992">
        <f t="shared" si="252"/>
        <v>11971</v>
      </c>
      <c r="M3992">
        <f t="shared" si="253"/>
        <v>393</v>
      </c>
      <c r="N3992">
        <v>26</v>
      </c>
      <c r="O3992" t="s">
        <v>253</v>
      </c>
      <c r="P3992" t="s">
        <v>21</v>
      </c>
      <c r="Q3992" t="s">
        <v>22</v>
      </c>
      <c r="R3992" t="s">
        <v>21</v>
      </c>
      <c r="W3992">
        <v>181</v>
      </c>
      <c r="X3992">
        <v>80</v>
      </c>
      <c r="Y3992">
        <v>6</v>
      </c>
      <c r="Z3992">
        <v>144</v>
      </c>
    </row>
    <row r="3993" spans="1:26" ht="15.95">
      <c r="A3993" t="s">
        <v>4847</v>
      </c>
      <c r="B3993" t="s">
        <v>166</v>
      </c>
      <c r="C3993" t="str">
        <f>VLOOKUP(B3993, Positions!A$1:B$160, 2, FALSE)</f>
        <v>Goalkeeper</v>
      </c>
      <c r="D3993" t="s">
        <v>5666</v>
      </c>
      <c r="E3993" t="s">
        <v>5666</v>
      </c>
      <c r="F3993" t="s">
        <v>21</v>
      </c>
      <c r="G3993" t="str">
        <f>VLOOKUP(E3993, Tiers!M$1:P$134, 3, FALSE)</f>
        <v>NONE</v>
      </c>
      <c r="H3993">
        <f>VLOOKUP(G3993, Tiers!B$1:C$134, 2, FALSE)</f>
        <v>7</v>
      </c>
      <c r="I3993" s="26" t="s">
        <v>5693</v>
      </c>
      <c r="J3993">
        <f t="shared" si="250"/>
        <v>6</v>
      </c>
      <c r="K3993">
        <f t="shared" si="251"/>
        <v>4</v>
      </c>
      <c r="L3993">
        <f t="shared" si="252"/>
        <v>12060</v>
      </c>
      <c r="M3993">
        <f t="shared" si="253"/>
        <v>396</v>
      </c>
      <c r="N3993">
        <v>26</v>
      </c>
      <c r="O3993" t="s">
        <v>252</v>
      </c>
      <c r="P3993" t="s">
        <v>21</v>
      </c>
      <c r="Q3993" t="s">
        <v>22</v>
      </c>
      <c r="R3993" t="s">
        <v>21</v>
      </c>
      <c r="W3993">
        <v>196</v>
      </c>
      <c r="X3993">
        <v>85</v>
      </c>
      <c r="Y3993">
        <v>0</v>
      </c>
      <c r="Z3993">
        <v>85</v>
      </c>
    </row>
    <row r="3994" spans="1:26" ht="15.95">
      <c r="A3994" t="s">
        <v>4848</v>
      </c>
      <c r="B3994" t="s">
        <v>72</v>
      </c>
      <c r="C3994" t="str">
        <f>VLOOKUP(B3994, Positions!A$1:B$160, 2, FALSE)</f>
        <v>Defender</v>
      </c>
      <c r="D3994" t="s">
        <v>4849</v>
      </c>
      <c r="E3994" t="s">
        <v>5666</v>
      </c>
      <c r="F3994" t="s">
        <v>5673</v>
      </c>
      <c r="G3994" t="str">
        <f>VLOOKUP(E3994, Tiers!M$1:P$134, 3, FALSE)</f>
        <v>NONE</v>
      </c>
      <c r="H3994">
        <f>VLOOKUP(G3994, Tiers!B$1:C$134, 2, FALSE)</f>
        <v>7</v>
      </c>
      <c r="I3994" s="26" t="s">
        <v>5694</v>
      </c>
      <c r="J3994">
        <f t="shared" si="250"/>
        <v>11</v>
      </c>
      <c r="K3994">
        <f t="shared" si="251"/>
        <v>1</v>
      </c>
      <c r="L3994">
        <f t="shared" si="252"/>
        <v>12284</v>
      </c>
      <c r="M3994">
        <f t="shared" si="253"/>
        <v>403</v>
      </c>
      <c r="N3994">
        <v>26</v>
      </c>
      <c r="O3994" t="s">
        <v>74</v>
      </c>
      <c r="P3994" t="s">
        <v>21</v>
      </c>
      <c r="Q3994" t="s">
        <v>22</v>
      </c>
      <c r="R3994" t="s">
        <v>21</v>
      </c>
      <c r="S3994" t="s">
        <v>491</v>
      </c>
      <c r="W3994">
        <v>166</v>
      </c>
      <c r="X3994">
        <v>71</v>
      </c>
      <c r="Y3994">
        <v>8</v>
      </c>
      <c r="Z3994">
        <v>82</v>
      </c>
    </row>
    <row r="3995" spans="1:26" ht="15.95">
      <c r="A3995" t="s">
        <v>4850</v>
      </c>
      <c r="B3995" t="s">
        <v>16</v>
      </c>
      <c r="C3995" t="str">
        <f>VLOOKUP(B3995, Positions!A$1:B$160, 2, FALSE)</f>
        <v>Forward</v>
      </c>
      <c r="D3995" t="s">
        <v>252</v>
      </c>
      <c r="E3995" t="s">
        <v>5665</v>
      </c>
      <c r="F3995" t="s">
        <v>21</v>
      </c>
      <c r="G3995" t="str">
        <f>VLOOKUP(E3995, Tiers!M$1:P$134, 3, FALSE)</f>
        <v>ENG2</v>
      </c>
      <c r="H3995">
        <f>VLOOKUP(G3995, Tiers!B$1:C$134, 2, FALSE)</f>
        <v>3</v>
      </c>
      <c r="I3995" s="26" t="s">
        <v>5695</v>
      </c>
      <c r="J3995">
        <f t="shared" si="250"/>
        <v>11</v>
      </c>
      <c r="K3995">
        <f t="shared" si="251"/>
        <v>1</v>
      </c>
      <c r="L3995">
        <f t="shared" si="252"/>
        <v>12290</v>
      </c>
      <c r="M3995">
        <f t="shared" si="253"/>
        <v>403</v>
      </c>
      <c r="N3995">
        <v>26</v>
      </c>
      <c r="O3995" t="s">
        <v>284</v>
      </c>
      <c r="P3995" t="s">
        <v>21</v>
      </c>
      <c r="Q3995" t="s">
        <v>22</v>
      </c>
      <c r="R3995" t="s">
        <v>21</v>
      </c>
      <c r="W3995">
        <v>181</v>
      </c>
      <c r="X3995">
        <v>80</v>
      </c>
      <c r="Y3995">
        <v>48</v>
      </c>
      <c r="Z3995">
        <v>174</v>
      </c>
    </row>
    <row r="3996" spans="1:26" ht="15.95">
      <c r="A3996" t="s">
        <v>4851</v>
      </c>
      <c r="B3996" t="s">
        <v>81</v>
      </c>
      <c r="C3996" t="str">
        <f>VLOOKUP(B3996, Positions!A$1:B$160, 2, FALSE)</f>
        <v>Defender</v>
      </c>
      <c r="D3996" t="s">
        <v>3718</v>
      </c>
      <c r="E3996" t="s">
        <v>5666</v>
      </c>
      <c r="F3996" t="s">
        <v>21</v>
      </c>
      <c r="G3996" t="str">
        <f>VLOOKUP(E3996, Tiers!M$1:P$134, 3, FALSE)</f>
        <v>NONE</v>
      </c>
      <c r="H3996">
        <f>VLOOKUP(G3996, Tiers!B$1:C$134, 2, FALSE)</f>
        <v>7</v>
      </c>
      <c r="I3996" s="26" t="s">
        <v>5696</v>
      </c>
      <c r="J3996">
        <f t="shared" si="250"/>
        <v>2</v>
      </c>
      <c r="K3996">
        <f t="shared" si="251"/>
        <v>2</v>
      </c>
      <c r="L3996">
        <f t="shared" si="252"/>
        <v>12559</v>
      </c>
      <c r="M3996">
        <f t="shared" si="253"/>
        <v>412</v>
      </c>
      <c r="N3996">
        <v>26</v>
      </c>
      <c r="O3996" t="s">
        <v>74</v>
      </c>
      <c r="P3996" t="s">
        <v>21</v>
      </c>
      <c r="Q3996" t="s">
        <v>22</v>
      </c>
      <c r="R3996" t="s">
        <v>21</v>
      </c>
      <c r="W3996">
        <v>194</v>
      </c>
      <c r="X3996">
        <v>86</v>
      </c>
      <c r="Y3996">
        <v>9</v>
      </c>
      <c r="Z3996">
        <v>265</v>
      </c>
    </row>
    <row r="3997" spans="1:26" ht="15.95">
      <c r="A3997" t="s">
        <v>4852</v>
      </c>
      <c r="B3997" t="s">
        <v>115</v>
      </c>
      <c r="C3997" t="str">
        <f>VLOOKUP(B3997, Positions!A$1:B$160, 2, FALSE)</f>
        <v>Midfielder</v>
      </c>
      <c r="D3997" t="s">
        <v>162</v>
      </c>
      <c r="E3997" t="s">
        <v>5663</v>
      </c>
      <c r="F3997" t="s">
        <v>21</v>
      </c>
      <c r="G3997" t="str">
        <f>VLOOKUP(E3997, Tiers!M$1:P$134, 3, FALSE)</f>
        <v>ENG4</v>
      </c>
      <c r="H3997">
        <f>VLOOKUP(G3997, Tiers!B$1:C$134, 2, FALSE)</f>
        <v>5</v>
      </c>
      <c r="I3997" s="26" t="s">
        <v>5697</v>
      </c>
      <c r="J3997">
        <f t="shared" si="250"/>
        <v>12</v>
      </c>
      <c r="K3997">
        <f t="shared" si="251"/>
        <v>2</v>
      </c>
      <c r="L3997">
        <f t="shared" si="252"/>
        <v>12613</v>
      </c>
      <c r="M3997">
        <f t="shared" si="253"/>
        <v>414</v>
      </c>
      <c r="N3997">
        <v>26</v>
      </c>
      <c r="O3997" t="s">
        <v>2301</v>
      </c>
      <c r="P3997" t="s">
        <v>21</v>
      </c>
      <c r="Q3997" t="s">
        <v>22</v>
      </c>
      <c r="R3997" t="s">
        <v>21</v>
      </c>
      <c r="W3997">
        <v>176</v>
      </c>
      <c r="X3997">
        <v>83</v>
      </c>
      <c r="Y3997">
        <v>32</v>
      </c>
      <c r="Z3997">
        <v>194</v>
      </c>
    </row>
    <row r="3998" spans="1:26" ht="15.95">
      <c r="A3998" t="s">
        <v>4853</v>
      </c>
      <c r="B3998" t="s">
        <v>16</v>
      </c>
      <c r="C3998" t="str">
        <f>VLOOKUP(B3998, Positions!A$1:B$160, 2, FALSE)</f>
        <v>Forward</v>
      </c>
      <c r="D3998" t="s">
        <v>4854</v>
      </c>
      <c r="E3998" t="s">
        <v>5666</v>
      </c>
      <c r="F3998" t="s">
        <v>5675</v>
      </c>
      <c r="G3998" t="str">
        <f>VLOOKUP(E3998, Tiers!M$1:P$134, 3, FALSE)</f>
        <v>NONE</v>
      </c>
      <c r="H3998">
        <f>VLOOKUP(G3998, Tiers!B$1:C$134, 2, FALSE)</f>
        <v>7</v>
      </c>
      <c r="I3998" s="26" t="s">
        <v>5698</v>
      </c>
      <c r="J3998">
        <f t="shared" si="250"/>
        <v>11</v>
      </c>
      <c r="K3998">
        <f t="shared" si="251"/>
        <v>1</v>
      </c>
      <c r="L3998">
        <f t="shared" si="252"/>
        <v>12633</v>
      </c>
      <c r="M3998">
        <f t="shared" si="253"/>
        <v>415</v>
      </c>
      <c r="N3998">
        <v>27</v>
      </c>
      <c r="O3998" t="s">
        <v>1217</v>
      </c>
      <c r="P3998" t="s">
        <v>21</v>
      </c>
      <c r="Q3998" t="s">
        <v>22</v>
      </c>
      <c r="R3998" t="s">
        <v>21</v>
      </c>
      <c r="W3998">
        <v>168</v>
      </c>
      <c r="X3998">
        <v>65</v>
      </c>
      <c r="Y3998">
        <v>7</v>
      </c>
      <c r="Z3998">
        <v>57</v>
      </c>
    </row>
    <row r="3999" spans="1:26" ht="15.95">
      <c r="A3999" t="s">
        <v>4856</v>
      </c>
      <c r="B3999" t="s">
        <v>16</v>
      </c>
      <c r="C3999" t="str">
        <f>VLOOKUP(B3999, Positions!A$1:B$160, 2, FALSE)</f>
        <v>Forward</v>
      </c>
      <c r="D3999" t="s">
        <v>271</v>
      </c>
      <c r="E3999" t="s">
        <v>62</v>
      </c>
      <c r="F3999" t="s">
        <v>21</v>
      </c>
      <c r="G3999" t="str">
        <f>VLOOKUP(E3999, Tiers!M$1:P$134, 3, FALSE)</f>
        <v>ENG1</v>
      </c>
      <c r="H3999">
        <f>VLOOKUP(G3999, Tiers!B$1:C$134, 2, FALSE)</f>
        <v>1</v>
      </c>
      <c r="I3999" s="26" t="s">
        <v>5699</v>
      </c>
      <c r="J3999">
        <f t="shared" si="250"/>
        <v>11</v>
      </c>
      <c r="K3999">
        <f t="shared" si="251"/>
        <v>1</v>
      </c>
      <c r="L3999">
        <f t="shared" si="252"/>
        <v>12643</v>
      </c>
      <c r="M3999">
        <f t="shared" si="253"/>
        <v>415</v>
      </c>
      <c r="N3999">
        <v>27</v>
      </c>
      <c r="O3999" t="s">
        <v>284</v>
      </c>
      <c r="P3999" t="s">
        <v>21</v>
      </c>
      <c r="Q3999" t="s">
        <v>22</v>
      </c>
      <c r="R3999" t="s">
        <v>21</v>
      </c>
      <c r="W3999">
        <v>181</v>
      </c>
      <c r="X3999">
        <v>77</v>
      </c>
      <c r="Y3999">
        <v>112</v>
      </c>
      <c r="Z3999">
        <v>336</v>
      </c>
    </row>
    <row r="4000" spans="1:26" ht="15.95">
      <c r="A4000" t="s">
        <v>4857</v>
      </c>
      <c r="B4000" t="s">
        <v>181</v>
      </c>
      <c r="C4000" t="str">
        <f>VLOOKUP(B4000, Positions!A$1:B$160, 2, FALSE)</f>
        <v>Defender</v>
      </c>
      <c r="D4000" t="s">
        <v>674</v>
      </c>
      <c r="E4000" t="s">
        <v>5666</v>
      </c>
      <c r="F4000" t="s">
        <v>21</v>
      </c>
      <c r="G4000" t="str">
        <f>VLOOKUP(E4000, Tiers!M$1:P$134, 3, FALSE)</f>
        <v>NONE</v>
      </c>
      <c r="H4000">
        <f>VLOOKUP(G4000, Tiers!B$1:C$134, 2, FALSE)</f>
        <v>7</v>
      </c>
      <c r="I4000" s="26" t="s">
        <v>5700</v>
      </c>
      <c r="J4000">
        <f t="shared" si="250"/>
        <v>5</v>
      </c>
      <c r="K4000">
        <f t="shared" si="251"/>
        <v>3</v>
      </c>
      <c r="L4000">
        <f t="shared" si="252"/>
        <v>12818</v>
      </c>
      <c r="M4000">
        <f t="shared" si="253"/>
        <v>421</v>
      </c>
      <c r="N4000">
        <v>27</v>
      </c>
      <c r="O4000" t="s">
        <v>284</v>
      </c>
      <c r="P4000" t="s">
        <v>21</v>
      </c>
      <c r="Q4000" t="s">
        <v>22</v>
      </c>
      <c r="R4000" t="s">
        <v>21</v>
      </c>
      <c r="W4000">
        <v>181</v>
      </c>
      <c r="X4000">
        <v>80</v>
      </c>
      <c r="Y4000">
        <v>13</v>
      </c>
      <c r="Z4000">
        <v>157</v>
      </c>
    </row>
    <row r="4001" spans="1:26" ht="15.95">
      <c r="A4001" t="s">
        <v>4858</v>
      </c>
      <c r="B4001" t="s">
        <v>102</v>
      </c>
      <c r="C4001" t="str">
        <f>VLOOKUP(B4001, Positions!A$1:B$160, 2, FALSE)</f>
        <v>Defender</v>
      </c>
      <c r="D4001" t="s">
        <v>116</v>
      </c>
      <c r="E4001" t="s">
        <v>62</v>
      </c>
      <c r="F4001" t="s">
        <v>21</v>
      </c>
      <c r="G4001" t="str">
        <f>VLOOKUP(E4001, Tiers!M$1:P$134, 3, FALSE)</f>
        <v>ENG1</v>
      </c>
      <c r="H4001">
        <f>VLOOKUP(G4001, Tiers!B$1:C$134, 2, FALSE)</f>
        <v>1</v>
      </c>
      <c r="I4001" s="26" t="s">
        <v>5701</v>
      </c>
      <c r="J4001">
        <f t="shared" si="250"/>
        <v>3</v>
      </c>
      <c r="K4001">
        <f t="shared" si="251"/>
        <v>3</v>
      </c>
      <c r="L4001">
        <f t="shared" si="252"/>
        <v>12887</v>
      </c>
      <c r="M4001">
        <f t="shared" si="253"/>
        <v>423</v>
      </c>
      <c r="N4001">
        <v>27</v>
      </c>
      <c r="O4001" t="s">
        <v>284</v>
      </c>
      <c r="P4001" t="s">
        <v>21</v>
      </c>
      <c r="Q4001" t="s">
        <v>22</v>
      </c>
      <c r="R4001" t="s">
        <v>21</v>
      </c>
      <c r="W4001">
        <v>181</v>
      </c>
      <c r="X4001">
        <v>83</v>
      </c>
      <c r="Y4001">
        <v>7</v>
      </c>
      <c r="Z4001">
        <v>184</v>
      </c>
    </row>
    <row r="4002" spans="1:26" ht="15.95">
      <c r="A4002" t="s">
        <v>4859</v>
      </c>
      <c r="B4002" t="s">
        <v>42</v>
      </c>
      <c r="C4002" t="str">
        <f>VLOOKUP(B4002, Positions!A$1:B$160, 2, FALSE)</f>
        <v>Midfielder</v>
      </c>
      <c r="D4002" t="s">
        <v>90</v>
      </c>
      <c r="E4002" t="s">
        <v>5665</v>
      </c>
      <c r="F4002" t="s">
        <v>21</v>
      </c>
      <c r="G4002" t="str">
        <f>VLOOKUP(E4002, Tiers!M$1:P$134, 3, FALSE)</f>
        <v>ENG2</v>
      </c>
      <c r="H4002">
        <f>VLOOKUP(G4002, Tiers!B$1:C$134, 2, FALSE)</f>
        <v>3</v>
      </c>
      <c r="I4002" s="26" t="s">
        <v>5702</v>
      </c>
      <c r="J4002">
        <f t="shared" si="250"/>
        <v>11</v>
      </c>
      <c r="K4002">
        <f t="shared" si="251"/>
        <v>1</v>
      </c>
      <c r="L4002">
        <f t="shared" si="252"/>
        <v>13024</v>
      </c>
      <c r="M4002">
        <f t="shared" si="253"/>
        <v>427</v>
      </c>
      <c r="N4002">
        <v>27</v>
      </c>
      <c r="O4002" t="s">
        <v>3208</v>
      </c>
      <c r="P4002" t="s">
        <v>21</v>
      </c>
      <c r="Q4002" t="s">
        <v>22</v>
      </c>
      <c r="R4002" t="s">
        <v>21</v>
      </c>
      <c r="W4002">
        <v>186</v>
      </c>
      <c r="X4002">
        <v>77</v>
      </c>
      <c r="Y4002">
        <v>12</v>
      </c>
      <c r="Z4002">
        <v>208</v>
      </c>
    </row>
    <row r="4003" spans="1:26" ht="15.95">
      <c r="A4003" t="s">
        <v>4860</v>
      </c>
      <c r="B4003" t="s">
        <v>4861</v>
      </c>
      <c r="C4003" t="str">
        <f>VLOOKUP(B4003, Positions!A$1:B$160, 2, FALSE)</f>
        <v>Midfielder</v>
      </c>
      <c r="D4003" t="s">
        <v>250</v>
      </c>
      <c r="E4003" t="s">
        <v>5664</v>
      </c>
      <c r="F4003" t="s">
        <v>21</v>
      </c>
      <c r="G4003" t="str">
        <f>VLOOKUP(E4003, Tiers!M$1:P$134, 3, FALSE)</f>
        <v>ENG3</v>
      </c>
      <c r="H4003">
        <f>VLOOKUP(G4003, Tiers!B$1:C$134, 2, FALSE)</f>
        <v>4</v>
      </c>
      <c r="I4003" s="26" t="s">
        <v>5703</v>
      </c>
      <c r="J4003">
        <f t="shared" si="250"/>
        <v>10</v>
      </c>
      <c r="K4003">
        <f t="shared" si="251"/>
        <v>1</v>
      </c>
      <c r="L4003">
        <f t="shared" si="252"/>
        <v>13043</v>
      </c>
      <c r="M4003">
        <f t="shared" si="253"/>
        <v>428</v>
      </c>
      <c r="N4003">
        <v>27</v>
      </c>
      <c r="O4003" t="s">
        <v>1437</v>
      </c>
      <c r="P4003" t="s">
        <v>21</v>
      </c>
      <c r="Q4003" t="s">
        <v>22</v>
      </c>
      <c r="R4003" t="s">
        <v>21</v>
      </c>
      <c r="S4003" t="s">
        <v>340</v>
      </c>
      <c r="W4003">
        <v>178</v>
      </c>
      <c r="X4003">
        <v>65</v>
      </c>
      <c r="Y4003">
        <v>27</v>
      </c>
      <c r="Z4003">
        <v>281</v>
      </c>
    </row>
    <row r="4004" spans="1:26" ht="15.95">
      <c r="A4004" t="s">
        <v>4862</v>
      </c>
      <c r="B4004" t="s">
        <v>102</v>
      </c>
      <c r="C4004" t="str">
        <f>VLOOKUP(B4004, Positions!A$1:B$160, 2, FALSE)</f>
        <v>Defender</v>
      </c>
      <c r="D4004" t="s">
        <v>27</v>
      </c>
      <c r="E4004" t="s">
        <v>5663</v>
      </c>
      <c r="F4004" t="s">
        <v>21</v>
      </c>
      <c r="G4004" t="str">
        <f>VLOOKUP(E4004, Tiers!M$1:P$134, 3, FALSE)</f>
        <v>ENG4</v>
      </c>
      <c r="H4004">
        <f>VLOOKUP(G4004, Tiers!B$1:C$134, 2, FALSE)</f>
        <v>5</v>
      </c>
      <c r="I4004" s="26" t="s">
        <v>5704</v>
      </c>
      <c r="J4004">
        <f t="shared" si="250"/>
        <v>3</v>
      </c>
      <c r="K4004">
        <f t="shared" si="251"/>
        <v>3</v>
      </c>
      <c r="L4004">
        <f t="shared" si="252"/>
        <v>13245</v>
      </c>
      <c r="M4004">
        <f t="shared" si="253"/>
        <v>435</v>
      </c>
      <c r="N4004">
        <v>27</v>
      </c>
      <c r="O4004" t="s">
        <v>204</v>
      </c>
      <c r="P4004" t="s">
        <v>21</v>
      </c>
      <c r="Q4004" t="s">
        <v>22</v>
      </c>
      <c r="R4004" t="s">
        <v>21</v>
      </c>
      <c r="W4004">
        <v>183</v>
      </c>
      <c r="X4004">
        <v>74</v>
      </c>
      <c r="Y4004">
        <v>2</v>
      </c>
      <c r="Z4004">
        <v>278</v>
      </c>
    </row>
    <row r="4005" spans="1:26" ht="15.95">
      <c r="A4005" t="s">
        <v>4863</v>
      </c>
      <c r="B4005" t="s">
        <v>16</v>
      </c>
      <c r="C4005" t="str">
        <f>VLOOKUP(B4005, Positions!A$1:B$160, 2, FALSE)</f>
        <v>Forward</v>
      </c>
      <c r="D4005" t="s">
        <v>592</v>
      </c>
      <c r="E4005" t="s">
        <v>5666</v>
      </c>
      <c r="F4005" t="s">
        <v>21</v>
      </c>
      <c r="G4005" t="str">
        <f>VLOOKUP(E4005, Tiers!M$1:P$134, 3, FALSE)</f>
        <v>NONE</v>
      </c>
      <c r="H4005">
        <f>VLOOKUP(G4005, Tiers!B$1:C$134, 2, FALSE)</f>
        <v>7</v>
      </c>
      <c r="I4005" s="26" t="s">
        <v>5705</v>
      </c>
      <c r="J4005">
        <f t="shared" si="250"/>
        <v>3</v>
      </c>
      <c r="K4005">
        <f t="shared" si="251"/>
        <v>3</v>
      </c>
      <c r="L4005">
        <f t="shared" si="252"/>
        <v>13253</v>
      </c>
      <c r="M4005">
        <f t="shared" si="253"/>
        <v>435</v>
      </c>
      <c r="N4005">
        <v>27</v>
      </c>
      <c r="O4005" t="s">
        <v>4864</v>
      </c>
      <c r="P4005" t="s">
        <v>21</v>
      </c>
      <c r="Q4005" t="s">
        <v>22</v>
      </c>
      <c r="R4005" t="s">
        <v>21</v>
      </c>
      <c r="W4005">
        <v>181</v>
      </c>
      <c r="X4005">
        <v>76</v>
      </c>
      <c r="Y4005">
        <v>19</v>
      </c>
      <c r="Z4005">
        <v>93</v>
      </c>
    </row>
    <row r="4006" spans="1:26" ht="15.95">
      <c r="A4006" t="s">
        <v>4865</v>
      </c>
      <c r="B4006" t="s">
        <v>72</v>
      </c>
      <c r="C4006" t="str">
        <f>VLOOKUP(B4006, Positions!A$1:B$160, 2, FALSE)</f>
        <v>Defender</v>
      </c>
      <c r="D4006" t="s">
        <v>259</v>
      </c>
      <c r="E4006" t="s">
        <v>5663</v>
      </c>
      <c r="F4006" t="s">
        <v>21</v>
      </c>
      <c r="G4006" t="str">
        <f>VLOOKUP(E4006, Tiers!M$1:P$134, 3, FALSE)</f>
        <v>ENG4</v>
      </c>
      <c r="H4006">
        <f>VLOOKUP(G4006, Tiers!B$1:C$134, 2, FALSE)</f>
        <v>5</v>
      </c>
      <c r="I4006" s="26" t="s">
        <v>5706</v>
      </c>
      <c r="J4006">
        <f t="shared" si="250"/>
        <v>3</v>
      </c>
      <c r="K4006">
        <f t="shared" si="251"/>
        <v>3</v>
      </c>
      <c r="L4006">
        <f t="shared" si="252"/>
        <v>13616</v>
      </c>
      <c r="M4006">
        <f t="shared" si="253"/>
        <v>447</v>
      </c>
      <c r="N4006">
        <v>27</v>
      </c>
      <c r="O4006" t="s">
        <v>74</v>
      </c>
      <c r="P4006" t="s">
        <v>21</v>
      </c>
      <c r="Q4006" t="s">
        <v>22</v>
      </c>
      <c r="R4006" t="s">
        <v>21</v>
      </c>
      <c r="W4006">
        <v>178</v>
      </c>
      <c r="X4006">
        <v>70</v>
      </c>
      <c r="Y4006">
        <v>2</v>
      </c>
      <c r="Z4006">
        <v>180</v>
      </c>
    </row>
    <row r="4007" spans="1:26" ht="15.95">
      <c r="A4007" t="s">
        <v>4866</v>
      </c>
      <c r="B4007" t="s">
        <v>166</v>
      </c>
      <c r="C4007" t="str">
        <f>VLOOKUP(B4007, Positions!A$1:B$160, 2, FALSE)</f>
        <v>Goalkeeper</v>
      </c>
      <c r="D4007" t="s">
        <v>190</v>
      </c>
      <c r="E4007" t="s">
        <v>5663</v>
      </c>
      <c r="F4007" t="s">
        <v>21</v>
      </c>
      <c r="G4007" t="str">
        <f>VLOOKUP(E4007, Tiers!M$1:P$134, 3, FALSE)</f>
        <v>ENG4</v>
      </c>
      <c r="H4007">
        <f>VLOOKUP(G4007, Tiers!B$1:C$134, 2, FALSE)</f>
        <v>5</v>
      </c>
      <c r="I4007" s="26" t="s">
        <v>5707</v>
      </c>
      <c r="J4007">
        <f t="shared" si="250"/>
        <v>5</v>
      </c>
      <c r="K4007">
        <f t="shared" si="251"/>
        <v>3</v>
      </c>
      <c r="L4007">
        <f t="shared" si="252"/>
        <v>13923</v>
      </c>
      <c r="M4007">
        <f t="shared" si="253"/>
        <v>457</v>
      </c>
      <c r="N4007">
        <v>27</v>
      </c>
      <c r="O4007" t="s">
        <v>134</v>
      </c>
      <c r="P4007" t="s">
        <v>21</v>
      </c>
      <c r="Q4007" t="s">
        <v>22</v>
      </c>
      <c r="R4007" t="s">
        <v>21</v>
      </c>
      <c r="W4007">
        <v>186</v>
      </c>
      <c r="X4007">
        <v>75</v>
      </c>
      <c r="Y4007">
        <v>0</v>
      </c>
      <c r="Z4007">
        <v>115</v>
      </c>
    </row>
    <row r="4008" spans="1:26" ht="15.95">
      <c r="A4008" t="s">
        <v>4867</v>
      </c>
      <c r="B4008" t="s">
        <v>2424</v>
      </c>
      <c r="C4008" t="str">
        <f>VLOOKUP(B4008, Positions!A$1:B$160, 2, FALSE)</f>
        <v>Midfielder</v>
      </c>
      <c r="D4008" t="s">
        <v>5666</v>
      </c>
      <c r="E4008" t="s">
        <v>5666</v>
      </c>
      <c r="F4008" t="s">
        <v>21</v>
      </c>
      <c r="G4008" t="str">
        <f>VLOOKUP(E4008, Tiers!M$1:P$134, 3, FALSE)</f>
        <v>NONE</v>
      </c>
      <c r="H4008">
        <f>VLOOKUP(G4008, Tiers!B$1:C$134, 2, FALSE)</f>
        <v>7</v>
      </c>
      <c r="I4008" s="26" t="s">
        <v>5708</v>
      </c>
      <c r="J4008">
        <f t="shared" si="250"/>
        <v>3</v>
      </c>
      <c r="K4008">
        <f t="shared" si="251"/>
        <v>3</v>
      </c>
      <c r="L4008">
        <f t="shared" si="252"/>
        <v>14719</v>
      </c>
      <c r="M4008">
        <f t="shared" si="253"/>
        <v>483</v>
      </c>
      <c r="N4008">
        <v>27</v>
      </c>
      <c r="O4008" t="s">
        <v>650</v>
      </c>
      <c r="P4008" t="s">
        <v>21</v>
      </c>
      <c r="Q4008" t="s">
        <v>22</v>
      </c>
      <c r="R4008" t="s">
        <v>21</v>
      </c>
      <c r="W4008">
        <v>178</v>
      </c>
      <c r="X4008">
        <v>73</v>
      </c>
      <c r="Y4008">
        <v>6</v>
      </c>
      <c r="Z4008">
        <v>50</v>
      </c>
    </row>
    <row r="4009" spans="1:26" ht="15.95">
      <c r="A4009" t="s">
        <v>4868</v>
      </c>
      <c r="B4009" t="s">
        <v>42</v>
      </c>
      <c r="C4009" t="str">
        <f>VLOOKUP(B4009, Positions!A$1:B$160, 2, FALSE)</f>
        <v>Midfielder</v>
      </c>
      <c r="D4009" t="s">
        <v>3718</v>
      </c>
      <c r="E4009" t="s">
        <v>5666</v>
      </c>
      <c r="F4009" t="s">
        <v>21</v>
      </c>
      <c r="G4009" t="str">
        <f>VLOOKUP(E4009, Tiers!M$1:P$134, 3, FALSE)</f>
        <v>NONE</v>
      </c>
      <c r="H4009">
        <f>VLOOKUP(G4009, Tiers!B$1:C$134, 2, FALSE)</f>
        <v>7</v>
      </c>
      <c r="I4009" s="26" t="s">
        <v>5709</v>
      </c>
      <c r="J4009">
        <f t="shared" si="250"/>
        <v>7</v>
      </c>
      <c r="K4009">
        <f t="shared" si="251"/>
        <v>4</v>
      </c>
      <c r="L4009">
        <f t="shared" si="252"/>
        <v>15326</v>
      </c>
      <c r="M4009">
        <f t="shared" si="253"/>
        <v>503</v>
      </c>
      <c r="N4009">
        <v>27</v>
      </c>
      <c r="O4009" t="s">
        <v>3718</v>
      </c>
      <c r="P4009" t="s">
        <v>21</v>
      </c>
      <c r="Q4009" t="s">
        <v>22</v>
      </c>
      <c r="R4009" t="s">
        <v>21</v>
      </c>
      <c r="W4009">
        <v>183</v>
      </c>
      <c r="X4009">
        <v>70</v>
      </c>
      <c r="Y4009">
        <v>0</v>
      </c>
      <c r="Z4009">
        <v>29</v>
      </c>
    </row>
    <row r="4010" spans="1:26" ht="15.95">
      <c r="A4010" t="s">
        <v>4869</v>
      </c>
      <c r="B4010" t="s">
        <v>81</v>
      </c>
      <c r="C4010" t="str">
        <f>VLOOKUP(B4010, Positions!A$1:B$160, 2, FALSE)</f>
        <v>Defender</v>
      </c>
      <c r="D4010" t="s">
        <v>4785</v>
      </c>
      <c r="E4010" t="s">
        <v>5666</v>
      </c>
      <c r="F4010" t="s">
        <v>563</v>
      </c>
      <c r="G4010" t="str">
        <f>VLOOKUP(E4010, Tiers!M$1:P$134, 3, FALSE)</f>
        <v>NONE</v>
      </c>
      <c r="H4010">
        <f>VLOOKUP(G4010, Tiers!B$1:C$134, 2, FALSE)</f>
        <v>7</v>
      </c>
      <c r="I4010" s="26">
        <v>32292</v>
      </c>
      <c r="J4010">
        <f>MONTH(I4010)</f>
        <v>5</v>
      </c>
      <c r="K4010">
        <f>IF(OR(MONTH(I4010)=9, MONTH(I4010)=10, MONTH(I4010)=11), 1,
IF(OR(MONTH(I4010)=12, MONTH(I4010)=1, MONTH(I4010)=2), 2,
IF(OR(MONTH(I4010)=3, MONTH(I4010)=4, MONTH(I4010)=5), 3,
4)))</f>
        <v>3</v>
      </c>
      <c r="L4010">
        <f>DATEDIF(I4010, DATE(2015, 7, 1), "d")</f>
        <v>9894</v>
      </c>
      <c r="M4010">
        <f>DATEDIF(I4010, DATE(2015, 7, 1), "m")</f>
        <v>325</v>
      </c>
      <c r="N4010">
        <v>27</v>
      </c>
      <c r="O4010" t="s">
        <v>1659</v>
      </c>
      <c r="P4010" t="s">
        <v>21</v>
      </c>
      <c r="Q4010" t="s">
        <v>22</v>
      </c>
      <c r="R4010" t="s">
        <v>21</v>
      </c>
      <c r="S4010" t="s">
        <v>563</v>
      </c>
      <c r="W4010">
        <v>188</v>
      </c>
      <c r="X4010">
        <v>78</v>
      </c>
      <c r="Y4010">
        <v>6</v>
      </c>
      <c r="Z4010">
        <v>98</v>
      </c>
    </row>
    <row r="4011" spans="1:26" ht="15.95">
      <c r="A4011" t="s">
        <v>4870</v>
      </c>
      <c r="B4011" t="s">
        <v>360</v>
      </c>
      <c r="C4011" t="str">
        <f>VLOOKUP(B4011, Positions!A$1:B$160, 2, FALSE)</f>
        <v>Defender</v>
      </c>
      <c r="D4011" t="s">
        <v>43</v>
      </c>
      <c r="E4011" t="s">
        <v>5664</v>
      </c>
      <c r="F4011" t="s">
        <v>21</v>
      </c>
      <c r="G4011" t="str">
        <f>VLOOKUP(E4011, Tiers!M$1:P$134, 3, FALSE)</f>
        <v>ENG3</v>
      </c>
      <c r="H4011">
        <f>VLOOKUP(G4011, Tiers!B$1:C$134, 2, FALSE)</f>
        <v>4</v>
      </c>
      <c r="I4011" s="26" t="s">
        <v>5804</v>
      </c>
      <c r="J4011">
        <f t="shared" si="250"/>
        <v>5</v>
      </c>
      <c r="K4011">
        <f t="shared" si="251"/>
        <v>3</v>
      </c>
      <c r="L4011">
        <f t="shared" si="252"/>
        <v>9895</v>
      </c>
      <c r="M4011">
        <f t="shared" si="253"/>
        <v>325</v>
      </c>
      <c r="N4011">
        <v>27</v>
      </c>
      <c r="O4011" t="s">
        <v>208</v>
      </c>
      <c r="P4011" t="s">
        <v>21</v>
      </c>
      <c r="Q4011" t="s">
        <v>22</v>
      </c>
      <c r="R4011" t="s">
        <v>21</v>
      </c>
      <c r="W4011">
        <v>188</v>
      </c>
      <c r="X4011">
        <v>78</v>
      </c>
      <c r="Y4011">
        <v>8</v>
      </c>
      <c r="Z4011">
        <v>184</v>
      </c>
    </row>
    <row r="4012" spans="1:26" ht="15.95">
      <c r="A4012" t="s">
        <v>4871</v>
      </c>
      <c r="B4012" t="s">
        <v>166</v>
      </c>
      <c r="C4012" t="str">
        <f>VLOOKUP(B4012, Positions!A$1:B$160, 2, FALSE)</f>
        <v>Goalkeeper</v>
      </c>
      <c r="D4012" t="s">
        <v>68</v>
      </c>
      <c r="E4012" t="s">
        <v>5663</v>
      </c>
      <c r="F4012" t="s">
        <v>21</v>
      </c>
      <c r="G4012" t="str">
        <f>VLOOKUP(E4012, Tiers!M$1:P$134, 3, FALSE)</f>
        <v>ENG4</v>
      </c>
      <c r="H4012">
        <f>VLOOKUP(G4012, Tiers!B$1:C$134, 2, FALSE)</f>
        <v>5</v>
      </c>
      <c r="I4012" s="26" t="s">
        <v>5805</v>
      </c>
      <c r="J4012">
        <f t="shared" si="250"/>
        <v>5</v>
      </c>
      <c r="K4012">
        <f t="shared" si="251"/>
        <v>3</v>
      </c>
      <c r="L4012">
        <f t="shared" si="252"/>
        <v>9896</v>
      </c>
      <c r="M4012">
        <f t="shared" si="253"/>
        <v>325</v>
      </c>
      <c r="N4012">
        <v>27</v>
      </c>
      <c r="O4012" t="s">
        <v>69</v>
      </c>
      <c r="P4012" t="s">
        <v>21</v>
      </c>
      <c r="Q4012" t="s">
        <v>22</v>
      </c>
      <c r="R4012" t="s">
        <v>21</v>
      </c>
      <c r="W4012">
        <v>194</v>
      </c>
      <c r="X4012">
        <v>94</v>
      </c>
      <c r="Y4012">
        <v>0</v>
      </c>
      <c r="Z4012">
        <v>230</v>
      </c>
    </row>
    <row r="4013" spans="1:26" ht="15.95">
      <c r="A4013" t="s">
        <v>4872</v>
      </c>
      <c r="B4013" t="s">
        <v>166</v>
      </c>
      <c r="C4013" t="str">
        <f>VLOOKUP(B4013, Positions!A$1:B$160, 2, FALSE)</f>
        <v>Goalkeeper</v>
      </c>
      <c r="D4013" t="s">
        <v>3718</v>
      </c>
      <c r="E4013" t="s">
        <v>5666</v>
      </c>
      <c r="F4013" t="s">
        <v>21</v>
      </c>
      <c r="G4013" t="str">
        <f>VLOOKUP(E4013, Tiers!M$1:P$134, 3, FALSE)</f>
        <v>NONE</v>
      </c>
      <c r="H4013">
        <f>VLOOKUP(G4013, Tiers!B$1:C$134, 2, FALSE)</f>
        <v>7</v>
      </c>
      <c r="I4013" s="26" t="s">
        <v>5805</v>
      </c>
      <c r="J4013">
        <f t="shared" si="250"/>
        <v>5</v>
      </c>
      <c r="K4013">
        <f t="shared" si="251"/>
        <v>3</v>
      </c>
      <c r="L4013">
        <f t="shared" si="252"/>
        <v>9896</v>
      </c>
      <c r="M4013">
        <f t="shared" si="253"/>
        <v>325</v>
      </c>
      <c r="N4013">
        <v>27</v>
      </c>
      <c r="O4013" t="s">
        <v>3252</v>
      </c>
      <c r="P4013" t="s">
        <v>21</v>
      </c>
      <c r="Q4013" t="s">
        <v>22</v>
      </c>
      <c r="R4013" t="s">
        <v>21</v>
      </c>
      <c r="W4013">
        <v>199</v>
      </c>
      <c r="X4013">
        <v>86</v>
      </c>
      <c r="Y4013">
        <v>0</v>
      </c>
      <c r="Z4013">
        <v>30</v>
      </c>
    </row>
    <row r="4014" spans="1:26" ht="15.95">
      <c r="A4014" t="s">
        <v>4873</v>
      </c>
      <c r="B4014" t="s">
        <v>278</v>
      </c>
      <c r="C4014" t="str">
        <f>VLOOKUP(B4014, Positions!A$1:B$160, 2, FALSE)</f>
        <v>Midfielder</v>
      </c>
      <c r="D4014" t="s">
        <v>657</v>
      </c>
      <c r="E4014" t="s">
        <v>62</v>
      </c>
      <c r="F4014" t="s">
        <v>21</v>
      </c>
      <c r="G4014" t="str">
        <f>VLOOKUP(E4014, Tiers!M$1:P$134, 3, FALSE)</f>
        <v>ENG1</v>
      </c>
      <c r="H4014">
        <f>VLOOKUP(G4014, Tiers!B$1:C$134, 2, FALSE)</f>
        <v>1</v>
      </c>
      <c r="I4014" s="26" t="s">
        <v>5806</v>
      </c>
      <c r="J4014">
        <f t="shared" si="250"/>
        <v>5</v>
      </c>
      <c r="K4014">
        <f t="shared" si="251"/>
        <v>3</v>
      </c>
      <c r="L4014">
        <f t="shared" si="252"/>
        <v>9902</v>
      </c>
      <c r="M4014">
        <f t="shared" si="253"/>
        <v>325</v>
      </c>
      <c r="N4014">
        <v>27</v>
      </c>
      <c r="O4014" t="s">
        <v>124</v>
      </c>
      <c r="P4014" t="s">
        <v>21</v>
      </c>
      <c r="Q4014" t="s">
        <v>22</v>
      </c>
      <c r="R4014" t="s">
        <v>21</v>
      </c>
      <c r="W4014">
        <v>181</v>
      </c>
      <c r="X4014">
        <v>81</v>
      </c>
      <c r="Y4014">
        <v>36</v>
      </c>
      <c r="Z4014">
        <v>288</v>
      </c>
    </row>
    <row r="4015" spans="1:26" ht="15.95">
      <c r="A4015" t="s">
        <v>4874</v>
      </c>
      <c r="B4015" t="s">
        <v>480</v>
      </c>
      <c r="C4015" t="str">
        <f>VLOOKUP(B4015, Positions!A$1:B$160, 2, FALSE)</f>
        <v>Defender</v>
      </c>
      <c r="D4015" t="s">
        <v>73</v>
      </c>
      <c r="E4015" t="s">
        <v>5664</v>
      </c>
      <c r="F4015" t="s">
        <v>21</v>
      </c>
      <c r="G4015" t="str">
        <f>VLOOKUP(E4015, Tiers!M$1:P$134, 3, FALSE)</f>
        <v>ENG3</v>
      </c>
      <c r="H4015">
        <f>VLOOKUP(G4015, Tiers!B$1:C$134, 2, FALSE)</f>
        <v>4</v>
      </c>
      <c r="I4015" s="26" t="s">
        <v>5807</v>
      </c>
      <c r="J4015">
        <f t="shared" si="250"/>
        <v>5</v>
      </c>
      <c r="K4015">
        <f t="shared" si="251"/>
        <v>3</v>
      </c>
      <c r="L4015">
        <f t="shared" si="252"/>
        <v>9906</v>
      </c>
      <c r="M4015">
        <f t="shared" si="253"/>
        <v>325</v>
      </c>
      <c r="N4015">
        <v>27</v>
      </c>
      <c r="O4015" t="s">
        <v>74</v>
      </c>
      <c r="P4015" t="s">
        <v>21</v>
      </c>
      <c r="Q4015" t="s">
        <v>22</v>
      </c>
      <c r="R4015" t="s">
        <v>21</v>
      </c>
      <c r="W4015">
        <v>193</v>
      </c>
      <c r="X4015">
        <v>89</v>
      </c>
      <c r="Y4015">
        <v>43</v>
      </c>
      <c r="Z4015">
        <v>368</v>
      </c>
    </row>
    <row r="4016" spans="1:26" ht="15.95">
      <c r="A4016" t="s">
        <v>4875</v>
      </c>
      <c r="B4016" t="s">
        <v>47</v>
      </c>
      <c r="C4016" t="str">
        <f>VLOOKUP(B4016, Positions!A$1:B$160, 2, FALSE)</f>
        <v>Forward</v>
      </c>
      <c r="D4016" t="s">
        <v>4876</v>
      </c>
      <c r="E4016" t="s">
        <v>5666</v>
      </c>
      <c r="F4016" t="s">
        <v>870</v>
      </c>
      <c r="G4016" t="str">
        <f>VLOOKUP(E4016, Tiers!M$1:P$134, 3, FALSE)</f>
        <v>NONE</v>
      </c>
      <c r="H4016">
        <f>VLOOKUP(G4016, Tiers!B$1:C$134, 2, FALSE)</f>
        <v>7</v>
      </c>
      <c r="I4016" s="26" t="s">
        <v>5807</v>
      </c>
      <c r="J4016">
        <f t="shared" si="250"/>
        <v>5</v>
      </c>
      <c r="K4016">
        <f t="shared" si="251"/>
        <v>3</v>
      </c>
      <c r="L4016">
        <f t="shared" si="252"/>
        <v>9906</v>
      </c>
      <c r="M4016">
        <f t="shared" si="253"/>
        <v>325</v>
      </c>
      <c r="N4016">
        <v>27</v>
      </c>
      <c r="O4016" t="s">
        <v>74</v>
      </c>
      <c r="P4016" t="s">
        <v>21</v>
      </c>
      <c r="Q4016" t="s">
        <v>22</v>
      </c>
      <c r="R4016" t="s">
        <v>21</v>
      </c>
      <c r="W4016">
        <v>183</v>
      </c>
      <c r="X4016">
        <v>77</v>
      </c>
      <c r="Y4016">
        <v>33</v>
      </c>
      <c r="Z4016">
        <v>260</v>
      </c>
    </row>
    <row r="4017" spans="1:26" ht="15.95">
      <c r="A4017" t="s">
        <v>4878</v>
      </c>
      <c r="B4017" t="s">
        <v>2157</v>
      </c>
      <c r="C4017" t="str">
        <f>VLOOKUP(B4017, Positions!A$1:B$160, 2, FALSE)</f>
        <v>Midfielder</v>
      </c>
      <c r="D4017" t="s">
        <v>57</v>
      </c>
      <c r="E4017" t="s">
        <v>62</v>
      </c>
      <c r="F4017" t="s">
        <v>21</v>
      </c>
      <c r="G4017" t="str">
        <f>VLOOKUP(E4017, Tiers!M$1:P$134, 3, FALSE)</f>
        <v>ENG1</v>
      </c>
      <c r="H4017">
        <f>VLOOKUP(G4017, Tiers!B$1:C$134, 2, FALSE)</f>
        <v>1</v>
      </c>
      <c r="I4017" s="26" t="s">
        <v>5808</v>
      </c>
      <c r="J4017">
        <f t="shared" si="250"/>
        <v>5</v>
      </c>
      <c r="K4017">
        <f t="shared" si="251"/>
        <v>3</v>
      </c>
      <c r="L4017">
        <f t="shared" si="252"/>
        <v>9913</v>
      </c>
      <c r="M4017">
        <f t="shared" si="253"/>
        <v>325</v>
      </c>
      <c r="N4017">
        <v>27</v>
      </c>
      <c r="O4017" t="s">
        <v>4131</v>
      </c>
      <c r="P4017" t="s">
        <v>21</v>
      </c>
      <c r="Q4017" t="s">
        <v>22</v>
      </c>
      <c r="R4017" t="s">
        <v>21</v>
      </c>
      <c r="W4017">
        <v>173</v>
      </c>
      <c r="X4017">
        <v>73</v>
      </c>
      <c r="Y4017">
        <v>53</v>
      </c>
      <c r="Z4017">
        <v>265</v>
      </c>
    </row>
    <row r="4018" spans="1:26" ht="15.95">
      <c r="A4018" t="s">
        <v>4879</v>
      </c>
      <c r="B4018" t="s">
        <v>42</v>
      </c>
      <c r="C4018" t="str">
        <f>VLOOKUP(B4018, Positions!A$1:B$160, 2, FALSE)</f>
        <v>Midfielder</v>
      </c>
      <c r="D4018" t="s">
        <v>1883</v>
      </c>
      <c r="E4018" t="s">
        <v>5666</v>
      </c>
      <c r="F4018" t="s">
        <v>21</v>
      </c>
      <c r="G4018" t="str">
        <f>VLOOKUP(E4018, Tiers!M$1:P$134, 3, FALSE)</f>
        <v>NONE</v>
      </c>
      <c r="H4018">
        <f>VLOOKUP(G4018, Tiers!B$1:C$134, 2, FALSE)</f>
        <v>7</v>
      </c>
      <c r="I4018" s="26" t="s">
        <v>5809</v>
      </c>
      <c r="J4018">
        <f t="shared" si="250"/>
        <v>5</v>
      </c>
      <c r="K4018">
        <f t="shared" si="251"/>
        <v>3</v>
      </c>
      <c r="L4018">
        <f t="shared" si="252"/>
        <v>9914</v>
      </c>
      <c r="M4018">
        <f t="shared" si="253"/>
        <v>325</v>
      </c>
      <c r="N4018">
        <v>27</v>
      </c>
      <c r="O4018" t="s">
        <v>74</v>
      </c>
      <c r="P4018" t="s">
        <v>21</v>
      </c>
      <c r="Q4018" t="s">
        <v>22</v>
      </c>
      <c r="R4018" t="s">
        <v>21</v>
      </c>
      <c r="W4018">
        <v>194</v>
      </c>
      <c r="X4018">
        <v>80</v>
      </c>
      <c r="Y4018">
        <v>30</v>
      </c>
      <c r="Z4018">
        <v>300</v>
      </c>
    </row>
    <row r="4019" spans="1:26" ht="15.95">
      <c r="A4019" t="s">
        <v>4880</v>
      </c>
      <c r="B4019" t="s">
        <v>16</v>
      </c>
      <c r="C4019" t="str">
        <f>VLOOKUP(B4019, Positions!A$1:B$160, 2, FALSE)</f>
        <v>Forward</v>
      </c>
      <c r="D4019" t="s">
        <v>190</v>
      </c>
      <c r="E4019" t="s">
        <v>5663</v>
      </c>
      <c r="F4019" t="s">
        <v>21</v>
      </c>
      <c r="G4019" t="str">
        <f>VLOOKUP(E4019, Tiers!M$1:P$134, 3, FALSE)</f>
        <v>ENG4</v>
      </c>
      <c r="H4019">
        <f>VLOOKUP(G4019, Tiers!B$1:C$134, 2, FALSE)</f>
        <v>5</v>
      </c>
      <c r="I4019" s="26" t="s">
        <v>5810</v>
      </c>
      <c r="J4019">
        <f t="shared" si="250"/>
        <v>5</v>
      </c>
      <c r="K4019">
        <f t="shared" si="251"/>
        <v>3</v>
      </c>
      <c r="L4019">
        <f t="shared" si="252"/>
        <v>9919</v>
      </c>
      <c r="M4019">
        <f t="shared" si="253"/>
        <v>325</v>
      </c>
      <c r="N4019">
        <v>27</v>
      </c>
      <c r="O4019" t="s">
        <v>265</v>
      </c>
      <c r="P4019" t="s">
        <v>21</v>
      </c>
      <c r="Q4019" t="s">
        <v>22</v>
      </c>
      <c r="R4019" t="s">
        <v>21</v>
      </c>
      <c r="W4019">
        <v>188</v>
      </c>
      <c r="X4019">
        <v>69</v>
      </c>
      <c r="Y4019">
        <v>40</v>
      </c>
      <c r="Z4019">
        <v>239</v>
      </c>
    </row>
    <row r="4020" spans="1:26" ht="15.95">
      <c r="A4020" t="s">
        <v>4881</v>
      </c>
      <c r="B4020" t="s">
        <v>81</v>
      </c>
      <c r="C4020" t="str">
        <f>VLOOKUP(B4020, Positions!A$1:B$160, 2, FALSE)</f>
        <v>Defender</v>
      </c>
      <c r="D4020" t="s">
        <v>4882</v>
      </c>
      <c r="E4020" t="s">
        <v>5666</v>
      </c>
      <c r="F4020" t="s">
        <v>414</v>
      </c>
      <c r="G4020" t="str">
        <f>VLOOKUP(E4020, Tiers!M$1:P$134, 3, FALSE)</f>
        <v>NONE</v>
      </c>
      <c r="H4020">
        <f>VLOOKUP(G4020, Tiers!B$1:C$134, 2, FALSE)</f>
        <v>7</v>
      </c>
      <c r="I4020" s="26" t="s">
        <v>5811</v>
      </c>
      <c r="J4020">
        <f t="shared" si="250"/>
        <v>4</v>
      </c>
      <c r="K4020">
        <f t="shared" si="251"/>
        <v>3</v>
      </c>
      <c r="L4020">
        <f t="shared" si="252"/>
        <v>9926</v>
      </c>
      <c r="M4020">
        <f t="shared" si="253"/>
        <v>326</v>
      </c>
      <c r="N4020">
        <v>27</v>
      </c>
      <c r="O4020" t="s">
        <v>530</v>
      </c>
      <c r="P4020" t="s">
        <v>21</v>
      </c>
      <c r="Q4020" t="s">
        <v>22</v>
      </c>
      <c r="R4020" t="s">
        <v>21</v>
      </c>
      <c r="W4020">
        <v>185</v>
      </c>
      <c r="X4020">
        <v>75</v>
      </c>
      <c r="Y4020">
        <v>7</v>
      </c>
      <c r="Z4020">
        <v>133</v>
      </c>
    </row>
    <row r="4021" spans="1:26" ht="15.95">
      <c r="A4021" t="s">
        <v>4883</v>
      </c>
      <c r="B4021" t="s">
        <v>680</v>
      </c>
      <c r="C4021" t="str">
        <f>VLOOKUP(B4021, Positions!A$1:B$160, 2, FALSE)</f>
        <v>Midfielder</v>
      </c>
      <c r="D4021" t="s">
        <v>326</v>
      </c>
      <c r="E4021" t="s">
        <v>5663</v>
      </c>
      <c r="F4021" t="s">
        <v>21</v>
      </c>
      <c r="G4021" t="str">
        <f>VLOOKUP(E4021, Tiers!M$1:P$134, 3, FALSE)</f>
        <v>ENG4</v>
      </c>
      <c r="H4021">
        <f>VLOOKUP(G4021, Tiers!B$1:C$134, 2, FALSE)</f>
        <v>5</v>
      </c>
      <c r="I4021" s="26" t="s">
        <v>5812</v>
      </c>
      <c r="J4021">
        <f t="shared" si="250"/>
        <v>4</v>
      </c>
      <c r="K4021">
        <f t="shared" si="251"/>
        <v>3</v>
      </c>
      <c r="L4021">
        <f t="shared" si="252"/>
        <v>9927</v>
      </c>
      <c r="M4021">
        <f t="shared" si="253"/>
        <v>326</v>
      </c>
      <c r="N4021">
        <v>27</v>
      </c>
      <c r="O4021" t="s">
        <v>1308</v>
      </c>
      <c r="P4021" t="s">
        <v>21</v>
      </c>
      <c r="Q4021" t="s">
        <v>22</v>
      </c>
      <c r="R4021" t="s">
        <v>21</v>
      </c>
      <c r="W4021">
        <v>183</v>
      </c>
      <c r="X4021">
        <v>80</v>
      </c>
      <c r="Y4021">
        <v>53</v>
      </c>
      <c r="Z4021">
        <v>309</v>
      </c>
    </row>
    <row r="4022" spans="1:26" ht="15.95">
      <c r="A4022" t="s">
        <v>4884</v>
      </c>
      <c r="B4022" t="s">
        <v>42</v>
      </c>
      <c r="C4022" t="str">
        <f>VLOOKUP(B4022, Positions!A$1:B$160, 2, FALSE)</f>
        <v>Midfielder</v>
      </c>
      <c r="D4022" t="s">
        <v>103</v>
      </c>
      <c r="E4022" t="s">
        <v>5665</v>
      </c>
      <c r="F4022" t="s">
        <v>21</v>
      </c>
      <c r="G4022" t="str">
        <f>VLOOKUP(E4022, Tiers!M$1:P$134, 3, FALSE)</f>
        <v>ENG2</v>
      </c>
      <c r="H4022">
        <f>VLOOKUP(G4022, Tiers!B$1:C$134, 2, FALSE)</f>
        <v>3</v>
      </c>
      <c r="I4022" s="26" t="s">
        <v>5813</v>
      </c>
      <c r="J4022">
        <f t="shared" si="250"/>
        <v>4</v>
      </c>
      <c r="K4022">
        <f t="shared" si="251"/>
        <v>3</v>
      </c>
      <c r="L4022">
        <f t="shared" si="252"/>
        <v>9935</v>
      </c>
      <c r="M4022">
        <f t="shared" si="253"/>
        <v>326</v>
      </c>
      <c r="N4022">
        <v>27</v>
      </c>
      <c r="O4022" t="s">
        <v>112</v>
      </c>
      <c r="P4022" t="s">
        <v>21</v>
      </c>
      <c r="Q4022" t="s">
        <v>22</v>
      </c>
      <c r="R4022" t="s">
        <v>21</v>
      </c>
      <c r="W4022">
        <v>176</v>
      </c>
      <c r="X4022">
        <v>75</v>
      </c>
      <c r="Y4022">
        <v>12</v>
      </c>
      <c r="Z4022">
        <v>198</v>
      </c>
    </row>
    <row r="4023" spans="1:26" ht="15.95">
      <c r="A4023" t="s">
        <v>4885</v>
      </c>
      <c r="B4023" t="s">
        <v>42</v>
      </c>
      <c r="C4023" t="str">
        <f>VLOOKUP(B4023, Positions!A$1:B$160, 2, FALSE)</f>
        <v>Midfielder</v>
      </c>
      <c r="D4023" t="s">
        <v>1177</v>
      </c>
      <c r="E4023" t="s">
        <v>5666</v>
      </c>
      <c r="F4023" t="s">
        <v>21</v>
      </c>
      <c r="G4023" t="str">
        <f>VLOOKUP(E4023, Tiers!M$1:P$134, 3, FALSE)</f>
        <v>NONE</v>
      </c>
      <c r="H4023">
        <f>VLOOKUP(G4023, Tiers!B$1:C$134, 2, FALSE)</f>
        <v>7</v>
      </c>
      <c r="I4023" s="26" t="s">
        <v>5814</v>
      </c>
      <c r="J4023">
        <f t="shared" si="250"/>
        <v>4</v>
      </c>
      <c r="K4023">
        <f t="shared" si="251"/>
        <v>3</v>
      </c>
      <c r="L4023">
        <f t="shared" si="252"/>
        <v>9936</v>
      </c>
      <c r="M4023">
        <f t="shared" si="253"/>
        <v>326</v>
      </c>
      <c r="N4023">
        <v>27</v>
      </c>
      <c r="O4023" t="s">
        <v>74</v>
      </c>
      <c r="P4023" t="s">
        <v>21</v>
      </c>
      <c r="Q4023" t="s">
        <v>22</v>
      </c>
      <c r="R4023" t="s">
        <v>21</v>
      </c>
      <c r="W4023">
        <v>175</v>
      </c>
      <c r="X4023">
        <v>64</v>
      </c>
      <c r="Y4023">
        <v>35</v>
      </c>
      <c r="Z4023">
        <v>258</v>
      </c>
    </row>
    <row r="4024" spans="1:26" ht="15.95">
      <c r="A4024" t="s">
        <v>4886</v>
      </c>
      <c r="B4024" t="s">
        <v>189</v>
      </c>
      <c r="C4024" t="str">
        <f>VLOOKUP(B4024, Positions!A$1:B$160, 2, FALSE)</f>
        <v>Forward</v>
      </c>
      <c r="D4024" t="s">
        <v>217</v>
      </c>
      <c r="E4024" t="s">
        <v>5664</v>
      </c>
      <c r="F4024" t="s">
        <v>21</v>
      </c>
      <c r="G4024" t="str">
        <f>VLOOKUP(E4024, Tiers!M$1:P$134, 3, FALSE)</f>
        <v>ENG3</v>
      </c>
      <c r="H4024">
        <f>VLOOKUP(G4024, Tiers!B$1:C$134, 2, FALSE)</f>
        <v>4</v>
      </c>
      <c r="I4024" s="26" t="s">
        <v>5815</v>
      </c>
      <c r="J4024">
        <f t="shared" si="250"/>
        <v>4</v>
      </c>
      <c r="K4024">
        <f t="shared" si="251"/>
        <v>3</v>
      </c>
      <c r="L4024">
        <f t="shared" si="252"/>
        <v>9939</v>
      </c>
      <c r="M4024">
        <f t="shared" si="253"/>
        <v>326</v>
      </c>
      <c r="N4024">
        <v>27</v>
      </c>
      <c r="O4024" t="s">
        <v>5816</v>
      </c>
      <c r="P4024" t="s">
        <v>21</v>
      </c>
      <c r="Q4024" t="s">
        <v>22</v>
      </c>
      <c r="R4024" t="s">
        <v>21</v>
      </c>
      <c r="W4024">
        <v>171</v>
      </c>
      <c r="X4024">
        <v>60</v>
      </c>
      <c r="Y4024">
        <v>22</v>
      </c>
      <c r="Z4024">
        <v>232</v>
      </c>
    </row>
    <row r="4025" spans="1:26" ht="15.95">
      <c r="A4025" t="s">
        <v>4888</v>
      </c>
      <c r="B4025" t="s">
        <v>445</v>
      </c>
      <c r="C4025" t="str">
        <f>VLOOKUP(B4025, Positions!A$1:B$160, 2, FALSE)</f>
        <v>Midfielder</v>
      </c>
      <c r="D4025" t="s">
        <v>17</v>
      </c>
      <c r="E4025" t="s">
        <v>5663</v>
      </c>
      <c r="F4025" t="s">
        <v>21</v>
      </c>
      <c r="G4025" t="str">
        <f>VLOOKUP(E4025, Tiers!M$1:P$134, 3, FALSE)</f>
        <v>ENG4</v>
      </c>
      <c r="H4025">
        <f>VLOOKUP(G4025, Tiers!B$1:C$134, 2, FALSE)</f>
        <v>5</v>
      </c>
      <c r="I4025" s="26" t="s">
        <v>5817</v>
      </c>
      <c r="J4025">
        <f t="shared" si="250"/>
        <v>4</v>
      </c>
      <c r="K4025">
        <f t="shared" si="251"/>
        <v>3</v>
      </c>
      <c r="L4025">
        <f t="shared" si="252"/>
        <v>9941</v>
      </c>
      <c r="M4025">
        <f t="shared" si="253"/>
        <v>326</v>
      </c>
      <c r="N4025">
        <v>27</v>
      </c>
      <c r="O4025" t="s">
        <v>229</v>
      </c>
      <c r="P4025" t="s">
        <v>21</v>
      </c>
      <c r="Q4025" t="s">
        <v>22</v>
      </c>
      <c r="R4025" t="s">
        <v>21</v>
      </c>
      <c r="W4025">
        <v>176</v>
      </c>
      <c r="X4025">
        <v>73</v>
      </c>
      <c r="Y4025">
        <v>43</v>
      </c>
      <c r="Z4025">
        <v>230</v>
      </c>
    </row>
    <row r="4026" spans="1:26" ht="15.95">
      <c r="A4026" t="s">
        <v>4889</v>
      </c>
      <c r="B4026" t="s">
        <v>16</v>
      </c>
      <c r="C4026" t="str">
        <f>VLOOKUP(B4026, Positions!A$1:B$160, 2, FALSE)</f>
        <v>Forward</v>
      </c>
      <c r="D4026" t="s">
        <v>397</v>
      </c>
      <c r="E4026" t="s">
        <v>5665</v>
      </c>
      <c r="F4026" t="s">
        <v>21</v>
      </c>
      <c r="G4026" t="str">
        <f>VLOOKUP(E4026, Tiers!M$1:P$134, 3, FALSE)</f>
        <v>ENG2</v>
      </c>
      <c r="H4026">
        <f>VLOOKUP(G4026, Tiers!B$1:C$134, 2, FALSE)</f>
        <v>3</v>
      </c>
      <c r="I4026" s="26" t="s">
        <v>5817</v>
      </c>
      <c r="J4026">
        <f t="shared" si="250"/>
        <v>4</v>
      </c>
      <c r="K4026">
        <f t="shared" si="251"/>
        <v>3</v>
      </c>
      <c r="L4026">
        <f t="shared" si="252"/>
        <v>9941</v>
      </c>
      <c r="M4026">
        <f t="shared" si="253"/>
        <v>326</v>
      </c>
      <c r="N4026">
        <v>27</v>
      </c>
      <c r="O4026" t="s">
        <v>103</v>
      </c>
      <c r="P4026" t="s">
        <v>21</v>
      </c>
      <c r="Q4026" t="s">
        <v>22</v>
      </c>
      <c r="R4026" t="s">
        <v>21</v>
      </c>
      <c r="W4026">
        <v>178</v>
      </c>
      <c r="X4026">
        <v>76</v>
      </c>
      <c r="Y4026">
        <v>78</v>
      </c>
      <c r="Z4026">
        <v>239</v>
      </c>
    </row>
    <row r="4027" spans="1:26" ht="15.95">
      <c r="A4027" t="s">
        <v>4890</v>
      </c>
      <c r="B4027" t="s">
        <v>166</v>
      </c>
      <c r="C4027" t="str">
        <f>VLOOKUP(B4027, Positions!A$1:B$160, 2, FALSE)</f>
        <v>Goalkeeper</v>
      </c>
      <c r="D4027" t="s">
        <v>470</v>
      </c>
      <c r="E4027" t="s">
        <v>5663</v>
      </c>
      <c r="F4027" t="s">
        <v>21</v>
      </c>
      <c r="G4027" t="str">
        <f>VLOOKUP(E4027, Tiers!M$1:P$134, 3, FALSE)</f>
        <v>ENG4</v>
      </c>
      <c r="H4027">
        <f>VLOOKUP(G4027, Tiers!B$1:C$134, 2, FALSE)</f>
        <v>5</v>
      </c>
      <c r="I4027" s="26" t="s">
        <v>5818</v>
      </c>
      <c r="J4027">
        <f t="shared" si="250"/>
        <v>4</v>
      </c>
      <c r="K4027">
        <f t="shared" si="251"/>
        <v>3</v>
      </c>
      <c r="L4027">
        <f t="shared" si="252"/>
        <v>9945</v>
      </c>
      <c r="M4027">
        <f t="shared" si="253"/>
        <v>326</v>
      </c>
      <c r="N4027">
        <v>27</v>
      </c>
      <c r="O4027" t="s">
        <v>74</v>
      </c>
      <c r="P4027" t="s">
        <v>21</v>
      </c>
      <c r="Q4027" t="s">
        <v>22</v>
      </c>
      <c r="R4027" t="s">
        <v>21</v>
      </c>
      <c r="W4027">
        <v>196</v>
      </c>
      <c r="X4027">
        <v>82</v>
      </c>
      <c r="Y4027">
        <v>0</v>
      </c>
      <c r="Z4027">
        <v>67</v>
      </c>
    </row>
    <row r="4028" spans="1:26" ht="15.95">
      <c r="A4028" t="s">
        <v>4891</v>
      </c>
      <c r="B4028" t="s">
        <v>47</v>
      </c>
      <c r="C4028" t="str">
        <f>VLOOKUP(B4028, Positions!A$1:B$160, 2, FALSE)</f>
        <v>Forward</v>
      </c>
      <c r="D4028" t="s">
        <v>52</v>
      </c>
      <c r="E4028" t="s">
        <v>5663</v>
      </c>
      <c r="F4028" t="s">
        <v>21</v>
      </c>
      <c r="G4028" t="str">
        <f>VLOOKUP(E4028, Tiers!M$1:P$134, 3, FALSE)</f>
        <v>ENG4</v>
      </c>
      <c r="H4028">
        <f>VLOOKUP(G4028, Tiers!B$1:C$134, 2, FALSE)</f>
        <v>5</v>
      </c>
      <c r="I4028" s="26" t="s">
        <v>5819</v>
      </c>
      <c r="J4028">
        <f t="shared" si="250"/>
        <v>4</v>
      </c>
      <c r="K4028">
        <f t="shared" si="251"/>
        <v>3</v>
      </c>
      <c r="L4028">
        <f t="shared" si="252"/>
        <v>9949</v>
      </c>
      <c r="M4028">
        <f t="shared" si="253"/>
        <v>326</v>
      </c>
      <c r="N4028">
        <v>27</v>
      </c>
      <c r="O4028" t="s">
        <v>1445</v>
      </c>
      <c r="P4028" t="s">
        <v>21</v>
      </c>
      <c r="Q4028" t="s">
        <v>22</v>
      </c>
      <c r="R4028" t="s">
        <v>21</v>
      </c>
      <c r="W4028">
        <v>178</v>
      </c>
      <c r="X4028">
        <v>64</v>
      </c>
      <c r="Y4028">
        <v>47</v>
      </c>
      <c r="Z4028">
        <v>263</v>
      </c>
    </row>
    <row r="4029" spans="1:26" ht="15.95">
      <c r="A4029" t="s">
        <v>4892</v>
      </c>
      <c r="B4029" t="s">
        <v>166</v>
      </c>
      <c r="C4029" t="str">
        <f>VLOOKUP(B4029, Positions!A$1:B$160, 2, FALSE)</f>
        <v>Goalkeeper</v>
      </c>
      <c r="D4029" t="s">
        <v>236</v>
      </c>
      <c r="E4029" t="s">
        <v>5665</v>
      </c>
      <c r="F4029" t="s">
        <v>21</v>
      </c>
      <c r="G4029" t="str">
        <f>VLOOKUP(E4029, Tiers!M$1:P$134, 3, FALSE)</f>
        <v>ENG2</v>
      </c>
      <c r="H4029">
        <f>VLOOKUP(G4029, Tiers!B$1:C$134, 2, FALSE)</f>
        <v>3</v>
      </c>
      <c r="I4029" s="26" t="s">
        <v>5819</v>
      </c>
      <c r="J4029">
        <f t="shared" si="250"/>
        <v>4</v>
      </c>
      <c r="K4029">
        <f t="shared" si="251"/>
        <v>3</v>
      </c>
      <c r="L4029">
        <f t="shared" si="252"/>
        <v>9949</v>
      </c>
      <c r="M4029">
        <f t="shared" si="253"/>
        <v>326</v>
      </c>
      <c r="N4029">
        <v>27</v>
      </c>
      <c r="O4029" t="s">
        <v>103</v>
      </c>
      <c r="P4029" t="s">
        <v>21</v>
      </c>
      <c r="Q4029" t="s">
        <v>22</v>
      </c>
      <c r="R4029" t="s">
        <v>21</v>
      </c>
      <c r="W4029">
        <v>186</v>
      </c>
      <c r="X4029">
        <v>77</v>
      </c>
      <c r="Y4029">
        <v>0</v>
      </c>
      <c r="Z4029">
        <v>214</v>
      </c>
    </row>
    <row r="4030" spans="1:26" ht="15.95">
      <c r="A4030" t="s">
        <v>4893</v>
      </c>
      <c r="B4030" t="s">
        <v>337</v>
      </c>
      <c r="C4030" t="str">
        <f>VLOOKUP(B4030, Positions!A$1:B$160, 2, FALSE)</f>
        <v>Defender</v>
      </c>
      <c r="D4030" t="s">
        <v>142</v>
      </c>
      <c r="E4030" t="s">
        <v>5663</v>
      </c>
      <c r="F4030" t="s">
        <v>21</v>
      </c>
      <c r="G4030" t="str">
        <f>VLOOKUP(E4030, Tiers!M$1:P$134, 3, FALSE)</f>
        <v>ENG4</v>
      </c>
      <c r="H4030">
        <f>VLOOKUP(G4030, Tiers!B$1:C$134, 2, FALSE)</f>
        <v>5</v>
      </c>
      <c r="I4030" s="26" t="s">
        <v>5820</v>
      </c>
      <c r="J4030">
        <f t="shared" si="250"/>
        <v>4</v>
      </c>
      <c r="K4030">
        <f t="shared" si="251"/>
        <v>3</v>
      </c>
      <c r="L4030">
        <f t="shared" si="252"/>
        <v>9950</v>
      </c>
      <c r="M4030">
        <f t="shared" si="253"/>
        <v>326</v>
      </c>
      <c r="N4030">
        <v>27</v>
      </c>
      <c r="O4030" t="s">
        <v>187</v>
      </c>
      <c r="P4030" t="s">
        <v>21</v>
      </c>
      <c r="Q4030" t="s">
        <v>22</v>
      </c>
      <c r="R4030" t="s">
        <v>21</v>
      </c>
      <c r="W4030">
        <v>184</v>
      </c>
      <c r="X4030">
        <v>91</v>
      </c>
      <c r="Y4030">
        <v>16</v>
      </c>
      <c r="Z4030">
        <v>248</v>
      </c>
    </row>
    <row r="4031" spans="1:26" ht="15.95">
      <c r="A4031" t="s">
        <v>4894</v>
      </c>
      <c r="B4031" t="s">
        <v>78</v>
      </c>
      <c r="C4031" t="str">
        <f>VLOOKUP(B4031, Positions!A$1:B$160, 2, FALSE)</f>
        <v>Midfielder</v>
      </c>
      <c r="D4031" t="s">
        <v>364</v>
      </c>
      <c r="E4031" t="s">
        <v>5666</v>
      </c>
      <c r="F4031" t="s">
        <v>21</v>
      </c>
      <c r="G4031" t="str">
        <f>VLOOKUP(E4031, Tiers!M$1:P$134, 3, FALSE)</f>
        <v>NONE</v>
      </c>
      <c r="H4031">
        <f>VLOOKUP(G4031, Tiers!B$1:C$134, 2, FALSE)</f>
        <v>7</v>
      </c>
      <c r="I4031" s="26" t="s">
        <v>5821</v>
      </c>
      <c r="J4031">
        <f t="shared" si="250"/>
        <v>4</v>
      </c>
      <c r="K4031">
        <f t="shared" si="251"/>
        <v>3</v>
      </c>
      <c r="L4031">
        <f t="shared" si="252"/>
        <v>9951</v>
      </c>
      <c r="M4031">
        <f t="shared" si="253"/>
        <v>326</v>
      </c>
      <c r="N4031">
        <v>27</v>
      </c>
      <c r="O4031" t="s">
        <v>5822</v>
      </c>
      <c r="P4031" t="s">
        <v>21</v>
      </c>
      <c r="Q4031" t="s">
        <v>22</v>
      </c>
      <c r="R4031" t="s">
        <v>21</v>
      </c>
      <c r="W4031">
        <v>183</v>
      </c>
      <c r="X4031">
        <v>86</v>
      </c>
      <c r="Y4031">
        <v>59</v>
      </c>
      <c r="Z4031">
        <v>270</v>
      </c>
    </row>
    <row r="4032" spans="1:26" ht="15.95">
      <c r="A4032" t="s">
        <v>4895</v>
      </c>
      <c r="B4032" t="s">
        <v>1141</v>
      </c>
      <c r="C4032" t="str">
        <f>VLOOKUP(B4032, Positions!A$1:B$160, 2, FALSE)</f>
        <v>Midfielder</v>
      </c>
      <c r="D4032" t="s">
        <v>5666</v>
      </c>
      <c r="E4032" t="s">
        <v>5666</v>
      </c>
      <c r="F4032" t="s">
        <v>21</v>
      </c>
      <c r="G4032" t="str">
        <f>VLOOKUP(E4032, Tiers!M$1:P$134, 3, FALSE)</f>
        <v>NONE</v>
      </c>
      <c r="H4032">
        <f>VLOOKUP(G4032, Tiers!B$1:C$134, 2, FALSE)</f>
        <v>7</v>
      </c>
      <c r="I4032" s="26" t="s">
        <v>5751</v>
      </c>
      <c r="J4032">
        <f t="shared" si="250"/>
        <v>3</v>
      </c>
      <c r="K4032">
        <f t="shared" si="251"/>
        <v>3</v>
      </c>
      <c r="L4032">
        <f t="shared" si="252"/>
        <v>9953</v>
      </c>
      <c r="M4032">
        <f t="shared" si="253"/>
        <v>327</v>
      </c>
      <c r="N4032">
        <v>27</v>
      </c>
      <c r="O4032" t="s">
        <v>74</v>
      </c>
      <c r="P4032" t="s">
        <v>21</v>
      </c>
      <c r="Q4032" t="s">
        <v>22</v>
      </c>
      <c r="R4032" t="s">
        <v>21</v>
      </c>
      <c r="S4032" t="s">
        <v>870</v>
      </c>
      <c r="W4032">
        <v>175</v>
      </c>
      <c r="X4032">
        <v>70</v>
      </c>
      <c r="Y4032">
        <v>12</v>
      </c>
      <c r="Z4032">
        <v>179</v>
      </c>
    </row>
    <row r="4033" spans="1:26" ht="15.95">
      <c r="A4033" t="s">
        <v>4896</v>
      </c>
      <c r="B4033" t="s">
        <v>278</v>
      </c>
      <c r="C4033" t="str">
        <f>VLOOKUP(B4033, Positions!A$1:B$160, 2, FALSE)</f>
        <v>Midfielder</v>
      </c>
      <c r="D4033" t="s">
        <v>1339</v>
      </c>
      <c r="E4033" t="s">
        <v>5667</v>
      </c>
      <c r="F4033" t="s">
        <v>421</v>
      </c>
      <c r="G4033" t="str">
        <f>VLOOKUP(E4033, Tiers!M$1:P$134, 3, FALSE)</f>
        <v>SCO2</v>
      </c>
      <c r="H4033">
        <f>VLOOKUP(G4033, Tiers!B$1:C$134, 2, FALSE)</f>
        <v>6</v>
      </c>
      <c r="I4033" s="26" t="s">
        <v>5752</v>
      </c>
      <c r="J4033">
        <f t="shared" si="250"/>
        <v>1</v>
      </c>
      <c r="K4033">
        <f t="shared" si="251"/>
        <v>2</v>
      </c>
      <c r="L4033">
        <f t="shared" si="252"/>
        <v>10019</v>
      </c>
      <c r="M4033">
        <f t="shared" si="253"/>
        <v>329</v>
      </c>
      <c r="N4033">
        <v>27</v>
      </c>
      <c r="O4033" t="s">
        <v>69</v>
      </c>
      <c r="P4033" t="s">
        <v>21</v>
      </c>
      <c r="Q4033" t="s">
        <v>22</v>
      </c>
      <c r="R4033" t="s">
        <v>21</v>
      </c>
      <c r="W4033">
        <v>178</v>
      </c>
      <c r="X4033">
        <v>73</v>
      </c>
      <c r="Y4033">
        <v>41</v>
      </c>
      <c r="Z4033">
        <v>284</v>
      </c>
    </row>
    <row r="4034" spans="1:26" ht="15.95">
      <c r="A4034" t="s">
        <v>4897</v>
      </c>
      <c r="B4034" t="s">
        <v>81</v>
      </c>
      <c r="C4034" t="str">
        <f>VLOOKUP(B4034, Positions!A$1:B$160, 2, FALSE)</f>
        <v>Defender</v>
      </c>
      <c r="D4034" t="s">
        <v>52</v>
      </c>
      <c r="E4034" t="s">
        <v>5663</v>
      </c>
      <c r="F4034" t="s">
        <v>21</v>
      </c>
      <c r="G4034" t="str">
        <f>VLOOKUP(E4034, Tiers!M$1:P$134, 3, FALSE)</f>
        <v>ENG4</v>
      </c>
      <c r="H4034">
        <f>VLOOKUP(G4034, Tiers!B$1:C$134, 2, FALSE)</f>
        <v>5</v>
      </c>
      <c r="I4034" s="26" t="s">
        <v>5753</v>
      </c>
      <c r="J4034">
        <f t="shared" si="250"/>
        <v>11</v>
      </c>
      <c r="K4034">
        <f t="shared" si="251"/>
        <v>1</v>
      </c>
      <c r="L4034">
        <f t="shared" si="252"/>
        <v>10083</v>
      </c>
      <c r="M4034">
        <f t="shared" si="253"/>
        <v>331</v>
      </c>
      <c r="N4034">
        <v>27</v>
      </c>
      <c r="O4034" t="s">
        <v>3064</v>
      </c>
      <c r="P4034" t="s">
        <v>21</v>
      </c>
      <c r="Q4034" t="s">
        <v>22</v>
      </c>
      <c r="R4034" t="s">
        <v>21</v>
      </c>
      <c r="W4034">
        <v>191</v>
      </c>
      <c r="X4034">
        <v>86</v>
      </c>
      <c r="Y4034">
        <v>12</v>
      </c>
      <c r="Z4034">
        <v>223</v>
      </c>
    </row>
    <row r="4035" spans="1:26" ht="15.95">
      <c r="A4035" t="s">
        <v>4898</v>
      </c>
      <c r="B4035" t="s">
        <v>680</v>
      </c>
      <c r="C4035" t="str">
        <f>VLOOKUP(B4035, Positions!A$1:B$160, 2, FALSE)</f>
        <v>Midfielder</v>
      </c>
      <c r="D4035" t="s">
        <v>1308</v>
      </c>
      <c r="E4035" t="s">
        <v>5666</v>
      </c>
      <c r="F4035" t="s">
        <v>21</v>
      </c>
      <c r="G4035" t="str">
        <f>VLOOKUP(E4035, Tiers!M$1:P$134, 3, FALSE)</f>
        <v>NONE</v>
      </c>
      <c r="H4035">
        <f>VLOOKUP(G4035, Tiers!B$1:C$134, 2, FALSE)</f>
        <v>7</v>
      </c>
      <c r="I4035" s="26" t="s">
        <v>5754</v>
      </c>
      <c r="J4035">
        <f t="shared" ref="J4035:J4098" si="254">MONTH(I4035)</f>
        <v>10</v>
      </c>
      <c r="K4035">
        <f t="shared" ref="K4035:K4098" si="255">IF(OR(MONTH(I4035)=9, MONTH(I4035)=10, MONTH(I4035)=11), 1,
IF(OR(MONTH(I4035)=12, MONTH(I4035)=1, MONTH(I4035)=2), 2,
IF(OR(MONTH(I4035)=3, MONTH(I4035)=4, MONTH(I4035)=5), 3,
4)))</f>
        <v>1</v>
      </c>
      <c r="L4035">
        <f t="shared" ref="L4035:L4098" si="256">DATEDIF(I4035, DATE(2015, 7, 1), "d")</f>
        <v>10109</v>
      </c>
      <c r="M4035">
        <f t="shared" ref="M4035:M4098" si="257">DATEDIF(I4035, DATE(2015, 7, 1), "m")</f>
        <v>332</v>
      </c>
      <c r="N4035">
        <v>27</v>
      </c>
      <c r="O4035" t="s">
        <v>69</v>
      </c>
      <c r="P4035" t="s">
        <v>21</v>
      </c>
      <c r="Q4035" t="s">
        <v>22</v>
      </c>
      <c r="R4035" t="s">
        <v>21</v>
      </c>
      <c r="S4035" t="s">
        <v>319</v>
      </c>
      <c r="W4035">
        <v>168</v>
      </c>
      <c r="X4035">
        <v>70</v>
      </c>
      <c r="Y4035">
        <v>66</v>
      </c>
      <c r="Z4035">
        <v>359</v>
      </c>
    </row>
    <row r="4036" spans="1:26" ht="15.95">
      <c r="A4036" t="s">
        <v>4899</v>
      </c>
      <c r="B4036" t="s">
        <v>36</v>
      </c>
      <c r="C4036" t="str">
        <f>VLOOKUP(B4036, Positions!A$1:B$160, 2, FALSE)</f>
        <v>Midfielder</v>
      </c>
      <c r="D4036" t="s">
        <v>669</v>
      </c>
      <c r="E4036" t="s">
        <v>62</v>
      </c>
      <c r="F4036" t="s">
        <v>21</v>
      </c>
      <c r="G4036" t="str">
        <f>VLOOKUP(E4036, Tiers!M$1:P$134, 3, FALSE)</f>
        <v>ENG1</v>
      </c>
      <c r="H4036">
        <f>VLOOKUP(G4036, Tiers!B$1:C$134, 2, FALSE)</f>
        <v>1</v>
      </c>
      <c r="I4036" s="26" t="s">
        <v>5755</v>
      </c>
      <c r="J4036">
        <f t="shared" si="254"/>
        <v>10</v>
      </c>
      <c r="K4036">
        <f t="shared" si="255"/>
        <v>1</v>
      </c>
      <c r="L4036">
        <f t="shared" si="256"/>
        <v>10111</v>
      </c>
      <c r="M4036">
        <f t="shared" si="257"/>
        <v>332</v>
      </c>
      <c r="N4036">
        <v>27</v>
      </c>
      <c r="O4036" t="s">
        <v>5786</v>
      </c>
      <c r="P4036" t="s">
        <v>21</v>
      </c>
      <c r="Q4036" t="s">
        <v>22</v>
      </c>
      <c r="R4036" t="s">
        <v>21</v>
      </c>
      <c r="W4036">
        <v>178</v>
      </c>
      <c r="X4036">
        <v>77</v>
      </c>
      <c r="Y4036">
        <v>6</v>
      </c>
      <c r="Z4036">
        <v>232</v>
      </c>
    </row>
    <row r="4037" spans="1:26" ht="15.95">
      <c r="A4037" t="s">
        <v>4900</v>
      </c>
      <c r="B4037" t="s">
        <v>81</v>
      </c>
      <c r="C4037" t="str">
        <f>VLOOKUP(B4037, Positions!A$1:B$160, 2, FALSE)</f>
        <v>Defender</v>
      </c>
      <c r="D4037" t="s">
        <v>79</v>
      </c>
      <c r="E4037" t="s">
        <v>5663</v>
      </c>
      <c r="F4037" t="s">
        <v>21</v>
      </c>
      <c r="G4037" t="str">
        <f>VLOOKUP(E4037, Tiers!M$1:P$134, 3, FALSE)</f>
        <v>ENG4</v>
      </c>
      <c r="H4037">
        <f>VLOOKUP(G4037, Tiers!B$1:C$134, 2, FALSE)</f>
        <v>5</v>
      </c>
      <c r="I4037" s="26" t="s">
        <v>5756</v>
      </c>
      <c r="J4037">
        <f t="shared" si="254"/>
        <v>10</v>
      </c>
      <c r="K4037">
        <f t="shared" si="255"/>
        <v>1</v>
      </c>
      <c r="L4037">
        <f t="shared" si="256"/>
        <v>10132</v>
      </c>
      <c r="M4037">
        <f t="shared" si="257"/>
        <v>332</v>
      </c>
      <c r="N4037">
        <v>27</v>
      </c>
      <c r="O4037" t="s">
        <v>1900</v>
      </c>
      <c r="P4037" t="s">
        <v>21</v>
      </c>
      <c r="Q4037" t="s">
        <v>22</v>
      </c>
      <c r="R4037" t="s">
        <v>21</v>
      </c>
      <c r="W4037">
        <v>188</v>
      </c>
      <c r="X4037">
        <v>81</v>
      </c>
      <c r="Y4037">
        <v>11</v>
      </c>
      <c r="Z4037">
        <v>227</v>
      </c>
    </row>
    <row r="4038" spans="1:26" ht="15.95">
      <c r="A4038" t="s">
        <v>4901</v>
      </c>
      <c r="B4038" t="s">
        <v>166</v>
      </c>
      <c r="C4038" t="str">
        <f>VLOOKUP(B4038, Positions!A$1:B$160, 2, FALSE)</f>
        <v>Goalkeeper</v>
      </c>
      <c r="D4038" t="s">
        <v>141</v>
      </c>
      <c r="E4038" t="s">
        <v>62</v>
      </c>
      <c r="F4038" t="s">
        <v>21</v>
      </c>
      <c r="G4038" t="str">
        <f>VLOOKUP(E4038, Tiers!M$1:P$134, 3, FALSE)</f>
        <v>ENG1</v>
      </c>
      <c r="H4038">
        <f>VLOOKUP(G4038, Tiers!B$1:C$134, 2, FALSE)</f>
        <v>1</v>
      </c>
      <c r="I4038" s="26" t="s">
        <v>5757</v>
      </c>
      <c r="J4038">
        <f t="shared" si="254"/>
        <v>8</v>
      </c>
      <c r="K4038">
        <f t="shared" si="255"/>
        <v>4</v>
      </c>
      <c r="L4038">
        <f t="shared" si="256"/>
        <v>10192</v>
      </c>
      <c r="M4038">
        <f t="shared" si="257"/>
        <v>334</v>
      </c>
      <c r="N4038">
        <v>27</v>
      </c>
      <c r="O4038" t="s">
        <v>530</v>
      </c>
      <c r="P4038" t="s">
        <v>21</v>
      </c>
      <c r="Q4038" t="s">
        <v>22</v>
      </c>
      <c r="R4038" t="s">
        <v>21</v>
      </c>
      <c r="W4038">
        <v>201</v>
      </c>
      <c r="X4038">
        <v>99</v>
      </c>
      <c r="Y4038">
        <v>0</v>
      </c>
      <c r="Z4038">
        <v>218</v>
      </c>
    </row>
    <row r="4039" spans="1:26" ht="15.95">
      <c r="A4039" t="s">
        <v>4903</v>
      </c>
      <c r="B4039" t="s">
        <v>249</v>
      </c>
      <c r="C4039" t="str">
        <f>VLOOKUP(B4039, Positions!A$1:B$160, 2, FALSE)</f>
        <v>Midfielder</v>
      </c>
      <c r="D4039" t="s">
        <v>43</v>
      </c>
      <c r="E4039" t="s">
        <v>5664</v>
      </c>
      <c r="F4039" t="s">
        <v>21</v>
      </c>
      <c r="G4039" t="str">
        <f>VLOOKUP(E4039, Tiers!M$1:P$134, 3, FALSE)</f>
        <v>ENG3</v>
      </c>
      <c r="H4039">
        <f>VLOOKUP(G4039, Tiers!B$1:C$134, 2, FALSE)</f>
        <v>4</v>
      </c>
      <c r="I4039" s="26" t="s">
        <v>5758</v>
      </c>
      <c r="J4039">
        <f t="shared" si="254"/>
        <v>5</v>
      </c>
      <c r="K4039">
        <f t="shared" si="255"/>
        <v>3</v>
      </c>
      <c r="L4039">
        <f t="shared" si="256"/>
        <v>10277</v>
      </c>
      <c r="M4039">
        <f t="shared" si="257"/>
        <v>337</v>
      </c>
      <c r="N4039">
        <v>27</v>
      </c>
      <c r="O4039" t="s">
        <v>74</v>
      </c>
      <c r="P4039" t="s">
        <v>21</v>
      </c>
      <c r="Q4039" t="s">
        <v>22</v>
      </c>
      <c r="R4039" t="s">
        <v>21</v>
      </c>
      <c r="W4039">
        <v>181</v>
      </c>
      <c r="X4039">
        <v>75</v>
      </c>
      <c r="Y4039">
        <v>27</v>
      </c>
      <c r="Z4039">
        <v>290</v>
      </c>
    </row>
    <row r="4040" spans="1:26" ht="15.95">
      <c r="A4040" t="s">
        <v>4904</v>
      </c>
      <c r="B4040" t="s">
        <v>84</v>
      </c>
      <c r="C4040" t="str">
        <f>VLOOKUP(B4040, Positions!A$1:B$160, 2, FALSE)</f>
        <v>Midfielder</v>
      </c>
      <c r="D4040" t="s">
        <v>4059</v>
      </c>
      <c r="E4040" t="s">
        <v>5666</v>
      </c>
      <c r="F4040" t="s">
        <v>21</v>
      </c>
      <c r="G4040" t="str">
        <f>VLOOKUP(E4040, Tiers!M$1:P$134, 3, FALSE)</f>
        <v>NONE</v>
      </c>
      <c r="H4040">
        <f>VLOOKUP(G4040, Tiers!B$1:C$134, 2, FALSE)</f>
        <v>7</v>
      </c>
      <c r="I4040" s="26" t="s">
        <v>5759</v>
      </c>
      <c r="J4040">
        <f t="shared" si="254"/>
        <v>4</v>
      </c>
      <c r="K4040">
        <f t="shared" si="255"/>
        <v>3</v>
      </c>
      <c r="L4040">
        <f t="shared" si="256"/>
        <v>10293</v>
      </c>
      <c r="M4040">
        <f t="shared" si="257"/>
        <v>338</v>
      </c>
      <c r="N4040">
        <v>27</v>
      </c>
      <c r="O4040" t="s">
        <v>208</v>
      </c>
      <c r="P4040" t="s">
        <v>21</v>
      </c>
      <c r="Q4040" t="s">
        <v>22</v>
      </c>
      <c r="R4040" t="s">
        <v>21</v>
      </c>
      <c r="W4040">
        <v>186</v>
      </c>
      <c r="X4040">
        <v>71</v>
      </c>
      <c r="Y4040">
        <v>47</v>
      </c>
      <c r="Z4040">
        <v>267</v>
      </c>
    </row>
    <row r="4041" spans="1:26" ht="15.95">
      <c r="A4041" t="s">
        <v>4905</v>
      </c>
      <c r="B4041" t="s">
        <v>81</v>
      </c>
      <c r="C4041" t="str">
        <f>VLOOKUP(B4041, Positions!A$1:B$160, 2, FALSE)</f>
        <v>Defender</v>
      </c>
      <c r="D4041" t="s">
        <v>284</v>
      </c>
      <c r="E4041" t="s">
        <v>5665</v>
      </c>
      <c r="F4041" t="s">
        <v>21</v>
      </c>
      <c r="G4041" t="str">
        <f>VLOOKUP(E4041, Tiers!M$1:P$134, 3, FALSE)</f>
        <v>ENG2</v>
      </c>
      <c r="H4041">
        <f>VLOOKUP(G4041, Tiers!B$1:C$134, 2, FALSE)</f>
        <v>3</v>
      </c>
      <c r="I4041" s="26" t="s">
        <v>5760</v>
      </c>
      <c r="J4041">
        <f t="shared" si="254"/>
        <v>4</v>
      </c>
      <c r="K4041">
        <f t="shared" si="255"/>
        <v>3</v>
      </c>
      <c r="L4041">
        <f t="shared" si="256"/>
        <v>10309</v>
      </c>
      <c r="M4041">
        <f t="shared" si="257"/>
        <v>338</v>
      </c>
      <c r="N4041">
        <v>27</v>
      </c>
      <c r="O4041" t="s">
        <v>2660</v>
      </c>
      <c r="P4041" t="s">
        <v>21</v>
      </c>
      <c r="Q4041" t="s">
        <v>22</v>
      </c>
      <c r="R4041" t="s">
        <v>21</v>
      </c>
      <c r="W4041">
        <v>183</v>
      </c>
      <c r="X4041">
        <v>85</v>
      </c>
      <c r="Y4041">
        <v>13</v>
      </c>
      <c r="Z4041">
        <v>354</v>
      </c>
    </row>
    <row r="4042" spans="1:26" ht="15.95">
      <c r="A4042" t="s">
        <v>4906</v>
      </c>
      <c r="B4042" t="s">
        <v>196</v>
      </c>
      <c r="C4042" t="str">
        <f>VLOOKUP(B4042, Positions!A$1:B$160, 2, FALSE)</f>
        <v>Defender</v>
      </c>
      <c r="D4042" t="s">
        <v>263</v>
      </c>
      <c r="E4042" t="s">
        <v>5665</v>
      </c>
      <c r="F4042" t="s">
        <v>21</v>
      </c>
      <c r="G4042" t="str">
        <f>VLOOKUP(E4042, Tiers!M$1:P$134, 3, FALSE)</f>
        <v>ENG2</v>
      </c>
      <c r="H4042">
        <f>VLOOKUP(G4042, Tiers!B$1:C$134, 2, FALSE)</f>
        <v>3</v>
      </c>
      <c r="I4042" s="26" t="s">
        <v>5761</v>
      </c>
      <c r="J4042">
        <f t="shared" si="254"/>
        <v>3</v>
      </c>
      <c r="K4042">
        <f t="shared" si="255"/>
        <v>3</v>
      </c>
      <c r="L4042">
        <f t="shared" si="256"/>
        <v>10331</v>
      </c>
      <c r="M4042">
        <f t="shared" si="257"/>
        <v>339</v>
      </c>
      <c r="N4042">
        <v>27</v>
      </c>
      <c r="O4042" t="s">
        <v>373</v>
      </c>
      <c r="P4042" t="s">
        <v>21</v>
      </c>
      <c r="Q4042" t="s">
        <v>22</v>
      </c>
      <c r="R4042" t="s">
        <v>21</v>
      </c>
      <c r="W4042">
        <v>176</v>
      </c>
      <c r="X4042">
        <v>68</v>
      </c>
      <c r="Y4042">
        <v>6</v>
      </c>
      <c r="Z4042">
        <v>287</v>
      </c>
    </row>
    <row r="4043" spans="1:26" ht="15.95">
      <c r="A4043" t="s">
        <v>4907</v>
      </c>
      <c r="B4043" t="s">
        <v>81</v>
      </c>
      <c r="C4043" t="str">
        <f>VLOOKUP(B4043, Positions!A$1:B$160, 2, FALSE)</f>
        <v>Defender</v>
      </c>
      <c r="D4043" t="s">
        <v>868</v>
      </c>
      <c r="E4043" t="s">
        <v>5666</v>
      </c>
      <c r="F4043" t="s">
        <v>21</v>
      </c>
      <c r="G4043" t="str">
        <f>VLOOKUP(E4043, Tiers!M$1:P$134, 3, FALSE)</f>
        <v>NONE</v>
      </c>
      <c r="H4043">
        <f>VLOOKUP(G4043, Tiers!B$1:C$134, 2, FALSE)</f>
        <v>7</v>
      </c>
      <c r="I4043" s="26" t="s">
        <v>5762</v>
      </c>
      <c r="J4043">
        <f t="shared" si="254"/>
        <v>1</v>
      </c>
      <c r="K4043">
        <f t="shared" si="255"/>
        <v>2</v>
      </c>
      <c r="L4043">
        <f t="shared" si="256"/>
        <v>10407</v>
      </c>
      <c r="M4043">
        <f t="shared" si="257"/>
        <v>341</v>
      </c>
      <c r="N4043">
        <v>27</v>
      </c>
      <c r="O4043" t="s">
        <v>1245</v>
      </c>
      <c r="P4043" t="s">
        <v>21</v>
      </c>
      <c r="Q4043" t="s">
        <v>22</v>
      </c>
      <c r="R4043" t="s">
        <v>21</v>
      </c>
      <c r="W4043">
        <v>196</v>
      </c>
      <c r="X4043">
        <v>91</v>
      </c>
      <c r="Y4043">
        <v>38</v>
      </c>
      <c r="Z4043">
        <v>267</v>
      </c>
    </row>
    <row r="4044" spans="1:26" ht="15.95">
      <c r="A4044" t="s">
        <v>4908</v>
      </c>
      <c r="B4044" t="s">
        <v>16</v>
      </c>
      <c r="C4044" t="str">
        <f>VLOOKUP(B4044, Positions!A$1:B$160, 2, FALSE)</f>
        <v>Forward</v>
      </c>
      <c r="D4044" t="s">
        <v>338</v>
      </c>
      <c r="E4044" t="s">
        <v>5666</v>
      </c>
      <c r="F4044" t="s">
        <v>21</v>
      </c>
      <c r="G4044" t="str">
        <f>VLOOKUP(E4044, Tiers!M$1:P$134, 3, FALSE)</f>
        <v>NONE</v>
      </c>
      <c r="H4044">
        <f>VLOOKUP(G4044, Tiers!B$1:C$134, 2, FALSE)</f>
        <v>7</v>
      </c>
      <c r="I4044" s="26" t="s">
        <v>5763</v>
      </c>
      <c r="J4044">
        <f t="shared" si="254"/>
        <v>11</v>
      </c>
      <c r="K4044">
        <f t="shared" si="255"/>
        <v>1</v>
      </c>
      <c r="L4044">
        <f t="shared" si="256"/>
        <v>10447</v>
      </c>
      <c r="M4044">
        <f t="shared" si="257"/>
        <v>343</v>
      </c>
      <c r="N4044">
        <v>27</v>
      </c>
      <c r="O4044" t="s">
        <v>113</v>
      </c>
      <c r="P4044" t="s">
        <v>21</v>
      </c>
      <c r="Q4044" t="s">
        <v>22</v>
      </c>
      <c r="R4044" t="s">
        <v>21</v>
      </c>
      <c r="W4044">
        <v>188</v>
      </c>
      <c r="X4044">
        <v>79</v>
      </c>
      <c r="Y4044">
        <v>34</v>
      </c>
      <c r="Z4044">
        <v>179</v>
      </c>
    </row>
    <row r="4045" spans="1:26" ht="15.95">
      <c r="A4045" t="s">
        <v>3752</v>
      </c>
      <c r="B4045" t="s">
        <v>36</v>
      </c>
      <c r="C4045" t="str">
        <f>VLOOKUP(B4045, Positions!A$1:B$160, 2, FALSE)</f>
        <v>Midfielder</v>
      </c>
      <c r="D4045" t="s">
        <v>190</v>
      </c>
      <c r="E4045" t="s">
        <v>5663</v>
      </c>
      <c r="F4045" t="s">
        <v>21</v>
      </c>
      <c r="G4045" t="str">
        <f>VLOOKUP(E4045, Tiers!M$1:P$134, 3, FALSE)</f>
        <v>ENG4</v>
      </c>
      <c r="H4045">
        <f>VLOOKUP(G4045, Tiers!B$1:C$134, 2, FALSE)</f>
        <v>5</v>
      </c>
      <c r="I4045" s="26" t="s">
        <v>5764</v>
      </c>
      <c r="J4045">
        <f t="shared" si="254"/>
        <v>11</v>
      </c>
      <c r="K4045">
        <f t="shared" si="255"/>
        <v>1</v>
      </c>
      <c r="L4045">
        <f t="shared" si="256"/>
        <v>10453</v>
      </c>
      <c r="M4045">
        <f t="shared" si="257"/>
        <v>343</v>
      </c>
      <c r="N4045">
        <v>27</v>
      </c>
      <c r="O4045" t="s">
        <v>373</v>
      </c>
      <c r="P4045" t="s">
        <v>21</v>
      </c>
      <c r="Q4045" t="s">
        <v>22</v>
      </c>
      <c r="R4045" t="s">
        <v>21</v>
      </c>
      <c r="W4045">
        <v>174</v>
      </c>
      <c r="X4045">
        <v>78</v>
      </c>
      <c r="Y4045">
        <v>45</v>
      </c>
      <c r="Z4045">
        <v>304</v>
      </c>
    </row>
    <row r="4046" spans="1:26" ht="15.95">
      <c r="A4046" t="s">
        <v>4909</v>
      </c>
      <c r="B4046" t="s">
        <v>78</v>
      </c>
      <c r="C4046" t="str">
        <f>VLOOKUP(B4046, Positions!A$1:B$160, 2, FALSE)</f>
        <v>Midfielder</v>
      </c>
      <c r="D4046" t="s">
        <v>3718</v>
      </c>
      <c r="E4046" t="s">
        <v>5666</v>
      </c>
      <c r="F4046" t="s">
        <v>21</v>
      </c>
      <c r="G4046" t="str">
        <f>VLOOKUP(E4046, Tiers!M$1:P$134, 3, FALSE)</f>
        <v>NONE</v>
      </c>
      <c r="H4046">
        <f>VLOOKUP(G4046, Tiers!B$1:C$134, 2, FALSE)</f>
        <v>7</v>
      </c>
      <c r="I4046" s="26" t="s">
        <v>5765</v>
      </c>
      <c r="J4046">
        <f t="shared" si="254"/>
        <v>10</v>
      </c>
      <c r="K4046">
        <f t="shared" si="255"/>
        <v>1</v>
      </c>
      <c r="L4046">
        <f t="shared" si="256"/>
        <v>10479</v>
      </c>
      <c r="M4046">
        <f t="shared" si="257"/>
        <v>344</v>
      </c>
      <c r="N4046">
        <v>27</v>
      </c>
      <c r="O4046" t="s">
        <v>1237</v>
      </c>
      <c r="P4046" t="s">
        <v>21</v>
      </c>
      <c r="Q4046" t="s">
        <v>22</v>
      </c>
      <c r="R4046" t="s">
        <v>21</v>
      </c>
      <c r="W4046">
        <v>174</v>
      </c>
      <c r="X4046">
        <v>63</v>
      </c>
      <c r="Y4046">
        <v>20</v>
      </c>
      <c r="Z4046">
        <v>159</v>
      </c>
    </row>
    <row r="4047" spans="1:26" ht="15.95">
      <c r="A4047" t="s">
        <v>4910</v>
      </c>
      <c r="B4047" t="s">
        <v>42</v>
      </c>
      <c r="C4047" t="str">
        <f>VLOOKUP(B4047, Positions!A$1:B$160, 2, FALSE)</f>
        <v>Midfielder</v>
      </c>
      <c r="D4047" t="s">
        <v>204</v>
      </c>
      <c r="E4047" t="s">
        <v>5665</v>
      </c>
      <c r="F4047" t="s">
        <v>21</v>
      </c>
      <c r="G4047" t="str">
        <f>VLOOKUP(E4047, Tiers!M$1:P$134, 3, FALSE)</f>
        <v>ENG2</v>
      </c>
      <c r="H4047">
        <f>VLOOKUP(G4047, Tiers!B$1:C$134, 2, FALSE)</f>
        <v>3</v>
      </c>
      <c r="I4047" s="26" t="s">
        <v>5766</v>
      </c>
      <c r="J4047">
        <f t="shared" si="254"/>
        <v>10</v>
      </c>
      <c r="K4047">
        <f t="shared" si="255"/>
        <v>1</v>
      </c>
      <c r="L4047">
        <f t="shared" si="256"/>
        <v>10496</v>
      </c>
      <c r="M4047">
        <f t="shared" si="257"/>
        <v>344</v>
      </c>
      <c r="N4047">
        <v>27</v>
      </c>
      <c r="O4047" t="s">
        <v>623</v>
      </c>
      <c r="P4047" t="s">
        <v>21</v>
      </c>
      <c r="Q4047" t="s">
        <v>22</v>
      </c>
      <c r="R4047" t="s">
        <v>21</v>
      </c>
      <c r="W4047">
        <v>180</v>
      </c>
      <c r="X4047">
        <v>74</v>
      </c>
      <c r="Y4047">
        <v>16</v>
      </c>
      <c r="Z4047">
        <v>178</v>
      </c>
    </row>
    <row r="4048" spans="1:26" ht="15.95">
      <c r="A4048" t="s">
        <v>4911</v>
      </c>
      <c r="B4048" t="s">
        <v>249</v>
      </c>
      <c r="C4048" t="str">
        <f>VLOOKUP(B4048, Positions!A$1:B$160, 2, FALSE)</f>
        <v>Midfielder</v>
      </c>
      <c r="D4048" t="s">
        <v>200</v>
      </c>
      <c r="E4048" t="s">
        <v>5664</v>
      </c>
      <c r="F4048" t="s">
        <v>21</v>
      </c>
      <c r="G4048" t="str">
        <f>VLOOKUP(E4048, Tiers!M$1:P$134, 3, FALSE)</f>
        <v>ENG3</v>
      </c>
      <c r="H4048">
        <f>VLOOKUP(G4048, Tiers!B$1:C$134, 2, FALSE)</f>
        <v>4</v>
      </c>
      <c r="I4048" s="26" t="s">
        <v>5767</v>
      </c>
      <c r="J4048">
        <f t="shared" si="254"/>
        <v>10</v>
      </c>
      <c r="K4048">
        <f t="shared" si="255"/>
        <v>1</v>
      </c>
      <c r="L4048">
        <f t="shared" si="256"/>
        <v>10500</v>
      </c>
      <c r="M4048">
        <f t="shared" si="257"/>
        <v>345</v>
      </c>
      <c r="N4048">
        <v>27</v>
      </c>
      <c r="O4048" t="s">
        <v>69</v>
      </c>
      <c r="P4048" t="s">
        <v>21</v>
      </c>
      <c r="Q4048" t="s">
        <v>22</v>
      </c>
      <c r="R4048" t="s">
        <v>21</v>
      </c>
      <c r="W4048">
        <v>180</v>
      </c>
      <c r="X4048">
        <v>73</v>
      </c>
      <c r="Y4048">
        <v>41</v>
      </c>
      <c r="Z4048">
        <v>334</v>
      </c>
    </row>
    <row r="4049" spans="1:26" ht="15.95">
      <c r="A4049" t="s">
        <v>4912</v>
      </c>
      <c r="B4049" t="s">
        <v>445</v>
      </c>
      <c r="C4049" t="str">
        <f>VLOOKUP(B4049, Positions!A$1:B$160, 2, FALSE)</f>
        <v>Midfielder</v>
      </c>
      <c r="D4049" t="s">
        <v>3064</v>
      </c>
      <c r="E4049" t="s">
        <v>5666</v>
      </c>
      <c r="F4049" t="s">
        <v>21</v>
      </c>
      <c r="G4049" t="str">
        <f>VLOOKUP(E4049, Tiers!M$1:P$134, 3, FALSE)</f>
        <v>NONE</v>
      </c>
      <c r="H4049">
        <f>VLOOKUP(G4049, Tiers!B$1:C$134, 2, FALSE)</f>
        <v>7</v>
      </c>
      <c r="I4049" s="26" t="s">
        <v>5768</v>
      </c>
      <c r="J4049">
        <f t="shared" si="254"/>
        <v>7</v>
      </c>
      <c r="K4049">
        <f t="shared" si="255"/>
        <v>4</v>
      </c>
      <c r="L4049">
        <f t="shared" si="256"/>
        <v>10591</v>
      </c>
      <c r="M4049">
        <f t="shared" si="257"/>
        <v>347</v>
      </c>
      <c r="N4049">
        <v>27</v>
      </c>
      <c r="O4049" t="s">
        <v>4131</v>
      </c>
      <c r="P4049" t="s">
        <v>21</v>
      </c>
      <c r="Q4049" t="s">
        <v>22</v>
      </c>
      <c r="R4049" t="s">
        <v>21</v>
      </c>
      <c r="W4049">
        <v>181</v>
      </c>
      <c r="X4049">
        <v>73</v>
      </c>
      <c r="Y4049">
        <v>34</v>
      </c>
      <c r="Z4049">
        <v>314</v>
      </c>
    </row>
    <row r="4050" spans="1:26" ht="15.95">
      <c r="A4050" t="s">
        <v>4913</v>
      </c>
      <c r="B4050" t="s">
        <v>360</v>
      </c>
      <c r="C4050" t="str">
        <f>VLOOKUP(B4050, Positions!A$1:B$160, 2, FALSE)</f>
        <v>Defender</v>
      </c>
      <c r="D4050" t="s">
        <v>284</v>
      </c>
      <c r="E4050" t="s">
        <v>5665</v>
      </c>
      <c r="F4050" t="s">
        <v>21</v>
      </c>
      <c r="G4050" t="str">
        <f>VLOOKUP(E4050, Tiers!M$1:P$134, 3, FALSE)</f>
        <v>ENG2</v>
      </c>
      <c r="H4050">
        <f>VLOOKUP(G4050, Tiers!B$1:C$134, 2, FALSE)</f>
        <v>3</v>
      </c>
      <c r="I4050" s="26" t="s">
        <v>5769</v>
      </c>
      <c r="J4050">
        <f t="shared" si="254"/>
        <v>6</v>
      </c>
      <c r="K4050">
        <f t="shared" si="255"/>
        <v>4</v>
      </c>
      <c r="L4050">
        <f t="shared" si="256"/>
        <v>10601</v>
      </c>
      <c r="M4050">
        <f t="shared" si="257"/>
        <v>348</v>
      </c>
      <c r="N4050">
        <v>27</v>
      </c>
      <c r="O4050" t="s">
        <v>5786</v>
      </c>
      <c r="P4050" t="s">
        <v>21</v>
      </c>
      <c r="Q4050" t="s">
        <v>22</v>
      </c>
      <c r="R4050" t="s">
        <v>21</v>
      </c>
      <c r="W4050">
        <v>186</v>
      </c>
      <c r="X4050">
        <v>70</v>
      </c>
      <c r="Y4050">
        <v>7</v>
      </c>
      <c r="Z4050">
        <v>210</v>
      </c>
    </row>
    <row r="4051" spans="1:26" ht="15.95">
      <c r="A4051" t="s">
        <v>4914</v>
      </c>
      <c r="B4051" t="s">
        <v>16</v>
      </c>
      <c r="C4051" t="str">
        <f>VLOOKUP(B4051, Positions!A$1:B$160, 2, FALSE)</f>
        <v>Forward</v>
      </c>
      <c r="D4051" t="s">
        <v>159</v>
      </c>
      <c r="E4051" t="s">
        <v>5665</v>
      </c>
      <c r="F4051" t="s">
        <v>21</v>
      </c>
      <c r="G4051" t="str">
        <f>VLOOKUP(E4051, Tiers!M$1:P$134, 3, FALSE)</f>
        <v>ENG2</v>
      </c>
      <c r="H4051">
        <f>VLOOKUP(G4051, Tiers!B$1:C$134, 2, FALSE)</f>
        <v>3</v>
      </c>
      <c r="I4051" s="26" t="s">
        <v>5770</v>
      </c>
      <c r="J4051">
        <f t="shared" si="254"/>
        <v>4</v>
      </c>
      <c r="K4051">
        <f t="shared" si="255"/>
        <v>3</v>
      </c>
      <c r="L4051">
        <f t="shared" si="256"/>
        <v>10669</v>
      </c>
      <c r="M4051">
        <f t="shared" si="257"/>
        <v>350</v>
      </c>
      <c r="N4051">
        <v>27</v>
      </c>
      <c r="O4051" t="s">
        <v>3934</v>
      </c>
      <c r="P4051" t="s">
        <v>21</v>
      </c>
      <c r="Q4051" t="s">
        <v>22</v>
      </c>
      <c r="R4051" t="s">
        <v>21</v>
      </c>
      <c r="W4051">
        <v>183</v>
      </c>
      <c r="X4051">
        <v>70</v>
      </c>
      <c r="Y4051">
        <v>116</v>
      </c>
      <c r="Z4051">
        <v>341</v>
      </c>
    </row>
    <row r="4052" spans="1:26" ht="15.95">
      <c r="A4052" t="s">
        <v>4915</v>
      </c>
      <c r="B4052" t="s">
        <v>31</v>
      </c>
      <c r="C4052" t="str">
        <f>VLOOKUP(B4052, Positions!A$1:B$160, 2, FALSE)</f>
        <v>Defender</v>
      </c>
      <c r="D4052" t="s">
        <v>2189</v>
      </c>
      <c r="E4052" t="s">
        <v>5669</v>
      </c>
      <c r="F4052" t="s">
        <v>421</v>
      </c>
      <c r="G4052" t="str">
        <f>VLOOKUP(E4052, Tiers!M$1:P$134, 3, FALSE)</f>
        <v>SCO1</v>
      </c>
      <c r="H4052">
        <f>VLOOKUP(G4052, Tiers!B$1:C$134, 2, FALSE)</f>
        <v>3</v>
      </c>
      <c r="I4052" s="26" t="s">
        <v>5771</v>
      </c>
      <c r="J4052">
        <f t="shared" si="254"/>
        <v>12</v>
      </c>
      <c r="K4052">
        <f t="shared" si="255"/>
        <v>2</v>
      </c>
      <c r="L4052">
        <f t="shared" si="256"/>
        <v>10788</v>
      </c>
      <c r="M4052">
        <f t="shared" si="257"/>
        <v>354</v>
      </c>
      <c r="N4052">
        <v>27</v>
      </c>
      <c r="O4052" t="s">
        <v>113</v>
      </c>
      <c r="P4052" t="s">
        <v>21</v>
      </c>
      <c r="Q4052" t="s">
        <v>22</v>
      </c>
      <c r="R4052" t="s">
        <v>21</v>
      </c>
      <c r="W4052">
        <v>173</v>
      </c>
      <c r="X4052">
        <v>70</v>
      </c>
      <c r="Y4052">
        <v>10</v>
      </c>
      <c r="Z4052">
        <v>189</v>
      </c>
    </row>
    <row r="4053" spans="1:26" ht="15.95">
      <c r="A4053" t="s">
        <v>4916</v>
      </c>
      <c r="B4053" t="s">
        <v>16</v>
      </c>
      <c r="C4053" t="str">
        <f>VLOOKUP(B4053, Positions!A$1:B$160, 2, FALSE)</f>
        <v>Forward</v>
      </c>
      <c r="D4053" t="s">
        <v>657</v>
      </c>
      <c r="E4053" t="s">
        <v>62</v>
      </c>
      <c r="F4053" t="s">
        <v>21</v>
      </c>
      <c r="G4053" t="str">
        <f>VLOOKUP(E4053, Tiers!M$1:P$134, 3, FALSE)</f>
        <v>ENG1</v>
      </c>
      <c r="H4053">
        <f>VLOOKUP(G4053, Tiers!B$1:C$134, 2, FALSE)</f>
        <v>1</v>
      </c>
      <c r="I4053" s="26" t="s">
        <v>5772</v>
      </c>
      <c r="J4053">
        <f t="shared" si="254"/>
        <v>10</v>
      </c>
      <c r="K4053">
        <f t="shared" si="255"/>
        <v>1</v>
      </c>
      <c r="L4053">
        <f t="shared" si="256"/>
        <v>10849</v>
      </c>
      <c r="M4053">
        <f t="shared" si="257"/>
        <v>356</v>
      </c>
      <c r="N4053">
        <v>27</v>
      </c>
      <c r="O4053" t="s">
        <v>2301</v>
      </c>
      <c r="P4053" t="s">
        <v>21</v>
      </c>
      <c r="Q4053" t="s">
        <v>22</v>
      </c>
      <c r="R4053" t="s">
        <v>21</v>
      </c>
      <c r="W4053">
        <v>176</v>
      </c>
      <c r="X4053">
        <v>71</v>
      </c>
      <c r="Y4053">
        <v>161</v>
      </c>
      <c r="Z4053">
        <v>375</v>
      </c>
    </row>
    <row r="4054" spans="1:26" ht="15.95">
      <c r="A4054" t="s">
        <v>4917</v>
      </c>
      <c r="B4054" t="s">
        <v>78</v>
      </c>
      <c r="C4054" t="str">
        <f>VLOOKUP(B4054, Positions!A$1:B$160, 2, FALSE)</f>
        <v>Midfielder</v>
      </c>
      <c r="D4054" t="s">
        <v>5666</v>
      </c>
      <c r="E4054" t="s">
        <v>5666</v>
      </c>
      <c r="F4054" t="s">
        <v>21</v>
      </c>
      <c r="G4054" t="str">
        <f>VLOOKUP(E4054, Tiers!M$1:P$134, 3, FALSE)</f>
        <v>NONE</v>
      </c>
      <c r="H4054">
        <f>VLOOKUP(G4054, Tiers!B$1:C$134, 2, FALSE)</f>
        <v>7</v>
      </c>
      <c r="I4054" s="26" t="s">
        <v>5773</v>
      </c>
      <c r="J4054">
        <f t="shared" si="254"/>
        <v>5</v>
      </c>
      <c r="K4054">
        <f t="shared" si="255"/>
        <v>3</v>
      </c>
      <c r="L4054">
        <f t="shared" si="256"/>
        <v>11012</v>
      </c>
      <c r="M4054">
        <f t="shared" si="257"/>
        <v>361</v>
      </c>
      <c r="N4054">
        <v>27</v>
      </c>
      <c r="O4054" t="s">
        <v>57</v>
      </c>
      <c r="P4054" t="s">
        <v>21</v>
      </c>
      <c r="Q4054" t="s">
        <v>22</v>
      </c>
      <c r="R4054" t="s">
        <v>21</v>
      </c>
      <c r="S4054" t="s">
        <v>870</v>
      </c>
      <c r="W4054">
        <v>181</v>
      </c>
      <c r="X4054">
        <v>74</v>
      </c>
      <c r="Y4054">
        <v>21</v>
      </c>
      <c r="Z4054">
        <v>250</v>
      </c>
    </row>
    <row r="4055" spans="1:26" ht="15.95">
      <c r="A4055" t="s">
        <v>4918</v>
      </c>
      <c r="B4055" t="s">
        <v>2259</v>
      </c>
      <c r="C4055" t="str">
        <f>VLOOKUP(B4055, Positions!A$1:B$160, 2, FALSE)</f>
        <v>Midfielder</v>
      </c>
      <c r="D4055" t="s">
        <v>3353</v>
      </c>
      <c r="E4055" t="s">
        <v>5669</v>
      </c>
      <c r="F4055" t="s">
        <v>21</v>
      </c>
      <c r="G4055" t="str">
        <f>VLOOKUP(E4055, Tiers!M$1:P$134, 3, FALSE)</f>
        <v>SCO1</v>
      </c>
      <c r="H4055">
        <f>VLOOKUP(G4055, Tiers!B$1:C$134, 2, FALSE)</f>
        <v>3</v>
      </c>
      <c r="I4055" s="26" t="s">
        <v>5774</v>
      </c>
      <c r="J4055">
        <f t="shared" si="254"/>
        <v>1</v>
      </c>
      <c r="K4055">
        <f t="shared" si="255"/>
        <v>2</v>
      </c>
      <c r="L4055">
        <f t="shared" si="256"/>
        <v>11116</v>
      </c>
      <c r="M4055">
        <f t="shared" si="257"/>
        <v>365</v>
      </c>
      <c r="N4055">
        <v>27</v>
      </c>
      <c r="O4055" t="s">
        <v>113</v>
      </c>
      <c r="P4055" t="s">
        <v>21</v>
      </c>
      <c r="Q4055" t="s">
        <v>22</v>
      </c>
      <c r="R4055" t="s">
        <v>21</v>
      </c>
      <c r="W4055">
        <v>176</v>
      </c>
      <c r="X4055">
        <v>67</v>
      </c>
      <c r="Y4055">
        <v>12</v>
      </c>
      <c r="Z4055">
        <v>146</v>
      </c>
    </row>
    <row r="4056" spans="1:26" ht="15.95">
      <c r="A4056" t="s">
        <v>4919</v>
      </c>
      <c r="B4056" t="s">
        <v>81</v>
      </c>
      <c r="C4056" t="str">
        <f>VLOOKUP(B4056, Positions!A$1:B$160, 2, FALSE)</f>
        <v>Defender</v>
      </c>
      <c r="D4056" t="s">
        <v>762</v>
      </c>
      <c r="E4056" t="s">
        <v>5665</v>
      </c>
      <c r="F4056" t="s">
        <v>21</v>
      </c>
      <c r="G4056" t="str">
        <f>VLOOKUP(E4056, Tiers!M$1:P$134, 3, FALSE)</f>
        <v>ENG2</v>
      </c>
      <c r="H4056">
        <f>VLOOKUP(G4056, Tiers!B$1:C$134, 2, FALSE)</f>
        <v>3</v>
      </c>
      <c r="I4056" s="26" t="s">
        <v>5775</v>
      </c>
      <c r="J4056">
        <f t="shared" si="254"/>
        <v>9</v>
      </c>
      <c r="K4056">
        <f t="shared" si="255"/>
        <v>1</v>
      </c>
      <c r="L4056">
        <f t="shared" si="256"/>
        <v>11245</v>
      </c>
      <c r="M4056">
        <f t="shared" si="257"/>
        <v>369</v>
      </c>
      <c r="N4056">
        <v>27</v>
      </c>
      <c r="O4056" t="s">
        <v>284</v>
      </c>
      <c r="P4056" t="s">
        <v>21</v>
      </c>
      <c r="Q4056" t="s">
        <v>22</v>
      </c>
      <c r="R4056" t="s">
        <v>21</v>
      </c>
      <c r="S4056" t="s">
        <v>340</v>
      </c>
      <c r="W4056">
        <v>194</v>
      </c>
      <c r="X4056">
        <v>91</v>
      </c>
      <c r="Y4056">
        <v>7</v>
      </c>
      <c r="Z4056">
        <v>189</v>
      </c>
    </row>
    <row r="4057" spans="1:26" ht="15.95">
      <c r="A4057" t="s">
        <v>4920</v>
      </c>
      <c r="B4057" t="s">
        <v>2424</v>
      </c>
      <c r="C4057" t="str">
        <f>VLOOKUP(B4057, Positions!A$1:B$160, 2, FALSE)</f>
        <v>Midfielder</v>
      </c>
      <c r="D4057" t="s">
        <v>4921</v>
      </c>
      <c r="E4057" t="s">
        <v>5666</v>
      </c>
      <c r="F4057" t="s">
        <v>21</v>
      </c>
      <c r="G4057" t="str">
        <f>VLOOKUP(E4057, Tiers!M$1:P$134, 3, FALSE)</f>
        <v>NONE</v>
      </c>
      <c r="H4057">
        <f>VLOOKUP(G4057, Tiers!B$1:C$134, 2, FALSE)</f>
        <v>7</v>
      </c>
      <c r="I4057" s="26" t="s">
        <v>5776</v>
      </c>
      <c r="J4057">
        <f t="shared" si="254"/>
        <v>9</v>
      </c>
      <c r="K4057">
        <f t="shared" si="255"/>
        <v>1</v>
      </c>
      <c r="L4057">
        <f t="shared" si="256"/>
        <v>11247</v>
      </c>
      <c r="M4057">
        <f t="shared" si="257"/>
        <v>369</v>
      </c>
      <c r="N4057">
        <v>27</v>
      </c>
      <c r="O4057" t="s">
        <v>390</v>
      </c>
      <c r="P4057" t="s">
        <v>21</v>
      </c>
      <c r="Q4057" t="s">
        <v>22</v>
      </c>
      <c r="R4057" t="s">
        <v>21</v>
      </c>
      <c r="W4057">
        <v>181</v>
      </c>
      <c r="X4057">
        <v>73</v>
      </c>
      <c r="Y4057">
        <v>34</v>
      </c>
      <c r="Z4057">
        <v>207</v>
      </c>
    </row>
    <row r="4058" spans="1:26" ht="15.95">
      <c r="A4058" t="s">
        <v>4922</v>
      </c>
      <c r="B4058" t="s">
        <v>16</v>
      </c>
      <c r="C4058" t="str">
        <f>VLOOKUP(B4058, Positions!A$1:B$160, 2, FALSE)</f>
        <v>Forward</v>
      </c>
      <c r="D4058" t="s">
        <v>657</v>
      </c>
      <c r="E4058" t="s">
        <v>62</v>
      </c>
      <c r="F4058" t="s">
        <v>21</v>
      </c>
      <c r="G4058" t="str">
        <f>VLOOKUP(E4058, Tiers!M$1:P$134, 3, FALSE)</f>
        <v>ENG1</v>
      </c>
      <c r="H4058">
        <f>VLOOKUP(G4058, Tiers!B$1:C$134, 2, FALSE)</f>
        <v>1</v>
      </c>
      <c r="I4058" s="26" t="s">
        <v>5777</v>
      </c>
      <c r="J4058">
        <f t="shared" si="254"/>
        <v>7</v>
      </c>
      <c r="K4058">
        <f t="shared" si="255"/>
        <v>4</v>
      </c>
      <c r="L4058">
        <f t="shared" si="256"/>
        <v>11310</v>
      </c>
      <c r="M4058">
        <f t="shared" si="257"/>
        <v>371</v>
      </c>
      <c r="N4058">
        <v>27</v>
      </c>
      <c r="O4058" t="s">
        <v>596</v>
      </c>
      <c r="P4058" t="s">
        <v>21</v>
      </c>
      <c r="Q4058" t="s">
        <v>22</v>
      </c>
      <c r="R4058" t="s">
        <v>21</v>
      </c>
      <c r="W4058">
        <v>183</v>
      </c>
      <c r="X4058">
        <v>71</v>
      </c>
      <c r="Y4058">
        <v>82</v>
      </c>
      <c r="Z4058">
        <v>268</v>
      </c>
    </row>
    <row r="4059" spans="1:26" ht="15.95">
      <c r="A4059" t="s">
        <v>4923</v>
      </c>
      <c r="B4059" t="s">
        <v>16</v>
      </c>
      <c r="C4059" t="str">
        <f>VLOOKUP(B4059, Positions!A$1:B$160, 2, FALSE)</f>
        <v>Forward</v>
      </c>
      <c r="D4059" t="s">
        <v>1166</v>
      </c>
      <c r="E4059" t="s">
        <v>5666</v>
      </c>
      <c r="F4059" t="s">
        <v>21</v>
      </c>
      <c r="G4059" t="str">
        <f>VLOOKUP(E4059, Tiers!M$1:P$134, 3, FALSE)</f>
        <v>NONE</v>
      </c>
      <c r="H4059">
        <f>VLOOKUP(G4059, Tiers!B$1:C$134, 2, FALSE)</f>
        <v>7</v>
      </c>
      <c r="I4059" s="26" t="s">
        <v>5778</v>
      </c>
      <c r="J4059">
        <f t="shared" si="254"/>
        <v>5</v>
      </c>
      <c r="K4059">
        <f t="shared" si="255"/>
        <v>3</v>
      </c>
      <c r="L4059">
        <f t="shared" si="256"/>
        <v>11371</v>
      </c>
      <c r="M4059">
        <f t="shared" si="257"/>
        <v>373</v>
      </c>
      <c r="N4059">
        <v>27</v>
      </c>
      <c r="O4059" t="s">
        <v>1166</v>
      </c>
      <c r="P4059" t="s">
        <v>21</v>
      </c>
      <c r="Q4059" t="s">
        <v>22</v>
      </c>
      <c r="R4059" t="s">
        <v>21</v>
      </c>
      <c r="S4059" t="s">
        <v>465</v>
      </c>
      <c r="W4059">
        <v>183</v>
      </c>
      <c r="X4059">
        <v>70</v>
      </c>
      <c r="Y4059">
        <v>95</v>
      </c>
      <c r="Z4059">
        <v>312</v>
      </c>
    </row>
    <row r="4060" spans="1:26" ht="15.95">
      <c r="A4060" t="s">
        <v>4924</v>
      </c>
      <c r="B4060" t="s">
        <v>81</v>
      </c>
      <c r="C4060" t="str">
        <f>VLOOKUP(B4060, Positions!A$1:B$160, 2, FALSE)</f>
        <v>Defender</v>
      </c>
      <c r="D4060" t="s">
        <v>332</v>
      </c>
      <c r="E4060" t="s">
        <v>5665</v>
      </c>
      <c r="F4060" t="s">
        <v>21</v>
      </c>
      <c r="G4060" t="str">
        <f>VLOOKUP(E4060, Tiers!M$1:P$134, 3, FALSE)</f>
        <v>ENG2</v>
      </c>
      <c r="H4060">
        <f>VLOOKUP(G4060, Tiers!B$1:C$134, 2, FALSE)</f>
        <v>3</v>
      </c>
      <c r="I4060" s="26" t="s">
        <v>5779</v>
      </c>
      <c r="J4060">
        <f t="shared" si="254"/>
        <v>4</v>
      </c>
      <c r="K4060">
        <f t="shared" si="255"/>
        <v>3</v>
      </c>
      <c r="L4060">
        <f t="shared" si="256"/>
        <v>11392</v>
      </c>
      <c r="M4060">
        <f t="shared" si="257"/>
        <v>374</v>
      </c>
      <c r="N4060">
        <v>27</v>
      </c>
      <c r="O4060" t="s">
        <v>2162</v>
      </c>
      <c r="P4060" t="s">
        <v>21</v>
      </c>
      <c r="Q4060" t="s">
        <v>22</v>
      </c>
      <c r="R4060" t="s">
        <v>21</v>
      </c>
      <c r="S4060" t="s">
        <v>4925</v>
      </c>
      <c r="W4060">
        <v>184</v>
      </c>
      <c r="X4060">
        <v>80</v>
      </c>
      <c r="Y4060">
        <v>0</v>
      </c>
      <c r="Z4060">
        <v>205</v>
      </c>
    </row>
    <row r="4061" spans="1:26" ht="15.95">
      <c r="A4061" t="s">
        <v>4926</v>
      </c>
      <c r="B4061" t="s">
        <v>166</v>
      </c>
      <c r="C4061" t="str">
        <f>VLOOKUP(B4061, Positions!A$1:B$160, 2, FALSE)</f>
        <v>Goalkeeper</v>
      </c>
      <c r="D4061" t="s">
        <v>134</v>
      </c>
      <c r="E4061" t="s">
        <v>5664</v>
      </c>
      <c r="F4061" t="s">
        <v>21</v>
      </c>
      <c r="G4061" t="str">
        <f>VLOOKUP(E4061, Tiers!M$1:P$134, 3, FALSE)</f>
        <v>ENG3</v>
      </c>
      <c r="H4061">
        <f>VLOOKUP(G4061, Tiers!B$1:C$134, 2, FALSE)</f>
        <v>4</v>
      </c>
      <c r="I4061" s="26" t="s">
        <v>5679</v>
      </c>
      <c r="J4061">
        <f t="shared" si="254"/>
        <v>2</v>
      </c>
      <c r="K4061">
        <f t="shared" si="255"/>
        <v>2</v>
      </c>
      <c r="L4061">
        <f t="shared" si="256"/>
        <v>11467</v>
      </c>
      <c r="M4061">
        <f t="shared" si="257"/>
        <v>376</v>
      </c>
      <c r="N4061">
        <v>27</v>
      </c>
      <c r="O4061" t="s">
        <v>204</v>
      </c>
      <c r="P4061" t="s">
        <v>21</v>
      </c>
      <c r="Q4061" t="s">
        <v>22</v>
      </c>
      <c r="R4061" t="s">
        <v>21</v>
      </c>
      <c r="W4061">
        <v>196</v>
      </c>
      <c r="X4061">
        <v>90</v>
      </c>
      <c r="Y4061">
        <v>0</v>
      </c>
      <c r="Z4061">
        <v>120</v>
      </c>
    </row>
    <row r="4062" spans="1:26" ht="15.95">
      <c r="A4062" t="s">
        <v>4927</v>
      </c>
      <c r="B4062" t="s">
        <v>281</v>
      </c>
      <c r="C4062" t="str">
        <f>VLOOKUP(B4062, Positions!A$1:B$160, 2, FALSE)</f>
        <v>Forward</v>
      </c>
      <c r="D4062" t="s">
        <v>162</v>
      </c>
      <c r="E4062" t="s">
        <v>5663</v>
      </c>
      <c r="F4062" t="s">
        <v>21</v>
      </c>
      <c r="G4062" t="str">
        <f>VLOOKUP(E4062, Tiers!M$1:P$134, 3, FALSE)</f>
        <v>ENG4</v>
      </c>
      <c r="H4062">
        <f>VLOOKUP(G4062, Tiers!B$1:C$134, 2, FALSE)</f>
        <v>5</v>
      </c>
      <c r="I4062" s="26" t="s">
        <v>5680</v>
      </c>
      <c r="J4062">
        <f t="shared" si="254"/>
        <v>1</v>
      </c>
      <c r="K4062">
        <f t="shared" si="255"/>
        <v>2</v>
      </c>
      <c r="L4062">
        <f t="shared" si="256"/>
        <v>11476</v>
      </c>
      <c r="M4062">
        <f t="shared" si="257"/>
        <v>377</v>
      </c>
      <c r="N4062">
        <v>27</v>
      </c>
      <c r="O4062" t="s">
        <v>74</v>
      </c>
      <c r="P4062" t="s">
        <v>21</v>
      </c>
      <c r="Q4062" t="s">
        <v>22</v>
      </c>
      <c r="R4062" t="s">
        <v>21</v>
      </c>
      <c r="W4062">
        <v>178</v>
      </c>
      <c r="X4062">
        <v>65</v>
      </c>
      <c r="Y4062">
        <v>42</v>
      </c>
      <c r="Z4062">
        <v>199</v>
      </c>
    </row>
    <row r="4063" spans="1:26" ht="15.95">
      <c r="A4063" t="s">
        <v>4928</v>
      </c>
      <c r="B4063" t="s">
        <v>565</v>
      </c>
      <c r="C4063" t="str">
        <f>VLOOKUP(B4063, Positions!A$1:B$160, 2, FALSE)</f>
        <v>Midfielder</v>
      </c>
      <c r="D4063" t="s">
        <v>496</v>
      </c>
      <c r="E4063" t="s">
        <v>5664</v>
      </c>
      <c r="F4063" t="s">
        <v>21</v>
      </c>
      <c r="G4063" t="str">
        <f>VLOOKUP(E4063, Tiers!M$1:P$134, 3, FALSE)</f>
        <v>ENG3</v>
      </c>
      <c r="H4063">
        <f>VLOOKUP(G4063, Tiers!B$1:C$134, 2, FALSE)</f>
        <v>4</v>
      </c>
      <c r="I4063" s="26" t="s">
        <v>5682</v>
      </c>
      <c r="J4063">
        <f t="shared" si="254"/>
        <v>10</v>
      </c>
      <c r="K4063">
        <f t="shared" si="255"/>
        <v>1</v>
      </c>
      <c r="L4063">
        <f t="shared" si="256"/>
        <v>11566</v>
      </c>
      <c r="M4063">
        <f t="shared" si="257"/>
        <v>380</v>
      </c>
      <c r="N4063">
        <v>27</v>
      </c>
      <c r="O4063" t="s">
        <v>57</v>
      </c>
      <c r="P4063" t="s">
        <v>21</v>
      </c>
      <c r="Q4063" t="s">
        <v>22</v>
      </c>
      <c r="R4063" t="s">
        <v>21</v>
      </c>
      <c r="W4063">
        <v>183</v>
      </c>
      <c r="X4063">
        <v>77</v>
      </c>
      <c r="Y4063">
        <v>48</v>
      </c>
      <c r="Z4063">
        <v>238</v>
      </c>
    </row>
    <row r="4064" spans="1:26" ht="15.95">
      <c r="A4064" t="s">
        <v>4929</v>
      </c>
      <c r="B4064" t="s">
        <v>1264</v>
      </c>
      <c r="C4064" t="str">
        <f>VLOOKUP(B4064, Positions!A$1:B$160, 2, FALSE)</f>
        <v>Defender</v>
      </c>
      <c r="D4064" t="s">
        <v>250</v>
      </c>
      <c r="E4064" t="s">
        <v>5664</v>
      </c>
      <c r="F4064" t="s">
        <v>21</v>
      </c>
      <c r="G4064" t="str">
        <f>VLOOKUP(E4064, Tiers!M$1:P$134, 3, FALSE)</f>
        <v>ENG3</v>
      </c>
      <c r="H4064">
        <f>VLOOKUP(G4064, Tiers!B$1:C$134, 2, FALSE)</f>
        <v>4</v>
      </c>
      <c r="I4064" s="26" t="s">
        <v>5683</v>
      </c>
      <c r="J4064">
        <f t="shared" si="254"/>
        <v>9</v>
      </c>
      <c r="K4064">
        <f t="shared" si="255"/>
        <v>1</v>
      </c>
      <c r="L4064">
        <f t="shared" si="256"/>
        <v>11625</v>
      </c>
      <c r="M4064">
        <f t="shared" si="257"/>
        <v>381</v>
      </c>
      <c r="N4064">
        <v>27</v>
      </c>
      <c r="O4064" t="s">
        <v>5790</v>
      </c>
      <c r="P4064" t="s">
        <v>21</v>
      </c>
      <c r="Q4064" t="s">
        <v>22</v>
      </c>
      <c r="R4064" t="s">
        <v>21</v>
      </c>
      <c r="W4064">
        <v>173</v>
      </c>
      <c r="X4064">
        <v>70</v>
      </c>
      <c r="Y4064">
        <v>13</v>
      </c>
      <c r="Z4064">
        <v>331</v>
      </c>
    </row>
    <row r="4065" spans="1:26" ht="15.95">
      <c r="A4065" t="s">
        <v>4930</v>
      </c>
      <c r="B4065" t="s">
        <v>16</v>
      </c>
      <c r="C4065" t="str">
        <f>VLOOKUP(B4065, Positions!A$1:B$160, 2, FALSE)</f>
        <v>Forward</v>
      </c>
      <c r="D4065" t="s">
        <v>52</v>
      </c>
      <c r="E4065" t="s">
        <v>5663</v>
      </c>
      <c r="F4065" t="s">
        <v>21</v>
      </c>
      <c r="G4065" t="str">
        <f>VLOOKUP(E4065, Tiers!M$1:P$134, 3, FALSE)</f>
        <v>ENG4</v>
      </c>
      <c r="H4065">
        <f>VLOOKUP(G4065, Tiers!B$1:C$134, 2, FALSE)</f>
        <v>5</v>
      </c>
      <c r="I4065" s="26" t="s">
        <v>5684</v>
      </c>
      <c r="J4065">
        <f t="shared" si="254"/>
        <v>3</v>
      </c>
      <c r="K4065">
        <f t="shared" si="255"/>
        <v>3</v>
      </c>
      <c r="L4065">
        <f t="shared" si="256"/>
        <v>11788</v>
      </c>
      <c r="M4065">
        <f t="shared" si="257"/>
        <v>387</v>
      </c>
      <c r="N4065">
        <v>27</v>
      </c>
      <c r="O4065" t="s">
        <v>124</v>
      </c>
      <c r="P4065" t="s">
        <v>21</v>
      </c>
      <c r="Q4065" t="s">
        <v>22</v>
      </c>
      <c r="R4065" t="s">
        <v>21</v>
      </c>
      <c r="W4065">
        <v>183</v>
      </c>
      <c r="X4065">
        <v>72</v>
      </c>
      <c r="Y4065">
        <v>40</v>
      </c>
      <c r="Z4065">
        <v>241</v>
      </c>
    </row>
    <row r="4066" spans="1:26" ht="15.95">
      <c r="A4066" t="s">
        <v>4931</v>
      </c>
      <c r="B4066" t="s">
        <v>480</v>
      </c>
      <c r="C4066" t="str">
        <f>VLOOKUP(B4066, Positions!A$1:B$160, 2, FALSE)</f>
        <v>Defender</v>
      </c>
      <c r="D4066" t="s">
        <v>1177</v>
      </c>
      <c r="E4066" t="s">
        <v>5666</v>
      </c>
      <c r="F4066" t="s">
        <v>21</v>
      </c>
      <c r="G4066" t="str">
        <f>VLOOKUP(E4066, Tiers!M$1:P$134, 3, FALSE)</f>
        <v>NONE</v>
      </c>
      <c r="H4066">
        <f>VLOOKUP(G4066, Tiers!B$1:C$134, 2, FALSE)</f>
        <v>7</v>
      </c>
      <c r="I4066" s="26" t="s">
        <v>5684</v>
      </c>
      <c r="J4066">
        <f t="shared" si="254"/>
        <v>3</v>
      </c>
      <c r="K4066">
        <f t="shared" si="255"/>
        <v>3</v>
      </c>
      <c r="L4066">
        <f t="shared" si="256"/>
        <v>11788</v>
      </c>
      <c r="M4066">
        <f t="shared" si="257"/>
        <v>387</v>
      </c>
      <c r="N4066">
        <v>27</v>
      </c>
      <c r="O4066" t="s">
        <v>459</v>
      </c>
      <c r="P4066" t="s">
        <v>21</v>
      </c>
      <c r="Q4066" t="s">
        <v>22</v>
      </c>
      <c r="R4066" t="s">
        <v>21</v>
      </c>
      <c r="W4066">
        <v>186</v>
      </c>
      <c r="X4066">
        <v>82</v>
      </c>
      <c r="Y4066">
        <v>14</v>
      </c>
      <c r="Z4066">
        <v>317</v>
      </c>
    </row>
    <row r="4067" spans="1:26" ht="15.95">
      <c r="A4067" t="s">
        <v>4932</v>
      </c>
      <c r="B4067" t="s">
        <v>81</v>
      </c>
      <c r="C4067" t="str">
        <f>VLOOKUP(B4067, Positions!A$1:B$160, 2, FALSE)</f>
        <v>Defender</v>
      </c>
      <c r="D4067" t="s">
        <v>149</v>
      </c>
      <c r="E4067" t="s">
        <v>5663</v>
      </c>
      <c r="F4067" t="s">
        <v>21</v>
      </c>
      <c r="G4067" t="str">
        <f>VLOOKUP(E4067, Tiers!M$1:P$134, 3, FALSE)</f>
        <v>ENG4</v>
      </c>
      <c r="H4067">
        <f>VLOOKUP(G4067, Tiers!B$1:C$134, 2, FALSE)</f>
        <v>5</v>
      </c>
      <c r="I4067" s="26" t="s">
        <v>5685</v>
      </c>
      <c r="J4067">
        <f t="shared" si="254"/>
        <v>1</v>
      </c>
      <c r="K4067">
        <f t="shared" si="255"/>
        <v>2</v>
      </c>
      <c r="L4067">
        <f t="shared" si="256"/>
        <v>11847</v>
      </c>
      <c r="M4067">
        <f t="shared" si="257"/>
        <v>389</v>
      </c>
      <c r="N4067">
        <v>27</v>
      </c>
      <c r="O4067" t="s">
        <v>265</v>
      </c>
      <c r="P4067" t="s">
        <v>21</v>
      </c>
      <c r="Q4067" t="s">
        <v>22</v>
      </c>
      <c r="R4067" t="s">
        <v>21</v>
      </c>
      <c r="W4067">
        <v>186</v>
      </c>
      <c r="X4067">
        <v>80</v>
      </c>
      <c r="Y4067">
        <v>22</v>
      </c>
      <c r="Z4067">
        <v>227</v>
      </c>
    </row>
    <row r="4068" spans="1:26" ht="15.95">
      <c r="A4068" t="s">
        <v>4933</v>
      </c>
      <c r="B4068" t="s">
        <v>102</v>
      </c>
      <c r="C4068" t="str">
        <f>VLOOKUP(B4068, Positions!A$1:B$160, 2, FALSE)</f>
        <v>Defender</v>
      </c>
      <c r="D4068" t="s">
        <v>397</v>
      </c>
      <c r="E4068" t="s">
        <v>5665</v>
      </c>
      <c r="F4068" t="s">
        <v>21</v>
      </c>
      <c r="G4068" t="str">
        <f>VLOOKUP(E4068, Tiers!M$1:P$134, 3, FALSE)</f>
        <v>ENG2</v>
      </c>
      <c r="H4068">
        <f>VLOOKUP(G4068, Tiers!B$1:C$134, 2, FALSE)</f>
        <v>3</v>
      </c>
      <c r="I4068" s="26" t="s">
        <v>5686</v>
      </c>
      <c r="J4068">
        <f t="shared" si="254"/>
        <v>1</v>
      </c>
      <c r="K4068">
        <f t="shared" si="255"/>
        <v>2</v>
      </c>
      <c r="L4068">
        <f t="shared" si="256"/>
        <v>11854</v>
      </c>
      <c r="M4068">
        <f t="shared" si="257"/>
        <v>389</v>
      </c>
      <c r="N4068">
        <v>27</v>
      </c>
      <c r="O4068" t="s">
        <v>1217</v>
      </c>
      <c r="P4068" t="s">
        <v>21</v>
      </c>
      <c r="Q4068" t="s">
        <v>22</v>
      </c>
      <c r="R4068" t="s">
        <v>21</v>
      </c>
      <c r="W4068">
        <v>181</v>
      </c>
      <c r="X4068">
        <v>78</v>
      </c>
      <c r="Y4068">
        <v>9</v>
      </c>
      <c r="Z4068">
        <v>205</v>
      </c>
    </row>
    <row r="4069" spans="1:26" ht="15.95">
      <c r="A4069" t="s">
        <v>4934</v>
      </c>
      <c r="B4069" t="s">
        <v>4935</v>
      </c>
      <c r="C4069" t="str">
        <f>VLOOKUP(B4069, Positions!A$1:B$160, 2, FALSE)</f>
        <v>Defender</v>
      </c>
      <c r="D4069" t="s">
        <v>412</v>
      </c>
      <c r="E4069" t="s">
        <v>5664</v>
      </c>
      <c r="F4069" t="s">
        <v>21</v>
      </c>
      <c r="G4069" t="str">
        <f>VLOOKUP(E4069, Tiers!M$1:P$134, 3, FALSE)</f>
        <v>ENG3</v>
      </c>
      <c r="H4069">
        <f>VLOOKUP(G4069, Tiers!B$1:C$134, 2, FALSE)</f>
        <v>4</v>
      </c>
      <c r="I4069" s="26" t="s">
        <v>5687</v>
      </c>
      <c r="J4069">
        <f t="shared" si="254"/>
        <v>12</v>
      </c>
      <c r="K4069">
        <f t="shared" si="255"/>
        <v>2</v>
      </c>
      <c r="L4069">
        <f t="shared" si="256"/>
        <v>11879</v>
      </c>
      <c r="M4069">
        <f t="shared" si="257"/>
        <v>390</v>
      </c>
      <c r="N4069">
        <v>27</v>
      </c>
      <c r="O4069" t="s">
        <v>1900</v>
      </c>
      <c r="P4069" t="s">
        <v>21</v>
      </c>
      <c r="Q4069" t="s">
        <v>22</v>
      </c>
      <c r="R4069" t="s">
        <v>21</v>
      </c>
      <c r="W4069">
        <v>186</v>
      </c>
      <c r="X4069">
        <v>85</v>
      </c>
      <c r="Y4069">
        <v>13</v>
      </c>
      <c r="Z4069">
        <v>286</v>
      </c>
    </row>
    <row r="4070" spans="1:26" ht="15.95">
      <c r="A4070" t="s">
        <v>4936</v>
      </c>
      <c r="B4070" t="s">
        <v>420</v>
      </c>
      <c r="C4070" t="str">
        <f>VLOOKUP(B4070, Positions!A$1:B$160, 2, FALSE)</f>
        <v>Midfielder</v>
      </c>
      <c r="D4070" t="s">
        <v>177</v>
      </c>
      <c r="E4070" t="s">
        <v>5663</v>
      </c>
      <c r="F4070" t="s">
        <v>21</v>
      </c>
      <c r="G4070" t="str">
        <f>VLOOKUP(E4070, Tiers!M$1:P$134, 3, FALSE)</f>
        <v>ENG4</v>
      </c>
      <c r="H4070">
        <f>VLOOKUP(G4070, Tiers!B$1:C$134, 2, FALSE)</f>
        <v>5</v>
      </c>
      <c r="I4070" s="26" t="s">
        <v>5688</v>
      </c>
      <c r="J4070">
        <f t="shared" si="254"/>
        <v>11</v>
      </c>
      <c r="K4070">
        <f t="shared" si="255"/>
        <v>1</v>
      </c>
      <c r="L4070">
        <f t="shared" si="256"/>
        <v>11919</v>
      </c>
      <c r="M4070">
        <f t="shared" si="257"/>
        <v>391</v>
      </c>
      <c r="N4070">
        <v>27</v>
      </c>
      <c r="O4070" t="s">
        <v>1662</v>
      </c>
      <c r="P4070" t="s">
        <v>21</v>
      </c>
      <c r="Q4070" t="s">
        <v>22</v>
      </c>
      <c r="R4070" t="s">
        <v>21</v>
      </c>
      <c r="W4070">
        <v>178</v>
      </c>
      <c r="X4070">
        <v>70</v>
      </c>
      <c r="Y4070">
        <v>38</v>
      </c>
      <c r="Z4070">
        <v>263</v>
      </c>
    </row>
    <row r="4071" spans="1:26" ht="15.95">
      <c r="A4071" t="s">
        <v>4937</v>
      </c>
      <c r="B4071" t="s">
        <v>857</v>
      </c>
      <c r="C4071" t="str">
        <f>VLOOKUP(B4071, Positions!A$1:B$160, 2, FALSE)</f>
        <v>Defender</v>
      </c>
      <c r="D4071" t="s">
        <v>250</v>
      </c>
      <c r="E4071" t="s">
        <v>5664</v>
      </c>
      <c r="F4071" t="s">
        <v>21</v>
      </c>
      <c r="G4071" t="str">
        <f>VLOOKUP(E4071, Tiers!M$1:P$134, 3, FALSE)</f>
        <v>ENG3</v>
      </c>
      <c r="H4071">
        <f>VLOOKUP(G4071, Tiers!B$1:C$134, 2, FALSE)</f>
        <v>4</v>
      </c>
      <c r="I4071" s="26" t="s">
        <v>5689</v>
      </c>
      <c r="J4071">
        <f t="shared" si="254"/>
        <v>10</v>
      </c>
      <c r="K4071">
        <f t="shared" si="255"/>
        <v>1</v>
      </c>
      <c r="L4071">
        <f t="shared" si="256"/>
        <v>11931</v>
      </c>
      <c r="M4071">
        <f t="shared" si="257"/>
        <v>392</v>
      </c>
      <c r="N4071">
        <v>27</v>
      </c>
      <c r="O4071" t="s">
        <v>541</v>
      </c>
      <c r="P4071" t="s">
        <v>21</v>
      </c>
      <c r="Q4071" t="s">
        <v>22</v>
      </c>
      <c r="R4071" t="s">
        <v>21</v>
      </c>
      <c r="W4071">
        <v>173</v>
      </c>
      <c r="X4071">
        <v>70</v>
      </c>
      <c r="Y4071">
        <v>3</v>
      </c>
      <c r="Z4071">
        <v>247</v>
      </c>
    </row>
    <row r="4072" spans="1:26" ht="15.95">
      <c r="A4072" t="s">
        <v>4938</v>
      </c>
      <c r="B4072" t="s">
        <v>360</v>
      </c>
      <c r="C4072" t="str">
        <f>VLOOKUP(B4072, Positions!A$1:B$160, 2, FALSE)</f>
        <v>Defender</v>
      </c>
      <c r="D4072" t="s">
        <v>185</v>
      </c>
      <c r="E4072" t="s">
        <v>5664</v>
      </c>
      <c r="F4072" t="s">
        <v>21</v>
      </c>
      <c r="G4072" t="str">
        <f>VLOOKUP(E4072, Tiers!M$1:P$134, 3, FALSE)</f>
        <v>ENG3</v>
      </c>
      <c r="H4072">
        <f>VLOOKUP(G4072, Tiers!B$1:C$134, 2, FALSE)</f>
        <v>4</v>
      </c>
      <c r="I4072" s="26" t="s">
        <v>5690</v>
      </c>
      <c r="J4072">
        <f t="shared" si="254"/>
        <v>10</v>
      </c>
      <c r="K4072">
        <f t="shared" si="255"/>
        <v>1</v>
      </c>
      <c r="L4072">
        <f t="shared" si="256"/>
        <v>11932</v>
      </c>
      <c r="M4072">
        <f t="shared" si="257"/>
        <v>392</v>
      </c>
      <c r="N4072">
        <v>27</v>
      </c>
      <c r="O4072" t="s">
        <v>1208</v>
      </c>
      <c r="P4072" t="s">
        <v>21</v>
      </c>
      <c r="Q4072" t="s">
        <v>22</v>
      </c>
      <c r="R4072" t="s">
        <v>21</v>
      </c>
      <c r="W4072">
        <v>186</v>
      </c>
      <c r="X4072">
        <v>71</v>
      </c>
      <c r="Y4072">
        <v>15</v>
      </c>
      <c r="Z4072">
        <v>352</v>
      </c>
    </row>
    <row r="4073" spans="1:26" ht="15.95">
      <c r="A4073" t="s">
        <v>4939</v>
      </c>
      <c r="B4073" t="s">
        <v>42</v>
      </c>
      <c r="C4073" t="str">
        <f>VLOOKUP(B4073, Positions!A$1:B$160, 2, FALSE)</f>
        <v>Midfielder</v>
      </c>
      <c r="D4073" t="s">
        <v>52</v>
      </c>
      <c r="E4073" t="s">
        <v>5663</v>
      </c>
      <c r="F4073" t="s">
        <v>21</v>
      </c>
      <c r="G4073" t="str">
        <f>VLOOKUP(E4073, Tiers!M$1:P$134, 3, FALSE)</f>
        <v>ENG4</v>
      </c>
      <c r="H4073">
        <f>VLOOKUP(G4073, Tiers!B$1:C$134, 2, FALSE)</f>
        <v>5</v>
      </c>
      <c r="I4073" s="26" t="s">
        <v>5691</v>
      </c>
      <c r="J4073">
        <f t="shared" si="254"/>
        <v>9</v>
      </c>
      <c r="K4073">
        <f t="shared" si="255"/>
        <v>1</v>
      </c>
      <c r="L4073">
        <f t="shared" si="256"/>
        <v>11964</v>
      </c>
      <c r="M4073">
        <f t="shared" si="257"/>
        <v>393</v>
      </c>
      <c r="N4073">
        <v>27</v>
      </c>
      <c r="O4073" t="s">
        <v>142</v>
      </c>
      <c r="P4073" t="s">
        <v>21</v>
      </c>
      <c r="Q4073" t="s">
        <v>22</v>
      </c>
      <c r="R4073" t="s">
        <v>21</v>
      </c>
      <c r="W4073">
        <v>178</v>
      </c>
      <c r="X4073">
        <v>73</v>
      </c>
      <c r="Y4073">
        <v>16</v>
      </c>
      <c r="Z4073">
        <v>237</v>
      </c>
    </row>
    <row r="4074" spans="1:26" ht="15.95">
      <c r="A4074" t="s">
        <v>4940</v>
      </c>
      <c r="B4074" t="s">
        <v>16</v>
      </c>
      <c r="C4074" t="str">
        <f>VLOOKUP(B4074, Positions!A$1:B$160, 2, FALSE)</f>
        <v>Forward</v>
      </c>
      <c r="D4074" t="s">
        <v>259</v>
      </c>
      <c r="E4074" t="s">
        <v>5663</v>
      </c>
      <c r="F4074" t="s">
        <v>21</v>
      </c>
      <c r="G4074" t="str">
        <f>VLOOKUP(E4074, Tiers!M$1:P$134, 3, FALSE)</f>
        <v>ENG4</v>
      </c>
      <c r="H4074">
        <f>VLOOKUP(G4074, Tiers!B$1:C$134, 2, FALSE)</f>
        <v>5</v>
      </c>
      <c r="I4074" s="26" t="s">
        <v>5692</v>
      </c>
      <c r="J4074">
        <f t="shared" si="254"/>
        <v>9</v>
      </c>
      <c r="K4074">
        <f t="shared" si="255"/>
        <v>1</v>
      </c>
      <c r="L4074">
        <f t="shared" si="256"/>
        <v>11971</v>
      </c>
      <c r="M4074">
        <f t="shared" si="257"/>
        <v>393</v>
      </c>
      <c r="N4074">
        <v>27</v>
      </c>
      <c r="O4074" t="s">
        <v>141</v>
      </c>
      <c r="P4074" t="s">
        <v>21</v>
      </c>
      <c r="Q4074" t="s">
        <v>22</v>
      </c>
      <c r="R4074" t="s">
        <v>21</v>
      </c>
      <c r="W4074">
        <v>188</v>
      </c>
      <c r="X4074">
        <v>81</v>
      </c>
      <c r="Y4074">
        <v>55</v>
      </c>
      <c r="Z4074">
        <v>189</v>
      </c>
    </row>
    <row r="4075" spans="1:26" ht="15.95">
      <c r="A4075" t="s">
        <v>4941</v>
      </c>
      <c r="B4075" t="s">
        <v>278</v>
      </c>
      <c r="C4075" t="str">
        <f>VLOOKUP(B4075, Positions!A$1:B$160, 2, FALSE)</f>
        <v>Midfielder</v>
      </c>
      <c r="D4075" t="s">
        <v>134</v>
      </c>
      <c r="E4075" t="s">
        <v>5664</v>
      </c>
      <c r="F4075" t="s">
        <v>21</v>
      </c>
      <c r="G4075" t="str">
        <f>VLOOKUP(E4075, Tiers!M$1:P$134, 3, FALSE)</f>
        <v>ENG3</v>
      </c>
      <c r="H4075">
        <f>VLOOKUP(G4075, Tiers!B$1:C$134, 2, FALSE)</f>
        <v>4</v>
      </c>
      <c r="I4075" s="26" t="s">
        <v>5693</v>
      </c>
      <c r="J4075">
        <f t="shared" si="254"/>
        <v>6</v>
      </c>
      <c r="K4075">
        <f t="shared" si="255"/>
        <v>4</v>
      </c>
      <c r="L4075">
        <f t="shared" si="256"/>
        <v>12060</v>
      </c>
      <c r="M4075">
        <f t="shared" si="257"/>
        <v>396</v>
      </c>
      <c r="N4075">
        <v>27</v>
      </c>
      <c r="O4075" t="s">
        <v>124</v>
      </c>
      <c r="P4075" t="s">
        <v>21</v>
      </c>
      <c r="Q4075" t="s">
        <v>22</v>
      </c>
      <c r="R4075" t="s">
        <v>21</v>
      </c>
      <c r="W4075">
        <v>183</v>
      </c>
      <c r="X4075">
        <v>73</v>
      </c>
      <c r="Y4075">
        <v>30</v>
      </c>
      <c r="Z4075">
        <v>161</v>
      </c>
    </row>
    <row r="4076" spans="1:26" ht="15.95">
      <c r="A4076" t="s">
        <v>4942</v>
      </c>
      <c r="B4076" t="s">
        <v>115</v>
      </c>
      <c r="C4076" t="str">
        <f>VLOOKUP(B4076, Positions!A$1:B$160, 2, FALSE)</f>
        <v>Midfielder</v>
      </c>
      <c r="D4076" t="s">
        <v>357</v>
      </c>
      <c r="E4076" t="s">
        <v>62</v>
      </c>
      <c r="F4076" t="s">
        <v>21</v>
      </c>
      <c r="G4076" t="str">
        <f>VLOOKUP(E4076, Tiers!M$1:P$134, 3, FALSE)</f>
        <v>ENG1</v>
      </c>
      <c r="H4076">
        <f>VLOOKUP(G4076, Tiers!B$1:C$134, 2, FALSE)</f>
        <v>1</v>
      </c>
      <c r="I4076" s="26" t="s">
        <v>5694</v>
      </c>
      <c r="J4076">
        <f t="shared" si="254"/>
        <v>11</v>
      </c>
      <c r="K4076">
        <f t="shared" si="255"/>
        <v>1</v>
      </c>
      <c r="L4076">
        <f t="shared" si="256"/>
        <v>12284</v>
      </c>
      <c r="M4076">
        <f t="shared" si="257"/>
        <v>403</v>
      </c>
      <c r="N4076">
        <v>27</v>
      </c>
      <c r="O4076" t="s">
        <v>3524</v>
      </c>
      <c r="P4076" t="s">
        <v>21</v>
      </c>
      <c r="Q4076" t="s">
        <v>22</v>
      </c>
      <c r="R4076" t="s">
        <v>21</v>
      </c>
      <c r="W4076">
        <v>165</v>
      </c>
      <c r="X4076">
        <v>60</v>
      </c>
      <c r="Y4076">
        <v>27</v>
      </c>
      <c r="Z4076">
        <v>301</v>
      </c>
    </row>
    <row r="4077" spans="1:26" ht="15.95">
      <c r="A4077" t="s">
        <v>4943</v>
      </c>
      <c r="B4077" t="s">
        <v>249</v>
      </c>
      <c r="C4077" t="str">
        <f>VLOOKUP(B4077, Positions!A$1:B$160, 2, FALSE)</f>
        <v>Midfielder</v>
      </c>
      <c r="D4077" t="s">
        <v>397</v>
      </c>
      <c r="E4077" t="s">
        <v>5665</v>
      </c>
      <c r="F4077" t="s">
        <v>21</v>
      </c>
      <c r="G4077" t="str">
        <f>VLOOKUP(E4077, Tiers!M$1:P$134, 3, FALSE)</f>
        <v>ENG2</v>
      </c>
      <c r="H4077">
        <f>VLOOKUP(G4077, Tiers!B$1:C$134, 2, FALSE)</f>
        <v>3</v>
      </c>
      <c r="I4077" s="26" t="s">
        <v>5695</v>
      </c>
      <c r="J4077">
        <f t="shared" si="254"/>
        <v>11</v>
      </c>
      <c r="K4077">
        <f t="shared" si="255"/>
        <v>1</v>
      </c>
      <c r="L4077">
        <f t="shared" si="256"/>
        <v>12290</v>
      </c>
      <c r="M4077">
        <f t="shared" si="257"/>
        <v>403</v>
      </c>
      <c r="N4077">
        <v>27</v>
      </c>
      <c r="O4077" t="s">
        <v>74</v>
      </c>
      <c r="P4077" t="s">
        <v>21</v>
      </c>
      <c r="Q4077" t="s">
        <v>22</v>
      </c>
      <c r="R4077" t="s">
        <v>21</v>
      </c>
      <c r="W4077">
        <v>181</v>
      </c>
      <c r="X4077">
        <v>79</v>
      </c>
      <c r="Y4077">
        <v>18</v>
      </c>
      <c r="Z4077">
        <v>211</v>
      </c>
    </row>
    <row r="4078" spans="1:26" ht="15.95">
      <c r="A4078" t="s">
        <v>4944</v>
      </c>
      <c r="B4078" t="s">
        <v>3074</v>
      </c>
      <c r="C4078" t="str">
        <f>VLOOKUP(B4078, Positions!A$1:B$160, 2, FALSE)</f>
        <v>Midfielder</v>
      </c>
      <c r="D4078" t="s">
        <v>3718</v>
      </c>
      <c r="E4078" t="s">
        <v>5666</v>
      </c>
      <c r="F4078" t="s">
        <v>21</v>
      </c>
      <c r="G4078" t="str">
        <f>VLOOKUP(E4078, Tiers!M$1:P$134, 3, FALSE)</f>
        <v>NONE</v>
      </c>
      <c r="H4078">
        <f>VLOOKUP(G4078, Tiers!B$1:C$134, 2, FALSE)</f>
        <v>7</v>
      </c>
      <c r="I4078" s="26" t="s">
        <v>5696</v>
      </c>
      <c r="J4078">
        <f t="shared" si="254"/>
        <v>2</v>
      </c>
      <c r="K4078">
        <f t="shared" si="255"/>
        <v>2</v>
      </c>
      <c r="L4078">
        <f t="shared" si="256"/>
        <v>12559</v>
      </c>
      <c r="M4078">
        <f t="shared" si="257"/>
        <v>412</v>
      </c>
      <c r="N4078">
        <v>27</v>
      </c>
      <c r="O4078" t="s">
        <v>530</v>
      </c>
      <c r="P4078" t="s">
        <v>21</v>
      </c>
      <c r="Q4078" t="s">
        <v>22</v>
      </c>
      <c r="R4078" t="s">
        <v>21</v>
      </c>
      <c r="W4078">
        <v>176</v>
      </c>
      <c r="X4078">
        <v>69</v>
      </c>
      <c r="Y4078">
        <v>24</v>
      </c>
      <c r="Z4078">
        <v>245</v>
      </c>
    </row>
    <row r="4079" spans="1:26" ht="15.95">
      <c r="A4079" t="s">
        <v>4945</v>
      </c>
      <c r="B4079" t="s">
        <v>84</v>
      </c>
      <c r="C4079" t="str">
        <f>VLOOKUP(B4079, Positions!A$1:B$160, 2, FALSE)</f>
        <v>Midfielder</v>
      </c>
      <c r="D4079" t="s">
        <v>5666</v>
      </c>
      <c r="E4079" t="s">
        <v>5666</v>
      </c>
      <c r="F4079" t="s">
        <v>21</v>
      </c>
      <c r="G4079" t="str">
        <f>VLOOKUP(E4079, Tiers!M$1:P$134, 3, FALSE)</f>
        <v>NONE</v>
      </c>
      <c r="H4079">
        <f>VLOOKUP(G4079, Tiers!B$1:C$134, 2, FALSE)</f>
        <v>7</v>
      </c>
      <c r="I4079" s="26" t="s">
        <v>5697</v>
      </c>
      <c r="J4079">
        <f t="shared" si="254"/>
        <v>12</v>
      </c>
      <c r="K4079">
        <f t="shared" si="255"/>
        <v>2</v>
      </c>
      <c r="L4079">
        <f t="shared" si="256"/>
        <v>12613</v>
      </c>
      <c r="M4079">
        <f t="shared" si="257"/>
        <v>414</v>
      </c>
      <c r="N4079">
        <v>27</v>
      </c>
      <c r="O4079" t="s">
        <v>74</v>
      </c>
      <c r="P4079" t="s">
        <v>21</v>
      </c>
      <c r="Q4079" t="s">
        <v>22</v>
      </c>
      <c r="R4079" t="s">
        <v>21</v>
      </c>
      <c r="W4079">
        <v>174</v>
      </c>
      <c r="X4079">
        <v>63</v>
      </c>
      <c r="Y4079">
        <v>26</v>
      </c>
      <c r="Z4079">
        <v>295</v>
      </c>
    </row>
    <row r="4080" spans="1:26" ht="15.95">
      <c r="A4080" t="s">
        <v>4946</v>
      </c>
      <c r="B4080" t="s">
        <v>166</v>
      </c>
      <c r="C4080" t="str">
        <f>VLOOKUP(B4080, Positions!A$1:B$160, 2, FALSE)</f>
        <v>Goalkeeper</v>
      </c>
      <c r="D4080" t="s">
        <v>236</v>
      </c>
      <c r="E4080" t="s">
        <v>5665</v>
      </c>
      <c r="F4080" t="s">
        <v>21</v>
      </c>
      <c r="G4080" t="str">
        <f>VLOOKUP(E4080, Tiers!M$1:P$134, 3, FALSE)</f>
        <v>ENG2</v>
      </c>
      <c r="H4080">
        <f>VLOOKUP(G4080, Tiers!B$1:C$134, 2, FALSE)</f>
        <v>3</v>
      </c>
      <c r="I4080" s="26" t="s">
        <v>5698</v>
      </c>
      <c r="J4080">
        <f t="shared" si="254"/>
        <v>11</v>
      </c>
      <c r="K4080">
        <f t="shared" si="255"/>
        <v>1</v>
      </c>
      <c r="L4080">
        <f t="shared" si="256"/>
        <v>12633</v>
      </c>
      <c r="M4080">
        <f t="shared" si="257"/>
        <v>415</v>
      </c>
      <c r="N4080">
        <v>27</v>
      </c>
      <c r="O4080" t="s">
        <v>1548</v>
      </c>
      <c r="P4080" t="s">
        <v>21</v>
      </c>
      <c r="Q4080" t="s">
        <v>22</v>
      </c>
      <c r="R4080" t="s">
        <v>21</v>
      </c>
      <c r="W4080">
        <v>193</v>
      </c>
      <c r="X4080">
        <v>78</v>
      </c>
      <c r="Y4080">
        <v>0</v>
      </c>
      <c r="Z4080">
        <v>261</v>
      </c>
    </row>
    <row r="4081" spans="1:26" ht="15.95">
      <c r="A4081" t="s">
        <v>4947</v>
      </c>
      <c r="B4081" t="s">
        <v>680</v>
      </c>
      <c r="C4081" t="str">
        <f>VLOOKUP(B4081, Positions!A$1:B$160, 2, FALSE)</f>
        <v>Midfielder</v>
      </c>
      <c r="D4081" t="s">
        <v>762</v>
      </c>
      <c r="E4081" t="s">
        <v>5665</v>
      </c>
      <c r="F4081" t="s">
        <v>21</v>
      </c>
      <c r="G4081" t="str">
        <f>VLOOKUP(E4081, Tiers!M$1:P$134, 3, FALSE)</f>
        <v>ENG2</v>
      </c>
      <c r="H4081">
        <f>VLOOKUP(G4081, Tiers!B$1:C$134, 2, FALSE)</f>
        <v>3</v>
      </c>
      <c r="I4081" s="26" t="s">
        <v>5699</v>
      </c>
      <c r="J4081">
        <f t="shared" si="254"/>
        <v>11</v>
      </c>
      <c r="K4081">
        <f t="shared" si="255"/>
        <v>1</v>
      </c>
      <c r="L4081">
        <f t="shared" si="256"/>
        <v>12643</v>
      </c>
      <c r="M4081">
        <f t="shared" si="257"/>
        <v>415</v>
      </c>
      <c r="N4081">
        <v>27</v>
      </c>
      <c r="O4081" t="s">
        <v>57</v>
      </c>
      <c r="P4081" t="s">
        <v>21</v>
      </c>
      <c r="Q4081" t="s">
        <v>22</v>
      </c>
      <c r="R4081" t="s">
        <v>21</v>
      </c>
      <c r="W4081">
        <v>177</v>
      </c>
      <c r="X4081">
        <v>69</v>
      </c>
      <c r="Y4081">
        <v>24</v>
      </c>
      <c r="Z4081">
        <v>232</v>
      </c>
    </row>
    <row r="4082" spans="1:26" ht="15.95">
      <c r="A4082" t="s">
        <v>4948</v>
      </c>
      <c r="B4082" t="s">
        <v>81</v>
      </c>
      <c r="C4082" t="str">
        <f>VLOOKUP(B4082, Positions!A$1:B$160, 2, FALSE)</f>
        <v>Defender</v>
      </c>
      <c r="D4082" t="s">
        <v>1895</v>
      </c>
      <c r="E4082" t="s">
        <v>5666</v>
      </c>
      <c r="F4082" t="s">
        <v>21</v>
      </c>
      <c r="G4082" t="str">
        <f>VLOOKUP(E4082, Tiers!M$1:P$134, 3, FALSE)</f>
        <v>NONE</v>
      </c>
      <c r="H4082">
        <f>VLOOKUP(G4082, Tiers!B$1:C$134, 2, FALSE)</f>
        <v>7</v>
      </c>
      <c r="I4082" s="26" t="s">
        <v>5700</v>
      </c>
      <c r="J4082">
        <f t="shared" si="254"/>
        <v>5</v>
      </c>
      <c r="K4082">
        <f t="shared" si="255"/>
        <v>3</v>
      </c>
      <c r="L4082">
        <f t="shared" si="256"/>
        <v>12818</v>
      </c>
      <c r="M4082">
        <f t="shared" si="257"/>
        <v>421</v>
      </c>
      <c r="N4082">
        <v>27</v>
      </c>
      <c r="O4082" t="s">
        <v>4949</v>
      </c>
      <c r="P4082" t="s">
        <v>21</v>
      </c>
      <c r="Q4082" t="s">
        <v>22</v>
      </c>
      <c r="R4082" t="s">
        <v>21</v>
      </c>
      <c r="W4082">
        <v>191</v>
      </c>
      <c r="X4082">
        <v>86</v>
      </c>
      <c r="Y4082">
        <v>19</v>
      </c>
      <c r="Z4082">
        <v>297</v>
      </c>
    </row>
    <row r="4083" spans="1:26" ht="15.95">
      <c r="A4083" t="s">
        <v>4950</v>
      </c>
      <c r="B4083" t="s">
        <v>16</v>
      </c>
      <c r="C4083" t="str">
        <f>VLOOKUP(B4083, Positions!A$1:B$160, 2, FALSE)</f>
        <v>Forward</v>
      </c>
      <c r="D4083" t="s">
        <v>17</v>
      </c>
      <c r="E4083" t="s">
        <v>5663</v>
      </c>
      <c r="F4083" t="s">
        <v>21</v>
      </c>
      <c r="G4083" t="str">
        <f>VLOOKUP(E4083, Tiers!M$1:P$134, 3, FALSE)</f>
        <v>ENG4</v>
      </c>
      <c r="H4083">
        <f>VLOOKUP(G4083, Tiers!B$1:C$134, 2, FALSE)</f>
        <v>5</v>
      </c>
      <c r="I4083" s="26" t="s">
        <v>5701</v>
      </c>
      <c r="J4083">
        <f t="shared" si="254"/>
        <v>3</v>
      </c>
      <c r="K4083">
        <f t="shared" si="255"/>
        <v>3</v>
      </c>
      <c r="L4083">
        <f t="shared" si="256"/>
        <v>12887</v>
      </c>
      <c r="M4083">
        <f t="shared" si="257"/>
        <v>423</v>
      </c>
      <c r="N4083">
        <v>27</v>
      </c>
      <c r="O4083" t="s">
        <v>1059</v>
      </c>
      <c r="P4083" t="s">
        <v>21</v>
      </c>
      <c r="Q4083" t="s">
        <v>22</v>
      </c>
      <c r="R4083" t="s">
        <v>21</v>
      </c>
      <c r="W4083">
        <v>194</v>
      </c>
      <c r="X4083">
        <v>79</v>
      </c>
      <c r="Y4083">
        <v>96</v>
      </c>
      <c r="Z4083">
        <v>217</v>
      </c>
    </row>
    <row r="4084" spans="1:26" ht="15.95">
      <c r="A4084" t="s">
        <v>4951</v>
      </c>
      <c r="B4084" t="s">
        <v>16</v>
      </c>
      <c r="C4084" t="str">
        <f>VLOOKUP(B4084, Positions!A$1:B$160, 2, FALSE)</f>
        <v>Forward</v>
      </c>
      <c r="D4084" t="s">
        <v>496</v>
      </c>
      <c r="E4084" t="s">
        <v>5664</v>
      </c>
      <c r="F4084" t="s">
        <v>21</v>
      </c>
      <c r="G4084" t="str">
        <f>VLOOKUP(E4084, Tiers!M$1:P$134, 3, FALSE)</f>
        <v>ENG3</v>
      </c>
      <c r="H4084">
        <f>VLOOKUP(G4084, Tiers!B$1:C$134, 2, FALSE)</f>
        <v>4</v>
      </c>
      <c r="I4084" s="26" t="s">
        <v>5702</v>
      </c>
      <c r="J4084">
        <f t="shared" si="254"/>
        <v>11</v>
      </c>
      <c r="K4084">
        <f t="shared" si="255"/>
        <v>1</v>
      </c>
      <c r="L4084">
        <f t="shared" si="256"/>
        <v>13024</v>
      </c>
      <c r="M4084">
        <f t="shared" si="257"/>
        <v>427</v>
      </c>
      <c r="N4084">
        <v>27</v>
      </c>
      <c r="O4084" t="s">
        <v>124</v>
      </c>
      <c r="P4084" t="s">
        <v>21</v>
      </c>
      <c r="Q4084" t="s">
        <v>22</v>
      </c>
      <c r="R4084" t="s">
        <v>21</v>
      </c>
      <c r="W4084">
        <v>194</v>
      </c>
      <c r="X4084">
        <v>78</v>
      </c>
      <c r="Y4084">
        <v>115</v>
      </c>
      <c r="Z4084">
        <v>321</v>
      </c>
    </row>
    <row r="4085" spans="1:26" ht="15.95">
      <c r="A4085" t="s">
        <v>4952</v>
      </c>
      <c r="B4085" t="s">
        <v>445</v>
      </c>
      <c r="C4085" t="str">
        <f>VLOOKUP(B4085, Positions!A$1:B$160, 2, FALSE)</f>
        <v>Midfielder</v>
      </c>
      <c r="D4085" t="s">
        <v>121</v>
      </c>
      <c r="E4085" t="s">
        <v>5663</v>
      </c>
      <c r="F4085" t="s">
        <v>21</v>
      </c>
      <c r="G4085" t="str">
        <f>VLOOKUP(E4085, Tiers!M$1:P$134, 3, FALSE)</f>
        <v>ENG4</v>
      </c>
      <c r="H4085">
        <f>VLOOKUP(G4085, Tiers!B$1:C$134, 2, FALSE)</f>
        <v>5</v>
      </c>
      <c r="I4085" s="26" t="s">
        <v>5703</v>
      </c>
      <c r="J4085">
        <f t="shared" si="254"/>
        <v>10</v>
      </c>
      <c r="K4085">
        <f t="shared" si="255"/>
        <v>1</v>
      </c>
      <c r="L4085">
        <f t="shared" si="256"/>
        <v>13043</v>
      </c>
      <c r="M4085">
        <f t="shared" si="257"/>
        <v>428</v>
      </c>
      <c r="N4085">
        <v>27</v>
      </c>
      <c r="O4085" t="s">
        <v>162</v>
      </c>
      <c r="P4085" t="s">
        <v>21</v>
      </c>
      <c r="Q4085" t="s">
        <v>22</v>
      </c>
      <c r="R4085" t="s">
        <v>21</v>
      </c>
      <c r="W4085">
        <v>171</v>
      </c>
      <c r="X4085">
        <v>64</v>
      </c>
      <c r="Y4085">
        <v>7</v>
      </c>
      <c r="Z4085">
        <v>145</v>
      </c>
    </row>
    <row r="4086" spans="1:26" ht="15.95">
      <c r="A4086" t="s">
        <v>4953</v>
      </c>
      <c r="B4086" t="s">
        <v>72</v>
      </c>
      <c r="C4086" t="str">
        <f>VLOOKUP(B4086, Positions!A$1:B$160, 2, FALSE)</f>
        <v>Defender</v>
      </c>
      <c r="D4086" t="s">
        <v>2359</v>
      </c>
      <c r="E4086" t="s">
        <v>5666</v>
      </c>
      <c r="F4086" t="s">
        <v>21</v>
      </c>
      <c r="G4086" t="str">
        <f>VLOOKUP(E4086, Tiers!M$1:P$134, 3, FALSE)</f>
        <v>NONE</v>
      </c>
      <c r="H4086">
        <f>VLOOKUP(G4086, Tiers!B$1:C$134, 2, FALSE)</f>
        <v>7</v>
      </c>
      <c r="I4086" s="26" t="s">
        <v>5704</v>
      </c>
      <c r="J4086">
        <f t="shared" si="254"/>
        <v>3</v>
      </c>
      <c r="K4086">
        <f t="shared" si="255"/>
        <v>3</v>
      </c>
      <c r="L4086">
        <f t="shared" si="256"/>
        <v>13245</v>
      </c>
      <c r="M4086">
        <f t="shared" si="257"/>
        <v>435</v>
      </c>
      <c r="N4086">
        <v>27</v>
      </c>
      <c r="O4086" t="s">
        <v>1530</v>
      </c>
      <c r="P4086" t="s">
        <v>21</v>
      </c>
      <c r="Q4086" t="s">
        <v>22</v>
      </c>
      <c r="R4086" t="s">
        <v>21</v>
      </c>
      <c r="W4086">
        <v>181</v>
      </c>
      <c r="X4086">
        <v>73</v>
      </c>
      <c r="Y4086">
        <v>1</v>
      </c>
      <c r="Z4086">
        <v>140</v>
      </c>
    </row>
    <row r="4087" spans="1:26" ht="15.95">
      <c r="A4087" t="s">
        <v>4954</v>
      </c>
      <c r="B4087" t="s">
        <v>55</v>
      </c>
      <c r="C4087" t="str">
        <f>VLOOKUP(B4087, Positions!A$1:B$160, 2, FALSE)</f>
        <v>Forward</v>
      </c>
      <c r="D4087" t="s">
        <v>2359</v>
      </c>
      <c r="E4087" t="s">
        <v>5666</v>
      </c>
      <c r="F4087" t="s">
        <v>21</v>
      </c>
      <c r="G4087" t="str">
        <f>VLOOKUP(E4087, Tiers!M$1:P$134, 3, FALSE)</f>
        <v>NONE</v>
      </c>
      <c r="H4087">
        <f>VLOOKUP(G4087, Tiers!B$1:C$134, 2, FALSE)</f>
        <v>7</v>
      </c>
      <c r="I4087" s="26" t="s">
        <v>5705</v>
      </c>
      <c r="J4087">
        <f t="shared" si="254"/>
        <v>3</v>
      </c>
      <c r="K4087">
        <f t="shared" si="255"/>
        <v>3</v>
      </c>
      <c r="L4087">
        <f t="shared" si="256"/>
        <v>13253</v>
      </c>
      <c r="M4087">
        <f t="shared" si="257"/>
        <v>435</v>
      </c>
      <c r="N4087">
        <v>27</v>
      </c>
      <c r="O4087" t="s">
        <v>519</v>
      </c>
      <c r="P4087" t="s">
        <v>21</v>
      </c>
      <c r="Q4087" t="s">
        <v>22</v>
      </c>
      <c r="R4087" t="s">
        <v>21</v>
      </c>
      <c r="W4087">
        <v>183</v>
      </c>
      <c r="X4087">
        <v>77</v>
      </c>
      <c r="Y4087">
        <v>27</v>
      </c>
      <c r="Z4087">
        <v>148</v>
      </c>
    </row>
    <row r="4088" spans="1:26" ht="15.95">
      <c r="A4088" t="s">
        <v>4955</v>
      </c>
      <c r="B4088" t="s">
        <v>42</v>
      </c>
      <c r="C4088" t="str">
        <f>VLOOKUP(B4088, Positions!A$1:B$160, 2, FALSE)</f>
        <v>Midfielder</v>
      </c>
      <c r="D4088" t="s">
        <v>221</v>
      </c>
      <c r="E4088" t="s">
        <v>5664</v>
      </c>
      <c r="F4088" t="s">
        <v>21</v>
      </c>
      <c r="G4088" t="str">
        <f>VLOOKUP(E4088, Tiers!M$1:P$134, 3, FALSE)</f>
        <v>ENG3</v>
      </c>
      <c r="H4088">
        <f>VLOOKUP(G4088, Tiers!B$1:C$134, 2, FALSE)</f>
        <v>4</v>
      </c>
      <c r="I4088" s="26" t="s">
        <v>5706</v>
      </c>
      <c r="J4088">
        <f t="shared" si="254"/>
        <v>3</v>
      </c>
      <c r="K4088">
        <f t="shared" si="255"/>
        <v>3</v>
      </c>
      <c r="L4088">
        <f t="shared" si="256"/>
        <v>13616</v>
      </c>
      <c r="M4088">
        <f t="shared" si="257"/>
        <v>447</v>
      </c>
      <c r="N4088">
        <v>27</v>
      </c>
      <c r="O4088" t="s">
        <v>284</v>
      </c>
      <c r="P4088" t="s">
        <v>21</v>
      </c>
      <c r="Q4088" t="s">
        <v>22</v>
      </c>
      <c r="R4088" t="s">
        <v>21</v>
      </c>
      <c r="W4088">
        <v>188</v>
      </c>
      <c r="X4088">
        <v>80</v>
      </c>
      <c r="Y4088">
        <v>3</v>
      </c>
      <c r="Z4088">
        <v>156</v>
      </c>
    </row>
    <row r="4089" spans="1:26" ht="15.95">
      <c r="A4089" t="s">
        <v>4956</v>
      </c>
      <c r="B4089" t="s">
        <v>16</v>
      </c>
      <c r="C4089" t="str">
        <f>VLOOKUP(B4089, Positions!A$1:B$160, 2, FALSE)</f>
        <v>Forward</v>
      </c>
      <c r="D4089" t="s">
        <v>5666</v>
      </c>
      <c r="E4089" t="s">
        <v>5666</v>
      </c>
      <c r="F4089" t="s">
        <v>21</v>
      </c>
      <c r="G4089" t="str">
        <f>VLOOKUP(E4089, Tiers!M$1:P$134, 3, FALSE)</f>
        <v>NONE</v>
      </c>
      <c r="H4089">
        <f>VLOOKUP(G4089, Tiers!B$1:C$134, 2, FALSE)</f>
        <v>7</v>
      </c>
      <c r="I4089" s="26" t="s">
        <v>5707</v>
      </c>
      <c r="J4089">
        <f t="shared" si="254"/>
        <v>5</v>
      </c>
      <c r="K4089">
        <f t="shared" si="255"/>
        <v>3</v>
      </c>
      <c r="L4089">
        <f t="shared" si="256"/>
        <v>13923</v>
      </c>
      <c r="M4089">
        <f t="shared" si="257"/>
        <v>457</v>
      </c>
      <c r="N4089">
        <v>27</v>
      </c>
      <c r="O4089" t="s">
        <v>512</v>
      </c>
      <c r="P4089" t="s">
        <v>21</v>
      </c>
      <c r="Q4089" t="s">
        <v>22</v>
      </c>
      <c r="R4089" t="s">
        <v>21</v>
      </c>
      <c r="W4089">
        <v>181</v>
      </c>
      <c r="X4089">
        <v>70</v>
      </c>
      <c r="Y4089">
        <v>0</v>
      </c>
      <c r="Z4089">
        <v>0</v>
      </c>
    </row>
    <row r="4090" spans="1:26" ht="15.95">
      <c r="A4090" t="s">
        <v>4957</v>
      </c>
      <c r="B4090" t="s">
        <v>36</v>
      </c>
      <c r="C4090" t="str">
        <f>VLOOKUP(B4090, Positions!A$1:B$160, 2, FALSE)</f>
        <v>Midfielder</v>
      </c>
      <c r="D4090" t="s">
        <v>5666</v>
      </c>
      <c r="E4090" t="s">
        <v>5666</v>
      </c>
      <c r="F4090" t="s">
        <v>21</v>
      </c>
      <c r="G4090" t="str">
        <f>VLOOKUP(E4090, Tiers!M$1:P$134, 3, FALSE)</f>
        <v>NONE</v>
      </c>
      <c r="H4090">
        <f>VLOOKUP(G4090, Tiers!B$1:C$134, 2, FALSE)</f>
        <v>7</v>
      </c>
      <c r="I4090" s="26" t="s">
        <v>5708</v>
      </c>
      <c r="J4090">
        <f t="shared" si="254"/>
        <v>3</v>
      </c>
      <c r="K4090">
        <f t="shared" si="255"/>
        <v>3</v>
      </c>
      <c r="L4090">
        <f t="shared" si="256"/>
        <v>14719</v>
      </c>
      <c r="M4090">
        <f t="shared" si="257"/>
        <v>483</v>
      </c>
      <c r="N4090">
        <v>27</v>
      </c>
      <c r="O4090" t="s">
        <v>1391</v>
      </c>
      <c r="P4090" t="s">
        <v>21</v>
      </c>
      <c r="Q4090" t="s">
        <v>22</v>
      </c>
      <c r="R4090" t="s">
        <v>21</v>
      </c>
      <c r="S4090" t="s">
        <v>226</v>
      </c>
      <c r="W4090">
        <v>171</v>
      </c>
      <c r="X4090">
        <v>70</v>
      </c>
      <c r="Y4090">
        <v>0</v>
      </c>
      <c r="Z4090">
        <v>42</v>
      </c>
    </row>
    <row r="4091" spans="1:26" ht="15.95">
      <c r="A4091" t="s">
        <v>4958</v>
      </c>
      <c r="B4091" t="s">
        <v>166</v>
      </c>
      <c r="C4091" t="str">
        <f>VLOOKUP(B4091, Positions!A$1:B$160, 2, FALSE)</f>
        <v>Goalkeeper</v>
      </c>
      <c r="D4091" t="s">
        <v>470</v>
      </c>
      <c r="E4091" t="s">
        <v>5663</v>
      </c>
      <c r="F4091" t="s">
        <v>21</v>
      </c>
      <c r="G4091" t="str">
        <f>VLOOKUP(E4091, Tiers!M$1:P$134, 3, FALSE)</f>
        <v>ENG4</v>
      </c>
      <c r="H4091">
        <f>VLOOKUP(G4091, Tiers!B$1:C$134, 2, FALSE)</f>
        <v>5</v>
      </c>
      <c r="I4091" s="26" t="s">
        <v>5709</v>
      </c>
      <c r="J4091">
        <f t="shared" si="254"/>
        <v>7</v>
      </c>
      <c r="K4091">
        <f t="shared" si="255"/>
        <v>4</v>
      </c>
      <c r="L4091">
        <f t="shared" si="256"/>
        <v>15326</v>
      </c>
      <c r="M4091">
        <f t="shared" si="257"/>
        <v>503</v>
      </c>
      <c r="N4091">
        <v>27</v>
      </c>
      <c r="O4091" t="s">
        <v>5666</v>
      </c>
      <c r="P4091" t="s">
        <v>21</v>
      </c>
      <c r="Q4091" t="s">
        <v>22</v>
      </c>
      <c r="R4091" t="s">
        <v>21</v>
      </c>
      <c r="W4091">
        <v>199</v>
      </c>
      <c r="X4091">
        <v>88</v>
      </c>
      <c r="Y4091">
        <v>0</v>
      </c>
      <c r="Z4091">
        <v>152</v>
      </c>
    </row>
    <row r="4092" spans="1:26" ht="15.95">
      <c r="A4092" t="s">
        <v>4959</v>
      </c>
      <c r="B4092" t="s">
        <v>1780</v>
      </c>
      <c r="C4092" t="str">
        <f>VLOOKUP(B4092, Positions!A$1:B$160, 2, FALSE)</f>
        <v>Defender</v>
      </c>
      <c r="D4092" t="s">
        <v>4123</v>
      </c>
      <c r="E4092" t="s">
        <v>5666</v>
      </c>
      <c r="F4092" t="s">
        <v>5673</v>
      </c>
      <c r="G4092" t="str">
        <f>VLOOKUP(E4092, Tiers!M$1:P$134, 3, FALSE)</f>
        <v>NONE</v>
      </c>
      <c r="H4092">
        <f>VLOOKUP(G4092, Tiers!B$1:C$134, 2, FALSE)</f>
        <v>7</v>
      </c>
      <c r="I4092" s="26" t="s">
        <v>5823</v>
      </c>
      <c r="J4092">
        <f t="shared" si="254"/>
        <v>10</v>
      </c>
      <c r="K4092">
        <f t="shared" si="255"/>
        <v>1</v>
      </c>
      <c r="L4092">
        <f t="shared" si="256"/>
        <v>10114</v>
      </c>
      <c r="M4092">
        <f t="shared" si="257"/>
        <v>332</v>
      </c>
      <c r="N4092">
        <v>27</v>
      </c>
      <c r="O4092" t="s">
        <v>530</v>
      </c>
      <c r="P4092" t="s">
        <v>21</v>
      </c>
      <c r="Q4092" t="s">
        <v>22</v>
      </c>
      <c r="R4092" t="s">
        <v>21</v>
      </c>
      <c r="S4092" t="s">
        <v>443</v>
      </c>
      <c r="W4092">
        <v>175</v>
      </c>
      <c r="X4092">
        <v>79</v>
      </c>
      <c r="Y4092">
        <v>6</v>
      </c>
      <c r="Z4092">
        <v>78</v>
      </c>
    </row>
    <row r="4093" spans="1:26" ht="15.95">
      <c r="A4093" t="s">
        <v>4960</v>
      </c>
      <c r="B4093" t="s">
        <v>196</v>
      </c>
      <c r="C4093" t="str">
        <f>VLOOKUP(B4093, Positions!A$1:B$160, 2, FALSE)</f>
        <v>Defender</v>
      </c>
      <c r="D4093" t="s">
        <v>136</v>
      </c>
      <c r="E4093" t="s">
        <v>5665</v>
      </c>
      <c r="F4093" t="s">
        <v>21</v>
      </c>
      <c r="G4093" t="str">
        <f>VLOOKUP(E4093, Tiers!M$1:P$134, 3, FALSE)</f>
        <v>ENG2</v>
      </c>
      <c r="H4093">
        <f>VLOOKUP(G4093, Tiers!B$1:C$134, 2, FALSE)</f>
        <v>3</v>
      </c>
      <c r="I4093" s="26" t="s">
        <v>5824</v>
      </c>
      <c r="J4093">
        <f t="shared" si="254"/>
        <v>10</v>
      </c>
      <c r="K4093">
        <f t="shared" si="255"/>
        <v>1</v>
      </c>
      <c r="L4093">
        <f t="shared" si="256"/>
        <v>10117</v>
      </c>
      <c r="M4093">
        <f t="shared" si="257"/>
        <v>332</v>
      </c>
      <c r="N4093">
        <v>27</v>
      </c>
      <c r="O4093" t="s">
        <v>1155</v>
      </c>
      <c r="P4093" t="s">
        <v>21</v>
      </c>
      <c r="Q4093" t="s">
        <v>22</v>
      </c>
      <c r="R4093" t="s">
        <v>21</v>
      </c>
      <c r="W4093">
        <v>188</v>
      </c>
      <c r="X4093">
        <v>88</v>
      </c>
      <c r="Y4093">
        <v>8</v>
      </c>
      <c r="Z4093">
        <v>261</v>
      </c>
    </row>
    <row r="4094" spans="1:26" ht="15.95">
      <c r="A4094" t="s">
        <v>4961</v>
      </c>
      <c r="B4094" t="s">
        <v>81</v>
      </c>
      <c r="C4094" t="str">
        <f>VLOOKUP(B4094, Positions!A$1:B$160, 2, FALSE)</f>
        <v>Defender</v>
      </c>
      <c r="D4094" t="s">
        <v>370</v>
      </c>
      <c r="E4094" t="s">
        <v>5663</v>
      </c>
      <c r="F4094" t="s">
        <v>21</v>
      </c>
      <c r="G4094" t="str">
        <f>VLOOKUP(E4094, Tiers!M$1:P$134, 3, FALSE)</f>
        <v>ENG4</v>
      </c>
      <c r="H4094">
        <f>VLOOKUP(G4094, Tiers!B$1:C$134, 2, FALSE)</f>
        <v>5</v>
      </c>
      <c r="I4094" s="26" t="s">
        <v>5825</v>
      </c>
      <c r="J4094">
        <f t="shared" si="254"/>
        <v>10</v>
      </c>
      <c r="K4094">
        <f t="shared" si="255"/>
        <v>1</v>
      </c>
      <c r="L4094">
        <f t="shared" si="256"/>
        <v>10121</v>
      </c>
      <c r="M4094">
        <f t="shared" si="257"/>
        <v>332</v>
      </c>
      <c r="N4094">
        <v>27</v>
      </c>
      <c r="O4094" t="s">
        <v>113</v>
      </c>
      <c r="P4094" t="s">
        <v>21</v>
      </c>
      <c r="Q4094" t="s">
        <v>22</v>
      </c>
      <c r="R4094" t="s">
        <v>21</v>
      </c>
      <c r="W4094">
        <v>193</v>
      </c>
      <c r="X4094">
        <v>76</v>
      </c>
      <c r="Y4094">
        <v>8</v>
      </c>
      <c r="Z4094">
        <v>287</v>
      </c>
    </row>
    <row r="4095" spans="1:26" ht="15.95">
      <c r="A4095" t="s">
        <v>4962</v>
      </c>
      <c r="B4095" t="s">
        <v>166</v>
      </c>
      <c r="C4095" t="str">
        <f>VLOOKUP(B4095, Positions!A$1:B$160, 2, FALSE)</f>
        <v>Goalkeeper</v>
      </c>
      <c r="D4095" t="s">
        <v>395</v>
      </c>
      <c r="E4095" t="s">
        <v>5665</v>
      </c>
      <c r="F4095" t="s">
        <v>21</v>
      </c>
      <c r="G4095" t="str">
        <f>VLOOKUP(E4095, Tiers!M$1:P$134, 3, FALSE)</f>
        <v>ENG2</v>
      </c>
      <c r="H4095">
        <f>VLOOKUP(G4095, Tiers!B$1:C$134, 2, FALSE)</f>
        <v>3</v>
      </c>
      <c r="I4095" s="26" t="s">
        <v>5826</v>
      </c>
      <c r="J4095">
        <f t="shared" si="254"/>
        <v>10</v>
      </c>
      <c r="K4095">
        <f t="shared" si="255"/>
        <v>1</v>
      </c>
      <c r="L4095">
        <f t="shared" si="256"/>
        <v>10130</v>
      </c>
      <c r="M4095">
        <f t="shared" si="257"/>
        <v>332</v>
      </c>
      <c r="N4095">
        <v>27</v>
      </c>
      <c r="O4095" t="s">
        <v>534</v>
      </c>
      <c r="P4095" t="s">
        <v>21</v>
      </c>
      <c r="Q4095" t="s">
        <v>22</v>
      </c>
      <c r="R4095" t="s">
        <v>21</v>
      </c>
      <c r="W4095">
        <v>199</v>
      </c>
      <c r="X4095">
        <v>85</v>
      </c>
      <c r="Y4095">
        <v>0</v>
      </c>
      <c r="Z4095">
        <v>226</v>
      </c>
    </row>
    <row r="4096" spans="1:26" ht="15.95">
      <c r="A4096" t="s">
        <v>4963</v>
      </c>
      <c r="B4096" t="s">
        <v>42</v>
      </c>
      <c r="C4096" t="str">
        <f>VLOOKUP(B4096, Positions!A$1:B$160, 2, FALSE)</f>
        <v>Midfielder</v>
      </c>
      <c r="D4096" t="s">
        <v>27</v>
      </c>
      <c r="E4096" t="s">
        <v>5663</v>
      </c>
      <c r="F4096" t="s">
        <v>21</v>
      </c>
      <c r="G4096" t="str">
        <f>VLOOKUP(E4096, Tiers!M$1:P$134, 3, FALSE)</f>
        <v>ENG4</v>
      </c>
      <c r="H4096">
        <f>VLOOKUP(G4096, Tiers!B$1:C$134, 2, FALSE)</f>
        <v>5</v>
      </c>
      <c r="I4096" s="26" t="s">
        <v>5827</v>
      </c>
      <c r="J4096">
        <f t="shared" si="254"/>
        <v>10</v>
      </c>
      <c r="K4096">
        <f t="shared" si="255"/>
        <v>1</v>
      </c>
      <c r="L4096">
        <f t="shared" si="256"/>
        <v>10131</v>
      </c>
      <c r="M4096">
        <f t="shared" si="257"/>
        <v>332</v>
      </c>
      <c r="N4096">
        <v>27</v>
      </c>
      <c r="O4096" t="s">
        <v>57</v>
      </c>
      <c r="P4096" t="s">
        <v>21</v>
      </c>
      <c r="Q4096" t="s">
        <v>22</v>
      </c>
      <c r="R4096" t="s">
        <v>21</v>
      </c>
      <c r="W4096">
        <v>181</v>
      </c>
      <c r="X4096">
        <v>67</v>
      </c>
      <c r="Y4096">
        <v>16</v>
      </c>
      <c r="Z4096">
        <v>216</v>
      </c>
    </row>
    <row r="4097" spans="1:26" ht="15.95">
      <c r="A4097" t="s">
        <v>4964</v>
      </c>
      <c r="B4097" t="s">
        <v>166</v>
      </c>
      <c r="C4097" t="str">
        <f>VLOOKUP(B4097, Positions!A$1:B$160, 2, FALSE)</f>
        <v>Goalkeeper</v>
      </c>
      <c r="D4097" t="s">
        <v>121</v>
      </c>
      <c r="E4097" t="s">
        <v>5663</v>
      </c>
      <c r="F4097" t="s">
        <v>21</v>
      </c>
      <c r="G4097" t="str">
        <f>VLOOKUP(E4097, Tiers!M$1:P$134, 3, FALSE)</f>
        <v>ENG4</v>
      </c>
      <c r="H4097">
        <f>VLOOKUP(G4097, Tiers!B$1:C$134, 2, FALSE)</f>
        <v>5</v>
      </c>
      <c r="I4097" s="26" t="s">
        <v>5756</v>
      </c>
      <c r="J4097">
        <f t="shared" si="254"/>
        <v>10</v>
      </c>
      <c r="K4097">
        <f t="shared" si="255"/>
        <v>1</v>
      </c>
      <c r="L4097">
        <f t="shared" si="256"/>
        <v>10132</v>
      </c>
      <c r="M4097">
        <f t="shared" si="257"/>
        <v>332</v>
      </c>
      <c r="N4097">
        <v>27</v>
      </c>
      <c r="O4097" t="s">
        <v>4965</v>
      </c>
      <c r="P4097" t="s">
        <v>21</v>
      </c>
      <c r="Q4097" t="s">
        <v>22</v>
      </c>
      <c r="R4097" t="s">
        <v>21</v>
      </c>
      <c r="S4097" t="s">
        <v>2638</v>
      </c>
      <c r="W4097">
        <v>181</v>
      </c>
      <c r="X4097">
        <v>73</v>
      </c>
      <c r="Y4097">
        <v>0</v>
      </c>
      <c r="Z4097">
        <v>171</v>
      </c>
    </row>
    <row r="4098" spans="1:26" ht="15.95">
      <c r="A4098" t="s">
        <v>4966</v>
      </c>
      <c r="B4098" t="s">
        <v>81</v>
      </c>
      <c r="C4098" t="str">
        <f>VLOOKUP(B4098, Positions!A$1:B$160, 2, FALSE)</f>
        <v>Defender</v>
      </c>
      <c r="D4098" t="s">
        <v>537</v>
      </c>
      <c r="E4098" t="s">
        <v>62</v>
      </c>
      <c r="F4098" t="s">
        <v>21</v>
      </c>
      <c r="G4098" t="str">
        <f>VLOOKUP(E4098, Tiers!M$1:P$134, 3, FALSE)</f>
        <v>ENG1</v>
      </c>
      <c r="H4098">
        <f>VLOOKUP(G4098, Tiers!B$1:C$134, 2, FALSE)</f>
        <v>1</v>
      </c>
      <c r="I4098" s="26" t="s">
        <v>5756</v>
      </c>
      <c r="J4098">
        <f t="shared" si="254"/>
        <v>10</v>
      </c>
      <c r="K4098">
        <f t="shared" si="255"/>
        <v>1</v>
      </c>
      <c r="L4098">
        <f t="shared" si="256"/>
        <v>10132</v>
      </c>
      <c r="M4098">
        <f t="shared" si="257"/>
        <v>332</v>
      </c>
      <c r="N4098">
        <v>27</v>
      </c>
      <c r="O4098" t="s">
        <v>338</v>
      </c>
      <c r="P4098" t="s">
        <v>21</v>
      </c>
      <c r="Q4098" t="s">
        <v>22</v>
      </c>
      <c r="R4098" t="s">
        <v>21</v>
      </c>
      <c r="S4098" t="s">
        <v>340</v>
      </c>
      <c r="W4098">
        <v>191</v>
      </c>
      <c r="X4098">
        <v>77</v>
      </c>
      <c r="Y4098">
        <v>21</v>
      </c>
      <c r="Z4098">
        <v>289</v>
      </c>
    </row>
    <row r="4099" spans="1:26" ht="15.95">
      <c r="A4099" t="s">
        <v>4967</v>
      </c>
      <c r="B4099" t="s">
        <v>3651</v>
      </c>
      <c r="C4099" t="str">
        <f>VLOOKUP(B4099, Positions!A$1:B$160, 2, FALSE)</f>
        <v>Forward</v>
      </c>
      <c r="D4099" t="s">
        <v>5666</v>
      </c>
      <c r="E4099" t="s">
        <v>5666</v>
      </c>
      <c r="F4099" t="s">
        <v>21</v>
      </c>
      <c r="G4099" t="str">
        <f>VLOOKUP(E4099, Tiers!M$1:P$134, 3, FALSE)</f>
        <v>NONE</v>
      </c>
      <c r="H4099">
        <f>VLOOKUP(G4099, Tiers!B$1:C$134, 2, FALSE)</f>
        <v>7</v>
      </c>
      <c r="I4099" s="26" t="s">
        <v>5756</v>
      </c>
      <c r="J4099">
        <f t="shared" ref="J4099:J4162" si="258">MONTH(I4099)</f>
        <v>10</v>
      </c>
      <c r="K4099">
        <f t="shared" ref="K4099:K4162" si="259">IF(OR(MONTH(I4099)=9, MONTH(I4099)=10, MONTH(I4099)=11), 1,
IF(OR(MONTH(I4099)=12, MONTH(I4099)=1, MONTH(I4099)=2), 2,
IF(OR(MONTH(I4099)=3, MONTH(I4099)=4, MONTH(I4099)=5), 3,
4)))</f>
        <v>1</v>
      </c>
      <c r="L4099">
        <f t="shared" ref="L4099:L4162" si="260">DATEDIF(I4099, DATE(2015, 7, 1), "d")</f>
        <v>10132</v>
      </c>
      <c r="M4099">
        <f t="shared" ref="M4099:M4162" si="261">DATEDIF(I4099, DATE(2015, 7, 1), "m")</f>
        <v>332</v>
      </c>
      <c r="N4099">
        <v>27</v>
      </c>
      <c r="O4099" t="s">
        <v>57</v>
      </c>
      <c r="P4099" t="s">
        <v>21</v>
      </c>
      <c r="Q4099" t="s">
        <v>22</v>
      </c>
      <c r="R4099" t="s">
        <v>21</v>
      </c>
      <c r="W4099">
        <v>173</v>
      </c>
      <c r="X4099">
        <v>71</v>
      </c>
      <c r="Y4099">
        <v>38</v>
      </c>
      <c r="Z4099">
        <v>163</v>
      </c>
    </row>
    <row r="4100" spans="1:26" ht="15.95">
      <c r="A4100" t="s">
        <v>4968</v>
      </c>
      <c r="B4100" t="s">
        <v>1162</v>
      </c>
      <c r="C4100" t="str">
        <f>VLOOKUP(B4100, Positions!A$1:B$160, 2, FALSE)</f>
        <v>Midfielder</v>
      </c>
      <c r="D4100" t="s">
        <v>3407</v>
      </c>
      <c r="E4100" t="s">
        <v>5669</v>
      </c>
      <c r="F4100" t="s">
        <v>421</v>
      </c>
      <c r="G4100" t="str">
        <f>VLOOKUP(E4100, Tiers!M$1:P$134, 3, FALSE)</f>
        <v>SCO1</v>
      </c>
      <c r="H4100">
        <f>VLOOKUP(G4100, Tiers!B$1:C$134, 2, FALSE)</f>
        <v>3</v>
      </c>
      <c r="I4100" s="26" t="s">
        <v>5757</v>
      </c>
      <c r="J4100">
        <f t="shared" si="258"/>
        <v>8</v>
      </c>
      <c r="K4100">
        <f t="shared" si="259"/>
        <v>4</v>
      </c>
      <c r="L4100">
        <f t="shared" si="260"/>
        <v>10192</v>
      </c>
      <c r="M4100">
        <f t="shared" si="261"/>
        <v>334</v>
      </c>
      <c r="N4100">
        <v>27</v>
      </c>
      <c r="O4100" t="s">
        <v>69</v>
      </c>
      <c r="P4100" t="s">
        <v>21</v>
      </c>
      <c r="Q4100" t="s">
        <v>22</v>
      </c>
      <c r="R4100" t="s">
        <v>21</v>
      </c>
      <c r="W4100">
        <v>176</v>
      </c>
      <c r="X4100">
        <v>62</v>
      </c>
      <c r="Y4100">
        <v>36</v>
      </c>
      <c r="Z4100">
        <v>238</v>
      </c>
    </row>
    <row r="4101" spans="1:26" ht="15.95">
      <c r="A4101" t="s">
        <v>4969</v>
      </c>
      <c r="B4101" t="s">
        <v>426</v>
      </c>
      <c r="C4101" t="str">
        <f>VLOOKUP(B4101, Positions!A$1:B$160, 2, FALSE)</f>
        <v>Midfielder</v>
      </c>
      <c r="D4101" t="s">
        <v>2359</v>
      </c>
      <c r="E4101" t="s">
        <v>5666</v>
      </c>
      <c r="F4101" t="s">
        <v>21</v>
      </c>
      <c r="G4101" t="str">
        <f>VLOOKUP(E4101, Tiers!M$1:P$134, 3, FALSE)</f>
        <v>NONE</v>
      </c>
      <c r="H4101">
        <f>VLOOKUP(G4101, Tiers!B$1:C$134, 2, FALSE)</f>
        <v>7</v>
      </c>
      <c r="I4101" s="26" t="s">
        <v>5758</v>
      </c>
      <c r="J4101">
        <f t="shared" si="258"/>
        <v>5</v>
      </c>
      <c r="K4101">
        <f t="shared" si="259"/>
        <v>3</v>
      </c>
      <c r="L4101">
        <f t="shared" si="260"/>
        <v>10277</v>
      </c>
      <c r="M4101">
        <f t="shared" si="261"/>
        <v>337</v>
      </c>
      <c r="N4101">
        <v>27</v>
      </c>
      <c r="O4101" t="s">
        <v>124</v>
      </c>
      <c r="P4101" t="s">
        <v>21</v>
      </c>
      <c r="Q4101" t="s">
        <v>22</v>
      </c>
      <c r="R4101" t="s">
        <v>21</v>
      </c>
      <c r="W4101">
        <v>176</v>
      </c>
      <c r="X4101">
        <v>69</v>
      </c>
      <c r="Y4101">
        <v>38</v>
      </c>
      <c r="Z4101">
        <v>162</v>
      </c>
    </row>
    <row r="4102" spans="1:26" ht="15.95">
      <c r="A4102" t="s">
        <v>4970</v>
      </c>
      <c r="B4102" t="s">
        <v>16</v>
      </c>
      <c r="C4102" t="str">
        <f>VLOOKUP(B4102, Positions!A$1:B$160, 2, FALSE)</f>
        <v>Forward</v>
      </c>
      <c r="D4102" t="s">
        <v>27</v>
      </c>
      <c r="E4102" t="s">
        <v>5663</v>
      </c>
      <c r="F4102" t="s">
        <v>21</v>
      </c>
      <c r="G4102" t="str">
        <f>VLOOKUP(E4102, Tiers!M$1:P$134, 3, FALSE)</f>
        <v>ENG4</v>
      </c>
      <c r="H4102">
        <f>VLOOKUP(G4102, Tiers!B$1:C$134, 2, FALSE)</f>
        <v>5</v>
      </c>
      <c r="I4102" s="26" t="s">
        <v>5759</v>
      </c>
      <c r="J4102">
        <f t="shared" si="258"/>
        <v>4</v>
      </c>
      <c r="K4102">
        <f t="shared" si="259"/>
        <v>3</v>
      </c>
      <c r="L4102">
        <f t="shared" si="260"/>
        <v>10293</v>
      </c>
      <c r="M4102">
        <f t="shared" si="261"/>
        <v>338</v>
      </c>
      <c r="N4102">
        <v>27</v>
      </c>
      <c r="O4102" t="s">
        <v>2405</v>
      </c>
      <c r="P4102" t="s">
        <v>21</v>
      </c>
      <c r="Q4102" t="s">
        <v>22</v>
      </c>
      <c r="R4102" t="s">
        <v>21</v>
      </c>
      <c r="W4102">
        <v>173</v>
      </c>
      <c r="X4102">
        <v>71</v>
      </c>
      <c r="Y4102">
        <v>48</v>
      </c>
      <c r="Z4102">
        <v>228</v>
      </c>
    </row>
    <row r="4103" spans="1:26" ht="15.95">
      <c r="A4103" t="s">
        <v>4971</v>
      </c>
      <c r="B4103" t="s">
        <v>81</v>
      </c>
      <c r="C4103" t="str">
        <f>VLOOKUP(B4103, Positions!A$1:B$160, 2, FALSE)</f>
        <v>Defender</v>
      </c>
      <c r="D4103" t="s">
        <v>762</v>
      </c>
      <c r="E4103" t="s">
        <v>5665</v>
      </c>
      <c r="F4103" t="s">
        <v>21</v>
      </c>
      <c r="G4103" t="str">
        <f>VLOOKUP(E4103, Tiers!M$1:P$134, 3, FALSE)</f>
        <v>ENG2</v>
      </c>
      <c r="H4103">
        <f>VLOOKUP(G4103, Tiers!B$1:C$134, 2, FALSE)</f>
        <v>3</v>
      </c>
      <c r="I4103" s="26" t="s">
        <v>5760</v>
      </c>
      <c r="J4103">
        <f t="shared" si="258"/>
        <v>4</v>
      </c>
      <c r="K4103">
        <f t="shared" si="259"/>
        <v>3</v>
      </c>
      <c r="L4103">
        <f t="shared" si="260"/>
        <v>10309</v>
      </c>
      <c r="M4103">
        <f t="shared" si="261"/>
        <v>338</v>
      </c>
      <c r="N4103">
        <v>27</v>
      </c>
      <c r="O4103" t="s">
        <v>74</v>
      </c>
      <c r="P4103" t="s">
        <v>21</v>
      </c>
      <c r="Q4103" t="s">
        <v>22</v>
      </c>
      <c r="R4103" t="s">
        <v>21</v>
      </c>
      <c r="W4103">
        <v>188</v>
      </c>
      <c r="X4103">
        <v>84</v>
      </c>
      <c r="Y4103">
        <v>11</v>
      </c>
      <c r="Z4103">
        <v>209</v>
      </c>
    </row>
    <row r="4104" spans="1:26" ht="15.95">
      <c r="A4104" t="s">
        <v>4972</v>
      </c>
      <c r="B4104" t="s">
        <v>81</v>
      </c>
      <c r="C4104" t="str">
        <f>VLOOKUP(B4104, Positions!A$1:B$160, 2, FALSE)</f>
        <v>Defender</v>
      </c>
      <c r="D4104" t="s">
        <v>397</v>
      </c>
      <c r="E4104" t="s">
        <v>5665</v>
      </c>
      <c r="F4104" t="s">
        <v>21</v>
      </c>
      <c r="G4104" t="str">
        <f>VLOOKUP(E4104, Tiers!M$1:P$134, 3, FALSE)</f>
        <v>ENG2</v>
      </c>
      <c r="H4104">
        <f>VLOOKUP(G4104, Tiers!B$1:C$134, 2, FALSE)</f>
        <v>3</v>
      </c>
      <c r="I4104" s="26" t="s">
        <v>5761</v>
      </c>
      <c r="J4104">
        <f t="shared" si="258"/>
        <v>3</v>
      </c>
      <c r="K4104">
        <f t="shared" si="259"/>
        <v>3</v>
      </c>
      <c r="L4104">
        <f t="shared" si="260"/>
        <v>10331</v>
      </c>
      <c r="M4104">
        <f t="shared" si="261"/>
        <v>339</v>
      </c>
      <c r="N4104">
        <v>27</v>
      </c>
      <c r="O4104" t="s">
        <v>370</v>
      </c>
      <c r="P4104" t="s">
        <v>21</v>
      </c>
      <c r="Q4104" t="s">
        <v>22</v>
      </c>
      <c r="R4104" t="s">
        <v>21</v>
      </c>
      <c r="W4104">
        <v>194</v>
      </c>
      <c r="X4104">
        <v>80</v>
      </c>
      <c r="Y4104">
        <v>18</v>
      </c>
      <c r="Z4104">
        <v>227</v>
      </c>
    </row>
    <row r="4105" spans="1:26" ht="15.95">
      <c r="A4105" t="s">
        <v>4973</v>
      </c>
      <c r="B4105" t="s">
        <v>249</v>
      </c>
      <c r="C4105" t="str">
        <f>VLOOKUP(B4105, Positions!A$1:B$160, 2, FALSE)</f>
        <v>Midfielder</v>
      </c>
      <c r="D4105" t="s">
        <v>592</v>
      </c>
      <c r="E4105" t="s">
        <v>5666</v>
      </c>
      <c r="F4105" t="s">
        <v>21</v>
      </c>
      <c r="G4105" t="str">
        <f>VLOOKUP(E4105, Tiers!M$1:P$134, 3, FALSE)</f>
        <v>NONE</v>
      </c>
      <c r="H4105">
        <f>VLOOKUP(G4105, Tiers!B$1:C$134, 2, FALSE)</f>
        <v>7</v>
      </c>
      <c r="I4105" s="26" t="s">
        <v>5762</v>
      </c>
      <c r="J4105">
        <f t="shared" si="258"/>
        <v>1</v>
      </c>
      <c r="K4105">
        <f t="shared" si="259"/>
        <v>2</v>
      </c>
      <c r="L4105">
        <f t="shared" si="260"/>
        <v>10407</v>
      </c>
      <c r="M4105">
        <f t="shared" si="261"/>
        <v>341</v>
      </c>
      <c r="N4105">
        <v>27</v>
      </c>
      <c r="O4105" t="s">
        <v>57</v>
      </c>
      <c r="P4105" t="s">
        <v>21</v>
      </c>
      <c r="Q4105" t="s">
        <v>22</v>
      </c>
      <c r="R4105" t="s">
        <v>21</v>
      </c>
      <c r="S4105" t="s">
        <v>870</v>
      </c>
      <c r="W4105">
        <v>173</v>
      </c>
      <c r="X4105">
        <v>63</v>
      </c>
      <c r="Y4105">
        <v>41</v>
      </c>
      <c r="Z4105">
        <v>245</v>
      </c>
    </row>
    <row r="4106" spans="1:26" ht="15.95">
      <c r="A4106" t="s">
        <v>4974</v>
      </c>
      <c r="B4106" t="s">
        <v>72</v>
      </c>
      <c r="C4106" t="str">
        <f>VLOOKUP(B4106, Positions!A$1:B$160, 2, FALSE)</f>
        <v>Defender</v>
      </c>
      <c r="D4106" t="s">
        <v>103</v>
      </c>
      <c r="E4106" t="s">
        <v>5665</v>
      </c>
      <c r="F4106" t="s">
        <v>21</v>
      </c>
      <c r="G4106" t="str">
        <f>VLOOKUP(E4106, Tiers!M$1:P$134, 3, FALSE)</f>
        <v>ENG2</v>
      </c>
      <c r="H4106">
        <f>VLOOKUP(G4106, Tiers!B$1:C$134, 2, FALSE)</f>
        <v>3</v>
      </c>
      <c r="I4106" s="26" t="s">
        <v>5763</v>
      </c>
      <c r="J4106">
        <f t="shared" si="258"/>
        <v>11</v>
      </c>
      <c r="K4106">
        <f t="shared" si="259"/>
        <v>1</v>
      </c>
      <c r="L4106">
        <f t="shared" si="260"/>
        <v>10447</v>
      </c>
      <c r="M4106">
        <f t="shared" si="261"/>
        <v>343</v>
      </c>
      <c r="N4106">
        <v>27</v>
      </c>
      <c r="O4106" t="s">
        <v>124</v>
      </c>
      <c r="P4106" t="s">
        <v>21</v>
      </c>
      <c r="Q4106" t="s">
        <v>22</v>
      </c>
      <c r="R4106" t="s">
        <v>21</v>
      </c>
      <c r="W4106">
        <v>186</v>
      </c>
      <c r="X4106">
        <v>72</v>
      </c>
      <c r="Y4106">
        <v>9</v>
      </c>
      <c r="Z4106">
        <v>310</v>
      </c>
    </row>
    <row r="4107" spans="1:26" ht="15.95">
      <c r="A4107" t="s">
        <v>4975</v>
      </c>
      <c r="B4107" t="s">
        <v>16</v>
      </c>
      <c r="C4107" t="str">
        <f>VLOOKUP(B4107, Positions!A$1:B$160, 2, FALSE)</f>
        <v>Forward</v>
      </c>
      <c r="D4107" t="s">
        <v>282</v>
      </c>
      <c r="E4107" t="s">
        <v>62</v>
      </c>
      <c r="F4107" t="s">
        <v>21</v>
      </c>
      <c r="G4107" t="str">
        <f>VLOOKUP(E4107, Tiers!M$1:P$134, 3, FALSE)</f>
        <v>ENG1</v>
      </c>
      <c r="H4107">
        <f>VLOOKUP(G4107, Tiers!B$1:C$134, 2, FALSE)</f>
        <v>1</v>
      </c>
      <c r="I4107" s="26" t="s">
        <v>5764</v>
      </c>
      <c r="J4107">
        <f t="shared" si="258"/>
        <v>11</v>
      </c>
      <c r="K4107">
        <f t="shared" si="259"/>
        <v>1</v>
      </c>
      <c r="L4107">
        <f t="shared" si="260"/>
        <v>10453</v>
      </c>
      <c r="M4107">
        <f t="shared" si="261"/>
        <v>343</v>
      </c>
      <c r="N4107">
        <v>27</v>
      </c>
      <c r="O4107" t="s">
        <v>252</v>
      </c>
      <c r="P4107" t="s">
        <v>21</v>
      </c>
      <c r="Q4107" t="s">
        <v>22</v>
      </c>
      <c r="R4107" t="s">
        <v>21</v>
      </c>
      <c r="W4107">
        <v>172</v>
      </c>
      <c r="X4107">
        <v>82</v>
      </c>
      <c r="Y4107">
        <v>60</v>
      </c>
      <c r="Z4107">
        <v>203</v>
      </c>
    </row>
    <row r="4108" spans="1:26" ht="15.95">
      <c r="A4108" t="s">
        <v>4976</v>
      </c>
      <c r="B4108" t="s">
        <v>36</v>
      </c>
      <c r="C4108" t="str">
        <f>VLOOKUP(B4108, Positions!A$1:B$160, 2, FALSE)</f>
        <v>Midfielder</v>
      </c>
      <c r="D4108" t="s">
        <v>1358</v>
      </c>
      <c r="E4108" t="s">
        <v>5663</v>
      </c>
      <c r="F4108" t="s">
        <v>21</v>
      </c>
      <c r="G4108" t="str">
        <f>VLOOKUP(E4108, Tiers!M$1:P$134, 3, FALSE)</f>
        <v>ENG4</v>
      </c>
      <c r="H4108">
        <f>VLOOKUP(G4108, Tiers!B$1:C$134, 2, FALSE)</f>
        <v>5</v>
      </c>
      <c r="I4108" s="26" t="s">
        <v>5765</v>
      </c>
      <c r="J4108">
        <f t="shared" si="258"/>
        <v>10</v>
      </c>
      <c r="K4108">
        <f t="shared" si="259"/>
        <v>1</v>
      </c>
      <c r="L4108">
        <f t="shared" si="260"/>
        <v>10479</v>
      </c>
      <c r="M4108">
        <f t="shared" si="261"/>
        <v>344</v>
      </c>
      <c r="N4108">
        <v>27</v>
      </c>
      <c r="O4108" t="s">
        <v>124</v>
      </c>
      <c r="P4108" t="s">
        <v>21</v>
      </c>
      <c r="Q4108" t="s">
        <v>22</v>
      </c>
      <c r="R4108" t="s">
        <v>21</v>
      </c>
      <c r="W4108">
        <v>188</v>
      </c>
      <c r="X4108">
        <v>94</v>
      </c>
      <c r="Y4108">
        <v>26</v>
      </c>
      <c r="Z4108">
        <v>269</v>
      </c>
    </row>
    <row r="4109" spans="1:26" ht="15.95">
      <c r="A4109" t="s">
        <v>4977</v>
      </c>
      <c r="B4109" t="s">
        <v>81</v>
      </c>
      <c r="C4109" t="str">
        <f>VLOOKUP(B4109, Positions!A$1:B$160, 2, FALSE)</f>
        <v>Defender</v>
      </c>
      <c r="D4109" t="s">
        <v>27</v>
      </c>
      <c r="E4109" t="s">
        <v>5663</v>
      </c>
      <c r="F4109" t="s">
        <v>21</v>
      </c>
      <c r="G4109" t="str">
        <f>VLOOKUP(E4109, Tiers!M$1:P$134, 3, FALSE)</f>
        <v>ENG4</v>
      </c>
      <c r="H4109">
        <f>VLOOKUP(G4109, Tiers!B$1:C$134, 2, FALSE)</f>
        <v>5</v>
      </c>
      <c r="I4109" s="26" t="s">
        <v>5766</v>
      </c>
      <c r="J4109">
        <f t="shared" si="258"/>
        <v>10</v>
      </c>
      <c r="K4109">
        <f t="shared" si="259"/>
        <v>1</v>
      </c>
      <c r="L4109">
        <f t="shared" si="260"/>
        <v>10496</v>
      </c>
      <c r="M4109">
        <f t="shared" si="261"/>
        <v>344</v>
      </c>
      <c r="N4109">
        <v>27</v>
      </c>
      <c r="O4109" t="s">
        <v>57</v>
      </c>
      <c r="P4109" t="s">
        <v>21</v>
      </c>
      <c r="Q4109" t="s">
        <v>22</v>
      </c>
      <c r="R4109" t="s">
        <v>21</v>
      </c>
      <c r="W4109">
        <v>191</v>
      </c>
      <c r="X4109">
        <v>76</v>
      </c>
      <c r="Y4109">
        <v>9</v>
      </c>
      <c r="Z4109">
        <v>204</v>
      </c>
    </row>
    <row r="4110" spans="1:26" ht="15.95">
      <c r="A4110" t="s">
        <v>4978</v>
      </c>
      <c r="B4110" t="s">
        <v>843</v>
      </c>
      <c r="C4110" t="str">
        <f>VLOOKUP(B4110, Positions!A$1:B$160, 2, FALSE)</f>
        <v>Defender</v>
      </c>
      <c r="D4110" t="s">
        <v>204</v>
      </c>
      <c r="E4110" t="s">
        <v>5665</v>
      </c>
      <c r="F4110" t="s">
        <v>21</v>
      </c>
      <c r="G4110" t="str">
        <f>VLOOKUP(E4110, Tiers!M$1:P$134, 3, FALSE)</f>
        <v>ENG2</v>
      </c>
      <c r="H4110">
        <f>VLOOKUP(G4110, Tiers!B$1:C$134, 2, FALSE)</f>
        <v>3</v>
      </c>
      <c r="I4110" s="26" t="s">
        <v>5767</v>
      </c>
      <c r="J4110">
        <f t="shared" si="258"/>
        <v>10</v>
      </c>
      <c r="K4110">
        <f t="shared" si="259"/>
        <v>1</v>
      </c>
      <c r="L4110">
        <f t="shared" si="260"/>
        <v>10500</v>
      </c>
      <c r="M4110">
        <f t="shared" si="261"/>
        <v>345</v>
      </c>
      <c r="N4110">
        <v>27</v>
      </c>
      <c r="O4110" t="s">
        <v>74</v>
      </c>
      <c r="P4110" t="s">
        <v>21</v>
      </c>
      <c r="Q4110" t="s">
        <v>22</v>
      </c>
      <c r="R4110" t="s">
        <v>21</v>
      </c>
      <c r="W4110">
        <v>178</v>
      </c>
      <c r="X4110">
        <v>79</v>
      </c>
      <c r="Y4110">
        <v>18</v>
      </c>
      <c r="Z4110">
        <v>258</v>
      </c>
    </row>
    <row r="4111" spans="1:26" ht="15.95">
      <c r="A4111" t="s">
        <v>4979</v>
      </c>
      <c r="B4111" t="s">
        <v>36</v>
      </c>
      <c r="C4111" t="str">
        <f>VLOOKUP(B4111, Positions!A$1:B$160, 2, FALSE)</f>
        <v>Midfielder</v>
      </c>
      <c r="D4111" t="s">
        <v>231</v>
      </c>
      <c r="E4111" t="s">
        <v>5663</v>
      </c>
      <c r="F4111" t="s">
        <v>21</v>
      </c>
      <c r="G4111" t="str">
        <f>VLOOKUP(E4111, Tiers!M$1:P$134, 3, FALSE)</f>
        <v>ENG4</v>
      </c>
      <c r="H4111">
        <f>VLOOKUP(G4111, Tiers!B$1:C$134, 2, FALSE)</f>
        <v>5</v>
      </c>
      <c r="I4111" s="26" t="s">
        <v>5768</v>
      </c>
      <c r="J4111">
        <f t="shared" si="258"/>
        <v>7</v>
      </c>
      <c r="K4111">
        <f t="shared" si="259"/>
        <v>4</v>
      </c>
      <c r="L4111">
        <f t="shared" si="260"/>
        <v>10591</v>
      </c>
      <c r="M4111">
        <f t="shared" si="261"/>
        <v>347</v>
      </c>
      <c r="N4111">
        <v>27</v>
      </c>
      <c r="O4111" t="s">
        <v>3718</v>
      </c>
      <c r="P4111" t="s">
        <v>21</v>
      </c>
      <c r="Q4111" t="s">
        <v>22</v>
      </c>
      <c r="R4111" t="s">
        <v>21</v>
      </c>
      <c r="W4111">
        <v>173</v>
      </c>
      <c r="X4111">
        <v>70</v>
      </c>
      <c r="Y4111">
        <v>33</v>
      </c>
      <c r="Z4111">
        <v>266</v>
      </c>
    </row>
    <row r="4112" spans="1:26" ht="15.95">
      <c r="A4112" t="s">
        <v>4980</v>
      </c>
      <c r="B4112" t="s">
        <v>81</v>
      </c>
      <c r="C4112" t="str">
        <f>VLOOKUP(B4112, Positions!A$1:B$160, 2, FALSE)</f>
        <v>Defender</v>
      </c>
      <c r="D4112" t="s">
        <v>836</v>
      </c>
      <c r="E4112" t="s">
        <v>62</v>
      </c>
      <c r="F4112" t="s">
        <v>21</v>
      </c>
      <c r="G4112" t="str">
        <f>VLOOKUP(E4112, Tiers!M$1:P$134, 3, FALSE)</f>
        <v>ENG1</v>
      </c>
      <c r="H4112">
        <f>VLOOKUP(G4112, Tiers!B$1:C$134, 2, FALSE)</f>
        <v>1</v>
      </c>
      <c r="I4112" s="26" t="s">
        <v>5769</v>
      </c>
      <c r="J4112">
        <f t="shared" si="258"/>
        <v>6</v>
      </c>
      <c r="K4112">
        <f t="shared" si="259"/>
        <v>4</v>
      </c>
      <c r="L4112">
        <f t="shared" si="260"/>
        <v>10601</v>
      </c>
      <c r="M4112">
        <f t="shared" si="261"/>
        <v>348</v>
      </c>
      <c r="N4112">
        <v>27</v>
      </c>
      <c r="O4112" t="s">
        <v>229</v>
      </c>
      <c r="P4112" t="s">
        <v>21</v>
      </c>
      <c r="Q4112" t="s">
        <v>22</v>
      </c>
      <c r="R4112" t="s">
        <v>21</v>
      </c>
      <c r="W4112">
        <v>181</v>
      </c>
      <c r="X4112">
        <v>73</v>
      </c>
      <c r="Y4112">
        <v>11</v>
      </c>
      <c r="Z4112">
        <v>301</v>
      </c>
    </row>
    <row r="4113" spans="1:26" ht="15.95">
      <c r="A4113" t="s">
        <v>4981</v>
      </c>
      <c r="B4113" t="s">
        <v>16</v>
      </c>
      <c r="C4113" t="str">
        <f>VLOOKUP(B4113, Positions!A$1:B$160, 2, FALSE)</f>
        <v>Forward</v>
      </c>
      <c r="D4113" t="s">
        <v>4982</v>
      </c>
      <c r="E4113" t="s">
        <v>5666</v>
      </c>
      <c r="F4113" t="s">
        <v>870</v>
      </c>
      <c r="G4113" t="str">
        <f>VLOOKUP(E4113, Tiers!M$1:P$134, 3, FALSE)</f>
        <v>NONE</v>
      </c>
      <c r="H4113">
        <f>VLOOKUP(G4113, Tiers!B$1:C$134, 2, FALSE)</f>
        <v>7</v>
      </c>
      <c r="I4113" s="26" t="s">
        <v>5770</v>
      </c>
      <c r="J4113">
        <f t="shared" si="258"/>
        <v>4</v>
      </c>
      <c r="K4113">
        <f t="shared" si="259"/>
        <v>3</v>
      </c>
      <c r="L4113">
        <f t="shared" si="260"/>
        <v>10669</v>
      </c>
      <c r="M4113">
        <f t="shared" si="261"/>
        <v>350</v>
      </c>
      <c r="N4113">
        <v>27</v>
      </c>
      <c r="O4113" t="s">
        <v>3854</v>
      </c>
      <c r="P4113" t="s">
        <v>21</v>
      </c>
      <c r="Q4113" t="s">
        <v>22</v>
      </c>
      <c r="R4113" t="s">
        <v>21</v>
      </c>
      <c r="W4113">
        <v>176</v>
      </c>
      <c r="X4113">
        <v>80</v>
      </c>
      <c r="Y4113">
        <v>66</v>
      </c>
      <c r="Z4113">
        <v>196</v>
      </c>
    </row>
    <row r="4114" spans="1:26" ht="15.95">
      <c r="A4114" t="s">
        <v>4983</v>
      </c>
      <c r="B4114" t="s">
        <v>567</v>
      </c>
      <c r="C4114" t="str">
        <f>VLOOKUP(B4114, Positions!A$1:B$160, 2, FALSE)</f>
        <v>Defender</v>
      </c>
      <c r="D4114" t="s">
        <v>37</v>
      </c>
      <c r="E4114" t="s">
        <v>5664</v>
      </c>
      <c r="F4114" t="s">
        <v>21</v>
      </c>
      <c r="G4114" t="str">
        <f>VLOOKUP(E4114, Tiers!M$1:P$134, 3, FALSE)</f>
        <v>ENG3</v>
      </c>
      <c r="H4114">
        <f>VLOOKUP(G4114, Tiers!B$1:C$134, 2, FALSE)</f>
        <v>4</v>
      </c>
      <c r="I4114" s="26" t="s">
        <v>5771</v>
      </c>
      <c r="J4114">
        <f t="shared" si="258"/>
        <v>12</v>
      </c>
      <c r="K4114">
        <f t="shared" si="259"/>
        <v>2</v>
      </c>
      <c r="L4114">
        <f t="shared" si="260"/>
        <v>10788</v>
      </c>
      <c r="M4114">
        <f t="shared" si="261"/>
        <v>354</v>
      </c>
      <c r="N4114">
        <v>27</v>
      </c>
      <c r="O4114" t="s">
        <v>455</v>
      </c>
      <c r="P4114" t="s">
        <v>21</v>
      </c>
      <c r="Q4114" t="s">
        <v>22</v>
      </c>
      <c r="R4114" t="s">
        <v>21</v>
      </c>
      <c r="W4114">
        <v>183</v>
      </c>
      <c r="X4114">
        <v>77</v>
      </c>
      <c r="Y4114">
        <v>9</v>
      </c>
      <c r="Z4114">
        <v>268</v>
      </c>
    </row>
    <row r="4115" spans="1:26" ht="15.95">
      <c r="A4115" t="s">
        <v>4984</v>
      </c>
      <c r="B4115" t="s">
        <v>72</v>
      </c>
      <c r="C4115" t="str">
        <f>VLOOKUP(B4115, Positions!A$1:B$160, 2, FALSE)</f>
        <v>Defender</v>
      </c>
      <c r="D4115" t="s">
        <v>627</v>
      </c>
      <c r="E4115" t="s">
        <v>5666</v>
      </c>
      <c r="F4115" t="s">
        <v>21</v>
      </c>
      <c r="G4115" t="str">
        <f>VLOOKUP(E4115, Tiers!M$1:P$134, 3, FALSE)</f>
        <v>NONE</v>
      </c>
      <c r="H4115">
        <f>VLOOKUP(G4115, Tiers!B$1:C$134, 2, FALSE)</f>
        <v>7</v>
      </c>
      <c r="I4115" s="26" t="s">
        <v>5772</v>
      </c>
      <c r="J4115">
        <f t="shared" si="258"/>
        <v>10</v>
      </c>
      <c r="K4115">
        <f t="shared" si="259"/>
        <v>1</v>
      </c>
      <c r="L4115">
        <f t="shared" si="260"/>
        <v>10849</v>
      </c>
      <c r="M4115">
        <f t="shared" si="261"/>
        <v>356</v>
      </c>
      <c r="N4115">
        <v>27</v>
      </c>
      <c r="O4115" t="s">
        <v>1308</v>
      </c>
      <c r="P4115" t="s">
        <v>21</v>
      </c>
      <c r="Q4115" t="s">
        <v>22</v>
      </c>
      <c r="R4115" t="s">
        <v>21</v>
      </c>
      <c r="W4115">
        <v>178</v>
      </c>
      <c r="X4115">
        <v>78</v>
      </c>
      <c r="Y4115">
        <v>14</v>
      </c>
      <c r="Z4115">
        <v>231</v>
      </c>
    </row>
    <row r="4116" spans="1:26" ht="15.95">
      <c r="A4116" t="s">
        <v>4985</v>
      </c>
      <c r="B4116" t="s">
        <v>16</v>
      </c>
      <c r="C4116" t="str">
        <f>VLOOKUP(B4116, Positions!A$1:B$160, 2, FALSE)</f>
        <v>Forward</v>
      </c>
      <c r="D4116" t="s">
        <v>2232</v>
      </c>
      <c r="E4116" t="s">
        <v>5666</v>
      </c>
      <c r="F4116" t="s">
        <v>21</v>
      </c>
      <c r="G4116" t="str">
        <f>VLOOKUP(E4116, Tiers!M$1:P$134, 3, FALSE)</f>
        <v>NONE</v>
      </c>
      <c r="H4116">
        <f>VLOOKUP(G4116, Tiers!B$1:C$134, 2, FALSE)</f>
        <v>7</v>
      </c>
      <c r="I4116" s="26" t="s">
        <v>5773</v>
      </c>
      <c r="J4116">
        <f t="shared" si="258"/>
        <v>5</v>
      </c>
      <c r="K4116">
        <f t="shared" si="259"/>
        <v>3</v>
      </c>
      <c r="L4116">
        <f t="shared" si="260"/>
        <v>11012</v>
      </c>
      <c r="M4116">
        <f t="shared" si="261"/>
        <v>361</v>
      </c>
      <c r="N4116">
        <v>27</v>
      </c>
      <c r="O4116" t="s">
        <v>40</v>
      </c>
      <c r="P4116" t="s">
        <v>21</v>
      </c>
      <c r="Q4116" t="s">
        <v>22</v>
      </c>
      <c r="R4116" t="s">
        <v>21</v>
      </c>
      <c r="W4116">
        <v>186</v>
      </c>
      <c r="X4116">
        <v>77</v>
      </c>
      <c r="Y4116">
        <v>65</v>
      </c>
      <c r="Z4116">
        <v>166</v>
      </c>
    </row>
    <row r="4117" spans="1:26" ht="15.95">
      <c r="A4117" t="s">
        <v>4986</v>
      </c>
      <c r="B4117" t="s">
        <v>42</v>
      </c>
      <c r="C4117" t="str">
        <f>VLOOKUP(B4117, Positions!A$1:B$160, 2, FALSE)</f>
        <v>Midfielder</v>
      </c>
      <c r="D4117" t="s">
        <v>134</v>
      </c>
      <c r="E4117" t="s">
        <v>5664</v>
      </c>
      <c r="F4117" t="s">
        <v>21</v>
      </c>
      <c r="G4117" t="str">
        <f>VLOOKUP(E4117, Tiers!M$1:P$134, 3, FALSE)</f>
        <v>ENG3</v>
      </c>
      <c r="H4117">
        <f>VLOOKUP(G4117, Tiers!B$1:C$134, 2, FALSE)</f>
        <v>4</v>
      </c>
      <c r="I4117" s="26" t="s">
        <v>5774</v>
      </c>
      <c r="J4117">
        <f t="shared" si="258"/>
        <v>1</v>
      </c>
      <c r="K4117">
        <f t="shared" si="259"/>
        <v>2</v>
      </c>
      <c r="L4117">
        <f t="shared" si="260"/>
        <v>11116</v>
      </c>
      <c r="M4117">
        <f t="shared" si="261"/>
        <v>365</v>
      </c>
      <c r="N4117">
        <v>27</v>
      </c>
      <c r="O4117" t="s">
        <v>204</v>
      </c>
      <c r="P4117" t="s">
        <v>21</v>
      </c>
      <c r="Q4117" t="s">
        <v>22</v>
      </c>
      <c r="R4117" t="s">
        <v>21</v>
      </c>
      <c r="W4117">
        <v>173</v>
      </c>
      <c r="X4117">
        <v>65</v>
      </c>
      <c r="Y4117">
        <v>5</v>
      </c>
      <c r="Z4117">
        <v>183</v>
      </c>
    </row>
    <row r="4118" spans="1:26" ht="15.95">
      <c r="A4118" t="s">
        <v>4987</v>
      </c>
      <c r="B4118" t="s">
        <v>2259</v>
      </c>
      <c r="C4118" t="str">
        <f>VLOOKUP(B4118, Positions!A$1:B$160, 2, FALSE)</f>
        <v>Midfielder</v>
      </c>
      <c r="D4118" t="s">
        <v>234</v>
      </c>
      <c r="E4118" t="s">
        <v>5664</v>
      </c>
      <c r="F4118" t="s">
        <v>21</v>
      </c>
      <c r="G4118" t="str">
        <f>VLOOKUP(E4118, Tiers!M$1:P$134, 3, FALSE)</f>
        <v>ENG3</v>
      </c>
      <c r="H4118">
        <f>VLOOKUP(G4118, Tiers!B$1:C$134, 2, FALSE)</f>
        <v>4</v>
      </c>
      <c r="I4118" s="26" t="s">
        <v>5775</v>
      </c>
      <c r="J4118">
        <f t="shared" si="258"/>
        <v>9</v>
      </c>
      <c r="K4118">
        <f t="shared" si="259"/>
        <v>1</v>
      </c>
      <c r="L4118">
        <f t="shared" si="260"/>
        <v>11245</v>
      </c>
      <c r="M4118">
        <f t="shared" si="261"/>
        <v>369</v>
      </c>
      <c r="N4118">
        <v>27</v>
      </c>
      <c r="O4118" t="s">
        <v>390</v>
      </c>
      <c r="P4118" t="s">
        <v>21</v>
      </c>
      <c r="Q4118" t="s">
        <v>22</v>
      </c>
      <c r="R4118" t="s">
        <v>21</v>
      </c>
      <c r="W4118">
        <v>183</v>
      </c>
      <c r="X4118">
        <v>78</v>
      </c>
      <c r="Y4118">
        <v>32</v>
      </c>
      <c r="Z4118">
        <v>313</v>
      </c>
    </row>
    <row r="4119" spans="1:26" ht="15.95">
      <c r="A4119" t="s">
        <v>4988</v>
      </c>
      <c r="B4119" t="s">
        <v>249</v>
      </c>
      <c r="C4119" t="str">
        <f>VLOOKUP(B4119, Positions!A$1:B$160, 2, FALSE)</f>
        <v>Midfielder</v>
      </c>
      <c r="D4119" t="s">
        <v>231</v>
      </c>
      <c r="E4119" t="s">
        <v>5663</v>
      </c>
      <c r="F4119" t="s">
        <v>21</v>
      </c>
      <c r="G4119" t="str">
        <f>VLOOKUP(E4119, Tiers!M$1:P$134, 3, FALSE)</f>
        <v>ENG4</v>
      </c>
      <c r="H4119">
        <f>VLOOKUP(G4119, Tiers!B$1:C$134, 2, FALSE)</f>
        <v>5</v>
      </c>
      <c r="I4119" s="26" t="s">
        <v>5776</v>
      </c>
      <c r="J4119">
        <f t="shared" si="258"/>
        <v>9</v>
      </c>
      <c r="K4119">
        <f t="shared" si="259"/>
        <v>1</v>
      </c>
      <c r="L4119">
        <f t="shared" si="260"/>
        <v>11247</v>
      </c>
      <c r="M4119">
        <f t="shared" si="261"/>
        <v>369</v>
      </c>
      <c r="N4119">
        <v>27</v>
      </c>
      <c r="O4119" t="s">
        <v>229</v>
      </c>
      <c r="P4119" t="s">
        <v>21</v>
      </c>
      <c r="Q4119" t="s">
        <v>22</v>
      </c>
      <c r="R4119" t="s">
        <v>21</v>
      </c>
      <c r="W4119">
        <v>163</v>
      </c>
      <c r="X4119">
        <v>69</v>
      </c>
      <c r="Y4119">
        <v>56</v>
      </c>
      <c r="Z4119">
        <v>366</v>
      </c>
    </row>
    <row r="4120" spans="1:26" ht="15.95">
      <c r="A4120" t="s">
        <v>4989</v>
      </c>
      <c r="B4120" t="s">
        <v>115</v>
      </c>
      <c r="C4120" t="str">
        <f>VLOOKUP(B4120, Positions!A$1:B$160, 2, FALSE)</f>
        <v>Midfielder</v>
      </c>
      <c r="D4120" t="s">
        <v>112</v>
      </c>
      <c r="E4120" t="s">
        <v>5664</v>
      </c>
      <c r="F4120" t="s">
        <v>21</v>
      </c>
      <c r="G4120" t="str">
        <f>VLOOKUP(E4120, Tiers!M$1:P$134, 3, FALSE)</f>
        <v>ENG3</v>
      </c>
      <c r="H4120">
        <f>VLOOKUP(G4120, Tiers!B$1:C$134, 2, FALSE)</f>
        <v>4</v>
      </c>
      <c r="I4120" s="26" t="s">
        <v>5777</v>
      </c>
      <c r="J4120">
        <f t="shared" si="258"/>
        <v>7</v>
      </c>
      <c r="K4120">
        <f t="shared" si="259"/>
        <v>4</v>
      </c>
      <c r="L4120">
        <f t="shared" si="260"/>
        <v>11310</v>
      </c>
      <c r="M4120">
        <f t="shared" si="261"/>
        <v>371</v>
      </c>
      <c r="N4120">
        <v>27</v>
      </c>
      <c r="O4120" t="s">
        <v>2764</v>
      </c>
      <c r="P4120" t="s">
        <v>21</v>
      </c>
      <c r="Q4120" t="s">
        <v>22</v>
      </c>
      <c r="R4120" t="s">
        <v>21</v>
      </c>
      <c r="W4120">
        <v>176</v>
      </c>
      <c r="X4120">
        <v>67</v>
      </c>
      <c r="Y4120">
        <v>72</v>
      </c>
      <c r="Z4120">
        <v>311</v>
      </c>
    </row>
    <row r="4121" spans="1:26" ht="15.95">
      <c r="A4121" t="s">
        <v>4990</v>
      </c>
      <c r="B4121" t="s">
        <v>36</v>
      </c>
      <c r="C4121" t="str">
        <f>VLOOKUP(B4121, Positions!A$1:B$160, 2, FALSE)</f>
        <v>Midfielder</v>
      </c>
      <c r="D4121" t="s">
        <v>5666</v>
      </c>
      <c r="E4121" t="s">
        <v>5666</v>
      </c>
      <c r="F4121" t="s">
        <v>21</v>
      </c>
      <c r="G4121" t="str">
        <f>VLOOKUP(E4121, Tiers!M$1:P$134, 3, FALSE)</f>
        <v>NONE</v>
      </c>
      <c r="H4121">
        <f>VLOOKUP(G4121, Tiers!B$1:C$134, 2, FALSE)</f>
        <v>7</v>
      </c>
      <c r="I4121" s="26" t="s">
        <v>5778</v>
      </c>
      <c r="J4121">
        <f t="shared" si="258"/>
        <v>5</v>
      </c>
      <c r="K4121">
        <f t="shared" si="259"/>
        <v>3</v>
      </c>
      <c r="L4121">
        <f t="shared" si="260"/>
        <v>11371</v>
      </c>
      <c r="M4121">
        <f t="shared" si="261"/>
        <v>373</v>
      </c>
      <c r="N4121">
        <v>27</v>
      </c>
      <c r="O4121" t="s">
        <v>74</v>
      </c>
      <c r="P4121" t="s">
        <v>21</v>
      </c>
      <c r="Q4121" t="s">
        <v>22</v>
      </c>
      <c r="R4121" t="s">
        <v>21</v>
      </c>
      <c r="W4121">
        <v>186</v>
      </c>
      <c r="X4121">
        <v>84</v>
      </c>
      <c r="Y4121">
        <v>8</v>
      </c>
      <c r="Z4121">
        <v>94</v>
      </c>
    </row>
    <row r="4122" spans="1:26" ht="15.95">
      <c r="A4122" t="s">
        <v>4991</v>
      </c>
      <c r="B4122" t="s">
        <v>106</v>
      </c>
      <c r="C4122" t="str">
        <f>VLOOKUP(B4122, Positions!A$1:B$160, 2, FALSE)</f>
        <v>Midfielder</v>
      </c>
      <c r="D4122" t="s">
        <v>3854</v>
      </c>
      <c r="E4122" t="s">
        <v>5666</v>
      </c>
      <c r="F4122" t="s">
        <v>21</v>
      </c>
      <c r="G4122" t="str">
        <f>VLOOKUP(E4122, Tiers!M$1:P$134, 3, FALSE)</f>
        <v>NONE</v>
      </c>
      <c r="H4122">
        <f>VLOOKUP(G4122, Tiers!B$1:C$134, 2, FALSE)</f>
        <v>7</v>
      </c>
      <c r="I4122" s="26" t="s">
        <v>5779</v>
      </c>
      <c r="J4122">
        <f t="shared" si="258"/>
        <v>4</v>
      </c>
      <c r="K4122">
        <f t="shared" si="259"/>
        <v>3</v>
      </c>
      <c r="L4122">
        <f t="shared" si="260"/>
        <v>11392</v>
      </c>
      <c r="M4122">
        <f t="shared" si="261"/>
        <v>374</v>
      </c>
      <c r="N4122">
        <v>27</v>
      </c>
      <c r="O4122" t="s">
        <v>32</v>
      </c>
      <c r="P4122" t="s">
        <v>21</v>
      </c>
      <c r="Q4122" t="s">
        <v>22</v>
      </c>
      <c r="R4122" t="s">
        <v>21</v>
      </c>
      <c r="W4122">
        <v>171</v>
      </c>
      <c r="X4122">
        <v>65</v>
      </c>
      <c r="Y4122">
        <v>52</v>
      </c>
      <c r="Z4122">
        <v>301</v>
      </c>
    </row>
    <row r="4123" spans="1:26" ht="15.95">
      <c r="A4123" t="s">
        <v>2513</v>
      </c>
      <c r="B4123" t="s">
        <v>680</v>
      </c>
      <c r="C4123" t="str">
        <f>VLOOKUP(B4123, Positions!A$1:B$160, 2, FALSE)</f>
        <v>Midfielder</v>
      </c>
      <c r="D4123" t="s">
        <v>669</v>
      </c>
      <c r="E4123" t="s">
        <v>62</v>
      </c>
      <c r="F4123" t="s">
        <v>21</v>
      </c>
      <c r="G4123" t="str">
        <f>VLOOKUP(E4123, Tiers!M$1:P$134, 3, FALSE)</f>
        <v>ENG1</v>
      </c>
      <c r="H4123">
        <f>VLOOKUP(G4123, Tiers!B$1:C$134, 2, FALSE)</f>
        <v>1</v>
      </c>
      <c r="I4123" s="26" t="s">
        <v>5679</v>
      </c>
      <c r="J4123">
        <f t="shared" si="258"/>
        <v>2</v>
      </c>
      <c r="K4123">
        <f t="shared" si="259"/>
        <v>2</v>
      </c>
      <c r="L4123">
        <f t="shared" si="260"/>
        <v>11467</v>
      </c>
      <c r="M4123">
        <f t="shared" si="261"/>
        <v>376</v>
      </c>
      <c r="N4123">
        <v>27</v>
      </c>
      <c r="O4123" t="s">
        <v>669</v>
      </c>
      <c r="P4123" t="s">
        <v>21</v>
      </c>
      <c r="Q4123" t="s">
        <v>22</v>
      </c>
      <c r="R4123" t="s">
        <v>21</v>
      </c>
      <c r="W4123">
        <v>176</v>
      </c>
      <c r="X4123">
        <v>62</v>
      </c>
      <c r="Y4123">
        <v>46</v>
      </c>
      <c r="Z4123">
        <v>289</v>
      </c>
    </row>
    <row r="4124" spans="1:26" ht="15.95">
      <c r="A4124" t="s">
        <v>4992</v>
      </c>
      <c r="B4124" t="s">
        <v>115</v>
      </c>
      <c r="C4124" t="str">
        <f>VLOOKUP(B4124, Positions!A$1:B$160, 2, FALSE)</f>
        <v>Midfielder</v>
      </c>
      <c r="D4124" t="s">
        <v>1184</v>
      </c>
      <c r="E4124" t="s">
        <v>5666</v>
      </c>
      <c r="F4124" t="s">
        <v>21</v>
      </c>
      <c r="G4124" t="str">
        <f>VLOOKUP(E4124, Tiers!M$1:P$134, 3, FALSE)</f>
        <v>NONE</v>
      </c>
      <c r="H4124">
        <f>VLOOKUP(G4124, Tiers!B$1:C$134, 2, FALSE)</f>
        <v>7</v>
      </c>
      <c r="I4124" s="26" t="s">
        <v>5680</v>
      </c>
      <c r="J4124">
        <f t="shared" si="258"/>
        <v>1</v>
      </c>
      <c r="K4124">
        <f t="shared" si="259"/>
        <v>2</v>
      </c>
      <c r="L4124">
        <f t="shared" si="260"/>
        <v>11476</v>
      </c>
      <c r="M4124">
        <f t="shared" si="261"/>
        <v>377</v>
      </c>
      <c r="N4124">
        <v>27</v>
      </c>
      <c r="O4124" t="s">
        <v>390</v>
      </c>
      <c r="P4124" t="s">
        <v>21</v>
      </c>
      <c r="Q4124" t="s">
        <v>22</v>
      </c>
      <c r="R4124" t="s">
        <v>21</v>
      </c>
      <c r="W4124">
        <v>171</v>
      </c>
      <c r="X4124">
        <v>70</v>
      </c>
      <c r="Y4124">
        <v>13</v>
      </c>
      <c r="Z4124">
        <v>280</v>
      </c>
    </row>
    <row r="4125" spans="1:26" ht="15.95">
      <c r="A4125" t="s">
        <v>4993</v>
      </c>
      <c r="B4125" t="s">
        <v>36</v>
      </c>
      <c r="C4125" t="str">
        <f>VLOOKUP(B4125, Positions!A$1:B$160, 2, FALSE)</f>
        <v>Midfielder</v>
      </c>
      <c r="D4125" t="s">
        <v>370</v>
      </c>
      <c r="E4125" t="s">
        <v>5663</v>
      </c>
      <c r="F4125" t="s">
        <v>21</v>
      </c>
      <c r="G4125" t="str">
        <f>VLOOKUP(E4125, Tiers!M$1:P$134, 3, FALSE)</f>
        <v>ENG4</v>
      </c>
      <c r="H4125">
        <f>VLOOKUP(G4125, Tiers!B$1:C$134, 2, FALSE)</f>
        <v>5</v>
      </c>
      <c r="I4125" s="26" t="s">
        <v>5682</v>
      </c>
      <c r="J4125">
        <f t="shared" si="258"/>
        <v>10</v>
      </c>
      <c r="K4125">
        <f t="shared" si="259"/>
        <v>1</v>
      </c>
      <c r="L4125">
        <f t="shared" si="260"/>
        <v>11566</v>
      </c>
      <c r="M4125">
        <f t="shared" si="261"/>
        <v>380</v>
      </c>
      <c r="N4125">
        <v>27</v>
      </c>
      <c r="O4125" t="s">
        <v>204</v>
      </c>
      <c r="P4125" t="s">
        <v>21</v>
      </c>
      <c r="Q4125" t="s">
        <v>22</v>
      </c>
      <c r="R4125" t="s">
        <v>21</v>
      </c>
      <c r="W4125">
        <v>176</v>
      </c>
      <c r="X4125">
        <v>78</v>
      </c>
      <c r="Y4125">
        <v>12</v>
      </c>
      <c r="Z4125">
        <v>278</v>
      </c>
    </row>
    <row r="4126" spans="1:26" ht="15.95">
      <c r="A4126" t="s">
        <v>4994</v>
      </c>
      <c r="B4126" t="s">
        <v>1915</v>
      </c>
      <c r="C4126" t="str">
        <f>VLOOKUP(B4126, Positions!A$1:B$160, 2, FALSE)</f>
        <v>Defender</v>
      </c>
      <c r="D4126" t="s">
        <v>592</v>
      </c>
      <c r="E4126" t="s">
        <v>5666</v>
      </c>
      <c r="F4126" t="s">
        <v>21</v>
      </c>
      <c r="G4126" t="str">
        <f>VLOOKUP(E4126, Tiers!M$1:P$134, 3, FALSE)</f>
        <v>NONE</v>
      </c>
      <c r="H4126">
        <f>VLOOKUP(G4126, Tiers!B$1:C$134, 2, FALSE)</f>
        <v>7</v>
      </c>
      <c r="I4126" s="26" t="s">
        <v>5683</v>
      </c>
      <c r="J4126">
        <f t="shared" si="258"/>
        <v>9</v>
      </c>
      <c r="K4126">
        <f t="shared" si="259"/>
        <v>1</v>
      </c>
      <c r="L4126">
        <f t="shared" si="260"/>
        <v>11625</v>
      </c>
      <c r="M4126">
        <f t="shared" si="261"/>
        <v>381</v>
      </c>
      <c r="N4126">
        <v>27</v>
      </c>
      <c r="O4126" t="s">
        <v>1225</v>
      </c>
      <c r="P4126" t="s">
        <v>21</v>
      </c>
      <c r="Q4126" t="s">
        <v>22</v>
      </c>
      <c r="R4126" t="s">
        <v>21</v>
      </c>
      <c r="W4126">
        <v>168</v>
      </c>
      <c r="X4126">
        <v>64</v>
      </c>
      <c r="Y4126">
        <v>24</v>
      </c>
      <c r="Z4126">
        <v>282</v>
      </c>
    </row>
    <row r="4127" spans="1:26" ht="15.95">
      <c r="A4127" t="s">
        <v>4995</v>
      </c>
      <c r="B4127" t="s">
        <v>16</v>
      </c>
      <c r="C4127" t="str">
        <f>VLOOKUP(B4127, Positions!A$1:B$160, 2, FALSE)</f>
        <v>Forward</v>
      </c>
      <c r="D4127" t="s">
        <v>3064</v>
      </c>
      <c r="E4127" t="s">
        <v>5666</v>
      </c>
      <c r="F4127" t="s">
        <v>21</v>
      </c>
      <c r="G4127" t="str">
        <f>VLOOKUP(E4127, Tiers!M$1:P$134, 3, FALSE)</f>
        <v>NONE</v>
      </c>
      <c r="H4127">
        <f>VLOOKUP(G4127, Tiers!B$1:C$134, 2, FALSE)</f>
        <v>7</v>
      </c>
      <c r="I4127" s="26" t="s">
        <v>5684</v>
      </c>
      <c r="J4127">
        <f t="shared" si="258"/>
        <v>3</v>
      </c>
      <c r="K4127">
        <f t="shared" si="259"/>
        <v>3</v>
      </c>
      <c r="L4127">
        <f t="shared" si="260"/>
        <v>11788</v>
      </c>
      <c r="M4127">
        <f t="shared" si="261"/>
        <v>387</v>
      </c>
      <c r="N4127">
        <v>27</v>
      </c>
      <c r="O4127" t="s">
        <v>253</v>
      </c>
      <c r="P4127" t="s">
        <v>21</v>
      </c>
      <c r="Q4127" t="s">
        <v>22</v>
      </c>
      <c r="R4127" t="s">
        <v>21</v>
      </c>
      <c r="W4127">
        <v>188</v>
      </c>
      <c r="X4127">
        <v>83</v>
      </c>
      <c r="Y4127">
        <v>121</v>
      </c>
      <c r="Z4127">
        <v>375</v>
      </c>
    </row>
    <row r="4128" spans="1:26" ht="15.95">
      <c r="A4128" t="s">
        <v>4996</v>
      </c>
      <c r="B4128" t="s">
        <v>36</v>
      </c>
      <c r="C4128" t="str">
        <f>VLOOKUP(B4128, Positions!A$1:B$160, 2, FALSE)</f>
        <v>Midfielder</v>
      </c>
      <c r="D4128" t="s">
        <v>868</v>
      </c>
      <c r="E4128" t="s">
        <v>5666</v>
      </c>
      <c r="F4128" t="s">
        <v>21</v>
      </c>
      <c r="G4128" t="str">
        <f>VLOOKUP(E4128, Tiers!M$1:P$134, 3, FALSE)</f>
        <v>NONE</v>
      </c>
      <c r="H4128">
        <f>VLOOKUP(G4128, Tiers!B$1:C$134, 2, FALSE)</f>
        <v>7</v>
      </c>
      <c r="I4128" s="26" t="s">
        <v>5684</v>
      </c>
      <c r="J4128">
        <f t="shared" si="258"/>
        <v>3</v>
      </c>
      <c r="K4128">
        <f t="shared" si="259"/>
        <v>3</v>
      </c>
      <c r="L4128">
        <f t="shared" si="260"/>
        <v>11788</v>
      </c>
      <c r="M4128">
        <f t="shared" si="261"/>
        <v>387</v>
      </c>
      <c r="N4128">
        <v>28</v>
      </c>
      <c r="O4128" t="s">
        <v>5789</v>
      </c>
      <c r="P4128" t="s">
        <v>21</v>
      </c>
      <c r="Q4128" t="s">
        <v>22</v>
      </c>
      <c r="R4128" t="s">
        <v>21</v>
      </c>
      <c r="W4128">
        <v>178</v>
      </c>
      <c r="X4128">
        <v>78</v>
      </c>
      <c r="Y4128">
        <v>20</v>
      </c>
      <c r="Z4128">
        <v>300</v>
      </c>
    </row>
    <row r="4129" spans="1:26" ht="15.95">
      <c r="A4129" t="s">
        <v>4997</v>
      </c>
      <c r="B4129" t="s">
        <v>166</v>
      </c>
      <c r="C4129" t="str">
        <f>VLOOKUP(B4129, Positions!A$1:B$160, 2, FALSE)</f>
        <v>Goalkeeper</v>
      </c>
      <c r="D4129" t="s">
        <v>56</v>
      </c>
      <c r="E4129" t="s">
        <v>5664</v>
      </c>
      <c r="F4129" t="s">
        <v>21</v>
      </c>
      <c r="G4129" t="str">
        <f>VLOOKUP(E4129, Tiers!M$1:P$134, 3, FALSE)</f>
        <v>ENG3</v>
      </c>
      <c r="H4129">
        <f>VLOOKUP(G4129, Tiers!B$1:C$134, 2, FALSE)</f>
        <v>4</v>
      </c>
      <c r="I4129" s="26" t="s">
        <v>5685</v>
      </c>
      <c r="J4129">
        <f t="shared" si="258"/>
        <v>1</v>
      </c>
      <c r="K4129">
        <f t="shared" si="259"/>
        <v>2</v>
      </c>
      <c r="L4129">
        <f t="shared" si="260"/>
        <v>11847</v>
      </c>
      <c r="M4129">
        <f t="shared" si="261"/>
        <v>389</v>
      </c>
      <c r="N4129">
        <v>28</v>
      </c>
      <c r="O4129" t="s">
        <v>275</v>
      </c>
      <c r="P4129" t="s">
        <v>21</v>
      </c>
      <c r="Q4129" t="s">
        <v>22</v>
      </c>
      <c r="R4129" t="s">
        <v>21</v>
      </c>
      <c r="W4129">
        <v>183</v>
      </c>
      <c r="X4129">
        <v>80</v>
      </c>
      <c r="Y4129">
        <v>0</v>
      </c>
      <c r="Z4129">
        <v>179</v>
      </c>
    </row>
    <row r="4130" spans="1:26" ht="15.95">
      <c r="A4130" t="s">
        <v>4998</v>
      </c>
      <c r="B4130" t="s">
        <v>249</v>
      </c>
      <c r="C4130" t="str">
        <f>VLOOKUP(B4130, Positions!A$1:B$160, 2, FALSE)</f>
        <v>Midfielder</v>
      </c>
      <c r="D4130" t="s">
        <v>149</v>
      </c>
      <c r="E4130" t="s">
        <v>5663</v>
      </c>
      <c r="F4130" t="s">
        <v>21</v>
      </c>
      <c r="G4130" t="str">
        <f>VLOOKUP(E4130, Tiers!M$1:P$134, 3, FALSE)</f>
        <v>ENG4</v>
      </c>
      <c r="H4130">
        <f>VLOOKUP(G4130, Tiers!B$1:C$134, 2, FALSE)</f>
        <v>5</v>
      </c>
      <c r="I4130" s="26" t="s">
        <v>5686</v>
      </c>
      <c r="J4130">
        <f t="shared" si="258"/>
        <v>1</v>
      </c>
      <c r="K4130">
        <f t="shared" si="259"/>
        <v>2</v>
      </c>
      <c r="L4130">
        <f t="shared" si="260"/>
        <v>11854</v>
      </c>
      <c r="M4130">
        <f t="shared" si="261"/>
        <v>389</v>
      </c>
      <c r="N4130">
        <v>28</v>
      </c>
      <c r="O4130" t="s">
        <v>4999</v>
      </c>
      <c r="P4130" t="s">
        <v>21</v>
      </c>
      <c r="Q4130" t="s">
        <v>22</v>
      </c>
      <c r="R4130" t="s">
        <v>21</v>
      </c>
      <c r="W4130">
        <v>173</v>
      </c>
      <c r="X4130">
        <v>75</v>
      </c>
      <c r="Y4130">
        <v>65</v>
      </c>
      <c r="Z4130">
        <v>304</v>
      </c>
    </row>
    <row r="4131" spans="1:26" ht="15.95">
      <c r="A4131" t="s">
        <v>5000</v>
      </c>
      <c r="B4131" t="s">
        <v>16</v>
      </c>
      <c r="C4131" t="str">
        <f>VLOOKUP(B4131, Positions!A$1:B$160, 2, FALSE)</f>
        <v>Forward</v>
      </c>
      <c r="D4131" t="s">
        <v>37</v>
      </c>
      <c r="E4131" t="s">
        <v>5664</v>
      </c>
      <c r="F4131" t="s">
        <v>21</v>
      </c>
      <c r="G4131" t="str">
        <f>VLOOKUP(E4131, Tiers!M$1:P$134, 3, FALSE)</f>
        <v>ENG3</v>
      </c>
      <c r="H4131">
        <f>VLOOKUP(G4131, Tiers!B$1:C$134, 2, FALSE)</f>
        <v>4</v>
      </c>
      <c r="I4131" s="26" t="s">
        <v>5687</v>
      </c>
      <c r="J4131">
        <f t="shared" si="258"/>
        <v>12</v>
      </c>
      <c r="K4131">
        <f t="shared" si="259"/>
        <v>2</v>
      </c>
      <c r="L4131">
        <f t="shared" si="260"/>
        <v>11879</v>
      </c>
      <c r="M4131">
        <f t="shared" si="261"/>
        <v>390</v>
      </c>
      <c r="N4131">
        <v>28</v>
      </c>
      <c r="O4131" t="s">
        <v>74</v>
      </c>
      <c r="P4131" t="s">
        <v>21</v>
      </c>
      <c r="Q4131" t="s">
        <v>22</v>
      </c>
      <c r="R4131" t="s">
        <v>21</v>
      </c>
      <c r="W4131">
        <v>191</v>
      </c>
      <c r="X4131">
        <v>84</v>
      </c>
      <c r="Y4131">
        <v>111</v>
      </c>
      <c r="Z4131">
        <v>334</v>
      </c>
    </row>
    <row r="4132" spans="1:26" ht="15.95">
      <c r="A4132" t="s">
        <v>5001</v>
      </c>
      <c r="B4132" t="s">
        <v>1593</v>
      </c>
      <c r="C4132" t="str">
        <f>VLOOKUP(B4132, Positions!A$1:B$160, 2, FALSE)</f>
        <v>Midfielder</v>
      </c>
      <c r="D4132" t="s">
        <v>200</v>
      </c>
      <c r="E4132" t="s">
        <v>5664</v>
      </c>
      <c r="F4132" t="s">
        <v>21</v>
      </c>
      <c r="G4132" t="str">
        <f>VLOOKUP(E4132, Tiers!M$1:P$134, 3, FALSE)</f>
        <v>ENG3</v>
      </c>
      <c r="H4132">
        <f>VLOOKUP(G4132, Tiers!B$1:C$134, 2, FALSE)</f>
        <v>4</v>
      </c>
      <c r="I4132" s="26" t="s">
        <v>5688</v>
      </c>
      <c r="J4132">
        <f t="shared" si="258"/>
        <v>11</v>
      </c>
      <c r="K4132">
        <f t="shared" si="259"/>
        <v>1</v>
      </c>
      <c r="L4132">
        <f t="shared" si="260"/>
        <v>11919</v>
      </c>
      <c r="M4132">
        <f t="shared" si="261"/>
        <v>391</v>
      </c>
      <c r="N4132">
        <v>28</v>
      </c>
      <c r="O4132" t="s">
        <v>74</v>
      </c>
      <c r="P4132" t="s">
        <v>21</v>
      </c>
      <c r="Q4132" t="s">
        <v>22</v>
      </c>
      <c r="R4132" t="s">
        <v>21</v>
      </c>
      <c r="W4132">
        <v>178</v>
      </c>
      <c r="X4132">
        <v>71</v>
      </c>
      <c r="Y4132">
        <v>14</v>
      </c>
      <c r="Z4132">
        <v>328</v>
      </c>
    </row>
    <row r="4133" spans="1:26" ht="15.95">
      <c r="A4133" t="s">
        <v>5002</v>
      </c>
      <c r="B4133" t="s">
        <v>16</v>
      </c>
      <c r="C4133" t="str">
        <f>VLOOKUP(B4133, Positions!A$1:B$160, 2, FALSE)</f>
        <v>Forward</v>
      </c>
      <c r="D4133" t="s">
        <v>5003</v>
      </c>
      <c r="E4133" t="s">
        <v>5666</v>
      </c>
      <c r="F4133" t="s">
        <v>2638</v>
      </c>
      <c r="G4133" t="str">
        <f>VLOOKUP(E4133, Tiers!M$1:P$134, 3, FALSE)</f>
        <v>NONE</v>
      </c>
      <c r="H4133">
        <f>VLOOKUP(G4133, Tiers!B$1:C$134, 2, FALSE)</f>
        <v>7</v>
      </c>
      <c r="I4133" s="26" t="s">
        <v>5689</v>
      </c>
      <c r="J4133">
        <f t="shared" si="258"/>
        <v>10</v>
      </c>
      <c r="K4133">
        <f t="shared" si="259"/>
        <v>1</v>
      </c>
      <c r="L4133">
        <f t="shared" si="260"/>
        <v>11931</v>
      </c>
      <c r="M4133">
        <f t="shared" si="261"/>
        <v>392</v>
      </c>
      <c r="N4133">
        <v>28</v>
      </c>
      <c r="O4133" t="s">
        <v>113</v>
      </c>
      <c r="P4133" t="s">
        <v>21</v>
      </c>
      <c r="Q4133" t="s">
        <v>22</v>
      </c>
      <c r="R4133" t="s">
        <v>21</v>
      </c>
      <c r="W4133">
        <v>173</v>
      </c>
      <c r="X4133">
        <v>58</v>
      </c>
      <c r="Y4133">
        <v>14</v>
      </c>
      <c r="Z4133">
        <v>55</v>
      </c>
    </row>
    <row r="4134" spans="1:26" ht="15.95">
      <c r="A4134" t="s">
        <v>5005</v>
      </c>
      <c r="B4134" t="s">
        <v>16</v>
      </c>
      <c r="C4134" t="str">
        <f>VLOOKUP(B4134, Positions!A$1:B$160, 2, FALSE)</f>
        <v>Forward</v>
      </c>
      <c r="D4134" t="s">
        <v>5006</v>
      </c>
      <c r="E4134" t="s">
        <v>5666</v>
      </c>
      <c r="F4134" t="s">
        <v>21</v>
      </c>
      <c r="G4134" t="str">
        <f>VLOOKUP(E4134, Tiers!M$1:P$134, 3, FALSE)</f>
        <v>NONE</v>
      </c>
      <c r="H4134">
        <f>VLOOKUP(G4134, Tiers!B$1:C$134, 2, FALSE)</f>
        <v>7</v>
      </c>
      <c r="I4134" s="26" t="s">
        <v>5690</v>
      </c>
      <c r="J4134">
        <f t="shared" si="258"/>
        <v>10</v>
      </c>
      <c r="K4134">
        <f t="shared" si="259"/>
        <v>1</v>
      </c>
      <c r="L4134">
        <f t="shared" si="260"/>
        <v>11932</v>
      </c>
      <c r="M4134">
        <f t="shared" si="261"/>
        <v>392</v>
      </c>
      <c r="N4134">
        <v>28</v>
      </c>
      <c r="O4134" t="s">
        <v>113</v>
      </c>
      <c r="P4134" t="s">
        <v>21</v>
      </c>
      <c r="Q4134" t="s">
        <v>22</v>
      </c>
      <c r="R4134" t="s">
        <v>21</v>
      </c>
      <c r="W4134">
        <v>188</v>
      </c>
      <c r="X4134">
        <v>85</v>
      </c>
      <c r="Y4134">
        <v>81</v>
      </c>
      <c r="Z4134">
        <v>124</v>
      </c>
    </row>
    <row r="4135" spans="1:26" ht="15.95">
      <c r="A4135" t="s">
        <v>5007</v>
      </c>
      <c r="B4135" t="s">
        <v>5008</v>
      </c>
      <c r="C4135" t="str">
        <f>VLOOKUP(B4135, Positions!A$1:B$160, 2, FALSE)</f>
        <v>Midfielder</v>
      </c>
      <c r="D4135" t="s">
        <v>5666</v>
      </c>
      <c r="E4135" t="s">
        <v>5666</v>
      </c>
      <c r="F4135" t="s">
        <v>21</v>
      </c>
      <c r="G4135" t="str">
        <f>VLOOKUP(E4135, Tiers!M$1:P$134, 3, FALSE)</f>
        <v>NONE</v>
      </c>
      <c r="H4135">
        <f>VLOOKUP(G4135, Tiers!B$1:C$134, 2, FALSE)</f>
        <v>7</v>
      </c>
      <c r="I4135" s="26" t="s">
        <v>5691</v>
      </c>
      <c r="J4135">
        <f t="shared" si="258"/>
        <v>9</v>
      </c>
      <c r="K4135">
        <f t="shared" si="259"/>
        <v>1</v>
      </c>
      <c r="L4135">
        <f t="shared" si="260"/>
        <v>11964</v>
      </c>
      <c r="M4135">
        <f t="shared" si="261"/>
        <v>393</v>
      </c>
      <c r="N4135">
        <v>28</v>
      </c>
      <c r="O4135" t="s">
        <v>801</v>
      </c>
      <c r="P4135" t="s">
        <v>21</v>
      </c>
      <c r="Q4135" t="s">
        <v>22</v>
      </c>
      <c r="R4135" t="s">
        <v>21</v>
      </c>
      <c r="W4135">
        <v>168</v>
      </c>
      <c r="X4135">
        <v>64</v>
      </c>
      <c r="Y4135">
        <v>25</v>
      </c>
      <c r="Z4135">
        <v>175</v>
      </c>
    </row>
    <row r="4136" spans="1:26" ht="15.95">
      <c r="A4136" t="s">
        <v>5009</v>
      </c>
      <c r="B4136" t="s">
        <v>36</v>
      </c>
      <c r="C4136" t="str">
        <f>VLOOKUP(B4136, Positions!A$1:B$160, 2, FALSE)</f>
        <v>Midfielder</v>
      </c>
      <c r="D4136" t="s">
        <v>127</v>
      </c>
      <c r="E4136" t="s">
        <v>62</v>
      </c>
      <c r="F4136" t="s">
        <v>21</v>
      </c>
      <c r="G4136" t="str">
        <f>VLOOKUP(E4136, Tiers!M$1:P$134, 3, FALSE)</f>
        <v>ENG1</v>
      </c>
      <c r="H4136">
        <f>VLOOKUP(G4136, Tiers!B$1:C$134, 2, FALSE)</f>
        <v>1</v>
      </c>
      <c r="I4136" s="26" t="s">
        <v>5692</v>
      </c>
      <c r="J4136">
        <f t="shared" si="258"/>
        <v>9</v>
      </c>
      <c r="K4136">
        <f t="shared" si="259"/>
        <v>1</v>
      </c>
      <c r="L4136">
        <f t="shared" si="260"/>
        <v>11971</v>
      </c>
      <c r="M4136">
        <f t="shared" si="261"/>
        <v>393</v>
      </c>
      <c r="N4136">
        <v>28</v>
      </c>
      <c r="O4136" t="s">
        <v>74</v>
      </c>
      <c r="P4136" t="s">
        <v>21</v>
      </c>
      <c r="Q4136" t="s">
        <v>22</v>
      </c>
      <c r="R4136" t="s">
        <v>21</v>
      </c>
      <c r="S4136" t="s">
        <v>870</v>
      </c>
      <c r="W4136">
        <v>181</v>
      </c>
      <c r="X4136">
        <v>77</v>
      </c>
      <c r="Y4136">
        <v>32</v>
      </c>
      <c r="Z4136">
        <v>299</v>
      </c>
    </row>
    <row r="4137" spans="1:26" ht="15.95">
      <c r="A4137" t="s">
        <v>5010</v>
      </c>
      <c r="B4137" t="s">
        <v>181</v>
      </c>
      <c r="C4137" t="str">
        <f>VLOOKUP(B4137, Positions!A$1:B$160, 2, FALSE)</f>
        <v>Defender</v>
      </c>
      <c r="D4137" t="s">
        <v>2744</v>
      </c>
      <c r="E4137" t="s">
        <v>5666</v>
      </c>
      <c r="F4137" t="s">
        <v>21</v>
      </c>
      <c r="G4137" t="str">
        <f>VLOOKUP(E4137, Tiers!M$1:P$134, 3, FALSE)</f>
        <v>NONE</v>
      </c>
      <c r="H4137">
        <f>VLOOKUP(G4137, Tiers!B$1:C$134, 2, FALSE)</f>
        <v>7</v>
      </c>
      <c r="I4137" s="26" t="s">
        <v>5693</v>
      </c>
      <c r="J4137">
        <f t="shared" si="258"/>
        <v>6</v>
      </c>
      <c r="K4137">
        <f t="shared" si="259"/>
        <v>4</v>
      </c>
      <c r="L4137">
        <f t="shared" si="260"/>
        <v>12060</v>
      </c>
      <c r="M4137">
        <f t="shared" si="261"/>
        <v>396</v>
      </c>
      <c r="N4137">
        <v>28</v>
      </c>
      <c r="O4137" t="s">
        <v>726</v>
      </c>
      <c r="P4137" t="s">
        <v>21</v>
      </c>
      <c r="Q4137" t="s">
        <v>22</v>
      </c>
      <c r="R4137" t="s">
        <v>21</v>
      </c>
      <c r="W4137">
        <v>183</v>
      </c>
      <c r="X4137">
        <v>70</v>
      </c>
      <c r="Y4137">
        <v>17</v>
      </c>
      <c r="Z4137">
        <v>200</v>
      </c>
    </row>
    <row r="4138" spans="1:26" ht="15.95">
      <c r="A4138" t="s">
        <v>5011</v>
      </c>
      <c r="B4138" t="s">
        <v>42</v>
      </c>
      <c r="C4138" t="str">
        <f>VLOOKUP(B4138, Positions!A$1:B$160, 2, FALSE)</f>
        <v>Midfielder</v>
      </c>
      <c r="D4138" t="s">
        <v>364</v>
      </c>
      <c r="E4138" t="s">
        <v>5666</v>
      </c>
      <c r="F4138" t="s">
        <v>21</v>
      </c>
      <c r="G4138" t="str">
        <f>VLOOKUP(E4138, Tiers!M$1:P$134, 3, FALSE)</f>
        <v>NONE</v>
      </c>
      <c r="H4138">
        <f>VLOOKUP(G4138, Tiers!B$1:C$134, 2, FALSE)</f>
        <v>7</v>
      </c>
      <c r="I4138" s="26" t="s">
        <v>5694</v>
      </c>
      <c r="J4138">
        <f t="shared" si="258"/>
        <v>11</v>
      </c>
      <c r="K4138">
        <f t="shared" si="259"/>
        <v>1</v>
      </c>
      <c r="L4138">
        <f t="shared" si="260"/>
        <v>12284</v>
      </c>
      <c r="M4138">
        <f t="shared" si="261"/>
        <v>403</v>
      </c>
      <c r="N4138">
        <v>28</v>
      </c>
      <c r="O4138" t="s">
        <v>52</v>
      </c>
      <c r="P4138" t="s">
        <v>21</v>
      </c>
      <c r="Q4138" t="s">
        <v>22</v>
      </c>
      <c r="R4138" t="s">
        <v>21</v>
      </c>
      <c r="W4138">
        <v>180</v>
      </c>
      <c r="X4138">
        <v>70</v>
      </c>
      <c r="Y4138">
        <v>18</v>
      </c>
      <c r="Z4138">
        <v>257</v>
      </c>
    </row>
    <row r="4139" spans="1:26" ht="15.95">
      <c r="A4139" t="s">
        <v>5012</v>
      </c>
      <c r="B4139" t="s">
        <v>42</v>
      </c>
      <c r="C4139" t="str">
        <f>VLOOKUP(B4139, Positions!A$1:B$160, 2, FALSE)</f>
        <v>Midfielder</v>
      </c>
      <c r="D4139" t="s">
        <v>1279</v>
      </c>
      <c r="E4139" t="s">
        <v>5666</v>
      </c>
      <c r="F4139" t="s">
        <v>21</v>
      </c>
      <c r="G4139" t="str">
        <f>VLOOKUP(E4139, Tiers!M$1:P$134, 3, FALSE)</f>
        <v>NONE</v>
      </c>
      <c r="H4139">
        <f>VLOOKUP(G4139, Tiers!B$1:C$134, 2, FALSE)</f>
        <v>7</v>
      </c>
      <c r="I4139" s="26" t="s">
        <v>5695</v>
      </c>
      <c r="J4139">
        <f t="shared" si="258"/>
        <v>11</v>
      </c>
      <c r="K4139">
        <f t="shared" si="259"/>
        <v>1</v>
      </c>
      <c r="L4139">
        <f t="shared" si="260"/>
        <v>12290</v>
      </c>
      <c r="M4139">
        <f t="shared" si="261"/>
        <v>403</v>
      </c>
      <c r="N4139">
        <v>28</v>
      </c>
      <c r="O4139" t="s">
        <v>3114</v>
      </c>
      <c r="P4139" t="s">
        <v>21</v>
      </c>
      <c r="Q4139" t="s">
        <v>22</v>
      </c>
      <c r="R4139" t="s">
        <v>21</v>
      </c>
      <c r="W4139">
        <v>181</v>
      </c>
      <c r="X4139">
        <v>75</v>
      </c>
      <c r="Y4139">
        <v>38</v>
      </c>
      <c r="Z4139">
        <v>339</v>
      </c>
    </row>
    <row r="4140" spans="1:26" ht="15.95">
      <c r="A4140" t="s">
        <v>5013</v>
      </c>
      <c r="B4140" t="s">
        <v>81</v>
      </c>
      <c r="C4140" t="str">
        <f>VLOOKUP(B4140, Positions!A$1:B$160, 2, FALSE)</f>
        <v>Defender</v>
      </c>
      <c r="D4140" t="s">
        <v>2359</v>
      </c>
      <c r="E4140" t="s">
        <v>5666</v>
      </c>
      <c r="F4140" t="s">
        <v>21</v>
      </c>
      <c r="G4140" t="str">
        <f>VLOOKUP(E4140, Tiers!M$1:P$134, 3, FALSE)</f>
        <v>NONE</v>
      </c>
      <c r="H4140">
        <f>VLOOKUP(G4140, Tiers!B$1:C$134, 2, FALSE)</f>
        <v>7</v>
      </c>
      <c r="I4140" s="26" t="s">
        <v>5696</v>
      </c>
      <c r="J4140">
        <f t="shared" si="258"/>
        <v>2</v>
      </c>
      <c r="K4140">
        <f t="shared" si="259"/>
        <v>2</v>
      </c>
      <c r="L4140">
        <f t="shared" si="260"/>
        <v>12559</v>
      </c>
      <c r="M4140">
        <f t="shared" si="261"/>
        <v>412</v>
      </c>
      <c r="N4140">
        <v>28</v>
      </c>
      <c r="O4140" t="s">
        <v>155</v>
      </c>
      <c r="P4140" t="s">
        <v>21</v>
      </c>
      <c r="Q4140" t="s">
        <v>22</v>
      </c>
      <c r="R4140" t="s">
        <v>21</v>
      </c>
      <c r="W4140">
        <v>186</v>
      </c>
      <c r="X4140">
        <v>78</v>
      </c>
      <c r="Y4140">
        <v>15</v>
      </c>
      <c r="Z4140">
        <v>259</v>
      </c>
    </row>
    <row r="4141" spans="1:26" ht="15.95">
      <c r="A4141" t="s">
        <v>5014</v>
      </c>
      <c r="B4141" t="s">
        <v>322</v>
      </c>
      <c r="C4141" t="str">
        <f>VLOOKUP(B4141, Positions!A$1:B$160, 2, FALSE)</f>
        <v>Midfielder</v>
      </c>
      <c r="D4141" t="s">
        <v>275</v>
      </c>
      <c r="E4141" t="s">
        <v>5665</v>
      </c>
      <c r="F4141" t="s">
        <v>21</v>
      </c>
      <c r="G4141" t="str">
        <f>VLOOKUP(E4141, Tiers!M$1:P$134, 3, FALSE)</f>
        <v>ENG2</v>
      </c>
      <c r="H4141">
        <f>VLOOKUP(G4141, Tiers!B$1:C$134, 2, FALSE)</f>
        <v>3</v>
      </c>
      <c r="I4141" s="26" t="s">
        <v>5697</v>
      </c>
      <c r="J4141">
        <f t="shared" si="258"/>
        <v>12</v>
      </c>
      <c r="K4141">
        <f t="shared" si="259"/>
        <v>2</v>
      </c>
      <c r="L4141">
        <f t="shared" si="260"/>
        <v>12613</v>
      </c>
      <c r="M4141">
        <f t="shared" si="261"/>
        <v>414</v>
      </c>
      <c r="N4141">
        <v>28</v>
      </c>
      <c r="O4141" t="s">
        <v>74</v>
      </c>
      <c r="P4141" t="s">
        <v>21</v>
      </c>
      <c r="Q4141" t="s">
        <v>22</v>
      </c>
      <c r="R4141" t="s">
        <v>21</v>
      </c>
      <c r="S4141" t="s">
        <v>563</v>
      </c>
      <c r="W4141">
        <v>178</v>
      </c>
      <c r="X4141">
        <v>69</v>
      </c>
      <c r="Y4141">
        <v>55</v>
      </c>
      <c r="Z4141">
        <v>352</v>
      </c>
    </row>
    <row r="4142" spans="1:26" ht="15.95">
      <c r="A4142" t="s">
        <v>5015</v>
      </c>
      <c r="B4142" t="s">
        <v>81</v>
      </c>
      <c r="C4142" t="str">
        <f>VLOOKUP(B4142, Positions!A$1:B$160, 2, FALSE)</f>
        <v>Defender</v>
      </c>
      <c r="D4142" t="s">
        <v>5666</v>
      </c>
      <c r="E4142" t="s">
        <v>5666</v>
      </c>
      <c r="F4142" t="s">
        <v>21</v>
      </c>
      <c r="G4142" t="str">
        <f>VLOOKUP(E4142, Tiers!M$1:P$134, 3, FALSE)</f>
        <v>NONE</v>
      </c>
      <c r="H4142">
        <f>VLOOKUP(G4142, Tiers!B$1:C$134, 2, FALSE)</f>
        <v>7</v>
      </c>
      <c r="I4142" s="26" t="s">
        <v>5698</v>
      </c>
      <c r="J4142">
        <f t="shared" si="258"/>
        <v>11</v>
      </c>
      <c r="K4142">
        <f t="shared" si="259"/>
        <v>1</v>
      </c>
      <c r="L4142">
        <f t="shared" si="260"/>
        <v>12633</v>
      </c>
      <c r="M4142">
        <f t="shared" si="261"/>
        <v>415</v>
      </c>
      <c r="N4142">
        <v>28</v>
      </c>
      <c r="O4142" t="s">
        <v>113</v>
      </c>
      <c r="P4142" t="s">
        <v>21</v>
      </c>
      <c r="Q4142" t="s">
        <v>22</v>
      </c>
      <c r="R4142" t="s">
        <v>21</v>
      </c>
      <c r="W4142">
        <v>188</v>
      </c>
      <c r="X4142">
        <v>94</v>
      </c>
      <c r="Y4142">
        <v>12</v>
      </c>
      <c r="Z4142">
        <v>222</v>
      </c>
    </row>
    <row r="4143" spans="1:26" ht="15.95">
      <c r="A4143" t="s">
        <v>5016</v>
      </c>
      <c r="B4143" t="s">
        <v>81</v>
      </c>
      <c r="C4143" t="str">
        <f>VLOOKUP(B4143, Positions!A$1:B$160, 2, FALSE)</f>
        <v>Defender</v>
      </c>
      <c r="D4143" t="s">
        <v>2232</v>
      </c>
      <c r="E4143" t="s">
        <v>5666</v>
      </c>
      <c r="F4143" t="s">
        <v>21</v>
      </c>
      <c r="G4143" t="str">
        <f>VLOOKUP(E4143, Tiers!M$1:P$134, 3, FALSE)</f>
        <v>NONE</v>
      </c>
      <c r="H4143">
        <f>VLOOKUP(G4143, Tiers!B$1:C$134, 2, FALSE)</f>
        <v>7</v>
      </c>
      <c r="I4143" s="26" t="s">
        <v>5699</v>
      </c>
      <c r="J4143">
        <f t="shared" si="258"/>
        <v>11</v>
      </c>
      <c r="K4143">
        <f t="shared" si="259"/>
        <v>1</v>
      </c>
      <c r="L4143">
        <f t="shared" si="260"/>
        <v>12643</v>
      </c>
      <c r="M4143">
        <f t="shared" si="261"/>
        <v>415</v>
      </c>
      <c r="N4143">
        <v>28</v>
      </c>
      <c r="O4143" t="s">
        <v>397</v>
      </c>
      <c r="P4143" t="s">
        <v>21</v>
      </c>
      <c r="Q4143" t="s">
        <v>22</v>
      </c>
      <c r="R4143" t="s">
        <v>21</v>
      </c>
      <c r="W4143">
        <v>191</v>
      </c>
      <c r="X4143">
        <v>86</v>
      </c>
      <c r="Y4143">
        <v>12</v>
      </c>
      <c r="Z4143">
        <v>150</v>
      </c>
    </row>
    <row r="4144" spans="1:26" ht="15.95">
      <c r="A4144" t="s">
        <v>5017</v>
      </c>
      <c r="B4144" t="s">
        <v>166</v>
      </c>
      <c r="C4144" t="str">
        <f>VLOOKUP(B4144, Positions!A$1:B$160, 2, FALSE)</f>
        <v>Goalkeeper</v>
      </c>
      <c r="D4144" t="s">
        <v>490</v>
      </c>
      <c r="E4144" t="s">
        <v>62</v>
      </c>
      <c r="F4144" t="s">
        <v>21</v>
      </c>
      <c r="G4144" t="str">
        <f>VLOOKUP(E4144, Tiers!M$1:P$134, 3, FALSE)</f>
        <v>ENG1</v>
      </c>
      <c r="H4144">
        <f>VLOOKUP(G4144, Tiers!B$1:C$134, 2, FALSE)</f>
        <v>1</v>
      </c>
      <c r="I4144" s="26" t="s">
        <v>5700</v>
      </c>
      <c r="J4144">
        <f t="shared" si="258"/>
        <v>5</v>
      </c>
      <c r="K4144">
        <f t="shared" si="259"/>
        <v>3</v>
      </c>
      <c r="L4144">
        <f t="shared" si="260"/>
        <v>12818</v>
      </c>
      <c r="M4144">
        <f t="shared" si="261"/>
        <v>421</v>
      </c>
      <c r="N4144">
        <v>28</v>
      </c>
      <c r="O4144" t="s">
        <v>112</v>
      </c>
      <c r="P4144" t="s">
        <v>21</v>
      </c>
      <c r="Q4144" t="s">
        <v>22</v>
      </c>
      <c r="R4144" t="s">
        <v>21</v>
      </c>
      <c r="W4144">
        <v>196</v>
      </c>
      <c r="X4144">
        <v>81</v>
      </c>
      <c r="Y4144">
        <v>0</v>
      </c>
      <c r="Z4144">
        <v>332</v>
      </c>
    </row>
    <row r="4145" spans="1:26" ht="15.95">
      <c r="A4145" t="s">
        <v>5018</v>
      </c>
      <c r="B4145" t="s">
        <v>680</v>
      </c>
      <c r="C4145" t="str">
        <f>VLOOKUP(B4145, Positions!A$1:B$160, 2, FALSE)</f>
        <v>Midfielder</v>
      </c>
      <c r="D4145" t="s">
        <v>329</v>
      </c>
      <c r="E4145" t="s">
        <v>62</v>
      </c>
      <c r="F4145" t="s">
        <v>21</v>
      </c>
      <c r="G4145" t="str">
        <f>VLOOKUP(E4145, Tiers!M$1:P$134, 3, FALSE)</f>
        <v>ENG1</v>
      </c>
      <c r="H4145">
        <f>VLOOKUP(G4145, Tiers!B$1:C$134, 2, FALSE)</f>
        <v>1</v>
      </c>
      <c r="I4145" s="26" t="s">
        <v>5701</v>
      </c>
      <c r="J4145">
        <f t="shared" si="258"/>
        <v>3</v>
      </c>
      <c r="K4145">
        <f t="shared" si="259"/>
        <v>3</v>
      </c>
      <c r="L4145">
        <f t="shared" si="260"/>
        <v>12887</v>
      </c>
      <c r="M4145">
        <f t="shared" si="261"/>
        <v>423</v>
      </c>
      <c r="N4145">
        <v>28</v>
      </c>
      <c r="O4145" t="s">
        <v>124</v>
      </c>
      <c r="P4145" t="s">
        <v>21</v>
      </c>
      <c r="Q4145" t="s">
        <v>22</v>
      </c>
      <c r="R4145" t="s">
        <v>21</v>
      </c>
      <c r="W4145">
        <v>167</v>
      </c>
      <c r="X4145">
        <v>68</v>
      </c>
      <c r="Y4145">
        <v>29</v>
      </c>
      <c r="Z4145">
        <v>318</v>
      </c>
    </row>
    <row r="4146" spans="1:26" ht="15.95">
      <c r="A4146" t="s">
        <v>5019</v>
      </c>
      <c r="B4146" t="s">
        <v>42</v>
      </c>
      <c r="C4146" t="str">
        <f>VLOOKUP(B4146, Positions!A$1:B$160, 2, FALSE)</f>
        <v>Midfielder</v>
      </c>
      <c r="D4146" t="s">
        <v>1243</v>
      </c>
      <c r="E4146" t="s">
        <v>5666</v>
      </c>
      <c r="F4146" t="s">
        <v>21</v>
      </c>
      <c r="G4146" t="str">
        <f>VLOOKUP(E4146, Tiers!M$1:P$134, 3, FALSE)</f>
        <v>NONE</v>
      </c>
      <c r="H4146">
        <f>VLOOKUP(G4146, Tiers!B$1:C$134, 2, FALSE)</f>
        <v>7</v>
      </c>
      <c r="I4146" s="26" t="s">
        <v>5702</v>
      </c>
      <c r="J4146">
        <f t="shared" si="258"/>
        <v>11</v>
      </c>
      <c r="K4146">
        <f t="shared" si="259"/>
        <v>1</v>
      </c>
      <c r="L4146">
        <f t="shared" si="260"/>
        <v>13024</v>
      </c>
      <c r="M4146">
        <f t="shared" si="261"/>
        <v>427</v>
      </c>
      <c r="N4146">
        <v>28</v>
      </c>
      <c r="O4146" t="s">
        <v>57</v>
      </c>
      <c r="P4146" t="s">
        <v>21</v>
      </c>
      <c r="Q4146" t="s">
        <v>22</v>
      </c>
      <c r="R4146" t="s">
        <v>21</v>
      </c>
      <c r="W4146">
        <v>171</v>
      </c>
      <c r="X4146">
        <v>73</v>
      </c>
      <c r="Y4146">
        <v>18</v>
      </c>
      <c r="Z4146">
        <v>281</v>
      </c>
    </row>
    <row r="4147" spans="1:26" ht="15.95">
      <c r="A4147" t="s">
        <v>4273</v>
      </c>
      <c r="B4147" t="s">
        <v>36</v>
      </c>
      <c r="C4147" t="str">
        <f>VLOOKUP(B4147, Positions!A$1:B$160, 2, FALSE)</f>
        <v>Midfielder</v>
      </c>
      <c r="D4147" t="s">
        <v>1146</v>
      </c>
      <c r="E4147" t="s">
        <v>5666</v>
      </c>
      <c r="F4147" t="s">
        <v>21</v>
      </c>
      <c r="G4147" t="str">
        <f>VLOOKUP(E4147, Tiers!M$1:P$134, 3, FALSE)</f>
        <v>NONE</v>
      </c>
      <c r="H4147">
        <f>VLOOKUP(G4147, Tiers!B$1:C$134, 2, FALSE)</f>
        <v>7</v>
      </c>
      <c r="I4147" s="26" t="s">
        <v>5703</v>
      </c>
      <c r="J4147">
        <f t="shared" si="258"/>
        <v>10</v>
      </c>
      <c r="K4147">
        <f t="shared" si="259"/>
        <v>1</v>
      </c>
      <c r="L4147">
        <f t="shared" si="260"/>
        <v>13043</v>
      </c>
      <c r="M4147">
        <f t="shared" si="261"/>
        <v>428</v>
      </c>
      <c r="N4147">
        <v>28</v>
      </c>
      <c r="O4147" t="s">
        <v>1148</v>
      </c>
      <c r="P4147" t="s">
        <v>21</v>
      </c>
      <c r="Q4147" t="s">
        <v>22</v>
      </c>
      <c r="R4147" t="s">
        <v>21</v>
      </c>
      <c r="W4147">
        <v>176</v>
      </c>
      <c r="X4147">
        <v>73</v>
      </c>
      <c r="Y4147">
        <v>31</v>
      </c>
      <c r="Z4147">
        <v>163</v>
      </c>
    </row>
    <row r="4148" spans="1:26" ht="15.95">
      <c r="A4148" t="s">
        <v>5020</v>
      </c>
      <c r="B4148" t="s">
        <v>102</v>
      </c>
      <c r="C4148" t="str">
        <f>VLOOKUP(B4148, Positions!A$1:B$160, 2, FALSE)</f>
        <v>Defender</v>
      </c>
      <c r="D4148" t="s">
        <v>5666</v>
      </c>
      <c r="E4148" t="s">
        <v>5666</v>
      </c>
      <c r="F4148" t="s">
        <v>21</v>
      </c>
      <c r="G4148" t="str">
        <f>VLOOKUP(E4148, Tiers!M$1:P$134, 3, FALSE)</f>
        <v>NONE</v>
      </c>
      <c r="H4148">
        <f>VLOOKUP(G4148, Tiers!B$1:C$134, 2, FALSE)</f>
        <v>7</v>
      </c>
      <c r="I4148" s="26" t="s">
        <v>5704</v>
      </c>
      <c r="J4148">
        <f t="shared" si="258"/>
        <v>3</v>
      </c>
      <c r="K4148">
        <f t="shared" si="259"/>
        <v>3</v>
      </c>
      <c r="L4148">
        <f t="shared" si="260"/>
        <v>13245</v>
      </c>
      <c r="M4148">
        <f t="shared" si="261"/>
        <v>435</v>
      </c>
      <c r="N4148">
        <v>28</v>
      </c>
      <c r="O4148" t="s">
        <v>103</v>
      </c>
      <c r="P4148" t="s">
        <v>21</v>
      </c>
      <c r="Q4148" t="s">
        <v>22</v>
      </c>
      <c r="R4148" t="s">
        <v>21</v>
      </c>
      <c r="W4148">
        <v>170</v>
      </c>
      <c r="X4148">
        <v>74</v>
      </c>
      <c r="Y4148">
        <v>17</v>
      </c>
      <c r="Z4148">
        <v>220</v>
      </c>
    </row>
    <row r="4149" spans="1:26" ht="15.95">
      <c r="A4149" t="s">
        <v>5021</v>
      </c>
      <c r="B4149" t="s">
        <v>1277</v>
      </c>
      <c r="C4149" t="str">
        <f>VLOOKUP(B4149, Positions!A$1:B$160, 2, FALSE)</f>
        <v>Midfielder</v>
      </c>
      <c r="D4149" t="s">
        <v>177</v>
      </c>
      <c r="E4149" t="s">
        <v>5663</v>
      </c>
      <c r="F4149" t="s">
        <v>21</v>
      </c>
      <c r="G4149" t="str">
        <f>VLOOKUP(E4149, Tiers!M$1:P$134, 3, FALSE)</f>
        <v>ENG4</v>
      </c>
      <c r="H4149">
        <f>VLOOKUP(G4149, Tiers!B$1:C$134, 2, FALSE)</f>
        <v>5</v>
      </c>
      <c r="I4149" s="26" t="s">
        <v>5705</v>
      </c>
      <c r="J4149">
        <f t="shared" si="258"/>
        <v>3</v>
      </c>
      <c r="K4149">
        <f t="shared" si="259"/>
        <v>3</v>
      </c>
      <c r="L4149">
        <f t="shared" si="260"/>
        <v>13253</v>
      </c>
      <c r="M4149">
        <f t="shared" si="261"/>
        <v>435</v>
      </c>
      <c r="N4149">
        <v>28</v>
      </c>
      <c r="O4149" t="s">
        <v>32</v>
      </c>
      <c r="P4149" t="s">
        <v>21</v>
      </c>
      <c r="Q4149" t="s">
        <v>22</v>
      </c>
      <c r="R4149" t="s">
        <v>21</v>
      </c>
      <c r="W4149">
        <v>176</v>
      </c>
      <c r="X4149">
        <v>67</v>
      </c>
      <c r="Y4149">
        <v>17</v>
      </c>
      <c r="Z4149">
        <v>216</v>
      </c>
    </row>
    <row r="4150" spans="1:26" ht="15.95">
      <c r="A4150" t="s">
        <v>5022</v>
      </c>
      <c r="B4150" t="s">
        <v>680</v>
      </c>
      <c r="C4150" t="str">
        <f>VLOOKUP(B4150, Positions!A$1:B$160, 2, FALSE)</f>
        <v>Midfielder</v>
      </c>
      <c r="D4150" t="s">
        <v>836</v>
      </c>
      <c r="E4150" t="s">
        <v>62</v>
      </c>
      <c r="F4150" t="s">
        <v>21</v>
      </c>
      <c r="G4150" t="str">
        <f>VLOOKUP(E4150, Tiers!M$1:P$134, 3, FALSE)</f>
        <v>ENG1</v>
      </c>
      <c r="H4150">
        <f>VLOOKUP(G4150, Tiers!B$1:C$134, 2, FALSE)</f>
        <v>1</v>
      </c>
      <c r="I4150" s="26" t="s">
        <v>5706</v>
      </c>
      <c r="J4150">
        <f t="shared" si="258"/>
        <v>3</v>
      </c>
      <c r="K4150">
        <f t="shared" si="259"/>
        <v>3</v>
      </c>
      <c r="L4150">
        <f t="shared" si="260"/>
        <v>13616</v>
      </c>
      <c r="M4150">
        <f t="shared" si="261"/>
        <v>447</v>
      </c>
      <c r="N4150">
        <v>28</v>
      </c>
      <c r="O4150" t="s">
        <v>3787</v>
      </c>
      <c r="P4150" t="s">
        <v>21</v>
      </c>
      <c r="Q4150" t="s">
        <v>22</v>
      </c>
      <c r="R4150" t="s">
        <v>21</v>
      </c>
      <c r="W4150">
        <v>180</v>
      </c>
      <c r="X4150">
        <v>73</v>
      </c>
      <c r="Y4150">
        <v>65</v>
      </c>
      <c r="Z4150">
        <v>348</v>
      </c>
    </row>
    <row r="4151" spans="1:26" ht="15.95">
      <c r="A4151" t="s">
        <v>5023</v>
      </c>
      <c r="B4151" t="s">
        <v>81</v>
      </c>
      <c r="C4151" t="str">
        <f>VLOOKUP(B4151, Positions!A$1:B$160, 2, FALSE)</f>
        <v>Defender</v>
      </c>
      <c r="D4151" t="s">
        <v>449</v>
      </c>
      <c r="E4151" t="s">
        <v>5664</v>
      </c>
      <c r="F4151" t="s">
        <v>21</v>
      </c>
      <c r="G4151" t="str">
        <f>VLOOKUP(E4151, Tiers!M$1:P$134, 3, FALSE)</f>
        <v>ENG3</v>
      </c>
      <c r="H4151">
        <f>VLOOKUP(G4151, Tiers!B$1:C$134, 2, FALSE)</f>
        <v>4</v>
      </c>
      <c r="I4151" s="26" t="s">
        <v>5707</v>
      </c>
      <c r="J4151">
        <f t="shared" si="258"/>
        <v>5</v>
      </c>
      <c r="K4151">
        <f t="shared" si="259"/>
        <v>3</v>
      </c>
      <c r="L4151">
        <f t="shared" si="260"/>
        <v>13923</v>
      </c>
      <c r="M4151">
        <f t="shared" si="261"/>
        <v>457</v>
      </c>
      <c r="N4151">
        <v>28</v>
      </c>
      <c r="O4151" t="s">
        <v>52</v>
      </c>
      <c r="P4151" t="s">
        <v>21</v>
      </c>
      <c r="Q4151" t="s">
        <v>22</v>
      </c>
      <c r="R4151" t="s">
        <v>21</v>
      </c>
      <c r="W4151">
        <v>191</v>
      </c>
      <c r="X4151">
        <v>88</v>
      </c>
      <c r="Y4151">
        <v>13</v>
      </c>
      <c r="Z4151">
        <v>227</v>
      </c>
    </row>
    <row r="4152" spans="1:26" ht="15.95">
      <c r="A4152" t="s">
        <v>5024</v>
      </c>
      <c r="B4152" t="s">
        <v>360</v>
      </c>
      <c r="C4152" t="str">
        <f>VLOOKUP(B4152, Positions!A$1:B$160, 2, FALSE)</f>
        <v>Defender</v>
      </c>
      <c r="D4152" t="s">
        <v>112</v>
      </c>
      <c r="E4152" t="s">
        <v>5664</v>
      </c>
      <c r="F4152" t="s">
        <v>21</v>
      </c>
      <c r="G4152" t="str">
        <f>VLOOKUP(E4152, Tiers!M$1:P$134, 3, FALSE)</f>
        <v>ENG3</v>
      </c>
      <c r="H4152">
        <f>VLOOKUP(G4152, Tiers!B$1:C$134, 2, FALSE)</f>
        <v>4</v>
      </c>
      <c r="I4152" s="26" t="s">
        <v>5708</v>
      </c>
      <c r="J4152">
        <f t="shared" si="258"/>
        <v>3</v>
      </c>
      <c r="K4152">
        <f t="shared" si="259"/>
        <v>3</v>
      </c>
      <c r="L4152">
        <f t="shared" si="260"/>
        <v>14719</v>
      </c>
      <c r="M4152">
        <f t="shared" si="261"/>
        <v>483</v>
      </c>
      <c r="N4152">
        <v>28</v>
      </c>
      <c r="O4152" t="s">
        <v>470</v>
      </c>
      <c r="P4152" t="s">
        <v>21</v>
      </c>
      <c r="Q4152" t="s">
        <v>22</v>
      </c>
      <c r="R4152" t="s">
        <v>21</v>
      </c>
      <c r="W4152">
        <v>182</v>
      </c>
      <c r="X4152">
        <v>73</v>
      </c>
      <c r="Y4152">
        <v>40</v>
      </c>
      <c r="Z4152">
        <v>337</v>
      </c>
    </row>
    <row r="4153" spans="1:26" ht="15.95">
      <c r="A4153" t="s">
        <v>5025</v>
      </c>
      <c r="B4153" t="s">
        <v>72</v>
      </c>
      <c r="C4153" t="str">
        <f>VLOOKUP(B4153, Positions!A$1:B$160, 2, FALSE)</f>
        <v>Defender</v>
      </c>
      <c r="D4153" t="s">
        <v>200</v>
      </c>
      <c r="E4153" t="s">
        <v>5664</v>
      </c>
      <c r="F4153" t="s">
        <v>21</v>
      </c>
      <c r="G4153" t="str">
        <f>VLOOKUP(E4153, Tiers!M$1:P$134, 3, FALSE)</f>
        <v>ENG3</v>
      </c>
      <c r="H4153">
        <f>VLOOKUP(G4153, Tiers!B$1:C$134, 2, FALSE)</f>
        <v>4</v>
      </c>
      <c r="I4153" s="26" t="s">
        <v>5709</v>
      </c>
      <c r="J4153">
        <f t="shared" si="258"/>
        <v>7</v>
      </c>
      <c r="K4153">
        <f t="shared" si="259"/>
        <v>4</v>
      </c>
      <c r="L4153">
        <f t="shared" si="260"/>
        <v>15326</v>
      </c>
      <c r="M4153">
        <f t="shared" si="261"/>
        <v>503</v>
      </c>
      <c r="N4153">
        <v>28</v>
      </c>
      <c r="O4153" t="s">
        <v>5026</v>
      </c>
      <c r="P4153" t="s">
        <v>21</v>
      </c>
      <c r="Q4153" t="s">
        <v>22</v>
      </c>
      <c r="R4153" t="s">
        <v>21</v>
      </c>
      <c r="W4153">
        <v>186</v>
      </c>
      <c r="X4153">
        <v>77</v>
      </c>
      <c r="Y4153">
        <v>4</v>
      </c>
      <c r="Z4153">
        <v>270</v>
      </c>
    </row>
    <row r="4154" spans="1:26" ht="15.95">
      <c r="A4154" t="s">
        <v>5027</v>
      </c>
      <c r="B4154" t="s">
        <v>946</v>
      </c>
      <c r="C4154" t="str">
        <f>VLOOKUP(B4154, Positions!A$1:B$160, 2, FALSE)</f>
        <v>Defender</v>
      </c>
      <c r="D4154" t="s">
        <v>669</v>
      </c>
      <c r="E4154" t="s">
        <v>62</v>
      </c>
      <c r="F4154" t="s">
        <v>21</v>
      </c>
      <c r="G4154" t="str">
        <f>VLOOKUP(E4154, Tiers!M$1:P$134, 3, FALSE)</f>
        <v>ENG1</v>
      </c>
      <c r="H4154">
        <f>VLOOKUP(G4154, Tiers!B$1:C$134, 2, FALSE)</f>
        <v>1</v>
      </c>
      <c r="I4154" s="26" t="s">
        <v>5828</v>
      </c>
      <c r="J4154">
        <f t="shared" si="258"/>
        <v>3</v>
      </c>
      <c r="K4154">
        <f t="shared" si="259"/>
        <v>3</v>
      </c>
      <c r="L4154">
        <f t="shared" si="260"/>
        <v>10326</v>
      </c>
      <c r="M4154">
        <f t="shared" si="261"/>
        <v>339</v>
      </c>
      <c r="N4154">
        <v>28</v>
      </c>
      <c r="O4154" t="s">
        <v>112</v>
      </c>
      <c r="P4154" t="s">
        <v>21</v>
      </c>
      <c r="Q4154" t="s">
        <v>22</v>
      </c>
      <c r="R4154" t="s">
        <v>21</v>
      </c>
      <c r="W4154">
        <v>183</v>
      </c>
      <c r="X4154">
        <v>79</v>
      </c>
      <c r="Y4154">
        <v>22</v>
      </c>
      <c r="Z4154">
        <v>371</v>
      </c>
    </row>
    <row r="4155" spans="1:26" ht="15.95">
      <c r="A4155" t="s">
        <v>5028</v>
      </c>
      <c r="B4155" t="s">
        <v>36</v>
      </c>
      <c r="C4155" t="str">
        <f>VLOOKUP(B4155, Positions!A$1:B$160, 2, FALSE)</f>
        <v>Midfielder</v>
      </c>
      <c r="D4155" t="s">
        <v>5666</v>
      </c>
      <c r="E4155" t="s">
        <v>5666</v>
      </c>
      <c r="F4155" t="s">
        <v>21</v>
      </c>
      <c r="G4155" t="str">
        <f>VLOOKUP(E4155, Tiers!M$1:P$134, 3, FALSE)</f>
        <v>NONE</v>
      </c>
      <c r="H4155">
        <f>VLOOKUP(G4155, Tiers!B$1:C$134, 2, FALSE)</f>
        <v>7</v>
      </c>
      <c r="I4155" s="26" t="s">
        <v>5761</v>
      </c>
      <c r="J4155">
        <f t="shared" si="258"/>
        <v>3</v>
      </c>
      <c r="K4155">
        <f t="shared" si="259"/>
        <v>3</v>
      </c>
      <c r="L4155">
        <f t="shared" si="260"/>
        <v>10331</v>
      </c>
      <c r="M4155">
        <f t="shared" si="261"/>
        <v>339</v>
      </c>
      <c r="N4155">
        <v>28</v>
      </c>
      <c r="O4155" t="s">
        <v>2714</v>
      </c>
      <c r="P4155" t="s">
        <v>21</v>
      </c>
      <c r="Q4155" t="s">
        <v>22</v>
      </c>
      <c r="R4155" t="s">
        <v>21</v>
      </c>
      <c r="W4155">
        <v>186</v>
      </c>
      <c r="X4155">
        <v>74</v>
      </c>
      <c r="Y4155">
        <v>7</v>
      </c>
      <c r="Z4155">
        <v>232</v>
      </c>
    </row>
    <row r="4156" spans="1:26" ht="15.95">
      <c r="A4156" t="s">
        <v>5029</v>
      </c>
      <c r="B4156" t="s">
        <v>42</v>
      </c>
      <c r="C4156" t="str">
        <f>VLOOKUP(B4156, Positions!A$1:B$160, 2, FALSE)</f>
        <v>Midfielder</v>
      </c>
      <c r="D4156" t="s">
        <v>142</v>
      </c>
      <c r="E4156" t="s">
        <v>5663</v>
      </c>
      <c r="F4156" t="s">
        <v>21</v>
      </c>
      <c r="G4156" t="str">
        <f>VLOOKUP(E4156, Tiers!M$1:P$134, 3, FALSE)</f>
        <v>ENG4</v>
      </c>
      <c r="H4156">
        <f>VLOOKUP(G4156, Tiers!B$1:C$134, 2, FALSE)</f>
        <v>5</v>
      </c>
      <c r="I4156" s="26" t="s">
        <v>5762</v>
      </c>
      <c r="J4156">
        <f t="shared" si="258"/>
        <v>1</v>
      </c>
      <c r="K4156">
        <f t="shared" si="259"/>
        <v>2</v>
      </c>
      <c r="L4156">
        <f t="shared" si="260"/>
        <v>10407</v>
      </c>
      <c r="M4156">
        <f t="shared" si="261"/>
        <v>341</v>
      </c>
      <c r="N4156">
        <v>28</v>
      </c>
      <c r="O4156" t="s">
        <v>470</v>
      </c>
      <c r="P4156" t="s">
        <v>21</v>
      </c>
      <c r="Q4156" t="s">
        <v>22</v>
      </c>
      <c r="R4156" t="s">
        <v>21</v>
      </c>
      <c r="W4156">
        <v>183</v>
      </c>
      <c r="X4156">
        <v>77</v>
      </c>
      <c r="Y4156">
        <v>37</v>
      </c>
      <c r="Z4156">
        <v>352</v>
      </c>
    </row>
    <row r="4157" spans="1:26" ht="15.95">
      <c r="A4157" t="s">
        <v>5030</v>
      </c>
      <c r="B4157" t="s">
        <v>16</v>
      </c>
      <c r="C4157" t="str">
        <f>VLOOKUP(B4157, Positions!A$1:B$160, 2, FALSE)</f>
        <v>Forward</v>
      </c>
      <c r="D4157" t="s">
        <v>252</v>
      </c>
      <c r="E4157" t="s">
        <v>5665</v>
      </c>
      <c r="F4157" t="s">
        <v>21</v>
      </c>
      <c r="G4157" t="str">
        <f>VLOOKUP(E4157, Tiers!M$1:P$134, 3, FALSE)</f>
        <v>ENG2</v>
      </c>
      <c r="H4157">
        <f>VLOOKUP(G4157, Tiers!B$1:C$134, 2, FALSE)</f>
        <v>3</v>
      </c>
      <c r="I4157" s="26" t="s">
        <v>5763</v>
      </c>
      <c r="J4157">
        <f t="shared" si="258"/>
        <v>11</v>
      </c>
      <c r="K4157">
        <f t="shared" si="259"/>
        <v>1</v>
      </c>
      <c r="L4157">
        <f t="shared" si="260"/>
        <v>10447</v>
      </c>
      <c r="M4157">
        <f t="shared" si="261"/>
        <v>343</v>
      </c>
      <c r="N4157">
        <v>28</v>
      </c>
      <c r="O4157" t="s">
        <v>113</v>
      </c>
      <c r="P4157" t="s">
        <v>21</v>
      </c>
      <c r="Q4157" t="s">
        <v>22</v>
      </c>
      <c r="R4157" t="s">
        <v>21</v>
      </c>
      <c r="W4157">
        <v>191</v>
      </c>
      <c r="X4157">
        <v>89</v>
      </c>
      <c r="Y4157">
        <v>38</v>
      </c>
      <c r="Z4157">
        <v>205</v>
      </c>
    </row>
    <row r="4158" spans="1:26" ht="15.95">
      <c r="A4158" t="s">
        <v>5031</v>
      </c>
      <c r="B4158" t="s">
        <v>81</v>
      </c>
      <c r="C4158" t="str">
        <f>VLOOKUP(B4158, Positions!A$1:B$160, 2, FALSE)</f>
        <v>Defender</v>
      </c>
      <c r="D4158" t="s">
        <v>4325</v>
      </c>
      <c r="E4158" t="s">
        <v>5669</v>
      </c>
      <c r="F4158" t="s">
        <v>421</v>
      </c>
      <c r="G4158" t="str">
        <f>VLOOKUP(E4158, Tiers!M$1:P$134, 3, FALSE)</f>
        <v>SCO1</v>
      </c>
      <c r="H4158">
        <f>VLOOKUP(G4158, Tiers!B$1:C$134, 2, FALSE)</f>
        <v>3</v>
      </c>
      <c r="I4158" s="26" t="s">
        <v>5764</v>
      </c>
      <c r="J4158">
        <f t="shared" si="258"/>
        <v>11</v>
      </c>
      <c r="K4158">
        <f t="shared" si="259"/>
        <v>1</v>
      </c>
      <c r="L4158">
        <f t="shared" si="260"/>
        <v>10453</v>
      </c>
      <c r="M4158">
        <f t="shared" si="261"/>
        <v>343</v>
      </c>
      <c r="N4158">
        <v>28</v>
      </c>
      <c r="O4158" t="s">
        <v>2720</v>
      </c>
      <c r="P4158" t="s">
        <v>21</v>
      </c>
      <c r="Q4158" t="s">
        <v>22</v>
      </c>
      <c r="R4158" t="s">
        <v>21</v>
      </c>
      <c r="W4158">
        <v>183</v>
      </c>
      <c r="X4158">
        <v>75</v>
      </c>
      <c r="Y4158">
        <v>10</v>
      </c>
      <c r="Z4158">
        <v>206</v>
      </c>
    </row>
    <row r="4159" spans="1:26" ht="15.95">
      <c r="A4159" t="s">
        <v>5032</v>
      </c>
      <c r="B4159" t="s">
        <v>2074</v>
      </c>
      <c r="C4159" t="str">
        <f>VLOOKUP(B4159, Positions!A$1:B$160, 2, FALSE)</f>
        <v>Defender</v>
      </c>
      <c r="D4159" t="s">
        <v>332</v>
      </c>
      <c r="E4159" t="s">
        <v>5665</v>
      </c>
      <c r="F4159" t="s">
        <v>21</v>
      </c>
      <c r="G4159" t="str">
        <f>VLOOKUP(E4159, Tiers!M$1:P$134, 3, FALSE)</f>
        <v>ENG2</v>
      </c>
      <c r="H4159">
        <f>VLOOKUP(G4159, Tiers!B$1:C$134, 2, FALSE)</f>
        <v>3</v>
      </c>
      <c r="I4159" s="26" t="s">
        <v>5765</v>
      </c>
      <c r="J4159">
        <f t="shared" si="258"/>
        <v>10</v>
      </c>
      <c r="K4159">
        <f t="shared" si="259"/>
        <v>1</v>
      </c>
      <c r="L4159">
        <f t="shared" si="260"/>
        <v>10479</v>
      </c>
      <c r="M4159">
        <f t="shared" si="261"/>
        <v>344</v>
      </c>
      <c r="N4159">
        <v>28</v>
      </c>
      <c r="O4159" t="s">
        <v>657</v>
      </c>
      <c r="P4159" t="s">
        <v>21</v>
      </c>
      <c r="Q4159" t="s">
        <v>22</v>
      </c>
      <c r="R4159" t="s">
        <v>21</v>
      </c>
      <c r="W4159">
        <v>178</v>
      </c>
      <c r="X4159">
        <v>69</v>
      </c>
      <c r="Y4159">
        <v>19</v>
      </c>
      <c r="Z4159">
        <v>334</v>
      </c>
    </row>
    <row r="4160" spans="1:26" ht="15.95">
      <c r="A4160" t="s">
        <v>5033</v>
      </c>
      <c r="B4160" t="s">
        <v>81</v>
      </c>
      <c r="C4160" t="str">
        <f>VLOOKUP(B4160, Positions!A$1:B$160, 2, FALSE)</f>
        <v>Defender</v>
      </c>
      <c r="D4160" t="s">
        <v>579</v>
      </c>
      <c r="E4160" t="s">
        <v>5665</v>
      </c>
      <c r="F4160" t="s">
        <v>21</v>
      </c>
      <c r="G4160" t="str">
        <f>VLOOKUP(E4160, Tiers!M$1:P$134, 3, FALSE)</f>
        <v>ENG2</v>
      </c>
      <c r="H4160">
        <f>VLOOKUP(G4160, Tiers!B$1:C$134, 2, FALSE)</f>
        <v>3</v>
      </c>
      <c r="I4160" s="26" t="s">
        <v>5766</v>
      </c>
      <c r="J4160">
        <f t="shared" si="258"/>
        <v>10</v>
      </c>
      <c r="K4160">
        <f t="shared" si="259"/>
        <v>1</v>
      </c>
      <c r="L4160">
        <f t="shared" si="260"/>
        <v>10496</v>
      </c>
      <c r="M4160">
        <f t="shared" si="261"/>
        <v>344</v>
      </c>
      <c r="N4160">
        <v>28</v>
      </c>
      <c r="O4160" t="s">
        <v>40</v>
      </c>
      <c r="P4160" t="s">
        <v>21</v>
      </c>
      <c r="Q4160" t="s">
        <v>22</v>
      </c>
      <c r="R4160" t="s">
        <v>21</v>
      </c>
      <c r="W4160">
        <v>186</v>
      </c>
      <c r="X4160">
        <v>84</v>
      </c>
      <c r="Y4160">
        <v>14</v>
      </c>
      <c r="Z4160">
        <v>255</v>
      </c>
    </row>
    <row r="4161" spans="1:26" ht="15.95">
      <c r="A4161" t="s">
        <v>5034</v>
      </c>
      <c r="B4161" t="s">
        <v>166</v>
      </c>
      <c r="C4161" t="str">
        <f>VLOOKUP(B4161, Positions!A$1:B$160, 2, FALSE)</f>
        <v>Goalkeeper</v>
      </c>
      <c r="D4161" t="s">
        <v>1243</v>
      </c>
      <c r="E4161" t="s">
        <v>5666</v>
      </c>
      <c r="F4161" t="s">
        <v>21</v>
      </c>
      <c r="G4161" t="str">
        <f>VLOOKUP(E4161, Tiers!M$1:P$134, 3, FALSE)</f>
        <v>NONE</v>
      </c>
      <c r="H4161">
        <f>VLOOKUP(G4161, Tiers!B$1:C$134, 2, FALSE)</f>
        <v>7</v>
      </c>
      <c r="I4161" s="26" t="s">
        <v>5767</v>
      </c>
      <c r="J4161">
        <f t="shared" si="258"/>
        <v>10</v>
      </c>
      <c r="K4161">
        <f t="shared" si="259"/>
        <v>1</v>
      </c>
      <c r="L4161">
        <f t="shared" si="260"/>
        <v>10500</v>
      </c>
      <c r="M4161">
        <f t="shared" si="261"/>
        <v>345</v>
      </c>
      <c r="N4161">
        <v>28</v>
      </c>
      <c r="O4161" t="s">
        <v>246</v>
      </c>
      <c r="P4161" t="s">
        <v>21</v>
      </c>
      <c r="Q4161" t="s">
        <v>22</v>
      </c>
      <c r="R4161" t="s">
        <v>21</v>
      </c>
      <c r="W4161">
        <v>183</v>
      </c>
      <c r="X4161">
        <v>70</v>
      </c>
      <c r="Y4161">
        <v>0</v>
      </c>
      <c r="Z4161">
        <v>201</v>
      </c>
    </row>
    <row r="4162" spans="1:26" ht="15.95">
      <c r="A4162" t="s">
        <v>5035</v>
      </c>
      <c r="B4162" t="s">
        <v>16</v>
      </c>
      <c r="C4162" t="str">
        <f>VLOOKUP(B4162, Positions!A$1:B$160, 2, FALSE)</f>
        <v>Forward</v>
      </c>
      <c r="D4162" t="s">
        <v>48</v>
      </c>
      <c r="E4162" t="s">
        <v>5663</v>
      </c>
      <c r="F4162" t="s">
        <v>21</v>
      </c>
      <c r="G4162" t="str">
        <f>VLOOKUP(E4162, Tiers!M$1:P$134, 3, FALSE)</f>
        <v>ENG4</v>
      </c>
      <c r="H4162">
        <f>VLOOKUP(G4162, Tiers!B$1:C$134, 2, FALSE)</f>
        <v>5</v>
      </c>
      <c r="I4162" s="26" t="s">
        <v>5768</v>
      </c>
      <c r="J4162">
        <f t="shared" si="258"/>
        <v>7</v>
      </c>
      <c r="K4162">
        <f t="shared" si="259"/>
        <v>4</v>
      </c>
      <c r="L4162">
        <f t="shared" si="260"/>
        <v>10591</v>
      </c>
      <c r="M4162">
        <f t="shared" si="261"/>
        <v>347</v>
      </c>
      <c r="N4162">
        <v>28</v>
      </c>
      <c r="O4162" t="s">
        <v>2301</v>
      </c>
      <c r="P4162" t="s">
        <v>21</v>
      </c>
      <c r="Q4162" t="s">
        <v>22</v>
      </c>
      <c r="R4162" t="s">
        <v>21</v>
      </c>
      <c r="W4162">
        <v>188</v>
      </c>
      <c r="X4162">
        <v>81</v>
      </c>
      <c r="Y4162">
        <v>35</v>
      </c>
      <c r="Z4162">
        <v>237</v>
      </c>
    </row>
    <row r="4163" spans="1:26" ht="15.95">
      <c r="A4163" t="s">
        <v>5036</v>
      </c>
      <c r="B4163" t="s">
        <v>680</v>
      </c>
      <c r="C4163" t="str">
        <f>VLOOKUP(B4163, Positions!A$1:B$160, 2, FALSE)</f>
        <v>Midfielder</v>
      </c>
      <c r="D4163" t="s">
        <v>616</v>
      </c>
      <c r="E4163" t="s">
        <v>5663</v>
      </c>
      <c r="F4163" t="s">
        <v>21</v>
      </c>
      <c r="G4163" t="str">
        <f>VLOOKUP(E4163, Tiers!M$1:P$134, 3, FALSE)</f>
        <v>ENG4</v>
      </c>
      <c r="H4163">
        <f>VLOOKUP(G4163, Tiers!B$1:C$134, 2, FALSE)</f>
        <v>5</v>
      </c>
      <c r="I4163" s="26" t="s">
        <v>5769</v>
      </c>
      <c r="J4163">
        <f t="shared" ref="J4163:J4226" si="262">MONTH(I4163)</f>
        <v>6</v>
      </c>
      <c r="K4163">
        <f t="shared" ref="K4163:K4226" si="263">IF(OR(MONTH(I4163)=9, MONTH(I4163)=10, MONTH(I4163)=11), 1,
IF(OR(MONTH(I4163)=12, MONTH(I4163)=1, MONTH(I4163)=2), 2,
IF(OR(MONTH(I4163)=3, MONTH(I4163)=4, MONTH(I4163)=5), 3,
4)))</f>
        <v>4</v>
      </c>
      <c r="L4163">
        <f t="shared" ref="L4163:L4226" si="264">DATEDIF(I4163, DATE(2015, 7, 1), "d")</f>
        <v>10601</v>
      </c>
      <c r="M4163">
        <f t="shared" ref="M4163:M4226" si="265">DATEDIF(I4163, DATE(2015, 7, 1), "m")</f>
        <v>348</v>
      </c>
      <c r="N4163">
        <v>28</v>
      </c>
      <c r="O4163" t="s">
        <v>93</v>
      </c>
      <c r="P4163" t="s">
        <v>21</v>
      </c>
      <c r="Q4163" t="s">
        <v>22</v>
      </c>
      <c r="R4163" t="s">
        <v>21</v>
      </c>
      <c r="W4163">
        <v>183</v>
      </c>
      <c r="X4163">
        <v>80</v>
      </c>
      <c r="Y4163">
        <v>54</v>
      </c>
      <c r="Z4163">
        <v>300</v>
      </c>
    </row>
    <row r="4164" spans="1:26" ht="15.95">
      <c r="A4164" t="s">
        <v>5037</v>
      </c>
      <c r="B4164" t="s">
        <v>81</v>
      </c>
      <c r="C4164" t="str">
        <f>VLOOKUP(B4164, Positions!A$1:B$160, 2, FALSE)</f>
        <v>Defender</v>
      </c>
      <c r="D4164" t="s">
        <v>282</v>
      </c>
      <c r="E4164" t="s">
        <v>62</v>
      </c>
      <c r="F4164" t="s">
        <v>21</v>
      </c>
      <c r="G4164" t="str">
        <f>VLOOKUP(E4164, Tiers!M$1:P$134, 3, FALSE)</f>
        <v>ENG1</v>
      </c>
      <c r="H4164">
        <f>VLOOKUP(G4164, Tiers!B$1:C$134, 2, FALSE)</f>
        <v>1</v>
      </c>
      <c r="I4164" s="26" t="s">
        <v>5770</v>
      </c>
      <c r="J4164">
        <f t="shared" si="262"/>
        <v>4</v>
      </c>
      <c r="K4164">
        <f t="shared" si="263"/>
        <v>3</v>
      </c>
      <c r="L4164">
        <f t="shared" si="264"/>
        <v>10669</v>
      </c>
      <c r="M4164">
        <f t="shared" si="265"/>
        <v>350</v>
      </c>
      <c r="N4164">
        <v>28</v>
      </c>
      <c r="O4164" t="s">
        <v>57</v>
      </c>
      <c r="P4164" t="s">
        <v>21</v>
      </c>
      <c r="Q4164" t="s">
        <v>22</v>
      </c>
      <c r="R4164" t="s">
        <v>21</v>
      </c>
      <c r="W4164">
        <v>195</v>
      </c>
      <c r="X4164">
        <v>79</v>
      </c>
      <c r="Y4164">
        <v>21</v>
      </c>
      <c r="Z4164">
        <v>309</v>
      </c>
    </row>
    <row r="4165" spans="1:26" ht="15.95">
      <c r="A4165" t="s">
        <v>5038</v>
      </c>
      <c r="B4165" t="s">
        <v>81</v>
      </c>
      <c r="C4165" t="str">
        <f>VLOOKUP(B4165, Positions!A$1:B$160, 2, FALSE)</f>
        <v>Defender</v>
      </c>
      <c r="D4165" t="s">
        <v>204</v>
      </c>
      <c r="E4165" t="s">
        <v>5665</v>
      </c>
      <c r="F4165" t="s">
        <v>21</v>
      </c>
      <c r="G4165" t="str">
        <f>VLOOKUP(E4165, Tiers!M$1:P$134, 3, FALSE)</f>
        <v>ENG2</v>
      </c>
      <c r="H4165">
        <f>VLOOKUP(G4165, Tiers!B$1:C$134, 2, FALSE)</f>
        <v>3</v>
      </c>
      <c r="I4165" s="26" t="s">
        <v>5771</v>
      </c>
      <c r="J4165">
        <f t="shared" si="262"/>
        <v>12</v>
      </c>
      <c r="K4165">
        <f t="shared" si="263"/>
        <v>2</v>
      </c>
      <c r="L4165">
        <f t="shared" si="264"/>
        <v>10788</v>
      </c>
      <c r="M4165">
        <f t="shared" si="265"/>
        <v>354</v>
      </c>
      <c r="N4165">
        <v>28</v>
      </c>
      <c r="O4165" t="s">
        <v>5039</v>
      </c>
      <c r="P4165" t="s">
        <v>21</v>
      </c>
      <c r="Q4165" t="s">
        <v>22</v>
      </c>
      <c r="R4165" t="s">
        <v>21</v>
      </c>
      <c r="W4165">
        <v>196</v>
      </c>
      <c r="X4165">
        <v>82</v>
      </c>
      <c r="Y4165">
        <v>16</v>
      </c>
      <c r="Z4165">
        <v>237</v>
      </c>
    </row>
    <row r="4166" spans="1:26" ht="15.95">
      <c r="A4166" t="s">
        <v>5040</v>
      </c>
      <c r="B4166" t="s">
        <v>26</v>
      </c>
      <c r="C4166" t="str">
        <f>VLOOKUP(B4166, Positions!A$1:B$160, 2, FALSE)</f>
        <v>Forward</v>
      </c>
      <c r="D4166" t="s">
        <v>449</v>
      </c>
      <c r="E4166" t="s">
        <v>5664</v>
      </c>
      <c r="F4166" t="s">
        <v>21</v>
      </c>
      <c r="G4166" t="str">
        <f>VLOOKUP(E4166, Tiers!M$1:P$134, 3, FALSE)</f>
        <v>ENG3</v>
      </c>
      <c r="H4166">
        <f>VLOOKUP(G4166, Tiers!B$1:C$134, 2, FALSE)</f>
        <v>4</v>
      </c>
      <c r="I4166" s="26" t="s">
        <v>5772</v>
      </c>
      <c r="J4166">
        <f t="shared" si="262"/>
        <v>10</v>
      </c>
      <c r="K4166">
        <f t="shared" si="263"/>
        <v>1</v>
      </c>
      <c r="L4166">
        <f t="shared" si="264"/>
        <v>10849</v>
      </c>
      <c r="M4166">
        <f t="shared" si="265"/>
        <v>356</v>
      </c>
      <c r="N4166">
        <v>28</v>
      </c>
      <c r="O4166" t="s">
        <v>1548</v>
      </c>
      <c r="P4166" t="s">
        <v>21</v>
      </c>
      <c r="Q4166" t="s">
        <v>22</v>
      </c>
      <c r="R4166" t="s">
        <v>21</v>
      </c>
      <c r="W4166">
        <v>180</v>
      </c>
      <c r="X4166">
        <v>65</v>
      </c>
      <c r="Y4166">
        <v>15</v>
      </c>
      <c r="Z4166">
        <v>239</v>
      </c>
    </row>
    <row r="4167" spans="1:26" ht="15.95">
      <c r="A4167" t="s">
        <v>5041</v>
      </c>
      <c r="B4167" t="s">
        <v>102</v>
      </c>
      <c r="C4167" t="str">
        <f>VLOOKUP(B4167, Positions!A$1:B$160, 2, FALSE)</f>
        <v>Defender</v>
      </c>
      <c r="D4167" t="s">
        <v>4059</v>
      </c>
      <c r="E4167" t="s">
        <v>5666</v>
      </c>
      <c r="F4167" t="s">
        <v>21</v>
      </c>
      <c r="G4167" t="str">
        <f>VLOOKUP(E4167, Tiers!M$1:P$134, 3, FALSE)</f>
        <v>NONE</v>
      </c>
      <c r="H4167">
        <f>VLOOKUP(G4167, Tiers!B$1:C$134, 2, FALSE)</f>
        <v>7</v>
      </c>
      <c r="I4167" s="26" t="s">
        <v>5773</v>
      </c>
      <c r="J4167">
        <f t="shared" si="262"/>
        <v>5</v>
      </c>
      <c r="K4167">
        <f t="shared" si="263"/>
        <v>3</v>
      </c>
      <c r="L4167">
        <f t="shared" si="264"/>
        <v>11012</v>
      </c>
      <c r="M4167">
        <f t="shared" si="265"/>
        <v>361</v>
      </c>
      <c r="N4167">
        <v>28</v>
      </c>
      <c r="O4167" t="s">
        <v>74</v>
      </c>
      <c r="P4167" t="s">
        <v>21</v>
      </c>
      <c r="Q4167" t="s">
        <v>22</v>
      </c>
      <c r="R4167" t="s">
        <v>21</v>
      </c>
      <c r="S4167" t="s">
        <v>5042</v>
      </c>
      <c r="W4167">
        <v>188</v>
      </c>
      <c r="X4167">
        <v>77</v>
      </c>
      <c r="Y4167">
        <v>5</v>
      </c>
      <c r="Z4167">
        <v>313</v>
      </c>
    </row>
    <row r="4168" spans="1:26" ht="15.95">
      <c r="A4168" t="s">
        <v>5043</v>
      </c>
      <c r="B4168" t="s">
        <v>4791</v>
      </c>
      <c r="C4168" t="str">
        <f>VLOOKUP(B4168, Positions!A$1:B$160, 2, FALSE)</f>
        <v>Defender</v>
      </c>
      <c r="D4168" t="s">
        <v>397</v>
      </c>
      <c r="E4168" t="s">
        <v>5665</v>
      </c>
      <c r="F4168" t="s">
        <v>21</v>
      </c>
      <c r="G4168" t="str">
        <f>VLOOKUP(E4168, Tiers!M$1:P$134, 3, FALSE)</f>
        <v>ENG2</v>
      </c>
      <c r="H4168">
        <f>VLOOKUP(G4168, Tiers!B$1:C$134, 2, FALSE)</f>
        <v>3</v>
      </c>
      <c r="I4168" s="26" t="s">
        <v>5774</v>
      </c>
      <c r="J4168">
        <f t="shared" si="262"/>
        <v>1</v>
      </c>
      <c r="K4168">
        <f t="shared" si="263"/>
        <v>2</v>
      </c>
      <c r="L4168">
        <f t="shared" si="264"/>
        <v>11116</v>
      </c>
      <c r="M4168">
        <f t="shared" si="265"/>
        <v>365</v>
      </c>
      <c r="N4168">
        <v>28</v>
      </c>
      <c r="O4168" t="s">
        <v>57</v>
      </c>
      <c r="P4168" t="s">
        <v>21</v>
      </c>
      <c r="Q4168" t="s">
        <v>22</v>
      </c>
      <c r="R4168" t="s">
        <v>21</v>
      </c>
      <c r="W4168">
        <v>181</v>
      </c>
      <c r="X4168">
        <v>73</v>
      </c>
      <c r="Y4168">
        <v>11</v>
      </c>
      <c r="Z4168">
        <v>218</v>
      </c>
    </row>
    <row r="4169" spans="1:26" ht="15.95">
      <c r="A4169" t="s">
        <v>5044</v>
      </c>
      <c r="B4169" t="s">
        <v>36</v>
      </c>
      <c r="C4169" t="str">
        <f>VLOOKUP(B4169, Positions!A$1:B$160, 2, FALSE)</f>
        <v>Midfielder</v>
      </c>
      <c r="D4169" t="s">
        <v>149</v>
      </c>
      <c r="E4169" t="s">
        <v>5663</v>
      </c>
      <c r="F4169" t="s">
        <v>21</v>
      </c>
      <c r="G4169" t="str">
        <f>VLOOKUP(E4169, Tiers!M$1:P$134, 3, FALSE)</f>
        <v>ENG4</v>
      </c>
      <c r="H4169">
        <f>VLOOKUP(G4169, Tiers!B$1:C$134, 2, FALSE)</f>
        <v>5</v>
      </c>
      <c r="I4169" s="26" t="s">
        <v>5775</v>
      </c>
      <c r="J4169">
        <f t="shared" si="262"/>
        <v>9</v>
      </c>
      <c r="K4169">
        <f t="shared" si="263"/>
        <v>1</v>
      </c>
      <c r="L4169">
        <f t="shared" si="264"/>
        <v>11245</v>
      </c>
      <c r="M4169">
        <f t="shared" si="265"/>
        <v>369</v>
      </c>
      <c r="N4169">
        <v>28</v>
      </c>
      <c r="O4169" t="s">
        <v>5788</v>
      </c>
      <c r="P4169" t="s">
        <v>21</v>
      </c>
      <c r="Q4169" t="s">
        <v>22</v>
      </c>
      <c r="R4169" t="s">
        <v>21</v>
      </c>
      <c r="W4169">
        <v>186</v>
      </c>
      <c r="X4169">
        <v>71</v>
      </c>
      <c r="Y4169">
        <v>19</v>
      </c>
      <c r="Z4169">
        <v>331</v>
      </c>
    </row>
    <row r="4170" spans="1:26" ht="15.95">
      <c r="A4170" t="s">
        <v>5045</v>
      </c>
      <c r="B4170" t="s">
        <v>245</v>
      </c>
      <c r="C4170" t="str">
        <f>VLOOKUP(B4170, Positions!A$1:B$160, 2, FALSE)</f>
        <v>Midfielder</v>
      </c>
      <c r="D4170" t="s">
        <v>259</v>
      </c>
      <c r="E4170" t="s">
        <v>5663</v>
      </c>
      <c r="F4170" t="s">
        <v>21</v>
      </c>
      <c r="G4170" t="str">
        <f>VLOOKUP(E4170, Tiers!M$1:P$134, 3, FALSE)</f>
        <v>ENG4</v>
      </c>
      <c r="H4170">
        <f>VLOOKUP(G4170, Tiers!B$1:C$134, 2, FALSE)</f>
        <v>5</v>
      </c>
      <c r="I4170" s="26" t="s">
        <v>5776</v>
      </c>
      <c r="J4170">
        <f t="shared" si="262"/>
        <v>9</v>
      </c>
      <c r="K4170">
        <f t="shared" si="263"/>
        <v>1</v>
      </c>
      <c r="L4170">
        <f t="shared" si="264"/>
        <v>11247</v>
      </c>
      <c r="M4170">
        <f t="shared" si="265"/>
        <v>369</v>
      </c>
      <c r="N4170">
        <v>28</v>
      </c>
      <c r="O4170" t="s">
        <v>5046</v>
      </c>
      <c r="P4170" t="s">
        <v>21</v>
      </c>
      <c r="Q4170" t="s">
        <v>22</v>
      </c>
      <c r="R4170" t="s">
        <v>21</v>
      </c>
      <c r="W4170">
        <v>183</v>
      </c>
      <c r="X4170">
        <v>80</v>
      </c>
      <c r="Y4170">
        <v>53</v>
      </c>
      <c r="Z4170">
        <v>304</v>
      </c>
    </row>
    <row r="4171" spans="1:26" ht="15.95">
      <c r="A4171" t="s">
        <v>5047</v>
      </c>
      <c r="B4171" t="s">
        <v>36</v>
      </c>
      <c r="C4171" t="str">
        <f>VLOOKUP(B4171, Positions!A$1:B$160, 2, FALSE)</f>
        <v>Midfielder</v>
      </c>
      <c r="D4171" t="s">
        <v>48</v>
      </c>
      <c r="E4171" t="s">
        <v>5663</v>
      </c>
      <c r="F4171" t="s">
        <v>21</v>
      </c>
      <c r="G4171" t="str">
        <f>VLOOKUP(E4171, Tiers!M$1:P$134, 3, FALSE)</f>
        <v>ENG4</v>
      </c>
      <c r="H4171">
        <f>VLOOKUP(G4171, Tiers!B$1:C$134, 2, FALSE)</f>
        <v>5</v>
      </c>
      <c r="I4171" s="26" t="s">
        <v>5777</v>
      </c>
      <c r="J4171">
        <f t="shared" si="262"/>
        <v>7</v>
      </c>
      <c r="K4171">
        <f t="shared" si="263"/>
        <v>4</v>
      </c>
      <c r="L4171">
        <f t="shared" si="264"/>
        <v>11310</v>
      </c>
      <c r="M4171">
        <f t="shared" si="265"/>
        <v>371</v>
      </c>
      <c r="N4171">
        <v>28</v>
      </c>
      <c r="O4171" t="s">
        <v>74</v>
      </c>
      <c r="P4171" t="s">
        <v>21</v>
      </c>
      <c r="Q4171" t="s">
        <v>22</v>
      </c>
      <c r="R4171" t="s">
        <v>21</v>
      </c>
      <c r="W4171">
        <v>181</v>
      </c>
      <c r="X4171">
        <v>74</v>
      </c>
      <c r="Y4171">
        <v>32</v>
      </c>
      <c r="Z4171">
        <v>306</v>
      </c>
    </row>
    <row r="4172" spans="1:26" ht="15.95">
      <c r="A4172" t="s">
        <v>5048</v>
      </c>
      <c r="B4172" t="s">
        <v>16</v>
      </c>
      <c r="C4172" t="str">
        <f>VLOOKUP(B4172, Positions!A$1:B$160, 2, FALSE)</f>
        <v>Forward</v>
      </c>
      <c r="D4172" t="s">
        <v>86</v>
      </c>
      <c r="E4172" t="s">
        <v>5664</v>
      </c>
      <c r="F4172" t="s">
        <v>21</v>
      </c>
      <c r="G4172" t="str">
        <f>VLOOKUP(E4172, Tiers!M$1:P$134, 3, FALSE)</f>
        <v>ENG3</v>
      </c>
      <c r="H4172">
        <f>VLOOKUP(G4172, Tiers!B$1:C$134, 2, FALSE)</f>
        <v>4</v>
      </c>
      <c r="I4172" s="26" t="s">
        <v>5778</v>
      </c>
      <c r="J4172">
        <f t="shared" si="262"/>
        <v>5</v>
      </c>
      <c r="K4172">
        <f t="shared" si="263"/>
        <v>3</v>
      </c>
      <c r="L4172">
        <f t="shared" si="264"/>
        <v>11371</v>
      </c>
      <c r="M4172">
        <f t="shared" si="265"/>
        <v>373</v>
      </c>
      <c r="N4172">
        <v>28</v>
      </c>
      <c r="O4172" t="s">
        <v>2335</v>
      </c>
      <c r="P4172" t="s">
        <v>21</v>
      </c>
      <c r="Q4172" t="s">
        <v>22</v>
      </c>
      <c r="R4172" t="s">
        <v>21</v>
      </c>
      <c r="W4172">
        <v>180</v>
      </c>
      <c r="X4172">
        <v>77</v>
      </c>
      <c r="Y4172">
        <v>104</v>
      </c>
      <c r="Z4172">
        <v>315</v>
      </c>
    </row>
    <row r="4173" spans="1:26" ht="15.95">
      <c r="A4173" t="s">
        <v>5049</v>
      </c>
      <c r="B4173" t="s">
        <v>189</v>
      </c>
      <c r="C4173" t="str">
        <f>VLOOKUP(B4173, Positions!A$1:B$160, 2, FALSE)</f>
        <v>Forward</v>
      </c>
      <c r="D4173" t="s">
        <v>204</v>
      </c>
      <c r="E4173" t="s">
        <v>5665</v>
      </c>
      <c r="F4173" t="s">
        <v>21</v>
      </c>
      <c r="G4173" t="str">
        <f>VLOOKUP(E4173, Tiers!M$1:P$134, 3, FALSE)</f>
        <v>ENG2</v>
      </c>
      <c r="H4173">
        <f>VLOOKUP(G4173, Tiers!B$1:C$134, 2, FALSE)</f>
        <v>3</v>
      </c>
      <c r="I4173" s="26" t="s">
        <v>5779</v>
      </c>
      <c r="J4173">
        <f t="shared" si="262"/>
        <v>4</v>
      </c>
      <c r="K4173">
        <f t="shared" si="263"/>
        <v>3</v>
      </c>
      <c r="L4173">
        <f t="shared" si="264"/>
        <v>11392</v>
      </c>
      <c r="M4173">
        <f t="shared" si="265"/>
        <v>374</v>
      </c>
      <c r="N4173">
        <v>28</v>
      </c>
      <c r="O4173" t="s">
        <v>74</v>
      </c>
      <c r="P4173" t="s">
        <v>21</v>
      </c>
      <c r="Q4173" t="s">
        <v>22</v>
      </c>
      <c r="R4173" t="s">
        <v>21</v>
      </c>
      <c r="S4173" t="s">
        <v>443</v>
      </c>
      <c r="W4173">
        <v>183</v>
      </c>
      <c r="X4173">
        <v>77</v>
      </c>
      <c r="Y4173">
        <v>42</v>
      </c>
      <c r="Z4173">
        <v>366</v>
      </c>
    </row>
    <row r="4174" spans="1:26" ht="15.95">
      <c r="A4174" t="s">
        <v>5050</v>
      </c>
      <c r="B4174" t="s">
        <v>36</v>
      </c>
      <c r="C4174" t="str">
        <f>VLOOKUP(B4174, Positions!A$1:B$160, 2, FALSE)</f>
        <v>Midfielder</v>
      </c>
      <c r="D4174" t="s">
        <v>162</v>
      </c>
      <c r="E4174" t="s">
        <v>5663</v>
      </c>
      <c r="F4174" t="s">
        <v>21</v>
      </c>
      <c r="G4174" t="str">
        <f>VLOOKUP(E4174, Tiers!M$1:P$134, 3, FALSE)</f>
        <v>ENG4</v>
      </c>
      <c r="H4174">
        <f>VLOOKUP(G4174, Tiers!B$1:C$134, 2, FALSE)</f>
        <v>5</v>
      </c>
      <c r="I4174" s="26" t="s">
        <v>5679</v>
      </c>
      <c r="J4174">
        <f t="shared" si="262"/>
        <v>2</v>
      </c>
      <c r="K4174">
        <f t="shared" si="263"/>
        <v>2</v>
      </c>
      <c r="L4174">
        <f t="shared" si="264"/>
        <v>11467</v>
      </c>
      <c r="M4174">
        <f t="shared" si="265"/>
        <v>376</v>
      </c>
      <c r="N4174">
        <v>28</v>
      </c>
      <c r="O4174" t="s">
        <v>275</v>
      </c>
      <c r="P4174" t="s">
        <v>21</v>
      </c>
      <c r="Q4174" t="s">
        <v>22</v>
      </c>
      <c r="R4174" t="s">
        <v>21</v>
      </c>
      <c r="W4174">
        <v>181</v>
      </c>
      <c r="X4174">
        <v>76</v>
      </c>
      <c r="Y4174">
        <v>4</v>
      </c>
      <c r="Z4174">
        <v>260</v>
      </c>
    </row>
    <row r="4175" spans="1:26" ht="15.95">
      <c r="A4175" t="s">
        <v>5051</v>
      </c>
      <c r="B4175" t="s">
        <v>131</v>
      </c>
      <c r="C4175" t="str">
        <f>VLOOKUP(B4175, Positions!A$1:B$160, 2, FALSE)</f>
        <v>Forward</v>
      </c>
      <c r="D4175" t="s">
        <v>357</v>
      </c>
      <c r="E4175" t="s">
        <v>62</v>
      </c>
      <c r="F4175" t="s">
        <v>21</v>
      </c>
      <c r="G4175" t="str">
        <f>VLOOKUP(E4175, Tiers!M$1:P$134, 3, FALSE)</f>
        <v>ENG1</v>
      </c>
      <c r="H4175">
        <f>VLOOKUP(G4175, Tiers!B$1:C$134, 2, FALSE)</f>
        <v>1</v>
      </c>
      <c r="I4175" s="26" t="s">
        <v>5680</v>
      </c>
      <c r="J4175">
        <f t="shared" si="262"/>
        <v>1</v>
      </c>
      <c r="K4175">
        <f t="shared" si="263"/>
        <v>2</v>
      </c>
      <c r="L4175">
        <f t="shared" si="264"/>
        <v>11476</v>
      </c>
      <c r="M4175">
        <f t="shared" si="265"/>
        <v>377</v>
      </c>
      <c r="N4175">
        <v>28</v>
      </c>
      <c r="O4175" t="s">
        <v>40</v>
      </c>
      <c r="P4175" t="s">
        <v>21</v>
      </c>
      <c r="Q4175" t="s">
        <v>22</v>
      </c>
      <c r="R4175" t="s">
        <v>21</v>
      </c>
      <c r="W4175">
        <v>178</v>
      </c>
      <c r="X4175">
        <v>77</v>
      </c>
      <c r="Y4175">
        <v>82</v>
      </c>
      <c r="Z4175">
        <v>170</v>
      </c>
    </row>
    <row r="4176" spans="1:26" ht="15.95">
      <c r="A4176" t="s">
        <v>5052</v>
      </c>
      <c r="B4176" t="s">
        <v>166</v>
      </c>
      <c r="C4176" t="str">
        <f>VLOOKUP(B4176, Positions!A$1:B$160, 2, FALSE)</f>
        <v>Goalkeeper</v>
      </c>
      <c r="D4176" t="s">
        <v>207</v>
      </c>
      <c r="E4176" t="s">
        <v>5663</v>
      </c>
      <c r="F4176" t="s">
        <v>21</v>
      </c>
      <c r="G4176" t="str">
        <f>VLOOKUP(E4176, Tiers!M$1:P$134, 3, FALSE)</f>
        <v>ENG4</v>
      </c>
      <c r="H4176">
        <f>VLOOKUP(G4176, Tiers!B$1:C$134, 2, FALSE)</f>
        <v>5</v>
      </c>
      <c r="I4176" s="26" t="s">
        <v>5682</v>
      </c>
      <c r="J4176">
        <f t="shared" si="262"/>
        <v>10</v>
      </c>
      <c r="K4176">
        <f t="shared" si="263"/>
        <v>1</v>
      </c>
      <c r="L4176">
        <f t="shared" si="264"/>
        <v>11566</v>
      </c>
      <c r="M4176">
        <f t="shared" si="265"/>
        <v>380</v>
      </c>
      <c r="N4176">
        <v>28</v>
      </c>
      <c r="O4176" t="s">
        <v>1500</v>
      </c>
      <c r="P4176" t="s">
        <v>21</v>
      </c>
      <c r="Q4176" t="s">
        <v>22</v>
      </c>
      <c r="R4176" t="s">
        <v>21</v>
      </c>
      <c r="W4176">
        <v>186</v>
      </c>
      <c r="X4176">
        <v>71</v>
      </c>
      <c r="Y4176">
        <v>0</v>
      </c>
      <c r="Z4176">
        <v>107</v>
      </c>
    </row>
    <row r="4177" spans="1:26" ht="15.95">
      <c r="A4177" t="s">
        <v>5053</v>
      </c>
      <c r="B4177" t="s">
        <v>42</v>
      </c>
      <c r="C4177" t="str">
        <f>VLOOKUP(B4177, Positions!A$1:B$160, 2, FALSE)</f>
        <v>Midfielder</v>
      </c>
      <c r="D4177" t="s">
        <v>1358</v>
      </c>
      <c r="E4177" t="s">
        <v>5663</v>
      </c>
      <c r="F4177" t="s">
        <v>21</v>
      </c>
      <c r="G4177" t="str">
        <f>VLOOKUP(E4177, Tiers!M$1:P$134, 3, FALSE)</f>
        <v>ENG4</v>
      </c>
      <c r="H4177">
        <f>VLOOKUP(G4177, Tiers!B$1:C$134, 2, FALSE)</f>
        <v>5</v>
      </c>
      <c r="I4177" s="26" t="s">
        <v>5683</v>
      </c>
      <c r="J4177">
        <f t="shared" si="262"/>
        <v>9</v>
      </c>
      <c r="K4177">
        <f t="shared" si="263"/>
        <v>1</v>
      </c>
      <c r="L4177">
        <f t="shared" si="264"/>
        <v>11625</v>
      </c>
      <c r="M4177">
        <f t="shared" si="265"/>
        <v>381</v>
      </c>
      <c r="N4177">
        <v>28</v>
      </c>
      <c r="O4177" t="s">
        <v>74</v>
      </c>
      <c r="P4177" t="s">
        <v>21</v>
      </c>
      <c r="Q4177" t="s">
        <v>22</v>
      </c>
      <c r="R4177" t="s">
        <v>21</v>
      </c>
      <c r="W4177">
        <v>183</v>
      </c>
      <c r="X4177">
        <v>71</v>
      </c>
      <c r="Y4177">
        <v>28</v>
      </c>
      <c r="Z4177">
        <v>289</v>
      </c>
    </row>
    <row r="4178" spans="1:26" ht="15.95">
      <c r="A4178" t="s">
        <v>5054</v>
      </c>
      <c r="B4178" t="s">
        <v>42</v>
      </c>
      <c r="C4178" t="str">
        <f>VLOOKUP(B4178, Positions!A$1:B$160, 2, FALSE)</f>
        <v>Midfielder</v>
      </c>
      <c r="D4178" t="s">
        <v>259</v>
      </c>
      <c r="E4178" t="s">
        <v>5663</v>
      </c>
      <c r="F4178" t="s">
        <v>21</v>
      </c>
      <c r="G4178" t="str">
        <f>VLOOKUP(E4178, Tiers!M$1:P$134, 3, FALSE)</f>
        <v>ENG4</v>
      </c>
      <c r="H4178">
        <f>VLOOKUP(G4178, Tiers!B$1:C$134, 2, FALSE)</f>
        <v>5</v>
      </c>
      <c r="I4178" s="26" t="s">
        <v>5684</v>
      </c>
      <c r="J4178">
        <f t="shared" si="262"/>
        <v>3</v>
      </c>
      <c r="K4178">
        <f t="shared" si="263"/>
        <v>3</v>
      </c>
      <c r="L4178">
        <f t="shared" si="264"/>
        <v>11788</v>
      </c>
      <c r="M4178">
        <f t="shared" si="265"/>
        <v>387</v>
      </c>
      <c r="N4178">
        <v>28</v>
      </c>
      <c r="O4178" t="s">
        <v>74</v>
      </c>
      <c r="P4178" t="s">
        <v>21</v>
      </c>
      <c r="Q4178" t="s">
        <v>22</v>
      </c>
      <c r="R4178" t="s">
        <v>21</v>
      </c>
      <c r="W4178">
        <v>176</v>
      </c>
      <c r="X4178">
        <v>79</v>
      </c>
      <c r="Y4178">
        <v>34</v>
      </c>
      <c r="Z4178">
        <v>301</v>
      </c>
    </row>
    <row r="4179" spans="1:26" ht="15.95">
      <c r="A4179" t="s">
        <v>5055</v>
      </c>
      <c r="B4179" t="s">
        <v>42</v>
      </c>
      <c r="C4179" t="str">
        <f>VLOOKUP(B4179, Positions!A$1:B$160, 2, FALSE)</f>
        <v>Midfielder</v>
      </c>
      <c r="D4179" t="s">
        <v>4059</v>
      </c>
      <c r="E4179" t="s">
        <v>5666</v>
      </c>
      <c r="F4179" t="s">
        <v>21</v>
      </c>
      <c r="G4179" t="str">
        <f>VLOOKUP(E4179, Tiers!M$1:P$134, 3, FALSE)</f>
        <v>NONE</v>
      </c>
      <c r="H4179">
        <f>VLOOKUP(G4179, Tiers!B$1:C$134, 2, FALSE)</f>
        <v>7</v>
      </c>
      <c r="I4179" s="26" t="s">
        <v>5684</v>
      </c>
      <c r="J4179">
        <f t="shared" si="262"/>
        <v>3</v>
      </c>
      <c r="K4179">
        <f t="shared" si="263"/>
        <v>3</v>
      </c>
      <c r="L4179">
        <f t="shared" si="264"/>
        <v>11788</v>
      </c>
      <c r="M4179">
        <f t="shared" si="265"/>
        <v>387</v>
      </c>
      <c r="N4179">
        <v>28</v>
      </c>
      <c r="O4179" t="s">
        <v>1358</v>
      </c>
      <c r="P4179" t="s">
        <v>21</v>
      </c>
      <c r="Q4179" t="s">
        <v>22</v>
      </c>
      <c r="R4179" t="s">
        <v>21</v>
      </c>
      <c r="W4179">
        <v>181</v>
      </c>
      <c r="X4179">
        <v>66</v>
      </c>
      <c r="Y4179">
        <v>23</v>
      </c>
      <c r="Z4179">
        <v>227</v>
      </c>
    </row>
    <row r="4180" spans="1:26" ht="15.95">
      <c r="A4180" t="s">
        <v>5056</v>
      </c>
      <c r="B4180" t="s">
        <v>31</v>
      </c>
      <c r="C4180" t="str">
        <f>VLOOKUP(B4180, Positions!A$1:B$160, 2, FALSE)</f>
        <v>Defender</v>
      </c>
      <c r="D4180" t="s">
        <v>357</v>
      </c>
      <c r="E4180" t="s">
        <v>62</v>
      </c>
      <c r="F4180" t="s">
        <v>21</v>
      </c>
      <c r="G4180" t="str">
        <f>VLOOKUP(E4180, Tiers!M$1:P$134, 3, FALSE)</f>
        <v>ENG1</v>
      </c>
      <c r="H4180">
        <f>VLOOKUP(G4180, Tiers!B$1:C$134, 2, FALSE)</f>
        <v>1</v>
      </c>
      <c r="I4180" s="26" t="s">
        <v>5685</v>
      </c>
      <c r="J4180">
        <f t="shared" si="262"/>
        <v>1</v>
      </c>
      <c r="K4180">
        <f t="shared" si="263"/>
        <v>2</v>
      </c>
      <c r="L4180">
        <f t="shared" si="264"/>
        <v>11847</v>
      </c>
      <c r="M4180">
        <f t="shared" si="265"/>
        <v>389</v>
      </c>
      <c r="N4180">
        <v>28</v>
      </c>
      <c r="O4180" t="s">
        <v>586</v>
      </c>
      <c r="P4180" t="s">
        <v>21</v>
      </c>
      <c r="Q4180" t="s">
        <v>22</v>
      </c>
      <c r="R4180" t="s">
        <v>21</v>
      </c>
      <c r="S4180" t="s">
        <v>319</v>
      </c>
      <c r="W4180">
        <v>173</v>
      </c>
      <c r="X4180">
        <v>77</v>
      </c>
      <c r="Y4180">
        <v>3</v>
      </c>
      <c r="Z4180">
        <v>238</v>
      </c>
    </row>
    <row r="4181" spans="1:26" ht="15.95">
      <c r="A4181" t="s">
        <v>5057</v>
      </c>
      <c r="B4181" t="s">
        <v>111</v>
      </c>
      <c r="C4181" t="str">
        <f>VLOOKUP(B4181, Positions!A$1:B$160, 2, FALSE)</f>
        <v>Forward</v>
      </c>
      <c r="D4181" t="s">
        <v>674</v>
      </c>
      <c r="E4181" t="s">
        <v>5666</v>
      </c>
      <c r="F4181" t="s">
        <v>21</v>
      </c>
      <c r="G4181" t="str">
        <f>VLOOKUP(E4181, Tiers!M$1:P$134, 3, FALSE)</f>
        <v>NONE</v>
      </c>
      <c r="H4181">
        <f>VLOOKUP(G4181, Tiers!B$1:C$134, 2, FALSE)</f>
        <v>7</v>
      </c>
      <c r="I4181" s="26" t="s">
        <v>5686</v>
      </c>
      <c r="J4181">
        <f t="shared" si="262"/>
        <v>1</v>
      </c>
      <c r="K4181">
        <f t="shared" si="263"/>
        <v>2</v>
      </c>
      <c r="L4181">
        <f t="shared" si="264"/>
        <v>11854</v>
      </c>
      <c r="M4181">
        <f t="shared" si="265"/>
        <v>389</v>
      </c>
      <c r="N4181">
        <v>28</v>
      </c>
      <c r="O4181" t="s">
        <v>357</v>
      </c>
      <c r="P4181" t="s">
        <v>21</v>
      </c>
      <c r="Q4181" t="s">
        <v>22</v>
      </c>
      <c r="R4181" t="s">
        <v>21</v>
      </c>
      <c r="S4181" t="s">
        <v>226</v>
      </c>
      <c r="W4181">
        <v>185</v>
      </c>
      <c r="X4181">
        <v>83</v>
      </c>
      <c r="Y4181">
        <v>29</v>
      </c>
      <c r="Z4181">
        <v>183</v>
      </c>
    </row>
    <row r="4182" spans="1:26" ht="15.95">
      <c r="A4182" t="s">
        <v>5058</v>
      </c>
      <c r="B4182" t="s">
        <v>81</v>
      </c>
      <c r="C4182" t="str">
        <f>VLOOKUP(B4182, Positions!A$1:B$160, 2, FALSE)</f>
        <v>Defender</v>
      </c>
      <c r="D4182" t="s">
        <v>5666</v>
      </c>
      <c r="E4182" t="s">
        <v>5666</v>
      </c>
      <c r="F4182" t="s">
        <v>21</v>
      </c>
      <c r="G4182" t="str">
        <f>VLOOKUP(E4182, Tiers!M$1:P$134, 3, FALSE)</f>
        <v>NONE</v>
      </c>
      <c r="H4182">
        <f>VLOOKUP(G4182, Tiers!B$1:C$134, 2, FALSE)</f>
        <v>7</v>
      </c>
      <c r="I4182" s="26" t="s">
        <v>5687</v>
      </c>
      <c r="J4182">
        <f t="shared" si="262"/>
        <v>12</v>
      </c>
      <c r="K4182">
        <f t="shared" si="263"/>
        <v>2</v>
      </c>
      <c r="L4182">
        <f t="shared" si="264"/>
        <v>11879</v>
      </c>
      <c r="M4182">
        <f t="shared" si="265"/>
        <v>390</v>
      </c>
      <c r="N4182">
        <v>28</v>
      </c>
      <c r="O4182" t="s">
        <v>57</v>
      </c>
      <c r="P4182" t="s">
        <v>21</v>
      </c>
      <c r="Q4182" t="s">
        <v>22</v>
      </c>
      <c r="R4182" t="s">
        <v>21</v>
      </c>
      <c r="W4182">
        <v>196</v>
      </c>
      <c r="X4182">
        <v>75</v>
      </c>
      <c r="Y4182">
        <v>6</v>
      </c>
      <c r="Z4182">
        <v>86</v>
      </c>
    </row>
    <row r="4183" spans="1:26" ht="15.95">
      <c r="A4183" t="s">
        <v>5059</v>
      </c>
      <c r="B4183" t="s">
        <v>42</v>
      </c>
      <c r="C4183" t="str">
        <f>VLOOKUP(B4183, Positions!A$1:B$160, 2, FALSE)</f>
        <v>Midfielder</v>
      </c>
      <c r="D4183" t="s">
        <v>68</v>
      </c>
      <c r="E4183" t="s">
        <v>5663</v>
      </c>
      <c r="F4183" t="s">
        <v>21</v>
      </c>
      <c r="G4183" t="str">
        <f>VLOOKUP(E4183, Tiers!M$1:P$134, 3, FALSE)</f>
        <v>ENG4</v>
      </c>
      <c r="H4183">
        <f>VLOOKUP(G4183, Tiers!B$1:C$134, 2, FALSE)</f>
        <v>5</v>
      </c>
      <c r="I4183" s="26" t="s">
        <v>5688</v>
      </c>
      <c r="J4183">
        <f t="shared" si="262"/>
        <v>11</v>
      </c>
      <c r="K4183">
        <f t="shared" si="263"/>
        <v>1</v>
      </c>
      <c r="L4183">
        <f t="shared" si="264"/>
        <v>11919</v>
      </c>
      <c r="M4183">
        <f t="shared" si="265"/>
        <v>391</v>
      </c>
      <c r="N4183">
        <v>28</v>
      </c>
      <c r="O4183" t="s">
        <v>3010</v>
      </c>
      <c r="P4183" t="s">
        <v>21</v>
      </c>
      <c r="Q4183" t="s">
        <v>22</v>
      </c>
      <c r="R4183" t="s">
        <v>21</v>
      </c>
      <c r="W4183">
        <v>178</v>
      </c>
      <c r="X4183">
        <v>73</v>
      </c>
      <c r="Y4183">
        <v>3</v>
      </c>
      <c r="Z4183">
        <v>116</v>
      </c>
    </row>
    <row r="4184" spans="1:26" ht="15.95">
      <c r="A4184" t="s">
        <v>5060</v>
      </c>
      <c r="B4184" t="s">
        <v>131</v>
      </c>
      <c r="C4184" t="str">
        <f>VLOOKUP(B4184, Positions!A$1:B$160, 2, FALSE)</f>
        <v>Forward</v>
      </c>
      <c r="D4184" t="s">
        <v>32</v>
      </c>
      <c r="E4184" t="s">
        <v>5663</v>
      </c>
      <c r="F4184" t="s">
        <v>21</v>
      </c>
      <c r="G4184" t="str">
        <f>VLOOKUP(E4184, Tiers!M$1:P$134, 3, FALSE)</f>
        <v>ENG4</v>
      </c>
      <c r="H4184">
        <f>VLOOKUP(G4184, Tiers!B$1:C$134, 2, FALSE)</f>
        <v>5</v>
      </c>
      <c r="I4184" s="26" t="s">
        <v>5689</v>
      </c>
      <c r="J4184">
        <f t="shared" si="262"/>
        <v>10</v>
      </c>
      <c r="K4184">
        <f t="shared" si="263"/>
        <v>1</v>
      </c>
      <c r="L4184">
        <f t="shared" si="264"/>
        <v>11931</v>
      </c>
      <c r="M4184">
        <f t="shared" si="265"/>
        <v>392</v>
      </c>
      <c r="N4184">
        <v>28</v>
      </c>
      <c r="O4184" t="s">
        <v>3220</v>
      </c>
      <c r="P4184" t="s">
        <v>21</v>
      </c>
      <c r="Q4184" t="s">
        <v>22</v>
      </c>
      <c r="R4184" t="s">
        <v>21</v>
      </c>
      <c r="W4184">
        <v>183</v>
      </c>
      <c r="X4184">
        <v>81</v>
      </c>
      <c r="Y4184">
        <v>91</v>
      </c>
      <c r="Z4184">
        <v>268</v>
      </c>
    </row>
    <row r="4185" spans="1:26" ht="15.95">
      <c r="A4185" t="s">
        <v>5061</v>
      </c>
      <c r="B4185" t="s">
        <v>278</v>
      </c>
      <c r="C4185" t="str">
        <f>VLOOKUP(B4185, Positions!A$1:B$160, 2, FALSE)</f>
        <v>Midfielder</v>
      </c>
      <c r="D4185" t="s">
        <v>616</v>
      </c>
      <c r="E4185" t="s">
        <v>5663</v>
      </c>
      <c r="F4185" t="s">
        <v>21</v>
      </c>
      <c r="G4185" t="str">
        <f>VLOOKUP(E4185, Tiers!M$1:P$134, 3, FALSE)</f>
        <v>ENG4</v>
      </c>
      <c r="H4185">
        <f>VLOOKUP(G4185, Tiers!B$1:C$134, 2, FALSE)</f>
        <v>5</v>
      </c>
      <c r="I4185" s="26" t="s">
        <v>5690</v>
      </c>
      <c r="J4185">
        <f t="shared" si="262"/>
        <v>10</v>
      </c>
      <c r="K4185">
        <f t="shared" si="263"/>
        <v>1</v>
      </c>
      <c r="L4185">
        <f t="shared" si="264"/>
        <v>11932</v>
      </c>
      <c r="M4185">
        <f t="shared" si="265"/>
        <v>392</v>
      </c>
      <c r="N4185">
        <v>28</v>
      </c>
      <c r="O4185" t="s">
        <v>5062</v>
      </c>
      <c r="P4185" t="s">
        <v>21</v>
      </c>
      <c r="Q4185" t="s">
        <v>22</v>
      </c>
      <c r="R4185" t="s">
        <v>21</v>
      </c>
      <c r="W4185">
        <v>185</v>
      </c>
      <c r="X4185">
        <v>85</v>
      </c>
      <c r="Y4185">
        <v>66</v>
      </c>
      <c r="Z4185">
        <v>275</v>
      </c>
    </row>
    <row r="4186" spans="1:26" ht="15.95">
      <c r="A4186" t="s">
        <v>5063</v>
      </c>
      <c r="B4186" t="s">
        <v>166</v>
      </c>
      <c r="C4186" t="str">
        <f>VLOOKUP(B4186, Positions!A$1:B$160, 2, FALSE)</f>
        <v>Goalkeeper</v>
      </c>
      <c r="D4186" t="s">
        <v>73</v>
      </c>
      <c r="E4186" t="s">
        <v>5664</v>
      </c>
      <c r="F4186" t="s">
        <v>21</v>
      </c>
      <c r="G4186" t="str">
        <f>VLOOKUP(E4186, Tiers!M$1:P$134, 3, FALSE)</f>
        <v>ENG3</v>
      </c>
      <c r="H4186">
        <f>VLOOKUP(G4186, Tiers!B$1:C$134, 2, FALSE)</f>
        <v>4</v>
      </c>
      <c r="I4186" s="26" t="s">
        <v>5691</v>
      </c>
      <c r="J4186">
        <f t="shared" si="262"/>
        <v>9</v>
      </c>
      <c r="K4186">
        <f t="shared" si="263"/>
        <v>1</v>
      </c>
      <c r="L4186">
        <f t="shared" si="264"/>
        <v>11964</v>
      </c>
      <c r="M4186">
        <f t="shared" si="265"/>
        <v>393</v>
      </c>
      <c r="N4186">
        <v>28</v>
      </c>
      <c r="O4186" t="s">
        <v>253</v>
      </c>
      <c r="P4186" t="s">
        <v>21</v>
      </c>
      <c r="Q4186" t="s">
        <v>22</v>
      </c>
      <c r="R4186" t="s">
        <v>21</v>
      </c>
      <c r="W4186">
        <v>188</v>
      </c>
      <c r="X4186">
        <v>96</v>
      </c>
      <c r="Y4186">
        <v>0</v>
      </c>
      <c r="Z4186">
        <v>98</v>
      </c>
    </row>
    <row r="4187" spans="1:26" ht="15.95">
      <c r="A4187" t="s">
        <v>5064</v>
      </c>
      <c r="B4187" t="s">
        <v>281</v>
      </c>
      <c r="C4187" t="str">
        <f>VLOOKUP(B4187, Positions!A$1:B$160, 2, FALSE)</f>
        <v>Forward</v>
      </c>
      <c r="D4187" t="s">
        <v>5065</v>
      </c>
      <c r="E4187" t="s">
        <v>5666</v>
      </c>
      <c r="F4187" t="s">
        <v>21</v>
      </c>
      <c r="G4187" t="str">
        <f>VLOOKUP(E4187, Tiers!M$1:P$134, 3, FALSE)</f>
        <v>NONE</v>
      </c>
      <c r="H4187">
        <f>VLOOKUP(G4187, Tiers!B$1:C$134, 2, FALSE)</f>
        <v>7</v>
      </c>
      <c r="I4187" s="26" t="s">
        <v>5692</v>
      </c>
      <c r="J4187">
        <f t="shared" si="262"/>
        <v>9</v>
      </c>
      <c r="K4187">
        <f t="shared" si="263"/>
        <v>1</v>
      </c>
      <c r="L4187">
        <f t="shared" si="264"/>
        <v>11971</v>
      </c>
      <c r="M4187">
        <f t="shared" si="265"/>
        <v>393</v>
      </c>
      <c r="N4187">
        <v>28</v>
      </c>
      <c r="O4187" t="s">
        <v>519</v>
      </c>
      <c r="P4187" t="s">
        <v>21</v>
      </c>
      <c r="Q4187" t="s">
        <v>22</v>
      </c>
      <c r="R4187" t="s">
        <v>21</v>
      </c>
      <c r="W4187">
        <v>179</v>
      </c>
      <c r="X4187">
        <v>74</v>
      </c>
      <c r="Y4187">
        <v>44</v>
      </c>
      <c r="Z4187">
        <v>229</v>
      </c>
    </row>
    <row r="4188" spans="1:26" ht="15.95">
      <c r="A4188" t="s">
        <v>5066</v>
      </c>
      <c r="B4188" t="s">
        <v>166</v>
      </c>
      <c r="C4188" t="str">
        <f>VLOOKUP(B4188, Positions!A$1:B$160, 2, FALSE)</f>
        <v>Goalkeeper</v>
      </c>
      <c r="D4188" t="s">
        <v>134</v>
      </c>
      <c r="E4188" t="s">
        <v>5664</v>
      </c>
      <c r="F4188" t="s">
        <v>21</v>
      </c>
      <c r="G4188" t="str">
        <f>VLOOKUP(E4188, Tiers!M$1:P$134, 3, FALSE)</f>
        <v>ENG3</v>
      </c>
      <c r="H4188">
        <f>VLOOKUP(G4188, Tiers!B$1:C$134, 2, FALSE)</f>
        <v>4</v>
      </c>
      <c r="I4188" s="26" t="s">
        <v>5693</v>
      </c>
      <c r="J4188">
        <f t="shared" si="262"/>
        <v>6</v>
      </c>
      <c r="K4188">
        <f t="shared" si="263"/>
        <v>4</v>
      </c>
      <c r="L4188">
        <f t="shared" si="264"/>
        <v>12060</v>
      </c>
      <c r="M4188">
        <f t="shared" si="265"/>
        <v>396</v>
      </c>
      <c r="N4188">
        <v>28</v>
      </c>
      <c r="O4188" t="s">
        <v>103</v>
      </c>
      <c r="P4188" t="s">
        <v>21</v>
      </c>
      <c r="Q4188" t="s">
        <v>22</v>
      </c>
      <c r="R4188" t="s">
        <v>21</v>
      </c>
      <c r="W4188">
        <v>188</v>
      </c>
      <c r="X4188">
        <v>78</v>
      </c>
      <c r="Y4188">
        <v>0</v>
      </c>
      <c r="Z4188">
        <v>201</v>
      </c>
    </row>
    <row r="4189" spans="1:26" ht="15.95">
      <c r="A4189" t="s">
        <v>5067</v>
      </c>
      <c r="B4189" t="s">
        <v>36</v>
      </c>
      <c r="C4189" t="str">
        <f>VLOOKUP(B4189, Positions!A$1:B$160, 2, FALSE)</f>
        <v>Midfielder</v>
      </c>
      <c r="D4189" t="s">
        <v>154</v>
      </c>
      <c r="E4189" t="s">
        <v>5665</v>
      </c>
      <c r="F4189" t="s">
        <v>21</v>
      </c>
      <c r="G4189" t="str">
        <f>VLOOKUP(E4189, Tiers!M$1:P$134, 3, FALSE)</f>
        <v>ENG2</v>
      </c>
      <c r="H4189">
        <f>VLOOKUP(G4189, Tiers!B$1:C$134, 2, FALSE)</f>
        <v>3</v>
      </c>
      <c r="I4189" s="26" t="s">
        <v>5694</v>
      </c>
      <c r="J4189">
        <f t="shared" si="262"/>
        <v>11</v>
      </c>
      <c r="K4189">
        <f t="shared" si="263"/>
        <v>1</v>
      </c>
      <c r="L4189">
        <f t="shared" si="264"/>
        <v>12284</v>
      </c>
      <c r="M4189">
        <f t="shared" si="265"/>
        <v>403</v>
      </c>
      <c r="N4189">
        <v>28</v>
      </c>
      <c r="O4189" t="s">
        <v>69</v>
      </c>
      <c r="P4189" t="s">
        <v>21</v>
      </c>
      <c r="Q4189" t="s">
        <v>22</v>
      </c>
      <c r="R4189" t="s">
        <v>21</v>
      </c>
      <c r="W4189">
        <v>191</v>
      </c>
      <c r="X4189">
        <v>98</v>
      </c>
      <c r="Y4189">
        <v>12</v>
      </c>
      <c r="Z4189">
        <v>312</v>
      </c>
    </row>
    <row r="4190" spans="1:26" ht="15.95">
      <c r="A4190" t="s">
        <v>5069</v>
      </c>
      <c r="B4190" t="s">
        <v>278</v>
      </c>
      <c r="C4190" t="str">
        <f>VLOOKUP(B4190, Positions!A$1:B$160, 2, FALSE)</f>
        <v>Midfielder</v>
      </c>
      <c r="D4190" t="s">
        <v>217</v>
      </c>
      <c r="E4190" t="s">
        <v>5664</v>
      </c>
      <c r="F4190" t="s">
        <v>21</v>
      </c>
      <c r="G4190" t="str">
        <f>VLOOKUP(E4190, Tiers!M$1:P$134, 3, FALSE)</f>
        <v>ENG3</v>
      </c>
      <c r="H4190">
        <f>VLOOKUP(G4190, Tiers!B$1:C$134, 2, FALSE)</f>
        <v>4</v>
      </c>
      <c r="I4190" s="26" t="s">
        <v>5695</v>
      </c>
      <c r="J4190">
        <f t="shared" si="262"/>
        <v>11</v>
      </c>
      <c r="K4190">
        <f t="shared" si="263"/>
        <v>1</v>
      </c>
      <c r="L4190">
        <f t="shared" si="264"/>
        <v>12290</v>
      </c>
      <c r="M4190">
        <f t="shared" si="265"/>
        <v>403</v>
      </c>
      <c r="N4190">
        <v>28</v>
      </c>
      <c r="O4190" t="s">
        <v>3762</v>
      </c>
      <c r="P4190" t="s">
        <v>21</v>
      </c>
      <c r="Q4190" t="s">
        <v>22</v>
      </c>
      <c r="R4190" t="s">
        <v>21</v>
      </c>
      <c r="W4190">
        <v>183</v>
      </c>
      <c r="X4190">
        <v>77</v>
      </c>
      <c r="Y4190">
        <v>22</v>
      </c>
      <c r="Z4190">
        <v>271</v>
      </c>
    </row>
    <row r="4191" spans="1:26" ht="15.95">
      <c r="A4191" t="s">
        <v>5070</v>
      </c>
      <c r="B4191" t="s">
        <v>5071</v>
      </c>
      <c r="C4191" t="str">
        <f>VLOOKUP(B4191, Positions!A$1:B$160, 2, FALSE)</f>
        <v>Midfielder</v>
      </c>
      <c r="D4191" t="s">
        <v>103</v>
      </c>
      <c r="E4191" t="s">
        <v>5665</v>
      </c>
      <c r="F4191" t="s">
        <v>21</v>
      </c>
      <c r="G4191" t="str">
        <f>VLOOKUP(E4191, Tiers!M$1:P$134, 3, FALSE)</f>
        <v>ENG2</v>
      </c>
      <c r="H4191">
        <f>VLOOKUP(G4191, Tiers!B$1:C$134, 2, FALSE)</f>
        <v>3</v>
      </c>
      <c r="I4191" s="26" t="s">
        <v>5696</v>
      </c>
      <c r="J4191">
        <f t="shared" si="262"/>
        <v>2</v>
      </c>
      <c r="K4191">
        <f t="shared" si="263"/>
        <v>2</v>
      </c>
      <c r="L4191">
        <f t="shared" si="264"/>
        <v>12559</v>
      </c>
      <c r="M4191">
        <f t="shared" si="265"/>
        <v>412</v>
      </c>
      <c r="N4191">
        <v>28</v>
      </c>
      <c r="O4191" t="s">
        <v>234</v>
      </c>
      <c r="P4191" t="s">
        <v>21</v>
      </c>
      <c r="Q4191" t="s">
        <v>22</v>
      </c>
      <c r="R4191" t="s">
        <v>21</v>
      </c>
      <c r="W4191">
        <v>183</v>
      </c>
      <c r="X4191">
        <v>81</v>
      </c>
      <c r="Y4191">
        <v>37</v>
      </c>
      <c r="Z4191">
        <v>326</v>
      </c>
    </row>
    <row r="4192" spans="1:26" ht="15.95">
      <c r="A4192" t="s">
        <v>5072</v>
      </c>
      <c r="B4192" t="s">
        <v>16</v>
      </c>
      <c r="C4192" t="str">
        <f>VLOOKUP(B4192, Positions!A$1:B$160, 2, FALSE)</f>
        <v>Forward</v>
      </c>
      <c r="D4192" t="s">
        <v>56</v>
      </c>
      <c r="E4192" t="s">
        <v>5664</v>
      </c>
      <c r="F4192" t="s">
        <v>21</v>
      </c>
      <c r="G4192" t="str">
        <f>VLOOKUP(E4192, Tiers!M$1:P$134, 3, FALSE)</f>
        <v>ENG3</v>
      </c>
      <c r="H4192">
        <f>VLOOKUP(G4192, Tiers!B$1:C$134, 2, FALSE)</f>
        <v>4</v>
      </c>
      <c r="I4192" s="26" t="s">
        <v>5697</v>
      </c>
      <c r="J4192">
        <f t="shared" si="262"/>
        <v>12</v>
      </c>
      <c r="K4192">
        <f t="shared" si="263"/>
        <v>2</v>
      </c>
      <c r="L4192">
        <f t="shared" si="264"/>
        <v>12613</v>
      </c>
      <c r="M4192">
        <f t="shared" si="265"/>
        <v>414</v>
      </c>
      <c r="N4192">
        <v>28</v>
      </c>
      <c r="O4192" t="s">
        <v>162</v>
      </c>
      <c r="P4192" t="s">
        <v>21</v>
      </c>
      <c r="Q4192" t="s">
        <v>22</v>
      </c>
      <c r="R4192" t="s">
        <v>21</v>
      </c>
      <c r="W4192">
        <v>188</v>
      </c>
      <c r="X4192">
        <v>81</v>
      </c>
      <c r="Y4192">
        <v>19</v>
      </c>
      <c r="Z4192">
        <v>228</v>
      </c>
    </row>
    <row r="4193" spans="1:26" ht="15.95">
      <c r="A4193" t="s">
        <v>5073</v>
      </c>
      <c r="B4193" t="s">
        <v>81</v>
      </c>
      <c r="C4193" t="str">
        <f>VLOOKUP(B4193, Positions!A$1:B$160, 2, FALSE)</f>
        <v>Defender</v>
      </c>
      <c r="D4193" t="s">
        <v>1166</v>
      </c>
      <c r="E4193" t="s">
        <v>5666</v>
      </c>
      <c r="F4193" t="s">
        <v>21</v>
      </c>
      <c r="G4193" t="str">
        <f>VLOOKUP(E4193, Tiers!M$1:P$134, 3, FALSE)</f>
        <v>NONE</v>
      </c>
      <c r="H4193">
        <f>VLOOKUP(G4193, Tiers!B$1:C$134, 2, FALSE)</f>
        <v>7</v>
      </c>
      <c r="I4193" s="26" t="s">
        <v>5698</v>
      </c>
      <c r="J4193">
        <f t="shared" si="262"/>
        <v>11</v>
      </c>
      <c r="K4193">
        <f t="shared" si="263"/>
        <v>1</v>
      </c>
      <c r="L4193">
        <f t="shared" si="264"/>
        <v>12633</v>
      </c>
      <c r="M4193">
        <f t="shared" si="265"/>
        <v>415</v>
      </c>
      <c r="N4193">
        <v>28</v>
      </c>
      <c r="O4193" t="s">
        <v>1395</v>
      </c>
      <c r="P4193" t="s">
        <v>21</v>
      </c>
      <c r="Q4193" t="s">
        <v>22</v>
      </c>
      <c r="R4193" t="s">
        <v>21</v>
      </c>
      <c r="W4193">
        <v>191</v>
      </c>
      <c r="X4193">
        <v>78</v>
      </c>
      <c r="Y4193">
        <v>9</v>
      </c>
      <c r="Z4193">
        <v>320</v>
      </c>
    </row>
    <row r="4194" spans="1:26" ht="15.95">
      <c r="A4194" t="s">
        <v>5074</v>
      </c>
      <c r="B4194" t="s">
        <v>249</v>
      </c>
      <c r="C4194" t="str">
        <f>VLOOKUP(B4194, Positions!A$1:B$160, 2, FALSE)</f>
        <v>Midfielder</v>
      </c>
      <c r="D4194" t="s">
        <v>79</v>
      </c>
      <c r="E4194" t="s">
        <v>5663</v>
      </c>
      <c r="F4194" t="s">
        <v>21</v>
      </c>
      <c r="G4194" t="str">
        <f>VLOOKUP(E4194, Tiers!M$1:P$134, 3, FALSE)</f>
        <v>ENG4</v>
      </c>
      <c r="H4194">
        <f>VLOOKUP(G4194, Tiers!B$1:C$134, 2, FALSE)</f>
        <v>5</v>
      </c>
      <c r="I4194" s="26" t="s">
        <v>5699</v>
      </c>
      <c r="J4194">
        <f t="shared" si="262"/>
        <v>11</v>
      </c>
      <c r="K4194">
        <f t="shared" si="263"/>
        <v>1</v>
      </c>
      <c r="L4194">
        <f t="shared" si="264"/>
        <v>12643</v>
      </c>
      <c r="M4194">
        <f t="shared" si="265"/>
        <v>415</v>
      </c>
      <c r="N4194">
        <v>28</v>
      </c>
      <c r="O4194" t="s">
        <v>1245</v>
      </c>
      <c r="P4194" t="s">
        <v>21</v>
      </c>
      <c r="Q4194" t="s">
        <v>22</v>
      </c>
      <c r="R4194" t="s">
        <v>21</v>
      </c>
      <c r="W4194">
        <v>173</v>
      </c>
      <c r="X4194">
        <v>75</v>
      </c>
      <c r="Y4194">
        <v>33</v>
      </c>
      <c r="Z4194">
        <v>249</v>
      </c>
    </row>
    <row r="4195" spans="1:26" ht="15.95">
      <c r="A4195" t="s">
        <v>5075</v>
      </c>
      <c r="B4195" t="s">
        <v>1151</v>
      </c>
      <c r="C4195" t="str">
        <f>VLOOKUP(B4195, Positions!A$1:B$160, 2, FALSE)</f>
        <v>Defender</v>
      </c>
      <c r="D4195" t="s">
        <v>17</v>
      </c>
      <c r="E4195" t="s">
        <v>5663</v>
      </c>
      <c r="F4195" t="s">
        <v>21</v>
      </c>
      <c r="G4195" t="str">
        <f>VLOOKUP(E4195, Tiers!M$1:P$134, 3, FALSE)</f>
        <v>ENG4</v>
      </c>
      <c r="H4195">
        <f>VLOOKUP(G4195, Tiers!B$1:C$134, 2, FALSE)</f>
        <v>5</v>
      </c>
      <c r="I4195" s="26" t="s">
        <v>5700</v>
      </c>
      <c r="J4195">
        <f t="shared" si="262"/>
        <v>5</v>
      </c>
      <c r="K4195">
        <f t="shared" si="263"/>
        <v>3</v>
      </c>
      <c r="L4195">
        <f t="shared" si="264"/>
        <v>12818</v>
      </c>
      <c r="M4195">
        <f t="shared" si="265"/>
        <v>421</v>
      </c>
      <c r="N4195">
        <v>28</v>
      </c>
      <c r="O4195" t="s">
        <v>142</v>
      </c>
      <c r="P4195" t="s">
        <v>21</v>
      </c>
      <c r="Q4195" t="s">
        <v>22</v>
      </c>
      <c r="R4195" t="s">
        <v>21</v>
      </c>
      <c r="W4195">
        <v>178</v>
      </c>
      <c r="X4195">
        <v>73</v>
      </c>
      <c r="Y4195">
        <v>7</v>
      </c>
      <c r="Z4195">
        <v>196</v>
      </c>
    </row>
    <row r="4196" spans="1:26" ht="15.95">
      <c r="A4196" t="s">
        <v>5076</v>
      </c>
      <c r="B4196" t="s">
        <v>946</v>
      </c>
      <c r="C4196" t="str">
        <f>VLOOKUP(B4196, Positions!A$1:B$160, 2, FALSE)</f>
        <v>Defender</v>
      </c>
      <c r="D4196" t="s">
        <v>231</v>
      </c>
      <c r="E4196" t="s">
        <v>5663</v>
      </c>
      <c r="F4196" t="s">
        <v>21</v>
      </c>
      <c r="G4196" t="str">
        <f>VLOOKUP(E4196, Tiers!M$1:P$134, 3, FALSE)</f>
        <v>ENG4</v>
      </c>
      <c r="H4196">
        <f>VLOOKUP(G4196, Tiers!B$1:C$134, 2, FALSE)</f>
        <v>5</v>
      </c>
      <c r="I4196" s="26" t="s">
        <v>5701</v>
      </c>
      <c r="J4196">
        <f t="shared" si="262"/>
        <v>3</v>
      </c>
      <c r="K4196">
        <f t="shared" si="263"/>
        <v>3</v>
      </c>
      <c r="L4196">
        <f t="shared" si="264"/>
        <v>12887</v>
      </c>
      <c r="M4196">
        <f t="shared" si="265"/>
        <v>423</v>
      </c>
      <c r="N4196">
        <v>28</v>
      </c>
      <c r="O4196" t="s">
        <v>596</v>
      </c>
      <c r="P4196" t="s">
        <v>21</v>
      </c>
      <c r="Q4196" t="s">
        <v>22</v>
      </c>
      <c r="R4196" t="s">
        <v>21</v>
      </c>
      <c r="W4196">
        <v>181</v>
      </c>
      <c r="X4196">
        <v>79</v>
      </c>
      <c r="Y4196">
        <v>12</v>
      </c>
      <c r="Z4196">
        <v>312</v>
      </c>
    </row>
    <row r="4197" spans="1:26" ht="15.95">
      <c r="A4197" t="s">
        <v>5077</v>
      </c>
      <c r="B4197" t="s">
        <v>946</v>
      </c>
      <c r="C4197" t="str">
        <f>VLOOKUP(B4197, Positions!A$1:B$160, 2, FALSE)</f>
        <v>Defender</v>
      </c>
      <c r="D4197" t="s">
        <v>762</v>
      </c>
      <c r="E4197" t="s">
        <v>5665</v>
      </c>
      <c r="F4197" t="s">
        <v>21</v>
      </c>
      <c r="G4197" t="str">
        <f>VLOOKUP(E4197, Tiers!M$1:P$134, 3, FALSE)</f>
        <v>ENG2</v>
      </c>
      <c r="H4197">
        <f>VLOOKUP(G4197, Tiers!B$1:C$134, 2, FALSE)</f>
        <v>3</v>
      </c>
      <c r="I4197" s="26" t="s">
        <v>5702</v>
      </c>
      <c r="J4197">
        <f t="shared" si="262"/>
        <v>11</v>
      </c>
      <c r="K4197">
        <f t="shared" si="263"/>
        <v>1</v>
      </c>
      <c r="L4197">
        <f t="shared" si="264"/>
        <v>13024</v>
      </c>
      <c r="M4197">
        <f t="shared" si="265"/>
        <v>427</v>
      </c>
      <c r="N4197">
        <v>28</v>
      </c>
      <c r="O4197" t="s">
        <v>57</v>
      </c>
      <c r="P4197" t="s">
        <v>21</v>
      </c>
      <c r="Q4197" t="s">
        <v>22</v>
      </c>
      <c r="R4197" t="s">
        <v>21</v>
      </c>
      <c r="W4197">
        <v>178</v>
      </c>
      <c r="X4197">
        <v>73</v>
      </c>
      <c r="Y4197">
        <v>4</v>
      </c>
      <c r="Z4197">
        <v>294</v>
      </c>
    </row>
    <row r="4198" spans="1:26" ht="15.95">
      <c r="A4198" t="s">
        <v>5078</v>
      </c>
      <c r="B4198" t="s">
        <v>16</v>
      </c>
      <c r="C4198" t="str">
        <f>VLOOKUP(B4198, Positions!A$1:B$160, 2, FALSE)</f>
        <v>Forward</v>
      </c>
      <c r="D4198" t="s">
        <v>579</v>
      </c>
      <c r="E4198" t="s">
        <v>5665</v>
      </c>
      <c r="F4198" t="s">
        <v>21</v>
      </c>
      <c r="G4198" t="str">
        <f>VLOOKUP(E4198, Tiers!M$1:P$134, 3, FALSE)</f>
        <v>ENG2</v>
      </c>
      <c r="H4198">
        <f>VLOOKUP(G4198, Tiers!B$1:C$134, 2, FALSE)</f>
        <v>3</v>
      </c>
      <c r="I4198" s="26" t="s">
        <v>5703</v>
      </c>
      <c r="J4198">
        <f t="shared" si="262"/>
        <v>10</v>
      </c>
      <c r="K4198">
        <f t="shared" si="263"/>
        <v>1</v>
      </c>
      <c r="L4198">
        <f t="shared" si="264"/>
        <v>13043</v>
      </c>
      <c r="M4198">
        <f t="shared" si="265"/>
        <v>428</v>
      </c>
      <c r="N4198">
        <v>28</v>
      </c>
      <c r="O4198" t="s">
        <v>2468</v>
      </c>
      <c r="P4198" t="s">
        <v>21</v>
      </c>
      <c r="Q4198" t="s">
        <v>22</v>
      </c>
      <c r="R4198" t="s">
        <v>21</v>
      </c>
      <c r="W4198">
        <v>180</v>
      </c>
      <c r="X4198">
        <v>70</v>
      </c>
      <c r="Y4198">
        <v>87</v>
      </c>
      <c r="Z4198">
        <v>244</v>
      </c>
    </row>
    <row r="4199" spans="1:26" ht="15.95">
      <c r="A4199" t="s">
        <v>5079</v>
      </c>
      <c r="B4199" t="s">
        <v>102</v>
      </c>
      <c r="C4199" t="str">
        <f>VLOOKUP(B4199, Positions!A$1:B$160, 2, FALSE)</f>
        <v>Defender</v>
      </c>
      <c r="D4199" t="s">
        <v>187</v>
      </c>
      <c r="E4199" t="s">
        <v>5663</v>
      </c>
      <c r="F4199" t="s">
        <v>21</v>
      </c>
      <c r="G4199" t="str">
        <f>VLOOKUP(E4199, Tiers!M$1:P$134, 3, FALSE)</f>
        <v>ENG4</v>
      </c>
      <c r="H4199">
        <f>VLOOKUP(G4199, Tiers!B$1:C$134, 2, FALSE)</f>
        <v>5</v>
      </c>
      <c r="I4199" s="26" t="s">
        <v>5704</v>
      </c>
      <c r="J4199">
        <f t="shared" si="262"/>
        <v>3</v>
      </c>
      <c r="K4199">
        <f t="shared" si="263"/>
        <v>3</v>
      </c>
      <c r="L4199">
        <f t="shared" si="264"/>
        <v>13245</v>
      </c>
      <c r="M4199">
        <f t="shared" si="265"/>
        <v>435</v>
      </c>
      <c r="N4199">
        <v>28</v>
      </c>
      <c r="O4199" t="s">
        <v>5786</v>
      </c>
      <c r="P4199" t="s">
        <v>21</v>
      </c>
      <c r="Q4199" t="s">
        <v>22</v>
      </c>
      <c r="R4199" t="s">
        <v>21</v>
      </c>
      <c r="W4199">
        <v>178</v>
      </c>
      <c r="X4199">
        <v>78</v>
      </c>
      <c r="Y4199">
        <v>7</v>
      </c>
      <c r="Z4199">
        <v>173</v>
      </c>
    </row>
    <row r="4200" spans="1:26" ht="15.95">
      <c r="A4200" t="s">
        <v>5080</v>
      </c>
      <c r="B4200" t="s">
        <v>81</v>
      </c>
      <c r="C4200" t="str">
        <f>VLOOKUP(B4200, Positions!A$1:B$160, 2, FALSE)</f>
        <v>Defender</v>
      </c>
      <c r="D4200" t="s">
        <v>259</v>
      </c>
      <c r="E4200" t="s">
        <v>5663</v>
      </c>
      <c r="F4200" t="s">
        <v>21</v>
      </c>
      <c r="G4200" t="str">
        <f>VLOOKUP(E4200, Tiers!M$1:P$134, 3, FALSE)</f>
        <v>ENG4</v>
      </c>
      <c r="H4200">
        <f>VLOOKUP(G4200, Tiers!B$1:C$134, 2, FALSE)</f>
        <v>5</v>
      </c>
      <c r="I4200" s="26" t="s">
        <v>5705</v>
      </c>
      <c r="J4200">
        <f t="shared" si="262"/>
        <v>3</v>
      </c>
      <c r="K4200">
        <f t="shared" si="263"/>
        <v>3</v>
      </c>
      <c r="L4200">
        <f t="shared" si="264"/>
        <v>13253</v>
      </c>
      <c r="M4200">
        <f t="shared" si="265"/>
        <v>435</v>
      </c>
      <c r="N4200">
        <v>28</v>
      </c>
      <c r="O4200" t="s">
        <v>57</v>
      </c>
      <c r="P4200" t="s">
        <v>21</v>
      </c>
      <c r="Q4200" t="s">
        <v>22</v>
      </c>
      <c r="R4200" t="s">
        <v>21</v>
      </c>
      <c r="W4200">
        <v>188</v>
      </c>
      <c r="X4200">
        <v>83</v>
      </c>
      <c r="Y4200">
        <v>18</v>
      </c>
      <c r="Z4200">
        <v>293</v>
      </c>
    </row>
    <row r="4201" spans="1:26" ht="15.95">
      <c r="A4201" t="s">
        <v>5081</v>
      </c>
      <c r="B4201" t="s">
        <v>789</v>
      </c>
      <c r="C4201" t="str">
        <f>VLOOKUP(B4201, Positions!A$1:B$160, 2, FALSE)</f>
        <v>Forward</v>
      </c>
      <c r="D4201" t="s">
        <v>2232</v>
      </c>
      <c r="E4201" t="s">
        <v>5666</v>
      </c>
      <c r="F4201" t="s">
        <v>21</v>
      </c>
      <c r="G4201" t="str">
        <f>VLOOKUP(E4201, Tiers!M$1:P$134, 3, FALSE)</f>
        <v>NONE</v>
      </c>
      <c r="H4201">
        <f>VLOOKUP(G4201, Tiers!B$1:C$134, 2, FALSE)</f>
        <v>7</v>
      </c>
      <c r="I4201" s="26" t="s">
        <v>5706</v>
      </c>
      <c r="J4201">
        <f t="shared" si="262"/>
        <v>3</v>
      </c>
      <c r="K4201">
        <f t="shared" si="263"/>
        <v>3</v>
      </c>
      <c r="L4201">
        <f t="shared" si="264"/>
        <v>13616</v>
      </c>
      <c r="M4201">
        <f t="shared" si="265"/>
        <v>447</v>
      </c>
      <c r="N4201">
        <v>28</v>
      </c>
      <c r="O4201" t="s">
        <v>586</v>
      </c>
      <c r="P4201" t="s">
        <v>21</v>
      </c>
      <c r="Q4201" t="s">
        <v>22</v>
      </c>
      <c r="R4201" t="s">
        <v>21</v>
      </c>
      <c r="W4201">
        <v>181</v>
      </c>
      <c r="X4201">
        <v>71</v>
      </c>
      <c r="Y4201">
        <v>37</v>
      </c>
      <c r="Z4201">
        <v>172</v>
      </c>
    </row>
    <row r="4202" spans="1:26" ht="15.95">
      <c r="A4202" t="s">
        <v>5082</v>
      </c>
      <c r="B4202" t="s">
        <v>81</v>
      </c>
      <c r="C4202" t="str">
        <f>VLOOKUP(B4202, Positions!A$1:B$160, 2, FALSE)</f>
        <v>Defender</v>
      </c>
      <c r="D4202" t="s">
        <v>1243</v>
      </c>
      <c r="E4202" t="s">
        <v>5666</v>
      </c>
      <c r="F4202" t="s">
        <v>21</v>
      </c>
      <c r="G4202" t="str">
        <f>VLOOKUP(E4202, Tiers!M$1:P$134, 3, FALSE)</f>
        <v>NONE</v>
      </c>
      <c r="H4202">
        <f>VLOOKUP(G4202, Tiers!B$1:C$134, 2, FALSE)</f>
        <v>7</v>
      </c>
      <c r="I4202" s="26" t="s">
        <v>5707</v>
      </c>
      <c r="J4202">
        <f t="shared" si="262"/>
        <v>5</v>
      </c>
      <c r="K4202">
        <f t="shared" si="263"/>
        <v>3</v>
      </c>
      <c r="L4202">
        <f t="shared" si="264"/>
        <v>13923</v>
      </c>
      <c r="M4202">
        <f t="shared" si="265"/>
        <v>457</v>
      </c>
      <c r="N4202">
        <v>28</v>
      </c>
      <c r="O4202" t="s">
        <v>623</v>
      </c>
      <c r="P4202" t="s">
        <v>21</v>
      </c>
      <c r="Q4202" t="s">
        <v>22</v>
      </c>
      <c r="R4202" t="s">
        <v>21</v>
      </c>
      <c r="W4202">
        <v>188</v>
      </c>
      <c r="X4202">
        <v>84</v>
      </c>
      <c r="Y4202">
        <v>6</v>
      </c>
      <c r="Z4202">
        <v>221</v>
      </c>
    </row>
    <row r="4203" spans="1:26" ht="15.95">
      <c r="A4203" t="s">
        <v>5083</v>
      </c>
      <c r="B4203" t="s">
        <v>16</v>
      </c>
      <c r="C4203" t="str">
        <f>VLOOKUP(B4203, Positions!A$1:B$160, 2, FALSE)</f>
        <v>Forward</v>
      </c>
      <c r="D4203" t="s">
        <v>263</v>
      </c>
      <c r="E4203" t="s">
        <v>5665</v>
      </c>
      <c r="F4203" t="s">
        <v>21</v>
      </c>
      <c r="G4203" t="str">
        <f>VLOOKUP(E4203, Tiers!M$1:P$134, 3, FALSE)</f>
        <v>ENG2</v>
      </c>
      <c r="H4203">
        <f>VLOOKUP(G4203, Tiers!B$1:C$134, 2, FALSE)</f>
        <v>3</v>
      </c>
      <c r="I4203" s="26" t="s">
        <v>5708</v>
      </c>
      <c r="J4203">
        <f t="shared" si="262"/>
        <v>3</v>
      </c>
      <c r="K4203">
        <f t="shared" si="263"/>
        <v>3</v>
      </c>
      <c r="L4203">
        <f t="shared" si="264"/>
        <v>14719</v>
      </c>
      <c r="M4203">
        <f t="shared" si="265"/>
        <v>483</v>
      </c>
      <c r="N4203">
        <v>28</v>
      </c>
      <c r="O4203" t="s">
        <v>1148</v>
      </c>
      <c r="P4203" t="s">
        <v>21</v>
      </c>
      <c r="Q4203" t="s">
        <v>22</v>
      </c>
      <c r="R4203" t="s">
        <v>21</v>
      </c>
      <c r="S4203" t="s">
        <v>488</v>
      </c>
      <c r="W4203">
        <v>178</v>
      </c>
      <c r="X4203">
        <v>73</v>
      </c>
      <c r="Y4203">
        <v>158</v>
      </c>
      <c r="Z4203">
        <v>396</v>
      </c>
    </row>
    <row r="4204" spans="1:26" ht="15.95">
      <c r="A4204" t="s">
        <v>5084</v>
      </c>
      <c r="B4204" t="s">
        <v>457</v>
      </c>
      <c r="C4204" t="str">
        <f>VLOOKUP(B4204, Positions!A$1:B$160, 2, FALSE)</f>
        <v>Forward</v>
      </c>
      <c r="D4204" t="s">
        <v>1883</v>
      </c>
      <c r="E4204" t="s">
        <v>5666</v>
      </c>
      <c r="F4204" t="s">
        <v>21</v>
      </c>
      <c r="G4204" t="str">
        <f>VLOOKUP(E4204, Tiers!M$1:P$134, 3, FALSE)</f>
        <v>NONE</v>
      </c>
      <c r="H4204">
        <f>VLOOKUP(G4204, Tiers!B$1:C$134, 2, FALSE)</f>
        <v>7</v>
      </c>
      <c r="I4204" s="26" t="s">
        <v>5709</v>
      </c>
      <c r="J4204">
        <f t="shared" si="262"/>
        <v>7</v>
      </c>
      <c r="K4204">
        <f t="shared" si="263"/>
        <v>4</v>
      </c>
      <c r="L4204">
        <f t="shared" si="264"/>
        <v>15326</v>
      </c>
      <c r="M4204">
        <f t="shared" si="265"/>
        <v>503</v>
      </c>
      <c r="N4204">
        <v>28</v>
      </c>
      <c r="O4204" t="s">
        <v>74</v>
      </c>
      <c r="P4204" t="s">
        <v>21</v>
      </c>
      <c r="Q4204" t="s">
        <v>22</v>
      </c>
      <c r="R4204" t="s">
        <v>21</v>
      </c>
      <c r="W4204">
        <v>181</v>
      </c>
      <c r="X4204">
        <v>75</v>
      </c>
      <c r="Y4204">
        <v>33</v>
      </c>
      <c r="Z4204">
        <v>161</v>
      </c>
    </row>
    <row r="4205" spans="1:26" ht="15.95">
      <c r="A4205" t="s">
        <v>5085</v>
      </c>
      <c r="B4205" t="s">
        <v>42</v>
      </c>
      <c r="C4205" t="str">
        <f>VLOOKUP(B4205, Positions!A$1:B$160, 2, FALSE)</f>
        <v>Midfielder</v>
      </c>
      <c r="D4205" t="s">
        <v>338</v>
      </c>
      <c r="E4205" t="s">
        <v>5666</v>
      </c>
      <c r="F4205" t="s">
        <v>21</v>
      </c>
      <c r="G4205" t="str">
        <f>VLOOKUP(E4205, Tiers!M$1:P$134, 3, FALSE)</f>
        <v>NONE</v>
      </c>
      <c r="H4205">
        <f>VLOOKUP(G4205, Tiers!B$1:C$134, 2, FALSE)</f>
        <v>7</v>
      </c>
      <c r="I4205" s="26" t="s">
        <v>5829</v>
      </c>
      <c r="J4205">
        <f t="shared" si="262"/>
        <v>12</v>
      </c>
      <c r="K4205">
        <f t="shared" si="263"/>
        <v>2</v>
      </c>
      <c r="L4205">
        <f t="shared" si="264"/>
        <v>10439</v>
      </c>
      <c r="M4205">
        <f t="shared" si="265"/>
        <v>343</v>
      </c>
      <c r="N4205">
        <v>28</v>
      </c>
      <c r="O4205" t="s">
        <v>69</v>
      </c>
      <c r="P4205" t="s">
        <v>21</v>
      </c>
      <c r="Q4205" t="s">
        <v>22</v>
      </c>
      <c r="R4205" t="s">
        <v>21</v>
      </c>
      <c r="W4205">
        <v>183</v>
      </c>
      <c r="X4205">
        <v>74</v>
      </c>
      <c r="Y4205">
        <v>40</v>
      </c>
      <c r="Z4205">
        <v>329</v>
      </c>
    </row>
    <row r="4206" spans="1:26" ht="15.95">
      <c r="A4206" t="s">
        <v>5086</v>
      </c>
      <c r="B4206" t="s">
        <v>278</v>
      </c>
      <c r="C4206" t="str">
        <f>VLOOKUP(B4206, Positions!A$1:B$160, 2, FALSE)</f>
        <v>Midfielder</v>
      </c>
      <c r="D4206" t="s">
        <v>1279</v>
      </c>
      <c r="E4206" t="s">
        <v>5666</v>
      </c>
      <c r="F4206" t="s">
        <v>21</v>
      </c>
      <c r="G4206" t="str">
        <f>VLOOKUP(E4206, Tiers!M$1:P$134, 3, FALSE)</f>
        <v>NONE</v>
      </c>
      <c r="H4206">
        <f>VLOOKUP(G4206, Tiers!B$1:C$134, 2, FALSE)</f>
        <v>7</v>
      </c>
      <c r="I4206" s="26" t="s">
        <v>5830</v>
      </c>
      <c r="J4206">
        <f t="shared" si="262"/>
        <v>11</v>
      </c>
      <c r="K4206">
        <f t="shared" si="263"/>
        <v>1</v>
      </c>
      <c r="L4206">
        <f t="shared" si="264"/>
        <v>10441</v>
      </c>
      <c r="M4206">
        <f t="shared" si="265"/>
        <v>343</v>
      </c>
      <c r="N4206">
        <v>28</v>
      </c>
      <c r="O4206" t="s">
        <v>745</v>
      </c>
      <c r="P4206" t="s">
        <v>21</v>
      </c>
      <c r="Q4206" t="s">
        <v>22</v>
      </c>
      <c r="R4206" t="s">
        <v>21</v>
      </c>
      <c r="W4206">
        <v>186</v>
      </c>
      <c r="X4206">
        <v>70</v>
      </c>
      <c r="Y4206">
        <v>34</v>
      </c>
      <c r="Z4206">
        <v>244</v>
      </c>
    </row>
    <row r="4207" spans="1:26" ht="15.95">
      <c r="A4207" t="s">
        <v>5087</v>
      </c>
      <c r="B4207" t="s">
        <v>5088</v>
      </c>
      <c r="C4207" t="str">
        <f>VLOOKUP(B4207, Positions!A$1:B$160, 2, FALSE)</f>
        <v>Defender</v>
      </c>
      <c r="D4207" t="s">
        <v>225</v>
      </c>
      <c r="E4207" t="s">
        <v>62</v>
      </c>
      <c r="F4207" t="s">
        <v>21</v>
      </c>
      <c r="G4207" t="str">
        <f>VLOOKUP(E4207, Tiers!M$1:P$134, 3, FALSE)</f>
        <v>ENG1</v>
      </c>
      <c r="H4207">
        <f>VLOOKUP(G4207, Tiers!B$1:C$134, 2, FALSE)</f>
        <v>1</v>
      </c>
      <c r="I4207" s="26" t="s">
        <v>5831</v>
      </c>
      <c r="J4207">
        <f t="shared" si="262"/>
        <v>11</v>
      </c>
      <c r="K4207">
        <f t="shared" si="263"/>
        <v>1</v>
      </c>
      <c r="L4207">
        <f t="shared" si="264"/>
        <v>10445</v>
      </c>
      <c r="M4207">
        <f t="shared" si="265"/>
        <v>343</v>
      </c>
      <c r="N4207">
        <v>28</v>
      </c>
      <c r="O4207" t="s">
        <v>285</v>
      </c>
      <c r="P4207" t="s">
        <v>21</v>
      </c>
      <c r="Q4207" t="s">
        <v>22</v>
      </c>
      <c r="R4207" t="s">
        <v>21</v>
      </c>
      <c r="W4207">
        <v>178</v>
      </c>
      <c r="X4207">
        <v>72</v>
      </c>
      <c r="Y4207">
        <v>28</v>
      </c>
      <c r="Z4207">
        <v>217</v>
      </c>
    </row>
    <row r="4208" spans="1:26" ht="15.95">
      <c r="A4208" t="s">
        <v>5089</v>
      </c>
      <c r="B4208" t="s">
        <v>1151</v>
      </c>
      <c r="C4208" t="str">
        <f>VLOOKUP(B4208, Positions!A$1:B$160, 2, FALSE)</f>
        <v>Defender</v>
      </c>
      <c r="D4208" t="s">
        <v>5666</v>
      </c>
      <c r="E4208" t="s">
        <v>5666</v>
      </c>
      <c r="F4208" t="s">
        <v>21</v>
      </c>
      <c r="G4208" t="str">
        <f>VLOOKUP(E4208, Tiers!M$1:P$134, 3, FALSE)</f>
        <v>NONE</v>
      </c>
      <c r="H4208">
        <f>VLOOKUP(G4208, Tiers!B$1:C$134, 2, FALSE)</f>
        <v>7</v>
      </c>
      <c r="I4208" s="26" t="s">
        <v>5763</v>
      </c>
      <c r="J4208">
        <f t="shared" si="262"/>
        <v>11</v>
      </c>
      <c r="K4208">
        <f t="shared" si="263"/>
        <v>1</v>
      </c>
      <c r="L4208">
        <f t="shared" si="264"/>
        <v>10447</v>
      </c>
      <c r="M4208">
        <f t="shared" si="265"/>
        <v>343</v>
      </c>
      <c r="N4208">
        <v>28</v>
      </c>
      <c r="O4208" t="s">
        <v>74</v>
      </c>
      <c r="P4208" t="s">
        <v>21</v>
      </c>
      <c r="Q4208" t="s">
        <v>22</v>
      </c>
      <c r="R4208" t="s">
        <v>21</v>
      </c>
      <c r="W4208">
        <v>185</v>
      </c>
      <c r="X4208">
        <v>73</v>
      </c>
      <c r="Y4208">
        <v>12</v>
      </c>
      <c r="Z4208">
        <v>198</v>
      </c>
    </row>
    <row r="4209" spans="1:26" ht="15.95">
      <c r="A4209" t="s">
        <v>5090</v>
      </c>
      <c r="B4209" t="s">
        <v>166</v>
      </c>
      <c r="C4209" t="str">
        <f>VLOOKUP(B4209, Positions!A$1:B$160, 2, FALSE)</f>
        <v>Goalkeeper</v>
      </c>
      <c r="D4209" t="s">
        <v>284</v>
      </c>
      <c r="E4209" t="s">
        <v>5665</v>
      </c>
      <c r="F4209" t="s">
        <v>21</v>
      </c>
      <c r="G4209" t="str">
        <f>VLOOKUP(E4209, Tiers!M$1:P$134, 3, FALSE)</f>
        <v>ENG2</v>
      </c>
      <c r="H4209">
        <f>VLOOKUP(G4209, Tiers!B$1:C$134, 2, FALSE)</f>
        <v>3</v>
      </c>
      <c r="I4209" s="26" t="s">
        <v>5764</v>
      </c>
      <c r="J4209">
        <f t="shared" si="262"/>
        <v>11</v>
      </c>
      <c r="K4209">
        <f t="shared" si="263"/>
        <v>1</v>
      </c>
      <c r="L4209">
        <f t="shared" si="264"/>
        <v>10453</v>
      </c>
      <c r="M4209">
        <f t="shared" si="265"/>
        <v>343</v>
      </c>
      <c r="N4209">
        <v>28</v>
      </c>
      <c r="O4209" t="s">
        <v>1225</v>
      </c>
      <c r="P4209" t="s">
        <v>21</v>
      </c>
      <c r="Q4209" t="s">
        <v>22</v>
      </c>
      <c r="R4209" t="s">
        <v>21</v>
      </c>
      <c r="S4209" t="s">
        <v>4091</v>
      </c>
      <c r="W4209">
        <v>191</v>
      </c>
      <c r="X4209">
        <v>78</v>
      </c>
      <c r="Y4209">
        <v>0</v>
      </c>
      <c r="Z4209">
        <v>150</v>
      </c>
    </row>
    <row r="4210" spans="1:26" ht="15.95">
      <c r="A4210" t="s">
        <v>5091</v>
      </c>
      <c r="B4210" t="s">
        <v>166</v>
      </c>
      <c r="C4210" t="str">
        <f>VLOOKUP(B4210, Positions!A$1:B$160, 2, FALSE)</f>
        <v>Goalkeeper</v>
      </c>
      <c r="D4210" t="s">
        <v>2232</v>
      </c>
      <c r="E4210" t="s">
        <v>5666</v>
      </c>
      <c r="F4210" t="s">
        <v>21</v>
      </c>
      <c r="G4210" t="str">
        <f>VLOOKUP(E4210, Tiers!M$1:P$134, 3, FALSE)</f>
        <v>NONE</v>
      </c>
      <c r="H4210">
        <f>VLOOKUP(G4210, Tiers!B$1:C$134, 2, FALSE)</f>
        <v>7</v>
      </c>
      <c r="I4210" s="26" t="s">
        <v>5765</v>
      </c>
      <c r="J4210">
        <f t="shared" si="262"/>
        <v>10</v>
      </c>
      <c r="K4210">
        <f t="shared" si="263"/>
        <v>1</v>
      </c>
      <c r="L4210">
        <f t="shared" si="264"/>
        <v>10479</v>
      </c>
      <c r="M4210">
        <f t="shared" si="265"/>
        <v>344</v>
      </c>
      <c r="N4210">
        <v>28</v>
      </c>
      <c r="O4210" t="s">
        <v>370</v>
      </c>
      <c r="P4210" t="s">
        <v>21</v>
      </c>
      <c r="Q4210" t="s">
        <v>22</v>
      </c>
      <c r="R4210" t="s">
        <v>21</v>
      </c>
      <c r="W4210">
        <v>180</v>
      </c>
      <c r="X4210">
        <v>75</v>
      </c>
      <c r="Y4210">
        <v>0</v>
      </c>
      <c r="Z4210">
        <v>142</v>
      </c>
    </row>
    <row r="4211" spans="1:26" ht="15.95">
      <c r="A4211" t="s">
        <v>4763</v>
      </c>
      <c r="B4211" t="s">
        <v>42</v>
      </c>
      <c r="C4211" t="str">
        <f>VLOOKUP(B4211, Positions!A$1:B$160, 2, FALSE)</f>
        <v>Midfielder</v>
      </c>
      <c r="D4211" t="s">
        <v>5666</v>
      </c>
      <c r="E4211" t="s">
        <v>5666</v>
      </c>
      <c r="F4211" t="s">
        <v>21</v>
      </c>
      <c r="G4211" t="str">
        <f>VLOOKUP(E4211, Tiers!M$1:P$134, 3, FALSE)</f>
        <v>NONE</v>
      </c>
      <c r="H4211">
        <f>VLOOKUP(G4211, Tiers!B$1:C$134, 2, FALSE)</f>
        <v>7</v>
      </c>
      <c r="I4211" s="26" t="s">
        <v>5766</v>
      </c>
      <c r="J4211">
        <f t="shared" si="262"/>
        <v>10</v>
      </c>
      <c r="K4211">
        <f t="shared" si="263"/>
        <v>1</v>
      </c>
      <c r="L4211">
        <f t="shared" si="264"/>
        <v>10496</v>
      </c>
      <c r="M4211">
        <f t="shared" si="265"/>
        <v>344</v>
      </c>
      <c r="N4211">
        <v>28</v>
      </c>
      <c r="O4211" t="s">
        <v>5822</v>
      </c>
      <c r="P4211" t="s">
        <v>21</v>
      </c>
      <c r="Q4211" t="s">
        <v>22</v>
      </c>
      <c r="R4211" t="s">
        <v>21</v>
      </c>
      <c r="W4211">
        <v>183</v>
      </c>
      <c r="X4211">
        <v>77</v>
      </c>
      <c r="Y4211">
        <v>12</v>
      </c>
      <c r="Z4211">
        <v>160</v>
      </c>
    </row>
    <row r="4212" spans="1:26" ht="15.95">
      <c r="A4212" t="s">
        <v>5092</v>
      </c>
      <c r="B4212" t="s">
        <v>31</v>
      </c>
      <c r="C4212" t="str">
        <f>VLOOKUP(B4212, Positions!A$1:B$160, 2, FALSE)</f>
        <v>Defender</v>
      </c>
      <c r="D4212" t="s">
        <v>674</v>
      </c>
      <c r="E4212" t="s">
        <v>5666</v>
      </c>
      <c r="F4212" t="s">
        <v>21</v>
      </c>
      <c r="G4212" t="str">
        <f>VLOOKUP(E4212, Tiers!M$1:P$134, 3, FALSE)</f>
        <v>NONE</v>
      </c>
      <c r="H4212">
        <f>VLOOKUP(G4212, Tiers!B$1:C$134, 2, FALSE)</f>
        <v>7</v>
      </c>
      <c r="I4212" s="26" t="s">
        <v>5767</v>
      </c>
      <c r="J4212">
        <f t="shared" si="262"/>
        <v>10</v>
      </c>
      <c r="K4212">
        <f t="shared" si="263"/>
        <v>1</v>
      </c>
      <c r="L4212">
        <f t="shared" si="264"/>
        <v>10500</v>
      </c>
      <c r="M4212">
        <f t="shared" si="265"/>
        <v>345</v>
      </c>
      <c r="N4212">
        <v>28</v>
      </c>
      <c r="O4212" t="s">
        <v>1225</v>
      </c>
      <c r="P4212" t="s">
        <v>21</v>
      </c>
      <c r="Q4212" t="s">
        <v>22</v>
      </c>
      <c r="R4212" t="s">
        <v>21</v>
      </c>
      <c r="W4212">
        <v>170</v>
      </c>
      <c r="X4212">
        <v>72</v>
      </c>
      <c r="Y4212">
        <v>5</v>
      </c>
      <c r="Z4212">
        <v>236</v>
      </c>
    </row>
    <row r="4213" spans="1:26" ht="15.95">
      <c r="A4213" t="s">
        <v>5093</v>
      </c>
      <c r="B4213" t="s">
        <v>102</v>
      </c>
      <c r="C4213" t="str">
        <f>VLOOKUP(B4213, Positions!A$1:B$160, 2, FALSE)</f>
        <v>Defender</v>
      </c>
      <c r="D4213" t="s">
        <v>98</v>
      </c>
      <c r="E4213" t="s">
        <v>5665</v>
      </c>
      <c r="F4213" t="s">
        <v>21</v>
      </c>
      <c r="G4213" t="str">
        <f>VLOOKUP(E4213, Tiers!M$1:P$134, 3, FALSE)</f>
        <v>ENG2</v>
      </c>
      <c r="H4213">
        <f>VLOOKUP(G4213, Tiers!B$1:C$134, 2, FALSE)</f>
        <v>3</v>
      </c>
      <c r="I4213" s="26" t="s">
        <v>5768</v>
      </c>
      <c r="J4213">
        <f t="shared" si="262"/>
        <v>7</v>
      </c>
      <c r="K4213">
        <f t="shared" si="263"/>
        <v>4</v>
      </c>
      <c r="L4213">
        <f t="shared" si="264"/>
        <v>10591</v>
      </c>
      <c r="M4213">
        <f t="shared" si="265"/>
        <v>347</v>
      </c>
      <c r="N4213">
        <v>28</v>
      </c>
      <c r="O4213" t="s">
        <v>5094</v>
      </c>
      <c r="P4213" t="s">
        <v>21</v>
      </c>
      <c r="Q4213" t="s">
        <v>171</v>
      </c>
      <c r="R4213" t="s">
        <v>21</v>
      </c>
      <c r="S4213" t="s">
        <v>491</v>
      </c>
      <c r="W4213">
        <v>188</v>
      </c>
      <c r="X4213">
        <v>93</v>
      </c>
      <c r="Y4213">
        <v>5</v>
      </c>
      <c r="Z4213">
        <v>208</v>
      </c>
    </row>
    <row r="4214" spans="1:26" ht="15.95">
      <c r="A4214" t="s">
        <v>3081</v>
      </c>
      <c r="B4214" t="s">
        <v>166</v>
      </c>
      <c r="C4214" t="str">
        <f>VLOOKUP(B4214, Positions!A$1:B$160, 2, FALSE)</f>
        <v>Goalkeeper</v>
      </c>
      <c r="D4214" t="s">
        <v>5095</v>
      </c>
      <c r="E4214" t="s">
        <v>5096</v>
      </c>
      <c r="F4214" t="s">
        <v>706</v>
      </c>
      <c r="G4214" t="str">
        <f>VLOOKUP(E4214, Tiers!M$1:P$134, 3, FALSE)</f>
        <v>POR1</v>
      </c>
      <c r="H4214">
        <f>VLOOKUP(G4214, Tiers!B$1:C$134, 2, FALSE)</f>
        <v>2</v>
      </c>
      <c r="I4214" s="26" t="s">
        <v>5769</v>
      </c>
      <c r="J4214">
        <f t="shared" si="262"/>
        <v>6</v>
      </c>
      <c r="K4214">
        <f t="shared" si="263"/>
        <v>4</v>
      </c>
      <c r="L4214">
        <f t="shared" si="264"/>
        <v>10601</v>
      </c>
      <c r="M4214">
        <f t="shared" si="265"/>
        <v>348</v>
      </c>
      <c r="N4214">
        <v>28</v>
      </c>
      <c r="O4214" t="s">
        <v>5790</v>
      </c>
      <c r="P4214" t="s">
        <v>21</v>
      </c>
      <c r="Q4214" t="s">
        <v>22</v>
      </c>
      <c r="R4214" t="s">
        <v>21</v>
      </c>
      <c r="W4214">
        <v>190</v>
      </c>
      <c r="X4214">
        <v>81</v>
      </c>
      <c r="Y4214">
        <v>1</v>
      </c>
      <c r="Z4214">
        <v>209</v>
      </c>
    </row>
    <row r="4215" spans="1:26" ht="15.95">
      <c r="A4215" t="s">
        <v>5098</v>
      </c>
      <c r="B4215" t="s">
        <v>166</v>
      </c>
      <c r="C4215" t="str">
        <f>VLOOKUP(B4215, Positions!A$1:B$160, 2, FALSE)</f>
        <v>Goalkeeper</v>
      </c>
      <c r="D4215" t="s">
        <v>657</v>
      </c>
      <c r="E4215" t="s">
        <v>62</v>
      </c>
      <c r="F4215" t="s">
        <v>21</v>
      </c>
      <c r="G4215" t="str">
        <f>VLOOKUP(E4215, Tiers!M$1:P$134, 3, FALSE)</f>
        <v>ENG1</v>
      </c>
      <c r="H4215">
        <f>VLOOKUP(G4215, Tiers!B$1:C$134, 2, FALSE)</f>
        <v>1</v>
      </c>
      <c r="I4215" s="26" t="s">
        <v>5770</v>
      </c>
      <c r="J4215">
        <f t="shared" si="262"/>
        <v>4</v>
      </c>
      <c r="K4215">
        <f t="shared" si="263"/>
        <v>3</v>
      </c>
      <c r="L4215">
        <f t="shared" si="264"/>
        <v>10669</v>
      </c>
      <c r="M4215">
        <f t="shared" si="265"/>
        <v>350</v>
      </c>
      <c r="N4215">
        <v>28</v>
      </c>
      <c r="O4215" t="s">
        <v>5099</v>
      </c>
      <c r="P4215" t="s">
        <v>21</v>
      </c>
      <c r="Q4215" t="s">
        <v>22</v>
      </c>
      <c r="R4215" t="s">
        <v>21</v>
      </c>
      <c r="W4215">
        <v>194</v>
      </c>
      <c r="X4215">
        <v>97</v>
      </c>
      <c r="Y4215">
        <v>0</v>
      </c>
      <c r="Z4215">
        <v>316</v>
      </c>
    </row>
    <row r="4216" spans="1:26" ht="15.95">
      <c r="A4216" t="s">
        <v>5101</v>
      </c>
      <c r="B4216" t="s">
        <v>16</v>
      </c>
      <c r="C4216" t="str">
        <f>VLOOKUP(B4216, Positions!A$1:B$160, 2, FALSE)</f>
        <v>Forward</v>
      </c>
      <c r="D4216" t="s">
        <v>1308</v>
      </c>
      <c r="E4216" t="s">
        <v>5666</v>
      </c>
      <c r="F4216" t="s">
        <v>21</v>
      </c>
      <c r="G4216" t="str">
        <f>VLOOKUP(E4216, Tiers!M$1:P$134, 3, FALSE)</f>
        <v>NONE</v>
      </c>
      <c r="H4216">
        <f>VLOOKUP(G4216, Tiers!B$1:C$134, 2, FALSE)</f>
        <v>7</v>
      </c>
      <c r="I4216" s="26" t="s">
        <v>5771</v>
      </c>
      <c r="J4216">
        <f t="shared" si="262"/>
        <v>12</v>
      </c>
      <c r="K4216">
        <f t="shared" si="263"/>
        <v>2</v>
      </c>
      <c r="L4216">
        <f t="shared" si="264"/>
        <v>10788</v>
      </c>
      <c r="M4216">
        <f t="shared" si="265"/>
        <v>354</v>
      </c>
      <c r="N4216">
        <v>28</v>
      </c>
      <c r="O4216" t="s">
        <v>1308</v>
      </c>
      <c r="P4216" t="s">
        <v>21</v>
      </c>
      <c r="Q4216" t="s">
        <v>22</v>
      </c>
      <c r="R4216" t="s">
        <v>21</v>
      </c>
      <c r="W4216">
        <v>181</v>
      </c>
      <c r="X4216">
        <v>78</v>
      </c>
      <c r="Y4216">
        <v>54</v>
      </c>
      <c r="Z4216">
        <v>288</v>
      </c>
    </row>
    <row r="4217" spans="1:26" ht="15.95">
      <c r="A4217" t="s">
        <v>5102</v>
      </c>
      <c r="B4217" t="s">
        <v>16</v>
      </c>
      <c r="C4217" t="str">
        <f>VLOOKUP(B4217, Positions!A$1:B$160, 2, FALSE)</f>
        <v>Forward</v>
      </c>
      <c r="D4217" t="s">
        <v>5666</v>
      </c>
      <c r="E4217" t="s">
        <v>5666</v>
      </c>
      <c r="F4217" t="s">
        <v>21</v>
      </c>
      <c r="G4217" t="str">
        <f>VLOOKUP(E4217, Tiers!M$1:P$134, 3, FALSE)</f>
        <v>NONE</v>
      </c>
      <c r="H4217">
        <f>VLOOKUP(G4217, Tiers!B$1:C$134, 2, FALSE)</f>
        <v>7</v>
      </c>
      <c r="I4217" s="26" t="s">
        <v>5772</v>
      </c>
      <c r="J4217">
        <f t="shared" si="262"/>
        <v>10</v>
      </c>
      <c r="K4217">
        <f t="shared" si="263"/>
        <v>1</v>
      </c>
      <c r="L4217">
        <f t="shared" si="264"/>
        <v>10849</v>
      </c>
      <c r="M4217">
        <f t="shared" si="265"/>
        <v>356</v>
      </c>
      <c r="N4217">
        <v>28</v>
      </c>
      <c r="O4217" t="s">
        <v>512</v>
      </c>
      <c r="P4217" t="s">
        <v>21</v>
      </c>
      <c r="Q4217" t="s">
        <v>22</v>
      </c>
      <c r="R4217" t="s">
        <v>21</v>
      </c>
      <c r="W4217">
        <v>183</v>
      </c>
      <c r="X4217">
        <v>89</v>
      </c>
      <c r="Y4217">
        <v>115</v>
      </c>
      <c r="Z4217">
        <v>372</v>
      </c>
    </row>
    <row r="4218" spans="1:26" ht="15.95">
      <c r="A4218" t="s">
        <v>5103</v>
      </c>
      <c r="B4218" t="s">
        <v>16</v>
      </c>
      <c r="C4218" t="str">
        <f>VLOOKUP(B4218, Positions!A$1:B$160, 2, FALSE)</f>
        <v>Forward</v>
      </c>
      <c r="D4218" t="s">
        <v>1166</v>
      </c>
      <c r="E4218" t="s">
        <v>5666</v>
      </c>
      <c r="F4218" t="s">
        <v>21</v>
      </c>
      <c r="G4218" t="str">
        <f>VLOOKUP(E4218, Tiers!M$1:P$134, 3, FALSE)</f>
        <v>NONE</v>
      </c>
      <c r="H4218">
        <f>VLOOKUP(G4218, Tiers!B$1:C$134, 2, FALSE)</f>
        <v>7</v>
      </c>
      <c r="I4218" s="26" t="s">
        <v>5773</v>
      </c>
      <c r="J4218">
        <f t="shared" si="262"/>
        <v>5</v>
      </c>
      <c r="K4218">
        <f t="shared" si="263"/>
        <v>3</v>
      </c>
      <c r="L4218">
        <f t="shared" si="264"/>
        <v>11012</v>
      </c>
      <c r="M4218">
        <f t="shared" si="265"/>
        <v>361</v>
      </c>
      <c r="N4218">
        <v>28</v>
      </c>
      <c r="O4218" t="s">
        <v>785</v>
      </c>
      <c r="P4218" t="s">
        <v>21</v>
      </c>
      <c r="Q4218" t="s">
        <v>22</v>
      </c>
      <c r="R4218" t="s">
        <v>21</v>
      </c>
      <c r="W4218">
        <v>186</v>
      </c>
      <c r="X4218">
        <v>79</v>
      </c>
      <c r="Y4218">
        <v>126</v>
      </c>
      <c r="Z4218">
        <v>356</v>
      </c>
    </row>
    <row r="4219" spans="1:26" ht="15.95">
      <c r="A4219" t="s">
        <v>5104</v>
      </c>
      <c r="B4219" t="s">
        <v>42</v>
      </c>
      <c r="C4219" t="str">
        <f>VLOOKUP(B4219, Positions!A$1:B$160, 2, FALSE)</f>
        <v>Midfielder</v>
      </c>
      <c r="D4219" t="s">
        <v>162</v>
      </c>
      <c r="E4219" t="s">
        <v>5663</v>
      </c>
      <c r="F4219" t="s">
        <v>21</v>
      </c>
      <c r="G4219" t="str">
        <f>VLOOKUP(E4219, Tiers!M$1:P$134, 3, FALSE)</f>
        <v>ENG4</v>
      </c>
      <c r="H4219">
        <f>VLOOKUP(G4219, Tiers!B$1:C$134, 2, FALSE)</f>
        <v>5</v>
      </c>
      <c r="I4219" s="26" t="s">
        <v>5774</v>
      </c>
      <c r="J4219">
        <f t="shared" si="262"/>
        <v>1</v>
      </c>
      <c r="K4219">
        <f t="shared" si="263"/>
        <v>2</v>
      </c>
      <c r="L4219">
        <f t="shared" si="264"/>
        <v>11116</v>
      </c>
      <c r="M4219">
        <f t="shared" si="265"/>
        <v>365</v>
      </c>
      <c r="N4219">
        <v>28</v>
      </c>
      <c r="O4219" t="s">
        <v>397</v>
      </c>
      <c r="P4219" t="s">
        <v>21</v>
      </c>
      <c r="Q4219" t="s">
        <v>22</v>
      </c>
      <c r="R4219" t="s">
        <v>21</v>
      </c>
      <c r="W4219">
        <v>183</v>
      </c>
      <c r="X4219">
        <v>79</v>
      </c>
      <c r="Y4219">
        <v>28</v>
      </c>
      <c r="Z4219">
        <v>283</v>
      </c>
    </row>
    <row r="4220" spans="1:26" ht="15.95">
      <c r="A4220" t="s">
        <v>5105</v>
      </c>
      <c r="B4220" t="s">
        <v>16</v>
      </c>
      <c r="C4220" t="str">
        <f>VLOOKUP(B4220, Positions!A$1:B$160, 2, FALSE)</f>
        <v>Forward</v>
      </c>
      <c r="D4220" t="s">
        <v>657</v>
      </c>
      <c r="E4220" t="s">
        <v>62</v>
      </c>
      <c r="F4220" t="s">
        <v>21</v>
      </c>
      <c r="G4220" t="str">
        <f>VLOOKUP(E4220, Tiers!M$1:P$134, 3, FALSE)</f>
        <v>ENG1</v>
      </c>
      <c r="H4220">
        <f>VLOOKUP(G4220, Tiers!B$1:C$134, 2, FALSE)</f>
        <v>1</v>
      </c>
      <c r="I4220" s="26" t="s">
        <v>5775</v>
      </c>
      <c r="J4220">
        <f t="shared" si="262"/>
        <v>9</v>
      </c>
      <c r="K4220">
        <f t="shared" si="263"/>
        <v>1</v>
      </c>
      <c r="L4220">
        <f t="shared" si="264"/>
        <v>11245</v>
      </c>
      <c r="M4220">
        <f t="shared" si="265"/>
        <v>369</v>
      </c>
      <c r="N4220">
        <v>28</v>
      </c>
      <c r="O4220" t="s">
        <v>252</v>
      </c>
      <c r="P4220" t="s">
        <v>21</v>
      </c>
      <c r="Q4220" t="s">
        <v>22</v>
      </c>
      <c r="R4220" t="s">
        <v>21</v>
      </c>
      <c r="S4220" t="s">
        <v>3261</v>
      </c>
      <c r="W4220">
        <v>185</v>
      </c>
      <c r="X4220">
        <v>86</v>
      </c>
      <c r="Y4220">
        <v>87</v>
      </c>
      <c r="Z4220">
        <v>372</v>
      </c>
    </row>
    <row r="4221" spans="1:26" ht="15.95">
      <c r="A4221" t="s">
        <v>5106</v>
      </c>
      <c r="B4221" t="s">
        <v>457</v>
      </c>
      <c r="C4221" t="str">
        <f>VLOOKUP(B4221, Positions!A$1:B$160, 2, FALSE)</f>
        <v>Forward</v>
      </c>
      <c r="D4221" t="s">
        <v>2359</v>
      </c>
      <c r="E4221" t="s">
        <v>5666</v>
      </c>
      <c r="F4221" t="s">
        <v>21</v>
      </c>
      <c r="G4221" t="str">
        <f>VLOOKUP(E4221, Tiers!M$1:P$134, 3, FALSE)</f>
        <v>NONE</v>
      </c>
      <c r="H4221">
        <f>VLOOKUP(G4221, Tiers!B$1:C$134, 2, FALSE)</f>
        <v>7</v>
      </c>
      <c r="I4221" s="26" t="s">
        <v>5776</v>
      </c>
      <c r="J4221">
        <f t="shared" si="262"/>
        <v>9</v>
      </c>
      <c r="K4221">
        <f t="shared" si="263"/>
        <v>1</v>
      </c>
      <c r="L4221">
        <f t="shared" si="264"/>
        <v>11247</v>
      </c>
      <c r="M4221">
        <f t="shared" si="265"/>
        <v>369</v>
      </c>
      <c r="N4221">
        <v>28</v>
      </c>
      <c r="O4221" t="s">
        <v>1845</v>
      </c>
      <c r="P4221" t="s">
        <v>21</v>
      </c>
      <c r="Q4221" t="s">
        <v>22</v>
      </c>
      <c r="R4221" t="s">
        <v>21</v>
      </c>
      <c r="W4221">
        <v>180</v>
      </c>
      <c r="X4221">
        <v>75</v>
      </c>
      <c r="Y4221">
        <v>63</v>
      </c>
      <c r="Z4221">
        <v>173</v>
      </c>
    </row>
    <row r="4222" spans="1:26" ht="15.95">
      <c r="A4222" t="s">
        <v>5107</v>
      </c>
      <c r="B4222" t="s">
        <v>748</v>
      </c>
      <c r="C4222" t="str">
        <f>VLOOKUP(B4222, Positions!A$1:B$160, 2, FALSE)</f>
        <v>Midfielder</v>
      </c>
      <c r="D4222" t="s">
        <v>116</v>
      </c>
      <c r="E4222" t="s">
        <v>62</v>
      </c>
      <c r="F4222" t="s">
        <v>21</v>
      </c>
      <c r="G4222" t="str">
        <f>VLOOKUP(E4222, Tiers!M$1:P$134, 3, FALSE)</f>
        <v>ENG1</v>
      </c>
      <c r="H4222">
        <f>VLOOKUP(G4222, Tiers!B$1:C$134, 2, FALSE)</f>
        <v>1</v>
      </c>
      <c r="I4222" s="26" t="s">
        <v>5777</v>
      </c>
      <c r="J4222">
        <f t="shared" si="262"/>
        <v>7</v>
      </c>
      <c r="K4222">
        <f t="shared" si="263"/>
        <v>4</v>
      </c>
      <c r="L4222">
        <f t="shared" si="264"/>
        <v>11310</v>
      </c>
      <c r="M4222">
        <f t="shared" si="265"/>
        <v>371</v>
      </c>
      <c r="N4222">
        <v>28</v>
      </c>
      <c r="O4222" t="s">
        <v>2831</v>
      </c>
      <c r="P4222" t="s">
        <v>21</v>
      </c>
      <c r="Q4222" t="s">
        <v>22</v>
      </c>
      <c r="R4222" t="s">
        <v>21</v>
      </c>
      <c r="S4222" t="s">
        <v>491</v>
      </c>
      <c r="W4222">
        <v>180</v>
      </c>
      <c r="X4222">
        <v>79</v>
      </c>
      <c r="Y4222">
        <v>73</v>
      </c>
      <c r="Z4222">
        <v>317</v>
      </c>
    </row>
    <row r="4223" spans="1:26" ht="15.95">
      <c r="A4223" t="s">
        <v>5108</v>
      </c>
      <c r="B4223" t="s">
        <v>4451</v>
      </c>
      <c r="C4223" t="str">
        <f>VLOOKUP(B4223, Positions!A$1:B$160, 2, FALSE)</f>
        <v>Defender</v>
      </c>
      <c r="D4223" t="s">
        <v>27</v>
      </c>
      <c r="E4223" t="s">
        <v>5663</v>
      </c>
      <c r="F4223" t="s">
        <v>21</v>
      </c>
      <c r="G4223" t="str">
        <f>VLOOKUP(E4223, Tiers!M$1:P$134, 3, FALSE)</f>
        <v>ENG4</v>
      </c>
      <c r="H4223">
        <f>VLOOKUP(G4223, Tiers!B$1:C$134, 2, FALSE)</f>
        <v>5</v>
      </c>
      <c r="I4223" s="26" t="s">
        <v>5778</v>
      </c>
      <c r="J4223">
        <f t="shared" si="262"/>
        <v>5</v>
      </c>
      <c r="K4223">
        <f t="shared" si="263"/>
        <v>3</v>
      </c>
      <c r="L4223">
        <f t="shared" si="264"/>
        <v>11371</v>
      </c>
      <c r="M4223">
        <f t="shared" si="265"/>
        <v>373</v>
      </c>
      <c r="N4223">
        <v>28</v>
      </c>
      <c r="O4223" t="s">
        <v>57</v>
      </c>
      <c r="P4223" t="s">
        <v>21</v>
      </c>
      <c r="Q4223" t="s">
        <v>22</v>
      </c>
      <c r="R4223" t="s">
        <v>21</v>
      </c>
      <c r="W4223">
        <v>178</v>
      </c>
      <c r="X4223">
        <v>70</v>
      </c>
      <c r="Y4223">
        <v>17</v>
      </c>
      <c r="Z4223">
        <v>316</v>
      </c>
    </row>
    <row r="4224" spans="1:26" ht="15.95">
      <c r="A4224" t="s">
        <v>5109</v>
      </c>
      <c r="B4224" t="s">
        <v>115</v>
      </c>
      <c r="C4224" t="str">
        <f>VLOOKUP(B4224, Positions!A$1:B$160, 2, FALSE)</f>
        <v>Midfielder</v>
      </c>
      <c r="D4224" t="s">
        <v>200</v>
      </c>
      <c r="E4224" t="s">
        <v>5664</v>
      </c>
      <c r="F4224" t="s">
        <v>21</v>
      </c>
      <c r="G4224" t="str">
        <f>VLOOKUP(E4224, Tiers!M$1:P$134, 3, FALSE)</f>
        <v>ENG3</v>
      </c>
      <c r="H4224">
        <f>VLOOKUP(G4224, Tiers!B$1:C$134, 2, FALSE)</f>
        <v>4</v>
      </c>
      <c r="I4224" s="26" t="s">
        <v>5779</v>
      </c>
      <c r="J4224">
        <f t="shared" si="262"/>
        <v>4</v>
      </c>
      <c r="K4224">
        <f t="shared" si="263"/>
        <v>3</v>
      </c>
      <c r="L4224">
        <f t="shared" si="264"/>
        <v>11392</v>
      </c>
      <c r="M4224">
        <f t="shared" si="265"/>
        <v>374</v>
      </c>
      <c r="N4224">
        <v>28</v>
      </c>
      <c r="O4224" t="s">
        <v>40</v>
      </c>
      <c r="P4224" t="s">
        <v>21</v>
      </c>
      <c r="Q4224" t="s">
        <v>22</v>
      </c>
      <c r="R4224" t="s">
        <v>21</v>
      </c>
      <c r="W4224">
        <v>181</v>
      </c>
      <c r="X4224">
        <v>80</v>
      </c>
      <c r="Y4224">
        <v>57</v>
      </c>
      <c r="Z4224">
        <v>322</v>
      </c>
    </row>
    <row r="4225" spans="1:26" ht="15.95">
      <c r="A4225" t="s">
        <v>849</v>
      </c>
      <c r="B4225" t="s">
        <v>72</v>
      </c>
      <c r="C4225" t="str">
        <f>VLOOKUP(B4225, Positions!A$1:B$160, 2, FALSE)</f>
        <v>Defender</v>
      </c>
      <c r="D4225" t="s">
        <v>5666</v>
      </c>
      <c r="E4225" t="s">
        <v>5666</v>
      </c>
      <c r="F4225" t="s">
        <v>21</v>
      </c>
      <c r="G4225" t="str">
        <f>VLOOKUP(E4225, Tiers!M$1:P$134, 3, FALSE)</f>
        <v>NONE</v>
      </c>
      <c r="H4225">
        <f>VLOOKUP(G4225, Tiers!B$1:C$134, 2, FALSE)</f>
        <v>7</v>
      </c>
      <c r="I4225" s="26" t="s">
        <v>5679</v>
      </c>
      <c r="J4225">
        <f t="shared" si="262"/>
        <v>2</v>
      </c>
      <c r="K4225">
        <f t="shared" si="263"/>
        <v>2</v>
      </c>
      <c r="L4225">
        <f t="shared" si="264"/>
        <v>11467</v>
      </c>
      <c r="M4225">
        <f t="shared" si="265"/>
        <v>376</v>
      </c>
      <c r="N4225">
        <v>28</v>
      </c>
      <c r="O4225" t="s">
        <v>669</v>
      </c>
      <c r="P4225" t="s">
        <v>21</v>
      </c>
      <c r="Q4225" t="s">
        <v>22</v>
      </c>
      <c r="R4225" t="s">
        <v>21</v>
      </c>
      <c r="W4225">
        <v>178</v>
      </c>
      <c r="X4225">
        <v>70</v>
      </c>
      <c r="Y4225">
        <v>0</v>
      </c>
      <c r="Z4225">
        <v>48</v>
      </c>
    </row>
    <row r="4226" spans="1:26" ht="15.95">
      <c r="A4226" t="s">
        <v>5110</v>
      </c>
      <c r="B4226" t="s">
        <v>42</v>
      </c>
      <c r="C4226" t="str">
        <f>VLOOKUP(B4226, Positions!A$1:B$160, 2, FALSE)</f>
        <v>Midfielder</v>
      </c>
      <c r="D4226" t="s">
        <v>5111</v>
      </c>
      <c r="E4226" t="s">
        <v>5666</v>
      </c>
      <c r="F4226" t="s">
        <v>4590</v>
      </c>
      <c r="G4226" t="str">
        <f>VLOOKUP(E4226, Tiers!M$1:P$134, 3, FALSE)</f>
        <v>NONE</v>
      </c>
      <c r="H4226">
        <f>VLOOKUP(G4226, Tiers!B$1:C$134, 2, FALSE)</f>
        <v>7</v>
      </c>
      <c r="I4226" s="26" t="s">
        <v>5680</v>
      </c>
      <c r="J4226">
        <f t="shared" si="262"/>
        <v>1</v>
      </c>
      <c r="K4226">
        <f t="shared" si="263"/>
        <v>2</v>
      </c>
      <c r="L4226">
        <f t="shared" si="264"/>
        <v>11476</v>
      </c>
      <c r="M4226">
        <f t="shared" si="265"/>
        <v>377</v>
      </c>
      <c r="N4226">
        <v>28</v>
      </c>
      <c r="O4226" t="s">
        <v>86</v>
      </c>
      <c r="P4226" t="s">
        <v>21</v>
      </c>
      <c r="Q4226" t="s">
        <v>22</v>
      </c>
      <c r="R4226" t="s">
        <v>21</v>
      </c>
      <c r="W4226">
        <v>180</v>
      </c>
      <c r="X4226">
        <v>82</v>
      </c>
      <c r="Y4226">
        <v>20</v>
      </c>
      <c r="Z4226">
        <v>151</v>
      </c>
    </row>
    <row r="4227" spans="1:26" ht="15.95">
      <c r="A4227" t="s">
        <v>5112</v>
      </c>
      <c r="B4227" t="s">
        <v>16</v>
      </c>
      <c r="C4227" t="str">
        <f>VLOOKUP(B4227, Positions!A$1:B$160, 2, FALSE)</f>
        <v>Forward</v>
      </c>
      <c r="D4227" t="s">
        <v>5666</v>
      </c>
      <c r="E4227" t="s">
        <v>5666</v>
      </c>
      <c r="F4227" t="s">
        <v>21</v>
      </c>
      <c r="G4227" t="str">
        <f>VLOOKUP(E4227, Tiers!M$1:P$134, 3, FALSE)</f>
        <v>NONE</v>
      </c>
      <c r="H4227">
        <f>VLOOKUP(G4227, Tiers!B$1:C$134, 2, FALSE)</f>
        <v>7</v>
      </c>
      <c r="I4227" s="26" t="s">
        <v>5682</v>
      </c>
      <c r="J4227">
        <f t="shared" ref="J4227:J4290" si="266">MONTH(I4227)</f>
        <v>10</v>
      </c>
      <c r="K4227">
        <f t="shared" ref="K4227:K4290" si="267">IF(OR(MONTH(I4227)=9, MONTH(I4227)=10, MONTH(I4227)=11), 1,
IF(OR(MONTH(I4227)=12, MONTH(I4227)=1, MONTH(I4227)=2), 2,
IF(OR(MONTH(I4227)=3, MONTH(I4227)=4, MONTH(I4227)=5), 3,
4)))</f>
        <v>1</v>
      </c>
      <c r="L4227">
        <f t="shared" ref="L4227:L4290" si="268">DATEDIF(I4227, DATE(2015, 7, 1), "d")</f>
        <v>11566</v>
      </c>
      <c r="M4227">
        <f t="shared" ref="M4227:M4290" si="269">DATEDIF(I4227, DATE(2015, 7, 1), "m")</f>
        <v>380</v>
      </c>
      <c r="N4227">
        <v>28</v>
      </c>
      <c r="O4227" t="s">
        <v>4326</v>
      </c>
      <c r="P4227" t="s">
        <v>21</v>
      </c>
      <c r="Q4227" t="s">
        <v>22</v>
      </c>
      <c r="R4227" t="s">
        <v>21</v>
      </c>
      <c r="W4227">
        <v>178</v>
      </c>
      <c r="X4227">
        <v>70</v>
      </c>
      <c r="Y4227">
        <v>36</v>
      </c>
      <c r="Z4227">
        <v>169</v>
      </c>
    </row>
    <row r="4228" spans="1:26" ht="15.95">
      <c r="A4228" t="s">
        <v>5113</v>
      </c>
      <c r="B4228" t="s">
        <v>31</v>
      </c>
      <c r="C4228" t="str">
        <f>VLOOKUP(B4228, Positions!A$1:B$160, 2, FALSE)</f>
        <v>Defender</v>
      </c>
      <c r="D4228" t="s">
        <v>253</v>
      </c>
      <c r="E4228" t="s">
        <v>5666</v>
      </c>
      <c r="F4228" t="s">
        <v>21</v>
      </c>
      <c r="G4228" t="str">
        <f>VLOOKUP(E4228, Tiers!M$1:P$134, 3, FALSE)</f>
        <v>NONE</v>
      </c>
      <c r="H4228">
        <f>VLOOKUP(G4228, Tiers!B$1:C$134, 2, FALSE)</f>
        <v>7</v>
      </c>
      <c r="I4228" s="26" t="s">
        <v>5683</v>
      </c>
      <c r="J4228">
        <f t="shared" si="266"/>
        <v>9</v>
      </c>
      <c r="K4228">
        <f t="shared" si="267"/>
        <v>1</v>
      </c>
      <c r="L4228">
        <f t="shared" si="268"/>
        <v>11625</v>
      </c>
      <c r="M4228">
        <f t="shared" si="269"/>
        <v>381</v>
      </c>
      <c r="N4228">
        <v>28</v>
      </c>
      <c r="O4228" t="s">
        <v>530</v>
      </c>
      <c r="P4228" t="s">
        <v>21</v>
      </c>
      <c r="Q4228" t="s">
        <v>22</v>
      </c>
      <c r="R4228" t="s">
        <v>21</v>
      </c>
      <c r="W4228">
        <v>178</v>
      </c>
      <c r="X4228">
        <v>73</v>
      </c>
      <c r="Y4228">
        <v>6</v>
      </c>
      <c r="Z4228">
        <v>287</v>
      </c>
    </row>
    <row r="4229" spans="1:26" ht="15.95">
      <c r="A4229" t="s">
        <v>5114</v>
      </c>
      <c r="B4229" t="s">
        <v>445</v>
      </c>
      <c r="C4229" t="str">
        <f>VLOOKUP(B4229, Positions!A$1:B$160, 2, FALSE)</f>
        <v>Midfielder</v>
      </c>
      <c r="D4229" t="s">
        <v>4835</v>
      </c>
      <c r="E4229" t="s">
        <v>5666</v>
      </c>
      <c r="F4229" t="s">
        <v>563</v>
      </c>
      <c r="G4229" t="str">
        <f>VLOOKUP(E4229, Tiers!M$1:P$134, 3, FALSE)</f>
        <v>NONE</v>
      </c>
      <c r="H4229">
        <f>VLOOKUP(G4229, Tiers!B$1:C$134, 2, FALSE)</f>
        <v>7</v>
      </c>
      <c r="I4229" s="26" t="s">
        <v>5684</v>
      </c>
      <c r="J4229">
        <f t="shared" si="266"/>
        <v>3</v>
      </c>
      <c r="K4229">
        <f t="shared" si="267"/>
        <v>3</v>
      </c>
      <c r="L4229">
        <f t="shared" si="268"/>
        <v>11788</v>
      </c>
      <c r="M4229">
        <f t="shared" si="269"/>
        <v>387</v>
      </c>
      <c r="N4229">
        <v>28</v>
      </c>
      <c r="O4229" t="s">
        <v>1148</v>
      </c>
      <c r="P4229" t="s">
        <v>21</v>
      </c>
      <c r="Q4229" t="s">
        <v>22</v>
      </c>
      <c r="R4229" t="s">
        <v>21</v>
      </c>
      <c r="W4229">
        <v>183</v>
      </c>
      <c r="X4229">
        <v>70</v>
      </c>
      <c r="Y4229">
        <v>12</v>
      </c>
      <c r="Z4229">
        <v>186</v>
      </c>
    </row>
    <row r="4230" spans="1:26" ht="15.95">
      <c r="A4230" t="s">
        <v>5115</v>
      </c>
      <c r="B4230" t="s">
        <v>567</v>
      </c>
      <c r="C4230" t="str">
        <f>VLOOKUP(B4230, Positions!A$1:B$160, 2, FALSE)</f>
        <v>Defender</v>
      </c>
      <c r="D4230" t="s">
        <v>252</v>
      </c>
      <c r="E4230" t="s">
        <v>5665</v>
      </c>
      <c r="F4230" t="s">
        <v>21</v>
      </c>
      <c r="G4230" t="str">
        <f>VLOOKUP(E4230, Tiers!M$1:P$134, 3, FALSE)</f>
        <v>ENG2</v>
      </c>
      <c r="H4230">
        <f>VLOOKUP(G4230, Tiers!B$1:C$134, 2, FALSE)</f>
        <v>3</v>
      </c>
      <c r="I4230" s="26" t="s">
        <v>5684</v>
      </c>
      <c r="J4230">
        <f t="shared" si="266"/>
        <v>3</v>
      </c>
      <c r="K4230">
        <f t="shared" si="267"/>
        <v>3</v>
      </c>
      <c r="L4230">
        <f t="shared" si="268"/>
        <v>11788</v>
      </c>
      <c r="M4230">
        <f t="shared" si="269"/>
        <v>387</v>
      </c>
      <c r="N4230">
        <v>28</v>
      </c>
      <c r="O4230" t="s">
        <v>17</v>
      </c>
      <c r="P4230" t="s">
        <v>21</v>
      </c>
      <c r="Q4230" t="s">
        <v>22</v>
      </c>
      <c r="R4230" t="s">
        <v>21</v>
      </c>
      <c r="S4230" t="s">
        <v>421</v>
      </c>
      <c r="W4230">
        <v>183</v>
      </c>
      <c r="X4230">
        <v>78</v>
      </c>
      <c r="Y4230">
        <v>2</v>
      </c>
      <c r="Z4230">
        <v>286</v>
      </c>
    </row>
    <row r="4231" spans="1:26" ht="15.95">
      <c r="A4231" t="s">
        <v>5116</v>
      </c>
      <c r="B4231" t="s">
        <v>36</v>
      </c>
      <c r="C4231" t="str">
        <f>VLOOKUP(B4231, Positions!A$1:B$160, 2, FALSE)</f>
        <v>Midfielder</v>
      </c>
      <c r="D4231" t="s">
        <v>395</v>
      </c>
      <c r="E4231" t="s">
        <v>5665</v>
      </c>
      <c r="F4231" t="s">
        <v>21</v>
      </c>
      <c r="G4231" t="str">
        <f>VLOOKUP(E4231, Tiers!M$1:P$134, 3, FALSE)</f>
        <v>ENG2</v>
      </c>
      <c r="H4231">
        <f>VLOOKUP(G4231, Tiers!B$1:C$134, 2, FALSE)</f>
        <v>3</v>
      </c>
      <c r="I4231" s="26" t="s">
        <v>5685</v>
      </c>
      <c r="J4231">
        <f t="shared" si="266"/>
        <v>1</v>
      </c>
      <c r="K4231">
        <f t="shared" si="267"/>
        <v>2</v>
      </c>
      <c r="L4231">
        <f t="shared" si="268"/>
        <v>11847</v>
      </c>
      <c r="M4231">
        <f t="shared" si="269"/>
        <v>389</v>
      </c>
      <c r="N4231">
        <v>28</v>
      </c>
      <c r="O4231" t="s">
        <v>74</v>
      </c>
      <c r="P4231" t="s">
        <v>21</v>
      </c>
      <c r="Q4231" t="s">
        <v>22</v>
      </c>
      <c r="R4231" t="s">
        <v>21</v>
      </c>
      <c r="S4231" t="s">
        <v>870</v>
      </c>
      <c r="W4231">
        <v>181</v>
      </c>
      <c r="X4231">
        <v>78</v>
      </c>
      <c r="Y4231">
        <v>18</v>
      </c>
      <c r="Z4231">
        <v>175</v>
      </c>
    </row>
    <row r="4232" spans="1:26" ht="15.95">
      <c r="A4232" t="s">
        <v>5117</v>
      </c>
      <c r="B4232" t="s">
        <v>166</v>
      </c>
      <c r="C4232" t="str">
        <f>VLOOKUP(B4232, Positions!A$1:B$160, 2, FALSE)</f>
        <v>Goalkeeper</v>
      </c>
      <c r="D4232" t="s">
        <v>250</v>
      </c>
      <c r="E4232" t="s">
        <v>5664</v>
      </c>
      <c r="F4232" t="s">
        <v>21</v>
      </c>
      <c r="G4232" t="str">
        <f>VLOOKUP(E4232, Tiers!M$1:P$134, 3, FALSE)</f>
        <v>ENG3</v>
      </c>
      <c r="H4232">
        <f>VLOOKUP(G4232, Tiers!B$1:C$134, 2, FALSE)</f>
        <v>4</v>
      </c>
      <c r="I4232" s="26" t="s">
        <v>5686</v>
      </c>
      <c r="J4232">
        <f t="shared" si="266"/>
        <v>1</v>
      </c>
      <c r="K4232">
        <f t="shared" si="267"/>
        <v>2</v>
      </c>
      <c r="L4232">
        <f t="shared" si="268"/>
        <v>11854</v>
      </c>
      <c r="M4232">
        <f t="shared" si="269"/>
        <v>389</v>
      </c>
      <c r="N4232">
        <v>28</v>
      </c>
      <c r="O4232" t="s">
        <v>74</v>
      </c>
      <c r="P4232" t="s">
        <v>21</v>
      </c>
      <c r="Q4232" t="s">
        <v>22</v>
      </c>
      <c r="R4232" t="s">
        <v>21</v>
      </c>
      <c r="W4232">
        <v>183</v>
      </c>
      <c r="X4232">
        <v>81</v>
      </c>
      <c r="Y4232">
        <v>0</v>
      </c>
      <c r="Z4232">
        <v>132</v>
      </c>
    </row>
    <row r="4233" spans="1:26" ht="15.95">
      <c r="A4233" t="s">
        <v>5118</v>
      </c>
      <c r="B4233" t="s">
        <v>42</v>
      </c>
      <c r="C4233" t="str">
        <f>VLOOKUP(B4233, Positions!A$1:B$160, 2, FALSE)</f>
        <v>Midfielder</v>
      </c>
      <c r="D4233" t="s">
        <v>149</v>
      </c>
      <c r="E4233" t="s">
        <v>5663</v>
      </c>
      <c r="F4233" t="s">
        <v>21</v>
      </c>
      <c r="G4233" t="str">
        <f>VLOOKUP(E4233, Tiers!M$1:P$134, 3, FALSE)</f>
        <v>ENG4</v>
      </c>
      <c r="H4233">
        <f>VLOOKUP(G4233, Tiers!B$1:C$134, 2, FALSE)</f>
        <v>5</v>
      </c>
      <c r="I4233" s="26" t="s">
        <v>5687</v>
      </c>
      <c r="J4233">
        <f t="shared" si="266"/>
        <v>12</v>
      </c>
      <c r="K4233">
        <f t="shared" si="267"/>
        <v>2</v>
      </c>
      <c r="L4233">
        <f t="shared" si="268"/>
        <v>11879</v>
      </c>
      <c r="M4233">
        <f t="shared" si="269"/>
        <v>390</v>
      </c>
      <c r="N4233">
        <v>28</v>
      </c>
      <c r="O4233" t="s">
        <v>103</v>
      </c>
      <c r="P4233" t="s">
        <v>21</v>
      </c>
      <c r="Q4233" t="s">
        <v>22</v>
      </c>
      <c r="R4233" t="s">
        <v>21</v>
      </c>
      <c r="W4233">
        <v>183</v>
      </c>
      <c r="X4233">
        <v>78</v>
      </c>
      <c r="Y4233">
        <v>41</v>
      </c>
      <c r="Z4233">
        <v>246</v>
      </c>
    </row>
    <row r="4234" spans="1:26" ht="15.95">
      <c r="A4234" t="s">
        <v>5119</v>
      </c>
      <c r="B4234" t="s">
        <v>42</v>
      </c>
      <c r="C4234" t="str">
        <f>VLOOKUP(B4234, Positions!A$1:B$160, 2, FALSE)</f>
        <v>Midfielder</v>
      </c>
      <c r="D4234" t="s">
        <v>370</v>
      </c>
      <c r="E4234" t="s">
        <v>5663</v>
      </c>
      <c r="F4234" t="s">
        <v>21</v>
      </c>
      <c r="G4234" t="str">
        <f>VLOOKUP(E4234, Tiers!M$1:P$134, 3, FALSE)</f>
        <v>ENG4</v>
      </c>
      <c r="H4234">
        <f>VLOOKUP(G4234, Tiers!B$1:C$134, 2, FALSE)</f>
        <v>5</v>
      </c>
      <c r="I4234" s="26" t="s">
        <v>5688</v>
      </c>
      <c r="J4234">
        <f t="shared" si="266"/>
        <v>11</v>
      </c>
      <c r="K4234">
        <f t="shared" si="267"/>
        <v>1</v>
      </c>
      <c r="L4234">
        <f t="shared" si="268"/>
        <v>11919</v>
      </c>
      <c r="M4234">
        <f t="shared" si="269"/>
        <v>391</v>
      </c>
      <c r="N4234">
        <v>28</v>
      </c>
      <c r="O4234" t="s">
        <v>5786</v>
      </c>
      <c r="P4234" t="s">
        <v>21</v>
      </c>
      <c r="Q4234" t="s">
        <v>22</v>
      </c>
      <c r="R4234" t="s">
        <v>21</v>
      </c>
      <c r="W4234">
        <v>186</v>
      </c>
      <c r="X4234">
        <v>75</v>
      </c>
      <c r="Y4234">
        <v>28</v>
      </c>
      <c r="Z4234">
        <v>329</v>
      </c>
    </row>
    <row r="4235" spans="1:26" ht="15.95">
      <c r="A4235" t="s">
        <v>5120</v>
      </c>
      <c r="B4235" t="s">
        <v>196</v>
      </c>
      <c r="C4235" t="str">
        <f>VLOOKUP(B4235, Positions!A$1:B$160, 2, FALSE)</f>
        <v>Defender</v>
      </c>
      <c r="D4235" t="s">
        <v>836</v>
      </c>
      <c r="E4235" t="s">
        <v>62</v>
      </c>
      <c r="F4235" t="s">
        <v>21</v>
      </c>
      <c r="G4235" t="str">
        <f>VLOOKUP(E4235, Tiers!M$1:P$134, 3, FALSE)</f>
        <v>ENG1</v>
      </c>
      <c r="H4235">
        <f>VLOOKUP(G4235, Tiers!B$1:C$134, 2, FALSE)</f>
        <v>1</v>
      </c>
      <c r="I4235" s="26" t="s">
        <v>5689</v>
      </c>
      <c r="J4235">
        <f t="shared" si="266"/>
        <v>10</v>
      </c>
      <c r="K4235">
        <f t="shared" si="267"/>
        <v>1</v>
      </c>
      <c r="L4235">
        <f t="shared" si="268"/>
        <v>11931</v>
      </c>
      <c r="M4235">
        <f t="shared" si="269"/>
        <v>392</v>
      </c>
      <c r="N4235">
        <v>28</v>
      </c>
      <c r="O4235" t="s">
        <v>2301</v>
      </c>
      <c r="P4235" t="s">
        <v>21</v>
      </c>
      <c r="Q4235" t="s">
        <v>22</v>
      </c>
      <c r="R4235" t="s">
        <v>21</v>
      </c>
      <c r="W4235">
        <v>178</v>
      </c>
      <c r="X4235">
        <v>75</v>
      </c>
      <c r="Y4235">
        <v>12</v>
      </c>
      <c r="Z4235">
        <v>278</v>
      </c>
    </row>
    <row r="4236" spans="1:26" ht="15.95">
      <c r="A4236" t="s">
        <v>5121</v>
      </c>
      <c r="B4236" t="s">
        <v>16</v>
      </c>
      <c r="C4236" t="str">
        <f>VLOOKUP(B4236, Positions!A$1:B$160, 2, FALSE)</f>
        <v>Forward</v>
      </c>
      <c r="D4236" t="s">
        <v>48</v>
      </c>
      <c r="E4236" t="s">
        <v>5663</v>
      </c>
      <c r="F4236" t="s">
        <v>21</v>
      </c>
      <c r="G4236" t="str">
        <f>VLOOKUP(E4236, Tiers!M$1:P$134, 3, FALSE)</f>
        <v>ENG4</v>
      </c>
      <c r="H4236">
        <f>VLOOKUP(G4236, Tiers!B$1:C$134, 2, FALSE)</f>
        <v>5</v>
      </c>
      <c r="I4236" s="26" t="s">
        <v>5690</v>
      </c>
      <c r="J4236">
        <f t="shared" si="266"/>
        <v>10</v>
      </c>
      <c r="K4236">
        <f t="shared" si="267"/>
        <v>1</v>
      </c>
      <c r="L4236">
        <f t="shared" si="268"/>
        <v>11932</v>
      </c>
      <c r="M4236">
        <f t="shared" si="269"/>
        <v>392</v>
      </c>
      <c r="N4236">
        <v>28</v>
      </c>
      <c r="O4236" t="s">
        <v>5122</v>
      </c>
      <c r="P4236" t="s">
        <v>21</v>
      </c>
      <c r="Q4236" t="s">
        <v>653</v>
      </c>
      <c r="R4236" t="s">
        <v>21</v>
      </c>
      <c r="W4236">
        <v>178</v>
      </c>
      <c r="X4236">
        <v>78</v>
      </c>
      <c r="Y4236">
        <v>110</v>
      </c>
      <c r="Z4236">
        <v>386</v>
      </c>
    </row>
    <row r="4237" spans="1:26" ht="15.95">
      <c r="A4237" t="s">
        <v>5123</v>
      </c>
      <c r="B4237" t="s">
        <v>16</v>
      </c>
      <c r="C4237" t="str">
        <f>VLOOKUP(B4237, Positions!A$1:B$160, 2, FALSE)</f>
        <v>Forward</v>
      </c>
      <c r="D4237" t="s">
        <v>1243</v>
      </c>
      <c r="E4237" t="s">
        <v>5666</v>
      </c>
      <c r="F4237" t="s">
        <v>21</v>
      </c>
      <c r="G4237" t="str">
        <f>VLOOKUP(E4237, Tiers!M$1:P$134, 3, FALSE)</f>
        <v>NONE</v>
      </c>
      <c r="H4237">
        <f>VLOOKUP(G4237, Tiers!B$1:C$134, 2, FALSE)</f>
        <v>7</v>
      </c>
      <c r="I4237" s="26" t="s">
        <v>5691</v>
      </c>
      <c r="J4237">
        <f t="shared" si="266"/>
        <v>9</v>
      </c>
      <c r="K4237">
        <f t="shared" si="267"/>
        <v>1</v>
      </c>
      <c r="L4237">
        <f t="shared" si="268"/>
        <v>11964</v>
      </c>
      <c r="M4237">
        <f t="shared" si="269"/>
        <v>393</v>
      </c>
      <c r="N4237">
        <v>28</v>
      </c>
      <c r="O4237" t="s">
        <v>57</v>
      </c>
      <c r="P4237" t="s">
        <v>21</v>
      </c>
      <c r="Q4237" t="s">
        <v>22</v>
      </c>
      <c r="R4237" t="s">
        <v>21</v>
      </c>
      <c r="W4237">
        <v>183</v>
      </c>
      <c r="X4237">
        <v>74</v>
      </c>
      <c r="Y4237">
        <v>95</v>
      </c>
      <c r="Z4237">
        <v>304</v>
      </c>
    </row>
    <row r="4238" spans="1:26" ht="15.95">
      <c r="A4238" t="s">
        <v>5124</v>
      </c>
      <c r="B4238" t="s">
        <v>47</v>
      </c>
      <c r="C4238" t="str">
        <f>VLOOKUP(B4238, Positions!A$1:B$160, 2, FALSE)</f>
        <v>Forward</v>
      </c>
      <c r="D4238" t="s">
        <v>5125</v>
      </c>
      <c r="E4238" t="s">
        <v>5666</v>
      </c>
      <c r="F4238" t="s">
        <v>21</v>
      </c>
      <c r="G4238" t="str">
        <f>VLOOKUP(E4238, Tiers!M$1:P$134, 3, FALSE)</f>
        <v>NONE</v>
      </c>
      <c r="H4238">
        <f>VLOOKUP(G4238, Tiers!B$1:C$134, 2, FALSE)</f>
        <v>7</v>
      </c>
      <c r="I4238" s="26" t="s">
        <v>5692</v>
      </c>
      <c r="J4238">
        <f t="shared" si="266"/>
        <v>9</v>
      </c>
      <c r="K4238">
        <f t="shared" si="267"/>
        <v>1</v>
      </c>
      <c r="L4238">
        <f t="shared" si="268"/>
        <v>11971</v>
      </c>
      <c r="M4238">
        <f t="shared" si="269"/>
        <v>393</v>
      </c>
      <c r="N4238">
        <v>28</v>
      </c>
      <c r="O4238" t="s">
        <v>397</v>
      </c>
      <c r="P4238" t="s">
        <v>21</v>
      </c>
      <c r="Q4238" t="s">
        <v>22</v>
      </c>
      <c r="R4238" t="s">
        <v>21</v>
      </c>
      <c r="W4238">
        <v>173</v>
      </c>
      <c r="X4238">
        <v>67</v>
      </c>
      <c r="Y4238">
        <v>14</v>
      </c>
      <c r="Z4238">
        <v>75</v>
      </c>
    </row>
    <row r="4239" spans="1:26" ht="15.95">
      <c r="A4239" t="s">
        <v>5126</v>
      </c>
      <c r="B4239" t="s">
        <v>36</v>
      </c>
      <c r="C4239" t="str">
        <f>VLOOKUP(B4239, Positions!A$1:B$160, 2, FALSE)</f>
        <v>Midfielder</v>
      </c>
      <c r="D4239" t="s">
        <v>836</v>
      </c>
      <c r="E4239" t="s">
        <v>62</v>
      </c>
      <c r="F4239" t="s">
        <v>21</v>
      </c>
      <c r="G4239" t="str">
        <f>VLOOKUP(E4239, Tiers!M$1:P$134, 3, FALSE)</f>
        <v>ENG1</v>
      </c>
      <c r="H4239">
        <f>VLOOKUP(G4239, Tiers!B$1:C$134, 2, FALSE)</f>
        <v>1</v>
      </c>
      <c r="I4239" s="26" t="s">
        <v>5693</v>
      </c>
      <c r="J4239">
        <f t="shared" si="266"/>
        <v>6</v>
      </c>
      <c r="K4239">
        <f t="shared" si="267"/>
        <v>4</v>
      </c>
      <c r="L4239">
        <f t="shared" si="268"/>
        <v>12060</v>
      </c>
      <c r="M4239">
        <f t="shared" si="269"/>
        <v>396</v>
      </c>
      <c r="N4239">
        <v>28</v>
      </c>
      <c r="O4239" t="s">
        <v>5127</v>
      </c>
      <c r="P4239" t="s">
        <v>21</v>
      </c>
      <c r="Q4239" t="s">
        <v>2172</v>
      </c>
      <c r="R4239" t="s">
        <v>21</v>
      </c>
      <c r="S4239" t="s">
        <v>2173</v>
      </c>
      <c r="W4239">
        <v>178</v>
      </c>
      <c r="X4239">
        <v>73</v>
      </c>
      <c r="Y4239">
        <v>33</v>
      </c>
      <c r="Z4239">
        <v>304</v>
      </c>
    </row>
    <row r="4240" spans="1:26" ht="15.95">
      <c r="A4240" t="s">
        <v>5128</v>
      </c>
      <c r="B4240" t="s">
        <v>16</v>
      </c>
      <c r="C4240" t="str">
        <f>VLOOKUP(B4240, Positions!A$1:B$160, 2, FALSE)</f>
        <v>Forward</v>
      </c>
      <c r="D4240" t="s">
        <v>455</v>
      </c>
      <c r="E4240" t="s">
        <v>5664</v>
      </c>
      <c r="F4240" t="s">
        <v>21</v>
      </c>
      <c r="G4240" t="str">
        <f>VLOOKUP(E4240, Tiers!M$1:P$134, 3, FALSE)</f>
        <v>ENG3</v>
      </c>
      <c r="H4240">
        <f>VLOOKUP(G4240, Tiers!B$1:C$134, 2, FALSE)</f>
        <v>4</v>
      </c>
      <c r="I4240" s="26" t="s">
        <v>5694</v>
      </c>
      <c r="J4240">
        <f t="shared" si="266"/>
        <v>11</v>
      </c>
      <c r="K4240">
        <f t="shared" si="267"/>
        <v>1</v>
      </c>
      <c r="L4240">
        <f t="shared" si="268"/>
        <v>12284</v>
      </c>
      <c r="M4240">
        <f t="shared" si="269"/>
        <v>403</v>
      </c>
      <c r="N4240">
        <v>28</v>
      </c>
      <c r="O4240" t="s">
        <v>763</v>
      </c>
      <c r="P4240" t="s">
        <v>21</v>
      </c>
      <c r="Q4240" t="s">
        <v>22</v>
      </c>
      <c r="R4240" t="s">
        <v>21</v>
      </c>
      <c r="W4240">
        <v>188</v>
      </c>
      <c r="X4240">
        <v>69</v>
      </c>
      <c r="Y4240">
        <v>84</v>
      </c>
      <c r="Z4240">
        <v>356</v>
      </c>
    </row>
    <row r="4241" spans="1:26" ht="15.95">
      <c r="A4241" t="s">
        <v>5129</v>
      </c>
      <c r="B4241" t="s">
        <v>1393</v>
      </c>
      <c r="C4241" t="str">
        <f>VLOOKUP(B4241, Positions!A$1:B$160, 2, FALSE)</f>
        <v>Midfielder</v>
      </c>
      <c r="D4241" t="s">
        <v>2359</v>
      </c>
      <c r="E4241" t="s">
        <v>5666</v>
      </c>
      <c r="F4241" t="s">
        <v>21</v>
      </c>
      <c r="G4241" t="str">
        <f>VLOOKUP(E4241, Tiers!M$1:P$134, 3, FALSE)</f>
        <v>NONE</v>
      </c>
      <c r="H4241">
        <f>VLOOKUP(G4241, Tiers!B$1:C$134, 2, FALSE)</f>
        <v>7</v>
      </c>
      <c r="I4241" s="26" t="s">
        <v>5695</v>
      </c>
      <c r="J4241">
        <f t="shared" si="266"/>
        <v>11</v>
      </c>
      <c r="K4241">
        <f t="shared" si="267"/>
        <v>1</v>
      </c>
      <c r="L4241">
        <f t="shared" si="268"/>
        <v>12290</v>
      </c>
      <c r="M4241">
        <f t="shared" si="269"/>
        <v>403</v>
      </c>
      <c r="N4241">
        <v>28</v>
      </c>
      <c r="O4241" t="s">
        <v>1391</v>
      </c>
      <c r="P4241" t="s">
        <v>21</v>
      </c>
      <c r="Q4241" t="s">
        <v>22</v>
      </c>
      <c r="R4241" t="s">
        <v>21</v>
      </c>
      <c r="W4241">
        <v>183</v>
      </c>
      <c r="X4241">
        <v>78</v>
      </c>
      <c r="Y4241">
        <v>25</v>
      </c>
      <c r="Z4241">
        <v>107</v>
      </c>
    </row>
    <row r="4242" spans="1:26" ht="15.95">
      <c r="A4242" t="s">
        <v>5130</v>
      </c>
      <c r="B4242" t="s">
        <v>212</v>
      </c>
      <c r="C4242" t="str">
        <f>VLOOKUP(B4242, Positions!A$1:B$160, 2, FALSE)</f>
        <v>Midfielder</v>
      </c>
      <c r="D4242" t="s">
        <v>5131</v>
      </c>
      <c r="E4242" t="s">
        <v>5666</v>
      </c>
      <c r="F4242" t="s">
        <v>563</v>
      </c>
      <c r="G4242" t="str">
        <f>VLOOKUP(E4242, Tiers!M$1:P$134, 3, FALSE)</f>
        <v>NONE</v>
      </c>
      <c r="H4242">
        <f>VLOOKUP(G4242, Tiers!B$1:C$134, 2, FALSE)</f>
        <v>7</v>
      </c>
      <c r="I4242" s="26" t="s">
        <v>5696</v>
      </c>
      <c r="J4242">
        <f t="shared" si="266"/>
        <v>2</v>
      </c>
      <c r="K4242">
        <f t="shared" si="267"/>
        <v>2</v>
      </c>
      <c r="L4242">
        <f t="shared" si="268"/>
        <v>12559</v>
      </c>
      <c r="M4242">
        <f t="shared" si="269"/>
        <v>412</v>
      </c>
      <c r="N4242">
        <v>28</v>
      </c>
      <c r="O4242" t="s">
        <v>2088</v>
      </c>
      <c r="P4242" t="s">
        <v>21</v>
      </c>
      <c r="Q4242" t="s">
        <v>22</v>
      </c>
      <c r="R4242" t="s">
        <v>21</v>
      </c>
      <c r="W4242">
        <v>178</v>
      </c>
      <c r="X4242">
        <v>73</v>
      </c>
      <c r="Y4242">
        <v>10</v>
      </c>
      <c r="Z4242">
        <v>125</v>
      </c>
    </row>
    <row r="4243" spans="1:26" ht="15.95">
      <c r="A4243" t="s">
        <v>5132</v>
      </c>
      <c r="B4243" t="s">
        <v>1154</v>
      </c>
      <c r="C4243" t="str">
        <f>VLOOKUP(B4243, Positions!A$1:B$160, 2, FALSE)</f>
        <v>Defender</v>
      </c>
      <c r="D4243" t="s">
        <v>3117</v>
      </c>
      <c r="E4243" t="s">
        <v>5663</v>
      </c>
      <c r="F4243" t="s">
        <v>21</v>
      </c>
      <c r="G4243" t="str">
        <f>VLOOKUP(E4243, Tiers!M$1:P$134, 3, FALSE)</f>
        <v>ENG4</v>
      </c>
      <c r="H4243">
        <f>VLOOKUP(G4243, Tiers!B$1:C$134, 2, FALSE)</f>
        <v>5</v>
      </c>
      <c r="I4243" s="26" t="s">
        <v>5697</v>
      </c>
      <c r="J4243">
        <f t="shared" si="266"/>
        <v>12</v>
      </c>
      <c r="K4243">
        <f t="shared" si="267"/>
        <v>2</v>
      </c>
      <c r="L4243">
        <f t="shared" si="268"/>
        <v>12613</v>
      </c>
      <c r="M4243">
        <f t="shared" si="269"/>
        <v>414</v>
      </c>
      <c r="N4243">
        <v>28</v>
      </c>
      <c r="O4243" t="s">
        <v>74</v>
      </c>
      <c r="P4243" t="s">
        <v>21</v>
      </c>
      <c r="Q4243" t="s">
        <v>22</v>
      </c>
      <c r="R4243" t="s">
        <v>21</v>
      </c>
      <c r="W4243">
        <v>183</v>
      </c>
      <c r="X4243">
        <v>72</v>
      </c>
      <c r="Y4243">
        <v>33</v>
      </c>
      <c r="Z4243">
        <v>422</v>
      </c>
    </row>
    <row r="4244" spans="1:26" ht="15.95">
      <c r="A4244" t="s">
        <v>5133</v>
      </c>
      <c r="B4244" t="s">
        <v>72</v>
      </c>
      <c r="C4244" t="str">
        <f>VLOOKUP(B4244, Positions!A$1:B$160, 2, FALSE)</f>
        <v>Defender</v>
      </c>
      <c r="D4244" t="s">
        <v>157</v>
      </c>
      <c r="E4244" t="s">
        <v>5665</v>
      </c>
      <c r="F4244" t="s">
        <v>21</v>
      </c>
      <c r="G4244" t="str">
        <f>VLOOKUP(E4244, Tiers!M$1:P$134, 3, FALSE)</f>
        <v>ENG2</v>
      </c>
      <c r="H4244">
        <f>VLOOKUP(G4244, Tiers!B$1:C$134, 2, FALSE)</f>
        <v>3</v>
      </c>
      <c r="I4244" s="26" t="s">
        <v>5698</v>
      </c>
      <c r="J4244">
        <f t="shared" si="266"/>
        <v>11</v>
      </c>
      <c r="K4244">
        <f t="shared" si="267"/>
        <v>1</v>
      </c>
      <c r="L4244">
        <f t="shared" si="268"/>
        <v>12633</v>
      </c>
      <c r="M4244">
        <f t="shared" si="269"/>
        <v>415</v>
      </c>
      <c r="N4244">
        <v>28</v>
      </c>
      <c r="O4244" t="s">
        <v>187</v>
      </c>
      <c r="P4244" t="s">
        <v>21</v>
      </c>
      <c r="Q4244" t="s">
        <v>22</v>
      </c>
      <c r="R4244" t="s">
        <v>21</v>
      </c>
      <c r="W4244">
        <v>178</v>
      </c>
      <c r="X4244">
        <v>69</v>
      </c>
      <c r="Y4244">
        <v>6</v>
      </c>
      <c r="Z4244">
        <v>296</v>
      </c>
    </row>
    <row r="4245" spans="1:26" ht="15.95">
      <c r="A4245" t="s">
        <v>5134</v>
      </c>
      <c r="B4245" t="s">
        <v>72</v>
      </c>
      <c r="C4245" t="str">
        <f>VLOOKUP(B4245, Positions!A$1:B$160, 2, FALSE)</f>
        <v>Defender</v>
      </c>
      <c r="D4245" t="s">
        <v>370</v>
      </c>
      <c r="E4245" t="s">
        <v>5663</v>
      </c>
      <c r="F4245" t="s">
        <v>421</v>
      </c>
      <c r="G4245" t="str">
        <f>VLOOKUP(E4245, Tiers!M$1:P$134, 3, FALSE)</f>
        <v>ENG4</v>
      </c>
      <c r="H4245">
        <f>VLOOKUP(G4245, Tiers!B$1:C$134, 2, FALSE)</f>
        <v>5</v>
      </c>
      <c r="I4245" s="26" t="s">
        <v>5699</v>
      </c>
      <c r="J4245">
        <f t="shared" si="266"/>
        <v>11</v>
      </c>
      <c r="K4245">
        <f t="shared" si="267"/>
        <v>1</v>
      </c>
      <c r="L4245">
        <f t="shared" si="268"/>
        <v>12643</v>
      </c>
      <c r="M4245">
        <f t="shared" si="269"/>
        <v>415</v>
      </c>
      <c r="N4245">
        <v>28</v>
      </c>
      <c r="O4245" t="s">
        <v>370</v>
      </c>
      <c r="P4245" t="s">
        <v>21</v>
      </c>
      <c r="Q4245" t="s">
        <v>22</v>
      </c>
      <c r="R4245" t="s">
        <v>21</v>
      </c>
      <c r="W4245">
        <v>178</v>
      </c>
      <c r="X4245">
        <v>69</v>
      </c>
      <c r="Y4245">
        <v>11</v>
      </c>
      <c r="Z4245">
        <v>259</v>
      </c>
    </row>
    <row r="4246" spans="1:26" ht="15.95">
      <c r="A4246" t="s">
        <v>5136</v>
      </c>
      <c r="B4246" t="s">
        <v>877</v>
      </c>
      <c r="C4246" t="str">
        <f>VLOOKUP(B4246, Positions!A$1:B$160, 2, FALSE)</f>
        <v>Defender</v>
      </c>
      <c r="D4246" t="s">
        <v>43</v>
      </c>
      <c r="E4246" t="s">
        <v>5664</v>
      </c>
      <c r="F4246" t="s">
        <v>21</v>
      </c>
      <c r="G4246" t="str">
        <f>VLOOKUP(E4246, Tiers!M$1:P$134, 3, FALSE)</f>
        <v>ENG3</v>
      </c>
      <c r="H4246">
        <f>VLOOKUP(G4246, Tiers!B$1:C$134, 2, FALSE)</f>
        <v>4</v>
      </c>
      <c r="I4246" s="26" t="s">
        <v>5700</v>
      </c>
      <c r="J4246">
        <f t="shared" si="266"/>
        <v>5</v>
      </c>
      <c r="K4246">
        <f t="shared" si="267"/>
        <v>3</v>
      </c>
      <c r="L4246">
        <f t="shared" si="268"/>
        <v>12818</v>
      </c>
      <c r="M4246">
        <f t="shared" si="269"/>
        <v>421</v>
      </c>
      <c r="N4246">
        <v>28</v>
      </c>
      <c r="O4246" t="s">
        <v>132</v>
      </c>
      <c r="P4246" t="s">
        <v>21</v>
      </c>
      <c r="Q4246" t="s">
        <v>22</v>
      </c>
      <c r="R4246" t="s">
        <v>21</v>
      </c>
      <c r="W4246">
        <v>183</v>
      </c>
      <c r="X4246">
        <v>71</v>
      </c>
      <c r="Y4246">
        <v>1</v>
      </c>
      <c r="Z4246">
        <v>311</v>
      </c>
    </row>
    <row r="4247" spans="1:26" ht="15.95">
      <c r="A4247" t="s">
        <v>5137</v>
      </c>
      <c r="B4247" t="s">
        <v>843</v>
      </c>
      <c r="C4247" t="str">
        <f>VLOOKUP(B4247, Positions!A$1:B$160, 2, FALSE)</f>
        <v>Defender</v>
      </c>
      <c r="D4247" t="s">
        <v>37</v>
      </c>
      <c r="E4247" t="s">
        <v>5664</v>
      </c>
      <c r="F4247" t="s">
        <v>21</v>
      </c>
      <c r="G4247" t="str">
        <f>VLOOKUP(E4247, Tiers!M$1:P$134, 3, FALSE)</f>
        <v>ENG3</v>
      </c>
      <c r="H4247">
        <f>VLOOKUP(G4247, Tiers!B$1:C$134, 2, FALSE)</f>
        <v>4</v>
      </c>
      <c r="I4247" s="26" t="s">
        <v>5701</v>
      </c>
      <c r="J4247">
        <f t="shared" si="266"/>
        <v>3</v>
      </c>
      <c r="K4247">
        <f t="shared" si="267"/>
        <v>3</v>
      </c>
      <c r="L4247">
        <f t="shared" si="268"/>
        <v>12887</v>
      </c>
      <c r="M4247">
        <f t="shared" si="269"/>
        <v>423</v>
      </c>
      <c r="N4247">
        <v>28</v>
      </c>
      <c r="O4247" t="s">
        <v>40</v>
      </c>
      <c r="P4247" t="s">
        <v>21</v>
      </c>
      <c r="Q4247" t="s">
        <v>22</v>
      </c>
      <c r="R4247" t="s">
        <v>21</v>
      </c>
      <c r="W4247">
        <v>178</v>
      </c>
      <c r="X4247">
        <v>70</v>
      </c>
      <c r="Y4247">
        <v>23</v>
      </c>
      <c r="Z4247">
        <v>291</v>
      </c>
    </row>
    <row r="4248" spans="1:26" ht="15.95">
      <c r="A4248" t="s">
        <v>5138</v>
      </c>
      <c r="B4248" t="s">
        <v>16</v>
      </c>
      <c r="C4248" t="str">
        <f>VLOOKUP(B4248, Positions!A$1:B$160, 2, FALSE)</f>
        <v>Forward</v>
      </c>
      <c r="D4248" t="s">
        <v>5139</v>
      </c>
      <c r="E4248" t="s">
        <v>5666</v>
      </c>
      <c r="F4248" t="s">
        <v>21</v>
      </c>
      <c r="G4248" t="str">
        <f>VLOOKUP(E4248, Tiers!M$1:P$134, 3, FALSE)</f>
        <v>NONE</v>
      </c>
      <c r="H4248">
        <f>VLOOKUP(G4248, Tiers!B$1:C$134, 2, FALSE)</f>
        <v>7</v>
      </c>
      <c r="I4248" s="26" t="s">
        <v>5702</v>
      </c>
      <c r="J4248">
        <f t="shared" si="266"/>
        <v>11</v>
      </c>
      <c r="K4248">
        <f t="shared" si="267"/>
        <v>1</v>
      </c>
      <c r="L4248">
        <f t="shared" si="268"/>
        <v>13024</v>
      </c>
      <c r="M4248">
        <f t="shared" si="269"/>
        <v>427</v>
      </c>
      <c r="N4248">
        <v>28</v>
      </c>
      <c r="O4248" t="s">
        <v>3534</v>
      </c>
      <c r="P4248" t="s">
        <v>21</v>
      </c>
      <c r="Q4248" t="s">
        <v>22</v>
      </c>
      <c r="R4248" t="s">
        <v>21</v>
      </c>
      <c r="W4248">
        <v>174</v>
      </c>
      <c r="X4248">
        <v>71</v>
      </c>
      <c r="Y4248">
        <v>0</v>
      </c>
      <c r="Z4248">
        <v>1</v>
      </c>
    </row>
    <row r="4249" spans="1:26" ht="15.95">
      <c r="A4249" t="s">
        <v>5140</v>
      </c>
      <c r="B4249" t="s">
        <v>946</v>
      </c>
      <c r="C4249" t="str">
        <f>VLOOKUP(B4249, Positions!A$1:B$160, 2, FALSE)</f>
        <v>Defender</v>
      </c>
      <c r="D4249" t="s">
        <v>1279</v>
      </c>
      <c r="E4249" t="s">
        <v>5666</v>
      </c>
      <c r="F4249" t="s">
        <v>21</v>
      </c>
      <c r="G4249" t="str">
        <f>VLOOKUP(E4249, Tiers!M$1:P$134, 3, FALSE)</f>
        <v>NONE</v>
      </c>
      <c r="H4249">
        <f>VLOOKUP(G4249, Tiers!B$1:C$134, 2, FALSE)</f>
        <v>7</v>
      </c>
      <c r="I4249" s="26" t="s">
        <v>5703</v>
      </c>
      <c r="J4249">
        <f t="shared" si="266"/>
        <v>10</v>
      </c>
      <c r="K4249">
        <f t="shared" si="267"/>
        <v>1</v>
      </c>
      <c r="L4249">
        <f t="shared" si="268"/>
        <v>13043</v>
      </c>
      <c r="M4249">
        <f t="shared" si="269"/>
        <v>428</v>
      </c>
      <c r="N4249">
        <v>28</v>
      </c>
      <c r="O4249" t="s">
        <v>5666</v>
      </c>
      <c r="P4249" t="s">
        <v>21</v>
      </c>
      <c r="Q4249" t="s">
        <v>22</v>
      </c>
      <c r="R4249" t="s">
        <v>21</v>
      </c>
      <c r="W4249">
        <v>171</v>
      </c>
      <c r="X4249">
        <v>67</v>
      </c>
      <c r="Y4249">
        <v>13</v>
      </c>
      <c r="Z4249">
        <v>343</v>
      </c>
    </row>
    <row r="4250" spans="1:26" ht="15.95">
      <c r="A4250" t="s">
        <v>5141</v>
      </c>
      <c r="B4250" t="s">
        <v>372</v>
      </c>
      <c r="C4250" t="str">
        <f>VLOOKUP(B4250, Positions!A$1:B$160, 2, FALSE)</f>
        <v>Defender</v>
      </c>
      <c r="D4250" t="s">
        <v>37</v>
      </c>
      <c r="E4250" t="s">
        <v>5664</v>
      </c>
      <c r="F4250" t="s">
        <v>21</v>
      </c>
      <c r="G4250" t="str">
        <f>VLOOKUP(E4250, Tiers!M$1:P$134, 3, FALSE)</f>
        <v>ENG3</v>
      </c>
      <c r="H4250">
        <f>VLOOKUP(G4250, Tiers!B$1:C$134, 2, FALSE)</f>
        <v>4</v>
      </c>
      <c r="I4250" s="26" t="s">
        <v>5704</v>
      </c>
      <c r="J4250">
        <f t="shared" si="266"/>
        <v>3</v>
      </c>
      <c r="K4250">
        <f t="shared" si="267"/>
        <v>3</v>
      </c>
      <c r="L4250">
        <f t="shared" si="268"/>
        <v>13245</v>
      </c>
      <c r="M4250">
        <f t="shared" si="269"/>
        <v>435</v>
      </c>
      <c r="N4250">
        <v>28</v>
      </c>
      <c r="O4250" t="s">
        <v>1662</v>
      </c>
      <c r="P4250" t="s">
        <v>21</v>
      </c>
      <c r="Q4250" t="s">
        <v>22</v>
      </c>
      <c r="R4250" t="s">
        <v>21</v>
      </c>
      <c r="W4250">
        <v>188</v>
      </c>
      <c r="X4250">
        <v>83</v>
      </c>
      <c r="Y4250">
        <v>5</v>
      </c>
      <c r="Z4250">
        <v>199</v>
      </c>
    </row>
    <row r="4251" spans="1:26" ht="15.95">
      <c r="A4251" t="s">
        <v>5142</v>
      </c>
      <c r="B4251" t="s">
        <v>81</v>
      </c>
      <c r="C4251" t="str">
        <f>VLOOKUP(B4251, Positions!A$1:B$160, 2, FALSE)</f>
        <v>Defender</v>
      </c>
      <c r="D4251" t="s">
        <v>332</v>
      </c>
      <c r="E4251" t="s">
        <v>5665</v>
      </c>
      <c r="F4251" t="s">
        <v>21</v>
      </c>
      <c r="G4251" t="str">
        <f>VLOOKUP(E4251, Tiers!M$1:P$134, 3, FALSE)</f>
        <v>ENG2</v>
      </c>
      <c r="H4251">
        <f>VLOOKUP(G4251, Tiers!B$1:C$134, 2, FALSE)</f>
        <v>3</v>
      </c>
      <c r="I4251" s="26" t="s">
        <v>5705</v>
      </c>
      <c r="J4251">
        <f t="shared" si="266"/>
        <v>3</v>
      </c>
      <c r="K4251">
        <f t="shared" si="267"/>
        <v>3</v>
      </c>
      <c r="L4251">
        <f t="shared" si="268"/>
        <v>13253</v>
      </c>
      <c r="M4251">
        <f t="shared" si="269"/>
        <v>435</v>
      </c>
      <c r="N4251">
        <v>28</v>
      </c>
      <c r="O4251" t="s">
        <v>357</v>
      </c>
      <c r="P4251" t="s">
        <v>21</v>
      </c>
      <c r="Q4251" t="s">
        <v>22</v>
      </c>
      <c r="R4251" t="s">
        <v>21</v>
      </c>
      <c r="W4251">
        <v>191</v>
      </c>
      <c r="X4251">
        <v>82</v>
      </c>
      <c r="Y4251">
        <v>17</v>
      </c>
      <c r="Z4251">
        <v>278</v>
      </c>
    </row>
    <row r="4252" spans="1:26" ht="15.95">
      <c r="A4252" t="s">
        <v>5143</v>
      </c>
      <c r="B4252" t="s">
        <v>42</v>
      </c>
      <c r="C4252" t="str">
        <f>VLOOKUP(B4252, Positions!A$1:B$160, 2, FALSE)</f>
        <v>Midfielder</v>
      </c>
      <c r="D4252" t="s">
        <v>402</v>
      </c>
      <c r="E4252" t="s">
        <v>5664</v>
      </c>
      <c r="F4252" t="s">
        <v>21</v>
      </c>
      <c r="G4252" t="str">
        <f>VLOOKUP(E4252, Tiers!M$1:P$134, 3, FALSE)</f>
        <v>ENG3</v>
      </c>
      <c r="H4252">
        <f>VLOOKUP(G4252, Tiers!B$1:C$134, 2, FALSE)</f>
        <v>4</v>
      </c>
      <c r="I4252" s="26" t="s">
        <v>5706</v>
      </c>
      <c r="J4252">
        <f t="shared" si="266"/>
        <v>3</v>
      </c>
      <c r="K4252">
        <f t="shared" si="267"/>
        <v>3</v>
      </c>
      <c r="L4252">
        <f t="shared" si="268"/>
        <v>13616</v>
      </c>
      <c r="M4252">
        <f t="shared" si="269"/>
        <v>447</v>
      </c>
      <c r="N4252">
        <v>28</v>
      </c>
      <c r="O4252" t="s">
        <v>157</v>
      </c>
      <c r="P4252" t="s">
        <v>21</v>
      </c>
      <c r="Q4252" t="s">
        <v>22</v>
      </c>
      <c r="R4252" t="s">
        <v>21</v>
      </c>
      <c r="S4252" t="s">
        <v>3799</v>
      </c>
      <c r="W4252">
        <v>183</v>
      </c>
      <c r="X4252">
        <v>73</v>
      </c>
      <c r="Y4252">
        <v>31</v>
      </c>
      <c r="Z4252">
        <v>301</v>
      </c>
    </row>
    <row r="4253" spans="1:26" ht="15.95">
      <c r="A4253" t="s">
        <v>5144</v>
      </c>
      <c r="B4253" t="s">
        <v>1176</v>
      </c>
      <c r="C4253" t="str">
        <f>VLOOKUP(B4253, Positions!A$1:B$160, 2, FALSE)</f>
        <v>Forward</v>
      </c>
      <c r="D4253" t="s">
        <v>56</v>
      </c>
      <c r="E4253" t="s">
        <v>5664</v>
      </c>
      <c r="F4253" t="s">
        <v>21</v>
      </c>
      <c r="G4253" t="str">
        <f>VLOOKUP(E4253, Tiers!M$1:P$134, 3, FALSE)</f>
        <v>ENG3</v>
      </c>
      <c r="H4253">
        <f>VLOOKUP(G4253, Tiers!B$1:C$134, 2, FALSE)</f>
        <v>4</v>
      </c>
      <c r="I4253" s="26" t="s">
        <v>5707</v>
      </c>
      <c r="J4253">
        <f t="shared" si="266"/>
        <v>5</v>
      </c>
      <c r="K4253">
        <f t="shared" si="267"/>
        <v>3</v>
      </c>
      <c r="L4253">
        <f t="shared" si="268"/>
        <v>13923</v>
      </c>
      <c r="M4253">
        <f t="shared" si="269"/>
        <v>457</v>
      </c>
      <c r="N4253">
        <v>28</v>
      </c>
      <c r="O4253" t="s">
        <v>3934</v>
      </c>
      <c r="P4253" t="s">
        <v>21</v>
      </c>
      <c r="Q4253" t="s">
        <v>22</v>
      </c>
      <c r="R4253" t="s">
        <v>21</v>
      </c>
      <c r="W4253">
        <v>191</v>
      </c>
      <c r="X4253">
        <v>77</v>
      </c>
      <c r="Y4253">
        <v>38</v>
      </c>
      <c r="Z4253">
        <v>249</v>
      </c>
    </row>
    <row r="4254" spans="1:26" ht="15.95">
      <c r="A4254" t="s">
        <v>5145</v>
      </c>
      <c r="B4254" t="s">
        <v>480</v>
      </c>
      <c r="C4254" t="str">
        <f>VLOOKUP(B4254, Positions!A$1:B$160, 2, FALSE)</f>
        <v>Defender</v>
      </c>
      <c r="D4254" t="s">
        <v>4081</v>
      </c>
      <c r="E4254" t="s">
        <v>5667</v>
      </c>
      <c r="F4254" t="s">
        <v>421</v>
      </c>
      <c r="G4254" t="str">
        <f>VLOOKUP(E4254, Tiers!M$1:P$134, 3, FALSE)</f>
        <v>SCO2</v>
      </c>
      <c r="H4254">
        <f>VLOOKUP(G4254, Tiers!B$1:C$134, 2, FALSE)</f>
        <v>6</v>
      </c>
      <c r="I4254" s="26" t="s">
        <v>5708</v>
      </c>
      <c r="J4254">
        <f t="shared" si="266"/>
        <v>3</v>
      </c>
      <c r="K4254">
        <f t="shared" si="267"/>
        <v>3</v>
      </c>
      <c r="L4254">
        <f t="shared" si="268"/>
        <v>14719</v>
      </c>
      <c r="M4254">
        <f t="shared" si="269"/>
        <v>483</v>
      </c>
      <c r="N4254">
        <v>28</v>
      </c>
      <c r="O4254" t="s">
        <v>157</v>
      </c>
      <c r="P4254" t="s">
        <v>21</v>
      </c>
      <c r="Q4254" t="s">
        <v>22</v>
      </c>
      <c r="R4254" t="s">
        <v>21</v>
      </c>
      <c r="S4254" t="s">
        <v>319</v>
      </c>
      <c r="W4254">
        <v>180</v>
      </c>
      <c r="X4254">
        <v>79</v>
      </c>
      <c r="Y4254">
        <v>12</v>
      </c>
      <c r="Z4254">
        <v>313</v>
      </c>
    </row>
    <row r="4255" spans="1:26" ht="15.95">
      <c r="A4255" t="s">
        <v>5146</v>
      </c>
      <c r="B4255" t="s">
        <v>166</v>
      </c>
      <c r="C4255" t="str">
        <f>VLOOKUP(B4255, Positions!A$1:B$160, 2, FALSE)</f>
        <v>Goalkeeper</v>
      </c>
      <c r="D4255" t="s">
        <v>5666</v>
      </c>
      <c r="E4255" t="s">
        <v>5666</v>
      </c>
      <c r="F4255" t="s">
        <v>421</v>
      </c>
      <c r="G4255" t="str">
        <f>VLOOKUP(E4255, Tiers!M$1:P$134, 3, FALSE)</f>
        <v>NONE</v>
      </c>
      <c r="H4255">
        <f>VLOOKUP(G4255, Tiers!B$1:C$134, 2, FALSE)</f>
        <v>7</v>
      </c>
      <c r="I4255" s="26" t="s">
        <v>5709</v>
      </c>
      <c r="J4255">
        <f t="shared" si="266"/>
        <v>7</v>
      </c>
      <c r="K4255">
        <f t="shared" si="267"/>
        <v>4</v>
      </c>
      <c r="L4255">
        <f t="shared" si="268"/>
        <v>15326</v>
      </c>
      <c r="M4255">
        <f t="shared" si="269"/>
        <v>503</v>
      </c>
      <c r="N4255">
        <v>28</v>
      </c>
      <c r="O4255" t="s">
        <v>669</v>
      </c>
      <c r="P4255" t="s">
        <v>21</v>
      </c>
      <c r="Q4255" t="s">
        <v>22</v>
      </c>
      <c r="R4255" t="s">
        <v>21</v>
      </c>
      <c r="W4255">
        <v>181</v>
      </c>
      <c r="X4255">
        <v>77</v>
      </c>
      <c r="Y4255">
        <v>0</v>
      </c>
      <c r="Z4255">
        <v>134</v>
      </c>
    </row>
    <row r="4256" spans="1:26" ht="15.95">
      <c r="A4256" t="s">
        <v>5147</v>
      </c>
      <c r="B4256" t="s">
        <v>166</v>
      </c>
      <c r="C4256" t="str">
        <f>VLOOKUP(B4256, Positions!A$1:B$160, 2, FALSE)</f>
        <v>Goalkeeper</v>
      </c>
      <c r="D4256" t="s">
        <v>326</v>
      </c>
      <c r="E4256" t="s">
        <v>5663</v>
      </c>
      <c r="F4256" t="s">
        <v>21</v>
      </c>
      <c r="G4256" t="str">
        <f>VLOOKUP(E4256, Tiers!M$1:P$134, 3, FALSE)</f>
        <v>ENG4</v>
      </c>
      <c r="H4256">
        <f>VLOOKUP(G4256, Tiers!B$1:C$134, 2, FALSE)</f>
        <v>5</v>
      </c>
      <c r="I4256" s="26" t="s">
        <v>5832</v>
      </c>
      <c r="J4256">
        <f t="shared" si="266"/>
        <v>6</v>
      </c>
      <c r="K4256">
        <f t="shared" si="267"/>
        <v>4</v>
      </c>
      <c r="L4256">
        <f t="shared" si="268"/>
        <v>10595</v>
      </c>
      <c r="M4256">
        <f t="shared" si="269"/>
        <v>348</v>
      </c>
      <c r="N4256">
        <v>29</v>
      </c>
      <c r="O4256" t="s">
        <v>3762</v>
      </c>
      <c r="P4256" t="s">
        <v>21</v>
      </c>
      <c r="Q4256" t="s">
        <v>22</v>
      </c>
      <c r="R4256" t="s">
        <v>21</v>
      </c>
      <c r="W4256">
        <v>191</v>
      </c>
      <c r="X4256">
        <v>88</v>
      </c>
      <c r="Y4256">
        <v>0</v>
      </c>
      <c r="Z4256">
        <v>356</v>
      </c>
    </row>
    <row r="4257" spans="1:26" ht="15.95">
      <c r="A4257" t="s">
        <v>5148</v>
      </c>
      <c r="B4257" t="s">
        <v>3238</v>
      </c>
      <c r="C4257" t="str">
        <f>VLOOKUP(B4257, Positions!A$1:B$160, 2, FALSE)</f>
        <v>Midfielder</v>
      </c>
      <c r="D4257" t="s">
        <v>282</v>
      </c>
      <c r="E4257" t="s">
        <v>62</v>
      </c>
      <c r="F4257" t="s">
        <v>21</v>
      </c>
      <c r="G4257" t="str">
        <f>VLOOKUP(E4257, Tiers!M$1:P$134, 3, FALSE)</f>
        <v>ENG1</v>
      </c>
      <c r="H4257">
        <f>VLOOKUP(G4257, Tiers!B$1:C$134, 2, FALSE)</f>
        <v>1</v>
      </c>
      <c r="I4257" s="26" t="s">
        <v>5833</v>
      </c>
      <c r="J4257">
        <f t="shared" si="266"/>
        <v>6</v>
      </c>
      <c r="K4257">
        <f t="shared" si="267"/>
        <v>4</v>
      </c>
      <c r="L4257">
        <f t="shared" si="268"/>
        <v>10597</v>
      </c>
      <c r="M4257">
        <f t="shared" si="269"/>
        <v>348</v>
      </c>
      <c r="N4257">
        <v>29</v>
      </c>
      <c r="O4257" t="s">
        <v>596</v>
      </c>
      <c r="P4257" t="s">
        <v>21</v>
      </c>
      <c r="Q4257" t="s">
        <v>22</v>
      </c>
      <c r="R4257" t="s">
        <v>21</v>
      </c>
      <c r="S4257" t="s">
        <v>319</v>
      </c>
      <c r="W4257">
        <v>173</v>
      </c>
      <c r="X4257">
        <v>71</v>
      </c>
      <c r="Y4257">
        <v>57</v>
      </c>
      <c r="Z4257">
        <v>336</v>
      </c>
    </row>
    <row r="4258" spans="1:26" ht="15.95">
      <c r="A4258" t="s">
        <v>5149</v>
      </c>
      <c r="B4258" t="s">
        <v>322</v>
      </c>
      <c r="C4258" t="str">
        <f>VLOOKUP(B4258, Positions!A$1:B$160, 2, FALSE)</f>
        <v>Midfielder</v>
      </c>
      <c r="D4258" t="s">
        <v>4408</v>
      </c>
      <c r="E4258" t="s">
        <v>5666</v>
      </c>
      <c r="F4258" t="s">
        <v>4590</v>
      </c>
      <c r="G4258" t="str">
        <f>VLOOKUP(E4258, Tiers!M$1:P$134, 3, FALSE)</f>
        <v>NONE</v>
      </c>
      <c r="H4258">
        <f>VLOOKUP(G4258, Tiers!B$1:C$134, 2, FALSE)</f>
        <v>7</v>
      </c>
      <c r="I4258" s="26" t="s">
        <v>5834</v>
      </c>
      <c r="J4258">
        <f t="shared" si="266"/>
        <v>6</v>
      </c>
      <c r="K4258">
        <f t="shared" si="267"/>
        <v>4</v>
      </c>
      <c r="L4258">
        <f t="shared" si="268"/>
        <v>10598</v>
      </c>
      <c r="M4258">
        <f t="shared" si="269"/>
        <v>348</v>
      </c>
      <c r="N4258">
        <v>29</v>
      </c>
      <c r="O4258" t="s">
        <v>519</v>
      </c>
      <c r="P4258" t="s">
        <v>21</v>
      </c>
      <c r="Q4258" t="s">
        <v>22</v>
      </c>
      <c r="R4258" t="s">
        <v>21</v>
      </c>
      <c r="W4258">
        <v>178</v>
      </c>
      <c r="X4258">
        <v>70</v>
      </c>
      <c r="Y4258">
        <v>23</v>
      </c>
      <c r="Z4258">
        <v>121</v>
      </c>
    </row>
    <row r="4259" spans="1:26" ht="15.95">
      <c r="A4259" t="s">
        <v>5150</v>
      </c>
      <c r="B4259" t="s">
        <v>892</v>
      </c>
      <c r="C4259" t="str">
        <f>VLOOKUP(B4259, Positions!A$1:B$160, 2, FALSE)</f>
        <v>Defender</v>
      </c>
      <c r="D4259" t="s">
        <v>5666</v>
      </c>
      <c r="E4259" t="s">
        <v>5666</v>
      </c>
      <c r="F4259" t="s">
        <v>21</v>
      </c>
      <c r="G4259" t="str">
        <f>VLOOKUP(E4259, Tiers!M$1:P$134, 3, FALSE)</f>
        <v>NONE</v>
      </c>
      <c r="H4259">
        <f>VLOOKUP(G4259, Tiers!B$1:C$134, 2, FALSE)</f>
        <v>7</v>
      </c>
      <c r="I4259" s="26" t="s">
        <v>5769</v>
      </c>
      <c r="J4259">
        <f t="shared" si="266"/>
        <v>6</v>
      </c>
      <c r="K4259">
        <f t="shared" si="267"/>
        <v>4</v>
      </c>
      <c r="L4259">
        <f t="shared" si="268"/>
        <v>10601</v>
      </c>
      <c r="M4259">
        <f t="shared" si="269"/>
        <v>348</v>
      </c>
      <c r="N4259">
        <v>29</v>
      </c>
      <c r="O4259" t="s">
        <v>284</v>
      </c>
      <c r="P4259" t="s">
        <v>21</v>
      </c>
      <c r="Q4259" t="s">
        <v>22</v>
      </c>
      <c r="R4259" t="s">
        <v>21</v>
      </c>
      <c r="W4259">
        <v>178</v>
      </c>
      <c r="X4259">
        <v>82</v>
      </c>
      <c r="Y4259">
        <v>1</v>
      </c>
      <c r="Z4259">
        <v>193</v>
      </c>
    </row>
    <row r="4260" spans="1:26" ht="15.95">
      <c r="A4260" t="s">
        <v>5151</v>
      </c>
      <c r="B4260" t="s">
        <v>734</v>
      </c>
      <c r="C4260" t="str">
        <f>VLOOKUP(B4260, Positions!A$1:B$160, 2, FALSE)</f>
        <v>Forward</v>
      </c>
      <c r="D4260" t="s">
        <v>579</v>
      </c>
      <c r="E4260" t="s">
        <v>5665</v>
      </c>
      <c r="F4260" t="s">
        <v>21</v>
      </c>
      <c r="G4260" t="str">
        <f>VLOOKUP(E4260, Tiers!M$1:P$134, 3, FALSE)</f>
        <v>ENG2</v>
      </c>
      <c r="H4260">
        <f>VLOOKUP(G4260, Tiers!B$1:C$134, 2, FALSE)</f>
        <v>3</v>
      </c>
      <c r="I4260" s="26" t="s">
        <v>5770</v>
      </c>
      <c r="J4260">
        <f t="shared" si="266"/>
        <v>4</v>
      </c>
      <c r="K4260">
        <f t="shared" si="267"/>
        <v>3</v>
      </c>
      <c r="L4260">
        <f t="shared" si="268"/>
        <v>10669</v>
      </c>
      <c r="M4260">
        <f t="shared" si="269"/>
        <v>350</v>
      </c>
      <c r="N4260">
        <v>29</v>
      </c>
      <c r="O4260" t="s">
        <v>3977</v>
      </c>
      <c r="P4260" t="s">
        <v>21</v>
      </c>
      <c r="Q4260" t="s">
        <v>22</v>
      </c>
      <c r="R4260" t="s">
        <v>21</v>
      </c>
      <c r="W4260">
        <v>181</v>
      </c>
      <c r="X4260">
        <v>73</v>
      </c>
      <c r="Y4260">
        <v>71</v>
      </c>
      <c r="Z4260">
        <v>310</v>
      </c>
    </row>
    <row r="4261" spans="1:26" ht="15.95">
      <c r="A4261" t="s">
        <v>5152</v>
      </c>
      <c r="B4261" t="s">
        <v>480</v>
      </c>
      <c r="C4261" t="str">
        <f>VLOOKUP(B4261, Positions!A$1:B$160, 2, FALSE)</f>
        <v>Defender</v>
      </c>
      <c r="D4261" t="s">
        <v>496</v>
      </c>
      <c r="E4261" t="s">
        <v>5664</v>
      </c>
      <c r="F4261" t="s">
        <v>21</v>
      </c>
      <c r="G4261" t="str">
        <f>VLOOKUP(E4261, Tiers!M$1:P$134, 3, FALSE)</f>
        <v>ENG3</v>
      </c>
      <c r="H4261">
        <f>VLOOKUP(G4261, Tiers!B$1:C$134, 2, FALSE)</f>
        <v>4</v>
      </c>
      <c r="I4261" s="26" t="s">
        <v>5771</v>
      </c>
      <c r="J4261">
        <f t="shared" si="266"/>
        <v>12</v>
      </c>
      <c r="K4261">
        <f t="shared" si="267"/>
        <v>2</v>
      </c>
      <c r="L4261">
        <f t="shared" si="268"/>
        <v>10788</v>
      </c>
      <c r="M4261">
        <f t="shared" si="269"/>
        <v>354</v>
      </c>
      <c r="N4261">
        <v>29</v>
      </c>
      <c r="O4261" t="s">
        <v>136</v>
      </c>
      <c r="P4261" t="s">
        <v>21</v>
      </c>
      <c r="Q4261" t="s">
        <v>22</v>
      </c>
      <c r="R4261" t="s">
        <v>21</v>
      </c>
      <c r="W4261">
        <v>186</v>
      </c>
      <c r="X4261">
        <v>79</v>
      </c>
      <c r="Y4261">
        <v>23</v>
      </c>
      <c r="Z4261">
        <v>368</v>
      </c>
    </row>
    <row r="4262" spans="1:26" ht="15.95">
      <c r="A4262" t="s">
        <v>5153</v>
      </c>
      <c r="B4262" t="s">
        <v>166</v>
      </c>
      <c r="C4262" t="str">
        <f>VLOOKUP(B4262, Positions!A$1:B$160, 2, FALSE)</f>
        <v>Goalkeeper</v>
      </c>
      <c r="D4262" t="s">
        <v>52</v>
      </c>
      <c r="E4262" t="s">
        <v>5663</v>
      </c>
      <c r="F4262" t="s">
        <v>21</v>
      </c>
      <c r="G4262" t="str">
        <f>VLOOKUP(E4262, Tiers!M$1:P$134, 3, FALSE)</f>
        <v>ENG4</v>
      </c>
      <c r="H4262">
        <f>VLOOKUP(G4262, Tiers!B$1:C$134, 2, FALSE)</f>
        <v>5</v>
      </c>
      <c r="I4262" s="26" t="s">
        <v>5772</v>
      </c>
      <c r="J4262">
        <f t="shared" si="266"/>
        <v>10</v>
      </c>
      <c r="K4262">
        <f t="shared" si="267"/>
        <v>1</v>
      </c>
      <c r="L4262">
        <f t="shared" si="268"/>
        <v>10849</v>
      </c>
      <c r="M4262">
        <f t="shared" si="269"/>
        <v>356</v>
      </c>
      <c r="N4262">
        <v>29</v>
      </c>
      <c r="O4262" t="s">
        <v>265</v>
      </c>
      <c r="P4262" t="s">
        <v>21</v>
      </c>
      <c r="Q4262" t="s">
        <v>22</v>
      </c>
      <c r="R4262" t="s">
        <v>21</v>
      </c>
      <c r="W4262">
        <v>194</v>
      </c>
      <c r="X4262">
        <v>80</v>
      </c>
      <c r="Y4262">
        <v>1</v>
      </c>
      <c r="Z4262">
        <v>312</v>
      </c>
    </row>
    <row r="4263" spans="1:26" ht="15.95">
      <c r="A4263" t="s">
        <v>5154</v>
      </c>
      <c r="B4263" t="s">
        <v>42</v>
      </c>
      <c r="C4263" t="str">
        <f>VLOOKUP(B4263, Positions!A$1:B$160, 2, FALSE)</f>
        <v>Midfielder</v>
      </c>
      <c r="D4263" t="s">
        <v>159</v>
      </c>
      <c r="E4263" t="s">
        <v>5665</v>
      </c>
      <c r="F4263" t="s">
        <v>21</v>
      </c>
      <c r="G4263" t="str">
        <f>VLOOKUP(E4263, Tiers!M$1:P$134, 3, FALSE)</f>
        <v>ENG2</v>
      </c>
      <c r="H4263">
        <f>VLOOKUP(G4263, Tiers!B$1:C$134, 2, FALSE)</f>
        <v>3</v>
      </c>
      <c r="I4263" s="26" t="s">
        <v>5773</v>
      </c>
      <c r="J4263">
        <f t="shared" si="266"/>
        <v>5</v>
      </c>
      <c r="K4263">
        <f t="shared" si="267"/>
        <v>3</v>
      </c>
      <c r="L4263">
        <f t="shared" si="268"/>
        <v>11012</v>
      </c>
      <c r="M4263">
        <f t="shared" si="269"/>
        <v>361</v>
      </c>
      <c r="N4263">
        <v>29</v>
      </c>
      <c r="O4263" t="s">
        <v>74</v>
      </c>
      <c r="P4263" t="s">
        <v>21</v>
      </c>
      <c r="Q4263" t="s">
        <v>22</v>
      </c>
      <c r="R4263" t="s">
        <v>21</v>
      </c>
      <c r="S4263" t="s">
        <v>239</v>
      </c>
      <c r="W4263">
        <v>183</v>
      </c>
      <c r="X4263">
        <v>75</v>
      </c>
      <c r="Y4263">
        <v>26</v>
      </c>
      <c r="Z4263">
        <v>313</v>
      </c>
    </row>
    <row r="4264" spans="1:26" ht="15.95">
      <c r="A4264" t="s">
        <v>5155</v>
      </c>
      <c r="B4264" t="s">
        <v>16</v>
      </c>
      <c r="C4264" t="str">
        <f>VLOOKUP(B4264, Positions!A$1:B$160, 2, FALSE)</f>
        <v>Forward</v>
      </c>
      <c r="D4264" t="s">
        <v>217</v>
      </c>
      <c r="E4264" t="s">
        <v>5664</v>
      </c>
      <c r="F4264" t="s">
        <v>21</v>
      </c>
      <c r="G4264" t="str">
        <f>VLOOKUP(E4264, Tiers!M$1:P$134, 3, FALSE)</f>
        <v>ENG3</v>
      </c>
      <c r="H4264">
        <f>VLOOKUP(G4264, Tiers!B$1:C$134, 2, FALSE)</f>
        <v>4</v>
      </c>
      <c r="I4264" s="26" t="s">
        <v>5774</v>
      </c>
      <c r="J4264">
        <f t="shared" si="266"/>
        <v>1</v>
      </c>
      <c r="K4264">
        <f t="shared" si="267"/>
        <v>2</v>
      </c>
      <c r="L4264">
        <f t="shared" si="268"/>
        <v>11116</v>
      </c>
      <c r="M4264">
        <f t="shared" si="269"/>
        <v>365</v>
      </c>
      <c r="N4264">
        <v>29</v>
      </c>
      <c r="O4264" t="s">
        <v>1500</v>
      </c>
      <c r="P4264" t="s">
        <v>21</v>
      </c>
      <c r="Q4264" t="s">
        <v>22</v>
      </c>
      <c r="R4264" t="s">
        <v>21</v>
      </c>
      <c r="W4264">
        <v>178</v>
      </c>
      <c r="X4264">
        <v>70</v>
      </c>
      <c r="Y4264">
        <v>94</v>
      </c>
      <c r="Z4264">
        <v>267</v>
      </c>
    </row>
    <row r="4265" spans="1:26" ht="15.95">
      <c r="A4265" t="s">
        <v>5156</v>
      </c>
      <c r="B4265" t="s">
        <v>36</v>
      </c>
      <c r="C4265" t="str">
        <f>VLOOKUP(B4265, Positions!A$1:B$160, 2, FALSE)</f>
        <v>Midfielder</v>
      </c>
      <c r="D4265" t="s">
        <v>378</v>
      </c>
      <c r="E4265" t="s">
        <v>5663</v>
      </c>
      <c r="F4265" t="s">
        <v>21</v>
      </c>
      <c r="G4265" t="str">
        <f>VLOOKUP(E4265, Tiers!M$1:P$134, 3, FALSE)</f>
        <v>ENG4</v>
      </c>
      <c r="H4265">
        <f>VLOOKUP(G4265, Tiers!B$1:C$134, 2, FALSE)</f>
        <v>5</v>
      </c>
      <c r="I4265" s="26" t="s">
        <v>5775</v>
      </c>
      <c r="J4265">
        <f t="shared" si="266"/>
        <v>9</v>
      </c>
      <c r="K4265">
        <f t="shared" si="267"/>
        <v>1</v>
      </c>
      <c r="L4265">
        <f t="shared" si="268"/>
        <v>11245</v>
      </c>
      <c r="M4265">
        <f t="shared" si="269"/>
        <v>369</v>
      </c>
      <c r="N4265">
        <v>29</v>
      </c>
      <c r="O4265" t="s">
        <v>57</v>
      </c>
      <c r="P4265" t="s">
        <v>21</v>
      </c>
      <c r="Q4265" t="s">
        <v>22</v>
      </c>
      <c r="R4265" t="s">
        <v>21</v>
      </c>
      <c r="W4265">
        <v>171</v>
      </c>
      <c r="X4265">
        <v>64</v>
      </c>
      <c r="Y4265">
        <v>9</v>
      </c>
      <c r="Z4265">
        <v>271</v>
      </c>
    </row>
    <row r="4266" spans="1:26" ht="15.95">
      <c r="A4266" t="s">
        <v>5157</v>
      </c>
      <c r="B4266" t="s">
        <v>249</v>
      </c>
      <c r="C4266" t="str">
        <f>VLOOKUP(B4266, Positions!A$1:B$160, 2, FALSE)</f>
        <v>Midfielder</v>
      </c>
      <c r="D4266" t="s">
        <v>657</v>
      </c>
      <c r="E4266" t="s">
        <v>62</v>
      </c>
      <c r="F4266" t="s">
        <v>21</v>
      </c>
      <c r="G4266" t="str">
        <f>VLOOKUP(E4266, Tiers!M$1:P$134, 3, FALSE)</f>
        <v>ENG1</v>
      </c>
      <c r="H4266">
        <f>VLOOKUP(G4266, Tiers!B$1:C$134, 2, FALSE)</f>
        <v>1</v>
      </c>
      <c r="I4266" s="26" t="s">
        <v>5776</v>
      </c>
      <c r="J4266">
        <f t="shared" si="266"/>
        <v>9</v>
      </c>
      <c r="K4266">
        <f t="shared" si="267"/>
        <v>1</v>
      </c>
      <c r="L4266">
        <f t="shared" si="268"/>
        <v>11247</v>
      </c>
      <c r="M4266">
        <f t="shared" si="269"/>
        <v>369</v>
      </c>
      <c r="N4266">
        <v>29</v>
      </c>
      <c r="O4266" t="s">
        <v>136</v>
      </c>
      <c r="P4266" t="s">
        <v>21</v>
      </c>
      <c r="Q4266" t="s">
        <v>22</v>
      </c>
      <c r="R4266" t="s">
        <v>21</v>
      </c>
      <c r="W4266">
        <v>173</v>
      </c>
      <c r="X4266">
        <v>70</v>
      </c>
      <c r="Y4266">
        <v>35</v>
      </c>
      <c r="Z4266">
        <v>351</v>
      </c>
    </row>
    <row r="4267" spans="1:26" ht="15.95">
      <c r="A4267" t="s">
        <v>5158</v>
      </c>
      <c r="B4267" t="s">
        <v>36</v>
      </c>
      <c r="C4267" t="str">
        <f>VLOOKUP(B4267, Positions!A$1:B$160, 2, FALSE)</f>
        <v>Midfielder</v>
      </c>
      <c r="D4267" t="s">
        <v>48</v>
      </c>
      <c r="E4267" t="s">
        <v>5663</v>
      </c>
      <c r="F4267" t="s">
        <v>21</v>
      </c>
      <c r="G4267" t="str">
        <f>VLOOKUP(E4267, Tiers!M$1:P$134, 3, FALSE)</f>
        <v>ENG4</v>
      </c>
      <c r="H4267">
        <f>VLOOKUP(G4267, Tiers!B$1:C$134, 2, FALSE)</f>
        <v>5</v>
      </c>
      <c r="I4267" s="26" t="s">
        <v>5777</v>
      </c>
      <c r="J4267">
        <f t="shared" si="266"/>
        <v>7</v>
      </c>
      <c r="K4267">
        <f t="shared" si="267"/>
        <v>4</v>
      </c>
      <c r="L4267">
        <f t="shared" si="268"/>
        <v>11310</v>
      </c>
      <c r="M4267">
        <f t="shared" si="269"/>
        <v>371</v>
      </c>
      <c r="N4267">
        <v>29</v>
      </c>
      <c r="O4267" t="s">
        <v>74</v>
      </c>
      <c r="P4267" t="s">
        <v>21</v>
      </c>
      <c r="Q4267" t="s">
        <v>22</v>
      </c>
      <c r="R4267" t="s">
        <v>21</v>
      </c>
      <c r="W4267">
        <v>183</v>
      </c>
      <c r="X4267">
        <v>71</v>
      </c>
      <c r="Y4267">
        <v>12</v>
      </c>
      <c r="Z4267">
        <v>334</v>
      </c>
    </row>
    <row r="4268" spans="1:26" ht="15.95">
      <c r="A4268" t="s">
        <v>5159</v>
      </c>
      <c r="B4268" t="s">
        <v>16</v>
      </c>
      <c r="C4268" t="str">
        <f>VLOOKUP(B4268, Positions!A$1:B$160, 2, FALSE)</f>
        <v>Forward</v>
      </c>
      <c r="D4268" t="s">
        <v>338</v>
      </c>
      <c r="E4268" t="s">
        <v>5666</v>
      </c>
      <c r="F4268" t="s">
        <v>21</v>
      </c>
      <c r="G4268" t="str">
        <f>VLOOKUP(E4268, Tiers!M$1:P$134, 3, FALSE)</f>
        <v>NONE</v>
      </c>
      <c r="H4268">
        <f>VLOOKUP(G4268, Tiers!B$1:C$134, 2, FALSE)</f>
        <v>7</v>
      </c>
      <c r="I4268" s="26" t="s">
        <v>5778</v>
      </c>
      <c r="J4268">
        <f t="shared" si="266"/>
        <v>5</v>
      </c>
      <c r="K4268">
        <f t="shared" si="267"/>
        <v>3</v>
      </c>
      <c r="L4268">
        <f t="shared" si="268"/>
        <v>11371</v>
      </c>
      <c r="M4268">
        <f t="shared" si="269"/>
        <v>373</v>
      </c>
      <c r="N4268">
        <v>29</v>
      </c>
      <c r="O4268" t="s">
        <v>40</v>
      </c>
      <c r="P4268" t="s">
        <v>21</v>
      </c>
      <c r="Q4268" t="s">
        <v>22</v>
      </c>
      <c r="R4268" t="s">
        <v>21</v>
      </c>
      <c r="W4268">
        <v>176</v>
      </c>
      <c r="X4268">
        <v>75</v>
      </c>
      <c r="Y4268">
        <v>150</v>
      </c>
      <c r="Z4268">
        <v>300</v>
      </c>
    </row>
    <row r="4269" spans="1:26" ht="15.95">
      <c r="A4269" t="s">
        <v>5160</v>
      </c>
      <c r="B4269" t="s">
        <v>16</v>
      </c>
      <c r="C4269" t="str">
        <f>VLOOKUP(B4269, Positions!A$1:B$160, 2, FALSE)</f>
        <v>Forward</v>
      </c>
      <c r="D4269" t="s">
        <v>177</v>
      </c>
      <c r="E4269" t="s">
        <v>5663</v>
      </c>
      <c r="F4269" t="s">
        <v>21</v>
      </c>
      <c r="G4269" t="str">
        <f>VLOOKUP(E4269, Tiers!M$1:P$134, 3, FALSE)</f>
        <v>ENG4</v>
      </c>
      <c r="H4269">
        <f>VLOOKUP(G4269, Tiers!B$1:C$134, 2, FALSE)</f>
        <v>5</v>
      </c>
      <c r="I4269" s="26" t="s">
        <v>5779</v>
      </c>
      <c r="J4269">
        <f t="shared" si="266"/>
        <v>4</v>
      </c>
      <c r="K4269">
        <f t="shared" si="267"/>
        <v>3</v>
      </c>
      <c r="L4269">
        <f t="shared" si="268"/>
        <v>11392</v>
      </c>
      <c r="M4269">
        <f t="shared" si="269"/>
        <v>374</v>
      </c>
      <c r="N4269">
        <v>29</v>
      </c>
      <c r="O4269" t="s">
        <v>69</v>
      </c>
      <c r="P4269" t="s">
        <v>21</v>
      </c>
      <c r="Q4269" t="s">
        <v>22</v>
      </c>
      <c r="R4269" t="s">
        <v>21</v>
      </c>
      <c r="W4269">
        <v>178</v>
      </c>
      <c r="X4269">
        <v>78</v>
      </c>
      <c r="Y4269">
        <v>52</v>
      </c>
      <c r="Z4269">
        <v>221</v>
      </c>
    </row>
    <row r="4270" spans="1:26" ht="15.95">
      <c r="A4270" t="s">
        <v>5161</v>
      </c>
      <c r="B4270" t="s">
        <v>480</v>
      </c>
      <c r="C4270" t="str">
        <f>VLOOKUP(B4270, Positions!A$1:B$160, 2, FALSE)</f>
        <v>Defender</v>
      </c>
      <c r="D4270" t="s">
        <v>412</v>
      </c>
      <c r="E4270" t="s">
        <v>5664</v>
      </c>
      <c r="F4270" t="s">
        <v>21</v>
      </c>
      <c r="G4270" t="str">
        <f>VLOOKUP(E4270, Tiers!M$1:P$134, 3, FALSE)</f>
        <v>ENG3</v>
      </c>
      <c r="H4270">
        <f>VLOOKUP(G4270, Tiers!B$1:C$134, 2, FALSE)</f>
        <v>4</v>
      </c>
      <c r="I4270" s="26" t="s">
        <v>5679</v>
      </c>
      <c r="J4270">
        <f t="shared" si="266"/>
        <v>2</v>
      </c>
      <c r="K4270">
        <f t="shared" si="267"/>
        <v>2</v>
      </c>
      <c r="L4270">
        <f t="shared" si="268"/>
        <v>11467</v>
      </c>
      <c r="M4270">
        <f t="shared" si="269"/>
        <v>376</v>
      </c>
      <c r="N4270">
        <v>29</v>
      </c>
      <c r="O4270" t="s">
        <v>5162</v>
      </c>
      <c r="P4270" t="s">
        <v>21</v>
      </c>
      <c r="Q4270" t="s">
        <v>22</v>
      </c>
      <c r="R4270" t="s">
        <v>21</v>
      </c>
      <c r="S4270" t="s">
        <v>706</v>
      </c>
      <c r="W4270">
        <v>186</v>
      </c>
      <c r="X4270">
        <v>79</v>
      </c>
      <c r="Y4270">
        <v>19</v>
      </c>
      <c r="Z4270">
        <v>293</v>
      </c>
    </row>
    <row r="4271" spans="1:26" ht="15.95">
      <c r="A4271" t="s">
        <v>5163</v>
      </c>
      <c r="B4271" t="s">
        <v>102</v>
      </c>
      <c r="C4271" t="str">
        <f>VLOOKUP(B4271, Positions!A$1:B$160, 2, FALSE)</f>
        <v>Defender</v>
      </c>
      <c r="D4271" t="s">
        <v>1243</v>
      </c>
      <c r="E4271" t="s">
        <v>5666</v>
      </c>
      <c r="F4271" t="s">
        <v>21</v>
      </c>
      <c r="G4271" t="str">
        <f>VLOOKUP(E4271, Tiers!M$1:P$134, 3, FALSE)</f>
        <v>NONE</v>
      </c>
      <c r="H4271">
        <f>VLOOKUP(G4271, Tiers!B$1:C$134, 2, FALSE)</f>
        <v>7</v>
      </c>
      <c r="I4271" s="26" t="s">
        <v>5680</v>
      </c>
      <c r="J4271">
        <f t="shared" si="266"/>
        <v>1</v>
      </c>
      <c r="K4271">
        <f t="shared" si="267"/>
        <v>2</v>
      </c>
      <c r="L4271">
        <f t="shared" si="268"/>
        <v>11476</v>
      </c>
      <c r="M4271">
        <f t="shared" si="269"/>
        <v>377</v>
      </c>
      <c r="N4271">
        <v>29</v>
      </c>
      <c r="O4271" t="s">
        <v>5790</v>
      </c>
      <c r="P4271" t="s">
        <v>21</v>
      </c>
      <c r="Q4271" t="s">
        <v>22</v>
      </c>
      <c r="R4271" t="s">
        <v>21</v>
      </c>
      <c r="W4271">
        <v>183</v>
      </c>
      <c r="X4271">
        <v>73</v>
      </c>
      <c r="Y4271">
        <v>0</v>
      </c>
      <c r="Z4271">
        <v>279</v>
      </c>
    </row>
    <row r="4272" spans="1:26" ht="15.95">
      <c r="A4272" t="s">
        <v>5164</v>
      </c>
      <c r="B4272" t="s">
        <v>16</v>
      </c>
      <c r="C4272" t="str">
        <f>VLOOKUP(B4272, Positions!A$1:B$160, 2, FALSE)</f>
        <v>Forward</v>
      </c>
      <c r="D4272" t="s">
        <v>4210</v>
      </c>
      <c r="E4272" t="s">
        <v>5666</v>
      </c>
      <c r="F4272" t="s">
        <v>226</v>
      </c>
      <c r="G4272" t="str">
        <f>VLOOKUP(E4272, Tiers!M$1:P$134, 3, FALSE)</f>
        <v>NONE</v>
      </c>
      <c r="H4272">
        <f>VLOOKUP(G4272, Tiers!B$1:C$134, 2, FALSE)</f>
        <v>7</v>
      </c>
      <c r="I4272" s="26" t="s">
        <v>5682</v>
      </c>
      <c r="J4272">
        <f t="shared" si="266"/>
        <v>10</v>
      </c>
      <c r="K4272">
        <f t="shared" si="267"/>
        <v>1</v>
      </c>
      <c r="L4272">
        <f t="shared" si="268"/>
        <v>11566</v>
      </c>
      <c r="M4272">
        <f t="shared" si="269"/>
        <v>380</v>
      </c>
      <c r="N4272">
        <v>29</v>
      </c>
      <c r="O4272" t="s">
        <v>390</v>
      </c>
      <c r="P4272" t="s">
        <v>21</v>
      </c>
      <c r="Q4272" t="s">
        <v>22</v>
      </c>
      <c r="R4272" t="s">
        <v>21</v>
      </c>
      <c r="W4272">
        <v>178</v>
      </c>
      <c r="X4272">
        <v>69</v>
      </c>
      <c r="Y4272">
        <v>100</v>
      </c>
      <c r="Z4272">
        <v>385</v>
      </c>
    </row>
    <row r="4273" spans="1:26" ht="15.95">
      <c r="A4273" t="s">
        <v>5165</v>
      </c>
      <c r="B4273" t="s">
        <v>102</v>
      </c>
      <c r="C4273" t="str">
        <f>VLOOKUP(B4273, Positions!A$1:B$160, 2, FALSE)</f>
        <v>Defender</v>
      </c>
      <c r="D4273" t="s">
        <v>5666</v>
      </c>
      <c r="E4273" t="s">
        <v>5666</v>
      </c>
      <c r="F4273" t="s">
        <v>21</v>
      </c>
      <c r="G4273" t="str">
        <f>VLOOKUP(E4273, Tiers!M$1:P$134, 3, FALSE)</f>
        <v>NONE</v>
      </c>
      <c r="H4273">
        <f>VLOOKUP(G4273, Tiers!B$1:C$134, 2, FALSE)</f>
        <v>7</v>
      </c>
      <c r="I4273" s="26" t="s">
        <v>5683</v>
      </c>
      <c r="J4273">
        <f t="shared" si="266"/>
        <v>9</v>
      </c>
      <c r="K4273">
        <f t="shared" si="267"/>
        <v>1</v>
      </c>
      <c r="L4273">
        <f t="shared" si="268"/>
        <v>11625</v>
      </c>
      <c r="M4273">
        <f t="shared" si="269"/>
        <v>381</v>
      </c>
      <c r="N4273">
        <v>29</v>
      </c>
      <c r="O4273" t="s">
        <v>326</v>
      </c>
      <c r="P4273" t="s">
        <v>21</v>
      </c>
      <c r="Q4273" t="s">
        <v>22</v>
      </c>
      <c r="R4273" t="s">
        <v>21</v>
      </c>
      <c r="W4273">
        <v>183</v>
      </c>
      <c r="X4273">
        <v>77</v>
      </c>
      <c r="Y4273">
        <v>10</v>
      </c>
      <c r="Z4273">
        <v>118</v>
      </c>
    </row>
    <row r="4274" spans="1:26" ht="15.95">
      <c r="A4274" t="s">
        <v>5166</v>
      </c>
      <c r="B4274" t="s">
        <v>166</v>
      </c>
      <c r="C4274" t="str">
        <f>VLOOKUP(B4274, Positions!A$1:B$160, 2, FALSE)</f>
        <v>Goalkeeper</v>
      </c>
      <c r="D4274" t="s">
        <v>107</v>
      </c>
      <c r="E4274" t="s">
        <v>5665</v>
      </c>
      <c r="F4274" t="s">
        <v>21</v>
      </c>
      <c r="G4274" t="str">
        <f>VLOOKUP(E4274, Tiers!M$1:P$134, 3, FALSE)</f>
        <v>ENG2</v>
      </c>
      <c r="H4274">
        <f>VLOOKUP(G4274, Tiers!B$1:C$134, 2, FALSE)</f>
        <v>3</v>
      </c>
      <c r="I4274" s="26" t="s">
        <v>5684</v>
      </c>
      <c r="J4274">
        <f t="shared" si="266"/>
        <v>3</v>
      </c>
      <c r="K4274">
        <f t="shared" si="267"/>
        <v>3</v>
      </c>
      <c r="L4274">
        <f t="shared" si="268"/>
        <v>11788</v>
      </c>
      <c r="M4274">
        <f t="shared" si="269"/>
        <v>387</v>
      </c>
      <c r="N4274">
        <v>29</v>
      </c>
      <c r="O4274" t="s">
        <v>338</v>
      </c>
      <c r="P4274" t="s">
        <v>21</v>
      </c>
      <c r="Q4274" t="s">
        <v>22</v>
      </c>
      <c r="R4274" t="s">
        <v>21</v>
      </c>
      <c r="W4274">
        <v>188</v>
      </c>
      <c r="X4274">
        <v>86</v>
      </c>
      <c r="Y4274">
        <v>0</v>
      </c>
      <c r="Z4274">
        <v>223</v>
      </c>
    </row>
    <row r="4275" spans="1:26" ht="15.95">
      <c r="A4275" t="s">
        <v>5167</v>
      </c>
      <c r="B4275" t="s">
        <v>16</v>
      </c>
      <c r="C4275" t="str">
        <f>VLOOKUP(B4275, Positions!A$1:B$160, 2, FALSE)</f>
        <v>Forward</v>
      </c>
      <c r="D4275" t="s">
        <v>265</v>
      </c>
      <c r="E4275" t="s">
        <v>5665</v>
      </c>
      <c r="F4275" t="s">
        <v>21</v>
      </c>
      <c r="G4275" t="str">
        <f>VLOOKUP(E4275, Tiers!M$1:P$134, 3, FALSE)</f>
        <v>ENG2</v>
      </c>
      <c r="H4275">
        <f>VLOOKUP(G4275, Tiers!B$1:C$134, 2, FALSE)</f>
        <v>3</v>
      </c>
      <c r="I4275" s="26" t="s">
        <v>5684</v>
      </c>
      <c r="J4275">
        <f t="shared" si="266"/>
        <v>3</v>
      </c>
      <c r="K4275">
        <f t="shared" si="267"/>
        <v>3</v>
      </c>
      <c r="L4275">
        <f t="shared" si="268"/>
        <v>11788</v>
      </c>
      <c r="M4275">
        <f t="shared" si="269"/>
        <v>387</v>
      </c>
      <c r="N4275">
        <v>29</v>
      </c>
      <c r="O4275" t="s">
        <v>103</v>
      </c>
      <c r="P4275" t="s">
        <v>21</v>
      </c>
      <c r="Q4275" t="s">
        <v>22</v>
      </c>
      <c r="R4275" t="s">
        <v>21</v>
      </c>
      <c r="W4275">
        <v>178</v>
      </c>
      <c r="X4275">
        <v>71</v>
      </c>
      <c r="Y4275">
        <v>51</v>
      </c>
      <c r="Z4275">
        <v>234</v>
      </c>
    </row>
    <row r="4276" spans="1:26" ht="15.95">
      <c r="A4276" t="s">
        <v>5168</v>
      </c>
      <c r="B4276" t="s">
        <v>72</v>
      </c>
      <c r="C4276" t="str">
        <f>VLOOKUP(B4276, Positions!A$1:B$160, 2, FALSE)</f>
        <v>Defender</v>
      </c>
      <c r="D4276" t="s">
        <v>4210</v>
      </c>
      <c r="E4276" t="s">
        <v>5666</v>
      </c>
      <c r="F4276" t="s">
        <v>226</v>
      </c>
      <c r="G4276" t="str">
        <f>VLOOKUP(E4276, Tiers!M$1:P$134, 3, FALSE)</f>
        <v>NONE</v>
      </c>
      <c r="H4276">
        <f>VLOOKUP(G4276, Tiers!B$1:C$134, 2, FALSE)</f>
        <v>7</v>
      </c>
      <c r="I4276" s="26" t="s">
        <v>5685</v>
      </c>
      <c r="J4276">
        <f t="shared" si="266"/>
        <v>1</v>
      </c>
      <c r="K4276">
        <f t="shared" si="267"/>
        <v>2</v>
      </c>
      <c r="L4276">
        <f t="shared" si="268"/>
        <v>11847</v>
      </c>
      <c r="M4276">
        <f t="shared" si="269"/>
        <v>389</v>
      </c>
      <c r="N4276">
        <v>29</v>
      </c>
      <c r="O4276" t="s">
        <v>455</v>
      </c>
      <c r="P4276" t="s">
        <v>21</v>
      </c>
      <c r="Q4276" t="s">
        <v>22</v>
      </c>
      <c r="R4276" t="s">
        <v>21</v>
      </c>
      <c r="W4276">
        <v>173</v>
      </c>
      <c r="X4276">
        <v>68</v>
      </c>
      <c r="Y4276">
        <v>0</v>
      </c>
      <c r="Z4276">
        <v>275</v>
      </c>
    </row>
    <row r="4277" spans="1:26" ht="15.95">
      <c r="A4277" t="s">
        <v>5169</v>
      </c>
      <c r="B4277" t="s">
        <v>36</v>
      </c>
      <c r="C4277" t="str">
        <f>VLOOKUP(B4277, Positions!A$1:B$160, 2, FALSE)</f>
        <v>Midfielder</v>
      </c>
      <c r="D4277" t="s">
        <v>159</v>
      </c>
      <c r="E4277" t="s">
        <v>5665</v>
      </c>
      <c r="F4277" t="s">
        <v>21</v>
      </c>
      <c r="G4277" t="str">
        <f>VLOOKUP(E4277, Tiers!M$1:P$134, 3, FALSE)</f>
        <v>ENG2</v>
      </c>
      <c r="H4277">
        <f>VLOOKUP(G4277, Tiers!B$1:C$134, 2, FALSE)</f>
        <v>3</v>
      </c>
      <c r="I4277" s="26" t="s">
        <v>5686</v>
      </c>
      <c r="J4277">
        <f t="shared" si="266"/>
        <v>1</v>
      </c>
      <c r="K4277">
        <f t="shared" si="267"/>
        <v>2</v>
      </c>
      <c r="L4277">
        <f t="shared" si="268"/>
        <v>11854</v>
      </c>
      <c r="M4277">
        <f t="shared" si="269"/>
        <v>389</v>
      </c>
      <c r="N4277">
        <v>29</v>
      </c>
      <c r="O4277" t="s">
        <v>373</v>
      </c>
      <c r="P4277" t="s">
        <v>21</v>
      </c>
      <c r="Q4277" t="s">
        <v>22</v>
      </c>
      <c r="R4277" t="s">
        <v>21</v>
      </c>
      <c r="W4277">
        <v>186</v>
      </c>
      <c r="X4277">
        <v>73</v>
      </c>
      <c r="Y4277">
        <v>10</v>
      </c>
      <c r="Z4277">
        <v>362</v>
      </c>
    </row>
    <row r="4278" spans="1:26" ht="15.95">
      <c r="A4278" t="s">
        <v>5170</v>
      </c>
      <c r="B4278" t="s">
        <v>16</v>
      </c>
      <c r="C4278" t="str">
        <f>VLOOKUP(B4278, Positions!A$1:B$160, 2, FALSE)</f>
        <v>Forward</v>
      </c>
      <c r="D4278" t="s">
        <v>37</v>
      </c>
      <c r="E4278" t="s">
        <v>5664</v>
      </c>
      <c r="F4278" t="s">
        <v>21</v>
      </c>
      <c r="G4278" t="str">
        <f>VLOOKUP(E4278, Tiers!M$1:P$134, 3, FALSE)</f>
        <v>ENG3</v>
      </c>
      <c r="H4278">
        <f>VLOOKUP(G4278, Tiers!B$1:C$134, 2, FALSE)</f>
        <v>4</v>
      </c>
      <c r="I4278" s="26" t="s">
        <v>5687</v>
      </c>
      <c r="J4278">
        <f t="shared" si="266"/>
        <v>12</v>
      </c>
      <c r="K4278">
        <f t="shared" si="267"/>
        <v>2</v>
      </c>
      <c r="L4278">
        <f t="shared" si="268"/>
        <v>11879</v>
      </c>
      <c r="M4278">
        <f t="shared" si="269"/>
        <v>390</v>
      </c>
      <c r="N4278">
        <v>29</v>
      </c>
      <c r="O4278" t="s">
        <v>470</v>
      </c>
      <c r="P4278" t="s">
        <v>21</v>
      </c>
      <c r="Q4278" t="s">
        <v>22</v>
      </c>
      <c r="R4278" t="s">
        <v>21</v>
      </c>
      <c r="S4278" t="s">
        <v>319</v>
      </c>
      <c r="W4278">
        <v>173</v>
      </c>
      <c r="X4278">
        <v>84</v>
      </c>
      <c r="Y4278">
        <v>86</v>
      </c>
      <c r="Z4278">
        <v>270</v>
      </c>
    </row>
    <row r="4279" spans="1:26" ht="15.95">
      <c r="A4279" t="s">
        <v>5171</v>
      </c>
      <c r="B4279" t="s">
        <v>31</v>
      </c>
      <c r="C4279" t="str">
        <f>VLOOKUP(B4279, Positions!A$1:B$160, 2, FALSE)</f>
        <v>Defender</v>
      </c>
      <c r="D4279" t="s">
        <v>496</v>
      </c>
      <c r="E4279" t="s">
        <v>5664</v>
      </c>
      <c r="F4279" t="s">
        <v>21</v>
      </c>
      <c r="G4279" t="str">
        <f>VLOOKUP(E4279, Tiers!M$1:P$134, 3, FALSE)</f>
        <v>ENG3</v>
      </c>
      <c r="H4279">
        <f>VLOOKUP(G4279, Tiers!B$1:C$134, 2, FALSE)</f>
        <v>4</v>
      </c>
      <c r="I4279" s="26" t="s">
        <v>5688</v>
      </c>
      <c r="J4279">
        <f t="shared" si="266"/>
        <v>11</v>
      </c>
      <c r="K4279">
        <f t="shared" si="267"/>
        <v>1</v>
      </c>
      <c r="L4279">
        <f t="shared" si="268"/>
        <v>11919</v>
      </c>
      <c r="M4279">
        <f t="shared" si="269"/>
        <v>391</v>
      </c>
      <c r="N4279">
        <v>29</v>
      </c>
      <c r="O4279" t="s">
        <v>2243</v>
      </c>
      <c r="P4279" t="s">
        <v>21</v>
      </c>
      <c r="Q4279" t="s">
        <v>22</v>
      </c>
      <c r="R4279" t="s">
        <v>21</v>
      </c>
      <c r="W4279">
        <v>181</v>
      </c>
      <c r="X4279">
        <v>72</v>
      </c>
      <c r="Y4279">
        <v>8</v>
      </c>
      <c r="Z4279">
        <v>254</v>
      </c>
    </row>
    <row r="4280" spans="1:26" ht="15.95">
      <c r="A4280" t="s">
        <v>5172</v>
      </c>
      <c r="B4280" t="s">
        <v>5173</v>
      </c>
      <c r="C4280" t="str">
        <f>VLOOKUP(B4280, Positions!A$1:B$160, 2, FALSE)</f>
        <v>Defender</v>
      </c>
      <c r="D4280" t="s">
        <v>627</v>
      </c>
      <c r="E4280" t="s">
        <v>5666</v>
      </c>
      <c r="F4280" t="s">
        <v>21</v>
      </c>
      <c r="G4280" t="str">
        <f>VLOOKUP(E4280, Tiers!M$1:P$134, 3, FALSE)</f>
        <v>NONE</v>
      </c>
      <c r="H4280">
        <f>VLOOKUP(G4280, Tiers!B$1:C$134, 2, FALSE)</f>
        <v>7</v>
      </c>
      <c r="I4280" s="26" t="s">
        <v>5689</v>
      </c>
      <c r="J4280">
        <f t="shared" si="266"/>
        <v>10</v>
      </c>
      <c r="K4280">
        <f t="shared" si="267"/>
        <v>1</v>
      </c>
      <c r="L4280">
        <f t="shared" si="268"/>
        <v>11931</v>
      </c>
      <c r="M4280">
        <f t="shared" si="269"/>
        <v>392</v>
      </c>
      <c r="N4280">
        <v>29</v>
      </c>
      <c r="O4280" t="s">
        <v>1303</v>
      </c>
      <c r="P4280" t="s">
        <v>21</v>
      </c>
      <c r="Q4280" t="s">
        <v>22</v>
      </c>
      <c r="R4280" t="s">
        <v>21</v>
      </c>
      <c r="W4280">
        <v>170</v>
      </c>
      <c r="X4280">
        <v>66</v>
      </c>
      <c r="Y4280">
        <v>27</v>
      </c>
      <c r="Z4280">
        <v>356</v>
      </c>
    </row>
    <row r="4281" spans="1:26" ht="15.95">
      <c r="A4281" t="s">
        <v>5174</v>
      </c>
      <c r="B4281" t="s">
        <v>360</v>
      </c>
      <c r="C4281" t="str">
        <f>VLOOKUP(B4281, Positions!A$1:B$160, 2, FALSE)</f>
        <v>Defender</v>
      </c>
      <c r="D4281" t="s">
        <v>221</v>
      </c>
      <c r="E4281" t="s">
        <v>5664</v>
      </c>
      <c r="F4281" t="s">
        <v>21</v>
      </c>
      <c r="G4281" t="str">
        <f>VLOOKUP(E4281, Tiers!M$1:P$134, 3, FALSE)</f>
        <v>ENG3</v>
      </c>
      <c r="H4281">
        <f>VLOOKUP(G4281, Tiers!B$1:C$134, 2, FALSE)</f>
        <v>4</v>
      </c>
      <c r="I4281" s="26" t="s">
        <v>5690</v>
      </c>
      <c r="J4281">
        <f t="shared" si="266"/>
        <v>10</v>
      </c>
      <c r="K4281">
        <f t="shared" si="267"/>
        <v>1</v>
      </c>
      <c r="L4281">
        <f t="shared" si="268"/>
        <v>11932</v>
      </c>
      <c r="M4281">
        <f t="shared" si="269"/>
        <v>392</v>
      </c>
      <c r="N4281">
        <v>29</v>
      </c>
      <c r="O4281" t="s">
        <v>103</v>
      </c>
      <c r="P4281" t="s">
        <v>21</v>
      </c>
      <c r="Q4281" t="s">
        <v>22</v>
      </c>
      <c r="R4281" t="s">
        <v>21</v>
      </c>
      <c r="W4281">
        <v>183</v>
      </c>
      <c r="X4281">
        <v>76</v>
      </c>
      <c r="Y4281">
        <v>7</v>
      </c>
      <c r="Z4281">
        <v>237</v>
      </c>
    </row>
    <row r="4282" spans="1:26" ht="15.95">
      <c r="A4282" t="s">
        <v>2605</v>
      </c>
      <c r="B4282" t="s">
        <v>81</v>
      </c>
      <c r="C4282" t="str">
        <f>VLOOKUP(B4282, Positions!A$1:B$160, 2, FALSE)</f>
        <v>Defender</v>
      </c>
      <c r="D4282" t="s">
        <v>190</v>
      </c>
      <c r="E4282" t="s">
        <v>5663</v>
      </c>
      <c r="F4282" t="s">
        <v>21</v>
      </c>
      <c r="G4282" t="str">
        <f>VLOOKUP(E4282, Tiers!M$1:P$134, 3, FALSE)</f>
        <v>ENG4</v>
      </c>
      <c r="H4282">
        <f>VLOOKUP(G4282, Tiers!B$1:C$134, 2, FALSE)</f>
        <v>5</v>
      </c>
      <c r="I4282" s="26" t="s">
        <v>5691</v>
      </c>
      <c r="J4282">
        <f t="shared" si="266"/>
        <v>9</v>
      </c>
      <c r="K4282">
        <f t="shared" si="267"/>
        <v>1</v>
      </c>
      <c r="L4282">
        <f t="shared" si="268"/>
        <v>11964</v>
      </c>
      <c r="M4282">
        <f t="shared" si="269"/>
        <v>393</v>
      </c>
      <c r="N4282">
        <v>29</v>
      </c>
      <c r="O4282" t="s">
        <v>1391</v>
      </c>
      <c r="P4282" t="s">
        <v>21</v>
      </c>
      <c r="Q4282" t="s">
        <v>22</v>
      </c>
      <c r="R4282" t="s">
        <v>21</v>
      </c>
      <c r="W4282">
        <v>185</v>
      </c>
      <c r="X4282">
        <v>70</v>
      </c>
      <c r="Y4282">
        <v>2</v>
      </c>
      <c r="Z4282">
        <v>339</v>
      </c>
    </row>
    <row r="4283" spans="1:26" ht="15.95">
      <c r="A4283" t="s">
        <v>5175</v>
      </c>
      <c r="B4283" t="s">
        <v>196</v>
      </c>
      <c r="C4283" t="str">
        <f>VLOOKUP(B4283, Positions!A$1:B$160, 2, FALSE)</f>
        <v>Defender</v>
      </c>
      <c r="D4283" t="s">
        <v>149</v>
      </c>
      <c r="E4283" t="s">
        <v>5663</v>
      </c>
      <c r="F4283" t="s">
        <v>21</v>
      </c>
      <c r="G4283" t="str">
        <f>VLOOKUP(E4283, Tiers!M$1:P$134, 3, FALSE)</f>
        <v>ENG4</v>
      </c>
      <c r="H4283">
        <f>VLOOKUP(G4283, Tiers!B$1:C$134, 2, FALSE)</f>
        <v>5</v>
      </c>
      <c r="I4283" s="26" t="s">
        <v>5692</v>
      </c>
      <c r="J4283">
        <f t="shared" si="266"/>
        <v>9</v>
      </c>
      <c r="K4283">
        <f t="shared" si="267"/>
        <v>1</v>
      </c>
      <c r="L4283">
        <f t="shared" si="268"/>
        <v>11971</v>
      </c>
      <c r="M4283">
        <f t="shared" si="269"/>
        <v>393</v>
      </c>
      <c r="N4283">
        <v>29</v>
      </c>
      <c r="O4283" t="s">
        <v>187</v>
      </c>
      <c r="P4283" t="s">
        <v>21</v>
      </c>
      <c r="Q4283" t="s">
        <v>22</v>
      </c>
      <c r="R4283" t="s">
        <v>21</v>
      </c>
      <c r="W4283">
        <v>183</v>
      </c>
      <c r="X4283">
        <v>77</v>
      </c>
      <c r="Y4283">
        <v>6</v>
      </c>
      <c r="Z4283">
        <v>300</v>
      </c>
    </row>
    <row r="4284" spans="1:26" ht="15.95">
      <c r="A4284" t="s">
        <v>5176</v>
      </c>
      <c r="B4284" t="s">
        <v>16</v>
      </c>
      <c r="C4284" t="str">
        <f>VLOOKUP(B4284, Positions!A$1:B$160, 2, FALSE)</f>
        <v>Forward</v>
      </c>
      <c r="D4284" t="s">
        <v>332</v>
      </c>
      <c r="E4284" t="s">
        <v>5665</v>
      </c>
      <c r="F4284" t="s">
        <v>21</v>
      </c>
      <c r="G4284" t="str">
        <f>VLOOKUP(E4284, Tiers!M$1:P$134, 3, FALSE)</f>
        <v>ENG2</v>
      </c>
      <c r="H4284">
        <f>VLOOKUP(G4284, Tiers!B$1:C$134, 2, FALSE)</f>
        <v>3</v>
      </c>
      <c r="I4284" s="26" t="s">
        <v>5693</v>
      </c>
      <c r="J4284">
        <f t="shared" si="266"/>
        <v>6</v>
      </c>
      <c r="K4284">
        <f t="shared" si="267"/>
        <v>4</v>
      </c>
      <c r="L4284">
        <f t="shared" si="268"/>
        <v>12060</v>
      </c>
      <c r="M4284">
        <f t="shared" si="269"/>
        <v>396</v>
      </c>
      <c r="N4284">
        <v>29</v>
      </c>
      <c r="O4284" t="s">
        <v>3114</v>
      </c>
      <c r="P4284" t="s">
        <v>21</v>
      </c>
      <c r="Q4284" t="s">
        <v>22</v>
      </c>
      <c r="R4284" t="s">
        <v>21</v>
      </c>
      <c r="W4284">
        <v>178</v>
      </c>
      <c r="X4284">
        <v>70</v>
      </c>
      <c r="Y4284">
        <v>116</v>
      </c>
      <c r="Z4284">
        <v>364</v>
      </c>
    </row>
    <row r="4285" spans="1:26" ht="15.95">
      <c r="A4285" t="s">
        <v>5177</v>
      </c>
      <c r="B4285" t="s">
        <v>166</v>
      </c>
      <c r="C4285" t="str">
        <f>VLOOKUP(B4285, Positions!A$1:B$160, 2, FALSE)</f>
        <v>Goalkeeper</v>
      </c>
      <c r="D4285" t="s">
        <v>187</v>
      </c>
      <c r="E4285" t="s">
        <v>5663</v>
      </c>
      <c r="F4285" t="s">
        <v>21</v>
      </c>
      <c r="G4285" t="str">
        <f>VLOOKUP(E4285, Tiers!M$1:P$134, 3, FALSE)</f>
        <v>ENG4</v>
      </c>
      <c r="H4285">
        <f>VLOOKUP(G4285, Tiers!B$1:C$134, 2, FALSE)</f>
        <v>5</v>
      </c>
      <c r="I4285" s="26" t="s">
        <v>5694</v>
      </c>
      <c r="J4285">
        <f t="shared" si="266"/>
        <v>11</v>
      </c>
      <c r="K4285">
        <f t="shared" si="267"/>
        <v>1</v>
      </c>
      <c r="L4285">
        <f t="shared" si="268"/>
        <v>12284</v>
      </c>
      <c r="M4285">
        <f t="shared" si="269"/>
        <v>403</v>
      </c>
      <c r="N4285">
        <v>29</v>
      </c>
      <c r="O4285" t="s">
        <v>530</v>
      </c>
      <c r="P4285" t="s">
        <v>21</v>
      </c>
      <c r="Q4285" t="s">
        <v>22</v>
      </c>
      <c r="R4285" t="s">
        <v>21</v>
      </c>
      <c r="W4285">
        <v>183</v>
      </c>
      <c r="X4285">
        <v>75</v>
      </c>
      <c r="Y4285">
        <v>0</v>
      </c>
      <c r="Z4285">
        <v>376</v>
      </c>
    </row>
    <row r="4286" spans="1:26" ht="15.95">
      <c r="A4286" t="s">
        <v>5178</v>
      </c>
      <c r="B4286" t="s">
        <v>81</v>
      </c>
      <c r="C4286" t="str">
        <f>VLOOKUP(B4286, Positions!A$1:B$160, 2, FALSE)</f>
        <v>Defender</v>
      </c>
      <c r="D4286" t="s">
        <v>162</v>
      </c>
      <c r="E4286" t="s">
        <v>5663</v>
      </c>
      <c r="F4286" t="s">
        <v>21</v>
      </c>
      <c r="G4286" t="str">
        <f>VLOOKUP(E4286, Tiers!M$1:P$134, 3, FALSE)</f>
        <v>ENG4</v>
      </c>
      <c r="H4286">
        <f>VLOOKUP(G4286, Tiers!B$1:C$134, 2, FALSE)</f>
        <v>5</v>
      </c>
      <c r="I4286" s="26" t="s">
        <v>5695</v>
      </c>
      <c r="J4286">
        <f t="shared" si="266"/>
        <v>11</v>
      </c>
      <c r="K4286">
        <f t="shared" si="267"/>
        <v>1</v>
      </c>
      <c r="L4286">
        <f t="shared" si="268"/>
        <v>12290</v>
      </c>
      <c r="M4286">
        <f t="shared" si="269"/>
        <v>403</v>
      </c>
      <c r="N4286">
        <v>29</v>
      </c>
      <c r="O4286" t="s">
        <v>596</v>
      </c>
      <c r="P4286" t="s">
        <v>21</v>
      </c>
      <c r="Q4286" t="s">
        <v>22</v>
      </c>
      <c r="R4286" t="s">
        <v>21</v>
      </c>
      <c r="S4286" t="s">
        <v>491</v>
      </c>
      <c r="W4286">
        <v>191</v>
      </c>
      <c r="X4286">
        <v>84</v>
      </c>
      <c r="Y4286">
        <v>13</v>
      </c>
      <c r="Z4286">
        <v>326</v>
      </c>
    </row>
    <row r="4287" spans="1:26" ht="15.95">
      <c r="A4287" t="s">
        <v>5179</v>
      </c>
      <c r="B4287" t="s">
        <v>16</v>
      </c>
      <c r="C4287" t="str">
        <f>VLOOKUP(B4287, Positions!A$1:B$160, 2, FALSE)</f>
        <v>Forward</v>
      </c>
      <c r="D4287" t="s">
        <v>5180</v>
      </c>
      <c r="E4287" t="s">
        <v>5666</v>
      </c>
      <c r="F4287" t="s">
        <v>563</v>
      </c>
      <c r="G4287" t="str">
        <f>VLOOKUP(E4287, Tiers!M$1:P$134, 3, FALSE)</f>
        <v>NONE</v>
      </c>
      <c r="H4287">
        <f>VLOOKUP(G4287, Tiers!B$1:C$134, 2, FALSE)</f>
        <v>7</v>
      </c>
      <c r="I4287" s="26" t="s">
        <v>5696</v>
      </c>
      <c r="J4287">
        <f t="shared" si="266"/>
        <v>2</v>
      </c>
      <c r="K4287">
        <f t="shared" si="267"/>
        <v>2</v>
      </c>
      <c r="L4287">
        <f t="shared" si="268"/>
        <v>12559</v>
      </c>
      <c r="M4287">
        <f t="shared" si="269"/>
        <v>412</v>
      </c>
      <c r="N4287">
        <v>29</v>
      </c>
      <c r="O4287" t="s">
        <v>284</v>
      </c>
      <c r="P4287" t="s">
        <v>21</v>
      </c>
      <c r="Q4287" t="s">
        <v>22</v>
      </c>
      <c r="R4287" t="s">
        <v>21</v>
      </c>
      <c r="W4287">
        <v>181</v>
      </c>
      <c r="X4287">
        <v>76</v>
      </c>
      <c r="Y4287">
        <v>41</v>
      </c>
      <c r="Z4287">
        <v>269</v>
      </c>
    </row>
    <row r="4288" spans="1:26" ht="15.95">
      <c r="A4288" t="s">
        <v>5181</v>
      </c>
      <c r="B4288" t="s">
        <v>16</v>
      </c>
      <c r="C4288" t="str">
        <f>VLOOKUP(B4288, Positions!A$1:B$160, 2, FALSE)</f>
        <v>Forward</v>
      </c>
      <c r="D4288" t="s">
        <v>250</v>
      </c>
      <c r="E4288" t="s">
        <v>5664</v>
      </c>
      <c r="F4288" t="s">
        <v>21</v>
      </c>
      <c r="G4288" t="str">
        <f>VLOOKUP(E4288, Tiers!M$1:P$134, 3, FALSE)</f>
        <v>ENG3</v>
      </c>
      <c r="H4288">
        <f>VLOOKUP(G4288, Tiers!B$1:C$134, 2, FALSE)</f>
        <v>4</v>
      </c>
      <c r="I4288" s="26" t="s">
        <v>5697</v>
      </c>
      <c r="J4288">
        <f t="shared" si="266"/>
        <v>12</v>
      </c>
      <c r="K4288">
        <f t="shared" si="267"/>
        <v>2</v>
      </c>
      <c r="L4288">
        <f t="shared" si="268"/>
        <v>12613</v>
      </c>
      <c r="M4288">
        <f t="shared" si="269"/>
        <v>414</v>
      </c>
      <c r="N4288">
        <v>29</v>
      </c>
      <c r="O4288" t="s">
        <v>40</v>
      </c>
      <c r="P4288" t="s">
        <v>21</v>
      </c>
      <c r="Q4288" t="s">
        <v>22</v>
      </c>
      <c r="R4288" t="s">
        <v>21</v>
      </c>
      <c r="W4288">
        <v>176</v>
      </c>
      <c r="X4288">
        <v>70</v>
      </c>
      <c r="Y4288">
        <v>140</v>
      </c>
      <c r="Z4288">
        <v>348</v>
      </c>
    </row>
    <row r="4289" spans="1:26" ht="15.95">
      <c r="A4289" t="s">
        <v>5182</v>
      </c>
      <c r="B4289" t="s">
        <v>102</v>
      </c>
      <c r="C4289" t="str">
        <f>VLOOKUP(B4289, Positions!A$1:B$160, 2, FALSE)</f>
        <v>Defender</v>
      </c>
      <c r="D4289" t="s">
        <v>136</v>
      </c>
      <c r="E4289" t="s">
        <v>5665</v>
      </c>
      <c r="F4289" t="s">
        <v>21</v>
      </c>
      <c r="G4289" t="str">
        <f>VLOOKUP(E4289, Tiers!M$1:P$134, 3, FALSE)</f>
        <v>ENG2</v>
      </c>
      <c r="H4289">
        <f>VLOOKUP(G4289, Tiers!B$1:C$134, 2, FALSE)</f>
        <v>3</v>
      </c>
      <c r="I4289" s="26" t="s">
        <v>5698</v>
      </c>
      <c r="J4289">
        <f t="shared" si="266"/>
        <v>11</v>
      </c>
      <c r="K4289">
        <f t="shared" si="267"/>
        <v>1</v>
      </c>
      <c r="L4289">
        <f t="shared" si="268"/>
        <v>12633</v>
      </c>
      <c r="M4289">
        <f t="shared" si="269"/>
        <v>415</v>
      </c>
      <c r="N4289">
        <v>29</v>
      </c>
      <c r="O4289" t="s">
        <v>32</v>
      </c>
      <c r="P4289" t="s">
        <v>21</v>
      </c>
      <c r="Q4289" t="s">
        <v>22</v>
      </c>
      <c r="R4289" t="s">
        <v>21</v>
      </c>
      <c r="W4289">
        <v>181</v>
      </c>
      <c r="X4289">
        <v>74</v>
      </c>
      <c r="Y4289">
        <v>20</v>
      </c>
      <c r="Z4289">
        <v>423</v>
      </c>
    </row>
    <row r="4290" spans="1:26" ht="15.95">
      <c r="A4290" t="s">
        <v>5183</v>
      </c>
      <c r="B4290" t="s">
        <v>16</v>
      </c>
      <c r="C4290" t="str">
        <f>VLOOKUP(B4290, Positions!A$1:B$160, 2, FALSE)</f>
        <v>Forward</v>
      </c>
      <c r="D4290" t="s">
        <v>592</v>
      </c>
      <c r="E4290" t="s">
        <v>5666</v>
      </c>
      <c r="F4290" t="s">
        <v>21</v>
      </c>
      <c r="G4290" t="str">
        <f>VLOOKUP(E4290, Tiers!M$1:P$134, 3, FALSE)</f>
        <v>NONE</v>
      </c>
      <c r="H4290">
        <f>VLOOKUP(G4290, Tiers!B$1:C$134, 2, FALSE)</f>
        <v>7</v>
      </c>
      <c r="I4290" s="26" t="s">
        <v>5699</v>
      </c>
      <c r="J4290">
        <f t="shared" si="266"/>
        <v>11</v>
      </c>
      <c r="K4290">
        <f t="shared" si="267"/>
        <v>1</v>
      </c>
      <c r="L4290">
        <f t="shared" si="268"/>
        <v>12643</v>
      </c>
      <c r="M4290">
        <f t="shared" si="269"/>
        <v>415</v>
      </c>
      <c r="N4290">
        <v>29</v>
      </c>
      <c r="O4290" t="s">
        <v>5790</v>
      </c>
      <c r="P4290" t="s">
        <v>21</v>
      </c>
      <c r="Q4290" t="s">
        <v>22</v>
      </c>
      <c r="R4290" t="s">
        <v>21</v>
      </c>
      <c r="W4290">
        <v>188</v>
      </c>
      <c r="X4290">
        <v>79</v>
      </c>
      <c r="Y4290">
        <v>48</v>
      </c>
      <c r="Z4290">
        <v>233</v>
      </c>
    </row>
    <row r="4291" spans="1:26" ht="15.95">
      <c r="A4291" t="s">
        <v>5184</v>
      </c>
      <c r="B4291" t="s">
        <v>16</v>
      </c>
      <c r="C4291" t="str">
        <f>VLOOKUP(B4291, Positions!A$1:B$160, 2, FALSE)</f>
        <v>Forward</v>
      </c>
      <c r="D4291" t="s">
        <v>3064</v>
      </c>
      <c r="E4291" t="s">
        <v>5666</v>
      </c>
      <c r="F4291" t="s">
        <v>21</v>
      </c>
      <c r="G4291" t="str">
        <f>VLOOKUP(E4291, Tiers!M$1:P$134, 3, FALSE)</f>
        <v>NONE</v>
      </c>
      <c r="H4291">
        <f>VLOOKUP(G4291, Tiers!B$1:C$134, 2, FALSE)</f>
        <v>7</v>
      </c>
      <c r="I4291" s="26" t="s">
        <v>5700</v>
      </c>
      <c r="J4291">
        <f t="shared" ref="J4291:J4354" si="270">MONTH(I4291)</f>
        <v>5</v>
      </c>
      <c r="K4291">
        <f t="shared" ref="K4291:K4354" si="271">IF(OR(MONTH(I4291)=9, MONTH(I4291)=10, MONTH(I4291)=11), 1,
IF(OR(MONTH(I4291)=12, MONTH(I4291)=1, MONTH(I4291)=2), 2,
IF(OR(MONTH(I4291)=3, MONTH(I4291)=4, MONTH(I4291)=5), 3,
4)))</f>
        <v>3</v>
      </c>
      <c r="L4291">
        <f t="shared" ref="L4291:L4354" si="272">DATEDIF(I4291, DATE(2015, 7, 1), "d")</f>
        <v>12818</v>
      </c>
      <c r="M4291">
        <f t="shared" ref="M4291:M4354" si="273">DATEDIF(I4291, DATE(2015, 7, 1), "m")</f>
        <v>421</v>
      </c>
      <c r="N4291">
        <v>29</v>
      </c>
      <c r="O4291" t="s">
        <v>284</v>
      </c>
      <c r="P4291" t="s">
        <v>21</v>
      </c>
      <c r="Q4291" t="s">
        <v>22</v>
      </c>
      <c r="R4291" t="s">
        <v>21</v>
      </c>
      <c r="W4291">
        <v>181</v>
      </c>
      <c r="X4291">
        <v>79</v>
      </c>
      <c r="Y4291">
        <v>108</v>
      </c>
      <c r="Z4291">
        <v>354</v>
      </c>
    </row>
    <row r="4292" spans="1:26" ht="15.95">
      <c r="A4292" t="s">
        <v>5185</v>
      </c>
      <c r="B4292" t="s">
        <v>16</v>
      </c>
      <c r="C4292" t="str">
        <f>VLOOKUP(B4292, Positions!A$1:B$160, 2, FALSE)</f>
        <v>Forward</v>
      </c>
      <c r="D4292" t="s">
        <v>332</v>
      </c>
      <c r="E4292" t="s">
        <v>5665</v>
      </c>
      <c r="F4292" t="s">
        <v>21</v>
      </c>
      <c r="G4292" t="str">
        <f>VLOOKUP(E4292, Tiers!M$1:P$134, 3, FALSE)</f>
        <v>ENG2</v>
      </c>
      <c r="H4292">
        <f>VLOOKUP(G4292, Tiers!B$1:C$134, 2, FALSE)</f>
        <v>3</v>
      </c>
      <c r="I4292" s="26" t="s">
        <v>5701</v>
      </c>
      <c r="J4292">
        <f t="shared" si="270"/>
        <v>3</v>
      </c>
      <c r="K4292">
        <f t="shared" si="271"/>
        <v>3</v>
      </c>
      <c r="L4292">
        <f t="shared" si="272"/>
        <v>12887</v>
      </c>
      <c r="M4292">
        <f t="shared" si="273"/>
        <v>423</v>
      </c>
      <c r="N4292">
        <v>29</v>
      </c>
      <c r="O4292" t="s">
        <v>69</v>
      </c>
      <c r="P4292" t="s">
        <v>21</v>
      </c>
      <c r="Q4292" t="s">
        <v>22</v>
      </c>
      <c r="R4292" t="s">
        <v>21</v>
      </c>
      <c r="W4292">
        <v>191</v>
      </c>
      <c r="X4292">
        <v>78</v>
      </c>
      <c r="Y4292">
        <v>84</v>
      </c>
      <c r="Z4292">
        <v>380</v>
      </c>
    </row>
    <row r="4293" spans="1:26" ht="15.95">
      <c r="A4293" t="s">
        <v>5186</v>
      </c>
      <c r="B4293" t="s">
        <v>115</v>
      </c>
      <c r="C4293" t="str">
        <f>VLOOKUP(B4293, Positions!A$1:B$160, 2, FALSE)</f>
        <v>Midfielder</v>
      </c>
      <c r="D4293" t="s">
        <v>107</v>
      </c>
      <c r="E4293" t="s">
        <v>5665</v>
      </c>
      <c r="F4293" t="s">
        <v>21</v>
      </c>
      <c r="G4293" t="str">
        <f>VLOOKUP(E4293, Tiers!M$1:P$134, 3, FALSE)</f>
        <v>ENG2</v>
      </c>
      <c r="H4293">
        <f>VLOOKUP(G4293, Tiers!B$1:C$134, 2, FALSE)</f>
        <v>3</v>
      </c>
      <c r="I4293" s="26" t="s">
        <v>5702</v>
      </c>
      <c r="J4293">
        <f t="shared" si="270"/>
        <v>11</v>
      </c>
      <c r="K4293">
        <f t="shared" si="271"/>
        <v>1</v>
      </c>
      <c r="L4293">
        <f t="shared" si="272"/>
        <v>13024</v>
      </c>
      <c r="M4293">
        <f t="shared" si="273"/>
        <v>427</v>
      </c>
      <c r="N4293">
        <v>29</v>
      </c>
      <c r="O4293" t="s">
        <v>132</v>
      </c>
      <c r="P4293" t="s">
        <v>21</v>
      </c>
      <c r="Q4293" t="s">
        <v>22</v>
      </c>
      <c r="R4293" t="s">
        <v>21</v>
      </c>
      <c r="W4293">
        <v>173</v>
      </c>
      <c r="X4293">
        <v>71</v>
      </c>
      <c r="Y4293">
        <v>59</v>
      </c>
      <c r="Z4293">
        <v>278</v>
      </c>
    </row>
    <row r="4294" spans="1:26" ht="15.95">
      <c r="A4294" t="s">
        <v>5187</v>
      </c>
      <c r="B4294" t="s">
        <v>81</v>
      </c>
      <c r="C4294" t="str">
        <f>VLOOKUP(B4294, Positions!A$1:B$160, 2, FALSE)</f>
        <v>Defender</v>
      </c>
      <c r="D4294" t="s">
        <v>530</v>
      </c>
      <c r="E4294" t="s">
        <v>62</v>
      </c>
      <c r="F4294" t="s">
        <v>21</v>
      </c>
      <c r="G4294" t="str">
        <f>VLOOKUP(E4294, Tiers!M$1:P$134, 3, FALSE)</f>
        <v>ENG1</v>
      </c>
      <c r="H4294">
        <f>VLOOKUP(G4294, Tiers!B$1:C$134, 2, FALSE)</f>
        <v>1</v>
      </c>
      <c r="I4294" s="26" t="s">
        <v>5703</v>
      </c>
      <c r="J4294">
        <f t="shared" si="270"/>
        <v>10</v>
      </c>
      <c r="K4294">
        <f t="shared" si="271"/>
        <v>1</v>
      </c>
      <c r="L4294">
        <f t="shared" si="272"/>
        <v>13043</v>
      </c>
      <c r="M4294">
        <f t="shared" si="273"/>
        <v>428</v>
      </c>
      <c r="N4294">
        <v>29</v>
      </c>
      <c r="O4294" t="s">
        <v>74</v>
      </c>
      <c r="P4294" t="s">
        <v>21</v>
      </c>
      <c r="Q4294" t="s">
        <v>22</v>
      </c>
      <c r="R4294" t="s">
        <v>21</v>
      </c>
      <c r="W4294">
        <v>188</v>
      </c>
      <c r="X4294">
        <v>92</v>
      </c>
      <c r="Y4294">
        <v>13</v>
      </c>
      <c r="Z4294">
        <v>211</v>
      </c>
    </row>
    <row r="4295" spans="1:26" ht="15.95">
      <c r="A4295" t="s">
        <v>5188</v>
      </c>
      <c r="B4295" t="s">
        <v>166</v>
      </c>
      <c r="C4295" t="str">
        <f>VLOOKUP(B4295, Positions!A$1:B$160, 2, FALSE)</f>
        <v>Goalkeeper</v>
      </c>
      <c r="D4295" t="s">
        <v>579</v>
      </c>
      <c r="E4295" t="s">
        <v>5665</v>
      </c>
      <c r="F4295" t="s">
        <v>21</v>
      </c>
      <c r="G4295" t="str">
        <f>VLOOKUP(E4295, Tiers!M$1:P$134, 3, FALSE)</f>
        <v>ENG2</v>
      </c>
      <c r="H4295">
        <f>VLOOKUP(G4295, Tiers!B$1:C$134, 2, FALSE)</f>
        <v>3</v>
      </c>
      <c r="I4295" s="26" t="s">
        <v>5704</v>
      </c>
      <c r="J4295">
        <f t="shared" si="270"/>
        <v>3</v>
      </c>
      <c r="K4295">
        <f t="shared" si="271"/>
        <v>3</v>
      </c>
      <c r="L4295">
        <f t="shared" si="272"/>
        <v>13245</v>
      </c>
      <c r="M4295">
        <f t="shared" si="273"/>
        <v>435</v>
      </c>
      <c r="N4295">
        <v>29</v>
      </c>
      <c r="O4295" t="s">
        <v>1395</v>
      </c>
      <c r="P4295" t="s">
        <v>21</v>
      </c>
      <c r="Q4295" t="s">
        <v>22</v>
      </c>
      <c r="R4295" t="s">
        <v>21</v>
      </c>
      <c r="W4295">
        <v>188</v>
      </c>
      <c r="X4295">
        <v>84</v>
      </c>
      <c r="Y4295">
        <v>0</v>
      </c>
      <c r="Z4295">
        <v>252</v>
      </c>
    </row>
    <row r="4296" spans="1:26" ht="15.95">
      <c r="A4296" t="s">
        <v>5189</v>
      </c>
      <c r="B4296" t="s">
        <v>196</v>
      </c>
      <c r="C4296" t="str">
        <f>VLOOKUP(B4296, Positions!A$1:B$160, 2, FALSE)</f>
        <v>Defender</v>
      </c>
      <c r="D4296" t="s">
        <v>204</v>
      </c>
      <c r="E4296" t="s">
        <v>5665</v>
      </c>
      <c r="F4296" t="s">
        <v>21</v>
      </c>
      <c r="G4296" t="str">
        <f>VLOOKUP(E4296, Tiers!M$1:P$134, 3, FALSE)</f>
        <v>ENG2</v>
      </c>
      <c r="H4296">
        <f>VLOOKUP(G4296, Tiers!B$1:C$134, 2, FALSE)</f>
        <v>3</v>
      </c>
      <c r="I4296" s="26" t="s">
        <v>5705</v>
      </c>
      <c r="J4296">
        <f t="shared" si="270"/>
        <v>3</v>
      </c>
      <c r="K4296">
        <f t="shared" si="271"/>
        <v>3</v>
      </c>
      <c r="L4296">
        <f t="shared" si="272"/>
        <v>13253</v>
      </c>
      <c r="M4296">
        <f t="shared" si="273"/>
        <v>435</v>
      </c>
      <c r="N4296">
        <v>29</v>
      </c>
      <c r="O4296" t="s">
        <v>177</v>
      </c>
      <c r="P4296" t="s">
        <v>21</v>
      </c>
      <c r="Q4296" t="s">
        <v>22</v>
      </c>
      <c r="R4296" t="s">
        <v>21</v>
      </c>
      <c r="W4296">
        <v>188</v>
      </c>
      <c r="X4296">
        <v>70</v>
      </c>
      <c r="Y4296">
        <v>25</v>
      </c>
      <c r="Z4296">
        <v>347</v>
      </c>
    </row>
    <row r="4297" spans="1:26" ht="15.95">
      <c r="A4297" t="s">
        <v>5190</v>
      </c>
      <c r="B4297" t="s">
        <v>42</v>
      </c>
      <c r="C4297" t="str">
        <f>VLOOKUP(B4297, Positions!A$1:B$160, 2, FALSE)</f>
        <v>Midfielder</v>
      </c>
      <c r="D4297" t="s">
        <v>136</v>
      </c>
      <c r="E4297" t="s">
        <v>5665</v>
      </c>
      <c r="F4297" t="s">
        <v>21</v>
      </c>
      <c r="G4297" t="str">
        <f>VLOOKUP(E4297, Tiers!M$1:P$134, 3, FALSE)</f>
        <v>ENG2</v>
      </c>
      <c r="H4297">
        <f>VLOOKUP(G4297, Tiers!B$1:C$134, 2, FALSE)</f>
        <v>3</v>
      </c>
      <c r="I4297" s="26" t="s">
        <v>5706</v>
      </c>
      <c r="J4297">
        <f t="shared" si="270"/>
        <v>3</v>
      </c>
      <c r="K4297">
        <f t="shared" si="271"/>
        <v>3</v>
      </c>
      <c r="L4297">
        <f t="shared" si="272"/>
        <v>13616</v>
      </c>
      <c r="M4297">
        <f t="shared" si="273"/>
        <v>447</v>
      </c>
      <c r="N4297">
        <v>29</v>
      </c>
      <c r="O4297" t="s">
        <v>5835</v>
      </c>
      <c r="P4297" t="s">
        <v>21</v>
      </c>
      <c r="Q4297" t="s">
        <v>22</v>
      </c>
      <c r="R4297" t="s">
        <v>21</v>
      </c>
      <c r="W4297">
        <v>176</v>
      </c>
      <c r="X4297">
        <v>65</v>
      </c>
      <c r="Y4297">
        <v>46</v>
      </c>
      <c r="Z4297">
        <v>356</v>
      </c>
    </row>
    <row r="4298" spans="1:26" ht="15.95">
      <c r="A4298" t="s">
        <v>5191</v>
      </c>
      <c r="B4298" t="s">
        <v>81</v>
      </c>
      <c r="C4298" t="str">
        <f>VLOOKUP(B4298, Positions!A$1:B$160, 2, FALSE)</f>
        <v>Defender</v>
      </c>
      <c r="D4298" t="s">
        <v>4081</v>
      </c>
      <c r="E4298" t="s">
        <v>5667</v>
      </c>
      <c r="F4298" t="s">
        <v>421</v>
      </c>
      <c r="G4298" t="str">
        <f>VLOOKUP(E4298, Tiers!M$1:P$134, 3, FALSE)</f>
        <v>SCO2</v>
      </c>
      <c r="H4298">
        <f>VLOOKUP(G4298, Tiers!B$1:C$134, 2, FALSE)</f>
        <v>6</v>
      </c>
      <c r="I4298" s="26" t="s">
        <v>5707</v>
      </c>
      <c r="J4298">
        <f t="shared" si="270"/>
        <v>5</v>
      </c>
      <c r="K4298">
        <f t="shared" si="271"/>
        <v>3</v>
      </c>
      <c r="L4298">
        <f t="shared" si="272"/>
        <v>13923</v>
      </c>
      <c r="M4298">
        <f t="shared" si="273"/>
        <v>457</v>
      </c>
      <c r="N4298">
        <v>29</v>
      </c>
      <c r="O4298" t="s">
        <v>5666</v>
      </c>
      <c r="P4298" t="s">
        <v>21</v>
      </c>
      <c r="Q4298" t="s">
        <v>22</v>
      </c>
      <c r="R4298" t="s">
        <v>21</v>
      </c>
      <c r="W4298">
        <v>180</v>
      </c>
      <c r="X4298">
        <v>75</v>
      </c>
      <c r="Y4298">
        <v>7</v>
      </c>
      <c r="Z4298">
        <v>324</v>
      </c>
    </row>
    <row r="4299" spans="1:26" ht="15.95">
      <c r="A4299" t="s">
        <v>5192</v>
      </c>
      <c r="B4299" t="s">
        <v>5071</v>
      </c>
      <c r="C4299" t="str">
        <f>VLOOKUP(B4299, Positions!A$1:B$160, 2, FALSE)</f>
        <v>Midfielder</v>
      </c>
      <c r="D4299" t="s">
        <v>57</v>
      </c>
      <c r="E4299" t="s">
        <v>62</v>
      </c>
      <c r="F4299" t="s">
        <v>21</v>
      </c>
      <c r="G4299" t="str">
        <f>VLOOKUP(E4299, Tiers!M$1:P$134, 3, FALSE)</f>
        <v>ENG1</v>
      </c>
      <c r="H4299">
        <f>VLOOKUP(G4299, Tiers!B$1:C$134, 2, FALSE)</f>
        <v>1</v>
      </c>
      <c r="I4299" s="26" t="s">
        <v>5708</v>
      </c>
      <c r="J4299">
        <f t="shared" si="270"/>
        <v>3</v>
      </c>
      <c r="K4299">
        <f t="shared" si="271"/>
        <v>3</v>
      </c>
      <c r="L4299">
        <f t="shared" si="272"/>
        <v>14719</v>
      </c>
      <c r="M4299">
        <f t="shared" si="273"/>
        <v>483</v>
      </c>
      <c r="N4299">
        <v>29</v>
      </c>
      <c r="O4299" t="s">
        <v>124</v>
      </c>
      <c r="P4299" t="s">
        <v>21</v>
      </c>
      <c r="Q4299" t="s">
        <v>22</v>
      </c>
      <c r="R4299" t="s">
        <v>21</v>
      </c>
      <c r="W4299">
        <v>176</v>
      </c>
      <c r="X4299">
        <v>70</v>
      </c>
      <c r="Y4299">
        <v>38</v>
      </c>
      <c r="Z4299">
        <v>395</v>
      </c>
    </row>
    <row r="4300" spans="1:26" ht="15.95">
      <c r="A4300" t="s">
        <v>5193</v>
      </c>
      <c r="B4300" t="s">
        <v>166</v>
      </c>
      <c r="C4300" t="str">
        <f>VLOOKUP(B4300, Positions!A$1:B$160, 2, FALSE)</f>
        <v>Goalkeeper</v>
      </c>
      <c r="D4300" t="s">
        <v>37</v>
      </c>
      <c r="E4300" t="s">
        <v>5664</v>
      </c>
      <c r="F4300" t="s">
        <v>21</v>
      </c>
      <c r="G4300" t="str">
        <f>VLOOKUP(E4300, Tiers!M$1:P$134, 3, FALSE)</f>
        <v>ENG3</v>
      </c>
      <c r="H4300">
        <f>VLOOKUP(G4300, Tiers!B$1:C$134, 2, FALSE)</f>
        <v>4</v>
      </c>
      <c r="I4300" s="26" t="s">
        <v>5709</v>
      </c>
      <c r="J4300">
        <f t="shared" si="270"/>
        <v>7</v>
      </c>
      <c r="K4300">
        <f t="shared" si="271"/>
        <v>4</v>
      </c>
      <c r="L4300">
        <f t="shared" si="272"/>
        <v>15326</v>
      </c>
      <c r="M4300">
        <f t="shared" si="273"/>
        <v>503</v>
      </c>
      <c r="N4300">
        <v>29</v>
      </c>
      <c r="O4300" t="s">
        <v>1391</v>
      </c>
      <c r="P4300" t="s">
        <v>21</v>
      </c>
      <c r="Q4300" t="s">
        <v>22</v>
      </c>
      <c r="R4300" t="s">
        <v>21</v>
      </c>
      <c r="W4300">
        <v>188</v>
      </c>
      <c r="X4300">
        <v>77</v>
      </c>
      <c r="Y4300">
        <v>0</v>
      </c>
      <c r="Z4300">
        <v>352</v>
      </c>
    </row>
    <row r="4301" spans="1:26" ht="15.95">
      <c r="A4301" t="s">
        <v>5194</v>
      </c>
      <c r="B4301" t="s">
        <v>16</v>
      </c>
      <c r="C4301" t="str">
        <f>VLOOKUP(B4301, Positions!A$1:B$160, 2, FALSE)</f>
        <v>Forward</v>
      </c>
      <c r="D4301" t="s">
        <v>5195</v>
      </c>
      <c r="E4301" t="s">
        <v>5666</v>
      </c>
      <c r="F4301" t="s">
        <v>5673</v>
      </c>
      <c r="G4301" t="str">
        <f>VLOOKUP(E4301, Tiers!M$1:P$134, 3, FALSE)</f>
        <v>NONE</v>
      </c>
      <c r="H4301">
        <f>VLOOKUP(G4301, Tiers!B$1:C$134, 2, FALSE)</f>
        <v>7</v>
      </c>
      <c r="I4301" s="26" t="s">
        <v>5836</v>
      </c>
      <c r="J4301">
        <f t="shared" si="270"/>
        <v>12</v>
      </c>
      <c r="K4301">
        <f t="shared" si="271"/>
        <v>2</v>
      </c>
      <c r="L4301">
        <f t="shared" si="272"/>
        <v>10779</v>
      </c>
      <c r="M4301">
        <f t="shared" si="273"/>
        <v>354</v>
      </c>
      <c r="N4301">
        <v>29</v>
      </c>
      <c r="O4301" t="s">
        <v>373</v>
      </c>
      <c r="P4301" t="s">
        <v>21</v>
      </c>
      <c r="Q4301" t="s">
        <v>22</v>
      </c>
      <c r="R4301" t="s">
        <v>21</v>
      </c>
      <c r="W4301">
        <v>179</v>
      </c>
      <c r="X4301">
        <v>74</v>
      </c>
      <c r="Y4301">
        <v>53</v>
      </c>
      <c r="Z4301">
        <v>257</v>
      </c>
    </row>
    <row r="4302" spans="1:26" ht="15.95">
      <c r="A4302" t="s">
        <v>5196</v>
      </c>
      <c r="B4302" t="s">
        <v>42</v>
      </c>
      <c r="C4302" t="str">
        <f>VLOOKUP(B4302, Positions!A$1:B$160, 2, FALSE)</f>
        <v>Midfielder</v>
      </c>
      <c r="D4302" t="s">
        <v>868</v>
      </c>
      <c r="E4302" t="s">
        <v>5666</v>
      </c>
      <c r="F4302" t="s">
        <v>21</v>
      </c>
      <c r="G4302" t="str">
        <f>VLOOKUP(E4302, Tiers!M$1:P$134, 3, FALSE)</f>
        <v>NONE</v>
      </c>
      <c r="H4302">
        <f>VLOOKUP(G4302, Tiers!B$1:C$134, 2, FALSE)</f>
        <v>7</v>
      </c>
      <c r="I4302" s="26" t="s">
        <v>5837</v>
      </c>
      <c r="J4302">
        <f t="shared" si="270"/>
        <v>12</v>
      </c>
      <c r="K4302">
        <f t="shared" si="271"/>
        <v>2</v>
      </c>
      <c r="L4302">
        <f t="shared" si="272"/>
        <v>10780</v>
      </c>
      <c r="M4302">
        <f t="shared" si="273"/>
        <v>354</v>
      </c>
      <c r="N4302">
        <v>29</v>
      </c>
      <c r="O4302" t="s">
        <v>74</v>
      </c>
      <c r="P4302" t="s">
        <v>21</v>
      </c>
      <c r="Q4302" t="s">
        <v>22</v>
      </c>
      <c r="R4302" t="s">
        <v>21</v>
      </c>
      <c r="W4302">
        <v>186</v>
      </c>
      <c r="X4302">
        <v>80</v>
      </c>
      <c r="Y4302">
        <v>45</v>
      </c>
      <c r="Z4302">
        <v>243</v>
      </c>
    </row>
    <row r="4303" spans="1:26" ht="15.95">
      <c r="A4303" t="s">
        <v>5197</v>
      </c>
      <c r="B4303" t="s">
        <v>81</v>
      </c>
      <c r="C4303" t="str">
        <f>VLOOKUP(B4303, Positions!A$1:B$160, 2, FALSE)</f>
        <v>Defender</v>
      </c>
      <c r="D4303" t="s">
        <v>169</v>
      </c>
      <c r="E4303" t="s">
        <v>62</v>
      </c>
      <c r="F4303" t="s">
        <v>21</v>
      </c>
      <c r="G4303" t="str">
        <f>VLOOKUP(E4303, Tiers!M$1:P$134, 3, FALSE)</f>
        <v>ENG1</v>
      </c>
      <c r="H4303">
        <f>VLOOKUP(G4303, Tiers!B$1:C$134, 2, FALSE)</f>
        <v>1</v>
      </c>
      <c r="I4303" s="26" t="s">
        <v>5838</v>
      </c>
      <c r="J4303">
        <f t="shared" si="270"/>
        <v>12</v>
      </c>
      <c r="K4303">
        <f t="shared" si="271"/>
        <v>2</v>
      </c>
      <c r="L4303">
        <f t="shared" si="272"/>
        <v>10786</v>
      </c>
      <c r="M4303">
        <f t="shared" si="273"/>
        <v>354</v>
      </c>
      <c r="N4303">
        <v>29</v>
      </c>
      <c r="O4303" t="s">
        <v>40</v>
      </c>
      <c r="P4303" t="s">
        <v>21</v>
      </c>
      <c r="Q4303" t="s">
        <v>22</v>
      </c>
      <c r="R4303" t="s">
        <v>21</v>
      </c>
      <c r="S4303" t="s">
        <v>870</v>
      </c>
      <c r="W4303">
        <v>193</v>
      </c>
      <c r="X4303">
        <v>86</v>
      </c>
      <c r="Y4303">
        <v>22</v>
      </c>
      <c r="Z4303">
        <v>303</v>
      </c>
    </row>
    <row r="4304" spans="1:26" ht="15.95">
      <c r="A4304" t="s">
        <v>5198</v>
      </c>
      <c r="B4304" t="s">
        <v>16</v>
      </c>
      <c r="C4304" t="str">
        <f>VLOOKUP(B4304, Positions!A$1:B$160, 2, FALSE)</f>
        <v>Forward</v>
      </c>
      <c r="D4304" t="s">
        <v>1895</v>
      </c>
      <c r="E4304" t="s">
        <v>5666</v>
      </c>
      <c r="F4304" t="s">
        <v>21</v>
      </c>
      <c r="G4304" t="str">
        <f>VLOOKUP(E4304, Tiers!M$1:P$134, 3, FALSE)</f>
        <v>NONE</v>
      </c>
      <c r="H4304">
        <f>VLOOKUP(G4304, Tiers!B$1:C$134, 2, FALSE)</f>
        <v>7</v>
      </c>
      <c r="I4304" s="26" t="s">
        <v>5839</v>
      </c>
      <c r="J4304">
        <f t="shared" si="270"/>
        <v>12</v>
      </c>
      <c r="K4304">
        <f t="shared" si="271"/>
        <v>2</v>
      </c>
      <c r="L4304">
        <f t="shared" si="272"/>
        <v>10787</v>
      </c>
      <c r="M4304">
        <f t="shared" si="273"/>
        <v>354</v>
      </c>
      <c r="N4304">
        <v>29</v>
      </c>
      <c r="O4304" t="s">
        <v>455</v>
      </c>
      <c r="P4304" t="s">
        <v>21</v>
      </c>
      <c r="Q4304" t="s">
        <v>22</v>
      </c>
      <c r="R4304" t="s">
        <v>21</v>
      </c>
      <c r="W4304">
        <v>176</v>
      </c>
      <c r="X4304">
        <v>75</v>
      </c>
      <c r="Y4304">
        <v>156</v>
      </c>
      <c r="Z4304">
        <v>318</v>
      </c>
    </row>
    <row r="4305" spans="1:26" ht="15.95">
      <c r="A4305" t="s">
        <v>5199</v>
      </c>
      <c r="B4305" t="s">
        <v>16</v>
      </c>
      <c r="C4305" t="str">
        <f>VLOOKUP(B4305, Positions!A$1:B$160, 2, FALSE)</f>
        <v>Forward</v>
      </c>
      <c r="D4305" t="s">
        <v>5666</v>
      </c>
      <c r="E4305" t="s">
        <v>5666</v>
      </c>
      <c r="F4305" t="s">
        <v>21</v>
      </c>
      <c r="G4305" t="str">
        <f>VLOOKUP(E4305, Tiers!M$1:P$134, 3, FALSE)</f>
        <v>NONE</v>
      </c>
      <c r="H4305">
        <f>VLOOKUP(G4305, Tiers!B$1:C$134, 2, FALSE)</f>
        <v>7</v>
      </c>
      <c r="I4305" s="26" t="s">
        <v>5771</v>
      </c>
      <c r="J4305">
        <f t="shared" si="270"/>
        <v>12</v>
      </c>
      <c r="K4305">
        <f t="shared" si="271"/>
        <v>2</v>
      </c>
      <c r="L4305">
        <f t="shared" si="272"/>
        <v>10788</v>
      </c>
      <c r="M4305">
        <f t="shared" si="273"/>
        <v>354</v>
      </c>
      <c r="N4305">
        <v>29</v>
      </c>
      <c r="O4305" t="s">
        <v>93</v>
      </c>
      <c r="P4305" t="s">
        <v>21</v>
      </c>
      <c r="Q4305" t="s">
        <v>22</v>
      </c>
      <c r="R4305" t="s">
        <v>21</v>
      </c>
      <c r="W4305">
        <v>178</v>
      </c>
      <c r="X4305">
        <v>74</v>
      </c>
      <c r="Y4305">
        <v>82</v>
      </c>
      <c r="Z4305">
        <v>248</v>
      </c>
    </row>
    <row r="4306" spans="1:26" ht="15.95">
      <c r="A4306" t="s">
        <v>5200</v>
      </c>
      <c r="B4306" t="s">
        <v>166</v>
      </c>
      <c r="C4306" t="str">
        <f>VLOOKUP(B4306, Positions!A$1:B$160, 2, FALSE)</f>
        <v>Goalkeeper</v>
      </c>
      <c r="D4306" t="s">
        <v>3353</v>
      </c>
      <c r="E4306" t="s">
        <v>5669</v>
      </c>
      <c r="F4306" t="s">
        <v>421</v>
      </c>
      <c r="G4306" t="str">
        <f>VLOOKUP(E4306, Tiers!M$1:P$134, 3, FALSE)</f>
        <v>SCO1</v>
      </c>
      <c r="H4306">
        <f>VLOOKUP(G4306, Tiers!B$1:C$134, 2, FALSE)</f>
        <v>3</v>
      </c>
      <c r="I4306" s="26" t="s">
        <v>5772</v>
      </c>
      <c r="J4306">
        <f t="shared" si="270"/>
        <v>10</v>
      </c>
      <c r="K4306">
        <f t="shared" si="271"/>
        <v>1</v>
      </c>
      <c r="L4306">
        <f t="shared" si="272"/>
        <v>10849</v>
      </c>
      <c r="M4306">
        <f t="shared" si="273"/>
        <v>356</v>
      </c>
      <c r="N4306">
        <v>29</v>
      </c>
      <c r="O4306" t="s">
        <v>162</v>
      </c>
      <c r="P4306" t="s">
        <v>21</v>
      </c>
      <c r="Q4306" t="s">
        <v>22</v>
      </c>
      <c r="R4306" t="s">
        <v>21</v>
      </c>
      <c r="W4306">
        <v>188</v>
      </c>
      <c r="X4306">
        <v>78</v>
      </c>
      <c r="Y4306">
        <v>0</v>
      </c>
      <c r="Z4306">
        <v>251</v>
      </c>
    </row>
    <row r="4307" spans="1:26" ht="15.95">
      <c r="A4307" t="s">
        <v>5201</v>
      </c>
      <c r="B4307" t="s">
        <v>42</v>
      </c>
      <c r="C4307" t="str">
        <f>VLOOKUP(B4307, Positions!A$1:B$160, 2, FALSE)</f>
        <v>Midfielder</v>
      </c>
      <c r="D4307" t="s">
        <v>121</v>
      </c>
      <c r="E4307" t="s">
        <v>5663</v>
      </c>
      <c r="F4307" t="s">
        <v>21</v>
      </c>
      <c r="G4307" t="str">
        <f>VLOOKUP(E4307, Tiers!M$1:P$134, 3, FALSE)</f>
        <v>ENG4</v>
      </c>
      <c r="H4307">
        <f>VLOOKUP(G4307, Tiers!B$1:C$134, 2, FALSE)</f>
        <v>5</v>
      </c>
      <c r="I4307" s="26" t="s">
        <v>5773</v>
      </c>
      <c r="J4307">
        <f t="shared" si="270"/>
        <v>5</v>
      </c>
      <c r="K4307">
        <f t="shared" si="271"/>
        <v>3</v>
      </c>
      <c r="L4307">
        <f t="shared" si="272"/>
        <v>11012</v>
      </c>
      <c r="M4307">
        <f t="shared" si="273"/>
        <v>361</v>
      </c>
      <c r="N4307">
        <v>29</v>
      </c>
      <c r="O4307" t="s">
        <v>373</v>
      </c>
      <c r="P4307" t="s">
        <v>21</v>
      </c>
      <c r="Q4307" t="s">
        <v>22</v>
      </c>
      <c r="R4307" t="s">
        <v>21</v>
      </c>
      <c r="W4307">
        <v>188</v>
      </c>
      <c r="X4307">
        <v>77</v>
      </c>
      <c r="Y4307">
        <v>28</v>
      </c>
      <c r="Z4307">
        <v>299</v>
      </c>
    </row>
    <row r="4308" spans="1:26" ht="15.95">
      <c r="A4308" t="s">
        <v>5202</v>
      </c>
      <c r="B4308" t="s">
        <v>81</v>
      </c>
      <c r="C4308" t="str">
        <f>VLOOKUP(B4308, Positions!A$1:B$160, 2, FALSE)</f>
        <v>Defender</v>
      </c>
      <c r="D4308" t="s">
        <v>185</v>
      </c>
      <c r="E4308" t="s">
        <v>5664</v>
      </c>
      <c r="F4308" t="s">
        <v>21</v>
      </c>
      <c r="G4308" t="str">
        <f>VLOOKUP(E4308, Tiers!M$1:P$134, 3, FALSE)</f>
        <v>ENG3</v>
      </c>
      <c r="H4308">
        <f>VLOOKUP(G4308, Tiers!B$1:C$134, 2, FALSE)</f>
        <v>4</v>
      </c>
      <c r="I4308" s="26" t="s">
        <v>5774</v>
      </c>
      <c r="J4308">
        <f t="shared" si="270"/>
        <v>1</v>
      </c>
      <c r="K4308">
        <f t="shared" si="271"/>
        <v>2</v>
      </c>
      <c r="L4308">
        <f t="shared" si="272"/>
        <v>11116</v>
      </c>
      <c r="M4308">
        <f t="shared" si="273"/>
        <v>365</v>
      </c>
      <c r="N4308">
        <v>29</v>
      </c>
      <c r="O4308" t="s">
        <v>162</v>
      </c>
      <c r="P4308" t="s">
        <v>21</v>
      </c>
      <c r="Q4308" t="s">
        <v>22</v>
      </c>
      <c r="R4308" t="s">
        <v>21</v>
      </c>
      <c r="W4308">
        <v>186</v>
      </c>
      <c r="X4308">
        <v>72</v>
      </c>
      <c r="Y4308">
        <v>12</v>
      </c>
      <c r="Z4308">
        <v>249</v>
      </c>
    </row>
    <row r="4309" spans="1:26" ht="15.95">
      <c r="A4309" t="s">
        <v>5203</v>
      </c>
      <c r="B4309" t="s">
        <v>196</v>
      </c>
      <c r="C4309" t="str">
        <f>VLOOKUP(B4309, Positions!A$1:B$160, 2, FALSE)</f>
        <v>Defender</v>
      </c>
      <c r="D4309" t="s">
        <v>162</v>
      </c>
      <c r="E4309" t="s">
        <v>5663</v>
      </c>
      <c r="F4309" t="s">
        <v>21</v>
      </c>
      <c r="G4309" t="str">
        <f>VLOOKUP(E4309, Tiers!M$1:P$134, 3, FALSE)</f>
        <v>ENG4</v>
      </c>
      <c r="H4309">
        <f>VLOOKUP(G4309, Tiers!B$1:C$134, 2, FALSE)</f>
        <v>5</v>
      </c>
      <c r="I4309" s="26" t="s">
        <v>5775</v>
      </c>
      <c r="J4309">
        <f t="shared" si="270"/>
        <v>9</v>
      </c>
      <c r="K4309">
        <f t="shared" si="271"/>
        <v>1</v>
      </c>
      <c r="L4309">
        <f t="shared" si="272"/>
        <v>11245</v>
      </c>
      <c r="M4309">
        <f t="shared" si="273"/>
        <v>369</v>
      </c>
      <c r="N4309">
        <v>29</v>
      </c>
      <c r="O4309" t="s">
        <v>74</v>
      </c>
      <c r="P4309" t="s">
        <v>21</v>
      </c>
      <c r="Q4309" t="s">
        <v>22</v>
      </c>
      <c r="R4309" t="s">
        <v>21</v>
      </c>
      <c r="W4309">
        <v>176</v>
      </c>
      <c r="X4309">
        <v>75</v>
      </c>
      <c r="Y4309">
        <v>15</v>
      </c>
      <c r="Z4309">
        <v>397</v>
      </c>
    </row>
    <row r="4310" spans="1:26" ht="15.95">
      <c r="A4310" t="s">
        <v>5204</v>
      </c>
      <c r="B4310" t="s">
        <v>16</v>
      </c>
      <c r="C4310" t="str">
        <f>VLOOKUP(B4310, Positions!A$1:B$160, 2, FALSE)</f>
        <v>Forward</v>
      </c>
      <c r="D4310" t="s">
        <v>1177</v>
      </c>
      <c r="E4310" t="s">
        <v>5666</v>
      </c>
      <c r="F4310" t="s">
        <v>21</v>
      </c>
      <c r="G4310" t="str">
        <f>VLOOKUP(E4310, Tiers!M$1:P$134, 3, FALSE)</f>
        <v>NONE</v>
      </c>
      <c r="H4310">
        <f>VLOOKUP(G4310, Tiers!B$1:C$134, 2, FALSE)</f>
        <v>7</v>
      </c>
      <c r="I4310" s="26" t="s">
        <v>5776</v>
      </c>
      <c r="J4310">
        <f t="shared" si="270"/>
        <v>9</v>
      </c>
      <c r="K4310">
        <f t="shared" si="271"/>
        <v>1</v>
      </c>
      <c r="L4310">
        <f t="shared" si="272"/>
        <v>11247</v>
      </c>
      <c r="M4310">
        <f t="shared" si="273"/>
        <v>369</v>
      </c>
      <c r="N4310">
        <v>29</v>
      </c>
      <c r="O4310" t="s">
        <v>2301</v>
      </c>
      <c r="P4310" t="s">
        <v>21</v>
      </c>
      <c r="Q4310" t="s">
        <v>22</v>
      </c>
      <c r="R4310" t="s">
        <v>21</v>
      </c>
      <c r="W4310">
        <v>186</v>
      </c>
      <c r="X4310">
        <v>87</v>
      </c>
      <c r="Y4310">
        <v>123</v>
      </c>
      <c r="Z4310">
        <v>400</v>
      </c>
    </row>
    <row r="4311" spans="1:26" ht="15.95">
      <c r="A4311" t="s">
        <v>5205</v>
      </c>
      <c r="B4311" t="s">
        <v>16</v>
      </c>
      <c r="C4311" t="str">
        <f>VLOOKUP(B4311, Positions!A$1:B$160, 2, FALSE)</f>
        <v>Forward</v>
      </c>
      <c r="D4311" t="s">
        <v>2569</v>
      </c>
      <c r="E4311" t="s">
        <v>5666</v>
      </c>
      <c r="F4311" t="s">
        <v>21</v>
      </c>
      <c r="G4311" t="str">
        <f>VLOOKUP(E4311, Tiers!M$1:P$134, 3, FALSE)</f>
        <v>NONE</v>
      </c>
      <c r="H4311">
        <f>VLOOKUP(G4311, Tiers!B$1:C$134, 2, FALSE)</f>
        <v>7</v>
      </c>
      <c r="I4311" s="26" t="s">
        <v>5777</v>
      </c>
      <c r="J4311">
        <f t="shared" si="270"/>
        <v>7</v>
      </c>
      <c r="K4311">
        <f t="shared" si="271"/>
        <v>4</v>
      </c>
      <c r="L4311">
        <f t="shared" si="272"/>
        <v>11310</v>
      </c>
      <c r="M4311">
        <f t="shared" si="273"/>
        <v>371</v>
      </c>
      <c r="N4311">
        <v>29</v>
      </c>
      <c r="O4311" t="s">
        <v>5666</v>
      </c>
      <c r="P4311" t="s">
        <v>21</v>
      </c>
      <c r="Q4311" t="s">
        <v>22</v>
      </c>
      <c r="R4311" t="s">
        <v>21</v>
      </c>
      <c r="W4311">
        <v>188</v>
      </c>
      <c r="X4311">
        <v>82</v>
      </c>
      <c r="Y4311">
        <v>64</v>
      </c>
      <c r="Z4311">
        <v>205</v>
      </c>
    </row>
    <row r="4312" spans="1:26" ht="15.95">
      <c r="A4312" t="s">
        <v>5206</v>
      </c>
      <c r="B4312" t="s">
        <v>166</v>
      </c>
      <c r="C4312" t="str">
        <f>VLOOKUP(B4312, Positions!A$1:B$160, 2, FALSE)</f>
        <v>Goalkeeper</v>
      </c>
      <c r="D4312" t="s">
        <v>2569</v>
      </c>
      <c r="E4312" t="s">
        <v>5666</v>
      </c>
      <c r="F4312" t="s">
        <v>21</v>
      </c>
      <c r="G4312" t="str">
        <f>VLOOKUP(E4312, Tiers!M$1:P$134, 3, FALSE)</f>
        <v>NONE</v>
      </c>
      <c r="H4312">
        <f>VLOOKUP(G4312, Tiers!B$1:C$134, 2, FALSE)</f>
        <v>7</v>
      </c>
      <c r="I4312" s="26" t="s">
        <v>5778</v>
      </c>
      <c r="J4312">
        <f t="shared" si="270"/>
        <v>5</v>
      </c>
      <c r="K4312">
        <f t="shared" si="271"/>
        <v>3</v>
      </c>
      <c r="L4312">
        <f t="shared" si="272"/>
        <v>11371</v>
      </c>
      <c r="M4312">
        <f t="shared" si="273"/>
        <v>373</v>
      </c>
      <c r="N4312">
        <v>29</v>
      </c>
      <c r="O4312" t="s">
        <v>3502</v>
      </c>
      <c r="P4312" t="s">
        <v>21</v>
      </c>
      <c r="Q4312" t="s">
        <v>22</v>
      </c>
      <c r="R4312" t="s">
        <v>21</v>
      </c>
      <c r="W4312">
        <v>183</v>
      </c>
      <c r="X4312">
        <v>78</v>
      </c>
      <c r="Y4312">
        <v>0</v>
      </c>
      <c r="Z4312">
        <v>118</v>
      </c>
    </row>
    <row r="4313" spans="1:26" ht="15.95">
      <c r="A4313" t="s">
        <v>5207</v>
      </c>
      <c r="B4313" t="s">
        <v>2157</v>
      </c>
      <c r="C4313" t="str">
        <f>VLOOKUP(B4313, Positions!A$1:B$160, 2, FALSE)</f>
        <v>Midfielder</v>
      </c>
      <c r="D4313" t="s">
        <v>402</v>
      </c>
      <c r="E4313" t="s">
        <v>5664</v>
      </c>
      <c r="F4313" t="s">
        <v>21</v>
      </c>
      <c r="G4313" t="str">
        <f>VLOOKUP(E4313, Tiers!M$1:P$134, 3, FALSE)</f>
        <v>ENG3</v>
      </c>
      <c r="H4313">
        <f>VLOOKUP(G4313, Tiers!B$1:C$134, 2, FALSE)</f>
        <v>4</v>
      </c>
      <c r="I4313" s="26" t="s">
        <v>5779</v>
      </c>
      <c r="J4313">
        <f t="shared" si="270"/>
        <v>4</v>
      </c>
      <c r="K4313">
        <f t="shared" si="271"/>
        <v>3</v>
      </c>
      <c r="L4313">
        <f t="shared" si="272"/>
        <v>11392</v>
      </c>
      <c r="M4313">
        <f t="shared" si="273"/>
        <v>374</v>
      </c>
      <c r="N4313">
        <v>29</v>
      </c>
      <c r="O4313" t="s">
        <v>562</v>
      </c>
      <c r="P4313" t="s">
        <v>21</v>
      </c>
      <c r="Q4313" t="s">
        <v>22</v>
      </c>
      <c r="R4313" t="s">
        <v>21</v>
      </c>
      <c r="W4313">
        <v>183</v>
      </c>
      <c r="X4313">
        <v>67</v>
      </c>
      <c r="Y4313">
        <v>49</v>
      </c>
      <c r="Z4313">
        <v>310</v>
      </c>
    </row>
    <row r="4314" spans="1:26" ht="15.95">
      <c r="A4314" t="s">
        <v>5208</v>
      </c>
      <c r="B4314" t="s">
        <v>31</v>
      </c>
      <c r="C4314" t="str">
        <f>VLOOKUP(B4314, Positions!A$1:B$160, 2, FALSE)</f>
        <v>Defender</v>
      </c>
      <c r="D4314" t="s">
        <v>2359</v>
      </c>
      <c r="E4314" t="s">
        <v>5666</v>
      </c>
      <c r="F4314" t="s">
        <v>21</v>
      </c>
      <c r="G4314" t="str">
        <f>VLOOKUP(E4314, Tiers!M$1:P$134, 3, FALSE)</f>
        <v>NONE</v>
      </c>
      <c r="H4314">
        <f>VLOOKUP(G4314, Tiers!B$1:C$134, 2, FALSE)</f>
        <v>7</v>
      </c>
      <c r="I4314" s="26" t="s">
        <v>5679</v>
      </c>
      <c r="J4314">
        <f t="shared" si="270"/>
        <v>2</v>
      </c>
      <c r="K4314">
        <f t="shared" si="271"/>
        <v>2</v>
      </c>
      <c r="L4314">
        <f t="shared" si="272"/>
        <v>11467</v>
      </c>
      <c r="M4314">
        <f t="shared" si="273"/>
        <v>376</v>
      </c>
      <c r="N4314">
        <v>29</v>
      </c>
      <c r="O4314" t="s">
        <v>1391</v>
      </c>
      <c r="P4314" t="s">
        <v>21</v>
      </c>
      <c r="Q4314" t="s">
        <v>22</v>
      </c>
      <c r="R4314" t="s">
        <v>21</v>
      </c>
      <c r="W4314">
        <v>186</v>
      </c>
      <c r="X4314">
        <v>80</v>
      </c>
      <c r="Y4314">
        <v>3</v>
      </c>
      <c r="Z4314">
        <v>274</v>
      </c>
    </row>
    <row r="4315" spans="1:26" ht="15.95">
      <c r="A4315" t="s">
        <v>5209</v>
      </c>
      <c r="B4315" t="s">
        <v>42</v>
      </c>
      <c r="C4315" t="str">
        <f>VLOOKUP(B4315, Positions!A$1:B$160, 2, FALSE)</f>
        <v>Midfielder</v>
      </c>
      <c r="D4315" t="s">
        <v>868</v>
      </c>
      <c r="E4315" t="s">
        <v>5666</v>
      </c>
      <c r="F4315" t="s">
        <v>21</v>
      </c>
      <c r="G4315" t="str">
        <f>VLOOKUP(E4315, Tiers!M$1:P$134, 3, FALSE)</f>
        <v>NONE</v>
      </c>
      <c r="H4315">
        <f>VLOOKUP(G4315, Tiers!B$1:C$134, 2, FALSE)</f>
        <v>7</v>
      </c>
      <c r="I4315" s="26" t="s">
        <v>5680</v>
      </c>
      <c r="J4315">
        <f t="shared" si="270"/>
        <v>1</v>
      </c>
      <c r="K4315">
        <f t="shared" si="271"/>
        <v>2</v>
      </c>
      <c r="L4315">
        <f t="shared" si="272"/>
        <v>11476</v>
      </c>
      <c r="M4315">
        <f t="shared" si="273"/>
        <v>377</v>
      </c>
      <c r="N4315">
        <v>29</v>
      </c>
      <c r="O4315" t="s">
        <v>3531</v>
      </c>
      <c r="P4315" t="s">
        <v>21</v>
      </c>
      <c r="Q4315" t="s">
        <v>22</v>
      </c>
      <c r="R4315" t="s">
        <v>21</v>
      </c>
      <c r="W4315">
        <v>188</v>
      </c>
      <c r="X4315">
        <v>92</v>
      </c>
      <c r="Y4315">
        <v>41</v>
      </c>
      <c r="Z4315">
        <v>298</v>
      </c>
    </row>
    <row r="4316" spans="1:26" ht="15.95">
      <c r="A4316" t="s">
        <v>5210</v>
      </c>
      <c r="B4316" t="s">
        <v>36</v>
      </c>
      <c r="C4316" t="str">
        <f>VLOOKUP(B4316, Positions!A$1:B$160, 2, FALSE)</f>
        <v>Midfielder</v>
      </c>
      <c r="D4316" t="s">
        <v>52</v>
      </c>
      <c r="E4316" t="s">
        <v>5663</v>
      </c>
      <c r="F4316" t="s">
        <v>21</v>
      </c>
      <c r="G4316" t="str">
        <f>VLOOKUP(E4316, Tiers!M$1:P$134, 3, FALSE)</f>
        <v>ENG4</v>
      </c>
      <c r="H4316">
        <f>VLOOKUP(G4316, Tiers!B$1:C$134, 2, FALSE)</f>
        <v>5</v>
      </c>
      <c r="I4316" s="26" t="s">
        <v>5682</v>
      </c>
      <c r="J4316">
        <f t="shared" si="270"/>
        <v>10</v>
      </c>
      <c r="K4316">
        <f t="shared" si="271"/>
        <v>1</v>
      </c>
      <c r="L4316">
        <f t="shared" si="272"/>
        <v>11566</v>
      </c>
      <c r="M4316">
        <f t="shared" si="273"/>
        <v>380</v>
      </c>
      <c r="N4316">
        <v>29</v>
      </c>
      <c r="O4316" t="s">
        <v>1662</v>
      </c>
      <c r="P4316" t="s">
        <v>21</v>
      </c>
      <c r="Q4316" t="s">
        <v>22</v>
      </c>
      <c r="R4316" t="s">
        <v>21</v>
      </c>
      <c r="W4316">
        <v>181</v>
      </c>
      <c r="X4316">
        <v>72</v>
      </c>
      <c r="Y4316">
        <v>31</v>
      </c>
      <c r="Z4316">
        <v>402</v>
      </c>
    </row>
    <row r="4317" spans="1:26" ht="15.95">
      <c r="A4317" t="s">
        <v>5211</v>
      </c>
      <c r="B4317" t="s">
        <v>31</v>
      </c>
      <c r="C4317" t="str">
        <f>VLOOKUP(B4317, Positions!A$1:B$160, 2, FALSE)</f>
        <v>Defender</v>
      </c>
      <c r="D4317" t="s">
        <v>412</v>
      </c>
      <c r="E4317" t="s">
        <v>5664</v>
      </c>
      <c r="F4317" t="s">
        <v>21</v>
      </c>
      <c r="G4317" t="str">
        <f>VLOOKUP(E4317, Tiers!M$1:P$134, 3, FALSE)</f>
        <v>ENG3</v>
      </c>
      <c r="H4317">
        <f>VLOOKUP(G4317, Tiers!B$1:C$134, 2, FALSE)</f>
        <v>4</v>
      </c>
      <c r="I4317" s="26" t="s">
        <v>5683</v>
      </c>
      <c r="J4317">
        <f t="shared" si="270"/>
        <v>9</v>
      </c>
      <c r="K4317">
        <f t="shared" si="271"/>
        <v>1</v>
      </c>
      <c r="L4317">
        <f t="shared" si="272"/>
        <v>11625</v>
      </c>
      <c r="M4317">
        <f t="shared" si="273"/>
        <v>381</v>
      </c>
      <c r="N4317">
        <v>29</v>
      </c>
      <c r="O4317" t="s">
        <v>57</v>
      </c>
      <c r="P4317" t="s">
        <v>21</v>
      </c>
      <c r="Q4317" t="s">
        <v>22</v>
      </c>
      <c r="R4317" t="s">
        <v>21</v>
      </c>
      <c r="W4317">
        <v>173</v>
      </c>
      <c r="X4317">
        <v>71</v>
      </c>
      <c r="Y4317">
        <v>31</v>
      </c>
      <c r="Z4317">
        <v>379</v>
      </c>
    </row>
    <row r="4318" spans="1:26" ht="15.95">
      <c r="A4318" t="s">
        <v>5212</v>
      </c>
      <c r="B4318" t="s">
        <v>36</v>
      </c>
      <c r="C4318" t="str">
        <f>VLOOKUP(B4318, Positions!A$1:B$160, 2, FALSE)</f>
        <v>Midfielder</v>
      </c>
      <c r="D4318" t="s">
        <v>326</v>
      </c>
      <c r="E4318" t="s">
        <v>5663</v>
      </c>
      <c r="F4318" t="s">
        <v>21</v>
      </c>
      <c r="G4318" t="str">
        <f>VLOOKUP(E4318, Tiers!M$1:P$134, 3, FALSE)</f>
        <v>ENG4</v>
      </c>
      <c r="H4318">
        <f>VLOOKUP(G4318, Tiers!B$1:C$134, 2, FALSE)</f>
        <v>5</v>
      </c>
      <c r="I4318" s="26" t="s">
        <v>5684</v>
      </c>
      <c r="J4318">
        <f t="shared" si="270"/>
        <v>3</v>
      </c>
      <c r="K4318">
        <f t="shared" si="271"/>
        <v>3</v>
      </c>
      <c r="L4318">
        <f t="shared" si="272"/>
        <v>11788</v>
      </c>
      <c r="M4318">
        <f t="shared" si="273"/>
        <v>387</v>
      </c>
      <c r="N4318">
        <v>29</v>
      </c>
      <c r="O4318" t="s">
        <v>785</v>
      </c>
      <c r="P4318" t="s">
        <v>21</v>
      </c>
      <c r="Q4318" t="s">
        <v>22</v>
      </c>
      <c r="R4318" t="s">
        <v>21</v>
      </c>
      <c r="W4318">
        <v>183</v>
      </c>
      <c r="X4318">
        <v>83</v>
      </c>
      <c r="Y4318">
        <v>41</v>
      </c>
      <c r="Z4318">
        <v>337</v>
      </c>
    </row>
    <row r="4319" spans="1:26" ht="15.95">
      <c r="A4319" t="s">
        <v>5213</v>
      </c>
      <c r="B4319" t="s">
        <v>1593</v>
      </c>
      <c r="C4319" t="str">
        <f>VLOOKUP(B4319, Positions!A$1:B$160, 2, FALSE)</f>
        <v>Midfielder</v>
      </c>
      <c r="D4319" t="s">
        <v>17</v>
      </c>
      <c r="E4319" t="s">
        <v>5663</v>
      </c>
      <c r="F4319" t="s">
        <v>21</v>
      </c>
      <c r="G4319" t="str">
        <f>VLOOKUP(E4319, Tiers!M$1:P$134, 3, FALSE)</f>
        <v>ENG4</v>
      </c>
      <c r="H4319">
        <f>VLOOKUP(G4319, Tiers!B$1:C$134, 2, FALSE)</f>
        <v>5</v>
      </c>
      <c r="I4319" s="26" t="s">
        <v>5684</v>
      </c>
      <c r="J4319">
        <f t="shared" si="270"/>
        <v>3</v>
      </c>
      <c r="K4319">
        <f t="shared" si="271"/>
        <v>3</v>
      </c>
      <c r="L4319">
        <f t="shared" si="272"/>
        <v>11788</v>
      </c>
      <c r="M4319">
        <f t="shared" si="273"/>
        <v>387</v>
      </c>
      <c r="N4319">
        <v>29</v>
      </c>
      <c r="O4319" t="s">
        <v>190</v>
      </c>
      <c r="P4319" t="s">
        <v>21</v>
      </c>
      <c r="Q4319" t="s">
        <v>22</v>
      </c>
      <c r="R4319" t="s">
        <v>21</v>
      </c>
      <c r="W4319">
        <v>171</v>
      </c>
      <c r="X4319">
        <v>70</v>
      </c>
      <c r="Y4319">
        <v>10</v>
      </c>
      <c r="Z4319">
        <v>202</v>
      </c>
    </row>
    <row r="4320" spans="1:26" ht="15.95">
      <c r="A4320" t="s">
        <v>5214</v>
      </c>
      <c r="B4320" t="s">
        <v>645</v>
      </c>
      <c r="C4320" t="str">
        <f>VLOOKUP(B4320, Positions!A$1:B$160, 2, FALSE)</f>
        <v>Defender</v>
      </c>
      <c r="D4320" t="s">
        <v>190</v>
      </c>
      <c r="E4320" t="s">
        <v>5663</v>
      </c>
      <c r="F4320" t="s">
        <v>21</v>
      </c>
      <c r="G4320" t="str">
        <f>VLOOKUP(E4320, Tiers!M$1:P$134, 3, FALSE)</f>
        <v>ENG4</v>
      </c>
      <c r="H4320">
        <f>VLOOKUP(G4320, Tiers!B$1:C$134, 2, FALSE)</f>
        <v>5</v>
      </c>
      <c r="I4320" s="26" t="s">
        <v>5685</v>
      </c>
      <c r="J4320">
        <f t="shared" si="270"/>
        <v>1</v>
      </c>
      <c r="K4320">
        <f t="shared" si="271"/>
        <v>2</v>
      </c>
      <c r="L4320">
        <f t="shared" si="272"/>
        <v>11847</v>
      </c>
      <c r="M4320">
        <f t="shared" si="273"/>
        <v>389</v>
      </c>
      <c r="N4320">
        <v>29</v>
      </c>
      <c r="O4320" t="s">
        <v>74</v>
      </c>
      <c r="P4320" t="s">
        <v>21</v>
      </c>
      <c r="Q4320" t="s">
        <v>22</v>
      </c>
      <c r="R4320" t="s">
        <v>21</v>
      </c>
      <c r="W4320">
        <v>181</v>
      </c>
      <c r="X4320">
        <v>79</v>
      </c>
      <c r="Y4320">
        <v>26</v>
      </c>
      <c r="Z4320">
        <v>384</v>
      </c>
    </row>
    <row r="4321" spans="1:26" ht="15.95">
      <c r="A4321" t="s">
        <v>5215</v>
      </c>
      <c r="B4321" t="s">
        <v>16</v>
      </c>
      <c r="C4321" t="str">
        <f>VLOOKUP(B4321, Positions!A$1:B$160, 2, FALSE)</f>
        <v>Forward</v>
      </c>
      <c r="D4321" t="s">
        <v>112</v>
      </c>
      <c r="E4321" t="s">
        <v>5664</v>
      </c>
      <c r="F4321" t="s">
        <v>21</v>
      </c>
      <c r="G4321" t="str">
        <f>VLOOKUP(E4321, Tiers!M$1:P$134, 3, FALSE)</f>
        <v>ENG3</v>
      </c>
      <c r="H4321">
        <f>VLOOKUP(G4321, Tiers!B$1:C$134, 2, FALSE)</f>
        <v>4</v>
      </c>
      <c r="I4321" s="26" t="s">
        <v>5686</v>
      </c>
      <c r="J4321">
        <f t="shared" si="270"/>
        <v>1</v>
      </c>
      <c r="K4321">
        <f t="shared" si="271"/>
        <v>2</v>
      </c>
      <c r="L4321">
        <f t="shared" si="272"/>
        <v>11854</v>
      </c>
      <c r="M4321">
        <f t="shared" si="273"/>
        <v>389</v>
      </c>
      <c r="N4321">
        <v>29</v>
      </c>
      <c r="O4321" t="s">
        <v>284</v>
      </c>
      <c r="P4321" t="s">
        <v>21</v>
      </c>
      <c r="Q4321" t="s">
        <v>22</v>
      </c>
      <c r="R4321" t="s">
        <v>21</v>
      </c>
      <c r="W4321">
        <v>191</v>
      </c>
      <c r="X4321">
        <v>85</v>
      </c>
      <c r="Y4321">
        <v>124</v>
      </c>
      <c r="Z4321">
        <v>347</v>
      </c>
    </row>
    <row r="4322" spans="1:26" ht="15.95">
      <c r="A4322" t="s">
        <v>5216</v>
      </c>
      <c r="B4322" t="s">
        <v>789</v>
      </c>
      <c r="C4322" t="str">
        <f>VLOOKUP(B4322, Positions!A$1:B$160, 2, FALSE)</f>
        <v>Forward</v>
      </c>
      <c r="D4322" t="s">
        <v>182</v>
      </c>
      <c r="E4322" t="s">
        <v>62</v>
      </c>
      <c r="F4322" t="s">
        <v>21</v>
      </c>
      <c r="G4322" t="str">
        <f>VLOOKUP(E4322, Tiers!M$1:P$134, 3, FALSE)</f>
        <v>ENG1</v>
      </c>
      <c r="H4322">
        <f>VLOOKUP(G4322, Tiers!B$1:C$134, 2, FALSE)</f>
        <v>1</v>
      </c>
      <c r="I4322" s="26" t="s">
        <v>5687</v>
      </c>
      <c r="J4322">
        <f t="shared" si="270"/>
        <v>12</v>
      </c>
      <c r="K4322">
        <f t="shared" si="271"/>
        <v>2</v>
      </c>
      <c r="L4322">
        <f t="shared" si="272"/>
        <v>11879</v>
      </c>
      <c r="M4322">
        <f t="shared" si="273"/>
        <v>390</v>
      </c>
      <c r="N4322">
        <v>29</v>
      </c>
      <c r="O4322" t="s">
        <v>57</v>
      </c>
      <c r="P4322" t="s">
        <v>21</v>
      </c>
      <c r="Q4322" t="s">
        <v>22</v>
      </c>
      <c r="R4322" t="s">
        <v>21</v>
      </c>
      <c r="S4322" t="s">
        <v>870</v>
      </c>
      <c r="W4322">
        <v>178</v>
      </c>
      <c r="X4322">
        <v>78</v>
      </c>
      <c r="Y4322">
        <v>185</v>
      </c>
      <c r="Z4322">
        <v>407</v>
      </c>
    </row>
    <row r="4323" spans="1:26" ht="15.95">
      <c r="A4323" t="s">
        <v>5217</v>
      </c>
      <c r="B4323" t="s">
        <v>166</v>
      </c>
      <c r="C4323" t="str">
        <f>VLOOKUP(B4323, Positions!A$1:B$160, 2, FALSE)</f>
        <v>Goalkeeper</v>
      </c>
      <c r="D4323" t="s">
        <v>200</v>
      </c>
      <c r="E4323" t="s">
        <v>5664</v>
      </c>
      <c r="F4323" t="s">
        <v>21</v>
      </c>
      <c r="G4323" t="str">
        <f>VLOOKUP(E4323, Tiers!M$1:P$134, 3, FALSE)</f>
        <v>ENG3</v>
      </c>
      <c r="H4323">
        <f>VLOOKUP(G4323, Tiers!B$1:C$134, 2, FALSE)</f>
        <v>4</v>
      </c>
      <c r="I4323" s="26" t="s">
        <v>5688</v>
      </c>
      <c r="J4323">
        <f t="shared" si="270"/>
        <v>11</v>
      </c>
      <c r="K4323">
        <f t="shared" si="271"/>
        <v>1</v>
      </c>
      <c r="L4323">
        <f t="shared" si="272"/>
        <v>11919</v>
      </c>
      <c r="M4323">
        <f t="shared" si="273"/>
        <v>391</v>
      </c>
      <c r="N4323">
        <v>29</v>
      </c>
      <c r="O4323" t="s">
        <v>4131</v>
      </c>
      <c r="P4323" t="s">
        <v>21</v>
      </c>
      <c r="Q4323" t="s">
        <v>22</v>
      </c>
      <c r="R4323" t="s">
        <v>21</v>
      </c>
      <c r="W4323">
        <v>188</v>
      </c>
      <c r="X4323">
        <v>79</v>
      </c>
      <c r="Y4323">
        <v>0</v>
      </c>
      <c r="Z4323">
        <v>187</v>
      </c>
    </row>
    <row r="4324" spans="1:26" ht="15.95">
      <c r="A4324" t="s">
        <v>1902</v>
      </c>
      <c r="B4324" t="s">
        <v>337</v>
      </c>
      <c r="C4324" t="str">
        <f>VLOOKUP(B4324, Positions!A$1:B$160, 2, FALSE)</f>
        <v>Defender</v>
      </c>
      <c r="D4324" t="s">
        <v>5666</v>
      </c>
      <c r="E4324" t="s">
        <v>5666</v>
      </c>
      <c r="F4324" t="s">
        <v>21</v>
      </c>
      <c r="G4324" t="str">
        <f>VLOOKUP(E4324, Tiers!M$1:P$134, 3, FALSE)</f>
        <v>NONE</v>
      </c>
      <c r="H4324">
        <f>VLOOKUP(G4324, Tiers!B$1:C$134, 2, FALSE)</f>
        <v>7</v>
      </c>
      <c r="I4324" s="26" t="s">
        <v>5689</v>
      </c>
      <c r="J4324">
        <f t="shared" si="270"/>
        <v>10</v>
      </c>
      <c r="K4324">
        <f t="shared" si="271"/>
        <v>1</v>
      </c>
      <c r="L4324">
        <f t="shared" si="272"/>
        <v>11931</v>
      </c>
      <c r="M4324">
        <f t="shared" si="273"/>
        <v>392</v>
      </c>
      <c r="N4324">
        <v>29</v>
      </c>
      <c r="O4324" t="s">
        <v>57</v>
      </c>
      <c r="P4324" t="s">
        <v>21</v>
      </c>
      <c r="Q4324" t="s">
        <v>22</v>
      </c>
      <c r="R4324" t="s">
        <v>21</v>
      </c>
      <c r="W4324">
        <v>178</v>
      </c>
      <c r="X4324">
        <v>74</v>
      </c>
      <c r="Y4324">
        <v>1</v>
      </c>
      <c r="Z4324">
        <v>226</v>
      </c>
    </row>
    <row r="4325" spans="1:26" ht="15.95">
      <c r="A4325" t="s">
        <v>5218</v>
      </c>
      <c r="B4325" t="s">
        <v>249</v>
      </c>
      <c r="C4325" t="str">
        <f>VLOOKUP(B4325, Positions!A$1:B$160, 2, FALSE)</f>
        <v>Midfielder</v>
      </c>
      <c r="D4325" t="s">
        <v>250</v>
      </c>
      <c r="E4325" t="s">
        <v>5664</v>
      </c>
      <c r="F4325" t="s">
        <v>21</v>
      </c>
      <c r="G4325" t="str">
        <f>VLOOKUP(E4325, Tiers!M$1:P$134, 3, FALSE)</f>
        <v>ENG3</v>
      </c>
      <c r="H4325">
        <f>VLOOKUP(G4325, Tiers!B$1:C$134, 2, FALSE)</f>
        <v>4</v>
      </c>
      <c r="I4325" s="26" t="s">
        <v>5690</v>
      </c>
      <c r="J4325">
        <f t="shared" si="270"/>
        <v>10</v>
      </c>
      <c r="K4325">
        <f t="shared" si="271"/>
        <v>1</v>
      </c>
      <c r="L4325">
        <f t="shared" si="272"/>
        <v>11932</v>
      </c>
      <c r="M4325">
        <f t="shared" si="273"/>
        <v>392</v>
      </c>
      <c r="N4325">
        <v>29</v>
      </c>
      <c r="O4325" t="s">
        <v>1530</v>
      </c>
      <c r="P4325" t="s">
        <v>21</v>
      </c>
      <c r="Q4325" t="s">
        <v>22</v>
      </c>
      <c r="R4325" t="s">
        <v>21</v>
      </c>
      <c r="W4325">
        <v>183</v>
      </c>
      <c r="X4325">
        <v>74</v>
      </c>
      <c r="Y4325">
        <v>64</v>
      </c>
      <c r="Z4325">
        <v>378</v>
      </c>
    </row>
    <row r="4326" spans="1:26" ht="15.95">
      <c r="A4326" t="s">
        <v>5219</v>
      </c>
      <c r="B4326" t="s">
        <v>360</v>
      </c>
      <c r="C4326" t="str">
        <f>VLOOKUP(B4326, Positions!A$1:B$160, 2, FALSE)</f>
        <v>Defender</v>
      </c>
      <c r="D4326" t="s">
        <v>3353</v>
      </c>
      <c r="E4326" t="s">
        <v>5669</v>
      </c>
      <c r="F4326" t="s">
        <v>421</v>
      </c>
      <c r="G4326" t="str">
        <f>VLOOKUP(E4326, Tiers!M$1:P$134, 3, FALSE)</f>
        <v>SCO1</v>
      </c>
      <c r="H4326">
        <f>VLOOKUP(G4326, Tiers!B$1:C$134, 2, FALSE)</f>
        <v>3</v>
      </c>
      <c r="I4326" s="26" t="s">
        <v>5691</v>
      </c>
      <c r="J4326">
        <f t="shared" si="270"/>
        <v>9</v>
      </c>
      <c r="K4326">
        <f t="shared" si="271"/>
        <v>1</v>
      </c>
      <c r="L4326">
        <f t="shared" si="272"/>
        <v>11964</v>
      </c>
      <c r="M4326">
        <f t="shared" si="273"/>
        <v>393</v>
      </c>
      <c r="N4326">
        <v>29</v>
      </c>
      <c r="O4326" t="s">
        <v>57</v>
      </c>
      <c r="P4326" t="s">
        <v>21</v>
      </c>
      <c r="Q4326" t="s">
        <v>22</v>
      </c>
      <c r="R4326" t="s">
        <v>21</v>
      </c>
      <c r="W4326">
        <v>181</v>
      </c>
      <c r="X4326">
        <v>78</v>
      </c>
      <c r="Y4326">
        <v>2</v>
      </c>
      <c r="Z4326">
        <v>224</v>
      </c>
    </row>
    <row r="4327" spans="1:26" ht="15.95">
      <c r="A4327" t="s">
        <v>5220</v>
      </c>
      <c r="B4327" t="s">
        <v>3238</v>
      </c>
      <c r="C4327" t="str">
        <f>VLOOKUP(B4327, Positions!A$1:B$160, 2, FALSE)</f>
        <v>Midfielder</v>
      </c>
      <c r="D4327" t="s">
        <v>412</v>
      </c>
      <c r="E4327" t="s">
        <v>5664</v>
      </c>
      <c r="F4327" t="s">
        <v>21</v>
      </c>
      <c r="G4327" t="str">
        <f>VLOOKUP(E4327, Tiers!M$1:P$134, 3, FALSE)</f>
        <v>ENG3</v>
      </c>
      <c r="H4327">
        <f>VLOOKUP(G4327, Tiers!B$1:C$134, 2, FALSE)</f>
        <v>4</v>
      </c>
      <c r="I4327" s="26" t="s">
        <v>5692</v>
      </c>
      <c r="J4327">
        <f t="shared" si="270"/>
        <v>9</v>
      </c>
      <c r="K4327">
        <f t="shared" si="271"/>
        <v>1</v>
      </c>
      <c r="L4327">
        <f t="shared" si="272"/>
        <v>11971</v>
      </c>
      <c r="M4327">
        <f t="shared" si="273"/>
        <v>393</v>
      </c>
      <c r="N4327">
        <v>29</v>
      </c>
      <c r="O4327" t="s">
        <v>57</v>
      </c>
      <c r="P4327" t="s">
        <v>21</v>
      </c>
      <c r="Q4327" t="s">
        <v>22</v>
      </c>
      <c r="R4327" t="s">
        <v>21</v>
      </c>
      <c r="W4327">
        <v>176</v>
      </c>
      <c r="X4327">
        <v>71</v>
      </c>
      <c r="Y4327">
        <v>38</v>
      </c>
      <c r="Z4327">
        <v>343</v>
      </c>
    </row>
    <row r="4328" spans="1:26" ht="15.95">
      <c r="A4328" t="s">
        <v>5221</v>
      </c>
      <c r="B4328" t="s">
        <v>16</v>
      </c>
      <c r="C4328" t="str">
        <f>VLOOKUP(B4328, Positions!A$1:B$160, 2, FALSE)</f>
        <v>Forward</v>
      </c>
      <c r="D4328" t="s">
        <v>2359</v>
      </c>
      <c r="E4328" t="s">
        <v>5666</v>
      </c>
      <c r="F4328" t="s">
        <v>21</v>
      </c>
      <c r="G4328" t="str">
        <f>VLOOKUP(E4328, Tiers!M$1:P$134, 3, FALSE)</f>
        <v>NONE</v>
      </c>
      <c r="H4328">
        <f>VLOOKUP(G4328, Tiers!B$1:C$134, 2, FALSE)</f>
        <v>7</v>
      </c>
      <c r="I4328" s="26" t="s">
        <v>5693</v>
      </c>
      <c r="J4328">
        <f t="shared" si="270"/>
        <v>6</v>
      </c>
      <c r="K4328">
        <f t="shared" si="271"/>
        <v>4</v>
      </c>
      <c r="L4328">
        <f t="shared" si="272"/>
        <v>12060</v>
      </c>
      <c r="M4328">
        <f t="shared" si="273"/>
        <v>396</v>
      </c>
      <c r="N4328">
        <v>29</v>
      </c>
      <c r="O4328" t="s">
        <v>586</v>
      </c>
      <c r="P4328" t="s">
        <v>21</v>
      </c>
      <c r="Q4328" t="s">
        <v>22</v>
      </c>
      <c r="R4328" t="s">
        <v>21</v>
      </c>
      <c r="W4328">
        <v>194</v>
      </c>
      <c r="X4328">
        <v>73</v>
      </c>
      <c r="Y4328">
        <v>84</v>
      </c>
      <c r="Z4328">
        <v>309</v>
      </c>
    </row>
    <row r="4329" spans="1:26" ht="15.95">
      <c r="A4329" t="s">
        <v>5222</v>
      </c>
      <c r="B4329" t="s">
        <v>166</v>
      </c>
      <c r="C4329" t="str">
        <f>VLOOKUP(B4329, Positions!A$1:B$160, 2, FALSE)</f>
        <v>Goalkeeper</v>
      </c>
      <c r="D4329" t="s">
        <v>1895</v>
      </c>
      <c r="E4329" t="s">
        <v>5666</v>
      </c>
      <c r="F4329" t="s">
        <v>21</v>
      </c>
      <c r="G4329" t="str">
        <f>VLOOKUP(E4329, Tiers!M$1:P$134, 3, FALSE)</f>
        <v>NONE</v>
      </c>
      <c r="H4329">
        <f>VLOOKUP(G4329, Tiers!B$1:C$134, 2, FALSE)</f>
        <v>7</v>
      </c>
      <c r="I4329" s="26" t="s">
        <v>5694</v>
      </c>
      <c r="J4329">
        <f t="shared" si="270"/>
        <v>11</v>
      </c>
      <c r="K4329">
        <f t="shared" si="271"/>
        <v>1</v>
      </c>
      <c r="L4329">
        <f t="shared" si="272"/>
        <v>12284</v>
      </c>
      <c r="M4329">
        <f t="shared" si="273"/>
        <v>403</v>
      </c>
      <c r="N4329">
        <v>29</v>
      </c>
      <c r="O4329" t="s">
        <v>586</v>
      </c>
      <c r="P4329" t="s">
        <v>21</v>
      </c>
      <c r="Q4329" t="s">
        <v>22</v>
      </c>
      <c r="R4329" t="s">
        <v>21</v>
      </c>
      <c r="W4329">
        <v>183</v>
      </c>
      <c r="X4329">
        <v>79</v>
      </c>
      <c r="Y4329">
        <v>0</v>
      </c>
      <c r="Z4329">
        <v>259</v>
      </c>
    </row>
    <row r="4330" spans="1:26" ht="15.95">
      <c r="A4330" t="s">
        <v>5223</v>
      </c>
      <c r="B4330" t="s">
        <v>72</v>
      </c>
      <c r="C4330" t="str">
        <f>VLOOKUP(B4330, Positions!A$1:B$160, 2, FALSE)</f>
        <v>Defender</v>
      </c>
      <c r="D4330" t="s">
        <v>4256</v>
      </c>
      <c r="E4330" t="s">
        <v>5670</v>
      </c>
      <c r="F4330" t="s">
        <v>421</v>
      </c>
      <c r="G4330" t="str">
        <f>VLOOKUP(E4330, Tiers!M$1:P$134, 3, FALSE)</f>
        <v>SCO3</v>
      </c>
      <c r="H4330">
        <f>VLOOKUP(G4330, Tiers!B$1:C$134, 2, FALSE)</f>
        <v>6</v>
      </c>
      <c r="I4330" s="26" t="s">
        <v>5695</v>
      </c>
      <c r="J4330">
        <f t="shared" si="270"/>
        <v>11</v>
      </c>
      <c r="K4330">
        <f t="shared" si="271"/>
        <v>1</v>
      </c>
      <c r="L4330">
        <f t="shared" si="272"/>
        <v>12290</v>
      </c>
      <c r="M4330">
        <f t="shared" si="273"/>
        <v>403</v>
      </c>
      <c r="N4330">
        <v>29</v>
      </c>
      <c r="O4330" t="s">
        <v>113</v>
      </c>
      <c r="P4330" t="s">
        <v>21</v>
      </c>
      <c r="Q4330" t="s">
        <v>22</v>
      </c>
      <c r="R4330" t="s">
        <v>21</v>
      </c>
      <c r="W4330">
        <v>173</v>
      </c>
      <c r="X4330">
        <v>64</v>
      </c>
      <c r="Y4330">
        <v>4</v>
      </c>
      <c r="Z4330">
        <v>241</v>
      </c>
    </row>
    <row r="4331" spans="1:26" ht="15.95">
      <c r="A4331" t="s">
        <v>5224</v>
      </c>
      <c r="B4331" t="s">
        <v>567</v>
      </c>
      <c r="C4331" t="str">
        <f>VLOOKUP(B4331, Positions!A$1:B$160, 2, FALSE)</f>
        <v>Defender</v>
      </c>
      <c r="D4331" t="s">
        <v>98</v>
      </c>
      <c r="E4331" t="s">
        <v>5665</v>
      </c>
      <c r="F4331" t="s">
        <v>21</v>
      </c>
      <c r="G4331" t="str">
        <f>VLOOKUP(E4331, Tiers!M$1:P$134, 3, FALSE)</f>
        <v>ENG2</v>
      </c>
      <c r="H4331">
        <f>VLOOKUP(G4331, Tiers!B$1:C$134, 2, FALSE)</f>
        <v>3</v>
      </c>
      <c r="I4331" s="26" t="s">
        <v>5696</v>
      </c>
      <c r="J4331">
        <f t="shared" si="270"/>
        <v>2</v>
      </c>
      <c r="K4331">
        <f t="shared" si="271"/>
        <v>2</v>
      </c>
      <c r="L4331">
        <f t="shared" si="272"/>
        <v>12559</v>
      </c>
      <c r="M4331">
        <f t="shared" si="273"/>
        <v>412</v>
      </c>
      <c r="N4331">
        <v>29</v>
      </c>
      <c r="O4331" t="s">
        <v>32</v>
      </c>
      <c r="P4331" t="s">
        <v>21</v>
      </c>
      <c r="Q4331" t="s">
        <v>22</v>
      </c>
      <c r="R4331" t="s">
        <v>21</v>
      </c>
      <c r="S4331" t="s">
        <v>3799</v>
      </c>
      <c r="W4331">
        <v>181</v>
      </c>
      <c r="X4331">
        <v>81</v>
      </c>
      <c r="Y4331">
        <v>16</v>
      </c>
      <c r="Z4331">
        <v>335</v>
      </c>
    </row>
    <row r="4332" spans="1:26" ht="15.95">
      <c r="A4332" t="s">
        <v>5225</v>
      </c>
      <c r="B4332" t="s">
        <v>42</v>
      </c>
      <c r="C4332" t="str">
        <f>VLOOKUP(B4332, Positions!A$1:B$160, 2, FALSE)</f>
        <v>Midfielder</v>
      </c>
      <c r="D4332" t="s">
        <v>68</v>
      </c>
      <c r="E4332" t="s">
        <v>5663</v>
      </c>
      <c r="F4332" t="s">
        <v>21</v>
      </c>
      <c r="G4332" t="str">
        <f>VLOOKUP(E4332, Tiers!M$1:P$134, 3, FALSE)</f>
        <v>ENG4</v>
      </c>
      <c r="H4332">
        <f>VLOOKUP(G4332, Tiers!B$1:C$134, 2, FALSE)</f>
        <v>5</v>
      </c>
      <c r="I4332" s="26" t="s">
        <v>5697</v>
      </c>
      <c r="J4332">
        <f t="shared" si="270"/>
        <v>12</v>
      </c>
      <c r="K4332">
        <f t="shared" si="271"/>
        <v>2</v>
      </c>
      <c r="L4332">
        <f t="shared" si="272"/>
        <v>12613</v>
      </c>
      <c r="M4332">
        <f t="shared" si="273"/>
        <v>414</v>
      </c>
      <c r="N4332">
        <v>29</v>
      </c>
      <c r="O4332" t="s">
        <v>40</v>
      </c>
      <c r="P4332" t="s">
        <v>21</v>
      </c>
      <c r="Q4332" t="s">
        <v>22</v>
      </c>
      <c r="R4332" t="s">
        <v>21</v>
      </c>
      <c r="W4332">
        <v>181</v>
      </c>
      <c r="X4332">
        <v>67</v>
      </c>
      <c r="Y4332">
        <v>42</v>
      </c>
      <c r="Z4332">
        <v>327</v>
      </c>
    </row>
    <row r="4333" spans="1:26" ht="15.95">
      <c r="A4333" t="s">
        <v>5226</v>
      </c>
      <c r="B4333" t="s">
        <v>102</v>
      </c>
      <c r="C4333" t="str">
        <f>VLOOKUP(B4333, Positions!A$1:B$160, 2, FALSE)</f>
        <v>Defender</v>
      </c>
      <c r="D4333" t="s">
        <v>159</v>
      </c>
      <c r="E4333" t="s">
        <v>5665</v>
      </c>
      <c r="F4333" t="s">
        <v>21</v>
      </c>
      <c r="G4333" t="str">
        <f>VLOOKUP(E4333, Tiers!M$1:P$134, 3, FALSE)</f>
        <v>ENG2</v>
      </c>
      <c r="H4333">
        <f>VLOOKUP(G4333, Tiers!B$1:C$134, 2, FALSE)</f>
        <v>3</v>
      </c>
      <c r="I4333" s="26" t="s">
        <v>5698</v>
      </c>
      <c r="J4333">
        <f t="shared" si="270"/>
        <v>11</v>
      </c>
      <c r="K4333">
        <f t="shared" si="271"/>
        <v>1</v>
      </c>
      <c r="L4333">
        <f t="shared" si="272"/>
        <v>12633</v>
      </c>
      <c r="M4333">
        <f t="shared" si="273"/>
        <v>415</v>
      </c>
      <c r="N4333">
        <v>29</v>
      </c>
      <c r="O4333" t="s">
        <v>1303</v>
      </c>
      <c r="P4333" t="s">
        <v>21</v>
      </c>
      <c r="Q4333" t="s">
        <v>22</v>
      </c>
      <c r="R4333" t="s">
        <v>21</v>
      </c>
      <c r="S4333" t="s">
        <v>870</v>
      </c>
      <c r="W4333">
        <v>186</v>
      </c>
      <c r="X4333">
        <v>88</v>
      </c>
      <c r="Y4333">
        <v>25</v>
      </c>
      <c r="Z4333">
        <v>464</v>
      </c>
    </row>
    <row r="4334" spans="1:26" ht="15.95">
      <c r="A4334" t="s">
        <v>5227</v>
      </c>
      <c r="B4334" t="s">
        <v>166</v>
      </c>
      <c r="C4334" t="str">
        <f>VLOOKUP(B4334, Positions!A$1:B$160, 2, FALSE)</f>
        <v>Goalkeeper</v>
      </c>
      <c r="D4334" t="s">
        <v>229</v>
      </c>
      <c r="E4334" t="s">
        <v>5665</v>
      </c>
      <c r="F4334" t="s">
        <v>21</v>
      </c>
      <c r="G4334" t="str">
        <f>VLOOKUP(E4334, Tiers!M$1:P$134, 3, FALSE)</f>
        <v>ENG2</v>
      </c>
      <c r="H4334">
        <f>VLOOKUP(G4334, Tiers!B$1:C$134, 2, FALSE)</f>
        <v>3</v>
      </c>
      <c r="I4334" s="26" t="s">
        <v>5699</v>
      </c>
      <c r="J4334">
        <f t="shared" si="270"/>
        <v>11</v>
      </c>
      <c r="K4334">
        <f t="shared" si="271"/>
        <v>1</v>
      </c>
      <c r="L4334">
        <f t="shared" si="272"/>
        <v>12643</v>
      </c>
      <c r="M4334">
        <f t="shared" si="273"/>
        <v>415</v>
      </c>
      <c r="N4334">
        <v>29</v>
      </c>
      <c r="O4334" t="s">
        <v>124</v>
      </c>
      <c r="P4334" t="s">
        <v>21</v>
      </c>
      <c r="Q4334" t="s">
        <v>22</v>
      </c>
      <c r="R4334" t="s">
        <v>21</v>
      </c>
      <c r="W4334">
        <v>188</v>
      </c>
      <c r="X4334">
        <v>97</v>
      </c>
      <c r="Y4334">
        <v>0</v>
      </c>
      <c r="Z4334">
        <v>244</v>
      </c>
    </row>
    <row r="4335" spans="1:26" ht="15.95">
      <c r="A4335" t="s">
        <v>5228</v>
      </c>
      <c r="B4335" t="s">
        <v>81</v>
      </c>
      <c r="C4335" t="str">
        <f>VLOOKUP(B4335, Positions!A$1:B$160, 2, FALSE)</f>
        <v>Defender</v>
      </c>
      <c r="D4335" t="s">
        <v>52</v>
      </c>
      <c r="E4335" t="s">
        <v>5663</v>
      </c>
      <c r="F4335" t="s">
        <v>21</v>
      </c>
      <c r="G4335" t="str">
        <f>VLOOKUP(E4335, Tiers!M$1:P$134, 3, FALSE)</f>
        <v>ENG4</v>
      </c>
      <c r="H4335">
        <f>VLOOKUP(G4335, Tiers!B$1:C$134, 2, FALSE)</f>
        <v>5</v>
      </c>
      <c r="I4335" s="26" t="s">
        <v>5700</v>
      </c>
      <c r="J4335">
        <f t="shared" si="270"/>
        <v>5</v>
      </c>
      <c r="K4335">
        <f t="shared" si="271"/>
        <v>3</v>
      </c>
      <c r="L4335">
        <f t="shared" si="272"/>
        <v>12818</v>
      </c>
      <c r="M4335">
        <f t="shared" si="273"/>
        <v>421</v>
      </c>
      <c r="N4335">
        <v>29</v>
      </c>
      <c r="O4335" t="s">
        <v>623</v>
      </c>
      <c r="P4335" t="s">
        <v>21</v>
      </c>
      <c r="Q4335" t="s">
        <v>22</v>
      </c>
      <c r="R4335" t="s">
        <v>21</v>
      </c>
      <c r="W4335">
        <v>188</v>
      </c>
      <c r="X4335">
        <v>88</v>
      </c>
      <c r="Y4335">
        <v>22</v>
      </c>
      <c r="Z4335">
        <v>328</v>
      </c>
    </row>
    <row r="4336" spans="1:26" ht="15.95">
      <c r="A4336" t="s">
        <v>5229</v>
      </c>
      <c r="B4336" t="s">
        <v>166</v>
      </c>
      <c r="C4336" t="str">
        <f>VLOOKUP(B4336, Positions!A$1:B$160, 2, FALSE)</f>
        <v>Goalkeeper</v>
      </c>
      <c r="D4336" t="s">
        <v>1166</v>
      </c>
      <c r="E4336" t="s">
        <v>5666</v>
      </c>
      <c r="F4336" t="s">
        <v>21</v>
      </c>
      <c r="G4336" t="str">
        <f>VLOOKUP(E4336, Tiers!M$1:P$134, 3, FALSE)</f>
        <v>NONE</v>
      </c>
      <c r="H4336">
        <f>VLOOKUP(G4336, Tiers!B$1:C$134, 2, FALSE)</f>
        <v>7</v>
      </c>
      <c r="I4336" s="26" t="s">
        <v>5701</v>
      </c>
      <c r="J4336">
        <f t="shared" si="270"/>
        <v>3</v>
      </c>
      <c r="K4336">
        <f t="shared" si="271"/>
        <v>3</v>
      </c>
      <c r="L4336">
        <f t="shared" si="272"/>
        <v>12887</v>
      </c>
      <c r="M4336">
        <f t="shared" si="273"/>
        <v>423</v>
      </c>
      <c r="N4336">
        <v>29</v>
      </c>
      <c r="O4336" t="s">
        <v>1900</v>
      </c>
      <c r="P4336" t="s">
        <v>21</v>
      </c>
      <c r="Q4336" t="s">
        <v>22</v>
      </c>
      <c r="R4336" t="s">
        <v>21</v>
      </c>
      <c r="W4336">
        <v>191</v>
      </c>
      <c r="X4336">
        <v>94</v>
      </c>
      <c r="Y4336">
        <v>0</v>
      </c>
      <c r="Z4336">
        <v>231</v>
      </c>
    </row>
    <row r="4337" spans="1:26" ht="15.95">
      <c r="A4337" t="s">
        <v>5230</v>
      </c>
      <c r="B4337" t="s">
        <v>166</v>
      </c>
      <c r="C4337" t="str">
        <f>VLOOKUP(B4337, Positions!A$1:B$160, 2, FALSE)</f>
        <v>Goalkeeper</v>
      </c>
      <c r="D4337" t="s">
        <v>2359</v>
      </c>
      <c r="E4337" t="s">
        <v>5666</v>
      </c>
      <c r="F4337" t="s">
        <v>21</v>
      </c>
      <c r="G4337" t="str">
        <f>VLOOKUP(E4337, Tiers!M$1:P$134, 3, FALSE)</f>
        <v>NONE</v>
      </c>
      <c r="H4337">
        <f>VLOOKUP(G4337, Tiers!B$1:C$134, 2, FALSE)</f>
        <v>7</v>
      </c>
      <c r="I4337" s="26" t="s">
        <v>5702</v>
      </c>
      <c r="J4337">
        <f t="shared" si="270"/>
        <v>11</v>
      </c>
      <c r="K4337">
        <f t="shared" si="271"/>
        <v>1</v>
      </c>
      <c r="L4337">
        <f t="shared" si="272"/>
        <v>13024</v>
      </c>
      <c r="M4337">
        <f t="shared" si="273"/>
        <v>427</v>
      </c>
      <c r="N4337">
        <v>29</v>
      </c>
      <c r="O4337" t="s">
        <v>586</v>
      </c>
      <c r="P4337" t="s">
        <v>21</v>
      </c>
      <c r="Q4337" t="s">
        <v>22</v>
      </c>
      <c r="R4337" t="s">
        <v>21</v>
      </c>
      <c r="W4337">
        <v>186</v>
      </c>
      <c r="X4337">
        <v>80</v>
      </c>
      <c r="Y4337">
        <v>0</v>
      </c>
      <c r="Z4337">
        <v>332</v>
      </c>
    </row>
    <row r="4338" spans="1:26" ht="15.95">
      <c r="A4338" t="s">
        <v>5231</v>
      </c>
      <c r="B4338" t="s">
        <v>645</v>
      </c>
      <c r="C4338" t="str">
        <f>VLOOKUP(B4338, Positions!A$1:B$160, 2, FALSE)</f>
        <v>Defender</v>
      </c>
      <c r="D4338" t="s">
        <v>1184</v>
      </c>
      <c r="E4338" t="s">
        <v>5666</v>
      </c>
      <c r="F4338" t="s">
        <v>21</v>
      </c>
      <c r="G4338" t="str">
        <f>VLOOKUP(E4338, Tiers!M$1:P$134, 3, FALSE)</f>
        <v>NONE</v>
      </c>
      <c r="H4338">
        <f>VLOOKUP(G4338, Tiers!B$1:C$134, 2, FALSE)</f>
        <v>7</v>
      </c>
      <c r="I4338" s="26" t="s">
        <v>5703</v>
      </c>
      <c r="J4338">
        <f t="shared" si="270"/>
        <v>10</v>
      </c>
      <c r="K4338">
        <f t="shared" si="271"/>
        <v>1</v>
      </c>
      <c r="L4338">
        <f t="shared" si="272"/>
        <v>13043</v>
      </c>
      <c r="M4338">
        <f t="shared" si="273"/>
        <v>428</v>
      </c>
      <c r="N4338">
        <v>29</v>
      </c>
      <c r="O4338" t="s">
        <v>376</v>
      </c>
      <c r="P4338" t="s">
        <v>21</v>
      </c>
      <c r="Q4338" t="s">
        <v>22</v>
      </c>
      <c r="R4338" t="s">
        <v>21</v>
      </c>
      <c r="W4338">
        <v>188</v>
      </c>
      <c r="X4338">
        <v>80</v>
      </c>
      <c r="Y4338">
        <v>15</v>
      </c>
      <c r="Z4338">
        <v>277</v>
      </c>
    </row>
    <row r="4339" spans="1:26" ht="15.95">
      <c r="A4339" t="s">
        <v>5232</v>
      </c>
      <c r="B4339" t="s">
        <v>196</v>
      </c>
      <c r="C4339" t="str">
        <f>VLOOKUP(B4339, Positions!A$1:B$160, 2, FALSE)</f>
        <v>Defender</v>
      </c>
      <c r="D4339" t="s">
        <v>4081</v>
      </c>
      <c r="E4339" t="s">
        <v>5667</v>
      </c>
      <c r="F4339" t="s">
        <v>421</v>
      </c>
      <c r="G4339" t="str">
        <f>VLOOKUP(E4339, Tiers!M$1:P$134, 3, FALSE)</f>
        <v>SCO2</v>
      </c>
      <c r="H4339">
        <f>VLOOKUP(G4339, Tiers!B$1:C$134, 2, FALSE)</f>
        <v>6</v>
      </c>
      <c r="I4339" s="26" t="s">
        <v>5704</v>
      </c>
      <c r="J4339">
        <f t="shared" si="270"/>
        <v>3</v>
      </c>
      <c r="K4339">
        <f t="shared" si="271"/>
        <v>3</v>
      </c>
      <c r="L4339">
        <f t="shared" si="272"/>
        <v>13245</v>
      </c>
      <c r="M4339">
        <f t="shared" si="273"/>
        <v>435</v>
      </c>
      <c r="N4339">
        <v>29</v>
      </c>
      <c r="O4339" t="s">
        <v>113</v>
      </c>
      <c r="P4339" t="s">
        <v>21</v>
      </c>
      <c r="Q4339" t="s">
        <v>22</v>
      </c>
      <c r="R4339" t="s">
        <v>21</v>
      </c>
      <c r="W4339">
        <v>180</v>
      </c>
      <c r="X4339">
        <v>76</v>
      </c>
      <c r="Y4339">
        <v>11</v>
      </c>
      <c r="Z4339">
        <v>187</v>
      </c>
    </row>
    <row r="4340" spans="1:26" ht="15.95">
      <c r="A4340" t="s">
        <v>5233</v>
      </c>
      <c r="B4340" t="s">
        <v>166</v>
      </c>
      <c r="C4340" t="str">
        <f>VLOOKUP(B4340, Positions!A$1:B$160, 2, FALSE)</f>
        <v>Goalkeeper</v>
      </c>
      <c r="D4340" t="s">
        <v>275</v>
      </c>
      <c r="E4340" t="s">
        <v>5665</v>
      </c>
      <c r="F4340" t="s">
        <v>21</v>
      </c>
      <c r="G4340" t="str">
        <f>VLOOKUP(E4340, Tiers!M$1:P$134, 3, FALSE)</f>
        <v>ENG2</v>
      </c>
      <c r="H4340">
        <f>VLOOKUP(G4340, Tiers!B$1:C$134, 2, FALSE)</f>
        <v>3</v>
      </c>
      <c r="I4340" s="26" t="s">
        <v>5705</v>
      </c>
      <c r="J4340">
        <f t="shared" si="270"/>
        <v>3</v>
      </c>
      <c r="K4340">
        <f t="shared" si="271"/>
        <v>3</v>
      </c>
      <c r="L4340">
        <f t="shared" si="272"/>
        <v>13253</v>
      </c>
      <c r="M4340">
        <f t="shared" si="273"/>
        <v>435</v>
      </c>
      <c r="N4340">
        <v>29</v>
      </c>
      <c r="O4340" t="s">
        <v>2088</v>
      </c>
      <c r="P4340" t="s">
        <v>21</v>
      </c>
      <c r="Q4340" t="s">
        <v>22</v>
      </c>
      <c r="R4340" t="s">
        <v>21</v>
      </c>
      <c r="W4340">
        <v>183</v>
      </c>
      <c r="X4340">
        <v>86</v>
      </c>
      <c r="Y4340">
        <v>0</v>
      </c>
      <c r="Z4340">
        <v>313</v>
      </c>
    </row>
    <row r="4341" spans="1:26" ht="15.95">
      <c r="A4341" t="s">
        <v>5234</v>
      </c>
      <c r="B4341" t="s">
        <v>81</v>
      </c>
      <c r="C4341" t="str">
        <f>VLOOKUP(B4341, Positions!A$1:B$160, 2, FALSE)</f>
        <v>Defender</v>
      </c>
      <c r="D4341" t="s">
        <v>332</v>
      </c>
      <c r="E4341" t="s">
        <v>5665</v>
      </c>
      <c r="F4341" t="s">
        <v>21</v>
      </c>
      <c r="G4341" t="str">
        <f>VLOOKUP(E4341, Tiers!M$1:P$134, 3, FALSE)</f>
        <v>ENG2</v>
      </c>
      <c r="H4341">
        <f>VLOOKUP(G4341, Tiers!B$1:C$134, 2, FALSE)</f>
        <v>3</v>
      </c>
      <c r="I4341" s="26" t="s">
        <v>5706</v>
      </c>
      <c r="J4341">
        <f t="shared" si="270"/>
        <v>3</v>
      </c>
      <c r="K4341">
        <f t="shared" si="271"/>
        <v>3</v>
      </c>
      <c r="L4341">
        <f t="shared" si="272"/>
        <v>13616</v>
      </c>
      <c r="M4341">
        <f t="shared" si="273"/>
        <v>447</v>
      </c>
      <c r="N4341">
        <v>29</v>
      </c>
      <c r="O4341" t="s">
        <v>69</v>
      </c>
      <c r="P4341" t="s">
        <v>21</v>
      </c>
      <c r="Q4341" t="s">
        <v>22</v>
      </c>
      <c r="R4341" t="s">
        <v>21</v>
      </c>
      <c r="W4341">
        <v>188</v>
      </c>
      <c r="X4341">
        <v>78</v>
      </c>
      <c r="Y4341">
        <v>4</v>
      </c>
      <c r="Z4341">
        <v>308</v>
      </c>
    </row>
    <row r="4342" spans="1:26" ht="15.95">
      <c r="A4342" t="s">
        <v>5235</v>
      </c>
      <c r="B4342" t="s">
        <v>16</v>
      </c>
      <c r="C4342" t="str">
        <f>VLOOKUP(B4342, Positions!A$1:B$160, 2, FALSE)</f>
        <v>Forward</v>
      </c>
      <c r="D4342" t="s">
        <v>402</v>
      </c>
      <c r="E4342" t="s">
        <v>5664</v>
      </c>
      <c r="F4342" t="s">
        <v>21</v>
      </c>
      <c r="G4342" t="str">
        <f>VLOOKUP(E4342, Tiers!M$1:P$134, 3, FALSE)</f>
        <v>ENG3</v>
      </c>
      <c r="H4342">
        <f>VLOOKUP(G4342, Tiers!B$1:C$134, 2, FALSE)</f>
        <v>4</v>
      </c>
      <c r="I4342" s="26" t="s">
        <v>5707</v>
      </c>
      <c r="J4342">
        <f t="shared" si="270"/>
        <v>5</v>
      </c>
      <c r="K4342">
        <f t="shared" si="271"/>
        <v>3</v>
      </c>
      <c r="L4342">
        <f t="shared" si="272"/>
        <v>13923</v>
      </c>
      <c r="M4342">
        <f t="shared" si="273"/>
        <v>457</v>
      </c>
      <c r="N4342">
        <v>29</v>
      </c>
      <c r="O4342" t="s">
        <v>5790</v>
      </c>
      <c r="P4342" t="s">
        <v>21</v>
      </c>
      <c r="Q4342" t="s">
        <v>22</v>
      </c>
      <c r="R4342" t="s">
        <v>21</v>
      </c>
      <c r="W4342">
        <v>191</v>
      </c>
      <c r="X4342">
        <v>71</v>
      </c>
      <c r="Y4342">
        <v>133</v>
      </c>
      <c r="Z4342">
        <v>411</v>
      </c>
    </row>
    <row r="4343" spans="1:26" ht="15.95">
      <c r="A4343" t="s">
        <v>5236</v>
      </c>
      <c r="B4343" t="s">
        <v>5237</v>
      </c>
      <c r="C4343" t="str">
        <f>VLOOKUP(B4343, Positions!A$1:B$160, 2, FALSE)</f>
        <v>Midfielder</v>
      </c>
      <c r="D4343" t="s">
        <v>43</v>
      </c>
      <c r="E4343" t="s">
        <v>5664</v>
      </c>
      <c r="F4343" t="s">
        <v>21</v>
      </c>
      <c r="G4343" t="str">
        <f>VLOOKUP(E4343, Tiers!M$1:P$134, 3, FALSE)</f>
        <v>ENG3</v>
      </c>
      <c r="H4343">
        <f>VLOOKUP(G4343, Tiers!B$1:C$134, 2, FALSE)</f>
        <v>4</v>
      </c>
      <c r="I4343" s="26" t="s">
        <v>5708</v>
      </c>
      <c r="J4343">
        <f t="shared" si="270"/>
        <v>3</v>
      </c>
      <c r="K4343">
        <f t="shared" si="271"/>
        <v>3</v>
      </c>
      <c r="L4343">
        <f t="shared" si="272"/>
        <v>14719</v>
      </c>
      <c r="M4343">
        <f t="shared" si="273"/>
        <v>483</v>
      </c>
      <c r="N4343">
        <v>29</v>
      </c>
      <c r="O4343" t="s">
        <v>37</v>
      </c>
      <c r="P4343" t="s">
        <v>21</v>
      </c>
      <c r="Q4343" t="s">
        <v>22</v>
      </c>
      <c r="R4343" t="s">
        <v>21</v>
      </c>
      <c r="W4343">
        <v>178</v>
      </c>
      <c r="X4343">
        <v>73</v>
      </c>
      <c r="Y4343">
        <v>35</v>
      </c>
      <c r="Z4343">
        <v>353</v>
      </c>
    </row>
    <row r="4344" spans="1:26" ht="15.95">
      <c r="A4344" t="s">
        <v>5238</v>
      </c>
      <c r="B4344" t="s">
        <v>16</v>
      </c>
      <c r="C4344" t="str">
        <f>VLOOKUP(B4344, Positions!A$1:B$160, 2, FALSE)</f>
        <v>Forward</v>
      </c>
      <c r="D4344" t="s">
        <v>2443</v>
      </c>
      <c r="E4344" t="s">
        <v>5666</v>
      </c>
      <c r="F4344" t="s">
        <v>21</v>
      </c>
      <c r="G4344" t="str">
        <f>VLOOKUP(E4344, Tiers!M$1:P$134, 3, FALSE)</f>
        <v>NONE</v>
      </c>
      <c r="H4344">
        <f>VLOOKUP(G4344, Tiers!B$1:C$134, 2, FALSE)</f>
        <v>7</v>
      </c>
      <c r="I4344" s="26" t="s">
        <v>5709</v>
      </c>
      <c r="J4344">
        <f t="shared" si="270"/>
        <v>7</v>
      </c>
      <c r="K4344">
        <f t="shared" si="271"/>
        <v>4</v>
      </c>
      <c r="L4344">
        <f t="shared" si="272"/>
        <v>15326</v>
      </c>
      <c r="M4344">
        <f t="shared" si="273"/>
        <v>503</v>
      </c>
      <c r="N4344">
        <v>29</v>
      </c>
      <c r="O4344" t="s">
        <v>69</v>
      </c>
      <c r="P4344" t="s">
        <v>21</v>
      </c>
      <c r="Q4344" t="s">
        <v>22</v>
      </c>
      <c r="R4344" t="s">
        <v>21</v>
      </c>
      <c r="W4344">
        <v>181</v>
      </c>
      <c r="X4344">
        <v>82</v>
      </c>
      <c r="Y4344">
        <v>128</v>
      </c>
      <c r="Z4344">
        <v>213</v>
      </c>
    </row>
    <row r="4345" spans="1:26" ht="15.95">
      <c r="A4345" t="s">
        <v>5239</v>
      </c>
      <c r="B4345" t="s">
        <v>645</v>
      </c>
      <c r="C4345" t="str">
        <f>VLOOKUP(B4345, Positions!A$1:B$160, 2, FALSE)</f>
        <v>Defender</v>
      </c>
      <c r="D4345" t="s">
        <v>134</v>
      </c>
      <c r="E4345" t="s">
        <v>5664</v>
      </c>
      <c r="F4345" t="s">
        <v>21</v>
      </c>
      <c r="G4345" t="str">
        <f>VLOOKUP(E4345, Tiers!M$1:P$134, 3, FALSE)</f>
        <v>ENG3</v>
      </c>
      <c r="H4345">
        <f>VLOOKUP(G4345, Tiers!B$1:C$134, 2, FALSE)</f>
        <v>4</v>
      </c>
      <c r="I4345" s="26" t="s">
        <v>5840</v>
      </c>
      <c r="J4345">
        <f t="shared" si="270"/>
        <v>8</v>
      </c>
      <c r="K4345">
        <f t="shared" si="271"/>
        <v>4</v>
      </c>
      <c r="L4345">
        <f t="shared" si="272"/>
        <v>10907</v>
      </c>
      <c r="M4345">
        <f t="shared" si="273"/>
        <v>358</v>
      </c>
      <c r="N4345">
        <v>29</v>
      </c>
      <c r="O4345" t="s">
        <v>190</v>
      </c>
      <c r="P4345" t="s">
        <v>21</v>
      </c>
      <c r="Q4345" t="s">
        <v>22</v>
      </c>
      <c r="R4345" t="s">
        <v>21</v>
      </c>
      <c r="W4345">
        <v>183</v>
      </c>
      <c r="X4345">
        <v>75</v>
      </c>
      <c r="Y4345">
        <v>59</v>
      </c>
      <c r="Z4345">
        <v>266</v>
      </c>
    </row>
    <row r="4346" spans="1:26" ht="15.95">
      <c r="A4346" t="s">
        <v>5240</v>
      </c>
      <c r="B4346" t="s">
        <v>16</v>
      </c>
      <c r="C4346" t="str">
        <f>VLOOKUP(B4346, Positions!A$1:B$160, 2, FALSE)</f>
        <v>Forward</v>
      </c>
      <c r="D4346" t="s">
        <v>669</v>
      </c>
      <c r="E4346" t="s">
        <v>62</v>
      </c>
      <c r="F4346" t="s">
        <v>21</v>
      </c>
      <c r="G4346" t="str">
        <f>VLOOKUP(E4346, Tiers!M$1:P$134, 3, FALSE)</f>
        <v>ENG1</v>
      </c>
      <c r="H4346">
        <f>VLOOKUP(G4346, Tiers!B$1:C$134, 2, FALSE)</f>
        <v>1</v>
      </c>
      <c r="I4346" s="26" t="s">
        <v>5841</v>
      </c>
      <c r="J4346">
        <f t="shared" si="270"/>
        <v>8</v>
      </c>
      <c r="K4346">
        <f t="shared" si="271"/>
        <v>4</v>
      </c>
      <c r="L4346">
        <f t="shared" si="272"/>
        <v>10915</v>
      </c>
      <c r="M4346">
        <f t="shared" si="273"/>
        <v>358</v>
      </c>
      <c r="N4346">
        <v>29</v>
      </c>
      <c r="O4346" t="s">
        <v>253</v>
      </c>
      <c r="P4346" t="s">
        <v>21</v>
      </c>
      <c r="Q4346" t="s">
        <v>22</v>
      </c>
      <c r="R4346" t="s">
        <v>21</v>
      </c>
      <c r="W4346">
        <v>186</v>
      </c>
      <c r="X4346">
        <v>87</v>
      </c>
      <c r="Y4346">
        <v>102</v>
      </c>
      <c r="Z4346">
        <v>358</v>
      </c>
    </row>
    <row r="4347" spans="1:26" ht="15.95">
      <c r="A4347" t="s">
        <v>5241</v>
      </c>
      <c r="B4347" t="s">
        <v>36</v>
      </c>
      <c r="C4347" t="str">
        <f>VLOOKUP(B4347, Positions!A$1:B$160, 2, FALSE)</f>
        <v>Midfielder</v>
      </c>
      <c r="D4347" t="s">
        <v>271</v>
      </c>
      <c r="E4347" t="s">
        <v>62</v>
      </c>
      <c r="F4347" t="s">
        <v>21</v>
      </c>
      <c r="G4347" t="str">
        <f>VLOOKUP(E4347, Tiers!M$1:P$134, 3, FALSE)</f>
        <v>ENG1</v>
      </c>
      <c r="H4347">
        <f>VLOOKUP(G4347, Tiers!B$1:C$134, 2, FALSE)</f>
        <v>1</v>
      </c>
      <c r="I4347" s="26" t="s">
        <v>5842</v>
      </c>
      <c r="J4347">
        <f t="shared" si="270"/>
        <v>7</v>
      </c>
      <c r="K4347">
        <f t="shared" si="271"/>
        <v>4</v>
      </c>
      <c r="L4347">
        <f t="shared" si="272"/>
        <v>10949</v>
      </c>
      <c r="M4347">
        <f t="shared" si="273"/>
        <v>359</v>
      </c>
      <c r="N4347">
        <v>29</v>
      </c>
      <c r="O4347" t="s">
        <v>74</v>
      </c>
      <c r="P4347" t="s">
        <v>21</v>
      </c>
      <c r="Q4347" t="s">
        <v>22</v>
      </c>
      <c r="R4347" t="s">
        <v>21</v>
      </c>
      <c r="W4347">
        <v>178</v>
      </c>
      <c r="X4347">
        <v>69</v>
      </c>
      <c r="Y4347">
        <v>34</v>
      </c>
      <c r="Z4347">
        <v>323</v>
      </c>
    </row>
    <row r="4348" spans="1:26" ht="15.95">
      <c r="A4348" t="s">
        <v>5242</v>
      </c>
      <c r="B4348" t="s">
        <v>3654</v>
      </c>
      <c r="C4348" t="str">
        <f>VLOOKUP(B4348, Positions!A$1:B$160, 2, FALSE)</f>
        <v>Midfielder</v>
      </c>
      <c r="D4348" t="s">
        <v>182</v>
      </c>
      <c r="E4348" t="s">
        <v>62</v>
      </c>
      <c r="F4348" t="s">
        <v>21</v>
      </c>
      <c r="G4348" t="str">
        <f>VLOOKUP(E4348, Tiers!M$1:P$134, 3, FALSE)</f>
        <v>ENG1</v>
      </c>
      <c r="H4348">
        <f>VLOOKUP(G4348, Tiers!B$1:C$134, 2, FALSE)</f>
        <v>1</v>
      </c>
      <c r="I4348" s="26" t="s">
        <v>5842</v>
      </c>
      <c r="J4348">
        <f t="shared" si="270"/>
        <v>7</v>
      </c>
      <c r="K4348">
        <f t="shared" si="271"/>
        <v>4</v>
      </c>
      <c r="L4348">
        <f t="shared" si="272"/>
        <v>10949</v>
      </c>
      <c r="M4348">
        <f t="shared" si="273"/>
        <v>359</v>
      </c>
      <c r="N4348">
        <v>29</v>
      </c>
      <c r="O4348" t="s">
        <v>259</v>
      </c>
      <c r="P4348" t="s">
        <v>21</v>
      </c>
      <c r="Q4348" t="s">
        <v>22</v>
      </c>
      <c r="R4348" t="s">
        <v>21</v>
      </c>
      <c r="W4348">
        <v>175</v>
      </c>
      <c r="X4348">
        <v>65</v>
      </c>
      <c r="Y4348">
        <v>59</v>
      </c>
      <c r="Z4348">
        <v>348</v>
      </c>
    </row>
    <row r="4349" spans="1:26" ht="15.95">
      <c r="A4349" t="s">
        <v>5243</v>
      </c>
      <c r="B4349" t="s">
        <v>360</v>
      </c>
      <c r="C4349" t="str">
        <f>VLOOKUP(B4349, Positions!A$1:B$160, 2, FALSE)</f>
        <v>Defender</v>
      </c>
      <c r="D4349" t="s">
        <v>142</v>
      </c>
      <c r="E4349" t="s">
        <v>5663</v>
      </c>
      <c r="F4349" t="s">
        <v>21</v>
      </c>
      <c r="G4349" t="str">
        <f>VLOOKUP(E4349, Tiers!M$1:P$134, 3, FALSE)</f>
        <v>ENG4</v>
      </c>
      <c r="H4349">
        <f>VLOOKUP(G4349, Tiers!B$1:C$134, 2, FALSE)</f>
        <v>5</v>
      </c>
      <c r="I4349" s="26" t="s">
        <v>5843</v>
      </c>
      <c r="J4349">
        <f t="shared" si="270"/>
        <v>7</v>
      </c>
      <c r="K4349">
        <f t="shared" si="271"/>
        <v>4</v>
      </c>
      <c r="L4349">
        <f t="shared" si="272"/>
        <v>10953</v>
      </c>
      <c r="M4349">
        <f t="shared" si="273"/>
        <v>359</v>
      </c>
      <c r="N4349">
        <v>29</v>
      </c>
      <c r="O4349" t="s">
        <v>208</v>
      </c>
      <c r="P4349" t="s">
        <v>21</v>
      </c>
      <c r="Q4349" t="s">
        <v>22</v>
      </c>
      <c r="R4349" t="s">
        <v>21</v>
      </c>
      <c r="W4349">
        <v>182</v>
      </c>
      <c r="X4349">
        <v>75</v>
      </c>
      <c r="Y4349">
        <v>8</v>
      </c>
      <c r="Z4349">
        <v>290</v>
      </c>
    </row>
    <row r="4350" spans="1:26" ht="15.95">
      <c r="A4350" t="s">
        <v>5244</v>
      </c>
      <c r="B4350" t="s">
        <v>81</v>
      </c>
      <c r="C4350" t="str">
        <f>VLOOKUP(B4350, Positions!A$1:B$160, 2, FALSE)</f>
        <v>Defender</v>
      </c>
      <c r="D4350" t="s">
        <v>265</v>
      </c>
      <c r="E4350" t="s">
        <v>5665</v>
      </c>
      <c r="F4350" t="s">
        <v>21</v>
      </c>
      <c r="G4350" t="str">
        <f>VLOOKUP(E4350, Tiers!M$1:P$134, 3, FALSE)</f>
        <v>ENG2</v>
      </c>
      <c r="H4350">
        <f>VLOOKUP(G4350, Tiers!B$1:C$134, 2, FALSE)</f>
        <v>3</v>
      </c>
      <c r="I4350" s="26" t="s">
        <v>5843</v>
      </c>
      <c r="J4350">
        <f t="shared" si="270"/>
        <v>7</v>
      </c>
      <c r="K4350">
        <f t="shared" si="271"/>
        <v>4</v>
      </c>
      <c r="L4350">
        <f t="shared" si="272"/>
        <v>10953</v>
      </c>
      <c r="M4350">
        <f t="shared" si="273"/>
        <v>359</v>
      </c>
      <c r="N4350">
        <v>29</v>
      </c>
      <c r="O4350" t="s">
        <v>5245</v>
      </c>
      <c r="P4350" t="s">
        <v>21</v>
      </c>
      <c r="Q4350" t="s">
        <v>22</v>
      </c>
      <c r="R4350" t="s">
        <v>21</v>
      </c>
      <c r="W4350">
        <v>191</v>
      </c>
      <c r="X4350">
        <v>83</v>
      </c>
      <c r="Y4350">
        <v>18</v>
      </c>
      <c r="Z4350">
        <v>322</v>
      </c>
    </row>
    <row r="4351" spans="1:26" ht="15.95">
      <c r="A4351" t="s">
        <v>5246</v>
      </c>
      <c r="B4351" t="s">
        <v>360</v>
      </c>
      <c r="C4351" t="str">
        <f>VLOOKUP(B4351, Positions!A$1:B$160, 2, FALSE)</f>
        <v>Defender</v>
      </c>
      <c r="D4351" t="s">
        <v>2359</v>
      </c>
      <c r="E4351" t="s">
        <v>5666</v>
      </c>
      <c r="F4351" t="s">
        <v>21</v>
      </c>
      <c r="G4351" t="str">
        <f>VLOOKUP(E4351, Tiers!M$1:P$134, 3, FALSE)</f>
        <v>NONE</v>
      </c>
      <c r="H4351">
        <f>VLOOKUP(G4351, Tiers!B$1:C$134, 2, FALSE)</f>
        <v>7</v>
      </c>
      <c r="I4351" s="26" t="s">
        <v>5844</v>
      </c>
      <c r="J4351">
        <f t="shared" si="270"/>
        <v>7</v>
      </c>
      <c r="K4351">
        <f t="shared" si="271"/>
        <v>4</v>
      </c>
      <c r="L4351">
        <f t="shared" si="272"/>
        <v>10955</v>
      </c>
      <c r="M4351">
        <f t="shared" si="273"/>
        <v>359</v>
      </c>
      <c r="N4351">
        <v>29</v>
      </c>
      <c r="O4351" t="s">
        <v>376</v>
      </c>
      <c r="P4351" t="s">
        <v>21</v>
      </c>
      <c r="Q4351" t="s">
        <v>22</v>
      </c>
      <c r="R4351" t="s">
        <v>21</v>
      </c>
      <c r="W4351">
        <v>181</v>
      </c>
      <c r="X4351">
        <v>77</v>
      </c>
      <c r="Y4351">
        <v>21</v>
      </c>
      <c r="Z4351">
        <v>297</v>
      </c>
    </row>
    <row r="4352" spans="1:26" ht="15.95">
      <c r="A4352" t="s">
        <v>5247</v>
      </c>
      <c r="B4352" t="s">
        <v>360</v>
      </c>
      <c r="C4352" t="str">
        <f>VLOOKUP(B4352, Positions!A$1:B$160, 2, FALSE)</f>
        <v>Defender</v>
      </c>
      <c r="D4352" t="s">
        <v>56</v>
      </c>
      <c r="E4352" t="s">
        <v>5664</v>
      </c>
      <c r="F4352" t="s">
        <v>21</v>
      </c>
      <c r="G4352" t="str">
        <f>VLOOKUP(E4352, Tiers!M$1:P$134, 3, FALSE)</f>
        <v>ENG3</v>
      </c>
      <c r="H4352">
        <f>VLOOKUP(G4352, Tiers!B$1:C$134, 2, FALSE)</f>
        <v>4</v>
      </c>
      <c r="I4352" s="26" t="s">
        <v>5845</v>
      </c>
      <c r="J4352">
        <f t="shared" si="270"/>
        <v>6</v>
      </c>
      <c r="K4352">
        <f t="shared" si="271"/>
        <v>4</v>
      </c>
      <c r="L4352">
        <f t="shared" si="272"/>
        <v>10964</v>
      </c>
      <c r="M4352">
        <f t="shared" si="273"/>
        <v>360</v>
      </c>
      <c r="N4352">
        <v>30</v>
      </c>
      <c r="O4352" t="s">
        <v>402</v>
      </c>
      <c r="P4352" t="s">
        <v>21</v>
      </c>
      <c r="Q4352" t="s">
        <v>22</v>
      </c>
      <c r="R4352" t="s">
        <v>21</v>
      </c>
      <c r="W4352">
        <v>175</v>
      </c>
      <c r="X4352">
        <v>78</v>
      </c>
      <c r="Y4352">
        <v>16</v>
      </c>
      <c r="Z4352">
        <v>412</v>
      </c>
    </row>
    <row r="4353" spans="1:26" ht="15.95">
      <c r="A4353" t="s">
        <v>5248</v>
      </c>
      <c r="B4353" t="s">
        <v>115</v>
      </c>
      <c r="C4353" t="str">
        <f>VLOOKUP(B4353, Positions!A$1:B$160, 2, FALSE)</f>
        <v>Midfielder</v>
      </c>
      <c r="D4353" t="s">
        <v>234</v>
      </c>
      <c r="E4353" t="s">
        <v>5664</v>
      </c>
      <c r="F4353" t="s">
        <v>21</v>
      </c>
      <c r="G4353" t="str">
        <f>VLOOKUP(E4353, Tiers!M$1:P$134, 3, FALSE)</f>
        <v>ENG3</v>
      </c>
      <c r="H4353">
        <f>VLOOKUP(G4353, Tiers!B$1:C$134, 2, FALSE)</f>
        <v>4</v>
      </c>
      <c r="I4353" s="26" t="s">
        <v>5846</v>
      </c>
      <c r="J4353">
        <f t="shared" si="270"/>
        <v>6</v>
      </c>
      <c r="K4353">
        <f t="shared" si="271"/>
        <v>4</v>
      </c>
      <c r="L4353">
        <f t="shared" si="272"/>
        <v>10967</v>
      </c>
      <c r="M4353">
        <f t="shared" si="273"/>
        <v>360</v>
      </c>
      <c r="N4353">
        <v>30</v>
      </c>
      <c r="O4353" t="s">
        <v>185</v>
      </c>
      <c r="P4353" t="s">
        <v>21</v>
      </c>
      <c r="Q4353" t="s">
        <v>22</v>
      </c>
      <c r="R4353" t="s">
        <v>21</v>
      </c>
      <c r="W4353">
        <v>176</v>
      </c>
      <c r="X4353">
        <v>81</v>
      </c>
      <c r="Y4353">
        <v>16</v>
      </c>
      <c r="Z4353">
        <v>296</v>
      </c>
    </row>
    <row r="4354" spans="1:26" ht="15.95">
      <c r="A4354" t="s">
        <v>5249</v>
      </c>
      <c r="B4354" t="s">
        <v>166</v>
      </c>
      <c r="C4354" t="str">
        <f>VLOOKUP(B4354, Positions!A$1:B$160, 2, FALSE)</f>
        <v>Goalkeeper</v>
      </c>
      <c r="D4354" t="s">
        <v>159</v>
      </c>
      <c r="E4354" t="s">
        <v>5665</v>
      </c>
      <c r="F4354" t="s">
        <v>21</v>
      </c>
      <c r="G4354" t="str">
        <f>VLOOKUP(E4354, Tiers!M$1:P$134, 3, FALSE)</f>
        <v>ENG2</v>
      </c>
      <c r="H4354">
        <f>VLOOKUP(G4354, Tiers!B$1:C$134, 2, FALSE)</f>
        <v>3</v>
      </c>
      <c r="I4354" s="26" t="s">
        <v>5847</v>
      </c>
      <c r="J4354">
        <f t="shared" si="270"/>
        <v>5</v>
      </c>
      <c r="K4354">
        <f t="shared" si="271"/>
        <v>3</v>
      </c>
      <c r="L4354">
        <f t="shared" si="272"/>
        <v>10997</v>
      </c>
      <c r="M4354">
        <f t="shared" si="273"/>
        <v>361</v>
      </c>
      <c r="N4354">
        <v>30</v>
      </c>
      <c r="O4354" t="s">
        <v>5789</v>
      </c>
      <c r="P4354" t="s">
        <v>21</v>
      </c>
      <c r="Q4354" t="s">
        <v>22</v>
      </c>
      <c r="R4354" t="s">
        <v>21</v>
      </c>
      <c r="W4354">
        <v>183</v>
      </c>
      <c r="X4354">
        <v>77</v>
      </c>
      <c r="Y4354">
        <v>0</v>
      </c>
      <c r="Z4354">
        <v>238</v>
      </c>
    </row>
    <row r="4355" spans="1:26" ht="15.95">
      <c r="A4355" t="s">
        <v>5250</v>
      </c>
      <c r="B4355" t="s">
        <v>42</v>
      </c>
      <c r="C4355" t="str">
        <f>VLOOKUP(B4355, Positions!A$1:B$160, 2, FALSE)</f>
        <v>Midfielder</v>
      </c>
      <c r="D4355" t="s">
        <v>3854</v>
      </c>
      <c r="E4355" t="s">
        <v>5666</v>
      </c>
      <c r="F4355" t="s">
        <v>21</v>
      </c>
      <c r="G4355" t="str">
        <f>VLOOKUP(E4355, Tiers!M$1:P$134, 3, FALSE)</f>
        <v>NONE</v>
      </c>
      <c r="H4355">
        <f>VLOOKUP(G4355, Tiers!B$1:C$134, 2, FALSE)</f>
        <v>7</v>
      </c>
      <c r="I4355" s="26" t="s">
        <v>5848</v>
      </c>
      <c r="J4355">
        <f t="shared" ref="J4355:J4418" si="274">MONTH(I4355)</f>
        <v>5</v>
      </c>
      <c r="K4355">
        <f t="shared" ref="K4355:K4418" si="275">IF(OR(MONTH(I4355)=9, MONTH(I4355)=10, MONTH(I4355)=11), 1,
IF(OR(MONTH(I4355)=12, MONTH(I4355)=1, MONTH(I4355)=2), 2,
IF(OR(MONTH(I4355)=3, MONTH(I4355)=4, MONTH(I4355)=5), 3,
4)))</f>
        <v>3</v>
      </c>
      <c r="L4355">
        <f t="shared" ref="L4355:L4418" si="276">DATEDIF(I4355, DATE(2015, 7, 1), "d")</f>
        <v>11011</v>
      </c>
      <c r="M4355">
        <f t="shared" ref="M4355:M4418" si="277">DATEDIF(I4355, DATE(2015, 7, 1), "m")</f>
        <v>361</v>
      </c>
      <c r="N4355">
        <v>30</v>
      </c>
      <c r="O4355" t="s">
        <v>338</v>
      </c>
      <c r="P4355" t="s">
        <v>21</v>
      </c>
      <c r="Q4355" t="s">
        <v>22</v>
      </c>
      <c r="R4355" t="s">
        <v>21</v>
      </c>
      <c r="W4355">
        <v>176</v>
      </c>
      <c r="X4355">
        <v>65</v>
      </c>
      <c r="Y4355">
        <v>15</v>
      </c>
      <c r="Z4355">
        <v>254</v>
      </c>
    </row>
    <row r="4356" spans="1:26" ht="15.95">
      <c r="A4356" t="s">
        <v>5251</v>
      </c>
      <c r="B4356" t="s">
        <v>81</v>
      </c>
      <c r="C4356" t="str">
        <f>VLOOKUP(B4356, Positions!A$1:B$160, 2, FALSE)</f>
        <v>Defender</v>
      </c>
      <c r="D4356" t="s">
        <v>52</v>
      </c>
      <c r="E4356" t="s">
        <v>5663</v>
      </c>
      <c r="F4356" t="s">
        <v>21</v>
      </c>
      <c r="G4356" t="str">
        <f>VLOOKUP(E4356, Tiers!M$1:P$134, 3, FALSE)</f>
        <v>ENG4</v>
      </c>
      <c r="H4356">
        <f>VLOOKUP(G4356, Tiers!B$1:C$134, 2, FALSE)</f>
        <v>5</v>
      </c>
      <c r="I4356" s="26" t="s">
        <v>5773</v>
      </c>
      <c r="J4356">
        <f t="shared" si="274"/>
        <v>5</v>
      </c>
      <c r="K4356">
        <f t="shared" si="275"/>
        <v>3</v>
      </c>
      <c r="L4356">
        <f t="shared" si="276"/>
        <v>11012</v>
      </c>
      <c r="M4356">
        <f t="shared" si="277"/>
        <v>361</v>
      </c>
      <c r="N4356">
        <v>30</v>
      </c>
      <c r="O4356" t="s">
        <v>1530</v>
      </c>
      <c r="P4356" t="s">
        <v>21</v>
      </c>
      <c r="Q4356" t="s">
        <v>22</v>
      </c>
      <c r="R4356" t="s">
        <v>21</v>
      </c>
      <c r="W4356">
        <v>188</v>
      </c>
      <c r="X4356">
        <v>83</v>
      </c>
      <c r="Y4356">
        <v>19</v>
      </c>
      <c r="Z4356">
        <v>286</v>
      </c>
    </row>
    <row r="4357" spans="1:26" ht="15.95">
      <c r="A4357" t="s">
        <v>5252</v>
      </c>
      <c r="B4357" t="s">
        <v>946</v>
      </c>
      <c r="C4357" t="str">
        <f>VLOOKUP(B4357, Positions!A$1:B$160, 2, FALSE)</f>
        <v>Defender</v>
      </c>
      <c r="D4357" t="s">
        <v>5666</v>
      </c>
      <c r="E4357" t="s">
        <v>5666</v>
      </c>
      <c r="F4357" t="s">
        <v>21</v>
      </c>
      <c r="G4357" t="str">
        <f>VLOOKUP(E4357, Tiers!M$1:P$134, 3, FALSE)</f>
        <v>NONE</v>
      </c>
      <c r="H4357">
        <f>VLOOKUP(G4357, Tiers!B$1:C$134, 2, FALSE)</f>
        <v>7</v>
      </c>
      <c r="I4357" s="26" t="s">
        <v>5773</v>
      </c>
      <c r="J4357">
        <f t="shared" si="274"/>
        <v>5</v>
      </c>
      <c r="K4357">
        <f t="shared" si="275"/>
        <v>3</v>
      </c>
      <c r="L4357">
        <f t="shared" si="276"/>
        <v>11012</v>
      </c>
      <c r="M4357">
        <f t="shared" si="277"/>
        <v>361</v>
      </c>
      <c r="N4357">
        <v>30</v>
      </c>
      <c r="O4357" t="s">
        <v>455</v>
      </c>
      <c r="P4357" t="s">
        <v>21</v>
      </c>
      <c r="Q4357" t="s">
        <v>22</v>
      </c>
      <c r="R4357" t="s">
        <v>21</v>
      </c>
      <c r="W4357">
        <v>178</v>
      </c>
      <c r="X4357">
        <v>67</v>
      </c>
      <c r="Y4357">
        <v>1</v>
      </c>
      <c r="Z4357">
        <v>266</v>
      </c>
    </row>
    <row r="4358" spans="1:26" ht="15.95">
      <c r="A4358" t="s">
        <v>5253</v>
      </c>
      <c r="B4358" t="s">
        <v>16</v>
      </c>
      <c r="C4358" t="str">
        <f>VLOOKUP(B4358, Positions!A$1:B$160, 2, FALSE)</f>
        <v>Forward</v>
      </c>
      <c r="D4358" t="s">
        <v>136</v>
      </c>
      <c r="E4358" t="s">
        <v>5665</v>
      </c>
      <c r="F4358" t="s">
        <v>21</v>
      </c>
      <c r="G4358" t="str">
        <f>VLOOKUP(E4358, Tiers!M$1:P$134, 3, FALSE)</f>
        <v>ENG2</v>
      </c>
      <c r="H4358">
        <f>VLOOKUP(G4358, Tiers!B$1:C$134, 2, FALSE)</f>
        <v>3</v>
      </c>
      <c r="I4358" s="26" t="s">
        <v>5774</v>
      </c>
      <c r="J4358">
        <f t="shared" si="274"/>
        <v>1</v>
      </c>
      <c r="K4358">
        <f t="shared" si="275"/>
        <v>2</v>
      </c>
      <c r="L4358">
        <f t="shared" si="276"/>
        <v>11116</v>
      </c>
      <c r="M4358">
        <f t="shared" si="277"/>
        <v>365</v>
      </c>
      <c r="N4358">
        <v>30</v>
      </c>
      <c r="O4358" t="s">
        <v>330</v>
      </c>
      <c r="P4358" t="s">
        <v>21</v>
      </c>
      <c r="Q4358" t="s">
        <v>22</v>
      </c>
      <c r="R4358" t="s">
        <v>21</v>
      </c>
      <c r="W4358">
        <v>180</v>
      </c>
      <c r="X4358">
        <v>81</v>
      </c>
      <c r="Y4358">
        <v>128</v>
      </c>
      <c r="Z4358">
        <v>451</v>
      </c>
    </row>
    <row r="4359" spans="1:26" ht="15.95">
      <c r="A4359" t="s">
        <v>5254</v>
      </c>
      <c r="B4359" t="s">
        <v>81</v>
      </c>
      <c r="C4359" t="str">
        <f>VLOOKUP(B4359, Positions!A$1:B$160, 2, FALSE)</f>
        <v>Defender</v>
      </c>
      <c r="D4359" t="s">
        <v>671</v>
      </c>
      <c r="E4359" t="s">
        <v>5664</v>
      </c>
      <c r="F4359" t="s">
        <v>21</v>
      </c>
      <c r="G4359" t="str">
        <f>VLOOKUP(E4359, Tiers!M$1:P$134, 3, FALSE)</f>
        <v>ENG3</v>
      </c>
      <c r="H4359">
        <f>VLOOKUP(G4359, Tiers!B$1:C$134, 2, FALSE)</f>
        <v>4</v>
      </c>
      <c r="I4359" s="26" t="s">
        <v>5775</v>
      </c>
      <c r="J4359">
        <f t="shared" si="274"/>
        <v>9</v>
      </c>
      <c r="K4359">
        <f t="shared" si="275"/>
        <v>1</v>
      </c>
      <c r="L4359">
        <f t="shared" si="276"/>
        <v>11245</v>
      </c>
      <c r="M4359">
        <f t="shared" si="277"/>
        <v>369</v>
      </c>
      <c r="N4359">
        <v>30</v>
      </c>
      <c r="O4359" t="s">
        <v>246</v>
      </c>
      <c r="P4359" t="s">
        <v>21</v>
      </c>
      <c r="Q4359" t="s">
        <v>22</v>
      </c>
      <c r="R4359" t="s">
        <v>21</v>
      </c>
      <c r="W4359">
        <v>191</v>
      </c>
      <c r="X4359">
        <v>70</v>
      </c>
      <c r="Y4359">
        <v>25</v>
      </c>
      <c r="Z4359">
        <v>297</v>
      </c>
    </row>
    <row r="4360" spans="1:26" ht="15.95">
      <c r="A4360" t="s">
        <v>5255</v>
      </c>
      <c r="B4360" t="s">
        <v>81</v>
      </c>
      <c r="C4360" t="str">
        <f>VLOOKUP(B4360, Positions!A$1:B$160, 2, FALSE)</f>
        <v>Defender</v>
      </c>
      <c r="D4360" t="s">
        <v>470</v>
      </c>
      <c r="E4360" t="s">
        <v>5663</v>
      </c>
      <c r="F4360" t="s">
        <v>21</v>
      </c>
      <c r="G4360" t="str">
        <f>VLOOKUP(E4360, Tiers!M$1:P$134, 3, FALSE)</f>
        <v>ENG4</v>
      </c>
      <c r="H4360">
        <f>VLOOKUP(G4360, Tiers!B$1:C$134, 2, FALSE)</f>
        <v>5</v>
      </c>
      <c r="I4360" s="26" t="s">
        <v>5776</v>
      </c>
      <c r="J4360">
        <f t="shared" si="274"/>
        <v>9</v>
      </c>
      <c r="K4360">
        <f t="shared" si="275"/>
        <v>1</v>
      </c>
      <c r="L4360">
        <f t="shared" si="276"/>
        <v>11247</v>
      </c>
      <c r="M4360">
        <f t="shared" si="277"/>
        <v>369</v>
      </c>
      <c r="N4360">
        <v>30</v>
      </c>
      <c r="O4360" t="s">
        <v>74</v>
      </c>
      <c r="P4360" t="s">
        <v>21</v>
      </c>
      <c r="Q4360" t="s">
        <v>22</v>
      </c>
      <c r="R4360" t="s">
        <v>21</v>
      </c>
      <c r="W4360">
        <v>186</v>
      </c>
      <c r="X4360">
        <v>80</v>
      </c>
      <c r="Y4360">
        <v>30</v>
      </c>
      <c r="Z4360">
        <v>273</v>
      </c>
    </row>
    <row r="4361" spans="1:26" ht="15.95">
      <c r="A4361" t="s">
        <v>5250</v>
      </c>
      <c r="B4361" t="s">
        <v>166</v>
      </c>
      <c r="C4361" t="str">
        <f>VLOOKUP(B4361, Positions!A$1:B$160, 2, FALSE)</f>
        <v>Goalkeeper</v>
      </c>
      <c r="D4361" t="s">
        <v>2189</v>
      </c>
      <c r="E4361" t="s">
        <v>5669</v>
      </c>
      <c r="F4361" t="s">
        <v>421</v>
      </c>
      <c r="G4361" t="str">
        <f>VLOOKUP(E4361, Tiers!M$1:P$134, 3, FALSE)</f>
        <v>SCO1</v>
      </c>
      <c r="H4361">
        <f>VLOOKUP(G4361, Tiers!B$1:C$134, 2, FALSE)</f>
        <v>3</v>
      </c>
      <c r="I4361" s="26" t="s">
        <v>5777</v>
      </c>
      <c r="J4361">
        <f t="shared" si="274"/>
        <v>7</v>
      </c>
      <c r="K4361">
        <f t="shared" si="275"/>
        <v>4</v>
      </c>
      <c r="L4361">
        <f t="shared" si="276"/>
        <v>11310</v>
      </c>
      <c r="M4361">
        <f t="shared" si="277"/>
        <v>371</v>
      </c>
      <c r="N4361">
        <v>30</v>
      </c>
      <c r="O4361" t="s">
        <v>623</v>
      </c>
      <c r="P4361" t="s">
        <v>21</v>
      </c>
      <c r="Q4361" t="s">
        <v>22</v>
      </c>
      <c r="R4361" t="s">
        <v>21</v>
      </c>
      <c r="W4361">
        <v>184</v>
      </c>
      <c r="X4361">
        <v>96</v>
      </c>
      <c r="Y4361">
        <v>0</v>
      </c>
      <c r="Z4361">
        <v>291</v>
      </c>
    </row>
    <row r="4362" spans="1:26" ht="15.95">
      <c r="A4362" t="s">
        <v>5256</v>
      </c>
      <c r="B4362" t="s">
        <v>81</v>
      </c>
      <c r="C4362" t="str">
        <f>VLOOKUP(B4362, Positions!A$1:B$160, 2, FALSE)</f>
        <v>Defender</v>
      </c>
      <c r="D4362" t="s">
        <v>449</v>
      </c>
      <c r="E4362" t="s">
        <v>5664</v>
      </c>
      <c r="F4362" t="s">
        <v>21</v>
      </c>
      <c r="G4362" t="str">
        <f>VLOOKUP(E4362, Tiers!M$1:P$134, 3, FALSE)</f>
        <v>ENG3</v>
      </c>
      <c r="H4362">
        <f>VLOOKUP(G4362, Tiers!B$1:C$134, 2, FALSE)</f>
        <v>4</v>
      </c>
      <c r="I4362" s="26" t="s">
        <v>5778</v>
      </c>
      <c r="J4362">
        <f t="shared" si="274"/>
        <v>5</v>
      </c>
      <c r="K4362">
        <f t="shared" si="275"/>
        <v>3</v>
      </c>
      <c r="L4362">
        <f t="shared" si="276"/>
        <v>11371</v>
      </c>
      <c r="M4362">
        <f t="shared" si="277"/>
        <v>373</v>
      </c>
      <c r="N4362">
        <v>30</v>
      </c>
      <c r="O4362" t="s">
        <v>74</v>
      </c>
      <c r="P4362" t="s">
        <v>21</v>
      </c>
      <c r="Q4362" t="s">
        <v>22</v>
      </c>
      <c r="R4362" t="s">
        <v>21</v>
      </c>
      <c r="W4362">
        <v>185</v>
      </c>
      <c r="X4362">
        <v>79</v>
      </c>
      <c r="Y4362">
        <v>7</v>
      </c>
      <c r="Z4362">
        <v>346</v>
      </c>
    </row>
    <row r="4363" spans="1:26" ht="15.95">
      <c r="A4363" t="s">
        <v>5257</v>
      </c>
      <c r="B4363" t="s">
        <v>81</v>
      </c>
      <c r="C4363" t="str">
        <f>VLOOKUP(B4363, Positions!A$1:B$160, 2, FALSE)</f>
        <v>Defender</v>
      </c>
      <c r="D4363" t="s">
        <v>134</v>
      </c>
      <c r="E4363" t="s">
        <v>5664</v>
      </c>
      <c r="F4363" t="s">
        <v>21</v>
      </c>
      <c r="G4363" t="str">
        <f>VLOOKUP(E4363, Tiers!M$1:P$134, 3, FALSE)</f>
        <v>ENG3</v>
      </c>
      <c r="H4363">
        <f>VLOOKUP(G4363, Tiers!B$1:C$134, 2, FALSE)</f>
        <v>4</v>
      </c>
      <c r="I4363" s="26" t="s">
        <v>5779</v>
      </c>
      <c r="J4363">
        <f t="shared" si="274"/>
        <v>4</v>
      </c>
      <c r="K4363">
        <f t="shared" si="275"/>
        <v>3</v>
      </c>
      <c r="L4363">
        <f t="shared" si="276"/>
        <v>11392</v>
      </c>
      <c r="M4363">
        <f t="shared" si="277"/>
        <v>374</v>
      </c>
      <c r="N4363">
        <v>30</v>
      </c>
      <c r="O4363" t="s">
        <v>40</v>
      </c>
      <c r="P4363" t="s">
        <v>21</v>
      </c>
      <c r="Q4363" t="s">
        <v>22</v>
      </c>
      <c r="R4363" t="s">
        <v>21</v>
      </c>
      <c r="W4363">
        <v>186</v>
      </c>
      <c r="X4363">
        <v>91</v>
      </c>
      <c r="Y4363">
        <v>16</v>
      </c>
      <c r="Z4363">
        <v>367</v>
      </c>
    </row>
    <row r="4364" spans="1:26" ht="15.95">
      <c r="A4364" t="s">
        <v>5258</v>
      </c>
      <c r="B4364" t="s">
        <v>72</v>
      </c>
      <c r="C4364" t="str">
        <f>VLOOKUP(B4364, Positions!A$1:B$160, 2, FALSE)</f>
        <v>Defender</v>
      </c>
      <c r="D4364" t="s">
        <v>4780</v>
      </c>
      <c r="E4364" t="s">
        <v>5666</v>
      </c>
      <c r="F4364" t="s">
        <v>5674</v>
      </c>
      <c r="G4364" t="str">
        <f>VLOOKUP(E4364, Tiers!M$1:P$134, 3, FALSE)</f>
        <v>NONE</v>
      </c>
      <c r="H4364">
        <f>VLOOKUP(G4364, Tiers!B$1:C$134, 2, FALSE)</f>
        <v>7</v>
      </c>
      <c r="I4364" s="26" t="s">
        <v>5679</v>
      </c>
      <c r="J4364">
        <f t="shared" si="274"/>
        <v>2</v>
      </c>
      <c r="K4364">
        <f t="shared" si="275"/>
        <v>2</v>
      </c>
      <c r="L4364">
        <f t="shared" si="276"/>
        <v>11467</v>
      </c>
      <c r="M4364">
        <f t="shared" si="277"/>
        <v>376</v>
      </c>
      <c r="N4364">
        <v>30</v>
      </c>
      <c r="O4364" t="s">
        <v>3138</v>
      </c>
      <c r="P4364" t="s">
        <v>21</v>
      </c>
      <c r="Q4364" t="s">
        <v>22</v>
      </c>
      <c r="R4364" t="s">
        <v>21</v>
      </c>
      <c r="W4364">
        <v>176</v>
      </c>
      <c r="X4364">
        <v>67</v>
      </c>
      <c r="Y4364">
        <v>7</v>
      </c>
      <c r="Z4364">
        <v>188</v>
      </c>
    </row>
    <row r="4365" spans="1:26" ht="15.95">
      <c r="A4365" t="s">
        <v>5259</v>
      </c>
      <c r="B4365" t="s">
        <v>81</v>
      </c>
      <c r="C4365" t="str">
        <f>VLOOKUP(B4365, Positions!A$1:B$160, 2, FALSE)</f>
        <v>Defender</v>
      </c>
      <c r="D4365" t="s">
        <v>259</v>
      </c>
      <c r="E4365" t="s">
        <v>5663</v>
      </c>
      <c r="F4365" t="s">
        <v>21</v>
      </c>
      <c r="G4365" t="str">
        <f>VLOOKUP(E4365, Tiers!M$1:P$134, 3, FALSE)</f>
        <v>ENG4</v>
      </c>
      <c r="H4365">
        <f>VLOOKUP(G4365, Tiers!B$1:C$134, 2, FALSE)</f>
        <v>5</v>
      </c>
      <c r="I4365" s="26" t="s">
        <v>5680</v>
      </c>
      <c r="J4365">
        <f t="shared" si="274"/>
        <v>1</v>
      </c>
      <c r="K4365">
        <f t="shared" si="275"/>
        <v>2</v>
      </c>
      <c r="L4365">
        <f t="shared" si="276"/>
        <v>11476</v>
      </c>
      <c r="M4365">
        <f t="shared" si="277"/>
        <v>377</v>
      </c>
      <c r="N4365">
        <v>30</v>
      </c>
      <c r="O4365" t="s">
        <v>2162</v>
      </c>
      <c r="P4365" t="s">
        <v>21</v>
      </c>
      <c r="Q4365" t="s">
        <v>22</v>
      </c>
      <c r="R4365" t="s">
        <v>21</v>
      </c>
      <c r="W4365">
        <v>183</v>
      </c>
      <c r="X4365">
        <v>89</v>
      </c>
      <c r="Y4365">
        <v>24</v>
      </c>
      <c r="Z4365">
        <v>423</v>
      </c>
    </row>
    <row r="4366" spans="1:26" ht="15.95">
      <c r="A4366" t="s">
        <v>5260</v>
      </c>
      <c r="B4366" t="s">
        <v>81</v>
      </c>
      <c r="C4366" t="str">
        <f>VLOOKUP(B4366, Positions!A$1:B$160, 2, FALSE)</f>
        <v>Defender</v>
      </c>
      <c r="D4366" t="s">
        <v>674</v>
      </c>
      <c r="E4366" t="s">
        <v>5666</v>
      </c>
      <c r="F4366" t="s">
        <v>21</v>
      </c>
      <c r="G4366" t="str">
        <f>VLOOKUP(E4366, Tiers!M$1:P$134, 3, FALSE)</f>
        <v>NONE</v>
      </c>
      <c r="H4366">
        <f>VLOOKUP(G4366, Tiers!B$1:C$134, 2, FALSE)</f>
        <v>7</v>
      </c>
      <c r="I4366" s="26" t="s">
        <v>5682</v>
      </c>
      <c r="J4366">
        <f t="shared" si="274"/>
        <v>10</v>
      </c>
      <c r="K4366">
        <f t="shared" si="275"/>
        <v>1</v>
      </c>
      <c r="L4366">
        <f t="shared" si="276"/>
        <v>11566</v>
      </c>
      <c r="M4366">
        <f t="shared" si="277"/>
        <v>380</v>
      </c>
      <c r="N4366">
        <v>30</v>
      </c>
      <c r="O4366" t="s">
        <v>284</v>
      </c>
      <c r="P4366" t="s">
        <v>21</v>
      </c>
      <c r="Q4366" t="s">
        <v>22</v>
      </c>
      <c r="R4366" t="s">
        <v>21</v>
      </c>
      <c r="W4366">
        <v>186</v>
      </c>
      <c r="X4366">
        <v>86</v>
      </c>
      <c r="Y4366">
        <v>35</v>
      </c>
      <c r="Z4366">
        <v>391</v>
      </c>
    </row>
    <row r="4367" spans="1:26" ht="15.95">
      <c r="A4367" t="s">
        <v>5261</v>
      </c>
      <c r="B4367" t="s">
        <v>198</v>
      </c>
      <c r="C4367" t="str">
        <f>VLOOKUP(B4367, Positions!A$1:B$160, 2, FALSE)</f>
        <v>Midfielder</v>
      </c>
      <c r="D4367" t="s">
        <v>470</v>
      </c>
      <c r="E4367" t="s">
        <v>5663</v>
      </c>
      <c r="F4367" t="s">
        <v>21</v>
      </c>
      <c r="G4367" t="str">
        <f>VLOOKUP(E4367, Tiers!M$1:P$134, 3, FALSE)</f>
        <v>ENG4</v>
      </c>
      <c r="H4367">
        <f>VLOOKUP(G4367, Tiers!B$1:C$134, 2, FALSE)</f>
        <v>5</v>
      </c>
      <c r="I4367" s="26" t="s">
        <v>5683</v>
      </c>
      <c r="J4367">
        <f t="shared" si="274"/>
        <v>9</v>
      </c>
      <c r="K4367">
        <f t="shared" si="275"/>
        <v>1</v>
      </c>
      <c r="L4367">
        <f t="shared" si="276"/>
        <v>11625</v>
      </c>
      <c r="M4367">
        <f t="shared" si="277"/>
        <v>381</v>
      </c>
      <c r="N4367">
        <v>30</v>
      </c>
      <c r="O4367" t="s">
        <v>1062</v>
      </c>
      <c r="P4367" t="s">
        <v>21</v>
      </c>
      <c r="Q4367" t="s">
        <v>22</v>
      </c>
      <c r="R4367" t="s">
        <v>21</v>
      </c>
      <c r="W4367">
        <v>186</v>
      </c>
      <c r="X4367">
        <v>75</v>
      </c>
      <c r="Y4367">
        <v>74</v>
      </c>
      <c r="Z4367">
        <v>369</v>
      </c>
    </row>
    <row r="4368" spans="1:26" ht="15.95">
      <c r="A4368" t="s">
        <v>5262</v>
      </c>
      <c r="B4368" t="s">
        <v>81</v>
      </c>
      <c r="C4368" t="str">
        <f>VLOOKUP(B4368, Positions!A$1:B$160, 2, FALSE)</f>
        <v>Defender</v>
      </c>
      <c r="D4368" t="s">
        <v>154</v>
      </c>
      <c r="E4368" t="s">
        <v>5665</v>
      </c>
      <c r="F4368" t="s">
        <v>21</v>
      </c>
      <c r="G4368" t="str">
        <f>VLOOKUP(E4368, Tiers!M$1:P$134, 3, FALSE)</f>
        <v>ENG2</v>
      </c>
      <c r="H4368">
        <f>VLOOKUP(G4368, Tiers!B$1:C$134, 2, FALSE)</f>
        <v>3</v>
      </c>
      <c r="I4368" s="26" t="s">
        <v>5684</v>
      </c>
      <c r="J4368">
        <f t="shared" si="274"/>
        <v>3</v>
      </c>
      <c r="K4368">
        <f t="shared" si="275"/>
        <v>3</v>
      </c>
      <c r="L4368">
        <f t="shared" si="276"/>
        <v>11788</v>
      </c>
      <c r="M4368">
        <f t="shared" si="277"/>
        <v>387</v>
      </c>
      <c r="N4368">
        <v>30</v>
      </c>
      <c r="O4368" t="s">
        <v>74</v>
      </c>
      <c r="P4368" t="s">
        <v>21</v>
      </c>
      <c r="Q4368" t="s">
        <v>22</v>
      </c>
      <c r="R4368" t="s">
        <v>21</v>
      </c>
      <c r="S4368" t="s">
        <v>172</v>
      </c>
      <c r="W4368">
        <v>188</v>
      </c>
      <c r="X4368">
        <v>76</v>
      </c>
      <c r="Y4368">
        <v>20</v>
      </c>
      <c r="Z4368">
        <v>329</v>
      </c>
    </row>
    <row r="4369" spans="1:26" ht="15.95">
      <c r="A4369" t="s">
        <v>5263</v>
      </c>
      <c r="B4369" t="s">
        <v>16</v>
      </c>
      <c r="C4369" t="str">
        <f>VLOOKUP(B4369, Positions!A$1:B$160, 2, FALSE)</f>
        <v>Forward</v>
      </c>
      <c r="D4369" t="s">
        <v>5264</v>
      </c>
      <c r="E4369" t="s">
        <v>5666</v>
      </c>
      <c r="F4369" t="s">
        <v>563</v>
      </c>
      <c r="G4369" t="str">
        <f>VLOOKUP(E4369, Tiers!M$1:P$134, 3, FALSE)</f>
        <v>NONE</v>
      </c>
      <c r="H4369">
        <f>VLOOKUP(G4369, Tiers!B$1:C$134, 2, FALSE)</f>
        <v>7</v>
      </c>
      <c r="I4369" s="26" t="s">
        <v>5684</v>
      </c>
      <c r="J4369">
        <f t="shared" si="274"/>
        <v>3</v>
      </c>
      <c r="K4369">
        <f t="shared" si="275"/>
        <v>3</v>
      </c>
      <c r="L4369">
        <f t="shared" si="276"/>
        <v>11788</v>
      </c>
      <c r="M4369">
        <f t="shared" si="277"/>
        <v>387</v>
      </c>
      <c r="N4369">
        <v>30</v>
      </c>
      <c r="O4369" t="s">
        <v>74</v>
      </c>
      <c r="P4369" t="s">
        <v>21</v>
      </c>
      <c r="Q4369" t="s">
        <v>22</v>
      </c>
      <c r="R4369" t="s">
        <v>21</v>
      </c>
      <c r="S4369" t="s">
        <v>5265</v>
      </c>
      <c r="W4369">
        <v>173</v>
      </c>
      <c r="X4369">
        <v>71</v>
      </c>
      <c r="Y4369">
        <v>112</v>
      </c>
      <c r="Z4369">
        <v>328</v>
      </c>
    </row>
    <row r="4370" spans="1:26" ht="15.95">
      <c r="A4370" t="s">
        <v>5266</v>
      </c>
      <c r="B4370" t="s">
        <v>946</v>
      </c>
      <c r="C4370" t="str">
        <f>VLOOKUP(B4370, Positions!A$1:B$160, 2, FALSE)</f>
        <v>Defender</v>
      </c>
      <c r="D4370" t="s">
        <v>3353</v>
      </c>
      <c r="E4370" t="s">
        <v>5669</v>
      </c>
      <c r="F4370" t="s">
        <v>421</v>
      </c>
      <c r="G4370" t="str">
        <f>VLOOKUP(E4370, Tiers!M$1:P$134, 3, FALSE)</f>
        <v>SCO1</v>
      </c>
      <c r="H4370">
        <f>VLOOKUP(G4370, Tiers!B$1:C$134, 2, FALSE)</f>
        <v>3</v>
      </c>
      <c r="I4370" s="26" t="s">
        <v>5685</v>
      </c>
      <c r="J4370">
        <f t="shared" si="274"/>
        <v>1</v>
      </c>
      <c r="K4370">
        <f t="shared" si="275"/>
        <v>2</v>
      </c>
      <c r="L4370">
        <f t="shared" si="276"/>
        <v>11847</v>
      </c>
      <c r="M4370">
        <f t="shared" si="277"/>
        <v>389</v>
      </c>
      <c r="N4370">
        <v>30</v>
      </c>
      <c r="O4370" t="s">
        <v>390</v>
      </c>
      <c r="P4370" t="s">
        <v>21</v>
      </c>
      <c r="Q4370" t="s">
        <v>22</v>
      </c>
      <c r="R4370" t="s">
        <v>21</v>
      </c>
      <c r="W4370">
        <v>183</v>
      </c>
      <c r="X4370">
        <v>73</v>
      </c>
      <c r="Y4370">
        <v>2</v>
      </c>
      <c r="Z4370">
        <v>284</v>
      </c>
    </row>
    <row r="4371" spans="1:26" ht="15.95">
      <c r="A4371" t="s">
        <v>5267</v>
      </c>
      <c r="B4371" t="s">
        <v>81</v>
      </c>
      <c r="C4371" t="str">
        <f>VLOOKUP(B4371, Positions!A$1:B$160, 2, FALSE)</f>
        <v>Defender</v>
      </c>
      <c r="D4371" t="s">
        <v>275</v>
      </c>
      <c r="E4371" t="s">
        <v>5665</v>
      </c>
      <c r="F4371" t="s">
        <v>21</v>
      </c>
      <c r="G4371" t="str">
        <f>VLOOKUP(E4371, Tiers!M$1:P$134, 3, FALSE)</f>
        <v>ENG2</v>
      </c>
      <c r="H4371">
        <f>VLOOKUP(G4371, Tiers!B$1:C$134, 2, FALSE)</f>
        <v>3</v>
      </c>
      <c r="I4371" s="26" t="s">
        <v>5686</v>
      </c>
      <c r="J4371">
        <f t="shared" si="274"/>
        <v>1</v>
      </c>
      <c r="K4371">
        <f t="shared" si="275"/>
        <v>2</v>
      </c>
      <c r="L4371">
        <f t="shared" si="276"/>
        <v>11854</v>
      </c>
      <c r="M4371">
        <f t="shared" si="277"/>
        <v>389</v>
      </c>
      <c r="N4371">
        <v>30</v>
      </c>
      <c r="O4371" t="s">
        <v>5681</v>
      </c>
      <c r="P4371" t="s">
        <v>21</v>
      </c>
      <c r="Q4371" t="s">
        <v>22</v>
      </c>
      <c r="R4371" t="s">
        <v>21</v>
      </c>
      <c r="W4371">
        <v>180</v>
      </c>
      <c r="X4371">
        <v>83</v>
      </c>
      <c r="Y4371">
        <v>17</v>
      </c>
      <c r="Z4371">
        <v>327</v>
      </c>
    </row>
    <row r="4372" spans="1:26" ht="15.95">
      <c r="A4372" t="s">
        <v>5268</v>
      </c>
      <c r="B4372" t="s">
        <v>645</v>
      </c>
      <c r="C4372" t="str">
        <f>VLOOKUP(B4372, Positions!A$1:B$160, 2, FALSE)</f>
        <v>Defender</v>
      </c>
      <c r="D4372" t="s">
        <v>364</v>
      </c>
      <c r="E4372" t="s">
        <v>5666</v>
      </c>
      <c r="F4372" t="s">
        <v>21</v>
      </c>
      <c r="G4372" t="str">
        <f>VLOOKUP(E4372, Tiers!M$1:P$134, 3, FALSE)</f>
        <v>NONE</v>
      </c>
      <c r="H4372">
        <f>VLOOKUP(G4372, Tiers!B$1:C$134, 2, FALSE)</f>
        <v>7</v>
      </c>
      <c r="I4372" s="26" t="s">
        <v>5687</v>
      </c>
      <c r="J4372">
        <f t="shared" si="274"/>
        <v>12</v>
      </c>
      <c r="K4372">
        <f t="shared" si="275"/>
        <v>2</v>
      </c>
      <c r="L4372">
        <f t="shared" si="276"/>
        <v>11879</v>
      </c>
      <c r="M4372">
        <f t="shared" si="277"/>
        <v>390</v>
      </c>
      <c r="N4372">
        <v>30</v>
      </c>
      <c r="O4372" t="s">
        <v>284</v>
      </c>
      <c r="P4372" t="s">
        <v>21</v>
      </c>
      <c r="Q4372" t="s">
        <v>22</v>
      </c>
      <c r="R4372" t="s">
        <v>21</v>
      </c>
      <c r="W4372">
        <v>196</v>
      </c>
      <c r="X4372">
        <v>75</v>
      </c>
      <c r="Y4372">
        <v>9</v>
      </c>
      <c r="Z4372">
        <v>221</v>
      </c>
    </row>
    <row r="4373" spans="1:26" ht="15.95">
      <c r="A4373" t="s">
        <v>5269</v>
      </c>
      <c r="B4373" t="s">
        <v>72</v>
      </c>
      <c r="C4373" t="str">
        <f>VLOOKUP(B4373, Positions!A$1:B$160, 2, FALSE)</f>
        <v>Defender</v>
      </c>
      <c r="D4373" t="s">
        <v>112</v>
      </c>
      <c r="E4373" t="s">
        <v>5664</v>
      </c>
      <c r="F4373" t="s">
        <v>21</v>
      </c>
      <c r="G4373" t="str">
        <f>VLOOKUP(E4373, Tiers!M$1:P$134, 3, FALSE)</f>
        <v>ENG3</v>
      </c>
      <c r="H4373">
        <f>VLOOKUP(G4373, Tiers!B$1:C$134, 2, FALSE)</f>
        <v>4</v>
      </c>
      <c r="I4373" s="26" t="s">
        <v>5688</v>
      </c>
      <c r="J4373">
        <f t="shared" si="274"/>
        <v>11</v>
      </c>
      <c r="K4373">
        <f t="shared" si="275"/>
        <v>1</v>
      </c>
      <c r="L4373">
        <f t="shared" si="276"/>
        <v>11919</v>
      </c>
      <c r="M4373">
        <f t="shared" si="277"/>
        <v>391</v>
      </c>
      <c r="N4373">
        <v>30</v>
      </c>
      <c r="O4373" t="s">
        <v>285</v>
      </c>
      <c r="P4373" t="s">
        <v>21</v>
      </c>
      <c r="Q4373" t="s">
        <v>22</v>
      </c>
      <c r="R4373" t="s">
        <v>21</v>
      </c>
      <c r="W4373">
        <v>183</v>
      </c>
      <c r="X4373">
        <v>81</v>
      </c>
      <c r="Y4373">
        <v>3</v>
      </c>
      <c r="Z4373">
        <v>309</v>
      </c>
    </row>
    <row r="4374" spans="1:26" ht="15.95">
      <c r="A4374" t="s">
        <v>4033</v>
      </c>
      <c r="B4374" t="s">
        <v>115</v>
      </c>
      <c r="C4374" t="str">
        <f>VLOOKUP(B4374, Positions!A$1:B$160, 2, FALSE)</f>
        <v>Midfielder</v>
      </c>
      <c r="D4374" t="s">
        <v>2744</v>
      </c>
      <c r="E4374" t="s">
        <v>5666</v>
      </c>
      <c r="F4374" t="s">
        <v>21</v>
      </c>
      <c r="G4374" t="str">
        <f>VLOOKUP(E4374, Tiers!M$1:P$134, 3, FALSE)</f>
        <v>NONE</v>
      </c>
      <c r="H4374">
        <f>VLOOKUP(G4374, Tiers!B$1:C$134, 2, FALSE)</f>
        <v>7</v>
      </c>
      <c r="I4374" s="26" t="s">
        <v>5689</v>
      </c>
      <c r="J4374">
        <f t="shared" si="274"/>
        <v>10</v>
      </c>
      <c r="K4374">
        <f t="shared" si="275"/>
        <v>1</v>
      </c>
      <c r="L4374">
        <f t="shared" si="276"/>
        <v>11931</v>
      </c>
      <c r="M4374">
        <f t="shared" si="277"/>
        <v>392</v>
      </c>
      <c r="N4374">
        <v>30</v>
      </c>
      <c r="O4374" t="s">
        <v>252</v>
      </c>
      <c r="P4374" t="s">
        <v>21</v>
      </c>
      <c r="Q4374" t="s">
        <v>22</v>
      </c>
      <c r="R4374" t="s">
        <v>21</v>
      </c>
      <c r="W4374">
        <v>181</v>
      </c>
      <c r="X4374">
        <v>77</v>
      </c>
      <c r="Y4374">
        <v>22</v>
      </c>
      <c r="Z4374">
        <v>292</v>
      </c>
    </row>
    <row r="4375" spans="1:26" ht="15.95">
      <c r="A4375" t="s">
        <v>5270</v>
      </c>
      <c r="B4375" t="s">
        <v>81</v>
      </c>
      <c r="C4375" t="str">
        <f>VLOOKUP(B4375, Positions!A$1:B$160, 2, FALSE)</f>
        <v>Defender</v>
      </c>
      <c r="D4375" t="s">
        <v>157</v>
      </c>
      <c r="E4375" t="s">
        <v>5665</v>
      </c>
      <c r="F4375" t="s">
        <v>21</v>
      </c>
      <c r="G4375" t="str">
        <f>VLOOKUP(E4375, Tiers!M$1:P$134, 3, FALSE)</f>
        <v>ENG2</v>
      </c>
      <c r="H4375">
        <f>VLOOKUP(G4375, Tiers!B$1:C$134, 2, FALSE)</f>
        <v>3</v>
      </c>
      <c r="I4375" s="26" t="s">
        <v>5690</v>
      </c>
      <c r="J4375">
        <f t="shared" si="274"/>
        <v>10</v>
      </c>
      <c r="K4375">
        <f t="shared" si="275"/>
        <v>1</v>
      </c>
      <c r="L4375">
        <f t="shared" si="276"/>
        <v>11932</v>
      </c>
      <c r="M4375">
        <f t="shared" si="277"/>
        <v>392</v>
      </c>
      <c r="N4375">
        <v>30</v>
      </c>
      <c r="O4375" t="s">
        <v>74</v>
      </c>
      <c r="P4375" t="s">
        <v>21</v>
      </c>
      <c r="Q4375" t="s">
        <v>22</v>
      </c>
      <c r="R4375" t="s">
        <v>21</v>
      </c>
      <c r="S4375" t="s">
        <v>1433</v>
      </c>
      <c r="W4375">
        <v>190</v>
      </c>
      <c r="X4375">
        <v>85</v>
      </c>
      <c r="Y4375">
        <v>5</v>
      </c>
      <c r="Z4375">
        <v>286</v>
      </c>
    </row>
    <row r="4376" spans="1:26" ht="15.95">
      <c r="A4376" t="s">
        <v>5271</v>
      </c>
      <c r="B4376" t="s">
        <v>31</v>
      </c>
      <c r="C4376" t="str">
        <f>VLOOKUP(B4376, Positions!A$1:B$160, 2, FALSE)</f>
        <v>Defender</v>
      </c>
      <c r="D4376" t="s">
        <v>836</v>
      </c>
      <c r="E4376" t="s">
        <v>62</v>
      </c>
      <c r="F4376" t="s">
        <v>21</v>
      </c>
      <c r="G4376" t="str">
        <f>VLOOKUP(E4376, Tiers!M$1:P$134, 3, FALSE)</f>
        <v>ENG1</v>
      </c>
      <c r="H4376">
        <f>VLOOKUP(G4376, Tiers!B$1:C$134, 2, FALSE)</f>
        <v>1</v>
      </c>
      <c r="I4376" s="26" t="s">
        <v>5691</v>
      </c>
      <c r="J4376">
        <f t="shared" si="274"/>
        <v>9</v>
      </c>
      <c r="K4376">
        <f t="shared" si="275"/>
        <v>1</v>
      </c>
      <c r="L4376">
        <f t="shared" si="276"/>
        <v>11964</v>
      </c>
      <c r="M4376">
        <f t="shared" si="277"/>
        <v>393</v>
      </c>
      <c r="N4376">
        <v>30</v>
      </c>
      <c r="O4376" t="s">
        <v>69</v>
      </c>
      <c r="P4376" t="s">
        <v>21</v>
      </c>
      <c r="Q4376" t="s">
        <v>22</v>
      </c>
      <c r="R4376" t="s">
        <v>21</v>
      </c>
      <c r="W4376">
        <v>188</v>
      </c>
      <c r="X4376">
        <v>90</v>
      </c>
      <c r="Y4376">
        <v>9</v>
      </c>
      <c r="Z4376">
        <v>439</v>
      </c>
    </row>
    <row r="4377" spans="1:26" ht="15.95">
      <c r="A4377" t="s">
        <v>5272</v>
      </c>
      <c r="B4377" t="s">
        <v>16</v>
      </c>
      <c r="C4377" t="str">
        <f>VLOOKUP(B4377, Positions!A$1:B$160, 2, FALSE)</f>
        <v>Forward</v>
      </c>
      <c r="D4377" t="s">
        <v>402</v>
      </c>
      <c r="E4377" t="s">
        <v>5664</v>
      </c>
      <c r="F4377" t="s">
        <v>21</v>
      </c>
      <c r="G4377" t="str">
        <f>VLOOKUP(E4377, Tiers!M$1:P$134, 3, FALSE)</f>
        <v>ENG3</v>
      </c>
      <c r="H4377">
        <f>VLOOKUP(G4377, Tiers!B$1:C$134, 2, FALSE)</f>
        <v>4</v>
      </c>
      <c r="I4377" s="26" t="s">
        <v>5692</v>
      </c>
      <c r="J4377">
        <f t="shared" si="274"/>
        <v>9</v>
      </c>
      <c r="K4377">
        <f t="shared" si="275"/>
        <v>1</v>
      </c>
      <c r="L4377">
        <f t="shared" si="276"/>
        <v>11971</v>
      </c>
      <c r="M4377">
        <f t="shared" si="277"/>
        <v>393</v>
      </c>
      <c r="N4377">
        <v>30</v>
      </c>
      <c r="O4377" t="s">
        <v>623</v>
      </c>
      <c r="P4377" t="s">
        <v>21</v>
      </c>
      <c r="Q4377" t="s">
        <v>22</v>
      </c>
      <c r="R4377" t="s">
        <v>21</v>
      </c>
      <c r="W4377">
        <v>188</v>
      </c>
      <c r="X4377">
        <v>90</v>
      </c>
      <c r="Y4377">
        <v>90</v>
      </c>
      <c r="Z4377">
        <v>321</v>
      </c>
    </row>
    <row r="4378" spans="1:26" ht="15.95">
      <c r="A4378" t="s">
        <v>5273</v>
      </c>
      <c r="B4378" t="s">
        <v>42</v>
      </c>
      <c r="C4378" t="str">
        <f>VLOOKUP(B4378, Positions!A$1:B$160, 2, FALSE)</f>
        <v>Midfielder</v>
      </c>
      <c r="D4378" t="s">
        <v>455</v>
      </c>
      <c r="E4378" t="s">
        <v>5664</v>
      </c>
      <c r="F4378" t="s">
        <v>21</v>
      </c>
      <c r="G4378" t="str">
        <f>VLOOKUP(E4378, Tiers!M$1:P$134, 3, FALSE)</f>
        <v>ENG3</v>
      </c>
      <c r="H4378">
        <f>VLOOKUP(G4378, Tiers!B$1:C$134, 2, FALSE)</f>
        <v>4</v>
      </c>
      <c r="I4378" s="26" t="s">
        <v>5693</v>
      </c>
      <c r="J4378">
        <f t="shared" si="274"/>
        <v>6</v>
      </c>
      <c r="K4378">
        <f t="shared" si="275"/>
        <v>4</v>
      </c>
      <c r="L4378">
        <f t="shared" si="276"/>
        <v>12060</v>
      </c>
      <c r="M4378">
        <f t="shared" si="277"/>
        <v>396</v>
      </c>
      <c r="N4378">
        <v>30</v>
      </c>
      <c r="O4378" t="s">
        <v>378</v>
      </c>
      <c r="P4378" t="s">
        <v>21</v>
      </c>
      <c r="Q4378" t="s">
        <v>22</v>
      </c>
      <c r="R4378" t="s">
        <v>21</v>
      </c>
      <c r="W4378">
        <v>176</v>
      </c>
      <c r="X4378">
        <v>70</v>
      </c>
      <c r="Y4378">
        <v>28</v>
      </c>
      <c r="Z4378">
        <v>285</v>
      </c>
    </row>
    <row r="4379" spans="1:26" ht="15.95">
      <c r="A4379" t="s">
        <v>5274</v>
      </c>
      <c r="B4379" t="s">
        <v>789</v>
      </c>
      <c r="C4379" t="str">
        <f>VLOOKUP(B4379, Positions!A$1:B$160, 2, FALSE)</f>
        <v>Forward</v>
      </c>
      <c r="D4379" t="s">
        <v>32</v>
      </c>
      <c r="E4379" t="s">
        <v>5663</v>
      </c>
      <c r="F4379" t="s">
        <v>21</v>
      </c>
      <c r="G4379" t="str">
        <f>VLOOKUP(E4379, Tiers!M$1:P$134, 3, FALSE)</f>
        <v>ENG4</v>
      </c>
      <c r="H4379">
        <f>VLOOKUP(G4379, Tiers!B$1:C$134, 2, FALSE)</f>
        <v>5</v>
      </c>
      <c r="I4379" s="26" t="s">
        <v>5694</v>
      </c>
      <c r="J4379">
        <f t="shared" si="274"/>
        <v>11</v>
      </c>
      <c r="K4379">
        <f t="shared" si="275"/>
        <v>1</v>
      </c>
      <c r="L4379">
        <f t="shared" si="276"/>
        <v>12284</v>
      </c>
      <c r="M4379">
        <f t="shared" si="277"/>
        <v>403</v>
      </c>
      <c r="N4379">
        <v>30</v>
      </c>
      <c r="O4379" t="s">
        <v>69</v>
      </c>
      <c r="P4379" t="s">
        <v>21</v>
      </c>
      <c r="Q4379" t="s">
        <v>22</v>
      </c>
      <c r="R4379" t="s">
        <v>21</v>
      </c>
      <c r="W4379">
        <v>181</v>
      </c>
      <c r="X4379">
        <v>79</v>
      </c>
      <c r="Y4379">
        <v>78</v>
      </c>
      <c r="Z4379">
        <v>381</v>
      </c>
    </row>
    <row r="4380" spans="1:26" ht="15.95">
      <c r="A4380" t="s">
        <v>5275</v>
      </c>
      <c r="B4380" t="s">
        <v>734</v>
      </c>
      <c r="C4380" t="str">
        <f>VLOOKUP(B4380, Positions!A$1:B$160, 2, FALSE)</f>
        <v>Forward</v>
      </c>
      <c r="D4380" t="s">
        <v>56</v>
      </c>
      <c r="E4380" t="s">
        <v>5664</v>
      </c>
      <c r="F4380" t="s">
        <v>21</v>
      </c>
      <c r="G4380" t="str">
        <f>VLOOKUP(E4380, Tiers!M$1:P$134, 3, FALSE)</f>
        <v>ENG3</v>
      </c>
      <c r="H4380">
        <f>VLOOKUP(G4380, Tiers!B$1:C$134, 2, FALSE)</f>
        <v>4</v>
      </c>
      <c r="I4380" s="26" t="s">
        <v>5695</v>
      </c>
      <c r="J4380">
        <f t="shared" si="274"/>
        <v>11</v>
      </c>
      <c r="K4380">
        <f t="shared" si="275"/>
        <v>1</v>
      </c>
      <c r="L4380">
        <f t="shared" si="276"/>
        <v>12290</v>
      </c>
      <c r="M4380">
        <f t="shared" si="277"/>
        <v>403</v>
      </c>
      <c r="N4380">
        <v>30</v>
      </c>
      <c r="O4380" t="s">
        <v>657</v>
      </c>
      <c r="P4380" t="s">
        <v>21</v>
      </c>
      <c r="Q4380" t="s">
        <v>22</v>
      </c>
      <c r="R4380" t="s">
        <v>21</v>
      </c>
      <c r="S4380" t="s">
        <v>421</v>
      </c>
      <c r="W4380">
        <v>178</v>
      </c>
      <c r="X4380">
        <v>67</v>
      </c>
      <c r="Y4380">
        <v>68</v>
      </c>
      <c r="Z4380">
        <v>352</v>
      </c>
    </row>
    <row r="4381" spans="1:26" ht="15.95">
      <c r="A4381" t="s">
        <v>5276</v>
      </c>
      <c r="B4381" t="s">
        <v>951</v>
      </c>
      <c r="C4381" t="str">
        <f>VLOOKUP(B4381, Positions!A$1:B$160, 2, FALSE)</f>
        <v>Defender</v>
      </c>
      <c r="D4381" t="s">
        <v>5666</v>
      </c>
      <c r="E4381" t="s">
        <v>5666</v>
      </c>
      <c r="F4381" t="s">
        <v>21</v>
      </c>
      <c r="G4381" t="str">
        <f>VLOOKUP(E4381, Tiers!M$1:P$134, 3, FALSE)</f>
        <v>NONE</v>
      </c>
      <c r="H4381">
        <f>VLOOKUP(G4381, Tiers!B$1:C$134, 2, FALSE)</f>
        <v>7</v>
      </c>
      <c r="I4381" s="26" t="s">
        <v>5696</v>
      </c>
      <c r="J4381">
        <f t="shared" si="274"/>
        <v>2</v>
      </c>
      <c r="K4381">
        <f t="shared" si="275"/>
        <v>2</v>
      </c>
      <c r="L4381">
        <f t="shared" si="276"/>
        <v>12559</v>
      </c>
      <c r="M4381">
        <f t="shared" si="277"/>
        <v>412</v>
      </c>
      <c r="N4381">
        <v>30</v>
      </c>
      <c r="O4381" t="s">
        <v>962</v>
      </c>
      <c r="P4381" t="s">
        <v>21</v>
      </c>
      <c r="Q4381" t="s">
        <v>22</v>
      </c>
      <c r="R4381" t="s">
        <v>21</v>
      </c>
      <c r="W4381">
        <v>176</v>
      </c>
      <c r="X4381">
        <v>71</v>
      </c>
      <c r="Y4381">
        <v>33</v>
      </c>
      <c r="Z4381">
        <v>325</v>
      </c>
    </row>
    <row r="4382" spans="1:26" ht="15.95">
      <c r="A4382" t="s">
        <v>5277</v>
      </c>
      <c r="B4382" t="s">
        <v>278</v>
      </c>
      <c r="C4382" t="str">
        <f>VLOOKUP(B4382, Positions!A$1:B$160, 2, FALSE)</f>
        <v>Midfielder</v>
      </c>
      <c r="D4382" t="s">
        <v>177</v>
      </c>
      <c r="E4382" t="s">
        <v>5663</v>
      </c>
      <c r="F4382" t="s">
        <v>21</v>
      </c>
      <c r="G4382" t="str">
        <f>VLOOKUP(E4382, Tiers!M$1:P$134, 3, FALSE)</f>
        <v>ENG4</v>
      </c>
      <c r="H4382">
        <f>VLOOKUP(G4382, Tiers!B$1:C$134, 2, FALSE)</f>
        <v>5</v>
      </c>
      <c r="I4382" s="26" t="s">
        <v>5697</v>
      </c>
      <c r="J4382">
        <f t="shared" si="274"/>
        <v>12</v>
      </c>
      <c r="K4382">
        <f t="shared" si="275"/>
        <v>2</v>
      </c>
      <c r="L4382">
        <f t="shared" si="276"/>
        <v>12613</v>
      </c>
      <c r="M4382">
        <f t="shared" si="277"/>
        <v>414</v>
      </c>
      <c r="N4382">
        <v>30</v>
      </c>
      <c r="O4382" t="s">
        <v>373</v>
      </c>
      <c r="P4382" t="s">
        <v>21</v>
      </c>
      <c r="Q4382" t="s">
        <v>22</v>
      </c>
      <c r="R4382" t="s">
        <v>21</v>
      </c>
      <c r="W4382">
        <v>176</v>
      </c>
      <c r="X4382">
        <v>70</v>
      </c>
      <c r="Y4382">
        <v>38</v>
      </c>
      <c r="Z4382">
        <v>227</v>
      </c>
    </row>
    <row r="4383" spans="1:26" ht="15.95">
      <c r="A4383" t="s">
        <v>5278</v>
      </c>
      <c r="B4383" t="s">
        <v>81</v>
      </c>
      <c r="C4383" t="str">
        <f>VLOOKUP(B4383, Positions!A$1:B$160, 2, FALSE)</f>
        <v>Defender</v>
      </c>
      <c r="D4383" t="s">
        <v>836</v>
      </c>
      <c r="E4383" t="s">
        <v>62</v>
      </c>
      <c r="F4383" t="s">
        <v>21</v>
      </c>
      <c r="G4383" t="str">
        <f>VLOOKUP(E4383, Tiers!M$1:P$134, 3, FALSE)</f>
        <v>ENG1</v>
      </c>
      <c r="H4383">
        <f>VLOOKUP(G4383, Tiers!B$1:C$134, 2, FALSE)</f>
        <v>1</v>
      </c>
      <c r="I4383" s="26" t="s">
        <v>5698</v>
      </c>
      <c r="J4383">
        <f t="shared" si="274"/>
        <v>11</v>
      </c>
      <c r="K4383">
        <f t="shared" si="275"/>
        <v>1</v>
      </c>
      <c r="L4383">
        <f t="shared" si="276"/>
        <v>12633</v>
      </c>
      <c r="M4383">
        <f t="shared" si="277"/>
        <v>415</v>
      </c>
      <c r="N4383">
        <v>30</v>
      </c>
      <c r="O4383" t="s">
        <v>294</v>
      </c>
      <c r="P4383" t="s">
        <v>21</v>
      </c>
      <c r="Q4383" t="s">
        <v>22</v>
      </c>
      <c r="R4383" t="s">
        <v>21</v>
      </c>
      <c r="W4383">
        <v>186</v>
      </c>
      <c r="X4383">
        <v>84</v>
      </c>
      <c r="Y4383">
        <v>19</v>
      </c>
      <c r="Z4383">
        <v>269</v>
      </c>
    </row>
    <row r="4384" spans="1:26" ht="15.95">
      <c r="A4384" t="s">
        <v>5279</v>
      </c>
      <c r="B4384" t="s">
        <v>106</v>
      </c>
      <c r="C4384" t="str">
        <f>VLOOKUP(B4384, Positions!A$1:B$160, 2, FALSE)</f>
        <v>Midfielder</v>
      </c>
      <c r="D4384" t="s">
        <v>674</v>
      </c>
      <c r="E4384" t="s">
        <v>5666</v>
      </c>
      <c r="F4384" t="s">
        <v>21</v>
      </c>
      <c r="G4384" t="str">
        <f>VLOOKUP(E4384, Tiers!M$1:P$134, 3, FALSE)</f>
        <v>NONE</v>
      </c>
      <c r="H4384">
        <f>VLOOKUP(G4384, Tiers!B$1:C$134, 2, FALSE)</f>
        <v>7</v>
      </c>
      <c r="I4384" s="26" t="s">
        <v>5699</v>
      </c>
      <c r="J4384">
        <f t="shared" si="274"/>
        <v>11</v>
      </c>
      <c r="K4384">
        <f t="shared" si="275"/>
        <v>1</v>
      </c>
      <c r="L4384">
        <f t="shared" si="276"/>
        <v>12643</v>
      </c>
      <c r="M4384">
        <f t="shared" si="277"/>
        <v>415</v>
      </c>
      <c r="N4384">
        <v>30</v>
      </c>
      <c r="O4384" t="s">
        <v>112</v>
      </c>
      <c r="P4384" t="s">
        <v>21</v>
      </c>
      <c r="Q4384" t="s">
        <v>22</v>
      </c>
      <c r="R4384" t="s">
        <v>21</v>
      </c>
      <c r="W4384">
        <v>183</v>
      </c>
      <c r="X4384">
        <v>80</v>
      </c>
      <c r="Y4384">
        <v>25</v>
      </c>
      <c r="Z4384">
        <v>276</v>
      </c>
    </row>
    <row r="4385" spans="1:26" ht="15.95">
      <c r="A4385" t="s">
        <v>2580</v>
      </c>
      <c r="B4385" t="s">
        <v>42</v>
      </c>
      <c r="C4385" t="str">
        <f>VLOOKUP(B4385, Positions!A$1:B$160, 2, FALSE)</f>
        <v>Midfielder</v>
      </c>
      <c r="D4385" t="s">
        <v>1184</v>
      </c>
      <c r="E4385" t="s">
        <v>5666</v>
      </c>
      <c r="F4385" t="s">
        <v>21</v>
      </c>
      <c r="G4385" t="str">
        <f>VLOOKUP(E4385, Tiers!M$1:P$134, 3, FALSE)</f>
        <v>NONE</v>
      </c>
      <c r="H4385">
        <f>VLOOKUP(G4385, Tiers!B$1:C$134, 2, FALSE)</f>
        <v>7</v>
      </c>
      <c r="I4385" s="26" t="s">
        <v>5700</v>
      </c>
      <c r="J4385">
        <f t="shared" si="274"/>
        <v>5</v>
      </c>
      <c r="K4385">
        <f t="shared" si="275"/>
        <v>3</v>
      </c>
      <c r="L4385">
        <f t="shared" si="276"/>
        <v>12818</v>
      </c>
      <c r="M4385">
        <f t="shared" si="277"/>
        <v>421</v>
      </c>
      <c r="N4385">
        <v>30</v>
      </c>
      <c r="O4385" t="s">
        <v>1184</v>
      </c>
      <c r="P4385" t="s">
        <v>21</v>
      </c>
      <c r="Q4385" t="s">
        <v>22</v>
      </c>
      <c r="R4385" t="s">
        <v>21</v>
      </c>
      <c r="W4385">
        <v>185</v>
      </c>
      <c r="X4385">
        <v>75</v>
      </c>
      <c r="Y4385">
        <v>2</v>
      </c>
      <c r="Z4385">
        <v>192</v>
      </c>
    </row>
    <row r="4386" spans="1:26" ht="15.95">
      <c r="A4386" t="s">
        <v>5280</v>
      </c>
      <c r="B4386" t="s">
        <v>16</v>
      </c>
      <c r="C4386" t="str">
        <f>VLOOKUP(B4386, Positions!A$1:B$160, 2, FALSE)</f>
        <v>Forward</v>
      </c>
      <c r="D4386" t="s">
        <v>1895</v>
      </c>
      <c r="E4386" t="s">
        <v>5666</v>
      </c>
      <c r="F4386" t="s">
        <v>21</v>
      </c>
      <c r="G4386" t="str">
        <f>VLOOKUP(E4386, Tiers!M$1:P$134, 3, FALSE)</f>
        <v>NONE</v>
      </c>
      <c r="H4386">
        <f>VLOOKUP(G4386, Tiers!B$1:C$134, 2, FALSE)</f>
        <v>7</v>
      </c>
      <c r="I4386" s="26" t="s">
        <v>5701</v>
      </c>
      <c r="J4386">
        <f t="shared" si="274"/>
        <v>3</v>
      </c>
      <c r="K4386">
        <f t="shared" si="275"/>
        <v>3</v>
      </c>
      <c r="L4386">
        <f t="shared" si="276"/>
        <v>12887</v>
      </c>
      <c r="M4386">
        <f t="shared" si="277"/>
        <v>423</v>
      </c>
      <c r="N4386">
        <v>30</v>
      </c>
      <c r="O4386" t="s">
        <v>455</v>
      </c>
      <c r="P4386" t="s">
        <v>21</v>
      </c>
      <c r="Q4386" t="s">
        <v>22</v>
      </c>
      <c r="R4386" t="s">
        <v>21</v>
      </c>
      <c r="W4386">
        <v>186</v>
      </c>
      <c r="X4386">
        <v>94</v>
      </c>
      <c r="Y4386">
        <v>79</v>
      </c>
      <c r="Z4386">
        <v>403</v>
      </c>
    </row>
    <row r="4387" spans="1:26" ht="15.95">
      <c r="A4387" t="s">
        <v>5281</v>
      </c>
      <c r="B4387" t="s">
        <v>72</v>
      </c>
      <c r="C4387" t="str">
        <f>VLOOKUP(B4387, Positions!A$1:B$160, 2, FALSE)</f>
        <v>Defender</v>
      </c>
      <c r="D4387" t="s">
        <v>2232</v>
      </c>
      <c r="E4387" t="s">
        <v>5666</v>
      </c>
      <c r="F4387" t="s">
        <v>21</v>
      </c>
      <c r="G4387" t="str">
        <f>VLOOKUP(E4387, Tiers!M$1:P$134, 3, FALSE)</f>
        <v>NONE</v>
      </c>
      <c r="H4387">
        <f>VLOOKUP(G4387, Tiers!B$1:C$134, 2, FALSE)</f>
        <v>7</v>
      </c>
      <c r="I4387" s="26" t="s">
        <v>5702</v>
      </c>
      <c r="J4387">
        <f t="shared" si="274"/>
        <v>11</v>
      </c>
      <c r="K4387">
        <f t="shared" si="275"/>
        <v>1</v>
      </c>
      <c r="L4387">
        <f t="shared" si="276"/>
        <v>13024</v>
      </c>
      <c r="M4387">
        <f t="shared" si="277"/>
        <v>427</v>
      </c>
      <c r="N4387">
        <v>30</v>
      </c>
      <c r="O4387" t="s">
        <v>57</v>
      </c>
      <c r="P4387" t="s">
        <v>21</v>
      </c>
      <c r="Q4387" t="s">
        <v>22</v>
      </c>
      <c r="R4387" t="s">
        <v>21</v>
      </c>
      <c r="W4387">
        <v>176</v>
      </c>
      <c r="X4387">
        <v>70</v>
      </c>
      <c r="Y4387">
        <v>13</v>
      </c>
      <c r="Z4387">
        <v>382</v>
      </c>
    </row>
    <row r="4388" spans="1:26" ht="15.95">
      <c r="A4388" t="s">
        <v>5282</v>
      </c>
      <c r="B4388" t="s">
        <v>680</v>
      </c>
      <c r="C4388" t="str">
        <f>VLOOKUP(B4388, Positions!A$1:B$160, 2, FALSE)</f>
        <v>Midfielder</v>
      </c>
      <c r="D4388" t="s">
        <v>1009</v>
      </c>
      <c r="E4388" t="s">
        <v>62</v>
      </c>
      <c r="F4388" t="s">
        <v>21</v>
      </c>
      <c r="G4388" t="str">
        <f>VLOOKUP(E4388, Tiers!M$1:P$134, 3, FALSE)</f>
        <v>ENG1</v>
      </c>
      <c r="H4388">
        <f>VLOOKUP(G4388, Tiers!B$1:C$134, 2, FALSE)</f>
        <v>1</v>
      </c>
      <c r="I4388" s="26" t="s">
        <v>5703</v>
      </c>
      <c r="J4388">
        <f t="shared" si="274"/>
        <v>10</v>
      </c>
      <c r="K4388">
        <f t="shared" si="275"/>
        <v>1</v>
      </c>
      <c r="L4388">
        <f t="shared" si="276"/>
        <v>13043</v>
      </c>
      <c r="M4388">
        <f t="shared" si="277"/>
        <v>428</v>
      </c>
      <c r="N4388">
        <v>30</v>
      </c>
      <c r="O4388" t="s">
        <v>459</v>
      </c>
      <c r="P4388" t="s">
        <v>21</v>
      </c>
      <c r="Q4388" t="s">
        <v>22</v>
      </c>
      <c r="R4388" t="s">
        <v>21</v>
      </c>
      <c r="W4388">
        <v>170</v>
      </c>
      <c r="X4388">
        <v>76</v>
      </c>
      <c r="Y4388">
        <v>34</v>
      </c>
      <c r="Z4388">
        <v>389</v>
      </c>
    </row>
    <row r="4389" spans="1:26" ht="15.95">
      <c r="A4389" t="s">
        <v>5283</v>
      </c>
      <c r="B4389" t="s">
        <v>166</v>
      </c>
      <c r="C4389" t="str">
        <f>VLOOKUP(B4389, Positions!A$1:B$160, 2, FALSE)</f>
        <v>Goalkeeper</v>
      </c>
      <c r="D4389" t="s">
        <v>124</v>
      </c>
      <c r="E4389" t="s">
        <v>5665</v>
      </c>
      <c r="F4389" t="s">
        <v>21</v>
      </c>
      <c r="G4389" t="str">
        <f>VLOOKUP(E4389, Tiers!M$1:P$134, 3, FALSE)</f>
        <v>ENG2</v>
      </c>
      <c r="H4389">
        <f>VLOOKUP(G4389, Tiers!B$1:C$134, 2, FALSE)</f>
        <v>3</v>
      </c>
      <c r="I4389" s="26" t="s">
        <v>5704</v>
      </c>
      <c r="J4389">
        <f t="shared" si="274"/>
        <v>3</v>
      </c>
      <c r="K4389">
        <f t="shared" si="275"/>
        <v>3</v>
      </c>
      <c r="L4389">
        <f t="shared" si="276"/>
        <v>13245</v>
      </c>
      <c r="M4389">
        <f t="shared" si="277"/>
        <v>435</v>
      </c>
      <c r="N4389">
        <v>30</v>
      </c>
      <c r="O4389" t="s">
        <v>2243</v>
      </c>
      <c r="P4389" t="s">
        <v>21</v>
      </c>
      <c r="Q4389" t="s">
        <v>22</v>
      </c>
      <c r="R4389" t="s">
        <v>21</v>
      </c>
      <c r="W4389">
        <v>193</v>
      </c>
      <c r="X4389">
        <v>96</v>
      </c>
      <c r="Y4389">
        <v>0</v>
      </c>
      <c r="Z4389">
        <v>148</v>
      </c>
    </row>
    <row r="4390" spans="1:26" ht="15.95">
      <c r="A4390" t="s">
        <v>5284</v>
      </c>
      <c r="B4390" t="s">
        <v>278</v>
      </c>
      <c r="C4390" t="str">
        <f>VLOOKUP(B4390, Positions!A$1:B$160, 2, FALSE)</f>
        <v>Midfielder</v>
      </c>
      <c r="D4390" t="s">
        <v>5285</v>
      </c>
      <c r="E4390" t="s">
        <v>5666</v>
      </c>
      <c r="F4390" t="s">
        <v>563</v>
      </c>
      <c r="G4390" t="str">
        <f>VLOOKUP(E4390, Tiers!M$1:P$134, 3, FALSE)</f>
        <v>NONE</v>
      </c>
      <c r="H4390">
        <f>VLOOKUP(G4390, Tiers!B$1:C$134, 2, FALSE)</f>
        <v>7</v>
      </c>
      <c r="I4390" s="26" t="s">
        <v>5705</v>
      </c>
      <c r="J4390">
        <f t="shared" si="274"/>
        <v>3</v>
      </c>
      <c r="K4390">
        <f t="shared" si="275"/>
        <v>3</v>
      </c>
      <c r="L4390">
        <f t="shared" si="276"/>
        <v>13253</v>
      </c>
      <c r="M4390">
        <f t="shared" si="277"/>
        <v>435</v>
      </c>
      <c r="N4390">
        <v>30</v>
      </c>
      <c r="O4390" t="s">
        <v>2010</v>
      </c>
      <c r="P4390" t="s">
        <v>21</v>
      </c>
      <c r="Q4390" t="s">
        <v>22</v>
      </c>
      <c r="R4390" t="s">
        <v>21</v>
      </c>
      <c r="S4390" t="s">
        <v>563</v>
      </c>
      <c r="W4390">
        <v>183</v>
      </c>
      <c r="X4390">
        <v>80</v>
      </c>
      <c r="Y4390">
        <v>18</v>
      </c>
      <c r="Z4390">
        <v>203</v>
      </c>
    </row>
    <row r="4391" spans="1:26" ht="15.95">
      <c r="A4391" t="s">
        <v>5286</v>
      </c>
      <c r="B4391" t="s">
        <v>81</v>
      </c>
      <c r="C4391" t="str">
        <f>VLOOKUP(B4391, Positions!A$1:B$160, 2, FALSE)</f>
        <v>Defender</v>
      </c>
      <c r="D4391" t="s">
        <v>2232</v>
      </c>
      <c r="E4391" t="s">
        <v>5666</v>
      </c>
      <c r="F4391" t="s">
        <v>21</v>
      </c>
      <c r="G4391" t="str">
        <f>VLOOKUP(E4391, Tiers!M$1:P$134, 3, FALSE)</f>
        <v>NONE</v>
      </c>
      <c r="H4391">
        <f>VLOOKUP(G4391, Tiers!B$1:C$134, 2, FALSE)</f>
        <v>7</v>
      </c>
      <c r="I4391" s="26" t="s">
        <v>5706</v>
      </c>
      <c r="J4391">
        <f t="shared" si="274"/>
        <v>3</v>
      </c>
      <c r="K4391">
        <f t="shared" si="275"/>
        <v>3</v>
      </c>
      <c r="L4391">
        <f t="shared" si="276"/>
        <v>13616</v>
      </c>
      <c r="M4391">
        <f t="shared" si="277"/>
        <v>447</v>
      </c>
      <c r="N4391">
        <v>30</v>
      </c>
      <c r="O4391" t="s">
        <v>586</v>
      </c>
      <c r="P4391" t="s">
        <v>21</v>
      </c>
      <c r="Q4391" t="s">
        <v>22</v>
      </c>
      <c r="R4391" t="s">
        <v>21</v>
      </c>
      <c r="W4391">
        <v>191</v>
      </c>
      <c r="X4391">
        <v>84</v>
      </c>
      <c r="Y4391">
        <v>20</v>
      </c>
      <c r="Z4391">
        <v>366</v>
      </c>
    </row>
    <row r="4392" spans="1:26" ht="15.95">
      <c r="A4392" t="s">
        <v>5287</v>
      </c>
      <c r="B4392" t="s">
        <v>16</v>
      </c>
      <c r="C4392" t="str">
        <f>VLOOKUP(B4392, Positions!A$1:B$160, 2, FALSE)</f>
        <v>Forward</v>
      </c>
      <c r="D4392" t="s">
        <v>5288</v>
      </c>
      <c r="E4392" t="s">
        <v>5666</v>
      </c>
      <c r="F4392" t="s">
        <v>374</v>
      </c>
      <c r="G4392" t="str">
        <f>VLOOKUP(E4392, Tiers!M$1:P$134, 3, FALSE)</f>
        <v>NONE</v>
      </c>
      <c r="H4392">
        <f>VLOOKUP(G4392, Tiers!B$1:C$134, 2, FALSE)</f>
        <v>7</v>
      </c>
      <c r="I4392" s="26" t="s">
        <v>5707</v>
      </c>
      <c r="J4392">
        <f t="shared" si="274"/>
        <v>5</v>
      </c>
      <c r="K4392">
        <f t="shared" si="275"/>
        <v>3</v>
      </c>
      <c r="L4392">
        <f t="shared" si="276"/>
        <v>13923</v>
      </c>
      <c r="M4392">
        <f t="shared" si="277"/>
        <v>457</v>
      </c>
      <c r="N4392">
        <v>30</v>
      </c>
      <c r="O4392" t="s">
        <v>1019</v>
      </c>
      <c r="P4392" t="s">
        <v>21</v>
      </c>
      <c r="Q4392" t="s">
        <v>1020</v>
      </c>
      <c r="R4392" t="s">
        <v>21</v>
      </c>
      <c r="S4392" t="s">
        <v>145</v>
      </c>
      <c r="W4392">
        <v>176</v>
      </c>
      <c r="X4392">
        <v>81</v>
      </c>
      <c r="Y4392">
        <v>95</v>
      </c>
      <c r="Z4392">
        <v>337</v>
      </c>
    </row>
    <row r="4393" spans="1:26" ht="15.95">
      <c r="A4393" t="s">
        <v>5290</v>
      </c>
      <c r="B4393" t="s">
        <v>42</v>
      </c>
      <c r="C4393" t="str">
        <f>VLOOKUP(B4393, Positions!A$1:B$160, 2, FALSE)</f>
        <v>Midfielder</v>
      </c>
      <c r="D4393" t="s">
        <v>207</v>
      </c>
      <c r="E4393" t="s">
        <v>5663</v>
      </c>
      <c r="F4393" t="s">
        <v>21</v>
      </c>
      <c r="G4393" t="str">
        <f>VLOOKUP(E4393, Tiers!M$1:P$134, 3, FALSE)</f>
        <v>ENG4</v>
      </c>
      <c r="H4393">
        <f>VLOOKUP(G4393, Tiers!B$1:C$134, 2, FALSE)</f>
        <v>5</v>
      </c>
      <c r="I4393" s="26" t="s">
        <v>5708</v>
      </c>
      <c r="J4393">
        <f t="shared" si="274"/>
        <v>3</v>
      </c>
      <c r="K4393">
        <f t="shared" si="275"/>
        <v>3</v>
      </c>
      <c r="L4393">
        <f t="shared" si="276"/>
        <v>14719</v>
      </c>
      <c r="M4393">
        <f t="shared" si="277"/>
        <v>483</v>
      </c>
      <c r="N4393">
        <v>30</v>
      </c>
      <c r="O4393" t="s">
        <v>2301</v>
      </c>
      <c r="P4393" t="s">
        <v>21</v>
      </c>
      <c r="Q4393" t="s">
        <v>22</v>
      </c>
      <c r="R4393" t="s">
        <v>21</v>
      </c>
      <c r="W4393">
        <v>173</v>
      </c>
      <c r="X4393">
        <v>70</v>
      </c>
      <c r="Y4393">
        <v>41</v>
      </c>
      <c r="Z4393">
        <v>461</v>
      </c>
    </row>
    <row r="4394" spans="1:26" ht="15.95">
      <c r="A4394" t="s">
        <v>5291</v>
      </c>
      <c r="B4394" t="s">
        <v>196</v>
      </c>
      <c r="C4394" t="str">
        <f>VLOOKUP(B4394, Positions!A$1:B$160, 2, FALSE)</f>
        <v>Defender</v>
      </c>
      <c r="D4394" t="s">
        <v>329</v>
      </c>
      <c r="E4394" t="s">
        <v>62</v>
      </c>
      <c r="F4394" t="s">
        <v>21</v>
      </c>
      <c r="G4394" t="str">
        <f>VLOOKUP(E4394, Tiers!M$1:P$134, 3, FALSE)</f>
        <v>ENG1</v>
      </c>
      <c r="H4394">
        <f>VLOOKUP(G4394, Tiers!B$1:C$134, 2, FALSE)</f>
        <v>1</v>
      </c>
      <c r="I4394" s="26" t="s">
        <v>5709</v>
      </c>
      <c r="J4394">
        <f t="shared" si="274"/>
        <v>7</v>
      </c>
      <c r="K4394">
        <f t="shared" si="275"/>
        <v>4</v>
      </c>
      <c r="L4394">
        <f t="shared" si="276"/>
        <v>15326</v>
      </c>
      <c r="M4394">
        <f t="shared" si="277"/>
        <v>503</v>
      </c>
      <c r="N4394">
        <v>30</v>
      </c>
      <c r="O4394" t="s">
        <v>57</v>
      </c>
      <c r="P4394" t="s">
        <v>21</v>
      </c>
      <c r="Q4394" t="s">
        <v>22</v>
      </c>
      <c r="R4394" t="s">
        <v>21</v>
      </c>
      <c r="W4394">
        <v>170</v>
      </c>
      <c r="X4394">
        <v>70</v>
      </c>
      <c r="Y4394">
        <v>27</v>
      </c>
      <c r="Z4394">
        <v>408</v>
      </c>
    </row>
    <row r="4395" spans="1:26" ht="15.95">
      <c r="A4395" t="s">
        <v>5292</v>
      </c>
      <c r="B4395" t="s">
        <v>16</v>
      </c>
      <c r="C4395" t="str">
        <f>VLOOKUP(B4395, Positions!A$1:B$160, 2, FALSE)</f>
        <v>Forward</v>
      </c>
      <c r="D4395" t="s">
        <v>103</v>
      </c>
      <c r="E4395" t="s">
        <v>5665</v>
      </c>
      <c r="F4395" t="s">
        <v>21</v>
      </c>
      <c r="G4395" t="str">
        <f>VLOOKUP(E4395, Tiers!M$1:P$134, 3, FALSE)</f>
        <v>ENG2</v>
      </c>
      <c r="H4395">
        <f>VLOOKUP(G4395, Tiers!B$1:C$134, 2, FALSE)</f>
        <v>3</v>
      </c>
      <c r="I4395" s="26" t="s">
        <v>5849</v>
      </c>
      <c r="J4395">
        <f t="shared" si="274"/>
        <v>12</v>
      </c>
      <c r="K4395">
        <f t="shared" si="275"/>
        <v>2</v>
      </c>
      <c r="L4395">
        <f t="shared" si="276"/>
        <v>11159</v>
      </c>
      <c r="M4395">
        <f t="shared" si="277"/>
        <v>366</v>
      </c>
      <c r="N4395">
        <v>30</v>
      </c>
      <c r="O4395" t="s">
        <v>455</v>
      </c>
      <c r="P4395" t="s">
        <v>21</v>
      </c>
      <c r="Q4395" t="s">
        <v>22</v>
      </c>
      <c r="R4395" t="s">
        <v>21</v>
      </c>
      <c r="W4395">
        <v>191</v>
      </c>
      <c r="X4395">
        <v>70</v>
      </c>
      <c r="Y4395">
        <v>58</v>
      </c>
      <c r="Z4395">
        <v>332</v>
      </c>
    </row>
    <row r="4396" spans="1:26" ht="15.95">
      <c r="A4396" t="s">
        <v>5293</v>
      </c>
      <c r="B4396" t="s">
        <v>166</v>
      </c>
      <c r="C4396" t="str">
        <f>VLOOKUP(B4396, Positions!A$1:B$160, 2, FALSE)</f>
        <v>Goalkeeper</v>
      </c>
      <c r="D4396" t="s">
        <v>265</v>
      </c>
      <c r="E4396" t="s">
        <v>5665</v>
      </c>
      <c r="F4396" t="s">
        <v>21</v>
      </c>
      <c r="G4396" t="str">
        <f>VLOOKUP(E4396, Tiers!M$1:P$134, 3, FALSE)</f>
        <v>ENG2</v>
      </c>
      <c r="H4396">
        <f>VLOOKUP(G4396, Tiers!B$1:C$134, 2, FALSE)</f>
        <v>3</v>
      </c>
      <c r="I4396" s="26" t="s">
        <v>5850</v>
      </c>
      <c r="J4396">
        <f t="shared" si="274"/>
        <v>12</v>
      </c>
      <c r="K4396">
        <f t="shared" si="275"/>
        <v>2</v>
      </c>
      <c r="L4396">
        <f t="shared" si="276"/>
        <v>11161</v>
      </c>
      <c r="M4396">
        <f t="shared" si="277"/>
        <v>366</v>
      </c>
      <c r="N4396">
        <v>30</v>
      </c>
      <c r="O4396" t="s">
        <v>370</v>
      </c>
      <c r="P4396" t="s">
        <v>21</v>
      </c>
      <c r="Q4396" t="s">
        <v>22</v>
      </c>
      <c r="R4396" t="s">
        <v>21</v>
      </c>
      <c r="W4396">
        <v>195</v>
      </c>
      <c r="X4396">
        <v>74</v>
      </c>
      <c r="Y4396">
        <v>0</v>
      </c>
      <c r="Z4396">
        <v>404</v>
      </c>
    </row>
    <row r="4397" spans="1:26" ht="15.95">
      <c r="A4397" t="s">
        <v>5294</v>
      </c>
      <c r="B4397" t="s">
        <v>102</v>
      </c>
      <c r="C4397" t="str">
        <f>VLOOKUP(B4397, Positions!A$1:B$160, 2, FALSE)</f>
        <v>Defender</v>
      </c>
      <c r="D4397" t="s">
        <v>265</v>
      </c>
      <c r="E4397" t="s">
        <v>5665</v>
      </c>
      <c r="F4397" t="s">
        <v>21</v>
      </c>
      <c r="G4397" t="str">
        <f>VLOOKUP(E4397, Tiers!M$1:P$134, 3, FALSE)</f>
        <v>ENG2</v>
      </c>
      <c r="H4397">
        <f>VLOOKUP(G4397, Tiers!B$1:C$134, 2, FALSE)</f>
        <v>3</v>
      </c>
      <c r="I4397" s="26" t="s">
        <v>5851</v>
      </c>
      <c r="J4397">
        <f t="shared" si="274"/>
        <v>12</v>
      </c>
      <c r="K4397">
        <f t="shared" si="275"/>
        <v>2</v>
      </c>
      <c r="L4397">
        <f t="shared" si="276"/>
        <v>11162</v>
      </c>
      <c r="M4397">
        <f t="shared" si="277"/>
        <v>366</v>
      </c>
      <c r="N4397">
        <v>30</v>
      </c>
      <c r="O4397" t="s">
        <v>1500</v>
      </c>
      <c r="P4397" t="s">
        <v>21</v>
      </c>
      <c r="Q4397" t="s">
        <v>22</v>
      </c>
      <c r="R4397" t="s">
        <v>21</v>
      </c>
      <c r="W4397">
        <v>194</v>
      </c>
      <c r="X4397">
        <v>81</v>
      </c>
      <c r="Y4397">
        <v>43</v>
      </c>
      <c r="Z4397">
        <v>385</v>
      </c>
    </row>
    <row r="4398" spans="1:26" ht="15.95">
      <c r="A4398" t="s">
        <v>5295</v>
      </c>
      <c r="B4398" t="s">
        <v>166</v>
      </c>
      <c r="C4398" t="str">
        <f>VLOOKUP(B4398, Positions!A$1:B$160, 2, FALSE)</f>
        <v>Goalkeeper</v>
      </c>
      <c r="D4398" t="s">
        <v>116</v>
      </c>
      <c r="E4398" t="s">
        <v>62</v>
      </c>
      <c r="F4398" t="s">
        <v>21</v>
      </c>
      <c r="G4398" t="str">
        <f>VLOOKUP(E4398, Tiers!M$1:P$134, 3, FALSE)</f>
        <v>ENG1</v>
      </c>
      <c r="H4398">
        <f>VLOOKUP(G4398, Tiers!B$1:C$134, 2, FALSE)</f>
        <v>1</v>
      </c>
      <c r="I4398" s="26" t="s">
        <v>5852</v>
      </c>
      <c r="J4398">
        <f t="shared" si="274"/>
        <v>11</v>
      </c>
      <c r="K4398">
        <f t="shared" si="275"/>
        <v>1</v>
      </c>
      <c r="L4398">
        <f t="shared" si="276"/>
        <v>11184</v>
      </c>
      <c r="M4398">
        <f t="shared" si="277"/>
        <v>367</v>
      </c>
      <c r="N4398">
        <v>30</v>
      </c>
      <c r="O4398" t="s">
        <v>149</v>
      </c>
      <c r="P4398" t="s">
        <v>21</v>
      </c>
      <c r="Q4398" t="s">
        <v>22</v>
      </c>
      <c r="R4398" t="s">
        <v>21</v>
      </c>
      <c r="W4398">
        <v>183</v>
      </c>
      <c r="X4398">
        <v>78</v>
      </c>
      <c r="Y4398">
        <v>0</v>
      </c>
      <c r="Z4398">
        <v>166</v>
      </c>
    </row>
    <row r="4399" spans="1:26" ht="15.95">
      <c r="A4399" t="s">
        <v>5296</v>
      </c>
      <c r="B4399" t="s">
        <v>42</v>
      </c>
      <c r="C4399" t="str">
        <f>VLOOKUP(B4399, Positions!A$1:B$160, 2, FALSE)</f>
        <v>Midfielder</v>
      </c>
      <c r="D4399" t="s">
        <v>107</v>
      </c>
      <c r="E4399" t="s">
        <v>5665</v>
      </c>
      <c r="F4399" t="s">
        <v>21</v>
      </c>
      <c r="G4399" t="str">
        <f>VLOOKUP(E4399, Tiers!M$1:P$134, 3, FALSE)</f>
        <v>ENG2</v>
      </c>
      <c r="H4399">
        <f>VLOOKUP(G4399, Tiers!B$1:C$134, 2, FALSE)</f>
        <v>3</v>
      </c>
      <c r="I4399" s="26" t="s">
        <v>5853</v>
      </c>
      <c r="J4399">
        <f t="shared" si="274"/>
        <v>11</v>
      </c>
      <c r="K4399">
        <f t="shared" si="275"/>
        <v>1</v>
      </c>
      <c r="L4399">
        <f t="shared" si="276"/>
        <v>11196</v>
      </c>
      <c r="M4399">
        <f t="shared" si="277"/>
        <v>367</v>
      </c>
      <c r="N4399">
        <v>30</v>
      </c>
      <c r="O4399" t="s">
        <v>1184</v>
      </c>
      <c r="P4399" t="s">
        <v>21</v>
      </c>
      <c r="Q4399" t="s">
        <v>22</v>
      </c>
      <c r="R4399" t="s">
        <v>21</v>
      </c>
      <c r="S4399" t="s">
        <v>340</v>
      </c>
      <c r="W4399">
        <v>180</v>
      </c>
      <c r="X4399">
        <v>64</v>
      </c>
      <c r="Y4399">
        <v>25</v>
      </c>
      <c r="Z4399">
        <v>271</v>
      </c>
    </row>
    <row r="4400" spans="1:26" ht="15.95">
      <c r="A4400" t="s">
        <v>5297</v>
      </c>
      <c r="B4400" t="s">
        <v>36</v>
      </c>
      <c r="C4400" t="str">
        <f>VLOOKUP(B4400, Positions!A$1:B$160, 2, FALSE)</f>
        <v>Midfielder</v>
      </c>
      <c r="D4400" t="s">
        <v>1243</v>
      </c>
      <c r="E4400" t="s">
        <v>5666</v>
      </c>
      <c r="F4400" t="s">
        <v>21</v>
      </c>
      <c r="G4400" t="str">
        <f>VLOOKUP(E4400, Tiers!M$1:P$134, 3, FALSE)</f>
        <v>NONE</v>
      </c>
      <c r="H4400">
        <f>VLOOKUP(G4400, Tiers!B$1:C$134, 2, FALSE)</f>
        <v>7</v>
      </c>
      <c r="I4400" s="26" t="s">
        <v>5854</v>
      </c>
      <c r="J4400">
        <f t="shared" si="274"/>
        <v>10</v>
      </c>
      <c r="K4400">
        <f t="shared" si="275"/>
        <v>1</v>
      </c>
      <c r="L4400">
        <f t="shared" si="276"/>
        <v>11203</v>
      </c>
      <c r="M4400">
        <f t="shared" si="277"/>
        <v>368</v>
      </c>
      <c r="N4400">
        <v>30</v>
      </c>
      <c r="O4400" t="s">
        <v>57</v>
      </c>
      <c r="P4400" t="s">
        <v>21</v>
      </c>
      <c r="Q4400" t="s">
        <v>22</v>
      </c>
      <c r="R4400" t="s">
        <v>21</v>
      </c>
      <c r="W4400">
        <v>171</v>
      </c>
      <c r="X4400">
        <v>77</v>
      </c>
      <c r="Y4400">
        <v>11</v>
      </c>
      <c r="Z4400">
        <v>343</v>
      </c>
    </row>
    <row r="4401" spans="1:26" ht="15.95">
      <c r="A4401" t="s">
        <v>5298</v>
      </c>
      <c r="B4401" t="s">
        <v>5299</v>
      </c>
      <c r="C4401" t="str">
        <f>VLOOKUP(B4401, Positions!A$1:B$160, 2, FALSE)</f>
        <v>Defender</v>
      </c>
      <c r="D4401" t="s">
        <v>116</v>
      </c>
      <c r="E4401" t="s">
        <v>62</v>
      </c>
      <c r="F4401" t="s">
        <v>21</v>
      </c>
      <c r="G4401" t="str">
        <f>VLOOKUP(E4401, Tiers!M$1:P$134, 3, FALSE)</f>
        <v>ENG1</v>
      </c>
      <c r="H4401">
        <f>VLOOKUP(G4401, Tiers!B$1:C$134, 2, FALSE)</f>
        <v>1</v>
      </c>
      <c r="I4401" s="26" t="s">
        <v>5855</v>
      </c>
      <c r="J4401">
        <f t="shared" si="274"/>
        <v>10</v>
      </c>
      <c r="K4401">
        <f t="shared" si="275"/>
        <v>1</v>
      </c>
      <c r="L4401">
        <f t="shared" si="276"/>
        <v>11210</v>
      </c>
      <c r="M4401">
        <f t="shared" si="277"/>
        <v>368</v>
      </c>
      <c r="N4401">
        <v>30</v>
      </c>
      <c r="O4401" t="s">
        <v>74</v>
      </c>
      <c r="P4401" t="s">
        <v>21</v>
      </c>
      <c r="Q4401" t="s">
        <v>22</v>
      </c>
      <c r="R4401" t="s">
        <v>21</v>
      </c>
      <c r="S4401" t="s">
        <v>870</v>
      </c>
      <c r="W4401">
        <v>178</v>
      </c>
      <c r="X4401">
        <v>69</v>
      </c>
      <c r="Y4401">
        <v>25</v>
      </c>
      <c r="Z4401">
        <v>253</v>
      </c>
    </row>
    <row r="4402" spans="1:26" ht="15.95">
      <c r="A4402" t="s">
        <v>5300</v>
      </c>
      <c r="B4402" t="s">
        <v>81</v>
      </c>
      <c r="C4402" t="str">
        <f>VLOOKUP(B4402, Positions!A$1:B$160, 2, FALSE)</f>
        <v>Defender</v>
      </c>
      <c r="D4402" t="s">
        <v>3874</v>
      </c>
      <c r="E4402" t="s">
        <v>5669</v>
      </c>
      <c r="F4402" t="s">
        <v>421</v>
      </c>
      <c r="G4402" t="str">
        <f>VLOOKUP(E4402, Tiers!M$1:P$134, 3, FALSE)</f>
        <v>SCO1</v>
      </c>
      <c r="H4402">
        <f>VLOOKUP(G4402, Tiers!B$1:C$134, 2, FALSE)</f>
        <v>3</v>
      </c>
      <c r="I4402" s="26" t="s">
        <v>5856</v>
      </c>
      <c r="J4402">
        <f t="shared" si="274"/>
        <v>10</v>
      </c>
      <c r="K4402">
        <f t="shared" si="275"/>
        <v>1</v>
      </c>
      <c r="L4402">
        <f t="shared" si="276"/>
        <v>11214</v>
      </c>
      <c r="M4402">
        <f t="shared" si="277"/>
        <v>368</v>
      </c>
      <c r="N4402">
        <v>30</v>
      </c>
      <c r="O4402" t="s">
        <v>5786</v>
      </c>
      <c r="P4402" t="s">
        <v>21</v>
      </c>
      <c r="Q4402" t="s">
        <v>22</v>
      </c>
      <c r="R4402" t="s">
        <v>21</v>
      </c>
      <c r="S4402" t="s">
        <v>340</v>
      </c>
      <c r="W4402">
        <v>188</v>
      </c>
      <c r="X4402">
        <v>83</v>
      </c>
      <c r="Y4402">
        <v>10</v>
      </c>
      <c r="Z4402">
        <v>242</v>
      </c>
    </row>
    <row r="4403" spans="1:26" ht="15.95">
      <c r="A4403" t="s">
        <v>5301</v>
      </c>
      <c r="B4403" t="s">
        <v>16</v>
      </c>
      <c r="C4403" t="str">
        <f>VLOOKUP(B4403, Positions!A$1:B$160, 2, FALSE)</f>
        <v>Forward</v>
      </c>
      <c r="D4403" t="s">
        <v>68</v>
      </c>
      <c r="E4403" t="s">
        <v>5663</v>
      </c>
      <c r="F4403" t="s">
        <v>21</v>
      </c>
      <c r="G4403" t="str">
        <f>VLOOKUP(E4403, Tiers!M$1:P$134, 3, FALSE)</f>
        <v>ENG4</v>
      </c>
      <c r="H4403">
        <f>VLOOKUP(G4403, Tiers!B$1:C$134, 2, FALSE)</f>
        <v>5</v>
      </c>
      <c r="I4403" s="26" t="s">
        <v>5857</v>
      </c>
      <c r="J4403">
        <f t="shared" si="274"/>
        <v>10</v>
      </c>
      <c r="K4403">
        <f t="shared" si="275"/>
        <v>1</v>
      </c>
      <c r="L4403">
        <f t="shared" si="276"/>
        <v>11216</v>
      </c>
      <c r="M4403">
        <f t="shared" si="277"/>
        <v>368</v>
      </c>
      <c r="N4403">
        <v>30</v>
      </c>
      <c r="O4403" t="s">
        <v>284</v>
      </c>
      <c r="P4403" t="s">
        <v>21</v>
      </c>
      <c r="Q4403" t="s">
        <v>22</v>
      </c>
      <c r="R4403" t="s">
        <v>21</v>
      </c>
      <c r="W4403">
        <v>183</v>
      </c>
      <c r="X4403">
        <v>71</v>
      </c>
      <c r="Y4403">
        <v>133</v>
      </c>
      <c r="Z4403">
        <v>400</v>
      </c>
    </row>
    <row r="4404" spans="1:26" ht="15.95">
      <c r="A4404" t="s">
        <v>5302</v>
      </c>
      <c r="B4404" t="s">
        <v>36</v>
      </c>
      <c r="C4404" t="str">
        <f>VLOOKUP(B4404, Positions!A$1:B$160, 2, FALSE)</f>
        <v>Midfielder</v>
      </c>
      <c r="D4404" t="s">
        <v>48</v>
      </c>
      <c r="E4404" t="s">
        <v>5663</v>
      </c>
      <c r="F4404" t="s">
        <v>21</v>
      </c>
      <c r="G4404" t="str">
        <f>VLOOKUP(E4404, Tiers!M$1:P$134, 3, FALSE)</f>
        <v>ENG4</v>
      </c>
      <c r="H4404">
        <f>VLOOKUP(G4404, Tiers!B$1:C$134, 2, FALSE)</f>
        <v>5</v>
      </c>
      <c r="I4404" s="26" t="s">
        <v>5858</v>
      </c>
      <c r="J4404">
        <f t="shared" si="274"/>
        <v>10</v>
      </c>
      <c r="K4404">
        <f t="shared" si="275"/>
        <v>1</v>
      </c>
      <c r="L4404">
        <f t="shared" si="276"/>
        <v>11217</v>
      </c>
      <c r="M4404">
        <f t="shared" si="277"/>
        <v>368</v>
      </c>
      <c r="N4404">
        <v>30</v>
      </c>
      <c r="O4404" t="s">
        <v>4515</v>
      </c>
      <c r="P4404" t="s">
        <v>21</v>
      </c>
      <c r="Q4404" t="s">
        <v>22</v>
      </c>
      <c r="R4404" t="s">
        <v>21</v>
      </c>
      <c r="W4404">
        <v>181</v>
      </c>
      <c r="X4404">
        <v>78</v>
      </c>
      <c r="Y4404">
        <v>12</v>
      </c>
      <c r="Z4404">
        <v>362</v>
      </c>
    </row>
    <row r="4405" spans="1:26" ht="15.95">
      <c r="A4405" t="s">
        <v>5303</v>
      </c>
      <c r="B4405" t="s">
        <v>892</v>
      </c>
      <c r="C4405" t="str">
        <f>VLOOKUP(B4405, Positions!A$1:B$160, 2, FALSE)</f>
        <v>Defender</v>
      </c>
      <c r="D4405" t="s">
        <v>1166</v>
      </c>
      <c r="E4405" t="s">
        <v>5666</v>
      </c>
      <c r="F4405" t="s">
        <v>21</v>
      </c>
      <c r="G4405" t="str">
        <f>VLOOKUP(E4405, Tiers!M$1:P$134, 3, FALSE)</f>
        <v>NONE</v>
      </c>
      <c r="H4405">
        <f>VLOOKUP(G4405, Tiers!B$1:C$134, 2, FALSE)</f>
        <v>7</v>
      </c>
      <c r="I4405" s="26" t="s">
        <v>5859</v>
      </c>
      <c r="J4405">
        <f t="shared" si="274"/>
        <v>10</v>
      </c>
      <c r="K4405">
        <f t="shared" si="275"/>
        <v>1</v>
      </c>
      <c r="L4405">
        <f t="shared" si="276"/>
        <v>11224</v>
      </c>
      <c r="M4405">
        <f t="shared" si="277"/>
        <v>368</v>
      </c>
      <c r="N4405">
        <v>30</v>
      </c>
      <c r="O4405" t="s">
        <v>459</v>
      </c>
      <c r="P4405" t="s">
        <v>21</v>
      </c>
      <c r="Q4405" t="s">
        <v>22</v>
      </c>
      <c r="R4405" t="s">
        <v>21</v>
      </c>
      <c r="W4405">
        <v>183</v>
      </c>
      <c r="X4405">
        <v>71</v>
      </c>
      <c r="Y4405">
        <v>3</v>
      </c>
      <c r="Z4405">
        <v>307</v>
      </c>
    </row>
    <row r="4406" spans="1:26" ht="15.95">
      <c r="A4406" t="s">
        <v>5304</v>
      </c>
      <c r="B4406" t="s">
        <v>131</v>
      </c>
      <c r="C4406" t="str">
        <f>VLOOKUP(B4406, Positions!A$1:B$160, 2, FALSE)</f>
        <v>Forward</v>
      </c>
      <c r="D4406" t="s">
        <v>2569</v>
      </c>
      <c r="E4406" t="s">
        <v>5666</v>
      </c>
      <c r="F4406" t="s">
        <v>21</v>
      </c>
      <c r="G4406" t="str">
        <f>VLOOKUP(E4406, Tiers!M$1:P$134, 3, FALSE)</f>
        <v>NONE</v>
      </c>
      <c r="H4406">
        <f>VLOOKUP(G4406, Tiers!B$1:C$134, 2, FALSE)</f>
        <v>7</v>
      </c>
      <c r="I4406" s="26" t="s">
        <v>5860</v>
      </c>
      <c r="J4406">
        <f t="shared" si="274"/>
        <v>10</v>
      </c>
      <c r="K4406">
        <f t="shared" si="275"/>
        <v>1</v>
      </c>
      <c r="L4406">
        <f t="shared" si="276"/>
        <v>11227</v>
      </c>
      <c r="M4406">
        <f t="shared" si="277"/>
        <v>368</v>
      </c>
      <c r="N4406">
        <v>30</v>
      </c>
      <c r="O4406" t="s">
        <v>5305</v>
      </c>
      <c r="P4406" t="s">
        <v>21</v>
      </c>
      <c r="Q4406" t="s">
        <v>22</v>
      </c>
      <c r="R4406" t="s">
        <v>21</v>
      </c>
      <c r="W4406">
        <v>188</v>
      </c>
      <c r="X4406">
        <v>83</v>
      </c>
      <c r="Y4406">
        <v>168</v>
      </c>
      <c r="Z4406">
        <v>424</v>
      </c>
    </row>
    <row r="4407" spans="1:26" ht="15.95">
      <c r="A4407" t="s">
        <v>5306</v>
      </c>
      <c r="B4407" t="s">
        <v>115</v>
      </c>
      <c r="C4407" t="str">
        <f>VLOOKUP(B4407, Positions!A$1:B$160, 2, FALSE)</f>
        <v>Midfielder</v>
      </c>
      <c r="D4407" t="s">
        <v>5264</v>
      </c>
      <c r="E4407" t="s">
        <v>5666</v>
      </c>
      <c r="F4407" t="s">
        <v>563</v>
      </c>
      <c r="G4407" t="str">
        <f>VLOOKUP(E4407, Tiers!M$1:P$134, 3, FALSE)</f>
        <v>NONE</v>
      </c>
      <c r="H4407">
        <f>VLOOKUP(G4407, Tiers!B$1:C$134, 2, FALSE)</f>
        <v>7</v>
      </c>
      <c r="I4407" s="26" t="s">
        <v>5861</v>
      </c>
      <c r="J4407">
        <f t="shared" si="274"/>
        <v>9</v>
      </c>
      <c r="K4407">
        <f t="shared" si="275"/>
        <v>1</v>
      </c>
      <c r="L4407">
        <f t="shared" si="276"/>
        <v>11234</v>
      </c>
      <c r="M4407">
        <f t="shared" si="277"/>
        <v>369</v>
      </c>
      <c r="N4407">
        <v>30</v>
      </c>
      <c r="O4407" t="s">
        <v>124</v>
      </c>
      <c r="P4407" t="s">
        <v>21</v>
      </c>
      <c r="Q4407" t="s">
        <v>22</v>
      </c>
      <c r="R4407" t="s">
        <v>21</v>
      </c>
      <c r="S4407" t="s">
        <v>239</v>
      </c>
      <c r="W4407">
        <v>172</v>
      </c>
      <c r="X4407">
        <v>74</v>
      </c>
      <c r="Y4407">
        <v>22</v>
      </c>
      <c r="Z4407">
        <v>241</v>
      </c>
    </row>
    <row r="4408" spans="1:26" ht="15.95">
      <c r="A4408" t="s">
        <v>5307</v>
      </c>
      <c r="B4408" t="s">
        <v>166</v>
      </c>
      <c r="C4408" t="str">
        <f>VLOOKUP(B4408, Positions!A$1:B$160, 2, FALSE)</f>
        <v>Goalkeeper</v>
      </c>
      <c r="D4408" t="s">
        <v>5308</v>
      </c>
      <c r="E4408" t="s">
        <v>5666</v>
      </c>
      <c r="F4408" t="s">
        <v>374</v>
      </c>
      <c r="G4408" t="str">
        <f>VLOOKUP(E4408, Tiers!M$1:P$134, 3, FALSE)</f>
        <v>NONE</v>
      </c>
      <c r="H4408">
        <f>VLOOKUP(G4408, Tiers!B$1:C$134, 2, FALSE)</f>
        <v>7</v>
      </c>
      <c r="I4408" s="26" t="s">
        <v>5862</v>
      </c>
      <c r="J4408">
        <f t="shared" si="274"/>
        <v>9</v>
      </c>
      <c r="K4408">
        <f t="shared" si="275"/>
        <v>1</v>
      </c>
      <c r="L4408">
        <f t="shared" si="276"/>
        <v>11237</v>
      </c>
      <c r="M4408">
        <f t="shared" si="277"/>
        <v>369</v>
      </c>
      <c r="N4408">
        <v>30</v>
      </c>
      <c r="O4408" t="s">
        <v>73</v>
      </c>
      <c r="P4408" t="s">
        <v>21</v>
      </c>
      <c r="Q4408" t="s">
        <v>22</v>
      </c>
      <c r="R4408" t="s">
        <v>21</v>
      </c>
      <c r="W4408">
        <v>188</v>
      </c>
      <c r="X4408">
        <v>82</v>
      </c>
      <c r="Y4408">
        <v>0</v>
      </c>
      <c r="Z4408">
        <v>283</v>
      </c>
    </row>
    <row r="4409" spans="1:26" ht="15.95">
      <c r="A4409" t="s">
        <v>5309</v>
      </c>
      <c r="B4409" t="s">
        <v>946</v>
      </c>
      <c r="C4409" t="str">
        <f>VLOOKUP(B4409, Positions!A$1:B$160, 2, FALSE)</f>
        <v>Defender</v>
      </c>
      <c r="D4409" t="s">
        <v>5666</v>
      </c>
      <c r="E4409" t="s">
        <v>5666</v>
      </c>
      <c r="F4409" t="s">
        <v>21</v>
      </c>
      <c r="G4409" t="str">
        <f>VLOOKUP(E4409, Tiers!M$1:P$134, 3, FALSE)</f>
        <v>NONE</v>
      </c>
      <c r="H4409">
        <f>VLOOKUP(G4409, Tiers!B$1:C$134, 2, FALSE)</f>
        <v>7</v>
      </c>
      <c r="I4409" s="26" t="s">
        <v>5775</v>
      </c>
      <c r="J4409">
        <f t="shared" si="274"/>
        <v>9</v>
      </c>
      <c r="K4409">
        <f t="shared" si="275"/>
        <v>1</v>
      </c>
      <c r="L4409">
        <f t="shared" si="276"/>
        <v>11245</v>
      </c>
      <c r="M4409">
        <f t="shared" si="277"/>
        <v>369</v>
      </c>
      <c r="N4409">
        <v>30</v>
      </c>
      <c r="O4409" t="s">
        <v>1015</v>
      </c>
      <c r="P4409" t="s">
        <v>21</v>
      </c>
      <c r="Q4409" t="s">
        <v>22</v>
      </c>
      <c r="R4409" t="s">
        <v>21</v>
      </c>
      <c r="W4409">
        <v>178</v>
      </c>
      <c r="X4409">
        <v>73</v>
      </c>
      <c r="Y4409">
        <v>8</v>
      </c>
      <c r="Z4409">
        <v>297</v>
      </c>
    </row>
    <row r="4410" spans="1:26" ht="15.95">
      <c r="A4410" t="s">
        <v>5310</v>
      </c>
      <c r="B4410" t="s">
        <v>16</v>
      </c>
      <c r="C4410" t="str">
        <f>VLOOKUP(B4410, Positions!A$1:B$160, 2, FALSE)</f>
        <v>Forward</v>
      </c>
      <c r="D4410" t="s">
        <v>5666</v>
      </c>
      <c r="E4410" t="s">
        <v>5666</v>
      </c>
      <c r="F4410" t="s">
        <v>21</v>
      </c>
      <c r="G4410" t="str">
        <f>VLOOKUP(E4410, Tiers!M$1:P$134, 3, FALSE)</f>
        <v>NONE</v>
      </c>
      <c r="H4410">
        <f>VLOOKUP(G4410, Tiers!B$1:C$134, 2, FALSE)</f>
        <v>7</v>
      </c>
      <c r="I4410" s="26" t="s">
        <v>5776</v>
      </c>
      <c r="J4410">
        <f t="shared" si="274"/>
        <v>9</v>
      </c>
      <c r="K4410">
        <f t="shared" si="275"/>
        <v>1</v>
      </c>
      <c r="L4410">
        <f t="shared" si="276"/>
        <v>11247</v>
      </c>
      <c r="M4410">
        <f t="shared" si="277"/>
        <v>369</v>
      </c>
      <c r="N4410">
        <v>30</v>
      </c>
      <c r="O4410" t="s">
        <v>326</v>
      </c>
      <c r="P4410" t="s">
        <v>21</v>
      </c>
      <c r="Q4410" t="s">
        <v>22</v>
      </c>
      <c r="R4410" t="s">
        <v>21</v>
      </c>
      <c r="W4410">
        <v>173</v>
      </c>
      <c r="X4410">
        <v>73</v>
      </c>
      <c r="Y4410">
        <v>42</v>
      </c>
      <c r="Z4410">
        <v>196</v>
      </c>
    </row>
    <row r="4411" spans="1:26" ht="15.95">
      <c r="A4411" t="s">
        <v>2794</v>
      </c>
      <c r="B4411" t="s">
        <v>16</v>
      </c>
      <c r="C4411" t="str">
        <f>VLOOKUP(B4411, Positions!A$1:B$160, 2, FALSE)</f>
        <v>Forward</v>
      </c>
      <c r="D4411" t="s">
        <v>1279</v>
      </c>
      <c r="E4411" t="s">
        <v>5666</v>
      </c>
      <c r="F4411" t="s">
        <v>21</v>
      </c>
      <c r="G4411" t="str">
        <f>VLOOKUP(E4411, Tiers!M$1:P$134, 3, FALSE)</f>
        <v>NONE</v>
      </c>
      <c r="H4411">
        <f>VLOOKUP(G4411, Tiers!B$1:C$134, 2, FALSE)</f>
        <v>7</v>
      </c>
      <c r="I4411" s="26" t="s">
        <v>5777</v>
      </c>
      <c r="J4411">
        <f t="shared" si="274"/>
        <v>7</v>
      </c>
      <c r="K4411">
        <f t="shared" si="275"/>
        <v>4</v>
      </c>
      <c r="L4411">
        <f t="shared" si="276"/>
        <v>11310</v>
      </c>
      <c r="M4411">
        <f t="shared" si="277"/>
        <v>371</v>
      </c>
      <c r="N4411">
        <v>30</v>
      </c>
      <c r="O4411" t="s">
        <v>5666</v>
      </c>
      <c r="P4411" t="s">
        <v>21</v>
      </c>
      <c r="Q4411" t="s">
        <v>22</v>
      </c>
      <c r="R4411" t="s">
        <v>21</v>
      </c>
      <c r="W4411">
        <v>191</v>
      </c>
      <c r="X4411">
        <v>86</v>
      </c>
      <c r="Y4411">
        <v>88</v>
      </c>
      <c r="Z4411">
        <v>308</v>
      </c>
    </row>
    <row r="4412" spans="1:26" ht="15.95">
      <c r="A4412" t="s">
        <v>5311</v>
      </c>
      <c r="B4412" t="s">
        <v>322</v>
      </c>
      <c r="C4412" t="str">
        <f>VLOOKUP(B4412, Positions!A$1:B$160, 2, FALSE)</f>
        <v>Midfielder</v>
      </c>
      <c r="D4412" t="s">
        <v>762</v>
      </c>
      <c r="E4412" t="s">
        <v>5665</v>
      </c>
      <c r="F4412" t="s">
        <v>21</v>
      </c>
      <c r="G4412" t="str">
        <f>VLOOKUP(E4412, Tiers!M$1:P$134, 3, FALSE)</f>
        <v>ENG2</v>
      </c>
      <c r="H4412">
        <f>VLOOKUP(G4412, Tiers!B$1:C$134, 2, FALSE)</f>
        <v>3</v>
      </c>
      <c r="I4412" s="26" t="s">
        <v>5778</v>
      </c>
      <c r="J4412">
        <f t="shared" si="274"/>
        <v>5</v>
      </c>
      <c r="K4412">
        <f t="shared" si="275"/>
        <v>3</v>
      </c>
      <c r="L4412">
        <f t="shared" si="276"/>
        <v>11371</v>
      </c>
      <c r="M4412">
        <f t="shared" si="277"/>
        <v>373</v>
      </c>
      <c r="N4412">
        <v>30</v>
      </c>
      <c r="O4412" t="s">
        <v>3114</v>
      </c>
      <c r="P4412" t="s">
        <v>21</v>
      </c>
      <c r="Q4412" t="s">
        <v>22</v>
      </c>
      <c r="R4412" t="s">
        <v>21</v>
      </c>
      <c r="W4412">
        <v>178</v>
      </c>
      <c r="X4412">
        <v>64</v>
      </c>
      <c r="Y4412">
        <v>73</v>
      </c>
      <c r="Z4412">
        <v>410</v>
      </c>
    </row>
    <row r="4413" spans="1:26" ht="15.95">
      <c r="A4413" t="s">
        <v>5312</v>
      </c>
      <c r="B4413" t="s">
        <v>1151</v>
      </c>
      <c r="C4413" t="str">
        <f>VLOOKUP(B4413, Positions!A$1:B$160, 2, FALSE)</f>
        <v>Defender</v>
      </c>
      <c r="D4413" t="s">
        <v>1895</v>
      </c>
      <c r="E4413" t="s">
        <v>5666</v>
      </c>
      <c r="F4413" t="s">
        <v>21</v>
      </c>
      <c r="G4413" t="str">
        <f>VLOOKUP(E4413, Tiers!M$1:P$134, 3, FALSE)</f>
        <v>NONE</v>
      </c>
      <c r="H4413">
        <f>VLOOKUP(G4413, Tiers!B$1:C$134, 2, FALSE)</f>
        <v>7</v>
      </c>
      <c r="I4413" s="26" t="s">
        <v>5779</v>
      </c>
      <c r="J4413">
        <f t="shared" si="274"/>
        <v>4</v>
      </c>
      <c r="K4413">
        <f t="shared" si="275"/>
        <v>3</v>
      </c>
      <c r="L4413">
        <f t="shared" si="276"/>
        <v>11392</v>
      </c>
      <c r="M4413">
        <f t="shared" si="277"/>
        <v>374</v>
      </c>
      <c r="N4413">
        <v>30</v>
      </c>
      <c r="O4413" t="s">
        <v>586</v>
      </c>
      <c r="P4413" t="s">
        <v>21</v>
      </c>
      <c r="Q4413" t="s">
        <v>22</v>
      </c>
      <c r="R4413" t="s">
        <v>21</v>
      </c>
      <c r="W4413">
        <v>171</v>
      </c>
      <c r="X4413">
        <v>65</v>
      </c>
      <c r="Y4413">
        <v>16</v>
      </c>
      <c r="Z4413">
        <v>405</v>
      </c>
    </row>
    <row r="4414" spans="1:26" ht="15.95">
      <c r="A4414" t="s">
        <v>5313</v>
      </c>
      <c r="B4414" t="s">
        <v>31</v>
      </c>
      <c r="C4414" t="str">
        <f>VLOOKUP(B4414, Positions!A$1:B$160, 2, FALSE)</f>
        <v>Defender</v>
      </c>
      <c r="D4414" t="s">
        <v>79</v>
      </c>
      <c r="E4414" t="s">
        <v>5663</v>
      </c>
      <c r="F4414" t="s">
        <v>21</v>
      </c>
      <c r="G4414" t="str">
        <f>VLOOKUP(E4414, Tiers!M$1:P$134, 3, FALSE)</f>
        <v>ENG4</v>
      </c>
      <c r="H4414">
        <f>VLOOKUP(G4414, Tiers!B$1:C$134, 2, FALSE)</f>
        <v>5</v>
      </c>
      <c r="I4414" s="26" t="s">
        <v>5679</v>
      </c>
      <c r="J4414">
        <f t="shared" si="274"/>
        <v>2</v>
      </c>
      <c r="K4414">
        <f t="shared" si="275"/>
        <v>2</v>
      </c>
      <c r="L4414">
        <f t="shared" si="276"/>
        <v>11467</v>
      </c>
      <c r="M4414">
        <f t="shared" si="277"/>
        <v>376</v>
      </c>
      <c r="N4414">
        <v>30</v>
      </c>
      <c r="O4414" t="s">
        <v>785</v>
      </c>
      <c r="P4414" t="s">
        <v>21</v>
      </c>
      <c r="Q4414" t="s">
        <v>22</v>
      </c>
      <c r="R4414" t="s">
        <v>21</v>
      </c>
      <c r="W4414">
        <v>178</v>
      </c>
      <c r="X4414">
        <v>75</v>
      </c>
      <c r="Y4414">
        <v>3</v>
      </c>
      <c r="Z4414">
        <v>325</v>
      </c>
    </row>
    <row r="4415" spans="1:26" ht="15.95">
      <c r="A4415" t="s">
        <v>5314</v>
      </c>
      <c r="B4415" t="s">
        <v>31</v>
      </c>
      <c r="C4415" t="str">
        <f>VLOOKUP(B4415, Positions!A$1:B$160, 2, FALSE)</f>
        <v>Defender</v>
      </c>
      <c r="D4415" t="s">
        <v>537</v>
      </c>
      <c r="E4415" t="s">
        <v>62</v>
      </c>
      <c r="F4415" t="s">
        <v>21</v>
      </c>
      <c r="G4415" t="str">
        <f>VLOOKUP(E4415, Tiers!M$1:P$134, 3, FALSE)</f>
        <v>ENG1</v>
      </c>
      <c r="H4415">
        <f>VLOOKUP(G4415, Tiers!B$1:C$134, 2, FALSE)</f>
        <v>1</v>
      </c>
      <c r="I4415" s="26" t="s">
        <v>5680</v>
      </c>
      <c r="J4415">
        <f t="shared" si="274"/>
        <v>1</v>
      </c>
      <c r="K4415">
        <f t="shared" si="275"/>
        <v>2</v>
      </c>
      <c r="L4415">
        <f t="shared" si="276"/>
        <v>11476</v>
      </c>
      <c r="M4415">
        <f t="shared" si="277"/>
        <v>377</v>
      </c>
      <c r="N4415">
        <v>30</v>
      </c>
      <c r="O4415" t="s">
        <v>74</v>
      </c>
      <c r="P4415" t="s">
        <v>21</v>
      </c>
      <c r="Q4415" t="s">
        <v>22</v>
      </c>
      <c r="R4415" t="s">
        <v>21</v>
      </c>
      <c r="W4415">
        <v>182</v>
      </c>
      <c r="X4415">
        <v>70</v>
      </c>
      <c r="Y4415">
        <v>15</v>
      </c>
      <c r="Z4415">
        <v>309</v>
      </c>
    </row>
    <row r="4416" spans="1:26" ht="15.95">
      <c r="A4416" t="s">
        <v>4880</v>
      </c>
      <c r="B4416" t="s">
        <v>877</v>
      </c>
      <c r="C4416" t="str">
        <f>VLOOKUP(B4416, Positions!A$1:B$160, 2, FALSE)</f>
        <v>Defender</v>
      </c>
      <c r="D4416" t="s">
        <v>154</v>
      </c>
      <c r="E4416" t="s">
        <v>5665</v>
      </c>
      <c r="F4416" t="s">
        <v>21</v>
      </c>
      <c r="G4416" t="str">
        <f>VLOOKUP(E4416, Tiers!M$1:P$134, 3, FALSE)</f>
        <v>ENG2</v>
      </c>
      <c r="H4416">
        <f>VLOOKUP(G4416, Tiers!B$1:C$134, 2, FALSE)</f>
        <v>3</v>
      </c>
      <c r="I4416" s="26" t="s">
        <v>5682</v>
      </c>
      <c r="J4416">
        <f t="shared" si="274"/>
        <v>10</v>
      </c>
      <c r="K4416">
        <f t="shared" si="275"/>
        <v>1</v>
      </c>
      <c r="L4416">
        <f t="shared" si="276"/>
        <v>11566</v>
      </c>
      <c r="M4416">
        <f t="shared" si="277"/>
        <v>380</v>
      </c>
      <c r="N4416">
        <v>30</v>
      </c>
      <c r="O4416" t="s">
        <v>57</v>
      </c>
      <c r="P4416" t="s">
        <v>21</v>
      </c>
      <c r="Q4416" t="s">
        <v>22</v>
      </c>
      <c r="R4416" t="s">
        <v>21</v>
      </c>
      <c r="W4416">
        <v>178</v>
      </c>
      <c r="X4416">
        <v>81</v>
      </c>
      <c r="Y4416">
        <v>26</v>
      </c>
      <c r="Z4416">
        <v>246</v>
      </c>
    </row>
    <row r="4417" spans="1:26" ht="15.95">
      <c r="A4417" t="s">
        <v>5315</v>
      </c>
      <c r="B4417" t="s">
        <v>81</v>
      </c>
      <c r="C4417" t="str">
        <f>VLOOKUP(B4417, Positions!A$1:B$160, 2, FALSE)</f>
        <v>Defender</v>
      </c>
      <c r="D4417" t="s">
        <v>3353</v>
      </c>
      <c r="E4417" t="s">
        <v>5669</v>
      </c>
      <c r="F4417" t="s">
        <v>421</v>
      </c>
      <c r="G4417" t="str">
        <f>VLOOKUP(E4417, Tiers!M$1:P$134, 3, FALSE)</f>
        <v>SCO1</v>
      </c>
      <c r="H4417">
        <f>VLOOKUP(G4417, Tiers!B$1:C$134, 2, FALSE)</f>
        <v>3</v>
      </c>
      <c r="I4417" s="26" t="s">
        <v>5683</v>
      </c>
      <c r="J4417">
        <f t="shared" si="274"/>
        <v>9</v>
      </c>
      <c r="K4417">
        <f t="shared" si="275"/>
        <v>1</v>
      </c>
      <c r="L4417">
        <f t="shared" si="276"/>
        <v>11625</v>
      </c>
      <c r="M4417">
        <f t="shared" si="277"/>
        <v>381</v>
      </c>
      <c r="N4417">
        <v>30</v>
      </c>
      <c r="O4417" t="s">
        <v>373</v>
      </c>
      <c r="P4417" t="s">
        <v>21</v>
      </c>
      <c r="Q4417" t="s">
        <v>22</v>
      </c>
      <c r="R4417" t="s">
        <v>21</v>
      </c>
      <c r="W4417">
        <v>186</v>
      </c>
      <c r="X4417">
        <v>80</v>
      </c>
      <c r="Y4417">
        <v>37</v>
      </c>
      <c r="Z4417">
        <v>356</v>
      </c>
    </row>
    <row r="4418" spans="1:26" ht="15.95">
      <c r="A4418" t="s">
        <v>5316</v>
      </c>
      <c r="B4418" t="s">
        <v>102</v>
      </c>
      <c r="C4418" t="str">
        <f>VLOOKUP(B4418, Positions!A$1:B$160, 2, FALSE)</f>
        <v>Defender</v>
      </c>
      <c r="D4418" t="s">
        <v>537</v>
      </c>
      <c r="E4418" t="s">
        <v>62</v>
      </c>
      <c r="F4418" t="s">
        <v>21</v>
      </c>
      <c r="G4418" t="str">
        <f>VLOOKUP(E4418, Tiers!M$1:P$134, 3, FALSE)</f>
        <v>ENG1</v>
      </c>
      <c r="H4418">
        <f>VLOOKUP(G4418, Tiers!B$1:C$134, 2, FALSE)</f>
        <v>1</v>
      </c>
      <c r="I4418" s="26" t="s">
        <v>5684</v>
      </c>
      <c r="J4418">
        <f t="shared" si="274"/>
        <v>3</v>
      </c>
      <c r="K4418">
        <f t="shared" si="275"/>
        <v>3</v>
      </c>
      <c r="L4418">
        <f t="shared" si="276"/>
        <v>11788</v>
      </c>
      <c r="M4418">
        <f t="shared" si="277"/>
        <v>387</v>
      </c>
      <c r="N4418">
        <v>30</v>
      </c>
      <c r="O4418" t="s">
        <v>5790</v>
      </c>
      <c r="P4418" t="s">
        <v>21</v>
      </c>
      <c r="Q4418" t="s">
        <v>22</v>
      </c>
      <c r="R4418" t="s">
        <v>21</v>
      </c>
      <c r="W4418">
        <v>181</v>
      </c>
      <c r="X4418">
        <v>70</v>
      </c>
      <c r="Y4418">
        <v>1</v>
      </c>
      <c r="Z4418">
        <v>204</v>
      </c>
    </row>
    <row r="4419" spans="1:26" ht="15.95">
      <c r="A4419" t="s">
        <v>5317</v>
      </c>
      <c r="B4419" t="s">
        <v>16</v>
      </c>
      <c r="C4419" t="str">
        <f>VLOOKUP(B4419, Positions!A$1:B$160, 2, FALSE)</f>
        <v>Forward</v>
      </c>
      <c r="D4419" t="s">
        <v>1358</v>
      </c>
      <c r="E4419" t="s">
        <v>5663</v>
      </c>
      <c r="F4419" t="s">
        <v>21</v>
      </c>
      <c r="G4419" t="str">
        <f>VLOOKUP(E4419, Tiers!M$1:P$134, 3, FALSE)</f>
        <v>ENG4</v>
      </c>
      <c r="H4419">
        <f>VLOOKUP(G4419, Tiers!B$1:C$134, 2, FALSE)</f>
        <v>5</v>
      </c>
      <c r="I4419" s="26" t="s">
        <v>5684</v>
      </c>
      <c r="J4419">
        <f t="shared" ref="J4419:J4482" si="278">MONTH(I4419)</f>
        <v>3</v>
      </c>
      <c r="K4419">
        <f t="shared" ref="K4419:K4482" si="279">IF(OR(MONTH(I4419)=9, MONTH(I4419)=10, MONTH(I4419)=11), 1,
IF(OR(MONTH(I4419)=12, MONTH(I4419)=1, MONTH(I4419)=2), 2,
IF(OR(MONTH(I4419)=3, MONTH(I4419)=4, MONTH(I4419)=5), 3,
4)))</f>
        <v>3</v>
      </c>
      <c r="L4419">
        <f t="shared" ref="L4419:L4482" si="280">DATEDIF(I4419, DATE(2015, 7, 1), "d")</f>
        <v>11788</v>
      </c>
      <c r="M4419">
        <f t="shared" ref="M4419:M4482" si="281">DATEDIF(I4419, DATE(2015, 7, 1), "m")</f>
        <v>387</v>
      </c>
      <c r="N4419">
        <v>30</v>
      </c>
      <c r="O4419" t="s">
        <v>2779</v>
      </c>
      <c r="P4419" t="s">
        <v>21</v>
      </c>
      <c r="Q4419" t="s">
        <v>22</v>
      </c>
      <c r="R4419" t="s">
        <v>21</v>
      </c>
      <c r="W4419">
        <v>186</v>
      </c>
      <c r="X4419">
        <v>75</v>
      </c>
      <c r="Y4419">
        <v>79</v>
      </c>
      <c r="Z4419">
        <v>381</v>
      </c>
    </row>
    <row r="4420" spans="1:26" ht="15.95">
      <c r="A4420" t="s">
        <v>5318</v>
      </c>
      <c r="B4420" t="s">
        <v>946</v>
      </c>
      <c r="C4420" t="str">
        <f>VLOOKUP(B4420, Positions!A$1:B$160, 2, FALSE)</f>
        <v>Defender</v>
      </c>
      <c r="D4420" t="s">
        <v>1883</v>
      </c>
      <c r="E4420" t="s">
        <v>5666</v>
      </c>
      <c r="F4420" t="s">
        <v>21</v>
      </c>
      <c r="G4420" t="str">
        <f>VLOOKUP(E4420, Tiers!M$1:P$134, 3, FALSE)</f>
        <v>NONE</v>
      </c>
      <c r="H4420">
        <f>VLOOKUP(G4420, Tiers!B$1:C$134, 2, FALSE)</f>
        <v>7</v>
      </c>
      <c r="I4420" s="26" t="s">
        <v>5685</v>
      </c>
      <c r="J4420">
        <f t="shared" si="278"/>
        <v>1</v>
      </c>
      <c r="K4420">
        <f t="shared" si="279"/>
        <v>2</v>
      </c>
      <c r="L4420">
        <f t="shared" si="280"/>
        <v>11847</v>
      </c>
      <c r="M4420">
        <f t="shared" si="281"/>
        <v>389</v>
      </c>
      <c r="N4420">
        <v>30</v>
      </c>
      <c r="O4420" t="s">
        <v>1221</v>
      </c>
      <c r="P4420" t="s">
        <v>21</v>
      </c>
      <c r="Q4420" t="s">
        <v>22</v>
      </c>
      <c r="R4420" t="s">
        <v>21</v>
      </c>
      <c r="W4420">
        <v>167</v>
      </c>
      <c r="X4420">
        <v>67</v>
      </c>
      <c r="Y4420">
        <v>31</v>
      </c>
      <c r="Z4420">
        <v>297</v>
      </c>
    </row>
    <row r="4421" spans="1:26" ht="15.95">
      <c r="A4421" t="s">
        <v>5319</v>
      </c>
      <c r="B4421" t="s">
        <v>1239</v>
      </c>
      <c r="C4421" t="str">
        <f>VLOOKUP(B4421, Positions!A$1:B$160, 2, FALSE)</f>
        <v>Midfielder</v>
      </c>
      <c r="D4421" t="s">
        <v>136</v>
      </c>
      <c r="E4421" t="s">
        <v>5665</v>
      </c>
      <c r="F4421" t="s">
        <v>21</v>
      </c>
      <c r="G4421" t="str">
        <f>VLOOKUP(E4421, Tiers!M$1:P$134, 3, FALSE)</f>
        <v>ENG2</v>
      </c>
      <c r="H4421">
        <f>VLOOKUP(G4421, Tiers!B$1:C$134, 2, FALSE)</f>
        <v>3</v>
      </c>
      <c r="I4421" s="26" t="s">
        <v>5686</v>
      </c>
      <c r="J4421">
        <f t="shared" si="278"/>
        <v>1</v>
      </c>
      <c r="K4421">
        <f t="shared" si="279"/>
        <v>2</v>
      </c>
      <c r="L4421">
        <f t="shared" si="280"/>
        <v>11854</v>
      </c>
      <c r="M4421">
        <f t="shared" si="281"/>
        <v>389</v>
      </c>
      <c r="N4421">
        <v>30</v>
      </c>
      <c r="O4421" t="s">
        <v>136</v>
      </c>
      <c r="P4421" t="s">
        <v>21</v>
      </c>
      <c r="Q4421" t="s">
        <v>22</v>
      </c>
      <c r="R4421" t="s">
        <v>21</v>
      </c>
      <c r="W4421">
        <v>180</v>
      </c>
      <c r="X4421">
        <v>65</v>
      </c>
      <c r="Y4421">
        <v>39</v>
      </c>
      <c r="Z4421">
        <v>385</v>
      </c>
    </row>
    <row r="4422" spans="1:26" ht="15.95">
      <c r="A4422" t="s">
        <v>5320</v>
      </c>
      <c r="B4422" t="s">
        <v>81</v>
      </c>
      <c r="C4422" t="str">
        <f>VLOOKUP(B4422, Positions!A$1:B$160, 2, FALSE)</f>
        <v>Defender</v>
      </c>
      <c r="D4422" t="s">
        <v>5321</v>
      </c>
      <c r="E4422" t="s">
        <v>5666</v>
      </c>
      <c r="F4422" t="s">
        <v>563</v>
      </c>
      <c r="G4422" t="str">
        <f>VLOOKUP(E4422, Tiers!M$1:P$134, 3, FALSE)</f>
        <v>NONE</v>
      </c>
      <c r="H4422">
        <f>VLOOKUP(G4422, Tiers!B$1:C$134, 2, FALSE)</f>
        <v>7</v>
      </c>
      <c r="I4422" s="26" t="s">
        <v>5687</v>
      </c>
      <c r="J4422">
        <f t="shared" si="278"/>
        <v>12</v>
      </c>
      <c r="K4422">
        <f t="shared" si="279"/>
        <v>2</v>
      </c>
      <c r="L4422">
        <f t="shared" si="280"/>
        <v>11879</v>
      </c>
      <c r="M4422">
        <f t="shared" si="281"/>
        <v>390</v>
      </c>
      <c r="N4422">
        <v>30</v>
      </c>
      <c r="O4422" t="s">
        <v>74</v>
      </c>
      <c r="P4422" t="s">
        <v>21</v>
      </c>
      <c r="Q4422" t="s">
        <v>22</v>
      </c>
      <c r="R4422" t="s">
        <v>21</v>
      </c>
      <c r="W4422">
        <v>188</v>
      </c>
      <c r="X4422">
        <v>80</v>
      </c>
      <c r="Y4422">
        <v>19</v>
      </c>
      <c r="Z4422">
        <v>341</v>
      </c>
    </row>
    <row r="4423" spans="1:26" ht="15.95">
      <c r="A4423" t="s">
        <v>5322</v>
      </c>
      <c r="B4423" t="s">
        <v>16</v>
      </c>
      <c r="C4423" t="str">
        <f>VLOOKUP(B4423, Positions!A$1:B$160, 2, FALSE)</f>
        <v>Forward</v>
      </c>
      <c r="D4423" t="s">
        <v>1358</v>
      </c>
      <c r="E4423" t="s">
        <v>5663</v>
      </c>
      <c r="F4423" t="s">
        <v>21</v>
      </c>
      <c r="G4423" t="str">
        <f>VLOOKUP(E4423, Tiers!M$1:P$134, 3, FALSE)</f>
        <v>ENG4</v>
      </c>
      <c r="H4423">
        <f>VLOOKUP(G4423, Tiers!B$1:C$134, 2, FALSE)</f>
        <v>5</v>
      </c>
      <c r="I4423" s="26" t="s">
        <v>5688</v>
      </c>
      <c r="J4423">
        <f t="shared" si="278"/>
        <v>11</v>
      </c>
      <c r="K4423">
        <f t="shared" si="279"/>
        <v>1</v>
      </c>
      <c r="L4423">
        <f t="shared" si="280"/>
        <v>11919</v>
      </c>
      <c r="M4423">
        <f t="shared" si="281"/>
        <v>391</v>
      </c>
      <c r="N4423">
        <v>30</v>
      </c>
      <c r="O4423" t="s">
        <v>1395</v>
      </c>
      <c r="P4423" t="s">
        <v>21</v>
      </c>
      <c r="Q4423" t="s">
        <v>22</v>
      </c>
      <c r="R4423" t="s">
        <v>21</v>
      </c>
      <c r="W4423">
        <v>178</v>
      </c>
      <c r="X4423">
        <v>69</v>
      </c>
      <c r="Y4423">
        <v>74</v>
      </c>
      <c r="Z4423">
        <v>226</v>
      </c>
    </row>
    <row r="4424" spans="1:26" ht="15.95">
      <c r="A4424" t="s">
        <v>5323</v>
      </c>
      <c r="B4424" t="s">
        <v>81</v>
      </c>
      <c r="C4424" t="str">
        <f>VLOOKUP(B4424, Positions!A$1:B$160, 2, FALSE)</f>
        <v>Defender</v>
      </c>
      <c r="D4424" t="s">
        <v>5324</v>
      </c>
      <c r="E4424" t="s">
        <v>5666</v>
      </c>
      <c r="F4424" t="s">
        <v>21</v>
      </c>
      <c r="G4424" t="str">
        <f>VLOOKUP(E4424, Tiers!M$1:P$134, 3, FALSE)</f>
        <v>NONE</v>
      </c>
      <c r="H4424">
        <f>VLOOKUP(G4424, Tiers!B$1:C$134, 2, FALSE)</f>
        <v>7</v>
      </c>
      <c r="I4424" s="26" t="s">
        <v>5689</v>
      </c>
      <c r="J4424">
        <f t="shared" si="278"/>
        <v>10</v>
      </c>
      <c r="K4424">
        <f t="shared" si="279"/>
        <v>1</v>
      </c>
      <c r="L4424">
        <f t="shared" si="280"/>
        <v>11931</v>
      </c>
      <c r="M4424">
        <f t="shared" si="281"/>
        <v>392</v>
      </c>
      <c r="N4424">
        <v>30</v>
      </c>
      <c r="O4424" t="s">
        <v>74</v>
      </c>
      <c r="P4424" t="s">
        <v>21</v>
      </c>
      <c r="Q4424" t="s">
        <v>22</v>
      </c>
      <c r="R4424" t="s">
        <v>21</v>
      </c>
      <c r="W4424">
        <v>192</v>
      </c>
      <c r="X4424">
        <v>88</v>
      </c>
      <c r="Y4424">
        <v>6</v>
      </c>
      <c r="Z4424">
        <v>298</v>
      </c>
    </row>
    <row r="4425" spans="1:26" ht="15.95">
      <c r="A4425" t="s">
        <v>5325</v>
      </c>
      <c r="B4425" t="s">
        <v>16</v>
      </c>
      <c r="C4425" t="str">
        <f>VLOOKUP(B4425, Positions!A$1:B$160, 2, FALSE)</f>
        <v>Forward</v>
      </c>
      <c r="D4425" t="s">
        <v>326</v>
      </c>
      <c r="E4425" t="s">
        <v>5663</v>
      </c>
      <c r="F4425" t="s">
        <v>21</v>
      </c>
      <c r="G4425" t="str">
        <f>VLOOKUP(E4425, Tiers!M$1:P$134, 3, FALSE)</f>
        <v>ENG4</v>
      </c>
      <c r="H4425">
        <f>VLOOKUP(G4425, Tiers!B$1:C$134, 2, FALSE)</f>
        <v>5</v>
      </c>
      <c r="I4425" s="26" t="s">
        <v>5690</v>
      </c>
      <c r="J4425">
        <f t="shared" si="278"/>
        <v>10</v>
      </c>
      <c r="K4425">
        <f t="shared" si="279"/>
        <v>1</v>
      </c>
      <c r="L4425">
        <f t="shared" si="280"/>
        <v>11932</v>
      </c>
      <c r="M4425">
        <f t="shared" si="281"/>
        <v>392</v>
      </c>
      <c r="N4425">
        <v>30</v>
      </c>
      <c r="O4425" t="s">
        <v>4965</v>
      </c>
      <c r="P4425" t="s">
        <v>21</v>
      </c>
      <c r="Q4425" t="s">
        <v>22</v>
      </c>
      <c r="R4425" t="s">
        <v>21</v>
      </c>
      <c r="W4425">
        <v>175</v>
      </c>
      <c r="X4425">
        <v>70</v>
      </c>
      <c r="Y4425">
        <v>198</v>
      </c>
      <c r="Z4425">
        <v>439</v>
      </c>
    </row>
    <row r="4426" spans="1:26" ht="15.95">
      <c r="A4426" t="s">
        <v>5326</v>
      </c>
      <c r="B4426" t="s">
        <v>16</v>
      </c>
      <c r="C4426" t="str">
        <f>VLOOKUP(B4426, Positions!A$1:B$160, 2, FALSE)</f>
        <v>Forward</v>
      </c>
      <c r="D4426" t="s">
        <v>187</v>
      </c>
      <c r="E4426" t="s">
        <v>5663</v>
      </c>
      <c r="F4426" t="s">
        <v>21</v>
      </c>
      <c r="G4426" t="str">
        <f>VLOOKUP(E4426, Tiers!M$1:P$134, 3, FALSE)</f>
        <v>ENG4</v>
      </c>
      <c r="H4426">
        <f>VLOOKUP(G4426, Tiers!B$1:C$134, 2, FALSE)</f>
        <v>5</v>
      </c>
      <c r="I4426" s="26" t="s">
        <v>5691</v>
      </c>
      <c r="J4426">
        <f t="shared" si="278"/>
        <v>9</v>
      </c>
      <c r="K4426">
        <f t="shared" si="279"/>
        <v>1</v>
      </c>
      <c r="L4426">
        <f t="shared" si="280"/>
        <v>11964</v>
      </c>
      <c r="M4426">
        <f t="shared" si="281"/>
        <v>393</v>
      </c>
      <c r="N4426">
        <v>30</v>
      </c>
      <c r="O4426" t="s">
        <v>57</v>
      </c>
      <c r="P4426" t="s">
        <v>21</v>
      </c>
      <c r="Q4426" t="s">
        <v>22</v>
      </c>
      <c r="R4426" t="s">
        <v>21</v>
      </c>
      <c r="W4426">
        <v>186</v>
      </c>
      <c r="X4426">
        <v>79</v>
      </c>
      <c r="Y4426">
        <v>100</v>
      </c>
      <c r="Z4426">
        <v>423</v>
      </c>
    </row>
    <row r="4427" spans="1:26" ht="15.95">
      <c r="A4427" t="s">
        <v>5327</v>
      </c>
      <c r="B4427" t="s">
        <v>281</v>
      </c>
      <c r="C4427" t="str">
        <f>VLOOKUP(B4427, Positions!A$1:B$160, 2, FALSE)</f>
        <v>Forward</v>
      </c>
      <c r="D4427" t="s">
        <v>5666</v>
      </c>
      <c r="E4427" t="s">
        <v>5666</v>
      </c>
      <c r="F4427" t="s">
        <v>21</v>
      </c>
      <c r="G4427" t="str">
        <f>VLOOKUP(E4427, Tiers!M$1:P$134, 3, FALSE)</f>
        <v>NONE</v>
      </c>
      <c r="H4427">
        <f>VLOOKUP(G4427, Tiers!B$1:C$134, 2, FALSE)</f>
        <v>7</v>
      </c>
      <c r="I4427" s="26" t="s">
        <v>5692</v>
      </c>
      <c r="J4427">
        <f t="shared" si="278"/>
        <v>9</v>
      </c>
      <c r="K4427">
        <f t="shared" si="279"/>
        <v>1</v>
      </c>
      <c r="L4427">
        <f t="shared" si="280"/>
        <v>11971</v>
      </c>
      <c r="M4427">
        <f t="shared" si="281"/>
        <v>393</v>
      </c>
      <c r="N4427">
        <v>30</v>
      </c>
      <c r="O4427" t="s">
        <v>74</v>
      </c>
      <c r="P4427" t="s">
        <v>21</v>
      </c>
      <c r="Q4427" t="s">
        <v>22</v>
      </c>
      <c r="R4427" t="s">
        <v>21</v>
      </c>
      <c r="W4427">
        <v>168</v>
      </c>
      <c r="X4427">
        <v>65</v>
      </c>
      <c r="Y4427">
        <v>8</v>
      </c>
      <c r="Z4427">
        <v>253</v>
      </c>
    </row>
    <row r="4428" spans="1:26" ht="15.95">
      <c r="A4428" t="s">
        <v>5328</v>
      </c>
      <c r="B4428" t="s">
        <v>843</v>
      </c>
      <c r="C4428" t="str">
        <f>VLOOKUP(B4428, Positions!A$1:B$160, 2, FALSE)</f>
        <v>Defender</v>
      </c>
      <c r="D4428" t="s">
        <v>229</v>
      </c>
      <c r="E4428" t="s">
        <v>5665</v>
      </c>
      <c r="F4428" t="s">
        <v>21</v>
      </c>
      <c r="G4428" t="str">
        <f>VLOOKUP(E4428, Tiers!M$1:P$134, 3, FALSE)</f>
        <v>ENG2</v>
      </c>
      <c r="H4428">
        <f>VLOOKUP(G4428, Tiers!B$1:C$134, 2, FALSE)</f>
        <v>3</v>
      </c>
      <c r="I4428" s="26" t="s">
        <v>5693</v>
      </c>
      <c r="J4428">
        <f t="shared" si="278"/>
        <v>6</v>
      </c>
      <c r="K4428">
        <f t="shared" si="279"/>
        <v>4</v>
      </c>
      <c r="L4428">
        <f t="shared" si="280"/>
        <v>12060</v>
      </c>
      <c r="M4428">
        <f t="shared" si="281"/>
        <v>396</v>
      </c>
      <c r="N4428">
        <v>30</v>
      </c>
      <c r="O4428" t="s">
        <v>74</v>
      </c>
      <c r="P4428" t="s">
        <v>21</v>
      </c>
      <c r="Q4428" t="s">
        <v>22</v>
      </c>
      <c r="R4428" t="s">
        <v>21</v>
      </c>
      <c r="S4428" t="s">
        <v>172</v>
      </c>
      <c r="W4428">
        <v>178</v>
      </c>
      <c r="X4428">
        <v>73</v>
      </c>
      <c r="Y4428">
        <v>5</v>
      </c>
      <c r="Z4428">
        <v>344</v>
      </c>
    </row>
    <row r="4429" spans="1:26" ht="15.95">
      <c r="A4429" t="s">
        <v>5329</v>
      </c>
      <c r="B4429" t="s">
        <v>36</v>
      </c>
      <c r="C4429" t="str">
        <f>VLOOKUP(B4429, Positions!A$1:B$160, 2, FALSE)</f>
        <v>Midfielder</v>
      </c>
      <c r="D4429" t="s">
        <v>5330</v>
      </c>
      <c r="E4429" t="s">
        <v>5666</v>
      </c>
      <c r="F4429" t="s">
        <v>4590</v>
      </c>
      <c r="G4429" t="str">
        <f>VLOOKUP(E4429, Tiers!M$1:P$134, 3, FALSE)</f>
        <v>NONE</v>
      </c>
      <c r="H4429">
        <f>VLOOKUP(G4429, Tiers!B$1:C$134, 2, FALSE)</f>
        <v>7</v>
      </c>
      <c r="I4429" s="26" t="s">
        <v>5694</v>
      </c>
      <c r="J4429">
        <f t="shared" si="278"/>
        <v>11</v>
      </c>
      <c r="K4429">
        <f t="shared" si="279"/>
        <v>1</v>
      </c>
      <c r="L4429">
        <f t="shared" si="280"/>
        <v>12284</v>
      </c>
      <c r="M4429">
        <f t="shared" si="281"/>
        <v>403</v>
      </c>
      <c r="N4429">
        <v>31</v>
      </c>
      <c r="O4429" t="s">
        <v>154</v>
      </c>
      <c r="P4429" t="s">
        <v>21</v>
      </c>
      <c r="Q4429" t="s">
        <v>22</v>
      </c>
      <c r="R4429" t="s">
        <v>21</v>
      </c>
      <c r="S4429" t="s">
        <v>4590</v>
      </c>
      <c r="W4429">
        <v>189</v>
      </c>
      <c r="X4429">
        <v>86</v>
      </c>
      <c r="Y4429">
        <v>15</v>
      </c>
      <c r="Z4429">
        <v>57</v>
      </c>
    </row>
    <row r="4430" spans="1:26" ht="15.95">
      <c r="A4430" t="s">
        <v>5331</v>
      </c>
      <c r="B4430" t="s">
        <v>81</v>
      </c>
      <c r="C4430" t="str">
        <f>VLOOKUP(B4430, Positions!A$1:B$160, 2, FALSE)</f>
        <v>Defender</v>
      </c>
      <c r="D4430" t="s">
        <v>5332</v>
      </c>
      <c r="E4430" t="s">
        <v>5666</v>
      </c>
      <c r="F4430" t="s">
        <v>21</v>
      </c>
      <c r="G4430" t="str">
        <f>VLOOKUP(E4430, Tiers!M$1:P$134, 3, FALSE)</f>
        <v>NONE</v>
      </c>
      <c r="H4430">
        <f>VLOOKUP(G4430, Tiers!B$1:C$134, 2, FALSE)</f>
        <v>7</v>
      </c>
      <c r="I4430" s="26" t="s">
        <v>5695</v>
      </c>
      <c r="J4430">
        <f t="shared" si="278"/>
        <v>11</v>
      </c>
      <c r="K4430">
        <f t="shared" si="279"/>
        <v>1</v>
      </c>
      <c r="L4430">
        <f t="shared" si="280"/>
        <v>12290</v>
      </c>
      <c r="M4430">
        <f t="shared" si="281"/>
        <v>403</v>
      </c>
      <c r="N4430">
        <v>31</v>
      </c>
      <c r="O4430" t="s">
        <v>596</v>
      </c>
      <c r="P4430" t="s">
        <v>21</v>
      </c>
      <c r="Q4430" t="s">
        <v>22</v>
      </c>
      <c r="R4430" t="s">
        <v>21</v>
      </c>
      <c r="S4430" t="s">
        <v>3799</v>
      </c>
      <c r="W4430">
        <v>189</v>
      </c>
      <c r="X4430">
        <v>78</v>
      </c>
      <c r="Y4430">
        <v>4</v>
      </c>
      <c r="Z4430">
        <v>245</v>
      </c>
    </row>
    <row r="4431" spans="1:26" ht="15.95">
      <c r="A4431" t="s">
        <v>5333</v>
      </c>
      <c r="B4431" t="s">
        <v>36</v>
      </c>
      <c r="C4431" t="str">
        <f>VLOOKUP(B4431, Positions!A$1:B$160, 2, FALSE)</f>
        <v>Midfielder</v>
      </c>
      <c r="D4431" t="s">
        <v>48</v>
      </c>
      <c r="E4431" t="s">
        <v>5663</v>
      </c>
      <c r="F4431" t="s">
        <v>21</v>
      </c>
      <c r="G4431" t="str">
        <f>VLOOKUP(E4431, Tiers!M$1:P$134, 3, FALSE)</f>
        <v>ENG4</v>
      </c>
      <c r="H4431">
        <f>VLOOKUP(G4431, Tiers!B$1:C$134, 2, FALSE)</f>
        <v>5</v>
      </c>
      <c r="I4431" s="26" t="s">
        <v>5696</v>
      </c>
      <c r="J4431">
        <f t="shared" si="278"/>
        <v>2</v>
      </c>
      <c r="K4431">
        <f t="shared" si="279"/>
        <v>2</v>
      </c>
      <c r="L4431">
        <f t="shared" si="280"/>
        <v>12559</v>
      </c>
      <c r="M4431">
        <f t="shared" si="281"/>
        <v>412</v>
      </c>
      <c r="N4431">
        <v>31</v>
      </c>
      <c r="O4431" t="s">
        <v>74</v>
      </c>
      <c r="P4431" t="s">
        <v>21</v>
      </c>
      <c r="Q4431" t="s">
        <v>22</v>
      </c>
      <c r="R4431" t="s">
        <v>21</v>
      </c>
      <c r="W4431">
        <v>178</v>
      </c>
      <c r="X4431">
        <v>80</v>
      </c>
      <c r="Y4431">
        <v>88</v>
      </c>
      <c r="Z4431">
        <v>462</v>
      </c>
    </row>
    <row r="4432" spans="1:26" ht="15.95">
      <c r="A4432" t="s">
        <v>5334</v>
      </c>
      <c r="B4432" t="s">
        <v>166</v>
      </c>
      <c r="C4432" t="str">
        <f>VLOOKUP(B4432, Positions!A$1:B$160, 2, FALSE)</f>
        <v>Goalkeeper</v>
      </c>
      <c r="D4432" t="s">
        <v>2569</v>
      </c>
      <c r="E4432" t="s">
        <v>5666</v>
      </c>
      <c r="F4432" t="s">
        <v>21</v>
      </c>
      <c r="G4432" t="str">
        <f>VLOOKUP(E4432, Tiers!M$1:P$134, 3, FALSE)</f>
        <v>NONE</v>
      </c>
      <c r="H4432">
        <f>VLOOKUP(G4432, Tiers!B$1:C$134, 2, FALSE)</f>
        <v>7</v>
      </c>
      <c r="I4432" s="26" t="s">
        <v>5697</v>
      </c>
      <c r="J4432">
        <f t="shared" si="278"/>
        <v>12</v>
      </c>
      <c r="K4432">
        <f t="shared" si="279"/>
        <v>2</v>
      </c>
      <c r="L4432">
        <f t="shared" si="280"/>
        <v>12613</v>
      </c>
      <c r="M4432">
        <f t="shared" si="281"/>
        <v>414</v>
      </c>
      <c r="N4432">
        <v>31</v>
      </c>
      <c r="O4432" t="s">
        <v>5335</v>
      </c>
      <c r="P4432" t="s">
        <v>21</v>
      </c>
      <c r="Q4432" t="s">
        <v>22</v>
      </c>
      <c r="R4432" t="s">
        <v>21</v>
      </c>
      <c r="W4432">
        <v>188</v>
      </c>
      <c r="X4432">
        <v>84</v>
      </c>
      <c r="Y4432">
        <v>0</v>
      </c>
      <c r="Z4432">
        <v>302</v>
      </c>
    </row>
    <row r="4433" spans="1:26" ht="15.95">
      <c r="A4433" t="s">
        <v>5336</v>
      </c>
      <c r="B4433" t="s">
        <v>16</v>
      </c>
      <c r="C4433" t="str">
        <f>VLOOKUP(B4433, Positions!A$1:B$160, 2, FALSE)</f>
        <v>Forward</v>
      </c>
      <c r="D4433" t="s">
        <v>2443</v>
      </c>
      <c r="E4433" t="s">
        <v>5666</v>
      </c>
      <c r="F4433" t="s">
        <v>21</v>
      </c>
      <c r="G4433" t="str">
        <f>VLOOKUP(E4433, Tiers!M$1:P$134, 3, FALSE)</f>
        <v>NONE</v>
      </c>
      <c r="H4433">
        <f>VLOOKUP(G4433, Tiers!B$1:C$134, 2, FALSE)</f>
        <v>7</v>
      </c>
      <c r="I4433" s="26" t="s">
        <v>5698</v>
      </c>
      <c r="J4433">
        <f t="shared" si="278"/>
        <v>11</v>
      </c>
      <c r="K4433">
        <f t="shared" si="279"/>
        <v>1</v>
      </c>
      <c r="L4433">
        <f t="shared" si="280"/>
        <v>12633</v>
      </c>
      <c r="M4433">
        <f t="shared" si="281"/>
        <v>415</v>
      </c>
      <c r="N4433">
        <v>31</v>
      </c>
      <c r="O4433" t="s">
        <v>5790</v>
      </c>
      <c r="P4433" t="s">
        <v>21</v>
      </c>
      <c r="Q4433" t="s">
        <v>22</v>
      </c>
      <c r="R4433" t="s">
        <v>21</v>
      </c>
      <c r="W4433">
        <v>194</v>
      </c>
      <c r="X4433">
        <v>106</v>
      </c>
      <c r="Y4433">
        <v>23</v>
      </c>
      <c r="Z4433">
        <v>142</v>
      </c>
    </row>
    <row r="4434" spans="1:26" ht="15.95">
      <c r="A4434" t="s">
        <v>5338</v>
      </c>
      <c r="B4434" t="s">
        <v>72</v>
      </c>
      <c r="C4434" t="str">
        <f>VLOOKUP(B4434, Positions!A$1:B$160, 2, FALSE)</f>
        <v>Defender</v>
      </c>
      <c r="D4434" t="s">
        <v>579</v>
      </c>
      <c r="E4434" t="s">
        <v>5665</v>
      </c>
      <c r="F4434" t="s">
        <v>21</v>
      </c>
      <c r="G4434" t="str">
        <f>VLOOKUP(E4434, Tiers!M$1:P$134, 3, FALSE)</f>
        <v>ENG2</v>
      </c>
      <c r="H4434">
        <f>VLOOKUP(G4434, Tiers!B$1:C$134, 2, FALSE)</f>
        <v>3</v>
      </c>
      <c r="I4434" s="26" t="s">
        <v>5699</v>
      </c>
      <c r="J4434">
        <f t="shared" si="278"/>
        <v>11</v>
      </c>
      <c r="K4434">
        <f t="shared" si="279"/>
        <v>1</v>
      </c>
      <c r="L4434">
        <f t="shared" si="280"/>
        <v>12643</v>
      </c>
      <c r="M4434">
        <f t="shared" si="281"/>
        <v>415</v>
      </c>
      <c r="N4434">
        <v>31</v>
      </c>
      <c r="O4434" t="s">
        <v>461</v>
      </c>
      <c r="P4434" t="s">
        <v>21</v>
      </c>
      <c r="Q4434" t="s">
        <v>22</v>
      </c>
      <c r="R4434" t="s">
        <v>21</v>
      </c>
      <c r="W4434">
        <v>181</v>
      </c>
      <c r="X4434">
        <v>70</v>
      </c>
      <c r="Y4434">
        <v>19</v>
      </c>
      <c r="Z4434">
        <v>501</v>
      </c>
    </row>
    <row r="4435" spans="1:26" ht="15.95">
      <c r="A4435" t="s">
        <v>5339</v>
      </c>
      <c r="B4435" t="s">
        <v>892</v>
      </c>
      <c r="C4435" t="str">
        <f>VLOOKUP(B4435, Positions!A$1:B$160, 2, FALSE)</f>
        <v>Defender</v>
      </c>
      <c r="D4435" t="s">
        <v>5340</v>
      </c>
      <c r="E4435" t="s">
        <v>5666</v>
      </c>
      <c r="F4435" t="s">
        <v>563</v>
      </c>
      <c r="G4435" t="str">
        <f>VLOOKUP(E4435, Tiers!M$1:P$134, 3, FALSE)</f>
        <v>NONE</v>
      </c>
      <c r="H4435">
        <f>VLOOKUP(G4435, Tiers!B$1:C$134, 2, FALSE)</f>
        <v>7</v>
      </c>
      <c r="I4435" s="26" t="s">
        <v>5700</v>
      </c>
      <c r="J4435">
        <f t="shared" si="278"/>
        <v>5</v>
      </c>
      <c r="K4435">
        <f t="shared" si="279"/>
        <v>3</v>
      </c>
      <c r="L4435">
        <f t="shared" si="280"/>
        <v>12818</v>
      </c>
      <c r="M4435">
        <f t="shared" si="281"/>
        <v>421</v>
      </c>
      <c r="N4435">
        <v>31</v>
      </c>
      <c r="O4435" t="s">
        <v>74</v>
      </c>
      <c r="P4435" t="s">
        <v>21</v>
      </c>
      <c r="Q4435" t="s">
        <v>22</v>
      </c>
      <c r="R4435" t="s">
        <v>21</v>
      </c>
      <c r="S4435" t="s">
        <v>172</v>
      </c>
      <c r="W4435">
        <v>175</v>
      </c>
      <c r="X4435">
        <v>77</v>
      </c>
      <c r="Y4435">
        <v>23</v>
      </c>
      <c r="Z4435">
        <v>388</v>
      </c>
    </row>
    <row r="4436" spans="1:26" ht="15.95">
      <c r="A4436" t="s">
        <v>5341</v>
      </c>
      <c r="B4436" t="s">
        <v>16</v>
      </c>
      <c r="C4436" t="str">
        <f>VLOOKUP(B4436, Positions!A$1:B$160, 2, FALSE)</f>
        <v>Forward</v>
      </c>
      <c r="D4436" t="s">
        <v>5666</v>
      </c>
      <c r="E4436" t="s">
        <v>5666</v>
      </c>
      <c r="F4436" t="s">
        <v>21</v>
      </c>
      <c r="G4436" t="str">
        <f>VLOOKUP(E4436, Tiers!M$1:P$134, 3, FALSE)</f>
        <v>NONE</v>
      </c>
      <c r="H4436">
        <f>VLOOKUP(G4436, Tiers!B$1:C$134, 2, FALSE)</f>
        <v>7</v>
      </c>
      <c r="I4436" s="26" t="s">
        <v>5701</v>
      </c>
      <c r="J4436">
        <f t="shared" si="278"/>
        <v>3</v>
      </c>
      <c r="K4436">
        <f t="shared" si="279"/>
        <v>3</v>
      </c>
      <c r="L4436">
        <f t="shared" si="280"/>
        <v>12887</v>
      </c>
      <c r="M4436">
        <f t="shared" si="281"/>
        <v>423</v>
      </c>
      <c r="N4436">
        <v>31</v>
      </c>
      <c r="O4436" t="s">
        <v>1496</v>
      </c>
      <c r="P4436" t="s">
        <v>21</v>
      </c>
      <c r="Q4436" t="s">
        <v>22</v>
      </c>
      <c r="R4436" t="s">
        <v>21</v>
      </c>
      <c r="W4436">
        <v>188</v>
      </c>
      <c r="X4436">
        <v>75</v>
      </c>
      <c r="Y4436">
        <v>81</v>
      </c>
      <c r="Z4436">
        <v>349</v>
      </c>
    </row>
    <row r="4437" spans="1:26" ht="15.95">
      <c r="A4437" t="s">
        <v>5342</v>
      </c>
      <c r="B4437" t="s">
        <v>16</v>
      </c>
      <c r="C4437" t="str">
        <f>VLOOKUP(B4437, Positions!A$1:B$160, 2, FALSE)</f>
        <v>Forward</v>
      </c>
      <c r="D4437" t="s">
        <v>412</v>
      </c>
      <c r="E4437" t="s">
        <v>5664</v>
      </c>
      <c r="F4437" t="s">
        <v>21</v>
      </c>
      <c r="G4437" t="str">
        <f>VLOOKUP(E4437, Tiers!M$1:P$134, 3, FALSE)</f>
        <v>ENG3</v>
      </c>
      <c r="H4437">
        <f>VLOOKUP(G4437, Tiers!B$1:C$134, 2, FALSE)</f>
        <v>4</v>
      </c>
      <c r="I4437" s="26" t="s">
        <v>5702</v>
      </c>
      <c r="J4437">
        <f t="shared" si="278"/>
        <v>11</v>
      </c>
      <c r="K4437">
        <f t="shared" si="279"/>
        <v>1</v>
      </c>
      <c r="L4437">
        <f t="shared" si="280"/>
        <v>13024</v>
      </c>
      <c r="M4437">
        <f t="shared" si="281"/>
        <v>427</v>
      </c>
      <c r="N4437">
        <v>31</v>
      </c>
      <c r="O4437" t="s">
        <v>157</v>
      </c>
      <c r="P4437" t="s">
        <v>21</v>
      </c>
      <c r="Q4437" t="s">
        <v>22</v>
      </c>
      <c r="R4437" t="s">
        <v>21</v>
      </c>
      <c r="W4437">
        <v>171</v>
      </c>
      <c r="X4437">
        <v>69</v>
      </c>
      <c r="Y4437">
        <v>67</v>
      </c>
      <c r="Z4437">
        <v>304</v>
      </c>
    </row>
    <row r="4438" spans="1:26" ht="15.95">
      <c r="A4438" t="s">
        <v>5343</v>
      </c>
      <c r="B4438" t="s">
        <v>42</v>
      </c>
      <c r="C4438" t="str">
        <f>VLOOKUP(B4438, Positions!A$1:B$160, 2, FALSE)</f>
        <v>Midfielder</v>
      </c>
      <c r="D4438" t="s">
        <v>259</v>
      </c>
      <c r="E4438" t="s">
        <v>5663</v>
      </c>
      <c r="F4438" t="s">
        <v>21</v>
      </c>
      <c r="G4438" t="str">
        <f>VLOOKUP(E4438, Tiers!M$1:P$134, 3, FALSE)</f>
        <v>ENG4</v>
      </c>
      <c r="H4438">
        <f>VLOOKUP(G4438, Tiers!B$1:C$134, 2, FALSE)</f>
        <v>5</v>
      </c>
      <c r="I4438" s="26" t="s">
        <v>5703</v>
      </c>
      <c r="J4438">
        <f t="shared" si="278"/>
        <v>10</v>
      </c>
      <c r="K4438">
        <f t="shared" si="279"/>
        <v>1</v>
      </c>
      <c r="L4438">
        <f t="shared" si="280"/>
        <v>13043</v>
      </c>
      <c r="M4438">
        <f t="shared" si="281"/>
        <v>428</v>
      </c>
      <c r="N4438">
        <v>31</v>
      </c>
      <c r="O4438" t="s">
        <v>57</v>
      </c>
      <c r="P4438" t="s">
        <v>21</v>
      </c>
      <c r="Q4438" t="s">
        <v>22</v>
      </c>
      <c r="R4438" t="s">
        <v>21</v>
      </c>
      <c r="W4438">
        <v>183</v>
      </c>
      <c r="X4438">
        <v>73</v>
      </c>
      <c r="Y4438">
        <v>47</v>
      </c>
      <c r="Z4438">
        <v>379</v>
      </c>
    </row>
    <row r="4439" spans="1:26" ht="15.95">
      <c r="A4439" t="s">
        <v>5344</v>
      </c>
      <c r="B4439" t="s">
        <v>36</v>
      </c>
      <c r="C4439" t="str">
        <f>VLOOKUP(B4439, Positions!A$1:B$160, 2, FALSE)</f>
        <v>Midfielder</v>
      </c>
      <c r="D4439" t="s">
        <v>5666</v>
      </c>
      <c r="E4439" t="s">
        <v>5666</v>
      </c>
      <c r="F4439" t="s">
        <v>21</v>
      </c>
      <c r="G4439" t="str">
        <f>VLOOKUP(E4439, Tiers!M$1:P$134, 3, FALSE)</f>
        <v>NONE</v>
      </c>
      <c r="H4439">
        <f>VLOOKUP(G4439, Tiers!B$1:C$134, 2, FALSE)</f>
        <v>7</v>
      </c>
      <c r="I4439" s="26" t="s">
        <v>5704</v>
      </c>
      <c r="J4439">
        <f t="shared" si="278"/>
        <v>3</v>
      </c>
      <c r="K4439">
        <f t="shared" si="279"/>
        <v>3</v>
      </c>
      <c r="L4439">
        <f t="shared" si="280"/>
        <v>13245</v>
      </c>
      <c r="M4439">
        <f t="shared" si="281"/>
        <v>435</v>
      </c>
      <c r="N4439">
        <v>31</v>
      </c>
      <c r="O4439" t="s">
        <v>57</v>
      </c>
      <c r="P4439" t="s">
        <v>21</v>
      </c>
      <c r="Q4439" t="s">
        <v>22</v>
      </c>
      <c r="R4439" t="s">
        <v>21</v>
      </c>
      <c r="W4439">
        <v>173</v>
      </c>
      <c r="X4439">
        <v>70</v>
      </c>
      <c r="Y4439">
        <v>8</v>
      </c>
      <c r="Z4439">
        <v>210</v>
      </c>
    </row>
    <row r="4440" spans="1:26" ht="15.95">
      <c r="A4440" t="s">
        <v>5345</v>
      </c>
      <c r="B4440" t="s">
        <v>360</v>
      </c>
      <c r="C4440" t="str">
        <f>VLOOKUP(B4440, Positions!A$1:B$160, 2, FALSE)</f>
        <v>Defender</v>
      </c>
      <c r="D4440" t="s">
        <v>5346</v>
      </c>
      <c r="E4440" t="s">
        <v>5666</v>
      </c>
      <c r="F4440" t="s">
        <v>5674</v>
      </c>
      <c r="G4440" t="str">
        <f>VLOOKUP(E4440, Tiers!M$1:P$134, 3, FALSE)</f>
        <v>NONE</v>
      </c>
      <c r="H4440">
        <f>VLOOKUP(G4440, Tiers!B$1:C$134, 2, FALSE)</f>
        <v>7</v>
      </c>
      <c r="I4440" s="26" t="s">
        <v>5705</v>
      </c>
      <c r="J4440">
        <f t="shared" si="278"/>
        <v>3</v>
      </c>
      <c r="K4440">
        <f t="shared" si="279"/>
        <v>3</v>
      </c>
      <c r="L4440">
        <f t="shared" si="280"/>
        <v>13253</v>
      </c>
      <c r="M4440">
        <f t="shared" si="281"/>
        <v>435</v>
      </c>
      <c r="N4440">
        <v>31</v>
      </c>
      <c r="O4440" t="s">
        <v>726</v>
      </c>
      <c r="P4440" t="s">
        <v>21</v>
      </c>
      <c r="Q4440" t="s">
        <v>22</v>
      </c>
      <c r="R4440" t="s">
        <v>21</v>
      </c>
      <c r="W4440">
        <v>181</v>
      </c>
      <c r="X4440">
        <v>73</v>
      </c>
      <c r="Y4440">
        <v>4</v>
      </c>
      <c r="Z4440">
        <v>202</v>
      </c>
    </row>
    <row r="4441" spans="1:26" ht="15.95">
      <c r="A4441" t="s">
        <v>5347</v>
      </c>
      <c r="B4441" t="s">
        <v>31</v>
      </c>
      <c r="C4441" t="str">
        <f>VLOOKUP(B4441, Positions!A$1:B$160, 2, FALSE)</f>
        <v>Defender</v>
      </c>
      <c r="D4441" t="s">
        <v>200</v>
      </c>
      <c r="E4441" t="s">
        <v>5664</v>
      </c>
      <c r="F4441" t="s">
        <v>21</v>
      </c>
      <c r="G4441" t="str">
        <f>VLOOKUP(E4441, Tiers!M$1:P$134, 3, FALSE)</f>
        <v>ENG3</v>
      </c>
      <c r="H4441">
        <f>VLOOKUP(G4441, Tiers!B$1:C$134, 2, FALSE)</f>
        <v>4</v>
      </c>
      <c r="I4441" s="26" t="s">
        <v>5706</v>
      </c>
      <c r="J4441">
        <f t="shared" si="278"/>
        <v>3</v>
      </c>
      <c r="K4441">
        <f t="shared" si="279"/>
        <v>3</v>
      </c>
      <c r="L4441">
        <f t="shared" si="280"/>
        <v>13616</v>
      </c>
      <c r="M4441">
        <f t="shared" si="281"/>
        <v>447</v>
      </c>
      <c r="N4441">
        <v>31</v>
      </c>
      <c r="O4441" t="s">
        <v>40</v>
      </c>
      <c r="P4441" t="s">
        <v>21</v>
      </c>
      <c r="Q4441" t="s">
        <v>22</v>
      </c>
      <c r="R4441" t="s">
        <v>21</v>
      </c>
      <c r="W4441">
        <v>191</v>
      </c>
      <c r="X4441">
        <v>83</v>
      </c>
      <c r="Y4441">
        <v>3</v>
      </c>
      <c r="Z4441">
        <v>354</v>
      </c>
    </row>
    <row r="4442" spans="1:26" ht="15.95">
      <c r="A4442" t="s">
        <v>5348</v>
      </c>
      <c r="B4442" t="s">
        <v>3238</v>
      </c>
      <c r="C4442" t="str">
        <f>VLOOKUP(B4442, Positions!A$1:B$160, 2, FALSE)</f>
        <v>Midfielder</v>
      </c>
      <c r="D4442" t="s">
        <v>326</v>
      </c>
      <c r="E4442" t="s">
        <v>5663</v>
      </c>
      <c r="F4442" t="s">
        <v>21</v>
      </c>
      <c r="G4442" t="str">
        <f>VLOOKUP(E4442, Tiers!M$1:P$134, 3, FALSE)</f>
        <v>ENG4</v>
      </c>
      <c r="H4442">
        <f>VLOOKUP(G4442, Tiers!B$1:C$134, 2, FALSE)</f>
        <v>5</v>
      </c>
      <c r="I4442" s="26" t="s">
        <v>5707</v>
      </c>
      <c r="J4442">
        <f t="shared" si="278"/>
        <v>5</v>
      </c>
      <c r="K4442">
        <f t="shared" si="279"/>
        <v>3</v>
      </c>
      <c r="L4442">
        <f t="shared" si="280"/>
        <v>13923</v>
      </c>
      <c r="M4442">
        <f t="shared" si="281"/>
        <v>457</v>
      </c>
      <c r="N4442">
        <v>31</v>
      </c>
      <c r="O4442" t="s">
        <v>57</v>
      </c>
      <c r="P4442" t="s">
        <v>21</v>
      </c>
      <c r="Q4442" t="s">
        <v>22</v>
      </c>
      <c r="R4442" t="s">
        <v>21</v>
      </c>
      <c r="W4442">
        <v>178</v>
      </c>
      <c r="X4442">
        <v>74</v>
      </c>
      <c r="Y4442">
        <v>90</v>
      </c>
      <c r="Z4442">
        <v>441</v>
      </c>
    </row>
    <row r="4443" spans="1:26" ht="15.95">
      <c r="A4443" t="s">
        <v>5349</v>
      </c>
      <c r="B4443" t="s">
        <v>16</v>
      </c>
      <c r="C4443" t="str">
        <f>VLOOKUP(B4443, Positions!A$1:B$160, 2, FALSE)</f>
        <v>Forward</v>
      </c>
      <c r="D4443" t="s">
        <v>868</v>
      </c>
      <c r="E4443" t="s">
        <v>5666</v>
      </c>
      <c r="F4443" t="s">
        <v>21</v>
      </c>
      <c r="G4443" t="str">
        <f>VLOOKUP(E4443, Tiers!M$1:P$134, 3, FALSE)</f>
        <v>NONE</v>
      </c>
      <c r="H4443">
        <f>VLOOKUP(G4443, Tiers!B$1:C$134, 2, FALSE)</f>
        <v>7</v>
      </c>
      <c r="I4443" s="26" t="s">
        <v>5708</v>
      </c>
      <c r="J4443">
        <f t="shared" si="278"/>
        <v>3</v>
      </c>
      <c r="K4443">
        <f t="shared" si="279"/>
        <v>3</v>
      </c>
      <c r="L4443">
        <f t="shared" si="280"/>
        <v>14719</v>
      </c>
      <c r="M4443">
        <f t="shared" si="281"/>
        <v>483</v>
      </c>
      <c r="N4443">
        <v>31</v>
      </c>
      <c r="O4443" t="s">
        <v>2802</v>
      </c>
      <c r="P4443" t="s">
        <v>21</v>
      </c>
      <c r="Q4443" t="s">
        <v>22</v>
      </c>
      <c r="R4443" t="s">
        <v>21</v>
      </c>
      <c r="W4443">
        <v>186</v>
      </c>
      <c r="X4443">
        <v>77</v>
      </c>
      <c r="Y4443">
        <v>56</v>
      </c>
      <c r="Z4443">
        <v>310</v>
      </c>
    </row>
    <row r="4444" spans="1:26" ht="15.95">
      <c r="A4444" t="s">
        <v>5350</v>
      </c>
      <c r="B4444" t="s">
        <v>426</v>
      </c>
      <c r="C4444" t="str">
        <f>VLOOKUP(B4444, Positions!A$1:B$160, 2, FALSE)</f>
        <v>Midfielder</v>
      </c>
      <c r="D4444" t="s">
        <v>132</v>
      </c>
      <c r="E4444" t="s">
        <v>5664</v>
      </c>
      <c r="F4444" t="s">
        <v>21</v>
      </c>
      <c r="G4444" t="str">
        <f>VLOOKUP(E4444, Tiers!M$1:P$134, 3, FALSE)</f>
        <v>ENG3</v>
      </c>
      <c r="H4444">
        <f>VLOOKUP(G4444, Tiers!B$1:C$134, 2, FALSE)</f>
        <v>4</v>
      </c>
      <c r="I4444" s="26" t="s">
        <v>5709</v>
      </c>
      <c r="J4444">
        <f t="shared" si="278"/>
        <v>7</v>
      </c>
      <c r="K4444">
        <f t="shared" si="279"/>
        <v>4</v>
      </c>
      <c r="L4444">
        <f t="shared" si="280"/>
        <v>15326</v>
      </c>
      <c r="M4444">
        <f t="shared" si="281"/>
        <v>503</v>
      </c>
      <c r="N4444">
        <v>31</v>
      </c>
      <c r="O4444" t="s">
        <v>2301</v>
      </c>
      <c r="P4444" t="s">
        <v>21</v>
      </c>
      <c r="Q4444" t="s">
        <v>22</v>
      </c>
      <c r="R4444" t="s">
        <v>21</v>
      </c>
      <c r="W4444">
        <v>183</v>
      </c>
      <c r="X4444">
        <v>78</v>
      </c>
      <c r="Y4444">
        <v>64</v>
      </c>
      <c r="Z4444">
        <v>329</v>
      </c>
    </row>
    <row r="4445" spans="1:26" ht="15.95">
      <c r="A4445" t="s">
        <v>5351</v>
      </c>
      <c r="B4445" t="s">
        <v>16</v>
      </c>
      <c r="C4445" t="str">
        <f>VLOOKUP(B4445, Positions!A$1:B$160, 2, FALSE)</f>
        <v>Forward</v>
      </c>
      <c r="D4445" t="s">
        <v>32</v>
      </c>
      <c r="E4445" t="s">
        <v>5663</v>
      </c>
      <c r="F4445" t="s">
        <v>21</v>
      </c>
      <c r="G4445" t="str">
        <f>VLOOKUP(E4445, Tiers!M$1:P$134, 3, FALSE)</f>
        <v>ENG4</v>
      </c>
      <c r="H4445">
        <f>VLOOKUP(G4445, Tiers!B$1:C$134, 2, FALSE)</f>
        <v>5</v>
      </c>
      <c r="I4445" s="26" t="s">
        <v>5863</v>
      </c>
      <c r="J4445">
        <f t="shared" si="278"/>
        <v>2</v>
      </c>
      <c r="K4445">
        <f t="shared" si="279"/>
        <v>2</v>
      </c>
      <c r="L4445">
        <f t="shared" si="280"/>
        <v>11446</v>
      </c>
      <c r="M4445">
        <f t="shared" si="281"/>
        <v>376</v>
      </c>
      <c r="N4445">
        <v>31</v>
      </c>
      <c r="O4445" t="s">
        <v>275</v>
      </c>
      <c r="P4445" t="s">
        <v>21</v>
      </c>
      <c r="Q4445" t="s">
        <v>22</v>
      </c>
      <c r="R4445" t="s">
        <v>21</v>
      </c>
      <c r="W4445">
        <v>183</v>
      </c>
      <c r="X4445">
        <v>84</v>
      </c>
      <c r="Y4445">
        <v>44</v>
      </c>
      <c r="Z4445">
        <v>306</v>
      </c>
    </row>
    <row r="4446" spans="1:26" ht="15.95">
      <c r="A4446" t="s">
        <v>5352</v>
      </c>
      <c r="B4446" t="s">
        <v>81</v>
      </c>
      <c r="C4446" t="str">
        <f>VLOOKUP(B4446, Positions!A$1:B$160, 2, FALSE)</f>
        <v>Defender</v>
      </c>
      <c r="D4446" t="s">
        <v>2232</v>
      </c>
      <c r="E4446" t="s">
        <v>5666</v>
      </c>
      <c r="F4446" t="s">
        <v>21</v>
      </c>
      <c r="G4446" t="str">
        <f>VLOOKUP(E4446, Tiers!M$1:P$134, 3, FALSE)</f>
        <v>NONE</v>
      </c>
      <c r="H4446">
        <f>VLOOKUP(G4446, Tiers!B$1:C$134, 2, FALSE)</f>
        <v>7</v>
      </c>
      <c r="I4446" s="26" t="s">
        <v>5864</v>
      </c>
      <c r="J4446">
        <f t="shared" si="278"/>
        <v>2</v>
      </c>
      <c r="K4446">
        <f t="shared" si="279"/>
        <v>2</v>
      </c>
      <c r="L4446">
        <f t="shared" si="280"/>
        <v>11451</v>
      </c>
      <c r="M4446">
        <f t="shared" si="281"/>
        <v>376</v>
      </c>
      <c r="N4446">
        <v>31</v>
      </c>
      <c r="O4446" t="s">
        <v>5353</v>
      </c>
      <c r="P4446" t="s">
        <v>21</v>
      </c>
      <c r="Q4446" t="s">
        <v>22</v>
      </c>
      <c r="R4446" t="s">
        <v>21</v>
      </c>
      <c r="W4446">
        <v>186</v>
      </c>
      <c r="X4446">
        <v>65</v>
      </c>
      <c r="Y4446">
        <v>31</v>
      </c>
      <c r="Z4446">
        <v>330</v>
      </c>
    </row>
    <row r="4447" spans="1:26" ht="15.95">
      <c r="A4447" t="s">
        <v>5354</v>
      </c>
      <c r="B4447" t="s">
        <v>16</v>
      </c>
      <c r="C4447" t="str">
        <f>VLOOKUP(B4447, Positions!A$1:B$160, 2, FALSE)</f>
        <v>Forward</v>
      </c>
      <c r="D4447" t="s">
        <v>2232</v>
      </c>
      <c r="E4447" t="s">
        <v>5666</v>
      </c>
      <c r="F4447" t="s">
        <v>21</v>
      </c>
      <c r="G4447" t="str">
        <f>VLOOKUP(E4447, Tiers!M$1:P$134, 3, FALSE)</f>
        <v>NONE</v>
      </c>
      <c r="H4447">
        <f>VLOOKUP(G4447, Tiers!B$1:C$134, 2, FALSE)</f>
        <v>7</v>
      </c>
      <c r="I4447" s="26" t="s">
        <v>5865</v>
      </c>
      <c r="J4447">
        <f t="shared" si="278"/>
        <v>2</v>
      </c>
      <c r="K4447">
        <f t="shared" si="279"/>
        <v>2</v>
      </c>
      <c r="L4447">
        <f t="shared" si="280"/>
        <v>11453</v>
      </c>
      <c r="M4447">
        <f t="shared" si="281"/>
        <v>376</v>
      </c>
      <c r="N4447">
        <v>31</v>
      </c>
      <c r="O4447" t="s">
        <v>5866</v>
      </c>
      <c r="P4447" t="s">
        <v>21</v>
      </c>
      <c r="Q4447" t="s">
        <v>22</v>
      </c>
      <c r="R4447" t="s">
        <v>21</v>
      </c>
      <c r="W4447">
        <v>176</v>
      </c>
      <c r="X4447">
        <v>70</v>
      </c>
      <c r="Y4447">
        <v>111</v>
      </c>
      <c r="Z4447">
        <v>373</v>
      </c>
    </row>
    <row r="4448" spans="1:26" ht="15.95">
      <c r="A4448" t="s">
        <v>5355</v>
      </c>
      <c r="B4448" t="s">
        <v>36</v>
      </c>
      <c r="C4448" t="str">
        <f>VLOOKUP(B4448, Positions!A$1:B$160, 2, FALSE)</f>
        <v>Midfielder</v>
      </c>
      <c r="D4448" t="s">
        <v>3117</v>
      </c>
      <c r="E4448" t="s">
        <v>5663</v>
      </c>
      <c r="F4448" t="s">
        <v>21</v>
      </c>
      <c r="G4448" t="str">
        <f>VLOOKUP(E4448, Tiers!M$1:P$134, 3, FALSE)</f>
        <v>ENG4</v>
      </c>
      <c r="H4448">
        <f>VLOOKUP(G4448, Tiers!B$1:C$134, 2, FALSE)</f>
        <v>5</v>
      </c>
      <c r="I4448" s="26" t="s">
        <v>5867</v>
      </c>
      <c r="J4448">
        <f t="shared" si="278"/>
        <v>2</v>
      </c>
      <c r="K4448">
        <f t="shared" si="279"/>
        <v>2</v>
      </c>
      <c r="L4448">
        <f t="shared" si="280"/>
        <v>11466</v>
      </c>
      <c r="M4448">
        <f t="shared" si="281"/>
        <v>376</v>
      </c>
      <c r="N4448">
        <v>31</v>
      </c>
      <c r="O4448" t="s">
        <v>159</v>
      </c>
      <c r="P4448" t="s">
        <v>21</v>
      </c>
      <c r="Q4448" t="s">
        <v>22</v>
      </c>
      <c r="R4448" t="s">
        <v>21</v>
      </c>
      <c r="W4448">
        <v>176</v>
      </c>
      <c r="X4448">
        <v>70</v>
      </c>
      <c r="Y4448">
        <v>25</v>
      </c>
      <c r="Z4448">
        <v>321</v>
      </c>
    </row>
    <row r="4449" spans="1:26" ht="15.95">
      <c r="A4449" t="s">
        <v>5356</v>
      </c>
      <c r="B4449" t="s">
        <v>16</v>
      </c>
      <c r="C4449" t="str">
        <f>VLOOKUP(B4449, Positions!A$1:B$160, 2, FALSE)</f>
        <v>Forward</v>
      </c>
      <c r="D4449" t="s">
        <v>284</v>
      </c>
      <c r="E4449" t="s">
        <v>5665</v>
      </c>
      <c r="F4449" t="s">
        <v>21</v>
      </c>
      <c r="G4449" t="str">
        <f>VLOOKUP(E4449, Tiers!M$1:P$134, 3, FALSE)</f>
        <v>ENG2</v>
      </c>
      <c r="H4449">
        <f>VLOOKUP(G4449, Tiers!B$1:C$134, 2, FALSE)</f>
        <v>3</v>
      </c>
      <c r="I4449" s="26" t="s">
        <v>5679</v>
      </c>
      <c r="J4449">
        <f t="shared" si="278"/>
        <v>2</v>
      </c>
      <c r="K4449">
        <f t="shared" si="279"/>
        <v>2</v>
      </c>
      <c r="L4449">
        <f t="shared" si="280"/>
        <v>11467</v>
      </c>
      <c r="M4449">
        <f t="shared" si="281"/>
        <v>376</v>
      </c>
      <c r="N4449">
        <v>31</v>
      </c>
      <c r="O4449" t="s">
        <v>1391</v>
      </c>
      <c r="P4449" t="s">
        <v>21</v>
      </c>
      <c r="Q4449" t="s">
        <v>22</v>
      </c>
      <c r="R4449" t="s">
        <v>21</v>
      </c>
      <c r="S4449" t="s">
        <v>319</v>
      </c>
      <c r="W4449">
        <v>185</v>
      </c>
      <c r="X4449">
        <v>80</v>
      </c>
      <c r="Y4449">
        <v>166</v>
      </c>
      <c r="Z4449">
        <v>434</v>
      </c>
    </row>
    <row r="4450" spans="1:26" ht="15.95">
      <c r="A4450" t="s">
        <v>5357</v>
      </c>
      <c r="B4450" t="s">
        <v>166</v>
      </c>
      <c r="C4450" t="str">
        <f>VLOOKUP(B4450, Positions!A$1:B$160, 2, FALSE)</f>
        <v>Goalkeeper</v>
      </c>
      <c r="D4450" t="s">
        <v>5666</v>
      </c>
      <c r="E4450" t="s">
        <v>5666</v>
      </c>
      <c r="F4450" t="s">
        <v>21</v>
      </c>
      <c r="G4450" t="str">
        <f>VLOOKUP(E4450, Tiers!M$1:P$134, 3, FALSE)</f>
        <v>NONE</v>
      </c>
      <c r="H4450">
        <f>VLOOKUP(G4450, Tiers!B$1:C$134, 2, FALSE)</f>
        <v>7</v>
      </c>
      <c r="I4450" s="26" t="s">
        <v>5679</v>
      </c>
      <c r="J4450">
        <f t="shared" si="278"/>
        <v>2</v>
      </c>
      <c r="K4450">
        <f t="shared" si="279"/>
        <v>2</v>
      </c>
      <c r="L4450">
        <f t="shared" si="280"/>
        <v>11467</v>
      </c>
      <c r="M4450">
        <f t="shared" si="281"/>
        <v>376</v>
      </c>
      <c r="N4450">
        <v>31</v>
      </c>
      <c r="O4450" t="s">
        <v>5666</v>
      </c>
      <c r="P4450" t="s">
        <v>21</v>
      </c>
      <c r="Q4450" t="s">
        <v>22</v>
      </c>
      <c r="R4450" t="s">
        <v>21</v>
      </c>
      <c r="W4450">
        <v>191</v>
      </c>
      <c r="X4450">
        <v>87</v>
      </c>
      <c r="Y4450">
        <v>0</v>
      </c>
      <c r="Z4450">
        <v>237</v>
      </c>
    </row>
    <row r="4451" spans="1:26" ht="15.95">
      <c r="A4451" t="s">
        <v>5358</v>
      </c>
      <c r="B4451" t="s">
        <v>16</v>
      </c>
      <c r="C4451" t="str">
        <f>VLOOKUP(B4451, Positions!A$1:B$160, 2, FALSE)</f>
        <v>Forward</v>
      </c>
      <c r="D4451" t="s">
        <v>275</v>
      </c>
      <c r="E4451" t="s">
        <v>5665</v>
      </c>
      <c r="F4451" t="s">
        <v>21</v>
      </c>
      <c r="G4451" t="str">
        <f>VLOOKUP(E4451, Tiers!M$1:P$134, 3, FALSE)</f>
        <v>ENG2</v>
      </c>
      <c r="H4451">
        <f>VLOOKUP(G4451, Tiers!B$1:C$134, 2, FALSE)</f>
        <v>3</v>
      </c>
      <c r="I4451" s="26" t="s">
        <v>5680</v>
      </c>
      <c r="J4451">
        <f t="shared" si="278"/>
        <v>1</v>
      </c>
      <c r="K4451">
        <f t="shared" si="279"/>
        <v>2</v>
      </c>
      <c r="L4451">
        <f t="shared" si="280"/>
        <v>11476</v>
      </c>
      <c r="M4451">
        <f t="shared" si="281"/>
        <v>377</v>
      </c>
      <c r="N4451">
        <v>31</v>
      </c>
      <c r="O4451" t="s">
        <v>74</v>
      </c>
      <c r="P4451" t="s">
        <v>21</v>
      </c>
      <c r="Q4451" t="s">
        <v>22</v>
      </c>
      <c r="R4451" t="s">
        <v>21</v>
      </c>
      <c r="W4451">
        <v>180</v>
      </c>
      <c r="X4451">
        <v>74</v>
      </c>
      <c r="Y4451">
        <v>164</v>
      </c>
      <c r="Z4451">
        <v>408</v>
      </c>
    </row>
    <row r="4452" spans="1:26" ht="15.95">
      <c r="A4452" t="s">
        <v>5359</v>
      </c>
      <c r="B4452" t="s">
        <v>42</v>
      </c>
      <c r="C4452" t="str">
        <f>VLOOKUP(B4452, Positions!A$1:B$160, 2, FALSE)</f>
        <v>Midfielder</v>
      </c>
      <c r="D4452" t="s">
        <v>107</v>
      </c>
      <c r="E4452" t="s">
        <v>5665</v>
      </c>
      <c r="F4452" t="s">
        <v>21</v>
      </c>
      <c r="G4452" t="str">
        <f>VLOOKUP(E4452, Tiers!M$1:P$134, 3, FALSE)</f>
        <v>ENG2</v>
      </c>
      <c r="H4452">
        <f>VLOOKUP(G4452, Tiers!B$1:C$134, 2, FALSE)</f>
        <v>3</v>
      </c>
      <c r="I4452" s="26" t="s">
        <v>5682</v>
      </c>
      <c r="J4452">
        <f t="shared" si="278"/>
        <v>10</v>
      </c>
      <c r="K4452">
        <f t="shared" si="279"/>
        <v>1</v>
      </c>
      <c r="L4452">
        <f t="shared" si="280"/>
        <v>11566</v>
      </c>
      <c r="M4452">
        <f t="shared" si="281"/>
        <v>380</v>
      </c>
      <c r="N4452">
        <v>31</v>
      </c>
      <c r="O4452" t="s">
        <v>2335</v>
      </c>
      <c r="P4452" t="s">
        <v>21</v>
      </c>
      <c r="Q4452" t="s">
        <v>22</v>
      </c>
      <c r="R4452" t="s">
        <v>21</v>
      </c>
      <c r="W4452">
        <v>183</v>
      </c>
      <c r="X4452">
        <v>72</v>
      </c>
      <c r="Y4452">
        <v>19</v>
      </c>
      <c r="Z4452">
        <v>331</v>
      </c>
    </row>
    <row r="4453" spans="1:26" ht="15.95">
      <c r="A4453" t="s">
        <v>5360</v>
      </c>
      <c r="B4453" t="s">
        <v>393</v>
      </c>
      <c r="C4453" t="str">
        <f>VLOOKUP(B4453, Positions!A$1:B$160, 2, FALSE)</f>
        <v>Defender</v>
      </c>
      <c r="D4453" t="s">
        <v>5666</v>
      </c>
      <c r="E4453" t="s">
        <v>5666</v>
      </c>
      <c r="F4453" t="s">
        <v>21</v>
      </c>
      <c r="G4453" t="str">
        <f>VLOOKUP(E4453, Tiers!M$1:P$134, 3, FALSE)</f>
        <v>NONE</v>
      </c>
      <c r="H4453">
        <f>VLOOKUP(G4453, Tiers!B$1:C$134, 2, FALSE)</f>
        <v>7</v>
      </c>
      <c r="I4453" s="26" t="s">
        <v>5683</v>
      </c>
      <c r="J4453">
        <f t="shared" si="278"/>
        <v>9</v>
      </c>
      <c r="K4453">
        <f t="shared" si="279"/>
        <v>1</v>
      </c>
      <c r="L4453">
        <f t="shared" si="280"/>
        <v>11625</v>
      </c>
      <c r="M4453">
        <f t="shared" si="281"/>
        <v>381</v>
      </c>
      <c r="N4453">
        <v>31</v>
      </c>
      <c r="O4453" t="s">
        <v>1530</v>
      </c>
      <c r="P4453" t="s">
        <v>21</v>
      </c>
      <c r="Q4453" t="s">
        <v>22</v>
      </c>
      <c r="R4453" t="s">
        <v>21</v>
      </c>
      <c r="W4453">
        <v>176</v>
      </c>
      <c r="X4453">
        <v>74</v>
      </c>
      <c r="Y4453">
        <v>17</v>
      </c>
      <c r="Z4453">
        <v>406</v>
      </c>
    </row>
    <row r="4454" spans="1:26" ht="15.95">
      <c r="A4454" t="s">
        <v>5361</v>
      </c>
      <c r="B4454" t="s">
        <v>36</v>
      </c>
      <c r="C4454" t="str">
        <f>VLOOKUP(B4454, Positions!A$1:B$160, 2, FALSE)</f>
        <v>Midfielder</v>
      </c>
      <c r="D4454" t="s">
        <v>397</v>
      </c>
      <c r="E4454" t="s">
        <v>5665</v>
      </c>
      <c r="F4454" t="s">
        <v>21</v>
      </c>
      <c r="G4454" t="str">
        <f>VLOOKUP(E4454, Tiers!M$1:P$134, 3, FALSE)</f>
        <v>ENG2</v>
      </c>
      <c r="H4454">
        <f>VLOOKUP(G4454, Tiers!B$1:C$134, 2, FALSE)</f>
        <v>3</v>
      </c>
      <c r="I4454" s="26" t="s">
        <v>5684</v>
      </c>
      <c r="J4454">
        <f t="shared" si="278"/>
        <v>3</v>
      </c>
      <c r="K4454">
        <f t="shared" si="279"/>
        <v>3</v>
      </c>
      <c r="L4454">
        <f t="shared" si="280"/>
        <v>11788</v>
      </c>
      <c r="M4454">
        <f t="shared" si="281"/>
        <v>387</v>
      </c>
      <c r="N4454">
        <v>31</v>
      </c>
      <c r="O4454" t="s">
        <v>57</v>
      </c>
      <c r="P4454" t="s">
        <v>21</v>
      </c>
      <c r="Q4454" t="s">
        <v>22</v>
      </c>
      <c r="R4454" t="s">
        <v>21</v>
      </c>
      <c r="W4454">
        <v>171</v>
      </c>
      <c r="X4454">
        <v>73</v>
      </c>
      <c r="Y4454">
        <v>17</v>
      </c>
      <c r="Z4454">
        <v>304</v>
      </c>
    </row>
    <row r="4455" spans="1:26" ht="15.95">
      <c r="A4455" t="s">
        <v>5362</v>
      </c>
      <c r="B4455" t="s">
        <v>81</v>
      </c>
      <c r="C4455" t="str">
        <f>VLOOKUP(B4455, Positions!A$1:B$160, 2, FALSE)</f>
        <v>Defender</v>
      </c>
      <c r="D4455" t="s">
        <v>103</v>
      </c>
      <c r="E4455" t="s">
        <v>5665</v>
      </c>
      <c r="F4455" t="s">
        <v>21</v>
      </c>
      <c r="G4455" t="str">
        <f>VLOOKUP(E4455, Tiers!M$1:P$134, 3, FALSE)</f>
        <v>ENG2</v>
      </c>
      <c r="H4455">
        <f>VLOOKUP(G4455, Tiers!B$1:C$134, 2, FALSE)</f>
        <v>3</v>
      </c>
      <c r="I4455" s="26" t="s">
        <v>5684</v>
      </c>
      <c r="J4455">
        <f t="shared" si="278"/>
        <v>3</v>
      </c>
      <c r="K4455">
        <f t="shared" si="279"/>
        <v>3</v>
      </c>
      <c r="L4455">
        <f t="shared" si="280"/>
        <v>11788</v>
      </c>
      <c r="M4455">
        <f t="shared" si="281"/>
        <v>387</v>
      </c>
      <c r="N4455">
        <v>31</v>
      </c>
      <c r="O4455" t="s">
        <v>52</v>
      </c>
      <c r="P4455" t="s">
        <v>21</v>
      </c>
      <c r="Q4455" t="s">
        <v>22</v>
      </c>
      <c r="R4455" t="s">
        <v>21</v>
      </c>
      <c r="W4455">
        <v>188</v>
      </c>
      <c r="X4455">
        <v>79</v>
      </c>
      <c r="Y4455">
        <v>9</v>
      </c>
      <c r="Z4455">
        <v>274</v>
      </c>
    </row>
    <row r="4456" spans="1:26" ht="15.95">
      <c r="A4456" t="s">
        <v>5363</v>
      </c>
      <c r="B4456" t="s">
        <v>102</v>
      </c>
      <c r="C4456" t="str">
        <f>VLOOKUP(B4456, Positions!A$1:B$160, 2, FALSE)</f>
        <v>Defender</v>
      </c>
      <c r="D4456" t="s">
        <v>259</v>
      </c>
      <c r="E4456" t="s">
        <v>5663</v>
      </c>
      <c r="F4456" t="s">
        <v>21</v>
      </c>
      <c r="G4456" t="str">
        <f>VLOOKUP(E4456, Tiers!M$1:P$134, 3, FALSE)</f>
        <v>ENG4</v>
      </c>
      <c r="H4456">
        <f>VLOOKUP(G4456, Tiers!B$1:C$134, 2, FALSE)</f>
        <v>5</v>
      </c>
      <c r="I4456" s="26" t="s">
        <v>5685</v>
      </c>
      <c r="J4456">
        <f t="shared" si="278"/>
        <v>1</v>
      </c>
      <c r="K4456">
        <f t="shared" si="279"/>
        <v>2</v>
      </c>
      <c r="L4456">
        <f t="shared" si="280"/>
        <v>11847</v>
      </c>
      <c r="M4456">
        <f t="shared" si="281"/>
        <v>389</v>
      </c>
      <c r="N4456">
        <v>31</v>
      </c>
      <c r="O4456" t="s">
        <v>562</v>
      </c>
      <c r="P4456" t="s">
        <v>21</v>
      </c>
      <c r="Q4456" t="s">
        <v>22</v>
      </c>
      <c r="R4456" t="s">
        <v>21</v>
      </c>
      <c r="W4456">
        <v>181</v>
      </c>
      <c r="X4456">
        <v>70</v>
      </c>
      <c r="Y4456">
        <v>3</v>
      </c>
      <c r="Z4456">
        <v>403</v>
      </c>
    </row>
    <row r="4457" spans="1:26" ht="15.95">
      <c r="A4457" t="s">
        <v>5364</v>
      </c>
      <c r="B4457" t="s">
        <v>16</v>
      </c>
      <c r="C4457" t="str">
        <f>VLOOKUP(B4457, Positions!A$1:B$160, 2, FALSE)</f>
        <v>Forward</v>
      </c>
      <c r="D4457" t="s">
        <v>3669</v>
      </c>
      <c r="E4457" t="s">
        <v>5669</v>
      </c>
      <c r="F4457" t="s">
        <v>421</v>
      </c>
      <c r="G4457" t="str">
        <f>VLOOKUP(E4457, Tiers!M$1:P$134, 3, FALSE)</f>
        <v>SCO1</v>
      </c>
      <c r="H4457">
        <f>VLOOKUP(G4457, Tiers!B$1:C$134, 2, FALSE)</f>
        <v>3</v>
      </c>
      <c r="I4457" s="26" t="s">
        <v>5686</v>
      </c>
      <c r="J4457">
        <f t="shared" si="278"/>
        <v>1</v>
      </c>
      <c r="K4457">
        <f t="shared" si="279"/>
        <v>2</v>
      </c>
      <c r="L4457">
        <f t="shared" si="280"/>
        <v>11854</v>
      </c>
      <c r="M4457">
        <f t="shared" si="281"/>
        <v>389</v>
      </c>
      <c r="N4457">
        <v>31</v>
      </c>
      <c r="O4457" t="s">
        <v>657</v>
      </c>
      <c r="P4457" t="s">
        <v>21</v>
      </c>
      <c r="Q4457" t="s">
        <v>22</v>
      </c>
      <c r="R4457" t="s">
        <v>21</v>
      </c>
      <c r="W4457">
        <v>188</v>
      </c>
      <c r="X4457">
        <v>85</v>
      </c>
      <c r="Y4457">
        <v>132</v>
      </c>
      <c r="Z4457">
        <v>393</v>
      </c>
    </row>
    <row r="4458" spans="1:26" ht="15.95">
      <c r="A4458" t="s">
        <v>5365</v>
      </c>
      <c r="B4458" t="s">
        <v>196</v>
      </c>
      <c r="C4458" t="str">
        <f>VLOOKUP(B4458, Positions!A$1:B$160, 2, FALSE)</f>
        <v>Defender</v>
      </c>
      <c r="D4458" t="s">
        <v>2569</v>
      </c>
      <c r="E4458" t="s">
        <v>5666</v>
      </c>
      <c r="F4458" t="s">
        <v>21</v>
      </c>
      <c r="G4458" t="str">
        <f>VLOOKUP(E4458, Tiers!M$1:P$134, 3, FALSE)</f>
        <v>NONE</v>
      </c>
      <c r="H4458">
        <f>VLOOKUP(G4458, Tiers!B$1:C$134, 2, FALSE)</f>
        <v>7</v>
      </c>
      <c r="I4458" s="26" t="s">
        <v>5687</v>
      </c>
      <c r="J4458">
        <f t="shared" si="278"/>
        <v>12</v>
      </c>
      <c r="K4458">
        <f t="shared" si="279"/>
        <v>2</v>
      </c>
      <c r="L4458">
        <f t="shared" si="280"/>
        <v>11879</v>
      </c>
      <c r="M4458">
        <f t="shared" si="281"/>
        <v>390</v>
      </c>
      <c r="N4458">
        <v>31</v>
      </c>
      <c r="O4458" t="s">
        <v>1967</v>
      </c>
      <c r="P4458" t="s">
        <v>21</v>
      </c>
      <c r="Q4458" t="s">
        <v>22</v>
      </c>
      <c r="R4458" t="s">
        <v>21</v>
      </c>
      <c r="W4458">
        <v>183</v>
      </c>
      <c r="X4458">
        <v>75</v>
      </c>
      <c r="Y4458">
        <v>7</v>
      </c>
      <c r="Z4458">
        <v>350</v>
      </c>
    </row>
    <row r="4459" spans="1:26" ht="15.95">
      <c r="A4459" t="s">
        <v>5366</v>
      </c>
      <c r="B4459" t="s">
        <v>16</v>
      </c>
      <c r="C4459" t="str">
        <f>VLOOKUP(B4459, Positions!A$1:B$160, 2, FALSE)</f>
        <v>Forward</v>
      </c>
      <c r="D4459" t="s">
        <v>3957</v>
      </c>
      <c r="E4459" t="s">
        <v>5667</v>
      </c>
      <c r="F4459" t="s">
        <v>421</v>
      </c>
      <c r="G4459" t="str">
        <f>VLOOKUP(E4459, Tiers!M$1:P$134, 3, FALSE)</f>
        <v>SCO2</v>
      </c>
      <c r="H4459">
        <f>VLOOKUP(G4459, Tiers!B$1:C$134, 2, FALSE)</f>
        <v>6</v>
      </c>
      <c r="I4459" s="26" t="s">
        <v>5688</v>
      </c>
      <c r="J4459">
        <f t="shared" si="278"/>
        <v>11</v>
      </c>
      <c r="K4459">
        <f t="shared" si="279"/>
        <v>1</v>
      </c>
      <c r="L4459">
        <f t="shared" si="280"/>
        <v>11919</v>
      </c>
      <c r="M4459">
        <f t="shared" si="281"/>
        <v>391</v>
      </c>
      <c r="N4459">
        <v>31</v>
      </c>
      <c r="O4459" t="s">
        <v>530</v>
      </c>
      <c r="P4459" t="s">
        <v>21</v>
      </c>
      <c r="Q4459" t="s">
        <v>22</v>
      </c>
      <c r="R4459" t="s">
        <v>21</v>
      </c>
      <c r="S4459" t="s">
        <v>226</v>
      </c>
      <c r="W4459">
        <v>176</v>
      </c>
      <c r="X4459">
        <v>65</v>
      </c>
      <c r="Y4459">
        <v>106</v>
      </c>
      <c r="Z4459">
        <v>363</v>
      </c>
    </row>
    <row r="4460" spans="1:26" ht="15.95">
      <c r="A4460" t="s">
        <v>5367</v>
      </c>
      <c r="B4460" t="s">
        <v>166</v>
      </c>
      <c r="C4460" t="str">
        <f>VLOOKUP(B4460, Positions!A$1:B$160, 2, FALSE)</f>
        <v>Goalkeeper</v>
      </c>
      <c r="D4460" t="s">
        <v>217</v>
      </c>
      <c r="E4460" t="s">
        <v>5664</v>
      </c>
      <c r="F4460" t="s">
        <v>21</v>
      </c>
      <c r="G4460" t="str">
        <f>VLOOKUP(E4460, Tiers!M$1:P$134, 3, FALSE)</f>
        <v>ENG3</v>
      </c>
      <c r="H4460">
        <f>VLOOKUP(G4460, Tiers!B$1:C$134, 2, FALSE)</f>
        <v>4</v>
      </c>
      <c r="I4460" s="26" t="s">
        <v>5689</v>
      </c>
      <c r="J4460">
        <f t="shared" si="278"/>
        <v>10</v>
      </c>
      <c r="K4460">
        <f t="shared" si="279"/>
        <v>1</v>
      </c>
      <c r="L4460">
        <f t="shared" si="280"/>
        <v>11931</v>
      </c>
      <c r="M4460">
        <f t="shared" si="281"/>
        <v>392</v>
      </c>
      <c r="N4460">
        <v>31</v>
      </c>
      <c r="O4460" t="s">
        <v>74</v>
      </c>
      <c r="P4460" t="s">
        <v>21</v>
      </c>
      <c r="Q4460" t="s">
        <v>22</v>
      </c>
      <c r="R4460" t="s">
        <v>21</v>
      </c>
      <c r="W4460">
        <v>183</v>
      </c>
      <c r="X4460">
        <v>70</v>
      </c>
      <c r="Y4460">
        <v>0</v>
      </c>
      <c r="Z4460">
        <v>228</v>
      </c>
    </row>
    <row r="4461" spans="1:26" ht="15.95">
      <c r="A4461" t="s">
        <v>5368</v>
      </c>
      <c r="B4461" t="s">
        <v>42</v>
      </c>
      <c r="C4461" t="str">
        <f>VLOOKUP(B4461, Positions!A$1:B$160, 2, FALSE)</f>
        <v>Midfielder</v>
      </c>
      <c r="D4461" t="s">
        <v>627</v>
      </c>
      <c r="E4461" t="s">
        <v>5666</v>
      </c>
      <c r="F4461" t="s">
        <v>21</v>
      </c>
      <c r="G4461" t="str">
        <f>VLOOKUP(E4461, Tiers!M$1:P$134, 3, FALSE)</f>
        <v>NONE</v>
      </c>
      <c r="H4461">
        <f>VLOOKUP(G4461, Tiers!B$1:C$134, 2, FALSE)</f>
        <v>7</v>
      </c>
      <c r="I4461" s="26" t="s">
        <v>5690</v>
      </c>
      <c r="J4461">
        <f t="shared" si="278"/>
        <v>10</v>
      </c>
      <c r="K4461">
        <f t="shared" si="279"/>
        <v>1</v>
      </c>
      <c r="L4461">
        <f t="shared" si="280"/>
        <v>11932</v>
      </c>
      <c r="M4461">
        <f t="shared" si="281"/>
        <v>392</v>
      </c>
      <c r="N4461">
        <v>31</v>
      </c>
      <c r="O4461" t="s">
        <v>285</v>
      </c>
      <c r="P4461" t="s">
        <v>21</v>
      </c>
      <c r="Q4461" t="s">
        <v>22</v>
      </c>
      <c r="R4461" t="s">
        <v>21</v>
      </c>
      <c r="W4461">
        <v>188</v>
      </c>
      <c r="X4461">
        <v>78</v>
      </c>
      <c r="Y4461">
        <v>24</v>
      </c>
      <c r="Z4461">
        <v>306</v>
      </c>
    </row>
    <row r="4462" spans="1:26" ht="15.95">
      <c r="A4462" t="s">
        <v>5369</v>
      </c>
      <c r="B4462" t="s">
        <v>16</v>
      </c>
      <c r="C4462" t="str">
        <f>VLOOKUP(B4462, Positions!A$1:B$160, 2, FALSE)</f>
        <v>Forward</v>
      </c>
      <c r="D4462" t="s">
        <v>112</v>
      </c>
      <c r="E4462" t="s">
        <v>5664</v>
      </c>
      <c r="F4462" t="s">
        <v>21</v>
      </c>
      <c r="G4462" t="str">
        <f>VLOOKUP(E4462, Tiers!M$1:P$134, 3, FALSE)</f>
        <v>ENG3</v>
      </c>
      <c r="H4462">
        <f>VLOOKUP(G4462, Tiers!B$1:C$134, 2, FALSE)</f>
        <v>4</v>
      </c>
      <c r="I4462" s="26" t="s">
        <v>5691</v>
      </c>
      <c r="J4462">
        <f t="shared" si="278"/>
        <v>9</v>
      </c>
      <c r="K4462">
        <f t="shared" si="279"/>
        <v>1</v>
      </c>
      <c r="L4462">
        <f t="shared" si="280"/>
        <v>11964</v>
      </c>
      <c r="M4462">
        <f t="shared" si="281"/>
        <v>393</v>
      </c>
      <c r="N4462">
        <v>31</v>
      </c>
      <c r="O4462" t="s">
        <v>113</v>
      </c>
      <c r="P4462" t="s">
        <v>21</v>
      </c>
      <c r="Q4462" t="s">
        <v>22</v>
      </c>
      <c r="R4462" t="s">
        <v>21</v>
      </c>
      <c r="W4462">
        <v>186</v>
      </c>
      <c r="X4462">
        <v>73</v>
      </c>
      <c r="Y4462">
        <v>87</v>
      </c>
      <c r="Z4462">
        <v>387</v>
      </c>
    </row>
    <row r="4463" spans="1:26" ht="15.95">
      <c r="A4463" t="s">
        <v>5370</v>
      </c>
      <c r="B4463" t="s">
        <v>36</v>
      </c>
      <c r="C4463" t="str">
        <f>VLOOKUP(B4463, Positions!A$1:B$160, 2, FALSE)</f>
        <v>Midfielder</v>
      </c>
      <c r="D4463" t="s">
        <v>152</v>
      </c>
      <c r="E4463" t="s">
        <v>5664</v>
      </c>
      <c r="F4463" t="s">
        <v>21</v>
      </c>
      <c r="G4463" t="str">
        <f>VLOOKUP(E4463, Tiers!M$1:P$134, 3, FALSE)</f>
        <v>ENG3</v>
      </c>
      <c r="H4463">
        <f>VLOOKUP(G4463, Tiers!B$1:C$134, 2, FALSE)</f>
        <v>4</v>
      </c>
      <c r="I4463" s="26" t="s">
        <v>5692</v>
      </c>
      <c r="J4463">
        <f t="shared" si="278"/>
        <v>9</v>
      </c>
      <c r="K4463">
        <f t="shared" si="279"/>
        <v>1</v>
      </c>
      <c r="L4463">
        <f t="shared" si="280"/>
        <v>11971</v>
      </c>
      <c r="M4463">
        <f t="shared" si="281"/>
        <v>393</v>
      </c>
      <c r="N4463">
        <v>31</v>
      </c>
      <c r="O4463" t="s">
        <v>5371</v>
      </c>
      <c r="P4463" t="s">
        <v>21</v>
      </c>
      <c r="Q4463" t="s">
        <v>22</v>
      </c>
      <c r="R4463" t="s">
        <v>21</v>
      </c>
      <c r="W4463">
        <v>176</v>
      </c>
      <c r="X4463">
        <v>77</v>
      </c>
      <c r="Y4463">
        <v>13</v>
      </c>
      <c r="Z4463">
        <v>215</v>
      </c>
    </row>
    <row r="4464" spans="1:26" ht="15.95">
      <c r="A4464" t="s">
        <v>5372</v>
      </c>
      <c r="B4464" t="s">
        <v>16</v>
      </c>
      <c r="C4464" t="str">
        <f>VLOOKUP(B4464, Positions!A$1:B$160, 2, FALSE)</f>
        <v>Forward</v>
      </c>
      <c r="D4464" t="s">
        <v>132</v>
      </c>
      <c r="E4464" t="s">
        <v>5664</v>
      </c>
      <c r="F4464" t="s">
        <v>21</v>
      </c>
      <c r="G4464" t="str">
        <f>VLOOKUP(E4464, Tiers!M$1:P$134, 3, FALSE)</f>
        <v>ENG3</v>
      </c>
      <c r="H4464">
        <f>VLOOKUP(G4464, Tiers!B$1:C$134, 2, FALSE)</f>
        <v>4</v>
      </c>
      <c r="I4464" s="26" t="s">
        <v>5693</v>
      </c>
      <c r="J4464">
        <f t="shared" si="278"/>
        <v>6</v>
      </c>
      <c r="K4464">
        <f t="shared" si="279"/>
        <v>4</v>
      </c>
      <c r="L4464">
        <f t="shared" si="280"/>
        <v>12060</v>
      </c>
      <c r="M4464">
        <f t="shared" si="281"/>
        <v>396</v>
      </c>
      <c r="N4464">
        <v>31</v>
      </c>
      <c r="O4464" t="s">
        <v>185</v>
      </c>
      <c r="P4464" t="s">
        <v>21</v>
      </c>
      <c r="Q4464" t="s">
        <v>22</v>
      </c>
      <c r="R4464" t="s">
        <v>21</v>
      </c>
      <c r="W4464">
        <v>186</v>
      </c>
      <c r="X4464">
        <v>84</v>
      </c>
      <c r="Y4464">
        <v>101</v>
      </c>
      <c r="Z4464">
        <v>355</v>
      </c>
    </row>
    <row r="4465" spans="1:26" ht="15.95">
      <c r="A4465" t="s">
        <v>5373</v>
      </c>
      <c r="B4465" t="s">
        <v>877</v>
      </c>
      <c r="C4465" t="str">
        <f>VLOOKUP(B4465, Positions!A$1:B$160, 2, FALSE)</f>
        <v>Defender</v>
      </c>
      <c r="D4465" t="s">
        <v>265</v>
      </c>
      <c r="E4465" t="s">
        <v>5665</v>
      </c>
      <c r="F4465" t="s">
        <v>21</v>
      </c>
      <c r="G4465" t="str">
        <f>VLOOKUP(E4465, Tiers!M$1:P$134, 3, FALSE)</f>
        <v>ENG2</v>
      </c>
      <c r="H4465">
        <f>VLOOKUP(G4465, Tiers!B$1:C$134, 2, FALSE)</f>
        <v>3</v>
      </c>
      <c r="I4465" s="26" t="s">
        <v>5694</v>
      </c>
      <c r="J4465">
        <f t="shared" si="278"/>
        <v>11</v>
      </c>
      <c r="K4465">
        <f t="shared" si="279"/>
        <v>1</v>
      </c>
      <c r="L4465">
        <f t="shared" si="280"/>
        <v>12284</v>
      </c>
      <c r="M4465">
        <f t="shared" si="281"/>
        <v>403</v>
      </c>
      <c r="N4465">
        <v>31</v>
      </c>
      <c r="O4465" t="s">
        <v>3572</v>
      </c>
      <c r="P4465" t="s">
        <v>21</v>
      </c>
      <c r="Q4465" t="s">
        <v>22</v>
      </c>
      <c r="R4465" t="s">
        <v>21</v>
      </c>
      <c r="W4465">
        <v>186</v>
      </c>
      <c r="X4465">
        <v>88</v>
      </c>
      <c r="Y4465">
        <v>8</v>
      </c>
      <c r="Z4465">
        <v>326</v>
      </c>
    </row>
    <row r="4466" spans="1:26" ht="15.95">
      <c r="A4466" t="s">
        <v>5374</v>
      </c>
      <c r="B4466" t="s">
        <v>81</v>
      </c>
      <c r="C4466" t="str">
        <f>VLOOKUP(B4466, Positions!A$1:B$160, 2, FALSE)</f>
        <v>Defender</v>
      </c>
      <c r="D4466" t="s">
        <v>496</v>
      </c>
      <c r="E4466" t="s">
        <v>5664</v>
      </c>
      <c r="F4466" t="s">
        <v>21</v>
      </c>
      <c r="G4466" t="str">
        <f>VLOOKUP(E4466, Tiers!M$1:P$134, 3, FALSE)</f>
        <v>ENG3</v>
      </c>
      <c r="H4466">
        <f>VLOOKUP(G4466, Tiers!B$1:C$134, 2, FALSE)</f>
        <v>4</v>
      </c>
      <c r="I4466" s="26" t="s">
        <v>5695</v>
      </c>
      <c r="J4466">
        <f t="shared" si="278"/>
        <v>11</v>
      </c>
      <c r="K4466">
        <f t="shared" si="279"/>
        <v>1</v>
      </c>
      <c r="L4466">
        <f t="shared" si="280"/>
        <v>12290</v>
      </c>
      <c r="M4466">
        <f t="shared" si="281"/>
        <v>403</v>
      </c>
      <c r="N4466">
        <v>31</v>
      </c>
      <c r="O4466" t="s">
        <v>1217</v>
      </c>
      <c r="P4466" t="s">
        <v>21</v>
      </c>
      <c r="Q4466" t="s">
        <v>22</v>
      </c>
      <c r="R4466" t="s">
        <v>21</v>
      </c>
      <c r="W4466">
        <v>188</v>
      </c>
      <c r="X4466">
        <v>77</v>
      </c>
      <c r="Y4466">
        <v>11</v>
      </c>
      <c r="Z4466">
        <v>421</v>
      </c>
    </row>
    <row r="4467" spans="1:26" ht="15.95">
      <c r="A4467" t="s">
        <v>5375</v>
      </c>
      <c r="B4467" t="s">
        <v>81</v>
      </c>
      <c r="C4467" t="str">
        <f>VLOOKUP(B4467, Positions!A$1:B$160, 2, FALSE)</f>
        <v>Defender</v>
      </c>
      <c r="D4467" t="s">
        <v>3854</v>
      </c>
      <c r="E4467" t="s">
        <v>5666</v>
      </c>
      <c r="F4467" t="s">
        <v>21</v>
      </c>
      <c r="G4467" t="str">
        <f>VLOOKUP(E4467, Tiers!M$1:P$134, 3, FALSE)</f>
        <v>NONE</v>
      </c>
      <c r="H4467">
        <f>VLOOKUP(G4467, Tiers!B$1:C$134, 2, FALSE)</f>
        <v>7</v>
      </c>
      <c r="I4467" s="26" t="s">
        <v>5696</v>
      </c>
      <c r="J4467">
        <f t="shared" si="278"/>
        <v>2</v>
      </c>
      <c r="K4467">
        <f t="shared" si="279"/>
        <v>2</v>
      </c>
      <c r="L4467">
        <f t="shared" si="280"/>
        <v>12559</v>
      </c>
      <c r="M4467">
        <f t="shared" si="281"/>
        <v>412</v>
      </c>
      <c r="N4467">
        <v>31</v>
      </c>
      <c r="O4467" t="s">
        <v>93</v>
      </c>
      <c r="P4467" t="s">
        <v>21</v>
      </c>
      <c r="Q4467" t="s">
        <v>22</v>
      </c>
      <c r="R4467" t="s">
        <v>21</v>
      </c>
      <c r="W4467">
        <v>191</v>
      </c>
      <c r="X4467">
        <v>80</v>
      </c>
      <c r="Y4467">
        <v>12</v>
      </c>
      <c r="Z4467">
        <v>315</v>
      </c>
    </row>
    <row r="4468" spans="1:26" ht="15.95">
      <c r="A4468" t="s">
        <v>5376</v>
      </c>
      <c r="B4468" t="s">
        <v>445</v>
      </c>
      <c r="C4468" t="str">
        <f>VLOOKUP(B4468, Positions!A$1:B$160, 2, FALSE)</f>
        <v>Midfielder</v>
      </c>
      <c r="D4468" t="s">
        <v>2569</v>
      </c>
      <c r="E4468" t="s">
        <v>5666</v>
      </c>
      <c r="F4468" t="s">
        <v>21</v>
      </c>
      <c r="G4468" t="str">
        <f>VLOOKUP(E4468, Tiers!M$1:P$134, 3, FALSE)</f>
        <v>NONE</v>
      </c>
      <c r="H4468">
        <f>VLOOKUP(G4468, Tiers!B$1:C$134, 2, FALSE)</f>
        <v>7</v>
      </c>
      <c r="I4468" s="26" t="s">
        <v>5697</v>
      </c>
      <c r="J4468">
        <f t="shared" si="278"/>
        <v>12</v>
      </c>
      <c r="K4468">
        <f t="shared" si="279"/>
        <v>2</v>
      </c>
      <c r="L4468">
        <f t="shared" si="280"/>
        <v>12613</v>
      </c>
      <c r="M4468">
        <f t="shared" si="281"/>
        <v>414</v>
      </c>
      <c r="N4468">
        <v>31</v>
      </c>
      <c r="O4468" t="s">
        <v>3531</v>
      </c>
      <c r="P4468" t="s">
        <v>21</v>
      </c>
      <c r="Q4468" t="s">
        <v>22</v>
      </c>
      <c r="R4468" t="s">
        <v>21</v>
      </c>
      <c r="W4468">
        <v>181</v>
      </c>
      <c r="X4468">
        <v>79</v>
      </c>
      <c r="Y4468">
        <v>72</v>
      </c>
      <c r="Z4468">
        <v>448</v>
      </c>
    </row>
    <row r="4469" spans="1:26" ht="15.95">
      <c r="A4469" t="s">
        <v>5377</v>
      </c>
      <c r="B4469" t="s">
        <v>81</v>
      </c>
      <c r="C4469" t="str">
        <f>VLOOKUP(B4469, Positions!A$1:B$160, 2, FALSE)</f>
        <v>Defender</v>
      </c>
      <c r="D4469" t="s">
        <v>1177</v>
      </c>
      <c r="E4469" t="s">
        <v>5666</v>
      </c>
      <c r="F4469" t="s">
        <v>21</v>
      </c>
      <c r="G4469" t="str">
        <f>VLOOKUP(E4469, Tiers!M$1:P$134, 3, FALSE)</f>
        <v>NONE</v>
      </c>
      <c r="H4469">
        <f>VLOOKUP(G4469, Tiers!B$1:C$134, 2, FALSE)</f>
        <v>7</v>
      </c>
      <c r="I4469" s="26" t="s">
        <v>5698</v>
      </c>
      <c r="J4469">
        <f t="shared" si="278"/>
        <v>11</v>
      </c>
      <c r="K4469">
        <f t="shared" si="279"/>
        <v>1</v>
      </c>
      <c r="L4469">
        <f t="shared" si="280"/>
        <v>12633</v>
      </c>
      <c r="M4469">
        <f t="shared" si="281"/>
        <v>415</v>
      </c>
      <c r="N4469">
        <v>31</v>
      </c>
      <c r="O4469" t="s">
        <v>132</v>
      </c>
      <c r="P4469" t="s">
        <v>21</v>
      </c>
      <c r="Q4469" t="s">
        <v>22</v>
      </c>
      <c r="R4469" t="s">
        <v>21</v>
      </c>
      <c r="W4469">
        <v>188</v>
      </c>
      <c r="X4469">
        <v>77</v>
      </c>
      <c r="Y4469">
        <v>22</v>
      </c>
      <c r="Z4469">
        <v>342</v>
      </c>
    </row>
    <row r="4470" spans="1:26" ht="15.95">
      <c r="A4470" t="s">
        <v>5378</v>
      </c>
      <c r="B4470" t="s">
        <v>81</v>
      </c>
      <c r="C4470" t="str">
        <f>VLOOKUP(B4470, Positions!A$1:B$160, 2, FALSE)</f>
        <v>Defender</v>
      </c>
      <c r="D4470" t="s">
        <v>4210</v>
      </c>
      <c r="E4470" t="s">
        <v>5666</v>
      </c>
      <c r="F4470" t="s">
        <v>226</v>
      </c>
      <c r="G4470" t="str">
        <f>VLOOKUP(E4470, Tiers!M$1:P$134, 3, FALSE)</f>
        <v>NONE</v>
      </c>
      <c r="H4470">
        <f>VLOOKUP(G4470, Tiers!B$1:C$134, 2, FALSE)</f>
        <v>7</v>
      </c>
      <c r="I4470" s="26" t="s">
        <v>5699</v>
      </c>
      <c r="J4470">
        <f t="shared" si="278"/>
        <v>11</v>
      </c>
      <c r="K4470">
        <f t="shared" si="279"/>
        <v>1</v>
      </c>
      <c r="L4470">
        <f t="shared" si="280"/>
        <v>12643</v>
      </c>
      <c r="M4470">
        <f t="shared" si="281"/>
        <v>415</v>
      </c>
      <c r="N4470">
        <v>31</v>
      </c>
      <c r="O4470" t="s">
        <v>3043</v>
      </c>
      <c r="P4470" t="s">
        <v>21</v>
      </c>
      <c r="Q4470" t="s">
        <v>22</v>
      </c>
      <c r="R4470" t="s">
        <v>21</v>
      </c>
      <c r="W4470">
        <v>185</v>
      </c>
      <c r="X4470">
        <v>77</v>
      </c>
      <c r="Y4470">
        <v>8</v>
      </c>
      <c r="Z4470">
        <v>233</v>
      </c>
    </row>
    <row r="4471" spans="1:26" ht="15.95">
      <c r="A4471" t="s">
        <v>5379</v>
      </c>
      <c r="B4471" t="s">
        <v>81</v>
      </c>
      <c r="C4471" t="str">
        <f>VLOOKUP(B4471, Positions!A$1:B$160, 2, FALSE)</f>
        <v>Defender</v>
      </c>
      <c r="D4471" t="s">
        <v>154</v>
      </c>
      <c r="E4471" t="s">
        <v>5665</v>
      </c>
      <c r="F4471" t="s">
        <v>21</v>
      </c>
      <c r="G4471" t="str">
        <f>VLOOKUP(E4471, Tiers!M$1:P$134, 3, FALSE)</f>
        <v>ENG2</v>
      </c>
      <c r="H4471">
        <f>VLOOKUP(G4471, Tiers!B$1:C$134, 2, FALSE)</f>
        <v>3</v>
      </c>
      <c r="I4471" s="26" t="s">
        <v>5700</v>
      </c>
      <c r="J4471">
        <f t="shared" si="278"/>
        <v>5</v>
      </c>
      <c r="K4471">
        <f t="shared" si="279"/>
        <v>3</v>
      </c>
      <c r="L4471">
        <f t="shared" si="280"/>
        <v>12818</v>
      </c>
      <c r="M4471">
        <f t="shared" si="281"/>
        <v>421</v>
      </c>
      <c r="N4471">
        <v>31</v>
      </c>
      <c r="O4471" t="s">
        <v>5380</v>
      </c>
      <c r="P4471" t="s">
        <v>21</v>
      </c>
      <c r="Q4471" t="s">
        <v>22</v>
      </c>
      <c r="R4471" t="s">
        <v>21</v>
      </c>
      <c r="W4471">
        <v>191</v>
      </c>
      <c r="X4471">
        <v>89</v>
      </c>
      <c r="Y4471">
        <v>15</v>
      </c>
      <c r="Z4471">
        <v>347</v>
      </c>
    </row>
    <row r="4472" spans="1:26" ht="15.95">
      <c r="A4472" t="s">
        <v>5381</v>
      </c>
      <c r="B4472" t="s">
        <v>81</v>
      </c>
      <c r="C4472" t="str">
        <f>VLOOKUP(B4472, Positions!A$1:B$160, 2, FALSE)</f>
        <v>Defender</v>
      </c>
      <c r="D4472" t="s">
        <v>2359</v>
      </c>
      <c r="E4472" t="s">
        <v>5666</v>
      </c>
      <c r="F4472" t="s">
        <v>21</v>
      </c>
      <c r="G4472" t="str">
        <f>VLOOKUP(E4472, Tiers!M$1:P$134, 3, FALSE)</f>
        <v>NONE</v>
      </c>
      <c r="H4472">
        <f>VLOOKUP(G4472, Tiers!B$1:C$134, 2, FALSE)</f>
        <v>7</v>
      </c>
      <c r="I4472" s="26" t="s">
        <v>5701</v>
      </c>
      <c r="J4472">
        <f t="shared" si="278"/>
        <v>3</v>
      </c>
      <c r="K4472">
        <f t="shared" si="279"/>
        <v>3</v>
      </c>
      <c r="L4472">
        <f t="shared" si="280"/>
        <v>12887</v>
      </c>
      <c r="M4472">
        <f t="shared" si="281"/>
        <v>423</v>
      </c>
      <c r="N4472">
        <v>31</v>
      </c>
      <c r="O4472" t="s">
        <v>5788</v>
      </c>
      <c r="P4472" t="s">
        <v>21</v>
      </c>
      <c r="Q4472" t="s">
        <v>22</v>
      </c>
      <c r="R4472" t="s">
        <v>21</v>
      </c>
      <c r="W4472">
        <v>188</v>
      </c>
      <c r="X4472">
        <v>81</v>
      </c>
      <c r="Y4472">
        <v>10</v>
      </c>
      <c r="Z4472">
        <v>314</v>
      </c>
    </row>
    <row r="4473" spans="1:26" ht="15.95">
      <c r="A4473" t="s">
        <v>5382</v>
      </c>
      <c r="B4473" t="s">
        <v>3765</v>
      </c>
      <c r="C4473" t="str">
        <f>VLOOKUP(B4473, Positions!A$1:B$160, 2, FALSE)</f>
        <v>Midfielder</v>
      </c>
      <c r="D4473" t="s">
        <v>32</v>
      </c>
      <c r="E4473" t="s">
        <v>5663</v>
      </c>
      <c r="F4473" t="s">
        <v>21</v>
      </c>
      <c r="G4473" t="str">
        <f>VLOOKUP(E4473, Tiers!M$1:P$134, 3, FALSE)</f>
        <v>ENG4</v>
      </c>
      <c r="H4473">
        <f>VLOOKUP(G4473, Tiers!B$1:C$134, 2, FALSE)</f>
        <v>5</v>
      </c>
      <c r="I4473" s="26" t="s">
        <v>5702</v>
      </c>
      <c r="J4473">
        <f t="shared" si="278"/>
        <v>11</v>
      </c>
      <c r="K4473">
        <f t="shared" si="279"/>
        <v>1</v>
      </c>
      <c r="L4473">
        <f t="shared" si="280"/>
        <v>13024</v>
      </c>
      <c r="M4473">
        <f t="shared" si="281"/>
        <v>427</v>
      </c>
      <c r="N4473">
        <v>31</v>
      </c>
      <c r="O4473" t="s">
        <v>390</v>
      </c>
      <c r="P4473" t="s">
        <v>21</v>
      </c>
      <c r="Q4473" t="s">
        <v>22</v>
      </c>
      <c r="R4473" t="s">
        <v>21</v>
      </c>
      <c r="W4473">
        <v>171</v>
      </c>
      <c r="X4473">
        <v>71</v>
      </c>
      <c r="Y4473">
        <v>24</v>
      </c>
      <c r="Z4473">
        <v>277</v>
      </c>
    </row>
    <row r="4474" spans="1:26" ht="15.95">
      <c r="A4474" t="s">
        <v>5383</v>
      </c>
      <c r="B4474" t="s">
        <v>322</v>
      </c>
      <c r="C4474" t="str">
        <f>VLOOKUP(B4474, Positions!A$1:B$160, 2, FALSE)</f>
        <v>Midfielder</v>
      </c>
      <c r="D4474" t="s">
        <v>5384</v>
      </c>
      <c r="E4474" t="s">
        <v>5666</v>
      </c>
      <c r="F4474" t="s">
        <v>21</v>
      </c>
      <c r="G4474" t="str">
        <f>VLOOKUP(E4474, Tiers!M$1:P$134, 3, FALSE)</f>
        <v>NONE</v>
      </c>
      <c r="H4474">
        <f>VLOOKUP(G4474, Tiers!B$1:C$134, 2, FALSE)</f>
        <v>7</v>
      </c>
      <c r="I4474" s="26" t="s">
        <v>5703</v>
      </c>
      <c r="J4474">
        <f t="shared" si="278"/>
        <v>10</v>
      </c>
      <c r="K4474">
        <f t="shared" si="279"/>
        <v>1</v>
      </c>
      <c r="L4474">
        <f t="shared" si="280"/>
        <v>13043</v>
      </c>
      <c r="M4474">
        <f t="shared" si="281"/>
        <v>428</v>
      </c>
      <c r="N4474">
        <v>31</v>
      </c>
      <c r="O4474" t="s">
        <v>5868</v>
      </c>
      <c r="P4474" t="s">
        <v>21</v>
      </c>
      <c r="Q4474" t="s">
        <v>22</v>
      </c>
      <c r="R4474" t="s">
        <v>21</v>
      </c>
      <c r="W4474">
        <v>176</v>
      </c>
      <c r="X4474">
        <v>77</v>
      </c>
      <c r="Y4474">
        <v>29</v>
      </c>
      <c r="Z4474">
        <v>242</v>
      </c>
    </row>
    <row r="4475" spans="1:26" ht="15.95">
      <c r="A4475" t="s">
        <v>5385</v>
      </c>
      <c r="B4475" t="s">
        <v>16</v>
      </c>
      <c r="C4475" t="str">
        <f>VLOOKUP(B4475, Positions!A$1:B$160, 2, FALSE)</f>
        <v>Forward</v>
      </c>
      <c r="D4475" t="s">
        <v>253</v>
      </c>
      <c r="E4475" t="s">
        <v>5666</v>
      </c>
      <c r="F4475" t="s">
        <v>21</v>
      </c>
      <c r="G4475" t="str">
        <f>VLOOKUP(E4475, Tiers!M$1:P$134, 3, FALSE)</f>
        <v>NONE</v>
      </c>
      <c r="H4475">
        <f>VLOOKUP(G4475, Tiers!B$1:C$134, 2, FALSE)</f>
        <v>7</v>
      </c>
      <c r="I4475" s="26" t="s">
        <v>5704</v>
      </c>
      <c r="J4475">
        <f t="shared" si="278"/>
        <v>3</v>
      </c>
      <c r="K4475">
        <f t="shared" si="279"/>
        <v>3</v>
      </c>
      <c r="L4475">
        <f t="shared" si="280"/>
        <v>13245</v>
      </c>
      <c r="M4475">
        <f t="shared" si="281"/>
        <v>435</v>
      </c>
      <c r="N4475">
        <v>31</v>
      </c>
      <c r="O4475" t="s">
        <v>40</v>
      </c>
      <c r="P4475" t="s">
        <v>21</v>
      </c>
      <c r="Q4475" t="s">
        <v>22</v>
      </c>
      <c r="R4475" t="s">
        <v>21</v>
      </c>
      <c r="W4475">
        <v>186</v>
      </c>
      <c r="X4475">
        <v>84</v>
      </c>
      <c r="Y4475">
        <v>123</v>
      </c>
      <c r="Z4475">
        <v>369</v>
      </c>
    </row>
    <row r="4476" spans="1:26" ht="15.95">
      <c r="A4476" t="s">
        <v>5386</v>
      </c>
      <c r="B4476" t="s">
        <v>81</v>
      </c>
      <c r="C4476" t="str">
        <f>VLOOKUP(B4476, Positions!A$1:B$160, 2, FALSE)</f>
        <v>Defender</v>
      </c>
      <c r="D4476" t="s">
        <v>90</v>
      </c>
      <c r="E4476" t="s">
        <v>5665</v>
      </c>
      <c r="F4476" t="s">
        <v>21</v>
      </c>
      <c r="G4476" t="str">
        <f>VLOOKUP(E4476, Tiers!M$1:P$134, 3, FALSE)</f>
        <v>ENG2</v>
      </c>
      <c r="H4476">
        <f>VLOOKUP(G4476, Tiers!B$1:C$134, 2, FALSE)</f>
        <v>3</v>
      </c>
      <c r="I4476" s="26" t="s">
        <v>5705</v>
      </c>
      <c r="J4476">
        <f t="shared" si="278"/>
        <v>3</v>
      </c>
      <c r="K4476">
        <f t="shared" si="279"/>
        <v>3</v>
      </c>
      <c r="L4476">
        <f t="shared" si="280"/>
        <v>13253</v>
      </c>
      <c r="M4476">
        <f t="shared" si="281"/>
        <v>435</v>
      </c>
      <c r="N4476">
        <v>31</v>
      </c>
      <c r="O4476" t="s">
        <v>74</v>
      </c>
      <c r="P4476" t="s">
        <v>21</v>
      </c>
      <c r="Q4476" t="s">
        <v>22</v>
      </c>
      <c r="R4476" t="s">
        <v>21</v>
      </c>
      <c r="W4476">
        <v>194</v>
      </c>
      <c r="X4476">
        <v>85</v>
      </c>
      <c r="Y4476">
        <v>24</v>
      </c>
      <c r="Z4476">
        <v>376</v>
      </c>
    </row>
    <row r="4477" spans="1:26" ht="15.95">
      <c r="A4477" t="s">
        <v>5387</v>
      </c>
      <c r="B4477" t="s">
        <v>81</v>
      </c>
      <c r="C4477" t="str">
        <f>VLOOKUP(B4477, Positions!A$1:B$160, 2, FALSE)</f>
        <v>Defender</v>
      </c>
      <c r="D4477" t="s">
        <v>530</v>
      </c>
      <c r="E4477" t="s">
        <v>62</v>
      </c>
      <c r="F4477" t="s">
        <v>21</v>
      </c>
      <c r="G4477" t="str">
        <f>VLOOKUP(E4477, Tiers!M$1:P$134, 3, FALSE)</f>
        <v>ENG1</v>
      </c>
      <c r="H4477">
        <f>VLOOKUP(G4477, Tiers!B$1:C$134, 2, FALSE)</f>
        <v>1</v>
      </c>
      <c r="I4477" s="26" t="s">
        <v>5706</v>
      </c>
      <c r="J4477">
        <f t="shared" si="278"/>
        <v>3</v>
      </c>
      <c r="K4477">
        <f t="shared" si="279"/>
        <v>3</v>
      </c>
      <c r="L4477">
        <f t="shared" si="280"/>
        <v>13616</v>
      </c>
      <c r="M4477">
        <f t="shared" si="281"/>
        <v>447</v>
      </c>
      <c r="N4477">
        <v>31</v>
      </c>
      <c r="O4477" t="s">
        <v>5790</v>
      </c>
      <c r="P4477" t="s">
        <v>21</v>
      </c>
      <c r="Q4477" t="s">
        <v>22</v>
      </c>
      <c r="R4477" t="s">
        <v>21</v>
      </c>
      <c r="W4477">
        <v>194</v>
      </c>
      <c r="X4477">
        <v>91</v>
      </c>
      <c r="Y4477">
        <v>15</v>
      </c>
      <c r="Z4477">
        <v>328</v>
      </c>
    </row>
    <row r="4478" spans="1:26" ht="15.95">
      <c r="A4478" t="s">
        <v>5388</v>
      </c>
      <c r="B4478" t="s">
        <v>81</v>
      </c>
      <c r="C4478" t="str">
        <f>VLOOKUP(B4478, Positions!A$1:B$160, 2, FALSE)</f>
        <v>Defender</v>
      </c>
      <c r="D4478" t="s">
        <v>455</v>
      </c>
      <c r="E4478" t="s">
        <v>5664</v>
      </c>
      <c r="F4478" t="s">
        <v>21</v>
      </c>
      <c r="G4478" t="str">
        <f>VLOOKUP(E4478, Tiers!M$1:P$134, 3, FALSE)</f>
        <v>ENG3</v>
      </c>
      <c r="H4478">
        <f>VLOOKUP(G4478, Tiers!B$1:C$134, 2, FALSE)</f>
        <v>4</v>
      </c>
      <c r="I4478" s="26" t="s">
        <v>5707</v>
      </c>
      <c r="J4478">
        <f t="shared" si="278"/>
        <v>5</v>
      </c>
      <c r="K4478">
        <f t="shared" si="279"/>
        <v>3</v>
      </c>
      <c r="L4478">
        <f t="shared" si="280"/>
        <v>13923</v>
      </c>
      <c r="M4478">
        <f t="shared" si="281"/>
        <v>457</v>
      </c>
      <c r="N4478">
        <v>31</v>
      </c>
      <c r="O4478" t="s">
        <v>455</v>
      </c>
      <c r="P4478" t="s">
        <v>21</v>
      </c>
      <c r="Q4478" t="s">
        <v>22</v>
      </c>
      <c r="R4478" t="s">
        <v>21</v>
      </c>
      <c r="W4478">
        <v>183</v>
      </c>
      <c r="X4478">
        <v>83</v>
      </c>
      <c r="Y4478">
        <v>35</v>
      </c>
      <c r="Z4478">
        <v>391</v>
      </c>
    </row>
    <row r="4479" spans="1:26" ht="15.95">
      <c r="A4479" t="s">
        <v>5389</v>
      </c>
      <c r="B4479" t="s">
        <v>16</v>
      </c>
      <c r="C4479" t="str">
        <f>VLOOKUP(B4479, Positions!A$1:B$160, 2, FALSE)</f>
        <v>Forward</v>
      </c>
      <c r="D4479" t="s">
        <v>5666</v>
      </c>
      <c r="E4479" t="s">
        <v>5666</v>
      </c>
      <c r="F4479" t="s">
        <v>21</v>
      </c>
      <c r="G4479" t="str">
        <f>VLOOKUP(E4479, Tiers!M$1:P$134, 3, FALSE)</f>
        <v>NONE</v>
      </c>
      <c r="H4479">
        <f>VLOOKUP(G4479, Tiers!B$1:C$134, 2, FALSE)</f>
        <v>7</v>
      </c>
      <c r="I4479" s="26" t="s">
        <v>5708</v>
      </c>
      <c r="J4479">
        <f t="shared" si="278"/>
        <v>3</v>
      </c>
      <c r="K4479">
        <f t="shared" si="279"/>
        <v>3</v>
      </c>
      <c r="L4479">
        <f t="shared" si="280"/>
        <v>14719</v>
      </c>
      <c r="M4479">
        <f t="shared" si="281"/>
        <v>483</v>
      </c>
      <c r="N4479">
        <v>31</v>
      </c>
      <c r="O4479" t="s">
        <v>666</v>
      </c>
      <c r="P4479" t="s">
        <v>21</v>
      </c>
      <c r="Q4479" t="s">
        <v>22</v>
      </c>
      <c r="R4479" t="s">
        <v>21</v>
      </c>
      <c r="W4479">
        <v>191</v>
      </c>
      <c r="X4479">
        <v>79</v>
      </c>
      <c r="Y4479">
        <v>55</v>
      </c>
      <c r="Z4479">
        <v>242</v>
      </c>
    </row>
    <row r="4480" spans="1:26" ht="15.95">
      <c r="A4480" t="s">
        <v>5390</v>
      </c>
      <c r="B4480" t="s">
        <v>166</v>
      </c>
      <c r="C4480" t="str">
        <f>VLOOKUP(B4480, Positions!A$1:B$160, 2, FALSE)</f>
        <v>Goalkeeper</v>
      </c>
      <c r="D4480" t="s">
        <v>395</v>
      </c>
      <c r="E4480" t="s">
        <v>5665</v>
      </c>
      <c r="F4480" t="s">
        <v>21</v>
      </c>
      <c r="G4480" t="str">
        <f>VLOOKUP(E4480, Tiers!M$1:P$134, 3, FALSE)</f>
        <v>ENG2</v>
      </c>
      <c r="H4480">
        <f>VLOOKUP(G4480, Tiers!B$1:C$134, 2, FALSE)</f>
        <v>3</v>
      </c>
      <c r="I4480" s="26" t="s">
        <v>5709</v>
      </c>
      <c r="J4480">
        <f t="shared" si="278"/>
        <v>7</v>
      </c>
      <c r="K4480">
        <f t="shared" si="279"/>
        <v>4</v>
      </c>
      <c r="L4480">
        <f t="shared" si="280"/>
        <v>15326</v>
      </c>
      <c r="M4480">
        <f t="shared" si="281"/>
        <v>503</v>
      </c>
      <c r="N4480">
        <v>31</v>
      </c>
      <c r="O4480" t="s">
        <v>397</v>
      </c>
      <c r="P4480" t="s">
        <v>21</v>
      </c>
      <c r="Q4480" t="s">
        <v>22</v>
      </c>
      <c r="R4480" t="s">
        <v>21</v>
      </c>
      <c r="S4480" t="s">
        <v>870</v>
      </c>
      <c r="W4480">
        <v>191</v>
      </c>
      <c r="X4480">
        <v>77</v>
      </c>
      <c r="Y4480">
        <v>1</v>
      </c>
      <c r="Z4480">
        <v>299</v>
      </c>
    </row>
    <row r="4481" spans="1:26" ht="15.95">
      <c r="A4481" t="s">
        <v>5391</v>
      </c>
      <c r="B4481" t="s">
        <v>81</v>
      </c>
      <c r="C4481" t="str">
        <f>VLOOKUP(B4481, Positions!A$1:B$160, 2, FALSE)</f>
        <v>Defender</v>
      </c>
      <c r="D4481" t="s">
        <v>470</v>
      </c>
      <c r="E4481" t="s">
        <v>5663</v>
      </c>
      <c r="F4481" t="s">
        <v>21</v>
      </c>
      <c r="G4481" t="str">
        <f>VLOOKUP(E4481, Tiers!M$1:P$134, 3, FALSE)</f>
        <v>ENG4</v>
      </c>
      <c r="H4481">
        <f>VLOOKUP(G4481, Tiers!B$1:C$134, 2, FALSE)</f>
        <v>5</v>
      </c>
      <c r="I4481" s="26" t="s">
        <v>5869</v>
      </c>
      <c r="J4481">
        <f t="shared" si="278"/>
        <v>10</v>
      </c>
      <c r="K4481">
        <f t="shared" si="279"/>
        <v>1</v>
      </c>
      <c r="L4481">
        <f t="shared" si="280"/>
        <v>11581</v>
      </c>
      <c r="M4481">
        <f t="shared" si="281"/>
        <v>380</v>
      </c>
      <c r="N4481">
        <v>31</v>
      </c>
      <c r="O4481" t="s">
        <v>2909</v>
      </c>
      <c r="P4481" t="s">
        <v>21</v>
      </c>
      <c r="Q4481" t="s">
        <v>22</v>
      </c>
      <c r="R4481" t="s">
        <v>21</v>
      </c>
      <c r="W4481">
        <v>186</v>
      </c>
      <c r="X4481">
        <v>83</v>
      </c>
      <c r="Y4481">
        <v>29</v>
      </c>
      <c r="Z4481">
        <v>392</v>
      </c>
    </row>
    <row r="4482" spans="1:26" ht="15.95">
      <c r="A4482" t="s">
        <v>5392</v>
      </c>
      <c r="B4482" t="s">
        <v>16</v>
      </c>
      <c r="C4482" t="str">
        <f>VLOOKUP(B4482, Positions!A$1:B$160, 2, FALSE)</f>
        <v>Forward</v>
      </c>
      <c r="D4482" t="s">
        <v>3671</v>
      </c>
      <c r="E4482" t="s">
        <v>5669</v>
      </c>
      <c r="F4482" t="s">
        <v>21</v>
      </c>
      <c r="G4482" t="str">
        <f>VLOOKUP(E4482, Tiers!M$1:P$134, 3, FALSE)</f>
        <v>SCO1</v>
      </c>
      <c r="H4482">
        <f>VLOOKUP(G4482, Tiers!B$1:C$134, 2, FALSE)</f>
        <v>3</v>
      </c>
      <c r="I4482" s="26" t="s">
        <v>5870</v>
      </c>
      <c r="J4482">
        <f t="shared" si="278"/>
        <v>10</v>
      </c>
      <c r="K4482">
        <f t="shared" si="279"/>
        <v>1</v>
      </c>
      <c r="L4482">
        <f t="shared" si="280"/>
        <v>11585</v>
      </c>
      <c r="M4482">
        <f t="shared" si="281"/>
        <v>380</v>
      </c>
      <c r="N4482">
        <v>31</v>
      </c>
      <c r="O4482" t="s">
        <v>74</v>
      </c>
      <c r="P4482" t="s">
        <v>21</v>
      </c>
      <c r="Q4482" t="s">
        <v>22</v>
      </c>
      <c r="R4482" t="s">
        <v>21</v>
      </c>
      <c r="S4482" t="s">
        <v>491</v>
      </c>
      <c r="W4482">
        <v>190</v>
      </c>
      <c r="X4482">
        <v>78</v>
      </c>
      <c r="Y4482">
        <v>68</v>
      </c>
      <c r="Z4482">
        <v>338</v>
      </c>
    </row>
    <row r="4483" spans="1:26" ht="15.95">
      <c r="A4483" t="s">
        <v>5393</v>
      </c>
      <c r="B4483" t="s">
        <v>31</v>
      </c>
      <c r="C4483" t="str">
        <f>VLOOKUP(B4483, Positions!A$1:B$160, 2, FALSE)</f>
        <v>Defender</v>
      </c>
      <c r="D4483" t="s">
        <v>4059</v>
      </c>
      <c r="E4483" t="s">
        <v>5666</v>
      </c>
      <c r="F4483" t="s">
        <v>21</v>
      </c>
      <c r="G4483" t="str">
        <f>VLOOKUP(E4483, Tiers!M$1:P$134, 3, FALSE)</f>
        <v>NONE</v>
      </c>
      <c r="H4483">
        <f>VLOOKUP(G4483, Tiers!B$1:C$134, 2, FALSE)</f>
        <v>7</v>
      </c>
      <c r="I4483" s="26" t="s">
        <v>5871</v>
      </c>
      <c r="J4483">
        <f t="shared" ref="J4483:J4546" si="282">MONTH(I4483)</f>
        <v>10</v>
      </c>
      <c r="K4483">
        <f t="shared" ref="K4483:K4546" si="283">IF(OR(MONTH(I4483)=9, MONTH(I4483)=10, MONTH(I4483)=11), 1,
IF(OR(MONTH(I4483)=12, MONTH(I4483)=1, MONTH(I4483)=2), 2,
IF(OR(MONTH(I4483)=3, MONTH(I4483)=4, MONTH(I4483)=5), 3,
4)))</f>
        <v>1</v>
      </c>
      <c r="L4483">
        <f t="shared" ref="L4483:L4546" si="284">DATEDIF(I4483, DATE(2015, 7, 1), "d")</f>
        <v>11590</v>
      </c>
      <c r="M4483">
        <f t="shared" ref="M4483:M4546" si="285">DATEDIF(I4483, DATE(2015, 7, 1), "m")</f>
        <v>380</v>
      </c>
      <c r="N4483">
        <v>31</v>
      </c>
      <c r="O4483" t="s">
        <v>5394</v>
      </c>
      <c r="P4483" t="s">
        <v>21</v>
      </c>
      <c r="Q4483" t="s">
        <v>22</v>
      </c>
      <c r="R4483" t="s">
        <v>21</v>
      </c>
      <c r="W4483">
        <v>181</v>
      </c>
      <c r="X4483">
        <v>71</v>
      </c>
      <c r="Y4483">
        <v>5</v>
      </c>
      <c r="Z4483">
        <v>280</v>
      </c>
    </row>
    <row r="4484" spans="1:26" ht="15.95">
      <c r="A4484" t="s">
        <v>5395</v>
      </c>
      <c r="B4484" t="s">
        <v>81</v>
      </c>
      <c r="C4484" t="str">
        <f>VLOOKUP(B4484, Positions!A$1:B$160, 2, FALSE)</f>
        <v>Defender</v>
      </c>
      <c r="D4484" t="s">
        <v>162</v>
      </c>
      <c r="E4484" t="s">
        <v>5663</v>
      </c>
      <c r="F4484" t="s">
        <v>21</v>
      </c>
      <c r="G4484" t="str">
        <f>VLOOKUP(E4484, Tiers!M$1:P$134, 3, FALSE)</f>
        <v>ENG4</v>
      </c>
      <c r="H4484">
        <f>VLOOKUP(G4484, Tiers!B$1:C$134, 2, FALSE)</f>
        <v>5</v>
      </c>
      <c r="I4484" s="26" t="s">
        <v>5872</v>
      </c>
      <c r="J4484">
        <f t="shared" si="282"/>
        <v>9</v>
      </c>
      <c r="K4484">
        <f t="shared" si="283"/>
        <v>1</v>
      </c>
      <c r="L4484">
        <f t="shared" si="284"/>
        <v>11601</v>
      </c>
      <c r="M4484">
        <f t="shared" si="285"/>
        <v>381</v>
      </c>
      <c r="N4484">
        <v>31</v>
      </c>
      <c r="O4484" t="s">
        <v>57</v>
      </c>
      <c r="P4484" t="s">
        <v>21</v>
      </c>
      <c r="Q4484" t="s">
        <v>22</v>
      </c>
      <c r="R4484" t="s">
        <v>21</v>
      </c>
      <c r="W4484">
        <v>186</v>
      </c>
      <c r="X4484">
        <v>88</v>
      </c>
      <c r="Y4484">
        <v>36</v>
      </c>
      <c r="Z4484">
        <v>462</v>
      </c>
    </row>
    <row r="4485" spans="1:26" ht="15.95">
      <c r="A4485" t="s">
        <v>5396</v>
      </c>
      <c r="B4485" t="s">
        <v>81</v>
      </c>
      <c r="C4485" t="str">
        <f>VLOOKUP(B4485, Positions!A$1:B$160, 2, FALSE)</f>
        <v>Defender</v>
      </c>
      <c r="D4485" t="s">
        <v>275</v>
      </c>
      <c r="E4485" t="s">
        <v>5665</v>
      </c>
      <c r="F4485" t="s">
        <v>21</v>
      </c>
      <c r="G4485" t="str">
        <f>VLOOKUP(E4485, Tiers!M$1:P$134, 3, FALSE)</f>
        <v>ENG2</v>
      </c>
      <c r="H4485">
        <f>VLOOKUP(G4485, Tiers!B$1:C$134, 2, FALSE)</f>
        <v>3</v>
      </c>
      <c r="I4485" s="26" t="s">
        <v>5872</v>
      </c>
      <c r="J4485">
        <f t="shared" si="282"/>
        <v>9</v>
      </c>
      <c r="K4485">
        <f t="shared" si="283"/>
        <v>1</v>
      </c>
      <c r="L4485">
        <f t="shared" si="284"/>
        <v>11601</v>
      </c>
      <c r="M4485">
        <f t="shared" si="285"/>
        <v>381</v>
      </c>
      <c r="N4485">
        <v>31</v>
      </c>
      <c r="O4485" t="s">
        <v>259</v>
      </c>
      <c r="P4485" t="s">
        <v>21</v>
      </c>
      <c r="Q4485" t="s">
        <v>22</v>
      </c>
      <c r="R4485" t="s">
        <v>21</v>
      </c>
      <c r="W4485">
        <v>194</v>
      </c>
      <c r="X4485">
        <v>84</v>
      </c>
      <c r="Y4485">
        <v>12</v>
      </c>
      <c r="Z4485">
        <v>381</v>
      </c>
    </row>
    <row r="4486" spans="1:26" ht="15.95">
      <c r="A4486" t="s">
        <v>5397</v>
      </c>
      <c r="B4486" t="s">
        <v>16</v>
      </c>
      <c r="C4486" t="str">
        <f>VLOOKUP(B4486, Positions!A$1:B$160, 2, FALSE)</f>
        <v>Forward</v>
      </c>
      <c r="D4486" t="s">
        <v>836</v>
      </c>
      <c r="E4486" t="s">
        <v>62</v>
      </c>
      <c r="F4486" t="s">
        <v>21</v>
      </c>
      <c r="G4486" t="str">
        <f>VLOOKUP(E4486, Tiers!M$1:P$134, 3, FALSE)</f>
        <v>ENG1</v>
      </c>
      <c r="H4486">
        <f>VLOOKUP(G4486, Tiers!B$1:C$134, 2, FALSE)</f>
        <v>1</v>
      </c>
      <c r="I4486" s="26" t="s">
        <v>5873</v>
      </c>
      <c r="J4486">
        <f t="shared" si="282"/>
        <v>9</v>
      </c>
      <c r="K4486">
        <f t="shared" si="283"/>
        <v>1</v>
      </c>
      <c r="L4486">
        <f t="shared" si="284"/>
        <v>11602</v>
      </c>
      <c r="M4486">
        <f t="shared" si="285"/>
        <v>381</v>
      </c>
      <c r="N4486">
        <v>31</v>
      </c>
      <c r="O4486" t="s">
        <v>3713</v>
      </c>
      <c r="P4486" t="s">
        <v>21</v>
      </c>
      <c r="Q4486" t="s">
        <v>22</v>
      </c>
      <c r="R4486" t="s">
        <v>21</v>
      </c>
      <c r="W4486">
        <v>186</v>
      </c>
      <c r="X4486">
        <v>84</v>
      </c>
      <c r="Y4486">
        <v>181</v>
      </c>
      <c r="Z4486">
        <v>430</v>
      </c>
    </row>
    <row r="4487" spans="1:26" ht="15.95">
      <c r="A4487" t="s">
        <v>5398</v>
      </c>
      <c r="B4487" t="s">
        <v>789</v>
      </c>
      <c r="C4487" t="str">
        <f>VLOOKUP(B4487, Positions!A$1:B$160, 2, FALSE)</f>
        <v>Forward</v>
      </c>
      <c r="D4487" t="s">
        <v>3117</v>
      </c>
      <c r="E4487" t="s">
        <v>5663</v>
      </c>
      <c r="F4487" t="s">
        <v>21</v>
      </c>
      <c r="G4487" t="str">
        <f>VLOOKUP(E4487, Tiers!M$1:P$134, 3, FALSE)</f>
        <v>ENG4</v>
      </c>
      <c r="H4487">
        <f>VLOOKUP(G4487, Tiers!B$1:C$134, 2, FALSE)</f>
        <v>5</v>
      </c>
      <c r="I4487" s="26" t="s">
        <v>5874</v>
      </c>
      <c r="J4487">
        <f t="shared" si="282"/>
        <v>9</v>
      </c>
      <c r="K4487">
        <f t="shared" si="283"/>
        <v>1</v>
      </c>
      <c r="L4487">
        <f t="shared" si="284"/>
        <v>11607</v>
      </c>
      <c r="M4487">
        <f t="shared" si="285"/>
        <v>381</v>
      </c>
      <c r="N4487">
        <v>31</v>
      </c>
      <c r="O4487" t="s">
        <v>1237</v>
      </c>
      <c r="P4487" t="s">
        <v>21</v>
      </c>
      <c r="Q4487" t="s">
        <v>22</v>
      </c>
      <c r="R4487" t="s">
        <v>21</v>
      </c>
      <c r="W4487">
        <v>183</v>
      </c>
      <c r="X4487">
        <v>82</v>
      </c>
      <c r="Y4487">
        <v>107</v>
      </c>
      <c r="Z4487">
        <v>457</v>
      </c>
    </row>
    <row r="4488" spans="1:26" ht="15.95">
      <c r="A4488" t="s">
        <v>5399</v>
      </c>
      <c r="B4488" t="s">
        <v>278</v>
      </c>
      <c r="C4488" t="str">
        <f>VLOOKUP(B4488, Positions!A$1:B$160, 2, FALSE)</f>
        <v>Midfielder</v>
      </c>
      <c r="D4488" t="s">
        <v>370</v>
      </c>
      <c r="E4488" t="s">
        <v>5663</v>
      </c>
      <c r="F4488" t="s">
        <v>21</v>
      </c>
      <c r="G4488" t="str">
        <f>VLOOKUP(E4488, Tiers!M$1:P$134, 3, FALSE)</f>
        <v>ENG4</v>
      </c>
      <c r="H4488">
        <f>VLOOKUP(G4488, Tiers!B$1:C$134, 2, FALSE)</f>
        <v>5</v>
      </c>
      <c r="I4488" s="26" t="s">
        <v>5875</v>
      </c>
      <c r="J4488">
        <f t="shared" si="282"/>
        <v>9</v>
      </c>
      <c r="K4488">
        <f t="shared" si="283"/>
        <v>1</v>
      </c>
      <c r="L4488">
        <f t="shared" si="284"/>
        <v>11622</v>
      </c>
      <c r="M4488">
        <f t="shared" si="285"/>
        <v>381</v>
      </c>
      <c r="N4488">
        <v>31</v>
      </c>
      <c r="O4488" t="s">
        <v>5786</v>
      </c>
      <c r="P4488" t="s">
        <v>21</v>
      </c>
      <c r="Q4488" t="s">
        <v>22</v>
      </c>
      <c r="R4488" t="s">
        <v>21</v>
      </c>
      <c r="W4488">
        <v>186</v>
      </c>
      <c r="X4488">
        <v>73</v>
      </c>
      <c r="Y4488">
        <v>51</v>
      </c>
      <c r="Z4488">
        <v>372</v>
      </c>
    </row>
    <row r="4489" spans="1:26" ht="15.95">
      <c r="A4489" t="s">
        <v>5400</v>
      </c>
      <c r="B4489" t="s">
        <v>31</v>
      </c>
      <c r="C4489" t="str">
        <f>VLOOKUP(B4489, Positions!A$1:B$160, 2, FALSE)</f>
        <v>Defender</v>
      </c>
      <c r="D4489" t="s">
        <v>32</v>
      </c>
      <c r="E4489" t="s">
        <v>5663</v>
      </c>
      <c r="F4489" t="s">
        <v>21</v>
      </c>
      <c r="G4489" t="str">
        <f>VLOOKUP(E4489, Tiers!M$1:P$134, 3, FALSE)</f>
        <v>ENG4</v>
      </c>
      <c r="H4489">
        <f>VLOOKUP(G4489, Tiers!B$1:C$134, 2, FALSE)</f>
        <v>5</v>
      </c>
      <c r="I4489" s="26" t="s">
        <v>5876</v>
      </c>
      <c r="J4489">
        <f t="shared" si="282"/>
        <v>9</v>
      </c>
      <c r="K4489">
        <f t="shared" si="283"/>
        <v>1</v>
      </c>
      <c r="L4489">
        <f t="shared" si="284"/>
        <v>11624</v>
      </c>
      <c r="M4489">
        <f t="shared" si="285"/>
        <v>381</v>
      </c>
      <c r="N4489">
        <v>31</v>
      </c>
      <c r="O4489" t="s">
        <v>204</v>
      </c>
      <c r="P4489" t="s">
        <v>21</v>
      </c>
      <c r="Q4489" t="s">
        <v>22</v>
      </c>
      <c r="R4489" t="s">
        <v>21</v>
      </c>
      <c r="W4489">
        <v>186</v>
      </c>
      <c r="X4489">
        <v>70</v>
      </c>
      <c r="Y4489">
        <v>2</v>
      </c>
      <c r="Z4489">
        <v>271</v>
      </c>
    </row>
    <row r="4490" spans="1:26" ht="15.95">
      <c r="A4490" t="s">
        <v>5401</v>
      </c>
      <c r="B4490" t="s">
        <v>36</v>
      </c>
      <c r="C4490" t="str">
        <f>VLOOKUP(B4490, Positions!A$1:B$160, 2, FALSE)</f>
        <v>Midfielder</v>
      </c>
      <c r="D4490" t="s">
        <v>5666</v>
      </c>
      <c r="E4490" t="s">
        <v>5666</v>
      </c>
      <c r="F4490" t="s">
        <v>21</v>
      </c>
      <c r="G4490" t="str">
        <f>VLOOKUP(E4490, Tiers!M$1:P$134, 3, FALSE)</f>
        <v>NONE</v>
      </c>
      <c r="H4490">
        <f>VLOOKUP(G4490, Tiers!B$1:C$134, 2, FALSE)</f>
        <v>7</v>
      </c>
      <c r="I4490" s="26" t="s">
        <v>5683</v>
      </c>
      <c r="J4490">
        <f t="shared" si="282"/>
        <v>9</v>
      </c>
      <c r="K4490">
        <f t="shared" si="283"/>
        <v>1</v>
      </c>
      <c r="L4490">
        <f t="shared" si="284"/>
        <v>11625</v>
      </c>
      <c r="M4490">
        <f t="shared" si="285"/>
        <v>381</v>
      </c>
      <c r="N4490">
        <v>31</v>
      </c>
      <c r="O4490" t="s">
        <v>3743</v>
      </c>
      <c r="P4490" t="s">
        <v>21</v>
      </c>
      <c r="Q4490" t="s">
        <v>22</v>
      </c>
      <c r="R4490" t="s">
        <v>21</v>
      </c>
      <c r="W4490">
        <v>187</v>
      </c>
      <c r="X4490">
        <v>85</v>
      </c>
      <c r="Y4490">
        <v>13</v>
      </c>
      <c r="Z4490">
        <v>253</v>
      </c>
    </row>
    <row r="4491" spans="1:26" ht="15.95">
      <c r="A4491" t="s">
        <v>5402</v>
      </c>
      <c r="B4491" t="s">
        <v>16</v>
      </c>
      <c r="C4491" t="str">
        <f>VLOOKUP(B4491, Positions!A$1:B$160, 2, FALSE)</f>
        <v>Forward</v>
      </c>
      <c r="D4491" t="s">
        <v>250</v>
      </c>
      <c r="E4491" t="s">
        <v>5664</v>
      </c>
      <c r="F4491" t="s">
        <v>21</v>
      </c>
      <c r="G4491" t="str">
        <f>VLOOKUP(E4491, Tiers!M$1:P$134, 3, FALSE)</f>
        <v>ENG3</v>
      </c>
      <c r="H4491">
        <f>VLOOKUP(G4491, Tiers!B$1:C$134, 2, FALSE)</f>
        <v>4</v>
      </c>
      <c r="I4491" s="26" t="s">
        <v>5684</v>
      </c>
      <c r="J4491">
        <f t="shared" si="282"/>
        <v>3</v>
      </c>
      <c r="K4491">
        <f t="shared" si="283"/>
        <v>3</v>
      </c>
      <c r="L4491">
        <f t="shared" si="284"/>
        <v>11788</v>
      </c>
      <c r="M4491">
        <f t="shared" si="285"/>
        <v>387</v>
      </c>
      <c r="N4491">
        <v>31</v>
      </c>
      <c r="O4491" t="s">
        <v>57</v>
      </c>
      <c r="P4491" t="s">
        <v>21</v>
      </c>
      <c r="Q4491" t="s">
        <v>22</v>
      </c>
      <c r="R4491" t="s">
        <v>21</v>
      </c>
      <c r="W4491">
        <v>185</v>
      </c>
      <c r="X4491">
        <v>80</v>
      </c>
      <c r="Y4491">
        <v>99</v>
      </c>
      <c r="Z4491">
        <v>321</v>
      </c>
    </row>
    <row r="4492" spans="1:26" ht="15.95">
      <c r="A4492" t="s">
        <v>5403</v>
      </c>
      <c r="B4492" t="s">
        <v>249</v>
      </c>
      <c r="C4492" t="str">
        <f>VLOOKUP(B4492, Positions!A$1:B$160, 2, FALSE)</f>
        <v>Midfielder</v>
      </c>
      <c r="D4492" t="s">
        <v>1895</v>
      </c>
      <c r="E4492" t="s">
        <v>5666</v>
      </c>
      <c r="F4492" t="s">
        <v>21</v>
      </c>
      <c r="G4492" t="str">
        <f>VLOOKUP(E4492, Tiers!M$1:P$134, 3, FALSE)</f>
        <v>NONE</v>
      </c>
      <c r="H4492">
        <f>VLOOKUP(G4492, Tiers!B$1:C$134, 2, FALSE)</f>
        <v>7</v>
      </c>
      <c r="I4492" s="26" t="s">
        <v>5684</v>
      </c>
      <c r="J4492">
        <f t="shared" si="282"/>
        <v>3</v>
      </c>
      <c r="K4492">
        <f t="shared" si="283"/>
        <v>3</v>
      </c>
      <c r="L4492">
        <f t="shared" si="284"/>
        <v>11788</v>
      </c>
      <c r="M4492">
        <f t="shared" si="285"/>
        <v>387</v>
      </c>
      <c r="N4492">
        <v>31</v>
      </c>
      <c r="O4492" t="s">
        <v>252</v>
      </c>
      <c r="P4492" t="s">
        <v>21</v>
      </c>
      <c r="Q4492" t="s">
        <v>22</v>
      </c>
      <c r="R4492" t="s">
        <v>21</v>
      </c>
      <c r="W4492">
        <v>183</v>
      </c>
      <c r="X4492">
        <v>78</v>
      </c>
      <c r="Y4492">
        <v>49</v>
      </c>
      <c r="Z4492">
        <v>353</v>
      </c>
    </row>
    <row r="4493" spans="1:26" ht="15.95">
      <c r="A4493" t="s">
        <v>5404</v>
      </c>
      <c r="B4493" t="s">
        <v>115</v>
      </c>
      <c r="C4493" t="str">
        <f>VLOOKUP(B4493, Positions!A$1:B$160, 2, FALSE)</f>
        <v>Midfielder</v>
      </c>
      <c r="D4493" t="s">
        <v>290</v>
      </c>
      <c r="E4493" t="s">
        <v>5665</v>
      </c>
      <c r="F4493" t="s">
        <v>21</v>
      </c>
      <c r="G4493" t="str">
        <f>VLOOKUP(E4493, Tiers!M$1:P$134, 3, FALSE)</f>
        <v>ENG2</v>
      </c>
      <c r="H4493">
        <f>VLOOKUP(G4493, Tiers!B$1:C$134, 2, FALSE)</f>
        <v>3</v>
      </c>
      <c r="I4493" s="26" t="s">
        <v>5685</v>
      </c>
      <c r="J4493">
        <f t="shared" si="282"/>
        <v>1</v>
      </c>
      <c r="K4493">
        <f t="shared" si="283"/>
        <v>2</v>
      </c>
      <c r="L4493">
        <f t="shared" si="284"/>
        <v>11847</v>
      </c>
      <c r="M4493">
        <f t="shared" si="285"/>
        <v>389</v>
      </c>
      <c r="N4493">
        <v>31</v>
      </c>
      <c r="O4493" t="s">
        <v>74</v>
      </c>
      <c r="P4493" t="s">
        <v>21</v>
      </c>
      <c r="Q4493" t="s">
        <v>22</v>
      </c>
      <c r="R4493" t="s">
        <v>21</v>
      </c>
      <c r="W4493">
        <v>173</v>
      </c>
      <c r="X4493">
        <v>70</v>
      </c>
      <c r="Y4493">
        <v>58</v>
      </c>
      <c r="Z4493">
        <v>379</v>
      </c>
    </row>
    <row r="4494" spans="1:26" ht="15.95">
      <c r="A4494" t="s">
        <v>5405</v>
      </c>
      <c r="B4494" t="s">
        <v>16</v>
      </c>
      <c r="C4494" t="str">
        <f>VLOOKUP(B4494, Positions!A$1:B$160, 2, FALSE)</f>
        <v>Forward</v>
      </c>
      <c r="D4494" t="s">
        <v>1358</v>
      </c>
      <c r="E4494" t="s">
        <v>5663</v>
      </c>
      <c r="F4494" t="s">
        <v>21</v>
      </c>
      <c r="G4494" t="str">
        <f>VLOOKUP(E4494, Tiers!M$1:P$134, 3, FALSE)</f>
        <v>ENG4</v>
      </c>
      <c r="H4494">
        <f>VLOOKUP(G4494, Tiers!B$1:C$134, 2, FALSE)</f>
        <v>5</v>
      </c>
      <c r="I4494" s="26" t="s">
        <v>5686</v>
      </c>
      <c r="J4494">
        <f t="shared" si="282"/>
        <v>1</v>
      </c>
      <c r="K4494">
        <f t="shared" si="283"/>
        <v>2</v>
      </c>
      <c r="L4494">
        <f t="shared" si="284"/>
        <v>11854</v>
      </c>
      <c r="M4494">
        <f t="shared" si="285"/>
        <v>389</v>
      </c>
      <c r="N4494">
        <v>31</v>
      </c>
      <c r="O4494" t="s">
        <v>217</v>
      </c>
      <c r="P4494" t="s">
        <v>21</v>
      </c>
      <c r="Q4494" t="s">
        <v>22</v>
      </c>
      <c r="R4494" t="s">
        <v>21</v>
      </c>
      <c r="W4494">
        <v>178</v>
      </c>
      <c r="X4494">
        <v>78</v>
      </c>
      <c r="Y4494">
        <v>79</v>
      </c>
      <c r="Z4494">
        <v>348</v>
      </c>
    </row>
    <row r="4495" spans="1:26" ht="15.95">
      <c r="A4495" t="s">
        <v>533</v>
      </c>
      <c r="B4495" t="s">
        <v>166</v>
      </c>
      <c r="C4495" t="str">
        <f>VLOOKUP(B4495, Positions!A$1:B$160, 2, FALSE)</f>
        <v>Goalkeeper</v>
      </c>
      <c r="D4495" t="s">
        <v>142</v>
      </c>
      <c r="E4495" t="s">
        <v>5663</v>
      </c>
      <c r="F4495" t="s">
        <v>21</v>
      </c>
      <c r="G4495" t="str">
        <f>VLOOKUP(E4495, Tiers!M$1:P$134, 3, FALSE)</f>
        <v>ENG4</v>
      </c>
      <c r="H4495">
        <f>VLOOKUP(G4495, Tiers!B$1:C$134, 2, FALSE)</f>
        <v>5</v>
      </c>
      <c r="I4495" s="26" t="s">
        <v>5687</v>
      </c>
      <c r="J4495">
        <f t="shared" si="282"/>
        <v>12</v>
      </c>
      <c r="K4495">
        <f t="shared" si="283"/>
        <v>2</v>
      </c>
      <c r="L4495">
        <f t="shared" si="284"/>
        <v>11879</v>
      </c>
      <c r="M4495">
        <f t="shared" si="285"/>
        <v>390</v>
      </c>
      <c r="N4495">
        <v>31</v>
      </c>
      <c r="O4495" t="s">
        <v>93</v>
      </c>
      <c r="P4495" t="s">
        <v>21</v>
      </c>
      <c r="Q4495" t="s">
        <v>22</v>
      </c>
      <c r="R4495" t="s">
        <v>21</v>
      </c>
      <c r="W4495">
        <v>184</v>
      </c>
      <c r="X4495">
        <v>93</v>
      </c>
      <c r="Y4495">
        <v>0</v>
      </c>
      <c r="Z4495">
        <v>238</v>
      </c>
    </row>
    <row r="4496" spans="1:26" ht="15.95">
      <c r="A4496" t="s">
        <v>5406</v>
      </c>
      <c r="B4496" t="s">
        <v>166</v>
      </c>
      <c r="C4496" t="str">
        <f>VLOOKUP(B4496, Positions!A$1:B$160, 2, FALSE)</f>
        <v>Goalkeeper</v>
      </c>
      <c r="D4496" t="s">
        <v>1308</v>
      </c>
      <c r="E4496" t="s">
        <v>5666</v>
      </c>
      <c r="F4496" t="s">
        <v>21</v>
      </c>
      <c r="G4496" t="str">
        <f>VLOOKUP(E4496, Tiers!M$1:P$134, 3, FALSE)</f>
        <v>NONE</v>
      </c>
      <c r="H4496">
        <f>VLOOKUP(G4496, Tiers!B$1:C$134, 2, FALSE)</f>
        <v>7</v>
      </c>
      <c r="I4496" s="26" t="s">
        <v>5688</v>
      </c>
      <c r="J4496">
        <f t="shared" si="282"/>
        <v>11</v>
      </c>
      <c r="K4496">
        <f t="shared" si="283"/>
        <v>1</v>
      </c>
      <c r="L4496">
        <f t="shared" si="284"/>
        <v>11919</v>
      </c>
      <c r="M4496">
        <f t="shared" si="285"/>
        <v>391</v>
      </c>
      <c r="N4496">
        <v>31</v>
      </c>
      <c r="O4496" t="s">
        <v>5407</v>
      </c>
      <c r="P4496" t="s">
        <v>21</v>
      </c>
      <c r="Q4496" t="s">
        <v>5408</v>
      </c>
      <c r="R4496" t="s">
        <v>21</v>
      </c>
      <c r="S4496" t="s">
        <v>5409</v>
      </c>
      <c r="W4496">
        <v>188</v>
      </c>
      <c r="X4496">
        <v>89</v>
      </c>
      <c r="Y4496">
        <v>0</v>
      </c>
      <c r="Z4496">
        <v>281</v>
      </c>
    </row>
    <row r="4497" spans="1:26" ht="15.95">
      <c r="A4497" t="s">
        <v>5410</v>
      </c>
      <c r="B4497" t="s">
        <v>131</v>
      </c>
      <c r="C4497" t="str">
        <f>VLOOKUP(B4497, Positions!A$1:B$160, 2, FALSE)</f>
        <v>Forward</v>
      </c>
      <c r="D4497" t="s">
        <v>627</v>
      </c>
      <c r="E4497" t="s">
        <v>5666</v>
      </c>
      <c r="F4497" t="s">
        <v>21</v>
      </c>
      <c r="G4497" t="str">
        <f>VLOOKUP(E4497, Tiers!M$1:P$134, 3, FALSE)</f>
        <v>NONE</v>
      </c>
      <c r="H4497">
        <f>VLOOKUP(G4497, Tiers!B$1:C$134, 2, FALSE)</f>
        <v>7</v>
      </c>
      <c r="I4497" s="26" t="s">
        <v>5689</v>
      </c>
      <c r="J4497">
        <f t="shared" si="282"/>
        <v>10</v>
      </c>
      <c r="K4497">
        <f t="shared" si="283"/>
        <v>1</v>
      </c>
      <c r="L4497">
        <f t="shared" si="284"/>
        <v>11931</v>
      </c>
      <c r="M4497">
        <f t="shared" si="285"/>
        <v>392</v>
      </c>
      <c r="N4497">
        <v>31</v>
      </c>
      <c r="O4497" t="s">
        <v>69</v>
      </c>
      <c r="P4497" t="s">
        <v>21</v>
      </c>
      <c r="Q4497" t="s">
        <v>22</v>
      </c>
      <c r="R4497" t="s">
        <v>21</v>
      </c>
      <c r="W4497">
        <v>176</v>
      </c>
      <c r="X4497">
        <v>72</v>
      </c>
      <c r="Y4497">
        <v>75</v>
      </c>
      <c r="Z4497">
        <v>283</v>
      </c>
    </row>
    <row r="4498" spans="1:26" ht="15.95">
      <c r="A4498" t="s">
        <v>5411</v>
      </c>
      <c r="B4498" t="s">
        <v>16</v>
      </c>
      <c r="C4498" t="str">
        <f>VLOOKUP(B4498, Positions!A$1:B$160, 2, FALSE)</f>
        <v>Forward</v>
      </c>
      <c r="D4498" t="s">
        <v>5412</v>
      </c>
      <c r="E4498" t="s">
        <v>5666</v>
      </c>
      <c r="F4498" t="s">
        <v>21</v>
      </c>
      <c r="G4498" t="str">
        <f>VLOOKUP(E4498, Tiers!M$1:P$134, 3, FALSE)</f>
        <v>NONE</v>
      </c>
      <c r="H4498">
        <f>VLOOKUP(G4498, Tiers!B$1:C$134, 2, FALSE)</f>
        <v>7</v>
      </c>
      <c r="I4498" s="26" t="s">
        <v>5690</v>
      </c>
      <c r="J4498">
        <f t="shared" si="282"/>
        <v>10</v>
      </c>
      <c r="K4498">
        <f t="shared" si="283"/>
        <v>1</v>
      </c>
      <c r="L4498">
        <f t="shared" si="284"/>
        <v>11932</v>
      </c>
      <c r="M4498">
        <f t="shared" si="285"/>
        <v>392</v>
      </c>
      <c r="N4498">
        <v>31</v>
      </c>
      <c r="O4498" t="s">
        <v>217</v>
      </c>
      <c r="P4498" t="s">
        <v>21</v>
      </c>
      <c r="Q4498" t="s">
        <v>22</v>
      </c>
      <c r="R4498" t="s">
        <v>21</v>
      </c>
      <c r="W4498">
        <v>188</v>
      </c>
      <c r="X4498">
        <v>89</v>
      </c>
      <c r="Y4498">
        <v>133</v>
      </c>
      <c r="Z4498">
        <v>340</v>
      </c>
    </row>
    <row r="4499" spans="1:26" ht="15.95">
      <c r="A4499" t="s">
        <v>5413</v>
      </c>
      <c r="B4499" t="s">
        <v>16</v>
      </c>
      <c r="C4499" t="str">
        <f>VLOOKUP(B4499, Positions!A$1:B$160, 2, FALSE)</f>
        <v>Forward</v>
      </c>
      <c r="D4499" t="s">
        <v>2569</v>
      </c>
      <c r="E4499" t="s">
        <v>5666</v>
      </c>
      <c r="F4499" t="s">
        <v>21</v>
      </c>
      <c r="G4499" t="str">
        <f>VLOOKUP(E4499, Tiers!M$1:P$134, 3, FALSE)</f>
        <v>NONE</v>
      </c>
      <c r="H4499">
        <f>VLOOKUP(G4499, Tiers!B$1:C$134, 2, FALSE)</f>
        <v>7</v>
      </c>
      <c r="I4499" s="26" t="s">
        <v>5691</v>
      </c>
      <c r="J4499">
        <f t="shared" si="282"/>
        <v>9</v>
      </c>
      <c r="K4499">
        <f t="shared" si="283"/>
        <v>1</v>
      </c>
      <c r="L4499">
        <f t="shared" si="284"/>
        <v>11964</v>
      </c>
      <c r="M4499">
        <f t="shared" si="285"/>
        <v>393</v>
      </c>
      <c r="N4499">
        <v>31</v>
      </c>
      <c r="O4499" t="s">
        <v>259</v>
      </c>
      <c r="P4499" t="s">
        <v>21</v>
      </c>
      <c r="Q4499" t="s">
        <v>22</v>
      </c>
      <c r="R4499" t="s">
        <v>21</v>
      </c>
      <c r="W4499">
        <v>188</v>
      </c>
      <c r="X4499">
        <v>73</v>
      </c>
      <c r="Y4499">
        <v>136</v>
      </c>
      <c r="Z4499">
        <v>488</v>
      </c>
    </row>
    <row r="4500" spans="1:26" ht="15.95">
      <c r="A4500" t="s">
        <v>5414</v>
      </c>
      <c r="B4500" t="s">
        <v>16</v>
      </c>
      <c r="C4500" t="str">
        <f>VLOOKUP(B4500, Positions!A$1:B$160, 2, FALSE)</f>
        <v>Forward</v>
      </c>
      <c r="D4500" t="s">
        <v>762</v>
      </c>
      <c r="E4500" t="s">
        <v>5665</v>
      </c>
      <c r="F4500" t="s">
        <v>21</v>
      </c>
      <c r="G4500" t="str">
        <f>VLOOKUP(E4500, Tiers!M$1:P$134, 3, FALSE)</f>
        <v>ENG2</v>
      </c>
      <c r="H4500">
        <f>VLOOKUP(G4500, Tiers!B$1:C$134, 2, FALSE)</f>
        <v>3</v>
      </c>
      <c r="I4500" s="26" t="s">
        <v>5692</v>
      </c>
      <c r="J4500">
        <f t="shared" si="282"/>
        <v>9</v>
      </c>
      <c r="K4500">
        <f t="shared" si="283"/>
        <v>1</v>
      </c>
      <c r="L4500">
        <f t="shared" si="284"/>
        <v>11971</v>
      </c>
      <c r="M4500">
        <f t="shared" si="285"/>
        <v>393</v>
      </c>
      <c r="N4500">
        <v>31</v>
      </c>
      <c r="O4500" t="s">
        <v>470</v>
      </c>
      <c r="P4500" t="s">
        <v>21</v>
      </c>
      <c r="Q4500" t="s">
        <v>22</v>
      </c>
      <c r="R4500" t="s">
        <v>21</v>
      </c>
      <c r="W4500">
        <v>191</v>
      </c>
      <c r="X4500">
        <v>83</v>
      </c>
      <c r="Y4500">
        <v>109</v>
      </c>
      <c r="Z4500">
        <v>417</v>
      </c>
    </row>
    <row r="4501" spans="1:26" ht="15.95">
      <c r="A4501" t="s">
        <v>5415</v>
      </c>
      <c r="B4501" t="s">
        <v>31</v>
      </c>
      <c r="C4501" t="str">
        <f>VLOOKUP(B4501, Positions!A$1:B$160, 2, FALSE)</f>
        <v>Defender</v>
      </c>
      <c r="D4501" t="s">
        <v>200</v>
      </c>
      <c r="E4501" t="s">
        <v>5664</v>
      </c>
      <c r="F4501" t="s">
        <v>21</v>
      </c>
      <c r="G4501" t="str">
        <f>VLOOKUP(E4501, Tiers!M$1:P$134, 3, FALSE)</f>
        <v>ENG3</v>
      </c>
      <c r="H4501">
        <f>VLOOKUP(G4501, Tiers!B$1:C$134, 2, FALSE)</f>
        <v>4</v>
      </c>
      <c r="I4501" s="26" t="s">
        <v>5693</v>
      </c>
      <c r="J4501">
        <f t="shared" si="282"/>
        <v>6</v>
      </c>
      <c r="K4501">
        <f t="shared" si="283"/>
        <v>4</v>
      </c>
      <c r="L4501">
        <f t="shared" si="284"/>
        <v>12060</v>
      </c>
      <c r="M4501">
        <f t="shared" si="285"/>
        <v>396</v>
      </c>
      <c r="N4501">
        <v>32</v>
      </c>
      <c r="O4501" t="s">
        <v>5790</v>
      </c>
      <c r="P4501" t="s">
        <v>21</v>
      </c>
      <c r="Q4501" t="s">
        <v>22</v>
      </c>
      <c r="R4501" t="s">
        <v>21</v>
      </c>
      <c r="W4501">
        <v>178</v>
      </c>
      <c r="X4501">
        <v>67</v>
      </c>
      <c r="Y4501">
        <v>10</v>
      </c>
      <c r="Z4501">
        <v>433</v>
      </c>
    </row>
    <row r="4502" spans="1:26" ht="15.95">
      <c r="A4502" t="s">
        <v>5416</v>
      </c>
      <c r="B4502" t="s">
        <v>5417</v>
      </c>
      <c r="C4502" t="str">
        <f>VLOOKUP(B4502, Positions!A$1:B$160, 2, FALSE)</f>
        <v>Defender</v>
      </c>
      <c r="D4502" t="s">
        <v>5418</v>
      </c>
      <c r="E4502" t="s">
        <v>5666</v>
      </c>
      <c r="F4502" t="s">
        <v>563</v>
      </c>
      <c r="G4502" t="str">
        <f>VLOOKUP(E4502, Tiers!M$1:P$134, 3, FALSE)</f>
        <v>NONE</v>
      </c>
      <c r="H4502">
        <f>VLOOKUP(G4502, Tiers!B$1:C$134, 2, FALSE)</f>
        <v>7</v>
      </c>
      <c r="I4502" s="26" t="s">
        <v>5694</v>
      </c>
      <c r="J4502">
        <f t="shared" si="282"/>
        <v>11</v>
      </c>
      <c r="K4502">
        <f t="shared" si="283"/>
        <v>1</v>
      </c>
      <c r="L4502">
        <f t="shared" si="284"/>
        <v>12284</v>
      </c>
      <c r="M4502">
        <f t="shared" si="285"/>
        <v>403</v>
      </c>
      <c r="N4502">
        <v>32</v>
      </c>
      <c r="O4502" t="s">
        <v>5419</v>
      </c>
      <c r="P4502" t="s">
        <v>21</v>
      </c>
      <c r="Q4502" t="s">
        <v>2172</v>
      </c>
      <c r="R4502" t="s">
        <v>21</v>
      </c>
      <c r="S4502" t="s">
        <v>5420</v>
      </c>
      <c r="W4502">
        <v>186</v>
      </c>
      <c r="X4502">
        <v>86</v>
      </c>
      <c r="Y4502">
        <v>32</v>
      </c>
      <c r="Z4502">
        <v>360</v>
      </c>
    </row>
    <row r="4503" spans="1:26" ht="15.95">
      <c r="A4503" t="s">
        <v>5421</v>
      </c>
      <c r="B4503" t="s">
        <v>16</v>
      </c>
      <c r="C4503" t="str">
        <f>VLOOKUP(B4503, Positions!A$1:B$160, 2, FALSE)</f>
        <v>Forward</v>
      </c>
      <c r="D4503" t="s">
        <v>48</v>
      </c>
      <c r="E4503" t="s">
        <v>5663</v>
      </c>
      <c r="F4503" t="s">
        <v>21</v>
      </c>
      <c r="G4503" t="str">
        <f>VLOOKUP(E4503, Tiers!M$1:P$134, 3, FALSE)</f>
        <v>ENG4</v>
      </c>
      <c r="H4503">
        <f>VLOOKUP(G4503, Tiers!B$1:C$134, 2, FALSE)</f>
        <v>5</v>
      </c>
      <c r="I4503" s="26" t="s">
        <v>5695</v>
      </c>
      <c r="J4503">
        <f t="shared" si="282"/>
        <v>11</v>
      </c>
      <c r="K4503">
        <f t="shared" si="283"/>
        <v>1</v>
      </c>
      <c r="L4503">
        <f t="shared" si="284"/>
        <v>12290</v>
      </c>
      <c r="M4503">
        <f t="shared" si="285"/>
        <v>403</v>
      </c>
      <c r="N4503">
        <v>32</v>
      </c>
      <c r="O4503" t="s">
        <v>74</v>
      </c>
      <c r="P4503" t="s">
        <v>21</v>
      </c>
      <c r="Q4503" t="s">
        <v>22</v>
      </c>
      <c r="R4503" t="s">
        <v>21</v>
      </c>
      <c r="W4503">
        <v>171</v>
      </c>
      <c r="X4503">
        <v>78</v>
      </c>
      <c r="Y4503">
        <v>132</v>
      </c>
      <c r="Z4503">
        <v>475</v>
      </c>
    </row>
    <row r="4504" spans="1:26" ht="15.95">
      <c r="A4504" t="s">
        <v>5422</v>
      </c>
      <c r="B4504" t="s">
        <v>3765</v>
      </c>
      <c r="C4504" t="str">
        <f>VLOOKUP(B4504, Positions!A$1:B$160, 2, FALSE)</f>
        <v>Midfielder</v>
      </c>
      <c r="D4504" t="s">
        <v>657</v>
      </c>
      <c r="E4504" t="s">
        <v>62</v>
      </c>
      <c r="F4504" t="s">
        <v>21</v>
      </c>
      <c r="G4504" t="str">
        <f>VLOOKUP(E4504, Tiers!M$1:P$134, 3, FALSE)</f>
        <v>ENG1</v>
      </c>
      <c r="H4504">
        <f>VLOOKUP(G4504, Tiers!B$1:C$134, 2, FALSE)</f>
        <v>1</v>
      </c>
      <c r="I4504" s="26" t="s">
        <v>5696</v>
      </c>
      <c r="J4504">
        <f t="shared" si="282"/>
        <v>2</v>
      </c>
      <c r="K4504">
        <f t="shared" si="283"/>
        <v>2</v>
      </c>
      <c r="L4504">
        <f t="shared" si="284"/>
        <v>12559</v>
      </c>
      <c r="M4504">
        <f t="shared" si="285"/>
        <v>412</v>
      </c>
      <c r="N4504">
        <v>32</v>
      </c>
      <c r="O4504" t="s">
        <v>74</v>
      </c>
      <c r="P4504" t="s">
        <v>21</v>
      </c>
      <c r="Q4504" t="s">
        <v>22</v>
      </c>
      <c r="R4504" t="s">
        <v>21</v>
      </c>
      <c r="W4504">
        <v>178</v>
      </c>
      <c r="X4504">
        <v>70</v>
      </c>
      <c r="Y4504">
        <v>29</v>
      </c>
      <c r="Z4504">
        <v>395</v>
      </c>
    </row>
    <row r="4505" spans="1:26" ht="15.95">
      <c r="A4505" t="s">
        <v>5423</v>
      </c>
      <c r="B4505" t="s">
        <v>31</v>
      </c>
      <c r="C4505" t="str">
        <f>VLOOKUP(B4505, Positions!A$1:B$160, 2, FALSE)</f>
        <v>Defender</v>
      </c>
      <c r="D4505" t="s">
        <v>234</v>
      </c>
      <c r="E4505" t="s">
        <v>5664</v>
      </c>
      <c r="F4505" t="s">
        <v>21</v>
      </c>
      <c r="G4505" t="str">
        <f>VLOOKUP(E4505, Tiers!M$1:P$134, 3, FALSE)</f>
        <v>ENG3</v>
      </c>
      <c r="H4505">
        <f>VLOOKUP(G4505, Tiers!B$1:C$134, 2, FALSE)</f>
        <v>4</v>
      </c>
      <c r="I4505" s="26" t="s">
        <v>5697</v>
      </c>
      <c r="J4505">
        <f t="shared" si="282"/>
        <v>12</v>
      </c>
      <c r="K4505">
        <f t="shared" si="283"/>
        <v>2</v>
      </c>
      <c r="L4505">
        <f t="shared" si="284"/>
        <v>12613</v>
      </c>
      <c r="M4505">
        <f t="shared" si="285"/>
        <v>414</v>
      </c>
      <c r="N4505">
        <v>32</v>
      </c>
      <c r="O4505" t="s">
        <v>113</v>
      </c>
      <c r="P4505" t="s">
        <v>21</v>
      </c>
      <c r="Q4505" t="s">
        <v>22</v>
      </c>
      <c r="R4505" t="s">
        <v>21</v>
      </c>
      <c r="W4505">
        <v>178</v>
      </c>
      <c r="X4505">
        <v>70</v>
      </c>
      <c r="Y4505">
        <v>16</v>
      </c>
      <c r="Z4505">
        <v>375</v>
      </c>
    </row>
    <row r="4506" spans="1:26" ht="15.95">
      <c r="A4506" t="s">
        <v>5424</v>
      </c>
      <c r="B4506" t="s">
        <v>81</v>
      </c>
      <c r="C4506" t="str">
        <f>VLOOKUP(B4506, Positions!A$1:B$160, 2, FALSE)</f>
        <v>Defender</v>
      </c>
      <c r="D4506" t="s">
        <v>4822</v>
      </c>
      <c r="E4506" t="s">
        <v>5666</v>
      </c>
      <c r="F4506" t="s">
        <v>226</v>
      </c>
      <c r="G4506" t="str">
        <f>VLOOKUP(E4506, Tiers!M$1:P$134, 3, FALSE)</f>
        <v>NONE</v>
      </c>
      <c r="H4506">
        <f>VLOOKUP(G4506, Tiers!B$1:C$134, 2, FALSE)</f>
        <v>7</v>
      </c>
      <c r="I4506" s="26" t="s">
        <v>5698</v>
      </c>
      <c r="J4506">
        <f t="shared" si="282"/>
        <v>11</v>
      </c>
      <c r="K4506">
        <f t="shared" si="283"/>
        <v>1</v>
      </c>
      <c r="L4506">
        <f t="shared" si="284"/>
        <v>12633</v>
      </c>
      <c r="M4506">
        <f t="shared" si="285"/>
        <v>415</v>
      </c>
      <c r="N4506">
        <v>32</v>
      </c>
      <c r="O4506" t="s">
        <v>785</v>
      </c>
      <c r="P4506" t="s">
        <v>21</v>
      </c>
      <c r="Q4506" t="s">
        <v>22</v>
      </c>
      <c r="R4506" t="s">
        <v>21</v>
      </c>
      <c r="W4506">
        <v>191</v>
      </c>
      <c r="X4506">
        <v>70</v>
      </c>
      <c r="Y4506">
        <v>35</v>
      </c>
      <c r="Z4506">
        <v>457</v>
      </c>
    </row>
    <row r="4507" spans="1:26" ht="15.95">
      <c r="A4507" t="s">
        <v>5425</v>
      </c>
      <c r="B4507" t="s">
        <v>877</v>
      </c>
      <c r="C4507" t="str">
        <f>VLOOKUP(B4507, Positions!A$1:B$160, 2, FALSE)</f>
        <v>Defender</v>
      </c>
      <c r="D4507" t="s">
        <v>5426</v>
      </c>
      <c r="E4507" t="s">
        <v>5666</v>
      </c>
      <c r="F4507" t="s">
        <v>21</v>
      </c>
      <c r="G4507" t="str">
        <f>VLOOKUP(E4507, Tiers!M$1:P$134, 3, FALSE)</f>
        <v>NONE</v>
      </c>
      <c r="H4507">
        <f>VLOOKUP(G4507, Tiers!B$1:C$134, 2, FALSE)</f>
        <v>7</v>
      </c>
      <c r="I4507" s="26" t="s">
        <v>5699</v>
      </c>
      <c r="J4507">
        <f t="shared" si="282"/>
        <v>11</v>
      </c>
      <c r="K4507">
        <f t="shared" si="283"/>
        <v>1</v>
      </c>
      <c r="L4507">
        <f t="shared" si="284"/>
        <v>12643</v>
      </c>
      <c r="M4507">
        <f t="shared" si="285"/>
        <v>415</v>
      </c>
      <c r="N4507">
        <v>32</v>
      </c>
      <c r="O4507" t="s">
        <v>376</v>
      </c>
      <c r="P4507" t="s">
        <v>21</v>
      </c>
      <c r="Q4507" t="s">
        <v>22</v>
      </c>
      <c r="R4507" t="s">
        <v>21</v>
      </c>
      <c r="W4507">
        <v>178</v>
      </c>
      <c r="X4507">
        <v>70</v>
      </c>
      <c r="Y4507">
        <v>15</v>
      </c>
      <c r="Z4507">
        <v>437</v>
      </c>
    </row>
    <row r="4508" spans="1:26" ht="15.95">
      <c r="A4508" t="s">
        <v>5427</v>
      </c>
      <c r="B4508" t="s">
        <v>445</v>
      </c>
      <c r="C4508" t="str">
        <f>VLOOKUP(B4508, Positions!A$1:B$160, 2, FALSE)</f>
        <v>Midfielder</v>
      </c>
      <c r="D4508" t="s">
        <v>259</v>
      </c>
      <c r="E4508" t="s">
        <v>5663</v>
      </c>
      <c r="F4508" t="s">
        <v>21</v>
      </c>
      <c r="G4508" t="str">
        <f>VLOOKUP(E4508, Tiers!M$1:P$134, 3, FALSE)</f>
        <v>ENG4</v>
      </c>
      <c r="H4508">
        <f>VLOOKUP(G4508, Tiers!B$1:C$134, 2, FALSE)</f>
        <v>5</v>
      </c>
      <c r="I4508" s="26" t="s">
        <v>5700</v>
      </c>
      <c r="J4508">
        <f t="shared" si="282"/>
        <v>5</v>
      </c>
      <c r="K4508">
        <f t="shared" si="283"/>
        <v>3</v>
      </c>
      <c r="L4508">
        <f t="shared" si="284"/>
        <v>12818</v>
      </c>
      <c r="M4508">
        <f t="shared" si="285"/>
        <v>421</v>
      </c>
      <c r="N4508">
        <v>32</v>
      </c>
      <c r="O4508" t="s">
        <v>113</v>
      </c>
      <c r="P4508" t="s">
        <v>21</v>
      </c>
      <c r="Q4508" t="s">
        <v>22</v>
      </c>
      <c r="R4508" t="s">
        <v>21</v>
      </c>
      <c r="W4508">
        <v>183</v>
      </c>
      <c r="X4508">
        <v>75</v>
      </c>
      <c r="Y4508">
        <v>28</v>
      </c>
      <c r="Z4508">
        <v>385</v>
      </c>
    </row>
    <row r="4509" spans="1:26" ht="15.95">
      <c r="A4509" t="s">
        <v>5428</v>
      </c>
      <c r="B4509" t="s">
        <v>16</v>
      </c>
      <c r="C4509" t="str">
        <f>VLOOKUP(B4509, Positions!A$1:B$160, 2, FALSE)</f>
        <v>Forward</v>
      </c>
      <c r="D4509" t="s">
        <v>68</v>
      </c>
      <c r="E4509" t="s">
        <v>5663</v>
      </c>
      <c r="F4509" t="s">
        <v>21</v>
      </c>
      <c r="G4509" t="str">
        <f>VLOOKUP(E4509, Tiers!M$1:P$134, 3, FALSE)</f>
        <v>ENG4</v>
      </c>
      <c r="H4509">
        <f>VLOOKUP(G4509, Tiers!B$1:C$134, 2, FALSE)</f>
        <v>5</v>
      </c>
      <c r="I4509" s="26" t="s">
        <v>5701</v>
      </c>
      <c r="J4509">
        <f t="shared" si="282"/>
        <v>3</v>
      </c>
      <c r="K4509">
        <f t="shared" si="283"/>
        <v>3</v>
      </c>
      <c r="L4509">
        <f t="shared" si="284"/>
        <v>12887</v>
      </c>
      <c r="M4509">
        <f t="shared" si="285"/>
        <v>423</v>
      </c>
      <c r="N4509">
        <v>32</v>
      </c>
      <c r="O4509" t="s">
        <v>252</v>
      </c>
      <c r="P4509" t="s">
        <v>21</v>
      </c>
      <c r="Q4509" t="s">
        <v>22</v>
      </c>
      <c r="R4509" t="s">
        <v>21</v>
      </c>
      <c r="W4509">
        <v>191</v>
      </c>
      <c r="X4509">
        <v>77</v>
      </c>
      <c r="Y4509">
        <v>93</v>
      </c>
      <c r="Z4509">
        <v>418</v>
      </c>
    </row>
    <row r="4510" spans="1:26" ht="15.95">
      <c r="A4510" t="s">
        <v>5429</v>
      </c>
      <c r="B4510" t="s">
        <v>166</v>
      </c>
      <c r="C4510" t="str">
        <f>VLOOKUP(B4510, Positions!A$1:B$160, 2, FALSE)</f>
        <v>Goalkeeper</v>
      </c>
      <c r="D4510" t="s">
        <v>225</v>
      </c>
      <c r="E4510" t="s">
        <v>62</v>
      </c>
      <c r="F4510" t="s">
        <v>21</v>
      </c>
      <c r="G4510" t="str">
        <f>VLOOKUP(E4510, Tiers!M$1:P$134, 3, FALSE)</f>
        <v>ENG1</v>
      </c>
      <c r="H4510">
        <f>VLOOKUP(G4510, Tiers!B$1:C$134, 2, FALSE)</f>
        <v>1</v>
      </c>
      <c r="I4510" s="26" t="s">
        <v>5702</v>
      </c>
      <c r="J4510">
        <f t="shared" si="282"/>
        <v>11</v>
      </c>
      <c r="K4510">
        <f t="shared" si="283"/>
        <v>1</v>
      </c>
      <c r="L4510">
        <f t="shared" si="284"/>
        <v>13024</v>
      </c>
      <c r="M4510">
        <f t="shared" si="285"/>
        <v>427</v>
      </c>
      <c r="N4510">
        <v>32</v>
      </c>
      <c r="O4510" t="s">
        <v>3481</v>
      </c>
      <c r="P4510" t="s">
        <v>21</v>
      </c>
      <c r="Q4510" t="s">
        <v>22</v>
      </c>
      <c r="R4510" t="s">
        <v>21</v>
      </c>
      <c r="W4510">
        <v>193</v>
      </c>
      <c r="X4510">
        <v>90</v>
      </c>
      <c r="Y4510">
        <v>0</v>
      </c>
      <c r="Z4510">
        <v>296</v>
      </c>
    </row>
    <row r="4511" spans="1:26" ht="15.95">
      <c r="A4511" t="s">
        <v>5430</v>
      </c>
      <c r="B4511" t="s">
        <v>31</v>
      </c>
      <c r="C4511" t="str">
        <f>VLOOKUP(B4511, Positions!A$1:B$160, 2, FALSE)</f>
        <v>Defender</v>
      </c>
      <c r="D4511" t="s">
        <v>5666</v>
      </c>
      <c r="E4511" t="s">
        <v>5666</v>
      </c>
      <c r="F4511" t="s">
        <v>21</v>
      </c>
      <c r="G4511" t="str">
        <f>VLOOKUP(E4511, Tiers!M$1:P$134, 3, FALSE)</f>
        <v>NONE</v>
      </c>
      <c r="H4511">
        <f>VLOOKUP(G4511, Tiers!B$1:C$134, 2, FALSE)</f>
        <v>7</v>
      </c>
      <c r="I4511" s="26" t="s">
        <v>5703</v>
      </c>
      <c r="J4511">
        <f t="shared" si="282"/>
        <v>10</v>
      </c>
      <c r="K4511">
        <f t="shared" si="283"/>
        <v>1</v>
      </c>
      <c r="L4511">
        <f t="shared" si="284"/>
        <v>13043</v>
      </c>
      <c r="M4511">
        <f t="shared" si="285"/>
        <v>428</v>
      </c>
      <c r="N4511">
        <v>32</v>
      </c>
      <c r="O4511" t="s">
        <v>57</v>
      </c>
      <c r="P4511" t="s">
        <v>21</v>
      </c>
      <c r="Q4511" t="s">
        <v>22</v>
      </c>
      <c r="R4511" t="s">
        <v>21</v>
      </c>
      <c r="S4511" t="s">
        <v>491</v>
      </c>
      <c r="W4511">
        <v>178</v>
      </c>
      <c r="X4511">
        <v>79</v>
      </c>
      <c r="Y4511">
        <v>7</v>
      </c>
      <c r="Z4511">
        <v>254</v>
      </c>
    </row>
    <row r="4512" spans="1:26" ht="15.95">
      <c r="A4512" t="s">
        <v>5431</v>
      </c>
      <c r="B4512" t="s">
        <v>1277</v>
      </c>
      <c r="C4512" t="str">
        <f>VLOOKUP(B4512, Positions!A$1:B$160, 2, FALSE)</f>
        <v>Midfielder</v>
      </c>
      <c r="D4512" t="s">
        <v>5666</v>
      </c>
      <c r="E4512" t="s">
        <v>5666</v>
      </c>
      <c r="F4512" t="s">
        <v>21</v>
      </c>
      <c r="G4512" t="str">
        <f>VLOOKUP(E4512, Tiers!M$1:P$134, 3, FALSE)</f>
        <v>NONE</v>
      </c>
      <c r="H4512">
        <f>VLOOKUP(G4512, Tiers!B$1:C$134, 2, FALSE)</f>
        <v>7</v>
      </c>
      <c r="I4512" s="26" t="s">
        <v>5704</v>
      </c>
      <c r="J4512">
        <f t="shared" si="282"/>
        <v>3</v>
      </c>
      <c r="K4512">
        <f t="shared" si="283"/>
        <v>3</v>
      </c>
      <c r="L4512">
        <f t="shared" si="284"/>
        <v>13245</v>
      </c>
      <c r="M4512">
        <f t="shared" si="285"/>
        <v>435</v>
      </c>
      <c r="N4512">
        <v>32</v>
      </c>
      <c r="O4512" t="s">
        <v>74</v>
      </c>
      <c r="P4512" t="s">
        <v>21</v>
      </c>
      <c r="Q4512" t="s">
        <v>22</v>
      </c>
      <c r="R4512" t="s">
        <v>21</v>
      </c>
      <c r="S4512" t="s">
        <v>3261</v>
      </c>
      <c r="W4512">
        <v>178</v>
      </c>
      <c r="X4512">
        <v>79</v>
      </c>
      <c r="Y4512">
        <v>22</v>
      </c>
      <c r="Z4512">
        <v>231</v>
      </c>
    </row>
    <row r="4513" spans="1:26" ht="15.95">
      <c r="A4513" t="s">
        <v>5432</v>
      </c>
      <c r="B4513" t="s">
        <v>36</v>
      </c>
      <c r="C4513" t="str">
        <f>VLOOKUP(B4513, Positions!A$1:B$160, 2, FALSE)</f>
        <v>Midfielder</v>
      </c>
      <c r="D4513" t="s">
        <v>378</v>
      </c>
      <c r="E4513" t="s">
        <v>5663</v>
      </c>
      <c r="F4513" t="s">
        <v>21</v>
      </c>
      <c r="G4513" t="str">
        <f>VLOOKUP(E4513, Tiers!M$1:P$134, 3, FALSE)</f>
        <v>ENG4</v>
      </c>
      <c r="H4513">
        <f>VLOOKUP(G4513, Tiers!B$1:C$134, 2, FALSE)</f>
        <v>5</v>
      </c>
      <c r="I4513" s="26" t="s">
        <v>5705</v>
      </c>
      <c r="J4513">
        <f t="shared" si="282"/>
        <v>3</v>
      </c>
      <c r="K4513">
        <f t="shared" si="283"/>
        <v>3</v>
      </c>
      <c r="L4513">
        <f t="shared" si="284"/>
        <v>13253</v>
      </c>
      <c r="M4513">
        <f t="shared" si="285"/>
        <v>435</v>
      </c>
      <c r="N4513">
        <v>32</v>
      </c>
      <c r="O4513" t="s">
        <v>103</v>
      </c>
      <c r="P4513" t="s">
        <v>21</v>
      </c>
      <c r="Q4513" t="s">
        <v>22</v>
      </c>
      <c r="R4513" t="s">
        <v>21</v>
      </c>
      <c r="W4513">
        <v>188</v>
      </c>
      <c r="X4513">
        <v>78</v>
      </c>
      <c r="Y4513">
        <v>39</v>
      </c>
      <c r="Z4513">
        <v>425</v>
      </c>
    </row>
    <row r="4514" spans="1:26" ht="15.95">
      <c r="A4514" t="s">
        <v>5433</v>
      </c>
      <c r="B4514" t="s">
        <v>36</v>
      </c>
      <c r="C4514" t="str">
        <f>VLOOKUP(B4514, Positions!A$1:B$160, 2, FALSE)</f>
        <v>Midfielder</v>
      </c>
      <c r="D4514" t="s">
        <v>357</v>
      </c>
      <c r="E4514" t="s">
        <v>62</v>
      </c>
      <c r="F4514" t="s">
        <v>21</v>
      </c>
      <c r="G4514" t="str">
        <f>VLOOKUP(E4514, Tiers!M$1:P$134, 3, FALSE)</f>
        <v>ENG1</v>
      </c>
      <c r="H4514">
        <f>VLOOKUP(G4514, Tiers!B$1:C$134, 2, FALSE)</f>
        <v>1</v>
      </c>
      <c r="I4514" s="26" t="s">
        <v>5706</v>
      </c>
      <c r="J4514">
        <f t="shared" si="282"/>
        <v>3</v>
      </c>
      <c r="K4514">
        <f t="shared" si="283"/>
        <v>3</v>
      </c>
      <c r="L4514">
        <f t="shared" si="284"/>
        <v>13616</v>
      </c>
      <c r="M4514">
        <f t="shared" si="285"/>
        <v>447</v>
      </c>
      <c r="N4514">
        <v>32</v>
      </c>
      <c r="O4514" t="s">
        <v>897</v>
      </c>
      <c r="P4514" t="s">
        <v>21</v>
      </c>
      <c r="Q4514" t="s">
        <v>22</v>
      </c>
      <c r="R4514" t="s">
        <v>21</v>
      </c>
      <c r="W4514">
        <v>182</v>
      </c>
      <c r="X4514">
        <v>74</v>
      </c>
      <c r="Y4514">
        <v>39</v>
      </c>
      <c r="Z4514">
        <v>409</v>
      </c>
    </row>
    <row r="4515" spans="1:26" ht="15.95">
      <c r="A4515" t="s">
        <v>5434</v>
      </c>
      <c r="B4515" t="s">
        <v>212</v>
      </c>
      <c r="C4515" t="str">
        <f>VLOOKUP(B4515, Positions!A$1:B$160, 2, FALSE)</f>
        <v>Midfielder</v>
      </c>
      <c r="D4515" t="s">
        <v>2443</v>
      </c>
      <c r="E4515" t="s">
        <v>5666</v>
      </c>
      <c r="F4515" t="s">
        <v>21</v>
      </c>
      <c r="G4515" t="str">
        <f>VLOOKUP(E4515, Tiers!M$1:P$134, 3, FALSE)</f>
        <v>NONE</v>
      </c>
      <c r="H4515">
        <f>VLOOKUP(G4515, Tiers!B$1:C$134, 2, FALSE)</f>
        <v>7</v>
      </c>
      <c r="I4515" s="26" t="s">
        <v>5707</v>
      </c>
      <c r="J4515">
        <f t="shared" si="282"/>
        <v>5</v>
      </c>
      <c r="K4515">
        <f t="shared" si="283"/>
        <v>3</v>
      </c>
      <c r="L4515">
        <f t="shared" si="284"/>
        <v>13923</v>
      </c>
      <c r="M4515">
        <f t="shared" si="285"/>
        <v>457</v>
      </c>
      <c r="N4515">
        <v>32</v>
      </c>
      <c r="O4515" t="s">
        <v>5435</v>
      </c>
      <c r="P4515" t="s">
        <v>21</v>
      </c>
      <c r="Q4515" t="s">
        <v>22</v>
      </c>
      <c r="R4515" t="s">
        <v>21</v>
      </c>
      <c r="W4515">
        <v>173</v>
      </c>
      <c r="X4515">
        <v>67</v>
      </c>
      <c r="Y4515">
        <v>30</v>
      </c>
      <c r="Z4515">
        <v>418</v>
      </c>
    </row>
    <row r="4516" spans="1:26" ht="15.95">
      <c r="A4516" t="s">
        <v>5436</v>
      </c>
      <c r="B4516" t="s">
        <v>115</v>
      </c>
      <c r="C4516" t="str">
        <f>VLOOKUP(B4516, Positions!A$1:B$160, 2, FALSE)</f>
        <v>Midfielder</v>
      </c>
      <c r="D4516" t="s">
        <v>149</v>
      </c>
      <c r="E4516" t="s">
        <v>5663</v>
      </c>
      <c r="F4516" t="s">
        <v>21</v>
      </c>
      <c r="G4516" t="str">
        <f>VLOOKUP(E4516, Tiers!M$1:P$134, 3, FALSE)</f>
        <v>ENG4</v>
      </c>
      <c r="H4516">
        <f>VLOOKUP(G4516, Tiers!B$1:C$134, 2, FALSE)</f>
        <v>5</v>
      </c>
      <c r="I4516" s="26" t="s">
        <v>5708</v>
      </c>
      <c r="J4516">
        <f t="shared" si="282"/>
        <v>3</v>
      </c>
      <c r="K4516">
        <f t="shared" si="283"/>
        <v>3</v>
      </c>
      <c r="L4516">
        <f t="shared" si="284"/>
        <v>14719</v>
      </c>
      <c r="M4516">
        <f t="shared" si="285"/>
        <v>483</v>
      </c>
      <c r="N4516">
        <v>32</v>
      </c>
      <c r="O4516" t="s">
        <v>190</v>
      </c>
      <c r="P4516" t="s">
        <v>21</v>
      </c>
      <c r="Q4516" t="s">
        <v>22</v>
      </c>
      <c r="R4516" t="s">
        <v>21</v>
      </c>
      <c r="W4516">
        <v>183</v>
      </c>
      <c r="X4516">
        <v>80</v>
      </c>
      <c r="Y4516">
        <v>25</v>
      </c>
      <c r="Z4516">
        <v>375</v>
      </c>
    </row>
    <row r="4517" spans="1:26" ht="15.95">
      <c r="A4517" t="s">
        <v>5437</v>
      </c>
      <c r="B4517" t="s">
        <v>31</v>
      </c>
      <c r="C4517" t="str">
        <f>VLOOKUP(B4517, Positions!A$1:B$160, 2, FALSE)</f>
        <v>Defender</v>
      </c>
      <c r="D4517" t="s">
        <v>4587</v>
      </c>
      <c r="E4517" t="s">
        <v>5666</v>
      </c>
      <c r="F4517" t="s">
        <v>563</v>
      </c>
      <c r="G4517" t="str">
        <f>VLOOKUP(E4517, Tiers!M$1:P$134, 3, FALSE)</f>
        <v>NONE</v>
      </c>
      <c r="H4517">
        <f>VLOOKUP(G4517, Tiers!B$1:C$134, 2, FALSE)</f>
        <v>7</v>
      </c>
      <c r="I4517" s="26" t="s">
        <v>5709</v>
      </c>
      <c r="J4517">
        <f t="shared" si="282"/>
        <v>7</v>
      </c>
      <c r="K4517">
        <f t="shared" si="283"/>
        <v>4</v>
      </c>
      <c r="L4517">
        <f t="shared" si="284"/>
        <v>15326</v>
      </c>
      <c r="M4517">
        <f t="shared" si="285"/>
        <v>503</v>
      </c>
      <c r="N4517">
        <v>32</v>
      </c>
      <c r="O4517" t="s">
        <v>1148</v>
      </c>
      <c r="P4517" t="s">
        <v>21</v>
      </c>
      <c r="Q4517" t="s">
        <v>22</v>
      </c>
      <c r="R4517" t="s">
        <v>21</v>
      </c>
      <c r="S4517" t="s">
        <v>172</v>
      </c>
      <c r="W4517">
        <v>180</v>
      </c>
      <c r="X4517">
        <v>74</v>
      </c>
      <c r="Y4517">
        <v>7</v>
      </c>
      <c r="Z4517">
        <v>235</v>
      </c>
    </row>
    <row r="4518" spans="1:26" ht="15.95">
      <c r="A4518" t="s">
        <v>5438</v>
      </c>
      <c r="B4518" t="s">
        <v>131</v>
      </c>
      <c r="C4518" t="str">
        <f>VLOOKUP(B4518, Positions!A$1:B$160, 2, FALSE)</f>
        <v>Forward</v>
      </c>
      <c r="D4518" t="s">
        <v>93</v>
      </c>
      <c r="E4518" t="s">
        <v>5664</v>
      </c>
      <c r="F4518" t="s">
        <v>21</v>
      </c>
      <c r="G4518" t="str">
        <f>VLOOKUP(E4518, Tiers!M$1:P$134, 3, FALSE)</f>
        <v>ENG3</v>
      </c>
      <c r="H4518">
        <f>VLOOKUP(G4518, Tiers!B$1:C$134, 2, FALSE)</f>
        <v>4</v>
      </c>
      <c r="I4518" s="26" t="s">
        <v>5877</v>
      </c>
      <c r="J4518">
        <f t="shared" si="282"/>
        <v>2</v>
      </c>
      <c r="K4518">
        <f t="shared" si="283"/>
        <v>2</v>
      </c>
      <c r="L4518">
        <f t="shared" si="284"/>
        <v>11836</v>
      </c>
      <c r="M4518">
        <f t="shared" si="285"/>
        <v>388</v>
      </c>
      <c r="N4518">
        <v>32</v>
      </c>
      <c r="O4518" t="s">
        <v>5878</v>
      </c>
      <c r="P4518" t="s">
        <v>21</v>
      </c>
      <c r="Q4518" t="s">
        <v>22</v>
      </c>
      <c r="R4518" t="s">
        <v>21</v>
      </c>
      <c r="W4518">
        <v>178</v>
      </c>
      <c r="X4518">
        <v>79</v>
      </c>
      <c r="Y4518">
        <v>87</v>
      </c>
      <c r="Z4518">
        <v>386</v>
      </c>
    </row>
    <row r="4519" spans="1:26" ht="15.95">
      <c r="A4519" t="s">
        <v>5440</v>
      </c>
      <c r="B4519" t="s">
        <v>16</v>
      </c>
      <c r="C4519" t="str">
        <f>VLOOKUP(B4519, Positions!A$1:B$160, 2, FALSE)</f>
        <v>Forward</v>
      </c>
      <c r="D4519" t="s">
        <v>370</v>
      </c>
      <c r="E4519" t="s">
        <v>5663</v>
      </c>
      <c r="F4519" t="s">
        <v>21</v>
      </c>
      <c r="G4519" t="str">
        <f>VLOOKUP(E4519, Tiers!M$1:P$134, 3, FALSE)</f>
        <v>ENG4</v>
      </c>
      <c r="H4519">
        <f>VLOOKUP(G4519, Tiers!B$1:C$134, 2, FALSE)</f>
        <v>5</v>
      </c>
      <c r="I4519" s="26" t="s">
        <v>5879</v>
      </c>
      <c r="J4519">
        <f t="shared" si="282"/>
        <v>1</v>
      </c>
      <c r="K4519">
        <f t="shared" si="283"/>
        <v>2</v>
      </c>
      <c r="L4519">
        <f t="shared" si="284"/>
        <v>11842</v>
      </c>
      <c r="M4519">
        <f t="shared" si="285"/>
        <v>389</v>
      </c>
      <c r="N4519">
        <v>32</v>
      </c>
      <c r="O4519" t="s">
        <v>74</v>
      </c>
      <c r="P4519" t="s">
        <v>21</v>
      </c>
      <c r="Q4519" t="s">
        <v>22</v>
      </c>
      <c r="R4519" t="s">
        <v>21</v>
      </c>
      <c r="S4519" t="s">
        <v>491</v>
      </c>
      <c r="W4519">
        <v>188</v>
      </c>
      <c r="X4519">
        <v>81</v>
      </c>
      <c r="Y4519">
        <v>82</v>
      </c>
      <c r="Z4519">
        <v>455</v>
      </c>
    </row>
    <row r="4520" spans="1:26" ht="15.95">
      <c r="A4520" t="s">
        <v>5441</v>
      </c>
      <c r="B4520" t="s">
        <v>166</v>
      </c>
      <c r="C4520" t="str">
        <f>VLOOKUP(B4520, Positions!A$1:B$160, 2, FALSE)</f>
        <v>Goalkeeper</v>
      </c>
      <c r="D4520" t="s">
        <v>275</v>
      </c>
      <c r="E4520" t="s">
        <v>5665</v>
      </c>
      <c r="F4520" t="s">
        <v>21</v>
      </c>
      <c r="G4520" t="str">
        <f>VLOOKUP(E4520, Tiers!M$1:P$134, 3, FALSE)</f>
        <v>ENG2</v>
      </c>
      <c r="H4520">
        <f>VLOOKUP(G4520, Tiers!B$1:C$134, 2, FALSE)</f>
        <v>3</v>
      </c>
      <c r="I4520" s="26" t="s">
        <v>5880</v>
      </c>
      <c r="J4520">
        <f t="shared" si="282"/>
        <v>1</v>
      </c>
      <c r="K4520">
        <f t="shared" si="283"/>
        <v>2</v>
      </c>
      <c r="L4520">
        <f t="shared" si="284"/>
        <v>11843</v>
      </c>
      <c r="M4520">
        <f t="shared" si="285"/>
        <v>389</v>
      </c>
      <c r="N4520">
        <v>32</v>
      </c>
      <c r="O4520" t="s">
        <v>562</v>
      </c>
      <c r="P4520" t="s">
        <v>21</v>
      </c>
      <c r="Q4520" t="s">
        <v>22</v>
      </c>
      <c r="R4520" t="s">
        <v>21</v>
      </c>
      <c r="W4520">
        <v>191</v>
      </c>
      <c r="X4520">
        <v>84</v>
      </c>
      <c r="Y4520">
        <v>0</v>
      </c>
      <c r="Z4520">
        <v>427</v>
      </c>
    </row>
    <row r="4521" spans="1:26" ht="15.95">
      <c r="A4521" t="s">
        <v>5442</v>
      </c>
      <c r="B4521" t="s">
        <v>81</v>
      </c>
      <c r="C4521" t="str">
        <f>VLOOKUP(B4521, Positions!A$1:B$160, 2, FALSE)</f>
        <v>Defender</v>
      </c>
      <c r="D4521" t="s">
        <v>253</v>
      </c>
      <c r="E4521" t="s">
        <v>5666</v>
      </c>
      <c r="F4521" t="s">
        <v>21</v>
      </c>
      <c r="G4521" t="str">
        <f>VLOOKUP(E4521, Tiers!M$1:P$134, 3, FALSE)</f>
        <v>NONE</v>
      </c>
      <c r="H4521">
        <f>VLOOKUP(G4521, Tiers!B$1:C$134, 2, FALSE)</f>
        <v>7</v>
      </c>
      <c r="I4521" s="26" t="s">
        <v>5881</v>
      </c>
      <c r="J4521">
        <f t="shared" si="282"/>
        <v>1</v>
      </c>
      <c r="K4521">
        <f t="shared" si="283"/>
        <v>2</v>
      </c>
      <c r="L4521">
        <f t="shared" si="284"/>
        <v>11846</v>
      </c>
      <c r="M4521">
        <f t="shared" si="285"/>
        <v>389</v>
      </c>
      <c r="N4521">
        <v>32</v>
      </c>
      <c r="O4521" t="s">
        <v>2691</v>
      </c>
      <c r="P4521" t="s">
        <v>21</v>
      </c>
      <c r="Q4521" t="s">
        <v>22</v>
      </c>
      <c r="R4521" t="s">
        <v>21</v>
      </c>
      <c r="W4521">
        <v>188</v>
      </c>
      <c r="X4521">
        <v>79</v>
      </c>
      <c r="Y4521">
        <v>10</v>
      </c>
      <c r="Z4521">
        <v>364</v>
      </c>
    </row>
    <row r="4522" spans="1:26" ht="15.95">
      <c r="A4522" t="s">
        <v>5443</v>
      </c>
      <c r="B4522" t="s">
        <v>278</v>
      </c>
      <c r="C4522" t="str">
        <f>VLOOKUP(B4522, Positions!A$1:B$160, 2, FALSE)</f>
        <v>Midfielder</v>
      </c>
      <c r="D4522" t="s">
        <v>5666</v>
      </c>
      <c r="E4522" t="s">
        <v>5666</v>
      </c>
      <c r="F4522" t="s">
        <v>21</v>
      </c>
      <c r="G4522" t="str">
        <f>VLOOKUP(E4522, Tiers!M$1:P$134, 3, FALSE)</f>
        <v>NONE</v>
      </c>
      <c r="H4522">
        <f>VLOOKUP(G4522, Tiers!B$1:C$134, 2, FALSE)</f>
        <v>7</v>
      </c>
      <c r="I4522" s="26" t="s">
        <v>5685</v>
      </c>
      <c r="J4522">
        <f t="shared" si="282"/>
        <v>1</v>
      </c>
      <c r="K4522">
        <f t="shared" si="283"/>
        <v>2</v>
      </c>
      <c r="L4522">
        <f t="shared" si="284"/>
        <v>11847</v>
      </c>
      <c r="M4522">
        <f t="shared" si="285"/>
        <v>389</v>
      </c>
      <c r="N4522">
        <v>32</v>
      </c>
      <c r="O4522" t="s">
        <v>141</v>
      </c>
      <c r="P4522" t="s">
        <v>21</v>
      </c>
      <c r="Q4522" t="s">
        <v>22</v>
      </c>
      <c r="R4522" t="s">
        <v>21</v>
      </c>
      <c r="W4522">
        <v>173</v>
      </c>
      <c r="X4522">
        <v>75</v>
      </c>
      <c r="Y4522">
        <v>41</v>
      </c>
      <c r="Z4522">
        <v>363</v>
      </c>
    </row>
    <row r="4523" spans="1:26" ht="15.95">
      <c r="A4523" t="s">
        <v>5444</v>
      </c>
      <c r="B4523" t="s">
        <v>115</v>
      </c>
      <c r="C4523" t="str">
        <f>VLOOKUP(B4523, Positions!A$1:B$160, 2, FALSE)</f>
        <v>Midfielder</v>
      </c>
      <c r="D4523" t="s">
        <v>5666</v>
      </c>
      <c r="E4523" t="s">
        <v>5666</v>
      </c>
      <c r="F4523" t="s">
        <v>21</v>
      </c>
      <c r="G4523" t="str">
        <f>VLOOKUP(E4523, Tiers!M$1:P$134, 3, FALSE)</f>
        <v>NONE</v>
      </c>
      <c r="H4523">
        <f>VLOOKUP(G4523, Tiers!B$1:C$134, 2, FALSE)</f>
        <v>7</v>
      </c>
      <c r="I4523" s="26" t="s">
        <v>5686</v>
      </c>
      <c r="J4523">
        <f t="shared" si="282"/>
        <v>1</v>
      </c>
      <c r="K4523">
        <f t="shared" si="283"/>
        <v>2</v>
      </c>
      <c r="L4523">
        <f t="shared" si="284"/>
        <v>11854</v>
      </c>
      <c r="M4523">
        <f t="shared" si="285"/>
        <v>389</v>
      </c>
      <c r="N4523">
        <v>32</v>
      </c>
      <c r="O4523" t="s">
        <v>69</v>
      </c>
      <c r="P4523" t="s">
        <v>21</v>
      </c>
      <c r="Q4523" t="s">
        <v>22</v>
      </c>
      <c r="R4523" t="s">
        <v>21</v>
      </c>
      <c r="S4523" t="s">
        <v>319</v>
      </c>
      <c r="W4523">
        <v>175</v>
      </c>
      <c r="X4523">
        <v>68</v>
      </c>
      <c r="Y4523">
        <v>19</v>
      </c>
      <c r="Z4523">
        <v>311</v>
      </c>
    </row>
    <row r="4524" spans="1:26" ht="15.95">
      <c r="A4524" t="s">
        <v>5445</v>
      </c>
      <c r="B4524" t="s">
        <v>166</v>
      </c>
      <c r="C4524" t="str">
        <f>VLOOKUP(B4524, Positions!A$1:B$160, 2, FALSE)</f>
        <v>Goalkeeper</v>
      </c>
      <c r="D4524" t="s">
        <v>338</v>
      </c>
      <c r="E4524" t="s">
        <v>5666</v>
      </c>
      <c r="F4524" t="s">
        <v>21</v>
      </c>
      <c r="G4524" t="str">
        <f>VLOOKUP(E4524, Tiers!M$1:P$134, 3, FALSE)</f>
        <v>NONE</v>
      </c>
      <c r="H4524">
        <f>VLOOKUP(G4524, Tiers!B$1:C$134, 2, FALSE)</f>
        <v>7</v>
      </c>
      <c r="I4524" s="26" t="s">
        <v>5687</v>
      </c>
      <c r="J4524">
        <f t="shared" si="282"/>
        <v>12</v>
      </c>
      <c r="K4524">
        <f t="shared" si="283"/>
        <v>2</v>
      </c>
      <c r="L4524">
        <f t="shared" si="284"/>
        <v>11879</v>
      </c>
      <c r="M4524">
        <f t="shared" si="285"/>
        <v>390</v>
      </c>
      <c r="N4524">
        <v>32</v>
      </c>
      <c r="O4524" t="s">
        <v>1391</v>
      </c>
      <c r="P4524" t="s">
        <v>21</v>
      </c>
      <c r="Q4524" t="s">
        <v>22</v>
      </c>
      <c r="R4524" t="s">
        <v>21</v>
      </c>
      <c r="W4524">
        <v>183</v>
      </c>
      <c r="X4524">
        <v>68</v>
      </c>
      <c r="Y4524">
        <v>0</v>
      </c>
      <c r="Z4524">
        <v>179</v>
      </c>
    </row>
    <row r="4525" spans="1:26" ht="15.95">
      <c r="A4525" t="s">
        <v>5446</v>
      </c>
      <c r="B4525" t="s">
        <v>81</v>
      </c>
      <c r="C4525" t="str">
        <f>VLOOKUP(B4525, Positions!A$1:B$160, 2, FALSE)</f>
        <v>Defender</v>
      </c>
      <c r="D4525" t="s">
        <v>259</v>
      </c>
      <c r="E4525" t="s">
        <v>5663</v>
      </c>
      <c r="F4525" t="s">
        <v>21</v>
      </c>
      <c r="G4525" t="str">
        <f>VLOOKUP(E4525, Tiers!M$1:P$134, 3, FALSE)</f>
        <v>ENG4</v>
      </c>
      <c r="H4525">
        <f>VLOOKUP(G4525, Tiers!B$1:C$134, 2, FALSE)</f>
        <v>5</v>
      </c>
      <c r="I4525" s="26" t="s">
        <v>5688</v>
      </c>
      <c r="J4525">
        <f t="shared" si="282"/>
        <v>11</v>
      </c>
      <c r="K4525">
        <f t="shared" si="283"/>
        <v>1</v>
      </c>
      <c r="L4525">
        <f t="shared" si="284"/>
        <v>11919</v>
      </c>
      <c r="M4525">
        <f t="shared" si="285"/>
        <v>391</v>
      </c>
      <c r="N4525">
        <v>32</v>
      </c>
      <c r="O4525" t="s">
        <v>1530</v>
      </c>
      <c r="P4525" t="s">
        <v>21</v>
      </c>
      <c r="Q4525" t="s">
        <v>22</v>
      </c>
      <c r="R4525" t="s">
        <v>21</v>
      </c>
      <c r="W4525">
        <v>196</v>
      </c>
      <c r="X4525">
        <v>79</v>
      </c>
      <c r="Y4525">
        <v>28</v>
      </c>
      <c r="Z4525">
        <v>389</v>
      </c>
    </row>
    <row r="4526" spans="1:26" ht="15.95">
      <c r="A4526" t="s">
        <v>5447</v>
      </c>
      <c r="B4526" t="s">
        <v>2157</v>
      </c>
      <c r="C4526" t="str">
        <f>VLOOKUP(B4526, Positions!A$1:B$160, 2, FALSE)</f>
        <v>Midfielder</v>
      </c>
      <c r="D4526" t="s">
        <v>579</v>
      </c>
      <c r="E4526" t="s">
        <v>5665</v>
      </c>
      <c r="F4526" t="s">
        <v>21</v>
      </c>
      <c r="G4526" t="str">
        <f>VLOOKUP(E4526, Tiers!M$1:P$134, 3, FALSE)</f>
        <v>ENG2</v>
      </c>
      <c r="H4526">
        <f>VLOOKUP(G4526, Tiers!B$1:C$134, 2, FALSE)</f>
        <v>3</v>
      </c>
      <c r="I4526" s="26" t="s">
        <v>5689</v>
      </c>
      <c r="J4526">
        <f t="shared" si="282"/>
        <v>10</v>
      </c>
      <c r="K4526">
        <f t="shared" si="283"/>
        <v>1</v>
      </c>
      <c r="L4526">
        <f t="shared" si="284"/>
        <v>11931</v>
      </c>
      <c r="M4526">
        <f t="shared" si="285"/>
        <v>392</v>
      </c>
      <c r="N4526">
        <v>32</v>
      </c>
      <c r="O4526" t="s">
        <v>1689</v>
      </c>
      <c r="P4526" t="s">
        <v>21</v>
      </c>
      <c r="Q4526" t="s">
        <v>22</v>
      </c>
      <c r="R4526" t="s">
        <v>21</v>
      </c>
      <c r="W4526">
        <v>188</v>
      </c>
      <c r="X4526">
        <v>79</v>
      </c>
      <c r="Y4526">
        <v>93</v>
      </c>
      <c r="Z4526">
        <v>407</v>
      </c>
    </row>
    <row r="4527" spans="1:26" ht="15.95">
      <c r="A4527" t="s">
        <v>5448</v>
      </c>
      <c r="B4527" t="s">
        <v>196</v>
      </c>
      <c r="C4527" t="str">
        <f>VLOOKUP(B4527, Positions!A$1:B$160, 2, FALSE)</f>
        <v>Defender</v>
      </c>
      <c r="D4527" t="s">
        <v>177</v>
      </c>
      <c r="E4527" t="s">
        <v>5663</v>
      </c>
      <c r="F4527" t="s">
        <v>21</v>
      </c>
      <c r="G4527" t="str">
        <f>VLOOKUP(E4527, Tiers!M$1:P$134, 3, FALSE)</f>
        <v>ENG4</v>
      </c>
      <c r="H4527">
        <f>VLOOKUP(G4527, Tiers!B$1:C$134, 2, FALSE)</f>
        <v>5</v>
      </c>
      <c r="I4527" s="26" t="s">
        <v>5690</v>
      </c>
      <c r="J4527">
        <f t="shared" si="282"/>
        <v>10</v>
      </c>
      <c r="K4527">
        <f t="shared" si="283"/>
        <v>1</v>
      </c>
      <c r="L4527">
        <f t="shared" si="284"/>
        <v>11932</v>
      </c>
      <c r="M4527">
        <f t="shared" si="285"/>
        <v>392</v>
      </c>
      <c r="N4527">
        <v>32</v>
      </c>
      <c r="O4527" t="s">
        <v>1211</v>
      </c>
      <c r="P4527" t="s">
        <v>21</v>
      </c>
      <c r="Q4527" t="s">
        <v>22</v>
      </c>
      <c r="R4527" t="s">
        <v>21</v>
      </c>
      <c r="W4527">
        <v>176</v>
      </c>
      <c r="X4527">
        <v>69</v>
      </c>
      <c r="Y4527">
        <v>7</v>
      </c>
      <c r="Z4527">
        <v>415</v>
      </c>
    </row>
    <row r="4528" spans="1:26" ht="15.95">
      <c r="A4528" t="s">
        <v>5449</v>
      </c>
      <c r="B4528" t="s">
        <v>42</v>
      </c>
      <c r="C4528" t="str">
        <f>VLOOKUP(B4528, Positions!A$1:B$160, 2, FALSE)</f>
        <v>Midfielder</v>
      </c>
      <c r="D4528" t="s">
        <v>5666</v>
      </c>
      <c r="E4528" t="s">
        <v>5666</v>
      </c>
      <c r="F4528" t="s">
        <v>21</v>
      </c>
      <c r="G4528" t="str">
        <f>VLOOKUP(E4528, Tiers!M$1:P$134, 3, FALSE)</f>
        <v>NONE</v>
      </c>
      <c r="H4528">
        <f>VLOOKUP(G4528, Tiers!B$1:C$134, 2, FALSE)</f>
        <v>7</v>
      </c>
      <c r="I4528" s="26" t="s">
        <v>5691</v>
      </c>
      <c r="J4528">
        <f t="shared" si="282"/>
        <v>9</v>
      </c>
      <c r="K4528">
        <f t="shared" si="283"/>
        <v>1</v>
      </c>
      <c r="L4528">
        <f t="shared" si="284"/>
        <v>11964</v>
      </c>
      <c r="M4528">
        <f t="shared" si="285"/>
        <v>393</v>
      </c>
      <c r="N4528">
        <v>32</v>
      </c>
      <c r="O4528" t="s">
        <v>74</v>
      </c>
      <c r="P4528" t="s">
        <v>21</v>
      </c>
      <c r="Q4528" t="s">
        <v>22</v>
      </c>
      <c r="R4528" t="s">
        <v>21</v>
      </c>
      <c r="W4528">
        <v>178</v>
      </c>
      <c r="X4528">
        <v>72</v>
      </c>
      <c r="Y4528">
        <v>11</v>
      </c>
      <c r="Z4528">
        <v>199</v>
      </c>
    </row>
    <row r="4529" spans="1:26" ht="15.95">
      <c r="A4529" t="s">
        <v>5450</v>
      </c>
      <c r="B4529" t="s">
        <v>42</v>
      </c>
      <c r="C4529" t="str">
        <f>VLOOKUP(B4529, Positions!A$1:B$160, 2, FALSE)</f>
        <v>Midfielder</v>
      </c>
      <c r="D4529" t="s">
        <v>537</v>
      </c>
      <c r="E4529" t="s">
        <v>62</v>
      </c>
      <c r="F4529" t="s">
        <v>21</v>
      </c>
      <c r="G4529" t="str">
        <f>VLOOKUP(E4529, Tiers!M$1:P$134, 3, FALSE)</f>
        <v>ENG1</v>
      </c>
      <c r="H4529">
        <f>VLOOKUP(G4529, Tiers!B$1:C$134, 2, FALSE)</f>
        <v>1</v>
      </c>
      <c r="I4529" s="26" t="s">
        <v>5692</v>
      </c>
      <c r="J4529">
        <f t="shared" si="282"/>
        <v>9</v>
      </c>
      <c r="K4529">
        <f t="shared" si="283"/>
        <v>1</v>
      </c>
      <c r="L4529">
        <f t="shared" si="284"/>
        <v>11971</v>
      </c>
      <c r="M4529">
        <f t="shared" si="285"/>
        <v>393</v>
      </c>
      <c r="N4529">
        <v>32</v>
      </c>
      <c r="O4529" t="s">
        <v>74</v>
      </c>
      <c r="P4529" t="s">
        <v>21</v>
      </c>
      <c r="Q4529" t="s">
        <v>22</v>
      </c>
      <c r="R4529" t="s">
        <v>21</v>
      </c>
      <c r="W4529">
        <v>178</v>
      </c>
      <c r="X4529">
        <v>70</v>
      </c>
      <c r="Y4529">
        <v>55</v>
      </c>
      <c r="Z4529">
        <v>376</v>
      </c>
    </row>
    <row r="4530" spans="1:26" ht="15.95">
      <c r="A4530" t="s">
        <v>5451</v>
      </c>
      <c r="B4530" t="s">
        <v>36</v>
      </c>
      <c r="C4530" t="str">
        <f>VLOOKUP(B4530, Positions!A$1:B$160, 2, FALSE)</f>
        <v>Midfielder</v>
      </c>
      <c r="D4530" t="s">
        <v>98</v>
      </c>
      <c r="E4530" t="s">
        <v>5665</v>
      </c>
      <c r="F4530" t="s">
        <v>21</v>
      </c>
      <c r="G4530" t="str">
        <f>VLOOKUP(E4530, Tiers!M$1:P$134, 3, FALSE)</f>
        <v>ENG2</v>
      </c>
      <c r="H4530">
        <f>VLOOKUP(G4530, Tiers!B$1:C$134, 2, FALSE)</f>
        <v>3</v>
      </c>
      <c r="I4530" s="26" t="s">
        <v>5693</v>
      </c>
      <c r="J4530">
        <f t="shared" si="282"/>
        <v>6</v>
      </c>
      <c r="K4530">
        <f t="shared" si="283"/>
        <v>4</v>
      </c>
      <c r="L4530">
        <f t="shared" si="284"/>
        <v>12060</v>
      </c>
      <c r="M4530">
        <f t="shared" si="285"/>
        <v>396</v>
      </c>
      <c r="N4530">
        <v>32</v>
      </c>
      <c r="O4530" t="s">
        <v>623</v>
      </c>
      <c r="P4530" t="s">
        <v>21</v>
      </c>
      <c r="Q4530" t="s">
        <v>22</v>
      </c>
      <c r="R4530" t="s">
        <v>21</v>
      </c>
      <c r="S4530" t="s">
        <v>319</v>
      </c>
      <c r="W4530">
        <v>183</v>
      </c>
      <c r="X4530">
        <v>72</v>
      </c>
      <c r="Y4530">
        <v>9</v>
      </c>
      <c r="Z4530">
        <v>439</v>
      </c>
    </row>
    <row r="4531" spans="1:26" ht="15.95">
      <c r="A4531" t="s">
        <v>5452</v>
      </c>
      <c r="B4531" t="s">
        <v>81</v>
      </c>
      <c r="C4531" t="str">
        <f>VLOOKUP(B4531, Positions!A$1:B$160, 2, FALSE)</f>
        <v>Defender</v>
      </c>
      <c r="D4531" t="s">
        <v>5666</v>
      </c>
      <c r="E4531" t="s">
        <v>5666</v>
      </c>
      <c r="F4531" t="s">
        <v>21</v>
      </c>
      <c r="G4531" t="str">
        <f>VLOOKUP(E4531, Tiers!M$1:P$134, 3, FALSE)</f>
        <v>NONE</v>
      </c>
      <c r="H4531">
        <f>VLOOKUP(G4531, Tiers!B$1:C$134, 2, FALSE)</f>
        <v>7</v>
      </c>
      <c r="I4531" s="26" t="s">
        <v>5694</v>
      </c>
      <c r="J4531">
        <f t="shared" si="282"/>
        <v>11</v>
      </c>
      <c r="K4531">
        <f t="shared" si="283"/>
        <v>1</v>
      </c>
      <c r="L4531">
        <f t="shared" si="284"/>
        <v>12284</v>
      </c>
      <c r="M4531">
        <f t="shared" si="285"/>
        <v>403</v>
      </c>
      <c r="N4531">
        <v>32</v>
      </c>
      <c r="O4531" t="s">
        <v>74</v>
      </c>
      <c r="P4531" t="s">
        <v>21</v>
      </c>
      <c r="Q4531" t="s">
        <v>22</v>
      </c>
      <c r="R4531" t="s">
        <v>21</v>
      </c>
      <c r="W4531">
        <v>191</v>
      </c>
      <c r="X4531">
        <v>79</v>
      </c>
      <c r="Y4531">
        <v>3</v>
      </c>
      <c r="Z4531">
        <v>319</v>
      </c>
    </row>
    <row r="4532" spans="1:26" ht="15.95">
      <c r="A4532" t="s">
        <v>5453</v>
      </c>
      <c r="B4532" t="s">
        <v>72</v>
      </c>
      <c r="C4532" t="str">
        <f>VLOOKUP(B4532, Positions!A$1:B$160, 2, FALSE)</f>
        <v>Defender</v>
      </c>
      <c r="D4532" t="s">
        <v>5666</v>
      </c>
      <c r="E4532" t="s">
        <v>5666</v>
      </c>
      <c r="F4532" t="s">
        <v>21</v>
      </c>
      <c r="G4532" t="str">
        <f>VLOOKUP(E4532, Tiers!M$1:P$134, 3, FALSE)</f>
        <v>NONE</v>
      </c>
      <c r="H4532">
        <f>VLOOKUP(G4532, Tiers!B$1:C$134, 2, FALSE)</f>
        <v>7</v>
      </c>
      <c r="I4532" s="26" t="s">
        <v>5695</v>
      </c>
      <c r="J4532">
        <f t="shared" si="282"/>
        <v>11</v>
      </c>
      <c r="K4532">
        <f t="shared" si="283"/>
        <v>1</v>
      </c>
      <c r="L4532">
        <f t="shared" si="284"/>
        <v>12290</v>
      </c>
      <c r="M4532">
        <f t="shared" si="285"/>
        <v>403</v>
      </c>
      <c r="N4532">
        <v>32</v>
      </c>
      <c r="O4532" t="s">
        <v>40</v>
      </c>
      <c r="P4532" t="s">
        <v>21</v>
      </c>
      <c r="Q4532" t="s">
        <v>22</v>
      </c>
      <c r="R4532" t="s">
        <v>21</v>
      </c>
      <c r="W4532">
        <v>178</v>
      </c>
      <c r="X4532">
        <v>65</v>
      </c>
      <c r="Y4532">
        <v>8</v>
      </c>
      <c r="Z4532">
        <v>425</v>
      </c>
    </row>
    <row r="4533" spans="1:26" ht="15.95">
      <c r="A4533" t="s">
        <v>5454</v>
      </c>
      <c r="B4533" t="s">
        <v>166</v>
      </c>
      <c r="C4533" t="str">
        <f>VLOOKUP(B4533, Positions!A$1:B$160, 2, FALSE)</f>
        <v>Goalkeeper</v>
      </c>
      <c r="D4533" t="s">
        <v>5666</v>
      </c>
      <c r="E4533" t="s">
        <v>5666</v>
      </c>
      <c r="F4533" t="s">
        <v>21</v>
      </c>
      <c r="G4533" t="str">
        <f>VLOOKUP(E4533, Tiers!M$1:P$134, 3, FALSE)</f>
        <v>NONE</v>
      </c>
      <c r="H4533">
        <f>VLOOKUP(G4533, Tiers!B$1:C$134, 2, FALSE)</f>
        <v>7</v>
      </c>
      <c r="I4533" s="26" t="s">
        <v>5696</v>
      </c>
      <c r="J4533">
        <f t="shared" si="282"/>
        <v>2</v>
      </c>
      <c r="K4533">
        <f t="shared" si="283"/>
        <v>2</v>
      </c>
      <c r="L4533">
        <f t="shared" si="284"/>
        <v>12559</v>
      </c>
      <c r="M4533">
        <f t="shared" si="285"/>
        <v>412</v>
      </c>
      <c r="N4533">
        <v>32</v>
      </c>
      <c r="O4533" t="s">
        <v>252</v>
      </c>
      <c r="P4533" t="s">
        <v>21</v>
      </c>
      <c r="Q4533" t="s">
        <v>22</v>
      </c>
      <c r="R4533" t="s">
        <v>21</v>
      </c>
      <c r="W4533">
        <v>181</v>
      </c>
      <c r="X4533">
        <v>70</v>
      </c>
      <c r="Y4533">
        <v>0</v>
      </c>
      <c r="Z4533">
        <v>86</v>
      </c>
    </row>
    <row r="4534" spans="1:26" ht="15.95">
      <c r="A4534" t="s">
        <v>5455</v>
      </c>
      <c r="B4534" t="s">
        <v>31</v>
      </c>
      <c r="C4534" t="str">
        <f>VLOOKUP(B4534, Positions!A$1:B$160, 2, FALSE)</f>
        <v>Defender</v>
      </c>
      <c r="D4534" t="s">
        <v>265</v>
      </c>
      <c r="E4534" t="s">
        <v>5665</v>
      </c>
      <c r="F4534" t="s">
        <v>21</v>
      </c>
      <c r="G4534" t="str">
        <f>VLOOKUP(E4534, Tiers!M$1:P$134, 3, FALSE)</f>
        <v>ENG2</v>
      </c>
      <c r="H4534">
        <f>VLOOKUP(G4534, Tiers!B$1:C$134, 2, FALSE)</f>
        <v>3</v>
      </c>
      <c r="I4534" s="26" t="s">
        <v>5697</v>
      </c>
      <c r="J4534">
        <f t="shared" si="282"/>
        <v>12</v>
      </c>
      <c r="K4534">
        <f t="shared" si="283"/>
        <v>2</v>
      </c>
      <c r="L4534">
        <f t="shared" si="284"/>
        <v>12613</v>
      </c>
      <c r="M4534">
        <f t="shared" si="285"/>
        <v>414</v>
      </c>
      <c r="N4534">
        <v>32</v>
      </c>
      <c r="O4534" t="s">
        <v>265</v>
      </c>
      <c r="P4534" t="s">
        <v>21</v>
      </c>
      <c r="Q4534" t="s">
        <v>22</v>
      </c>
      <c r="R4534" t="s">
        <v>21</v>
      </c>
      <c r="W4534">
        <v>181</v>
      </c>
      <c r="X4534">
        <v>76</v>
      </c>
      <c r="Y4534">
        <v>5</v>
      </c>
      <c r="Z4534">
        <v>301</v>
      </c>
    </row>
    <row r="4535" spans="1:26" ht="15.95">
      <c r="A4535" t="s">
        <v>5456</v>
      </c>
      <c r="B4535" t="s">
        <v>81</v>
      </c>
      <c r="C4535" t="str">
        <f>VLOOKUP(B4535, Positions!A$1:B$160, 2, FALSE)</f>
        <v>Defender</v>
      </c>
      <c r="D4535" t="s">
        <v>579</v>
      </c>
      <c r="E4535" t="s">
        <v>5665</v>
      </c>
      <c r="F4535" t="s">
        <v>21</v>
      </c>
      <c r="G4535" t="str">
        <f>VLOOKUP(E4535, Tiers!M$1:P$134, 3, FALSE)</f>
        <v>ENG2</v>
      </c>
      <c r="H4535">
        <f>VLOOKUP(G4535, Tiers!B$1:C$134, 2, FALSE)</f>
        <v>3</v>
      </c>
      <c r="I4535" s="26" t="s">
        <v>5698</v>
      </c>
      <c r="J4535">
        <f t="shared" si="282"/>
        <v>11</v>
      </c>
      <c r="K4535">
        <f t="shared" si="283"/>
        <v>1</v>
      </c>
      <c r="L4535">
        <f t="shared" si="284"/>
        <v>12633</v>
      </c>
      <c r="M4535">
        <f t="shared" si="285"/>
        <v>415</v>
      </c>
      <c r="N4535">
        <v>32</v>
      </c>
      <c r="O4535" t="s">
        <v>376</v>
      </c>
      <c r="P4535" t="s">
        <v>21</v>
      </c>
      <c r="Q4535" t="s">
        <v>22</v>
      </c>
      <c r="R4535" t="s">
        <v>21</v>
      </c>
      <c r="W4535">
        <v>181</v>
      </c>
      <c r="X4535">
        <v>74</v>
      </c>
      <c r="Y4535">
        <v>42</v>
      </c>
      <c r="Z4535">
        <v>459</v>
      </c>
    </row>
    <row r="4536" spans="1:26" ht="15.95">
      <c r="A4536" t="s">
        <v>5457</v>
      </c>
      <c r="B4536" t="s">
        <v>1151</v>
      </c>
      <c r="C4536" t="str">
        <f>VLOOKUP(B4536, Positions!A$1:B$160, 2, FALSE)</f>
        <v>Defender</v>
      </c>
      <c r="D4536" t="s">
        <v>402</v>
      </c>
      <c r="E4536" t="s">
        <v>5664</v>
      </c>
      <c r="F4536" t="s">
        <v>21</v>
      </c>
      <c r="G4536" t="str">
        <f>VLOOKUP(E4536, Tiers!M$1:P$134, 3, FALSE)</f>
        <v>ENG3</v>
      </c>
      <c r="H4536">
        <f>VLOOKUP(G4536, Tiers!B$1:C$134, 2, FALSE)</f>
        <v>4</v>
      </c>
      <c r="I4536" s="26" t="s">
        <v>5699</v>
      </c>
      <c r="J4536">
        <f t="shared" si="282"/>
        <v>11</v>
      </c>
      <c r="K4536">
        <f t="shared" si="283"/>
        <v>1</v>
      </c>
      <c r="L4536">
        <f t="shared" si="284"/>
        <v>12643</v>
      </c>
      <c r="M4536">
        <f t="shared" si="285"/>
        <v>415</v>
      </c>
      <c r="N4536">
        <v>32</v>
      </c>
      <c r="O4536" t="s">
        <v>113</v>
      </c>
      <c r="P4536" t="s">
        <v>21</v>
      </c>
      <c r="Q4536" t="s">
        <v>22</v>
      </c>
      <c r="R4536" t="s">
        <v>21</v>
      </c>
      <c r="W4536">
        <v>183</v>
      </c>
      <c r="X4536">
        <v>77</v>
      </c>
      <c r="Y4536">
        <v>15</v>
      </c>
      <c r="Z4536">
        <v>251</v>
      </c>
    </row>
    <row r="4537" spans="1:26" ht="15.95">
      <c r="A4537" t="s">
        <v>5458</v>
      </c>
      <c r="B4537" t="s">
        <v>16</v>
      </c>
      <c r="C4537" t="str">
        <f>VLOOKUP(B4537, Positions!A$1:B$160, 2, FALSE)</f>
        <v>Forward</v>
      </c>
      <c r="D4537" t="s">
        <v>1184</v>
      </c>
      <c r="E4537" t="s">
        <v>5666</v>
      </c>
      <c r="F4537" t="s">
        <v>21</v>
      </c>
      <c r="G4537" t="str">
        <f>VLOOKUP(E4537, Tiers!M$1:P$134, 3, FALSE)</f>
        <v>NONE</v>
      </c>
      <c r="H4537">
        <f>VLOOKUP(G4537, Tiers!B$1:C$134, 2, FALSE)</f>
        <v>7</v>
      </c>
      <c r="I4537" s="26" t="s">
        <v>5700</v>
      </c>
      <c r="J4537">
        <f t="shared" si="282"/>
        <v>5</v>
      </c>
      <c r="K4537">
        <f t="shared" si="283"/>
        <v>3</v>
      </c>
      <c r="L4537">
        <f t="shared" si="284"/>
        <v>12818</v>
      </c>
      <c r="M4537">
        <f t="shared" si="285"/>
        <v>421</v>
      </c>
      <c r="N4537">
        <v>32</v>
      </c>
      <c r="O4537" t="s">
        <v>1225</v>
      </c>
      <c r="P4537" t="s">
        <v>21</v>
      </c>
      <c r="Q4537" t="s">
        <v>22</v>
      </c>
      <c r="R4537" t="s">
        <v>21</v>
      </c>
      <c r="W4537">
        <v>183</v>
      </c>
      <c r="X4537">
        <v>69</v>
      </c>
      <c r="Y4537">
        <v>127</v>
      </c>
      <c r="Z4537">
        <v>445</v>
      </c>
    </row>
    <row r="4538" spans="1:26" ht="15.95">
      <c r="A4538" t="s">
        <v>5459</v>
      </c>
      <c r="B4538" t="s">
        <v>16</v>
      </c>
      <c r="C4538" t="str">
        <f>VLOOKUP(B4538, Positions!A$1:B$160, 2, FALSE)</f>
        <v>Forward</v>
      </c>
      <c r="D4538" t="s">
        <v>669</v>
      </c>
      <c r="E4538" t="s">
        <v>62</v>
      </c>
      <c r="F4538" t="s">
        <v>21</v>
      </c>
      <c r="G4538" t="str">
        <f>VLOOKUP(E4538, Tiers!M$1:P$134, 3, FALSE)</f>
        <v>ENG1</v>
      </c>
      <c r="H4538">
        <f>VLOOKUP(G4538, Tiers!B$1:C$134, 2, FALSE)</f>
        <v>1</v>
      </c>
      <c r="I4538" s="26" t="s">
        <v>5701</v>
      </c>
      <c r="J4538">
        <f t="shared" si="282"/>
        <v>3</v>
      </c>
      <c r="K4538">
        <f t="shared" si="283"/>
        <v>3</v>
      </c>
      <c r="L4538">
        <f t="shared" si="284"/>
        <v>12887</v>
      </c>
      <c r="M4538">
        <f t="shared" si="285"/>
        <v>423</v>
      </c>
      <c r="N4538">
        <v>32</v>
      </c>
      <c r="O4538" t="s">
        <v>74</v>
      </c>
      <c r="P4538" t="s">
        <v>21</v>
      </c>
      <c r="Q4538" t="s">
        <v>22</v>
      </c>
      <c r="R4538" t="s">
        <v>21</v>
      </c>
      <c r="W4538">
        <v>167</v>
      </c>
      <c r="X4538">
        <v>71</v>
      </c>
      <c r="Y4538">
        <v>168</v>
      </c>
      <c r="Z4538">
        <v>465</v>
      </c>
    </row>
    <row r="4539" spans="1:26" ht="15.95">
      <c r="A4539" t="s">
        <v>5460</v>
      </c>
      <c r="B4539" t="s">
        <v>166</v>
      </c>
      <c r="C4539" t="str">
        <f>VLOOKUP(B4539, Positions!A$1:B$160, 2, FALSE)</f>
        <v>Goalkeeper</v>
      </c>
      <c r="D4539" t="s">
        <v>253</v>
      </c>
      <c r="E4539" t="s">
        <v>5666</v>
      </c>
      <c r="F4539" t="s">
        <v>21</v>
      </c>
      <c r="G4539" t="str">
        <f>VLOOKUP(E4539, Tiers!M$1:P$134, 3, FALSE)</f>
        <v>NONE</v>
      </c>
      <c r="H4539">
        <f>VLOOKUP(G4539, Tiers!B$1:C$134, 2, FALSE)</f>
        <v>7</v>
      </c>
      <c r="I4539" s="26" t="s">
        <v>5702</v>
      </c>
      <c r="J4539">
        <f t="shared" si="282"/>
        <v>11</v>
      </c>
      <c r="K4539">
        <f t="shared" si="283"/>
        <v>1</v>
      </c>
      <c r="L4539">
        <f t="shared" si="284"/>
        <v>13024</v>
      </c>
      <c r="M4539">
        <f t="shared" si="285"/>
        <v>427</v>
      </c>
      <c r="N4539">
        <v>32</v>
      </c>
      <c r="O4539" t="s">
        <v>136</v>
      </c>
      <c r="P4539" t="s">
        <v>21</v>
      </c>
      <c r="Q4539" t="s">
        <v>22</v>
      </c>
      <c r="R4539" t="s">
        <v>21</v>
      </c>
      <c r="W4539">
        <v>183</v>
      </c>
      <c r="X4539">
        <v>69</v>
      </c>
      <c r="Y4539">
        <v>0</v>
      </c>
      <c r="Z4539">
        <v>402</v>
      </c>
    </row>
    <row r="4540" spans="1:26" ht="15.95">
      <c r="A4540" t="s">
        <v>5461</v>
      </c>
      <c r="B4540" t="s">
        <v>81</v>
      </c>
      <c r="C4540" t="str">
        <f>VLOOKUP(B4540, Positions!A$1:B$160, 2, FALSE)</f>
        <v>Defender</v>
      </c>
      <c r="D4540" t="s">
        <v>1358</v>
      </c>
      <c r="E4540" t="s">
        <v>5663</v>
      </c>
      <c r="F4540" t="s">
        <v>21</v>
      </c>
      <c r="G4540" t="str">
        <f>VLOOKUP(E4540, Tiers!M$1:P$134, 3, FALSE)</f>
        <v>ENG4</v>
      </c>
      <c r="H4540">
        <f>VLOOKUP(G4540, Tiers!B$1:C$134, 2, FALSE)</f>
        <v>5</v>
      </c>
      <c r="I4540" s="26" t="s">
        <v>5703</v>
      </c>
      <c r="J4540">
        <f t="shared" si="282"/>
        <v>10</v>
      </c>
      <c r="K4540">
        <f t="shared" si="283"/>
        <v>1</v>
      </c>
      <c r="L4540">
        <f t="shared" si="284"/>
        <v>13043</v>
      </c>
      <c r="M4540">
        <f t="shared" si="285"/>
        <v>428</v>
      </c>
      <c r="N4540">
        <v>32</v>
      </c>
      <c r="O4540" t="s">
        <v>3114</v>
      </c>
      <c r="P4540" t="s">
        <v>21</v>
      </c>
      <c r="Q4540" t="s">
        <v>22</v>
      </c>
      <c r="R4540" t="s">
        <v>21</v>
      </c>
      <c r="W4540">
        <v>188</v>
      </c>
      <c r="X4540">
        <v>89</v>
      </c>
      <c r="Y4540">
        <v>9</v>
      </c>
      <c r="Z4540">
        <v>399</v>
      </c>
    </row>
    <row r="4541" spans="1:26" ht="15.95">
      <c r="A4541" t="s">
        <v>5462</v>
      </c>
      <c r="B4541" t="s">
        <v>81</v>
      </c>
      <c r="C4541" t="str">
        <f>VLOOKUP(B4541, Positions!A$1:B$160, 2, FALSE)</f>
        <v>Defender</v>
      </c>
      <c r="D4541" t="s">
        <v>868</v>
      </c>
      <c r="E4541" t="s">
        <v>5666</v>
      </c>
      <c r="F4541" t="s">
        <v>21</v>
      </c>
      <c r="G4541" t="str">
        <f>VLOOKUP(E4541, Tiers!M$1:P$134, 3, FALSE)</f>
        <v>NONE</v>
      </c>
      <c r="H4541">
        <f>VLOOKUP(G4541, Tiers!B$1:C$134, 2, FALSE)</f>
        <v>7</v>
      </c>
      <c r="I4541" s="26" t="s">
        <v>5704</v>
      </c>
      <c r="J4541">
        <f t="shared" si="282"/>
        <v>3</v>
      </c>
      <c r="K4541">
        <f t="shared" si="283"/>
        <v>3</v>
      </c>
      <c r="L4541">
        <f t="shared" si="284"/>
        <v>13245</v>
      </c>
      <c r="M4541">
        <f t="shared" si="285"/>
        <v>435</v>
      </c>
      <c r="N4541">
        <v>32</v>
      </c>
      <c r="O4541" t="s">
        <v>459</v>
      </c>
      <c r="P4541" t="s">
        <v>21</v>
      </c>
      <c r="Q4541" t="s">
        <v>22</v>
      </c>
      <c r="R4541" t="s">
        <v>21</v>
      </c>
      <c r="W4541">
        <v>191</v>
      </c>
      <c r="X4541">
        <v>84</v>
      </c>
      <c r="Y4541">
        <v>15</v>
      </c>
      <c r="Z4541">
        <v>401</v>
      </c>
    </row>
    <row r="4542" spans="1:26" ht="15.95">
      <c r="A4542" t="s">
        <v>5463</v>
      </c>
      <c r="B4542" t="s">
        <v>55</v>
      </c>
      <c r="C4542" t="str">
        <f>VLOOKUP(B4542, Positions!A$1:B$160, 2, FALSE)</f>
        <v>Forward</v>
      </c>
      <c r="D4542" t="s">
        <v>5666</v>
      </c>
      <c r="E4542" t="s">
        <v>5666</v>
      </c>
      <c r="F4542" t="s">
        <v>21</v>
      </c>
      <c r="G4542" t="str">
        <f>VLOOKUP(E4542, Tiers!M$1:P$134, 3, FALSE)</f>
        <v>NONE</v>
      </c>
      <c r="H4542">
        <f>VLOOKUP(G4542, Tiers!B$1:C$134, 2, FALSE)</f>
        <v>7</v>
      </c>
      <c r="I4542" s="26" t="s">
        <v>5705</v>
      </c>
      <c r="J4542">
        <f t="shared" si="282"/>
        <v>3</v>
      </c>
      <c r="K4542">
        <f t="shared" si="283"/>
        <v>3</v>
      </c>
      <c r="L4542">
        <f t="shared" si="284"/>
        <v>13253</v>
      </c>
      <c r="M4542">
        <f t="shared" si="285"/>
        <v>435</v>
      </c>
      <c r="N4542">
        <v>32</v>
      </c>
      <c r="O4542" t="s">
        <v>357</v>
      </c>
      <c r="P4542" t="s">
        <v>21</v>
      </c>
      <c r="Q4542" t="s">
        <v>22</v>
      </c>
      <c r="R4542" t="s">
        <v>21</v>
      </c>
      <c r="W4542">
        <v>181</v>
      </c>
      <c r="X4542">
        <v>70</v>
      </c>
      <c r="Y4542">
        <v>92</v>
      </c>
      <c r="Z4542">
        <v>376</v>
      </c>
    </row>
    <row r="4543" spans="1:26" ht="15.95">
      <c r="A4543" t="s">
        <v>5464</v>
      </c>
      <c r="B4543" t="s">
        <v>42</v>
      </c>
      <c r="C4543" t="str">
        <f>VLOOKUP(B4543, Positions!A$1:B$160, 2, FALSE)</f>
        <v>Midfielder</v>
      </c>
      <c r="D4543" t="s">
        <v>121</v>
      </c>
      <c r="E4543" t="s">
        <v>5663</v>
      </c>
      <c r="F4543" t="s">
        <v>21</v>
      </c>
      <c r="G4543" t="str">
        <f>VLOOKUP(E4543, Tiers!M$1:P$134, 3, FALSE)</f>
        <v>ENG4</v>
      </c>
      <c r="H4543">
        <f>VLOOKUP(G4543, Tiers!B$1:C$134, 2, FALSE)</f>
        <v>5</v>
      </c>
      <c r="I4543" s="26" t="s">
        <v>5706</v>
      </c>
      <c r="J4543">
        <f t="shared" si="282"/>
        <v>3</v>
      </c>
      <c r="K4543">
        <f t="shared" si="283"/>
        <v>3</v>
      </c>
      <c r="L4543">
        <f t="shared" si="284"/>
        <v>13616</v>
      </c>
      <c r="M4543">
        <f t="shared" si="285"/>
        <v>447</v>
      </c>
      <c r="N4543">
        <v>32</v>
      </c>
      <c r="O4543" t="s">
        <v>1967</v>
      </c>
      <c r="P4543" t="s">
        <v>21</v>
      </c>
      <c r="Q4543" t="s">
        <v>22</v>
      </c>
      <c r="R4543" t="s">
        <v>21</v>
      </c>
      <c r="W4543">
        <v>178</v>
      </c>
      <c r="X4543">
        <v>69</v>
      </c>
      <c r="Y4543">
        <v>39</v>
      </c>
      <c r="Z4543">
        <v>476</v>
      </c>
    </row>
    <row r="4544" spans="1:26" ht="15.95">
      <c r="A4544" t="s">
        <v>5465</v>
      </c>
      <c r="B4544" t="s">
        <v>131</v>
      </c>
      <c r="C4544" t="str">
        <f>VLOOKUP(B4544, Positions!A$1:B$160, 2, FALSE)</f>
        <v>Forward</v>
      </c>
      <c r="D4544" t="s">
        <v>5666</v>
      </c>
      <c r="E4544" t="s">
        <v>5666</v>
      </c>
      <c r="F4544" t="s">
        <v>21</v>
      </c>
      <c r="G4544" t="str">
        <f>VLOOKUP(E4544, Tiers!M$1:P$134, 3, FALSE)</f>
        <v>NONE</v>
      </c>
      <c r="H4544">
        <f>VLOOKUP(G4544, Tiers!B$1:C$134, 2, FALSE)</f>
        <v>7</v>
      </c>
      <c r="I4544" s="26" t="s">
        <v>5707</v>
      </c>
      <c r="J4544">
        <f t="shared" si="282"/>
        <v>5</v>
      </c>
      <c r="K4544">
        <f t="shared" si="283"/>
        <v>3</v>
      </c>
      <c r="L4544">
        <f t="shared" si="284"/>
        <v>13923</v>
      </c>
      <c r="M4544">
        <f t="shared" si="285"/>
        <v>457</v>
      </c>
      <c r="N4544">
        <v>32</v>
      </c>
      <c r="O4544" t="s">
        <v>3534</v>
      </c>
      <c r="P4544" t="s">
        <v>21</v>
      </c>
      <c r="Q4544" t="s">
        <v>22</v>
      </c>
      <c r="R4544" t="s">
        <v>21</v>
      </c>
      <c r="W4544">
        <v>185</v>
      </c>
      <c r="X4544">
        <v>76</v>
      </c>
      <c r="Y4544">
        <v>71</v>
      </c>
      <c r="Z4544">
        <v>369</v>
      </c>
    </row>
    <row r="4545" spans="1:26" ht="15.95">
      <c r="A4545" t="s">
        <v>5466</v>
      </c>
      <c r="B4545" t="s">
        <v>181</v>
      </c>
      <c r="C4545" t="str">
        <f>VLOOKUP(B4545, Positions!A$1:B$160, 2, FALSE)</f>
        <v>Defender</v>
      </c>
      <c r="D4545" t="s">
        <v>3642</v>
      </c>
      <c r="E4545" t="s">
        <v>5671</v>
      </c>
      <c r="F4545" t="s">
        <v>421</v>
      </c>
      <c r="G4545" t="str">
        <f>VLOOKUP(E4545, Tiers!M$1:P$134, 3, FALSE)</f>
        <v>SCO4</v>
      </c>
      <c r="H4545">
        <f>VLOOKUP(G4545, Tiers!B$1:C$134, 2, FALSE)</f>
        <v>6</v>
      </c>
      <c r="I4545" s="26" t="s">
        <v>5708</v>
      </c>
      <c r="J4545">
        <f t="shared" si="282"/>
        <v>3</v>
      </c>
      <c r="K4545">
        <f t="shared" si="283"/>
        <v>3</v>
      </c>
      <c r="L4545">
        <f t="shared" si="284"/>
        <v>14719</v>
      </c>
      <c r="M4545">
        <f t="shared" si="285"/>
        <v>483</v>
      </c>
      <c r="N4545">
        <v>32</v>
      </c>
      <c r="O4545" t="s">
        <v>669</v>
      </c>
      <c r="P4545" t="s">
        <v>21</v>
      </c>
      <c r="Q4545" t="s">
        <v>22</v>
      </c>
      <c r="R4545" t="s">
        <v>21</v>
      </c>
      <c r="W4545">
        <v>188</v>
      </c>
      <c r="X4545">
        <v>78</v>
      </c>
      <c r="Y4545">
        <v>10</v>
      </c>
      <c r="Z4545">
        <v>323</v>
      </c>
    </row>
    <row r="4546" spans="1:26" ht="15.95">
      <c r="A4546" t="s">
        <v>5467</v>
      </c>
      <c r="B4546" t="s">
        <v>36</v>
      </c>
      <c r="C4546" t="str">
        <f>VLOOKUP(B4546, Positions!A$1:B$160, 2, FALSE)</f>
        <v>Midfielder</v>
      </c>
      <c r="D4546" t="s">
        <v>1009</v>
      </c>
      <c r="E4546" t="s">
        <v>62</v>
      </c>
      <c r="F4546" t="s">
        <v>21</v>
      </c>
      <c r="G4546" t="str">
        <f>VLOOKUP(E4546, Tiers!M$1:P$134, 3, FALSE)</f>
        <v>ENG1</v>
      </c>
      <c r="H4546">
        <f>VLOOKUP(G4546, Tiers!B$1:C$134, 2, FALSE)</f>
        <v>1</v>
      </c>
      <c r="I4546" s="26" t="s">
        <v>5709</v>
      </c>
      <c r="J4546">
        <f t="shared" si="282"/>
        <v>7</v>
      </c>
      <c r="K4546">
        <f t="shared" si="283"/>
        <v>4</v>
      </c>
      <c r="L4546">
        <f t="shared" si="284"/>
        <v>15326</v>
      </c>
      <c r="M4546">
        <f t="shared" si="285"/>
        <v>503</v>
      </c>
      <c r="N4546">
        <v>32</v>
      </c>
      <c r="O4546" t="s">
        <v>74</v>
      </c>
      <c r="P4546" t="s">
        <v>21</v>
      </c>
      <c r="Q4546" t="s">
        <v>22</v>
      </c>
      <c r="R4546" t="s">
        <v>21</v>
      </c>
      <c r="W4546">
        <v>168</v>
      </c>
      <c r="X4546">
        <v>64</v>
      </c>
      <c r="Y4546">
        <v>11</v>
      </c>
      <c r="Z4546">
        <v>439</v>
      </c>
    </row>
    <row r="4547" spans="1:26" ht="15.95">
      <c r="A4547" t="s">
        <v>5468</v>
      </c>
      <c r="B4547" t="s">
        <v>680</v>
      </c>
      <c r="C4547" t="str">
        <f>VLOOKUP(B4547, Positions!A$1:B$160, 2, FALSE)</f>
        <v>Midfielder</v>
      </c>
      <c r="D4547" t="s">
        <v>271</v>
      </c>
      <c r="E4547" t="s">
        <v>62</v>
      </c>
      <c r="F4547" t="s">
        <v>21</v>
      </c>
      <c r="G4547" t="str">
        <f>VLOOKUP(E4547, Tiers!M$1:P$134, 3, FALSE)</f>
        <v>ENG1</v>
      </c>
      <c r="H4547">
        <f>VLOOKUP(G4547, Tiers!B$1:C$134, 2, FALSE)</f>
        <v>1</v>
      </c>
      <c r="I4547" s="26" t="s">
        <v>5882</v>
      </c>
      <c r="J4547">
        <f t="shared" ref="J4547:J4610" si="286">MONTH(I4547)</f>
        <v>9</v>
      </c>
      <c r="K4547">
        <f t="shared" ref="K4547:K4610" si="287">IF(OR(MONTH(I4547)=9, MONTH(I4547)=10, MONTH(I4547)=11), 1,
IF(OR(MONTH(I4547)=12, MONTH(I4547)=1, MONTH(I4547)=2), 2,
IF(OR(MONTH(I4547)=3, MONTH(I4547)=4, MONTH(I4547)=5), 3,
4)))</f>
        <v>1</v>
      </c>
      <c r="L4547">
        <f t="shared" ref="L4547:L4610" si="288">DATEDIF(I4547, DATE(2015, 7, 1), "d")</f>
        <v>11979</v>
      </c>
      <c r="M4547">
        <f t="shared" ref="M4547:M4610" si="289">DATEDIF(I4547, DATE(2015, 7, 1), "m")</f>
        <v>393</v>
      </c>
      <c r="N4547">
        <v>32</v>
      </c>
      <c r="O4547" t="s">
        <v>284</v>
      </c>
      <c r="P4547" t="s">
        <v>21</v>
      </c>
      <c r="Q4547" t="s">
        <v>22</v>
      </c>
      <c r="R4547" t="s">
        <v>21</v>
      </c>
      <c r="S4547" t="s">
        <v>3057</v>
      </c>
      <c r="W4547">
        <v>173</v>
      </c>
      <c r="X4547">
        <v>70</v>
      </c>
      <c r="Y4547">
        <v>51</v>
      </c>
      <c r="Z4547">
        <v>404</v>
      </c>
    </row>
    <row r="4548" spans="1:26" ht="15.95">
      <c r="A4548" t="s">
        <v>5469</v>
      </c>
      <c r="B4548" t="s">
        <v>81</v>
      </c>
      <c r="C4548" t="str">
        <f>VLOOKUP(B4548, Positions!A$1:B$160, 2, FALSE)</f>
        <v>Defender</v>
      </c>
      <c r="D4548" t="s">
        <v>3064</v>
      </c>
      <c r="E4548" t="s">
        <v>5666</v>
      </c>
      <c r="F4548" t="s">
        <v>21</v>
      </c>
      <c r="G4548" t="str">
        <f>VLOOKUP(E4548, Tiers!M$1:P$134, 3, FALSE)</f>
        <v>NONE</v>
      </c>
      <c r="H4548">
        <f>VLOOKUP(G4548, Tiers!B$1:C$134, 2, FALSE)</f>
        <v>7</v>
      </c>
      <c r="I4548" s="26" t="s">
        <v>5883</v>
      </c>
      <c r="J4548">
        <f t="shared" si="286"/>
        <v>9</v>
      </c>
      <c r="K4548">
        <f t="shared" si="287"/>
        <v>1</v>
      </c>
      <c r="L4548">
        <f t="shared" si="288"/>
        <v>11988</v>
      </c>
      <c r="M4548">
        <f t="shared" si="289"/>
        <v>393</v>
      </c>
      <c r="N4548">
        <v>32</v>
      </c>
      <c r="O4548" t="s">
        <v>74</v>
      </c>
      <c r="P4548" t="s">
        <v>21</v>
      </c>
      <c r="Q4548" t="s">
        <v>22</v>
      </c>
      <c r="R4548" t="s">
        <v>21</v>
      </c>
      <c r="W4548">
        <v>201</v>
      </c>
      <c r="X4548">
        <v>83</v>
      </c>
      <c r="Y4548">
        <v>16</v>
      </c>
      <c r="Z4548">
        <v>306</v>
      </c>
    </row>
    <row r="4549" spans="1:26" ht="15.95">
      <c r="A4549" t="s">
        <v>5470</v>
      </c>
      <c r="B4549" t="s">
        <v>36</v>
      </c>
      <c r="C4549" t="str">
        <f>VLOOKUP(B4549, Positions!A$1:B$160, 2, FALSE)</f>
        <v>Midfielder</v>
      </c>
      <c r="D4549" t="s">
        <v>107</v>
      </c>
      <c r="E4549" t="s">
        <v>5665</v>
      </c>
      <c r="F4549" t="s">
        <v>21</v>
      </c>
      <c r="G4549" t="str">
        <f>VLOOKUP(E4549, Tiers!M$1:P$134, 3, FALSE)</f>
        <v>ENG2</v>
      </c>
      <c r="H4549">
        <f>VLOOKUP(G4549, Tiers!B$1:C$134, 2, FALSE)</f>
        <v>3</v>
      </c>
      <c r="I4549" s="26" t="s">
        <v>5884</v>
      </c>
      <c r="J4549">
        <f t="shared" si="286"/>
        <v>9</v>
      </c>
      <c r="K4549">
        <f t="shared" si="287"/>
        <v>1</v>
      </c>
      <c r="L4549">
        <f t="shared" si="288"/>
        <v>11990</v>
      </c>
      <c r="M4549">
        <f t="shared" si="289"/>
        <v>393</v>
      </c>
      <c r="N4549">
        <v>32</v>
      </c>
      <c r="O4549" t="s">
        <v>330</v>
      </c>
      <c r="P4549" t="s">
        <v>21</v>
      </c>
      <c r="Q4549" t="s">
        <v>22</v>
      </c>
      <c r="R4549" t="s">
        <v>21</v>
      </c>
      <c r="W4549">
        <v>180</v>
      </c>
      <c r="X4549">
        <v>70</v>
      </c>
      <c r="Y4549">
        <v>29</v>
      </c>
      <c r="Z4549">
        <v>327</v>
      </c>
    </row>
    <row r="4550" spans="1:26" ht="15.95">
      <c r="A4550" t="s">
        <v>5471</v>
      </c>
      <c r="B4550" t="s">
        <v>102</v>
      </c>
      <c r="C4550" t="str">
        <f>VLOOKUP(B4550, Positions!A$1:B$160, 2, FALSE)</f>
        <v>Defender</v>
      </c>
      <c r="D4550" t="s">
        <v>5472</v>
      </c>
      <c r="E4550" t="s">
        <v>5666</v>
      </c>
      <c r="F4550" t="s">
        <v>340</v>
      </c>
      <c r="G4550" t="str">
        <f>VLOOKUP(E4550, Tiers!M$1:P$134, 3, FALSE)</f>
        <v>NONE</v>
      </c>
      <c r="H4550">
        <f>VLOOKUP(G4550, Tiers!B$1:C$134, 2, FALSE)</f>
        <v>7</v>
      </c>
      <c r="I4550" s="26" t="s">
        <v>5884</v>
      </c>
      <c r="J4550">
        <f t="shared" si="286"/>
        <v>9</v>
      </c>
      <c r="K4550">
        <f t="shared" si="287"/>
        <v>1</v>
      </c>
      <c r="L4550">
        <f t="shared" si="288"/>
        <v>11990</v>
      </c>
      <c r="M4550">
        <f t="shared" si="289"/>
        <v>393</v>
      </c>
      <c r="N4550">
        <v>32</v>
      </c>
      <c r="O4550" t="s">
        <v>4565</v>
      </c>
      <c r="P4550" t="s">
        <v>21</v>
      </c>
      <c r="Q4550" t="s">
        <v>22</v>
      </c>
      <c r="R4550" t="s">
        <v>21</v>
      </c>
      <c r="W4550">
        <v>186</v>
      </c>
      <c r="X4550">
        <v>85</v>
      </c>
      <c r="Y4550">
        <v>5</v>
      </c>
      <c r="Z4550">
        <v>344</v>
      </c>
    </row>
    <row r="4551" spans="1:26" ht="15.95">
      <c r="A4551" t="s">
        <v>5473</v>
      </c>
      <c r="B4551" t="s">
        <v>166</v>
      </c>
      <c r="C4551" t="str">
        <f>VLOOKUP(B4551, Positions!A$1:B$160, 2, FALSE)</f>
        <v>Goalkeeper</v>
      </c>
      <c r="D4551" t="s">
        <v>496</v>
      </c>
      <c r="E4551" t="s">
        <v>5664</v>
      </c>
      <c r="F4551" t="s">
        <v>21</v>
      </c>
      <c r="G4551" t="str">
        <f>VLOOKUP(E4551, Tiers!M$1:P$134, 3, FALSE)</f>
        <v>ENG3</v>
      </c>
      <c r="H4551">
        <f>VLOOKUP(G4551, Tiers!B$1:C$134, 2, FALSE)</f>
        <v>4</v>
      </c>
      <c r="I4551" s="26" t="s">
        <v>5885</v>
      </c>
      <c r="J4551">
        <f t="shared" si="286"/>
        <v>8</v>
      </c>
      <c r="K4551">
        <f t="shared" si="287"/>
        <v>4</v>
      </c>
      <c r="L4551">
        <f t="shared" si="288"/>
        <v>11996</v>
      </c>
      <c r="M4551">
        <f t="shared" si="289"/>
        <v>394</v>
      </c>
      <c r="N4551">
        <v>32</v>
      </c>
      <c r="O4551" t="s">
        <v>113</v>
      </c>
      <c r="P4551" t="s">
        <v>21</v>
      </c>
      <c r="Q4551" t="s">
        <v>22</v>
      </c>
      <c r="R4551" t="s">
        <v>21</v>
      </c>
      <c r="W4551">
        <v>188</v>
      </c>
      <c r="X4551">
        <v>86</v>
      </c>
      <c r="Y4551">
        <v>0</v>
      </c>
      <c r="Z4551">
        <v>383</v>
      </c>
    </row>
    <row r="4552" spans="1:26" ht="15.95">
      <c r="A4552" t="s">
        <v>5474</v>
      </c>
      <c r="B4552" t="s">
        <v>81</v>
      </c>
      <c r="C4552" t="str">
        <f>VLOOKUP(B4552, Positions!A$1:B$160, 2, FALSE)</f>
        <v>Defender</v>
      </c>
      <c r="D4552" t="s">
        <v>329</v>
      </c>
      <c r="E4552" t="s">
        <v>62</v>
      </c>
      <c r="F4552" t="s">
        <v>21</v>
      </c>
      <c r="G4552" t="str">
        <f>VLOOKUP(E4552, Tiers!M$1:P$134, 3, FALSE)</f>
        <v>ENG1</v>
      </c>
      <c r="H4552">
        <f>VLOOKUP(G4552, Tiers!B$1:C$134, 2, FALSE)</f>
        <v>1</v>
      </c>
      <c r="I4552" s="26" t="s">
        <v>5886</v>
      </c>
      <c r="J4552">
        <f t="shared" si="286"/>
        <v>8</v>
      </c>
      <c r="K4552">
        <f t="shared" si="287"/>
        <v>4</v>
      </c>
      <c r="L4552">
        <f t="shared" si="288"/>
        <v>12006</v>
      </c>
      <c r="M4552">
        <f t="shared" si="289"/>
        <v>394</v>
      </c>
      <c r="N4552">
        <v>32</v>
      </c>
      <c r="O4552" t="s">
        <v>113</v>
      </c>
      <c r="P4552" t="s">
        <v>21</v>
      </c>
      <c r="Q4552" t="s">
        <v>22</v>
      </c>
      <c r="R4552" t="s">
        <v>21</v>
      </c>
      <c r="S4552" t="s">
        <v>342</v>
      </c>
      <c r="W4552">
        <v>180</v>
      </c>
      <c r="X4552">
        <v>87</v>
      </c>
      <c r="Y4552">
        <v>28</v>
      </c>
      <c r="Z4552">
        <v>496</v>
      </c>
    </row>
    <row r="4553" spans="1:26" ht="15.95">
      <c r="A4553" t="s">
        <v>5475</v>
      </c>
      <c r="B4553" t="s">
        <v>360</v>
      </c>
      <c r="C4553" t="str">
        <f>VLOOKUP(B4553, Positions!A$1:B$160, 2, FALSE)</f>
        <v>Defender</v>
      </c>
      <c r="D4553" t="s">
        <v>116</v>
      </c>
      <c r="E4553" t="s">
        <v>62</v>
      </c>
      <c r="F4553" t="s">
        <v>21</v>
      </c>
      <c r="G4553" t="str">
        <f>VLOOKUP(E4553, Tiers!M$1:P$134, 3, FALSE)</f>
        <v>ENG1</v>
      </c>
      <c r="H4553">
        <f>VLOOKUP(G4553, Tiers!B$1:C$134, 2, FALSE)</f>
        <v>1</v>
      </c>
      <c r="I4553" s="26" t="s">
        <v>5887</v>
      </c>
      <c r="J4553">
        <f t="shared" si="286"/>
        <v>8</v>
      </c>
      <c r="K4553">
        <f t="shared" si="287"/>
        <v>4</v>
      </c>
      <c r="L4553">
        <f t="shared" si="288"/>
        <v>12007</v>
      </c>
      <c r="M4553">
        <f t="shared" si="289"/>
        <v>394</v>
      </c>
      <c r="N4553">
        <v>32</v>
      </c>
      <c r="O4553" t="s">
        <v>284</v>
      </c>
      <c r="P4553" t="s">
        <v>21</v>
      </c>
      <c r="Q4553" t="s">
        <v>22</v>
      </c>
      <c r="R4553" t="s">
        <v>21</v>
      </c>
      <c r="W4553">
        <v>190</v>
      </c>
      <c r="X4553">
        <v>89</v>
      </c>
      <c r="Y4553">
        <v>34</v>
      </c>
      <c r="Z4553">
        <v>468</v>
      </c>
    </row>
    <row r="4554" spans="1:26" ht="15.95">
      <c r="A4554" t="s">
        <v>5476</v>
      </c>
      <c r="B4554" t="s">
        <v>42</v>
      </c>
      <c r="C4554" t="str">
        <f>VLOOKUP(B4554, Positions!A$1:B$160, 2, FALSE)</f>
        <v>Midfielder</v>
      </c>
      <c r="D4554" t="s">
        <v>517</v>
      </c>
      <c r="E4554" t="s">
        <v>5665</v>
      </c>
      <c r="F4554" t="s">
        <v>21</v>
      </c>
      <c r="G4554" t="str">
        <f>VLOOKUP(E4554, Tiers!M$1:P$134, 3, FALSE)</f>
        <v>ENG2</v>
      </c>
      <c r="H4554">
        <f>VLOOKUP(G4554, Tiers!B$1:C$134, 2, FALSE)</f>
        <v>3</v>
      </c>
      <c r="I4554" s="26" t="s">
        <v>5888</v>
      </c>
      <c r="J4554">
        <f t="shared" si="286"/>
        <v>8</v>
      </c>
      <c r="K4554">
        <f t="shared" si="287"/>
        <v>4</v>
      </c>
      <c r="L4554">
        <f t="shared" si="288"/>
        <v>12008</v>
      </c>
      <c r="M4554">
        <f t="shared" si="289"/>
        <v>394</v>
      </c>
      <c r="N4554">
        <v>32</v>
      </c>
      <c r="O4554" t="s">
        <v>74</v>
      </c>
      <c r="P4554" t="s">
        <v>21</v>
      </c>
      <c r="Q4554" t="s">
        <v>22</v>
      </c>
      <c r="R4554" t="s">
        <v>21</v>
      </c>
      <c r="W4554">
        <v>186</v>
      </c>
      <c r="X4554">
        <v>81</v>
      </c>
      <c r="Y4554">
        <v>63</v>
      </c>
      <c r="Z4554">
        <v>375</v>
      </c>
    </row>
    <row r="4555" spans="1:26" ht="15.95">
      <c r="A4555" t="s">
        <v>5477</v>
      </c>
      <c r="B4555" t="s">
        <v>5478</v>
      </c>
      <c r="C4555" t="str">
        <f>VLOOKUP(B4555, Positions!A$1:B$160, 2, FALSE)</f>
        <v>Midfielder</v>
      </c>
      <c r="D4555" t="s">
        <v>134</v>
      </c>
      <c r="E4555" t="s">
        <v>5664</v>
      </c>
      <c r="F4555" t="s">
        <v>21</v>
      </c>
      <c r="G4555" t="str">
        <f>VLOOKUP(E4555, Tiers!M$1:P$134, 3, FALSE)</f>
        <v>ENG3</v>
      </c>
      <c r="H4555">
        <f>VLOOKUP(G4555, Tiers!B$1:C$134, 2, FALSE)</f>
        <v>4</v>
      </c>
      <c r="I4555" s="26" t="s">
        <v>5889</v>
      </c>
      <c r="J4555">
        <f t="shared" si="286"/>
        <v>8</v>
      </c>
      <c r="K4555">
        <f t="shared" si="287"/>
        <v>4</v>
      </c>
      <c r="L4555">
        <f t="shared" si="288"/>
        <v>12010</v>
      </c>
      <c r="M4555">
        <f t="shared" si="289"/>
        <v>394</v>
      </c>
      <c r="N4555">
        <v>32</v>
      </c>
      <c r="O4555" t="s">
        <v>93</v>
      </c>
      <c r="P4555" t="s">
        <v>21</v>
      </c>
      <c r="Q4555" t="s">
        <v>22</v>
      </c>
      <c r="R4555" t="s">
        <v>21</v>
      </c>
      <c r="S4555" t="s">
        <v>870</v>
      </c>
      <c r="W4555">
        <v>173</v>
      </c>
      <c r="X4555">
        <v>67</v>
      </c>
      <c r="Y4555">
        <v>97</v>
      </c>
      <c r="Z4555">
        <v>441</v>
      </c>
    </row>
    <row r="4556" spans="1:26" ht="15.95">
      <c r="A4556" t="s">
        <v>5479</v>
      </c>
      <c r="B4556" t="s">
        <v>249</v>
      </c>
      <c r="C4556" t="str">
        <f>VLOOKUP(B4556, Positions!A$1:B$160, 2, FALSE)</f>
        <v>Midfielder</v>
      </c>
      <c r="D4556" t="s">
        <v>2569</v>
      </c>
      <c r="E4556" t="s">
        <v>5666</v>
      </c>
      <c r="F4556" t="s">
        <v>21</v>
      </c>
      <c r="G4556" t="str">
        <f>VLOOKUP(E4556, Tiers!M$1:P$134, 3, FALSE)</f>
        <v>NONE</v>
      </c>
      <c r="H4556">
        <f>VLOOKUP(G4556, Tiers!B$1:C$134, 2, FALSE)</f>
        <v>7</v>
      </c>
      <c r="I4556" s="26" t="s">
        <v>5890</v>
      </c>
      <c r="J4556">
        <f t="shared" si="286"/>
        <v>8</v>
      </c>
      <c r="K4556">
        <f t="shared" si="287"/>
        <v>4</v>
      </c>
      <c r="L4556">
        <f t="shared" si="288"/>
        <v>12020</v>
      </c>
      <c r="M4556">
        <f t="shared" si="289"/>
        <v>394</v>
      </c>
      <c r="N4556">
        <v>32</v>
      </c>
      <c r="O4556" t="s">
        <v>74</v>
      </c>
      <c r="P4556" t="s">
        <v>21</v>
      </c>
      <c r="Q4556" t="s">
        <v>22</v>
      </c>
      <c r="R4556" t="s">
        <v>21</v>
      </c>
      <c r="W4556">
        <v>176</v>
      </c>
      <c r="X4556">
        <v>72</v>
      </c>
      <c r="Y4556">
        <v>37</v>
      </c>
      <c r="Z4556">
        <v>355</v>
      </c>
    </row>
    <row r="4557" spans="1:26" ht="15.95">
      <c r="A4557" t="s">
        <v>5480</v>
      </c>
      <c r="B4557" t="s">
        <v>5481</v>
      </c>
      <c r="C4557" t="str">
        <f>VLOOKUP(B4557, Positions!A$1:B$160, 2, FALSE)</f>
        <v>Defender</v>
      </c>
      <c r="D4557" t="s">
        <v>56</v>
      </c>
      <c r="E4557" t="s">
        <v>5664</v>
      </c>
      <c r="F4557" t="s">
        <v>21</v>
      </c>
      <c r="G4557" t="str">
        <f>VLOOKUP(E4557, Tiers!M$1:P$134, 3, FALSE)</f>
        <v>ENG3</v>
      </c>
      <c r="H4557">
        <f>VLOOKUP(G4557, Tiers!B$1:C$134, 2, FALSE)</f>
        <v>4</v>
      </c>
      <c r="I4557" s="26" t="s">
        <v>5891</v>
      </c>
      <c r="J4557">
        <f t="shared" si="286"/>
        <v>7</v>
      </c>
      <c r="K4557">
        <f t="shared" si="287"/>
        <v>4</v>
      </c>
      <c r="L4557">
        <f t="shared" si="288"/>
        <v>12026</v>
      </c>
      <c r="M4557">
        <f t="shared" si="289"/>
        <v>395</v>
      </c>
      <c r="N4557">
        <v>32</v>
      </c>
      <c r="O4557" t="s">
        <v>113</v>
      </c>
      <c r="P4557" t="s">
        <v>21</v>
      </c>
      <c r="Q4557" t="s">
        <v>22</v>
      </c>
      <c r="R4557" t="s">
        <v>21</v>
      </c>
      <c r="W4557">
        <v>181</v>
      </c>
      <c r="X4557">
        <v>78</v>
      </c>
      <c r="Y4557">
        <v>32</v>
      </c>
      <c r="Z4557">
        <v>445</v>
      </c>
    </row>
    <row r="4558" spans="1:26" ht="15.95">
      <c r="A4558" t="s">
        <v>5482</v>
      </c>
      <c r="B4558" t="s">
        <v>16</v>
      </c>
      <c r="C4558" t="str">
        <f>VLOOKUP(B4558, Positions!A$1:B$160, 2, FALSE)</f>
        <v>Forward</v>
      </c>
      <c r="D4558" t="s">
        <v>149</v>
      </c>
      <c r="E4558" t="s">
        <v>5663</v>
      </c>
      <c r="F4558" t="s">
        <v>21</v>
      </c>
      <c r="G4558" t="str">
        <f>VLOOKUP(E4558, Tiers!M$1:P$134, 3, FALSE)</f>
        <v>ENG4</v>
      </c>
      <c r="H4558">
        <f>VLOOKUP(G4558, Tiers!B$1:C$134, 2, FALSE)</f>
        <v>5</v>
      </c>
      <c r="I4558" s="26" t="s">
        <v>5892</v>
      </c>
      <c r="J4558">
        <f t="shared" si="286"/>
        <v>7</v>
      </c>
      <c r="K4558">
        <f t="shared" si="287"/>
        <v>4</v>
      </c>
      <c r="L4558">
        <f t="shared" si="288"/>
        <v>12046</v>
      </c>
      <c r="M4558">
        <f t="shared" si="289"/>
        <v>395</v>
      </c>
      <c r="N4558">
        <v>32</v>
      </c>
      <c r="O4558" t="s">
        <v>623</v>
      </c>
      <c r="P4558" t="s">
        <v>21</v>
      </c>
      <c r="Q4558" t="s">
        <v>22</v>
      </c>
      <c r="R4558" t="s">
        <v>21</v>
      </c>
      <c r="W4558">
        <v>186</v>
      </c>
      <c r="X4558">
        <v>77</v>
      </c>
      <c r="Y4558">
        <v>143</v>
      </c>
      <c r="Z4558">
        <v>439</v>
      </c>
    </row>
    <row r="4559" spans="1:26" ht="15.95">
      <c r="A4559" t="s">
        <v>5483</v>
      </c>
      <c r="B4559" t="s">
        <v>81</v>
      </c>
      <c r="C4559" t="str">
        <f>VLOOKUP(B4559, Positions!A$1:B$160, 2, FALSE)</f>
        <v>Defender</v>
      </c>
      <c r="D4559" t="s">
        <v>4542</v>
      </c>
      <c r="E4559" t="s">
        <v>5666</v>
      </c>
      <c r="F4559" t="s">
        <v>421</v>
      </c>
      <c r="G4559" t="str">
        <f>VLOOKUP(E4559, Tiers!M$1:P$134, 3, FALSE)</f>
        <v>NONE</v>
      </c>
      <c r="H4559">
        <f>VLOOKUP(G4559, Tiers!B$1:C$134, 2, FALSE)</f>
        <v>7</v>
      </c>
      <c r="I4559" s="26" t="s">
        <v>5893</v>
      </c>
      <c r="J4559">
        <f t="shared" si="286"/>
        <v>6</v>
      </c>
      <c r="K4559">
        <f t="shared" si="287"/>
        <v>4</v>
      </c>
      <c r="L4559">
        <f t="shared" si="288"/>
        <v>12057</v>
      </c>
      <c r="M4559">
        <f t="shared" si="289"/>
        <v>396</v>
      </c>
      <c r="N4559">
        <v>33</v>
      </c>
      <c r="O4559" t="s">
        <v>5484</v>
      </c>
      <c r="P4559" t="s">
        <v>21</v>
      </c>
      <c r="Q4559" t="s">
        <v>653</v>
      </c>
      <c r="R4559" t="s">
        <v>21</v>
      </c>
      <c r="S4559" t="s">
        <v>414</v>
      </c>
      <c r="W4559">
        <v>186</v>
      </c>
      <c r="X4559">
        <v>79</v>
      </c>
      <c r="Y4559">
        <v>41</v>
      </c>
      <c r="Z4559">
        <v>410</v>
      </c>
    </row>
    <row r="4560" spans="1:26" ht="15.95">
      <c r="A4560" t="s">
        <v>5485</v>
      </c>
      <c r="B4560" t="s">
        <v>278</v>
      </c>
      <c r="C4560" t="str">
        <f>VLOOKUP(B4560, Positions!A$1:B$160, 2, FALSE)</f>
        <v>Midfielder</v>
      </c>
      <c r="D4560" t="s">
        <v>5666</v>
      </c>
      <c r="E4560" t="s">
        <v>5666</v>
      </c>
      <c r="F4560" t="s">
        <v>21</v>
      </c>
      <c r="G4560" t="str">
        <f>VLOOKUP(E4560, Tiers!M$1:P$134, 3, FALSE)</f>
        <v>NONE</v>
      </c>
      <c r="H4560">
        <f>VLOOKUP(G4560, Tiers!B$1:C$134, 2, FALSE)</f>
        <v>7</v>
      </c>
      <c r="I4560" s="26" t="s">
        <v>5693</v>
      </c>
      <c r="J4560">
        <f t="shared" si="286"/>
        <v>6</v>
      </c>
      <c r="K4560">
        <f t="shared" si="287"/>
        <v>4</v>
      </c>
      <c r="L4560">
        <f t="shared" si="288"/>
        <v>12060</v>
      </c>
      <c r="M4560">
        <f t="shared" si="289"/>
        <v>396</v>
      </c>
      <c r="N4560">
        <v>33</v>
      </c>
      <c r="O4560" t="s">
        <v>57</v>
      </c>
      <c r="P4560" t="s">
        <v>21</v>
      </c>
      <c r="Q4560" t="s">
        <v>22</v>
      </c>
      <c r="R4560" t="s">
        <v>21</v>
      </c>
      <c r="S4560" t="s">
        <v>870</v>
      </c>
      <c r="W4560">
        <v>183</v>
      </c>
      <c r="X4560">
        <v>89</v>
      </c>
      <c r="Y4560">
        <v>100</v>
      </c>
      <c r="Z4560">
        <v>532</v>
      </c>
    </row>
    <row r="4561" spans="1:26" ht="15.95">
      <c r="A4561" t="s">
        <v>5486</v>
      </c>
      <c r="B4561" t="s">
        <v>42</v>
      </c>
      <c r="C4561" t="str">
        <f>VLOOKUP(B4561, Positions!A$1:B$160, 2, FALSE)</f>
        <v>Midfielder</v>
      </c>
      <c r="D4561" t="s">
        <v>185</v>
      </c>
      <c r="E4561" t="s">
        <v>5664</v>
      </c>
      <c r="F4561" t="s">
        <v>21</v>
      </c>
      <c r="G4561" t="str">
        <f>VLOOKUP(E4561, Tiers!M$1:P$134, 3, FALSE)</f>
        <v>ENG3</v>
      </c>
      <c r="H4561">
        <f>VLOOKUP(G4561, Tiers!B$1:C$134, 2, FALSE)</f>
        <v>4</v>
      </c>
      <c r="I4561" s="26" t="s">
        <v>5694</v>
      </c>
      <c r="J4561">
        <f t="shared" si="286"/>
        <v>11</v>
      </c>
      <c r="K4561">
        <f t="shared" si="287"/>
        <v>1</v>
      </c>
      <c r="L4561">
        <f t="shared" si="288"/>
        <v>12284</v>
      </c>
      <c r="M4561">
        <f t="shared" si="289"/>
        <v>403</v>
      </c>
      <c r="N4561">
        <v>33</v>
      </c>
      <c r="O4561" t="s">
        <v>27</v>
      </c>
      <c r="P4561" t="s">
        <v>21</v>
      </c>
      <c r="Q4561" t="s">
        <v>22</v>
      </c>
      <c r="R4561" t="s">
        <v>21</v>
      </c>
      <c r="S4561" t="s">
        <v>340</v>
      </c>
      <c r="W4561">
        <v>168</v>
      </c>
      <c r="X4561">
        <v>77</v>
      </c>
      <c r="Y4561">
        <v>15</v>
      </c>
      <c r="Z4561">
        <v>499</v>
      </c>
    </row>
    <row r="4562" spans="1:26" ht="15.95">
      <c r="A4562" t="s">
        <v>5487</v>
      </c>
      <c r="B4562" t="s">
        <v>457</v>
      </c>
      <c r="C4562" t="str">
        <f>VLOOKUP(B4562, Positions!A$1:B$160, 2, FALSE)</f>
        <v>Forward</v>
      </c>
      <c r="D4562" t="s">
        <v>455</v>
      </c>
      <c r="E4562" t="s">
        <v>5664</v>
      </c>
      <c r="F4562" t="s">
        <v>21</v>
      </c>
      <c r="G4562" t="str">
        <f>VLOOKUP(E4562, Tiers!M$1:P$134, 3, FALSE)</f>
        <v>ENG3</v>
      </c>
      <c r="H4562">
        <f>VLOOKUP(G4562, Tiers!B$1:C$134, 2, FALSE)</f>
        <v>4</v>
      </c>
      <c r="I4562" s="26" t="s">
        <v>5695</v>
      </c>
      <c r="J4562">
        <f t="shared" si="286"/>
        <v>11</v>
      </c>
      <c r="K4562">
        <f t="shared" si="287"/>
        <v>1</v>
      </c>
      <c r="L4562">
        <f t="shared" si="288"/>
        <v>12290</v>
      </c>
      <c r="M4562">
        <f t="shared" si="289"/>
        <v>403</v>
      </c>
      <c r="N4562">
        <v>33</v>
      </c>
      <c r="O4562" t="s">
        <v>157</v>
      </c>
      <c r="P4562" t="s">
        <v>21</v>
      </c>
      <c r="Q4562" t="s">
        <v>22</v>
      </c>
      <c r="R4562" t="s">
        <v>21</v>
      </c>
      <c r="W4562">
        <v>183</v>
      </c>
      <c r="X4562">
        <v>64</v>
      </c>
      <c r="Y4562">
        <v>94</v>
      </c>
      <c r="Z4562">
        <v>419</v>
      </c>
    </row>
    <row r="4563" spans="1:26" ht="15.95">
      <c r="A4563" t="s">
        <v>5488</v>
      </c>
      <c r="B4563" t="s">
        <v>166</v>
      </c>
      <c r="C4563" t="str">
        <f>VLOOKUP(B4563, Positions!A$1:B$160, 2, FALSE)</f>
        <v>Goalkeeper</v>
      </c>
      <c r="D4563" t="s">
        <v>149</v>
      </c>
      <c r="E4563" t="s">
        <v>5663</v>
      </c>
      <c r="F4563" t="s">
        <v>21</v>
      </c>
      <c r="G4563" t="str">
        <f>VLOOKUP(E4563, Tiers!M$1:P$134, 3, FALSE)</f>
        <v>ENG4</v>
      </c>
      <c r="H4563">
        <f>VLOOKUP(G4563, Tiers!B$1:C$134, 2, FALSE)</f>
        <v>5</v>
      </c>
      <c r="I4563" s="26" t="s">
        <v>5696</v>
      </c>
      <c r="J4563">
        <f t="shared" si="286"/>
        <v>2</v>
      </c>
      <c r="K4563">
        <f t="shared" si="287"/>
        <v>2</v>
      </c>
      <c r="L4563">
        <f t="shared" si="288"/>
        <v>12559</v>
      </c>
      <c r="M4563">
        <f t="shared" si="289"/>
        <v>412</v>
      </c>
      <c r="N4563">
        <v>33</v>
      </c>
      <c r="O4563" t="s">
        <v>373</v>
      </c>
      <c r="P4563" t="s">
        <v>21</v>
      </c>
      <c r="Q4563" t="s">
        <v>22</v>
      </c>
      <c r="R4563" t="s">
        <v>21</v>
      </c>
      <c r="W4563">
        <v>188</v>
      </c>
      <c r="X4563">
        <v>83</v>
      </c>
      <c r="Y4563">
        <v>0</v>
      </c>
      <c r="Z4563">
        <v>413</v>
      </c>
    </row>
    <row r="4564" spans="1:26" ht="15.95">
      <c r="A4564" t="s">
        <v>5489</v>
      </c>
      <c r="B4564" t="s">
        <v>81</v>
      </c>
      <c r="C4564" t="str">
        <f>VLOOKUP(B4564, Positions!A$1:B$160, 2, FALSE)</f>
        <v>Defender</v>
      </c>
      <c r="D4564" t="s">
        <v>253</v>
      </c>
      <c r="E4564" t="s">
        <v>5666</v>
      </c>
      <c r="F4564" t="s">
        <v>21</v>
      </c>
      <c r="G4564" t="str">
        <f>VLOOKUP(E4564, Tiers!M$1:P$134, 3, FALSE)</f>
        <v>NONE</v>
      </c>
      <c r="H4564">
        <f>VLOOKUP(G4564, Tiers!B$1:C$134, 2, FALSE)</f>
        <v>7</v>
      </c>
      <c r="I4564" s="26" t="s">
        <v>5697</v>
      </c>
      <c r="J4564">
        <f t="shared" si="286"/>
        <v>12</v>
      </c>
      <c r="K4564">
        <f t="shared" si="287"/>
        <v>2</v>
      </c>
      <c r="L4564">
        <f t="shared" si="288"/>
        <v>12613</v>
      </c>
      <c r="M4564">
        <f t="shared" si="289"/>
        <v>414</v>
      </c>
      <c r="N4564">
        <v>33</v>
      </c>
      <c r="O4564" t="s">
        <v>669</v>
      </c>
      <c r="P4564" t="s">
        <v>21</v>
      </c>
      <c r="Q4564" t="s">
        <v>22</v>
      </c>
      <c r="R4564" t="s">
        <v>21</v>
      </c>
      <c r="W4564">
        <v>201</v>
      </c>
      <c r="X4564">
        <v>89</v>
      </c>
      <c r="Y4564">
        <v>14</v>
      </c>
      <c r="Z4564">
        <v>453</v>
      </c>
    </row>
    <row r="4565" spans="1:26" ht="15.95">
      <c r="A4565" t="s">
        <v>5490</v>
      </c>
      <c r="B4565" t="s">
        <v>81</v>
      </c>
      <c r="C4565" t="str">
        <f>VLOOKUP(B4565, Positions!A$1:B$160, 2, FALSE)</f>
        <v>Defender</v>
      </c>
      <c r="D4565" t="s">
        <v>252</v>
      </c>
      <c r="E4565" t="s">
        <v>5665</v>
      </c>
      <c r="F4565" t="s">
        <v>21</v>
      </c>
      <c r="G4565" t="str">
        <f>VLOOKUP(E4565, Tiers!M$1:P$134, 3, FALSE)</f>
        <v>ENG2</v>
      </c>
      <c r="H4565">
        <f>VLOOKUP(G4565, Tiers!B$1:C$134, 2, FALSE)</f>
        <v>3</v>
      </c>
      <c r="I4565" s="26" t="s">
        <v>5698</v>
      </c>
      <c r="J4565">
        <f t="shared" si="286"/>
        <v>11</v>
      </c>
      <c r="K4565">
        <f t="shared" si="287"/>
        <v>1</v>
      </c>
      <c r="L4565">
        <f t="shared" si="288"/>
        <v>12633</v>
      </c>
      <c r="M4565">
        <f t="shared" si="289"/>
        <v>415</v>
      </c>
      <c r="N4565">
        <v>33</v>
      </c>
      <c r="O4565" t="s">
        <v>3502</v>
      </c>
      <c r="P4565" t="s">
        <v>21</v>
      </c>
      <c r="Q4565" t="s">
        <v>22</v>
      </c>
      <c r="R4565" t="s">
        <v>21</v>
      </c>
      <c r="W4565">
        <v>186</v>
      </c>
      <c r="X4565">
        <v>77</v>
      </c>
      <c r="Y4565">
        <v>23</v>
      </c>
      <c r="Z4565">
        <v>363</v>
      </c>
    </row>
    <row r="4566" spans="1:26" ht="15.95">
      <c r="A4566" t="s">
        <v>5491</v>
      </c>
      <c r="B4566" t="s">
        <v>42</v>
      </c>
      <c r="C4566" t="str">
        <f>VLOOKUP(B4566, Positions!A$1:B$160, 2, FALSE)</f>
        <v>Midfielder</v>
      </c>
      <c r="D4566" t="s">
        <v>162</v>
      </c>
      <c r="E4566" t="s">
        <v>5663</v>
      </c>
      <c r="F4566" t="s">
        <v>21</v>
      </c>
      <c r="G4566" t="str">
        <f>VLOOKUP(E4566, Tiers!M$1:P$134, 3, FALSE)</f>
        <v>ENG4</v>
      </c>
      <c r="H4566">
        <f>VLOOKUP(G4566, Tiers!B$1:C$134, 2, FALSE)</f>
        <v>5</v>
      </c>
      <c r="I4566" s="26" t="s">
        <v>5699</v>
      </c>
      <c r="J4566">
        <f t="shared" si="286"/>
        <v>11</v>
      </c>
      <c r="K4566">
        <f t="shared" si="287"/>
        <v>1</v>
      </c>
      <c r="L4566">
        <f t="shared" si="288"/>
        <v>12643</v>
      </c>
      <c r="M4566">
        <f t="shared" si="289"/>
        <v>415</v>
      </c>
      <c r="N4566">
        <v>33</v>
      </c>
      <c r="O4566" t="s">
        <v>2720</v>
      </c>
      <c r="P4566" t="s">
        <v>21</v>
      </c>
      <c r="Q4566" t="s">
        <v>22</v>
      </c>
      <c r="R4566" t="s">
        <v>21</v>
      </c>
      <c r="W4566">
        <v>171</v>
      </c>
      <c r="X4566">
        <v>69</v>
      </c>
      <c r="Y4566">
        <v>61</v>
      </c>
      <c r="Z4566">
        <v>453</v>
      </c>
    </row>
    <row r="4567" spans="1:26" ht="15.95">
      <c r="A4567" t="s">
        <v>5492</v>
      </c>
      <c r="B4567" t="s">
        <v>360</v>
      </c>
      <c r="C4567" t="str">
        <f>VLOOKUP(B4567, Positions!A$1:B$160, 2, FALSE)</f>
        <v>Defender</v>
      </c>
      <c r="D4567" t="s">
        <v>671</v>
      </c>
      <c r="E4567" t="s">
        <v>5664</v>
      </c>
      <c r="F4567" t="s">
        <v>21</v>
      </c>
      <c r="G4567" t="str">
        <f>VLOOKUP(E4567, Tiers!M$1:P$134, 3, FALSE)</f>
        <v>ENG3</v>
      </c>
      <c r="H4567">
        <f>VLOOKUP(G4567, Tiers!B$1:C$134, 2, FALSE)</f>
        <v>4</v>
      </c>
      <c r="I4567" s="26" t="s">
        <v>5700</v>
      </c>
      <c r="J4567">
        <f t="shared" si="286"/>
        <v>5</v>
      </c>
      <c r="K4567">
        <f t="shared" si="287"/>
        <v>3</v>
      </c>
      <c r="L4567">
        <f t="shared" si="288"/>
        <v>12818</v>
      </c>
      <c r="M4567">
        <f t="shared" si="289"/>
        <v>421</v>
      </c>
      <c r="N4567">
        <v>33</v>
      </c>
      <c r="O4567" t="s">
        <v>726</v>
      </c>
      <c r="P4567" t="s">
        <v>21</v>
      </c>
      <c r="Q4567" t="s">
        <v>22</v>
      </c>
      <c r="R4567" t="s">
        <v>21</v>
      </c>
      <c r="W4567">
        <v>186</v>
      </c>
      <c r="X4567">
        <v>83</v>
      </c>
      <c r="Y4567">
        <v>2</v>
      </c>
      <c r="Z4567">
        <v>249</v>
      </c>
    </row>
    <row r="4568" spans="1:26" ht="15.95">
      <c r="A4568" t="s">
        <v>5493</v>
      </c>
      <c r="B4568" t="s">
        <v>1151</v>
      </c>
      <c r="C4568" t="str">
        <f>VLOOKUP(B4568, Positions!A$1:B$160, 2, FALSE)</f>
        <v>Defender</v>
      </c>
      <c r="D4568" t="s">
        <v>5494</v>
      </c>
      <c r="E4568" t="s">
        <v>5666</v>
      </c>
      <c r="F4568" t="s">
        <v>563</v>
      </c>
      <c r="G4568" t="str">
        <f>VLOOKUP(E4568, Tiers!M$1:P$134, 3, FALSE)</f>
        <v>NONE</v>
      </c>
      <c r="H4568">
        <f>VLOOKUP(G4568, Tiers!B$1:C$134, 2, FALSE)</f>
        <v>7</v>
      </c>
      <c r="I4568" s="26" t="s">
        <v>5701</v>
      </c>
      <c r="J4568">
        <f t="shared" si="286"/>
        <v>3</v>
      </c>
      <c r="K4568">
        <f t="shared" si="287"/>
        <v>3</v>
      </c>
      <c r="L4568">
        <f t="shared" si="288"/>
        <v>12887</v>
      </c>
      <c r="M4568">
        <f t="shared" si="289"/>
        <v>423</v>
      </c>
      <c r="N4568">
        <v>33</v>
      </c>
      <c r="O4568" t="s">
        <v>284</v>
      </c>
      <c r="P4568" t="s">
        <v>21</v>
      </c>
      <c r="Q4568" t="s">
        <v>22</v>
      </c>
      <c r="R4568" t="s">
        <v>21</v>
      </c>
      <c r="S4568" t="s">
        <v>563</v>
      </c>
      <c r="W4568">
        <v>183</v>
      </c>
      <c r="X4568">
        <v>78</v>
      </c>
      <c r="Y4568">
        <v>11</v>
      </c>
      <c r="Z4568">
        <v>350</v>
      </c>
    </row>
    <row r="4569" spans="1:26" ht="15.95">
      <c r="A4569" t="s">
        <v>5495</v>
      </c>
      <c r="B4569" t="s">
        <v>81</v>
      </c>
      <c r="C4569" t="str">
        <f>VLOOKUP(B4569, Positions!A$1:B$160, 2, FALSE)</f>
        <v>Defender</v>
      </c>
      <c r="D4569" t="s">
        <v>2569</v>
      </c>
      <c r="E4569" t="s">
        <v>5666</v>
      </c>
      <c r="F4569" t="s">
        <v>21</v>
      </c>
      <c r="G4569" t="str">
        <f>VLOOKUP(E4569, Tiers!M$1:P$134, 3, FALSE)</f>
        <v>NONE</v>
      </c>
      <c r="H4569">
        <f>VLOOKUP(G4569, Tiers!B$1:C$134, 2, FALSE)</f>
        <v>7</v>
      </c>
      <c r="I4569" s="26" t="s">
        <v>5702</v>
      </c>
      <c r="J4569">
        <f t="shared" si="286"/>
        <v>11</v>
      </c>
      <c r="K4569">
        <f t="shared" si="287"/>
        <v>1</v>
      </c>
      <c r="L4569">
        <f t="shared" si="288"/>
        <v>13024</v>
      </c>
      <c r="M4569">
        <f t="shared" si="289"/>
        <v>427</v>
      </c>
      <c r="N4569">
        <v>33</v>
      </c>
      <c r="O4569" t="s">
        <v>370</v>
      </c>
      <c r="P4569" t="s">
        <v>21</v>
      </c>
      <c r="Q4569" t="s">
        <v>22</v>
      </c>
      <c r="R4569" t="s">
        <v>21</v>
      </c>
      <c r="W4569">
        <v>188</v>
      </c>
      <c r="X4569">
        <v>74</v>
      </c>
      <c r="Y4569">
        <v>12</v>
      </c>
      <c r="Z4569">
        <v>388</v>
      </c>
    </row>
    <row r="4570" spans="1:26" ht="15.95">
      <c r="A4570" t="s">
        <v>5496</v>
      </c>
      <c r="B4570" t="s">
        <v>789</v>
      </c>
      <c r="C4570" t="str">
        <f>VLOOKUP(B4570, Positions!A$1:B$160, 2, FALSE)</f>
        <v>Forward</v>
      </c>
      <c r="D4570" t="s">
        <v>225</v>
      </c>
      <c r="E4570" t="s">
        <v>62</v>
      </c>
      <c r="F4570" t="s">
        <v>21</v>
      </c>
      <c r="G4570" t="str">
        <f>VLOOKUP(E4570, Tiers!M$1:P$134, 3, FALSE)</f>
        <v>ENG1</v>
      </c>
      <c r="H4570">
        <f>VLOOKUP(G4570, Tiers!B$1:C$134, 2, FALSE)</f>
        <v>1</v>
      </c>
      <c r="I4570" s="26" t="s">
        <v>5703</v>
      </c>
      <c r="J4570">
        <f t="shared" si="286"/>
        <v>10</v>
      </c>
      <c r="K4570">
        <f t="shared" si="287"/>
        <v>1</v>
      </c>
      <c r="L4570">
        <f t="shared" si="288"/>
        <v>13043</v>
      </c>
      <c r="M4570">
        <f t="shared" si="289"/>
        <v>428</v>
      </c>
      <c r="N4570">
        <v>33</v>
      </c>
      <c r="O4570" t="s">
        <v>57</v>
      </c>
      <c r="P4570" t="s">
        <v>21</v>
      </c>
      <c r="Q4570" t="s">
        <v>22</v>
      </c>
      <c r="R4570" t="s">
        <v>21</v>
      </c>
      <c r="W4570">
        <v>188</v>
      </c>
      <c r="X4570">
        <v>77</v>
      </c>
      <c r="Y4570">
        <v>214</v>
      </c>
      <c r="Z4570">
        <v>569</v>
      </c>
    </row>
    <row r="4571" spans="1:26" ht="15.95">
      <c r="A4571" t="s">
        <v>5497</v>
      </c>
      <c r="B4571" t="s">
        <v>166</v>
      </c>
      <c r="C4571" t="str">
        <f>VLOOKUP(B4571, Positions!A$1:B$160, 2, FALSE)</f>
        <v>Goalkeeper</v>
      </c>
      <c r="D4571" t="s">
        <v>17</v>
      </c>
      <c r="E4571" t="s">
        <v>5663</v>
      </c>
      <c r="F4571" t="s">
        <v>21</v>
      </c>
      <c r="G4571" t="str">
        <f>VLOOKUP(E4571, Tiers!M$1:P$134, 3, FALSE)</f>
        <v>ENG4</v>
      </c>
      <c r="H4571">
        <f>VLOOKUP(G4571, Tiers!B$1:C$134, 2, FALSE)</f>
        <v>5</v>
      </c>
      <c r="I4571" s="26" t="s">
        <v>5704</v>
      </c>
      <c r="J4571">
        <f t="shared" si="286"/>
        <v>3</v>
      </c>
      <c r="K4571">
        <f t="shared" si="287"/>
        <v>3</v>
      </c>
      <c r="L4571">
        <f t="shared" si="288"/>
        <v>13245</v>
      </c>
      <c r="M4571">
        <f t="shared" si="289"/>
        <v>435</v>
      </c>
      <c r="N4571">
        <v>33</v>
      </c>
      <c r="O4571" t="s">
        <v>17</v>
      </c>
      <c r="P4571" t="s">
        <v>21</v>
      </c>
      <c r="Q4571" t="s">
        <v>22</v>
      </c>
      <c r="R4571" t="s">
        <v>21</v>
      </c>
      <c r="W4571">
        <v>188</v>
      </c>
      <c r="X4571">
        <v>84</v>
      </c>
      <c r="Y4571">
        <v>1</v>
      </c>
      <c r="Z4571">
        <v>351</v>
      </c>
    </row>
    <row r="4572" spans="1:26" ht="15.95">
      <c r="A4572" t="s">
        <v>5498</v>
      </c>
      <c r="B4572" t="s">
        <v>166</v>
      </c>
      <c r="C4572" t="str">
        <f>VLOOKUP(B4572, Positions!A$1:B$160, 2, FALSE)</f>
        <v>Goalkeeper</v>
      </c>
      <c r="D4572" t="s">
        <v>142</v>
      </c>
      <c r="E4572" t="s">
        <v>5663</v>
      </c>
      <c r="F4572" t="s">
        <v>21</v>
      </c>
      <c r="G4572" t="str">
        <f>VLOOKUP(E4572, Tiers!M$1:P$134, 3, FALSE)</f>
        <v>ENG4</v>
      </c>
      <c r="H4572">
        <f>VLOOKUP(G4572, Tiers!B$1:C$134, 2, FALSE)</f>
        <v>5</v>
      </c>
      <c r="I4572" s="26" t="s">
        <v>5705</v>
      </c>
      <c r="J4572">
        <f t="shared" si="286"/>
        <v>3</v>
      </c>
      <c r="K4572">
        <f t="shared" si="287"/>
        <v>3</v>
      </c>
      <c r="L4572">
        <f t="shared" si="288"/>
        <v>13253</v>
      </c>
      <c r="M4572">
        <f t="shared" si="289"/>
        <v>435</v>
      </c>
      <c r="N4572">
        <v>33</v>
      </c>
      <c r="O4572" t="s">
        <v>4108</v>
      </c>
      <c r="P4572" t="s">
        <v>21</v>
      </c>
      <c r="Q4572" t="s">
        <v>22</v>
      </c>
      <c r="R4572" t="s">
        <v>21</v>
      </c>
      <c r="S4572" t="s">
        <v>414</v>
      </c>
      <c r="W4572">
        <v>188</v>
      </c>
      <c r="X4572">
        <v>86</v>
      </c>
      <c r="Y4572">
        <v>0</v>
      </c>
      <c r="Z4572">
        <v>316</v>
      </c>
    </row>
    <row r="4573" spans="1:26" ht="15.95">
      <c r="A4573" t="s">
        <v>5499</v>
      </c>
      <c r="B4573" t="s">
        <v>81</v>
      </c>
      <c r="C4573" t="str">
        <f>VLOOKUP(B4573, Positions!A$1:B$160, 2, FALSE)</f>
        <v>Defender</v>
      </c>
      <c r="D4573" t="s">
        <v>616</v>
      </c>
      <c r="E4573" t="s">
        <v>5663</v>
      </c>
      <c r="F4573" t="s">
        <v>21</v>
      </c>
      <c r="G4573" t="str">
        <f>VLOOKUP(E4573, Tiers!M$1:P$134, 3, FALSE)</f>
        <v>ENG4</v>
      </c>
      <c r="H4573">
        <f>VLOOKUP(G4573, Tiers!B$1:C$134, 2, FALSE)</f>
        <v>5</v>
      </c>
      <c r="I4573" s="26" t="s">
        <v>5706</v>
      </c>
      <c r="J4573">
        <f t="shared" si="286"/>
        <v>3</v>
      </c>
      <c r="K4573">
        <f t="shared" si="287"/>
        <v>3</v>
      </c>
      <c r="L4573">
        <f t="shared" si="288"/>
        <v>13616</v>
      </c>
      <c r="M4573">
        <f t="shared" si="289"/>
        <v>447</v>
      </c>
      <c r="N4573">
        <v>33</v>
      </c>
      <c r="O4573" t="s">
        <v>5353</v>
      </c>
      <c r="P4573" t="s">
        <v>21</v>
      </c>
      <c r="Q4573" t="s">
        <v>22</v>
      </c>
      <c r="R4573" t="s">
        <v>21</v>
      </c>
      <c r="W4573">
        <v>188</v>
      </c>
      <c r="X4573">
        <v>86</v>
      </c>
      <c r="Y4573">
        <v>19</v>
      </c>
      <c r="Z4573">
        <v>391</v>
      </c>
    </row>
    <row r="4574" spans="1:26" ht="15.95">
      <c r="A4574" t="s">
        <v>5500</v>
      </c>
      <c r="B4574" t="s">
        <v>81</v>
      </c>
      <c r="C4574" t="str">
        <f>VLOOKUP(B4574, Positions!A$1:B$160, 2, FALSE)</f>
        <v>Defender</v>
      </c>
      <c r="D4574" t="s">
        <v>1177</v>
      </c>
      <c r="E4574" t="s">
        <v>5666</v>
      </c>
      <c r="F4574" t="s">
        <v>21</v>
      </c>
      <c r="G4574" t="str">
        <f>VLOOKUP(E4574, Tiers!M$1:P$134, 3, FALSE)</f>
        <v>NONE</v>
      </c>
      <c r="H4574">
        <f>VLOOKUP(G4574, Tiers!B$1:C$134, 2, FALSE)</f>
        <v>7</v>
      </c>
      <c r="I4574" s="26" t="s">
        <v>5707</v>
      </c>
      <c r="J4574">
        <f t="shared" si="286"/>
        <v>5</v>
      </c>
      <c r="K4574">
        <f t="shared" si="287"/>
        <v>3</v>
      </c>
      <c r="L4574">
        <f t="shared" si="288"/>
        <v>13923</v>
      </c>
      <c r="M4574">
        <f t="shared" si="289"/>
        <v>457</v>
      </c>
      <c r="N4574">
        <v>33</v>
      </c>
      <c r="O4574" t="s">
        <v>74</v>
      </c>
      <c r="P4574" t="s">
        <v>21</v>
      </c>
      <c r="Q4574" t="s">
        <v>22</v>
      </c>
      <c r="R4574" t="s">
        <v>21</v>
      </c>
      <c r="W4574">
        <v>188</v>
      </c>
      <c r="X4574">
        <v>71</v>
      </c>
      <c r="Y4574">
        <v>15</v>
      </c>
      <c r="Z4574">
        <v>232</v>
      </c>
    </row>
    <row r="4575" spans="1:26" ht="15.95">
      <c r="A4575" t="s">
        <v>5501</v>
      </c>
      <c r="B4575" t="s">
        <v>36</v>
      </c>
      <c r="C4575" t="str">
        <f>VLOOKUP(B4575, Positions!A$1:B$160, 2, FALSE)</f>
        <v>Midfielder</v>
      </c>
      <c r="D4575" t="s">
        <v>252</v>
      </c>
      <c r="E4575" t="s">
        <v>5665</v>
      </c>
      <c r="F4575" t="s">
        <v>21</v>
      </c>
      <c r="G4575" t="str">
        <f>VLOOKUP(E4575, Tiers!M$1:P$134, 3, FALSE)</f>
        <v>ENG2</v>
      </c>
      <c r="H4575">
        <f>VLOOKUP(G4575, Tiers!B$1:C$134, 2, FALSE)</f>
        <v>3</v>
      </c>
      <c r="I4575" s="26" t="s">
        <v>5708</v>
      </c>
      <c r="J4575">
        <f t="shared" si="286"/>
        <v>3</v>
      </c>
      <c r="K4575">
        <f t="shared" si="287"/>
        <v>3</v>
      </c>
      <c r="L4575">
        <f t="shared" si="288"/>
        <v>14719</v>
      </c>
      <c r="M4575">
        <f t="shared" si="289"/>
        <v>483</v>
      </c>
      <c r="N4575">
        <v>33</v>
      </c>
      <c r="O4575" t="s">
        <v>190</v>
      </c>
      <c r="P4575" t="s">
        <v>21</v>
      </c>
      <c r="Q4575" t="s">
        <v>22</v>
      </c>
      <c r="R4575" t="s">
        <v>21</v>
      </c>
      <c r="W4575">
        <v>183</v>
      </c>
      <c r="X4575">
        <v>77</v>
      </c>
      <c r="Y4575">
        <v>26</v>
      </c>
      <c r="Z4575">
        <v>498</v>
      </c>
    </row>
    <row r="4576" spans="1:26" ht="15.95">
      <c r="A4576" t="s">
        <v>5502</v>
      </c>
      <c r="B4576" t="s">
        <v>81</v>
      </c>
      <c r="C4576" t="str">
        <f>VLOOKUP(B4576, Positions!A$1:B$160, 2, FALSE)</f>
        <v>Defender</v>
      </c>
      <c r="D4576" t="s">
        <v>79</v>
      </c>
      <c r="E4576" t="s">
        <v>5663</v>
      </c>
      <c r="F4576" t="s">
        <v>21</v>
      </c>
      <c r="G4576" t="str">
        <f>VLOOKUP(E4576, Tiers!M$1:P$134, 3, FALSE)</f>
        <v>ENG4</v>
      </c>
      <c r="H4576">
        <f>VLOOKUP(G4576, Tiers!B$1:C$134, 2, FALSE)</f>
        <v>5</v>
      </c>
      <c r="I4576" s="26" t="s">
        <v>5709</v>
      </c>
      <c r="J4576">
        <f t="shared" si="286"/>
        <v>7</v>
      </c>
      <c r="K4576">
        <f t="shared" si="287"/>
        <v>4</v>
      </c>
      <c r="L4576">
        <f t="shared" si="288"/>
        <v>15326</v>
      </c>
      <c r="M4576">
        <f t="shared" si="289"/>
        <v>503</v>
      </c>
      <c r="N4576">
        <v>33</v>
      </c>
      <c r="O4576" t="s">
        <v>74</v>
      </c>
      <c r="P4576" t="s">
        <v>21</v>
      </c>
      <c r="Q4576" t="s">
        <v>22</v>
      </c>
      <c r="R4576" t="s">
        <v>21</v>
      </c>
      <c r="W4576">
        <v>185</v>
      </c>
      <c r="X4576">
        <v>74</v>
      </c>
      <c r="Y4576">
        <v>19</v>
      </c>
      <c r="Z4576">
        <v>355</v>
      </c>
    </row>
    <row r="4577" spans="1:26" ht="15.95">
      <c r="A4577" t="s">
        <v>5503</v>
      </c>
      <c r="B4577" t="s">
        <v>81</v>
      </c>
      <c r="C4577" t="str">
        <f>VLOOKUP(B4577, Positions!A$1:B$160, 2, FALSE)</f>
        <v>Defender</v>
      </c>
      <c r="D4577" t="s">
        <v>402</v>
      </c>
      <c r="E4577" t="s">
        <v>5664</v>
      </c>
      <c r="F4577" t="s">
        <v>21</v>
      </c>
      <c r="G4577" t="str">
        <f>VLOOKUP(E4577, Tiers!M$1:P$134, 3, FALSE)</f>
        <v>ENG3</v>
      </c>
      <c r="H4577">
        <f>VLOOKUP(G4577, Tiers!B$1:C$134, 2, FALSE)</f>
        <v>4</v>
      </c>
      <c r="I4577" s="26" t="s">
        <v>5894</v>
      </c>
      <c r="J4577">
        <f t="shared" si="286"/>
        <v>1</v>
      </c>
      <c r="K4577">
        <f t="shared" si="287"/>
        <v>2</v>
      </c>
      <c r="L4577">
        <f t="shared" si="288"/>
        <v>12232</v>
      </c>
      <c r="M4577">
        <f t="shared" si="289"/>
        <v>401</v>
      </c>
      <c r="N4577">
        <v>33</v>
      </c>
      <c r="O4577" t="s">
        <v>1184</v>
      </c>
      <c r="P4577" t="s">
        <v>21</v>
      </c>
      <c r="Q4577" t="s">
        <v>22</v>
      </c>
      <c r="R4577" t="s">
        <v>21</v>
      </c>
      <c r="W4577">
        <v>188</v>
      </c>
      <c r="X4577">
        <v>84</v>
      </c>
      <c r="Y4577">
        <v>36</v>
      </c>
      <c r="Z4577">
        <v>483</v>
      </c>
    </row>
    <row r="4578" spans="1:26" ht="15.95">
      <c r="A4578" t="s">
        <v>5504</v>
      </c>
      <c r="B4578" t="s">
        <v>16</v>
      </c>
      <c r="C4578" t="str">
        <f>VLOOKUP(B4578, Positions!A$1:B$160, 2, FALSE)</f>
        <v>Forward</v>
      </c>
      <c r="D4578" t="s">
        <v>627</v>
      </c>
      <c r="E4578" t="s">
        <v>5666</v>
      </c>
      <c r="F4578" t="s">
        <v>21</v>
      </c>
      <c r="G4578" t="str">
        <f>VLOOKUP(E4578, Tiers!M$1:P$134, 3, FALSE)</f>
        <v>NONE</v>
      </c>
      <c r="H4578">
        <f>VLOOKUP(G4578, Tiers!B$1:C$134, 2, FALSE)</f>
        <v>7</v>
      </c>
      <c r="I4578" s="26" t="s">
        <v>5895</v>
      </c>
      <c r="J4578">
        <f t="shared" si="286"/>
        <v>12</v>
      </c>
      <c r="K4578">
        <f t="shared" si="287"/>
        <v>2</v>
      </c>
      <c r="L4578">
        <f t="shared" si="288"/>
        <v>12236</v>
      </c>
      <c r="M4578">
        <f t="shared" si="289"/>
        <v>402</v>
      </c>
      <c r="N4578">
        <v>33</v>
      </c>
      <c r="O4578" t="s">
        <v>376</v>
      </c>
      <c r="P4578" t="s">
        <v>21</v>
      </c>
      <c r="Q4578" t="s">
        <v>22</v>
      </c>
      <c r="R4578" t="s">
        <v>21</v>
      </c>
      <c r="W4578">
        <v>194</v>
      </c>
      <c r="X4578">
        <v>92</v>
      </c>
      <c r="Y4578">
        <v>137</v>
      </c>
      <c r="Z4578">
        <v>462</v>
      </c>
    </row>
    <row r="4579" spans="1:26" ht="15.95">
      <c r="A4579" t="s">
        <v>5505</v>
      </c>
      <c r="B4579" t="s">
        <v>1264</v>
      </c>
      <c r="C4579" t="str">
        <f>VLOOKUP(B4579, Positions!A$1:B$160, 2, FALSE)</f>
        <v>Defender</v>
      </c>
      <c r="D4579" t="s">
        <v>253</v>
      </c>
      <c r="E4579" t="s">
        <v>5666</v>
      </c>
      <c r="F4579" t="s">
        <v>21</v>
      </c>
      <c r="G4579" t="str">
        <f>VLOOKUP(E4579, Tiers!M$1:P$134, 3, FALSE)</f>
        <v>NONE</v>
      </c>
      <c r="H4579">
        <f>VLOOKUP(G4579, Tiers!B$1:C$134, 2, FALSE)</f>
        <v>7</v>
      </c>
      <c r="I4579" s="26" t="s">
        <v>5896</v>
      </c>
      <c r="J4579">
        <f t="shared" si="286"/>
        <v>12</v>
      </c>
      <c r="K4579">
        <f t="shared" si="287"/>
        <v>2</v>
      </c>
      <c r="L4579">
        <f t="shared" si="288"/>
        <v>12249</v>
      </c>
      <c r="M4579">
        <f t="shared" si="289"/>
        <v>402</v>
      </c>
      <c r="N4579">
        <v>33</v>
      </c>
      <c r="O4579" t="s">
        <v>2243</v>
      </c>
      <c r="P4579" t="s">
        <v>21</v>
      </c>
      <c r="Q4579" t="s">
        <v>22</v>
      </c>
      <c r="R4579" t="s">
        <v>21</v>
      </c>
      <c r="W4579">
        <v>183</v>
      </c>
      <c r="X4579">
        <v>79</v>
      </c>
      <c r="Y4579">
        <v>8</v>
      </c>
      <c r="Z4579">
        <v>300</v>
      </c>
    </row>
    <row r="4580" spans="1:26" ht="15.95">
      <c r="A4580" t="s">
        <v>5506</v>
      </c>
      <c r="B4580" t="s">
        <v>72</v>
      </c>
      <c r="C4580" t="str">
        <f>VLOOKUP(B4580, Positions!A$1:B$160, 2, FALSE)</f>
        <v>Defender</v>
      </c>
      <c r="D4580" t="s">
        <v>275</v>
      </c>
      <c r="E4580" t="s">
        <v>5665</v>
      </c>
      <c r="F4580" t="s">
        <v>21</v>
      </c>
      <c r="G4580" t="str">
        <f>VLOOKUP(E4580, Tiers!M$1:P$134, 3, FALSE)</f>
        <v>ENG2</v>
      </c>
      <c r="H4580">
        <f>VLOOKUP(G4580, Tiers!B$1:C$134, 2, FALSE)</f>
        <v>3</v>
      </c>
      <c r="I4580" s="26" t="s">
        <v>5897</v>
      </c>
      <c r="J4580">
        <f t="shared" si="286"/>
        <v>12</v>
      </c>
      <c r="K4580">
        <f t="shared" si="287"/>
        <v>2</v>
      </c>
      <c r="L4580">
        <f t="shared" si="288"/>
        <v>12254</v>
      </c>
      <c r="M4580">
        <f t="shared" si="289"/>
        <v>402</v>
      </c>
      <c r="N4580">
        <v>33</v>
      </c>
      <c r="O4580" t="s">
        <v>1250</v>
      </c>
      <c r="P4580" t="s">
        <v>21</v>
      </c>
      <c r="Q4580" t="s">
        <v>22</v>
      </c>
      <c r="R4580" t="s">
        <v>21</v>
      </c>
      <c r="W4580">
        <v>178</v>
      </c>
      <c r="X4580">
        <v>76</v>
      </c>
      <c r="Y4580">
        <v>14</v>
      </c>
      <c r="Z4580">
        <v>353</v>
      </c>
    </row>
    <row r="4581" spans="1:26" ht="15.95">
      <c r="A4581" t="s">
        <v>5507</v>
      </c>
      <c r="B4581" t="s">
        <v>212</v>
      </c>
      <c r="C4581" t="str">
        <f>VLOOKUP(B4581, Positions!A$1:B$160, 2, FALSE)</f>
        <v>Midfielder</v>
      </c>
      <c r="D4581" t="s">
        <v>27</v>
      </c>
      <c r="E4581" t="s">
        <v>5663</v>
      </c>
      <c r="F4581" t="s">
        <v>21</v>
      </c>
      <c r="G4581" t="str">
        <f>VLOOKUP(E4581, Tiers!M$1:P$134, 3, FALSE)</f>
        <v>ENG4</v>
      </c>
      <c r="H4581">
        <f>VLOOKUP(G4581, Tiers!B$1:C$134, 2, FALSE)</f>
        <v>5</v>
      </c>
      <c r="I4581" s="26" t="s">
        <v>5898</v>
      </c>
      <c r="J4581">
        <f t="shared" si="286"/>
        <v>12</v>
      </c>
      <c r="K4581">
        <f t="shared" si="287"/>
        <v>2</v>
      </c>
      <c r="L4581">
        <f t="shared" si="288"/>
        <v>12264</v>
      </c>
      <c r="M4581">
        <f t="shared" si="289"/>
        <v>402</v>
      </c>
      <c r="N4581">
        <v>33</v>
      </c>
      <c r="O4581" t="s">
        <v>390</v>
      </c>
      <c r="P4581" t="s">
        <v>21</v>
      </c>
      <c r="Q4581" t="s">
        <v>22</v>
      </c>
      <c r="R4581" t="s">
        <v>21</v>
      </c>
      <c r="W4581">
        <v>173</v>
      </c>
      <c r="X4581">
        <v>70</v>
      </c>
      <c r="Y4581">
        <v>26</v>
      </c>
      <c r="Z4581">
        <v>425</v>
      </c>
    </row>
    <row r="4582" spans="1:26" ht="15.95">
      <c r="A4582" t="s">
        <v>4347</v>
      </c>
      <c r="B4582" t="s">
        <v>106</v>
      </c>
      <c r="C4582" t="str">
        <f>VLOOKUP(B4582, Positions!A$1:B$160, 2, FALSE)</f>
        <v>Midfielder</v>
      </c>
      <c r="D4582" t="s">
        <v>107</v>
      </c>
      <c r="E4582" t="s">
        <v>5665</v>
      </c>
      <c r="F4582" t="s">
        <v>21</v>
      </c>
      <c r="G4582" t="str">
        <f>VLOOKUP(E4582, Tiers!M$1:P$134, 3, FALSE)</f>
        <v>ENG2</v>
      </c>
      <c r="H4582">
        <f>VLOOKUP(G4582, Tiers!B$1:C$134, 2, FALSE)</f>
        <v>3</v>
      </c>
      <c r="I4582" s="26" t="s">
        <v>5899</v>
      </c>
      <c r="J4582">
        <f t="shared" si="286"/>
        <v>11</v>
      </c>
      <c r="K4582">
        <f t="shared" si="287"/>
        <v>1</v>
      </c>
      <c r="L4582">
        <f t="shared" si="288"/>
        <v>12269</v>
      </c>
      <c r="M4582">
        <f t="shared" si="289"/>
        <v>403</v>
      </c>
      <c r="N4582">
        <v>33</v>
      </c>
      <c r="O4582" t="s">
        <v>190</v>
      </c>
      <c r="P4582" t="s">
        <v>21</v>
      </c>
      <c r="Q4582" t="s">
        <v>22</v>
      </c>
      <c r="R4582" t="s">
        <v>21</v>
      </c>
      <c r="W4582">
        <v>178</v>
      </c>
      <c r="X4582">
        <v>74</v>
      </c>
      <c r="Y4582">
        <v>64</v>
      </c>
      <c r="Z4582">
        <v>520</v>
      </c>
    </row>
    <row r="4583" spans="1:26" ht="15.95">
      <c r="A4583" t="s">
        <v>5508</v>
      </c>
      <c r="B4583" t="s">
        <v>81</v>
      </c>
      <c r="C4583" t="str">
        <f>VLOOKUP(B4583, Positions!A$1:B$160, 2, FALSE)</f>
        <v>Defender</v>
      </c>
      <c r="D4583" t="s">
        <v>37</v>
      </c>
      <c r="E4583" t="s">
        <v>5664</v>
      </c>
      <c r="F4583" t="s">
        <v>21</v>
      </c>
      <c r="G4583" t="str">
        <f>VLOOKUP(E4583, Tiers!M$1:P$134, 3, FALSE)</f>
        <v>ENG3</v>
      </c>
      <c r="H4583">
        <f>VLOOKUP(G4583, Tiers!B$1:C$134, 2, FALSE)</f>
        <v>4</v>
      </c>
      <c r="I4583" s="26" t="s">
        <v>5900</v>
      </c>
      <c r="J4583">
        <f t="shared" si="286"/>
        <v>11</v>
      </c>
      <c r="K4583">
        <f t="shared" si="287"/>
        <v>1</v>
      </c>
      <c r="L4583">
        <f t="shared" si="288"/>
        <v>12277</v>
      </c>
      <c r="M4583">
        <f t="shared" si="289"/>
        <v>403</v>
      </c>
      <c r="N4583">
        <v>33</v>
      </c>
      <c r="O4583" t="s">
        <v>93</v>
      </c>
      <c r="P4583" t="s">
        <v>21</v>
      </c>
      <c r="Q4583" t="s">
        <v>22</v>
      </c>
      <c r="R4583" t="s">
        <v>21</v>
      </c>
      <c r="W4583">
        <v>191</v>
      </c>
      <c r="X4583">
        <v>88</v>
      </c>
      <c r="Y4583">
        <v>20</v>
      </c>
      <c r="Z4583">
        <v>457</v>
      </c>
    </row>
    <row r="4584" spans="1:26" ht="15.95">
      <c r="A4584" t="s">
        <v>5509</v>
      </c>
      <c r="B4584" t="s">
        <v>55</v>
      </c>
      <c r="C4584" t="str">
        <f>VLOOKUP(B4584, Positions!A$1:B$160, 2, FALSE)</f>
        <v>Forward</v>
      </c>
      <c r="D4584" t="s">
        <v>5666</v>
      </c>
      <c r="E4584" t="s">
        <v>5666</v>
      </c>
      <c r="F4584" t="s">
        <v>21</v>
      </c>
      <c r="G4584" t="str">
        <f>VLOOKUP(E4584, Tiers!M$1:P$134, 3, FALSE)</f>
        <v>NONE</v>
      </c>
      <c r="H4584">
        <f>VLOOKUP(G4584, Tiers!B$1:C$134, 2, FALSE)</f>
        <v>7</v>
      </c>
      <c r="I4584" s="26" t="s">
        <v>5694</v>
      </c>
      <c r="J4584">
        <f t="shared" si="286"/>
        <v>11</v>
      </c>
      <c r="K4584">
        <f t="shared" si="287"/>
        <v>1</v>
      </c>
      <c r="L4584">
        <f t="shared" si="288"/>
        <v>12284</v>
      </c>
      <c r="M4584">
        <f t="shared" si="289"/>
        <v>403</v>
      </c>
      <c r="N4584">
        <v>33</v>
      </c>
      <c r="O4584" t="s">
        <v>74</v>
      </c>
      <c r="P4584" t="s">
        <v>21</v>
      </c>
      <c r="Q4584" t="s">
        <v>22</v>
      </c>
      <c r="R4584" t="s">
        <v>21</v>
      </c>
      <c r="W4584">
        <v>178</v>
      </c>
      <c r="X4584">
        <v>70</v>
      </c>
      <c r="Y4584">
        <v>159</v>
      </c>
      <c r="Z4584">
        <v>392</v>
      </c>
    </row>
    <row r="4585" spans="1:26" ht="15.95">
      <c r="A4585" t="s">
        <v>5510</v>
      </c>
      <c r="B4585" t="s">
        <v>1141</v>
      </c>
      <c r="C4585" t="str">
        <f>VLOOKUP(B4585, Positions!A$1:B$160, 2, FALSE)</f>
        <v>Midfielder</v>
      </c>
      <c r="D4585" t="s">
        <v>116</v>
      </c>
      <c r="E4585" t="s">
        <v>62</v>
      </c>
      <c r="F4585" t="s">
        <v>21</v>
      </c>
      <c r="G4585" t="str">
        <f>VLOOKUP(E4585, Tiers!M$1:P$134, 3, FALSE)</f>
        <v>ENG1</v>
      </c>
      <c r="H4585">
        <f>VLOOKUP(G4585, Tiers!B$1:C$134, 2, FALSE)</f>
        <v>1</v>
      </c>
      <c r="I4585" s="26" t="s">
        <v>5695</v>
      </c>
      <c r="J4585">
        <f t="shared" si="286"/>
        <v>11</v>
      </c>
      <c r="K4585">
        <f t="shared" si="287"/>
        <v>1</v>
      </c>
      <c r="L4585">
        <f t="shared" si="288"/>
        <v>12290</v>
      </c>
      <c r="M4585">
        <f t="shared" si="289"/>
        <v>403</v>
      </c>
      <c r="N4585">
        <v>33</v>
      </c>
      <c r="O4585" t="s">
        <v>1395</v>
      </c>
      <c r="P4585" t="s">
        <v>21</v>
      </c>
      <c r="Q4585" t="s">
        <v>22</v>
      </c>
      <c r="R4585" t="s">
        <v>21</v>
      </c>
      <c r="W4585">
        <v>176</v>
      </c>
      <c r="X4585">
        <v>70</v>
      </c>
      <c r="Y4585">
        <v>50</v>
      </c>
      <c r="Z4585">
        <v>411</v>
      </c>
    </row>
    <row r="4586" spans="1:26" ht="15.95">
      <c r="A4586" t="s">
        <v>5511</v>
      </c>
      <c r="B4586" t="s">
        <v>81</v>
      </c>
      <c r="C4586" t="str">
        <f>VLOOKUP(B4586, Positions!A$1:B$160, 2, FALSE)</f>
        <v>Defender</v>
      </c>
      <c r="D4586" t="s">
        <v>1308</v>
      </c>
      <c r="E4586" t="s">
        <v>5666</v>
      </c>
      <c r="F4586" t="s">
        <v>21</v>
      </c>
      <c r="G4586" t="str">
        <f>VLOOKUP(E4586, Tiers!M$1:P$134, 3, FALSE)</f>
        <v>NONE</v>
      </c>
      <c r="H4586">
        <f>VLOOKUP(G4586, Tiers!B$1:C$134, 2, FALSE)</f>
        <v>7</v>
      </c>
      <c r="I4586" s="26" t="s">
        <v>5696</v>
      </c>
      <c r="J4586">
        <f t="shared" si="286"/>
        <v>2</v>
      </c>
      <c r="K4586">
        <f t="shared" si="287"/>
        <v>2</v>
      </c>
      <c r="L4586">
        <f t="shared" si="288"/>
        <v>12559</v>
      </c>
      <c r="M4586">
        <f t="shared" si="289"/>
        <v>412</v>
      </c>
      <c r="N4586">
        <v>33</v>
      </c>
      <c r="O4586" t="s">
        <v>1225</v>
      </c>
      <c r="P4586" t="s">
        <v>21</v>
      </c>
      <c r="Q4586" t="s">
        <v>22</v>
      </c>
      <c r="R4586" t="s">
        <v>21</v>
      </c>
      <c r="W4586">
        <v>183</v>
      </c>
      <c r="X4586">
        <v>79</v>
      </c>
      <c r="Y4586">
        <v>23</v>
      </c>
      <c r="Z4586">
        <v>446</v>
      </c>
    </row>
    <row r="4587" spans="1:26" ht="15.95">
      <c r="A4587" t="s">
        <v>5512</v>
      </c>
      <c r="B4587" t="s">
        <v>81</v>
      </c>
      <c r="C4587" t="str">
        <f>VLOOKUP(B4587, Positions!A$1:B$160, 2, FALSE)</f>
        <v>Defender</v>
      </c>
      <c r="D4587" t="s">
        <v>5666</v>
      </c>
      <c r="E4587" t="s">
        <v>5666</v>
      </c>
      <c r="F4587" t="s">
        <v>21</v>
      </c>
      <c r="G4587" t="str">
        <f>VLOOKUP(E4587, Tiers!M$1:P$134, 3, FALSE)</f>
        <v>NONE</v>
      </c>
      <c r="H4587">
        <f>VLOOKUP(G4587, Tiers!B$1:C$134, 2, FALSE)</f>
        <v>7</v>
      </c>
      <c r="I4587" s="26" t="s">
        <v>5697</v>
      </c>
      <c r="J4587">
        <f t="shared" si="286"/>
        <v>12</v>
      </c>
      <c r="K4587">
        <f t="shared" si="287"/>
        <v>2</v>
      </c>
      <c r="L4587">
        <f t="shared" si="288"/>
        <v>12613</v>
      </c>
      <c r="M4587">
        <f t="shared" si="289"/>
        <v>414</v>
      </c>
      <c r="N4587">
        <v>33</v>
      </c>
      <c r="O4587" t="s">
        <v>1500</v>
      </c>
      <c r="P4587" t="s">
        <v>21</v>
      </c>
      <c r="Q4587" t="s">
        <v>22</v>
      </c>
      <c r="R4587" t="s">
        <v>21</v>
      </c>
      <c r="W4587">
        <v>183</v>
      </c>
      <c r="X4587">
        <v>78</v>
      </c>
      <c r="Y4587">
        <v>8</v>
      </c>
      <c r="Z4587">
        <v>323</v>
      </c>
    </row>
    <row r="4588" spans="1:26" ht="15.95">
      <c r="A4588" t="s">
        <v>5513</v>
      </c>
      <c r="B4588" t="s">
        <v>81</v>
      </c>
      <c r="C4588" t="str">
        <f>VLOOKUP(B4588, Positions!A$1:B$160, 2, FALSE)</f>
        <v>Defender</v>
      </c>
      <c r="D4588" t="s">
        <v>2359</v>
      </c>
      <c r="E4588" t="s">
        <v>5666</v>
      </c>
      <c r="F4588" t="s">
        <v>21</v>
      </c>
      <c r="G4588" t="str">
        <f>VLOOKUP(E4588, Tiers!M$1:P$134, 3, FALSE)</f>
        <v>NONE</v>
      </c>
      <c r="H4588">
        <f>VLOOKUP(G4588, Tiers!B$1:C$134, 2, FALSE)</f>
        <v>7</v>
      </c>
      <c r="I4588" s="26" t="s">
        <v>5698</v>
      </c>
      <c r="J4588">
        <f t="shared" si="286"/>
        <v>11</v>
      </c>
      <c r="K4588">
        <f t="shared" si="287"/>
        <v>1</v>
      </c>
      <c r="L4588">
        <f t="shared" si="288"/>
        <v>12633</v>
      </c>
      <c r="M4588">
        <f t="shared" si="289"/>
        <v>415</v>
      </c>
      <c r="N4588">
        <v>33</v>
      </c>
      <c r="O4588" t="s">
        <v>519</v>
      </c>
      <c r="P4588" t="s">
        <v>21</v>
      </c>
      <c r="Q4588" t="s">
        <v>22</v>
      </c>
      <c r="R4588" t="s">
        <v>21</v>
      </c>
      <c r="W4588">
        <v>183</v>
      </c>
      <c r="X4588">
        <v>76</v>
      </c>
      <c r="Y4588">
        <v>22</v>
      </c>
      <c r="Z4588">
        <v>374</v>
      </c>
    </row>
    <row r="4589" spans="1:26" ht="15.95">
      <c r="A4589" t="s">
        <v>5514</v>
      </c>
      <c r="B4589" t="s">
        <v>115</v>
      </c>
      <c r="C4589" t="str">
        <f>VLOOKUP(B4589, Positions!A$1:B$160, 2, FALSE)</f>
        <v>Midfielder</v>
      </c>
      <c r="D4589" t="s">
        <v>5264</v>
      </c>
      <c r="E4589" t="s">
        <v>5666</v>
      </c>
      <c r="F4589" t="s">
        <v>563</v>
      </c>
      <c r="G4589" t="str">
        <f>VLOOKUP(E4589, Tiers!M$1:P$134, 3, FALSE)</f>
        <v>NONE</v>
      </c>
      <c r="H4589">
        <f>VLOOKUP(G4589, Tiers!B$1:C$134, 2, FALSE)</f>
        <v>7</v>
      </c>
      <c r="I4589" s="26" t="s">
        <v>5699</v>
      </c>
      <c r="J4589">
        <f t="shared" si="286"/>
        <v>11</v>
      </c>
      <c r="K4589">
        <f t="shared" si="287"/>
        <v>1</v>
      </c>
      <c r="L4589">
        <f t="shared" si="288"/>
        <v>12643</v>
      </c>
      <c r="M4589">
        <f t="shared" si="289"/>
        <v>415</v>
      </c>
      <c r="N4589">
        <v>33</v>
      </c>
      <c r="O4589" t="s">
        <v>74</v>
      </c>
      <c r="P4589" t="s">
        <v>21</v>
      </c>
      <c r="Q4589" t="s">
        <v>22</v>
      </c>
      <c r="R4589" t="s">
        <v>21</v>
      </c>
      <c r="W4589">
        <v>166</v>
      </c>
      <c r="X4589">
        <v>65</v>
      </c>
      <c r="Y4589">
        <v>41</v>
      </c>
      <c r="Z4589">
        <v>369</v>
      </c>
    </row>
    <row r="4590" spans="1:26" ht="15.95">
      <c r="A4590" t="s">
        <v>5515</v>
      </c>
      <c r="B4590" t="s">
        <v>42</v>
      </c>
      <c r="C4590" t="str">
        <f>VLOOKUP(B4590, Positions!A$1:B$160, 2, FALSE)</f>
        <v>Midfielder</v>
      </c>
      <c r="D4590" t="s">
        <v>2443</v>
      </c>
      <c r="E4590" t="s">
        <v>5666</v>
      </c>
      <c r="F4590" t="s">
        <v>21</v>
      </c>
      <c r="G4590" t="str">
        <f>VLOOKUP(E4590, Tiers!M$1:P$134, 3, FALSE)</f>
        <v>NONE</v>
      </c>
      <c r="H4590">
        <f>VLOOKUP(G4590, Tiers!B$1:C$134, 2, FALSE)</f>
        <v>7</v>
      </c>
      <c r="I4590" s="26" t="s">
        <v>5700</v>
      </c>
      <c r="J4590">
        <f t="shared" si="286"/>
        <v>5</v>
      </c>
      <c r="K4590">
        <f t="shared" si="287"/>
        <v>3</v>
      </c>
      <c r="L4590">
        <f t="shared" si="288"/>
        <v>12818</v>
      </c>
      <c r="M4590">
        <f t="shared" si="289"/>
        <v>421</v>
      </c>
      <c r="N4590">
        <v>33</v>
      </c>
      <c r="O4590" t="s">
        <v>74</v>
      </c>
      <c r="P4590" t="s">
        <v>21</v>
      </c>
      <c r="Q4590" t="s">
        <v>22</v>
      </c>
      <c r="R4590" t="s">
        <v>21</v>
      </c>
      <c r="W4590">
        <v>178</v>
      </c>
      <c r="X4590">
        <v>73</v>
      </c>
      <c r="Y4590">
        <v>50</v>
      </c>
      <c r="Z4590">
        <v>424</v>
      </c>
    </row>
    <row r="4591" spans="1:26" ht="15.95">
      <c r="A4591" t="s">
        <v>5516</v>
      </c>
      <c r="B4591" t="s">
        <v>278</v>
      </c>
      <c r="C4591" t="str">
        <f>VLOOKUP(B4591, Positions!A$1:B$160, 2, FALSE)</f>
        <v>Midfielder</v>
      </c>
      <c r="D4591" t="s">
        <v>32</v>
      </c>
      <c r="E4591" t="s">
        <v>5663</v>
      </c>
      <c r="F4591" t="s">
        <v>21</v>
      </c>
      <c r="G4591" t="str">
        <f>VLOOKUP(E4591, Tiers!M$1:P$134, 3, FALSE)</f>
        <v>ENG4</v>
      </c>
      <c r="H4591">
        <f>VLOOKUP(G4591, Tiers!B$1:C$134, 2, FALSE)</f>
        <v>5</v>
      </c>
      <c r="I4591" s="26" t="s">
        <v>5701</v>
      </c>
      <c r="J4591">
        <f t="shared" si="286"/>
        <v>3</v>
      </c>
      <c r="K4591">
        <f t="shared" si="287"/>
        <v>3</v>
      </c>
      <c r="L4591">
        <f t="shared" si="288"/>
        <v>12887</v>
      </c>
      <c r="M4591">
        <f t="shared" si="289"/>
        <v>423</v>
      </c>
      <c r="N4591">
        <v>33</v>
      </c>
      <c r="O4591" t="s">
        <v>284</v>
      </c>
      <c r="P4591" t="s">
        <v>21</v>
      </c>
      <c r="Q4591" t="s">
        <v>22</v>
      </c>
      <c r="R4591" t="s">
        <v>21</v>
      </c>
      <c r="W4591">
        <v>176</v>
      </c>
      <c r="X4591">
        <v>64</v>
      </c>
      <c r="Y4591">
        <v>39</v>
      </c>
      <c r="Z4591">
        <v>463</v>
      </c>
    </row>
    <row r="4592" spans="1:26" ht="15.95">
      <c r="A4592" t="s">
        <v>5517</v>
      </c>
      <c r="B4592" t="s">
        <v>166</v>
      </c>
      <c r="C4592" t="str">
        <f>VLOOKUP(B4592, Positions!A$1:B$160, 2, FALSE)</f>
        <v>Goalkeeper</v>
      </c>
      <c r="D4592" t="s">
        <v>217</v>
      </c>
      <c r="E4592" t="s">
        <v>5664</v>
      </c>
      <c r="F4592" t="s">
        <v>21</v>
      </c>
      <c r="G4592" t="str">
        <f>VLOOKUP(E4592, Tiers!M$1:P$134, 3, FALSE)</f>
        <v>ENG3</v>
      </c>
      <c r="H4592">
        <f>VLOOKUP(G4592, Tiers!B$1:C$134, 2, FALSE)</f>
        <v>4</v>
      </c>
      <c r="I4592" s="26" t="s">
        <v>5702</v>
      </c>
      <c r="J4592">
        <f t="shared" si="286"/>
        <v>11</v>
      </c>
      <c r="K4592">
        <f t="shared" si="287"/>
        <v>1</v>
      </c>
      <c r="L4592">
        <f t="shared" si="288"/>
        <v>13024</v>
      </c>
      <c r="M4592">
        <f t="shared" si="289"/>
        <v>427</v>
      </c>
      <c r="N4592">
        <v>33</v>
      </c>
      <c r="O4592" t="s">
        <v>5518</v>
      </c>
      <c r="P4592" t="s">
        <v>21</v>
      </c>
      <c r="Q4592" t="s">
        <v>22</v>
      </c>
      <c r="R4592" t="s">
        <v>21</v>
      </c>
      <c r="W4592">
        <v>188</v>
      </c>
      <c r="X4592">
        <v>86</v>
      </c>
      <c r="Y4592">
        <v>0</v>
      </c>
      <c r="Z4592">
        <v>400</v>
      </c>
    </row>
    <row r="4593" spans="1:26" ht="15.95">
      <c r="A4593" t="s">
        <v>5519</v>
      </c>
      <c r="B4593" t="s">
        <v>16</v>
      </c>
      <c r="C4593" t="str">
        <f>VLOOKUP(B4593, Positions!A$1:B$160, 2, FALSE)</f>
        <v>Forward</v>
      </c>
      <c r="D4593" t="s">
        <v>134</v>
      </c>
      <c r="E4593" t="s">
        <v>5664</v>
      </c>
      <c r="F4593" t="s">
        <v>21</v>
      </c>
      <c r="G4593" t="str">
        <f>VLOOKUP(E4593, Tiers!M$1:P$134, 3, FALSE)</f>
        <v>ENG3</v>
      </c>
      <c r="H4593">
        <f>VLOOKUP(G4593, Tiers!B$1:C$134, 2, FALSE)</f>
        <v>4</v>
      </c>
      <c r="I4593" s="26" t="s">
        <v>5703</v>
      </c>
      <c r="J4593">
        <f t="shared" si="286"/>
        <v>10</v>
      </c>
      <c r="K4593">
        <f t="shared" si="287"/>
        <v>1</v>
      </c>
      <c r="L4593">
        <f t="shared" si="288"/>
        <v>13043</v>
      </c>
      <c r="M4593">
        <f t="shared" si="289"/>
        <v>428</v>
      </c>
      <c r="N4593">
        <v>33</v>
      </c>
      <c r="O4593" t="s">
        <v>1496</v>
      </c>
      <c r="P4593" t="s">
        <v>21</v>
      </c>
      <c r="Q4593" t="s">
        <v>22</v>
      </c>
      <c r="R4593" t="s">
        <v>21</v>
      </c>
      <c r="W4593">
        <v>191</v>
      </c>
      <c r="X4593">
        <v>90</v>
      </c>
      <c r="Y4593">
        <v>117</v>
      </c>
      <c r="Z4593">
        <v>412</v>
      </c>
    </row>
    <row r="4594" spans="1:26" ht="15.95">
      <c r="A4594" t="s">
        <v>5520</v>
      </c>
      <c r="B4594" t="s">
        <v>42</v>
      </c>
      <c r="C4594" t="str">
        <f>VLOOKUP(B4594, Positions!A$1:B$160, 2, FALSE)</f>
        <v>Midfielder</v>
      </c>
      <c r="D4594" t="s">
        <v>3854</v>
      </c>
      <c r="E4594" t="s">
        <v>5666</v>
      </c>
      <c r="F4594" t="s">
        <v>21</v>
      </c>
      <c r="G4594" t="str">
        <f>VLOOKUP(E4594, Tiers!M$1:P$134, 3, FALSE)</f>
        <v>NONE</v>
      </c>
      <c r="H4594">
        <f>VLOOKUP(G4594, Tiers!B$1:C$134, 2, FALSE)</f>
        <v>7</v>
      </c>
      <c r="I4594" s="26" t="s">
        <v>5704</v>
      </c>
      <c r="J4594">
        <f t="shared" si="286"/>
        <v>3</v>
      </c>
      <c r="K4594">
        <f t="shared" si="287"/>
        <v>3</v>
      </c>
      <c r="L4594">
        <f t="shared" si="288"/>
        <v>13245</v>
      </c>
      <c r="M4594">
        <f t="shared" si="289"/>
        <v>435</v>
      </c>
      <c r="N4594">
        <v>33</v>
      </c>
      <c r="O4594" t="s">
        <v>1043</v>
      </c>
      <c r="P4594" t="s">
        <v>21</v>
      </c>
      <c r="Q4594" t="s">
        <v>22</v>
      </c>
      <c r="R4594" t="s">
        <v>21</v>
      </c>
      <c r="W4594">
        <v>181</v>
      </c>
      <c r="X4594">
        <v>70</v>
      </c>
      <c r="Y4594">
        <v>70</v>
      </c>
      <c r="Z4594">
        <v>544</v>
      </c>
    </row>
    <row r="4595" spans="1:26" ht="15.95">
      <c r="A4595" t="s">
        <v>5521</v>
      </c>
      <c r="B4595" t="s">
        <v>42</v>
      </c>
      <c r="C4595" t="str">
        <f>VLOOKUP(B4595, Positions!A$1:B$160, 2, FALSE)</f>
        <v>Midfielder</v>
      </c>
      <c r="D4595" t="s">
        <v>134</v>
      </c>
      <c r="E4595" t="s">
        <v>5664</v>
      </c>
      <c r="F4595" t="s">
        <v>21</v>
      </c>
      <c r="G4595" t="str">
        <f>VLOOKUP(E4595, Tiers!M$1:P$134, 3, FALSE)</f>
        <v>ENG3</v>
      </c>
      <c r="H4595">
        <f>VLOOKUP(G4595, Tiers!B$1:C$134, 2, FALSE)</f>
        <v>4</v>
      </c>
      <c r="I4595" s="26" t="s">
        <v>5705</v>
      </c>
      <c r="J4595">
        <f t="shared" si="286"/>
        <v>3</v>
      </c>
      <c r="K4595">
        <f t="shared" si="287"/>
        <v>3</v>
      </c>
      <c r="L4595">
        <f t="shared" si="288"/>
        <v>13253</v>
      </c>
      <c r="M4595">
        <f t="shared" si="289"/>
        <v>435</v>
      </c>
      <c r="N4595">
        <v>33</v>
      </c>
      <c r="O4595" t="s">
        <v>5786</v>
      </c>
      <c r="P4595" t="s">
        <v>21</v>
      </c>
      <c r="Q4595" t="s">
        <v>22</v>
      </c>
      <c r="R4595" t="s">
        <v>21</v>
      </c>
      <c r="W4595">
        <v>186</v>
      </c>
      <c r="X4595">
        <v>81</v>
      </c>
      <c r="Y4595">
        <v>31</v>
      </c>
      <c r="Z4595">
        <v>496</v>
      </c>
    </row>
    <row r="4596" spans="1:26" ht="15.95">
      <c r="A4596" t="s">
        <v>5522</v>
      </c>
      <c r="B4596" t="s">
        <v>36</v>
      </c>
      <c r="C4596" t="str">
        <f>VLOOKUP(B4596, Positions!A$1:B$160, 2, FALSE)</f>
        <v>Midfielder</v>
      </c>
      <c r="D4596" t="s">
        <v>182</v>
      </c>
      <c r="E4596" t="s">
        <v>62</v>
      </c>
      <c r="F4596" t="s">
        <v>21</v>
      </c>
      <c r="G4596" t="str">
        <f>VLOOKUP(E4596, Tiers!M$1:P$134, 3, FALSE)</f>
        <v>ENG1</v>
      </c>
      <c r="H4596">
        <f>VLOOKUP(G4596, Tiers!B$1:C$134, 2, FALSE)</f>
        <v>1</v>
      </c>
      <c r="I4596" s="26" t="s">
        <v>5706</v>
      </c>
      <c r="J4596">
        <f t="shared" si="286"/>
        <v>3</v>
      </c>
      <c r="K4596">
        <f t="shared" si="287"/>
        <v>3</v>
      </c>
      <c r="L4596">
        <f t="shared" si="288"/>
        <v>13616</v>
      </c>
      <c r="M4596">
        <f t="shared" si="289"/>
        <v>447</v>
      </c>
      <c r="N4596">
        <v>33</v>
      </c>
      <c r="O4596" t="s">
        <v>530</v>
      </c>
      <c r="P4596" t="s">
        <v>21</v>
      </c>
      <c r="Q4596" t="s">
        <v>22</v>
      </c>
      <c r="R4596" t="s">
        <v>21</v>
      </c>
      <c r="W4596">
        <v>185</v>
      </c>
      <c r="X4596">
        <v>74</v>
      </c>
      <c r="Y4596">
        <v>27</v>
      </c>
      <c r="Z4596">
        <v>471</v>
      </c>
    </row>
    <row r="4597" spans="1:26" ht="15.95">
      <c r="A4597" t="s">
        <v>5523</v>
      </c>
      <c r="B4597" t="s">
        <v>3074</v>
      </c>
      <c r="C4597" t="str">
        <f>VLOOKUP(B4597, Positions!A$1:B$160, 2, FALSE)</f>
        <v>Midfielder</v>
      </c>
      <c r="D4597" t="s">
        <v>4785</v>
      </c>
      <c r="E4597" t="s">
        <v>5666</v>
      </c>
      <c r="F4597" t="s">
        <v>563</v>
      </c>
      <c r="G4597" t="str">
        <f>VLOOKUP(E4597, Tiers!M$1:P$134, 3, FALSE)</f>
        <v>NONE</v>
      </c>
      <c r="H4597">
        <f>VLOOKUP(G4597, Tiers!B$1:C$134, 2, FALSE)</f>
        <v>7</v>
      </c>
      <c r="I4597" s="26" t="s">
        <v>5707</v>
      </c>
      <c r="J4597">
        <f t="shared" si="286"/>
        <v>5</v>
      </c>
      <c r="K4597">
        <f t="shared" si="287"/>
        <v>3</v>
      </c>
      <c r="L4597">
        <f t="shared" si="288"/>
        <v>13923</v>
      </c>
      <c r="M4597">
        <f t="shared" si="289"/>
        <v>457</v>
      </c>
      <c r="N4597">
        <v>33</v>
      </c>
      <c r="O4597" t="s">
        <v>357</v>
      </c>
      <c r="P4597" t="s">
        <v>21</v>
      </c>
      <c r="Q4597" t="s">
        <v>22</v>
      </c>
      <c r="R4597" t="s">
        <v>21</v>
      </c>
      <c r="S4597" t="s">
        <v>563</v>
      </c>
      <c r="W4597">
        <v>176</v>
      </c>
      <c r="X4597">
        <v>70</v>
      </c>
      <c r="Y4597">
        <v>20</v>
      </c>
      <c r="Z4597">
        <v>266</v>
      </c>
    </row>
    <row r="4598" spans="1:26" ht="15.95">
      <c r="A4598" t="s">
        <v>5524</v>
      </c>
      <c r="B4598" t="s">
        <v>81</v>
      </c>
      <c r="C4598" t="str">
        <f>VLOOKUP(B4598, Positions!A$1:B$160, 2, FALSE)</f>
        <v>Defender</v>
      </c>
      <c r="D4598" t="s">
        <v>2443</v>
      </c>
      <c r="E4598" t="s">
        <v>5666</v>
      </c>
      <c r="F4598" t="s">
        <v>21</v>
      </c>
      <c r="G4598" t="str">
        <f>VLOOKUP(E4598, Tiers!M$1:P$134, 3, FALSE)</f>
        <v>NONE</v>
      </c>
      <c r="H4598">
        <f>VLOOKUP(G4598, Tiers!B$1:C$134, 2, FALSE)</f>
        <v>7</v>
      </c>
      <c r="I4598" s="26" t="s">
        <v>5708</v>
      </c>
      <c r="J4598">
        <f t="shared" si="286"/>
        <v>3</v>
      </c>
      <c r="K4598">
        <f t="shared" si="287"/>
        <v>3</v>
      </c>
      <c r="L4598">
        <f t="shared" si="288"/>
        <v>14719</v>
      </c>
      <c r="M4598">
        <f t="shared" si="289"/>
        <v>483</v>
      </c>
      <c r="N4598">
        <v>34</v>
      </c>
      <c r="O4598" t="s">
        <v>40</v>
      </c>
      <c r="P4598" t="s">
        <v>21</v>
      </c>
      <c r="Q4598" t="s">
        <v>22</v>
      </c>
      <c r="R4598" t="s">
        <v>21</v>
      </c>
      <c r="W4598">
        <v>188</v>
      </c>
      <c r="X4598">
        <v>79</v>
      </c>
      <c r="Y4598">
        <v>24</v>
      </c>
      <c r="Z4598">
        <v>438</v>
      </c>
    </row>
    <row r="4599" spans="1:26" ht="15.95">
      <c r="A4599" t="s">
        <v>5525</v>
      </c>
      <c r="B4599" t="s">
        <v>166</v>
      </c>
      <c r="C4599" t="str">
        <f>VLOOKUP(B4599, Positions!A$1:B$160, 2, FALSE)</f>
        <v>Goalkeeper</v>
      </c>
      <c r="D4599" t="s">
        <v>4210</v>
      </c>
      <c r="E4599" t="s">
        <v>5666</v>
      </c>
      <c r="F4599" t="s">
        <v>226</v>
      </c>
      <c r="G4599" t="str">
        <f>VLOOKUP(E4599, Tiers!M$1:P$134, 3, FALSE)</f>
        <v>NONE</v>
      </c>
      <c r="H4599">
        <f>VLOOKUP(G4599, Tiers!B$1:C$134, 2, FALSE)</f>
        <v>7</v>
      </c>
      <c r="I4599" s="26" t="s">
        <v>5709</v>
      </c>
      <c r="J4599">
        <f t="shared" si="286"/>
        <v>7</v>
      </c>
      <c r="K4599">
        <f t="shared" si="287"/>
        <v>4</v>
      </c>
      <c r="L4599">
        <f t="shared" si="288"/>
        <v>15326</v>
      </c>
      <c r="M4599">
        <f t="shared" si="289"/>
        <v>503</v>
      </c>
      <c r="N4599">
        <v>34</v>
      </c>
      <c r="O4599" t="s">
        <v>113</v>
      </c>
      <c r="P4599" t="s">
        <v>21</v>
      </c>
      <c r="Q4599" t="s">
        <v>22</v>
      </c>
      <c r="R4599" t="s">
        <v>21</v>
      </c>
      <c r="W4599">
        <v>188</v>
      </c>
      <c r="X4599">
        <v>81</v>
      </c>
      <c r="Y4599">
        <v>0</v>
      </c>
      <c r="Z4599">
        <v>317</v>
      </c>
    </row>
    <row r="4600" spans="1:26" ht="15.95">
      <c r="A4600" t="s">
        <v>5526</v>
      </c>
      <c r="B4600" t="s">
        <v>1380</v>
      </c>
      <c r="C4600" t="str">
        <f>VLOOKUP(B4600, Positions!A$1:B$160, 2, FALSE)</f>
        <v>Forward</v>
      </c>
      <c r="D4600" t="s">
        <v>1243</v>
      </c>
      <c r="E4600" t="s">
        <v>5666</v>
      </c>
      <c r="F4600" t="s">
        <v>21</v>
      </c>
      <c r="G4600" t="str">
        <f>VLOOKUP(E4600, Tiers!M$1:P$134, 3, FALSE)</f>
        <v>NONE</v>
      </c>
      <c r="H4600">
        <f>VLOOKUP(G4600, Tiers!B$1:C$134, 2, FALSE)</f>
        <v>7</v>
      </c>
      <c r="I4600" s="26" t="s">
        <v>5901</v>
      </c>
      <c r="J4600">
        <f t="shared" si="286"/>
        <v>6</v>
      </c>
      <c r="K4600">
        <f t="shared" si="287"/>
        <v>4</v>
      </c>
      <c r="L4600">
        <f t="shared" si="288"/>
        <v>12445</v>
      </c>
      <c r="M4600">
        <f t="shared" si="289"/>
        <v>408</v>
      </c>
      <c r="N4600">
        <v>34</v>
      </c>
      <c r="O4600" t="s">
        <v>2621</v>
      </c>
      <c r="P4600" t="s">
        <v>21</v>
      </c>
      <c r="Q4600" t="s">
        <v>22</v>
      </c>
      <c r="R4600" t="s">
        <v>21</v>
      </c>
      <c r="W4600">
        <v>183</v>
      </c>
      <c r="X4600">
        <v>77</v>
      </c>
      <c r="Y4600">
        <v>99</v>
      </c>
      <c r="Z4600">
        <v>490</v>
      </c>
    </row>
    <row r="4601" spans="1:26" ht="15.95">
      <c r="A4601" t="s">
        <v>3270</v>
      </c>
      <c r="B4601" t="s">
        <v>843</v>
      </c>
      <c r="C4601" t="str">
        <f>VLOOKUP(B4601, Positions!A$1:B$160, 2, FALSE)</f>
        <v>Defender</v>
      </c>
      <c r="D4601" t="s">
        <v>326</v>
      </c>
      <c r="E4601" t="s">
        <v>5663</v>
      </c>
      <c r="F4601" t="s">
        <v>21</v>
      </c>
      <c r="G4601" t="str">
        <f>VLOOKUP(E4601, Tiers!M$1:P$134, 3, FALSE)</f>
        <v>ENG4</v>
      </c>
      <c r="H4601">
        <f>VLOOKUP(G4601, Tiers!B$1:C$134, 2, FALSE)</f>
        <v>5</v>
      </c>
      <c r="I4601" s="26" t="s">
        <v>5902</v>
      </c>
      <c r="J4601">
        <f t="shared" si="286"/>
        <v>5</v>
      </c>
      <c r="K4601">
        <f t="shared" si="287"/>
        <v>3</v>
      </c>
      <c r="L4601">
        <f t="shared" si="288"/>
        <v>12453</v>
      </c>
      <c r="M4601">
        <f t="shared" si="289"/>
        <v>409</v>
      </c>
      <c r="N4601">
        <v>34</v>
      </c>
      <c r="O4601" t="s">
        <v>221</v>
      </c>
      <c r="P4601" t="s">
        <v>21</v>
      </c>
      <c r="Q4601" t="s">
        <v>22</v>
      </c>
      <c r="R4601" t="s">
        <v>21</v>
      </c>
      <c r="W4601">
        <v>171</v>
      </c>
      <c r="X4601">
        <v>67</v>
      </c>
      <c r="Y4601">
        <v>76</v>
      </c>
      <c r="Z4601">
        <v>452</v>
      </c>
    </row>
    <row r="4602" spans="1:26" ht="15.95">
      <c r="A4602" t="s">
        <v>5527</v>
      </c>
      <c r="B4602" t="s">
        <v>166</v>
      </c>
      <c r="C4602" t="str">
        <f>VLOOKUP(B4602, Positions!A$1:B$160, 2, FALSE)</f>
        <v>Goalkeeper</v>
      </c>
      <c r="D4602" t="s">
        <v>204</v>
      </c>
      <c r="E4602" t="s">
        <v>5665</v>
      </c>
      <c r="F4602" t="s">
        <v>21</v>
      </c>
      <c r="G4602" t="str">
        <f>VLOOKUP(E4602, Tiers!M$1:P$134, 3, FALSE)</f>
        <v>ENG2</v>
      </c>
      <c r="H4602">
        <f>VLOOKUP(G4602, Tiers!B$1:C$134, 2, FALSE)</f>
        <v>3</v>
      </c>
      <c r="I4602" s="26" t="s">
        <v>5903</v>
      </c>
      <c r="J4602">
        <f t="shared" si="286"/>
        <v>5</v>
      </c>
      <c r="K4602">
        <f t="shared" si="287"/>
        <v>3</v>
      </c>
      <c r="L4602">
        <f t="shared" si="288"/>
        <v>12459</v>
      </c>
      <c r="M4602">
        <f t="shared" si="289"/>
        <v>409</v>
      </c>
      <c r="N4602">
        <v>34</v>
      </c>
      <c r="O4602" t="s">
        <v>5528</v>
      </c>
      <c r="P4602" t="s">
        <v>21</v>
      </c>
      <c r="Q4602" t="s">
        <v>642</v>
      </c>
      <c r="R4602" t="s">
        <v>21</v>
      </c>
      <c r="S4602" t="s">
        <v>563</v>
      </c>
      <c r="W4602">
        <v>186</v>
      </c>
      <c r="X4602">
        <v>85</v>
      </c>
      <c r="Y4602">
        <v>0</v>
      </c>
      <c r="Z4602">
        <v>317</v>
      </c>
    </row>
    <row r="4603" spans="1:26" ht="15.95">
      <c r="A4603" t="s">
        <v>5529</v>
      </c>
      <c r="B4603" t="s">
        <v>278</v>
      </c>
      <c r="C4603" t="str">
        <f>VLOOKUP(B4603, Positions!A$1:B$160, 2, FALSE)</f>
        <v>Midfielder</v>
      </c>
      <c r="D4603" t="s">
        <v>329</v>
      </c>
      <c r="E4603" t="s">
        <v>62</v>
      </c>
      <c r="F4603" t="s">
        <v>21</v>
      </c>
      <c r="G4603" t="str">
        <f>VLOOKUP(E4603, Tiers!M$1:P$134, 3, FALSE)</f>
        <v>ENG1</v>
      </c>
      <c r="H4603">
        <f>VLOOKUP(G4603, Tiers!B$1:C$134, 2, FALSE)</f>
        <v>1</v>
      </c>
      <c r="I4603" s="26" t="s">
        <v>5904</v>
      </c>
      <c r="J4603">
        <f t="shared" si="286"/>
        <v>5</v>
      </c>
      <c r="K4603">
        <f t="shared" si="287"/>
        <v>3</v>
      </c>
      <c r="L4603">
        <f t="shared" si="288"/>
        <v>12463</v>
      </c>
      <c r="M4603">
        <f t="shared" si="289"/>
        <v>409</v>
      </c>
      <c r="N4603">
        <v>34</v>
      </c>
      <c r="O4603" t="s">
        <v>185</v>
      </c>
      <c r="P4603" t="s">
        <v>21</v>
      </c>
      <c r="Q4603" t="s">
        <v>22</v>
      </c>
      <c r="R4603" t="s">
        <v>21</v>
      </c>
      <c r="S4603" t="s">
        <v>594</v>
      </c>
      <c r="W4603">
        <v>173</v>
      </c>
      <c r="X4603">
        <v>64</v>
      </c>
      <c r="Y4603">
        <v>48</v>
      </c>
      <c r="Z4603">
        <v>372</v>
      </c>
    </row>
    <row r="4604" spans="1:26" ht="15.95">
      <c r="A4604" t="s">
        <v>5530</v>
      </c>
      <c r="B4604" t="s">
        <v>196</v>
      </c>
      <c r="C4604" t="str">
        <f>VLOOKUP(B4604, Positions!A$1:B$160, 2, FALSE)</f>
        <v>Defender</v>
      </c>
      <c r="D4604" t="s">
        <v>98</v>
      </c>
      <c r="E4604" t="s">
        <v>5665</v>
      </c>
      <c r="F4604" t="s">
        <v>21</v>
      </c>
      <c r="G4604" t="str">
        <f>VLOOKUP(E4604, Tiers!M$1:P$134, 3, FALSE)</f>
        <v>ENG2</v>
      </c>
      <c r="H4604">
        <f>VLOOKUP(G4604, Tiers!B$1:C$134, 2, FALSE)</f>
        <v>3</v>
      </c>
      <c r="I4604" s="26" t="s">
        <v>5905</v>
      </c>
      <c r="J4604">
        <f t="shared" si="286"/>
        <v>5</v>
      </c>
      <c r="K4604">
        <f t="shared" si="287"/>
        <v>3</v>
      </c>
      <c r="L4604">
        <f t="shared" si="288"/>
        <v>12465</v>
      </c>
      <c r="M4604">
        <f t="shared" si="289"/>
        <v>409</v>
      </c>
      <c r="N4604">
        <v>34</v>
      </c>
      <c r="O4604" t="s">
        <v>2335</v>
      </c>
      <c r="P4604" t="s">
        <v>21</v>
      </c>
      <c r="Q4604" t="s">
        <v>22</v>
      </c>
      <c r="R4604" t="s">
        <v>21</v>
      </c>
      <c r="W4604">
        <v>178</v>
      </c>
      <c r="X4604">
        <v>69</v>
      </c>
      <c r="Y4604">
        <v>14</v>
      </c>
      <c r="Z4604">
        <v>485</v>
      </c>
    </row>
    <row r="4605" spans="1:26" ht="15.95">
      <c r="A4605" t="s">
        <v>5531</v>
      </c>
      <c r="B4605" t="s">
        <v>166</v>
      </c>
      <c r="C4605" t="str">
        <f>VLOOKUP(B4605, Positions!A$1:B$160, 2, FALSE)</f>
        <v>Goalkeeper</v>
      </c>
      <c r="D4605" t="s">
        <v>397</v>
      </c>
      <c r="E4605" t="s">
        <v>5665</v>
      </c>
      <c r="F4605" t="s">
        <v>21</v>
      </c>
      <c r="G4605" t="str">
        <f>VLOOKUP(E4605, Tiers!M$1:P$134, 3, FALSE)</f>
        <v>ENG2</v>
      </c>
      <c r="H4605">
        <f>VLOOKUP(G4605, Tiers!B$1:C$134, 2, FALSE)</f>
        <v>3</v>
      </c>
      <c r="I4605" s="26" t="s">
        <v>5906</v>
      </c>
      <c r="J4605">
        <f t="shared" si="286"/>
        <v>5</v>
      </c>
      <c r="K4605">
        <f t="shared" si="287"/>
        <v>3</v>
      </c>
      <c r="L4605">
        <f t="shared" si="288"/>
        <v>12478</v>
      </c>
      <c r="M4605">
        <f t="shared" si="289"/>
        <v>409</v>
      </c>
      <c r="N4605">
        <v>34</v>
      </c>
      <c r="O4605" t="s">
        <v>357</v>
      </c>
      <c r="P4605" t="s">
        <v>21</v>
      </c>
      <c r="Q4605" t="s">
        <v>22</v>
      </c>
      <c r="R4605" t="s">
        <v>21</v>
      </c>
      <c r="W4605">
        <v>199</v>
      </c>
      <c r="X4605">
        <v>92</v>
      </c>
      <c r="Y4605">
        <v>0</v>
      </c>
      <c r="Z4605">
        <v>270</v>
      </c>
    </row>
    <row r="4606" spans="1:26" ht="15.95">
      <c r="A4606" t="s">
        <v>5532</v>
      </c>
      <c r="B4606" t="s">
        <v>36</v>
      </c>
      <c r="C4606" t="str">
        <f>VLOOKUP(B4606, Positions!A$1:B$160, 2, FALSE)</f>
        <v>Midfielder</v>
      </c>
      <c r="D4606" t="s">
        <v>671</v>
      </c>
      <c r="E4606" t="s">
        <v>5664</v>
      </c>
      <c r="F4606" t="s">
        <v>21</v>
      </c>
      <c r="G4606" t="str">
        <f>VLOOKUP(E4606, Tiers!M$1:P$134, 3, FALSE)</f>
        <v>ENG3</v>
      </c>
      <c r="H4606">
        <f>VLOOKUP(G4606, Tiers!B$1:C$134, 2, FALSE)</f>
        <v>4</v>
      </c>
      <c r="I4606" s="26" t="s">
        <v>5907</v>
      </c>
      <c r="J4606">
        <f t="shared" si="286"/>
        <v>4</v>
      </c>
      <c r="K4606">
        <f t="shared" si="287"/>
        <v>3</v>
      </c>
      <c r="L4606">
        <f t="shared" si="288"/>
        <v>12486</v>
      </c>
      <c r="M4606">
        <f t="shared" si="289"/>
        <v>410</v>
      </c>
      <c r="N4606">
        <v>34</v>
      </c>
      <c r="O4606" t="s">
        <v>253</v>
      </c>
      <c r="P4606" t="s">
        <v>21</v>
      </c>
      <c r="Q4606" t="s">
        <v>22</v>
      </c>
      <c r="R4606" t="s">
        <v>21</v>
      </c>
      <c r="W4606">
        <v>178</v>
      </c>
      <c r="X4606">
        <v>78</v>
      </c>
      <c r="Y4606">
        <v>28</v>
      </c>
      <c r="Z4606">
        <v>378</v>
      </c>
    </row>
    <row r="4607" spans="1:26" ht="15.95">
      <c r="A4607" t="s">
        <v>5533</v>
      </c>
      <c r="B4607" t="s">
        <v>16</v>
      </c>
      <c r="C4607" t="str">
        <f>VLOOKUP(B4607, Positions!A$1:B$160, 2, FALSE)</f>
        <v>Forward</v>
      </c>
      <c r="D4607" t="s">
        <v>185</v>
      </c>
      <c r="E4607" t="s">
        <v>5664</v>
      </c>
      <c r="F4607" t="s">
        <v>21</v>
      </c>
      <c r="G4607" t="str">
        <f>VLOOKUP(E4607, Tiers!M$1:P$134, 3, FALSE)</f>
        <v>ENG3</v>
      </c>
      <c r="H4607">
        <f>VLOOKUP(G4607, Tiers!B$1:C$134, 2, FALSE)</f>
        <v>4</v>
      </c>
      <c r="I4607" s="26" t="s">
        <v>5908</v>
      </c>
      <c r="J4607">
        <f t="shared" si="286"/>
        <v>4</v>
      </c>
      <c r="K4607">
        <f t="shared" si="287"/>
        <v>3</v>
      </c>
      <c r="L4607">
        <f t="shared" si="288"/>
        <v>12498</v>
      </c>
      <c r="M4607">
        <f t="shared" si="289"/>
        <v>410</v>
      </c>
      <c r="N4607">
        <v>34</v>
      </c>
      <c r="O4607" t="s">
        <v>370</v>
      </c>
      <c r="P4607" t="s">
        <v>21</v>
      </c>
      <c r="Q4607" t="s">
        <v>22</v>
      </c>
      <c r="R4607" t="s">
        <v>21</v>
      </c>
      <c r="W4607">
        <v>186</v>
      </c>
      <c r="X4607">
        <v>90</v>
      </c>
      <c r="Y4607">
        <v>199</v>
      </c>
      <c r="Z4607">
        <v>529</v>
      </c>
    </row>
    <row r="4608" spans="1:26" ht="15.95">
      <c r="A4608" t="s">
        <v>5534</v>
      </c>
      <c r="B4608" t="s">
        <v>5535</v>
      </c>
      <c r="C4608" t="str">
        <f>VLOOKUP(B4608, Positions!A$1:B$160, 2, FALSE)</f>
        <v>Defender</v>
      </c>
      <c r="D4608" t="s">
        <v>1310</v>
      </c>
      <c r="E4608" t="s">
        <v>5667</v>
      </c>
      <c r="F4608" t="s">
        <v>21</v>
      </c>
      <c r="G4608" t="str">
        <f>VLOOKUP(E4608, Tiers!M$1:P$134, 3, FALSE)</f>
        <v>SCO2</v>
      </c>
      <c r="H4608">
        <f>VLOOKUP(G4608, Tiers!B$1:C$134, 2, FALSE)</f>
        <v>6</v>
      </c>
      <c r="I4608" s="26" t="s">
        <v>5909</v>
      </c>
      <c r="J4608">
        <f t="shared" si="286"/>
        <v>3</v>
      </c>
      <c r="K4608">
        <f t="shared" si="287"/>
        <v>3</v>
      </c>
      <c r="L4608">
        <f t="shared" si="288"/>
        <v>12514</v>
      </c>
      <c r="M4608">
        <f t="shared" si="289"/>
        <v>411</v>
      </c>
      <c r="N4608">
        <v>34</v>
      </c>
      <c r="O4608" t="s">
        <v>370</v>
      </c>
      <c r="P4608" t="s">
        <v>21</v>
      </c>
      <c r="Q4608" t="s">
        <v>22</v>
      </c>
      <c r="R4608" t="s">
        <v>21</v>
      </c>
      <c r="W4608">
        <v>176</v>
      </c>
      <c r="X4608">
        <v>70</v>
      </c>
      <c r="Y4608">
        <v>37</v>
      </c>
      <c r="Z4608">
        <v>430</v>
      </c>
    </row>
    <row r="4609" spans="1:26" ht="15.95">
      <c r="A4609" t="s">
        <v>5536</v>
      </c>
      <c r="B4609" t="s">
        <v>72</v>
      </c>
      <c r="C4609" t="str">
        <f>VLOOKUP(B4609, Positions!A$1:B$160, 2, FALSE)</f>
        <v>Defender</v>
      </c>
      <c r="D4609" t="s">
        <v>1243</v>
      </c>
      <c r="E4609" t="s">
        <v>5666</v>
      </c>
      <c r="F4609" t="s">
        <v>21</v>
      </c>
      <c r="G4609" t="str">
        <f>VLOOKUP(E4609, Tiers!M$1:P$134, 3, FALSE)</f>
        <v>NONE</v>
      </c>
      <c r="H4609">
        <f>VLOOKUP(G4609, Tiers!B$1:C$134, 2, FALSE)</f>
        <v>7</v>
      </c>
      <c r="I4609" s="26" t="s">
        <v>5910</v>
      </c>
      <c r="J4609">
        <f t="shared" si="286"/>
        <v>3</v>
      </c>
      <c r="K4609">
        <f t="shared" si="287"/>
        <v>3</v>
      </c>
      <c r="L4609">
        <f t="shared" si="288"/>
        <v>12515</v>
      </c>
      <c r="M4609">
        <f t="shared" si="289"/>
        <v>411</v>
      </c>
      <c r="N4609">
        <v>34</v>
      </c>
      <c r="O4609" t="s">
        <v>373</v>
      </c>
      <c r="P4609" t="s">
        <v>21</v>
      </c>
      <c r="Q4609" t="s">
        <v>22</v>
      </c>
      <c r="R4609" t="s">
        <v>21</v>
      </c>
      <c r="W4609">
        <v>173</v>
      </c>
      <c r="X4609">
        <v>76</v>
      </c>
      <c r="Y4609">
        <v>8</v>
      </c>
      <c r="Z4609">
        <v>451</v>
      </c>
    </row>
    <row r="4610" spans="1:26" ht="15.95">
      <c r="A4610" t="s">
        <v>5537</v>
      </c>
      <c r="B4610" t="s">
        <v>166</v>
      </c>
      <c r="C4610" t="str">
        <f>VLOOKUP(B4610, Positions!A$1:B$160, 2, FALSE)</f>
        <v>Goalkeeper</v>
      </c>
      <c r="D4610" t="s">
        <v>56</v>
      </c>
      <c r="E4610" t="s">
        <v>5664</v>
      </c>
      <c r="F4610" t="s">
        <v>21</v>
      </c>
      <c r="G4610" t="str">
        <f>VLOOKUP(E4610, Tiers!M$1:P$134, 3, FALSE)</f>
        <v>ENG3</v>
      </c>
      <c r="H4610">
        <f>VLOOKUP(G4610, Tiers!B$1:C$134, 2, FALSE)</f>
        <v>4</v>
      </c>
      <c r="I4610" s="26" t="s">
        <v>5911</v>
      </c>
      <c r="J4610">
        <f t="shared" si="286"/>
        <v>3</v>
      </c>
      <c r="K4610">
        <f t="shared" si="287"/>
        <v>3</v>
      </c>
      <c r="L4610">
        <f t="shared" si="288"/>
        <v>12523</v>
      </c>
      <c r="M4610">
        <f t="shared" si="289"/>
        <v>411</v>
      </c>
      <c r="N4610">
        <v>34</v>
      </c>
      <c r="O4610" t="s">
        <v>294</v>
      </c>
      <c r="P4610" t="s">
        <v>21</v>
      </c>
      <c r="Q4610" t="s">
        <v>22</v>
      </c>
      <c r="R4610" t="s">
        <v>21</v>
      </c>
      <c r="W4610">
        <v>188</v>
      </c>
      <c r="X4610">
        <v>83</v>
      </c>
      <c r="Y4610">
        <v>0</v>
      </c>
      <c r="Z4610">
        <v>100</v>
      </c>
    </row>
    <row r="4611" spans="1:26" ht="15.95">
      <c r="A4611" t="s">
        <v>5538</v>
      </c>
      <c r="B4611" t="s">
        <v>36</v>
      </c>
      <c r="C4611" t="str">
        <f>VLOOKUP(B4611, Positions!A$1:B$160, 2, FALSE)</f>
        <v>Midfielder</v>
      </c>
      <c r="D4611" t="s">
        <v>329</v>
      </c>
      <c r="E4611" t="s">
        <v>62</v>
      </c>
      <c r="F4611" t="s">
        <v>21</v>
      </c>
      <c r="G4611" t="str">
        <f>VLOOKUP(E4611, Tiers!M$1:P$134, 3, FALSE)</f>
        <v>ENG1</v>
      </c>
      <c r="H4611">
        <f>VLOOKUP(G4611, Tiers!B$1:C$134, 2, FALSE)</f>
        <v>1</v>
      </c>
      <c r="I4611" s="26" t="s">
        <v>5912</v>
      </c>
      <c r="J4611">
        <f t="shared" ref="J4611:J4674" si="290">MONTH(I4611)</f>
        <v>2</v>
      </c>
      <c r="K4611">
        <f t="shared" ref="K4611:K4674" si="291">IF(OR(MONTH(I4611)=9, MONTH(I4611)=10, MONTH(I4611)=11), 1,
IF(OR(MONTH(I4611)=12, MONTH(I4611)=1, MONTH(I4611)=2), 2,
IF(OR(MONTH(I4611)=3, MONTH(I4611)=4, MONTH(I4611)=5), 3,
4)))</f>
        <v>2</v>
      </c>
      <c r="L4611">
        <f t="shared" ref="L4611:L4674" si="292">DATEDIF(I4611, DATE(2015, 7, 1), "d")</f>
        <v>12546</v>
      </c>
      <c r="M4611">
        <f t="shared" ref="M4611:M4674" si="293">DATEDIF(I4611, DATE(2015, 7, 1), "m")</f>
        <v>412</v>
      </c>
      <c r="N4611">
        <v>34</v>
      </c>
      <c r="O4611" t="s">
        <v>897</v>
      </c>
      <c r="P4611" t="s">
        <v>21</v>
      </c>
      <c r="Q4611" t="s">
        <v>22</v>
      </c>
      <c r="R4611" t="s">
        <v>21</v>
      </c>
      <c r="W4611">
        <v>183</v>
      </c>
      <c r="X4611">
        <v>78</v>
      </c>
      <c r="Y4611">
        <v>50</v>
      </c>
      <c r="Z4611">
        <v>562</v>
      </c>
    </row>
    <row r="4612" spans="1:26" ht="15.95">
      <c r="A4612" t="s">
        <v>5539</v>
      </c>
      <c r="B4612" t="s">
        <v>31</v>
      </c>
      <c r="C4612" t="str">
        <f>VLOOKUP(B4612, Positions!A$1:B$160, 2, FALSE)</f>
        <v>Defender</v>
      </c>
      <c r="D4612" t="s">
        <v>329</v>
      </c>
      <c r="E4612" t="s">
        <v>62</v>
      </c>
      <c r="F4612" t="s">
        <v>21</v>
      </c>
      <c r="G4612" t="str">
        <f>VLOOKUP(E4612, Tiers!M$1:P$134, 3, FALSE)</f>
        <v>ENG1</v>
      </c>
      <c r="H4612">
        <f>VLOOKUP(G4612, Tiers!B$1:C$134, 2, FALSE)</f>
        <v>1</v>
      </c>
      <c r="I4612" s="26" t="s">
        <v>5913</v>
      </c>
      <c r="J4612">
        <f t="shared" si="290"/>
        <v>2</v>
      </c>
      <c r="K4612">
        <f t="shared" si="291"/>
        <v>2</v>
      </c>
      <c r="L4612">
        <f t="shared" si="292"/>
        <v>12549</v>
      </c>
      <c r="M4612">
        <f t="shared" si="293"/>
        <v>412</v>
      </c>
      <c r="N4612">
        <v>34</v>
      </c>
      <c r="O4612" t="s">
        <v>330</v>
      </c>
      <c r="P4612" t="s">
        <v>21</v>
      </c>
      <c r="Q4612" t="s">
        <v>22</v>
      </c>
      <c r="R4612" t="s">
        <v>21</v>
      </c>
      <c r="W4612">
        <v>173</v>
      </c>
      <c r="X4612">
        <v>71</v>
      </c>
      <c r="Y4612">
        <v>0</v>
      </c>
      <c r="Z4612">
        <v>264</v>
      </c>
    </row>
    <row r="4613" spans="1:26" ht="15.95">
      <c r="A4613" t="s">
        <v>5540</v>
      </c>
      <c r="B4613" t="s">
        <v>196</v>
      </c>
      <c r="C4613" t="str">
        <f>VLOOKUP(B4613, Positions!A$1:B$160, 2, FALSE)</f>
        <v>Defender</v>
      </c>
      <c r="D4613" t="s">
        <v>4822</v>
      </c>
      <c r="E4613" t="s">
        <v>5666</v>
      </c>
      <c r="F4613" t="s">
        <v>226</v>
      </c>
      <c r="G4613" t="str">
        <f>VLOOKUP(E4613, Tiers!M$1:P$134, 3, FALSE)</f>
        <v>NONE</v>
      </c>
      <c r="H4613">
        <f>VLOOKUP(G4613, Tiers!B$1:C$134, 2, FALSE)</f>
        <v>7</v>
      </c>
      <c r="I4613" s="26" t="s">
        <v>5914</v>
      </c>
      <c r="J4613">
        <f t="shared" si="290"/>
        <v>2</v>
      </c>
      <c r="K4613">
        <f t="shared" si="291"/>
        <v>2</v>
      </c>
      <c r="L4613">
        <f t="shared" si="292"/>
        <v>12550</v>
      </c>
      <c r="M4613">
        <f t="shared" si="293"/>
        <v>412</v>
      </c>
      <c r="N4613">
        <v>34</v>
      </c>
      <c r="O4613" t="s">
        <v>1395</v>
      </c>
      <c r="P4613" t="s">
        <v>21</v>
      </c>
      <c r="Q4613" t="s">
        <v>22</v>
      </c>
      <c r="R4613" t="s">
        <v>21</v>
      </c>
      <c r="W4613">
        <v>175</v>
      </c>
      <c r="X4613">
        <v>68</v>
      </c>
      <c r="Y4613">
        <v>13</v>
      </c>
      <c r="Z4613">
        <v>449</v>
      </c>
    </row>
    <row r="4614" spans="1:26" ht="15.95">
      <c r="A4614" t="s">
        <v>5541</v>
      </c>
      <c r="B4614" t="s">
        <v>16</v>
      </c>
      <c r="C4614" t="str">
        <f>VLOOKUP(B4614, Positions!A$1:B$160, 2, FALSE)</f>
        <v>Forward</v>
      </c>
      <c r="D4614" t="s">
        <v>4059</v>
      </c>
      <c r="E4614" t="s">
        <v>5666</v>
      </c>
      <c r="F4614" t="s">
        <v>21</v>
      </c>
      <c r="G4614" t="str">
        <f>VLOOKUP(E4614, Tiers!M$1:P$134, 3, FALSE)</f>
        <v>NONE</v>
      </c>
      <c r="H4614">
        <f>VLOOKUP(G4614, Tiers!B$1:C$134, 2, FALSE)</f>
        <v>7</v>
      </c>
      <c r="I4614" s="26" t="s">
        <v>5915</v>
      </c>
      <c r="J4614">
        <f t="shared" si="290"/>
        <v>2</v>
      </c>
      <c r="K4614">
        <f t="shared" si="291"/>
        <v>2</v>
      </c>
      <c r="L4614">
        <f t="shared" si="292"/>
        <v>12556</v>
      </c>
      <c r="M4614">
        <f t="shared" si="293"/>
        <v>412</v>
      </c>
      <c r="N4614">
        <v>34</v>
      </c>
      <c r="O4614" t="s">
        <v>74</v>
      </c>
      <c r="P4614" t="s">
        <v>21</v>
      </c>
      <c r="Q4614" t="s">
        <v>22</v>
      </c>
      <c r="R4614" t="s">
        <v>21</v>
      </c>
      <c r="W4614">
        <v>178</v>
      </c>
      <c r="X4614">
        <v>81</v>
      </c>
      <c r="Y4614">
        <v>145</v>
      </c>
      <c r="Z4614">
        <v>439</v>
      </c>
    </row>
    <row r="4615" spans="1:26" ht="15.95">
      <c r="A4615" t="s">
        <v>5542</v>
      </c>
      <c r="B4615" t="s">
        <v>16</v>
      </c>
      <c r="C4615" t="str">
        <f>VLOOKUP(B4615, Positions!A$1:B$160, 2, FALSE)</f>
        <v>Forward</v>
      </c>
      <c r="D4615" t="s">
        <v>5666</v>
      </c>
      <c r="E4615" t="s">
        <v>5666</v>
      </c>
      <c r="F4615" t="s">
        <v>21</v>
      </c>
      <c r="G4615" t="str">
        <f>VLOOKUP(E4615, Tiers!M$1:P$134, 3, FALSE)</f>
        <v>NONE</v>
      </c>
      <c r="H4615">
        <f>VLOOKUP(G4615, Tiers!B$1:C$134, 2, FALSE)</f>
        <v>7</v>
      </c>
      <c r="I4615" s="26" t="s">
        <v>5696</v>
      </c>
      <c r="J4615">
        <f t="shared" si="290"/>
        <v>2</v>
      </c>
      <c r="K4615">
        <f t="shared" si="291"/>
        <v>2</v>
      </c>
      <c r="L4615">
        <f t="shared" si="292"/>
        <v>12559</v>
      </c>
      <c r="M4615">
        <f t="shared" si="293"/>
        <v>412</v>
      </c>
      <c r="N4615">
        <v>34</v>
      </c>
      <c r="O4615" t="s">
        <v>512</v>
      </c>
      <c r="P4615" t="s">
        <v>21</v>
      </c>
      <c r="Q4615" t="s">
        <v>22</v>
      </c>
      <c r="R4615" t="s">
        <v>21</v>
      </c>
      <c r="S4615" t="s">
        <v>342</v>
      </c>
      <c r="W4615">
        <v>171</v>
      </c>
      <c r="X4615">
        <v>64</v>
      </c>
      <c r="Y4615">
        <v>114</v>
      </c>
      <c r="Z4615">
        <v>382</v>
      </c>
    </row>
    <row r="4616" spans="1:26" ht="15.95">
      <c r="A4616" t="s">
        <v>5543</v>
      </c>
      <c r="B4616" t="s">
        <v>16</v>
      </c>
      <c r="C4616" t="str">
        <f>VLOOKUP(B4616, Positions!A$1:B$160, 2, FALSE)</f>
        <v>Forward</v>
      </c>
      <c r="D4616" t="s">
        <v>537</v>
      </c>
      <c r="E4616" t="s">
        <v>62</v>
      </c>
      <c r="F4616" t="s">
        <v>21</v>
      </c>
      <c r="G4616" t="str">
        <f>VLOOKUP(E4616, Tiers!M$1:P$134, 3, FALSE)</f>
        <v>ENG1</v>
      </c>
      <c r="H4616">
        <f>VLOOKUP(G4616, Tiers!B$1:C$134, 2, FALSE)</f>
        <v>1</v>
      </c>
      <c r="I4616" s="26" t="s">
        <v>5697</v>
      </c>
      <c r="J4616">
        <f t="shared" si="290"/>
        <v>12</v>
      </c>
      <c r="K4616">
        <f t="shared" si="291"/>
        <v>2</v>
      </c>
      <c r="L4616">
        <f t="shared" si="292"/>
        <v>12613</v>
      </c>
      <c r="M4616">
        <f t="shared" si="293"/>
        <v>414</v>
      </c>
      <c r="N4616">
        <v>34</v>
      </c>
      <c r="O4616" t="s">
        <v>1308</v>
      </c>
      <c r="P4616" t="s">
        <v>21</v>
      </c>
      <c r="Q4616" t="s">
        <v>22</v>
      </c>
      <c r="R4616" t="s">
        <v>21</v>
      </c>
      <c r="W4616">
        <v>200</v>
      </c>
      <c r="X4616">
        <v>84</v>
      </c>
      <c r="Y4616">
        <v>131</v>
      </c>
      <c r="Z4616">
        <v>500</v>
      </c>
    </row>
    <row r="4617" spans="1:26" ht="15.95">
      <c r="A4617" t="s">
        <v>5544</v>
      </c>
      <c r="B4617" t="s">
        <v>16</v>
      </c>
      <c r="C4617" t="str">
        <f>VLOOKUP(B4617, Positions!A$1:B$160, 2, FALSE)</f>
        <v>Forward</v>
      </c>
      <c r="D4617" t="s">
        <v>229</v>
      </c>
      <c r="E4617" t="s">
        <v>5665</v>
      </c>
      <c r="F4617" t="s">
        <v>21</v>
      </c>
      <c r="G4617" t="str">
        <f>VLOOKUP(E4617, Tiers!M$1:P$134, 3, FALSE)</f>
        <v>ENG2</v>
      </c>
      <c r="H4617">
        <f>VLOOKUP(G4617, Tiers!B$1:C$134, 2, FALSE)</f>
        <v>3</v>
      </c>
      <c r="I4617" s="26" t="s">
        <v>5698</v>
      </c>
      <c r="J4617">
        <f t="shared" si="290"/>
        <v>11</v>
      </c>
      <c r="K4617">
        <f t="shared" si="291"/>
        <v>1</v>
      </c>
      <c r="L4617">
        <f t="shared" si="292"/>
        <v>12633</v>
      </c>
      <c r="M4617">
        <f t="shared" si="293"/>
        <v>415</v>
      </c>
      <c r="N4617">
        <v>34</v>
      </c>
      <c r="O4617" t="s">
        <v>74</v>
      </c>
      <c r="P4617" t="s">
        <v>21</v>
      </c>
      <c r="Q4617" t="s">
        <v>22</v>
      </c>
      <c r="R4617" t="s">
        <v>21</v>
      </c>
      <c r="S4617" t="s">
        <v>3679</v>
      </c>
      <c r="W4617">
        <v>186</v>
      </c>
      <c r="X4617">
        <v>75</v>
      </c>
      <c r="Y4617">
        <v>138</v>
      </c>
      <c r="Z4617">
        <v>450</v>
      </c>
    </row>
    <row r="4618" spans="1:26" ht="15.95">
      <c r="A4618" t="s">
        <v>5545</v>
      </c>
      <c r="B4618" t="s">
        <v>36</v>
      </c>
      <c r="C4618" t="str">
        <f>VLOOKUP(B4618, Positions!A$1:B$160, 2, FALSE)</f>
        <v>Midfielder</v>
      </c>
      <c r="D4618" t="s">
        <v>2985</v>
      </c>
      <c r="E4618" t="s">
        <v>5666</v>
      </c>
      <c r="F4618" t="s">
        <v>21</v>
      </c>
      <c r="G4618" t="str">
        <f>VLOOKUP(E4618, Tiers!M$1:P$134, 3, FALSE)</f>
        <v>NONE</v>
      </c>
      <c r="H4618">
        <f>VLOOKUP(G4618, Tiers!B$1:C$134, 2, FALSE)</f>
        <v>7</v>
      </c>
      <c r="I4618" s="26" t="s">
        <v>5699</v>
      </c>
      <c r="J4618">
        <f t="shared" si="290"/>
        <v>11</v>
      </c>
      <c r="K4618">
        <f t="shared" si="291"/>
        <v>1</v>
      </c>
      <c r="L4618">
        <f t="shared" si="292"/>
        <v>12643</v>
      </c>
      <c r="M4618">
        <f t="shared" si="293"/>
        <v>415</v>
      </c>
      <c r="N4618">
        <v>34</v>
      </c>
      <c r="O4618" t="s">
        <v>455</v>
      </c>
      <c r="P4618" t="s">
        <v>21</v>
      </c>
      <c r="Q4618" t="s">
        <v>22</v>
      </c>
      <c r="R4618" t="s">
        <v>21</v>
      </c>
      <c r="W4618">
        <v>178</v>
      </c>
      <c r="X4618">
        <v>73</v>
      </c>
      <c r="Y4618">
        <v>22</v>
      </c>
      <c r="Z4618">
        <v>426</v>
      </c>
    </row>
    <row r="4619" spans="1:26" ht="15.95">
      <c r="A4619" t="s">
        <v>5546</v>
      </c>
      <c r="B4619" t="s">
        <v>3959</v>
      </c>
      <c r="C4619" t="str">
        <f>VLOOKUP(B4619, Positions!A$1:B$160, 2, FALSE)</f>
        <v>Midfielder</v>
      </c>
      <c r="D4619" t="s">
        <v>455</v>
      </c>
      <c r="E4619" t="s">
        <v>5664</v>
      </c>
      <c r="F4619" t="s">
        <v>21</v>
      </c>
      <c r="G4619" t="str">
        <f>VLOOKUP(E4619, Tiers!M$1:P$134, 3, FALSE)</f>
        <v>ENG3</v>
      </c>
      <c r="H4619">
        <f>VLOOKUP(G4619, Tiers!B$1:C$134, 2, FALSE)</f>
        <v>4</v>
      </c>
      <c r="I4619" s="26" t="s">
        <v>5700</v>
      </c>
      <c r="J4619">
        <f t="shared" si="290"/>
        <v>5</v>
      </c>
      <c r="K4619">
        <f t="shared" si="291"/>
        <v>3</v>
      </c>
      <c r="L4619">
        <f t="shared" si="292"/>
        <v>12818</v>
      </c>
      <c r="M4619">
        <f t="shared" si="293"/>
        <v>421</v>
      </c>
      <c r="N4619">
        <v>34</v>
      </c>
      <c r="O4619" t="s">
        <v>136</v>
      </c>
      <c r="P4619" t="s">
        <v>21</v>
      </c>
      <c r="Q4619" t="s">
        <v>22</v>
      </c>
      <c r="R4619" t="s">
        <v>21</v>
      </c>
      <c r="W4619">
        <v>170</v>
      </c>
      <c r="X4619">
        <v>65</v>
      </c>
      <c r="Y4619">
        <v>58</v>
      </c>
      <c r="Z4619">
        <v>507</v>
      </c>
    </row>
    <row r="4620" spans="1:26" ht="15.95">
      <c r="A4620" t="s">
        <v>5547</v>
      </c>
      <c r="B4620" t="s">
        <v>166</v>
      </c>
      <c r="C4620" t="str">
        <f>VLOOKUP(B4620, Positions!A$1:B$160, 2, FALSE)</f>
        <v>Goalkeeper</v>
      </c>
      <c r="D4620" t="s">
        <v>5548</v>
      </c>
      <c r="E4620" t="s">
        <v>5671</v>
      </c>
      <c r="F4620" t="s">
        <v>421</v>
      </c>
      <c r="G4620" t="str">
        <f>VLOOKUP(E4620, Tiers!M$1:P$134, 3, FALSE)</f>
        <v>SCO4</v>
      </c>
      <c r="H4620">
        <f>VLOOKUP(G4620, Tiers!B$1:C$134, 2, FALSE)</f>
        <v>6</v>
      </c>
      <c r="I4620" s="26" t="s">
        <v>5701</v>
      </c>
      <c r="J4620">
        <f t="shared" si="290"/>
        <v>3</v>
      </c>
      <c r="K4620">
        <f t="shared" si="291"/>
        <v>3</v>
      </c>
      <c r="L4620">
        <f t="shared" si="292"/>
        <v>12887</v>
      </c>
      <c r="M4620">
        <f t="shared" si="293"/>
        <v>423</v>
      </c>
      <c r="N4620">
        <v>34</v>
      </c>
      <c r="O4620" t="s">
        <v>5666</v>
      </c>
      <c r="P4620" t="s">
        <v>21</v>
      </c>
      <c r="Q4620" t="s">
        <v>22</v>
      </c>
      <c r="R4620" t="s">
        <v>21</v>
      </c>
      <c r="S4620" t="s">
        <v>421</v>
      </c>
      <c r="W4620">
        <v>173</v>
      </c>
      <c r="X4620">
        <v>72</v>
      </c>
      <c r="Y4620">
        <v>0</v>
      </c>
      <c r="Z4620">
        <v>86</v>
      </c>
    </row>
    <row r="4621" spans="1:26" ht="15.95">
      <c r="A4621" t="s">
        <v>5549</v>
      </c>
      <c r="B4621" t="s">
        <v>72</v>
      </c>
      <c r="C4621" t="str">
        <f>VLOOKUP(B4621, Positions!A$1:B$160, 2, FALSE)</f>
        <v>Defender</v>
      </c>
      <c r="D4621" t="s">
        <v>5550</v>
      </c>
      <c r="E4621" t="s">
        <v>5668</v>
      </c>
      <c r="F4621" t="s">
        <v>465</v>
      </c>
      <c r="G4621" t="str">
        <f>VLOOKUP(E4621, Tiers!M$1:P$134, 3, FALSE)</f>
        <v>ITA1</v>
      </c>
      <c r="H4621">
        <f>VLOOKUP(G4621, Tiers!B$1:C$134, 2, FALSE)</f>
        <v>1</v>
      </c>
      <c r="I4621" s="26" t="s">
        <v>5702</v>
      </c>
      <c r="J4621">
        <f t="shared" si="290"/>
        <v>11</v>
      </c>
      <c r="K4621">
        <f t="shared" si="291"/>
        <v>1</v>
      </c>
      <c r="L4621">
        <f t="shared" si="292"/>
        <v>13024</v>
      </c>
      <c r="M4621">
        <f t="shared" si="293"/>
        <v>427</v>
      </c>
      <c r="N4621">
        <v>34</v>
      </c>
      <c r="O4621" t="s">
        <v>74</v>
      </c>
      <c r="P4621" t="s">
        <v>21</v>
      </c>
      <c r="Q4621" t="s">
        <v>22</v>
      </c>
      <c r="R4621" t="s">
        <v>21</v>
      </c>
      <c r="S4621" t="s">
        <v>3799</v>
      </c>
      <c r="W4621">
        <v>176</v>
      </c>
      <c r="X4621">
        <v>66</v>
      </c>
      <c r="Y4621">
        <v>16</v>
      </c>
      <c r="Z4621">
        <v>410</v>
      </c>
    </row>
    <row r="4622" spans="1:26" ht="15.95">
      <c r="A4622" t="s">
        <v>2556</v>
      </c>
      <c r="B4622" t="s">
        <v>81</v>
      </c>
      <c r="C4622" t="str">
        <f>VLOOKUP(B4622, Positions!A$1:B$160, 2, FALSE)</f>
        <v>Defender</v>
      </c>
      <c r="D4622" t="s">
        <v>5666</v>
      </c>
      <c r="E4622" t="s">
        <v>5666</v>
      </c>
      <c r="F4622" t="s">
        <v>21</v>
      </c>
      <c r="G4622" t="str">
        <f>VLOOKUP(E4622, Tiers!M$1:P$134, 3, FALSE)</f>
        <v>NONE</v>
      </c>
      <c r="H4622">
        <f>VLOOKUP(G4622, Tiers!B$1:C$134, 2, FALSE)</f>
        <v>7</v>
      </c>
      <c r="I4622" s="26" t="s">
        <v>5703</v>
      </c>
      <c r="J4622">
        <f t="shared" si="290"/>
        <v>10</v>
      </c>
      <c r="K4622">
        <f t="shared" si="291"/>
        <v>1</v>
      </c>
      <c r="L4622">
        <f t="shared" si="292"/>
        <v>13043</v>
      </c>
      <c r="M4622">
        <f t="shared" si="293"/>
        <v>428</v>
      </c>
      <c r="N4622">
        <v>34</v>
      </c>
      <c r="O4622" t="s">
        <v>124</v>
      </c>
      <c r="P4622" t="s">
        <v>21</v>
      </c>
      <c r="Q4622" t="s">
        <v>22</v>
      </c>
      <c r="R4622" t="s">
        <v>21</v>
      </c>
      <c r="W4622">
        <v>191</v>
      </c>
      <c r="X4622">
        <v>83</v>
      </c>
      <c r="Y4622">
        <v>21</v>
      </c>
      <c r="Z4622">
        <v>363</v>
      </c>
    </row>
    <row r="4623" spans="1:26" ht="15.95">
      <c r="A4623" t="s">
        <v>5551</v>
      </c>
      <c r="B4623" t="s">
        <v>81</v>
      </c>
      <c r="C4623" t="str">
        <f>VLOOKUP(B4623, Positions!A$1:B$160, 2, FALSE)</f>
        <v>Defender</v>
      </c>
      <c r="D4623" t="s">
        <v>169</v>
      </c>
      <c r="E4623" t="s">
        <v>62</v>
      </c>
      <c r="F4623" t="s">
        <v>21</v>
      </c>
      <c r="G4623" t="str">
        <f>VLOOKUP(E4623, Tiers!M$1:P$134, 3, FALSE)</f>
        <v>ENG1</v>
      </c>
      <c r="H4623">
        <f>VLOOKUP(G4623, Tiers!B$1:C$134, 2, FALSE)</f>
        <v>1</v>
      </c>
      <c r="I4623" s="26" t="s">
        <v>5704</v>
      </c>
      <c r="J4623">
        <f t="shared" si="290"/>
        <v>3</v>
      </c>
      <c r="K4623">
        <f t="shared" si="291"/>
        <v>3</v>
      </c>
      <c r="L4623">
        <f t="shared" si="292"/>
        <v>13245</v>
      </c>
      <c r="M4623">
        <f t="shared" si="293"/>
        <v>435</v>
      </c>
      <c r="N4623">
        <v>34</v>
      </c>
      <c r="O4623" t="s">
        <v>2335</v>
      </c>
      <c r="P4623" t="s">
        <v>21</v>
      </c>
      <c r="Q4623" t="s">
        <v>22</v>
      </c>
      <c r="R4623" t="s">
        <v>21</v>
      </c>
      <c r="W4623">
        <v>187</v>
      </c>
      <c r="X4623">
        <v>90</v>
      </c>
      <c r="Y4623">
        <v>39</v>
      </c>
      <c r="Z4623">
        <v>466</v>
      </c>
    </row>
    <row r="4624" spans="1:26" ht="15.95">
      <c r="A4624" t="s">
        <v>5552</v>
      </c>
      <c r="B4624" t="s">
        <v>166</v>
      </c>
      <c r="C4624" t="str">
        <f>VLOOKUP(B4624, Positions!A$1:B$160, 2, FALSE)</f>
        <v>Goalkeeper</v>
      </c>
      <c r="D4624" t="s">
        <v>5666</v>
      </c>
      <c r="E4624" t="s">
        <v>5666</v>
      </c>
      <c r="F4624" t="s">
        <v>21</v>
      </c>
      <c r="G4624" t="str">
        <f>VLOOKUP(E4624, Tiers!M$1:P$134, 3, FALSE)</f>
        <v>NONE</v>
      </c>
      <c r="H4624">
        <f>VLOOKUP(G4624, Tiers!B$1:C$134, 2, FALSE)</f>
        <v>7</v>
      </c>
      <c r="I4624" s="26" t="s">
        <v>5705</v>
      </c>
      <c r="J4624">
        <f t="shared" si="290"/>
        <v>3</v>
      </c>
      <c r="K4624">
        <f t="shared" si="291"/>
        <v>3</v>
      </c>
      <c r="L4624">
        <f t="shared" si="292"/>
        <v>13253</v>
      </c>
      <c r="M4624">
        <f t="shared" si="293"/>
        <v>435</v>
      </c>
      <c r="N4624">
        <v>34</v>
      </c>
      <c r="O4624" t="s">
        <v>1395</v>
      </c>
      <c r="P4624" t="s">
        <v>21</v>
      </c>
      <c r="Q4624" t="s">
        <v>22</v>
      </c>
      <c r="R4624" t="s">
        <v>21</v>
      </c>
      <c r="W4624">
        <v>196</v>
      </c>
      <c r="X4624">
        <v>86</v>
      </c>
      <c r="Y4624">
        <v>0</v>
      </c>
      <c r="Z4624">
        <v>75</v>
      </c>
    </row>
    <row r="4625" spans="1:26" ht="15.95">
      <c r="A4625" t="s">
        <v>5553</v>
      </c>
      <c r="B4625" t="s">
        <v>420</v>
      </c>
      <c r="C4625" t="str">
        <f>VLOOKUP(B4625, Positions!A$1:B$160, 2, FALSE)</f>
        <v>Midfielder</v>
      </c>
      <c r="D4625" t="s">
        <v>3117</v>
      </c>
      <c r="E4625" t="s">
        <v>5663</v>
      </c>
      <c r="F4625" t="s">
        <v>21</v>
      </c>
      <c r="G4625" t="str">
        <f>VLOOKUP(E4625, Tiers!M$1:P$134, 3, FALSE)</f>
        <v>ENG4</v>
      </c>
      <c r="H4625">
        <f>VLOOKUP(G4625, Tiers!B$1:C$134, 2, FALSE)</f>
        <v>5</v>
      </c>
      <c r="I4625" s="26" t="s">
        <v>5706</v>
      </c>
      <c r="J4625">
        <f t="shared" si="290"/>
        <v>3</v>
      </c>
      <c r="K4625">
        <f t="shared" si="291"/>
        <v>3</v>
      </c>
      <c r="L4625">
        <f t="shared" si="292"/>
        <v>13616</v>
      </c>
      <c r="M4625">
        <f t="shared" si="293"/>
        <v>447</v>
      </c>
      <c r="N4625">
        <v>34</v>
      </c>
      <c r="O4625" t="s">
        <v>3469</v>
      </c>
      <c r="P4625" t="s">
        <v>21</v>
      </c>
      <c r="Q4625" t="s">
        <v>22</v>
      </c>
      <c r="R4625" t="s">
        <v>21</v>
      </c>
      <c r="W4625">
        <v>178</v>
      </c>
      <c r="X4625">
        <v>76</v>
      </c>
      <c r="Y4625">
        <v>95</v>
      </c>
      <c r="Z4625">
        <v>528</v>
      </c>
    </row>
    <row r="4626" spans="1:26" ht="15.95">
      <c r="A4626" t="s">
        <v>5554</v>
      </c>
      <c r="B4626" t="s">
        <v>36</v>
      </c>
      <c r="C4626" t="str">
        <f>VLOOKUP(B4626, Positions!A$1:B$160, 2, FALSE)</f>
        <v>Midfielder</v>
      </c>
      <c r="D4626" t="s">
        <v>221</v>
      </c>
      <c r="E4626" t="s">
        <v>5664</v>
      </c>
      <c r="F4626" t="s">
        <v>21</v>
      </c>
      <c r="G4626" t="str">
        <f>VLOOKUP(E4626, Tiers!M$1:P$134, 3, FALSE)</f>
        <v>ENG3</v>
      </c>
      <c r="H4626">
        <f>VLOOKUP(G4626, Tiers!B$1:C$134, 2, FALSE)</f>
        <v>4</v>
      </c>
      <c r="I4626" s="26" t="s">
        <v>5707</v>
      </c>
      <c r="J4626">
        <f t="shared" si="290"/>
        <v>5</v>
      </c>
      <c r="K4626">
        <f t="shared" si="291"/>
        <v>3</v>
      </c>
      <c r="L4626">
        <f t="shared" si="292"/>
        <v>13923</v>
      </c>
      <c r="M4626">
        <f t="shared" si="293"/>
        <v>457</v>
      </c>
      <c r="N4626">
        <v>34</v>
      </c>
      <c r="O4626" t="s">
        <v>745</v>
      </c>
      <c r="P4626" t="s">
        <v>21</v>
      </c>
      <c r="Q4626" t="s">
        <v>22</v>
      </c>
      <c r="R4626" t="s">
        <v>21</v>
      </c>
      <c r="W4626">
        <v>178</v>
      </c>
      <c r="X4626">
        <v>71</v>
      </c>
      <c r="Y4626">
        <v>12</v>
      </c>
      <c r="Z4626">
        <v>399</v>
      </c>
    </row>
    <row r="4627" spans="1:26" ht="15.95">
      <c r="A4627" t="s">
        <v>5555</v>
      </c>
      <c r="B4627" t="s">
        <v>115</v>
      </c>
      <c r="C4627" t="str">
        <f>VLOOKUP(B4627, Positions!A$1:B$160, 2, FALSE)</f>
        <v>Midfielder</v>
      </c>
      <c r="D4627" t="s">
        <v>5666</v>
      </c>
      <c r="E4627" t="s">
        <v>5666</v>
      </c>
      <c r="F4627" t="s">
        <v>21</v>
      </c>
      <c r="G4627" t="str">
        <f>VLOOKUP(E4627, Tiers!M$1:P$134, 3, FALSE)</f>
        <v>NONE</v>
      </c>
      <c r="H4627">
        <f>VLOOKUP(G4627, Tiers!B$1:C$134, 2, FALSE)</f>
        <v>7</v>
      </c>
      <c r="I4627" s="26" t="s">
        <v>5708</v>
      </c>
      <c r="J4627">
        <f t="shared" si="290"/>
        <v>3</v>
      </c>
      <c r="K4627">
        <f t="shared" si="291"/>
        <v>3</v>
      </c>
      <c r="L4627">
        <f t="shared" si="292"/>
        <v>14719</v>
      </c>
      <c r="M4627">
        <f t="shared" si="293"/>
        <v>483</v>
      </c>
      <c r="N4627">
        <v>34</v>
      </c>
      <c r="O4627" t="s">
        <v>470</v>
      </c>
      <c r="P4627" t="s">
        <v>21</v>
      </c>
      <c r="Q4627" t="s">
        <v>22</v>
      </c>
      <c r="R4627" t="s">
        <v>21</v>
      </c>
      <c r="W4627">
        <v>180</v>
      </c>
      <c r="X4627">
        <v>74</v>
      </c>
      <c r="Y4627">
        <v>45</v>
      </c>
      <c r="Z4627">
        <v>442</v>
      </c>
    </row>
    <row r="4628" spans="1:26" ht="15.95">
      <c r="A4628" t="s">
        <v>5556</v>
      </c>
      <c r="B4628" t="s">
        <v>42</v>
      </c>
      <c r="C4628" t="str">
        <f>VLOOKUP(B4628, Positions!A$1:B$160, 2, FALSE)</f>
        <v>Midfielder</v>
      </c>
      <c r="D4628" t="s">
        <v>1308</v>
      </c>
      <c r="E4628" t="s">
        <v>5666</v>
      </c>
      <c r="F4628" t="s">
        <v>21</v>
      </c>
      <c r="G4628" t="str">
        <f>VLOOKUP(E4628, Tiers!M$1:P$134, 3, FALSE)</f>
        <v>NONE</v>
      </c>
      <c r="H4628">
        <f>VLOOKUP(G4628, Tiers!B$1:C$134, 2, FALSE)</f>
        <v>7</v>
      </c>
      <c r="I4628" s="26" t="s">
        <v>5709</v>
      </c>
      <c r="J4628">
        <f t="shared" si="290"/>
        <v>7</v>
      </c>
      <c r="K4628">
        <f t="shared" si="291"/>
        <v>4</v>
      </c>
      <c r="L4628">
        <f t="shared" si="292"/>
        <v>15326</v>
      </c>
      <c r="M4628">
        <f t="shared" si="293"/>
        <v>503</v>
      </c>
      <c r="N4628">
        <v>34</v>
      </c>
      <c r="O4628" t="s">
        <v>1308</v>
      </c>
      <c r="P4628" t="s">
        <v>21</v>
      </c>
      <c r="Q4628" t="s">
        <v>22</v>
      </c>
      <c r="R4628" t="s">
        <v>21</v>
      </c>
      <c r="W4628">
        <v>178</v>
      </c>
      <c r="X4628">
        <v>71</v>
      </c>
      <c r="Y4628">
        <v>75</v>
      </c>
      <c r="Z4628">
        <v>516</v>
      </c>
    </row>
    <row r="4629" spans="1:26" ht="15.95">
      <c r="A4629" t="s">
        <v>5557</v>
      </c>
      <c r="B4629" t="s">
        <v>36</v>
      </c>
      <c r="C4629" t="str">
        <f>VLOOKUP(B4629, Positions!A$1:B$160, 2, FALSE)</f>
        <v>Midfielder</v>
      </c>
      <c r="D4629" t="s">
        <v>68</v>
      </c>
      <c r="E4629" t="s">
        <v>5663</v>
      </c>
      <c r="F4629" t="s">
        <v>21</v>
      </c>
      <c r="G4629" t="str">
        <f>VLOOKUP(E4629, Tiers!M$1:P$134, 3, FALSE)</f>
        <v>ENG4</v>
      </c>
      <c r="H4629">
        <f>VLOOKUP(G4629, Tiers!B$1:C$134, 2, FALSE)</f>
        <v>5</v>
      </c>
      <c r="I4629" s="26" t="s">
        <v>5916</v>
      </c>
      <c r="J4629">
        <f t="shared" si="290"/>
        <v>10</v>
      </c>
      <c r="K4629">
        <f t="shared" si="291"/>
        <v>1</v>
      </c>
      <c r="L4629">
        <f t="shared" si="292"/>
        <v>12664</v>
      </c>
      <c r="M4629">
        <f t="shared" si="293"/>
        <v>416</v>
      </c>
      <c r="N4629">
        <v>34</v>
      </c>
      <c r="O4629" t="s">
        <v>519</v>
      </c>
      <c r="P4629" t="s">
        <v>21</v>
      </c>
      <c r="Q4629" t="s">
        <v>22</v>
      </c>
      <c r="R4629" t="s">
        <v>21</v>
      </c>
      <c r="W4629">
        <v>178</v>
      </c>
      <c r="X4629">
        <v>69</v>
      </c>
      <c r="Y4629">
        <v>47</v>
      </c>
      <c r="Z4629">
        <v>404</v>
      </c>
    </row>
    <row r="4630" spans="1:26" ht="15.95">
      <c r="A4630" t="s">
        <v>5558</v>
      </c>
      <c r="B4630" t="s">
        <v>81</v>
      </c>
      <c r="C4630" t="str">
        <f>VLOOKUP(B4630, Positions!A$1:B$160, 2, FALSE)</f>
        <v>Defender</v>
      </c>
      <c r="D4630" t="s">
        <v>338</v>
      </c>
      <c r="E4630" t="s">
        <v>5666</v>
      </c>
      <c r="F4630" t="s">
        <v>21</v>
      </c>
      <c r="G4630" t="str">
        <f>VLOOKUP(E4630, Tiers!M$1:P$134, 3, FALSE)</f>
        <v>NONE</v>
      </c>
      <c r="H4630">
        <f>VLOOKUP(G4630, Tiers!B$1:C$134, 2, FALSE)</f>
        <v>7</v>
      </c>
      <c r="I4630" s="26" t="s">
        <v>5917</v>
      </c>
      <c r="J4630">
        <f t="shared" si="290"/>
        <v>10</v>
      </c>
      <c r="K4630">
        <f t="shared" si="291"/>
        <v>1</v>
      </c>
      <c r="L4630">
        <f t="shared" si="292"/>
        <v>12669</v>
      </c>
      <c r="M4630">
        <f t="shared" si="293"/>
        <v>416</v>
      </c>
      <c r="N4630">
        <v>34</v>
      </c>
      <c r="O4630" t="s">
        <v>726</v>
      </c>
      <c r="P4630" t="s">
        <v>21</v>
      </c>
      <c r="Q4630" t="s">
        <v>22</v>
      </c>
      <c r="R4630" t="s">
        <v>21</v>
      </c>
      <c r="W4630">
        <v>191</v>
      </c>
      <c r="X4630">
        <v>90</v>
      </c>
      <c r="Y4630">
        <v>18</v>
      </c>
      <c r="Z4630">
        <v>527</v>
      </c>
    </row>
    <row r="4631" spans="1:26" ht="15.95">
      <c r="A4631" t="s">
        <v>5559</v>
      </c>
      <c r="B4631" t="s">
        <v>249</v>
      </c>
      <c r="C4631" t="str">
        <f>VLOOKUP(B4631, Positions!A$1:B$160, 2, FALSE)</f>
        <v>Midfielder</v>
      </c>
      <c r="D4631" t="s">
        <v>3854</v>
      </c>
      <c r="E4631" t="s">
        <v>5666</v>
      </c>
      <c r="F4631" t="s">
        <v>21</v>
      </c>
      <c r="G4631" t="str">
        <f>VLOOKUP(E4631, Tiers!M$1:P$134, 3, FALSE)</f>
        <v>NONE</v>
      </c>
      <c r="H4631">
        <f>VLOOKUP(G4631, Tiers!B$1:C$134, 2, FALSE)</f>
        <v>7</v>
      </c>
      <c r="I4631" s="26" t="s">
        <v>5917</v>
      </c>
      <c r="J4631">
        <f t="shared" si="290"/>
        <v>10</v>
      </c>
      <c r="K4631">
        <f t="shared" si="291"/>
        <v>1</v>
      </c>
      <c r="L4631">
        <f t="shared" si="292"/>
        <v>12669</v>
      </c>
      <c r="M4631">
        <f t="shared" si="293"/>
        <v>416</v>
      </c>
      <c r="N4631">
        <v>34</v>
      </c>
      <c r="O4631" t="s">
        <v>124</v>
      </c>
      <c r="P4631" t="s">
        <v>21</v>
      </c>
      <c r="Q4631" t="s">
        <v>22</v>
      </c>
      <c r="R4631" t="s">
        <v>21</v>
      </c>
      <c r="W4631">
        <v>188</v>
      </c>
      <c r="X4631">
        <v>87</v>
      </c>
      <c r="Y4631">
        <v>66</v>
      </c>
      <c r="Z4631">
        <v>475</v>
      </c>
    </row>
    <row r="4632" spans="1:26" ht="15.95">
      <c r="A4632" t="s">
        <v>5560</v>
      </c>
      <c r="B4632" t="s">
        <v>36</v>
      </c>
      <c r="C4632" t="str">
        <f>VLOOKUP(B4632, Positions!A$1:B$160, 2, FALSE)</f>
        <v>Midfielder</v>
      </c>
      <c r="D4632" t="s">
        <v>395</v>
      </c>
      <c r="E4632" t="s">
        <v>5665</v>
      </c>
      <c r="F4632" t="s">
        <v>21</v>
      </c>
      <c r="G4632" t="str">
        <f>VLOOKUP(E4632, Tiers!M$1:P$134, 3, FALSE)</f>
        <v>ENG2</v>
      </c>
      <c r="H4632">
        <f>VLOOKUP(G4632, Tiers!B$1:C$134, 2, FALSE)</f>
        <v>3</v>
      </c>
      <c r="I4632" s="26" t="s">
        <v>5918</v>
      </c>
      <c r="J4632">
        <f t="shared" si="290"/>
        <v>10</v>
      </c>
      <c r="K4632">
        <f t="shared" si="291"/>
        <v>1</v>
      </c>
      <c r="L4632">
        <f t="shared" si="292"/>
        <v>12679</v>
      </c>
      <c r="M4632">
        <f t="shared" si="293"/>
        <v>416</v>
      </c>
      <c r="N4632">
        <v>34</v>
      </c>
      <c r="O4632" t="s">
        <v>74</v>
      </c>
      <c r="P4632" t="s">
        <v>21</v>
      </c>
      <c r="Q4632" t="s">
        <v>22</v>
      </c>
      <c r="R4632" t="s">
        <v>21</v>
      </c>
      <c r="W4632">
        <v>180</v>
      </c>
      <c r="X4632">
        <v>70</v>
      </c>
      <c r="Y4632">
        <v>30</v>
      </c>
      <c r="Z4632">
        <v>431</v>
      </c>
    </row>
    <row r="4633" spans="1:26" ht="15.95">
      <c r="A4633" t="s">
        <v>5561</v>
      </c>
      <c r="B4633" t="s">
        <v>72</v>
      </c>
      <c r="C4633" t="str">
        <f>VLOOKUP(B4633, Positions!A$1:B$160, 2, FALSE)</f>
        <v>Defender</v>
      </c>
      <c r="D4633" t="s">
        <v>364</v>
      </c>
      <c r="E4633" t="s">
        <v>5666</v>
      </c>
      <c r="F4633" t="s">
        <v>21</v>
      </c>
      <c r="G4633" t="str">
        <f>VLOOKUP(E4633, Tiers!M$1:P$134, 3, FALSE)</f>
        <v>NONE</v>
      </c>
      <c r="H4633">
        <f>VLOOKUP(G4633, Tiers!B$1:C$134, 2, FALSE)</f>
        <v>7</v>
      </c>
      <c r="I4633" s="26" t="s">
        <v>5919</v>
      </c>
      <c r="J4633">
        <f t="shared" si="290"/>
        <v>10</v>
      </c>
      <c r="K4633">
        <f t="shared" si="291"/>
        <v>1</v>
      </c>
      <c r="L4633">
        <f t="shared" si="292"/>
        <v>12690</v>
      </c>
      <c r="M4633">
        <f t="shared" si="293"/>
        <v>416</v>
      </c>
      <c r="N4633">
        <v>34</v>
      </c>
      <c r="O4633" t="s">
        <v>275</v>
      </c>
      <c r="P4633" t="s">
        <v>21</v>
      </c>
      <c r="Q4633" t="s">
        <v>22</v>
      </c>
      <c r="R4633" t="s">
        <v>21</v>
      </c>
      <c r="W4633">
        <v>178</v>
      </c>
      <c r="X4633">
        <v>73</v>
      </c>
      <c r="Y4633">
        <v>28</v>
      </c>
      <c r="Z4633">
        <v>571</v>
      </c>
    </row>
    <row r="4634" spans="1:26" ht="15.95">
      <c r="A4634" t="s">
        <v>5562</v>
      </c>
      <c r="B4634" t="s">
        <v>166</v>
      </c>
      <c r="C4634" t="str">
        <f>VLOOKUP(B4634, Positions!A$1:B$160, 2, FALSE)</f>
        <v>Goalkeeper</v>
      </c>
      <c r="D4634" t="s">
        <v>5563</v>
      </c>
      <c r="E4634" t="s">
        <v>5666</v>
      </c>
      <c r="F4634" t="s">
        <v>421</v>
      </c>
      <c r="G4634" t="str">
        <f>VLOOKUP(E4634, Tiers!M$1:P$134, 3, FALSE)</f>
        <v>NONE</v>
      </c>
      <c r="H4634">
        <f>VLOOKUP(G4634, Tiers!B$1:C$134, 2, FALSE)</f>
        <v>7</v>
      </c>
      <c r="I4634" s="26" t="s">
        <v>5920</v>
      </c>
      <c r="J4634">
        <f t="shared" si="290"/>
        <v>10</v>
      </c>
      <c r="K4634">
        <f t="shared" si="291"/>
        <v>1</v>
      </c>
      <c r="L4634">
        <f t="shared" si="292"/>
        <v>12691</v>
      </c>
      <c r="M4634">
        <f t="shared" si="293"/>
        <v>417</v>
      </c>
      <c r="N4634">
        <v>34</v>
      </c>
      <c r="O4634" t="s">
        <v>715</v>
      </c>
      <c r="P4634" t="s">
        <v>21</v>
      </c>
      <c r="Q4634" t="s">
        <v>22</v>
      </c>
      <c r="R4634" t="s">
        <v>21</v>
      </c>
      <c r="S4634" t="s">
        <v>340</v>
      </c>
      <c r="W4634">
        <v>186</v>
      </c>
      <c r="X4634">
        <v>77</v>
      </c>
      <c r="Y4634">
        <v>0</v>
      </c>
      <c r="Z4634">
        <v>234</v>
      </c>
    </row>
    <row r="4635" spans="1:26" ht="15.95">
      <c r="A4635" t="s">
        <v>5564</v>
      </c>
      <c r="B4635" t="s">
        <v>567</v>
      </c>
      <c r="C4635" t="str">
        <f>VLOOKUP(B4635, Positions!A$1:B$160, 2, FALSE)</f>
        <v>Defender</v>
      </c>
      <c r="D4635" t="s">
        <v>5565</v>
      </c>
      <c r="E4635" t="s">
        <v>5666</v>
      </c>
      <c r="F4635" t="s">
        <v>226</v>
      </c>
      <c r="G4635" t="str">
        <f>VLOOKUP(E4635, Tiers!M$1:P$134, 3, FALSE)</f>
        <v>NONE</v>
      </c>
      <c r="H4635">
        <f>VLOOKUP(G4635, Tiers!B$1:C$134, 2, FALSE)</f>
        <v>7</v>
      </c>
      <c r="I4635" s="26" t="s">
        <v>5921</v>
      </c>
      <c r="J4635">
        <f t="shared" si="290"/>
        <v>6</v>
      </c>
      <c r="K4635">
        <f t="shared" si="291"/>
        <v>4</v>
      </c>
      <c r="L4635">
        <f t="shared" si="292"/>
        <v>12810</v>
      </c>
      <c r="M4635">
        <f t="shared" si="293"/>
        <v>420</v>
      </c>
      <c r="N4635">
        <v>35</v>
      </c>
      <c r="O4635" t="s">
        <v>275</v>
      </c>
      <c r="P4635" t="s">
        <v>21</v>
      </c>
      <c r="Q4635" t="s">
        <v>22</v>
      </c>
      <c r="R4635" t="s">
        <v>21</v>
      </c>
      <c r="W4635">
        <v>178</v>
      </c>
      <c r="X4635">
        <v>76</v>
      </c>
      <c r="Y4635">
        <v>11</v>
      </c>
      <c r="Z4635">
        <v>449</v>
      </c>
    </row>
    <row r="4636" spans="1:26" ht="15.95">
      <c r="A4636" t="s">
        <v>5566</v>
      </c>
      <c r="B4636" t="s">
        <v>36</v>
      </c>
      <c r="C4636" t="str">
        <f>VLOOKUP(B4636, Positions!A$1:B$160, 2, FALSE)</f>
        <v>Midfielder</v>
      </c>
      <c r="D4636" t="s">
        <v>5567</v>
      </c>
      <c r="E4636" t="s">
        <v>5666</v>
      </c>
      <c r="F4636" t="s">
        <v>563</v>
      </c>
      <c r="G4636" t="str">
        <f>VLOOKUP(E4636, Tiers!M$1:P$134, 3, FALSE)</f>
        <v>NONE</v>
      </c>
      <c r="H4636">
        <f>VLOOKUP(G4636, Tiers!B$1:C$134, 2, FALSE)</f>
        <v>7</v>
      </c>
      <c r="I4636" s="26" t="s">
        <v>5922</v>
      </c>
      <c r="J4636">
        <f t="shared" si="290"/>
        <v>5</v>
      </c>
      <c r="K4636">
        <f t="shared" si="291"/>
        <v>3</v>
      </c>
      <c r="L4636">
        <f t="shared" si="292"/>
        <v>12815</v>
      </c>
      <c r="M4636">
        <f t="shared" si="293"/>
        <v>421</v>
      </c>
      <c r="N4636">
        <v>35</v>
      </c>
      <c r="O4636" t="s">
        <v>330</v>
      </c>
      <c r="P4636" t="s">
        <v>21</v>
      </c>
      <c r="Q4636" t="s">
        <v>22</v>
      </c>
      <c r="R4636" t="s">
        <v>21</v>
      </c>
      <c r="W4636">
        <v>186</v>
      </c>
      <c r="X4636">
        <v>79</v>
      </c>
      <c r="Y4636">
        <v>124</v>
      </c>
      <c r="Z4636">
        <v>521</v>
      </c>
    </row>
    <row r="4637" spans="1:26" ht="15.95">
      <c r="A4637" t="s">
        <v>5568</v>
      </c>
      <c r="B4637" t="s">
        <v>16</v>
      </c>
      <c r="C4637" t="str">
        <f>VLOOKUP(B4637, Positions!A$1:B$160, 2, FALSE)</f>
        <v>Forward</v>
      </c>
      <c r="D4637" t="s">
        <v>3620</v>
      </c>
      <c r="E4637" t="s">
        <v>5671</v>
      </c>
      <c r="F4637" t="s">
        <v>421</v>
      </c>
      <c r="G4637" t="str">
        <f>VLOOKUP(E4637, Tiers!M$1:P$134, 3, FALSE)</f>
        <v>SCO4</v>
      </c>
      <c r="H4637">
        <f>VLOOKUP(G4637, Tiers!B$1:C$134, 2, FALSE)</f>
        <v>6</v>
      </c>
      <c r="I4637" s="26" t="s">
        <v>5923</v>
      </c>
      <c r="J4637">
        <f t="shared" si="290"/>
        <v>5</v>
      </c>
      <c r="K4637">
        <f t="shared" si="291"/>
        <v>3</v>
      </c>
      <c r="L4637">
        <f t="shared" si="292"/>
        <v>12816</v>
      </c>
      <c r="M4637">
        <f t="shared" si="293"/>
        <v>421</v>
      </c>
      <c r="N4637">
        <v>35</v>
      </c>
      <c r="O4637" t="s">
        <v>530</v>
      </c>
      <c r="P4637" t="s">
        <v>21</v>
      </c>
      <c r="Q4637" t="s">
        <v>22</v>
      </c>
      <c r="R4637" t="s">
        <v>21</v>
      </c>
      <c r="W4637">
        <v>183</v>
      </c>
      <c r="X4637">
        <v>78</v>
      </c>
      <c r="Y4637">
        <v>155</v>
      </c>
      <c r="Z4637">
        <v>464</v>
      </c>
    </row>
    <row r="4638" spans="1:26" ht="15.95">
      <c r="A4638" t="s">
        <v>5569</v>
      </c>
      <c r="B4638" t="s">
        <v>166</v>
      </c>
      <c r="C4638" t="str">
        <f>VLOOKUP(B4638, Positions!A$1:B$160, 2, FALSE)</f>
        <v>Goalkeeper</v>
      </c>
      <c r="D4638" t="s">
        <v>5666</v>
      </c>
      <c r="E4638" t="s">
        <v>5666</v>
      </c>
      <c r="F4638" t="s">
        <v>21</v>
      </c>
      <c r="G4638" t="str">
        <f>VLOOKUP(E4638, Tiers!M$1:P$134, 3, FALSE)</f>
        <v>NONE</v>
      </c>
      <c r="H4638">
        <f>VLOOKUP(G4638, Tiers!B$1:C$134, 2, FALSE)</f>
        <v>7</v>
      </c>
      <c r="I4638" s="26" t="s">
        <v>5700</v>
      </c>
      <c r="J4638">
        <f t="shared" si="290"/>
        <v>5</v>
      </c>
      <c r="K4638">
        <f t="shared" si="291"/>
        <v>3</v>
      </c>
      <c r="L4638">
        <f t="shared" si="292"/>
        <v>12818</v>
      </c>
      <c r="M4638">
        <f t="shared" si="293"/>
        <v>421</v>
      </c>
      <c r="N4638">
        <v>35</v>
      </c>
      <c r="O4638" t="s">
        <v>57</v>
      </c>
      <c r="P4638" t="s">
        <v>21</v>
      </c>
      <c r="Q4638" t="s">
        <v>22</v>
      </c>
      <c r="R4638" t="s">
        <v>21</v>
      </c>
      <c r="W4638">
        <v>188</v>
      </c>
      <c r="X4638">
        <v>83</v>
      </c>
      <c r="Y4638">
        <v>0</v>
      </c>
      <c r="Z4638">
        <v>321</v>
      </c>
    </row>
    <row r="4639" spans="1:26" ht="15.95">
      <c r="A4639" t="s">
        <v>5570</v>
      </c>
      <c r="B4639" t="s">
        <v>16</v>
      </c>
      <c r="C4639" t="str">
        <f>VLOOKUP(B4639, Positions!A$1:B$160, 2, FALSE)</f>
        <v>Forward</v>
      </c>
      <c r="D4639" t="s">
        <v>2569</v>
      </c>
      <c r="E4639" t="s">
        <v>5666</v>
      </c>
      <c r="F4639" t="s">
        <v>21</v>
      </c>
      <c r="G4639" t="str">
        <f>VLOOKUP(E4639, Tiers!M$1:P$134, 3, FALSE)</f>
        <v>NONE</v>
      </c>
      <c r="H4639">
        <f>VLOOKUP(G4639, Tiers!B$1:C$134, 2, FALSE)</f>
        <v>7</v>
      </c>
      <c r="I4639" s="26" t="s">
        <v>5701</v>
      </c>
      <c r="J4639">
        <f t="shared" si="290"/>
        <v>3</v>
      </c>
      <c r="K4639">
        <f t="shared" si="291"/>
        <v>3</v>
      </c>
      <c r="L4639">
        <f t="shared" si="292"/>
        <v>12887</v>
      </c>
      <c r="M4639">
        <f t="shared" si="293"/>
        <v>423</v>
      </c>
      <c r="N4639">
        <v>35</v>
      </c>
      <c r="O4639" t="s">
        <v>1126</v>
      </c>
      <c r="P4639" t="s">
        <v>21</v>
      </c>
      <c r="Q4639" t="s">
        <v>22</v>
      </c>
      <c r="R4639" t="s">
        <v>21</v>
      </c>
      <c r="W4639">
        <v>186</v>
      </c>
      <c r="X4639">
        <v>70</v>
      </c>
      <c r="Y4639">
        <v>117</v>
      </c>
      <c r="Z4639">
        <v>543</v>
      </c>
    </row>
    <row r="4640" spans="1:26" ht="15.95">
      <c r="A4640" t="s">
        <v>5571</v>
      </c>
      <c r="B4640" t="s">
        <v>445</v>
      </c>
      <c r="C4640" t="str">
        <f>VLOOKUP(B4640, Positions!A$1:B$160, 2, FALSE)</f>
        <v>Midfielder</v>
      </c>
      <c r="D4640" t="s">
        <v>402</v>
      </c>
      <c r="E4640" t="s">
        <v>5664</v>
      </c>
      <c r="F4640" t="s">
        <v>21</v>
      </c>
      <c r="G4640" t="str">
        <f>VLOOKUP(E4640, Tiers!M$1:P$134, 3, FALSE)</f>
        <v>ENG3</v>
      </c>
      <c r="H4640">
        <f>VLOOKUP(G4640, Tiers!B$1:C$134, 2, FALSE)</f>
        <v>4</v>
      </c>
      <c r="I4640" s="26" t="s">
        <v>5702</v>
      </c>
      <c r="J4640">
        <f t="shared" si="290"/>
        <v>11</v>
      </c>
      <c r="K4640">
        <f t="shared" si="291"/>
        <v>1</v>
      </c>
      <c r="L4640">
        <f t="shared" si="292"/>
        <v>13024</v>
      </c>
      <c r="M4640">
        <f t="shared" si="293"/>
        <v>427</v>
      </c>
      <c r="N4640">
        <v>35</v>
      </c>
      <c r="O4640" t="s">
        <v>40</v>
      </c>
      <c r="P4640" t="s">
        <v>21</v>
      </c>
      <c r="Q4640" t="s">
        <v>22</v>
      </c>
      <c r="R4640" t="s">
        <v>21</v>
      </c>
      <c r="W4640">
        <v>183</v>
      </c>
      <c r="X4640">
        <v>78</v>
      </c>
      <c r="Y4640">
        <v>38</v>
      </c>
      <c r="Z4640">
        <v>599</v>
      </c>
    </row>
    <row r="4641" spans="1:33" ht="15.95">
      <c r="A4641" t="s">
        <v>5572</v>
      </c>
      <c r="B4641" t="s">
        <v>81</v>
      </c>
      <c r="C4641" t="str">
        <f>VLOOKUP(B4641, Positions!A$1:B$160, 2, FALSE)</f>
        <v>Defender</v>
      </c>
      <c r="D4641" t="s">
        <v>68</v>
      </c>
      <c r="E4641" t="s">
        <v>5663</v>
      </c>
      <c r="F4641" t="s">
        <v>21</v>
      </c>
      <c r="G4641" t="str">
        <f>VLOOKUP(E4641, Tiers!M$1:P$134, 3, FALSE)</f>
        <v>ENG4</v>
      </c>
      <c r="H4641">
        <f>VLOOKUP(G4641, Tiers!B$1:C$134, 2, FALSE)</f>
        <v>5</v>
      </c>
      <c r="I4641" s="26" t="s">
        <v>5703</v>
      </c>
      <c r="J4641">
        <f t="shared" si="290"/>
        <v>10</v>
      </c>
      <c r="K4641">
        <f t="shared" si="291"/>
        <v>1</v>
      </c>
      <c r="L4641">
        <f t="shared" si="292"/>
        <v>13043</v>
      </c>
      <c r="M4641">
        <f t="shared" si="293"/>
        <v>428</v>
      </c>
      <c r="N4641">
        <v>35</v>
      </c>
      <c r="O4641" t="s">
        <v>154</v>
      </c>
      <c r="P4641" t="s">
        <v>21</v>
      </c>
      <c r="Q4641" t="s">
        <v>22</v>
      </c>
      <c r="R4641" t="s">
        <v>21</v>
      </c>
      <c r="W4641">
        <v>186</v>
      </c>
      <c r="X4641">
        <v>85</v>
      </c>
      <c r="Y4641">
        <v>28</v>
      </c>
      <c r="Z4641">
        <v>533</v>
      </c>
    </row>
    <row r="4642" spans="1:33" ht="15.95">
      <c r="A4642" t="s">
        <v>5573</v>
      </c>
      <c r="B4642" t="s">
        <v>81</v>
      </c>
      <c r="C4642" t="str">
        <f>VLOOKUP(B4642, Positions!A$1:B$160, 2, FALSE)</f>
        <v>Defender</v>
      </c>
      <c r="D4642" t="s">
        <v>48</v>
      </c>
      <c r="E4642" t="s">
        <v>5663</v>
      </c>
      <c r="F4642" t="s">
        <v>21</v>
      </c>
      <c r="G4642" t="str">
        <f>VLOOKUP(E4642, Tiers!M$1:P$134, 3, FALSE)</f>
        <v>ENG4</v>
      </c>
      <c r="H4642">
        <f>VLOOKUP(G4642, Tiers!B$1:C$134, 2, FALSE)</f>
        <v>5</v>
      </c>
      <c r="I4642" s="26" t="s">
        <v>5704</v>
      </c>
      <c r="J4642">
        <f t="shared" si="290"/>
        <v>3</v>
      </c>
      <c r="K4642">
        <f t="shared" si="291"/>
        <v>3</v>
      </c>
      <c r="L4642">
        <f t="shared" si="292"/>
        <v>13245</v>
      </c>
      <c r="M4642">
        <f t="shared" si="293"/>
        <v>435</v>
      </c>
      <c r="N4642">
        <v>35</v>
      </c>
      <c r="O4642" t="s">
        <v>253</v>
      </c>
      <c r="P4642" t="s">
        <v>21</v>
      </c>
      <c r="Q4642" t="s">
        <v>22</v>
      </c>
      <c r="R4642" t="s">
        <v>21</v>
      </c>
      <c r="W4642">
        <v>188</v>
      </c>
      <c r="X4642">
        <v>84</v>
      </c>
      <c r="Y4642">
        <v>35</v>
      </c>
      <c r="Z4642">
        <v>517</v>
      </c>
    </row>
    <row r="4643" spans="1:33" ht="15.95">
      <c r="A4643" t="s">
        <v>5574</v>
      </c>
      <c r="B4643" t="s">
        <v>36</v>
      </c>
      <c r="C4643" t="str">
        <f>VLOOKUP(B4643, Positions!A$1:B$160, 2, FALSE)</f>
        <v>Midfielder</v>
      </c>
      <c r="D4643" t="s">
        <v>455</v>
      </c>
      <c r="E4643" t="s">
        <v>5664</v>
      </c>
      <c r="F4643" t="s">
        <v>21</v>
      </c>
      <c r="G4643" t="str">
        <f>VLOOKUP(E4643, Tiers!M$1:P$134, 3, FALSE)</f>
        <v>ENG3</v>
      </c>
      <c r="H4643">
        <f>VLOOKUP(G4643, Tiers!B$1:C$134, 2, FALSE)</f>
        <v>4</v>
      </c>
      <c r="I4643" s="26" t="s">
        <v>5705</v>
      </c>
      <c r="J4643">
        <f t="shared" si="290"/>
        <v>3</v>
      </c>
      <c r="K4643">
        <f t="shared" si="291"/>
        <v>3</v>
      </c>
      <c r="L4643">
        <f t="shared" si="292"/>
        <v>13253</v>
      </c>
      <c r="M4643">
        <f t="shared" si="293"/>
        <v>435</v>
      </c>
      <c r="N4643">
        <v>35</v>
      </c>
      <c r="O4643" t="s">
        <v>113</v>
      </c>
      <c r="P4643" t="s">
        <v>21</v>
      </c>
      <c r="Q4643" t="s">
        <v>22</v>
      </c>
      <c r="R4643" t="s">
        <v>21</v>
      </c>
      <c r="W4643">
        <v>176</v>
      </c>
      <c r="X4643">
        <v>73</v>
      </c>
      <c r="Y4643">
        <v>41</v>
      </c>
      <c r="Z4643">
        <v>571</v>
      </c>
    </row>
    <row r="4644" spans="1:33" ht="15.95">
      <c r="A4644" t="s">
        <v>5575</v>
      </c>
      <c r="B4644" t="s">
        <v>72</v>
      </c>
      <c r="C4644" t="str">
        <f>VLOOKUP(B4644, Positions!A$1:B$160, 2, FALSE)</f>
        <v>Defender</v>
      </c>
      <c r="D4644" t="s">
        <v>5666</v>
      </c>
      <c r="E4644" t="s">
        <v>5666</v>
      </c>
      <c r="F4644" t="s">
        <v>21</v>
      </c>
      <c r="G4644" t="str">
        <f>VLOOKUP(E4644, Tiers!M$1:P$134, 3, FALSE)</f>
        <v>NONE</v>
      </c>
      <c r="H4644">
        <f>VLOOKUP(G4644, Tiers!B$1:C$134, 2, FALSE)</f>
        <v>7</v>
      </c>
      <c r="I4644" s="26" t="s">
        <v>5706</v>
      </c>
      <c r="J4644">
        <f t="shared" si="290"/>
        <v>3</v>
      </c>
      <c r="K4644">
        <f t="shared" si="291"/>
        <v>3</v>
      </c>
      <c r="L4644">
        <f t="shared" si="292"/>
        <v>13616</v>
      </c>
      <c r="M4644">
        <f t="shared" si="293"/>
        <v>447</v>
      </c>
      <c r="N4644">
        <v>35</v>
      </c>
      <c r="O4644" t="s">
        <v>5576</v>
      </c>
      <c r="P4644" t="s">
        <v>21</v>
      </c>
      <c r="Q4644" t="s">
        <v>22</v>
      </c>
      <c r="R4644" t="s">
        <v>21</v>
      </c>
      <c r="W4644">
        <v>178</v>
      </c>
      <c r="X4644">
        <v>77</v>
      </c>
      <c r="Y4644">
        <v>12</v>
      </c>
      <c r="Z4644">
        <v>436</v>
      </c>
    </row>
    <row r="4645" spans="1:33" ht="15.95">
      <c r="A4645" t="s">
        <v>5577</v>
      </c>
      <c r="B4645" t="s">
        <v>946</v>
      </c>
      <c r="C4645" t="str">
        <f>VLOOKUP(B4645, Positions!A$1:B$160, 2, FALSE)</f>
        <v>Defender</v>
      </c>
      <c r="D4645" t="s">
        <v>541</v>
      </c>
      <c r="E4645" t="s">
        <v>5666</v>
      </c>
      <c r="F4645" t="s">
        <v>21</v>
      </c>
      <c r="G4645" t="str">
        <f>VLOOKUP(E4645, Tiers!M$1:P$134, 3, FALSE)</f>
        <v>NONE</v>
      </c>
      <c r="H4645">
        <f>VLOOKUP(G4645, Tiers!B$1:C$134, 2, FALSE)</f>
        <v>7</v>
      </c>
      <c r="I4645" s="26" t="s">
        <v>5707</v>
      </c>
      <c r="J4645">
        <f t="shared" si="290"/>
        <v>5</v>
      </c>
      <c r="K4645">
        <f t="shared" si="291"/>
        <v>3</v>
      </c>
      <c r="L4645">
        <f t="shared" si="292"/>
        <v>13923</v>
      </c>
      <c r="M4645">
        <f t="shared" si="293"/>
        <v>457</v>
      </c>
      <c r="N4645">
        <v>35</v>
      </c>
      <c r="O4645" t="s">
        <v>364</v>
      </c>
      <c r="P4645" t="s">
        <v>21</v>
      </c>
      <c r="Q4645" t="s">
        <v>22</v>
      </c>
      <c r="R4645" t="s">
        <v>21</v>
      </c>
      <c r="W4645">
        <v>176</v>
      </c>
      <c r="X4645">
        <v>70</v>
      </c>
      <c r="Y4645">
        <v>21</v>
      </c>
      <c r="Z4645">
        <v>561</v>
      </c>
      <c r="AE4645" t="s">
        <v>5924</v>
      </c>
      <c r="AF4645">
        <v>1</v>
      </c>
      <c r="AG4645" t="s">
        <v>5925</v>
      </c>
    </row>
    <row r="4646" spans="1:33" ht="15.95">
      <c r="A4646" t="s">
        <v>5578</v>
      </c>
      <c r="B4646" t="s">
        <v>166</v>
      </c>
      <c r="C4646" t="str">
        <f>VLOOKUP(B4646, Positions!A$1:B$160, 2, FALSE)</f>
        <v>Goalkeeper</v>
      </c>
      <c r="D4646" t="s">
        <v>592</v>
      </c>
      <c r="E4646" t="s">
        <v>5666</v>
      </c>
      <c r="F4646" t="s">
        <v>21</v>
      </c>
      <c r="G4646" t="str">
        <f>VLOOKUP(E4646, Tiers!M$1:P$134, 3, FALSE)</f>
        <v>NONE</v>
      </c>
      <c r="H4646">
        <f>VLOOKUP(G4646, Tiers!B$1:C$134, 2, FALSE)</f>
        <v>7</v>
      </c>
      <c r="I4646" s="26" t="s">
        <v>5708</v>
      </c>
      <c r="J4646">
        <f t="shared" si="290"/>
        <v>3</v>
      </c>
      <c r="K4646">
        <f t="shared" si="291"/>
        <v>3</v>
      </c>
      <c r="L4646">
        <f t="shared" si="292"/>
        <v>14719</v>
      </c>
      <c r="M4646">
        <f t="shared" si="293"/>
        <v>483</v>
      </c>
      <c r="N4646">
        <v>35</v>
      </c>
      <c r="O4646" t="s">
        <v>112</v>
      </c>
      <c r="P4646" t="s">
        <v>21</v>
      </c>
      <c r="Q4646" t="s">
        <v>22</v>
      </c>
      <c r="R4646" t="s">
        <v>21</v>
      </c>
      <c r="S4646" t="s">
        <v>340</v>
      </c>
      <c r="W4646">
        <v>188</v>
      </c>
      <c r="X4646">
        <v>83</v>
      </c>
      <c r="Y4646">
        <v>0</v>
      </c>
      <c r="Z4646">
        <v>2</v>
      </c>
      <c r="AF4646">
        <v>2</v>
      </c>
    </row>
    <row r="4647" spans="1:33" ht="15.95">
      <c r="A4647" t="s">
        <v>5579</v>
      </c>
      <c r="B4647" t="s">
        <v>337</v>
      </c>
      <c r="C4647" t="str">
        <f>VLOOKUP(B4647, Positions!A$1:B$160, 2, FALSE)</f>
        <v>Defender</v>
      </c>
      <c r="D4647" t="s">
        <v>136</v>
      </c>
      <c r="E4647" t="s">
        <v>5665</v>
      </c>
      <c r="F4647" t="s">
        <v>21</v>
      </c>
      <c r="G4647" t="str">
        <f>VLOOKUP(E4647, Tiers!M$1:P$134, 3, FALSE)</f>
        <v>ENG2</v>
      </c>
      <c r="H4647">
        <f>VLOOKUP(G4647, Tiers!B$1:C$134, 2, FALSE)</f>
        <v>3</v>
      </c>
      <c r="I4647" s="26" t="s">
        <v>5709</v>
      </c>
      <c r="J4647">
        <f t="shared" si="290"/>
        <v>7</v>
      </c>
      <c r="K4647">
        <f t="shared" si="291"/>
        <v>4</v>
      </c>
      <c r="L4647">
        <f t="shared" si="292"/>
        <v>15326</v>
      </c>
      <c r="M4647">
        <f t="shared" si="293"/>
        <v>503</v>
      </c>
      <c r="N4647">
        <v>35</v>
      </c>
      <c r="O4647" t="s">
        <v>136</v>
      </c>
      <c r="P4647" t="s">
        <v>21</v>
      </c>
      <c r="Q4647" t="s">
        <v>22</v>
      </c>
      <c r="R4647" t="s">
        <v>21</v>
      </c>
      <c r="W4647">
        <v>188</v>
      </c>
      <c r="X4647">
        <v>85</v>
      </c>
      <c r="Y4647">
        <v>8</v>
      </c>
      <c r="Z4647">
        <v>309</v>
      </c>
      <c r="AF4647">
        <v>3</v>
      </c>
    </row>
    <row r="4648" spans="1:33" ht="15.95">
      <c r="A4648" t="s">
        <v>5580</v>
      </c>
      <c r="B4648" t="s">
        <v>166</v>
      </c>
      <c r="C4648" t="str">
        <f>VLOOKUP(B4648, Positions!A$1:B$160, 2, FALSE)</f>
        <v>Goalkeeper</v>
      </c>
      <c r="D4648" t="s">
        <v>98</v>
      </c>
      <c r="E4648" t="s">
        <v>5665</v>
      </c>
      <c r="F4648" t="s">
        <v>21</v>
      </c>
      <c r="G4648" t="str">
        <f>VLOOKUP(E4648, Tiers!M$1:P$134, 3, FALSE)</f>
        <v>ENG2</v>
      </c>
      <c r="H4648">
        <f>VLOOKUP(G4648, Tiers!B$1:C$134, 2, FALSE)</f>
        <v>3</v>
      </c>
      <c r="I4648" s="26" t="s">
        <v>5926</v>
      </c>
      <c r="J4648">
        <f t="shared" si="290"/>
        <v>1</v>
      </c>
      <c r="K4648">
        <f t="shared" si="291"/>
        <v>2</v>
      </c>
      <c r="L4648">
        <f t="shared" si="292"/>
        <v>12947</v>
      </c>
      <c r="M4648">
        <f t="shared" si="293"/>
        <v>425</v>
      </c>
      <c r="N4648">
        <v>35</v>
      </c>
      <c r="O4648" t="s">
        <v>3088</v>
      </c>
      <c r="P4648" t="s">
        <v>21</v>
      </c>
      <c r="Q4648" t="s">
        <v>22</v>
      </c>
      <c r="R4648" t="s">
        <v>21</v>
      </c>
      <c r="W4648">
        <v>191</v>
      </c>
      <c r="X4648">
        <v>100</v>
      </c>
      <c r="Y4648">
        <v>0</v>
      </c>
      <c r="Z4648">
        <v>538</v>
      </c>
      <c r="AF4648">
        <v>4</v>
      </c>
    </row>
    <row r="4649" spans="1:33" ht="15.95">
      <c r="A4649" t="s">
        <v>5581</v>
      </c>
      <c r="B4649" t="s">
        <v>278</v>
      </c>
      <c r="C4649" t="str">
        <f>VLOOKUP(B4649, Positions!A$1:B$160, 2, FALSE)</f>
        <v>Midfielder</v>
      </c>
      <c r="D4649" t="s">
        <v>234</v>
      </c>
      <c r="E4649" t="s">
        <v>5664</v>
      </c>
      <c r="F4649" t="s">
        <v>21</v>
      </c>
      <c r="G4649" t="str">
        <f>VLOOKUP(E4649, Tiers!M$1:P$134, 3, FALSE)</f>
        <v>ENG3</v>
      </c>
      <c r="H4649">
        <f>VLOOKUP(G4649, Tiers!B$1:C$134, 2, FALSE)</f>
        <v>4</v>
      </c>
      <c r="I4649" s="26" t="s">
        <v>5927</v>
      </c>
      <c r="J4649">
        <f t="shared" si="290"/>
        <v>12</v>
      </c>
      <c r="K4649">
        <f t="shared" si="291"/>
        <v>2</v>
      </c>
      <c r="L4649">
        <f t="shared" si="292"/>
        <v>12970</v>
      </c>
      <c r="M4649">
        <f t="shared" si="293"/>
        <v>426</v>
      </c>
      <c r="N4649">
        <v>35</v>
      </c>
      <c r="O4649" t="s">
        <v>103</v>
      </c>
      <c r="P4649" t="s">
        <v>21</v>
      </c>
      <c r="Q4649" t="s">
        <v>22</v>
      </c>
      <c r="R4649" t="s">
        <v>21</v>
      </c>
      <c r="W4649">
        <v>178</v>
      </c>
      <c r="X4649">
        <v>88</v>
      </c>
      <c r="Y4649">
        <v>61</v>
      </c>
      <c r="Z4649">
        <v>390</v>
      </c>
      <c r="AF4649">
        <v>5</v>
      </c>
    </row>
    <row r="4650" spans="1:33" ht="15.95">
      <c r="A4650" t="s">
        <v>4229</v>
      </c>
      <c r="B4650" t="s">
        <v>166</v>
      </c>
      <c r="C4650" t="str">
        <f>VLOOKUP(B4650, Positions!A$1:B$160, 2, FALSE)</f>
        <v>Goalkeeper</v>
      </c>
      <c r="D4650" t="s">
        <v>43</v>
      </c>
      <c r="E4650" t="s">
        <v>5664</v>
      </c>
      <c r="F4650" t="s">
        <v>21</v>
      </c>
      <c r="G4650" t="str">
        <f>VLOOKUP(E4650, Tiers!M$1:P$134, 3, FALSE)</f>
        <v>ENG3</v>
      </c>
      <c r="H4650">
        <f>VLOOKUP(G4650, Tiers!B$1:C$134, 2, FALSE)</f>
        <v>4</v>
      </c>
      <c r="I4650" s="26" t="s">
        <v>5928</v>
      </c>
      <c r="J4650">
        <f t="shared" si="290"/>
        <v>12</v>
      </c>
      <c r="K4650">
        <f t="shared" si="291"/>
        <v>2</v>
      </c>
      <c r="L4650">
        <f t="shared" si="292"/>
        <v>12980</v>
      </c>
      <c r="M4650">
        <f t="shared" si="293"/>
        <v>426</v>
      </c>
      <c r="N4650">
        <v>35</v>
      </c>
      <c r="O4650" t="s">
        <v>74</v>
      </c>
      <c r="P4650" t="s">
        <v>21</v>
      </c>
      <c r="Q4650" t="s">
        <v>22</v>
      </c>
      <c r="R4650" t="s">
        <v>21</v>
      </c>
      <c r="W4650">
        <v>191</v>
      </c>
      <c r="X4650">
        <v>89</v>
      </c>
      <c r="Y4650">
        <v>0</v>
      </c>
      <c r="Z4650">
        <v>269</v>
      </c>
      <c r="AF4650">
        <v>6</v>
      </c>
    </row>
    <row r="4651" spans="1:33" ht="15.95">
      <c r="A4651" t="s">
        <v>5582</v>
      </c>
      <c r="B4651" t="s">
        <v>166</v>
      </c>
      <c r="C4651" t="str">
        <f>VLOOKUP(B4651, Positions!A$1:B$160, 2, FALSE)</f>
        <v>Goalkeeper</v>
      </c>
      <c r="D4651" t="s">
        <v>3064</v>
      </c>
      <c r="E4651" t="s">
        <v>5666</v>
      </c>
      <c r="F4651" t="s">
        <v>21</v>
      </c>
      <c r="G4651" t="str">
        <f>VLOOKUP(E4651, Tiers!M$1:P$134, 3, FALSE)</f>
        <v>NONE</v>
      </c>
      <c r="H4651">
        <f>VLOOKUP(G4651, Tiers!B$1:C$134, 2, FALSE)</f>
        <v>7</v>
      </c>
      <c r="I4651" s="26" t="s">
        <v>5929</v>
      </c>
      <c r="J4651">
        <f t="shared" si="290"/>
        <v>12</v>
      </c>
      <c r="K4651">
        <f t="shared" si="291"/>
        <v>2</v>
      </c>
      <c r="L4651">
        <f t="shared" si="292"/>
        <v>12983</v>
      </c>
      <c r="M4651">
        <f t="shared" si="293"/>
        <v>426</v>
      </c>
      <c r="N4651">
        <v>35</v>
      </c>
      <c r="O4651" t="s">
        <v>294</v>
      </c>
      <c r="P4651" t="s">
        <v>21</v>
      </c>
      <c r="Q4651" t="s">
        <v>22</v>
      </c>
      <c r="R4651" t="s">
        <v>21</v>
      </c>
      <c r="W4651">
        <v>186</v>
      </c>
      <c r="X4651">
        <v>83</v>
      </c>
      <c r="Y4651">
        <v>0</v>
      </c>
      <c r="Z4651">
        <v>310</v>
      </c>
      <c r="AF4651">
        <v>7</v>
      </c>
    </row>
    <row r="4652" spans="1:33" ht="15.95">
      <c r="A4652" t="s">
        <v>5583</v>
      </c>
      <c r="B4652" t="s">
        <v>81</v>
      </c>
      <c r="C4652" t="str">
        <f>VLOOKUP(B4652, Positions!A$1:B$160, 2, FALSE)</f>
        <v>Defender</v>
      </c>
      <c r="D4652" t="s">
        <v>43</v>
      </c>
      <c r="E4652" t="s">
        <v>5664</v>
      </c>
      <c r="F4652" t="s">
        <v>21</v>
      </c>
      <c r="G4652" t="str">
        <f>VLOOKUP(E4652, Tiers!M$1:P$134, 3, FALSE)</f>
        <v>ENG3</v>
      </c>
      <c r="H4652">
        <f>VLOOKUP(G4652, Tiers!B$1:C$134, 2, FALSE)</f>
        <v>4</v>
      </c>
      <c r="I4652" s="26" t="s">
        <v>5930</v>
      </c>
      <c r="J4652">
        <f t="shared" si="290"/>
        <v>11</v>
      </c>
      <c r="K4652">
        <f t="shared" si="291"/>
        <v>1</v>
      </c>
      <c r="L4652">
        <f t="shared" si="292"/>
        <v>12998</v>
      </c>
      <c r="M4652">
        <f t="shared" si="293"/>
        <v>427</v>
      </c>
      <c r="N4652">
        <v>35</v>
      </c>
      <c r="O4652" t="s">
        <v>1237</v>
      </c>
      <c r="P4652" t="s">
        <v>21</v>
      </c>
      <c r="Q4652" t="s">
        <v>22</v>
      </c>
      <c r="R4652" t="s">
        <v>21</v>
      </c>
      <c r="W4652">
        <v>178</v>
      </c>
      <c r="X4652">
        <v>77</v>
      </c>
      <c r="Y4652">
        <v>40</v>
      </c>
      <c r="Z4652">
        <v>595</v>
      </c>
    </row>
    <row r="4653" spans="1:33" ht="15.95">
      <c r="A4653" t="s">
        <v>5584</v>
      </c>
      <c r="B4653" t="s">
        <v>102</v>
      </c>
      <c r="C4653" t="str">
        <f>VLOOKUP(B4653, Positions!A$1:B$160, 2, FALSE)</f>
        <v>Defender</v>
      </c>
      <c r="D4653" t="s">
        <v>177</v>
      </c>
      <c r="E4653" t="s">
        <v>5663</v>
      </c>
      <c r="F4653" t="s">
        <v>21</v>
      </c>
      <c r="G4653" t="str">
        <f>VLOOKUP(E4653, Tiers!M$1:P$134, 3, FALSE)</f>
        <v>ENG4</v>
      </c>
      <c r="H4653">
        <f>VLOOKUP(G4653, Tiers!B$1:C$134, 2, FALSE)</f>
        <v>5</v>
      </c>
      <c r="I4653" s="26" t="s">
        <v>5931</v>
      </c>
      <c r="J4653">
        <f t="shared" si="290"/>
        <v>11</v>
      </c>
      <c r="K4653">
        <f t="shared" si="291"/>
        <v>1</v>
      </c>
      <c r="L4653">
        <f t="shared" si="292"/>
        <v>13006</v>
      </c>
      <c r="M4653">
        <f t="shared" si="293"/>
        <v>427</v>
      </c>
      <c r="N4653">
        <v>35</v>
      </c>
      <c r="O4653" t="s">
        <v>1838</v>
      </c>
      <c r="P4653" t="s">
        <v>21</v>
      </c>
      <c r="Q4653" t="s">
        <v>22</v>
      </c>
      <c r="R4653" t="s">
        <v>21</v>
      </c>
      <c r="W4653">
        <v>180</v>
      </c>
      <c r="X4653">
        <v>72</v>
      </c>
      <c r="Y4653">
        <v>9</v>
      </c>
      <c r="Z4653">
        <v>478</v>
      </c>
    </row>
    <row r="4654" spans="1:33" ht="15.95">
      <c r="A4654" t="s">
        <v>5585</v>
      </c>
      <c r="B4654" t="s">
        <v>81</v>
      </c>
      <c r="C4654" t="str">
        <f>VLOOKUP(B4654, Positions!A$1:B$160, 2, FALSE)</f>
        <v>Defender</v>
      </c>
      <c r="D4654" t="s">
        <v>455</v>
      </c>
      <c r="E4654" t="s">
        <v>5664</v>
      </c>
      <c r="F4654" t="s">
        <v>21</v>
      </c>
      <c r="G4654" t="str">
        <f>VLOOKUP(E4654, Tiers!M$1:P$134, 3, FALSE)</f>
        <v>ENG3</v>
      </c>
      <c r="H4654">
        <f>VLOOKUP(G4654, Tiers!B$1:C$134, 2, FALSE)</f>
        <v>4</v>
      </c>
      <c r="I4654" s="26" t="s">
        <v>5702</v>
      </c>
      <c r="J4654">
        <f t="shared" si="290"/>
        <v>11</v>
      </c>
      <c r="K4654">
        <f t="shared" si="291"/>
        <v>1</v>
      </c>
      <c r="L4654">
        <f t="shared" si="292"/>
        <v>13024</v>
      </c>
      <c r="M4654">
        <f t="shared" si="293"/>
        <v>427</v>
      </c>
      <c r="N4654">
        <v>35</v>
      </c>
      <c r="O4654" t="s">
        <v>5786</v>
      </c>
      <c r="P4654" t="s">
        <v>21</v>
      </c>
      <c r="Q4654" t="s">
        <v>22</v>
      </c>
      <c r="R4654" t="s">
        <v>21</v>
      </c>
      <c r="W4654">
        <v>201</v>
      </c>
      <c r="X4654">
        <v>83</v>
      </c>
      <c r="Y4654">
        <v>46</v>
      </c>
      <c r="Z4654">
        <v>441</v>
      </c>
    </row>
    <row r="4655" spans="1:33" ht="15.95">
      <c r="A4655" t="s">
        <v>5586</v>
      </c>
      <c r="B4655" t="s">
        <v>36</v>
      </c>
      <c r="C4655" t="str">
        <f>VLOOKUP(B4655, Positions!A$1:B$160, 2, FALSE)</f>
        <v>Midfielder</v>
      </c>
      <c r="D4655" t="s">
        <v>5666</v>
      </c>
      <c r="E4655" t="s">
        <v>5666</v>
      </c>
      <c r="F4655" t="s">
        <v>21</v>
      </c>
      <c r="G4655" t="str">
        <f>VLOOKUP(E4655, Tiers!M$1:P$134, 3, FALSE)</f>
        <v>NONE</v>
      </c>
      <c r="H4655">
        <f>VLOOKUP(G4655, Tiers!B$1:C$134, 2, FALSE)</f>
        <v>7</v>
      </c>
      <c r="I4655" s="26" t="s">
        <v>5702</v>
      </c>
      <c r="J4655">
        <f t="shared" si="290"/>
        <v>11</v>
      </c>
      <c r="K4655">
        <f t="shared" si="291"/>
        <v>1</v>
      </c>
      <c r="L4655">
        <f t="shared" si="292"/>
        <v>13024</v>
      </c>
      <c r="M4655">
        <f t="shared" si="293"/>
        <v>427</v>
      </c>
      <c r="N4655">
        <v>35</v>
      </c>
      <c r="O4655" t="s">
        <v>285</v>
      </c>
      <c r="P4655" t="s">
        <v>21</v>
      </c>
      <c r="Q4655" t="s">
        <v>22</v>
      </c>
      <c r="R4655" t="s">
        <v>21</v>
      </c>
      <c r="W4655">
        <v>181</v>
      </c>
      <c r="X4655">
        <v>75</v>
      </c>
      <c r="Y4655">
        <v>31</v>
      </c>
      <c r="Z4655">
        <v>392</v>
      </c>
    </row>
    <row r="4656" spans="1:33" ht="15.95">
      <c r="A4656" t="s">
        <v>5587</v>
      </c>
      <c r="B4656" t="s">
        <v>16</v>
      </c>
      <c r="C4656" t="str">
        <f>VLOOKUP(B4656, Positions!A$1:B$160, 2, FALSE)</f>
        <v>Forward</v>
      </c>
      <c r="D4656" t="s">
        <v>236</v>
      </c>
      <c r="E4656" t="s">
        <v>5665</v>
      </c>
      <c r="F4656" t="s">
        <v>21</v>
      </c>
      <c r="G4656" t="str">
        <f>VLOOKUP(E4656, Tiers!M$1:P$134, 3, FALSE)</f>
        <v>ENG2</v>
      </c>
      <c r="H4656">
        <f>VLOOKUP(G4656, Tiers!B$1:C$134, 2, FALSE)</f>
        <v>3</v>
      </c>
      <c r="I4656" s="26" t="s">
        <v>5703</v>
      </c>
      <c r="J4656">
        <f t="shared" si="290"/>
        <v>10</v>
      </c>
      <c r="K4656">
        <f t="shared" si="291"/>
        <v>1</v>
      </c>
      <c r="L4656">
        <f t="shared" si="292"/>
        <v>13043</v>
      </c>
      <c r="M4656">
        <f t="shared" si="293"/>
        <v>428</v>
      </c>
      <c r="N4656">
        <v>35</v>
      </c>
      <c r="O4656" t="s">
        <v>5588</v>
      </c>
      <c r="P4656" t="s">
        <v>21</v>
      </c>
      <c r="Q4656" t="s">
        <v>22</v>
      </c>
      <c r="R4656" t="s">
        <v>21</v>
      </c>
      <c r="W4656">
        <v>191</v>
      </c>
      <c r="X4656">
        <v>78</v>
      </c>
      <c r="Y4656">
        <v>110</v>
      </c>
      <c r="Z4656">
        <v>470</v>
      </c>
    </row>
    <row r="4657" spans="1:26" ht="15.95">
      <c r="A4657" t="s">
        <v>5502</v>
      </c>
      <c r="B4657" t="s">
        <v>166</v>
      </c>
      <c r="C4657" t="str">
        <f>VLOOKUP(B4657, Positions!A$1:B$160, 2, FALSE)</f>
        <v>Goalkeeper</v>
      </c>
      <c r="D4657" t="s">
        <v>5666</v>
      </c>
      <c r="E4657" t="s">
        <v>5666</v>
      </c>
      <c r="F4657" t="s">
        <v>21</v>
      </c>
      <c r="G4657" t="str">
        <f>VLOOKUP(E4657, Tiers!M$1:P$134, 3, FALSE)</f>
        <v>NONE</v>
      </c>
      <c r="H4657">
        <f>VLOOKUP(G4657, Tiers!B$1:C$134, 2, FALSE)</f>
        <v>7</v>
      </c>
      <c r="I4657" s="26" t="s">
        <v>5704</v>
      </c>
      <c r="J4657">
        <f t="shared" si="290"/>
        <v>3</v>
      </c>
      <c r="K4657">
        <f t="shared" si="291"/>
        <v>3</v>
      </c>
      <c r="L4657">
        <f t="shared" si="292"/>
        <v>13245</v>
      </c>
      <c r="M4657">
        <f t="shared" si="293"/>
        <v>435</v>
      </c>
      <c r="N4657">
        <v>35</v>
      </c>
      <c r="O4657" t="s">
        <v>155</v>
      </c>
      <c r="P4657" t="s">
        <v>21</v>
      </c>
      <c r="Q4657" t="s">
        <v>22</v>
      </c>
      <c r="R4657" t="s">
        <v>21</v>
      </c>
      <c r="W4657">
        <v>194</v>
      </c>
      <c r="X4657">
        <v>90</v>
      </c>
      <c r="Y4657">
        <v>1</v>
      </c>
      <c r="Z4657">
        <v>421</v>
      </c>
    </row>
    <row r="4658" spans="1:26" ht="15.95">
      <c r="A4658" t="s">
        <v>5589</v>
      </c>
      <c r="B4658" t="s">
        <v>102</v>
      </c>
      <c r="C4658" t="str">
        <f>VLOOKUP(B4658, Positions!A$1:B$160, 2, FALSE)</f>
        <v>Defender</v>
      </c>
      <c r="D4658" t="s">
        <v>669</v>
      </c>
      <c r="E4658" t="s">
        <v>62</v>
      </c>
      <c r="F4658" t="s">
        <v>21</v>
      </c>
      <c r="G4658" t="str">
        <f>VLOOKUP(E4658, Tiers!M$1:P$134, 3, FALSE)</f>
        <v>ENG1</v>
      </c>
      <c r="H4658">
        <f>VLOOKUP(G4658, Tiers!B$1:C$134, 2, FALSE)</f>
        <v>1</v>
      </c>
      <c r="I4658" s="26" t="s">
        <v>5705</v>
      </c>
      <c r="J4658">
        <f t="shared" si="290"/>
        <v>3</v>
      </c>
      <c r="K4658">
        <f t="shared" si="291"/>
        <v>3</v>
      </c>
      <c r="L4658">
        <f t="shared" si="292"/>
        <v>13253</v>
      </c>
      <c r="M4658">
        <f t="shared" si="293"/>
        <v>435</v>
      </c>
      <c r="N4658">
        <v>35</v>
      </c>
      <c r="O4658" t="s">
        <v>113</v>
      </c>
      <c r="P4658" t="s">
        <v>21</v>
      </c>
      <c r="Q4658" t="s">
        <v>22</v>
      </c>
      <c r="R4658" t="s">
        <v>21</v>
      </c>
      <c r="W4658">
        <v>185</v>
      </c>
      <c r="X4658">
        <v>77</v>
      </c>
      <c r="Y4658">
        <v>4</v>
      </c>
      <c r="Z4658">
        <v>302</v>
      </c>
    </row>
    <row r="4659" spans="1:26" ht="15.95">
      <c r="A4659" t="s">
        <v>5590</v>
      </c>
      <c r="B4659" t="s">
        <v>16</v>
      </c>
      <c r="C4659" t="str">
        <f>VLOOKUP(B4659, Positions!A$1:B$160, 2, FALSE)</f>
        <v>Forward</v>
      </c>
      <c r="D4659" t="s">
        <v>162</v>
      </c>
      <c r="E4659" t="s">
        <v>5663</v>
      </c>
      <c r="F4659" t="s">
        <v>21</v>
      </c>
      <c r="G4659" t="str">
        <f>VLOOKUP(E4659, Tiers!M$1:P$134, 3, FALSE)</f>
        <v>ENG4</v>
      </c>
      <c r="H4659">
        <f>VLOOKUP(G4659, Tiers!B$1:C$134, 2, FALSE)</f>
        <v>5</v>
      </c>
      <c r="I4659" s="26" t="s">
        <v>5706</v>
      </c>
      <c r="J4659">
        <f t="shared" si="290"/>
        <v>3</v>
      </c>
      <c r="K4659">
        <f t="shared" si="291"/>
        <v>3</v>
      </c>
      <c r="L4659">
        <f t="shared" si="292"/>
        <v>13616</v>
      </c>
      <c r="M4659">
        <f t="shared" si="293"/>
        <v>447</v>
      </c>
      <c r="N4659">
        <v>35</v>
      </c>
      <c r="O4659" t="s">
        <v>5789</v>
      </c>
      <c r="P4659" t="s">
        <v>21</v>
      </c>
      <c r="Q4659" t="s">
        <v>22</v>
      </c>
      <c r="R4659" t="s">
        <v>21</v>
      </c>
      <c r="W4659">
        <v>186</v>
      </c>
      <c r="X4659">
        <v>71</v>
      </c>
      <c r="Y4659">
        <v>116</v>
      </c>
      <c r="Z4659">
        <v>319</v>
      </c>
    </row>
    <row r="4660" spans="1:26" ht="15.95">
      <c r="A4660" t="s">
        <v>5591</v>
      </c>
      <c r="B4660" t="s">
        <v>67</v>
      </c>
      <c r="C4660" t="str">
        <f>VLOOKUP(B4660, Positions!A$1:B$160, 2, FALSE)</f>
        <v>Defender</v>
      </c>
      <c r="D4660" t="s">
        <v>5592</v>
      </c>
      <c r="E4660" t="s">
        <v>5666</v>
      </c>
      <c r="F4660" t="s">
        <v>5673</v>
      </c>
      <c r="G4660" t="str">
        <f>VLOOKUP(E4660, Tiers!M$1:P$134, 3, FALSE)</f>
        <v>NONE</v>
      </c>
      <c r="H4660">
        <f>VLOOKUP(G4660, Tiers!B$1:C$134, 2, FALSE)</f>
        <v>7</v>
      </c>
      <c r="I4660" s="26" t="s">
        <v>5707</v>
      </c>
      <c r="J4660">
        <f t="shared" si="290"/>
        <v>5</v>
      </c>
      <c r="K4660">
        <f t="shared" si="291"/>
        <v>3</v>
      </c>
      <c r="L4660">
        <f t="shared" si="292"/>
        <v>13923</v>
      </c>
      <c r="M4660">
        <f t="shared" si="293"/>
        <v>457</v>
      </c>
      <c r="N4660">
        <v>35</v>
      </c>
      <c r="O4660" t="s">
        <v>74</v>
      </c>
      <c r="P4660" t="s">
        <v>21</v>
      </c>
      <c r="Q4660" t="s">
        <v>22</v>
      </c>
      <c r="R4660" t="s">
        <v>21</v>
      </c>
      <c r="W4660">
        <v>178</v>
      </c>
      <c r="X4660">
        <v>76</v>
      </c>
      <c r="Y4660">
        <v>51</v>
      </c>
      <c r="Z4660">
        <v>318</v>
      </c>
    </row>
    <row r="4661" spans="1:26" ht="15.95">
      <c r="A4661" t="s">
        <v>5593</v>
      </c>
      <c r="B4661" t="s">
        <v>81</v>
      </c>
      <c r="C4661" t="str">
        <f>VLOOKUP(B4661, Positions!A$1:B$160, 2, FALSE)</f>
        <v>Defender</v>
      </c>
      <c r="D4661" t="s">
        <v>579</v>
      </c>
      <c r="E4661" t="s">
        <v>5665</v>
      </c>
      <c r="F4661" t="s">
        <v>21</v>
      </c>
      <c r="G4661" t="str">
        <f>VLOOKUP(E4661, Tiers!M$1:P$134, 3, FALSE)</f>
        <v>ENG2</v>
      </c>
      <c r="H4661">
        <f>VLOOKUP(G4661, Tiers!B$1:C$134, 2, FALSE)</f>
        <v>3</v>
      </c>
      <c r="I4661" s="26" t="s">
        <v>5708</v>
      </c>
      <c r="J4661">
        <f t="shared" si="290"/>
        <v>3</v>
      </c>
      <c r="K4661">
        <f t="shared" si="291"/>
        <v>3</v>
      </c>
      <c r="L4661">
        <f t="shared" si="292"/>
        <v>14719</v>
      </c>
      <c r="M4661">
        <f t="shared" si="293"/>
        <v>483</v>
      </c>
      <c r="N4661">
        <v>36</v>
      </c>
      <c r="O4661" t="s">
        <v>5594</v>
      </c>
      <c r="P4661" t="s">
        <v>21</v>
      </c>
      <c r="Q4661" t="s">
        <v>22</v>
      </c>
      <c r="R4661" t="s">
        <v>21</v>
      </c>
      <c r="W4661">
        <v>185</v>
      </c>
      <c r="X4661">
        <v>72</v>
      </c>
      <c r="Y4661">
        <v>14</v>
      </c>
      <c r="Z4661">
        <v>381</v>
      </c>
    </row>
    <row r="4662" spans="1:26" ht="15.95">
      <c r="A4662" t="s">
        <v>5595</v>
      </c>
      <c r="B4662" t="s">
        <v>166</v>
      </c>
      <c r="C4662" t="str">
        <f>VLOOKUP(B4662, Positions!A$1:B$160, 2, FALSE)</f>
        <v>Goalkeeper</v>
      </c>
      <c r="D4662" t="s">
        <v>4822</v>
      </c>
      <c r="E4662" t="s">
        <v>5666</v>
      </c>
      <c r="F4662" t="s">
        <v>226</v>
      </c>
      <c r="G4662" t="str">
        <f>VLOOKUP(E4662, Tiers!M$1:P$134, 3, FALSE)</f>
        <v>NONE</v>
      </c>
      <c r="H4662">
        <f>VLOOKUP(G4662, Tiers!B$1:C$134, 2, FALSE)</f>
        <v>7</v>
      </c>
      <c r="I4662" s="26" t="s">
        <v>5709</v>
      </c>
      <c r="J4662">
        <f t="shared" si="290"/>
        <v>7</v>
      </c>
      <c r="K4662">
        <f t="shared" si="291"/>
        <v>4</v>
      </c>
      <c r="L4662">
        <f t="shared" si="292"/>
        <v>15326</v>
      </c>
      <c r="M4662">
        <f t="shared" si="293"/>
        <v>503</v>
      </c>
      <c r="N4662">
        <v>36</v>
      </c>
      <c r="O4662" t="s">
        <v>669</v>
      </c>
      <c r="P4662" t="s">
        <v>21</v>
      </c>
      <c r="Q4662" t="s">
        <v>22</v>
      </c>
      <c r="R4662" t="s">
        <v>21</v>
      </c>
      <c r="S4662" t="s">
        <v>5596</v>
      </c>
      <c r="W4662">
        <v>188</v>
      </c>
      <c r="X4662">
        <v>80</v>
      </c>
      <c r="Y4662">
        <v>0</v>
      </c>
      <c r="Z4662">
        <v>365</v>
      </c>
    </row>
    <row r="4663" spans="1:26" ht="15.95">
      <c r="A4663" t="s">
        <v>5597</v>
      </c>
      <c r="B4663" t="s">
        <v>3386</v>
      </c>
      <c r="C4663" t="str">
        <f>VLOOKUP(B4663, Positions!A$1:B$160, 2, FALSE)</f>
        <v>Defender</v>
      </c>
      <c r="D4663" t="s">
        <v>5666</v>
      </c>
      <c r="E4663" t="s">
        <v>5666</v>
      </c>
      <c r="F4663" t="s">
        <v>21</v>
      </c>
      <c r="G4663" t="str">
        <f>VLOOKUP(E4663, Tiers!M$1:P$134, 3, FALSE)</f>
        <v>NONE</v>
      </c>
      <c r="H4663">
        <f>VLOOKUP(G4663, Tiers!B$1:C$134, 2, FALSE)</f>
        <v>7</v>
      </c>
      <c r="I4663" s="26" t="s">
        <v>5704</v>
      </c>
      <c r="J4663">
        <f t="shared" si="290"/>
        <v>3</v>
      </c>
      <c r="K4663">
        <f t="shared" si="291"/>
        <v>3</v>
      </c>
      <c r="L4663">
        <f t="shared" si="292"/>
        <v>13245</v>
      </c>
      <c r="M4663">
        <f t="shared" si="293"/>
        <v>435</v>
      </c>
      <c r="N4663">
        <v>36</v>
      </c>
      <c r="O4663" t="s">
        <v>157</v>
      </c>
      <c r="P4663" t="s">
        <v>21</v>
      </c>
      <c r="Q4663" t="s">
        <v>22</v>
      </c>
      <c r="R4663" t="s">
        <v>21</v>
      </c>
      <c r="W4663">
        <v>180</v>
      </c>
      <c r="X4663">
        <v>71</v>
      </c>
      <c r="Y4663">
        <v>28</v>
      </c>
      <c r="Z4663">
        <v>608</v>
      </c>
    </row>
    <row r="4664" spans="1:26" ht="15.95">
      <c r="A4664" t="s">
        <v>5598</v>
      </c>
      <c r="B4664" t="s">
        <v>42</v>
      </c>
      <c r="C4664" t="str">
        <f>VLOOKUP(B4664, Positions!A$1:B$160, 2, FALSE)</f>
        <v>Midfielder</v>
      </c>
      <c r="D4664" t="s">
        <v>5666</v>
      </c>
      <c r="E4664" t="s">
        <v>5666</v>
      </c>
      <c r="F4664" t="s">
        <v>21</v>
      </c>
      <c r="G4664" t="str">
        <f>VLOOKUP(E4664, Tiers!M$1:P$134, 3, FALSE)</f>
        <v>NONE</v>
      </c>
      <c r="H4664">
        <f>VLOOKUP(G4664, Tiers!B$1:C$134, 2, FALSE)</f>
        <v>7</v>
      </c>
      <c r="I4664" s="26" t="s">
        <v>5705</v>
      </c>
      <c r="J4664">
        <f t="shared" si="290"/>
        <v>3</v>
      </c>
      <c r="K4664">
        <f t="shared" si="291"/>
        <v>3</v>
      </c>
      <c r="L4664">
        <f t="shared" si="292"/>
        <v>13253</v>
      </c>
      <c r="M4664">
        <f t="shared" si="293"/>
        <v>435</v>
      </c>
      <c r="N4664">
        <v>36</v>
      </c>
      <c r="O4664" t="s">
        <v>74</v>
      </c>
      <c r="P4664" t="s">
        <v>21</v>
      </c>
      <c r="Q4664" t="s">
        <v>22</v>
      </c>
      <c r="R4664" t="s">
        <v>21</v>
      </c>
      <c r="W4664">
        <v>181</v>
      </c>
      <c r="X4664">
        <v>78</v>
      </c>
      <c r="Y4664">
        <v>32</v>
      </c>
      <c r="Z4664">
        <v>317</v>
      </c>
    </row>
    <row r="4665" spans="1:26" ht="15.95">
      <c r="A4665" t="s">
        <v>5599</v>
      </c>
      <c r="B4665" t="s">
        <v>457</v>
      </c>
      <c r="C4665" t="str">
        <f>VLOOKUP(B4665, Positions!A$1:B$160, 2, FALSE)</f>
        <v>Forward</v>
      </c>
      <c r="D4665" t="s">
        <v>27</v>
      </c>
      <c r="E4665" t="s">
        <v>5663</v>
      </c>
      <c r="F4665" t="s">
        <v>21</v>
      </c>
      <c r="G4665" t="str">
        <f>VLOOKUP(E4665, Tiers!M$1:P$134, 3, FALSE)</f>
        <v>ENG4</v>
      </c>
      <c r="H4665">
        <f>VLOOKUP(G4665, Tiers!B$1:C$134, 2, FALSE)</f>
        <v>5</v>
      </c>
      <c r="I4665" s="26" t="s">
        <v>5706</v>
      </c>
      <c r="J4665">
        <f t="shared" si="290"/>
        <v>3</v>
      </c>
      <c r="K4665">
        <f t="shared" si="291"/>
        <v>3</v>
      </c>
      <c r="L4665">
        <f t="shared" si="292"/>
        <v>13616</v>
      </c>
      <c r="M4665">
        <f t="shared" si="293"/>
        <v>447</v>
      </c>
      <c r="N4665">
        <v>36</v>
      </c>
      <c r="O4665" t="s">
        <v>57</v>
      </c>
      <c r="P4665" t="s">
        <v>21</v>
      </c>
      <c r="Q4665" t="s">
        <v>22</v>
      </c>
      <c r="R4665" t="s">
        <v>21</v>
      </c>
      <c r="W4665">
        <v>186</v>
      </c>
      <c r="X4665">
        <v>80</v>
      </c>
      <c r="Y4665">
        <v>120</v>
      </c>
      <c r="Z4665">
        <v>517</v>
      </c>
    </row>
    <row r="4666" spans="1:26" ht="15.95">
      <c r="A4666" t="s">
        <v>5600</v>
      </c>
      <c r="B4666" t="s">
        <v>36</v>
      </c>
      <c r="C4666" t="str">
        <f>VLOOKUP(B4666, Positions!A$1:B$160, 2, FALSE)</f>
        <v>Midfielder</v>
      </c>
      <c r="D4666" t="s">
        <v>79</v>
      </c>
      <c r="E4666" t="s">
        <v>5663</v>
      </c>
      <c r="F4666" t="s">
        <v>21</v>
      </c>
      <c r="G4666" t="str">
        <f>VLOOKUP(E4666, Tiers!M$1:P$134, 3, FALSE)</f>
        <v>ENG4</v>
      </c>
      <c r="H4666">
        <f>VLOOKUP(G4666, Tiers!B$1:C$134, 2, FALSE)</f>
        <v>5</v>
      </c>
      <c r="I4666" s="26" t="s">
        <v>5707</v>
      </c>
      <c r="J4666">
        <f t="shared" si="290"/>
        <v>5</v>
      </c>
      <c r="K4666">
        <f t="shared" si="291"/>
        <v>3</v>
      </c>
      <c r="L4666">
        <f t="shared" si="292"/>
        <v>13923</v>
      </c>
      <c r="M4666">
        <f t="shared" si="293"/>
        <v>457</v>
      </c>
      <c r="N4666">
        <v>36</v>
      </c>
      <c r="O4666" t="s">
        <v>785</v>
      </c>
      <c r="P4666" t="s">
        <v>21</v>
      </c>
      <c r="Q4666" t="s">
        <v>22</v>
      </c>
      <c r="R4666" t="s">
        <v>21</v>
      </c>
      <c r="W4666">
        <v>178</v>
      </c>
      <c r="X4666">
        <v>75</v>
      </c>
      <c r="Y4666">
        <v>32</v>
      </c>
      <c r="Z4666">
        <v>645</v>
      </c>
    </row>
    <row r="4667" spans="1:26" ht="15.95">
      <c r="A4667" t="s">
        <v>5601</v>
      </c>
      <c r="B4667" t="s">
        <v>36</v>
      </c>
      <c r="C4667" t="str">
        <f>VLOOKUP(B4667, Positions!A$1:B$160, 2, FALSE)</f>
        <v>Midfielder</v>
      </c>
      <c r="D4667" t="s">
        <v>1146</v>
      </c>
      <c r="E4667" t="s">
        <v>5666</v>
      </c>
      <c r="F4667" t="s">
        <v>21</v>
      </c>
      <c r="G4667" t="str">
        <f>VLOOKUP(E4667, Tiers!M$1:P$134, 3, FALSE)</f>
        <v>NONE</v>
      </c>
      <c r="H4667">
        <f>VLOOKUP(G4667, Tiers!B$1:C$134, 2, FALSE)</f>
        <v>7</v>
      </c>
      <c r="I4667" s="26" t="s">
        <v>5708</v>
      </c>
      <c r="J4667">
        <f t="shared" si="290"/>
        <v>3</v>
      </c>
      <c r="K4667">
        <f t="shared" si="291"/>
        <v>3</v>
      </c>
      <c r="L4667">
        <f t="shared" si="292"/>
        <v>14719</v>
      </c>
      <c r="M4667">
        <f t="shared" si="293"/>
        <v>483</v>
      </c>
      <c r="N4667">
        <v>36</v>
      </c>
      <c r="O4667" t="s">
        <v>4565</v>
      </c>
      <c r="P4667" t="s">
        <v>21</v>
      </c>
      <c r="Q4667" t="s">
        <v>22</v>
      </c>
      <c r="R4667" t="s">
        <v>21</v>
      </c>
      <c r="S4667" t="s">
        <v>421</v>
      </c>
      <c r="W4667">
        <v>183</v>
      </c>
      <c r="X4667">
        <v>71</v>
      </c>
      <c r="Y4667">
        <v>90</v>
      </c>
      <c r="Z4667">
        <v>522</v>
      </c>
    </row>
    <row r="4668" spans="1:26" ht="15.95">
      <c r="A4668" t="s">
        <v>5502</v>
      </c>
      <c r="B4668" t="s">
        <v>81</v>
      </c>
      <c r="C4668" t="str">
        <f>VLOOKUP(B4668, Positions!A$1:B$160, 2, FALSE)</f>
        <v>Defender</v>
      </c>
      <c r="D4668" t="s">
        <v>284</v>
      </c>
      <c r="E4668" t="s">
        <v>5665</v>
      </c>
      <c r="F4668" t="s">
        <v>21</v>
      </c>
      <c r="G4668" t="str">
        <f>VLOOKUP(E4668, Tiers!M$1:P$134, 3, FALSE)</f>
        <v>ENG2</v>
      </c>
      <c r="H4668">
        <f>VLOOKUP(G4668, Tiers!B$1:C$134, 2, FALSE)</f>
        <v>3</v>
      </c>
      <c r="I4668" s="26" t="s">
        <v>5709</v>
      </c>
      <c r="J4668">
        <f t="shared" si="290"/>
        <v>7</v>
      </c>
      <c r="K4668">
        <f t="shared" si="291"/>
        <v>4</v>
      </c>
      <c r="L4668">
        <f t="shared" si="292"/>
        <v>15326</v>
      </c>
      <c r="M4668">
        <f t="shared" si="293"/>
        <v>503</v>
      </c>
      <c r="N4668">
        <v>36</v>
      </c>
      <c r="O4668" t="s">
        <v>271</v>
      </c>
      <c r="P4668" t="s">
        <v>21</v>
      </c>
      <c r="Q4668" t="s">
        <v>22</v>
      </c>
      <c r="R4668" t="s">
        <v>21</v>
      </c>
      <c r="W4668">
        <v>176</v>
      </c>
      <c r="X4668">
        <v>73</v>
      </c>
      <c r="Y4668">
        <v>12</v>
      </c>
      <c r="Z4668">
        <v>632</v>
      </c>
    </row>
    <row r="4669" spans="1:26" ht="15.95">
      <c r="A4669" t="s">
        <v>5602</v>
      </c>
      <c r="B4669" t="s">
        <v>360</v>
      </c>
      <c r="C4669" t="str">
        <f>VLOOKUP(B4669, Positions!A$1:B$160, 2, FALSE)</f>
        <v>Defender</v>
      </c>
      <c r="D4669" t="s">
        <v>98</v>
      </c>
      <c r="E4669" t="s">
        <v>5665</v>
      </c>
      <c r="F4669" t="s">
        <v>21</v>
      </c>
      <c r="G4669" t="str">
        <f>VLOOKUP(E4669, Tiers!M$1:P$134, 3, FALSE)</f>
        <v>ENG2</v>
      </c>
      <c r="H4669">
        <f>VLOOKUP(G4669, Tiers!B$1:C$134, 2, FALSE)</f>
        <v>3</v>
      </c>
      <c r="I4669" s="26" t="s">
        <v>5932</v>
      </c>
      <c r="J4669">
        <f t="shared" si="290"/>
        <v>10</v>
      </c>
      <c r="K4669">
        <f t="shared" si="291"/>
        <v>1</v>
      </c>
      <c r="L4669">
        <f t="shared" si="292"/>
        <v>13404</v>
      </c>
      <c r="M4669">
        <f t="shared" si="293"/>
        <v>440</v>
      </c>
      <c r="N4669">
        <v>36</v>
      </c>
      <c r="O4669" t="s">
        <v>330</v>
      </c>
      <c r="P4669" t="s">
        <v>21</v>
      </c>
      <c r="Q4669" t="s">
        <v>22</v>
      </c>
      <c r="R4669" t="s">
        <v>21</v>
      </c>
      <c r="W4669">
        <v>183</v>
      </c>
      <c r="X4669">
        <v>73</v>
      </c>
      <c r="Y4669">
        <v>29</v>
      </c>
      <c r="Z4669">
        <v>512</v>
      </c>
    </row>
    <row r="4670" spans="1:26" ht="15.95">
      <c r="A4670" t="s">
        <v>5603</v>
      </c>
      <c r="B4670" t="s">
        <v>166</v>
      </c>
      <c r="C4670" t="str">
        <f>VLOOKUP(B4670, Positions!A$1:B$160, 2, FALSE)</f>
        <v>Goalkeeper</v>
      </c>
      <c r="D4670" t="s">
        <v>1146</v>
      </c>
      <c r="E4670" t="s">
        <v>5666</v>
      </c>
      <c r="F4670" t="s">
        <v>21</v>
      </c>
      <c r="G4670" t="str">
        <f>VLOOKUP(E4670, Tiers!M$1:P$134, 3, FALSE)</f>
        <v>NONE</v>
      </c>
      <c r="H4670">
        <f>VLOOKUP(G4670, Tiers!B$1:C$134, 2, FALSE)</f>
        <v>7</v>
      </c>
      <c r="I4670" s="26" t="s">
        <v>5933</v>
      </c>
      <c r="J4670">
        <f t="shared" si="290"/>
        <v>10</v>
      </c>
      <c r="K4670">
        <f t="shared" si="291"/>
        <v>1</v>
      </c>
      <c r="L4670">
        <f t="shared" si="292"/>
        <v>13415</v>
      </c>
      <c r="M4670">
        <f t="shared" si="293"/>
        <v>440</v>
      </c>
      <c r="N4670">
        <v>36</v>
      </c>
      <c r="O4670" t="s">
        <v>1148</v>
      </c>
      <c r="P4670" t="s">
        <v>21</v>
      </c>
      <c r="Q4670" t="s">
        <v>22</v>
      </c>
      <c r="R4670" t="s">
        <v>21</v>
      </c>
      <c r="W4670">
        <v>188</v>
      </c>
      <c r="X4670">
        <v>90</v>
      </c>
      <c r="Y4670">
        <v>1</v>
      </c>
      <c r="Z4670">
        <v>543</v>
      </c>
    </row>
    <row r="4671" spans="1:26" ht="15.95">
      <c r="A4671" t="s">
        <v>5604</v>
      </c>
      <c r="B4671" t="s">
        <v>16</v>
      </c>
      <c r="C4671" t="str">
        <f>VLOOKUP(B4671, Positions!A$1:B$160, 2, FALSE)</f>
        <v>Forward</v>
      </c>
      <c r="D4671" t="s">
        <v>402</v>
      </c>
      <c r="E4671" t="s">
        <v>5664</v>
      </c>
      <c r="F4671" t="s">
        <v>21</v>
      </c>
      <c r="G4671" t="str">
        <f>VLOOKUP(E4671, Tiers!M$1:P$134, 3, FALSE)</f>
        <v>ENG3</v>
      </c>
      <c r="H4671">
        <f>VLOOKUP(G4671, Tiers!B$1:C$134, 2, FALSE)</f>
        <v>4</v>
      </c>
      <c r="I4671" s="26" t="s">
        <v>5934</v>
      </c>
      <c r="J4671">
        <f t="shared" si="290"/>
        <v>9</v>
      </c>
      <c r="K4671">
        <f t="shared" si="291"/>
        <v>1</v>
      </c>
      <c r="L4671">
        <f t="shared" si="292"/>
        <v>13435</v>
      </c>
      <c r="M4671">
        <f t="shared" si="293"/>
        <v>441</v>
      </c>
      <c r="N4671">
        <v>36</v>
      </c>
      <c r="O4671" t="s">
        <v>57</v>
      </c>
      <c r="P4671" t="s">
        <v>21</v>
      </c>
      <c r="Q4671" t="s">
        <v>22</v>
      </c>
      <c r="R4671" t="s">
        <v>21</v>
      </c>
      <c r="W4671">
        <v>178</v>
      </c>
      <c r="X4671">
        <v>80</v>
      </c>
      <c r="Y4671">
        <v>171</v>
      </c>
      <c r="Z4671">
        <v>560</v>
      </c>
    </row>
    <row r="4672" spans="1:26" ht="15.95">
      <c r="A4672" t="s">
        <v>5605</v>
      </c>
      <c r="B4672" t="s">
        <v>81</v>
      </c>
      <c r="C4672" t="str">
        <f>VLOOKUP(B4672, Positions!A$1:B$160, 2, FALSE)</f>
        <v>Defender</v>
      </c>
      <c r="D4672" t="s">
        <v>17</v>
      </c>
      <c r="E4672" t="s">
        <v>5663</v>
      </c>
      <c r="F4672" t="s">
        <v>21</v>
      </c>
      <c r="G4672" t="str">
        <f>VLOOKUP(E4672, Tiers!M$1:P$134, 3, FALSE)</f>
        <v>ENG4</v>
      </c>
      <c r="H4672">
        <f>VLOOKUP(G4672, Tiers!B$1:C$134, 2, FALSE)</f>
        <v>5</v>
      </c>
      <c r="I4672" s="26" t="s">
        <v>5935</v>
      </c>
      <c r="J4672">
        <f t="shared" si="290"/>
        <v>9</v>
      </c>
      <c r="K4672">
        <f t="shared" si="291"/>
        <v>1</v>
      </c>
      <c r="L4672">
        <f t="shared" si="292"/>
        <v>13440</v>
      </c>
      <c r="M4672">
        <f t="shared" si="293"/>
        <v>441</v>
      </c>
      <c r="N4672">
        <v>36</v>
      </c>
      <c r="O4672" t="s">
        <v>294</v>
      </c>
      <c r="P4672" t="s">
        <v>21</v>
      </c>
      <c r="Q4672" t="s">
        <v>22</v>
      </c>
      <c r="R4672" t="s">
        <v>21</v>
      </c>
      <c r="W4672">
        <v>191</v>
      </c>
      <c r="X4672">
        <v>92</v>
      </c>
      <c r="Y4672">
        <v>17</v>
      </c>
      <c r="Z4672">
        <v>523</v>
      </c>
    </row>
    <row r="4673" spans="1:26" ht="15.95">
      <c r="A4673" t="s">
        <v>5606</v>
      </c>
      <c r="B4673" t="s">
        <v>42</v>
      </c>
      <c r="C4673" t="str">
        <f>VLOOKUP(B4673, Positions!A$1:B$160, 2, FALSE)</f>
        <v>Midfielder</v>
      </c>
      <c r="D4673" t="s">
        <v>3437</v>
      </c>
      <c r="E4673" t="s">
        <v>5666</v>
      </c>
      <c r="F4673" t="s">
        <v>563</v>
      </c>
      <c r="G4673" t="str">
        <f>VLOOKUP(E4673, Tiers!M$1:P$134, 3, FALSE)</f>
        <v>NONE</v>
      </c>
      <c r="H4673">
        <f>VLOOKUP(G4673, Tiers!B$1:C$134, 2, FALSE)</f>
        <v>7</v>
      </c>
      <c r="I4673" s="26" t="s">
        <v>5936</v>
      </c>
      <c r="J4673">
        <f t="shared" si="290"/>
        <v>6</v>
      </c>
      <c r="K4673">
        <f t="shared" si="291"/>
        <v>4</v>
      </c>
      <c r="L4673">
        <f t="shared" si="292"/>
        <v>13525</v>
      </c>
      <c r="M4673">
        <f t="shared" si="293"/>
        <v>444</v>
      </c>
      <c r="N4673">
        <v>37</v>
      </c>
      <c r="O4673" t="s">
        <v>1395</v>
      </c>
      <c r="P4673" t="s">
        <v>21</v>
      </c>
      <c r="Q4673" t="s">
        <v>22</v>
      </c>
      <c r="R4673" t="s">
        <v>21</v>
      </c>
      <c r="W4673">
        <v>184</v>
      </c>
      <c r="X4673">
        <v>88</v>
      </c>
      <c r="Y4673">
        <v>178</v>
      </c>
      <c r="Z4673">
        <v>634</v>
      </c>
    </row>
    <row r="4674" spans="1:26" ht="15.95">
      <c r="A4674" t="s">
        <v>5607</v>
      </c>
      <c r="B4674" t="s">
        <v>166</v>
      </c>
      <c r="C4674" t="str">
        <f>VLOOKUP(B4674, Positions!A$1:B$160, 2, FALSE)</f>
        <v>Goalkeeper</v>
      </c>
      <c r="D4674" t="s">
        <v>121</v>
      </c>
      <c r="E4674" t="s">
        <v>5663</v>
      </c>
      <c r="F4674" t="s">
        <v>21</v>
      </c>
      <c r="G4674" t="str">
        <f>VLOOKUP(E4674, Tiers!M$1:P$134, 3, FALSE)</f>
        <v>ENG4</v>
      </c>
      <c r="H4674">
        <f>VLOOKUP(G4674, Tiers!B$1:C$134, 2, FALSE)</f>
        <v>5</v>
      </c>
      <c r="I4674" s="26" t="s">
        <v>5937</v>
      </c>
      <c r="J4674">
        <f t="shared" si="290"/>
        <v>5</v>
      </c>
      <c r="K4674">
        <f t="shared" si="291"/>
        <v>3</v>
      </c>
      <c r="L4674">
        <f t="shared" si="292"/>
        <v>13563</v>
      </c>
      <c r="M4674">
        <f t="shared" si="293"/>
        <v>445</v>
      </c>
      <c r="N4674">
        <v>37</v>
      </c>
      <c r="O4674" t="s">
        <v>86</v>
      </c>
      <c r="P4674" t="s">
        <v>21</v>
      </c>
      <c r="Q4674" t="s">
        <v>22</v>
      </c>
      <c r="R4674" t="s">
        <v>21</v>
      </c>
      <c r="W4674">
        <v>194</v>
      </c>
      <c r="X4674">
        <v>90</v>
      </c>
      <c r="Y4674">
        <v>0</v>
      </c>
      <c r="Z4674">
        <v>439</v>
      </c>
    </row>
    <row r="4675" spans="1:26" ht="15.95">
      <c r="A4675" t="s">
        <v>5608</v>
      </c>
      <c r="B4675" t="s">
        <v>115</v>
      </c>
      <c r="C4675" t="str">
        <f>VLOOKUP(B4675, Positions!A$1:B$160, 2, FALSE)</f>
        <v>Midfielder</v>
      </c>
      <c r="D4675" t="s">
        <v>5666</v>
      </c>
      <c r="E4675" t="s">
        <v>5666</v>
      </c>
      <c r="F4675" t="s">
        <v>21</v>
      </c>
      <c r="G4675" t="str">
        <f>VLOOKUP(E4675, Tiers!M$1:P$134, 3, FALSE)</f>
        <v>NONE</v>
      </c>
      <c r="H4675">
        <f>VLOOKUP(G4675, Tiers!B$1:C$134, 2, FALSE)</f>
        <v>7</v>
      </c>
      <c r="I4675" s="26" t="s">
        <v>5706</v>
      </c>
      <c r="J4675">
        <f t="shared" ref="J4675:J4699" si="294">MONTH(I4675)</f>
        <v>3</v>
      </c>
      <c r="K4675">
        <f t="shared" ref="K4675:K4699" si="295">IF(OR(MONTH(I4675)=9, MONTH(I4675)=10, MONTH(I4675)=11), 1,
IF(OR(MONTH(I4675)=12, MONTH(I4675)=1, MONTH(I4675)=2), 2,
IF(OR(MONTH(I4675)=3, MONTH(I4675)=4, MONTH(I4675)=5), 3,
4)))</f>
        <v>3</v>
      </c>
      <c r="L4675">
        <f t="shared" ref="L4675:L4699" si="296">DATEDIF(I4675, DATE(2015, 7, 1), "d")</f>
        <v>13616</v>
      </c>
      <c r="M4675">
        <f t="shared" ref="M4675:M4699" si="297">DATEDIF(I4675, DATE(2015, 7, 1), "m")</f>
        <v>447</v>
      </c>
      <c r="N4675">
        <v>37</v>
      </c>
      <c r="O4675" t="s">
        <v>5335</v>
      </c>
      <c r="P4675" t="s">
        <v>21</v>
      </c>
      <c r="Q4675" t="s">
        <v>22</v>
      </c>
      <c r="R4675" t="s">
        <v>21</v>
      </c>
      <c r="W4675">
        <v>180</v>
      </c>
      <c r="X4675">
        <v>73</v>
      </c>
      <c r="Y4675">
        <v>47</v>
      </c>
      <c r="Z4675">
        <v>526</v>
      </c>
    </row>
    <row r="4676" spans="1:26" ht="15.95">
      <c r="A4676" t="s">
        <v>5609</v>
      </c>
      <c r="B4676" t="s">
        <v>16</v>
      </c>
      <c r="C4676" t="str">
        <f>VLOOKUP(B4676, Positions!A$1:B$160, 2, FALSE)</f>
        <v>Forward</v>
      </c>
      <c r="D4676" t="s">
        <v>204</v>
      </c>
      <c r="E4676" t="s">
        <v>5665</v>
      </c>
      <c r="F4676" t="s">
        <v>21</v>
      </c>
      <c r="G4676" t="str">
        <f>VLOOKUP(E4676, Tiers!M$1:P$134, 3, FALSE)</f>
        <v>ENG2</v>
      </c>
      <c r="H4676">
        <f>VLOOKUP(G4676, Tiers!B$1:C$134, 2, FALSE)</f>
        <v>3</v>
      </c>
      <c r="I4676" s="26" t="s">
        <v>5707</v>
      </c>
      <c r="J4676">
        <f t="shared" si="294"/>
        <v>5</v>
      </c>
      <c r="K4676">
        <f t="shared" si="295"/>
        <v>3</v>
      </c>
      <c r="L4676">
        <f t="shared" si="296"/>
        <v>13923</v>
      </c>
      <c r="M4676">
        <f t="shared" si="297"/>
        <v>457</v>
      </c>
      <c r="N4676">
        <v>37</v>
      </c>
      <c r="O4676" t="s">
        <v>357</v>
      </c>
      <c r="P4676" t="s">
        <v>21</v>
      </c>
      <c r="Q4676" t="s">
        <v>22</v>
      </c>
      <c r="R4676" t="s">
        <v>21</v>
      </c>
      <c r="S4676" t="s">
        <v>909</v>
      </c>
      <c r="W4676">
        <v>186</v>
      </c>
      <c r="X4676">
        <v>93</v>
      </c>
      <c r="Y4676">
        <v>128</v>
      </c>
      <c r="Z4676">
        <v>603</v>
      </c>
    </row>
    <row r="4677" spans="1:26" ht="15.95">
      <c r="A4677" t="s">
        <v>5610</v>
      </c>
      <c r="B4677" t="s">
        <v>2246</v>
      </c>
      <c r="C4677" t="str">
        <f>VLOOKUP(B4677, Positions!A$1:B$160, 2, FALSE)</f>
        <v>Defender</v>
      </c>
      <c r="D4677" t="s">
        <v>37</v>
      </c>
      <c r="E4677" t="s">
        <v>5664</v>
      </c>
      <c r="F4677" t="s">
        <v>21</v>
      </c>
      <c r="G4677" t="str">
        <f>VLOOKUP(E4677, Tiers!M$1:P$134, 3, FALSE)</f>
        <v>ENG3</v>
      </c>
      <c r="H4677">
        <f>VLOOKUP(G4677, Tiers!B$1:C$134, 2, FALSE)</f>
        <v>4</v>
      </c>
      <c r="I4677" s="26" t="s">
        <v>5708</v>
      </c>
      <c r="J4677">
        <f t="shared" si="294"/>
        <v>3</v>
      </c>
      <c r="K4677">
        <f t="shared" si="295"/>
        <v>3</v>
      </c>
      <c r="L4677">
        <f t="shared" si="296"/>
        <v>14719</v>
      </c>
      <c r="M4677">
        <f t="shared" si="297"/>
        <v>483</v>
      </c>
      <c r="N4677">
        <v>37</v>
      </c>
      <c r="O4677" t="s">
        <v>40</v>
      </c>
      <c r="P4677" t="s">
        <v>21</v>
      </c>
      <c r="Q4677" t="s">
        <v>22</v>
      </c>
      <c r="R4677" t="s">
        <v>21</v>
      </c>
      <c r="W4677">
        <v>178</v>
      </c>
      <c r="X4677">
        <v>79</v>
      </c>
      <c r="Y4677">
        <v>53</v>
      </c>
      <c r="Z4677">
        <v>632</v>
      </c>
    </row>
    <row r="4678" spans="1:26" ht="15.95">
      <c r="A4678" t="s">
        <v>5611</v>
      </c>
      <c r="B4678" t="s">
        <v>166</v>
      </c>
      <c r="C4678" t="str">
        <f>VLOOKUP(B4678, Positions!A$1:B$160, 2, FALSE)</f>
        <v>Goalkeeper</v>
      </c>
      <c r="D4678" t="s">
        <v>671</v>
      </c>
      <c r="E4678" t="s">
        <v>5664</v>
      </c>
      <c r="F4678" t="s">
        <v>21</v>
      </c>
      <c r="G4678" t="str">
        <f>VLOOKUP(E4678, Tiers!M$1:P$134, 3, FALSE)</f>
        <v>ENG3</v>
      </c>
      <c r="H4678">
        <f>VLOOKUP(G4678, Tiers!B$1:C$134, 2, FALSE)</f>
        <v>4</v>
      </c>
      <c r="I4678" s="26" t="s">
        <v>5709</v>
      </c>
      <c r="J4678">
        <f t="shared" si="294"/>
        <v>7</v>
      </c>
      <c r="K4678">
        <f t="shared" si="295"/>
        <v>4</v>
      </c>
      <c r="L4678">
        <f t="shared" si="296"/>
        <v>15326</v>
      </c>
      <c r="M4678">
        <f t="shared" si="297"/>
        <v>503</v>
      </c>
      <c r="N4678">
        <v>37</v>
      </c>
      <c r="O4678" t="s">
        <v>397</v>
      </c>
      <c r="P4678" t="s">
        <v>21</v>
      </c>
      <c r="Q4678" t="s">
        <v>22</v>
      </c>
      <c r="R4678" t="s">
        <v>21</v>
      </c>
      <c r="W4678">
        <v>186</v>
      </c>
      <c r="X4678">
        <v>102</v>
      </c>
      <c r="Y4678">
        <v>0</v>
      </c>
      <c r="Z4678">
        <v>308</v>
      </c>
    </row>
    <row r="4679" spans="1:26" ht="15.95">
      <c r="A4679" t="s">
        <v>3559</v>
      </c>
      <c r="B4679" t="s">
        <v>166</v>
      </c>
      <c r="C4679" t="str">
        <f>VLOOKUP(B4679, Positions!A$1:B$160, 2, FALSE)</f>
        <v>Goalkeeper</v>
      </c>
      <c r="D4679" t="s">
        <v>490</v>
      </c>
      <c r="E4679" t="s">
        <v>62</v>
      </c>
      <c r="F4679" t="s">
        <v>21</v>
      </c>
      <c r="G4679" t="str">
        <f>VLOOKUP(E4679, Tiers!M$1:P$134, 3, FALSE)</f>
        <v>ENG1</v>
      </c>
      <c r="H4679">
        <f>VLOOKUP(G4679, Tiers!B$1:C$134, 2, FALSE)</f>
        <v>1</v>
      </c>
      <c r="I4679" s="26" t="s">
        <v>5938</v>
      </c>
      <c r="J4679">
        <f t="shared" si="294"/>
        <v>11</v>
      </c>
      <c r="K4679">
        <f t="shared" si="295"/>
        <v>1</v>
      </c>
      <c r="L4679">
        <f t="shared" si="296"/>
        <v>13752</v>
      </c>
      <c r="M4679">
        <f t="shared" si="297"/>
        <v>451</v>
      </c>
      <c r="N4679">
        <v>37</v>
      </c>
      <c r="O4679" t="s">
        <v>159</v>
      </c>
      <c r="P4679" t="s">
        <v>21</v>
      </c>
      <c r="Q4679" t="s">
        <v>22</v>
      </c>
      <c r="R4679" t="s">
        <v>21</v>
      </c>
      <c r="W4679">
        <v>188</v>
      </c>
      <c r="X4679">
        <v>89</v>
      </c>
      <c r="Y4679">
        <v>0</v>
      </c>
      <c r="Z4679">
        <v>380</v>
      </c>
    </row>
    <row r="4680" spans="1:26" ht="15.95">
      <c r="A4680" t="s">
        <v>5613</v>
      </c>
      <c r="B4680" t="s">
        <v>42</v>
      </c>
      <c r="C4680" t="str">
        <f>VLOOKUP(B4680, Positions!A$1:B$160, 2, FALSE)</f>
        <v>Midfielder</v>
      </c>
      <c r="D4680" t="s">
        <v>5614</v>
      </c>
      <c r="E4680" t="s">
        <v>5666</v>
      </c>
      <c r="F4680" t="s">
        <v>21</v>
      </c>
      <c r="G4680" t="str">
        <f>VLOOKUP(E4680, Tiers!M$1:P$134, 3, FALSE)</f>
        <v>NONE</v>
      </c>
      <c r="H4680">
        <f>VLOOKUP(G4680, Tiers!B$1:C$134, 2, FALSE)</f>
        <v>7</v>
      </c>
      <c r="I4680" s="26" t="s">
        <v>5939</v>
      </c>
      <c r="J4680">
        <f t="shared" si="294"/>
        <v>10</v>
      </c>
      <c r="K4680">
        <f t="shared" si="295"/>
        <v>1</v>
      </c>
      <c r="L4680">
        <f t="shared" si="296"/>
        <v>13768</v>
      </c>
      <c r="M4680">
        <f t="shared" si="297"/>
        <v>452</v>
      </c>
      <c r="N4680">
        <v>37</v>
      </c>
      <c r="O4680" t="s">
        <v>397</v>
      </c>
      <c r="P4680" t="s">
        <v>21</v>
      </c>
      <c r="Q4680" t="s">
        <v>22</v>
      </c>
      <c r="R4680" t="s">
        <v>21</v>
      </c>
      <c r="W4680">
        <v>171</v>
      </c>
      <c r="X4680">
        <v>78</v>
      </c>
      <c r="Y4680">
        <v>38</v>
      </c>
      <c r="Z4680">
        <v>586</v>
      </c>
    </row>
    <row r="4681" spans="1:26" ht="15.95">
      <c r="A4681" t="s">
        <v>5615</v>
      </c>
      <c r="B4681" t="s">
        <v>166</v>
      </c>
      <c r="C4681" t="str">
        <f>VLOOKUP(B4681, Positions!A$1:B$160, 2, FALSE)</f>
        <v>Goalkeeper</v>
      </c>
      <c r="D4681" t="s">
        <v>1358</v>
      </c>
      <c r="E4681" t="s">
        <v>5663</v>
      </c>
      <c r="F4681" t="s">
        <v>21</v>
      </c>
      <c r="G4681" t="str">
        <f>VLOOKUP(E4681, Tiers!M$1:P$134, 3, FALSE)</f>
        <v>ENG4</v>
      </c>
      <c r="H4681">
        <f>VLOOKUP(G4681, Tiers!B$1:C$134, 2, FALSE)</f>
        <v>5</v>
      </c>
      <c r="I4681" s="26" t="s">
        <v>5940</v>
      </c>
      <c r="J4681">
        <f t="shared" si="294"/>
        <v>9</v>
      </c>
      <c r="K4681">
        <f t="shared" si="295"/>
        <v>1</v>
      </c>
      <c r="L4681">
        <f t="shared" si="296"/>
        <v>13809</v>
      </c>
      <c r="M4681">
        <f t="shared" si="297"/>
        <v>453</v>
      </c>
      <c r="N4681">
        <v>37</v>
      </c>
      <c r="O4681" t="s">
        <v>141</v>
      </c>
      <c r="P4681" t="s">
        <v>21</v>
      </c>
      <c r="Q4681" t="s">
        <v>22</v>
      </c>
      <c r="R4681" t="s">
        <v>21</v>
      </c>
      <c r="W4681">
        <v>180</v>
      </c>
      <c r="X4681">
        <v>79</v>
      </c>
      <c r="Y4681">
        <v>0</v>
      </c>
      <c r="Z4681">
        <v>389</v>
      </c>
    </row>
    <row r="4682" spans="1:26" ht="15.95">
      <c r="A4682" t="s">
        <v>5616</v>
      </c>
      <c r="B4682" t="s">
        <v>494</v>
      </c>
      <c r="C4682" t="str">
        <f>VLOOKUP(B4682, Positions!A$1:B$160, 2, FALSE)</f>
        <v>Defender</v>
      </c>
      <c r="D4682" t="s">
        <v>177</v>
      </c>
      <c r="E4682" t="s">
        <v>5663</v>
      </c>
      <c r="F4682" t="s">
        <v>21</v>
      </c>
      <c r="G4682" t="str">
        <f>VLOOKUP(E4682, Tiers!M$1:P$134, 3, FALSE)</f>
        <v>ENG4</v>
      </c>
      <c r="H4682">
        <f>VLOOKUP(G4682, Tiers!B$1:C$134, 2, FALSE)</f>
        <v>5</v>
      </c>
      <c r="I4682" s="26" t="s">
        <v>5941</v>
      </c>
      <c r="J4682">
        <f t="shared" si="294"/>
        <v>8</v>
      </c>
      <c r="K4682">
        <f t="shared" si="295"/>
        <v>4</v>
      </c>
      <c r="L4682">
        <f t="shared" si="296"/>
        <v>13832</v>
      </c>
      <c r="M4682">
        <f t="shared" si="297"/>
        <v>454</v>
      </c>
      <c r="N4682">
        <v>37</v>
      </c>
      <c r="O4682" t="s">
        <v>73</v>
      </c>
      <c r="P4682" t="s">
        <v>21</v>
      </c>
      <c r="Q4682" t="s">
        <v>22</v>
      </c>
      <c r="R4682" t="s">
        <v>21</v>
      </c>
      <c r="W4682">
        <v>178</v>
      </c>
      <c r="X4682">
        <v>70</v>
      </c>
      <c r="Y4682">
        <v>33</v>
      </c>
      <c r="Z4682">
        <v>566</v>
      </c>
    </row>
    <row r="4683" spans="1:26" ht="15.95">
      <c r="A4683" t="s">
        <v>5617</v>
      </c>
      <c r="B4683" t="s">
        <v>166</v>
      </c>
      <c r="C4683" t="str">
        <f>VLOOKUP(B4683, Positions!A$1:B$160, 2, FALSE)</f>
        <v>Goalkeeper</v>
      </c>
      <c r="D4683" t="s">
        <v>5618</v>
      </c>
      <c r="E4683" t="s">
        <v>5666</v>
      </c>
      <c r="F4683" t="s">
        <v>21</v>
      </c>
      <c r="G4683" t="str">
        <f>VLOOKUP(E4683, Tiers!M$1:P$134, 3, FALSE)</f>
        <v>NONE</v>
      </c>
      <c r="H4683">
        <f>VLOOKUP(G4683, Tiers!B$1:C$134, 2, FALSE)</f>
        <v>7</v>
      </c>
      <c r="I4683" s="26" t="s">
        <v>5942</v>
      </c>
      <c r="J4683">
        <f t="shared" si="294"/>
        <v>6</v>
      </c>
      <c r="K4683">
        <f t="shared" si="295"/>
        <v>4</v>
      </c>
      <c r="L4683">
        <f t="shared" si="296"/>
        <v>13894</v>
      </c>
      <c r="M4683">
        <f t="shared" si="297"/>
        <v>456</v>
      </c>
      <c r="N4683">
        <v>38</v>
      </c>
      <c r="O4683" t="s">
        <v>40</v>
      </c>
      <c r="P4683" t="s">
        <v>21</v>
      </c>
      <c r="Q4683" t="s">
        <v>22</v>
      </c>
      <c r="R4683" t="s">
        <v>21</v>
      </c>
      <c r="W4683">
        <v>196</v>
      </c>
      <c r="X4683">
        <v>84</v>
      </c>
      <c r="Y4683">
        <v>1</v>
      </c>
      <c r="Z4683">
        <v>305</v>
      </c>
    </row>
    <row r="4684" spans="1:26" ht="15.95">
      <c r="A4684" t="s">
        <v>5619</v>
      </c>
      <c r="B4684" t="s">
        <v>81</v>
      </c>
      <c r="C4684" t="str">
        <f>VLOOKUP(B4684, Positions!A$1:B$160, 2, FALSE)</f>
        <v>Defender</v>
      </c>
      <c r="D4684" t="s">
        <v>187</v>
      </c>
      <c r="E4684" t="s">
        <v>5663</v>
      </c>
      <c r="F4684" t="s">
        <v>21</v>
      </c>
      <c r="G4684" t="str">
        <f>VLOOKUP(E4684, Tiers!M$1:P$134, 3, FALSE)</f>
        <v>ENG4</v>
      </c>
      <c r="H4684">
        <f>VLOOKUP(G4684, Tiers!B$1:C$134, 2, FALSE)</f>
        <v>5</v>
      </c>
      <c r="I4684" s="26" t="s">
        <v>5943</v>
      </c>
      <c r="J4684">
        <f t="shared" si="294"/>
        <v>6</v>
      </c>
      <c r="K4684">
        <f t="shared" si="295"/>
        <v>4</v>
      </c>
      <c r="L4684">
        <f t="shared" si="296"/>
        <v>13905</v>
      </c>
      <c r="M4684">
        <f t="shared" si="297"/>
        <v>456</v>
      </c>
      <c r="N4684">
        <v>38</v>
      </c>
      <c r="O4684" t="s">
        <v>1530</v>
      </c>
      <c r="P4684" t="s">
        <v>21</v>
      </c>
      <c r="Q4684" t="s">
        <v>22</v>
      </c>
      <c r="R4684" t="s">
        <v>21</v>
      </c>
      <c r="W4684">
        <v>188</v>
      </c>
      <c r="X4684">
        <v>85</v>
      </c>
      <c r="Y4684">
        <v>16</v>
      </c>
      <c r="Z4684">
        <v>527</v>
      </c>
    </row>
    <row r="4685" spans="1:26" ht="15.95">
      <c r="A4685" t="s">
        <v>5620</v>
      </c>
      <c r="B4685" t="s">
        <v>42</v>
      </c>
      <c r="C4685" t="str">
        <f>VLOOKUP(B4685, Positions!A$1:B$160, 2, FALSE)</f>
        <v>Midfielder</v>
      </c>
      <c r="D4685" t="s">
        <v>1184</v>
      </c>
      <c r="E4685" t="s">
        <v>5666</v>
      </c>
      <c r="F4685" t="s">
        <v>21</v>
      </c>
      <c r="G4685" t="str">
        <f>VLOOKUP(E4685, Tiers!M$1:P$134, 3, FALSE)</f>
        <v>NONE</v>
      </c>
      <c r="H4685">
        <f>VLOOKUP(G4685, Tiers!B$1:C$134, 2, FALSE)</f>
        <v>7</v>
      </c>
      <c r="I4685" s="26" t="s">
        <v>5944</v>
      </c>
      <c r="J4685">
        <f t="shared" si="294"/>
        <v>6</v>
      </c>
      <c r="K4685">
        <f t="shared" si="295"/>
        <v>4</v>
      </c>
      <c r="L4685">
        <f t="shared" si="296"/>
        <v>13907</v>
      </c>
      <c r="M4685">
        <f t="shared" si="297"/>
        <v>456</v>
      </c>
      <c r="N4685">
        <v>38</v>
      </c>
      <c r="O4685" t="s">
        <v>390</v>
      </c>
      <c r="P4685" t="s">
        <v>21</v>
      </c>
      <c r="Q4685" t="s">
        <v>22</v>
      </c>
      <c r="R4685" t="s">
        <v>21</v>
      </c>
      <c r="S4685" t="s">
        <v>340</v>
      </c>
      <c r="W4685">
        <v>181</v>
      </c>
      <c r="X4685">
        <v>77</v>
      </c>
      <c r="Y4685">
        <v>91</v>
      </c>
      <c r="Z4685">
        <v>679</v>
      </c>
    </row>
    <row r="4686" spans="1:26" ht="15.95">
      <c r="A4686" t="s">
        <v>5621</v>
      </c>
      <c r="B4686" t="s">
        <v>42</v>
      </c>
      <c r="C4686" t="str">
        <f>VLOOKUP(B4686, Positions!A$1:B$160, 2, FALSE)</f>
        <v>Midfielder</v>
      </c>
      <c r="D4686" t="s">
        <v>5666</v>
      </c>
      <c r="E4686" t="s">
        <v>5666</v>
      </c>
      <c r="F4686" t="s">
        <v>21</v>
      </c>
      <c r="G4686" t="str">
        <f>VLOOKUP(E4686, Tiers!M$1:P$134, 3, FALSE)</f>
        <v>NONE</v>
      </c>
      <c r="H4686">
        <f>VLOOKUP(G4686, Tiers!B$1:C$134, 2, FALSE)</f>
        <v>7</v>
      </c>
      <c r="I4686" s="26" t="s">
        <v>5707</v>
      </c>
      <c r="J4686">
        <f t="shared" si="294"/>
        <v>5</v>
      </c>
      <c r="K4686">
        <f t="shared" si="295"/>
        <v>3</v>
      </c>
      <c r="L4686">
        <f t="shared" si="296"/>
        <v>13923</v>
      </c>
      <c r="M4686">
        <f t="shared" si="297"/>
        <v>457</v>
      </c>
      <c r="N4686">
        <v>38</v>
      </c>
      <c r="O4686" t="s">
        <v>284</v>
      </c>
      <c r="P4686" t="s">
        <v>21</v>
      </c>
      <c r="Q4686" t="s">
        <v>22</v>
      </c>
      <c r="R4686" t="s">
        <v>21</v>
      </c>
      <c r="S4686" t="s">
        <v>421</v>
      </c>
      <c r="W4686">
        <v>178</v>
      </c>
      <c r="X4686">
        <v>65</v>
      </c>
      <c r="Y4686">
        <v>42</v>
      </c>
      <c r="Z4686">
        <v>407</v>
      </c>
    </row>
    <row r="4687" spans="1:26" ht="15.95">
      <c r="A4687" t="s">
        <v>5622</v>
      </c>
      <c r="B4687" t="s">
        <v>166</v>
      </c>
      <c r="C4687" t="str">
        <f>VLOOKUP(B4687, Positions!A$1:B$160, 2, FALSE)</f>
        <v>Goalkeeper</v>
      </c>
      <c r="D4687" t="s">
        <v>162</v>
      </c>
      <c r="E4687" t="s">
        <v>5663</v>
      </c>
      <c r="F4687" t="s">
        <v>21</v>
      </c>
      <c r="G4687" t="str">
        <f>VLOOKUP(E4687, Tiers!M$1:P$134, 3, FALSE)</f>
        <v>ENG4</v>
      </c>
      <c r="H4687">
        <f>VLOOKUP(G4687, Tiers!B$1:C$134, 2, FALSE)</f>
        <v>5</v>
      </c>
      <c r="I4687" s="26" t="s">
        <v>5708</v>
      </c>
      <c r="J4687">
        <f t="shared" si="294"/>
        <v>3</v>
      </c>
      <c r="K4687">
        <f t="shared" si="295"/>
        <v>3</v>
      </c>
      <c r="L4687">
        <f t="shared" si="296"/>
        <v>14719</v>
      </c>
      <c r="M4687">
        <f t="shared" si="297"/>
        <v>483</v>
      </c>
      <c r="N4687">
        <v>38</v>
      </c>
      <c r="O4687" t="s">
        <v>657</v>
      </c>
      <c r="P4687" t="s">
        <v>21</v>
      </c>
      <c r="Q4687" t="s">
        <v>22</v>
      </c>
      <c r="R4687" t="s">
        <v>21</v>
      </c>
      <c r="W4687">
        <v>181</v>
      </c>
      <c r="X4687">
        <v>84</v>
      </c>
      <c r="Y4687">
        <v>0</v>
      </c>
      <c r="Z4687">
        <v>658</v>
      </c>
    </row>
    <row r="4688" spans="1:26" ht="15.95">
      <c r="A4688" t="s">
        <v>5623</v>
      </c>
      <c r="B4688" t="s">
        <v>36</v>
      </c>
      <c r="C4688" t="str">
        <f>VLOOKUP(B4688, Positions!A$1:B$160, 2, FALSE)</f>
        <v>Midfielder</v>
      </c>
      <c r="D4688" t="s">
        <v>200</v>
      </c>
      <c r="E4688" t="s">
        <v>5664</v>
      </c>
      <c r="F4688" t="s">
        <v>21</v>
      </c>
      <c r="G4688" t="str">
        <f>VLOOKUP(E4688, Tiers!M$1:P$134, 3, FALSE)</f>
        <v>ENG3</v>
      </c>
      <c r="H4688">
        <f>VLOOKUP(G4688, Tiers!B$1:C$134, 2, FALSE)</f>
        <v>4</v>
      </c>
      <c r="I4688" s="26" t="s">
        <v>5709</v>
      </c>
      <c r="J4688">
        <f t="shared" si="294"/>
        <v>7</v>
      </c>
      <c r="K4688">
        <f t="shared" si="295"/>
        <v>4</v>
      </c>
      <c r="L4688">
        <f t="shared" si="296"/>
        <v>15326</v>
      </c>
      <c r="M4688">
        <f t="shared" si="297"/>
        <v>503</v>
      </c>
      <c r="N4688">
        <v>38</v>
      </c>
      <c r="O4688" t="s">
        <v>187</v>
      </c>
      <c r="P4688" t="s">
        <v>21</v>
      </c>
      <c r="Q4688" t="s">
        <v>22</v>
      </c>
      <c r="R4688" t="s">
        <v>21</v>
      </c>
      <c r="W4688">
        <v>176</v>
      </c>
      <c r="X4688">
        <v>78</v>
      </c>
      <c r="Y4688">
        <v>45</v>
      </c>
      <c r="Z4688">
        <v>548</v>
      </c>
    </row>
    <row r="4689" spans="1:26" ht="15.95">
      <c r="A4689" t="s">
        <v>5624</v>
      </c>
      <c r="B4689" t="s">
        <v>166</v>
      </c>
      <c r="C4689" t="str">
        <f>VLOOKUP(B4689, Positions!A$1:B$160, 2, FALSE)</f>
        <v>Goalkeeper</v>
      </c>
      <c r="D4689" t="s">
        <v>141</v>
      </c>
      <c r="E4689" t="s">
        <v>62</v>
      </c>
      <c r="F4689" t="s">
        <v>21</v>
      </c>
      <c r="G4689" t="str">
        <f>VLOOKUP(E4689, Tiers!M$1:P$134, 3, FALSE)</f>
        <v>ENG1</v>
      </c>
      <c r="H4689">
        <f>VLOOKUP(G4689, Tiers!B$1:C$134, 2, FALSE)</f>
        <v>1</v>
      </c>
      <c r="I4689" s="26" t="s">
        <v>5945</v>
      </c>
      <c r="J4689">
        <f t="shared" si="294"/>
        <v>9</v>
      </c>
      <c r="K4689">
        <f t="shared" si="295"/>
        <v>1</v>
      </c>
      <c r="L4689">
        <f t="shared" si="296"/>
        <v>14154</v>
      </c>
      <c r="M4689">
        <f t="shared" si="297"/>
        <v>465</v>
      </c>
      <c r="N4689">
        <v>38</v>
      </c>
      <c r="O4689" t="s">
        <v>512</v>
      </c>
      <c r="P4689" t="s">
        <v>21</v>
      </c>
      <c r="Q4689" t="s">
        <v>22</v>
      </c>
      <c r="R4689" t="s">
        <v>21</v>
      </c>
      <c r="W4689">
        <v>186</v>
      </c>
      <c r="X4689">
        <v>83</v>
      </c>
      <c r="Y4689">
        <v>0</v>
      </c>
      <c r="Z4689">
        <v>613</v>
      </c>
    </row>
    <row r="4690" spans="1:26" ht="15.95">
      <c r="A4690" t="s">
        <v>5625</v>
      </c>
      <c r="B4690" t="s">
        <v>166</v>
      </c>
      <c r="C4690" t="str">
        <f>VLOOKUP(B4690, Positions!A$1:B$160, 2, FALSE)</f>
        <v>Goalkeeper</v>
      </c>
      <c r="D4690" t="s">
        <v>1895</v>
      </c>
      <c r="E4690" t="s">
        <v>5666</v>
      </c>
      <c r="F4690" t="s">
        <v>21</v>
      </c>
      <c r="G4690" t="str">
        <f>VLOOKUP(E4690, Tiers!M$1:P$134, 3, FALSE)</f>
        <v>NONE</v>
      </c>
      <c r="H4690">
        <f>VLOOKUP(G4690, Tiers!B$1:C$134, 2, FALSE)</f>
        <v>7</v>
      </c>
      <c r="I4690" s="26" t="s">
        <v>5946</v>
      </c>
      <c r="J4690">
        <f t="shared" si="294"/>
        <v>5</v>
      </c>
      <c r="K4690">
        <f t="shared" si="295"/>
        <v>3</v>
      </c>
      <c r="L4690">
        <f t="shared" si="296"/>
        <v>14301</v>
      </c>
      <c r="M4690">
        <f t="shared" si="297"/>
        <v>469</v>
      </c>
      <c r="N4690">
        <v>39</v>
      </c>
      <c r="O4690" t="s">
        <v>113</v>
      </c>
      <c r="P4690" t="s">
        <v>21</v>
      </c>
      <c r="Q4690" t="s">
        <v>22</v>
      </c>
      <c r="R4690" t="s">
        <v>21</v>
      </c>
      <c r="W4690">
        <v>186</v>
      </c>
      <c r="X4690">
        <v>89</v>
      </c>
      <c r="Y4690">
        <v>1</v>
      </c>
      <c r="Z4690">
        <v>599</v>
      </c>
    </row>
    <row r="4691" spans="1:26" ht="15.95">
      <c r="A4691" t="s">
        <v>5626</v>
      </c>
      <c r="B4691" t="s">
        <v>16</v>
      </c>
      <c r="C4691" t="str">
        <f>VLOOKUP(B4691, Positions!A$1:B$160, 2, FALSE)</f>
        <v>Forward</v>
      </c>
      <c r="D4691" t="s">
        <v>207</v>
      </c>
      <c r="E4691" t="s">
        <v>5663</v>
      </c>
      <c r="F4691" t="s">
        <v>21</v>
      </c>
      <c r="G4691" t="str">
        <f>VLOOKUP(E4691, Tiers!M$1:P$134, 3, FALSE)</f>
        <v>ENG4</v>
      </c>
      <c r="H4691">
        <f>VLOOKUP(G4691, Tiers!B$1:C$134, 2, FALSE)</f>
        <v>5</v>
      </c>
      <c r="I4691" s="26" t="s">
        <v>5947</v>
      </c>
      <c r="J4691">
        <f t="shared" si="294"/>
        <v>8</v>
      </c>
      <c r="K4691">
        <f t="shared" si="295"/>
        <v>4</v>
      </c>
      <c r="L4691">
        <f t="shared" si="296"/>
        <v>14552</v>
      </c>
      <c r="M4691">
        <f t="shared" si="297"/>
        <v>478</v>
      </c>
      <c r="N4691">
        <v>39</v>
      </c>
      <c r="O4691" t="s">
        <v>373</v>
      </c>
      <c r="P4691" t="s">
        <v>21</v>
      </c>
      <c r="Q4691" t="s">
        <v>22</v>
      </c>
      <c r="R4691" t="s">
        <v>21</v>
      </c>
      <c r="W4691">
        <v>173</v>
      </c>
      <c r="X4691">
        <v>67</v>
      </c>
      <c r="Y4691">
        <v>258</v>
      </c>
      <c r="Z4691">
        <v>727</v>
      </c>
    </row>
    <row r="4692" spans="1:26" ht="15.95">
      <c r="A4692" t="s">
        <v>5627</v>
      </c>
      <c r="B4692" t="s">
        <v>166</v>
      </c>
      <c r="C4692" t="str">
        <f>VLOOKUP(B4692, Positions!A$1:B$160, 2, FALSE)</f>
        <v>Goalkeeper</v>
      </c>
      <c r="D4692" t="s">
        <v>259</v>
      </c>
      <c r="E4692" t="s">
        <v>5663</v>
      </c>
      <c r="F4692" t="s">
        <v>21</v>
      </c>
      <c r="G4692" t="str">
        <f>VLOOKUP(E4692, Tiers!M$1:P$134, 3, FALSE)</f>
        <v>ENG4</v>
      </c>
      <c r="H4692">
        <f>VLOOKUP(G4692, Tiers!B$1:C$134, 2, FALSE)</f>
        <v>5</v>
      </c>
      <c r="I4692" s="26" t="s">
        <v>5948</v>
      </c>
      <c r="J4692">
        <f t="shared" si="294"/>
        <v>7</v>
      </c>
      <c r="K4692">
        <f t="shared" si="295"/>
        <v>4</v>
      </c>
      <c r="L4692">
        <f t="shared" si="296"/>
        <v>14583</v>
      </c>
      <c r="M4692">
        <f t="shared" si="297"/>
        <v>479</v>
      </c>
      <c r="N4692">
        <v>39</v>
      </c>
      <c r="O4692" t="s">
        <v>74</v>
      </c>
      <c r="P4692" t="s">
        <v>21</v>
      </c>
      <c r="Q4692" t="s">
        <v>22</v>
      </c>
      <c r="R4692" t="s">
        <v>21</v>
      </c>
      <c r="W4692">
        <v>191</v>
      </c>
      <c r="X4692">
        <v>86</v>
      </c>
      <c r="Y4692">
        <v>0</v>
      </c>
      <c r="Z4692">
        <v>465</v>
      </c>
    </row>
    <row r="4693" spans="1:26" ht="15.95">
      <c r="A4693" t="s">
        <v>5628</v>
      </c>
      <c r="B4693" t="s">
        <v>166</v>
      </c>
      <c r="C4693" t="str">
        <f>VLOOKUP(B4693, Positions!A$1:B$160, 2, FALSE)</f>
        <v>Goalkeeper</v>
      </c>
      <c r="D4693" t="s">
        <v>5666</v>
      </c>
      <c r="E4693" t="s">
        <v>5666</v>
      </c>
      <c r="F4693" t="s">
        <v>21</v>
      </c>
      <c r="G4693" t="str">
        <f>VLOOKUP(E4693, Tiers!M$1:P$134, 3, FALSE)</f>
        <v>NONE</v>
      </c>
      <c r="H4693">
        <f>VLOOKUP(G4693, Tiers!B$1:C$134, 2, FALSE)</f>
        <v>7</v>
      </c>
      <c r="I4693" s="26" t="s">
        <v>5708</v>
      </c>
      <c r="J4693">
        <f t="shared" si="294"/>
        <v>3</v>
      </c>
      <c r="K4693">
        <f t="shared" si="295"/>
        <v>3</v>
      </c>
      <c r="L4693">
        <f t="shared" si="296"/>
        <v>14719</v>
      </c>
      <c r="M4693">
        <f t="shared" si="297"/>
        <v>483</v>
      </c>
      <c r="N4693">
        <v>40</v>
      </c>
      <c r="O4693" t="s">
        <v>4565</v>
      </c>
      <c r="P4693" t="s">
        <v>21</v>
      </c>
      <c r="Q4693" t="s">
        <v>22</v>
      </c>
      <c r="R4693" t="s">
        <v>21</v>
      </c>
      <c r="W4693">
        <v>188</v>
      </c>
      <c r="X4693">
        <v>83</v>
      </c>
      <c r="Y4693">
        <v>0</v>
      </c>
      <c r="Z4693">
        <v>237</v>
      </c>
    </row>
    <row r="4694" spans="1:26" ht="15.95">
      <c r="A4694" t="s">
        <v>5629</v>
      </c>
      <c r="B4694" t="s">
        <v>16</v>
      </c>
      <c r="C4694" t="str">
        <f>VLOOKUP(B4694, Positions!A$1:B$160, 2, FALSE)</f>
        <v>Forward</v>
      </c>
      <c r="D4694" t="s">
        <v>1121</v>
      </c>
      <c r="E4694" t="s">
        <v>5666</v>
      </c>
      <c r="F4694" t="s">
        <v>21</v>
      </c>
      <c r="G4694" t="str">
        <f>VLOOKUP(E4694, Tiers!M$1:P$134, 3, FALSE)</f>
        <v>NONE</v>
      </c>
      <c r="H4694">
        <f>VLOOKUP(G4694, Tiers!B$1:C$134, 2, FALSE)</f>
        <v>7</v>
      </c>
      <c r="I4694" s="26" t="s">
        <v>5709</v>
      </c>
      <c r="J4694">
        <f t="shared" si="294"/>
        <v>7</v>
      </c>
      <c r="K4694">
        <f t="shared" si="295"/>
        <v>4</v>
      </c>
      <c r="L4694">
        <f t="shared" si="296"/>
        <v>15326</v>
      </c>
      <c r="M4694">
        <f t="shared" si="297"/>
        <v>503</v>
      </c>
      <c r="N4694">
        <v>40</v>
      </c>
      <c r="O4694" t="s">
        <v>455</v>
      </c>
      <c r="P4694" t="s">
        <v>21</v>
      </c>
      <c r="Q4694" t="s">
        <v>22</v>
      </c>
      <c r="R4694" t="s">
        <v>21</v>
      </c>
      <c r="W4694">
        <v>181</v>
      </c>
      <c r="X4694">
        <v>73</v>
      </c>
      <c r="Y4694">
        <v>148</v>
      </c>
      <c r="Z4694">
        <v>511</v>
      </c>
    </row>
    <row r="4695" spans="1:26" ht="15.95">
      <c r="A4695" t="s">
        <v>5630</v>
      </c>
      <c r="B4695" t="s">
        <v>166</v>
      </c>
      <c r="C4695" t="str">
        <f>VLOOKUP(B4695, Positions!A$1:B$160, 2, FALSE)</f>
        <v>Goalkeeper</v>
      </c>
      <c r="D4695" t="s">
        <v>68</v>
      </c>
      <c r="E4695" t="s">
        <v>5663</v>
      </c>
      <c r="F4695" t="s">
        <v>21</v>
      </c>
      <c r="G4695" t="str">
        <f>VLOOKUP(E4695, Tiers!M$1:P$134, 3, FALSE)</f>
        <v>ENG4</v>
      </c>
      <c r="H4695">
        <f>VLOOKUP(G4695, Tiers!B$1:C$134, 2, FALSE)</f>
        <v>5</v>
      </c>
      <c r="I4695" s="26" t="s">
        <v>5949</v>
      </c>
      <c r="J4695">
        <f t="shared" si="294"/>
        <v>3</v>
      </c>
      <c r="K4695">
        <f t="shared" si="295"/>
        <v>3</v>
      </c>
      <c r="L4695">
        <f t="shared" si="296"/>
        <v>15090</v>
      </c>
      <c r="M4695">
        <f t="shared" si="297"/>
        <v>495</v>
      </c>
      <c r="N4695">
        <v>41</v>
      </c>
      <c r="O4695" t="s">
        <v>5335</v>
      </c>
      <c r="P4695" t="s">
        <v>21</v>
      </c>
      <c r="Q4695" t="s">
        <v>22</v>
      </c>
      <c r="R4695" t="s">
        <v>21</v>
      </c>
      <c r="W4695">
        <v>185</v>
      </c>
      <c r="X4695">
        <v>87</v>
      </c>
      <c r="Y4695">
        <v>0</v>
      </c>
      <c r="Z4695">
        <v>397</v>
      </c>
    </row>
    <row r="4696" spans="1:26" ht="15.95">
      <c r="A4696" t="s">
        <v>5631</v>
      </c>
      <c r="B4696" t="s">
        <v>166</v>
      </c>
      <c r="C4696" t="str">
        <f>VLOOKUP(B4696, Positions!A$1:B$160, 2, FALSE)</f>
        <v>Goalkeeper</v>
      </c>
      <c r="D4696" t="s">
        <v>5666</v>
      </c>
      <c r="E4696" t="s">
        <v>5666</v>
      </c>
      <c r="F4696" t="s">
        <v>21</v>
      </c>
      <c r="G4696" t="str">
        <f>VLOOKUP(E4696, Tiers!M$1:P$134, 3, FALSE)</f>
        <v>NONE</v>
      </c>
      <c r="H4696">
        <f>VLOOKUP(G4696, Tiers!B$1:C$134, 2, FALSE)</f>
        <v>7</v>
      </c>
      <c r="I4696" s="26" t="s">
        <v>5709</v>
      </c>
      <c r="J4696">
        <f t="shared" si="294"/>
        <v>7</v>
      </c>
      <c r="K4696">
        <f t="shared" si="295"/>
        <v>4</v>
      </c>
      <c r="L4696">
        <f t="shared" si="296"/>
        <v>15326</v>
      </c>
      <c r="M4696">
        <f t="shared" si="297"/>
        <v>503</v>
      </c>
      <c r="N4696">
        <v>41</v>
      </c>
      <c r="O4696" t="s">
        <v>623</v>
      </c>
      <c r="P4696" t="s">
        <v>21</v>
      </c>
      <c r="Q4696" t="s">
        <v>22</v>
      </c>
      <c r="R4696" t="s">
        <v>21</v>
      </c>
      <c r="W4696">
        <v>194</v>
      </c>
      <c r="X4696">
        <v>98</v>
      </c>
      <c r="Y4696">
        <v>0</v>
      </c>
      <c r="Z4696">
        <v>484</v>
      </c>
    </row>
    <row r="4697" spans="1:26" ht="15.95">
      <c r="A4697" t="s">
        <v>5632</v>
      </c>
      <c r="B4697" t="s">
        <v>115</v>
      </c>
      <c r="C4697" t="str">
        <f>VLOOKUP(B4697, Positions!A$1:B$160, 2, FALSE)</f>
        <v>Midfielder</v>
      </c>
      <c r="D4697" t="s">
        <v>3117</v>
      </c>
      <c r="E4697" t="s">
        <v>5663</v>
      </c>
      <c r="F4697" t="s">
        <v>21</v>
      </c>
      <c r="G4697" t="str">
        <f>VLOOKUP(E4697, Tiers!M$1:P$134, 3, FALSE)</f>
        <v>ENG4</v>
      </c>
      <c r="H4697">
        <f>VLOOKUP(G4697, Tiers!B$1:C$134, 2, FALSE)</f>
        <v>5</v>
      </c>
      <c r="I4697" s="26" t="s">
        <v>5950</v>
      </c>
      <c r="J4697">
        <f t="shared" si="294"/>
        <v>5</v>
      </c>
      <c r="K4697">
        <f t="shared" si="295"/>
        <v>3</v>
      </c>
      <c r="L4697">
        <f t="shared" si="296"/>
        <v>15392</v>
      </c>
      <c r="M4697">
        <f t="shared" si="297"/>
        <v>505</v>
      </c>
      <c r="N4697">
        <v>42</v>
      </c>
      <c r="O4697" t="s">
        <v>103</v>
      </c>
      <c r="P4697" t="s">
        <v>21</v>
      </c>
      <c r="Q4697" t="s">
        <v>22</v>
      </c>
      <c r="R4697" t="s">
        <v>21</v>
      </c>
      <c r="W4697">
        <v>178</v>
      </c>
      <c r="X4697">
        <v>79</v>
      </c>
      <c r="Y4697">
        <v>108</v>
      </c>
      <c r="Z4697">
        <v>540</v>
      </c>
    </row>
    <row r="4698" spans="1:26" ht="15.95">
      <c r="A4698" t="s">
        <v>5633</v>
      </c>
      <c r="B4698" t="s">
        <v>166</v>
      </c>
      <c r="C4698" t="str">
        <f>VLOOKUP(B4698, Positions!A$1:B$160, 2, FALSE)</f>
        <v>Goalkeeper</v>
      </c>
      <c r="D4698" t="s">
        <v>79</v>
      </c>
      <c r="E4698" t="s">
        <v>5663</v>
      </c>
      <c r="F4698" t="s">
        <v>21</v>
      </c>
      <c r="G4698" t="str">
        <f>VLOOKUP(E4698, Tiers!M$1:P$134, 3, FALSE)</f>
        <v>ENG4</v>
      </c>
      <c r="H4698">
        <f>VLOOKUP(G4698, Tiers!B$1:C$134, 2, FALSE)</f>
        <v>5</v>
      </c>
      <c r="I4698" s="26" t="s">
        <v>5951</v>
      </c>
      <c r="J4698">
        <f t="shared" si="294"/>
        <v>4</v>
      </c>
      <c r="K4698">
        <f t="shared" si="295"/>
        <v>3</v>
      </c>
      <c r="L4698">
        <f t="shared" si="296"/>
        <v>15778</v>
      </c>
      <c r="M4698">
        <f t="shared" si="297"/>
        <v>518</v>
      </c>
      <c r="N4698">
        <v>43</v>
      </c>
      <c r="O4698" t="s">
        <v>2443</v>
      </c>
      <c r="P4698" t="s">
        <v>21</v>
      </c>
      <c r="Q4698" t="s">
        <v>22</v>
      </c>
      <c r="R4698" t="s">
        <v>21</v>
      </c>
      <c r="W4698">
        <v>186</v>
      </c>
      <c r="X4698">
        <v>88</v>
      </c>
      <c r="Y4698">
        <v>0</v>
      </c>
      <c r="Z4698">
        <v>626</v>
      </c>
    </row>
    <row r="4699" spans="1:26" ht="15.95">
      <c r="A4699" t="s">
        <v>5634</v>
      </c>
      <c r="B4699" t="s">
        <v>166</v>
      </c>
      <c r="C4699" t="str">
        <f>VLOOKUP(B4699, Positions!A$1:B$160, 2, FALSE)</f>
        <v>Goalkeeper</v>
      </c>
      <c r="D4699" t="s">
        <v>3117</v>
      </c>
      <c r="E4699" t="s">
        <v>5663</v>
      </c>
      <c r="F4699" t="s">
        <v>21</v>
      </c>
      <c r="G4699" t="str">
        <f>VLOOKUP(E4699, Tiers!M$1:P$134, 3, FALSE)</f>
        <v>ENG4</v>
      </c>
      <c r="H4699">
        <f>VLOOKUP(G4699, Tiers!B$1:C$134, 2, FALSE)</f>
        <v>5</v>
      </c>
      <c r="I4699" s="26" t="s">
        <v>5952</v>
      </c>
      <c r="J4699">
        <f t="shared" si="294"/>
        <v>8</v>
      </c>
      <c r="K4699">
        <f t="shared" si="295"/>
        <v>4</v>
      </c>
      <c r="L4699">
        <f t="shared" si="296"/>
        <v>16766</v>
      </c>
      <c r="M4699">
        <f t="shared" si="297"/>
        <v>550</v>
      </c>
      <c r="N4699">
        <v>45</v>
      </c>
      <c r="O4699" t="s">
        <v>530</v>
      </c>
      <c r="P4699" t="s">
        <v>21</v>
      </c>
      <c r="Q4699" t="s">
        <v>22</v>
      </c>
      <c r="R4699" t="s">
        <v>21</v>
      </c>
      <c r="W4699">
        <v>186</v>
      </c>
      <c r="X4699">
        <v>77</v>
      </c>
      <c r="Y4699">
        <v>0</v>
      </c>
      <c r="Z4699">
        <v>376</v>
      </c>
    </row>
    <row r="4700" spans="1:26" ht="15.95"/>
    <row r="4701" spans="1:26" ht="15.95"/>
    <row r="4702" spans="1:26" ht="15.95"/>
    <row r="4703" spans="1:26" ht="15.95"/>
    <row r="4704" spans="1:26" ht="15.95"/>
    <row r="4705" ht="15.95"/>
    <row r="4706" ht="15.95"/>
    <row r="4707" ht="15.95"/>
    <row r="4708" ht="15.95"/>
    <row r="4709" ht="15.95"/>
    <row r="4710" ht="15.95"/>
    <row r="4711" ht="15.95"/>
    <row r="4712" ht="15.95"/>
    <row r="4713" ht="15.95"/>
    <row r="4714" ht="15.95"/>
    <row r="4715" ht="15.95"/>
    <row r="4716" ht="15.95"/>
    <row r="4717" ht="15.95"/>
    <row r="4718" ht="15.95"/>
    <row r="4719" ht="15.95"/>
    <row r="4720" ht="15.95"/>
    <row r="4721" ht="15.95"/>
    <row r="4722" ht="15.95"/>
    <row r="4723" ht="15.95"/>
    <row r="4724" ht="15.95"/>
    <row r="4725" ht="15.95"/>
    <row r="4726" ht="15.95"/>
    <row r="4727" ht="15.95"/>
    <row r="4728" ht="15.95"/>
    <row r="4729" ht="15.95"/>
    <row r="4730" ht="15.95"/>
    <row r="4731" ht="15.95"/>
    <row r="4732" ht="15.95"/>
    <row r="4733" ht="15.95"/>
    <row r="4734" ht="15.95"/>
    <row r="4735" ht="15.95"/>
    <row r="4736" ht="15.95"/>
    <row r="4737" ht="15.95"/>
    <row r="4738" ht="15.95"/>
    <row r="4739" ht="15.95"/>
    <row r="4740" ht="15.95"/>
    <row r="4741" ht="15.95"/>
    <row r="4742" ht="15.95"/>
    <row r="4743" ht="15.95"/>
    <row r="4744" ht="15.95"/>
    <row r="4745" ht="15.95"/>
    <row r="4746" ht="15.95"/>
    <row r="4747" ht="15.95"/>
    <row r="4748" ht="15.95"/>
    <row r="4749" ht="15.95"/>
    <row r="4750" ht="15.95"/>
    <row r="4751" ht="15.95"/>
    <row r="4752" ht="15.95"/>
    <row r="4753" ht="15.95"/>
    <row r="4754" ht="15.95"/>
    <row r="4755" ht="15.95"/>
    <row r="4756" ht="15.95"/>
    <row r="4757" ht="15.95"/>
    <row r="4758" ht="15.95"/>
    <row r="4759" ht="15.95"/>
    <row r="4760" ht="15.95"/>
    <row r="4761" ht="15.95"/>
    <row r="4762" ht="15.95"/>
    <row r="4763" ht="15.95"/>
    <row r="4764" ht="15.95"/>
    <row r="4765" ht="15.95"/>
    <row r="4766" ht="15.95"/>
    <row r="4767" ht="15.95"/>
    <row r="4768" ht="15.95"/>
    <row r="4769" ht="15.95"/>
    <row r="4770" ht="15.95"/>
    <row r="4771" ht="15.95"/>
    <row r="4772" ht="15.95"/>
    <row r="4773" ht="15.95"/>
    <row r="4774" ht="15.95"/>
    <row r="4775" ht="15.95"/>
    <row r="4776" ht="15.95"/>
    <row r="4777" ht="15.95"/>
    <row r="4778" ht="15.95"/>
    <row r="4779" ht="15.95"/>
    <row r="4780" ht="15.95"/>
    <row r="4781" ht="15.95"/>
    <row r="4782" ht="15.95"/>
    <row r="4783" ht="15.95"/>
    <row r="4784" ht="15.95"/>
    <row r="4785" ht="15.95"/>
    <row r="4786" ht="15.95"/>
    <row r="4787" ht="15.95"/>
    <row r="4788" ht="15.95"/>
    <row r="4789" ht="15.95"/>
    <row r="4790" ht="15.95"/>
    <row r="4791" ht="15.95"/>
    <row r="4792" ht="15.95"/>
    <row r="4793" ht="15.95"/>
    <row r="4794" ht="15.95"/>
    <row r="4795" ht="15.95"/>
    <row r="4796" ht="15.95"/>
    <row r="4797" ht="15.95"/>
    <row r="4798" ht="15.95"/>
    <row r="4799" ht="15.95"/>
    <row r="4800" ht="15.95"/>
    <row r="4801" ht="15.95"/>
    <row r="4802" ht="15.95"/>
    <row r="4803" ht="15.95"/>
    <row r="4804" ht="15.95"/>
    <row r="4805" ht="15.95"/>
    <row r="4806" ht="15.95"/>
    <row r="4807" ht="15.95"/>
    <row r="4808" ht="15.95"/>
    <row r="4809" ht="15.95"/>
    <row r="4810" ht="15.95"/>
    <row r="4811" ht="15.95"/>
    <row r="4812" ht="15.95"/>
    <row r="4813" ht="15.95"/>
    <row r="4814" ht="15.95"/>
    <row r="4815" ht="15.95"/>
    <row r="4816" ht="15.95"/>
    <row r="4817" ht="15.95"/>
    <row r="4818" ht="15.95"/>
    <row r="4819" ht="15.95"/>
    <row r="4820" ht="15.95"/>
    <row r="4821" ht="15.95"/>
    <row r="4822" ht="15.95"/>
    <row r="4823" ht="15.95"/>
    <row r="4824" ht="15.95"/>
    <row r="4825" ht="15.95"/>
    <row r="4826" ht="15.95"/>
    <row r="4827" ht="15.95"/>
    <row r="4828" ht="15.95"/>
    <row r="4829" ht="15.95"/>
    <row r="4830" ht="15.95"/>
    <row r="4831" ht="15.95"/>
    <row r="4832" ht="15.95"/>
    <row r="4833" ht="15.95"/>
    <row r="4834" ht="15.95"/>
    <row r="4835" ht="15.95"/>
    <row r="4836" ht="15.95"/>
    <row r="4837" ht="15.95"/>
    <row r="4838" ht="15.95"/>
    <row r="4839" ht="15.95"/>
    <row r="4840" ht="15.95"/>
    <row r="4841" ht="15.95"/>
    <row r="4842" ht="15.95"/>
    <row r="4843" ht="15.95"/>
    <row r="4844" ht="15.95"/>
    <row r="4845" ht="15.95"/>
    <row r="4846" ht="15.95"/>
    <row r="4847" ht="15.95"/>
    <row r="4848" ht="15.95"/>
    <row r="4849" ht="15.95"/>
    <row r="4850" ht="15.95"/>
    <row r="4851" ht="15.95"/>
    <row r="4852" ht="15.95"/>
    <row r="4853" ht="15.95"/>
    <row r="4854" ht="15.95"/>
    <row r="4855" ht="15.95"/>
    <row r="4856" ht="15.95"/>
    <row r="4857" ht="15.95"/>
    <row r="4858" ht="15.95"/>
    <row r="4859" ht="15.95"/>
    <row r="4860" ht="15.95"/>
    <row r="4861" ht="15.95"/>
    <row r="4862" ht="15.95"/>
    <row r="4863" ht="15.95"/>
    <row r="4864" ht="15.95"/>
    <row r="4865" ht="15.95"/>
    <row r="4866" ht="15.95"/>
    <row r="4867" ht="15.95"/>
    <row r="4868" ht="15.95"/>
    <row r="4869" ht="15.95"/>
    <row r="4870" ht="15.95"/>
    <row r="4871" ht="15.95"/>
    <row r="4872" ht="15.95"/>
    <row r="4873" ht="15.95"/>
    <row r="4874" ht="15.95"/>
    <row r="4875" ht="15.95"/>
    <row r="4876" ht="15.95"/>
    <row r="4877" ht="15.95"/>
    <row r="4878" ht="15.95"/>
    <row r="4879" ht="15.95"/>
    <row r="4880" ht="15.95"/>
    <row r="4881" ht="15.95"/>
    <row r="4882" ht="15.95"/>
    <row r="4883" ht="15.95"/>
    <row r="4884" ht="15.95"/>
    <row r="4885" ht="15.95"/>
    <row r="4886" ht="15.95"/>
    <row r="4887" ht="15.95"/>
    <row r="4888" ht="15.95"/>
    <row r="4889" ht="15.95"/>
    <row r="4890" ht="15.95"/>
    <row r="4891" ht="15.95"/>
    <row r="4892" ht="15.95"/>
    <row r="4893" ht="15.95"/>
    <row r="4894" ht="15.95"/>
    <row r="4895" ht="15.95"/>
    <row r="4896" ht="15.95"/>
    <row r="4897" ht="15.95"/>
    <row r="4898" ht="15.95"/>
    <row r="4899" ht="15.95"/>
    <row r="4900" ht="15.95"/>
    <row r="4901" ht="15.95"/>
    <row r="4902" ht="15.95"/>
    <row r="4903" ht="15.95"/>
    <row r="4904" ht="15.95"/>
    <row r="4905" ht="15.95"/>
    <row r="4906" ht="15.95"/>
    <row r="4907" ht="15.95"/>
    <row r="4908" ht="15.95"/>
    <row r="4909" ht="15.95"/>
    <row r="4910" ht="15.95"/>
    <row r="4911" ht="15.95"/>
    <row r="4912" ht="15.95"/>
    <row r="4913" ht="15.95"/>
    <row r="4914" ht="15.95"/>
    <row r="4915" ht="15.95"/>
    <row r="4916" ht="15.95"/>
    <row r="4917" ht="15.95"/>
    <row r="4918" ht="15.95"/>
    <row r="4919" ht="15.95"/>
    <row r="4920" ht="15.95"/>
    <row r="4921" ht="15.95"/>
    <row r="4922" ht="15.95"/>
    <row r="4923" ht="15.95"/>
    <row r="4924" ht="15.95"/>
    <row r="4925" ht="15.95"/>
    <row r="4926" ht="15.95"/>
    <row r="4927" ht="15.95"/>
    <row r="4928" ht="15.95"/>
    <row r="4929" ht="15.95"/>
    <row r="4930" ht="15.95"/>
    <row r="4931" ht="15.95"/>
    <row r="4932" ht="15.95"/>
    <row r="4933" ht="15.95"/>
    <row r="4934" ht="15.95"/>
    <row r="4935" ht="15.95"/>
    <row r="4936" ht="15.95"/>
    <row r="4937" ht="15.95"/>
    <row r="4938" ht="15.95"/>
    <row r="4939" ht="15.95"/>
    <row r="4940" ht="15.95"/>
    <row r="4941" ht="15.95"/>
    <row r="4942" ht="15.95"/>
    <row r="4943" ht="15.95"/>
    <row r="4944" ht="15.95"/>
    <row r="4945" ht="15.95"/>
    <row r="4946" ht="15.95"/>
    <row r="4947" ht="15.95"/>
    <row r="4948" ht="15.95"/>
    <row r="4949" ht="15.95"/>
    <row r="4950" ht="15.95"/>
    <row r="4951" ht="15.95"/>
    <row r="4952" ht="15.95"/>
    <row r="4953" ht="15.95"/>
    <row r="4954" ht="15.95"/>
    <row r="4955" ht="15.95"/>
    <row r="4956" ht="15.95"/>
    <row r="4957" ht="15.95"/>
    <row r="4958" ht="15.95"/>
    <row r="4959" ht="15.95"/>
    <row r="4960" ht="15.95"/>
    <row r="4961" ht="15.95"/>
    <row r="4962" ht="15.95"/>
    <row r="4963" ht="15.95"/>
    <row r="4964" ht="15.95"/>
    <row r="4965" ht="15.95"/>
    <row r="4966" ht="15.95"/>
    <row r="4967" ht="15.95"/>
    <row r="4968" ht="15.95"/>
    <row r="4969" ht="15.95"/>
    <row r="4970" ht="15.95"/>
    <row r="4971" ht="15.95"/>
    <row r="4972" ht="15.95"/>
    <row r="4973" ht="15.95"/>
    <row r="4974" ht="15.95"/>
    <row r="4975" ht="15.95"/>
    <row r="4976" ht="15.95"/>
    <row r="4977" ht="15.95"/>
    <row r="4978" ht="15.95"/>
    <row r="4979" ht="15.95"/>
    <row r="4980" ht="15.95"/>
    <row r="4981" ht="15.95"/>
    <row r="4982" ht="15.95"/>
    <row r="4983" ht="15.95"/>
    <row r="4984" ht="15.95"/>
    <row r="4985" ht="15.95"/>
    <row r="4986" ht="15.95"/>
    <row r="4987" ht="15.95"/>
    <row r="4988" ht="15.95"/>
    <row r="4989" ht="15.95"/>
    <row r="4990" ht="15.95"/>
    <row r="4991" ht="15.95"/>
    <row r="4992" ht="15.95"/>
    <row r="4993" ht="15.95"/>
    <row r="4994" ht="15.95"/>
    <row r="4995" ht="15.95"/>
    <row r="4996" ht="15.95"/>
    <row r="4997" ht="15.95"/>
    <row r="4998" ht="15.95"/>
    <row r="4999" ht="15.95"/>
    <row r="5000" ht="15.95"/>
    <row r="5001" ht="15.95"/>
    <row r="5002" ht="15.95"/>
    <row r="5003" ht="15.95"/>
    <row r="5004" ht="15.95"/>
    <row r="5005" ht="15.95"/>
    <row r="5006" ht="15.95"/>
    <row r="5007" ht="15.95"/>
    <row r="5008" ht="15.95"/>
    <row r="5009" ht="15.95"/>
    <row r="5010" ht="15.95"/>
    <row r="5011" ht="15.95"/>
    <row r="5012" ht="15.95"/>
    <row r="5013" ht="15.95"/>
    <row r="5014" ht="15.95"/>
    <row r="5015" ht="15.95"/>
    <row r="5016" ht="15.95"/>
    <row r="5017" ht="15.95"/>
    <row r="5018" ht="15.95"/>
    <row r="5019" ht="15.95"/>
    <row r="5020" ht="15.95"/>
    <row r="5021" ht="15.95"/>
    <row r="5022" ht="15.95"/>
    <row r="5023" ht="15.95"/>
    <row r="5024" ht="15.95"/>
    <row r="5025" ht="15.95"/>
    <row r="5026" ht="15.95"/>
    <row r="5027" ht="15.95"/>
    <row r="5028" ht="15.95"/>
    <row r="5029" ht="15.95"/>
    <row r="5030" ht="15.95"/>
    <row r="5031" ht="15.95"/>
    <row r="5032" ht="15.95"/>
    <row r="5033" ht="15.95"/>
    <row r="5034" ht="15.95"/>
    <row r="5035" ht="15.95"/>
    <row r="5036" ht="15.95"/>
    <row r="5037" ht="15.95"/>
    <row r="5038" ht="15.95"/>
    <row r="5039" ht="15.95"/>
    <row r="5040" ht="15.95"/>
    <row r="5041" ht="15.95"/>
    <row r="5042" ht="15.95"/>
    <row r="5043" ht="15.95"/>
    <row r="5044" ht="15.95"/>
    <row r="5045" ht="15.95"/>
    <row r="5046" ht="15.95"/>
    <row r="5047" ht="15.95"/>
    <row r="5048" ht="15.95"/>
    <row r="5049" ht="15.95"/>
    <row r="5050" ht="15.95"/>
    <row r="5051" ht="15.95"/>
    <row r="5052" ht="15.95"/>
    <row r="5053" ht="15.95"/>
    <row r="5054" ht="15.95"/>
    <row r="5055" ht="15.95"/>
    <row r="5056" ht="15.95"/>
    <row r="5057" ht="15.95"/>
    <row r="5058" ht="15.95"/>
    <row r="5059" ht="15.95"/>
    <row r="5060" ht="15.95"/>
    <row r="5061" ht="15.95"/>
    <row r="5062" ht="15.95"/>
    <row r="5063" ht="15.95"/>
    <row r="5064" ht="15.95"/>
    <row r="5065" ht="15.95"/>
    <row r="5066" ht="15.95"/>
    <row r="5067" ht="15.95"/>
    <row r="5068" ht="15.95"/>
    <row r="5069" ht="15.95"/>
    <row r="5070" ht="15.95"/>
    <row r="5071" ht="15.95"/>
    <row r="5072" ht="15.95"/>
    <row r="5073" ht="15.95"/>
    <row r="5074" ht="15.95"/>
    <row r="5075" ht="15.95"/>
    <row r="5076" ht="15.95"/>
    <row r="5077" ht="15.95"/>
    <row r="5078" ht="15.95"/>
    <row r="5079" ht="15.95"/>
    <row r="5080" ht="15.95"/>
    <row r="5081" ht="15.95"/>
    <row r="5082" ht="15.95"/>
    <row r="5083" ht="15.95"/>
    <row r="5084" ht="15.95"/>
    <row r="5085" ht="15.95"/>
    <row r="5086" ht="15.95"/>
    <row r="5087" ht="15.95"/>
    <row r="5088" ht="15.95"/>
    <row r="5089" ht="15.95"/>
    <row r="5090" ht="15.95"/>
    <row r="5091" ht="15.95"/>
    <row r="5092" ht="15.95"/>
    <row r="5093" ht="15.95"/>
    <row r="5094" ht="15.95"/>
    <row r="5095" ht="15.95"/>
    <row r="5096" ht="15.95"/>
    <row r="5097" ht="15.95"/>
    <row r="5098" ht="15.95"/>
    <row r="5099" ht="15.95"/>
    <row r="5100" ht="15.95"/>
    <row r="5101" ht="15.95"/>
    <row r="5102" ht="15.95"/>
    <row r="5103" ht="15.95"/>
    <row r="5104" ht="15.95"/>
    <row r="5105" ht="15.95"/>
    <row r="5106" ht="15.95"/>
    <row r="5107" ht="15.95"/>
    <row r="5108" ht="15.95"/>
    <row r="5109" ht="15.95"/>
    <row r="5110" ht="15.95"/>
    <row r="5111" ht="15.95"/>
    <row r="5112" ht="15.95"/>
    <row r="5113" ht="15.95"/>
    <row r="5114" ht="15.95"/>
    <row r="5115" ht="15.95"/>
    <row r="5116" ht="15.95"/>
    <row r="5117" ht="15.95"/>
    <row r="5118" ht="15.95"/>
    <row r="5119" ht="15.95"/>
    <row r="5120" ht="15.95"/>
    <row r="5121" ht="15.95"/>
    <row r="5122" ht="15.95"/>
    <row r="5123" ht="15.95"/>
  </sheetData>
  <autoFilter ref="A1:AB4699" xr:uid="{42BEEABD-707B-4A79-BEEE-0280DD0059DC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E1397-F74F-4E13-A003-24EA43031D16}">
  <dimension ref="A1:J4699"/>
  <sheetViews>
    <sheetView topLeftCell="A2526" workbookViewId="0">
      <selection activeCell="A2555" sqref="A2555:XFD2555"/>
    </sheetView>
  </sheetViews>
  <sheetFormatPr defaultColWidth="9" defaultRowHeight="15.95"/>
  <cols>
    <col min="1" max="1" width="26.125" style="5" bestFit="1" customWidth="1"/>
    <col min="2" max="2" width="26.125" style="5" customWidth="1"/>
    <col min="3" max="3" width="32.625" style="5" bestFit="1" customWidth="1"/>
    <col min="4" max="4" width="11.125" style="5" bestFit="1" customWidth="1"/>
    <col min="5" max="5" width="22.625" style="5" bestFit="1" customWidth="1"/>
    <col min="6" max="6" width="21.625" style="5" bestFit="1" customWidth="1"/>
    <col min="7" max="7" width="9" style="5"/>
    <col min="8" max="8" width="35.375" style="5" bestFit="1" customWidth="1"/>
    <col min="9" max="9" width="11.125" style="5" customWidth="1"/>
    <col min="10" max="10" width="11.125" style="5" bestFit="1" customWidth="1"/>
    <col min="11" max="11" width="8.625" style="5" bestFit="1" customWidth="1"/>
    <col min="12" max="16384" width="9" style="5"/>
  </cols>
  <sheetData>
    <row r="1" spans="1:10" ht="33.950000000000003">
      <c r="A1" s="22" t="s">
        <v>0</v>
      </c>
      <c r="B1" s="22"/>
      <c r="C1" s="22" t="s">
        <v>7030</v>
      </c>
      <c r="D1" s="22" t="s">
        <v>1</v>
      </c>
      <c r="E1" s="22" t="s">
        <v>2</v>
      </c>
      <c r="F1" s="22" t="s">
        <v>3</v>
      </c>
      <c r="G1" s="22" t="s">
        <v>5</v>
      </c>
      <c r="H1" s="22"/>
      <c r="I1" s="22" t="s">
        <v>7031</v>
      </c>
      <c r="J1" s="22" t="s">
        <v>4</v>
      </c>
    </row>
    <row r="2" spans="1:10" ht="33.950000000000003">
      <c r="A2" s="23" t="s">
        <v>7032</v>
      </c>
      <c r="B2" s="23" t="str">
        <f t="shared" ref="B2:B65" si="0">MID(A2 &amp; " " &amp; A2, FIND(", ", A2) + 2, LEN(A2) - FIND(", ", A2) - 1) &amp; " " &amp; LEFT(A2, FIND(", ", A2) - 1)</f>
        <v>Aaron Opoku</v>
      </c>
      <c r="C2" s="23" t="s">
        <v>7033</v>
      </c>
      <c r="D2" s="23" t="s">
        <v>7034</v>
      </c>
      <c r="E2" s="23" t="s">
        <v>2843</v>
      </c>
      <c r="F2" s="23" t="s">
        <v>7035</v>
      </c>
      <c r="G2" s="23">
        <v>19</v>
      </c>
      <c r="H2" s="5" t="str">
        <f t="shared" ref="H2:H65" si="1">B2 &amp; E2</f>
        <v>Aaron OpokuBarwell</v>
      </c>
      <c r="I2" s="23" t="s">
        <v>7036</v>
      </c>
      <c r="J2" s="23" t="s">
        <v>339</v>
      </c>
    </row>
    <row r="3" spans="1:10" ht="17.100000000000001">
      <c r="A3" s="23" t="s">
        <v>7037</v>
      </c>
      <c r="B3" s="23" t="str">
        <f t="shared" si="0"/>
        <v>Rolando Aarons</v>
      </c>
      <c r="C3" s="23" t="s">
        <v>7038</v>
      </c>
      <c r="D3" s="23" t="s">
        <v>7039</v>
      </c>
      <c r="E3" s="23" t="s">
        <v>530</v>
      </c>
      <c r="F3" s="23">
        <v>100000042</v>
      </c>
      <c r="G3" s="23">
        <v>19</v>
      </c>
      <c r="H3" s="5" t="str">
        <f t="shared" si="1"/>
        <v>Rolando AaronsNewcastle</v>
      </c>
      <c r="I3" s="23" t="s">
        <v>7040</v>
      </c>
      <c r="J3" s="23" t="s">
        <v>339</v>
      </c>
    </row>
    <row r="4" spans="1:10" ht="17.100000000000001">
      <c r="A4" s="23" t="s">
        <v>7041</v>
      </c>
      <c r="B4" s="23" t="str">
        <f t="shared" si="0"/>
        <v>Brad Abbott</v>
      </c>
      <c r="C4" s="23" t="s">
        <v>339</v>
      </c>
      <c r="D4" s="23" t="s">
        <v>7042</v>
      </c>
      <c r="E4" s="23" t="s">
        <v>376</v>
      </c>
      <c r="F4" s="23" t="s">
        <v>38</v>
      </c>
      <c r="G4" s="23">
        <v>20</v>
      </c>
      <c r="H4" s="5" t="str">
        <f t="shared" si="1"/>
        <v>Brad AbbottBarnsley</v>
      </c>
      <c r="I4" s="23" t="s">
        <v>7043</v>
      </c>
      <c r="J4" s="23" t="s">
        <v>339</v>
      </c>
    </row>
    <row r="5" spans="1:10" ht="17.100000000000001">
      <c r="A5" s="23" t="s">
        <v>7044</v>
      </c>
      <c r="B5" s="23" t="str">
        <f t="shared" si="0"/>
        <v>Chris Abbott</v>
      </c>
      <c r="C5" s="23" t="s">
        <v>339</v>
      </c>
      <c r="D5" s="23" t="s">
        <v>7045</v>
      </c>
      <c r="E5" s="23" t="s">
        <v>5666</v>
      </c>
      <c r="F5" s="23" t="s">
        <v>5666</v>
      </c>
      <c r="G5" s="23">
        <v>20</v>
      </c>
      <c r="H5" s="5" t="str">
        <f t="shared" si="1"/>
        <v>Chris AbbottNaN</v>
      </c>
      <c r="I5" s="23" t="s">
        <v>7046</v>
      </c>
      <c r="J5" s="23" t="s">
        <v>339</v>
      </c>
    </row>
    <row r="6" spans="1:10" ht="17.100000000000001">
      <c r="A6" s="23" t="s">
        <v>7047</v>
      </c>
      <c r="B6" s="23" t="str">
        <f t="shared" si="0"/>
        <v>Anas Abdo</v>
      </c>
      <c r="C6" s="23" t="s">
        <v>339</v>
      </c>
      <c r="D6" s="23" t="s">
        <v>7048</v>
      </c>
      <c r="E6" s="23" t="s">
        <v>204</v>
      </c>
      <c r="F6" s="23">
        <v>100000052</v>
      </c>
      <c r="G6" s="23">
        <v>16</v>
      </c>
      <c r="H6" s="5" t="str">
        <f t="shared" si="1"/>
        <v>Anas AbdoBolton</v>
      </c>
      <c r="I6" s="23" t="s">
        <v>7049</v>
      </c>
      <c r="J6" s="23" t="s">
        <v>339</v>
      </c>
    </row>
    <row r="7" spans="1:10" ht="17.100000000000001">
      <c r="A7" s="23" t="s">
        <v>7050</v>
      </c>
      <c r="B7" s="23" t="str">
        <f t="shared" si="0"/>
        <v>J'cee Abraham</v>
      </c>
      <c r="C7" s="23" t="s">
        <v>339</v>
      </c>
      <c r="D7" s="23" t="s">
        <v>7051</v>
      </c>
      <c r="E7" s="23" t="s">
        <v>265</v>
      </c>
      <c r="F7" s="23">
        <v>100000055</v>
      </c>
      <c r="G7" s="23">
        <v>16</v>
      </c>
      <c r="H7" s="5" t="str">
        <f t="shared" si="1"/>
        <v>J'cee AbrahamRotherham</v>
      </c>
      <c r="I7" s="23" t="s">
        <v>7052</v>
      </c>
      <c r="J7" s="23" t="s">
        <v>339</v>
      </c>
    </row>
    <row r="8" spans="1:10" ht="17.100000000000001">
      <c r="A8" s="23" t="s">
        <v>7053</v>
      </c>
      <c r="B8" s="23" t="str">
        <f t="shared" si="0"/>
        <v>Tammy Abraham</v>
      </c>
      <c r="C8" s="23" t="s">
        <v>339</v>
      </c>
      <c r="D8" s="23" t="s">
        <v>7054</v>
      </c>
      <c r="E8" s="23" t="s">
        <v>169</v>
      </c>
      <c r="F8" s="23">
        <v>100000042</v>
      </c>
      <c r="G8" s="23">
        <v>17</v>
      </c>
      <c r="H8" s="5" t="str">
        <f t="shared" si="1"/>
        <v>Tammy AbrahamChelsea</v>
      </c>
      <c r="I8" s="23" t="s">
        <v>7055</v>
      </c>
      <c r="J8" s="23" t="s">
        <v>339</v>
      </c>
    </row>
    <row r="9" spans="1:10" ht="17.100000000000001">
      <c r="A9" s="23" t="s">
        <v>7056</v>
      </c>
      <c r="B9" s="23" t="str">
        <f t="shared" si="0"/>
        <v>Tristan Abrahams</v>
      </c>
      <c r="C9" s="23" t="s">
        <v>339</v>
      </c>
      <c r="D9" s="23" t="s">
        <v>7048</v>
      </c>
      <c r="E9" s="23" t="s">
        <v>231</v>
      </c>
      <c r="F9" s="23">
        <v>100000054</v>
      </c>
      <c r="G9" s="23">
        <v>16</v>
      </c>
      <c r="H9" s="5" t="str">
        <f t="shared" si="1"/>
        <v>Tristan AbrahamsLeyton Orient</v>
      </c>
      <c r="I9" s="23" t="s">
        <v>7057</v>
      </c>
      <c r="J9" s="23" t="s">
        <v>339</v>
      </c>
    </row>
    <row r="10" spans="1:10" ht="17.100000000000001">
      <c r="A10" s="23" t="s">
        <v>7058</v>
      </c>
      <c r="B10" s="23" t="str">
        <f t="shared" si="0"/>
        <v>Blair Adams</v>
      </c>
      <c r="C10" s="23" t="s">
        <v>339</v>
      </c>
      <c r="D10" s="23" t="s">
        <v>7059</v>
      </c>
      <c r="E10" s="23" t="s">
        <v>68</v>
      </c>
      <c r="F10" s="23" t="s">
        <v>18</v>
      </c>
      <c r="G10" s="23">
        <v>23</v>
      </c>
      <c r="H10" s="5" t="str">
        <f t="shared" si="1"/>
        <v>Blair AdamsNotts Co</v>
      </c>
      <c r="I10" s="23" t="s">
        <v>7060</v>
      </c>
      <c r="J10" s="23" t="s">
        <v>339</v>
      </c>
    </row>
    <row r="11" spans="1:10" ht="17.100000000000001">
      <c r="A11" s="23" t="s">
        <v>7061</v>
      </c>
      <c r="B11" s="23" t="str">
        <f t="shared" si="0"/>
        <v>Brandon Adams</v>
      </c>
      <c r="C11" s="23" t="s">
        <v>339</v>
      </c>
      <c r="D11" s="23" t="s">
        <v>7048</v>
      </c>
      <c r="E11" s="23" t="s">
        <v>98</v>
      </c>
      <c r="F11" s="23">
        <v>100000043</v>
      </c>
      <c r="G11" s="23">
        <v>17</v>
      </c>
      <c r="H11" s="5" t="str">
        <f t="shared" si="1"/>
        <v>Brandon AdamsQ.P.R.</v>
      </c>
      <c r="I11" s="23" t="s">
        <v>7062</v>
      </c>
      <c r="J11" s="23" t="s">
        <v>339</v>
      </c>
    </row>
    <row r="12" spans="1:10" ht="17.100000000000001">
      <c r="A12" s="23" t="s">
        <v>7063</v>
      </c>
      <c r="B12" s="23" t="str">
        <f t="shared" si="0"/>
        <v>Charlee Adams</v>
      </c>
      <c r="C12" s="23" t="s">
        <v>339</v>
      </c>
      <c r="D12" s="23" t="s">
        <v>212</v>
      </c>
      <c r="E12" s="23" t="s">
        <v>284</v>
      </c>
      <c r="F12" s="23">
        <v>100000043</v>
      </c>
      <c r="G12" s="23">
        <v>20</v>
      </c>
      <c r="H12" s="5" t="str">
        <f t="shared" si="1"/>
        <v>Charlee AdamsBirmingham</v>
      </c>
      <c r="I12" s="23" t="s">
        <v>7064</v>
      </c>
      <c r="J12" s="23" t="s">
        <v>339</v>
      </c>
    </row>
    <row r="13" spans="1:10" ht="17.100000000000001">
      <c r="A13" s="23" t="s">
        <v>7065</v>
      </c>
      <c r="B13" s="23" t="str">
        <f t="shared" si="0"/>
        <v>Che Adams</v>
      </c>
      <c r="C13" s="23" t="s">
        <v>7066</v>
      </c>
      <c r="D13" s="23" t="s">
        <v>7054</v>
      </c>
      <c r="E13" s="23" t="s">
        <v>250</v>
      </c>
      <c r="F13" s="23" t="s">
        <v>38</v>
      </c>
      <c r="G13" s="23">
        <v>18</v>
      </c>
      <c r="H13" s="5" t="str">
        <f t="shared" si="1"/>
        <v>Che AdamsSheff Utd</v>
      </c>
      <c r="I13" s="23" t="s">
        <v>7067</v>
      </c>
      <c r="J13" s="23" t="s">
        <v>339</v>
      </c>
    </row>
    <row r="14" spans="1:10" ht="33.950000000000003">
      <c r="A14" s="23" t="s">
        <v>7068</v>
      </c>
      <c r="B14" s="23" t="str">
        <f t="shared" si="0"/>
        <v>Dan Adams</v>
      </c>
      <c r="C14" s="23" t="s">
        <v>339</v>
      </c>
      <c r="D14" s="23" t="s">
        <v>7069</v>
      </c>
      <c r="E14" s="23" t="s">
        <v>217</v>
      </c>
      <c r="F14" s="23">
        <v>100000045</v>
      </c>
      <c r="G14" s="23">
        <v>18</v>
      </c>
      <c r="H14" s="5" t="str">
        <f t="shared" si="1"/>
        <v>Dan AdamsGillingham</v>
      </c>
      <c r="I14" s="23" t="s">
        <v>7070</v>
      </c>
      <c r="J14" s="23" t="s">
        <v>339</v>
      </c>
    </row>
    <row r="15" spans="1:10" ht="17.100000000000001">
      <c r="A15" s="23" t="s">
        <v>7071</v>
      </c>
      <c r="B15" s="23" t="str">
        <f t="shared" si="0"/>
        <v>Kane Adams</v>
      </c>
      <c r="C15" s="23" t="s">
        <v>339</v>
      </c>
      <c r="D15" s="23" t="s">
        <v>7059</v>
      </c>
      <c r="E15" s="23" t="s">
        <v>5666</v>
      </c>
      <c r="F15" s="23" t="s">
        <v>5666</v>
      </c>
      <c r="G15" s="23">
        <v>18</v>
      </c>
      <c r="H15" s="5" t="str">
        <f t="shared" si="1"/>
        <v>Kane AdamsNaN</v>
      </c>
      <c r="I15" s="23" t="s">
        <v>7072</v>
      </c>
      <c r="J15" s="23" t="s">
        <v>339</v>
      </c>
    </row>
    <row r="16" spans="1:10" ht="17.100000000000001">
      <c r="A16" s="23" t="s">
        <v>7073</v>
      </c>
      <c r="B16" s="23" t="str">
        <f t="shared" si="0"/>
        <v>Liam Adams</v>
      </c>
      <c r="C16" s="23" t="s">
        <v>339</v>
      </c>
      <c r="D16" s="23" t="s">
        <v>7074</v>
      </c>
      <c r="E16" s="23" t="s">
        <v>332</v>
      </c>
      <c r="F16" s="23">
        <v>100000052</v>
      </c>
      <c r="G16" s="23">
        <v>17</v>
      </c>
      <c r="H16" s="5" t="str">
        <f t="shared" si="1"/>
        <v>Liam AdamsNottm Forest</v>
      </c>
      <c r="I16" s="23" t="s">
        <v>7075</v>
      </c>
      <c r="J16" s="23" t="s">
        <v>339</v>
      </c>
    </row>
    <row r="17" spans="1:10" ht="17.100000000000001">
      <c r="A17" s="23" t="s">
        <v>7076</v>
      </c>
      <c r="B17" s="23" t="str">
        <f t="shared" si="0"/>
        <v>Mo Adams</v>
      </c>
      <c r="C17" s="23" t="s">
        <v>339</v>
      </c>
      <c r="D17" s="23" t="s">
        <v>212</v>
      </c>
      <c r="E17" s="23" t="s">
        <v>5666</v>
      </c>
      <c r="F17" s="23" t="s">
        <v>5666</v>
      </c>
      <c r="G17" s="23">
        <v>18</v>
      </c>
      <c r="H17" s="5" t="str">
        <f t="shared" si="1"/>
        <v>Mo AdamsNaN</v>
      </c>
      <c r="I17" s="23" t="s">
        <v>7077</v>
      </c>
      <c r="J17" s="23" t="s">
        <v>339</v>
      </c>
    </row>
    <row r="18" spans="1:10" ht="17.100000000000001">
      <c r="A18" s="23" t="s">
        <v>7078</v>
      </c>
      <c r="B18" s="23" t="str">
        <f t="shared" si="0"/>
        <v>Pat Adamson</v>
      </c>
      <c r="C18" s="23" t="s">
        <v>339</v>
      </c>
      <c r="D18" s="23" t="s">
        <v>7042</v>
      </c>
      <c r="E18" s="23" t="s">
        <v>231</v>
      </c>
      <c r="F18" s="23">
        <v>100000054</v>
      </c>
      <c r="G18" s="23">
        <v>16</v>
      </c>
      <c r="H18" s="5" t="str">
        <f t="shared" si="1"/>
        <v>Pat AdamsonLeyton Orient</v>
      </c>
      <c r="I18" s="23" t="s">
        <v>7079</v>
      </c>
      <c r="J18" s="23" t="s">
        <v>339</v>
      </c>
    </row>
    <row r="19" spans="1:10" ht="17.100000000000001">
      <c r="A19" s="23" t="s">
        <v>7080</v>
      </c>
      <c r="B19" s="23" t="str">
        <f t="shared" si="0"/>
        <v>Fisayo Adarabioyo</v>
      </c>
      <c r="C19" s="23" t="s">
        <v>339</v>
      </c>
      <c r="D19" s="23" t="s">
        <v>7034</v>
      </c>
      <c r="E19" s="23" t="s">
        <v>1308</v>
      </c>
      <c r="F19" s="23" t="s">
        <v>7081</v>
      </c>
      <c r="G19" s="23">
        <v>20</v>
      </c>
      <c r="H19" s="5" t="str">
        <f t="shared" si="1"/>
        <v>Fisayo AdarabioyoMacclesfield</v>
      </c>
      <c r="I19" s="23" t="s">
        <v>7082</v>
      </c>
      <c r="J19" s="23" t="s">
        <v>339</v>
      </c>
    </row>
    <row r="20" spans="1:10" ht="17.100000000000001">
      <c r="A20" s="23" t="s">
        <v>7083</v>
      </c>
      <c r="B20" s="23" t="str">
        <f t="shared" si="0"/>
        <v>Tosin Adarabioyo</v>
      </c>
      <c r="C20" s="23" t="s">
        <v>7084</v>
      </c>
      <c r="D20" s="23" t="s">
        <v>7051</v>
      </c>
      <c r="E20" s="23" t="s">
        <v>490</v>
      </c>
      <c r="F20" s="23">
        <v>100000042</v>
      </c>
      <c r="G20" s="23">
        <v>17</v>
      </c>
      <c r="H20" s="5" t="str">
        <f t="shared" si="1"/>
        <v>Tosin AdarabioyoMan City</v>
      </c>
      <c r="I20" s="23" t="s">
        <v>7085</v>
      </c>
      <c r="J20" s="23" t="s">
        <v>339</v>
      </c>
    </row>
    <row r="21" spans="1:10" ht="17.100000000000001">
      <c r="A21" s="23" t="s">
        <v>7086</v>
      </c>
      <c r="B21" s="23" t="str">
        <f t="shared" si="0"/>
        <v>Miles Addison</v>
      </c>
      <c r="C21" s="23" t="s">
        <v>339</v>
      </c>
      <c r="D21" s="23" t="s">
        <v>7051</v>
      </c>
      <c r="E21" s="23" t="s">
        <v>5666</v>
      </c>
      <c r="F21" s="23" t="s">
        <v>5666</v>
      </c>
      <c r="G21" s="23">
        <v>26</v>
      </c>
      <c r="H21" s="5" t="str">
        <f t="shared" si="1"/>
        <v>Miles AddisonNaN</v>
      </c>
      <c r="I21" s="23" t="s">
        <v>7087</v>
      </c>
      <c r="J21" s="23" t="s">
        <v>339</v>
      </c>
    </row>
    <row r="22" spans="1:10" ht="17.100000000000001">
      <c r="A22" s="23" t="s">
        <v>7088</v>
      </c>
      <c r="B22" s="23" t="str">
        <f t="shared" si="0"/>
        <v>Tobi Adebayo-Rowling</v>
      </c>
      <c r="C22" s="23" t="s">
        <v>7084</v>
      </c>
      <c r="D22" s="23" t="s">
        <v>7089</v>
      </c>
      <c r="E22" s="23" t="s">
        <v>73</v>
      </c>
      <c r="F22" s="23" t="s">
        <v>7090</v>
      </c>
      <c r="G22" s="23">
        <v>18</v>
      </c>
      <c r="H22" s="5" t="str">
        <f t="shared" si="1"/>
        <v>Tobi Adebayo-RowlingPeterborough</v>
      </c>
      <c r="I22" s="23" t="s">
        <v>7091</v>
      </c>
      <c r="J22" s="23" t="s">
        <v>339</v>
      </c>
    </row>
    <row r="23" spans="1:10" ht="17.100000000000001">
      <c r="A23" s="23" t="s">
        <v>7092</v>
      </c>
      <c r="B23" s="23" t="str">
        <f t="shared" si="0"/>
        <v>Elijah Adebayo</v>
      </c>
      <c r="C23" s="23" t="s">
        <v>7084</v>
      </c>
      <c r="D23" s="23" t="s">
        <v>7051</v>
      </c>
      <c r="E23" s="23" t="s">
        <v>395</v>
      </c>
      <c r="F23" s="23">
        <v>100000042</v>
      </c>
      <c r="G23" s="23">
        <v>17</v>
      </c>
      <c r="H23" s="5" t="str">
        <f t="shared" si="1"/>
        <v>Elijah AdebayoFulham</v>
      </c>
      <c r="I23" s="23" t="s">
        <v>7093</v>
      </c>
      <c r="J23" s="23" t="s">
        <v>339</v>
      </c>
    </row>
    <row r="24" spans="1:10" ht="17.100000000000001">
      <c r="A24" s="23" t="s">
        <v>7094</v>
      </c>
      <c r="B24" s="23" t="str">
        <f t="shared" si="0"/>
        <v>Emmanuel Adebowale</v>
      </c>
      <c r="C24" s="23" t="s">
        <v>339</v>
      </c>
      <c r="D24" s="23" t="s">
        <v>7051</v>
      </c>
      <c r="E24" s="23" t="s">
        <v>250</v>
      </c>
      <c r="F24" s="23">
        <v>100000052</v>
      </c>
      <c r="G24" s="23">
        <v>17</v>
      </c>
      <c r="H24" s="5" t="str">
        <f t="shared" si="1"/>
        <v>Emmanuel AdebowaleSheff Utd</v>
      </c>
      <c r="I24" s="23" t="s">
        <v>7095</v>
      </c>
      <c r="J24" s="23" t="s">
        <v>339</v>
      </c>
    </row>
    <row r="25" spans="1:10" ht="17.100000000000001">
      <c r="A25" s="23" t="s">
        <v>7096</v>
      </c>
      <c r="B25" s="23" t="str">
        <f t="shared" si="0"/>
        <v>Jordan Adekunle</v>
      </c>
      <c r="C25" s="23" t="s">
        <v>339</v>
      </c>
      <c r="D25" s="23" t="s">
        <v>7097</v>
      </c>
      <c r="E25" s="23" t="s">
        <v>5666</v>
      </c>
      <c r="F25" s="23" t="s">
        <v>5666</v>
      </c>
      <c r="G25" s="23">
        <v>19</v>
      </c>
      <c r="H25" s="5" t="str">
        <f t="shared" si="1"/>
        <v>Jordan AdekunleNaN</v>
      </c>
      <c r="I25" s="23" t="s">
        <v>7098</v>
      </c>
      <c r="J25" s="23" t="s">
        <v>339</v>
      </c>
    </row>
    <row r="26" spans="1:10" ht="17.100000000000001">
      <c r="A26" s="23" t="s">
        <v>7099</v>
      </c>
      <c r="B26" s="23" t="str">
        <f t="shared" si="0"/>
        <v>Hakeeb Adelakun</v>
      </c>
      <c r="C26" s="23" t="s">
        <v>339</v>
      </c>
      <c r="D26" s="23" t="s">
        <v>7039</v>
      </c>
      <c r="E26" s="23" t="s">
        <v>134</v>
      </c>
      <c r="F26" s="23" t="s">
        <v>38</v>
      </c>
      <c r="G26" s="23">
        <v>19</v>
      </c>
      <c r="H26" s="5" t="str">
        <f t="shared" si="1"/>
        <v>Hakeeb AdelakunScunthorpe</v>
      </c>
      <c r="I26" s="23" t="s">
        <v>7100</v>
      </c>
      <c r="J26" s="23" t="s">
        <v>339</v>
      </c>
    </row>
    <row r="27" spans="1:10" ht="17.100000000000001">
      <c r="A27" s="23" t="s">
        <v>7101</v>
      </c>
      <c r="B27" s="23" t="str">
        <f t="shared" si="0"/>
        <v>Dennis Adeniran</v>
      </c>
      <c r="C27" s="23" t="s">
        <v>7084</v>
      </c>
      <c r="D27" s="23" t="s">
        <v>7102</v>
      </c>
      <c r="E27" s="23" t="s">
        <v>395</v>
      </c>
      <c r="F27" s="23">
        <v>100000051</v>
      </c>
      <c r="G27" s="23">
        <v>16</v>
      </c>
      <c r="H27" s="5" t="str">
        <f t="shared" si="1"/>
        <v>Dennis AdeniranFulham</v>
      </c>
      <c r="I27" s="23" t="s">
        <v>7103</v>
      </c>
      <c r="J27" s="23" t="s">
        <v>339</v>
      </c>
    </row>
    <row r="28" spans="1:10" ht="17.100000000000001">
      <c r="A28" s="23" t="s">
        <v>7104</v>
      </c>
      <c r="B28" s="23" t="str">
        <f t="shared" si="0"/>
        <v>Tom Adeyemi</v>
      </c>
      <c r="C28" s="23" t="s">
        <v>7084</v>
      </c>
      <c r="D28" s="23" t="s">
        <v>212</v>
      </c>
      <c r="E28" s="23" t="s">
        <v>124</v>
      </c>
      <c r="F28" s="23" t="s">
        <v>91</v>
      </c>
      <c r="G28" s="23">
        <v>23</v>
      </c>
      <c r="H28" s="5" t="str">
        <f t="shared" si="1"/>
        <v>Tom AdeyemiLeeds</v>
      </c>
      <c r="I28" s="23" t="s">
        <v>7105</v>
      </c>
      <c r="J28" s="23" t="s">
        <v>339</v>
      </c>
    </row>
    <row r="29" spans="1:10" ht="17.100000000000001">
      <c r="A29" s="23" t="s">
        <v>7106</v>
      </c>
      <c r="B29" s="23" t="str">
        <f t="shared" si="0"/>
        <v>Trae Adeyemi</v>
      </c>
      <c r="C29" s="23" t="s">
        <v>339</v>
      </c>
      <c r="D29" s="23" t="s">
        <v>7042</v>
      </c>
      <c r="E29" s="23" t="s">
        <v>265</v>
      </c>
      <c r="F29" s="23">
        <v>100000055</v>
      </c>
      <c r="G29" s="23">
        <v>16</v>
      </c>
      <c r="H29" s="5" t="str">
        <f t="shared" si="1"/>
        <v>Trae AdeyemiRotherham</v>
      </c>
      <c r="I29" s="23" t="s">
        <v>7107</v>
      </c>
      <c r="J29" s="23" t="s">
        <v>339</v>
      </c>
    </row>
    <row r="30" spans="1:10" ht="17.100000000000001">
      <c r="A30" s="23" t="s">
        <v>7108</v>
      </c>
      <c r="B30" s="23" t="str">
        <f t="shared" si="0"/>
        <v>Emmanuel Adeyeye</v>
      </c>
      <c r="C30" s="23" t="s">
        <v>339</v>
      </c>
      <c r="D30" s="23" t="s">
        <v>7059</v>
      </c>
      <c r="E30" s="23" t="s">
        <v>43</v>
      </c>
      <c r="F30" s="23">
        <v>100000044</v>
      </c>
      <c r="G30" s="23">
        <v>18</v>
      </c>
      <c r="H30" s="5" t="str">
        <f t="shared" si="1"/>
        <v>Emmanuel AdeyeyeSouthend</v>
      </c>
      <c r="I30" s="23" t="s">
        <v>7109</v>
      </c>
      <c r="J30" s="23" t="s">
        <v>339</v>
      </c>
    </row>
    <row r="31" spans="1:10" ht="17.100000000000001">
      <c r="A31" s="23" t="s">
        <v>7110</v>
      </c>
      <c r="B31" s="23" t="str">
        <f t="shared" si="0"/>
        <v>Tashan Adeyinka</v>
      </c>
      <c r="C31" s="23" t="s">
        <v>7084</v>
      </c>
      <c r="D31" s="23" t="s">
        <v>7048</v>
      </c>
      <c r="E31" s="23" t="s">
        <v>1883</v>
      </c>
      <c r="F31" s="23" t="s">
        <v>7081</v>
      </c>
      <c r="G31" s="23">
        <v>23</v>
      </c>
      <c r="H31" s="5" t="str">
        <f t="shared" si="1"/>
        <v>Tashan AdeyinkaWelling</v>
      </c>
      <c r="I31" s="23" t="s">
        <v>7111</v>
      </c>
      <c r="J31" s="23" t="s">
        <v>339</v>
      </c>
    </row>
    <row r="32" spans="1:10" ht="17.100000000000001">
      <c r="A32" s="23" t="s">
        <v>7112</v>
      </c>
      <c r="B32" s="23" t="str">
        <f t="shared" si="0"/>
        <v>Benik Afobe</v>
      </c>
      <c r="C32" s="23" t="s">
        <v>7113</v>
      </c>
      <c r="D32" s="23" t="s">
        <v>7034</v>
      </c>
      <c r="E32" s="23" t="s">
        <v>263</v>
      </c>
      <c r="F32" s="23" t="s">
        <v>91</v>
      </c>
      <c r="G32" s="23">
        <v>22</v>
      </c>
      <c r="H32" s="5" t="str">
        <f t="shared" si="1"/>
        <v>Benik AfobeWolves</v>
      </c>
      <c r="I32" s="23" t="s">
        <v>7114</v>
      </c>
      <c r="J32" s="23" t="s">
        <v>339</v>
      </c>
    </row>
    <row r="33" spans="1:10" ht="17.100000000000001">
      <c r="A33" s="23" t="s">
        <v>7115</v>
      </c>
      <c r="B33" s="23" t="str">
        <f t="shared" si="0"/>
        <v>Daniel Afolabi</v>
      </c>
      <c r="C33" s="23" t="s">
        <v>339</v>
      </c>
      <c r="D33" s="23" t="s">
        <v>7042</v>
      </c>
      <c r="E33" s="23" t="s">
        <v>207</v>
      </c>
      <c r="F33" s="23">
        <v>100000054</v>
      </c>
      <c r="G33" s="23">
        <v>16</v>
      </c>
      <c r="H33" s="5" t="str">
        <f t="shared" si="1"/>
        <v>Daniel AfolabiDag &amp; Red</v>
      </c>
      <c r="I33" s="23" t="s">
        <v>7116</v>
      </c>
      <c r="J33" s="23" t="s">
        <v>339</v>
      </c>
    </row>
    <row r="34" spans="1:10" ht="17.100000000000001">
      <c r="A34" s="23" t="s">
        <v>7117</v>
      </c>
      <c r="B34" s="23" t="str">
        <f t="shared" si="0"/>
        <v>Emmanuel Afolabi</v>
      </c>
      <c r="C34" s="23" t="s">
        <v>7084</v>
      </c>
      <c r="D34" s="23" t="s">
        <v>7034</v>
      </c>
      <c r="E34" s="23" t="s">
        <v>5666</v>
      </c>
      <c r="F34" s="23" t="s">
        <v>5666</v>
      </c>
      <c r="G34" s="23">
        <v>18</v>
      </c>
      <c r="H34" s="5" t="str">
        <f t="shared" si="1"/>
        <v>Emmanuel AfolabiNaN</v>
      </c>
      <c r="I34" s="23" t="s">
        <v>7118</v>
      </c>
      <c r="J34" s="23" t="s">
        <v>339</v>
      </c>
    </row>
    <row r="35" spans="1:10" ht="17.100000000000001">
      <c r="A35" s="23" t="s">
        <v>7119</v>
      </c>
      <c r="B35" s="23" t="str">
        <f t="shared" si="0"/>
        <v>Kieran Agard</v>
      </c>
      <c r="C35" s="23" t="s">
        <v>7120</v>
      </c>
      <c r="D35" s="23" t="s">
        <v>7048</v>
      </c>
      <c r="E35" s="23" t="s">
        <v>236</v>
      </c>
      <c r="F35" s="23" t="s">
        <v>91</v>
      </c>
      <c r="G35" s="23">
        <v>25</v>
      </c>
      <c r="H35" s="5" t="str">
        <f t="shared" si="1"/>
        <v>Kieran AgardBristol City</v>
      </c>
      <c r="I35" s="23" t="s">
        <v>7121</v>
      </c>
      <c r="J35" s="23" t="s">
        <v>339</v>
      </c>
    </row>
    <row r="36" spans="1:10" ht="17.100000000000001">
      <c r="A36" s="23" t="s">
        <v>7122</v>
      </c>
      <c r="B36" s="23" t="str">
        <f t="shared" si="0"/>
        <v>Gabby Agbonlahor</v>
      </c>
      <c r="C36" s="23" t="s">
        <v>7123</v>
      </c>
      <c r="D36" s="23" t="s">
        <v>7124</v>
      </c>
      <c r="E36" s="23" t="s">
        <v>116</v>
      </c>
      <c r="F36" s="23" t="s">
        <v>7125</v>
      </c>
      <c r="G36" s="23">
        <v>28</v>
      </c>
      <c r="H36" s="5" t="str">
        <f t="shared" si="1"/>
        <v>Gabby AgbonlahorAston Villa</v>
      </c>
      <c r="I36" s="23" t="s">
        <v>7126</v>
      </c>
      <c r="J36" s="23" t="s">
        <v>339</v>
      </c>
    </row>
    <row r="37" spans="1:10" ht="17.100000000000001">
      <c r="A37" s="23" t="s">
        <v>7127</v>
      </c>
      <c r="B37" s="23" t="str">
        <f t="shared" si="0"/>
        <v>Emmanuel Agboola</v>
      </c>
      <c r="C37" s="23" t="s">
        <v>339</v>
      </c>
      <c r="D37" s="23" t="s">
        <v>166</v>
      </c>
      <c r="E37" s="23" t="s">
        <v>190</v>
      </c>
      <c r="F37" s="23">
        <v>100000054</v>
      </c>
      <c r="G37" s="23">
        <v>16</v>
      </c>
      <c r="H37" s="5" t="str">
        <f t="shared" si="1"/>
        <v>Emmanuel AgboolaOxford</v>
      </c>
      <c r="I37" s="23" t="s">
        <v>7128</v>
      </c>
      <c r="J37" s="23" t="s">
        <v>339</v>
      </c>
    </row>
    <row r="38" spans="1:10" ht="17.100000000000001">
      <c r="A38" s="23" t="s">
        <v>7129</v>
      </c>
      <c r="B38" s="23" t="str">
        <f t="shared" si="0"/>
        <v>Dodzi Agebenu</v>
      </c>
      <c r="C38" s="23" t="s">
        <v>339</v>
      </c>
      <c r="D38" s="23" t="s">
        <v>7048</v>
      </c>
      <c r="E38" s="23" t="s">
        <v>5666</v>
      </c>
      <c r="F38" s="23" t="s">
        <v>5666</v>
      </c>
      <c r="G38" s="23">
        <v>19</v>
      </c>
      <c r="H38" s="5" t="str">
        <f t="shared" si="1"/>
        <v>Dodzi AgebenuNaN</v>
      </c>
      <c r="I38" s="23" t="s">
        <v>7130</v>
      </c>
      <c r="J38" s="23" t="s">
        <v>339</v>
      </c>
    </row>
    <row r="39" spans="1:10" ht="17.100000000000001">
      <c r="A39" s="23" t="s">
        <v>7131</v>
      </c>
      <c r="B39" s="23" t="str">
        <f t="shared" si="0"/>
        <v>Jordan Aghatsie</v>
      </c>
      <c r="C39" s="23" t="s">
        <v>339</v>
      </c>
      <c r="D39" s="23" t="s">
        <v>7051</v>
      </c>
      <c r="E39" s="23" t="s">
        <v>68</v>
      </c>
      <c r="F39" s="23">
        <v>100000053</v>
      </c>
      <c r="G39" s="23">
        <v>17</v>
      </c>
      <c r="H39" s="5" t="str">
        <f t="shared" si="1"/>
        <v>Jordan AghatsieNotts Co</v>
      </c>
      <c r="I39" s="23" t="s">
        <v>7132</v>
      </c>
      <c r="J39" s="23" t="s">
        <v>339</v>
      </c>
    </row>
    <row r="40" spans="1:10" ht="17.100000000000001">
      <c r="A40" s="23" t="s">
        <v>7133</v>
      </c>
      <c r="B40" s="23" t="str">
        <f t="shared" si="0"/>
        <v>Liam Agnew</v>
      </c>
      <c r="C40" s="23" t="s">
        <v>339</v>
      </c>
      <c r="D40" s="23" t="s">
        <v>7042</v>
      </c>
      <c r="E40" s="23" t="s">
        <v>669</v>
      </c>
      <c r="F40" s="23">
        <v>100000042</v>
      </c>
      <c r="G40" s="23">
        <v>20</v>
      </c>
      <c r="H40" s="5" t="str">
        <f t="shared" si="1"/>
        <v>Liam AgnewSunderland</v>
      </c>
      <c r="I40" s="23" t="s">
        <v>7134</v>
      </c>
      <c r="J40" s="23" t="s">
        <v>339</v>
      </c>
    </row>
    <row r="41" spans="1:10" ht="17.100000000000001">
      <c r="A41" s="23" t="s">
        <v>7135</v>
      </c>
      <c r="B41" s="23" t="str">
        <f t="shared" si="0"/>
        <v>Daniel Agyei</v>
      </c>
      <c r="C41" s="23" t="s">
        <v>7033</v>
      </c>
      <c r="D41" s="23" t="s">
        <v>7097</v>
      </c>
      <c r="E41" s="23" t="s">
        <v>107</v>
      </c>
      <c r="F41" s="23">
        <v>100000047</v>
      </c>
      <c r="G41" s="23">
        <v>18</v>
      </c>
      <c r="H41" s="5" t="str">
        <f t="shared" si="1"/>
        <v>Daniel AgyeiBurnley</v>
      </c>
      <c r="I41" s="23" t="s">
        <v>7136</v>
      </c>
      <c r="J41" s="23" t="s">
        <v>339</v>
      </c>
    </row>
    <row r="42" spans="1:10" ht="17.100000000000001">
      <c r="A42" s="23" t="s">
        <v>7137</v>
      </c>
      <c r="B42" s="23" t="str">
        <f t="shared" si="0"/>
        <v>Benjamin Agyeman-Badu</v>
      </c>
      <c r="C42" s="23" t="s">
        <v>339</v>
      </c>
      <c r="D42" s="23" t="s">
        <v>7048</v>
      </c>
      <c r="E42" s="23" t="s">
        <v>246</v>
      </c>
      <c r="F42" s="23">
        <v>100000056</v>
      </c>
      <c r="G42" s="23">
        <v>16</v>
      </c>
      <c r="H42" s="5" t="str">
        <f t="shared" si="1"/>
        <v>Benjamin Agyeman-BaduBlackpool</v>
      </c>
      <c r="I42" s="23" t="s">
        <v>7138</v>
      </c>
      <c r="J42" s="23" t="s">
        <v>339</v>
      </c>
    </row>
    <row r="43" spans="1:10" ht="17.100000000000001">
      <c r="A43" s="23" t="s">
        <v>7139</v>
      </c>
      <c r="B43" s="23" t="str">
        <f t="shared" si="0"/>
        <v>Montel Agyemang</v>
      </c>
      <c r="C43" s="23" t="s">
        <v>7033</v>
      </c>
      <c r="D43" s="23" t="s">
        <v>7140</v>
      </c>
      <c r="E43" s="23" t="s">
        <v>231</v>
      </c>
      <c r="F43" s="23">
        <v>100000045</v>
      </c>
      <c r="G43" s="23">
        <v>18</v>
      </c>
      <c r="H43" s="5" t="str">
        <f t="shared" si="1"/>
        <v>Montel AgyemangLeyton Orient</v>
      </c>
      <c r="I43" s="23" t="s">
        <v>7141</v>
      </c>
      <c r="J43" s="23" t="s">
        <v>339</v>
      </c>
    </row>
    <row r="44" spans="1:10" ht="17.100000000000001">
      <c r="A44" s="23" t="s">
        <v>7142</v>
      </c>
      <c r="B44" s="23" t="str">
        <f t="shared" si="0"/>
        <v>Karlan Ahearne-Grant</v>
      </c>
      <c r="C44" s="23" t="s">
        <v>7143</v>
      </c>
      <c r="D44" s="23" t="s">
        <v>7048</v>
      </c>
      <c r="E44" s="23" t="s">
        <v>517</v>
      </c>
      <c r="F44" s="23" t="s">
        <v>91</v>
      </c>
      <c r="G44" s="23">
        <v>17</v>
      </c>
      <c r="H44" s="5" t="str">
        <f t="shared" si="1"/>
        <v>Karlan Ahearne-GrantCharlton</v>
      </c>
      <c r="I44" s="23" t="s">
        <v>7144</v>
      </c>
      <c r="J44" s="23" t="s">
        <v>339</v>
      </c>
    </row>
    <row r="45" spans="1:10" ht="17.100000000000001">
      <c r="A45" s="23" t="s">
        <v>7145</v>
      </c>
      <c r="B45" s="23" t="str">
        <f t="shared" si="0"/>
        <v>Ola Aina</v>
      </c>
      <c r="C45" s="23" t="s">
        <v>7084</v>
      </c>
      <c r="D45" s="23" t="s">
        <v>7146</v>
      </c>
      <c r="E45" s="23" t="s">
        <v>169</v>
      </c>
      <c r="F45" s="23">
        <v>100000042</v>
      </c>
      <c r="G45" s="23">
        <v>18</v>
      </c>
      <c r="H45" s="5" t="str">
        <f t="shared" si="1"/>
        <v>Ola AinaChelsea</v>
      </c>
      <c r="I45" s="23" t="s">
        <v>7147</v>
      </c>
      <c r="J45" s="23" t="s">
        <v>339</v>
      </c>
    </row>
    <row r="46" spans="1:10" ht="17.100000000000001">
      <c r="A46" s="23" t="s">
        <v>7148</v>
      </c>
      <c r="B46" s="23" t="str">
        <f t="shared" si="0"/>
        <v>Callum Ainley</v>
      </c>
      <c r="C46" s="23" t="s">
        <v>339</v>
      </c>
      <c r="D46" s="23" t="s">
        <v>7042</v>
      </c>
      <c r="E46" s="23" t="s">
        <v>152</v>
      </c>
      <c r="F46" s="23">
        <v>100000043</v>
      </c>
      <c r="G46" s="23">
        <v>17</v>
      </c>
      <c r="H46" s="5" t="str">
        <f t="shared" si="1"/>
        <v>Callum AinleyCrewe</v>
      </c>
      <c r="I46" s="23" t="s">
        <v>7149</v>
      </c>
      <c r="J46" s="23" t="s">
        <v>339</v>
      </c>
    </row>
    <row r="47" spans="1:10" ht="17.100000000000001">
      <c r="A47" s="23" t="s">
        <v>7150</v>
      </c>
      <c r="B47" s="23" t="str">
        <f t="shared" si="0"/>
        <v>Kieran Ainslie</v>
      </c>
      <c r="C47" s="23" t="s">
        <v>339</v>
      </c>
      <c r="D47" s="23" t="s">
        <v>7051</v>
      </c>
      <c r="E47" s="23" t="s">
        <v>3634</v>
      </c>
      <c r="F47" s="23" t="s">
        <v>3621</v>
      </c>
      <c r="G47" s="23">
        <v>26</v>
      </c>
      <c r="H47" s="5" t="str">
        <f t="shared" si="1"/>
        <v>Kieran AinslieBerwick</v>
      </c>
      <c r="I47" s="23" t="s">
        <v>7151</v>
      </c>
      <c r="J47" s="23" t="s">
        <v>4798</v>
      </c>
    </row>
    <row r="48" spans="1:10" ht="17.100000000000001">
      <c r="A48" s="23" t="s">
        <v>7152</v>
      </c>
      <c r="B48" s="23" t="str">
        <f t="shared" si="0"/>
        <v>Gareth Ainsworth</v>
      </c>
      <c r="C48" s="23" t="s">
        <v>339</v>
      </c>
      <c r="D48" s="23" t="s">
        <v>7153</v>
      </c>
      <c r="E48" s="23" t="s">
        <v>3117</v>
      </c>
      <c r="F48" s="23" t="s">
        <v>18</v>
      </c>
      <c r="G48" s="23">
        <v>42</v>
      </c>
      <c r="H48" s="5" t="str">
        <f t="shared" si="1"/>
        <v>Gareth AinsworthWycombe</v>
      </c>
      <c r="I48" s="23" t="s">
        <v>7154</v>
      </c>
      <c r="J48" s="23" t="s">
        <v>339</v>
      </c>
    </row>
    <row r="49" spans="1:10" ht="17.100000000000001">
      <c r="A49" s="23" t="s">
        <v>7155</v>
      </c>
      <c r="B49" s="23" t="str">
        <f t="shared" si="0"/>
        <v>Lionel Ainsworth</v>
      </c>
      <c r="C49" s="23" t="s">
        <v>339</v>
      </c>
      <c r="D49" s="23" t="s">
        <v>7039</v>
      </c>
      <c r="E49" s="23" t="s">
        <v>3407</v>
      </c>
      <c r="F49" s="23" t="s">
        <v>2190</v>
      </c>
      <c r="G49" s="23">
        <v>27</v>
      </c>
      <c r="H49" s="5" t="str">
        <f t="shared" si="1"/>
        <v>Lionel AinsworthMotherwell</v>
      </c>
      <c r="I49" s="23" t="s">
        <v>7156</v>
      </c>
      <c r="J49" s="23" t="s">
        <v>4798</v>
      </c>
    </row>
    <row r="50" spans="1:10" ht="17.100000000000001">
      <c r="A50" s="23" t="s">
        <v>7157</v>
      </c>
      <c r="B50" s="23" t="str">
        <f t="shared" si="0"/>
        <v>Lewis Aird</v>
      </c>
      <c r="C50" s="23" t="s">
        <v>339</v>
      </c>
      <c r="D50" s="23" t="s">
        <v>7059</v>
      </c>
      <c r="E50" s="23" t="s">
        <v>5666</v>
      </c>
      <c r="F50" s="23" t="s">
        <v>5666</v>
      </c>
      <c r="G50" s="23">
        <v>20</v>
      </c>
      <c r="H50" s="5" t="str">
        <f t="shared" si="1"/>
        <v>Lewis AirdNaN</v>
      </c>
      <c r="I50" s="23" t="s">
        <v>7158</v>
      </c>
      <c r="J50" s="23" t="s">
        <v>339</v>
      </c>
    </row>
    <row r="51" spans="1:10" ht="17.100000000000001">
      <c r="A51" s="23" t="s">
        <v>7159</v>
      </c>
      <c r="B51" s="23" t="str">
        <f t="shared" si="0"/>
        <v>Olukorede Aiyegbusi</v>
      </c>
      <c r="C51" s="23" t="s">
        <v>7084</v>
      </c>
      <c r="D51" s="23" t="s">
        <v>7160</v>
      </c>
      <c r="E51" s="23" t="s">
        <v>4849</v>
      </c>
      <c r="F51" s="23" t="s">
        <v>7161</v>
      </c>
      <c r="G51" s="23">
        <v>26</v>
      </c>
      <c r="H51" s="5" t="str">
        <f t="shared" si="1"/>
        <v>Olukorede AiyegbusiAFC United</v>
      </c>
      <c r="I51" s="23" t="s">
        <v>7162</v>
      </c>
      <c r="J51" s="23" t="s">
        <v>4124</v>
      </c>
    </row>
    <row r="52" spans="1:10" ht="17.100000000000001">
      <c r="A52" s="23" t="s">
        <v>7163</v>
      </c>
      <c r="B52" s="23" t="str">
        <f t="shared" si="0"/>
        <v>Toby Ajala</v>
      </c>
      <c r="C52" s="23" t="s">
        <v>7084</v>
      </c>
      <c r="D52" s="23" t="s">
        <v>7039</v>
      </c>
      <c r="E52" s="23" t="s">
        <v>3718</v>
      </c>
      <c r="F52" s="23" t="s">
        <v>7081</v>
      </c>
      <c r="G52" s="23">
        <v>23</v>
      </c>
      <c r="H52" s="5" t="str">
        <f t="shared" si="1"/>
        <v>Toby AjalaDover</v>
      </c>
      <c r="I52" s="23" t="s">
        <v>7164</v>
      </c>
      <c r="J52" s="23" t="s">
        <v>339</v>
      </c>
    </row>
    <row r="53" spans="1:10" ht="17.100000000000001">
      <c r="A53" s="23" t="s">
        <v>7165</v>
      </c>
      <c r="B53" s="23" t="str">
        <f t="shared" si="0"/>
        <v>David Ajiboye</v>
      </c>
      <c r="C53" s="23" t="s">
        <v>7084</v>
      </c>
      <c r="D53" s="23" t="s">
        <v>7039</v>
      </c>
      <c r="E53" s="23" t="s">
        <v>229</v>
      </c>
      <c r="F53" s="23">
        <v>100000051</v>
      </c>
      <c r="G53" s="23">
        <v>16</v>
      </c>
      <c r="H53" s="5" t="str">
        <f t="shared" si="1"/>
        <v>David AjiboyeBrighton</v>
      </c>
      <c r="I53" s="23" t="s">
        <v>7166</v>
      </c>
      <c r="J53" s="23" t="s">
        <v>339</v>
      </c>
    </row>
    <row r="54" spans="1:10" ht="17.100000000000001">
      <c r="A54" s="23" t="s">
        <v>7167</v>
      </c>
      <c r="B54" s="23" t="str">
        <f t="shared" si="0"/>
        <v>Nicky Ajose</v>
      </c>
      <c r="C54" s="23" t="s">
        <v>7084</v>
      </c>
      <c r="D54" s="23" t="s">
        <v>7124</v>
      </c>
      <c r="E54" s="23" t="s">
        <v>86</v>
      </c>
      <c r="F54" s="23" t="s">
        <v>38</v>
      </c>
      <c r="G54" s="23">
        <v>23</v>
      </c>
      <c r="H54" s="5" t="str">
        <f t="shared" si="1"/>
        <v>Nicky AjoseSwindon</v>
      </c>
      <c r="I54" s="23" t="s">
        <v>7168</v>
      </c>
      <c r="J54" s="23" t="s">
        <v>339</v>
      </c>
    </row>
    <row r="55" spans="1:10" ht="17.100000000000001">
      <c r="A55" s="23" t="s">
        <v>7169</v>
      </c>
      <c r="B55" s="23" t="str">
        <f t="shared" si="0"/>
        <v>Stephen Akbas</v>
      </c>
      <c r="C55" s="23" t="s">
        <v>339</v>
      </c>
      <c r="D55" s="23" t="s">
        <v>7170</v>
      </c>
      <c r="E55" s="23" t="s">
        <v>154</v>
      </c>
      <c r="F55" s="23">
        <v>100000052</v>
      </c>
      <c r="G55" s="23">
        <v>16</v>
      </c>
      <c r="H55" s="5" t="str">
        <f t="shared" si="1"/>
        <v>Stephen AkbasHull</v>
      </c>
      <c r="I55" s="23" t="s">
        <v>7171</v>
      </c>
      <c r="J55" s="23" t="s">
        <v>339</v>
      </c>
    </row>
    <row r="56" spans="1:10" ht="17.100000000000001">
      <c r="A56" s="23" t="s">
        <v>7172</v>
      </c>
      <c r="B56" s="23" t="str">
        <f t="shared" si="0"/>
        <v>Brandon Akerman</v>
      </c>
      <c r="C56" s="23" t="s">
        <v>339</v>
      </c>
      <c r="D56" s="23" t="s">
        <v>7173</v>
      </c>
      <c r="E56" s="23" t="s">
        <v>177</v>
      </c>
      <c r="F56" s="23">
        <v>100000057</v>
      </c>
      <c r="G56" s="23">
        <v>16</v>
      </c>
      <c r="H56" s="5" t="str">
        <f t="shared" si="1"/>
        <v>Brandon AkermanExeter</v>
      </c>
      <c r="I56" s="23" t="s">
        <v>7174</v>
      </c>
      <c r="J56" s="23" t="s">
        <v>339</v>
      </c>
    </row>
    <row r="57" spans="1:10" ht="17.100000000000001">
      <c r="A57" s="23" t="s">
        <v>7175</v>
      </c>
      <c r="B57" s="23" t="str">
        <f t="shared" si="0"/>
        <v>Daniel Akindayini</v>
      </c>
      <c r="C57" s="23" t="s">
        <v>7084</v>
      </c>
      <c r="D57" s="23" t="s">
        <v>7054</v>
      </c>
      <c r="E57" s="23" t="s">
        <v>229</v>
      </c>
      <c r="F57" s="23">
        <v>100000042</v>
      </c>
      <c r="G57" s="23">
        <v>19</v>
      </c>
      <c r="H57" s="5" t="str">
        <f t="shared" si="1"/>
        <v>Daniel AkindayiniBrighton</v>
      </c>
      <c r="I57" s="23" t="s">
        <v>7176</v>
      </c>
      <c r="J57" s="23" t="s">
        <v>339</v>
      </c>
    </row>
    <row r="58" spans="1:10" ht="17.100000000000001">
      <c r="A58" s="23" t="s">
        <v>7177</v>
      </c>
      <c r="B58" s="23" t="str">
        <f t="shared" si="0"/>
        <v>John Akinde</v>
      </c>
      <c r="C58" s="23" t="s">
        <v>7084</v>
      </c>
      <c r="D58" s="23" t="s">
        <v>7048</v>
      </c>
      <c r="E58" s="23" t="s">
        <v>48</v>
      </c>
      <c r="F58" s="23" t="s">
        <v>18</v>
      </c>
      <c r="G58" s="23">
        <v>25</v>
      </c>
      <c r="H58" s="5" t="str">
        <f t="shared" si="1"/>
        <v>John AkindeBarnet</v>
      </c>
      <c r="I58" s="23" t="s">
        <v>7178</v>
      </c>
      <c r="J58" s="23" t="s">
        <v>339</v>
      </c>
    </row>
    <row r="59" spans="1:10" ht="17.100000000000001">
      <c r="A59" s="23" t="s">
        <v>7179</v>
      </c>
      <c r="B59" s="23" t="str">
        <f t="shared" si="0"/>
        <v>Romeo Akinola</v>
      </c>
      <c r="C59" s="23" t="s">
        <v>339</v>
      </c>
      <c r="D59" s="23" t="s">
        <v>7180</v>
      </c>
      <c r="E59" s="23" t="s">
        <v>98</v>
      </c>
      <c r="F59" s="23">
        <v>100000052</v>
      </c>
      <c r="G59" s="23">
        <v>16</v>
      </c>
      <c r="H59" s="5" t="str">
        <f t="shared" si="1"/>
        <v>Romeo AkinolaQ.P.R.</v>
      </c>
      <c r="I59" s="23" t="s">
        <v>7181</v>
      </c>
      <c r="J59" s="23" t="s">
        <v>339</v>
      </c>
    </row>
    <row r="60" spans="1:10" ht="17.100000000000001">
      <c r="A60" s="23" t="s">
        <v>7182</v>
      </c>
      <c r="B60" s="23" t="str">
        <f t="shared" si="0"/>
        <v>Simeon Akinola</v>
      </c>
      <c r="C60" s="23" t="s">
        <v>7183</v>
      </c>
      <c r="D60" s="23" t="s">
        <v>7054</v>
      </c>
      <c r="E60" s="23" t="s">
        <v>1177</v>
      </c>
      <c r="F60" s="23" t="s">
        <v>7081</v>
      </c>
      <c r="G60" s="23">
        <v>22</v>
      </c>
      <c r="H60" s="5" t="str">
        <f t="shared" si="1"/>
        <v>Simeon AkinolaBraintree</v>
      </c>
      <c r="I60" s="23" t="s">
        <v>7184</v>
      </c>
      <c r="J60" s="23" t="s">
        <v>339</v>
      </c>
    </row>
    <row r="61" spans="1:10" ht="17.100000000000001">
      <c r="A61" s="23" t="s">
        <v>7185</v>
      </c>
      <c r="B61" s="23" t="str">
        <f t="shared" si="0"/>
        <v>Tunji Akinola</v>
      </c>
      <c r="C61" s="23" t="s">
        <v>7084</v>
      </c>
      <c r="D61" s="23" t="s">
        <v>7051</v>
      </c>
      <c r="E61" s="23" t="s">
        <v>127</v>
      </c>
      <c r="F61" s="23">
        <v>100000051</v>
      </c>
      <c r="G61" s="23">
        <v>16</v>
      </c>
      <c r="H61" s="5" t="str">
        <f t="shared" si="1"/>
        <v>Tunji AkinolaWest Ham</v>
      </c>
      <c r="I61" s="23" t="s">
        <v>7186</v>
      </c>
      <c r="J61" s="23" t="s">
        <v>339</v>
      </c>
    </row>
    <row r="62" spans="1:10" ht="17.100000000000001">
      <c r="A62" s="23" t="s">
        <v>7187</v>
      </c>
      <c r="B62" s="23" t="str">
        <f t="shared" si="0"/>
        <v>Lucas Akins</v>
      </c>
      <c r="C62" s="23" t="s">
        <v>339</v>
      </c>
      <c r="D62" s="23" t="s">
        <v>7054</v>
      </c>
      <c r="E62" s="23" t="s">
        <v>412</v>
      </c>
      <c r="F62" s="23" t="s">
        <v>38</v>
      </c>
      <c r="G62" s="23">
        <v>26</v>
      </c>
      <c r="H62" s="5" t="str">
        <f t="shared" si="1"/>
        <v>Lucas AkinsBurton</v>
      </c>
      <c r="I62" s="23" t="s">
        <v>7188</v>
      </c>
      <c r="J62" s="23" t="s">
        <v>339</v>
      </c>
    </row>
    <row r="63" spans="1:10" ht="17.100000000000001">
      <c r="A63" s="23" t="s">
        <v>7189</v>
      </c>
      <c r="B63" s="23" t="str">
        <f t="shared" si="0"/>
        <v>James Akintunde</v>
      </c>
      <c r="C63" s="23" t="s">
        <v>339</v>
      </c>
      <c r="D63" s="23" t="s">
        <v>7048</v>
      </c>
      <c r="E63" s="23" t="s">
        <v>470</v>
      </c>
      <c r="F63" s="23" t="s">
        <v>7090</v>
      </c>
      <c r="G63" s="23">
        <v>19</v>
      </c>
      <c r="H63" s="5" t="str">
        <f t="shared" si="1"/>
        <v>James AkintundeCambridge</v>
      </c>
      <c r="I63" s="23" t="s">
        <v>7190</v>
      </c>
      <c r="J63" s="23" t="s">
        <v>339</v>
      </c>
    </row>
    <row r="64" spans="1:10" ht="17.100000000000001">
      <c r="A64" s="23" t="s">
        <v>7191</v>
      </c>
      <c r="B64" s="23" t="str">
        <f t="shared" si="0"/>
        <v>Paul Akinuli</v>
      </c>
      <c r="C64" s="23" t="s">
        <v>339</v>
      </c>
      <c r="D64" s="23" t="s">
        <v>7048</v>
      </c>
      <c r="E64" s="23" t="s">
        <v>17</v>
      </c>
      <c r="F64" s="23" t="s">
        <v>7090</v>
      </c>
      <c r="G64" s="23">
        <v>16</v>
      </c>
      <c r="H64" s="5" t="str">
        <f t="shared" si="1"/>
        <v>Paul AkinuliYeovil</v>
      </c>
      <c r="I64" s="23" t="s">
        <v>7192</v>
      </c>
      <c r="J64" s="23" t="s">
        <v>339</v>
      </c>
    </row>
    <row r="65" spans="1:10" ht="17.100000000000001">
      <c r="A65" s="23" t="s">
        <v>7193</v>
      </c>
      <c r="B65" s="23" t="str">
        <f t="shared" si="0"/>
        <v>Daniel Akinwunmi</v>
      </c>
      <c r="C65" s="23" t="s">
        <v>7084</v>
      </c>
      <c r="D65" s="23" t="s">
        <v>7194</v>
      </c>
      <c r="E65" s="23" t="s">
        <v>157</v>
      </c>
      <c r="F65" s="23">
        <v>100000051</v>
      </c>
      <c r="G65" s="23">
        <v>17</v>
      </c>
      <c r="H65" s="5" t="str">
        <f t="shared" si="1"/>
        <v>Daniel AkinwunmiReading</v>
      </c>
      <c r="I65" s="23" t="s">
        <v>7195</v>
      </c>
      <c r="J65" s="23" t="s">
        <v>339</v>
      </c>
    </row>
    <row r="66" spans="1:10" ht="17.100000000000001">
      <c r="A66" s="23" t="s">
        <v>7196</v>
      </c>
      <c r="B66" s="23" t="str">
        <f t="shared" ref="B66:B129" si="2">MID(A66 &amp; " " &amp; A66, FIND(", ", A66) + 2, LEN(A66) - FIND(", ", A66) - 1) &amp; " " &amp; LEFT(A66, FIND(", ", A66) - 1)</f>
        <v>Dipo Akinyemi</v>
      </c>
      <c r="C66" s="23" t="s">
        <v>339</v>
      </c>
      <c r="D66" s="23" t="s">
        <v>7048</v>
      </c>
      <c r="E66" s="23" t="s">
        <v>259</v>
      </c>
      <c r="F66" s="23" t="s">
        <v>18</v>
      </c>
      <c r="G66" s="23">
        <v>18</v>
      </c>
      <c r="H66" s="5" t="str">
        <f t="shared" ref="H66:H129" si="3">B66 &amp; E66</f>
        <v>Dipo AkinyemiStevenage</v>
      </c>
      <c r="I66" s="23" t="s">
        <v>7197</v>
      </c>
      <c r="J66" s="23" t="s">
        <v>339</v>
      </c>
    </row>
    <row r="67" spans="1:10" ht="17.100000000000001">
      <c r="A67" s="23" t="s">
        <v>7198</v>
      </c>
      <c r="B67" s="23" t="str">
        <f t="shared" si="2"/>
        <v>Jason Akiotu</v>
      </c>
      <c r="C67" s="23" t="s">
        <v>7084</v>
      </c>
      <c r="D67" s="23" t="s">
        <v>7059</v>
      </c>
      <c r="E67" s="23" t="s">
        <v>282</v>
      </c>
      <c r="F67" s="23">
        <v>100000052</v>
      </c>
      <c r="G67" s="23">
        <v>17</v>
      </c>
      <c r="H67" s="5" t="str">
        <f t="shared" si="3"/>
        <v>Jason AkiotuCrystal Palace</v>
      </c>
      <c r="I67" s="23" t="s">
        <v>7199</v>
      </c>
      <c r="J67" s="23" t="s">
        <v>339</v>
      </c>
    </row>
    <row r="68" spans="1:10" ht="17.100000000000001">
      <c r="A68" s="23" t="s">
        <v>7200</v>
      </c>
      <c r="B68" s="23" t="str">
        <f t="shared" si="2"/>
        <v>Kel Akpobire</v>
      </c>
      <c r="C68" s="23" t="s">
        <v>339</v>
      </c>
      <c r="D68" s="23" t="s">
        <v>7048</v>
      </c>
      <c r="E68" s="23" t="s">
        <v>236</v>
      </c>
      <c r="F68" s="23">
        <v>100000052</v>
      </c>
      <c r="G68" s="23">
        <v>16</v>
      </c>
      <c r="H68" s="5" t="str">
        <f t="shared" si="3"/>
        <v>Kel AkpobireBristol City</v>
      </c>
      <c r="I68" s="23" t="s">
        <v>7201</v>
      </c>
      <c r="J68" s="23" t="s">
        <v>339</v>
      </c>
    </row>
    <row r="69" spans="1:10" ht="17.100000000000001">
      <c r="A69" s="23" t="s">
        <v>7202</v>
      </c>
      <c r="B69" s="23" t="str">
        <f t="shared" si="2"/>
        <v>Chuba Akpom</v>
      </c>
      <c r="C69" s="23" t="s">
        <v>7084</v>
      </c>
      <c r="D69" s="23" t="s">
        <v>7097</v>
      </c>
      <c r="E69" s="23" t="s">
        <v>154</v>
      </c>
      <c r="F69" s="23" t="s">
        <v>91</v>
      </c>
      <c r="G69" s="23">
        <v>19</v>
      </c>
      <c r="H69" s="5" t="str">
        <f t="shared" si="3"/>
        <v>Chuba AkpomHull</v>
      </c>
      <c r="I69" s="23" t="s">
        <v>7203</v>
      </c>
      <c r="J69" s="23" t="s">
        <v>339</v>
      </c>
    </row>
    <row r="70" spans="1:10" ht="17.100000000000001">
      <c r="A70" s="23" t="s">
        <v>7204</v>
      </c>
      <c r="B70" s="23" t="str">
        <f t="shared" si="2"/>
        <v>Steven Akrigg</v>
      </c>
      <c r="C70" s="23" t="s">
        <v>339</v>
      </c>
      <c r="D70" s="23" t="s">
        <v>7051</v>
      </c>
      <c r="E70" s="23" t="s">
        <v>5666</v>
      </c>
      <c r="F70" s="23" t="s">
        <v>5666</v>
      </c>
      <c r="G70" s="23">
        <v>28</v>
      </c>
      <c r="H70" s="5" t="str">
        <f t="shared" si="3"/>
        <v>Steven AkriggNaN</v>
      </c>
      <c r="I70" s="23" t="s">
        <v>7205</v>
      </c>
      <c r="J70" s="23" t="s">
        <v>339</v>
      </c>
    </row>
    <row r="71" spans="1:10" ht="17.100000000000001">
      <c r="A71" s="23" t="s">
        <v>7206</v>
      </c>
      <c r="B71" s="23" t="str">
        <f t="shared" si="2"/>
        <v>James Alabi</v>
      </c>
      <c r="C71" s="23" t="s">
        <v>7084</v>
      </c>
      <c r="D71" s="23" t="s">
        <v>7048</v>
      </c>
      <c r="E71" s="23" t="s">
        <v>159</v>
      </c>
      <c r="F71" s="23">
        <v>100000043</v>
      </c>
      <c r="G71" s="23">
        <v>20</v>
      </c>
      <c r="H71" s="5" t="str">
        <f t="shared" si="3"/>
        <v>James AlabiIpswich</v>
      </c>
      <c r="I71" s="23" t="s">
        <v>7207</v>
      </c>
      <c r="J71" s="23" t="s">
        <v>339</v>
      </c>
    </row>
    <row r="72" spans="1:10" ht="17.100000000000001">
      <c r="A72" s="23" t="s">
        <v>7208</v>
      </c>
      <c r="B72" s="23" t="str">
        <f t="shared" si="2"/>
        <v>Hugh Alban-Jones</v>
      </c>
      <c r="C72" s="23" t="s">
        <v>339</v>
      </c>
      <c r="D72" s="23" t="s">
        <v>212</v>
      </c>
      <c r="E72" s="23" t="s">
        <v>73</v>
      </c>
      <c r="F72" s="23">
        <v>100000053</v>
      </c>
      <c r="G72" s="23">
        <v>16</v>
      </c>
      <c r="H72" s="5" t="str">
        <f t="shared" si="3"/>
        <v>Hugh Alban-JonesPeterborough</v>
      </c>
      <c r="I72" s="23" t="s">
        <v>7209</v>
      </c>
      <c r="J72" s="23" t="s">
        <v>339</v>
      </c>
    </row>
    <row r="73" spans="1:10" ht="17.100000000000001">
      <c r="A73" s="23" t="s">
        <v>7210</v>
      </c>
      <c r="B73" s="23" t="str">
        <f t="shared" si="2"/>
        <v>Jay Albini</v>
      </c>
      <c r="C73" s="23" t="s">
        <v>339</v>
      </c>
      <c r="D73" s="23" t="s">
        <v>7153</v>
      </c>
      <c r="E73" s="23" t="s">
        <v>93</v>
      </c>
      <c r="F73" s="23">
        <v>100000043</v>
      </c>
      <c r="G73" s="23">
        <v>17</v>
      </c>
      <c r="H73" s="5" t="str">
        <f t="shared" si="3"/>
        <v>Jay AlbiniCoventry</v>
      </c>
      <c r="I73" s="23" t="s">
        <v>7211</v>
      </c>
      <c r="J73" s="23" t="s">
        <v>339</v>
      </c>
    </row>
    <row r="74" spans="1:10" ht="17.100000000000001">
      <c r="A74" s="23" t="s">
        <v>7212</v>
      </c>
      <c r="B74" s="23" t="str">
        <f t="shared" si="2"/>
        <v>Charlie Albinson</v>
      </c>
      <c r="C74" s="23" t="s">
        <v>339</v>
      </c>
      <c r="D74" s="23" t="s">
        <v>166</v>
      </c>
      <c r="E74" s="23" t="s">
        <v>490</v>
      </c>
      <c r="F74" s="23">
        <v>100000042</v>
      </c>
      <c r="G74" s="23">
        <v>18</v>
      </c>
      <c r="H74" s="5" t="str">
        <f t="shared" si="3"/>
        <v>Charlie AlbinsonMan City</v>
      </c>
      <c r="I74" s="23" t="s">
        <v>7213</v>
      </c>
      <c r="J74" s="23" t="s">
        <v>339</v>
      </c>
    </row>
    <row r="75" spans="1:10" ht="17.100000000000001">
      <c r="A75" s="23" t="s">
        <v>7214</v>
      </c>
      <c r="B75" s="23" t="str">
        <f t="shared" si="2"/>
        <v>Marc Albrighton</v>
      </c>
      <c r="C75" s="23" t="s">
        <v>339</v>
      </c>
      <c r="D75" s="23" t="s">
        <v>7215</v>
      </c>
      <c r="E75" s="23" t="s">
        <v>357</v>
      </c>
      <c r="F75" s="23" t="s">
        <v>7125</v>
      </c>
      <c r="G75" s="23">
        <v>25</v>
      </c>
      <c r="H75" s="5" t="str">
        <f t="shared" si="3"/>
        <v>Marc AlbrightonLeicester</v>
      </c>
      <c r="I75" s="23" t="s">
        <v>7216</v>
      </c>
      <c r="J75" s="23" t="s">
        <v>339</v>
      </c>
    </row>
    <row r="76" spans="1:10" ht="17.100000000000001">
      <c r="A76" s="23" t="s">
        <v>7217</v>
      </c>
      <c r="B76" s="23" t="str">
        <f t="shared" si="2"/>
        <v>Craig Alcock</v>
      </c>
      <c r="C76" s="23" t="s">
        <v>339</v>
      </c>
      <c r="D76" s="23" t="s">
        <v>7146</v>
      </c>
      <c r="E76" s="23" t="s">
        <v>250</v>
      </c>
      <c r="F76" s="23" t="s">
        <v>38</v>
      </c>
      <c r="G76" s="23">
        <v>27</v>
      </c>
      <c r="H76" s="5" t="str">
        <f t="shared" si="3"/>
        <v>Craig AlcockSheff Utd</v>
      </c>
      <c r="I76" s="23" t="s">
        <v>7218</v>
      </c>
      <c r="J76" s="23" t="s">
        <v>339</v>
      </c>
    </row>
    <row r="77" spans="1:10" ht="17.100000000000001">
      <c r="A77" s="23" t="s">
        <v>7219</v>
      </c>
      <c r="B77" s="23" t="str">
        <f t="shared" si="2"/>
        <v>Sam Alderson</v>
      </c>
      <c r="C77" s="23" t="s">
        <v>339</v>
      </c>
      <c r="D77" s="23" t="s">
        <v>7220</v>
      </c>
      <c r="E77" s="23" t="s">
        <v>231</v>
      </c>
      <c r="F77" s="23">
        <v>100000045</v>
      </c>
      <c r="G77" s="23">
        <v>17</v>
      </c>
      <c r="H77" s="5" t="str">
        <f t="shared" si="3"/>
        <v>Sam AldersonLeyton Orient</v>
      </c>
      <c r="I77" s="23" t="s">
        <v>7221</v>
      </c>
      <c r="J77" s="23" t="s">
        <v>339</v>
      </c>
    </row>
    <row r="78" spans="1:10" ht="17.100000000000001">
      <c r="A78" s="23" t="s">
        <v>7222</v>
      </c>
      <c r="B78" s="23" t="str">
        <f t="shared" si="2"/>
        <v>Lewis Alessandra</v>
      </c>
      <c r="C78" s="23" t="s">
        <v>339</v>
      </c>
      <c r="D78" s="23" t="s">
        <v>7034</v>
      </c>
      <c r="E78" s="23" t="s">
        <v>56</v>
      </c>
      <c r="F78" s="23" t="s">
        <v>38</v>
      </c>
      <c r="G78" s="23">
        <v>26</v>
      </c>
      <c r="H78" s="5" t="str">
        <f t="shared" si="3"/>
        <v>Lewis AlessandraRochdale</v>
      </c>
      <c r="I78" s="23" t="s">
        <v>7223</v>
      </c>
      <c r="J78" s="23" t="s">
        <v>339</v>
      </c>
    </row>
    <row r="79" spans="1:10" ht="17.100000000000001">
      <c r="A79" s="23" t="s">
        <v>7224</v>
      </c>
      <c r="B79" s="23" t="str">
        <f t="shared" si="2"/>
        <v>Trent Alexander-Arnold</v>
      </c>
      <c r="C79" s="23" t="s">
        <v>339</v>
      </c>
      <c r="D79" s="23" t="s">
        <v>7225</v>
      </c>
      <c r="E79" s="23" t="s">
        <v>57</v>
      </c>
      <c r="F79" s="23">
        <v>100000051</v>
      </c>
      <c r="G79" s="23">
        <v>16</v>
      </c>
      <c r="H79" s="5" t="str">
        <f t="shared" si="3"/>
        <v>Trent Alexander-ArnoldLiverpool</v>
      </c>
      <c r="I79" s="23" t="s">
        <v>7226</v>
      </c>
      <c r="J79" s="23" t="s">
        <v>339</v>
      </c>
    </row>
    <row r="80" spans="1:10" ht="17.100000000000001">
      <c r="A80" s="23" t="s">
        <v>7227</v>
      </c>
      <c r="B80" s="23" t="str">
        <f t="shared" si="2"/>
        <v>Omari Alexander-Salmon</v>
      </c>
      <c r="C80" s="23" t="s">
        <v>339</v>
      </c>
      <c r="D80" s="23" t="s">
        <v>7140</v>
      </c>
      <c r="E80" s="23" t="s">
        <v>5666</v>
      </c>
      <c r="F80" s="23" t="s">
        <v>5666</v>
      </c>
      <c r="G80" s="23">
        <v>18</v>
      </c>
      <c r="H80" s="5" t="str">
        <f t="shared" si="3"/>
        <v>Omari Alexander-SalmonNaN</v>
      </c>
      <c r="I80" s="23" t="s">
        <v>7228</v>
      </c>
      <c r="J80" s="23" t="s">
        <v>339</v>
      </c>
    </row>
    <row r="81" spans="1:10" ht="17.100000000000001">
      <c r="A81" s="23" t="s">
        <v>7229</v>
      </c>
      <c r="B81" s="23" t="str">
        <f t="shared" si="2"/>
        <v>Cheye Alexander</v>
      </c>
      <c r="C81" s="23" t="s">
        <v>339</v>
      </c>
      <c r="D81" s="23" t="s">
        <v>7230</v>
      </c>
      <c r="E81" s="23" t="s">
        <v>3064</v>
      </c>
      <c r="F81" s="23" t="s">
        <v>7081</v>
      </c>
      <c r="G81" s="23">
        <v>20</v>
      </c>
      <c r="H81" s="5" t="str">
        <f t="shared" si="3"/>
        <v>Cheye AlexanderAldershot</v>
      </c>
      <c r="I81" s="23" t="s">
        <v>7231</v>
      </c>
      <c r="J81" s="23" t="s">
        <v>339</v>
      </c>
    </row>
    <row r="82" spans="1:10" ht="17.100000000000001">
      <c r="A82" s="23" t="s">
        <v>7232</v>
      </c>
      <c r="B82" s="23" t="str">
        <f t="shared" si="2"/>
        <v>Ody Alfa</v>
      </c>
      <c r="C82" s="23" t="s">
        <v>339</v>
      </c>
      <c r="D82" s="23" t="s">
        <v>7048</v>
      </c>
      <c r="E82" s="23" t="s">
        <v>98</v>
      </c>
      <c r="F82" s="23">
        <v>100000052</v>
      </c>
      <c r="G82" s="23">
        <v>16</v>
      </c>
      <c r="H82" s="5" t="str">
        <f t="shared" si="3"/>
        <v>Ody AlfaQ.P.R.</v>
      </c>
      <c r="I82" s="23" t="s">
        <v>7233</v>
      </c>
      <c r="J82" s="23" t="s">
        <v>339</v>
      </c>
    </row>
    <row r="83" spans="1:10" ht="17.100000000000001">
      <c r="A83" s="23" t="s">
        <v>7234</v>
      </c>
      <c r="B83" s="23" t="str">
        <f t="shared" si="2"/>
        <v>Mukhtar Ali</v>
      </c>
      <c r="C83" s="23" t="s">
        <v>7235</v>
      </c>
      <c r="D83" s="23" t="s">
        <v>212</v>
      </c>
      <c r="E83" s="23" t="s">
        <v>169</v>
      </c>
      <c r="F83" s="23">
        <v>100000051</v>
      </c>
      <c r="G83" s="23">
        <v>17</v>
      </c>
      <c r="H83" s="5" t="str">
        <f t="shared" si="3"/>
        <v>Mukhtar AliChelsea</v>
      </c>
      <c r="I83" s="23" t="s">
        <v>7236</v>
      </c>
      <c r="J83" s="23" t="s">
        <v>339</v>
      </c>
    </row>
    <row r="84" spans="1:10" ht="17.100000000000001">
      <c r="A84" s="23" t="s">
        <v>7237</v>
      </c>
      <c r="B84" s="23" t="str">
        <f t="shared" si="2"/>
        <v>Christopher Allan</v>
      </c>
      <c r="C84" s="23" t="s">
        <v>339</v>
      </c>
      <c r="D84" s="23" t="s">
        <v>166</v>
      </c>
      <c r="E84" s="23" t="s">
        <v>669</v>
      </c>
      <c r="F84" s="23">
        <v>100000051</v>
      </c>
      <c r="G84" s="23">
        <v>16</v>
      </c>
      <c r="H84" s="5" t="str">
        <f t="shared" si="3"/>
        <v>Christopher AllanSunderland</v>
      </c>
      <c r="I84" s="23" t="s">
        <v>7238</v>
      </c>
      <c r="J84" s="23" t="s">
        <v>339</v>
      </c>
    </row>
    <row r="85" spans="1:10" ht="17.100000000000001">
      <c r="A85" s="23" t="s">
        <v>7239</v>
      </c>
      <c r="B85" s="23" t="str">
        <f t="shared" si="2"/>
        <v>Reise Allassani</v>
      </c>
      <c r="C85" s="23" t="s">
        <v>339</v>
      </c>
      <c r="D85" s="23" t="s">
        <v>7048</v>
      </c>
      <c r="E85" s="23" t="s">
        <v>282</v>
      </c>
      <c r="F85" s="23">
        <v>100000043</v>
      </c>
      <c r="G85" s="23">
        <v>19</v>
      </c>
      <c r="H85" s="5" t="str">
        <f t="shared" si="3"/>
        <v>Reise AllassaniCrystal Palace</v>
      </c>
      <c r="I85" s="23" t="s">
        <v>7240</v>
      </c>
      <c r="J85" s="23" t="s">
        <v>339</v>
      </c>
    </row>
    <row r="86" spans="1:10" ht="17.100000000000001">
      <c r="A86" s="23" t="s">
        <v>7241</v>
      </c>
      <c r="B86" s="23" t="str">
        <f t="shared" si="2"/>
        <v>Iffy Allen</v>
      </c>
      <c r="C86" s="23" t="s">
        <v>339</v>
      </c>
      <c r="D86" s="23" t="s">
        <v>7039</v>
      </c>
      <c r="E86" s="23" t="s">
        <v>17</v>
      </c>
      <c r="F86" s="23" t="s">
        <v>18</v>
      </c>
      <c r="G86" s="23">
        <v>21</v>
      </c>
      <c r="H86" s="5" t="str">
        <f t="shared" si="3"/>
        <v>Iffy AllenYeovil</v>
      </c>
      <c r="I86" s="23" t="s">
        <v>7242</v>
      </c>
      <c r="J86" s="23" t="s">
        <v>339</v>
      </c>
    </row>
    <row r="87" spans="1:10" ht="17.100000000000001">
      <c r="A87" s="23" t="s">
        <v>7243</v>
      </c>
      <c r="B87" s="23" t="str">
        <f t="shared" si="2"/>
        <v>Jamie Allen</v>
      </c>
      <c r="C87" s="23" t="s">
        <v>339</v>
      </c>
      <c r="D87" s="23" t="s">
        <v>7042</v>
      </c>
      <c r="E87" s="23" t="s">
        <v>56</v>
      </c>
      <c r="F87" s="23" t="s">
        <v>38</v>
      </c>
      <c r="G87" s="23">
        <v>20</v>
      </c>
      <c r="H87" s="5" t="str">
        <f t="shared" si="3"/>
        <v>Jamie AllenRochdale</v>
      </c>
      <c r="I87" s="23" t="s">
        <v>7244</v>
      </c>
      <c r="J87" s="23" t="s">
        <v>339</v>
      </c>
    </row>
    <row r="88" spans="1:10" ht="17.100000000000001">
      <c r="A88" s="23" t="s">
        <v>7243</v>
      </c>
      <c r="B88" s="23" t="str">
        <f t="shared" si="2"/>
        <v>Jamie Allen</v>
      </c>
      <c r="C88" s="23" t="s">
        <v>339</v>
      </c>
      <c r="D88" s="23" t="s">
        <v>7124</v>
      </c>
      <c r="E88" s="23" t="s">
        <v>1184</v>
      </c>
      <c r="F88" s="23" t="s">
        <v>7081</v>
      </c>
      <c r="G88" s="23">
        <v>20</v>
      </c>
      <c r="H88" s="5" t="str">
        <f t="shared" si="3"/>
        <v>Jamie AllenSouthport</v>
      </c>
      <c r="I88" s="23" t="s">
        <v>7245</v>
      </c>
      <c r="J88" s="23" t="s">
        <v>339</v>
      </c>
    </row>
    <row r="89" spans="1:10" ht="17.100000000000001">
      <c r="A89" s="23" t="s">
        <v>7246</v>
      </c>
      <c r="B89" s="23" t="str">
        <f t="shared" si="2"/>
        <v>Max Allen</v>
      </c>
      <c r="C89" s="23" t="s">
        <v>339</v>
      </c>
      <c r="D89" s="23" t="s">
        <v>7042</v>
      </c>
      <c r="E89" s="23" t="s">
        <v>204</v>
      </c>
      <c r="F89" s="23">
        <v>100000043</v>
      </c>
      <c r="G89" s="23">
        <v>17</v>
      </c>
      <c r="H89" s="5" t="str">
        <f t="shared" si="3"/>
        <v>Max AllenBolton</v>
      </c>
      <c r="I89" s="23" t="s">
        <v>7247</v>
      </c>
      <c r="J89" s="23" t="s">
        <v>339</v>
      </c>
    </row>
    <row r="90" spans="1:10" ht="17.100000000000001">
      <c r="A90" s="23" t="s">
        <v>7248</v>
      </c>
      <c r="B90" s="23" t="str">
        <f t="shared" si="2"/>
        <v>River Allen</v>
      </c>
      <c r="C90" s="23" t="s">
        <v>339</v>
      </c>
      <c r="D90" s="23" t="s">
        <v>212</v>
      </c>
      <c r="E90" s="23" t="s">
        <v>253</v>
      </c>
      <c r="F90" s="23" t="s">
        <v>7081</v>
      </c>
      <c r="G90" s="23">
        <v>19</v>
      </c>
      <c r="H90" s="5" t="str">
        <f t="shared" si="3"/>
        <v>River AllenGateshead</v>
      </c>
      <c r="I90" s="23" t="s">
        <v>7249</v>
      </c>
      <c r="J90" s="23" t="s">
        <v>339</v>
      </c>
    </row>
    <row r="91" spans="1:10" ht="17.100000000000001">
      <c r="A91" s="23" t="s">
        <v>7250</v>
      </c>
      <c r="B91" s="23" t="str">
        <f t="shared" si="2"/>
        <v>Shay Allen</v>
      </c>
      <c r="C91" s="23" t="s">
        <v>339</v>
      </c>
      <c r="D91" s="23" t="s">
        <v>7074</v>
      </c>
      <c r="E91" s="23" t="s">
        <v>5666</v>
      </c>
      <c r="F91" s="23" t="s">
        <v>5666</v>
      </c>
      <c r="G91" s="23">
        <v>18</v>
      </c>
      <c r="H91" s="5" t="str">
        <f t="shared" si="3"/>
        <v>Shay AllenNaN</v>
      </c>
      <c r="I91" s="23" t="s">
        <v>7251</v>
      </c>
      <c r="J91" s="23" t="s">
        <v>339</v>
      </c>
    </row>
    <row r="92" spans="1:10" ht="17.100000000000001">
      <c r="A92" s="23" t="s">
        <v>7252</v>
      </c>
      <c r="B92" s="23" t="str">
        <f t="shared" si="2"/>
        <v>Dele Alli</v>
      </c>
      <c r="C92" s="23" t="s">
        <v>7084</v>
      </c>
      <c r="D92" s="23" t="s">
        <v>7253</v>
      </c>
      <c r="E92" s="23" t="s">
        <v>175</v>
      </c>
      <c r="F92" s="23" t="s">
        <v>7125</v>
      </c>
      <c r="G92" s="23">
        <v>19</v>
      </c>
      <c r="H92" s="5" t="str">
        <f t="shared" si="3"/>
        <v>Dele AlliTottenham</v>
      </c>
      <c r="I92" s="23" t="s">
        <v>7254</v>
      </c>
      <c r="J92" s="23" t="s">
        <v>339</v>
      </c>
    </row>
    <row r="93" spans="1:10" ht="17.100000000000001">
      <c r="A93" s="23" t="s">
        <v>7255</v>
      </c>
      <c r="B93" s="23" t="str">
        <f t="shared" si="2"/>
        <v>Lloyd Allinson</v>
      </c>
      <c r="C93" s="23" t="s">
        <v>339</v>
      </c>
      <c r="D93" s="23" t="s">
        <v>166</v>
      </c>
      <c r="E93" s="23" t="s">
        <v>252</v>
      </c>
      <c r="F93" s="23" t="s">
        <v>91</v>
      </c>
      <c r="G93" s="23">
        <v>21</v>
      </c>
      <c r="H93" s="5" t="str">
        <f t="shared" si="3"/>
        <v>Lloyd AllinsonHuddersfield</v>
      </c>
      <c r="I93" s="23" t="s">
        <v>7256</v>
      </c>
      <c r="J93" s="23" t="s">
        <v>339</v>
      </c>
    </row>
    <row r="94" spans="1:10" ht="17.100000000000001">
      <c r="A94" s="23" t="s">
        <v>7257</v>
      </c>
      <c r="B94" s="23" t="str">
        <f t="shared" si="2"/>
        <v>Ryan Allsop</v>
      </c>
      <c r="C94" s="23" t="s">
        <v>339</v>
      </c>
      <c r="D94" s="23" t="s">
        <v>166</v>
      </c>
      <c r="E94" s="23" t="s">
        <v>836</v>
      </c>
      <c r="F94" s="23">
        <v>100000048</v>
      </c>
      <c r="G94" s="23">
        <v>23</v>
      </c>
      <c r="H94" s="5" t="str">
        <f t="shared" si="3"/>
        <v>Ryan AllsopBournemouth</v>
      </c>
      <c r="I94" s="23" t="s">
        <v>7258</v>
      </c>
      <c r="J94" s="23" t="s">
        <v>339</v>
      </c>
    </row>
    <row r="95" spans="1:10" ht="33.950000000000003">
      <c r="A95" s="23" t="s">
        <v>7259</v>
      </c>
      <c r="B95" s="23" t="str">
        <f t="shared" si="2"/>
        <v>Chris Almond</v>
      </c>
      <c r="C95" s="23" t="s">
        <v>339</v>
      </c>
      <c r="D95" s="23" t="s">
        <v>7124</v>
      </c>
      <c r="E95" s="23" t="s">
        <v>5125</v>
      </c>
      <c r="F95" s="23" t="s">
        <v>7035</v>
      </c>
      <c r="G95" s="23">
        <v>28</v>
      </c>
      <c r="H95" s="5" t="str">
        <f t="shared" si="3"/>
        <v>Chris AlmondSkelmersdale</v>
      </c>
      <c r="I95" s="23" t="s">
        <v>7260</v>
      </c>
      <c r="J95" s="23" t="s">
        <v>339</v>
      </c>
    </row>
    <row r="96" spans="1:10" ht="17.100000000000001">
      <c r="A96" s="23" t="s">
        <v>7261</v>
      </c>
      <c r="B96" s="23" t="str">
        <f t="shared" si="2"/>
        <v>Louis Almond</v>
      </c>
      <c r="C96" s="23" t="s">
        <v>339</v>
      </c>
      <c r="D96" s="23" t="s">
        <v>7097</v>
      </c>
      <c r="E96" s="23" t="s">
        <v>1184</v>
      </c>
      <c r="F96" s="23" t="s">
        <v>7081</v>
      </c>
      <c r="G96" s="23">
        <v>23</v>
      </c>
      <c r="H96" s="5" t="str">
        <f t="shared" si="3"/>
        <v>Louis AlmondSouthport</v>
      </c>
      <c r="I96" s="23" t="s">
        <v>7262</v>
      </c>
      <c r="J96" s="23" t="s">
        <v>339</v>
      </c>
    </row>
    <row r="97" spans="1:10" ht="17.100000000000001">
      <c r="A97" s="23" t="s">
        <v>7263</v>
      </c>
      <c r="B97" s="23" t="str">
        <f t="shared" si="2"/>
        <v>Ben Alnwick</v>
      </c>
      <c r="C97" s="23" t="s">
        <v>339</v>
      </c>
      <c r="D97" s="23" t="s">
        <v>166</v>
      </c>
      <c r="E97" s="23" t="s">
        <v>73</v>
      </c>
      <c r="F97" s="23" t="s">
        <v>38</v>
      </c>
      <c r="G97" s="23">
        <v>28</v>
      </c>
      <c r="H97" s="5" t="str">
        <f t="shared" si="3"/>
        <v>Ben AlnwickPeterborough</v>
      </c>
      <c r="I97" s="23" t="s">
        <v>7264</v>
      </c>
      <c r="J97" s="23" t="s">
        <v>339</v>
      </c>
    </row>
    <row r="98" spans="1:10" ht="17.100000000000001">
      <c r="A98" s="23" t="s">
        <v>7265</v>
      </c>
      <c r="B98" s="23" t="str">
        <f t="shared" si="2"/>
        <v>Jak Alnwick</v>
      </c>
      <c r="C98" s="23" t="s">
        <v>339</v>
      </c>
      <c r="D98" s="23" t="s">
        <v>166</v>
      </c>
      <c r="E98" s="23" t="s">
        <v>200</v>
      </c>
      <c r="F98" s="23" t="s">
        <v>38</v>
      </c>
      <c r="G98" s="23">
        <v>22</v>
      </c>
      <c r="H98" s="5" t="str">
        <f t="shared" si="3"/>
        <v>Jak AlnwickPort Vale</v>
      </c>
      <c r="I98" s="23" t="s">
        <v>7266</v>
      </c>
      <c r="J98" s="23" t="s">
        <v>339</v>
      </c>
    </row>
    <row r="99" spans="1:10" ht="17.100000000000001">
      <c r="A99" s="23" t="s">
        <v>7267</v>
      </c>
      <c r="B99" s="23" t="str">
        <f t="shared" si="2"/>
        <v>Jack Alton</v>
      </c>
      <c r="C99" s="23" t="s">
        <v>339</v>
      </c>
      <c r="D99" s="23" t="s">
        <v>7042</v>
      </c>
      <c r="E99" s="23" t="s">
        <v>376</v>
      </c>
      <c r="F99" s="23">
        <v>100000052</v>
      </c>
      <c r="G99" s="23">
        <v>17</v>
      </c>
      <c r="H99" s="5" t="str">
        <f t="shared" si="3"/>
        <v>Jack AltonBarnsley</v>
      </c>
      <c r="I99" s="23" t="s">
        <v>7268</v>
      </c>
      <c r="J99" s="23" t="s">
        <v>339</v>
      </c>
    </row>
    <row r="100" spans="1:10" ht="17.100000000000001">
      <c r="A100" s="23" t="s">
        <v>7269</v>
      </c>
      <c r="B100" s="23" t="str">
        <f t="shared" si="2"/>
        <v>Steven Alzate</v>
      </c>
      <c r="C100" s="23" t="s">
        <v>339</v>
      </c>
      <c r="D100" s="23" t="s">
        <v>7042</v>
      </c>
      <c r="E100" s="23" t="s">
        <v>231</v>
      </c>
      <c r="F100" s="23">
        <v>100000054</v>
      </c>
      <c r="G100" s="23">
        <v>16</v>
      </c>
      <c r="H100" s="5" t="str">
        <f t="shared" si="3"/>
        <v>Steven AlzateLeyton Orient</v>
      </c>
      <c r="I100" s="23" t="s">
        <v>7270</v>
      </c>
      <c r="J100" s="23" t="s">
        <v>339</v>
      </c>
    </row>
    <row r="101" spans="1:10" ht="17.100000000000001">
      <c r="A101" s="23" t="s">
        <v>7271</v>
      </c>
      <c r="B101" s="23" t="str">
        <f t="shared" si="2"/>
        <v>Darren Ambrose</v>
      </c>
      <c r="C101" s="23" t="s">
        <v>339</v>
      </c>
      <c r="D101" s="23" t="s">
        <v>7272</v>
      </c>
      <c r="E101" s="23" t="s">
        <v>132</v>
      </c>
      <c r="F101" s="23" t="s">
        <v>38</v>
      </c>
      <c r="G101" s="23">
        <v>31</v>
      </c>
      <c r="H101" s="5" t="str">
        <f t="shared" si="3"/>
        <v>Darren AmbroseColchester</v>
      </c>
      <c r="I101" s="23" t="s">
        <v>7273</v>
      </c>
      <c r="J101" s="23" t="s">
        <v>339</v>
      </c>
    </row>
    <row r="102" spans="1:10" ht="17.100000000000001">
      <c r="A102" s="23" t="s">
        <v>7274</v>
      </c>
      <c r="B102" s="23" t="str">
        <f t="shared" si="2"/>
        <v>Tomi Ameobi</v>
      </c>
      <c r="C102" s="23" t="s">
        <v>7084</v>
      </c>
      <c r="D102" s="23" t="s">
        <v>7048</v>
      </c>
      <c r="E102" s="23" t="s">
        <v>4835</v>
      </c>
      <c r="F102" s="23" t="s">
        <v>7275</v>
      </c>
      <c r="G102" s="23">
        <v>26</v>
      </c>
      <c r="H102" s="5" t="str">
        <f t="shared" si="3"/>
        <v>Tomi AmeobiFC Edmonton</v>
      </c>
      <c r="I102" s="23" t="s">
        <v>7276</v>
      </c>
      <c r="J102" s="23" t="s">
        <v>4343</v>
      </c>
    </row>
    <row r="103" spans="1:10" ht="17.100000000000001">
      <c r="A103" s="23" t="s">
        <v>7277</v>
      </c>
      <c r="B103" s="23" t="str">
        <f t="shared" si="2"/>
        <v>David Amoo</v>
      </c>
      <c r="C103" s="23" t="s">
        <v>7084</v>
      </c>
      <c r="D103" s="23" t="s">
        <v>7054</v>
      </c>
      <c r="E103" s="23" t="s">
        <v>4325</v>
      </c>
      <c r="F103" s="23" t="s">
        <v>2190</v>
      </c>
      <c r="G103" s="23">
        <v>24</v>
      </c>
      <c r="H103" s="5" t="str">
        <f t="shared" si="3"/>
        <v>David AmooPartick Thistle</v>
      </c>
      <c r="I103" s="23" t="s">
        <v>7278</v>
      </c>
      <c r="J103" s="23" t="s">
        <v>4798</v>
      </c>
    </row>
    <row r="104" spans="1:10" ht="17.100000000000001">
      <c r="A104" s="23" t="s">
        <v>7279</v>
      </c>
      <c r="B104" s="23" t="str">
        <f t="shared" si="2"/>
        <v>Jerry Amoo</v>
      </c>
      <c r="C104" s="23" t="s">
        <v>7033</v>
      </c>
      <c r="D104" s="23" t="s">
        <v>7153</v>
      </c>
      <c r="E104" s="23" t="s">
        <v>5666</v>
      </c>
      <c r="F104" s="23" t="s">
        <v>5666</v>
      </c>
      <c r="G104" s="23">
        <v>18</v>
      </c>
      <c r="H104" s="5" t="str">
        <f t="shared" si="3"/>
        <v>Jerry AmooNaN</v>
      </c>
      <c r="I104" s="23" t="s">
        <v>7197</v>
      </c>
      <c r="J104" s="23" t="s">
        <v>339</v>
      </c>
    </row>
    <row r="105" spans="1:10" ht="17.100000000000001">
      <c r="A105" s="23" t="s">
        <v>7280</v>
      </c>
      <c r="B105" s="23" t="str">
        <f t="shared" si="2"/>
        <v>Ben Amos</v>
      </c>
      <c r="C105" s="23" t="s">
        <v>339</v>
      </c>
      <c r="D105" s="23" t="s">
        <v>166</v>
      </c>
      <c r="E105" s="23" t="s">
        <v>204</v>
      </c>
      <c r="F105" s="23" t="s">
        <v>91</v>
      </c>
      <c r="G105" s="23">
        <v>25</v>
      </c>
      <c r="H105" s="5" t="str">
        <f t="shared" si="3"/>
        <v>Ben AmosBolton</v>
      </c>
      <c r="I105" s="23" t="s">
        <v>7281</v>
      </c>
      <c r="J105" s="23" t="s">
        <v>339</v>
      </c>
    </row>
    <row r="106" spans="1:10" ht="17.100000000000001">
      <c r="A106" s="23" t="s">
        <v>7282</v>
      </c>
      <c r="B106" s="23" t="str">
        <f t="shared" si="2"/>
        <v>Luke Amos</v>
      </c>
      <c r="C106" s="23" t="s">
        <v>7084</v>
      </c>
      <c r="D106" s="23" t="s">
        <v>7283</v>
      </c>
      <c r="E106" s="23" t="s">
        <v>175</v>
      </c>
      <c r="F106" s="23">
        <v>100000042</v>
      </c>
      <c r="G106" s="23">
        <v>18</v>
      </c>
      <c r="H106" s="5" t="str">
        <f t="shared" si="3"/>
        <v>Luke AmosTottenham</v>
      </c>
      <c r="I106" s="23" t="s">
        <v>7284</v>
      </c>
      <c r="J106" s="23" t="s">
        <v>339</v>
      </c>
    </row>
    <row r="107" spans="1:10" ht="17.100000000000001">
      <c r="A107" s="23" t="s">
        <v>7285</v>
      </c>
      <c r="B107" s="23" t="str">
        <f t="shared" si="2"/>
        <v>Arel Amu</v>
      </c>
      <c r="C107" s="23" t="s">
        <v>339</v>
      </c>
      <c r="D107" s="23" t="s">
        <v>7054</v>
      </c>
      <c r="E107" s="23" t="s">
        <v>5666</v>
      </c>
      <c r="F107" s="23" t="s">
        <v>5666</v>
      </c>
      <c r="G107" s="23">
        <v>19</v>
      </c>
      <c r="H107" s="5" t="str">
        <f t="shared" si="3"/>
        <v>Arel AmuNaN</v>
      </c>
      <c r="I107" s="23" t="s">
        <v>7286</v>
      </c>
      <c r="J107" s="23" t="s">
        <v>339</v>
      </c>
    </row>
    <row r="108" spans="1:10" ht="17.100000000000001">
      <c r="A108" s="23" t="s">
        <v>7287</v>
      </c>
      <c r="B108" s="23" t="str">
        <f t="shared" si="2"/>
        <v>Michael Anastasiou</v>
      </c>
      <c r="C108" s="23" t="s">
        <v>339</v>
      </c>
      <c r="D108" s="23" t="s">
        <v>7042</v>
      </c>
      <c r="E108" s="23" t="s">
        <v>98</v>
      </c>
      <c r="F108" s="23">
        <v>100000052</v>
      </c>
      <c r="G108" s="23">
        <v>16</v>
      </c>
      <c r="H108" s="5" t="str">
        <f t="shared" si="3"/>
        <v>Michael AnastasiouQ.P.R.</v>
      </c>
      <c r="I108" s="23" t="s">
        <v>7288</v>
      </c>
      <c r="J108" s="23" t="s">
        <v>339</v>
      </c>
    </row>
    <row r="109" spans="1:10" ht="17.100000000000001">
      <c r="A109" s="23" t="s">
        <v>7289</v>
      </c>
      <c r="B109" s="23" t="str">
        <f t="shared" si="2"/>
        <v>Harry Anderson</v>
      </c>
      <c r="C109" s="23" t="s">
        <v>339</v>
      </c>
      <c r="D109" s="23" t="s">
        <v>7039</v>
      </c>
      <c r="E109" s="23" t="s">
        <v>73</v>
      </c>
      <c r="F109" s="23" t="s">
        <v>38</v>
      </c>
      <c r="G109" s="23">
        <v>18</v>
      </c>
      <c r="H109" s="5" t="str">
        <f t="shared" si="3"/>
        <v>Harry AndersonPeterborough</v>
      </c>
      <c r="I109" s="23" t="s">
        <v>7290</v>
      </c>
      <c r="J109" s="23" t="s">
        <v>339</v>
      </c>
    </row>
    <row r="110" spans="1:10" ht="17.100000000000001">
      <c r="A110" s="23" t="s">
        <v>7291</v>
      </c>
      <c r="B110" s="23" t="str">
        <f t="shared" si="2"/>
        <v>Jermaine Anderson</v>
      </c>
      <c r="C110" s="23" t="s">
        <v>7038</v>
      </c>
      <c r="D110" s="23" t="s">
        <v>212</v>
      </c>
      <c r="E110" s="23" t="s">
        <v>73</v>
      </c>
      <c r="F110" s="23" t="s">
        <v>38</v>
      </c>
      <c r="G110" s="23">
        <v>19</v>
      </c>
      <c r="H110" s="5" t="str">
        <f t="shared" si="3"/>
        <v>Jermaine AndersonPeterborough</v>
      </c>
      <c r="I110" s="23" t="s">
        <v>7292</v>
      </c>
      <c r="J110" s="23" t="s">
        <v>339</v>
      </c>
    </row>
    <row r="111" spans="1:10" ht="17.100000000000001">
      <c r="A111" s="23" t="s">
        <v>7293</v>
      </c>
      <c r="B111" s="23" t="str">
        <f t="shared" si="2"/>
        <v>Joe Anderson</v>
      </c>
      <c r="C111" s="23" t="s">
        <v>339</v>
      </c>
      <c r="D111" s="23" t="s">
        <v>7059</v>
      </c>
      <c r="E111" s="23" t="s">
        <v>868</v>
      </c>
      <c r="F111" s="23" t="s">
        <v>7081</v>
      </c>
      <c r="G111" s="23">
        <v>25</v>
      </c>
      <c r="H111" s="5" t="str">
        <f t="shared" si="3"/>
        <v>Joe AndersonBromley</v>
      </c>
      <c r="I111" s="23" t="s">
        <v>7294</v>
      </c>
      <c r="J111" s="23" t="s">
        <v>339</v>
      </c>
    </row>
    <row r="112" spans="1:10" ht="17.100000000000001">
      <c r="A112" s="23" t="s">
        <v>7295</v>
      </c>
      <c r="B112" s="23" t="str">
        <f t="shared" si="2"/>
        <v>Kaiman Anderson</v>
      </c>
      <c r="C112" s="23" t="s">
        <v>339</v>
      </c>
      <c r="D112" s="23" t="s">
        <v>7048</v>
      </c>
      <c r="E112" s="23" t="s">
        <v>592</v>
      </c>
      <c r="F112" s="23" t="s">
        <v>7296</v>
      </c>
      <c r="G112" s="23">
        <v>19</v>
      </c>
      <c r="H112" s="5" t="str">
        <f t="shared" si="3"/>
        <v>Kaiman AndersonAFC Telford</v>
      </c>
      <c r="I112" s="23" t="s">
        <v>7297</v>
      </c>
      <c r="J112" s="23" t="s">
        <v>339</v>
      </c>
    </row>
    <row r="113" spans="1:10" ht="17.100000000000001">
      <c r="A113" s="23" t="s">
        <v>7298</v>
      </c>
      <c r="B113" s="23" t="str">
        <f t="shared" si="2"/>
        <v>Keshi Anderson</v>
      </c>
      <c r="C113" s="23" t="s">
        <v>339</v>
      </c>
      <c r="D113" s="23" t="s">
        <v>7048</v>
      </c>
      <c r="E113" s="23" t="s">
        <v>282</v>
      </c>
      <c r="F113" s="23">
        <v>100000043</v>
      </c>
      <c r="G113" s="23">
        <v>19</v>
      </c>
      <c r="H113" s="5" t="str">
        <f t="shared" si="3"/>
        <v>Keshi AndersonCrystal Palace</v>
      </c>
      <c r="I113" s="23" t="s">
        <v>7299</v>
      </c>
      <c r="J113" s="23" t="s">
        <v>339</v>
      </c>
    </row>
    <row r="114" spans="1:10" ht="17.100000000000001">
      <c r="A114" s="23" t="s">
        <v>7300</v>
      </c>
      <c r="B114" s="23" t="str">
        <f t="shared" si="2"/>
        <v>Mark Anderson</v>
      </c>
      <c r="C114" s="23" t="s">
        <v>339</v>
      </c>
      <c r="D114" s="23" t="s">
        <v>7124</v>
      </c>
      <c r="E114" s="23" t="s">
        <v>4750</v>
      </c>
      <c r="F114" s="23" t="s">
        <v>7275</v>
      </c>
      <c r="G114" s="23">
        <v>26</v>
      </c>
      <c r="H114" s="5" t="str">
        <f t="shared" si="3"/>
        <v>Mark AndersonCarolina RailHawks</v>
      </c>
      <c r="I114" s="23" t="s">
        <v>7301</v>
      </c>
      <c r="J114" s="23" t="s">
        <v>3438</v>
      </c>
    </row>
    <row r="115" spans="1:10" ht="17.100000000000001">
      <c r="A115" s="23" t="s">
        <v>7302</v>
      </c>
      <c r="B115" s="23" t="str">
        <f t="shared" si="2"/>
        <v>Myles Anderson</v>
      </c>
      <c r="C115" s="23" t="s">
        <v>339</v>
      </c>
      <c r="D115" s="23" t="s">
        <v>7303</v>
      </c>
      <c r="E115" s="23" t="s">
        <v>4607</v>
      </c>
      <c r="F115" s="23" t="s">
        <v>7304</v>
      </c>
      <c r="G115" s="23">
        <v>25</v>
      </c>
      <c r="H115" s="5" t="str">
        <f t="shared" si="3"/>
        <v>Myles AndersonL'Aquila</v>
      </c>
      <c r="I115" s="23" t="s">
        <v>7305</v>
      </c>
      <c r="J115" s="23" t="s">
        <v>309</v>
      </c>
    </row>
    <row r="116" spans="1:10" ht="17.100000000000001">
      <c r="A116" s="23" t="s">
        <v>7306</v>
      </c>
      <c r="B116" s="23" t="str">
        <f t="shared" si="2"/>
        <v>Paul Anderson</v>
      </c>
      <c r="C116" s="23" t="s">
        <v>339</v>
      </c>
      <c r="D116" s="23" t="s">
        <v>7153</v>
      </c>
      <c r="E116" s="23" t="s">
        <v>496</v>
      </c>
      <c r="F116" s="23" t="s">
        <v>38</v>
      </c>
      <c r="G116" s="23">
        <v>26</v>
      </c>
      <c r="H116" s="5" t="str">
        <f t="shared" si="3"/>
        <v>Paul AndersonBradford City</v>
      </c>
      <c r="I116" s="23" t="s">
        <v>7307</v>
      </c>
      <c r="J116" s="23" t="s">
        <v>339</v>
      </c>
    </row>
    <row r="117" spans="1:10" ht="17.100000000000001">
      <c r="A117" s="23" t="s">
        <v>7308</v>
      </c>
      <c r="B117" s="23" t="str">
        <f t="shared" si="2"/>
        <v>Terrique Anderson</v>
      </c>
      <c r="C117" s="23" t="s">
        <v>339</v>
      </c>
      <c r="D117" s="23" t="s">
        <v>7124</v>
      </c>
      <c r="E117" s="23" t="s">
        <v>517</v>
      </c>
      <c r="F117" s="23">
        <v>100000052</v>
      </c>
      <c r="G117" s="23">
        <v>16</v>
      </c>
      <c r="H117" s="5" t="str">
        <f t="shared" si="3"/>
        <v>Terrique AndersonCharlton</v>
      </c>
      <c r="I117" s="23" t="s">
        <v>7309</v>
      </c>
      <c r="J117" s="23" t="s">
        <v>339</v>
      </c>
    </row>
    <row r="118" spans="1:10" ht="17.100000000000001">
      <c r="A118" s="23" t="s">
        <v>7310</v>
      </c>
      <c r="B118" s="23" t="str">
        <f t="shared" si="2"/>
        <v>Tom Anderson</v>
      </c>
      <c r="C118" s="23" t="s">
        <v>339</v>
      </c>
      <c r="D118" s="23" t="s">
        <v>7051</v>
      </c>
      <c r="E118" s="23" t="s">
        <v>107</v>
      </c>
      <c r="F118" s="23">
        <v>100000047</v>
      </c>
      <c r="G118" s="23">
        <v>21</v>
      </c>
      <c r="H118" s="5" t="str">
        <f t="shared" si="3"/>
        <v>Tom AndersonBurnley</v>
      </c>
      <c r="I118" s="23" t="s">
        <v>7311</v>
      </c>
      <c r="J118" s="23" t="s">
        <v>339</v>
      </c>
    </row>
    <row r="119" spans="1:10" ht="17.100000000000001">
      <c r="A119" s="23" t="s">
        <v>7312</v>
      </c>
      <c r="B119" s="23" t="str">
        <f t="shared" si="2"/>
        <v>Trey Anderson</v>
      </c>
      <c r="C119" s="23" t="s">
        <v>339</v>
      </c>
      <c r="D119" s="23" t="s">
        <v>7054</v>
      </c>
      <c r="E119" s="23" t="s">
        <v>5666</v>
      </c>
      <c r="F119" s="23" t="s">
        <v>5666</v>
      </c>
      <c r="G119" s="23">
        <v>19</v>
      </c>
      <c r="H119" s="5" t="str">
        <f t="shared" si="3"/>
        <v>Trey AndersonNaN</v>
      </c>
      <c r="I119" s="23" t="s">
        <v>7313</v>
      </c>
      <c r="J119" s="23" t="s">
        <v>339</v>
      </c>
    </row>
    <row r="120" spans="1:10" ht="17.100000000000001">
      <c r="A120" s="23" t="s">
        <v>7314</v>
      </c>
      <c r="B120" s="23" t="str">
        <f t="shared" si="2"/>
        <v>Nick Anderton</v>
      </c>
      <c r="C120" s="23" t="s">
        <v>339</v>
      </c>
      <c r="D120" s="23" t="s">
        <v>7059</v>
      </c>
      <c r="E120" s="23" t="s">
        <v>397</v>
      </c>
      <c r="F120" s="23" t="s">
        <v>7090</v>
      </c>
      <c r="G120" s="23">
        <v>19</v>
      </c>
      <c r="H120" s="5" t="str">
        <f t="shared" si="3"/>
        <v>Nick AndertonPreston</v>
      </c>
      <c r="I120" s="23" t="s">
        <v>7315</v>
      </c>
      <c r="J120" s="23" t="s">
        <v>339</v>
      </c>
    </row>
    <row r="121" spans="1:10" ht="17.100000000000001">
      <c r="A121" s="23" t="s">
        <v>7316</v>
      </c>
      <c r="B121" s="23" t="str">
        <f t="shared" si="2"/>
        <v>Calvin Andrew</v>
      </c>
      <c r="C121" s="23" t="s">
        <v>339</v>
      </c>
      <c r="D121" s="23" t="s">
        <v>7048</v>
      </c>
      <c r="E121" s="23" t="s">
        <v>56</v>
      </c>
      <c r="F121" s="23" t="s">
        <v>38</v>
      </c>
      <c r="G121" s="23">
        <v>28</v>
      </c>
      <c r="H121" s="5" t="str">
        <f t="shared" si="3"/>
        <v>Calvin AndrewRochdale</v>
      </c>
      <c r="I121" s="23" t="s">
        <v>7317</v>
      </c>
      <c r="J121" s="23" t="s">
        <v>339</v>
      </c>
    </row>
    <row r="122" spans="1:10" ht="17.100000000000001">
      <c r="A122" s="23" t="s">
        <v>7318</v>
      </c>
      <c r="B122" s="23" t="str">
        <f t="shared" si="2"/>
        <v>Dan Andrew</v>
      </c>
      <c r="C122" s="23" t="s">
        <v>339</v>
      </c>
      <c r="D122" s="23" t="s">
        <v>7045</v>
      </c>
      <c r="E122" s="23" t="s">
        <v>5666</v>
      </c>
      <c r="F122" s="23" t="s">
        <v>5666</v>
      </c>
      <c r="G122" s="23">
        <v>19</v>
      </c>
      <c r="H122" s="5" t="str">
        <f t="shared" si="3"/>
        <v>Dan AndrewNaN</v>
      </c>
      <c r="I122" s="23" t="s">
        <v>7319</v>
      </c>
      <c r="J122" s="23" t="s">
        <v>339</v>
      </c>
    </row>
    <row r="123" spans="1:10" ht="17.100000000000001">
      <c r="A123" s="23" t="s">
        <v>7320</v>
      </c>
      <c r="B123" s="23" t="str">
        <f t="shared" si="2"/>
        <v>Danny Andrew</v>
      </c>
      <c r="C123" s="23" t="s">
        <v>339</v>
      </c>
      <c r="D123" s="23" t="s">
        <v>7059</v>
      </c>
      <c r="E123" s="23" t="s">
        <v>671</v>
      </c>
      <c r="F123" s="23" t="s">
        <v>38</v>
      </c>
      <c r="G123" s="23">
        <v>24</v>
      </c>
      <c r="H123" s="5" t="str">
        <f t="shared" si="3"/>
        <v>Danny AndrewFleetwood</v>
      </c>
      <c r="I123" s="23" t="s">
        <v>7321</v>
      </c>
      <c r="J123" s="23" t="s">
        <v>339</v>
      </c>
    </row>
    <row r="124" spans="1:10" ht="17.100000000000001">
      <c r="A124" s="23" t="s">
        <v>7322</v>
      </c>
      <c r="B124" s="23" t="str">
        <f t="shared" si="2"/>
        <v>Charlie Andrews</v>
      </c>
      <c r="C124" s="23" t="s">
        <v>339</v>
      </c>
      <c r="D124" s="23" t="s">
        <v>166</v>
      </c>
      <c r="E124" s="23" t="s">
        <v>149</v>
      </c>
      <c r="F124" s="23" t="s">
        <v>7090</v>
      </c>
      <c r="G124" s="23">
        <v>17</v>
      </c>
      <c r="H124" s="5" t="str">
        <f t="shared" si="3"/>
        <v>Charlie AndrewsNorthampton</v>
      </c>
      <c r="I124" s="23" t="s">
        <v>7323</v>
      </c>
      <c r="J124" s="23" t="s">
        <v>339</v>
      </c>
    </row>
    <row r="125" spans="1:10" ht="17.100000000000001">
      <c r="A125" s="23" t="s">
        <v>7324</v>
      </c>
      <c r="B125" s="23" t="str">
        <f t="shared" si="2"/>
        <v>Corie Andrews</v>
      </c>
      <c r="C125" s="23" t="s">
        <v>339</v>
      </c>
      <c r="D125" s="23" t="s">
        <v>7054</v>
      </c>
      <c r="E125" s="23" t="s">
        <v>282</v>
      </c>
      <c r="F125" s="23">
        <v>100000043</v>
      </c>
      <c r="G125" s="23">
        <v>17</v>
      </c>
      <c r="H125" s="5" t="str">
        <f t="shared" si="3"/>
        <v>Corie AndrewsCrystal Palace</v>
      </c>
      <c r="I125" s="23" t="s">
        <v>7325</v>
      </c>
      <c r="J125" s="23" t="s">
        <v>339</v>
      </c>
    </row>
    <row r="126" spans="1:10" ht="17.100000000000001">
      <c r="A126" s="23" t="s">
        <v>7326</v>
      </c>
      <c r="B126" s="23" t="str">
        <f t="shared" si="2"/>
        <v>Harry Andrews</v>
      </c>
      <c r="C126" s="23" t="s">
        <v>339</v>
      </c>
      <c r="D126" s="23" t="s">
        <v>166</v>
      </c>
      <c r="E126" s="23" t="s">
        <v>5666</v>
      </c>
      <c r="F126" s="23" t="s">
        <v>5666</v>
      </c>
      <c r="G126" s="23">
        <v>19</v>
      </c>
      <c r="H126" s="5" t="str">
        <f t="shared" si="3"/>
        <v>Harry AndrewsNaN</v>
      </c>
      <c r="I126" s="23" t="s">
        <v>7327</v>
      </c>
      <c r="J126" s="23" t="s">
        <v>339</v>
      </c>
    </row>
    <row r="127" spans="1:10" ht="17.100000000000001">
      <c r="A127" s="23" t="s">
        <v>7328</v>
      </c>
      <c r="B127" s="23" t="str">
        <f t="shared" si="2"/>
        <v>Jake Andrews</v>
      </c>
      <c r="C127" s="23" t="s">
        <v>339</v>
      </c>
      <c r="D127" s="23" t="s">
        <v>7042</v>
      </c>
      <c r="E127" s="23" t="s">
        <v>236</v>
      </c>
      <c r="F127" s="23" t="s">
        <v>91</v>
      </c>
      <c r="G127" s="23">
        <v>17</v>
      </c>
      <c r="H127" s="5" t="str">
        <f t="shared" si="3"/>
        <v>Jake AndrewsBristol City</v>
      </c>
      <c r="I127" s="23" t="s">
        <v>7329</v>
      </c>
      <c r="J127" s="23" t="s">
        <v>339</v>
      </c>
    </row>
    <row r="128" spans="1:10" ht="17.100000000000001">
      <c r="A128" s="23" t="s">
        <v>7330</v>
      </c>
      <c r="B128" s="23" t="str">
        <f t="shared" si="2"/>
        <v>Marley Andrews</v>
      </c>
      <c r="C128" s="23" t="s">
        <v>339</v>
      </c>
      <c r="D128" s="23" t="s">
        <v>7089</v>
      </c>
      <c r="E128" s="23" t="s">
        <v>132</v>
      </c>
      <c r="F128" s="23">
        <v>100000043</v>
      </c>
      <c r="G128" s="23">
        <v>19</v>
      </c>
      <c r="H128" s="5" t="str">
        <f t="shared" si="3"/>
        <v>Marley AndrewsColchester</v>
      </c>
      <c r="I128" s="23" t="s">
        <v>7331</v>
      </c>
      <c r="J128" s="23" t="s">
        <v>339</v>
      </c>
    </row>
    <row r="129" spans="1:10" ht="17.100000000000001">
      <c r="A129" s="23" t="s">
        <v>7332</v>
      </c>
      <c r="B129" s="23" t="str">
        <f t="shared" si="2"/>
        <v>Chuks Aneke</v>
      </c>
      <c r="C129" s="23" t="s">
        <v>7084</v>
      </c>
      <c r="D129" s="23" t="s">
        <v>7034</v>
      </c>
      <c r="E129" s="23" t="s">
        <v>3897</v>
      </c>
      <c r="F129" s="23" t="s">
        <v>7090</v>
      </c>
      <c r="G129" s="23">
        <v>21</v>
      </c>
      <c r="H129" s="5" t="str">
        <f t="shared" si="3"/>
        <v>Chuks AnekeZulte Waregem</v>
      </c>
      <c r="I129" s="23" t="s">
        <v>7333</v>
      </c>
      <c r="J129" s="23" t="s">
        <v>7334</v>
      </c>
    </row>
    <row r="130" spans="1:10" ht="17.100000000000001">
      <c r="A130" s="23" t="s">
        <v>7335</v>
      </c>
      <c r="B130" s="23" t="str">
        <f t="shared" ref="B130:B193" si="4">MID(A130 &amp; " " &amp; A130, FIND(", ", A130) + 2, LEN(A130) - FIND(", ", A130) - 1) &amp; " " &amp; LEFT(A130, FIND(", ", A130) - 1)</f>
        <v>Lee Angol</v>
      </c>
      <c r="C130" s="23" t="s">
        <v>339</v>
      </c>
      <c r="D130" s="23" t="s">
        <v>7048</v>
      </c>
      <c r="E130" s="23" t="s">
        <v>73</v>
      </c>
      <c r="F130" s="23" t="s">
        <v>38</v>
      </c>
      <c r="G130" s="23">
        <v>20</v>
      </c>
      <c r="H130" s="5" t="str">
        <f t="shared" ref="H130:H193" si="5">B130 &amp; E130</f>
        <v>Lee AngolPeterborough</v>
      </c>
      <c r="I130" s="23" t="s">
        <v>7336</v>
      </c>
      <c r="J130" s="23" t="s">
        <v>339</v>
      </c>
    </row>
    <row r="131" spans="1:10" ht="17.100000000000001">
      <c r="A131" s="23" t="s">
        <v>7337</v>
      </c>
      <c r="B131" s="23" t="str">
        <f t="shared" si="4"/>
        <v>Calum Angus</v>
      </c>
      <c r="C131" s="23" t="s">
        <v>339</v>
      </c>
      <c r="D131" s="23" t="s">
        <v>7146</v>
      </c>
      <c r="E131" s="23" t="s">
        <v>5666</v>
      </c>
      <c r="F131" s="23" t="s">
        <v>5666</v>
      </c>
      <c r="G131" s="23">
        <v>29</v>
      </c>
      <c r="H131" s="5" t="str">
        <f t="shared" si="5"/>
        <v>Calum AngusNaN</v>
      </c>
      <c r="I131" s="23" t="s">
        <v>7338</v>
      </c>
      <c r="J131" s="23" t="s">
        <v>339</v>
      </c>
    </row>
    <row r="132" spans="1:10" ht="17.100000000000001">
      <c r="A132" s="23" t="s">
        <v>7339</v>
      </c>
      <c r="B132" s="23" t="str">
        <f t="shared" si="4"/>
        <v>Dan Ano</v>
      </c>
      <c r="C132" s="23" t="s">
        <v>339</v>
      </c>
      <c r="D132" s="23" t="s">
        <v>7124</v>
      </c>
      <c r="E132" s="23" t="s">
        <v>79</v>
      </c>
      <c r="F132" s="23">
        <v>100000045</v>
      </c>
      <c r="G132" s="23">
        <v>17</v>
      </c>
      <c r="H132" s="5" t="str">
        <f t="shared" si="5"/>
        <v>Dan AnoAFC Wimbledon</v>
      </c>
      <c r="I132" s="23" t="s">
        <v>7340</v>
      </c>
      <c r="J132" s="23" t="s">
        <v>339</v>
      </c>
    </row>
    <row r="133" spans="1:10" ht="17.100000000000001">
      <c r="A133" s="23" t="s">
        <v>7341</v>
      </c>
      <c r="B133" s="23" t="str">
        <f t="shared" si="4"/>
        <v>Zak Ansah</v>
      </c>
      <c r="C133" s="23" t="s">
        <v>7033</v>
      </c>
      <c r="D133" s="23" t="s">
        <v>7342</v>
      </c>
      <c r="E133" s="23" t="s">
        <v>517</v>
      </c>
      <c r="F133" s="23">
        <v>100000043</v>
      </c>
      <c r="G133" s="23">
        <v>21</v>
      </c>
      <c r="H133" s="5" t="str">
        <f t="shared" si="5"/>
        <v>Zak AnsahCharlton</v>
      </c>
      <c r="I133" s="23" t="s">
        <v>7343</v>
      </c>
      <c r="J133" s="23" t="s">
        <v>339</v>
      </c>
    </row>
    <row r="134" spans="1:10" ht="17.100000000000001">
      <c r="A134" s="23" t="s">
        <v>7344</v>
      </c>
      <c r="B134" s="23" t="str">
        <f t="shared" si="4"/>
        <v>Adam Anson</v>
      </c>
      <c r="C134" s="23" t="s">
        <v>339</v>
      </c>
      <c r="D134" s="23" t="s">
        <v>7051</v>
      </c>
      <c r="E134" s="23" t="s">
        <v>185</v>
      </c>
      <c r="F134" s="23">
        <v>100000047</v>
      </c>
      <c r="G134" s="23">
        <v>18</v>
      </c>
      <c r="H134" s="5" t="str">
        <f t="shared" si="5"/>
        <v>Adam AnsonWigan</v>
      </c>
      <c r="I134" s="23" t="s">
        <v>7345</v>
      </c>
      <c r="J134" s="23" t="s">
        <v>339</v>
      </c>
    </row>
    <row r="135" spans="1:10" ht="17.100000000000001">
      <c r="A135" s="23" t="s">
        <v>7346</v>
      </c>
      <c r="B135" s="23" t="str">
        <f t="shared" si="4"/>
        <v>Josue Antonio</v>
      </c>
      <c r="C135" s="23" t="s">
        <v>339</v>
      </c>
      <c r="D135" s="23" t="s">
        <v>7051</v>
      </c>
      <c r="E135" s="23" t="s">
        <v>5666</v>
      </c>
      <c r="F135" s="23" t="s">
        <v>5666</v>
      </c>
      <c r="G135" s="23">
        <v>19</v>
      </c>
      <c r="H135" s="5" t="str">
        <f t="shared" si="5"/>
        <v>Josue AntonioNaN</v>
      </c>
      <c r="I135" s="23" t="s">
        <v>7190</v>
      </c>
      <c r="J135" s="23" t="s">
        <v>339</v>
      </c>
    </row>
    <row r="136" spans="1:10" ht="17.100000000000001">
      <c r="A136" s="23" t="s">
        <v>7347</v>
      </c>
      <c r="B136" s="23" t="str">
        <f t="shared" si="4"/>
        <v>Michail Antonio</v>
      </c>
      <c r="C136" s="23" t="s">
        <v>339</v>
      </c>
      <c r="D136" s="23" t="s">
        <v>7039</v>
      </c>
      <c r="E136" s="23" t="s">
        <v>127</v>
      </c>
      <c r="F136" s="23" t="s">
        <v>7125</v>
      </c>
      <c r="G136" s="23">
        <v>25</v>
      </c>
      <c r="H136" s="5" t="str">
        <f t="shared" si="5"/>
        <v>Michail AntonioWest Ham</v>
      </c>
      <c r="I136" s="23" t="s">
        <v>7348</v>
      </c>
      <c r="J136" s="23" t="s">
        <v>339</v>
      </c>
    </row>
    <row r="137" spans="1:10" ht="17.100000000000001">
      <c r="A137" s="23" t="s">
        <v>7349</v>
      </c>
      <c r="B137" s="23" t="str">
        <f t="shared" si="4"/>
        <v>Jayden Antwi-Nyame</v>
      </c>
      <c r="C137" s="23" t="s">
        <v>7033</v>
      </c>
      <c r="D137" s="23" t="s">
        <v>7048</v>
      </c>
      <c r="E137" s="23" t="s">
        <v>79</v>
      </c>
      <c r="F137" s="23">
        <v>100000054</v>
      </c>
      <c r="G137" s="23">
        <v>16</v>
      </c>
      <c r="H137" s="5" t="str">
        <f t="shared" si="5"/>
        <v>Jayden Antwi-NyameAFC Wimbledon</v>
      </c>
      <c r="I137" s="23" t="s">
        <v>7350</v>
      </c>
      <c r="J137" s="23" t="s">
        <v>339</v>
      </c>
    </row>
    <row r="138" spans="1:10" ht="17.100000000000001">
      <c r="A138" s="23" t="s">
        <v>7351</v>
      </c>
      <c r="B138" s="23" t="str">
        <f t="shared" si="4"/>
        <v>Joe Anyon</v>
      </c>
      <c r="C138" s="23" t="s">
        <v>339</v>
      </c>
      <c r="D138" s="23" t="s">
        <v>166</v>
      </c>
      <c r="E138" s="23" t="s">
        <v>134</v>
      </c>
      <c r="F138" s="23" t="s">
        <v>38</v>
      </c>
      <c r="G138" s="23">
        <v>28</v>
      </c>
      <c r="H138" s="5" t="str">
        <f t="shared" si="5"/>
        <v>Joe AnyonScunthorpe</v>
      </c>
      <c r="I138" s="23" t="s">
        <v>7352</v>
      </c>
      <c r="J138" s="23" t="s">
        <v>339</v>
      </c>
    </row>
    <row r="139" spans="1:10" ht="17.100000000000001">
      <c r="A139" s="23" t="s">
        <v>7353</v>
      </c>
      <c r="B139" s="23" t="str">
        <f t="shared" si="4"/>
        <v>Will Appleby</v>
      </c>
      <c r="C139" s="23" t="s">
        <v>339</v>
      </c>
      <c r="D139" s="23" t="s">
        <v>7051</v>
      </c>
      <c r="E139" s="23" t="s">
        <v>5666</v>
      </c>
      <c r="F139" s="23" t="s">
        <v>5666</v>
      </c>
      <c r="G139" s="23">
        <v>18</v>
      </c>
      <c r="H139" s="5" t="str">
        <f t="shared" si="5"/>
        <v>Will ApplebyNaN</v>
      </c>
      <c r="I139" s="23" t="s">
        <v>7354</v>
      </c>
      <c r="J139" s="23" t="s">
        <v>339</v>
      </c>
    </row>
    <row r="140" spans="1:10" ht="17.100000000000001">
      <c r="A140" s="23" t="s">
        <v>7355</v>
      </c>
      <c r="B140" s="23" t="str">
        <f t="shared" si="4"/>
        <v>Hakeem Araba</v>
      </c>
      <c r="C140" s="23" t="s">
        <v>7084</v>
      </c>
      <c r="D140" s="23" t="s">
        <v>7048</v>
      </c>
      <c r="E140" s="23" t="s">
        <v>4592</v>
      </c>
      <c r="F140" s="23" t="s">
        <v>7125</v>
      </c>
      <c r="G140" s="23">
        <v>25</v>
      </c>
      <c r="H140" s="5" t="str">
        <f t="shared" si="5"/>
        <v>Hakeem ArabaFalkenberg</v>
      </c>
      <c r="I140" s="23" t="s">
        <v>7356</v>
      </c>
      <c r="J140" s="23" t="s">
        <v>4124</v>
      </c>
    </row>
    <row r="141" spans="1:10" ht="17.100000000000001">
      <c r="A141" s="23" t="s">
        <v>7357</v>
      </c>
      <c r="B141" s="23" t="str">
        <f t="shared" si="4"/>
        <v>Devonte Aransibia</v>
      </c>
      <c r="C141" s="23" t="s">
        <v>339</v>
      </c>
      <c r="D141" s="23" t="s">
        <v>7034</v>
      </c>
      <c r="E141" s="23" t="s">
        <v>657</v>
      </c>
      <c r="F141" s="23">
        <v>100000051</v>
      </c>
      <c r="G141" s="23">
        <v>16</v>
      </c>
      <c r="H141" s="5" t="str">
        <f t="shared" si="5"/>
        <v>Devonte AransibiaNorwich</v>
      </c>
      <c r="I141" s="23" t="s">
        <v>7358</v>
      </c>
      <c r="J141" s="23" t="s">
        <v>339</v>
      </c>
    </row>
    <row r="142" spans="1:10" ht="17.100000000000001">
      <c r="A142" s="23" t="s">
        <v>7359</v>
      </c>
      <c r="B142" s="23" t="str">
        <f t="shared" si="4"/>
        <v>Lewis Archer</v>
      </c>
      <c r="C142" s="23" t="s">
        <v>339</v>
      </c>
      <c r="D142" s="23" t="s">
        <v>7048</v>
      </c>
      <c r="E142" s="23" t="s">
        <v>116</v>
      </c>
      <c r="F142" s="23">
        <v>100000051</v>
      </c>
      <c r="G142" s="23">
        <v>16</v>
      </c>
      <c r="H142" s="5" t="str">
        <f t="shared" si="5"/>
        <v>Lewis ArcherAston Villa</v>
      </c>
      <c r="I142" s="23" t="s">
        <v>7360</v>
      </c>
      <c r="J142" s="23" t="s">
        <v>339</v>
      </c>
    </row>
    <row r="143" spans="1:10" ht="17.100000000000001">
      <c r="A143" s="23" t="s">
        <v>7361</v>
      </c>
      <c r="B143" s="23" t="str">
        <f t="shared" si="4"/>
        <v>Troy Archibald-Henville</v>
      </c>
      <c r="C143" s="23" t="s">
        <v>339</v>
      </c>
      <c r="D143" s="23" t="s">
        <v>7051</v>
      </c>
      <c r="E143" s="23" t="s">
        <v>370</v>
      </c>
      <c r="F143" s="23" t="s">
        <v>18</v>
      </c>
      <c r="G143" s="23">
        <v>26</v>
      </c>
      <c r="H143" s="5" t="str">
        <f t="shared" si="5"/>
        <v>Troy Archibald-HenvilleCarlisle</v>
      </c>
      <c r="I143" s="23" t="s">
        <v>7362</v>
      </c>
      <c r="J143" s="23" t="s">
        <v>339</v>
      </c>
    </row>
    <row r="144" spans="1:10" ht="17.100000000000001">
      <c r="A144" s="23" t="s">
        <v>7363</v>
      </c>
      <c r="B144" s="23" t="str">
        <f t="shared" si="4"/>
        <v>Andreas Arestidou</v>
      </c>
      <c r="C144" s="23" t="s">
        <v>339</v>
      </c>
      <c r="D144" s="23" t="s">
        <v>166</v>
      </c>
      <c r="E144" s="23" t="s">
        <v>671</v>
      </c>
      <c r="F144" s="23" t="s">
        <v>38</v>
      </c>
      <c r="G144" s="23">
        <v>25</v>
      </c>
      <c r="H144" s="5" t="str">
        <f t="shared" si="5"/>
        <v>Andreas ArestidouFleetwood</v>
      </c>
      <c r="I144" s="23" t="s">
        <v>7364</v>
      </c>
      <c r="J144" s="23" t="s">
        <v>339</v>
      </c>
    </row>
    <row r="145" spans="1:10" ht="17.100000000000001">
      <c r="A145" s="23" t="s">
        <v>7365</v>
      </c>
      <c r="B145" s="23" t="str">
        <f t="shared" si="4"/>
        <v>Joe Aribo</v>
      </c>
      <c r="C145" s="23" t="s">
        <v>339</v>
      </c>
      <c r="D145" s="23" t="s">
        <v>7366</v>
      </c>
      <c r="E145" s="23" t="s">
        <v>517</v>
      </c>
      <c r="F145" s="23">
        <v>100000043</v>
      </c>
      <c r="G145" s="23">
        <v>18</v>
      </c>
      <c r="H145" s="5" t="str">
        <f t="shared" si="5"/>
        <v>Joe AriboCharlton</v>
      </c>
      <c r="I145" s="23" t="s">
        <v>7367</v>
      </c>
      <c r="J145" s="23" t="s">
        <v>339</v>
      </c>
    </row>
    <row r="146" spans="1:10" ht="17.100000000000001">
      <c r="A146" s="23" t="s">
        <v>7368</v>
      </c>
      <c r="B146" s="23" t="str">
        <f t="shared" si="4"/>
        <v>Jesse Arizie</v>
      </c>
      <c r="C146" s="23" t="s">
        <v>339</v>
      </c>
      <c r="D146" s="23" t="s">
        <v>7180</v>
      </c>
      <c r="E146" s="23" t="s">
        <v>402</v>
      </c>
      <c r="F146" s="23">
        <v>100000056</v>
      </c>
      <c r="G146" s="23">
        <v>16</v>
      </c>
      <c r="H146" s="5" t="str">
        <f t="shared" si="5"/>
        <v>Jesse ArizieBury</v>
      </c>
      <c r="I146" s="23" t="s">
        <v>7369</v>
      </c>
      <c r="J146" s="23" t="s">
        <v>339</v>
      </c>
    </row>
    <row r="147" spans="1:10" ht="17.100000000000001">
      <c r="A147" s="23" t="s">
        <v>7370</v>
      </c>
      <c r="B147" s="23" t="str">
        <f t="shared" si="4"/>
        <v>Adam Armstrong</v>
      </c>
      <c r="C147" s="23" t="s">
        <v>339</v>
      </c>
      <c r="D147" s="23" t="s">
        <v>7048</v>
      </c>
      <c r="E147" s="23" t="s">
        <v>93</v>
      </c>
      <c r="F147" s="23" t="s">
        <v>38</v>
      </c>
      <c r="G147" s="23">
        <v>18</v>
      </c>
      <c r="H147" s="5" t="str">
        <f t="shared" si="5"/>
        <v>Adam ArmstrongCoventry</v>
      </c>
      <c r="I147" s="23" t="s">
        <v>7371</v>
      </c>
      <c r="J147" s="23" t="s">
        <v>339</v>
      </c>
    </row>
    <row r="148" spans="1:10" ht="17.100000000000001">
      <c r="A148" s="23" t="s">
        <v>7372</v>
      </c>
      <c r="B148" s="23" t="str">
        <f t="shared" si="4"/>
        <v>Daniel Armstrong</v>
      </c>
      <c r="C148" s="23" t="s">
        <v>339</v>
      </c>
      <c r="D148" s="23" t="s">
        <v>166</v>
      </c>
      <c r="E148" s="23" t="s">
        <v>1310</v>
      </c>
      <c r="F148" s="23">
        <v>100000103</v>
      </c>
      <c r="G148" s="23">
        <v>18</v>
      </c>
      <c r="H148" s="5" t="str">
        <f t="shared" si="5"/>
        <v>Daniel ArmstrongQueen of Sth</v>
      </c>
      <c r="I148" s="23" t="s">
        <v>7373</v>
      </c>
      <c r="J148" s="23" t="s">
        <v>4798</v>
      </c>
    </row>
    <row r="149" spans="1:10" ht="17.100000000000001">
      <c r="A149" s="23" t="s">
        <v>7374</v>
      </c>
      <c r="B149" s="23" t="str">
        <f t="shared" si="4"/>
        <v>Dylan Armstrong</v>
      </c>
      <c r="C149" s="23" t="s">
        <v>339</v>
      </c>
      <c r="D149" s="23" t="s">
        <v>7048</v>
      </c>
      <c r="E149" s="23" t="s">
        <v>5666</v>
      </c>
      <c r="F149" s="23" t="s">
        <v>5666</v>
      </c>
      <c r="G149" s="23">
        <v>18</v>
      </c>
      <c r="H149" s="5" t="str">
        <f t="shared" si="5"/>
        <v>Dylan ArmstrongNaN</v>
      </c>
      <c r="I149" s="23" t="s">
        <v>7375</v>
      </c>
      <c r="J149" s="23" t="s">
        <v>339</v>
      </c>
    </row>
    <row r="150" spans="1:10" ht="17.100000000000001">
      <c r="A150" s="23" t="s">
        <v>7376</v>
      </c>
      <c r="B150" s="23" t="str">
        <f t="shared" si="4"/>
        <v>Luke Armstrong</v>
      </c>
      <c r="C150" s="23" t="s">
        <v>339</v>
      </c>
      <c r="D150" s="23" t="s">
        <v>7048</v>
      </c>
      <c r="E150" s="23" t="s">
        <v>2697</v>
      </c>
      <c r="F150" s="23" t="s">
        <v>2698</v>
      </c>
      <c r="G150" s="23">
        <v>18</v>
      </c>
      <c r="H150" s="5" t="str">
        <f t="shared" si="5"/>
        <v>Luke ArmstrongCowdenbeath</v>
      </c>
      <c r="I150" s="23" t="s">
        <v>7377</v>
      </c>
      <c r="J150" s="23" t="s">
        <v>4798</v>
      </c>
    </row>
    <row r="151" spans="1:10" ht="17.100000000000001">
      <c r="A151" s="23" t="s">
        <v>7378</v>
      </c>
      <c r="B151" s="23" t="str">
        <f t="shared" si="4"/>
        <v>Nathan Arnold</v>
      </c>
      <c r="C151" s="23" t="s">
        <v>339</v>
      </c>
      <c r="D151" s="23" t="s">
        <v>7173</v>
      </c>
      <c r="E151" s="23" t="s">
        <v>3854</v>
      </c>
      <c r="F151" s="23" t="s">
        <v>7081</v>
      </c>
      <c r="G151" s="23">
        <v>27</v>
      </c>
      <c r="H151" s="5" t="str">
        <f t="shared" si="5"/>
        <v>Nathan ArnoldGrimsby</v>
      </c>
      <c r="I151" s="23" t="s">
        <v>7379</v>
      </c>
      <c r="J151" s="23" t="s">
        <v>339</v>
      </c>
    </row>
    <row r="152" spans="1:10" ht="17.100000000000001">
      <c r="A152" s="23" t="s">
        <v>7380</v>
      </c>
      <c r="B152" s="23" t="str">
        <f t="shared" si="4"/>
        <v>Steve Arnold</v>
      </c>
      <c r="C152" s="23" t="s">
        <v>339</v>
      </c>
      <c r="D152" s="23" t="s">
        <v>166</v>
      </c>
      <c r="E152" s="23" t="s">
        <v>627</v>
      </c>
      <c r="F152" s="23" t="s">
        <v>7081</v>
      </c>
      <c r="G152" s="23">
        <v>25</v>
      </c>
      <c r="H152" s="5" t="str">
        <f t="shared" si="5"/>
        <v>Steve ArnoldForest Green</v>
      </c>
      <c r="I152" s="23" t="s">
        <v>7381</v>
      </c>
      <c r="J152" s="23" t="s">
        <v>339</v>
      </c>
    </row>
    <row r="153" spans="1:10" ht="17.100000000000001">
      <c r="A153" s="23" t="s">
        <v>7382</v>
      </c>
      <c r="B153" s="23" t="str">
        <f t="shared" si="4"/>
        <v>David Arrowsmith</v>
      </c>
      <c r="C153" s="23" t="s">
        <v>339</v>
      </c>
      <c r="D153" s="23" t="s">
        <v>7051</v>
      </c>
      <c r="E153" s="23" t="s">
        <v>5666</v>
      </c>
      <c r="F153" s="23" t="s">
        <v>5666</v>
      </c>
      <c r="G153" s="23">
        <v>18</v>
      </c>
      <c r="H153" s="5" t="str">
        <f t="shared" si="5"/>
        <v>David ArrowsmithNaN</v>
      </c>
      <c r="I153" s="23" t="s">
        <v>7383</v>
      </c>
      <c r="J153" s="23" t="s">
        <v>339</v>
      </c>
    </row>
    <row r="154" spans="1:10" ht="17.100000000000001">
      <c r="A154" s="23" t="s">
        <v>7384</v>
      </c>
      <c r="B154" s="23" t="str">
        <f t="shared" si="4"/>
        <v>Chris Arthur</v>
      </c>
      <c r="C154" s="23" t="s">
        <v>339</v>
      </c>
      <c r="D154" s="23" t="s">
        <v>7385</v>
      </c>
      <c r="E154" s="23" t="s">
        <v>1166</v>
      </c>
      <c r="F154" s="23" t="s">
        <v>7081</v>
      </c>
      <c r="G154" s="23">
        <v>25</v>
      </c>
      <c r="H154" s="5" t="str">
        <f t="shared" si="5"/>
        <v>Chris ArthurWoking</v>
      </c>
      <c r="I154" s="23" t="s">
        <v>7386</v>
      </c>
      <c r="J154" s="23" t="s">
        <v>339</v>
      </c>
    </row>
    <row r="155" spans="1:10" ht="17.100000000000001">
      <c r="A155" s="23" t="s">
        <v>7387</v>
      </c>
      <c r="B155" s="23" t="str">
        <f t="shared" si="4"/>
        <v>Jeremy Arthur</v>
      </c>
      <c r="C155" s="23" t="s">
        <v>339</v>
      </c>
      <c r="D155" s="23" t="s">
        <v>7051</v>
      </c>
      <c r="E155" s="23" t="s">
        <v>98</v>
      </c>
      <c r="F155" s="23">
        <v>100000052</v>
      </c>
      <c r="G155" s="23">
        <v>17</v>
      </c>
      <c r="H155" s="5" t="str">
        <f t="shared" si="5"/>
        <v>Jeremy ArthurQ.P.R.</v>
      </c>
      <c r="I155" s="23" t="s">
        <v>7388</v>
      </c>
      <c r="J155" s="23" t="s">
        <v>339</v>
      </c>
    </row>
    <row r="156" spans="1:10" ht="17.100000000000001">
      <c r="A156" s="23" t="s">
        <v>7389</v>
      </c>
      <c r="B156" s="23" t="str">
        <f t="shared" si="4"/>
        <v>Stephen Arthurworrey</v>
      </c>
      <c r="C156" s="23" t="s">
        <v>339</v>
      </c>
      <c r="D156" s="23" t="s">
        <v>7051</v>
      </c>
      <c r="E156" s="23" t="s">
        <v>17</v>
      </c>
      <c r="F156" s="23" t="s">
        <v>18</v>
      </c>
      <c r="G156" s="23">
        <v>20</v>
      </c>
      <c r="H156" s="5" t="str">
        <f t="shared" si="5"/>
        <v>Stephen ArthurworreyYeovil</v>
      </c>
      <c r="I156" s="23" t="s">
        <v>7390</v>
      </c>
      <c r="J156" s="23" t="s">
        <v>339</v>
      </c>
    </row>
    <row r="157" spans="1:10" ht="17.100000000000001">
      <c r="A157" s="23" t="s">
        <v>7391</v>
      </c>
      <c r="B157" s="23" t="str">
        <f t="shared" si="4"/>
        <v>Ben Ascroft</v>
      </c>
      <c r="C157" s="23" t="s">
        <v>339</v>
      </c>
      <c r="D157" s="23" t="s">
        <v>166</v>
      </c>
      <c r="E157" s="23" t="s">
        <v>103</v>
      </c>
      <c r="F157" s="23">
        <v>100000051</v>
      </c>
      <c r="G157" s="23">
        <v>16</v>
      </c>
      <c r="H157" s="5" t="str">
        <f t="shared" si="5"/>
        <v>Ben AscroftBlackburn</v>
      </c>
      <c r="I157" s="23" t="s">
        <v>7392</v>
      </c>
      <c r="J157" s="23" t="s">
        <v>339</v>
      </c>
    </row>
    <row r="158" spans="1:10" ht="17.100000000000001">
      <c r="A158" s="23" t="s">
        <v>7393</v>
      </c>
      <c r="B158" s="23" t="str">
        <f t="shared" si="4"/>
        <v>Taye Ashby-Hammond</v>
      </c>
      <c r="C158" s="23" t="s">
        <v>339</v>
      </c>
      <c r="D158" s="23" t="s">
        <v>166</v>
      </c>
      <c r="E158" s="23" t="s">
        <v>395</v>
      </c>
      <c r="F158" s="23">
        <v>100000051</v>
      </c>
      <c r="G158" s="23">
        <v>16</v>
      </c>
      <c r="H158" s="5" t="str">
        <f t="shared" si="5"/>
        <v>Taye Ashby-HammondFulham</v>
      </c>
      <c r="I158" s="23" t="s">
        <v>7394</v>
      </c>
      <c r="J158" s="23" t="s">
        <v>339</v>
      </c>
    </row>
    <row r="159" spans="1:10" ht="17.100000000000001">
      <c r="A159" s="23" t="s">
        <v>7395</v>
      </c>
      <c r="B159" s="23" t="str">
        <f t="shared" si="4"/>
        <v>Josh Ashby</v>
      </c>
      <c r="C159" s="23" t="s">
        <v>339</v>
      </c>
      <c r="D159" s="23" t="s">
        <v>7042</v>
      </c>
      <c r="E159" s="23" t="s">
        <v>190</v>
      </c>
      <c r="F159" s="23">
        <v>100000045</v>
      </c>
      <c r="G159" s="23">
        <v>19</v>
      </c>
      <c r="H159" s="5" t="str">
        <f t="shared" si="5"/>
        <v>Josh AshbyOxford</v>
      </c>
      <c r="I159" s="23" t="s">
        <v>7396</v>
      </c>
      <c r="J159" s="23" t="s">
        <v>339</v>
      </c>
    </row>
    <row r="160" spans="1:10" ht="17.100000000000001">
      <c r="A160" s="23" t="s">
        <v>7397</v>
      </c>
      <c r="B160" s="23" t="str">
        <f t="shared" si="4"/>
        <v>Benny Ashley-Seal</v>
      </c>
      <c r="C160" s="23" t="s">
        <v>339</v>
      </c>
      <c r="D160" s="23" t="s">
        <v>7398</v>
      </c>
      <c r="E160" s="23" t="s">
        <v>657</v>
      </c>
      <c r="F160" s="23">
        <v>100000051</v>
      </c>
      <c r="G160" s="23">
        <v>16</v>
      </c>
      <c r="H160" s="5" t="str">
        <f t="shared" si="5"/>
        <v>Benny Ashley-SealNorwich</v>
      </c>
      <c r="I160" s="23" t="s">
        <v>7186</v>
      </c>
      <c r="J160" s="23" t="s">
        <v>339</v>
      </c>
    </row>
    <row r="161" spans="1:10" ht="17.100000000000001">
      <c r="A161" s="23" t="s">
        <v>7399</v>
      </c>
      <c r="B161" s="23" t="str">
        <f t="shared" si="4"/>
        <v>Jak Ashton</v>
      </c>
      <c r="C161" s="23" t="s">
        <v>339</v>
      </c>
      <c r="D161" s="23" t="s">
        <v>7051</v>
      </c>
      <c r="E161" s="23" t="s">
        <v>5666</v>
      </c>
      <c r="F161" s="23" t="s">
        <v>5666</v>
      </c>
      <c r="G161" s="23">
        <v>18</v>
      </c>
      <c r="H161" s="5" t="str">
        <f t="shared" si="5"/>
        <v>Jak AshtonNaN</v>
      </c>
      <c r="I161" s="23" t="s">
        <v>7400</v>
      </c>
      <c r="J161" s="23" t="s">
        <v>339</v>
      </c>
    </row>
    <row r="162" spans="1:10" ht="17.100000000000001">
      <c r="A162" s="23" t="s">
        <v>7401</v>
      </c>
      <c r="B162" s="23" t="str">
        <f t="shared" si="4"/>
        <v>Jon Ashton</v>
      </c>
      <c r="C162" s="23" t="s">
        <v>339</v>
      </c>
      <c r="D162" s="23" t="s">
        <v>7051</v>
      </c>
      <c r="E162" s="23" t="s">
        <v>1358</v>
      </c>
      <c r="F162" s="23" t="s">
        <v>18</v>
      </c>
      <c r="G162" s="23">
        <v>32</v>
      </c>
      <c r="H162" s="5" t="str">
        <f t="shared" si="5"/>
        <v>Jon AshtonCrawley</v>
      </c>
      <c r="I162" s="23" t="s">
        <v>7402</v>
      </c>
      <c r="J162" s="23" t="s">
        <v>339</v>
      </c>
    </row>
    <row r="163" spans="1:10" ht="17.100000000000001">
      <c r="A163" s="23" t="s">
        <v>7403</v>
      </c>
      <c r="B163" s="23" t="str">
        <f t="shared" si="4"/>
        <v>Neil Ashton</v>
      </c>
      <c r="C163" s="23" t="s">
        <v>339</v>
      </c>
      <c r="D163" s="23" t="s">
        <v>7059</v>
      </c>
      <c r="E163" s="23" t="s">
        <v>2232</v>
      </c>
      <c r="F163" s="23" t="s">
        <v>7081</v>
      </c>
      <c r="G163" s="23">
        <v>30</v>
      </c>
      <c r="H163" s="5" t="str">
        <f t="shared" si="5"/>
        <v>Neil AshtonBarrow</v>
      </c>
      <c r="I163" s="23" t="s">
        <v>7404</v>
      </c>
      <c r="J163" s="23" t="s">
        <v>339</v>
      </c>
    </row>
    <row r="164" spans="1:10" ht="17.100000000000001">
      <c r="A164" s="23" t="s">
        <v>7405</v>
      </c>
      <c r="B164" s="23" t="str">
        <f t="shared" si="4"/>
        <v>Tom Ashton</v>
      </c>
      <c r="C164" s="23" t="s">
        <v>339</v>
      </c>
      <c r="D164" s="23" t="s">
        <v>7048</v>
      </c>
      <c r="E164" s="23" t="s">
        <v>200</v>
      </c>
      <c r="F164" s="23">
        <v>100000044</v>
      </c>
      <c r="G164" s="23">
        <v>17</v>
      </c>
      <c r="H164" s="5" t="str">
        <f t="shared" si="5"/>
        <v>Tom AshtonPort Vale</v>
      </c>
      <c r="I164" s="23" t="s">
        <v>7406</v>
      </c>
      <c r="J164" s="23" t="s">
        <v>339</v>
      </c>
    </row>
    <row r="165" spans="1:10" ht="17.100000000000001">
      <c r="A165" s="23" t="s">
        <v>7407</v>
      </c>
      <c r="B165" s="23" t="str">
        <f t="shared" si="4"/>
        <v>Josh Askew</v>
      </c>
      <c r="C165" s="23" t="s">
        <v>339</v>
      </c>
      <c r="D165" s="23" t="s">
        <v>7408</v>
      </c>
      <c r="E165" s="23" t="s">
        <v>103</v>
      </c>
      <c r="F165" s="23">
        <v>100000051</v>
      </c>
      <c r="G165" s="23">
        <v>17</v>
      </c>
      <c r="H165" s="5" t="str">
        <f t="shared" si="5"/>
        <v>Josh AskewBlackburn</v>
      </c>
      <c r="I165" s="23" t="s">
        <v>7409</v>
      </c>
      <c r="J165" s="23" t="s">
        <v>339</v>
      </c>
    </row>
    <row r="166" spans="1:10" ht="17.100000000000001">
      <c r="A166" s="23" t="s">
        <v>7410</v>
      </c>
      <c r="B166" s="23" t="str">
        <f t="shared" si="4"/>
        <v>Ben Askins</v>
      </c>
      <c r="C166" s="23" t="s">
        <v>339</v>
      </c>
      <c r="D166" s="23" t="s">
        <v>7051</v>
      </c>
      <c r="E166" s="23" t="s">
        <v>455</v>
      </c>
      <c r="F166" s="23">
        <v>100000046</v>
      </c>
      <c r="G166" s="23">
        <v>19</v>
      </c>
      <c r="H166" s="5" t="str">
        <f t="shared" si="5"/>
        <v>Ben AskinsDoncaster</v>
      </c>
      <c r="I166" s="23" t="s">
        <v>7411</v>
      </c>
      <c r="J166" s="23" t="s">
        <v>339</v>
      </c>
    </row>
    <row r="167" spans="1:10" ht="17.100000000000001">
      <c r="A167" s="23" t="s">
        <v>7412</v>
      </c>
      <c r="B167" s="23" t="str">
        <f t="shared" si="4"/>
        <v>Isaac Assenso</v>
      </c>
      <c r="C167" s="23" t="s">
        <v>339</v>
      </c>
      <c r="D167" s="23" t="s">
        <v>7045</v>
      </c>
      <c r="E167" s="23" t="s">
        <v>134</v>
      </c>
      <c r="F167" s="23">
        <v>100000046</v>
      </c>
      <c r="G167" s="23">
        <v>18</v>
      </c>
      <c r="H167" s="5" t="str">
        <f t="shared" si="5"/>
        <v>Isaac AssensoScunthorpe</v>
      </c>
      <c r="I167" s="23" t="s">
        <v>7413</v>
      </c>
      <c r="J167" s="23" t="s">
        <v>339</v>
      </c>
    </row>
    <row r="168" spans="1:10" ht="17.100000000000001">
      <c r="A168" s="23" t="s">
        <v>7414</v>
      </c>
      <c r="B168" s="23" t="str">
        <f t="shared" si="4"/>
        <v>Alex Aston</v>
      </c>
      <c r="C168" s="23" t="s">
        <v>339</v>
      </c>
      <c r="D168" s="23" t="s">
        <v>166</v>
      </c>
      <c r="E168" s="23" t="s">
        <v>5666</v>
      </c>
      <c r="F168" s="23" t="s">
        <v>5666</v>
      </c>
      <c r="G168" s="23">
        <v>18</v>
      </c>
      <c r="H168" s="5" t="str">
        <f t="shared" si="5"/>
        <v>Alex AstonNaN</v>
      </c>
      <c r="I168" s="23" t="s">
        <v>7415</v>
      </c>
      <c r="J168" s="23" t="s">
        <v>339</v>
      </c>
    </row>
    <row r="169" spans="1:10" ht="17.100000000000001">
      <c r="A169" s="23" t="s">
        <v>7416</v>
      </c>
      <c r="B169" s="23" t="str">
        <f t="shared" si="4"/>
        <v>Kieran Asumadu-Sakyi</v>
      </c>
      <c r="C169" s="23" t="s">
        <v>7033</v>
      </c>
      <c r="D169" s="23" t="s">
        <v>212</v>
      </c>
      <c r="E169" s="23" t="s">
        <v>5666</v>
      </c>
      <c r="F169" s="23" t="s">
        <v>5666</v>
      </c>
      <c r="G169" s="23">
        <v>19</v>
      </c>
      <c r="H169" s="5" t="str">
        <f t="shared" si="5"/>
        <v>Kieran Asumadu-SakyiNaN</v>
      </c>
      <c r="I169" s="23" t="s">
        <v>7417</v>
      </c>
      <c r="J169" s="23" t="s">
        <v>339</v>
      </c>
    </row>
    <row r="170" spans="1:10" ht="17.100000000000001">
      <c r="A170" s="23" t="s">
        <v>7418</v>
      </c>
      <c r="B170" s="23" t="str">
        <f t="shared" si="4"/>
        <v>Joel Atkin</v>
      </c>
      <c r="C170" s="23" t="s">
        <v>339</v>
      </c>
      <c r="D170" s="23" t="s">
        <v>7048</v>
      </c>
      <c r="E170" s="23" t="s">
        <v>132</v>
      </c>
      <c r="F170" s="23">
        <v>100000043</v>
      </c>
      <c r="G170" s="23">
        <v>18</v>
      </c>
      <c r="H170" s="5" t="str">
        <f t="shared" si="5"/>
        <v>Joel AtkinColchester</v>
      </c>
      <c r="I170" s="23" t="s">
        <v>7419</v>
      </c>
      <c r="J170" s="23" t="s">
        <v>339</v>
      </c>
    </row>
    <row r="171" spans="1:10" ht="17.100000000000001">
      <c r="A171" s="23" t="s">
        <v>7420</v>
      </c>
      <c r="B171" s="23" t="str">
        <f t="shared" si="4"/>
        <v>Alex Atkinson</v>
      </c>
      <c r="C171" s="23" t="s">
        <v>339</v>
      </c>
      <c r="D171" s="23" t="s">
        <v>7102</v>
      </c>
      <c r="E171" s="23" t="s">
        <v>162</v>
      </c>
      <c r="F171" s="23">
        <v>100000044</v>
      </c>
      <c r="G171" s="23">
        <v>18</v>
      </c>
      <c r="H171" s="5" t="str">
        <f t="shared" si="5"/>
        <v>Alex AtkinsonLuton</v>
      </c>
      <c r="I171" s="23" t="s">
        <v>7421</v>
      </c>
      <c r="J171" s="23" t="s">
        <v>339</v>
      </c>
    </row>
    <row r="172" spans="1:10" ht="17.100000000000001">
      <c r="A172" s="23" t="s">
        <v>7422</v>
      </c>
      <c r="B172" s="23" t="str">
        <f t="shared" si="4"/>
        <v>Chris Atkinson</v>
      </c>
      <c r="C172" s="23" t="s">
        <v>339</v>
      </c>
      <c r="D172" s="23" t="s">
        <v>7042</v>
      </c>
      <c r="E172" s="23" t="s">
        <v>152</v>
      </c>
      <c r="F172" s="23" t="s">
        <v>38</v>
      </c>
      <c r="G172" s="23">
        <v>23</v>
      </c>
      <c r="H172" s="5" t="str">
        <f t="shared" si="5"/>
        <v>Chris AtkinsonCrewe</v>
      </c>
      <c r="I172" s="23" t="s">
        <v>7423</v>
      </c>
      <c r="J172" s="23" t="s">
        <v>339</v>
      </c>
    </row>
    <row r="173" spans="1:10" ht="17.100000000000001">
      <c r="A173" s="23" t="s">
        <v>7424</v>
      </c>
      <c r="B173" s="23" t="str">
        <f t="shared" si="4"/>
        <v>Connor Atkinson</v>
      </c>
      <c r="C173" s="23" t="s">
        <v>339</v>
      </c>
      <c r="D173" s="23" t="s">
        <v>7042</v>
      </c>
      <c r="E173" s="23" t="s">
        <v>5666</v>
      </c>
      <c r="F173" s="23" t="s">
        <v>5666</v>
      </c>
      <c r="G173" s="23">
        <v>19</v>
      </c>
      <c r="H173" s="5" t="str">
        <f t="shared" si="5"/>
        <v>Connor AtkinsonNaN</v>
      </c>
      <c r="I173" s="23" t="s">
        <v>7425</v>
      </c>
      <c r="J173" s="23" t="s">
        <v>339</v>
      </c>
    </row>
    <row r="174" spans="1:10" ht="17.100000000000001">
      <c r="A174" s="23" t="s">
        <v>7426</v>
      </c>
      <c r="B174" s="23" t="str">
        <f t="shared" si="4"/>
        <v>Dan Atkinson</v>
      </c>
      <c r="C174" s="23" t="s">
        <v>339</v>
      </c>
      <c r="D174" s="23" t="s">
        <v>166</v>
      </c>
      <c r="E174" s="23" t="s">
        <v>2359</v>
      </c>
      <c r="F174" s="23" t="s">
        <v>7081</v>
      </c>
      <c r="G174" s="23">
        <v>19</v>
      </c>
      <c r="H174" s="5" t="str">
        <f t="shared" si="5"/>
        <v>Dan AtkinsonGuiseley</v>
      </c>
      <c r="I174" s="23" t="s">
        <v>7427</v>
      </c>
      <c r="J174" s="23" t="s">
        <v>339</v>
      </c>
    </row>
    <row r="175" spans="1:10" ht="17.100000000000001">
      <c r="A175" s="23" t="s">
        <v>7428</v>
      </c>
      <c r="B175" s="23" t="str">
        <f t="shared" si="4"/>
        <v>David Atkinson</v>
      </c>
      <c r="C175" s="23" t="s">
        <v>339</v>
      </c>
      <c r="D175" s="23" t="s">
        <v>7429</v>
      </c>
      <c r="E175" s="23" t="s">
        <v>370</v>
      </c>
      <c r="F175" s="23" t="s">
        <v>18</v>
      </c>
      <c r="G175" s="23">
        <v>22</v>
      </c>
      <c r="H175" s="5" t="str">
        <f t="shared" si="5"/>
        <v>David AtkinsonCarlisle</v>
      </c>
      <c r="I175" s="23" t="s">
        <v>7430</v>
      </c>
      <c r="J175" s="23" t="s">
        <v>339</v>
      </c>
    </row>
    <row r="176" spans="1:10" ht="17.100000000000001">
      <c r="A176" s="23" t="s">
        <v>7431</v>
      </c>
      <c r="B176" s="23" t="str">
        <f t="shared" si="4"/>
        <v>James Atkinson</v>
      </c>
      <c r="C176" s="23" t="s">
        <v>339</v>
      </c>
      <c r="D176" s="23" t="s">
        <v>7051</v>
      </c>
      <c r="E176" s="23" t="s">
        <v>5666</v>
      </c>
      <c r="F176" s="23" t="s">
        <v>5666</v>
      </c>
      <c r="G176" s="23">
        <v>18</v>
      </c>
      <c r="H176" s="5" t="str">
        <f t="shared" si="5"/>
        <v>James AtkinsonNaN</v>
      </c>
      <c r="I176" s="23" t="s">
        <v>7432</v>
      </c>
      <c r="J176" s="23" t="s">
        <v>339</v>
      </c>
    </row>
    <row r="177" spans="1:10" ht="17.100000000000001">
      <c r="A177" s="23" t="s">
        <v>7433</v>
      </c>
      <c r="B177" s="23" t="str">
        <f t="shared" si="4"/>
        <v>Jim Atkinson</v>
      </c>
      <c r="C177" s="23" t="s">
        <v>339</v>
      </c>
      <c r="D177" s="23" t="s">
        <v>166</v>
      </c>
      <c r="E177" s="23" t="s">
        <v>1310</v>
      </c>
      <c r="F177" s="23" t="s">
        <v>1311</v>
      </c>
      <c r="G177" s="23">
        <v>20</v>
      </c>
      <c r="H177" s="5" t="str">
        <f t="shared" si="5"/>
        <v>Jim AtkinsonQueen of Sth</v>
      </c>
      <c r="I177" s="23" t="s">
        <v>7231</v>
      </c>
      <c r="J177" s="23" t="s">
        <v>4798</v>
      </c>
    </row>
    <row r="178" spans="1:10" ht="17.100000000000001">
      <c r="A178" s="23" t="s">
        <v>7434</v>
      </c>
      <c r="B178" s="23" t="str">
        <f t="shared" si="4"/>
        <v>Rob Atkinson</v>
      </c>
      <c r="C178" s="23" t="s">
        <v>339</v>
      </c>
      <c r="D178" s="23" t="s">
        <v>7051</v>
      </c>
      <c r="E178" s="23" t="s">
        <v>2359</v>
      </c>
      <c r="F178" s="23" t="s">
        <v>7081</v>
      </c>
      <c r="G178" s="23">
        <v>28</v>
      </c>
      <c r="H178" s="5" t="str">
        <f t="shared" si="5"/>
        <v>Rob AtkinsonGuiseley</v>
      </c>
      <c r="I178" s="23" t="s">
        <v>7435</v>
      </c>
      <c r="J178" s="23" t="s">
        <v>339</v>
      </c>
    </row>
    <row r="179" spans="1:10" ht="17.100000000000001">
      <c r="A179" s="23" t="s">
        <v>7436</v>
      </c>
      <c r="B179" s="23" t="str">
        <f t="shared" si="4"/>
        <v>Wes Atkinson</v>
      </c>
      <c r="C179" s="23" t="s">
        <v>339</v>
      </c>
      <c r="D179" s="23" t="s">
        <v>7170</v>
      </c>
      <c r="E179" s="23" t="s">
        <v>68</v>
      </c>
      <c r="F179" s="23">
        <v>100000044</v>
      </c>
      <c r="G179" s="23">
        <v>20</v>
      </c>
      <c r="H179" s="5" t="str">
        <f t="shared" si="5"/>
        <v>Wes AtkinsonNotts Co</v>
      </c>
      <c r="I179" s="23" t="s">
        <v>7437</v>
      </c>
      <c r="J179" s="23" t="s">
        <v>339</v>
      </c>
    </row>
    <row r="180" spans="1:10" ht="17.100000000000001">
      <c r="A180" s="23" t="s">
        <v>7438</v>
      </c>
      <c r="B180" s="23" t="str">
        <f t="shared" si="4"/>
        <v>Will Atkinson</v>
      </c>
      <c r="C180" s="23" t="s">
        <v>339</v>
      </c>
      <c r="D180" s="23" t="s">
        <v>7180</v>
      </c>
      <c r="E180" s="23" t="s">
        <v>43</v>
      </c>
      <c r="F180" s="23" t="s">
        <v>38</v>
      </c>
      <c r="G180" s="23">
        <v>26</v>
      </c>
      <c r="H180" s="5" t="str">
        <f t="shared" si="5"/>
        <v>Will AtkinsonSouthend</v>
      </c>
      <c r="I180" s="23" t="s">
        <v>7439</v>
      </c>
      <c r="J180" s="23" t="s">
        <v>339</v>
      </c>
    </row>
    <row r="181" spans="1:10" ht="17.100000000000001">
      <c r="A181" s="23" t="s">
        <v>7440</v>
      </c>
      <c r="B181" s="23" t="str">
        <f t="shared" si="4"/>
        <v>Taylor Attrell</v>
      </c>
      <c r="C181" s="23" t="s">
        <v>339</v>
      </c>
      <c r="D181" s="23" t="s">
        <v>7051</v>
      </c>
      <c r="E181" s="23" t="s">
        <v>200</v>
      </c>
      <c r="F181" s="23">
        <v>100000044</v>
      </c>
      <c r="G181" s="23">
        <v>17</v>
      </c>
      <c r="H181" s="5" t="str">
        <f t="shared" si="5"/>
        <v>Taylor AttrellPort Vale</v>
      </c>
      <c r="I181" s="23" t="s">
        <v>7268</v>
      </c>
      <c r="J181" s="23" t="s">
        <v>339</v>
      </c>
    </row>
    <row r="182" spans="1:10" ht="17.100000000000001">
      <c r="A182" s="23" t="s">
        <v>7441</v>
      </c>
      <c r="B182" s="23" t="str">
        <f t="shared" si="4"/>
        <v>Indy Aujla</v>
      </c>
      <c r="C182" s="23" t="s">
        <v>7442</v>
      </c>
      <c r="D182" s="23" t="s">
        <v>212</v>
      </c>
      <c r="E182" s="23" t="s">
        <v>5666</v>
      </c>
      <c r="F182" s="23" t="s">
        <v>5666</v>
      </c>
      <c r="G182" s="23">
        <v>27</v>
      </c>
      <c r="H182" s="5" t="str">
        <f t="shared" si="5"/>
        <v>Indy AujlaNaN</v>
      </c>
      <c r="I182" s="23" t="s">
        <v>7443</v>
      </c>
      <c r="J182" s="23" t="s">
        <v>339</v>
      </c>
    </row>
    <row r="183" spans="1:10" ht="17.100000000000001">
      <c r="A183" s="23" t="s">
        <v>7444</v>
      </c>
      <c r="B183" s="23" t="str">
        <f t="shared" si="4"/>
        <v>Aidan Austin</v>
      </c>
      <c r="C183" s="23" t="s">
        <v>339</v>
      </c>
      <c r="D183" s="23" t="s">
        <v>7445</v>
      </c>
      <c r="E183" s="23" t="s">
        <v>332</v>
      </c>
      <c r="F183" s="23">
        <v>100000043</v>
      </c>
      <c r="G183" s="23">
        <v>17</v>
      </c>
      <c r="H183" s="5" t="str">
        <f t="shared" si="5"/>
        <v>Aidan AustinNottm Forest</v>
      </c>
      <c r="I183" s="23" t="s">
        <v>7446</v>
      </c>
      <c r="J183" s="23" t="s">
        <v>339</v>
      </c>
    </row>
    <row r="184" spans="1:10" ht="17.100000000000001">
      <c r="A184" s="23" t="s">
        <v>7447</v>
      </c>
      <c r="B184" s="23" t="str">
        <f t="shared" si="4"/>
        <v>Brandon Austin</v>
      </c>
      <c r="C184" s="23" t="s">
        <v>7448</v>
      </c>
      <c r="D184" s="23" t="s">
        <v>166</v>
      </c>
      <c r="E184" s="23" t="s">
        <v>175</v>
      </c>
      <c r="F184" s="23">
        <v>100000051</v>
      </c>
      <c r="G184" s="23">
        <v>16</v>
      </c>
      <c r="H184" s="5" t="str">
        <f t="shared" si="5"/>
        <v>Brandon AustinTottenham</v>
      </c>
      <c r="I184" s="23" t="s">
        <v>7449</v>
      </c>
      <c r="J184" s="23" t="s">
        <v>339</v>
      </c>
    </row>
    <row r="185" spans="1:10" ht="17.100000000000001">
      <c r="A185" s="23" t="s">
        <v>7450</v>
      </c>
      <c r="B185" s="23" t="str">
        <f t="shared" si="4"/>
        <v>Charlie Austin</v>
      </c>
      <c r="C185" s="23" t="s">
        <v>339</v>
      </c>
      <c r="D185" s="23" t="s">
        <v>7048</v>
      </c>
      <c r="E185" s="23" t="s">
        <v>98</v>
      </c>
      <c r="F185" s="23" t="s">
        <v>91</v>
      </c>
      <c r="G185" s="23">
        <v>25</v>
      </c>
      <c r="H185" s="5" t="str">
        <f t="shared" si="5"/>
        <v>Charlie AustinQ.P.R.</v>
      </c>
      <c r="I185" s="23" t="s">
        <v>7451</v>
      </c>
      <c r="J185" s="23" t="s">
        <v>339</v>
      </c>
    </row>
    <row r="186" spans="1:10" ht="17.100000000000001">
      <c r="A186" s="23" t="s">
        <v>7452</v>
      </c>
      <c r="B186" s="23" t="str">
        <f t="shared" si="4"/>
        <v>Courtney Austin</v>
      </c>
      <c r="C186" s="23" t="s">
        <v>339</v>
      </c>
      <c r="D186" s="23" t="s">
        <v>7048</v>
      </c>
      <c r="E186" s="23" t="s">
        <v>290</v>
      </c>
      <c r="F186" s="23">
        <v>100000043</v>
      </c>
      <c r="G186" s="23">
        <v>17</v>
      </c>
      <c r="H186" s="5" t="str">
        <f t="shared" si="5"/>
        <v>Courtney AustinBrentford</v>
      </c>
      <c r="I186" s="23" t="s">
        <v>7453</v>
      </c>
      <c r="J186" s="23" t="s">
        <v>339</v>
      </c>
    </row>
    <row r="187" spans="1:10" ht="17.100000000000001">
      <c r="A187" s="23" t="s">
        <v>7454</v>
      </c>
      <c r="B187" s="23" t="str">
        <f t="shared" si="4"/>
        <v>Neil Austin</v>
      </c>
      <c r="C187" s="23" t="s">
        <v>339</v>
      </c>
      <c r="D187" s="23" t="s">
        <v>7194</v>
      </c>
      <c r="E187" s="23" t="s">
        <v>5426</v>
      </c>
      <c r="F187" s="23" t="s">
        <v>7455</v>
      </c>
      <c r="G187" s="23">
        <v>32</v>
      </c>
      <c r="H187" s="5" t="str">
        <f t="shared" si="5"/>
        <v>Neil AustinShaw Lane</v>
      </c>
      <c r="I187" s="23" t="s">
        <v>7456</v>
      </c>
      <c r="J187" s="23" t="s">
        <v>339</v>
      </c>
    </row>
    <row r="188" spans="1:10" ht="17.100000000000001">
      <c r="A188" s="23" t="s">
        <v>7457</v>
      </c>
      <c r="B188" s="23" t="str">
        <f t="shared" si="4"/>
        <v>Sam Austin</v>
      </c>
      <c r="C188" s="23" t="s">
        <v>339</v>
      </c>
      <c r="D188" s="23" t="s">
        <v>7048</v>
      </c>
      <c r="E188" s="23" t="s">
        <v>412</v>
      </c>
      <c r="F188" s="23">
        <v>100000044</v>
      </c>
      <c r="G188" s="23">
        <v>18</v>
      </c>
      <c r="H188" s="5" t="str">
        <f t="shared" si="5"/>
        <v>Sam AustinBurton</v>
      </c>
      <c r="I188" s="23" t="s">
        <v>7458</v>
      </c>
      <c r="J188" s="23" t="s">
        <v>339</v>
      </c>
    </row>
    <row r="189" spans="1:10" ht="17.100000000000001">
      <c r="A189" s="23" t="s">
        <v>7459</v>
      </c>
      <c r="B189" s="23" t="str">
        <f t="shared" si="4"/>
        <v>Reiss Awuah</v>
      </c>
      <c r="C189" s="23" t="s">
        <v>7033</v>
      </c>
      <c r="D189" s="23" t="s">
        <v>7303</v>
      </c>
      <c r="E189" s="23" t="s">
        <v>657</v>
      </c>
      <c r="F189" s="23">
        <v>100000042</v>
      </c>
      <c r="G189" s="23">
        <v>19</v>
      </c>
      <c r="H189" s="5" t="str">
        <f t="shared" si="5"/>
        <v>Reiss AwuahNorwich</v>
      </c>
      <c r="I189" s="23" t="s">
        <v>7460</v>
      </c>
      <c r="J189" s="23" t="s">
        <v>339</v>
      </c>
    </row>
    <row r="190" spans="1:10" ht="17.100000000000001">
      <c r="A190" s="23" t="s">
        <v>7461</v>
      </c>
      <c r="B190" s="23" t="str">
        <f t="shared" si="4"/>
        <v>Stuart Axten</v>
      </c>
      <c r="C190" s="23" t="s">
        <v>339</v>
      </c>
      <c r="D190" s="23" t="s">
        <v>7462</v>
      </c>
      <c r="E190" s="23" t="s">
        <v>4797</v>
      </c>
      <c r="F190" s="23" t="s">
        <v>7463</v>
      </c>
      <c r="G190" s="23">
        <v>26</v>
      </c>
      <c r="H190" s="5" t="str">
        <f t="shared" si="5"/>
        <v>Stuart AxtenFormartine Utd</v>
      </c>
      <c r="I190" s="23" t="s">
        <v>7464</v>
      </c>
      <c r="J190" s="23" t="s">
        <v>4798</v>
      </c>
    </row>
    <row r="191" spans="1:10" ht="17.100000000000001">
      <c r="A191" s="23" t="s">
        <v>7465</v>
      </c>
      <c r="B191" s="23" t="str">
        <f t="shared" si="4"/>
        <v>Luke Ayling</v>
      </c>
      <c r="C191" s="23" t="s">
        <v>339</v>
      </c>
      <c r="D191" s="23" t="s">
        <v>7462</v>
      </c>
      <c r="E191" s="23" t="s">
        <v>236</v>
      </c>
      <c r="F191" s="23" t="s">
        <v>91</v>
      </c>
      <c r="G191" s="23">
        <v>23</v>
      </c>
      <c r="H191" s="5" t="str">
        <f t="shared" si="5"/>
        <v>Luke AylingBristol City</v>
      </c>
      <c r="I191" s="23" t="s">
        <v>7466</v>
      </c>
      <c r="J191" s="23" t="s">
        <v>339</v>
      </c>
    </row>
    <row r="192" spans="1:10" ht="17.100000000000001">
      <c r="A192" s="23" t="s">
        <v>7467</v>
      </c>
      <c r="B192" s="23" t="str">
        <f t="shared" si="4"/>
        <v>Waqas Azam</v>
      </c>
      <c r="C192" s="23" t="s">
        <v>7468</v>
      </c>
      <c r="D192" s="23" t="s">
        <v>7170</v>
      </c>
      <c r="E192" s="23" t="s">
        <v>5666</v>
      </c>
      <c r="F192" s="23" t="s">
        <v>5666</v>
      </c>
      <c r="G192" s="23">
        <v>18</v>
      </c>
      <c r="H192" s="5" t="str">
        <f t="shared" si="5"/>
        <v>Waqas AzamNaN</v>
      </c>
      <c r="I192" s="23" t="s">
        <v>7469</v>
      </c>
      <c r="J192" s="23" t="s">
        <v>339</v>
      </c>
    </row>
    <row r="193" spans="1:10" ht="17.100000000000001">
      <c r="A193" s="23" t="s">
        <v>7470</v>
      </c>
      <c r="B193" s="23" t="str">
        <f t="shared" si="4"/>
        <v>Adebayo Azeez</v>
      </c>
      <c r="C193" s="23" t="s">
        <v>7084</v>
      </c>
      <c r="D193" s="23" t="s">
        <v>7048</v>
      </c>
      <c r="E193" s="23" t="s">
        <v>79</v>
      </c>
      <c r="F193" s="23" t="s">
        <v>18</v>
      </c>
      <c r="G193" s="23">
        <v>21</v>
      </c>
      <c r="H193" s="5" t="str">
        <f t="shared" si="5"/>
        <v>Adebayo AzeezAFC Wimbledon</v>
      </c>
      <c r="I193" s="23" t="s">
        <v>7471</v>
      </c>
      <c r="J193" s="23" t="s">
        <v>339</v>
      </c>
    </row>
    <row r="194" spans="1:10" ht="17.100000000000001">
      <c r="A194" s="23" t="s">
        <v>7472</v>
      </c>
      <c r="B194" s="23" t="str">
        <f t="shared" ref="B194:B257" si="6">MID(A194 &amp; " " &amp; A194, FIND(", ", A194) + 2, LEN(A194) - FIND(", ", A194) - 1) &amp; " " &amp; LEFT(A194, FIND(", ", A194) - 1)</f>
        <v>Wil Babb</v>
      </c>
      <c r="C194" s="23" t="s">
        <v>339</v>
      </c>
      <c r="D194" s="23" t="s">
        <v>7042</v>
      </c>
      <c r="E194" s="23" t="s">
        <v>177</v>
      </c>
      <c r="F194" s="23">
        <v>100000057</v>
      </c>
      <c r="G194" s="23">
        <v>17</v>
      </c>
      <c r="H194" s="5" t="str">
        <f t="shared" ref="H194:H257" si="7">B194 &amp; E194</f>
        <v>Wil BabbExeter</v>
      </c>
      <c r="I194" s="23" t="s">
        <v>7473</v>
      </c>
      <c r="J194" s="23" t="s">
        <v>339</v>
      </c>
    </row>
    <row r="195" spans="1:10" ht="17.100000000000001">
      <c r="A195" s="23" t="s">
        <v>7474</v>
      </c>
      <c r="B195" s="23" t="str">
        <f t="shared" si="6"/>
        <v>Alex Babos</v>
      </c>
      <c r="C195" s="23" t="s">
        <v>339</v>
      </c>
      <c r="D195" s="23" t="s">
        <v>7048</v>
      </c>
      <c r="E195" s="23" t="s">
        <v>275</v>
      </c>
      <c r="F195" s="23">
        <v>100000042</v>
      </c>
      <c r="G195" s="23">
        <v>18</v>
      </c>
      <c r="H195" s="5" t="str">
        <f t="shared" si="7"/>
        <v>Alex BabosDerby</v>
      </c>
      <c r="I195" s="23" t="s">
        <v>7475</v>
      </c>
      <c r="J195" s="23" t="s">
        <v>339</v>
      </c>
    </row>
    <row r="196" spans="1:10" ht="17.100000000000001">
      <c r="A196" s="23" t="s">
        <v>7476</v>
      </c>
      <c r="B196" s="23" t="str">
        <f t="shared" si="6"/>
        <v>Luke Bacon</v>
      </c>
      <c r="C196" s="23" t="s">
        <v>339</v>
      </c>
      <c r="D196" s="23" t="s">
        <v>7042</v>
      </c>
      <c r="E196" s="23" t="s">
        <v>32</v>
      </c>
      <c r="F196" s="23">
        <v>100000053</v>
      </c>
      <c r="G196" s="23">
        <v>16</v>
      </c>
      <c r="H196" s="5" t="str">
        <f t="shared" si="7"/>
        <v>Luke BaconMansfield</v>
      </c>
      <c r="I196" s="23" t="s">
        <v>7477</v>
      </c>
      <c r="J196" s="23" t="s">
        <v>339</v>
      </c>
    </row>
    <row r="197" spans="1:10" ht="17.100000000000001">
      <c r="A197" s="23" t="s">
        <v>7478</v>
      </c>
      <c r="B197" s="23" t="str">
        <f t="shared" si="6"/>
        <v>Morgan Bacon</v>
      </c>
      <c r="C197" s="23" t="s">
        <v>339</v>
      </c>
      <c r="D197" s="23" t="s">
        <v>166</v>
      </c>
      <c r="E197" s="23" t="s">
        <v>370</v>
      </c>
      <c r="F197" s="23">
        <v>100000056</v>
      </c>
      <c r="G197" s="23">
        <v>16</v>
      </c>
      <c r="H197" s="5" t="str">
        <f t="shared" si="7"/>
        <v>Morgan BaconCarlisle</v>
      </c>
      <c r="I197" s="23" t="s">
        <v>7479</v>
      </c>
      <c r="J197" s="23" t="s">
        <v>339</v>
      </c>
    </row>
    <row r="198" spans="1:10" ht="17.100000000000001">
      <c r="A198" s="23" t="s">
        <v>7480</v>
      </c>
      <c r="B198" s="23" t="str">
        <f t="shared" si="6"/>
        <v>Sulaiman Bah</v>
      </c>
      <c r="C198" s="23" t="s">
        <v>339</v>
      </c>
      <c r="D198" s="23" t="s">
        <v>7481</v>
      </c>
      <c r="E198" s="23" t="s">
        <v>517</v>
      </c>
      <c r="F198" s="23">
        <v>100000052</v>
      </c>
      <c r="G198" s="23">
        <v>16</v>
      </c>
      <c r="H198" s="5" t="str">
        <f t="shared" si="7"/>
        <v>Sulaiman BahCharlton</v>
      </c>
      <c r="I198" s="23" t="s">
        <v>7482</v>
      </c>
      <c r="J198" s="23" t="s">
        <v>339</v>
      </c>
    </row>
    <row r="199" spans="1:10" ht="17.100000000000001">
      <c r="A199" s="23" t="s">
        <v>7483</v>
      </c>
      <c r="B199" s="23" t="str">
        <f t="shared" si="6"/>
        <v>Theo Bailey-Jones</v>
      </c>
      <c r="C199" s="23" t="s">
        <v>339</v>
      </c>
      <c r="D199" s="23" t="s">
        <v>7039</v>
      </c>
      <c r="E199" s="23" t="s">
        <v>1308</v>
      </c>
      <c r="F199" s="23" t="s">
        <v>7081</v>
      </c>
      <c r="G199" s="23">
        <v>21</v>
      </c>
      <c r="H199" s="5" t="str">
        <f t="shared" si="7"/>
        <v>Theo Bailey-JonesMacclesfield</v>
      </c>
      <c r="I199" s="23" t="s">
        <v>7484</v>
      </c>
      <c r="J199" s="23" t="s">
        <v>339</v>
      </c>
    </row>
    <row r="200" spans="1:10" ht="17.100000000000001">
      <c r="A200" s="23" t="s">
        <v>7485</v>
      </c>
      <c r="B200" s="23" t="str">
        <f t="shared" si="6"/>
        <v>Darnelle Bailey-King</v>
      </c>
      <c r="C200" s="23" t="s">
        <v>339</v>
      </c>
      <c r="D200" s="23" t="s">
        <v>7039</v>
      </c>
      <c r="E200" s="23" t="s">
        <v>265</v>
      </c>
      <c r="F200" s="23">
        <v>100000055</v>
      </c>
      <c r="G200" s="23">
        <v>17</v>
      </c>
      <c r="H200" s="5" t="str">
        <f t="shared" si="7"/>
        <v>Darnelle Bailey-KingRotherham</v>
      </c>
      <c r="I200" s="23" t="s">
        <v>7486</v>
      </c>
      <c r="J200" s="23" t="s">
        <v>339</v>
      </c>
    </row>
    <row r="201" spans="1:10" ht="17.100000000000001">
      <c r="A201" s="23" t="s">
        <v>7487</v>
      </c>
      <c r="B201" s="23" t="str">
        <f t="shared" si="6"/>
        <v>Charlie Bailey</v>
      </c>
      <c r="C201" s="23" t="s">
        <v>339</v>
      </c>
      <c r="D201" s="23" t="s">
        <v>7102</v>
      </c>
      <c r="E201" s="23" t="s">
        <v>27</v>
      </c>
      <c r="F201" s="23">
        <v>100000047</v>
      </c>
      <c r="G201" s="23">
        <v>18</v>
      </c>
      <c r="H201" s="5" t="str">
        <f t="shared" si="7"/>
        <v>Charlie BaileyMorecambe</v>
      </c>
      <c r="I201" s="23" t="s">
        <v>7488</v>
      </c>
      <c r="J201" s="23" t="s">
        <v>339</v>
      </c>
    </row>
    <row r="202" spans="1:10" ht="17.100000000000001">
      <c r="A202" s="23" t="s">
        <v>7489</v>
      </c>
      <c r="B202" s="23" t="str">
        <f t="shared" si="6"/>
        <v>Fabian Bailey</v>
      </c>
      <c r="C202" s="23" t="s">
        <v>339</v>
      </c>
      <c r="D202" s="23" t="s">
        <v>7051</v>
      </c>
      <c r="E202" s="23" t="s">
        <v>265</v>
      </c>
      <c r="F202" s="23">
        <v>100000046</v>
      </c>
      <c r="G202" s="23">
        <v>18</v>
      </c>
      <c r="H202" s="5" t="str">
        <f t="shared" si="7"/>
        <v>Fabian BaileyRotherham</v>
      </c>
      <c r="I202" s="23" t="s">
        <v>7488</v>
      </c>
      <c r="J202" s="23" t="s">
        <v>339</v>
      </c>
    </row>
    <row r="203" spans="1:10" ht="17.100000000000001">
      <c r="A203" s="23" t="s">
        <v>7490</v>
      </c>
      <c r="B203" s="23" t="str">
        <f t="shared" si="6"/>
        <v>Jack Bailey</v>
      </c>
      <c r="C203" s="23" t="s">
        <v>339</v>
      </c>
      <c r="D203" s="23" t="s">
        <v>7048</v>
      </c>
      <c r="E203" s="23" t="s">
        <v>5666</v>
      </c>
      <c r="F203" s="23" t="s">
        <v>5666</v>
      </c>
      <c r="G203" s="23">
        <v>23</v>
      </c>
      <c r="H203" s="5" t="str">
        <f t="shared" si="7"/>
        <v>Jack BaileyNaN</v>
      </c>
      <c r="I203" s="23" t="s">
        <v>7491</v>
      </c>
      <c r="J203" s="23" t="s">
        <v>339</v>
      </c>
    </row>
    <row r="204" spans="1:10" ht="17.100000000000001">
      <c r="A204" s="23" t="s">
        <v>7492</v>
      </c>
      <c r="B204" s="23" t="str">
        <f t="shared" si="6"/>
        <v>James Bailey</v>
      </c>
      <c r="C204" s="23" t="s">
        <v>339</v>
      </c>
      <c r="D204" s="23" t="s">
        <v>212</v>
      </c>
      <c r="E204" s="23" t="s">
        <v>4822</v>
      </c>
      <c r="F204" s="23" t="s">
        <v>7090</v>
      </c>
      <c r="G204" s="23">
        <v>26</v>
      </c>
      <c r="H204" s="5" t="str">
        <f t="shared" si="7"/>
        <v>James BaileyPune</v>
      </c>
      <c r="I204" s="23" t="s">
        <v>7493</v>
      </c>
      <c r="J204" s="23" t="s">
        <v>3694</v>
      </c>
    </row>
    <row r="205" spans="1:10" ht="17.100000000000001">
      <c r="A205" s="23" t="s">
        <v>7494</v>
      </c>
      <c r="B205" s="23" t="str">
        <f t="shared" si="6"/>
        <v>Khaellem Bailey</v>
      </c>
      <c r="C205" s="23" t="s">
        <v>7038</v>
      </c>
      <c r="D205" s="23" t="s">
        <v>7048</v>
      </c>
      <c r="E205" s="23" t="s">
        <v>284</v>
      </c>
      <c r="F205" s="23">
        <v>100000052</v>
      </c>
      <c r="G205" s="23">
        <v>17</v>
      </c>
      <c r="H205" s="5" t="str">
        <f t="shared" si="7"/>
        <v>Khaellem BaileyBirmingham</v>
      </c>
      <c r="I205" s="23" t="s">
        <v>7495</v>
      </c>
      <c r="J205" s="23" t="s">
        <v>339</v>
      </c>
    </row>
    <row r="206" spans="1:10" ht="17.100000000000001">
      <c r="A206" s="23" t="s">
        <v>7496</v>
      </c>
      <c r="B206" s="23" t="str">
        <f t="shared" si="6"/>
        <v>Kieran Bailey</v>
      </c>
      <c r="C206" s="23" t="s">
        <v>339</v>
      </c>
      <c r="D206" s="23" t="s">
        <v>7102</v>
      </c>
      <c r="E206" s="23" t="s">
        <v>132</v>
      </c>
      <c r="F206" s="23">
        <v>100000043</v>
      </c>
      <c r="G206" s="23">
        <v>18</v>
      </c>
      <c r="H206" s="5" t="str">
        <f t="shared" si="7"/>
        <v>Kieran BaileyColchester</v>
      </c>
      <c r="I206" s="23" t="s">
        <v>7497</v>
      </c>
      <c r="J206" s="23" t="s">
        <v>339</v>
      </c>
    </row>
    <row r="207" spans="1:10" ht="17.100000000000001">
      <c r="A207" s="23" t="s">
        <v>7498</v>
      </c>
      <c r="B207" s="23" t="str">
        <f t="shared" si="6"/>
        <v>Kyle Bailey</v>
      </c>
      <c r="C207" s="23" t="s">
        <v>339</v>
      </c>
      <c r="D207" s="23" t="s">
        <v>7097</v>
      </c>
      <c r="E207" s="23" t="s">
        <v>357</v>
      </c>
      <c r="F207" s="23">
        <v>100000042</v>
      </c>
      <c r="G207" s="23">
        <v>18</v>
      </c>
      <c r="H207" s="5" t="str">
        <f t="shared" si="7"/>
        <v>Kyle BaileyLeicester</v>
      </c>
      <c r="I207" s="23" t="s">
        <v>7458</v>
      </c>
      <c r="J207" s="23" t="s">
        <v>339</v>
      </c>
    </row>
    <row r="208" spans="1:10" ht="17.100000000000001">
      <c r="A208" s="23" t="s">
        <v>7499</v>
      </c>
      <c r="B208" s="23" t="str">
        <f t="shared" si="6"/>
        <v>Nicky Bailey</v>
      </c>
      <c r="C208" s="23" t="s">
        <v>339</v>
      </c>
      <c r="D208" s="23" t="s">
        <v>212</v>
      </c>
      <c r="E208" s="23" t="s">
        <v>48</v>
      </c>
      <c r="F208" s="23" t="s">
        <v>18</v>
      </c>
      <c r="G208" s="23">
        <v>31</v>
      </c>
      <c r="H208" s="5" t="str">
        <f t="shared" si="7"/>
        <v>Nicky BaileyBarnet</v>
      </c>
      <c r="I208" s="23" t="s">
        <v>7500</v>
      </c>
      <c r="J208" s="23" t="s">
        <v>339</v>
      </c>
    </row>
    <row r="209" spans="1:10" ht="17.100000000000001">
      <c r="A209" s="23" t="s">
        <v>7501</v>
      </c>
      <c r="B209" s="23" t="str">
        <f t="shared" si="6"/>
        <v>Owen Bailey</v>
      </c>
      <c r="C209" s="23" t="s">
        <v>339</v>
      </c>
      <c r="D209" s="23" t="s">
        <v>7042</v>
      </c>
      <c r="E209" s="23" t="s">
        <v>530</v>
      </c>
      <c r="F209" s="23">
        <v>100000051</v>
      </c>
      <c r="G209" s="23">
        <v>16</v>
      </c>
      <c r="H209" s="5" t="str">
        <f t="shared" si="7"/>
        <v>Owen BaileyNewcastle</v>
      </c>
      <c r="I209" s="23" t="s">
        <v>7502</v>
      </c>
      <c r="J209" s="23" t="s">
        <v>339</v>
      </c>
    </row>
    <row r="210" spans="1:10" ht="17.100000000000001">
      <c r="A210" s="23" t="s">
        <v>7503</v>
      </c>
      <c r="B210" s="23" t="str">
        <f t="shared" si="6"/>
        <v>William Bailey</v>
      </c>
      <c r="C210" s="23" t="s">
        <v>339</v>
      </c>
      <c r="D210" s="23" t="s">
        <v>7445</v>
      </c>
      <c r="E210" s="23" t="s">
        <v>1308</v>
      </c>
      <c r="F210" s="23" t="s">
        <v>7081</v>
      </c>
      <c r="G210" s="23">
        <v>19</v>
      </c>
      <c r="H210" s="5" t="str">
        <f t="shared" si="7"/>
        <v>William BaileyMacclesfield</v>
      </c>
      <c r="I210" s="23" t="s">
        <v>7504</v>
      </c>
      <c r="J210" s="23" t="s">
        <v>339</v>
      </c>
    </row>
    <row r="211" spans="1:10" ht="17.100000000000001">
      <c r="A211" s="23" t="s">
        <v>7505</v>
      </c>
      <c r="B211" s="23" t="str">
        <f t="shared" si="6"/>
        <v>James Baillie</v>
      </c>
      <c r="C211" s="23" t="s">
        <v>339</v>
      </c>
      <c r="D211" s="23" t="s">
        <v>7089</v>
      </c>
      <c r="E211" s="23" t="s">
        <v>152</v>
      </c>
      <c r="F211" s="23" t="s">
        <v>38</v>
      </c>
      <c r="G211" s="23">
        <v>19</v>
      </c>
      <c r="H211" s="5" t="str">
        <f t="shared" si="7"/>
        <v>James BaillieCrewe</v>
      </c>
      <c r="I211" s="23" t="s">
        <v>7506</v>
      </c>
      <c r="J211" s="23" t="s">
        <v>339</v>
      </c>
    </row>
    <row r="212" spans="1:10" ht="17.100000000000001">
      <c r="A212" s="23" t="s">
        <v>7507</v>
      </c>
      <c r="B212" s="23" t="str">
        <f t="shared" si="6"/>
        <v>Jack Bainbridge</v>
      </c>
      <c r="C212" s="23" t="s">
        <v>339</v>
      </c>
      <c r="D212" s="23" t="s">
        <v>7462</v>
      </c>
      <c r="E212" s="23" t="s">
        <v>329</v>
      </c>
      <c r="F212" s="23">
        <v>100000051</v>
      </c>
      <c r="G212" s="23">
        <v>17</v>
      </c>
      <c r="H212" s="5" t="str">
        <f t="shared" si="7"/>
        <v>Jack BainbridgeEverton</v>
      </c>
      <c r="I212" s="23" t="s">
        <v>7508</v>
      </c>
      <c r="J212" s="23" t="s">
        <v>339</v>
      </c>
    </row>
    <row r="213" spans="1:10" ht="17.100000000000001">
      <c r="A213" s="23" t="s">
        <v>7509</v>
      </c>
      <c r="B213" s="23" t="str">
        <f t="shared" si="6"/>
        <v>Leighton Baines</v>
      </c>
      <c r="C213" s="23" t="s">
        <v>339</v>
      </c>
      <c r="D213" s="23" t="s">
        <v>7160</v>
      </c>
      <c r="E213" s="23" t="s">
        <v>329</v>
      </c>
      <c r="F213" s="23" t="s">
        <v>7125</v>
      </c>
      <c r="G213" s="23">
        <v>30</v>
      </c>
      <c r="H213" s="5" t="str">
        <f t="shared" si="7"/>
        <v>Leighton BainesEverton</v>
      </c>
      <c r="I213" s="23" t="s">
        <v>7510</v>
      </c>
      <c r="J213" s="23" t="s">
        <v>339</v>
      </c>
    </row>
    <row r="214" spans="1:10" ht="17.100000000000001">
      <c r="A214" s="23" t="s">
        <v>7511</v>
      </c>
      <c r="B214" s="23" t="str">
        <f t="shared" si="6"/>
        <v>Lewis Baines</v>
      </c>
      <c r="C214" s="23" t="s">
        <v>339</v>
      </c>
      <c r="D214" s="23" t="s">
        <v>7051</v>
      </c>
      <c r="E214" s="23" t="s">
        <v>671</v>
      </c>
      <c r="F214" s="23">
        <v>100000056</v>
      </c>
      <c r="G214" s="23">
        <v>16</v>
      </c>
      <c r="H214" s="5" t="str">
        <f t="shared" si="7"/>
        <v>Lewis BainesFleetwood</v>
      </c>
      <c r="I214" s="23" t="s">
        <v>7477</v>
      </c>
      <c r="J214" s="23" t="s">
        <v>339</v>
      </c>
    </row>
    <row r="215" spans="1:10" ht="17.100000000000001">
      <c r="A215" s="23" t="s">
        <v>7512</v>
      </c>
      <c r="B215" s="23" t="str">
        <f t="shared" si="6"/>
        <v>Michael Bakare</v>
      </c>
      <c r="C215" s="23" t="s">
        <v>339</v>
      </c>
      <c r="D215" s="23" t="s">
        <v>7097</v>
      </c>
      <c r="E215" s="23" t="s">
        <v>1883</v>
      </c>
      <c r="F215" s="23" t="s">
        <v>7081</v>
      </c>
      <c r="G215" s="23">
        <v>28</v>
      </c>
      <c r="H215" s="5" t="str">
        <f t="shared" si="7"/>
        <v>Michael BakareWelling</v>
      </c>
      <c r="I215" s="23" t="s">
        <v>7513</v>
      </c>
      <c r="J215" s="23" t="s">
        <v>339</v>
      </c>
    </row>
    <row r="216" spans="1:10" ht="17.100000000000001">
      <c r="A216" s="23" t="s">
        <v>7514</v>
      </c>
      <c r="B216" s="23" t="str">
        <f t="shared" si="6"/>
        <v>Paul Bakare</v>
      </c>
      <c r="C216" s="23" t="s">
        <v>339</v>
      </c>
      <c r="D216" s="23" t="s">
        <v>7170</v>
      </c>
      <c r="E216" s="23" t="s">
        <v>17</v>
      </c>
      <c r="F216" s="23">
        <v>100000057</v>
      </c>
      <c r="G216" s="23">
        <v>16</v>
      </c>
      <c r="H216" s="5" t="str">
        <f t="shared" si="7"/>
        <v>Paul BakareYeovil</v>
      </c>
      <c r="I216" s="23" t="s">
        <v>7515</v>
      </c>
      <c r="J216" s="23" t="s">
        <v>339</v>
      </c>
    </row>
    <row r="217" spans="1:10" ht="17.100000000000001">
      <c r="A217" s="23" t="s">
        <v>7516</v>
      </c>
      <c r="B217" s="23" t="str">
        <f t="shared" si="6"/>
        <v>Carl Baker</v>
      </c>
      <c r="C217" s="23" t="s">
        <v>339</v>
      </c>
      <c r="D217" s="23" t="s">
        <v>7481</v>
      </c>
      <c r="E217" s="23" t="s">
        <v>579</v>
      </c>
      <c r="F217" s="23" t="s">
        <v>91</v>
      </c>
      <c r="G217" s="23">
        <v>32</v>
      </c>
      <c r="H217" s="5" t="str">
        <f t="shared" si="7"/>
        <v>Carl BakerMK Dons</v>
      </c>
      <c r="I217" s="23" t="s">
        <v>7517</v>
      </c>
      <c r="J217" s="23" t="s">
        <v>339</v>
      </c>
    </row>
    <row r="218" spans="1:10" ht="17.100000000000001">
      <c r="A218" s="23" t="s">
        <v>7518</v>
      </c>
      <c r="B218" s="23" t="str">
        <f t="shared" si="6"/>
        <v>Josh Baker</v>
      </c>
      <c r="C218" s="23" t="s">
        <v>339</v>
      </c>
      <c r="D218" s="23" t="s">
        <v>7102</v>
      </c>
      <c r="E218" s="23" t="s">
        <v>154</v>
      </c>
      <c r="F218" s="23">
        <v>100000052</v>
      </c>
      <c r="G218" s="23">
        <v>16</v>
      </c>
      <c r="H218" s="5" t="str">
        <f t="shared" si="7"/>
        <v>Josh BakerHull</v>
      </c>
      <c r="I218" s="23" t="s">
        <v>7519</v>
      </c>
      <c r="J218" s="23" t="s">
        <v>339</v>
      </c>
    </row>
    <row r="219" spans="1:10" ht="17.100000000000001">
      <c r="A219" s="23" t="s">
        <v>7520</v>
      </c>
      <c r="B219" s="23" t="str">
        <f t="shared" si="6"/>
        <v>Lewis Baker</v>
      </c>
      <c r="C219" s="23" t="s">
        <v>339</v>
      </c>
      <c r="D219" s="23" t="s">
        <v>7521</v>
      </c>
      <c r="E219" s="23" t="s">
        <v>1820</v>
      </c>
      <c r="F219" s="23" t="s">
        <v>1821</v>
      </c>
      <c r="G219" s="23">
        <v>20</v>
      </c>
      <c r="H219" s="5" t="str">
        <f t="shared" si="7"/>
        <v>Lewis BakerVitesse</v>
      </c>
      <c r="I219" s="23" t="s">
        <v>7522</v>
      </c>
      <c r="J219" s="23" t="s">
        <v>5004</v>
      </c>
    </row>
    <row r="220" spans="1:10" ht="17.100000000000001">
      <c r="A220" s="23" t="s">
        <v>7523</v>
      </c>
      <c r="B220" s="23" t="str">
        <f t="shared" si="6"/>
        <v>Nathan Baker</v>
      </c>
      <c r="C220" s="23" t="s">
        <v>339</v>
      </c>
      <c r="D220" s="23" t="s">
        <v>7303</v>
      </c>
      <c r="E220" s="23" t="s">
        <v>236</v>
      </c>
      <c r="F220" s="23" t="s">
        <v>91</v>
      </c>
      <c r="G220" s="23">
        <v>24</v>
      </c>
      <c r="H220" s="5" t="str">
        <f t="shared" si="7"/>
        <v>Nathan BakerBristol City</v>
      </c>
      <c r="I220" s="23" t="s">
        <v>7278</v>
      </c>
      <c r="J220" s="23" t="s">
        <v>339</v>
      </c>
    </row>
    <row r="221" spans="1:10" ht="17.100000000000001">
      <c r="A221" s="23" t="s">
        <v>7524</v>
      </c>
      <c r="B221" s="23" t="str">
        <f t="shared" si="6"/>
        <v>Riley Baker</v>
      </c>
      <c r="C221" s="23" t="s">
        <v>339</v>
      </c>
      <c r="D221" s="23" t="s">
        <v>7462</v>
      </c>
      <c r="E221" s="23" t="s">
        <v>134</v>
      </c>
      <c r="F221" s="23">
        <v>100000046</v>
      </c>
      <c r="G221" s="23">
        <v>17</v>
      </c>
      <c r="H221" s="5" t="str">
        <f t="shared" si="7"/>
        <v>Riley BakerScunthorpe</v>
      </c>
      <c r="I221" s="23" t="s">
        <v>7525</v>
      </c>
      <c r="J221" s="23" t="s">
        <v>339</v>
      </c>
    </row>
    <row r="222" spans="1:10" ht="17.100000000000001">
      <c r="A222" s="23" t="s">
        <v>7526</v>
      </c>
      <c r="B222" s="23" t="str">
        <f t="shared" si="6"/>
        <v>Tyreeq Bakinson</v>
      </c>
      <c r="C222" s="23" t="s">
        <v>339</v>
      </c>
      <c r="D222" s="23" t="s">
        <v>7042</v>
      </c>
      <c r="E222" s="23" t="s">
        <v>162</v>
      </c>
      <c r="F222" s="23">
        <v>100000053</v>
      </c>
      <c r="G222" s="23">
        <v>16</v>
      </c>
      <c r="H222" s="5" t="str">
        <f t="shared" si="7"/>
        <v>Tyreeq BakinsonLuton</v>
      </c>
      <c r="I222" s="23" t="s">
        <v>7477</v>
      </c>
      <c r="J222" s="23" t="s">
        <v>339</v>
      </c>
    </row>
    <row r="223" spans="1:10" ht="17.100000000000001">
      <c r="A223" s="23" t="s">
        <v>7527</v>
      </c>
      <c r="B223" s="23" t="str">
        <f t="shared" si="6"/>
        <v>Angelo Balanta</v>
      </c>
      <c r="C223" s="23" t="s">
        <v>7528</v>
      </c>
      <c r="D223" s="23" t="s">
        <v>7445</v>
      </c>
      <c r="E223" s="23" t="s">
        <v>370</v>
      </c>
      <c r="F223" s="23" t="s">
        <v>7090</v>
      </c>
      <c r="G223" s="23">
        <v>25</v>
      </c>
      <c r="H223" s="5" t="str">
        <f t="shared" si="7"/>
        <v>Angelo BalantaCarlisle</v>
      </c>
      <c r="I223" s="23" t="s">
        <v>7529</v>
      </c>
      <c r="J223" s="23" t="s">
        <v>339</v>
      </c>
    </row>
    <row r="224" spans="1:10" ht="17.100000000000001">
      <c r="A224" s="23" t="s">
        <v>7530</v>
      </c>
      <c r="B224" s="23" t="str">
        <f t="shared" si="6"/>
        <v>Conrad Balatoni</v>
      </c>
      <c r="C224" s="23" t="s">
        <v>7531</v>
      </c>
      <c r="D224" s="23" t="s">
        <v>7051</v>
      </c>
      <c r="E224" s="23" t="s">
        <v>4376</v>
      </c>
      <c r="F224" s="23" t="s">
        <v>2190</v>
      </c>
      <c r="G224" s="23">
        <v>24</v>
      </c>
      <c r="H224" s="5" t="str">
        <f t="shared" si="7"/>
        <v>Conrad BalatoniKilmarnock</v>
      </c>
      <c r="I224" s="23" t="s">
        <v>7532</v>
      </c>
      <c r="J224" s="23" t="s">
        <v>4798</v>
      </c>
    </row>
    <row r="225" spans="1:10" ht="17.100000000000001">
      <c r="A225" s="23" t="s">
        <v>7533</v>
      </c>
      <c r="B225" s="23" t="str">
        <f t="shared" si="6"/>
        <v>George Baldock</v>
      </c>
      <c r="C225" s="23" t="s">
        <v>339</v>
      </c>
      <c r="D225" s="23" t="s">
        <v>7534</v>
      </c>
      <c r="E225" s="23" t="s">
        <v>190</v>
      </c>
      <c r="F225" s="23" t="s">
        <v>18</v>
      </c>
      <c r="G225" s="23">
        <v>22</v>
      </c>
      <c r="H225" s="5" t="str">
        <f t="shared" si="7"/>
        <v>George BaldockOxford</v>
      </c>
      <c r="I225" s="23" t="s">
        <v>7535</v>
      </c>
      <c r="J225" s="23" t="s">
        <v>339</v>
      </c>
    </row>
    <row r="226" spans="1:10" ht="17.100000000000001">
      <c r="A226" s="23" t="s">
        <v>7536</v>
      </c>
      <c r="B226" s="23" t="str">
        <f t="shared" si="6"/>
        <v>Sam Baldock</v>
      </c>
      <c r="C226" s="23" t="s">
        <v>339</v>
      </c>
      <c r="D226" s="23" t="s">
        <v>7048</v>
      </c>
      <c r="E226" s="23" t="s">
        <v>229</v>
      </c>
      <c r="F226" s="23" t="s">
        <v>91</v>
      </c>
      <c r="G226" s="23">
        <v>26</v>
      </c>
      <c r="H226" s="5" t="str">
        <f t="shared" si="7"/>
        <v>Sam BaldockBrighton</v>
      </c>
      <c r="I226" s="23" t="s">
        <v>7537</v>
      </c>
      <c r="J226" s="23" t="s">
        <v>339</v>
      </c>
    </row>
    <row r="227" spans="1:10" ht="17.100000000000001">
      <c r="A227" s="23" t="s">
        <v>7538</v>
      </c>
      <c r="B227" s="23" t="str">
        <f t="shared" si="6"/>
        <v>Harry Baldry</v>
      </c>
      <c r="C227" s="23" t="s">
        <v>339</v>
      </c>
      <c r="D227" s="23" t="s">
        <v>7042</v>
      </c>
      <c r="E227" s="23" t="s">
        <v>73</v>
      </c>
      <c r="F227" s="23">
        <v>100000053</v>
      </c>
      <c r="G227" s="23">
        <v>16</v>
      </c>
      <c r="H227" s="5" t="str">
        <f t="shared" si="7"/>
        <v>Harry BaldryPeterborough</v>
      </c>
      <c r="I227" s="23" t="s">
        <v>7539</v>
      </c>
      <c r="J227" s="23" t="s">
        <v>339</v>
      </c>
    </row>
    <row r="228" spans="1:10" ht="17.100000000000001">
      <c r="A228" s="23" t="s">
        <v>7540</v>
      </c>
      <c r="B228" s="23" t="str">
        <f t="shared" si="6"/>
        <v>Aden Baldwin</v>
      </c>
      <c r="C228" s="23" t="s">
        <v>339</v>
      </c>
      <c r="D228" s="23" t="s">
        <v>7051</v>
      </c>
      <c r="E228" s="23" t="s">
        <v>627</v>
      </c>
      <c r="F228" s="23" t="s">
        <v>7081</v>
      </c>
      <c r="G228" s="23">
        <v>18</v>
      </c>
      <c r="H228" s="5" t="str">
        <f t="shared" si="7"/>
        <v>Aden BaldwinForest Green</v>
      </c>
      <c r="I228" s="23" t="s">
        <v>7197</v>
      </c>
      <c r="J228" s="23" t="s">
        <v>339</v>
      </c>
    </row>
    <row r="229" spans="1:10" ht="17.100000000000001">
      <c r="A229" s="23" t="s">
        <v>7541</v>
      </c>
      <c r="B229" s="23" t="str">
        <f t="shared" si="6"/>
        <v>Jack Baldwin</v>
      </c>
      <c r="C229" s="23" t="s">
        <v>339</v>
      </c>
      <c r="D229" s="23" t="s">
        <v>7283</v>
      </c>
      <c r="E229" s="23" t="s">
        <v>73</v>
      </c>
      <c r="F229" s="23" t="s">
        <v>38</v>
      </c>
      <c r="G229" s="23">
        <v>22</v>
      </c>
      <c r="H229" s="5" t="str">
        <f t="shared" si="7"/>
        <v>Jack BaldwinPeterborough</v>
      </c>
      <c r="I229" s="23" t="s">
        <v>7542</v>
      </c>
      <c r="J229" s="23" t="s">
        <v>339</v>
      </c>
    </row>
    <row r="230" spans="1:10" ht="17.100000000000001">
      <c r="A230" s="23" t="s">
        <v>7543</v>
      </c>
      <c r="B230" s="23" t="str">
        <f t="shared" si="6"/>
        <v>Kane Baldwin</v>
      </c>
      <c r="C230" s="23" t="s">
        <v>339</v>
      </c>
      <c r="D230" s="23" t="s">
        <v>7462</v>
      </c>
      <c r="E230" s="23" t="s">
        <v>32</v>
      </c>
      <c r="F230" s="23">
        <v>100000053</v>
      </c>
      <c r="G230" s="23">
        <v>16</v>
      </c>
      <c r="H230" s="5" t="str">
        <f t="shared" si="7"/>
        <v>Kane BaldwinMansfield</v>
      </c>
      <c r="I230" s="23" t="s">
        <v>7544</v>
      </c>
      <c r="J230" s="23" t="s">
        <v>339</v>
      </c>
    </row>
    <row r="231" spans="1:10" ht="17.100000000000001">
      <c r="A231" s="23" t="s">
        <v>7545</v>
      </c>
      <c r="B231" s="23" t="str">
        <f t="shared" si="6"/>
        <v>Pat Baldwin</v>
      </c>
      <c r="C231" s="23" t="s">
        <v>339</v>
      </c>
      <c r="D231" s="23" t="s">
        <v>7051</v>
      </c>
      <c r="E231" s="23" t="s">
        <v>5666</v>
      </c>
      <c r="F231" s="23" t="s">
        <v>5666</v>
      </c>
      <c r="G231" s="23">
        <v>32</v>
      </c>
      <c r="H231" s="5" t="str">
        <f t="shared" si="7"/>
        <v>Pat BaldwinNaN</v>
      </c>
      <c r="I231" s="23" t="s">
        <v>7546</v>
      </c>
      <c r="J231" s="23" t="s">
        <v>339</v>
      </c>
    </row>
    <row r="232" spans="1:10" ht="17.100000000000001">
      <c r="A232" s="23" t="s">
        <v>7547</v>
      </c>
      <c r="B232" s="23" t="str">
        <f t="shared" si="6"/>
        <v>Adam Bale</v>
      </c>
      <c r="C232" s="23" t="s">
        <v>339</v>
      </c>
      <c r="D232" s="23" t="s">
        <v>7048</v>
      </c>
      <c r="E232" s="23" t="s">
        <v>669</v>
      </c>
      <c r="F232" s="23">
        <v>100000051</v>
      </c>
      <c r="G232" s="23">
        <v>16</v>
      </c>
      <c r="H232" s="5" t="str">
        <f t="shared" si="7"/>
        <v>Adam BaleSunderland</v>
      </c>
      <c r="I232" s="23" t="s">
        <v>7548</v>
      </c>
      <c r="J232" s="23" t="s">
        <v>339</v>
      </c>
    </row>
    <row r="233" spans="1:10" ht="17.100000000000001">
      <c r="A233" s="23" t="s">
        <v>7549</v>
      </c>
      <c r="B233" s="23" t="str">
        <f t="shared" si="6"/>
        <v>Brandon Ball</v>
      </c>
      <c r="C233" s="23" t="s">
        <v>339</v>
      </c>
      <c r="D233" s="23" t="s">
        <v>7170</v>
      </c>
      <c r="E233" s="23" t="s">
        <v>263</v>
      </c>
      <c r="F233" s="23">
        <v>100000051</v>
      </c>
      <c r="G233" s="23">
        <v>16</v>
      </c>
      <c r="H233" s="5" t="str">
        <f t="shared" si="7"/>
        <v>Brandon BallWolves</v>
      </c>
      <c r="I233" s="23" t="s">
        <v>7550</v>
      </c>
      <c r="J233" s="23" t="s">
        <v>339</v>
      </c>
    </row>
    <row r="234" spans="1:10" ht="17.100000000000001">
      <c r="A234" s="23" t="s">
        <v>7551</v>
      </c>
      <c r="B234" s="23" t="str">
        <f t="shared" si="6"/>
        <v>Callum Ball</v>
      </c>
      <c r="C234" s="23" t="s">
        <v>339</v>
      </c>
      <c r="D234" s="23" t="s">
        <v>7048</v>
      </c>
      <c r="E234" s="23" t="s">
        <v>4066</v>
      </c>
      <c r="F234" s="23" t="s">
        <v>7296</v>
      </c>
      <c r="G234" s="23">
        <v>22</v>
      </c>
      <c r="H234" s="5" t="str">
        <f t="shared" si="7"/>
        <v>Callum BallCorby</v>
      </c>
      <c r="I234" s="23" t="s">
        <v>7552</v>
      </c>
      <c r="J234" s="23" t="s">
        <v>339</v>
      </c>
    </row>
    <row r="235" spans="1:10" ht="17.100000000000001">
      <c r="A235" s="23" t="s">
        <v>7553</v>
      </c>
      <c r="B235" s="23" t="str">
        <f t="shared" si="6"/>
        <v>David Ball</v>
      </c>
      <c r="C235" s="23" t="s">
        <v>339</v>
      </c>
      <c r="D235" s="23" t="s">
        <v>7048</v>
      </c>
      <c r="E235" s="23" t="s">
        <v>671</v>
      </c>
      <c r="F235" s="23" t="s">
        <v>38</v>
      </c>
      <c r="G235" s="23">
        <v>25</v>
      </c>
      <c r="H235" s="5" t="str">
        <f t="shared" si="7"/>
        <v>David BallFleetwood</v>
      </c>
      <c r="I235" s="23" t="s">
        <v>7554</v>
      </c>
      <c r="J235" s="23" t="s">
        <v>339</v>
      </c>
    </row>
    <row r="236" spans="1:10" ht="17.100000000000001">
      <c r="A236" s="23" t="s">
        <v>7555</v>
      </c>
      <c r="B236" s="23" t="str">
        <f t="shared" si="6"/>
        <v>Dominic Ball</v>
      </c>
      <c r="C236" s="23" t="s">
        <v>7556</v>
      </c>
      <c r="D236" s="23" t="s">
        <v>7557</v>
      </c>
      <c r="E236" s="23" t="s">
        <v>1339</v>
      </c>
      <c r="F236" s="23" t="s">
        <v>1311</v>
      </c>
      <c r="G236" s="23">
        <v>19</v>
      </c>
      <c r="H236" s="5" t="str">
        <f t="shared" si="7"/>
        <v>Dominic BallRangers</v>
      </c>
      <c r="I236" s="23" t="s">
        <v>7558</v>
      </c>
      <c r="J236" s="23" t="s">
        <v>4798</v>
      </c>
    </row>
    <row r="237" spans="1:10" ht="17.100000000000001">
      <c r="A237" s="23" t="s">
        <v>7559</v>
      </c>
      <c r="B237" s="23" t="str">
        <f t="shared" si="6"/>
        <v>Jack Ball</v>
      </c>
      <c r="C237" s="23" t="s">
        <v>339</v>
      </c>
      <c r="D237" s="23" t="s">
        <v>7560</v>
      </c>
      <c r="E237" s="23" t="s">
        <v>17</v>
      </c>
      <c r="F237" s="23" t="s">
        <v>7090</v>
      </c>
      <c r="G237" s="23">
        <v>16</v>
      </c>
      <c r="H237" s="5" t="str">
        <f t="shared" si="7"/>
        <v>Jack BallYeovil</v>
      </c>
      <c r="I237" s="23" t="s">
        <v>7561</v>
      </c>
      <c r="J237" s="23" t="s">
        <v>339</v>
      </c>
    </row>
    <row r="238" spans="1:10" ht="17.100000000000001">
      <c r="A238" s="23" t="s">
        <v>7562</v>
      </c>
      <c r="B238" s="23" t="str">
        <f t="shared" si="6"/>
        <v>Patrick Bamford</v>
      </c>
      <c r="C238" s="23" t="s">
        <v>7563</v>
      </c>
      <c r="D238" s="23" t="s">
        <v>7054</v>
      </c>
      <c r="E238" s="23" t="s">
        <v>282</v>
      </c>
      <c r="F238" s="23" t="s">
        <v>7125</v>
      </c>
      <c r="G238" s="23">
        <v>21</v>
      </c>
      <c r="H238" s="5" t="str">
        <f t="shared" si="7"/>
        <v>Patrick BamfordCrystal Palace</v>
      </c>
      <c r="I238" s="23" t="s">
        <v>7564</v>
      </c>
      <c r="J238" s="23" t="s">
        <v>339</v>
      </c>
    </row>
    <row r="239" spans="1:10" ht="17.100000000000001">
      <c r="A239" s="23" t="s">
        <v>7565</v>
      </c>
      <c r="B239" s="23" t="str">
        <f t="shared" si="6"/>
        <v>Glodi Bange</v>
      </c>
      <c r="C239" s="23" t="s">
        <v>339</v>
      </c>
      <c r="D239" s="23" t="s">
        <v>7124</v>
      </c>
      <c r="E239" s="23" t="s">
        <v>5666</v>
      </c>
      <c r="F239" s="23" t="s">
        <v>5666</v>
      </c>
      <c r="G239" s="23">
        <v>19</v>
      </c>
      <c r="H239" s="5" t="str">
        <f t="shared" si="7"/>
        <v>Glodi BangeNaN</v>
      </c>
      <c r="I239" s="23" t="s">
        <v>7566</v>
      </c>
      <c r="J239" s="23" t="s">
        <v>339</v>
      </c>
    </row>
    <row r="240" spans="1:10" ht="17.100000000000001">
      <c r="A240" s="23" t="s">
        <v>7567</v>
      </c>
      <c r="B240" s="23" t="str">
        <f t="shared" si="6"/>
        <v>Mustapha Bangura-Williams</v>
      </c>
      <c r="C240" s="23" t="s">
        <v>339</v>
      </c>
      <c r="D240" s="23" t="s">
        <v>7146</v>
      </c>
      <c r="E240" s="23" t="s">
        <v>517</v>
      </c>
      <c r="F240" s="23">
        <v>100000052</v>
      </c>
      <c r="G240" s="23">
        <v>16</v>
      </c>
      <c r="H240" s="5" t="str">
        <f t="shared" si="7"/>
        <v>Mustapha Bangura-WilliamsCharlton</v>
      </c>
      <c r="I240" s="23" t="s">
        <v>7568</v>
      </c>
      <c r="J240" s="23" t="s">
        <v>339</v>
      </c>
    </row>
    <row r="241" spans="1:10" ht="17.100000000000001">
      <c r="A241" s="23" t="s">
        <v>7569</v>
      </c>
      <c r="B241" s="23" t="str">
        <f t="shared" si="6"/>
        <v>Beni Baningime</v>
      </c>
      <c r="C241" s="23" t="s">
        <v>7113</v>
      </c>
      <c r="D241" s="23" t="s">
        <v>212</v>
      </c>
      <c r="E241" s="23" t="s">
        <v>329</v>
      </c>
      <c r="F241" s="23">
        <v>100000051</v>
      </c>
      <c r="G241" s="23">
        <v>16</v>
      </c>
      <c r="H241" s="5" t="str">
        <f t="shared" si="7"/>
        <v>Beni BaningimeEverton</v>
      </c>
      <c r="I241" s="23" t="s">
        <v>7570</v>
      </c>
      <c r="J241" s="23" t="s">
        <v>339</v>
      </c>
    </row>
    <row r="242" spans="1:10" ht="17.100000000000001">
      <c r="A242" s="23" t="s">
        <v>7571</v>
      </c>
      <c r="B242" s="23" t="str">
        <f t="shared" si="6"/>
        <v>David Banjo</v>
      </c>
      <c r="C242" s="23" t="s">
        <v>339</v>
      </c>
      <c r="D242" s="23" t="s">
        <v>7572</v>
      </c>
      <c r="E242" s="23" t="s">
        <v>3634</v>
      </c>
      <c r="F242" s="23" t="s">
        <v>3621</v>
      </c>
      <c r="G242" s="23">
        <v>24</v>
      </c>
      <c r="H242" s="5" t="str">
        <f t="shared" si="7"/>
        <v>David BanjoBerwick</v>
      </c>
      <c r="I242" s="23" t="s">
        <v>7573</v>
      </c>
      <c r="J242" s="23" t="s">
        <v>4798</v>
      </c>
    </row>
    <row r="243" spans="1:10" ht="17.100000000000001">
      <c r="A243" s="23" t="s">
        <v>7574</v>
      </c>
      <c r="B243" s="23" t="str">
        <f t="shared" si="6"/>
        <v>Lewis Banks</v>
      </c>
      <c r="C243" s="23" t="s">
        <v>339</v>
      </c>
      <c r="D243" s="23" t="s">
        <v>7462</v>
      </c>
      <c r="E243" s="23" t="s">
        <v>537</v>
      </c>
      <c r="F243" s="23">
        <v>100000042</v>
      </c>
      <c r="G243" s="23">
        <v>18</v>
      </c>
      <c r="H243" s="5" t="str">
        <f t="shared" si="7"/>
        <v>Lewis BanksStoke</v>
      </c>
      <c r="I243" s="23" t="s">
        <v>7575</v>
      </c>
      <c r="J243" s="23" t="s">
        <v>339</v>
      </c>
    </row>
    <row r="244" spans="1:10" ht="17.100000000000001">
      <c r="A244" s="23" t="s">
        <v>7576</v>
      </c>
      <c r="B244" s="23" t="str">
        <f t="shared" si="6"/>
        <v>Ollie Banks</v>
      </c>
      <c r="C244" s="23" t="s">
        <v>339</v>
      </c>
      <c r="D244" s="23" t="s">
        <v>7102</v>
      </c>
      <c r="E244" s="23" t="s">
        <v>37</v>
      </c>
      <c r="F244" s="23" t="s">
        <v>38</v>
      </c>
      <c r="G244" s="23">
        <v>22</v>
      </c>
      <c r="H244" s="5" t="str">
        <f t="shared" si="7"/>
        <v>Ollie BanksChesterfield</v>
      </c>
      <c r="I244" s="23" t="s">
        <v>7577</v>
      </c>
      <c r="J244" s="23" t="s">
        <v>339</v>
      </c>
    </row>
    <row r="245" spans="1:10" ht="17.100000000000001">
      <c r="A245" s="23" t="s">
        <v>7578</v>
      </c>
      <c r="B245" s="23" t="str">
        <f t="shared" si="6"/>
        <v>Charlie Bannister</v>
      </c>
      <c r="C245" s="23" t="s">
        <v>339</v>
      </c>
      <c r="D245" s="23" t="s">
        <v>166</v>
      </c>
      <c r="E245" s="23" t="s">
        <v>116</v>
      </c>
      <c r="F245" s="23">
        <v>100000042</v>
      </c>
      <c r="G245" s="23">
        <v>18</v>
      </c>
      <c r="H245" s="5" t="str">
        <f t="shared" si="7"/>
        <v>Charlie BannisterAston Villa</v>
      </c>
      <c r="I245" s="23" t="s">
        <v>7579</v>
      </c>
      <c r="J245" s="23" t="s">
        <v>339</v>
      </c>
    </row>
    <row r="246" spans="1:10" ht="17.100000000000001">
      <c r="A246" s="23" t="s">
        <v>7580</v>
      </c>
      <c r="B246" s="23" t="str">
        <f t="shared" si="6"/>
        <v>Lloyd Bannister</v>
      </c>
      <c r="C246" s="23" t="s">
        <v>339</v>
      </c>
      <c r="D246" s="23" t="s">
        <v>7581</v>
      </c>
      <c r="E246" s="23" t="s">
        <v>5666</v>
      </c>
      <c r="F246" s="23" t="s">
        <v>5666</v>
      </c>
      <c r="G246" s="23">
        <v>18</v>
      </c>
      <c r="H246" s="5" t="str">
        <f t="shared" si="7"/>
        <v>Lloyd BannisterNaN</v>
      </c>
      <c r="I246" s="23" t="s">
        <v>7582</v>
      </c>
      <c r="J246" s="23" t="s">
        <v>339</v>
      </c>
    </row>
    <row r="247" spans="1:10" ht="17.100000000000001">
      <c r="A247" s="23" t="s">
        <v>7583</v>
      </c>
      <c r="B247" s="23" t="str">
        <f t="shared" si="6"/>
        <v>Jason Banton</v>
      </c>
      <c r="C247" s="23" t="s">
        <v>7038</v>
      </c>
      <c r="D247" s="23" t="s">
        <v>7481</v>
      </c>
      <c r="E247" s="23" t="s">
        <v>3117</v>
      </c>
      <c r="F247" s="23" t="s">
        <v>18</v>
      </c>
      <c r="G247" s="23">
        <v>22</v>
      </c>
      <c r="H247" s="5" t="str">
        <f t="shared" si="7"/>
        <v>Jason BantonWycombe</v>
      </c>
      <c r="I247" s="23" t="s">
        <v>7584</v>
      </c>
      <c r="J247" s="23" t="s">
        <v>339</v>
      </c>
    </row>
    <row r="248" spans="1:10" ht="17.100000000000001">
      <c r="A248" s="23" t="s">
        <v>7585</v>
      </c>
      <c r="B248" s="23" t="str">
        <f t="shared" si="6"/>
        <v>Josh Banton</v>
      </c>
      <c r="C248" s="23" t="s">
        <v>339</v>
      </c>
      <c r="D248" s="23" t="s">
        <v>7051</v>
      </c>
      <c r="E248" s="23" t="s">
        <v>5666</v>
      </c>
      <c r="F248" s="23" t="s">
        <v>5666</v>
      </c>
      <c r="G248" s="23">
        <v>19</v>
      </c>
      <c r="H248" s="5" t="str">
        <f t="shared" si="7"/>
        <v>Josh BantonNaN</v>
      </c>
      <c r="I248" s="23" t="s">
        <v>7586</v>
      </c>
      <c r="J248" s="23" t="s">
        <v>339</v>
      </c>
    </row>
    <row r="249" spans="1:10" ht="17.100000000000001">
      <c r="A249" s="23" t="s">
        <v>7587</v>
      </c>
      <c r="B249" s="23" t="str">
        <f t="shared" si="6"/>
        <v>Julian Banton</v>
      </c>
      <c r="C249" s="23" t="s">
        <v>339</v>
      </c>
      <c r="D249" s="23" t="s">
        <v>7051</v>
      </c>
      <c r="E249" s="23" t="s">
        <v>250</v>
      </c>
      <c r="F249" s="23">
        <v>100000043</v>
      </c>
      <c r="G249" s="23">
        <v>19</v>
      </c>
      <c r="H249" s="5" t="str">
        <f t="shared" si="7"/>
        <v>Julian BantonSheff Utd</v>
      </c>
      <c r="I249" s="23" t="s">
        <v>7588</v>
      </c>
      <c r="J249" s="23" t="s">
        <v>339</v>
      </c>
    </row>
    <row r="250" spans="1:10" ht="17.100000000000001">
      <c r="A250" s="23" t="s">
        <v>7589</v>
      </c>
      <c r="B250" s="23" t="str">
        <f t="shared" si="6"/>
        <v>Zane Banton</v>
      </c>
      <c r="C250" s="23" t="s">
        <v>339</v>
      </c>
      <c r="D250" s="23" t="s">
        <v>7054</v>
      </c>
      <c r="E250" s="23" t="s">
        <v>162</v>
      </c>
      <c r="F250" s="23">
        <v>100000044</v>
      </c>
      <c r="G250" s="23">
        <v>19</v>
      </c>
      <c r="H250" s="5" t="str">
        <f t="shared" si="7"/>
        <v>Zane BantonLuton</v>
      </c>
      <c r="I250" s="23" t="s">
        <v>7590</v>
      </c>
      <c r="J250" s="23" t="s">
        <v>339</v>
      </c>
    </row>
    <row r="251" spans="1:10" ht="17.100000000000001">
      <c r="A251" s="23" t="s">
        <v>7591</v>
      </c>
      <c r="B251" s="23" t="str">
        <f t="shared" si="6"/>
        <v>Charles Banya</v>
      </c>
      <c r="C251" s="23" t="s">
        <v>339</v>
      </c>
      <c r="D251" s="23" t="s">
        <v>7481</v>
      </c>
      <c r="E251" s="23" t="s">
        <v>5666</v>
      </c>
      <c r="F251" s="23" t="s">
        <v>5666</v>
      </c>
      <c r="G251" s="23">
        <v>21</v>
      </c>
      <c r="H251" s="5" t="str">
        <f t="shared" si="7"/>
        <v>Charles BanyaNaN</v>
      </c>
      <c r="I251" s="23" t="s">
        <v>7592</v>
      </c>
      <c r="J251" s="23" t="s">
        <v>339</v>
      </c>
    </row>
    <row r="252" spans="1:10" ht="17.100000000000001">
      <c r="A252" s="23" t="s">
        <v>7593</v>
      </c>
      <c r="B252" s="23" t="str">
        <f t="shared" si="6"/>
        <v>Alex Baptiste</v>
      </c>
      <c r="C252" s="23" t="s">
        <v>339</v>
      </c>
      <c r="D252" s="23" t="s">
        <v>7462</v>
      </c>
      <c r="E252" s="23" t="s">
        <v>136</v>
      </c>
      <c r="F252" s="23" t="s">
        <v>91</v>
      </c>
      <c r="G252" s="23">
        <v>29</v>
      </c>
      <c r="H252" s="5" t="str">
        <f t="shared" si="7"/>
        <v>Alex BaptisteMiddlesbrough</v>
      </c>
      <c r="I252" s="23" t="s">
        <v>7594</v>
      </c>
      <c r="J252" s="23" t="s">
        <v>339</v>
      </c>
    </row>
    <row r="253" spans="1:10" ht="17.100000000000001">
      <c r="A253" s="23" t="s">
        <v>7595</v>
      </c>
      <c r="B253" s="23" t="str">
        <f t="shared" si="6"/>
        <v>Ben Barber</v>
      </c>
      <c r="C253" s="23" t="s">
        <v>7596</v>
      </c>
      <c r="D253" s="23" t="s">
        <v>7059</v>
      </c>
      <c r="E253" s="23" t="s">
        <v>537</v>
      </c>
      <c r="F253" s="23">
        <v>100000042</v>
      </c>
      <c r="G253" s="23">
        <v>19</v>
      </c>
      <c r="H253" s="5" t="str">
        <f t="shared" si="7"/>
        <v>Ben BarberStoke</v>
      </c>
      <c r="I253" s="23" t="s">
        <v>7597</v>
      </c>
      <c r="J253" s="23" t="s">
        <v>339</v>
      </c>
    </row>
    <row r="254" spans="1:10" ht="17.100000000000001">
      <c r="A254" s="23" t="s">
        <v>7598</v>
      </c>
      <c r="B254" s="23" t="str">
        <f t="shared" si="6"/>
        <v>Jonathan Barber</v>
      </c>
      <c r="C254" s="23" t="s">
        <v>339</v>
      </c>
      <c r="D254" s="23" t="s">
        <v>166</v>
      </c>
      <c r="E254" s="23" t="s">
        <v>5666</v>
      </c>
      <c r="F254" s="23" t="s">
        <v>5666</v>
      </c>
      <c r="G254" s="23">
        <v>18</v>
      </c>
      <c r="H254" s="5" t="str">
        <f t="shared" si="7"/>
        <v>Jonathan BarberNaN</v>
      </c>
      <c r="I254" s="23" t="s">
        <v>7599</v>
      </c>
      <c r="J254" s="23" t="s">
        <v>339</v>
      </c>
    </row>
    <row r="255" spans="1:10" ht="17.100000000000001">
      <c r="A255" s="23" t="s">
        <v>7600</v>
      </c>
      <c r="B255" s="23" t="str">
        <f t="shared" si="6"/>
        <v>Andy Barcham</v>
      </c>
      <c r="C255" s="23" t="s">
        <v>339</v>
      </c>
      <c r="D255" s="23" t="s">
        <v>7445</v>
      </c>
      <c r="E255" s="23" t="s">
        <v>79</v>
      </c>
      <c r="F255" s="23" t="s">
        <v>18</v>
      </c>
      <c r="G255" s="23">
        <v>28</v>
      </c>
      <c r="H255" s="5" t="str">
        <f t="shared" si="7"/>
        <v>Andy BarchamAFC Wimbledon</v>
      </c>
      <c r="I255" s="23" t="s">
        <v>7601</v>
      </c>
      <c r="J255" s="23" t="s">
        <v>339</v>
      </c>
    </row>
    <row r="256" spans="1:10" ht="17.100000000000001">
      <c r="A256" s="23" t="s">
        <v>7602</v>
      </c>
      <c r="B256" s="23" t="str">
        <f t="shared" si="6"/>
        <v>Ben Barclay</v>
      </c>
      <c r="C256" s="23" t="s">
        <v>339</v>
      </c>
      <c r="D256" s="23" t="s">
        <v>7051</v>
      </c>
      <c r="E256" s="23" t="s">
        <v>229</v>
      </c>
      <c r="F256" s="23">
        <v>100000042</v>
      </c>
      <c r="G256" s="23">
        <v>18</v>
      </c>
      <c r="H256" s="5" t="str">
        <f t="shared" si="7"/>
        <v>Ben BarclayBrighton</v>
      </c>
      <c r="I256" s="23" t="s">
        <v>7603</v>
      </c>
      <c r="J256" s="23" t="s">
        <v>339</v>
      </c>
    </row>
    <row r="257" spans="1:10" ht="17.100000000000001">
      <c r="A257" s="23" t="s">
        <v>7604</v>
      </c>
      <c r="B257" s="23" t="str">
        <f t="shared" si="6"/>
        <v>Bachiro Bari</v>
      </c>
      <c r="C257" s="23" t="s">
        <v>339</v>
      </c>
      <c r="D257" s="23" t="s">
        <v>7042</v>
      </c>
      <c r="E257" s="23" t="s">
        <v>5666</v>
      </c>
      <c r="F257" s="23" t="s">
        <v>5666</v>
      </c>
      <c r="G257" s="23">
        <v>19</v>
      </c>
      <c r="H257" s="5" t="str">
        <f t="shared" si="7"/>
        <v>Bachiro BariNaN</v>
      </c>
      <c r="I257" s="23" t="s">
        <v>7605</v>
      </c>
      <c r="J257" s="23" t="s">
        <v>339</v>
      </c>
    </row>
    <row r="258" spans="1:10" ht="17.100000000000001">
      <c r="A258" s="23" t="s">
        <v>7606</v>
      </c>
      <c r="B258" s="23" t="str">
        <f t="shared" ref="B258:B321" si="8">MID(A258 &amp; " " &amp; A258, FIND(", ", A258) + 2, LEN(A258) - FIND(", ", A258) - 1) &amp; " " &amp; LEFT(A258, FIND(", ", A258) - 1)</f>
        <v>Brandon Barker</v>
      </c>
      <c r="C258" s="23" t="s">
        <v>339</v>
      </c>
      <c r="D258" s="23" t="s">
        <v>7039</v>
      </c>
      <c r="E258" s="23" t="s">
        <v>490</v>
      </c>
      <c r="F258" s="23">
        <v>100000042</v>
      </c>
      <c r="G258" s="23">
        <v>18</v>
      </c>
      <c r="H258" s="5" t="str">
        <f t="shared" ref="H258:H321" si="9">B258 &amp; E258</f>
        <v>Brandon BarkerMan City</v>
      </c>
      <c r="I258" s="23" t="s">
        <v>7607</v>
      </c>
      <c r="J258" s="23" t="s">
        <v>339</v>
      </c>
    </row>
    <row r="259" spans="1:10" ht="17.100000000000001">
      <c r="A259" s="23" t="s">
        <v>7608</v>
      </c>
      <c r="B259" s="23" t="str">
        <f t="shared" si="8"/>
        <v>Charley Barker</v>
      </c>
      <c r="C259" s="23" t="s">
        <v>339</v>
      </c>
      <c r="D259" s="23" t="s">
        <v>7609</v>
      </c>
      <c r="E259" s="23" t="s">
        <v>231</v>
      </c>
      <c r="F259" s="23">
        <v>100000054</v>
      </c>
      <c r="G259" s="23">
        <v>16</v>
      </c>
      <c r="H259" s="5" t="str">
        <f t="shared" si="9"/>
        <v>Charley BarkerLeyton Orient</v>
      </c>
      <c r="I259" s="23" t="s">
        <v>7610</v>
      </c>
      <c r="J259" s="23" t="s">
        <v>339</v>
      </c>
    </row>
    <row r="260" spans="1:10" ht="17.100000000000001">
      <c r="A260" s="23" t="s">
        <v>7611</v>
      </c>
      <c r="B260" s="23" t="str">
        <f t="shared" si="8"/>
        <v>Dalian Barker</v>
      </c>
      <c r="C260" s="23" t="s">
        <v>339</v>
      </c>
      <c r="D260" s="23" t="s">
        <v>7048</v>
      </c>
      <c r="E260" s="23" t="s">
        <v>5666</v>
      </c>
      <c r="F260" s="23" t="s">
        <v>5666</v>
      </c>
      <c r="G260" s="23">
        <v>19</v>
      </c>
      <c r="H260" s="5" t="str">
        <f t="shared" si="9"/>
        <v>Dalian BarkerNaN</v>
      </c>
      <c r="I260" s="23" t="s">
        <v>7612</v>
      </c>
      <c r="J260" s="23" t="s">
        <v>339</v>
      </c>
    </row>
    <row r="261" spans="1:10" ht="17.100000000000001">
      <c r="A261" s="23" t="s">
        <v>7613</v>
      </c>
      <c r="B261" s="23" t="str">
        <f t="shared" si="8"/>
        <v>Danny Barker</v>
      </c>
      <c r="C261" s="23" t="s">
        <v>339</v>
      </c>
      <c r="D261" s="23" t="s">
        <v>7051</v>
      </c>
      <c r="E261" s="23" t="s">
        <v>229</v>
      </c>
      <c r="F261" s="23">
        <v>100000051</v>
      </c>
      <c r="G261" s="23">
        <v>16</v>
      </c>
      <c r="H261" s="5" t="str">
        <f t="shared" si="9"/>
        <v>Danny BarkerBrighton</v>
      </c>
      <c r="I261" s="23" t="s">
        <v>7614</v>
      </c>
      <c r="J261" s="23" t="s">
        <v>339</v>
      </c>
    </row>
    <row r="262" spans="1:10" ht="17.100000000000001">
      <c r="A262" s="23" t="s">
        <v>7615</v>
      </c>
      <c r="B262" s="23" t="str">
        <f t="shared" si="8"/>
        <v>Elliott Barker</v>
      </c>
      <c r="C262" s="23" t="s">
        <v>339</v>
      </c>
      <c r="D262" s="23" t="s">
        <v>166</v>
      </c>
      <c r="E262" s="23" t="s">
        <v>5666</v>
      </c>
      <c r="F262" s="23" t="s">
        <v>5666</v>
      </c>
      <c r="G262" s="23">
        <v>18</v>
      </c>
      <c r="H262" s="5" t="str">
        <f t="shared" si="9"/>
        <v>Elliott BarkerNaN</v>
      </c>
      <c r="I262" s="23" t="s">
        <v>7616</v>
      </c>
      <c r="J262" s="23" t="s">
        <v>339</v>
      </c>
    </row>
    <row r="263" spans="1:10" ht="17.100000000000001">
      <c r="A263" s="23" t="s">
        <v>7617</v>
      </c>
      <c r="B263" s="23" t="str">
        <f t="shared" si="8"/>
        <v>Josh Barker</v>
      </c>
      <c r="C263" s="23" t="s">
        <v>339</v>
      </c>
      <c r="D263" s="23" t="s">
        <v>7170</v>
      </c>
      <c r="E263" s="23" t="s">
        <v>455</v>
      </c>
      <c r="F263" s="23">
        <v>100000055</v>
      </c>
      <c r="G263" s="23">
        <v>16</v>
      </c>
      <c r="H263" s="5" t="str">
        <f t="shared" si="9"/>
        <v>Josh BarkerDoncaster</v>
      </c>
      <c r="I263" s="23" t="s">
        <v>7618</v>
      </c>
      <c r="J263" s="23" t="s">
        <v>339</v>
      </c>
    </row>
    <row r="264" spans="1:10" ht="17.100000000000001">
      <c r="A264" s="23" t="s">
        <v>7619</v>
      </c>
      <c r="B264" s="23" t="str">
        <f t="shared" si="8"/>
        <v>Tom Barkhuizen</v>
      </c>
      <c r="C264" s="23" t="s">
        <v>339</v>
      </c>
      <c r="D264" s="23" t="s">
        <v>7054</v>
      </c>
      <c r="E264" s="23" t="s">
        <v>27</v>
      </c>
      <c r="F264" s="23" t="s">
        <v>18</v>
      </c>
      <c r="G264" s="23">
        <v>21</v>
      </c>
      <c r="H264" s="5" t="str">
        <f t="shared" si="9"/>
        <v>Tom BarkhuizenMorecambe</v>
      </c>
      <c r="I264" s="23" t="s">
        <v>7620</v>
      </c>
      <c r="J264" s="23" t="s">
        <v>339</v>
      </c>
    </row>
    <row r="265" spans="1:10" ht="17.100000000000001">
      <c r="A265" s="23" t="s">
        <v>7621</v>
      </c>
      <c r="B265" s="23" t="str">
        <f t="shared" si="8"/>
        <v>Ross Barkley</v>
      </c>
      <c r="C265" s="23" t="s">
        <v>7084</v>
      </c>
      <c r="D265" s="23" t="s">
        <v>7481</v>
      </c>
      <c r="E265" s="23" t="s">
        <v>329</v>
      </c>
      <c r="F265" s="23" t="s">
        <v>7125</v>
      </c>
      <c r="G265" s="23">
        <v>21</v>
      </c>
      <c r="H265" s="5" t="str">
        <f t="shared" si="9"/>
        <v>Ross BarkleyEverton</v>
      </c>
      <c r="I265" s="23" t="s">
        <v>7622</v>
      </c>
      <c r="J265" s="23" t="s">
        <v>339</v>
      </c>
    </row>
    <row r="266" spans="1:10" ht="17.100000000000001">
      <c r="A266" s="23" t="s">
        <v>7623</v>
      </c>
      <c r="B266" s="23" t="str">
        <f t="shared" si="8"/>
        <v>Ellis Barkworth</v>
      </c>
      <c r="C266" s="23" t="s">
        <v>339</v>
      </c>
      <c r="D266" s="23" t="s">
        <v>7429</v>
      </c>
      <c r="E266" s="23" t="s">
        <v>154</v>
      </c>
      <c r="F266" s="23">
        <v>100000052</v>
      </c>
      <c r="G266" s="23">
        <v>17</v>
      </c>
      <c r="H266" s="5" t="str">
        <f t="shared" si="9"/>
        <v>Ellis BarkworthHull</v>
      </c>
      <c r="I266" s="23" t="s">
        <v>7624</v>
      </c>
      <c r="J266" s="23" t="s">
        <v>339</v>
      </c>
    </row>
    <row r="267" spans="1:10" ht="17.100000000000001">
      <c r="A267" s="23" t="s">
        <v>7625</v>
      </c>
      <c r="B267" s="23" t="str">
        <f t="shared" si="8"/>
        <v>Daniel Barlaser</v>
      </c>
      <c r="C267" s="23" t="s">
        <v>7626</v>
      </c>
      <c r="D267" s="23" t="s">
        <v>7039</v>
      </c>
      <c r="E267" s="23" t="s">
        <v>530</v>
      </c>
      <c r="F267" s="23">
        <v>100000042</v>
      </c>
      <c r="G267" s="23">
        <v>18</v>
      </c>
      <c r="H267" s="5" t="str">
        <f t="shared" si="9"/>
        <v>Daniel BarlaserNewcastle</v>
      </c>
      <c r="I267" s="23" t="s">
        <v>7627</v>
      </c>
      <c r="J267" s="23" t="s">
        <v>339</v>
      </c>
    </row>
    <row r="268" spans="1:10" ht="17.100000000000001">
      <c r="A268" s="23" t="s">
        <v>7628</v>
      </c>
      <c r="B268" s="23" t="str">
        <f t="shared" si="8"/>
        <v>George Barmby</v>
      </c>
      <c r="C268" s="23" t="s">
        <v>339</v>
      </c>
      <c r="D268" s="23" t="s">
        <v>7153</v>
      </c>
      <c r="E268" s="23" t="s">
        <v>134</v>
      </c>
      <c r="F268" s="23">
        <v>100000055</v>
      </c>
      <c r="G268" s="23">
        <v>15</v>
      </c>
      <c r="H268" s="5" t="str">
        <f t="shared" si="9"/>
        <v>George BarmbyScunthorpe</v>
      </c>
      <c r="I268" s="23" t="s">
        <v>7629</v>
      </c>
      <c r="J268" s="23" t="s">
        <v>339</v>
      </c>
    </row>
    <row r="269" spans="1:10" ht="17.100000000000001">
      <c r="A269" s="23" t="s">
        <v>7630</v>
      </c>
      <c r="B269" s="23" t="str">
        <f t="shared" si="8"/>
        <v>Jack Barmby</v>
      </c>
      <c r="C269" s="23" t="s">
        <v>339</v>
      </c>
      <c r="D269" s="23" t="s">
        <v>7039</v>
      </c>
      <c r="E269" s="23" t="s">
        <v>357</v>
      </c>
      <c r="F269" s="23">
        <v>100000042</v>
      </c>
      <c r="G269" s="23">
        <v>20</v>
      </c>
      <c r="H269" s="5" t="str">
        <f t="shared" si="9"/>
        <v>Jack BarmbyLeicester</v>
      </c>
      <c r="I269" s="23" t="s">
        <v>7631</v>
      </c>
      <c r="J269" s="23" t="s">
        <v>339</v>
      </c>
    </row>
    <row r="270" spans="1:10" ht="17.100000000000001">
      <c r="A270" s="23" t="s">
        <v>7632</v>
      </c>
      <c r="B270" s="23" t="str">
        <f t="shared" si="8"/>
        <v>Lee Barnard</v>
      </c>
      <c r="C270" s="23" t="s">
        <v>339</v>
      </c>
      <c r="D270" s="23" t="s">
        <v>7048</v>
      </c>
      <c r="E270" s="23" t="s">
        <v>1358</v>
      </c>
      <c r="F270" s="23" t="s">
        <v>18</v>
      </c>
      <c r="G270" s="23">
        <v>30</v>
      </c>
      <c r="H270" s="5" t="str">
        <f t="shared" si="9"/>
        <v>Lee BarnardCrawley</v>
      </c>
      <c r="I270" s="23" t="s">
        <v>7633</v>
      </c>
      <c r="J270" s="23" t="s">
        <v>339</v>
      </c>
    </row>
    <row r="271" spans="1:10" ht="17.100000000000001">
      <c r="A271" s="23" t="s">
        <v>7634</v>
      </c>
      <c r="B271" s="23" t="str">
        <f t="shared" si="8"/>
        <v>Richie Barnard</v>
      </c>
      <c r="C271" s="23" t="s">
        <v>7143</v>
      </c>
      <c r="D271" s="23" t="s">
        <v>166</v>
      </c>
      <c r="E271" s="23" t="s">
        <v>5548</v>
      </c>
      <c r="F271" s="23" t="s">
        <v>3621</v>
      </c>
      <c r="G271" s="23">
        <v>34</v>
      </c>
      <c r="H271" s="5" t="str">
        <f t="shared" si="9"/>
        <v>Richie BarnardEast Stirlingshire</v>
      </c>
      <c r="I271" s="23" t="s">
        <v>7635</v>
      </c>
      <c r="J271" s="23" t="s">
        <v>4798</v>
      </c>
    </row>
    <row r="272" spans="1:10" ht="17.100000000000001">
      <c r="A272" s="23" t="s">
        <v>7636</v>
      </c>
      <c r="B272" s="23" t="str">
        <f t="shared" si="8"/>
        <v>Matthew Barnes-Homer</v>
      </c>
      <c r="C272" s="23" t="s">
        <v>339</v>
      </c>
      <c r="D272" s="23" t="s">
        <v>7048</v>
      </c>
      <c r="E272" s="23" t="s">
        <v>3064</v>
      </c>
      <c r="F272" s="23" t="s">
        <v>7081</v>
      </c>
      <c r="G272" s="23">
        <v>29</v>
      </c>
      <c r="H272" s="5" t="str">
        <f t="shared" si="9"/>
        <v>Matthew Barnes-HomerAldershot</v>
      </c>
      <c r="I272" s="23" t="s">
        <v>7637</v>
      </c>
      <c r="J272" s="23" t="s">
        <v>339</v>
      </c>
    </row>
    <row r="273" spans="1:10" ht="17.100000000000001">
      <c r="A273" s="23" t="s">
        <v>7638</v>
      </c>
      <c r="B273" s="23" t="str">
        <f t="shared" si="8"/>
        <v>Aaron Barnes</v>
      </c>
      <c r="C273" s="23" t="s">
        <v>339</v>
      </c>
      <c r="D273" s="23" t="s">
        <v>7089</v>
      </c>
      <c r="E273" s="23" t="s">
        <v>517</v>
      </c>
      <c r="F273" s="23">
        <v>100000043</v>
      </c>
      <c r="G273" s="23">
        <v>18</v>
      </c>
      <c r="H273" s="5" t="str">
        <f t="shared" si="9"/>
        <v>Aaron BarnesCharlton</v>
      </c>
      <c r="I273" s="23" t="s">
        <v>7639</v>
      </c>
      <c r="J273" s="23" t="s">
        <v>339</v>
      </c>
    </row>
    <row r="274" spans="1:10" ht="17.100000000000001">
      <c r="A274" s="23" t="s">
        <v>7640</v>
      </c>
      <c r="B274" s="23" t="str">
        <f t="shared" si="8"/>
        <v>Ashley Barnes</v>
      </c>
      <c r="C274" s="23" t="s">
        <v>7641</v>
      </c>
      <c r="D274" s="23" t="s">
        <v>7097</v>
      </c>
      <c r="E274" s="23" t="s">
        <v>107</v>
      </c>
      <c r="F274" s="23" t="s">
        <v>91</v>
      </c>
      <c r="G274" s="23">
        <v>25</v>
      </c>
      <c r="H274" s="5" t="str">
        <f t="shared" si="9"/>
        <v>Ashley BarnesBurnley</v>
      </c>
      <c r="I274" s="23" t="s">
        <v>7642</v>
      </c>
      <c r="J274" s="23" t="s">
        <v>339</v>
      </c>
    </row>
    <row r="275" spans="1:10" ht="17.100000000000001">
      <c r="A275" s="23" t="s">
        <v>7643</v>
      </c>
      <c r="B275" s="23" t="str">
        <f t="shared" si="8"/>
        <v>Dillon Barnes</v>
      </c>
      <c r="C275" s="23" t="s">
        <v>339</v>
      </c>
      <c r="D275" s="23" t="s">
        <v>166</v>
      </c>
      <c r="E275" s="23" t="s">
        <v>132</v>
      </c>
      <c r="F275" s="23" t="s">
        <v>38</v>
      </c>
      <c r="G275" s="23">
        <v>19</v>
      </c>
      <c r="H275" s="5" t="str">
        <f t="shared" si="9"/>
        <v>Dillon BarnesColchester</v>
      </c>
      <c r="I275" s="23" t="s">
        <v>7644</v>
      </c>
      <c r="J275" s="23" t="s">
        <v>339</v>
      </c>
    </row>
    <row r="276" spans="1:10" ht="17.100000000000001">
      <c r="A276" s="23" t="s">
        <v>7645</v>
      </c>
      <c r="B276" s="23" t="str">
        <f t="shared" si="8"/>
        <v>Harvey Barnes</v>
      </c>
      <c r="C276" s="23" t="s">
        <v>339</v>
      </c>
      <c r="D276" s="23" t="s">
        <v>7445</v>
      </c>
      <c r="E276" s="23" t="s">
        <v>357</v>
      </c>
      <c r="F276" s="23">
        <v>100000042</v>
      </c>
      <c r="G276" s="23">
        <v>17</v>
      </c>
      <c r="H276" s="5" t="str">
        <f t="shared" si="9"/>
        <v>Harvey BarnesLeicester</v>
      </c>
      <c r="I276" s="23" t="s">
        <v>7646</v>
      </c>
      <c r="J276" s="23" t="s">
        <v>339</v>
      </c>
    </row>
    <row r="277" spans="1:10" ht="17.100000000000001">
      <c r="A277" s="23" t="s">
        <v>7647</v>
      </c>
      <c r="B277" s="23" t="str">
        <f t="shared" si="8"/>
        <v>Josh Barnes</v>
      </c>
      <c r="C277" s="23" t="s">
        <v>339</v>
      </c>
      <c r="D277" s="23" t="s">
        <v>166</v>
      </c>
      <c r="E277" s="23" t="s">
        <v>275</v>
      </c>
      <c r="F277" s="23">
        <v>100000051</v>
      </c>
      <c r="G277" s="23">
        <v>18</v>
      </c>
      <c r="H277" s="5" t="str">
        <f t="shared" si="9"/>
        <v>Josh BarnesDerby</v>
      </c>
      <c r="I277" s="23" t="s">
        <v>7648</v>
      </c>
      <c r="J277" s="23" t="s">
        <v>339</v>
      </c>
    </row>
    <row r="278" spans="1:10" ht="17.100000000000001">
      <c r="A278" s="23" t="s">
        <v>7649</v>
      </c>
      <c r="B278" s="23" t="str">
        <f t="shared" si="8"/>
        <v>Marcus Barnes</v>
      </c>
      <c r="C278" s="23" t="s">
        <v>7038</v>
      </c>
      <c r="D278" s="23" t="s">
        <v>7054</v>
      </c>
      <c r="E278" s="23" t="s">
        <v>141</v>
      </c>
      <c r="F278" s="23">
        <v>100000042</v>
      </c>
      <c r="G278" s="23">
        <v>18</v>
      </c>
      <c r="H278" s="5" t="str">
        <f t="shared" si="9"/>
        <v>Marcus BarnesSouthampton</v>
      </c>
      <c r="I278" s="23" t="s">
        <v>7650</v>
      </c>
      <c r="J278" s="23" t="s">
        <v>339</v>
      </c>
    </row>
    <row r="279" spans="1:10" ht="17.100000000000001">
      <c r="A279" s="23" t="s">
        <v>7651</v>
      </c>
      <c r="B279" s="23" t="str">
        <f t="shared" si="8"/>
        <v>Charlie Barnett</v>
      </c>
      <c r="C279" s="23" t="s">
        <v>339</v>
      </c>
      <c r="D279" s="23" t="s">
        <v>7272</v>
      </c>
      <c r="E279" s="23" t="s">
        <v>5666</v>
      </c>
      <c r="F279" s="23" t="s">
        <v>5666</v>
      </c>
      <c r="G279" s="23">
        <v>26</v>
      </c>
      <c r="H279" s="5" t="str">
        <f t="shared" si="9"/>
        <v>Charlie BarnettNaN</v>
      </c>
      <c r="I279" s="23" t="s">
        <v>7652</v>
      </c>
      <c r="J279" s="23" t="s">
        <v>339</v>
      </c>
    </row>
    <row r="280" spans="1:10" ht="17.100000000000001">
      <c r="A280" s="23" t="s">
        <v>7653</v>
      </c>
      <c r="B280" s="23" t="str">
        <f t="shared" si="8"/>
        <v>Kyle Barnett</v>
      </c>
      <c r="C280" s="23" t="s">
        <v>339</v>
      </c>
      <c r="D280" s="23" t="s">
        <v>7051</v>
      </c>
      <c r="E280" s="23" t="s">
        <v>5666</v>
      </c>
      <c r="F280" s="23" t="s">
        <v>5666</v>
      </c>
      <c r="G280" s="23">
        <v>18</v>
      </c>
      <c r="H280" s="5" t="str">
        <f t="shared" si="9"/>
        <v>Kyle BarnettNaN</v>
      </c>
      <c r="I280" s="23" t="s">
        <v>7475</v>
      </c>
      <c r="J280" s="23" t="s">
        <v>339</v>
      </c>
    </row>
    <row r="281" spans="1:10" ht="17.100000000000001">
      <c r="A281" s="23" t="s">
        <v>7654</v>
      </c>
      <c r="B281" s="23" t="str">
        <f t="shared" si="8"/>
        <v>Leon Barnett</v>
      </c>
      <c r="C281" s="23" t="s">
        <v>339</v>
      </c>
      <c r="D281" s="23" t="s">
        <v>7051</v>
      </c>
      <c r="E281" s="23" t="s">
        <v>185</v>
      </c>
      <c r="F281" s="23" t="s">
        <v>38</v>
      </c>
      <c r="G281" s="23">
        <v>29</v>
      </c>
      <c r="H281" s="5" t="str">
        <f t="shared" si="9"/>
        <v>Leon BarnettWigan</v>
      </c>
      <c r="I281" s="23" t="s">
        <v>7655</v>
      </c>
      <c r="J281" s="23" t="s">
        <v>339</v>
      </c>
    </row>
    <row r="282" spans="1:10" ht="17.100000000000001">
      <c r="A282" s="23" t="s">
        <v>7656</v>
      </c>
      <c r="B282" s="23" t="str">
        <f t="shared" si="8"/>
        <v>Tyrone Barnett</v>
      </c>
      <c r="C282" s="23" t="s">
        <v>339</v>
      </c>
      <c r="D282" s="23" t="s">
        <v>7048</v>
      </c>
      <c r="E282" s="23" t="s">
        <v>112</v>
      </c>
      <c r="F282" s="23" t="s">
        <v>38</v>
      </c>
      <c r="G282" s="23">
        <v>29</v>
      </c>
      <c r="H282" s="5" t="str">
        <f t="shared" si="9"/>
        <v>Tyrone BarnettShrewsbury</v>
      </c>
      <c r="I282" s="23" t="s">
        <v>7657</v>
      </c>
      <c r="J282" s="23" t="s">
        <v>339</v>
      </c>
    </row>
    <row r="283" spans="1:10" ht="17.100000000000001">
      <c r="A283" s="23" t="s">
        <v>7658</v>
      </c>
      <c r="B283" s="23" t="str">
        <f t="shared" si="8"/>
        <v>Jazzi Barnum-Bobb</v>
      </c>
      <c r="C283" s="23" t="s">
        <v>339</v>
      </c>
      <c r="D283" s="23" t="s">
        <v>7089</v>
      </c>
      <c r="E283" s="23" t="s">
        <v>762</v>
      </c>
      <c r="F283" s="23">
        <v>100000043</v>
      </c>
      <c r="G283" s="23">
        <v>19</v>
      </c>
      <c r="H283" s="5" t="str">
        <f t="shared" si="9"/>
        <v>Jazzi Barnum-BobbCardiff</v>
      </c>
      <c r="I283" s="23" t="s">
        <v>7659</v>
      </c>
      <c r="J283" s="23" t="s">
        <v>339</v>
      </c>
    </row>
    <row r="284" spans="1:10" ht="17.100000000000001">
      <c r="A284" s="23" t="s">
        <v>7660</v>
      </c>
      <c r="B284" s="23" t="str">
        <f t="shared" si="8"/>
        <v>Adam Barrett</v>
      </c>
      <c r="C284" s="23" t="s">
        <v>339</v>
      </c>
      <c r="D284" s="23" t="s">
        <v>7051</v>
      </c>
      <c r="E284" s="23" t="s">
        <v>43</v>
      </c>
      <c r="F284" s="23" t="s">
        <v>38</v>
      </c>
      <c r="G284" s="23">
        <v>35</v>
      </c>
      <c r="H284" s="5" t="str">
        <f t="shared" si="9"/>
        <v>Adam BarrettSouthend</v>
      </c>
      <c r="I284" s="23" t="s">
        <v>7661</v>
      </c>
      <c r="J284" s="23" t="s">
        <v>339</v>
      </c>
    </row>
    <row r="285" spans="1:10" ht="17.100000000000001">
      <c r="A285" s="23" t="s">
        <v>7662</v>
      </c>
      <c r="B285" s="23" t="str">
        <f t="shared" si="8"/>
        <v>James Barrigan</v>
      </c>
      <c r="C285" s="23" t="s">
        <v>339</v>
      </c>
      <c r="D285" s="23" t="s">
        <v>7048</v>
      </c>
      <c r="E285" s="23" t="s">
        <v>185</v>
      </c>
      <c r="F285" s="23">
        <v>100000047</v>
      </c>
      <c r="G285" s="23">
        <v>17</v>
      </c>
      <c r="H285" s="5" t="str">
        <f t="shared" si="9"/>
        <v>James BarriganWigan</v>
      </c>
      <c r="I285" s="23" t="s">
        <v>7663</v>
      </c>
      <c r="J285" s="23" t="s">
        <v>339</v>
      </c>
    </row>
    <row r="286" spans="1:10" ht="17.100000000000001">
      <c r="A286" s="23" t="s">
        <v>7664</v>
      </c>
      <c r="B286" s="23" t="str">
        <f t="shared" si="8"/>
        <v>Marcel Barrington</v>
      </c>
      <c r="C286" s="23" t="s">
        <v>7665</v>
      </c>
      <c r="D286" s="23" t="s">
        <v>7048</v>
      </c>
      <c r="E286" s="23" t="s">
        <v>5666</v>
      </c>
      <c r="F286" s="23" t="s">
        <v>5666</v>
      </c>
      <c r="G286" s="23">
        <v>19</v>
      </c>
      <c r="H286" s="5" t="str">
        <f t="shared" si="9"/>
        <v>Marcel BarringtonNaN</v>
      </c>
      <c r="I286" s="23" t="s">
        <v>7666</v>
      </c>
      <c r="J286" s="23" t="s">
        <v>339</v>
      </c>
    </row>
    <row r="287" spans="1:10" ht="17.100000000000001">
      <c r="A287" s="23" t="s">
        <v>7667</v>
      </c>
      <c r="B287" s="23" t="str">
        <f t="shared" si="8"/>
        <v>Anthony Barry</v>
      </c>
      <c r="C287" s="23" t="s">
        <v>339</v>
      </c>
      <c r="D287" s="23" t="s">
        <v>212</v>
      </c>
      <c r="E287" s="23" t="s">
        <v>378</v>
      </c>
      <c r="F287" s="23" t="s">
        <v>18</v>
      </c>
      <c r="G287" s="23">
        <v>29</v>
      </c>
      <c r="H287" s="5" t="str">
        <f t="shared" si="9"/>
        <v>Anthony BarryAccrington</v>
      </c>
      <c r="I287" s="23" t="s">
        <v>7668</v>
      </c>
      <c r="J287" s="23" t="s">
        <v>339</v>
      </c>
    </row>
    <row r="288" spans="1:10" ht="17.100000000000001">
      <c r="A288" s="23" t="s">
        <v>7669</v>
      </c>
      <c r="B288" s="23" t="str">
        <f t="shared" si="8"/>
        <v>Bradley Barry</v>
      </c>
      <c r="C288" s="23" t="s">
        <v>339</v>
      </c>
      <c r="D288" s="23" t="s">
        <v>7170</v>
      </c>
      <c r="E288" s="23" t="s">
        <v>86</v>
      </c>
      <c r="F288" s="23" t="s">
        <v>38</v>
      </c>
      <c r="G288" s="23">
        <v>20</v>
      </c>
      <c r="H288" s="5" t="str">
        <f t="shared" si="9"/>
        <v>Bradley BarrySwindon</v>
      </c>
      <c r="I288" s="23" t="s">
        <v>7670</v>
      </c>
      <c r="J288" s="23" t="s">
        <v>339</v>
      </c>
    </row>
    <row r="289" spans="1:10" ht="17.100000000000001">
      <c r="A289" s="23" t="s">
        <v>7671</v>
      </c>
      <c r="B289" s="23" t="str">
        <f t="shared" si="8"/>
        <v>Gareth Barry</v>
      </c>
      <c r="C289" s="23" t="s">
        <v>339</v>
      </c>
      <c r="D289" s="23" t="s">
        <v>212</v>
      </c>
      <c r="E289" s="23" t="s">
        <v>329</v>
      </c>
      <c r="F289" s="23" t="s">
        <v>7125</v>
      </c>
      <c r="G289" s="23">
        <v>34</v>
      </c>
      <c r="H289" s="5" t="str">
        <f t="shared" si="9"/>
        <v>Gareth BarryEverton</v>
      </c>
      <c r="I289" s="23" t="s">
        <v>7672</v>
      </c>
      <c r="J289" s="23" t="s">
        <v>339</v>
      </c>
    </row>
    <row r="290" spans="1:10" ht="17.100000000000001">
      <c r="A290" s="23" t="s">
        <v>7673</v>
      </c>
      <c r="B290" s="23" t="str">
        <f t="shared" si="8"/>
        <v>Owen Barry</v>
      </c>
      <c r="C290" s="23" t="s">
        <v>339</v>
      </c>
      <c r="D290" s="23" t="s">
        <v>7462</v>
      </c>
      <c r="E290" s="23" t="s">
        <v>236</v>
      </c>
      <c r="F290" s="23">
        <v>100000052</v>
      </c>
      <c r="G290" s="23">
        <v>16</v>
      </c>
      <c r="H290" s="5" t="str">
        <f t="shared" si="9"/>
        <v>Owen BarryBristol City</v>
      </c>
      <c r="I290" s="23" t="s">
        <v>7674</v>
      </c>
      <c r="J290" s="23" t="s">
        <v>339</v>
      </c>
    </row>
    <row r="291" spans="1:10" ht="17.100000000000001">
      <c r="A291" s="23" t="s">
        <v>7675</v>
      </c>
      <c r="B291" s="23" t="str">
        <f t="shared" si="8"/>
        <v>Tom Barry</v>
      </c>
      <c r="C291" s="23" t="s">
        <v>339</v>
      </c>
      <c r="D291" s="23" t="s">
        <v>7048</v>
      </c>
      <c r="E291" s="23" t="s">
        <v>397</v>
      </c>
      <c r="F291" s="23">
        <v>100000056</v>
      </c>
      <c r="G291" s="23">
        <v>16</v>
      </c>
      <c r="H291" s="5" t="str">
        <f t="shared" si="9"/>
        <v>Tom BarryPreston</v>
      </c>
      <c r="I291" s="23" t="s">
        <v>7676</v>
      </c>
      <c r="J291" s="23" t="s">
        <v>339</v>
      </c>
    </row>
    <row r="292" spans="1:10" ht="17.100000000000001">
      <c r="A292" s="23" t="s">
        <v>7677</v>
      </c>
      <c r="B292" s="23" t="str">
        <f t="shared" si="8"/>
        <v>Jack Barthram</v>
      </c>
      <c r="C292" s="23" t="s">
        <v>339</v>
      </c>
      <c r="D292" s="23" t="s">
        <v>7089</v>
      </c>
      <c r="E292" s="23" t="s">
        <v>1279</v>
      </c>
      <c r="F292" s="23" t="s">
        <v>7081</v>
      </c>
      <c r="G292" s="23">
        <v>21</v>
      </c>
      <c r="H292" s="5" t="str">
        <f t="shared" si="9"/>
        <v>Jack BarthramCheltenham</v>
      </c>
      <c r="I292" s="23" t="s">
        <v>7678</v>
      </c>
      <c r="J292" s="23" t="s">
        <v>339</v>
      </c>
    </row>
    <row r="293" spans="1:10" ht="17.100000000000001">
      <c r="A293" s="23" t="s">
        <v>7679</v>
      </c>
      <c r="B293" s="23" t="str">
        <f t="shared" si="8"/>
        <v>Adam Bartlett</v>
      </c>
      <c r="C293" s="23" t="s">
        <v>339</v>
      </c>
      <c r="D293" s="23" t="s">
        <v>166</v>
      </c>
      <c r="E293" s="23" t="s">
        <v>187</v>
      </c>
      <c r="F293" s="23" t="s">
        <v>18</v>
      </c>
      <c r="G293" s="23">
        <v>29</v>
      </c>
      <c r="H293" s="5" t="str">
        <f t="shared" si="9"/>
        <v>Adam BartlettHartlepool</v>
      </c>
      <c r="I293" s="23" t="s">
        <v>7680</v>
      </c>
      <c r="J293" s="23" t="s">
        <v>339</v>
      </c>
    </row>
    <row r="294" spans="1:10" ht="17.100000000000001">
      <c r="A294" s="23" t="s">
        <v>7681</v>
      </c>
      <c r="B294" s="23" t="str">
        <f t="shared" si="8"/>
        <v>Matthew Bartlett</v>
      </c>
      <c r="C294" s="23" t="s">
        <v>339</v>
      </c>
      <c r="D294" s="23" t="s">
        <v>7051</v>
      </c>
      <c r="E294" s="23" t="s">
        <v>5666</v>
      </c>
      <c r="F294" s="23" t="s">
        <v>5666</v>
      </c>
      <c r="G294" s="23">
        <v>18</v>
      </c>
      <c r="H294" s="5" t="str">
        <f t="shared" si="9"/>
        <v>Matthew BartlettNaN</v>
      </c>
      <c r="I294" s="23" t="s">
        <v>7682</v>
      </c>
      <c r="J294" s="23" t="s">
        <v>339</v>
      </c>
    </row>
    <row r="295" spans="1:10" ht="17.100000000000001">
      <c r="A295" s="23" t="s">
        <v>7683</v>
      </c>
      <c r="B295" s="23" t="str">
        <f t="shared" si="8"/>
        <v>Kyle Bartley</v>
      </c>
      <c r="C295" s="23" t="s">
        <v>7038</v>
      </c>
      <c r="D295" s="23" t="s">
        <v>7051</v>
      </c>
      <c r="E295" s="23" t="s">
        <v>1009</v>
      </c>
      <c r="F295" s="23" t="s">
        <v>7125</v>
      </c>
      <c r="G295" s="23">
        <v>24</v>
      </c>
      <c r="H295" s="5" t="str">
        <f t="shared" si="9"/>
        <v>Kyle BartleySwansea</v>
      </c>
      <c r="I295" s="23" t="s">
        <v>7684</v>
      </c>
      <c r="J295" s="23" t="s">
        <v>339</v>
      </c>
    </row>
    <row r="296" spans="1:10" ht="17.100000000000001">
      <c r="A296" s="23" t="s">
        <v>7685</v>
      </c>
      <c r="B296" s="23" t="str">
        <f t="shared" si="8"/>
        <v>Marvin Bartley</v>
      </c>
      <c r="C296" s="23" t="s">
        <v>7038</v>
      </c>
      <c r="D296" s="23" t="s">
        <v>7283</v>
      </c>
      <c r="E296" s="23" t="s">
        <v>4081</v>
      </c>
      <c r="F296" s="23" t="s">
        <v>1311</v>
      </c>
      <c r="G296" s="23">
        <v>28</v>
      </c>
      <c r="H296" s="5" t="str">
        <f t="shared" si="9"/>
        <v>Marvin BartleyHibernian</v>
      </c>
      <c r="I296" s="23" t="s">
        <v>7686</v>
      </c>
      <c r="J296" s="23" t="s">
        <v>4798</v>
      </c>
    </row>
    <row r="297" spans="1:10" ht="17.100000000000001">
      <c r="A297" s="23" t="s">
        <v>7687</v>
      </c>
      <c r="B297" s="23" t="str">
        <f t="shared" si="8"/>
        <v>Brian Barton</v>
      </c>
      <c r="C297" s="23" t="s">
        <v>339</v>
      </c>
      <c r="D297" s="23" t="s">
        <v>7048</v>
      </c>
      <c r="E297" s="23" t="s">
        <v>200</v>
      </c>
      <c r="F297" s="23">
        <v>100000044</v>
      </c>
      <c r="G297" s="23">
        <v>17</v>
      </c>
      <c r="H297" s="5" t="str">
        <f t="shared" si="9"/>
        <v>Brian BartonPort Vale</v>
      </c>
      <c r="I297" s="23" t="s">
        <v>7688</v>
      </c>
      <c r="J297" s="23" t="s">
        <v>339</v>
      </c>
    </row>
    <row r="298" spans="1:10" ht="17.100000000000001">
      <c r="A298" s="23" t="s">
        <v>7689</v>
      </c>
      <c r="B298" s="23" t="str">
        <f t="shared" si="8"/>
        <v>Connor Barton</v>
      </c>
      <c r="C298" s="23" t="s">
        <v>339</v>
      </c>
      <c r="D298" s="23" t="s">
        <v>166</v>
      </c>
      <c r="E298" s="23" t="s">
        <v>73</v>
      </c>
      <c r="F298" s="23" t="s">
        <v>7090</v>
      </c>
      <c r="G298" s="23">
        <v>16</v>
      </c>
      <c r="H298" s="5" t="str">
        <f t="shared" si="9"/>
        <v>Connor BartonPeterborough</v>
      </c>
      <c r="I298" s="23" t="s">
        <v>7690</v>
      </c>
      <c r="J298" s="23" t="s">
        <v>339</v>
      </c>
    </row>
    <row r="299" spans="1:10" ht="17.100000000000001">
      <c r="A299" s="23" t="s">
        <v>7691</v>
      </c>
      <c r="B299" s="23" t="str">
        <f t="shared" si="8"/>
        <v>Joey Barton</v>
      </c>
      <c r="C299" s="23" t="s">
        <v>339</v>
      </c>
      <c r="D299" s="23" t="s">
        <v>212</v>
      </c>
      <c r="E299" s="23" t="s">
        <v>107</v>
      </c>
      <c r="F299" s="23" t="s">
        <v>91</v>
      </c>
      <c r="G299" s="23">
        <v>32</v>
      </c>
      <c r="H299" s="5" t="str">
        <f t="shared" si="9"/>
        <v>Joey BartonBurnley</v>
      </c>
      <c r="I299" s="23" t="s">
        <v>7692</v>
      </c>
      <c r="J299" s="23" t="s">
        <v>339</v>
      </c>
    </row>
    <row r="300" spans="1:10" ht="17.100000000000001">
      <c r="A300" s="23" t="s">
        <v>7693</v>
      </c>
      <c r="B300" s="23" t="str">
        <f t="shared" si="8"/>
        <v>Brandon Barzey</v>
      </c>
      <c r="C300" s="23" t="s">
        <v>339</v>
      </c>
      <c r="D300" s="23" t="s">
        <v>7170</v>
      </c>
      <c r="E300" s="23" t="s">
        <v>98</v>
      </c>
      <c r="F300" s="23">
        <v>100000052</v>
      </c>
      <c r="G300" s="23">
        <v>15</v>
      </c>
      <c r="H300" s="5" t="str">
        <f t="shared" si="9"/>
        <v>Brandon BarzeyQ.P.R.</v>
      </c>
      <c r="I300" s="23" t="s">
        <v>7694</v>
      </c>
      <c r="J300" s="23" t="s">
        <v>339</v>
      </c>
    </row>
    <row r="301" spans="1:10" ht="17.100000000000001">
      <c r="A301" s="23" t="s">
        <v>7695</v>
      </c>
      <c r="B301" s="23" t="str">
        <f t="shared" si="8"/>
        <v>Chris Basham</v>
      </c>
      <c r="C301" s="23" t="s">
        <v>339</v>
      </c>
      <c r="D301" s="23" t="s">
        <v>7283</v>
      </c>
      <c r="E301" s="23" t="s">
        <v>250</v>
      </c>
      <c r="F301" s="23" t="s">
        <v>38</v>
      </c>
      <c r="G301" s="23">
        <v>26</v>
      </c>
      <c r="H301" s="5" t="str">
        <f t="shared" si="9"/>
        <v>Chris BashamSheff Utd</v>
      </c>
      <c r="I301" s="23" t="s">
        <v>7696</v>
      </c>
      <c r="J301" s="23" t="s">
        <v>339</v>
      </c>
    </row>
    <row r="302" spans="1:10" ht="17.100000000000001">
      <c r="A302" s="23" t="s">
        <v>7697</v>
      </c>
      <c r="B302" s="23" t="str">
        <f t="shared" si="8"/>
        <v>Alex Bass</v>
      </c>
      <c r="C302" s="23" t="s">
        <v>339</v>
      </c>
      <c r="D302" s="23" t="s">
        <v>166</v>
      </c>
      <c r="E302" s="23" t="s">
        <v>326</v>
      </c>
      <c r="F302" s="23" t="s">
        <v>7090</v>
      </c>
      <c r="G302" s="23">
        <v>17</v>
      </c>
      <c r="H302" s="5" t="str">
        <f t="shared" si="9"/>
        <v>Alex BassPortsmouth</v>
      </c>
      <c r="I302" s="23" t="s">
        <v>7698</v>
      </c>
      <c r="J302" s="23" t="s">
        <v>339</v>
      </c>
    </row>
    <row r="303" spans="1:10" ht="17.100000000000001">
      <c r="A303" s="23" t="s">
        <v>7699</v>
      </c>
      <c r="B303" s="23" t="str">
        <f t="shared" si="8"/>
        <v>Aristede Bassele</v>
      </c>
      <c r="C303" s="23" t="s">
        <v>339</v>
      </c>
      <c r="D303" s="23" t="s">
        <v>7054</v>
      </c>
      <c r="E303" s="23" t="s">
        <v>5666</v>
      </c>
      <c r="F303" s="23" t="s">
        <v>5666</v>
      </c>
      <c r="G303" s="23">
        <v>21</v>
      </c>
      <c r="H303" s="5" t="str">
        <f t="shared" si="9"/>
        <v>Aristede BasseleNaN</v>
      </c>
      <c r="I303" s="23" t="s">
        <v>7700</v>
      </c>
      <c r="J303" s="23" t="s">
        <v>339</v>
      </c>
    </row>
    <row r="304" spans="1:10" ht="17.100000000000001">
      <c r="A304" s="23" t="s">
        <v>7701</v>
      </c>
      <c r="B304" s="23" t="str">
        <f t="shared" si="8"/>
        <v>Ollie Bassett</v>
      </c>
      <c r="C304" s="23" t="s">
        <v>339</v>
      </c>
      <c r="D304" s="23" t="s">
        <v>7034</v>
      </c>
      <c r="E304" s="23" t="s">
        <v>17</v>
      </c>
      <c r="F304" s="23" t="s">
        <v>18</v>
      </c>
      <c r="G304" s="23">
        <v>17</v>
      </c>
      <c r="H304" s="5" t="str">
        <f t="shared" si="9"/>
        <v>Ollie BassettYeovil</v>
      </c>
      <c r="I304" s="23" t="s">
        <v>7702</v>
      </c>
      <c r="J304" s="23" t="s">
        <v>339</v>
      </c>
    </row>
    <row r="305" spans="1:10" ht="17.100000000000001">
      <c r="A305" s="23" t="s">
        <v>7703</v>
      </c>
      <c r="B305" s="23" t="str">
        <f t="shared" si="8"/>
        <v>Reece Batchelor</v>
      </c>
      <c r="C305" s="23" t="s">
        <v>7084</v>
      </c>
      <c r="D305" s="23" t="s">
        <v>7089</v>
      </c>
      <c r="E305" s="23" t="s">
        <v>79</v>
      </c>
      <c r="F305" s="23">
        <v>100000054</v>
      </c>
      <c r="G305" s="23">
        <v>17</v>
      </c>
      <c r="H305" s="5" t="str">
        <f t="shared" si="9"/>
        <v>Reece BatchelorAFC Wimbledon</v>
      </c>
      <c r="I305" s="23" t="s">
        <v>7704</v>
      </c>
      <c r="J305" s="23" t="s">
        <v>339</v>
      </c>
    </row>
    <row r="306" spans="1:10" ht="17.100000000000001">
      <c r="A306" s="23" t="s">
        <v>7705</v>
      </c>
      <c r="B306" s="23" t="str">
        <f t="shared" si="8"/>
        <v>Joseph Bateman</v>
      </c>
      <c r="C306" s="23" t="s">
        <v>339</v>
      </c>
      <c r="D306" s="23" t="s">
        <v>212</v>
      </c>
      <c r="E306" s="23" t="s">
        <v>275</v>
      </c>
      <c r="F306" s="23">
        <v>100000051</v>
      </c>
      <c r="G306" s="23">
        <v>16</v>
      </c>
      <c r="H306" s="5" t="str">
        <f t="shared" si="9"/>
        <v>Joseph BatemanDerby</v>
      </c>
      <c r="I306" s="23" t="s">
        <v>7706</v>
      </c>
      <c r="J306" s="23" t="s">
        <v>339</v>
      </c>
    </row>
    <row r="307" spans="1:10" ht="17.100000000000001">
      <c r="A307" s="23" t="s">
        <v>7707</v>
      </c>
      <c r="B307" s="23" t="str">
        <f t="shared" si="8"/>
        <v>Liam Bateman</v>
      </c>
      <c r="C307" s="23" t="s">
        <v>339</v>
      </c>
      <c r="D307" s="23" t="s">
        <v>7194</v>
      </c>
      <c r="E307" s="23" t="s">
        <v>116</v>
      </c>
      <c r="F307" s="23">
        <v>100000042</v>
      </c>
      <c r="G307" s="23">
        <v>20</v>
      </c>
      <c r="H307" s="5" t="str">
        <f t="shared" si="9"/>
        <v>Liam BatemanAston Villa</v>
      </c>
      <c r="I307" s="23" t="s">
        <v>7708</v>
      </c>
      <c r="J307" s="23" t="s">
        <v>339</v>
      </c>
    </row>
    <row r="308" spans="1:10" ht="17.100000000000001">
      <c r="A308" s="23" t="s">
        <v>7709</v>
      </c>
      <c r="B308" s="23" t="str">
        <f t="shared" si="8"/>
        <v>Matthew Bates</v>
      </c>
      <c r="C308" s="23" t="s">
        <v>339</v>
      </c>
      <c r="D308" s="23" t="s">
        <v>7462</v>
      </c>
      <c r="E308" s="23" t="s">
        <v>187</v>
      </c>
      <c r="F308" s="23" t="s">
        <v>18</v>
      </c>
      <c r="G308" s="23">
        <v>28</v>
      </c>
      <c r="H308" s="5" t="str">
        <f t="shared" si="9"/>
        <v>Matthew BatesHartlepool</v>
      </c>
      <c r="I308" s="23" t="s">
        <v>7710</v>
      </c>
      <c r="J308" s="23" t="s">
        <v>339</v>
      </c>
    </row>
    <row r="309" spans="1:10" ht="17.100000000000001">
      <c r="A309" s="23" t="s">
        <v>7711</v>
      </c>
      <c r="B309" s="23" t="str">
        <f t="shared" si="8"/>
        <v>Renei Batlokwa</v>
      </c>
      <c r="C309" s="23" t="s">
        <v>339</v>
      </c>
      <c r="D309" s="23" t="s">
        <v>7042</v>
      </c>
      <c r="E309" s="23" t="s">
        <v>43</v>
      </c>
      <c r="F309" s="23">
        <v>100000044</v>
      </c>
      <c r="G309" s="23">
        <v>17</v>
      </c>
      <c r="H309" s="5" t="str">
        <f t="shared" si="9"/>
        <v>Renei BatlokwaSouthend</v>
      </c>
      <c r="I309" s="23" t="s">
        <v>7712</v>
      </c>
      <c r="J309" s="23" t="s">
        <v>339</v>
      </c>
    </row>
    <row r="310" spans="1:10" ht="17.100000000000001">
      <c r="A310" s="23" t="s">
        <v>7713</v>
      </c>
      <c r="B310" s="23" t="str">
        <f t="shared" si="8"/>
        <v>Damian Batt</v>
      </c>
      <c r="C310" s="23" t="s">
        <v>339</v>
      </c>
      <c r="D310" s="23" t="s">
        <v>7089</v>
      </c>
      <c r="E310" s="23" t="s">
        <v>5666</v>
      </c>
      <c r="F310" s="23" t="s">
        <v>5666</v>
      </c>
      <c r="G310" s="23">
        <v>30</v>
      </c>
      <c r="H310" s="5" t="str">
        <f t="shared" si="9"/>
        <v>Damian BattNaN</v>
      </c>
      <c r="I310" s="23" t="s">
        <v>7714</v>
      </c>
      <c r="J310" s="23" t="s">
        <v>339</v>
      </c>
    </row>
    <row r="311" spans="1:10" ht="17.100000000000001">
      <c r="A311" s="23" t="s">
        <v>7715</v>
      </c>
      <c r="B311" s="23" t="str">
        <f t="shared" si="8"/>
        <v>Shaun Batt</v>
      </c>
      <c r="C311" s="23" t="s">
        <v>339</v>
      </c>
      <c r="D311" s="23" t="s">
        <v>7048</v>
      </c>
      <c r="E311" s="23" t="s">
        <v>48</v>
      </c>
      <c r="F311" s="23" t="s">
        <v>18</v>
      </c>
      <c r="G311" s="23">
        <v>28</v>
      </c>
      <c r="H311" s="5" t="str">
        <f t="shared" si="9"/>
        <v>Shaun BattBarnet</v>
      </c>
      <c r="I311" s="23" t="s">
        <v>7716</v>
      </c>
      <c r="J311" s="23" t="s">
        <v>339</v>
      </c>
    </row>
    <row r="312" spans="1:10" ht="17.100000000000001">
      <c r="A312" s="23" t="s">
        <v>7717</v>
      </c>
      <c r="B312" s="23" t="str">
        <f t="shared" si="8"/>
        <v>Jack Batten</v>
      </c>
      <c r="C312" s="23" t="s">
        <v>339</v>
      </c>
      <c r="D312" s="23" t="s">
        <v>7051</v>
      </c>
      <c r="E312" s="23" t="s">
        <v>236</v>
      </c>
      <c r="F312" s="23">
        <v>100000043</v>
      </c>
      <c r="G312" s="23">
        <v>19</v>
      </c>
      <c r="H312" s="5" t="str">
        <f t="shared" si="9"/>
        <v>Jack BattenBristol City</v>
      </c>
      <c r="I312" s="23" t="s">
        <v>7718</v>
      </c>
      <c r="J312" s="23" t="s">
        <v>339</v>
      </c>
    </row>
    <row r="313" spans="1:10" ht="17.100000000000001">
      <c r="A313" s="23" t="s">
        <v>7719</v>
      </c>
      <c r="B313" s="23" t="str">
        <f t="shared" si="8"/>
        <v>Danny Batth</v>
      </c>
      <c r="C313" s="23" t="s">
        <v>7442</v>
      </c>
      <c r="D313" s="23" t="s">
        <v>7051</v>
      </c>
      <c r="E313" s="23" t="s">
        <v>263</v>
      </c>
      <c r="F313" s="23" t="s">
        <v>91</v>
      </c>
      <c r="G313" s="23">
        <v>24</v>
      </c>
      <c r="H313" s="5" t="str">
        <f t="shared" si="9"/>
        <v>Danny BatthWolves</v>
      </c>
      <c r="I313" s="23" t="s">
        <v>7720</v>
      </c>
      <c r="J313" s="23" t="s">
        <v>339</v>
      </c>
    </row>
    <row r="314" spans="1:10" ht="17.100000000000001">
      <c r="A314" s="23" t="s">
        <v>7721</v>
      </c>
      <c r="B314" s="23" t="str">
        <f t="shared" si="8"/>
        <v>Alex Battle</v>
      </c>
      <c r="C314" s="23" t="s">
        <v>339</v>
      </c>
      <c r="D314" s="23" t="s">
        <v>7124</v>
      </c>
      <c r="E314" s="23" t="s">
        <v>142</v>
      </c>
      <c r="F314" s="23">
        <v>100000057</v>
      </c>
      <c r="G314" s="23">
        <v>16</v>
      </c>
      <c r="H314" s="5" t="str">
        <f t="shared" si="9"/>
        <v>Alex BattlePlymouth</v>
      </c>
      <c r="I314" s="23" t="s">
        <v>7722</v>
      </c>
      <c r="J314" s="23" t="s">
        <v>339</v>
      </c>
    </row>
    <row r="315" spans="1:10" ht="17.100000000000001">
      <c r="A315" s="23" t="s">
        <v>7723</v>
      </c>
      <c r="B315" s="23" t="str">
        <f t="shared" si="8"/>
        <v>Daniel Batty</v>
      </c>
      <c r="C315" s="23" t="s">
        <v>339</v>
      </c>
      <c r="D315" s="23" t="s">
        <v>7042</v>
      </c>
      <c r="E315" s="23" t="s">
        <v>154</v>
      </c>
      <c r="F315" s="23">
        <v>100000052</v>
      </c>
      <c r="G315" s="23">
        <v>17</v>
      </c>
      <c r="H315" s="5" t="str">
        <f t="shared" si="9"/>
        <v>Daniel BattyHull</v>
      </c>
      <c r="I315" s="23" t="s">
        <v>7724</v>
      </c>
      <c r="J315" s="23" t="s">
        <v>339</v>
      </c>
    </row>
    <row r="316" spans="1:10" ht="17.100000000000001">
      <c r="A316" s="23" t="s">
        <v>7725</v>
      </c>
      <c r="B316" s="23" t="str">
        <f t="shared" si="8"/>
        <v>Bradley Bauress</v>
      </c>
      <c r="C316" s="23" t="s">
        <v>339</v>
      </c>
      <c r="D316" s="23" t="s">
        <v>7408</v>
      </c>
      <c r="E316" s="23" t="s">
        <v>5666</v>
      </c>
      <c r="F316" s="23" t="s">
        <v>5666</v>
      </c>
      <c r="G316" s="23">
        <v>19</v>
      </c>
      <c r="H316" s="5" t="str">
        <f t="shared" si="9"/>
        <v>Bradley BauressNaN</v>
      </c>
      <c r="I316" s="23" t="s">
        <v>7726</v>
      </c>
      <c r="J316" s="23" t="s">
        <v>339</v>
      </c>
    </row>
    <row r="317" spans="1:10" ht="17.100000000000001">
      <c r="A317" s="23" t="s">
        <v>7727</v>
      </c>
      <c r="B317" s="23" t="str">
        <f t="shared" si="8"/>
        <v>Bobson Bawling</v>
      </c>
      <c r="C317" s="23" t="s">
        <v>7728</v>
      </c>
      <c r="D317" s="23" t="s">
        <v>7220</v>
      </c>
      <c r="E317" s="23" t="s">
        <v>1358</v>
      </c>
      <c r="F317" s="23" t="s">
        <v>18</v>
      </c>
      <c r="G317" s="23">
        <v>19</v>
      </c>
      <c r="H317" s="5" t="str">
        <f t="shared" si="9"/>
        <v>Bobson BawlingCrawley</v>
      </c>
      <c r="I317" s="23" t="s">
        <v>7729</v>
      </c>
      <c r="J317" s="23" t="s">
        <v>339</v>
      </c>
    </row>
    <row r="318" spans="1:10" ht="17.100000000000001">
      <c r="A318" s="23" t="s">
        <v>7730</v>
      </c>
      <c r="B318" s="23" t="str">
        <f t="shared" si="8"/>
        <v>Arnie Baxendale</v>
      </c>
      <c r="C318" s="23" t="s">
        <v>339</v>
      </c>
      <c r="D318" s="23" t="s">
        <v>7089</v>
      </c>
      <c r="E318" s="23" t="s">
        <v>185</v>
      </c>
      <c r="F318" s="23">
        <v>100000056</v>
      </c>
      <c r="G318" s="23">
        <v>17</v>
      </c>
      <c r="H318" s="5" t="str">
        <f t="shared" si="9"/>
        <v>Arnie BaxendaleWigan</v>
      </c>
      <c r="I318" s="23" t="s">
        <v>7731</v>
      </c>
      <c r="J318" s="23" t="s">
        <v>339</v>
      </c>
    </row>
    <row r="319" spans="1:10" ht="17.100000000000001">
      <c r="A319" s="23" t="s">
        <v>7732</v>
      </c>
      <c r="B319" s="23" t="str">
        <f t="shared" si="8"/>
        <v>James Baxendale</v>
      </c>
      <c r="C319" s="23" t="s">
        <v>339</v>
      </c>
      <c r="D319" s="23" t="s">
        <v>7481</v>
      </c>
      <c r="E319" s="23" t="s">
        <v>221</v>
      </c>
      <c r="F319" s="23" t="s">
        <v>38</v>
      </c>
      <c r="G319" s="23">
        <v>22</v>
      </c>
      <c r="H319" s="5" t="str">
        <f t="shared" si="9"/>
        <v>James BaxendaleWalsall</v>
      </c>
      <c r="I319" s="23" t="s">
        <v>7733</v>
      </c>
      <c r="J319" s="23" t="s">
        <v>339</v>
      </c>
    </row>
    <row r="320" spans="1:10" ht="17.100000000000001">
      <c r="A320" s="23" t="s">
        <v>7734</v>
      </c>
      <c r="B320" s="23" t="str">
        <f t="shared" si="8"/>
        <v>Craig Baxter</v>
      </c>
      <c r="C320" s="23" t="s">
        <v>339</v>
      </c>
      <c r="D320" s="23" t="s">
        <v>7170</v>
      </c>
      <c r="E320" s="23" t="s">
        <v>253</v>
      </c>
      <c r="F320" s="23" t="s">
        <v>7081</v>
      </c>
      <c r="G320" s="23">
        <v>28</v>
      </c>
      <c r="H320" s="5" t="str">
        <f t="shared" si="9"/>
        <v>Craig BaxterGateshead</v>
      </c>
      <c r="I320" s="23" t="s">
        <v>7735</v>
      </c>
      <c r="J320" s="23" t="s">
        <v>339</v>
      </c>
    </row>
    <row r="321" spans="1:10" ht="17.100000000000001">
      <c r="A321" s="23" t="s">
        <v>7736</v>
      </c>
      <c r="B321" s="23" t="str">
        <f t="shared" si="8"/>
        <v>Jose Baxter</v>
      </c>
      <c r="C321" s="23" t="s">
        <v>339</v>
      </c>
      <c r="D321" s="23" t="s">
        <v>7034</v>
      </c>
      <c r="E321" s="23" t="s">
        <v>250</v>
      </c>
      <c r="F321" s="23" t="s">
        <v>38</v>
      </c>
      <c r="G321" s="23">
        <v>23</v>
      </c>
      <c r="H321" s="5" t="str">
        <f t="shared" si="9"/>
        <v>Jose BaxterSheff Utd</v>
      </c>
      <c r="I321" s="23" t="s">
        <v>7737</v>
      </c>
      <c r="J321" s="23" t="s">
        <v>339</v>
      </c>
    </row>
    <row r="322" spans="1:10" ht="17.100000000000001">
      <c r="A322" s="23" t="s">
        <v>7738</v>
      </c>
      <c r="B322" s="23" t="str">
        <f t="shared" ref="B322:B385" si="10">MID(A322 &amp; " " &amp; A322, FIND(", ", A322) + 2, LEN(A322) - FIND(", ", A322) - 1) &amp; " " &amp; LEFT(A322, FIND(", ", A322) - 1)</f>
        <v>Matt Baxter</v>
      </c>
      <c r="C322" s="23" t="s">
        <v>339</v>
      </c>
      <c r="D322" s="23" t="s">
        <v>7102</v>
      </c>
      <c r="E322" s="23" t="s">
        <v>1177</v>
      </c>
      <c r="F322" s="23" t="s">
        <v>7081</v>
      </c>
      <c r="G322" s="23">
        <v>17</v>
      </c>
      <c r="H322" s="5" t="str">
        <f t="shared" ref="H322:H385" si="11">B322 &amp; E322</f>
        <v>Matt BaxterBraintree</v>
      </c>
      <c r="I322" s="23" t="s">
        <v>7739</v>
      </c>
      <c r="J322" s="23" t="s">
        <v>339</v>
      </c>
    </row>
    <row r="323" spans="1:10" ht="17.100000000000001">
      <c r="A323" s="23" t="s">
        <v>7740</v>
      </c>
      <c r="B323" s="23" t="str">
        <f t="shared" si="10"/>
        <v>Nathan Baxter</v>
      </c>
      <c r="C323" s="23" t="s">
        <v>339</v>
      </c>
      <c r="D323" s="23" t="s">
        <v>166</v>
      </c>
      <c r="E323" s="23" t="s">
        <v>169</v>
      </c>
      <c r="F323" s="23">
        <v>100000051</v>
      </c>
      <c r="G323" s="23">
        <v>16</v>
      </c>
      <c r="H323" s="5" t="str">
        <f t="shared" si="11"/>
        <v>Nathan BaxterChelsea</v>
      </c>
      <c r="I323" s="23" t="s">
        <v>7674</v>
      </c>
      <c r="J323" s="23" t="s">
        <v>339</v>
      </c>
    </row>
    <row r="324" spans="1:10" ht="17.100000000000001">
      <c r="A324" s="23" t="s">
        <v>7741</v>
      </c>
      <c r="B324" s="23" t="str">
        <f t="shared" si="10"/>
        <v>Ashley Bayes</v>
      </c>
      <c r="C324" s="23" t="s">
        <v>339</v>
      </c>
      <c r="D324" s="23" t="s">
        <v>166</v>
      </c>
      <c r="E324" s="23" t="s">
        <v>79</v>
      </c>
      <c r="F324" s="23">
        <v>100000045</v>
      </c>
      <c r="G324" s="23">
        <v>43</v>
      </c>
      <c r="H324" s="5" t="str">
        <f t="shared" si="11"/>
        <v>Ashley BayesAFC Wimbledon</v>
      </c>
      <c r="I324" s="23" t="s">
        <v>7742</v>
      </c>
      <c r="J324" s="23" t="s">
        <v>339</v>
      </c>
    </row>
    <row r="325" spans="1:10" ht="17.100000000000001">
      <c r="A325" s="23" t="s">
        <v>7743</v>
      </c>
      <c r="B325" s="23" t="str">
        <f t="shared" si="10"/>
        <v>Tom Bayliss</v>
      </c>
      <c r="C325" s="23" t="s">
        <v>339</v>
      </c>
      <c r="D325" s="23" t="s">
        <v>7042</v>
      </c>
      <c r="E325" s="23" t="s">
        <v>93</v>
      </c>
      <c r="F325" s="23">
        <v>100000052</v>
      </c>
      <c r="G325" s="23">
        <v>16</v>
      </c>
      <c r="H325" s="5" t="str">
        <f t="shared" si="11"/>
        <v>Tom BaylissCoventry</v>
      </c>
      <c r="I325" s="23" t="s">
        <v>7744</v>
      </c>
      <c r="J325" s="23" t="s">
        <v>339</v>
      </c>
    </row>
    <row r="326" spans="1:10" ht="17.100000000000001">
      <c r="A326" s="23" t="s">
        <v>7745</v>
      </c>
      <c r="B326" s="23" t="str">
        <f t="shared" si="10"/>
        <v>Joseph Bayne</v>
      </c>
      <c r="C326" s="23" t="s">
        <v>339</v>
      </c>
      <c r="D326" s="23" t="s">
        <v>7140</v>
      </c>
      <c r="E326" s="23" t="s">
        <v>5666</v>
      </c>
      <c r="F326" s="23" t="s">
        <v>5666</v>
      </c>
      <c r="G326" s="23">
        <v>18</v>
      </c>
      <c r="H326" s="5" t="str">
        <f t="shared" si="11"/>
        <v>Joseph BayneNaN</v>
      </c>
      <c r="I326" s="23" t="s">
        <v>7497</v>
      </c>
      <c r="J326" s="23" t="s">
        <v>339</v>
      </c>
    </row>
    <row r="327" spans="1:10" ht="33.950000000000003">
      <c r="A327" s="23" t="s">
        <v>7746</v>
      </c>
      <c r="B327" s="23" t="str">
        <f t="shared" si="10"/>
        <v>Olatunde Bayode</v>
      </c>
      <c r="C327" s="23" t="s">
        <v>339</v>
      </c>
      <c r="D327" s="23" t="s">
        <v>7747</v>
      </c>
      <c r="E327" s="23" t="s">
        <v>107</v>
      </c>
      <c r="F327" s="23">
        <v>100000056</v>
      </c>
      <c r="G327" s="23">
        <v>16</v>
      </c>
      <c r="H327" s="5" t="str">
        <f t="shared" si="11"/>
        <v>Olatunde BayodeBurnley</v>
      </c>
      <c r="I327" s="23" t="s">
        <v>7748</v>
      </c>
      <c r="J327" s="23" t="s">
        <v>339</v>
      </c>
    </row>
    <row r="328" spans="1:10" ht="17.100000000000001">
      <c r="A328" s="23" t="s">
        <v>7749</v>
      </c>
      <c r="B328" s="23" t="str">
        <f t="shared" si="10"/>
        <v>Harry Bean</v>
      </c>
      <c r="C328" s="23" t="s">
        <v>339</v>
      </c>
      <c r="D328" s="23" t="s">
        <v>7089</v>
      </c>
      <c r="E328" s="23" t="s">
        <v>162</v>
      </c>
      <c r="F328" s="23">
        <v>100000053</v>
      </c>
      <c r="G328" s="23">
        <v>16</v>
      </c>
      <c r="H328" s="5" t="str">
        <f t="shared" si="11"/>
        <v>Harry BeanLuton</v>
      </c>
      <c r="I328" s="23" t="s">
        <v>7750</v>
      </c>
      <c r="J328" s="23" t="s">
        <v>339</v>
      </c>
    </row>
    <row r="329" spans="1:10" ht="17.100000000000001">
      <c r="A329" s="23" t="s">
        <v>7751</v>
      </c>
      <c r="B329" s="23" t="str">
        <f t="shared" si="10"/>
        <v>Chris Beardsley</v>
      </c>
      <c r="C329" s="23" t="s">
        <v>339</v>
      </c>
      <c r="D329" s="23" t="s">
        <v>7048</v>
      </c>
      <c r="E329" s="23" t="s">
        <v>32</v>
      </c>
      <c r="F329" s="23" t="s">
        <v>18</v>
      </c>
      <c r="G329" s="23">
        <v>31</v>
      </c>
      <c r="H329" s="5" t="str">
        <f t="shared" si="11"/>
        <v>Chris BeardsleyMansfield</v>
      </c>
      <c r="I329" s="23" t="s">
        <v>7752</v>
      </c>
      <c r="J329" s="23" t="s">
        <v>339</v>
      </c>
    </row>
    <row r="330" spans="1:10" ht="17.100000000000001">
      <c r="A330" s="23" t="s">
        <v>7753</v>
      </c>
      <c r="B330" s="23" t="str">
        <f t="shared" si="10"/>
        <v>Max Beardsmore</v>
      </c>
      <c r="C330" s="23" t="s">
        <v>339</v>
      </c>
      <c r="D330" s="23" t="s">
        <v>166</v>
      </c>
      <c r="E330" s="23" t="s">
        <v>284</v>
      </c>
      <c r="F330" s="23">
        <v>100000052</v>
      </c>
      <c r="G330" s="23">
        <v>16</v>
      </c>
      <c r="H330" s="5" t="str">
        <f t="shared" si="11"/>
        <v>Max BeardsmoreBirmingham</v>
      </c>
      <c r="I330" s="23" t="s">
        <v>7754</v>
      </c>
      <c r="J330" s="23" t="s">
        <v>339</v>
      </c>
    </row>
    <row r="331" spans="1:10" ht="17.100000000000001">
      <c r="A331" s="23" t="s">
        <v>7755</v>
      </c>
      <c r="B331" s="23" t="str">
        <f t="shared" si="10"/>
        <v>Sam Beasant</v>
      </c>
      <c r="C331" s="23" t="s">
        <v>339</v>
      </c>
      <c r="D331" s="23" t="s">
        <v>166</v>
      </c>
      <c r="E331" s="23" t="s">
        <v>470</v>
      </c>
      <c r="F331" s="23" t="s">
        <v>18</v>
      </c>
      <c r="G331" s="23">
        <v>27</v>
      </c>
      <c r="H331" s="5" t="str">
        <f t="shared" si="11"/>
        <v>Sam BeasantCambridge</v>
      </c>
      <c r="I331" s="23" t="s">
        <v>7756</v>
      </c>
      <c r="J331" s="23" t="s">
        <v>339</v>
      </c>
    </row>
    <row r="332" spans="1:10" ht="17.100000000000001">
      <c r="A332" s="23" t="s">
        <v>7757</v>
      </c>
      <c r="B332" s="23" t="str">
        <f t="shared" si="10"/>
        <v>Brad Beatson</v>
      </c>
      <c r="C332" s="23" t="s">
        <v>339</v>
      </c>
      <c r="D332" s="23" t="s">
        <v>7303</v>
      </c>
      <c r="E332" s="23" t="s">
        <v>90</v>
      </c>
      <c r="F332" s="23">
        <v>100000043</v>
      </c>
      <c r="G332" s="23">
        <v>18</v>
      </c>
      <c r="H332" s="5" t="str">
        <f t="shared" si="11"/>
        <v>Brad BeatsonSheff Wed</v>
      </c>
      <c r="I332" s="23" t="s">
        <v>7213</v>
      </c>
      <c r="J332" s="23" t="s">
        <v>339</v>
      </c>
    </row>
    <row r="333" spans="1:10" ht="17.100000000000001">
      <c r="A333" s="23" t="s">
        <v>7758</v>
      </c>
      <c r="B333" s="23" t="str">
        <f t="shared" si="10"/>
        <v>Marcus Beauchamp</v>
      </c>
      <c r="C333" s="23" t="s">
        <v>339</v>
      </c>
      <c r="D333" s="23" t="s">
        <v>166</v>
      </c>
      <c r="E333" s="23" t="s">
        <v>657</v>
      </c>
      <c r="F333" s="23">
        <v>100000042</v>
      </c>
      <c r="G333" s="23">
        <v>17</v>
      </c>
      <c r="H333" s="5" t="str">
        <f t="shared" si="11"/>
        <v>Marcus BeauchampNorwich</v>
      </c>
      <c r="I333" s="23" t="s">
        <v>7759</v>
      </c>
      <c r="J333" s="23" t="s">
        <v>339</v>
      </c>
    </row>
    <row r="334" spans="1:10" ht="17.100000000000001">
      <c r="A334" s="23" t="s">
        <v>7760</v>
      </c>
      <c r="B334" s="23" t="str">
        <f t="shared" si="10"/>
        <v>Josh Beaumont</v>
      </c>
      <c r="C334" s="23" t="s">
        <v>339</v>
      </c>
      <c r="D334" s="23" t="s">
        <v>7051</v>
      </c>
      <c r="E334" s="23" t="s">
        <v>185</v>
      </c>
      <c r="F334" s="23">
        <v>100000056</v>
      </c>
      <c r="G334" s="23">
        <v>16</v>
      </c>
      <c r="H334" s="5" t="str">
        <f t="shared" si="11"/>
        <v>Josh BeaumontWigan</v>
      </c>
      <c r="I334" s="23" t="s">
        <v>7761</v>
      </c>
      <c r="J334" s="23" t="s">
        <v>339</v>
      </c>
    </row>
    <row r="335" spans="1:10" ht="17.100000000000001">
      <c r="A335" s="23" t="s">
        <v>7762</v>
      </c>
      <c r="B335" s="23" t="str">
        <f t="shared" si="10"/>
        <v>Harry Beautyman</v>
      </c>
      <c r="C335" s="23" t="s">
        <v>339</v>
      </c>
      <c r="D335" s="23" t="s">
        <v>7102</v>
      </c>
      <c r="E335" s="23" t="s">
        <v>73</v>
      </c>
      <c r="F335" s="23" t="s">
        <v>38</v>
      </c>
      <c r="G335" s="23">
        <v>23</v>
      </c>
      <c r="H335" s="5" t="str">
        <f t="shared" si="11"/>
        <v>Harry BeautymanPeterborough</v>
      </c>
      <c r="I335" s="23" t="s">
        <v>7763</v>
      </c>
      <c r="J335" s="23" t="s">
        <v>339</v>
      </c>
    </row>
    <row r="336" spans="1:10" ht="17.100000000000001">
      <c r="A336" s="23" t="s">
        <v>7764</v>
      </c>
      <c r="B336" s="23" t="str">
        <f t="shared" si="10"/>
        <v>Stuart Beavon</v>
      </c>
      <c r="C336" s="23" t="s">
        <v>339</v>
      </c>
      <c r="D336" s="23" t="s">
        <v>7048</v>
      </c>
      <c r="E336" s="23" t="s">
        <v>412</v>
      </c>
      <c r="F336" s="23" t="s">
        <v>38</v>
      </c>
      <c r="G336" s="23">
        <v>31</v>
      </c>
      <c r="H336" s="5" t="str">
        <f t="shared" si="11"/>
        <v>Stuart BeavonBurton</v>
      </c>
      <c r="I336" s="23" t="s">
        <v>7765</v>
      </c>
      <c r="J336" s="23" t="s">
        <v>339</v>
      </c>
    </row>
    <row r="337" spans="1:10" ht="17.100000000000001">
      <c r="A337" s="23" t="s">
        <v>7766</v>
      </c>
      <c r="B337" s="23" t="str">
        <f t="shared" si="10"/>
        <v>Benjamin Beckles</v>
      </c>
      <c r="C337" s="23" t="s">
        <v>339</v>
      </c>
      <c r="D337" s="23" t="s">
        <v>7220</v>
      </c>
      <c r="E337" s="23" t="s">
        <v>5666</v>
      </c>
      <c r="F337" s="23" t="s">
        <v>5666</v>
      </c>
      <c r="G337" s="23">
        <v>18</v>
      </c>
      <c r="H337" s="5" t="str">
        <f t="shared" si="11"/>
        <v>Benjamin BecklesNaN</v>
      </c>
      <c r="I337" s="23" t="s">
        <v>7767</v>
      </c>
      <c r="J337" s="23" t="s">
        <v>339</v>
      </c>
    </row>
    <row r="338" spans="1:10" ht="17.100000000000001">
      <c r="A338" s="23" t="s">
        <v>7768</v>
      </c>
      <c r="B338" s="23" t="str">
        <f t="shared" si="10"/>
        <v>Omar Beckles</v>
      </c>
      <c r="C338" s="23" t="s">
        <v>339</v>
      </c>
      <c r="D338" s="23" t="s">
        <v>7283</v>
      </c>
      <c r="E338" s="23" t="s">
        <v>3064</v>
      </c>
      <c r="F338" s="23" t="s">
        <v>7081</v>
      </c>
      <c r="G338" s="23">
        <v>23</v>
      </c>
      <c r="H338" s="5" t="str">
        <f t="shared" si="11"/>
        <v>Omar BecklesAldershot</v>
      </c>
      <c r="I338" s="23" t="s">
        <v>7769</v>
      </c>
      <c r="J338" s="23" t="s">
        <v>339</v>
      </c>
    </row>
    <row r="339" spans="1:10" ht="17.100000000000001">
      <c r="A339" s="23" t="s">
        <v>7770</v>
      </c>
      <c r="B339" s="23" t="str">
        <f t="shared" si="10"/>
        <v>Jez Bedford</v>
      </c>
      <c r="C339" s="23" t="s">
        <v>339</v>
      </c>
      <c r="D339" s="23" t="s">
        <v>7042</v>
      </c>
      <c r="E339" s="23" t="s">
        <v>326</v>
      </c>
      <c r="F339" s="23">
        <v>100000054</v>
      </c>
      <c r="G339" s="23">
        <v>16</v>
      </c>
      <c r="H339" s="5" t="str">
        <f t="shared" si="11"/>
        <v>Jez BedfordPortsmouth</v>
      </c>
      <c r="I339" s="23" t="s">
        <v>7771</v>
      </c>
      <c r="J339" s="23" t="s">
        <v>339</v>
      </c>
    </row>
    <row r="340" spans="1:10" ht="17.100000000000001">
      <c r="A340" s="23" t="s">
        <v>7772</v>
      </c>
      <c r="B340" s="23" t="str">
        <f t="shared" si="10"/>
        <v>Joe Bedford</v>
      </c>
      <c r="C340" s="23" t="s">
        <v>339</v>
      </c>
      <c r="D340" s="23" t="s">
        <v>7042</v>
      </c>
      <c r="E340" s="23" t="s">
        <v>43</v>
      </c>
      <c r="F340" s="23">
        <v>100000044</v>
      </c>
      <c r="G340" s="23">
        <v>17</v>
      </c>
      <c r="H340" s="5" t="str">
        <f t="shared" si="11"/>
        <v>Joe BedfordSouthend</v>
      </c>
      <c r="I340" s="23" t="s">
        <v>7712</v>
      </c>
      <c r="J340" s="23" t="s">
        <v>339</v>
      </c>
    </row>
    <row r="341" spans="1:10" ht="17.100000000000001">
      <c r="A341" s="23" t="s">
        <v>7773</v>
      </c>
      <c r="B341" s="23" t="str">
        <f t="shared" si="10"/>
        <v>Shaun Beeley</v>
      </c>
      <c r="C341" s="23" t="s">
        <v>339</v>
      </c>
      <c r="D341" s="23" t="s">
        <v>7089</v>
      </c>
      <c r="E341" s="23" t="s">
        <v>27</v>
      </c>
      <c r="F341" s="23" t="s">
        <v>18</v>
      </c>
      <c r="G341" s="23">
        <v>26</v>
      </c>
      <c r="H341" s="5" t="str">
        <f t="shared" si="11"/>
        <v>Shaun BeeleyMorecambe</v>
      </c>
      <c r="I341" s="23" t="s">
        <v>7774</v>
      </c>
      <c r="J341" s="23" t="s">
        <v>339</v>
      </c>
    </row>
    <row r="342" spans="1:10" ht="17.100000000000001">
      <c r="A342" s="23" t="s">
        <v>7775</v>
      </c>
      <c r="B342" s="23" t="str">
        <f t="shared" si="10"/>
        <v>Jordan Beeney</v>
      </c>
      <c r="C342" s="23" t="s">
        <v>339</v>
      </c>
      <c r="D342" s="23" t="s">
        <v>166</v>
      </c>
      <c r="E342" s="23" t="s">
        <v>517</v>
      </c>
      <c r="F342" s="23">
        <v>100000043</v>
      </c>
      <c r="G342" s="23">
        <v>17</v>
      </c>
      <c r="H342" s="5" t="str">
        <f t="shared" si="11"/>
        <v>Jordan BeeneyCharlton</v>
      </c>
      <c r="I342" s="23" t="s">
        <v>7776</v>
      </c>
      <c r="J342" s="23" t="s">
        <v>339</v>
      </c>
    </row>
    <row r="343" spans="1:10" ht="17.100000000000001">
      <c r="A343" s="23" t="s">
        <v>7777</v>
      </c>
      <c r="B343" s="23" t="str">
        <f t="shared" si="10"/>
        <v>Mitchell Beeney</v>
      </c>
      <c r="C343" s="23" t="s">
        <v>339</v>
      </c>
      <c r="D343" s="23" t="s">
        <v>166</v>
      </c>
      <c r="E343" s="23" t="s">
        <v>169</v>
      </c>
      <c r="F343" s="23">
        <v>100000042</v>
      </c>
      <c r="G343" s="23">
        <v>19</v>
      </c>
      <c r="H343" s="5" t="str">
        <f t="shared" si="11"/>
        <v>Mitchell BeeneyChelsea</v>
      </c>
      <c r="I343" s="23" t="s">
        <v>7778</v>
      </c>
      <c r="J343" s="23" t="s">
        <v>339</v>
      </c>
    </row>
    <row r="344" spans="1:10" ht="17.100000000000001">
      <c r="A344" s="23" t="s">
        <v>7779</v>
      </c>
      <c r="B344" s="23" t="str">
        <f t="shared" si="10"/>
        <v>Tom Beere</v>
      </c>
      <c r="C344" s="23" t="s">
        <v>339</v>
      </c>
      <c r="D344" s="23" t="s">
        <v>7140</v>
      </c>
      <c r="E344" s="23" t="s">
        <v>79</v>
      </c>
      <c r="F344" s="23" t="s">
        <v>18</v>
      </c>
      <c r="G344" s="23">
        <v>20</v>
      </c>
      <c r="H344" s="5" t="str">
        <f t="shared" si="11"/>
        <v>Tom BeereAFC Wimbledon</v>
      </c>
      <c r="I344" s="23" t="s">
        <v>7780</v>
      </c>
      <c r="J344" s="23" t="s">
        <v>339</v>
      </c>
    </row>
    <row r="345" spans="1:10" ht="17.100000000000001">
      <c r="A345" s="23" t="s">
        <v>7781</v>
      </c>
      <c r="B345" s="23" t="str">
        <f t="shared" si="10"/>
        <v>Jake Beesley</v>
      </c>
      <c r="C345" s="23" t="s">
        <v>339</v>
      </c>
      <c r="D345" s="23" t="s">
        <v>7048</v>
      </c>
      <c r="E345" s="23" t="s">
        <v>37</v>
      </c>
      <c r="F345" s="23">
        <v>100000044</v>
      </c>
      <c r="G345" s="23">
        <v>18</v>
      </c>
      <c r="H345" s="5" t="str">
        <f t="shared" si="11"/>
        <v>Jake BeesleyChesterfield</v>
      </c>
      <c r="I345" s="23" t="s">
        <v>7782</v>
      </c>
      <c r="J345" s="23" t="s">
        <v>339</v>
      </c>
    </row>
    <row r="346" spans="1:10" ht="17.100000000000001">
      <c r="A346" s="23" t="s">
        <v>7783</v>
      </c>
      <c r="B346" s="23" t="str">
        <f t="shared" si="10"/>
        <v>Luke Beesley</v>
      </c>
      <c r="C346" s="23" t="s">
        <v>339</v>
      </c>
      <c r="D346" s="23" t="s">
        <v>7048</v>
      </c>
      <c r="E346" s="23" t="s">
        <v>5666</v>
      </c>
      <c r="F346" s="23" t="s">
        <v>5666</v>
      </c>
      <c r="G346" s="23">
        <v>19</v>
      </c>
      <c r="H346" s="5" t="str">
        <f t="shared" si="11"/>
        <v>Luke BeesleyNaN</v>
      </c>
      <c r="I346" s="23" t="s">
        <v>7784</v>
      </c>
      <c r="J346" s="23" t="s">
        <v>339</v>
      </c>
    </row>
    <row r="347" spans="1:10" ht="17.100000000000001">
      <c r="A347" s="23" t="s">
        <v>7785</v>
      </c>
      <c r="B347" s="23" t="str">
        <f t="shared" si="10"/>
        <v>Will Beesley</v>
      </c>
      <c r="C347" s="23" t="s">
        <v>339</v>
      </c>
      <c r="D347" s="23" t="s">
        <v>7160</v>
      </c>
      <c r="E347" s="23" t="s">
        <v>1184</v>
      </c>
      <c r="F347" s="23" t="s">
        <v>7081</v>
      </c>
      <c r="G347" s="23">
        <v>20</v>
      </c>
      <c r="H347" s="5" t="str">
        <f t="shared" si="11"/>
        <v>Will BeesleySouthport</v>
      </c>
      <c r="I347" s="23" t="s">
        <v>7786</v>
      </c>
      <c r="J347" s="23" t="s">
        <v>339</v>
      </c>
    </row>
    <row r="348" spans="1:10" ht="17.100000000000001">
      <c r="A348" s="23" t="s">
        <v>7787</v>
      </c>
      <c r="B348" s="23" t="str">
        <f t="shared" si="10"/>
        <v>Mark Beevers</v>
      </c>
      <c r="C348" s="23" t="s">
        <v>339</v>
      </c>
      <c r="D348" s="23" t="s">
        <v>7303</v>
      </c>
      <c r="E348" s="23" t="s">
        <v>449</v>
      </c>
      <c r="F348" s="23" t="s">
        <v>38</v>
      </c>
      <c r="G348" s="23">
        <v>25</v>
      </c>
      <c r="H348" s="5" t="str">
        <f t="shared" si="11"/>
        <v>Mark BeeversMillwall</v>
      </c>
      <c r="I348" s="23" t="s">
        <v>7788</v>
      </c>
      <c r="J348" s="23" t="s">
        <v>339</v>
      </c>
    </row>
    <row r="349" spans="1:10" ht="17.100000000000001">
      <c r="A349" s="23" t="s">
        <v>7789</v>
      </c>
      <c r="B349" s="23" t="str">
        <f t="shared" si="10"/>
        <v>Surafel Behailu</v>
      </c>
      <c r="C349" s="23" t="s">
        <v>339</v>
      </c>
      <c r="D349" s="23" t="s">
        <v>7173</v>
      </c>
      <c r="E349" s="23" t="s">
        <v>32</v>
      </c>
      <c r="F349" s="23">
        <v>100000053</v>
      </c>
      <c r="G349" s="23">
        <v>16</v>
      </c>
      <c r="H349" s="5" t="str">
        <f t="shared" si="11"/>
        <v>Surafel BehailuMansfield</v>
      </c>
      <c r="I349" s="23" t="s">
        <v>7790</v>
      </c>
      <c r="J349" s="23" t="s">
        <v>339</v>
      </c>
    </row>
    <row r="350" spans="1:10" ht="17.100000000000001">
      <c r="A350" s="23" t="s">
        <v>7791</v>
      </c>
      <c r="B350" s="23" t="str">
        <f t="shared" si="10"/>
        <v>Cameron Belford</v>
      </c>
      <c r="C350" s="23" t="s">
        <v>339</v>
      </c>
      <c r="D350" s="23" t="s">
        <v>166</v>
      </c>
      <c r="E350" s="23" t="s">
        <v>2744</v>
      </c>
      <c r="F350" s="23" t="s">
        <v>7081</v>
      </c>
      <c r="G350" s="23">
        <v>26</v>
      </c>
      <c r="H350" s="5" t="str">
        <f t="shared" si="11"/>
        <v>Cameron BelfordWrexham</v>
      </c>
      <c r="I350" s="23" t="s">
        <v>7792</v>
      </c>
      <c r="J350" s="23" t="s">
        <v>339</v>
      </c>
    </row>
    <row r="351" spans="1:10" ht="17.100000000000001">
      <c r="A351" s="23" t="s">
        <v>7793</v>
      </c>
      <c r="B351" s="23" t="str">
        <f t="shared" si="10"/>
        <v>Tyrell Belford</v>
      </c>
      <c r="C351" s="23" t="s">
        <v>339</v>
      </c>
      <c r="D351" s="23" t="s">
        <v>166</v>
      </c>
      <c r="E351" s="23" t="s">
        <v>86</v>
      </c>
      <c r="F351" s="23" t="s">
        <v>38</v>
      </c>
      <c r="G351" s="23">
        <v>21</v>
      </c>
      <c r="H351" s="5" t="str">
        <f t="shared" si="11"/>
        <v>Tyrell BelfordSwindon</v>
      </c>
      <c r="I351" s="23" t="s">
        <v>7794</v>
      </c>
      <c r="J351" s="23" t="s">
        <v>339</v>
      </c>
    </row>
    <row r="352" spans="1:10" ht="17.100000000000001">
      <c r="A352" s="23" t="s">
        <v>7795</v>
      </c>
      <c r="B352" s="23" t="str">
        <f t="shared" si="10"/>
        <v>Fernando Bell-Toxtle</v>
      </c>
      <c r="C352" s="23" t="s">
        <v>339</v>
      </c>
      <c r="D352" s="23" t="s">
        <v>212</v>
      </c>
      <c r="E352" s="23" t="s">
        <v>470</v>
      </c>
      <c r="F352" s="23">
        <v>100000053</v>
      </c>
      <c r="G352" s="23">
        <v>16</v>
      </c>
      <c r="H352" s="5" t="str">
        <f t="shared" si="11"/>
        <v>Fernando Bell-ToxtleCambridge</v>
      </c>
      <c r="I352" s="23" t="s">
        <v>7796</v>
      </c>
      <c r="J352" s="23" t="s">
        <v>339</v>
      </c>
    </row>
    <row r="353" spans="1:10" ht="17.100000000000001">
      <c r="A353" s="23" t="s">
        <v>7797</v>
      </c>
      <c r="B353" s="23" t="str">
        <f t="shared" si="10"/>
        <v>Amari'i Bell</v>
      </c>
      <c r="C353" s="23" t="s">
        <v>339</v>
      </c>
      <c r="D353" s="23" t="s">
        <v>7798</v>
      </c>
      <c r="E353" s="23" t="s">
        <v>671</v>
      </c>
      <c r="F353" s="23" t="s">
        <v>38</v>
      </c>
      <c r="G353" s="23">
        <v>21</v>
      </c>
      <c r="H353" s="5" t="str">
        <f t="shared" si="11"/>
        <v>Amari'i BellFleetwood</v>
      </c>
      <c r="I353" s="23" t="s">
        <v>7799</v>
      </c>
      <c r="J353" s="23" t="s">
        <v>339</v>
      </c>
    </row>
    <row r="354" spans="1:10" ht="17.100000000000001">
      <c r="A354" s="23" t="s">
        <v>7800</v>
      </c>
      <c r="B354" s="23" t="str">
        <f t="shared" si="10"/>
        <v>Fergus Bell</v>
      </c>
      <c r="C354" s="23" t="s">
        <v>7801</v>
      </c>
      <c r="D354" s="23" t="s">
        <v>7102</v>
      </c>
      <c r="E354" s="23" t="s">
        <v>5666</v>
      </c>
      <c r="F354" s="23" t="s">
        <v>5666</v>
      </c>
      <c r="G354" s="23">
        <v>24</v>
      </c>
      <c r="H354" s="5" t="str">
        <f t="shared" si="11"/>
        <v>Fergus BellNaN</v>
      </c>
      <c r="I354" s="23" t="s">
        <v>7802</v>
      </c>
      <c r="J354" s="23" t="s">
        <v>339</v>
      </c>
    </row>
    <row r="355" spans="1:10" ht="17.100000000000001">
      <c r="A355" s="23" t="s">
        <v>7803</v>
      </c>
      <c r="B355" s="23" t="str">
        <f t="shared" si="10"/>
        <v>Harry Bell</v>
      </c>
      <c r="C355" s="23" t="s">
        <v>339</v>
      </c>
      <c r="D355" s="23" t="s">
        <v>7170</v>
      </c>
      <c r="E355" s="23" t="s">
        <v>17</v>
      </c>
      <c r="F355" s="23" t="s">
        <v>7090</v>
      </c>
      <c r="G355" s="23">
        <v>17</v>
      </c>
      <c r="H355" s="5" t="str">
        <f t="shared" si="11"/>
        <v>Harry BellYeovil</v>
      </c>
      <c r="I355" s="23" t="s">
        <v>7804</v>
      </c>
      <c r="J355" s="23" t="s">
        <v>339</v>
      </c>
    </row>
    <row r="356" spans="1:10" ht="17.100000000000001">
      <c r="A356" s="23" t="s">
        <v>7805</v>
      </c>
      <c r="B356" s="23" t="str">
        <f t="shared" si="10"/>
        <v>Nyal Bell</v>
      </c>
      <c r="C356" s="23" t="s">
        <v>339</v>
      </c>
      <c r="D356" s="23" t="s">
        <v>7048</v>
      </c>
      <c r="E356" s="23" t="s">
        <v>56</v>
      </c>
      <c r="F356" s="23">
        <v>100000047</v>
      </c>
      <c r="G356" s="23">
        <v>18</v>
      </c>
      <c r="H356" s="5" t="str">
        <f t="shared" si="11"/>
        <v>Nyal BellRochdale</v>
      </c>
      <c r="I356" s="23" t="s">
        <v>7627</v>
      </c>
      <c r="J356" s="23" t="s">
        <v>339</v>
      </c>
    </row>
    <row r="357" spans="1:10" ht="17.100000000000001">
      <c r="A357" s="23" t="s">
        <v>7806</v>
      </c>
      <c r="B357" s="23" t="str">
        <f t="shared" si="10"/>
        <v>Ryan Bell</v>
      </c>
      <c r="C357" s="23" t="s">
        <v>339</v>
      </c>
      <c r="D357" s="23" t="s">
        <v>212</v>
      </c>
      <c r="E357" s="23" t="s">
        <v>253</v>
      </c>
      <c r="F357" s="23" t="s">
        <v>7081</v>
      </c>
      <c r="G357" s="23">
        <v>19</v>
      </c>
      <c r="H357" s="5" t="str">
        <f t="shared" si="11"/>
        <v>Ryan BellGateshead</v>
      </c>
      <c r="I357" s="23" t="s">
        <v>7807</v>
      </c>
      <c r="J357" s="23" t="s">
        <v>339</v>
      </c>
    </row>
    <row r="358" spans="1:10" ht="17.100000000000001">
      <c r="A358" s="23" t="s">
        <v>7808</v>
      </c>
      <c r="B358" s="23" t="str">
        <f t="shared" si="10"/>
        <v>Tyla Bell</v>
      </c>
      <c r="C358" s="23" t="s">
        <v>339</v>
      </c>
      <c r="D358" s="23" t="s">
        <v>7048</v>
      </c>
      <c r="E358" s="23" t="s">
        <v>124</v>
      </c>
      <c r="F358" s="23">
        <v>100000052</v>
      </c>
      <c r="G358" s="23">
        <v>17</v>
      </c>
      <c r="H358" s="5" t="str">
        <f t="shared" si="11"/>
        <v>Tyla BellLeeds</v>
      </c>
      <c r="I358" s="23" t="s">
        <v>7809</v>
      </c>
      <c r="J358" s="23" t="s">
        <v>339</v>
      </c>
    </row>
    <row r="359" spans="1:10" ht="17.100000000000001">
      <c r="A359" s="23" t="s">
        <v>7810</v>
      </c>
      <c r="B359" s="23" t="str">
        <f t="shared" si="10"/>
        <v>Liam Bellamy</v>
      </c>
      <c r="C359" s="23" t="s">
        <v>339</v>
      </c>
      <c r="D359" s="23" t="s">
        <v>7180</v>
      </c>
      <c r="E359" s="23" t="s">
        <v>3718</v>
      </c>
      <c r="F359" s="23" t="s">
        <v>7081</v>
      </c>
      <c r="G359" s="23">
        <v>23</v>
      </c>
      <c r="H359" s="5" t="str">
        <f t="shared" si="11"/>
        <v>Liam BellamyDover</v>
      </c>
      <c r="I359" s="23" t="s">
        <v>7811</v>
      </c>
      <c r="J359" s="23" t="s">
        <v>339</v>
      </c>
    </row>
    <row r="360" spans="1:10" ht="17.100000000000001">
      <c r="A360" s="23" t="s">
        <v>7812</v>
      </c>
      <c r="B360" s="23" t="str">
        <f t="shared" si="10"/>
        <v>Andre Bennett</v>
      </c>
      <c r="C360" s="23" t="s">
        <v>339</v>
      </c>
      <c r="D360" s="23" t="s">
        <v>7813</v>
      </c>
      <c r="E360" s="23" t="s">
        <v>136</v>
      </c>
      <c r="F360" s="23">
        <v>100000042</v>
      </c>
      <c r="G360" s="23">
        <v>20</v>
      </c>
      <c r="H360" s="5" t="str">
        <f t="shared" si="11"/>
        <v>Andre BennettMiddlesbrough</v>
      </c>
      <c r="I360" s="23" t="s">
        <v>7814</v>
      </c>
      <c r="J360" s="23" t="s">
        <v>339</v>
      </c>
    </row>
    <row r="361" spans="1:10" ht="17.100000000000001">
      <c r="A361" s="23" t="s">
        <v>7815</v>
      </c>
      <c r="B361" s="23" t="str">
        <f t="shared" si="10"/>
        <v>Callum Bennett</v>
      </c>
      <c r="C361" s="23" t="s">
        <v>339</v>
      </c>
      <c r="D361" s="23" t="s">
        <v>7170</v>
      </c>
      <c r="E361" s="23" t="s">
        <v>5666</v>
      </c>
      <c r="F361" s="23" t="s">
        <v>5666</v>
      </c>
      <c r="G361" s="23">
        <v>21</v>
      </c>
      <c r="H361" s="5" t="str">
        <f t="shared" si="11"/>
        <v>Callum BennettNaN</v>
      </c>
      <c r="I361" s="23" t="s">
        <v>7622</v>
      </c>
      <c r="J361" s="23" t="s">
        <v>339</v>
      </c>
    </row>
    <row r="362" spans="1:10" ht="17.100000000000001">
      <c r="A362" s="23" t="s">
        <v>7816</v>
      </c>
      <c r="B362" s="23" t="str">
        <f t="shared" si="10"/>
        <v>Dale Bennett</v>
      </c>
      <c r="C362" s="23" t="s">
        <v>7817</v>
      </c>
      <c r="D362" s="23" t="s">
        <v>7462</v>
      </c>
      <c r="E362" s="23" t="s">
        <v>627</v>
      </c>
      <c r="F362" s="23" t="s">
        <v>7081</v>
      </c>
      <c r="G362" s="23">
        <v>25</v>
      </c>
      <c r="H362" s="5" t="str">
        <f t="shared" si="11"/>
        <v>Dale BennettForest Green</v>
      </c>
      <c r="I362" s="23" t="s">
        <v>7818</v>
      </c>
      <c r="J362" s="23" t="s">
        <v>339</v>
      </c>
    </row>
    <row r="363" spans="1:10" ht="33.950000000000003">
      <c r="A363" s="23" t="s">
        <v>7819</v>
      </c>
      <c r="B363" s="23" t="str">
        <f t="shared" si="10"/>
        <v>Elliott Bennett</v>
      </c>
      <c r="C363" s="23" t="s">
        <v>339</v>
      </c>
      <c r="D363" s="23" t="s">
        <v>7820</v>
      </c>
      <c r="E363" s="23" t="s">
        <v>657</v>
      </c>
      <c r="F363" s="23" t="s">
        <v>7125</v>
      </c>
      <c r="G363" s="23">
        <v>26</v>
      </c>
      <c r="H363" s="5" t="str">
        <f t="shared" si="11"/>
        <v>Elliott BennettNorwich</v>
      </c>
      <c r="I363" s="23" t="s">
        <v>7821</v>
      </c>
      <c r="J363" s="23" t="s">
        <v>339</v>
      </c>
    </row>
    <row r="364" spans="1:10" ht="17.100000000000001">
      <c r="A364" s="23" t="s">
        <v>7822</v>
      </c>
      <c r="B364" s="23" t="str">
        <f t="shared" si="10"/>
        <v>Harrison Bennett</v>
      </c>
      <c r="C364" s="23" t="s">
        <v>339</v>
      </c>
      <c r="D364" s="23" t="s">
        <v>7283</v>
      </c>
      <c r="E364" s="23" t="s">
        <v>157</v>
      </c>
      <c r="F364" s="23">
        <v>100000051</v>
      </c>
      <c r="G364" s="23">
        <v>17</v>
      </c>
      <c r="H364" s="5" t="str">
        <f t="shared" si="11"/>
        <v>Harrison BennettReading</v>
      </c>
      <c r="I364" s="23" t="s">
        <v>7823</v>
      </c>
      <c r="J364" s="23" t="s">
        <v>339</v>
      </c>
    </row>
    <row r="365" spans="1:10" ht="17.100000000000001">
      <c r="A365" s="23" t="s">
        <v>7824</v>
      </c>
      <c r="B365" s="23" t="str">
        <f t="shared" si="10"/>
        <v>Joe Bennett</v>
      </c>
      <c r="C365" s="23" t="s">
        <v>339</v>
      </c>
      <c r="D365" s="23" t="s">
        <v>7160</v>
      </c>
      <c r="E365" s="23" t="s">
        <v>836</v>
      </c>
      <c r="F365" s="23" t="s">
        <v>7125</v>
      </c>
      <c r="G365" s="23">
        <v>25</v>
      </c>
      <c r="H365" s="5" t="str">
        <f t="shared" si="11"/>
        <v>Joe BennettBournemouth</v>
      </c>
      <c r="I365" s="23" t="s">
        <v>7348</v>
      </c>
      <c r="J365" s="23" t="s">
        <v>339</v>
      </c>
    </row>
    <row r="366" spans="1:10" ht="17.100000000000001">
      <c r="A366" s="23" t="s">
        <v>7825</v>
      </c>
      <c r="B366" s="23" t="str">
        <f t="shared" si="10"/>
        <v>Kyle Bennett</v>
      </c>
      <c r="C366" s="23" t="s">
        <v>339</v>
      </c>
      <c r="D366" s="23" t="s">
        <v>7481</v>
      </c>
      <c r="E366" s="23" t="s">
        <v>326</v>
      </c>
      <c r="F366" s="23" t="s">
        <v>18</v>
      </c>
      <c r="G366" s="23">
        <v>24</v>
      </c>
      <c r="H366" s="5" t="str">
        <f t="shared" si="11"/>
        <v>Kyle BennettPortsmouth</v>
      </c>
      <c r="I366" s="23" t="s">
        <v>7826</v>
      </c>
      <c r="J366" s="23" t="s">
        <v>339</v>
      </c>
    </row>
    <row r="367" spans="1:10" ht="17.100000000000001">
      <c r="A367" s="23" t="s">
        <v>7827</v>
      </c>
      <c r="B367" s="23" t="str">
        <f t="shared" si="10"/>
        <v>Liam Bennett</v>
      </c>
      <c r="C367" s="23" t="s">
        <v>339</v>
      </c>
      <c r="D367" s="23" t="s">
        <v>7051</v>
      </c>
      <c r="E367" s="23" t="s">
        <v>5666</v>
      </c>
      <c r="F367" s="23" t="s">
        <v>5666</v>
      </c>
      <c r="G367" s="23">
        <v>18</v>
      </c>
      <c r="H367" s="5" t="str">
        <f t="shared" si="11"/>
        <v>Liam BennettNaN</v>
      </c>
      <c r="I367" s="23" t="s">
        <v>7828</v>
      </c>
      <c r="J367" s="23" t="s">
        <v>339</v>
      </c>
    </row>
    <row r="368" spans="1:10" ht="17.100000000000001">
      <c r="A368" s="23" t="s">
        <v>7829</v>
      </c>
      <c r="B368" s="23" t="str">
        <f t="shared" si="10"/>
        <v>Mason Bennett</v>
      </c>
      <c r="C368" s="23" t="s">
        <v>339</v>
      </c>
      <c r="D368" s="23" t="s">
        <v>7048</v>
      </c>
      <c r="E368" s="23" t="s">
        <v>275</v>
      </c>
      <c r="F368" s="23" t="s">
        <v>91</v>
      </c>
      <c r="G368" s="23">
        <v>18</v>
      </c>
      <c r="H368" s="5" t="str">
        <f t="shared" si="11"/>
        <v>Mason BennettDerby</v>
      </c>
      <c r="I368" s="23" t="s">
        <v>7830</v>
      </c>
      <c r="J368" s="23" t="s">
        <v>339</v>
      </c>
    </row>
    <row r="369" spans="1:10" ht="17.100000000000001">
      <c r="A369" s="23" t="s">
        <v>7831</v>
      </c>
      <c r="B369" s="23" t="str">
        <f t="shared" si="10"/>
        <v>Oliver Bennett</v>
      </c>
      <c r="C369" s="23" t="s">
        <v>339</v>
      </c>
      <c r="D369" s="23" t="s">
        <v>7034</v>
      </c>
      <c r="E369" s="23" t="s">
        <v>282</v>
      </c>
      <c r="F369" s="23">
        <v>100000052</v>
      </c>
      <c r="G369" s="23">
        <v>17</v>
      </c>
      <c r="H369" s="5" t="str">
        <f t="shared" si="11"/>
        <v>Oliver BennettCrystal Palace</v>
      </c>
      <c r="I369" s="23" t="s">
        <v>7095</v>
      </c>
      <c r="J369" s="23" t="s">
        <v>339</v>
      </c>
    </row>
    <row r="370" spans="1:10" ht="17.100000000000001">
      <c r="A370" s="23" t="s">
        <v>7832</v>
      </c>
      <c r="B370" s="23" t="str">
        <f t="shared" si="10"/>
        <v>Rhys Bennett</v>
      </c>
      <c r="C370" s="23" t="s">
        <v>339</v>
      </c>
      <c r="D370" s="23" t="s">
        <v>7429</v>
      </c>
      <c r="E370" s="23" t="s">
        <v>56</v>
      </c>
      <c r="F370" s="23" t="s">
        <v>38</v>
      </c>
      <c r="G370" s="23">
        <v>23</v>
      </c>
      <c r="H370" s="5" t="str">
        <f t="shared" si="11"/>
        <v>Rhys BennettRochdale</v>
      </c>
      <c r="I370" s="23" t="s">
        <v>7833</v>
      </c>
      <c r="J370" s="23" t="s">
        <v>339</v>
      </c>
    </row>
    <row r="371" spans="1:10" ht="17.100000000000001">
      <c r="A371" s="23" t="s">
        <v>7834</v>
      </c>
      <c r="B371" s="23" t="str">
        <f t="shared" si="10"/>
        <v>Ryan Bennett</v>
      </c>
      <c r="C371" s="23" t="s">
        <v>339</v>
      </c>
      <c r="D371" s="23" t="s">
        <v>7051</v>
      </c>
      <c r="E371" s="23" t="s">
        <v>657</v>
      </c>
      <c r="F371" s="23" t="s">
        <v>7125</v>
      </c>
      <c r="G371" s="23">
        <v>25</v>
      </c>
      <c r="H371" s="5" t="str">
        <f t="shared" si="11"/>
        <v>Ryan BennettNorwich</v>
      </c>
      <c r="I371" s="23" t="s">
        <v>7835</v>
      </c>
      <c r="J371" s="23" t="s">
        <v>339</v>
      </c>
    </row>
    <row r="372" spans="1:10" ht="17.100000000000001">
      <c r="A372" s="23" t="s">
        <v>7836</v>
      </c>
      <c r="B372" s="23" t="str">
        <f t="shared" si="10"/>
        <v>Scot Bennett</v>
      </c>
      <c r="C372" s="23" t="s">
        <v>339</v>
      </c>
      <c r="D372" s="23" t="s">
        <v>7283</v>
      </c>
      <c r="E372" s="23" t="s">
        <v>68</v>
      </c>
      <c r="F372" s="23">
        <v>100000044</v>
      </c>
      <c r="G372" s="23">
        <v>24</v>
      </c>
      <c r="H372" s="5" t="str">
        <f t="shared" si="11"/>
        <v>Scot BennettNotts Co</v>
      </c>
      <c r="I372" s="23" t="s">
        <v>7837</v>
      </c>
      <c r="J372" s="23" t="s">
        <v>339</v>
      </c>
    </row>
    <row r="373" spans="1:10" ht="17.100000000000001">
      <c r="A373" s="23" t="s">
        <v>7838</v>
      </c>
      <c r="B373" s="23" t="str">
        <f t="shared" si="10"/>
        <v>Keanan Bennetts</v>
      </c>
      <c r="C373" s="23" t="s">
        <v>7839</v>
      </c>
      <c r="D373" s="23" t="s">
        <v>7039</v>
      </c>
      <c r="E373" s="23" t="s">
        <v>175</v>
      </c>
      <c r="F373" s="23">
        <v>100000051</v>
      </c>
      <c r="G373" s="23">
        <v>16</v>
      </c>
      <c r="H373" s="5" t="str">
        <f t="shared" si="11"/>
        <v>Keanan BennettsTottenham</v>
      </c>
      <c r="I373" s="23" t="s">
        <v>7840</v>
      </c>
      <c r="J373" s="23" t="s">
        <v>339</v>
      </c>
    </row>
    <row r="374" spans="1:10" ht="17.100000000000001">
      <c r="A374" s="23" t="s">
        <v>7841</v>
      </c>
      <c r="B374" s="23" t="str">
        <f t="shared" si="10"/>
        <v>Mal Benning</v>
      </c>
      <c r="C374" s="23" t="s">
        <v>7442</v>
      </c>
      <c r="D374" s="23" t="s">
        <v>7385</v>
      </c>
      <c r="E374" s="23" t="s">
        <v>32</v>
      </c>
      <c r="F374" s="23" t="s">
        <v>18</v>
      </c>
      <c r="G374" s="23">
        <v>21</v>
      </c>
      <c r="H374" s="5" t="str">
        <f t="shared" si="11"/>
        <v>Mal BenningMansfield</v>
      </c>
      <c r="I374" s="23" t="s">
        <v>7842</v>
      </c>
      <c r="J374" s="23" t="s">
        <v>339</v>
      </c>
    </row>
    <row r="375" spans="1:10" ht="17.100000000000001">
      <c r="A375" s="23" t="s">
        <v>7843</v>
      </c>
      <c r="B375" s="23" t="str">
        <f t="shared" si="10"/>
        <v>Harry Benns</v>
      </c>
      <c r="C375" s="23" t="s">
        <v>339</v>
      </c>
      <c r="D375" s="23" t="s">
        <v>7048</v>
      </c>
      <c r="E375" s="23" t="s">
        <v>200</v>
      </c>
      <c r="F375" s="23">
        <v>100000044</v>
      </c>
      <c r="G375" s="23">
        <v>18</v>
      </c>
      <c r="H375" s="5" t="str">
        <f t="shared" si="11"/>
        <v>Harry BennsPort Vale</v>
      </c>
      <c r="I375" s="23" t="s">
        <v>7844</v>
      </c>
      <c r="J375" s="23" t="s">
        <v>339</v>
      </c>
    </row>
    <row r="376" spans="1:10" ht="17.100000000000001">
      <c r="A376" s="23" t="s">
        <v>7845</v>
      </c>
      <c r="B376" s="23" t="str">
        <f t="shared" si="10"/>
        <v>Paul Benson</v>
      </c>
      <c r="C376" s="23" t="s">
        <v>339</v>
      </c>
      <c r="D376" s="23" t="s">
        <v>7048</v>
      </c>
      <c r="E376" s="23" t="s">
        <v>162</v>
      </c>
      <c r="F376" s="23" t="s">
        <v>18</v>
      </c>
      <c r="G376" s="23">
        <v>35</v>
      </c>
      <c r="H376" s="5" t="str">
        <f t="shared" si="11"/>
        <v>Paul BensonLuton</v>
      </c>
      <c r="I376" s="23" t="s">
        <v>7846</v>
      </c>
      <c r="J376" s="23" t="s">
        <v>339</v>
      </c>
    </row>
    <row r="377" spans="1:10" ht="17.100000000000001">
      <c r="A377" s="23" t="s">
        <v>7847</v>
      </c>
      <c r="B377" s="23" t="str">
        <f t="shared" si="10"/>
        <v>Dan Bent</v>
      </c>
      <c r="C377" s="23" t="s">
        <v>339</v>
      </c>
      <c r="D377" s="23" t="s">
        <v>7051</v>
      </c>
      <c r="E377" s="23" t="s">
        <v>5666</v>
      </c>
      <c r="F377" s="23" t="s">
        <v>5666</v>
      </c>
      <c r="G377" s="23">
        <v>19</v>
      </c>
      <c r="H377" s="5" t="str">
        <f t="shared" si="11"/>
        <v>Dan BentNaN</v>
      </c>
      <c r="I377" s="23" t="s">
        <v>7504</v>
      </c>
      <c r="J377" s="23" t="s">
        <v>339</v>
      </c>
    </row>
    <row r="378" spans="1:10" ht="17.100000000000001">
      <c r="A378" s="23" t="s">
        <v>7848</v>
      </c>
      <c r="B378" s="23" t="str">
        <f t="shared" si="10"/>
        <v>Darren Bent</v>
      </c>
      <c r="C378" s="23" t="s">
        <v>339</v>
      </c>
      <c r="D378" s="23" t="s">
        <v>7048</v>
      </c>
      <c r="E378" s="23" t="s">
        <v>275</v>
      </c>
      <c r="F378" s="23" t="s">
        <v>91</v>
      </c>
      <c r="G378" s="23">
        <v>31</v>
      </c>
      <c r="H378" s="5" t="str">
        <f t="shared" si="11"/>
        <v>Darren BentDerby</v>
      </c>
      <c r="I378" s="23" t="s">
        <v>7849</v>
      </c>
      <c r="J378" s="23" t="s">
        <v>339</v>
      </c>
    </row>
    <row r="379" spans="1:10" ht="17.100000000000001">
      <c r="A379" s="23" t="s">
        <v>7850</v>
      </c>
      <c r="B379" s="23" t="str">
        <f t="shared" si="10"/>
        <v>Aaron Bentley</v>
      </c>
      <c r="C379" s="23" t="s">
        <v>7143</v>
      </c>
      <c r="D379" s="23" t="s">
        <v>7462</v>
      </c>
      <c r="E379" s="23" t="s">
        <v>142</v>
      </c>
      <c r="F379" s="23">
        <v>100000048</v>
      </c>
      <c r="G379" s="23">
        <v>19</v>
      </c>
      <c r="H379" s="5" t="str">
        <f t="shared" si="11"/>
        <v>Aaron BentleyPlymouth</v>
      </c>
      <c r="I379" s="23" t="s">
        <v>7851</v>
      </c>
      <c r="J379" s="23" t="s">
        <v>339</v>
      </c>
    </row>
    <row r="380" spans="1:10" ht="17.100000000000001">
      <c r="A380" s="23" t="s">
        <v>7852</v>
      </c>
      <c r="B380" s="23" t="str">
        <f t="shared" si="10"/>
        <v>Daniel Bentley</v>
      </c>
      <c r="C380" s="23" t="s">
        <v>339</v>
      </c>
      <c r="D380" s="23" t="s">
        <v>166</v>
      </c>
      <c r="E380" s="23" t="s">
        <v>43</v>
      </c>
      <c r="F380" s="23" t="s">
        <v>38</v>
      </c>
      <c r="G380" s="23">
        <v>22</v>
      </c>
      <c r="H380" s="5" t="str">
        <f t="shared" si="11"/>
        <v>Daniel BentleySouthend</v>
      </c>
      <c r="I380" s="23" t="s">
        <v>7853</v>
      </c>
      <c r="J380" s="23" t="s">
        <v>339</v>
      </c>
    </row>
    <row r="381" spans="1:10" ht="17.100000000000001">
      <c r="A381" s="23" t="s">
        <v>7854</v>
      </c>
      <c r="B381" s="23" t="str">
        <f t="shared" si="10"/>
        <v>Jack Bentley</v>
      </c>
      <c r="C381" s="23" t="s">
        <v>339</v>
      </c>
      <c r="D381" s="23" t="s">
        <v>166</v>
      </c>
      <c r="E381" s="23" t="s">
        <v>5666</v>
      </c>
      <c r="F381" s="23" t="s">
        <v>5666</v>
      </c>
      <c r="G381" s="23">
        <v>19</v>
      </c>
      <c r="H381" s="5" t="str">
        <f t="shared" si="11"/>
        <v>Jack BentleyNaN</v>
      </c>
      <c r="I381" s="23" t="s">
        <v>7855</v>
      </c>
      <c r="J381" s="23" t="s">
        <v>339</v>
      </c>
    </row>
    <row r="382" spans="1:10" ht="17.100000000000001">
      <c r="A382" s="23" t="s">
        <v>7856</v>
      </c>
      <c r="B382" s="23" t="str">
        <f t="shared" si="10"/>
        <v>Jordan Bentley</v>
      </c>
      <c r="C382" s="23" t="s">
        <v>339</v>
      </c>
      <c r="D382" s="23" t="s">
        <v>7051</v>
      </c>
      <c r="E382" s="23" t="s">
        <v>142</v>
      </c>
      <c r="F382" s="23">
        <v>100000057</v>
      </c>
      <c r="G382" s="23">
        <v>16</v>
      </c>
      <c r="H382" s="5" t="str">
        <f t="shared" si="11"/>
        <v>Jordan BentleyPlymouth</v>
      </c>
      <c r="I382" s="23" t="s">
        <v>7857</v>
      </c>
      <c r="J382" s="23" t="s">
        <v>339</v>
      </c>
    </row>
    <row r="383" spans="1:10" ht="17.100000000000001">
      <c r="A383" s="23" t="s">
        <v>7858</v>
      </c>
      <c r="B383" s="23" t="str">
        <f t="shared" si="10"/>
        <v>Kane Bentley</v>
      </c>
      <c r="C383" s="23" t="s">
        <v>339</v>
      </c>
      <c r="D383" s="23" t="s">
        <v>7042</v>
      </c>
      <c r="E383" s="23" t="s">
        <v>5666</v>
      </c>
      <c r="F383" s="23" t="s">
        <v>5666</v>
      </c>
      <c r="G383" s="23">
        <v>26</v>
      </c>
      <c r="H383" s="5" t="str">
        <f t="shared" si="11"/>
        <v>Kane BentleyNaN</v>
      </c>
      <c r="I383" s="23" t="s">
        <v>7859</v>
      </c>
      <c r="J383" s="23" t="s">
        <v>339</v>
      </c>
    </row>
    <row r="384" spans="1:10" ht="17.100000000000001">
      <c r="A384" s="23" t="s">
        <v>7860</v>
      </c>
      <c r="B384" s="23" t="str">
        <f t="shared" si="10"/>
        <v>Kundai Benyu</v>
      </c>
      <c r="C384" s="23" t="s">
        <v>7861</v>
      </c>
      <c r="D384" s="23" t="s">
        <v>7042</v>
      </c>
      <c r="E384" s="23" t="s">
        <v>159</v>
      </c>
      <c r="F384" s="23">
        <v>100000043</v>
      </c>
      <c r="G384" s="23">
        <v>17</v>
      </c>
      <c r="H384" s="5" t="str">
        <f t="shared" si="11"/>
        <v>Kundai BenyuIpswich</v>
      </c>
      <c r="I384" s="23" t="s">
        <v>7862</v>
      </c>
      <c r="J384" s="23" t="s">
        <v>339</v>
      </c>
    </row>
    <row r="385" spans="1:10" ht="17.100000000000001">
      <c r="A385" s="23" t="s">
        <v>7863</v>
      </c>
      <c r="B385" s="23" t="str">
        <f t="shared" si="10"/>
        <v>Saido Berahino</v>
      </c>
      <c r="C385" s="23" t="s">
        <v>7864</v>
      </c>
      <c r="D385" s="23" t="s">
        <v>7560</v>
      </c>
      <c r="E385" s="23" t="s">
        <v>225</v>
      </c>
      <c r="F385" s="23" t="s">
        <v>7125</v>
      </c>
      <c r="G385" s="23">
        <v>21</v>
      </c>
      <c r="H385" s="5" t="str">
        <f t="shared" si="11"/>
        <v>Saido BerahinoWest Brom</v>
      </c>
      <c r="I385" s="23" t="s">
        <v>7865</v>
      </c>
      <c r="J385" s="23" t="s">
        <v>339</v>
      </c>
    </row>
    <row r="386" spans="1:10" ht="17.100000000000001">
      <c r="A386" s="23" t="s">
        <v>7866</v>
      </c>
      <c r="B386" s="23" t="str">
        <f t="shared" ref="B386:B449" si="12">MID(A386 &amp; " " &amp; A386, FIND(", ", A386) + 2, LEN(A386) - FIND(", ", A386) - 1) &amp; " " &amp; LEFT(A386, FIND(", ", A386) - 1)</f>
        <v>Billy Beresford</v>
      </c>
      <c r="C386" s="23" t="s">
        <v>339</v>
      </c>
      <c r="D386" s="23" t="s">
        <v>7867</v>
      </c>
      <c r="E386" s="23" t="s">
        <v>5666</v>
      </c>
      <c r="F386" s="23" t="s">
        <v>5666</v>
      </c>
      <c r="G386" s="23">
        <v>19</v>
      </c>
      <c r="H386" s="5" t="str">
        <f t="shared" ref="H386:H449" si="13">B386 &amp; E386</f>
        <v>Billy BeresfordNaN</v>
      </c>
      <c r="I386" s="23" t="s">
        <v>7868</v>
      </c>
      <c r="J386" s="23" t="s">
        <v>339</v>
      </c>
    </row>
    <row r="387" spans="1:10" ht="17.100000000000001">
      <c r="A387" s="23" t="s">
        <v>7869</v>
      </c>
      <c r="B387" s="23" t="str">
        <f t="shared" si="12"/>
        <v>Lewis Bergin</v>
      </c>
      <c r="C387" s="23" t="s">
        <v>339</v>
      </c>
      <c r="D387" s="23" t="s">
        <v>7051</v>
      </c>
      <c r="E387" s="23" t="s">
        <v>200</v>
      </c>
      <c r="F387" s="23">
        <v>100000044</v>
      </c>
      <c r="G387" s="23">
        <v>18</v>
      </c>
      <c r="H387" s="5" t="str">
        <f t="shared" si="13"/>
        <v>Lewis BerginPort Vale</v>
      </c>
      <c r="I387" s="23" t="s">
        <v>7147</v>
      </c>
      <c r="J387" s="23" t="s">
        <v>339</v>
      </c>
    </row>
    <row r="388" spans="1:10" ht="17.100000000000001">
      <c r="A388" s="23" t="s">
        <v>7870</v>
      </c>
      <c r="B388" s="23" t="str">
        <f t="shared" si="12"/>
        <v>Jacob Berkeley-Agyepong</v>
      </c>
      <c r="C388" s="23" t="s">
        <v>339</v>
      </c>
      <c r="D388" s="23" t="s">
        <v>7366</v>
      </c>
      <c r="E388" s="23" t="s">
        <v>282</v>
      </c>
      <c r="F388" s="23">
        <v>100000052</v>
      </c>
      <c r="G388" s="23">
        <v>18</v>
      </c>
      <c r="H388" s="5" t="str">
        <f t="shared" si="13"/>
        <v>Jacob Berkeley-AgyepongCrystal Palace</v>
      </c>
      <c r="I388" s="23" t="s">
        <v>7871</v>
      </c>
      <c r="J388" s="23" t="s">
        <v>339</v>
      </c>
    </row>
    <row r="389" spans="1:10" ht="17.100000000000001">
      <c r="A389" s="23" t="s">
        <v>7872</v>
      </c>
      <c r="B389" s="23" t="str">
        <f t="shared" si="12"/>
        <v>George Berkes</v>
      </c>
      <c r="C389" s="23" t="s">
        <v>339</v>
      </c>
      <c r="D389" s="23" t="s">
        <v>7462</v>
      </c>
      <c r="E389" s="23" t="s">
        <v>5666</v>
      </c>
      <c r="F389" s="23" t="s">
        <v>5666</v>
      </c>
      <c r="G389" s="23">
        <v>18</v>
      </c>
      <c r="H389" s="5" t="str">
        <f t="shared" si="13"/>
        <v>George BerkesNaN</v>
      </c>
      <c r="I389" s="23" t="s">
        <v>7873</v>
      </c>
      <c r="J389" s="23" t="s">
        <v>339</v>
      </c>
    </row>
    <row r="390" spans="1:10" ht="17.100000000000001">
      <c r="A390" s="23" t="s">
        <v>7874</v>
      </c>
      <c r="B390" s="23" t="str">
        <f t="shared" si="12"/>
        <v>Durrell Berry</v>
      </c>
      <c r="C390" s="23" t="s">
        <v>339</v>
      </c>
      <c r="D390" s="23" t="s">
        <v>7089</v>
      </c>
      <c r="E390" s="23" t="s">
        <v>364</v>
      </c>
      <c r="F390" s="23" t="s">
        <v>7081</v>
      </c>
      <c r="G390" s="23">
        <v>23</v>
      </c>
      <c r="H390" s="5" t="str">
        <f t="shared" si="13"/>
        <v>Durrell BerryTorquay</v>
      </c>
      <c r="I390" s="23" t="s">
        <v>7875</v>
      </c>
      <c r="J390" s="23" t="s">
        <v>339</v>
      </c>
    </row>
    <row r="391" spans="1:10" ht="17.100000000000001">
      <c r="A391" s="23" t="s">
        <v>7876</v>
      </c>
      <c r="B391" s="23" t="str">
        <f t="shared" si="12"/>
        <v>Luke Berry</v>
      </c>
      <c r="C391" s="23" t="s">
        <v>339</v>
      </c>
      <c r="D391" s="23" t="s">
        <v>7272</v>
      </c>
      <c r="E391" s="23" t="s">
        <v>470</v>
      </c>
      <c r="F391" s="23" t="s">
        <v>18</v>
      </c>
      <c r="G391" s="23">
        <v>22</v>
      </c>
      <c r="H391" s="5" t="str">
        <f t="shared" si="13"/>
        <v>Luke BerryCambridge</v>
      </c>
      <c r="I391" s="23" t="s">
        <v>7877</v>
      </c>
      <c r="J391" s="23" t="s">
        <v>339</v>
      </c>
    </row>
    <row r="392" spans="1:10" ht="17.100000000000001">
      <c r="A392" s="23" t="s">
        <v>7878</v>
      </c>
      <c r="B392" s="23" t="str">
        <f t="shared" si="12"/>
        <v>Tyler Berry</v>
      </c>
      <c r="C392" s="23" t="s">
        <v>339</v>
      </c>
      <c r="D392" s="23" t="s">
        <v>7042</v>
      </c>
      <c r="E392" s="23" t="s">
        <v>56</v>
      </c>
      <c r="F392" s="23">
        <v>100000047</v>
      </c>
      <c r="G392" s="23">
        <v>17</v>
      </c>
      <c r="H392" s="5" t="str">
        <f t="shared" si="13"/>
        <v>Tyler BerryRochdale</v>
      </c>
      <c r="I392" s="23" t="s">
        <v>7724</v>
      </c>
      <c r="J392" s="23" t="s">
        <v>339</v>
      </c>
    </row>
    <row r="393" spans="1:10" ht="17.100000000000001">
      <c r="A393" s="23" t="s">
        <v>7879</v>
      </c>
      <c r="B393" s="23" t="str">
        <f t="shared" si="12"/>
        <v>Shamaul Bertie</v>
      </c>
      <c r="C393" s="23" t="s">
        <v>339</v>
      </c>
      <c r="D393" s="23" t="s">
        <v>7445</v>
      </c>
      <c r="E393" s="23" t="s">
        <v>376</v>
      </c>
      <c r="F393" s="23">
        <v>100000052</v>
      </c>
      <c r="G393" s="23">
        <v>16</v>
      </c>
      <c r="H393" s="5" t="str">
        <f t="shared" si="13"/>
        <v>Shamaul BertieBarnsley</v>
      </c>
      <c r="I393" s="23" t="s">
        <v>7171</v>
      </c>
      <c r="J393" s="23" t="s">
        <v>339</v>
      </c>
    </row>
    <row r="394" spans="1:10" ht="17.100000000000001">
      <c r="A394" s="23" t="s">
        <v>7880</v>
      </c>
      <c r="B394" s="23" t="str">
        <f t="shared" si="12"/>
        <v>Ryan Bertrand</v>
      </c>
      <c r="C394" s="23" t="s">
        <v>339</v>
      </c>
      <c r="D394" s="23" t="s">
        <v>7385</v>
      </c>
      <c r="E394" s="23" t="s">
        <v>141</v>
      </c>
      <c r="F394" s="23" t="s">
        <v>7125</v>
      </c>
      <c r="G394" s="23">
        <v>25</v>
      </c>
      <c r="H394" s="5" t="str">
        <f t="shared" si="13"/>
        <v>Ryan BertrandSouthampton</v>
      </c>
      <c r="I394" s="23" t="s">
        <v>7881</v>
      </c>
      <c r="J394" s="23" t="s">
        <v>339</v>
      </c>
    </row>
    <row r="395" spans="1:10" ht="17.100000000000001">
      <c r="A395" s="23" t="s">
        <v>7882</v>
      </c>
      <c r="B395" s="23" t="str">
        <f t="shared" si="12"/>
        <v>Ciaron Best</v>
      </c>
      <c r="C395" s="23" t="s">
        <v>339</v>
      </c>
      <c r="D395" s="23" t="s">
        <v>7798</v>
      </c>
      <c r="E395" s="23" t="s">
        <v>402</v>
      </c>
      <c r="F395" s="23">
        <v>100000056</v>
      </c>
      <c r="G395" s="23">
        <v>16</v>
      </c>
      <c r="H395" s="5" t="str">
        <f t="shared" si="13"/>
        <v>Ciaron BestBury</v>
      </c>
      <c r="I395" s="23" t="s">
        <v>7883</v>
      </c>
      <c r="J395" s="23" t="s">
        <v>339</v>
      </c>
    </row>
    <row r="396" spans="1:10" ht="17.100000000000001">
      <c r="A396" s="23" t="s">
        <v>7884</v>
      </c>
      <c r="B396" s="23" t="str">
        <f t="shared" si="12"/>
        <v>Marcus Bettinelli</v>
      </c>
      <c r="C396" s="23" t="s">
        <v>339</v>
      </c>
      <c r="D396" s="23" t="s">
        <v>166</v>
      </c>
      <c r="E396" s="23" t="s">
        <v>395</v>
      </c>
      <c r="F396" s="23" t="s">
        <v>91</v>
      </c>
      <c r="G396" s="23">
        <v>23</v>
      </c>
      <c r="H396" s="5" t="str">
        <f t="shared" si="13"/>
        <v>Marcus BettinelliFulham</v>
      </c>
      <c r="I396" s="23" t="s">
        <v>7885</v>
      </c>
      <c r="J396" s="23" t="s">
        <v>339</v>
      </c>
    </row>
    <row r="397" spans="1:10" ht="17.100000000000001">
      <c r="A397" s="23" t="s">
        <v>7886</v>
      </c>
      <c r="B397" s="23" t="str">
        <f t="shared" si="12"/>
        <v>Josh Bexon</v>
      </c>
      <c r="C397" s="23" t="s">
        <v>339</v>
      </c>
      <c r="D397" s="23" t="s">
        <v>166</v>
      </c>
      <c r="E397" s="23" t="s">
        <v>43</v>
      </c>
      <c r="F397" s="23">
        <v>100000044</v>
      </c>
      <c r="G397" s="23">
        <v>17</v>
      </c>
      <c r="H397" s="5" t="str">
        <f t="shared" si="13"/>
        <v>Josh BexonSouthend</v>
      </c>
      <c r="I397" s="23" t="s">
        <v>7712</v>
      </c>
      <c r="J397" s="23" t="s">
        <v>339</v>
      </c>
    </row>
    <row r="398" spans="1:10" ht="17.100000000000001">
      <c r="A398" s="23" t="s">
        <v>7887</v>
      </c>
      <c r="B398" s="23" t="str">
        <f t="shared" si="12"/>
        <v>Botti Biabi</v>
      </c>
      <c r="C398" s="23" t="s">
        <v>7888</v>
      </c>
      <c r="D398" s="23" t="s">
        <v>7124</v>
      </c>
      <c r="E398" s="23" t="s">
        <v>1009</v>
      </c>
      <c r="F398" s="23">
        <v>100000042</v>
      </c>
      <c r="G398" s="23">
        <v>19</v>
      </c>
      <c r="H398" s="5" t="str">
        <f t="shared" si="13"/>
        <v>Botti BiabiSwansea</v>
      </c>
      <c r="I398" s="23" t="s">
        <v>7889</v>
      </c>
      <c r="J398" s="23" t="s">
        <v>339</v>
      </c>
    </row>
    <row r="399" spans="1:10" ht="17.100000000000001">
      <c r="A399" s="23" t="s">
        <v>7890</v>
      </c>
      <c r="B399" s="23" t="str">
        <f t="shared" si="12"/>
        <v>Andreas Bianga</v>
      </c>
      <c r="C399" s="23" t="s">
        <v>7891</v>
      </c>
      <c r="D399" s="23" t="s">
        <v>7042</v>
      </c>
      <c r="E399" s="23" t="s">
        <v>107</v>
      </c>
      <c r="F399" s="23">
        <v>100000047</v>
      </c>
      <c r="G399" s="23">
        <v>18</v>
      </c>
      <c r="H399" s="5" t="str">
        <f t="shared" si="13"/>
        <v>Andreas BiangaBurnley</v>
      </c>
      <c r="I399" s="23" t="s">
        <v>7892</v>
      </c>
      <c r="J399" s="23" t="s">
        <v>339</v>
      </c>
    </row>
    <row r="400" spans="1:10" ht="17.100000000000001">
      <c r="A400" s="23" t="s">
        <v>7893</v>
      </c>
      <c r="B400" s="23" t="str">
        <f t="shared" si="12"/>
        <v>Jake Bidwell</v>
      </c>
      <c r="C400" s="23" t="s">
        <v>339</v>
      </c>
      <c r="D400" s="23" t="s">
        <v>7059</v>
      </c>
      <c r="E400" s="23" t="s">
        <v>290</v>
      </c>
      <c r="F400" s="23" t="s">
        <v>91</v>
      </c>
      <c r="G400" s="23">
        <v>22</v>
      </c>
      <c r="H400" s="5" t="str">
        <f t="shared" si="13"/>
        <v>Jake BidwellBrentford</v>
      </c>
      <c r="I400" s="23" t="s">
        <v>7894</v>
      </c>
      <c r="J400" s="23" t="s">
        <v>339</v>
      </c>
    </row>
    <row r="401" spans="1:10" ht="17.100000000000001">
      <c r="A401" s="23" t="s">
        <v>7895</v>
      </c>
      <c r="B401" s="23" t="str">
        <f t="shared" si="12"/>
        <v>Gael Bigirimana</v>
      </c>
      <c r="C401" s="23" t="s">
        <v>7864</v>
      </c>
      <c r="D401" s="23" t="s">
        <v>7042</v>
      </c>
      <c r="E401" s="23" t="s">
        <v>530</v>
      </c>
      <c r="F401" s="23">
        <v>100000042</v>
      </c>
      <c r="G401" s="23">
        <v>21</v>
      </c>
      <c r="H401" s="5" t="str">
        <f t="shared" si="13"/>
        <v>Gael BigirimanaNewcastle</v>
      </c>
      <c r="I401" s="23" t="s">
        <v>7896</v>
      </c>
      <c r="J401" s="23" t="s">
        <v>339</v>
      </c>
    </row>
    <row r="402" spans="1:10" ht="17.100000000000001">
      <c r="A402" s="23" t="s">
        <v>7897</v>
      </c>
      <c r="B402" s="23" t="str">
        <f t="shared" si="12"/>
        <v>Laurence Bilboe</v>
      </c>
      <c r="C402" s="23" t="s">
        <v>339</v>
      </c>
      <c r="D402" s="23" t="s">
        <v>166</v>
      </c>
      <c r="E402" s="23" t="s">
        <v>265</v>
      </c>
      <c r="F402" s="23">
        <v>100000046</v>
      </c>
      <c r="G402" s="23">
        <v>17</v>
      </c>
      <c r="H402" s="5" t="str">
        <f t="shared" si="13"/>
        <v>Laurence BilboeRotherham</v>
      </c>
      <c r="I402" s="23" t="s">
        <v>7898</v>
      </c>
      <c r="J402" s="23" t="s">
        <v>339</v>
      </c>
    </row>
    <row r="403" spans="1:10" ht="17.100000000000001">
      <c r="A403" s="23" t="s">
        <v>7899</v>
      </c>
      <c r="B403" s="23" t="str">
        <f t="shared" si="12"/>
        <v>Dean Billingsley</v>
      </c>
      <c r="C403" s="23" t="s">
        <v>339</v>
      </c>
      <c r="D403" s="23" t="s">
        <v>7048</v>
      </c>
      <c r="E403" s="23" t="s">
        <v>5666</v>
      </c>
      <c r="F403" s="23" t="s">
        <v>5666</v>
      </c>
      <c r="G403" s="23">
        <v>18</v>
      </c>
      <c r="H403" s="5" t="str">
        <f t="shared" si="13"/>
        <v>Dean BillingsleyNaN</v>
      </c>
      <c r="I403" s="23" t="s">
        <v>7892</v>
      </c>
      <c r="J403" s="23" t="s">
        <v>339</v>
      </c>
    </row>
    <row r="404" spans="1:10" ht="17.100000000000001">
      <c r="A404" s="23" t="s">
        <v>7900</v>
      </c>
      <c r="B404" s="23" t="str">
        <f t="shared" si="12"/>
        <v>Rhys Bills</v>
      </c>
      <c r="C404" s="23" t="s">
        <v>339</v>
      </c>
      <c r="D404" s="23" t="s">
        <v>166</v>
      </c>
      <c r="E404" s="23" t="s">
        <v>263</v>
      </c>
      <c r="F404" s="23">
        <v>100000051</v>
      </c>
      <c r="G404" s="23">
        <v>17</v>
      </c>
      <c r="H404" s="5" t="str">
        <f t="shared" si="13"/>
        <v>Rhys BillsWolves</v>
      </c>
      <c r="I404" s="23" t="s">
        <v>7823</v>
      </c>
      <c r="J404" s="23" t="s">
        <v>339</v>
      </c>
    </row>
    <row r="405" spans="1:10" ht="17.100000000000001">
      <c r="A405" s="23" t="s">
        <v>7901</v>
      </c>
      <c r="B405" s="23" t="str">
        <f t="shared" si="12"/>
        <v>Billy Bingham</v>
      </c>
      <c r="C405" s="23" t="s">
        <v>339</v>
      </c>
      <c r="D405" s="23" t="s">
        <v>7042</v>
      </c>
      <c r="E405" s="23" t="s">
        <v>152</v>
      </c>
      <c r="F405" s="23" t="s">
        <v>38</v>
      </c>
      <c r="G405" s="23">
        <v>24</v>
      </c>
      <c r="H405" s="5" t="str">
        <f t="shared" si="13"/>
        <v>Billy BinghamCrewe</v>
      </c>
      <c r="I405" s="23" t="s">
        <v>7902</v>
      </c>
      <c r="J405" s="23" t="s">
        <v>339</v>
      </c>
    </row>
    <row r="406" spans="1:10" ht="17.100000000000001">
      <c r="A406" s="23" t="s">
        <v>7903</v>
      </c>
      <c r="B406" s="23" t="str">
        <f t="shared" si="12"/>
        <v>Callum Bingham</v>
      </c>
      <c r="C406" s="23" t="s">
        <v>339</v>
      </c>
      <c r="D406" s="23" t="s">
        <v>7140</v>
      </c>
      <c r="E406" s="23" t="s">
        <v>121</v>
      </c>
      <c r="F406" s="23" t="s">
        <v>7090</v>
      </c>
      <c r="G406" s="23">
        <v>17</v>
      </c>
      <c r="H406" s="5" t="str">
        <f t="shared" si="13"/>
        <v>Callum BinghamBristol Rovers</v>
      </c>
      <c r="I406" s="23" t="s">
        <v>7904</v>
      </c>
      <c r="J406" s="23" t="s">
        <v>339</v>
      </c>
    </row>
    <row r="407" spans="1:10" ht="17.100000000000001">
      <c r="A407" s="23" t="s">
        <v>7905</v>
      </c>
      <c r="B407" s="23" t="str">
        <f t="shared" si="12"/>
        <v>Rakish Bingham</v>
      </c>
      <c r="C407" s="23" t="s">
        <v>339</v>
      </c>
      <c r="D407" s="23" t="s">
        <v>7054</v>
      </c>
      <c r="E407" s="23" t="s">
        <v>187</v>
      </c>
      <c r="F407" s="23" t="s">
        <v>18</v>
      </c>
      <c r="G407" s="23">
        <v>21</v>
      </c>
      <c r="H407" s="5" t="str">
        <f t="shared" si="13"/>
        <v>Rakish BinghamHartlepool</v>
      </c>
      <c r="I407" s="23" t="s">
        <v>7906</v>
      </c>
      <c r="J407" s="23" t="s">
        <v>339</v>
      </c>
    </row>
    <row r="408" spans="1:10" ht="17.100000000000001">
      <c r="A408" s="23" t="s">
        <v>7907</v>
      </c>
      <c r="B408" s="23" t="str">
        <f t="shared" si="12"/>
        <v>Kane Bingley</v>
      </c>
      <c r="C408" s="23" t="s">
        <v>339</v>
      </c>
      <c r="D408" s="23" t="s">
        <v>7051</v>
      </c>
      <c r="E408" s="23" t="s">
        <v>455</v>
      </c>
      <c r="F408" s="23">
        <v>100000055</v>
      </c>
      <c r="G408" s="23">
        <v>17</v>
      </c>
      <c r="H408" s="5" t="str">
        <f t="shared" si="13"/>
        <v>Kane BingleyDoncaster</v>
      </c>
      <c r="I408" s="23" t="s">
        <v>7908</v>
      </c>
      <c r="J408" s="23" t="s">
        <v>339</v>
      </c>
    </row>
    <row r="409" spans="1:10" ht="17.100000000000001">
      <c r="A409" s="23" t="s">
        <v>7909</v>
      </c>
      <c r="B409" s="23" t="str">
        <f t="shared" si="12"/>
        <v>Jerome Binnom-Williams</v>
      </c>
      <c r="C409" s="23" t="s">
        <v>339</v>
      </c>
      <c r="D409" s="23" t="s">
        <v>7303</v>
      </c>
      <c r="E409" s="23" t="s">
        <v>412</v>
      </c>
      <c r="F409" s="23" t="s">
        <v>38</v>
      </c>
      <c r="G409" s="23">
        <v>20</v>
      </c>
      <c r="H409" s="5" t="str">
        <f t="shared" si="13"/>
        <v>Jerome Binnom-WilliamsBurton</v>
      </c>
      <c r="I409" s="23" t="s">
        <v>7910</v>
      </c>
      <c r="J409" s="23" t="s">
        <v>339</v>
      </c>
    </row>
    <row r="410" spans="1:10" ht="17.100000000000001">
      <c r="A410" s="23" t="s">
        <v>7911</v>
      </c>
      <c r="B410" s="23" t="str">
        <f t="shared" si="12"/>
        <v>Arlen Birch</v>
      </c>
      <c r="C410" s="23" t="s">
        <v>7912</v>
      </c>
      <c r="D410" s="23" t="s">
        <v>7462</v>
      </c>
      <c r="E410" s="23" t="s">
        <v>107</v>
      </c>
      <c r="F410" s="23">
        <v>100000047</v>
      </c>
      <c r="G410" s="23">
        <v>18</v>
      </c>
      <c r="H410" s="5" t="str">
        <f t="shared" si="13"/>
        <v>Arlen BirchBurnley</v>
      </c>
      <c r="I410" s="23" t="s">
        <v>7913</v>
      </c>
      <c r="J410" s="23" t="s">
        <v>339</v>
      </c>
    </row>
    <row r="411" spans="1:10" ht="17.100000000000001">
      <c r="A411" s="23" t="s">
        <v>7914</v>
      </c>
      <c r="B411" s="23" t="str">
        <f t="shared" si="12"/>
        <v>Ben Birch</v>
      </c>
      <c r="C411" s="23" t="s">
        <v>339</v>
      </c>
      <c r="D411" s="23" t="s">
        <v>7051</v>
      </c>
      <c r="E411" s="23" t="s">
        <v>5666</v>
      </c>
      <c r="F411" s="23" t="s">
        <v>5666</v>
      </c>
      <c r="G411" s="23">
        <v>20</v>
      </c>
      <c r="H411" s="5" t="str">
        <f t="shared" si="13"/>
        <v>Ben BirchNaN</v>
      </c>
      <c r="I411" s="23" t="s">
        <v>7915</v>
      </c>
      <c r="J411" s="23" t="s">
        <v>339</v>
      </c>
    </row>
    <row r="412" spans="1:10" ht="17.100000000000001">
      <c r="A412" s="23" t="s">
        <v>7916</v>
      </c>
      <c r="B412" s="23" t="str">
        <f t="shared" si="12"/>
        <v>Jared Bird</v>
      </c>
      <c r="C412" s="23" t="s">
        <v>339</v>
      </c>
      <c r="D412" s="23" t="s">
        <v>7609</v>
      </c>
      <c r="E412" s="23" t="s">
        <v>275</v>
      </c>
      <c r="F412" s="23">
        <v>100000042</v>
      </c>
      <c r="G412" s="23">
        <v>17</v>
      </c>
      <c r="H412" s="5" t="str">
        <f t="shared" si="13"/>
        <v>Jared BirdDerby</v>
      </c>
      <c r="I412" s="23" t="s">
        <v>7917</v>
      </c>
      <c r="J412" s="23" t="s">
        <v>339</v>
      </c>
    </row>
    <row r="413" spans="1:10" ht="17.100000000000001">
      <c r="A413" s="23" t="s">
        <v>7918</v>
      </c>
      <c r="B413" s="23" t="str">
        <f t="shared" si="12"/>
        <v>Ryan Bird</v>
      </c>
      <c r="C413" s="23" t="s">
        <v>339</v>
      </c>
      <c r="D413" s="23" t="s">
        <v>7048</v>
      </c>
      <c r="E413" s="23" t="s">
        <v>17</v>
      </c>
      <c r="F413" s="23" t="s">
        <v>18</v>
      </c>
      <c r="G413" s="23">
        <v>27</v>
      </c>
      <c r="H413" s="5" t="str">
        <f t="shared" si="13"/>
        <v>Ryan BirdYeovil</v>
      </c>
      <c r="I413" s="23" t="s">
        <v>7919</v>
      </c>
      <c r="J413" s="23" t="s">
        <v>339</v>
      </c>
    </row>
    <row r="414" spans="1:10" ht="17.100000000000001">
      <c r="A414" s="23" t="s">
        <v>7920</v>
      </c>
      <c r="B414" s="23" t="str">
        <f t="shared" si="12"/>
        <v>Sean Bird</v>
      </c>
      <c r="C414" s="23" t="s">
        <v>339</v>
      </c>
      <c r="D414" s="23" t="s">
        <v>7462</v>
      </c>
      <c r="E414" s="23" t="s">
        <v>290</v>
      </c>
      <c r="F414" s="23">
        <v>100000052</v>
      </c>
      <c r="G414" s="23">
        <v>17</v>
      </c>
      <c r="H414" s="5" t="str">
        <f t="shared" si="13"/>
        <v>Sean BirdBrentford</v>
      </c>
      <c r="I414" s="23" t="s">
        <v>7921</v>
      </c>
      <c r="J414" s="23" t="s">
        <v>339</v>
      </c>
    </row>
    <row r="415" spans="1:10" ht="17.100000000000001">
      <c r="A415" s="23" t="s">
        <v>7922</v>
      </c>
      <c r="B415" s="23" t="str">
        <f t="shared" si="12"/>
        <v>Zachary Birse</v>
      </c>
      <c r="C415" s="23" t="s">
        <v>339</v>
      </c>
      <c r="D415" s="23" t="s">
        <v>7051</v>
      </c>
      <c r="E415" s="23" t="s">
        <v>290</v>
      </c>
      <c r="F415" s="23">
        <v>100000052</v>
      </c>
      <c r="G415" s="23">
        <v>16</v>
      </c>
      <c r="H415" s="5" t="str">
        <f t="shared" si="13"/>
        <v>Zachary BirseBrentford</v>
      </c>
      <c r="I415" s="23" t="s">
        <v>7923</v>
      </c>
      <c r="J415" s="23" t="s">
        <v>339</v>
      </c>
    </row>
    <row r="416" spans="1:10" ht="17.100000000000001">
      <c r="A416" s="23" t="s">
        <v>7924</v>
      </c>
      <c r="B416" s="23" t="str">
        <f t="shared" si="12"/>
        <v>Adam Bishop</v>
      </c>
      <c r="C416" s="23" t="s">
        <v>339</v>
      </c>
      <c r="D416" s="23" t="s">
        <v>166</v>
      </c>
      <c r="E416" s="23" t="s">
        <v>32</v>
      </c>
      <c r="F416" s="23">
        <v>100000044</v>
      </c>
      <c r="G416" s="23">
        <v>17</v>
      </c>
      <c r="H416" s="5" t="str">
        <f t="shared" si="13"/>
        <v>Adam BishopMansfield</v>
      </c>
      <c r="I416" s="23" t="s">
        <v>7925</v>
      </c>
      <c r="J416" s="23" t="s">
        <v>339</v>
      </c>
    </row>
    <row r="417" spans="1:10" ht="17.100000000000001">
      <c r="A417" s="23" t="s">
        <v>7926</v>
      </c>
      <c r="B417" s="23" t="str">
        <f t="shared" si="12"/>
        <v>Andy Bishop</v>
      </c>
      <c r="C417" s="23" t="s">
        <v>339</v>
      </c>
      <c r="D417" s="23" t="s">
        <v>7048</v>
      </c>
      <c r="E417" s="23" t="s">
        <v>1184</v>
      </c>
      <c r="F417" s="23" t="s">
        <v>7081</v>
      </c>
      <c r="G417" s="23">
        <v>32</v>
      </c>
      <c r="H417" s="5" t="str">
        <f t="shared" si="13"/>
        <v>Andy BishopSouthport</v>
      </c>
      <c r="I417" s="23" t="s">
        <v>7927</v>
      </c>
      <c r="J417" s="23" t="s">
        <v>339</v>
      </c>
    </row>
    <row r="418" spans="1:10" ht="17.100000000000001">
      <c r="A418" s="23" t="s">
        <v>7928</v>
      </c>
      <c r="B418" s="23" t="str">
        <f t="shared" si="12"/>
        <v>Billy Bishop</v>
      </c>
      <c r="C418" s="23" t="s">
        <v>339</v>
      </c>
      <c r="D418" s="23" t="s">
        <v>166</v>
      </c>
      <c r="E418" s="23" t="s">
        <v>5666</v>
      </c>
      <c r="F418" s="23" t="s">
        <v>5666</v>
      </c>
      <c r="G418" s="23">
        <v>18</v>
      </c>
      <c r="H418" s="5" t="str">
        <f t="shared" si="13"/>
        <v>Billy BishopNaN</v>
      </c>
      <c r="I418" s="23" t="s">
        <v>7929</v>
      </c>
      <c r="J418" s="23" t="s">
        <v>339</v>
      </c>
    </row>
    <row r="419" spans="1:10" ht="17.100000000000001">
      <c r="A419" s="23" t="s">
        <v>7930</v>
      </c>
      <c r="B419" s="23" t="str">
        <f t="shared" si="12"/>
        <v>Colby Bishop</v>
      </c>
      <c r="C419" s="23" t="s">
        <v>339</v>
      </c>
      <c r="D419" s="23" t="s">
        <v>7034</v>
      </c>
      <c r="E419" s="23" t="s">
        <v>68</v>
      </c>
      <c r="F419" s="23">
        <v>100000044</v>
      </c>
      <c r="G419" s="23">
        <v>18</v>
      </c>
      <c r="H419" s="5" t="str">
        <f t="shared" si="13"/>
        <v>Colby BishopNotts Co</v>
      </c>
      <c r="I419" s="23" t="s">
        <v>7931</v>
      </c>
      <c r="J419" s="23" t="s">
        <v>339</v>
      </c>
    </row>
    <row r="420" spans="1:10" ht="17.100000000000001">
      <c r="A420" s="23" t="s">
        <v>7932</v>
      </c>
      <c r="B420" s="23" t="str">
        <f t="shared" si="12"/>
        <v>Neal Bishop</v>
      </c>
      <c r="C420" s="23" t="s">
        <v>339</v>
      </c>
      <c r="D420" s="23" t="s">
        <v>7534</v>
      </c>
      <c r="E420" s="23" t="s">
        <v>134</v>
      </c>
      <c r="F420" s="23" t="s">
        <v>38</v>
      </c>
      <c r="G420" s="23">
        <v>33</v>
      </c>
      <c r="H420" s="5" t="str">
        <f t="shared" si="13"/>
        <v>Neal BishopScunthorpe</v>
      </c>
      <c r="I420" s="23" t="s">
        <v>7933</v>
      </c>
      <c r="J420" s="23" t="s">
        <v>339</v>
      </c>
    </row>
    <row r="421" spans="1:10" ht="17.100000000000001">
      <c r="A421" s="23" t="s">
        <v>7934</v>
      </c>
      <c r="B421" s="23" t="str">
        <f t="shared" si="12"/>
        <v>Teddy Bishop</v>
      </c>
      <c r="C421" s="23" t="s">
        <v>339</v>
      </c>
      <c r="D421" s="23" t="s">
        <v>7042</v>
      </c>
      <c r="E421" s="23" t="s">
        <v>159</v>
      </c>
      <c r="F421" s="23" t="s">
        <v>91</v>
      </c>
      <c r="G421" s="23">
        <v>18</v>
      </c>
      <c r="H421" s="5" t="str">
        <f t="shared" si="13"/>
        <v>Teddy BishopIpswich</v>
      </c>
      <c r="I421" s="23" t="s">
        <v>7830</v>
      </c>
      <c r="J421" s="23" t="s">
        <v>339</v>
      </c>
    </row>
    <row r="422" spans="1:10" ht="17.100000000000001">
      <c r="A422" s="23" t="s">
        <v>7935</v>
      </c>
      <c r="B422" s="23" t="str">
        <f t="shared" si="12"/>
        <v>James Bittner</v>
      </c>
      <c r="C422" s="23" t="s">
        <v>7936</v>
      </c>
      <c r="D422" s="23" t="s">
        <v>166</v>
      </c>
      <c r="E422" s="23" t="s">
        <v>142</v>
      </c>
      <c r="F422" s="23" t="s">
        <v>18</v>
      </c>
      <c r="G422" s="23">
        <v>33</v>
      </c>
      <c r="H422" s="5" t="str">
        <f t="shared" si="13"/>
        <v>James BittnerPlymouth</v>
      </c>
      <c r="I422" s="23" t="s">
        <v>7937</v>
      </c>
      <c r="J422" s="23" t="s">
        <v>339</v>
      </c>
    </row>
    <row r="423" spans="1:10" ht="17.100000000000001">
      <c r="A423" s="23" t="s">
        <v>7938</v>
      </c>
      <c r="B423" s="23" t="str">
        <f t="shared" si="12"/>
        <v>Harley Black</v>
      </c>
      <c r="C423" s="23" t="s">
        <v>339</v>
      </c>
      <c r="D423" s="23" t="s">
        <v>7102</v>
      </c>
      <c r="E423" s="23" t="s">
        <v>657</v>
      </c>
      <c r="F423" s="23">
        <v>100000042</v>
      </c>
      <c r="G423" s="23">
        <v>17</v>
      </c>
      <c r="H423" s="5" t="str">
        <f t="shared" si="13"/>
        <v>Harley BlackNorwich</v>
      </c>
      <c r="I423" s="23" t="s">
        <v>7939</v>
      </c>
      <c r="J423" s="23" t="s">
        <v>339</v>
      </c>
    </row>
    <row r="424" spans="1:10" ht="17.100000000000001">
      <c r="A424" s="23" t="s">
        <v>7940</v>
      </c>
      <c r="B424" s="23" t="str">
        <f t="shared" si="12"/>
        <v>Paul Black</v>
      </c>
      <c r="C424" s="23" t="s">
        <v>339</v>
      </c>
      <c r="D424" s="23" t="s">
        <v>7303</v>
      </c>
      <c r="E424" s="23" t="s">
        <v>4542</v>
      </c>
      <c r="F424" s="23" t="s">
        <v>7275</v>
      </c>
      <c r="G424" s="23">
        <v>25</v>
      </c>
      <c r="H424" s="5" t="str">
        <f t="shared" si="13"/>
        <v>Paul BlackAtlanta Silverbacks</v>
      </c>
      <c r="I424" s="23" t="s">
        <v>7941</v>
      </c>
      <c r="J424" s="23" t="s">
        <v>3438</v>
      </c>
    </row>
    <row r="425" spans="1:10" ht="17.100000000000001">
      <c r="A425" s="23" t="s">
        <v>7942</v>
      </c>
      <c r="B425" s="23" t="str">
        <f t="shared" si="12"/>
        <v>Sonny Black</v>
      </c>
      <c r="C425" s="23" t="s">
        <v>339</v>
      </c>
      <c r="D425" s="23" t="s">
        <v>7042</v>
      </c>
      <c r="E425" s="23" t="s">
        <v>5666</v>
      </c>
      <c r="F425" s="23" t="s">
        <v>5666</v>
      </c>
      <c r="G425" s="23">
        <v>19</v>
      </c>
      <c r="H425" s="5" t="str">
        <f t="shared" si="13"/>
        <v>Sonny BlackNaN</v>
      </c>
      <c r="I425" s="23" t="s">
        <v>7943</v>
      </c>
      <c r="J425" s="23" t="s">
        <v>339</v>
      </c>
    </row>
    <row r="426" spans="1:10" ht="17.100000000000001">
      <c r="A426" s="23" t="s">
        <v>7944</v>
      </c>
      <c r="B426" s="23" t="str">
        <f t="shared" si="12"/>
        <v>Harry Blackburn</v>
      </c>
      <c r="C426" s="23" t="s">
        <v>339</v>
      </c>
      <c r="D426" s="23" t="s">
        <v>7042</v>
      </c>
      <c r="E426" s="23" t="s">
        <v>378</v>
      </c>
      <c r="F426" s="23">
        <v>100000056</v>
      </c>
      <c r="G426" s="23">
        <v>16</v>
      </c>
      <c r="H426" s="5" t="str">
        <f t="shared" si="13"/>
        <v>Harry BlackburnAccrington</v>
      </c>
      <c r="I426" s="23" t="s">
        <v>7945</v>
      </c>
      <c r="J426" s="23" t="s">
        <v>339</v>
      </c>
    </row>
    <row r="427" spans="1:10" ht="17.100000000000001">
      <c r="A427" s="23" t="s">
        <v>7946</v>
      </c>
      <c r="B427" s="23" t="str">
        <f t="shared" si="12"/>
        <v>Corey Blackett-Taylor</v>
      </c>
      <c r="C427" s="23" t="s">
        <v>339</v>
      </c>
      <c r="D427" s="23" t="s">
        <v>7124</v>
      </c>
      <c r="E427" s="23" t="s">
        <v>116</v>
      </c>
      <c r="F427" s="23">
        <v>100000051</v>
      </c>
      <c r="G427" s="23">
        <v>17</v>
      </c>
      <c r="H427" s="5" t="str">
        <f t="shared" si="13"/>
        <v>Corey Blackett-TaylorAston Villa</v>
      </c>
      <c r="I427" s="23" t="s">
        <v>7823</v>
      </c>
      <c r="J427" s="23" t="s">
        <v>339</v>
      </c>
    </row>
    <row r="428" spans="1:10" ht="17.100000000000001">
      <c r="A428" s="23" t="s">
        <v>7947</v>
      </c>
      <c r="B428" s="23" t="str">
        <f t="shared" si="12"/>
        <v>Tyler Blackett</v>
      </c>
      <c r="C428" s="23" t="s">
        <v>7948</v>
      </c>
      <c r="D428" s="23" t="s">
        <v>7303</v>
      </c>
      <c r="E428" s="23" t="s">
        <v>3671</v>
      </c>
      <c r="F428" s="23" t="s">
        <v>2190</v>
      </c>
      <c r="G428" s="23">
        <v>21</v>
      </c>
      <c r="H428" s="5" t="str">
        <f t="shared" si="13"/>
        <v>Tyler BlackettCeltic</v>
      </c>
      <c r="I428" s="23" t="s">
        <v>7949</v>
      </c>
      <c r="J428" s="23" t="s">
        <v>4798</v>
      </c>
    </row>
    <row r="429" spans="1:10" ht="17.100000000000001">
      <c r="A429" s="23" t="s">
        <v>7950</v>
      </c>
      <c r="B429" s="23" t="str">
        <f t="shared" si="12"/>
        <v>Jack Blackford</v>
      </c>
      <c r="C429" s="23" t="s">
        <v>339</v>
      </c>
      <c r="D429" s="23" t="s">
        <v>7153</v>
      </c>
      <c r="E429" s="23" t="s">
        <v>187</v>
      </c>
      <c r="F429" s="23">
        <v>100000046</v>
      </c>
      <c r="G429" s="23">
        <v>17</v>
      </c>
      <c r="H429" s="5" t="str">
        <f t="shared" si="13"/>
        <v>Jack BlackfordHartlepool</v>
      </c>
      <c r="I429" s="23" t="s">
        <v>7951</v>
      </c>
      <c r="J429" s="23" t="s">
        <v>339</v>
      </c>
    </row>
    <row r="430" spans="1:10" ht="17.100000000000001">
      <c r="A430" s="23" t="s">
        <v>7952</v>
      </c>
      <c r="B430" s="23" t="str">
        <f t="shared" si="12"/>
        <v>Andre Blackman</v>
      </c>
      <c r="C430" s="23" t="s">
        <v>7038</v>
      </c>
      <c r="D430" s="23" t="s">
        <v>7385</v>
      </c>
      <c r="E430" s="23" t="s">
        <v>5666</v>
      </c>
      <c r="F430" s="23" t="s">
        <v>5666</v>
      </c>
      <c r="G430" s="23">
        <v>24</v>
      </c>
      <c r="H430" s="5" t="str">
        <f t="shared" si="13"/>
        <v>Andre BlackmanNaN</v>
      </c>
      <c r="I430" s="23" t="s">
        <v>7953</v>
      </c>
      <c r="J430" s="23" t="s">
        <v>339</v>
      </c>
    </row>
    <row r="431" spans="1:10" ht="17.100000000000001">
      <c r="A431" s="23" t="s">
        <v>7954</v>
      </c>
      <c r="B431" s="23" t="str">
        <f t="shared" si="12"/>
        <v>Daryl Blackman</v>
      </c>
      <c r="C431" s="23" t="s">
        <v>339</v>
      </c>
      <c r="D431" s="23" t="s">
        <v>7042</v>
      </c>
      <c r="E431" s="23" t="s">
        <v>5666</v>
      </c>
      <c r="F431" s="23" t="s">
        <v>5666</v>
      </c>
      <c r="G431" s="23">
        <v>20</v>
      </c>
      <c r="H431" s="5" t="str">
        <f t="shared" si="13"/>
        <v>Daryl BlackmanNaN</v>
      </c>
      <c r="I431" s="23" t="s">
        <v>7955</v>
      </c>
      <c r="J431" s="23" t="s">
        <v>339</v>
      </c>
    </row>
    <row r="432" spans="1:10" ht="17.100000000000001">
      <c r="A432" s="23" t="s">
        <v>7956</v>
      </c>
      <c r="B432" s="23" t="str">
        <f t="shared" si="12"/>
        <v>Jamal Blackman</v>
      </c>
      <c r="C432" s="23" t="s">
        <v>7957</v>
      </c>
      <c r="D432" s="23" t="s">
        <v>166</v>
      </c>
      <c r="E432" s="23" t="s">
        <v>169</v>
      </c>
      <c r="F432" s="23">
        <v>100000042</v>
      </c>
      <c r="G432" s="23">
        <v>21</v>
      </c>
      <c r="H432" s="5" t="str">
        <f t="shared" si="13"/>
        <v>Jamal BlackmanChelsea</v>
      </c>
      <c r="I432" s="23" t="s">
        <v>7958</v>
      </c>
      <c r="J432" s="23" t="s">
        <v>339</v>
      </c>
    </row>
    <row r="433" spans="1:10" ht="17.100000000000001">
      <c r="A433" s="23" t="s">
        <v>7959</v>
      </c>
      <c r="B433" s="23" t="str">
        <f t="shared" si="12"/>
        <v>Nick Blackman</v>
      </c>
      <c r="C433" s="23" t="s">
        <v>7960</v>
      </c>
      <c r="D433" s="23" t="s">
        <v>7124</v>
      </c>
      <c r="E433" s="23" t="s">
        <v>157</v>
      </c>
      <c r="F433" s="23" t="s">
        <v>91</v>
      </c>
      <c r="G433" s="23">
        <v>25</v>
      </c>
      <c r="H433" s="5" t="str">
        <f t="shared" si="13"/>
        <v>Nick BlackmanReading</v>
      </c>
      <c r="I433" s="23" t="s">
        <v>7961</v>
      </c>
      <c r="J433" s="23" t="s">
        <v>339</v>
      </c>
    </row>
    <row r="434" spans="1:10" ht="17.100000000000001">
      <c r="A434" s="23" t="s">
        <v>7962</v>
      </c>
      <c r="B434" s="23" t="str">
        <f t="shared" si="12"/>
        <v>Lewis Blackshaw</v>
      </c>
      <c r="C434" s="23" t="s">
        <v>339</v>
      </c>
      <c r="D434" s="23" t="s">
        <v>7059</v>
      </c>
      <c r="E434" s="23" t="s">
        <v>490</v>
      </c>
      <c r="F434" s="23">
        <v>100000051</v>
      </c>
      <c r="G434" s="23">
        <v>16</v>
      </c>
      <c r="H434" s="5" t="str">
        <f t="shared" si="13"/>
        <v>Lewis BlackshawMan City</v>
      </c>
      <c r="I434" s="23" t="s">
        <v>7674</v>
      </c>
      <c r="J434" s="23" t="s">
        <v>339</v>
      </c>
    </row>
    <row r="435" spans="1:10" ht="17.100000000000001">
      <c r="A435" s="23" t="s">
        <v>7963</v>
      </c>
      <c r="B435" s="23" t="str">
        <f t="shared" si="12"/>
        <v>Tyler Blackwood</v>
      </c>
      <c r="C435" s="23" t="s">
        <v>339</v>
      </c>
      <c r="D435" s="23" t="s">
        <v>7048</v>
      </c>
      <c r="E435" s="23" t="s">
        <v>98</v>
      </c>
      <c r="F435" s="23">
        <v>100000043</v>
      </c>
      <c r="G435" s="23">
        <v>23</v>
      </c>
      <c r="H435" s="5" t="str">
        <f t="shared" si="13"/>
        <v>Tyler BlackwoodQ.P.R.</v>
      </c>
      <c r="I435" s="23" t="s">
        <v>7964</v>
      </c>
      <c r="J435" s="23" t="s">
        <v>339</v>
      </c>
    </row>
    <row r="436" spans="1:10" ht="17.100000000000001">
      <c r="A436" s="23" t="s">
        <v>7965</v>
      </c>
      <c r="B436" s="23" t="str">
        <f t="shared" si="12"/>
        <v>Matty Blair</v>
      </c>
      <c r="C436" s="23" t="s">
        <v>7143</v>
      </c>
      <c r="D436" s="23" t="s">
        <v>7039</v>
      </c>
      <c r="E436" s="23" t="s">
        <v>32</v>
      </c>
      <c r="F436" s="23" t="s">
        <v>18</v>
      </c>
      <c r="G436" s="23">
        <v>26</v>
      </c>
      <c r="H436" s="5" t="str">
        <f t="shared" si="13"/>
        <v>Matty BlairMansfield</v>
      </c>
      <c r="I436" s="23" t="s">
        <v>7966</v>
      </c>
      <c r="J436" s="23" t="s">
        <v>339</v>
      </c>
    </row>
    <row r="437" spans="1:10" ht="17.100000000000001">
      <c r="A437" s="23" t="s">
        <v>7967</v>
      </c>
      <c r="B437" s="23" t="str">
        <f t="shared" si="12"/>
        <v>Liam Blake</v>
      </c>
      <c r="C437" s="23" t="s">
        <v>339</v>
      </c>
      <c r="D437" s="23" t="s">
        <v>7034</v>
      </c>
      <c r="E437" s="23" t="s">
        <v>5666</v>
      </c>
      <c r="F437" s="23" t="s">
        <v>5666</v>
      </c>
      <c r="G437" s="23">
        <v>19</v>
      </c>
      <c r="H437" s="5" t="str">
        <f t="shared" si="13"/>
        <v>Liam BlakeNaN</v>
      </c>
      <c r="I437" s="23" t="s">
        <v>7968</v>
      </c>
      <c r="J437" s="23" t="s">
        <v>339</v>
      </c>
    </row>
    <row r="438" spans="1:10" ht="17.100000000000001">
      <c r="A438" s="23" t="s">
        <v>7969</v>
      </c>
      <c r="B438" s="23" t="str">
        <f t="shared" si="12"/>
        <v>Sam Blake</v>
      </c>
      <c r="C438" s="23" t="s">
        <v>7970</v>
      </c>
      <c r="D438" s="23" t="s">
        <v>7462</v>
      </c>
      <c r="E438" s="23" t="s">
        <v>121</v>
      </c>
      <c r="F438" s="23">
        <v>100000057</v>
      </c>
      <c r="G438" s="23">
        <v>16</v>
      </c>
      <c r="H438" s="5" t="str">
        <f t="shared" si="13"/>
        <v>Sam BlakeBristol Rovers</v>
      </c>
      <c r="I438" s="23" t="s">
        <v>7971</v>
      </c>
      <c r="J438" s="23" t="s">
        <v>339</v>
      </c>
    </row>
    <row r="439" spans="1:10" ht="17.100000000000001">
      <c r="A439" s="23" t="s">
        <v>7972</v>
      </c>
      <c r="B439" s="23" t="str">
        <f t="shared" si="12"/>
        <v>Tyler Blake</v>
      </c>
      <c r="C439" s="23" t="s">
        <v>339</v>
      </c>
      <c r="D439" s="23" t="s">
        <v>7042</v>
      </c>
      <c r="E439" s="23" t="s">
        <v>32</v>
      </c>
      <c r="F439" s="23">
        <v>100000044</v>
      </c>
      <c r="G439" s="23">
        <v>17</v>
      </c>
      <c r="H439" s="5" t="str">
        <f t="shared" si="13"/>
        <v>Tyler BlakeMansfield</v>
      </c>
      <c r="I439" s="23" t="s">
        <v>7973</v>
      </c>
      <c r="J439" s="23" t="s">
        <v>339</v>
      </c>
    </row>
    <row r="440" spans="1:10" ht="17.100000000000001">
      <c r="A440" s="23" t="s">
        <v>7974</v>
      </c>
      <c r="B440" s="23" t="str">
        <f t="shared" si="12"/>
        <v>Adam Blakeman</v>
      </c>
      <c r="C440" s="23" t="s">
        <v>339</v>
      </c>
      <c r="D440" s="23" t="s">
        <v>7867</v>
      </c>
      <c r="E440" s="23" t="s">
        <v>1184</v>
      </c>
      <c r="F440" s="23" t="s">
        <v>7081</v>
      </c>
      <c r="G440" s="23">
        <v>23</v>
      </c>
      <c r="H440" s="5" t="str">
        <f t="shared" si="13"/>
        <v>Adam BlakemanSouthport</v>
      </c>
      <c r="I440" s="23" t="s">
        <v>7975</v>
      </c>
      <c r="J440" s="23" t="s">
        <v>339</v>
      </c>
    </row>
    <row r="441" spans="1:10" ht="17.100000000000001">
      <c r="A441" s="23" t="s">
        <v>7976</v>
      </c>
      <c r="B441" s="23" t="str">
        <f t="shared" si="12"/>
        <v>Aidan Blanchard</v>
      </c>
      <c r="C441" s="23" t="s">
        <v>339</v>
      </c>
      <c r="D441" s="23" t="s">
        <v>7042</v>
      </c>
      <c r="E441" s="23" t="s">
        <v>5666</v>
      </c>
      <c r="F441" s="23" t="s">
        <v>5666</v>
      </c>
      <c r="G441" s="23">
        <v>19</v>
      </c>
      <c r="H441" s="5" t="str">
        <f t="shared" si="13"/>
        <v>Aidan BlanchardNaN</v>
      </c>
      <c r="I441" s="23" t="s">
        <v>7977</v>
      </c>
      <c r="J441" s="23" t="s">
        <v>339</v>
      </c>
    </row>
    <row r="442" spans="1:10" ht="17.100000000000001">
      <c r="A442" s="23" t="s">
        <v>7978</v>
      </c>
      <c r="B442" s="23" t="str">
        <f t="shared" si="12"/>
        <v>James Blanchfield</v>
      </c>
      <c r="C442" s="23" t="s">
        <v>339</v>
      </c>
      <c r="D442" s="23" t="s">
        <v>7042</v>
      </c>
      <c r="E442" s="23" t="s">
        <v>159</v>
      </c>
      <c r="F442" s="23">
        <v>100000052</v>
      </c>
      <c r="G442" s="23">
        <v>17</v>
      </c>
      <c r="H442" s="5" t="str">
        <f t="shared" si="13"/>
        <v>James BlanchfieldIpswich</v>
      </c>
      <c r="I442" s="23" t="s">
        <v>7904</v>
      </c>
      <c r="J442" s="23" t="s">
        <v>339</v>
      </c>
    </row>
    <row r="443" spans="1:10" ht="17.100000000000001">
      <c r="A443" s="23" t="s">
        <v>7979</v>
      </c>
      <c r="B443" s="23" t="str">
        <f t="shared" si="12"/>
        <v>Kieran Blaney</v>
      </c>
      <c r="C443" s="23" t="s">
        <v>339</v>
      </c>
      <c r="D443" s="23" t="s">
        <v>7097</v>
      </c>
      <c r="E443" s="23" t="s">
        <v>68</v>
      </c>
      <c r="F443" s="23">
        <v>100000044</v>
      </c>
      <c r="G443" s="23">
        <v>17</v>
      </c>
      <c r="H443" s="5" t="str">
        <f t="shared" si="13"/>
        <v>Kieran BlaneyNotts Co</v>
      </c>
      <c r="I443" s="23" t="s">
        <v>7624</v>
      </c>
      <c r="J443" s="23" t="s">
        <v>339</v>
      </c>
    </row>
    <row r="444" spans="1:10" ht="17.100000000000001">
      <c r="A444" s="23" t="s">
        <v>7980</v>
      </c>
      <c r="B444" s="23" t="str">
        <f t="shared" si="12"/>
        <v>Jordan Blinco</v>
      </c>
      <c r="C444" s="23" t="s">
        <v>339</v>
      </c>
      <c r="D444" s="23" t="s">
        <v>7039</v>
      </c>
      <c r="E444" s="23" t="s">
        <v>669</v>
      </c>
      <c r="F444" s="23">
        <v>100000042</v>
      </c>
      <c r="G444" s="23">
        <v>18</v>
      </c>
      <c r="H444" s="5" t="str">
        <f t="shared" si="13"/>
        <v>Jordan BlincoSunderland</v>
      </c>
      <c r="I444" s="23" t="s">
        <v>7981</v>
      </c>
      <c r="J444" s="23" t="s">
        <v>339</v>
      </c>
    </row>
    <row r="445" spans="1:10" ht="17.100000000000001">
      <c r="A445" s="23" t="s">
        <v>7982</v>
      </c>
      <c r="B445" s="23" t="str">
        <f t="shared" si="12"/>
        <v>Nathan Blissett</v>
      </c>
      <c r="C445" s="23" t="s">
        <v>339</v>
      </c>
      <c r="D445" s="23" t="s">
        <v>7048</v>
      </c>
      <c r="E445" s="23" t="s">
        <v>121</v>
      </c>
      <c r="F445" s="23" t="s">
        <v>18</v>
      </c>
      <c r="G445" s="23">
        <v>25</v>
      </c>
      <c r="H445" s="5" t="str">
        <f t="shared" si="13"/>
        <v>Nathan BlissettBristol Rovers</v>
      </c>
      <c r="I445" s="23" t="s">
        <v>7983</v>
      </c>
      <c r="J445" s="23" t="s">
        <v>339</v>
      </c>
    </row>
    <row r="446" spans="1:10" ht="17.100000000000001">
      <c r="A446" s="23" t="s">
        <v>7984</v>
      </c>
      <c r="B446" s="23" t="str">
        <f t="shared" si="12"/>
        <v>Dominic Blizzard</v>
      </c>
      <c r="C446" s="23" t="s">
        <v>339</v>
      </c>
      <c r="D446" s="23" t="s">
        <v>7253</v>
      </c>
      <c r="E446" s="23" t="s">
        <v>5666</v>
      </c>
      <c r="F446" s="23" t="s">
        <v>5666</v>
      </c>
      <c r="G446" s="23">
        <v>31</v>
      </c>
      <c r="H446" s="5" t="str">
        <f t="shared" si="13"/>
        <v>Dominic BlizzardNaN</v>
      </c>
      <c r="I446" s="23" t="s">
        <v>7985</v>
      </c>
      <c r="J446" s="23" t="s">
        <v>339</v>
      </c>
    </row>
    <row r="447" spans="1:10" ht="17.100000000000001">
      <c r="A447" s="23" t="s">
        <v>7986</v>
      </c>
      <c r="B447" s="23" t="str">
        <f t="shared" si="12"/>
        <v>Brad Blocksidge</v>
      </c>
      <c r="C447" s="23" t="s">
        <v>339</v>
      </c>
      <c r="D447" s="23" t="s">
        <v>212</v>
      </c>
      <c r="E447" s="23" t="s">
        <v>5666</v>
      </c>
      <c r="F447" s="23" t="s">
        <v>5666</v>
      </c>
      <c r="G447" s="23">
        <v>18</v>
      </c>
      <c r="H447" s="5" t="str">
        <f t="shared" si="13"/>
        <v>Brad BlocksidgeNaN</v>
      </c>
      <c r="I447" s="23" t="s">
        <v>7987</v>
      </c>
      <c r="J447" s="23" t="s">
        <v>339</v>
      </c>
    </row>
    <row r="448" spans="1:10" ht="17.100000000000001">
      <c r="A448" s="23" t="s">
        <v>7988</v>
      </c>
      <c r="B448" s="23" t="str">
        <f t="shared" si="12"/>
        <v>Matt Bloomfield</v>
      </c>
      <c r="C448" s="23" t="s">
        <v>339</v>
      </c>
      <c r="D448" s="23" t="s">
        <v>212</v>
      </c>
      <c r="E448" s="23" t="s">
        <v>3117</v>
      </c>
      <c r="F448" s="23" t="s">
        <v>18</v>
      </c>
      <c r="G448" s="23">
        <v>31</v>
      </c>
      <c r="H448" s="5" t="str">
        <f t="shared" si="13"/>
        <v>Matt BloomfieldWycombe</v>
      </c>
      <c r="I448" s="23" t="s">
        <v>7989</v>
      </c>
      <c r="J448" s="23" t="s">
        <v>339</v>
      </c>
    </row>
    <row r="449" spans="1:10" ht="17.100000000000001">
      <c r="A449" s="23" t="s">
        <v>7990</v>
      </c>
      <c r="B449" s="23" t="str">
        <f t="shared" si="12"/>
        <v>Teddy Bloor</v>
      </c>
      <c r="C449" s="23" t="s">
        <v>339</v>
      </c>
      <c r="D449" s="23" t="s">
        <v>7170</v>
      </c>
      <c r="E449" s="23" t="s">
        <v>32</v>
      </c>
      <c r="F449" s="23">
        <v>100000053</v>
      </c>
      <c r="G449" s="23">
        <v>15</v>
      </c>
      <c r="H449" s="5" t="str">
        <f t="shared" si="13"/>
        <v>Teddy BloorMansfield</v>
      </c>
      <c r="I449" s="23" t="s">
        <v>7991</v>
      </c>
      <c r="J449" s="23" t="s">
        <v>339</v>
      </c>
    </row>
    <row r="450" spans="1:10" ht="17.100000000000001">
      <c r="A450" s="23" t="s">
        <v>7992</v>
      </c>
      <c r="B450" s="23" t="str">
        <f t="shared" ref="B450:B513" si="14">MID(A450 &amp; " " &amp; A450, FIND(", ", A450) + 2, LEN(A450) - FIND(", ", A450) - 1) &amp; " " &amp; LEFT(A450, FIND(", ", A450) - 1)</f>
        <v>Jacob Blyth</v>
      </c>
      <c r="C450" s="23" t="s">
        <v>339</v>
      </c>
      <c r="D450" s="23" t="s">
        <v>7048</v>
      </c>
      <c r="E450" s="23" t="s">
        <v>357</v>
      </c>
      <c r="F450" s="23">
        <v>100000042</v>
      </c>
      <c r="G450" s="23">
        <v>22</v>
      </c>
      <c r="H450" s="5" t="str">
        <f t="shared" ref="H450:H513" si="15">B450 &amp; E450</f>
        <v>Jacob BlythLeicester</v>
      </c>
      <c r="I450" s="23" t="s">
        <v>7993</v>
      </c>
      <c r="J450" s="23" t="s">
        <v>339</v>
      </c>
    </row>
    <row r="451" spans="1:10" ht="17.100000000000001">
      <c r="A451" s="23" t="s">
        <v>7994</v>
      </c>
      <c r="B451" s="23" t="str">
        <f t="shared" si="14"/>
        <v>Denzeil Boadu</v>
      </c>
      <c r="C451" s="23" t="s">
        <v>7033</v>
      </c>
      <c r="D451" s="23" t="s">
        <v>7034</v>
      </c>
      <c r="E451" s="23" t="s">
        <v>490</v>
      </c>
      <c r="F451" s="23">
        <v>100000051</v>
      </c>
      <c r="G451" s="23">
        <v>18</v>
      </c>
      <c r="H451" s="5" t="str">
        <f t="shared" si="15"/>
        <v>Denzeil BoaduMan City</v>
      </c>
      <c r="I451" s="23" t="s">
        <v>7995</v>
      </c>
      <c r="J451" s="23" t="s">
        <v>339</v>
      </c>
    </row>
    <row r="452" spans="1:10" ht="17.100000000000001">
      <c r="A452" s="23" t="s">
        <v>7996</v>
      </c>
      <c r="B452" s="23" t="str">
        <f t="shared" si="14"/>
        <v>Nana Boakye-Yiadom</v>
      </c>
      <c r="C452" s="23" t="s">
        <v>7033</v>
      </c>
      <c r="D452" s="23" t="s">
        <v>7560</v>
      </c>
      <c r="E452" s="23" t="s">
        <v>5666</v>
      </c>
      <c r="F452" s="23" t="s">
        <v>5666</v>
      </c>
      <c r="G452" s="23">
        <v>19</v>
      </c>
      <c r="H452" s="5" t="str">
        <f t="shared" si="15"/>
        <v>Nana Boakye-YiadomNaN</v>
      </c>
      <c r="I452" s="23" t="s">
        <v>7997</v>
      </c>
      <c r="J452" s="23" t="s">
        <v>339</v>
      </c>
    </row>
    <row r="453" spans="1:10" ht="17.100000000000001">
      <c r="A453" s="23" t="s">
        <v>7998</v>
      </c>
      <c r="B453" s="23" t="str">
        <f t="shared" si="14"/>
        <v>Hiram Boateng</v>
      </c>
      <c r="C453" s="23" t="s">
        <v>7033</v>
      </c>
      <c r="D453" s="23" t="s">
        <v>212</v>
      </c>
      <c r="E453" s="23" t="s">
        <v>142</v>
      </c>
      <c r="F453" s="23" t="s">
        <v>18</v>
      </c>
      <c r="G453" s="23">
        <v>19</v>
      </c>
      <c r="H453" s="5" t="str">
        <f t="shared" si="15"/>
        <v>Hiram BoatengPlymouth</v>
      </c>
      <c r="I453" s="23" t="s">
        <v>7999</v>
      </c>
      <c r="J453" s="23" t="s">
        <v>339</v>
      </c>
    </row>
    <row r="454" spans="1:10" ht="17.100000000000001">
      <c r="A454" s="23" t="s">
        <v>8000</v>
      </c>
      <c r="B454" s="23" t="str">
        <f t="shared" si="14"/>
        <v>Kofi Boateng</v>
      </c>
      <c r="C454" s="23" t="s">
        <v>7033</v>
      </c>
      <c r="D454" s="23" t="s">
        <v>7462</v>
      </c>
      <c r="E454" s="23" t="s">
        <v>657</v>
      </c>
      <c r="F454" s="23">
        <v>100000051</v>
      </c>
      <c r="G454" s="23">
        <v>16</v>
      </c>
      <c r="H454" s="5" t="str">
        <f t="shared" si="15"/>
        <v>Kofi BoatengNorwich</v>
      </c>
      <c r="I454" s="23" t="s">
        <v>8001</v>
      </c>
      <c r="J454" s="23" t="s">
        <v>339</v>
      </c>
    </row>
    <row r="455" spans="1:10" ht="17.100000000000001">
      <c r="A455" s="23" t="s">
        <v>8002</v>
      </c>
      <c r="B455" s="23" t="str">
        <f t="shared" si="14"/>
        <v>Kwame Boateng</v>
      </c>
      <c r="C455" s="23" t="s">
        <v>339</v>
      </c>
      <c r="D455" s="23" t="s">
        <v>7170</v>
      </c>
      <c r="E455" s="23" t="s">
        <v>496</v>
      </c>
      <c r="F455" s="23">
        <v>100000055</v>
      </c>
      <c r="G455" s="23">
        <v>16</v>
      </c>
      <c r="H455" s="5" t="str">
        <f t="shared" si="15"/>
        <v>Kwame BoatengBradford City</v>
      </c>
      <c r="I455" s="23" t="s">
        <v>7186</v>
      </c>
      <c r="J455" s="23" t="s">
        <v>339</v>
      </c>
    </row>
    <row r="456" spans="1:10" ht="17.100000000000001">
      <c r="A456" s="23" t="s">
        <v>8003</v>
      </c>
      <c r="B456" s="23" t="str">
        <f t="shared" si="14"/>
        <v>Michael Boateng</v>
      </c>
      <c r="C456" s="23" t="s">
        <v>339</v>
      </c>
      <c r="D456" s="23" t="s">
        <v>7042</v>
      </c>
      <c r="E456" s="23" t="s">
        <v>5666</v>
      </c>
      <c r="F456" s="23" t="s">
        <v>5666</v>
      </c>
      <c r="G456" s="23">
        <v>19</v>
      </c>
      <c r="H456" s="5" t="str">
        <f t="shared" si="15"/>
        <v>Michael BoatengNaN</v>
      </c>
      <c r="I456" s="23" t="s">
        <v>8004</v>
      </c>
      <c r="J456" s="23" t="s">
        <v>339</v>
      </c>
    </row>
    <row r="457" spans="1:10" ht="17.100000000000001">
      <c r="A457" s="23" t="s">
        <v>8005</v>
      </c>
      <c r="B457" s="23" t="str">
        <f t="shared" si="14"/>
        <v>Owen Boddey</v>
      </c>
      <c r="C457" s="23" t="s">
        <v>339</v>
      </c>
      <c r="D457" s="23" t="s">
        <v>7051</v>
      </c>
      <c r="E457" s="23" t="s">
        <v>470</v>
      </c>
      <c r="F457" s="23">
        <v>100000053</v>
      </c>
      <c r="G457" s="23">
        <v>18</v>
      </c>
      <c r="H457" s="5" t="str">
        <f t="shared" si="15"/>
        <v>Owen BoddeyCambridge</v>
      </c>
      <c r="I457" s="23" t="s">
        <v>8006</v>
      </c>
      <c r="J457" s="23" t="s">
        <v>339</v>
      </c>
    </row>
    <row r="458" spans="1:10" ht="33.950000000000003">
      <c r="A458" s="23" t="s">
        <v>8007</v>
      </c>
      <c r="B458" s="23" t="str">
        <f t="shared" si="14"/>
        <v>Luke Boden</v>
      </c>
      <c r="C458" s="23" t="s">
        <v>7448</v>
      </c>
      <c r="D458" s="23" t="s">
        <v>8008</v>
      </c>
      <c r="E458" s="23" t="s">
        <v>4785</v>
      </c>
      <c r="F458" s="23" t="s">
        <v>8009</v>
      </c>
      <c r="G458" s="23">
        <v>26</v>
      </c>
      <c r="H458" s="5" t="str">
        <f t="shared" si="15"/>
        <v>Luke BodenOrlando City</v>
      </c>
      <c r="I458" s="23" t="s">
        <v>8010</v>
      </c>
      <c r="J458" s="23" t="s">
        <v>3438</v>
      </c>
    </row>
    <row r="459" spans="1:10" ht="17.100000000000001">
      <c r="A459" s="23" t="s">
        <v>8011</v>
      </c>
      <c r="B459" s="23" t="str">
        <f t="shared" si="14"/>
        <v>Scott Boden</v>
      </c>
      <c r="C459" s="23" t="s">
        <v>339</v>
      </c>
      <c r="D459" s="23" t="s">
        <v>7048</v>
      </c>
      <c r="E459" s="23" t="s">
        <v>616</v>
      </c>
      <c r="F459" s="23" t="s">
        <v>18</v>
      </c>
      <c r="G459" s="23">
        <v>25</v>
      </c>
      <c r="H459" s="5" t="str">
        <f t="shared" si="15"/>
        <v>Scott BodenNewport Co</v>
      </c>
      <c r="I459" s="23" t="s">
        <v>8012</v>
      </c>
      <c r="J459" s="23" t="s">
        <v>339</v>
      </c>
    </row>
    <row r="460" spans="1:10" ht="17.100000000000001">
      <c r="A460" s="23" t="s">
        <v>8013</v>
      </c>
      <c r="B460" s="23" t="str">
        <f t="shared" si="14"/>
        <v>Clarke Bogard</v>
      </c>
      <c r="C460" s="23" t="s">
        <v>339</v>
      </c>
      <c r="D460" s="23" t="s">
        <v>166</v>
      </c>
      <c r="E460" s="23" t="s">
        <v>127</v>
      </c>
      <c r="F460" s="23">
        <v>100000051</v>
      </c>
      <c r="G460" s="23">
        <v>17</v>
      </c>
      <c r="H460" s="5" t="str">
        <f t="shared" si="15"/>
        <v>Clarke BogardWest Ham</v>
      </c>
      <c r="I460" s="23" t="s">
        <v>8014</v>
      </c>
      <c r="J460" s="23" t="s">
        <v>339</v>
      </c>
    </row>
    <row r="461" spans="1:10" ht="17.100000000000001">
      <c r="A461" s="23" t="s">
        <v>8015</v>
      </c>
      <c r="B461" s="23" t="str">
        <f t="shared" si="14"/>
        <v>Omar Bogle</v>
      </c>
      <c r="C461" s="23" t="s">
        <v>339</v>
      </c>
      <c r="D461" s="23" t="s">
        <v>7048</v>
      </c>
      <c r="E461" s="23" t="s">
        <v>3854</v>
      </c>
      <c r="F461" s="23" t="s">
        <v>7081</v>
      </c>
      <c r="G461" s="23">
        <v>22</v>
      </c>
      <c r="H461" s="5" t="str">
        <f t="shared" si="15"/>
        <v>Omar BogleGrimsby</v>
      </c>
      <c r="I461" s="23" t="s">
        <v>8016</v>
      </c>
      <c r="J461" s="23" t="s">
        <v>339</v>
      </c>
    </row>
    <row r="462" spans="1:10" ht="17.100000000000001">
      <c r="A462" s="23" t="s">
        <v>8017</v>
      </c>
      <c r="B462" s="23" t="str">
        <f t="shared" si="14"/>
        <v>Joshua Bohui</v>
      </c>
      <c r="C462" s="23" t="s">
        <v>339</v>
      </c>
      <c r="D462" s="23" t="s">
        <v>7048</v>
      </c>
      <c r="E462" s="23" t="s">
        <v>290</v>
      </c>
      <c r="F462" s="23">
        <v>100000052</v>
      </c>
      <c r="G462" s="23">
        <v>16</v>
      </c>
      <c r="H462" s="5" t="str">
        <f t="shared" si="15"/>
        <v>Joshua BohuiBrentford</v>
      </c>
      <c r="I462" s="23" t="s">
        <v>8018</v>
      </c>
      <c r="J462" s="23" t="s">
        <v>339</v>
      </c>
    </row>
    <row r="463" spans="1:10" ht="17.100000000000001">
      <c r="A463" s="23" t="s">
        <v>8019</v>
      </c>
      <c r="B463" s="23" t="str">
        <f t="shared" si="14"/>
        <v>Florent Bojaj</v>
      </c>
      <c r="C463" s="23" t="s">
        <v>8020</v>
      </c>
      <c r="D463" s="23" t="s">
        <v>7048</v>
      </c>
      <c r="E463" s="23" t="s">
        <v>252</v>
      </c>
      <c r="F463" s="23">
        <v>100000043</v>
      </c>
      <c r="G463" s="23">
        <v>19</v>
      </c>
      <c r="H463" s="5" t="str">
        <f t="shared" si="15"/>
        <v>Florent BojajHuddersfield</v>
      </c>
      <c r="I463" s="23" t="s">
        <v>8021</v>
      </c>
      <c r="J463" s="23" t="s">
        <v>339</v>
      </c>
    </row>
    <row r="464" spans="1:10" ht="17.100000000000001">
      <c r="A464" s="23" t="s">
        <v>8022</v>
      </c>
      <c r="B464" s="23" t="str">
        <f t="shared" si="14"/>
        <v>Tolaji Bola</v>
      </c>
      <c r="C464" s="23" t="s">
        <v>339</v>
      </c>
      <c r="D464" s="23" t="s">
        <v>7303</v>
      </c>
      <c r="E464" s="23" t="s">
        <v>61</v>
      </c>
      <c r="F464" s="23">
        <v>100000051</v>
      </c>
      <c r="G464" s="23">
        <v>16</v>
      </c>
      <c r="H464" s="5" t="str">
        <f t="shared" si="15"/>
        <v>Tolaji BolaArsenal</v>
      </c>
      <c r="I464" s="23" t="s">
        <v>8023</v>
      </c>
      <c r="J464" s="23" t="s">
        <v>339</v>
      </c>
    </row>
    <row r="465" spans="1:10" ht="17.100000000000001">
      <c r="A465" s="23" t="s">
        <v>8024</v>
      </c>
      <c r="B465" s="23" t="str">
        <f t="shared" si="14"/>
        <v>James Bolton</v>
      </c>
      <c r="C465" s="23" t="s">
        <v>339</v>
      </c>
      <c r="D465" s="23" t="s">
        <v>7462</v>
      </c>
      <c r="E465" s="23" t="s">
        <v>1146</v>
      </c>
      <c r="F465" s="23" t="s">
        <v>7081</v>
      </c>
      <c r="G465" s="23">
        <v>21</v>
      </c>
      <c r="H465" s="5" t="str">
        <f t="shared" si="15"/>
        <v>James BoltonFC Halifax</v>
      </c>
      <c r="I465" s="23" t="s">
        <v>8025</v>
      </c>
      <c r="J465" s="23" t="s">
        <v>339</v>
      </c>
    </row>
    <row r="466" spans="1:10" ht="17.100000000000001">
      <c r="A466" s="23" t="s">
        <v>8026</v>
      </c>
      <c r="B466" s="23" t="str">
        <f t="shared" si="14"/>
        <v>Tyler Bolton</v>
      </c>
      <c r="C466" s="23" t="s">
        <v>339</v>
      </c>
      <c r="D466" s="23" t="s">
        <v>7042</v>
      </c>
      <c r="E466" s="23" t="s">
        <v>5666</v>
      </c>
      <c r="F466" s="23" t="s">
        <v>5666</v>
      </c>
      <c r="G466" s="23">
        <v>19</v>
      </c>
      <c r="H466" s="5" t="str">
        <f t="shared" si="15"/>
        <v>Tyler BoltonNaN</v>
      </c>
      <c r="I466" s="23" t="s">
        <v>8027</v>
      </c>
      <c r="J466" s="23" t="s">
        <v>339</v>
      </c>
    </row>
    <row r="467" spans="1:10" ht="17.100000000000001">
      <c r="A467" s="23" t="s">
        <v>8028</v>
      </c>
      <c r="B467" s="23" t="str">
        <f t="shared" si="14"/>
        <v>Jonathan Bond</v>
      </c>
      <c r="C467" s="23" t="s">
        <v>8029</v>
      </c>
      <c r="D467" s="23" t="s">
        <v>166</v>
      </c>
      <c r="E467" s="23" t="s">
        <v>157</v>
      </c>
      <c r="F467" s="23" t="s">
        <v>91</v>
      </c>
      <c r="G467" s="23">
        <v>22</v>
      </c>
      <c r="H467" s="5" t="str">
        <f t="shared" si="15"/>
        <v>Jonathan BondReading</v>
      </c>
      <c r="I467" s="23" t="s">
        <v>8030</v>
      </c>
      <c r="J467" s="23" t="s">
        <v>339</v>
      </c>
    </row>
    <row r="468" spans="1:10" ht="17.100000000000001">
      <c r="A468" s="23" t="s">
        <v>8031</v>
      </c>
      <c r="B468" s="23" t="str">
        <f t="shared" si="14"/>
        <v>Nathan Bondswell</v>
      </c>
      <c r="C468" s="23" t="s">
        <v>339</v>
      </c>
      <c r="D468" s="23" t="s">
        <v>7445</v>
      </c>
      <c r="E468" s="23" t="s">
        <v>27</v>
      </c>
      <c r="F468" s="23">
        <v>100000047</v>
      </c>
      <c r="G468" s="23">
        <v>18</v>
      </c>
      <c r="H468" s="5" t="str">
        <f t="shared" si="15"/>
        <v>Nathan BondswellMorecambe</v>
      </c>
      <c r="I468" s="23" t="s">
        <v>7371</v>
      </c>
      <c r="J468" s="23" t="s">
        <v>339</v>
      </c>
    </row>
    <row r="469" spans="1:10" ht="17.100000000000001">
      <c r="A469" s="23" t="s">
        <v>8032</v>
      </c>
      <c r="B469" s="23" t="str">
        <f t="shared" si="14"/>
        <v>Sam Bone</v>
      </c>
      <c r="C469" s="23" t="s">
        <v>8033</v>
      </c>
      <c r="D469" s="23" t="s">
        <v>212</v>
      </c>
      <c r="E469" s="23" t="s">
        <v>517</v>
      </c>
      <c r="F469" s="23">
        <v>100000052</v>
      </c>
      <c r="G469" s="23">
        <v>16</v>
      </c>
      <c r="H469" s="5" t="str">
        <f t="shared" si="15"/>
        <v>Sam BoneCharlton</v>
      </c>
      <c r="I469" s="23" t="s">
        <v>8034</v>
      </c>
      <c r="J469" s="23" t="s">
        <v>339</v>
      </c>
    </row>
    <row r="470" spans="1:10" ht="17.100000000000001">
      <c r="A470" s="23" t="s">
        <v>8035</v>
      </c>
      <c r="B470" s="23" t="str">
        <f t="shared" si="14"/>
        <v>Danny Boness</v>
      </c>
      <c r="C470" s="23" t="s">
        <v>339</v>
      </c>
      <c r="D470" s="23" t="s">
        <v>166</v>
      </c>
      <c r="E470" s="23" t="s">
        <v>127</v>
      </c>
      <c r="F470" s="23">
        <v>100000042</v>
      </c>
      <c r="G470" s="23">
        <v>19</v>
      </c>
      <c r="H470" s="5" t="str">
        <f t="shared" si="15"/>
        <v>Danny BonessWest Ham</v>
      </c>
      <c r="I470" s="23" t="s">
        <v>8036</v>
      </c>
      <c r="J470" s="23" t="s">
        <v>339</v>
      </c>
    </row>
    <row r="471" spans="1:10" ht="17.100000000000001">
      <c r="A471" s="23" t="s">
        <v>8037</v>
      </c>
      <c r="B471" s="23" t="str">
        <f t="shared" si="14"/>
        <v>Myles Boney</v>
      </c>
      <c r="C471" s="23" t="s">
        <v>339</v>
      </c>
      <c r="D471" s="23" t="s">
        <v>166</v>
      </c>
      <c r="E471" s="23" t="s">
        <v>246</v>
      </c>
      <c r="F471" s="23" t="s">
        <v>7090</v>
      </c>
      <c r="G471" s="23">
        <v>17</v>
      </c>
      <c r="H471" s="5" t="str">
        <f t="shared" si="15"/>
        <v>Myles BoneyBlackpool</v>
      </c>
      <c r="I471" s="23" t="s">
        <v>8038</v>
      </c>
      <c r="J471" s="23" t="s">
        <v>339</v>
      </c>
    </row>
    <row r="472" spans="1:10" ht="17.100000000000001">
      <c r="A472" s="23" t="s">
        <v>8039</v>
      </c>
      <c r="B472" s="23" t="str">
        <f t="shared" si="14"/>
        <v>Dominique Bongo</v>
      </c>
      <c r="C472" s="23" t="s">
        <v>339</v>
      </c>
      <c r="D472" s="23" t="s">
        <v>7051</v>
      </c>
      <c r="E472" s="23" t="s">
        <v>79</v>
      </c>
      <c r="F472" s="23">
        <v>100000045</v>
      </c>
      <c r="G472" s="23">
        <v>17</v>
      </c>
      <c r="H472" s="5" t="str">
        <f t="shared" si="15"/>
        <v>Dominique BongoAFC Wimbledon</v>
      </c>
      <c r="I472" s="23" t="s">
        <v>8040</v>
      </c>
      <c r="J472" s="23" t="s">
        <v>339</v>
      </c>
    </row>
    <row r="473" spans="1:10" ht="17.100000000000001">
      <c r="A473" s="23" t="s">
        <v>8041</v>
      </c>
      <c r="B473" s="23" t="str">
        <f t="shared" si="14"/>
        <v>Joel Bonner</v>
      </c>
      <c r="C473" s="23" t="s">
        <v>339</v>
      </c>
      <c r="D473" s="23" t="s">
        <v>7051</v>
      </c>
      <c r="E473" s="23" t="s">
        <v>112</v>
      </c>
      <c r="F473" s="23">
        <v>100000053</v>
      </c>
      <c r="G473" s="23">
        <v>16</v>
      </c>
      <c r="H473" s="5" t="str">
        <f t="shared" si="15"/>
        <v>Joel BonnerShrewsbury</v>
      </c>
      <c r="I473" s="23" t="s">
        <v>7539</v>
      </c>
      <c r="J473" s="23" t="s">
        <v>339</v>
      </c>
    </row>
    <row r="474" spans="1:10" ht="17.100000000000001">
      <c r="A474" s="23" t="s">
        <v>8042</v>
      </c>
      <c r="B474" s="23" t="str">
        <f t="shared" si="14"/>
        <v>George Booker</v>
      </c>
      <c r="C474" s="23" t="s">
        <v>339</v>
      </c>
      <c r="D474" s="23" t="s">
        <v>7034</v>
      </c>
      <c r="E474" s="23" t="s">
        <v>48</v>
      </c>
      <c r="F474" s="23">
        <v>100000054</v>
      </c>
      <c r="G474" s="23">
        <v>17</v>
      </c>
      <c r="H474" s="5" t="str">
        <f t="shared" si="15"/>
        <v>George BookerBarnet</v>
      </c>
      <c r="I474" s="23" t="s">
        <v>7075</v>
      </c>
      <c r="J474" s="23" t="s">
        <v>339</v>
      </c>
    </row>
    <row r="475" spans="1:10" ht="17.100000000000001">
      <c r="A475" s="23" t="s">
        <v>8043</v>
      </c>
      <c r="B475" s="23" t="str">
        <f t="shared" si="14"/>
        <v>Luke Booker</v>
      </c>
      <c r="C475" s="23" t="s">
        <v>339</v>
      </c>
      <c r="D475" s="23" t="s">
        <v>7051</v>
      </c>
      <c r="E475" s="23" t="s">
        <v>90</v>
      </c>
      <c r="F475" s="23">
        <v>100000043</v>
      </c>
      <c r="G475" s="23">
        <v>19</v>
      </c>
      <c r="H475" s="5" t="str">
        <f t="shared" si="15"/>
        <v>Luke BookerSheff Wed</v>
      </c>
      <c r="I475" s="23" t="s">
        <v>8044</v>
      </c>
      <c r="J475" s="23" t="s">
        <v>339</v>
      </c>
    </row>
    <row r="476" spans="1:10" ht="17.100000000000001">
      <c r="A476" s="23" t="s">
        <v>8045</v>
      </c>
      <c r="B476" s="23" t="str">
        <f t="shared" si="14"/>
        <v>Ryan Boot</v>
      </c>
      <c r="C476" s="23" t="s">
        <v>339</v>
      </c>
      <c r="D476" s="23" t="s">
        <v>166</v>
      </c>
      <c r="E476" s="23" t="s">
        <v>200</v>
      </c>
      <c r="F476" s="23">
        <v>100000044</v>
      </c>
      <c r="G476" s="23">
        <v>20</v>
      </c>
      <c r="H476" s="5" t="str">
        <f t="shared" si="15"/>
        <v>Ryan BootPort Vale</v>
      </c>
      <c r="I476" s="23" t="s">
        <v>8046</v>
      </c>
      <c r="J476" s="23" t="s">
        <v>339</v>
      </c>
    </row>
    <row r="477" spans="1:10" ht="17.100000000000001">
      <c r="A477" s="23" t="s">
        <v>8047</v>
      </c>
      <c r="B477" s="23" t="str">
        <f t="shared" si="14"/>
        <v>Macauley Booth</v>
      </c>
      <c r="C477" s="23" t="s">
        <v>339</v>
      </c>
      <c r="D477" s="23" t="s">
        <v>7813</v>
      </c>
      <c r="E477" s="23" t="s">
        <v>5666</v>
      </c>
      <c r="F477" s="23" t="s">
        <v>5666</v>
      </c>
      <c r="G477" s="23">
        <v>19</v>
      </c>
      <c r="H477" s="5" t="str">
        <f t="shared" si="15"/>
        <v>Macauley BoothNaN</v>
      </c>
      <c r="I477" s="23" t="s">
        <v>8048</v>
      </c>
      <c r="J477" s="23" t="s">
        <v>339</v>
      </c>
    </row>
    <row r="478" spans="1:10" ht="17.100000000000001">
      <c r="A478" s="23" t="s">
        <v>8049</v>
      </c>
      <c r="B478" s="23" t="str">
        <f t="shared" si="14"/>
        <v>Regan Booty</v>
      </c>
      <c r="C478" s="23" t="s">
        <v>339</v>
      </c>
      <c r="D478" s="23" t="s">
        <v>7445</v>
      </c>
      <c r="E478" s="23" t="s">
        <v>252</v>
      </c>
      <c r="F478" s="23">
        <v>100000043</v>
      </c>
      <c r="G478" s="23">
        <v>17</v>
      </c>
      <c r="H478" s="5" t="str">
        <f t="shared" si="15"/>
        <v>Regan BootyHuddersfield</v>
      </c>
      <c r="I478" s="23" t="s">
        <v>8050</v>
      </c>
      <c r="J478" s="23" t="s">
        <v>339</v>
      </c>
    </row>
    <row r="479" spans="1:10" ht="33.950000000000003">
      <c r="A479" s="23" t="s">
        <v>8051</v>
      </c>
      <c r="B479" s="23" t="str">
        <f t="shared" si="14"/>
        <v>Oscar Borg</v>
      </c>
      <c r="C479" s="23" t="s">
        <v>8052</v>
      </c>
      <c r="D479" s="23" t="s">
        <v>8053</v>
      </c>
      <c r="E479" s="23" t="s">
        <v>127</v>
      </c>
      <c r="F479" s="23">
        <v>100000042</v>
      </c>
      <c r="G479" s="23">
        <v>17</v>
      </c>
      <c r="H479" s="5" t="str">
        <f t="shared" si="15"/>
        <v>Oscar BorgWest Ham</v>
      </c>
      <c r="I479" s="23" t="s">
        <v>8054</v>
      </c>
      <c r="J479" s="23" t="s">
        <v>339</v>
      </c>
    </row>
    <row r="480" spans="1:10" ht="17.100000000000001">
      <c r="A480" s="23" t="s">
        <v>8055</v>
      </c>
      <c r="B480" s="23" t="str">
        <f t="shared" si="14"/>
        <v>Cameron Borthwick-Jackson</v>
      </c>
      <c r="C480" s="23" t="s">
        <v>339</v>
      </c>
      <c r="D480" s="23" t="s">
        <v>7303</v>
      </c>
      <c r="E480" s="23" t="s">
        <v>182</v>
      </c>
      <c r="F480" s="23">
        <v>100000042</v>
      </c>
      <c r="G480" s="23">
        <v>18</v>
      </c>
      <c r="H480" s="5" t="str">
        <f t="shared" si="15"/>
        <v>Cameron Borthwick-JacksonMan Utd</v>
      </c>
      <c r="I480" s="23" t="s">
        <v>8056</v>
      </c>
      <c r="J480" s="23" t="s">
        <v>339</v>
      </c>
    </row>
    <row r="481" spans="1:10" ht="17.100000000000001">
      <c r="A481" s="23" t="s">
        <v>8057</v>
      </c>
      <c r="B481" s="23" t="str">
        <f t="shared" si="14"/>
        <v>Nicky Boshell</v>
      </c>
      <c r="C481" s="23" t="s">
        <v>339</v>
      </c>
      <c r="D481" s="23" t="s">
        <v>7366</v>
      </c>
      <c r="E481" s="23" t="s">
        <v>2359</v>
      </c>
      <c r="F481" s="23" t="s">
        <v>7081</v>
      </c>
      <c r="G481" s="23">
        <v>28</v>
      </c>
      <c r="H481" s="5" t="str">
        <f t="shared" si="15"/>
        <v>Nicky BoshellGuiseley</v>
      </c>
      <c r="I481" s="23" t="s">
        <v>8058</v>
      </c>
      <c r="J481" s="23" t="s">
        <v>339</v>
      </c>
    </row>
    <row r="482" spans="1:10" ht="17.100000000000001">
      <c r="A482" s="23" t="s">
        <v>8059</v>
      </c>
      <c r="B482" s="23" t="str">
        <f t="shared" si="14"/>
        <v>John Bostock</v>
      </c>
      <c r="C482" s="23" t="s">
        <v>339</v>
      </c>
      <c r="D482" s="23" t="s">
        <v>7102</v>
      </c>
      <c r="E482" s="23" t="s">
        <v>4199</v>
      </c>
      <c r="F482" s="23" t="s">
        <v>7090</v>
      </c>
      <c r="G482" s="23">
        <v>23</v>
      </c>
      <c r="H482" s="5" t="str">
        <f t="shared" si="15"/>
        <v>John BostockOHL</v>
      </c>
      <c r="I482" s="23" t="s">
        <v>8060</v>
      </c>
      <c r="J482" s="23" t="s">
        <v>7334</v>
      </c>
    </row>
    <row r="483" spans="1:10" ht="17.100000000000001">
      <c r="A483" s="23" t="s">
        <v>8061</v>
      </c>
      <c r="B483" s="23" t="str">
        <f t="shared" si="14"/>
        <v>Michael Bostwick</v>
      </c>
      <c r="C483" s="23" t="s">
        <v>339</v>
      </c>
      <c r="D483" s="23" t="s">
        <v>7283</v>
      </c>
      <c r="E483" s="23" t="s">
        <v>73</v>
      </c>
      <c r="F483" s="23" t="s">
        <v>38</v>
      </c>
      <c r="G483" s="23">
        <v>27</v>
      </c>
      <c r="H483" s="5" t="str">
        <f t="shared" si="15"/>
        <v>Michael BostwickPeterborough</v>
      </c>
      <c r="I483" s="23" t="s">
        <v>8062</v>
      </c>
      <c r="J483" s="23" t="s">
        <v>339</v>
      </c>
    </row>
    <row r="484" spans="1:10" ht="17.100000000000001">
      <c r="A484" s="23" t="s">
        <v>8063</v>
      </c>
      <c r="B484" s="23" t="str">
        <f t="shared" si="14"/>
        <v>Norley Botaka</v>
      </c>
      <c r="C484" s="23" t="s">
        <v>339</v>
      </c>
      <c r="D484" s="23" t="s">
        <v>7051</v>
      </c>
      <c r="E484" s="23" t="s">
        <v>259</v>
      </c>
      <c r="F484" s="23" t="s">
        <v>7090</v>
      </c>
      <c r="G484" s="23">
        <v>18</v>
      </c>
      <c r="H484" s="5" t="str">
        <f t="shared" si="15"/>
        <v>Norley BotakaStevenage</v>
      </c>
      <c r="I484" s="23" t="s">
        <v>8064</v>
      </c>
      <c r="J484" s="23" t="s">
        <v>339</v>
      </c>
    </row>
    <row r="485" spans="1:10" ht="17.100000000000001">
      <c r="A485" s="23" t="s">
        <v>8065</v>
      </c>
      <c r="B485" s="23" t="str">
        <f t="shared" si="14"/>
        <v>Rory Boulding</v>
      </c>
      <c r="C485" s="23" t="s">
        <v>339</v>
      </c>
      <c r="D485" s="23" t="s">
        <v>7048</v>
      </c>
      <c r="E485" s="23" t="s">
        <v>5666</v>
      </c>
      <c r="F485" s="23" t="s">
        <v>5666</v>
      </c>
      <c r="G485" s="23">
        <v>26</v>
      </c>
      <c r="H485" s="5" t="str">
        <f t="shared" si="15"/>
        <v>Rory BouldingNaN</v>
      </c>
      <c r="I485" s="23" t="s">
        <v>8066</v>
      </c>
      <c r="J485" s="23" t="s">
        <v>339</v>
      </c>
    </row>
    <row r="486" spans="1:10" ht="17.100000000000001">
      <c r="A486" s="23" t="s">
        <v>8067</v>
      </c>
      <c r="B486" s="23" t="str">
        <f t="shared" si="14"/>
        <v>Sam Boulton</v>
      </c>
      <c r="C486" s="23" t="s">
        <v>339</v>
      </c>
      <c r="D486" s="23" t="s">
        <v>7462</v>
      </c>
      <c r="E486" s="23" t="s">
        <v>17</v>
      </c>
      <c r="F486" s="23" t="s">
        <v>7090</v>
      </c>
      <c r="G486" s="23">
        <v>17</v>
      </c>
      <c r="H486" s="5" t="str">
        <f t="shared" si="15"/>
        <v>Sam BoultonYeovil</v>
      </c>
      <c r="I486" s="23" t="s">
        <v>8068</v>
      </c>
      <c r="J486" s="23" t="s">
        <v>339</v>
      </c>
    </row>
    <row r="487" spans="1:10" ht="17.100000000000001">
      <c r="A487" s="23" t="s">
        <v>8069</v>
      </c>
      <c r="B487" s="23" t="str">
        <f t="shared" si="14"/>
        <v>Robert Bourne</v>
      </c>
      <c r="C487" s="23" t="s">
        <v>339</v>
      </c>
      <c r="D487" s="23" t="s">
        <v>212</v>
      </c>
      <c r="E487" s="23" t="s">
        <v>402</v>
      </c>
      <c r="F487" s="23">
        <v>100000047</v>
      </c>
      <c r="G487" s="23">
        <v>17</v>
      </c>
      <c r="H487" s="5" t="str">
        <f t="shared" si="15"/>
        <v>Robert BourneBury</v>
      </c>
      <c r="I487" s="23" t="s">
        <v>8070</v>
      </c>
      <c r="J487" s="23" t="s">
        <v>339</v>
      </c>
    </row>
    <row r="488" spans="1:10" ht="17.100000000000001">
      <c r="A488" s="23" t="s">
        <v>8071</v>
      </c>
      <c r="B488" s="23" t="str">
        <f t="shared" si="14"/>
        <v>Jordan Bove</v>
      </c>
      <c r="C488" s="23" t="s">
        <v>339</v>
      </c>
      <c r="D488" s="23" t="s">
        <v>7048</v>
      </c>
      <c r="E488" s="23" t="s">
        <v>234</v>
      </c>
      <c r="F488" s="23">
        <v>100000047</v>
      </c>
      <c r="G488" s="23">
        <v>19</v>
      </c>
      <c r="H488" s="5" t="str">
        <f t="shared" si="15"/>
        <v>Jordan BoveOldham</v>
      </c>
      <c r="I488" s="23" t="s">
        <v>8072</v>
      </c>
      <c r="J488" s="23" t="s">
        <v>339</v>
      </c>
    </row>
    <row r="489" spans="1:10" ht="17.100000000000001">
      <c r="A489" s="23" t="s">
        <v>8073</v>
      </c>
      <c r="B489" s="23" t="str">
        <f t="shared" si="14"/>
        <v>Dean Bowditch</v>
      </c>
      <c r="C489" s="23" t="s">
        <v>339</v>
      </c>
      <c r="D489" s="23" t="s">
        <v>7398</v>
      </c>
      <c r="E489" s="23" t="s">
        <v>579</v>
      </c>
      <c r="F489" s="23" t="s">
        <v>91</v>
      </c>
      <c r="G489" s="23">
        <v>29</v>
      </c>
      <c r="H489" s="5" t="str">
        <f t="shared" si="15"/>
        <v>Dean BowditchMK Dons</v>
      </c>
      <c r="I489" s="23" t="s">
        <v>8074</v>
      </c>
      <c r="J489" s="23" t="s">
        <v>339</v>
      </c>
    </row>
    <row r="490" spans="1:10" ht="17.100000000000001">
      <c r="A490" s="23" t="s">
        <v>8075</v>
      </c>
      <c r="B490" s="23" t="str">
        <f t="shared" si="14"/>
        <v>Jarrod Bowen</v>
      </c>
      <c r="C490" s="23" t="s">
        <v>339</v>
      </c>
      <c r="D490" s="23" t="s">
        <v>7054</v>
      </c>
      <c r="E490" s="23" t="s">
        <v>154</v>
      </c>
      <c r="F490" s="23">
        <v>100000043</v>
      </c>
      <c r="G490" s="23">
        <v>18</v>
      </c>
      <c r="H490" s="5" t="str">
        <f t="shared" si="15"/>
        <v>Jarrod BowenHull</v>
      </c>
      <c r="I490" s="23" t="s">
        <v>8076</v>
      </c>
      <c r="J490" s="23" t="s">
        <v>339</v>
      </c>
    </row>
    <row r="491" spans="1:10" ht="17.100000000000001">
      <c r="A491" s="23" t="s">
        <v>8077</v>
      </c>
      <c r="B491" s="23" t="str">
        <f t="shared" si="14"/>
        <v>George Bowerman</v>
      </c>
      <c r="C491" s="23" t="s">
        <v>339</v>
      </c>
      <c r="D491" s="23" t="s">
        <v>7097</v>
      </c>
      <c r="E491" s="23" t="s">
        <v>1895</v>
      </c>
      <c r="F491" s="23" t="s">
        <v>7081</v>
      </c>
      <c r="G491" s="23">
        <v>23</v>
      </c>
      <c r="H491" s="5" t="str">
        <f t="shared" si="15"/>
        <v>George BowermanAltrincham</v>
      </c>
      <c r="I491" s="23" t="s">
        <v>8078</v>
      </c>
      <c r="J491" s="23" t="s">
        <v>339</v>
      </c>
    </row>
    <row r="492" spans="1:10" ht="17.100000000000001">
      <c r="A492" s="23" t="s">
        <v>8079</v>
      </c>
      <c r="B492" s="23" t="str">
        <f t="shared" si="14"/>
        <v>Jordan Bowery</v>
      </c>
      <c r="C492" s="23" t="s">
        <v>8080</v>
      </c>
      <c r="D492" s="23" t="s">
        <v>7054</v>
      </c>
      <c r="E492" s="23" t="s">
        <v>265</v>
      </c>
      <c r="F492" s="23" t="s">
        <v>91</v>
      </c>
      <c r="G492" s="23">
        <v>23</v>
      </c>
      <c r="H492" s="5" t="str">
        <f t="shared" si="15"/>
        <v>Jordan BoweryRotherham</v>
      </c>
      <c r="I492" s="23" t="s">
        <v>8081</v>
      </c>
      <c r="J492" s="23" t="s">
        <v>339</v>
      </c>
    </row>
    <row r="493" spans="1:10" ht="17.100000000000001">
      <c r="A493" s="23" t="s">
        <v>8082</v>
      </c>
      <c r="B493" s="23" t="str">
        <f t="shared" si="14"/>
        <v>Josh Bowkett</v>
      </c>
      <c r="C493" s="23" t="s">
        <v>339</v>
      </c>
      <c r="D493" s="23" t="s">
        <v>7051</v>
      </c>
      <c r="E493" s="23" t="s">
        <v>52</v>
      </c>
      <c r="F493" s="23" t="s">
        <v>7090</v>
      </c>
      <c r="G493" s="23">
        <v>18</v>
      </c>
      <c r="H493" s="5" t="str">
        <f t="shared" si="15"/>
        <v>Josh BowkettYork</v>
      </c>
      <c r="I493" s="23" t="s">
        <v>8083</v>
      </c>
      <c r="J493" s="23" t="s">
        <v>339</v>
      </c>
    </row>
    <row r="494" spans="1:10" ht="17.100000000000001">
      <c r="A494" s="23" t="s">
        <v>8084</v>
      </c>
      <c r="B494" s="23" t="str">
        <f t="shared" si="14"/>
        <v>Josh Bowler</v>
      </c>
      <c r="C494" s="23" t="s">
        <v>339</v>
      </c>
      <c r="D494" s="23" t="s">
        <v>7445</v>
      </c>
      <c r="E494" s="23" t="s">
        <v>98</v>
      </c>
      <c r="F494" s="23">
        <v>100000052</v>
      </c>
      <c r="G494" s="23">
        <v>16</v>
      </c>
      <c r="H494" s="5" t="str">
        <f t="shared" si="15"/>
        <v>Josh BowlerQ.P.R.</v>
      </c>
      <c r="I494" s="23" t="s">
        <v>7049</v>
      </c>
      <c r="J494" s="23" t="s">
        <v>339</v>
      </c>
    </row>
    <row r="495" spans="1:10" ht="17.100000000000001">
      <c r="A495" s="23" t="s">
        <v>8085</v>
      </c>
      <c r="B495" s="23" t="str">
        <f t="shared" si="14"/>
        <v>Ollie Bowles</v>
      </c>
      <c r="C495" s="23" t="s">
        <v>339</v>
      </c>
      <c r="D495" s="23" t="s">
        <v>166</v>
      </c>
      <c r="E495" s="23" t="s">
        <v>3145</v>
      </c>
      <c r="F495" s="23" t="s">
        <v>8086</v>
      </c>
      <c r="G495" s="23">
        <v>19</v>
      </c>
      <c r="H495" s="5" t="str">
        <f t="shared" si="15"/>
        <v>Ollie BowlesAFC Sudbury</v>
      </c>
      <c r="I495" s="23" t="s">
        <v>7855</v>
      </c>
      <c r="J495" s="23" t="s">
        <v>339</v>
      </c>
    </row>
    <row r="496" spans="1:10" ht="17.100000000000001">
      <c r="A496" s="23" t="s">
        <v>8087</v>
      </c>
      <c r="B496" s="23" t="str">
        <f t="shared" si="14"/>
        <v>Ryan Bowman</v>
      </c>
      <c r="C496" s="23" t="s">
        <v>339</v>
      </c>
      <c r="D496" s="23" t="s">
        <v>7048</v>
      </c>
      <c r="E496" s="23" t="s">
        <v>253</v>
      </c>
      <c r="F496" s="23" t="s">
        <v>7081</v>
      </c>
      <c r="G496" s="23">
        <v>23</v>
      </c>
      <c r="H496" s="5" t="str">
        <f t="shared" si="15"/>
        <v>Ryan BowmanGateshead</v>
      </c>
      <c r="I496" s="23" t="s">
        <v>8088</v>
      </c>
      <c r="J496" s="23" t="s">
        <v>339</v>
      </c>
    </row>
    <row r="497" spans="1:10" ht="17.100000000000001">
      <c r="A497" s="23" t="s">
        <v>8089</v>
      </c>
      <c r="B497" s="23" t="str">
        <f t="shared" si="14"/>
        <v>Olly Box</v>
      </c>
      <c r="C497" s="23" t="s">
        <v>339</v>
      </c>
      <c r="D497" s="23" t="s">
        <v>7102</v>
      </c>
      <c r="E497" s="23" t="s">
        <v>27</v>
      </c>
      <c r="F497" s="23">
        <v>100000056</v>
      </c>
      <c r="G497" s="23">
        <v>16</v>
      </c>
      <c r="H497" s="5" t="str">
        <f t="shared" si="15"/>
        <v>Olly BoxMorecambe</v>
      </c>
      <c r="I497" s="23" t="s">
        <v>8090</v>
      </c>
      <c r="J497" s="23" t="s">
        <v>339</v>
      </c>
    </row>
    <row r="498" spans="1:10" ht="17.100000000000001">
      <c r="A498" s="23" t="s">
        <v>8091</v>
      </c>
      <c r="B498" s="23" t="str">
        <f t="shared" si="14"/>
        <v>Andrew Boyce</v>
      </c>
      <c r="C498" s="23" t="s">
        <v>339</v>
      </c>
      <c r="D498" s="23" t="s">
        <v>7051</v>
      </c>
      <c r="E498" s="23" t="s">
        <v>134</v>
      </c>
      <c r="F498" s="23" t="s">
        <v>38</v>
      </c>
      <c r="G498" s="23">
        <v>25</v>
      </c>
      <c r="H498" s="5" t="str">
        <f t="shared" si="15"/>
        <v>Andrew BoyceScunthorpe</v>
      </c>
      <c r="I498" s="23" t="s">
        <v>8092</v>
      </c>
      <c r="J498" s="23" t="s">
        <v>339</v>
      </c>
    </row>
    <row r="499" spans="1:10" ht="17.100000000000001">
      <c r="A499" s="23" t="s">
        <v>8093</v>
      </c>
      <c r="B499" s="23" t="str">
        <f t="shared" si="14"/>
        <v>James Boyd</v>
      </c>
      <c r="C499" s="23" t="s">
        <v>339</v>
      </c>
      <c r="D499" s="23" t="s">
        <v>7180</v>
      </c>
      <c r="E499" s="23" t="s">
        <v>397</v>
      </c>
      <c r="F499" s="23" t="s">
        <v>7090</v>
      </c>
      <c r="G499" s="23">
        <v>17</v>
      </c>
      <c r="H499" s="5" t="str">
        <f t="shared" si="15"/>
        <v>James BoydPreston</v>
      </c>
      <c r="I499" s="23" t="s">
        <v>8094</v>
      </c>
      <c r="J499" s="23" t="s">
        <v>339</v>
      </c>
    </row>
    <row r="500" spans="1:10" ht="17.100000000000001">
      <c r="A500" s="23" t="s">
        <v>8095</v>
      </c>
      <c r="B500" s="23" t="str">
        <f t="shared" si="14"/>
        <v>Joe Boyd</v>
      </c>
      <c r="C500" s="23" t="s">
        <v>339</v>
      </c>
      <c r="D500" s="23" t="s">
        <v>166</v>
      </c>
      <c r="E500" s="23" t="s">
        <v>332</v>
      </c>
      <c r="F500" s="23">
        <v>100000052</v>
      </c>
      <c r="G500" s="23">
        <v>18</v>
      </c>
      <c r="H500" s="5" t="str">
        <f t="shared" si="15"/>
        <v>Joe BoydNottm Forest</v>
      </c>
      <c r="I500" s="23" t="s">
        <v>8096</v>
      </c>
      <c r="J500" s="23" t="s">
        <v>339</v>
      </c>
    </row>
    <row r="501" spans="1:10" ht="17.100000000000001">
      <c r="A501" s="23" t="s">
        <v>8097</v>
      </c>
      <c r="B501" s="23" t="str">
        <f t="shared" si="14"/>
        <v>Adam Boyes</v>
      </c>
      <c r="C501" s="23" t="s">
        <v>339</v>
      </c>
      <c r="D501" s="23" t="s">
        <v>7048</v>
      </c>
      <c r="E501" s="23" t="s">
        <v>2359</v>
      </c>
      <c r="F501" s="23" t="s">
        <v>7081</v>
      </c>
      <c r="G501" s="23">
        <v>24</v>
      </c>
      <c r="H501" s="5" t="str">
        <f t="shared" si="15"/>
        <v>Adam BoyesGuiseley</v>
      </c>
      <c r="I501" s="23" t="s">
        <v>8098</v>
      </c>
      <c r="J501" s="23" t="s">
        <v>339</v>
      </c>
    </row>
    <row r="502" spans="1:10" ht="17.100000000000001">
      <c r="A502" s="23" t="s">
        <v>8099</v>
      </c>
      <c r="B502" s="23" t="str">
        <f t="shared" si="14"/>
        <v>Jack Boyle</v>
      </c>
      <c r="C502" s="23" t="s">
        <v>339</v>
      </c>
      <c r="D502" s="23" t="s">
        <v>7272</v>
      </c>
      <c r="E502" s="23" t="s">
        <v>252</v>
      </c>
      <c r="F502" s="23">
        <v>100000043</v>
      </c>
      <c r="G502" s="23">
        <v>17</v>
      </c>
      <c r="H502" s="5" t="str">
        <f t="shared" si="15"/>
        <v>Jack BoyleHuddersfield</v>
      </c>
      <c r="I502" s="23" t="s">
        <v>7132</v>
      </c>
      <c r="J502" s="23" t="s">
        <v>339</v>
      </c>
    </row>
    <row r="503" spans="1:10" ht="17.100000000000001">
      <c r="A503" s="23" t="s">
        <v>8100</v>
      </c>
      <c r="B503" s="23" t="str">
        <f t="shared" si="14"/>
        <v>Arron Bradbury</v>
      </c>
      <c r="C503" s="23" t="s">
        <v>339</v>
      </c>
      <c r="D503" s="23" t="s">
        <v>7097</v>
      </c>
      <c r="E503" s="23" t="s">
        <v>370</v>
      </c>
      <c r="F503" s="23" t="s">
        <v>7090</v>
      </c>
      <c r="G503" s="23">
        <v>17</v>
      </c>
      <c r="H503" s="5" t="str">
        <f t="shared" si="15"/>
        <v>Arron BradburyCarlisle</v>
      </c>
      <c r="I503" s="23" t="s">
        <v>8101</v>
      </c>
      <c r="J503" s="23" t="s">
        <v>339</v>
      </c>
    </row>
    <row r="504" spans="1:10" ht="17.100000000000001">
      <c r="A504" s="23" t="s">
        <v>8102</v>
      </c>
      <c r="B504" s="23" t="str">
        <f t="shared" si="14"/>
        <v>Harvey Bradbury</v>
      </c>
      <c r="C504" s="23" t="s">
        <v>339</v>
      </c>
      <c r="D504" s="23" t="s">
        <v>7048</v>
      </c>
      <c r="E504" s="23" t="s">
        <v>326</v>
      </c>
      <c r="F504" s="23">
        <v>100000054</v>
      </c>
      <c r="G504" s="23">
        <v>16</v>
      </c>
      <c r="H504" s="5" t="str">
        <f t="shared" si="15"/>
        <v>Harvey BradburyPortsmouth</v>
      </c>
      <c r="I504" s="23" t="s">
        <v>7057</v>
      </c>
      <c r="J504" s="23" t="s">
        <v>339</v>
      </c>
    </row>
    <row r="505" spans="1:10" ht="17.100000000000001">
      <c r="A505" s="23" t="s">
        <v>8103</v>
      </c>
      <c r="B505" s="23" t="str">
        <f t="shared" si="14"/>
        <v>Owen Bradbury</v>
      </c>
      <c r="C505" s="23" t="s">
        <v>339</v>
      </c>
      <c r="D505" s="23" t="s">
        <v>212</v>
      </c>
      <c r="E505" s="23" t="s">
        <v>200</v>
      </c>
      <c r="F505" s="23">
        <v>100000053</v>
      </c>
      <c r="G505" s="23">
        <v>16</v>
      </c>
      <c r="H505" s="5" t="str">
        <f t="shared" si="15"/>
        <v>Owen BradburyPort Vale</v>
      </c>
      <c r="I505" s="23" t="s">
        <v>8104</v>
      </c>
      <c r="J505" s="23" t="s">
        <v>339</v>
      </c>
    </row>
    <row r="506" spans="1:10" ht="17.100000000000001">
      <c r="A506" s="23" t="s">
        <v>8105</v>
      </c>
      <c r="B506" s="23" t="str">
        <f t="shared" si="14"/>
        <v>Jack Bradley</v>
      </c>
      <c r="C506" s="23" t="s">
        <v>339</v>
      </c>
      <c r="D506" s="23" t="s">
        <v>7051</v>
      </c>
      <c r="E506" s="23" t="s">
        <v>1146</v>
      </c>
      <c r="F506" s="23">
        <v>100000055</v>
      </c>
      <c r="G506" s="23">
        <v>18</v>
      </c>
      <c r="H506" s="5" t="str">
        <f t="shared" si="15"/>
        <v>Jack BradleyFC Halifax</v>
      </c>
      <c r="I506" s="23" t="s">
        <v>8106</v>
      </c>
      <c r="J506" s="23" t="s">
        <v>339</v>
      </c>
    </row>
    <row r="507" spans="1:10" ht="17.100000000000001">
      <c r="A507" s="23" t="s">
        <v>8107</v>
      </c>
      <c r="B507" s="23" t="str">
        <f t="shared" si="14"/>
        <v>Sonny Bradley</v>
      </c>
      <c r="C507" s="23" t="s">
        <v>339</v>
      </c>
      <c r="D507" s="23" t="s">
        <v>7303</v>
      </c>
      <c r="E507" s="23" t="s">
        <v>1358</v>
      </c>
      <c r="F507" s="23" t="s">
        <v>18</v>
      </c>
      <c r="G507" s="23">
        <v>23</v>
      </c>
      <c r="H507" s="5" t="str">
        <f t="shared" si="15"/>
        <v>Sonny BradleyCrawley</v>
      </c>
      <c r="I507" s="23" t="s">
        <v>8108</v>
      </c>
      <c r="J507" s="23" t="s">
        <v>339</v>
      </c>
    </row>
    <row r="508" spans="1:10" ht="17.100000000000001">
      <c r="A508" s="23" t="s">
        <v>8109</v>
      </c>
      <c r="B508" s="23" t="str">
        <f t="shared" si="14"/>
        <v>Raequoun Brady</v>
      </c>
      <c r="C508" s="23" t="s">
        <v>339</v>
      </c>
      <c r="D508" s="23" t="s">
        <v>212</v>
      </c>
      <c r="E508" s="23" t="s">
        <v>200</v>
      </c>
      <c r="F508" s="23">
        <v>100000044</v>
      </c>
      <c r="G508" s="23">
        <v>17</v>
      </c>
      <c r="H508" s="5" t="str">
        <f t="shared" si="15"/>
        <v>Raequoun BradyPort Vale</v>
      </c>
      <c r="I508" s="23" t="s">
        <v>8110</v>
      </c>
      <c r="J508" s="23" t="s">
        <v>339</v>
      </c>
    </row>
    <row r="509" spans="1:10" ht="17.100000000000001">
      <c r="A509" s="23" t="s">
        <v>8111</v>
      </c>
      <c r="B509" s="23" t="str">
        <f t="shared" si="14"/>
        <v>Daniel Bramall</v>
      </c>
      <c r="C509" s="23" t="s">
        <v>339</v>
      </c>
      <c r="D509" s="23" t="s">
        <v>7039</v>
      </c>
      <c r="E509" s="23" t="s">
        <v>329</v>
      </c>
      <c r="F509" s="23">
        <v>100000051</v>
      </c>
      <c r="G509" s="23">
        <v>16</v>
      </c>
      <c r="H509" s="5" t="str">
        <f t="shared" si="15"/>
        <v>Daniel BramallEverton</v>
      </c>
      <c r="I509" s="23" t="s">
        <v>8112</v>
      </c>
      <c r="J509" s="23" t="s">
        <v>339</v>
      </c>
    </row>
    <row r="510" spans="1:10" ht="17.100000000000001">
      <c r="A510" s="23" t="s">
        <v>8113</v>
      </c>
      <c r="B510" s="23" t="str">
        <f t="shared" si="14"/>
        <v>Max Bramley</v>
      </c>
      <c r="C510" s="23" t="s">
        <v>339</v>
      </c>
      <c r="D510" s="23" t="s">
        <v>166</v>
      </c>
      <c r="E510" s="23" t="s">
        <v>357</v>
      </c>
      <c r="F510" s="23">
        <v>100000042</v>
      </c>
      <c r="G510" s="23">
        <v>17</v>
      </c>
      <c r="H510" s="5" t="str">
        <f t="shared" si="15"/>
        <v>Max BramleyLeicester</v>
      </c>
      <c r="I510" s="23" t="s">
        <v>8114</v>
      </c>
      <c r="J510" s="23" t="s">
        <v>339</v>
      </c>
    </row>
    <row r="511" spans="1:10" ht="17.100000000000001">
      <c r="A511" s="23" t="s">
        <v>8115</v>
      </c>
      <c r="B511" s="23" t="str">
        <f t="shared" si="14"/>
        <v>Tyler Brampton</v>
      </c>
      <c r="C511" s="23" t="s">
        <v>339</v>
      </c>
      <c r="D511" s="23" t="s">
        <v>8116</v>
      </c>
      <c r="E511" s="23" t="s">
        <v>132</v>
      </c>
      <c r="F511" s="23">
        <v>100000043</v>
      </c>
      <c r="G511" s="23">
        <v>19</v>
      </c>
      <c r="H511" s="5" t="str">
        <f t="shared" si="15"/>
        <v>Tyler BramptonColchester</v>
      </c>
      <c r="I511" s="23" t="s">
        <v>8117</v>
      </c>
      <c r="J511" s="23" t="s">
        <v>339</v>
      </c>
    </row>
    <row r="512" spans="1:10" ht="17.100000000000001">
      <c r="A512" s="23" t="s">
        <v>8118</v>
      </c>
      <c r="B512" s="23" t="str">
        <f t="shared" si="14"/>
        <v>Jamal Branker</v>
      </c>
      <c r="C512" s="23" t="s">
        <v>339</v>
      </c>
      <c r="D512" s="23" t="s">
        <v>7124</v>
      </c>
      <c r="E512" s="23" t="s">
        <v>5666</v>
      </c>
      <c r="F512" s="23" t="s">
        <v>5666</v>
      </c>
      <c r="G512" s="23">
        <v>20</v>
      </c>
      <c r="H512" s="5" t="str">
        <f t="shared" si="15"/>
        <v>Jamal BrankerNaN</v>
      </c>
      <c r="I512" s="23" t="s">
        <v>8119</v>
      </c>
      <c r="J512" s="23" t="s">
        <v>339</v>
      </c>
    </row>
    <row r="513" spans="1:10" ht="17.100000000000001">
      <c r="A513" s="23" t="s">
        <v>8120</v>
      </c>
      <c r="B513" s="23" t="str">
        <f t="shared" si="14"/>
        <v>Cameron Brannagan</v>
      </c>
      <c r="C513" s="23" t="s">
        <v>339</v>
      </c>
      <c r="D513" s="23" t="s">
        <v>7366</v>
      </c>
      <c r="E513" s="23" t="s">
        <v>57</v>
      </c>
      <c r="F513" s="23">
        <v>100000042</v>
      </c>
      <c r="G513" s="23">
        <v>19</v>
      </c>
      <c r="H513" s="5" t="str">
        <f t="shared" si="15"/>
        <v>Cameron BrannaganLiverpool</v>
      </c>
      <c r="I513" s="23" t="s">
        <v>8121</v>
      </c>
      <c r="J513" s="23" t="s">
        <v>339</v>
      </c>
    </row>
    <row r="514" spans="1:10" ht="17.100000000000001">
      <c r="A514" s="23" t="s">
        <v>8122</v>
      </c>
      <c r="B514" s="23" t="str">
        <f t="shared" ref="B514:B577" si="16">MID(A514 &amp; " " &amp; A514, FIND(", ", A514) + 2, LEN(A514) - FIND(", ", A514) - 1) &amp; " " &amp; LEFT(A514, FIND(", ", A514) - 1)</f>
        <v>Jack Brannan</v>
      </c>
      <c r="C514" s="23" t="s">
        <v>339</v>
      </c>
      <c r="D514" s="23" t="s">
        <v>7042</v>
      </c>
      <c r="E514" s="23" t="s">
        <v>1310</v>
      </c>
      <c r="F514" s="23">
        <v>100000103</v>
      </c>
      <c r="G514" s="23">
        <v>17</v>
      </c>
      <c r="H514" s="5" t="str">
        <f t="shared" ref="H514:H577" si="17">B514 &amp; E514</f>
        <v>Jack BrannanQueen of Sth</v>
      </c>
      <c r="I514" s="23" t="s">
        <v>8123</v>
      </c>
      <c r="J514" s="23" t="s">
        <v>4798</v>
      </c>
    </row>
    <row r="515" spans="1:10" ht="17.100000000000001">
      <c r="A515" s="23" t="s">
        <v>8124</v>
      </c>
      <c r="B515" s="23" t="str">
        <f t="shared" si="16"/>
        <v>Lewis Brass</v>
      </c>
      <c r="C515" s="23" t="s">
        <v>339</v>
      </c>
      <c r="D515" s="23" t="s">
        <v>166</v>
      </c>
      <c r="E515" s="23" t="s">
        <v>5666</v>
      </c>
      <c r="F515" s="23" t="s">
        <v>5666</v>
      </c>
      <c r="G515" s="23">
        <v>18</v>
      </c>
      <c r="H515" s="5" t="str">
        <f t="shared" si="17"/>
        <v>Lewis BrassNaN</v>
      </c>
      <c r="I515" s="23" t="s">
        <v>8125</v>
      </c>
      <c r="J515" s="23" t="s">
        <v>339</v>
      </c>
    </row>
    <row r="516" spans="1:10" ht="17.100000000000001">
      <c r="A516" s="23" t="s">
        <v>8126</v>
      </c>
      <c r="B516" s="23" t="str">
        <f t="shared" si="16"/>
        <v>Rian Bray</v>
      </c>
      <c r="C516" s="23" t="s">
        <v>339</v>
      </c>
      <c r="D516" s="23" t="s">
        <v>7051</v>
      </c>
      <c r="E516" s="23" t="s">
        <v>449</v>
      </c>
      <c r="F516" s="23">
        <v>100000052</v>
      </c>
      <c r="G516" s="23">
        <v>16</v>
      </c>
      <c r="H516" s="5" t="str">
        <f t="shared" si="17"/>
        <v>Rian BrayMillwall</v>
      </c>
      <c r="I516" s="23" t="s">
        <v>8127</v>
      </c>
      <c r="J516" s="23" t="s">
        <v>339</v>
      </c>
    </row>
    <row r="517" spans="1:10" ht="17.100000000000001">
      <c r="A517" s="23" t="s">
        <v>8128</v>
      </c>
      <c r="B517" s="23" t="str">
        <f t="shared" si="16"/>
        <v>John Brayford</v>
      </c>
      <c r="C517" s="23" t="s">
        <v>339</v>
      </c>
      <c r="D517" s="23" t="s">
        <v>7462</v>
      </c>
      <c r="E517" s="23" t="s">
        <v>250</v>
      </c>
      <c r="F517" s="23" t="s">
        <v>38</v>
      </c>
      <c r="G517" s="23">
        <v>27</v>
      </c>
      <c r="H517" s="5" t="str">
        <f t="shared" si="17"/>
        <v>John BrayfordSheff Utd</v>
      </c>
      <c r="I517" s="23" t="s">
        <v>8129</v>
      </c>
      <c r="J517" s="23" t="s">
        <v>339</v>
      </c>
    </row>
    <row r="518" spans="1:10" ht="33.950000000000003">
      <c r="A518" s="23" t="s">
        <v>8130</v>
      </c>
      <c r="B518" s="23" t="str">
        <f t="shared" si="16"/>
        <v>James Bree</v>
      </c>
      <c r="C518" s="23" t="s">
        <v>339</v>
      </c>
      <c r="D518" s="23" t="s">
        <v>7069</v>
      </c>
      <c r="E518" s="23" t="s">
        <v>376</v>
      </c>
      <c r="F518" s="23" t="s">
        <v>38</v>
      </c>
      <c r="G518" s="23">
        <v>17</v>
      </c>
      <c r="H518" s="5" t="str">
        <f t="shared" si="17"/>
        <v>James BreeBarnsley</v>
      </c>
      <c r="I518" s="23" t="s">
        <v>8131</v>
      </c>
      <c r="J518" s="23" t="s">
        <v>339</v>
      </c>
    </row>
    <row r="519" spans="1:10" ht="17.100000000000001">
      <c r="A519" s="23" t="s">
        <v>8132</v>
      </c>
      <c r="B519" s="23" t="str">
        <f t="shared" si="16"/>
        <v>Matt Breeze</v>
      </c>
      <c r="C519" s="23" t="s">
        <v>339</v>
      </c>
      <c r="D519" s="23" t="s">
        <v>7560</v>
      </c>
      <c r="E519" s="23" t="s">
        <v>3984</v>
      </c>
      <c r="F519" s="23" t="s">
        <v>8133</v>
      </c>
      <c r="G519" s="23">
        <v>22</v>
      </c>
      <c r="H519" s="5" t="str">
        <f t="shared" si="17"/>
        <v>Matt BreezeGreen Gully</v>
      </c>
      <c r="I519" s="23" t="s">
        <v>8134</v>
      </c>
      <c r="J519" s="23" t="s">
        <v>3985</v>
      </c>
    </row>
    <row r="520" spans="1:10" ht="17.100000000000001">
      <c r="A520" s="23" t="s">
        <v>8135</v>
      </c>
      <c r="B520" s="23" t="str">
        <f t="shared" si="16"/>
        <v>Kieron Brehon</v>
      </c>
      <c r="C520" s="23" t="s">
        <v>339</v>
      </c>
      <c r="D520" s="23" t="s">
        <v>7153</v>
      </c>
      <c r="E520" s="23" t="s">
        <v>4168</v>
      </c>
      <c r="F520" s="23" t="s">
        <v>8136</v>
      </c>
      <c r="G520" s="23">
        <v>23</v>
      </c>
      <c r="H520" s="5" t="str">
        <f t="shared" si="17"/>
        <v>Kieron BrehonNuneaton Griff</v>
      </c>
      <c r="I520" s="23" t="s">
        <v>8137</v>
      </c>
      <c r="J520" s="23" t="s">
        <v>339</v>
      </c>
    </row>
    <row r="521" spans="1:10" ht="17.100000000000001">
      <c r="A521" s="23" t="s">
        <v>8138</v>
      </c>
      <c r="B521" s="23" t="str">
        <f t="shared" si="16"/>
        <v>Joe Brennan</v>
      </c>
      <c r="C521" s="23" t="s">
        <v>339</v>
      </c>
      <c r="D521" s="23" t="s">
        <v>7097</v>
      </c>
      <c r="E521" s="23" t="s">
        <v>496</v>
      </c>
      <c r="F521" s="23">
        <v>100000046</v>
      </c>
      <c r="G521" s="23">
        <v>18</v>
      </c>
      <c r="H521" s="5" t="str">
        <f t="shared" si="17"/>
        <v>Joe BrennanBradford City</v>
      </c>
      <c r="I521" s="23" t="s">
        <v>8139</v>
      </c>
      <c r="J521" s="23" t="s">
        <v>339</v>
      </c>
    </row>
    <row r="522" spans="1:10" ht="17.100000000000001">
      <c r="A522" s="23" t="s">
        <v>8140</v>
      </c>
      <c r="B522" s="23" t="str">
        <f t="shared" si="16"/>
        <v>Ben Brereton</v>
      </c>
      <c r="C522" s="23" t="s">
        <v>339</v>
      </c>
      <c r="D522" s="23" t="s">
        <v>7048</v>
      </c>
      <c r="E522" s="23" t="s">
        <v>332</v>
      </c>
      <c r="F522" s="23">
        <v>100000052</v>
      </c>
      <c r="G522" s="23">
        <v>16</v>
      </c>
      <c r="H522" s="5" t="str">
        <f t="shared" si="17"/>
        <v>Ben BreretonNottm Forest</v>
      </c>
      <c r="I522" s="23" t="s">
        <v>8141</v>
      </c>
      <c r="J522" s="23" t="s">
        <v>339</v>
      </c>
    </row>
    <row r="523" spans="1:10" ht="17.100000000000001">
      <c r="A523" s="23" t="s">
        <v>8142</v>
      </c>
      <c r="B523" s="23" t="str">
        <f t="shared" si="16"/>
        <v>Reece Breslin</v>
      </c>
      <c r="C523" s="23" t="s">
        <v>339</v>
      </c>
      <c r="D523" s="23" t="s">
        <v>7048</v>
      </c>
      <c r="E523" s="23" t="s">
        <v>52</v>
      </c>
      <c r="F523" s="23">
        <v>100000055</v>
      </c>
      <c r="G523" s="23">
        <v>16</v>
      </c>
      <c r="H523" s="5" t="str">
        <f t="shared" si="17"/>
        <v>Reece BreslinYork</v>
      </c>
      <c r="I523" s="23" t="s">
        <v>7358</v>
      </c>
      <c r="J523" s="23" t="s">
        <v>339</v>
      </c>
    </row>
    <row r="524" spans="1:10" ht="17.100000000000001">
      <c r="A524" s="23" t="s">
        <v>8143</v>
      </c>
      <c r="B524" s="23" t="str">
        <f t="shared" si="16"/>
        <v>Aaron Bretell</v>
      </c>
      <c r="C524" s="23" t="s">
        <v>339</v>
      </c>
      <c r="D524" s="23" t="s">
        <v>7051</v>
      </c>
      <c r="E524" s="23" t="s">
        <v>52</v>
      </c>
      <c r="F524" s="23">
        <v>100000055</v>
      </c>
      <c r="G524" s="23">
        <v>16</v>
      </c>
      <c r="H524" s="5" t="str">
        <f t="shared" si="17"/>
        <v>Aaron BretellYork</v>
      </c>
      <c r="I524" s="23" t="s">
        <v>8018</v>
      </c>
      <c r="J524" s="23" t="s">
        <v>339</v>
      </c>
    </row>
    <row r="525" spans="1:10" ht="17.100000000000001">
      <c r="A525" s="23" t="s">
        <v>8144</v>
      </c>
      <c r="B525" s="23" t="str">
        <f t="shared" si="16"/>
        <v>Tom Brewitt</v>
      </c>
      <c r="C525" s="23" t="s">
        <v>339</v>
      </c>
      <c r="D525" s="23" t="s">
        <v>7051</v>
      </c>
      <c r="E525" s="23" t="s">
        <v>57</v>
      </c>
      <c r="F525" s="23">
        <v>100000042</v>
      </c>
      <c r="G525" s="23">
        <v>18</v>
      </c>
      <c r="H525" s="5" t="str">
        <f t="shared" si="17"/>
        <v>Tom BrewittLiverpool</v>
      </c>
      <c r="I525" s="23" t="s">
        <v>8145</v>
      </c>
      <c r="J525" s="23" t="s">
        <v>339</v>
      </c>
    </row>
    <row r="526" spans="1:10" ht="17.100000000000001">
      <c r="A526" s="23" t="s">
        <v>8146</v>
      </c>
      <c r="B526" s="23" t="str">
        <f t="shared" si="16"/>
        <v>Delial Brewster</v>
      </c>
      <c r="C526" s="23" t="s">
        <v>339</v>
      </c>
      <c r="D526" s="23" t="s">
        <v>7054</v>
      </c>
      <c r="E526" s="23" t="s">
        <v>329</v>
      </c>
      <c r="F526" s="23">
        <v>100000042</v>
      </c>
      <c r="G526" s="23">
        <v>17</v>
      </c>
      <c r="H526" s="5" t="str">
        <f t="shared" si="17"/>
        <v>Delial BrewsterEverton</v>
      </c>
      <c r="I526" s="23" t="s">
        <v>7221</v>
      </c>
      <c r="J526" s="23" t="s">
        <v>339</v>
      </c>
    </row>
    <row r="527" spans="1:10" ht="17.100000000000001">
      <c r="A527" s="23" t="s">
        <v>8147</v>
      </c>
      <c r="B527" s="23" t="str">
        <f t="shared" si="16"/>
        <v>Jack Bridge</v>
      </c>
      <c r="C527" s="23" t="s">
        <v>339</v>
      </c>
      <c r="D527" s="23" t="s">
        <v>7042</v>
      </c>
      <c r="E527" s="23" t="s">
        <v>43</v>
      </c>
      <c r="F527" s="23">
        <v>100000044</v>
      </c>
      <c r="G527" s="23">
        <v>19</v>
      </c>
      <c r="H527" s="5" t="str">
        <f t="shared" si="17"/>
        <v>Jack BridgeSouthend</v>
      </c>
      <c r="I527" s="23" t="s">
        <v>7729</v>
      </c>
      <c r="J527" s="23" t="s">
        <v>339</v>
      </c>
    </row>
    <row r="528" spans="1:10" ht="17.100000000000001">
      <c r="A528" s="23" t="s">
        <v>8148</v>
      </c>
      <c r="B528" s="23" t="str">
        <f t="shared" si="16"/>
        <v>Andrew Bridges</v>
      </c>
      <c r="C528" s="23" t="s">
        <v>339</v>
      </c>
      <c r="D528" s="23" t="s">
        <v>7048</v>
      </c>
      <c r="E528" s="23" t="s">
        <v>5666</v>
      </c>
      <c r="F528" s="23" t="s">
        <v>5666</v>
      </c>
      <c r="G528" s="23">
        <v>19</v>
      </c>
      <c r="H528" s="5" t="str">
        <f t="shared" si="17"/>
        <v>Andrew BridgesNaN</v>
      </c>
      <c r="I528" s="23" t="s">
        <v>8149</v>
      </c>
      <c r="J528" s="23" t="s">
        <v>339</v>
      </c>
    </row>
    <row r="529" spans="1:10" ht="17.100000000000001">
      <c r="A529" s="23" t="s">
        <v>8150</v>
      </c>
      <c r="B529" s="23" t="str">
        <f t="shared" si="16"/>
        <v>Ben Bridle-Card</v>
      </c>
      <c r="C529" s="23" t="s">
        <v>339</v>
      </c>
      <c r="D529" s="23" t="s">
        <v>166</v>
      </c>
      <c r="E529" s="23" t="s">
        <v>5666</v>
      </c>
      <c r="F529" s="23" t="s">
        <v>5666</v>
      </c>
      <c r="G529" s="23">
        <v>18</v>
      </c>
      <c r="H529" s="5" t="str">
        <f t="shared" si="17"/>
        <v>Ben Bridle-CardNaN</v>
      </c>
      <c r="I529" s="23" t="s">
        <v>8151</v>
      </c>
      <c r="J529" s="23" t="s">
        <v>339</v>
      </c>
    </row>
    <row r="530" spans="1:10" ht="17.100000000000001">
      <c r="A530" s="23" t="s">
        <v>8152</v>
      </c>
      <c r="B530" s="23" t="str">
        <f t="shared" si="16"/>
        <v>Theo Brierley</v>
      </c>
      <c r="C530" s="23" t="s">
        <v>339</v>
      </c>
      <c r="D530" s="23" t="s">
        <v>7045</v>
      </c>
      <c r="E530" s="23" t="s">
        <v>537</v>
      </c>
      <c r="F530" s="23">
        <v>100000051</v>
      </c>
      <c r="G530" s="23">
        <v>17</v>
      </c>
      <c r="H530" s="5" t="str">
        <f t="shared" si="17"/>
        <v>Theo BrierleyStoke</v>
      </c>
      <c r="I530" s="23" t="s">
        <v>8153</v>
      </c>
      <c r="J530" s="23" t="s">
        <v>339</v>
      </c>
    </row>
    <row r="531" spans="1:10" ht="17.100000000000001">
      <c r="A531" s="23" t="s">
        <v>8154</v>
      </c>
      <c r="B531" s="23" t="str">
        <f t="shared" si="16"/>
        <v>Dean Briggs</v>
      </c>
      <c r="C531" s="23" t="s">
        <v>339</v>
      </c>
      <c r="D531" s="23" t="s">
        <v>7034</v>
      </c>
      <c r="E531" s="23" t="s">
        <v>253</v>
      </c>
      <c r="F531" s="23" t="s">
        <v>7081</v>
      </c>
      <c r="G531" s="23">
        <v>19</v>
      </c>
      <c r="H531" s="5" t="str">
        <f t="shared" si="17"/>
        <v>Dean BriggsGateshead</v>
      </c>
      <c r="I531" s="23" t="s">
        <v>8155</v>
      </c>
      <c r="J531" s="23" t="s">
        <v>339</v>
      </c>
    </row>
    <row r="532" spans="1:10" ht="17.100000000000001">
      <c r="A532" s="23" t="s">
        <v>8156</v>
      </c>
      <c r="B532" s="23" t="str">
        <f t="shared" si="16"/>
        <v>Fraser Briggs</v>
      </c>
      <c r="C532" s="23" t="s">
        <v>339</v>
      </c>
      <c r="D532" s="23" t="s">
        <v>7042</v>
      </c>
      <c r="E532" s="23" t="s">
        <v>187</v>
      </c>
      <c r="F532" s="23">
        <v>100000046</v>
      </c>
      <c r="G532" s="23">
        <v>17</v>
      </c>
      <c r="H532" s="5" t="str">
        <f t="shared" si="17"/>
        <v>Fraser BriggsHartlepool</v>
      </c>
      <c r="I532" s="23" t="s">
        <v>8157</v>
      </c>
      <c r="J532" s="23" t="s">
        <v>339</v>
      </c>
    </row>
    <row r="533" spans="1:10" ht="17.100000000000001">
      <c r="A533" s="23" t="s">
        <v>8158</v>
      </c>
      <c r="B533" s="23" t="str">
        <f t="shared" si="16"/>
        <v>Dean Brill</v>
      </c>
      <c r="C533" s="23" t="s">
        <v>339</v>
      </c>
      <c r="D533" s="23" t="s">
        <v>166</v>
      </c>
      <c r="E533" s="23" t="s">
        <v>3353</v>
      </c>
      <c r="F533" s="23" t="s">
        <v>2190</v>
      </c>
      <c r="G533" s="23">
        <v>29</v>
      </c>
      <c r="H533" s="5" t="str">
        <f t="shared" si="17"/>
        <v>Dean BrillInverness CT</v>
      </c>
      <c r="I533" s="23" t="s">
        <v>8159</v>
      </c>
      <c r="J533" s="23" t="s">
        <v>4798</v>
      </c>
    </row>
    <row r="534" spans="1:10" ht="17.100000000000001">
      <c r="A534" s="23" t="s">
        <v>8160</v>
      </c>
      <c r="B534" s="23" t="str">
        <f t="shared" si="16"/>
        <v>Richard Brindley</v>
      </c>
      <c r="C534" s="23" t="s">
        <v>339</v>
      </c>
      <c r="D534" s="23" t="s">
        <v>7089</v>
      </c>
      <c r="E534" s="23" t="s">
        <v>132</v>
      </c>
      <c r="F534" s="23" t="s">
        <v>38</v>
      </c>
      <c r="G534" s="23">
        <v>22</v>
      </c>
      <c r="H534" s="5" t="str">
        <f t="shared" si="17"/>
        <v>Richard BrindleyColchester</v>
      </c>
      <c r="I534" s="23" t="s">
        <v>8161</v>
      </c>
      <c r="J534" s="23" t="s">
        <v>339</v>
      </c>
    </row>
    <row r="535" spans="1:10" ht="17.100000000000001">
      <c r="A535" s="23" t="s">
        <v>8162</v>
      </c>
      <c r="B535" s="23" t="str">
        <f t="shared" si="16"/>
        <v>Louis Briscoe</v>
      </c>
      <c r="C535" s="23" t="s">
        <v>339</v>
      </c>
      <c r="D535" s="23" t="s">
        <v>7398</v>
      </c>
      <c r="E535" s="23" t="s">
        <v>364</v>
      </c>
      <c r="F535" s="23" t="s">
        <v>7081</v>
      </c>
      <c r="G535" s="23">
        <v>27</v>
      </c>
      <c r="H535" s="5" t="str">
        <f t="shared" si="17"/>
        <v>Louis BriscoeTorquay</v>
      </c>
      <c r="I535" s="23" t="s">
        <v>8163</v>
      </c>
      <c r="J535" s="23" t="s">
        <v>339</v>
      </c>
    </row>
    <row r="536" spans="1:10" ht="17.100000000000001">
      <c r="A536" s="23" t="s">
        <v>8164</v>
      </c>
      <c r="B536" s="23" t="str">
        <f t="shared" si="16"/>
        <v>Shaun Brisley</v>
      </c>
      <c r="C536" s="23" t="s">
        <v>339</v>
      </c>
      <c r="D536" s="23" t="s">
        <v>7051</v>
      </c>
      <c r="E536" s="23" t="s">
        <v>73</v>
      </c>
      <c r="F536" s="23" t="s">
        <v>38</v>
      </c>
      <c r="G536" s="23">
        <v>25</v>
      </c>
      <c r="H536" s="5" t="str">
        <f t="shared" si="17"/>
        <v>Shaun BrisleyPeterborough</v>
      </c>
      <c r="I536" s="23" t="s">
        <v>8165</v>
      </c>
      <c r="J536" s="23" t="s">
        <v>339</v>
      </c>
    </row>
    <row r="537" spans="1:10" ht="17.100000000000001">
      <c r="A537" s="23" t="s">
        <v>8166</v>
      </c>
      <c r="B537" s="23" t="str">
        <f t="shared" si="16"/>
        <v>Alex Brister</v>
      </c>
      <c r="C537" s="23" t="s">
        <v>339</v>
      </c>
      <c r="D537" s="23" t="s">
        <v>7170</v>
      </c>
      <c r="E537" s="23" t="s">
        <v>5666</v>
      </c>
      <c r="F537" s="23" t="s">
        <v>5666</v>
      </c>
      <c r="G537" s="23">
        <v>21</v>
      </c>
      <c r="H537" s="5" t="str">
        <f t="shared" si="17"/>
        <v>Alex BristerNaN</v>
      </c>
      <c r="I537" s="23" t="s">
        <v>8167</v>
      </c>
      <c r="J537" s="23" t="s">
        <v>339</v>
      </c>
    </row>
    <row r="538" spans="1:10" ht="17.100000000000001">
      <c r="A538" s="23" t="s">
        <v>8168</v>
      </c>
      <c r="B538" s="23" t="str">
        <f t="shared" si="16"/>
        <v>Callum Brittain</v>
      </c>
      <c r="C538" s="23" t="s">
        <v>339</v>
      </c>
      <c r="D538" s="23" t="s">
        <v>7039</v>
      </c>
      <c r="E538" s="23" t="s">
        <v>579</v>
      </c>
      <c r="F538" s="23">
        <v>100000053</v>
      </c>
      <c r="G538" s="23">
        <v>17</v>
      </c>
      <c r="H538" s="5" t="str">
        <f t="shared" si="17"/>
        <v>Callum BrittainMK Dons</v>
      </c>
      <c r="I538" s="23" t="s">
        <v>8169</v>
      </c>
      <c r="J538" s="23" t="s">
        <v>339</v>
      </c>
    </row>
    <row r="539" spans="1:10" ht="17.100000000000001">
      <c r="A539" s="23" t="s">
        <v>8170</v>
      </c>
      <c r="B539" s="23" t="str">
        <f t="shared" si="16"/>
        <v>Henry Brittijn</v>
      </c>
      <c r="C539" s="23" t="s">
        <v>339</v>
      </c>
      <c r="D539" s="23" t="s">
        <v>7051</v>
      </c>
      <c r="E539" s="23" t="s">
        <v>32</v>
      </c>
      <c r="F539" s="23">
        <v>100000053</v>
      </c>
      <c r="G539" s="23">
        <v>16</v>
      </c>
      <c r="H539" s="5" t="str">
        <f t="shared" si="17"/>
        <v>Henry BrittijnMansfield</v>
      </c>
      <c r="I539" s="23" t="s">
        <v>8171</v>
      </c>
      <c r="J539" s="23" t="s">
        <v>339</v>
      </c>
    </row>
    <row r="540" spans="1:10" ht="17.100000000000001">
      <c r="A540" s="23" t="s">
        <v>8172</v>
      </c>
      <c r="B540" s="23" t="str">
        <f t="shared" si="16"/>
        <v>Leon Britton</v>
      </c>
      <c r="C540" s="23" t="s">
        <v>339</v>
      </c>
      <c r="D540" s="23" t="s">
        <v>212</v>
      </c>
      <c r="E540" s="23" t="s">
        <v>1009</v>
      </c>
      <c r="F540" s="23" t="s">
        <v>7125</v>
      </c>
      <c r="G540" s="23">
        <v>32</v>
      </c>
      <c r="H540" s="5" t="str">
        <f t="shared" si="17"/>
        <v>Leon BrittonSwansea</v>
      </c>
      <c r="I540" s="23" t="s">
        <v>8173</v>
      </c>
      <c r="J540" s="23" t="s">
        <v>339</v>
      </c>
    </row>
    <row r="541" spans="1:10" ht="17.100000000000001">
      <c r="A541" s="23" t="s">
        <v>8174</v>
      </c>
      <c r="B541" s="23" t="str">
        <f t="shared" si="16"/>
        <v>Josh Brizell</v>
      </c>
      <c r="C541" s="23" t="s">
        <v>339</v>
      </c>
      <c r="D541" s="23" t="s">
        <v>7170</v>
      </c>
      <c r="E541" s="23" t="s">
        <v>592</v>
      </c>
      <c r="F541" s="23" t="s">
        <v>7296</v>
      </c>
      <c r="G541" s="23">
        <v>23</v>
      </c>
      <c r="H541" s="5" t="str">
        <f t="shared" si="17"/>
        <v>Josh BrizellAFC Telford</v>
      </c>
      <c r="I541" s="23" t="s">
        <v>8175</v>
      </c>
      <c r="J541" s="23" t="s">
        <v>339</v>
      </c>
    </row>
    <row r="542" spans="1:10" ht="17.100000000000001">
      <c r="A542" s="23" t="s">
        <v>8176</v>
      </c>
      <c r="B542" s="23" t="str">
        <f t="shared" si="16"/>
        <v>Stefan Broccoli</v>
      </c>
      <c r="C542" s="23" t="s">
        <v>8177</v>
      </c>
      <c r="D542" s="23" t="s">
        <v>212</v>
      </c>
      <c r="E542" s="23" t="s">
        <v>530</v>
      </c>
      <c r="F542" s="23">
        <v>100000042</v>
      </c>
      <c r="G542" s="23">
        <v>17</v>
      </c>
      <c r="H542" s="5" t="str">
        <f t="shared" si="17"/>
        <v>Stefan BroccoliNewcastle</v>
      </c>
      <c r="I542" s="23" t="s">
        <v>8178</v>
      </c>
      <c r="J542" s="23" t="s">
        <v>339</v>
      </c>
    </row>
    <row r="543" spans="1:10" ht="17.100000000000001">
      <c r="A543" s="23" t="s">
        <v>8179</v>
      </c>
      <c r="B543" s="23" t="str">
        <f t="shared" si="16"/>
        <v>Harry Brockbank</v>
      </c>
      <c r="C543" s="23" t="s">
        <v>339</v>
      </c>
      <c r="D543" s="23" t="s">
        <v>7051</v>
      </c>
      <c r="E543" s="23" t="s">
        <v>204</v>
      </c>
      <c r="F543" s="23">
        <v>100000052</v>
      </c>
      <c r="G543" s="23">
        <v>16</v>
      </c>
      <c r="H543" s="5" t="str">
        <f t="shared" si="17"/>
        <v>Harry BrockbankBolton</v>
      </c>
      <c r="I543" s="23" t="s">
        <v>8180</v>
      </c>
      <c r="J543" s="23" t="s">
        <v>339</v>
      </c>
    </row>
    <row r="544" spans="1:10" ht="17.100000000000001">
      <c r="A544" s="23" t="s">
        <v>8181</v>
      </c>
      <c r="B544" s="23" t="str">
        <f t="shared" si="16"/>
        <v>Richard Brodie</v>
      </c>
      <c r="C544" s="23" t="s">
        <v>339</v>
      </c>
      <c r="D544" s="23" t="s">
        <v>7048</v>
      </c>
      <c r="E544" s="23" t="s">
        <v>3064</v>
      </c>
      <c r="F544" s="23" t="s">
        <v>7081</v>
      </c>
      <c r="G544" s="23">
        <v>27</v>
      </c>
      <c r="H544" s="5" t="str">
        <f t="shared" si="17"/>
        <v>Richard BrodieAldershot</v>
      </c>
      <c r="I544" s="23" t="s">
        <v>8182</v>
      </c>
      <c r="J544" s="23" t="s">
        <v>339</v>
      </c>
    </row>
    <row r="545" spans="1:10" ht="17.100000000000001">
      <c r="A545" s="23" t="s">
        <v>8183</v>
      </c>
      <c r="B545" s="23" t="str">
        <f t="shared" si="16"/>
        <v>Owen Brooke</v>
      </c>
      <c r="C545" s="23" t="s">
        <v>339</v>
      </c>
      <c r="D545" s="23" t="s">
        <v>166</v>
      </c>
      <c r="E545" s="23" t="s">
        <v>252</v>
      </c>
      <c r="F545" s="23">
        <v>100000052</v>
      </c>
      <c r="G545" s="23">
        <v>16</v>
      </c>
      <c r="H545" s="5" t="str">
        <f t="shared" si="17"/>
        <v>Owen BrookeHuddersfield</v>
      </c>
      <c r="I545" s="23" t="s">
        <v>7502</v>
      </c>
      <c r="J545" s="23" t="s">
        <v>339</v>
      </c>
    </row>
    <row r="546" spans="1:10" ht="17.100000000000001">
      <c r="A546" s="23" t="s">
        <v>8184</v>
      </c>
      <c r="B546" s="23" t="str">
        <f t="shared" si="16"/>
        <v>David Brooks</v>
      </c>
      <c r="C546" s="23" t="s">
        <v>339</v>
      </c>
      <c r="D546" s="23" t="s">
        <v>7102</v>
      </c>
      <c r="E546" s="23" t="s">
        <v>250</v>
      </c>
      <c r="F546" s="23">
        <v>100000043</v>
      </c>
      <c r="G546" s="23">
        <v>17</v>
      </c>
      <c r="H546" s="5" t="str">
        <f t="shared" si="17"/>
        <v>David BrooksSheff Utd</v>
      </c>
      <c r="I546" s="23" t="s">
        <v>8185</v>
      </c>
      <c r="J546" s="23" t="s">
        <v>339</v>
      </c>
    </row>
    <row r="547" spans="1:10" ht="17.100000000000001">
      <c r="A547" s="23" t="s">
        <v>8186</v>
      </c>
      <c r="B547" s="23" t="str">
        <f t="shared" si="16"/>
        <v>Wayne Brooksby</v>
      </c>
      <c r="C547" s="23" t="s">
        <v>339</v>
      </c>
      <c r="D547" s="23" t="s">
        <v>7039</v>
      </c>
      <c r="E547" s="23" t="s">
        <v>2359</v>
      </c>
      <c r="F547" s="23" t="s">
        <v>7081</v>
      </c>
      <c r="G547" s="23">
        <v>25</v>
      </c>
      <c r="H547" s="5" t="str">
        <f t="shared" si="17"/>
        <v>Wayne BrooksbyGuiseley</v>
      </c>
      <c r="I547" s="23" t="s">
        <v>8187</v>
      </c>
      <c r="J547" s="23" t="s">
        <v>339</v>
      </c>
    </row>
    <row r="548" spans="1:10" ht="17.100000000000001">
      <c r="A548" s="23" t="s">
        <v>8188</v>
      </c>
      <c r="B548" s="23" t="str">
        <f t="shared" si="16"/>
        <v>James Brophy</v>
      </c>
      <c r="C548" s="23" t="s">
        <v>339</v>
      </c>
      <c r="D548" s="23" t="s">
        <v>7798</v>
      </c>
      <c r="E548" s="23" t="s">
        <v>86</v>
      </c>
      <c r="F548" s="23" t="s">
        <v>38</v>
      </c>
      <c r="G548" s="23">
        <v>20</v>
      </c>
      <c r="H548" s="5" t="str">
        <f t="shared" si="17"/>
        <v>James BrophySwindon</v>
      </c>
      <c r="I548" s="23" t="s">
        <v>8189</v>
      </c>
      <c r="J548" s="23" t="s">
        <v>339</v>
      </c>
    </row>
    <row r="549" spans="1:10" ht="17.100000000000001">
      <c r="A549" s="23" t="s">
        <v>8190</v>
      </c>
      <c r="B549" s="23" t="str">
        <f t="shared" si="16"/>
        <v>Patrick Brough</v>
      </c>
      <c r="C549" s="23" t="s">
        <v>339</v>
      </c>
      <c r="D549" s="23" t="s">
        <v>7798</v>
      </c>
      <c r="E549" s="23" t="s">
        <v>370</v>
      </c>
      <c r="F549" s="23" t="s">
        <v>18</v>
      </c>
      <c r="G549" s="23">
        <v>19</v>
      </c>
      <c r="H549" s="5" t="str">
        <f t="shared" si="17"/>
        <v>Patrick BroughCarlisle</v>
      </c>
      <c r="I549" s="23" t="s">
        <v>8191</v>
      </c>
      <c r="J549" s="23" t="s">
        <v>339</v>
      </c>
    </row>
    <row r="550" spans="1:10" ht="17.100000000000001">
      <c r="A550" s="23" t="s">
        <v>8192</v>
      </c>
      <c r="B550" s="23" t="str">
        <f t="shared" si="16"/>
        <v>Alex Brown</v>
      </c>
      <c r="C550" s="23" t="s">
        <v>339</v>
      </c>
      <c r="D550" s="23" t="s">
        <v>7059</v>
      </c>
      <c r="E550" s="23" t="s">
        <v>250</v>
      </c>
      <c r="F550" s="23">
        <v>100000052</v>
      </c>
      <c r="G550" s="23">
        <v>16</v>
      </c>
      <c r="H550" s="5" t="str">
        <f t="shared" si="17"/>
        <v>Alex BrownSheff Utd</v>
      </c>
      <c r="I550" s="23" t="s">
        <v>8193</v>
      </c>
      <c r="J550" s="23" t="s">
        <v>339</v>
      </c>
    </row>
    <row r="551" spans="1:10" ht="17.100000000000001">
      <c r="A551" s="23" t="s">
        <v>8194</v>
      </c>
      <c r="B551" s="23" t="str">
        <f t="shared" si="16"/>
        <v>Andre Brown</v>
      </c>
      <c r="C551" s="23" t="s">
        <v>339</v>
      </c>
      <c r="D551" s="23" t="s">
        <v>7048</v>
      </c>
      <c r="E551" s="23" t="s">
        <v>152</v>
      </c>
      <c r="F551" s="23">
        <v>100000043</v>
      </c>
      <c r="G551" s="23">
        <v>18</v>
      </c>
      <c r="H551" s="5" t="str">
        <f t="shared" si="17"/>
        <v>Andre BrownCrewe</v>
      </c>
      <c r="I551" s="23" t="s">
        <v>8195</v>
      </c>
      <c r="J551" s="23" t="s">
        <v>339</v>
      </c>
    </row>
    <row r="552" spans="1:10" ht="17.100000000000001">
      <c r="A552" s="23" t="s">
        <v>8196</v>
      </c>
      <c r="B552" s="23" t="str">
        <f t="shared" si="16"/>
        <v>Brendan Brown</v>
      </c>
      <c r="C552" s="23" t="s">
        <v>339</v>
      </c>
      <c r="D552" s="23" t="s">
        <v>166</v>
      </c>
      <c r="E552" s="23" t="s">
        <v>149</v>
      </c>
      <c r="F552" s="23" t="s">
        <v>7090</v>
      </c>
      <c r="G552" s="23">
        <v>18</v>
      </c>
      <c r="H552" s="5" t="str">
        <f t="shared" si="17"/>
        <v>Brendan BrownNorthampton</v>
      </c>
      <c r="I552" s="23" t="s">
        <v>8197</v>
      </c>
      <c r="J552" s="23" t="s">
        <v>339</v>
      </c>
    </row>
    <row r="553" spans="1:10" ht="17.100000000000001">
      <c r="A553" s="23" t="s">
        <v>8198</v>
      </c>
      <c r="B553" s="23" t="str">
        <f t="shared" si="16"/>
        <v>Chris Brown</v>
      </c>
      <c r="C553" s="23" t="s">
        <v>339</v>
      </c>
      <c r="D553" s="23" t="s">
        <v>7048</v>
      </c>
      <c r="E553" s="23" t="s">
        <v>103</v>
      </c>
      <c r="F553" s="23" t="s">
        <v>91</v>
      </c>
      <c r="G553" s="23">
        <v>30</v>
      </c>
      <c r="H553" s="5" t="str">
        <f t="shared" si="17"/>
        <v>Chris BrownBlackburn</v>
      </c>
      <c r="I553" s="23" t="s">
        <v>7510</v>
      </c>
      <c r="J553" s="23" t="s">
        <v>339</v>
      </c>
    </row>
    <row r="554" spans="1:10" ht="17.100000000000001">
      <c r="A554" s="23" t="s">
        <v>8199</v>
      </c>
      <c r="B554" s="23" t="str">
        <f t="shared" si="16"/>
        <v>Connor Brown</v>
      </c>
      <c r="C554" s="23" t="s">
        <v>339</v>
      </c>
      <c r="D554" s="23" t="s">
        <v>7194</v>
      </c>
      <c r="E554" s="23" t="s">
        <v>234</v>
      </c>
      <c r="F554" s="23" t="s">
        <v>38</v>
      </c>
      <c r="G554" s="23">
        <v>23</v>
      </c>
      <c r="H554" s="5" t="str">
        <f t="shared" si="17"/>
        <v>Connor BrownOldham</v>
      </c>
      <c r="I554" s="23" t="s">
        <v>8200</v>
      </c>
      <c r="J554" s="23" t="s">
        <v>339</v>
      </c>
    </row>
    <row r="555" spans="1:10" ht="17.100000000000001">
      <c r="A555" s="23" t="s">
        <v>8201</v>
      </c>
      <c r="B555" s="23" t="str">
        <f t="shared" si="16"/>
        <v>Elliot Brown</v>
      </c>
      <c r="C555" s="23" t="s">
        <v>339</v>
      </c>
      <c r="D555" s="23" t="s">
        <v>7048</v>
      </c>
      <c r="E555" s="23" t="s">
        <v>5666</v>
      </c>
      <c r="F555" s="23" t="s">
        <v>5666</v>
      </c>
      <c r="G555" s="23">
        <v>19</v>
      </c>
      <c r="H555" s="5" t="str">
        <f t="shared" si="17"/>
        <v>Elliot BrownNaN</v>
      </c>
      <c r="I555" s="23" t="s">
        <v>8202</v>
      </c>
      <c r="J555" s="23" t="s">
        <v>339</v>
      </c>
    </row>
    <row r="556" spans="1:10" ht="17.100000000000001">
      <c r="A556" s="23" t="s">
        <v>8203</v>
      </c>
      <c r="B556" s="23" t="str">
        <f t="shared" si="16"/>
        <v>George Brown</v>
      </c>
      <c r="C556" s="23" t="s">
        <v>339</v>
      </c>
      <c r="D556" s="23" t="s">
        <v>7153</v>
      </c>
      <c r="E556" s="23" t="s">
        <v>132</v>
      </c>
      <c r="F556" s="23">
        <v>100000052</v>
      </c>
      <c r="G556" s="23">
        <v>17</v>
      </c>
      <c r="H556" s="5" t="str">
        <f t="shared" si="17"/>
        <v>George BrownColchester</v>
      </c>
      <c r="I556" s="23" t="s">
        <v>8204</v>
      </c>
      <c r="J556" s="23" t="s">
        <v>339</v>
      </c>
    </row>
    <row r="557" spans="1:10" ht="17.100000000000001">
      <c r="A557" s="23" t="s">
        <v>8203</v>
      </c>
      <c r="B557" s="23" t="str">
        <f t="shared" si="16"/>
        <v>George Brown</v>
      </c>
      <c r="C557" s="23" t="s">
        <v>339</v>
      </c>
      <c r="D557" s="23" t="s">
        <v>7051</v>
      </c>
      <c r="E557" s="23" t="s">
        <v>1166</v>
      </c>
      <c r="F557" s="23">
        <v>100000054</v>
      </c>
      <c r="G557" s="23">
        <v>17</v>
      </c>
      <c r="H557" s="5" t="str">
        <f t="shared" si="17"/>
        <v>George BrownWoking</v>
      </c>
      <c r="I557" s="23" t="s">
        <v>7921</v>
      </c>
      <c r="J557" s="23" t="s">
        <v>339</v>
      </c>
    </row>
    <row r="558" spans="1:10" ht="17.100000000000001">
      <c r="A558" s="23" t="s">
        <v>8205</v>
      </c>
      <c r="B558" s="23" t="str">
        <f t="shared" si="16"/>
        <v>Harvey Brown</v>
      </c>
      <c r="C558" s="23" t="s">
        <v>339</v>
      </c>
      <c r="D558" s="23" t="s">
        <v>7042</v>
      </c>
      <c r="E558" s="23" t="s">
        <v>207</v>
      </c>
      <c r="F558" s="23">
        <v>100000054</v>
      </c>
      <c r="G558" s="23">
        <v>16</v>
      </c>
      <c r="H558" s="5" t="str">
        <f t="shared" si="17"/>
        <v>Harvey BrownDag &amp; Red</v>
      </c>
      <c r="I558" s="23" t="s">
        <v>8206</v>
      </c>
      <c r="J558" s="23" t="s">
        <v>339</v>
      </c>
    </row>
    <row r="559" spans="1:10" ht="17.100000000000001">
      <c r="A559" s="23" t="s">
        <v>8207</v>
      </c>
      <c r="B559" s="23" t="str">
        <f t="shared" si="16"/>
        <v>Izzy Brown</v>
      </c>
      <c r="C559" s="23" t="s">
        <v>339</v>
      </c>
      <c r="D559" s="23" t="s">
        <v>7124</v>
      </c>
      <c r="E559" s="23" t="s">
        <v>1820</v>
      </c>
      <c r="F559" s="23" t="s">
        <v>1821</v>
      </c>
      <c r="G559" s="23">
        <v>18</v>
      </c>
      <c r="H559" s="5" t="str">
        <f t="shared" si="17"/>
        <v>Izzy BrownVitesse</v>
      </c>
      <c r="I559" s="23" t="s">
        <v>8208</v>
      </c>
      <c r="J559" s="23" t="s">
        <v>5004</v>
      </c>
    </row>
    <row r="560" spans="1:10" ht="17.100000000000001">
      <c r="A560" s="23" t="s">
        <v>8209</v>
      </c>
      <c r="B560" s="23" t="str">
        <f t="shared" si="16"/>
        <v>Jacob Brown</v>
      </c>
      <c r="C560" s="23" t="s">
        <v>339</v>
      </c>
      <c r="D560" s="23" t="s">
        <v>7042</v>
      </c>
      <c r="E560" s="23" t="s">
        <v>376</v>
      </c>
      <c r="F560" s="23">
        <v>100000052</v>
      </c>
      <c r="G560" s="23">
        <v>17</v>
      </c>
      <c r="H560" s="5" t="str">
        <f t="shared" si="17"/>
        <v>Jacob BrownBarnsley</v>
      </c>
      <c r="I560" s="23" t="s">
        <v>8210</v>
      </c>
      <c r="J560" s="23" t="s">
        <v>339</v>
      </c>
    </row>
    <row r="561" spans="1:10" ht="17.100000000000001">
      <c r="A561" s="23" t="s">
        <v>8211</v>
      </c>
      <c r="B561" s="23" t="str">
        <f t="shared" si="16"/>
        <v>Jaden Brown</v>
      </c>
      <c r="C561" s="23" t="s">
        <v>339</v>
      </c>
      <c r="D561" s="23" t="s">
        <v>7303</v>
      </c>
      <c r="E561" s="23" t="s">
        <v>175</v>
      </c>
      <c r="F561" s="23">
        <v>100000051</v>
      </c>
      <c r="G561" s="23">
        <v>16</v>
      </c>
      <c r="H561" s="5" t="str">
        <f t="shared" si="17"/>
        <v>Jaden BrownTottenham</v>
      </c>
      <c r="I561" s="23" t="s">
        <v>8212</v>
      </c>
      <c r="J561" s="23" t="s">
        <v>339</v>
      </c>
    </row>
    <row r="562" spans="1:10" ht="17.100000000000001">
      <c r="A562" s="23" t="s">
        <v>8213</v>
      </c>
      <c r="B562" s="23" t="str">
        <f t="shared" si="16"/>
        <v>James Brown</v>
      </c>
      <c r="C562" s="23" t="s">
        <v>339</v>
      </c>
      <c r="D562" s="23" t="s">
        <v>7170</v>
      </c>
      <c r="E562" s="23" t="s">
        <v>449</v>
      </c>
      <c r="F562" s="23">
        <v>100000052</v>
      </c>
      <c r="G562" s="23">
        <v>17</v>
      </c>
      <c r="H562" s="5" t="str">
        <f t="shared" si="17"/>
        <v>James BrownMillwall</v>
      </c>
      <c r="I562" s="23" t="s">
        <v>8214</v>
      </c>
      <c r="J562" s="23" t="s">
        <v>339</v>
      </c>
    </row>
    <row r="563" spans="1:10" ht="17.100000000000001">
      <c r="A563" s="23" t="s">
        <v>8215</v>
      </c>
      <c r="B563" s="23" t="str">
        <f t="shared" si="16"/>
        <v>Joe Brown</v>
      </c>
      <c r="C563" s="23" t="s">
        <v>339</v>
      </c>
      <c r="D563" s="23" t="s">
        <v>7042</v>
      </c>
      <c r="E563" s="23" t="s">
        <v>5666</v>
      </c>
      <c r="F563" s="23" t="s">
        <v>5666</v>
      </c>
      <c r="G563" s="23">
        <v>18</v>
      </c>
      <c r="H563" s="5" t="str">
        <f t="shared" si="17"/>
        <v>Joe BrownNaN</v>
      </c>
      <c r="I563" s="23" t="s">
        <v>8216</v>
      </c>
      <c r="J563" s="23" t="s">
        <v>339</v>
      </c>
    </row>
    <row r="564" spans="1:10" ht="17.100000000000001">
      <c r="A564" s="23" t="s">
        <v>8217</v>
      </c>
      <c r="B564" s="23" t="str">
        <f t="shared" si="16"/>
        <v>Jordan Brown</v>
      </c>
      <c r="C564" s="23" t="s">
        <v>339</v>
      </c>
      <c r="D564" s="23" t="s">
        <v>7153</v>
      </c>
      <c r="E564" s="23" t="s">
        <v>470</v>
      </c>
      <c r="F564" s="23" t="s">
        <v>7090</v>
      </c>
      <c r="G564" s="23">
        <v>17</v>
      </c>
      <c r="H564" s="5" t="str">
        <f t="shared" si="17"/>
        <v>Jordan BrownCambridge</v>
      </c>
      <c r="I564" s="23" t="s">
        <v>8218</v>
      </c>
      <c r="J564" s="23" t="s">
        <v>339</v>
      </c>
    </row>
    <row r="565" spans="1:10" ht="17.100000000000001">
      <c r="A565" s="23" t="s">
        <v>8217</v>
      </c>
      <c r="B565" s="23" t="str">
        <f t="shared" si="16"/>
        <v>Jordan Brown</v>
      </c>
      <c r="C565" s="23" t="s">
        <v>7038</v>
      </c>
      <c r="D565" s="23" t="s">
        <v>7048</v>
      </c>
      <c r="E565" s="23" t="s">
        <v>127</v>
      </c>
      <c r="F565" s="23">
        <v>100000042</v>
      </c>
      <c r="G565" s="23">
        <v>18</v>
      </c>
      <c r="H565" s="5" t="str">
        <f t="shared" si="17"/>
        <v>Jordan BrownWest Ham</v>
      </c>
      <c r="I565" s="23" t="s">
        <v>8219</v>
      </c>
      <c r="J565" s="23" t="s">
        <v>339</v>
      </c>
    </row>
    <row r="566" spans="1:10" ht="17.100000000000001">
      <c r="A566" s="23" t="s">
        <v>8220</v>
      </c>
      <c r="B566" s="23" t="str">
        <f t="shared" si="16"/>
        <v>Josh Brown</v>
      </c>
      <c r="C566" s="23" t="s">
        <v>339</v>
      </c>
      <c r="D566" s="23" t="s">
        <v>7042</v>
      </c>
      <c r="E566" s="23" t="s">
        <v>162</v>
      </c>
      <c r="F566" s="23">
        <v>100000053</v>
      </c>
      <c r="G566" s="23">
        <v>16</v>
      </c>
      <c r="H566" s="5" t="str">
        <f t="shared" si="17"/>
        <v>Josh BrownLuton</v>
      </c>
      <c r="I566" s="23" t="s">
        <v>8221</v>
      </c>
      <c r="J566" s="23" t="s">
        <v>339</v>
      </c>
    </row>
    <row r="567" spans="1:10" ht="17.100000000000001">
      <c r="A567" s="23" t="s">
        <v>8222</v>
      </c>
      <c r="B567" s="23" t="str">
        <f t="shared" si="16"/>
        <v>Junior Brown</v>
      </c>
      <c r="C567" s="23" t="s">
        <v>339</v>
      </c>
      <c r="D567" s="23" t="s">
        <v>7385</v>
      </c>
      <c r="E567" s="23" t="s">
        <v>112</v>
      </c>
      <c r="F567" s="23" t="s">
        <v>38</v>
      </c>
      <c r="G567" s="23">
        <v>26</v>
      </c>
      <c r="H567" s="5" t="str">
        <f t="shared" si="17"/>
        <v>Junior BrownShrewsbury</v>
      </c>
      <c r="I567" s="23" t="s">
        <v>8223</v>
      </c>
      <c r="J567" s="23" t="s">
        <v>339</v>
      </c>
    </row>
    <row r="568" spans="1:10" ht="17.100000000000001">
      <c r="A568" s="23" t="s">
        <v>8224</v>
      </c>
      <c r="B568" s="23" t="str">
        <f t="shared" si="16"/>
        <v>Lee Brown</v>
      </c>
      <c r="C568" s="23" t="s">
        <v>339</v>
      </c>
      <c r="D568" s="23" t="s">
        <v>7798</v>
      </c>
      <c r="E568" s="23" t="s">
        <v>121</v>
      </c>
      <c r="F568" s="23" t="s">
        <v>18</v>
      </c>
      <c r="G568" s="23">
        <v>24</v>
      </c>
      <c r="H568" s="5" t="str">
        <f t="shared" si="17"/>
        <v>Lee BrownBristol Rovers</v>
      </c>
      <c r="I568" s="23" t="s">
        <v>8225</v>
      </c>
      <c r="J568" s="23" t="s">
        <v>339</v>
      </c>
    </row>
    <row r="569" spans="1:10" ht="17.100000000000001">
      <c r="A569" s="23" t="s">
        <v>8226</v>
      </c>
      <c r="B569" s="23" t="str">
        <f t="shared" si="16"/>
        <v>Matty Brown</v>
      </c>
      <c r="C569" s="23" t="s">
        <v>339</v>
      </c>
      <c r="D569" s="23" t="s">
        <v>7051</v>
      </c>
      <c r="E569" s="23" t="s">
        <v>1146</v>
      </c>
      <c r="F569" s="23" t="s">
        <v>7081</v>
      </c>
      <c r="G569" s="23">
        <v>25</v>
      </c>
      <c r="H569" s="5" t="str">
        <f t="shared" si="17"/>
        <v>Matty BrownFC Halifax</v>
      </c>
      <c r="I569" s="23" t="s">
        <v>8227</v>
      </c>
      <c r="J569" s="23" t="s">
        <v>339</v>
      </c>
    </row>
    <row r="570" spans="1:10" ht="17.100000000000001">
      <c r="A570" s="23" t="s">
        <v>8228</v>
      </c>
      <c r="B570" s="23" t="str">
        <f t="shared" si="16"/>
        <v>Max Brown</v>
      </c>
      <c r="C570" s="23" t="s">
        <v>339</v>
      </c>
      <c r="D570" s="23" t="s">
        <v>7048</v>
      </c>
      <c r="E570" s="23" t="s">
        <v>370</v>
      </c>
      <c r="F570" s="23">
        <v>100000056</v>
      </c>
      <c r="G570" s="23">
        <v>16</v>
      </c>
      <c r="H570" s="5" t="str">
        <f t="shared" si="17"/>
        <v>Max BrownCarlisle</v>
      </c>
      <c r="I570" s="23" t="s">
        <v>8229</v>
      </c>
      <c r="J570" s="23" t="s">
        <v>339</v>
      </c>
    </row>
    <row r="571" spans="1:10" ht="17.100000000000001">
      <c r="A571" s="23" t="s">
        <v>8230</v>
      </c>
      <c r="B571" s="23" t="str">
        <f t="shared" si="16"/>
        <v>Michael Brown</v>
      </c>
      <c r="C571" s="23" t="s">
        <v>339</v>
      </c>
      <c r="D571" s="23" t="s">
        <v>212</v>
      </c>
      <c r="E571" s="23" t="s">
        <v>200</v>
      </c>
      <c r="F571" s="23" t="s">
        <v>38</v>
      </c>
      <c r="G571" s="23">
        <v>38</v>
      </c>
      <c r="H571" s="5" t="str">
        <f t="shared" si="17"/>
        <v>Michael BrownPort Vale</v>
      </c>
      <c r="I571" s="23" t="s">
        <v>8231</v>
      </c>
      <c r="J571" s="23" t="s">
        <v>339</v>
      </c>
    </row>
    <row r="572" spans="1:10" ht="17.100000000000001">
      <c r="A572" s="23" t="s">
        <v>8232</v>
      </c>
      <c r="B572" s="23" t="str">
        <f t="shared" si="16"/>
        <v>Nat Brown</v>
      </c>
      <c r="C572" s="23" t="s">
        <v>339</v>
      </c>
      <c r="D572" s="23" t="s">
        <v>7283</v>
      </c>
      <c r="E572" s="23" t="s">
        <v>2443</v>
      </c>
      <c r="F572" s="23" t="s">
        <v>7081</v>
      </c>
      <c r="G572" s="23">
        <v>34</v>
      </c>
      <c r="H572" s="5" t="str">
        <f t="shared" si="17"/>
        <v>Nat BrownLincoln</v>
      </c>
      <c r="I572" s="23" t="s">
        <v>8233</v>
      </c>
      <c r="J572" s="23" t="s">
        <v>339</v>
      </c>
    </row>
    <row r="573" spans="1:10" ht="17.100000000000001">
      <c r="A573" s="23" t="s">
        <v>8234</v>
      </c>
      <c r="B573" s="23" t="str">
        <f t="shared" si="16"/>
        <v>Reece Brown</v>
      </c>
      <c r="C573" s="23" t="s">
        <v>339</v>
      </c>
      <c r="D573" s="23" t="s">
        <v>7253</v>
      </c>
      <c r="E573" s="23" t="s">
        <v>284</v>
      </c>
      <c r="F573" s="23" t="s">
        <v>91</v>
      </c>
      <c r="G573" s="23">
        <v>19</v>
      </c>
      <c r="H573" s="5" t="str">
        <f t="shared" si="17"/>
        <v>Reece BrownBirmingham</v>
      </c>
      <c r="I573" s="23" t="s">
        <v>8235</v>
      </c>
      <c r="J573" s="23" t="s">
        <v>339</v>
      </c>
    </row>
    <row r="574" spans="1:10" ht="17.100000000000001">
      <c r="A574" s="23" t="s">
        <v>8234</v>
      </c>
      <c r="B574" s="23" t="str">
        <f t="shared" si="16"/>
        <v>Reece Brown</v>
      </c>
      <c r="C574" s="23" t="s">
        <v>339</v>
      </c>
      <c r="D574" s="23" t="s">
        <v>7462</v>
      </c>
      <c r="E574" s="23" t="s">
        <v>402</v>
      </c>
      <c r="F574" s="23" t="s">
        <v>38</v>
      </c>
      <c r="G574" s="23">
        <v>23</v>
      </c>
      <c r="H574" s="5" t="str">
        <f t="shared" si="17"/>
        <v>Reece BrownBury</v>
      </c>
      <c r="I574" s="23" t="s">
        <v>8236</v>
      </c>
      <c r="J574" s="23" t="s">
        <v>339</v>
      </c>
    </row>
    <row r="575" spans="1:10" ht="17.100000000000001">
      <c r="A575" s="23" t="s">
        <v>8237</v>
      </c>
      <c r="B575" s="23" t="str">
        <f t="shared" si="16"/>
        <v>Ronaldo Brown</v>
      </c>
      <c r="C575" s="23" t="s">
        <v>339</v>
      </c>
      <c r="D575" s="23" t="s">
        <v>7039</v>
      </c>
      <c r="E575" s="23" t="s">
        <v>234</v>
      </c>
      <c r="F575" s="23">
        <v>100000056</v>
      </c>
      <c r="G575" s="23">
        <v>16</v>
      </c>
      <c r="H575" s="5" t="str">
        <f t="shared" si="17"/>
        <v>Ronaldo BrownOldham</v>
      </c>
      <c r="I575" s="23" t="s">
        <v>8238</v>
      </c>
      <c r="J575" s="23" t="s">
        <v>339</v>
      </c>
    </row>
    <row r="576" spans="1:10" ht="17.100000000000001">
      <c r="A576" s="23" t="s">
        <v>8239</v>
      </c>
      <c r="B576" s="23" t="str">
        <f t="shared" si="16"/>
        <v>Scott Brown</v>
      </c>
      <c r="C576" s="23" t="s">
        <v>339</v>
      </c>
      <c r="D576" s="23" t="s">
        <v>166</v>
      </c>
      <c r="E576" s="23" t="s">
        <v>2189</v>
      </c>
      <c r="F576" s="23" t="s">
        <v>2190</v>
      </c>
      <c r="G576" s="23">
        <v>30</v>
      </c>
      <c r="H576" s="5" t="str">
        <f t="shared" si="17"/>
        <v>Scott BrownAberdeen</v>
      </c>
      <c r="I576" s="23" t="s">
        <v>8240</v>
      </c>
      <c r="J576" s="23" t="s">
        <v>4798</v>
      </c>
    </row>
    <row r="577" spans="1:10" ht="17.100000000000001">
      <c r="A577" s="23" t="s">
        <v>8239</v>
      </c>
      <c r="B577" s="23" t="str">
        <f t="shared" si="16"/>
        <v>Scott Brown</v>
      </c>
      <c r="C577" s="23" t="s">
        <v>339</v>
      </c>
      <c r="D577" s="23" t="s">
        <v>7042</v>
      </c>
      <c r="E577" s="23" t="s">
        <v>3854</v>
      </c>
      <c r="F577" s="23" t="s">
        <v>7081</v>
      </c>
      <c r="G577" s="23">
        <v>30</v>
      </c>
      <c r="H577" s="5" t="str">
        <f t="shared" si="17"/>
        <v>Scott BrownGrimsby</v>
      </c>
      <c r="I577" s="23" t="s">
        <v>8241</v>
      </c>
      <c r="J577" s="23" t="s">
        <v>339</v>
      </c>
    </row>
    <row r="578" spans="1:10" ht="17.100000000000001">
      <c r="A578" s="23" t="s">
        <v>8242</v>
      </c>
      <c r="B578" s="23" t="str">
        <f t="shared" ref="B578:B641" si="18">MID(A578 &amp; " " &amp; A578, FIND(", ", A578) + 2, LEN(A578) - FIND(", ", A578) - 1) &amp; " " &amp; LEFT(A578, FIND(", ", A578) - 1)</f>
        <v>Spencer Brown</v>
      </c>
      <c r="C578" s="23" t="s">
        <v>339</v>
      </c>
      <c r="D578" s="23" t="s">
        <v>8243</v>
      </c>
      <c r="E578" s="23" t="s">
        <v>90</v>
      </c>
      <c r="F578" s="23">
        <v>100000043</v>
      </c>
      <c r="G578" s="23">
        <v>17</v>
      </c>
      <c r="H578" s="5" t="str">
        <f t="shared" ref="H578:H641" si="19">B578 &amp; E578</f>
        <v>Spencer BrownSheff Wed</v>
      </c>
      <c r="I578" s="23" t="s">
        <v>8244</v>
      </c>
      <c r="J578" s="23" t="s">
        <v>339</v>
      </c>
    </row>
    <row r="579" spans="1:10" ht="17.100000000000001">
      <c r="A579" s="23" t="s">
        <v>8245</v>
      </c>
      <c r="B579" s="23" t="str">
        <f t="shared" si="18"/>
        <v>Tim Brown</v>
      </c>
      <c r="C579" s="23" t="s">
        <v>339</v>
      </c>
      <c r="D579" s="23" t="s">
        <v>166</v>
      </c>
      <c r="E579" s="23" t="s">
        <v>127</v>
      </c>
      <c r="F579" s="23">
        <v>100000051</v>
      </c>
      <c r="G579" s="23">
        <v>18</v>
      </c>
      <c r="H579" s="5" t="str">
        <f t="shared" si="19"/>
        <v>Tim BrownWest Ham</v>
      </c>
      <c r="I579" s="23" t="s">
        <v>7488</v>
      </c>
      <c r="J579" s="23" t="s">
        <v>339</v>
      </c>
    </row>
    <row r="580" spans="1:10" ht="17.100000000000001">
      <c r="A580" s="23" t="s">
        <v>8246</v>
      </c>
      <c r="B580" s="23" t="str">
        <f t="shared" si="18"/>
        <v>Wayne Brown</v>
      </c>
      <c r="C580" s="23" t="s">
        <v>339</v>
      </c>
      <c r="D580" s="23" t="s">
        <v>7272</v>
      </c>
      <c r="E580" s="23" t="s">
        <v>4839</v>
      </c>
      <c r="F580" s="23" t="s">
        <v>8247</v>
      </c>
      <c r="G580" s="23">
        <v>26</v>
      </c>
      <c r="H580" s="5" t="str">
        <f t="shared" si="19"/>
        <v>Wayne BrownSJK</v>
      </c>
      <c r="I580" s="23" t="s">
        <v>8248</v>
      </c>
      <c r="J580" s="23" t="s">
        <v>4840</v>
      </c>
    </row>
    <row r="581" spans="1:10" ht="17.100000000000001">
      <c r="A581" s="23" t="s">
        <v>8249</v>
      </c>
      <c r="B581" s="23" t="str">
        <f t="shared" si="18"/>
        <v>Wes Brown</v>
      </c>
      <c r="C581" s="23" t="s">
        <v>339</v>
      </c>
      <c r="D581" s="23" t="s">
        <v>7462</v>
      </c>
      <c r="E581" s="23" t="s">
        <v>669</v>
      </c>
      <c r="F581" s="23" t="s">
        <v>7125</v>
      </c>
      <c r="G581" s="23">
        <v>35</v>
      </c>
      <c r="H581" s="5" t="str">
        <f t="shared" si="19"/>
        <v>Wes BrownSunderland</v>
      </c>
      <c r="I581" s="23" t="s">
        <v>8250</v>
      </c>
      <c r="J581" s="23" t="s">
        <v>339</v>
      </c>
    </row>
    <row r="582" spans="1:10" ht="17.100000000000001">
      <c r="A582" s="23" t="s">
        <v>8251</v>
      </c>
      <c r="B582" s="23" t="str">
        <f t="shared" si="18"/>
        <v>Zodel Brown</v>
      </c>
      <c r="C582" s="23" t="s">
        <v>339</v>
      </c>
      <c r="D582" s="23" t="s">
        <v>7462</v>
      </c>
      <c r="E582" s="23" t="s">
        <v>5666</v>
      </c>
      <c r="F582" s="23" t="s">
        <v>5666</v>
      </c>
      <c r="G582" s="23">
        <v>19</v>
      </c>
      <c r="H582" s="5" t="str">
        <f t="shared" si="19"/>
        <v>Zodel BrownNaN</v>
      </c>
      <c r="I582" s="23" t="s">
        <v>8117</v>
      </c>
      <c r="J582" s="23" t="s">
        <v>339</v>
      </c>
    </row>
    <row r="583" spans="1:10" ht="17.100000000000001">
      <c r="A583" s="23" t="s">
        <v>8252</v>
      </c>
      <c r="B583" s="23" t="str">
        <f t="shared" si="18"/>
        <v>Ben Browne</v>
      </c>
      <c r="C583" s="23" t="s">
        <v>339</v>
      </c>
      <c r="D583" s="23" t="s">
        <v>212</v>
      </c>
      <c r="E583" s="23" t="s">
        <v>68</v>
      </c>
      <c r="F583" s="23">
        <v>100000053</v>
      </c>
      <c r="G583" s="23">
        <v>17</v>
      </c>
      <c r="H583" s="5" t="str">
        <f t="shared" si="19"/>
        <v>Ben BrowneNotts Co</v>
      </c>
      <c r="I583" s="23" t="s">
        <v>7340</v>
      </c>
      <c r="J583" s="23" t="s">
        <v>339</v>
      </c>
    </row>
    <row r="584" spans="1:10" ht="17.100000000000001">
      <c r="A584" s="23" t="s">
        <v>8253</v>
      </c>
      <c r="B584" s="23" t="str">
        <f t="shared" si="18"/>
        <v>Jordan Browne</v>
      </c>
      <c r="C584" s="23" t="s">
        <v>339</v>
      </c>
      <c r="D584" s="23" t="s">
        <v>7170</v>
      </c>
      <c r="E584" s="23" t="s">
        <v>5666</v>
      </c>
      <c r="F584" s="23" t="s">
        <v>5666</v>
      </c>
      <c r="G584" s="23">
        <v>22</v>
      </c>
      <c r="H584" s="5" t="str">
        <f t="shared" si="19"/>
        <v>Jordan BrowneNaN</v>
      </c>
      <c r="I584" s="23" t="s">
        <v>8254</v>
      </c>
      <c r="J584" s="23" t="s">
        <v>339</v>
      </c>
    </row>
    <row r="585" spans="1:10" ht="17.100000000000001">
      <c r="A585" s="23" t="s">
        <v>8255</v>
      </c>
      <c r="B585" s="23" t="str">
        <f t="shared" si="18"/>
        <v>Marcus Browne</v>
      </c>
      <c r="C585" s="23" t="s">
        <v>339</v>
      </c>
      <c r="D585" s="23" t="s">
        <v>7272</v>
      </c>
      <c r="E585" s="23" t="s">
        <v>127</v>
      </c>
      <c r="F585" s="23">
        <v>100000051</v>
      </c>
      <c r="G585" s="23">
        <v>17</v>
      </c>
      <c r="H585" s="5" t="str">
        <f t="shared" si="19"/>
        <v>Marcus BrowneWest Ham</v>
      </c>
      <c r="I585" s="23" t="s">
        <v>8256</v>
      </c>
      <c r="J585" s="23" t="s">
        <v>339</v>
      </c>
    </row>
    <row r="586" spans="1:10" ht="17.100000000000001">
      <c r="A586" s="23" t="s">
        <v>8257</v>
      </c>
      <c r="B586" s="23" t="str">
        <f t="shared" si="18"/>
        <v>Rhys Browne</v>
      </c>
      <c r="C586" s="23" t="s">
        <v>339</v>
      </c>
      <c r="D586" s="23" t="s">
        <v>7124</v>
      </c>
      <c r="E586" s="23" t="s">
        <v>3064</v>
      </c>
      <c r="F586" s="23" t="s">
        <v>7081</v>
      </c>
      <c r="G586" s="23">
        <v>19</v>
      </c>
      <c r="H586" s="5" t="str">
        <f t="shared" si="19"/>
        <v>Rhys BrowneAldershot</v>
      </c>
      <c r="I586" s="23" t="s">
        <v>7040</v>
      </c>
      <c r="J586" s="23" t="s">
        <v>339</v>
      </c>
    </row>
    <row r="587" spans="1:10" ht="17.100000000000001">
      <c r="A587" s="23" t="s">
        <v>8258</v>
      </c>
      <c r="B587" s="23" t="str">
        <f t="shared" si="18"/>
        <v>Jack Brownell</v>
      </c>
      <c r="C587" s="23" t="s">
        <v>339</v>
      </c>
      <c r="D587" s="23" t="s">
        <v>212</v>
      </c>
      <c r="E587" s="23" t="s">
        <v>37</v>
      </c>
      <c r="F587" s="23">
        <v>100000053</v>
      </c>
      <c r="G587" s="23">
        <v>15</v>
      </c>
      <c r="H587" s="5" t="str">
        <f t="shared" si="19"/>
        <v>Jack BrownellChesterfield</v>
      </c>
      <c r="I587" s="23" t="s">
        <v>7991</v>
      </c>
      <c r="J587" s="23" t="s">
        <v>339</v>
      </c>
    </row>
    <row r="588" spans="1:10" ht="17.100000000000001">
      <c r="A588" s="23" t="s">
        <v>8259</v>
      </c>
      <c r="B588" s="23" t="str">
        <f t="shared" si="18"/>
        <v>Josh Brownhill</v>
      </c>
      <c r="C588" s="23" t="s">
        <v>339</v>
      </c>
      <c r="D588" s="23" t="s">
        <v>7102</v>
      </c>
      <c r="E588" s="23" t="s">
        <v>397</v>
      </c>
      <c r="F588" s="23" t="s">
        <v>91</v>
      </c>
      <c r="G588" s="23">
        <v>19</v>
      </c>
      <c r="H588" s="5" t="str">
        <f t="shared" si="19"/>
        <v>Josh BrownhillPreston</v>
      </c>
      <c r="I588" s="23" t="s">
        <v>8260</v>
      </c>
      <c r="J588" s="23" t="s">
        <v>339</v>
      </c>
    </row>
    <row r="589" spans="1:10" ht="17.100000000000001">
      <c r="A589" s="23" t="s">
        <v>8261</v>
      </c>
      <c r="B589" s="23" t="str">
        <f t="shared" si="18"/>
        <v>Kyle Brownhill</v>
      </c>
      <c r="C589" s="23" t="s">
        <v>339</v>
      </c>
      <c r="D589" s="23" t="s">
        <v>7798</v>
      </c>
      <c r="E589" s="23" t="s">
        <v>592</v>
      </c>
      <c r="F589" s="23" t="s">
        <v>7296</v>
      </c>
      <c r="G589" s="23">
        <v>20</v>
      </c>
      <c r="H589" s="5" t="str">
        <f t="shared" si="19"/>
        <v>Kyle BrownhillAFC Telford</v>
      </c>
      <c r="I589" s="23" t="s">
        <v>8262</v>
      </c>
      <c r="J589" s="23" t="s">
        <v>339</v>
      </c>
    </row>
    <row r="590" spans="1:10" ht="17.100000000000001">
      <c r="A590" s="23" t="s">
        <v>8263</v>
      </c>
      <c r="B590" s="23" t="str">
        <f t="shared" si="18"/>
        <v>Tyias Browning</v>
      </c>
      <c r="C590" s="23" t="s">
        <v>8264</v>
      </c>
      <c r="D590" s="23" t="s">
        <v>7462</v>
      </c>
      <c r="E590" s="23" t="s">
        <v>329</v>
      </c>
      <c r="F590" s="23">
        <v>100000042</v>
      </c>
      <c r="G590" s="23">
        <v>21</v>
      </c>
      <c r="H590" s="5" t="str">
        <f t="shared" si="19"/>
        <v>Tyias BrowningEverton</v>
      </c>
      <c r="I590" s="23" t="s">
        <v>8265</v>
      </c>
      <c r="J590" s="23" t="s">
        <v>339</v>
      </c>
    </row>
    <row r="591" spans="1:10" ht="17.100000000000001">
      <c r="A591" s="23" t="s">
        <v>8266</v>
      </c>
      <c r="B591" s="23" t="str">
        <f t="shared" si="18"/>
        <v>Charlie Brownlie</v>
      </c>
      <c r="C591" s="23" t="s">
        <v>339</v>
      </c>
      <c r="D591" s="23" t="s">
        <v>7051</v>
      </c>
      <c r="E591" s="23" t="s">
        <v>5666</v>
      </c>
      <c r="F591" s="23" t="s">
        <v>5666</v>
      </c>
      <c r="G591" s="23">
        <v>18</v>
      </c>
      <c r="H591" s="5" t="str">
        <f t="shared" si="19"/>
        <v>Charlie BrownlieNaN</v>
      </c>
      <c r="I591" s="23" t="s">
        <v>8267</v>
      </c>
      <c r="J591" s="23" t="s">
        <v>339</v>
      </c>
    </row>
    <row r="592" spans="1:10" ht="17.100000000000001">
      <c r="A592" s="23" t="s">
        <v>8268</v>
      </c>
      <c r="B592" s="23" t="str">
        <f t="shared" si="18"/>
        <v>Morgan Bruce-De-Rouche</v>
      </c>
      <c r="C592" s="23" t="s">
        <v>339</v>
      </c>
      <c r="D592" s="23" t="s">
        <v>7042</v>
      </c>
      <c r="E592" s="23" t="s">
        <v>259</v>
      </c>
      <c r="F592" s="23">
        <v>100000053</v>
      </c>
      <c r="G592" s="23">
        <v>18</v>
      </c>
      <c r="H592" s="5" t="str">
        <f t="shared" si="19"/>
        <v>Morgan Bruce-De-RoucheStevenage</v>
      </c>
      <c r="I592" s="23" t="s">
        <v>8269</v>
      </c>
      <c r="J592" s="23" t="s">
        <v>339</v>
      </c>
    </row>
    <row r="593" spans="1:10" ht="17.100000000000001">
      <c r="A593" s="23" t="s">
        <v>8270</v>
      </c>
      <c r="B593" s="23" t="str">
        <f t="shared" si="18"/>
        <v>Harry Bruce</v>
      </c>
      <c r="C593" s="23" t="s">
        <v>339</v>
      </c>
      <c r="D593" s="23" t="s">
        <v>7170</v>
      </c>
      <c r="E593" s="23" t="s">
        <v>5666</v>
      </c>
      <c r="F593" s="23" t="s">
        <v>5666</v>
      </c>
      <c r="G593" s="23">
        <v>19</v>
      </c>
      <c r="H593" s="5" t="str">
        <f t="shared" si="19"/>
        <v>Harry BruceNaN</v>
      </c>
      <c r="I593" s="23" t="s">
        <v>8271</v>
      </c>
      <c r="J593" s="23" t="s">
        <v>339</v>
      </c>
    </row>
    <row r="594" spans="1:10" ht="33.950000000000003">
      <c r="A594" s="23" t="s">
        <v>8272</v>
      </c>
      <c r="B594" s="23" t="str">
        <f t="shared" si="18"/>
        <v>Louis Bruce</v>
      </c>
      <c r="C594" s="23" t="s">
        <v>339</v>
      </c>
      <c r="D594" s="23" t="s">
        <v>7170</v>
      </c>
      <c r="E594" s="23" t="s">
        <v>3845</v>
      </c>
      <c r="F594" s="23" t="s">
        <v>7035</v>
      </c>
      <c r="G594" s="23">
        <v>21</v>
      </c>
      <c r="H594" s="5" t="str">
        <f t="shared" si="19"/>
        <v>Louis BruceFrickley</v>
      </c>
      <c r="I594" s="23" t="s">
        <v>8273</v>
      </c>
      <c r="J594" s="23" t="s">
        <v>339</v>
      </c>
    </row>
    <row r="595" spans="1:10" ht="17.100000000000001">
      <c r="A595" s="23" t="s">
        <v>8274</v>
      </c>
      <c r="B595" s="23" t="str">
        <f t="shared" si="18"/>
        <v>Mitch Brundle</v>
      </c>
      <c r="C595" s="23" t="s">
        <v>339</v>
      </c>
      <c r="D595" s="23" t="s">
        <v>7045</v>
      </c>
      <c r="E595" s="23" t="s">
        <v>1177</v>
      </c>
      <c r="F595" s="23" t="s">
        <v>7081</v>
      </c>
      <c r="G595" s="23">
        <v>20</v>
      </c>
      <c r="H595" s="5" t="str">
        <f t="shared" si="19"/>
        <v>Mitch BrundleBraintree</v>
      </c>
      <c r="I595" s="23" t="s">
        <v>8275</v>
      </c>
      <c r="J595" s="23" t="s">
        <v>339</v>
      </c>
    </row>
    <row r="596" spans="1:10" ht="17.100000000000001">
      <c r="A596" s="23" t="s">
        <v>8276</v>
      </c>
      <c r="B596" s="23" t="str">
        <f t="shared" si="18"/>
        <v>Ryan Brunt</v>
      </c>
      <c r="C596" s="23" t="s">
        <v>339</v>
      </c>
      <c r="D596" s="23" t="s">
        <v>7048</v>
      </c>
      <c r="E596" s="23" t="s">
        <v>142</v>
      </c>
      <c r="F596" s="23" t="s">
        <v>18</v>
      </c>
      <c r="G596" s="23">
        <v>22</v>
      </c>
      <c r="H596" s="5" t="str">
        <f t="shared" si="19"/>
        <v>Ryan BruntPlymouth</v>
      </c>
      <c r="I596" s="23" t="s">
        <v>8277</v>
      </c>
      <c r="J596" s="23" t="s">
        <v>339</v>
      </c>
    </row>
    <row r="597" spans="1:10" ht="17.100000000000001">
      <c r="A597" s="23" t="s">
        <v>8278</v>
      </c>
      <c r="B597" s="23" t="str">
        <f t="shared" si="18"/>
        <v>Alex Bruton</v>
      </c>
      <c r="C597" s="23" t="s">
        <v>339</v>
      </c>
      <c r="D597" s="23" t="s">
        <v>7048</v>
      </c>
      <c r="E597" s="23" t="s">
        <v>52</v>
      </c>
      <c r="F597" s="23">
        <v>100000055</v>
      </c>
      <c r="G597" s="23">
        <v>15</v>
      </c>
      <c r="H597" s="5" t="str">
        <f t="shared" si="19"/>
        <v>Alex BrutonYork</v>
      </c>
      <c r="I597" s="23" t="s">
        <v>8279</v>
      </c>
      <c r="J597" s="23" t="s">
        <v>339</v>
      </c>
    </row>
    <row r="598" spans="1:10" ht="17.100000000000001">
      <c r="A598" s="23" t="s">
        <v>8280</v>
      </c>
      <c r="B598" s="23" t="str">
        <f t="shared" si="18"/>
        <v>Aaron Bryan</v>
      </c>
      <c r="C598" s="23" t="s">
        <v>339</v>
      </c>
      <c r="D598" s="23" t="s">
        <v>7042</v>
      </c>
      <c r="E598" s="23" t="s">
        <v>5666</v>
      </c>
      <c r="F598" s="23" t="s">
        <v>5666</v>
      </c>
      <c r="G598" s="23">
        <v>19</v>
      </c>
      <c r="H598" s="5" t="str">
        <f t="shared" si="19"/>
        <v>Aaron BryanNaN</v>
      </c>
      <c r="I598" s="23" t="s">
        <v>8281</v>
      </c>
      <c r="J598" s="23" t="s">
        <v>339</v>
      </c>
    </row>
    <row r="599" spans="1:10" ht="17.100000000000001">
      <c r="A599" s="23" t="s">
        <v>8282</v>
      </c>
      <c r="B599" s="23" t="str">
        <f t="shared" si="18"/>
        <v>Charlie Bryan</v>
      </c>
      <c r="C599" s="23" t="s">
        <v>339</v>
      </c>
      <c r="D599" s="23" t="s">
        <v>166</v>
      </c>
      <c r="E599" s="23" t="s">
        <v>5666</v>
      </c>
      <c r="F599" s="23" t="s">
        <v>5666</v>
      </c>
      <c r="G599" s="23">
        <v>19</v>
      </c>
      <c r="H599" s="5" t="str">
        <f t="shared" si="19"/>
        <v>Charlie BryanNaN</v>
      </c>
      <c r="I599" s="23" t="s">
        <v>8283</v>
      </c>
      <c r="J599" s="23" t="s">
        <v>339</v>
      </c>
    </row>
    <row r="600" spans="1:10" ht="17.100000000000001">
      <c r="A600" s="23" t="s">
        <v>8284</v>
      </c>
      <c r="B600" s="23" t="str">
        <f t="shared" si="18"/>
        <v>Joe Bryan</v>
      </c>
      <c r="C600" s="23" t="s">
        <v>7143</v>
      </c>
      <c r="D600" s="23" t="s">
        <v>7385</v>
      </c>
      <c r="E600" s="23" t="s">
        <v>236</v>
      </c>
      <c r="F600" s="23" t="s">
        <v>91</v>
      </c>
      <c r="G600" s="23">
        <v>21</v>
      </c>
      <c r="H600" s="5" t="str">
        <f t="shared" si="19"/>
        <v>Joe BryanBristol City</v>
      </c>
      <c r="I600" s="23" t="s">
        <v>8285</v>
      </c>
      <c r="J600" s="23" t="s">
        <v>339</v>
      </c>
    </row>
    <row r="601" spans="1:10" ht="17.100000000000001">
      <c r="A601" s="23" t="s">
        <v>8286</v>
      </c>
      <c r="B601" s="23" t="str">
        <f t="shared" si="18"/>
        <v>Kean Bryan</v>
      </c>
      <c r="C601" s="23" t="s">
        <v>339</v>
      </c>
      <c r="D601" s="23" t="s">
        <v>212</v>
      </c>
      <c r="E601" s="23" t="s">
        <v>490</v>
      </c>
      <c r="F601" s="23">
        <v>100000042</v>
      </c>
      <c r="G601" s="23">
        <v>18</v>
      </c>
      <c r="H601" s="5" t="str">
        <f t="shared" si="19"/>
        <v>Kean BryanMan City</v>
      </c>
      <c r="I601" s="23" t="s">
        <v>8287</v>
      </c>
      <c r="J601" s="23" t="s">
        <v>339</v>
      </c>
    </row>
    <row r="602" spans="1:10" ht="17.100000000000001">
      <c r="A602" s="23" t="s">
        <v>8288</v>
      </c>
      <c r="B602" s="23" t="str">
        <f t="shared" si="18"/>
        <v>Jake Buckle</v>
      </c>
      <c r="C602" s="23" t="s">
        <v>339</v>
      </c>
      <c r="D602" s="23" t="s">
        <v>7074</v>
      </c>
      <c r="E602" s="23" t="s">
        <v>5666</v>
      </c>
      <c r="F602" s="23" t="s">
        <v>5666</v>
      </c>
      <c r="G602" s="23">
        <v>18</v>
      </c>
      <c r="H602" s="5" t="str">
        <f t="shared" si="19"/>
        <v>Jake BuckleNaN</v>
      </c>
      <c r="I602" s="23" t="s">
        <v>7497</v>
      </c>
      <c r="J602" s="23" t="s">
        <v>339</v>
      </c>
    </row>
    <row r="603" spans="1:10" ht="17.100000000000001">
      <c r="A603" s="23" t="s">
        <v>8289</v>
      </c>
      <c r="B603" s="23" t="str">
        <f t="shared" si="18"/>
        <v>Callum Buckley</v>
      </c>
      <c r="C603" s="23" t="s">
        <v>339</v>
      </c>
      <c r="D603" s="23" t="s">
        <v>7303</v>
      </c>
      <c r="E603" s="23" t="s">
        <v>836</v>
      </c>
      <c r="F603" s="23">
        <v>100000048</v>
      </c>
      <c r="G603" s="23">
        <v>19</v>
      </c>
      <c r="H603" s="5" t="str">
        <f t="shared" si="19"/>
        <v>Callum BuckleyBournemouth</v>
      </c>
      <c r="I603" s="23" t="s">
        <v>7851</v>
      </c>
      <c r="J603" s="23" t="s">
        <v>339</v>
      </c>
    </row>
    <row r="604" spans="1:10" ht="17.100000000000001">
      <c r="A604" s="23" t="s">
        <v>8290</v>
      </c>
      <c r="B604" s="23" t="str">
        <f t="shared" si="18"/>
        <v>Isaac Buckley</v>
      </c>
      <c r="C604" s="23" t="s">
        <v>339</v>
      </c>
      <c r="D604" s="23" t="s">
        <v>7048</v>
      </c>
      <c r="E604" s="23" t="s">
        <v>490</v>
      </c>
      <c r="F604" s="23">
        <v>100000051</v>
      </c>
      <c r="G604" s="23">
        <v>17</v>
      </c>
      <c r="H604" s="5" t="str">
        <f t="shared" si="19"/>
        <v>Isaac BuckleyMan City</v>
      </c>
      <c r="I604" s="23" t="s">
        <v>8291</v>
      </c>
      <c r="J604" s="23" t="s">
        <v>339</v>
      </c>
    </row>
    <row r="605" spans="1:10" ht="17.100000000000001">
      <c r="A605" s="23" t="s">
        <v>8292</v>
      </c>
      <c r="B605" s="23" t="str">
        <f t="shared" si="18"/>
        <v>Will Buckley</v>
      </c>
      <c r="C605" s="23" t="s">
        <v>7563</v>
      </c>
      <c r="D605" s="23" t="s">
        <v>7481</v>
      </c>
      <c r="E605" s="23" t="s">
        <v>669</v>
      </c>
      <c r="F605" s="23">
        <v>100000042</v>
      </c>
      <c r="G605" s="23">
        <v>25</v>
      </c>
      <c r="H605" s="5" t="str">
        <f t="shared" si="19"/>
        <v>Will BuckleySunderland</v>
      </c>
      <c r="I605" s="23" t="s">
        <v>7788</v>
      </c>
      <c r="J605" s="23" t="s">
        <v>339</v>
      </c>
    </row>
    <row r="606" spans="1:10" ht="17.100000000000001">
      <c r="A606" s="23" t="s">
        <v>8293</v>
      </c>
      <c r="B606" s="23" t="str">
        <f t="shared" si="18"/>
        <v>Nathan Buddle</v>
      </c>
      <c r="C606" s="23" t="s">
        <v>339</v>
      </c>
      <c r="D606" s="23" t="s">
        <v>7051</v>
      </c>
      <c r="E606" s="23" t="s">
        <v>253</v>
      </c>
      <c r="F606" s="23" t="s">
        <v>7081</v>
      </c>
      <c r="G606" s="23">
        <v>21</v>
      </c>
      <c r="H606" s="5" t="str">
        <f t="shared" si="19"/>
        <v>Nathan BuddleGateshead</v>
      </c>
      <c r="I606" s="23" t="s">
        <v>8294</v>
      </c>
      <c r="J606" s="23" t="s">
        <v>339</v>
      </c>
    </row>
    <row r="607" spans="1:10" ht="17.100000000000001">
      <c r="A607" s="23" t="s">
        <v>8295</v>
      </c>
      <c r="B607" s="23" t="str">
        <f t="shared" si="18"/>
        <v>DJ Buffonge</v>
      </c>
      <c r="C607" s="23" t="s">
        <v>339</v>
      </c>
      <c r="D607" s="23" t="s">
        <v>7481</v>
      </c>
      <c r="E607" s="23" t="s">
        <v>182</v>
      </c>
      <c r="F607" s="23">
        <v>100000051</v>
      </c>
      <c r="G607" s="23">
        <v>17</v>
      </c>
      <c r="H607" s="5" t="str">
        <f t="shared" si="19"/>
        <v>DJ BuffongeMan Utd</v>
      </c>
      <c r="I607" s="23" t="s">
        <v>8296</v>
      </c>
      <c r="J607" s="23" t="s">
        <v>339</v>
      </c>
    </row>
    <row r="608" spans="1:10" ht="17.100000000000001">
      <c r="A608" s="23" t="s">
        <v>8297</v>
      </c>
      <c r="B608" s="23" t="str">
        <f t="shared" si="18"/>
        <v>Callum Bullock</v>
      </c>
      <c r="C608" s="23" t="s">
        <v>339</v>
      </c>
      <c r="D608" s="23" t="s">
        <v>7039</v>
      </c>
      <c r="E608" s="23" t="s">
        <v>490</v>
      </c>
      <c r="F608" s="23">
        <v>100000051</v>
      </c>
      <c r="G608" s="23">
        <v>17</v>
      </c>
      <c r="H608" s="5" t="str">
        <f t="shared" si="19"/>
        <v>Callum BullockMan City</v>
      </c>
      <c r="I608" s="23" t="s">
        <v>7951</v>
      </c>
      <c r="J608" s="23" t="s">
        <v>339</v>
      </c>
    </row>
    <row r="609" spans="1:10" ht="17.100000000000001">
      <c r="A609" s="23" t="s">
        <v>8298</v>
      </c>
      <c r="B609" s="23" t="str">
        <f t="shared" si="18"/>
        <v>Dannie Bulman</v>
      </c>
      <c r="C609" s="23" t="s">
        <v>339</v>
      </c>
      <c r="D609" s="23" t="s">
        <v>212</v>
      </c>
      <c r="E609" s="23" t="s">
        <v>79</v>
      </c>
      <c r="F609" s="23" t="s">
        <v>18</v>
      </c>
      <c r="G609" s="23">
        <v>36</v>
      </c>
      <c r="H609" s="5" t="str">
        <f t="shared" si="19"/>
        <v>Dannie BulmanAFC Wimbledon</v>
      </c>
      <c r="I609" s="23" t="s">
        <v>8299</v>
      </c>
      <c r="J609" s="23" t="s">
        <v>339</v>
      </c>
    </row>
    <row r="610" spans="1:10" ht="17.100000000000001">
      <c r="A610" s="23" t="s">
        <v>8300</v>
      </c>
      <c r="B610" s="23" t="str">
        <f t="shared" si="18"/>
        <v>Tomas Bunclark</v>
      </c>
      <c r="C610" s="23" t="s">
        <v>339</v>
      </c>
      <c r="D610" s="23" t="s">
        <v>7042</v>
      </c>
      <c r="E610" s="23" t="s">
        <v>5666</v>
      </c>
      <c r="F610" s="23" t="s">
        <v>5666</v>
      </c>
      <c r="G610" s="23">
        <v>18</v>
      </c>
      <c r="H610" s="5" t="str">
        <f t="shared" si="19"/>
        <v>Tomas BunclarkNaN</v>
      </c>
      <c r="I610" s="23" t="s">
        <v>7931</v>
      </c>
      <c r="J610" s="23" t="s">
        <v>339</v>
      </c>
    </row>
    <row r="611" spans="1:10" ht="17.100000000000001">
      <c r="A611" s="23" t="s">
        <v>8301</v>
      </c>
      <c r="B611" s="23" t="str">
        <f t="shared" si="18"/>
        <v>Alban Bunjaku</v>
      </c>
      <c r="C611" s="23" t="s">
        <v>8020</v>
      </c>
      <c r="D611" s="23" t="s">
        <v>7366</v>
      </c>
      <c r="E611" s="23" t="s">
        <v>275</v>
      </c>
      <c r="F611" s="23">
        <v>100000042</v>
      </c>
      <c r="G611" s="23">
        <v>21</v>
      </c>
      <c r="H611" s="5" t="str">
        <f t="shared" si="19"/>
        <v>Alban BunjakuDerby</v>
      </c>
      <c r="I611" s="23" t="s">
        <v>8302</v>
      </c>
      <c r="J611" s="23" t="s">
        <v>339</v>
      </c>
    </row>
    <row r="612" spans="1:10" ht="17.100000000000001">
      <c r="A612" s="23" t="s">
        <v>8303</v>
      </c>
      <c r="B612" s="23" t="str">
        <f t="shared" si="18"/>
        <v>Harry Bunn</v>
      </c>
      <c r="C612" s="23" t="s">
        <v>339</v>
      </c>
      <c r="D612" s="23" t="s">
        <v>7342</v>
      </c>
      <c r="E612" s="23" t="s">
        <v>252</v>
      </c>
      <c r="F612" s="23" t="s">
        <v>91</v>
      </c>
      <c r="G612" s="23">
        <v>22</v>
      </c>
      <c r="H612" s="5" t="str">
        <f t="shared" si="19"/>
        <v>Harry BunnHuddersfield</v>
      </c>
      <c r="I612" s="23" t="s">
        <v>8304</v>
      </c>
      <c r="J612" s="23" t="s">
        <v>339</v>
      </c>
    </row>
    <row r="613" spans="1:10" ht="17.100000000000001">
      <c r="A613" s="23" t="s">
        <v>8305</v>
      </c>
      <c r="B613" s="23" t="str">
        <f t="shared" si="18"/>
        <v>Mark Bunn</v>
      </c>
      <c r="C613" s="23" t="s">
        <v>339</v>
      </c>
      <c r="D613" s="23" t="s">
        <v>166</v>
      </c>
      <c r="E613" s="23" t="s">
        <v>116</v>
      </c>
      <c r="F613" s="23" t="s">
        <v>7125</v>
      </c>
      <c r="G613" s="23">
        <v>30</v>
      </c>
      <c r="H613" s="5" t="str">
        <f t="shared" si="19"/>
        <v>Mark BunnAston Villa</v>
      </c>
      <c r="I613" s="23" t="s">
        <v>8306</v>
      </c>
      <c r="J613" s="23" t="s">
        <v>339</v>
      </c>
    </row>
    <row r="614" spans="1:10" ht="17.100000000000001">
      <c r="A614" s="23" t="s">
        <v>8307</v>
      </c>
      <c r="B614" s="23" t="str">
        <f t="shared" si="18"/>
        <v>Joe Bunney</v>
      </c>
      <c r="C614" s="23" t="s">
        <v>339</v>
      </c>
      <c r="D614" s="23" t="s">
        <v>7124</v>
      </c>
      <c r="E614" s="23" t="s">
        <v>56</v>
      </c>
      <c r="F614" s="23" t="s">
        <v>38</v>
      </c>
      <c r="G614" s="23">
        <v>21</v>
      </c>
      <c r="H614" s="5" t="str">
        <f t="shared" si="19"/>
        <v>Joe BunneyRochdale</v>
      </c>
      <c r="I614" s="23" t="s">
        <v>8308</v>
      </c>
      <c r="J614" s="23" t="s">
        <v>339</v>
      </c>
    </row>
    <row r="615" spans="1:10" ht="17.100000000000001">
      <c r="A615" s="23" t="s">
        <v>8309</v>
      </c>
      <c r="B615" s="23" t="str">
        <f t="shared" si="18"/>
        <v>Noel Burdett</v>
      </c>
      <c r="C615" s="23" t="s">
        <v>339</v>
      </c>
      <c r="D615" s="23" t="s">
        <v>7048</v>
      </c>
      <c r="E615" s="23" t="s">
        <v>134</v>
      </c>
      <c r="F615" s="23">
        <v>100000046</v>
      </c>
      <c r="G615" s="23">
        <v>17</v>
      </c>
      <c r="H615" s="5" t="str">
        <f t="shared" si="19"/>
        <v>Noel BurdettScunthorpe</v>
      </c>
      <c r="I615" s="23" t="s">
        <v>8310</v>
      </c>
      <c r="J615" s="23" t="s">
        <v>339</v>
      </c>
    </row>
    <row r="616" spans="1:10" ht="17.100000000000001">
      <c r="A616" s="23" t="s">
        <v>8311</v>
      </c>
      <c r="B616" s="23" t="str">
        <f t="shared" si="18"/>
        <v>Lee Burge</v>
      </c>
      <c r="C616" s="23" t="s">
        <v>339</v>
      </c>
      <c r="D616" s="23" t="s">
        <v>166</v>
      </c>
      <c r="E616" s="23" t="s">
        <v>93</v>
      </c>
      <c r="F616" s="23" t="s">
        <v>38</v>
      </c>
      <c r="G616" s="23">
        <v>22</v>
      </c>
      <c r="H616" s="5" t="str">
        <f t="shared" si="19"/>
        <v>Lee BurgeCoventry</v>
      </c>
      <c r="I616" s="23" t="s">
        <v>8312</v>
      </c>
      <c r="J616" s="23" t="s">
        <v>339</v>
      </c>
    </row>
    <row r="617" spans="1:10" ht="17.100000000000001">
      <c r="A617" s="23" t="s">
        <v>8313</v>
      </c>
      <c r="B617" s="23" t="str">
        <f t="shared" si="18"/>
        <v>Ryan Burge</v>
      </c>
      <c r="C617" s="23" t="s">
        <v>339</v>
      </c>
      <c r="D617" s="23" t="s">
        <v>7042</v>
      </c>
      <c r="E617" s="23" t="s">
        <v>5666</v>
      </c>
      <c r="F617" s="23" t="s">
        <v>5666</v>
      </c>
      <c r="G617" s="23">
        <v>26</v>
      </c>
      <c r="H617" s="5" t="str">
        <f t="shared" si="19"/>
        <v>Ryan BurgeNaN</v>
      </c>
      <c r="I617" s="23" t="s">
        <v>8314</v>
      </c>
      <c r="J617" s="23" t="s">
        <v>339</v>
      </c>
    </row>
    <row r="618" spans="1:10" ht="17.100000000000001">
      <c r="A618" s="23" t="s">
        <v>8315</v>
      </c>
      <c r="B618" s="23" t="str">
        <f t="shared" si="18"/>
        <v>Ben Burgess</v>
      </c>
      <c r="C618" s="23" t="s">
        <v>339</v>
      </c>
      <c r="D618" s="23" t="s">
        <v>7051</v>
      </c>
      <c r="E618" s="23" t="s">
        <v>5666</v>
      </c>
      <c r="F618" s="23" t="s">
        <v>5666</v>
      </c>
      <c r="G618" s="23">
        <v>18</v>
      </c>
      <c r="H618" s="5" t="str">
        <f t="shared" si="19"/>
        <v>Ben BurgessNaN</v>
      </c>
      <c r="I618" s="23" t="s">
        <v>8064</v>
      </c>
      <c r="J618" s="23" t="s">
        <v>339</v>
      </c>
    </row>
    <row r="619" spans="1:10" ht="17.100000000000001">
      <c r="A619" s="23" t="s">
        <v>8316</v>
      </c>
      <c r="B619" s="23" t="str">
        <f t="shared" si="18"/>
        <v>Christian Burgess</v>
      </c>
      <c r="C619" s="23" t="s">
        <v>339</v>
      </c>
      <c r="D619" s="23" t="s">
        <v>7051</v>
      </c>
      <c r="E619" s="23" t="s">
        <v>326</v>
      </c>
      <c r="F619" s="23" t="s">
        <v>18</v>
      </c>
      <c r="G619" s="23">
        <v>23</v>
      </c>
      <c r="H619" s="5" t="str">
        <f t="shared" si="19"/>
        <v>Christian BurgessPortsmouth</v>
      </c>
      <c r="I619" s="23" t="s">
        <v>7168</v>
      </c>
      <c r="J619" s="23" t="s">
        <v>339</v>
      </c>
    </row>
    <row r="620" spans="1:10" ht="17.100000000000001">
      <c r="A620" s="23" t="s">
        <v>8317</v>
      </c>
      <c r="B620" s="23" t="str">
        <f t="shared" si="18"/>
        <v>Jake Burgess</v>
      </c>
      <c r="C620" s="23" t="s">
        <v>339</v>
      </c>
      <c r="D620" s="23" t="s">
        <v>7042</v>
      </c>
      <c r="E620" s="23" t="s">
        <v>5666</v>
      </c>
      <c r="F620" s="23" t="s">
        <v>5666</v>
      </c>
      <c r="G620" s="23">
        <v>18</v>
      </c>
      <c r="H620" s="5" t="str">
        <f t="shared" si="19"/>
        <v>Jake BurgessNaN</v>
      </c>
      <c r="I620" s="23" t="s">
        <v>8318</v>
      </c>
      <c r="J620" s="23" t="s">
        <v>339</v>
      </c>
    </row>
    <row r="621" spans="1:10" ht="17.100000000000001">
      <c r="A621" s="23" t="s">
        <v>8319</v>
      </c>
      <c r="B621" s="23" t="str">
        <f t="shared" si="18"/>
        <v>Luke Burgess</v>
      </c>
      <c r="C621" s="23" t="s">
        <v>339</v>
      </c>
      <c r="D621" s="23" t="s">
        <v>7272</v>
      </c>
      <c r="E621" s="23" t="s">
        <v>185</v>
      </c>
      <c r="F621" s="23">
        <v>100000056</v>
      </c>
      <c r="G621" s="23">
        <v>16</v>
      </c>
      <c r="H621" s="5" t="str">
        <f t="shared" si="19"/>
        <v>Luke BurgessWigan</v>
      </c>
      <c r="I621" s="23" t="s">
        <v>8018</v>
      </c>
      <c r="J621" s="23" t="s">
        <v>339</v>
      </c>
    </row>
    <row r="622" spans="1:10" ht="17.100000000000001">
      <c r="A622" s="23" t="s">
        <v>8320</v>
      </c>
      <c r="B622" s="23" t="str">
        <f t="shared" si="18"/>
        <v>Marcus Burgess</v>
      </c>
      <c r="C622" s="23" t="s">
        <v>339</v>
      </c>
      <c r="D622" s="23" t="s">
        <v>166</v>
      </c>
      <c r="E622" s="23" t="s">
        <v>2764</v>
      </c>
      <c r="F622" s="23" t="s">
        <v>8321</v>
      </c>
      <c r="G622" s="23">
        <v>19</v>
      </c>
      <c r="H622" s="5" t="str">
        <f t="shared" si="19"/>
        <v>Marcus BurgessPrescot</v>
      </c>
      <c r="I622" s="23" t="s">
        <v>8322</v>
      </c>
      <c r="J622" s="23" t="s">
        <v>339</v>
      </c>
    </row>
    <row r="623" spans="1:10" ht="17.100000000000001">
      <c r="A623" s="23" t="s">
        <v>8323</v>
      </c>
      <c r="B623" s="23" t="str">
        <f t="shared" si="18"/>
        <v>Scott Burgess</v>
      </c>
      <c r="C623" s="23" t="s">
        <v>339</v>
      </c>
      <c r="D623" s="23" t="s">
        <v>7140</v>
      </c>
      <c r="E623" s="23" t="s">
        <v>402</v>
      </c>
      <c r="F623" s="23">
        <v>100000047</v>
      </c>
      <c r="G623" s="23">
        <v>18</v>
      </c>
      <c r="H623" s="5" t="str">
        <f t="shared" si="19"/>
        <v>Scott BurgessBury</v>
      </c>
      <c r="I623" s="23" t="s">
        <v>8324</v>
      </c>
      <c r="J623" s="23" t="s">
        <v>339</v>
      </c>
    </row>
    <row r="624" spans="1:10" ht="17.100000000000001">
      <c r="A624" s="23" t="s">
        <v>8325</v>
      </c>
      <c r="B624" s="23" t="str">
        <f t="shared" si="18"/>
        <v>Harry Burgoyne</v>
      </c>
      <c r="C624" s="23" t="s">
        <v>339</v>
      </c>
      <c r="D624" s="23" t="s">
        <v>166</v>
      </c>
      <c r="E624" s="23" t="s">
        <v>263</v>
      </c>
      <c r="F624" s="23">
        <v>100000042</v>
      </c>
      <c r="G624" s="23">
        <v>18</v>
      </c>
      <c r="H624" s="5" t="str">
        <f t="shared" si="19"/>
        <v>Harry BurgoyneWolves</v>
      </c>
      <c r="I624" s="23" t="s">
        <v>8326</v>
      </c>
      <c r="J624" s="23" t="s">
        <v>339</v>
      </c>
    </row>
    <row r="625" spans="1:10" ht="17.100000000000001">
      <c r="A625" s="23" t="s">
        <v>8327</v>
      </c>
      <c r="B625" s="23" t="str">
        <f t="shared" si="18"/>
        <v>Jack Burgoyne</v>
      </c>
      <c r="C625" s="23" t="s">
        <v>339</v>
      </c>
      <c r="D625" s="23" t="s">
        <v>7051</v>
      </c>
      <c r="E625" s="23" t="s">
        <v>397</v>
      </c>
      <c r="F625" s="23">
        <v>100000056</v>
      </c>
      <c r="G625" s="23">
        <v>16</v>
      </c>
      <c r="H625" s="5" t="str">
        <f t="shared" si="19"/>
        <v>Jack BurgoynePreston</v>
      </c>
      <c r="I625" s="23" t="s">
        <v>8328</v>
      </c>
      <c r="J625" s="23" t="s">
        <v>339</v>
      </c>
    </row>
    <row r="626" spans="1:10" ht="17.100000000000001">
      <c r="A626" s="23" t="s">
        <v>8329</v>
      </c>
      <c r="B626" s="23" t="str">
        <f t="shared" si="18"/>
        <v>Luke Burke</v>
      </c>
      <c r="C626" s="23" t="s">
        <v>339</v>
      </c>
      <c r="D626" s="23" t="s">
        <v>7170</v>
      </c>
      <c r="E626" s="23" t="s">
        <v>185</v>
      </c>
      <c r="F626" s="23">
        <v>100000047</v>
      </c>
      <c r="G626" s="23">
        <v>17</v>
      </c>
      <c r="H626" s="5" t="str">
        <f t="shared" si="19"/>
        <v>Luke BurkeWigan</v>
      </c>
      <c r="I626" s="23" t="s">
        <v>8330</v>
      </c>
      <c r="J626" s="23" t="s">
        <v>339</v>
      </c>
    </row>
    <row r="627" spans="1:10" ht="17.100000000000001">
      <c r="A627" s="23" t="s">
        <v>8331</v>
      </c>
      <c r="B627" s="23" t="str">
        <f t="shared" si="18"/>
        <v>Reece Burke</v>
      </c>
      <c r="C627" s="23" t="s">
        <v>339</v>
      </c>
      <c r="D627" s="23" t="s">
        <v>7051</v>
      </c>
      <c r="E627" s="23" t="s">
        <v>127</v>
      </c>
      <c r="F627" s="23">
        <v>100000042</v>
      </c>
      <c r="G627" s="23">
        <v>18</v>
      </c>
      <c r="H627" s="5" t="str">
        <f t="shared" si="19"/>
        <v>Reece BurkeWest Ham</v>
      </c>
      <c r="I627" s="23" t="s">
        <v>8332</v>
      </c>
      <c r="J627" s="23" t="s">
        <v>339</v>
      </c>
    </row>
    <row r="628" spans="1:10" ht="17.100000000000001">
      <c r="A628" s="23" t="s">
        <v>8333</v>
      </c>
      <c r="B628" s="23" t="str">
        <f t="shared" si="18"/>
        <v>Dan Burn</v>
      </c>
      <c r="C628" s="23" t="s">
        <v>339</v>
      </c>
      <c r="D628" s="23" t="s">
        <v>7051</v>
      </c>
      <c r="E628" s="23" t="s">
        <v>395</v>
      </c>
      <c r="F628" s="23" t="s">
        <v>91</v>
      </c>
      <c r="G628" s="23">
        <v>23</v>
      </c>
      <c r="H628" s="5" t="str">
        <f t="shared" si="19"/>
        <v>Dan BurnFulham</v>
      </c>
      <c r="I628" s="23" t="s">
        <v>8334</v>
      </c>
      <c r="J628" s="23" t="s">
        <v>339</v>
      </c>
    </row>
    <row r="629" spans="1:10" ht="17.100000000000001">
      <c r="A629" s="23" t="s">
        <v>8335</v>
      </c>
      <c r="B629" s="23" t="str">
        <f t="shared" si="18"/>
        <v>Johnny Burn</v>
      </c>
      <c r="C629" s="23" t="s">
        <v>339</v>
      </c>
      <c r="D629" s="23" t="s">
        <v>7462</v>
      </c>
      <c r="E629" s="23" t="s">
        <v>234</v>
      </c>
      <c r="F629" s="23" t="s">
        <v>38</v>
      </c>
      <c r="G629" s="23">
        <v>19</v>
      </c>
      <c r="H629" s="5" t="str">
        <f t="shared" si="19"/>
        <v>Johnny BurnOldham</v>
      </c>
      <c r="I629" s="23" t="s">
        <v>8336</v>
      </c>
      <c r="J629" s="23" t="s">
        <v>339</v>
      </c>
    </row>
    <row r="630" spans="1:10" ht="17.100000000000001">
      <c r="A630" s="23" t="s">
        <v>8337</v>
      </c>
      <c r="B630" s="23" t="str">
        <f t="shared" si="18"/>
        <v>Adam Burnaby-Atkins</v>
      </c>
      <c r="C630" s="23" t="s">
        <v>8338</v>
      </c>
      <c r="D630" s="23" t="s">
        <v>7272</v>
      </c>
      <c r="E630" s="23" t="s">
        <v>2168</v>
      </c>
      <c r="F630" s="23" t="s">
        <v>8339</v>
      </c>
      <c r="G630" s="23">
        <v>18</v>
      </c>
      <c r="H630" s="5" t="str">
        <f t="shared" si="19"/>
        <v>Adam Burnaby-AtkinsFCV Dender</v>
      </c>
      <c r="I630" s="23" t="s">
        <v>8340</v>
      </c>
      <c r="J630" s="23" t="s">
        <v>7334</v>
      </c>
    </row>
    <row r="631" spans="1:10" ht="17.100000000000001">
      <c r="A631" s="23" t="s">
        <v>8341</v>
      </c>
      <c r="B631" s="23" t="str">
        <f t="shared" si="18"/>
        <v>Henry Burnett</v>
      </c>
      <c r="C631" s="23" t="s">
        <v>339</v>
      </c>
      <c r="D631" s="23" t="s">
        <v>7102</v>
      </c>
      <c r="E631" s="23" t="s">
        <v>207</v>
      </c>
      <c r="F631" s="23" t="s">
        <v>7090</v>
      </c>
      <c r="G631" s="23">
        <v>16</v>
      </c>
      <c r="H631" s="5" t="str">
        <f t="shared" si="19"/>
        <v>Henry BurnettDag &amp; Red</v>
      </c>
      <c r="I631" s="23" t="s">
        <v>8342</v>
      </c>
      <c r="J631" s="23" t="s">
        <v>339</v>
      </c>
    </row>
    <row r="632" spans="1:10" ht="17.100000000000001">
      <c r="A632" s="23" t="s">
        <v>8343</v>
      </c>
      <c r="B632" s="23" t="str">
        <f t="shared" si="18"/>
        <v>Joshua Burniston</v>
      </c>
      <c r="C632" s="23" t="s">
        <v>339</v>
      </c>
      <c r="D632" s="23" t="s">
        <v>7059</v>
      </c>
      <c r="E632" s="23" t="s">
        <v>470</v>
      </c>
      <c r="F632" s="23" t="s">
        <v>7090</v>
      </c>
      <c r="G632" s="23">
        <v>17</v>
      </c>
      <c r="H632" s="5" t="str">
        <f t="shared" si="19"/>
        <v>Joshua BurnistonCambridge</v>
      </c>
      <c r="I632" s="23" t="s">
        <v>8344</v>
      </c>
      <c r="J632" s="23" t="s">
        <v>339</v>
      </c>
    </row>
    <row r="633" spans="1:10" ht="17.100000000000001">
      <c r="A633" s="23" t="s">
        <v>8345</v>
      </c>
      <c r="B633" s="23" t="str">
        <f t="shared" si="18"/>
        <v>Charlie Burns</v>
      </c>
      <c r="C633" s="23" t="s">
        <v>339</v>
      </c>
      <c r="D633" s="23" t="s">
        <v>166</v>
      </c>
      <c r="E633" s="23" t="s">
        <v>579</v>
      </c>
      <c r="F633" s="23" t="s">
        <v>7090</v>
      </c>
      <c r="G633" s="23">
        <v>20</v>
      </c>
      <c r="H633" s="5" t="str">
        <f t="shared" si="19"/>
        <v>Charlie BurnsMK Dons</v>
      </c>
      <c r="I633" s="23" t="s">
        <v>8346</v>
      </c>
      <c r="J633" s="23" t="s">
        <v>339</v>
      </c>
    </row>
    <row r="634" spans="1:10" ht="17.100000000000001">
      <c r="A634" s="23" t="s">
        <v>8347</v>
      </c>
      <c r="B634" s="23" t="str">
        <f t="shared" si="18"/>
        <v>Danny Burns</v>
      </c>
      <c r="C634" s="23" t="s">
        <v>339</v>
      </c>
      <c r="D634" s="23" t="s">
        <v>7051</v>
      </c>
      <c r="E634" s="23" t="s">
        <v>470</v>
      </c>
      <c r="F634" s="23" t="s">
        <v>7090</v>
      </c>
      <c r="G634" s="23">
        <v>18</v>
      </c>
      <c r="H634" s="5" t="str">
        <f t="shared" si="19"/>
        <v>Danny BurnsCambridge</v>
      </c>
      <c r="I634" s="23" t="s">
        <v>8139</v>
      </c>
      <c r="J634" s="23" t="s">
        <v>339</v>
      </c>
    </row>
    <row r="635" spans="1:10" ht="17.100000000000001">
      <c r="A635" s="23" t="s">
        <v>8348</v>
      </c>
      <c r="B635" s="23" t="str">
        <f t="shared" si="18"/>
        <v>Ryan Burnyeat</v>
      </c>
      <c r="C635" s="23" t="s">
        <v>339</v>
      </c>
      <c r="D635" s="23" t="s">
        <v>7048</v>
      </c>
      <c r="E635" s="23" t="s">
        <v>5666</v>
      </c>
      <c r="F635" s="23" t="s">
        <v>5666</v>
      </c>
      <c r="G635" s="23">
        <v>19</v>
      </c>
      <c r="H635" s="5" t="str">
        <f t="shared" si="19"/>
        <v>Ryan BurnyeatNaN</v>
      </c>
      <c r="I635" s="23" t="s">
        <v>8349</v>
      </c>
      <c r="J635" s="23" t="s">
        <v>339</v>
      </c>
    </row>
    <row r="636" spans="1:10" ht="17.100000000000001">
      <c r="A636" s="23" t="s">
        <v>8350</v>
      </c>
      <c r="B636" s="23" t="str">
        <f t="shared" si="18"/>
        <v>Jordan Burrow</v>
      </c>
      <c r="C636" s="23" t="s">
        <v>339</v>
      </c>
      <c r="D636" s="23" t="s">
        <v>7048</v>
      </c>
      <c r="E636" s="23" t="s">
        <v>1146</v>
      </c>
      <c r="F636" s="23" t="s">
        <v>7081</v>
      </c>
      <c r="G636" s="23">
        <v>22</v>
      </c>
      <c r="H636" s="5" t="str">
        <f t="shared" si="19"/>
        <v>Jordan BurrowFC Halifax</v>
      </c>
      <c r="I636" s="23" t="s">
        <v>8351</v>
      </c>
      <c r="J636" s="23" t="s">
        <v>339</v>
      </c>
    </row>
    <row r="637" spans="1:10" ht="17.100000000000001">
      <c r="A637" s="23" t="s">
        <v>8352</v>
      </c>
      <c r="B637" s="23" t="str">
        <f t="shared" si="18"/>
        <v>Harvey Burt</v>
      </c>
      <c r="C637" s="23" t="s">
        <v>339</v>
      </c>
      <c r="D637" s="23" t="s">
        <v>7048</v>
      </c>
      <c r="E637" s="23" t="s">
        <v>149</v>
      </c>
      <c r="F637" s="23" t="s">
        <v>7090</v>
      </c>
      <c r="G637" s="23">
        <v>17</v>
      </c>
      <c r="H637" s="5" t="str">
        <f t="shared" si="19"/>
        <v>Harvey BurtNorthampton</v>
      </c>
      <c r="I637" s="23" t="s">
        <v>8353</v>
      </c>
      <c r="J637" s="23" t="s">
        <v>339</v>
      </c>
    </row>
    <row r="638" spans="1:10" ht="17.100000000000001">
      <c r="A638" s="23" t="s">
        <v>8354</v>
      </c>
      <c r="B638" s="23" t="str">
        <f t="shared" si="18"/>
        <v>Callum Burton</v>
      </c>
      <c r="C638" s="23" t="s">
        <v>339</v>
      </c>
      <c r="D638" s="23" t="s">
        <v>166</v>
      </c>
      <c r="E638" s="23" t="s">
        <v>112</v>
      </c>
      <c r="F638" s="23">
        <v>100000044</v>
      </c>
      <c r="G638" s="23">
        <v>18</v>
      </c>
      <c r="H638" s="5" t="str">
        <f t="shared" si="19"/>
        <v>Callum BurtonShrewsbury</v>
      </c>
      <c r="I638" s="23" t="s">
        <v>7228</v>
      </c>
      <c r="J638" s="23" t="s">
        <v>339</v>
      </c>
    </row>
    <row r="639" spans="1:10" ht="17.100000000000001">
      <c r="A639" s="23" t="s">
        <v>8355</v>
      </c>
      <c r="B639" s="23" t="str">
        <f t="shared" si="18"/>
        <v>George Burton</v>
      </c>
      <c r="C639" s="23" t="s">
        <v>339</v>
      </c>
      <c r="D639" s="23" t="s">
        <v>7048</v>
      </c>
      <c r="E639" s="23" t="s">
        <v>43</v>
      </c>
      <c r="F639" s="23">
        <v>100000053</v>
      </c>
      <c r="G639" s="23">
        <v>17</v>
      </c>
      <c r="H639" s="5" t="str">
        <f t="shared" si="19"/>
        <v>George BurtonSouthend</v>
      </c>
      <c r="I639" s="23" t="s">
        <v>7712</v>
      </c>
      <c r="J639" s="23" t="s">
        <v>339</v>
      </c>
    </row>
    <row r="640" spans="1:10" ht="17.100000000000001">
      <c r="A640" s="23" t="s">
        <v>8356</v>
      </c>
      <c r="B640" s="23" t="str">
        <f t="shared" si="18"/>
        <v>Keegan Burton</v>
      </c>
      <c r="C640" s="23" t="s">
        <v>339</v>
      </c>
      <c r="D640" s="23" t="s">
        <v>7034</v>
      </c>
      <c r="E640" s="23" t="s">
        <v>250</v>
      </c>
      <c r="F640" s="23">
        <v>100000052</v>
      </c>
      <c r="G640" s="23">
        <v>16</v>
      </c>
      <c r="H640" s="5" t="str">
        <f t="shared" si="19"/>
        <v>Keegan BurtonSheff Utd</v>
      </c>
      <c r="I640" s="23" t="s">
        <v>7618</v>
      </c>
      <c r="J640" s="23" t="s">
        <v>339</v>
      </c>
    </row>
    <row r="641" spans="1:10" ht="17.100000000000001">
      <c r="A641" s="23" t="s">
        <v>8357</v>
      </c>
      <c r="B641" s="23" t="str">
        <f t="shared" si="18"/>
        <v>Chris Bush</v>
      </c>
      <c r="C641" s="23" t="s">
        <v>339</v>
      </c>
      <c r="D641" s="23" t="s">
        <v>7303</v>
      </c>
      <c r="E641" s="23" t="s">
        <v>2443</v>
      </c>
      <c r="F641" s="23" t="s">
        <v>7081</v>
      </c>
      <c r="G641" s="23">
        <v>23</v>
      </c>
      <c r="H641" s="5" t="str">
        <f t="shared" si="19"/>
        <v>Chris BushLincoln</v>
      </c>
      <c r="I641" s="23" t="s">
        <v>8358</v>
      </c>
      <c r="J641" s="23" t="s">
        <v>339</v>
      </c>
    </row>
    <row r="642" spans="1:10" ht="17.100000000000001">
      <c r="A642" s="23" t="s">
        <v>8359</v>
      </c>
      <c r="B642" s="23" t="str">
        <f t="shared" ref="B642:B705" si="20">MID(A642 &amp; " " &amp; A642, FIND(", ", A642) + 2, LEN(A642) - FIND(", ", A642) - 1) &amp; " " &amp; LEFT(A642, FIND(", ", A642) - 1)</f>
        <v>Calum Butcher</v>
      </c>
      <c r="C642" s="23" t="s">
        <v>339</v>
      </c>
      <c r="D642" s="23" t="s">
        <v>212</v>
      </c>
      <c r="E642" s="23" t="s">
        <v>412</v>
      </c>
      <c r="F642" s="23" t="s">
        <v>38</v>
      </c>
      <c r="G642" s="23">
        <v>24</v>
      </c>
      <c r="H642" s="5" t="str">
        <f t="shared" ref="H642:H705" si="21">B642 &amp; E642</f>
        <v>Calum ButcherBurton</v>
      </c>
      <c r="I642" s="23" t="s">
        <v>7902</v>
      </c>
      <c r="J642" s="23" t="s">
        <v>339</v>
      </c>
    </row>
    <row r="643" spans="1:10" ht="17.100000000000001">
      <c r="A643" s="23" t="s">
        <v>8360</v>
      </c>
      <c r="B643" s="23" t="str">
        <f t="shared" si="20"/>
        <v>Lee Butcher</v>
      </c>
      <c r="C643" s="23" t="s">
        <v>339</v>
      </c>
      <c r="D643" s="23" t="s">
        <v>166</v>
      </c>
      <c r="E643" s="23" t="s">
        <v>5666</v>
      </c>
      <c r="F643" s="23" t="s">
        <v>5666</v>
      </c>
      <c r="G643" s="23">
        <v>26</v>
      </c>
      <c r="H643" s="5" t="str">
        <f t="shared" si="21"/>
        <v>Lee ButcherNaN</v>
      </c>
      <c r="I643" s="23" t="s">
        <v>8361</v>
      </c>
      <c r="J643" s="23" t="s">
        <v>339</v>
      </c>
    </row>
    <row r="644" spans="1:10" ht="17.100000000000001">
      <c r="A644" s="23" t="s">
        <v>8362</v>
      </c>
      <c r="B644" s="23" t="str">
        <f t="shared" si="20"/>
        <v>Matt Butcher</v>
      </c>
      <c r="C644" s="23" t="s">
        <v>339</v>
      </c>
      <c r="D644" s="23" t="s">
        <v>7042</v>
      </c>
      <c r="E644" s="23" t="s">
        <v>836</v>
      </c>
      <c r="F644" s="23">
        <v>100000048</v>
      </c>
      <c r="G644" s="23">
        <v>18</v>
      </c>
      <c r="H644" s="5" t="str">
        <f t="shared" si="21"/>
        <v>Matt ButcherBournemouth</v>
      </c>
      <c r="I644" s="23" t="s">
        <v>8363</v>
      </c>
      <c r="J644" s="23" t="s">
        <v>339</v>
      </c>
    </row>
    <row r="645" spans="1:10" ht="17.100000000000001">
      <c r="A645" s="23" t="s">
        <v>8364</v>
      </c>
      <c r="B645" s="23" t="str">
        <f t="shared" si="20"/>
        <v>Jack Butland</v>
      </c>
      <c r="C645" s="23" t="s">
        <v>339</v>
      </c>
      <c r="D645" s="23" t="s">
        <v>166</v>
      </c>
      <c r="E645" s="23" t="s">
        <v>537</v>
      </c>
      <c r="F645" s="23" t="s">
        <v>7125</v>
      </c>
      <c r="G645" s="23">
        <v>22</v>
      </c>
      <c r="H645" s="5" t="str">
        <f t="shared" si="21"/>
        <v>Jack ButlandStoke</v>
      </c>
      <c r="I645" s="23" t="s">
        <v>8365</v>
      </c>
      <c r="J645" s="23" t="s">
        <v>339</v>
      </c>
    </row>
    <row r="646" spans="1:10" ht="17.100000000000001">
      <c r="A646" s="23" t="s">
        <v>8366</v>
      </c>
      <c r="B646" s="23" t="str">
        <f t="shared" si="20"/>
        <v>Andy Butler</v>
      </c>
      <c r="C646" s="23" t="s">
        <v>339</v>
      </c>
      <c r="D646" s="23" t="s">
        <v>7051</v>
      </c>
      <c r="E646" s="23" t="s">
        <v>455</v>
      </c>
      <c r="F646" s="23" t="s">
        <v>38</v>
      </c>
      <c r="G646" s="23">
        <v>31</v>
      </c>
      <c r="H646" s="5" t="str">
        <f t="shared" si="21"/>
        <v>Andy ButlerDoncaster</v>
      </c>
      <c r="I646" s="23" t="s">
        <v>8367</v>
      </c>
      <c r="J646" s="23" t="s">
        <v>339</v>
      </c>
    </row>
    <row r="647" spans="1:10" ht="17.100000000000001">
      <c r="A647" s="23" t="s">
        <v>8368</v>
      </c>
      <c r="B647" s="23" t="str">
        <f t="shared" si="20"/>
        <v>Dan Butler</v>
      </c>
      <c r="C647" s="23" t="s">
        <v>339</v>
      </c>
      <c r="D647" s="23" t="s">
        <v>7160</v>
      </c>
      <c r="E647" s="23" t="s">
        <v>364</v>
      </c>
      <c r="F647" s="23" t="s">
        <v>7081</v>
      </c>
      <c r="G647" s="23">
        <v>20</v>
      </c>
      <c r="H647" s="5" t="str">
        <f t="shared" si="21"/>
        <v>Dan ButlerTorquay</v>
      </c>
      <c r="I647" s="23" t="s">
        <v>8369</v>
      </c>
      <c r="J647" s="23" t="s">
        <v>339</v>
      </c>
    </row>
    <row r="648" spans="1:10" ht="17.100000000000001">
      <c r="A648" s="23" t="s">
        <v>8370</v>
      </c>
      <c r="B648" s="23" t="str">
        <f t="shared" si="20"/>
        <v>George Butler</v>
      </c>
      <c r="C648" s="23" t="s">
        <v>339</v>
      </c>
      <c r="D648" s="23" t="s">
        <v>7042</v>
      </c>
      <c r="E648" s="23" t="s">
        <v>98</v>
      </c>
      <c r="F648" s="23">
        <v>100000052</v>
      </c>
      <c r="G648" s="23">
        <v>18</v>
      </c>
      <c r="H648" s="5" t="str">
        <f t="shared" si="21"/>
        <v>George ButlerQ.P.R.</v>
      </c>
      <c r="I648" s="23" t="s">
        <v>8371</v>
      </c>
      <c r="J648" s="23" t="s">
        <v>339</v>
      </c>
    </row>
    <row r="649" spans="1:10" ht="17.100000000000001">
      <c r="A649" s="23" t="s">
        <v>8372</v>
      </c>
      <c r="B649" s="23" t="str">
        <f t="shared" si="20"/>
        <v>Lewis Butroid</v>
      </c>
      <c r="C649" s="23" t="s">
        <v>339</v>
      </c>
      <c r="D649" s="23" t="s">
        <v>7303</v>
      </c>
      <c r="E649" s="23" t="s">
        <v>134</v>
      </c>
      <c r="F649" s="23">
        <v>100000055</v>
      </c>
      <c r="G649" s="23">
        <v>16</v>
      </c>
      <c r="H649" s="5" t="str">
        <f t="shared" si="21"/>
        <v>Lewis ButroidScunthorpe</v>
      </c>
      <c r="I649" s="23" t="s">
        <v>8238</v>
      </c>
      <c r="J649" s="23" t="s">
        <v>339</v>
      </c>
    </row>
    <row r="650" spans="1:10" ht="17.100000000000001">
      <c r="A650" s="23" t="s">
        <v>8373</v>
      </c>
      <c r="B650" s="23" t="str">
        <f t="shared" si="20"/>
        <v>Danny Butterfield</v>
      </c>
      <c r="C650" s="23" t="s">
        <v>339</v>
      </c>
      <c r="D650" s="23" t="s">
        <v>7462</v>
      </c>
      <c r="E650" s="23" t="s">
        <v>177</v>
      </c>
      <c r="F650" s="23" t="s">
        <v>18</v>
      </c>
      <c r="G650" s="23">
        <v>35</v>
      </c>
      <c r="H650" s="5" t="str">
        <f t="shared" si="21"/>
        <v>Danny ButterfieldExeter</v>
      </c>
      <c r="I650" s="23" t="s">
        <v>8374</v>
      </c>
      <c r="J650" s="23" t="s">
        <v>339</v>
      </c>
    </row>
    <row r="651" spans="1:10" ht="17.100000000000001">
      <c r="A651" s="23" t="s">
        <v>8375</v>
      </c>
      <c r="B651" s="23" t="str">
        <f t="shared" si="20"/>
        <v>Jacob Butterfield</v>
      </c>
      <c r="C651" s="23" t="s">
        <v>339</v>
      </c>
      <c r="D651" s="23" t="s">
        <v>7102</v>
      </c>
      <c r="E651" s="23" t="s">
        <v>275</v>
      </c>
      <c r="F651" s="23" t="s">
        <v>91</v>
      </c>
      <c r="G651" s="23">
        <v>25</v>
      </c>
      <c r="H651" s="5" t="str">
        <f t="shared" si="21"/>
        <v>Jacob ButterfieldDerby</v>
      </c>
      <c r="I651" s="23" t="s">
        <v>8376</v>
      </c>
      <c r="J651" s="23" t="s">
        <v>339</v>
      </c>
    </row>
    <row r="652" spans="1:10" ht="17.100000000000001">
      <c r="A652" s="23" t="s">
        <v>8377</v>
      </c>
      <c r="B652" s="23" t="str">
        <f t="shared" si="20"/>
        <v>Will Butterwick</v>
      </c>
      <c r="C652" s="23" t="s">
        <v>339</v>
      </c>
      <c r="D652" s="23" t="s">
        <v>7045</v>
      </c>
      <c r="E652" s="23" t="s">
        <v>5666</v>
      </c>
      <c r="F652" s="23" t="s">
        <v>5666</v>
      </c>
      <c r="G652" s="23">
        <v>19</v>
      </c>
      <c r="H652" s="5" t="str">
        <f t="shared" si="21"/>
        <v>Will ButterwickNaN</v>
      </c>
      <c r="I652" s="23" t="s">
        <v>7588</v>
      </c>
      <c r="J652" s="23" t="s">
        <v>339</v>
      </c>
    </row>
    <row r="653" spans="1:10" ht="17.100000000000001">
      <c r="A653" s="23" t="s">
        <v>8378</v>
      </c>
      <c r="B653" s="23" t="str">
        <f t="shared" si="20"/>
        <v>David Button</v>
      </c>
      <c r="C653" s="23" t="s">
        <v>339</v>
      </c>
      <c r="D653" s="23" t="s">
        <v>166</v>
      </c>
      <c r="E653" s="23" t="s">
        <v>290</v>
      </c>
      <c r="F653" s="23" t="s">
        <v>91</v>
      </c>
      <c r="G653" s="23">
        <v>26</v>
      </c>
      <c r="H653" s="5" t="str">
        <f t="shared" si="21"/>
        <v>David ButtonBrentford</v>
      </c>
      <c r="I653" s="23" t="s">
        <v>8379</v>
      </c>
      <c r="J653" s="23" t="s">
        <v>339</v>
      </c>
    </row>
    <row r="654" spans="1:10" ht="17.100000000000001">
      <c r="A654" s="23" t="s">
        <v>8380</v>
      </c>
      <c r="B654" s="23" t="str">
        <f t="shared" si="20"/>
        <v>Jack Butts</v>
      </c>
      <c r="C654" s="23" t="s">
        <v>339</v>
      </c>
      <c r="D654" s="23" t="s">
        <v>7170</v>
      </c>
      <c r="E654" s="23" t="s">
        <v>112</v>
      </c>
      <c r="F654" s="23">
        <v>100000044</v>
      </c>
      <c r="G654" s="23">
        <v>17</v>
      </c>
      <c r="H654" s="5" t="str">
        <f t="shared" si="21"/>
        <v>Jack ButtsShrewsbury</v>
      </c>
      <c r="I654" s="23" t="s">
        <v>8381</v>
      </c>
      <c r="J654" s="23" t="s">
        <v>339</v>
      </c>
    </row>
    <row r="655" spans="1:10" ht="17.100000000000001">
      <c r="A655" s="23" t="s">
        <v>8382</v>
      </c>
      <c r="B655" s="23" t="str">
        <f t="shared" si="20"/>
        <v>Adam Buxton</v>
      </c>
      <c r="C655" s="23" t="s">
        <v>339</v>
      </c>
      <c r="D655" s="23" t="s">
        <v>7813</v>
      </c>
      <c r="E655" s="23" t="s">
        <v>378</v>
      </c>
      <c r="F655" s="23" t="s">
        <v>18</v>
      </c>
      <c r="G655" s="23">
        <v>23</v>
      </c>
      <c r="H655" s="5" t="str">
        <f t="shared" si="21"/>
        <v>Adam BuxtonAccrington</v>
      </c>
      <c r="I655" s="23" t="s">
        <v>8383</v>
      </c>
      <c r="J655" s="23" t="s">
        <v>339</v>
      </c>
    </row>
    <row r="656" spans="1:10" ht="17.100000000000001">
      <c r="A656" s="23" t="s">
        <v>8384</v>
      </c>
      <c r="B656" s="23" t="str">
        <f t="shared" si="20"/>
        <v>Jake Buxton</v>
      </c>
      <c r="C656" s="23" t="s">
        <v>339</v>
      </c>
      <c r="D656" s="23" t="s">
        <v>7051</v>
      </c>
      <c r="E656" s="23" t="s">
        <v>275</v>
      </c>
      <c r="F656" s="23" t="s">
        <v>91</v>
      </c>
      <c r="G656" s="23">
        <v>30</v>
      </c>
      <c r="H656" s="5" t="str">
        <f t="shared" si="21"/>
        <v>Jake BuxtonDerby</v>
      </c>
      <c r="I656" s="23" t="s">
        <v>8385</v>
      </c>
      <c r="J656" s="23" t="s">
        <v>339</v>
      </c>
    </row>
    <row r="657" spans="1:10" ht="17.100000000000001">
      <c r="A657" s="23" t="s">
        <v>8386</v>
      </c>
      <c r="B657" s="23" t="str">
        <f t="shared" si="20"/>
        <v>Lewis Buxton</v>
      </c>
      <c r="C657" s="23" t="s">
        <v>339</v>
      </c>
      <c r="D657" s="23" t="s">
        <v>7146</v>
      </c>
      <c r="E657" s="23" t="s">
        <v>265</v>
      </c>
      <c r="F657" s="23" t="s">
        <v>91</v>
      </c>
      <c r="G657" s="23">
        <v>31</v>
      </c>
      <c r="H657" s="5" t="str">
        <f t="shared" si="21"/>
        <v>Lewis BuxtonRotherham</v>
      </c>
      <c r="I657" s="23" t="s">
        <v>8387</v>
      </c>
      <c r="J657" s="23" t="s">
        <v>339</v>
      </c>
    </row>
    <row r="658" spans="1:10" ht="17.100000000000001">
      <c r="A658" s="23" t="s">
        <v>8388</v>
      </c>
      <c r="B658" s="23" t="str">
        <f t="shared" si="20"/>
        <v>Sam Byram</v>
      </c>
      <c r="C658" s="23" t="s">
        <v>339</v>
      </c>
      <c r="D658" s="23" t="s">
        <v>8389</v>
      </c>
      <c r="E658" s="23" t="s">
        <v>124</v>
      </c>
      <c r="F658" s="23" t="s">
        <v>91</v>
      </c>
      <c r="G658" s="23">
        <v>21</v>
      </c>
      <c r="H658" s="5" t="str">
        <f t="shared" si="21"/>
        <v>Sam ByramLeeds</v>
      </c>
      <c r="I658" s="23" t="s">
        <v>8390</v>
      </c>
      <c r="J658" s="23" t="s">
        <v>339</v>
      </c>
    </row>
    <row r="659" spans="1:10" ht="17.100000000000001">
      <c r="A659" s="23" t="s">
        <v>8391</v>
      </c>
      <c r="B659" s="23" t="str">
        <f t="shared" si="20"/>
        <v>Lewis Byrne-Hewitt</v>
      </c>
      <c r="C659" s="23" t="s">
        <v>339</v>
      </c>
      <c r="D659" s="23" t="s">
        <v>7048</v>
      </c>
      <c r="E659" s="23" t="s">
        <v>5666</v>
      </c>
      <c r="F659" s="23" t="s">
        <v>5666</v>
      </c>
      <c r="G659" s="23">
        <v>18</v>
      </c>
      <c r="H659" s="5" t="str">
        <f t="shared" si="21"/>
        <v>Lewis Byrne-HewittNaN</v>
      </c>
      <c r="I659" s="23" t="s">
        <v>8392</v>
      </c>
      <c r="J659" s="23" t="s">
        <v>339</v>
      </c>
    </row>
    <row r="660" spans="1:10" ht="33.950000000000003">
      <c r="A660" s="23" t="s">
        <v>8393</v>
      </c>
      <c r="B660" s="23" t="str">
        <f t="shared" si="20"/>
        <v>Alex Byrne</v>
      </c>
      <c r="C660" s="23" t="s">
        <v>339</v>
      </c>
      <c r="D660" s="23" t="s">
        <v>7042</v>
      </c>
      <c r="E660" s="23" t="s">
        <v>6026</v>
      </c>
      <c r="F660" s="23" t="s">
        <v>8394</v>
      </c>
      <c r="G660" s="23">
        <v>19</v>
      </c>
      <c r="H660" s="5" t="str">
        <f t="shared" si="21"/>
        <v>Alex ByrneWestonNaNsuperNaNMare</v>
      </c>
      <c r="I660" s="23" t="s">
        <v>8395</v>
      </c>
      <c r="J660" s="23" t="s">
        <v>339</v>
      </c>
    </row>
    <row r="661" spans="1:10" ht="17.100000000000001">
      <c r="A661" s="23" t="s">
        <v>8396</v>
      </c>
      <c r="B661" s="23" t="str">
        <f t="shared" si="20"/>
        <v>James Byrne</v>
      </c>
      <c r="C661" s="23" t="s">
        <v>339</v>
      </c>
      <c r="D661" s="23" t="s">
        <v>7042</v>
      </c>
      <c r="E661" s="23" t="s">
        <v>5666</v>
      </c>
      <c r="F661" s="23" t="s">
        <v>5666</v>
      </c>
      <c r="G661" s="23">
        <v>19</v>
      </c>
      <c r="H661" s="5" t="str">
        <f t="shared" si="21"/>
        <v>James ByrneNaN</v>
      </c>
      <c r="I661" s="23" t="s">
        <v>8397</v>
      </c>
      <c r="J661" s="23" t="s">
        <v>339</v>
      </c>
    </row>
    <row r="662" spans="1:10" ht="33.950000000000003">
      <c r="A662" s="23" t="s">
        <v>8398</v>
      </c>
      <c r="B662" s="23" t="str">
        <f t="shared" si="20"/>
        <v>Nathan Byrne</v>
      </c>
      <c r="C662" s="23" t="s">
        <v>339</v>
      </c>
      <c r="D662" s="23" t="s">
        <v>8399</v>
      </c>
      <c r="E662" s="23" t="s">
        <v>263</v>
      </c>
      <c r="F662" s="23" t="s">
        <v>91</v>
      </c>
      <c r="G662" s="23">
        <v>23</v>
      </c>
      <c r="H662" s="5" t="str">
        <f t="shared" si="21"/>
        <v>Nathan ByrneWolves</v>
      </c>
      <c r="I662" s="23" t="s">
        <v>8400</v>
      </c>
      <c r="J662" s="23" t="s">
        <v>339</v>
      </c>
    </row>
    <row r="663" spans="1:10" ht="17.100000000000001">
      <c r="A663" s="23" t="s">
        <v>8401</v>
      </c>
      <c r="B663" s="23" t="str">
        <f t="shared" si="20"/>
        <v>Oliver Byrne</v>
      </c>
      <c r="C663" s="23" t="s">
        <v>7563</v>
      </c>
      <c r="D663" s="23" t="s">
        <v>166</v>
      </c>
      <c r="E663" s="23" t="s">
        <v>182</v>
      </c>
      <c r="F663" s="23">
        <v>100000051</v>
      </c>
      <c r="G663" s="23">
        <v>17</v>
      </c>
      <c r="H663" s="5" t="str">
        <f t="shared" si="21"/>
        <v>Oliver ByrneMan Utd</v>
      </c>
      <c r="I663" s="23" t="s">
        <v>8402</v>
      </c>
      <c r="J663" s="23" t="s">
        <v>339</v>
      </c>
    </row>
    <row r="664" spans="1:10" ht="17.100000000000001">
      <c r="A664" s="23" t="s">
        <v>8403</v>
      </c>
      <c r="B664" s="23" t="str">
        <f t="shared" si="20"/>
        <v>Joel Byrom</v>
      </c>
      <c r="C664" s="23" t="s">
        <v>339</v>
      </c>
      <c r="D664" s="23" t="s">
        <v>7366</v>
      </c>
      <c r="E664" s="23" t="s">
        <v>149</v>
      </c>
      <c r="F664" s="23" t="s">
        <v>18</v>
      </c>
      <c r="G664" s="23">
        <v>28</v>
      </c>
      <c r="H664" s="5" t="str">
        <f t="shared" si="21"/>
        <v>Joel ByromNorthampton</v>
      </c>
      <c r="I664" s="23" t="s">
        <v>8404</v>
      </c>
      <c r="J664" s="23" t="s">
        <v>339</v>
      </c>
    </row>
    <row r="665" spans="1:10" ht="17.100000000000001">
      <c r="A665" s="23" t="s">
        <v>8405</v>
      </c>
      <c r="B665" s="23" t="str">
        <f t="shared" si="20"/>
        <v>Stephen Bywater</v>
      </c>
      <c r="C665" s="23" t="s">
        <v>339</v>
      </c>
      <c r="D665" s="23" t="s">
        <v>166</v>
      </c>
      <c r="E665" s="23" t="s">
        <v>4210</v>
      </c>
      <c r="F665" s="23" t="s">
        <v>7090</v>
      </c>
      <c r="G665" s="23">
        <v>34</v>
      </c>
      <c r="H665" s="5" t="str">
        <f t="shared" si="21"/>
        <v>Stephen BywaterKerala</v>
      </c>
      <c r="I665" s="23" t="s">
        <v>8406</v>
      </c>
      <c r="J665" s="23" t="s">
        <v>3694</v>
      </c>
    </row>
    <row r="666" spans="1:10" ht="17.100000000000001">
      <c r="A666" s="23" t="s">
        <v>8407</v>
      </c>
      <c r="B666" s="23" t="str">
        <f t="shared" si="20"/>
        <v>Kieron Cadogan</v>
      </c>
      <c r="C666" s="23" t="s">
        <v>339</v>
      </c>
      <c r="D666" s="23" t="s">
        <v>7481</v>
      </c>
      <c r="E666" s="23" t="s">
        <v>4496</v>
      </c>
      <c r="F666" s="23" t="s">
        <v>7161</v>
      </c>
      <c r="G666" s="23">
        <v>24</v>
      </c>
      <c r="H666" s="5" t="str">
        <f t="shared" si="21"/>
        <v>Kieron CadoganGAIS</v>
      </c>
      <c r="I666" s="23" t="s">
        <v>8408</v>
      </c>
      <c r="J666" s="23" t="s">
        <v>4124</v>
      </c>
    </row>
    <row r="667" spans="1:10" ht="17.100000000000001">
      <c r="A667" s="23" t="s">
        <v>8409</v>
      </c>
      <c r="B667" s="23" t="str">
        <f t="shared" si="20"/>
        <v>Gary Cahill</v>
      </c>
      <c r="C667" s="23" t="s">
        <v>7563</v>
      </c>
      <c r="D667" s="23" t="s">
        <v>7051</v>
      </c>
      <c r="E667" s="23" t="s">
        <v>169</v>
      </c>
      <c r="F667" s="23" t="s">
        <v>7125</v>
      </c>
      <c r="G667" s="23">
        <v>29</v>
      </c>
      <c r="H667" s="5" t="str">
        <f t="shared" si="21"/>
        <v>Gary CahillChelsea</v>
      </c>
      <c r="I667" s="23" t="s">
        <v>8410</v>
      </c>
      <c r="J667" s="23" t="s">
        <v>339</v>
      </c>
    </row>
    <row r="668" spans="1:10" ht="17.100000000000001">
      <c r="A668" s="23" t="s">
        <v>8411</v>
      </c>
      <c r="B668" s="23" t="str">
        <f t="shared" si="20"/>
        <v>Alfie Cain</v>
      </c>
      <c r="C668" s="23" t="s">
        <v>339</v>
      </c>
      <c r="D668" s="23" t="s">
        <v>7445</v>
      </c>
      <c r="E668" s="23" t="s">
        <v>5666</v>
      </c>
      <c r="F668" s="23" t="s">
        <v>5666</v>
      </c>
      <c r="G668" s="23">
        <v>18</v>
      </c>
      <c r="H668" s="5" t="str">
        <f t="shared" si="21"/>
        <v>Alfie CainNaN</v>
      </c>
      <c r="I668" s="23" t="s">
        <v>7892</v>
      </c>
      <c r="J668" s="23" t="s">
        <v>339</v>
      </c>
    </row>
    <row r="669" spans="1:10" ht="17.100000000000001">
      <c r="A669" s="23" t="s">
        <v>8412</v>
      </c>
      <c r="B669" s="23" t="str">
        <f t="shared" si="20"/>
        <v>Michael Cain</v>
      </c>
      <c r="C669" s="23" t="s">
        <v>339</v>
      </c>
      <c r="D669" s="23" t="s">
        <v>7042</v>
      </c>
      <c r="E669" s="23" t="s">
        <v>357</v>
      </c>
      <c r="F669" s="23">
        <v>100000042</v>
      </c>
      <c r="G669" s="23">
        <v>20</v>
      </c>
      <c r="H669" s="5" t="str">
        <f t="shared" si="21"/>
        <v>Michael CainLeicester</v>
      </c>
      <c r="I669" s="23" t="s">
        <v>8275</v>
      </c>
      <c r="J669" s="23" t="s">
        <v>339</v>
      </c>
    </row>
    <row r="670" spans="1:10" ht="17.100000000000001">
      <c r="A670" s="23" t="s">
        <v>8413</v>
      </c>
      <c r="B670" s="23" t="str">
        <f t="shared" si="20"/>
        <v>Alex Cairns</v>
      </c>
      <c r="C670" s="23" t="s">
        <v>339</v>
      </c>
      <c r="D670" s="23" t="s">
        <v>166</v>
      </c>
      <c r="E670" s="23" t="s">
        <v>37</v>
      </c>
      <c r="F670" s="23" t="s">
        <v>38</v>
      </c>
      <c r="G670" s="23">
        <v>22</v>
      </c>
      <c r="H670" s="5" t="str">
        <f t="shared" si="21"/>
        <v>Alex CairnsChesterfield</v>
      </c>
      <c r="I670" s="23" t="s">
        <v>8414</v>
      </c>
      <c r="J670" s="23" t="s">
        <v>339</v>
      </c>
    </row>
    <row r="671" spans="1:10" ht="17.100000000000001">
      <c r="A671" s="23" t="s">
        <v>8415</v>
      </c>
      <c r="B671" s="23" t="str">
        <f t="shared" si="20"/>
        <v>Riccardo Calder</v>
      </c>
      <c r="C671" s="23" t="s">
        <v>339</v>
      </c>
      <c r="D671" s="23" t="s">
        <v>8416</v>
      </c>
      <c r="E671" s="23" t="s">
        <v>2532</v>
      </c>
      <c r="F671" s="23" t="s">
        <v>2190</v>
      </c>
      <c r="G671" s="23">
        <v>19</v>
      </c>
      <c r="H671" s="5" t="str">
        <f t="shared" si="21"/>
        <v>Riccardo CalderDundee</v>
      </c>
      <c r="I671" s="23" t="s">
        <v>8417</v>
      </c>
      <c r="J671" s="23" t="s">
        <v>4798</v>
      </c>
    </row>
    <row r="672" spans="1:10" ht="17.100000000000001">
      <c r="A672" s="23" t="s">
        <v>8418</v>
      </c>
      <c r="B672" s="23" t="str">
        <f t="shared" si="20"/>
        <v>Stuart Callaway</v>
      </c>
      <c r="C672" s="23" t="s">
        <v>339</v>
      </c>
      <c r="D672" s="23" t="s">
        <v>7048</v>
      </c>
      <c r="E672" s="23" t="s">
        <v>103</v>
      </c>
      <c r="F672" s="23">
        <v>100000051</v>
      </c>
      <c r="G672" s="23">
        <v>17</v>
      </c>
      <c r="H672" s="5" t="str">
        <f t="shared" si="21"/>
        <v>Stuart CallawayBlackburn</v>
      </c>
      <c r="I672" s="23" t="s">
        <v>7804</v>
      </c>
      <c r="J672" s="23" t="s">
        <v>339</v>
      </c>
    </row>
    <row r="673" spans="1:10" ht="17.100000000000001">
      <c r="A673" s="23" t="s">
        <v>8419</v>
      </c>
      <c r="B673" s="23" t="str">
        <f t="shared" si="20"/>
        <v>Mike Calveley</v>
      </c>
      <c r="C673" s="23" t="s">
        <v>339</v>
      </c>
      <c r="D673" s="23" t="s">
        <v>7042</v>
      </c>
      <c r="E673" s="23" t="s">
        <v>200</v>
      </c>
      <c r="F673" s="23">
        <v>100000053</v>
      </c>
      <c r="G673" s="23">
        <v>16</v>
      </c>
      <c r="H673" s="5" t="str">
        <f t="shared" si="21"/>
        <v>Mike CalveleyPort Vale</v>
      </c>
      <c r="I673" s="23" t="s">
        <v>8420</v>
      </c>
      <c r="J673" s="23" t="s">
        <v>339</v>
      </c>
    </row>
    <row r="674" spans="1:10" ht="17.100000000000001">
      <c r="A674" s="23" t="s">
        <v>8421</v>
      </c>
      <c r="B674" s="23" t="str">
        <f t="shared" si="20"/>
        <v>Jack Calver</v>
      </c>
      <c r="C674" s="23" t="s">
        <v>339</v>
      </c>
      <c r="D674" s="23" t="s">
        <v>8422</v>
      </c>
      <c r="E674" s="23" t="s">
        <v>142</v>
      </c>
      <c r="F674" s="23">
        <v>100000048</v>
      </c>
      <c r="G674" s="23">
        <v>17</v>
      </c>
      <c r="H674" s="5" t="str">
        <f t="shared" si="21"/>
        <v>Jack CalverPlymouth</v>
      </c>
      <c r="I674" s="23" t="s">
        <v>8423</v>
      </c>
      <c r="J674" s="23" t="s">
        <v>339</v>
      </c>
    </row>
    <row r="675" spans="1:10" ht="17.100000000000001">
      <c r="A675" s="23" t="s">
        <v>8424</v>
      </c>
      <c r="B675" s="23" t="str">
        <f t="shared" si="20"/>
        <v>Dominic Calvert-Lewin</v>
      </c>
      <c r="C675" s="23" t="s">
        <v>339</v>
      </c>
      <c r="D675" s="23" t="s">
        <v>7398</v>
      </c>
      <c r="E675" s="23" t="s">
        <v>149</v>
      </c>
      <c r="F675" s="23" t="s">
        <v>18</v>
      </c>
      <c r="G675" s="23">
        <v>19</v>
      </c>
      <c r="H675" s="5" t="str">
        <f t="shared" si="21"/>
        <v>Dominic Calvert-LewinNorthampton</v>
      </c>
      <c r="I675" s="23" t="s">
        <v>8425</v>
      </c>
      <c r="J675" s="23" t="s">
        <v>339</v>
      </c>
    </row>
    <row r="676" spans="1:10" ht="17.100000000000001">
      <c r="A676" s="23" t="s">
        <v>8426</v>
      </c>
      <c r="B676" s="23" t="str">
        <f t="shared" si="20"/>
        <v>Jamie Calvin-Pay</v>
      </c>
      <c r="C676" s="23" t="s">
        <v>339</v>
      </c>
      <c r="D676" s="23" t="s">
        <v>7048</v>
      </c>
      <c r="E676" s="23" t="s">
        <v>5666</v>
      </c>
      <c r="F676" s="23" t="s">
        <v>5666</v>
      </c>
      <c r="G676" s="23">
        <v>19</v>
      </c>
      <c r="H676" s="5" t="str">
        <f t="shared" si="21"/>
        <v>Jamie Calvin-PayNaN</v>
      </c>
      <c r="I676" s="23" t="s">
        <v>7977</v>
      </c>
      <c r="J676" s="23" t="s">
        <v>339</v>
      </c>
    </row>
    <row r="677" spans="1:10" ht="17.100000000000001">
      <c r="A677" s="23" t="s">
        <v>8427</v>
      </c>
      <c r="B677" s="23" t="str">
        <f t="shared" si="20"/>
        <v>Courtney Cameron</v>
      </c>
      <c r="C677" s="23" t="s">
        <v>339</v>
      </c>
      <c r="D677" s="23" t="s">
        <v>7039</v>
      </c>
      <c r="E677" s="23" t="s">
        <v>1184</v>
      </c>
      <c r="F677" s="23" t="s">
        <v>7081</v>
      </c>
      <c r="G677" s="23">
        <v>22</v>
      </c>
      <c r="H677" s="5" t="str">
        <f t="shared" si="21"/>
        <v>Courtney CameronSouthport</v>
      </c>
      <c r="I677" s="23" t="s">
        <v>8428</v>
      </c>
      <c r="J677" s="23" t="s">
        <v>339</v>
      </c>
    </row>
    <row r="678" spans="1:10" ht="17.100000000000001">
      <c r="A678" s="23" t="s">
        <v>8429</v>
      </c>
      <c r="B678" s="23" t="str">
        <f t="shared" si="20"/>
        <v>Henry Cameron</v>
      </c>
      <c r="C678" s="23" t="s">
        <v>8430</v>
      </c>
      <c r="D678" s="23" t="s">
        <v>7153</v>
      </c>
      <c r="E678" s="23" t="s">
        <v>246</v>
      </c>
      <c r="F678" s="23" t="s">
        <v>38</v>
      </c>
      <c r="G678" s="23">
        <v>18</v>
      </c>
      <c r="H678" s="5" t="str">
        <f t="shared" si="21"/>
        <v>Henry CameronBlackpool</v>
      </c>
      <c r="I678" s="23" t="s">
        <v>8431</v>
      </c>
      <c r="J678" s="23" t="s">
        <v>339</v>
      </c>
    </row>
    <row r="679" spans="1:10" ht="17.100000000000001">
      <c r="A679" s="23" t="s">
        <v>8432</v>
      </c>
      <c r="B679" s="23" t="str">
        <f t="shared" si="20"/>
        <v>Nathan Cameron</v>
      </c>
      <c r="C679" s="23" t="s">
        <v>339</v>
      </c>
      <c r="D679" s="23" t="s">
        <v>7051</v>
      </c>
      <c r="E679" s="23" t="s">
        <v>402</v>
      </c>
      <c r="F679" s="23" t="s">
        <v>38</v>
      </c>
      <c r="G679" s="23">
        <v>23</v>
      </c>
      <c r="H679" s="5" t="str">
        <f t="shared" si="21"/>
        <v>Nathan CameronBury</v>
      </c>
      <c r="I679" s="23" t="s">
        <v>8433</v>
      </c>
      <c r="J679" s="23" t="s">
        <v>339</v>
      </c>
    </row>
    <row r="680" spans="1:10" ht="17.100000000000001">
      <c r="A680" s="23" t="s">
        <v>8434</v>
      </c>
      <c r="B680" s="23" t="str">
        <f t="shared" si="20"/>
        <v>Channing Campbell-Young</v>
      </c>
      <c r="C680" s="23" t="s">
        <v>339</v>
      </c>
      <c r="D680" s="23" t="s">
        <v>7462</v>
      </c>
      <c r="E680" s="23" t="s">
        <v>204</v>
      </c>
      <c r="F680" s="23">
        <v>100000043</v>
      </c>
      <c r="G680" s="23">
        <v>18</v>
      </c>
      <c r="H680" s="5" t="str">
        <f t="shared" si="21"/>
        <v>Channing Campbell-YoungBolton</v>
      </c>
      <c r="I680" s="23" t="s">
        <v>7383</v>
      </c>
      <c r="J680" s="23" t="s">
        <v>339</v>
      </c>
    </row>
    <row r="681" spans="1:10" ht="17.100000000000001">
      <c r="A681" s="23" t="s">
        <v>8435</v>
      </c>
      <c r="B681" s="23" t="str">
        <f t="shared" si="20"/>
        <v>Adam Campbell</v>
      </c>
      <c r="C681" s="23" t="s">
        <v>339</v>
      </c>
      <c r="D681" s="23" t="s">
        <v>7048</v>
      </c>
      <c r="E681" s="23" t="s">
        <v>68</v>
      </c>
      <c r="F681" s="23" t="s">
        <v>18</v>
      </c>
      <c r="G681" s="23">
        <v>20</v>
      </c>
      <c r="H681" s="5" t="str">
        <f t="shared" si="21"/>
        <v>Adam CampbellNotts Co</v>
      </c>
      <c r="I681" s="23" t="s">
        <v>8436</v>
      </c>
      <c r="J681" s="23" t="s">
        <v>339</v>
      </c>
    </row>
    <row r="682" spans="1:10" ht="17.100000000000001">
      <c r="A682" s="23" t="s">
        <v>8437</v>
      </c>
      <c r="B682" s="23" t="str">
        <f t="shared" si="20"/>
        <v>DJ Campbell</v>
      </c>
      <c r="C682" s="23" t="s">
        <v>339</v>
      </c>
      <c r="D682" s="23" t="s">
        <v>7124</v>
      </c>
      <c r="E682" s="23" t="s">
        <v>5666</v>
      </c>
      <c r="F682" s="23" t="s">
        <v>5666</v>
      </c>
      <c r="G682" s="23">
        <v>33</v>
      </c>
      <c r="H682" s="5" t="str">
        <f t="shared" si="21"/>
        <v>DJ CampbellNaN</v>
      </c>
      <c r="I682" s="23" t="s">
        <v>8438</v>
      </c>
      <c r="J682" s="23" t="s">
        <v>339</v>
      </c>
    </row>
    <row r="683" spans="1:10" ht="17.100000000000001">
      <c r="A683" s="23" t="s">
        <v>8439</v>
      </c>
      <c r="B683" s="23" t="str">
        <f t="shared" si="20"/>
        <v>Fraizer Campbell</v>
      </c>
      <c r="C683" s="23" t="s">
        <v>339</v>
      </c>
      <c r="D683" s="23" t="s">
        <v>7048</v>
      </c>
      <c r="E683" s="23" t="s">
        <v>282</v>
      </c>
      <c r="F683" s="23" t="s">
        <v>7125</v>
      </c>
      <c r="G683" s="23">
        <v>27</v>
      </c>
      <c r="H683" s="5" t="str">
        <f t="shared" si="21"/>
        <v>Fraizer CampbellCrystal Palace</v>
      </c>
      <c r="I683" s="23" t="s">
        <v>8440</v>
      </c>
      <c r="J683" s="23" t="s">
        <v>339</v>
      </c>
    </row>
    <row r="684" spans="1:10" ht="17.100000000000001">
      <c r="A684" s="23" t="s">
        <v>8441</v>
      </c>
      <c r="B684" s="23" t="str">
        <f t="shared" si="20"/>
        <v>Harry Campbell</v>
      </c>
      <c r="C684" s="23" t="s">
        <v>339</v>
      </c>
      <c r="D684" s="23" t="s">
        <v>166</v>
      </c>
      <c r="E684" s="23" t="s">
        <v>204</v>
      </c>
      <c r="F684" s="23">
        <v>100000043</v>
      </c>
      <c r="G684" s="23">
        <v>19</v>
      </c>
      <c r="H684" s="5" t="str">
        <f t="shared" si="21"/>
        <v>Harry CampbellBolton</v>
      </c>
      <c r="I684" s="23" t="s">
        <v>7040</v>
      </c>
      <c r="J684" s="23" t="s">
        <v>339</v>
      </c>
    </row>
    <row r="685" spans="1:10" ht="17.100000000000001">
      <c r="A685" s="23" t="s">
        <v>8442</v>
      </c>
      <c r="B685" s="23" t="str">
        <f t="shared" si="20"/>
        <v>Matthew Campbell</v>
      </c>
      <c r="C685" s="23" t="s">
        <v>339</v>
      </c>
      <c r="D685" s="23" t="s">
        <v>7173</v>
      </c>
      <c r="E685" s="23" t="s">
        <v>449</v>
      </c>
      <c r="F685" s="23">
        <v>100000052</v>
      </c>
      <c r="G685" s="23">
        <v>16</v>
      </c>
      <c r="H685" s="5" t="str">
        <f t="shared" si="21"/>
        <v>Matthew CampbellMillwall</v>
      </c>
      <c r="I685" s="23" t="s">
        <v>8443</v>
      </c>
      <c r="J685" s="23" t="s">
        <v>339</v>
      </c>
    </row>
    <row r="686" spans="1:10" ht="17.100000000000001">
      <c r="A686" s="23" t="s">
        <v>8444</v>
      </c>
      <c r="B686" s="23" t="str">
        <f t="shared" si="20"/>
        <v>Tahvon Campbell</v>
      </c>
      <c r="C686" s="23" t="s">
        <v>339</v>
      </c>
      <c r="D686" s="23" t="s">
        <v>7054</v>
      </c>
      <c r="E686" s="23" t="s">
        <v>674</v>
      </c>
      <c r="F686" s="23" t="s">
        <v>7081</v>
      </c>
      <c r="G686" s="23">
        <v>18</v>
      </c>
      <c r="H686" s="5" t="str">
        <f t="shared" si="21"/>
        <v>Tahvon CampbellKidderminster</v>
      </c>
      <c r="I686" s="23" t="s">
        <v>8392</v>
      </c>
      <c r="J686" s="23" t="s">
        <v>339</v>
      </c>
    </row>
    <row r="687" spans="1:10" ht="17.100000000000001">
      <c r="A687" s="23" t="s">
        <v>8445</v>
      </c>
      <c r="B687" s="23" t="str">
        <f t="shared" si="20"/>
        <v>Darren Campion</v>
      </c>
      <c r="C687" s="23" t="s">
        <v>339</v>
      </c>
      <c r="D687" s="23" t="s">
        <v>7059</v>
      </c>
      <c r="E687" s="23" t="s">
        <v>592</v>
      </c>
      <c r="F687" s="23" t="s">
        <v>7296</v>
      </c>
      <c r="G687" s="23">
        <v>26</v>
      </c>
      <c r="H687" s="5" t="str">
        <f t="shared" si="21"/>
        <v>Darren CampionAFC Telford</v>
      </c>
      <c r="I687" s="23" t="s">
        <v>8446</v>
      </c>
      <c r="J687" s="23" t="s">
        <v>339</v>
      </c>
    </row>
    <row r="688" spans="1:10" ht="17.100000000000001">
      <c r="A688" s="23" t="s">
        <v>8447</v>
      </c>
      <c r="B688" s="23" t="str">
        <f t="shared" si="20"/>
        <v>Chris Camwell</v>
      </c>
      <c r="C688" s="23" t="s">
        <v>339</v>
      </c>
      <c r="D688" s="23" t="s">
        <v>7303</v>
      </c>
      <c r="E688" s="23" t="s">
        <v>93</v>
      </c>
      <c r="F688" s="23">
        <v>100000052</v>
      </c>
      <c r="G688" s="23">
        <v>16</v>
      </c>
      <c r="H688" s="5" t="str">
        <f t="shared" si="21"/>
        <v>Chris CamwellCoventry</v>
      </c>
      <c r="I688" s="23" t="s">
        <v>8448</v>
      </c>
      <c r="J688" s="23" t="s">
        <v>339</v>
      </c>
    </row>
    <row r="689" spans="1:10" ht="33.950000000000003">
      <c r="A689" s="23" t="s">
        <v>8449</v>
      </c>
      <c r="B689" s="23" t="str">
        <f t="shared" si="20"/>
        <v>Andy Cannon</v>
      </c>
      <c r="C689" s="23" t="s">
        <v>339</v>
      </c>
      <c r="D689" s="23" t="s">
        <v>8450</v>
      </c>
      <c r="E689" s="23" t="s">
        <v>56</v>
      </c>
      <c r="F689" s="23" t="s">
        <v>38</v>
      </c>
      <c r="G689" s="23">
        <v>19</v>
      </c>
      <c r="H689" s="5" t="str">
        <f t="shared" si="21"/>
        <v>Andy CannonRochdale</v>
      </c>
      <c r="I689" s="23" t="s">
        <v>8451</v>
      </c>
      <c r="J689" s="23" t="s">
        <v>339</v>
      </c>
    </row>
    <row r="690" spans="1:10" ht="17.100000000000001">
      <c r="A690" s="23" t="s">
        <v>8452</v>
      </c>
      <c r="B690" s="23" t="str">
        <f t="shared" si="20"/>
        <v>Todd Cantwell</v>
      </c>
      <c r="C690" s="23" t="s">
        <v>339</v>
      </c>
      <c r="D690" s="23" t="s">
        <v>7102</v>
      </c>
      <c r="E690" s="23" t="s">
        <v>657</v>
      </c>
      <c r="F690" s="23">
        <v>100000042</v>
      </c>
      <c r="G690" s="23">
        <v>17</v>
      </c>
      <c r="H690" s="5" t="str">
        <f t="shared" si="21"/>
        <v>Todd CantwellNorwich</v>
      </c>
      <c r="I690" s="23" t="s">
        <v>8453</v>
      </c>
      <c r="J690" s="23" t="s">
        <v>339</v>
      </c>
    </row>
    <row r="691" spans="1:10" ht="17.100000000000001">
      <c r="A691" s="23" t="s">
        <v>8454</v>
      </c>
      <c r="B691" s="23" t="str">
        <f t="shared" si="20"/>
        <v>Jake Caprice</v>
      </c>
      <c r="C691" s="23" t="s">
        <v>339</v>
      </c>
      <c r="D691" s="23" t="s">
        <v>7170</v>
      </c>
      <c r="E691" s="23" t="s">
        <v>1166</v>
      </c>
      <c r="F691" s="23" t="s">
        <v>7081</v>
      </c>
      <c r="G691" s="23">
        <v>22</v>
      </c>
      <c r="H691" s="5" t="str">
        <f t="shared" si="21"/>
        <v>Jake CapriceWoking</v>
      </c>
      <c r="I691" s="23" t="s">
        <v>8455</v>
      </c>
      <c r="J691" s="23" t="s">
        <v>339</v>
      </c>
    </row>
    <row r="692" spans="1:10" ht="17.100000000000001">
      <c r="A692" s="23" t="s">
        <v>8456</v>
      </c>
      <c r="B692" s="23" t="str">
        <f t="shared" si="20"/>
        <v>Mustapha Carayol</v>
      </c>
      <c r="C692" s="23" t="s">
        <v>8457</v>
      </c>
      <c r="D692" s="23" t="s">
        <v>7039</v>
      </c>
      <c r="E692" s="23" t="s">
        <v>252</v>
      </c>
      <c r="F692" s="23" t="s">
        <v>91</v>
      </c>
      <c r="G692" s="23">
        <v>26</v>
      </c>
      <c r="H692" s="5" t="str">
        <f t="shared" si="21"/>
        <v>Mustapha CarayolHuddersfield</v>
      </c>
      <c r="I692" s="23" t="s">
        <v>8458</v>
      </c>
      <c r="J692" s="23" t="s">
        <v>339</v>
      </c>
    </row>
    <row r="693" spans="1:10" ht="17.100000000000001">
      <c r="A693" s="23" t="s">
        <v>8459</v>
      </c>
      <c r="B693" s="23" t="str">
        <f t="shared" si="20"/>
        <v>Michael Carberry</v>
      </c>
      <c r="C693" s="23" t="s">
        <v>339</v>
      </c>
      <c r="D693" s="23" t="s">
        <v>7059</v>
      </c>
      <c r="E693" s="23" t="s">
        <v>455</v>
      </c>
      <c r="F693" s="23">
        <v>100000046</v>
      </c>
      <c r="G693" s="23">
        <v>17</v>
      </c>
      <c r="H693" s="5" t="str">
        <f t="shared" si="21"/>
        <v>Michael CarberryDoncaster</v>
      </c>
      <c r="I693" s="23" t="s">
        <v>8244</v>
      </c>
      <c r="J693" s="23" t="s">
        <v>339</v>
      </c>
    </row>
    <row r="694" spans="1:10" ht="17.100000000000001">
      <c r="A694" s="23" t="s">
        <v>8460</v>
      </c>
      <c r="B694" s="23" t="str">
        <f t="shared" si="20"/>
        <v>Jamie Carey-Morrell</v>
      </c>
      <c r="C694" s="23" t="s">
        <v>339</v>
      </c>
      <c r="D694" s="23" t="s">
        <v>7462</v>
      </c>
      <c r="E694" s="23" t="s">
        <v>5666</v>
      </c>
      <c r="F694" s="23" t="s">
        <v>5666</v>
      </c>
      <c r="G694" s="23">
        <v>19</v>
      </c>
      <c r="H694" s="5" t="str">
        <f t="shared" si="21"/>
        <v>Jamie Carey-MorrellNaN</v>
      </c>
      <c r="I694" s="23" t="s">
        <v>8461</v>
      </c>
      <c r="J694" s="23" t="s">
        <v>339</v>
      </c>
    </row>
    <row r="695" spans="1:10" ht="17.100000000000001">
      <c r="A695" s="23" t="s">
        <v>8462</v>
      </c>
      <c r="B695" s="23" t="str">
        <f t="shared" si="20"/>
        <v>Jordan Carey</v>
      </c>
      <c r="C695" s="23" t="s">
        <v>339</v>
      </c>
      <c r="D695" s="23" t="s">
        <v>166</v>
      </c>
      <c r="E695" s="23" t="s">
        <v>290</v>
      </c>
      <c r="F695" s="23">
        <v>100000052</v>
      </c>
      <c r="G695" s="23">
        <v>17</v>
      </c>
      <c r="H695" s="5" t="str">
        <f t="shared" si="21"/>
        <v>Jordan CareyBrentford</v>
      </c>
      <c r="I695" s="23" t="s">
        <v>8463</v>
      </c>
      <c r="J695" s="23" t="s">
        <v>339</v>
      </c>
    </row>
    <row r="696" spans="1:10" ht="17.100000000000001">
      <c r="A696" s="23" t="s">
        <v>8464</v>
      </c>
      <c r="B696" s="23" t="str">
        <f t="shared" si="20"/>
        <v>Baily Cargill</v>
      </c>
      <c r="C696" s="23" t="s">
        <v>339</v>
      </c>
      <c r="D696" s="23" t="s">
        <v>7303</v>
      </c>
      <c r="E696" s="23" t="s">
        <v>836</v>
      </c>
      <c r="F696" s="23">
        <v>100000048</v>
      </c>
      <c r="G696" s="23">
        <v>19</v>
      </c>
      <c r="H696" s="5" t="str">
        <f t="shared" si="21"/>
        <v>Baily CargillBournemouth</v>
      </c>
      <c r="I696" s="23" t="s">
        <v>8465</v>
      </c>
      <c r="J696" s="23" t="s">
        <v>339</v>
      </c>
    </row>
    <row r="697" spans="1:10" ht="17.100000000000001">
      <c r="A697" s="23" t="s">
        <v>8466</v>
      </c>
      <c r="B697" s="23" t="str">
        <f t="shared" si="20"/>
        <v>Ben Carlisle</v>
      </c>
      <c r="C697" s="23" t="s">
        <v>339</v>
      </c>
      <c r="D697" s="23" t="s">
        <v>7059</v>
      </c>
      <c r="E697" s="23" t="s">
        <v>5666</v>
      </c>
      <c r="F697" s="23" t="s">
        <v>5666</v>
      </c>
      <c r="G697" s="23">
        <v>22</v>
      </c>
      <c r="H697" s="5" t="str">
        <f t="shared" si="21"/>
        <v>Ben CarlisleNaN</v>
      </c>
      <c r="I697" s="23" t="s">
        <v>8467</v>
      </c>
      <c r="J697" s="23" t="s">
        <v>339</v>
      </c>
    </row>
    <row r="698" spans="1:10" ht="17.100000000000001">
      <c r="A698" s="23" t="s">
        <v>8468</v>
      </c>
      <c r="B698" s="23" t="str">
        <f t="shared" si="20"/>
        <v>Brandon Carney</v>
      </c>
      <c r="C698" s="23" t="s">
        <v>7556</v>
      </c>
      <c r="D698" s="23" t="s">
        <v>7048</v>
      </c>
      <c r="E698" s="23" t="s">
        <v>259</v>
      </c>
      <c r="F698" s="23" t="s">
        <v>7090</v>
      </c>
      <c r="G698" s="23">
        <v>17</v>
      </c>
      <c r="H698" s="5" t="str">
        <f t="shared" si="21"/>
        <v>Brandon CarneyStevenage</v>
      </c>
      <c r="I698" s="23" t="s">
        <v>8469</v>
      </c>
      <c r="J698" s="23" t="s">
        <v>339</v>
      </c>
    </row>
    <row r="699" spans="1:10" ht="17.100000000000001">
      <c r="A699" s="23" t="s">
        <v>8470</v>
      </c>
      <c r="B699" s="23" t="str">
        <f t="shared" si="20"/>
        <v>Daniel Carr</v>
      </c>
      <c r="C699" s="23" t="s">
        <v>339</v>
      </c>
      <c r="D699" s="23" t="s">
        <v>7054</v>
      </c>
      <c r="E699" s="23" t="s">
        <v>470</v>
      </c>
      <c r="F699" s="23" t="s">
        <v>18</v>
      </c>
      <c r="G699" s="23">
        <v>21</v>
      </c>
      <c r="H699" s="5" t="str">
        <f t="shared" si="21"/>
        <v>Daniel CarrCambridge</v>
      </c>
      <c r="I699" s="23" t="s">
        <v>8471</v>
      </c>
      <c r="J699" s="23" t="s">
        <v>339</v>
      </c>
    </row>
    <row r="700" spans="1:10" ht="17.100000000000001">
      <c r="A700" s="23" t="s">
        <v>8472</v>
      </c>
      <c r="B700" s="23" t="str">
        <f t="shared" si="20"/>
        <v>Jonathan Carr</v>
      </c>
      <c r="C700" s="23" t="s">
        <v>339</v>
      </c>
      <c r="D700" s="23" t="s">
        <v>8473</v>
      </c>
      <c r="E700" s="23" t="s">
        <v>5666</v>
      </c>
      <c r="F700" s="23" t="s">
        <v>5666</v>
      </c>
      <c r="G700" s="23">
        <v>18</v>
      </c>
      <c r="H700" s="5" t="str">
        <f t="shared" si="21"/>
        <v>Jonathan CarrNaN</v>
      </c>
      <c r="I700" s="23" t="s">
        <v>8474</v>
      </c>
      <c r="J700" s="23" t="s">
        <v>339</v>
      </c>
    </row>
    <row r="701" spans="1:10" ht="17.100000000000001">
      <c r="A701" s="23" t="s">
        <v>8475</v>
      </c>
      <c r="B701" s="23" t="str">
        <f t="shared" si="20"/>
        <v>Michael Carrick</v>
      </c>
      <c r="C701" s="23" t="s">
        <v>339</v>
      </c>
      <c r="D701" s="23" t="s">
        <v>212</v>
      </c>
      <c r="E701" s="23" t="s">
        <v>182</v>
      </c>
      <c r="F701" s="23" t="s">
        <v>7125</v>
      </c>
      <c r="G701" s="23">
        <v>33</v>
      </c>
      <c r="H701" s="5" t="str">
        <f t="shared" si="21"/>
        <v>Michael CarrickMan Utd</v>
      </c>
      <c r="I701" s="23" t="s">
        <v>8476</v>
      </c>
      <c r="J701" s="23" t="s">
        <v>339</v>
      </c>
    </row>
    <row r="702" spans="1:10" ht="17.100000000000001">
      <c r="A702" s="23" t="s">
        <v>8477</v>
      </c>
      <c r="B702" s="23" t="str">
        <f t="shared" si="20"/>
        <v>Mark Carrington</v>
      </c>
      <c r="C702" s="23" t="s">
        <v>339</v>
      </c>
      <c r="D702" s="23" t="s">
        <v>7534</v>
      </c>
      <c r="E702" s="23" t="s">
        <v>2744</v>
      </c>
      <c r="F702" s="23" t="s">
        <v>7081</v>
      </c>
      <c r="G702" s="23">
        <v>28</v>
      </c>
      <c r="H702" s="5" t="str">
        <f t="shared" si="21"/>
        <v>Mark CarringtonWrexham</v>
      </c>
      <c r="I702" s="23" t="s">
        <v>8478</v>
      </c>
      <c r="J702" s="23" t="s">
        <v>339</v>
      </c>
    </row>
    <row r="703" spans="1:10" ht="17.100000000000001">
      <c r="A703" s="23" t="s">
        <v>8479</v>
      </c>
      <c r="B703" s="23" t="str">
        <f t="shared" si="20"/>
        <v>Andy Carroll</v>
      </c>
      <c r="C703" s="23" t="s">
        <v>7143</v>
      </c>
      <c r="D703" s="23" t="s">
        <v>7048</v>
      </c>
      <c r="E703" s="23" t="s">
        <v>127</v>
      </c>
      <c r="F703" s="23" t="s">
        <v>7125</v>
      </c>
      <c r="G703" s="23">
        <v>26</v>
      </c>
      <c r="H703" s="5" t="str">
        <f t="shared" si="21"/>
        <v>Andy CarrollWest Ham</v>
      </c>
      <c r="I703" s="23" t="s">
        <v>8480</v>
      </c>
      <c r="J703" s="23" t="s">
        <v>339</v>
      </c>
    </row>
    <row r="704" spans="1:10" ht="17.100000000000001">
      <c r="A704" s="23" t="s">
        <v>8481</v>
      </c>
      <c r="B704" s="23" t="str">
        <f t="shared" si="20"/>
        <v>Bradley Carroll</v>
      </c>
      <c r="C704" s="23" t="s">
        <v>339</v>
      </c>
      <c r="D704" s="23" t="s">
        <v>7170</v>
      </c>
      <c r="E704" s="23" t="s">
        <v>2232</v>
      </c>
      <c r="F704" s="23">
        <v>100000056</v>
      </c>
      <c r="G704" s="23">
        <v>18</v>
      </c>
      <c r="H704" s="5" t="str">
        <f t="shared" si="21"/>
        <v>Bradley CarrollBarrow</v>
      </c>
      <c r="I704" s="23" t="s">
        <v>8482</v>
      </c>
      <c r="J704" s="23" t="s">
        <v>339</v>
      </c>
    </row>
    <row r="705" spans="1:10" ht="17.100000000000001">
      <c r="A705" s="23" t="s">
        <v>8483</v>
      </c>
      <c r="B705" s="23" t="str">
        <f t="shared" si="20"/>
        <v>Rian Carroll</v>
      </c>
      <c r="C705" s="23" t="s">
        <v>339</v>
      </c>
      <c r="D705" s="23" t="s">
        <v>7140</v>
      </c>
      <c r="E705" s="23" t="s">
        <v>5666</v>
      </c>
      <c r="F705" s="23" t="s">
        <v>5666</v>
      </c>
      <c r="G705" s="23">
        <v>20</v>
      </c>
      <c r="H705" s="5" t="str">
        <f t="shared" si="21"/>
        <v>Rian CarrollNaN</v>
      </c>
      <c r="I705" s="23" t="s">
        <v>8484</v>
      </c>
      <c r="J705" s="23" t="s">
        <v>339</v>
      </c>
    </row>
    <row r="706" spans="1:10" ht="17.100000000000001">
      <c r="A706" s="23" t="s">
        <v>8485</v>
      </c>
      <c r="B706" s="23" t="str">
        <f t="shared" ref="B706:B769" si="22">MID(A706 &amp; " " &amp; A706, FIND(", ", A706) + 2, LEN(A706) - FIND(", ", A706) - 1) &amp; " " &amp; LEFT(A706, FIND(", ", A706) - 1)</f>
        <v>Ronnie Carroll</v>
      </c>
      <c r="C706" s="23" t="s">
        <v>339</v>
      </c>
      <c r="D706" s="23" t="s">
        <v>166</v>
      </c>
      <c r="E706" s="23" t="s">
        <v>5666</v>
      </c>
      <c r="F706" s="23" t="s">
        <v>5666</v>
      </c>
      <c r="G706" s="23">
        <v>18</v>
      </c>
      <c r="H706" s="5" t="str">
        <f t="shared" ref="H706:H769" si="23">B706 &amp; E706</f>
        <v>Ronnie CarrollNaN</v>
      </c>
      <c r="I706" s="23" t="s">
        <v>8486</v>
      </c>
      <c r="J706" s="23" t="s">
        <v>339</v>
      </c>
    </row>
    <row r="707" spans="1:10" ht="17.100000000000001">
      <c r="A707" s="23" t="s">
        <v>8487</v>
      </c>
      <c r="B707" s="23" t="str">
        <f t="shared" si="22"/>
        <v>Tom Carroll</v>
      </c>
      <c r="C707" s="23" t="s">
        <v>339</v>
      </c>
      <c r="D707" s="23" t="s">
        <v>7042</v>
      </c>
      <c r="E707" s="23" t="s">
        <v>149</v>
      </c>
      <c r="F707" s="23" t="s">
        <v>7090</v>
      </c>
      <c r="G707" s="23">
        <v>18</v>
      </c>
      <c r="H707" s="5" t="str">
        <f t="shared" si="23"/>
        <v>Tom CarrollNorthampton</v>
      </c>
      <c r="I707" s="23" t="s">
        <v>8488</v>
      </c>
      <c r="J707" s="23" t="s">
        <v>339</v>
      </c>
    </row>
    <row r="708" spans="1:10" ht="17.100000000000001">
      <c r="A708" s="23" t="s">
        <v>8487</v>
      </c>
      <c r="B708" s="23" t="str">
        <f t="shared" si="22"/>
        <v>Tom Carroll</v>
      </c>
      <c r="C708" s="23" t="s">
        <v>339</v>
      </c>
      <c r="D708" s="23" t="s">
        <v>7102</v>
      </c>
      <c r="E708" s="23" t="s">
        <v>175</v>
      </c>
      <c r="F708" s="23" t="s">
        <v>7125</v>
      </c>
      <c r="G708" s="23">
        <v>23</v>
      </c>
      <c r="H708" s="5" t="str">
        <f t="shared" si="23"/>
        <v>Tom CarrollTottenham</v>
      </c>
      <c r="I708" s="23" t="s">
        <v>8489</v>
      </c>
      <c r="J708" s="23" t="s">
        <v>339</v>
      </c>
    </row>
    <row r="709" spans="1:10" ht="17.100000000000001">
      <c r="A709" s="23" t="s">
        <v>8490</v>
      </c>
      <c r="B709" s="23" t="str">
        <f t="shared" si="22"/>
        <v>David Carson</v>
      </c>
      <c r="C709" s="23" t="s">
        <v>339</v>
      </c>
      <c r="D709" s="23" t="s">
        <v>212</v>
      </c>
      <c r="E709" s="23" t="s">
        <v>103</v>
      </c>
      <c r="F709" s="23">
        <v>100000042</v>
      </c>
      <c r="G709" s="23">
        <v>17</v>
      </c>
      <c r="H709" s="5" t="str">
        <f t="shared" si="23"/>
        <v>David CarsonBlackburn</v>
      </c>
      <c r="I709" s="23" t="s">
        <v>7688</v>
      </c>
      <c r="J709" s="23" t="s">
        <v>339</v>
      </c>
    </row>
    <row r="710" spans="1:10" ht="17.100000000000001">
      <c r="A710" s="23" t="s">
        <v>8491</v>
      </c>
      <c r="B710" s="23" t="str">
        <f t="shared" si="22"/>
        <v>Scott Carson</v>
      </c>
      <c r="C710" s="23" t="s">
        <v>339</v>
      </c>
      <c r="D710" s="23" t="s">
        <v>166</v>
      </c>
      <c r="E710" s="23" t="s">
        <v>275</v>
      </c>
      <c r="F710" s="23" t="s">
        <v>91</v>
      </c>
      <c r="G710" s="23">
        <v>29</v>
      </c>
      <c r="H710" s="5" t="str">
        <f t="shared" si="23"/>
        <v>Scott CarsonDerby</v>
      </c>
      <c r="I710" s="23" t="s">
        <v>8492</v>
      </c>
      <c r="J710" s="23" t="s">
        <v>339</v>
      </c>
    </row>
    <row r="711" spans="1:10" ht="17.100000000000001">
      <c r="A711" s="23" t="s">
        <v>8493</v>
      </c>
      <c r="B711" s="23" t="str">
        <f t="shared" si="22"/>
        <v>Joel Carta</v>
      </c>
      <c r="C711" s="23" t="s">
        <v>339</v>
      </c>
      <c r="D711" s="23" t="s">
        <v>7042</v>
      </c>
      <c r="E711" s="23" t="s">
        <v>112</v>
      </c>
      <c r="F711" s="23">
        <v>100000044</v>
      </c>
      <c r="G711" s="23">
        <v>16</v>
      </c>
      <c r="H711" s="5" t="str">
        <f t="shared" si="23"/>
        <v>Joel CartaShrewsbury</v>
      </c>
      <c r="I711" s="23" t="s">
        <v>7561</v>
      </c>
      <c r="J711" s="23" t="s">
        <v>339</v>
      </c>
    </row>
    <row r="712" spans="1:10" ht="17.100000000000001">
      <c r="A712" s="23" t="s">
        <v>8494</v>
      </c>
      <c r="B712" s="23" t="str">
        <f t="shared" si="22"/>
        <v>Ashley Carter</v>
      </c>
      <c r="C712" s="23" t="s">
        <v>339</v>
      </c>
      <c r="D712" s="23" t="s">
        <v>7051</v>
      </c>
      <c r="E712" s="23" t="s">
        <v>263</v>
      </c>
      <c r="F712" s="23">
        <v>100000042</v>
      </c>
      <c r="G712" s="23">
        <v>19</v>
      </c>
      <c r="H712" s="5" t="str">
        <f t="shared" si="23"/>
        <v>Ashley CarterWolves</v>
      </c>
      <c r="I712" s="23" t="s">
        <v>8495</v>
      </c>
      <c r="J712" s="23" t="s">
        <v>339</v>
      </c>
    </row>
    <row r="713" spans="1:10" ht="17.100000000000001">
      <c r="A713" s="23" t="s">
        <v>8496</v>
      </c>
      <c r="B713" s="23" t="str">
        <f t="shared" si="22"/>
        <v>Ben Carter</v>
      </c>
      <c r="C713" s="23" t="s">
        <v>339</v>
      </c>
      <c r="D713" s="23" t="s">
        <v>7283</v>
      </c>
      <c r="E713" s="23" t="s">
        <v>5666</v>
      </c>
      <c r="F713" s="23" t="s">
        <v>5666</v>
      </c>
      <c r="G713" s="23">
        <v>19</v>
      </c>
      <c r="H713" s="5" t="str">
        <f t="shared" si="23"/>
        <v>Ben CarterNaN</v>
      </c>
      <c r="I713" s="23" t="s">
        <v>7729</v>
      </c>
      <c r="J713" s="23" t="s">
        <v>339</v>
      </c>
    </row>
    <row r="714" spans="1:10" ht="17.100000000000001">
      <c r="A714" s="23" t="s">
        <v>8497</v>
      </c>
      <c r="B714" s="23" t="str">
        <f t="shared" si="22"/>
        <v>Darren Carter</v>
      </c>
      <c r="C714" s="23" t="s">
        <v>339</v>
      </c>
      <c r="D714" s="23" t="s">
        <v>7042</v>
      </c>
      <c r="E714" s="23" t="s">
        <v>627</v>
      </c>
      <c r="F714" s="23" t="s">
        <v>7081</v>
      </c>
      <c r="G714" s="23">
        <v>31</v>
      </c>
      <c r="H714" s="5" t="str">
        <f t="shared" si="23"/>
        <v>Darren CarterForest Green</v>
      </c>
      <c r="I714" s="23" t="s">
        <v>8498</v>
      </c>
      <c r="J714" s="23" t="s">
        <v>339</v>
      </c>
    </row>
    <row r="715" spans="1:10" ht="17.100000000000001">
      <c r="A715" s="23" t="s">
        <v>8499</v>
      </c>
      <c r="B715" s="23" t="str">
        <f t="shared" si="22"/>
        <v>Joe Carter</v>
      </c>
      <c r="C715" s="23" t="s">
        <v>339</v>
      </c>
      <c r="D715" s="23" t="s">
        <v>166</v>
      </c>
      <c r="E715" s="23" t="s">
        <v>207</v>
      </c>
      <c r="F715" s="23">
        <v>100000054</v>
      </c>
      <c r="G715" s="23">
        <v>16</v>
      </c>
      <c r="H715" s="5" t="str">
        <f t="shared" si="23"/>
        <v>Joe CarterDag &amp; Red</v>
      </c>
      <c r="I715" s="23" t="s">
        <v>8500</v>
      </c>
      <c r="J715" s="23" t="s">
        <v>339</v>
      </c>
    </row>
    <row r="716" spans="1:10" ht="17.100000000000001">
      <c r="A716" s="23" t="s">
        <v>8501</v>
      </c>
      <c r="B716" s="23" t="str">
        <f t="shared" si="22"/>
        <v>Matt Carter</v>
      </c>
      <c r="C716" s="23" t="s">
        <v>339</v>
      </c>
      <c r="D716" s="23" t="s">
        <v>212</v>
      </c>
      <c r="E716" s="23" t="s">
        <v>127</v>
      </c>
      <c r="F716" s="23">
        <v>100000051</v>
      </c>
      <c r="G716" s="23">
        <v>17</v>
      </c>
      <c r="H716" s="5" t="str">
        <f t="shared" si="23"/>
        <v>Matt CarterWest Ham</v>
      </c>
      <c r="I716" s="23" t="s">
        <v>7055</v>
      </c>
      <c r="J716" s="23" t="s">
        <v>339</v>
      </c>
    </row>
    <row r="717" spans="1:10" ht="17.100000000000001">
      <c r="A717" s="23" t="s">
        <v>8502</v>
      </c>
      <c r="B717" s="23" t="str">
        <f t="shared" si="22"/>
        <v>Max Cartwright</v>
      </c>
      <c r="C717" s="23" t="s">
        <v>339</v>
      </c>
      <c r="D717" s="23" t="s">
        <v>7051</v>
      </c>
      <c r="E717" s="23" t="s">
        <v>671</v>
      </c>
      <c r="F717" s="23" t="s">
        <v>7090</v>
      </c>
      <c r="G717" s="23">
        <v>19</v>
      </c>
      <c r="H717" s="5" t="str">
        <f t="shared" si="23"/>
        <v>Max CartwrightFleetwood</v>
      </c>
      <c r="I717" s="23" t="s">
        <v>8503</v>
      </c>
      <c r="J717" s="23" t="s">
        <v>339</v>
      </c>
    </row>
    <row r="718" spans="1:10" ht="17.100000000000001">
      <c r="A718" s="23" t="s">
        <v>8504</v>
      </c>
      <c r="B718" s="23" t="str">
        <f t="shared" si="22"/>
        <v>James Carvell</v>
      </c>
      <c r="C718" s="23" t="s">
        <v>339</v>
      </c>
      <c r="D718" s="23" t="s">
        <v>7042</v>
      </c>
      <c r="E718" s="23" t="s">
        <v>275</v>
      </c>
      <c r="F718" s="23">
        <v>100000051</v>
      </c>
      <c r="G718" s="23">
        <v>17</v>
      </c>
      <c r="H718" s="5" t="str">
        <f t="shared" si="23"/>
        <v>James CarvellDerby</v>
      </c>
      <c r="I718" s="23" t="s">
        <v>8505</v>
      </c>
      <c r="J718" s="23" t="s">
        <v>339</v>
      </c>
    </row>
    <row r="719" spans="1:10" ht="17.100000000000001">
      <c r="A719" s="23" t="s">
        <v>8506</v>
      </c>
      <c r="B719" s="23" t="str">
        <f t="shared" si="22"/>
        <v>Liam Carver</v>
      </c>
      <c r="C719" s="23" t="s">
        <v>339</v>
      </c>
      <c r="D719" s="23" t="s">
        <v>7124</v>
      </c>
      <c r="E719" s="23" t="s">
        <v>5666</v>
      </c>
      <c r="F719" s="23" t="s">
        <v>5666</v>
      </c>
      <c r="G719" s="23">
        <v>18</v>
      </c>
      <c r="H719" s="5" t="str">
        <f t="shared" si="23"/>
        <v>Liam CarverNaN</v>
      </c>
      <c r="I719" s="23" t="s">
        <v>8507</v>
      </c>
      <c r="J719" s="23" t="s">
        <v>339</v>
      </c>
    </row>
    <row r="720" spans="1:10" ht="17.100000000000001">
      <c r="A720" s="23" t="s">
        <v>8508</v>
      </c>
      <c r="B720" s="23" t="str">
        <f t="shared" si="22"/>
        <v>Marcus Carver</v>
      </c>
      <c r="C720" s="23" t="s">
        <v>339</v>
      </c>
      <c r="D720" s="23" t="s">
        <v>7048</v>
      </c>
      <c r="E720" s="23" t="s">
        <v>378</v>
      </c>
      <c r="F720" s="23" t="s">
        <v>18</v>
      </c>
      <c r="G720" s="23">
        <v>21</v>
      </c>
      <c r="H720" s="5" t="str">
        <f t="shared" si="23"/>
        <v>Marcus CarverAccrington</v>
      </c>
      <c r="I720" s="23" t="s">
        <v>7896</v>
      </c>
      <c r="J720" s="23" t="s">
        <v>339</v>
      </c>
    </row>
    <row r="721" spans="1:10" ht="17.100000000000001">
      <c r="A721" s="23" t="s">
        <v>8509</v>
      </c>
      <c r="B721" s="23" t="str">
        <f t="shared" si="22"/>
        <v>Tim Cary</v>
      </c>
      <c r="C721" s="23" t="s">
        <v>339</v>
      </c>
      <c r="D721" s="23" t="s">
        <v>7102</v>
      </c>
      <c r="E721" s="23" t="s">
        <v>5666</v>
      </c>
      <c r="F721" s="23" t="s">
        <v>5666</v>
      </c>
      <c r="G721" s="23">
        <v>19</v>
      </c>
      <c r="H721" s="5" t="str">
        <f t="shared" si="23"/>
        <v>Tim CaryNaN</v>
      </c>
      <c r="I721" s="23" t="s">
        <v>8149</v>
      </c>
      <c r="J721" s="23" t="s">
        <v>339</v>
      </c>
    </row>
    <row r="722" spans="1:10" ht="17.100000000000001">
      <c r="A722" s="23" t="s">
        <v>8510</v>
      </c>
      <c r="B722" s="23" t="str">
        <f t="shared" si="22"/>
        <v>George Casey</v>
      </c>
      <c r="C722" s="23" t="s">
        <v>339</v>
      </c>
      <c r="D722" s="23" t="s">
        <v>7220</v>
      </c>
      <c r="E722" s="23" t="s">
        <v>259</v>
      </c>
      <c r="F722" s="23" t="s">
        <v>7090</v>
      </c>
      <c r="G722" s="23">
        <v>17</v>
      </c>
      <c r="H722" s="5" t="str">
        <f t="shared" si="23"/>
        <v>George CaseyStevenage</v>
      </c>
      <c r="I722" s="23" t="s">
        <v>8185</v>
      </c>
      <c r="J722" s="23" t="s">
        <v>339</v>
      </c>
    </row>
    <row r="723" spans="1:10" ht="17.100000000000001">
      <c r="A723" s="23" t="s">
        <v>8511</v>
      </c>
      <c r="B723" s="23" t="str">
        <f t="shared" si="22"/>
        <v>Matthew Cash</v>
      </c>
      <c r="C723" s="23" t="s">
        <v>339</v>
      </c>
      <c r="D723" s="23" t="s">
        <v>7042</v>
      </c>
      <c r="E723" s="23" t="s">
        <v>332</v>
      </c>
      <c r="F723" s="23">
        <v>100000043</v>
      </c>
      <c r="G723" s="23">
        <v>17</v>
      </c>
      <c r="H723" s="5" t="str">
        <f t="shared" si="23"/>
        <v>Matthew CashNottm Forest</v>
      </c>
      <c r="I723" s="23" t="s">
        <v>8512</v>
      </c>
      <c r="J723" s="23" t="s">
        <v>339</v>
      </c>
    </row>
    <row r="724" spans="1:10" ht="17.100000000000001">
      <c r="A724" s="23" t="s">
        <v>8513</v>
      </c>
      <c r="B724" s="23" t="str">
        <f t="shared" si="22"/>
        <v>Nick Cassidy</v>
      </c>
      <c r="C724" s="23" t="s">
        <v>339</v>
      </c>
      <c r="D724" s="23" t="s">
        <v>7042</v>
      </c>
      <c r="E724" s="23" t="s">
        <v>5666</v>
      </c>
      <c r="F724" s="23" t="s">
        <v>5666</v>
      </c>
      <c r="G724" s="23">
        <v>18</v>
      </c>
      <c r="H724" s="5" t="str">
        <f t="shared" si="23"/>
        <v>Nick CassidyNaN</v>
      </c>
      <c r="I724" s="23" t="s">
        <v>8340</v>
      </c>
      <c r="J724" s="23" t="s">
        <v>339</v>
      </c>
    </row>
    <row r="725" spans="1:10" ht="17.100000000000001">
      <c r="A725" s="23" t="s">
        <v>8514</v>
      </c>
      <c r="B725" s="23" t="str">
        <f t="shared" si="22"/>
        <v>Brad Caswell</v>
      </c>
      <c r="C725" s="23" t="s">
        <v>339</v>
      </c>
      <c r="D725" s="23" t="s">
        <v>166</v>
      </c>
      <c r="E725" s="23" t="s">
        <v>221</v>
      </c>
      <c r="F725" s="23">
        <v>100000053</v>
      </c>
      <c r="G725" s="23">
        <v>16</v>
      </c>
      <c r="H725" s="5" t="str">
        <f t="shared" si="23"/>
        <v>Brad CaswellWalsall</v>
      </c>
      <c r="I725" s="23" t="s">
        <v>8515</v>
      </c>
      <c r="J725" s="23" t="s">
        <v>339</v>
      </c>
    </row>
    <row r="726" spans="1:10" ht="17.100000000000001">
      <c r="A726" s="23" t="s">
        <v>8516</v>
      </c>
      <c r="B726" s="23" t="str">
        <f t="shared" si="22"/>
        <v>George Cater</v>
      </c>
      <c r="C726" s="23" t="s">
        <v>339</v>
      </c>
      <c r="D726" s="23" t="s">
        <v>7048</v>
      </c>
      <c r="E726" s="23" t="s">
        <v>674</v>
      </c>
      <c r="F726" s="23" t="s">
        <v>7090</v>
      </c>
      <c r="G726" s="23">
        <v>18</v>
      </c>
      <c r="H726" s="5" t="str">
        <f t="shared" si="23"/>
        <v>George CaterKidderminster</v>
      </c>
      <c r="I726" s="23" t="s">
        <v>8517</v>
      </c>
      <c r="J726" s="23" t="s">
        <v>339</v>
      </c>
    </row>
    <row r="727" spans="1:10" ht="17.100000000000001">
      <c r="A727" s="23" t="s">
        <v>8518</v>
      </c>
      <c r="B727" s="23" t="str">
        <f t="shared" si="22"/>
        <v>Kieron Cathline</v>
      </c>
      <c r="C727" s="23" t="s">
        <v>8519</v>
      </c>
      <c r="D727" s="23" t="s">
        <v>7051</v>
      </c>
      <c r="E727" s="23" t="s">
        <v>159</v>
      </c>
      <c r="F727" s="23">
        <v>100000052</v>
      </c>
      <c r="G727" s="23">
        <v>16</v>
      </c>
      <c r="H727" s="5" t="str">
        <f t="shared" si="23"/>
        <v>Kieron CathlineIpswich</v>
      </c>
      <c r="I727" s="23" t="s">
        <v>7750</v>
      </c>
      <c r="J727" s="23" t="s">
        <v>339</v>
      </c>
    </row>
    <row r="728" spans="1:10" ht="17.100000000000001">
      <c r="A728" s="23" t="s">
        <v>8520</v>
      </c>
      <c r="B728" s="23" t="str">
        <f t="shared" si="22"/>
        <v>Anthony Cato</v>
      </c>
      <c r="C728" s="23" t="s">
        <v>339</v>
      </c>
      <c r="D728" s="23" t="s">
        <v>7042</v>
      </c>
      <c r="E728" s="23" t="s">
        <v>246</v>
      </c>
      <c r="F728" s="23" t="s">
        <v>7090</v>
      </c>
      <c r="G728" s="23">
        <v>17</v>
      </c>
      <c r="H728" s="5" t="str">
        <f t="shared" si="23"/>
        <v>Anthony CatoBlackpool</v>
      </c>
      <c r="I728" s="23" t="s">
        <v>8521</v>
      </c>
      <c r="J728" s="23" t="s">
        <v>339</v>
      </c>
    </row>
    <row r="729" spans="1:10" ht="17.100000000000001">
      <c r="A729" s="23" t="s">
        <v>8522</v>
      </c>
      <c r="B729" s="23" t="str">
        <f t="shared" si="22"/>
        <v>James Caton</v>
      </c>
      <c r="C729" s="23" t="s">
        <v>339</v>
      </c>
      <c r="D729" s="23" t="s">
        <v>7097</v>
      </c>
      <c r="E729" s="23" t="s">
        <v>112</v>
      </c>
      <c r="F729" s="23">
        <v>100000044</v>
      </c>
      <c r="G729" s="23">
        <v>21</v>
      </c>
      <c r="H729" s="5" t="str">
        <f t="shared" si="23"/>
        <v>James CatonShrewsbury</v>
      </c>
      <c r="I729" s="23" t="s">
        <v>8523</v>
      </c>
      <c r="J729" s="23" t="s">
        <v>339</v>
      </c>
    </row>
    <row r="730" spans="1:10" ht="17.100000000000001">
      <c r="A730" s="23" t="s">
        <v>8524</v>
      </c>
      <c r="B730" s="23" t="str">
        <f t="shared" si="22"/>
        <v>Ryan Catterick</v>
      </c>
      <c r="C730" s="23" t="s">
        <v>339</v>
      </c>
      <c r="D730" s="23" t="s">
        <v>166</v>
      </c>
      <c r="E730" s="23" t="s">
        <v>187</v>
      </c>
      <c r="F730" s="23">
        <v>100000055</v>
      </c>
      <c r="G730" s="23">
        <v>16</v>
      </c>
      <c r="H730" s="5" t="str">
        <f t="shared" si="23"/>
        <v>Ryan CatterickHartlepool</v>
      </c>
      <c r="I730" s="23" t="s">
        <v>8525</v>
      </c>
      <c r="J730" s="23" t="s">
        <v>339</v>
      </c>
    </row>
    <row r="731" spans="1:10" ht="17.100000000000001">
      <c r="A731" s="23" t="s">
        <v>8526</v>
      </c>
      <c r="B731" s="23" t="str">
        <f t="shared" si="22"/>
        <v>Lee Cattermole</v>
      </c>
      <c r="C731" s="23" t="s">
        <v>339</v>
      </c>
      <c r="D731" s="23" t="s">
        <v>212</v>
      </c>
      <c r="E731" s="23" t="s">
        <v>669</v>
      </c>
      <c r="F731" s="23" t="s">
        <v>7125</v>
      </c>
      <c r="G731" s="23">
        <v>27</v>
      </c>
      <c r="H731" s="5" t="str">
        <f t="shared" si="23"/>
        <v>Lee CattermoleSunderland</v>
      </c>
      <c r="I731" s="23" t="s">
        <v>8527</v>
      </c>
      <c r="J731" s="23" t="s">
        <v>339</v>
      </c>
    </row>
    <row r="732" spans="1:10" ht="17.100000000000001">
      <c r="A732" s="23" t="s">
        <v>8528</v>
      </c>
      <c r="B732" s="23" t="str">
        <f t="shared" si="22"/>
        <v>Steven Caulker</v>
      </c>
      <c r="C732" s="23" t="s">
        <v>7143</v>
      </c>
      <c r="D732" s="23" t="s">
        <v>7051</v>
      </c>
      <c r="E732" s="23" t="s">
        <v>141</v>
      </c>
      <c r="F732" s="23" t="s">
        <v>7125</v>
      </c>
      <c r="G732" s="23">
        <v>23</v>
      </c>
      <c r="H732" s="5" t="str">
        <f t="shared" si="23"/>
        <v>Steven CaulkerSouthampton</v>
      </c>
      <c r="I732" s="23" t="s">
        <v>8529</v>
      </c>
      <c r="J732" s="23" t="s">
        <v>339</v>
      </c>
    </row>
    <row r="733" spans="1:10" ht="17.100000000000001">
      <c r="A733" s="23" t="s">
        <v>8530</v>
      </c>
      <c r="B733" s="23" t="str">
        <f t="shared" si="22"/>
        <v>Luke Chadwick</v>
      </c>
      <c r="C733" s="23" t="s">
        <v>339</v>
      </c>
      <c r="D733" s="23" t="s">
        <v>7153</v>
      </c>
      <c r="E733" s="23" t="s">
        <v>5666</v>
      </c>
      <c r="F733" s="23" t="s">
        <v>5666</v>
      </c>
      <c r="G733" s="23">
        <v>34</v>
      </c>
      <c r="H733" s="5" t="str">
        <f t="shared" si="23"/>
        <v>Luke ChadwickNaN</v>
      </c>
      <c r="I733" s="23" t="s">
        <v>8531</v>
      </c>
      <c r="J733" s="23" t="s">
        <v>339</v>
      </c>
    </row>
    <row r="734" spans="1:10" ht="17.100000000000001">
      <c r="A734" s="23" t="s">
        <v>8532</v>
      </c>
      <c r="B734" s="23" t="str">
        <f t="shared" si="22"/>
        <v>Tinashe Chakwana</v>
      </c>
      <c r="C734" s="23" t="s">
        <v>339</v>
      </c>
      <c r="D734" s="23" t="s">
        <v>7039</v>
      </c>
      <c r="E734" s="23" t="s">
        <v>107</v>
      </c>
      <c r="F734" s="23">
        <v>100000056</v>
      </c>
      <c r="G734" s="23">
        <v>16</v>
      </c>
      <c r="H734" s="5" t="str">
        <f t="shared" si="23"/>
        <v>Tinashe ChakwanaBurnley</v>
      </c>
      <c r="I734" s="23" t="s">
        <v>8533</v>
      </c>
      <c r="J734" s="23" t="s">
        <v>339</v>
      </c>
    </row>
    <row r="735" spans="1:10" ht="17.100000000000001">
      <c r="A735" s="23" t="s">
        <v>8534</v>
      </c>
      <c r="B735" s="23" t="str">
        <f t="shared" si="22"/>
        <v>Matthew Challoner</v>
      </c>
      <c r="C735" s="23" t="s">
        <v>339</v>
      </c>
      <c r="D735" s="23" t="s">
        <v>7089</v>
      </c>
      <c r="E735" s="23" t="s">
        <v>1184</v>
      </c>
      <c r="F735" s="23" t="s">
        <v>7081</v>
      </c>
      <c r="G735" s="23">
        <v>21</v>
      </c>
      <c r="H735" s="5" t="str">
        <f t="shared" si="23"/>
        <v>Matthew ChallonerSouthport</v>
      </c>
      <c r="I735" s="23" t="s">
        <v>8535</v>
      </c>
      <c r="J735" s="23" t="s">
        <v>339</v>
      </c>
    </row>
    <row r="736" spans="1:10" ht="17.100000000000001">
      <c r="A736" s="23" t="s">
        <v>8536</v>
      </c>
      <c r="B736" s="23" t="str">
        <f t="shared" si="22"/>
        <v>Nathaniel Chalobah</v>
      </c>
      <c r="C736" s="23" t="s">
        <v>7728</v>
      </c>
      <c r="D736" s="23" t="s">
        <v>7283</v>
      </c>
      <c r="E736" s="23" t="s">
        <v>3466</v>
      </c>
      <c r="F736" s="23" t="s">
        <v>2020</v>
      </c>
      <c r="G736" s="23">
        <v>20</v>
      </c>
      <c r="H736" s="5" t="str">
        <f t="shared" si="23"/>
        <v>Nathaniel ChalobahNapoli</v>
      </c>
      <c r="I736" s="23" t="s">
        <v>8537</v>
      </c>
      <c r="J736" s="23" t="s">
        <v>309</v>
      </c>
    </row>
    <row r="737" spans="1:10" ht="17.100000000000001">
      <c r="A737" s="23" t="s">
        <v>8538</v>
      </c>
      <c r="B737" s="23" t="str">
        <f t="shared" si="22"/>
        <v>Trevoh Chalobah</v>
      </c>
      <c r="C737" s="23" t="s">
        <v>7728</v>
      </c>
      <c r="D737" s="23" t="s">
        <v>8539</v>
      </c>
      <c r="E737" s="23" t="s">
        <v>169</v>
      </c>
      <c r="F737" s="23">
        <v>100000051</v>
      </c>
      <c r="G737" s="23">
        <v>15</v>
      </c>
      <c r="H737" s="5" t="str">
        <f t="shared" si="23"/>
        <v>Trevoh ChalobahChelsea</v>
      </c>
      <c r="I737" s="23" t="s">
        <v>8540</v>
      </c>
      <c r="J737" s="23" t="s">
        <v>339</v>
      </c>
    </row>
    <row r="738" spans="1:10" ht="17.100000000000001">
      <c r="A738" s="23" t="s">
        <v>8541</v>
      </c>
      <c r="B738" s="23" t="str">
        <f t="shared" si="22"/>
        <v>Modou Cham</v>
      </c>
      <c r="C738" s="23" t="s">
        <v>339</v>
      </c>
      <c r="D738" s="23" t="s">
        <v>7048</v>
      </c>
      <c r="E738" s="23" t="s">
        <v>103</v>
      </c>
      <c r="F738" s="23">
        <v>100000042</v>
      </c>
      <c r="G738" s="23">
        <v>18</v>
      </c>
      <c r="H738" s="5" t="str">
        <f t="shared" si="23"/>
        <v>Modou ChamBlackburn</v>
      </c>
      <c r="I738" s="23" t="s">
        <v>8542</v>
      </c>
      <c r="J738" s="23" t="s">
        <v>339</v>
      </c>
    </row>
    <row r="739" spans="1:10" ht="17.100000000000001">
      <c r="A739" s="23" t="s">
        <v>8543</v>
      </c>
      <c r="B739" s="23" t="str">
        <f t="shared" si="22"/>
        <v>Jake Chambers-Shaw</v>
      </c>
      <c r="C739" s="23" t="s">
        <v>339</v>
      </c>
      <c r="D739" s="23" t="s">
        <v>7042</v>
      </c>
      <c r="E739" s="23" t="s">
        <v>470</v>
      </c>
      <c r="F739" s="23">
        <v>100000053</v>
      </c>
      <c r="G739" s="23">
        <v>17</v>
      </c>
      <c r="H739" s="5" t="str">
        <f t="shared" si="23"/>
        <v>Jake Chambers-ShawCambridge</v>
      </c>
      <c r="I739" s="23" t="s">
        <v>8544</v>
      </c>
      <c r="J739" s="23" t="s">
        <v>339</v>
      </c>
    </row>
    <row r="740" spans="1:10" ht="17.100000000000001">
      <c r="A740" s="23" t="s">
        <v>8545</v>
      </c>
      <c r="B740" s="23" t="str">
        <f t="shared" si="22"/>
        <v>Adam Chambers</v>
      </c>
      <c r="C740" s="23" t="s">
        <v>339</v>
      </c>
      <c r="D740" s="23" t="s">
        <v>212</v>
      </c>
      <c r="E740" s="23" t="s">
        <v>221</v>
      </c>
      <c r="F740" s="23" t="s">
        <v>38</v>
      </c>
      <c r="G740" s="23">
        <v>34</v>
      </c>
      <c r="H740" s="5" t="str">
        <f t="shared" si="23"/>
        <v>Adam ChambersWalsall</v>
      </c>
      <c r="I740" s="23" t="s">
        <v>8546</v>
      </c>
      <c r="J740" s="23" t="s">
        <v>339</v>
      </c>
    </row>
    <row r="741" spans="1:10" ht="17.100000000000001">
      <c r="A741" s="23" t="s">
        <v>8547</v>
      </c>
      <c r="B741" s="23" t="str">
        <f t="shared" si="22"/>
        <v>Ashley Chambers</v>
      </c>
      <c r="C741" s="23" t="s">
        <v>339</v>
      </c>
      <c r="D741" s="23" t="s">
        <v>7124</v>
      </c>
      <c r="E741" s="23" t="s">
        <v>207</v>
      </c>
      <c r="F741" s="23" t="s">
        <v>18</v>
      </c>
      <c r="G741" s="23">
        <v>25</v>
      </c>
      <c r="H741" s="5" t="str">
        <f t="shared" si="23"/>
        <v>Ashley ChambersDag &amp; Red</v>
      </c>
      <c r="I741" s="23" t="s">
        <v>8548</v>
      </c>
      <c r="J741" s="23" t="s">
        <v>339</v>
      </c>
    </row>
    <row r="742" spans="1:10" ht="17.100000000000001">
      <c r="A742" s="23" t="s">
        <v>8549</v>
      </c>
      <c r="B742" s="23" t="str">
        <f t="shared" si="22"/>
        <v>Calum Chambers</v>
      </c>
      <c r="C742" s="23" t="s">
        <v>339</v>
      </c>
      <c r="D742" s="23" t="s">
        <v>7462</v>
      </c>
      <c r="E742" s="23" t="s">
        <v>61</v>
      </c>
      <c r="F742" s="23" t="s">
        <v>7125</v>
      </c>
      <c r="G742" s="23">
        <v>20</v>
      </c>
      <c r="H742" s="5" t="str">
        <f t="shared" si="23"/>
        <v>Calum ChambersArsenal</v>
      </c>
      <c r="I742" s="23" t="s">
        <v>8550</v>
      </c>
      <c r="J742" s="23" t="s">
        <v>339</v>
      </c>
    </row>
    <row r="743" spans="1:10" ht="17.100000000000001">
      <c r="A743" s="23" t="s">
        <v>8551</v>
      </c>
      <c r="B743" s="23" t="str">
        <f t="shared" si="22"/>
        <v>Leo Chambers</v>
      </c>
      <c r="C743" s="23" t="s">
        <v>339</v>
      </c>
      <c r="D743" s="23" t="s">
        <v>7462</v>
      </c>
      <c r="E743" s="23" t="s">
        <v>127</v>
      </c>
      <c r="F743" s="23">
        <v>100000042</v>
      </c>
      <c r="G743" s="23">
        <v>19</v>
      </c>
      <c r="H743" s="5" t="str">
        <f t="shared" si="23"/>
        <v>Leo ChambersWest Ham</v>
      </c>
      <c r="I743" s="23" t="s">
        <v>8552</v>
      </c>
      <c r="J743" s="23" t="s">
        <v>339</v>
      </c>
    </row>
    <row r="744" spans="1:10" ht="17.100000000000001">
      <c r="A744" s="23" t="s">
        <v>8553</v>
      </c>
      <c r="B744" s="23" t="str">
        <f t="shared" si="22"/>
        <v>Luke Chambers</v>
      </c>
      <c r="C744" s="23" t="s">
        <v>7563</v>
      </c>
      <c r="D744" s="23" t="s">
        <v>7462</v>
      </c>
      <c r="E744" s="23" t="s">
        <v>159</v>
      </c>
      <c r="F744" s="23" t="s">
        <v>91</v>
      </c>
      <c r="G744" s="23">
        <v>29</v>
      </c>
      <c r="H744" s="5" t="str">
        <f t="shared" si="23"/>
        <v>Luke ChambersIpswich</v>
      </c>
      <c r="I744" s="23" t="s">
        <v>8554</v>
      </c>
      <c r="J744" s="23" t="s">
        <v>339</v>
      </c>
    </row>
    <row r="745" spans="1:10" ht="17.100000000000001">
      <c r="A745" s="23" t="s">
        <v>8555</v>
      </c>
      <c r="B745" s="23" t="str">
        <f t="shared" si="22"/>
        <v>Michael Chambers</v>
      </c>
      <c r="C745" s="23" t="s">
        <v>339</v>
      </c>
      <c r="D745" s="23" t="s">
        <v>7051</v>
      </c>
      <c r="E745" s="23" t="s">
        <v>1883</v>
      </c>
      <c r="F745" s="23" t="s">
        <v>7081</v>
      </c>
      <c r="G745" s="23">
        <v>21</v>
      </c>
      <c r="H745" s="5" t="str">
        <f t="shared" si="23"/>
        <v>Michael ChambersWelling</v>
      </c>
      <c r="I745" s="23" t="s">
        <v>8556</v>
      </c>
      <c r="J745" s="23" t="s">
        <v>339</v>
      </c>
    </row>
    <row r="746" spans="1:10" ht="17.100000000000001">
      <c r="A746" s="23" t="s">
        <v>8557</v>
      </c>
      <c r="B746" s="23" t="str">
        <f t="shared" si="22"/>
        <v>Bradley Champion</v>
      </c>
      <c r="C746" s="23" t="s">
        <v>339</v>
      </c>
      <c r="D746" s="23" t="s">
        <v>7042</v>
      </c>
      <c r="E746" s="23" t="s">
        <v>17</v>
      </c>
      <c r="F746" s="23">
        <v>100000057</v>
      </c>
      <c r="G746" s="23">
        <v>17</v>
      </c>
      <c r="H746" s="5" t="str">
        <f t="shared" si="23"/>
        <v>Bradley ChampionYeovil</v>
      </c>
      <c r="I746" s="23" t="s">
        <v>8558</v>
      </c>
      <c r="J746" s="23" t="s">
        <v>339</v>
      </c>
    </row>
    <row r="747" spans="1:10" ht="17.100000000000001">
      <c r="A747" s="23" t="s">
        <v>8559</v>
      </c>
      <c r="B747" s="23" t="str">
        <f t="shared" si="22"/>
        <v>Tom Champion</v>
      </c>
      <c r="C747" s="23" t="s">
        <v>339</v>
      </c>
      <c r="D747" s="23" t="s">
        <v>7283</v>
      </c>
      <c r="E747" s="23" t="s">
        <v>48</v>
      </c>
      <c r="F747" s="23" t="s">
        <v>18</v>
      </c>
      <c r="G747" s="23">
        <v>29</v>
      </c>
      <c r="H747" s="5" t="str">
        <f t="shared" si="23"/>
        <v>Tom ChampionBarnet</v>
      </c>
      <c r="I747" s="23" t="s">
        <v>8560</v>
      </c>
      <c r="J747" s="23" t="s">
        <v>339</v>
      </c>
    </row>
    <row r="748" spans="1:10" ht="17.100000000000001">
      <c r="A748" s="23" t="s">
        <v>8561</v>
      </c>
      <c r="B748" s="23" t="str">
        <f t="shared" si="22"/>
        <v>Jamie Chandler</v>
      </c>
      <c r="C748" s="23" t="s">
        <v>339</v>
      </c>
      <c r="D748" s="23" t="s">
        <v>7042</v>
      </c>
      <c r="E748" s="23" t="s">
        <v>253</v>
      </c>
      <c r="F748" s="23" t="s">
        <v>7081</v>
      </c>
      <c r="G748" s="23">
        <v>26</v>
      </c>
      <c r="H748" s="5" t="str">
        <f t="shared" si="23"/>
        <v>Jamie ChandlerGateshead</v>
      </c>
      <c r="I748" s="23" t="s">
        <v>8562</v>
      </c>
      <c r="J748" s="23" t="s">
        <v>339</v>
      </c>
    </row>
    <row r="749" spans="1:10" ht="17.100000000000001">
      <c r="A749" s="23" t="s">
        <v>8563</v>
      </c>
      <c r="B749" s="23" t="str">
        <f t="shared" si="22"/>
        <v>Chris Chantler</v>
      </c>
      <c r="C749" s="23" t="s">
        <v>339</v>
      </c>
      <c r="D749" s="23" t="s">
        <v>8416</v>
      </c>
      <c r="E749" s="23" t="s">
        <v>5666</v>
      </c>
      <c r="F749" s="23" t="s">
        <v>5666</v>
      </c>
      <c r="G749" s="23">
        <v>24</v>
      </c>
      <c r="H749" s="5" t="str">
        <f t="shared" si="23"/>
        <v>Chris ChantlerNaN</v>
      </c>
      <c r="I749" s="23" t="s">
        <v>8564</v>
      </c>
      <c r="J749" s="23" t="s">
        <v>339</v>
      </c>
    </row>
    <row r="750" spans="1:10" ht="17.100000000000001">
      <c r="A750" s="23" t="s">
        <v>8565</v>
      </c>
      <c r="B750" s="23" t="str">
        <f t="shared" si="22"/>
        <v>Jordan Chapell</v>
      </c>
      <c r="C750" s="23" t="s">
        <v>339</v>
      </c>
      <c r="D750" s="23" t="s">
        <v>7153</v>
      </c>
      <c r="E750" s="23" t="s">
        <v>338</v>
      </c>
      <c r="F750" s="23" t="s">
        <v>7081</v>
      </c>
      <c r="G750" s="23">
        <v>23</v>
      </c>
      <c r="H750" s="5" t="str">
        <f t="shared" si="23"/>
        <v>Jordan ChapellChester</v>
      </c>
      <c r="I750" s="23" t="s">
        <v>7060</v>
      </c>
      <c r="J750" s="23" t="s">
        <v>339</v>
      </c>
    </row>
    <row r="751" spans="1:10" ht="17.100000000000001">
      <c r="A751" s="23" t="s">
        <v>8566</v>
      </c>
      <c r="B751" s="23" t="str">
        <f t="shared" si="22"/>
        <v>Conor Chaplin</v>
      </c>
      <c r="C751" s="23" t="s">
        <v>339</v>
      </c>
      <c r="D751" s="23" t="s">
        <v>7481</v>
      </c>
      <c r="E751" s="23" t="s">
        <v>326</v>
      </c>
      <c r="F751" s="23" t="s">
        <v>7090</v>
      </c>
      <c r="G751" s="23">
        <v>18</v>
      </c>
      <c r="H751" s="5" t="str">
        <f t="shared" si="23"/>
        <v>Conor ChaplinPortsmouth</v>
      </c>
      <c r="I751" s="23" t="s">
        <v>8567</v>
      </c>
      <c r="J751" s="23" t="s">
        <v>339</v>
      </c>
    </row>
    <row r="752" spans="1:10" ht="17.100000000000001">
      <c r="A752" s="23" t="s">
        <v>8568</v>
      </c>
      <c r="B752" s="23" t="str">
        <f t="shared" si="22"/>
        <v>Richard Chaplow</v>
      </c>
      <c r="C752" s="23" t="s">
        <v>339</v>
      </c>
      <c r="D752" s="23" t="s">
        <v>7042</v>
      </c>
      <c r="E752" s="23" t="s">
        <v>455</v>
      </c>
      <c r="F752" s="23" t="s">
        <v>38</v>
      </c>
      <c r="G752" s="23">
        <v>30</v>
      </c>
      <c r="H752" s="5" t="str">
        <f t="shared" si="23"/>
        <v>Richard ChaplowDoncaster</v>
      </c>
      <c r="I752" s="23" t="s">
        <v>8569</v>
      </c>
      <c r="J752" s="23" t="s">
        <v>339</v>
      </c>
    </row>
    <row r="753" spans="1:10" ht="17.100000000000001">
      <c r="A753" s="23" t="s">
        <v>8570</v>
      </c>
      <c r="B753" s="23" t="str">
        <f t="shared" si="22"/>
        <v>Aaron Chapman</v>
      </c>
      <c r="C753" s="23" t="s">
        <v>339</v>
      </c>
      <c r="D753" s="23" t="s">
        <v>166</v>
      </c>
      <c r="E753" s="23" t="s">
        <v>37</v>
      </c>
      <c r="F753" s="23">
        <v>100000044</v>
      </c>
      <c r="G753" s="23">
        <v>25</v>
      </c>
      <c r="H753" s="5" t="str">
        <f t="shared" si="23"/>
        <v>Aaron ChapmanChesterfield</v>
      </c>
      <c r="I753" s="23" t="s">
        <v>8571</v>
      </c>
      <c r="J753" s="23" t="s">
        <v>339</v>
      </c>
    </row>
    <row r="754" spans="1:10" ht="17.100000000000001">
      <c r="A754" s="23" t="s">
        <v>8572</v>
      </c>
      <c r="B754" s="23" t="str">
        <f t="shared" si="22"/>
        <v>Ben Chapman</v>
      </c>
      <c r="C754" s="23" t="s">
        <v>339</v>
      </c>
      <c r="D754" s="23" t="s">
        <v>7283</v>
      </c>
      <c r="E754" s="23" t="s">
        <v>217</v>
      </c>
      <c r="F754" s="23">
        <v>100000054</v>
      </c>
      <c r="G754" s="23">
        <v>16</v>
      </c>
      <c r="H754" s="5" t="str">
        <f t="shared" si="23"/>
        <v>Ben ChapmanGillingham</v>
      </c>
      <c r="I754" s="23" t="s">
        <v>8573</v>
      </c>
      <c r="J754" s="23" t="s">
        <v>339</v>
      </c>
    </row>
    <row r="755" spans="1:10" ht="17.100000000000001">
      <c r="A755" s="23" t="s">
        <v>8574</v>
      </c>
      <c r="B755" s="23" t="str">
        <f t="shared" si="22"/>
        <v>Harry Chapman</v>
      </c>
      <c r="C755" s="23" t="s">
        <v>339</v>
      </c>
      <c r="D755" s="23" t="s">
        <v>7398</v>
      </c>
      <c r="E755" s="23" t="s">
        <v>136</v>
      </c>
      <c r="F755" s="23">
        <v>100000042</v>
      </c>
      <c r="G755" s="23">
        <v>17</v>
      </c>
      <c r="H755" s="5" t="str">
        <f t="shared" si="23"/>
        <v>Harry ChapmanMiddlesbrough</v>
      </c>
      <c r="I755" s="23" t="s">
        <v>8544</v>
      </c>
      <c r="J755" s="23" t="s">
        <v>339</v>
      </c>
    </row>
    <row r="756" spans="1:10" ht="17.100000000000001">
      <c r="A756" s="23" t="s">
        <v>8575</v>
      </c>
      <c r="B756" s="23" t="str">
        <f t="shared" si="22"/>
        <v>Regan Charles-Cook</v>
      </c>
      <c r="C756" s="23" t="s">
        <v>7038</v>
      </c>
      <c r="D756" s="23" t="s">
        <v>212</v>
      </c>
      <c r="E756" s="23" t="s">
        <v>517</v>
      </c>
      <c r="F756" s="23" t="s">
        <v>91</v>
      </c>
      <c r="G756" s="23">
        <v>18</v>
      </c>
      <c r="H756" s="5" t="str">
        <f t="shared" si="23"/>
        <v>Regan Charles-CookCharlton</v>
      </c>
      <c r="I756" s="23" t="s">
        <v>8576</v>
      </c>
      <c r="J756" s="23" t="s">
        <v>339</v>
      </c>
    </row>
    <row r="757" spans="1:10" ht="17.100000000000001">
      <c r="A757" s="23" t="s">
        <v>8577</v>
      </c>
      <c r="B757" s="23" t="str">
        <f t="shared" si="22"/>
        <v>Reice Charles-Cook</v>
      </c>
      <c r="C757" s="23" t="s">
        <v>7038</v>
      </c>
      <c r="D757" s="23" t="s">
        <v>166</v>
      </c>
      <c r="E757" s="23" t="s">
        <v>93</v>
      </c>
      <c r="F757" s="23" t="s">
        <v>38</v>
      </c>
      <c r="G757" s="23">
        <v>21</v>
      </c>
      <c r="H757" s="5" t="str">
        <f t="shared" si="23"/>
        <v>Reice Charles-CookCoventry</v>
      </c>
      <c r="I757" s="23" t="s">
        <v>8578</v>
      </c>
      <c r="J757" s="23" t="s">
        <v>339</v>
      </c>
    </row>
    <row r="758" spans="1:10" ht="17.100000000000001">
      <c r="A758" s="23" t="s">
        <v>8579</v>
      </c>
      <c r="B758" s="23" t="str">
        <f t="shared" si="22"/>
        <v>Ashley Charles</v>
      </c>
      <c r="C758" s="23" t="s">
        <v>339</v>
      </c>
      <c r="D758" s="23" t="s">
        <v>7102</v>
      </c>
      <c r="E758" s="23" t="s">
        <v>271</v>
      </c>
      <c r="F758" s="23">
        <v>100000052</v>
      </c>
      <c r="G758" s="23">
        <v>16</v>
      </c>
      <c r="H758" s="5" t="str">
        <f t="shared" si="23"/>
        <v>Ashley CharlesWatford</v>
      </c>
      <c r="I758" s="23" t="s">
        <v>8580</v>
      </c>
      <c r="J758" s="23" t="s">
        <v>339</v>
      </c>
    </row>
    <row r="759" spans="1:10" ht="17.100000000000001">
      <c r="A759" s="23" t="s">
        <v>8581</v>
      </c>
      <c r="B759" s="23" t="str">
        <f t="shared" si="22"/>
        <v>Darius Charles</v>
      </c>
      <c r="C759" s="23" t="s">
        <v>339</v>
      </c>
      <c r="D759" s="23" t="s">
        <v>8582</v>
      </c>
      <c r="E759" s="23" t="s">
        <v>412</v>
      </c>
      <c r="F759" s="23" t="s">
        <v>38</v>
      </c>
      <c r="G759" s="23">
        <v>27</v>
      </c>
      <c r="H759" s="5" t="str">
        <f t="shared" si="23"/>
        <v>Darius CharlesBurton</v>
      </c>
      <c r="I759" s="23" t="s">
        <v>8583</v>
      </c>
      <c r="J759" s="23" t="s">
        <v>339</v>
      </c>
    </row>
    <row r="760" spans="1:10" ht="17.100000000000001">
      <c r="A760" s="23" t="s">
        <v>8584</v>
      </c>
      <c r="B760" s="23" t="str">
        <f t="shared" si="22"/>
        <v>James Charles</v>
      </c>
      <c r="C760" s="23" t="s">
        <v>339</v>
      </c>
      <c r="D760" s="23" t="s">
        <v>8585</v>
      </c>
      <c r="E760" s="23" t="s">
        <v>5666</v>
      </c>
      <c r="F760" s="23" t="s">
        <v>5666</v>
      </c>
      <c r="G760" s="23">
        <v>19</v>
      </c>
      <c r="H760" s="5" t="str">
        <f t="shared" si="23"/>
        <v>James CharlesNaN</v>
      </c>
      <c r="I760" s="23" t="s">
        <v>8586</v>
      </c>
      <c r="J760" s="23" t="s">
        <v>339</v>
      </c>
    </row>
    <row r="761" spans="1:10" ht="17.100000000000001">
      <c r="A761" s="23" t="s">
        <v>8587</v>
      </c>
      <c r="B761" s="23" t="str">
        <f t="shared" si="22"/>
        <v>Joseph Charles</v>
      </c>
      <c r="C761" s="23" t="s">
        <v>339</v>
      </c>
      <c r="D761" s="23" t="s">
        <v>7048</v>
      </c>
      <c r="E761" s="23" t="s">
        <v>177</v>
      </c>
      <c r="F761" s="23" t="s">
        <v>7090</v>
      </c>
      <c r="G761" s="23">
        <v>18</v>
      </c>
      <c r="H761" s="5" t="str">
        <f t="shared" si="23"/>
        <v>Joseph CharlesExeter</v>
      </c>
      <c r="I761" s="23" t="s">
        <v>8588</v>
      </c>
      <c r="J761" s="23" t="s">
        <v>339</v>
      </c>
    </row>
    <row r="762" spans="1:10" ht="17.100000000000001">
      <c r="A762" s="23" t="s">
        <v>8589</v>
      </c>
      <c r="B762" s="23" t="str">
        <f t="shared" si="22"/>
        <v>Tom Charlesworth</v>
      </c>
      <c r="C762" s="23" t="s">
        <v>339</v>
      </c>
      <c r="D762" s="23" t="s">
        <v>7170</v>
      </c>
      <c r="E762" s="23" t="s">
        <v>250</v>
      </c>
      <c r="F762" s="23">
        <v>100000052</v>
      </c>
      <c r="G762" s="23">
        <v>16</v>
      </c>
      <c r="H762" s="5" t="str">
        <f t="shared" si="23"/>
        <v>Tom CharlesworthSheff Utd</v>
      </c>
      <c r="I762" s="23" t="s">
        <v>8590</v>
      </c>
      <c r="J762" s="23" t="s">
        <v>339</v>
      </c>
    </row>
    <row r="763" spans="1:10" ht="17.100000000000001">
      <c r="A763" s="23" t="s">
        <v>8591</v>
      </c>
      <c r="B763" s="23" t="str">
        <f t="shared" si="22"/>
        <v>Andrew Charlton</v>
      </c>
      <c r="C763" s="23" t="s">
        <v>339</v>
      </c>
      <c r="D763" s="23" t="s">
        <v>7042</v>
      </c>
      <c r="E763" s="23" t="s">
        <v>5666</v>
      </c>
      <c r="F763" s="23" t="s">
        <v>5666</v>
      </c>
      <c r="G763" s="23">
        <v>23</v>
      </c>
      <c r="H763" s="5" t="str">
        <f t="shared" si="23"/>
        <v>Andrew CharltonNaN</v>
      </c>
      <c r="I763" s="23" t="s">
        <v>8592</v>
      </c>
      <c r="J763" s="23" t="s">
        <v>339</v>
      </c>
    </row>
    <row r="764" spans="1:10" ht="17.100000000000001">
      <c r="A764" s="23" t="s">
        <v>8593</v>
      </c>
      <c r="B764" s="23" t="str">
        <f t="shared" si="22"/>
        <v>Luke Charman</v>
      </c>
      <c r="C764" s="23" t="s">
        <v>339</v>
      </c>
      <c r="D764" s="23" t="s">
        <v>7048</v>
      </c>
      <c r="E764" s="23" t="s">
        <v>530</v>
      </c>
      <c r="F764" s="23">
        <v>100000042</v>
      </c>
      <c r="G764" s="23">
        <v>17</v>
      </c>
      <c r="H764" s="5" t="str">
        <f t="shared" si="23"/>
        <v>Luke CharmanNewcastle</v>
      </c>
      <c r="I764" s="23" t="s">
        <v>7646</v>
      </c>
      <c r="J764" s="23" t="s">
        <v>339</v>
      </c>
    </row>
    <row r="765" spans="1:10" ht="17.100000000000001">
      <c r="A765" s="23" t="s">
        <v>8594</v>
      </c>
      <c r="B765" s="23" t="str">
        <f t="shared" si="22"/>
        <v>Josh Chatee</v>
      </c>
      <c r="C765" s="23" t="s">
        <v>339</v>
      </c>
      <c r="D765" s="23" t="s">
        <v>7039</v>
      </c>
      <c r="E765" s="23" t="s">
        <v>157</v>
      </c>
      <c r="F765" s="23">
        <v>100000051</v>
      </c>
      <c r="G765" s="23">
        <v>17</v>
      </c>
      <c r="H765" s="5" t="str">
        <f t="shared" si="23"/>
        <v>Josh ChateeReading</v>
      </c>
      <c r="I765" s="23" t="s">
        <v>8595</v>
      </c>
      <c r="J765" s="23" t="s">
        <v>339</v>
      </c>
    </row>
    <row r="766" spans="1:10" ht="17.100000000000001">
      <c r="A766" s="23" t="s">
        <v>8596</v>
      </c>
      <c r="B766" s="23" t="str">
        <f t="shared" si="22"/>
        <v>Ralph Chea</v>
      </c>
      <c r="C766" s="23" t="s">
        <v>339</v>
      </c>
      <c r="D766" s="23" t="s">
        <v>7042</v>
      </c>
      <c r="E766" s="23" t="s">
        <v>246</v>
      </c>
      <c r="F766" s="23">
        <v>100000056</v>
      </c>
      <c r="G766" s="23">
        <v>16</v>
      </c>
      <c r="H766" s="5" t="str">
        <f t="shared" si="23"/>
        <v>Ralph CheaBlackpool</v>
      </c>
      <c r="I766" s="23" t="s">
        <v>8580</v>
      </c>
      <c r="J766" s="23" t="s">
        <v>339</v>
      </c>
    </row>
    <row r="767" spans="1:10" ht="17.100000000000001">
      <c r="A767" s="23" t="s">
        <v>8597</v>
      </c>
      <c r="B767" s="23" t="str">
        <f t="shared" si="22"/>
        <v>Rapheal Chea</v>
      </c>
      <c r="C767" s="23" t="s">
        <v>339</v>
      </c>
      <c r="D767" s="23" t="s">
        <v>7462</v>
      </c>
      <c r="E767" s="23" t="s">
        <v>56</v>
      </c>
      <c r="F767" s="23">
        <v>100000056</v>
      </c>
      <c r="G767" s="23">
        <v>16</v>
      </c>
      <c r="H767" s="5" t="str">
        <f t="shared" si="23"/>
        <v>Rapheal CheaRochdale</v>
      </c>
      <c r="I767" s="23" t="s">
        <v>8580</v>
      </c>
      <c r="J767" s="23" t="s">
        <v>339</v>
      </c>
    </row>
    <row r="768" spans="1:10" ht="17.100000000000001">
      <c r="A768" s="23" t="s">
        <v>8598</v>
      </c>
      <c r="B768" s="23" t="str">
        <f t="shared" si="22"/>
        <v>Michael Cheek</v>
      </c>
      <c r="C768" s="23" t="s">
        <v>339</v>
      </c>
      <c r="D768" s="23" t="s">
        <v>7048</v>
      </c>
      <c r="E768" s="23" t="s">
        <v>1177</v>
      </c>
      <c r="F768" s="23" t="s">
        <v>7081</v>
      </c>
      <c r="G768" s="23">
        <v>26</v>
      </c>
      <c r="H768" s="5" t="str">
        <f t="shared" si="23"/>
        <v>Michael CheekBraintree</v>
      </c>
      <c r="I768" s="23" t="s">
        <v>8599</v>
      </c>
      <c r="J768" s="23" t="s">
        <v>339</v>
      </c>
    </row>
    <row r="769" spans="1:10" ht="17.100000000000001">
      <c r="A769" s="23" t="s">
        <v>8600</v>
      </c>
      <c r="B769" s="23" t="str">
        <f t="shared" si="22"/>
        <v>Daniel Cheema</v>
      </c>
      <c r="C769" s="23" t="s">
        <v>339</v>
      </c>
      <c r="D769" s="23" t="s">
        <v>7173</v>
      </c>
      <c r="E769" s="23" t="s">
        <v>48</v>
      </c>
      <c r="F769" s="23">
        <v>100000054</v>
      </c>
      <c r="G769" s="23">
        <v>16</v>
      </c>
      <c r="H769" s="5" t="str">
        <f t="shared" si="23"/>
        <v>Daniel CheemaBarnet</v>
      </c>
      <c r="I769" s="23" t="s">
        <v>7057</v>
      </c>
      <c r="J769" s="23" t="s">
        <v>339</v>
      </c>
    </row>
    <row r="770" spans="1:10" ht="17.100000000000001">
      <c r="A770" s="23" t="s">
        <v>8601</v>
      </c>
      <c r="B770" s="23" t="str">
        <f t="shared" ref="B770:B833" si="24">MID(A770 &amp; " " &amp; A770, FIND(", ", A770) + 2, LEN(A770) - FIND(", ", A770) - 1) &amp; " " &amp; LEFT(A770, FIND(", ", A770) - 1)</f>
        <v>Joe Cheeseman</v>
      </c>
      <c r="C770" s="23" t="s">
        <v>339</v>
      </c>
      <c r="D770" s="23" t="s">
        <v>7462</v>
      </c>
      <c r="E770" s="23" t="s">
        <v>5666</v>
      </c>
      <c r="F770" s="23" t="s">
        <v>5666</v>
      </c>
      <c r="G770" s="23">
        <v>18</v>
      </c>
      <c r="H770" s="5" t="str">
        <f t="shared" ref="H770:H833" si="25">B770 &amp; E770</f>
        <v>Joe CheesemanNaN</v>
      </c>
      <c r="I770" s="23" t="s">
        <v>8602</v>
      </c>
      <c r="J770" s="23" t="s">
        <v>339</v>
      </c>
    </row>
    <row r="771" spans="1:10" ht="17.100000000000001">
      <c r="A771" s="23" t="s">
        <v>8603</v>
      </c>
      <c r="B771" s="23" t="str">
        <f t="shared" si="24"/>
        <v>Noah Chesmain</v>
      </c>
      <c r="C771" s="23" t="s">
        <v>339</v>
      </c>
      <c r="D771" s="23" t="s">
        <v>7059</v>
      </c>
      <c r="E771" s="23" t="s">
        <v>449</v>
      </c>
      <c r="F771" s="23">
        <v>100000043</v>
      </c>
      <c r="G771" s="23">
        <v>17</v>
      </c>
      <c r="H771" s="5" t="str">
        <f t="shared" si="25"/>
        <v>Noah ChesmainMillwall</v>
      </c>
      <c r="I771" s="23" t="s">
        <v>8604</v>
      </c>
      <c r="J771" s="23" t="s">
        <v>339</v>
      </c>
    </row>
    <row r="772" spans="1:10" ht="17.100000000000001">
      <c r="A772" s="23" t="s">
        <v>8605</v>
      </c>
      <c r="B772" s="23" t="str">
        <f t="shared" si="24"/>
        <v>Adam Chicksen</v>
      </c>
      <c r="C772" s="23" t="s">
        <v>339</v>
      </c>
      <c r="D772" s="23" t="s">
        <v>7059</v>
      </c>
      <c r="E772" s="23" t="s">
        <v>229</v>
      </c>
      <c r="F772" s="23">
        <v>100000042</v>
      </c>
      <c r="G772" s="23">
        <v>23</v>
      </c>
      <c r="H772" s="5" t="str">
        <f t="shared" si="25"/>
        <v>Adam ChicksenBrighton</v>
      </c>
      <c r="I772" s="23" t="s">
        <v>8606</v>
      </c>
      <c r="J772" s="23" t="s">
        <v>339</v>
      </c>
    </row>
    <row r="773" spans="1:10" ht="17.100000000000001">
      <c r="A773" s="23" t="s">
        <v>8607</v>
      </c>
      <c r="B773" s="23" t="str">
        <f t="shared" si="24"/>
        <v>Jordan Chiedozie</v>
      </c>
      <c r="C773" s="23" t="s">
        <v>7084</v>
      </c>
      <c r="D773" s="23" t="s">
        <v>7048</v>
      </c>
      <c r="E773" s="23" t="s">
        <v>470</v>
      </c>
      <c r="F773" s="23" t="s">
        <v>18</v>
      </c>
      <c r="G773" s="23">
        <v>20</v>
      </c>
      <c r="H773" s="5" t="str">
        <f t="shared" si="25"/>
        <v>Jordan ChiedozieCambridge</v>
      </c>
      <c r="I773" s="23" t="s">
        <v>8608</v>
      </c>
      <c r="J773" s="23" t="s">
        <v>339</v>
      </c>
    </row>
    <row r="774" spans="1:10" ht="17.100000000000001">
      <c r="A774" s="23" t="s">
        <v>8609</v>
      </c>
      <c r="B774" s="23" t="str">
        <f t="shared" si="24"/>
        <v>Liam Chilvers</v>
      </c>
      <c r="C774" s="23" t="s">
        <v>339</v>
      </c>
      <c r="D774" s="23" t="s">
        <v>7051</v>
      </c>
      <c r="E774" s="23" t="s">
        <v>5666</v>
      </c>
      <c r="F774" s="23" t="s">
        <v>5666</v>
      </c>
      <c r="G774" s="23">
        <v>33</v>
      </c>
      <c r="H774" s="5" t="str">
        <f t="shared" si="25"/>
        <v>Liam ChilversNaN</v>
      </c>
      <c r="I774" s="23" t="s">
        <v>8610</v>
      </c>
      <c r="J774" s="23" t="s">
        <v>339</v>
      </c>
    </row>
    <row r="775" spans="1:10" ht="17.100000000000001">
      <c r="A775" s="23" t="s">
        <v>8611</v>
      </c>
      <c r="B775" s="23" t="str">
        <f t="shared" si="24"/>
        <v>Ben Chilwell</v>
      </c>
      <c r="C775" s="23" t="s">
        <v>339</v>
      </c>
      <c r="D775" s="23" t="s">
        <v>7303</v>
      </c>
      <c r="E775" s="23" t="s">
        <v>357</v>
      </c>
      <c r="F775" s="23">
        <v>100000042</v>
      </c>
      <c r="G775" s="23">
        <v>18</v>
      </c>
      <c r="H775" s="5" t="str">
        <f t="shared" si="25"/>
        <v>Ben ChilwellLeicester</v>
      </c>
      <c r="I775" s="23" t="s">
        <v>8612</v>
      </c>
      <c r="J775" s="23" t="s">
        <v>339</v>
      </c>
    </row>
    <row r="776" spans="1:10" ht="17.100000000000001">
      <c r="A776" s="23" t="s">
        <v>8613</v>
      </c>
      <c r="B776" s="23" t="str">
        <f t="shared" si="24"/>
        <v>Callum Chippendale</v>
      </c>
      <c r="C776" s="23" t="s">
        <v>339</v>
      </c>
      <c r="D776" s="23" t="s">
        <v>7560</v>
      </c>
      <c r="E776" s="23" t="s">
        <v>376</v>
      </c>
      <c r="F776" s="23">
        <v>100000043</v>
      </c>
      <c r="G776" s="23">
        <v>18</v>
      </c>
      <c r="H776" s="5" t="str">
        <f t="shared" si="25"/>
        <v>Callum ChippendaleBarnsley</v>
      </c>
      <c r="I776" s="23" t="s">
        <v>8614</v>
      </c>
      <c r="J776" s="23" t="s">
        <v>339</v>
      </c>
    </row>
    <row r="777" spans="1:10" ht="17.100000000000001">
      <c r="A777" s="23" t="s">
        <v>8615</v>
      </c>
      <c r="B777" s="23" t="str">
        <f t="shared" si="24"/>
        <v>Michael Chopra</v>
      </c>
      <c r="C777" s="23" t="s">
        <v>7442</v>
      </c>
      <c r="D777" s="23" t="s">
        <v>7048</v>
      </c>
      <c r="E777" s="23" t="s">
        <v>3957</v>
      </c>
      <c r="F777" s="23" t="s">
        <v>1311</v>
      </c>
      <c r="G777" s="23">
        <v>31</v>
      </c>
      <c r="H777" s="5" t="str">
        <f t="shared" si="25"/>
        <v>Michael ChopraAlloa</v>
      </c>
      <c r="I777" s="23" t="s">
        <v>8616</v>
      </c>
      <c r="J777" s="23" t="s">
        <v>4798</v>
      </c>
    </row>
    <row r="778" spans="1:10" ht="17.100000000000001">
      <c r="A778" s="23" t="s">
        <v>8617</v>
      </c>
      <c r="B778" s="23" t="str">
        <f t="shared" si="24"/>
        <v>Ben Chorley</v>
      </c>
      <c r="C778" s="23" t="s">
        <v>339</v>
      </c>
      <c r="D778" s="23" t="s">
        <v>7051</v>
      </c>
      <c r="E778" s="23" t="s">
        <v>868</v>
      </c>
      <c r="F778" s="23" t="s">
        <v>7081</v>
      </c>
      <c r="G778" s="23">
        <v>32</v>
      </c>
      <c r="H778" s="5" t="str">
        <f t="shared" si="25"/>
        <v>Ben ChorleyBromley</v>
      </c>
      <c r="I778" s="23" t="s">
        <v>8618</v>
      </c>
      <c r="J778" s="23" t="s">
        <v>339</v>
      </c>
    </row>
    <row r="779" spans="1:10" ht="33.950000000000003">
      <c r="A779" s="23" t="s">
        <v>8619</v>
      </c>
      <c r="B779" s="23" t="str">
        <f t="shared" si="24"/>
        <v>Hamza Choudhury</v>
      </c>
      <c r="C779" s="23" t="s">
        <v>339</v>
      </c>
      <c r="D779" s="23" t="s">
        <v>8620</v>
      </c>
      <c r="E779" s="23" t="s">
        <v>357</v>
      </c>
      <c r="F779" s="23">
        <v>100000042</v>
      </c>
      <c r="G779" s="23">
        <v>17</v>
      </c>
      <c r="H779" s="5" t="str">
        <f t="shared" si="25"/>
        <v>Hamza ChoudhuryLeicester</v>
      </c>
      <c r="I779" s="23" t="s">
        <v>8621</v>
      </c>
      <c r="J779" s="23" t="s">
        <v>339</v>
      </c>
    </row>
    <row r="780" spans="1:10" ht="17.100000000000001">
      <c r="A780" s="23" t="s">
        <v>8622</v>
      </c>
      <c r="B780" s="23" t="str">
        <f t="shared" si="24"/>
        <v>Tim Chow</v>
      </c>
      <c r="C780" s="23" t="s">
        <v>8623</v>
      </c>
      <c r="D780" s="23" t="s">
        <v>7042</v>
      </c>
      <c r="E780" s="23" t="s">
        <v>185</v>
      </c>
      <c r="F780" s="23">
        <v>100000047</v>
      </c>
      <c r="G780" s="23">
        <v>21</v>
      </c>
      <c r="H780" s="5" t="str">
        <f t="shared" si="25"/>
        <v>Tim ChowWigan</v>
      </c>
      <c r="I780" s="23" t="s">
        <v>8624</v>
      </c>
      <c r="J780" s="23" t="s">
        <v>339</v>
      </c>
    </row>
    <row r="781" spans="1:10" ht="17.100000000000001">
      <c r="A781" s="23" t="s">
        <v>8625</v>
      </c>
      <c r="B781" s="23" t="str">
        <f t="shared" si="24"/>
        <v>Patrick Christian</v>
      </c>
      <c r="C781" s="23" t="s">
        <v>339</v>
      </c>
      <c r="D781" s="23" t="s">
        <v>7042</v>
      </c>
      <c r="E781" s="23" t="s">
        <v>5666</v>
      </c>
      <c r="F781" s="23" t="s">
        <v>5666</v>
      </c>
      <c r="G781" s="23">
        <v>21</v>
      </c>
      <c r="H781" s="5" t="str">
        <f t="shared" si="25"/>
        <v>Patrick ChristianNaN</v>
      </c>
      <c r="I781" s="23" t="s">
        <v>8626</v>
      </c>
      <c r="J781" s="23" t="s">
        <v>339</v>
      </c>
    </row>
    <row r="782" spans="1:10" ht="17.100000000000001">
      <c r="A782" s="23" t="s">
        <v>8627</v>
      </c>
      <c r="B782" s="23" t="str">
        <f t="shared" si="24"/>
        <v>Isaac Christie-Davies</v>
      </c>
      <c r="C782" s="23" t="s">
        <v>339</v>
      </c>
      <c r="D782" s="23" t="s">
        <v>212</v>
      </c>
      <c r="E782" s="23" t="s">
        <v>169</v>
      </c>
      <c r="F782" s="23">
        <v>100000042</v>
      </c>
      <c r="G782" s="23">
        <v>17</v>
      </c>
      <c r="H782" s="5" t="str">
        <f t="shared" si="25"/>
        <v>Isaac Christie-DaviesChelsea</v>
      </c>
      <c r="I782" s="23" t="s">
        <v>8469</v>
      </c>
      <c r="J782" s="23" t="s">
        <v>339</v>
      </c>
    </row>
    <row r="783" spans="1:10" ht="17.100000000000001">
      <c r="A783" s="23" t="s">
        <v>8628</v>
      </c>
      <c r="B783" s="23" t="str">
        <f t="shared" si="24"/>
        <v>Will Christopher</v>
      </c>
      <c r="C783" s="23" t="s">
        <v>339</v>
      </c>
      <c r="D783" s="23" t="s">
        <v>7045</v>
      </c>
      <c r="E783" s="23" t="s">
        <v>86</v>
      </c>
      <c r="F783" s="23">
        <v>100000057</v>
      </c>
      <c r="G783" s="23">
        <v>16</v>
      </c>
      <c r="H783" s="5" t="str">
        <f t="shared" si="25"/>
        <v>Will ChristopherSwindon</v>
      </c>
      <c r="I783" s="23" t="s">
        <v>8629</v>
      </c>
      <c r="J783" s="23" t="s">
        <v>339</v>
      </c>
    </row>
    <row r="784" spans="1:10" ht="33.950000000000003">
      <c r="A784" s="23" t="s">
        <v>8630</v>
      </c>
      <c r="B784" s="23" t="str">
        <f t="shared" si="24"/>
        <v>Chris Churchman</v>
      </c>
      <c r="C784" s="23" t="s">
        <v>339</v>
      </c>
      <c r="D784" s="23" t="s">
        <v>7042</v>
      </c>
      <c r="E784" s="23" t="s">
        <v>2985</v>
      </c>
      <c r="F784" s="23" t="s">
        <v>7035</v>
      </c>
      <c r="G784" s="23">
        <v>19</v>
      </c>
      <c r="H784" s="5" t="str">
        <f t="shared" si="25"/>
        <v>Chris ChurchmanBuxton</v>
      </c>
      <c r="I784" s="23" t="s">
        <v>8631</v>
      </c>
      <c r="J784" s="23" t="s">
        <v>339</v>
      </c>
    </row>
    <row r="785" spans="1:10" ht="17.100000000000001">
      <c r="A785" s="23" t="s">
        <v>8632</v>
      </c>
      <c r="B785" s="23" t="str">
        <f t="shared" si="24"/>
        <v>Sumali Cissa</v>
      </c>
      <c r="C785" s="23" t="s">
        <v>339</v>
      </c>
      <c r="D785" s="23" t="s">
        <v>7124</v>
      </c>
      <c r="E785" s="23" t="s">
        <v>496</v>
      </c>
      <c r="F785" s="23">
        <v>100000055</v>
      </c>
      <c r="G785" s="23">
        <v>17</v>
      </c>
      <c r="H785" s="5" t="str">
        <f t="shared" si="25"/>
        <v>Sumali CissaBradford City</v>
      </c>
      <c r="I785" s="23" t="s">
        <v>7453</v>
      </c>
      <c r="J785" s="23" t="s">
        <v>339</v>
      </c>
    </row>
    <row r="786" spans="1:10" ht="17.100000000000001">
      <c r="A786" s="23" t="s">
        <v>8633</v>
      </c>
      <c r="B786" s="23" t="str">
        <f t="shared" si="24"/>
        <v>Joshua Clackstone</v>
      </c>
      <c r="C786" s="23" t="s">
        <v>339</v>
      </c>
      <c r="D786" s="23" t="s">
        <v>8243</v>
      </c>
      <c r="E786" s="23" t="s">
        <v>154</v>
      </c>
      <c r="F786" s="23">
        <v>100000043</v>
      </c>
      <c r="G786" s="23">
        <v>18</v>
      </c>
      <c r="H786" s="5" t="str">
        <f t="shared" si="25"/>
        <v>Joshua ClackstoneHull</v>
      </c>
      <c r="I786" s="23" t="s">
        <v>7383</v>
      </c>
      <c r="J786" s="23" t="s">
        <v>339</v>
      </c>
    </row>
    <row r="787" spans="1:10" ht="17.100000000000001">
      <c r="A787" s="23" t="s">
        <v>8634</v>
      </c>
      <c r="B787" s="23" t="str">
        <f t="shared" si="24"/>
        <v>Ryan Clampin</v>
      </c>
      <c r="C787" s="23" t="s">
        <v>339</v>
      </c>
      <c r="D787" s="23" t="s">
        <v>7445</v>
      </c>
      <c r="E787" s="23" t="s">
        <v>132</v>
      </c>
      <c r="F787" s="23">
        <v>100000052</v>
      </c>
      <c r="G787" s="23">
        <v>16</v>
      </c>
      <c r="H787" s="5" t="str">
        <f t="shared" si="25"/>
        <v>Ryan ClampinColchester</v>
      </c>
      <c r="I787" s="23" t="s">
        <v>8635</v>
      </c>
      <c r="J787" s="23" t="s">
        <v>339</v>
      </c>
    </row>
    <row r="788" spans="1:10" ht="17.100000000000001">
      <c r="A788" s="23" t="s">
        <v>8636</v>
      </c>
      <c r="B788" s="23" t="str">
        <f t="shared" si="24"/>
        <v>Sean Clancy</v>
      </c>
      <c r="C788" s="23" t="s">
        <v>7563</v>
      </c>
      <c r="D788" s="23" t="s">
        <v>8637</v>
      </c>
      <c r="E788" s="23" t="s">
        <v>592</v>
      </c>
      <c r="F788" s="23" t="s">
        <v>7296</v>
      </c>
      <c r="G788" s="23">
        <v>27</v>
      </c>
      <c r="H788" s="5" t="str">
        <f t="shared" si="25"/>
        <v>Sean ClancyAFC Telford</v>
      </c>
      <c r="I788" s="23" t="s">
        <v>8638</v>
      </c>
      <c r="J788" s="23" t="s">
        <v>339</v>
      </c>
    </row>
    <row r="789" spans="1:10" ht="17.100000000000001">
      <c r="A789" s="23" t="s">
        <v>8639</v>
      </c>
      <c r="B789" s="23" t="str">
        <f t="shared" si="24"/>
        <v>Ben Clappison</v>
      </c>
      <c r="C789" s="23" t="s">
        <v>339</v>
      </c>
      <c r="D789" s="23" t="s">
        <v>7462</v>
      </c>
      <c r="E789" s="23" t="s">
        <v>154</v>
      </c>
      <c r="F789" s="23">
        <v>100000043</v>
      </c>
      <c r="G789" s="23">
        <v>20</v>
      </c>
      <c r="H789" s="5" t="str">
        <f t="shared" si="25"/>
        <v>Ben ClappisonHull</v>
      </c>
      <c r="I789" s="23" t="s">
        <v>8640</v>
      </c>
      <c r="J789" s="23" t="s">
        <v>339</v>
      </c>
    </row>
    <row r="790" spans="1:10" ht="17.100000000000001">
      <c r="A790" s="23" t="s">
        <v>8641</v>
      </c>
      <c r="B790" s="23" t="str">
        <f t="shared" si="24"/>
        <v>Alex Clark</v>
      </c>
      <c r="C790" s="23" t="s">
        <v>339</v>
      </c>
      <c r="D790" s="23" t="s">
        <v>7445</v>
      </c>
      <c r="E790" s="23" t="s">
        <v>43</v>
      </c>
      <c r="F790" s="23">
        <v>100000053</v>
      </c>
      <c r="G790" s="23">
        <v>16</v>
      </c>
      <c r="H790" s="5" t="str">
        <f t="shared" si="25"/>
        <v>Alex ClarkSouthend</v>
      </c>
      <c r="I790" s="23" t="s">
        <v>7226</v>
      </c>
      <c r="J790" s="23" t="s">
        <v>339</v>
      </c>
    </row>
    <row r="791" spans="1:10" ht="17.100000000000001">
      <c r="A791" s="23" t="s">
        <v>8642</v>
      </c>
      <c r="B791" s="23" t="str">
        <f t="shared" si="24"/>
        <v>Ben Clark</v>
      </c>
      <c r="C791" s="23" t="s">
        <v>339</v>
      </c>
      <c r="D791" s="23" t="s">
        <v>7283</v>
      </c>
      <c r="E791" s="23" t="s">
        <v>253</v>
      </c>
      <c r="F791" s="23" t="s">
        <v>7081</v>
      </c>
      <c r="G791" s="23">
        <v>32</v>
      </c>
      <c r="H791" s="5" t="str">
        <f t="shared" si="25"/>
        <v>Ben ClarkGateshead</v>
      </c>
      <c r="I791" s="23" t="s">
        <v>8643</v>
      </c>
      <c r="J791" s="23" t="s">
        <v>339</v>
      </c>
    </row>
    <row r="792" spans="1:10" ht="17.100000000000001">
      <c r="A792" s="23" t="s">
        <v>8644</v>
      </c>
      <c r="B792" s="23" t="str">
        <f t="shared" si="24"/>
        <v>Jordan Clark</v>
      </c>
      <c r="C792" s="23" t="s">
        <v>339</v>
      </c>
      <c r="D792" s="23" t="s">
        <v>7481</v>
      </c>
      <c r="E792" s="23" t="s">
        <v>112</v>
      </c>
      <c r="F792" s="23" t="s">
        <v>38</v>
      </c>
      <c r="G792" s="23">
        <v>21</v>
      </c>
      <c r="H792" s="5" t="str">
        <f t="shared" si="25"/>
        <v>Jordan ClarkShrewsbury</v>
      </c>
      <c r="I792" s="23" t="s">
        <v>8645</v>
      </c>
      <c r="J792" s="23" t="s">
        <v>339</v>
      </c>
    </row>
    <row r="793" spans="1:10" ht="17.100000000000001">
      <c r="A793" s="23" t="s">
        <v>8646</v>
      </c>
      <c r="B793" s="23" t="str">
        <f t="shared" si="24"/>
        <v>Lewis Clark</v>
      </c>
      <c r="C793" s="23" t="s">
        <v>339</v>
      </c>
      <c r="D793" s="23" t="s">
        <v>7303</v>
      </c>
      <c r="E793" s="23" t="s">
        <v>5666</v>
      </c>
      <c r="F793" s="23" t="s">
        <v>5666</v>
      </c>
      <c r="G793" s="23">
        <v>18</v>
      </c>
      <c r="H793" s="5" t="str">
        <f t="shared" si="25"/>
        <v>Lewis ClarkNaN</v>
      </c>
      <c r="I793" s="23" t="s">
        <v>8647</v>
      </c>
      <c r="J793" s="23" t="s">
        <v>339</v>
      </c>
    </row>
    <row r="794" spans="1:10" ht="17.100000000000001">
      <c r="A794" s="23" t="s">
        <v>8648</v>
      </c>
      <c r="B794" s="23" t="str">
        <f t="shared" si="24"/>
        <v>Max Clark</v>
      </c>
      <c r="C794" s="23" t="s">
        <v>339</v>
      </c>
      <c r="D794" s="23" t="s">
        <v>8649</v>
      </c>
      <c r="E794" s="23" t="s">
        <v>154</v>
      </c>
      <c r="F794" s="23">
        <v>100000043</v>
      </c>
      <c r="G794" s="23">
        <v>19</v>
      </c>
      <c r="H794" s="5" t="str">
        <f t="shared" si="25"/>
        <v>Max ClarkHull</v>
      </c>
      <c r="I794" s="23" t="s">
        <v>8650</v>
      </c>
      <c r="J794" s="23" t="s">
        <v>339</v>
      </c>
    </row>
    <row r="795" spans="1:10" ht="17.100000000000001">
      <c r="A795" s="23" t="s">
        <v>8651</v>
      </c>
      <c r="B795" s="23" t="str">
        <f t="shared" si="24"/>
        <v>Michael Clark</v>
      </c>
      <c r="C795" s="23" t="s">
        <v>339</v>
      </c>
      <c r="D795" s="23" t="s">
        <v>7051</v>
      </c>
      <c r="E795" s="23" t="s">
        <v>231</v>
      </c>
      <c r="F795" s="23">
        <v>100000045</v>
      </c>
      <c r="G795" s="23">
        <v>17</v>
      </c>
      <c r="H795" s="5" t="str">
        <f t="shared" si="25"/>
        <v>Michael ClarkLeyton Orient</v>
      </c>
      <c r="I795" s="23" t="s">
        <v>8054</v>
      </c>
      <c r="J795" s="23" t="s">
        <v>339</v>
      </c>
    </row>
    <row r="796" spans="1:10" ht="17.100000000000001">
      <c r="A796" s="23" t="s">
        <v>8652</v>
      </c>
      <c r="B796" s="23" t="str">
        <f t="shared" si="24"/>
        <v>Jonson Clarke-Harris</v>
      </c>
      <c r="C796" s="23" t="s">
        <v>339</v>
      </c>
      <c r="D796" s="23" t="s">
        <v>7048</v>
      </c>
      <c r="E796" s="23" t="s">
        <v>265</v>
      </c>
      <c r="F796" s="23" t="s">
        <v>91</v>
      </c>
      <c r="G796" s="23">
        <v>20</v>
      </c>
      <c r="H796" s="5" t="str">
        <f t="shared" si="25"/>
        <v>Jonson Clarke-HarrisRotherham</v>
      </c>
      <c r="I796" s="23" t="s">
        <v>8653</v>
      </c>
      <c r="J796" s="23" t="s">
        <v>339</v>
      </c>
    </row>
    <row r="797" spans="1:10" ht="17.100000000000001">
      <c r="A797" s="23" t="s">
        <v>8654</v>
      </c>
      <c r="B797" s="23" t="str">
        <f t="shared" si="24"/>
        <v>Jake Clarke-Salter</v>
      </c>
      <c r="C797" s="23" t="s">
        <v>339</v>
      </c>
      <c r="D797" s="23" t="s">
        <v>7051</v>
      </c>
      <c r="E797" s="23" t="s">
        <v>169</v>
      </c>
      <c r="F797" s="23">
        <v>100000042</v>
      </c>
      <c r="G797" s="23">
        <v>17</v>
      </c>
      <c r="H797" s="5" t="str">
        <f t="shared" si="25"/>
        <v>Jake Clarke-SalterChelsea</v>
      </c>
      <c r="I797" s="23" t="s">
        <v>7525</v>
      </c>
      <c r="J797" s="23" t="s">
        <v>339</v>
      </c>
    </row>
    <row r="798" spans="1:10" ht="17.100000000000001">
      <c r="A798" s="23" t="s">
        <v>8655</v>
      </c>
      <c r="B798" s="23" t="str">
        <f t="shared" si="24"/>
        <v>Conor Clarke</v>
      </c>
      <c r="C798" s="23" t="s">
        <v>339</v>
      </c>
      <c r="D798" s="23" t="s">
        <v>7170</v>
      </c>
      <c r="E798" s="23" t="s">
        <v>5666</v>
      </c>
      <c r="F798" s="23" t="s">
        <v>5666</v>
      </c>
      <c r="G798" s="23">
        <v>19</v>
      </c>
      <c r="H798" s="5" t="str">
        <f t="shared" si="25"/>
        <v>Conor ClarkeNaN</v>
      </c>
      <c r="I798" s="23" t="s">
        <v>7254</v>
      </c>
      <c r="J798" s="23" t="s">
        <v>339</v>
      </c>
    </row>
    <row r="799" spans="1:10" ht="17.100000000000001">
      <c r="A799" s="23" t="s">
        <v>8656</v>
      </c>
      <c r="B799" s="23" t="str">
        <f t="shared" si="24"/>
        <v>James Clarke</v>
      </c>
      <c r="C799" s="23" t="s">
        <v>339</v>
      </c>
      <c r="D799" s="23" t="s">
        <v>7042</v>
      </c>
      <c r="E799" s="23" t="s">
        <v>5666</v>
      </c>
      <c r="F799" s="23" t="s">
        <v>5666</v>
      </c>
      <c r="G799" s="23">
        <v>18</v>
      </c>
      <c r="H799" s="5" t="str">
        <f t="shared" si="25"/>
        <v>James ClarkeNaN</v>
      </c>
      <c r="I799" s="23" t="s">
        <v>8657</v>
      </c>
      <c r="J799" s="23" t="s">
        <v>339</v>
      </c>
    </row>
    <row r="800" spans="1:10" ht="17.100000000000001">
      <c r="A800" s="23" t="s">
        <v>8656</v>
      </c>
      <c r="B800" s="23" t="str">
        <f t="shared" si="24"/>
        <v>James Clarke</v>
      </c>
      <c r="C800" s="23" t="s">
        <v>339</v>
      </c>
      <c r="D800" s="23" t="s">
        <v>7462</v>
      </c>
      <c r="E800" s="23" t="s">
        <v>121</v>
      </c>
      <c r="F800" s="23" t="s">
        <v>18</v>
      </c>
      <c r="G800" s="23">
        <v>25</v>
      </c>
      <c r="H800" s="5" t="str">
        <f t="shared" si="25"/>
        <v>James ClarkeBristol Rovers</v>
      </c>
      <c r="I800" s="23" t="s">
        <v>8658</v>
      </c>
      <c r="J800" s="23" t="s">
        <v>339</v>
      </c>
    </row>
    <row r="801" spans="1:10" ht="33.950000000000003">
      <c r="A801" s="23" t="s">
        <v>8659</v>
      </c>
      <c r="B801" s="23" t="str">
        <f t="shared" si="24"/>
        <v>Jamie Clarke</v>
      </c>
      <c r="C801" s="23" t="s">
        <v>339</v>
      </c>
      <c r="D801" s="23" t="s">
        <v>8450</v>
      </c>
      <c r="E801" s="23" t="s">
        <v>3642</v>
      </c>
      <c r="F801" s="23" t="s">
        <v>3621</v>
      </c>
      <c r="G801" s="23">
        <v>32</v>
      </c>
      <c r="H801" s="5" t="str">
        <f t="shared" si="25"/>
        <v>Jamie ClarkeArbroath</v>
      </c>
      <c r="I801" s="23" t="s">
        <v>8660</v>
      </c>
      <c r="J801" s="23" t="s">
        <v>4798</v>
      </c>
    </row>
    <row r="802" spans="1:10" ht="17.100000000000001">
      <c r="A802" s="23" t="s">
        <v>8661</v>
      </c>
      <c r="B802" s="23" t="str">
        <f t="shared" si="24"/>
        <v>Joe Clarke</v>
      </c>
      <c r="C802" s="23" t="s">
        <v>339</v>
      </c>
      <c r="D802" s="23" t="s">
        <v>8662</v>
      </c>
      <c r="E802" s="23" t="s">
        <v>674</v>
      </c>
      <c r="F802" s="23" t="s">
        <v>7081</v>
      </c>
      <c r="G802" s="23">
        <v>27</v>
      </c>
      <c r="H802" s="5" t="str">
        <f t="shared" si="25"/>
        <v>Joe ClarkeKidderminster</v>
      </c>
      <c r="I802" s="23" t="s">
        <v>8663</v>
      </c>
      <c r="J802" s="23" t="s">
        <v>339</v>
      </c>
    </row>
    <row r="803" spans="1:10" ht="17.100000000000001">
      <c r="A803" s="23" t="s">
        <v>8664</v>
      </c>
      <c r="B803" s="23" t="str">
        <f t="shared" si="24"/>
        <v>Jordan Clarke</v>
      </c>
      <c r="C803" s="23" t="s">
        <v>339</v>
      </c>
      <c r="D803" s="23" t="s">
        <v>7462</v>
      </c>
      <c r="E803" s="23" t="s">
        <v>134</v>
      </c>
      <c r="F803" s="23" t="s">
        <v>38</v>
      </c>
      <c r="G803" s="23">
        <v>23</v>
      </c>
      <c r="H803" s="5" t="str">
        <f t="shared" si="25"/>
        <v>Jordan ClarkeScunthorpe</v>
      </c>
      <c r="I803" s="23" t="s">
        <v>8665</v>
      </c>
      <c r="J803" s="23" t="s">
        <v>339</v>
      </c>
    </row>
    <row r="804" spans="1:10" ht="17.100000000000001">
      <c r="A804" s="23" t="s">
        <v>8666</v>
      </c>
      <c r="B804" s="23" t="str">
        <f t="shared" si="24"/>
        <v>Josh Clarke</v>
      </c>
      <c r="C804" s="23" t="s">
        <v>339</v>
      </c>
      <c r="D804" s="23" t="s">
        <v>8389</v>
      </c>
      <c r="E804" s="23" t="s">
        <v>290</v>
      </c>
      <c r="F804" s="23" t="s">
        <v>91</v>
      </c>
      <c r="G804" s="23">
        <v>19</v>
      </c>
      <c r="H804" s="5" t="str">
        <f t="shared" si="25"/>
        <v>Josh ClarkeBrentford</v>
      </c>
      <c r="I804" s="23" t="s">
        <v>8667</v>
      </c>
      <c r="J804" s="23" t="s">
        <v>339</v>
      </c>
    </row>
    <row r="805" spans="1:10" ht="17.100000000000001">
      <c r="A805" s="23" t="s">
        <v>8668</v>
      </c>
      <c r="B805" s="23" t="str">
        <f t="shared" si="24"/>
        <v>Kyle Clarke</v>
      </c>
      <c r="C805" s="23" t="s">
        <v>339</v>
      </c>
      <c r="D805" s="23" t="s">
        <v>7051</v>
      </c>
      <c r="E805" s="23" t="s">
        <v>200</v>
      </c>
      <c r="F805" s="23">
        <v>100000044</v>
      </c>
      <c r="G805" s="23">
        <v>17</v>
      </c>
      <c r="H805" s="5" t="str">
        <f t="shared" si="25"/>
        <v>Kyle ClarkePort Vale</v>
      </c>
      <c r="I805" s="23" t="s">
        <v>8669</v>
      </c>
      <c r="J805" s="23" t="s">
        <v>339</v>
      </c>
    </row>
    <row r="806" spans="1:10" ht="17.100000000000001">
      <c r="A806" s="23" t="s">
        <v>8670</v>
      </c>
      <c r="B806" s="23" t="str">
        <f t="shared" si="24"/>
        <v>Leon Clarke</v>
      </c>
      <c r="C806" s="23" t="s">
        <v>339</v>
      </c>
      <c r="D806" s="23" t="s">
        <v>7048</v>
      </c>
      <c r="E806" s="23" t="s">
        <v>402</v>
      </c>
      <c r="F806" s="23" t="s">
        <v>38</v>
      </c>
      <c r="G806" s="23">
        <v>30</v>
      </c>
      <c r="H806" s="5" t="str">
        <f t="shared" si="25"/>
        <v>Leon ClarkeBury</v>
      </c>
      <c r="I806" s="23" t="s">
        <v>8671</v>
      </c>
      <c r="J806" s="23" t="s">
        <v>339</v>
      </c>
    </row>
    <row r="807" spans="1:10" ht="17.100000000000001">
      <c r="A807" s="23" t="s">
        <v>8672</v>
      </c>
      <c r="B807" s="23" t="str">
        <f t="shared" si="24"/>
        <v>Matthew Clarke</v>
      </c>
      <c r="C807" s="23" t="s">
        <v>339</v>
      </c>
      <c r="D807" s="23" t="s">
        <v>7303</v>
      </c>
      <c r="E807" s="23" t="s">
        <v>326</v>
      </c>
      <c r="F807" s="23" t="s">
        <v>18</v>
      </c>
      <c r="G807" s="23">
        <v>18</v>
      </c>
      <c r="H807" s="5" t="str">
        <f t="shared" si="25"/>
        <v>Matthew ClarkePortsmouth</v>
      </c>
      <c r="I807" s="23" t="s">
        <v>8673</v>
      </c>
      <c r="J807" s="23" t="s">
        <v>339</v>
      </c>
    </row>
    <row r="808" spans="1:10" ht="17.100000000000001">
      <c r="A808" s="23" t="s">
        <v>8672</v>
      </c>
      <c r="B808" s="23" t="str">
        <f t="shared" si="24"/>
        <v>Matthew Clarke</v>
      </c>
      <c r="C808" s="23" t="s">
        <v>339</v>
      </c>
      <c r="D808" s="23" t="s">
        <v>7051</v>
      </c>
      <c r="E808" s="23" t="s">
        <v>5666</v>
      </c>
      <c r="F808" s="23" t="s">
        <v>5666</v>
      </c>
      <c r="G808" s="23">
        <v>34</v>
      </c>
      <c r="H808" s="5" t="str">
        <f t="shared" si="25"/>
        <v>Matthew ClarkeNaN</v>
      </c>
      <c r="I808" s="23" t="s">
        <v>8674</v>
      </c>
      <c r="J808" s="23" t="s">
        <v>339</v>
      </c>
    </row>
    <row r="809" spans="1:10" ht="17.100000000000001">
      <c r="A809" s="23" t="s">
        <v>8675</v>
      </c>
      <c r="B809" s="23" t="str">
        <f t="shared" si="24"/>
        <v>Nathan Clarke</v>
      </c>
      <c r="C809" s="23" t="s">
        <v>339</v>
      </c>
      <c r="D809" s="23" t="s">
        <v>7051</v>
      </c>
      <c r="E809" s="23" t="s">
        <v>496</v>
      </c>
      <c r="F809" s="23">
        <v>100000046</v>
      </c>
      <c r="G809" s="23">
        <v>31</v>
      </c>
      <c r="H809" s="5" t="str">
        <f t="shared" si="25"/>
        <v>Nathan ClarkeBradford City</v>
      </c>
      <c r="I809" s="23" t="s">
        <v>8676</v>
      </c>
      <c r="J809" s="23" t="s">
        <v>339</v>
      </c>
    </row>
    <row r="810" spans="1:10" ht="17.100000000000001">
      <c r="A810" s="23" t="s">
        <v>8677</v>
      </c>
      <c r="B810" s="23" t="str">
        <f t="shared" si="24"/>
        <v>Ollie Clarke</v>
      </c>
      <c r="C810" s="23" t="s">
        <v>339</v>
      </c>
      <c r="D810" s="23" t="s">
        <v>7042</v>
      </c>
      <c r="E810" s="23" t="s">
        <v>121</v>
      </c>
      <c r="F810" s="23" t="s">
        <v>18</v>
      </c>
      <c r="G810" s="23">
        <v>23</v>
      </c>
      <c r="H810" s="5" t="str">
        <f t="shared" si="25"/>
        <v>Ollie ClarkeBristol Rovers</v>
      </c>
      <c r="I810" s="23" t="s">
        <v>8678</v>
      </c>
      <c r="J810" s="23" t="s">
        <v>339</v>
      </c>
    </row>
    <row r="811" spans="1:10" ht="17.100000000000001">
      <c r="A811" s="23" t="s">
        <v>8679</v>
      </c>
      <c r="B811" s="23" t="str">
        <f t="shared" si="24"/>
        <v>Peter Clarke</v>
      </c>
      <c r="C811" s="23" t="s">
        <v>339</v>
      </c>
      <c r="D811" s="23" t="s">
        <v>7051</v>
      </c>
      <c r="E811" s="23" t="s">
        <v>402</v>
      </c>
      <c r="F811" s="23" t="s">
        <v>38</v>
      </c>
      <c r="G811" s="23">
        <v>33</v>
      </c>
      <c r="H811" s="5" t="str">
        <f t="shared" si="25"/>
        <v>Peter ClarkeBury</v>
      </c>
      <c r="I811" s="23" t="s">
        <v>8680</v>
      </c>
      <c r="J811" s="23" t="s">
        <v>339</v>
      </c>
    </row>
    <row r="812" spans="1:10" ht="17.100000000000001">
      <c r="A812" s="23" t="s">
        <v>8681</v>
      </c>
      <c r="B812" s="23" t="str">
        <f t="shared" si="24"/>
        <v>Ruudi Clarke</v>
      </c>
      <c r="C812" s="23" t="s">
        <v>339</v>
      </c>
      <c r="D812" s="23" t="s">
        <v>7102</v>
      </c>
      <c r="E812" s="23" t="s">
        <v>98</v>
      </c>
      <c r="F812" s="23">
        <v>100000052</v>
      </c>
      <c r="G812" s="23">
        <v>17</v>
      </c>
      <c r="H812" s="5" t="str">
        <f t="shared" si="25"/>
        <v>Ruudi ClarkeQ.P.R.</v>
      </c>
      <c r="I812" s="23" t="s">
        <v>8296</v>
      </c>
      <c r="J812" s="23" t="s">
        <v>339</v>
      </c>
    </row>
    <row r="813" spans="1:10" ht="17.100000000000001">
      <c r="A813" s="23" t="s">
        <v>8682</v>
      </c>
      <c r="B813" s="23" t="str">
        <f t="shared" si="24"/>
        <v>Ryan Clarke</v>
      </c>
      <c r="C813" s="23" t="s">
        <v>339</v>
      </c>
      <c r="D813" s="23" t="s">
        <v>166</v>
      </c>
      <c r="E813" s="23" t="s">
        <v>149</v>
      </c>
      <c r="F813" s="23" t="s">
        <v>18</v>
      </c>
      <c r="G813" s="23">
        <v>33</v>
      </c>
      <c r="H813" s="5" t="str">
        <f t="shared" si="25"/>
        <v>Ryan ClarkeNorthampton</v>
      </c>
      <c r="I813" s="23" t="s">
        <v>8683</v>
      </c>
      <c r="J813" s="23" t="s">
        <v>339</v>
      </c>
    </row>
    <row r="814" spans="1:10" ht="17.100000000000001">
      <c r="A814" s="23" t="s">
        <v>8684</v>
      </c>
      <c r="B814" s="23" t="str">
        <f t="shared" si="24"/>
        <v>Tom Clarke</v>
      </c>
      <c r="C814" s="23" t="s">
        <v>339</v>
      </c>
      <c r="D814" s="23" t="s">
        <v>7462</v>
      </c>
      <c r="E814" s="23" t="s">
        <v>397</v>
      </c>
      <c r="F814" s="23" t="s">
        <v>91</v>
      </c>
      <c r="G814" s="23">
        <v>27</v>
      </c>
      <c r="H814" s="5" t="str">
        <f t="shared" si="25"/>
        <v>Tom ClarkePreston</v>
      </c>
      <c r="I814" s="23" t="s">
        <v>8685</v>
      </c>
      <c r="J814" s="23" t="s">
        <v>339</v>
      </c>
    </row>
    <row r="815" spans="1:10" ht="17.100000000000001">
      <c r="A815" s="23" t="s">
        <v>8686</v>
      </c>
      <c r="B815" s="23" t="str">
        <f t="shared" si="24"/>
        <v>Warren Clarke</v>
      </c>
      <c r="C815" s="23" t="s">
        <v>339</v>
      </c>
      <c r="D815" s="23" t="s">
        <v>7481</v>
      </c>
      <c r="E815" s="23" t="s">
        <v>90</v>
      </c>
      <c r="F815" s="23">
        <v>100000043</v>
      </c>
      <c r="G815" s="23">
        <v>17</v>
      </c>
      <c r="H815" s="5" t="str">
        <f t="shared" si="25"/>
        <v>Warren ClarkeSheff Wed</v>
      </c>
      <c r="I815" s="23" t="s">
        <v>8687</v>
      </c>
      <c r="J815" s="23" t="s">
        <v>339</v>
      </c>
    </row>
    <row r="816" spans="1:10" ht="17.100000000000001">
      <c r="A816" s="23" t="s">
        <v>8688</v>
      </c>
      <c r="B816" s="23" t="str">
        <f t="shared" si="24"/>
        <v>Craig Clay</v>
      </c>
      <c r="C816" s="23" t="s">
        <v>339</v>
      </c>
      <c r="D816" s="23" t="s">
        <v>7042</v>
      </c>
      <c r="E816" s="23" t="s">
        <v>3854</v>
      </c>
      <c r="F816" s="23" t="s">
        <v>7081</v>
      </c>
      <c r="G816" s="23">
        <v>23</v>
      </c>
      <c r="H816" s="5" t="str">
        <f t="shared" si="25"/>
        <v>Craig ClayGrimsby</v>
      </c>
      <c r="I816" s="23" t="s">
        <v>8689</v>
      </c>
      <c r="J816" s="23" t="s">
        <v>339</v>
      </c>
    </row>
    <row r="817" spans="1:10" ht="17.100000000000001">
      <c r="A817" s="23" t="s">
        <v>8690</v>
      </c>
      <c r="B817" s="23" t="str">
        <f t="shared" si="24"/>
        <v>Tamar Clayton-Naute</v>
      </c>
      <c r="C817" s="23" t="s">
        <v>339</v>
      </c>
      <c r="D817" s="23" t="s">
        <v>7039</v>
      </c>
      <c r="E817" s="23" t="s">
        <v>68</v>
      </c>
      <c r="F817" s="23">
        <v>100000053</v>
      </c>
      <c r="G817" s="23">
        <v>15</v>
      </c>
      <c r="H817" s="5" t="str">
        <f t="shared" si="25"/>
        <v>Tamar Clayton-NauteNotts Co</v>
      </c>
      <c r="I817" s="23" t="s">
        <v>8691</v>
      </c>
      <c r="J817" s="23" t="s">
        <v>339</v>
      </c>
    </row>
    <row r="818" spans="1:10" ht="17.100000000000001">
      <c r="A818" s="23" t="s">
        <v>8692</v>
      </c>
      <c r="B818" s="23" t="str">
        <f t="shared" si="24"/>
        <v>Adam Clayton</v>
      </c>
      <c r="C818" s="23" t="s">
        <v>339</v>
      </c>
      <c r="D818" s="23" t="s">
        <v>7042</v>
      </c>
      <c r="E818" s="23" t="s">
        <v>136</v>
      </c>
      <c r="F818" s="23" t="s">
        <v>91</v>
      </c>
      <c r="G818" s="23">
        <v>26</v>
      </c>
      <c r="H818" s="5" t="str">
        <f t="shared" si="25"/>
        <v>Adam ClaytonMiddlesbrough</v>
      </c>
      <c r="I818" s="23" t="s">
        <v>8693</v>
      </c>
      <c r="J818" s="23" t="s">
        <v>339</v>
      </c>
    </row>
    <row r="819" spans="1:10" ht="17.100000000000001">
      <c r="A819" s="23" t="s">
        <v>8694</v>
      </c>
      <c r="B819" s="23" t="str">
        <f t="shared" si="24"/>
        <v>Bradley Clayton</v>
      </c>
      <c r="C819" s="23" t="s">
        <v>339</v>
      </c>
      <c r="D819" s="23" t="s">
        <v>7048</v>
      </c>
      <c r="E819" s="23" t="s">
        <v>290</v>
      </c>
      <c r="F819" s="23">
        <v>100000043</v>
      </c>
      <c r="G819" s="23">
        <v>17</v>
      </c>
      <c r="H819" s="5" t="str">
        <f t="shared" si="25"/>
        <v>Bradley ClaytonBrentford</v>
      </c>
      <c r="I819" s="23" t="s">
        <v>8695</v>
      </c>
      <c r="J819" s="23" t="s">
        <v>339</v>
      </c>
    </row>
    <row r="820" spans="1:10" ht="17.100000000000001">
      <c r="A820" s="23" t="s">
        <v>8696</v>
      </c>
      <c r="B820" s="23" t="str">
        <f t="shared" si="24"/>
        <v>Max Clayton</v>
      </c>
      <c r="C820" s="23" t="s">
        <v>339</v>
      </c>
      <c r="D820" s="23" t="s">
        <v>7124</v>
      </c>
      <c r="E820" s="23" t="s">
        <v>204</v>
      </c>
      <c r="F820" s="23" t="s">
        <v>91</v>
      </c>
      <c r="G820" s="23">
        <v>20</v>
      </c>
      <c r="H820" s="5" t="str">
        <f t="shared" si="25"/>
        <v>Max ClaytonBolton</v>
      </c>
      <c r="I820" s="23" t="s">
        <v>8697</v>
      </c>
      <c r="J820" s="23" t="s">
        <v>339</v>
      </c>
    </row>
    <row r="821" spans="1:10" ht="17.100000000000001">
      <c r="A821" s="23" t="s">
        <v>8698</v>
      </c>
      <c r="B821" s="23" t="str">
        <f t="shared" si="24"/>
        <v>Mitchell Clayton</v>
      </c>
      <c r="C821" s="23" t="s">
        <v>339</v>
      </c>
      <c r="D821" s="23" t="s">
        <v>7059</v>
      </c>
      <c r="E821" s="23" t="s">
        <v>5666</v>
      </c>
      <c r="F821" s="23" t="s">
        <v>5666</v>
      </c>
      <c r="G821" s="23">
        <v>19</v>
      </c>
      <c r="H821" s="5" t="str">
        <f t="shared" si="25"/>
        <v>Mitchell ClaytonNaN</v>
      </c>
      <c r="I821" s="23" t="s">
        <v>8699</v>
      </c>
      <c r="J821" s="23" t="s">
        <v>339</v>
      </c>
    </row>
    <row r="822" spans="1:10" ht="17.100000000000001">
      <c r="A822" s="23" t="s">
        <v>8700</v>
      </c>
      <c r="B822" s="23" t="str">
        <f t="shared" si="24"/>
        <v>Nicky Clee</v>
      </c>
      <c r="C822" s="23" t="s">
        <v>339</v>
      </c>
      <c r="D822" s="23" t="s">
        <v>7445</v>
      </c>
      <c r="E822" s="23" t="s">
        <v>1895</v>
      </c>
      <c r="F822" s="23" t="s">
        <v>7081</v>
      </c>
      <c r="G822" s="23">
        <v>31</v>
      </c>
      <c r="H822" s="5" t="str">
        <f t="shared" si="25"/>
        <v>Nicky CleeAltrincham</v>
      </c>
      <c r="I822" s="23" t="s">
        <v>8701</v>
      </c>
      <c r="J822" s="23" t="s">
        <v>339</v>
      </c>
    </row>
    <row r="823" spans="1:10" ht="17.100000000000001">
      <c r="A823" s="23" t="s">
        <v>8702</v>
      </c>
      <c r="B823" s="23" t="str">
        <f t="shared" si="24"/>
        <v>George Cleet</v>
      </c>
      <c r="C823" s="23" t="s">
        <v>339</v>
      </c>
      <c r="D823" s="23" t="s">
        <v>7051</v>
      </c>
      <c r="E823" s="23" t="s">
        <v>225</v>
      </c>
      <c r="F823" s="23">
        <v>100000042</v>
      </c>
      <c r="G823" s="23">
        <v>18</v>
      </c>
      <c r="H823" s="5" t="str">
        <f t="shared" si="25"/>
        <v>George CleetWest Brom</v>
      </c>
      <c r="I823" s="23" t="s">
        <v>8076</v>
      </c>
      <c r="J823" s="23" t="s">
        <v>339</v>
      </c>
    </row>
    <row r="824" spans="1:10" ht="17.100000000000001">
      <c r="A824" s="23" t="s">
        <v>8703</v>
      </c>
      <c r="B824" s="23" t="str">
        <f t="shared" si="24"/>
        <v>Shawniki Clement-Peter</v>
      </c>
      <c r="C824" s="23" t="s">
        <v>339</v>
      </c>
      <c r="D824" s="23" t="s">
        <v>7042</v>
      </c>
      <c r="E824" s="23" t="s">
        <v>5666</v>
      </c>
      <c r="F824" s="23" t="s">
        <v>5666</v>
      </c>
      <c r="G824" s="23">
        <v>18</v>
      </c>
      <c r="H824" s="5" t="str">
        <f t="shared" si="25"/>
        <v>Shawniki Clement-PeterNaN</v>
      </c>
      <c r="I824" s="23" t="s">
        <v>8704</v>
      </c>
      <c r="J824" s="23" t="s">
        <v>339</v>
      </c>
    </row>
    <row r="825" spans="1:10" ht="17.100000000000001">
      <c r="A825" s="23" t="s">
        <v>8705</v>
      </c>
      <c r="B825" s="23" t="str">
        <f t="shared" si="24"/>
        <v>Chris Clements</v>
      </c>
      <c r="C825" s="23" t="s">
        <v>339</v>
      </c>
      <c r="D825" s="23" t="s">
        <v>7102</v>
      </c>
      <c r="E825" s="23" t="s">
        <v>32</v>
      </c>
      <c r="F825" s="23" t="s">
        <v>18</v>
      </c>
      <c r="G825" s="23">
        <v>25</v>
      </c>
      <c r="H825" s="5" t="str">
        <f t="shared" si="25"/>
        <v>Chris ClementsMansfield</v>
      </c>
      <c r="I825" s="23" t="s">
        <v>8706</v>
      </c>
      <c r="J825" s="23" t="s">
        <v>339</v>
      </c>
    </row>
    <row r="826" spans="1:10" ht="17.100000000000001">
      <c r="A826" s="23" t="s">
        <v>8707</v>
      </c>
      <c r="B826" s="23" t="str">
        <f t="shared" si="24"/>
        <v>Charlie Cleminshaw</v>
      </c>
      <c r="C826" s="23" t="s">
        <v>339</v>
      </c>
      <c r="D826" s="23" t="s">
        <v>7051</v>
      </c>
      <c r="E826" s="23" t="s">
        <v>134</v>
      </c>
      <c r="F826" s="23">
        <v>100000046</v>
      </c>
      <c r="G826" s="23">
        <v>17</v>
      </c>
      <c r="H826" s="5" t="str">
        <f t="shared" si="25"/>
        <v>Charlie CleminshawScunthorpe</v>
      </c>
      <c r="I826" s="23" t="s">
        <v>8708</v>
      </c>
      <c r="J826" s="23" t="s">
        <v>339</v>
      </c>
    </row>
    <row r="827" spans="1:10" ht="17.100000000000001">
      <c r="A827" s="23" t="s">
        <v>8709</v>
      </c>
      <c r="B827" s="23" t="str">
        <f t="shared" si="24"/>
        <v>Tom Cleverley</v>
      </c>
      <c r="C827" s="23" t="s">
        <v>339</v>
      </c>
      <c r="D827" s="23" t="s">
        <v>7102</v>
      </c>
      <c r="E827" s="23" t="s">
        <v>329</v>
      </c>
      <c r="F827" s="23" t="s">
        <v>7125</v>
      </c>
      <c r="G827" s="23">
        <v>25</v>
      </c>
      <c r="H827" s="5" t="str">
        <f t="shared" si="25"/>
        <v>Tom CleverleyEverton</v>
      </c>
      <c r="I827" s="23" t="s">
        <v>8710</v>
      </c>
      <c r="J827" s="23" t="s">
        <v>339</v>
      </c>
    </row>
    <row r="828" spans="1:10" ht="17.100000000000001">
      <c r="A828" s="23" t="s">
        <v>8711</v>
      </c>
      <c r="B828" s="23" t="str">
        <f t="shared" si="24"/>
        <v>Harry Clibbens</v>
      </c>
      <c r="C828" s="23" t="s">
        <v>339</v>
      </c>
      <c r="D828" s="23" t="s">
        <v>7059</v>
      </c>
      <c r="E828" s="23" t="s">
        <v>252</v>
      </c>
      <c r="F828" s="23">
        <v>100000052</v>
      </c>
      <c r="G828" s="23">
        <v>16</v>
      </c>
      <c r="H828" s="5" t="str">
        <f t="shared" si="25"/>
        <v>Harry ClibbensHuddersfield</v>
      </c>
      <c r="I828" s="23" t="s">
        <v>8712</v>
      </c>
      <c r="J828" s="23" t="s">
        <v>339</v>
      </c>
    </row>
    <row r="829" spans="1:10" ht="17.100000000000001">
      <c r="A829" s="23" t="s">
        <v>8713</v>
      </c>
      <c r="B829" s="23" t="str">
        <f t="shared" si="24"/>
        <v>Billy Clifford</v>
      </c>
      <c r="C829" s="23" t="s">
        <v>339</v>
      </c>
      <c r="D829" s="23" t="s">
        <v>7102</v>
      </c>
      <c r="E829" s="23" t="s">
        <v>4059</v>
      </c>
      <c r="F829" s="23" t="s">
        <v>7081</v>
      </c>
      <c r="G829" s="23">
        <v>22</v>
      </c>
      <c r="H829" s="5" t="str">
        <f t="shared" si="25"/>
        <v>Billy CliffordBoreham Wood</v>
      </c>
      <c r="I829" s="23" t="s">
        <v>8714</v>
      </c>
      <c r="J829" s="23" t="s">
        <v>339</v>
      </c>
    </row>
    <row r="830" spans="1:10" ht="17.100000000000001">
      <c r="A830" s="23" t="s">
        <v>8715</v>
      </c>
      <c r="B830" s="23" t="str">
        <f t="shared" si="24"/>
        <v>Tom Clifford</v>
      </c>
      <c r="C830" s="23" t="s">
        <v>339</v>
      </c>
      <c r="D830" s="23" t="s">
        <v>7059</v>
      </c>
      <c r="E830" s="23" t="s">
        <v>43</v>
      </c>
      <c r="F830" s="23">
        <v>100000053</v>
      </c>
      <c r="G830" s="23">
        <v>16</v>
      </c>
      <c r="H830" s="5" t="str">
        <f t="shared" si="25"/>
        <v>Tom CliffordSouthend</v>
      </c>
      <c r="I830" s="23" t="s">
        <v>8716</v>
      </c>
      <c r="J830" s="23" t="s">
        <v>339</v>
      </c>
    </row>
    <row r="831" spans="1:10" ht="17.100000000000001">
      <c r="A831" s="23" t="s">
        <v>8717</v>
      </c>
      <c r="B831" s="23" t="str">
        <f t="shared" si="24"/>
        <v>Danny Clifton</v>
      </c>
      <c r="C831" s="23" t="s">
        <v>339</v>
      </c>
      <c r="D831" s="23" t="s">
        <v>7048</v>
      </c>
      <c r="E831" s="23" t="s">
        <v>149</v>
      </c>
      <c r="F831" s="23" t="s">
        <v>7090</v>
      </c>
      <c r="G831" s="23">
        <v>18</v>
      </c>
      <c r="H831" s="5" t="str">
        <f t="shared" si="25"/>
        <v>Danny CliftonNorthampton</v>
      </c>
      <c r="I831" s="23" t="s">
        <v>8718</v>
      </c>
      <c r="J831" s="23" t="s">
        <v>339</v>
      </c>
    </row>
    <row r="832" spans="1:10" ht="17.100000000000001">
      <c r="A832" s="23" t="s">
        <v>8719</v>
      </c>
      <c r="B832" s="23" t="str">
        <f t="shared" si="24"/>
        <v>Kyle Clinton</v>
      </c>
      <c r="C832" s="23" t="s">
        <v>339</v>
      </c>
      <c r="D832" s="23" t="s">
        <v>7051</v>
      </c>
      <c r="E832" s="23" t="s">
        <v>141</v>
      </c>
      <c r="F832" s="23">
        <v>100000042</v>
      </c>
      <c r="G832" s="23">
        <v>18</v>
      </c>
      <c r="H832" s="5" t="str">
        <f t="shared" si="25"/>
        <v>Kyle ClintonSouthampton</v>
      </c>
      <c r="I832" s="23" t="s">
        <v>7251</v>
      </c>
      <c r="J832" s="23" t="s">
        <v>339</v>
      </c>
    </row>
    <row r="833" spans="1:10" ht="17.100000000000001">
      <c r="A833" s="23" t="s">
        <v>8720</v>
      </c>
      <c r="B833" s="23" t="str">
        <f t="shared" si="24"/>
        <v>Sean Clohessy</v>
      </c>
      <c r="C833" s="23" t="s">
        <v>339</v>
      </c>
      <c r="D833" s="23" t="s">
        <v>7089</v>
      </c>
      <c r="E833" s="23" t="s">
        <v>231</v>
      </c>
      <c r="F833" s="23" t="s">
        <v>18</v>
      </c>
      <c r="G833" s="23">
        <v>28</v>
      </c>
      <c r="H833" s="5" t="str">
        <f t="shared" si="25"/>
        <v>Sean ClohessyLeyton Orient</v>
      </c>
      <c r="I833" s="23" t="s">
        <v>8721</v>
      </c>
      <c r="J833" s="23" t="s">
        <v>339</v>
      </c>
    </row>
    <row r="834" spans="1:10" ht="17.100000000000001">
      <c r="A834" s="23" t="s">
        <v>8722</v>
      </c>
      <c r="B834" s="23" t="str">
        <f t="shared" ref="B834:B897" si="26">MID(A834 &amp; " " &amp; A834, FIND(", ", A834) + 2, LEN(A834) - FIND(", ", A834) - 1) &amp; " " &amp; LEFT(A834, FIND(", ", A834) - 1)</f>
        <v>Ben Close</v>
      </c>
      <c r="C834" s="23" t="s">
        <v>339</v>
      </c>
      <c r="D834" s="23" t="s">
        <v>212</v>
      </c>
      <c r="E834" s="23" t="s">
        <v>326</v>
      </c>
      <c r="F834" s="23" t="s">
        <v>18</v>
      </c>
      <c r="G834" s="23">
        <v>18</v>
      </c>
      <c r="H834" s="5" t="str">
        <f t="shared" ref="H834:H897" si="27">B834 &amp; E834</f>
        <v>Ben ClosePortsmouth</v>
      </c>
      <c r="I834" s="23" t="s">
        <v>8723</v>
      </c>
      <c r="J834" s="23" t="s">
        <v>339</v>
      </c>
    </row>
    <row r="835" spans="1:10" ht="17.100000000000001">
      <c r="A835" s="23" t="s">
        <v>8724</v>
      </c>
      <c r="B835" s="23" t="str">
        <f t="shared" si="26"/>
        <v>Charlie Clough</v>
      </c>
      <c r="C835" s="23" t="s">
        <v>339</v>
      </c>
      <c r="D835" s="23" t="s">
        <v>7051</v>
      </c>
      <c r="E835" s="23" t="s">
        <v>627</v>
      </c>
      <c r="F835" s="23" t="s">
        <v>7081</v>
      </c>
      <c r="G835" s="23">
        <v>24</v>
      </c>
      <c r="H835" s="5" t="str">
        <f t="shared" si="27"/>
        <v>Charlie CloughForest Green</v>
      </c>
      <c r="I835" s="23" t="s">
        <v>8725</v>
      </c>
      <c r="J835" s="23" t="s">
        <v>339</v>
      </c>
    </row>
    <row r="836" spans="1:10" ht="17.100000000000001">
      <c r="A836" s="23" t="s">
        <v>8726</v>
      </c>
      <c r="B836" s="23" t="str">
        <f t="shared" si="26"/>
        <v>Zach Clough</v>
      </c>
      <c r="C836" s="23" t="s">
        <v>339</v>
      </c>
      <c r="D836" s="23" t="s">
        <v>7034</v>
      </c>
      <c r="E836" s="23" t="s">
        <v>204</v>
      </c>
      <c r="F836" s="23" t="s">
        <v>91</v>
      </c>
      <c r="G836" s="23">
        <v>20</v>
      </c>
      <c r="H836" s="5" t="str">
        <f t="shared" si="27"/>
        <v>Zach CloughBolton</v>
      </c>
      <c r="I836" s="23" t="s">
        <v>8727</v>
      </c>
      <c r="J836" s="23" t="s">
        <v>339</v>
      </c>
    </row>
    <row r="837" spans="1:10" ht="17.100000000000001">
      <c r="A837" s="23" t="s">
        <v>8728</v>
      </c>
      <c r="B837" s="23" t="str">
        <f t="shared" si="26"/>
        <v>Sam Clucas</v>
      </c>
      <c r="C837" s="23" t="s">
        <v>339</v>
      </c>
      <c r="D837" s="23" t="s">
        <v>8637</v>
      </c>
      <c r="E837" s="23" t="s">
        <v>154</v>
      </c>
      <c r="F837" s="23" t="s">
        <v>91</v>
      </c>
      <c r="G837" s="23">
        <v>24</v>
      </c>
      <c r="H837" s="5" t="str">
        <f t="shared" si="27"/>
        <v>Sam ClucasHull</v>
      </c>
      <c r="I837" s="23" t="s">
        <v>8729</v>
      </c>
      <c r="J837" s="23" t="s">
        <v>339</v>
      </c>
    </row>
    <row r="838" spans="1:10" ht="17.100000000000001">
      <c r="A838" s="23" t="s">
        <v>8730</v>
      </c>
      <c r="B838" s="23" t="str">
        <f t="shared" si="26"/>
        <v>Nathaniel Clyne</v>
      </c>
      <c r="C838" s="23" t="s">
        <v>339</v>
      </c>
      <c r="D838" s="23" t="s">
        <v>7089</v>
      </c>
      <c r="E838" s="23" t="s">
        <v>57</v>
      </c>
      <c r="F838" s="23" t="s">
        <v>7125</v>
      </c>
      <c r="G838" s="23">
        <v>24</v>
      </c>
      <c r="H838" s="5" t="str">
        <f t="shared" si="27"/>
        <v>Nathaniel ClyneLiverpool</v>
      </c>
      <c r="I838" s="23" t="s">
        <v>8731</v>
      </c>
      <c r="J838" s="23" t="s">
        <v>339</v>
      </c>
    </row>
    <row r="839" spans="1:10" ht="17.100000000000001">
      <c r="A839" s="23" t="s">
        <v>8732</v>
      </c>
      <c r="B839" s="23" t="str">
        <f t="shared" si="26"/>
        <v>Conor Coady</v>
      </c>
      <c r="C839" s="23" t="s">
        <v>339</v>
      </c>
      <c r="D839" s="23" t="s">
        <v>212</v>
      </c>
      <c r="E839" s="23" t="s">
        <v>263</v>
      </c>
      <c r="F839" s="23" t="s">
        <v>91</v>
      </c>
      <c r="G839" s="23">
        <v>22</v>
      </c>
      <c r="H839" s="5" t="str">
        <f t="shared" si="27"/>
        <v>Conor CoadyWolves</v>
      </c>
      <c r="I839" s="23" t="s">
        <v>8733</v>
      </c>
      <c r="J839" s="23" t="s">
        <v>339</v>
      </c>
    </row>
    <row r="840" spans="1:10" ht="17.100000000000001">
      <c r="A840" s="23" t="s">
        <v>8734</v>
      </c>
      <c r="B840" s="23" t="str">
        <f t="shared" si="26"/>
        <v>Jamie Cobain</v>
      </c>
      <c r="C840" s="23" t="s">
        <v>339</v>
      </c>
      <c r="D840" s="23" t="s">
        <v>7170</v>
      </c>
      <c r="E840" s="23" t="s">
        <v>530</v>
      </c>
      <c r="F840" s="23">
        <v>100000042</v>
      </c>
      <c r="G840" s="23">
        <v>18</v>
      </c>
      <c r="H840" s="5" t="str">
        <f t="shared" si="27"/>
        <v>Jamie CobainNewcastle</v>
      </c>
      <c r="I840" s="23" t="s">
        <v>7987</v>
      </c>
      <c r="J840" s="23" t="s">
        <v>339</v>
      </c>
    </row>
    <row r="841" spans="1:10" ht="17.100000000000001">
      <c r="A841" s="23" t="s">
        <v>8735</v>
      </c>
      <c r="B841" s="23" t="str">
        <f t="shared" si="26"/>
        <v>Nathan Cobain</v>
      </c>
      <c r="C841" s="23" t="s">
        <v>339</v>
      </c>
      <c r="D841" s="23" t="s">
        <v>7051</v>
      </c>
      <c r="E841" s="23" t="s">
        <v>68</v>
      </c>
      <c r="F841" s="23">
        <v>100000053</v>
      </c>
      <c r="G841" s="23">
        <v>16</v>
      </c>
      <c r="H841" s="5" t="str">
        <f t="shared" si="27"/>
        <v>Nathan CobainNotts Co</v>
      </c>
      <c r="I841" s="23" t="s">
        <v>8736</v>
      </c>
      <c r="J841" s="23" t="s">
        <v>339</v>
      </c>
    </row>
    <row r="842" spans="1:10" ht="17.100000000000001">
      <c r="A842" s="23" t="s">
        <v>8737</v>
      </c>
      <c r="B842" s="23" t="str">
        <f t="shared" si="26"/>
        <v>Stuart Coburn</v>
      </c>
      <c r="C842" s="23" t="s">
        <v>339</v>
      </c>
      <c r="D842" s="23" t="s">
        <v>166</v>
      </c>
      <c r="E842" s="23" t="s">
        <v>1895</v>
      </c>
      <c r="F842" s="23" t="s">
        <v>7081</v>
      </c>
      <c r="G842" s="23">
        <v>39</v>
      </c>
      <c r="H842" s="5" t="str">
        <f t="shared" si="27"/>
        <v>Stuart CoburnAltrincham</v>
      </c>
      <c r="I842" s="23" t="s">
        <v>8738</v>
      </c>
      <c r="J842" s="23" t="s">
        <v>339</v>
      </c>
    </row>
    <row r="843" spans="1:10" ht="17.100000000000001">
      <c r="A843" s="23" t="s">
        <v>8739</v>
      </c>
      <c r="B843" s="23" t="str">
        <f t="shared" si="26"/>
        <v>Callum Cockerill-Mollett</v>
      </c>
      <c r="C843" s="23" t="s">
        <v>339</v>
      </c>
      <c r="D843" s="23" t="s">
        <v>7059</v>
      </c>
      <c r="E843" s="23" t="s">
        <v>221</v>
      </c>
      <c r="F843" s="23">
        <v>100000053</v>
      </c>
      <c r="G843" s="23">
        <v>16</v>
      </c>
      <c r="H843" s="5" t="str">
        <f t="shared" si="27"/>
        <v>Callum Cockerill-MollettWalsall</v>
      </c>
      <c r="I843" s="23" t="s">
        <v>8740</v>
      </c>
      <c r="J843" s="23" t="s">
        <v>339</v>
      </c>
    </row>
    <row r="844" spans="1:10" ht="17.100000000000001">
      <c r="A844" s="23" t="s">
        <v>8741</v>
      </c>
      <c r="B844" s="23" t="str">
        <f t="shared" si="26"/>
        <v>Dan Cockerline</v>
      </c>
      <c r="C844" s="23" t="s">
        <v>339</v>
      </c>
      <c r="D844" s="23" t="s">
        <v>7048</v>
      </c>
      <c r="E844" s="23" t="s">
        <v>250</v>
      </c>
      <c r="F844" s="23">
        <v>100000043</v>
      </c>
      <c r="G844" s="23">
        <v>18</v>
      </c>
      <c r="H844" s="5" t="str">
        <f t="shared" si="27"/>
        <v>Dan CockerlineSheff Utd</v>
      </c>
      <c r="I844" s="23" t="s">
        <v>8742</v>
      </c>
      <c r="J844" s="23" t="s">
        <v>339</v>
      </c>
    </row>
    <row r="845" spans="1:10" ht="17.100000000000001">
      <c r="A845" s="23" t="s">
        <v>8743</v>
      </c>
      <c r="B845" s="23" t="str">
        <f t="shared" si="26"/>
        <v>Luke Coddington</v>
      </c>
      <c r="C845" s="23" t="s">
        <v>339</v>
      </c>
      <c r="D845" s="23" t="s">
        <v>166</v>
      </c>
      <c r="E845" s="23" t="s">
        <v>136</v>
      </c>
      <c r="F845" s="23">
        <v>100000042</v>
      </c>
      <c r="G845" s="23">
        <v>20</v>
      </c>
      <c r="H845" s="5" t="str">
        <f t="shared" si="27"/>
        <v>Luke CoddingtonMiddlesbrough</v>
      </c>
      <c r="I845" s="23" t="s">
        <v>8744</v>
      </c>
      <c r="J845" s="23" t="s">
        <v>339</v>
      </c>
    </row>
    <row r="846" spans="1:10" ht="17.100000000000001">
      <c r="A846" s="23" t="s">
        <v>8745</v>
      </c>
      <c r="B846" s="23" t="str">
        <f t="shared" si="26"/>
        <v>Brad Coggins</v>
      </c>
      <c r="C846" s="23" t="s">
        <v>339</v>
      </c>
      <c r="D846" s="23" t="s">
        <v>7051</v>
      </c>
      <c r="E846" s="23" t="s">
        <v>5666</v>
      </c>
      <c r="F846" s="23" t="s">
        <v>5666</v>
      </c>
      <c r="G846" s="23">
        <v>18</v>
      </c>
      <c r="H846" s="5" t="str">
        <f t="shared" si="27"/>
        <v>Brad CogginsNaN</v>
      </c>
      <c r="I846" s="23" t="s">
        <v>8746</v>
      </c>
      <c r="J846" s="23" t="s">
        <v>339</v>
      </c>
    </row>
    <row r="847" spans="1:10" ht="17.100000000000001">
      <c r="A847" s="23" t="s">
        <v>8747</v>
      </c>
      <c r="B847" s="23" t="str">
        <f t="shared" si="26"/>
        <v>Dylan Cogill</v>
      </c>
      <c r="C847" s="23" t="s">
        <v>339</v>
      </c>
      <c r="D847" s="23" t="s">
        <v>7051</v>
      </c>
      <c r="E847" s="23" t="s">
        <v>252</v>
      </c>
      <c r="F847" s="23">
        <v>100000052</v>
      </c>
      <c r="G847" s="23">
        <v>17</v>
      </c>
      <c r="H847" s="5" t="str">
        <f t="shared" si="27"/>
        <v>Dylan CogillHuddersfield</v>
      </c>
      <c r="I847" s="23" t="s">
        <v>8748</v>
      </c>
      <c r="J847" s="23" t="s">
        <v>339</v>
      </c>
    </row>
    <row r="848" spans="1:10" ht="17.100000000000001">
      <c r="A848" s="23" t="s">
        <v>8749</v>
      </c>
      <c r="B848" s="23" t="str">
        <f t="shared" si="26"/>
        <v>Josh Cogley</v>
      </c>
      <c r="C848" s="23" t="s">
        <v>339</v>
      </c>
      <c r="D848" s="23" t="s">
        <v>7170</v>
      </c>
      <c r="E848" s="23" t="s">
        <v>284</v>
      </c>
      <c r="F848" s="23">
        <v>100000043</v>
      </c>
      <c r="G848" s="23">
        <v>19</v>
      </c>
      <c r="H848" s="5" t="str">
        <f t="shared" si="27"/>
        <v>Josh CogleyBirmingham</v>
      </c>
      <c r="I848" s="23" t="s">
        <v>8155</v>
      </c>
      <c r="J848" s="23" t="s">
        <v>339</v>
      </c>
    </row>
    <row r="849" spans="1:10" ht="17.100000000000001">
      <c r="A849" s="23" t="s">
        <v>8750</v>
      </c>
      <c r="B849" s="23" t="str">
        <f t="shared" si="26"/>
        <v>Chris Cohen</v>
      </c>
      <c r="C849" s="23" t="s">
        <v>339</v>
      </c>
      <c r="D849" s="23" t="s">
        <v>8751</v>
      </c>
      <c r="E849" s="23" t="s">
        <v>332</v>
      </c>
      <c r="F849" s="23" t="s">
        <v>91</v>
      </c>
      <c r="G849" s="23">
        <v>28</v>
      </c>
      <c r="H849" s="5" t="str">
        <f t="shared" si="27"/>
        <v>Chris CohenNottm Forest</v>
      </c>
      <c r="I849" s="23" t="s">
        <v>8752</v>
      </c>
      <c r="J849" s="23" t="s">
        <v>339</v>
      </c>
    </row>
    <row r="850" spans="1:10" ht="17.100000000000001">
      <c r="A850" s="23" t="s">
        <v>8753</v>
      </c>
      <c r="B850" s="23" t="str">
        <f t="shared" si="26"/>
        <v>Giles Coke</v>
      </c>
      <c r="C850" s="23" t="s">
        <v>7033</v>
      </c>
      <c r="D850" s="23" t="s">
        <v>7042</v>
      </c>
      <c r="E850" s="23" t="s">
        <v>159</v>
      </c>
      <c r="F850" s="23" t="s">
        <v>91</v>
      </c>
      <c r="G850" s="23">
        <v>29</v>
      </c>
      <c r="H850" s="5" t="str">
        <f t="shared" si="27"/>
        <v>Giles CokeIpswich</v>
      </c>
      <c r="I850" s="23" t="s">
        <v>8754</v>
      </c>
      <c r="J850" s="23" t="s">
        <v>339</v>
      </c>
    </row>
    <row r="851" spans="1:10" ht="17.100000000000001">
      <c r="A851" s="23" t="s">
        <v>8755</v>
      </c>
      <c r="B851" s="23" t="str">
        <f t="shared" si="26"/>
        <v>Afolabi Coker</v>
      </c>
      <c r="C851" s="23" t="s">
        <v>7084</v>
      </c>
      <c r="D851" s="23" t="s">
        <v>7051</v>
      </c>
      <c r="E851" s="23" t="s">
        <v>657</v>
      </c>
      <c r="F851" s="23">
        <v>100000042</v>
      </c>
      <c r="G851" s="23">
        <v>19</v>
      </c>
      <c r="H851" s="5" t="str">
        <f t="shared" si="27"/>
        <v>Afolabi CokerNorwich</v>
      </c>
      <c r="I851" s="23" t="s">
        <v>8756</v>
      </c>
      <c r="J851" s="23" t="s">
        <v>339</v>
      </c>
    </row>
    <row r="852" spans="1:10" ht="17.100000000000001">
      <c r="A852" s="23" t="s">
        <v>8757</v>
      </c>
      <c r="B852" s="23" t="str">
        <f t="shared" si="26"/>
        <v>Andre Coker</v>
      </c>
      <c r="C852" s="23" t="s">
        <v>339</v>
      </c>
      <c r="D852" s="23" t="s">
        <v>7153</v>
      </c>
      <c r="E852" s="23" t="s">
        <v>282</v>
      </c>
      <c r="F852" s="23">
        <v>100000052</v>
      </c>
      <c r="G852" s="23">
        <v>17</v>
      </c>
      <c r="H852" s="5" t="str">
        <f t="shared" si="27"/>
        <v>Andre CokerCrystal Palace</v>
      </c>
      <c r="I852" s="23" t="s">
        <v>8758</v>
      </c>
      <c r="J852" s="23" t="s">
        <v>339</v>
      </c>
    </row>
    <row r="853" spans="1:10" ht="17.100000000000001">
      <c r="A853" s="23" t="s">
        <v>8759</v>
      </c>
      <c r="B853" s="23" t="str">
        <f t="shared" si="26"/>
        <v>Ben Coker</v>
      </c>
      <c r="C853" s="23" t="s">
        <v>339</v>
      </c>
      <c r="D853" s="23" t="s">
        <v>7160</v>
      </c>
      <c r="E853" s="23" t="s">
        <v>43</v>
      </c>
      <c r="F853" s="23" t="s">
        <v>38</v>
      </c>
      <c r="G853" s="23">
        <v>26</v>
      </c>
      <c r="H853" s="5" t="str">
        <f t="shared" si="27"/>
        <v>Ben CokerSouthend</v>
      </c>
      <c r="I853" s="23" t="s">
        <v>8760</v>
      </c>
      <c r="J853" s="23" t="s">
        <v>339</v>
      </c>
    </row>
    <row r="854" spans="1:10" ht="17.100000000000001">
      <c r="A854" s="23" t="s">
        <v>8761</v>
      </c>
      <c r="B854" s="23" t="str">
        <f t="shared" si="26"/>
        <v>Jack Colback</v>
      </c>
      <c r="C854" s="23" t="s">
        <v>339</v>
      </c>
      <c r="D854" s="23" t="s">
        <v>212</v>
      </c>
      <c r="E854" s="23" t="s">
        <v>530</v>
      </c>
      <c r="F854" s="23" t="s">
        <v>7125</v>
      </c>
      <c r="G854" s="23">
        <v>25</v>
      </c>
      <c r="H854" s="5" t="str">
        <f t="shared" si="27"/>
        <v>Jack ColbackNewcastle</v>
      </c>
      <c r="I854" s="23" t="s">
        <v>8762</v>
      </c>
      <c r="J854" s="23" t="s">
        <v>339</v>
      </c>
    </row>
    <row r="855" spans="1:10" ht="17.100000000000001">
      <c r="A855" s="23" t="s">
        <v>8763</v>
      </c>
      <c r="B855" s="23" t="str">
        <f t="shared" si="26"/>
        <v>Ryan Colclough</v>
      </c>
      <c r="C855" s="23" t="s">
        <v>339</v>
      </c>
      <c r="D855" s="23" t="s">
        <v>7124</v>
      </c>
      <c r="E855" s="23" t="s">
        <v>152</v>
      </c>
      <c r="F855" s="23" t="s">
        <v>38</v>
      </c>
      <c r="G855" s="23">
        <v>20</v>
      </c>
      <c r="H855" s="5" t="str">
        <f t="shared" si="27"/>
        <v>Ryan ColcloughCrewe</v>
      </c>
      <c r="I855" s="23" t="s">
        <v>8764</v>
      </c>
      <c r="J855" s="23" t="s">
        <v>339</v>
      </c>
    </row>
    <row r="856" spans="1:10" ht="17.100000000000001">
      <c r="A856" s="23" t="s">
        <v>8765</v>
      </c>
      <c r="B856" s="23" t="str">
        <f t="shared" si="26"/>
        <v>Adeyinka Cole</v>
      </c>
      <c r="C856" s="23" t="s">
        <v>7084</v>
      </c>
      <c r="D856" s="23" t="s">
        <v>7445</v>
      </c>
      <c r="E856" s="23" t="s">
        <v>5666</v>
      </c>
      <c r="F856" s="23" t="s">
        <v>5666</v>
      </c>
      <c r="G856" s="23">
        <v>20</v>
      </c>
      <c r="H856" s="5" t="str">
        <f t="shared" si="27"/>
        <v>Adeyinka ColeNaN</v>
      </c>
      <c r="I856" s="23" t="s">
        <v>8766</v>
      </c>
      <c r="J856" s="23" t="s">
        <v>339</v>
      </c>
    </row>
    <row r="857" spans="1:10" ht="17.100000000000001">
      <c r="A857" s="23" t="s">
        <v>8767</v>
      </c>
      <c r="B857" s="23" t="str">
        <f t="shared" si="26"/>
        <v>Ashley Cole</v>
      </c>
      <c r="C857" s="23" t="s">
        <v>7957</v>
      </c>
      <c r="D857" s="23" t="s">
        <v>7059</v>
      </c>
      <c r="E857" s="23" t="s">
        <v>5550</v>
      </c>
      <c r="F857" s="23" t="s">
        <v>2020</v>
      </c>
      <c r="G857" s="23">
        <v>34</v>
      </c>
      <c r="H857" s="5" t="str">
        <f t="shared" si="27"/>
        <v>Ashley ColeRoma</v>
      </c>
      <c r="I857" s="23" t="s">
        <v>8768</v>
      </c>
      <c r="J857" s="23" t="s">
        <v>309</v>
      </c>
    </row>
    <row r="858" spans="1:10" ht="17.100000000000001">
      <c r="A858" s="23" t="s">
        <v>8769</v>
      </c>
      <c r="B858" s="23" t="str">
        <f t="shared" si="26"/>
        <v>Carlton Cole</v>
      </c>
      <c r="C858" s="23" t="s">
        <v>7084</v>
      </c>
      <c r="D858" s="23" t="s">
        <v>7048</v>
      </c>
      <c r="E858" s="23" t="s">
        <v>3671</v>
      </c>
      <c r="F858" s="23" t="s">
        <v>2190</v>
      </c>
      <c r="G858" s="23">
        <v>31</v>
      </c>
      <c r="H858" s="5" t="str">
        <f t="shared" si="27"/>
        <v>Carlton ColeCeltic</v>
      </c>
      <c r="I858" s="23" t="s">
        <v>8770</v>
      </c>
      <c r="J858" s="23" t="s">
        <v>4798</v>
      </c>
    </row>
    <row r="859" spans="1:10" ht="17.100000000000001">
      <c r="A859" s="23" t="s">
        <v>8771</v>
      </c>
      <c r="B859" s="23" t="str">
        <f t="shared" si="26"/>
        <v>Devante Cole</v>
      </c>
      <c r="C859" s="23" t="s">
        <v>7038</v>
      </c>
      <c r="D859" s="23" t="s">
        <v>7124</v>
      </c>
      <c r="E859" s="23" t="s">
        <v>496</v>
      </c>
      <c r="F859" s="23" t="s">
        <v>38</v>
      </c>
      <c r="G859" s="23">
        <v>20</v>
      </c>
      <c r="H859" s="5" t="str">
        <f t="shared" si="27"/>
        <v>Devante ColeBradford City</v>
      </c>
      <c r="I859" s="23" t="s">
        <v>8772</v>
      </c>
      <c r="J859" s="23" t="s">
        <v>339</v>
      </c>
    </row>
    <row r="860" spans="1:10" ht="17.100000000000001">
      <c r="A860" s="23" t="s">
        <v>8773</v>
      </c>
      <c r="B860" s="23" t="str">
        <f t="shared" si="26"/>
        <v>George Cole</v>
      </c>
      <c r="C860" s="23" t="s">
        <v>339</v>
      </c>
      <c r="D860" s="23" t="s">
        <v>7481</v>
      </c>
      <c r="E860" s="23" t="s">
        <v>1177</v>
      </c>
      <c r="F860" s="23" t="s">
        <v>7081</v>
      </c>
      <c r="G860" s="23">
        <v>19</v>
      </c>
      <c r="H860" s="5" t="str">
        <f t="shared" si="27"/>
        <v>George ColeBraintree</v>
      </c>
      <c r="I860" s="23" t="s">
        <v>7718</v>
      </c>
      <c r="J860" s="23" t="s">
        <v>339</v>
      </c>
    </row>
    <row r="861" spans="1:10" ht="17.100000000000001">
      <c r="A861" s="23" t="s">
        <v>8774</v>
      </c>
      <c r="B861" s="23" t="str">
        <f t="shared" si="26"/>
        <v>Jake Cole</v>
      </c>
      <c r="C861" s="23" t="s">
        <v>339</v>
      </c>
      <c r="D861" s="23" t="s">
        <v>166</v>
      </c>
      <c r="E861" s="23" t="s">
        <v>1166</v>
      </c>
      <c r="F861" s="23" t="s">
        <v>7081</v>
      </c>
      <c r="G861" s="23">
        <v>29</v>
      </c>
      <c r="H861" s="5" t="str">
        <f t="shared" si="27"/>
        <v>Jake ColeWoking</v>
      </c>
      <c r="I861" s="23" t="s">
        <v>8775</v>
      </c>
      <c r="J861" s="23" t="s">
        <v>339</v>
      </c>
    </row>
    <row r="862" spans="1:10" ht="17.100000000000001">
      <c r="A862" s="23" t="s">
        <v>8776</v>
      </c>
      <c r="B862" s="23" t="str">
        <f t="shared" si="26"/>
        <v>Joe Cole</v>
      </c>
      <c r="C862" s="23" t="s">
        <v>339</v>
      </c>
      <c r="D862" s="23" t="s">
        <v>7481</v>
      </c>
      <c r="E862" s="23" t="s">
        <v>116</v>
      </c>
      <c r="F862" s="23">
        <v>100000042</v>
      </c>
      <c r="G862" s="23">
        <v>33</v>
      </c>
      <c r="H862" s="5" t="str">
        <f t="shared" si="27"/>
        <v>Joe ColeAston Villa</v>
      </c>
      <c r="I862" s="23" t="s">
        <v>8777</v>
      </c>
      <c r="J862" s="23" t="s">
        <v>339</v>
      </c>
    </row>
    <row r="863" spans="1:10" ht="17.100000000000001">
      <c r="A863" s="23" t="s">
        <v>8778</v>
      </c>
      <c r="B863" s="23" t="str">
        <f t="shared" si="26"/>
        <v>Larnell Cole</v>
      </c>
      <c r="C863" s="23" t="s">
        <v>339</v>
      </c>
      <c r="D863" s="23" t="s">
        <v>7272</v>
      </c>
      <c r="E863" s="23" t="s">
        <v>112</v>
      </c>
      <c r="F863" s="23" t="s">
        <v>38</v>
      </c>
      <c r="G863" s="23">
        <v>22</v>
      </c>
      <c r="H863" s="5" t="str">
        <f t="shared" si="27"/>
        <v>Larnell ColeShrewsbury</v>
      </c>
      <c r="I863" s="23" t="s">
        <v>7535</v>
      </c>
      <c r="J863" s="23" t="s">
        <v>339</v>
      </c>
    </row>
    <row r="864" spans="1:10" ht="17.100000000000001">
      <c r="A864" s="23" t="s">
        <v>8779</v>
      </c>
      <c r="B864" s="23" t="str">
        <f t="shared" si="26"/>
        <v>Ollie Cole</v>
      </c>
      <c r="C864" s="23" t="s">
        <v>339</v>
      </c>
      <c r="D864" s="23" t="s">
        <v>7048</v>
      </c>
      <c r="E864" s="23" t="s">
        <v>5666</v>
      </c>
      <c r="F864" s="23" t="s">
        <v>5666</v>
      </c>
      <c r="G864" s="23">
        <v>18</v>
      </c>
      <c r="H864" s="5" t="str">
        <f t="shared" si="27"/>
        <v>Ollie ColeNaN</v>
      </c>
      <c r="I864" s="23" t="s">
        <v>7251</v>
      </c>
      <c r="J864" s="23" t="s">
        <v>339</v>
      </c>
    </row>
    <row r="865" spans="1:10" ht="17.100000000000001">
      <c r="A865" s="23" t="s">
        <v>8780</v>
      </c>
      <c r="B865" s="23" t="str">
        <f t="shared" si="26"/>
        <v>Reece Cole</v>
      </c>
      <c r="C865" s="23" t="s">
        <v>339</v>
      </c>
      <c r="D865" s="23" t="s">
        <v>7042</v>
      </c>
      <c r="E865" s="23" t="s">
        <v>290</v>
      </c>
      <c r="F865" s="23">
        <v>100000052</v>
      </c>
      <c r="G865" s="23">
        <v>17</v>
      </c>
      <c r="H865" s="5" t="str">
        <f t="shared" si="27"/>
        <v>Reece ColeBrentford</v>
      </c>
      <c r="I865" s="23" t="s">
        <v>8781</v>
      </c>
      <c r="J865" s="23" t="s">
        <v>339</v>
      </c>
    </row>
    <row r="866" spans="1:10" ht="17.100000000000001">
      <c r="A866" s="23" t="s">
        <v>8782</v>
      </c>
      <c r="B866" s="23" t="str">
        <f t="shared" si="26"/>
        <v>Travis Cole</v>
      </c>
      <c r="C866" s="23" t="s">
        <v>339</v>
      </c>
      <c r="D866" s="23" t="s">
        <v>7051</v>
      </c>
      <c r="E866" s="23" t="s">
        <v>159</v>
      </c>
      <c r="F866" s="23">
        <v>100000043</v>
      </c>
      <c r="G866" s="23">
        <v>17</v>
      </c>
      <c r="H866" s="5" t="str">
        <f t="shared" si="27"/>
        <v>Travis ColeIpswich</v>
      </c>
      <c r="I866" s="23" t="s">
        <v>8783</v>
      </c>
      <c r="J866" s="23" t="s">
        <v>339</v>
      </c>
    </row>
    <row r="867" spans="1:10" ht="17.100000000000001">
      <c r="A867" s="23" t="s">
        <v>8784</v>
      </c>
      <c r="B867" s="23" t="str">
        <f t="shared" si="26"/>
        <v>Joel Coleman</v>
      </c>
      <c r="C867" s="23" t="s">
        <v>339</v>
      </c>
      <c r="D867" s="23" t="s">
        <v>166</v>
      </c>
      <c r="E867" s="23" t="s">
        <v>234</v>
      </c>
      <c r="F867" s="23" t="s">
        <v>38</v>
      </c>
      <c r="G867" s="23">
        <v>19</v>
      </c>
      <c r="H867" s="5" t="str">
        <f t="shared" si="27"/>
        <v>Joel ColemanOldham</v>
      </c>
      <c r="I867" s="23" t="s">
        <v>8785</v>
      </c>
      <c r="J867" s="23" t="s">
        <v>339</v>
      </c>
    </row>
    <row r="868" spans="1:10" ht="17.100000000000001">
      <c r="A868" s="23" t="s">
        <v>8786</v>
      </c>
      <c r="B868" s="23" t="str">
        <f t="shared" si="26"/>
        <v>Charlie Colkett</v>
      </c>
      <c r="C868" s="23" t="s">
        <v>339</v>
      </c>
      <c r="D868" s="23" t="s">
        <v>7253</v>
      </c>
      <c r="E868" s="23" t="s">
        <v>169</v>
      </c>
      <c r="F868" s="23">
        <v>100000042</v>
      </c>
      <c r="G868" s="23">
        <v>18</v>
      </c>
      <c r="H868" s="5" t="str">
        <f t="shared" si="27"/>
        <v>Charlie ColkettChelsea</v>
      </c>
      <c r="I868" s="23" t="s">
        <v>8787</v>
      </c>
      <c r="J868" s="23" t="s">
        <v>339</v>
      </c>
    </row>
    <row r="869" spans="1:10" ht="17.100000000000001">
      <c r="A869" s="23" t="s">
        <v>8788</v>
      </c>
      <c r="B869" s="23" t="str">
        <f t="shared" si="26"/>
        <v>Will Collar</v>
      </c>
      <c r="C869" s="23" t="s">
        <v>339</v>
      </c>
      <c r="D869" s="23" t="s">
        <v>7042</v>
      </c>
      <c r="E869" s="23" t="s">
        <v>229</v>
      </c>
      <c r="F869" s="23">
        <v>100000042</v>
      </c>
      <c r="G869" s="23">
        <v>18</v>
      </c>
      <c r="H869" s="5" t="str">
        <f t="shared" si="27"/>
        <v>Will CollarBrighton</v>
      </c>
      <c r="I869" s="23" t="s">
        <v>8340</v>
      </c>
      <c r="J869" s="23" t="s">
        <v>339</v>
      </c>
    </row>
    <row r="870" spans="1:10" ht="17.100000000000001">
      <c r="A870" s="23" t="s">
        <v>8789</v>
      </c>
      <c r="B870" s="23" t="str">
        <f t="shared" si="26"/>
        <v>George Collett-McCartney</v>
      </c>
      <c r="C870" s="23" t="s">
        <v>339</v>
      </c>
      <c r="D870" s="23" t="s">
        <v>7408</v>
      </c>
      <c r="E870" s="23" t="s">
        <v>68</v>
      </c>
      <c r="F870" s="23">
        <v>100000053</v>
      </c>
      <c r="G870" s="23">
        <v>16</v>
      </c>
      <c r="H870" s="5" t="str">
        <f t="shared" si="27"/>
        <v>George Collett-McCartneyNotts Co</v>
      </c>
      <c r="I870" s="23" t="s">
        <v>8790</v>
      </c>
      <c r="J870" s="23" t="s">
        <v>339</v>
      </c>
    </row>
    <row r="871" spans="1:10" ht="17.100000000000001">
      <c r="A871" s="23" t="s">
        <v>8791</v>
      </c>
      <c r="B871" s="23" t="str">
        <f t="shared" si="26"/>
        <v>Adam Collin</v>
      </c>
      <c r="C871" s="23" t="s">
        <v>339</v>
      </c>
      <c r="D871" s="23" t="s">
        <v>166</v>
      </c>
      <c r="E871" s="23" t="s">
        <v>265</v>
      </c>
      <c r="F871" s="23" t="s">
        <v>91</v>
      </c>
      <c r="G871" s="23">
        <v>30</v>
      </c>
      <c r="H871" s="5" t="str">
        <f t="shared" si="27"/>
        <v>Adam CollinRotherham</v>
      </c>
      <c r="I871" s="23" t="s">
        <v>8792</v>
      </c>
      <c r="J871" s="23" t="s">
        <v>339</v>
      </c>
    </row>
    <row r="872" spans="1:10" ht="17.100000000000001">
      <c r="A872" s="23" t="s">
        <v>8793</v>
      </c>
      <c r="B872" s="23" t="str">
        <f t="shared" si="26"/>
        <v>Billy Collings</v>
      </c>
      <c r="C872" s="23" t="s">
        <v>339</v>
      </c>
      <c r="D872" s="23" t="s">
        <v>166</v>
      </c>
      <c r="E872" s="23" t="s">
        <v>157</v>
      </c>
      <c r="F872" s="23">
        <v>100000051</v>
      </c>
      <c r="G872" s="23">
        <v>17</v>
      </c>
      <c r="H872" s="5" t="str">
        <f t="shared" si="27"/>
        <v>Billy CollingsReading</v>
      </c>
      <c r="I872" s="23" t="s">
        <v>8794</v>
      </c>
      <c r="J872" s="23" t="s">
        <v>339</v>
      </c>
    </row>
    <row r="873" spans="1:10" ht="17.100000000000001">
      <c r="A873" s="23" t="s">
        <v>8795</v>
      </c>
      <c r="B873" s="23" t="str">
        <f t="shared" si="26"/>
        <v>Brad Collins</v>
      </c>
      <c r="C873" s="23" t="s">
        <v>339</v>
      </c>
      <c r="D873" s="23" t="s">
        <v>166</v>
      </c>
      <c r="E873" s="23" t="s">
        <v>169</v>
      </c>
      <c r="F873" s="23">
        <v>100000051</v>
      </c>
      <c r="G873" s="23">
        <v>18</v>
      </c>
      <c r="H873" s="5" t="str">
        <f t="shared" si="27"/>
        <v>Brad CollinsChelsea</v>
      </c>
      <c r="I873" s="23" t="s">
        <v>8796</v>
      </c>
      <c r="J873" s="23" t="s">
        <v>339</v>
      </c>
    </row>
    <row r="874" spans="1:10" ht="17.100000000000001">
      <c r="A874" s="23" t="s">
        <v>8797</v>
      </c>
      <c r="B874" s="23" t="str">
        <f t="shared" si="26"/>
        <v>Chad Collins</v>
      </c>
      <c r="C874" s="23" t="s">
        <v>339</v>
      </c>
      <c r="D874" s="23" t="s">
        <v>166</v>
      </c>
      <c r="E874" s="23" t="s">
        <v>5666</v>
      </c>
      <c r="F874" s="23" t="s">
        <v>5666</v>
      </c>
      <c r="G874" s="23">
        <v>20</v>
      </c>
      <c r="H874" s="5" t="str">
        <f t="shared" si="27"/>
        <v>Chad CollinsNaN</v>
      </c>
      <c r="I874" s="23" t="s">
        <v>8798</v>
      </c>
      <c r="J874" s="23" t="s">
        <v>339</v>
      </c>
    </row>
    <row r="875" spans="1:10" ht="17.100000000000001">
      <c r="A875" s="23" t="s">
        <v>8799</v>
      </c>
      <c r="B875" s="23" t="str">
        <f t="shared" si="26"/>
        <v>Lee Collins</v>
      </c>
      <c r="C875" s="23" t="s">
        <v>7563</v>
      </c>
      <c r="D875" s="23" t="s">
        <v>7146</v>
      </c>
      <c r="E875" s="23" t="s">
        <v>32</v>
      </c>
      <c r="F875" s="23" t="s">
        <v>18</v>
      </c>
      <c r="G875" s="23">
        <v>26</v>
      </c>
      <c r="H875" s="5" t="str">
        <f t="shared" si="27"/>
        <v>Lee CollinsMansfield</v>
      </c>
      <c r="I875" s="23" t="s">
        <v>8800</v>
      </c>
      <c r="J875" s="23" t="s">
        <v>339</v>
      </c>
    </row>
    <row r="876" spans="1:10" ht="17.100000000000001">
      <c r="A876" s="23" t="s">
        <v>8801</v>
      </c>
      <c r="B876" s="23" t="str">
        <f t="shared" si="26"/>
        <v>Sam Collins</v>
      </c>
      <c r="C876" s="23" t="s">
        <v>339</v>
      </c>
      <c r="D876" s="23" t="s">
        <v>7051</v>
      </c>
      <c r="E876" s="23" t="s">
        <v>187</v>
      </c>
      <c r="F876" s="23" t="s">
        <v>18</v>
      </c>
      <c r="G876" s="23">
        <v>38</v>
      </c>
      <c r="H876" s="5" t="str">
        <f t="shared" si="27"/>
        <v>Sam CollinsHartlepool</v>
      </c>
      <c r="I876" s="23" t="s">
        <v>8802</v>
      </c>
      <c r="J876" s="23" t="s">
        <v>339</v>
      </c>
    </row>
    <row r="877" spans="1:10" ht="17.100000000000001">
      <c r="A877" s="23" t="s">
        <v>8803</v>
      </c>
      <c r="B877" s="23" t="str">
        <f t="shared" si="26"/>
        <v>Aaron Collis</v>
      </c>
      <c r="C877" s="23" t="s">
        <v>339</v>
      </c>
      <c r="D877" s="23" t="s">
        <v>7153</v>
      </c>
      <c r="E877" s="23" t="s">
        <v>52</v>
      </c>
      <c r="F877" s="23">
        <v>100000055</v>
      </c>
      <c r="G877" s="23">
        <v>18</v>
      </c>
      <c r="H877" s="5" t="str">
        <f t="shared" si="27"/>
        <v>Aaron CollisYork</v>
      </c>
      <c r="I877" s="23" t="s">
        <v>8804</v>
      </c>
      <c r="J877" s="23" t="s">
        <v>339</v>
      </c>
    </row>
    <row r="878" spans="1:10" ht="17.100000000000001">
      <c r="A878" s="23" t="s">
        <v>8805</v>
      </c>
      <c r="B878" s="23" t="str">
        <f t="shared" si="26"/>
        <v>Steve Collis</v>
      </c>
      <c r="C878" s="23" t="s">
        <v>339</v>
      </c>
      <c r="D878" s="23" t="s">
        <v>166</v>
      </c>
      <c r="E878" s="23" t="s">
        <v>56</v>
      </c>
      <c r="F878" s="23">
        <v>100000047</v>
      </c>
      <c r="G878" s="23">
        <v>34</v>
      </c>
      <c r="H878" s="5" t="str">
        <f t="shared" si="27"/>
        <v>Steve CollisRochdale</v>
      </c>
      <c r="I878" s="23" t="s">
        <v>8806</v>
      </c>
      <c r="J878" s="23" t="s">
        <v>339</v>
      </c>
    </row>
    <row r="879" spans="1:10" ht="17.100000000000001">
      <c r="A879" s="23" t="s">
        <v>8807</v>
      </c>
      <c r="B879" s="23" t="str">
        <f t="shared" si="26"/>
        <v>Ollie Colman</v>
      </c>
      <c r="C879" s="23" t="s">
        <v>339</v>
      </c>
      <c r="D879" s="23" t="s">
        <v>212</v>
      </c>
      <c r="E879" s="23" t="s">
        <v>204</v>
      </c>
      <c r="F879" s="23">
        <v>100000043</v>
      </c>
      <c r="G879" s="23">
        <v>20</v>
      </c>
      <c r="H879" s="5" t="str">
        <f t="shared" si="27"/>
        <v>Ollie ColmanBolton</v>
      </c>
      <c r="I879" s="23" t="s">
        <v>8808</v>
      </c>
      <c r="J879" s="23" t="s">
        <v>339</v>
      </c>
    </row>
    <row r="880" spans="1:10" ht="17.100000000000001">
      <c r="A880" s="23" t="s">
        <v>8809</v>
      </c>
      <c r="B880" s="23" t="str">
        <f t="shared" si="26"/>
        <v>Fraser Colmer</v>
      </c>
      <c r="C880" s="23" t="s">
        <v>339</v>
      </c>
      <c r="D880" s="23" t="s">
        <v>7170</v>
      </c>
      <c r="E880" s="23" t="s">
        <v>5666</v>
      </c>
      <c r="F880" s="23" t="s">
        <v>5666</v>
      </c>
      <c r="G880" s="23">
        <v>20</v>
      </c>
      <c r="H880" s="5" t="str">
        <f t="shared" si="27"/>
        <v>Fraser ColmerNaN</v>
      </c>
      <c r="I880" s="23" t="s">
        <v>8810</v>
      </c>
      <c r="J880" s="23" t="s">
        <v>339</v>
      </c>
    </row>
    <row r="881" spans="1:10" ht="17.100000000000001">
      <c r="A881" s="23" t="s">
        <v>8811</v>
      </c>
      <c r="B881" s="23" t="str">
        <f t="shared" si="26"/>
        <v>Ross Colquhoun</v>
      </c>
      <c r="C881" s="23" t="s">
        <v>339</v>
      </c>
      <c r="D881" s="23" t="s">
        <v>7051</v>
      </c>
      <c r="E881" s="23" t="s">
        <v>5666</v>
      </c>
      <c r="F881" s="23" t="s">
        <v>5666</v>
      </c>
      <c r="G881" s="23">
        <v>18</v>
      </c>
      <c r="H881" s="5" t="str">
        <f t="shared" si="27"/>
        <v>Ross ColquhounNaN</v>
      </c>
      <c r="I881" s="23" t="s">
        <v>7913</v>
      </c>
      <c r="J881" s="23" t="s">
        <v>339</v>
      </c>
    </row>
    <row r="882" spans="1:10" ht="17.100000000000001">
      <c r="A882" s="23" t="s">
        <v>8812</v>
      </c>
      <c r="B882" s="23" t="str">
        <f t="shared" si="26"/>
        <v>Thomas Colton</v>
      </c>
      <c r="C882" s="23" t="s">
        <v>339</v>
      </c>
      <c r="D882" s="23" t="s">
        <v>7059</v>
      </c>
      <c r="E882" s="23" t="s">
        <v>5666</v>
      </c>
      <c r="F882" s="23" t="s">
        <v>5666</v>
      </c>
      <c r="G882" s="23">
        <v>19</v>
      </c>
      <c r="H882" s="5" t="str">
        <f t="shared" si="27"/>
        <v>Thomas ColtonNaN</v>
      </c>
      <c r="I882" s="23" t="s">
        <v>8813</v>
      </c>
      <c r="J882" s="23" t="s">
        <v>339</v>
      </c>
    </row>
    <row r="883" spans="1:10" ht="17.100000000000001">
      <c r="A883" s="23" t="s">
        <v>8814</v>
      </c>
      <c r="B883" s="23" t="str">
        <f t="shared" si="26"/>
        <v>Luca Colville</v>
      </c>
      <c r="C883" s="23" t="s">
        <v>339</v>
      </c>
      <c r="D883" s="23" t="s">
        <v>7042</v>
      </c>
      <c r="E883" s="23" t="s">
        <v>252</v>
      </c>
      <c r="F883" s="23">
        <v>100000052</v>
      </c>
      <c r="G883" s="23">
        <v>16</v>
      </c>
      <c r="H883" s="5" t="str">
        <f t="shared" si="27"/>
        <v>Luca ColvilleHuddersfield</v>
      </c>
      <c r="I883" s="23" t="s">
        <v>8815</v>
      </c>
      <c r="J883" s="23" t="s">
        <v>339</v>
      </c>
    </row>
    <row r="884" spans="1:10" ht="17.100000000000001">
      <c r="A884" s="23" t="s">
        <v>8816</v>
      </c>
      <c r="B884" s="23" t="str">
        <f t="shared" si="26"/>
        <v>Bradley Comins</v>
      </c>
      <c r="C884" s="23" t="s">
        <v>339</v>
      </c>
      <c r="D884" s="23" t="s">
        <v>166</v>
      </c>
      <c r="E884" s="23" t="s">
        <v>5666</v>
      </c>
      <c r="F884" s="23" t="s">
        <v>5666</v>
      </c>
      <c r="G884" s="23">
        <v>18</v>
      </c>
      <c r="H884" s="5" t="str">
        <f t="shared" si="27"/>
        <v>Bradley CominsNaN</v>
      </c>
      <c r="I884" s="23" t="s">
        <v>8817</v>
      </c>
      <c r="J884" s="23" t="s">
        <v>339</v>
      </c>
    </row>
    <row r="885" spans="1:10" ht="17.100000000000001">
      <c r="A885" s="23" t="s">
        <v>8818</v>
      </c>
      <c r="B885" s="23" t="str">
        <f t="shared" si="26"/>
        <v>Brandon Comley</v>
      </c>
      <c r="C885" s="23" t="s">
        <v>8819</v>
      </c>
      <c r="D885" s="23" t="s">
        <v>7034</v>
      </c>
      <c r="E885" s="23" t="s">
        <v>98</v>
      </c>
      <c r="F885" s="23">
        <v>100000043</v>
      </c>
      <c r="G885" s="23">
        <v>19</v>
      </c>
      <c r="H885" s="5" t="str">
        <f t="shared" si="27"/>
        <v>Brandon ComleyQ.P.R.</v>
      </c>
      <c r="I885" s="23" t="s">
        <v>8503</v>
      </c>
      <c r="J885" s="23" t="s">
        <v>339</v>
      </c>
    </row>
    <row r="886" spans="1:10" ht="17.100000000000001">
      <c r="A886" s="23" t="s">
        <v>8820</v>
      </c>
      <c r="B886" s="23" t="str">
        <f t="shared" si="26"/>
        <v>Bradley Confrey</v>
      </c>
      <c r="C886" s="23" t="s">
        <v>339</v>
      </c>
      <c r="D886" s="23" t="s">
        <v>7462</v>
      </c>
      <c r="E886" s="23" t="s">
        <v>121</v>
      </c>
      <c r="F886" s="23" t="s">
        <v>7090</v>
      </c>
      <c r="G886" s="23">
        <v>17</v>
      </c>
      <c r="H886" s="5" t="str">
        <f t="shared" si="27"/>
        <v>Bradley ConfreyBristol Rovers</v>
      </c>
      <c r="I886" s="23" t="s">
        <v>8821</v>
      </c>
      <c r="J886" s="23" t="s">
        <v>339</v>
      </c>
    </row>
    <row r="887" spans="1:10" ht="17.100000000000001">
      <c r="A887" s="23" t="s">
        <v>8822</v>
      </c>
      <c r="B887" s="23" t="str">
        <f t="shared" si="26"/>
        <v>Michael Conlon</v>
      </c>
      <c r="C887" s="23" t="s">
        <v>339</v>
      </c>
      <c r="D887" s="23" t="s">
        <v>7042</v>
      </c>
      <c r="E887" s="23" t="s">
        <v>200</v>
      </c>
      <c r="F887" s="23">
        <v>100000053</v>
      </c>
      <c r="G887" s="23">
        <v>16</v>
      </c>
      <c r="H887" s="5" t="str">
        <f t="shared" si="27"/>
        <v>Michael ConlonPort Vale</v>
      </c>
      <c r="I887" s="23" t="s">
        <v>8180</v>
      </c>
      <c r="J887" s="23" t="s">
        <v>339</v>
      </c>
    </row>
    <row r="888" spans="1:10" ht="17.100000000000001">
      <c r="A888" s="23" t="s">
        <v>8823</v>
      </c>
      <c r="B888" s="23" t="str">
        <f t="shared" si="26"/>
        <v>Tom Conlon</v>
      </c>
      <c r="C888" s="23" t="s">
        <v>339</v>
      </c>
      <c r="D888" s="23" t="s">
        <v>7042</v>
      </c>
      <c r="E888" s="23" t="s">
        <v>259</v>
      </c>
      <c r="F888" s="23" t="s">
        <v>18</v>
      </c>
      <c r="G888" s="23">
        <v>19</v>
      </c>
      <c r="H888" s="5" t="str">
        <f t="shared" si="27"/>
        <v>Tom ConlonStevenage</v>
      </c>
      <c r="I888" s="23" t="s">
        <v>8824</v>
      </c>
      <c r="J888" s="23" t="s">
        <v>339</v>
      </c>
    </row>
    <row r="889" spans="1:10" ht="17.100000000000001">
      <c r="A889" s="23" t="s">
        <v>8825</v>
      </c>
      <c r="B889" s="23" t="str">
        <f t="shared" si="26"/>
        <v>Mike Conneh</v>
      </c>
      <c r="C889" s="23" t="s">
        <v>8826</v>
      </c>
      <c r="D889" s="23" t="s">
        <v>8389</v>
      </c>
      <c r="E889" s="23" t="s">
        <v>90</v>
      </c>
      <c r="F889" s="23">
        <v>100000052</v>
      </c>
      <c r="G889" s="23">
        <v>17</v>
      </c>
      <c r="H889" s="5" t="str">
        <f t="shared" si="27"/>
        <v>Mike ConnehSheff Wed</v>
      </c>
      <c r="I889" s="23" t="s">
        <v>8505</v>
      </c>
      <c r="J889" s="23" t="s">
        <v>339</v>
      </c>
    </row>
    <row r="890" spans="1:10" ht="17.100000000000001">
      <c r="A890" s="23" t="s">
        <v>8827</v>
      </c>
      <c r="B890" s="23" t="str">
        <f t="shared" si="26"/>
        <v>Callum Connolly</v>
      </c>
      <c r="C890" s="23" t="s">
        <v>339</v>
      </c>
      <c r="D890" s="23" t="s">
        <v>7194</v>
      </c>
      <c r="E890" s="23" t="s">
        <v>329</v>
      </c>
      <c r="F890" s="23">
        <v>100000042</v>
      </c>
      <c r="G890" s="23">
        <v>17</v>
      </c>
      <c r="H890" s="5" t="str">
        <f t="shared" si="27"/>
        <v>Callum ConnollyEverton</v>
      </c>
      <c r="I890" s="23" t="s">
        <v>7823</v>
      </c>
      <c r="J890" s="23" t="s">
        <v>339</v>
      </c>
    </row>
    <row r="891" spans="1:10" ht="17.100000000000001">
      <c r="A891" s="23" t="s">
        <v>8828</v>
      </c>
      <c r="B891" s="23" t="str">
        <f t="shared" si="26"/>
        <v>Matthew Connolly</v>
      </c>
      <c r="C891" s="23" t="s">
        <v>339</v>
      </c>
      <c r="D891" s="23" t="s">
        <v>7462</v>
      </c>
      <c r="E891" s="23" t="s">
        <v>762</v>
      </c>
      <c r="F891" s="23" t="s">
        <v>91</v>
      </c>
      <c r="G891" s="23">
        <v>27</v>
      </c>
      <c r="H891" s="5" t="str">
        <f t="shared" si="27"/>
        <v>Matthew ConnollyCardiff</v>
      </c>
      <c r="I891" s="23" t="s">
        <v>8829</v>
      </c>
      <c r="J891" s="23" t="s">
        <v>339</v>
      </c>
    </row>
    <row r="892" spans="1:10" ht="17.100000000000001">
      <c r="A892" s="23" t="s">
        <v>8830</v>
      </c>
      <c r="B892" s="23" t="str">
        <f t="shared" si="26"/>
        <v>Reece Connolly</v>
      </c>
      <c r="C892" s="23" t="s">
        <v>339</v>
      </c>
      <c r="D892" s="23" t="s">
        <v>7124</v>
      </c>
      <c r="E892" s="23" t="s">
        <v>5666</v>
      </c>
      <c r="F892" s="23" t="s">
        <v>5666</v>
      </c>
      <c r="G892" s="23">
        <v>23</v>
      </c>
      <c r="H892" s="5" t="str">
        <f t="shared" si="27"/>
        <v>Reece ConnollyNaN</v>
      </c>
      <c r="I892" s="23" t="s">
        <v>8831</v>
      </c>
      <c r="J892" s="23" t="s">
        <v>339</v>
      </c>
    </row>
    <row r="893" spans="1:10" ht="17.100000000000001">
      <c r="A893" s="23" t="s">
        <v>8832</v>
      </c>
      <c r="B893" s="23" t="str">
        <f t="shared" si="26"/>
        <v>Alfie Connor</v>
      </c>
      <c r="C893" s="23" t="s">
        <v>339</v>
      </c>
      <c r="D893" s="23" t="s">
        <v>7051</v>
      </c>
      <c r="E893" s="23" t="s">
        <v>73</v>
      </c>
      <c r="F893" s="23">
        <v>100000053</v>
      </c>
      <c r="G893" s="23">
        <v>16</v>
      </c>
      <c r="H893" s="5" t="str">
        <f t="shared" si="27"/>
        <v>Alfie ConnorPeterborough</v>
      </c>
      <c r="I893" s="23" t="s">
        <v>8112</v>
      </c>
      <c r="J893" s="23" t="s">
        <v>339</v>
      </c>
    </row>
    <row r="894" spans="1:10" ht="17.100000000000001">
      <c r="A894" s="23" t="s">
        <v>8833</v>
      </c>
      <c r="B894" s="23" t="str">
        <f t="shared" si="26"/>
        <v>Dale Connor</v>
      </c>
      <c r="C894" s="23" t="s">
        <v>339</v>
      </c>
      <c r="D894" s="23" t="s">
        <v>166</v>
      </c>
      <c r="E894" s="23" t="s">
        <v>5666</v>
      </c>
      <c r="F894" s="23" t="s">
        <v>5666</v>
      </c>
      <c r="G894" s="23">
        <v>22</v>
      </c>
      <c r="H894" s="5" t="str">
        <f t="shared" si="27"/>
        <v>Dale ConnorNaN</v>
      </c>
      <c r="I894" s="23" t="s">
        <v>8834</v>
      </c>
      <c r="J894" s="23" t="s">
        <v>339</v>
      </c>
    </row>
    <row r="895" spans="1:10" ht="17.100000000000001">
      <c r="A895" s="23" t="s">
        <v>8835</v>
      </c>
      <c r="B895" s="23" t="str">
        <f t="shared" si="26"/>
        <v>Dion Conroy</v>
      </c>
      <c r="C895" s="23" t="s">
        <v>339</v>
      </c>
      <c r="D895" s="23" t="s">
        <v>7051</v>
      </c>
      <c r="E895" s="23" t="s">
        <v>169</v>
      </c>
      <c r="F895" s="23">
        <v>100000042</v>
      </c>
      <c r="G895" s="23">
        <v>19</v>
      </c>
      <c r="H895" s="5" t="str">
        <f t="shared" si="27"/>
        <v>Dion ConroyChelsea</v>
      </c>
      <c r="I895" s="23" t="s">
        <v>7319</v>
      </c>
      <c r="J895" s="23" t="s">
        <v>339</v>
      </c>
    </row>
    <row r="896" spans="1:10" ht="17.100000000000001">
      <c r="A896" s="23" t="s">
        <v>8836</v>
      </c>
      <c r="B896" s="23" t="str">
        <f t="shared" si="26"/>
        <v>James Constable</v>
      </c>
      <c r="C896" s="23" t="s">
        <v>339</v>
      </c>
      <c r="D896" s="23" t="s">
        <v>7054</v>
      </c>
      <c r="E896" s="23" t="s">
        <v>2569</v>
      </c>
      <c r="F896" s="23" t="s">
        <v>7081</v>
      </c>
      <c r="G896" s="23">
        <v>30</v>
      </c>
      <c r="H896" s="5" t="str">
        <f t="shared" si="27"/>
        <v>James ConstableEastleigh</v>
      </c>
      <c r="I896" s="23" t="s">
        <v>8837</v>
      </c>
      <c r="J896" s="23" t="s">
        <v>339</v>
      </c>
    </row>
    <row r="897" spans="1:10" ht="17.100000000000001">
      <c r="A897" s="23" t="s">
        <v>8838</v>
      </c>
      <c r="B897" s="23" t="str">
        <f t="shared" si="26"/>
        <v>Ishmel Conteh</v>
      </c>
      <c r="C897" s="23" t="s">
        <v>339</v>
      </c>
      <c r="D897" s="23" t="s">
        <v>7051</v>
      </c>
      <c r="E897" s="23" t="s">
        <v>5666</v>
      </c>
      <c r="F897" s="23" t="s">
        <v>5666</v>
      </c>
      <c r="G897" s="23">
        <v>19</v>
      </c>
      <c r="H897" s="5" t="str">
        <f t="shared" si="27"/>
        <v>Ishmel ContehNaN</v>
      </c>
      <c r="I897" s="23" t="s">
        <v>8839</v>
      </c>
      <c r="J897" s="23" t="s">
        <v>339</v>
      </c>
    </row>
    <row r="898" spans="1:10" ht="17.100000000000001">
      <c r="A898" s="23" t="s">
        <v>8840</v>
      </c>
      <c r="B898" s="23" t="str">
        <f t="shared" ref="B898:B961" si="28">MID(A898 &amp; " " &amp; A898, FIND(", ", A898) + 2, LEN(A898) - FIND(", ", A898) - 1) &amp; " " &amp; LEFT(A898, FIND(", ", A898) - 1)</f>
        <v>Nathan Convery</v>
      </c>
      <c r="C898" s="23" t="s">
        <v>339</v>
      </c>
      <c r="D898" s="23" t="s">
        <v>7089</v>
      </c>
      <c r="E898" s="23" t="s">
        <v>136</v>
      </c>
      <c r="F898" s="23">
        <v>100000051</v>
      </c>
      <c r="G898" s="23">
        <v>16</v>
      </c>
      <c r="H898" s="5" t="str">
        <f t="shared" ref="H898:H961" si="29">B898 &amp; E898</f>
        <v>Nathan ConveryMiddlesbrough</v>
      </c>
      <c r="I898" s="23" t="s">
        <v>8573</v>
      </c>
      <c r="J898" s="23" t="s">
        <v>339</v>
      </c>
    </row>
    <row r="899" spans="1:10" ht="17.100000000000001">
      <c r="A899" s="23" t="s">
        <v>8841</v>
      </c>
      <c r="B899" s="23" t="str">
        <f t="shared" si="28"/>
        <v>Andy Cook</v>
      </c>
      <c r="C899" s="23" t="s">
        <v>339</v>
      </c>
      <c r="D899" s="23" t="s">
        <v>7048</v>
      </c>
      <c r="E899" s="23" t="s">
        <v>2232</v>
      </c>
      <c r="F899" s="23" t="s">
        <v>7081</v>
      </c>
      <c r="G899" s="23">
        <v>24</v>
      </c>
      <c r="H899" s="5" t="str">
        <f t="shared" si="29"/>
        <v>Andy CookBarrow</v>
      </c>
      <c r="I899" s="23" t="s">
        <v>8842</v>
      </c>
      <c r="J899" s="23" t="s">
        <v>339</v>
      </c>
    </row>
    <row r="900" spans="1:10" ht="17.100000000000001">
      <c r="A900" s="23" t="s">
        <v>8843</v>
      </c>
      <c r="B900" s="23" t="str">
        <f t="shared" si="28"/>
        <v>Anthony Cook</v>
      </c>
      <c r="C900" s="23" t="s">
        <v>7912</v>
      </c>
      <c r="D900" s="23" t="s">
        <v>7039</v>
      </c>
      <c r="E900" s="23" t="s">
        <v>868</v>
      </c>
      <c r="F900" s="23" t="s">
        <v>7081</v>
      </c>
      <c r="G900" s="23">
        <v>25</v>
      </c>
      <c r="H900" s="5" t="str">
        <f t="shared" si="29"/>
        <v>Anthony CookBromley</v>
      </c>
      <c r="I900" s="23" t="s">
        <v>8844</v>
      </c>
      <c r="J900" s="23" t="s">
        <v>339</v>
      </c>
    </row>
    <row r="901" spans="1:10" ht="17.100000000000001">
      <c r="A901" s="23" t="s">
        <v>8845</v>
      </c>
      <c r="B901" s="23" t="str">
        <f t="shared" si="28"/>
        <v>Jack Cook</v>
      </c>
      <c r="C901" s="23" t="s">
        <v>339</v>
      </c>
      <c r="D901" s="23" t="s">
        <v>7048</v>
      </c>
      <c r="E901" s="23" t="s">
        <v>5666</v>
      </c>
      <c r="F901" s="23" t="s">
        <v>5666</v>
      </c>
      <c r="G901" s="23">
        <v>18</v>
      </c>
      <c r="H901" s="5" t="str">
        <f t="shared" si="29"/>
        <v>Jack CookNaN</v>
      </c>
      <c r="I901" s="23" t="s">
        <v>7354</v>
      </c>
      <c r="J901" s="23" t="s">
        <v>339</v>
      </c>
    </row>
    <row r="902" spans="1:10" ht="17.100000000000001">
      <c r="A902" s="23" t="s">
        <v>8846</v>
      </c>
      <c r="B902" s="23" t="str">
        <f t="shared" si="28"/>
        <v>Jacob Cook</v>
      </c>
      <c r="C902" s="23" t="s">
        <v>339</v>
      </c>
      <c r="D902" s="23" t="s">
        <v>7042</v>
      </c>
      <c r="E902" s="23" t="s">
        <v>271</v>
      </c>
      <c r="F902" s="23">
        <v>100000052</v>
      </c>
      <c r="G902" s="23">
        <v>17</v>
      </c>
      <c r="H902" s="5" t="str">
        <f t="shared" si="29"/>
        <v>Jacob CookWatford</v>
      </c>
      <c r="I902" s="23" t="s">
        <v>8847</v>
      </c>
      <c r="J902" s="23" t="s">
        <v>339</v>
      </c>
    </row>
    <row r="903" spans="1:10" ht="17.100000000000001">
      <c r="A903" s="23" t="s">
        <v>8848</v>
      </c>
      <c r="B903" s="23" t="str">
        <f t="shared" si="28"/>
        <v>Jake Cook</v>
      </c>
      <c r="C903" s="23" t="s">
        <v>339</v>
      </c>
      <c r="D903" s="23" t="s">
        <v>7170</v>
      </c>
      <c r="E903" s="23" t="s">
        <v>5666</v>
      </c>
      <c r="F903" s="23" t="s">
        <v>5666</v>
      </c>
      <c r="G903" s="23">
        <v>21</v>
      </c>
      <c r="H903" s="5" t="str">
        <f t="shared" si="29"/>
        <v>Jake CookNaN</v>
      </c>
      <c r="I903" s="23" t="s">
        <v>8849</v>
      </c>
      <c r="J903" s="23" t="s">
        <v>339</v>
      </c>
    </row>
    <row r="904" spans="1:10" ht="17.100000000000001">
      <c r="A904" s="23" t="s">
        <v>8850</v>
      </c>
      <c r="B904" s="23" t="str">
        <f t="shared" si="28"/>
        <v>James Cook</v>
      </c>
      <c r="C904" s="23" t="s">
        <v>339</v>
      </c>
      <c r="D904" s="23" t="s">
        <v>7283</v>
      </c>
      <c r="E904" s="23" t="s">
        <v>136</v>
      </c>
      <c r="F904" s="23">
        <v>100000051</v>
      </c>
      <c r="G904" s="23">
        <v>16</v>
      </c>
      <c r="H904" s="5" t="str">
        <f t="shared" si="29"/>
        <v>James CookMiddlesbrough</v>
      </c>
      <c r="I904" s="23" t="s">
        <v>8851</v>
      </c>
      <c r="J904" s="23" t="s">
        <v>339</v>
      </c>
    </row>
    <row r="905" spans="1:10" ht="17.100000000000001">
      <c r="A905" s="23" t="s">
        <v>8852</v>
      </c>
      <c r="B905" s="23" t="str">
        <f t="shared" si="28"/>
        <v>Joe Cook</v>
      </c>
      <c r="C905" s="23" t="s">
        <v>339</v>
      </c>
      <c r="D905" s="23" t="s">
        <v>7051</v>
      </c>
      <c r="E905" s="23" t="s">
        <v>90</v>
      </c>
      <c r="F905" s="23">
        <v>100000052</v>
      </c>
      <c r="G905" s="23">
        <v>15</v>
      </c>
      <c r="H905" s="5" t="str">
        <f t="shared" si="29"/>
        <v>Joe CookSheff Wed</v>
      </c>
      <c r="I905" s="23" t="s">
        <v>8853</v>
      </c>
      <c r="J905" s="23" t="s">
        <v>339</v>
      </c>
    </row>
    <row r="906" spans="1:10" ht="17.100000000000001">
      <c r="A906" s="23" t="s">
        <v>8854</v>
      </c>
      <c r="B906" s="23" t="str">
        <f t="shared" si="28"/>
        <v>Jordan Cook</v>
      </c>
      <c r="C906" s="23" t="s">
        <v>339</v>
      </c>
      <c r="D906" s="23" t="s">
        <v>7124</v>
      </c>
      <c r="E906" s="23" t="s">
        <v>221</v>
      </c>
      <c r="F906" s="23" t="s">
        <v>38</v>
      </c>
      <c r="G906" s="23">
        <v>25</v>
      </c>
      <c r="H906" s="5" t="str">
        <f t="shared" si="29"/>
        <v>Jordan CookWalsall</v>
      </c>
      <c r="I906" s="23" t="s">
        <v>8855</v>
      </c>
      <c r="J906" s="23" t="s">
        <v>339</v>
      </c>
    </row>
    <row r="907" spans="1:10" ht="17.100000000000001">
      <c r="A907" s="23" t="s">
        <v>8856</v>
      </c>
      <c r="B907" s="23" t="str">
        <f t="shared" si="28"/>
        <v>Kane Cook</v>
      </c>
      <c r="C907" s="23" t="s">
        <v>339</v>
      </c>
      <c r="D907" s="23" t="s">
        <v>7445</v>
      </c>
      <c r="E907" s="23" t="s">
        <v>5666</v>
      </c>
      <c r="F907" s="23" t="s">
        <v>5666</v>
      </c>
      <c r="G907" s="23">
        <v>20</v>
      </c>
      <c r="H907" s="5" t="str">
        <f t="shared" si="29"/>
        <v>Kane CookNaN</v>
      </c>
      <c r="I907" s="23" t="s">
        <v>7814</v>
      </c>
      <c r="J907" s="23" t="s">
        <v>339</v>
      </c>
    </row>
    <row r="908" spans="1:10" ht="17.100000000000001">
      <c r="A908" s="23" t="s">
        <v>8857</v>
      </c>
      <c r="B908" s="23" t="str">
        <f t="shared" si="28"/>
        <v>Lee Cook</v>
      </c>
      <c r="C908" s="23" t="s">
        <v>339</v>
      </c>
      <c r="D908" s="23" t="s">
        <v>7445</v>
      </c>
      <c r="E908" s="23" t="s">
        <v>2569</v>
      </c>
      <c r="F908" s="23" t="s">
        <v>7081</v>
      </c>
      <c r="G908" s="23">
        <v>32</v>
      </c>
      <c r="H908" s="5" t="str">
        <f t="shared" si="29"/>
        <v>Lee CookEastleigh</v>
      </c>
      <c r="I908" s="23" t="s">
        <v>8858</v>
      </c>
      <c r="J908" s="23" t="s">
        <v>339</v>
      </c>
    </row>
    <row r="909" spans="1:10" ht="17.100000000000001">
      <c r="A909" s="23" t="s">
        <v>8859</v>
      </c>
      <c r="B909" s="23" t="str">
        <f t="shared" si="28"/>
        <v>Lewis Cook</v>
      </c>
      <c r="C909" s="23" t="s">
        <v>339</v>
      </c>
      <c r="D909" s="23" t="s">
        <v>212</v>
      </c>
      <c r="E909" s="23" t="s">
        <v>124</v>
      </c>
      <c r="F909" s="23" t="s">
        <v>91</v>
      </c>
      <c r="G909" s="23">
        <v>18</v>
      </c>
      <c r="H909" s="5" t="str">
        <f t="shared" si="29"/>
        <v>Lewis CookLeeds</v>
      </c>
      <c r="I909" s="23" t="s">
        <v>8340</v>
      </c>
      <c r="J909" s="23" t="s">
        <v>339</v>
      </c>
    </row>
    <row r="910" spans="1:10" ht="17.100000000000001">
      <c r="A910" s="23" t="s">
        <v>8860</v>
      </c>
      <c r="B910" s="23" t="str">
        <f t="shared" si="28"/>
        <v>Ollie Cook</v>
      </c>
      <c r="C910" s="23" t="s">
        <v>339</v>
      </c>
      <c r="D910" s="23" t="s">
        <v>7051</v>
      </c>
      <c r="E910" s="23" t="s">
        <v>141</v>
      </c>
      <c r="F910" s="23">
        <v>100000051</v>
      </c>
      <c r="G910" s="23">
        <v>17</v>
      </c>
      <c r="H910" s="5" t="str">
        <f t="shared" si="29"/>
        <v>Ollie CookSouthampton</v>
      </c>
      <c r="I910" s="23" t="s">
        <v>8861</v>
      </c>
      <c r="J910" s="23" t="s">
        <v>339</v>
      </c>
    </row>
    <row r="911" spans="1:10" ht="17.100000000000001">
      <c r="A911" s="23" t="s">
        <v>8862</v>
      </c>
      <c r="B911" s="23" t="str">
        <f t="shared" si="28"/>
        <v>Steve Cook</v>
      </c>
      <c r="C911" s="23" t="s">
        <v>339</v>
      </c>
      <c r="D911" s="23" t="s">
        <v>7462</v>
      </c>
      <c r="E911" s="23" t="s">
        <v>836</v>
      </c>
      <c r="F911" s="23" t="s">
        <v>7125</v>
      </c>
      <c r="G911" s="23">
        <v>24</v>
      </c>
      <c r="H911" s="5" t="str">
        <f t="shared" si="29"/>
        <v>Steve CookBournemouth</v>
      </c>
      <c r="I911" s="23" t="s">
        <v>8863</v>
      </c>
      <c r="J911" s="23" t="s">
        <v>339</v>
      </c>
    </row>
    <row r="912" spans="1:10" ht="17.100000000000001">
      <c r="A912" s="23" t="s">
        <v>8864</v>
      </c>
      <c r="B912" s="23" t="str">
        <f t="shared" si="28"/>
        <v>Callum Cooke</v>
      </c>
      <c r="C912" s="23" t="s">
        <v>339</v>
      </c>
      <c r="D912" s="23" t="s">
        <v>7102</v>
      </c>
      <c r="E912" s="23" t="s">
        <v>136</v>
      </c>
      <c r="F912" s="23">
        <v>100000042</v>
      </c>
      <c r="G912" s="23">
        <v>18</v>
      </c>
      <c r="H912" s="5" t="str">
        <f t="shared" si="29"/>
        <v>Callum CookeMiddlesbrough</v>
      </c>
      <c r="I912" s="23" t="s">
        <v>8151</v>
      </c>
      <c r="J912" s="23" t="s">
        <v>339</v>
      </c>
    </row>
    <row r="913" spans="1:10" ht="17.100000000000001">
      <c r="A913" s="23" t="s">
        <v>8865</v>
      </c>
      <c r="B913" s="23" t="str">
        <f t="shared" si="28"/>
        <v>Josh Cooke</v>
      </c>
      <c r="C913" s="23" t="s">
        <v>339</v>
      </c>
      <c r="D913" s="23" t="s">
        <v>7048</v>
      </c>
      <c r="E913" s="23" t="s">
        <v>86</v>
      </c>
      <c r="F913" s="23" t="s">
        <v>7090</v>
      </c>
      <c r="G913" s="23">
        <v>18</v>
      </c>
      <c r="H913" s="5" t="str">
        <f t="shared" si="29"/>
        <v>Josh CookeSwindon</v>
      </c>
      <c r="I913" s="23" t="s">
        <v>7345</v>
      </c>
      <c r="J913" s="23" t="s">
        <v>339</v>
      </c>
    </row>
    <row r="914" spans="1:10" ht="17.100000000000001">
      <c r="A914" s="23" t="s">
        <v>8866</v>
      </c>
      <c r="B914" s="23" t="str">
        <f t="shared" si="28"/>
        <v>Joshua Cooke</v>
      </c>
      <c r="C914" s="23" t="s">
        <v>339</v>
      </c>
      <c r="D914" s="23" t="s">
        <v>7048</v>
      </c>
      <c r="E914" s="23" t="s">
        <v>5666</v>
      </c>
      <c r="F914" s="23" t="s">
        <v>5666</v>
      </c>
      <c r="G914" s="23">
        <v>19</v>
      </c>
      <c r="H914" s="5" t="str">
        <f t="shared" si="29"/>
        <v>Joshua CookeNaN</v>
      </c>
      <c r="I914" s="23" t="s">
        <v>8867</v>
      </c>
      <c r="J914" s="23" t="s">
        <v>339</v>
      </c>
    </row>
    <row r="915" spans="1:10" ht="17.100000000000001">
      <c r="A915" s="23" t="s">
        <v>8868</v>
      </c>
      <c r="B915" s="23" t="str">
        <f t="shared" si="28"/>
        <v>Ryan Cooke</v>
      </c>
      <c r="C915" s="23" t="s">
        <v>339</v>
      </c>
      <c r="D915" s="23" t="s">
        <v>7097</v>
      </c>
      <c r="E915" s="23" t="s">
        <v>5666</v>
      </c>
      <c r="F915" s="23" t="s">
        <v>5666</v>
      </c>
      <c r="G915" s="23">
        <v>19</v>
      </c>
      <c r="H915" s="5" t="str">
        <f t="shared" si="29"/>
        <v>Ryan CookeNaN</v>
      </c>
      <c r="I915" s="23" t="s">
        <v>7999</v>
      </c>
      <c r="J915" s="23" t="s">
        <v>339</v>
      </c>
    </row>
    <row r="916" spans="1:10" ht="17.100000000000001">
      <c r="A916" s="23" t="s">
        <v>8869</v>
      </c>
      <c r="B916" s="23" t="str">
        <f t="shared" si="28"/>
        <v>Harry Cooksley</v>
      </c>
      <c r="C916" s="23" t="s">
        <v>339</v>
      </c>
      <c r="D916" s="23" t="s">
        <v>7272</v>
      </c>
      <c r="E916" s="23" t="s">
        <v>5666</v>
      </c>
      <c r="F916" s="23" t="s">
        <v>5666</v>
      </c>
      <c r="G916" s="23">
        <v>20</v>
      </c>
      <c r="H916" s="5" t="str">
        <f t="shared" si="29"/>
        <v>Harry CooksleyNaN</v>
      </c>
      <c r="I916" s="23" t="s">
        <v>8870</v>
      </c>
      <c r="J916" s="23" t="s">
        <v>339</v>
      </c>
    </row>
    <row r="917" spans="1:10" ht="17.100000000000001">
      <c r="A917" s="23" t="s">
        <v>8871</v>
      </c>
      <c r="B917" s="23" t="str">
        <f t="shared" si="28"/>
        <v>Adam Coombes</v>
      </c>
      <c r="C917" s="23" t="s">
        <v>339</v>
      </c>
      <c r="D917" s="23" t="s">
        <v>7097</v>
      </c>
      <c r="E917" s="23" t="s">
        <v>5666</v>
      </c>
      <c r="F917" s="23" t="s">
        <v>5666</v>
      </c>
      <c r="G917" s="23">
        <v>24</v>
      </c>
      <c r="H917" s="5" t="str">
        <f t="shared" si="29"/>
        <v>Adam CoombesNaN</v>
      </c>
      <c r="I917" s="23" t="s">
        <v>8872</v>
      </c>
      <c r="J917" s="23" t="s">
        <v>339</v>
      </c>
    </row>
    <row r="918" spans="1:10" ht="17.100000000000001">
      <c r="A918" s="23" t="s">
        <v>8873</v>
      </c>
      <c r="B918" s="23" t="str">
        <f t="shared" si="28"/>
        <v>Rob Cooney</v>
      </c>
      <c r="C918" s="23" t="s">
        <v>339</v>
      </c>
      <c r="D918" s="23" t="s">
        <v>7042</v>
      </c>
      <c r="E918" s="23" t="s">
        <v>52</v>
      </c>
      <c r="F918" s="23" t="s">
        <v>7090</v>
      </c>
      <c r="G918" s="23">
        <v>17</v>
      </c>
      <c r="H918" s="5" t="str">
        <f t="shared" si="29"/>
        <v>Rob CooneyYork</v>
      </c>
      <c r="I918" s="23" t="s">
        <v>8874</v>
      </c>
      <c r="J918" s="23" t="s">
        <v>339</v>
      </c>
    </row>
    <row r="919" spans="1:10" ht="17.100000000000001">
      <c r="A919" s="23" t="s">
        <v>8875</v>
      </c>
      <c r="B919" s="23" t="str">
        <f t="shared" si="28"/>
        <v>Charlie Cooper</v>
      </c>
      <c r="C919" s="23" t="s">
        <v>339</v>
      </c>
      <c r="D919" s="23" t="s">
        <v>212</v>
      </c>
      <c r="E919" s="23" t="s">
        <v>284</v>
      </c>
      <c r="F919" s="23">
        <v>100000052</v>
      </c>
      <c r="G919" s="23">
        <v>18</v>
      </c>
      <c r="H919" s="5" t="str">
        <f t="shared" si="29"/>
        <v>Charlie CooperBirmingham</v>
      </c>
      <c r="I919" s="23" t="s">
        <v>8876</v>
      </c>
      <c r="J919" s="23" t="s">
        <v>339</v>
      </c>
    </row>
    <row r="920" spans="1:10" ht="17.100000000000001">
      <c r="A920" s="23" t="s">
        <v>8877</v>
      </c>
      <c r="B920" s="23" t="str">
        <f t="shared" si="28"/>
        <v>George Cooper</v>
      </c>
      <c r="C920" s="23" t="s">
        <v>339</v>
      </c>
      <c r="D920" s="23" t="s">
        <v>7366</v>
      </c>
      <c r="E920" s="23" t="s">
        <v>152</v>
      </c>
      <c r="F920" s="23" t="s">
        <v>38</v>
      </c>
      <c r="G920" s="23">
        <v>18</v>
      </c>
      <c r="H920" s="5" t="str">
        <f t="shared" si="29"/>
        <v>George CooperCrewe</v>
      </c>
      <c r="I920" s="23" t="s">
        <v>8878</v>
      </c>
      <c r="J920" s="23" t="s">
        <v>339</v>
      </c>
    </row>
    <row r="921" spans="1:10" ht="17.100000000000001">
      <c r="A921" s="23" t="s">
        <v>8879</v>
      </c>
      <c r="B921" s="23" t="str">
        <f t="shared" si="28"/>
        <v>Jake Cooper</v>
      </c>
      <c r="C921" s="23" t="s">
        <v>339</v>
      </c>
      <c r="D921" s="23" t="s">
        <v>7051</v>
      </c>
      <c r="E921" s="23" t="s">
        <v>157</v>
      </c>
      <c r="F921" s="23" t="s">
        <v>91</v>
      </c>
      <c r="G921" s="23">
        <v>20</v>
      </c>
      <c r="H921" s="5" t="str">
        <f t="shared" si="29"/>
        <v>Jake CooperReading</v>
      </c>
      <c r="I921" s="23" t="s">
        <v>8880</v>
      </c>
      <c r="J921" s="23" t="s">
        <v>339</v>
      </c>
    </row>
    <row r="922" spans="1:10" ht="17.100000000000001">
      <c r="A922" s="23" t="s">
        <v>8881</v>
      </c>
      <c r="B922" s="23" t="str">
        <f t="shared" si="28"/>
        <v>James Coppinger</v>
      </c>
      <c r="C922" s="23" t="s">
        <v>339</v>
      </c>
      <c r="D922" s="23" t="s">
        <v>7272</v>
      </c>
      <c r="E922" s="23" t="s">
        <v>455</v>
      </c>
      <c r="F922" s="23" t="s">
        <v>38</v>
      </c>
      <c r="G922" s="23">
        <v>34</v>
      </c>
      <c r="H922" s="5" t="str">
        <f t="shared" si="29"/>
        <v>James CoppingerDoncaster</v>
      </c>
      <c r="I922" s="23" t="s">
        <v>8882</v>
      </c>
      <c r="J922" s="23" t="s">
        <v>339</v>
      </c>
    </row>
    <row r="923" spans="1:10" ht="17.100000000000001">
      <c r="A923" s="23" t="s">
        <v>8883</v>
      </c>
      <c r="B923" s="23" t="str">
        <f t="shared" si="28"/>
        <v>La'Vere Corbin-Ong</v>
      </c>
      <c r="C923" s="23" t="s">
        <v>7970</v>
      </c>
      <c r="D923" s="23" t="s">
        <v>7160</v>
      </c>
      <c r="E923" s="23" t="s">
        <v>4342</v>
      </c>
      <c r="F923" s="23" t="s">
        <v>8884</v>
      </c>
      <c r="G923" s="23">
        <v>24</v>
      </c>
      <c r="H923" s="5" t="str">
        <f t="shared" si="29"/>
        <v>La'Vere Corbin-OngBerliner AK</v>
      </c>
      <c r="I923" s="23" t="s">
        <v>8885</v>
      </c>
      <c r="J923" s="23" t="s">
        <v>3867</v>
      </c>
    </row>
    <row r="924" spans="1:10" ht="17.100000000000001">
      <c r="A924" s="23" t="s">
        <v>8886</v>
      </c>
      <c r="B924" s="23" t="str">
        <f t="shared" si="28"/>
        <v>Jayden Corbridge</v>
      </c>
      <c r="C924" s="23" t="s">
        <v>339</v>
      </c>
      <c r="D924" s="23" t="s">
        <v>7283</v>
      </c>
      <c r="E924" s="23" t="s">
        <v>17</v>
      </c>
      <c r="F924" s="23" t="s">
        <v>18</v>
      </c>
      <c r="G924" s="23">
        <v>15</v>
      </c>
      <c r="H924" s="5" t="str">
        <f t="shared" si="29"/>
        <v>Jayden CorbridgeYeovil</v>
      </c>
      <c r="I924" s="23" t="s">
        <v>8887</v>
      </c>
      <c r="J924" s="23" t="s">
        <v>339</v>
      </c>
    </row>
    <row r="925" spans="1:10" ht="17.100000000000001">
      <c r="A925" s="23" t="s">
        <v>8888</v>
      </c>
      <c r="B925" s="23" t="str">
        <f t="shared" si="28"/>
        <v>Tyler Cordner</v>
      </c>
      <c r="C925" s="23" t="s">
        <v>339</v>
      </c>
      <c r="D925" s="23" t="s">
        <v>7054</v>
      </c>
      <c r="E925" s="23" t="s">
        <v>836</v>
      </c>
      <c r="F925" s="23">
        <v>100000057</v>
      </c>
      <c r="G925" s="23">
        <v>16</v>
      </c>
      <c r="H925" s="5" t="str">
        <f t="shared" si="29"/>
        <v>Tyler CordnerBournemouth</v>
      </c>
      <c r="I925" s="23" t="s">
        <v>8889</v>
      </c>
      <c r="J925" s="23" t="s">
        <v>339</v>
      </c>
    </row>
    <row r="926" spans="1:10" ht="17.100000000000001">
      <c r="A926" s="23" t="s">
        <v>8890</v>
      </c>
      <c r="B926" s="23" t="str">
        <f t="shared" si="28"/>
        <v>Jack Cork</v>
      </c>
      <c r="C926" s="23" t="s">
        <v>339</v>
      </c>
      <c r="D926" s="23" t="s">
        <v>212</v>
      </c>
      <c r="E926" s="23" t="s">
        <v>1009</v>
      </c>
      <c r="F926" s="23" t="s">
        <v>7125</v>
      </c>
      <c r="G926" s="23">
        <v>26</v>
      </c>
      <c r="H926" s="5" t="str">
        <f t="shared" si="29"/>
        <v>Jack CorkSwansea</v>
      </c>
      <c r="I926" s="23" t="s">
        <v>8891</v>
      </c>
      <c r="J926" s="23" t="s">
        <v>339</v>
      </c>
    </row>
    <row r="927" spans="1:10" ht="17.100000000000001">
      <c r="A927" s="23" t="s">
        <v>8892</v>
      </c>
      <c r="B927" s="23" t="str">
        <f t="shared" si="28"/>
        <v>Nathan Corkery</v>
      </c>
      <c r="C927" s="23" t="s">
        <v>339</v>
      </c>
      <c r="D927" s="23" t="s">
        <v>7034</v>
      </c>
      <c r="E927" s="23" t="s">
        <v>98</v>
      </c>
      <c r="F927" s="23">
        <v>100000052</v>
      </c>
      <c r="G927" s="23">
        <v>18</v>
      </c>
      <c r="H927" s="5" t="str">
        <f t="shared" si="29"/>
        <v>Nathan CorkeryQ.P.R.</v>
      </c>
      <c r="I927" s="23" t="s">
        <v>8893</v>
      </c>
      <c r="J927" s="23" t="s">
        <v>339</v>
      </c>
    </row>
    <row r="928" spans="1:10" ht="17.100000000000001">
      <c r="A928" s="23" t="s">
        <v>8894</v>
      </c>
      <c r="B928" s="23" t="str">
        <f t="shared" si="28"/>
        <v>Sam Corne</v>
      </c>
      <c r="C928" s="23" t="s">
        <v>339</v>
      </c>
      <c r="D928" s="23" t="s">
        <v>7042</v>
      </c>
      <c r="E928" s="23" t="s">
        <v>1883</v>
      </c>
      <c r="F928" s="23" t="s">
        <v>7081</v>
      </c>
      <c r="G928" s="23">
        <v>18</v>
      </c>
      <c r="H928" s="5" t="str">
        <f t="shared" si="29"/>
        <v>Sam CorneWelling</v>
      </c>
      <c r="I928" s="23" t="s">
        <v>8895</v>
      </c>
      <c r="J928" s="23" t="s">
        <v>339</v>
      </c>
    </row>
    <row r="929" spans="1:10" ht="17.100000000000001">
      <c r="A929" s="23" t="s">
        <v>8896</v>
      </c>
      <c r="B929" s="23" t="str">
        <f t="shared" si="28"/>
        <v>Harry Cornick</v>
      </c>
      <c r="C929" s="23" t="s">
        <v>339</v>
      </c>
      <c r="D929" s="23" t="s">
        <v>7124</v>
      </c>
      <c r="E929" s="23" t="s">
        <v>836</v>
      </c>
      <c r="F929" s="23">
        <v>100000048</v>
      </c>
      <c r="G929" s="23">
        <v>20</v>
      </c>
      <c r="H929" s="5" t="str">
        <f t="shared" si="29"/>
        <v>Harry CornickBournemouth</v>
      </c>
      <c r="I929" s="23" t="s">
        <v>8897</v>
      </c>
      <c r="J929" s="23" t="s">
        <v>339</v>
      </c>
    </row>
    <row r="930" spans="1:10" ht="17.100000000000001">
      <c r="A930" s="23" t="s">
        <v>8898</v>
      </c>
      <c r="B930" s="23" t="str">
        <f t="shared" si="28"/>
        <v>George Corp</v>
      </c>
      <c r="C930" s="23" t="s">
        <v>339</v>
      </c>
      <c r="D930" s="23" t="s">
        <v>7042</v>
      </c>
      <c r="E930" s="23" t="s">
        <v>121</v>
      </c>
      <c r="F930" s="23" t="s">
        <v>7090</v>
      </c>
      <c r="G930" s="23">
        <v>17</v>
      </c>
      <c r="H930" s="5" t="str">
        <f t="shared" si="29"/>
        <v>George CorpBristol Rovers</v>
      </c>
      <c r="I930" s="23" t="s">
        <v>8899</v>
      </c>
      <c r="J930" s="23" t="s">
        <v>339</v>
      </c>
    </row>
    <row r="931" spans="1:10" ht="17.100000000000001">
      <c r="A931" s="23" t="s">
        <v>8900</v>
      </c>
      <c r="B931" s="23" t="str">
        <f t="shared" si="28"/>
        <v>Aaron Cosgrave</v>
      </c>
      <c r="C931" s="23" t="s">
        <v>339</v>
      </c>
      <c r="D931" s="23" t="s">
        <v>7124</v>
      </c>
      <c r="E931" s="23" t="s">
        <v>132</v>
      </c>
      <c r="F931" s="23">
        <v>100000052</v>
      </c>
      <c r="G931" s="23">
        <v>15</v>
      </c>
      <c r="H931" s="5" t="str">
        <f t="shared" si="29"/>
        <v>Aaron CosgraveColchester</v>
      </c>
      <c r="I931" s="23" t="s">
        <v>8901</v>
      </c>
      <c r="J931" s="23" t="s">
        <v>339</v>
      </c>
    </row>
    <row r="932" spans="1:10" ht="17.100000000000001">
      <c r="A932" s="23" t="s">
        <v>8902</v>
      </c>
      <c r="B932" s="23" t="str">
        <f t="shared" si="28"/>
        <v>Sam Cosgrove</v>
      </c>
      <c r="C932" s="23" t="s">
        <v>339</v>
      </c>
      <c r="D932" s="23" t="s">
        <v>7048</v>
      </c>
      <c r="E932" s="23" t="s">
        <v>185</v>
      </c>
      <c r="F932" s="23">
        <v>100000047</v>
      </c>
      <c r="G932" s="23">
        <v>18</v>
      </c>
      <c r="H932" s="5" t="str">
        <f t="shared" si="29"/>
        <v>Sam CosgroveWigan</v>
      </c>
      <c r="I932" s="23" t="s">
        <v>7782</v>
      </c>
      <c r="J932" s="23" t="s">
        <v>339</v>
      </c>
    </row>
    <row r="933" spans="1:10" ht="17.100000000000001">
      <c r="A933" s="23" t="s">
        <v>8903</v>
      </c>
      <c r="B933" s="23" t="str">
        <f t="shared" si="28"/>
        <v>Jamie Cotter</v>
      </c>
      <c r="C933" s="23" t="s">
        <v>339</v>
      </c>
      <c r="D933" s="23" t="s">
        <v>7042</v>
      </c>
      <c r="E933" s="23" t="s">
        <v>185</v>
      </c>
      <c r="F933" s="23">
        <v>100000056</v>
      </c>
      <c r="G933" s="23">
        <v>16</v>
      </c>
      <c r="H933" s="5" t="str">
        <f t="shared" si="29"/>
        <v>Jamie CotterWigan</v>
      </c>
      <c r="I933" s="23" t="s">
        <v>8904</v>
      </c>
      <c r="J933" s="23" t="s">
        <v>339</v>
      </c>
    </row>
    <row r="934" spans="1:10" ht="17.100000000000001">
      <c r="A934" s="23" t="s">
        <v>8905</v>
      </c>
      <c r="B934" s="23" t="str">
        <f t="shared" si="28"/>
        <v>Kavan Cotter</v>
      </c>
      <c r="C934" s="23" t="s">
        <v>339</v>
      </c>
      <c r="D934" s="23" t="s">
        <v>7042</v>
      </c>
      <c r="E934" s="23" t="s">
        <v>162</v>
      </c>
      <c r="F934" s="23">
        <v>100000053</v>
      </c>
      <c r="G934" s="23">
        <v>16</v>
      </c>
      <c r="H934" s="5" t="str">
        <f t="shared" si="29"/>
        <v>Kavan CotterLuton</v>
      </c>
      <c r="I934" s="23" t="s">
        <v>8906</v>
      </c>
      <c r="J934" s="23" t="s">
        <v>339</v>
      </c>
    </row>
    <row r="935" spans="1:10" ht="17.100000000000001">
      <c r="A935" s="23" t="s">
        <v>8907</v>
      </c>
      <c r="B935" s="23" t="str">
        <f t="shared" si="28"/>
        <v>Jayden Cotterill</v>
      </c>
      <c r="C935" s="23" t="s">
        <v>339</v>
      </c>
      <c r="D935" s="23" t="s">
        <v>7051</v>
      </c>
      <c r="E935" s="23" t="s">
        <v>412</v>
      </c>
      <c r="F935" s="23">
        <v>100000053</v>
      </c>
      <c r="G935" s="23">
        <v>16</v>
      </c>
      <c r="H935" s="5" t="str">
        <f t="shared" si="29"/>
        <v>Jayden CotterillBurton</v>
      </c>
      <c r="I935" s="23" t="s">
        <v>8908</v>
      </c>
      <c r="J935" s="23" t="s">
        <v>339</v>
      </c>
    </row>
    <row r="936" spans="1:10" ht="17.100000000000001">
      <c r="A936" s="23" t="s">
        <v>8909</v>
      </c>
      <c r="B936" s="23" t="str">
        <f t="shared" si="28"/>
        <v>Nico Cotton</v>
      </c>
      <c r="C936" s="23" t="s">
        <v>339</v>
      </c>
      <c r="D936" s="23" t="s">
        <v>7445</v>
      </c>
      <c r="E936" s="23" t="s">
        <v>43</v>
      </c>
      <c r="F936" s="23">
        <v>100000044</v>
      </c>
      <c r="G936" s="23">
        <v>18</v>
      </c>
      <c r="H936" s="5" t="str">
        <f t="shared" si="29"/>
        <v>Nico CottonSouthend</v>
      </c>
      <c r="I936" s="23" t="s">
        <v>8910</v>
      </c>
      <c r="J936" s="23" t="s">
        <v>339</v>
      </c>
    </row>
    <row r="937" spans="1:10" ht="17.100000000000001">
      <c r="A937" s="23" t="s">
        <v>8911</v>
      </c>
      <c r="B937" s="23" t="str">
        <f t="shared" si="28"/>
        <v>Michael Cottrill</v>
      </c>
      <c r="C937" s="23" t="s">
        <v>339</v>
      </c>
      <c r="D937" s="23" t="s">
        <v>166</v>
      </c>
      <c r="E937" s="23" t="s">
        <v>5666</v>
      </c>
      <c r="F937" s="23" t="s">
        <v>5666</v>
      </c>
      <c r="G937" s="23">
        <v>21</v>
      </c>
      <c r="H937" s="5" t="str">
        <f t="shared" si="29"/>
        <v>Michael CottrillNaN</v>
      </c>
      <c r="I937" s="23" t="s">
        <v>8912</v>
      </c>
      <c r="J937" s="23" t="s">
        <v>339</v>
      </c>
    </row>
    <row r="938" spans="1:10" ht="17.100000000000001">
      <c r="A938" s="23" t="s">
        <v>8913</v>
      </c>
      <c r="B938" s="23" t="str">
        <f t="shared" si="28"/>
        <v>Andy Coughlin</v>
      </c>
      <c r="C938" s="23" t="s">
        <v>339</v>
      </c>
      <c r="D938" s="23" t="s">
        <v>166</v>
      </c>
      <c r="E938" s="23" t="s">
        <v>1184</v>
      </c>
      <c r="F938" s="23" t="s">
        <v>7081</v>
      </c>
      <c r="G938" s="23">
        <v>22</v>
      </c>
      <c r="H938" s="5" t="str">
        <f t="shared" si="29"/>
        <v>Andy CoughlinSouthport</v>
      </c>
      <c r="I938" s="23" t="s">
        <v>8914</v>
      </c>
      <c r="J938" s="23" t="s">
        <v>339</v>
      </c>
    </row>
    <row r="939" spans="1:10" ht="17.100000000000001">
      <c r="A939" s="23" t="s">
        <v>8915</v>
      </c>
      <c r="B939" s="23" t="str">
        <f t="shared" si="28"/>
        <v>Hayden Coulson</v>
      </c>
      <c r="C939" s="23" t="s">
        <v>339</v>
      </c>
      <c r="D939" s="23" t="s">
        <v>7798</v>
      </c>
      <c r="E939" s="23" t="s">
        <v>136</v>
      </c>
      <c r="F939" s="23">
        <v>100000042</v>
      </c>
      <c r="G939" s="23">
        <v>17</v>
      </c>
      <c r="H939" s="5" t="str">
        <f t="shared" si="29"/>
        <v>Hayden CoulsonMiddlesbrough</v>
      </c>
      <c r="I939" s="23" t="s">
        <v>8916</v>
      </c>
      <c r="J939" s="23" t="s">
        <v>339</v>
      </c>
    </row>
    <row r="940" spans="1:10" ht="17.100000000000001">
      <c r="A940" s="23" t="s">
        <v>8917</v>
      </c>
      <c r="B940" s="23" t="str">
        <f t="shared" si="28"/>
        <v>Josh Coulson</v>
      </c>
      <c r="C940" s="23" t="s">
        <v>339</v>
      </c>
      <c r="D940" s="23" t="s">
        <v>7051</v>
      </c>
      <c r="E940" s="23" t="s">
        <v>470</v>
      </c>
      <c r="F940" s="23" t="s">
        <v>18</v>
      </c>
      <c r="G940" s="23">
        <v>26</v>
      </c>
      <c r="H940" s="5" t="str">
        <f t="shared" si="29"/>
        <v>Josh CoulsonCambridge</v>
      </c>
      <c r="I940" s="23" t="s">
        <v>8918</v>
      </c>
      <c r="J940" s="23" t="s">
        <v>339</v>
      </c>
    </row>
    <row r="941" spans="1:10" ht="17.100000000000001">
      <c r="A941" s="23" t="s">
        <v>8919</v>
      </c>
      <c r="B941" s="23" t="str">
        <f t="shared" si="28"/>
        <v>Michael Coulson</v>
      </c>
      <c r="C941" s="23" t="s">
        <v>339</v>
      </c>
      <c r="D941" s="23" t="s">
        <v>7124</v>
      </c>
      <c r="E941" s="23" t="s">
        <v>52</v>
      </c>
      <c r="F941" s="23" t="s">
        <v>18</v>
      </c>
      <c r="G941" s="23">
        <v>27</v>
      </c>
      <c r="H941" s="5" t="str">
        <f t="shared" si="29"/>
        <v>Michael CoulsonYork</v>
      </c>
      <c r="I941" s="23" t="s">
        <v>8920</v>
      </c>
      <c r="J941" s="23" t="s">
        <v>339</v>
      </c>
    </row>
    <row r="942" spans="1:10" ht="17.100000000000001">
      <c r="A942" s="23" t="s">
        <v>8921</v>
      </c>
      <c r="B942" s="23" t="str">
        <f t="shared" si="28"/>
        <v>Sam Coulson</v>
      </c>
      <c r="C942" s="23" t="s">
        <v>339</v>
      </c>
      <c r="D942" s="23" t="s">
        <v>7051</v>
      </c>
      <c r="E942" s="23" t="s">
        <v>5666</v>
      </c>
      <c r="F942" s="23" t="s">
        <v>5666</v>
      </c>
      <c r="G942" s="23">
        <v>19</v>
      </c>
      <c r="H942" s="5" t="str">
        <f t="shared" si="29"/>
        <v>Sam CoulsonNaN</v>
      </c>
      <c r="I942" s="23" t="s">
        <v>8922</v>
      </c>
      <c r="J942" s="23" t="s">
        <v>339</v>
      </c>
    </row>
    <row r="943" spans="1:10" ht="17.100000000000001">
      <c r="A943" s="23" t="s">
        <v>8923</v>
      </c>
      <c r="B943" s="23" t="str">
        <f t="shared" si="28"/>
        <v>Thomas Coulson</v>
      </c>
      <c r="C943" s="23" t="s">
        <v>339</v>
      </c>
      <c r="D943" s="23" t="s">
        <v>7051</v>
      </c>
      <c r="E943" s="23" t="s">
        <v>671</v>
      </c>
      <c r="F943" s="23">
        <v>100000056</v>
      </c>
      <c r="G943" s="23">
        <v>16</v>
      </c>
      <c r="H943" s="5" t="str">
        <f t="shared" si="29"/>
        <v>Thomas CoulsonFleetwood</v>
      </c>
      <c r="I943" s="23" t="s">
        <v>8924</v>
      </c>
      <c r="J943" s="23" t="s">
        <v>339</v>
      </c>
    </row>
    <row r="944" spans="1:10" ht="17.100000000000001">
      <c r="A944" s="23" t="s">
        <v>8925</v>
      </c>
      <c r="B944" s="23" t="str">
        <f t="shared" si="28"/>
        <v>Shaquile Coulthirst</v>
      </c>
      <c r="C944" s="23" t="s">
        <v>339</v>
      </c>
      <c r="D944" s="23" t="s">
        <v>7097</v>
      </c>
      <c r="E944" s="23" t="s">
        <v>175</v>
      </c>
      <c r="F944" s="23">
        <v>100000042</v>
      </c>
      <c r="G944" s="23">
        <v>20</v>
      </c>
      <c r="H944" s="5" t="str">
        <f t="shared" si="29"/>
        <v>Shaquile CoulthirstTottenham</v>
      </c>
      <c r="I944" s="23" t="s">
        <v>8926</v>
      </c>
      <c r="J944" s="23" t="s">
        <v>339</v>
      </c>
    </row>
    <row r="945" spans="1:10" ht="17.100000000000001">
      <c r="A945" s="23" t="s">
        <v>8927</v>
      </c>
      <c r="B945" s="23" t="str">
        <f t="shared" si="28"/>
        <v>Dwayne Coultress</v>
      </c>
      <c r="C945" s="23" t="s">
        <v>339</v>
      </c>
      <c r="D945" s="23" t="s">
        <v>7445</v>
      </c>
      <c r="E945" s="23" t="s">
        <v>3634</v>
      </c>
      <c r="F945" s="23" t="s">
        <v>3621</v>
      </c>
      <c r="G945" s="23">
        <v>21</v>
      </c>
      <c r="H945" s="5" t="str">
        <f t="shared" si="29"/>
        <v>Dwayne CoultressBerwick</v>
      </c>
      <c r="I945" s="23" t="s">
        <v>8928</v>
      </c>
      <c r="J945" s="23" t="s">
        <v>4798</v>
      </c>
    </row>
    <row r="946" spans="1:10" ht="17.100000000000001">
      <c r="A946" s="23" t="s">
        <v>8929</v>
      </c>
      <c r="B946" s="23" t="str">
        <f t="shared" si="28"/>
        <v>Keiran Coupe</v>
      </c>
      <c r="C946" s="23" t="s">
        <v>339</v>
      </c>
      <c r="D946" s="23" t="s">
        <v>7194</v>
      </c>
      <c r="E946" s="23" t="s">
        <v>5666</v>
      </c>
      <c r="F946" s="23" t="s">
        <v>5666</v>
      </c>
      <c r="G946" s="23">
        <v>20</v>
      </c>
      <c r="H946" s="5" t="str">
        <f t="shared" si="29"/>
        <v>Keiran CoupeNaN</v>
      </c>
      <c r="I946" s="23" t="s">
        <v>8930</v>
      </c>
      <c r="J946" s="23" t="s">
        <v>339</v>
      </c>
    </row>
    <row r="947" spans="1:10" ht="17.100000000000001">
      <c r="A947" s="23" t="s">
        <v>8931</v>
      </c>
      <c r="B947" s="23" t="str">
        <f t="shared" si="28"/>
        <v>Jordan Cousins</v>
      </c>
      <c r="C947" s="23" t="s">
        <v>339</v>
      </c>
      <c r="D947" s="23" t="s">
        <v>212</v>
      </c>
      <c r="E947" s="23" t="s">
        <v>517</v>
      </c>
      <c r="F947" s="23" t="s">
        <v>91</v>
      </c>
      <c r="G947" s="23">
        <v>21</v>
      </c>
      <c r="H947" s="5" t="str">
        <f t="shared" si="29"/>
        <v>Jordan CousinsCharlton</v>
      </c>
      <c r="I947" s="23" t="s">
        <v>8932</v>
      </c>
      <c r="J947" s="23" t="s">
        <v>339</v>
      </c>
    </row>
    <row r="948" spans="1:10" ht="17.100000000000001">
      <c r="A948" s="23" t="s">
        <v>8933</v>
      </c>
      <c r="B948" s="23" t="str">
        <f t="shared" si="28"/>
        <v>Mark Cousins</v>
      </c>
      <c r="C948" s="23" t="s">
        <v>339</v>
      </c>
      <c r="D948" s="23" t="s">
        <v>166</v>
      </c>
      <c r="E948" s="23" t="s">
        <v>207</v>
      </c>
      <c r="F948" s="23" t="s">
        <v>18</v>
      </c>
      <c r="G948" s="23">
        <v>28</v>
      </c>
      <c r="H948" s="5" t="str">
        <f t="shared" si="29"/>
        <v>Mark CousinsDag &amp; Red</v>
      </c>
      <c r="I948" s="23" t="s">
        <v>8934</v>
      </c>
      <c r="J948" s="23" t="s">
        <v>339</v>
      </c>
    </row>
    <row r="949" spans="1:10" ht="17.100000000000001">
      <c r="A949" s="23" t="s">
        <v>8935</v>
      </c>
      <c r="B949" s="23" t="str">
        <f t="shared" si="28"/>
        <v>Sonny Coutts</v>
      </c>
      <c r="C949" s="23" t="s">
        <v>339</v>
      </c>
      <c r="D949" s="23" t="s">
        <v>7051</v>
      </c>
      <c r="E949" s="23" t="s">
        <v>43</v>
      </c>
      <c r="F949" s="23">
        <v>100000044</v>
      </c>
      <c r="G949" s="23">
        <v>17</v>
      </c>
      <c r="H949" s="5" t="str">
        <f t="shared" si="29"/>
        <v>Sonny CouttsSouthend</v>
      </c>
      <c r="I949" s="23" t="s">
        <v>7712</v>
      </c>
      <c r="J949" s="23" t="s">
        <v>339</v>
      </c>
    </row>
    <row r="950" spans="1:10" ht="17.100000000000001">
      <c r="A950" s="23" t="s">
        <v>8936</v>
      </c>
      <c r="B950" s="23" t="str">
        <f t="shared" si="28"/>
        <v>George Couzens</v>
      </c>
      <c r="C950" s="23" t="s">
        <v>339</v>
      </c>
      <c r="D950" s="23" t="s">
        <v>7398</v>
      </c>
      <c r="E950" s="23" t="s">
        <v>657</v>
      </c>
      <c r="F950" s="23">
        <v>100000042</v>
      </c>
      <c r="G950" s="23">
        <v>17</v>
      </c>
      <c r="H950" s="5" t="str">
        <f t="shared" si="29"/>
        <v>George CouzensNorwich</v>
      </c>
      <c r="I950" s="23" t="s">
        <v>8937</v>
      </c>
      <c r="J950" s="23" t="s">
        <v>339</v>
      </c>
    </row>
    <row r="951" spans="1:10" ht="17.100000000000001">
      <c r="A951" s="23" t="s">
        <v>8938</v>
      </c>
      <c r="B951" s="23" t="str">
        <f t="shared" si="28"/>
        <v>Joe Coveney</v>
      </c>
      <c r="C951" s="23" t="s">
        <v>339</v>
      </c>
      <c r="D951" s="23" t="s">
        <v>7051</v>
      </c>
      <c r="E951" s="23" t="s">
        <v>490</v>
      </c>
      <c r="F951" s="23">
        <v>100000051</v>
      </c>
      <c r="G951" s="23">
        <v>16</v>
      </c>
      <c r="H951" s="5" t="str">
        <f t="shared" si="29"/>
        <v>Joe CoveneyMan City</v>
      </c>
      <c r="I951" s="23" t="s">
        <v>7226</v>
      </c>
      <c r="J951" s="23" t="s">
        <v>339</v>
      </c>
    </row>
    <row r="952" spans="1:10" ht="17.100000000000001">
      <c r="A952" s="23" t="s">
        <v>8939</v>
      </c>
      <c r="B952" s="23" t="str">
        <f t="shared" si="28"/>
        <v>Alex Cover</v>
      </c>
      <c r="C952" s="23" t="s">
        <v>339</v>
      </c>
      <c r="D952" s="23" t="s">
        <v>7051</v>
      </c>
      <c r="E952" s="23" t="s">
        <v>275</v>
      </c>
      <c r="F952" s="23">
        <v>100000051</v>
      </c>
      <c r="G952" s="23">
        <v>18</v>
      </c>
      <c r="H952" s="5" t="str">
        <f t="shared" si="29"/>
        <v>Alex CoverDerby</v>
      </c>
      <c r="I952" s="23" t="s">
        <v>7136</v>
      </c>
      <c r="J952" s="23" t="s">
        <v>339</v>
      </c>
    </row>
    <row r="953" spans="1:10" ht="17.100000000000001">
      <c r="A953" s="23" t="s">
        <v>8940</v>
      </c>
      <c r="B953" s="23" t="str">
        <f t="shared" si="28"/>
        <v>Paris Cowan-Hall</v>
      </c>
      <c r="C953" s="23" t="s">
        <v>339</v>
      </c>
      <c r="D953" s="23" t="s">
        <v>7124</v>
      </c>
      <c r="E953" s="23" t="s">
        <v>449</v>
      </c>
      <c r="F953" s="23" t="s">
        <v>38</v>
      </c>
      <c r="G953" s="23">
        <v>24</v>
      </c>
      <c r="H953" s="5" t="str">
        <f t="shared" si="29"/>
        <v>Paris Cowan-HallMillwall</v>
      </c>
      <c r="I953" s="23" t="s">
        <v>8941</v>
      </c>
      <c r="J953" s="23" t="s">
        <v>339</v>
      </c>
    </row>
    <row r="954" spans="1:10" ht="17.100000000000001">
      <c r="A954" s="23" t="s">
        <v>8942</v>
      </c>
      <c r="B954" s="23" t="str">
        <f t="shared" si="28"/>
        <v>Daniel Cowan</v>
      </c>
      <c r="C954" s="23" t="s">
        <v>339</v>
      </c>
      <c r="D954" s="23" t="s">
        <v>7170</v>
      </c>
      <c r="E954" s="23" t="s">
        <v>1308</v>
      </c>
      <c r="F954" s="23" t="s">
        <v>7081</v>
      </c>
      <c r="G954" s="23">
        <v>19</v>
      </c>
      <c r="H954" s="5" t="str">
        <f t="shared" si="29"/>
        <v>Daniel CowanMacclesfield</v>
      </c>
      <c r="I954" s="23" t="s">
        <v>8943</v>
      </c>
      <c r="J954" s="23" t="s">
        <v>339</v>
      </c>
    </row>
    <row r="955" spans="1:10" ht="17.100000000000001">
      <c r="A955" s="23" t="s">
        <v>8944</v>
      </c>
      <c r="B955" s="23" t="str">
        <f t="shared" si="28"/>
        <v>Henry Cowans</v>
      </c>
      <c r="C955" s="23" t="s">
        <v>339</v>
      </c>
      <c r="D955" s="23" t="s">
        <v>7042</v>
      </c>
      <c r="E955" s="23" t="s">
        <v>116</v>
      </c>
      <c r="F955" s="23">
        <v>100000042</v>
      </c>
      <c r="G955" s="23">
        <v>19</v>
      </c>
      <c r="H955" s="5" t="str">
        <f t="shared" si="29"/>
        <v>Henry CowansAston Villa</v>
      </c>
      <c r="I955" s="23" t="s">
        <v>8149</v>
      </c>
      <c r="J955" s="23" t="s">
        <v>339</v>
      </c>
    </row>
    <row r="956" spans="1:10" ht="17.100000000000001">
      <c r="A956" s="23" t="s">
        <v>8945</v>
      </c>
      <c r="B956" s="23" t="str">
        <f t="shared" si="28"/>
        <v>Ben Cowdrill</v>
      </c>
      <c r="C956" s="23" t="s">
        <v>339</v>
      </c>
      <c r="D956" s="23" t="s">
        <v>7048</v>
      </c>
      <c r="E956" s="23" t="s">
        <v>5666</v>
      </c>
      <c r="F956" s="23" t="s">
        <v>5666</v>
      </c>
      <c r="G956" s="23">
        <v>20</v>
      </c>
      <c r="H956" s="5" t="str">
        <f t="shared" si="29"/>
        <v>Ben CowdrillNaN</v>
      </c>
      <c r="I956" s="23" t="s">
        <v>8946</v>
      </c>
      <c r="J956" s="23" t="s">
        <v>339</v>
      </c>
    </row>
    <row r="957" spans="1:10" ht="17.100000000000001">
      <c r="A957" s="23" t="s">
        <v>8947</v>
      </c>
      <c r="B957" s="23" t="str">
        <f t="shared" si="28"/>
        <v>Jack Cowgill</v>
      </c>
      <c r="C957" s="23" t="s">
        <v>339</v>
      </c>
      <c r="D957" s="23" t="s">
        <v>7051</v>
      </c>
      <c r="E957" s="23" t="s">
        <v>376</v>
      </c>
      <c r="F957" s="23">
        <v>100000043</v>
      </c>
      <c r="G957" s="23">
        <v>18</v>
      </c>
      <c r="H957" s="5" t="str">
        <f t="shared" si="29"/>
        <v>Jack CowgillBarnsley</v>
      </c>
      <c r="I957" s="23" t="s">
        <v>8482</v>
      </c>
      <c r="J957" s="23" t="s">
        <v>339</v>
      </c>
    </row>
    <row r="958" spans="1:10" ht="17.100000000000001">
      <c r="A958" s="23" t="s">
        <v>8948</v>
      </c>
      <c r="B958" s="23" t="str">
        <f t="shared" si="28"/>
        <v>Sam Cowler</v>
      </c>
      <c r="C958" s="23" t="s">
        <v>339</v>
      </c>
      <c r="D958" s="23" t="s">
        <v>166</v>
      </c>
      <c r="E958" s="23" t="s">
        <v>5666</v>
      </c>
      <c r="F958" s="23" t="s">
        <v>5666</v>
      </c>
      <c r="G958" s="23">
        <v>22</v>
      </c>
      <c r="H958" s="5" t="str">
        <f t="shared" si="29"/>
        <v>Sam CowlerNaN</v>
      </c>
      <c r="I958" s="23" t="s">
        <v>8949</v>
      </c>
      <c r="J958" s="23" t="s">
        <v>339</v>
      </c>
    </row>
    <row r="959" spans="1:10" ht="17.100000000000001">
      <c r="A959" s="23" t="s">
        <v>8950</v>
      </c>
      <c r="B959" s="23" t="str">
        <f t="shared" si="28"/>
        <v>Tom Cowley</v>
      </c>
      <c r="C959" s="23" t="s">
        <v>339</v>
      </c>
      <c r="D959" s="23" t="s">
        <v>7534</v>
      </c>
      <c r="E959" s="23" t="s">
        <v>27</v>
      </c>
      <c r="F959" s="23">
        <v>100000047</v>
      </c>
      <c r="G959" s="23">
        <v>17</v>
      </c>
      <c r="H959" s="5" t="str">
        <f t="shared" si="29"/>
        <v>Tom CowleyMorecambe</v>
      </c>
      <c r="I959" s="23" t="s">
        <v>8951</v>
      </c>
      <c r="J959" s="23" t="s">
        <v>339</v>
      </c>
    </row>
    <row r="960" spans="1:10" ht="33.950000000000003">
      <c r="A960" s="23" t="s">
        <v>8952</v>
      </c>
      <c r="B960" s="23" t="str">
        <f t="shared" si="28"/>
        <v>Niall Cowperthwaite</v>
      </c>
      <c r="C960" s="23" t="s">
        <v>339</v>
      </c>
      <c r="D960" s="23" t="s">
        <v>8953</v>
      </c>
      <c r="E960" s="23" t="s">
        <v>2232</v>
      </c>
      <c r="F960" s="23" t="s">
        <v>7081</v>
      </c>
      <c r="G960" s="23">
        <v>23</v>
      </c>
      <c r="H960" s="5" t="str">
        <f t="shared" si="29"/>
        <v>Niall CowperthwaiteBarrow</v>
      </c>
      <c r="I960" s="23" t="s">
        <v>8954</v>
      </c>
      <c r="J960" s="23" t="s">
        <v>339</v>
      </c>
    </row>
    <row r="961" spans="1:10" ht="17.100000000000001">
      <c r="A961" s="23" t="s">
        <v>8955</v>
      </c>
      <c r="B961" s="23" t="str">
        <f t="shared" si="28"/>
        <v>Dean Cox</v>
      </c>
      <c r="C961" s="23" t="s">
        <v>339</v>
      </c>
      <c r="D961" s="23" t="s">
        <v>7481</v>
      </c>
      <c r="E961" s="23" t="s">
        <v>231</v>
      </c>
      <c r="F961" s="23" t="s">
        <v>18</v>
      </c>
      <c r="G961" s="23">
        <v>27</v>
      </c>
      <c r="H961" s="5" t="str">
        <f t="shared" si="29"/>
        <v>Dean CoxLeyton Orient</v>
      </c>
      <c r="I961" s="23" t="s">
        <v>8956</v>
      </c>
      <c r="J961" s="23" t="s">
        <v>339</v>
      </c>
    </row>
    <row r="962" spans="1:10" ht="17.100000000000001">
      <c r="A962" s="23" t="s">
        <v>8957</v>
      </c>
      <c r="B962" s="23" t="str">
        <f t="shared" ref="B962:B1025" si="30">MID(A962 &amp; " " &amp; A962, FIND(", ", A962) + 2, LEN(A962) - FIND(", ", A962) - 1) &amp; " " &amp; LEFT(A962, FIND(", ", A962) - 1)</f>
        <v>George Cox</v>
      </c>
      <c r="C962" s="23" t="s">
        <v>339</v>
      </c>
      <c r="D962" s="23" t="s">
        <v>7160</v>
      </c>
      <c r="E962" s="23" t="s">
        <v>229</v>
      </c>
      <c r="F962" s="23">
        <v>100000051</v>
      </c>
      <c r="G962" s="23">
        <v>17</v>
      </c>
      <c r="H962" s="5" t="str">
        <f t="shared" ref="H962:H1025" si="31">B962 &amp; E962</f>
        <v>George CoxBrighton</v>
      </c>
      <c r="I962" s="23" t="s">
        <v>8958</v>
      </c>
      <c r="J962" s="23" t="s">
        <v>339</v>
      </c>
    </row>
    <row r="963" spans="1:10" ht="17.100000000000001">
      <c r="A963" s="23" t="s">
        <v>8959</v>
      </c>
      <c r="B963" s="23" t="str">
        <f t="shared" si="30"/>
        <v>Jordan Cox</v>
      </c>
      <c r="C963" s="23" t="s">
        <v>339</v>
      </c>
      <c r="D963" s="23" t="s">
        <v>7034</v>
      </c>
      <c r="E963" s="23" t="s">
        <v>116</v>
      </c>
      <c r="F963" s="23">
        <v>100000051</v>
      </c>
      <c r="G963" s="23">
        <v>16</v>
      </c>
      <c r="H963" s="5" t="str">
        <f t="shared" si="31"/>
        <v>Jordan CoxAston Villa</v>
      </c>
      <c r="I963" s="23" t="s">
        <v>8960</v>
      </c>
      <c r="J963" s="23" t="s">
        <v>339</v>
      </c>
    </row>
    <row r="964" spans="1:10" ht="17.100000000000001">
      <c r="A964" s="23" t="s">
        <v>8959</v>
      </c>
      <c r="B964" s="23" t="str">
        <f t="shared" si="30"/>
        <v>Jordan Cox</v>
      </c>
      <c r="C964" s="23" t="s">
        <v>339</v>
      </c>
      <c r="D964" s="23" t="s">
        <v>7048</v>
      </c>
      <c r="E964" s="23" t="s">
        <v>1177</v>
      </c>
      <c r="F964" s="23" t="s">
        <v>7081</v>
      </c>
      <c r="G964" s="23">
        <v>21</v>
      </c>
      <c r="H964" s="5" t="str">
        <f t="shared" si="31"/>
        <v>Jordan CoxBraintree</v>
      </c>
      <c r="I964" s="23" t="s">
        <v>8961</v>
      </c>
      <c r="J964" s="23" t="s">
        <v>339</v>
      </c>
    </row>
    <row r="965" spans="1:10" ht="17.100000000000001">
      <c r="A965" s="23" t="s">
        <v>8962</v>
      </c>
      <c r="B965" s="23" t="str">
        <f t="shared" si="30"/>
        <v>Lee Cox</v>
      </c>
      <c r="C965" s="23" t="s">
        <v>339</v>
      </c>
      <c r="D965" s="23" t="s">
        <v>212</v>
      </c>
      <c r="E965" s="23" t="s">
        <v>142</v>
      </c>
      <c r="F965" s="23" t="s">
        <v>18</v>
      </c>
      <c r="G965" s="23">
        <v>25</v>
      </c>
      <c r="H965" s="5" t="str">
        <f t="shared" si="31"/>
        <v>Lee CoxPlymouth</v>
      </c>
      <c r="I965" s="23" t="s">
        <v>8963</v>
      </c>
      <c r="J965" s="23" t="s">
        <v>339</v>
      </c>
    </row>
    <row r="966" spans="1:10" ht="17.100000000000001">
      <c r="A966" s="23" t="s">
        <v>8964</v>
      </c>
      <c r="B966" s="23" t="str">
        <f t="shared" si="30"/>
        <v>George Coy</v>
      </c>
      <c r="C966" s="23" t="s">
        <v>339</v>
      </c>
      <c r="D966" s="23" t="s">
        <v>8965</v>
      </c>
      <c r="E966" s="23" t="s">
        <v>5666</v>
      </c>
      <c r="F966" s="23" t="s">
        <v>5666</v>
      </c>
      <c r="G966" s="23">
        <v>19</v>
      </c>
      <c r="H966" s="5" t="str">
        <f t="shared" si="31"/>
        <v>George CoyNaN</v>
      </c>
      <c r="I966" s="23" t="s">
        <v>8036</v>
      </c>
      <c r="J966" s="23" t="s">
        <v>339</v>
      </c>
    </row>
    <row r="967" spans="1:10" ht="17.100000000000001">
      <c r="A967" s="23" t="s">
        <v>8966</v>
      </c>
      <c r="B967" s="23" t="str">
        <f t="shared" si="30"/>
        <v>Lewie Coyle</v>
      </c>
      <c r="C967" s="23" t="s">
        <v>339</v>
      </c>
      <c r="D967" s="23" t="s">
        <v>7220</v>
      </c>
      <c r="E967" s="23" t="s">
        <v>124</v>
      </c>
      <c r="F967" s="23">
        <v>100000043</v>
      </c>
      <c r="G967" s="23">
        <v>19</v>
      </c>
      <c r="H967" s="5" t="str">
        <f t="shared" si="31"/>
        <v>Lewie CoyleLeeds</v>
      </c>
      <c r="I967" s="23" t="s">
        <v>8271</v>
      </c>
      <c r="J967" s="23" t="s">
        <v>339</v>
      </c>
    </row>
    <row r="968" spans="1:10" ht="17.100000000000001">
      <c r="A968" s="23" t="s">
        <v>8967</v>
      </c>
      <c r="B968" s="23" t="str">
        <f t="shared" si="30"/>
        <v>Louis Coyne</v>
      </c>
      <c r="C968" s="23" t="s">
        <v>339</v>
      </c>
      <c r="D968" s="23" t="s">
        <v>7051</v>
      </c>
      <c r="E968" s="23" t="s">
        <v>56</v>
      </c>
      <c r="F968" s="23">
        <v>100000047</v>
      </c>
      <c r="G968" s="23">
        <v>17</v>
      </c>
      <c r="H968" s="5" t="str">
        <f t="shared" si="31"/>
        <v>Louis CoyneRochdale</v>
      </c>
      <c r="I968" s="23" t="s">
        <v>8968</v>
      </c>
      <c r="J968" s="23" t="s">
        <v>339</v>
      </c>
    </row>
    <row r="969" spans="1:10" ht="17.100000000000001">
      <c r="A969" s="23" t="s">
        <v>8969</v>
      </c>
      <c r="B969" s="23" t="str">
        <f t="shared" si="30"/>
        <v>Joe Cracknell</v>
      </c>
      <c r="C969" s="23" t="s">
        <v>339</v>
      </c>
      <c r="D969" s="23" t="s">
        <v>166</v>
      </c>
      <c r="E969" s="23" t="s">
        <v>496</v>
      </c>
      <c r="F969" s="23" t="s">
        <v>38</v>
      </c>
      <c r="G969" s="23">
        <v>20</v>
      </c>
      <c r="H969" s="5" t="str">
        <f t="shared" si="31"/>
        <v>Joe CracknellBradford City</v>
      </c>
      <c r="I969" s="23" t="s">
        <v>8970</v>
      </c>
      <c r="J969" s="23" t="s">
        <v>339</v>
      </c>
    </row>
    <row r="970" spans="1:10" ht="17.100000000000001">
      <c r="A970" s="23" t="s">
        <v>8971</v>
      </c>
      <c r="B970" s="23" t="str">
        <f t="shared" si="30"/>
        <v>Tom Craddock</v>
      </c>
      <c r="C970" s="23" t="s">
        <v>339</v>
      </c>
      <c r="D970" s="23" t="s">
        <v>7124</v>
      </c>
      <c r="E970" s="23" t="s">
        <v>2359</v>
      </c>
      <c r="F970" s="23" t="s">
        <v>7081</v>
      </c>
      <c r="G970" s="23">
        <v>28</v>
      </c>
      <c r="H970" s="5" t="str">
        <f t="shared" si="31"/>
        <v>Tom CraddockGuiseley</v>
      </c>
      <c r="I970" s="23" t="s">
        <v>8972</v>
      </c>
      <c r="J970" s="23" t="s">
        <v>339</v>
      </c>
    </row>
    <row r="971" spans="1:10" ht="17.100000000000001">
      <c r="A971" s="23" t="s">
        <v>8973</v>
      </c>
      <c r="B971" s="23" t="str">
        <f t="shared" si="30"/>
        <v>Geo Craig</v>
      </c>
      <c r="C971" s="23" t="s">
        <v>339</v>
      </c>
      <c r="D971" s="23" t="s">
        <v>7048</v>
      </c>
      <c r="E971" s="23" t="s">
        <v>162</v>
      </c>
      <c r="F971" s="23">
        <v>100000044</v>
      </c>
      <c r="G971" s="23">
        <v>17</v>
      </c>
      <c r="H971" s="5" t="str">
        <f t="shared" si="31"/>
        <v>Geo CraigLuton</v>
      </c>
      <c r="I971" s="23" t="s">
        <v>8937</v>
      </c>
      <c r="J971" s="23" t="s">
        <v>339</v>
      </c>
    </row>
    <row r="972" spans="1:10" ht="17.100000000000001">
      <c r="A972" s="23" t="s">
        <v>8974</v>
      </c>
      <c r="B972" s="23" t="str">
        <f t="shared" si="30"/>
        <v>Tony Craig</v>
      </c>
      <c r="C972" s="23" t="s">
        <v>339</v>
      </c>
      <c r="D972" s="23" t="s">
        <v>7303</v>
      </c>
      <c r="E972" s="23" t="s">
        <v>449</v>
      </c>
      <c r="F972" s="23" t="s">
        <v>38</v>
      </c>
      <c r="G972" s="23">
        <v>30</v>
      </c>
      <c r="H972" s="5" t="str">
        <f t="shared" si="31"/>
        <v>Tony CraigMillwall</v>
      </c>
      <c r="I972" s="23" t="s">
        <v>8975</v>
      </c>
      <c r="J972" s="23" t="s">
        <v>339</v>
      </c>
    </row>
    <row r="973" spans="1:10" ht="17.100000000000001">
      <c r="A973" s="23" t="s">
        <v>8976</v>
      </c>
      <c r="B973" s="23" t="str">
        <f t="shared" si="30"/>
        <v>James Craigen</v>
      </c>
      <c r="C973" s="23" t="s">
        <v>339</v>
      </c>
      <c r="D973" s="23" t="s">
        <v>7102</v>
      </c>
      <c r="E973" s="23" t="s">
        <v>4360</v>
      </c>
      <c r="F973" s="23" t="s">
        <v>1311</v>
      </c>
      <c r="G973" s="23">
        <v>24</v>
      </c>
      <c r="H973" s="5" t="str">
        <f t="shared" si="31"/>
        <v>James CraigenRaith</v>
      </c>
      <c r="I973" s="23" t="s">
        <v>8977</v>
      </c>
      <c r="J973" s="23" t="s">
        <v>4798</v>
      </c>
    </row>
    <row r="974" spans="1:10" ht="17.100000000000001">
      <c r="A974" s="23" t="s">
        <v>8978</v>
      </c>
      <c r="B974" s="23" t="str">
        <f t="shared" si="30"/>
        <v>Ryan Crandley</v>
      </c>
      <c r="C974" s="23" t="s">
        <v>339</v>
      </c>
      <c r="D974" s="23" t="s">
        <v>7609</v>
      </c>
      <c r="E974" s="23" t="s">
        <v>217</v>
      </c>
      <c r="F974" s="23">
        <v>100000054</v>
      </c>
      <c r="G974" s="23">
        <v>17</v>
      </c>
      <c r="H974" s="5" t="str">
        <f t="shared" si="31"/>
        <v>Ryan CrandleyGillingham</v>
      </c>
      <c r="I974" s="23" t="s">
        <v>8979</v>
      </c>
      <c r="J974" s="23" t="s">
        <v>339</v>
      </c>
    </row>
    <row r="975" spans="1:10" ht="17.100000000000001">
      <c r="A975" s="23" t="s">
        <v>8980</v>
      </c>
      <c r="B975" s="23" t="str">
        <f t="shared" si="30"/>
        <v>Martin Cranie</v>
      </c>
      <c r="C975" s="23" t="s">
        <v>7143</v>
      </c>
      <c r="D975" s="23" t="s">
        <v>7429</v>
      </c>
      <c r="E975" s="23" t="s">
        <v>252</v>
      </c>
      <c r="F975" s="23" t="s">
        <v>91</v>
      </c>
      <c r="G975" s="23">
        <v>28</v>
      </c>
      <c r="H975" s="5" t="str">
        <f t="shared" si="31"/>
        <v>Martin CranieHuddersfield</v>
      </c>
      <c r="I975" s="23" t="s">
        <v>8981</v>
      </c>
      <c r="J975" s="23" t="s">
        <v>339</v>
      </c>
    </row>
    <row r="976" spans="1:10" ht="17.100000000000001">
      <c r="A976" s="23" t="s">
        <v>8982</v>
      </c>
      <c r="B976" s="23" t="str">
        <f t="shared" si="30"/>
        <v>Oliver Crankshaw</v>
      </c>
      <c r="C976" s="23" t="s">
        <v>339</v>
      </c>
      <c r="D976" s="23" t="s">
        <v>7180</v>
      </c>
      <c r="E976" s="23" t="s">
        <v>397</v>
      </c>
      <c r="F976" s="23" t="s">
        <v>7090</v>
      </c>
      <c r="G976" s="23">
        <v>16</v>
      </c>
      <c r="H976" s="5" t="str">
        <f t="shared" si="31"/>
        <v>Oliver CrankshawPreston</v>
      </c>
      <c r="I976" s="23" t="s">
        <v>8001</v>
      </c>
      <c r="J976" s="23" t="s">
        <v>339</v>
      </c>
    </row>
    <row r="977" spans="1:10" ht="17.100000000000001">
      <c r="A977" s="23" t="s">
        <v>8983</v>
      </c>
      <c r="B977" s="23" t="str">
        <f t="shared" si="30"/>
        <v>Jamal Crawford</v>
      </c>
      <c r="C977" s="23" t="s">
        <v>339</v>
      </c>
      <c r="D977" s="23" t="s">
        <v>7153</v>
      </c>
      <c r="E977" s="23" t="s">
        <v>107</v>
      </c>
      <c r="F977" s="23">
        <v>100000056</v>
      </c>
      <c r="G977" s="23">
        <v>17</v>
      </c>
      <c r="H977" s="5" t="str">
        <f t="shared" si="31"/>
        <v>Jamal CrawfordBurnley</v>
      </c>
      <c r="I977" s="23" t="s">
        <v>8984</v>
      </c>
      <c r="J977" s="23" t="s">
        <v>339</v>
      </c>
    </row>
    <row r="978" spans="1:10" ht="17.100000000000001">
      <c r="A978" s="23" t="s">
        <v>8985</v>
      </c>
      <c r="B978" s="23" t="str">
        <f t="shared" si="30"/>
        <v>Leon Creech</v>
      </c>
      <c r="C978" s="23" t="s">
        <v>339</v>
      </c>
      <c r="D978" s="23" t="s">
        <v>7034</v>
      </c>
      <c r="E978" s="23" t="s">
        <v>397</v>
      </c>
      <c r="F978" s="23">
        <v>100000056</v>
      </c>
      <c r="G978" s="23">
        <v>16</v>
      </c>
      <c r="H978" s="5" t="str">
        <f t="shared" si="31"/>
        <v>Leon CreechPreston</v>
      </c>
      <c r="I978" s="23" t="s">
        <v>8986</v>
      </c>
      <c r="J978" s="23" t="s">
        <v>339</v>
      </c>
    </row>
    <row r="979" spans="1:10" ht="17.100000000000001">
      <c r="A979" s="23" t="s">
        <v>8987</v>
      </c>
      <c r="B979" s="23" t="str">
        <f t="shared" si="30"/>
        <v>Aaron Cresswell</v>
      </c>
      <c r="C979" s="23" t="s">
        <v>339</v>
      </c>
      <c r="D979" s="23" t="s">
        <v>7160</v>
      </c>
      <c r="E979" s="23" t="s">
        <v>127</v>
      </c>
      <c r="F979" s="23" t="s">
        <v>7125</v>
      </c>
      <c r="G979" s="23">
        <v>25</v>
      </c>
      <c r="H979" s="5" t="str">
        <f t="shared" si="31"/>
        <v>Aaron CresswellWest Ham</v>
      </c>
      <c r="I979" s="23" t="s">
        <v>8988</v>
      </c>
      <c r="J979" s="23" t="s">
        <v>339</v>
      </c>
    </row>
    <row r="980" spans="1:10" ht="17.100000000000001">
      <c r="A980" s="23" t="s">
        <v>8989</v>
      </c>
      <c r="B980" s="23" t="str">
        <f t="shared" si="30"/>
        <v>Ryan Cresswell</v>
      </c>
      <c r="C980" s="23" t="s">
        <v>339</v>
      </c>
      <c r="D980" s="23" t="s">
        <v>7051</v>
      </c>
      <c r="E980" s="23" t="s">
        <v>149</v>
      </c>
      <c r="F980" s="23" t="s">
        <v>18</v>
      </c>
      <c r="G980" s="23">
        <v>27</v>
      </c>
      <c r="H980" s="5" t="str">
        <f t="shared" si="31"/>
        <v>Ryan CresswellNorthampton</v>
      </c>
      <c r="I980" s="23" t="s">
        <v>8990</v>
      </c>
      <c r="J980" s="23" t="s">
        <v>339</v>
      </c>
    </row>
    <row r="981" spans="1:10" ht="17.100000000000001">
      <c r="A981" s="23" t="s">
        <v>8991</v>
      </c>
      <c r="B981" s="23" t="str">
        <f t="shared" si="30"/>
        <v>Gianni Crichlow</v>
      </c>
      <c r="C981" s="23" t="s">
        <v>339</v>
      </c>
      <c r="D981" s="23" t="s">
        <v>7445</v>
      </c>
      <c r="E981" s="23" t="s">
        <v>98</v>
      </c>
      <c r="F981" s="23">
        <v>100000052</v>
      </c>
      <c r="G981" s="23">
        <v>17</v>
      </c>
      <c r="H981" s="5" t="str">
        <f t="shared" si="31"/>
        <v>Gianni CrichlowQ.P.R.</v>
      </c>
      <c r="I981" s="23" t="s">
        <v>8992</v>
      </c>
      <c r="J981" s="23" t="s">
        <v>339</v>
      </c>
    </row>
    <row r="982" spans="1:10" ht="17.100000000000001">
      <c r="A982" s="23" t="s">
        <v>8993</v>
      </c>
      <c r="B982" s="23" t="str">
        <f t="shared" si="30"/>
        <v>Ryan Croasdale</v>
      </c>
      <c r="C982" s="23" t="s">
        <v>339</v>
      </c>
      <c r="D982" s="23" t="s">
        <v>7042</v>
      </c>
      <c r="E982" s="23" t="s">
        <v>90</v>
      </c>
      <c r="F982" s="23">
        <v>100000043</v>
      </c>
      <c r="G982" s="23">
        <v>20</v>
      </c>
      <c r="H982" s="5" t="str">
        <f t="shared" si="31"/>
        <v>Ryan CroasdaleSheff Wed</v>
      </c>
      <c r="I982" s="23" t="s">
        <v>8994</v>
      </c>
      <c r="J982" s="23" t="s">
        <v>339</v>
      </c>
    </row>
    <row r="983" spans="1:10" ht="17.100000000000001">
      <c r="A983" s="23" t="s">
        <v>8995</v>
      </c>
      <c r="B983" s="23" t="str">
        <f t="shared" si="30"/>
        <v>Jake Croft</v>
      </c>
      <c r="C983" s="23" t="s">
        <v>339</v>
      </c>
      <c r="D983" s="23" t="s">
        <v>7051</v>
      </c>
      <c r="E983" s="23" t="s">
        <v>124</v>
      </c>
      <c r="F983" s="23">
        <v>100000052</v>
      </c>
      <c r="G983" s="23">
        <v>16</v>
      </c>
      <c r="H983" s="5" t="str">
        <f t="shared" si="31"/>
        <v>Jake CroftLeeds</v>
      </c>
      <c r="I983" s="23" t="s">
        <v>8996</v>
      </c>
      <c r="J983" s="23" t="s">
        <v>339</v>
      </c>
    </row>
    <row r="984" spans="1:10" ht="17.100000000000001">
      <c r="A984" s="23" t="s">
        <v>8997</v>
      </c>
      <c r="B984" s="23" t="str">
        <f t="shared" si="30"/>
        <v>Lee Croft</v>
      </c>
      <c r="C984" s="23" t="s">
        <v>339</v>
      </c>
      <c r="D984" s="23" t="s">
        <v>7153</v>
      </c>
      <c r="E984" s="23" t="s">
        <v>234</v>
      </c>
      <c r="F984" s="23" t="s">
        <v>38</v>
      </c>
      <c r="G984" s="23">
        <v>30</v>
      </c>
      <c r="H984" s="5" t="str">
        <f t="shared" si="31"/>
        <v>Lee CroftOldham</v>
      </c>
      <c r="I984" s="23" t="s">
        <v>8998</v>
      </c>
      <c r="J984" s="23" t="s">
        <v>339</v>
      </c>
    </row>
    <row r="985" spans="1:10" ht="17.100000000000001">
      <c r="A985" s="23" t="s">
        <v>8999</v>
      </c>
      <c r="B985" s="23" t="str">
        <f t="shared" si="30"/>
        <v>Luke Croll</v>
      </c>
      <c r="C985" s="23" t="s">
        <v>339</v>
      </c>
      <c r="D985" s="23" t="s">
        <v>7303</v>
      </c>
      <c r="E985" s="23" t="s">
        <v>282</v>
      </c>
      <c r="F985" s="23">
        <v>100000043</v>
      </c>
      <c r="G985" s="23">
        <v>20</v>
      </c>
      <c r="H985" s="5" t="str">
        <f t="shared" si="31"/>
        <v>Luke CrollCrystal Palace</v>
      </c>
      <c r="I985" s="23" t="s">
        <v>9000</v>
      </c>
      <c r="J985" s="23" t="s">
        <v>339</v>
      </c>
    </row>
    <row r="986" spans="1:10" ht="17.100000000000001">
      <c r="A986" s="23" t="s">
        <v>9001</v>
      </c>
      <c r="B986" s="23" t="str">
        <f t="shared" si="30"/>
        <v>Adam Crookes</v>
      </c>
      <c r="C986" s="23" t="s">
        <v>339</v>
      </c>
      <c r="D986" s="23" t="s">
        <v>7283</v>
      </c>
      <c r="E986" s="23" t="s">
        <v>332</v>
      </c>
      <c r="F986" s="23">
        <v>100000043</v>
      </c>
      <c r="G986" s="23">
        <v>17</v>
      </c>
      <c r="H986" s="5" t="str">
        <f t="shared" si="31"/>
        <v>Adam CrookesNottm Forest</v>
      </c>
      <c r="I986" s="23" t="s">
        <v>7085</v>
      </c>
      <c r="J986" s="23" t="s">
        <v>339</v>
      </c>
    </row>
    <row r="987" spans="1:10" ht="17.100000000000001">
      <c r="A987" s="23" t="s">
        <v>9002</v>
      </c>
      <c r="B987" s="23" t="str">
        <f t="shared" si="30"/>
        <v>Alfie Crooks</v>
      </c>
      <c r="C987" s="23" t="s">
        <v>339</v>
      </c>
      <c r="D987" s="23" t="s">
        <v>7048</v>
      </c>
      <c r="E987" s="23" t="s">
        <v>5666</v>
      </c>
      <c r="F987" s="23" t="s">
        <v>5666</v>
      </c>
      <c r="G987" s="23">
        <v>20</v>
      </c>
      <c r="H987" s="5" t="str">
        <f t="shared" si="31"/>
        <v>Alfie CrooksNaN</v>
      </c>
      <c r="I987" s="23" t="s">
        <v>9003</v>
      </c>
      <c r="J987" s="23" t="s">
        <v>339</v>
      </c>
    </row>
    <row r="988" spans="1:10" ht="17.100000000000001">
      <c r="A988" s="23" t="s">
        <v>9004</v>
      </c>
      <c r="B988" s="23" t="str">
        <f t="shared" si="30"/>
        <v>Matt Crooks</v>
      </c>
      <c r="C988" s="23" t="s">
        <v>339</v>
      </c>
      <c r="D988" s="23" t="s">
        <v>9005</v>
      </c>
      <c r="E988" s="23" t="s">
        <v>378</v>
      </c>
      <c r="F988" s="23" t="s">
        <v>18</v>
      </c>
      <c r="G988" s="23">
        <v>21</v>
      </c>
      <c r="H988" s="5" t="str">
        <f t="shared" si="31"/>
        <v>Matt CrooksAccrington</v>
      </c>
      <c r="I988" s="23" t="s">
        <v>9006</v>
      </c>
      <c r="J988" s="23" t="s">
        <v>339</v>
      </c>
    </row>
    <row r="989" spans="1:10" ht="17.100000000000001">
      <c r="A989" s="23" t="s">
        <v>9007</v>
      </c>
      <c r="B989" s="23" t="str">
        <f t="shared" si="30"/>
        <v>Raquarn Crosdale</v>
      </c>
      <c r="C989" s="23" t="s">
        <v>339</v>
      </c>
      <c r="D989" s="23" t="s">
        <v>7048</v>
      </c>
      <c r="E989" s="23" t="s">
        <v>402</v>
      </c>
      <c r="F989" s="23">
        <v>100000047</v>
      </c>
      <c r="G989" s="23">
        <v>17</v>
      </c>
      <c r="H989" s="5" t="str">
        <f t="shared" si="31"/>
        <v>Raquarn CrosdaleBury</v>
      </c>
      <c r="I989" s="23" t="s">
        <v>8621</v>
      </c>
      <c r="J989" s="23" t="s">
        <v>339</v>
      </c>
    </row>
    <row r="990" spans="1:10" ht="17.100000000000001">
      <c r="A990" s="23" t="s">
        <v>9008</v>
      </c>
      <c r="B990" s="23" t="str">
        <f t="shared" si="30"/>
        <v>Peter Crouch</v>
      </c>
      <c r="C990" s="23" t="s">
        <v>339</v>
      </c>
      <c r="D990" s="23" t="s">
        <v>7048</v>
      </c>
      <c r="E990" s="23" t="s">
        <v>537</v>
      </c>
      <c r="F990" s="23" t="s">
        <v>7125</v>
      </c>
      <c r="G990" s="23">
        <v>34</v>
      </c>
      <c r="H990" s="5" t="str">
        <f t="shared" si="31"/>
        <v>Peter CrouchStoke</v>
      </c>
      <c r="I990" s="23" t="s">
        <v>9009</v>
      </c>
      <c r="J990" s="23" t="s">
        <v>339</v>
      </c>
    </row>
    <row r="991" spans="1:10" ht="17.100000000000001">
      <c r="A991" s="23" t="s">
        <v>9010</v>
      </c>
      <c r="B991" s="23" t="str">
        <f t="shared" si="30"/>
        <v>Jacob Croud</v>
      </c>
      <c r="C991" s="23" t="s">
        <v>339</v>
      </c>
      <c r="D991" s="23" t="s">
        <v>7051</v>
      </c>
      <c r="E991" s="23" t="s">
        <v>259</v>
      </c>
      <c r="F991" s="23">
        <v>100000053</v>
      </c>
      <c r="G991" s="23">
        <v>16</v>
      </c>
      <c r="H991" s="5" t="str">
        <f t="shared" si="31"/>
        <v>Jacob CroudStevenage</v>
      </c>
      <c r="I991" s="23" t="s">
        <v>7138</v>
      </c>
      <c r="J991" s="23" t="s">
        <v>339</v>
      </c>
    </row>
    <row r="992" spans="1:10" ht="17.100000000000001">
      <c r="A992" s="23" t="s">
        <v>9011</v>
      </c>
      <c r="B992" s="23" t="str">
        <f t="shared" si="30"/>
        <v>Piteu Crouz</v>
      </c>
      <c r="C992" s="23" t="s">
        <v>339</v>
      </c>
      <c r="D992" s="23" t="s">
        <v>7048</v>
      </c>
      <c r="E992" s="23" t="s">
        <v>5666</v>
      </c>
      <c r="F992" s="23" t="s">
        <v>5666</v>
      </c>
      <c r="G992" s="23">
        <v>18</v>
      </c>
      <c r="H992" s="5" t="str">
        <f t="shared" si="31"/>
        <v>Piteu CrouzNaN</v>
      </c>
      <c r="I992" s="23" t="s">
        <v>8893</v>
      </c>
      <c r="J992" s="23" t="s">
        <v>339</v>
      </c>
    </row>
    <row r="993" spans="1:10" ht="17.100000000000001">
      <c r="A993" s="23" t="s">
        <v>9012</v>
      </c>
      <c r="B993" s="23" t="str">
        <f t="shared" si="30"/>
        <v>Dan Crowley</v>
      </c>
      <c r="C993" s="23" t="s">
        <v>7563</v>
      </c>
      <c r="D993" s="23" t="s">
        <v>7102</v>
      </c>
      <c r="E993" s="23" t="s">
        <v>61</v>
      </c>
      <c r="F993" s="23">
        <v>100000042</v>
      </c>
      <c r="G993" s="23">
        <v>17</v>
      </c>
      <c r="H993" s="5" t="str">
        <f t="shared" si="31"/>
        <v>Dan CrowleyArsenal</v>
      </c>
      <c r="I993" s="23" t="s">
        <v>9013</v>
      </c>
      <c r="J993" s="23" t="s">
        <v>339</v>
      </c>
    </row>
    <row r="994" spans="1:10" ht="17.100000000000001">
      <c r="A994" s="23" t="s">
        <v>9014</v>
      </c>
      <c r="B994" s="23" t="str">
        <f t="shared" si="30"/>
        <v>Ryan Crowther</v>
      </c>
      <c r="C994" s="23" t="s">
        <v>339</v>
      </c>
      <c r="D994" s="23" t="s">
        <v>7481</v>
      </c>
      <c r="E994" s="23" t="s">
        <v>1895</v>
      </c>
      <c r="F994" s="23" t="s">
        <v>7081</v>
      </c>
      <c r="G994" s="23">
        <v>26</v>
      </c>
      <c r="H994" s="5" t="str">
        <f t="shared" si="31"/>
        <v>Ryan CrowtherAltrincham</v>
      </c>
      <c r="I994" s="23" t="s">
        <v>9015</v>
      </c>
      <c r="J994" s="23" t="s">
        <v>339</v>
      </c>
    </row>
    <row r="995" spans="1:10" ht="17.100000000000001">
      <c r="A995" s="23" t="s">
        <v>9016</v>
      </c>
      <c r="B995" s="23" t="str">
        <f t="shared" si="30"/>
        <v>Thomas Cruise</v>
      </c>
      <c r="C995" s="23" t="s">
        <v>339</v>
      </c>
      <c r="D995" s="23" t="s">
        <v>7303</v>
      </c>
      <c r="E995" s="23" t="s">
        <v>5666</v>
      </c>
      <c r="F995" s="23" t="s">
        <v>5666</v>
      </c>
      <c r="G995" s="23">
        <v>24</v>
      </c>
      <c r="H995" s="5" t="str">
        <f t="shared" si="31"/>
        <v>Thomas CruiseNaN</v>
      </c>
      <c r="I995" s="23" t="s">
        <v>9017</v>
      </c>
      <c r="J995" s="23" t="s">
        <v>339</v>
      </c>
    </row>
    <row r="996" spans="1:10" ht="17.100000000000001">
      <c r="A996" s="23" t="s">
        <v>9018</v>
      </c>
      <c r="B996" s="23" t="str">
        <f t="shared" si="30"/>
        <v>Ben Cull</v>
      </c>
      <c r="C996" s="23" t="s">
        <v>339</v>
      </c>
      <c r="D996" s="23" t="s">
        <v>7059</v>
      </c>
      <c r="E996" s="23" t="s">
        <v>141</v>
      </c>
      <c r="F996" s="23">
        <v>100000051</v>
      </c>
      <c r="G996" s="23">
        <v>16</v>
      </c>
      <c r="H996" s="5" t="str">
        <f t="shared" si="31"/>
        <v>Ben CullSouthampton</v>
      </c>
      <c r="I996" s="23" t="s">
        <v>9019</v>
      </c>
      <c r="J996" s="23" t="s">
        <v>339</v>
      </c>
    </row>
    <row r="997" spans="1:10" ht="17.100000000000001">
      <c r="A997" s="23" t="s">
        <v>9020</v>
      </c>
      <c r="B997" s="23" t="str">
        <f t="shared" si="30"/>
        <v>Mark Cullen</v>
      </c>
      <c r="C997" s="23" t="s">
        <v>339</v>
      </c>
      <c r="D997" s="23" t="s">
        <v>7048</v>
      </c>
      <c r="E997" s="23" t="s">
        <v>246</v>
      </c>
      <c r="F997" s="23" t="s">
        <v>38</v>
      </c>
      <c r="G997" s="23">
        <v>23</v>
      </c>
      <c r="H997" s="5" t="str">
        <f t="shared" si="31"/>
        <v>Mark CullenBlackpool</v>
      </c>
      <c r="I997" s="23" t="s">
        <v>9021</v>
      </c>
      <c r="J997" s="23" t="s">
        <v>339</v>
      </c>
    </row>
    <row r="998" spans="1:10" ht="17.100000000000001">
      <c r="A998" s="23" t="s">
        <v>9022</v>
      </c>
      <c r="B998" s="23" t="str">
        <f t="shared" si="30"/>
        <v>TJ Culpeper</v>
      </c>
      <c r="C998" s="23" t="s">
        <v>8177</v>
      </c>
      <c r="D998" s="23" t="s">
        <v>7051</v>
      </c>
      <c r="E998" s="23" t="s">
        <v>152</v>
      </c>
      <c r="F998" s="23">
        <v>100000052</v>
      </c>
      <c r="G998" s="23">
        <v>16</v>
      </c>
      <c r="H998" s="5" t="str">
        <f t="shared" si="31"/>
        <v>TJ CulpeperCrewe</v>
      </c>
      <c r="I998" s="23" t="s">
        <v>9023</v>
      </c>
      <c r="J998" s="23" t="s">
        <v>339</v>
      </c>
    </row>
    <row r="999" spans="1:10" ht="17.100000000000001">
      <c r="A999" s="23" t="s">
        <v>9024</v>
      </c>
      <c r="B999" s="23" t="str">
        <f t="shared" si="30"/>
        <v>Kurtis Cumberbatch</v>
      </c>
      <c r="C999" s="23" t="s">
        <v>7038</v>
      </c>
      <c r="D999" s="23" t="s">
        <v>7272</v>
      </c>
      <c r="E999" s="23" t="s">
        <v>1883</v>
      </c>
      <c r="F999" s="23" t="s">
        <v>7081</v>
      </c>
      <c r="G999" s="23">
        <v>19</v>
      </c>
      <c r="H999" s="5" t="str">
        <f t="shared" si="31"/>
        <v>Kurtis CumberbatchWelling</v>
      </c>
      <c r="I999" s="23" t="s">
        <v>7729</v>
      </c>
      <c r="J999" s="23" t="s">
        <v>339</v>
      </c>
    </row>
    <row r="1000" spans="1:10" ht="17.100000000000001">
      <c r="A1000" s="23" t="s">
        <v>9025</v>
      </c>
      <c r="B1000" s="23" t="str">
        <f t="shared" si="30"/>
        <v>Jo Cummings</v>
      </c>
      <c r="C1000" s="23" t="s">
        <v>339</v>
      </c>
      <c r="D1000" s="23" t="s">
        <v>7051</v>
      </c>
      <c r="E1000" s="23" t="s">
        <v>250</v>
      </c>
      <c r="F1000" s="23">
        <v>100000052</v>
      </c>
      <c r="G1000" s="23">
        <v>16</v>
      </c>
      <c r="H1000" s="5" t="str">
        <f t="shared" si="31"/>
        <v>Jo CummingsSheff Utd</v>
      </c>
      <c r="I1000" s="23" t="s">
        <v>7270</v>
      </c>
      <c r="J1000" s="23" t="s">
        <v>339</v>
      </c>
    </row>
    <row r="1001" spans="1:10" ht="17.100000000000001">
      <c r="A1001" s="23" t="s">
        <v>9026</v>
      </c>
      <c r="B1001" s="23" t="str">
        <f t="shared" si="30"/>
        <v>Adam Cummins</v>
      </c>
      <c r="C1001" s="23" t="s">
        <v>339</v>
      </c>
      <c r="D1001" s="23" t="s">
        <v>7051</v>
      </c>
      <c r="E1001" s="23" t="s">
        <v>3965</v>
      </c>
      <c r="F1001" s="23" t="s">
        <v>9027</v>
      </c>
      <c r="G1001" s="23">
        <v>22</v>
      </c>
      <c r="H1001" s="5" t="str">
        <f t="shared" si="31"/>
        <v>Adam CumminsBangor City</v>
      </c>
      <c r="I1001" s="23" t="s">
        <v>9028</v>
      </c>
      <c r="J1001" s="23" t="s">
        <v>2535</v>
      </c>
    </row>
    <row r="1002" spans="1:10" ht="17.100000000000001">
      <c r="A1002" s="23" t="s">
        <v>9029</v>
      </c>
      <c r="B1002" s="23" t="str">
        <f t="shared" si="30"/>
        <v>Greg Cundle</v>
      </c>
      <c r="C1002" s="23" t="s">
        <v>339</v>
      </c>
      <c r="D1002" s="23" t="s">
        <v>7034</v>
      </c>
      <c r="E1002" s="23" t="s">
        <v>217</v>
      </c>
      <c r="F1002" s="23">
        <v>100000045</v>
      </c>
      <c r="G1002" s="23">
        <v>18</v>
      </c>
      <c r="H1002" s="5" t="str">
        <f t="shared" si="31"/>
        <v>Greg CundleGillingham</v>
      </c>
      <c r="I1002" s="23" t="s">
        <v>9030</v>
      </c>
      <c r="J1002" s="23" t="s">
        <v>339</v>
      </c>
    </row>
    <row r="1003" spans="1:10" ht="17.100000000000001">
      <c r="A1003" s="23" t="s">
        <v>9031</v>
      </c>
      <c r="B1003" s="23" t="str">
        <f t="shared" si="30"/>
        <v>Robbie Cundy</v>
      </c>
      <c r="C1003" s="23" t="s">
        <v>339</v>
      </c>
      <c r="D1003" s="23" t="s">
        <v>7051</v>
      </c>
      <c r="E1003" s="23" t="s">
        <v>190</v>
      </c>
      <c r="F1003" s="23">
        <v>100000045</v>
      </c>
      <c r="G1003" s="23">
        <v>18</v>
      </c>
      <c r="H1003" s="5" t="str">
        <f t="shared" si="31"/>
        <v>Robbie CundyOxford</v>
      </c>
      <c r="I1003" s="23" t="s">
        <v>7413</v>
      </c>
      <c r="J1003" s="23" t="s">
        <v>339</v>
      </c>
    </row>
    <row r="1004" spans="1:10" ht="17.100000000000001">
      <c r="A1004" s="23" t="s">
        <v>9032</v>
      </c>
      <c r="B1004" s="23" t="str">
        <f t="shared" si="30"/>
        <v>Aaron Cunningham</v>
      </c>
      <c r="C1004" s="23" t="s">
        <v>339</v>
      </c>
      <c r="D1004" s="23" t="s">
        <v>7051</v>
      </c>
      <c r="E1004" s="23" t="s">
        <v>187</v>
      </c>
      <c r="F1004" s="23">
        <v>100000046</v>
      </c>
      <c r="G1004" s="23">
        <v>17</v>
      </c>
      <c r="H1004" s="5" t="str">
        <f t="shared" si="31"/>
        <v>Aaron CunninghamHartlepool</v>
      </c>
      <c r="I1004" s="23" t="s">
        <v>9033</v>
      </c>
      <c r="J1004" s="23" t="s">
        <v>339</v>
      </c>
    </row>
    <row r="1005" spans="1:10" ht="17.100000000000001">
      <c r="A1005" s="23" t="s">
        <v>9034</v>
      </c>
      <c r="B1005" s="23" t="str">
        <f t="shared" si="30"/>
        <v>Matt Cunnington</v>
      </c>
      <c r="C1005" s="23" t="s">
        <v>339</v>
      </c>
      <c r="D1005" s="23" t="s">
        <v>7194</v>
      </c>
      <c r="E1005" s="23" t="s">
        <v>5666</v>
      </c>
      <c r="F1005" s="23" t="s">
        <v>5666</v>
      </c>
      <c r="G1005" s="23">
        <v>20</v>
      </c>
      <c r="H1005" s="5" t="str">
        <f t="shared" si="31"/>
        <v>Matt CunningtonNaN</v>
      </c>
      <c r="I1005" s="23" t="s">
        <v>9035</v>
      </c>
      <c r="J1005" s="23" t="s">
        <v>339</v>
      </c>
    </row>
    <row r="1006" spans="1:10" ht="17.100000000000001">
      <c r="A1006" s="23" t="s">
        <v>9036</v>
      </c>
      <c r="B1006" s="23" t="str">
        <f t="shared" si="30"/>
        <v>Jamie Cureton</v>
      </c>
      <c r="C1006" s="23" t="s">
        <v>339</v>
      </c>
      <c r="D1006" s="23" t="s">
        <v>7048</v>
      </c>
      <c r="E1006" s="23" t="s">
        <v>207</v>
      </c>
      <c r="F1006" s="23" t="s">
        <v>18</v>
      </c>
      <c r="G1006" s="23">
        <v>39</v>
      </c>
      <c r="H1006" s="5" t="str">
        <f t="shared" si="31"/>
        <v>Jamie CuretonDag &amp; Red</v>
      </c>
      <c r="I1006" s="23" t="s">
        <v>9037</v>
      </c>
      <c r="J1006" s="23" t="s">
        <v>339</v>
      </c>
    </row>
    <row r="1007" spans="1:10" ht="17.100000000000001">
      <c r="A1007" s="23" t="s">
        <v>9038</v>
      </c>
      <c r="B1007" s="23" t="str">
        <f t="shared" si="30"/>
        <v>Alex Curran</v>
      </c>
      <c r="C1007" s="23" t="s">
        <v>339</v>
      </c>
      <c r="D1007" s="23" t="s">
        <v>7398</v>
      </c>
      <c r="E1007" s="23" t="s">
        <v>103</v>
      </c>
      <c r="F1007" s="23">
        <v>100000051</v>
      </c>
      <c r="G1007" s="23">
        <v>16</v>
      </c>
      <c r="H1007" s="5" t="str">
        <f t="shared" si="31"/>
        <v>Alex CurranBlackburn</v>
      </c>
      <c r="I1007" s="23" t="s">
        <v>8221</v>
      </c>
      <c r="J1007" s="23" t="s">
        <v>339</v>
      </c>
    </row>
    <row r="1008" spans="1:10" ht="17.100000000000001">
      <c r="A1008" s="23" t="s">
        <v>9039</v>
      </c>
      <c r="B1008" s="23" t="str">
        <f t="shared" si="30"/>
        <v>Craig Curran</v>
      </c>
      <c r="C1008" s="23" t="s">
        <v>339</v>
      </c>
      <c r="D1008" s="23" t="s">
        <v>7398</v>
      </c>
      <c r="E1008" s="23" t="s">
        <v>3874</v>
      </c>
      <c r="F1008" s="23" t="s">
        <v>2190</v>
      </c>
      <c r="G1008" s="23">
        <v>25</v>
      </c>
      <c r="H1008" s="5" t="str">
        <f t="shared" si="31"/>
        <v>Craig CurranRoss County</v>
      </c>
      <c r="I1008" s="23" t="s">
        <v>9040</v>
      </c>
      <c r="J1008" s="23" t="s">
        <v>4798</v>
      </c>
    </row>
    <row r="1009" spans="1:10" ht="17.100000000000001">
      <c r="A1009" s="23" t="s">
        <v>9041</v>
      </c>
      <c r="B1009" s="23" t="str">
        <f t="shared" si="30"/>
        <v>Isaac Currie</v>
      </c>
      <c r="C1009" s="23" t="s">
        <v>339</v>
      </c>
      <c r="D1009" s="23" t="s">
        <v>7170</v>
      </c>
      <c r="E1009" s="23" t="s">
        <v>5666</v>
      </c>
      <c r="F1009" s="23" t="s">
        <v>5666</v>
      </c>
      <c r="G1009" s="23">
        <v>19</v>
      </c>
      <c r="H1009" s="5" t="str">
        <f t="shared" si="31"/>
        <v>Isaac CurrieNaN</v>
      </c>
      <c r="I1009" s="23" t="s">
        <v>7313</v>
      </c>
      <c r="J1009" s="23" t="s">
        <v>339</v>
      </c>
    </row>
    <row r="1010" spans="1:10" ht="17.100000000000001">
      <c r="A1010" s="23" t="s">
        <v>9042</v>
      </c>
      <c r="B1010" s="23" t="str">
        <f t="shared" si="30"/>
        <v>Mitchell Curry</v>
      </c>
      <c r="C1010" s="23" t="s">
        <v>339</v>
      </c>
      <c r="D1010" s="23" t="s">
        <v>7054</v>
      </c>
      <c r="E1010" s="23" t="s">
        <v>136</v>
      </c>
      <c r="F1010" s="23">
        <v>100000051</v>
      </c>
      <c r="G1010" s="23">
        <v>15</v>
      </c>
      <c r="H1010" s="5" t="str">
        <f t="shared" si="31"/>
        <v>Mitchell CurryMiddlesbrough</v>
      </c>
      <c r="I1010" s="23" t="s">
        <v>9043</v>
      </c>
      <c r="J1010" s="23" t="s">
        <v>339</v>
      </c>
    </row>
    <row r="1011" spans="1:10" ht="17.100000000000001">
      <c r="A1011" s="23" t="s">
        <v>9044</v>
      </c>
      <c r="B1011" s="23" t="str">
        <f t="shared" si="30"/>
        <v>Jack Curtis</v>
      </c>
      <c r="C1011" s="23" t="s">
        <v>339</v>
      </c>
      <c r="D1011" s="23" t="s">
        <v>7102</v>
      </c>
      <c r="E1011" s="23" t="s">
        <v>132</v>
      </c>
      <c r="F1011" s="23">
        <v>100000043</v>
      </c>
      <c r="G1011" s="23">
        <v>19</v>
      </c>
      <c r="H1011" s="5" t="str">
        <f t="shared" si="31"/>
        <v>Jack CurtisColchester</v>
      </c>
      <c r="I1011" s="23" t="s">
        <v>9045</v>
      </c>
      <c r="J1011" s="23" t="s">
        <v>339</v>
      </c>
    </row>
    <row r="1012" spans="1:10" ht="17.100000000000001">
      <c r="A1012" s="23" t="s">
        <v>9046</v>
      </c>
      <c r="B1012" s="23" t="str">
        <f t="shared" si="30"/>
        <v>James Curtis</v>
      </c>
      <c r="C1012" s="23" t="s">
        <v>339</v>
      </c>
      <c r="D1012" s="23" t="s">
        <v>7051</v>
      </c>
      <c r="E1012" s="23" t="s">
        <v>253</v>
      </c>
      <c r="F1012" s="23" t="s">
        <v>7081</v>
      </c>
      <c r="G1012" s="23">
        <v>33</v>
      </c>
      <c r="H1012" s="5" t="str">
        <f t="shared" si="31"/>
        <v>James CurtisGateshead</v>
      </c>
      <c r="I1012" s="23" t="s">
        <v>9047</v>
      </c>
      <c r="J1012" s="23" t="s">
        <v>339</v>
      </c>
    </row>
    <row r="1013" spans="1:10" ht="17.100000000000001">
      <c r="A1013" s="23" t="s">
        <v>9048</v>
      </c>
      <c r="B1013" s="23" t="str">
        <f t="shared" si="30"/>
        <v>Lawson D'Ath</v>
      </c>
      <c r="C1013" s="23" t="s">
        <v>339</v>
      </c>
      <c r="D1013" s="23" t="s">
        <v>7272</v>
      </c>
      <c r="E1013" s="23" t="s">
        <v>149</v>
      </c>
      <c r="F1013" s="23" t="s">
        <v>18</v>
      </c>
      <c r="G1013" s="23">
        <v>22</v>
      </c>
      <c r="H1013" s="5" t="str">
        <f t="shared" si="31"/>
        <v>Lawson D'AthNorthampton</v>
      </c>
      <c r="I1013" s="23" t="s">
        <v>9049</v>
      </c>
      <c r="J1013" s="23" t="s">
        <v>339</v>
      </c>
    </row>
    <row r="1014" spans="1:10" ht="17.100000000000001">
      <c r="A1014" s="23" t="s">
        <v>9050</v>
      </c>
      <c r="B1014" s="23" t="str">
        <f t="shared" si="30"/>
        <v>Eddie D'Sane</v>
      </c>
      <c r="C1014" s="23" t="s">
        <v>7033</v>
      </c>
      <c r="D1014" s="23" t="s">
        <v>7054</v>
      </c>
      <c r="E1014" s="23" t="s">
        <v>671</v>
      </c>
      <c r="F1014" s="23" t="s">
        <v>7090</v>
      </c>
      <c r="G1014" s="23">
        <v>18</v>
      </c>
      <c r="H1014" s="5" t="str">
        <f t="shared" si="31"/>
        <v>Eddie D'SaneFleetwood</v>
      </c>
      <c r="I1014" s="23" t="s">
        <v>9051</v>
      </c>
      <c r="J1014" s="23" t="s">
        <v>339</v>
      </c>
    </row>
    <row r="1015" spans="1:10" ht="17.100000000000001">
      <c r="A1015" s="23" t="s">
        <v>9052</v>
      </c>
      <c r="B1015" s="23" t="str">
        <f t="shared" si="30"/>
        <v>Rui Da Costa</v>
      </c>
      <c r="C1015" s="23" t="s">
        <v>9053</v>
      </c>
      <c r="D1015" s="23" t="s">
        <v>7042</v>
      </c>
      <c r="E1015" s="23" t="s">
        <v>657</v>
      </c>
      <c r="F1015" s="23">
        <v>100000051</v>
      </c>
      <c r="G1015" s="23">
        <v>16</v>
      </c>
      <c r="H1015" s="5" t="str">
        <f t="shared" si="31"/>
        <v>Rui Da CostaNorwich</v>
      </c>
      <c r="I1015" s="23" t="s">
        <v>7350</v>
      </c>
      <c r="J1015" s="23" t="s">
        <v>339</v>
      </c>
    </row>
    <row r="1016" spans="1:10" ht="17.100000000000001">
      <c r="A1016" s="23" t="s">
        <v>9054</v>
      </c>
      <c r="B1016" s="23" t="str">
        <f t="shared" si="30"/>
        <v>Fankaty Dabo</v>
      </c>
      <c r="C1016" s="23" t="s">
        <v>7728</v>
      </c>
      <c r="D1016" s="23" t="s">
        <v>7194</v>
      </c>
      <c r="E1016" s="23" t="s">
        <v>169</v>
      </c>
      <c r="F1016" s="23">
        <v>100000042</v>
      </c>
      <c r="G1016" s="23">
        <v>19</v>
      </c>
      <c r="H1016" s="5" t="str">
        <f t="shared" si="31"/>
        <v>Fankaty DaboChelsea</v>
      </c>
      <c r="I1016" s="23" t="s">
        <v>7855</v>
      </c>
      <c r="J1016" s="23" t="s">
        <v>339</v>
      </c>
    </row>
    <row r="1017" spans="1:10" ht="17.100000000000001">
      <c r="A1017" s="23" t="s">
        <v>9055</v>
      </c>
      <c r="B1017" s="23" t="str">
        <f t="shared" si="30"/>
        <v>Bradley Dack</v>
      </c>
      <c r="C1017" s="23" t="s">
        <v>339</v>
      </c>
      <c r="D1017" s="23" t="s">
        <v>7102</v>
      </c>
      <c r="E1017" s="23" t="s">
        <v>217</v>
      </c>
      <c r="F1017" s="23" t="s">
        <v>38</v>
      </c>
      <c r="G1017" s="23">
        <v>21</v>
      </c>
      <c r="H1017" s="5" t="str">
        <f t="shared" si="31"/>
        <v>Bradley DackGillingham</v>
      </c>
      <c r="I1017" s="23" t="s">
        <v>9056</v>
      </c>
      <c r="J1017" s="23" t="s">
        <v>339</v>
      </c>
    </row>
    <row r="1018" spans="1:10" ht="17.100000000000001">
      <c r="A1018" s="23" t="s">
        <v>9057</v>
      </c>
      <c r="B1018" s="23" t="str">
        <f t="shared" si="30"/>
        <v>Jacob Daffern</v>
      </c>
      <c r="C1018" s="23" t="s">
        <v>339</v>
      </c>
      <c r="D1018" s="23" t="s">
        <v>7534</v>
      </c>
      <c r="E1018" s="23" t="s">
        <v>5666</v>
      </c>
      <c r="F1018" s="23" t="s">
        <v>5666</v>
      </c>
      <c r="G1018" s="23">
        <v>18</v>
      </c>
      <c r="H1018" s="5" t="str">
        <f t="shared" si="31"/>
        <v>Jacob DaffernNaN</v>
      </c>
      <c r="I1018" s="23" t="s">
        <v>9058</v>
      </c>
      <c r="J1018" s="23" t="s">
        <v>339</v>
      </c>
    </row>
    <row r="1019" spans="1:10" ht="17.100000000000001">
      <c r="A1019" s="23" t="s">
        <v>9059</v>
      </c>
      <c r="B1019" s="23" t="str">
        <f t="shared" si="30"/>
        <v>Chris Dagnall</v>
      </c>
      <c r="C1019" s="23" t="s">
        <v>339</v>
      </c>
      <c r="D1019" s="23" t="s">
        <v>7048</v>
      </c>
      <c r="E1019" s="23" t="s">
        <v>4210</v>
      </c>
      <c r="F1019" s="23" t="s">
        <v>7090</v>
      </c>
      <c r="G1019" s="23">
        <v>29</v>
      </c>
      <c r="H1019" s="5" t="str">
        <f t="shared" si="31"/>
        <v>Chris DagnallKerala</v>
      </c>
      <c r="I1019" s="23" t="s">
        <v>7338</v>
      </c>
      <c r="J1019" s="23" t="s">
        <v>3694</v>
      </c>
    </row>
    <row r="1020" spans="1:10" ht="17.100000000000001">
      <c r="A1020" s="23" t="s">
        <v>9060</v>
      </c>
      <c r="B1020" s="23" t="str">
        <f t="shared" si="30"/>
        <v>Bobbie Dale</v>
      </c>
      <c r="C1020" s="23" t="s">
        <v>339</v>
      </c>
      <c r="D1020" s="23" t="s">
        <v>7048</v>
      </c>
      <c r="E1020" s="23" t="s">
        <v>1003</v>
      </c>
      <c r="F1020" s="23" t="s">
        <v>9061</v>
      </c>
      <c r="G1020" s="23">
        <v>19</v>
      </c>
      <c r="H1020" s="5" t="str">
        <f t="shared" si="31"/>
        <v>Bobbie DaleFarnborough</v>
      </c>
      <c r="I1020" s="23" t="s">
        <v>9062</v>
      </c>
      <c r="J1020" s="23" t="s">
        <v>339</v>
      </c>
    </row>
    <row r="1021" spans="1:10" ht="17.100000000000001">
      <c r="A1021" s="23" t="s">
        <v>9063</v>
      </c>
      <c r="B1021" s="23" t="str">
        <f t="shared" si="30"/>
        <v>James Dale</v>
      </c>
      <c r="C1021" s="23" t="s">
        <v>339</v>
      </c>
      <c r="D1021" s="23" t="s">
        <v>7180</v>
      </c>
      <c r="E1021" s="23" t="s">
        <v>3319</v>
      </c>
      <c r="F1021" s="23" t="s">
        <v>2698</v>
      </c>
      <c r="G1021" s="23">
        <v>21</v>
      </c>
      <c r="H1021" s="5" t="str">
        <f t="shared" si="31"/>
        <v>James DaleBrechin</v>
      </c>
      <c r="I1021" s="23" t="s">
        <v>7678</v>
      </c>
      <c r="J1021" s="23" t="s">
        <v>4798</v>
      </c>
    </row>
    <row r="1022" spans="1:10" ht="17.100000000000001">
      <c r="A1022" s="23" t="s">
        <v>9064</v>
      </c>
      <c r="B1022" s="23" t="str">
        <f t="shared" si="30"/>
        <v>Matthew Dale</v>
      </c>
      <c r="C1022" s="23" t="s">
        <v>339</v>
      </c>
      <c r="D1022" s="23" t="s">
        <v>7074</v>
      </c>
      <c r="E1022" s="23" t="s">
        <v>5666</v>
      </c>
      <c r="F1022" s="23" t="s">
        <v>5666</v>
      </c>
      <c r="G1022" s="23">
        <v>18</v>
      </c>
      <c r="H1022" s="5" t="str">
        <f t="shared" si="31"/>
        <v>Matthew DaleNaN</v>
      </c>
      <c r="I1022" s="23" t="s">
        <v>9065</v>
      </c>
      <c r="J1022" s="23" t="s">
        <v>339</v>
      </c>
    </row>
    <row r="1023" spans="1:10" ht="17.100000000000001">
      <c r="A1023" s="23" t="s">
        <v>9066</v>
      </c>
      <c r="B1023" s="23" t="str">
        <f t="shared" si="30"/>
        <v>Owen Dale</v>
      </c>
      <c r="C1023" s="23" t="s">
        <v>339</v>
      </c>
      <c r="D1023" s="23" t="s">
        <v>7048</v>
      </c>
      <c r="E1023" s="23" t="s">
        <v>152</v>
      </c>
      <c r="F1023" s="23">
        <v>100000052</v>
      </c>
      <c r="G1023" s="23">
        <v>16</v>
      </c>
      <c r="H1023" s="5" t="str">
        <f t="shared" si="31"/>
        <v>Owen DaleCrewe</v>
      </c>
      <c r="I1023" s="23" t="s">
        <v>9067</v>
      </c>
      <c r="J1023" s="23" t="s">
        <v>339</v>
      </c>
    </row>
    <row r="1024" spans="1:10" ht="17.100000000000001">
      <c r="A1024" s="23" t="s">
        <v>9068</v>
      </c>
      <c r="B1024" s="23" t="str">
        <f t="shared" si="30"/>
        <v>Joe Daley</v>
      </c>
      <c r="C1024" s="23" t="s">
        <v>339</v>
      </c>
      <c r="D1024" s="23" t="s">
        <v>7042</v>
      </c>
      <c r="E1024" s="23" t="s">
        <v>592</v>
      </c>
      <c r="F1024" s="23" t="s">
        <v>7090</v>
      </c>
      <c r="G1024" s="23">
        <v>16</v>
      </c>
      <c r="H1024" s="5" t="str">
        <f t="shared" si="31"/>
        <v>Joe DaleyAFC Telford</v>
      </c>
      <c r="I1024" s="23" t="s">
        <v>9069</v>
      </c>
      <c r="J1024" s="23" t="s">
        <v>339</v>
      </c>
    </row>
    <row r="1025" spans="1:10" ht="17.100000000000001">
      <c r="A1025" s="23" t="s">
        <v>9070</v>
      </c>
      <c r="B1025" s="23" t="str">
        <f t="shared" si="30"/>
        <v>Tom Dallison</v>
      </c>
      <c r="C1025" s="23" t="s">
        <v>339</v>
      </c>
      <c r="D1025" s="23" t="s">
        <v>7051</v>
      </c>
      <c r="E1025" s="23" t="s">
        <v>229</v>
      </c>
      <c r="F1025" s="23">
        <v>100000042</v>
      </c>
      <c r="G1025" s="23">
        <v>19</v>
      </c>
      <c r="H1025" s="5" t="str">
        <f t="shared" si="31"/>
        <v>Tom DallisonBrighton</v>
      </c>
      <c r="I1025" s="23" t="s">
        <v>9071</v>
      </c>
      <c r="J1025" s="23" t="s">
        <v>339</v>
      </c>
    </row>
    <row r="1026" spans="1:10" ht="17.100000000000001">
      <c r="A1026" s="23" t="s">
        <v>9072</v>
      </c>
      <c r="B1026" s="23" t="str">
        <f t="shared" ref="B1026:B1089" si="32">MID(A1026 &amp; " " &amp; A1026, FIND(", ", A1026) + 2, LEN(A1026) - FIND(", ", A1026) - 1) &amp; " " &amp; LEFT(A1026, FIND(", ", A1026) - 1)</f>
        <v>Ross Dalton</v>
      </c>
      <c r="C1026" s="23" t="s">
        <v>339</v>
      </c>
      <c r="D1026" s="23" t="s">
        <v>166</v>
      </c>
      <c r="E1026" s="23" t="s">
        <v>5666</v>
      </c>
      <c r="F1026" s="23" t="s">
        <v>5666</v>
      </c>
      <c r="G1026" s="23">
        <v>18</v>
      </c>
      <c r="H1026" s="5" t="str">
        <f t="shared" ref="H1026:H1089" si="33">B1026 &amp; E1026</f>
        <v>Ross DaltonNaN</v>
      </c>
      <c r="I1026" s="23" t="s">
        <v>8287</v>
      </c>
      <c r="J1026" s="23" t="s">
        <v>339</v>
      </c>
    </row>
    <row r="1027" spans="1:10" ht="17.100000000000001">
      <c r="A1027" s="23" t="s">
        <v>9073</v>
      </c>
      <c r="B1027" s="23" t="str">
        <f t="shared" si="32"/>
        <v>Armani Daly</v>
      </c>
      <c r="C1027" s="23" t="s">
        <v>339</v>
      </c>
      <c r="D1027" s="23" t="s">
        <v>7173</v>
      </c>
      <c r="E1027" s="23" t="s">
        <v>175</v>
      </c>
      <c r="F1027" s="23">
        <v>100000042</v>
      </c>
      <c r="G1027" s="23">
        <v>17</v>
      </c>
      <c r="H1027" s="5" t="str">
        <f t="shared" si="33"/>
        <v>Armani DalyTottenham</v>
      </c>
      <c r="I1027" s="23" t="s">
        <v>7823</v>
      </c>
      <c r="J1027" s="23" t="s">
        <v>339</v>
      </c>
    </row>
    <row r="1028" spans="1:10" ht="17.100000000000001">
      <c r="A1028" s="23" t="s">
        <v>9074</v>
      </c>
      <c r="B1028" s="23" t="str">
        <f t="shared" si="32"/>
        <v>Harry Daly</v>
      </c>
      <c r="C1028" s="23" t="s">
        <v>339</v>
      </c>
      <c r="D1028" s="23" t="s">
        <v>7059</v>
      </c>
      <c r="E1028" s="23" t="s">
        <v>159</v>
      </c>
      <c r="F1028" s="23">
        <v>100000043</v>
      </c>
      <c r="G1028" s="23">
        <v>17</v>
      </c>
      <c r="H1028" s="5" t="str">
        <f t="shared" si="33"/>
        <v>Harry DalyIpswich</v>
      </c>
      <c r="I1028" s="23" t="s">
        <v>9075</v>
      </c>
      <c r="J1028" s="23" t="s">
        <v>339</v>
      </c>
    </row>
    <row r="1029" spans="1:10" ht="17.100000000000001">
      <c r="A1029" s="23" t="s">
        <v>9076</v>
      </c>
      <c r="B1029" s="23" t="str">
        <f t="shared" si="32"/>
        <v>Kellen Daly</v>
      </c>
      <c r="C1029" s="23" t="s">
        <v>339</v>
      </c>
      <c r="D1029" s="23" t="s">
        <v>7557</v>
      </c>
      <c r="E1029" s="23" t="s">
        <v>5666</v>
      </c>
      <c r="F1029" s="23" t="s">
        <v>5666</v>
      </c>
      <c r="G1029" s="23">
        <v>20</v>
      </c>
      <c r="H1029" s="5" t="str">
        <f t="shared" si="33"/>
        <v>Kellen DalyNaN</v>
      </c>
      <c r="I1029" s="23" t="s">
        <v>9077</v>
      </c>
      <c r="J1029" s="23" t="s">
        <v>339</v>
      </c>
    </row>
    <row r="1030" spans="1:10" ht="17.100000000000001">
      <c r="A1030" s="23" t="s">
        <v>9078</v>
      </c>
      <c r="B1030" s="23" t="str">
        <f t="shared" si="32"/>
        <v>Luke Daly</v>
      </c>
      <c r="C1030" s="23" t="s">
        <v>339</v>
      </c>
      <c r="D1030" s="23" t="s">
        <v>7042</v>
      </c>
      <c r="E1030" s="23" t="s">
        <v>5666</v>
      </c>
      <c r="F1030" s="23" t="s">
        <v>5666</v>
      </c>
      <c r="G1030" s="23">
        <v>19</v>
      </c>
      <c r="H1030" s="5" t="str">
        <f t="shared" si="33"/>
        <v>Luke DalyNaN</v>
      </c>
      <c r="I1030" s="23" t="s">
        <v>9079</v>
      </c>
      <c r="J1030" s="23" t="s">
        <v>339</v>
      </c>
    </row>
    <row r="1031" spans="1:10" ht="17.100000000000001">
      <c r="A1031" s="23" t="s">
        <v>9080</v>
      </c>
      <c r="B1031" s="23" t="str">
        <f t="shared" si="32"/>
        <v>Colin Daniel</v>
      </c>
      <c r="C1031" s="23" t="s">
        <v>339</v>
      </c>
      <c r="D1031" s="23" t="s">
        <v>7097</v>
      </c>
      <c r="E1031" s="23" t="s">
        <v>200</v>
      </c>
      <c r="F1031" s="23" t="s">
        <v>38</v>
      </c>
      <c r="G1031" s="23">
        <v>27</v>
      </c>
      <c r="H1031" s="5" t="str">
        <f t="shared" si="33"/>
        <v>Colin DanielPort Vale</v>
      </c>
      <c r="I1031" s="23" t="s">
        <v>9081</v>
      </c>
      <c r="J1031" s="23" t="s">
        <v>339</v>
      </c>
    </row>
    <row r="1032" spans="1:10" ht="17.100000000000001">
      <c r="A1032" s="23" t="s">
        <v>9082</v>
      </c>
      <c r="B1032" s="23" t="str">
        <f t="shared" si="32"/>
        <v>Charlie Daniels</v>
      </c>
      <c r="C1032" s="23" t="s">
        <v>339</v>
      </c>
      <c r="D1032" s="23" t="s">
        <v>7160</v>
      </c>
      <c r="E1032" s="23" t="s">
        <v>836</v>
      </c>
      <c r="F1032" s="23" t="s">
        <v>7125</v>
      </c>
      <c r="G1032" s="23">
        <v>28</v>
      </c>
      <c r="H1032" s="5" t="str">
        <f t="shared" si="33"/>
        <v>Charlie DanielsBournemouth</v>
      </c>
      <c r="I1032" s="23" t="s">
        <v>9083</v>
      </c>
      <c r="J1032" s="23" t="s">
        <v>339</v>
      </c>
    </row>
    <row r="1033" spans="1:10" ht="17.100000000000001">
      <c r="A1033" s="23" t="s">
        <v>9084</v>
      </c>
      <c r="B1033" s="23" t="str">
        <f t="shared" si="32"/>
        <v>Luke Daniels</v>
      </c>
      <c r="C1033" s="23" t="s">
        <v>339</v>
      </c>
      <c r="D1033" s="23" t="s">
        <v>166</v>
      </c>
      <c r="E1033" s="23" t="s">
        <v>134</v>
      </c>
      <c r="F1033" s="23" t="s">
        <v>38</v>
      </c>
      <c r="G1033" s="23">
        <v>27</v>
      </c>
      <c r="H1033" s="5" t="str">
        <f t="shared" si="33"/>
        <v>Luke DanielsScunthorpe</v>
      </c>
      <c r="I1033" s="23" t="s">
        <v>9085</v>
      </c>
      <c r="J1033" s="23" t="s">
        <v>339</v>
      </c>
    </row>
    <row r="1034" spans="1:10" ht="17.100000000000001">
      <c r="A1034" s="23" t="s">
        <v>9086</v>
      </c>
      <c r="B1034" s="23" t="str">
        <f t="shared" si="32"/>
        <v>Scott Dann</v>
      </c>
      <c r="C1034" s="23" t="s">
        <v>339</v>
      </c>
      <c r="D1034" s="23" t="s">
        <v>7051</v>
      </c>
      <c r="E1034" s="23" t="s">
        <v>282</v>
      </c>
      <c r="F1034" s="23" t="s">
        <v>7125</v>
      </c>
      <c r="G1034" s="23">
        <v>28</v>
      </c>
      <c r="H1034" s="5" t="str">
        <f t="shared" si="33"/>
        <v>Scott DannCrystal Palace</v>
      </c>
      <c r="I1034" s="23" t="s">
        <v>9087</v>
      </c>
      <c r="J1034" s="23" t="s">
        <v>339</v>
      </c>
    </row>
    <row r="1035" spans="1:10" ht="17.100000000000001">
      <c r="A1035" s="23" t="s">
        <v>9088</v>
      </c>
      <c r="B1035" s="23" t="str">
        <f t="shared" si="32"/>
        <v>Louis Danquah</v>
      </c>
      <c r="C1035" s="23" t="s">
        <v>339</v>
      </c>
      <c r="D1035" s="23" t="s">
        <v>9089</v>
      </c>
      <c r="E1035" s="23" t="s">
        <v>32</v>
      </c>
      <c r="F1035" s="23">
        <v>100000044</v>
      </c>
      <c r="G1035" s="23">
        <v>17</v>
      </c>
      <c r="H1035" s="5" t="str">
        <f t="shared" si="33"/>
        <v>Louis DanquahMansfield</v>
      </c>
      <c r="I1035" s="23" t="s">
        <v>9090</v>
      </c>
      <c r="J1035" s="23" t="s">
        <v>339</v>
      </c>
    </row>
    <row r="1036" spans="1:10" ht="17.100000000000001">
      <c r="A1036" s="23" t="s">
        <v>9091</v>
      </c>
      <c r="B1036" s="23" t="str">
        <f t="shared" si="32"/>
        <v>Luke Darby</v>
      </c>
      <c r="C1036" s="23" t="s">
        <v>339</v>
      </c>
      <c r="D1036" s="23" t="s">
        <v>7124</v>
      </c>
      <c r="E1036" s="23" t="s">
        <v>5666</v>
      </c>
      <c r="F1036" s="23" t="s">
        <v>5666</v>
      </c>
      <c r="G1036" s="23">
        <v>18</v>
      </c>
      <c r="H1036" s="5" t="str">
        <f t="shared" si="33"/>
        <v>Luke DarbyNaN</v>
      </c>
      <c r="I1036" s="23" t="s">
        <v>7995</v>
      </c>
      <c r="J1036" s="23" t="s">
        <v>339</v>
      </c>
    </row>
    <row r="1037" spans="1:10" ht="17.100000000000001">
      <c r="A1037" s="23" t="s">
        <v>9092</v>
      </c>
      <c r="B1037" s="23" t="str">
        <f t="shared" si="32"/>
        <v>Stephen Darby</v>
      </c>
      <c r="C1037" s="23" t="s">
        <v>339</v>
      </c>
      <c r="D1037" s="23" t="s">
        <v>7170</v>
      </c>
      <c r="E1037" s="23" t="s">
        <v>496</v>
      </c>
      <c r="F1037" s="23" t="s">
        <v>38</v>
      </c>
      <c r="G1037" s="23">
        <v>26</v>
      </c>
      <c r="H1037" s="5" t="str">
        <f t="shared" si="33"/>
        <v>Stephen DarbyBradford City</v>
      </c>
      <c r="I1037" s="23" t="s">
        <v>9093</v>
      </c>
      <c r="J1037" s="23" t="s">
        <v>339</v>
      </c>
    </row>
    <row r="1038" spans="1:10" ht="17.100000000000001">
      <c r="A1038" s="23" t="s">
        <v>9094</v>
      </c>
      <c r="B1038" s="23" t="str">
        <f t="shared" si="32"/>
        <v>Dan Darbyshire</v>
      </c>
      <c r="C1038" s="23" t="s">
        <v>339</v>
      </c>
      <c r="D1038" s="23" t="s">
        <v>7048</v>
      </c>
      <c r="E1038" s="23" t="s">
        <v>98</v>
      </c>
      <c r="F1038" s="23">
        <v>100000052</v>
      </c>
      <c r="G1038" s="23">
        <v>17</v>
      </c>
      <c r="H1038" s="5" t="str">
        <f t="shared" si="33"/>
        <v>Dan DarbyshireQ.P.R.</v>
      </c>
      <c r="I1038" s="23" t="s">
        <v>7453</v>
      </c>
      <c r="J1038" s="23" t="s">
        <v>339</v>
      </c>
    </row>
    <row r="1039" spans="1:10" ht="17.100000000000001">
      <c r="A1039" s="23" t="s">
        <v>9095</v>
      </c>
      <c r="B1039" s="23" t="str">
        <f t="shared" si="32"/>
        <v>Tendayi Darikwa</v>
      </c>
      <c r="C1039" s="23" t="s">
        <v>7861</v>
      </c>
      <c r="D1039" s="23" t="s">
        <v>7089</v>
      </c>
      <c r="E1039" s="23" t="s">
        <v>107</v>
      </c>
      <c r="F1039" s="23" t="s">
        <v>91</v>
      </c>
      <c r="G1039" s="23">
        <v>23</v>
      </c>
      <c r="H1039" s="5" t="str">
        <f t="shared" si="33"/>
        <v>Tendayi DarikwaBurnley</v>
      </c>
      <c r="I1039" s="23" t="s">
        <v>9096</v>
      </c>
      <c r="J1039" s="23" t="s">
        <v>339</v>
      </c>
    </row>
    <row r="1040" spans="1:10" ht="17.100000000000001">
      <c r="A1040" s="23" t="s">
        <v>9097</v>
      </c>
      <c r="B1040" s="23" t="str">
        <f t="shared" si="32"/>
        <v>Karl Darlow</v>
      </c>
      <c r="C1040" s="23" t="s">
        <v>7912</v>
      </c>
      <c r="D1040" s="23" t="s">
        <v>166</v>
      </c>
      <c r="E1040" s="23" t="s">
        <v>530</v>
      </c>
      <c r="F1040" s="23" t="s">
        <v>7125</v>
      </c>
      <c r="G1040" s="23">
        <v>24</v>
      </c>
      <c r="H1040" s="5" t="str">
        <f t="shared" si="33"/>
        <v>Karl DarlowNewcastle</v>
      </c>
      <c r="I1040" s="23" t="s">
        <v>9098</v>
      </c>
      <c r="J1040" s="23" t="s">
        <v>339</v>
      </c>
    </row>
    <row r="1041" spans="1:10" ht="17.100000000000001">
      <c r="A1041" s="23" t="s">
        <v>9099</v>
      </c>
      <c r="B1041" s="23" t="str">
        <f t="shared" si="32"/>
        <v>Owen Darwent</v>
      </c>
      <c r="C1041" s="23" t="s">
        <v>339</v>
      </c>
      <c r="D1041" s="23" t="s">
        <v>7048</v>
      </c>
      <c r="E1041" s="23" t="s">
        <v>37</v>
      </c>
      <c r="F1041" s="23">
        <v>100000053</v>
      </c>
      <c r="G1041" s="23">
        <v>16</v>
      </c>
      <c r="H1041" s="5" t="str">
        <f t="shared" si="33"/>
        <v>Owen DarwentChesterfield</v>
      </c>
      <c r="I1041" s="23" t="s">
        <v>9100</v>
      </c>
      <c r="J1041" s="23" t="s">
        <v>339</v>
      </c>
    </row>
    <row r="1042" spans="1:10" ht="17.100000000000001">
      <c r="A1042" s="23" t="s">
        <v>9101</v>
      </c>
      <c r="B1042" s="23" t="str">
        <f t="shared" si="32"/>
        <v>Jay Dasilva</v>
      </c>
      <c r="C1042" s="23" t="s">
        <v>9102</v>
      </c>
      <c r="D1042" s="23" t="s">
        <v>9089</v>
      </c>
      <c r="E1042" s="23" t="s">
        <v>169</v>
      </c>
      <c r="F1042" s="23">
        <v>100000042</v>
      </c>
      <c r="G1042" s="23">
        <v>17</v>
      </c>
      <c r="H1042" s="5" t="str">
        <f t="shared" si="33"/>
        <v>Jay DasilvaChelsea</v>
      </c>
      <c r="I1042" s="23" t="s">
        <v>9103</v>
      </c>
      <c r="J1042" s="23" t="s">
        <v>339</v>
      </c>
    </row>
    <row r="1043" spans="1:10" ht="17.100000000000001">
      <c r="A1043" s="23" t="s">
        <v>9104</v>
      </c>
      <c r="B1043" s="23" t="str">
        <f t="shared" si="32"/>
        <v>Josh Dasilva</v>
      </c>
      <c r="C1043" s="23" t="s">
        <v>339</v>
      </c>
      <c r="D1043" s="23" t="s">
        <v>7048</v>
      </c>
      <c r="E1043" s="23" t="s">
        <v>61</v>
      </c>
      <c r="F1043" s="23">
        <v>100000051</v>
      </c>
      <c r="G1043" s="23">
        <v>16</v>
      </c>
      <c r="H1043" s="5" t="str">
        <f t="shared" si="33"/>
        <v>Josh DasilvaArsenal</v>
      </c>
      <c r="I1043" s="23" t="s">
        <v>8590</v>
      </c>
      <c r="J1043" s="23" t="s">
        <v>339</v>
      </c>
    </row>
    <row r="1044" spans="1:10" ht="17.100000000000001">
      <c r="A1044" s="23" t="s">
        <v>9105</v>
      </c>
      <c r="B1044" s="23" t="str">
        <f t="shared" si="32"/>
        <v>Reuben Dass</v>
      </c>
      <c r="C1044" s="23" t="s">
        <v>339</v>
      </c>
      <c r="D1044" s="23" t="s">
        <v>7039</v>
      </c>
      <c r="E1044" s="23" t="s">
        <v>378</v>
      </c>
      <c r="F1044" s="23" t="s">
        <v>7090</v>
      </c>
      <c r="G1044" s="23">
        <v>17</v>
      </c>
      <c r="H1044" s="5" t="str">
        <f t="shared" si="33"/>
        <v>Reuben DassAccrington</v>
      </c>
      <c r="I1044" s="23" t="s">
        <v>9106</v>
      </c>
      <c r="J1044" s="23" t="s">
        <v>339</v>
      </c>
    </row>
    <row r="1045" spans="1:10" ht="17.100000000000001">
      <c r="A1045" s="23" t="s">
        <v>9107</v>
      </c>
      <c r="B1045" s="23" t="str">
        <f t="shared" si="32"/>
        <v>Martell Daswell</v>
      </c>
      <c r="C1045" s="23" t="s">
        <v>339</v>
      </c>
      <c r="D1045" s="23" t="s">
        <v>7102</v>
      </c>
      <c r="E1045" s="23" t="s">
        <v>37</v>
      </c>
      <c r="F1045" s="23">
        <v>100000053</v>
      </c>
      <c r="G1045" s="23">
        <v>17</v>
      </c>
      <c r="H1045" s="5" t="str">
        <f t="shared" si="33"/>
        <v>Martell DaswellChesterfield</v>
      </c>
      <c r="I1045" s="23" t="s">
        <v>9108</v>
      </c>
      <c r="J1045" s="23" t="s">
        <v>339</v>
      </c>
    </row>
    <row r="1046" spans="1:10" ht="17.100000000000001">
      <c r="A1046" s="23" t="s">
        <v>9109</v>
      </c>
      <c r="B1046" s="23" t="str">
        <f t="shared" si="32"/>
        <v>Jacob Davenport</v>
      </c>
      <c r="C1046" s="23" t="s">
        <v>339</v>
      </c>
      <c r="D1046" s="23" t="s">
        <v>212</v>
      </c>
      <c r="E1046" s="23" t="s">
        <v>490</v>
      </c>
      <c r="F1046" s="23">
        <v>100000051</v>
      </c>
      <c r="G1046" s="23">
        <v>16</v>
      </c>
      <c r="H1046" s="5" t="str">
        <f t="shared" si="33"/>
        <v>Jacob DavenportMan City</v>
      </c>
      <c r="I1046" s="23" t="s">
        <v>9110</v>
      </c>
      <c r="J1046" s="23" t="s">
        <v>339</v>
      </c>
    </row>
    <row r="1047" spans="1:10" ht="17.100000000000001">
      <c r="A1047" s="23" t="s">
        <v>9111</v>
      </c>
      <c r="B1047" s="23" t="str">
        <f t="shared" si="32"/>
        <v>Jahvan Davidson-Miller</v>
      </c>
      <c r="C1047" s="23" t="s">
        <v>339</v>
      </c>
      <c r="D1047" s="23" t="s">
        <v>7048</v>
      </c>
      <c r="E1047" s="23" t="s">
        <v>275</v>
      </c>
      <c r="F1047" s="23">
        <v>100000051</v>
      </c>
      <c r="G1047" s="23">
        <v>16</v>
      </c>
      <c r="H1047" s="5" t="str">
        <f t="shared" si="33"/>
        <v>Jahvan Davidson-MillerDerby</v>
      </c>
      <c r="I1047" s="23" t="s">
        <v>7477</v>
      </c>
      <c r="J1047" s="23" t="s">
        <v>339</v>
      </c>
    </row>
    <row r="1048" spans="1:10" ht="17.100000000000001">
      <c r="A1048" s="23" t="s">
        <v>9112</v>
      </c>
      <c r="B1048" s="23" t="str">
        <f t="shared" si="32"/>
        <v>Dylan Davidson</v>
      </c>
      <c r="C1048" s="23" t="s">
        <v>339</v>
      </c>
      <c r="D1048" s="23" t="s">
        <v>7560</v>
      </c>
      <c r="E1048" s="23" t="s">
        <v>397</v>
      </c>
      <c r="F1048" s="23">
        <v>100000056</v>
      </c>
      <c r="G1048" s="23">
        <v>16</v>
      </c>
      <c r="H1048" s="5" t="str">
        <f t="shared" si="33"/>
        <v>Dylan DavidsonPreston</v>
      </c>
      <c r="I1048" s="23" t="s">
        <v>9113</v>
      </c>
      <c r="J1048" s="23" t="s">
        <v>339</v>
      </c>
    </row>
    <row r="1049" spans="1:10" ht="17.100000000000001">
      <c r="A1049" s="23" t="s">
        <v>9114</v>
      </c>
      <c r="B1049" s="23" t="str">
        <f t="shared" si="32"/>
        <v>Adam Davies</v>
      </c>
      <c r="C1049" s="23" t="s">
        <v>7936</v>
      </c>
      <c r="D1049" s="23" t="s">
        <v>166</v>
      </c>
      <c r="E1049" s="23" t="s">
        <v>376</v>
      </c>
      <c r="F1049" s="23" t="s">
        <v>38</v>
      </c>
      <c r="G1049" s="23">
        <v>23</v>
      </c>
      <c r="H1049" s="5" t="str">
        <f t="shared" si="33"/>
        <v>Adam DaviesBarnsley</v>
      </c>
      <c r="I1049" s="23" t="s">
        <v>9115</v>
      </c>
      <c r="J1049" s="23" t="s">
        <v>339</v>
      </c>
    </row>
    <row r="1050" spans="1:10" ht="17.100000000000001">
      <c r="A1050" s="23" t="s">
        <v>9116</v>
      </c>
      <c r="B1050" s="23" t="str">
        <f t="shared" si="32"/>
        <v>Andrew Davies</v>
      </c>
      <c r="C1050" s="23" t="s">
        <v>7912</v>
      </c>
      <c r="D1050" s="23" t="s">
        <v>7051</v>
      </c>
      <c r="E1050" s="23" t="s">
        <v>3874</v>
      </c>
      <c r="F1050" s="23" t="s">
        <v>2190</v>
      </c>
      <c r="G1050" s="23">
        <v>30</v>
      </c>
      <c r="H1050" s="5" t="str">
        <f t="shared" si="33"/>
        <v>Andrew DaviesRoss County</v>
      </c>
      <c r="I1050" s="23" t="s">
        <v>9117</v>
      </c>
      <c r="J1050" s="23" t="s">
        <v>4798</v>
      </c>
    </row>
    <row r="1051" spans="1:10" ht="17.100000000000001">
      <c r="A1051" s="23" t="s">
        <v>9118</v>
      </c>
      <c r="B1051" s="23" t="str">
        <f t="shared" si="32"/>
        <v>Archie Davies</v>
      </c>
      <c r="C1051" s="23" t="s">
        <v>339</v>
      </c>
      <c r="D1051" s="23" t="s">
        <v>7042</v>
      </c>
      <c r="E1051" s="23" t="s">
        <v>229</v>
      </c>
      <c r="F1051" s="23">
        <v>100000051</v>
      </c>
      <c r="G1051" s="23">
        <v>16</v>
      </c>
      <c r="H1051" s="5" t="str">
        <f t="shared" si="33"/>
        <v>Archie DaviesBrighton</v>
      </c>
      <c r="I1051" s="23" t="s">
        <v>7226</v>
      </c>
      <c r="J1051" s="23" t="s">
        <v>339</v>
      </c>
    </row>
    <row r="1052" spans="1:10" ht="17.100000000000001">
      <c r="A1052" s="23" t="s">
        <v>9119</v>
      </c>
      <c r="B1052" s="23" t="str">
        <f t="shared" si="32"/>
        <v>Ben Davies</v>
      </c>
      <c r="C1052" s="23" t="s">
        <v>339</v>
      </c>
      <c r="D1052" s="23" t="s">
        <v>7303</v>
      </c>
      <c r="E1052" s="23" t="s">
        <v>397</v>
      </c>
      <c r="F1052" s="23" t="s">
        <v>91</v>
      </c>
      <c r="G1052" s="23">
        <v>19</v>
      </c>
      <c r="H1052" s="5" t="str">
        <f t="shared" si="33"/>
        <v>Ben DaviesPreston</v>
      </c>
      <c r="I1052" s="23" t="s">
        <v>9120</v>
      </c>
      <c r="J1052" s="23" t="s">
        <v>339</v>
      </c>
    </row>
    <row r="1053" spans="1:10" ht="33.950000000000003">
      <c r="A1053" s="23" t="s">
        <v>9119</v>
      </c>
      <c r="B1053" s="23" t="str">
        <f t="shared" si="32"/>
        <v>Ben Davies</v>
      </c>
      <c r="C1053" s="23" t="s">
        <v>339</v>
      </c>
      <c r="D1053" s="23" t="s">
        <v>7069</v>
      </c>
      <c r="E1053" s="23" t="s">
        <v>326</v>
      </c>
      <c r="F1053" s="23" t="s">
        <v>18</v>
      </c>
      <c r="G1053" s="23">
        <v>34</v>
      </c>
      <c r="H1053" s="5" t="str">
        <f t="shared" si="33"/>
        <v>Ben DaviesPortsmouth</v>
      </c>
      <c r="I1053" s="23" t="s">
        <v>9121</v>
      </c>
      <c r="J1053" s="23" t="s">
        <v>339</v>
      </c>
    </row>
    <row r="1054" spans="1:10" ht="17.100000000000001">
      <c r="A1054" s="23" t="s">
        <v>9122</v>
      </c>
      <c r="B1054" s="23" t="str">
        <f t="shared" si="32"/>
        <v>Callum Davies</v>
      </c>
      <c r="C1054" s="23" t="s">
        <v>339</v>
      </c>
      <c r="D1054" s="23" t="s">
        <v>7051</v>
      </c>
      <c r="E1054" s="23" t="s">
        <v>217</v>
      </c>
      <c r="F1054" s="23">
        <v>100000045</v>
      </c>
      <c r="G1054" s="23">
        <v>22</v>
      </c>
      <c r="H1054" s="5" t="str">
        <f t="shared" si="33"/>
        <v>Callum DaviesGillingham</v>
      </c>
      <c r="I1054" s="23" t="s">
        <v>9123</v>
      </c>
      <c r="J1054" s="23" t="s">
        <v>339</v>
      </c>
    </row>
    <row r="1055" spans="1:10" ht="17.100000000000001">
      <c r="A1055" s="23" t="s">
        <v>9124</v>
      </c>
      <c r="B1055" s="23" t="str">
        <f t="shared" si="32"/>
        <v>Calvin Davies</v>
      </c>
      <c r="C1055" s="23" t="s">
        <v>339</v>
      </c>
      <c r="D1055" s="23" t="s">
        <v>7194</v>
      </c>
      <c r="E1055" s="23" t="s">
        <v>326</v>
      </c>
      <c r="F1055" s="23" t="s">
        <v>7090</v>
      </c>
      <c r="G1055" s="23">
        <v>16</v>
      </c>
      <c r="H1055" s="5" t="str">
        <f t="shared" si="33"/>
        <v>Calvin DaviesPortsmouth</v>
      </c>
      <c r="I1055" s="23" t="s">
        <v>8238</v>
      </c>
      <c r="J1055" s="23" t="s">
        <v>339</v>
      </c>
    </row>
    <row r="1056" spans="1:10" ht="17.100000000000001">
      <c r="A1056" s="23" t="s">
        <v>9125</v>
      </c>
      <c r="B1056" s="23" t="str">
        <f t="shared" si="32"/>
        <v>Curtis Davies</v>
      </c>
      <c r="C1056" s="23" t="s">
        <v>9126</v>
      </c>
      <c r="D1056" s="23" t="s">
        <v>7051</v>
      </c>
      <c r="E1056" s="23" t="s">
        <v>154</v>
      </c>
      <c r="F1056" s="23" t="s">
        <v>91</v>
      </c>
      <c r="G1056" s="23">
        <v>30</v>
      </c>
      <c r="H1056" s="5" t="str">
        <f t="shared" si="33"/>
        <v>Curtis DaviesHull</v>
      </c>
      <c r="I1056" s="23" t="s">
        <v>9127</v>
      </c>
      <c r="J1056" s="23" t="s">
        <v>339</v>
      </c>
    </row>
    <row r="1057" spans="1:10" ht="17.100000000000001">
      <c r="A1057" s="23" t="s">
        <v>9128</v>
      </c>
      <c r="B1057" s="23" t="str">
        <f t="shared" si="32"/>
        <v>Liam Davies</v>
      </c>
      <c r="C1057" s="23" t="s">
        <v>339</v>
      </c>
      <c r="D1057" s="23" t="s">
        <v>7048</v>
      </c>
      <c r="E1057" s="23" t="s">
        <v>1243</v>
      </c>
      <c r="F1057" s="23" t="s">
        <v>7081</v>
      </c>
      <c r="G1057" s="23">
        <v>18</v>
      </c>
      <c r="H1057" s="5" t="str">
        <f t="shared" si="33"/>
        <v>Liam DaviesTranmere</v>
      </c>
      <c r="I1057" s="23" t="s">
        <v>7377</v>
      </c>
      <c r="J1057" s="23" t="s">
        <v>339</v>
      </c>
    </row>
    <row r="1058" spans="1:10" ht="17.100000000000001">
      <c r="A1058" s="23" t="s">
        <v>9129</v>
      </c>
      <c r="B1058" s="23" t="str">
        <f t="shared" si="32"/>
        <v>Macauley Davies</v>
      </c>
      <c r="C1058" s="23" t="s">
        <v>339</v>
      </c>
      <c r="D1058" s="23" t="s">
        <v>7048</v>
      </c>
      <c r="E1058" s="23" t="s">
        <v>200</v>
      </c>
      <c r="F1058" s="23">
        <v>100000044</v>
      </c>
      <c r="G1058" s="23">
        <v>19</v>
      </c>
      <c r="H1058" s="5" t="str">
        <f t="shared" si="33"/>
        <v>Macauley DaviesPort Vale</v>
      </c>
      <c r="I1058" s="23" t="s">
        <v>7100</v>
      </c>
      <c r="J1058" s="23" t="s">
        <v>339</v>
      </c>
    </row>
    <row r="1059" spans="1:10" ht="17.100000000000001">
      <c r="A1059" s="23" t="s">
        <v>9130</v>
      </c>
      <c r="B1059" s="23" t="str">
        <f t="shared" si="32"/>
        <v>Mark Davies</v>
      </c>
      <c r="C1059" s="23" t="s">
        <v>339</v>
      </c>
      <c r="D1059" s="23" t="s">
        <v>7042</v>
      </c>
      <c r="E1059" s="23" t="s">
        <v>204</v>
      </c>
      <c r="F1059" s="23" t="s">
        <v>91</v>
      </c>
      <c r="G1059" s="23">
        <v>27</v>
      </c>
      <c r="H1059" s="5" t="str">
        <f t="shared" si="33"/>
        <v>Mark DaviesBolton</v>
      </c>
      <c r="I1059" s="23" t="s">
        <v>9131</v>
      </c>
      <c r="J1059" s="23" t="s">
        <v>339</v>
      </c>
    </row>
    <row r="1060" spans="1:10" ht="17.100000000000001">
      <c r="A1060" s="23" t="s">
        <v>9132</v>
      </c>
      <c r="B1060" s="23" t="str">
        <f t="shared" si="32"/>
        <v>Matthew Davies</v>
      </c>
      <c r="C1060" s="23" t="s">
        <v>339</v>
      </c>
      <c r="D1060" s="23" t="s">
        <v>7039</v>
      </c>
      <c r="E1060" s="23" t="s">
        <v>455</v>
      </c>
      <c r="F1060" s="23">
        <v>100000046</v>
      </c>
      <c r="G1060" s="23">
        <v>18</v>
      </c>
      <c r="H1060" s="5" t="str">
        <f t="shared" si="33"/>
        <v>Matthew DaviesDoncaster</v>
      </c>
      <c r="I1060" s="23" t="s">
        <v>9133</v>
      </c>
      <c r="J1060" s="23" t="s">
        <v>339</v>
      </c>
    </row>
    <row r="1061" spans="1:10" ht="17.100000000000001">
      <c r="A1061" s="23" t="s">
        <v>9134</v>
      </c>
      <c r="B1061" s="23" t="str">
        <f t="shared" si="32"/>
        <v>Rhys Davies</v>
      </c>
      <c r="C1061" s="23" t="s">
        <v>339</v>
      </c>
      <c r="D1061" s="23" t="s">
        <v>7042</v>
      </c>
      <c r="E1061" s="23" t="s">
        <v>5666</v>
      </c>
      <c r="F1061" s="23" t="s">
        <v>5666</v>
      </c>
      <c r="G1061" s="23">
        <v>19</v>
      </c>
      <c r="H1061" s="5" t="str">
        <f t="shared" si="33"/>
        <v>Rhys DaviesNaN</v>
      </c>
      <c r="I1061" s="23" t="s">
        <v>9135</v>
      </c>
      <c r="J1061" s="23" t="s">
        <v>339</v>
      </c>
    </row>
    <row r="1062" spans="1:10" ht="17.100000000000001">
      <c r="A1062" s="23" t="s">
        <v>9136</v>
      </c>
      <c r="B1062" s="23" t="str">
        <f t="shared" si="32"/>
        <v>Scott Davies</v>
      </c>
      <c r="C1062" s="23" t="s">
        <v>339</v>
      </c>
      <c r="D1062" s="23" t="s">
        <v>166</v>
      </c>
      <c r="E1062" s="23" t="s">
        <v>1243</v>
      </c>
      <c r="F1062" s="23" t="s">
        <v>7081</v>
      </c>
      <c r="G1062" s="23">
        <v>28</v>
      </c>
      <c r="H1062" s="5" t="str">
        <f t="shared" si="33"/>
        <v>Scott DaviesTranmere</v>
      </c>
      <c r="I1062" s="23" t="s">
        <v>9137</v>
      </c>
      <c r="J1062" s="23" t="s">
        <v>339</v>
      </c>
    </row>
    <row r="1063" spans="1:10" ht="17.100000000000001">
      <c r="A1063" s="23" t="s">
        <v>9138</v>
      </c>
      <c r="B1063" s="23" t="str">
        <f t="shared" si="32"/>
        <v>Steven Davies</v>
      </c>
      <c r="C1063" s="23" t="s">
        <v>339</v>
      </c>
      <c r="D1063" s="23" t="s">
        <v>7097</v>
      </c>
      <c r="E1063" s="23" t="s">
        <v>496</v>
      </c>
      <c r="F1063" s="23" t="s">
        <v>38</v>
      </c>
      <c r="G1063" s="23">
        <v>27</v>
      </c>
      <c r="H1063" s="5" t="str">
        <f t="shared" si="33"/>
        <v>Steven DaviesBradford City</v>
      </c>
      <c r="I1063" s="23" t="s">
        <v>8129</v>
      </c>
      <c r="J1063" s="23" t="s">
        <v>339</v>
      </c>
    </row>
    <row r="1064" spans="1:10" ht="17.100000000000001">
      <c r="A1064" s="23" t="s">
        <v>9139</v>
      </c>
      <c r="B1064" s="23" t="str">
        <f t="shared" si="32"/>
        <v>Tom Davies</v>
      </c>
      <c r="C1064" s="23" t="s">
        <v>339</v>
      </c>
      <c r="D1064" s="23" t="s">
        <v>212</v>
      </c>
      <c r="E1064" s="23" t="s">
        <v>329</v>
      </c>
      <c r="F1064" s="23">
        <v>100000042</v>
      </c>
      <c r="G1064" s="23">
        <v>17</v>
      </c>
      <c r="H1064" s="5" t="str">
        <f t="shared" si="33"/>
        <v>Tom DaviesEverton</v>
      </c>
      <c r="I1064" s="23" t="s">
        <v>9140</v>
      </c>
      <c r="J1064" s="23" t="s">
        <v>339</v>
      </c>
    </row>
    <row r="1065" spans="1:10" ht="17.100000000000001">
      <c r="A1065" s="23" t="s">
        <v>9139</v>
      </c>
      <c r="B1065" s="23" t="str">
        <f t="shared" si="32"/>
        <v>Tom Davies</v>
      </c>
      <c r="C1065" s="23" t="s">
        <v>339</v>
      </c>
      <c r="D1065" s="23" t="s">
        <v>7051</v>
      </c>
      <c r="E1065" s="23" t="s">
        <v>378</v>
      </c>
      <c r="F1065" s="23" t="s">
        <v>18</v>
      </c>
      <c r="G1065" s="23">
        <v>23</v>
      </c>
      <c r="H1065" s="5" t="str">
        <f t="shared" si="33"/>
        <v>Tom DaviesAccrington</v>
      </c>
      <c r="I1065" s="23" t="s">
        <v>9141</v>
      </c>
      <c r="J1065" s="23" t="s">
        <v>339</v>
      </c>
    </row>
    <row r="1066" spans="1:10" ht="17.100000000000001">
      <c r="A1066" s="23" t="s">
        <v>9142</v>
      </c>
      <c r="B1066" s="23" t="str">
        <f t="shared" si="32"/>
        <v>Laurent Davis-Wilson</v>
      </c>
      <c r="C1066" s="23" t="s">
        <v>339</v>
      </c>
      <c r="D1066" s="23" t="s">
        <v>7102</v>
      </c>
      <c r="E1066" s="23" t="s">
        <v>5666</v>
      </c>
      <c r="F1066" s="23" t="s">
        <v>5666</v>
      </c>
      <c r="G1066" s="23">
        <v>18</v>
      </c>
      <c r="H1066" s="5" t="str">
        <f t="shared" si="33"/>
        <v>Laurent Davis-WilsonNaN</v>
      </c>
      <c r="I1066" s="23" t="s">
        <v>9143</v>
      </c>
      <c r="J1066" s="23" t="s">
        <v>339</v>
      </c>
    </row>
    <row r="1067" spans="1:10" ht="17.100000000000001">
      <c r="A1067" s="23" t="s">
        <v>9144</v>
      </c>
      <c r="B1067" s="23" t="str">
        <f t="shared" si="32"/>
        <v>David Davis</v>
      </c>
      <c r="C1067" s="23" t="s">
        <v>339</v>
      </c>
      <c r="D1067" s="23" t="s">
        <v>212</v>
      </c>
      <c r="E1067" s="23" t="s">
        <v>284</v>
      </c>
      <c r="F1067" s="23" t="s">
        <v>91</v>
      </c>
      <c r="G1067" s="23">
        <v>24</v>
      </c>
      <c r="H1067" s="5" t="str">
        <f t="shared" si="33"/>
        <v>David DavisBirmingham</v>
      </c>
      <c r="I1067" s="23" t="s">
        <v>9145</v>
      </c>
      <c r="J1067" s="23" t="s">
        <v>339</v>
      </c>
    </row>
    <row r="1068" spans="1:10" ht="17.100000000000001">
      <c r="A1068" s="23" t="s">
        <v>9146</v>
      </c>
      <c r="B1068" s="23" t="str">
        <f t="shared" si="32"/>
        <v>Harry Davis</v>
      </c>
      <c r="C1068" s="23" t="s">
        <v>339</v>
      </c>
      <c r="D1068" s="23" t="s">
        <v>7051</v>
      </c>
      <c r="E1068" s="23" t="s">
        <v>152</v>
      </c>
      <c r="F1068" s="23" t="s">
        <v>38</v>
      </c>
      <c r="G1068" s="23">
        <v>23</v>
      </c>
      <c r="H1068" s="5" t="str">
        <f t="shared" si="33"/>
        <v>Harry DavisCrewe</v>
      </c>
      <c r="I1068" s="23" t="s">
        <v>9147</v>
      </c>
      <c r="J1068" s="23" t="s">
        <v>339</v>
      </c>
    </row>
    <row r="1069" spans="1:10" ht="17.100000000000001">
      <c r="A1069" s="23" t="s">
        <v>9148</v>
      </c>
      <c r="B1069" s="23" t="str">
        <f t="shared" si="32"/>
        <v>Jason Davis</v>
      </c>
      <c r="C1069" s="23" t="s">
        <v>339</v>
      </c>
      <c r="D1069" s="23" t="s">
        <v>7153</v>
      </c>
      <c r="E1069" s="23" t="s">
        <v>229</v>
      </c>
      <c r="F1069" s="23">
        <v>100000042</v>
      </c>
      <c r="G1069" s="23">
        <v>19</v>
      </c>
      <c r="H1069" s="5" t="str">
        <f t="shared" si="33"/>
        <v>Jason DavisBrighton</v>
      </c>
      <c r="I1069" s="23" t="s">
        <v>9149</v>
      </c>
      <c r="J1069" s="23" t="s">
        <v>339</v>
      </c>
    </row>
    <row r="1070" spans="1:10" ht="17.100000000000001">
      <c r="A1070" s="23" t="s">
        <v>9150</v>
      </c>
      <c r="B1070" s="23" t="str">
        <f t="shared" si="32"/>
        <v>Joe Davis</v>
      </c>
      <c r="C1070" s="23" t="s">
        <v>339</v>
      </c>
      <c r="D1070" s="23" t="s">
        <v>7051</v>
      </c>
      <c r="E1070" s="23" t="s">
        <v>357</v>
      </c>
      <c r="F1070" s="23">
        <v>100000042</v>
      </c>
      <c r="G1070" s="23">
        <v>21</v>
      </c>
      <c r="H1070" s="5" t="str">
        <f t="shared" si="33"/>
        <v>Joe DavisLeicester</v>
      </c>
      <c r="I1070" s="23" t="s">
        <v>9151</v>
      </c>
      <c r="J1070" s="23" t="s">
        <v>339</v>
      </c>
    </row>
    <row r="1071" spans="1:10" ht="17.100000000000001">
      <c r="A1071" s="23" t="s">
        <v>9152</v>
      </c>
      <c r="B1071" s="23" t="str">
        <f t="shared" si="32"/>
        <v>Kelvin Davis</v>
      </c>
      <c r="C1071" s="23" t="s">
        <v>339</v>
      </c>
      <c r="D1071" s="23" t="s">
        <v>166</v>
      </c>
      <c r="E1071" s="23" t="s">
        <v>141</v>
      </c>
      <c r="F1071" s="23">
        <v>100000042</v>
      </c>
      <c r="G1071" s="23">
        <v>38</v>
      </c>
      <c r="H1071" s="5" t="str">
        <f t="shared" si="33"/>
        <v>Kelvin DavisSouthampton</v>
      </c>
      <c r="I1071" s="23" t="s">
        <v>9153</v>
      </c>
      <c r="J1071" s="23" t="s">
        <v>339</v>
      </c>
    </row>
    <row r="1072" spans="1:10" ht="17.100000000000001">
      <c r="A1072" s="23" t="s">
        <v>9154</v>
      </c>
      <c r="B1072" s="23" t="str">
        <f t="shared" si="32"/>
        <v>Kenny Davis</v>
      </c>
      <c r="C1072" s="23" t="s">
        <v>339</v>
      </c>
      <c r="D1072" s="23" t="s">
        <v>7253</v>
      </c>
      <c r="E1072" s="23" t="s">
        <v>1177</v>
      </c>
      <c r="F1072" s="23" t="s">
        <v>7081</v>
      </c>
      <c r="G1072" s="23">
        <v>27</v>
      </c>
      <c r="H1072" s="5" t="str">
        <f t="shared" si="33"/>
        <v>Kenny DavisBraintree</v>
      </c>
      <c r="I1072" s="23" t="s">
        <v>9155</v>
      </c>
      <c r="J1072" s="23" t="s">
        <v>339</v>
      </c>
    </row>
    <row r="1073" spans="1:10" ht="17.100000000000001">
      <c r="A1073" s="23" t="s">
        <v>9156</v>
      </c>
      <c r="B1073" s="23" t="str">
        <f t="shared" si="32"/>
        <v>Liam Davis</v>
      </c>
      <c r="C1073" s="23" t="s">
        <v>339</v>
      </c>
      <c r="D1073" s="23" t="s">
        <v>7798</v>
      </c>
      <c r="E1073" s="23" t="s">
        <v>5666</v>
      </c>
      <c r="F1073" s="23" t="s">
        <v>5666</v>
      </c>
      <c r="G1073" s="23">
        <v>28</v>
      </c>
      <c r="H1073" s="5" t="str">
        <f t="shared" si="33"/>
        <v>Liam DavisNaN</v>
      </c>
      <c r="I1073" s="23" t="s">
        <v>9157</v>
      </c>
      <c r="J1073" s="23" t="s">
        <v>339</v>
      </c>
    </row>
    <row r="1074" spans="1:10" ht="17.100000000000001">
      <c r="A1074" s="23" t="s">
        <v>9158</v>
      </c>
      <c r="B1074" s="23" t="str">
        <f t="shared" si="32"/>
        <v>Andrew Dawber</v>
      </c>
      <c r="C1074" s="23" t="s">
        <v>339</v>
      </c>
      <c r="D1074" s="23" t="s">
        <v>166</v>
      </c>
      <c r="E1074" s="23" t="s">
        <v>395</v>
      </c>
      <c r="F1074" s="23">
        <v>100000042</v>
      </c>
      <c r="G1074" s="23">
        <v>20</v>
      </c>
      <c r="H1074" s="5" t="str">
        <f t="shared" si="33"/>
        <v>Andrew DawberFulham</v>
      </c>
      <c r="I1074" s="23" t="s">
        <v>9159</v>
      </c>
      <c r="J1074" s="23" t="s">
        <v>339</v>
      </c>
    </row>
    <row r="1075" spans="1:10" ht="17.100000000000001">
      <c r="A1075" s="23" t="s">
        <v>9160</v>
      </c>
      <c r="B1075" s="23" t="str">
        <f t="shared" si="32"/>
        <v>Tarum Dawkins</v>
      </c>
      <c r="C1075" s="23" t="s">
        <v>339</v>
      </c>
      <c r="D1075" s="23" t="s">
        <v>7124</v>
      </c>
      <c r="E1075" s="23" t="s">
        <v>5666</v>
      </c>
      <c r="F1075" s="23" t="s">
        <v>5666</v>
      </c>
      <c r="G1075" s="23">
        <v>19</v>
      </c>
      <c r="H1075" s="5" t="str">
        <f t="shared" si="33"/>
        <v>Tarum DawkinsNaN</v>
      </c>
      <c r="I1075" s="23" t="s">
        <v>9161</v>
      </c>
      <c r="J1075" s="23" t="s">
        <v>339</v>
      </c>
    </row>
    <row r="1076" spans="1:10" ht="17.100000000000001">
      <c r="A1076" s="23" t="s">
        <v>9162</v>
      </c>
      <c r="B1076" s="23" t="str">
        <f t="shared" si="32"/>
        <v>Adam Dawson</v>
      </c>
      <c r="C1076" s="23" t="s">
        <v>339</v>
      </c>
      <c r="D1076" s="23" t="s">
        <v>7272</v>
      </c>
      <c r="E1076" s="23" t="s">
        <v>674</v>
      </c>
      <c r="F1076" s="23" t="s">
        <v>7081</v>
      </c>
      <c r="G1076" s="23">
        <v>22</v>
      </c>
      <c r="H1076" s="5" t="str">
        <f t="shared" si="33"/>
        <v>Adam DawsonKidderminster</v>
      </c>
      <c r="I1076" s="23" t="s">
        <v>9163</v>
      </c>
      <c r="J1076" s="23" t="s">
        <v>339</v>
      </c>
    </row>
    <row r="1077" spans="1:10" ht="17.100000000000001">
      <c r="A1077" s="23" t="s">
        <v>9164</v>
      </c>
      <c r="B1077" s="23" t="str">
        <f t="shared" si="32"/>
        <v>Cameron Dawson</v>
      </c>
      <c r="C1077" s="23" t="s">
        <v>339</v>
      </c>
      <c r="D1077" s="23" t="s">
        <v>166</v>
      </c>
      <c r="E1077" s="23" t="s">
        <v>90</v>
      </c>
      <c r="F1077" s="23">
        <v>100000043</v>
      </c>
      <c r="G1077" s="23">
        <v>19</v>
      </c>
      <c r="H1077" s="5" t="str">
        <f t="shared" si="33"/>
        <v>Cameron DawsonSheff Wed</v>
      </c>
      <c r="I1077" s="23" t="s">
        <v>9165</v>
      </c>
      <c r="J1077" s="23" t="s">
        <v>339</v>
      </c>
    </row>
    <row r="1078" spans="1:10" ht="17.100000000000001">
      <c r="A1078" s="23" t="s">
        <v>9166</v>
      </c>
      <c r="B1078" s="23" t="str">
        <f t="shared" si="32"/>
        <v>Craig Dawson</v>
      </c>
      <c r="C1078" s="23" t="s">
        <v>339</v>
      </c>
      <c r="D1078" s="23" t="s">
        <v>7462</v>
      </c>
      <c r="E1078" s="23" t="s">
        <v>225</v>
      </c>
      <c r="F1078" s="23" t="s">
        <v>7125</v>
      </c>
      <c r="G1078" s="23">
        <v>25</v>
      </c>
      <c r="H1078" s="5" t="str">
        <f t="shared" si="33"/>
        <v>Craig DawsonWest Brom</v>
      </c>
      <c r="I1078" s="23" t="s">
        <v>8165</v>
      </c>
      <c r="J1078" s="23" t="s">
        <v>339</v>
      </c>
    </row>
    <row r="1079" spans="1:10" ht="17.100000000000001">
      <c r="A1079" s="23" t="s">
        <v>9167</v>
      </c>
      <c r="B1079" s="23" t="str">
        <f t="shared" si="32"/>
        <v>James Dawson</v>
      </c>
      <c r="C1079" s="23" t="s">
        <v>339</v>
      </c>
      <c r="D1079" s="23" t="s">
        <v>166</v>
      </c>
      <c r="E1079" s="23" t="s">
        <v>187</v>
      </c>
      <c r="F1079" s="23">
        <v>100000046</v>
      </c>
      <c r="G1079" s="23">
        <v>17</v>
      </c>
      <c r="H1079" s="5" t="str">
        <f t="shared" si="33"/>
        <v>James DawsonHartlepool</v>
      </c>
      <c r="I1079" s="23" t="s">
        <v>8402</v>
      </c>
      <c r="J1079" s="23" t="s">
        <v>339</v>
      </c>
    </row>
    <row r="1080" spans="1:10" ht="17.100000000000001">
      <c r="A1080" s="23" t="s">
        <v>9168</v>
      </c>
      <c r="B1080" s="23" t="str">
        <f t="shared" si="32"/>
        <v>Leon Dawson</v>
      </c>
      <c r="C1080" s="23" t="s">
        <v>339</v>
      </c>
      <c r="D1080" s="23" t="s">
        <v>7408</v>
      </c>
      <c r="E1080" s="23" t="s">
        <v>5666</v>
      </c>
      <c r="F1080" s="23" t="s">
        <v>5666</v>
      </c>
      <c r="G1080" s="23">
        <v>19</v>
      </c>
      <c r="H1080" s="5" t="str">
        <f t="shared" si="33"/>
        <v>Leon DawsonNaN</v>
      </c>
      <c r="I1080" s="23" t="s">
        <v>7997</v>
      </c>
      <c r="J1080" s="23" t="s">
        <v>339</v>
      </c>
    </row>
    <row r="1081" spans="1:10" ht="17.100000000000001">
      <c r="A1081" s="23" t="s">
        <v>9169</v>
      </c>
      <c r="B1081" s="23" t="str">
        <f t="shared" si="32"/>
        <v>Lucas Dawson</v>
      </c>
      <c r="C1081" s="23" t="s">
        <v>339</v>
      </c>
      <c r="D1081" s="23" t="s">
        <v>7042</v>
      </c>
      <c r="E1081" s="23" t="s">
        <v>592</v>
      </c>
      <c r="F1081" s="23" t="s">
        <v>7296</v>
      </c>
      <c r="G1081" s="23">
        <v>21</v>
      </c>
      <c r="H1081" s="5" t="str">
        <f t="shared" si="33"/>
        <v>Lucas DawsonAFC Telford</v>
      </c>
      <c r="I1081" s="23" t="s">
        <v>9170</v>
      </c>
      <c r="J1081" s="23" t="s">
        <v>339</v>
      </c>
    </row>
    <row r="1082" spans="1:10" ht="17.100000000000001">
      <c r="A1082" s="23" t="s">
        <v>9171</v>
      </c>
      <c r="B1082" s="23" t="str">
        <f t="shared" si="32"/>
        <v>Michael Dawson</v>
      </c>
      <c r="C1082" s="23" t="s">
        <v>339</v>
      </c>
      <c r="D1082" s="23" t="s">
        <v>7051</v>
      </c>
      <c r="E1082" s="23" t="s">
        <v>154</v>
      </c>
      <c r="F1082" s="23" t="s">
        <v>91</v>
      </c>
      <c r="G1082" s="23">
        <v>31</v>
      </c>
      <c r="H1082" s="5" t="str">
        <f t="shared" si="33"/>
        <v>Michael DawsonHull</v>
      </c>
      <c r="I1082" s="23" t="s">
        <v>9172</v>
      </c>
      <c r="J1082" s="23" t="s">
        <v>339</v>
      </c>
    </row>
    <row r="1083" spans="1:10" ht="17.100000000000001">
      <c r="A1083" s="23" t="s">
        <v>9173</v>
      </c>
      <c r="B1083" s="23" t="str">
        <f t="shared" si="32"/>
        <v>Paul Dawson</v>
      </c>
      <c r="C1083" s="23" t="s">
        <v>339</v>
      </c>
      <c r="D1083" s="23" t="s">
        <v>7429</v>
      </c>
      <c r="E1083" s="23" t="s">
        <v>27</v>
      </c>
      <c r="F1083" s="23">
        <v>100000056</v>
      </c>
      <c r="G1083" s="23">
        <v>16</v>
      </c>
      <c r="H1083" s="5" t="str">
        <f t="shared" si="33"/>
        <v>Paul DawsonMorecambe</v>
      </c>
      <c r="I1083" s="23" t="s">
        <v>9174</v>
      </c>
      <c r="J1083" s="23" t="s">
        <v>339</v>
      </c>
    </row>
    <row r="1084" spans="1:10" ht="17.100000000000001">
      <c r="A1084" s="23" t="s">
        <v>9175</v>
      </c>
      <c r="B1084" s="23" t="str">
        <f t="shared" si="32"/>
        <v>Chris Day</v>
      </c>
      <c r="C1084" s="23" t="s">
        <v>339</v>
      </c>
      <c r="D1084" s="23" t="s">
        <v>166</v>
      </c>
      <c r="E1084" s="23" t="s">
        <v>259</v>
      </c>
      <c r="F1084" s="23" t="s">
        <v>18</v>
      </c>
      <c r="G1084" s="23">
        <v>39</v>
      </c>
      <c r="H1084" s="5" t="str">
        <f t="shared" si="33"/>
        <v>Chris DayStevenage</v>
      </c>
      <c r="I1084" s="23" t="s">
        <v>9176</v>
      </c>
      <c r="J1084" s="23" t="s">
        <v>339</v>
      </c>
    </row>
    <row r="1085" spans="1:10" ht="17.100000000000001">
      <c r="A1085" s="23" t="s">
        <v>9177</v>
      </c>
      <c r="B1085" s="23" t="str">
        <f t="shared" si="32"/>
        <v>Joe Day</v>
      </c>
      <c r="C1085" s="23" t="s">
        <v>339</v>
      </c>
      <c r="D1085" s="23" t="s">
        <v>166</v>
      </c>
      <c r="E1085" s="23" t="s">
        <v>616</v>
      </c>
      <c r="F1085" s="23" t="s">
        <v>18</v>
      </c>
      <c r="G1085" s="23">
        <v>24</v>
      </c>
      <c r="H1085" s="5" t="str">
        <f t="shared" si="33"/>
        <v>Joe DayNewport Co</v>
      </c>
      <c r="I1085" s="23" t="s">
        <v>9178</v>
      </c>
      <c r="J1085" s="23" t="s">
        <v>339</v>
      </c>
    </row>
    <row r="1086" spans="1:10" ht="17.100000000000001">
      <c r="A1086" s="23" t="s">
        <v>9179</v>
      </c>
      <c r="B1086" s="23" t="str">
        <f t="shared" si="32"/>
        <v>Matt Day</v>
      </c>
      <c r="C1086" s="23" t="s">
        <v>339</v>
      </c>
      <c r="D1086" s="23" t="s">
        <v>7048</v>
      </c>
      <c r="E1086" s="23" t="s">
        <v>449</v>
      </c>
      <c r="F1086" s="23">
        <v>100000052</v>
      </c>
      <c r="G1086" s="23">
        <v>16</v>
      </c>
      <c r="H1086" s="5" t="str">
        <f t="shared" si="33"/>
        <v>Matt DayMillwall</v>
      </c>
      <c r="I1086" s="23" t="s">
        <v>7561</v>
      </c>
      <c r="J1086" s="23" t="s">
        <v>339</v>
      </c>
    </row>
    <row r="1087" spans="1:10" ht="17.100000000000001">
      <c r="A1087" s="23" t="s">
        <v>9180</v>
      </c>
      <c r="B1087" s="23" t="str">
        <f t="shared" si="32"/>
        <v>Thomas Day</v>
      </c>
      <c r="C1087" s="23" t="s">
        <v>339</v>
      </c>
      <c r="D1087" s="23" t="s">
        <v>9181</v>
      </c>
      <c r="E1087" s="23" t="s">
        <v>48</v>
      </c>
      <c r="F1087" s="23">
        <v>100000054</v>
      </c>
      <c r="G1087" s="23">
        <v>17</v>
      </c>
      <c r="H1087" s="5" t="str">
        <f t="shared" si="33"/>
        <v>Thomas DayBarnet</v>
      </c>
      <c r="I1087" s="23" t="s">
        <v>9182</v>
      </c>
      <c r="J1087" s="23" t="s">
        <v>339</v>
      </c>
    </row>
    <row r="1088" spans="1:10" ht="17.100000000000001">
      <c r="A1088" s="23" t="s">
        <v>9183</v>
      </c>
      <c r="B1088" s="23" t="str">
        <f t="shared" si="32"/>
        <v>James Dayton</v>
      </c>
      <c r="C1088" s="23" t="s">
        <v>339</v>
      </c>
      <c r="D1088" s="23" t="s">
        <v>7039</v>
      </c>
      <c r="E1088" s="23" t="s">
        <v>1279</v>
      </c>
      <c r="F1088" s="23" t="s">
        <v>7081</v>
      </c>
      <c r="G1088" s="23">
        <v>26</v>
      </c>
      <c r="H1088" s="5" t="str">
        <f t="shared" si="33"/>
        <v>James DaytonCheltenham</v>
      </c>
      <c r="I1088" s="23" t="s">
        <v>9184</v>
      </c>
      <c r="J1088" s="23" t="s">
        <v>339</v>
      </c>
    </row>
    <row r="1089" spans="1:10" ht="17.100000000000001">
      <c r="A1089" s="23" t="s">
        <v>9185</v>
      </c>
      <c r="B1089" s="23" t="str">
        <f t="shared" si="32"/>
        <v>Rich de Groot</v>
      </c>
      <c r="C1089" s="23" t="s">
        <v>339</v>
      </c>
      <c r="D1089" s="23" t="s">
        <v>7170</v>
      </c>
      <c r="E1089" s="23" t="s">
        <v>52</v>
      </c>
      <c r="F1089" s="23" t="s">
        <v>7090</v>
      </c>
      <c r="G1089" s="23">
        <v>17</v>
      </c>
      <c r="H1089" s="5" t="str">
        <f t="shared" si="33"/>
        <v>Rich de GrootYork</v>
      </c>
      <c r="I1089" s="23" t="s">
        <v>7340</v>
      </c>
      <c r="J1089" s="23" t="s">
        <v>339</v>
      </c>
    </row>
    <row r="1090" spans="1:10" ht="17.100000000000001">
      <c r="A1090" s="23" t="s">
        <v>9186</v>
      </c>
      <c r="B1090" s="23" t="str">
        <f t="shared" ref="B1090:B1153" si="34">MID(A1090 &amp; " " &amp; A1090, FIND(", ", A1090) + 2, LEN(A1090) - FIND(", ", A1090) - 1) &amp; " " &amp; LEFT(A1090, FIND(", ", A1090) - 1)</f>
        <v>Will De Havilland</v>
      </c>
      <c r="C1090" s="23" t="s">
        <v>339</v>
      </c>
      <c r="D1090" s="23" t="s">
        <v>7051</v>
      </c>
      <c r="E1090" s="23" t="s">
        <v>90</v>
      </c>
      <c r="F1090" s="23">
        <v>100000043</v>
      </c>
      <c r="G1090" s="23">
        <v>20</v>
      </c>
      <c r="H1090" s="5" t="str">
        <f t="shared" ref="H1090:H1153" si="35">B1090 &amp; E1090</f>
        <v>Will De HavillandSheff Wed</v>
      </c>
      <c r="I1090" s="23" t="s">
        <v>9187</v>
      </c>
      <c r="J1090" s="23" t="s">
        <v>339</v>
      </c>
    </row>
    <row r="1091" spans="1:10" ht="17.100000000000001">
      <c r="A1091" s="23" t="s">
        <v>9188</v>
      </c>
      <c r="B1091" s="23" t="str">
        <f t="shared" si="34"/>
        <v>Kyle de Silva</v>
      </c>
      <c r="C1091" s="23" t="s">
        <v>339</v>
      </c>
      <c r="D1091" s="23" t="s">
        <v>7102</v>
      </c>
      <c r="E1091" s="23" t="s">
        <v>68</v>
      </c>
      <c r="F1091" s="23">
        <v>100000044</v>
      </c>
      <c r="G1091" s="23">
        <v>21</v>
      </c>
      <c r="H1091" s="5" t="str">
        <f t="shared" si="35"/>
        <v>Kyle de SilvaNotts Co</v>
      </c>
      <c r="I1091" s="23" t="s">
        <v>9189</v>
      </c>
      <c r="J1091" s="23" t="s">
        <v>339</v>
      </c>
    </row>
    <row r="1092" spans="1:10" ht="17.100000000000001">
      <c r="A1092" s="23" t="s">
        <v>9190</v>
      </c>
      <c r="B1092" s="23" t="str">
        <f t="shared" si="34"/>
        <v>Keano Deacon</v>
      </c>
      <c r="C1092" s="23" t="s">
        <v>339</v>
      </c>
      <c r="D1092" s="23" t="s">
        <v>7609</v>
      </c>
      <c r="E1092" s="23" t="s">
        <v>671</v>
      </c>
      <c r="F1092" s="23" t="s">
        <v>7090</v>
      </c>
      <c r="G1092" s="23">
        <v>19</v>
      </c>
      <c r="H1092" s="5" t="str">
        <f t="shared" si="35"/>
        <v>Keano DeaconFleetwood</v>
      </c>
      <c r="I1092" s="23" t="s">
        <v>9191</v>
      </c>
      <c r="J1092" s="23" t="s">
        <v>339</v>
      </c>
    </row>
    <row r="1093" spans="1:10" ht="17.100000000000001">
      <c r="A1093" s="23" t="s">
        <v>9192</v>
      </c>
      <c r="B1093" s="23" t="str">
        <f t="shared" si="34"/>
        <v>Roarie Deacon</v>
      </c>
      <c r="C1093" s="23" t="s">
        <v>339</v>
      </c>
      <c r="D1093" s="23" t="s">
        <v>9193</v>
      </c>
      <c r="E1093" s="23" t="s">
        <v>1358</v>
      </c>
      <c r="F1093" s="23" t="s">
        <v>18</v>
      </c>
      <c r="G1093" s="23">
        <v>23</v>
      </c>
      <c r="H1093" s="5" t="str">
        <f t="shared" si="35"/>
        <v>Roarie DeaconCrawley</v>
      </c>
      <c r="I1093" s="23" t="s">
        <v>9194</v>
      </c>
      <c r="J1093" s="23" t="s">
        <v>339</v>
      </c>
    </row>
    <row r="1094" spans="1:10" ht="17.100000000000001">
      <c r="A1094" s="23" t="s">
        <v>9195</v>
      </c>
      <c r="B1094" s="23" t="str">
        <f t="shared" si="34"/>
        <v>Jack Deaman</v>
      </c>
      <c r="C1094" s="23" t="s">
        <v>339</v>
      </c>
      <c r="D1094" s="23" t="s">
        <v>7051</v>
      </c>
      <c r="E1094" s="23" t="s">
        <v>592</v>
      </c>
      <c r="F1094" s="23" t="s">
        <v>7296</v>
      </c>
      <c r="G1094" s="23">
        <v>22</v>
      </c>
      <c r="H1094" s="5" t="str">
        <f t="shared" si="35"/>
        <v>Jack DeamanAFC Telford</v>
      </c>
      <c r="I1094" s="23" t="s">
        <v>9196</v>
      </c>
      <c r="J1094" s="23" t="s">
        <v>339</v>
      </c>
    </row>
    <row r="1095" spans="1:10" ht="17.100000000000001">
      <c r="A1095" s="23" t="s">
        <v>9197</v>
      </c>
      <c r="B1095" s="23" t="str">
        <f t="shared" si="34"/>
        <v>James Dean-Atkinson</v>
      </c>
      <c r="C1095" s="23" t="s">
        <v>339</v>
      </c>
      <c r="D1095" s="23" t="s">
        <v>7042</v>
      </c>
      <c r="E1095" s="23" t="s">
        <v>134</v>
      </c>
      <c r="F1095" s="23">
        <v>100000055</v>
      </c>
      <c r="G1095" s="23">
        <v>16</v>
      </c>
      <c r="H1095" s="5" t="str">
        <f t="shared" si="35"/>
        <v>James Dean-AtkinsonScunthorpe</v>
      </c>
      <c r="I1095" s="23" t="s">
        <v>9198</v>
      </c>
      <c r="J1095" s="23" t="s">
        <v>339</v>
      </c>
    </row>
    <row r="1096" spans="1:10" ht="17.100000000000001">
      <c r="A1096" s="23" t="s">
        <v>9199</v>
      </c>
      <c r="B1096" s="23" t="str">
        <f t="shared" si="34"/>
        <v>Harlee Dean</v>
      </c>
      <c r="C1096" s="23" t="s">
        <v>339</v>
      </c>
      <c r="D1096" s="23" t="s">
        <v>7051</v>
      </c>
      <c r="E1096" s="23" t="s">
        <v>290</v>
      </c>
      <c r="F1096" s="23" t="s">
        <v>91</v>
      </c>
      <c r="G1096" s="23">
        <v>23</v>
      </c>
      <c r="H1096" s="5" t="str">
        <f t="shared" si="35"/>
        <v>Harlee DeanBrentford</v>
      </c>
      <c r="I1096" s="23" t="s">
        <v>9200</v>
      </c>
      <c r="J1096" s="23" t="s">
        <v>339</v>
      </c>
    </row>
    <row r="1097" spans="1:10" ht="17.100000000000001">
      <c r="A1097" s="23" t="s">
        <v>9201</v>
      </c>
      <c r="B1097" s="23" t="str">
        <f t="shared" si="34"/>
        <v>Peter Dearle</v>
      </c>
      <c r="C1097" s="23" t="s">
        <v>339</v>
      </c>
      <c r="D1097" s="23" t="s">
        <v>7048</v>
      </c>
      <c r="E1097" s="23" t="s">
        <v>68</v>
      </c>
      <c r="F1097" s="23">
        <v>100000053</v>
      </c>
      <c r="G1097" s="23">
        <v>16</v>
      </c>
      <c r="H1097" s="5" t="str">
        <f t="shared" si="35"/>
        <v>Peter DearleNotts Co</v>
      </c>
      <c r="I1097" s="23" t="s">
        <v>8193</v>
      </c>
      <c r="J1097" s="23" t="s">
        <v>339</v>
      </c>
    </row>
    <row r="1098" spans="1:10" ht="17.100000000000001">
      <c r="A1098" s="23" t="s">
        <v>9202</v>
      </c>
      <c r="B1098" s="23" t="str">
        <f t="shared" si="34"/>
        <v>Rich Dearle</v>
      </c>
      <c r="C1098" s="23" t="s">
        <v>339</v>
      </c>
      <c r="D1098" s="23" t="s">
        <v>166</v>
      </c>
      <c r="E1098" s="23" t="s">
        <v>332</v>
      </c>
      <c r="F1098" s="23">
        <v>100000043</v>
      </c>
      <c r="G1098" s="23">
        <v>18</v>
      </c>
      <c r="H1098" s="5" t="str">
        <f t="shared" si="35"/>
        <v>Rich DearleNottm Forest</v>
      </c>
      <c r="I1098" s="23" t="s">
        <v>9203</v>
      </c>
      <c r="J1098" s="23" t="s">
        <v>339</v>
      </c>
    </row>
    <row r="1099" spans="1:10" ht="17.100000000000001">
      <c r="A1099" s="23" t="s">
        <v>9204</v>
      </c>
      <c r="B1099" s="23" t="str">
        <f t="shared" si="34"/>
        <v>Max Dearnley</v>
      </c>
      <c r="C1099" s="23" t="s">
        <v>339</v>
      </c>
      <c r="D1099" s="23" t="s">
        <v>166</v>
      </c>
      <c r="E1099" s="23" t="s">
        <v>1146</v>
      </c>
      <c r="F1099" s="23">
        <v>100000055</v>
      </c>
      <c r="G1099" s="23">
        <v>17</v>
      </c>
      <c r="H1099" s="5" t="str">
        <f t="shared" si="35"/>
        <v>Max DearnleyFC Halifax</v>
      </c>
      <c r="I1099" s="23" t="s">
        <v>9205</v>
      </c>
      <c r="J1099" s="23" t="s">
        <v>339</v>
      </c>
    </row>
    <row r="1100" spans="1:10" ht="17.100000000000001">
      <c r="A1100" s="23" t="s">
        <v>9206</v>
      </c>
      <c r="B1100" s="23" t="str">
        <f t="shared" si="34"/>
        <v>Zak Dearnley</v>
      </c>
      <c r="C1100" s="23" t="s">
        <v>339</v>
      </c>
      <c r="D1100" s="23" t="s">
        <v>7124</v>
      </c>
      <c r="E1100" s="23" t="s">
        <v>182</v>
      </c>
      <c r="F1100" s="23">
        <v>100000051</v>
      </c>
      <c r="G1100" s="23">
        <v>16</v>
      </c>
      <c r="H1100" s="5" t="str">
        <f t="shared" si="35"/>
        <v>Zak DearnleyMan Utd</v>
      </c>
      <c r="I1100" s="23" t="s">
        <v>9207</v>
      </c>
      <c r="J1100" s="23" t="s">
        <v>339</v>
      </c>
    </row>
    <row r="1101" spans="1:10" ht="17.100000000000001">
      <c r="A1101" s="23" t="s">
        <v>9208</v>
      </c>
      <c r="B1101" s="23" t="str">
        <f t="shared" si="34"/>
        <v>Tim Deasy</v>
      </c>
      <c r="C1101" s="23" t="s">
        <v>339</v>
      </c>
      <c r="D1101" s="23" t="s">
        <v>166</v>
      </c>
      <c r="E1101" s="23" t="s">
        <v>1895</v>
      </c>
      <c r="F1101" s="23" t="s">
        <v>7081</v>
      </c>
      <c r="G1101" s="23">
        <v>29</v>
      </c>
      <c r="H1101" s="5" t="str">
        <f t="shared" si="35"/>
        <v>Tim DeasyAltrincham</v>
      </c>
      <c r="I1101" s="23" t="s">
        <v>9209</v>
      </c>
      <c r="J1101" s="23" t="s">
        <v>339</v>
      </c>
    </row>
    <row r="1102" spans="1:10" ht="17.100000000000001">
      <c r="A1102" s="23" t="s">
        <v>9210</v>
      </c>
      <c r="B1102" s="23" t="str">
        <f t="shared" si="34"/>
        <v>Joshua Debayo</v>
      </c>
      <c r="C1102" s="23" t="s">
        <v>7084</v>
      </c>
      <c r="D1102" s="23" t="s">
        <v>7303</v>
      </c>
      <c r="E1102" s="23" t="s">
        <v>141</v>
      </c>
      <c r="F1102" s="23">
        <v>100000042</v>
      </c>
      <c r="G1102" s="23">
        <v>18</v>
      </c>
      <c r="H1102" s="5" t="str">
        <f t="shared" si="35"/>
        <v>Joshua DebayoSouthampton</v>
      </c>
      <c r="I1102" s="23" t="s">
        <v>8267</v>
      </c>
      <c r="J1102" s="23" t="s">
        <v>339</v>
      </c>
    </row>
    <row r="1103" spans="1:10" ht="17.100000000000001">
      <c r="A1103" s="23" t="s">
        <v>9211</v>
      </c>
      <c r="B1103" s="23" t="str">
        <f t="shared" si="34"/>
        <v>Ross Debrick</v>
      </c>
      <c r="C1103" s="23" t="s">
        <v>339</v>
      </c>
      <c r="D1103" s="23" t="s">
        <v>7160</v>
      </c>
      <c r="E1103" s="23" t="s">
        <v>132</v>
      </c>
      <c r="F1103" s="23">
        <v>100000052</v>
      </c>
      <c r="G1103" s="23">
        <v>16</v>
      </c>
      <c r="H1103" s="5" t="str">
        <f t="shared" si="35"/>
        <v>Ross DebrickColchester</v>
      </c>
      <c r="I1103" s="23" t="s">
        <v>7568</v>
      </c>
      <c r="J1103" s="23" t="s">
        <v>339</v>
      </c>
    </row>
    <row r="1104" spans="1:10" ht="17.100000000000001">
      <c r="A1104" s="23" t="s">
        <v>9212</v>
      </c>
      <c r="B1104" s="23" t="str">
        <f t="shared" si="34"/>
        <v>Robin Deen</v>
      </c>
      <c r="C1104" s="23" t="s">
        <v>339</v>
      </c>
      <c r="D1104" s="23" t="s">
        <v>7048</v>
      </c>
      <c r="E1104" s="23" t="s">
        <v>229</v>
      </c>
      <c r="F1104" s="23">
        <v>100000042</v>
      </c>
      <c r="G1104" s="23">
        <v>19</v>
      </c>
      <c r="H1104" s="5" t="str">
        <f t="shared" si="35"/>
        <v>Robin DeenBrighton</v>
      </c>
      <c r="I1104" s="23" t="s">
        <v>9213</v>
      </c>
      <c r="J1104" s="23" t="s">
        <v>339</v>
      </c>
    </row>
    <row r="1105" spans="1:10" ht="17.100000000000001">
      <c r="A1105" s="23" t="s">
        <v>9214</v>
      </c>
      <c r="B1105" s="23" t="str">
        <f t="shared" si="34"/>
        <v>Troy Deeney</v>
      </c>
      <c r="C1105" s="23" t="s">
        <v>339</v>
      </c>
      <c r="D1105" s="23" t="s">
        <v>7048</v>
      </c>
      <c r="E1105" s="23" t="s">
        <v>271</v>
      </c>
      <c r="F1105" s="23" t="s">
        <v>7125</v>
      </c>
      <c r="G1105" s="23">
        <v>27</v>
      </c>
      <c r="H1105" s="5" t="str">
        <f t="shared" si="35"/>
        <v>Troy DeeneyWatford</v>
      </c>
      <c r="I1105" s="23" t="s">
        <v>9215</v>
      </c>
      <c r="J1105" s="23" t="s">
        <v>339</v>
      </c>
    </row>
    <row r="1106" spans="1:10" ht="17.100000000000001">
      <c r="A1106" s="23" t="s">
        <v>9216</v>
      </c>
      <c r="B1106" s="23" t="str">
        <f t="shared" si="34"/>
        <v>Jermain Defoe</v>
      </c>
      <c r="C1106" s="23" t="s">
        <v>339</v>
      </c>
      <c r="D1106" s="23" t="s">
        <v>7048</v>
      </c>
      <c r="E1106" s="23" t="s">
        <v>669</v>
      </c>
      <c r="F1106" s="23" t="s">
        <v>7125</v>
      </c>
      <c r="G1106" s="23">
        <v>32</v>
      </c>
      <c r="H1106" s="5" t="str">
        <f t="shared" si="35"/>
        <v>Jermain DefoeSunderland</v>
      </c>
      <c r="I1106" s="23" t="s">
        <v>9217</v>
      </c>
      <c r="J1106" s="23" t="s">
        <v>339</v>
      </c>
    </row>
    <row r="1107" spans="1:10" ht="17.100000000000001">
      <c r="A1107" s="23" t="s">
        <v>9218</v>
      </c>
      <c r="B1107" s="23" t="str">
        <f t="shared" si="34"/>
        <v>Joe Delacoe</v>
      </c>
      <c r="C1107" s="23" t="s">
        <v>339</v>
      </c>
      <c r="D1107" s="23" t="s">
        <v>7609</v>
      </c>
      <c r="E1107" s="23" t="s">
        <v>263</v>
      </c>
      <c r="F1107" s="23">
        <v>100000051</v>
      </c>
      <c r="G1107" s="23">
        <v>17</v>
      </c>
      <c r="H1107" s="5" t="str">
        <f t="shared" si="35"/>
        <v>Joe DelacoeWolves</v>
      </c>
      <c r="I1107" s="23" t="s">
        <v>7093</v>
      </c>
      <c r="J1107" s="23" t="s">
        <v>339</v>
      </c>
    </row>
    <row r="1108" spans="1:10" ht="17.100000000000001">
      <c r="A1108" s="23" t="s">
        <v>9219</v>
      </c>
      <c r="B1108" s="23" t="str">
        <f t="shared" si="34"/>
        <v>Luke Delaney</v>
      </c>
      <c r="C1108" s="23" t="s">
        <v>339</v>
      </c>
      <c r="D1108" s="23" t="s">
        <v>7272</v>
      </c>
      <c r="E1108" s="23" t="s">
        <v>2425</v>
      </c>
      <c r="F1108" s="23" t="s">
        <v>7455</v>
      </c>
      <c r="G1108" s="23">
        <v>18</v>
      </c>
      <c r="H1108" s="5" t="str">
        <f t="shared" si="35"/>
        <v>Luke DelaneyChasetown</v>
      </c>
      <c r="I1108" s="23" t="s">
        <v>9220</v>
      </c>
      <c r="J1108" s="23" t="s">
        <v>339</v>
      </c>
    </row>
    <row r="1109" spans="1:10" ht="17.100000000000001">
      <c r="A1109" s="23" t="s">
        <v>9221</v>
      </c>
      <c r="B1109" s="23" t="str">
        <f t="shared" si="34"/>
        <v>Nathan Delfouneso</v>
      </c>
      <c r="C1109" s="23" t="s">
        <v>7084</v>
      </c>
      <c r="D1109" s="23" t="s">
        <v>7048</v>
      </c>
      <c r="E1109" s="23" t="s">
        <v>103</v>
      </c>
      <c r="F1109" s="23" t="s">
        <v>91</v>
      </c>
      <c r="G1109" s="23">
        <v>24</v>
      </c>
      <c r="H1109" s="5" t="str">
        <f t="shared" si="35"/>
        <v>Nathan DelfounesoBlackburn</v>
      </c>
      <c r="I1109" s="23" t="s">
        <v>9222</v>
      </c>
      <c r="J1109" s="23" t="s">
        <v>339</v>
      </c>
    </row>
    <row r="1110" spans="1:10" ht="17.100000000000001">
      <c r="A1110" s="23" t="s">
        <v>9223</v>
      </c>
      <c r="B1110" s="23" t="str">
        <f t="shared" si="34"/>
        <v>Lyle Della Verde</v>
      </c>
      <c r="C1110" s="23" t="s">
        <v>7038</v>
      </c>
      <c r="D1110" s="23" t="s">
        <v>7481</v>
      </c>
      <c r="E1110" s="23" t="s">
        <v>671</v>
      </c>
      <c r="F1110" s="23" t="s">
        <v>38</v>
      </c>
      <c r="G1110" s="23">
        <v>20</v>
      </c>
      <c r="H1110" s="5" t="str">
        <f t="shared" si="35"/>
        <v>Lyle Della VerdeFleetwood</v>
      </c>
      <c r="I1110" s="23" t="s">
        <v>9224</v>
      </c>
      <c r="J1110" s="23" t="s">
        <v>339</v>
      </c>
    </row>
    <row r="1111" spans="1:10" ht="17.100000000000001">
      <c r="A1111" s="23" t="s">
        <v>9225</v>
      </c>
      <c r="B1111" s="23" t="str">
        <f t="shared" si="34"/>
        <v>Fabian Delph</v>
      </c>
      <c r="C1111" s="23" t="s">
        <v>7665</v>
      </c>
      <c r="D1111" s="23" t="s">
        <v>7042</v>
      </c>
      <c r="E1111" s="23" t="s">
        <v>490</v>
      </c>
      <c r="F1111" s="23" t="s">
        <v>7125</v>
      </c>
      <c r="G1111" s="23">
        <v>25</v>
      </c>
      <c r="H1111" s="5" t="str">
        <f t="shared" si="35"/>
        <v>Fabian DelphMan City</v>
      </c>
      <c r="I1111" s="23" t="s">
        <v>7788</v>
      </c>
      <c r="J1111" s="23" t="s">
        <v>339</v>
      </c>
    </row>
    <row r="1112" spans="1:10" ht="17.100000000000001">
      <c r="A1112" s="23" t="s">
        <v>9226</v>
      </c>
      <c r="B1112" s="23" t="str">
        <f t="shared" si="34"/>
        <v>Mickey Demetriou</v>
      </c>
      <c r="C1112" s="23" t="s">
        <v>339</v>
      </c>
      <c r="D1112" s="23" t="s">
        <v>7059</v>
      </c>
      <c r="E1112" s="23" t="s">
        <v>470</v>
      </c>
      <c r="F1112" s="23" t="s">
        <v>18</v>
      </c>
      <c r="G1112" s="23">
        <v>25</v>
      </c>
      <c r="H1112" s="5" t="str">
        <f t="shared" si="35"/>
        <v>Mickey DemetriouCambridge</v>
      </c>
      <c r="I1112" s="23" t="s">
        <v>9227</v>
      </c>
      <c r="J1112" s="23" t="s">
        <v>339</v>
      </c>
    </row>
    <row r="1113" spans="1:10" ht="17.100000000000001">
      <c r="A1113" s="23" t="s">
        <v>9228</v>
      </c>
      <c r="B1113" s="23" t="str">
        <f t="shared" si="34"/>
        <v>Kyle Dempsey</v>
      </c>
      <c r="C1113" s="23" t="s">
        <v>339</v>
      </c>
      <c r="D1113" s="23" t="s">
        <v>7102</v>
      </c>
      <c r="E1113" s="23" t="s">
        <v>252</v>
      </c>
      <c r="F1113" s="23" t="s">
        <v>91</v>
      </c>
      <c r="G1113" s="23">
        <v>19</v>
      </c>
      <c r="H1113" s="5" t="str">
        <f t="shared" si="35"/>
        <v>Kyle DempseyHuddersfield</v>
      </c>
      <c r="I1113" s="23" t="s">
        <v>9229</v>
      </c>
      <c r="J1113" s="23" t="s">
        <v>339</v>
      </c>
    </row>
    <row r="1114" spans="1:10" ht="17.100000000000001">
      <c r="A1114" s="23" t="s">
        <v>9230</v>
      </c>
      <c r="B1114" s="23" t="str">
        <f t="shared" si="34"/>
        <v>Kristian Dennis</v>
      </c>
      <c r="C1114" s="23" t="s">
        <v>339</v>
      </c>
      <c r="D1114" s="23" t="s">
        <v>7048</v>
      </c>
      <c r="E1114" s="23" t="s">
        <v>1308</v>
      </c>
      <c r="F1114" s="23" t="s">
        <v>7081</v>
      </c>
      <c r="G1114" s="23">
        <v>25</v>
      </c>
      <c r="H1114" s="5" t="str">
        <f t="shared" si="35"/>
        <v>Kristian DennisMacclesfield</v>
      </c>
      <c r="I1114" s="23" t="s">
        <v>9227</v>
      </c>
      <c r="J1114" s="23" t="s">
        <v>339</v>
      </c>
    </row>
    <row r="1115" spans="1:10" ht="17.100000000000001">
      <c r="A1115" s="23" t="s">
        <v>9231</v>
      </c>
      <c r="B1115" s="23" t="str">
        <f t="shared" si="34"/>
        <v>Louis Dennis</v>
      </c>
      <c r="C1115" s="23" t="s">
        <v>339</v>
      </c>
      <c r="D1115" s="23" t="s">
        <v>7039</v>
      </c>
      <c r="E1115" s="23" t="s">
        <v>868</v>
      </c>
      <c r="F1115" s="23" t="s">
        <v>7081</v>
      </c>
      <c r="G1115" s="23">
        <v>22</v>
      </c>
      <c r="H1115" s="5" t="str">
        <f t="shared" si="35"/>
        <v>Louis DennisBromley</v>
      </c>
      <c r="I1115" s="23" t="s">
        <v>9232</v>
      </c>
      <c r="J1115" s="23" t="s">
        <v>339</v>
      </c>
    </row>
    <row r="1116" spans="1:10" ht="17.100000000000001">
      <c r="A1116" s="23" t="s">
        <v>9233</v>
      </c>
      <c r="B1116" s="23" t="str">
        <f t="shared" si="34"/>
        <v>Luke Dennis</v>
      </c>
      <c r="C1116" s="23" t="s">
        <v>339</v>
      </c>
      <c r="D1116" s="23" t="s">
        <v>7051</v>
      </c>
      <c r="E1116" s="23" t="s">
        <v>200</v>
      </c>
      <c r="F1116" s="23">
        <v>100000053</v>
      </c>
      <c r="G1116" s="23">
        <v>16</v>
      </c>
      <c r="H1116" s="5" t="str">
        <f t="shared" si="35"/>
        <v>Luke DennisPort Vale</v>
      </c>
      <c r="I1116" s="23" t="s">
        <v>9234</v>
      </c>
      <c r="J1116" s="23" t="s">
        <v>339</v>
      </c>
    </row>
    <row r="1117" spans="1:10" ht="33.950000000000003">
      <c r="A1117" s="23" t="s">
        <v>9235</v>
      </c>
      <c r="B1117" s="23" t="str">
        <f t="shared" si="34"/>
        <v>Shaun Densmore</v>
      </c>
      <c r="C1117" s="23" t="s">
        <v>339</v>
      </c>
      <c r="D1117" s="23" t="s">
        <v>7069</v>
      </c>
      <c r="E1117" s="23" t="s">
        <v>1895</v>
      </c>
      <c r="F1117" s="23" t="s">
        <v>7081</v>
      </c>
      <c r="G1117" s="23">
        <v>26</v>
      </c>
      <c r="H1117" s="5" t="str">
        <f t="shared" si="35"/>
        <v>Shaun DensmoreAltrincham</v>
      </c>
      <c r="I1117" s="23" t="s">
        <v>9236</v>
      </c>
      <c r="J1117" s="23" t="s">
        <v>339</v>
      </c>
    </row>
    <row r="1118" spans="1:10" ht="17.100000000000001">
      <c r="A1118" s="23" t="s">
        <v>9237</v>
      </c>
      <c r="B1118" s="23" t="str">
        <f t="shared" si="34"/>
        <v>Jack Denton</v>
      </c>
      <c r="C1118" s="23" t="s">
        <v>339</v>
      </c>
      <c r="D1118" s="23" t="s">
        <v>7283</v>
      </c>
      <c r="E1118" s="23" t="s">
        <v>157</v>
      </c>
      <c r="F1118" s="23">
        <v>100000051</v>
      </c>
      <c r="G1118" s="23">
        <v>16</v>
      </c>
      <c r="H1118" s="5" t="str">
        <f t="shared" si="35"/>
        <v>Jack DentonReading</v>
      </c>
      <c r="I1118" s="23" t="s">
        <v>8328</v>
      </c>
      <c r="J1118" s="23" t="s">
        <v>339</v>
      </c>
    </row>
    <row r="1119" spans="1:10" ht="17.100000000000001">
      <c r="A1119" s="23" t="s">
        <v>9238</v>
      </c>
      <c r="B1119" s="23" t="str">
        <f t="shared" si="34"/>
        <v>Peter Denton</v>
      </c>
      <c r="C1119" s="23" t="s">
        <v>339</v>
      </c>
      <c r="D1119" s="23" t="s">
        <v>166</v>
      </c>
      <c r="E1119" s="23" t="s">
        <v>187</v>
      </c>
      <c r="F1119" s="23">
        <v>100000046</v>
      </c>
      <c r="G1119" s="23">
        <v>18</v>
      </c>
      <c r="H1119" s="5" t="str">
        <f t="shared" si="35"/>
        <v>Peter DentonHartlepool</v>
      </c>
      <c r="I1119" s="23" t="s">
        <v>9239</v>
      </c>
      <c r="J1119" s="23" t="s">
        <v>339</v>
      </c>
    </row>
    <row r="1120" spans="1:10" ht="17.100000000000001">
      <c r="A1120" s="23" t="s">
        <v>9240</v>
      </c>
      <c r="B1120" s="23" t="str">
        <f t="shared" si="34"/>
        <v>Tyler Denton</v>
      </c>
      <c r="C1120" s="23" t="s">
        <v>339</v>
      </c>
      <c r="D1120" s="23" t="s">
        <v>8751</v>
      </c>
      <c r="E1120" s="23" t="s">
        <v>124</v>
      </c>
      <c r="F1120" s="23">
        <v>100000043</v>
      </c>
      <c r="G1120" s="23">
        <v>19</v>
      </c>
      <c r="H1120" s="5" t="str">
        <f t="shared" si="35"/>
        <v>Tyler DentonLeeds</v>
      </c>
      <c r="I1120" s="23" t="s">
        <v>9241</v>
      </c>
      <c r="J1120" s="23" t="s">
        <v>339</v>
      </c>
    </row>
    <row r="1121" spans="1:10" ht="17.100000000000001">
      <c r="A1121" s="23" t="s">
        <v>9242</v>
      </c>
      <c r="B1121" s="23" t="str">
        <f t="shared" si="34"/>
        <v>Matt Derbyshire</v>
      </c>
      <c r="C1121" s="23" t="s">
        <v>339</v>
      </c>
      <c r="D1121" s="23" t="s">
        <v>7048</v>
      </c>
      <c r="E1121" s="23" t="s">
        <v>265</v>
      </c>
      <c r="F1121" s="23" t="s">
        <v>91</v>
      </c>
      <c r="G1121" s="23">
        <v>29</v>
      </c>
      <c r="H1121" s="5" t="str">
        <f t="shared" si="35"/>
        <v>Matt DerbyshireRotherham</v>
      </c>
      <c r="I1121" s="23" t="s">
        <v>9243</v>
      </c>
      <c r="J1121" s="23" t="s">
        <v>339</v>
      </c>
    </row>
    <row r="1122" spans="1:10" ht="17.100000000000001">
      <c r="A1122" s="23" t="s">
        <v>9244</v>
      </c>
      <c r="B1122" s="23" t="str">
        <f t="shared" si="34"/>
        <v>Joe Devera</v>
      </c>
      <c r="C1122" s="23" t="s">
        <v>9245</v>
      </c>
      <c r="D1122" s="23" t="s">
        <v>7462</v>
      </c>
      <c r="E1122" s="23" t="s">
        <v>4059</v>
      </c>
      <c r="F1122" s="23" t="s">
        <v>7081</v>
      </c>
      <c r="G1122" s="23">
        <v>28</v>
      </c>
      <c r="H1122" s="5" t="str">
        <f t="shared" si="35"/>
        <v>Joe DeveraBoreham Wood</v>
      </c>
      <c r="I1122" s="23" t="s">
        <v>9246</v>
      </c>
      <c r="J1122" s="23" t="s">
        <v>339</v>
      </c>
    </row>
    <row r="1123" spans="1:10" ht="17.100000000000001">
      <c r="A1123" s="23" t="s">
        <v>9247</v>
      </c>
      <c r="B1123" s="23" t="str">
        <f t="shared" si="34"/>
        <v>Nicky Deverdics</v>
      </c>
      <c r="C1123" s="23" t="s">
        <v>339</v>
      </c>
      <c r="D1123" s="23" t="s">
        <v>7366</v>
      </c>
      <c r="E1123" s="23" t="s">
        <v>3718</v>
      </c>
      <c r="F1123" s="23" t="s">
        <v>7081</v>
      </c>
      <c r="G1123" s="23">
        <v>27</v>
      </c>
      <c r="H1123" s="5" t="str">
        <f t="shared" si="35"/>
        <v>Nicky DeverdicsDover</v>
      </c>
      <c r="I1123" s="23" t="s">
        <v>9248</v>
      </c>
      <c r="J1123" s="23" t="s">
        <v>339</v>
      </c>
    </row>
    <row r="1124" spans="1:10" ht="17.100000000000001">
      <c r="A1124" s="23" t="s">
        <v>9249</v>
      </c>
      <c r="B1124" s="23" t="str">
        <f t="shared" si="34"/>
        <v>Daniel Devine</v>
      </c>
      <c r="C1124" s="23" t="s">
        <v>339</v>
      </c>
      <c r="D1124" s="23" t="s">
        <v>7042</v>
      </c>
      <c r="E1124" s="23" t="s">
        <v>496</v>
      </c>
      <c r="F1124" s="23">
        <v>100000055</v>
      </c>
      <c r="G1124" s="23">
        <v>17</v>
      </c>
      <c r="H1124" s="5" t="str">
        <f t="shared" si="35"/>
        <v>Daniel DevineBradford City</v>
      </c>
      <c r="I1124" s="23" t="s">
        <v>9250</v>
      </c>
      <c r="J1124" s="23" t="s">
        <v>339</v>
      </c>
    </row>
    <row r="1125" spans="1:10" ht="17.100000000000001">
      <c r="A1125" s="23" t="s">
        <v>9251</v>
      </c>
      <c r="B1125" s="23" t="str">
        <f t="shared" si="34"/>
        <v>Kiernan Dewsbury-Hall</v>
      </c>
      <c r="C1125" s="23" t="s">
        <v>339</v>
      </c>
      <c r="D1125" s="23" t="s">
        <v>7042</v>
      </c>
      <c r="E1125" s="23" t="s">
        <v>357</v>
      </c>
      <c r="F1125" s="23">
        <v>100000051</v>
      </c>
      <c r="G1125" s="23">
        <v>16</v>
      </c>
      <c r="H1125" s="5" t="str">
        <f t="shared" si="35"/>
        <v>Kiernan Dewsbury-HallLeicester</v>
      </c>
      <c r="I1125" s="23" t="s">
        <v>9252</v>
      </c>
      <c r="J1125" s="23" t="s">
        <v>339</v>
      </c>
    </row>
    <row r="1126" spans="1:10" ht="17.100000000000001">
      <c r="A1126" s="23" t="s">
        <v>9253</v>
      </c>
      <c r="B1126" s="23" t="str">
        <f t="shared" si="34"/>
        <v>Yan Dhanda</v>
      </c>
      <c r="C1126" s="23" t="s">
        <v>7442</v>
      </c>
      <c r="D1126" s="23" t="s">
        <v>7102</v>
      </c>
      <c r="E1126" s="23" t="s">
        <v>57</v>
      </c>
      <c r="F1126" s="23">
        <v>100000051</v>
      </c>
      <c r="G1126" s="23">
        <v>16</v>
      </c>
      <c r="H1126" s="5" t="str">
        <f t="shared" si="35"/>
        <v>Yan DhandaLiverpool</v>
      </c>
      <c r="I1126" s="23" t="s">
        <v>9254</v>
      </c>
      <c r="J1126" s="23" t="s">
        <v>339</v>
      </c>
    </row>
    <row r="1127" spans="1:10" ht="17.100000000000001">
      <c r="A1127" s="23" t="s">
        <v>9255</v>
      </c>
      <c r="B1127" s="23" t="str">
        <f t="shared" si="34"/>
        <v>Naby Diallo</v>
      </c>
      <c r="C1127" s="23" t="s">
        <v>9256</v>
      </c>
      <c r="D1127" s="23" t="s">
        <v>7366</v>
      </c>
      <c r="E1127" s="23" t="s">
        <v>3718</v>
      </c>
      <c r="F1127" s="23" t="s">
        <v>7081</v>
      </c>
      <c r="G1127" s="23">
        <v>24</v>
      </c>
      <c r="H1127" s="5" t="str">
        <f t="shared" si="35"/>
        <v>Naby DialloDover</v>
      </c>
      <c r="I1127" s="23" t="s">
        <v>9257</v>
      </c>
      <c r="J1127" s="23" t="s">
        <v>339</v>
      </c>
    </row>
    <row r="1128" spans="1:10" ht="17.100000000000001">
      <c r="A1128" s="23" t="s">
        <v>9258</v>
      </c>
      <c r="B1128" s="23" t="str">
        <f t="shared" si="34"/>
        <v>Sadou Diallo</v>
      </c>
      <c r="C1128" s="23" t="s">
        <v>8826</v>
      </c>
      <c r="D1128" s="23" t="s">
        <v>7102</v>
      </c>
      <c r="E1128" s="23" t="s">
        <v>490</v>
      </c>
      <c r="F1128" s="23">
        <v>100000051</v>
      </c>
      <c r="G1128" s="23">
        <v>16</v>
      </c>
      <c r="H1128" s="5" t="str">
        <f t="shared" si="35"/>
        <v>Sadou DialloMan City</v>
      </c>
      <c r="I1128" s="23" t="s">
        <v>9259</v>
      </c>
      <c r="J1128" s="23" t="s">
        <v>339</v>
      </c>
    </row>
    <row r="1129" spans="1:10" ht="17.100000000000001">
      <c r="A1129" s="23" t="s">
        <v>9260</v>
      </c>
      <c r="B1129" s="23" t="str">
        <f t="shared" si="34"/>
        <v>Grady Diangana</v>
      </c>
      <c r="C1129" s="23" t="s">
        <v>9261</v>
      </c>
      <c r="D1129" s="23" t="s">
        <v>7481</v>
      </c>
      <c r="E1129" s="23" t="s">
        <v>127</v>
      </c>
      <c r="F1129" s="23">
        <v>100000051</v>
      </c>
      <c r="G1129" s="23">
        <v>17</v>
      </c>
      <c r="H1129" s="5" t="str">
        <f t="shared" si="35"/>
        <v>Grady DianganaWest Ham</v>
      </c>
      <c r="I1129" s="23" t="s">
        <v>9262</v>
      </c>
      <c r="J1129" s="23" t="s">
        <v>339</v>
      </c>
    </row>
    <row r="1130" spans="1:10" ht="17.100000000000001">
      <c r="A1130" s="23" t="s">
        <v>9263</v>
      </c>
      <c r="B1130" s="23" t="str">
        <f t="shared" si="34"/>
        <v>Damani Dias</v>
      </c>
      <c r="C1130" s="23" t="s">
        <v>339</v>
      </c>
      <c r="D1130" s="23" t="s">
        <v>7048</v>
      </c>
      <c r="E1130" s="23" t="s">
        <v>43</v>
      </c>
      <c r="F1130" s="23">
        <v>100000053</v>
      </c>
      <c r="G1130" s="23">
        <v>16</v>
      </c>
      <c r="H1130" s="5" t="str">
        <f t="shared" si="35"/>
        <v>Damani DiasSouthend</v>
      </c>
      <c r="I1130" s="23" t="s">
        <v>8342</v>
      </c>
      <c r="J1130" s="23" t="s">
        <v>339</v>
      </c>
    </row>
    <row r="1131" spans="1:10" ht="17.100000000000001">
      <c r="A1131" s="23" t="s">
        <v>9264</v>
      </c>
      <c r="B1131" s="23" t="str">
        <f t="shared" si="34"/>
        <v>Kieran Diaz-Benitez</v>
      </c>
      <c r="C1131" s="23" t="s">
        <v>339</v>
      </c>
      <c r="D1131" s="23" t="s">
        <v>7042</v>
      </c>
      <c r="E1131" s="23" t="s">
        <v>190</v>
      </c>
      <c r="F1131" s="23">
        <v>100000054</v>
      </c>
      <c r="G1131" s="23">
        <v>17</v>
      </c>
      <c r="H1131" s="5" t="str">
        <f t="shared" si="35"/>
        <v>Kieran Diaz-BenitezOxford</v>
      </c>
      <c r="I1131" s="23" t="s">
        <v>7075</v>
      </c>
      <c r="J1131" s="23" t="s">
        <v>339</v>
      </c>
    </row>
    <row r="1132" spans="1:10" ht="17.100000000000001">
      <c r="A1132" s="23" t="s">
        <v>9265</v>
      </c>
      <c r="B1132" s="23" t="str">
        <f t="shared" si="34"/>
        <v>Brennan Dickenson</v>
      </c>
      <c r="C1132" s="23" t="s">
        <v>339</v>
      </c>
      <c r="D1132" s="23" t="s">
        <v>8637</v>
      </c>
      <c r="E1132" s="23" t="s">
        <v>217</v>
      </c>
      <c r="F1132" s="23" t="s">
        <v>38</v>
      </c>
      <c r="G1132" s="23">
        <v>21</v>
      </c>
      <c r="H1132" s="5" t="str">
        <f t="shared" si="35"/>
        <v>Brennan DickensonGillingham</v>
      </c>
      <c r="I1132" s="23" t="s">
        <v>9266</v>
      </c>
      <c r="J1132" s="23" t="s">
        <v>339</v>
      </c>
    </row>
    <row r="1133" spans="1:10" ht="17.100000000000001">
      <c r="A1133" s="23" t="s">
        <v>9267</v>
      </c>
      <c r="B1133" s="23" t="str">
        <f t="shared" si="34"/>
        <v>Robert Dickie</v>
      </c>
      <c r="C1133" s="23" t="s">
        <v>339</v>
      </c>
      <c r="D1133" s="23" t="s">
        <v>7051</v>
      </c>
      <c r="E1133" s="23" t="s">
        <v>157</v>
      </c>
      <c r="F1133" s="23">
        <v>100000042</v>
      </c>
      <c r="G1133" s="23">
        <v>19</v>
      </c>
      <c r="H1133" s="5" t="str">
        <f t="shared" si="35"/>
        <v>Robert DickieReading</v>
      </c>
      <c r="I1133" s="23" t="s">
        <v>8235</v>
      </c>
      <c r="J1133" s="23" t="s">
        <v>339</v>
      </c>
    </row>
    <row r="1134" spans="1:10" ht="17.100000000000001">
      <c r="A1134" s="23" t="s">
        <v>9268</v>
      </c>
      <c r="B1134" s="23" t="str">
        <f t="shared" si="34"/>
        <v>Carl Dickinson</v>
      </c>
      <c r="C1134" s="23" t="s">
        <v>339</v>
      </c>
      <c r="D1134" s="23" t="s">
        <v>7059</v>
      </c>
      <c r="E1134" s="23" t="s">
        <v>200</v>
      </c>
      <c r="F1134" s="23" t="s">
        <v>38</v>
      </c>
      <c r="G1134" s="23">
        <v>28</v>
      </c>
      <c r="H1134" s="5" t="str">
        <f t="shared" si="35"/>
        <v>Carl DickinsonPort Vale</v>
      </c>
      <c r="I1134" s="23" t="s">
        <v>9269</v>
      </c>
      <c r="J1134" s="23" t="s">
        <v>339</v>
      </c>
    </row>
    <row r="1135" spans="1:10" ht="17.100000000000001">
      <c r="A1135" s="23" t="s">
        <v>9270</v>
      </c>
      <c r="B1135" s="23" t="str">
        <f t="shared" si="34"/>
        <v>Chris Dickinson</v>
      </c>
      <c r="C1135" s="23" t="s">
        <v>339</v>
      </c>
      <c r="D1135" s="23" t="s">
        <v>7048</v>
      </c>
      <c r="E1135" s="23" t="s">
        <v>5666</v>
      </c>
      <c r="F1135" s="23" t="s">
        <v>5666</v>
      </c>
      <c r="G1135" s="23">
        <v>20</v>
      </c>
      <c r="H1135" s="5" t="str">
        <f t="shared" si="35"/>
        <v>Chris DickinsonNaN</v>
      </c>
      <c r="I1135" s="23" t="s">
        <v>9271</v>
      </c>
      <c r="J1135" s="23" t="s">
        <v>339</v>
      </c>
    </row>
    <row r="1136" spans="1:10" ht="17.100000000000001">
      <c r="A1136" s="23" t="s">
        <v>9272</v>
      </c>
      <c r="B1136" s="23" t="str">
        <f t="shared" si="34"/>
        <v>Jack Dickinson</v>
      </c>
      <c r="C1136" s="23" t="s">
        <v>339</v>
      </c>
      <c r="D1136" s="23" t="s">
        <v>7051</v>
      </c>
      <c r="E1136" s="23" t="s">
        <v>1310</v>
      </c>
      <c r="F1136" s="23">
        <v>100000103</v>
      </c>
      <c r="G1136" s="23">
        <v>17</v>
      </c>
      <c r="H1136" s="5" t="str">
        <f t="shared" si="35"/>
        <v>Jack DickinsonQueen of Sth</v>
      </c>
      <c r="I1136" s="23" t="s">
        <v>9273</v>
      </c>
      <c r="J1136" s="23" t="s">
        <v>4798</v>
      </c>
    </row>
    <row r="1137" spans="1:10" ht="17.100000000000001">
      <c r="A1137" s="23" t="s">
        <v>9274</v>
      </c>
      <c r="B1137" s="23" t="str">
        <f t="shared" si="34"/>
        <v>Liam Dickinson</v>
      </c>
      <c r="C1137" s="23" t="s">
        <v>339</v>
      </c>
      <c r="D1137" s="23" t="s">
        <v>7048</v>
      </c>
      <c r="E1137" s="23" t="s">
        <v>2359</v>
      </c>
      <c r="F1137" s="23" t="s">
        <v>7081</v>
      </c>
      <c r="G1137" s="23">
        <v>29</v>
      </c>
      <c r="H1137" s="5" t="str">
        <f t="shared" si="35"/>
        <v>Liam DickinsonGuiseley</v>
      </c>
      <c r="I1137" s="23" t="s">
        <v>9275</v>
      </c>
      <c r="J1137" s="23" t="s">
        <v>339</v>
      </c>
    </row>
    <row r="1138" spans="1:10" ht="17.100000000000001">
      <c r="A1138" s="23" t="s">
        <v>9276</v>
      </c>
      <c r="B1138" s="23" t="str">
        <f t="shared" si="34"/>
        <v>Mitchell Dickinson</v>
      </c>
      <c r="C1138" s="23" t="s">
        <v>339</v>
      </c>
      <c r="D1138" s="23" t="s">
        <v>7303</v>
      </c>
      <c r="E1138" s="23" t="s">
        <v>217</v>
      </c>
      <c r="F1138" s="23">
        <v>100000045</v>
      </c>
      <c r="G1138" s="23">
        <v>18</v>
      </c>
      <c r="H1138" s="5" t="str">
        <f t="shared" si="35"/>
        <v>Mitchell DickinsonGillingham</v>
      </c>
      <c r="I1138" s="23" t="s">
        <v>9277</v>
      </c>
      <c r="J1138" s="23" t="s">
        <v>339</v>
      </c>
    </row>
    <row r="1139" spans="1:10" ht="17.100000000000001">
      <c r="A1139" s="23" t="s">
        <v>9278</v>
      </c>
      <c r="B1139" s="23" t="str">
        <f t="shared" si="34"/>
        <v>Ross Dickinson</v>
      </c>
      <c r="C1139" s="23" t="s">
        <v>339</v>
      </c>
      <c r="D1139" s="23" t="s">
        <v>7042</v>
      </c>
      <c r="E1139" s="23" t="s">
        <v>265</v>
      </c>
      <c r="F1139" s="23">
        <v>100000046</v>
      </c>
      <c r="G1139" s="23">
        <v>17</v>
      </c>
      <c r="H1139" s="5" t="str">
        <f t="shared" si="35"/>
        <v>Ross DickinsonRotherham</v>
      </c>
      <c r="I1139" s="23" t="s">
        <v>9182</v>
      </c>
      <c r="J1139" s="23" t="s">
        <v>339</v>
      </c>
    </row>
    <row r="1140" spans="1:10" ht="17.100000000000001">
      <c r="A1140" s="23" t="s">
        <v>9279</v>
      </c>
      <c r="B1140" s="23" t="str">
        <f t="shared" si="34"/>
        <v>Cameron Dickson</v>
      </c>
      <c r="C1140" s="23" t="s">
        <v>339</v>
      </c>
      <c r="D1140" s="23" t="s">
        <v>7051</v>
      </c>
      <c r="E1140" s="23" t="s">
        <v>5666</v>
      </c>
      <c r="F1140" s="23" t="s">
        <v>5666</v>
      </c>
      <c r="G1140" s="23">
        <v>19</v>
      </c>
      <c r="H1140" s="5" t="str">
        <f t="shared" si="35"/>
        <v>Cameron DicksonNaN</v>
      </c>
      <c r="I1140" s="23" t="s">
        <v>9280</v>
      </c>
      <c r="J1140" s="23" t="s">
        <v>339</v>
      </c>
    </row>
    <row r="1141" spans="1:10" ht="17.100000000000001">
      <c r="A1141" s="23" t="s">
        <v>9281</v>
      </c>
      <c r="B1141" s="23" t="str">
        <f t="shared" si="34"/>
        <v>Kier Dickson</v>
      </c>
      <c r="C1141" s="23" t="s">
        <v>339</v>
      </c>
      <c r="D1141" s="23" t="s">
        <v>7059</v>
      </c>
      <c r="E1141" s="23" t="s">
        <v>671</v>
      </c>
      <c r="F1141" s="23" t="s">
        <v>7090</v>
      </c>
      <c r="G1141" s="23">
        <v>18</v>
      </c>
      <c r="H1141" s="5" t="str">
        <f t="shared" si="35"/>
        <v>Kier DicksonFleetwood</v>
      </c>
      <c r="I1141" s="23" t="s">
        <v>8910</v>
      </c>
      <c r="J1141" s="23" t="s">
        <v>339</v>
      </c>
    </row>
    <row r="1142" spans="1:10" ht="17.100000000000001">
      <c r="A1142" s="23" t="s">
        <v>9282</v>
      </c>
      <c r="B1142" s="23" t="str">
        <f t="shared" si="34"/>
        <v>Ryan Dickson</v>
      </c>
      <c r="C1142" s="23" t="s">
        <v>339</v>
      </c>
      <c r="D1142" s="23" t="s">
        <v>7798</v>
      </c>
      <c r="E1142" s="23" t="s">
        <v>17</v>
      </c>
      <c r="F1142" s="23" t="s">
        <v>18</v>
      </c>
      <c r="G1142" s="23">
        <v>28</v>
      </c>
      <c r="H1142" s="5" t="str">
        <f t="shared" si="35"/>
        <v>Ryan DicksonYeovil</v>
      </c>
      <c r="I1142" s="23" t="s">
        <v>9283</v>
      </c>
      <c r="J1142" s="23" t="s">
        <v>339</v>
      </c>
    </row>
    <row r="1143" spans="1:10" ht="17.100000000000001">
      <c r="A1143" s="23" t="s">
        <v>9284</v>
      </c>
      <c r="B1143" s="23" t="str">
        <f t="shared" si="34"/>
        <v>Kayne Diedrick-Roberts</v>
      </c>
      <c r="C1143" s="23" t="s">
        <v>339</v>
      </c>
      <c r="D1143" s="23" t="s">
        <v>7048</v>
      </c>
      <c r="E1143" s="23" t="s">
        <v>182</v>
      </c>
      <c r="F1143" s="23">
        <v>100000051</v>
      </c>
      <c r="G1143" s="23">
        <v>16</v>
      </c>
      <c r="H1143" s="5" t="str">
        <f t="shared" si="35"/>
        <v>Kayne Diedrick-RobertsMan Utd</v>
      </c>
      <c r="I1143" s="23" t="s">
        <v>8960</v>
      </c>
      <c r="J1143" s="23" t="s">
        <v>339</v>
      </c>
    </row>
    <row r="1144" spans="1:10" ht="17.100000000000001">
      <c r="A1144" s="23" t="s">
        <v>9285</v>
      </c>
      <c r="B1144" s="23" t="str">
        <f t="shared" si="34"/>
        <v>Eric Dier</v>
      </c>
      <c r="C1144" s="23" t="s">
        <v>339</v>
      </c>
      <c r="D1144" s="23" t="s">
        <v>7429</v>
      </c>
      <c r="E1144" s="23" t="s">
        <v>175</v>
      </c>
      <c r="F1144" s="23" t="s">
        <v>7125</v>
      </c>
      <c r="G1144" s="23">
        <v>21</v>
      </c>
      <c r="H1144" s="5" t="str">
        <f t="shared" si="35"/>
        <v>Eric DierTottenham</v>
      </c>
      <c r="I1144" s="23" t="s">
        <v>9286</v>
      </c>
      <c r="J1144" s="23" t="s">
        <v>339</v>
      </c>
    </row>
    <row r="1145" spans="1:10" ht="17.100000000000001">
      <c r="A1145" s="23" t="s">
        <v>9287</v>
      </c>
      <c r="B1145" s="23" t="str">
        <f t="shared" si="34"/>
        <v>Emmanuel Dieseruvwe</v>
      </c>
      <c r="C1145" s="23" t="s">
        <v>339</v>
      </c>
      <c r="D1145" s="23" t="s">
        <v>9288</v>
      </c>
      <c r="E1145" s="23" t="s">
        <v>37</v>
      </c>
      <c r="F1145" s="23" t="s">
        <v>38</v>
      </c>
      <c r="G1145" s="23">
        <v>20</v>
      </c>
      <c r="H1145" s="5" t="str">
        <f t="shared" si="35"/>
        <v>Emmanuel DieseruvweChesterfield</v>
      </c>
      <c r="I1145" s="23" t="s">
        <v>9289</v>
      </c>
      <c r="J1145" s="23" t="s">
        <v>339</v>
      </c>
    </row>
    <row r="1146" spans="1:10" ht="17.100000000000001">
      <c r="A1146" s="23" t="s">
        <v>9290</v>
      </c>
      <c r="B1146" s="23" t="str">
        <f t="shared" si="34"/>
        <v>James Difford</v>
      </c>
      <c r="C1146" s="23" t="s">
        <v>339</v>
      </c>
      <c r="D1146" s="23" t="s">
        <v>7048</v>
      </c>
      <c r="E1146" s="23" t="s">
        <v>236</v>
      </c>
      <c r="F1146" s="23">
        <v>100000043</v>
      </c>
      <c r="G1146" s="23">
        <v>17</v>
      </c>
      <c r="H1146" s="5" t="str">
        <f t="shared" si="35"/>
        <v>James DiffordBristol City</v>
      </c>
      <c r="I1146" s="23" t="s">
        <v>8669</v>
      </c>
      <c r="J1146" s="23" t="s">
        <v>339</v>
      </c>
    </row>
    <row r="1147" spans="1:10" ht="17.100000000000001">
      <c r="A1147" s="23" t="s">
        <v>9291</v>
      </c>
      <c r="B1147" s="23" t="str">
        <f t="shared" si="34"/>
        <v>Paul Digby</v>
      </c>
      <c r="C1147" s="23" t="s">
        <v>339</v>
      </c>
      <c r="D1147" s="23" t="s">
        <v>212</v>
      </c>
      <c r="E1147" s="23" t="s">
        <v>376</v>
      </c>
      <c r="F1147" s="23" t="s">
        <v>38</v>
      </c>
      <c r="G1147" s="23">
        <v>20</v>
      </c>
      <c r="H1147" s="5" t="str">
        <f t="shared" si="35"/>
        <v>Paul DigbyBarnsley</v>
      </c>
      <c r="I1147" s="23" t="s">
        <v>9292</v>
      </c>
      <c r="J1147" s="23" t="s">
        <v>339</v>
      </c>
    </row>
    <row r="1148" spans="1:10" ht="17.100000000000001">
      <c r="A1148" s="23" t="s">
        <v>9293</v>
      </c>
      <c r="B1148" s="23" t="str">
        <f t="shared" si="34"/>
        <v>Kennedy Digie</v>
      </c>
      <c r="C1148" s="23" t="s">
        <v>339</v>
      </c>
      <c r="D1148" s="23" t="s">
        <v>7042</v>
      </c>
      <c r="E1148" s="23" t="s">
        <v>2836</v>
      </c>
      <c r="F1148" s="23" t="s">
        <v>7296</v>
      </c>
      <c r="G1148" s="23">
        <v>19</v>
      </c>
      <c r="H1148" s="5" t="str">
        <f t="shared" si="35"/>
        <v>Kennedy DigieHednesford</v>
      </c>
      <c r="I1148" s="23" t="s">
        <v>9294</v>
      </c>
      <c r="J1148" s="23" t="s">
        <v>339</v>
      </c>
    </row>
    <row r="1149" spans="1:10" ht="17.100000000000001">
      <c r="A1149" s="23" t="s">
        <v>9295</v>
      </c>
      <c r="B1149" s="23" t="str">
        <f t="shared" si="34"/>
        <v>Marcus Dinanga</v>
      </c>
      <c r="C1149" s="23" t="s">
        <v>339</v>
      </c>
      <c r="D1149" s="23" t="s">
        <v>7039</v>
      </c>
      <c r="E1149" s="23" t="s">
        <v>412</v>
      </c>
      <c r="F1149" s="23">
        <v>100000044</v>
      </c>
      <c r="G1149" s="23">
        <v>17</v>
      </c>
      <c r="H1149" s="5" t="str">
        <f t="shared" si="35"/>
        <v>Marcus DinangaBurton</v>
      </c>
      <c r="I1149" s="23" t="s">
        <v>9296</v>
      </c>
      <c r="J1149" s="23" t="s">
        <v>339</v>
      </c>
    </row>
    <row r="1150" spans="1:10" ht="17.100000000000001">
      <c r="A1150" s="23" t="s">
        <v>9297</v>
      </c>
      <c r="B1150" s="23" t="str">
        <f t="shared" si="34"/>
        <v>Calvin Dinsley</v>
      </c>
      <c r="C1150" s="23" t="s">
        <v>339</v>
      </c>
      <c r="D1150" s="23" t="s">
        <v>7042</v>
      </c>
      <c r="E1150" s="23" t="s">
        <v>674</v>
      </c>
      <c r="F1150" s="23" t="s">
        <v>7090</v>
      </c>
      <c r="G1150" s="23">
        <v>24</v>
      </c>
      <c r="H1150" s="5" t="str">
        <f t="shared" si="35"/>
        <v>Calvin DinsleyKidderminster</v>
      </c>
      <c r="I1150" s="23" t="s">
        <v>9298</v>
      </c>
      <c r="J1150" s="23" t="s">
        <v>339</v>
      </c>
    </row>
    <row r="1151" spans="1:10" ht="17.100000000000001">
      <c r="A1151" s="23" t="s">
        <v>9299</v>
      </c>
      <c r="B1151" s="23" t="str">
        <f t="shared" si="34"/>
        <v>Craig Disley</v>
      </c>
      <c r="C1151" s="23" t="s">
        <v>339</v>
      </c>
      <c r="D1151" s="23" t="s">
        <v>7042</v>
      </c>
      <c r="E1151" s="23" t="s">
        <v>3854</v>
      </c>
      <c r="F1151" s="23" t="s">
        <v>7081</v>
      </c>
      <c r="G1151" s="23">
        <v>33</v>
      </c>
      <c r="H1151" s="5" t="str">
        <f t="shared" si="35"/>
        <v>Craig DisleyGrimsby</v>
      </c>
      <c r="I1151" s="23" t="s">
        <v>9300</v>
      </c>
      <c r="J1151" s="23" t="s">
        <v>339</v>
      </c>
    </row>
    <row r="1152" spans="1:10" ht="17.100000000000001">
      <c r="A1152" s="23" t="s">
        <v>9301</v>
      </c>
      <c r="B1152" s="23" t="str">
        <f t="shared" si="34"/>
        <v>Danny Dixon</v>
      </c>
      <c r="C1152" s="23" t="s">
        <v>339</v>
      </c>
      <c r="D1152" s="23" t="s">
        <v>7042</v>
      </c>
      <c r="E1152" s="23" t="s">
        <v>5666</v>
      </c>
      <c r="F1152" s="23" t="s">
        <v>5666</v>
      </c>
      <c r="G1152" s="23">
        <v>19</v>
      </c>
      <c r="H1152" s="5" t="str">
        <f t="shared" si="35"/>
        <v>Danny DixonNaN</v>
      </c>
      <c r="I1152" s="23" t="s">
        <v>9302</v>
      </c>
      <c r="J1152" s="23" t="s">
        <v>339</v>
      </c>
    </row>
    <row r="1153" spans="1:10" ht="17.100000000000001">
      <c r="A1153" s="23" t="s">
        <v>9303</v>
      </c>
      <c r="B1153" s="23" t="str">
        <f t="shared" si="34"/>
        <v>Joel Dixon</v>
      </c>
      <c r="C1153" s="23" t="s">
        <v>339</v>
      </c>
      <c r="D1153" s="23" t="s">
        <v>166</v>
      </c>
      <c r="E1153" s="23" t="s">
        <v>2232</v>
      </c>
      <c r="F1153" s="23" t="s">
        <v>7081</v>
      </c>
      <c r="G1153" s="23">
        <v>21</v>
      </c>
      <c r="H1153" s="5" t="str">
        <f t="shared" si="35"/>
        <v>Joel DixonBarrow</v>
      </c>
      <c r="I1153" s="23" t="s">
        <v>9304</v>
      </c>
      <c r="J1153" s="23" t="s">
        <v>339</v>
      </c>
    </row>
    <row r="1154" spans="1:10" ht="17.100000000000001">
      <c r="A1154" s="23" t="s">
        <v>9305</v>
      </c>
      <c r="B1154" s="23" t="str">
        <f t="shared" ref="B1154:B1217" si="36">MID(A1154 &amp; " " &amp; A1154, FIND(", ", A1154) + 2, LEN(A1154) - FIND(", ", A1154) - 1) &amp; " " &amp; LEFT(A1154, FIND(", ", A1154) - 1)</f>
        <v>Matty Dixon</v>
      </c>
      <c r="C1154" s="23" t="s">
        <v>339</v>
      </c>
      <c r="D1154" s="23" t="s">
        <v>9306</v>
      </c>
      <c r="E1154" s="23" t="s">
        <v>154</v>
      </c>
      <c r="F1154" s="23">
        <v>100000043</v>
      </c>
      <c r="G1154" s="23">
        <v>20</v>
      </c>
      <c r="H1154" s="5" t="str">
        <f t="shared" ref="H1154:H1217" si="37">B1154 &amp; E1154</f>
        <v>Matty DixonHull</v>
      </c>
      <c r="I1154" s="23" t="s">
        <v>9307</v>
      </c>
      <c r="J1154" s="23" t="s">
        <v>339</v>
      </c>
    </row>
    <row r="1155" spans="1:10" ht="17.100000000000001">
      <c r="A1155" s="23" t="s">
        <v>9308</v>
      </c>
      <c r="B1155" s="23" t="str">
        <f t="shared" si="36"/>
        <v>Mamadou Djabi</v>
      </c>
      <c r="C1155" s="23" t="s">
        <v>339</v>
      </c>
      <c r="D1155" s="23" t="s">
        <v>7048</v>
      </c>
      <c r="E1155" s="23" t="s">
        <v>671</v>
      </c>
      <c r="F1155" s="23" t="s">
        <v>7090</v>
      </c>
      <c r="G1155" s="23">
        <v>17</v>
      </c>
      <c r="H1155" s="5" t="str">
        <f t="shared" si="37"/>
        <v>Mamadou DjabiFleetwood</v>
      </c>
      <c r="I1155" s="23" t="s">
        <v>7698</v>
      </c>
      <c r="J1155" s="23" t="s">
        <v>339</v>
      </c>
    </row>
    <row r="1156" spans="1:10" ht="17.100000000000001">
      <c r="A1156" s="23" t="s">
        <v>9309</v>
      </c>
      <c r="B1156" s="23" t="str">
        <f t="shared" si="36"/>
        <v>Josh Dobie</v>
      </c>
      <c r="C1156" s="23" t="s">
        <v>339</v>
      </c>
      <c r="D1156" s="23" t="s">
        <v>7051</v>
      </c>
      <c r="E1156" s="23" t="s">
        <v>57</v>
      </c>
      <c r="F1156" s="23">
        <v>100000051</v>
      </c>
      <c r="G1156" s="23">
        <v>17</v>
      </c>
      <c r="H1156" s="5" t="str">
        <f t="shared" si="37"/>
        <v>Josh DobieLiverpool</v>
      </c>
      <c r="I1156" s="23" t="s">
        <v>9310</v>
      </c>
      <c r="J1156" s="23" t="s">
        <v>339</v>
      </c>
    </row>
    <row r="1157" spans="1:10" ht="17.100000000000001">
      <c r="A1157" s="23" t="s">
        <v>9311</v>
      </c>
      <c r="B1157" s="23" t="str">
        <f t="shared" si="36"/>
        <v>Luke Dobie</v>
      </c>
      <c r="C1157" s="23" t="s">
        <v>339</v>
      </c>
      <c r="D1157" s="23" t="s">
        <v>7042</v>
      </c>
      <c r="E1157" s="23" t="s">
        <v>5666</v>
      </c>
      <c r="F1157" s="23" t="s">
        <v>5666</v>
      </c>
      <c r="G1157" s="23">
        <v>22</v>
      </c>
      <c r="H1157" s="5" t="str">
        <f t="shared" si="37"/>
        <v>Luke DobieNaN</v>
      </c>
      <c r="I1157" s="23" t="s">
        <v>9312</v>
      </c>
      <c r="J1157" s="23" t="s">
        <v>339</v>
      </c>
    </row>
    <row r="1158" spans="1:10" ht="17.100000000000001">
      <c r="A1158" s="23" t="s">
        <v>9313</v>
      </c>
      <c r="B1158" s="23" t="str">
        <f t="shared" si="36"/>
        <v>George Dobson</v>
      </c>
      <c r="C1158" s="23" t="s">
        <v>339</v>
      </c>
      <c r="D1158" s="23" t="s">
        <v>7283</v>
      </c>
      <c r="E1158" s="23" t="s">
        <v>127</v>
      </c>
      <c r="F1158" s="23">
        <v>100000042</v>
      </c>
      <c r="G1158" s="23">
        <v>17</v>
      </c>
      <c r="H1158" s="5" t="str">
        <f t="shared" si="37"/>
        <v>George DobsonWest Ham</v>
      </c>
      <c r="I1158" s="23" t="s">
        <v>8758</v>
      </c>
      <c r="J1158" s="23" t="s">
        <v>339</v>
      </c>
    </row>
    <row r="1159" spans="1:10" ht="17.100000000000001">
      <c r="A1159" s="23" t="s">
        <v>9314</v>
      </c>
      <c r="B1159" s="23" t="str">
        <f t="shared" si="36"/>
        <v>Louis Dodds</v>
      </c>
      <c r="C1159" s="23" t="s">
        <v>339</v>
      </c>
      <c r="D1159" s="23" t="s">
        <v>7054</v>
      </c>
      <c r="E1159" s="23" t="s">
        <v>200</v>
      </c>
      <c r="F1159" s="23" t="s">
        <v>38</v>
      </c>
      <c r="G1159" s="23">
        <v>28</v>
      </c>
      <c r="H1159" s="5" t="str">
        <f t="shared" si="37"/>
        <v>Louis DoddsPort Vale</v>
      </c>
      <c r="I1159" s="23" t="s">
        <v>9315</v>
      </c>
      <c r="J1159" s="23" t="s">
        <v>339</v>
      </c>
    </row>
    <row r="1160" spans="1:10" ht="17.100000000000001">
      <c r="A1160" s="23" t="s">
        <v>9316</v>
      </c>
      <c r="B1160" s="23" t="str">
        <f t="shared" si="36"/>
        <v>Joseph Dodoo</v>
      </c>
      <c r="C1160" s="23" t="s">
        <v>7033</v>
      </c>
      <c r="D1160" s="23" t="s">
        <v>7054</v>
      </c>
      <c r="E1160" s="23" t="s">
        <v>357</v>
      </c>
      <c r="F1160" s="23" t="s">
        <v>7125</v>
      </c>
      <c r="G1160" s="23">
        <v>20</v>
      </c>
      <c r="H1160" s="5" t="str">
        <f t="shared" si="37"/>
        <v>Joseph DodooLeicester</v>
      </c>
      <c r="I1160" s="23" t="s">
        <v>8744</v>
      </c>
      <c r="J1160" s="23" t="s">
        <v>339</v>
      </c>
    </row>
    <row r="1161" spans="1:10" ht="17.100000000000001">
      <c r="A1161" s="23" t="s">
        <v>9317</v>
      </c>
      <c r="B1161" s="23" t="str">
        <f t="shared" si="36"/>
        <v>Scott Doe</v>
      </c>
      <c r="C1161" s="23" t="s">
        <v>339</v>
      </c>
      <c r="D1161" s="23" t="s">
        <v>7051</v>
      </c>
      <c r="E1161" s="23" t="s">
        <v>4059</v>
      </c>
      <c r="F1161" s="23" t="s">
        <v>7081</v>
      </c>
      <c r="G1161" s="23">
        <v>26</v>
      </c>
      <c r="H1161" s="5" t="str">
        <f t="shared" si="37"/>
        <v>Scott DoeBoreham Wood</v>
      </c>
      <c r="I1161" s="23" t="s">
        <v>9318</v>
      </c>
      <c r="J1161" s="23" t="s">
        <v>339</v>
      </c>
    </row>
    <row r="1162" spans="1:10" ht="17.100000000000001">
      <c r="A1162" s="23" t="s">
        <v>9319</v>
      </c>
      <c r="B1162" s="23" t="str">
        <f t="shared" si="36"/>
        <v>Callum Doherty</v>
      </c>
      <c r="C1162" s="23" t="s">
        <v>339</v>
      </c>
      <c r="D1162" s="23" t="s">
        <v>7042</v>
      </c>
      <c r="E1162" s="23" t="s">
        <v>32</v>
      </c>
      <c r="F1162" s="23">
        <v>100000053</v>
      </c>
      <c r="G1162" s="23">
        <v>16</v>
      </c>
      <c r="H1162" s="5" t="str">
        <f t="shared" si="37"/>
        <v>Callum DohertyMansfield</v>
      </c>
      <c r="I1162" s="23" t="s">
        <v>9320</v>
      </c>
      <c r="J1162" s="23" t="s">
        <v>339</v>
      </c>
    </row>
    <row r="1163" spans="1:10" ht="17.100000000000001">
      <c r="A1163" s="23" t="s">
        <v>9321</v>
      </c>
      <c r="B1163" s="23" t="str">
        <f t="shared" si="36"/>
        <v>Matthew Dolan</v>
      </c>
      <c r="C1163" s="23" t="s">
        <v>339</v>
      </c>
      <c r="D1163" s="23" t="s">
        <v>212</v>
      </c>
      <c r="E1163" s="23" t="s">
        <v>17</v>
      </c>
      <c r="F1163" s="23" t="s">
        <v>18</v>
      </c>
      <c r="G1163" s="23">
        <v>22</v>
      </c>
      <c r="H1163" s="5" t="str">
        <f t="shared" si="37"/>
        <v>Matthew DolanYeovil</v>
      </c>
      <c r="I1163" s="23" t="s">
        <v>9322</v>
      </c>
      <c r="J1163" s="23" t="s">
        <v>339</v>
      </c>
    </row>
    <row r="1164" spans="1:10" ht="17.100000000000001">
      <c r="A1164" s="23" t="s">
        <v>9323</v>
      </c>
      <c r="B1164" s="23" t="str">
        <f t="shared" si="36"/>
        <v>Josh Dolling</v>
      </c>
      <c r="C1164" s="23" t="s">
        <v>339</v>
      </c>
      <c r="D1164" s="23" t="s">
        <v>7034</v>
      </c>
      <c r="E1164" s="23" t="s">
        <v>107</v>
      </c>
      <c r="F1164" s="23">
        <v>100000056</v>
      </c>
      <c r="G1164" s="23">
        <v>17</v>
      </c>
      <c r="H1164" s="5" t="str">
        <f t="shared" si="37"/>
        <v>Josh DollingBurnley</v>
      </c>
      <c r="I1164" s="23" t="s">
        <v>9324</v>
      </c>
      <c r="J1164" s="23" t="s">
        <v>339</v>
      </c>
    </row>
    <row r="1165" spans="1:10" ht="17.100000000000001">
      <c r="A1165" s="23" t="s">
        <v>9325</v>
      </c>
      <c r="B1165" s="23" t="str">
        <f t="shared" si="36"/>
        <v>Shane Donaghey</v>
      </c>
      <c r="C1165" s="23" t="s">
        <v>339</v>
      </c>
      <c r="D1165" s="23" t="s">
        <v>212</v>
      </c>
      <c r="E1165" s="23" t="s">
        <v>530</v>
      </c>
      <c r="F1165" s="23">
        <v>100000051</v>
      </c>
      <c r="G1165" s="23">
        <v>17</v>
      </c>
      <c r="H1165" s="5" t="str">
        <f t="shared" si="37"/>
        <v>Shane DonagheyNewcastle</v>
      </c>
      <c r="I1165" s="23" t="s">
        <v>9326</v>
      </c>
      <c r="J1165" s="23" t="s">
        <v>339</v>
      </c>
    </row>
    <row r="1166" spans="1:10" ht="17.100000000000001">
      <c r="A1166" s="23" t="s">
        <v>9327</v>
      </c>
      <c r="B1166" s="23" t="str">
        <f t="shared" si="36"/>
        <v>Clayton Donaldson</v>
      </c>
      <c r="C1166" s="23" t="s">
        <v>7038</v>
      </c>
      <c r="D1166" s="23" t="s">
        <v>7048</v>
      </c>
      <c r="E1166" s="23" t="s">
        <v>284</v>
      </c>
      <c r="F1166" s="23" t="s">
        <v>91</v>
      </c>
      <c r="G1166" s="23">
        <v>31</v>
      </c>
      <c r="H1166" s="5" t="str">
        <f t="shared" si="37"/>
        <v>Clayton DonaldsonBirmingham</v>
      </c>
      <c r="I1166" s="23" t="s">
        <v>9328</v>
      </c>
      <c r="J1166" s="23" t="s">
        <v>339</v>
      </c>
    </row>
    <row r="1167" spans="1:10" ht="17.100000000000001">
      <c r="A1167" s="23" t="s">
        <v>9329</v>
      </c>
      <c r="B1167" s="23" t="str">
        <f t="shared" si="36"/>
        <v>Ryan Donaldson</v>
      </c>
      <c r="C1167" s="23" t="s">
        <v>339</v>
      </c>
      <c r="D1167" s="23" t="s">
        <v>7481</v>
      </c>
      <c r="E1167" s="23" t="s">
        <v>470</v>
      </c>
      <c r="F1167" s="23" t="s">
        <v>18</v>
      </c>
      <c r="G1167" s="23">
        <v>24</v>
      </c>
      <c r="H1167" s="5" t="str">
        <f t="shared" si="37"/>
        <v>Ryan DonaldsonCambridge</v>
      </c>
      <c r="I1167" s="23" t="s">
        <v>9330</v>
      </c>
      <c r="J1167" s="23" t="s">
        <v>339</v>
      </c>
    </row>
    <row r="1168" spans="1:10" ht="17.100000000000001">
      <c r="A1168" s="23" t="s">
        <v>9331</v>
      </c>
      <c r="B1168" s="23" t="str">
        <f t="shared" si="36"/>
        <v>Matty Done</v>
      </c>
      <c r="C1168" s="23" t="s">
        <v>7912</v>
      </c>
      <c r="D1168" s="23" t="s">
        <v>7342</v>
      </c>
      <c r="E1168" s="23" t="s">
        <v>250</v>
      </c>
      <c r="F1168" s="23" t="s">
        <v>38</v>
      </c>
      <c r="G1168" s="23">
        <v>27</v>
      </c>
      <c r="H1168" s="5" t="str">
        <f t="shared" si="37"/>
        <v>Matty DoneSheff Utd</v>
      </c>
      <c r="I1168" s="23" t="s">
        <v>9332</v>
      </c>
      <c r="J1168" s="23" t="s">
        <v>339</v>
      </c>
    </row>
    <row r="1169" spans="1:10" ht="17.100000000000001">
      <c r="A1169" s="23" t="s">
        <v>9333</v>
      </c>
      <c r="B1169" s="23" t="str">
        <f t="shared" si="36"/>
        <v>Leo Donnellan</v>
      </c>
      <c r="C1169" s="23" t="s">
        <v>339</v>
      </c>
      <c r="D1169" s="23" t="s">
        <v>7042</v>
      </c>
      <c r="E1169" s="23" t="s">
        <v>98</v>
      </c>
      <c r="F1169" s="23">
        <v>100000052</v>
      </c>
      <c r="G1169" s="23">
        <v>16</v>
      </c>
      <c r="H1169" s="5" t="str">
        <f t="shared" si="37"/>
        <v>Leo DonnellanQ.P.R.</v>
      </c>
      <c r="I1169" s="23" t="s">
        <v>9334</v>
      </c>
      <c r="J1169" s="23" t="s">
        <v>339</v>
      </c>
    </row>
    <row r="1170" spans="1:10" ht="17.100000000000001">
      <c r="A1170" s="23" t="s">
        <v>9335</v>
      </c>
      <c r="B1170" s="23" t="str">
        <f t="shared" si="36"/>
        <v>Michael Donohue</v>
      </c>
      <c r="C1170" s="23" t="s">
        <v>339</v>
      </c>
      <c r="D1170" s="23" t="s">
        <v>7153</v>
      </c>
      <c r="E1170" s="23" t="s">
        <v>329</v>
      </c>
      <c r="F1170" s="23">
        <v>100000042</v>
      </c>
      <c r="G1170" s="23">
        <v>17</v>
      </c>
      <c r="H1170" s="5" t="str">
        <f t="shared" si="37"/>
        <v>Michael DonohueEverton</v>
      </c>
      <c r="I1170" s="23" t="s">
        <v>9336</v>
      </c>
      <c r="J1170" s="23" t="s">
        <v>339</v>
      </c>
    </row>
    <row r="1171" spans="1:10" ht="17.100000000000001">
      <c r="A1171" s="23" t="s">
        <v>9337</v>
      </c>
      <c r="B1171" s="23" t="str">
        <f t="shared" si="36"/>
        <v>Harry Donovan</v>
      </c>
      <c r="C1171" s="23" t="s">
        <v>339</v>
      </c>
      <c r="D1171" s="23" t="s">
        <v>212</v>
      </c>
      <c r="E1171" s="23" t="s">
        <v>61</v>
      </c>
      <c r="F1171" s="23">
        <v>100000051</v>
      </c>
      <c r="G1171" s="23">
        <v>17</v>
      </c>
      <c r="H1171" s="5" t="str">
        <f t="shared" si="37"/>
        <v>Harry DonovanArsenal</v>
      </c>
      <c r="I1171" s="23" t="s">
        <v>8874</v>
      </c>
      <c r="J1171" s="23" t="s">
        <v>339</v>
      </c>
    </row>
    <row r="1172" spans="1:10" ht="17.100000000000001">
      <c r="A1172" s="23" t="s">
        <v>9338</v>
      </c>
      <c r="B1172" s="23" t="str">
        <f t="shared" si="36"/>
        <v>Sameron Dool</v>
      </c>
      <c r="C1172" s="23" t="s">
        <v>7442</v>
      </c>
      <c r="D1172" s="23" t="s">
        <v>7054</v>
      </c>
      <c r="E1172" s="23" t="s">
        <v>225</v>
      </c>
      <c r="F1172" s="23">
        <v>100000051</v>
      </c>
      <c r="G1172" s="23">
        <v>16</v>
      </c>
      <c r="H1172" s="5" t="str">
        <f t="shared" si="37"/>
        <v>Sameron DoolWest Brom</v>
      </c>
      <c r="I1172" s="23" t="s">
        <v>9234</v>
      </c>
      <c r="J1172" s="23" t="s">
        <v>339</v>
      </c>
    </row>
    <row r="1173" spans="1:10" ht="17.100000000000001">
      <c r="A1173" s="23" t="s">
        <v>9339</v>
      </c>
      <c r="B1173" s="23" t="str">
        <f t="shared" si="36"/>
        <v>George Dorrington</v>
      </c>
      <c r="C1173" s="23" t="s">
        <v>339</v>
      </c>
      <c r="D1173" s="23" t="s">
        <v>166</v>
      </c>
      <c r="E1173" s="23" t="s">
        <v>182</v>
      </c>
      <c r="F1173" s="23">
        <v>100000051</v>
      </c>
      <c r="G1173" s="23">
        <v>18</v>
      </c>
      <c r="H1173" s="5" t="str">
        <f t="shared" si="37"/>
        <v>George DorringtonMan Utd</v>
      </c>
      <c r="I1173" s="23" t="s">
        <v>9340</v>
      </c>
      <c r="J1173" s="23" t="s">
        <v>339</v>
      </c>
    </row>
    <row r="1174" spans="1:10" ht="17.100000000000001">
      <c r="A1174" s="23" t="s">
        <v>9341</v>
      </c>
      <c r="B1174" s="23" t="str">
        <f t="shared" si="36"/>
        <v>Chad Douglas</v>
      </c>
      <c r="C1174" s="23" t="s">
        <v>339</v>
      </c>
      <c r="D1174" s="23" t="s">
        <v>7042</v>
      </c>
      <c r="E1174" s="23" t="s">
        <v>5666</v>
      </c>
      <c r="F1174" s="23" t="s">
        <v>5666</v>
      </c>
      <c r="G1174" s="23">
        <v>19</v>
      </c>
      <c r="H1174" s="5" t="str">
        <f t="shared" si="37"/>
        <v>Chad DouglasNaN</v>
      </c>
      <c r="I1174" s="23" t="s">
        <v>9342</v>
      </c>
      <c r="J1174" s="23" t="s">
        <v>339</v>
      </c>
    </row>
    <row r="1175" spans="1:10" ht="17.100000000000001">
      <c r="A1175" s="23" t="s">
        <v>9343</v>
      </c>
      <c r="B1175" s="23" t="str">
        <f t="shared" si="36"/>
        <v>Kelvin Douglas</v>
      </c>
      <c r="C1175" s="23" t="s">
        <v>339</v>
      </c>
      <c r="D1175" s="23" t="s">
        <v>7042</v>
      </c>
      <c r="E1175" s="23" t="s">
        <v>5666</v>
      </c>
      <c r="F1175" s="23" t="s">
        <v>5666</v>
      </c>
      <c r="G1175" s="23">
        <v>18</v>
      </c>
      <c r="H1175" s="5" t="str">
        <f t="shared" si="37"/>
        <v>Kelvin DouglasNaN</v>
      </c>
      <c r="I1175" s="23" t="s">
        <v>9344</v>
      </c>
      <c r="J1175" s="23" t="s">
        <v>339</v>
      </c>
    </row>
    <row r="1176" spans="1:10" ht="17.100000000000001">
      <c r="A1176" s="23" t="s">
        <v>9345</v>
      </c>
      <c r="B1176" s="23" t="str">
        <f t="shared" si="36"/>
        <v>Matty Douglas</v>
      </c>
      <c r="C1176" s="23" t="s">
        <v>339</v>
      </c>
      <c r="D1176" s="23" t="s">
        <v>7051</v>
      </c>
      <c r="E1176" s="23" t="s">
        <v>370</v>
      </c>
      <c r="F1176" s="23" t="s">
        <v>7090</v>
      </c>
      <c r="G1176" s="23">
        <v>17</v>
      </c>
      <c r="H1176" s="5" t="str">
        <f t="shared" si="37"/>
        <v>Matty DouglasCarlisle</v>
      </c>
      <c r="I1176" s="23" t="s">
        <v>9346</v>
      </c>
      <c r="J1176" s="23" t="s">
        <v>339</v>
      </c>
    </row>
    <row r="1177" spans="1:10" ht="17.100000000000001">
      <c r="A1177" s="23" t="s">
        <v>9347</v>
      </c>
      <c r="B1177" s="23" t="str">
        <f t="shared" si="36"/>
        <v>Kieran Dowell</v>
      </c>
      <c r="C1177" s="23" t="s">
        <v>339</v>
      </c>
      <c r="D1177" s="23" t="s">
        <v>7102</v>
      </c>
      <c r="E1177" s="23" t="s">
        <v>329</v>
      </c>
      <c r="F1177" s="23">
        <v>100000042</v>
      </c>
      <c r="G1177" s="23">
        <v>17</v>
      </c>
      <c r="H1177" s="5" t="str">
        <f t="shared" si="37"/>
        <v>Kieran DowellEverton</v>
      </c>
      <c r="I1177" s="23" t="s">
        <v>8794</v>
      </c>
      <c r="J1177" s="23" t="s">
        <v>339</v>
      </c>
    </row>
    <row r="1178" spans="1:10" ht="17.100000000000001">
      <c r="A1178" s="23" t="s">
        <v>9348</v>
      </c>
      <c r="B1178" s="23" t="str">
        <f t="shared" si="36"/>
        <v>George Dowling</v>
      </c>
      <c r="C1178" s="23" t="s">
        <v>339</v>
      </c>
      <c r="D1178" s="23" t="s">
        <v>7042</v>
      </c>
      <c r="E1178" s="23" t="s">
        <v>236</v>
      </c>
      <c r="F1178" s="23">
        <v>100000052</v>
      </c>
      <c r="G1178" s="23">
        <v>16</v>
      </c>
      <c r="H1178" s="5" t="str">
        <f t="shared" si="37"/>
        <v>George DowlingBristol City</v>
      </c>
      <c r="I1178" s="23" t="s">
        <v>9349</v>
      </c>
      <c r="J1178" s="23" t="s">
        <v>339</v>
      </c>
    </row>
    <row r="1179" spans="1:10" ht="17.100000000000001">
      <c r="A1179" s="23" t="s">
        <v>9350</v>
      </c>
      <c r="B1179" s="23" t="str">
        <f t="shared" si="36"/>
        <v>Toby Down</v>
      </c>
      <c r="C1179" s="23" t="s">
        <v>339</v>
      </c>
      <c r="D1179" s="23" t="s">
        <v>7051</v>
      </c>
      <c r="E1179" s="23" t="s">
        <v>177</v>
      </c>
      <c r="F1179" s="23" t="s">
        <v>7090</v>
      </c>
      <c r="G1179" s="23">
        <v>17</v>
      </c>
      <c r="H1179" s="5" t="str">
        <f t="shared" si="37"/>
        <v>Toby DownExeter</v>
      </c>
      <c r="I1179" s="23" t="s">
        <v>7712</v>
      </c>
      <c r="J1179" s="23" t="s">
        <v>339</v>
      </c>
    </row>
    <row r="1180" spans="1:10" ht="17.100000000000001">
      <c r="A1180" s="23" t="s">
        <v>9351</v>
      </c>
      <c r="B1180" s="23" t="str">
        <f t="shared" si="36"/>
        <v>Flynn Downes</v>
      </c>
      <c r="C1180" s="23" t="s">
        <v>339</v>
      </c>
      <c r="D1180" s="23" t="s">
        <v>7042</v>
      </c>
      <c r="E1180" s="23" t="s">
        <v>159</v>
      </c>
      <c r="F1180" s="23">
        <v>100000052</v>
      </c>
      <c r="G1180" s="23">
        <v>16</v>
      </c>
      <c r="H1180" s="5" t="str">
        <f t="shared" si="37"/>
        <v>Flynn DownesIpswich</v>
      </c>
      <c r="I1180" s="23" t="s">
        <v>9352</v>
      </c>
      <c r="J1180" s="23" t="s">
        <v>339</v>
      </c>
    </row>
    <row r="1181" spans="1:10" ht="17.100000000000001">
      <c r="A1181" s="23" t="s">
        <v>9353</v>
      </c>
      <c r="B1181" s="23" t="str">
        <f t="shared" si="36"/>
        <v>Milo Downey</v>
      </c>
      <c r="C1181" s="23" t="s">
        <v>339</v>
      </c>
      <c r="D1181" s="23" t="s">
        <v>7042</v>
      </c>
      <c r="E1181" s="23" t="s">
        <v>132</v>
      </c>
      <c r="F1181" s="23">
        <v>100000052</v>
      </c>
      <c r="G1181" s="23">
        <v>17</v>
      </c>
      <c r="H1181" s="5" t="str">
        <f t="shared" si="37"/>
        <v>Milo DowneyColchester</v>
      </c>
      <c r="I1181" s="23" t="s">
        <v>9354</v>
      </c>
      <c r="J1181" s="23" t="s">
        <v>339</v>
      </c>
    </row>
    <row r="1182" spans="1:10" ht="17.100000000000001">
      <c r="A1182" s="23" t="s">
        <v>9355</v>
      </c>
      <c r="B1182" s="23" t="str">
        <f t="shared" si="36"/>
        <v>Matty Downing</v>
      </c>
      <c r="C1182" s="23" t="s">
        <v>339</v>
      </c>
      <c r="D1182" s="23" t="s">
        <v>7303</v>
      </c>
      <c r="E1182" s="23" t="s">
        <v>124</v>
      </c>
      <c r="F1182" s="23">
        <v>100000052</v>
      </c>
      <c r="G1182" s="23">
        <v>15</v>
      </c>
      <c r="H1182" s="5" t="str">
        <f t="shared" si="37"/>
        <v>Matty DowningLeeds</v>
      </c>
      <c r="I1182" s="23" t="s">
        <v>9356</v>
      </c>
      <c r="J1182" s="23" t="s">
        <v>339</v>
      </c>
    </row>
    <row r="1183" spans="1:10" ht="17.100000000000001">
      <c r="A1183" s="23" t="s">
        <v>9357</v>
      </c>
      <c r="B1183" s="23" t="str">
        <f t="shared" si="36"/>
        <v>Paul Downing</v>
      </c>
      <c r="C1183" s="23" t="s">
        <v>339</v>
      </c>
      <c r="D1183" s="23" t="s">
        <v>7051</v>
      </c>
      <c r="E1183" s="23" t="s">
        <v>221</v>
      </c>
      <c r="F1183" s="23" t="s">
        <v>38</v>
      </c>
      <c r="G1183" s="23">
        <v>23</v>
      </c>
      <c r="H1183" s="5" t="str">
        <f t="shared" si="37"/>
        <v>Paul DowningWalsall</v>
      </c>
      <c r="I1183" s="23" t="s">
        <v>9358</v>
      </c>
      <c r="J1183" s="23" t="s">
        <v>339</v>
      </c>
    </row>
    <row r="1184" spans="1:10" ht="17.100000000000001">
      <c r="A1184" s="23" t="s">
        <v>9359</v>
      </c>
      <c r="B1184" s="23" t="str">
        <f t="shared" si="36"/>
        <v>Stewart Downing</v>
      </c>
      <c r="C1184" s="23" t="s">
        <v>339</v>
      </c>
      <c r="D1184" s="23" t="s">
        <v>7481</v>
      </c>
      <c r="E1184" s="23" t="s">
        <v>136</v>
      </c>
      <c r="F1184" s="23" t="s">
        <v>91</v>
      </c>
      <c r="G1184" s="23">
        <v>30</v>
      </c>
      <c r="H1184" s="5" t="str">
        <f t="shared" si="37"/>
        <v>Stewart DowningMiddlesbrough</v>
      </c>
      <c r="I1184" s="23" t="s">
        <v>9360</v>
      </c>
      <c r="J1184" s="23" t="s">
        <v>339</v>
      </c>
    </row>
    <row r="1185" spans="1:10" ht="17.100000000000001">
      <c r="A1185" s="23" t="s">
        <v>9361</v>
      </c>
      <c r="B1185" s="23" t="str">
        <f t="shared" si="36"/>
        <v>Aaron Dowsett</v>
      </c>
      <c r="C1185" s="23" t="s">
        <v>7912</v>
      </c>
      <c r="D1185" s="23" t="s">
        <v>7051</v>
      </c>
      <c r="E1185" s="23" t="s">
        <v>152</v>
      </c>
      <c r="F1185" s="23">
        <v>100000043</v>
      </c>
      <c r="G1185" s="23">
        <v>16</v>
      </c>
      <c r="H1185" s="5" t="str">
        <f t="shared" si="37"/>
        <v>Aaron DowsettCrewe</v>
      </c>
      <c r="I1185" s="23" t="s">
        <v>7107</v>
      </c>
      <c r="J1185" s="23" t="s">
        <v>339</v>
      </c>
    </row>
    <row r="1186" spans="1:10" ht="17.100000000000001">
      <c r="A1186" s="23" t="s">
        <v>9362</v>
      </c>
      <c r="B1186" s="23" t="str">
        <f t="shared" si="36"/>
        <v>Charley Doyle</v>
      </c>
      <c r="C1186" s="23" t="s">
        <v>339</v>
      </c>
      <c r="D1186" s="23" t="s">
        <v>7051</v>
      </c>
      <c r="E1186" s="23" t="s">
        <v>103</v>
      </c>
      <c r="F1186" s="23">
        <v>100000051</v>
      </c>
      <c r="G1186" s="23">
        <v>16</v>
      </c>
      <c r="H1186" s="5" t="str">
        <f t="shared" si="37"/>
        <v>Charley DoyleBlackburn</v>
      </c>
      <c r="I1186" s="23" t="s">
        <v>8090</v>
      </c>
      <c r="J1186" s="23" t="s">
        <v>339</v>
      </c>
    </row>
    <row r="1187" spans="1:10" ht="17.100000000000001">
      <c r="A1187" s="23" t="s">
        <v>9363</v>
      </c>
      <c r="B1187" s="23" t="str">
        <f t="shared" si="36"/>
        <v>Chris Doyle</v>
      </c>
      <c r="C1187" s="23" t="s">
        <v>339</v>
      </c>
      <c r="D1187" s="23" t="s">
        <v>7051</v>
      </c>
      <c r="E1187" s="23" t="s">
        <v>27</v>
      </c>
      <c r="F1187" s="23" t="s">
        <v>18</v>
      </c>
      <c r="G1187" s="23">
        <v>20</v>
      </c>
      <c r="H1187" s="5" t="str">
        <f t="shared" si="37"/>
        <v>Chris DoyleMorecambe</v>
      </c>
      <c r="I1187" s="23" t="s">
        <v>9364</v>
      </c>
      <c r="J1187" s="23" t="s">
        <v>339</v>
      </c>
    </row>
    <row r="1188" spans="1:10" ht="17.100000000000001">
      <c r="A1188" s="23" t="s">
        <v>9365</v>
      </c>
      <c r="B1188" s="23" t="str">
        <f t="shared" si="36"/>
        <v>Jack Doyle</v>
      </c>
      <c r="C1188" s="23" t="s">
        <v>339</v>
      </c>
      <c r="D1188" s="23" t="s">
        <v>7059</v>
      </c>
      <c r="E1188" s="23" t="s">
        <v>103</v>
      </c>
      <c r="F1188" s="23">
        <v>100000042</v>
      </c>
      <c r="G1188" s="23">
        <v>18</v>
      </c>
      <c r="H1188" s="5" t="str">
        <f t="shared" si="37"/>
        <v>Jack DoyleBlackburn</v>
      </c>
      <c r="I1188" s="23" t="s">
        <v>8056</v>
      </c>
      <c r="J1188" s="23" t="s">
        <v>339</v>
      </c>
    </row>
    <row r="1189" spans="1:10" ht="17.100000000000001">
      <c r="A1189" s="23" t="s">
        <v>9366</v>
      </c>
      <c r="B1189" s="23" t="str">
        <f t="shared" si="36"/>
        <v>James Doyle</v>
      </c>
      <c r="C1189" s="23" t="s">
        <v>339</v>
      </c>
      <c r="D1189" s="23" t="s">
        <v>7042</v>
      </c>
      <c r="E1189" s="23" t="s">
        <v>246</v>
      </c>
      <c r="F1189" s="23" t="s">
        <v>7090</v>
      </c>
      <c r="G1189" s="23">
        <v>17</v>
      </c>
      <c r="H1189" s="5" t="str">
        <f t="shared" si="37"/>
        <v>James DoyleBlackpool</v>
      </c>
      <c r="I1189" s="23" t="s">
        <v>7486</v>
      </c>
      <c r="J1189" s="23" t="s">
        <v>339</v>
      </c>
    </row>
    <row r="1190" spans="1:10" ht="17.100000000000001">
      <c r="A1190" s="23" t="s">
        <v>9367</v>
      </c>
      <c r="B1190" s="23" t="str">
        <f t="shared" si="36"/>
        <v>Nathan Doyle</v>
      </c>
      <c r="C1190" s="23" t="s">
        <v>339</v>
      </c>
      <c r="D1190" s="23" t="s">
        <v>212</v>
      </c>
      <c r="E1190" s="23" t="s">
        <v>162</v>
      </c>
      <c r="F1190" s="23" t="s">
        <v>18</v>
      </c>
      <c r="G1190" s="23">
        <v>28</v>
      </c>
      <c r="H1190" s="5" t="str">
        <f t="shared" si="37"/>
        <v>Nathan DoyleLuton</v>
      </c>
      <c r="I1190" s="23" t="s">
        <v>9368</v>
      </c>
      <c r="J1190" s="23" t="s">
        <v>339</v>
      </c>
    </row>
    <row r="1191" spans="1:10" ht="17.100000000000001">
      <c r="A1191" s="23" t="s">
        <v>9369</v>
      </c>
      <c r="B1191" s="23" t="str">
        <f t="shared" si="36"/>
        <v>Andre Dozzell</v>
      </c>
      <c r="C1191" s="23" t="s">
        <v>339</v>
      </c>
      <c r="D1191" s="23" t="s">
        <v>7102</v>
      </c>
      <c r="E1191" s="23" t="s">
        <v>159</v>
      </c>
      <c r="F1191" s="23">
        <v>100000052</v>
      </c>
      <c r="G1191" s="23">
        <v>16</v>
      </c>
      <c r="H1191" s="5" t="str">
        <f t="shared" si="37"/>
        <v>Andre DozzellIpswich</v>
      </c>
      <c r="I1191" s="23" t="s">
        <v>9370</v>
      </c>
      <c r="J1191" s="23" t="s">
        <v>339</v>
      </c>
    </row>
    <row r="1192" spans="1:10" ht="17.100000000000001">
      <c r="A1192" s="23" t="s">
        <v>9371</v>
      </c>
      <c r="B1192" s="23" t="str">
        <f t="shared" si="36"/>
        <v>Ross Draper</v>
      </c>
      <c r="C1192" s="23" t="s">
        <v>339</v>
      </c>
      <c r="D1192" s="23" t="s">
        <v>212</v>
      </c>
      <c r="E1192" s="23" t="s">
        <v>3353</v>
      </c>
      <c r="F1192" s="23" t="s">
        <v>2190</v>
      </c>
      <c r="G1192" s="23">
        <v>26</v>
      </c>
      <c r="H1192" s="5" t="str">
        <f t="shared" si="37"/>
        <v>Ross DraperInverness CT</v>
      </c>
      <c r="I1192" s="23" t="s">
        <v>9372</v>
      </c>
      <c r="J1192" s="23" t="s">
        <v>4798</v>
      </c>
    </row>
    <row r="1193" spans="1:10" ht="17.100000000000001">
      <c r="A1193" s="23" t="s">
        <v>9373</v>
      </c>
      <c r="B1193" s="23" t="str">
        <f t="shared" si="36"/>
        <v>James Drayton</v>
      </c>
      <c r="C1193" s="23" t="s">
        <v>339</v>
      </c>
      <c r="D1193" s="23" t="s">
        <v>166</v>
      </c>
      <c r="E1193" s="23" t="s">
        <v>592</v>
      </c>
      <c r="F1193" s="23" t="s">
        <v>7090</v>
      </c>
      <c r="G1193" s="23">
        <v>17</v>
      </c>
      <c r="H1193" s="5" t="str">
        <f t="shared" si="37"/>
        <v>James DraytonAFC Telford</v>
      </c>
      <c r="I1193" s="23" t="s">
        <v>8669</v>
      </c>
      <c r="J1193" s="23" t="s">
        <v>339</v>
      </c>
    </row>
    <row r="1194" spans="1:10" ht="17.100000000000001">
      <c r="A1194" s="23" t="s">
        <v>9374</v>
      </c>
      <c r="B1194" s="23" t="str">
        <f t="shared" si="36"/>
        <v>Luke Dreher</v>
      </c>
      <c r="C1194" s="23" t="s">
        <v>339</v>
      </c>
      <c r="D1194" s="23" t="s">
        <v>7042</v>
      </c>
      <c r="E1194" s="23" t="s">
        <v>282</v>
      </c>
      <c r="F1194" s="23">
        <v>100000052</v>
      </c>
      <c r="G1194" s="23">
        <v>16</v>
      </c>
      <c r="H1194" s="5" t="str">
        <f t="shared" si="37"/>
        <v>Luke DreherCrystal Palace</v>
      </c>
      <c r="I1194" s="23" t="s">
        <v>9375</v>
      </c>
      <c r="J1194" s="23" t="s">
        <v>339</v>
      </c>
    </row>
    <row r="1195" spans="1:10" ht="17.100000000000001">
      <c r="A1195" s="23" t="s">
        <v>9376</v>
      </c>
      <c r="B1195" s="23" t="str">
        <f t="shared" si="36"/>
        <v>Steven Drench</v>
      </c>
      <c r="C1195" s="23" t="s">
        <v>339</v>
      </c>
      <c r="D1195" s="23" t="s">
        <v>166</v>
      </c>
      <c r="E1195" s="23" t="s">
        <v>2359</v>
      </c>
      <c r="F1195" s="23" t="s">
        <v>7081</v>
      </c>
      <c r="G1195" s="23">
        <v>29</v>
      </c>
      <c r="H1195" s="5" t="str">
        <f t="shared" si="37"/>
        <v>Steven DrenchGuiseley</v>
      </c>
      <c r="I1195" s="23" t="s">
        <v>8775</v>
      </c>
      <c r="J1195" s="23" t="s">
        <v>339</v>
      </c>
    </row>
    <row r="1196" spans="1:10" ht="17.100000000000001">
      <c r="A1196" s="23" t="s">
        <v>9377</v>
      </c>
      <c r="B1196" s="23" t="str">
        <f t="shared" si="36"/>
        <v>Ben Drennan</v>
      </c>
      <c r="C1196" s="23" t="s">
        <v>339</v>
      </c>
      <c r="D1196" s="23" t="s">
        <v>7042</v>
      </c>
      <c r="E1196" s="23" t="s">
        <v>376</v>
      </c>
      <c r="F1196" s="23">
        <v>100000043</v>
      </c>
      <c r="G1196" s="23">
        <v>18</v>
      </c>
      <c r="H1196" s="5" t="str">
        <f t="shared" si="37"/>
        <v>Ben DrennanBarnsley</v>
      </c>
      <c r="I1196" s="23" t="s">
        <v>9378</v>
      </c>
      <c r="J1196" s="23" t="s">
        <v>339</v>
      </c>
    </row>
    <row r="1197" spans="1:10" ht="17.100000000000001">
      <c r="A1197" s="23" t="s">
        <v>9379</v>
      </c>
      <c r="B1197" s="23" t="str">
        <f t="shared" si="36"/>
        <v>Danny Drinkwater</v>
      </c>
      <c r="C1197" s="23" t="s">
        <v>339</v>
      </c>
      <c r="D1197" s="23" t="s">
        <v>7042</v>
      </c>
      <c r="E1197" s="23" t="s">
        <v>357</v>
      </c>
      <c r="F1197" s="23" t="s">
        <v>7125</v>
      </c>
      <c r="G1197" s="23">
        <v>25</v>
      </c>
      <c r="H1197" s="5" t="str">
        <f t="shared" si="37"/>
        <v>Danny DrinkwaterLeicester</v>
      </c>
      <c r="I1197" s="23" t="s">
        <v>9380</v>
      </c>
      <c r="J1197" s="23" t="s">
        <v>339</v>
      </c>
    </row>
    <row r="1198" spans="1:10" ht="17.100000000000001">
      <c r="A1198" s="23" t="s">
        <v>9381</v>
      </c>
      <c r="B1198" s="23" t="str">
        <f t="shared" si="36"/>
        <v>Adam Drury</v>
      </c>
      <c r="C1198" s="23" t="s">
        <v>339</v>
      </c>
      <c r="D1198" s="23" t="s">
        <v>7581</v>
      </c>
      <c r="E1198" s="23" t="s">
        <v>5666</v>
      </c>
      <c r="F1198" s="23" t="s">
        <v>5666</v>
      </c>
      <c r="G1198" s="23">
        <v>21</v>
      </c>
      <c r="H1198" s="5" t="str">
        <f t="shared" si="37"/>
        <v>Adam DruryNaN</v>
      </c>
      <c r="I1198" s="23" t="s">
        <v>9382</v>
      </c>
      <c r="J1198" s="23" t="s">
        <v>339</v>
      </c>
    </row>
    <row r="1199" spans="1:10" ht="17.100000000000001">
      <c r="A1199" s="23" t="s">
        <v>9383</v>
      </c>
      <c r="B1199" s="23" t="str">
        <f t="shared" si="36"/>
        <v>Andy Drury</v>
      </c>
      <c r="C1199" s="23" t="s">
        <v>339</v>
      </c>
      <c r="D1199" s="23" t="s">
        <v>7140</v>
      </c>
      <c r="E1199" s="23" t="s">
        <v>2569</v>
      </c>
      <c r="F1199" s="23" t="s">
        <v>7081</v>
      </c>
      <c r="G1199" s="23">
        <v>31</v>
      </c>
      <c r="H1199" s="5" t="str">
        <f t="shared" si="37"/>
        <v>Andy DruryEastleigh</v>
      </c>
      <c r="I1199" s="23" t="s">
        <v>9384</v>
      </c>
      <c r="J1199" s="23" t="s">
        <v>339</v>
      </c>
    </row>
    <row r="1200" spans="1:10" ht="17.100000000000001">
      <c r="A1200" s="23" t="s">
        <v>9385</v>
      </c>
      <c r="B1200" s="23" t="str">
        <f t="shared" si="36"/>
        <v>Ed Dryden</v>
      </c>
      <c r="C1200" s="23" t="s">
        <v>339</v>
      </c>
      <c r="D1200" s="23" t="s">
        <v>212</v>
      </c>
      <c r="E1200" s="23" t="s">
        <v>537</v>
      </c>
      <c r="F1200" s="23">
        <v>100000051</v>
      </c>
      <c r="G1200" s="23">
        <v>18</v>
      </c>
      <c r="H1200" s="5" t="str">
        <f t="shared" si="37"/>
        <v>Ed DrydenStoke</v>
      </c>
      <c r="I1200" s="23" t="s">
        <v>7375</v>
      </c>
      <c r="J1200" s="23" t="s">
        <v>339</v>
      </c>
    </row>
    <row r="1201" spans="1:10" ht="17.100000000000001">
      <c r="A1201" s="23" t="s">
        <v>9386</v>
      </c>
      <c r="B1201" s="23" t="str">
        <f t="shared" si="36"/>
        <v>Moses Duckrell</v>
      </c>
      <c r="C1201" s="23" t="s">
        <v>339</v>
      </c>
      <c r="D1201" s="23" t="s">
        <v>7054</v>
      </c>
      <c r="E1201" s="23" t="s">
        <v>2655</v>
      </c>
      <c r="F1201" s="23" t="s">
        <v>1311</v>
      </c>
      <c r="G1201" s="23">
        <v>18</v>
      </c>
      <c r="H1201" s="5" t="str">
        <f t="shared" si="37"/>
        <v>Moses DuckrellLivingston</v>
      </c>
      <c r="I1201" s="23" t="s">
        <v>9387</v>
      </c>
      <c r="J1201" s="23" t="s">
        <v>4798</v>
      </c>
    </row>
    <row r="1202" spans="1:10" ht="17.100000000000001">
      <c r="A1202" s="23" t="s">
        <v>9388</v>
      </c>
      <c r="B1202" s="23" t="str">
        <f t="shared" si="36"/>
        <v>Michael Duckworth</v>
      </c>
      <c r="C1202" s="23" t="s">
        <v>339</v>
      </c>
      <c r="D1202" s="23" t="s">
        <v>7230</v>
      </c>
      <c r="E1202" s="23" t="s">
        <v>187</v>
      </c>
      <c r="F1202" s="23" t="s">
        <v>18</v>
      </c>
      <c r="G1202" s="23">
        <v>23</v>
      </c>
      <c r="H1202" s="5" t="str">
        <f t="shared" si="37"/>
        <v>Michael DuckworthHartlepool</v>
      </c>
      <c r="I1202" s="23" t="s">
        <v>9389</v>
      </c>
      <c r="J1202" s="23" t="s">
        <v>339</v>
      </c>
    </row>
    <row r="1203" spans="1:10" ht="17.100000000000001">
      <c r="A1203" s="23" t="s">
        <v>9390</v>
      </c>
      <c r="B1203" s="23" t="str">
        <f t="shared" si="36"/>
        <v>Anthony Dudley</v>
      </c>
      <c r="C1203" s="23" t="s">
        <v>339</v>
      </c>
      <c r="D1203" s="23" t="s">
        <v>7048</v>
      </c>
      <c r="E1203" s="23" t="s">
        <v>402</v>
      </c>
      <c r="F1203" s="23">
        <v>100000047</v>
      </c>
      <c r="G1203" s="23">
        <v>18</v>
      </c>
      <c r="H1203" s="5" t="str">
        <f t="shared" si="37"/>
        <v>Anthony DudleyBury</v>
      </c>
      <c r="I1203" s="23" t="s">
        <v>9391</v>
      </c>
      <c r="J1203" s="23" t="s">
        <v>339</v>
      </c>
    </row>
    <row r="1204" spans="1:10" ht="17.100000000000001">
      <c r="A1204" s="23" t="s">
        <v>9392</v>
      </c>
      <c r="B1204" s="23" t="str">
        <f t="shared" si="36"/>
        <v>Courtney Duffus</v>
      </c>
      <c r="C1204" s="23" t="s">
        <v>9393</v>
      </c>
      <c r="D1204" s="23" t="s">
        <v>7048</v>
      </c>
      <c r="E1204" s="23" t="s">
        <v>329</v>
      </c>
      <c r="F1204" s="23">
        <v>100000042</v>
      </c>
      <c r="G1204" s="23">
        <v>19</v>
      </c>
      <c r="H1204" s="5" t="str">
        <f t="shared" si="37"/>
        <v>Courtney DuffusEverton</v>
      </c>
      <c r="I1204" s="23" t="s">
        <v>9394</v>
      </c>
      <c r="J1204" s="23" t="s">
        <v>339</v>
      </c>
    </row>
    <row r="1205" spans="1:10" ht="17.100000000000001">
      <c r="A1205" s="23" t="s">
        <v>9395</v>
      </c>
      <c r="B1205" s="23" t="str">
        <f t="shared" si="36"/>
        <v>Tyrone Duffus</v>
      </c>
      <c r="C1205" s="23" t="s">
        <v>9393</v>
      </c>
      <c r="D1205" s="23" t="s">
        <v>7102</v>
      </c>
      <c r="E1205" s="23" t="s">
        <v>329</v>
      </c>
      <c r="F1205" s="23">
        <v>100000051</v>
      </c>
      <c r="G1205" s="23">
        <v>18</v>
      </c>
      <c r="H1205" s="5" t="str">
        <f t="shared" si="37"/>
        <v>Tyrone DuffusEverton</v>
      </c>
      <c r="I1205" s="23" t="s">
        <v>8804</v>
      </c>
      <c r="J1205" s="23" t="s">
        <v>339</v>
      </c>
    </row>
    <row r="1206" spans="1:10" ht="17.100000000000001">
      <c r="A1206" s="23" t="s">
        <v>9396</v>
      </c>
      <c r="B1206" s="23" t="str">
        <f t="shared" si="36"/>
        <v>Mark Duffy</v>
      </c>
      <c r="C1206" s="23" t="s">
        <v>339</v>
      </c>
      <c r="D1206" s="23" t="s">
        <v>7481</v>
      </c>
      <c r="E1206" s="23" t="s">
        <v>412</v>
      </c>
      <c r="F1206" s="23" t="s">
        <v>38</v>
      </c>
      <c r="G1206" s="23">
        <v>29</v>
      </c>
      <c r="H1206" s="5" t="str">
        <f t="shared" si="37"/>
        <v>Mark DuffyBurton</v>
      </c>
      <c r="I1206" s="23" t="s">
        <v>9397</v>
      </c>
      <c r="J1206" s="23" t="s">
        <v>339</v>
      </c>
    </row>
    <row r="1207" spans="1:10" ht="17.100000000000001">
      <c r="A1207" s="23" t="s">
        <v>9398</v>
      </c>
      <c r="B1207" s="23" t="str">
        <f t="shared" si="36"/>
        <v>Mason Duffy</v>
      </c>
      <c r="C1207" s="23" t="s">
        <v>339</v>
      </c>
      <c r="D1207" s="23" t="s">
        <v>7481</v>
      </c>
      <c r="E1207" s="23" t="s">
        <v>90</v>
      </c>
      <c r="F1207" s="23">
        <v>100000052</v>
      </c>
      <c r="G1207" s="23">
        <v>17</v>
      </c>
      <c r="H1207" s="5" t="str">
        <f t="shared" si="37"/>
        <v>Mason DuffySheff Wed</v>
      </c>
      <c r="I1207" s="23" t="s">
        <v>9399</v>
      </c>
      <c r="J1207" s="23" t="s">
        <v>339</v>
      </c>
    </row>
    <row r="1208" spans="1:10" ht="17.100000000000001">
      <c r="A1208" s="23" t="s">
        <v>9400</v>
      </c>
      <c r="B1208" s="23" t="str">
        <f t="shared" si="36"/>
        <v>Adam Dugdale</v>
      </c>
      <c r="C1208" s="23" t="s">
        <v>339</v>
      </c>
      <c r="D1208" s="23" t="s">
        <v>7051</v>
      </c>
      <c r="E1208" s="23" t="s">
        <v>27</v>
      </c>
      <c r="F1208" s="23" t="s">
        <v>18</v>
      </c>
      <c r="G1208" s="23">
        <v>27</v>
      </c>
      <c r="H1208" s="5" t="str">
        <f t="shared" si="37"/>
        <v>Adam DugdaleMorecambe</v>
      </c>
      <c r="I1208" s="23" t="s">
        <v>9401</v>
      </c>
      <c r="J1208" s="23" t="s">
        <v>339</v>
      </c>
    </row>
    <row r="1209" spans="1:10" ht="17.100000000000001">
      <c r="A1209" s="23" t="s">
        <v>9402</v>
      </c>
      <c r="B1209" s="23" t="str">
        <f t="shared" si="36"/>
        <v>Mitchell Duggan</v>
      </c>
      <c r="C1209" s="23" t="s">
        <v>339</v>
      </c>
      <c r="D1209" s="23" t="s">
        <v>7042</v>
      </c>
      <c r="E1209" s="23" t="s">
        <v>1243</v>
      </c>
      <c r="F1209" s="23" t="s">
        <v>7081</v>
      </c>
      <c r="G1209" s="23">
        <v>18</v>
      </c>
      <c r="H1209" s="5" t="str">
        <f t="shared" si="37"/>
        <v>Mitchell DugganTranmere</v>
      </c>
      <c r="I1209" s="23" t="s">
        <v>9030</v>
      </c>
      <c r="J1209" s="23" t="s">
        <v>339</v>
      </c>
    </row>
    <row r="1210" spans="1:10" ht="17.100000000000001">
      <c r="A1210" s="23" t="s">
        <v>9403</v>
      </c>
      <c r="B1210" s="23" t="str">
        <f t="shared" si="36"/>
        <v>Karl Duguid</v>
      </c>
      <c r="C1210" s="23" t="s">
        <v>339</v>
      </c>
      <c r="D1210" s="23" t="s">
        <v>7039</v>
      </c>
      <c r="E1210" s="23" t="s">
        <v>5666</v>
      </c>
      <c r="F1210" s="23" t="s">
        <v>5666</v>
      </c>
      <c r="G1210" s="23">
        <v>37</v>
      </c>
      <c r="H1210" s="5" t="str">
        <f t="shared" si="37"/>
        <v>Karl DuguidNaN</v>
      </c>
      <c r="I1210" s="23" t="s">
        <v>9404</v>
      </c>
      <c r="J1210" s="23" t="s">
        <v>339</v>
      </c>
    </row>
    <row r="1211" spans="1:10" ht="17.100000000000001">
      <c r="A1211" s="23" t="s">
        <v>9405</v>
      </c>
      <c r="B1211" s="23" t="str">
        <f t="shared" si="36"/>
        <v>Demeaco Duhaney</v>
      </c>
      <c r="C1211" s="23" t="s">
        <v>339</v>
      </c>
      <c r="D1211" s="23" t="s">
        <v>7170</v>
      </c>
      <c r="E1211" s="23" t="s">
        <v>490</v>
      </c>
      <c r="F1211" s="23">
        <v>100000051</v>
      </c>
      <c r="G1211" s="23">
        <v>16</v>
      </c>
      <c r="H1211" s="5" t="str">
        <f t="shared" si="37"/>
        <v>Demeaco DuhaneyMan City</v>
      </c>
      <c r="I1211" s="23" t="s">
        <v>8328</v>
      </c>
      <c r="J1211" s="23" t="s">
        <v>339</v>
      </c>
    </row>
    <row r="1212" spans="1:10" ht="17.100000000000001">
      <c r="A1212" s="23" t="s">
        <v>9406</v>
      </c>
      <c r="B1212" s="23" t="str">
        <f t="shared" si="36"/>
        <v>Matt Duke</v>
      </c>
      <c r="C1212" s="23" t="s">
        <v>339</v>
      </c>
      <c r="D1212" s="23" t="s">
        <v>166</v>
      </c>
      <c r="E1212" s="23" t="s">
        <v>5618</v>
      </c>
      <c r="F1212" s="23" t="s">
        <v>7296</v>
      </c>
      <c r="G1212" s="23">
        <v>38</v>
      </c>
      <c r="H1212" s="5" t="str">
        <f t="shared" si="37"/>
        <v>Matt DukeAlfreton</v>
      </c>
      <c r="I1212" s="23" t="s">
        <v>9407</v>
      </c>
      <c r="J1212" s="23" t="s">
        <v>339</v>
      </c>
    </row>
    <row r="1213" spans="1:10" ht="17.100000000000001">
      <c r="A1213" s="23" t="s">
        <v>9408</v>
      </c>
      <c r="B1213" s="23" t="str">
        <f t="shared" si="36"/>
        <v>Kieran Dunbar</v>
      </c>
      <c r="C1213" s="23" t="s">
        <v>339</v>
      </c>
      <c r="D1213" s="23" t="s">
        <v>7042</v>
      </c>
      <c r="E1213" s="23" t="s">
        <v>671</v>
      </c>
      <c r="F1213" s="23" t="s">
        <v>7090</v>
      </c>
      <c r="G1213" s="23">
        <v>18</v>
      </c>
      <c r="H1213" s="5" t="str">
        <f t="shared" si="37"/>
        <v>Kieran DunbarFleetwood</v>
      </c>
      <c r="I1213" s="23" t="s">
        <v>9277</v>
      </c>
      <c r="J1213" s="23" t="s">
        <v>339</v>
      </c>
    </row>
    <row r="1214" spans="1:10" ht="17.100000000000001">
      <c r="A1214" s="23" t="s">
        <v>9409</v>
      </c>
      <c r="B1214" s="23" t="str">
        <f t="shared" si="36"/>
        <v>Ian Dunbavin</v>
      </c>
      <c r="C1214" s="23" t="s">
        <v>339</v>
      </c>
      <c r="D1214" s="23" t="s">
        <v>166</v>
      </c>
      <c r="E1214" s="23" t="s">
        <v>5666</v>
      </c>
      <c r="F1214" s="23" t="s">
        <v>5666</v>
      </c>
      <c r="G1214" s="23">
        <v>35</v>
      </c>
      <c r="H1214" s="5" t="str">
        <f t="shared" si="37"/>
        <v>Ian DunbavinNaN</v>
      </c>
      <c r="I1214" s="23" t="s">
        <v>9410</v>
      </c>
      <c r="J1214" s="23" t="s">
        <v>339</v>
      </c>
    </row>
    <row r="1215" spans="1:10" ht="17.100000000000001">
      <c r="A1215" s="23" t="s">
        <v>9411</v>
      </c>
      <c r="B1215" s="23" t="str">
        <f t="shared" si="36"/>
        <v>Dylan Duncan</v>
      </c>
      <c r="C1215" s="23" t="s">
        <v>339</v>
      </c>
      <c r="D1215" s="23" t="s">
        <v>7272</v>
      </c>
      <c r="E1215" s="23" t="s">
        <v>175</v>
      </c>
      <c r="F1215" s="23">
        <v>100000051</v>
      </c>
      <c r="G1215" s="23">
        <v>16</v>
      </c>
      <c r="H1215" s="5" t="str">
        <f t="shared" si="37"/>
        <v>Dylan DuncanTottenham</v>
      </c>
      <c r="I1215" s="23" t="s">
        <v>9412</v>
      </c>
      <c r="J1215" s="23" t="s">
        <v>339</v>
      </c>
    </row>
    <row r="1216" spans="1:10" ht="17.100000000000001">
      <c r="A1216" s="23" t="s">
        <v>9413</v>
      </c>
      <c r="B1216" s="23" t="str">
        <f t="shared" si="36"/>
        <v>Harrison Dunk</v>
      </c>
      <c r="C1216" s="23" t="s">
        <v>339</v>
      </c>
      <c r="D1216" s="23" t="s">
        <v>7385</v>
      </c>
      <c r="E1216" s="23" t="s">
        <v>470</v>
      </c>
      <c r="F1216" s="23" t="s">
        <v>18</v>
      </c>
      <c r="G1216" s="23">
        <v>24</v>
      </c>
      <c r="H1216" s="5" t="str">
        <f t="shared" si="37"/>
        <v>Harrison DunkCambridge</v>
      </c>
      <c r="I1216" s="23" t="s">
        <v>9414</v>
      </c>
      <c r="J1216" s="23" t="s">
        <v>339</v>
      </c>
    </row>
    <row r="1217" spans="1:10" ht="17.100000000000001">
      <c r="A1217" s="23" t="s">
        <v>9415</v>
      </c>
      <c r="B1217" s="23" t="str">
        <f t="shared" si="36"/>
        <v>Lewis Dunk</v>
      </c>
      <c r="C1217" s="23" t="s">
        <v>339</v>
      </c>
      <c r="D1217" s="23" t="s">
        <v>7051</v>
      </c>
      <c r="E1217" s="23" t="s">
        <v>229</v>
      </c>
      <c r="F1217" s="23" t="s">
        <v>91</v>
      </c>
      <c r="G1217" s="23">
        <v>23</v>
      </c>
      <c r="H1217" s="5" t="str">
        <f t="shared" si="37"/>
        <v>Lewis DunkBrighton</v>
      </c>
      <c r="I1217" s="23" t="s">
        <v>8433</v>
      </c>
      <c r="J1217" s="23" t="s">
        <v>339</v>
      </c>
    </row>
    <row r="1218" spans="1:10" ht="17.100000000000001">
      <c r="A1218" s="23" t="s">
        <v>9416</v>
      </c>
      <c r="B1218" s="23" t="str">
        <f t="shared" ref="B1218:B1281" si="38">MID(A1218 &amp; " " &amp; A1218, FIND(", ", A1218) + 2, LEN(A1218) - FIND(", ", A1218) - 1) &amp; " " &amp; LEFT(A1218, FIND(", ", A1218) - 1)</f>
        <v>Charlie Dunkerley</v>
      </c>
      <c r="C1218" s="23" t="s">
        <v>339</v>
      </c>
      <c r="D1218" s="23" t="s">
        <v>7048</v>
      </c>
      <c r="E1218" s="23" t="s">
        <v>154</v>
      </c>
      <c r="F1218" s="23">
        <v>100000052</v>
      </c>
      <c r="G1218" s="23">
        <v>15</v>
      </c>
      <c r="H1218" s="5" t="str">
        <f t="shared" ref="H1218:H1281" si="39">B1218 &amp; E1218</f>
        <v>Charlie DunkerleyHull</v>
      </c>
      <c r="I1218" s="23" t="s">
        <v>9417</v>
      </c>
      <c r="J1218" s="23" t="s">
        <v>339</v>
      </c>
    </row>
    <row r="1219" spans="1:10" ht="17.100000000000001">
      <c r="A1219" s="23" t="s">
        <v>9418</v>
      </c>
      <c r="B1219" s="23" t="str">
        <f t="shared" si="38"/>
        <v>Cheyenne Dunkley</v>
      </c>
      <c r="C1219" s="23" t="s">
        <v>339</v>
      </c>
      <c r="D1219" s="23" t="s">
        <v>7051</v>
      </c>
      <c r="E1219" s="23" t="s">
        <v>190</v>
      </c>
      <c r="F1219" s="23" t="s">
        <v>18</v>
      </c>
      <c r="G1219" s="23">
        <v>23</v>
      </c>
      <c r="H1219" s="5" t="str">
        <f t="shared" si="39"/>
        <v>Cheyenne DunkleyOxford</v>
      </c>
      <c r="I1219" s="23" t="s">
        <v>7423</v>
      </c>
      <c r="J1219" s="23" t="s">
        <v>339</v>
      </c>
    </row>
    <row r="1220" spans="1:10" ht="17.100000000000001">
      <c r="A1220" s="23" t="s">
        <v>9419</v>
      </c>
      <c r="B1220" s="23" t="str">
        <f t="shared" si="38"/>
        <v>Danny Dunleavy</v>
      </c>
      <c r="C1220" s="23" t="s">
        <v>339</v>
      </c>
      <c r="D1220" s="23" t="s">
        <v>7074</v>
      </c>
      <c r="E1220" s="23" t="s">
        <v>5666</v>
      </c>
      <c r="F1220" s="23" t="s">
        <v>5666</v>
      </c>
      <c r="G1220" s="23">
        <v>19</v>
      </c>
      <c r="H1220" s="5" t="str">
        <f t="shared" si="39"/>
        <v>Danny DunleavyNaN</v>
      </c>
      <c r="I1220" s="23" t="s">
        <v>9420</v>
      </c>
      <c r="J1220" s="23" t="s">
        <v>339</v>
      </c>
    </row>
    <row r="1221" spans="1:10" ht="17.100000000000001">
      <c r="A1221" s="23" t="s">
        <v>9421</v>
      </c>
      <c r="B1221" s="23" t="str">
        <f t="shared" si="38"/>
        <v>Chris Dunn</v>
      </c>
      <c r="C1221" s="23" t="s">
        <v>339</v>
      </c>
      <c r="D1221" s="23" t="s">
        <v>166</v>
      </c>
      <c r="E1221" s="23" t="s">
        <v>470</v>
      </c>
      <c r="F1221" s="23" t="s">
        <v>18</v>
      </c>
      <c r="G1221" s="23">
        <v>27</v>
      </c>
      <c r="H1221" s="5" t="str">
        <f t="shared" si="39"/>
        <v>Chris DunnCambridge</v>
      </c>
      <c r="I1221" s="23" t="s">
        <v>9422</v>
      </c>
      <c r="J1221" s="23" t="s">
        <v>339</v>
      </c>
    </row>
    <row r="1222" spans="1:10" ht="17.100000000000001">
      <c r="A1222" s="23" t="s">
        <v>9423</v>
      </c>
      <c r="B1222" s="23" t="str">
        <f t="shared" si="38"/>
        <v>David Dunn</v>
      </c>
      <c r="C1222" s="23" t="s">
        <v>339</v>
      </c>
      <c r="D1222" s="23" t="s">
        <v>7102</v>
      </c>
      <c r="E1222" s="23" t="s">
        <v>234</v>
      </c>
      <c r="F1222" s="23" t="s">
        <v>38</v>
      </c>
      <c r="G1222" s="23">
        <v>35</v>
      </c>
      <c r="H1222" s="5" t="str">
        <f t="shared" si="39"/>
        <v>David DunnOldham</v>
      </c>
      <c r="I1222" s="23" t="s">
        <v>9424</v>
      </c>
      <c r="J1222" s="23" t="s">
        <v>339</v>
      </c>
    </row>
    <row r="1223" spans="1:10" ht="17.100000000000001">
      <c r="A1223" s="23" t="s">
        <v>9425</v>
      </c>
      <c r="B1223" s="23" t="str">
        <f t="shared" si="38"/>
        <v>Jack Dunn</v>
      </c>
      <c r="C1223" s="23" t="s">
        <v>339</v>
      </c>
      <c r="D1223" s="23" t="s">
        <v>7398</v>
      </c>
      <c r="E1223" s="23" t="s">
        <v>57</v>
      </c>
      <c r="F1223" s="23">
        <v>100000042</v>
      </c>
      <c r="G1223" s="23">
        <v>20</v>
      </c>
      <c r="H1223" s="5" t="str">
        <f t="shared" si="39"/>
        <v>Jack DunnLiverpool</v>
      </c>
      <c r="I1223" s="23" t="s">
        <v>9426</v>
      </c>
      <c r="J1223" s="23" t="s">
        <v>339</v>
      </c>
    </row>
    <row r="1224" spans="1:10" ht="17.100000000000001">
      <c r="A1224" s="23" t="s">
        <v>9427</v>
      </c>
      <c r="B1224" s="23" t="str">
        <f t="shared" si="38"/>
        <v>Luke Dunn</v>
      </c>
      <c r="C1224" s="23" t="s">
        <v>339</v>
      </c>
      <c r="D1224" s="23" t="s">
        <v>7059</v>
      </c>
      <c r="E1224" s="23" t="s">
        <v>290</v>
      </c>
      <c r="F1224" s="23">
        <v>100000052</v>
      </c>
      <c r="G1224" s="23">
        <v>16</v>
      </c>
      <c r="H1224" s="5" t="str">
        <f t="shared" si="39"/>
        <v>Luke DunnBrentford</v>
      </c>
      <c r="I1224" s="23" t="s">
        <v>8171</v>
      </c>
      <c r="J1224" s="23" t="s">
        <v>339</v>
      </c>
    </row>
    <row r="1225" spans="1:10" ht="17.100000000000001">
      <c r="A1225" s="23" t="s">
        <v>9428</v>
      </c>
      <c r="B1225" s="23" t="str">
        <f t="shared" si="38"/>
        <v>James Dunne</v>
      </c>
      <c r="C1225" s="23" t="s">
        <v>339</v>
      </c>
      <c r="D1225" s="23" t="s">
        <v>212</v>
      </c>
      <c r="E1225" s="23" t="s">
        <v>326</v>
      </c>
      <c r="F1225" s="23" t="s">
        <v>18</v>
      </c>
      <c r="G1225" s="23">
        <v>25</v>
      </c>
      <c r="H1225" s="5" t="str">
        <f t="shared" si="39"/>
        <v>James DunnePortsmouth</v>
      </c>
      <c r="I1225" s="23" t="s">
        <v>9429</v>
      </c>
      <c r="J1225" s="23" t="s">
        <v>339</v>
      </c>
    </row>
    <row r="1226" spans="1:10" ht="17.100000000000001">
      <c r="A1226" s="23" t="s">
        <v>9430</v>
      </c>
      <c r="B1226" s="23" t="str">
        <f t="shared" si="38"/>
        <v>Jake Dunwoody</v>
      </c>
      <c r="C1226" s="23" t="s">
        <v>339</v>
      </c>
      <c r="D1226" s="23" t="s">
        <v>7042</v>
      </c>
      <c r="E1226" s="23" t="s">
        <v>537</v>
      </c>
      <c r="F1226" s="23">
        <v>100000051</v>
      </c>
      <c r="G1226" s="23">
        <v>16</v>
      </c>
      <c r="H1226" s="5" t="str">
        <f t="shared" si="39"/>
        <v>Jake DunwoodyStoke</v>
      </c>
      <c r="I1226" s="23" t="s">
        <v>9352</v>
      </c>
      <c r="J1226" s="23" t="s">
        <v>339</v>
      </c>
    </row>
    <row r="1227" spans="1:10" ht="17.100000000000001">
      <c r="A1227" s="23" t="s">
        <v>9431</v>
      </c>
      <c r="B1227" s="23" t="str">
        <f t="shared" si="38"/>
        <v>William Dupray</v>
      </c>
      <c r="C1227" s="23" t="s">
        <v>339</v>
      </c>
      <c r="D1227" s="23" t="s">
        <v>7045</v>
      </c>
      <c r="E1227" s="23" t="s">
        <v>134</v>
      </c>
      <c r="F1227" s="23">
        <v>100000055</v>
      </c>
      <c r="G1227" s="23">
        <v>16</v>
      </c>
      <c r="H1227" s="5" t="str">
        <f t="shared" si="39"/>
        <v>William DuprayScunthorpe</v>
      </c>
      <c r="I1227" s="23" t="s">
        <v>7676</v>
      </c>
      <c r="J1227" s="23" t="s">
        <v>339</v>
      </c>
    </row>
    <row r="1228" spans="1:10" ht="17.100000000000001">
      <c r="A1228" s="23" t="s">
        <v>9432</v>
      </c>
      <c r="B1228" s="23" t="str">
        <f t="shared" si="38"/>
        <v>Jake Durham</v>
      </c>
      <c r="C1228" s="23" t="s">
        <v>339</v>
      </c>
      <c r="D1228" s="23" t="s">
        <v>7042</v>
      </c>
      <c r="E1228" s="23" t="s">
        <v>402</v>
      </c>
      <c r="F1228" s="23">
        <v>100000056</v>
      </c>
      <c r="G1228" s="23">
        <v>17</v>
      </c>
      <c r="H1228" s="5" t="str">
        <f t="shared" si="39"/>
        <v>Jake DurhamBury</v>
      </c>
      <c r="I1228" s="23" t="s">
        <v>7055</v>
      </c>
      <c r="J1228" s="23" t="s">
        <v>339</v>
      </c>
    </row>
    <row r="1229" spans="1:10" ht="17.100000000000001">
      <c r="A1229" s="23" t="s">
        <v>9433</v>
      </c>
      <c r="B1229" s="23" t="str">
        <f t="shared" si="38"/>
        <v>Ross Durrant</v>
      </c>
      <c r="C1229" s="23" t="s">
        <v>339</v>
      </c>
      <c r="D1229" s="23" t="s">
        <v>166</v>
      </c>
      <c r="E1229" s="23" t="s">
        <v>332</v>
      </c>
      <c r="F1229" s="23">
        <v>100000043</v>
      </c>
      <c r="G1229" s="23">
        <v>19</v>
      </c>
      <c r="H1229" s="5" t="str">
        <f t="shared" si="39"/>
        <v>Ross DurrantNottm Forest</v>
      </c>
      <c r="I1229" s="23" t="s">
        <v>8072</v>
      </c>
      <c r="J1229" s="23" t="s">
        <v>339</v>
      </c>
    </row>
    <row r="1230" spans="1:10" ht="17.100000000000001">
      <c r="A1230" s="23" t="s">
        <v>9434</v>
      </c>
      <c r="B1230" s="23" t="str">
        <f t="shared" si="38"/>
        <v>Chris Dusabe</v>
      </c>
      <c r="C1230" s="23" t="s">
        <v>339</v>
      </c>
      <c r="D1230" s="23" t="s">
        <v>7042</v>
      </c>
      <c r="E1230" s="23" t="s">
        <v>357</v>
      </c>
      <c r="F1230" s="23">
        <v>100000051</v>
      </c>
      <c r="G1230" s="23">
        <v>17</v>
      </c>
      <c r="H1230" s="5" t="str">
        <f t="shared" si="39"/>
        <v>Chris DusabeLeicester</v>
      </c>
      <c r="I1230" s="23" t="s">
        <v>9435</v>
      </c>
      <c r="J1230" s="23" t="s">
        <v>339</v>
      </c>
    </row>
    <row r="1231" spans="1:10" ht="17.100000000000001">
      <c r="A1231" s="23" t="s">
        <v>9436</v>
      </c>
      <c r="B1231" s="23" t="str">
        <f t="shared" si="38"/>
        <v>Scott Dutton</v>
      </c>
      <c r="C1231" s="23" t="s">
        <v>339</v>
      </c>
      <c r="D1231" s="23" t="s">
        <v>166</v>
      </c>
      <c r="E1231" s="23" t="s">
        <v>5666</v>
      </c>
      <c r="F1231" s="23" t="s">
        <v>5666</v>
      </c>
      <c r="G1231" s="23">
        <v>19</v>
      </c>
      <c r="H1231" s="5" t="str">
        <f t="shared" si="39"/>
        <v>Scott DuttonNaN</v>
      </c>
      <c r="I1231" s="23" t="s">
        <v>8586</v>
      </c>
      <c r="J1231" s="23" t="s">
        <v>339</v>
      </c>
    </row>
    <row r="1232" spans="1:10" ht="17.100000000000001">
      <c r="A1232" s="23" t="s">
        <v>9437</v>
      </c>
      <c r="B1232" s="23" t="str">
        <f t="shared" si="38"/>
        <v>Brad Duxbury</v>
      </c>
      <c r="C1232" s="23" t="s">
        <v>339</v>
      </c>
      <c r="D1232" s="23" t="s">
        <v>7051</v>
      </c>
      <c r="E1232" s="23" t="s">
        <v>154</v>
      </c>
      <c r="F1232" s="23">
        <v>100000052</v>
      </c>
      <c r="G1232" s="23">
        <v>16</v>
      </c>
      <c r="H1232" s="5" t="str">
        <f t="shared" si="39"/>
        <v>Brad DuxburyHull</v>
      </c>
      <c r="I1232" s="23" t="s">
        <v>7945</v>
      </c>
      <c r="J1232" s="23" t="s">
        <v>339</v>
      </c>
    </row>
    <row r="1233" spans="1:10" ht="17.100000000000001">
      <c r="A1233" s="23" t="s">
        <v>9438</v>
      </c>
      <c r="B1233" s="23" t="str">
        <f t="shared" si="38"/>
        <v>Anthony Dwyer</v>
      </c>
      <c r="C1233" s="23" t="s">
        <v>339</v>
      </c>
      <c r="D1233" s="23" t="s">
        <v>7048</v>
      </c>
      <c r="E1233" s="23" t="s">
        <v>32</v>
      </c>
      <c r="F1233" s="23">
        <v>100000044</v>
      </c>
      <c r="G1233" s="23">
        <v>18</v>
      </c>
      <c r="H1233" s="5" t="str">
        <f t="shared" si="39"/>
        <v>Anthony DwyerMansfield</v>
      </c>
      <c r="I1233" s="23" t="s">
        <v>9439</v>
      </c>
      <c r="J1233" s="23" t="s">
        <v>339</v>
      </c>
    </row>
    <row r="1234" spans="1:10" ht="17.100000000000001">
      <c r="A1234" s="23" t="s">
        <v>9440</v>
      </c>
      <c r="B1234" s="23" t="str">
        <f t="shared" si="38"/>
        <v>Dom Dwyer</v>
      </c>
      <c r="C1234" s="23" t="s">
        <v>7448</v>
      </c>
      <c r="D1234" s="23" t="s">
        <v>7048</v>
      </c>
      <c r="E1234" s="23" t="s">
        <v>4507</v>
      </c>
      <c r="F1234" s="23" t="s">
        <v>8009</v>
      </c>
      <c r="G1234" s="23">
        <v>24</v>
      </c>
      <c r="H1234" s="5" t="str">
        <f t="shared" si="39"/>
        <v>Dom DwyerSporting Kansas City</v>
      </c>
      <c r="I1234" s="23" t="s">
        <v>9441</v>
      </c>
      <c r="J1234" s="23" t="s">
        <v>3438</v>
      </c>
    </row>
    <row r="1235" spans="1:10" ht="17.100000000000001">
      <c r="A1235" s="23" t="s">
        <v>9442</v>
      </c>
      <c r="B1235" s="23" t="str">
        <f t="shared" si="38"/>
        <v>Jack Dyche</v>
      </c>
      <c r="C1235" s="23" t="s">
        <v>339</v>
      </c>
      <c r="D1235" s="23" t="s">
        <v>9443</v>
      </c>
      <c r="E1235" s="23" t="s">
        <v>134</v>
      </c>
      <c r="F1235" s="23">
        <v>100000046</v>
      </c>
      <c r="G1235" s="23">
        <v>17</v>
      </c>
      <c r="H1235" s="5" t="str">
        <f t="shared" si="39"/>
        <v>Jack DycheScunthorpe</v>
      </c>
      <c r="I1235" s="23" t="s">
        <v>8979</v>
      </c>
      <c r="J1235" s="23" t="s">
        <v>339</v>
      </c>
    </row>
    <row r="1236" spans="1:10" ht="17.100000000000001">
      <c r="A1236" s="23" t="s">
        <v>9444</v>
      </c>
      <c r="B1236" s="23" t="str">
        <f t="shared" si="38"/>
        <v>Tommy Dyche</v>
      </c>
      <c r="C1236" s="23" t="s">
        <v>339</v>
      </c>
      <c r="D1236" s="23" t="s">
        <v>166</v>
      </c>
      <c r="E1236" s="23" t="s">
        <v>537</v>
      </c>
      <c r="F1236" s="23">
        <v>100000051</v>
      </c>
      <c r="G1236" s="23">
        <v>16</v>
      </c>
      <c r="H1236" s="5" t="str">
        <f t="shared" si="39"/>
        <v>Tommy DycheStoke</v>
      </c>
      <c r="I1236" s="23" t="s">
        <v>9445</v>
      </c>
      <c r="J1236" s="23" t="s">
        <v>339</v>
      </c>
    </row>
    <row r="1237" spans="1:10" ht="17.100000000000001">
      <c r="A1237" s="23" t="s">
        <v>9446</v>
      </c>
      <c r="B1237" s="23" t="str">
        <f t="shared" si="38"/>
        <v>Lloyd Dyer</v>
      </c>
      <c r="C1237" s="23" t="s">
        <v>8819</v>
      </c>
      <c r="D1237" s="23" t="s">
        <v>7039</v>
      </c>
      <c r="E1237" s="23" t="s">
        <v>271</v>
      </c>
      <c r="F1237" s="23">
        <v>100000043</v>
      </c>
      <c r="G1237" s="23">
        <v>32</v>
      </c>
      <c r="H1237" s="5" t="str">
        <f t="shared" si="39"/>
        <v>Lloyd DyerWatford</v>
      </c>
      <c r="I1237" s="23" t="s">
        <v>9447</v>
      </c>
      <c r="J1237" s="23" t="s">
        <v>339</v>
      </c>
    </row>
    <row r="1238" spans="1:10" ht="17.100000000000001">
      <c r="A1238" s="23" t="s">
        <v>9448</v>
      </c>
      <c r="B1238" s="23" t="str">
        <f t="shared" si="38"/>
        <v>Nathan Dyer</v>
      </c>
      <c r="C1238" s="23" t="s">
        <v>339</v>
      </c>
      <c r="D1238" s="23" t="s">
        <v>7153</v>
      </c>
      <c r="E1238" s="23" t="s">
        <v>357</v>
      </c>
      <c r="F1238" s="23" t="s">
        <v>7125</v>
      </c>
      <c r="G1238" s="23">
        <v>27</v>
      </c>
      <c r="H1238" s="5" t="str">
        <f t="shared" si="39"/>
        <v>Nathan DyerLeicester</v>
      </c>
      <c r="I1238" s="23" t="s">
        <v>9449</v>
      </c>
      <c r="J1238" s="23" t="s">
        <v>339</v>
      </c>
    </row>
    <row r="1239" spans="1:10" ht="17.100000000000001">
      <c r="A1239" s="23" t="s">
        <v>9450</v>
      </c>
      <c r="B1239" s="23" t="str">
        <f t="shared" si="38"/>
        <v>Connor Dymond</v>
      </c>
      <c r="C1239" s="23" t="s">
        <v>339</v>
      </c>
      <c r="D1239" s="23" t="s">
        <v>9451</v>
      </c>
      <c r="E1239" s="23" t="s">
        <v>282</v>
      </c>
      <c r="F1239" s="23">
        <v>100000043</v>
      </c>
      <c r="G1239" s="23">
        <v>20</v>
      </c>
      <c r="H1239" s="5" t="str">
        <f t="shared" si="39"/>
        <v>Connor DymondCrystal Palace</v>
      </c>
      <c r="I1239" s="23" t="s">
        <v>9452</v>
      </c>
      <c r="J1239" s="23" t="s">
        <v>339</v>
      </c>
    </row>
    <row r="1240" spans="1:10" ht="17.100000000000001">
      <c r="A1240" s="23" t="s">
        <v>9453</v>
      </c>
      <c r="B1240" s="23" t="str">
        <f t="shared" si="38"/>
        <v>Calum Dyson</v>
      </c>
      <c r="C1240" s="23" t="s">
        <v>339</v>
      </c>
      <c r="D1240" s="23" t="s">
        <v>7124</v>
      </c>
      <c r="E1240" s="23" t="s">
        <v>329</v>
      </c>
      <c r="F1240" s="23">
        <v>100000042</v>
      </c>
      <c r="G1240" s="23">
        <v>18</v>
      </c>
      <c r="H1240" s="5" t="str">
        <f t="shared" si="39"/>
        <v>Calum DysonEverton</v>
      </c>
      <c r="I1240" s="23" t="s">
        <v>9133</v>
      </c>
      <c r="J1240" s="23" t="s">
        <v>339</v>
      </c>
    </row>
    <row r="1241" spans="1:10" ht="17.100000000000001">
      <c r="A1241" s="23" t="s">
        <v>9454</v>
      </c>
      <c r="B1241" s="23" t="str">
        <f t="shared" si="38"/>
        <v>Chris Eagles</v>
      </c>
      <c r="C1241" s="23" t="s">
        <v>339</v>
      </c>
      <c r="D1241" s="23" t="s">
        <v>7481</v>
      </c>
      <c r="E1241" s="23" t="s">
        <v>402</v>
      </c>
      <c r="F1241" s="23" t="s">
        <v>38</v>
      </c>
      <c r="G1241" s="23">
        <v>29</v>
      </c>
      <c r="H1241" s="5" t="str">
        <f t="shared" si="39"/>
        <v>Chris EaglesBury</v>
      </c>
      <c r="I1241" s="23" t="s">
        <v>9455</v>
      </c>
      <c r="J1241" s="23" t="s">
        <v>339</v>
      </c>
    </row>
    <row r="1242" spans="1:10" ht="17.100000000000001">
      <c r="A1242" s="23" t="s">
        <v>9456</v>
      </c>
      <c r="B1242" s="23" t="str">
        <f t="shared" si="38"/>
        <v>Jake Eales</v>
      </c>
      <c r="C1242" s="23" t="s">
        <v>339</v>
      </c>
      <c r="D1242" s="23" t="s">
        <v>7051</v>
      </c>
      <c r="E1242" s="23" t="s">
        <v>98</v>
      </c>
      <c r="F1242" s="23">
        <v>100000052</v>
      </c>
      <c r="G1242" s="23">
        <v>16</v>
      </c>
      <c r="H1242" s="5" t="str">
        <f t="shared" si="39"/>
        <v>Jake EalesQ.P.R.</v>
      </c>
      <c r="I1242" s="23" t="s">
        <v>7923</v>
      </c>
      <c r="J1242" s="23" t="s">
        <v>339</v>
      </c>
    </row>
    <row r="1243" spans="1:10" ht="17.100000000000001">
      <c r="A1243" s="23" t="s">
        <v>9457</v>
      </c>
      <c r="B1243" s="23" t="str">
        <f t="shared" si="38"/>
        <v>Jack Earing</v>
      </c>
      <c r="C1243" s="23" t="s">
        <v>339</v>
      </c>
      <c r="D1243" s="23" t="s">
        <v>7042</v>
      </c>
      <c r="E1243" s="23" t="s">
        <v>204</v>
      </c>
      <c r="F1243" s="23">
        <v>100000052</v>
      </c>
      <c r="G1243" s="23">
        <v>16</v>
      </c>
      <c r="H1243" s="5" t="str">
        <f t="shared" si="39"/>
        <v>Jack EaringBolton</v>
      </c>
      <c r="I1243" s="23" t="s">
        <v>9458</v>
      </c>
      <c r="J1243" s="23" t="s">
        <v>339</v>
      </c>
    </row>
    <row r="1244" spans="1:10" ht="17.100000000000001">
      <c r="A1244" s="23" t="s">
        <v>9459</v>
      </c>
      <c r="B1244" s="23" t="str">
        <f t="shared" si="38"/>
        <v>Josh Earl</v>
      </c>
      <c r="C1244" s="23" t="s">
        <v>339</v>
      </c>
      <c r="D1244" s="23" t="s">
        <v>7303</v>
      </c>
      <c r="E1244" s="23" t="s">
        <v>397</v>
      </c>
      <c r="F1244" s="23">
        <v>100000056</v>
      </c>
      <c r="G1244" s="23">
        <v>16</v>
      </c>
      <c r="H1244" s="5" t="str">
        <f t="shared" si="39"/>
        <v>Josh EarlPreston</v>
      </c>
      <c r="I1244" s="23" t="s">
        <v>7079</v>
      </c>
      <c r="J1244" s="23" t="s">
        <v>339</v>
      </c>
    </row>
    <row r="1245" spans="1:10" ht="17.100000000000001">
      <c r="A1245" s="23" t="s">
        <v>9460</v>
      </c>
      <c r="B1245" s="23" t="str">
        <f t="shared" si="38"/>
        <v>Otis Earle</v>
      </c>
      <c r="C1245" s="23" t="s">
        <v>7448</v>
      </c>
      <c r="D1245" s="23" t="s">
        <v>7059</v>
      </c>
      <c r="E1245" s="23" t="s">
        <v>4197</v>
      </c>
      <c r="F1245" s="23" t="s">
        <v>8009</v>
      </c>
      <c r="G1245" s="23">
        <v>23</v>
      </c>
      <c r="H1245" s="5" t="str">
        <f t="shared" si="39"/>
        <v>Otis EarleFC Dallas</v>
      </c>
      <c r="I1245" s="23" t="s">
        <v>9461</v>
      </c>
      <c r="J1245" s="23" t="s">
        <v>3438</v>
      </c>
    </row>
    <row r="1246" spans="1:10" ht="17.100000000000001">
      <c r="A1246" s="23" t="s">
        <v>9462</v>
      </c>
      <c r="B1246" s="23" t="str">
        <f t="shared" si="38"/>
        <v>Danny East</v>
      </c>
      <c r="C1246" s="23" t="s">
        <v>339</v>
      </c>
      <c r="D1246" s="23" t="s">
        <v>7194</v>
      </c>
      <c r="E1246" s="23" t="s">
        <v>3854</v>
      </c>
      <c r="F1246" s="23" t="s">
        <v>7081</v>
      </c>
      <c r="G1246" s="23">
        <v>23</v>
      </c>
      <c r="H1246" s="5" t="str">
        <f t="shared" si="39"/>
        <v>Danny EastGrimsby</v>
      </c>
      <c r="I1246" s="23" t="s">
        <v>9463</v>
      </c>
      <c r="J1246" s="23" t="s">
        <v>339</v>
      </c>
    </row>
    <row r="1247" spans="1:10" ht="17.100000000000001">
      <c r="A1247" s="23" t="s">
        <v>9464</v>
      </c>
      <c r="B1247" s="23" t="str">
        <f t="shared" si="38"/>
        <v>Ryan East</v>
      </c>
      <c r="C1247" s="23" t="s">
        <v>339</v>
      </c>
      <c r="D1247" s="23" t="s">
        <v>7042</v>
      </c>
      <c r="E1247" s="23" t="s">
        <v>157</v>
      </c>
      <c r="F1247" s="23">
        <v>100000051</v>
      </c>
      <c r="G1247" s="23">
        <v>16</v>
      </c>
      <c r="H1247" s="5" t="str">
        <f t="shared" si="39"/>
        <v>Ryan EastReading</v>
      </c>
      <c r="I1247" s="23" t="s">
        <v>7515</v>
      </c>
      <c r="J1247" s="23" t="s">
        <v>339</v>
      </c>
    </row>
    <row r="1248" spans="1:10" ht="17.100000000000001">
      <c r="A1248" s="23" t="s">
        <v>9465</v>
      </c>
      <c r="B1248" s="23" t="str">
        <f t="shared" si="38"/>
        <v>Ashley Eastham</v>
      </c>
      <c r="C1248" s="23" t="s">
        <v>339</v>
      </c>
      <c r="D1248" s="23" t="s">
        <v>7051</v>
      </c>
      <c r="E1248" s="23" t="s">
        <v>56</v>
      </c>
      <c r="F1248" s="23" t="s">
        <v>38</v>
      </c>
      <c r="G1248" s="23">
        <v>24</v>
      </c>
      <c r="H1248" s="5" t="str">
        <f t="shared" si="39"/>
        <v>Ashley EasthamRochdale</v>
      </c>
      <c r="I1248" s="23" t="s">
        <v>9466</v>
      </c>
      <c r="J1248" s="23" t="s">
        <v>339</v>
      </c>
    </row>
    <row r="1249" spans="1:10" ht="17.100000000000001">
      <c r="A1249" s="23" t="s">
        <v>9467</v>
      </c>
      <c r="B1249" s="23" t="str">
        <f t="shared" si="38"/>
        <v>David Easthope</v>
      </c>
      <c r="C1249" s="23" t="s">
        <v>339</v>
      </c>
      <c r="D1249" s="23" t="s">
        <v>7042</v>
      </c>
      <c r="E1249" s="23" t="s">
        <v>5666</v>
      </c>
      <c r="F1249" s="23" t="s">
        <v>5666</v>
      </c>
      <c r="G1249" s="23">
        <v>20</v>
      </c>
      <c r="H1249" s="5" t="str">
        <f t="shared" si="39"/>
        <v>David EasthopeNaN</v>
      </c>
      <c r="I1249" s="23" t="s">
        <v>9468</v>
      </c>
      <c r="J1249" s="23" t="s">
        <v>339</v>
      </c>
    </row>
    <row r="1250" spans="1:10" ht="17.100000000000001">
      <c r="A1250" s="23" t="s">
        <v>9469</v>
      </c>
      <c r="B1250" s="23" t="str">
        <f t="shared" si="38"/>
        <v>Tom Eastman</v>
      </c>
      <c r="C1250" s="23" t="s">
        <v>339</v>
      </c>
      <c r="D1250" s="23" t="s">
        <v>7051</v>
      </c>
      <c r="E1250" s="23" t="s">
        <v>132</v>
      </c>
      <c r="F1250" s="23" t="s">
        <v>38</v>
      </c>
      <c r="G1250" s="23">
        <v>23</v>
      </c>
      <c r="H1250" s="5" t="str">
        <f t="shared" si="39"/>
        <v>Tom EastmanColchester</v>
      </c>
      <c r="I1250" s="23" t="s">
        <v>9470</v>
      </c>
      <c r="J1250" s="23" t="s">
        <v>339</v>
      </c>
    </row>
    <row r="1251" spans="1:10" ht="17.100000000000001">
      <c r="A1251" s="23" t="s">
        <v>9471</v>
      </c>
      <c r="B1251" s="23" t="str">
        <f t="shared" si="38"/>
        <v>Craig Eastmond</v>
      </c>
      <c r="C1251" s="23" t="s">
        <v>339</v>
      </c>
      <c r="D1251" s="23" t="s">
        <v>212</v>
      </c>
      <c r="E1251" s="23" t="s">
        <v>4427</v>
      </c>
      <c r="F1251" s="23" t="s">
        <v>8394</v>
      </c>
      <c r="G1251" s="23">
        <v>24</v>
      </c>
      <c r="H1251" s="5" t="str">
        <f t="shared" si="39"/>
        <v>Craig EastmondSutton Utd</v>
      </c>
      <c r="I1251" s="23" t="s">
        <v>9472</v>
      </c>
      <c r="J1251" s="23" t="s">
        <v>339</v>
      </c>
    </row>
    <row r="1252" spans="1:10" ht="17.100000000000001">
      <c r="A1252" s="23" t="s">
        <v>9473</v>
      </c>
      <c r="B1252" s="23" t="str">
        <f t="shared" si="38"/>
        <v>Jake Eastwood</v>
      </c>
      <c r="C1252" s="23" t="s">
        <v>339</v>
      </c>
      <c r="D1252" s="23" t="s">
        <v>166</v>
      </c>
      <c r="E1252" s="23" t="s">
        <v>250</v>
      </c>
      <c r="F1252" s="23">
        <v>100000043</v>
      </c>
      <c r="G1252" s="23">
        <v>18</v>
      </c>
      <c r="H1252" s="5" t="str">
        <f t="shared" si="39"/>
        <v>Jake EastwoodSheff Utd</v>
      </c>
      <c r="I1252" s="23" t="s">
        <v>9474</v>
      </c>
      <c r="J1252" s="23" t="s">
        <v>339</v>
      </c>
    </row>
    <row r="1253" spans="1:10" ht="17.100000000000001">
      <c r="A1253" s="23" t="s">
        <v>9475</v>
      </c>
      <c r="B1253" s="23" t="str">
        <f t="shared" si="38"/>
        <v>Simon Eastwood</v>
      </c>
      <c r="C1253" s="23" t="s">
        <v>339</v>
      </c>
      <c r="D1253" s="23" t="s">
        <v>166</v>
      </c>
      <c r="E1253" s="23" t="s">
        <v>103</v>
      </c>
      <c r="F1253" s="23">
        <v>100000042</v>
      </c>
      <c r="G1253" s="23">
        <v>26</v>
      </c>
      <c r="H1253" s="5" t="str">
        <f t="shared" si="39"/>
        <v>Simon EastwoodBlackburn</v>
      </c>
      <c r="I1253" s="23" t="s">
        <v>9476</v>
      </c>
      <c r="J1253" s="23" t="s">
        <v>339</v>
      </c>
    </row>
    <row r="1254" spans="1:10" ht="17.100000000000001">
      <c r="A1254" s="23" t="s">
        <v>9477</v>
      </c>
      <c r="B1254" s="23" t="str">
        <f t="shared" si="38"/>
        <v>Jamie Eaton-Collins</v>
      </c>
      <c r="C1254" s="23" t="s">
        <v>339</v>
      </c>
      <c r="D1254" s="23" t="s">
        <v>7102</v>
      </c>
      <c r="E1254" s="23" t="s">
        <v>657</v>
      </c>
      <c r="F1254" s="23">
        <v>100000042</v>
      </c>
      <c r="G1254" s="23">
        <v>18</v>
      </c>
      <c r="H1254" s="5" t="str">
        <f t="shared" si="39"/>
        <v>Jamie Eaton-CollinsNorwich</v>
      </c>
      <c r="I1254" s="23" t="s">
        <v>7828</v>
      </c>
      <c r="J1254" s="23" t="s">
        <v>339</v>
      </c>
    </row>
    <row r="1255" spans="1:10" ht="17.100000000000001">
      <c r="A1255" s="23" t="s">
        <v>9478</v>
      </c>
      <c r="B1255" s="23" t="str">
        <f t="shared" si="38"/>
        <v>Tom Eaves</v>
      </c>
      <c r="C1255" s="23" t="s">
        <v>339</v>
      </c>
      <c r="D1255" s="23" t="s">
        <v>7048</v>
      </c>
      <c r="E1255" s="23" t="s">
        <v>204</v>
      </c>
      <c r="F1255" s="23">
        <v>100000043</v>
      </c>
      <c r="G1255" s="23">
        <v>23</v>
      </c>
      <c r="H1255" s="5" t="str">
        <f t="shared" si="39"/>
        <v>Tom EavesBolton</v>
      </c>
      <c r="I1255" s="23" t="s">
        <v>9479</v>
      </c>
      <c r="J1255" s="23" t="s">
        <v>339</v>
      </c>
    </row>
    <row r="1256" spans="1:10" ht="17.100000000000001">
      <c r="A1256" s="23" t="s">
        <v>9480</v>
      </c>
      <c r="B1256" s="23" t="str">
        <f t="shared" si="38"/>
        <v>Sylvan Ebanks-Blake</v>
      </c>
      <c r="C1256" s="23" t="s">
        <v>7038</v>
      </c>
      <c r="D1256" s="23" t="s">
        <v>7048</v>
      </c>
      <c r="E1256" s="23" t="s">
        <v>37</v>
      </c>
      <c r="F1256" s="23" t="s">
        <v>38</v>
      </c>
      <c r="G1256" s="23">
        <v>29</v>
      </c>
      <c r="H1256" s="5" t="str">
        <f t="shared" si="39"/>
        <v>Sylvan Ebanks-BlakeChesterfield</v>
      </c>
      <c r="I1256" s="23" t="s">
        <v>9481</v>
      </c>
      <c r="J1256" s="23" t="s">
        <v>339</v>
      </c>
    </row>
    <row r="1257" spans="1:10" ht="17.100000000000001">
      <c r="A1257" s="23" t="s">
        <v>9482</v>
      </c>
      <c r="B1257" s="23" t="str">
        <f t="shared" si="38"/>
        <v>Ethan Ebanks-Landell</v>
      </c>
      <c r="C1257" s="23" t="s">
        <v>339</v>
      </c>
      <c r="D1257" s="23" t="s">
        <v>7462</v>
      </c>
      <c r="E1257" s="23" t="s">
        <v>263</v>
      </c>
      <c r="F1257" s="23" t="s">
        <v>91</v>
      </c>
      <c r="G1257" s="23">
        <v>22</v>
      </c>
      <c r="H1257" s="5" t="str">
        <f t="shared" si="39"/>
        <v>Ethan Ebanks-LandellWolves</v>
      </c>
      <c r="I1257" s="23" t="s">
        <v>9483</v>
      </c>
      <c r="J1257" s="23" t="s">
        <v>339</v>
      </c>
    </row>
    <row r="1258" spans="1:10" ht="17.100000000000001">
      <c r="A1258" s="23" t="s">
        <v>9484</v>
      </c>
      <c r="B1258" s="23" t="str">
        <f t="shared" si="38"/>
        <v>Cameron Ebbutt</v>
      </c>
      <c r="C1258" s="23" t="s">
        <v>339</v>
      </c>
      <c r="D1258" s="23" t="s">
        <v>7048</v>
      </c>
      <c r="E1258" s="23" t="s">
        <v>284</v>
      </c>
      <c r="F1258" s="23">
        <v>100000052</v>
      </c>
      <c r="G1258" s="23">
        <v>16</v>
      </c>
      <c r="H1258" s="5" t="str">
        <f t="shared" si="39"/>
        <v>Cameron EbbuttBirmingham</v>
      </c>
      <c r="I1258" s="23" t="s">
        <v>8629</v>
      </c>
      <c r="J1258" s="23" t="s">
        <v>339</v>
      </c>
    </row>
    <row r="1259" spans="1:10" ht="17.100000000000001">
      <c r="A1259" s="23" t="s">
        <v>9485</v>
      </c>
      <c r="B1259" s="23" t="str">
        <f t="shared" si="38"/>
        <v>Nathan Eccleston</v>
      </c>
      <c r="C1259" s="23" t="s">
        <v>339</v>
      </c>
      <c r="D1259" s="23" t="s">
        <v>7124</v>
      </c>
      <c r="E1259" s="23" t="s">
        <v>5666</v>
      </c>
      <c r="F1259" s="23" t="s">
        <v>5666</v>
      </c>
      <c r="G1259" s="23">
        <v>24</v>
      </c>
      <c r="H1259" s="5" t="str">
        <f t="shared" si="39"/>
        <v>Nathan EcclestonNaN</v>
      </c>
      <c r="I1259" s="23" t="s">
        <v>9486</v>
      </c>
      <c r="J1259" s="23" t="s">
        <v>339</v>
      </c>
    </row>
    <row r="1260" spans="1:10" ht="17.100000000000001">
      <c r="A1260" s="23" t="s">
        <v>9487</v>
      </c>
      <c r="B1260" s="23" t="str">
        <f t="shared" si="38"/>
        <v>Adam Eckersley</v>
      </c>
      <c r="C1260" s="23" t="s">
        <v>339</v>
      </c>
      <c r="D1260" s="23" t="s">
        <v>7160</v>
      </c>
      <c r="E1260" s="23" t="s">
        <v>4081</v>
      </c>
      <c r="F1260" s="23" t="s">
        <v>1311</v>
      </c>
      <c r="G1260" s="23">
        <v>29</v>
      </c>
      <c r="H1260" s="5" t="str">
        <f t="shared" si="39"/>
        <v>Adam EckersleyHibernian</v>
      </c>
      <c r="I1260" s="23" t="s">
        <v>9488</v>
      </c>
      <c r="J1260" s="23" t="s">
        <v>4798</v>
      </c>
    </row>
    <row r="1261" spans="1:10" ht="17.100000000000001">
      <c r="A1261" s="23" t="s">
        <v>9489</v>
      </c>
      <c r="B1261" s="23" t="str">
        <f t="shared" si="38"/>
        <v>Richard Eckersley</v>
      </c>
      <c r="C1261" s="23" t="s">
        <v>339</v>
      </c>
      <c r="D1261" s="23" t="s">
        <v>7194</v>
      </c>
      <c r="E1261" s="23" t="s">
        <v>234</v>
      </c>
      <c r="F1261" s="23" t="s">
        <v>38</v>
      </c>
      <c r="G1261" s="23">
        <v>26</v>
      </c>
      <c r="H1261" s="5" t="str">
        <f t="shared" si="39"/>
        <v>Richard EckersleyOldham</v>
      </c>
      <c r="I1261" s="23" t="s">
        <v>9490</v>
      </c>
      <c r="J1261" s="23" t="s">
        <v>339</v>
      </c>
    </row>
    <row r="1262" spans="1:10" ht="17.100000000000001">
      <c r="A1262" s="23" t="s">
        <v>9491</v>
      </c>
      <c r="B1262" s="23" t="str">
        <f t="shared" si="38"/>
        <v>Bradley Ede</v>
      </c>
      <c r="C1262" s="23" t="s">
        <v>339</v>
      </c>
      <c r="D1262" s="23" t="s">
        <v>7102</v>
      </c>
      <c r="E1262" s="23" t="s">
        <v>200</v>
      </c>
      <c r="F1262" s="23">
        <v>100000044</v>
      </c>
      <c r="G1262" s="23">
        <v>17</v>
      </c>
      <c r="H1262" s="5" t="str">
        <f t="shared" si="39"/>
        <v>Bradley EdePort Vale</v>
      </c>
      <c r="I1262" s="23" t="s">
        <v>7446</v>
      </c>
      <c r="J1262" s="23" t="s">
        <v>339</v>
      </c>
    </row>
    <row r="1263" spans="1:10" ht="17.100000000000001">
      <c r="A1263" s="23" t="s">
        <v>9492</v>
      </c>
      <c r="B1263" s="23" t="str">
        <f t="shared" si="38"/>
        <v>Anthony Edgar</v>
      </c>
      <c r="C1263" s="23" t="s">
        <v>9493</v>
      </c>
      <c r="D1263" s="23" t="s">
        <v>7039</v>
      </c>
      <c r="E1263" s="23" t="s">
        <v>1177</v>
      </c>
      <c r="F1263" s="23" t="s">
        <v>7081</v>
      </c>
      <c r="G1263" s="23">
        <v>24</v>
      </c>
      <c r="H1263" s="5" t="str">
        <f t="shared" si="39"/>
        <v>Anthony EdgarBraintree</v>
      </c>
      <c r="I1263" s="23" t="s">
        <v>9494</v>
      </c>
      <c r="J1263" s="23" t="s">
        <v>339</v>
      </c>
    </row>
    <row r="1264" spans="1:10" ht="17.100000000000001">
      <c r="A1264" s="23" t="s">
        <v>9495</v>
      </c>
      <c r="B1264" s="23" t="str">
        <f t="shared" si="38"/>
        <v>George Edmundson</v>
      </c>
      <c r="C1264" s="23" t="s">
        <v>339</v>
      </c>
      <c r="D1264" s="23" t="s">
        <v>7051</v>
      </c>
      <c r="E1264" s="23" t="s">
        <v>234</v>
      </c>
      <c r="F1264" s="23">
        <v>100000047</v>
      </c>
      <c r="G1264" s="23">
        <v>17</v>
      </c>
      <c r="H1264" s="5" t="str">
        <f t="shared" si="39"/>
        <v>George EdmundsonOldham</v>
      </c>
      <c r="I1264" s="23" t="s">
        <v>9496</v>
      </c>
      <c r="J1264" s="23" t="s">
        <v>339</v>
      </c>
    </row>
    <row r="1265" spans="1:10" ht="17.100000000000001">
      <c r="A1265" s="23" t="s">
        <v>9497</v>
      </c>
      <c r="B1265" s="23" t="str">
        <f t="shared" si="38"/>
        <v>Toby Edser</v>
      </c>
      <c r="C1265" s="23" t="s">
        <v>339</v>
      </c>
      <c r="D1265" s="23" t="s">
        <v>7042</v>
      </c>
      <c r="E1265" s="23" t="s">
        <v>332</v>
      </c>
      <c r="F1265" s="23">
        <v>100000052</v>
      </c>
      <c r="G1265" s="23">
        <v>16</v>
      </c>
      <c r="H1265" s="5" t="str">
        <f t="shared" si="39"/>
        <v>Toby EdserNottm Forest</v>
      </c>
      <c r="I1265" s="23" t="s">
        <v>9498</v>
      </c>
      <c r="J1265" s="23" t="s">
        <v>339</v>
      </c>
    </row>
    <row r="1266" spans="1:10" ht="17.100000000000001">
      <c r="A1266" s="23" t="s">
        <v>9499</v>
      </c>
      <c r="B1266" s="23" t="str">
        <f t="shared" si="38"/>
        <v>Adetayo Edun</v>
      </c>
      <c r="C1266" s="23" t="s">
        <v>7084</v>
      </c>
      <c r="D1266" s="23" t="s">
        <v>7059</v>
      </c>
      <c r="E1266" s="23" t="s">
        <v>395</v>
      </c>
      <c r="F1266" s="23">
        <v>100000042</v>
      </c>
      <c r="G1266" s="23">
        <v>17</v>
      </c>
      <c r="H1266" s="5" t="str">
        <f t="shared" si="39"/>
        <v>Adetayo EdunFulham</v>
      </c>
      <c r="I1266" s="23" t="s">
        <v>9500</v>
      </c>
      <c r="J1266" s="23" t="s">
        <v>339</v>
      </c>
    </row>
    <row r="1267" spans="1:10" ht="17.100000000000001">
      <c r="A1267" s="23" t="s">
        <v>9501</v>
      </c>
      <c r="B1267" s="23" t="str">
        <f t="shared" si="38"/>
        <v>Archie Edwards</v>
      </c>
      <c r="C1267" s="23" t="s">
        <v>339</v>
      </c>
      <c r="D1267" s="23" t="s">
        <v>7160</v>
      </c>
      <c r="E1267" s="23" t="s">
        <v>517</v>
      </c>
      <c r="F1267" s="23">
        <v>100000043</v>
      </c>
      <c r="G1267" s="23">
        <v>17</v>
      </c>
      <c r="H1267" s="5" t="str">
        <f t="shared" si="39"/>
        <v>Archie EdwardsCharlton</v>
      </c>
      <c r="I1267" s="23" t="s">
        <v>9502</v>
      </c>
      <c r="J1267" s="23" t="s">
        <v>339</v>
      </c>
    </row>
    <row r="1268" spans="1:10" ht="17.100000000000001">
      <c r="A1268" s="23" t="s">
        <v>9503</v>
      </c>
      <c r="B1268" s="23" t="str">
        <f t="shared" si="38"/>
        <v>Callum Edwards</v>
      </c>
      <c r="C1268" s="23" t="s">
        <v>339</v>
      </c>
      <c r="D1268" s="23" t="s">
        <v>7051</v>
      </c>
      <c r="E1268" s="23" t="s">
        <v>412</v>
      </c>
      <c r="F1268" s="23">
        <v>100000053</v>
      </c>
      <c r="G1268" s="23">
        <v>16</v>
      </c>
      <c r="H1268" s="5" t="str">
        <f t="shared" si="39"/>
        <v>Callum EdwardsBurton</v>
      </c>
      <c r="I1268" s="23" t="s">
        <v>8104</v>
      </c>
      <c r="J1268" s="23" t="s">
        <v>339</v>
      </c>
    </row>
    <row r="1269" spans="1:10" ht="17.100000000000001">
      <c r="A1269" s="23" t="s">
        <v>9504</v>
      </c>
      <c r="B1269" s="23" t="str">
        <f t="shared" si="38"/>
        <v>Joe Edwards</v>
      </c>
      <c r="C1269" s="23" t="s">
        <v>339</v>
      </c>
      <c r="D1269" s="23" t="s">
        <v>7534</v>
      </c>
      <c r="E1269" s="23" t="s">
        <v>132</v>
      </c>
      <c r="F1269" s="23" t="s">
        <v>38</v>
      </c>
      <c r="G1269" s="23">
        <v>24</v>
      </c>
      <c r="H1269" s="5" t="str">
        <f t="shared" si="39"/>
        <v>Joe EdwardsColchester</v>
      </c>
      <c r="I1269" s="23" t="s">
        <v>9505</v>
      </c>
      <c r="J1269" s="23" t="s">
        <v>339</v>
      </c>
    </row>
    <row r="1270" spans="1:10" ht="33.950000000000003">
      <c r="A1270" s="23" t="s">
        <v>9506</v>
      </c>
      <c r="B1270" s="23" t="str">
        <f t="shared" si="38"/>
        <v>Jonathan Edwards</v>
      </c>
      <c r="C1270" s="23" t="s">
        <v>339</v>
      </c>
      <c r="D1270" s="23" t="s">
        <v>7048</v>
      </c>
      <c r="E1270" s="23" t="s">
        <v>2352</v>
      </c>
      <c r="F1270" s="23" t="s">
        <v>7035</v>
      </c>
      <c r="G1270" s="23">
        <v>18</v>
      </c>
      <c r="H1270" s="5" t="str">
        <f t="shared" si="39"/>
        <v>Jonathan EdwardsIlkeston</v>
      </c>
      <c r="I1270" s="23" t="s">
        <v>9507</v>
      </c>
      <c r="J1270" s="23" t="s">
        <v>339</v>
      </c>
    </row>
    <row r="1271" spans="1:10" ht="17.100000000000001">
      <c r="A1271" s="23" t="s">
        <v>9508</v>
      </c>
      <c r="B1271" s="23" t="str">
        <f t="shared" si="38"/>
        <v>Kyle Edwards</v>
      </c>
      <c r="C1271" s="23" t="s">
        <v>339</v>
      </c>
      <c r="D1271" s="23" t="s">
        <v>7481</v>
      </c>
      <c r="E1271" s="23" t="s">
        <v>225</v>
      </c>
      <c r="F1271" s="23">
        <v>100000042</v>
      </c>
      <c r="G1271" s="23">
        <v>17</v>
      </c>
      <c r="H1271" s="5" t="str">
        <f t="shared" si="39"/>
        <v>Kyle EdwardsWest Brom</v>
      </c>
      <c r="I1271" s="23" t="s">
        <v>8781</v>
      </c>
      <c r="J1271" s="23" t="s">
        <v>339</v>
      </c>
    </row>
    <row r="1272" spans="1:10" ht="17.100000000000001">
      <c r="A1272" s="23" t="s">
        <v>9509</v>
      </c>
      <c r="B1272" s="23" t="str">
        <f t="shared" si="38"/>
        <v>Liam Edwards</v>
      </c>
      <c r="C1272" s="23" t="s">
        <v>339</v>
      </c>
      <c r="D1272" s="23" t="s">
        <v>7051</v>
      </c>
      <c r="E1272" s="23" t="s">
        <v>537</v>
      </c>
      <c r="F1272" s="23">
        <v>100000042</v>
      </c>
      <c r="G1272" s="23">
        <v>18</v>
      </c>
      <c r="H1272" s="5" t="str">
        <f t="shared" si="39"/>
        <v>Liam EdwardsStoke</v>
      </c>
      <c r="I1272" s="23" t="s">
        <v>9510</v>
      </c>
      <c r="J1272" s="23" t="s">
        <v>339</v>
      </c>
    </row>
    <row r="1273" spans="1:10" ht="17.100000000000001">
      <c r="A1273" s="23" t="s">
        <v>9511</v>
      </c>
      <c r="B1273" s="23" t="str">
        <f t="shared" si="38"/>
        <v>Marcus Edwards</v>
      </c>
      <c r="C1273" s="23" t="s">
        <v>9512</v>
      </c>
      <c r="D1273" s="23" t="s">
        <v>7481</v>
      </c>
      <c r="E1273" s="23" t="s">
        <v>175</v>
      </c>
      <c r="F1273" s="23">
        <v>100000051</v>
      </c>
      <c r="G1273" s="23">
        <v>16</v>
      </c>
      <c r="H1273" s="5" t="str">
        <f t="shared" si="39"/>
        <v>Marcus EdwardsTottenham</v>
      </c>
      <c r="I1273" s="23" t="s">
        <v>8986</v>
      </c>
      <c r="J1273" s="23" t="s">
        <v>339</v>
      </c>
    </row>
    <row r="1274" spans="1:10" ht="17.100000000000001">
      <c r="A1274" s="23" t="s">
        <v>9513</v>
      </c>
      <c r="B1274" s="23" t="str">
        <f t="shared" si="38"/>
        <v>Micah Edwards</v>
      </c>
      <c r="C1274" s="23" t="s">
        <v>339</v>
      </c>
      <c r="D1274" s="23" t="s">
        <v>7048</v>
      </c>
      <c r="E1274" s="23" t="s">
        <v>275</v>
      </c>
      <c r="F1274" s="23">
        <v>100000051</v>
      </c>
      <c r="G1274" s="23">
        <v>16</v>
      </c>
      <c r="H1274" s="5" t="str">
        <f t="shared" si="39"/>
        <v>Micah EdwardsDerby</v>
      </c>
      <c r="I1274" s="23" t="s">
        <v>7392</v>
      </c>
      <c r="J1274" s="23" t="s">
        <v>339</v>
      </c>
    </row>
    <row r="1275" spans="1:10" ht="17.100000000000001">
      <c r="A1275" s="23" t="s">
        <v>9514</v>
      </c>
      <c r="B1275" s="23" t="str">
        <f t="shared" si="38"/>
        <v>Mike Edwards</v>
      </c>
      <c r="C1275" s="23" t="s">
        <v>339</v>
      </c>
      <c r="D1275" s="23" t="s">
        <v>7051</v>
      </c>
      <c r="E1275" s="23" t="s">
        <v>68</v>
      </c>
      <c r="F1275" s="23" t="s">
        <v>18</v>
      </c>
      <c r="G1275" s="23">
        <v>35</v>
      </c>
      <c r="H1275" s="5" t="str">
        <f t="shared" si="39"/>
        <v>Mike EdwardsNotts Co</v>
      </c>
      <c r="I1275" s="23" t="s">
        <v>9515</v>
      </c>
      <c r="J1275" s="23" t="s">
        <v>339</v>
      </c>
    </row>
    <row r="1276" spans="1:10" ht="17.100000000000001">
      <c r="A1276" s="23" t="s">
        <v>9516</v>
      </c>
      <c r="B1276" s="23" t="str">
        <f t="shared" si="38"/>
        <v>Opanin Edwards</v>
      </c>
      <c r="C1276" s="23" t="s">
        <v>339</v>
      </c>
      <c r="D1276" s="23" t="s">
        <v>9517</v>
      </c>
      <c r="E1276" s="23" t="s">
        <v>236</v>
      </c>
      <c r="F1276" s="23">
        <v>100000052</v>
      </c>
      <c r="G1276" s="23">
        <v>16</v>
      </c>
      <c r="H1276" s="5" t="str">
        <f t="shared" si="39"/>
        <v>Opanin EdwardsBristol City</v>
      </c>
      <c r="I1276" s="23" t="s">
        <v>7857</v>
      </c>
      <c r="J1276" s="23" t="s">
        <v>339</v>
      </c>
    </row>
    <row r="1277" spans="1:10" ht="17.100000000000001">
      <c r="A1277" s="23" t="s">
        <v>9518</v>
      </c>
      <c r="B1277" s="23" t="str">
        <f t="shared" si="38"/>
        <v>Phil Edwards</v>
      </c>
      <c r="C1277" s="23" t="s">
        <v>339</v>
      </c>
      <c r="D1277" s="23" t="s">
        <v>7462</v>
      </c>
      <c r="E1277" s="23" t="s">
        <v>412</v>
      </c>
      <c r="F1277" s="23" t="s">
        <v>38</v>
      </c>
      <c r="G1277" s="23">
        <v>29</v>
      </c>
      <c r="H1277" s="5" t="str">
        <f t="shared" si="39"/>
        <v>Phil EdwardsBurton</v>
      </c>
      <c r="I1277" s="23" t="s">
        <v>9519</v>
      </c>
      <c r="J1277" s="23" t="s">
        <v>339</v>
      </c>
    </row>
    <row r="1278" spans="1:10" ht="17.100000000000001">
      <c r="A1278" s="23" t="s">
        <v>9520</v>
      </c>
      <c r="B1278" s="23" t="str">
        <f t="shared" si="38"/>
        <v>Preston Edwards</v>
      </c>
      <c r="C1278" s="23" t="s">
        <v>339</v>
      </c>
      <c r="D1278" s="23" t="s">
        <v>166</v>
      </c>
      <c r="E1278" s="23" t="s">
        <v>4059</v>
      </c>
      <c r="F1278" s="23" t="s">
        <v>7081</v>
      </c>
      <c r="G1278" s="23">
        <v>25</v>
      </c>
      <c r="H1278" s="5" t="str">
        <f t="shared" si="39"/>
        <v>Preston EdwardsBoreham Wood</v>
      </c>
      <c r="I1278" s="23" t="s">
        <v>9521</v>
      </c>
      <c r="J1278" s="23" t="s">
        <v>339</v>
      </c>
    </row>
    <row r="1279" spans="1:10" ht="17.100000000000001">
      <c r="A1279" s="23" t="s">
        <v>9522</v>
      </c>
      <c r="B1279" s="23" t="str">
        <f t="shared" si="38"/>
        <v>Ryan Edwards</v>
      </c>
      <c r="C1279" s="23" t="s">
        <v>339</v>
      </c>
      <c r="D1279" s="23" t="s">
        <v>7051</v>
      </c>
      <c r="E1279" s="23" t="s">
        <v>27</v>
      </c>
      <c r="F1279" s="23" t="s">
        <v>18</v>
      </c>
      <c r="G1279" s="23">
        <v>21</v>
      </c>
      <c r="H1279" s="5" t="str">
        <f t="shared" si="39"/>
        <v>Ryan EdwardsMorecambe</v>
      </c>
      <c r="I1279" s="23" t="s">
        <v>9523</v>
      </c>
      <c r="J1279" s="23" t="s">
        <v>339</v>
      </c>
    </row>
    <row r="1280" spans="1:10" ht="17.100000000000001">
      <c r="A1280" s="23" t="s">
        <v>9524</v>
      </c>
      <c r="B1280" s="23" t="str">
        <f t="shared" si="38"/>
        <v>Tom Edwards</v>
      </c>
      <c r="C1280" s="23" t="s">
        <v>339</v>
      </c>
      <c r="D1280" s="23" t="s">
        <v>7170</v>
      </c>
      <c r="E1280" s="23" t="s">
        <v>537</v>
      </c>
      <c r="F1280" s="23">
        <v>100000051</v>
      </c>
      <c r="G1280" s="23">
        <v>17</v>
      </c>
      <c r="H1280" s="5" t="str">
        <f t="shared" si="39"/>
        <v>Tom EdwardsStoke</v>
      </c>
      <c r="I1280" s="23" t="s">
        <v>9106</v>
      </c>
      <c r="J1280" s="23" t="s">
        <v>339</v>
      </c>
    </row>
    <row r="1281" spans="1:10" ht="17.100000000000001">
      <c r="A1281" s="23" t="s">
        <v>9525</v>
      </c>
      <c r="B1281" s="23" t="str">
        <f t="shared" si="38"/>
        <v>Alfie Egan</v>
      </c>
      <c r="C1281" s="23" t="s">
        <v>339</v>
      </c>
      <c r="D1281" s="23" t="s">
        <v>212</v>
      </c>
      <c r="E1281" s="23" t="s">
        <v>79</v>
      </c>
      <c r="F1281" s="23">
        <v>100000045</v>
      </c>
      <c r="G1281" s="23">
        <v>17</v>
      </c>
      <c r="H1281" s="5" t="str">
        <f t="shared" si="39"/>
        <v>Alfie EganAFC Wimbledon</v>
      </c>
      <c r="I1281" s="23" t="s">
        <v>9526</v>
      </c>
      <c r="J1281" s="23" t="s">
        <v>339</v>
      </c>
    </row>
    <row r="1282" spans="1:10" ht="17.100000000000001">
      <c r="A1282" s="23" t="s">
        <v>9527</v>
      </c>
      <c r="B1282" s="23" t="str">
        <f t="shared" ref="B1282:B1345" si="40">MID(A1282 &amp; " " &amp; A1282, FIND(", ", A1282) + 2, LEN(A1282) - FIND(", ", A1282) - 1) &amp; " " &amp; LEFT(A1282, FIND(", ", A1282) - 1)</f>
        <v>Jack Egan</v>
      </c>
      <c r="C1282" s="23" t="s">
        <v>339</v>
      </c>
      <c r="D1282" s="23" t="s">
        <v>7048</v>
      </c>
      <c r="E1282" s="23" t="s">
        <v>370</v>
      </c>
      <c r="F1282" s="23">
        <v>100000056</v>
      </c>
      <c r="G1282" s="23">
        <v>16</v>
      </c>
      <c r="H1282" s="5" t="str">
        <f t="shared" ref="H1282:H1345" si="41">B1282 &amp; E1282</f>
        <v>Jack EganCarlisle</v>
      </c>
      <c r="I1282" s="23" t="s">
        <v>7192</v>
      </c>
      <c r="J1282" s="23" t="s">
        <v>339</v>
      </c>
    </row>
    <row r="1283" spans="1:10" ht="17.100000000000001">
      <c r="A1283" s="23" t="s">
        <v>9528</v>
      </c>
      <c r="B1283" s="23" t="str">
        <f t="shared" si="40"/>
        <v>Kyle Egan</v>
      </c>
      <c r="C1283" s="23" t="s">
        <v>339</v>
      </c>
      <c r="D1283" s="23" t="s">
        <v>7170</v>
      </c>
      <c r="E1283" s="23" t="s">
        <v>177</v>
      </c>
      <c r="F1283" s="23" t="s">
        <v>7090</v>
      </c>
      <c r="G1283" s="23">
        <v>17</v>
      </c>
      <c r="H1283" s="5" t="str">
        <f t="shared" si="41"/>
        <v>Kyle EganExeter</v>
      </c>
      <c r="I1283" s="23" t="s">
        <v>9529</v>
      </c>
      <c r="J1283" s="23" t="s">
        <v>339</v>
      </c>
    </row>
    <row r="1284" spans="1:10" ht="17.100000000000001">
      <c r="A1284" s="23" t="s">
        <v>9530</v>
      </c>
      <c r="B1284" s="23" t="str">
        <f t="shared" si="40"/>
        <v>Mandela Egbo</v>
      </c>
      <c r="C1284" s="23" t="s">
        <v>7084</v>
      </c>
      <c r="D1284" s="23" t="s">
        <v>7170</v>
      </c>
      <c r="E1284" s="23" t="s">
        <v>1885</v>
      </c>
      <c r="F1284" s="23">
        <v>100000072</v>
      </c>
      <c r="G1284" s="23">
        <v>17</v>
      </c>
      <c r="H1284" s="5" t="str">
        <f t="shared" si="41"/>
        <v>Mandela EgboBMG</v>
      </c>
      <c r="I1284" s="23" t="s">
        <v>9531</v>
      </c>
      <c r="J1284" s="23" t="s">
        <v>3867</v>
      </c>
    </row>
    <row r="1285" spans="1:10" ht="17.100000000000001">
      <c r="A1285" s="23" t="s">
        <v>9532</v>
      </c>
      <c r="B1285" s="23" t="str">
        <f t="shared" si="40"/>
        <v>Owen Eggington</v>
      </c>
      <c r="C1285" s="23" t="s">
        <v>339</v>
      </c>
      <c r="D1285" s="23" t="s">
        <v>7042</v>
      </c>
      <c r="E1285" s="23" t="s">
        <v>263</v>
      </c>
      <c r="F1285" s="23">
        <v>100000051</v>
      </c>
      <c r="G1285" s="23">
        <v>16</v>
      </c>
      <c r="H1285" s="5" t="str">
        <f t="shared" si="41"/>
        <v>Owen EggingtonWolves</v>
      </c>
      <c r="I1285" s="23" t="s">
        <v>9533</v>
      </c>
      <c r="J1285" s="23" t="s">
        <v>339</v>
      </c>
    </row>
    <row r="1286" spans="1:10" ht="17.100000000000001">
      <c r="A1286" s="23" t="s">
        <v>9534</v>
      </c>
      <c r="B1286" s="23" t="str">
        <f t="shared" si="40"/>
        <v>Jake Eggleton</v>
      </c>
      <c r="C1286" s="23" t="s">
        <v>339</v>
      </c>
      <c r="D1286" s="23" t="s">
        <v>7462</v>
      </c>
      <c r="E1286" s="23" t="s">
        <v>127</v>
      </c>
      <c r="F1286" s="23">
        <v>100000051</v>
      </c>
      <c r="G1286" s="23">
        <v>16</v>
      </c>
      <c r="H1286" s="5" t="str">
        <f t="shared" si="41"/>
        <v>Jake EggletonWest Ham</v>
      </c>
      <c r="I1286" s="23" t="s">
        <v>9019</v>
      </c>
      <c r="J1286" s="23" t="s">
        <v>339</v>
      </c>
    </row>
    <row r="1287" spans="1:10" ht="17.100000000000001">
      <c r="A1287" s="23" t="s">
        <v>9535</v>
      </c>
      <c r="B1287" s="23" t="str">
        <f t="shared" si="40"/>
        <v>Ovie Ejaria</v>
      </c>
      <c r="C1287" s="23" t="s">
        <v>7084</v>
      </c>
      <c r="D1287" s="23" t="s">
        <v>9536</v>
      </c>
      <c r="E1287" s="23" t="s">
        <v>57</v>
      </c>
      <c r="F1287" s="23">
        <v>100000042</v>
      </c>
      <c r="G1287" s="23">
        <v>17</v>
      </c>
      <c r="H1287" s="5" t="str">
        <f t="shared" si="41"/>
        <v>Ovie EjariaLiverpool</v>
      </c>
      <c r="I1287" s="23" t="s">
        <v>8951</v>
      </c>
      <c r="J1287" s="23" t="s">
        <v>339</v>
      </c>
    </row>
    <row r="1288" spans="1:10" ht="17.100000000000001">
      <c r="A1288" s="23" t="s">
        <v>9537</v>
      </c>
      <c r="B1288" s="23" t="str">
        <f t="shared" si="40"/>
        <v>Lateef Elford-Alliyu</v>
      </c>
      <c r="C1288" s="23" t="s">
        <v>7084</v>
      </c>
      <c r="D1288" s="23" t="s">
        <v>7048</v>
      </c>
      <c r="E1288" s="23" t="s">
        <v>93</v>
      </c>
      <c r="F1288" s="23" t="s">
        <v>38</v>
      </c>
      <c r="G1288" s="23">
        <v>23</v>
      </c>
      <c r="H1288" s="5" t="str">
        <f t="shared" si="41"/>
        <v>Lateef Elford-AlliyuCoventry</v>
      </c>
      <c r="I1288" s="23" t="s">
        <v>9538</v>
      </c>
      <c r="J1288" s="23" t="s">
        <v>339</v>
      </c>
    </row>
    <row r="1289" spans="1:10" ht="17.100000000000001">
      <c r="A1289" s="23" t="s">
        <v>9539</v>
      </c>
      <c r="B1289" s="23" t="str">
        <f t="shared" si="40"/>
        <v>Medy Elito</v>
      </c>
      <c r="C1289" s="23" t="s">
        <v>7113</v>
      </c>
      <c r="D1289" s="23" t="s">
        <v>7039</v>
      </c>
      <c r="E1289" s="23" t="s">
        <v>616</v>
      </c>
      <c r="F1289" s="23" t="s">
        <v>18</v>
      </c>
      <c r="G1289" s="23">
        <v>25</v>
      </c>
      <c r="H1289" s="5" t="str">
        <f t="shared" si="41"/>
        <v>Medy ElitoNewport Co</v>
      </c>
      <c r="I1289" s="23" t="s">
        <v>8855</v>
      </c>
      <c r="J1289" s="23" t="s">
        <v>339</v>
      </c>
    </row>
    <row r="1290" spans="1:10" ht="17.100000000000001">
      <c r="A1290" s="23" t="s">
        <v>9540</v>
      </c>
      <c r="B1290" s="23" t="str">
        <f t="shared" si="40"/>
        <v>Callum Ellesley</v>
      </c>
      <c r="C1290" s="23" t="s">
        <v>339</v>
      </c>
      <c r="D1290" s="23" t="s">
        <v>7051</v>
      </c>
      <c r="E1290" s="23" t="s">
        <v>657</v>
      </c>
      <c r="F1290" s="23">
        <v>100000051</v>
      </c>
      <c r="G1290" s="23">
        <v>16</v>
      </c>
      <c r="H1290" s="5" t="str">
        <f t="shared" si="41"/>
        <v>Callum EllesleyNorwich</v>
      </c>
      <c r="I1290" s="23" t="s">
        <v>8328</v>
      </c>
      <c r="J1290" s="23" t="s">
        <v>339</v>
      </c>
    </row>
    <row r="1291" spans="1:10" ht="17.100000000000001">
      <c r="A1291" s="23" t="s">
        <v>9541</v>
      </c>
      <c r="B1291" s="23" t="str">
        <f t="shared" si="40"/>
        <v>Lewis Ellington</v>
      </c>
      <c r="C1291" s="23" t="s">
        <v>339</v>
      </c>
      <c r="D1291" s="23" t="s">
        <v>7054</v>
      </c>
      <c r="E1291" s="23" t="s">
        <v>121</v>
      </c>
      <c r="F1291" s="23">
        <v>100000057</v>
      </c>
      <c r="G1291" s="23">
        <v>16</v>
      </c>
      <c r="H1291" s="5" t="str">
        <f t="shared" si="41"/>
        <v>Lewis EllingtonBristol Rovers</v>
      </c>
      <c r="I1291" s="23" t="s">
        <v>9542</v>
      </c>
      <c r="J1291" s="23" t="s">
        <v>339</v>
      </c>
    </row>
    <row r="1292" spans="1:10" ht="17.100000000000001">
      <c r="A1292" s="23" t="s">
        <v>9543</v>
      </c>
      <c r="B1292" s="23" t="str">
        <f t="shared" si="40"/>
        <v>Callum Elliott</v>
      </c>
      <c r="C1292" s="23" t="s">
        <v>339</v>
      </c>
      <c r="D1292" s="23" t="s">
        <v>7051</v>
      </c>
      <c r="E1292" s="23" t="s">
        <v>252</v>
      </c>
      <c r="F1292" s="23">
        <v>100000052</v>
      </c>
      <c r="G1292" s="23">
        <v>16</v>
      </c>
      <c r="H1292" s="5" t="str">
        <f t="shared" si="41"/>
        <v>Callum ElliottHuddersfield</v>
      </c>
      <c r="I1292" s="23" t="s">
        <v>9544</v>
      </c>
      <c r="J1292" s="23" t="s">
        <v>339</v>
      </c>
    </row>
    <row r="1293" spans="1:10" ht="17.100000000000001">
      <c r="A1293" s="23" t="s">
        <v>9545</v>
      </c>
      <c r="B1293" s="23" t="str">
        <f t="shared" si="40"/>
        <v>Christie Elliott</v>
      </c>
      <c r="C1293" s="23" t="s">
        <v>339</v>
      </c>
      <c r="D1293" s="23" t="s">
        <v>7124</v>
      </c>
      <c r="E1293" s="23" t="s">
        <v>4325</v>
      </c>
      <c r="F1293" s="23" t="s">
        <v>2190</v>
      </c>
      <c r="G1293" s="23">
        <v>24</v>
      </c>
      <c r="H1293" s="5" t="str">
        <f t="shared" si="41"/>
        <v>Christie ElliottPartick Thistle</v>
      </c>
      <c r="I1293" s="23" t="s">
        <v>9546</v>
      </c>
      <c r="J1293" s="23" t="s">
        <v>4798</v>
      </c>
    </row>
    <row r="1294" spans="1:10" ht="17.100000000000001">
      <c r="A1294" s="23" t="s">
        <v>9547</v>
      </c>
      <c r="B1294" s="23" t="str">
        <f t="shared" si="40"/>
        <v>Danny Elliott</v>
      </c>
      <c r="C1294" s="23" t="s">
        <v>339</v>
      </c>
      <c r="D1294" s="23" t="s">
        <v>7048</v>
      </c>
      <c r="E1294" s="23" t="s">
        <v>5666</v>
      </c>
      <c r="F1294" s="23" t="s">
        <v>5666</v>
      </c>
      <c r="G1294" s="23">
        <v>19</v>
      </c>
      <c r="H1294" s="5" t="str">
        <f t="shared" si="41"/>
        <v>Danny ElliottNaN</v>
      </c>
      <c r="I1294" s="23" t="s">
        <v>9548</v>
      </c>
      <c r="J1294" s="23" t="s">
        <v>339</v>
      </c>
    </row>
    <row r="1295" spans="1:10" ht="17.100000000000001">
      <c r="A1295" s="23" t="s">
        <v>9549</v>
      </c>
      <c r="B1295" s="23" t="str">
        <f t="shared" si="40"/>
        <v>Dylan Elliott</v>
      </c>
      <c r="C1295" s="23" t="s">
        <v>339</v>
      </c>
      <c r="D1295" s="23" t="s">
        <v>7042</v>
      </c>
      <c r="E1295" s="23" t="s">
        <v>187</v>
      </c>
      <c r="F1295" s="23">
        <v>100000046</v>
      </c>
      <c r="G1295" s="23">
        <v>17</v>
      </c>
      <c r="H1295" s="5" t="str">
        <f t="shared" si="41"/>
        <v>Dylan ElliottHartlepool</v>
      </c>
      <c r="I1295" s="23" t="s">
        <v>7325</v>
      </c>
      <c r="J1295" s="23" t="s">
        <v>339</v>
      </c>
    </row>
    <row r="1296" spans="1:10" ht="17.100000000000001">
      <c r="A1296" s="23" t="s">
        <v>9550</v>
      </c>
      <c r="B1296" s="23" t="str">
        <f t="shared" si="40"/>
        <v>Tom Elliott</v>
      </c>
      <c r="C1296" s="23" t="s">
        <v>339</v>
      </c>
      <c r="D1296" s="23" t="s">
        <v>7048</v>
      </c>
      <c r="E1296" s="23" t="s">
        <v>79</v>
      </c>
      <c r="F1296" s="23" t="s">
        <v>18</v>
      </c>
      <c r="G1296" s="23">
        <v>24</v>
      </c>
      <c r="H1296" s="5" t="str">
        <f t="shared" si="41"/>
        <v>Tom ElliottAFC Wimbledon</v>
      </c>
      <c r="I1296" s="23" t="s">
        <v>9551</v>
      </c>
      <c r="J1296" s="23" t="s">
        <v>339</v>
      </c>
    </row>
    <row r="1297" spans="1:10" ht="17.100000000000001">
      <c r="A1297" s="23" t="s">
        <v>9552</v>
      </c>
      <c r="B1297" s="23" t="str">
        <f t="shared" si="40"/>
        <v>Mark Ellis</v>
      </c>
      <c r="C1297" s="23" t="s">
        <v>339</v>
      </c>
      <c r="D1297" s="23" t="s">
        <v>7051</v>
      </c>
      <c r="E1297" s="23" t="s">
        <v>112</v>
      </c>
      <c r="F1297" s="23" t="s">
        <v>38</v>
      </c>
      <c r="G1297" s="23">
        <v>26</v>
      </c>
      <c r="H1297" s="5" t="str">
        <f t="shared" si="41"/>
        <v>Mark EllisShrewsbury</v>
      </c>
      <c r="I1297" s="23" t="s">
        <v>9553</v>
      </c>
      <c r="J1297" s="23" t="s">
        <v>339</v>
      </c>
    </row>
    <row r="1298" spans="1:10" ht="17.100000000000001">
      <c r="A1298" s="23" t="s">
        <v>9554</v>
      </c>
      <c r="B1298" s="23" t="str">
        <f t="shared" si="40"/>
        <v>James Ellison</v>
      </c>
      <c r="C1298" s="23" t="s">
        <v>339</v>
      </c>
      <c r="D1298" s="23" t="s">
        <v>7054</v>
      </c>
      <c r="E1298" s="23" t="s">
        <v>5666</v>
      </c>
      <c r="F1298" s="23" t="s">
        <v>5666</v>
      </c>
      <c r="G1298" s="23">
        <v>23</v>
      </c>
      <c r="H1298" s="5" t="str">
        <f t="shared" si="41"/>
        <v>James EllisonNaN</v>
      </c>
      <c r="I1298" s="23" t="s">
        <v>7769</v>
      </c>
      <c r="J1298" s="23" t="s">
        <v>339</v>
      </c>
    </row>
    <row r="1299" spans="1:10" ht="17.100000000000001">
      <c r="A1299" s="23" t="s">
        <v>9555</v>
      </c>
      <c r="B1299" s="23" t="str">
        <f t="shared" si="40"/>
        <v>Kevin Ellison</v>
      </c>
      <c r="C1299" s="23" t="s">
        <v>339</v>
      </c>
      <c r="D1299" s="23" t="s">
        <v>7097</v>
      </c>
      <c r="E1299" s="23" t="s">
        <v>27</v>
      </c>
      <c r="F1299" s="23" t="s">
        <v>18</v>
      </c>
      <c r="G1299" s="23">
        <v>36</v>
      </c>
      <c r="H1299" s="5" t="str">
        <f t="shared" si="41"/>
        <v>Kevin EllisonMorecambe</v>
      </c>
      <c r="I1299" s="23" t="s">
        <v>9556</v>
      </c>
      <c r="J1299" s="23" t="s">
        <v>339</v>
      </c>
    </row>
    <row r="1300" spans="1:10" ht="17.100000000000001">
      <c r="A1300" s="23" t="s">
        <v>9557</v>
      </c>
      <c r="B1300" s="23" t="str">
        <f t="shared" si="40"/>
        <v>Tommy Elphick</v>
      </c>
      <c r="C1300" s="23" t="s">
        <v>339</v>
      </c>
      <c r="D1300" s="23" t="s">
        <v>7051</v>
      </c>
      <c r="E1300" s="23" t="s">
        <v>836</v>
      </c>
      <c r="F1300" s="23" t="s">
        <v>7125</v>
      </c>
      <c r="G1300" s="23">
        <v>27</v>
      </c>
      <c r="H1300" s="5" t="str">
        <f t="shared" si="41"/>
        <v>Tommy ElphickBournemouth</v>
      </c>
      <c r="I1300" s="23" t="s">
        <v>9558</v>
      </c>
      <c r="J1300" s="23" t="s">
        <v>339</v>
      </c>
    </row>
    <row r="1301" spans="1:10" ht="17.100000000000001">
      <c r="A1301" s="23" t="s">
        <v>9559</v>
      </c>
      <c r="B1301" s="23" t="str">
        <f t="shared" si="40"/>
        <v>Matthew Elsdon</v>
      </c>
      <c r="C1301" s="23" t="s">
        <v>339</v>
      </c>
      <c r="D1301" s="23" t="s">
        <v>7051</v>
      </c>
      <c r="E1301" s="23" t="s">
        <v>136</v>
      </c>
      <c r="F1301" s="23">
        <v>100000042</v>
      </c>
      <c r="G1301" s="23">
        <v>18</v>
      </c>
      <c r="H1301" s="5" t="str">
        <f t="shared" si="41"/>
        <v>Matthew ElsdonMiddlesbrough</v>
      </c>
      <c r="I1301" s="23" t="s">
        <v>9560</v>
      </c>
      <c r="J1301" s="23" t="s">
        <v>339</v>
      </c>
    </row>
    <row r="1302" spans="1:10" ht="17.100000000000001">
      <c r="A1302" s="23" t="s">
        <v>9561</v>
      </c>
      <c r="B1302" s="23" t="str">
        <f t="shared" si="40"/>
        <v>Ross Elsom</v>
      </c>
      <c r="C1302" s="23" t="s">
        <v>339</v>
      </c>
      <c r="D1302" s="23" t="s">
        <v>7042</v>
      </c>
      <c r="E1302" s="23" t="s">
        <v>127</v>
      </c>
      <c r="F1302" s="23">
        <v>100000051</v>
      </c>
      <c r="G1302" s="23">
        <v>17</v>
      </c>
      <c r="H1302" s="5" t="str">
        <f t="shared" si="41"/>
        <v>Ross ElsomWest Ham</v>
      </c>
      <c r="I1302" s="23" t="s">
        <v>9562</v>
      </c>
      <c r="J1302" s="23" t="s">
        <v>339</v>
      </c>
    </row>
    <row r="1303" spans="1:10" ht="17.100000000000001">
      <c r="A1303" s="23" t="s">
        <v>9563</v>
      </c>
      <c r="B1303" s="23" t="str">
        <f t="shared" si="40"/>
        <v>Charlie Elsworth</v>
      </c>
      <c r="C1303" s="23" t="s">
        <v>339</v>
      </c>
      <c r="D1303" s="23" t="s">
        <v>8662</v>
      </c>
      <c r="E1303" s="23" t="s">
        <v>5666</v>
      </c>
      <c r="F1303" s="23" t="s">
        <v>5666</v>
      </c>
      <c r="G1303" s="23">
        <v>22</v>
      </c>
      <c r="H1303" s="5" t="str">
        <f t="shared" si="41"/>
        <v>Charlie ElsworthNaN</v>
      </c>
      <c r="I1303" s="23" t="s">
        <v>9564</v>
      </c>
      <c r="J1303" s="23" t="s">
        <v>339</v>
      </c>
    </row>
    <row r="1304" spans="1:10" ht="17.100000000000001">
      <c r="A1304" s="23" t="s">
        <v>9565</v>
      </c>
      <c r="B1304" s="23" t="str">
        <f t="shared" si="40"/>
        <v>Elliot Embleton</v>
      </c>
      <c r="C1304" s="23" t="s">
        <v>339</v>
      </c>
      <c r="D1304" s="23" t="s">
        <v>7042</v>
      </c>
      <c r="E1304" s="23" t="s">
        <v>669</v>
      </c>
      <c r="F1304" s="23">
        <v>100000051</v>
      </c>
      <c r="G1304" s="23">
        <v>16</v>
      </c>
      <c r="H1304" s="5" t="str">
        <f t="shared" si="41"/>
        <v>Elliot EmbletonSunderland</v>
      </c>
      <c r="I1304" s="23" t="s">
        <v>8790</v>
      </c>
      <c r="J1304" s="23" t="s">
        <v>339</v>
      </c>
    </row>
    <row r="1305" spans="1:10" ht="17.100000000000001">
      <c r="A1305" s="23" t="s">
        <v>9566</v>
      </c>
      <c r="B1305" s="23" t="str">
        <f t="shared" si="40"/>
        <v>Jay Emmanuel-Thomas</v>
      </c>
      <c r="C1305" s="23" t="s">
        <v>9567</v>
      </c>
      <c r="D1305" s="23" t="s">
        <v>7398</v>
      </c>
      <c r="E1305" s="23" t="s">
        <v>98</v>
      </c>
      <c r="F1305" s="23" t="s">
        <v>91</v>
      </c>
      <c r="G1305" s="23">
        <v>24</v>
      </c>
      <c r="H1305" s="5" t="str">
        <f t="shared" si="41"/>
        <v>Jay Emmanuel-ThomasQ.P.R.</v>
      </c>
      <c r="I1305" s="23" t="s">
        <v>9257</v>
      </c>
      <c r="J1305" s="23" t="s">
        <v>339</v>
      </c>
    </row>
    <row r="1306" spans="1:10" ht="17.100000000000001">
      <c r="A1306" s="23" t="s">
        <v>9568</v>
      </c>
      <c r="B1306" s="23" t="str">
        <f t="shared" si="40"/>
        <v>Joshua Emmanuel</v>
      </c>
      <c r="C1306" s="23" t="s">
        <v>9569</v>
      </c>
      <c r="D1306" s="23" t="s">
        <v>7170</v>
      </c>
      <c r="E1306" s="23" t="s">
        <v>159</v>
      </c>
      <c r="F1306" s="23">
        <v>100000043</v>
      </c>
      <c r="G1306" s="23">
        <v>17</v>
      </c>
      <c r="H1306" s="5" t="str">
        <f t="shared" si="41"/>
        <v>Joshua EmmanuelIpswich</v>
      </c>
      <c r="I1306" s="23" t="s">
        <v>9570</v>
      </c>
      <c r="J1306" s="23" t="s">
        <v>339</v>
      </c>
    </row>
    <row r="1307" spans="1:10" ht="17.100000000000001">
      <c r="A1307" s="23" t="s">
        <v>9571</v>
      </c>
      <c r="B1307" s="23" t="str">
        <f t="shared" si="40"/>
        <v>Moses Emmanuel</v>
      </c>
      <c r="C1307" s="23" t="s">
        <v>339</v>
      </c>
      <c r="D1307" s="23" t="s">
        <v>7124</v>
      </c>
      <c r="E1307" s="23" t="s">
        <v>868</v>
      </c>
      <c r="F1307" s="23" t="s">
        <v>7081</v>
      </c>
      <c r="G1307" s="23">
        <v>25</v>
      </c>
      <c r="H1307" s="5" t="str">
        <f t="shared" si="41"/>
        <v>Moses EmmanuelBromley</v>
      </c>
      <c r="I1307" s="23" t="s">
        <v>9572</v>
      </c>
      <c r="J1307" s="23" t="s">
        <v>339</v>
      </c>
    </row>
    <row r="1308" spans="1:10" ht="17.100000000000001">
      <c r="A1308" s="23" t="s">
        <v>9573</v>
      </c>
      <c r="B1308" s="23" t="str">
        <f t="shared" si="40"/>
        <v>Joshua Emmins</v>
      </c>
      <c r="C1308" s="23" t="s">
        <v>339</v>
      </c>
      <c r="D1308" s="23" t="s">
        <v>7059</v>
      </c>
      <c r="E1308" s="23" t="s">
        <v>470</v>
      </c>
      <c r="F1308" s="23">
        <v>100000053</v>
      </c>
      <c r="G1308" s="23">
        <v>16</v>
      </c>
      <c r="H1308" s="5" t="str">
        <f t="shared" si="41"/>
        <v>Joshua EmminsCambridge</v>
      </c>
      <c r="I1308" s="23" t="s">
        <v>9574</v>
      </c>
      <c r="J1308" s="23" t="s">
        <v>339</v>
      </c>
    </row>
    <row r="1309" spans="1:10" ht="17.100000000000001">
      <c r="A1309" s="23" t="s">
        <v>9575</v>
      </c>
      <c r="B1309" s="23" t="str">
        <f t="shared" si="40"/>
        <v>Callum Emptage</v>
      </c>
      <c r="C1309" s="23" t="s">
        <v>339</v>
      </c>
      <c r="D1309" s="23" t="s">
        <v>7089</v>
      </c>
      <c r="E1309" s="23" t="s">
        <v>217</v>
      </c>
      <c r="F1309" s="23">
        <v>100000045</v>
      </c>
      <c r="G1309" s="23">
        <v>18</v>
      </c>
      <c r="H1309" s="5" t="str">
        <f t="shared" si="41"/>
        <v>Callum EmptageGillingham</v>
      </c>
      <c r="I1309" s="23" t="s">
        <v>9576</v>
      </c>
      <c r="J1309" s="23" t="s">
        <v>339</v>
      </c>
    </row>
    <row r="1310" spans="1:10" ht="17.100000000000001">
      <c r="A1310" s="23" t="s">
        <v>9577</v>
      </c>
      <c r="B1310" s="23" t="str">
        <f t="shared" si="40"/>
        <v>Josh England</v>
      </c>
      <c r="C1310" s="23" t="s">
        <v>339</v>
      </c>
      <c r="D1310" s="23" t="s">
        <v>7051</v>
      </c>
      <c r="E1310" s="23" t="s">
        <v>5666</v>
      </c>
      <c r="F1310" s="23" t="s">
        <v>5666</v>
      </c>
      <c r="G1310" s="23">
        <v>22</v>
      </c>
      <c r="H1310" s="5" t="str">
        <f t="shared" si="41"/>
        <v>Josh EnglandNaN</v>
      </c>
      <c r="I1310" s="23" t="s">
        <v>8312</v>
      </c>
      <c r="J1310" s="23" t="s">
        <v>339</v>
      </c>
    </row>
    <row r="1311" spans="1:10" ht="17.100000000000001">
      <c r="A1311" s="23" t="s">
        <v>9578</v>
      </c>
      <c r="B1311" s="23" t="str">
        <f t="shared" si="40"/>
        <v>Joe English</v>
      </c>
      <c r="C1311" s="23" t="s">
        <v>339</v>
      </c>
      <c r="D1311" s="23" t="s">
        <v>7042</v>
      </c>
      <c r="E1311" s="23" t="s">
        <v>5666</v>
      </c>
      <c r="F1311" s="23" t="s">
        <v>5666</v>
      </c>
      <c r="G1311" s="23">
        <v>18</v>
      </c>
      <c r="H1311" s="5" t="str">
        <f t="shared" si="41"/>
        <v>Joe EnglishNaN</v>
      </c>
      <c r="I1311" s="23" t="s">
        <v>7091</v>
      </c>
      <c r="J1311" s="23" t="s">
        <v>339</v>
      </c>
    </row>
    <row r="1312" spans="1:10" ht="17.100000000000001">
      <c r="A1312" s="23" t="s">
        <v>9579</v>
      </c>
      <c r="B1312" s="23" t="str">
        <f t="shared" si="40"/>
        <v>Niall Ennis</v>
      </c>
      <c r="C1312" s="23" t="s">
        <v>339</v>
      </c>
      <c r="D1312" s="23" t="s">
        <v>7048</v>
      </c>
      <c r="E1312" s="23" t="s">
        <v>263</v>
      </c>
      <c r="F1312" s="23">
        <v>100000051</v>
      </c>
      <c r="G1312" s="23">
        <v>16</v>
      </c>
      <c r="H1312" s="5" t="str">
        <f t="shared" si="41"/>
        <v>Niall EnnisWolves</v>
      </c>
      <c r="I1312" s="23" t="s">
        <v>9580</v>
      </c>
      <c r="J1312" s="23" t="s">
        <v>339</v>
      </c>
    </row>
    <row r="1313" spans="1:10" ht="17.100000000000001">
      <c r="A1313" s="23" t="s">
        <v>9581</v>
      </c>
      <c r="B1313" s="23" t="str">
        <f t="shared" si="40"/>
        <v>Hogan Ephraim</v>
      </c>
      <c r="C1313" s="23" t="s">
        <v>9582</v>
      </c>
      <c r="D1313" s="23" t="s">
        <v>7481</v>
      </c>
      <c r="E1313" s="23" t="s">
        <v>5666</v>
      </c>
      <c r="F1313" s="23" t="s">
        <v>5666</v>
      </c>
      <c r="G1313" s="23">
        <v>27</v>
      </c>
      <c r="H1313" s="5" t="str">
        <f t="shared" si="41"/>
        <v>Hogan EphraimNaN</v>
      </c>
      <c r="I1313" s="23" t="s">
        <v>9583</v>
      </c>
      <c r="J1313" s="23" t="s">
        <v>339</v>
      </c>
    </row>
    <row r="1314" spans="1:10" ht="17.100000000000001">
      <c r="A1314" s="23" t="s">
        <v>9584</v>
      </c>
      <c r="B1314" s="23" t="str">
        <f t="shared" si="40"/>
        <v>Josh Eppiah</v>
      </c>
      <c r="C1314" s="23" t="s">
        <v>339</v>
      </c>
      <c r="D1314" s="23" t="s">
        <v>7124</v>
      </c>
      <c r="E1314" s="23" t="s">
        <v>357</v>
      </c>
      <c r="F1314" s="23">
        <v>100000051</v>
      </c>
      <c r="G1314" s="23">
        <v>16</v>
      </c>
      <c r="H1314" s="5" t="str">
        <f t="shared" si="41"/>
        <v>Josh EppiahLeicester</v>
      </c>
      <c r="I1314" s="23" t="s">
        <v>9585</v>
      </c>
      <c r="J1314" s="23" t="s">
        <v>339</v>
      </c>
    </row>
    <row r="1315" spans="1:10" ht="17.100000000000001">
      <c r="A1315" s="23" t="s">
        <v>9586</v>
      </c>
      <c r="B1315" s="23" t="str">
        <f t="shared" si="40"/>
        <v>Kingsley Eshun</v>
      </c>
      <c r="C1315" s="23" t="s">
        <v>339</v>
      </c>
      <c r="D1315" s="23" t="s">
        <v>7048</v>
      </c>
      <c r="E1315" s="23" t="s">
        <v>290</v>
      </c>
      <c r="F1315" s="23">
        <v>100000052</v>
      </c>
      <c r="G1315" s="23">
        <v>16</v>
      </c>
      <c r="H1315" s="5" t="str">
        <f t="shared" si="41"/>
        <v>Kingsley EshunBrentford</v>
      </c>
      <c r="I1315" s="23" t="s">
        <v>9587</v>
      </c>
      <c r="J1315" s="23" t="s">
        <v>339</v>
      </c>
    </row>
    <row r="1316" spans="1:10" ht="17.100000000000001">
      <c r="A1316" s="23" t="s">
        <v>9588</v>
      </c>
      <c r="B1316" s="23" t="str">
        <f t="shared" si="40"/>
        <v>Connor Essam</v>
      </c>
      <c r="C1316" s="23" t="s">
        <v>339</v>
      </c>
      <c r="D1316" s="23" t="s">
        <v>7462</v>
      </c>
      <c r="E1316" s="23" t="s">
        <v>231</v>
      </c>
      <c r="F1316" s="23" t="s">
        <v>18</v>
      </c>
      <c r="G1316" s="23">
        <v>22</v>
      </c>
      <c r="H1316" s="5" t="str">
        <f t="shared" si="41"/>
        <v>Connor EssamLeyton Orient</v>
      </c>
      <c r="I1316" s="23" t="s">
        <v>9589</v>
      </c>
      <c r="J1316" s="23" t="s">
        <v>339</v>
      </c>
    </row>
    <row r="1317" spans="1:10" ht="17.100000000000001">
      <c r="A1317" s="23" t="s">
        <v>9590</v>
      </c>
      <c r="B1317" s="23" t="str">
        <f t="shared" si="40"/>
        <v>Callum Etches</v>
      </c>
      <c r="C1317" s="23" t="s">
        <v>339</v>
      </c>
      <c r="D1317" s="23" t="s">
        <v>7462</v>
      </c>
      <c r="E1317" s="23" t="s">
        <v>5666</v>
      </c>
      <c r="F1317" s="23" t="s">
        <v>5666</v>
      </c>
      <c r="G1317" s="23">
        <v>19</v>
      </c>
      <c r="H1317" s="5" t="str">
        <f t="shared" si="41"/>
        <v>Callum EtchesNaN</v>
      </c>
      <c r="I1317" s="23" t="s">
        <v>9591</v>
      </c>
      <c r="J1317" s="23" t="s">
        <v>339</v>
      </c>
    </row>
    <row r="1318" spans="1:10" ht="17.100000000000001">
      <c r="A1318" s="23" t="s">
        <v>9592</v>
      </c>
      <c r="B1318" s="23" t="str">
        <f t="shared" si="40"/>
        <v>Marc Ethelston</v>
      </c>
      <c r="C1318" s="23" t="s">
        <v>339</v>
      </c>
      <c r="D1318" s="23" t="s">
        <v>7051</v>
      </c>
      <c r="E1318" s="23" t="s">
        <v>157</v>
      </c>
      <c r="F1318" s="23">
        <v>100000051</v>
      </c>
      <c r="G1318" s="23">
        <v>18</v>
      </c>
      <c r="H1318" s="5" t="str">
        <f t="shared" si="41"/>
        <v>Marc EthelstonReading</v>
      </c>
      <c r="I1318" s="23" t="s">
        <v>9593</v>
      </c>
      <c r="J1318" s="23" t="s">
        <v>339</v>
      </c>
    </row>
    <row r="1319" spans="1:10" ht="17.100000000000001">
      <c r="A1319" s="23" t="s">
        <v>9594</v>
      </c>
      <c r="B1319" s="23" t="str">
        <f t="shared" si="40"/>
        <v>Ross Etheridge</v>
      </c>
      <c r="C1319" s="23" t="s">
        <v>339</v>
      </c>
      <c r="D1319" s="23" t="s">
        <v>166</v>
      </c>
      <c r="E1319" s="23" t="s">
        <v>378</v>
      </c>
      <c r="F1319" s="23" t="s">
        <v>18</v>
      </c>
      <c r="G1319" s="23">
        <v>20</v>
      </c>
      <c r="H1319" s="5" t="str">
        <f t="shared" si="41"/>
        <v>Ross EtheridgeAccrington</v>
      </c>
      <c r="I1319" s="23" t="s">
        <v>9595</v>
      </c>
      <c r="J1319" s="23" t="s">
        <v>339</v>
      </c>
    </row>
    <row r="1320" spans="1:10" ht="17.100000000000001">
      <c r="A1320" s="23" t="s">
        <v>9596</v>
      </c>
      <c r="B1320" s="23" t="str">
        <f t="shared" si="40"/>
        <v>John Eustace</v>
      </c>
      <c r="C1320" s="23" t="s">
        <v>339</v>
      </c>
      <c r="D1320" s="23" t="s">
        <v>212</v>
      </c>
      <c r="E1320" s="23" t="s">
        <v>5666</v>
      </c>
      <c r="F1320" s="23" t="s">
        <v>5666</v>
      </c>
      <c r="G1320" s="23">
        <v>35</v>
      </c>
      <c r="H1320" s="5" t="str">
        <f t="shared" si="41"/>
        <v>John EustaceNaN</v>
      </c>
      <c r="I1320" s="23" t="s">
        <v>9597</v>
      </c>
      <c r="J1320" s="23" t="s">
        <v>339</v>
      </c>
    </row>
    <row r="1321" spans="1:10" ht="17.100000000000001">
      <c r="A1321" s="23" t="s">
        <v>9598</v>
      </c>
      <c r="B1321" s="23" t="str">
        <f t="shared" si="40"/>
        <v>Antony Evans</v>
      </c>
      <c r="C1321" s="23" t="s">
        <v>339</v>
      </c>
      <c r="D1321" s="23" t="s">
        <v>7481</v>
      </c>
      <c r="E1321" s="23" t="s">
        <v>329</v>
      </c>
      <c r="F1321" s="23">
        <v>100000051</v>
      </c>
      <c r="G1321" s="23">
        <v>16</v>
      </c>
      <c r="H1321" s="5" t="str">
        <f t="shared" si="41"/>
        <v>Antony EvansEverton</v>
      </c>
      <c r="I1321" s="23" t="s">
        <v>9599</v>
      </c>
      <c r="J1321" s="23" t="s">
        <v>339</v>
      </c>
    </row>
    <row r="1322" spans="1:10" ht="17.100000000000001">
      <c r="A1322" s="23" t="s">
        <v>9600</v>
      </c>
      <c r="B1322" s="23" t="str">
        <f t="shared" si="40"/>
        <v>Callum Evans</v>
      </c>
      <c r="C1322" s="23" t="s">
        <v>339</v>
      </c>
      <c r="D1322" s="23" t="s">
        <v>7813</v>
      </c>
      <c r="E1322" s="23" t="s">
        <v>376</v>
      </c>
      <c r="F1322" s="23" t="s">
        <v>38</v>
      </c>
      <c r="G1322" s="23">
        <v>19</v>
      </c>
      <c r="H1322" s="5" t="str">
        <f t="shared" si="41"/>
        <v>Callum EvansBarnsley</v>
      </c>
      <c r="I1322" s="23" t="s">
        <v>7855</v>
      </c>
      <c r="J1322" s="23" t="s">
        <v>339</v>
      </c>
    </row>
    <row r="1323" spans="1:10" ht="17.100000000000001">
      <c r="A1323" s="23" t="s">
        <v>9601</v>
      </c>
      <c r="B1323" s="23" t="str">
        <f t="shared" si="40"/>
        <v>Christian Evans</v>
      </c>
      <c r="C1323" s="23" t="s">
        <v>339</v>
      </c>
      <c r="D1323" s="23" t="s">
        <v>166</v>
      </c>
      <c r="E1323" s="23" t="s">
        <v>378</v>
      </c>
      <c r="F1323" s="23" t="s">
        <v>7090</v>
      </c>
      <c r="G1323" s="23">
        <v>16</v>
      </c>
      <c r="H1323" s="5" t="str">
        <f t="shared" si="41"/>
        <v>Christian EvansAccrington</v>
      </c>
      <c r="I1323" s="23" t="s">
        <v>9602</v>
      </c>
      <c r="J1323" s="23" t="s">
        <v>339</v>
      </c>
    </row>
    <row r="1324" spans="1:10" ht="17.100000000000001">
      <c r="A1324" s="23" t="s">
        <v>9603</v>
      </c>
      <c r="B1324" s="23" t="str">
        <f t="shared" si="40"/>
        <v>Declan Evans</v>
      </c>
      <c r="C1324" s="23" t="s">
        <v>339</v>
      </c>
      <c r="D1324" s="23" t="s">
        <v>7051</v>
      </c>
      <c r="E1324" s="23" t="s">
        <v>56</v>
      </c>
      <c r="F1324" s="23">
        <v>100000056</v>
      </c>
      <c r="G1324" s="23">
        <v>16</v>
      </c>
      <c r="H1324" s="5" t="str">
        <f t="shared" si="41"/>
        <v>Declan EvansRochdale</v>
      </c>
      <c r="I1324" s="23" t="s">
        <v>9604</v>
      </c>
      <c r="J1324" s="23" t="s">
        <v>339</v>
      </c>
    </row>
    <row r="1325" spans="1:10" ht="17.100000000000001">
      <c r="A1325" s="23" t="s">
        <v>9605</v>
      </c>
      <c r="B1325" s="23" t="str">
        <f t="shared" si="40"/>
        <v>Gareth Evans</v>
      </c>
      <c r="C1325" s="23" t="s">
        <v>339</v>
      </c>
      <c r="D1325" s="23" t="s">
        <v>7481</v>
      </c>
      <c r="E1325" s="23" t="s">
        <v>326</v>
      </c>
      <c r="F1325" s="23" t="s">
        <v>18</v>
      </c>
      <c r="G1325" s="23">
        <v>27</v>
      </c>
      <c r="H1325" s="5" t="str">
        <f t="shared" si="41"/>
        <v>Gareth EvansPortsmouth</v>
      </c>
      <c r="I1325" s="23" t="s">
        <v>9606</v>
      </c>
      <c r="J1325" s="23" t="s">
        <v>339</v>
      </c>
    </row>
    <row r="1326" spans="1:10" ht="17.100000000000001">
      <c r="A1326" s="23" t="s">
        <v>9607</v>
      </c>
      <c r="B1326" s="23" t="str">
        <f t="shared" si="40"/>
        <v>George Evans</v>
      </c>
      <c r="C1326" s="23" t="s">
        <v>339</v>
      </c>
      <c r="D1326" s="23" t="s">
        <v>7283</v>
      </c>
      <c r="E1326" s="23" t="s">
        <v>490</v>
      </c>
      <c r="F1326" s="23">
        <v>100000042</v>
      </c>
      <c r="G1326" s="23">
        <v>20</v>
      </c>
      <c r="H1326" s="5" t="str">
        <f t="shared" si="41"/>
        <v>George EvansMan City</v>
      </c>
      <c r="I1326" s="23" t="s">
        <v>9608</v>
      </c>
      <c r="J1326" s="23" t="s">
        <v>339</v>
      </c>
    </row>
    <row r="1327" spans="1:10" ht="17.100000000000001">
      <c r="A1327" s="23" t="s">
        <v>9609</v>
      </c>
      <c r="B1327" s="23" t="str">
        <f t="shared" si="40"/>
        <v>Jacob Evans</v>
      </c>
      <c r="C1327" s="23" t="s">
        <v>339</v>
      </c>
      <c r="D1327" s="23" t="s">
        <v>7042</v>
      </c>
      <c r="E1327" s="23" t="s">
        <v>338</v>
      </c>
      <c r="F1327" s="23" t="s">
        <v>7081</v>
      </c>
      <c r="G1327" s="23">
        <v>17</v>
      </c>
      <c r="H1327" s="5" t="str">
        <f t="shared" si="41"/>
        <v>Jacob EvansChester</v>
      </c>
      <c r="I1327" s="23" t="s">
        <v>7862</v>
      </c>
      <c r="J1327" s="23" t="s">
        <v>339</v>
      </c>
    </row>
    <row r="1328" spans="1:10" ht="17.100000000000001">
      <c r="A1328" s="23" t="s">
        <v>9610</v>
      </c>
      <c r="B1328" s="23" t="str">
        <f t="shared" si="40"/>
        <v>Jake Evans</v>
      </c>
      <c r="C1328" s="23" t="s">
        <v>339</v>
      </c>
      <c r="D1328" s="23" t="s">
        <v>7867</v>
      </c>
      <c r="E1328" s="23" t="s">
        <v>86</v>
      </c>
      <c r="F1328" s="23" t="s">
        <v>7090</v>
      </c>
      <c r="G1328" s="23">
        <v>17</v>
      </c>
      <c r="H1328" s="5" t="str">
        <f t="shared" si="41"/>
        <v>Jake EvansSwindon</v>
      </c>
      <c r="I1328" s="23" t="s">
        <v>9611</v>
      </c>
      <c r="J1328" s="23" t="s">
        <v>339</v>
      </c>
    </row>
    <row r="1329" spans="1:10" ht="17.100000000000001">
      <c r="A1329" s="23" t="s">
        <v>9612</v>
      </c>
      <c r="B1329" s="23" t="str">
        <f t="shared" si="40"/>
        <v>Nathan Evans</v>
      </c>
      <c r="C1329" s="23" t="s">
        <v>339</v>
      </c>
      <c r="D1329" s="23" t="s">
        <v>7097</v>
      </c>
      <c r="E1329" s="23" t="s">
        <v>5666</v>
      </c>
      <c r="F1329" s="23" t="s">
        <v>5666</v>
      </c>
      <c r="G1329" s="23">
        <v>20</v>
      </c>
      <c r="H1329" s="5" t="str">
        <f t="shared" si="41"/>
        <v>Nathan EvansNaN</v>
      </c>
      <c r="I1329" s="23" t="s">
        <v>9613</v>
      </c>
      <c r="J1329" s="23" t="s">
        <v>339</v>
      </c>
    </row>
    <row r="1330" spans="1:10" ht="17.100000000000001">
      <c r="A1330" s="23" t="s">
        <v>9614</v>
      </c>
      <c r="B1330" s="23" t="str">
        <f t="shared" si="40"/>
        <v>Rhys Evans</v>
      </c>
      <c r="C1330" s="23" t="s">
        <v>339</v>
      </c>
      <c r="D1330" s="23" t="s">
        <v>7194</v>
      </c>
      <c r="E1330" s="23" t="s">
        <v>5666</v>
      </c>
      <c r="F1330" s="23" t="s">
        <v>5666</v>
      </c>
      <c r="G1330" s="23">
        <v>18</v>
      </c>
      <c r="H1330" s="5" t="str">
        <f t="shared" si="41"/>
        <v>Rhys EvansNaN</v>
      </c>
      <c r="I1330" s="23" t="s">
        <v>9143</v>
      </c>
      <c r="J1330" s="23" t="s">
        <v>339</v>
      </c>
    </row>
    <row r="1331" spans="1:10" ht="17.100000000000001">
      <c r="A1331" s="23" t="s">
        <v>9615</v>
      </c>
      <c r="B1331" s="23" t="str">
        <f t="shared" si="40"/>
        <v>Will Evans</v>
      </c>
      <c r="C1331" s="23" t="s">
        <v>339</v>
      </c>
      <c r="D1331" s="23" t="s">
        <v>7429</v>
      </c>
      <c r="E1331" s="23" t="s">
        <v>2569</v>
      </c>
      <c r="F1331" s="23" t="s">
        <v>7081</v>
      </c>
      <c r="G1331" s="23">
        <v>23</v>
      </c>
      <c r="H1331" s="5" t="str">
        <f t="shared" si="41"/>
        <v>Will EvansEastleigh</v>
      </c>
      <c r="I1331" s="23" t="s">
        <v>9616</v>
      </c>
      <c r="J1331" s="23" t="s">
        <v>339</v>
      </c>
    </row>
    <row r="1332" spans="1:10" ht="17.100000000000001">
      <c r="A1332" s="23" t="s">
        <v>9617</v>
      </c>
      <c r="B1332" s="23" t="str">
        <f t="shared" si="40"/>
        <v>Ian Evatt</v>
      </c>
      <c r="C1332" s="23" t="s">
        <v>339</v>
      </c>
      <c r="D1332" s="23" t="s">
        <v>7051</v>
      </c>
      <c r="E1332" s="23" t="s">
        <v>37</v>
      </c>
      <c r="F1332" s="23" t="s">
        <v>38</v>
      </c>
      <c r="G1332" s="23">
        <v>33</v>
      </c>
      <c r="H1332" s="5" t="str">
        <f t="shared" si="41"/>
        <v>Ian EvattChesterfield</v>
      </c>
      <c r="I1332" s="23" t="s">
        <v>9618</v>
      </c>
      <c r="J1332" s="23" t="s">
        <v>339</v>
      </c>
    </row>
    <row r="1333" spans="1:10" ht="17.100000000000001">
      <c r="A1333" s="23" t="s">
        <v>9619</v>
      </c>
      <c r="B1333" s="23" t="str">
        <f t="shared" si="40"/>
        <v>Jack Everest</v>
      </c>
      <c r="C1333" s="23" t="s">
        <v>339</v>
      </c>
      <c r="D1333" s="23" t="s">
        <v>7153</v>
      </c>
      <c r="E1333" s="23" t="s">
        <v>204</v>
      </c>
      <c r="F1333" s="23">
        <v>100000052</v>
      </c>
      <c r="G1333" s="23">
        <v>16</v>
      </c>
      <c r="H1333" s="5" t="str">
        <f t="shared" si="41"/>
        <v>Jack EverestBolton</v>
      </c>
      <c r="I1333" s="23" t="s">
        <v>9620</v>
      </c>
      <c r="J1333" s="23" t="s">
        <v>339</v>
      </c>
    </row>
    <row r="1334" spans="1:10" ht="17.100000000000001">
      <c r="A1334" s="23" t="s">
        <v>9621</v>
      </c>
      <c r="B1334" s="23" t="str">
        <f t="shared" si="40"/>
        <v>Kegan Everington</v>
      </c>
      <c r="C1334" s="23" t="s">
        <v>339</v>
      </c>
      <c r="D1334" s="23" t="s">
        <v>7140</v>
      </c>
      <c r="E1334" s="23" t="s">
        <v>2443</v>
      </c>
      <c r="F1334" s="23" t="s">
        <v>7081</v>
      </c>
      <c r="G1334" s="23">
        <v>19</v>
      </c>
      <c r="H1334" s="5" t="str">
        <f t="shared" si="41"/>
        <v>Kegan EveringtonLincoln</v>
      </c>
      <c r="I1334" s="23" t="s">
        <v>9622</v>
      </c>
      <c r="J1334" s="23" t="s">
        <v>339</v>
      </c>
    </row>
    <row r="1335" spans="1:10" ht="17.100000000000001">
      <c r="A1335" s="23" t="s">
        <v>9623</v>
      </c>
      <c r="B1335" s="23" t="str">
        <f t="shared" si="40"/>
        <v>Aaron Eyoma</v>
      </c>
      <c r="C1335" s="23" t="s">
        <v>7084</v>
      </c>
      <c r="D1335" s="23" t="s">
        <v>7581</v>
      </c>
      <c r="E1335" s="23" t="s">
        <v>61</v>
      </c>
      <c r="F1335" s="23">
        <v>100000051</v>
      </c>
      <c r="G1335" s="23">
        <v>17</v>
      </c>
      <c r="H1335" s="5" t="str">
        <f t="shared" si="41"/>
        <v>Aaron EyomaArsenal</v>
      </c>
      <c r="I1335" s="23" t="s">
        <v>7525</v>
      </c>
      <c r="J1335" s="23" t="s">
        <v>339</v>
      </c>
    </row>
    <row r="1336" spans="1:10" ht="17.100000000000001">
      <c r="A1336" s="23" t="s">
        <v>9624</v>
      </c>
      <c r="B1336" s="23" t="str">
        <f t="shared" si="40"/>
        <v>Eberechi Eze</v>
      </c>
      <c r="C1336" s="23" t="s">
        <v>339</v>
      </c>
      <c r="D1336" s="23" t="s">
        <v>7102</v>
      </c>
      <c r="E1336" s="23" t="s">
        <v>449</v>
      </c>
      <c r="F1336" s="23">
        <v>100000052</v>
      </c>
      <c r="G1336" s="23">
        <v>17</v>
      </c>
      <c r="H1336" s="5" t="str">
        <f t="shared" si="41"/>
        <v>Eberechi EzeMillwall</v>
      </c>
      <c r="I1336" s="23" t="s">
        <v>9625</v>
      </c>
      <c r="J1336" s="23" t="s">
        <v>339</v>
      </c>
    </row>
    <row r="1337" spans="1:10" ht="17.100000000000001">
      <c r="A1337" s="23" t="s">
        <v>9626</v>
      </c>
      <c r="B1337" s="23" t="str">
        <f t="shared" si="40"/>
        <v>Joshua Ezewele</v>
      </c>
      <c r="C1337" s="23" t="s">
        <v>7084</v>
      </c>
      <c r="D1337" s="23" t="s">
        <v>7170</v>
      </c>
      <c r="E1337" s="23" t="s">
        <v>225</v>
      </c>
      <c r="F1337" s="23">
        <v>100000051</v>
      </c>
      <c r="G1337" s="23">
        <v>18</v>
      </c>
      <c r="H1337" s="5" t="str">
        <f t="shared" si="41"/>
        <v>Joshua EzeweleWest Brom</v>
      </c>
      <c r="I1337" s="23" t="s">
        <v>9627</v>
      </c>
      <c r="J1337" s="23" t="s">
        <v>339</v>
      </c>
    </row>
    <row r="1338" spans="1:10" ht="17.100000000000001">
      <c r="A1338" s="23" t="s">
        <v>9628</v>
      </c>
      <c r="B1338" s="23" t="str">
        <f t="shared" si="40"/>
        <v>Louis Ezewele</v>
      </c>
      <c r="C1338" s="23" t="s">
        <v>339</v>
      </c>
      <c r="D1338" s="23" t="s">
        <v>7462</v>
      </c>
      <c r="E1338" s="23" t="s">
        <v>5666</v>
      </c>
      <c r="F1338" s="23" t="s">
        <v>5666</v>
      </c>
      <c r="G1338" s="23">
        <v>18</v>
      </c>
      <c r="H1338" s="5" t="str">
        <f t="shared" si="41"/>
        <v>Louis EzeweleNaN</v>
      </c>
      <c r="I1338" s="23" t="s">
        <v>8287</v>
      </c>
      <c r="J1338" s="23" t="s">
        <v>339</v>
      </c>
    </row>
    <row r="1339" spans="1:10" ht="17.100000000000001">
      <c r="A1339" s="23" t="s">
        <v>3993</v>
      </c>
      <c r="B1339" s="23" t="e">
        <f t="shared" si="40"/>
        <v>#VALUE!</v>
      </c>
      <c r="C1339" s="23" t="s">
        <v>9629</v>
      </c>
      <c r="D1339" s="23" t="s">
        <v>7097</v>
      </c>
      <c r="E1339" s="23" t="s">
        <v>9630</v>
      </c>
      <c r="F1339" s="23" t="s">
        <v>8247</v>
      </c>
      <c r="G1339" s="23">
        <v>22</v>
      </c>
      <c r="H1339" s="5" t="e">
        <f t="shared" si="41"/>
        <v>#VALUE!</v>
      </c>
      <c r="I1339" s="23" t="s">
        <v>9631</v>
      </c>
      <c r="J1339" s="23" t="s">
        <v>3995</v>
      </c>
    </row>
    <row r="1340" spans="1:10" ht="17.100000000000001">
      <c r="A1340" s="23" t="s">
        <v>9632</v>
      </c>
      <c r="B1340" s="23" t="str">
        <f t="shared" si="40"/>
        <v>Shay Facey</v>
      </c>
      <c r="C1340" s="23" t="s">
        <v>339</v>
      </c>
      <c r="D1340" s="23" t="s">
        <v>7462</v>
      </c>
      <c r="E1340" s="23" t="s">
        <v>3437</v>
      </c>
      <c r="F1340" s="23" t="s">
        <v>8009</v>
      </c>
      <c r="G1340" s="23">
        <v>20</v>
      </c>
      <c r="H1340" s="5" t="str">
        <f t="shared" si="41"/>
        <v>Shay FaceyNYCFC</v>
      </c>
      <c r="I1340" s="23" t="s">
        <v>9633</v>
      </c>
      <c r="J1340" s="23" t="s">
        <v>3438</v>
      </c>
    </row>
    <row r="1341" spans="1:10" ht="17.100000000000001">
      <c r="A1341" s="23" t="s">
        <v>9634</v>
      </c>
      <c r="B1341" s="23" t="str">
        <f t="shared" si="40"/>
        <v>Zac Fagan</v>
      </c>
      <c r="C1341" s="23" t="s">
        <v>339</v>
      </c>
      <c r="D1341" s="23" t="s">
        <v>7051</v>
      </c>
      <c r="E1341" s="23" t="s">
        <v>1883</v>
      </c>
      <c r="F1341" s="23" t="s">
        <v>7081</v>
      </c>
      <c r="G1341" s="23">
        <v>20</v>
      </c>
      <c r="H1341" s="5" t="str">
        <f t="shared" si="41"/>
        <v>Zac FaganWelling</v>
      </c>
      <c r="I1341" s="23" t="s">
        <v>9635</v>
      </c>
      <c r="J1341" s="23" t="s">
        <v>339</v>
      </c>
    </row>
    <row r="1342" spans="1:10" ht="17.100000000000001">
      <c r="A1342" s="23" t="s">
        <v>9636</v>
      </c>
      <c r="B1342" s="23" t="str">
        <f t="shared" si="40"/>
        <v>Jonny Fairbairn</v>
      </c>
      <c r="C1342" s="23" t="s">
        <v>339</v>
      </c>
      <c r="D1342" s="23" t="s">
        <v>7051</v>
      </c>
      <c r="E1342" s="23" t="s">
        <v>3634</v>
      </c>
      <c r="F1342" s="23" t="s">
        <v>3621</v>
      </c>
      <c r="G1342" s="23">
        <v>25</v>
      </c>
      <c r="H1342" s="5" t="str">
        <f t="shared" si="41"/>
        <v>Jonny FairbairnBerwick</v>
      </c>
      <c r="I1342" s="23" t="s">
        <v>9637</v>
      </c>
      <c r="J1342" s="23" t="s">
        <v>4798</v>
      </c>
    </row>
    <row r="1343" spans="1:10" ht="17.100000000000001">
      <c r="A1343" s="23" t="s">
        <v>9638</v>
      </c>
      <c r="B1343" s="23" t="str">
        <f t="shared" si="40"/>
        <v>Waide Fairhurst</v>
      </c>
      <c r="C1343" s="23" t="s">
        <v>339</v>
      </c>
      <c r="D1343" s="23" t="s">
        <v>7054</v>
      </c>
      <c r="E1343" s="23" t="s">
        <v>364</v>
      </c>
      <c r="F1343" s="23" t="s">
        <v>7081</v>
      </c>
      <c r="G1343" s="23">
        <v>26</v>
      </c>
      <c r="H1343" s="5" t="str">
        <f t="shared" si="41"/>
        <v>Waide FairhurstTorquay</v>
      </c>
      <c r="I1343" s="23" t="s">
        <v>8223</v>
      </c>
      <c r="J1343" s="23" t="s">
        <v>339</v>
      </c>
    </row>
    <row r="1344" spans="1:10" ht="17.100000000000001">
      <c r="A1344" s="23" t="s">
        <v>9639</v>
      </c>
      <c r="B1344" s="23" t="str">
        <f t="shared" si="40"/>
        <v>Josh Falkingham</v>
      </c>
      <c r="C1344" s="23" t="s">
        <v>339</v>
      </c>
      <c r="D1344" s="23" t="s">
        <v>9640</v>
      </c>
      <c r="E1344" s="23" t="s">
        <v>4256</v>
      </c>
      <c r="F1344" s="23" t="s">
        <v>2698</v>
      </c>
      <c r="G1344" s="23">
        <v>24</v>
      </c>
      <c r="H1344" s="5" t="str">
        <f t="shared" si="41"/>
        <v>Josh FalkinghamDunfermline</v>
      </c>
      <c r="I1344" s="23" t="s">
        <v>9641</v>
      </c>
      <c r="J1344" s="23" t="s">
        <v>4798</v>
      </c>
    </row>
    <row r="1345" spans="1:10" ht="17.100000000000001">
      <c r="A1345" s="23" t="s">
        <v>9642</v>
      </c>
      <c r="B1345" s="23" t="str">
        <f t="shared" si="40"/>
        <v>Mason Fallon</v>
      </c>
      <c r="C1345" s="23" t="s">
        <v>339</v>
      </c>
      <c r="D1345" s="23" t="s">
        <v>7059</v>
      </c>
      <c r="E1345" s="23" t="s">
        <v>234</v>
      </c>
      <c r="F1345" s="23">
        <v>100000056</v>
      </c>
      <c r="G1345" s="23">
        <v>16</v>
      </c>
      <c r="H1345" s="5" t="str">
        <f t="shared" si="41"/>
        <v>Mason FallonOldham</v>
      </c>
      <c r="I1345" s="23" t="s">
        <v>9643</v>
      </c>
      <c r="J1345" s="23" t="s">
        <v>339</v>
      </c>
    </row>
    <row r="1346" spans="1:10" ht="17.100000000000001">
      <c r="A1346" s="23" t="s">
        <v>9644</v>
      </c>
      <c r="B1346" s="23" t="str">
        <f t="shared" ref="B1346:B1409" si="42">MID(A1346 &amp; " " &amp; A1346, FIND(", ", A1346) + 2, LEN(A1346) - FIND(", ", A1346) - 1) &amp; " " &amp; LEFT(A1346, FIND(", ", A1346) - 1)</f>
        <v>Akin Famewo</v>
      </c>
      <c r="C1346" s="23" t="s">
        <v>339</v>
      </c>
      <c r="D1346" s="23" t="s">
        <v>7042</v>
      </c>
      <c r="E1346" s="23" t="s">
        <v>162</v>
      </c>
      <c r="F1346" s="23">
        <v>100000053</v>
      </c>
      <c r="G1346" s="23">
        <v>16</v>
      </c>
      <c r="H1346" s="5" t="str">
        <f t="shared" ref="H1346:H1409" si="43">B1346 &amp; E1346</f>
        <v>Akin FamewoLuton</v>
      </c>
      <c r="I1346" s="23" t="s">
        <v>9645</v>
      </c>
      <c r="J1346" s="23" t="s">
        <v>339</v>
      </c>
    </row>
    <row r="1347" spans="1:10" ht="17.100000000000001">
      <c r="A1347" s="23" t="s">
        <v>9646</v>
      </c>
      <c r="B1347" s="23" t="str">
        <f t="shared" si="42"/>
        <v>Paul Farman</v>
      </c>
      <c r="C1347" s="23" t="s">
        <v>339</v>
      </c>
      <c r="D1347" s="23" t="s">
        <v>166</v>
      </c>
      <c r="E1347" s="23" t="s">
        <v>2443</v>
      </c>
      <c r="F1347" s="23" t="s">
        <v>7081</v>
      </c>
      <c r="G1347" s="23">
        <v>25</v>
      </c>
      <c r="H1347" s="5" t="str">
        <f t="shared" si="43"/>
        <v>Paul FarmanLincoln</v>
      </c>
      <c r="I1347" s="23" t="s">
        <v>9647</v>
      </c>
      <c r="J1347" s="23" t="s">
        <v>339</v>
      </c>
    </row>
    <row r="1348" spans="1:10" ht="17.100000000000001">
      <c r="A1348" s="23" t="s">
        <v>9648</v>
      </c>
      <c r="B1348" s="23" t="str">
        <f t="shared" si="42"/>
        <v>Kane Farrell</v>
      </c>
      <c r="C1348" s="23" t="s">
        <v>339</v>
      </c>
      <c r="D1348" s="23" t="s">
        <v>7059</v>
      </c>
      <c r="E1348" s="23" t="s">
        <v>5666</v>
      </c>
      <c r="F1348" s="23" t="s">
        <v>5666</v>
      </c>
      <c r="G1348" s="23">
        <v>18</v>
      </c>
      <c r="H1348" s="5" t="str">
        <f t="shared" si="43"/>
        <v>Kane FarrellNaN</v>
      </c>
      <c r="I1348" s="23" t="s">
        <v>7830</v>
      </c>
      <c r="J1348" s="23" t="s">
        <v>339</v>
      </c>
    </row>
    <row r="1349" spans="1:10" ht="17.100000000000001">
      <c r="A1349" s="23" t="s">
        <v>9649</v>
      </c>
      <c r="B1349" s="23" t="str">
        <f t="shared" si="42"/>
        <v>Mackenzie Faulkner</v>
      </c>
      <c r="C1349" s="23" t="s">
        <v>339</v>
      </c>
      <c r="D1349" s="23" t="s">
        <v>7051</v>
      </c>
      <c r="E1349" s="23" t="s">
        <v>200</v>
      </c>
      <c r="F1349" s="23">
        <v>100000044</v>
      </c>
      <c r="G1349" s="23">
        <v>16</v>
      </c>
      <c r="H1349" s="5" t="str">
        <f t="shared" si="43"/>
        <v>Mackenzie FaulknerPort Vale</v>
      </c>
      <c r="I1349" s="23" t="s">
        <v>9650</v>
      </c>
      <c r="J1349" s="23" t="s">
        <v>339</v>
      </c>
    </row>
    <row r="1350" spans="1:10" ht="17.100000000000001">
      <c r="A1350" s="23" t="s">
        <v>9651</v>
      </c>
      <c r="B1350" s="23" t="str">
        <f t="shared" si="42"/>
        <v>Mason Fawns</v>
      </c>
      <c r="C1350" s="23" t="s">
        <v>339</v>
      </c>
      <c r="D1350" s="23" t="s">
        <v>7398</v>
      </c>
      <c r="E1350" s="23" t="s">
        <v>103</v>
      </c>
      <c r="F1350" s="23">
        <v>100000051</v>
      </c>
      <c r="G1350" s="23">
        <v>16</v>
      </c>
      <c r="H1350" s="5" t="str">
        <f t="shared" si="43"/>
        <v>Mason FawnsBlackburn</v>
      </c>
      <c r="I1350" s="23" t="s">
        <v>9259</v>
      </c>
      <c r="J1350" s="23" t="s">
        <v>339</v>
      </c>
    </row>
    <row r="1351" spans="1:10" ht="17.100000000000001">
      <c r="A1351" s="23" t="s">
        <v>9652</v>
      </c>
      <c r="B1351" s="23" t="str">
        <f t="shared" si="42"/>
        <v>Charlie Fayers</v>
      </c>
      <c r="C1351" s="23" t="s">
        <v>339</v>
      </c>
      <c r="D1351" s="23" t="s">
        <v>7445</v>
      </c>
      <c r="E1351" s="23" t="s">
        <v>5666</v>
      </c>
      <c r="F1351" s="23" t="s">
        <v>5666</v>
      </c>
      <c r="G1351" s="23">
        <v>20</v>
      </c>
      <c r="H1351" s="5" t="str">
        <f t="shared" si="43"/>
        <v>Charlie FayersNaN</v>
      </c>
      <c r="I1351" s="23" t="s">
        <v>9653</v>
      </c>
      <c r="J1351" s="23" t="s">
        <v>339</v>
      </c>
    </row>
    <row r="1352" spans="1:10" ht="17.100000000000001">
      <c r="A1352" s="23" t="s">
        <v>9654</v>
      </c>
      <c r="B1352" s="23" t="str">
        <f t="shared" si="42"/>
        <v>Loui Fazakerley</v>
      </c>
      <c r="C1352" s="23" t="s">
        <v>339</v>
      </c>
      <c r="D1352" s="23" t="s">
        <v>7089</v>
      </c>
      <c r="E1352" s="23" t="s">
        <v>1883</v>
      </c>
      <c r="F1352" s="23" t="s">
        <v>7081</v>
      </c>
      <c r="G1352" s="23">
        <v>30</v>
      </c>
      <c r="H1352" s="5" t="str">
        <f t="shared" si="43"/>
        <v>Loui FazakerleyWelling</v>
      </c>
      <c r="I1352" s="23" t="s">
        <v>9655</v>
      </c>
      <c r="J1352" s="23" t="s">
        <v>339</v>
      </c>
    </row>
    <row r="1353" spans="1:10" ht="17.100000000000001">
      <c r="A1353" s="23" t="s">
        <v>9656</v>
      </c>
      <c r="B1353" s="23" t="str">
        <f t="shared" si="42"/>
        <v>Nicky Featherstone</v>
      </c>
      <c r="C1353" s="23" t="s">
        <v>339</v>
      </c>
      <c r="D1353" s="23" t="s">
        <v>212</v>
      </c>
      <c r="E1353" s="23" t="s">
        <v>187</v>
      </c>
      <c r="F1353" s="23" t="s">
        <v>18</v>
      </c>
      <c r="G1353" s="23">
        <v>26</v>
      </c>
      <c r="H1353" s="5" t="str">
        <f t="shared" si="43"/>
        <v>Nicky FeatherstoneHartlepool</v>
      </c>
      <c r="I1353" s="23" t="s">
        <v>9657</v>
      </c>
      <c r="J1353" s="23" t="s">
        <v>339</v>
      </c>
    </row>
    <row r="1354" spans="1:10" ht="17.100000000000001">
      <c r="A1354" s="23" t="s">
        <v>9658</v>
      </c>
      <c r="B1354" s="23" t="str">
        <f t="shared" si="42"/>
        <v>Liam Feeney</v>
      </c>
      <c r="C1354" s="23" t="s">
        <v>9659</v>
      </c>
      <c r="D1354" s="23" t="s">
        <v>7153</v>
      </c>
      <c r="E1354" s="23" t="s">
        <v>204</v>
      </c>
      <c r="F1354" s="23" t="s">
        <v>91</v>
      </c>
      <c r="G1354" s="23">
        <v>28</v>
      </c>
      <c r="H1354" s="5" t="str">
        <f t="shared" si="43"/>
        <v>Liam FeeneyBolton</v>
      </c>
      <c r="I1354" s="23" t="s">
        <v>9660</v>
      </c>
      <c r="J1354" s="23" t="s">
        <v>339</v>
      </c>
    </row>
    <row r="1355" spans="1:10" ht="17.100000000000001">
      <c r="A1355" s="23" t="s">
        <v>9661</v>
      </c>
      <c r="B1355" s="23" t="str">
        <f t="shared" si="42"/>
        <v>Morgan Feeney</v>
      </c>
      <c r="C1355" s="23" t="s">
        <v>339</v>
      </c>
      <c r="D1355" s="23" t="s">
        <v>7051</v>
      </c>
      <c r="E1355" s="23" t="s">
        <v>329</v>
      </c>
      <c r="F1355" s="23">
        <v>100000051</v>
      </c>
      <c r="G1355" s="23">
        <v>16</v>
      </c>
      <c r="H1355" s="5" t="str">
        <f t="shared" si="43"/>
        <v>Morgan FeeneyEverton</v>
      </c>
      <c r="I1355" s="23" t="s">
        <v>9662</v>
      </c>
      <c r="J1355" s="23" t="s">
        <v>339</v>
      </c>
    </row>
    <row r="1356" spans="1:10" ht="17.100000000000001">
      <c r="A1356" s="23" t="s">
        <v>9663</v>
      </c>
      <c r="B1356" s="23" t="str">
        <f t="shared" si="42"/>
        <v>Jordan Fell</v>
      </c>
      <c r="C1356" s="23" t="s">
        <v>339</v>
      </c>
      <c r="D1356" s="23" t="s">
        <v>166</v>
      </c>
      <c r="E1356" s="23" t="s">
        <v>5666</v>
      </c>
      <c r="F1356" s="23" t="s">
        <v>5666</v>
      </c>
      <c r="G1356" s="23">
        <v>19</v>
      </c>
      <c r="H1356" s="5" t="str">
        <f t="shared" si="43"/>
        <v>Jordan FellNaN</v>
      </c>
      <c r="I1356" s="23" t="s">
        <v>9664</v>
      </c>
      <c r="J1356" s="23" t="s">
        <v>339</v>
      </c>
    </row>
    <row r="1357" spans="1:10" ht="17.100000000000001">
      <c r="A1357" s="23" t="s">
        <v>9665</v>
      </c>
      <c r="B1357" s="23" t="str">
        <f t="shared" si="42"/>
        <v>Julius Fenn-Evans</v>
      </c>
      <c r="C1357" s="23" t="s">
        <v>7912</v>
      </c>
      <c r="D1357" s="23" t="s">
        <v>7048</v>
      </c>
      <c r="E1357" s="23" t="s">
        <v>290</v>
      </c>
      <c r="F1357" s="23">
        <v>100000052</v>
      </c>
      <c r="G1357" s="23">
        <v>16</v>
      </c>
      <c r="H1357" s="5" t="str">
        <f t="shared" si="43"/>
        <v>Julius Fenn-EvansBrentford</v>
      </c>
      <c r="I1357" s="23" t="s">
        <v>9666</v>
      </c>
      <c r="J1357" s="23" t="s">
        <v>339</v>
      </c>
    </row>
    <row r="1358" spans="1:10" ht="17.100000000000001">
      <c r="A1358" s="23" t="s">
        <v>9667</v>
      </c>
      <c r="B1358" s="23" t="str">
        <f t="shared" si="42"/>
        <v>Jake Fenton</v>
      </c>
      <c r="C1358" s="23" t="s">
        <v>339</v>
      </c>
      <c r="D1358" s="23" t="s">
        <v>7042</v>
      </c>
      <c r="E1358" s="23" t="s">
        <v>5666</v>
      </c>
      <c r="F1358" s="23" t="s">
        <v>5666</v>
      </c>
      <c r="G1358" s="23">
        <v>18</v>
      </c>
      <c r="H1358" s="5" t="str">
        <f t="shared" si="43"/>
        <v>Jake FentonNaN</v>
      </c>
      <c r="I1358" s="23" t="s">
        <v>9668</v>
      </c>
      <c r="J1358" s="23" t="s">
        <v>339</v>
      </c>
    </row>
    <row r="1359" spans="1:10" ht="17.100000000000001">
      <c r="A1359" s="23" t="s">
        <v>9669</v>
      </c>
      <c r="B1359" s="23" t="str">
        <f t="shared" si="42"/>
        <v>Kieran Fenton</v>
      </c>
      <c r="C1359" s="23" t="s">
        <v>339</v>
      </c>
      <c r="D1359" s="23" t="s">
        <v>7303</v>
      </c>
      <c r="E1359" s="23" t="s">
        <v>5666</v>
      </c>
      <c r="F1359" s="23" t="s">
        <v>5666</v>
      </c>
      <c r="G1359" s="23">
        <v>20</v>
      </c>
      <c r="H1359" s="5" t="str">
        <f t="shared" si="43"/>
        <v>Kieran FentonNaN</v>
      </c>
      <c r="I1359" s="23" t="s">
        <v>9670</v>
      </c>
      <c r="J1359" s="23" t="s">
        <v>339</v>
      </c>
    </row>
    <row r="1360" spans="1:10" ht="17.100000000000001">
      <c r="A1360" s="23" t="s">
        <v>9671</v>
      </c>
      <c r="B1360" s="23" t="str">
        <f t="shared" si="42"/>
        <v>Miles Fenton</v>
      </c>
      <c r="C1360" s="23" t="s">
        <v>339</v>
      </c>
      <c r="D1360" s="23" t="s">
        <v>7042</v>
      </c>
      <c r="E1360" s="23" t="s">
        <v>107</v>
      </c>
      <c r="F1360" s="23">
        <v>100000056</v>
      </c>
      <c r="G1360" s="23">
        <v>16</v>
      </c>
      <c r="H1360" s="5" t="str">
        <f t="shared" si="43"/>
        <v>Miles FentonBurnley</v>
      </c>
      <c r="I1360" s="23" t="s">
        <v>9672</v>
      </c>
      <c r="J1360" s="23" t="s">
        <v>339</v>
      </c>
    </row>
    <row r="1361" spans="1:10" ht="17.100000000000001">
      <c r="A1361" s="23" t="s">
        <v>9673</v>
      </c>
      <c r="B1361" s="23" t="str">
        <f t="shared" si="42"/>
        <v>Bayan Fenwick</v>
      </c>
      <c r="C1361" s="23" t="s">
        <v>339</v>
      </c>
      <c r="D1361" s="23" t="s">
        <v>7102</v>
      </c>
      <c r="E1361" s="23" t="s">
        <v>364</v>
      </c>
      <c r="F1361" s="23" t="s">
        <v>7081</v>
      </c>
      <c r="G1361" s="23">
        <v>21</v>
      </c>
      <c r="H1361" s="5" t="str">
        <f t="shared" si="43"/>
        <v>Bayan FenwickTorquay</v>
      </c>
      <c r="I1361" s="23" t="s">
        <v>9674</v>
      </c>
      <c r="J1361" s="23" t="s">
        <v>339</v>
      </c>
    </row>
    <row r="1362" spans="1:10" ht="17.100000000000001">
      <c r="A1362" s="23" t="s">
        <v>9675</v>
      </c>
      <c r="B1362" s="23" t="str">
        <f t="shared" si="42"/>
        <v>Scott Fenwick</v>
      </c>
      <c r="C1362" s="23" t="s">
        <v>339</v>
      </c>
      <c r="D1362" s="23" t="s">
        <v>7048</v>
      </c>
      <c r="E1362" s="23" t="s">
        <v>187</v>
      </c>
      <c r="F1362" s="23" t="s">
        <v>18</v>
      </c>
      <c r="G1362" s="23">
        <v>25</v>
      </c>
      <c r="H1362" s="5" t="str">
        <f t="shared" si="43"/>
        <v>Scott FenwickHartlepool</v>
      </c>
      <c r="I1362" s="23" t="s">
        <v>9676</v>
      </c>
      <c r="J1362" s="23" t="s">
        <v>339</v>
      </c>
    </row>
    <row r="1363" spans="1:10" ht="17.100000000000001">
      <c r="A1363" s="23" t="s">
        <v>9677</v>
      </c>
      <c r="B1363" s="23" t="str">
        <f t="shared" si="42"/>
        <v>Anton Ferdinand</v>
      </c>
      <c r="C1363" s="23" t="s">
        <v>9678</v>
      </c>
      <c r="D1363" s="23" t="s">
        <v>7051</v>
      </c>
      <c r="E1363" s="23" t="s">
        <v>157</v>
      </c>
      <c r="F1363" s="23" t="s">
        <v>91</v>
      </c>
      <c r="G1363" s="23">
        <v>30</v>
      </c>
      <c r="H1363" s="5" t="str">
        <f t="shared" si="43"/>
        <v>Anton FerdinandReading</v>
      </c>
      <c r="I1363" s="23" t="s">
        <v>9679</v>
      </c>
      <c r="J1363" s="23" t="s">
        <v>339</v>
      </c>
    </row>
    <row r="1364" spans="1:10" ht="17.100000000000001">
      <c r="A1364" s="23" t="s">
        <v>9680</v>
      </c>
      <c r="B1364" s="23" t="str">
        <f t="shared" si="42"/>
        <v>David Ferguson</v>
      </c>
      <c r="C1364" s="23" t="s">
        <v>339</v>
      </c>
      <c r="D1364" s="23" t="s">
        <v>7059</v>
      </c>
      <c r="E1364" s="23" t="s">
        <v>246</v>
      </c>
      <c r="F1364" s="23" t="s">
        <v>38</v>
      </c>
      <c r="G1364" s="23">
        <v>21</v>
      </c>
      <c r="H1364" s="5" t="str">
        <f t="shared" si="43"/>
        <v>David FergusonBlackpool</v>
      </c>
      <c r="I1364" s="23" t="s">
        <v>9681</v>
      </c>
      <c r="J1364" s="23" t="s">
        <v>339</v>
      </c>
    </row>
    <row r="1365" spans="1:10" ht="17.100000000000001">
      <c r="A1365" s="23" t="s">
        <v>9682</v>
      </c>
      <c r="B1365" s="23" t="str">
        <f t="shared" si="42"/>
        <v>Lewis Ferguson</v>
      </c>
      <c r="C1365" s="23" t="s">
        <v>339</v>
      </c>
      <c r="D1365" s="23" t="s">
        <v>7153</v>
      </c>
      <c r="E1365" s="23" t="s">
        <v>5666</v>
      </c>
      <c r="F1365" s="23" t="s">
        <v>5666</v>
      </c>
      <c r="G1365" s="23">
        <v>18</v>
      </c>
      <c r="H1365" s="5" t="str">
        <f t="shared" si="43"/>
        <v>Lewis FergusonNaN</v>
      </c>
      <c r="I1365" s="23" t="s">
        <v>9683</v>
      </c>
      <c r="J1365" s="23" t="s">
        <v>339</v>
      </c>
    </row>
    <row r="1366" spans="1:10" ht="17.100000000000001">
      <c r="A1366" s="23" t="s">
        <v>9684</v>
      </c>
      <c r="B1366" s="23" t="str">
        <f t="shared" si="42"/>
        <v>Ryan Ferguson</v>
      </c>
      <c r="C1366" s="23" t="s">
        <v>339</v>
      </c>
      <c r="D1366" s="23" t="s">
        <v>7048</v>
      </c>
      <c r="E1366" s="23" t="s">
        <v>124</v>
      </c>
      <c r="F1366" s="23">
        <v>100000052</v>
      </c>
      <c r="G1366" s="23">
        <v>16</v>
      </c>
      <c r="H1366" s="5" t="str">
        <f t="shared" si="43"/>
        <v>Ryan FergusonLeeds</v>
      </c>
      <c r="I1366" s="23" t="s">
        <v>7482</v>
      </c>
      <c r="J1366" s="23" t="s">
        <v>339</v>
      </c>
    </row>
    <row r="1367" spans="1:10" ht="17.100000000000001">
      <c r="A1367" s="23" t="s">
        <v>9685</v>
      </c>
      <c r="B1367" s="23" t="str">
        <f t="shared" si="42"/>
        <v>Callum Ferrie</v>
      </c>
      <c r="C1367" s="23" t="s">
        <v>339</v>
      </c>
      <c r="D1367" s="23" t="s">
        <v>166</v>
      </c>
      <c r="E1367" s="23" t="s">
        <v>200</v>
      </c>
      <c r="F1367" s="23">
        <v>100000044</v>
      </c>
      <c r="G1367" s="23">
        <v>18</v>
      </c>
      <c r="H1367" s="5" t="str">
        <f t="shared" si="43"/>
        <v>Callum FerriePort Vale</v>
      </c>
      <c r="I1367" s="23" t="s">
        <v>7929</v>
      </c>
      <c r="J1367" s="23" t="s">
        <v>339</v>
      </c>
    </row>
    <row r="1368" spans="1:10" ht="17.100000000000001">
      <c r="A1368" s="23" t="s">
        <v>9686</v>
      </c>
      <c r="B1368" s="23" t="str">
        <f t="shared" si="42"/>
        <v>Morgan Ferrier</v>
      </c>
      <c r="C1368" s="23" t="s">
        <v>339</v>
      </c>
      <c r="D1368" s="23" t="s">
        <v>7048</v>
      </c>
      <c r="E1368" s="23" t="s">
        <v>5666</v>
      </c>
      <c r="F1368" s="23" t="s">
        <v>5666</v>
      </c>
      <c r="G1368" s="23">
        <v>20</v>
      </c>
      <c r="H1368" s="5" t="str">
        <f t="shared" si="43"/>
        <v>Morgan FerrierNaN</v>
      </c>
      <c r="I1368" s="23" t="s">
        <v>8870</v>
      </c>
      <c r="J1368" s="23" t="s">
        <v>339</v>
      </c>
    </row>
    <row r="1369" spans="1:10" ht="17.100000000000001">
      <c r="A1369" s="23" t="s">
        <v>9687</v>
      </c>
      <c r="B1369" s="23" t="str">
        <f t="shared" si="42"/>
        <v>James Ferry</v>
      </c>
      <c r="C1369" s="23" t="s">
        <v>339</v>
      </c>
      <c r="D1369" s="23" t="s">
        <v>7042</v>
      </c>
      <c r="E1369" s="23" t="s">
        <v>290</v>
      </c>
      <c r="F1369" s="23">
        <v>100000043</v>
      </c>
      <c r="G1369" s="23">
        <v>18</v>
      </c>
      <c r="H1369" s="5" t="str">
        <f t="shared" si="43"/>
        <v>James FerryBrentford</v>
      </c>
      <c r="I1369" s="23" t="s">
        <v>9688</v>
      </c>
      <c r="J1369" s="23" t="s">
        <v>339</v>
      </c>
    </row>
    <row r="1370" spans="1:10" ht="17.100000000000001">
      <c r="A1370" s="23" t="s">
        <v>9689</v>
      </c>
      <c r="B1370" s="23" t="str">
        <f t="shared" si="42"/>
        <v>Bradley Fewster</v>
      </c>
      <c r="C1370" s="23" t="s">
        <v>339</v>
      </c>
      <c r="D1370" s="23" t="s">
        <v>7048</v>
      </c>
      <c r="E1370" s="23" t="s">
        <v>136</v>
      </c>
      <c r="F1370" s="23">
        <v>100000042</v>
      </c>
      <c r="G1370" s="23">
        <v>19</v>
      </c>
      <c r="H1370" s="5" t="str">
        <f t="shared" si="43"/>
        <v>Bradley FewsterMiddlesbrough</v>
      </c>
      <c r="I1370" s="23" t="s">
        <v>7784</v>
      </c>
      <c r="J1370" s="23" t="s">
        <v>339</v>
      </c>
    </row>
    <row r="1371" spans="1:10" ht="17.100000000000001">
      <c r="A1371" s="23" t="s">
        <v>9690</v>
      </c>
      <c r="B1371" s="23" t="str">
        <f t="shared" si="42"/>
        <v>Harry Fidler</v>
      </c>
      <c r="C1371" s="23" t="s">
        <v>339</v>
      </c>
      <c r="D1371" s="23" t="s">
        <v>166</v>
      </c>
      <c r="E1371" s="23" t="s">
        <v>265</v>
      </c>
      <c r="F1371" s="23">
        <v>100000055</v>
      </c>
      <c r="G1371" s="23">
        <v>16</v>
      </c>
      <c r="H1371" s="5" t="str">
        <f t="shared" si="43"/>
        <v>Harry FidlerRotherham</v>
      </c>
      <c r="I1371" s="23" t="s">
        <v>9691</v>
      </c>
      <c r="J1371" s="23" t="s">
        <v>339</v>
      </c>
    </row>
    <row r="1372" spans="1:10" ht="17.100000000000001">
      <c r="A1372" s="23" t="s">
        <v>9692</v>
      </c>
      <c r="B1372" s="23" t="str">
        <f t="shared" si="42"/>
        <v>Chad Field</v>
      </c>
      <c r="C1372" s="23" t="s">
        <v>339</v>
      </c>
      <c r="D1372" s="23" t="s">
        <v>7051</v>
      </c>
      <c r="E1372" s="23" t="s">
        <v>326</v>
      </c>
      <c r="F1372" s="23" t="s">
        <v>7090</v>
      </c>
      <c r="G1372" s="23">
        <v>18</v>
      </c>
      <c r="H1372" s="5" t="str">
        <f t="shared" si="43"/>
        <v>Chad FieldPortsmouth</v>
      </c>
      <c r="I1372" s="23" t="s">
        <v>9693</v>
      </c>
      <c r="J1372" s="23" t="s">
        <v>339</v>
      </c>
    </row>
    <row r="1373" spans="1:10" ht="17.100000000000001">
      <c r="A1373" s="23" t="s">
        <v>9694</v>
      </c>
      <c r="B1373" s="23" t="str">
        <f t="shared" si="42"/>
        <v>Sam Field</v>
      </c>
      <c r="C1373" s="23" t="s">
        <v>339</v>
      </c>
      <c r="D1373" s="23" t="s">
        <v>212</v>
      </c>
      <c r="E1373" s="23" t="s">
        <v>225</v>
      </c>
      <c r="F1373" s="23">
        <v>100000042</v>
      </c>
      <c r="G1373" s="23">
        <v>17</v>
      </c>
      <c r="H1373" s="5" t="str">
        <f t="shared" si="43"/>
        <v>Sam FieldWest Brom</v>
      </c>
      <c r="I1373" s="23" t="s">
        <v>8353</v>
      </c>
      <c r="J1373" s="23" t="s">
        <v>339</v>
      </c>
    </row>
    <row r="1374" spans="1:10" ht="17.100000000000001">
      <c r="A1374" s="23" t="s">
        <v>9695</v>
      </c>
      <c r="B1374" s="23" t="str">
        <f t="shared" si="42"/>
        <v>Frank Fielding</v>
      </c>
      <c r="C1374" s="23" t="s">
        <v>339</v>
      </c>
      <c r="D1374" s="23" t="s">
        <v>166</v>
      </c>
      <c r="E1374" s="23" t="s">
        <v>236</v>
      </c>
      <c r="F1374" s="23" t="s">
        <v>91</v>
      </c>
      <c r="G1374" s="23">
        <v>27</v>
      </c>
      <c r="H1374" s="5" t="str">
        <f t="shared" si="43"/>
        <v>Frank FieldingBristol City</v>
      </c>
      <c r="I1374" s="23" t="s">
        <v>8920</v>
      </c>
      <c r="J1374" s="23" t="s">
        <v>339</v>
      </c>
    </row>
    <row r="1375" spans="1:10" ht="17.100000000000001">
      <c r="A1375" s="23" t="s">
        <v>9696</v>
      </c>
      <c r="B1375" s="23" t="str">
        <f t="shared" si="42"/>
        <v>Jordan Fielding</v>
      </c>
      <c r="C1375" s="23" t="s">
        <v>339</v>
      </c>
      <c r="D1375" s="23" t="s">
        <v>7051</v>
      </c>
      <c r="E1375" s="23" t="s">
        <v>187</v>
      </c>
      <c r="F1375" s="23">
        <v>100000055</v>
      </c>
      <c r="G1375" s="23">
        <v>16</v>
      </c>
      <c r="H1375" s="5" t="str">
        <f t="shared" si="43"/>
        <v>Jordan FieldingHartlepool</v>
      </c>
      <c r="I1375" s="23" t="s">
        <v>9697</v>
      </c>
      <c r="J1375" s="23" t="s">
        <v>339</v>
      </c>
    </row>
    <row r="1376" spans="1:10" ht="17.100000000000001">
      <c r="A1376" s="23" t="s">
        <v>9698</v>
      </c>
      <c r="B1376" s="23" t="str">
        <f t="shared" si="42"/>
        <v>Reece Fielding</v>
      </c>
      <c r="C1376" s="23" t="s">
        <v>339</v>
      </c>
      <c r="D1376" s="23" t="s">
        <v>7048</v>
      </c>
      <c r="E1376" s="23" t="s">
        <v>455</v>
      </c>
      <c r="F1376" s="23">
        <v>100000055</v>
      </c>
      <c r="G1376" s="23">
        <v>16</v>
      </c>
      <c r="H1376" s="5" t="str">
        <f t="shared" si="43"/>
        <v>Reece FieldingDoncaster</v>
      </c>
      <c r="I1376" s="23" t="s">
        <v>9599</v>
      </c>
      <c r="J1376" s="23" t="s">
        <v>339</v>
      </c>
    </row>
    <row r="1377" spans="1:10" ht="17.100000000000001">
      <c r="A1377" s="23" t="s">
        <v>9699</v>
      </c>
      <c r="B1377" s="23" t="str">
        <f t="shared" si="42"/>
        <v>Sam Fielding</v>
      </c>
      <c r="C1377" s="23" t="s">
        <v>339</v>
      </c>
      <c r="D1377" s="23" t="s">
        <v>7042</v>
      </c>
      <c r="E1377" s="23" t="s">
        <v>52</v>
      </c>
      <c r="F1377" s="23">
        <v>100000055</v>
      </c>
      <c r="G1377" s="23">
        <v>16</v>
      </c>
      <c r="H1377" s="5" t="str">
        <f t="shared" si="43"/>
        <v>Sam FieldingYork</v>
      </c>
      <c r="I1377" s="23" t="s">
        <v>7392</v>
      </c>
      <c r="J1377" s="23" t="s">
        <v>339</v>
      </c>
    </row>
    <row r="1378" spans="1:10" ht="17.100000000000001">
      <c r="A1378" s="23" t="s">
        <v>9700</v>
      </c>
      <c r="B1378" s="23" t="str">
        <f t="shared" si="42"/>
        <v>Jack Finch</v>
      </c>
      <c r="C1378" s="23" t="s">
        <v>339</v>
      </c>
      <c r="D1378" s="23" t="s">
        <v>212</v>
      </c>
      <c r="E1378" s="23" t="s">
        <v>93</v>
      </c>
      <c r="F1378" s="23" t="s">
        <v>38</v>
      </c>
      <c r="G1378" s="23">
        <v>18</v>
      </c>
      <c r="H1378" s="5" t="str">
        <f t="shared" si="43"/>
        <v>Jack FinchCoventry</v>
      </c>
      <c r="I1378" s="23" t="s">
        <v>9701</v>
      </c>
      <c r="J1378" s="23" t="s">
        <v>339</v>
      </c>
    </row>
    <row r="1379" spans="1:10" ht="17.100000000000001">
      <c r="A1379" s="23" t="s">
        <v>9702</v>
      </c>
      <c r="B1379" s="23" t="str">
        <f t="shared" si="42"/>
        <v>Kyle Finn</v>
      </c>
      <c r="C1379" s="23" t="s">
        <v>339</v>
      </c>
      <c r="D1379" s="23" t="s">
        <v>7039</v>
      </c>
      <c r="E1379" s="23" t="s">
        <v>93</v>
      </c>
      <c r="F1379" s="23">
        <v>100000052</v>
      </c>
      <c r="G1379" s="23">
        <v>16</v>
      </c>
      <c r="H1379" s="5" t="str">
        <f t="shared" si="43"/>
        <v>Kyle FinnCoventry</v>
      </c>
      <c r="I1379" s="23" t="s">
        <v>7548</v>
      </c>
      <c r="J1379" s="23" t="s">
        <v>339</v>
      </c>
    </row>
    <row r="1380" spans="1:10" ht="17.100000000000001">
      <c r="A1380" s="23" t="s">
        <v>9703</v>
      </c>
      <c r="B1380" s="23" t="str">
        <f t="shared" si="42"/>
        <v>Alex Finney</v>
      </c>
      <c r="C1380" s="23" t="s">
        <v>339</v>
      </c>
      <c r="D1380" s="23" t="s">
        <v>7051</v>
      </c>
      <c r="E1380" s="23" t="s">
        <v>204</v>
      </c>
      <c r="F1380" s="23">
        <v>100000043</v>
      </c>
      <c r="G1380" s="23">
        <v>19</v>
      </c>
      <c r="H1380" s="5" t="str">
        <f t="shared" si="43"/>
        <v>Alex FinneyBolton</v>
      </c>
      <c r="I1380" s="23" t="s">
        <v>9704</v>
      </c>
      <c r="J1380" s="23" t="s">
        <v>339</v>
      </c>
    </row>
    <row r="1381" spans="1:10" ht="17.100000000000001">
      <c r="A1381" s="23" t="s">
        <v>9705</v>
      </c>
      <c r="B1381" s="23" t="str">
        <f t="shared" si="42"/>
        <v>Oliver Finney</v>
      </c>
      <c r="C1381" s="23" t="s">
        <v>339</v>
      </c>
      <c r="D1381" s="23" t="s">
        <v>7042</v>
      </c>
      <c r="E1381" s="23" t="s">
        <v>152</v>
      </c>
      <c r="F1381" s="23" t="s">
        <v>38</v>
      </c>
      <c r="G1381" s="23">
        <v>17</v>
      </c>
      <c r="H1381" s="5" t="str">
        <f t="shared" si="43"/>
        <v>Oliver FinneyCrewe</v>
      </c>
      <c r="I1381" s="23" t="s">
        <v>9706</v>
      </c>
      <c r="J1381" s="23" t="s">
        <v>339</v>
      </c>
    </row>
    <row r="1382" spans="1:10" ht="17.100000000000001">
      <c r="A1382" s="23" t="s">
        <v>9707</v>
      </c>
      <c r="B1382" s="23" t="str">
        <f t="shared" si="42"/>
        <v>Carl Finnigan</v>
      </c>
      <c r="C1382" s="23" t="s">
        <v>339</v>
      </c>
      <c r="D1382" s="23" t="s">
        <v>7048</v>
      </c>
      <c r="E1382" s="23" t="s">
        <v>5666</v>
      </c>
      <c r="F1382" s="23" t="s">
        <v>5666</v>
      </c>
      <c r="G1382" s="23">
        <v>28</v>
      </c>
      <c r="H1382" s="5" t="str">
        <f t="shared" si="43"/>
        <v>Carl FinniganNaN</v>
      </c>
      <c r="I1382" s="23" t="s">
        <v>9708</v>
      </c>
      <c r="J1382" s="23" t="s">
        <v>339</v>
      </c>
    </row>
    <row r="1383" spans="1:10" ht="17.100000000000001">
      <c r="A1383" s="23" t="s">
        <v>9709</v>
      </c>
      <c r="B1383" s="23" t="str">
        <f t="shared" si="42"/>
        <v>Andy Firth</v>
      </c>
      <c r="C1383" s="23" t="s">
        <v>339</v>
      </c>
      <c r="D1383" s="23" t="s">
        <v>166</v>
      </c>
      <c r="E1383" s="23" t="s">
        <v>57</v>
      </c>
      <c r="F1383" s="23">
        <v>100000042</v>
      </c>
      <c r="G1383" s="23">
        <v>18</v>
      </c>
      <c r="H1383" s="5" t="str">
        <f t="shared" si="43"/>
        <v>Andy FirthLiverpool</v>
      </c>
      <c r="I1383" s="23" t="s">
        <v>9710</v>
      </c>
      <c r="J1383" s="23" t="s">
        <v>339</v>
      </c>
    </row>
    <row r="1384" spans="1:10" ht="17.100000000000001">
      <c r="A1384" s="23" t="s">
        <v>9711</v>
      </c>
      <c r="B1384" s="23" t="str">
        <f t="shared" si="42"/>
        <v>Alex Fisher</v>
      </c>
      <c r="C1384" s="23" t="s">
        <v>339</v>
      </c>
      <c r="D1384" s="23" t="s">
        <v>7048</v>
      </c>
      <c r="E1384" s="23" t="s">
        <v>364</v>
      </c>
      <c r="F1384" s="23" t="s">
        <v>7081</v>
      </c>
      <c r="G1384" s="23">
        <v>25</v>
      </c>
      <c r="H1384" s="5" t="str">
        <f t="shared" si="43"/>
        <v>Alex FisherTorquay</v>
      </c>
      <c r="I1384" s="23" t="s">
        <v>9712</v>
      </c>
      <c r="J1384" s="23" t="s">
        <v>339</v>
      </c>
    </row>
    <row r="1385" spans="1:10" ht="17.100000000000001">
      <c r="A1385" s="23" t="s">
        <v>9713</v>
      </c>
      <c r="B1385" s="23" t="str">
        <f t="shared" si="42"/>
        <v>Andy Fisher</v>
      </c>
      <c r="C1385" s="23" t="s">
        <v>339</v>
      </c>
      <c r="D1385" s="23" t="s">
        <v>166</v>
      </c>
      <c r="E1385" s="23" t="s">
        <v>103</v>
      </c>
      <c r="F1385" s="23">
        <v>100000051</v>
      </c>
      <c r="G1385" s="23">
        <v>17</v>
      </c>
      <c r="H1385" s="5" t="str">
        <f t="shared" si="43"/>
        <v>Andy FisherBlackburn</v>
      </c>
      <c r="I1385" s="23" t="s">
        <v>9714</v>
      </c>
      <c r="J1385" s="23" t="s">
        <v>339</v>
      </c>
    </row>
    <row r="1386" spans="1:10" ht="17.100000000000001">
      <c r="A1386" s="23" t="s">
        <v>9715</v>
      </c>
      <c r="B1386" s="23" t="str">
        <f t="shared" si="42"/>
        <v>Darnell Fisher</v>
      </c>
      <c r="C1386" s="23" t="s">
        <v>339</v>
      </c>
      <c r="D1386" s="23" t="s">
        <v>7230</v>
      </c>
      <c r="E1386" s="23" t="s">
        <v>3669</v>
      </c>
      <c r="F1386" s="23" t="s">
        <v>2190</v>
      </c>
      <c r="G1386" s="23">
        <v>21</v>
      </c>
      <c r="H1386" s="5" t="str">
        <f t="shared" si="43"/>
        <v>Darnell FisherSt. Johnstone</v>
      </c>
      <c r="I1386" s="23" t="s">
        <v>9716</v>
      </c>
      <c r="J1386" s="23" t="s">
        <v>4798</v>
      </c>
    </row>
    <row r="1387" spans="1:10" ht="17.100000000000001">
      <c r="A1387" s="23" t="s">
        <v>9717</v>
      </c>
      <c r="B1387" s="23" t="str">
        <f t="shared" si="42"/>
        <v>Remell Fitton</v>
      </c>
      <c r="C1387" s="23" t="s">
        <v>339</v>
      </c>
      <c r="D1387" s="23" t="s">
        <v>7042</v>
      </c>
      <c r="E1387" s="23" t="s">
        <v>185</v>
      </c>
      <c r="F1387" s="23">
        <v>100000056</v>
      </c>
      <c r="G1387" s="23">
        <v>16</v>
      </c>
      <c r="H1387" s="5" t="str">
        <f t="shared" si="43"/>
        <v>Remell FittonWigan</v>
      </c>
      <c r="I1387" s="23" t="s">
        <v>9718</v>
      </c>
      <c r="J1387" s="23" t="s">
        <v>339</v>
      </c>
    </row>
    <row r="1388" spans="1:10" ht="17.100000000000001">
      <c r="A1388" s="23" t="s">
        <v>9719</v>
      </c>
      <c r="B1388" s="23" t="str">
        <f t="shared" si="42"/>
        <v>James Fitzgerald</v>
      </c>
      <c r="C1388" s="23" t="s">
        <v>339</v>
      </c>
      <c r="D1388" s="23" t="s">
        <v>7042</v>
      </c>
      <c r="E1388" s="23" t="s">
        <v>449</v>
      </c>
      <c r="F1388" s="23">
        <v>100000043</v>
      </c>
      <c r="G1388" s="23">
        <v>17</v>
      </c>
      <c r="H1388" s="5" t="str">
        <f t="shared" si="43"/>
        <v>James FitzgeraldMillwall</v>
      </c>
      <c r="I1388" s="23" t="s">
        <v>9720</v>
      </c>
      <c r="J1388" s="23" t="s">
        <v>339</v>
      </c>
    </row>
    <row r="1389" spans="1:10" ht="17.100000000000001">
      <c r="A1389" s="23" t="s">
        <v>9721</v>
      </c>
      <c r="B1389" s="23" t="str">
        <f t="shared" si="42"/>
        <v>David Fitzpatrick</v>
      </c>
      <c r="C1389" s="23" t="s">
        <v>339</v>
      </c>
      <c r="D1389" s="23" t="s">
        <v>7039</v>
      </c>
      <c r="E1389" s="23" t="s">
        <v>79</v>
      </c>
      <c r="F1389" s="23" t="s">
        <v>18</v>
      </c>
      <c r="G1389" s="23">
        <v>20</v>
      </c>
      <c r="H1389" s="5" t="str">
        <f t="shared" si="43"/>
        <v>David FitzpatrickAFC Wimbledon</v>
      </c>
      <c r="I1389" s="23" t="s">
        <v>9722</v>
      </c>
      <c r="J1389" s="23" t="s">
        <v>339</v>
      </c>
    </row>
    <row r="1390" spans="1:10" ht="17.100000000000001">
      <c r="A1390" s="23" t="s">
        <v>9721</v>
      </c>
      <c r="B1390" s="23" t="str">
        <f t="shared" si="42"/>
        <v>David Fitzpatrick</v>
      </c>
      <c r="C1390" s="23" t="s">
        <v>339</v>
      </c>
      <c r="D1390" s="23" t="s">
        <v>7059</v>
      </c>
      <c r="E1390" s="23" t="s">
        <v>1308</v>
      </c>
      <c r="F1390" s="23" t="s">
        <v>7081</v>
      </c>
      <c r="G1390" s="23">
        <v>25</v>
      </c>
      <c r="H1390" s="5" t="str">
        <f t="shared" si="43"/>
        <v>David FitzpatrickMacclesfield</v>
      </c>
      <c r="I1390" s="23" t="s">
        <v>9723</v>
      </c>
      <c r="J1390" s="23" t="s">
        <v>339</v>
      </c>
    </row>
    <row r="1391" spans="1:10" ht="17.100000000000001">
      <c r="A1391" s="23" t="s">
        <v>9724</v>
      </c>
      <c r="B1391" s="23" t="str">
        <f t="shared" si="42"/>
        <v>Joe Fitzpatrick</v>
      </c>
      <c r="C1391" s="23" t="s">
        <v>339</v>
      </c>
      <c r="D1391" s="23" t="s">
        <v>7102</v>
      </c>
      <c r="E1391" s="23" t="s">
        <v>32</v>
      </c>
      <c r="F1391" s="23">
        <v>100000044</v>
      </c>
      <c r="G1391" s="23">
        <v>17</v>
      </c>
      <c r="H1391" s="5" t="str">
        <f t="shared" si="43"/>
        <v>Joe FitzpatrickMansfield</v>
      </c>
      <c r="I1391" s="23" t="s">
        <v>9725</v>
      </c>
      <c r="J1391" s="23" t="s">
        <v>339</v>
      </c>
    </row>
    <row r="1392" spans="1:10" ht="17.100000000000001">
      <c r="A1392" s="23" t="s">
        <v>9726</v>
      </c>
      <c r="B1392" s="23" t="str">
        <f t="shared" si="42"/>
        <v>Jack Fitzwater</v>
      </c>
      <c r="C1392" s="23" t="s">
        <v>339</v>
      </c>
      <c r="D1392" s="23" t="s">
        <v>7462</v>
      </c>
      <c r="E1392" s="23" t="s">
        <v>225</v>
      </c>
      <c r="F1392" s="23">
        <v>100000042</v>
      </c>
      <c r="G1392" s="23">
        <v>17</v>
      </c>
      <c r="H1392" s="5" t="str">
        <f t="shared" si="43"/>
        <v>Jack FitzwaterWest Brom</v>
      </c>
      <c r="I1392" s="23" t="s">
        <v>9727</v>
      </c>
      <c r="J1392" s="23" t="s">
        <v>339</v>
      </c>
    </row>
    <row r="1393" spans="1:10" ht="17.100000000000001">
      <c r="A1393" s="23" t="s">
        <v>9728</v>
      </c>
      <c r="B1393" s="23" t="str">
        <f t="shared" si="42"/>
        <v>Robbie Fixter</v>
      </c>
      <c r="C1393" s="23" t="s">
        <v>339</v>
      </c>
      <c r="D1393" s="23" t="s">
        <v>7048</v>
      </c>
      <c r="E1393" s="23" t="s">
        <v>5666</v>
      </c>
      <c r="F1393" s="23" t="s">
        <v>5666</v>
      </c>
      <c r="G1393" s="23">
        <v>18</v>
      </c>
      <c r="H1393" s="5" t="str">
        <f t="shared" si="43"/>
        <v>Robbie FixterNaN</v>
      </c>
      <c r="I1393" s="23" t="s">
        <v>9729</v>
      </c>
      <c r="J1393" s="23" t="s">
        <v>339</v>
      </c>
    </row>
    <row r="1394" spans="1:10" ht="17.100000000000001">
      <c r="A1394" s="23" t="s">
        <v>9730</v>
      </c>
      <c r="B1394" s="23" t="str">
        <f t="shared" si="42"/>
        <v>Darryl Flahavan</v>
      </c>
      <c r="C1394" s="23" t="s">
        <v>339</v>
      </c>
      <c r="D1394" s="23" t="s">
        <v>166</v>
      </c>
      <c r="E1394" s="23" t="s">
        <v>1358</v>
      </c>
      <c r="F1394" s="23" t="s">
        <v>18</v>
      </c>
      <c r="G1394" s="23">
        <v>37</v>
      </c>
      <c r="H1394" s="5" t="str">
        <f t="shared" si="43"/>
        <v>Darryl FlahavanCrawley</v>
      </c>
      <c r="I1394" s="23" t="s">
        <v>9731</v>
      </c>
      <c r="J1394" s="23" t="s">
        <v>339</v>
      </c>
    </row>
    <row r="1395" spans="1:10" ht="17.100000000000001">
      <c r="A1395" s="23" t="s">
        <v>9732</v>
      </c>
      <c r="B1395" s="23" t="str">
        <f t="shared" si="42"/>
        <v>Jon Flanagan</v>
      </c>
      <c r="C1395" s="23" t="s">
        <v>7563</v>
      </c>
      <c r="D1395" s="23" t="s">
        <v>7194</v>
      </c>
      <c r="E1395" s="23" t="s">
        <v>57</v>
      </c>
      <c r="F1395" s="23">
        <v>100000042</v>
      </c>
      <c r="G1395" s="23">
        <v>22</v>
      </c>
      <c r="H1395" s="5" t="str">
        <f t="shared" si="43"/>
        <v>Jon FlanaganLiverpool</v>
      </c>
      <c r="I1395" s="23" t="s">
        <v>9733</v>
      </c>
      <c r="J1395" s="23" t="s">
        <v>339</v>
      </c>
    </row>
    <row r="1396" spans="1:10" ht="17.100000000000001">
      <c r="A1396" s="23" t="s">
        <v>9734</v>
      </c>
      <c r="B1396" s="23" t="str">
        <f t="shared" si="42"/>
        <v>Reece Flanagan</v>
      </c>
      <c r="C1396" s="23" t="s">
        <v>339</v>
      </c>
      <c r="D1396" s="23" t="s">
        <v>7042</v>
      </c>
      <c r="E1396" s="23" t="s">
        <v>221</v>
      </c>
      <c r="F1396" s="23" t="s">
        <v>38</v>
      </c>
      <c r="G1396" s="23">
        <v>20</v>
      </c>
      <c r="H1396" s="5" t="str">
        <f t="shared" si="43"/>
        <v>Reece FlanaganWalsall</v>
      </c>
      <c r="I1396" s="23" t="s">
        <v>9735</v>
      </c>
      <c r="J1396" s="23" t="s">
        <v>339</v>
      </c>
    </row>
    <row r="1397" spans="1:10" ht="17.100000000000001">
      <c r="A1397" s="23" t="s">
        <v>9736</v>
      </c>
      <c r="B1397" s="23" t="str">
        <f t="shared" si="42"/>
        <v>Jake Flannigan</v>
      </c>
      <c r="C1397" s="23" t="s">
        <v>339</v>
      </c>
      <c r="D1397" s="23" t="s">
        <v>7534</v>
      </c>
      <c r="E1397" s="23" t="s">
        <v>141</v>
      </c>
      <c r="F1397" s="23">
        <v>100000042</v>
      </c>
      <c r="G1397" s="23">
        <v>19</v>
      </c>
      <c r="H1397" s="5" t="str">
        <f t="shared" si="43"/>
        <v>Jake FlanniganSouthampton</v>
      </c>
      <c r="I1397" s="23" t="s">
        <v>9071</v>
      </c>
      <c r="J1397" s="23" t="s">
        <v>339</v>
      </c>
    </row>
    <row r="1398" spans="1:10" ht="17.100000000000001">
      <c r="A1398" s="23" t="s">
        <v>9737</v>
      </c>
      <c r="B1398" s="23" t="str">
        <f t="shared" si="42"/>
        <v>Jonathan Flatt</v>
      </c>
      <c r="C1398" s="23" t="s">
        <v>339</v>
      </c>
      <c r="D1398" s="23" t="s">
        <v>166</v>
      </c>
      <c r="E1398" s="23" t="s">
        <v>263</v>
      </c>
      <c r="F1398" s="23">
        <v>100000042</v>
      </c>
      <c r="G1398" s="23">
        <v>20</v>
      </c>
      <c r="H1398" s="5" t="str">
        <f t="shared" si="43"/>
        <v>Jonathan FlattWolves</v>
      </c>
      <c r="I1398" s="23" t="s">
        <v>9452</v>
      </c>
      <c r="J1398" s="23" t="s">
        <v>339</v>
      </c>
    </row>
    <row r="1399" spans="1:10" ht="17.100000000000001">
      <c r="A1399" s="23" t="s">
        <v>9738</v>
      </c>
      <c r="B1399" s="23" t="str">
        <f t="shared" si="42"/>
        <v>Andy Fleming</v>
      </c>
      <c r="C1399" s="23" t="s">
        <v>339</v>
      </c>
      <c r="D1399" s="23" t="s">
        <v>7102</v>
      </c>
      <c r="E1399" s="23" t="s">
        <v>27</v>
      </c>
      <c r="F1399" s="23" t="s">
        <v>18</v>
      </c>
      <c r="G1399" s="23">
        <v>27</v>
      </c>
      <c r="H1399" s="5" t="str">
        <f t="shared" si="43"/>
        <v>Andy FlemingMorecambe</v>
      </c>
      <c r="I1399" s="23" t="s">
        <v>9739</v>
      </c>
      <c r="J1399" s="23" t="s">
        <v>339</v>
      </c>
    </row>
    <row r="1400" spans="1:10" ht="17.100000000000001">
      <c r="A1400" s="23" t="s">
        <v>9740</v>
      </c>
      <c r="B1400" s="23" t="str">
        <f t="shared" si="42"/>
        <v>Alex Fletcher</v>
      </c>
      <c r="C1400" s="23" t="s">
        <v>339</v>
      </c>
      <c r="D1400" s="23" t="s">
        <v>7124</v>
      </c>
      <c r="E1400" s="23" t="s">
        <v>142</v>
      </c>
      <c r="F1400" s="23">
        <v>100000057</v>
      </c>
      <c r="G1400" s="23">
        <v>16</v>
      </c>
      <c r="H1400" s="5" t="str">
        <f t="shared" si="43"/>
        <v>Alex FletcherPlymouth</v>
      </c>
      <c r="I1400" s="23" t="s">
        <v>8716</v>
      </c>
      <c r="J1400" s="23" t="s">
        <v>339</v>
      </c>
    </row>
    <row r="1401" spans="1:10" ht="17.100000000000001">
      <c r="A1401" s="23" t="s">
        <v>9740</v>
      </c>
      <c r="B1401" s="23" t="str">
        <f t="shared" si="42"/>
        <v>Alex Fletcher</v>
      </c>
      <c r="C1401" s="23" t="s">
        <v>339</v>
      </c>
      <c r="D1401" s="23" t="s">
        <v>7042</v>
      </c>
      <c r="E1401" s="23" t="s">
        <v>592</v>
      </c>
      <c r="F1401" s="23" t="s">
        <v>7296</v>
      </c>
      <c r="G1401" s="23">
        <v>18</v>
      </c>
      <c r="H1401" s="5" t="str">
        <f t="shared" si="43"/>
        <v>Alex FletcherAFC Telford</v>
      </c>
      <c r="I1401" s="23" t="s">
        <v>7415</v>
      </c>
      <c r="J1401" s="23" t="s">
        <v>339</v>
      </c>
    </row>
    <row r="1402" spans="1:10" ht="17.100000000000001">
      <c r="A1402" s="23" t="s">
        <v>9741</v>
      </c>
      <c r="B1402" s="23" t="str">
        <f t="shared" si="42"/>
        <v>Ashley Fletcher</v>
      </c>
      <c r="C1402" s="23" t="s">
        <v>339</v>
      </c>
      <c r="D1402" s="23" t="s">
        <v>7048</v>
      </c>
      <c r="E1402" s="23" t="s">
        <v>182</v>
      </c>
      <c r="F1402" s="23">
        <v>100000042</v>
      </c>
      <c r="G1402" s="23">
        <v>19</v>
      </c>
      <c r="H1402" s="5" t="str">
        <f t="shared" si="43"/>
        <v>Ashley FletcherMan Utd</v>
      </c>
      <c r="I1402" s="23" t="s">
        <v>8149</v>
      </c>
      <c r="J1402" s="23" t="s">
        <v>339</v>
      </c>
    </row>
    <row r="1403" spans="1:10" ht="17.100000000000001">
      <c r="A1403" s="23" t="s">
        <v>9742</v>
      </c>
      <c r="B1403" s="23" t="str">
        <f t="shared" si="42"/>
        <v>Dan Fletcher</v>
      </c>
      <c r="C1403" s="23" t="s">
        <v>339</v>
      </c>
      <c r="D1403" s="23" t="s">
        <v>7048</v>
      </c>
      <c r="E1403" s="23" t="s">
        <v>32</v>
      </c>
      <c r="F1403" s="23">
        <v>100000044</v>
      </c>
      <c r="G1403" s="23">
        <v>18</v>
      </c>
      <c r="H1403" s="5" t="str">
        <f t="shared" si="43"/>
        <v>Dan FletcherMansfield</v>
      </c>
      <c r="I1403" s="23" t="s">
        <v>9743</v>
      </c>
      <c r="J1403" s="23" t="s">
        <v>339</v>
      </c>
    </row>
    <row r="1404" spans="1:10" ht="17.100000000000001">
      <c r="A1404" s="23" t="s">
        <v>9744</v>
      </c>
      <c r="B1404" s="23" t="str">
        <f t="shared" si="42"/>
        <v>Tommy Fletcher</v>
      </c>
      <c r="C1404" s="23" t="s">
        <v>339</v>
      </c>
      <c r="D1404" s="23" t="s">
        <v>7051</v>
      </c>
      <c r="E1404" s="23" t="s">
        <v>5666</v>
      </c>
      <c r="F1404" s="23" t="s">
        <v>5666</v>
      </c>
      <c r="G1404" s="23">
        <v>20</v>
      </c>
      <c r="H1404" s="5" t="str">
        <f t="shared" si="43"/>
        <v>Tommy FletcherNaN</v>
      </c>
      <c r="I1404" s="23" t="s">
        <v>9745</v>
      </c>
      <c r="J1404" s="23" t="s">
        <v>339</v>
      </c>
    </row>
    <row r="1405" spans="1:10" ht="17.100000000000001">
      <c r="A1405" s="23" t="s">
        <v>9746</v>
      </c>
      <c r="B1405" s="23" t="str">
        <f t="shared" si="42"/>
        <v>Wes Fletcher</v>
      </c>
      <c r="C1405" s="23" t="s">
        <v>339</v>
      </c>
      <c r="D1405" s="23" t="s">
        <v>7048</v>
      </c>
      <c r="E1405" s="23" t="s">
        <v>3407</v>
      </c>
      <c r="F1405" s="23" t="s">
        <v>2190</v>
      </c>
      <c r="G1405" s="23">
        <v>24</v>
      </c>
      <c r="H1405" s="5" t="str">
        <f t="shared" si="43"/>
        <v>Wes FletcherMotherwell</v>
      </c>
      <c r="I1405" s="23" t="s">
        <v>9747</v>
      </c>
      <c r="J1405" s="23" t="s">
        <v>4798</v>
      </c>
    </row>
    <row r="1406" spans="1:10" ht="17.100000000000001">
      <c r="A1406" s="23" t="s">
        <v>9748</v>
      </c>
      <c r="B1406" s="23" t="str">
        <f t="shared" si="42"/>
        <v>Scott Flinders</v>
      </c>
      <c r="C1406" s="23" t="s">
        <v>339</v>
      </c>
      <c r="D1406" s="23" t="s">
        <v>166</v>
      </c>
      <c r="E1406" s="23" t="s">
        <v>52</v>
      </c>
      <c r="F1406" s="23" t="s">
        <v>18</v>
      </c>
      <c r="G1406" s="23">
        <v>29</v>
      </c>
      <c r="H1406" s="5" t="str">
        <f t="shared" si="43"/>
        <v>Scott FlindersYork</v>
      </c>
      <c r="I1406" s="23" t="s">
        <v>9749</v>
      </c>
      <c r="J1406" s="23" t="s">
        <v>339</v>
      </c>
    </row>
    <row r="1407" spans="1:10" ht="17.100000000000001">
      <c r="A1407" s="23" t="s">
        <v>9750</v>
      </c>
      <c r="B1407" s="23" t="str">
        <f t="shared" si="42"/>
        <v>Aden Flint</v>
      </c>
      <c r="C1407" s="23" t="s">
        <v>339</v>
      </c>
      <c r="D1407" s="23" t="s">
        <v>7051</v>
      </c>
      <c r="E1407" s="23" t="s">
        <v>236</v>
      </c>
      <c r="F1407" s="23" t="s">
        <v>91</v>
      </c>
      <c r="G1407" s="23">
        <v>25</v>
      </c>
      <c r="H1407" s="5" t="str">
        <f t="shared" si="43"/>
        <v>Aden FlintBristol City</v>
      </c>
      <c r="I1407" s="23" t="s">
        <v>9751</v>
      </c>
      <c r="J1407" s="23" t="s">
        <v>339</v>
      </c>
    </row>
    <row r="1408" spans="1:10" ht="17.100000000000001">
      <c r="A1408" s="23" t="s">
        <v>9752</v>
      </c>
      <c r="B1408" s="23" t="str">
        <f t="shared" si="42"/>
        <v>Niall Flint</v>
      </c>
      <c r="C1408" s="23" t="s">
        <v>339</v>
      </c>
      <c r="D1408" s="23" t="s">
        <v>7102</v>
      </c>
      <c r="E1408" s="23" t="s">
        <v>592</v>
      </c>
      <c r="F1408" s="23" t="s">
        <v>7296</v>
      </c>
      <c r="G1408" s="23">
        <v>18</v>
      </c>
      <c r="H1408" s="5" t="str">
        <f t="shared" si="43"/>
        <v>Niall FlintAFC Telford</v>
      </c>
      <c r="I1408" s="23" t="s">
        <v>8474</v>
      </c>
      <c r="J1408" s="23" t="s">
        <v>339</v>
      </c>
    </row>
    <row r="1409" spans="1:10" ht="17.100000000000001">
      <c r="A1409" s="23" t="s">
        <v>9753</v>
      </c>
      <c r="B1409" s="23" t="str">
        <f t="shared" si="42"/>
        <v>Ross Flitney</v>
      </c>
      <c r="C1409" s="23" t="s">
        <v>339</v>
      </c>
      <c r="D1409" s="23" t="s">
        <v>166</v>
      </c>
      <c r="E1409" s="23" t="s">
        <v>2569</v>
      </c>
      <c r="F1409" s="23" t="s">
        <v>7081</v>
      </c>
      <c r="G1409" s="23">
        <v>31</v>
      </c>
      <c r="H1409" s="5" t="str">
        <f t="shared" si="43"/>
        <v>Ross FlitneyEastleigh</v>
      </c>
      <c r="I1409" s="23" t="s">
        <v>9754</v>
      </c>
      <c r="J1409" s="23" t="s">
        <v>339</v>
      </c>
    </row>
    <row r="1410" spans="1:10" ht="17.100000000000001">
      <c r="A1410" s="23" t="s">
        <v>9755</v>
      </c>
      <c r="B1410" s="23" t="str">
        <f t="shared" ref="B1410:B1473" si="44">MID(A1410 &amp; " " &amp; A1410, FIND(", ", A1410) + 2, LEN(A1410) - FIND(", ", A1410) - 1) &amp; " " &amp; LEFT(A1410, FIND(", ", A1410) - 1)</f>
        <v>Jordan Flores</v>
      </c>
      <c r="C1410" s="23" t="s">
        <v>339</v>
      </c>
      <c r="D1410" s="23" t="s">
        <v>7445</v>
      </c>
      <c r="E1410" s="23" t="s">
        <v>185</v>
      </c>
      <c r="F1410" s="23">
        <v>100000047</v>
      </c>
      <c r="G1410" s="23">
        <v>19</v>
      </c>
      <c r="H1410" s="5" t="str">
        <f t="shared" ref="H1410:H1473" si="45">B1410 &amp; E1410</f>
        <v>Jordan FloresWigan</v>
      </c>
      <c r="I1410" s="23" t="s">
        <v>9756</v>
      </c>
      <c r="J1410" s="23" t="s">
        <v>339</v>
      </c>
    </row>
    <row r="1411" spans="1:10" ht="17.100000000000001">
      <c r="A1411" s="23" t="s">
        <v>9757</v>
      </c>
      <c r="B1411" s="23" t="str">
        <f t="shared" si="44"/>
        <v>Mark Foden</v>
      </c>
      <c r="C1411" s="23" t="s">
        <v>339</v>
      </c>
      <c r="D1411" s="23" t="s">
        <v>166</v>
      </c>
      <c r="E1411" s="23" t="s">
        <v>5666</v>
      </c>
      <c r="F1411" s="23" t="s">
        <v>5666</v>
      </c>
      <c r="G1411" s="23">
        <v>19</v>
      </c>
      <c r="H1411" s="5" t="str">
        <f t="shared" si="45"/>
        <v>Mark FodenNaN</v>
      </c>
      <c r="I1411" s="23" t="s">
        <v>9758</v>
      </c>
      <c r="J1411" s="23" t="s">
        <v>339</v>
      </c>
    </row>
    <row r="1412" spans="1:10" ht="17.100000000000001">
      <c r="A1412" s="23" t="s">
        <v>9759</v>
      </c>
      <c r="B1412" s="23" t="str">
        <f t="shared" si="44"/>
        <v>Wes Foderingham</v>
      </c>
      <c r="C1412" s="23" t="s">
        <v>339</v>
      </c>
      <c r="D1412" s="23" t="s">
        <v>166</v>
      </c>
      <c r="E1412" s="23" t="s">
        <v>1339</v>
      </c>
      <c r="F1412" s="23" t="s">
        <v>1311</v>
      </c>
      <c r="G1412" s="23">
        <v>24</v>
      </c>
      <c r="H1412" s="5" t="str">
        <f t="shared" si="45"/>
        <v>Wes FoderinghamRangers</v>
      </c>
      <c r="I1412" s="23" t="s">
        <v>9760</v>
      </c>
      <c r="J1412" s="23" t="s">
        <v>4798</v>
      </c>
    </row>
    <row r="1413" spans="1:10" ht="17.100000000000001">
      <c r="A1413" s="23" t="s">
        <v>9761</v>
      </c>
      <c r="B1413" s="23" t="str">
        <f t="shared" si="44"/>
        <v>Wes Fogden</v>
      </c>
      <c r="C1413" s="23" t="s">
        <v>339</v>
      </c>
      <c r="D1413" s="23" t="s">
        <v>7140</v>
      </c>
      <c r="E1413" s="23" t="s">
        <v>17</v>
      </c>
      <c r="F1413" s="23" t="s">
        <v>18</v>
      </c>
      <c r="G1413" s="23">
        <v>27</v>
      </c>
      <c r="H1413" s="5" t="str">
        <f t="shared" si="45"/>
        <v>Wes FogdenYeovil</v>
      </c>
      <c r="I1413" s="23" t="s">
        <v>9762</v>
      </c>
      <c r="J1413" s="23" t="s">
        <v>339</v>
      </c>
    </row>
    <row r="1414" spans="1:10" ht="17.100000000000001">
      <c r="A1414" s="23" t="s">
        <v>9763</v>
      </c>
      <c r="B1414" s="23" t="str">
        <f t="shared" si="44"/>
        <v>David Foley</v>
      </c>
      <c r="C1414" s="23" t="s">
        <v>339</v>
      </c>
      <c r="D1414" s="23" t="s">
        <v>7124</v>
      </c>
      <c r="E1414" s="23" t="s">
        <v>5666</v>
      </c>
      <c r="F1414" s="23" t="s">
        <v>5666</v>
      </c>
      <c r="G1414" s="23">
        <v>28</v>
      </c>
      <c r="H1414" s="5" t="str">
        <f t="shared" si="45"/>
        <v>David FoleyNaN</v>
      </c>
      <c r="I1414" s="23" t="s">
        <v>9764</v>
      </c>
      <c r="J1414" s="23" t="s">
        <v>339</v>
      </c>
    </row>
    <row r="1415" spans="1:10" ht="17.100000000000001">
      <c r="A1415" s="23" t="s">
        <v>9765</v>
      </c>
      <c r="B1415" s="23" t="str">
        <f t="shared" si="44"/>
        <v>Michael Folivi</v>
      </c>
      <c r="C1415" s="23" t="s">
        <v>7033</v>
      </c>
      <c r="D1415" s="23" t="s">
        <v>7034</v>
      </c>
      <c r="E1415" s="23" t="s">
        <v>271</v>
      </c>
      <c r="F1415" s="23">
        <v>100000043</v>
      </c>
      <c r="G1415" s="23">
        <v>17</v>
      </c>
      <c r="H1415" s="5" t="str">
        <f t="shared" si="45"/>
        <v>Michael FoliviWatford</v>
      </c>
      <c r="I1415" s="23" t="s">
        <v>9766</v>
      </c>
      <c r="J1415" s="23" t="s">
        <v>339</v>
      </c>
    </row>
    <row r="1416" spans="1:10" ht="17.100000000000001">
      <c r="A1416" s="23" t="s">
        <v>9767</v>
      </c>
      <c r="B1416" s="23" t="str">
        <f t="shared" si="44"/>
        <v>Anthony Folkes</v>
      </c>
      <c r="C1416" s="23" t="s">
        <v>339</v>
      </c>
      <c r="D1416" s="23" t="s">
        <v>7051</v>
      </c>
      <c r="E1416" s="23" t="s">
        <v>98</v>
      </c>
      <c r="F1416" s="23">
        <v>100000052</v>
      </c>
      <c r="G1416" s="23">
        <v>16</v>
      </c>
      <c r="H1416" s="5" t="str">
        <f t="shared" si="45"/>
        <v>Anthony FolkesQ.P.R.</v>
      </c>
      <c r="I1416" s="23" t="s">
        <v>8960</v>
      </c>
      <c r="J1416" s="23" t="s">
        <v>339</v>
      </c>
    </row>
    <row r="1417" spans="1:10" ht="17.100000000000001">
      <c r="A1417" s="23" t="s">
        <v>9768</v>
      </c>
      <c r="B1417" s="23" t="str">
        <f t="shared" si="44"/>
        <v>Wesley Fonguck</v>
      </c>
      <c r="C1417" s="23" t="s">
        <v>339</v>
      </c>
      <c r="D1417" s="23" t="s">
        <v>212</v>
      </c>
      <c r="E1417" s="23" t="s">
        <v>48</v>
      </c>
      <c r="F1417" s="23">
        <v>100000045</v>
      </c>
      <c r="G1417" s="23">
        <v>17</v>
      </c>
      <c r="H1417" s="5" t="str">
        <f t="shared" si="45"/>
        <v>Wesley FonguckBarnet</v>
      </c>
      <c r="I1417" s="23" t="s">
        <v>9769</v>
      </c>
      <c r="J1417" s="23" t="s">
        <v>339</v>
      </c>
    </row>
    <row r="1418" spans="1:10" ht="17.100000000000001">
      <c r="A1418" s="23" t="s">
        <v>9770</v>
      </c>
      <c r="B1418" s="23" t="str">
        <f t="shared" si="44"/>
        <v>Liam Fontaine</v>
      </c>
      <c r="C1418" s="23" t="s">
        <v>339</v>
      </c>
      <c r="D1418" s="23" t="s">
        <v>7051</v>
      </c>
      <c r="E1418" s="23" t="s">
        <v>4081</v>
      </c>
      <c r="F1418" s="23" t="s">
        <v>1311</v>
      </c>
      <c r="G1418" s="23">
        <v>29</v>
      </c>
      <c r="H1418" s="5" t="str">
        <f t="shared" si="45"/>
        <v>Liam FontaineHibernian</v>
      </c>
      <c r="I1418" s="23" t="s">
        <v>9771</v>
      </c>
      <c r="J1418" s="23" t="s">
        <v>4798</v>
      </c>
    </row>
    <row r="1419" spans="1:10" ht="17.100000000000001">
      <c r="A1419" s="23" t="s">
        <v>9772</v>
      </c>
      <c r="B1419" s="23" t="str">
        <f t="shared" si="44"/>
        <v>Tyler Forbes</v>
      </c>
      <c r="C1419" s="23" t="s">
        <v>339</v>
      </c>
      <c r="D1419" s="23" t="s">
        <v>7089</v>
      </c>
      <c r="E1419" s="23" t="s">
        <v>671</v>
      </c>
      <c r="F1419" s="23" t="s">
        <v>38</v>
      </c>
      <c r="G1419" s="23">
        <v>19</v>
      </c>
      <c r="H1419" s="5" t="str">
        <f t="shared" si="45"/>
        <v>Tyler ForbesFleetwood</v>
      </c>
      <c r="I1419" s="23" t="s">
        <v>7889</v>
      </c>
      <c r="J1419" s="23" t="s">
        <v>339</v>
      </c>
    </row>
    <row r="1420" spans="1:10" ht="17.100000000000001">
      <c r="A1420" s="23" t="s">
        <v>9773</v>
      </c>
      <c r="B1420" s="23" t="str">
        <f t="shared" si="44"/>
        <v>Jake Ford</v>
      </c>
      <c r="C1420" s="23" t="s">
        <v>339</v>
      </c>
      <c r="D1420" s="23" t="s">
        <v>7042</v>
      </c>
      <c r="E1420" s="23" t="s">
        <v>250</v>
      </c>
      <c r="F1420" s="23">
        <v>100000052</v>
      </c>
      <c r="G1420" s="23">
        <v>16</v>
      </c>
      <c r="H1420" s="5" t="str">
        <f t="shared" si="45"/>
        <v>Jake FordSheff Utd</v>
      </c>
      <c r="I1420" s="23" t="s">
        <v>9774</v>
      </c>
      <c r="J1420" s="23" t="s">
        <v>339</v>
      </c>
    </row>
    <row r="1421" spans="1:10" ht="17.100000000000001">
      <c r="A1421" s="23" t="s">
        <v>9775</v>
      </c>
      <c r="B1421" s="23" t="str">
        <f t="shared" si="44"/>
        <v>Michael Ford</v>
      </c>
      <c r="C1421" s="23" t="s">
        <v>339</v>
      </c>
      <c r="D1421" s="23" t="s">
        <v>7170</v>
      </c>
      <c r="E1421" s="23" t="s">
        <v>73</v>
      </c>
      <c r="F1421" s="23">
        <v>100000053</v>
      </c>
      <c r="G1421" s="23">
        <v>16</v>
      </c>
      <c r="H1421" s="5" t="str">
        <f t="shared" si="45"/>
        <v>Michael FordPeterborough</v>
      </c>
      <c r="I1421" s="23" t="s">
        <v>7761</v>
      </c>
      <c r="J1421" s="23" t="s">
        <v>339</v>
      </c>
    </row>
    <row r="1422" spans="1:10" ht="17.100000000000001">
      <c r="A1422" s="23" t="s">
        <v>9776</v>
      </c>
      <c r="B1422" s="23" t="str">
        <f t="shared" si="44"/>
        <v>Reece Ford</v>
      </c>
      <c r="C1422" s="23" t="s">
        <v>339</v>
      </c>
      <c r="D1422" s="23" t="s">
        <v>7462</v>
      </c>
      <c r="E1422" s="23" t="s">
        <v>93</v>
      </c>
      <c r="F1422" s="23">
        <v>100000052</v>
      </c>
      <c r="G1422" s="23">
        <v>16</v>
      </c>
      <c r="H1422" s="5" t="str">
        <f t="shared" si="45"/>
        <v>Reece FordCoventry</v>
      </c>
      <c r="I1422" s="23" t="s">
        <v>9777</v>
      </c>
      <c r="J1422" s="23" t="s">
        <v>339</v>
      </c>
    </row>
    <row r="1423" spans="1:10" ht="17.100000000000001">
      <c r="A1423" s="23" t="s">
        <v>9778</v>
      </c>
      <c r="B1423" s="23" t="str">
        <f t="shared" si="44"/>
        <v>Sam Ford</v>
      </c>
      <c r="C1423" s="23" t="s">
        <v>339</v>
      </c>
      <c r="D1423" s="23" t="s">
        <v>7048</v>
      </c>
      <c r="E1423" s="23" t="s">
        <v>159</v>
      </c>
      <c r="F1423" s="23">
        <v>100000043</v>
      </c>
      <c r="G1423" s="23">
        <v>17</v>
      </c>
      <c r="H1423" s="5" t="str">
        <f t="shared" si="45"/>
        <v>Sam FordIpswich</v>
      </c>
      <c r="I1423" s="23" t="s">
        <v>9779</v>
      </c>
      <c r="J1423" s="23" t="s">
        <v>339</v>
      </c>
    </row>
    <row r="1424" spans="1:10" ht="17.100000000000001">
      <c r="A1424" s="23" t="s">
        <v>9780</v>
      </c>
      <c r="B1424" s="23" t="str">
        <f t="shared" si="44"/>
        <v>Charlie Forecast</v>
      </c>
      <c r="C1424" s="23" t="s">
        <v>339</v>
      </c>
      <c r="D1424" s="23" t="s">
        <v>7051</v>
      </c>
      <c r="E1424" s="23" t="s">
        <v>185</v>
      </c>
      <c r="F1424" s="23">
        <v>100000056</v>
      </c>
      <c r="G1424" s="23">
        <v>16</v>
      </c>
      <c r="H1424" s="5" t="str">
        <f t="shared" si="45"/>
        <v>Charlie ForecastWigan</v>
      </c>
      <c r="I1424" s="23" t="s">
        <v>7570</v>
      </c>
      <c r="J1424" s="23" t="s">
        <v>339</v>
      </c>
    </row>
    <row r="1425" spans="1:10" ht="17.100000000000001">
      <c r="A1425" s="23" t="s">
        <v>9781</v>
      </c>
      <c r="B1425" s="23" t="str">
        <f t="shared" si="44"/>
        <v>Anton Forrester</v>
      </c>
      <c r="C1425" s="23" t="s">
        <v>339</v>
      </c>
      <c r="D1425" s="23" t="s">
        <v>7048</v>
      </c>
      <c r="E1425" s="23" t="s">
        <v>103</v>
      </c>
      <c r="F1425" s="23">
        <v>100000042</v>
      </c>
      <c r="G1425" s="23">
        <v>21</v>
      </c>
      <c r="H1425" s="5" t="str">
        <f t="shared" si="45"/>
        <v>Anton ForresterBlackburn</v>
      </c>
      <c r="I1425" s="23" t="s">
        <v>9782</v>
      </c>
      <c r="J1425" s="23" t="s">
        <v>339</v>
      </c>
    </row>
    <row r="1426" spans="1:10" ht="17.100000000000001">
      <c r="A1426" s="23" t="s">
        <v>9783</v>
      </c>
      <c r="B1426" s="23" t="str">
        <f t="shared" si="44"/>
        <v>Harry Forrester</v>
      </c>
      <c r="C1426" s="23" t="s">
        <v>339</v>
      </c>
      <c r="D1426" s="23" t="s">
        <v>7398</v>
      </c>
      <c r="E1426" s="23" t="s">
        <v>455</v>
      </c>
      <c r="F1426" s="23" t="s">
        <v>38</v>
      </c>
      <c r="G1426" s="23">
        <v>24</v>
      </c>
      <c r="H1426" s="5" t="str">
        <f t="shared" si="45"/>
        <v>Harry ForresterDoncaster</v>
      </c>
      <c r="I1426" s="23" t="s">
        <v>9784</v>
      </c>
      <c r="J1426" s="23" t="s">
        <v>339</v>
      </c>
    </row>
    <row r="1427" spans="1:10" ht="17.100000000000001">
      <c r="A1427" s="23" t="s">
        <v>9785</v>
      </c>
      <c r="B1427" s="23" t="str">
        <f t="shared" si="44"/>
        <v>Adam Forshaw</v>
      </c>
      <c r="C1427" s="23" t="s">
        <v>339</v>
      </c>
      <c r="D1427" s="23" t="s">
        <v>7272</v>
      </c>
      <c r="E1427" s="23" t="s">
        <v>136</v>
      </c>
      <c r="F1427" s="23" t="s">
        <v>91</v>
      </c>
      <c r="G1427" s="23">
        <v>23</v>
      </c>
      <c r="H1427" s="5" t="str">
        <f t="shared" si="45"/>
        <v>Adam ForshawMiddlesbrough</v>
      </c>
      <c r="I1427" s="23" t="s">
        <v>9786</v>
      </c>
      <c r="J1427" s="23" t="s">
        <v>339</v>
      </c>
    </row>
    <row r="1428" spans="1:10" ht="17.100000000000001">
      <c r="A1428" s="23" t="s">
        <v>9787</v>
      </c>
      <c r="B1428" s="23" t="str">
        <f t="shared" si="44"/>
        <v>Jake Forster-Caskey</v>
      </c>
      <c r="C1428" s="23" t="s">
        <v>339</v>
      </c>
      <c r="D1428" s="23" t="s">
        <v>7042</v>
      </c>
      <c r="E1428" s="23" t="s">
        <v>229</v>
      </c>
      <c r="F1428" s="23" t="s">
        <v>91</v>
      </c>
      <c r="G1428" s="23">
        <v>21</v>
      </c>
      <c r="H1428" s="5" t="str">
        <f t="shared" si="45"/>
        <v>Jake Forster-CaskeyBrighton</v>
      </c>
      <c r="I1428" s="23" t="s">
        <v>9788</v>
      </c>
      <c r="J1428" s="23" t="s">
        <v>339</v>
      </c>
    </row>
    <row r="1429" spans="1:10" ht="17.100000000000001">
      <c r="A1429" s="23" t="s">
        <v>9789</v>
      </c>
      <c r="B1429" s="23" t="str">
        <f t="shared" si="44"/>
        <v>Fraser Forster</v>
      </c>
      <c r="C1429" s="23" t="s">
        <v>339</v>
      </c>
      <c r="D1429" s="23" t="s">
        <v>166</v>
      </c>
      <c r="E1429" s="23" t="s">
        <v>141</v>
      </c>
      <c r="F1429" s="23" t="s">
        <v>7125</v>
      </c>
      <c r="G1429" s="23">
        <v>27</v>
      </c>
      <c r="H1429" s="5" t="str">
        <f t="shared" si="45"/>
        <v>Fraser ForsterSouthampton</v>
      </c>
      <c r="I1429" s="23" t="s">
        <v>9790</v>
      </c>
      <c r="J1429" s="23" t="s">
        <v>339</v>
      </c>
    </row>
    <row r="1430" spans="1:10" ht="17.100000000000001">
      <c r="A1430" s="23" t="s">
        <v>9791</v>
      </c>
      <c r="B1430" s="23" t="str">
        <f t="shared" si="44"/>
        <v>Matty Forster</v>
      </c>
      <c r="C1430" s="23" t="s">
        <v>339</v>
      </c>
      <c r="D1430" s="23" t="s">
        <v>7074</v>
      </c>
      <c r="E1430" s="23" t="s">
        <v>149</v>
      </c>
      <c r="F1430" s="23" t="s">
        <v>7090</v>
      </c>
      <c r="G1430" s="23">
        <v>18</v>
      </c>
      <c r="H1430" s="5" t="str">
        <f t="shared" si="45"/>
        <v>Matty ForsterNorthampton</v>
      </c>
      <c r="I1430" s="23" t="s">
        <v>9792</v>
      </c>
      <c r="J1430" s="23" t="s">
        <v>339</v>
      </c>
    </row>
    <row r="1431" spans="1:10" ht="17.100000000000001">
      <c r="A1431" s="23" t="s">
        <v>9793</v>
      </c>
      <c r="B1431" s="23" t="str">
        <f t="shared" si="44"/>
        <v>Spencer Forte</v>
      </c>
      <c r="C1431" s="23" t="s">
        <v>339</v>
      </c>
      <c r="D1431" s="23" t="s">
        <v>7042</v>
      </c>
      <c r="E1431" s="23" t="s">
        <v>282</v>
      </c>
      <c r="F1431" s="23">
        <v>100000043</v>
      </c>
      <c r="G1431" s="23">
        <v>18</v>
      </c>
      <c r="H1431" s="5" t="str">
        <f t="shared" si="45"/>
        <v>Spencer ForteCrystal Palace</v>
      </c>
      <c r="I1431" s="23" t="s">
        <v>7354</v>
      </c>
      <c r="J1431" s="23" t="s">
        <v>339</v>
      </c>
    </row>
    <row r="1432" spans="1:10" ht="17.100000000000001">
      <c r="A1432" s="23" t="s">
        <v>9794</v>
      </c>
      <c r="B1432" s="23" t="str">
        <f t="shared" si="44"/>
        <v>Dylan Forth</v>
      </c>
      <c r="C1432" s="23" t="s">
        <v>339</v>
      </c>
      <c r="D1432" s="23" t="s">
        <v>166</v>
      </c>
      <c r="E1432" s="23" t="s">
        <v>338</v>
      </c>
      <c r="F1432" s="23" t="s">
        <v>7081</v>
      </c>
      <c r="G1432" s="23">
        <v>18</v>
      </c>
      <c r="H1432" s="5" t="str">
        <f t="shared" si="45"/>
        <v>Dylan ForthChester</v>
      </c>
      <c r="I1432" s="23" t="s">
        <v>9795</v>
      </c>
      <c r="J1432" s="23" t="s">
        <v>339</v>
      </c>
    </row>
    <row r="1433" spans="1:10" ht="17.100000000000001">
      <c r="A1433" s="23" t="s">
        <v>9796</v>
      </c>
      <c r="B1433" s="23" t="str">
        <f t="shared" si="44"/>
        <v>John Fortune</v>
      </c>
      <c r="C1433" s="23" t="s">
        <v>339</v>
      </c>
      <c r="D1433" s="23" t="s">
        <v>7124</v>
      </c>
      <c r="E1433" s="23" t="s">
        <v>5666</v>
      </c>
      <c r="F1433" s="23" t="s">
        <v>5666</v>
      </c>
      <c r="G1433" s="23">
        <v>18</v>
      </c>
      <c r="H1433" s="5" t="str">
        <f t="shared" si="45"/>
        <v>John FortuneNaN</v>
      </c>
      <c r="I1433" s="23" t="s">
        <v>9797</v>
      </c>
      <c r="J1433" s="23" t="s">
        <v>339</v>
      </c>
    </row>
    <row r="1434" spans="1:10" ht="17.100000000000001">
      <c r="A1434" s="23" t="s">
        <v>9798</v>
      </c>
      <c r="B1434" s="23" t="str">
        <f t="shared" si="44"/>
        <v>Ben Foster</v>
      </c>
      <c r="C1434" s="23" t="s">
        <v>339</v>
      </c>
      <c r="D1434" s="23" t="s">
        <v>166</v>
      </c>
      <c r="E1434" s="23" t="s">
        <v>225</v>
      </c>
      <c r="F1434" s="23" t="s">
        <v>7125</v>
      </c>
      <c r="G1434" s="23">
        <v>32</v>
      </c>
      <c r="H1434" s="5" t="str">
        <f t="shared" si="45"/>
        <v>Ben FosterWest Brom</v>
      </c>
      <c r="I1434" s="23" t="s">
        <v>9799</v>
      </c>
      <c r="J1434" s="23" t="s">
        <v>339</v>
      </c>
    </row>
    <row r="1435" spans="1:10" ht="17.100000000000001">
      <c r="A1435" s="23" t="s">
        <v>9800</v>
      </c>
      <c r="B1435" s="23" t="str">
        <f t="shared" si="44"/>
        <v>Luke Foster</v>
      </c>
      <c r="C1435" s="23" t="s">
        <v>339</v>
      </c>
      <c r="D1435" s="23" t="s">
        <v>7283</v>
      </c>
      <c r="E1435" s="23" t="s">
        <v>1184</v>
      </c>
      <c r="F1435" s="23" t="s">
        <v>7081</v>
      </c>
      <c r="G1435" s="23">
        <v>29</v>
      </c>
      <c r="H1435" s="5" t="str">
        <f t="shared" si="45"/>
        <v>Luke FosterSouthport</v>
      </c>
      <c r="I1435" s="23" t="s">
        <v>9801</v>
      </c>
      <c r="J1435" s="23" t="s">
        <v>339</v>
      </c>
    </row>
    <row r="1436" spans="1:10" ht="17.100000000000001">
      <c r="A1436" s="23" t="s">
        <v>9802</v>
      </c>
      <c r="B1436" s="23" t="str">
        <f t="shared" si="44"/>
        <v>Tariqe Fosu</v>
      </c>
      <c r="C1436" s="23" t="s">
        <v>7033</v>
      </c>
      <c r="D1436" s="23" t="s">
        <v>7039</v>
      </c>
      <c r="E1436" s="23" t="s">
        <v>157</v>
      </c>
      <c r="F1436" s="23">
        <v>100000042</v>
      </c>
      <c r="G1436" s="23">
        <v>19</v>
      </c>
      <c r="H1436" s="5" t="str">
        <f t="shared" si="45"/>
        <v>Tariqe FosuReading</v>
      </c>
      <c r="I1436" s="23" t="s">
        <v>9803</v>
      </c>
      <c r="J1436" s="23" t="s">
        <v>339</v>
      </c>
    </row>
    <row r="1437" spans="1:10" ht="17.100000000000001">
      <c r="A1437" s="23" t="s">
        <v>9804</v>
      </c>
      <c r="B1437" s="23" t="str">
        <f t="shared" si="44"/>
        <v>Matty Foulds</v>
      </c>
      <c r="C1437" s="23" t="s">
        <v>339</v>
      </c>
      <c r="D1437" s="23" t="s">
        <v>7059</v>
      </c>
      <c r="E1437" s="23" t="s">
        <v>402</v>
      </c>
      <c r="F1437" s="23" t="s">
        <v>38</v>
      </c>
      <c r="G1437" s="23">
        <v>17</v>
      </c>
      <c r="H1437" s="5" t="str">
        <f t="shared" si="45"/>
        <v>Matty FouldsBury</v>
      </c>
      <c r="I1437" s="23" t="s">
        <v>9805</v>
      </c>
      <c r="J1437" s="23" t="s">
        <v>339</v>
      </c>
    </row>
    <row r="1438" spans="1:10" ht="17.100000000000001">
      <c r="A1438" s="23" t="s">
        <v>9806</v>
      </c>
      <c r="B1438" s="23" t="str">
        <f t="shared" si="44"/>
        <v>George Fowler</v>
      </c>
      <c r="C1438" s="23" t="s">
        <v>339</v>
      </c>
      <c r="D1438" s="23" t="s">
        <v>7051</v>
      </c>
      <c r="E1438" s="23" t="s">
        <v>159</v>
      </c>
      <c r="F1438" s="23">
        <v>100000043</v>
      </c>
      <c r="G1438" s="23">
        <v>17</v>
      </c>
      <c r="H1438" s="5" t="str">
        <f t="shared" si="45"/>
        <v>George FowlerIpswich</v>
      </c>
      <c r="I1438" s="23" t="s">
        <v>9807</v>
      </c>
      <c r="J1438" s="23" t="s">
        <v>339</v>
      </c>
    </row>
    <row r="1439" spans="1:10" ht="17.100000000000001">
      <c r="A1439" s="23" t="s">
        <v>9808</v>
      </c>
      <c r="B1439" s="23" t="str">
        <f t="shared" si="44"/>
        <v>Jake Fowler</v>
      </c>
      <c r="C1439" s="23" t="s">
        <v>339</v>
      </c>
      <c r="D1439" s="23" t="s">
        <v>7398</v>
      </c>
      <c r="E1439" s="23" t="s">
        <v>5666</v>
      </c>
      <c r="F1439" s="23" t="s">
        <v>5666</v>
      </c>
      <c r="G1439" s="23">
        <v>21</v>
      </c>
      <c r="H1439" s="5" t="str">
        <f t="shared" si="45"/>
        <v>Jake FowlerNaN</v>
      </c>
      <c r="I1439" s="23" t="s">
        <v>8645</v>
      </c>
      <c r="J1439" s="23" t="s">
        <v>339</v>
      </c>
    </row>
    <row r="1440" spans="1:10" ht="17.100000000000001">
      <c r="A1440" s="23" t="s">
        <v>9809</v>
      </c>
      <c r="B1440" s="23" t="str">
        <f t="shared" si="44"/>
        <v>Tom Fowler</v>
      </c>
      <c r="C1440" s="23" t="s">
        <v>339</v>
      </c>
      <c r="D1440" s="23" t="s">
        <v>166</v>
      </c>
      <c r="E1440" s="23" t="s">
        <v>370</v>
      </c>
      <c r="F1440" s="23" t="s">
        <v>7090</v>
      </c>
      <c r="G1440" s="23">
        <v>18</v>
      </c>
      <c r="H1440" s="5" t="str">
        <f t="shared" si="45"/>
        <v>Tom FowlerCarlisle</v>
      </c>
      <c r="I1440" s="23" t="s">
        <v>9810</v>
      </c>
      <c r="J1440" s="23" t="s">
        <v>339</v>
      </c>
    </row>
    <row r="1441" spans="1:10" ht="17.100000000000001">
      <c r="A1441" s="23" t="s">
        <v>9811</v>
      </c>
      <c r="B1441" s="23" t="str">
        <f t="shared" si="44"/>
        <v>Tope Fowudo</v>
      </c>
      <c r="C1441" s="23" t="s">
        <v>339</v>
      </c>
      <c r="D1441" s="23" t="s">
        <v>7048</v>
      </c>
      <c r="E1441" s="23" t="s">
        <v>5666</v>
      </c>
      <c r="F1441" s="23" t="s">
        <v>5666</v>
      </c>
      <c r="G1441" s="23">
        <v>18</v>
      </c>
      <c r="H1441" s="5" t="str">
        <f t="shared" si="45"/>
        <v>Tope FowudoNaN</v>
      </c>
      <c r="I1441" s="23" t="s">
        <v>9812</v>
      </c>
      <c r="J1441" s="23" t="s">
        <v>339</v>
      </c>
    </row>
    <row r="1442" spans="1:10" ht="17.100000000000001">
      <c r="A1442" s="23" t="s">
        <v>9813</v>
      </c>
      <c r="B1442" s="23" t="str">
        <f t="shared" si="44"/>
        <v>Andrew Fox</v>
      </c>
      <c r="C1442" s="23" t="s">
        <v>339</v>
      </c>
      <c r="D1442" s="23" t="s">
        <v>7798</v>
      </c>
      <c r="E1442" s="23" t="s">
        <v>73</v>
      </c>
      <c r="F1442" s="23" t="s">
        <v>7090</v>
      </c>
      <c r="G1442" s="23">
        <v>22</v>
      </c>
      <c r="H1442" s="5" t="str">
        <f t="shared" si="45"/>
        <v>Andrew FoxPeterborough</v>
      </c>
      <c r="I1442" s="23" t="s">
        <v>9814</v>
      </c>
      <c r="J1442" s="23" t="s">
        <v>339</v>
      </c>
    </row>
    <row r="1443" spans="1:10" ht="17.100000000000001">
      <c r="A1443" s="23" t="s">
        <v>9815</v>
      </c>
      <c r="B1443" s="23" t="str">
        <f t="shared" si="44"/>
        <v>Ben Fox</v>
      </c>
      <c r="C1443" s="23" t="s">
        <v>339</v>
      </c>
      <c r="D1443" s="23" t="s">
        <v>7042</v>
      </c>
      <c r="E1443" s="23" t="s">
        <v>412</v>
      </c>
      <c r="F1443" s="23">
        <v>100000053</v>
      </c>
      <c r="G1443" s="23">
        <v>17</v>
      </c>
      <c r="H1443" s="5" t="str">
        <f t="shared" si="45"/>
        <v>Ben FoxBurton</v>
      </c>
      <c r="I1443" s="23" t="s">
        <v>9805</v>
      </c>
      <c r="J1443" s="23" t="s">
        <v>339</v>
      </c>
    </row>
    <row r="1444" spans="1:10" ht="17.100000000000001">
      <c r="A1444" s="23" t="s">
        <v>9816</v>
      </c>
      <c r="B1444" s="23" t="str">
        <f t="shared" si="44"/>
        <v>Brandon Fox</v>
      </c>
      <c r="C1444" s="23" t="s">
        <v>339</v>
      </c>
      <c r="D1444" s="23" t="s">
        <v>7097</v>
      </c>
      <c r="E1444" s="23" t="s">
        <v>357</v>
      </c>
      <c r="F1444" s="23">
        <v>100000051</v>
      </c>
      <c r="G1444" s="23">
        <v>18</v>
      </c>
      <c r="H1444" s="5" t="str">
        <f t="shared" si="45"/>
        <v>Brandon FoxLeicester</v>
      </c>
      <c r="I1444" s="23" t="s">
        <v>7345</v>
      </c>
      <c r="J1444" s="23" t="s">
        <v>339</v>
      </c>
    </row>
    <row r="1445" spans="1:10" ht="17.100000000000001">
      <c r="A1445" s="23" t="s">
        <v>9817</v>
      </c>
      <c r="B1445" s="23" t="str">
        <f t="shared" si="44"/>
        <v>Charlie Fox</v>
      </c>
      <c r="C1445" s="23" t="s">
        <v>339</v>
      </c>
      <c r="D1445" s="23" t="s">
        <v>7051</v>
      </c>
      <c r="E1445" s="23" t="s">
        <v>98</v>
      </c>
      <c r="F1445" s="23">
        <v>100000052</v>
      </c>
      <c r="G1445" s="23">
        <v>16</v>
      </c>
      <c r="H1445" s="5" t="str">
        <f t="shared" si="45"/>
        <v>Charlie FoxQ.P.R.</v>
      </c>
      <c r="I1445" s="23" t="s">
        <v>9818</v>
      </c>
      <c r="J1445" s="23" t="s">
        <v>339</v>
      </c>
    </row>
    <row r="1446" spans="1:10" ht="17.100000000000001">
      <c r="A1446" s="23" t="s">
        <v>9819</v>
      </c>
      <c r="B1446" s="23" t="str">
        <f t="shared" si="44"/>
        <v>David Fox</v>
      </c>
      <c r="C1446" s="23" t="s">
        <v>339</v>
      </c>
      <c r="D1446" s="23" t="s">
        <v>212</v>
      </c>
      <c r="E1446" s="23" t="s">
        <v>152</v>
      </c>
      <c r="F1446" s="23" t="s">
        <v>38</v>
      </c>
      <c r="G1446" s="23">
        <v>31</v>
      </c>
      <c r="H1446" s="5" t="str">
        <f t="shared" si="45"/>
        <v>David FoxCrewe</v>
      </c>
      <c r="I1446" s="23" t="s">
        <v>9820</v>
      </c>
      <c r="J1446" s="23" t="s">
        <v>339</v>
      </c>
    </row>
    <row r="1447" spans="1:10" ht="17.100000000000001">
      <c r="A1447" s="23" t="s">
        <v>9821</v>
      </c>
      <c r="B1447" s="23" t="str">
        <f t="shared" si="44"/>
        <v>Darren Foxley</v>
      </c>
      <c r="C1447" s="23" t="s">
        <v>339</v>
      </c>
      <c r="D1447" s="23" t="s">
        <v>7042</v>
      </c>
      <c r="E1447" s="23" t="s">
        <v>207</v>
      </c>
      <c r="F1447" s="23" t="s">
        <v>7090</v>
      </c>
      <c r="G1447" s="23">
        <v>17</v>
      </c>
      <c r="H1447" s="5" t="str">
        <f t="shared" si="45"/>
        <v>Darren FoxleyDag &amp; Red</v>
      </c>
      <c r="I1447" s="23" t="s">
        <v>9822</v>
      </c>
      <c r="J1447" s="23" t="s">
        <v>339</v>
      </c>
    </row>
    <row r="1448" spans="1:10" ht="17.100000000000001">
      <c r="A1448" s="23" t="s">
        <v>9823</v>
      </c>
      <c r="B1448" s="23" t="str">
        <f t="shared" si="44"/>
        <v>Matthew Foy</v>
      </c>
      <c r="C1448" s="23" t="s">
        <v>339</v>
      </c>
      <c r="D1448" s="23" t="s">
        <v>7034</v>
      </c>
      <c r="E1448" s="23" t="s">
        <v>470</v>
      </c>
      <c r="F1448" s="23">
        <v>100000053</v>
      </c>
      <c r="G1448" s="23">
        <v>16</v>
      </c>
      <c r="H1448" s="5" t="str">
        <f t="shared" si="45"/>
        <v>Matthew FoyCambridge</v>
      </c>
      <c r="I1448" s="23" t="s">
        <v>9824</v>
      </c>
      <c r="J1448" s="23" t="s">
        <v>339</v>
      </c>
    </row>
    <row r="1449" spans="1:10" ht="17.100000000000001">
      <c r="A1449" s="23" t="s">
        <v>9825</v>
      </c>
      <c r="B1449" s="23" t="str">
        <f t="shared" si="44"/>
        <v>Akeel Francis</v>
      </c>
      <c r="C1449" s="23" t="s">
        <v>339</v>
      </c>
      <c r="D1449" s="23" t="s">
        <v>7048</v>
      </c>
      <c r="E1449" s="23" t="s">
        <v>252</v>
      </c>
      <c r="F1449" s="23">
        <v>100000052</v>
      </c>
      <c r="G1449" s="23">
        <v>16</v>
      </c>
      <c r="H1449" s="5" t="str">
        <f t="shared" si="45"/>
        <v>Akeel FrancisHuddersfield</v>
      </c>
      <c r="I1449" s="23" t="s">
        <v>9826</v>
      </c>
      <c r="J1449" s="23" t="s">
        <v>339</v>
      </c>
    </row>
    <row r="1450" spans="1:10" ht="17.100000000000001">
      <c r="A1450" s="23" t="s">
        <v>9827</v>
      </c>
      <c r="B1450" s="23" t="str">
        <f t="shared" si="44"/>
        <v>Sean Francis</v>
      </c>
      <c r="C1450" s="23" t="s">
        <v>339</v>
      </c>
      <c r="D1450" s="23" t="s">
        <v>7051</v>
      </c>
      <c r="E1450" s="23" t="s">
        <v>868</v>
      </c>
      <c r="F1450" s="23" t="s">
        <v>7081</v>
      </c>
      <c r="G1450" s="23">
        <v>24</v>
      </c>
      <c r="H1450" s="5" t="str">
        <f t="shared" si="45"/>
        <v>Sean FrancisBromley</v>
      </c>
      <c r="I1450" s="23" t="s">
        <v>8729</v>
      </c>
      <c r="J1450" s="23" t="s">
        <v>339</v>
      </c>
    </row>
    <row r="1451" spans="1:10" ht="17.100000000000001">
      <c r="A1451" s="23" t="s">
        <v>9828</v>
      </c>
      <c r="B1451" s="23" t="str">
        <f t="shared" si="44"/>
        <v>Simon Francis</v>
      </c>
      <c r="C1451" s="23" t="s">
        <v>339</v>
      </c>
      <c r="D1451" s="23" t="s">
        <v>7462</v>
      </c>
      <c r="E1451" s="23" t="s">
        <v>836</v>
      </c>
      <c r="F1451" s="23" t="s">
        <v>7125</v>
      </c>
      <c r="G1451" s="23">
        <v>30</v>
      </c>
      <c r="H1451" s="5" t="str">
        <f t="shared" si="45"/>
        <v>Simon FrancisBournemouth</v>
      </c>
      <c r="I1451" s="23" t="s">
        <v>9829</v>
      </c>
      <c r="J1451" s="23" t="s">
        <v>339</v>
      </c>
    </row>
    <row r="1452" spans="1:10" ht="33.950000000000003">
      <c r="A1452" s="23" t="s">
        <v>9830</v>
      </c>
      <c r="B1452" s="23" t="str">
        <f t="shared" si="44"/>
        <v>George Francomb</v>
      </c>
      <c r="C1452" s="23" t="s">
        <v>339</v>
      </c>
      <c r="D1452" s="23" t="s">
        <v>7069</v>
      </c>
      <c r="E1452" s="23" t="s">
        <v>79</v>
      </c>
      <c r="F1452" s="23" t="s">
        <v>18</v>
      </c>
      <c r="G1452" s="23">
        <v>23</v>
      </c>
      <c r="H1452" s="5" t="str">
        <f t="shared" si="45"/>
        <v>George FrancombAFC Wimbledon</v>
      </c>
      <c r="I1452" s="23" t="s">
        <v>7060</v>
      </c>
      <c r="J1452" s="23" t="s">
        <v>339</v>
      </c>
    </row>
    <row r="1453" spans="1:10" ht="17.100000000000001">
      <c r="A1453" s="23" t="s">
        <v>9831</v>
      </c>
      <c r="B1453" s="23" t="str">
        <f t="shared" si="44"/>
        <v>Fraser Franks</v>
      </c>
      <c r="C1453" s="23" t="s">
        <v>339</v>
      </c>
      <c r="D1453" s="23" t="s">
        <v>7146</v>
      </c>
      <c r="E1453" s="23" t="s">
        <v>259</v>
      </c>
      <c r="F1453" s="23" t="s">
        <v>18</v>
      </c>
      <c r="G1453" s="23">
        <v>24</v>
      </c>
      <c r="H1453" s="5" t="str">
        <f t="shared" si="45"/>
        <v>Fraser FranksStevenage</v>
      </c>
      <c r="I1453" s="23" t="s">
        <v>9832</v>
      </c>
      <c r="J1453" s="23" t="s">
        <v>339</v>
      </c>
    </row>
    <row r="1454" spans="1:10" ht="17.100000000000001">
      <c r="A1454" s="23" t="s">
        <v>9833</v>
      </c>
      <c r="B1454" s="23" t="str">
        <f t="shared" si="44"/>
        <v>Jonathan Franks</v>
      </c>
      <c r="C1454" s="23" t="s">
        <v>339</v>
      </c>
      <c r="D1454" s="23" t="s">
        <v>7054</v>
      </c>
      <c r="E1454" s="23" t="s">
        <v>3874</v>
      </c>
      <c r="F1454" s="23" t="s">
        <v>2190</v>
      </c>
      <c r="G1454" s="23">
        <v>25</v>
      </c>
      <c r="H1454" s="5" t="str">
        <f t="shared" si="45"/>
        <v>Jonathan FranksRoss County</v>
      </c>
      <c r="I1454" s="23" t="s">
        <v>9834</v>
      </c>
      <c r="J1454" s="23" t="s">
        <v>4798</v>
      </c>
    </row>
    <row r="1455" spans="1:10" ht="17.100000000000001">
      <c r="A1455" s="23" t="s">
        <v>9835</v>
      </c>
      <c r="B1455" s="23" t="str">
        <f t="shared" si="44"/>
        <v>Ben Fraser</v>
      </c>
      <c r="C1455" s="23" t="s">
        <v>339</v>
      </c>
      <c r="D1455" s="23" t="s">
        <v>7051</v>
      </c>
      <c r="E1455" s="23" t="s">
        <v>200</v>
      </c>
      <c r="F1455" s="23">
        <v>100000053</v>
      </c>
      <c r="G1455" s="23">
        <v>16</v>
      </c>
      <c r="H1455" s="5" t="str">
        <f t="shared" si="45"/>
        <v>Ben FraserPort Vale</v>
      </c>
      <c r="I1455" s="23" t="s">
        <v>7309</v>
      </c>
      <c r="J1455" s="23" t="s">
        <v>339</v>
      </c>
    </row>
    <row r="1456" spans="1:10" ht="17.100000000000001">
      <c r="A1456" s="23" t="s">
        <v>9836</v>
      </c>
      <c r="B1456" s="23" t="str">
        <f t="shared" si="44"/>
        <v>Elliott Frear</v>
      </c>
      <c r="C1456" s="23" t="s">
        <v>339</v>
      </c>
      <c r="D1456" s="23" t="s">
        <v>7445</v>
      </c>
      <c r="E1456" s="23" t="s">
        <v>627</v>
      </c>
      <c r="F1456" s="23" t="s">
        <v>7081</v>
      </c>
      <c r="G1456" s="23">
        <v>24</v>
      </c>
      <c r="H1456" s="5" t="str">
        <f t="shared" si="45"/>
        <v>Elliott FrearForest Green</v>
      </c>
      <c r="I1456" s="23" t="s">
        <v>9837</v>
      </c>
      <c r="J1456" s="23" t="s">
        <v>339</v>
      </c>
    </row>
    <row r="1457" spans="1:10" ht="17.100000000000001">
      <c r="A1457" s="23" t="s">
        <v>9838</v>
      </c>
      <c r="B1457" s="23" t="str">
        <f t="shared" si="44"/>
        <v>Ryan Fredericks</v>
      </c>
      <c r="C1457" s="23" t="s">
        <v>339</v>
      </c>
      <c r="D1457" s="23" t="s">
        <v>7230</v>
      </c>
      <c r="E1457" s="23" t="s">
        <v>395</v>
      </c>
      <c r="F1457" s="23" t="s">
        <v>91</v>
      </c>
      <c r="G1457" s="23">
        <v>22</v>
      </c>
      <c r="H1457" s="5" t="str">
        <f t="shared" si="45"/>
        <v>Ryan FredericksFulham</v>
      </c>
      <c r="I1457" s="23" t="s">
        <v>9839</v>
      </c>
      <c r="J1457" s="23" t="s">
        <v>339</v>
      </c>
    </row>
    <row r="1458" spans="1:10" ht="17.100000000000001">
      <c r="A1458" s="23" t="s">
        <v>9840</v>
      </c>
      <c r="B1458" s="23" t="str">
        <f t="shared" si="44"/>
        <v>Luke Freeman</v>
      </c>
      <c r="C1458" s="23" t="s">
        <v>339</v>
      </c>
      <c r="D1458" s="23" t="s">
        <v>7342</v>
      </c>
      <c r="E1458" s="23" t="s">
        <v>236</v>
      </c>
      <c r="F1458" s="23" t="s">
        <v>91</v>
      </c>
      <c r="G1458" s="23">
        <v>23</v>
      </c>
      <c r="H1458" s="5" t="str">
        <f t="shared" si="45"/>
        <v>Luke FreemanBristol City</v>
      </c>
      <c r="I1458" s="23" t="s">
        <v>9841</v>
      </c>
      <c r="J1458" s="23" t="s">
        <v>339</v>
      </c>
    </row>
    <row r="1459" spans="1:10" ht="17.100000000000001">
      <c r="A1459" s="23" t="s">
        <v>9842</v>
      </c>
      <c r="B1459" s="23" t="str">
        <f t="shared" si="44"/>
        <v>Bradley Freer</v>
      </c>
      <c r="C1459" s="23" t="s">
        <v>339</v>
      </c>
      <c r="D1459" s="23" t="s">
        <v>7180</v>
      </c>
      <c r="E1459" s="23" t="s">
        <v>52</v>
      </c>
      <c r="F1459" s="23">
        <v>100000055</v>
      </c>
      <c r="G1459" s="23">
        <v>16</v>
      </c>
      <c r="H1459" s="5" t="str">
        <f t="shared" si="45"/>
        <v>Bradley FreerYork</v>
      </c>
      <c r="I1459" s="23" t="s">
        <v>7288</v>
      </c>
      <c r="J1459" s="23" t="s">
        <v>339</v>
      </c>
    </row>
    <row r="1460" spans="1:10" ht="17.100000000000001">
      <c r="A1460" s="23" t="s">
        <v>9843</v>
      </c>
      <c r="B1460" s="23" t="str">
        <f t="shared" si="44"/>
        <v>Michael Freiter</v>
      </c>
      <c r="C1460" s="23" t="s">
        <v>339</v>
      </c>
      <c r="D1460" s="23" t="s">
        <v>7283</v>
      </c>
      <c r="E1460" s="23" t="s">
        <v>217</v>
      </c>
      <c r="F1460" s="23">
        <v>100000045</v>
      </c>
      <c r="G1460" s="23">
        <v>19</v>
      </c>
      <c r="H1460" s="5" t="str">
        <f t="shared" si="45"/>
        <v>Michael FreiterGillingham</v>
      </c>
      <c r="I1460" s="23" t="s">
        <v>9844</v>
      </c>
      <c r="J1460" s="23" t="s">
        <v>339</v>
      </c>
    </row>
    <row r="1461" spans="1:10" ht="17.100000000000001">
      <c r="A1461" s="23" t="s">
        <v>9845</v>
      </c>
      <c r="B1461" s="23" t="str">
        <f t="shared" si="44"/>
        <v>Ben Frempah</v>
      </c>
      <c r="C1461" s="23" t="s">
        <v>7033</v>
      </c>
      <c r="D1461" s="23" t="s">
        <v>7051</v>
      </c>
      <c r="E1461" s="23" t="s">
        <v>5666</v>
      </c>
      <c r="F1461" s="23" t="s">
        <v>9846</v>
      </c>
      <c r="G1461" s="23">
        <v>20</v>
      </c>
      <c r="H1461" s="5" t="str">
        <f t="shared" si="45"/>
        <v>Ben FrempahNaN</v>
      </c>
      <c r="I1461" s="23" t="s">
        <v>9847</v>
      </c>
      <c r="J1461" s="23" t="s">
        <v>339</v>
      </c>
    </row>
    <row r="1462" spans="1:10" ht="17.100000000000001">
      <c r="A1462" s="23" t="s">
        <v>9848</v>
      </c>
      <c r="B1462" s="23" t="str">
        <f t="shared" si="44"/>
        <v>Liam French</v>
      </c>
      <c r="C1462" s="23" t="s">
        <v>339</v>
      </c>
      <c r="D1462" s="23" t="s">
        <v>212</v>
      </c>
      <c r="E1462" s="23" t="s">
        <v>5666</v>
      </c>
      <c r="F1462" s="23" t="s">
        <v>5666</v>
      </c>
      <c r="G1462" s="23">
        <v>22</v>
      </c>
      <c r="H1462" s="5" t="str">
        <f t="shared" si="45"/>
        <v>Liam FrenchNaN</v>
      </c>
      <c r="I1462" s="23" t="s">
        <v>9849</v>
      </c>
      <c r="J1462" s="23" t="s">
        <v>339</v>
      </c>
    </row>
    <row r="1463" spans="1:10" ht="17.100000000000001">
      <c r="A1463" s="23" t="s">
        <v>9850</v>
      </c>
      <c r="B1463" s="23" t="str">
        <f t="shared" si="44"/>
        <v>George Friend</v>
      </c>
      <c r="C1463" s="23" t="s">
        <v>339</v>
      </c>
      <c r="D1463" s="23" t="s">
        <v>7160</v>
      </c>
      <c r="E1463" s="23" t="s">
        <v>136</v>
      </c>
      <c r="F1463" s="23" t="s">
        <v>91</v>
      </c>
      <c r="G1463" s="23">
        <v>27</v>
      </c>
      <c r="H1463" s="5" t="str">
        <f t="shared" si="45"/>
        <v>George FriendMiddlesbrough</v>
      </c>
      <c r="I1463" s="23" t="s">
        <v>9851</v>
      </c>
      <c r="J1463" s="23" t="s">
        <v>339</v>
      </c>
    </row>
    <row r="1464" spans="1:10" ht="17.100000000000001">
      <c r="A1464" s="23" t="s">
        <v>9852</v>
      </c>
      <c r="B1464" s="23" t="str">
        <f t="shared" si="44"/>
        <v>Jack Friend</v>
      </c>
      <c r="C1464" s="23" t="s">
        <v>339</v>
      </c>
      <c r="D1464" s="23" t="s">
        <v>7560</v>
      </c>
      <c r="E1464" s="23" t="s">
        <v>2407</v>
      </c>
      <c r="F1464" s="23" t="s">
        <v>7296</v>
      </c>
      <c r="G1464" s="23">
        <v>18</v>
      </c>
      <c r="H1464" s="5" t="str">
        <f t="shared" si="45"/>
        <v>Jack FriendBoston Utd</v>
      </c>
      <c r="I1464" s="23" t="s">
        <v>9693</v>
      </c>
      <c r="J1464" s="23" t="s">
        <v>339</v>
      </c>
    </row>
    <row r="1465" spans="1:10" ht="17.100000000000001">
      <c r="A1465" s="23" t="s">
        <v>9853</v>
      </c>
      <c r="B1465" s="23" t="str">
        <f t="shared" si="44"/>
        <v>Charlie Fripp</v>
      </c>
      <c r="C1465" s="23" t="s">
        <v>339</v>
      </c>
      <c r="D1465" s="23" t="s">
        <v>7089</v>
      </c>
      <c r="E1465" s="23" t="s">
        <v>17</v>
      </c>
      <c r="F1465" s="23">
        <v>100000057</v>
      </c>
      <c r="G1465" s="23">
        <v>16</v>
      </c>
      <c r="H1465" s="5" t="str">
        <f t="shared" si="45"/>
        <v>Charlie FrippYeovil</v>
      </c>
      <c r="I1465" s="23" t="s">
        <v>9854</v>
      </c>
      <c r="J1465" s="23" t="s">
        <v>339</v>
      </c>
    </row>
    <row r="1466" spans="1:10" ht="17.100000000000001">
      <c r="A1466" s="23" t="s">
        <v>9855</v>
      </c>
      <c r="B1466" s="23" t="str">
        <f t="shared" si="44"/>
        <v>Billy Frost</v>
      </c>
      <c r="C1466" s="23" t="s">
        <v>339</v>
      </c>
      <c r="D1466" s="23" t="s">
        <v>7102</v>
      </c>
      <c r="E1466" s="23" t="s">
        <v>5666</v>
      </c>
      <c r="F1466" s="23" t="s">
        <v>5666</v>
      </c>
      <c r="G1466" s="23">
        <v>18</v>
      </c>
      <c r="H1466" s="5" t="str">
        <f t="shared" si="45"/>
        <v>Billy FrostNaN</v>
      </c>
      <c r="I1466" s="23" t="s">
        <v>9856</v>
      </c>
      <c r="J1466" s="23" t="s">
        <v>339</v>
      </c>
    </row>
    <row r="1467" spans="1:10" ht="17.100000000000001">
      <c r="A1467" s="23" t="s">
        <v>9857</v>
      </c>
      <c r="B1467" s="23" t="str">
        <f t="shared" si="44"/>
        <v>Tyler Frost</v>
      </c>
      <c r="C1467" s="23" t="s">
        <v>339</v>
      </c>
      <c r="D1467" s="23" t="s">
        <v>7153</v>
      </c>
      <c r="E1467" s="23" t="s">
        <v>157</v>
      </c>
      <c r="F1467" s="23">
        <v>100000051</v>
      </c>
      <c r="G1467" s="23">
        <v>15</v>
      </c>
      <c r="H1467" s="5" t="str">
        <f t="shared" si="45"/>
        <v>Tyler FrostReading</v>
      </c>
      <c r="I1467" s="23" t="s">
        <v>9417</v>
      </c>
      <c r="J1467" s="23" t="s">
        <v>339</v>
      </c>
    </row>
    <row r="1468" spans="1:10" ht="17.100000000000001">
      <c r="A1468" s="23" t="s">
        <v>9858</v>
      </c>
      <c r="B1468" s="23" t="str">
        <f t="shared" si="44"/>
        <v>Dael Fry</v>
      </c>
      <c r="C1468" s="23" t="s">
        <v>339</v>
      </c>
      <c r="D1468" s="23" t="s">
        <v>7051</v>
      </c>
      <c r="E1468" s="23" t="s">
        <v>136</v>
      </c>
      <c r="F1468" s="23">
        <v>100000042</v>
      </c>
      <c r="G1468" s="23">
        <v>17</v>
      </c>
      <c r="H1468" s="5" t="str">
        <f t="shared" si="45"/>
        <v>Dael FryMiddlesbrough</v>
      </c>
      <c r="I1468" s="23" t="s">
        <v>9859</v>
      </c>
      <c r="J1468" s="23" t="s">
        <v>339</v>
      </c>
    </row>
    <row r="1469" spans="1:10" ht="17.100000000000001">
      <c r="A1469" s="23" t="s">
        <v>9860</v>
      </c>
      <c r="B1469" s="23" t="str">
        <f t="shared" si="44"/>
        <v>Matt Fry</v>
      </c>
      <c r="C1469" s="23" t="s">
        <v>339</v>
      </c>
      <c r="D1469" s="23" t="s">
        <v>7303</v>
      </c>
      <c r="E1469" s="23" t="s">
        <v>1177</v>
      </c>
      <c r="F1469" s="23" t="s">
        <v>7081</v>
      </c>
      <c r="G1469" s="23">
        <v>24</v>
      </c>
      <c r="H1469" s="5" t="str">
        <f t="shared" si="45"/>
        <v>Matt FryBraintree</v>
      </c>
      <c r="I1469" s="23" t="s">
        <v>9861</v>
      </c>
      <c r="J1469" s="23" t="s">
        <v>339</v>
      </c>
    </row>
    <row r="1470" spans="1:10" ht="17.100000000000001">
      <c r="A1470" s="23" t="s">
        <v>9862</v>
      </c>
      <c r="B1470" s="23" t="str">
        <f t="shared" si="44"/>
        <v>Tom Fry</v>
      </c>
      <c r="C1470" s="23" t="s">
        <v>339</v>
      </c>
      <c r="D1470" s="23" t="s">
        <v>7059</v>
      </c>
      <c r="E1470" s="23" t="s">
        <v>121</v>
      </c>
      <c r="F1470" s="23" t="s">
        <v>7090</v>
      </c>
      <c r="G1470" s="23">
        <v>17</v>
      </c>
      <c r="H1470" s="5" t="str">
        <f t="shared" si="45"/>
        <v>Tom FryBristol Rovers</v>
      </c>
      <c r="I1470" s="23" t="s">
        <v>8469</v>
      </c>
      <c r="J1470" s="23" t="s">
        <v>339</v>
      </c>
    </row>
    <row r="1471" spans="1:10" ht="17.100000000000001">
      <c r="A1471" s="23" t="s">
        <v>9863</v>
      </c>
      <c r="B1471" s="23" t="str">
        <f t="shared" si="44"/>
        <v>Matty Fryatt</v>
      </c>
      <c r="C1471" s="23" t="s">
        <v>339</v>
      </c>
      <c r="D1471" s="23" t="s">
        <v>7048</v>
      </c>
      <c r="E1471" s="23" t="s">
        <v>332</v>
      </c>
      <c r="F1471" s="23" t="s">
        <v>91</v>
      </c>
      <c r="G1471" s="23">
        <v>29</v>
      </c>
      <c r="H1471" s="5" t="str">
        <f t="shared" si="45"/>
        <v>Matty FryattNottm Forest</v>
      </c>
      <c r="I1471" s="23" t="s">
        <v>9864</v>
      </c>
      <c r="J1471" s="23" t="s">
        <v>339</v>
      </c>
    </row>
    <row r="1472" spans="1:10" ht="17.100000000000001">
      <c r="A1472" s="23" t="s">
        <v>9865</v>
      </c>
      <c r="B1472" s="23" t="str">
        <f t="shared" si="44"/>
        <v>Joe Fryer</v>
      </c>
      <c r="C1472" s="23" t="s">
        <v>339</v>
      </c>
      <c r="D1472" s="23" t="s">
        <v>166</v>
      </c>
      <c r="E1472" s="23" t="s">
        <v>136</v>
      </c>
      <c r="F1472" s="23">
        <v>100000042</v>
      </c>
      <c r="G1472" s="23">
        <v>19</v>
      </c>
      <c r="H1472" s="5" t="str">
        <f t="shared" si="45"/>
        <v>Joe FryerMiddlesbrough</v>
      </c>
      <c r="I1472" s="23" t="s">
        <v>9866</v>
      </c>
      <c r="J1472" s="23" t="s">
        <v>339</v>
      </c>
    </row>
    <row r="1473" spans="1:10" ht="17.100000000000001">
      <c r="A1473" s="23" t="s">
        <v>9867</v>
      </c>
      <c r="B1473" s="23" t="str">
        <f t="shared" si="44"/>
        <v>Zeki Fryers</v>
      </c>
      <c r="C1473" s="23" t="s">
        <v>339</v>
      </c>
      <c r="D1473" s="23" t="s">
        <v>7303</v>
      </c>
      <c r="E1473" s="23" t="s">
        <v>282</v>
      </c>
      <c r="F1473" s="23">
        <v>100000043</v>
      </c>
      <c r="G1473" s="23">
        <v>22</v>
      </c>
      <c r="H1473" s="5" t="str">
        <f t="shared" si="45"/>
        <v>Zeki FryersCrystal Palace</v>
      </c>
      <c r="I1473" s="23" t="s">
        <v>9868</v>
      </c>
      <c r="J1473" s="23" t="s">
        <v>339</v>
      </c>
    </row>
    <row r="1474" spans="1:10" ht="17.100000000000001">
      <c r="A1474" s="23" t="s">
        <v>9869</v>
      </c>
      <c r="B1474" s="23" t="str">
        <f t="shared" ref="B1474:B1537" si="46">MID(A1474 &amp; " " &amp; A1474, FIND(", ", A1474) + 2, LEN(A1474) - FIND(", ", A1474) - 1) &amp; " " &amp; LEFT(A1474, FIND(", ", A1474) - 1)</f>
        <v>Barry Fuller</v>
      </c>
      <c r="C1474" s="23" t="s">
        <v>339</v>
      </c>
      <c r="D1474" s="23" t="s">
        <v>7170</v>
      </c>
      <c r="E1474" s="23" t="s">
        <v>79</v>
      </c>
      <c r="F1474" s="23" t="s">
        <v>18</v>
      </c>
      <c r="G1474" s="23">
        <v>30</v>
      </c>
      <c r="H1474" s="5" t="str">
        <f t="shared" ref="H1474:H1537" si="47">B1474 &amp; E1474</f>
        <v>Barry FullerAFC Wimbledon</v>
      </c>
      <c r="I1474" s="23" t="s">
        <v>9870</v>
      </c>
      <c r="J1474" s="23" t="s">
        <v>339</v>
      </c>
    </row>
    <row r="1475" spans="1:10" ht="17.100000000000001">
      <c r="A1475" s="23" t="s">
        <v>9871</v>
      </c>
      <c r="B1475" s="23" t="str">
        <f t="shared" si="46"/>
        <v>Callum Fullwood</v>
      </c>
      <c r="C1475" s="23" t="s">
        <v>339</v>
      </c>
      <c r="D1475" s="23" t="s">
        <v>7048</v>
      </c>
      <c r="E1475" s="23" t="s">
        <v>159</v>
      </c>
      <c r="F1475" s="23">
        <v>100000052</v>
      </c>
      <c r="G1475" s="23">
        <v>16</v>
      </c>
      <c r="H1475" s="5" t="str">
        <f t="shared" si="47"/>
        <v>Callum FullwoodIpswich</v>
      </c>
      <c r="I1475" s="23" t="s">
        <v>7369</v>
      </c>
      <c r="J1475" s="23" t="s">
        <v>339</v>
      </c>
    </row>
    <row r="1476" spans="1:10" ht="17.100000000000001">
      <c r="A1476" s="23" t="s">
        <v>9872</v>
      </c>
      <c r="B1476" s="23" t="str">
        <f t="shared" si="46"/>
        <v>Eddie Fulwood</v>
      </c>
      <c r="C1476" s="23" t="s">
        <v>339</v>
      </c>
      <c r="D1476" s="23" t="s">
        <v>7170</v>
      </c>
      <c r="E1476" s="23" t="s">
        <v>5666</v>
      </c>
      <c r="F1476" s="23" t="s">
        <v>5666</v>
      </c>
      <c r="G1476" s="23">
        <v>18</v>
      </c>
      <c r="H1476" s="5" t="str">
        <f t="shared" si="47"/>
        <v>Eddie FulwoodNaN</v>
      </c>
      <c r="I1476" s="23" t="s">
        <v>9729</v>
      </c>
      <c r="J1476" s="23" t="s">
        <v>339</v>
      </c>
    </row>
    <row r="1477" spans="1:10" ht="17.100000000000001">
      <c r="A1477" s="23" t="s">
        <v>9873</v>
      </c>
      <c r="B1477" s="23" t="str">
        <f t="shared" si="46"/>
        <v>Victor Fundi</v>
      </c>
      <c r="C1477" s="23" t="s">
        <v>7448</v>
      </c>
      <c r="D1477" s="23" t="s">
        <v>7048</v>
      </c>
      <c r="E1477" s="23" t="s">
        <v>282</v>
      </c>
      <c r="F1477" s="23">
        <v>100000043</v>
      </c>
      <c r="G1477" s="23">
        <v>16</v>
      </c>
      <c r="H1477" s="5" t="str">
        <f t="shared" si="47"/>
        <v>Victor FundiCrystal Palace</v>
      </c>
      <c r="I1477" s="23" t="s">
        <v>9874</v>
      </c>
      <c r="J1477" s="23" t="s">
        <v>339</v>
      </c>
    </row>
    <row r="1478" spans="1:10" ht="17.100000000000001">
      <c r="A1478" s="23" t="s">
        <v>9875</v>
      </c>
      <c r="B1478" s="23" t="str">
        <f t="shared" si="46"/>
        <v>Toby Fura</v>
      </c>
      <c r="C1478" s="23" t="s">
        <v>339</v>
      </c>
      <c r="D1478" s="23" t="s">
        <v>7042</v>
      </c>
      <c r="E1478" s="23" t="s">
        <v>357</v>
      </c>
      <c r="F1478" s="23">
        <v>100000051</v>
      </c>
      <c r="G1478" s="23">
        <v>17</v>
      </c>
      <c r="H1478" s="5" t="str">
        <f t="shared" si="47"/>
        <v>Toby FuraLeicester</v>
      </c>
      <c r="I1478" s="23" t="s">
        <v>9435</v>
      </c>
      <c r="J1478" s="23" t="s">
        <v>339</v>
      </c>
    </row>
    <row r="1479" spans="1:10" ht="17.100000000000001">
      <c r="A1479" s="23" t="s">
        <v>9876</v>
      </c>
      <c r="B1479" s="23" t="str">
        <f t="shared" si="46"/>
        <v>Connor Furlong</v>
      </c>
      <c r="C1479" s="23" t="s">
        <v>7143</v>
      </c>
      <c r="D1479" s="23" t="s">
        <v>7102</v>
      </c>
      <c r="E1479" s="23" t="s">
        <v>579</v>
      </c>
      <c r="F1479" s="23" t="s">
        <v>7090</v>
      </c>
      <c r="G1479" s="23">
        <v>17</v>
      </c>
      <c r="H1479" s="5" t="str">
        <f t="shared" si="47"/>
        <v>Connor FurlongMK Dons</v>
      </c>
      <c r="I1479" s="23" t="s">
        <v>9877</v>
      </c>
      <c r="J1479" s="23" t="s">
        <v>339</v>
      </c>
    </row>
    <row r="1480" spans="1:10" ht="17.100000000000001">
      <c r="A1480" s="23" t="s">
        <v>9878</v>
      </c>
      <c r="B1480" s="23" t="str">
        <f t="shared" si="46"/>
        <v>Darnell Furlong</v>
      </c>
      <c r="C1480" s="23" t="s">
        <v>339</v>
      </c>
      <c r="D1480" s="23" t="s">
        <v>7170</v>
      </c>
      <c r="E1480" s="23" t="s">
        <v>98</v>
      </c>
      <c r="F1480" s="23">
        <v>100000043</v>
      </c>
      <c r="G1480" s="23">
        <v>19</v>
      </c>
      <c r="H1480" s="5" t="str">
        <f t="shared" si="47"/>
        <v>Darnell FurlongQ.P.R.</v>
      </c>
      <c r="I1480" s="23" t="s">
        <v>9879</v>
      </c>
      <c r="J1480" s="23" t="s">
        <v>339</v>
      </c>
    </row>
    <row r="1481" spans="1:10" ht="17.100000000000001">
      <c r="A1481" s="23" t="s">
        <v>9880</v>
      </c>
      <c r="B1481" s="23" t="str">
        <f t="shared" si="46"/>
        <v>Jack Furzer</v>
      </c>
      <c r="C1481" s="23" t="s">
        <v>339</v>
      </c>
      <c r="D1481" s="23" t="s">
        <v>7051</v>
      </c>
      <c r="E1481" s="23" t="s">
        <v>5666</v>
      </c>
      <c r="F1481" s="23" t="s">
        <v>5666</v>
      </c>
      <c r="G1481" s="23">
        <v>23</v>
      </c>
      <c r="H1481" s="5" t="str">
        <f t="shared" si="47"/>
        <v>Jack FurzerNaN</v>
      </c>
      <c r="I1481" s="23" t="s">
        <v>9881</v>
      </c>
      <c r="J1481" s="23" t="s">
        <v>339</v>
      </c>
    </row>
    <row r="1482" spans="1:10" ht="17.100000000000001">
      <c r="A1482" s="23" t="s">
        <v>9882</v>
      </c>
      <c r="B1482" s="23" t="str">
        <f t="shared" si="46"/>
        <v>Jonathan Fusco</v>
      </c>
      <c r="C1482" s="23" t="s">
        <v>7861</v>
      </c>
      <c r="D1482" s="23" t="s">
        <v>7124</v>
      </c>
      <c r="E1482" s="23" t="s">
        <v>5666</v>
      </c>
      <c r="F1482" s="23" t="s">
        <v>9846</v>
      </c>
      <c r="G1482" s="23">
        <v>18</v>
      </c>
      <c r="H1482" s="5" t="str">
        <f t="shared" si="47"/>
        <v>Jonathan FuscoNaN</v>
      </c>
      <c r="I1482" s="23" t="s">
        <v>9883</v>
      </c>
      <c r="J1482" s="23" t="s">
        <v>339</v>
      </c>
    </row>
    <row r="1483" spans="1:10" ht="17.100000000000001">
      <c r="A1483" s="23" t="s">
        <v>9884</v>
      </c>
      <c r="B1483" s="23" t="str">
        <f t="shared" si="46"/>
        <v>Jamal Fyfield</v>
      </c>
      <c r="C1483" s="23" t="s">
        <v>339</v>
      </c>
      <c r="D1483" s="23" t="s">
        <v>7059</v>
      </c>
      <c r="E1483" s="23" t="s">
        <v>2744</v>
      </c>
      <c r="F1483" s="23" t="s">
        <v>7081</v>
      </c>
      <c r="G1483" s="23">
        <v>26</v>
      </c>
      <c r="H1483" s="5" t="str">
        <f t="shared" si="47"/>
        <v>Jamal FyfieldWrexham</v>
      </c>
      <c r="I1483" s="23" t="s">
        <v>9885</v>
      </c>
      <c r="J1483" s="23" t="s">
        <v>339</v>
      </c>
    </row>
    <row r="1484" spans="1:10" ht="17.100000000000001">
      <c r="A1484" s="23" t="s">
        <v>9886</v>
      </c>
      <c r="B1484" s="23" t="str">
        <f t="shared" si="46"/>
        <v>Giancarlo Gabbiadini</v>
      </c>
      <c r="C1484" s="23" t="s">
        <v>339</v>
      </c>
      <c r="D1484" s="23" t="s">
        <v>7039</v>
      </c>
      <c r="E1484" s="23" t="s">
        <v>627</v>
      </c>
      <c r="F1484" s="23">
        <v>100000048</v>
      </c>
      <c r="G1484" s="23">
        <v>16</v>
      </c>
      <c r="H1484" s="5" t="str">
        <f t="shared" si="47"/>
        <v>Giancarlo GabbiadiniForest Green</v>
      </c>
      <c r="I1484" s="23" t="s">
        <v>9887</v>
      </c>
      <c r="J1484" s="23" t="s">
        <v>339</v>
      </c>
    </row>
    <row r="1485" spans="1:10" ht="17.100000000000001">
      <c r="A1485" s="23" t="s">
        <v>9888</v>
      </c>
      <c r="B1485" s="23" t="str">
        <f t="shared" si="46"/>
        <v>Jordan Gabriel</v>
      </c>
      <c r="C1485" s="23" t="s">
        <v>339</v>
      </c>
      <c r="D1485" s="23" t="s">
        <v>7089</v>
      </c>
      <c r="E1485" s="23" t="s">
        <v>332</v>
      </c>
      <c r="F1485" s="23">
        <v>100000052</v>
      </c>
      <c r="G1485" s="23">
        <v>16</v>
      </c>
      <c r="H1485" s="5" t="str">
        <f t="shared" si="47"/>
        <v>Jordan GabrielNottm Forest</v>
      </c>
      <c r="I1485" s="23" t="s">
        <v>9889</v>
      </c>
      <c r="J1485" s="23" t="s">
        <v>339</v>
      </c>
    </row>
    <row r="1486" spans="1:10" ht="17.100000000000001">
      <c r="A1486" s="23" t="s">
        <v>9890</v>
      </c>
      <c r="B1486" s="23" t="str">
        <f t="shared" si="46"/>
        <v>Elijah Gabsi</v>
      </c>
      <c r="C1486" s="23" t="s">
        <v>339</v>
      </c>
      <c r="D1486" s="23" t="s">
        <v>7042</v>
      </c>
      <c r="E1486" s="23" t="s">
        <v>282</v>
      </c>
      <c r="F1486" s="23">
        <v>100000043</v>
      </c>
      <c r="G1486" s="23">
        <v>19</v>
      </c>
      <c r="H1486" s="5" t="str">
        <f t="shared" si="47"/>
        <v>Elijah GabsiCrystal Palace</v>
      </c>
      <c r="I1486" s="23" t="s">
        <v>9891</v>
      </c>
      <c r="J1486" s="23" t="s">
        <v>339</v>
      </c>
    </row>
    <row r="1487" spans="1:10" ht="17.100000000000001">
      <c r="A1487" s="23" t="s">
        <v>9892</v>
      </c>
      <c r="B1487" s="23" t="str">
        <f t="shared" si="46"/>
        <v>Matthew Gains</v>
      </c>
      <c r="C1487" s="23" t="s">
        <v>339</v>
      </c>
      <c r="D1487" s="23" t="s">
        <v>7160</v>
      </c>
      <c r="E1487" s="23" t="s">
        <v>455</v>
      </c>
      <c r="F1487" s="23">
        <v>100000055</v>
      </c>
      <c r="G1487" s="23">
        <v>16</v>
      </c>
      <c r="H1487" s="5" t="str">
        <f t="shared" si="47"/>
        <v>Matthew GainsDoncaster</v>
      </c>
      <c r="I1487" s="23" t="s">
        <v>9893</v>
      </c>
      <c r="J1487" s="23" t="s">
        <v>339</v>
      </c>
    </row>
    <row r="1488" spans="1:10" ht="17.100000000000001">
      <c r="A1488" s="23" t="s">
        <v>9894</v>
      </c>
      <c r="B1488" s="23" t="str">
        <f t="shared" si="46"/>
        <v>Danny Gallagher</v>
      </c>
      <c r="C1488" s="23" t="s">
        <v>339</v>
      </c>
      <c r="D1488" s="23" t="s">
        <v>212</v>
      </c>
      <c r="E1488" s="23" t="s">
        <v>79</v>
      </c>
      <c r="F1488" s="23">
        <v>100000045</v>
      </c>
      <c r="G1488" s="23">
        <v>18</v>
      </c>
      <c r="H1488" s="5" t="str">
        <f t="shared" si="47"/>
        <v>Danny GallagherAFC Wimbledon</v>
      </c>
      <c r="I1488" s="23" t="s">
        <v>9810</v>
      </c>
      <c r="J1488" s="23" t="s">
        <v>339</v>
      </c>
    </row>
    <row r="1489" spans="1:10" ht="17.100000000000001">
      <c r="A1489" s="23" t="s">
        <v>9895</v>
      </c>
      <c r="B1489" s="23" t="str">
        <f t="shared" si="46"/>
        <v>Jake Gallagher</v>
      </c>
      <c r="C1489" s="23" t="s">
        <v>339</v>
      </c>
      <c r="D1489" s="23" t="s">
        <v>212</v>
      </c>
      <c r="E1489" s="23" t="s">
        <v>3064</v>
      </c>
      <c r="F1489" s="23" t="s">
        <v>7081</v>
      </c>
      <c r="G1489" s="23">
        <v>22</v>
      </c>
      <c r="H1489" s="5" t="str">
        <f t="shared" si="47"/>
        <v>Jake GallagherAldershot</v>
      </c>
      <c r="I1489" s="23" t="s">
        <v>9896</v>
      </c>
      <c r="J1489" s="23" t="s">
        <v>339</v>
      </c>
    </row>
    <row r="1490" spans="1:10" ht="17.100000000000001">
      <c r="A1490" s="23" t="s">
        <v>9897</v>
      </c>
      <c r="B1490" s="23" t="str">
        <f t="shared" si="46"/>
        <v>Sam Gallagher</v>
      </c>
      <c r="C1490" s="23" t="s">
        <v>7143</v>
      </c>
      <c r="D1490" s="23" t="s">
        <v>7048</v>
      </c>
      <c r="E1490" s="23" t="s">
        <v>579</v>
      </c>
      <c r="F1490" s="23" t="s">
        <v>91</v>
      </c>
      <c r="G1490" s="23">
        <v>19</v>
      </c>
      <c r="H1490" s="5" t="str">
        <f t="shared" si="47"/>
        <v>Sam GallagherMK Dons</v>
      </c>
      <c r="I1490" s="23" t="s">
        <v>7659</v>
      </c>
      <c r="J1490" s="23" t="s">
        <v>339</v>
      </c>
    </row>
    <row r="1491" spans="1:10" ht="17.100000000000001">
      <c r="A1491" s="23" t="s">
        <v>9898</v>
      </c>
      <c r="B1491" s="23" t="str">
        <f t="shared" si="46"/>
        <v>Isaac Galliford</v>
      </c>
      <c r="C1491" s="23" t="s">
        <v>339</v>
      </c>
      <c r="D1491" s="23" t="s">
        <v>7042</v>
      </c>
      <c r="E1491" s="23" t="s">
        <v>162</v>
      </c>
      <c r="F1491" s="23">
        <v>100000044</v>
      </c>
      <c r="G1491" s="23">
        <v>18</v>
      </c>
      <c r="H1491" s="5" t="str">
        <f t="shared" si="47"/>
        <v>Isaac GallifordLuton</v>
      </c>
      <c r="I1491" s="23" t="s">
        <v>8139</v>
      </c>
      <c r="J1491" s="23" t="s">
        <v>339</v>
      </c>
    </row>
    <row r="1492" spans="1:10" ht="17.100000000000001">
      <c r="A1492" s="23" t="s">
        <v>9899</v>
      </c>
      <c r="B1492" s="23" t="str">
        <f t="shared" si="46"/>
        <v>Brendan Galloway</v>
      </c>
      <c r="C1492" s="23" t="s">
        <v>7861</v>
      </c>
      <c r="D1492" s="23" t="s">
        <v>9181</v>
      </c>
      <c r="E1492" s="23" t="s">
        <v>329</v>
      </c>
      <c r="F1492" s="23" t="s">
        <v>7125</v>
      </c>
      <c r="G1492" s="23">
        <v>19</v>
      </c>
      <c r="H1492" s="5" t="str">
        <f t="shared" si="47"/>
        <v>Brendan GallowayEverton</v>
      </c>
      <c r="I1492" s="23" t="s">
        <v>8027</v>
      </c>
      <c r="J1492" s="23" t="s">
        <v>339</v>
      </c>
    </row>
    <row r="1493" spans="1:10" ht="17.100000000000001">
      <c r="A1493" s="23" t="s">
        <v>9900</v>
      </c>
      <c r="B1493" s="23" t="str">
        <f t="shared" si="46"/>
        <v>Luke Gambin</v>
      </c>
      <c r="C1493" s="23" t="s">
        <v>9901</v>
      </c>
      <c r="D1493" s="23" t="s">
        <v>7039</v>
      </c>
      <c r="E1493" s="23" t="s">
        <v>48</v>
      </c>
      <c r="F1493" s="23" t="s">
        <v>18</v>
      </c>
      <c r="G1493" s="23">
        <v>22</v>
      </c>
      <c r="H1493" s="5" t="str">
        <f t="shared" si="47"/>
        <v>Luke GambinBarnet</v>
      </c>
      <c r="I1493" s="23" t="s">
        <v>9902</v>
      </c>
      <c r="J1493" s="23" t="s">
        <v>339</v>
      </c>
    </row>
    <row r="1494" spans="1:10" ht="17.100000000000001">
      <c r="A1494" s="23" t="s">
        <v>9903</v>
      </c>
      <c r="B1494" s="23" t="str">
        <f t="shared" si="46"/>
        <v>Owen Gamble</v>
      </c>
      <c r="C1494" s="23" t="s">
        <v>339</v>
      </c>
      <c r="D1494" s="23" t="s">
        <v>7230</v>
      </c>
      <c r="E1494" s="23" t="s">
        <v>669</v>
      </c>
      <c r="F1494" s="23">
        <v>100000051</v>
      </c>
      <c r="G1494" s="23">
        <v>17</v>
      </c>
      <c r="H1494" s="5" t="str">
        <f t="shared" si="47"/>
        <v>Owen GambleSunderland</v>
      </c>
      <c r="I1494" s="23" t="s">
        <v>9904</v>
      </c>
      <c r="J1494" s="23" t="s">
        <v>339</v>
      </c>
    </row>
    <row r="1495" spans="1:10" ht="17.100000000000001">
      <c r="A1495" s="23" t="s">
        <v>9905</v>
      </c>
      <c r="B1495" s="23" t="str">
        <f t="shared" si="46"/>
        <v>Tom Gamblen</v>
      </c>
      <c r="C1495" s="23" t="s">
        <v>339</v>
      </c>
      <c r="D1495" s="23" t="s">
        <v>7042</v>
      </c>
      <c r="E1495" s="23" t="s">
        <v>332</v>
      </c>
      <c r="F1495" s="23">
        <v>100000043</v>
      </c>
      <c r="G1495" s="23">
        <v>17</v>
      </c>
      <c r="H1495" s="5" t="str">
        <f t="shared" si="47"/>
        <v>Tom GamblenNottm Forest</v>
      </c>
      <c r="I1495" s="23" t="s">
        <v>9526</v>
      </c>
      <c r="J1495" s="23" t="s">
        <v>339</v>
      </c>
    </row>
    <row r="1496" spans="1:10" ht="17.100000000000001">
      <c r="A1496" s="23" t="s">
        <v>9906</v>
      </c>
      <c r="B1496" s="23" t="str">
        <f t="shared" si="46"/>
        <v>Dominic Gape</v>
      </c>
      <c r="C1496" s="23" t="s">
        <v>339</v>
      </c>
      <c r="D1496" s="23" t="s">
        <v>212</v>
      </c>
      <c r="E1496" s="23" t="s">
        <v>141</v>
      </c>
      <c r="F1496" s="23">
        <v>100000042</v>
      </c>
      <c r="G1496" s="23">
        <v>20</v>
      </c>
      <c r="H1496" s="5" t="str">
        <f t="shared" si="47"/>
        <v>Dominic GapeSouthampton</v>
      </c>
      <c r="I1496" s="23" t="s">
        <v>9907</v>
      </c>
      <c r="J1496" s="23" t="s">
        <v>339</v>
      </c>
    </row>
    <row r="1497" spans="1:10" ht="17.100000000000001">
      <c r="A1497" s="23" t="s">
        <v>9908</v>
      </c>
      <c r="B1497" s="23" t="str">
        <f t="shared" si="46"/>
        <v>Luke Garbutt</v>
      </c>
      <c r="C1497" s="23" t="s">
        <v>339</v>
      </c>
      <c r="D1497" s="23" t="s">
        <v>7798</v>
      </c>
      <c r="E1497" s="23" t="s">
        <v>395</v>
      </c>
      <c r="F1497" s="23" t="s">
        <v>91</v>
      </c>
      <c r="G1497" s="23">
        <v>22</v>
      </c>
      <c r="H1497" s="5" t="str">
        <f t="shared" si="47"/>
        <v>Luke GarbuttFulham</v>
      </c>
      <c r="I1497" s="23" t="s">
        <v>9909</v>
      </c>
      <c r="J1497" s="23" t="s">
        <v>339</v>
      </c>
    </row>
    <row r="1498" spans="1:10" ht="17.100000000000001">
      <c r="A1498" s="23" t="s">
        <v>9910</v>
      </c>
      <c r="B1498" s="23" t="str">
        <f t="shared" si="46"/>
        <v>Freddie Gard</v>
      </c>
      <c r="C1498" s="23" t="s">
        <v>339</v>
      </c>
      <c r="D1498" s="23" t="s">
        <v>7102</v>
      </c>
      <c r="E1498" s="23" t="s">
        <v>43</v>
      </c>
      <c r="F1498" s="23">
        <v>100000044</v>
      </c>
      <c r="G1498" s="23">
        <v>18</v>
      </c>
      <c r="H1498" s="5" t="str">
        <f t="shared" si="47"/>
        <v>Freddie GardSouthend</v>
      </c>
      <c r="I1498" s="23" t="s">
        <v>9911</v>
      </c>
      <c r="J1498" s="23" t="s">
        <v>339</v>
      </c>
    </row>
    <row r="1499" spans="1:10" ht="17.100000000000001">
      <c r="A1499" s="23" t="s">
        <v>9912</v>
      </c>
      <c r="B1499" s="23" t="str">
        <f t="shared" si="46"/>
        <v>Lewis Gard</v>
      </c>
      <c r="C1499" s="23" t="s">
        <v>339</v>
      </c>
      <c r="D1499" s="23" t="s">
        <v>7042</v>
      </c>
      <c r="E1499" s="23" t="s">
        <v>43</v>
      </c>
      <c r="F1499" s="23">
        <v>100000053</v>
      </c>
      <c r="G1499" s="23">
        <v>15</v>
      </c>
      <c r="H1499" s="5" t="str">
        <f t="shared" si="47"/>
        <v>Lewis GardSouthend</v>
      </c>
      <c r="I1499" s="23" t="s">
        <v>9913</v>
      </c>
      <c r="J1499" s="23" t="s">
        <v>339</v>
      </c>
    </row>
    <row r="1500" spans="1:10" ht="17.100000000000001">
      <c r="A1500" s="23" t="s">
        <v>9914</v>
      </c>
      <c r="B1500" s="23" t="str">
        <f t="shared" si="46"/>
        <v>Charlie Gardiner</v>
      </c>
      <c r="C1500" s="23" t="s">
        <v>339</v>
      </c>
      <c r="D1500" s="23" t="s">
        <v>7170</v>
      </c>
      <c r="E1500" s="23" t="s">
        <v>5666</v>
      </c>
      <c r="F1500" s="23" t="s">
        <v>5666</v>
      </c>
      <c r="G1500" s="23">
        <v>18</v>
      </c>
      <c r="H1500" s="5" t="str">
        <f t="shared" si="47"/>
        <v>Charlie GardinerNaN</v>
      </c>
      <c r="I1500" s="23" t="s">
        <v>9915</v>
      </c>
      <c r="J1500" s="23" t="s">
        <v>339</v>
      </c>
    </row>
    <row r="1501" spans="1:10" ht="17.100000000000001">
      <c r="A1501" s="23" t="s">
        <v>9916</v>
      </c>
      <c r="B1501" s="23" t="str">
        <f t="shared" si="46"/>
        <v>Craig Gardner</v>
      </c>
      <c r="C1501" s="23" t="s">
        <v>339</v>
      </c>
      <c r="D1501" s="23" t="s">
        <v>9917</v>
      </c>
      <c r="E1501" s="23" t="s">
        <v>225</v>
      </c>
      <c r="F1501" s="23" t="s">
        <v>7125</v>
      </c>
      <c r="G1501" s="23">
        <v>28</v>
      </c>
      <c r="H1501" s="5" t="str">
        <f t="shared" si="47"/>
        <v>Craig GardnerWest Brom</v>
      </c>
      <c r="I1501" s="23" t="s">
        <v>9918</v>
      </c>
      <c r="J1501" s="23" t="s">
        <v>339</v>
      </c>
    </row>
    <row r="1502" spans="1:10" ht="17.100000000000001">
      <c r="A1502" s="23" t="s">
        <v>9919</v>
      </c>
      <c r="B1502" s="23" t="str">
        <f t="shared" si="46"/>
        <v>Dan Gardner</v>
      </c>
      <c r="C1502" s="23" t="s">
        <v>339</v>
      </c>
      <c r="D1502" s="23" t="s">
        <v>7481</v>
      </c>
      <c r="E1502" s="23" t="s">
        <v>37</v>
      </c>
      <c r="F1502" s="23" t="s">
        <v>38</v>
      </c>
      <c r="G1502" s="23">
        <v>25</v>
      </c>
      <c r="H1502" s="5" t="str">
        <f t="shared" si="47"/>
        <v>Dan GardnerChesterfield</v>
      </c>
      <c r="I1502" s="23" t="s">
        <v>9920</v>
      </c>
      <c r="J1502" s="23" t="s">
        <v>339</v>
      </c>
    </row>
    <row r="1503" spans="1:10" ht="17.100000000000001">
      <c r="A1503" s="23" t="s">
        <v>9921</v>
      </c>
      <c r="B1503" s="23" t="str">
        <f t="shared" si="46"/>
        <v>Gary Gardner</v>
      </c>
      <c r="C1503" s="23" t="s">
        <v>339</v>
      </c>
      <c r="D1503" s="23" t="s">
        <v>7042</v>
      </c>
      <c r="E1503" s="23" t="s">
        <v>116</v>
      </c>
      <c r="F1503" s="23">
        <v>100000042</v>
      </c>
      <c r="G1503" s="23">
        <v>23</v>
      </c>
      <c r="H1503" s="5" t="str">
        <f t="shared" si="47"/>
        <v>Gary GardnerAston Villa</v>
      </c>
      <c r="I1503" s="23" t="s">
        <v>8678</v>
      </c>
      <c r="J1503" s="23" t="s">
        <v>339</v>
      </c>
    </row>
    <row r="1504" spans="1:10" ht="17.100000000000001">
      <c r="A1504" s="23" t="s">
        <v>9922</v>
      </c>
      <c r="B1504" s="23" t="str">
        <f t="shared" si="46"/>
        <v>Gerard Garner</v>
      </c>
      <c r="C1504" s="23" t="s">
        <v>339</v>
      </c>
      <c r="D1504" s="23" t="s">
        <v>7048</v>
      </c>
      <c r="E1504" s="23" t="s">
        <v>671</v>
      </c>
      <c r="F1504" s="23">
        <v>100000056</v>
      </c>
      <c r="G1504" s="23">
        <v>16</v>
      </c>
      <c r="H1504" s="5" t="str">
        <f t="shared" si="47"/>
        <v>Gerard GarnerFleetwood</v>
      </c>
      <c r="I1504" s="23" t="s">
        <v>9824</v>
      </c>
      <c r="J1504" s="23" t="s">
        <v>339</v>
      </c>
    </row>
    <row r="1505" spans="1:10" ht="17.100000000000001">
      <c r="A1505" s="23" t="s">
        <v>9923</v>
      </c>
      <c r="B1505" s="23" t="str">
        <f t="shared" si="46"/>
        <v>Joe Garner</v>
      </c>
      <c r="C1505" s="23" t="s">
        <v>339</v>
      </c>
      <c r="D1505" s="23" t="s">
        <v>7048</v>
      </c>
      <c r="E1505" s="23" t="s">
        <v>397</v>
      </c>
      <c r="F1505" s="23" t="s">
        <v>91</v>
      </c>
      <c r="G1505" s="23">
        <v>27</v>
      </c>
      <c r="H1505" s="5" t="str">
        <f t="shared" si="47"/>
        <v>Joe GarnerPreston</v>
      </c>
      <c r="I1505" s="23" t="s">
        <v>9762</v>
      </c>
      <c r="J1505" s="23" t="s">
        <v>339</v>
      </c>
    </row>
    <row r="1506" spans="1:10" ht="17.100000000000001">
      <c r="A1506" s="23" t="s">
        <v>9924</v>
      </c>
      <c r="B1506" s="23" t="str">
        <f t="shared" si="46"/>
        <v>Louis Garner</v>
      </c>
      <c r="C1506" s="23" t="s">
        <v>339</v>
      </c>
      <c r="D1506" s="23" t="s">
        <v>7034</v>
      </c>
      <c r="E1506" s="23" t="s">
        <v>5666</v>
      </c>
      <c r="F1506" s="23" t="s">
        <v>5666</v>
      </c>
      <c r="G1506" s="23">
        <v>20</v>
      </c>
      <c r="H1506" s="5" t="str">
        <f t="shared" si="47"/>
        <v>Louis GarnerNaN</v>
      </c>
      <c r="I1506" s="23" t="s">
        <v>8640</v>
      </c>
      <c r="J1506" s="23" t="s">
        <v>339</v>
      </c>
    </row>
    <row r="1507" spans="1:10" ht="17.100000000000001">
      <c r="A1507" s="23" t="s">
        <v>9925</v>
      </c>
      <c r="B1507" s="23" t="str">
        <f t="shared" si="46"/>
        <v>Matt Garner</v>
      </c>
      <c r="C1507" s="23" t="s">
        <v>339</v>
      </c>
      <c r="D1507" s="23" t="s">
        <v>7303</v>
      </c>
      <c r="E1507" s="23" t="s">
        <v>5346</v>
      </c>
      <c r="F1507" s="23" t="s">
        <v>7125</v>
      </c>
      <c r="G1507" s="23">
        <v>31</v>
      </c>
      <c r="H1507" s="5" t="str">
        <f t="shared" si="47"/>
        <v>Matt GarnerÍBV</v>
      </c>
      <c r="I1507" s="23" t="s">
        <v>9926</v>
      </c>
      <c r="J1507" s="23" t="s">
        <v>4462</v>
      </c>
    </row>
    <row r="1508" spans="1:10" ht="17.100000000000001">
      <c r="A1508" s="23" t="s">
        <v>9927</v>
      </c>
      <c r="B1508" s="23" t="str">
        <f t="shared" si="46"/>
        <v>Addison Garnett</v>
      </c>
      <c r="C1508" s="23" t="s">
        <v>339</v>
      </c>
      <c r="D1508" s="23" t="s">
        <v>7051</v>
      </c>
      <c r="E1508" s="23" t="s">
        <v>98</v>
      </c>
      <c r="F1508" s="23">
        <v>100000052</v>
      </c>
      <c r="G1508" s="23">
        <v>17</v>
      </c>
      <c r="H1508" s="5" t="str">
        <f t="shared" si="47"/>
        <v>Addison GarnettQ.P.R.</v>
      </c>
      <c r="I1508" s="23" t="s">
        <v>9928</v>
      </c>
      <c r="J1508" s="23" t="s">
        <v>339</v>
      </c>
    </row>
    <row r="1509" spans="1:10" ht="17.100000000000001">
      <c r="A1509" s="23" t="s">
        <v>9929</v>
      </c>
      <c r="B1509" s="23" t="str">
        <f t="shared" si="46"/>
        <v>Dylan Garnett</v>
      </c>
      <c r="C1509" s="23" t="s">
        <v>339</v>
      </c>
      <c r="D1509" s="23" t="s">
        <v>7048</v>
      </c>
      <c r="E1509" s="23" t="s">
        <v>412</v>
      </c>
      <c r="F1509" s="23">
        <v>100000053</v>
      </c>
      <c r="G1509" s="23">
        <v>16</v>
      </c>
      <c r="H1509" s="5" t="str">
        <f t="shared" si="47"/>
        <v>Dylan GarnettBurton</v>
      </c>
      <c r="I1509" s="23" t="s">
        <v>9930</v>
      </c>
      <c r="J1509" s="23" t="s">
        <v>339</v>
      </c>
    </row>
    <row r="1510" spans="1:10" ht="17.100000000000001">
      <c r="A1510" s="23" t="s">
        <v>9931</v>
      </c>
      <c r="B1510" s="23" t="str">
        <f t="shared" si="46"/>
        <v>Ben Garratt</v>
      </c>
      <c r="C1510" s="23" t="s">
        <v>339</v>
      </c>
      <c r="D1510" s="23" t="s">
        <v>166</v>
      </c>
      <c r="E1510" s="23" t="s">
        <v>152</v>
      </c>
      <c r="F1510" s="23" t="s">
        <v>38</v>
      </c>
      <c r="G1510" s="23">
        <v>21</v>
      </c>
      <c r="H1510" s="5" t="str">
        <f t="shared" si="47"/>
        <v>Ben GarrattCrewe</v>
      </c>
      <c r="I1510" s="23" t="s">
        <v>9788</v>
      </c>
      <c r="J1510" s="23" t="s">
        <v>339</v>
      </c>
    </row>
    <row r="1511" spans="1:10" ht="17.100000000000001">
      <c r="A1511" s="23" t="s">
        <v>9932</v>
      </c>
      <c r="B1511" s="23" t="str">
        <f t="shared" si="46"/>
        <v>Tyler Garrett</v>
      </c>
      <c r="C1511" s="23" t="s">
        <v>339</v>
      </c>
      <c r="D1511" s="23" t="s">
        <v>7051</v>
      </c>
      <c r="E1511" s="23" t="s">
        <v>204</v>
      </c>
      <c r="F1511" s="23">
        <v>100000043</v>
      </c>
      <c r="G1511" s="23">
        <v>18</v>
      </c>
      <c r="H1511" s="5" t="str">
        <f t="shared" si="47"/>
        <v>Tyler GarrettBolton</v>
      </c>
      <c r="I1511" s="23" t="s">
        <v>8507</v>
      </c>
      <c r="J1511" s="23" t="s">
        <v>339</v>
      </c>
    </row>
    <row r="1512" spans="1:10" ht="17.100000000000001">
      <c r="A1512" s="23" t="s">
        <v>9933</v>
      </c>
      <c r="B1512" s="23" t="str">
        <f t="shared" si="46"/>
        <v>Bradley Garton</v>
      </c>
      <c r="C1512" s="23" t="s">
        <v>339</v>
      </c>
      <c r="D1512" s="23" t="s">
        <v>7042</v>
      </c>
      <c r="E1512" s="23" t="s">
        <v>57</v>
      </c>
      <c r="F1512" s="23">
        <v>100000051</v>
      </c>
      <c r="G1512" s="23">
        <v>17</v>
      </c>
      <c r="H1512" s="5" t="str">
        <f t="shared" si="47"/>
        <v>Bradley GartonLiverpool</v>
      </c>
      <c r="I1512" s="23" t="s">
        <v>7075</v>
      </c>
      <c r="J1512" s="23" t="s">
        <v>339</v>
      </c>
    </row>
    <row r="1513" spans="1:10" ht="17.100000000000001">
      <c r="A1513" s="23" t="s">
        <v>9934</v>
      </c>
      <c r="B1513" s="23" t="str">
        <f t="shared" si="46"/>
        <v>Michael Gash</v>
      </c>
      <c r="C1513" s="23" t="s">
        <v>339</v>
      </c>
      <c r="D1513" s="23" t="s">
        <v>7048</v>
      </c>
      <c r="E1513" s="23" t="s">
        <v>48</v>
      </c>
      <c r="F1513" s="23" t="s">
        <v>18</v>
      </c>
      <c r="G1513" s="23">
        <v>28</v>
      </c>
      <c r="H1513" s="5" t="str">
        <f t="shared" si="47"/>
        <v>Michael GashBarnet</v>
      </c>
      <c r="I1513" s="23" t="s">
        <v>9935</v>
      </c>
      <c r="J1513" s="23" t="s">
        <v>339</v>
      </c>
    </row>
    <row r="1514" spans="1:10" ht="17.100000000000001">
      <c r="A1514" s="23" t="s">
        <v>9936</v>
      </c>
      <c r="B1514" s="23" t="str">
        <f t="shared" si="46"/>
        <v>Joe Gater</v>
      </c>
      <c r="C1514" s="23" t="s">
        <v>339</v>
      </c>
      <c r="D1514" s="23" t="s">
        <v>7051</v>
      </c>
      <c r="E1514" s="23" t="s">
        <v>48</v>
      </c>
      <c r="F1514" s="23">
        <v>100000045</v>
      </c>
      <c r="G1514" s="23">
        <v>18</v>
      </c>
      <c r="H1514" s="5" t="str">
        <f t="shared" si="47"/>
        <v>Joe GaterBarnet</v>
      </c>
      <c r="I1514" s="23" t="s">
        <v>7375</v>
      </c>
      <c r="J1514" s="23" t="s">
        <v>339</v>
      </c>
    </row>
    <row r="1515" spans="1:10" ht="17.100000000000001">
      <c r="A1515" s="23" t="s">
        <v>9937</v>
      </c>
      <c r="B1515" s="23" t="str">
        <f t="shared" si="46"/>
        <v>Charlie Gatter</v>
      </c>
      <c r="C1515" s="23" t="s">
        <v>339</v>
      </c>
      <c r="D1515" s="23" t="s">
        <v>7051</v>
      </c>
      <c r="E1515" s="23" t="s">
        <v>412</v>
      </c>
      <c r="F1515" s="23">
        <v>100000044</v>
      </c>
      <c r="G1515" s="23">
        <v>17</v>
      </c>
      <c r="H1515" s="5" t="str">
        <f t="shared" si="47"/>
        <v>Charlie GatterBurton</v>
      </c>
      <c r="I1515" s="23" t="s">
        <v>8123</v>
      </c>
      <c r="J1515" s="23" t="s">
        <v>339</v>
      </c>
    </row>
    <row r="1516" spans="1:10" ht="17.100000000000001">
      <c r="A1516" s="23" t="s">
        <v>9938</v>
      </c>
      <c r="B1516" s="23" t="str">
        <f t="shared" si="46"/>
        <v>Joe Gaughan</v>
      </c>
      <c r="C1516" s="23" t="s">
        <v>339</v>
      </c>
      <c r="D1516" s="23" t="s">
        <v>7048</v>
      </c>
      <c r="E1516" s="23" t="s">
        <v>5666</v>
      </c>
      <c r="F1516" s="23" t="s">
        <v>5666</v>
      </c>
      <c r="G1516" s="23">
        <v>22</v>
      </c>
      <c r="H1516" s="5" t="str">
        <f t="shared" si="47"/>
        <v>Joe GaughanNaN</v>
      </c>
      <c r="I1516" s="23" t="s">
        <v>9939</v>
      </c>
      <c r="J1516" s="23" t="s">
        <v>339</v>
      </c>
    </row>
    <row r="1517" spans="1:10" ht="17.100000000000001">
      <c r="A1517" s="23" t="s">
        <v>9940</v>
      </c>
      <c r="B1517" s="23" t="str">
        <f t="shared" si="46"/>
        <v>Cameron Gayle</v>
      </c>
      <c r="C1517" s="23" t="s">
        <v>339</v>
      </c>
      <c r="D1517" s="23" t="s">
        <v>7089</v>
      </c>
      <c r="E1517" s="23" t="s">
        <v>190</v>
      </c>
      <c r="F1517" s="23" t="s">
        <v>18</v>
      </c>
      <c r="G1517" s="23">
        <v>23</v>
      </c>
      <c r="H1517" s="5" t="str">
        <f t="shared" si="47"/>
        <v>Cameron GayleOxford</v>
      </c>
      <c r="I1517" s="23" t="s">
        <v>9941</v>
      </c>
      <c r="J1517" s="23" t="s">
        <v>339</v>
      </c>
    </row>
    <row r="1518" spans="1:10" ht="17.100000000000001">
      <c r="A1518" s="23" t="s">
        <v>9942</v>
      </c>
      <c r="B1518" s="23" t="str">
        <f t="shared" si="46"/>
        <v>Dwight Gayle</v>
      </c>
      <c r="C1518" s="23" t="s">
        <v>7038</v>
      </c>
      <c r="D1518" s="23" t="s">
        <v>7048</v>
      </c>
      <c r="E1518" s="23" t="s">
        <v>282</v>
      </c>
      <c r="F1518" s="23" t="s">
        <v>7125</v>
      </c>
      <c r="G1518" s="23">
        <v>25</v>
      </c>
      <c r="H1518" s="5" t="str">
        <f t="shared" si="47"/>
        <v>Dwight GayleCrystal Palace</v>
      </c>
      <c r="I1518" s="23" t="s">
        <v>9943</v>
      </c>
      <c r="J1518" s="23" t="s">
        <v>339</v>
      </c>
    </row>
    <row r="1519" spans="1:10" ht="17.100000000000001">
      <c r="A1519" s="23" t="s">
        <v>9944</v>
      </c>
      <c r="B1519" s="23" t="str">
        <f t="shared" si="46"/>
        <v>Ian Gayle</v>
      </c>
      <c r="C1519" s="23" t="s">
        <v>339</v>
      </c>
      <c r="D1519" s="23" t="s">
        <v>7283</v>
      </c>
      <c r="E1519" s="23" t="s">
        <v>207</v>
      </c>
      <c r="F1519" s="23" t="s">
        <v>18</v>
      </c>
      <c r="G1519" s="23">
        <v>22</v>
      </c>
      <c r="H1519" s="5" t="str">
        <f t="shared" si="47"/>
        <v>Ian GayleDag &amp; Red</v>
      </c>
      <c r="I1519" s="23" t="s">
        <v>9945</v>
      </c>
      <c r="J1519" s="23" t="s">
        <v>339</v>
      </c>
    </row>
    <row r="1520" spans="1:10" ht="17.100000000000001">
      <c r="A1520" s="23" t="s">
        <v>9946</v>
      </c>
      <c r="B1520" s="23" t="str">
        <f t="shared" si="46"/>
        <v>Sean Geddes</v>
      </c>
      <c r="C1520" s="23" t="s">
        <v>7912</v>
      </c>
      <c r="D1520" s="23" t="s">
        <v>7102</v>
      </c>
      <c r="E1520" s="23" t="s">
        <v>2611</v>
      </c>
      <c r="F1520" s="23" t="s">
        <v>7296</v>
      </c>
      <c r="G1520" s="23">
        <v>23</v>
      </c>
      <c r="H1520" s="5" t="str">
        <f t="shared" si="47"/>
        <v>Sean GeddesWorcester</v>
      </c>
      <c r="I1520" s="23" t="s">
        <v>7423</v>
      </c>
      <c r="J1520" s="23" t="s">
        <v>339</v>
      </c>
    </row>
    <row r="1521" spans="1:10" ht="17.100000000000001">
      <c r="A1521" s="23" t="s">
        <v>9947</v>
      </c>
      <c r="B1521" s="23" t="str">
        <f t="shared" si="46"/>
        <v>Exodus Geohaghon</v>
      </c>
      <c r="C1521" s="23" t="s">
        <v>339</v>
      </c>
      <c r="D1521" s="23" t="s">
        <v>7283</v>
      </c>
      <c r="E1521" s="23" t="s">
        <v>364</v>
      </c>
      <c r="F1521" s="23" t="s">
        <v>7081</v>
      </c>
      <c r="G1521" s="23">
        <v>30</v>
      </c>
      <c r="H1521" s="5" t="str">
        <f t="shared" si="47"/>
        <v>Exodus GeohaghonTorquay</v>
      </c>
      <c r="I1521" s="23" t="s">
        <v>9948</v>
      </c>
      <c r="J1521" s="23" t="s">
        <v>339</v>
      </c>
    </row>
    <row r="1522" spans="1:10" ht="17.100000000000001">
      <c r="A1522" s="23" t="s">
        <v>9949</v>
      </c>
      <c r="B1522" s="23" t="str">
        <f t="shared" si="46"/>
        <v>Luke George</v>
      </c>
      <c r="C1522" s="23" t="s">
        <v>339</v>
      </c>
      <c r="D1522" s="23" t="s">
        <v>7429</v>
      </c>
      <c r="E1522" s="23" t="s">
        <v>338</v>
      </c>
      <c r="F1522" s="23" t="s">
        <v>7081</v>
      </c>
      <c r="G1522" s="23">
        <v>22</v>
      </c>
      <c r="H1522" s="5" t="str">
        <f t="shared" si="47"/>
        <v>Luke GeorgeChester</v>
      </c>
      <c r="I1522" s="23" t="s">
        <v>9950</v>
      </c>
      <c r="J1522" s="23" t="s">
        <v>339</v>
      </c>
    </row>
    <row r="1523" spans="1:10" ht="17.100000000000001">
      <c r="A1523" s="23" t="s">
        <v>9951</v>
      </c>
      <c r="B1523" s="23" t="str">
        <f t="shared" si="46"/>
        <v>Matthew George</v>
      </c>
      <c r="C1523" s="23" t="s">
        <v>339</v>
      </c>
      <c r="D1523" s="23" t="s">
        <v>7303</v>
      </c>
      <c r="E1523" s="23" t="s">
        <v>282</v>
      </c>
      <c r="F1523" s="23">
        <v>100000043</v>
      </c>
      <c r="G1523" s="23">
        <v>18</v>
      </c>
      <c r="H1523" s="5" t="str">
        <f t="shared" si="47"/>
        <v>Matthew GeorgeCrystal Palace</v>
      </c>
      <c r="I1523" s="23" t="s">
        <v>8195</v>
      </c>
      <c r="J1523" s="23" t="s">
        <v>339</v>
      </c>
    </row>
    <row r="1524" spans="1:10" ht="17.100000000000001">
      <c r="A1524" s="23" t="s">
        <v>9952</v>
      </c>
      <c r="B1524" s="23" t="str">
        <f t="shared" si="46"/>
        <v>Shamal George</v>
      </c>
      <c r="C1524" s="23" t="s">
        <v>339</v>
      </c>
      <c r="D1524" s="23" t="s">
        <v>166</v>
      </c>
      <c r="E1524" s="23" t="s">
        <v>57</v>
      </c>
      <c r="F1524" s="23">
        <v>100000042</v>
      </c>
      <c r="G1524" s="23">
        <v>17</v>
      </c>
      <c r="H1524" s="5" t="str">
        <f t="shared" si="47"/>
        <v>Shamal GeorgeLiverpool</v>
      </c>
      <c r="I1524" s="23" t="s">
        <v>9953</v>
      </c>
      <c r="J1524" s="23" t="s">
        <v>339</v>
      </c>
    </row>
    <row r="1525" spans="1:10" ht="17.100000000000001">
      <c r="A1525" s="23" t="s">
        <v>9954</v>
      </c>
      <c r="B1525" s="23" t="str">
        <f t="shared" si="46"/>
        <v>Anthony Georgiou</v>
      </c>
      <c r="C1525" s="23" t="s">
        <v>9955</v>
      </c>
      <c r="D1525" s="23" t="s">
        <v>7097</v>
      </c>
      <c r="E1525" s="23" t="s">
        <v>175</v>
      </c>
      <c r="F1525" s="23">
        <v>100000042</v>
      </c>
      <c r="G1525" s="23">
        <v>18</v>
      </c>
      <c r="H1525" s="5" t="str">
        <f t="shared" si="47"/>
        <v>Anthony GeorgiouTottenham</v>
      </c>
      <c r="I1525" s="23" t="s">
        <v>9956</v>
      </c>
      <c r="J1525" s="23" t="s">
        <v>339</v>
      </c>
    </row>
    <row r="1526" spans="1:10" ht="17.100000000000001">
      <c r="A1526" s="23" t="s">
        <v>9957</v>
      </c>
      <c r="B1526" s="23" t="str">
        <f t="shared" si="46"/>
        <v>Harry Gerard</v>
      </c>
      <c r="C1526" s="23" t="s">
        <v>339</v>
      </c>
      <c r="D1526" s="23" t="s">
        <v>7366</v>
      </c>
      <c r="E1526" s="23" t="s">
        <v>5666</v>
      </c>
      <c r="F1526" s="23" t="s">
        <v>5666</v>
      </c>
      <c r="G1526" s="23">
        <v>20</v>
      </c>
      <c r="H1526" s="5" t="str">
        <f t="shared" si="47"/>
        <v>Harry GerardNaN</v>
      </c>
      <c r="I1526" s="23" t="s">
        <v>9958</v>
      </c>
      <c r="J1526" s="23" t="s">
        <v>339</v>
      </c>
    </row>
    <row r="1527" spans="1:10" ht="17.100000000000001">
      <c r="A1527" s="23" t="s">
        <v>9959</v>
      </c>
      <c r="B1527" s="23" t="str">
        <f t="shared" si="46"/>
        <v>Dean Gerken</v>
      </c>
      <c r="C1527" s="23" t="s">
        <v>339</v>
      </c>
      <c r="D1527" s="23" t="s">
        <v>166</v>
      </c>
      <c r="E1527" s="23" t="s">
        <v>159</v>
      </c>
      <c r="F1527" s="23" t="s">
        <v>91</v>
      </c>
      <c r="G1527" s="23">
        <v>30</v>
      </c>
      <c r="H1527" s="5" t="str">
        <f t="shared" si="47"/>
        <v>Dean GerkenIpswich</v>
      </c>
      <c r="I1527" s="23" t="s">
        <v>9960</v>
      </c>
      <c r="J1527" s="23" t="s">
        <v>339</v>
      </c>
    </row>
    <row r="1528" spans="1:10" ht="17.100000000000001">
      <c r="A1528" s="23" t="s">
        <v>9961</v>
      </c>
      <c r="B1528" s="23" t="str">
        <f t="shared" si="46"/>
        <v>Antonio German</v>
      </c>
      <c r="C1528" s="23" t="s">
        <v>339</v>
      </c>
      <c r="D1528" s="23" t="s">
        <v>7054</v>
      </c>
      <c r="E1528" s="23" t="s">
        <v>4210</v>
      </c>
      <c r="F1528" s="23" t="s">
        <v>7090</v>
      </c>
      <c r="G1528" s="23">
        <v>23</v>
      </c>
      <c r="H1528" s="5" t="str">
        <f t="shared" si="47"/>
        <v>Antonio GermanKerala</v>
      </c>
      <c r="I1528" s="23" t="s">
        <v>9463</v>
      </c>
      <c r="J1528" s="23" t="s">
        <v>3694</v>
      </c>
    </row>
    <row r="1529" spans="1:10" ht="17.100000000000001">
      <c r="A1529" s="23" t="s">
        <v>9962</v>
      </c>
      <c r="B1529" s="23" t="str">
        <f t="shared" si="46"/>
        <v>Riccardo German</v>
      </c>
      <c r="C1529" s="23" t="s">
        <v>339</v>
      </c>
      <c r="D1529" s="23" t="s">
        <v>7048</v>
      </c>
      <c r="E1529" s="23" t="s">
        <v>37</v>
      </c>
      <c r="F1529" s="23">
        <v>100000053</v>
      </c>
      <c r="G1529" s="23">
        <v>16</v>
      </c>
      <c r="H1529" s="5" t="str">
        <f t="shared" si="47"/>
        <v>Riccardo GermanChesterfield</v>
      </c>
      <c r="I1529" s="23" t="s">
        <v>9963</v>
      </c>
      <c r="J1529" s="23" t="s">
        <v>339</v>
      </c>
    </row>
    <row r="1530" spans="1:10" ht="17.100000000000001">
      <c r="A1530" s="23" t="s">
        <v>9964</v>
      </c>
      <c r="B1530" s="23" t="str">
        <f t="shared" si="46"/>
        <v>Steven Gerrard</v>
      </c>
      <c r="C1530" s="23" t="s">
        <v>339</v>
      </c>
      <c r="D1530" s="23" t="s">
        <v>212</v>
      </c>
      <c r="E1530" s="23" t="s">
        <v>5567</v>
      </c>
      <c r="F1530" s="23" t="s">
        <v>8009</v>
      </c>
      <c r="G1530" s="23">
        <v>35</v>
      </c>
      <c r="H1530" s="5" t="str">
        <f t="shared" si="47"/>
        <v>Steven GerrardLos Angeles</v>
      </c>
      <c r="I1530" s="23" t="s">
        <v>9965</v>
      </c>
      <c r="J1530" s="23" t="s">
        <v>3438</v>
      </c>
    </row>
    <row r="1531" spans="1:10" ht="17.100000000000001">
      <c r="A1531" s="23" t="s">
        <v>9966</v>
      </c>
      <c r="B1531" s="23" t="str">
        <f t="shared" si="46"/>
        <v>Ben Gerring</v>
      </c>
      <c r="C1531" s="23" t="s">
        <v>339</v>
      </c>
      <c r="D1531" s="23" t="s">
        <v>7051</v>
      </c>
      <c r="E1531" s="23" t="s">
        <v>364</v>
      </c>
      <c r="F1531" s="23" t="s">
        <v>7081</v>
      </c>
      <c r="G1531" s="23">
        <v>24</v>
      </c>
      <c r="H1531" s="5" t="str">
        <f t="shared" si="47"/>
        <v>Ben GerringTorquay</v>
      </c>
      <c r="I1531" s="23" t="s">
        <v>9967</v>
      </c>
      <c r="J1531" s="23" t="s">
        <v>339</v>
      </c>
    </row>
    <row r="1532" spans="1:10" ht="17.100000000000001">
      <c r="A1532" s="23" t="s">
        <v>9968</v>
      </c>
      <c r="B1532" s="23" t="str">
        <f t="shared" si="46"/>
        <v>Ellis Gibbons</v>
      </c>
      <c r="C1532" s="23" t="s">
        <v>339</v>
      </c>
      <c r="D1532" s="23" t="s">
        <v>7051</v>
      </c>
      <c r="E1532" s="23" t="s">
        <v>5666</v>
      </c>
      <c r="F1532" s="23" t="s">
        <v>5666</v>
      </c>
      <c r="G1532" s="23">
        <v>19</v>
      </c>
      <c r="H1532" s="5" t="str">
        <f t="shared" si="47"/>
        <v>Ellis GibbonsNaN</v>
      </c>
      <c r="I1532" s="23" t="s">
        <v>9969</v>
      </c>
      <c r="J1532" s="23" t="s">
        <v>339</v>
      </c>
    </row>
    <row r="1533" spans="1:10" ht="17.100000000000001">
      <c r="A1533" s="23" t="s">
        <v>9970</v>
      </c>
      <c r="B1533" s="23" t="str">
        <f t="shared" si="46"/>
        <v>Harry Gibbons</v>
      </c>
      <c r="C1533" s="23" t="s">
        <v>339</v>
      </c>
      <c r="D1533" s="23" t="s">
        <v>7140</v>
      </c>
      <c r="E1533" s="23" t="s">
        <v>68</v>
      </c>
      <c r="F1533" s="23">
        <v>100000053</v>
      </c>
      <c r="G1533" s="23">
        <v>16</v>
      </c>
      <c r="H1533" s="5" t="str">
        <f t="shared" si="47"/>
        <v>Harry GibbonsNotts Co</v>
      </c>
      <c r="I1533" s="23" t="s">
        <v>8443</v>
      </c>
      <c r="J1533" s="23" t="s">
        <v>339</v>
      </c>
    </row>
    <row r="1534" spans="1:10" ht="17.100000000000001">
      <c r="A1534" s="23" t="s">
        <v>9971</v>
      </c>
      <c r="B1534" s="23" t="str">
        <f t="shared" si="46"/>
        <v>James Gibbons</v>
      </c>
      <c r="C1534" s="23" t="s">
        <v>339</v>
      </c>
      <c r="D1534" s="23" t="s">
        <v>7170</v>
      </c>
      <c r="E1534" s="23" t="s">
        <v>200</v>
      </c>
      <c r="F1534" s="23">
        <v>100000044</v>
      </c>
      <c r="G1534" s="23">
        <v>17</v>
      </c>
      <c r="H1534" s="5" t="str">
        <f t="shared" si="47"/>
        <v>James GibbonsPort Vale</v>
      </c>
      <c r="I1534" s="23" t="s">
        <v>7809</v>
      </c>
      <c r="J1534" s="23" t="s">
        <v>339</v>
      </c>
    </row>
    <row r="1535" spans="1:10" ht="17.100000000000001">
      <c r="A1535" s="23" t="s">
        <v>9972</v>
      </c>
      <c r="B1535" s="23" t="str">
        <f t="shared" si="46"/>
        <v>Jordan Gibbons</v>
      </c>
      <c r="C1535" s="23" t="s">
        <v>339</v>
      </c>
      <c r="D1535" s="23" t="s">
        <v>7230</v>
      </c>
      <c r="E1535" s="23" t="s">
        <v>17</v>
      </c>
      <c r="F1535" s="23" t="s">
        <v>18</v>
      </c>
      <c r="G1535" s="23">
        <v>21</v>
      </c>
      <c r="H1535" s="5" t="str">
        <f t="shared" si="47"/>
        <v>Jordan GibbonsYeovil</v>
      </c>
      <c r="I1535" s="23" t="s">
        <v>9973</v>
      </c>
      <c r="J1535" s="23" t="s">
        <v>339</v>
      </c>
    </row>
    <row r="1536" spans="1:10" ht="17.100000000000001">
      <c r="A1536" s="23" t="s">
        <v>9974</v>
      </c>
      <c r="B1536" s="23" t="str">
        <f t="shared" si="46"/>
        <v>Jaydon Gibbs</v>
      </c>
      <c r="C1536" s="23" t="s">
        <v>339</v>
      </c>
      <c r="D1536" s="23" t="s">
        <v>8389</v>
      </c>
      <c r="E1536" s="23" t="s">
        <v>3718</v>
      </c>
      <c r="F1536" s="23" t="s">
        <v>7081</v>
      </c>
      <c r="G1536" s="23">
        <v>25</v>
      </c>
      <c r="H1536" s="5" t="str">
        <f t="shared" si="47"/>
        <v>Jaydon GibbsDover</v>
      </c>
      <c r="I1536" s="23" t="s">
        <v>9975</v>
      </c>
      <c r="J1536" s="23" t="s">
        <v>339</v>
      </c>
    </row>
    <row r="1537" spans="1:10" ht="17.100000000000001">
      <c r="A1537" s="23" t="s">
        <v>9976</v>
      </c>
      <c r="B1537" s="23" t="str">
        <f t="shared" si="46"/>
        <v>Kieran Gibbs</v>
      </c>
      <c r="C1537" s="23" t="s">
        <v>339</v>
      </c>
      <c r="D1537" s="23" t="s">
        <v>7385</v>
      </c>
      <c r="E1537" s="23" t="s">
        <v>61</v>
      </c>
      <c r="F1537" s="23" t="s">
        <v>7125</v>
      </c>
      <c r="G1537" s="23">
        <v>25</v>
      </c>
      <c r="H1537" s="5" t="str">
        <f t="shared" si="47"/>
        <v>Kieran GibbsArsenal</v>
      </c>
      <c r="I1537" s="23" t="s">
        <v>9975</v>
      </c>
      <c r="J1537" s="23" t="s">
        <v>339</v>
      </c>
    </row>
    <row r="1538" spans="1:10" ht="17.100000000000001">
      <c r="A1538" s="23" t="s">
        <v>9977</v>
      </c>
      <c r="B1538" s="23" t="str">
        <f t="shared" ref="B1538:B1601" si="48">MID(A1538 &amp; " " &amp; A1538, FIND(", ", A1538) + 2, LEN(A1538) - FIND(", ", A1538) - 1) &amp; " " &amp; LEFT(A1538, FIND(", ", A1538) - 1)</f>
        <v>Ben Gibson</v>
      </c>
      <c r="C1538" s="23" t="s">
        <v>339</v>
      </c>
      <c r="D1538" s="23" t="s">
        <v>7051</v>
      </c>
      <c r="E1538" s="23" t="s">
        <v>136</v>
      </c>
      <c r="F1538" s="23" t="s">
        <v>91</v>
      </c>
      <c r="G1538" s="23">
        <v>22</v>
      </c>
      <c r="H1538" s="5" t="str">
        <f t="shared" ref="H1538:H1601" si="49">B1538 &amp; E1538</f>
        <v>Ben GibsonMiddlesbrough</v>
      </c>
      <c r="I1538" s="23" t="s">
        <v>9978</v>
      </c>
      <c r="J1538" s="23" t="s">
        <v>339</v>
      </c>
    </row>
    <row r="1539" spans="1:10" ht="17.100000000000001">
      <c r="A1539" s="23" t="s">
        <v>9979</v>
      </c>
      <c r="B1539" s="23" t="str">
        <f t="shared" si="48"/>
        <v>Drew Gibson</v>
      </c>
      <c r="C1539" s="23" t="s">
        <v>339</v>
      </c>
      <c r="D1539" s="23" t="s">
        <v>7042</v>
      </c>
      <c r="E1539" s="23" t="s">
        <v>32</v>
      </c>
      <c r="F1539" s="23">
        <v>100000044</v>
      </c>
      <c r="G1539" s="23">
        <v>17</v>
      </c>
      <c r="H1539" s="5" t="str">
        <f t="shared" si="49"/>
        <v>Drew GibsonMansfield</v>
      </c>
      <c r="I1539" s="23" t="s">
        <v>9980</v>
      </c>
      <c r="J1539" s="23" t="s">
        <v>339</v>
      </c>
    </row>
    <row r="1540" spans="1:10" ht="17.100000000000001">
      <c r="A1540" s="23" t="s">
        <v>9981</v>
      </c>
      <c r="B1540" s="23" t="str">
        <f t="shared" si="48"/>
        <v>Jamie Gibson</v>
      </c>
      <c r="C1540" s="23" t="s">
        <v>339</v>
      </c>
      <c r="D1540" s="23" t="s">
        <v>7170</v>
      </c>
      <c r="E1540" s="23" t="s">
        <v>5666</v>
      </c>
      <c r="F1540" s="23" t="s">
        <v>5666</v>
      </c>
      <c r="G1540" s="23">
        <v>21</v>
      </c>
      <c r="H1540" s="5" t="str">
        <f t="shared" si="49"/>
        <v>Jamie GibsonNaN</v>
      </c>
      <c r="I1540" s="23" t="s">
        <v>9716</v>
      </c>
      <c r="J1540" s="23" t="s">
        <v>339</v>
      </c>
    </row>
    <row r="1541" spans="1:10" ht="17.100000000000001">
      <c r="A1541" s="23" t="s">
        <v>9982</v>
      </c>
      <c r="B1541" s="23" t="str">
        <f t="shared" si="48"/>
        <v>Jordan Gibson</v>
      </c>
      <c r="C1541" s="23" t="s">
        <v>339</v>
      </c>
      <c r="D1541" s="23" t="s">
        <v>7366</v>
      </c>
      <c r="E1541" s="23" t="s">
        <v>1339</v>
      </c>
      <c r="F1541" s="23">
        <v>100000102</v>
      </c>
      <c r="G1541" s="23">
        <v>17</v>
      </c>
      <c r="H1541" s="5" t="str">
        <f t="shared" si="49"/>
        <v>Jordan GibsonRangers</v>
      </c>
      <c r="I1541" s="23" t="s">
        <v>8847</v>
      </c>
      <c r="J1541" s="23" t="s">
        <v>4798</v>
      </c>
    </row>
    <row r="1542" spans="1:10" ht="17.100000000000001">
      <c r="A1542" s="23" t="s">
        <v>9983</v>
      </c>
      <c r="B1542" s="23" t="str">
        <f t="shared" si="48"/>
        <v>Liam Gibson</v>
      </c>
      <c r="C1542" s="23" t="s">
        <v>339</v>
      </c>
      <c r="D1542" s="23" t="s">
        <v>7059</v>
      </c>
      <c r="E1542" s="23" t="s">
        <v>530</v>
      </c>
      <c r="F1542" s="23">
        <v>100000051</v>
      </c>
      <c r="G1542" s="23">
        <v>18</v>
      </c>
      <c r="H1542" s="5" t="str">
        <f t="shared" si="49"/>
        <v>Liam GibsonNewcastle</v>
      </c>
      <c r="I1542" s="23" t="s">
        <v>9984</v>
      </c>
      <c r="J1542" s="23" t="s">
        <v>339</v>
      </c>
    </row>
    <row r="1543" spans="1:10" ht="17.100000000000001">
      <c r="A1543" s="23" t="s">
        <v>9985</v>
      </c>
      <c r="B1543" s="23" t="str">
        <f t="shared" si="48"/>
        <v>Luke Gibson</v>
      </c>
      <c r="C1543" s="23" t="s">
        <v>339</v>
      </c>
      <c r="D1543" s="23" t="s">
        <v>7462</v>
      </c>
      <c r="E1543" s="23" t="s">
        <v>5666</v>
      </c>
      <c r="F1543" s="23" t="s">
        <v>5666</v>
      </c>
      <c r="G1543" s="23">
        <v>18</v>
      </c>
      <c r="H1543" s="5" t="str">
        <f t="shared" si="49"/>
        <v>Luke GibsonNaN</v>
      </c>
      <c r="I1543" s="23" t="s">
        <v>9986</v>
      </c>
      <c r="J1543" s="23" t="s">
        <v>339</v>
      </c>
    </row>
    <row r="1544" spans="1:10" ht="17.100000000000001">
      <c r="A1544" s="23" t="s">
        <v>9987</v>
      </c>
      <c r="B1544" s="23" t="str">
        <f t="shared" si="48"/>
        <v>Montel Gibson</v>
      </c>
      <c r="C1544" s="23" t="s">
        <v>339</v>
      </c>
      <c r="D1544" s="23" t="s">
        <v>7048</v>
      </c>
      <c r="E1544" s="23" t="s">
        <v>68</v>
      </c>
      <c r="F1544" s="23">
        <v>100000044</v>
      </c>
      <c r="G1544" s="23">
        <v>17</v>
      </c>
      <c r="H1544" s="5" t="str">
        <f t="shared" si="49"/>
        <v>Montel GibsonNotts Co</v>
      </c>
      <c r="I1544" s="23" t="s">
        <v>9706</v>
      </c>
      <c r="J1544" s="23" t="s">
        <v>339</v>
      </c>
    </row>
    <row r="1545" spans="1:10" ht="17.100000000000001">
      <c r="A1545" s="23" t="s">
        <v>9988</v>
      </c>
      <c r="B1545" s="23" t="str">
        <f t="shared" si="48"/>
        <v>Sam Gibson</v>
      </c>
      <c r="C1545" s="23" t="s">
        <v>339</v>
      </c>
      <c r="D1545" s="23" t="s">
        <v>7059</v>
      </c>
      <c r="E1545" s="23" t="s">
        <v>402</v>
      </c>
      <c r="F1545" s="23">
        <v>100000056</v>
      </c>
      <c r="G1545" s="23">
        <v>17</v>
      </c>
      <c r="H1545" s="5" t="str">
        <f t="shared" si="49"/>
        <v>Sam GibsonBury</v>
      </c>
      <c r="I1545" s="23" t="s">
        <v>9103</v>
      </c>
      <c r="J1545" s="23" t="s">
        <v>339</v>
      </c>
    </row>
    <row r="1546" spans="1:10" ht="17.100000000000001">
      <c r="A1546" s="23" t="s">
        <v>9989</v>
      </c>
      <c r="B1546" s="23" t="str">
        <f t="shared" si="48"/>
        <v>Alex Gilbey</v>
      </c>
      <c r="C1546" s="23" t="s">
        <v>339</v>
      </c>
      <c r="D1546" s="23" t="s">
        <v>7042</v>
      </c>
      <c r="E1546" s="23" t="s">
        <v>132</v>
      </c>
      <c r="F1546" s="23" t="s">
        <v>38</v>
      </c>
      <c r="G1546" s="23">
        <v>20</v>
      </c>
      <c r="H1546" s="5" t="str">
        <f t="shared" si="49"/>
        <v>Alex GilbeyColchester</v>
      </c>
      <c r="I1546" s="23" t="s">
        <v>9990</v>
      </c>
      <c r="J1546" s="23" t="s">
        <v>339</v>
      </c>
    </row>
    <row r="1547" spans="1:10" ht="17.100000000000001">
      <c r="A1547" s="23" t="s">
        <v>9991</v>
      </c>
      <c r="B1547" s="23" t="str">
        <f t="shared" si="48"/>
        <v>Jason Gilchrist</v>
      </c>
      <c r="C1547" s="23" t="s">
        <v>339</v>
      </c>
      <c r="D1547" s="23" t="s">
        <v>7048</v>
      </c>
      <c r="E1547" s="23" t="s">
        <v>107</v>
      </c>
      <c r="F1547" s="23">
        <v>100000047</v>
      </c>
      <c r="G1547" s="23">
        <v>20</v>
      </c>
      <c r="H1547" s="5" t="str">
        <f t="shared" si="49"/>
        <v>Jason GilchristBurnley</v>
      </c>
      <c r="I1547" s="23" t="s">
        <v>9992</v>
      </c>
      <c r="J1547" s="23" t="s">
        <v>339</v>
      </c>
    </row>
    <row r="1548" spans="1:10" ht="17.100000000000001">
      <c r="A1548" s="23" t="s">
        <v>9993</v>
      </c>
      <c r="B1548" s="23" t="str">
        <f t="shared" si="48"/>
        <v>Jonny Giles</v>
      </c>
      <c r="C1548" s="23" t="s">
        <v>339</v>
      </c>
      <c r="D1548" s="23" t="s">
        <v>7445</v>
      </c>
      <c r="E1548" s="23" t="s">
        <v>190</v>
      </c>
      <c r="F1548" s="23">
        <v>100000045</v>
      </c>
      <c r="G1548" s="23">
        <v>21</v>
      </c>
      <c r="H1548" s="5" t="str">
        <f t="shared" si="49"/>
        <v>Jonny GilesOxford</v>
      </c>
      <c r="I1548" s="23" t="s">
        <v>9994</v>
      </c>
      <c r="J1548" s="23" t="s">
        <v>339</v>
      </c>
    </row>
    <row r="1549" spans="1:10" ht="17.100000000000001">
      <c r="A1549" s="23" t="s">
        <v>9995</v>
      </c>
      <c r="B1549" s="23" t="str">
        <f t="shared" si="48"/>
        <v>Harrison Gilkes</v>
      </c>
      <c r="C1549" s="23" t="s">
        <v>339</v>
      </c>
      <c r="D1549" s="23" t="s">
        <v>7609</v>
      </c>
      <c r="E1549" s="23" t="s">
        <v>5666</v>
      </c>
      <c r="F1549" s="23" t="s">
        <v>5666</v>
      </c>
      <c r="G1549" s="23">
        <v>19</v>
      </c>
      <c r="H1549" s="5" t="str">
        <f t="shared" si="49"/>
        <v>Harrison GilkesNaN</v>
      </c>
      <c r="I1549" s="23" t="s">
        <v>8283</v>
      </c>
      <c r="J1549" s="23" t="s">
        <v>339</v>
      </c>
    </row>
    <row r="1550" spans="1:10" ht="17.100000000000001">
      <c r="A1550" s="23" t="s">
        <v>9996</v>
      </c>
      <c r="B1550" s="23" t="str">
        <f t="shared" si="48"/>
        <v>Cameron Gill</v>
      </c>
      <c r="C1550" s="23" t="s">
        <v>339</v>
      </c>
      <c r="D1550" s="23" t="s">
        <v>7048</v>
      </c>
      <c r="E1550" s="23" t="s">
        <v>177</v>
      </c>
      <c r="F1550" s="23" t="s">
        <v>7090</v>
      </c>
      <c r="G1550" s="23">
        <v>18</v>
      </c>
      <c r="H1550" s="5" t="str">
        <f t="shared" si="49"/>
        <v>Cameron GillExeter</v>
      </c>
      <c r="I1550" s="23" t="s">
        <v>7354</v>
      </c>
      <c r="J1550" s="23" t="s">
        <v>339</v>
      </c>
    </row>
    <row r="1551" spans="1:10" ht="17.100000000000001">
      <c r="A1551" s="23" t="s">
        <v>9997</v>
      </c>
      <c r="B1551" s="23" t="str">
        <f t="shared" si="48"/>
        <v>Henry Gill</v>
      </c>
      <c r="C1551" s="23" t="s">
        <v>339</v>
      </c>
      <c r="D1551" s="23" t="s">
        <v>7059</v>
      </c>
      <c r="E1551" s="23" t="s">
        <v>5666</v>
      </c>
      <c r="F1551" s="23" t="s">
        <v>5666</v>
      </c>
      <c r="G1551" s="23">
        <v>20</v>
      </c>
      <c r="H1551" s="5" t="str">
        <f t="shared" si="49"/>
        <v>Henry GillNaN</v>
      </c>
      <c r="I1551" s="23" t="s">
        <v>8608</v>
      </c>
      <c r="J1551" s="23" t="s">
        <v>339</v>
      </c>
    </row>
    <row r="1552" spans="1:10" ht="17.100000000000001">
      <c r="A1552" s="23" t="s">
        <v>9998</v>
      </c>
      <c r="B1552" s="23" t="str">
        <f t="shared" si="48"/>
        <v>Lewis Gill</v>
      </c>
      <c r="C1552" s="23" t="s">
        <v>339</v>
      </c>
      <c r="D1552" s="23" t="s">
        <v>7048</v>
      </c>
      <c r="E1552" s="23" t="s">
        <v>5666</v>
      </c>
      <c r="F1552" s="23" t="s">
        <v>5666</v>
      </c>
      <c r="G1552" s="23">
        <v>18</v>
      </c>
      <c r="H1552" s="5" t="str">
        <f t="shared" si="49"/>
        <v>Lewis GillNaN</v>
      </c>
      <c r="I1552" s="23" t="s">
        <v>7497</v>
      </c>
      <c r="J1552" s="23" t="s">
        <v>339</v>
      </c>
    </row>
    <row r="1553" spans="1:10" ht="17.100000000000001">
      <c r="A1553" s="23" t="s">
        <v>9999</v>
      </c>
      <c r="B1553" s="23" t="str">
        <f t="shared" si="48"/>
        <v>Raajan Gill</v>
      </c>
      <c r="C1553" s="23" t="s">
        <v>7442</v>
      </c>
      <c r="D1553" s="23" t="s">
        <v>166</v>
      </c>
      <c r="E1553" s="23" t="s">
        <v>2208</v>
      </c>
      <c r="F1553" s="23" t="s">
        <v>7455</v>
      </c>
      <c r="G1553" s="23">
        <v>21</v>
      </c>
      <c r="H1553" s="5" t="str">
        <f t="shared" si="49"/>
        <v>Raajan GillRomulus</v>
      </c>
      <c r="I1553" s="23" t="s">
        <v>10000</v>
      </c>
      <c r="J1553" s="23" t="s">
        <v>339</v>
      </c>
    </row>
    <row r="1554" spans="1:10" ht="17.100000000000001">
      <c r="A1554" s="23" t="s">
        <v>10001</v>
      </c>
      <c r="B1554" s="23" t="str">
        <f t="shared" si="48"/>
        <v>Matthew Gillam</v>
      </c>
      <c r="C1554" s="23" t="s">
        <v>339</v>
      </c>
      <c r="D1554" s="23" t="s">
        <v>7048</v>
      </c>
      <c r="E1554" s="23" t="s">
        <v>56</v>
      </c>
      <c r="F1554" s="23">
        <v>100000056</v>
      </c>
      <c r="G1554" s="23">
        <v>16</v>
      </c>
      <c r="H1554" s="5" t="str">
        <f t="shared" si="49"/>
        <v>Matthew GillamRochdale</v>
      </c>
      <c r="I1554" s="23" t="s">
        <v>7358</v>
      </c>
      <c r="J1554" s="23" t="s">
        <v>339</v>
      </c>
    </row>
    <row r="1555" spans="1:10" ht="17.100000000000001">
      <c r="A1555" s="23" t="s">
        <v>10002</v>
      </c>
      <c r="B1555" s="23" t="str">
        <f t="shared" si="48"/>
        <v>Max Gillard</v>
      </c>
      <c r="C1555" s="23" t="s">
        <v>339</v>
      </c>
      <c r="D1555" s="23" t="s">
        <v>7048</v>
      </c>
      <c r="E1555" s="23" t="s">
        <v>177</v>
      </c>
      <c r="F1555" s="23">
        <v>100000057</v>
      </c>
      <c r="G1555" s="23">
        <v>16</v>
      </c>
      <c r="H1555" s="5" t="str">
        <f t="shared" si="49"/>
        <v>Max GillardExeter</v>
      </c>
      <c r="I1555" s="23" t="s">
        <v>7539</v>
      </c>
      <c r="J1555" s="23" t="s">
        <v>339</v>
      </c>
    </row>
    <row r="1556" spans="1:10" ht="17.100000000000001">
      <c r="A1556" s="23" t="s">
        <v>10003</v>
      </c>
      <c r="B1556" s="23" t="str">
        <f t="shared" si="48"/>
        <v>Macaulay Gillesphey</v>
      </c>
      <c r="C1556" s="23" t="s">
        <v>339</v>
      </c>
      <c r="D1556" s="23" t="s">
        <v>7051</v>
      </c>
      <c r="E1556" s="23" t="s">
        <v>370</v>
      </c>
      <c r="F1556" s="23" t="s">
        <v>18</v>
      </c>
      <c r="G1556" s="23">
        <v>19</v>
      </c>
      <c r="H1556" s="5" t="str">
        <f t="shared" si="49"/>
        <v>Macaulay GillespheyCarlisle</v>
      </c>
      <c r="I1556" s="23" t="s">
        <v>10004</v>
      </c>
      <c r="J1556" s="23" t="s">
        <v>339</v>
      </c>
    </row>
    <row r="1557" spans="1:10" ht="17.100000000000001">
      <c r="A1557" s="23" t="s">
        <v>10005</v>
      </c>
      <c r="B1557" s="23" t="str">
        <f t="shared" si="48"/>
        <v>Mark Gillespie</v>
      </c>
      <c r="C1557" s="23" t="s">
        <v>339</v>
      </c>
      <c r="D1557" s="23" t="s">
        <v>166</v>
      </c>
      <c r="E1557" s="23" t="s">
        <v>370</v>
      </c>
      <c r="F1557" s="23" t="s">
        <v>18</v>
      </c>
      <c r="G1557" s="23">
        <v>23</v>
      </c>
      <c r="H1557" s="5" t="str">
        <f t="shared" si="49"/>
        <v>Mark GillespieCarlisle</v>
      </c>
      <c r="I1557" s="23" t="s">
        <v>10006</v>
      </c>
      <c r="J1557" s="23" t="s">
        <v>339</v>
      </c>
    </row>
    <row r="1558" spans="1:10" ht="17.100000000000001">
      <c r="A1558" s="23" t="s">
        <v>10007</v>
      </c>
      <c r="B1558" s="23" t="str">
        <f t="shared" si="48"/>
        <v>Simon Gillett</v>
      </c>
      <c r="C1558" s="23" t="s">
        <v>339</v>
      </c>
      <c r="D1558" s="23" t="s">
        <v>7253</v>
      </c>
      <c r="E1558" s="23" t="s">
        <v>17</v>
      </c>
      <c r="F1558" s="23" t="s">
        <v>18</v>
      </c>
      <c r="G1558" s="23">
        <v>29</v>
      </c>
      <c r="H1558" s="5" t="str">
        <f t="shared" si="49"/>
        <v>Simon GillettYeovil</v>
      </c>
      <c r="I1558" s="23" t="s">
        <v>10008</v>
      </c>
      <c r="J1558" s="23" t="s">
        <v>339</v>
      </c>
    </row>
    <row r="1559" spans="1:10" ht="17.100000000000001">
      <c r="A1559" s="23" t="s">
        <v>10009</v>
      </c>
      <c r="B1559" s="23" t="str">
        <f t="shared" si="48"/>
        <v>Alex Gilliead</v>
      </c>
      <c r="C1559" s="23" t="s">
        <v>339</v>
      </c>
      <c r="D1559" s="23" t="s">
        <v>7048</v>
      </c>
      <c r="E1559" s="23" t="s">
        <v>370</v>
      </c>
      <c r="F1559" s="23" t="s">
        <v>18</v>
      </c>
      <c r="G1559" s="23">
        <v>19</v>
      </c>
      <c r="H1559" s="5" t="str">
        <f t="shared" si="49"/>
        <v>Alex GillieadCarlisle</v>
      </c>
      <c r="I1559" s="23" t="s">
        <v>10010</v>
      </c>
      <c r="J1559" s="23" t="s">
        <v>339</v>
      </c>
    </row>
    <row r="1560" spans="1:10" ht="17.100000000000001">
      <c r="A1560" s="23" t="s">
        <v>10011</v>
      </c>
      <c r="B1560" s="23" t="str">
        <f t="shared" si="48"/>
        <v>Josh Gillies</v>
      </c>
      <c r="C1560" s="23" t="s">
        <v>339</v>
      </c>
      <c r="D1560" s="23" t="s">
        <v>7398</v>
      </c>
      <c r="E1560" s="23" t="s">
        <v>253</v>
      </c>
      <c r="F1560" s="23" t="s">
        <v>7081</v>
      </c>
      <c r="G1560" s="23">
        <v>25</v>
      </c>
      <c r="H1560" s="5" t="str">
        <f t="shared" si="49"/>
        <v>Josh GilliesGateshead</v>
      </c>
      <c r="I1560" s="23" t="s">
        <v>10012</v>
      </c>
      <c r="J1560" s="23" t="s">
        <v>339</v>
      </c>
    </row>
    <row r="1561" spans="1:10" ht="17.100000000000001">
      <c r="A1561" s="23" t="s">
        <v>10013</v>
      </c>
      <c r="B1561" s="23" t="str">
        <f t="shared" si="48"/>
        <v>Charlie Gilmour</v>
      </c>
      <c r="C1561" s="23" t="s">
        <v>7143</v>
      </c>
      <c r="D1561" s="23" t="s">
        <v>7042</v>
      </c>
      <c r="E1561" s="23" t="s">
        <v>61</v>
      </c>
      <c r="F1561" s="23">
        <v>100000051</v>
      </c>
      <c r="G1561" s="23">
        <v>16</v>
      </c>
      <c r="H1561" s="5" t="str">
        <f t="shared" si="49"/>
        <v>Charlie GilmourArsenal</v>
      </c>
      <c r="I1561" s="23" t="s">
        <v>10014</v>
      </c>
      <c r="J1561" s="23" t="s">
        <v>339</v>
      </c>
    </row>
    <row r="1562" spans="1:10" ht="17.100000000000001">
      <c r="A1562" s="23" t="s">
        <v>10015</v>
      </c>
      <c r="B1562" s="23" t="str">
        <f t="shared" si="48"/>
        <v>Harvey Gilmour</v>
      </c>
      <c r="C1562" s="23" t="s">
        <v>339</v>
      </c>
      <c r="D1562" s="23" t="s">
        <v>7042</v>
      </c>
      <c r="E1562" s="23" t="s">
        <v>250</v>
      </c>
      <c r="F1562" s="23">
        <v>100000052</v>
      </c>
      <c r="G1562" s="23">
        <v>16</v>
      </c>
      <c r="H1562" s="5" t="str">
        <f t="shared" si="49"/>
        <v>Harvey GilmourSheff Utd</v>
      </c>
      <c r="I1562" s="23" t="s">
        <v>10016</v>
      </c>
      <c r="J1562" s="23" t="s">
        <v>339</v>
      </c>
    </row>
    <row r="1563" spans="1:10" ht="17.100000000000001">
      <c r="A1563" s="23" t="s">
        <v>10017</v>
      </c>
      <c r="B1563" s="23" t="str">
        <f t="shared" si="48"/>
        <v>Josh Ginnelly</v>
      </c>
      <c r="C1563" s="23" t="s">
        <v>339</v>
      </c>
      <c r="D1563" s="23" t="s">
        <v>7153</v>
      </c>
      <c r="E1563" s="23" t="s">
        <v>107</v>
      </c>
      <c r="F1563" s="23">
        <v>100000047</v>
      </c>
      <c r="G1563" s="23">
        <v>18</v>
      </c>
      <c r="H1563" s="5" t="str">
        <f t="shared" si="49"/>
        <v>Josh GinnellyBurnley</v>
      </c>
      <c r="I1563" s="23" t="s">
        <v>7375</v>
      </c>
      <c r="J1563" s="23" t="s">
        <v>339</v>
      </c>
    </row>
    <row r="1564" spans="1:10" ht="17.100000000000001">
      <c r="A1564" s="23" t="s">
        <v>10018</v>
      </c>
      <c r="B1564" s="23" t="str">
        <f t="shared" si="48"/>
        <v>O'Shaye Giraud Hutchinson</v>
      </c>
      <c r="C1564" s="23" t="s">
        <v>339</v>
      </c>
      <c r="D1564" s="23" t="s">
        <v>7042</v>
      </c>
      <c r="E1564" s="23" t="s">
        <v>250</v>
      </c>
      <c r="F1564" s="23">
        <v>100000052</v>
      </c>
      <c r="G1564" s="23">
        <v>16</v>
      </c>
      <c r="H1564" s="5" t="str">
        <f t="shared" si="49"/>
        <v>O'Shaye Giraud HutchinsonSheff Utd</v>
      </c>
      <c r="I1564" s="23" t="s">
        <v>9602</v>
      </c>
      <c r="J1564" s="23" t="s">
        <v>339</v>
      </c>
    </row>
    <row r="1565" spans="1:10" ht="17.100000000000001">
      <c r="A1565" s="23" t="s">
        <v>10019</v>
      </c>
      <c r="B1565" s="23" t="str">
        <f t="shared" si="48"/>
        <v>Harry Girling</v>
      </c>
      <c r="C1565" s="23" t="s">
        <v>339</v>
      </c>
      <c r="D1565" s="23" t="s">
        <v>166</v>
      </c>
      <c r="E1565" s="23" t="s">
        <v>449</v>
      </c>
      <c r="F1565" s="23">
        <v>100000043</v>
      </c>
      <c r="G1565" s="23">
        <v>17</v>
      </c>
      <c r="H1565" s="5" t="str">
        <f t="shared" si="49"/>
        <v>Harry GirlingMillwall</v>
      </c>
      <c r="I1565" s="23" t="s">
        <v>10020</v>
      </c>
      <c r="J1565" s="23" t="s">
        <v>339</v>
      </c>
    </row>
    <row r="1566" spans="1:10" ht="17.100000000000001">
      <c r="A1566" s="23" t="s">
        <v>10021</v>
      </c>
      <c r="B1566" s="23" t="str">
        <f t="shared" si="48"/>
        <v>Brendy Glackin</v>
      </c>
      <c r="C1566" s="23" t="s">
        <v>339</v>
      </c>
      <c r="D1566" s="23" t="s">
        <v>7048</v>
      </c>
      <c r="E1566" s="23" t="s">
        <v>234</v>
      </c>
      <c r="F1566" s="23">
        <v>100000047</v>
      </c>
      <c r="G1566" s="23">
        <v>16</v>
      </c>
      <c r="H1566" s="5" t="str">
        <f t="shared" si="49"/>
        <v>Brendy GlackinOldham</v>
      </c>
      <c r="I1566" s="23" t="s">
        <v>7128</v>
      </c>
      <c r="J1566" s="23" t="s">
        <v>339</v>
      </c>
    </row>
    <row r="1567" spans="1:10" ht="17.100000000000001">
      <c r="A1567" s="23" t="s">
        <v>10022</v>
      </c>
      <c r="B1567" s="23" t="str">
        <f t="shared" si="48"/>
        <v>Ben Gladwin</v>
      </c>
      <c r="C1567" s="23" t="s">
        <v>339</v>
      </c>
      <c r="D1567" s="23" t="s">
        <v>7481</v>
      </c>
      <c r="E1567" s="23" t="s">
        <v>98</v>
      </c>
      <c r="F1567" s="23" t="s">
        <v>91</v>
      </c>
      <c r="G1567" s="23">
        <v>23</v>
      </c>
      <c r="H1567" s="5" t="str">
        <f t="shared" si="49"/>
        <v>Ben GladwinQ.P.R.</v>
      </c>
      <c r="I1567" s="23" t="s">
        <v>10023</v>
      </c>
      <c r="J1567" s="23" t="s">
        <v>339</v>
      </c>
    </row>
    <row r="1568" spans="1:10" ht="17.100000000000001">
      <c r="A1568" s="23" t="s">
        <v>10024</v>
      </c>
      <c r="B1568" s="23" t="str">
        <f t="shared" si="48"/>
        <v>George Glendon</v>
      </c>
      <c r="C1568" s="23" t="s">
        <v>339</v>
      </c>
      <c r="D1568" s="23" t="s">
        <v>7253</v>
      </c>
      <c r="E1568" s="23" t="s">
        <v>490</v>
      </c>
      <c r="F1568" s="23">
        <v>100000042</v>
      </c>
      <c r="G1568" s="23">
        <v>20</v>
      </c>
      <c r="H1568" s="5" t="str">
        <f t="shared" si="49"/>
        <v>George GlendonMan City</v>
      </c>
      <c r="I1568" s="23" t="s">
        <v>10025</v>
      </c>
      <c r="J1568" s="23" t="s">
        <v>339</v>
      </c>
    </row>
    <row r="1569" spans="1:10" ht="17.100000000000001">
      <c r="A1569" s="23" t="s">
        <v>10026</v>
      </c>
      <c r="B1569" s="23" t="str">
        <f t="shared" si="48"/>
        <v>Matt Glennon</v>
      </c>
      <c r="C1569" s="23" t="s">
        <v>339</v>
      </c>
      <c r="D1569" s="23" t="s">
        <v>166</v>
      </c>
      <c r="E1569" s="23" t="s">
        <v>1146</v>
      </c>
      <c r="F1569" s="23" t="s">
        <v>7081</v>
      </c>
      <c r="G1569" s="23">
        <v>36</v>
      </c>
      <c r="H1569" s="5" t="str">
        <f t="shared" si="49"/>
        <v>Matt GlennonFC Halifax</v>
      </c>
      <c r="I1569" s="23" t="s">
        <v>10027</v>
      </c>
      <c r="J1569" s="23" t="s">
        <v>339</v>
      </c>
    </row>
    <row r="1570" spans="1:10" ht="17.100000000000001">
      <c r="A1570" s="23" t="s">
        <v>10028</v>
      </c>
      <c r="B1570" s="23" t="str">
        <f t="shared" si="48"/>
        <v>Danny Glover</v>
      </c>
      <c r="C1570" s="23" t="s">
        <v>339</v>
      </c>
      <c r="D1570" s="23" t="s">
        <v>7048</v>
      </c>
      <c r="E1570" s="23" t="s">
        <v>592</v>
      </c>
      <c r="F1570" s="23" t="s">
        <v>7296</v>
      </c>
      <c r="G1570" s="23">
        <v>25</v>
      </c>
      <c r="H1570" s="5" t="str">
        <f t="shared" si="49"/>
        <v>Danny GloverAFC Telford</v>
      </c>
      <c r="I1570" s="23" t="s">
        <v>8762</v>
      </c>
      <c r="J1570" s="23" t="s">
        <v>339</v>
      </c>
    </row>
    <row r="1571" spans="1:10" ht="17.100000000000001">
      <c r="A1571" s="23" t="s">
        <v>10029</v>
      </c>
      <c r="B1571" s="23" t="str">
        <f t="shared" si="48"/>
        <v>Ambrose Gnahore</v>
      </c>
      <c r="C1571" s="23" t="s">
        <v>10030</v>
      </c>
      <c r="D1571" s="23" t="s">
        <v>7398</v>
      </c>
      <c r="E1571" s="23" t="s">
        <v>10031</v>
      </c>
      <c r="F1571" s="23" t="s">
        <v>10032</v>
      </c>
      <c r="G1571" s="23">
        <v>19</v>
      </c>
      <c r="H1571" s="5" t="str">
        <f t="shared" si="49"/>
        <v>Ambrose GnahoreHuesca</v>
      </c>
      <c r="I1571" s="23" t="s">
        <v>7319</v>
      </c>
      <c r="J1571" s="23" t="s">
        <v>2749</v>
      </c>
    </row>
    <row r="1572" spans="1:10" ht="17.100000000000001">
      <c r="A1572" s="23" t="s">
        <v>10033</v>
      </c>
      <c r="B1572" s="23" t="str">
        <f t="shared" si="48"/>
        <v>Arthur Gnahoua</v>
      </c>
      <c r="C1572" s="23" t="s">
        <v>339</v>
      </c>
      <c r="D1572" s="23" t="s">
        <v>7097</v>
      </c>
      <c r="E1572" s="23" t="s">
        <v>5666</v>
      </c>
      <c r="F1572" s="23" t="s">
        <v>5666</v>
      </c>
      <c r="G1572" s="23">
        <v>22</v>
      </c>
      <c r="H1572" s="5" t="str">
        <f t="shared" si="49"/>
        <v>Arthur GnahouaNaN</v>
      </c>
      <c r="I1572" s="23" t="s">
        <v>10034</v>
      </c>
      <c r="J1572" s="23" t="s">
        <v>339</v>
      </c>
    </row>
    <row r="1573" spans="1:10" ht="17.100000000000001">
      <c r="A1573" s="23" t="s">
        <v>10035</v>
      </c>
      <c r="B1573" s="23" t="str">
        <f t="shared" si="48"/>
        <v>Oscar Gobern</v>
      </c>
      <c r="C1573" s="23" t="s">
        <v>339</v>
      </c>
      <c r="D1573" s="23" t="s">
        <v>7867</v>
      </c>
      <c r="E1573" s="23" t="s">
        <v>455</v>
      </c>
      <c r="F1573" s="23" t="s">
        <v>38</v>
      </c>
      <c r="G1573" s="23">
        <v>24</v>
      </c>
      <c r="H1573" s="5" t="str">
        <f t="shared" si="49"/>
        <v>Oscar GobernDoncaster</v>
      </c>
      <c r="I1573" s="23" t="s">
        <v>10036</v>
      </c>
      <c r="J1573" s="23" t="s">
        <v>339</v>
      </c>
    </row>
    <row r="1574" spans="1:10" ht="17.100000000000001">
      <c r="A1574" s="23" t="s">
        <v>10037</v>
      </c>
      <c r="B1574" s="23" t="str">
        <f t="shared" si="48"/>
        <v>John Goddard</v>
      </c>
      <c r="C1574" s="23" t="s">
        <v>339</v>
      </c>
      <c r="D1574" s="23" t="s">
        <v>7180</v>
      </c>
      <c r="E1574" s="23" t="s">
        <v>1166</v>
      </c>
      <c r="F1574" s="23" t="s">
        <v>7081</v>
      </c>
      <c r="G1574" s="23">
        <v>22</v>
      </c>
      <c r="H1574" s="5" t="str">
        <f t="shared" si="49"/>
        <v>John GoddardWoking</v>
      </c>
      <c r="I1574" s="23" t="s">
        <v>7853</v>
      </c>
      <c r="J1574" s="23" t="s">
        <v>339</v>
      </c>
    </row>
    <row r="1575" spans="1:10" ht="17.100000000000001">
      <c r="A1575" s="23" t="s">
        <v>10038</v>
      </c>
      <c r="B1575" s="23" t="str">
        <f t="shared" si="48"/>
        <v>Jordan Goddard</v>
      </c>
      <c r="C1575" s="23" t="s">
        <v>339</v>
      </c>
      <c r="D1575" s="23" t="s">
        <v>7102</v>
      </c>
      <c r="E1575" s="23" t="s">
        <v>592</v>
      </c>
      <c r="F1575" s="23" t="s">
        <v>7296</v>
      </c>
      <c r="G1575" s="23">
        <v>21</v>
      </c>
      <c r="H1575" s="5" t="str">
        <f t="shared" si="49"/>
        <v>Jordan GoddardAFC Telford</v>
      </c>
      <c r="I1575" s="23" t="s">
        <v>9382</v>
      </c>
      <c r="J1575" s="23" t="s">
        <v>339</v>
      </c>
    </row>
    <row r="1576" spans="1:10" ht="17.100000000000001">
      <c r="A1576" s="23" t="s">
        <v>10039</v>
      </c>
      <c r="B1576" s="23" t="str">
        <f t="shared" si="48"/>
        <v>Kedesh Goddard</v>
      </c>
      <c r="C1576" s="23" t="s">
        <v>339</v>
      </c>
      <c r="D1576" s="23" t="s">
        <v>7042</v>
      </c>
      <c r="E1576" s="23" t="s">
        <v>5666</v>
      </c>
      <c r="F1576" s="23" t="s">
        <v>5666</v>
      </c>
      <c r="G1576" s="23">
        <v>19</v>
      </c>
      <c r="H1576" s="5" t="str">
        <f t="shared" si="49"/>
        <v>Kedesh GoddardNaN</v>
      </c>
      <c r="I1576" s="23" t="s">
        <v>10040</v>
      </c>
      <c r="J1576" s="23" t="s">
        <v>339</v>
      </c>
    </row>
    <row r="1577" spans="1:10" ht="17.100000000000001">
      <c r="A1577" s="23" t="s">
        <v>10041</v>
      </c>
      <c r="B1577" s="23" t="str">
        <f t="shared" si="48"/>
        <v>Tom Godden</v>
      </c>
      <c r="C1577" s="23" t="s">
        <v>339</v>
      </c>
      <c r="D1577" s="23" t="s">
        <v>7170</v>
      </c>
      <c r="E1577" s="23" t="s">
        <v>124</v>
      </c>
      <c r="F1577" s="23">
        <v>100000052</v>
      </c>
      <c r="G1577" s="23">
        <v>16</v>
      </c>
      <c r="H1577" s="5" t="str">
        <f t="shared" si="49"/>
        <v>Tom GoddenLeeds</v>
      </c>
      <c r="I1577" s="23" t="s">
        <v>10042</v>
      </c>
      <c r="J1577" s="23" t="s">
        <v>339</v>
      </c>
    </row>
    <row r="1578" spans="1:10" ht="17.100000000000001">
      <c r="A1578" s="23" t="s">
        <v>10043</v>
      </c>
      <c r="B1578" s="23" t="str">
        <f t="shared" si="48"/>
        <v>Ben Godfrey</v>
      </c>
      <c r="C1578" s="23" t="s">
        <v>339</v>
      </c>
      <c r="D1578" s="23" t="s">
        <v>7283</v>
      </c>
      <c r="E1578" s="23" t="s">
        <v>52</v>
      </c>
      <c r="F1578" s="23" t="s">
        <v>18</v>
      </c>
      <c r="G1578" s="23">
        <v>17</v>
      </c>
      <c r="H1578" s="5" t="str">
        <f t="shared" si="49"/>
        <v>Ben GodfreyYork</v>
      </c>
      <c r="I1578" s="23" t="s">
        <v>10020</v>
      </c>
      <c r="J1578" s="23" t="s">
        <v>339</v>
      </c>
    </row>
    <row r="1579" spans="1:10" ht="17.100000000000001">
      <c r="A1579" s="23" t="s">
        <v>10044</v>
      </c>
      <c r="B1579" s="23" t="str">
        <f t="shared" si="48"/>
        <v>James Goff</v>
      </c>
      <c r="C1579" s="23" t="s">
        <v>339</v>
      </c>
      <c r="D1579" s="23" t="s">
        <v>166</v>
      </c>
      <c r="E1579" s="23" t="s">
        <v>149</v>
      </c>
      <c r="F1579" s="23">
        <v>100000053</v>
      </c>
      <c r="G1579" s="23">
        <v>16</v>
      </c>
      <c r="H1579" s="5" t="str">
        <f t="shared" si="49"/>
        <v>James GoffNorthampton</v>
      </c>
      <c r="I1579" s="23" t="s">
        <v>10045</v>
      </c>
      <c r="J1579" s="23" t="s">
        <v>339</v>
      </c>
    </row>
    <row r="1580" spans="1:10" ht="17.100000000000001">
      <c r="A1580" s="23" t="s">
        <v>10046</v>
      </c>
      <c r="B1580" s="23" t="str">
        <f t="shared" si="48"/>
        <v>Scott Golbourne</v>
      </c>
      <c r="C1580" s="23" t="s">
        <v>339</v>
      </c>
      <c r="D1580" s="23" t="s">
        <v>7798</v>
      </c>
      <c r="E1580" s="23" t="s">
        <v>263</v>
      </c>
      <c r="F1580" s="23" t="s">
        <v>91</v>
      </c>
      <c r="G1580" s="23">
        <v>27</v>
      </c>
      <c r="H1580" s="5" t="str">
        <f t="shared" si="49"/>
        <v>Scott GolbourneWolves</v>
      </c>
      <c r="I1580" s="23" t="s">
        <v>10047</v>
      </c>
      <c r="J1580" s="23" t="s">
        <v>339</v>
      </c>
    </row>
    <row r="1581" spans="1:10" ht="17.100000000000001">
      <c r="A1581" s="23" t="s">
        <v>10048</v>
      </c>
      <c r="B1581" s="23" t="str">
        <f t="shared" si="48"/>
        <v>Bradley Goldberg</v>
      </c>
      <c r="C1581" s="23" t="s">
        <v>339</v>
      </c>
      <c r="D1581" s="23" t="s">
        <v>7048</v>
      </c>
      <c r="E1581" s="23" t="s">
        <v>868</v>
      </c>
      <c r="F1581" s="23" t="s">
        <v>7081</v>
      </c>
      <c r="G1581" s="23">
        <v>21</v>
      </c>
      <c r="H1581" s="5" t="str">
        <f t="shared" si="49"/>
        <v>Bradley GoldbergBromley</v>
      </c>
      <c r="I1581" s="23" t="s">
        <v>10049</v>
      </c>
      <c r="J1581" s="23" t="s">
        <v>339</v>
      </c>
    </row>
    <row r="1582" spans="1:10" ht="17.100000000000001">
      <c r="A1582" s="23" t="s">
        <v>10050</v>
      </c>
      <c r="B1582" s="23" t="str">
        <f t="shared" si="48"/>
        <v>Connor Goldson</v>
      </c>
      <c r="C1582" s="23" t="s">
        <v>339</v>
      </c>
      <c r="D1582" s="23" t="s">
        <v>7051</v>
      </c>
      <c r="E1582" s="23" t="s">
        <v>229</v>
      </c>
      <c r="F1582" s="23" t="s">
        <v>91</v>
      </c>
      <c r="G1582" s="23">
        <v>22</v>
      </c>
      <c r="H1582" s="5" t="str">
        <f t="shared" si="49"/>
        <v>Connor GoldsonBrighton</v>
      </c>
      <c r="I1582" s="23" t="s">
        <v>9849</v>
      </c>
      <c r="J1582" s="23" t="s">
        <v>339</v>
      </c>
    </row>
    <row r="1583" spans="1:10" ht="17.100000000000001">
      <c r="A1583" s="23" t="s">
        <v>10051</v>
      </c>
      <c r="B1583" s="23" t="str">
        <f t="shared" si="48"/>
        <v>Joe Gomez</v>
      </c>
      <c r="C1583" s="23" t="s">
        <v>8457</v>
      </c>
      <c r="D1583" s="23" t="s">
        <v>7462</v>
      </c>
      <c r="E1583" s="23" t="s">
        <v>57</v>
      </c>
      <c r="F1583" s="23" t="s">
        <v>7125</v>
      </c>
      <c r="G1583" s="23">
        <v>18</v>
      </c>
      <c r="H1583" s="5" t="str">
        <f t="shared" si="49"/>
        <v>Joe GomezLiverpool</v>
      </c>
      <c r="I1583" s="23" t="s">
        <v>10052</v>
      </c>
      <c r="J1583" s="23" t="s">
        <v>339</v>
      </c>
    </row>
    <row r="1584" spans="1:10" ht="17.100000000000001">
      <c r="A1584" s="23" t="s">
        <v>10053</v>
      </c>
      <c r="B1584" s="23" t="str">
        <f t="shared" si="48"/>
        <v>Ryan Gondoh</v>
      </c>
      <c r="C1584" s="23" t="s">
        <v>339</v>
      </c>
      <c r="D1584" s="23" t="s">
        <v>7048</v>
      </c>
      <c r="E1584" s="23" t="s">
        <v>48</v>
      </c>
      <c r="F1584" s="23">
        <v>100000045</v>
      </c>
      <c r="G1584" s="23">
        <v>18</v>
      </c>
      <c r="H1584" s="5" t="str">
        <f t="shared" si="49"/>
        <v>Ryan GondohBarnet</v>
      </c>
      <c r="I1584" s="23" t="s">
        <v>10054</v>
      </c>
      <c r="J1584" s="23" t="s">
        <v>339</v>
      </c>
    </row>
    <row r="1585" spans="1:10" ht="17.100000000000001">
      <c r="A1585" s="23" t="s">
        <v>10055</v>
      </c>
      <c r="B1585" s="23" t="str">
        <f t="shared" si="48"/>
        <v>Carlos Gonzalez</v>
      </c>
      <c r="C1585" s="23" t="s">
        <v>7596</v>
      </c>
      <c r="D1585" s="23" t="s">
        <v>7153</v>
      </c>
      <c r="E1585" s="23" t="s">
        <v>5666</v>
      </c>
      <c r="F1585" s="23" t="s">
        <v>5666</v>
      </c>
      <c r="G1585" s="23">
        <v>20</v>
      </c>
      <c r="H1585" s="5" t="str">
        <f t="shared" si="49"/>
        <v>Carlos GonzalezNaN</v>
      </c>
      <c r="I1585" s="23" t="s">
        <v>10056</v>
      </c>
      <c r="J1585" s="23" t="s">
        <v>339</v>
      </c>
    </row>
    <row r="1586" spans="1:10" ht="17.100000000000001">
      <c r="A1586" s="23" t="s">
        <v>10057</v>
      </c>
      <c r="B1586" s="23" t="str">
        <f t="shared" si="48"/>
        <v>Liam Gooch</v>
      </c>
      <c r="C1586" s="23" t="s">
        <v>339</v>
      </c>
      <c r="D1586" s="23" t="s">
        <v>166</v>
      </c>
      <c r="E1586" s="23" t="s">
        <v>162</v>
      </c>
      <c r="F1586" s="23">
        <v>100000044</v>
      </c>
      <c r="G1586" s="23">
        <v>17</v>
      </c>
      <c r="H1586" s="5" t="str">
        <f t="shared" si="49"/>
        <v>Liam GoochLuton</v>
      </c>
      <c r="I1586" s="23" t="s">
        <v>8861</v>
      </c>
      <c r="J1586" s="23" t="s">
        <v>339</v>
      </c>
    </row>
    <row r="1587" spans="1:10" ht="17.100000000000001">
      <c r="A1587" s="23" t="s">
        <v>10058</v>
      </c>
      <c r="B1587" s="23" t="str">
        <f t="shared" si="48"/>
        <v>Bailey Gooda</v>
      </c>
      <c r="C1587" s="23" t="s">
        <v>339</v>
      </c>
      <c r="D1587" s="23" t="s">
        <v>7051</v>
      </c>
      <c r="E1587" s="23" t="s">
        <v>376</v>
      </c>
      <c r="F1587" s="23">
        <v>100000043</v>
      </c>
      <c r="G1587" s="23">
        <v>18</v>
      </c>
      <c r="H1587" s="5" t="str">
        <f t="shared" si="49"/>
        <v>Bailey GoodaBarnsley</v>
      </c>
      <c r="I1587" s="23" t="s">
        <v>7375</v>
      </c>
      <c r="J1587" s="23" t="s">
        <v>339</v>
      </c>
    </row>
    <row r="1588" spans="1:10" ht="17.100000000000001">
      <c r="A1588" s="23" t="s">
        <v>10059</v>
      </c>
      <c r="B1588" s="23" t="str">
        <f t="shared" si="48"/>
        <v>Paul Goodacre</v>
      </c>
      <c r="C1588" s="23" t="s">
        <v>339</v>
      </c>
      <c r="D1588" s="23" t="s">
        <v>7051</v>
      </c>
      <c r="E1588" s="23" t="s">
        <v>5324</v>
      </c>
      <c r="F1588" s="23" t="s">
        <v>9061</v>
      </c>
      <c r="G1588" s="23">
        <v>30</v>
      </c>
      <c r="H1588" s="5" t="str">
        <f t="shared" si="49"/>
        <v>Paul GoodacreBrentwood</v>
      </c>
      <c r="I1588" s="23" t="s">
        <v>10060</v>
      </c>
      <c r="J1588" s="23" t="s">
        <v>339</v>
      </c>
    </row>
    <row r="1589" spans="1:10" ht="17.100000000000001">
      <c r="A1589" s="23" t="s">
        <v>10061</v>
      </c>
      <c r="B1589" s="23" t="str">
        <f t="shared" si="48"/>
        <v>Alan Goodall</v>
      </c>
      <c r="C1589" s="23" t="s">
        <v>339</v>
      </c>
      <c r="D1589" s="23" t="s">
        <v>212</v>
      </c>
      <c r="E1589" s="23" t="s">
        <v>27</v>
      </c>
      <c r="F1589" s="23" t="s">
        <v>18</v>
      </c>
      <c r="G1589" s="23">
        <v>33</v>
      </c>
      <c r="H1589" s="5" t="str">
        <f t="shared" si="49"/>
        <v>Alan GoodallMorecambe</v>
      </c>
      <c r="I1589" s="23" t="s">
        <v>10062</v>
      </c>
      <c r="J1589" s="23" t="s">
        <v>339</v>
      </c>
    </row>
    <row r="1590" spans="1:10" ht="17.100000000000001">
      <c r="A1590" s="23" t="s">
        <v>10063</v>
      </c>
      <c r="B1590" s="23" t="str">
        <f t="shared" si="48"/>
        <v>Charlie Goode</v>
      </c>
      <c r="C1590" s="23" t="s">
        <v>339</v>
      </c>
      <c r="D1590" s="23" t="s">
        <v>7051</v>
      </c>
      <c r="E1590" s="23" t="s">
        <v>134</v>
      </c>
      <c r="F1590" s="23" t="s">
        <v>38</v>
      </c>
      <c r="G1590" s="23">
        <v>19</v>
      </c>
      <c r="H1590" s="5" t="str">
        <f t="shared" si="49"/>
        <v>Charlie GoodeScunthorpe</v>
      </c>
      <c r="I1590" s="23" t="s">
        <v>10064</v>
      </c>
      <c r="J1590" s="23" t="s">
        <v>339</v>
      </c>
    </row>
    <row r="1591" spans="1:10" ht="17.100000000000001">
      <c r="A1591" s="23" t="s">
        <v>10065</v>
      </c>
      <c r="B1591" s="23" t="str">
        <f t="shared" si="48"/>
        <v>Harry Goode</v>
      </c>
      <c r="C1591" s="23" t="s">
        <v>339</v>
      </c>
      <c r="D1591" s="23" t="s">
        <v>7051</v>
      </c>
      <c r="E1591" s="23" t="s">
        <v>275</v>
      </c>
      <c r="F1591" s="23">
        <v>100000051</v>
      </c>
      <c r="G1591" s="23">
        <v>16</v>
      </c>
      <c r="H1591" s="5" t="str">
        <f t="shared" si="49"/>
        <v>Harry GoodeDerby</v>
      </c>
      <c r="I1591" s="23" t="s">
        <v>7079</v>
      </c>
      <c r="J1591" s="23" t="s">
        <v>339</v>
      </c>
    </row>
    <row r="1592" spans="1:10" ht="17.100000000000001">
      <c r="A1592" s="23" t="s">
        <v>10066</v>
      </c>
      <c r="B1592" s="23" t="str">
        <f t="shared" si="48"/>
        <v>James Goode</v>
      </c>
      <c r="C1592" s="23" t="s">
        <v>339</v>
      </c>
      <c r="D1592" s="23" t="s">
        <v>7051</v>
      </c>
      <c r="E1592" s="23" t="s">
        <v>73</v>
      </c>
      <c r="F1592" s="23">
        <v>100000053</v>
      </c>
      <c r="G1592" s="23">
        <v>16</v>
      </c>
      <c r="H1592" s="5" t="str">
        <f t="shared" si="49"/>
        <v>James GoodePeterborough</v>
      </c>
      <c r="I1592" s="23" t="s">
        <v>8023</v>
      </c>
      <c r="J1592" s="23" t="s">
        <v>339</v>
      </c>
    </row>
    <row r="1593" spans="1:10" ht="17.100000000000001">
      <c r="A1593" s="23" t="s">
        <v>10067</v>
      </c>
      <c r="B1593" s="23" t="str">
        <f t="shared" si="48"/>
        <v>Brandon Goodship</v>
      </c>
      <c r="C1593" s="23" t="s">
        <v>339</v>
      </c>
      <c r="D1593" s="23" t="s">
        <v>7048</v>
      </c>
      <c r="E1593" s="23" t="s">
        <v>836</v>
      </c>
      <c r="F1593" s="23">
        <v>100000048</v>
      </c>
      <c r="G1593" s="23">
        <v>20</v>
      </c>
      <c r="H1593" s="5" t="str">
        <f t="shared" si="49"/>
        <v>Brandon GoodshipBournemouth</v>
      </c>
      <c r="I1593" s="23" t="s">
        <v>10068</v>
      </c>
      <c r="J1593" s="23" t="s">
        <v>339</v>
      </c>
    </row>
    <row r="1594" spans="1:10" ht="17.100000000000001">
      <c r="A1594" s="23" t="s">
        <v>10069</v>
      </c>
      <c r="B1594" s="23" t="str">
        <f t="shared" si="48"/>
        <v>Sean Goodwin</v>
      </c>
      <c r="C1594" s="23" t="s">
        <v>339</v>
      </c>
      <c r="D1594" s="23" t="s">
        <v>7042</v>
      </c>
      <c r="E1594" s="23" t="s">
        <v>5666</v>
      </c>
      <c r="F1594" s="23" t="s">
        <v>5666</v>
      </c>
      <c r="G1594" s="23">
        <v>18</v>
      </c>
      <c r="H1594" s="5" t="str">
        <f t="shared" si="49"/>
        <v>Sean GoodwinNaN</v>
      </c>
      <c r="I1594" s="23" t="s">
        <v>7147</v>
      </c>
      <c r="J1594" s="23" t="s">
        <v>339</v>
      </c>
    </row>
    <row r="1595" spans="1:10" ht="17.100000000000001">
      <c r="A1595" s="23" t="s">
        <v>10070</v>
      </c>
      <c r="B1595" s="23" t="str">
        <f t="shared" si="48"/>
        <v>Aron Gordon</v>
      </c>
      <c r="C1595" s="23" t="s">
        <v>339</v>
      </c>
      <c r="D1595" s="23" t="s">
        <v>7153</v>
      </c>
      <c r="E1595" s="23" t="s">
        <v>5666</v>
      </c>
      <c r="F1595" s="23" t="s">
        <v>5666</v>
      </c>
      <c r="G1595" s="23">
        <v>18</v>
      </c>
      <c r="H1595" s="5" t="str">
        <f t="shared" si="49"/>
        <v>Aron GordonNaN</v>
      </c>
      <c r="I1595" s="23" t="s">
        <v>10071</v>
      </c>
      <c r="J1595" s="23" t="s">
        <v>339</v>
      </c>
    </row>
    <row r="1596" spans="1:10" ht="17.100000000000001">
      <c r="A1596" s="23" t="s">
        <v>10072</v>
      </c>
      <c r="B1596" s="23" t="str">
        <f t="shared" si="48"/>
        <v>Ben Gordon</v>
      </c>
      <c r="C1596" s="23" t="s">
        <v>339</v>
      </c>
      <c r="D1596" s="23" t="s">
        <v>7059</v>
      </c>
      <c r="E1596" s="23" t="s">
        <v>338</v>
      </c>
      <c r="F1596" s="23" t="s">
        <v>7081</v>
      </c>
      <c r="G1596" s="23">
        <v>24</v>
      </c>
      <c r="H1596" s="5" t="str">
        <f t="shared" si="49"/>
        <v>Ben GordonChester</v>
      </c>
      <c r="I1596" s="23" t="s">
        <v>10073</v>
      </c>
      <c r="J1596" s="23" t="s">
        <v>339</v>
      </c>
    </row>
    <row r="1597" spans="1:10" ht="17.100000000000001">
      <c r="A1597" s="23" t="s">
        <v>10074</v>
      </c>
      <c r="B1597" s="23" t="str">
        <f t="shared" si="48"/>
        <v>Jaanai Gordon</v>
      </c>
      <c r="C1597" s="23" t="s">
        <v>7038</v>
      </c>
      <c r="D1597" s="23" t="s">
        <v>7048</v>
      </c>
      <c r="E1597" s="23" t="s">
        <v>127</v>
      </c>
      <c r="F1597" s="23">
        <v>100000042</v>
      </c>
      <c r="G1597" s="23">
        <v>19</v>
      </c>
      <c r="H1597" s="5" t="str">
        <f t="shared" si="49"/>
        <v>Jaanai GordonWest Ham</v>
      </c>
      <c r="I1597" s="23" t="s">
        <v>10075</v>
      </c>
      <c r="J1597" s="23" t="s">
        <v>339</v>
      </c>
    </row>
    <row r="1598" spans="1:10" ht="17.100000000000001">
      <c r="A1598" s="23" t="s">
        <v>10076</v>
      </c>
      <c r="B1598" s="23" t="str">
        <f t="shared" si="48"/>
        <v>Kellan Gordon</v>
      </c>
      <c r="C1598" s="23" t="s">
        <v>339</v>
      </c>
      <c r="D1598" s="23" t="s">
        <v>7054</v>
      </c>
      <c r="E1598" s="23" t="s">
        <v>275</v>
      </c>
      <c r="F1598" s="23">
        <v>100000051</v>
      </c>
      <c r="G1598" s="23">
        <v>17</v>
      </c>
      <c r="H1598" s="5" t="str">
        <f t="shared" si="49"/>
        <v>Kellan GordonDerby</v>
      </c>
      <c r="I1598" s="23" t="s">
        <v>10077</v>
      </c>
      <c r="J1598" s="23" t="s">
        <v>339</v>
      </c>
    </row>
    <row r="1599" spans="1:10" ht="17.100000000000001">
      <c r="A1599" s="23" t="s">
        <v>10078</v>
      </c>
      <c r="B1599" s="23" t="str">
        <f t="shared" si="48"/>
        <v>Rohdell Gordon</v>
      </c>
      <c r="C1599" s="23" t="s">
        <v>339</v>
      </c>
      <c r="D1599" s="23" t="s">
        <v>7180</v>
      </c>
      <c r="E1599" s="23" t="s">
        <v>259</v>
      </c>
      <c r="F1599" s="23" t="s">
        <v>7090</v>
      </c>
      <c r="G1599" s="23">
        <v>19</v>
      </c>
      <c r="H1599" s="5" t="str">
        <f t="shared" si="49"/>
        <v>Rohdell GordonStevenage</v>
      </c>
      <c r="I1599" s="23" t="s">
        <v>10079</v>
      </c>
      <c r="J1599" s="23" t="s">
        <v>339</v>
      </c>
    </row>
    <row r="1600" spans="1:10" ht="17.100000000000001">
      <c r="A1600" s="23" t="s">
        <v>10080</v>
      </c>
      <c r="B1600" s="23" t="str">
        <f t="shared" si="48"/>
        <v>Terry Gornell</v>
      </c>
      <c r="C1600" s="23" t="s">
        <v>339</v>
      </c>
      <c r="D1600" s="23" t="s">
        <v>7034</v>
      </c>
      <c r="E1600" s="23" t="s">
        <v>378</v>
      </c>
      <c r="F1600" s="23" t="s">
        <v>18</v>
      </c>
      <c r="G1600" s="23">
        <v>25</v>
      </c>
      <c r="H1600" s="5" t="str">
        <f t="shared" si="49"/>
        <v>Terry GornellAccrington</v>
      </c>
      <c r="I1600" s="23" t="s">
        <v>10081</v>
      </c>
      <c r="J1600" s="23" t="s">
        <v>339</v>
      </c>
    </row>
    <row r="1601" spans="1:10" ht="17.100000000000001">
      <c r="A1601" s="23" t="s">
        <v>10082</v>
      </c>
      <c r="B1601" s="23" t="str">
        <f t="shared" si="48"/>
        <v>Dan Gosling</v>
      </c>
      <c r="C1601" s="23" t="s">
        <v>339</v>
      </c>
      <c r="D1601" s="23" t="s">
        <v>7042</v>
      </c>
      <c r="E1601" s="23" t="s">
        <v>836</v>
      </c>
      <c r="F1601" s="23" t="s">
        <v>7125</v>
      </c>
      <c r="G1601" s="23">
        <v>25</v>
      </c>
      <c r="H1601" s="5" t="str">
        <f t="shared" si="49"/>
        <v>Dan GoslingBournemouth</v>
      </c>
      <c r="I1601" s="23" t="s">
        <v>10083</v>
      </c>
      <c r="J1601" s="23" t="s">
        <v>339</v>
      </c>
    </row>
    <row r="1602" spans="1:10" ht="17.100000000000001">
      <c r="A1602" s="23" t="s">
        <v>10084</v>
      </c>
      <c r="B1602" s="23" t="str">
        <f t="shared" ref="B1602:B1665" si="50">MID(A1602 &amp; " " &amp; A1602, FIND(", ", A1602) + 2, LEN(A1602) - FIND(", ", A1602) - 1) &amp; " " &amp; LEFT(A1602, FIND(", ", A1602) - 1)</f>
        <v>Sean Goss</v>
      </c>
      <c r="C1602" s="23" t="s">
        <v>339</v>
      </c>
      <c r="D1602" s="23" t="s">
        <v>212</v>
      </c>
      <c r="E1602" s="23" t="s">
        <v>182</v>
      </c>
      <c r="F1602" s="23">
        <v>100000042</v>
      </c>
      <c r="G1602" s="23">
        <v>19</v>
      </c>
      <c r="H1602" s="5" t="str">
        <f t="shared" ref="H1602:H1665" si="51">B1602 &amp; E1602</f>
        <v>Sean GossMan Utd</v>
      </c>
      <c r="I1602" s="23" t="s">
        <v>7588</v>
      </c>
      <c r="J1602" s="23" t="s">
        <v>339</v>
      </c>
    </row>
    <row r="1603" spans="1:10" ht="17.100000000000001">
      <c r="A1603" s="23" t="s">
        <v>10085</v>
      </c>
      <c r="B1603" s="23" t="str">
        <f t="shared" si="50"/>
        <v>Toby Gostling</v>
      </c>
      <c r="C1603" s="23" t="s">
        <v>339</v>
      </c>
      <c r="D1603" s="23" t="s">
        <v>7867</v>
      </c>
      <c r="E1603" s="23" t="s">
        <v>5666</v>
      </c>
      <c r="F1603" s="23" t="s">
        <v>5666</v>
      </c>
      <c r="G1603" s="23">
        <v>19</v>
      </c>
      <c r="H1603" s="5" t="str">
        <f t="shared" si="51"/>
        <v>Toby GostlingNaN</v>
      </c>
      <c r="I1603" s="23" t="s">
        <v>10086</v>
      </c>
      <c r="J1603" s="23" t="s">
        <v>339</v>
      </c>
    </row>
    <row r="1604" spans="1:10" ht="17.100000000000001">
      <c r="A1604" s="23" t="s">
        <v>10087</v>
      </c>
      <c r="B1604" s="23" t="str">
        <f t="shared" si="50"/>
        <v>Jeff Goulding</v>
      </c>
      <c r="C1604" s="23" t="s">
        <v>339</v>
      </c>
      <c r="D1604" s="23" t="s">
        <v>7048</v>
      </c>
      <c r="E1604" s="23" t="s">
        <v>5666</v>
      </c>
      <c r="F1604" s="23" t="s">
        <v>5666</v>
      </c>
      <c r="G1604" s="23">
        <v>31</v>
      </c>
      <c r="H1604" s="5" t="str">
        <f t="shared" si="51"/>
        <v>Jeff GouldingNaN</v>
      </c>
      <c r="I1604" s="23" t="s">
        <v>10088</v>
      </c>
      <c r="J1604" s="23" t="s">
        <v>339</v>
      </c>
    </row>
    <row r="1605" spans="1:10" ht="17.100000000000001">
      <c r="A1605" s="23" t="s">
        <v>10089</v>
      </c>
      <c r="B1605" s="23" t="str">
        <f t="shared" si="50"/>
        <v>Liam Goulding</v>
      </c>
      <c r="C1605" s="23" t="s">
        <v>339</v>
      </c>
      <c r="D1605" s="23" t="s">
        <v>7283</v>
      </c>
      <c r="E1605" s="23" t="s">
        <v>378</v>
      </c>
      <c r="F1605" s="23" t="s">
        <v>7090</v>
      </c>
      <c r="G1605" s="23">
        <v>19</v>
      </c>
      <c r="H1605" s="5" t="str">
        <f t="shared" si="51"/>
        <v>Liam GouldingAccrington</v>
      </c>
      <c r="I1605" s="23" t="s">
        <v>7726</v>
      </c>
      <c r="J1605" s="23" t="s">
        <v>339</v>
      </c>
    </row>
    <row r="1606" spans="1:10" ht="17.100000000000001">
      <c r="A1606" s="23" t="s">
        <v>10090</v>
      </c>
      <c r="B1606" s="23" t="str">
        <f t="shared" si="50"/>
        <v>Cameron Gow</v>
      </c>
      <c r="C1606" s="23" t="s">
        <v>339</v>
      </c>
      <c r="D1606" s="23" t="s">
        <v>7074</v>
      </c>
      <c r="E1606" s="23" t="s">
        <v>73</v>
      </c>
      <c r="F1606" s="23">
        <v>100000053</v>
      </c>
      <c r="G1606" s="23">
        <v>16</v>
      </c>
      <c r="H1606" s="5" t="str">
        <f t="shared" si="51"/>
        <v>Cameron GowPeterborough</v>
      </c>
      <c r="I1606" s="23" t="s">
        <v>10091</v>
      </c>
      <c r="J1606" s="23" t="s">
        <v>339</v>
      </c>
    </row>
    <row r="1607" spans="1:10" ht="17.100000000000001">
      <c r="A1607" s="23" t="s">
        <v>10092</v>
      </c>
      <c r="B1607" s="23" t="str">
        <f t="shared" si="50"/>
        <v>Tom Gowans</v>
      </c>
      <c r="C1607" s="23" t="s">
        <v>339</v>
      </c>
      <c r="D1607" s="23" t="s">
        <v>166</v>
      </c>
      <c r="E1607" s="23" t="s">
        <v>5666</v>
      </c>
      <c r="F1607" s="23" t="s">
        <v>5666</v>
      </c>
      <c r="G1607" s="23">
        <v>20</v>
      </c>
      <c r="H1607" s="5" t="str">
        <f t="shared" si="51"/>
        <v>Tom GowansNaN</v>
      </c>
      <c r="I1607" s="23" t="s">
        <v>10093</v>
      </c>
      <c r="J1607" s="23" t="s">
        <v>339</v>
      </c>
    </row>
    <row r="1608" spans="1:10" ht="17.100000000000001">
      <c r="A1608" s="23" t="s">
        <v>10094</v>
      </c>
      <c r="B1608" s="23" t="str">
        <f t="shared" si="50"/>
        <v>Josh Gowling</v>
      </c>
      <c r="C1608" s="23" t="s">
        <v>339</v>
      </c>
      <c r="D1608" s="23" t="s">
        <v>7462</v>
      </c>
      <c r="E1608" s="23" t="s">
        <v>3854</v>
      </c>
      <c r="F1608" s="23" t="s">
        <v>7081</v>
      </c>
      <c r="G1608" s="23">
        <v>31</v>
      </c>
      <c r="H1608" s="5" t="str">
        <f t="shared" si="51"/>
        <v>Josh GowlingGrimsby</v>
      </c>
      <c r="I1608" s="23" t="s">
        <v>10095</v>
      </c>
      <c r="J1608" s="23" t="s">
        <v>339</v>
      </c>
    </row>
    <row r="1609" spans="1:10" ht="17.100000000000001">
      <c r="A1609" s="23" t="s">
        <v>10096</v>
      </c>
      <c r="B1609" s="23" t="str">
        <f t="shared" si="50"/>
        <v>Lewis Grabban</v>
      </c>
      <c r="C1609" s="23" t="s">
        <v>339</v>
      </c>
      <c r="D1609" s="23" t="s">
        <v>7048</v>
      </c>
      <c r="E1609" s="23" t="s">
        <v>657</v>
      </c>
      <c r="F1609" s="23" t="s">
        <v>7125</v>
      </c>
      <c r="G1609" s="23">
        <v>27</v>
      </c>
      <c r="H1609" s="5" t="str">
        <f t="shared" si="51"/>
        <v>Lewis GrabbanNorwich</v>
      </c>
      <c r="I1609" s="23" t="s">
        <v>10097</v>
      </c>
      <c r="J1609" s="23" t="s">
        <v>339</v>
      </c>
    </row>
    <row r="1610" spans="1:10" ht="17.100000000000001">
      <c r="A1610" s="23" t="s">
        <v>10098</v>
      </c>
      <c r="B1610" s="23" t="str">
        <f t="shared" si="50"/>
        <v>Sean Grace</v>
      </c>
      <c r="C1610" s="23" t="s">
        <v>339</v>
      </c>
      <c r="D1610" s="23" t="s">
        <v>7051</v>
      </c>
      <c r="E1610" s="23" t="s">
        <v>5666</v>
      </c>
      <c r="F1610" s="23" t="s">
        <v>5666</v>
      </c>
      <c r="G1610" s="23">
        <v>21</v>
      </c>
      <c r="H1610" s="5" t="str">
        <f t="shared" si="51"/>
        <v>Sean GraceNaN</v>
      </c>
      <c r="I1610" s="23" t="s">
        <v>7678</v>
      </c>
      <c r="J1610" s="23" t="s">
        <v>339</v>
      </c>
    </row>
    <row r="1611" spans="1:10" ht="17.100000000000001">
      <c r="A1611" s="23" t="s">
        <v>10099</v>
      </c>
      <c r="B1611" s="23" t="str">
        <f t="shared" si="50"/>
        <v>Danny Graham</v>
      </c>
      <c r="C1611" s="23" t="s">
        <v>339</v>
      </c>
      <c r="D1611" s="23" t="s">
        <v>7048</v>
      </c>
      <c r="E1611" s="23" t="s">
        <v>669</v>
      </c>
      <c r="F1611" s="23" t="s">
        <v>7125</v>
      </c>
      <c r="G1611" s="23">
        <v>29</v>
      </c>
      <c r="H1611" s="5" t="str">
        <f t="shared" si="51"/>
        <v>Danny GrahamSunderland</v>
      </c>
      <c r="I1611" s="23" t="s">
        <v>10100</v>
      </c>
      <c r="J1611" s="23" t="s">
        <v>339</v>
      </c>
    </row>
    <row r="1612" spans="1:10" ht="17.100000000000001">
      <c r="A1612" s="23" t="s">
        <v>10101</v>
      </c>
      <c r="B1612" s="23" t="str">
        <f t="shared" si="50"/>
        <v>Dion Graham</v>
      </c>
      <c r="C1612" s="23" t="s">
        <v>339</v>
      </c>
      <c r="D1612" s="23" t="s">
        <v>7173</v>
      </c>
      <c r="E1612" s="23" t="s">
        <v>5666</v>
      </c>
      <c r="F1612" s="23" t="s">
        <v>5666</v>
      </c>
      <c r="G1612" s="23">
        <v>18</v>
      </c>
      <c r="H1612" s="5" t="str">
        <f t="shared" si="51"/>
        <v>Dion GrahamNaN</v>
      </c>
      <c r="I1612" s="23" t="s">
        <v>10102</v>
      </c>
      <c r="J1612" s="23" t="s">
        <v>339</v>
      </c>
    </row>
    <row r="1613" spans="1:10" ht="17.100000000000001">
      <c r="A1613" s="23" t="s">
        <v>10103</v>
      </c>
      <c r="B1613" s="23" t="str">
        <f t="shared" si="50"/>
        <v>Jordan Graham</v>
      </c>
      <c r="C1613" s="23" t="s">
        <v>339</v>
      </c>
      <c r="D1613" s="23" t="s">
        <v>7034</v>
      </c>
      <c r="E1613" s="23" t="s">
        <v>190</v>
      </c>
      <c r="F1613" s="23">
        <v>100000054</v>
      </c>
      <c r="G1613" s="23">
        <v>17</v>
      </c>
      <c r="H1613" s="5" t="str">
        <f t="shared" si="51"/>
        <v>Jordan GrahamOxford</v>
      </c>
      <c r="I1613" s="23" t="s">
        <v>10104</v>
      </c>
      <c r="J1613" s="23" t="s">
        <v>339</v>
      </c>
    </row>
    <row r="1614" spans="1:10" ht="17.100000000000001">
      <c r="A1614" s="23" t="s">
        <v>10103</v>
      </c>
      <c r="B1614" s="23" t="str">
        <f t="shared" si="50"/>
        <v>Jordan Graham</v>
      </c>
      <c r="C1614" s="23" t="s">
        <v>9393</v>
      </c>
      <c r="D1614" s="23" t="s">
        <v>7039</v>
      </c>
      <c r="E1614" s="23" t="s">
        <v>263</v>
      </c>
      <c r="F1614" s="23" t="s">
        <v>91</v>
      </c>
      <c r="G1614" s="23">
        <v>20</v>
      </c>
      <c r="H1614" s="5" t="str">
        <f t="shared" si="51"/>
        <v>Jordan GrahamWolves</v>
      </c>
      <c r="I1614" s="23" t="s">
        <v>10025</v>
      </c>
      <c r="J1614" s="23" t="s">
        <v>339</v>
      </c>
    </row>
    <row r="1615" spans="1:10" ht="17.100000000000001">
      <c r="A1615" s="23" t="s">
        <v>10105</v>
      </c>
      <c r="B1615" s="23" t="str">
        <f t="shared" si="50"/>
        <v>Kieran Graham</v>
      </c>
      <c r="C1615" s="23" t="s">
        <v>339</v>
      </c>
      <c r="D1615" s="23" t="s">
        <v>7153</v>
      </c>
      <c r="E1615" s="23" t="s">
        <v>669</v>
      </c>
      <c r="F1615" s="23">
        <v>100000051</v>
      </c>
      <c r="G1615" s="23">
        <v>17</v>
      </c>
      <c r="H1615" s="5" t="str">
        <f t="shared" si="51"/>
        <v>Kieran GrahamSunderland</v>
      </c>
      <c r="I1615" s="23" t="s">
        <v>10106</v>
      </c>
      <c r="J1615" s="23" t="s">
        <v>339</v>
      </c>
    </row>
    <row r="1616" spans="1:10" ht="17.100000000000001">
      <c r="A1616" s="23" t="s">
        <v>10107</v>
      </c>
      <c r="B1616" s="23" t="str">
        <f t="shared" si="50"/>
        <v>Charlie Grainger</v>
      </c>
      <c r="C1616" s="23" t="s">
        <v>339</v>
      </c>
      <c r="D1616" s="23" t="s">
        <v>166</v>
      </c>
      <c r="E1616" s="23" t="s">
        <v>231</v>
      </c>
      <c r="F1616" s="23" t="s">
        <v>18</v>
      </c>
      <c r="G1616" s="23">
        <v>18</v>
      </c>
      <c r="H1616" s="5" t="str">
        <f t="shared" si="51"/>
        <v>Charlie GraingerLeyton Orient</v>
      </c>
      <c r="I1616" s="23" t="s">
        <v>10108</v>
      </c>
      <c r="J1616" s="23" t="s">
        <v>339</v>
      </c>
    </row>
    <row r="1617" spans="1:10" ht="17.100000000000001">
      <c r="A1617" s="23" t="s">
        <v>10109</v>
      </c>
      <c r="B1617" s="23" t="str">
        <f t="shared" si="50"/>
        <v>Danny Grainger</v>
      </c>
      <c r="C1617" s="23" t="s">
        <v>339</v>
      </c>
      <c r="D1617" s="23" t="s">
        <v>7303</v>
      </c>
      <c r="E1617" s="23" t="s">
        <v>370</v>
      </c>
      <c r="F1617" s="23" t="s">
        <v>18</v>
      </c>
      <c r="G1617" s="23">
        <v>28</v>
      </c>
      <c r="H1617" s="5" t="str">
        <f t="shared" si="51"/>
        <v>Danny GraingerCarlisle</v>
      </c>
      <c r="I1617" s="23" t="s">
        <v>10110</v>
      </c>
      <c r="J1617" s="23" t="s">
        <v>339</v>
      </c>
    </row>
    <row r="1618" spans="1:10" ht="17.100000000000001">
      <c r="A1618" s="23" t="s">
        <v>10111</v>
      </c>
      <c r="B1618" s="23" t="str">
        <f t="shared" si="50"/>
        <v>Simon Grand</v>
      </c>
      <c r="C1618" s="23" t="s">
        <v>339</v>
      </c>
      <c r="D1618" s="23" t="s">
        <v>7051</v>
      </c>
      <c r="E1618" s="23" t="s">
        <v>2232</v>
      </c>
      <c r="F1618" s="23" t="s">
        <v>7081</v>
      </c>
      <c r="G1618" s="23">
        <v>31</v>
      </c>
      <c r="H1618" s="5" t="str">
        <f t="shared" si="51"/>
        <v>Simon GrandBarrow</v>
      </c>
      <c r="I1618" s="23" t="s">
        <v>10112</v>
      </c>
      <c r="J1618" s="23" t="s">
        <v>339</v>
      </c>
    </row>
    <row r="1619" spans="1:10" ht="17.100000000000001">
      <c r="A1619" s="23" t="s">
        <v>10113</v>
      </c>
      <c r="B1619" s="23" t="str">
        <f t="shared" si="50"/>
        <v>Jermaine Grandison</v>
      </c>
      <c r="C1619" s="23" t="s">
        <v>7665</v>
      </c>
      <c r="D1619" s="23" t="s">
        <v>7462</v>
      </c>
      <c r="E1619" s="23" t="s">
        <v>112</v>
      </c>
      <c r="F1619" s="23" t="s">
        <v>38</v>
      </c>
      <c r="G1619" s="23">
        <v>24</v>
      </c>
      <c r="H1619" s="5" t="str">
        <f t="shared" si="51"/>
        <v>Jermaine GrandisonShrewsbury</v>
      </c>
      <c r="I1619" s="23" t="s">
        <v>10114</v>
      </c>
      <c r="J1619" s="23" t="s">
        <v>339</v>
      </c>
    </row>
    <row r="1620" spans="1:10" ht="17.100000000000001">
      <c r="A1620" s="23" t="s">
        <v>10115</v>
      </c>
      <c r="B1620" s="23" t="str">
        <f t="shared" si="50"/>
        <v>James Granger</v>
      </c>
      <c r="C1620" s="23" t="s">
        <v>339</v>
      </c>
      <c r="D1620" s="23" t="s">
        <v>7283</v>
      </c>
      <c r="E1620" s="23" t="s">
        <v>5666</v>
      </c>
      <c r="F1620" s="23" t="s">
        <v>5666</v>
      </c>
      <c r="G1620" s="23">
        <v>18</v>
      </c>
      <c r="H1620" s="5" t="str">
        <f t="shared" si="51"/>
        <v>James GrangerNaN</v>
      </c>
      <c r="I1620" s="23" t="s">
        <v>8742</v>
      </c>
      <c r="J1620" s="23" t="s">
        <v>339</v>
      </c>
    </row>
    <row r="1621" spans="1:10" ht="17.100000000000001">
      <c r="A1621" s="23" t="s">
        <v>10116</v>
      </c>
      <c r="B1621" s="23" t="str">
        <f t="shared" si="50"/>
        <v>Aidan Grant</v>
      </c>
      <c r="C1621" s="23" t="s">
        <v>339</v>
      </c>
      <c r="D1621" s="23" t="s">
        <v>166</v>
      </c>
      <c r="E1621" s="23" t="s">
        <v>2443</v>
      </c>
      <c r="F1621" s="23" t="s">
        <v>7081</v>
      </c>
      <c r="G1621" s="23">
        <v>20</v>
      </c>
      <c r="H1621" s="5" t="str">
        <f t="shared" si="51"/>
        <v>Aidan GrantLincoln</v>
      </c>
      <c r="I1621" s="23" t="s">
        <v>10117</v>
      </c>
      <c r="J1621" s="23" t="s">
        <v>339</v>
      </c>
    </row>
    <row r="1622" spans="1:10" ht="17.100000000000001">
      <c r="A1622" s="23" t="s">
        <v>10118</v>
      </c>
      <c r="B1622" s="23" t="str">
        <f t="shared" si="50"/>
        <v>Anthony Grant</v>
      </c>
      <c r="C1622" s="23" t="s">
        <v>339</v>
      </c>
      <c r="D1622" s="23" t="s">
        <v>7253</v>
      </c>
      <c r="E1622" s="23" t="s">
        <v>200</v>
      </c>
      <c r="F1622" s="23" t="s">
        <v>38</v>
      </c>
      <c r="G1622" s="23">
        <v>28</v>
      </c>
      <c r="H1622" s="5" t="str">
        <f t="shared" si="51"/>
        <v>Anthony GrantPort Vale</v>
      </c>
      <c r="I1622" s="23" t="s">
        <v>10119</v>
      </c>
      <c r="J1622" s="23" t="s">
        <v>339</v>
      </c>
    </row>
    <row r="1623" spans="1:10" ht="17.100000000000001">
      <c r="A1623" s="23" t="s">
        <v>10120</v>
      </c>
      <c r="B1623" s="23" t="str">
        <f t="shared" si="50"/>
        <v>Ben Grant</v>
      </c>
      <c r="C1623" s="23" t="s">
        <v>339</v>
      </c>
      <c r="D1623" s="23" t="s">
        <v>7272</v>
      </c>
      <c r="E1623" s="23" t="s">
        <v>5666</v>
      </c>
      <c r="F1623" s="23" t="s">
        <v>5666</v>
      </c>
      <c r="G1623" s="23">
        <v>18</v>
      </c>
      <c r="H1623" s="5" t="str">
        <f t="shared" si="51"/>
        <v>Ben GrantNaN</v>
      </c>
      <c r="I1623" s="23" t="s">
        <v>9576</v>
      </c>
      <c r="J1623" s="23" t="s">
        <v>339</v>
      </c>
    </row>
    <row r="1624" spans="1:10" ht="17.100000000000001">
      <c r="A1624" s="23" t="s">
        <v>10120</v>
      </c>
      <c r="B1624" s="23" t="str">
        <f t="shared" si="50"/>
        <v>Ben Grant</v>
      </c>
      <c r="C1624" s="23" t="s">
        <v>339</v>
      </c>
      <c r="D1624" s="23" t="s">
        <v>7220</v>
      </c>
      <c r="E1624" s="23" t="s">
        <v>5666</v>
      </c>
      <c r="F1624" s="23" t="s">
        <v>5666</v>
      </c>
      <c r="G1624" s="23">
        <v>19</v>
      </c>
      <c r="H1624" s="5" t="str">
        <f t="shared" si="51"/>
        <v>Ben GrantNaN</v>
      </c>
      <c r="I1624" s="23" t="s">
        <v>7098</v>
      </c>
      <c r="J1624" s="23" t="s">
        <v>339</v>
      </c>
    </row>
    <row r="1625" spans="1:10" ht="17.100000000000001">
      <c r="A1625" s="23" t="s">
        <v>10121</v>
      </c>
      <c r="B1625" s="23" t="str">
        <f t="shared" si="50"/>
        <v>Bobby Grant</v>
      </c>
      <c r="C1625" s="23" t="s">
        <v>339</v>
      </c>
      <c r="D1625" s="23" t="s">
        <v>7342</v>
      </c>
      <c r="E1625" s="23" t="s">
        <v>671</v>
      </c>
      <c r="F1625" s="23" t="s">
        <v>38</v>
      </c>
      <c r="G1625" s="23">
        <v>25</v>
      </c>
      <c r="H1625" s="5" t="str">
        <f t="shared" si="51"/>
        <v>Bobby GrantFleetwood</v>
      </c>
      <c r="I1625" s="23" t="s">
        <v>7529</v>
      </c>
      <c r="J1625" s="23" t="s">
        <v>339</v>
      </c>
    </row>
    <row r="1626" spans="1:10" ht="17.100000000000001">
      <c r="A1626" s="23" t="s">
        <v>10122</v>
      </c>
      <c r="B1626" s="23" t="str">
        <f t="shared" si="50"/>
        <v>Conor Grant</v>
      </c>
      <c r="C1626" s="23" t="s">
        <v>339</v>
      </c>
      <c r="D1626" s="23" t="s">
        <v>7042</v>
      </c>
      <c r="E1626" s="23" t="s">
        <v>329</v>
      </c>
      <c r="F1626" s="23">
        <v>100000042</v>
      </c>
      <c r="G1626" s="23">
        <v>20</v>
      </c>
      <c r="H1626" s="5" t="str">
        <f t="shared" si="51"/>
        <v>Conor GrantEverton</v>
      </c>
      <c r="I1626" s="23" t="s">
        <v>9003</v>
      </c>
      <c r="J1626" s="23" t="s">
        <v>339</v>
      </c>
    </row>
    <row r="1627" spans="1:10" ht="17.100000000000001">
      <c r="A1627" s="23" t="s">
        <v>10123</v>
      </c>
      <c r="B1627" s="23" t="str">
        <f t="shared" si="50"/>
        <v>Freddie Grant</v>
      </c>
      <c r="C1627" s="23" t="s">
        <v>339</v>
      </c>
      <c r="D1627" s="23" t="s">
        <v>8416</v>
      </c>
      <c r="E1627" s="23" t="s">
        <v>190</v>
      </c>
      <c r="F1627" s="23">
        <v>100000045</v>
      </c>
      <c r="G1627" s="23">
        <v>18</v>
      </c>
      <c r="H1627" s="5" t="str">
        <f t="shared" si="51"/>
        <v>Freddie GrantOxford</v>
      </c>
      <c r="I1627" s="23" t="s">
        <v>7251</v>
      </c>
      <c r="J1627" s="23" t="s">
        <v>339</v>
      </c>
    </row>
    <row r="1628" spans="1:10" ht="17.100000000000001">
      <c r="A1628" s="23" t="s">
        <v>10124</v>
      </c>
      <c r="B1628" s="23" t="str">
        <f t="shared" si="50"/>
        <v>Jordan Grant</v>
      </c>
      <c r="C1628" s="23" t="s">
        <v>339</v>
      </c>
      <c r="D1628" s="23" t="s">
        <v>7051</v>
      </c>
      <c r="E1628" s="23" t="s">
        <v>204</v>
      </c>
      <c r="F1628" s="23">
        <v>100000052</v>
      </c>
      <c r="G1628" s="23">
        <v>16</v>
      </c>
      <c r="H1628" s="5" t="str">
        <f t="shared" si="51"/>
        <v>Jordan GrantBolton</v>
      </c>
      <c r="I1628" s="23" t="s">
        <v>8996</v>
      </c>
      <c r="J1628" s="23" t="s">
        <v>339</v>
      </c>
    </row>
    <row r="1629" spans="1:10" ht="17.100000000000001">
      <c r="A1629" s="23" t="s">
        <v>10125</v>
      </c>
      <c r="B1629" s="23" t="str">
        <f t="shared" si="50"/>
        <v>Jorge Grant</v>
      </c>
      <c r="C1629" s="23" t="s">
        <v>339</v>
      </c>
      <c r="D1629" s="23" t="s">
        <v>7102</v>
      </c>
      <c r="E1629" s="23" t="s">
        <v>332</v>
      </c>
      <c r="F1629" s="23" t="s">
        <v>91</v>
      </c>
      <c r="G1629" s="23">
        <v>20</v>
      </c>
      <c r="H1629" s="5" t="str">
        <f t="shared" si="51"/>
        <v>Jorge GrantNottm Forest</v>
      </c>
      <c r="I1629" s="23" t="s">
        <v>8994</v>
      </c>
      <c r="J1629" s="23" t="s">
        <v>339</v>
      </c>
    </row>
    <row r="1630" spans="1:10" ht="17.100000000000001">
      <c r="A1630" s="23" t="s">
        <v>10126</v>
      </c>
      <c r="B1630" s="23" t="str">
        <f t="shared" si="50"/>
        <v>Josh Grant</v>
      </c>
      <c r="C1630" s="23" t="s">
        <v>7038</v>
      </c>
      <c r="D1630" s="23" t="s">
        <v>7146</v>
      </c>
      <c r="E1630" s="23" t="s">
        <v>169</v>
      </c>
      <c r="F1630" s="23">
        <v>100000051</v>
      </c>
      <c r="G1630" s="23">
        <v>16</v>
      </c>
      <c r="H1630" s="5" t="str">
        <f t="shared" si="51"/>
        <v>Josh GrantChelsea</v>
      </c>
      <c r="I1630" s="23" t="s">
        <v>10127</v>
      </c>
      <c r="J1630" s="23" t="s">
        <v>339</v>
      </c>
    </row>
    <row r="1631" spans="1:10" ht="17.100000000000001">
      <c r="A1631" s="23" t="s">
        <v>10128</v>
      </c>
      <c r="B1631" s="23" t="str">
        <f t="shared" si="50"/>
        <v>Lee Grant</v>
      </c>
      <c r="C1631" s="23" t="s">
        <v>339</v>
      </c>
      <c r="D1631" s="23" t="s">
        <v>166</v>
      </c>
      <c r="E1631" s="23" t="s">
        <v>275</v>
      </c>
      <c r="F1631" s="23" t="s">
        <v>91</v>
      </c>
      <c r="G1631" s="23">
        <v>32</v>
      </c>
      <c r="H1631" s="5" t="str">
        <f t="shared" si="51"/>
        <v>Lee GrantDerby</v>
      </c>
      <c r="I1631" s="23" t="s">
        <v>10129</v>
      </c>
      <c r="J1631" s="23" t="s">
        <v>339</v>
      </c>
    </row>
    <row r="1632" spans="1:10" ht="17.100000000000001">
      <c r="A1632" s="23" t="s">
        <v>10130</v>
      </c>
      <c r="B1632" s="23" t="str">
        <f t="shared" si="50"/>
        <v>Andre Gray</v>
      </c>
      <c r="C1632" s="23" t="s">
        <v>339</v>
      </c>
      <c r="D1632" s="23" t="s">
        <v>7054</v>
      </c>
      <c r="E1632" s="23" t="s">
        <v>107</v>
      </c>
      <c r="F1632" s="23" t="s">
        <v>91</v>
      </c>
      <c r="G1632" s="23">
        <v>24</v>
      </c>
      <c r="H1632" s="5" t="str">
        <f t="shared" si="51"/>
        <v>Andre GrayBurnley</v>
      </c>
      <c r="I1632" s="23" t="s">
        <v>10131</v>
      </c>
      <c r="J1632" s="23" t="s">
        <v>339</v>
      </c>
    </row>
    <row r="1633" spans="1:10" ht="17.100000000000001">
      <c r="A1633" s="23" t="s">
        <v>10132</v>
      </c>
      <c r="B1633" s="23" t="str">
        <f t="shared" si="50"/>
        <v>Demarai Gray</v>
      </c>
      <c r="C1633" s="23" t="s">
        <v>339</v>
      </c>
      <c r="D1633" s="23" t="s">
        <v>7039</v>
      </c>
      <c r="E1633" s="23" t="s">
        <v>284</v>
      </c>
      <c r="F1633" s="23" t="s">
        <v>91</v>
      </c>
      <c r="G1633" s="23">
        <v>19</v>
      </c>
      <c r="H1633" s="5" t="str">
        <f t="shared" si="51"/>
        <v>Demarai GrayBirmingham</v>
      </c>
      <c r="I1633" s="23" t="s">
        <v>10133</v>
      </c>
      <c r="J1633" s="23" t="s">
        <v>339</v>
      </c>
    </row>
    <row r="1634" spans="1:10" ht="17.100000000000001">
      <c r="A1634" s="23" t="s">
        <v>10134</v>
      </c>
      <c r="B1634" s="23" t="str">
        <f t="shared" si="50"/>
        <v>Jake Gray</v>
      </c>
      <c r="C1634" s="23" t="s">
        <v>339</v>
      </c>
      <c r="D1634" s="23" t="s">
        <v>7153</v>
      </c>
      <c r="E1634" s="23" t="s">
        <v>282</v>
      </c>
      <c r="F1634" s="23">
        <v>100000043</v>
      </c>
      <c r="G1634" s="23">
        <v>19</v>
      </c>
      <c r="H1634" s="5" t="str">
        <f t="shared" si="51"/>
        <v>Jake GrayCrystal Palace</v>
      </c>
      <c r="I1634" s="23" t="s">
        <v>10135</v>
      </c>
      <c r="J1634" s="23" t="s">
        <v>339</v>
      </c>
    </row>
    <row r="1635" spans="1:10" ht="17.100000000000001">
      <c r="A1635" s="23" t="s">
        <v>10136</v>
      </c>
      <c r="B1635" s="23" t="str">
        <f t="shared" si="50"/>
        <v>Joe Grayson</v>
      </c>
      <c r="C1635" s="23" t="s">
        <v>339</v>
      </c>
      <c r="D1635" s="23" t="s">
        <v>7042</v>
      </c>
      <c r="E1635" s="23" t="s">
        <v>103</v>
      </c>
      <c r="F1635" s="23">
        <v>100000051</v>
      </c>
      <c r="G1635" s="23">
        <v>16</v>
      </c>
      <c r="H1635" s="5" t="str">
        <f t="shared" si="51"/>
        <v>Joe GraysonBlackburn</v>
      </c>
      <c r="I1635" s="23" t="s">
        <v>10137</v>
      </c>
      <c r="J1635" s="23" t="s">
        <v>339</v>
      </c>
    </row>
    <row r="1636" spans="1:10" ht="17.100000000000001">
      <c r="A1636" s="23" t="s">
        <v>10138</v>
      </c>
      <c r="B1636" s="23" t="str">
        <f t="shared" si="50"/>
        <v>Jack Grealish</v>
      </c>
      <c r="C1636" s="23" t="s">
        <v>7563</v>
      </c>
      <c r="D1636" s="23" t="s">
        <v>7481</v>
      </c>
      <c r="E1636" s="23" t="s">
        <v>116</v>
      </c>
      <c r="F1636" s="23" t="s">
        <v>7125</v>
      </c>
      <c r="G1636" s="23">
        <v>19</v>
      </c>
      <c r="H1636" s="5" t="str">
        <f t="shared" si="51"/>
        <v>Jack GrealishAston Villa</v>
      </c>
      <c r="I1636" s="23" t="s">
        <v>10139</v>
      </c>
      <c r="J1636" s="23" t="s">
        <v>339</v>
      </c>
    </row>
    <row r="1637" spans="1:10" ht="17.100000000000001">
      <c r="A1637" s="23" t="s">
        <v>10140</v>
      </c>
      <c r="B1637" s="23" t="str">
        <f t="shared" si="50"/>
        <v>Benjamin Greasley</v>
      </c>
      <c r="C1637" s="23" t="s">
        <v>339</v>
      </c>
      <c r="D1637" s="23" t="s">
        <v>7170</v>
      </c>
      <c r="E1637" s="23" t="s">
        <v>455</v>
      </c>
      <c r="F1637" s="23">
        <v>100000046</v>
      </c>
      <c r="G1637" s="23">
        <v>17</v>
      </c>
      <c r="H1637" s="5" t="str">
        <f t="shared" si="51"/>
        <v>Benjamin GreasleyDoncaster</v>
      </c>
      <c r="I1637" s="23" t="s">
        <v>7702</v>
      </c>
      <c r="J1637" s="23" t="s">
        <v>339</v>
      </c>
    </row>
    <row r="1638" spans="1:10" ht="17.100000000000001">
      <c r="A1638" s="23" t="s">
        <v>10141</v>
      </c>
      <c r="B1638" s="23" t="str">
        <f t="shared" si="50"/>
        <v>Cameron Greaves</v>
      </c>
      <c r="C1638" s="23" t="s">
        <v>339</v>
      </c>
      <c r="D1638" s="23" t="s">
        <v>166</v>
      </c>
      <c r="E1638" s="23" t="s">
        <v>290</v>
      </c>
      <c r="F1638" s="23">
        <v>100000052</v>
      </c>
      <c r="G1638" s="23">
        <v>16</v>
      </c>
      <c r="H1638" s="5" t="str">
        <f t="shared" si="51"/>
        <v>Cameron GreavesBrentford</v>
      </c>
      <c r="I1638" s="23" t="s">
        <v>9252</v>
      </c>
      <c r="J1638" s="23" t="s">
        <v>339</v>
      </c>
    </row>
    <row r="1639" spans="1:10" ht="17.100000000000001">
      <c r="A1639" s="23" t="s">
        <v>10142</v>
      </c>
      <c r="B1639" s="23" t="str">
        <f t="shared" si="50"/>
        <v>Luke Greaves</v>
      </c>
      <c r="C1639" s="23" t="s">
        <v>339</v>
      </c>
      <c r="D1639" s="23" t="s">
        <v>7462</v>
      </c>
      <c r="E1639" s="23" t="s">
        <v>5666</v>
      </c>
      <c r="F1639" s="23" t="s">
        <v>5666</v>
      </c>
      <c r="G1639" s="23">
        <v>19</v>
      </c>
      <c r="H1639" s="5" t="str">
        <f t="shared" si="51"/>
        <v>Luke GreavesNaN</v>
      </c>
      <c r="I1639" s="23" t="s">
        <v>8036</v>
      </c>
      <c r="J1639" s="23" t="s">
        <v>339</v>
      </c>
    </row>
    <row r="1640" spans="1:10" ht="17.100000000000001">
      <c r="A1640" s="23" t="s">
        <v>10143</v>
      </c>
      <c r="B1640" s="23" t="str">
        <f t="shared" si="50"/>
        <v>Andre Green</v>
      </c>
      <c r="C1640" s="23" t="s">
        <v>339</v>
      </c>
      <c r="D1640" s="23" t="s">
        <v>7039</v>
      </c>
      <c r="E1640" s="23" t="s">
        <v>116</v>
      </c>
      <c r="F1640" s="23">
        <v>100000051</v>
      </c>
      <c r="G1640" s="23">
        <v>16</v>
      </c>
      <c r="H1640" s="5" t="str">
        <f t="shared" si="51"/>
        <v>Andre GreenAston Villa</v>
      </c>
      <c r="I1640" s="23" t="s">
        <v>10144</v>
      </c>
      <c r="J1640" s="23" t="s">
        <v>339</v>
      </c>
    </row>
    <row r="1641" spans="1:10" ht="17.100000000000001">
      <c r="A1641" s="23" t="s">
        <v>10145</v>
      </c>
      <c r="B1641" s="23" t="str">
        <f t="shared" si="50"/>
        <v>Brandon Green</v>
      </c>
      <c r="C1641" s="23" t="s">
        <v>339</v>
      </c>
      <c r="D1641" s="23" t="s">
        <v>7051</v>
      </c>
      <c r="E1641" s="23" t="s">
        <v>177</v>
      </c>
      <c r="F1641" s="23" t="s">
        <v>7090</v>
      </c>
      <c r="G1641" s="23">
        <v>17</v>
      </c>
      <c r="H1641" s="5" t="str">
        <f t="shared" si="51"/>
        <v>Brandon GreenExeter</v>
      </c>
      <c r="I1641" s="23" t="s">
        <v>7704</v>
      </c>
      <c r="J1641" s="23" t="s">
        <v>339</v>
      </c>
    </row>
    <row r="1642" spans="1:10" ht="17.100000000000001">
      <c r="A1642" s="23" t="s">
        <v>10146</v>
      </c>
      <c r="B1642" s="23" t="str">
        <f t="shared" si="50"/>
        <v>Conor Green</v>
      </c>
      <c r="C1642" s="23" t="s">
        <v>339</v>
      </c>
      <c r="D1642" s="23" t="s">
        <v>7408</v>
      </c>
      <c r="E1642" s="23" t="s">
        <v>32</v>
      </c>
      <c r="F1642" s="23">
        <v>100000044</v>
      </c>
      <c r="G1642" s="23">
        <v>18</v>
      </c>
      <c r="H1642" s="5" t="str">
        <f t="shared" si="51"/>
        <v>Conor GreenMansfield</v>
      </c>
      <c r="I1642" s="23" t="s">
        <v>10147</v>
      </c>
      <c r="J1642" s="23" t="s">
        <v>339</v>
      </c>
    </row>
    <row r="1643" spans="1:10" ht="17.100000000000001">
      <c r="A1643" s="23" t="s">
        <v>10148</v>
      </c>
      <c r="B1643" s="23" t="str">
        <f t="shared" si="50"/>
        <v>Danny Green</v>
      </c>
      <c r="C1643" s="23" t="s">
        <v>339</v>
      </c>
      <c r="D1643" s="23" t="s">
        <v>7153</v>
      </c>
      <c r="E1643" s="23" t="s">
        <v>162</v>
      </c>
      <c r="F1643" s="23" t="s">
        <v>18</v>
      </c>
      <c r="G1643" s="23">
        <v>26</v>
      </c>
      <c r="H1643" s="5" t="str">
        <f t="shared" si="51"/>
        <v>Danny GreenLuton</v>
      </c>
      <c r="I1643" s="23" t="s">
        <v>10149</v>
      </c>
      <c r="J1643" s="23" t="s">
        <v>339</v>
      </c>
    </row>
    <row r="1644" spans="1:10" ht="17.100000000000001">
      <c r="A1644" s="23" t="s">
        <v>10150</v>
      </c>
      <c r="B1644" s="23" t="str">
        <f t="shared" si="50"/>
        <v>Devarn Green</v>
      </c>
      <c r="C1644" s="23" t="s">
        <v>339</v>
      </c>
      <c r="D1644" s="23" t="s">
        <v>7124</v>
      </c>
      <c r="E1644" s="23" t="s">
        <v>103</v>
      </c>
      <c r="F1644" s="23">
        <v>100000042</v>
      </c>
      <c r="G1644" s="23">
        <v>18</v>
      </c>
      <c r="H1644" s="5" t="str">
        <f t="shared" si="51"/>
        <v>Devarn GreenBlackburn</v>
      </c>
      <c r="I1644" s="23" t="s">
        <v>8125</v>
      </c>
      <c r="J1644" s="23" t="s">
        <v>339</v>
      </c>
    </row>
    <row r="1645" spans="1:10" ht="17.100000000000001">
      <c r="A1645" s="23" t="s">
        <v>10151</v>
      </c>
      <c r="B1645" s="23" t="str">
        <f t="shared" si="50"/>
        <v>Elliot Green</v>
      </c>
      <c r="C1645" s="23" t="s">
        <v>339</v>
      </c>
      <c r="D1645" s="23" t="s">
        <v>7140</v>
      </c>
      <c r="E1645" s="23" t="s">
        <v>121</v>
      </c>
      <c r="F1645" s="23" t="s">
        <v>7090</v>
      </c>
      <c r="G1645" s="23">
        <v>17</v>
      </c>
      <c r="H1645" s="5" t="str">
        <f t="shared" si="51"/>
        <v>Elliot GreenBristol Rovers</v>
      </c>
      <c r="I1645" s="23" t="s">
        <v>10152</v>
      </c>
      <c r="J1645" s="23" t="s">
        <v>339</v>
      </c>
    </row>
    <row r="1646" spans="1:10" ht="17.100000000000001">
      <c r="A1646" s="23" t="s">
        <v>10153</v>
      </c>
      <c r="B1646" s="23" t="str">
        <f t="shared" si="50"/>
        <v>George Green</v>
      </c>
      <c r="C1646" s="23" t="s">
        <v>339</v>
      </c>
      <c r="D1646" s="23" t="s">
        <v>7102</v>
      </c>
      <c r="E1646" s="23" t="s">
        <v>5666</v>
      </c>
      <c r="F1646" s="23" t="s">
        <v>5666</v>
      </c>
      <c r="G1646" s="23">
        <v>19</v>
      </c>
      <c r="H1646" s="5" t="str">
        <f t="shared" si="51"/>
        <v>George GreenNaN</v>
      </c>
      <c r="I1646" s="23" t="s">
        <v>7411</v>
      </c>
      <c r="J1646" s="23" t="s">
        <v>339</v>
      </c>
    </row>
    <row r="1647" spans="1:10" ht="17.100000000000001">
      <c r="A1647" s="23" t="s">
        <v>10154</v>
      </c>
      <c r="B1647" s="23" t="str">
        <f t="shared" si="50"/>
        <v>Jake Green</v>
      </c>
      <c r="C1647" s="23" t="s">
        <v>339</v>
      </c>
      <c r="D1647" s="23" t="s">
        <v>10155</v>
      </c>
      <c r="E1647" s="23" t="s">
        <v>674</v>
      </c>
      <c r="F1647" s="23" t="s">
        <v>7081</v>
      </c>
      <c r="G1647" s="23">
        <v>21</v>
      </c>
      <c r="H1647" s="5" t="str">
        <f t="shared" si="51"/>
        <v>Jake GreenKidderminster</v>
      </c>
      <c r="I1647" s="23" t="s">
        <v>10156</v>
      </c>
      <c r="J1647" s="23" t="s">
        <v>339</v>
      </c>
    </row>
    <row r="1648" spans="1:10" ht="17.100000000000001">
      <c r="A1648" s="23" t="s">
        <v>10157</v>
      </c>
      <c r="B1648" s="23" t="str">
        <f t="shared" si="50"/>
        <v>James Green</v>
      </c>
      <c r="C1648" s="23" t="s">
        <v>339</v>
      </c>
      <c r="D1648" s="23" t="s">
        <v>8389</v>
      </c>
      <c r="E1648" s="23" t="s">
        <v>5666</v>
      </c>
      <c r="F1648" s="23" t="s">
        <v>5666</v>
      </c>
      <c r="G1648" s="23">
        <v>19</v>
      </c>
      <c r="H1648" s="5" t="str">
        <f t="shared" si="51"/>
        <v>James GreenNaN</v>
      </c>
      <c r="I1648" s="23" t="s">
        <v>10158</v>
      </c>
      <c r="J1648" s="23" t="s">
        <v>339</v>
      </c>
    </row>
    <row r="1649" spans="1:10" ht="17.100000000000001">
      <c r="A1649" s="23" t="s">
        <v>10159</v>
      </c>
      <c r="B1649" s="23" t="str">
        <f t="shared" si="50"/>
        <v>Joe Green</v>
      </c>
      <c r="C1649" s="23" t="s">
        <v>339</v>
      </c>
      <c r="D1649" s="23" t="s">
        <v>166</v>
      </c>
      <c r="E1649" s="23" t="s">
        <v>616</v>
      </c>
      <c r="F1649" s="23">
        <v>100000048</v>
      </c>
      <c r="G1649" s="23">
        <v>20</v>
      </c>
      <c r="H1649" s="5" t="str">
        <f t="shared" si="51"/>
        <v>Joe GreenNewport Co</v>
      </c>
      <c r="I1649" s="23" t="s">
        <v>10160</v>
      </c>
      <c r="J1649" s="23" t="s">
        <v>339</v>
      </c>
    </row>
    <row r="1650" spans="1:10" ht="17.100000000000001">
      <c r="A1650" s="23" t="s">
        <v>10161</v>
      </c>
      <c r="B1650" s="23" t="str">
        <f t="shared" si="50"/>
        <v>Jordan Green</v>
      </c>
      <c r="C1650" s="23" t="s">
        <v>339</v>
      </c>
      <c r="D1650" s="23" t="s">
        <v>7153</v>
      </c>
      <c r="E1650" s="23" t="s">
        <v>836</v>
      </c>
      <c r="F1650" s="23">
        <v>100000048</v>
      </c>
      <c r="G1650" s="23">
        <v>20</v>
      </c>
      <c r="H1650" s="5" t="str">
        <f t="shared" si="51"/>
        <v>Jordan GreenBournemouth</v>
      </c>
      <c r="I1650" s="23" t="s">
        <v>10162</v>
      </c>
      <c r="J1650" s="23" t="s">
        <v>339</v>
      </c>
    </row>
    <row r="1651" spans="1:10" ht="17.100000000000001">
      <c r="A1651" s="23" t="s">
        <v>10163</v>
      </c>
      <c r="B1651" s="23" t="str">
        <f t="shared" si="50"/>
        <v>Kieran Green</v>
      </c>
      <c r="C1651" s="23" t="s">
        <v>339</v>
      </c>
      <c r="D1651" s="23" t="s">
        <v>7042</v>
      </c>
      <c r="E1651" s="23" t="s">
        <v>187</v>
      </c>
      <c r="F1651" s="23">
        <v>100000046</v>
      </c>
      <c r="G1651" s="23">
        <v>18</v>
      </c>
      <c r="H1651" s="5" t="str">
        <f t="shared" si="51"/>
        <v>Kieran GreenHartlepool</v>
      </c>
      <c r="I1651" s="23" t="s">
        <v>10164</v>
      </c>
      <c r="J1651" s="23" t="s">
        <v>339</v>
      </c>
    </row>
    <row r="1652" spans="1:10" ht="17.100000000000001">
      <c r="A1652" s="23" t="s">
        <v>10165</v>
      </c>
      <c r="B1652" s="23" t="str">
        <f t="shared" si="50"/>
        <v>Matt Green</v>
      </c>
      <c r="C1652" s="23" t="s">
        <v>339</v>
      </c>
      <c r="D1652" s="23" t="s">
        <v>7054</v>
      </c>
      <c r="E1652" s="23" t="s">
        <v>32</v>
      </c>
      <c r="F1652" s="23" t="s">
        <v>18</v>
      </c>
      <c r="G1652" s="23">
        <v>28</v>
      </c>
      <c r="H1652" s="5" t="str">
        <f t="shared" si="51"/>
        <v>Matt GreenMansfield</v>
      </c>
      <c r="I1652" s="23" t="s">
        <v>7205</v>
      </c>
      <c r="J1652" s="23" t="s">
        <v>339</v>
      </c>
    </row>
    <row r="1653" spans="1:10" ht="17.100000000000001">
      <c r="A1653" s="23" t="s">
        <v>10166</v>
      </c>
      <c r="B1653" s="23" t="str">
        <f t="shared" si="50"/>
        <v>Mike Green</v>
      </c>
      <c r="C1653" s="23" t="s">
        <v>339</v>
      </c>
      <c r="D1653" s="23" t="s">
        <v>7160</v>
      </c>
      <c r="E1653" s="23" t="s">
        <v>2569</v>
      </c>
      <c r="F1653" s="23" t="s">
        <v>7081</v>
      </c>
      <c r="G1653" s="23">
        <v>26</v>
      </c>
      <c r="H1653" s="5" t="str">
        <f t="shared" si="51"/>
        <v>Mike GreenEastleigh</v>
      </c>
      <c r="I1653" s="23" t="s">
        <v>10167</v>
      </c>
      <c r="J1653" s="23" t="s">
        <v>339</v>
      </c>
    </row>
    <row r="1654" spans="1:10" ht="17.100000000000001">
      <c r="A1654" s="23" t="s">
        <v>10168</v>
      </c>
      <c r="B1654" s="23" t="str">
        <f t="shared" si="50"/>
        <v>Robert Green</v>
      </c>
      <c r="C1654" s="23" t="s">
        <v>339</v>
      </c>
      <c r="D1654" s="23" t="s">
        <v>166</v>
      </c>
      <c r="E1654" s="23" t="s">
        <v>98</v>
      </c>
      <c r="F1654" s="23" t="s">
        <v>91</v>
      </c>
      <c r="G1654" s="23">
        <v>35</v>
      </c>
      <c r="H1654" s="5" t="str">
        <f t="shared" si="51"/>
        <v>Robert GreenQ.P.R.</v>
      </c>
      <c r="I1654" s="23" t="s">
        <v>10169</v>
      </c>
      <c r="J1654" s="23" t="s">
        <v>339</v>
      </c>
    </row>
    <row r="1655" spans="1:10" ht="17.100000000000001">
      <c r="A1655" s="23" t="s">
        <v>10170</v>
      </c>
      <c r="B1655" s="23" t="str">
        <f t="shared" si="50"/>
        <v>Ryan Green</v>
      </c>
      <c r="C1655" s="23" t="s">
        <v>339</v>
      </c>
      <c r="D1655" s="23" t="s">
        <v>7042</v>
      </c>
      <c r="E1655" s="23" t="s">
        <v>449</v>
      </c>
      <c r="F1655" s="23">
        <v>100000052</v>
      </c>
      <c r="G1655" s="23">
        <v>16</v>
      </c>
      <c r="H1655" s="5" t="str">
        <f t="shared" si="51"/>
        <v>Ryan GreenMillwall</v>
      </c>
      <c r="I1655" s="23" t="s">
        <v>7181</v>
      </c>
      <c r="J1655" s="23" t="s">
        <v>339</v>
      </c>
    </row>
    <row r="1656" spans="1:10" ht="17.100000000000001">
      <c r="A1656" s="23" t="s">
        <v>10171</v>
      </c>
      <c r="B1656" s="23" t="str">
        <f t="shared" si="50"/>
        <v>Aaron Greene</v>
      </c>
      <c r="C1656" s="23" t="s">
        <v>339</v>
      </c>
      <c r="D1656" s="23" t="s">
        <v>7408</v>
      </c>
      <c r="E1656" s="23" t="s">
        <v>290</v>
      </c>
      <c r="F1656" s="23">
        <v>100000043</v>
      </c>
      <c r="G1656" s="23">
        <v>20</v>
      </c>
      <c r="H1656" s="5" t="str">
        <f t="shared" si="51"/>
        <v>Aaron GreeneBrentford</v>
      </c>
      <c r="I1656" s="23" t="s">
        <v>10172</v>
      </c>
      <c r="J1656" s="23" t="s">
        <v>339</v>
      </c>
    </row>
    <row r="1657" spans="1:10" ht="17.100000000000001">
      <c r="A1657" s="23" t="s">
        <v>10173</v>
      </c>
      <c r="B1657" s="23" t="str">
        <f t="shared" si="50"/>
        <v>Reiss Greenidge</v>
      </c>
      <c r="C1657" s="23" t="s">
        <v>339</v>
      </c>
      <c r="D1657" s="23" t="s">
        <v>7303</v>
      </c>
      <c r="E1657" s="23" t="s">
        <v>5666</v>
      </c>
      <c r="F1657" s="23" t="s">
        <v>5666</v>
      </c>
      <c r="G1657" s="23">
        <v>18</v>
      </c>
      <c r="H1657" s="5" t="str">
        <f t="shared" si="51"/>
        <v>Reiss GreenidgeNaN</v>
      </c>
      <c r="I1657" s="23" t="s">
        <v>10174</v>
      </c>
      <c r="J1657" s="23" t="s">
        <v>339</v>
      </c>
    </row>
    <row r="1658" spans="1:10" ht="17.100000000000001">
      <c r="A1658" s="23" t="s">
        <v>10175</v>
      </c>
      <c r="B1658" s="23" t="str">
        <f t="shared" si="50"/>
        <v>Danny Greenslade</v>
      </c>
      <c r="C1658" s="23" t="s">
        <v>339</v>
      </c>
      <c r="D1658" s="23" t="s">
        <v>7408</v>
      </c>
      <c r="E1658" s="23" t="s">
        <v>121</v>
      </c>
      <c r="F1658" s="23" t="s">
        <v>18</v>
      </c>
      <c r="G1658" s="23">
        <v>20</v>
      </c>
      <c r="H1658" s="5" t="str">
        <f t="shared" si="51"/>
        <v>Danny GreensladeBristol Rovers</v>
      </c>
      <c r="I1658" s="23" t="s">
        <v>10176</v>
      </c>
      <c r="J1658" s="23" t="s">
        <v>339</v>
      </c>
    </row>
    <row r="1659" spans="1:10" ht="17.100000000000001">
      <c r="A1659" s="23" t="s">
        <v>10177</v>
      </c>
      <c r="B1659" s="23" t="str">
        <f t="shared" si="50"/>
        <v>Rees Greenwood</v>
      </c>
      <c r="C1659" s="23" t="s">
        <v>339</v>
      </c>
      <c r="D1659" s="23" t="s">
        <v>7153</v>
      </c>
      <c r="E1659" s="23" t="s">
        <v>669</v>
      </c>
      <c r="F1659" s="23">
        <v>100000042</v>
      </c>
      <c r="G1659" s="23">
        <v>18</v>
      </c>
      <c r="H1659" s="5" t="str">
        <f t="shared" si="51"/>
        <v>Rees GreenwoodSunderland</v>
      </c>
      <c r="I1659" s="23" t="s">
        <v>10178</v>
      </c>
      <c r="J1659" s="23" t="s">
        <v>339</v>
      </c>
    </row>
    <row r="1660" spans="1:10" ht="17.100000000000001">
      <c r="A1660" s="23" t="s">
        <v>10179</v>
      </c>
      <c r="B1660" s="23" t="str">
        <f t="shared" si="50"/>
        <v>Eshan Greer</v>
      </c>
      <c r="C1660" s="23" t="s">
        <v>339</v>
      </c>
      <c r="D1660" s="23" t="s">
        <v>7124</v>
      </c>
      <c r="E1660" s="23" t="s">
        <v>592</v>
      </c>
      <c r="F1660" s="23" t="s">
        <v>7296</v>
      </c>
      <c r="G1660" s="23">
        <v>16</v>
      </c>
      <c r="H1660" s="5" t="str">
        <f t="shared" si="51"/>
        <v>Eshan GreerAFC Telford</v>
      </c>
      <c r="I1660" s="23" t="s">
        <v>10180</v>
      </c>
      <c r="J1660" s="23" t="s">
        <v>339</v>
      </c>
    </row>
    <row r="1661" spans="1:10" ht="17.100000000000001">
      <c r="A1661" s="23" t="s">
        <v>10181</v>
      </c>
      <c r="B1661" s="23" t="str">
        <f t="shared" si="50"/>
        <v>David Gregory</v>
      </c>
      <c r="C1661" s="23" t="s">
        <v>339</v>
      </c>
      <c r="D1661" s="23" t="s">
        <v>166</v>
      </c>
      <c r="E1661" s="23" t="s">
        <v>282</v>
      </c>
      <c r="F1661" s="23">
        <v>100000043</v>
      </c>
      <c r="G1661" s="23">
        <v>20</v>
      </c>
      <c r="H1661" s="5" t="str">
        <f t="shared" si="51"/>
        <v>David GregoryCrystal Palace</v>
      </c>
      <c r="I1661" s="23" t="s">
        <v>10182</v>
      </c>
      <c r="J1661" s="23" t="s">
        <v>339</v>
      </c>
    </row>
    <row r="1662" spans="1:10" ht="17.100000000000001">
      <c r="A1662" s="23" t="s">
        <v>10183</v>
      </c>
      <c r="B1662" s="23" t="str">
        <f t="shared" si="50"/>
        <v>Jake Gregory</v>
      </c>
      <c r="C1662" s="23" t="s">
        <v>339</v>
      </c>
      <c r="D1662" s="23" t="s">
        <v>7194</v>
      </c>
      <c r="E1662" s="23" t="s">
        <v>568</v>
      </c>
      <c r="F1662" s="23" t="s">
        <v>8321</v>
      </c>
      <c r="G1662" s="23">
        <v>19</v>
      </c>
      <c r="H1662" s="5" t="str">
        <f t="shared" si="51"/>
        <v>Jake GregoryLancaster</v>
      </c>
      <c r="I1662" s="23" t="s">
        <v>10184</v>
      </c>
      <c r="J1662" s="23" t="s">
        <v>339</v>
      </c>
    </row>
    <row r="1663" spans="1:10" ht="17.100000000000001">
      <c r="A1663" s="23" t="s">
        <v>10185</v>
      </c>
      <c r="B1663" s="23" t="str">
        <f t="shared" si="50"/>
        <v>Jamie Gregory</v>
      </c>
      <c r="C1663" s="23" t="s">
        <v>339</v>
      </c>
      <c r="D1663" s="23" t="s">
        <v>7051</v>
      </c>
      <c r="E1663" s="23" t="s">
        <v>225</v>
      </c>
      <c r="F1663" s="23">
        <v>100000042</v>
      </c>
      <c r="G1663" s="23">
        <v>17</v>
      </c>
      <c r="H1663" s="5" t="str">
        <f t="shared" si="51"/>
        <v>Jamie GregoryWest Brom</v>
      </c>
      <c r="I1663" s="23" t="s">
        <v>10186</v>
      </c>
      <c r="J1663" s="23" t="s">
        <v>339</v>
      </c>
    </row>
    <row r="1664" spans="1:10" ht="17.100000000000001">
      <c r="A1664" s="23" t="s">
        <v>10187</v>
      </c>
      <c r="B1664" s="23" t="str">
        <f t="shared" si="50"/>
        <v>Josh Gregory</v>
      </c>
      <c r="C1664" s="23" t="s">
        <v>339</v>
      </c>
      <c r="D1664" s="23" t="s">
        <v>7042</v>
      </c>
      <c r="E1664" s="23" t="s">
        <v>185</v>
      </c>
      <c r="F1664" s="23">
        <v>100000056</v>
      </c>
      <c r="G1664" s="23">
        <v>17</v>
      </c>
      <c r="H1664" s="5" t="str">
        <f t="shared" si="51"/>
        <v>Josh GregoryWigan</v>
      </c>
      <c r="I1664" s="23" t="s">
        <v>9779</v>
      </c>
      <c r="J1664" s="23" t="s">
        <v>339</v>
      </c>
    </row>
    <row r="1665" spans="1:10" ht="17.100000000000001">
      <c r="A1665" s="23" t="s">
        <v>10188</v>
      </c>
      <c r="B1665" s="23" t="str">
        <f t="shared" si="50"/>
        <v>Kit Gregory</v>
      </c>
      <c r="C1665" s="23" t="s">
        <v>339</v>
      </c>
      <c r="D1665" s="23" t="s">
        <v>7034</v>
      </c>
      <c r="E1665" s="23" t="s">
        <v>246</v>
      </c>
      <c r="F1665" s="23" t="s">
        <v>7090</v>
      </c>
      <c r="G1665" s="23">
        <v>17</v>
      </c>
      <c r="H1665" s="5" t="str">
        <f t="shared" si="51"/>
        <v>Kit GregoryBlackpool</v>
      </c>
      <c r="I1665" s="23" t="s">
        <v>7409</v>
      </c>
      <c r="J1665" s="23" t="s">
        <v>339</v>
      </c>
    </row>
    <row r="1666" spans="1:10" ht="17.100000000000001">
      <c r="A1666" s="23" t="s">
        <v>10189</v>
      </c>
      <c r="B1666" s="23" t="str">
        <f t="shared" ref="B1666:B1729" si="52">MID(A1666 &amp; " " &amp; A1666, FIND(", ", A1666) + 2, LEN(A1666) - FIND(", ", A1666) - 1) &amp; " " &amp; LEFT(A1666, FIND(", ", A1666) - 1)</f>
        <v>Lee Gregory</v>
      </c>
      <c r="C1666" s="23" t="s">
        <v>339</v>
      </c>
      <c r="D1666" s="23" t="s">
        <v>7048</v>
      </c>
      <c r="E1666" s="23" t="s">
        <v>449</v>
      </c>
      <c r="F1666" s="23" t="s">
        <v>38</v>
      </c>
      <c r="G1666" s="23">
        <v>26</v>
      </c>
      <c r="H1666" s="5" t="str">
        <f t="shared" ref="H1666:H1729" si="53">B1666 &amp; E1666</f>
        <v>Lee GregoryMillwall</v>
      </c>
      <c r="I1666" s="23" t="s">
        <v>10190</v>
      </c>
      <c r="J1666" s="23" t="s">
        <v>339</v>
      </c>
    </row>
    <row r="1667" spans="1:10" ht="17.100000000000001">
      <c r="A1667" s="23" t="s">
        <v>10191</v>
      </c>
      <c r="B1667" s="23" t="str">
        <f t="shared" si="52"/>
        <v>Steven Gregory</v>
      </c>
      <c r="C1667" s="23" t="s">
        <v>339</v>
      </c>
      <c r="D1667" s="23" t="s">
        <v>212</v>
      </c>
      <c r="E1667" s="23" t="s">
        <v>5666</v>
      </c>
      <c r="F1667" s="23" t="s">
        <v>5666</v>
      </c>
      <c r="G1667" s="23">
        <v>28</v>
      </c>
      <c r="H1667" s="5" t="str">
        <f t="shared" si="53"/>
        <v>Steven GregoryNaN</v>
      </c>
      <c r="I1667" s="23" t="s">
        <v>10192</v>
      </c>
      <c r="J1667" s="23" t="s">
        <v>339</v>
      </c>
    </row>
    <row r="1668" spans="1:10" ht="17.100000000000001">
      <c r="A1668" s="23" t="s">
        <v>10193</v>
      </c>
      <c r="B1668" s="23" t="str">
        <f t="shared" si="52"/>
        <v>Callum Gribbin</v>
      </c>
      <c r="C1668" s="23" t="s">
        <v>339</v>
      </c>
      <c r="D1668" s="23" t="s">
        <v>7272</v>
      </c>
      <c r="E1668" s="23" t="s">
        <v>182</v>
      </c>
      <c r="F1668" s="23">
        <v>100000051</v>
      </c>
      <c r="G1668" s="23">
        <v>16</v>
      </c>
      <c r="H1668" s="5" t="str">
        <f t="shared" si="53"/>
        <v>Callum GribbinMan Utd</v>
      </c>
      <c r="I1668" s="23" t="s">
        <v>10194</v>
      </c>
      <c r="J1668" s="23" t="s">
        <v>339</v>
      </c>
    </row>
    <row r="1669" spans="1:10" ht="17.100000000000001">
      <c r="A1669" s="23" t="s">
        <v>10195</v>
      </c>
      <c r="B1669" s="23" t="str">
        <f t="shared" si="52"/>
        <v>Adam Griffin</v>
      </c>
      <c r="C1669" s="23" t="s">
        <v>339</v>
      </c>
      <c r="D1669" s="23" t="s">
        <v>7798</v>
      </c>
      <c r="E1669" s="23" t="s">
        <v>1895</v>
      </c>
      <c r="F1669" s="23" t="s">
        <v>7081</v>
      </c>
      <c r="G1669" s="23">
        <v>30</v>
      </c>
      <c r="H1669" s="5" t="str">
        <f t="shared" si="53"/>
        <v>Adam GriffinAltrincham</v>
      </c>
      <c r="I1669" s="23" t="s">
        <v>10196</v>
      </c>
      <c r="J1669" s="23" t="s">
        <v>339</v>
      </c>
    </row>
    <row r="1670" spans="1:10" ht="17.100000000000001">
      <c r="A1670" s="23" t="s">
        <v>10197</v>
      </c>
      <c r="B1670" s="23" t="str">
        <f t="shared" si="52"/>
        <v>Liam Griffin</v>
      </c>
      <c r="C1670" s="23" t="s">
        <v>339</v>
      </c>
      <c r="D1670" s="23" t="s">
        <v>7042</v>
      </c>
      <c r="E1670" s="23" t="s">
        <v>57</v>
      </c>
      <c r="F1670" s="23">
        <v>100000051</v>
      </c>
      <c r="G1670" s="23">
        <v>17</v>
      </c>
      <c r="H1670" s="5" t="str">
        <f t="shared" si="53"/>
        <v>Liam GriffinLiverpool</v>
      </c>
      <c r="I1670" s="23" t="s">
        <v>8123</v>
      </c>
      <c r="J1670" s="23" t="s">
        <v>339</v>
      </c>
    </row>
    <row r="1671" spans="1:10" ht="33.950000000000003">
      <c r="A1671" s="23" t="s">
        <v>10198</v>
      </c>
      <c r="B1671" s="23" t="str">
        <f t="shared" si="52"/>
        <v>Ben Griffiths</v>
      </c>
      <c r="C1671" s="23" t="s">
        <v>339</v>
      </c>
      <c r="D1671" s="23" t="s">
        <v>7069</v>
      </c>
      <c r="E1671" s="23" t="s">
        <v>17</v>
      </c>
      <c r="F1671" s="23">
        <v>100000057</v>
      </c>
      <c r="G1671" s="23">
        <v>17</v>
      </c>
      <c r="H1671" s="5" t="str">
        <f t="shared" si="53"/>
        <v>Ben GriffithsYeovil</v>
      </c>
      <c r="I1671" s="23" t="s">
        <v>7939</v>
      </c>
      <c r="J1671" s="23" t="s">
        <v>339</v>
      </c>
    </row>
    <row r="1672" spans="1:10" ht="17.100000000000001">
      <c r="A1672" s="23" t="s">
        <v>10199</v>
      </c>
      <c r="B1672" s="23" t="str">
        <f t="shared" si="52"/>
        <v>Luke Griffiths</v>
      </c>
      <c r="C1672" s="23" t="s">
        <v>339</v>
      </c>
      <c r="D1672" s="23" t="s">
        <v>7042</v>
      </c>
      <c r="E1672" s="23" t="s">
        <v>204</v>
      </c>
      <c r="F1672" s="23">
        <v>100000052</v>
      </c>
      <c r="G1672" s="23">
        <v>16</v>
      </c>
      <c r="H1672" s="5" t="str">
        <f t="shared" si="53"/>
        <v>Luke GriffithsBolton</v>
      </c>
      <c r="I1672" s="23" t="s">
        <v>9585</v>
      </c>
      <c r="J1672" s="23" t="s">
        <v>339</v>
      </c>
    </row>
    <row r="1673" spans="1:10" ht="17.100000000000001">
      <c r="A1673" s="23" t="s">
        <v>10200</v>
      </c>
      <c r="B1673" s="23" t="str">
        <f t="shared" si="52"/>
        <v>Priestly Griffiths</v>
      </c>
      <c r="C1673" s="23" t="s">
        <v>339</v>
      </c>
      <c r="D1673" s="23" t="s">
        <v>8662</v>
      </c>
      <c r="E1673" s="23" t="s">
        <v>5666</v>
      </c>
      <c r="F1673" s="23" t="s">
        <v>5666</v>
      </c>
      <c r="G1673" s="23">
        <v>19</v>
      </c>
      <c r="H1673" s="5" t="str">
        <f t="shared" si="53"/>
        <v>Priestly GriffithsNaN</v>
      </c>
      <c r="I1673" s="23" t="s">
        <v>7100</v>
      </c>
      <c r="J1673" s="23" t="s">
        <v>339</v>
      </c>
    </row>
    <row r="1674" spans="1:10" ht="17.100000000000001">
      <c r="A1674" s="23" t="s">
        <v>10201</v>
      </c>
      <c r="B1674" s="23" t="str">
        <f t="shared" si="52"/>
        <v>Russell Griffiths</v>
      </c>
      <c r="C1674" s="23" t="s">
        <v>339</v>
      </c>
      <c r="D1674" s="23" t="s">
        <v>166</v>
      </c>
      <c r="E1674" s="23" t="s">
        <v>329</v>
      </c>
      <c r="F1674" s="23">
        <v>100000042</v>
      </c>
      <c r="G1674" s="23">
        <v>19</v>
      </c>
      <c r="H1674" s="5" t="str">
        <f t="shared" si="53"/>
        <v>Russell GriffithsEverton</v>
      </c>
      <c r="I1674" s="23" t="s">
        <v>8021</v>
      </c>
      <c r="J1674" s="23" t="s">
        <v>339</v>
      </c>
    </row>
    <row r="1675" spans="1:10" ht="17.100000000000001">
      <c r="A1675" s="23" t="s">
        <v>10202</v>
      </c>
      <c r="B1675" s="23" t="str">
        <f t="shared" si="52"/>
        <v>Scott Griffiths</v>
      </c>
      <c r="C1675" s="23" t="s">
        <v>339</v>
      </c>
      <c r="D1675" s="23" t="s">
        <v>7160</v>
      </c>
      <c r="E1675" s="23" t="s">
        <v>162</v>
      </c>
      <c r="F1675" s="23" t="s">
        <v>18</v>
      </c>
      <c r="G1675" s="23">
        <v>29</v>
      </c>
      <c r="H1675" s="5" t="str">
        <f t="shared" si="53"/>
        <v>Scott GriffithsLuton</v>
      </c>
      <c r="I1675" s="23" t="s">
        <v>10203</v>
      </c>
      <c r="J1675" s="23" t="s">
        <v>339</v>
      </c>
    </row>
    <row r="1676" spans="1:10" ht="17.100000000000001">
      <c r="A1676" s="23" t="s">
        <v>10204</v>
      </c>
      <c r="B1676" s="23" t="str">
        <f t="shared" si="52"/>
        <v>Ashley Grimes</v>
      </c>
      <c r="C1676" s="23" t="s">
        <v>339</v>
      </c>
      <c r="D1676" s="23" t="s">
        <v>7560</v>
      </c>
      <c r="E1676" s="23" t="s">
        <v>2232</v>
      </c>
      <c r="F1676" s="23" t="s">
        <v>7081</v>
      </c>
      <c r="G1676" s="23">
        <v>28</v>
      </c>
      <c r="H1676" s="5" t="str">
        <f t="shared" si="53"/>
        <v>Ashley GrimesBarrow</v>
      </c>
      <c r="I1676" s="23" t="s">
        <v>10205</v>
      </c>
      <c r="J1676" s="23" t="s">
        <v>339</v>
      </c>
    </row>
    <row r="1677" spans="1:10" ht="17.100000000000001">
      <c r="A1677" s="23" t="s">
        <v>10206</v>
      </c>
      <c r="B1677" s="23" t="str">
        <f t="shared" si="52"/>
        <v>Jamie Grimes</v>
      </c>
      <c r="C1677" s="23" t="s">
        <v>339</v>
      </c>
      <c r="D1677" s="23" t="s">
        <v>7051</v>
      </c>
      <c r="E1677" s="23" t="s">
        <v>3718</v>
      </c>
      <c r="F1677" s="23" t="s">
        <v>7081</v>
      </c>
      <c r="G1677" s="23">
        <v>24</v>
      </c>
      <c r="H1677" s="5" t="str">
        <f t="shared" si="53"/>
        <v>Jamie GrimesDover</v>
      </c>
      <c r="I1677" s="23" t="s">
        <v>10207</v>
      </c>
      <c r="J1677" s="23" t="s">
        <v>339</v>
      </c>
    </row>
    <row r="1678" spans="1:10" ht="17.100000000000001">
      <c r="A1678" s="23" t="s">
        <v>10208</v>
      </c>
      <c r="B1678" s="23" t="str">
        <f t="shared" si="52"/>
        <v>Matt Grimes</v>
      </c>
      <c r="C1678" s="23" t="s">
        <v>339</v>
      </c>
      <c r="D1678" s="23" t="s">
        <v>7042</v>
      </c>
      <c r="E1678" s="23" t="s">
        <v>1009</v>
      </c>
      <c r="F1678" s="23">
        <v>100000042</v>
      </c>
      <c r="G1678" s="23">
        <v>19</v>
      </c>
      <c r="H1678" s="5" t="str">
        <f t="shared" si="53"/>
        <v>Matt GrimesSwansea</v>
      </c>
      <c r="I1678" s="23" t="s">
        <v>9149</v>
      </c>
      <c r="J1678" s="23" t="s">
        <v>339</v>
      </c>
    </row>
    <row r="1679" spans="1:10" ht="17.100000000000001">
      <c r="A1679" s="23" t="s">
        <v>10209</v>
      </c>
      <c r="B1679" s="23" t="str">
        <f t="shared" si="52"/>
        <v>Nick Grimes</v>
      </c>
      <c r="C1679" s="23" t="s">
        <v>339</v>
      </c>
      <c r="D1679" s="23" t="s">
        <v>7045</v>
      </c>
      <c r="E1679" s="23" t="s">
        <v>177</v>
      </c>
      <c r="F1679" s="23">
        <v>100000057</v>
      </c>
      <c r="G1679" s="23">
        <v>17</v>
      </c>
      <c r="H1679" s="5" t="str">
        <f t="shared" si="53"/>
        <v>Nick GrimesExeter</v>
      </c>
      <c r="I1679" s="23" t="s">
        <v>7973</v>
      </c>
      <c r="J1679" s="23" t="s">
        <v>339</v>
      </c>
    </row>
    <row r="1680" spans="1:10" ht="17.100000000000001">
      <c r="A1680" s="23" t="s">
        <v>10210</v>
      </c>
      <c r="B1680" s="23" t="str">
        <f t="shared" si="52"/>
        <v>Daniel Grimshaw</v>
      </c>
      <c r="C1680" s="23" t="s">
        <v>339</v>
      </c>
      <c r="D1680" s="23" t="s">
        <v>166</v>
      </c>
      <c r="E1680" s="23" t="s">
        <v>490</v>
      </c>
      <c r="F1680" s="23">
        <v>100000051</v>
      </c>
      <c r="G1680" s="23">
        <v>17</v>
      </c>
      <c r="H1680" s="5" t="str">
        <f t="shared" si="53"/>
        <v>Daniel GrimshawMan City</v>
      </c>
      <c r="I1680" s="23" t="s">
        <v>10211</v>
      </c>
      <c r="J1680" s="23" t="s">
        <v>339</v>
      </c>
    </row>
    <row r="1681" spans="1:10" ht="17.100000000000001">
      <c r="A1681" s="23" t="s">
        <v>10212</v>
      </c>
      <c r="B1681" s="23" t="str">
        <f t="shared" si="52"/>
        <v>Liam Grimshaw</v>
      </c>
      <c r="C1681" s="23" t="s">
        <v>339</v>
      </c>
      <c r="D1681" s="23" t="s">
        <v>7429</v>
      </c>
      <c r="E1681" s="23" t="s">
        <v>3407</v>
      </c>
      <c r="F1681" s="23" t="s">
        <v>2190</v>
      </c>
      <c r="G1681" s="23">
        <v>20</v>
      </c>
      <c r="H1681" s="5" t="str">
        <f t="shared" si="53"/>
        <v>Liam GrimshawMotherwell</v>
      </c>
      <c r="I1681" s="23" t="s">
        <v>9292</v>
      </c>
      <c r="J1681" s="23" t="s">
        <v>4798</v>
      </c>
    </row>
    <row r="1682" spans="1:10" ht="17.100000000000001">
      <c r="A1682" s="23" t="s">
        <v>10213</v>
      </c>
      <c r="B1682" s="23" t="str">
        <f t="shared" si="52"/>
        <v>Tom Grivosti</v>
      </c>
      <c r="C1682" s="23" t="s">
        <v>339</v>
      </c>
      <c r="D1682" s="23" t="s">
        <v>7051</v>
      </c>
      <c r="E1682" s="23" t="s">
        <v>204</v>
      </c>
      <c r="F1682" s="23">
        <v>100000052</v>
      </c>
      <c r="G1682" s="23">
        <v>16</v>
      </c>
      <c r="H1682" s="5" t="str">
        <f t="shared" si="53"/>
        <v>Tom GrivostiBolton</v>
      </c>
      <c r="I1682" s="23" t="s">
        <v>7116</v>
      </c>
      <c r="J1682" s="23" t="s">
        <v>339</v>
      </c>
    </row>
    <row r="1683" spans="1:10" ht="17.100000000000001">
      <c r="A1683" s="23" t="s">
        <v>10214</v>
      </c>
      <c r="B1683" s="23" t="str">
        <f t="shared" si="52"/>
        <v>Billy Grogan</v>
      </c>
      <c r="C1683" s="23" t="s">
        <v>339</v>
      </c>
      <c r="D1683" s="23" t="s">
        <v>7170</v>
      </c>
      <c r="E1683" s="23" t="s">
        <v>107</v>
      </c>
      <c r="F1683" s="23">
        <v>100000056</v>
      </c>
      <c r="G1683" s="23">
        <v>16</v>
      </c>
      <c r="H1683" s="5" t="str">
        <f t="shared" si="53"/>
        <v>Billy GroganBurnley</v>
      </c>
      <c r="I1683" s="23" t="s">
        <v>7570</v>
      </c>
      <c r="J1683" s="23" t="s">
        <v>339</v>
      </c>
    </row>
    <row r="1684" spans="1:10" ht="17.100000000000001">
      <c r="A1684" s="23" t="s">
        <v>10215</v>
      </c>
      <c r="B1684" s="23" t="str">
        <f t="shared" si="52"/>
        <v>Mike Grogan</v>
      </c>
      <c r="C1684" s="23" t="s">
        <v>339</v>
      </c>
      <c r="D1684" s="23" t="s">
        <v>7283</v>
      </c>
      <c r="E1684" s="23" t="s">
        <v>592</v>
      </c>
      <c r="F1684" s="23" t="s">
        <v>7296</v>
      </c>
      <c r="G1684" s="23">
        <v>26</v>
      </c>
      <c r="H1684" s="5" t="str">
        <f t="shared" si="53"/>
        <v>Mike GroganAFC Telford</v>
      </c>
      <c r="I1684" s="23" t="s">
        <v>10216</v>
      </c>
      <c r="J1684" s="23" t="s">
        <v>339</v>
      </c>
    </row>
    <row r="1685" spans="1:10" ht="17.100000000000001">
      <c r="A1685" s="23" t="s">
        <v>10217</v>
      </c>
      <c r="B1685" s="23" t="str">
        <f t="shared" si="52"/>
        <v>Jonathan Grounds</v>
      </c>
      <c r="C1685" s="23" t="s">
        <v>339</v>
      </c>
      <c r="D1685" s="23" t="s">
        <v>7303</v>
      </c>
      <c r="E1685" s="23" t="s">
        <v>284</v>
      </c>
      <c r="F1685" s="23" t="s">
        <v>91</v>
      </c>
      <c r="G1685" s="23">
        <v>27</v>
      </c>
      <c r="H1685" s="5" t="str">
        <f t="shared" si="53"/>
        <v>Jonathan GroundsBirmingham</v>
      </c>
      <c r="I1685" s="23" t="s">
        <v>10218</v>
      </c>
      <c r="J1685" s="23" t="s">
        <v>339</v>
      </c>
    </row>
    <row r="1686" spans="1:10" ht="17.100000000000001">
      <c r="A1686" s="23" t="s">
        <v>10219</v>
      </c>
      <c r="B1686" s="23" t="str">
        <f t="shared" si="52"/>
        <v>Rhys Groves</v>
      </c>
      <c r="C1686" s="23" t="s">
        <v>339</v>
      </c>
      <c r="D1686" s="23" t="s">
        <v>7051</v>
      </c>
      <c r="E1686" s="23" t="s">
        <v>370</v>
      </c>
      <c r="F1686" s="23">
        <v>100000056</v>
      </c>
      <c r="G1686" s="23">
        <v>16</v>
      </c>
      <c r="H1686" s="5" t="str">
        <f t="shared" si="53"/>
        <v>Rhys GrovesCarlisle</v>
      </c>
      <c r="I1686" s="23" t="s">
        <v>10220</v>
      </c>
      <c r="J1686" s="23" t="s">
        <v>339</v>
      </c>
    </row>
    <row r="1687" spans="1:10" ht="17.100000000000001">
      <c r="A1687" s="23" t="s">
        <v>10221</v>
      </c>
      <c r="B1687" s="23" t="str">
        <f t="shared" si="52"/>
        <v>Zak Guerfi</v>
      </c>
      <c r="C1687" s="23" t="s">
        <v>339</v>
      </c>
      <c r="D1687" s="23" t="s">
        <v>7042</v>
      </c>
      <c r="E1687" s="23" t="s">
        <v>259</v>
      </c>
      <c r="F1687" s="23">
        <v>100000053</v>
      </c>
      <c r="G1687" s="23">
        <v>16</v>
      </c>
      <c r="H1687" s="5" t="str">
        <f t="shared" si="53"/>
        <v>Zak GuerfiStevenage</v>
      </c>
      <c r="I1687" s="23" t="s">
        <v>10127</v>
      </c>
      <c r="J1687" s="23" t="s">
        <v>339</v>
      </c>
    </row>
    <row r="1688" spans="1:10" ht="17.100000000000001">
      <c r="A1688" s="23" t="s">
        <v>10222</v>
      </c>
      <c r="B1688" s="23" t="str">
        <f t="shared" si="52"/>
        <v>Joe Guinchard</v>
      </c>
      <c r="C1688" s="23" t="s">
        <v>339</v>
      </c>
      <c r="D1688" s="23" t="s">
        <v>7408</v>
      </c>
      <c r="E1688" s="23" t="s">
        <v>5666</v>
      </c>
      <c r="F1688" s="23" t="s">
        <v>5666</v>
      </c>
      <c r="G1688" s="23">
        <v>20</v>
      </c>
      <c r="H1688" s="5" t="str">
        <f t="shared" si="53"/>
        <v>Joe GuinchardNaN</v>
      </c>
      <c r="I1688" s="23" t="s">
        <v>10223</v>
      </c>
      <c r="J1688" s="23" t="s">
        <v>339</v>
      </c>
    </row>
    <row r="1689" spans="1:10" ht="17.100000000000001">
      <c r="A1689" s="23" t="s">
        <v>10224</v>
      </c>
      <c r="B1689" s="23" t="str">
        <f t="shared" si="52"/>
        <v>Angus Gunn</v>
      </c>
      <c r="C1689" s="23" t="s">
        <v>7143</v>
      </c>
      <c r="D1689" s="23" t="s">
        <v>166</v>
      </c>
      <c r="E1689" s="23" t="s">
        <v>490</v>
      </c>
      <c r="F1689" s="23">
        <v>100000042</v>
      </c>
      <c r="G1689" s="23">
        <v>19</v>
      </c>
      <c r="H1689" s="5" t="str">
        <f t="shared" si="53"/>
        <v>Angus GunnMan City</v>
      </c>
      <c r="I1689" s="23" t="s">
        <v>10225</v>
      </c>
      <c r="J1689" s="23" t="s">
        <v>339</v>
      </c>
    </row>
    <row r="1690" spans="1:10" ht="17.100000000000001">
      <c r="A1690" s="23" t="s">
        <v>10226</v>
      </c>
      <c r="B1690" s="23" t="str">
        <f t="shared" si="52"/>
        <v>Callum Gunner</v>
      </c>
      <c r="C1690" s="23" t="s">
        <v>339</v>
      </c>
      <c r="D1690" s="23" t="s">
        <v>7042</v>
      </c>
      <c r="E1690" s="23" t="s">
        <v>86</v>
      </c>
      <c r="F1690" s="23">
        <v>100000057</v>
      </c>
      <c r="G1690" s="23">
        <v>16</v>
      </c>
      <c r="H1690" s="5" t="str">
        <f t="shared" si="53"/>
        <v>Callum GunnerSwindon</v>
      </c>
      <c r="I1690" s="23" t="s">
        <v>10227</v>
      </c>
      <c r="J1690" s="23" t="s">
        <v>339</v>
      </c>
    </row>
    <row r="1691" spans="1:10" ht="17.100000000000001">
      <c r="A1691" s="23" t="s">
        <v>10226</v>
      </c>
      <c r="B1691" s="23" t="str">
        <f t="shared" si="52"/>
        <v>Callum Gunner</v>
      </c>
      <c r="C1691" s="23" t="s">
        <v>339</v>
      </c>
      <c r="D1691" s="23" t="s">
        <v>7462</v>
      </c>
      <c r="E1691" s="23" t="s">
        <v>378</v>
      </c>
      <c r="F1691" s="23">
        <v>100000056</v>
      </c>
      <c r="G1691" s="23">
        <v>17</v>
      </c>
      <c r="H1691" s="5" t="str">
        <f t="shared" si="53"/>
        <v>Callum GunnerAccrington</v>
      </c>
      <c r="I1691" s="23" t="s">
        <v>9822</v>
      </c>
      <c r="J1691" s="23" t="s">
        <v>339</v>
      </c>
    </row>
    <row r="1692" spans="1:10" ht="17.100000000000001">
      <c r="A1692" s="23" t="s">
        <v>10228</v>
      </c>
      <c r="B1692" s="23" t="str">
        <f t="shared" si="52"/>
        <v>Anthony Guppy</v>
      </c>
      <c r="C1692" s="23" t="s">
        <v>339</v>
      </c>
      <c r="D1692" s="23" t="s">
        <v>7102</v>
      </c>
      <c r="E1692" s="23" t="s">
        <v>290</v>
      </c>
      <c r="F1692" s="23">
        <v>100000052</v>
      </c>
      <c r="G1692" s="23">
        <v>18</v>
      </c>
      <c r="H1692" s="5" t="str">
        <f t="shared" si="53"/>
        <v>Anthony GuppyBrentford</v>
      </c>
      <c r="I1692" s="23" t="s">
        <v>10229</v>
      </c>
      <c r="J1692" s="23" t="s">
        <v>339</v>
      </c>
    </row>
    <row r="1693" spans="1:10" ht="17.100000000000001">
      <c r="A1693" s="23" t="s">
        <v>10230</v>
      </c>
      <c r="B1693" s="23" t="str">
        <f t="shared" si="52"/>
        <v>Jack Gurr</v>
      </c>
      <c r="C1693" s="23" t="s">
        <v>7912</v>
      </c>
      <c r="D1693" s="23" t="s">
        <v>7194</v>
      </c>
      <c r="E1693" s="23" t="s">
        <v>5666</v>
      </c>
      <c r="F1693" s="23" t="s">
        <v>5666</v>
      </c>
      <c r="G1693" s="23">
        <v>18</v>
      </c>
      <c r="H1693" s="5" t="str">
        <f t="shared" si="53"/>
        <v>Jack GurrNaN</v>
      </c>
      <c r="I1693" s="23" t="s">
        <v>10231</v>
      </c>
      <c r="J1693" s="23" t="s">
        <v>339</v>
      </c>
    </row>
    <row r="1694" spans="1:10" ht="17.100000000000001">
      <c r="A1694" s="23" t="s">
        <v>10232</v>
      </c>
      <c r="B1694" s="23" t="str">
        <f t="shared" si="52"/>
        <v>Kamal Guthmy</v>
      </c>
      <c r="C1694" s="23" t="s">
        <v>339</v>
      </c>
      <c r="D1694" s="23" t="s">
        <v>7445</v>
      </c>
      <c r="E1694" s="23" t="s">
        <v>5666</v>
      </c>
      <c r="F1694" s="23" t="s">
        <v>5666</v>
      </c>
      <c r="G1694" s="23">
        <v>20</v>
      </c>
      <c r="H1694" s="5" t="str">
        <f t="shared" si="53"/>
        <v>Kamal GuthmyNaN</v>
      </c>
      <c r="I1694" s="23" t="s">
        <v>7910</v>
      </c>
      <c r="J1694" s="23" t="s">
        <v>339</v>
      </c>
    </row>
    <row r="1695" spans="1:10" ht="17.100000000000001">
      <c r="A1695" s="23" t="s">
        <v>10233</v>
      </c>
      <c r="B1695" s="23" t="str">
        <f t="shared" si="52"/>
        <v>Danny Guthrie</v>
      </c>
      <c r="C1695" s="23" t="s">
        <v>339</v>
      </c>
      <c r="D1695" s="23" t="s">
        <v>7042</v>
      </c>
      <c r="E1695" s="23" t="s">
        <v>103</v>
      </c>
      <c r="F1695" s="23" t="s">
        <v>91</v>
      </c>
      <c r="G1695" s="23">
        <v>27</v>
      </c>
      <c r="H1695" s="5" t="str">
        <f t="shared" si="53"/>
        <v>Danny GuthrieBlackburn</v>
      </c>
      <c r="I1695" s="23" t="s">
        <v>10234</v>
      </c>
      <c r="J1695" s="23" t="s">
        <v>339</v>
      </c>
    </row>
    <row r="1696" spans="1:10" ht="17.100000000000001">
      <c r="A1696" s="23" t="s">
        <v>10235</v>
      </c>
      <c r="B1696" s="23" t="str">
        <f t="shared" si="52"/>
        <v>Jon Guthrie</v>
      </c>
      <c r="C1696" s="23" t="s">
        <v>339</v>
      </c>
      <c r="D1696" s="23" t="s">
        <v>7303</v>
      </c>
      <c r="E1696" s="23" t="s">
        <v>152</v>
      </c>
      <c r="F1696" s="23" t="s">
        <v>38</v>
      </c>
      <c r="G1696" s="23">
        <v>22</v>
      </c>
      <c r="H1696" s="5" t="str">
        <f t="shared" si="53"/>
        <v>Jon GuthrieCrewe</v>
      </c>
      <c r="I1696" s="23" t="s">
        <v>10236</v>
      </c>
      <c r="J1696" s="23" t="s">
        <v>339</v>
      </c>
    </row>
    <row r="1697" spans="1:10" ht="17.100000000000001">
      <c r="A1697" s="23" t="s">
        <v>10237</v>
      </c>
      <c r="B1697" s="23" t="str">
        <f t="shared" si="52"/>
        <v>Kurtis Guthrie</v>
      </c>
      <c r="C1697" s="23" t="s">
        <v>339</v>
      </c>
      <c r="D1697" s="23" t="s">
        <v>7124</v>
      </c>
      <c r="E1697" s="23" t="s">
        <v>627</v>
      </c>
      <c r="F1697" s="23" t="s">
        <v>7081</v>
      </c>
      <c r="G1697" s="23">
        <v>22</v>
      </c>
      <c r="H1697" s="5" t="str">
        <f t="shared" si="53"/>
        <v>Kurtis GuthrieForest Green</v>
      </c>
      <c r="I1697" s="23" t="s">
        <v>10238</v>
      </c>
      <c r="J1697" s="23" t="s">
        <v>339</v>
      </c>
    </row>
    <row r="1698" spans="1:10" ht="17.100000000000001">
      <c r="A1698" s="23" t="s">
        <v>10239</v>
      </c>
      <c r="B1698" s="23" t="str">
        <f t="shared" si="52"/>
        <v>Sam Guthrie</v>
      </c>
      <c r="C1698" s="23" t="s">
        <v>339</v>
      </c>
      <c r="D1698" s="23" t="s">
        <v>166</v>
      </c>
      <c r="E1698" s="23" t="s">
        <v>252</v>
      </c>
      <c r="F1698" s="23">
        <v>100000043</v>
      </c>
      <c r="G1698" s="23">
        <v>19</v>
      </c>
      <c r="H1698" s="5" t="str">
        <f t="shared" si="53"/>
        <v>Sam GuthrieHuddersfield</v>
      </c>
      <c r="I1698" s="23" t="s">
        <v>10240</v>
      </c>
      <c r="J1698" s="23" t="s">
        <v>339</v>
      </c>
    </row>
    <row r="1699" spans="1:10" ht="17.100000000000001">
      <c r="A1699" s="23" t="s">
        <v>10241</v>
      </c>
      <c r="B1699" s="23" t="str">
        <f t="shared" si="52"/>
        <v>Luke Guttridge</v>
      </c>
      <c r="C1699" s="23" t="s">
        <v>339</v>
      </c>
      <c r="D1699" s="23" t="s">
        <v>7253</v>
      </c>
      <c r="E1699" s="23" t="s">
        <v>162</v>
      </c>
      <c r="F1699" s="23" t="s">
        <v>18</v>
      </c>
      <c r="G1699" s="23">
        <v>33</v>
      </c>
      <c r="H1699" s="5" t="str">
        <f t="shared" si="53"/>
        <v>Luke GuttridgeLuton</v>
      </c>
      <c r="I1699" s="23" t="s">
        <v>10242</v>
      </c>
      <c r="J1699" s="23" t="s">
        <v>339</v>
      </c>
    </row>
    <row r="1700" spans="1:10" ht="17.100000000000001">
      <c r="A1700" s="23" t="s">
        <v>10243</v>
      </c>
      <c r="B1700" s="23" t="str">
        <f t="shared" si="52"/>
        <v>Callum Guy</v>
      </c>
      <c r="C1700" s="23" t="s">
        <v>339</v>
      </c>
      <c r="D1700" s="23" t="s">
        <v>7042</v>
      </c>
      <c r="E1700" s="23" t="s">
        <v>275</v>
      </c>
      <c r="F1700" s="23">
        <v>100000042</v>
      </c>
      <c r="G1700" s="23">
        <v>18</v>
      </c>
      <c r="H1700" s="5" t="str">
        <f t="shared" si="53"/>
        <v>Callum GuyDerby</v>
      </c>
      <c r="I1700" s="23" t="s">
        <v>10244</v>
      </c>
      <c r="J1700" s="23" t="s">
        <v>339</v>
      </c>
    </row>
    <row r="1701" spans="1:10" ht="17.100000000000001">
      <c r="A1701" s="23" t="s">
        <v>10245</v>
      </c>
      <c r="B1701" s="23" t="str">
        <f t="shared" si="52"/>
        <v>Jack Gwilliams</v>
      </c>
      <c r="C1701" s="23" t="s">
        <v>339</v>
      </c>
      <c r="D1701" s="23" t="s">
        <v>7445</v>
      </c>
      <c r="E1701" s="23" t="s">
        <v>5666</v>
      </c>
      <c r="F1701" s="23" t="s">
        <v>5666</v>
      </c>
      <c r="G1701" s="23">
        <v>20</v>
      </c>
      <c r="H1701" s="5" t="str">
        <f t="shared" si="53"/>
        <v>Jack GwilliamsNaN</v>
      </c>
      <c r="I1701" s="23" t="s">
        <v>10246</v>
      </c>
      <c r="J1701" s="23" t="s">
        <v>339</v>
      </c>
    </row>
    <row r="1702" spans="1:10" ht="17.100000000000001">
      <c r="A1702" s="23" t="s">
        <v>10247</v>
      </c>
      <c r="B1702" s="23" t="str">
        <f t="shared" si="52"/>
        <v>Brandon Gwinnutt</v>
      </c>
      <c r="C1702" s="23" t="s">
        <v>339</v>
      </c>
      <c r="D1702" s="23" t="s">
        <v>10248</v>
      </c>
      <c r="E1702" s="23" t="s">
        <v>5666</v>
      </c>
      <c r="F1702" s="23" t="s">
        <v>5666</v>
      </c>
      <c r="G1702" s="23">
        <v>20</v>
      </c>
      <c r="H1702" s="5" t="str">
        <f t="shared" si="53"/>
        <v>Brandon GwinnuttNaN</v>
      </c>
      <c r="I1702" s="23" t="s">
        <v>10249</v>
      </c>
      <c r="J1702" s="23" t="s">
        <v>339</v>
      </c>
    </row>
    <row r="1703" spans="1:10" ht="17.100000000000001">
      <c r="A1703" s="23" t="s">
        <v>10250</v>
      </c>
      <c r="B1703" s="23" t="str">
        <f t="shared" si="52"/>
        <v>Sam Habergham</v>
      </c>
      <c r="C1703" s="23" t="s">
        <v>339</v>
      </c>
      <c r="D1703" s="23" t="s">
        <v>7408</v>
      </c>
      <c r="E1703" s="23" t="s">
        <v>1177</v>
      </c>
      <c r="F1703" s="23" t="s">
        <v>7081</v>
      </c>
      <c r="G1703" s="23">
        <v>23</v>
      </c>
      <c r="H1703" s="5" t="str">
        <f t="shared" si="53"/>
        <v>Sam HaberghamBraintree</v>
      </c>
      <c r="I1703" s="23" t="s">
        <v>10251</v>
      </c>
      <c r="J1703" s="23" t="s">
        <v>339</v>
      </c>
    </row>
    <row r="1704" spans="1:10" ht="17.100000000000001">
      <c r="A1704" s="23" t="s">
        <v>10252</v>
      </c>
      <c r="B1704" s="23" t="str">
        <f t="shared" si="52"/>
        <v>Reeco Hackett-Fairchild</v>
      </c>
      <c r="C1704" s="23" t="s">
        <v>9678</v>
      </c>
      <c r="D1704" s="23" t="s">
        <v>7048</v>
      </c>
      <c r="E1704" s="23" t="s">
        <v>207</v>
      </c>
      <c r="F1704" s="23" t="s">
        <v>7090</v>
      </c>
      <c r="G1704" s="23">
        <v>17</v>
      </c>
      <c r="H1704" s="5" t="str">
        <f t="shared" si="53"/>
        <v>Reeco Hackett-FairchildDag &amp; Red</v>
      </c>
      <c r="I1704" s="23" t="s">
        <v>10253</v>
      </c>
      <c r="J1704" s="23" t="s">
        <v>339</v>
      </c>
    </row>
    <row r="1705" spans="1:10" ht="17.100000000000001">
      <c r="A1705" s="23" t="s">
        <v>10254</v>
      </c>
      <c r="B1705" s="23" t="str">
        <f t="shared" si="52"/>
        <v>Chris Hackett</v>
      </c>
      <c r="C1705" s="23" t="s">
        <v>339</v>
      </c>
      <c r="D1705" s="23" t="s">
        <v>7581</v>
      </c>
      <c r="E1705" s="23" t="s">
        <v>149</v>
      </c>
      <c r="F1705" s="23" t="s">
        <v>18</v>
      </c>
      <c r="G1705" s="23">
        <v>32</v>
      </c>
      <c r="H1705" s="5" t="str">
        <f t="shared" si="53"/>
        <v>Chris HackettNorthampton</v>
      </c>
      <c r="I1705" s="23" t="s">
        <v>10255</v>
      </c>
      <c r="J1705" s="23" t="s">
        <v>339</v>
      </c>
    </row>
    <row r="1706" spans="1:10" ht="17.100000000000001">
      <c r="A1706" s="23" t="s">
        <v>10256</v>
      </c>
      <c r="B1706" s="23" t="str">
        <f t="shared" si="52"/>
        <v>Greg Hackett</v>
      </c>
      <c r="C1706" s="23" t="s">
        <v>339</v>
      </c>
      <c r="D1706" s="23" t="s">
        <v>7153</v>
      </c>
      <c r="E1706" s="23" t="s">
        <v>5666</v>
      </c>
      <c r="F1706" s="23" t="s">
        <v>5666</v>
      </c>
      <c r="G1706" s="23">
        <v>19</v>
      </c>
      <c r="H1706" s="5" t="str">
        <f t="shared" si="53"/>
        <v>Greg HackettNaN</v>
      </c>
      <c r="I1706" s="23" t="s">
        <v>10158</v>
      </c>
      <c r="J1706" s="23" t="s">
        <v>339</v>
      </c>
    </row>
    <row r="1707" spans="1:10" ht="17.100000000000001">
      <c r="A1707" s="23" t="s">
        <v>10257</v>
      </c>
      <c r="B1707" s="23" t="str">
        <f t="shared" si="52"/>
        <v>Tom Hadler</v>
      </c>
      <c r="C1707" s="23" t="s">
        <v>339</v>
      </c>
      <c r="D1707" s="23" t="s">
        <v>166</v>
      </c>
      <c r="E1707" s="23" t="s">
        <v>217</v>
      </c>
      <c r="F1707" s="23">
        <v>100000045</v>
      </c>
      <c r="G1707" s="23">
        <v>18</v>
      </c>
      <c r="H1707" s="5" t="str">
        <f t="shared" si="53"/>
        <v>Tom HadlerGillingham</v>
      </c>
      <c r="I1707" s="23" t="s">
        <v>10258</v>
      </c>
      <c r="J1707" s="23" t="s">
        <v>339</v>
      </c>
    </row>
    <row r="1708" spans="1:10" ht="17.100000000000001">
      <c r="A1708" s="23" t="s">
        <v>10259</v>
      </c>
      <c r="B1708" s="23" t="str">
        <f t="shared" si="52"/>
        <v>Harry Hagon</v>
      </c>
      <c r="C1708" s="23" t="s">
        <v>339</v>
      </c>
      <c r="D1708" s="23" t="s">
        <v>7051</v>
      </c>
      <c r="E1708" s="23" t="s">
        <v>5666</v>
      </c>
      <c r="F1708" s="23" t="s">
        <v>5666</v>
      </c>
      <c r="G1708" s="23">
        <v>18</v>
      </c>
      <c r="H1708" s="5" t="str">
        <f t="shared" si="53"/>
        <v>Harry HagonNaN</v>
      </c>
      <c r="I1708" s="23" t="s">
        <v>10229</v>
      </c>
      <c r="J1708" s="23" t="s">
        <v>339</v>
      </c>
    </row>
    <row r="1709" spans="1:10" ht="17.100000000000001">
      <c r="A1709" s="23" t="s">
        <v>10260</v>
      </c>
      <c r="B1709" s="23" t="str">
        <f t="shared" si="52"/>
        <v>Joe Hailes</v>
      </c>
      <c r="C1709" s="23" t="s">
        <v>339</v>
      </c>
      <c r="D1709" s="23" t="s">
        <v>7039</v>
      </c>
      <c r="E1709" s="23" t="s">
        <v>253</v>
      </c>
      <c r="F1709" s="23" t="s">
        <v>7081</v>
      </c>
      <c r="G1709" s="23">
        <v>18</v>
      </c>
      <c r="H1709" s="5" t="str">
        <f t="shared" si="53"/>
        <v>Joe HailesGateshead</v>
      </c>
      <c r="I1709" s="23" t="s">
        <v>8267</v>
      </c>
      <c r="J1709" s="23" t="s">
        <v>339</v>
      </c>
    </row>
    <row r="1710" spans="1:10" ht="17.100000000000001">
      <c r="A1710" s="23" t="s">
        <v>10261</v>
      </c>
      <c r="B1710" s="23" t="str">
        <f t="shared" si="52"/>
        <v>Liam Hailey</v>
      </c>
      <c r="C1710" s="23" t="s">
        <v>339</v>
      </c>
      <c r="D1710" s="23" t="s">
        <v>7146</v>
      </c>
      <c r="E1710" s="23" t="s">
        <v>116</v>
      </c>
      <c r="F1710" s="23">
        <v>100000051</v>
      </c>
      <c r="G1710" s="23">
        <v>17</v>
      </c>
      <c r="H1710" s="5" t="str">
        <f t="shared" si="53"/>
        <v>Liam HaileyAston Villa</v>
      </c>
      <c r="I1710" s="23" t="s">
        <v>10262</v>
      </c>
      <c r="J1710" s="23" t="s">
        <v>339</v>
      </c>
    </row>
    <row r="1711" spans="1:10" ht="17.100000000000001">
      <c r="A1711" s="23" t="s">
        <v>10263</v>
      </c>
      <c r="B1711" s="23" t="str">
        <f t="shared" si="52"/>
        <v>Ollie Haines</v>
      </c>
      <c r="C1711" s="23" t="s">
        <v>339</v>
      </c>
      <c r="D1711" s="23" t="s">
        <v>7867</v>
      </c>
      <c r="E1711" s="23" t="s">
        <v>5666</v>
      </c>
      <c r="F1711" s="23" t="s">
        <v>5666</v>
      </c>
      <c r="G1711" s="23">
        <v>18</v>
      </c>
      <c r="H1711" s="5" t="str">
        <f t="shared" si="53"/>
        <v>Ollie HainesNaN</v>
      </c>
      <c r="I1711" s="23" t="s">
        <v>10264</v>
      </c>
      <c r="J1711" s="23" t="s">
        <v>339</v>
      </c>
    </row>
    <row r="1712" spans="1:10" ht="17.100000000000001">
      <c r="A1712" s="23" t="s">
        <v>10265</v>
      </c>
      <c r="B1712" s="23" t="str">
        <f t="shared" si="52"/>
        <v>Kaleem Haitham</v>
      </c>
      <c r="C1712" s="23" t="s">
        <v>339</v>
      </c>
      <c r="D1712" s="23" t="s">
        <v>7445</v>
      </c>
      <c r="E1712" s="23" t="s">
        <v>326</v>
      </c>
      <c r="F1712" s="23">
        <v>100000054</v>
      </c>
      <c r="G1712" s="23">
        <v>17</v>
      </c>
      <c r="H1712" s="5" t="str">
        <f t="shared" si="53"/>
        <v>Kaleem HaithamPortsmouth</v>
      </c>
      <c r="I1712" s="23" t="s">
        <v>10266</v>
      </c>
      <c r="J1712" s="23" t="s">
        <v>339</v>
      </c>
    </row>
    <row r="1713" spans="1:10" ht="17.100000000000001">
      <c r="A1713" s="23" t="s">
        <v>10267</v>
      </c>
      <c r="B1713" s="23" t="str">
        <f t="shared" si="52"/>
        <v>Zayn Hakeem</v>
      </c>
      <c r="C1713" s="23" t="s">
        <v>339</v>
      </c>
      <c r="D1713" s="23" t="s">
        <v>7054</v>
      </c>
      <c r="E1713" s="23" t="s">
        <v>32</v>
      </c>
      <c r="F1713" s="23">
        <v>100000053</v>
      </c>
      <c r="G1713" s="23">
        <v>16</v>
      </c>
      <c r="H1713" s="5" t="str">
        <f t="shared" si="53"/>
        <v>Zayn HakeemMansfield</v>
      </c>
      <c r="I1713" s="23" t="s">
        <v>7796</v>
      </c>
      <c r="J1713" s="23" t="s">
        <v>339</v>
      </c>
    </row>
    <row r="1714" spans="1:10" ht="17.100000000000001">
      <c r="A1714" s="23" t="s">
        <v>10268</v>
      </c>
      <c r="B1714" s="23" t="str">
        <f t="shared" si="52"/>
        <v>Reece Hales</v>
      </c>
      <c r="C1714" s="23" t="s">
        <v>339</v>
      </c>
      <c r="D1714" s="23" t="s">
        <v>7048</v>
      </c>
      <c r="E1714" s="23" t="s">
        <v>674</v>
      </c>
      <c r="F1714" s="23" t="s">
        <v>7081</v>
      </c>
      <c r="G1714" s="23">
        <v>20</v>
      </c>
      <c r="H1714" s="5" t="str">
        <f t="shared" si="53"/>
        <v>Reece HalesKidderminster</v>
      </c>
      <c r="I1714" s="23" t="s">
        <v>10269</v>
      </c>
      <c r="J1714" s="23" t="s">
        <v>339</v>
      </c>
    </row>
    <row r="1715" spans="1:10" ht="17.100000000000001">
      <c r="A1715" s="23" t="s">
        <v>10270</v>
      </c>
      <c r="B1715" s="23" t="str">
        <f t="shared" si="52"/>
        <v>Greg Halford</v>
      </c>
      <c r="C1715" s="23" t="s">
        <v>339</v>
      </c>
      <c r="D1715" s="23" t="s">
        <v>10271</v>
      </c>
      <c r="E1715" s="23" t="s">
        <v>265</v>
      </c>
      <c r="F1715" s="23" t="s">
        <v>91</v>
      </c>
      <c r="G1715" s="23">
        <v>30</v>
      </c>
      <c r="H1715" s="5" t="str">
        <f t="shared" si="53"/>
        <v>Greg HalfordRotherham</v>
      </c>
      <c r="I1715" s="23" t="s">
        <v>10272</v>
      </c>
      <c r="J1715" s="23" t="s">
        <v>339</v>
      </c>
    </row>
    <row r="1716" spans="1:10" ht="33.950000000000003">
      <c r="A1716" s="23" t="s">
        <v>10273</v>
      </c>
      <c r="B1716" s="23" t="str">
        <f t="shared" si="52"/>
        <v>Reece Hall-Johnson</v>
      </c>
      <c r="C1716" s="23" t="s">
        <v>7038</v>
      </c>
      <c r="D1716" s="23" t="s">
        <v>8450</v>
      </c>
      <c r="E1716" s="23" t="s">
        <v>657</v>
      </c>
      <c r="F1716" s="23">
        <v>100000042</v>
      </c>
      <c r="G1716" s="23">
        <v>20</v>
      </c>
      <c r="H1716" s="5" t="str">
        <f t="shared" si="53"/>
        <v>Reece Hall-JohnsonNorwich</v>
      </c>
      <c r="I1716" s="23" t="s">
        <v>10274</v>
      </c>
      <c r="J1716" s="23" t="s">
        <v>339</v>
      </c>
    </row>
    <row r="1717" spans="1:10" ht="17.100000000000001">
      <c r="A1717" s="23" t="s">
        <v>10275</v>
      </c>
      <c r="B1717" s="23" t="str">
        <f t="shared" si="52"/>
        <v>Andy Hall</v>
      </c>
      <c r="C1717" s="23" t="s">
        <v>339</v>
      </c>
      <c r="D1717" s="23" t="s">
        <v>7048</v>
      </c>
      <c r="E1717" s="23" t="s">
        <v>5666</v>
      </c>
      <c r="F1717" s="23" t="s">
        <v>5666</v>
      </c>
      <c r="G1717" s="23">
        <v>18</v>
      </c>
      <c r="H1717" s="5" t="str">
        <f t="shared" si="53"/>
        <v>Andy HallNaN</v>
      </c>
      <c r="I1717" s="23" t="s">
        <v>7147</v>
      </c>
      <c r="J1717" s="23" t="s">
        <v>339</v>
      </c>
    </row>
    <row r="1718" spans="1:10" ht="17.100000000000001">
      <c r="A1718" s="23" t="s">
        <v>10276</v>
      </c>
      <c r="B1718" s="23" t="str">
        <f t="shared" si="52"/>
        <v>Asa Hall</v>
      </c>
      <c r="C1718" s="23" t="s">
        <v>339</v>
      </c>
      <c r="D1718" s="23" t="s">
        <v>7102</v>
      </c>
      <c r="E1718" s="23" t="s">
        <v>1279</v>
      </c>
      <c r="F1718" s="23" t="s">
        <v>7081</v>
      </c>
      <c r="G1718" s="23">
        <v>28</v>
      </c>
      <c r="H1718" s="5" t="str">
        <f t="shared" si="53"/>
        <v>Asa HallCheltenham</v>
      </c>
      <c r="I1718" s="23" t="s">
        <v>10277</v>
      </c>
      <c r="J1718" s="23" t="s">
        <v>339</v>
      </c>
    </row>
    <row r="1719" spans="1:10" ht="17.100000000000001">
      <c r="A1719" s="23" t="s">
        <v>10278</v>
      </c>
      <c r="B1719" s="23" t="str">
        <f t="shared" si="52"/>
        <v>Callum Hall</v>
      </c>
      <c r="C1719" s="23" t="s">
        <v>339</v>
      </c>
      <c r="D1719" s="23" t="s">
        <v>7385</v>
      </c>
      <c r="E1719" s="23" t="s">
        <v>142</v>
      </c>
      <c r="F1719" s="23">
        <v>100000048</v>
      </c>
      <c r="G1719" s="23">
        <v>18</v>
      </c>
      <c r="H1719" s="5" t="str">
        <f t="shared" si="53"/>
        <v>Callum HallPlymouth</v>
      </c>
      <c r="I1719" s="23" t="s">
        <v>10279</v>
      </c>
      <c r="J1719" s="23" t="s">
        <v>339</v>
      </c>
    </row>
    <row r="1720" spans="1:10" ht="17.100000000000001">
      <c r="A1720" s="23" t="s">
        <v>10280</v>
      </c>
      <c r="B1720" s="23" t="str">
        <f t="shared" si="52"/>
        <v>Danny Hall</v>
      </c>
      <c r="C1720" s="23" t="s">
        <v>339</v>
      </c>
      <c r="D1720" s="23" t="s">
        <v>7429</v>
      </c>
      <c r="E1720" s="23" t="s">
        <v>2359</v>
      </c>
      <c r="F1720" s="23" t="s">
        <v>7081</v>
      </c>
      <c r="G1720" s="23">
        <v>31</v>
      </c>
      <c r="H1720" s="5" t="str">
        <f t="shared" si="53"/>
        <v>Danny HallGuiseley</v>
      </c>
      <c r="I1720" s="23" t="s">
        <v>10281</v>
      </c>
      <c r="J1720" s="23" t="s">
        <v>339</v>
      </c>
    </row>
    <row r="1721" spans="1:10" ht="17.100000000000001">
      <c r="A1721" s="23" t="s">
        <v>10282</v>
      </c>
      <c r="B1721" s="23" t="str">
        <f t="shared" si="52"/>
        <v>Grant Hall</v>
      </c>
      <c r="C1721" s="23" t="s">
        <v>339</v>
      </c>
      <c r="D1721" s="23" t="s">
        <v>7462</v>
      </c>
      <c r="E1721" s="23" t="s">
        <v>98</v>
      </c>
      <c r="F1721" s="23">
        <v>100000043</v>
      </c>
      <c r="G1721" s="23">
        <v>23</v>
      </c>
      <c r="H1721" s="5" t="str">
        <f t="shared" si="53"/>
        <v>Grant HallQ.P.R.</v>
      </c>
      <c r="I1721" s="23" t="s">
        <v>10283</v>
      </c>
      <c r="J1721" s="23" t="s">
        <v>339</v>
      </c>
    </row>
    <row r="1722" spans="1:10" ht="17.100000000000001">
      <c r="A1722" s="23" t="s">
        <v>10284</v>
      </c>
      <c r="B1722" s="23" t="str">
        <f t="shared" si="52"/>
        <v>Jadan Hall</v>
      </c>
      <c r="C1722" s="23" t="s">
        <v>339</v>
      </c>
      <c r="D1722" s="23" t="s">
        <v>7153</v>
      </c>
      <c r="E1722" s="23" t="s">
        <v>5666</v>
      </c>
      <c r="F1722" s="23" t="s">
        <v>5666</v>
      </c>
      <c r="G1722" s="23">
        <v>21</v>
      </c>
      <c r="H1722" s="5" t="str">
        <f t="shared" si="53"/>
        <v>Jadan HallNaN</v>
      </c>
      <c r="I1722" s="23" t="s">
        <v>10285</v>
      </c>
      <c r="J1722" s="23" t="s">
        <v>339</v>
      </c>
    </row>
    <row r="1723" spans="1:10" ht="17.100000000000001">
      <c r="A1723" s="23" t="s">
        <v>10286</v>
      </c>
      <c r="B1723" s="23" t="str">
        <f t="shared" si="52"/>
        <v>Jamie Hall</v>
      </c>
      <c r="C1723" s="23" t="s">
        <v>339</v>
      </c>
      <c r="D1723" s="23" t="s">
        <v>7059</v>
      </c>
      <c r="E1723" s="23" t="s">
        <v>149</v>
      </c>
      <c r="F1723" s="23">
        <v>100000053</v>
      </c>
      <c r="G1723" s="23">
        <v>16</v>
      </c>
      <c r="H1723" s="5" t="str">
        <f t="shared" si="53"/>
        <v>Jamie HallNorthampton</v>
      </c>
      <c r="I1723" s="23" t="s">
        <v>9599</v>
      </c>
      <c r="J1723" s="23" t="s">
        <v>339</v>
      </c>
    </row>
    <row r="1724" spans="1:10" ht="17.100000000000001">
      <c r="A1724" s="23" t="s">
        <v>10287</v>
      </c>
      <c r="B1724" s="23" t="str">
        <f t="shared" si="52"/>
        <v>Kieran Hall</v>
      </c>
      <c r="C1724" s="23" t="s">
        <v>339</v>
      </c>
      <c r="D1724" s="23" t="s">
        <v>7445</v>
      </c>
      <c r="E1724" s="23" t="s">
        <v>370</v>
      </c>
      <c r="F1724" s="23">
        <v>100000056</v>
      </c>
      <c r="G1724" s="23">
        <v>16</v>
      </c>
      <c r="H1724" s="5" t="str">
        <f t="shared" si="53"/>
        <v>Kieran HallCarlisle</v>
      </c>
      <c r="I1724" s="23" t="s">
        <v>10288</v>
      </c>
      <c r="J1724" s="23" t="s">
        <v>339</v>
      </c>
    </row>
    <row r="1725" spans="1:10" ht="17.100000000000001">
      <c r="A1725" s="23" t="s">
        <v>10289</v>
      </c>
      <c r="B1725" s="23" t="str">
        <f t="shared" si="52"/>
        <v>Louis Hall</v>
      </c>
      <c r="C1725" s="23" t="s">
        <v>339</v>
      </c>
      <c r="D1725" s="23" t="s">
        <v>7059</v>
      </c>
      <c r="E1725" s="23" t="s">
        <v>116</v>
      </c>
      <c r="F1725" s="23">
        <v>100000051</v>
      </c>
      <c r="G1725" s="23">
        <v>17</v>
      </c>
      <c r="H1725" s="5" t="str">
        <f t="shared" si="53"/>
        <v>Louis HallAston Villa</v>
      </c>
      <c r="I1725" s="23" t="s">
        <v>7473</v>
      </c>
      <c r="J1725" s="23" t="s">
        <v>339</v>
      </c>
    </row>
    <row r="1726" spans="1:10" ht="17.100000000000001">
      <c r="A1726" s="23" t="s">
        <v>10290</v>
      </c>
      <c r="B1726" s="23" t="str">
        <f t="shared" si="52"/>
        <v>Matt Hall</v>
      </c>
      <c r="C1726" s="23" t="s">
        <v>339</v>
      </c>
      <c r="D1726" s="23" t="s">
        <v>166</v>
      </c>
      <c r="E1726" s="23" t="s">
        <v>225</v>
      </c>
      <c r="F1726" s="23">
        <v>100000051</v>
      </c>
      <c r="G1726" s="23">
        <v>17</v>
      </c>
      <c r="H1726" s="5" t="str">
        <f t="shared" si="53"/>
        <v>Matt HallWest Brom</v>
      </c>
      <c r="I1726" s="23" t="s">
        <v>9725</v>
      </c>
      <c r="J1726" s="23" t="s">
        <v>339</v>
      </c>
    </row>
    <row r="1727" spans="1:10" ht="17.100000000000001">
      <c r="A1727" s="23" t="s">
        <v>10291</v>
      </c>
      <c r="B1727" s="23" t="str">
        <f t="shared" si="52"/>
        <v>Matthew Hall</v>
      </c>
      <c r="C1727" s="23" t="s">
        <v>339</v>
      </c>
      <c r="D1727" s="23" t="s">
        <v>7051</v>
      </c>
      <c r="E1727" s="23" t="s">
        <v>271</v>
      </c>
      <c r="F1727" s="23">
        <v>100000052</v>
      </c>
      <c r="G1727" s="23">
        <v>18</v>
      </c>
      <c r="H1727" s="5" t="str">
        <f t="shared" si="53"/>
        <v>Matthew HallWatford</v>
      </c>
      <c r="I1727" s="23" t="s">
        <v>8746</v>
      </c>
      <c r="J1727" s="23" t="s">
        <v>339</v>
      </c>
    </row>
    <row r="1728" spans="1:10" ht="17.100000000000001">
      <c r="A1728" s="23" t="s">
        <v>10292</v>
      </c>
      <c r="B1728" s="23" t="str">
        <f t="shared" si="52"/>
        <v>Nick Hall</v>
      </c>
      <c r="C1728" s="23" t="s">
        <v>339</v>
      </c>
      <c r="D1728" s="23" t="s">
        <v>166</v>
      </c>
      <c r="E1728" s="23" t="s">
        <v>326</v>
      </c>
      <c r="F1728" s="23">
        <v>100000054</v>
      </c>
      <c r="G1728" s="23">
        <v>16</v>
      </c>
      <c r="H1728" s="5" t="str">
        <f t="shared" si="53"/>
        <v>Nick HallPortsmouth</v>
      </c>
      <c r="I1728" s="23" t="s">
        <v>8206</v>
      </c>
      <c r="J1728" s="23" t="s">
        <v>339</v>
      </c>
    </row>
    <row r="1729" spans="1:10" ht="17.100000000000001">
      <c r="A1729" s="23" t="s">
        <v>10293</v>
      </c>
      <c r="B1729" s="23" t="str">
        <f t="shared" si="52"/>
        <v>Rob Hall</v>
      </c>
      <c r="C1729" s="23" t="s">
        <v>339</v>
      </c>
      <c r="D1729" s="23" t="s">
        <v>7051</v>
      </c>
      <c r="E1729" s="23" t="s">
        <v>5666</v>
      </c>
      <c r="F1729" s="23" t="s">
        <v>5666</v>
      </c>
      <c r="G1729" s="23">
        <v>18</v>
      </c>
      <c r="H1729" s="5" t="str">
        <f t="shared" si="53"/>
        <v>Rob HallNaN</v>
      </c>
      <c r="I1729" s="23" t="s">
        <v>8340</v>
      </c>
      <c r="J1729" s="23" t="s">
        <v>339</v>
      </c>
    </row>
    <row r="1730" spans="1:10" ht="17.100000000000001">
      <c r="A1730" s="23" t="s">
        <v>10293</v>
      </c>
      <c r="B1730" s="23" t="str">
        <f t="shared" ref="B1730:B1793" si="54">MID(A1730 &amp; " " &amp; A1730, FIND(", ", A1730) + 2, LEN(A1730) - FIND(", ", A1730) - 1) &amp; " " &amp; LEFT(A1730, FIND(", ", A1730) - 1)</f>
        <v>Rob Hall</v>
      </c>
      <c r="C1730" s="23" t="s">
        <v>339</v>
      </c>
      <c r="D1730" s="23" t="s">
        <v>7039</v>
      </c>
      <c r="E1730" s="23" t="s">
        <v>579</v>
      </c>
      <c r="F1730" s="23" t="s">
        <v>91</v>
      </c>
      <c r="G1730" s="23">
        <v>21</v>
      </c>
      <c r="H1730" s="5" t="str">
        <f t="shared" ref="H1730:H1793" si="55">B1730 &amp; E1730</f>
        <v>Rob HallMK Dons</v>
      </c>
      <c r="I1730" s="23" t="s">
        <v>10049</v>
      </c>
      <c r="J1730" s="23" t="s">
        <v>339</v>
      </c>
    </row>
    <row r="1731" spans="1:10" ht="17.100000000000001">
      <c r="A1731" s="23" t="s">
        <v>10294</v>
      </c>
      <c r="B1731" s="23" t="str">
        <f t="shared" si="54"/>
        <v>Ryan Hall</v>
      </c>
      <c r="C1731" s="23" t="s">
        <v>339</v>
      </c>
      <c r="D1731" s="23" t="s">
        <v>7445</v>
      </c>
      <c r="E1731" s="23" t="s">
        <v>162</v>
      </c>
      <c r="F1731" s="23" t="s">
        <v>18</v>
      </c>
      <c r="G1731" s="23">
        <v>27</v>
      </c>
      <c r="H1731" s="5" t="str">
        <f t="shared" si="55"/>
        <v>Ryan HallLuton</v>
      </c>
      <c r="I1731" s="23" t="s">
        <v>10295</v>
      </c>
      <c r="J1731" s="23" t="s">
        <v>339</v>
      </c>
    </row>
    <row r="1732" spans="1:10" ht="17.100000000000001">
      <c r="A1732" s="23" t="s">
        <v>10296</v>
      </c>
      <c r="B1732" s="23" t="str">
        <f t="shared" si="54"/>
        <v>Jack Hallahan</v>
      </c>
      <c r="C1732" s="23" t="s">
        <v>339</v>
      </c>
      <c r="D1732" s="23" t="s">
        <v>7042</v>
      </c>
      <c r="E1732" s="23" t="s">
        <v>412</v>
      </c>
      <c r="F1732" s="23">
        <v>100000053</v>
      </c>
      <c r="G1732" s="23">
        <v>16</v>
      </c>
      <c r="H1732" s="5" t="str">
        <f t="shared" si="55"/>
        <v>Jack HallahanBurton</v>
      </c>
      <c r="I1732" s="23" t="s">
        <v>8090</v>
      </c>
      <c r="J1732" s="23" t="s">
        <v>339</v>
      </c>
    </row>
    <row r="1733" spans="1:10" ht="17.100000000000001">
      <c r="A1733" s="23" t="s">
        <v>10297</v>
      </c>
      <c r="B1733" s="23" t="str">
        <f t="shared" si="54"/>
        <v>Jordan Hallam</v>
      </c>
      <c r="C1733" s="23" t="s">
        <v>339</v>
      </c>
      <c r="D1733" s="23" t="s">
        <v>7034</v>
      </c>
      <c r="E1733" s="23" t="s">
        <v>250</v>
      </c>
      <c r="F1733" s="23">
        <v>100000052</v>
      </c>
      <c r="G1733" s="23">
        <v>16</v>
      </c>
      <c r="H1733" s="5" t="str">
        <f t="shared" si="55"/>
        <v>Jordan HallamSheff Utd</v>
      </c>
      <c r="I1733" s="23" t="s">
        <v>10298</v>
      </c>
      <c r="J1733" s="23" t="s">
        <v>339</v>
      </c>
    </row>
    <row r="1734" spans="1:10" ht="17.100000000000001">
      <c r="A1734" s="23" t="s">
        <v>10299</v>
      </c>
      <c r="B1734" s="23" t="str">
        <f t="shared" si="54"/>
        <v>Max Hallatt</v>
      </c>
      <c r="C1734" s="23" t="s">
        <v>339</v>
      </c>
      <c r="D1734" s="23" t="s">
        <v>7051</v>
      </c>
      <c r="E1734" s="23" t="s">
        <v>5666</v>
      </c>
      <c r="F1734" s="23" t="s">
        <v>5666</v>
      </c>
      <c r="G1734" s="23">
        <v>18</v>
      </c>
      <c r="H1734" s="5" t="str">
        <f t="shared" si="55"/>
        <v>Max HallattNaN</v>
      </c>
      <c r="I1734" s="23" t="s">
        <v>8326</v>
      </c>
      <c r="J1734" s="23" t="s">
        <v>339</v>
      </c>
    </row>
    <row r="1735" spans="1:10" ht="17.100000000000001">
      <c r="A1735" s="23" t="s">
        <v>10300</v>
      </c>
      <c r="B1735" s="23" t="str">
        <f t="shared" si="54"/>
        <v>Jake Hallett</v>
      </c>
      <c r="C1735" s="23" t="s">
        <v>339</v>
      </c>
      <c r="D1735" s="23" t="s">
        <v>166</v>
      </c>
      <c r="E1735" s="23" t="s">
        <v>141</v>
      </c>
      <c r="F1735" s="23">
        <v>100000042</v>
      </c>
      <c r="G1735" s="23">
        <v>17</v>
      </c>
      <c r="H1735" s="5" t="str">
        <f t="shared" si="55"/>
        <v>Jake HallettSouthampton</v>
      </c>
      <c r="I1735" s="23" t="s">
        <v>8595</v>
      </c>
      <c r="J1735" s="23" t="s">
        <v>339</v>
      </c>
    </row>
    <row r="1736" spans="1:10" ht="17.100000000000001">
      <c r="A1736" s="23" t="s">
        <v>10301</v>
      </c>
      <c r="B1736" s="23" t="str">
        <f t="shared" si="54"/>
        <v>Bradley Halliday</v>
      </c>
      <c r="C1736" s="23" t="s">
        <v>339</v>
      </c>
      <c r="D1736" s="23" t="s">
        <v>8662</v>
      </c>
      <c r="E1736" s="23" t="s">
        <v>136</v>
      </c>
      <c r="F1736" s="23">
        <v>100000042</v>
      </c>
      <c r="G1736" s="23">
        <v>19</v>
      </c>
      <c r="H1736" s="5" t="str">
        <f t="shared" si="55"/>
        <v>Bradley HallidayMiddlesbrough</v>
      </c>
      <c r="I1736" s="23" t="s">
        <v>10302</v>
      </c>
      <c r="J1736" s="23" t="s">
        <v>339</v>
      </c>
    </row>
    <row r="1737" spans="1:10" ht="17.100000000000001">
      <c r="A1737" s="23" t="s">
        <v>10303</v>
      </c>
      <c r="B1737" s="23" t="str">
        <f t="shared" si="54"/>
        <v>Bryn Halliwell</v>
      </c>
      <c r="C1737" s="23" t="s">
        <v>7912</v>
      </c>
      <c r="D1737" s="23" t="s">
        <v>166</v>
      </c>
      <c r="E1737" s="23" t="s">
        <v>5563</v>
      </c>
      <c r="F1737" s="23" t="s">
        <v>10304</v>
      </c>
      <c r="G1737" s="23">
        <v>34</v>
      </c>
      <c r="H1737" s="5" t="str">
        <f t="shared" si="55"/>
        <v>Bryn HalliwellShettleston</v>
      </c>
      <c r="I1737" s="23" t="s">
        <v>10305</v>
      </c>
      <c r="J1737" s="23" t="s">
        <v>4798</v>
      </c>
    </row>
    <row r="1738" spans="1:10" ht="17.100000000000001">
      <c r="A1738" s="23" t="s">
        <v>10306</v>
      </c>
      <c r="B1738" s="23" t="str">
        <f t="shared" si="54"/>
        <v>Andy Halls</v>
      </c>
      <c r="C1738" s="23" t="s">
        <v>339</v>
      </c>
      <c r="D1738" s="23" t="s">
        <v>7170</v>
      </c>
      <c r="E1738" s="23" t="s">
        <v>1308</v>
      </c>
      <c r="F1738" s="23" t="s">
        <v>7081</v>
      </c>
      <c r="G1738" s="23">
        <v>23</v>
      </c>
      <c r="H1738" s="5" t="str">
        <f t="shared" si="55"/>
        <v>Andy HallsMacclesfield</v>
      </c>
      <c r="I1738" s="23" t="s">
        <v>10307</v>
      </c>
      <c r="J1738" s="23" t="s">
        <v>339</v>
      </c>
    </row>
    <row r="1739" spans="1:10" ht="17.100000000000001">
      <c r="A1739" s="23" t="s">
        <v>10308</v>
      </c>
      <c r="B1739" s="23" t="str">
        <f t="shared" si="54"/>
        <v>Chandler Hallwood</v>
      </c>
      <c r="C1739" s="23" t="s">
        <v>339</v>
      </c>
      <c r="D1739" s="23" t="s">
        <v>166</v>
      </c>
      <c r="E1739" s="23" t="s">
        <v>496</v>
      </c>
      <c r="F1739" s="23">
        <v>100000046</v>
      </c>
      <c r="G1739" s="23">
        <v>17</v>
      </c>
      <c r="H1739" s="5" t="str">
        <f t="shared" si="55"/>
        <v>Chandler HallwoodBradford City</v>
      </c>
      <c r="I1739" s="23" t="s">
        <v>8899</v>
      </c>
      <c r="J1739" s="23" t="s">
        <v>339</v>
      </c>
    </row>
    <row r="1740" spans="1:10" ht="17.100000000000001">
      <c r="A1740" s="23" t="s">
        <v>10309</v>
      </c>
      <c r="B1740" s="23" t="str">
        <f t="shared" si="54"/>
        <v>Mark Halstead</v>
      </c>
      <c r="C1740" s="23" t="s">
        <v>339</v>
      </c>
      <c r="D1740" s="23" t="s">
        <v>166</v>
      </c>
      <c r="E1740" s="23" t="s">
        <v>112</v>
      </c>
      <c r="F1740" s="23" t="s">
        <v>38</v>
      </c>
      <c r="G1740" s="23">
        <v>24</v>
      </c>
      <c r="H1740" s="5" t="str">
        <f t="shared" si="55"/>
        <v>Mark HalsteadShrewsbury</v>
      </c>
      <c r="I1740" s="23" t="s">
        <v>10310</v>
      </c>
      <c r="J1740" s="23" t="s">
        <v>339</v>
      </c>
    </row>
    <row r="1741" spans="1:10" ht="17.100000000000001">
      <c r="A1741" s="23" t="s">
        <v>10311</v>
      </c>
      <c r="B1741" s="23" t="str">
        <f t="shared" si="54"/>
        <v>Ben Hamer</v>
      </c>
      <c r="C1741" s="23" t="s">
        <v>339</v>
      </c>
      <c r="D1741" s="23" t="s">
        <v>166</v>
      </c>
      <c r="E1741" s="23" t="s">
        <v>236</v>
      </c>
      <c r="F1741" s="23" t="s">
        <v>91</v>
      </c>
      <c r="G1741" s="23">
        <v>27</v>
      </c>
      <c r="H1741" s="5" t="str">
        <f t="shared" si="55"/>
        <v>Ben HamerBristol City</v>
      </c>
      <c r="I1741" s="23" t="s">
        <v>10312</v>
      </c>
      <c r="J1741" s="23" t="s">
        <v>339</v>
      </c>
    </row>
    <row r="1742" spans="1:10" ht="17.100000000000001">
      <c r="A1742" s="23" t="s">
        <v>10313</v>
      </c>
      <c r="B1742" s="23" t="str">
        <f t="shared" si="54"/>
        <v>Saul Hamer</v>
      </c>
      <c r="C1742" s="23" t="s">
        <v>339</v>
      </c>
      <c r="D1742" s="23" t="s">
        <v>7048</v>
      </c>
      <c r="E1742" s="23" t="s">
        <v>5666</v>
      </c>
      <c r="F1742" s="23" t="s">
        <v>5666</v>
      </c>
      <c r="G1742" s="23">
        <v>19</v>
      </c>
      <c r="H1742" s="5" t="str">
        <f t="shared" si="55"/>
        <v>Saul HamerNaN</v>
      </c>
      <c r="I1742" s="23" t="s">
        <v>10314</v>
      </c>
      <c r="J1742" s="23" t="s">
        <v>339</v>
      </c>
    </row>
    <row r="1743" spans="1:10" ht="17.100000000000001">
      <c r="A1743" s="23" t="s">
        <v>10315</v>
      </c>
      <c r="B1743" s="23" t="str">
        <f t="shared" si="54"/>
        <v>CJ Hamilton</v>
      </c>
      <c r="C1743" s="23" t="s">
        <v>339</v>
      </c>
      <c r="D1743" s="23" t="s">
        <v>7153</v>
      </c>
      <c r="E1743" s="23" t="s">
        <v>250</v>
      </c>
      <c r="F1743" s="23">
        <v>100000043</v>
      </c>
      <c r="G1743" s="23">
        <v>20</v>
      </c>
      <c r="H1743" s="5" t="str">
        <f t="shared" si="55"/>
        <v>CJ HamiltonSheff Utd</v>
      </c>
      <c r="I1743" s="23" t="s">
        <v>10162</v>
      </c>
      <c r="J1743" s="23" t="s">
        <v>339</v>
      </c>
    </row>
    <row r="1744" spans="1:10" ht="17.100000000000001">
      <c r="A1744" s="23" t="s">
        <v>10316</v>
      </c>
      <c r="B1744" s="23" t="str">
        <f t="shared" si="54"/>
        <v>Tyler Hamilton</v>
      </c>
      <c r="C1744" s="23" t="s">
        <v>339</v>
      </c>
      <c r="D1744" s="23" t="s">
        <v>7042</v>
      </c>
      <c r="E1744" s="23" t="s">
        <v>154</v>
      </c>
      <c r="F1744" s="23">
        <v>100000052</v>
      </c>
      <c r="G1744" s="23">
        <v>16</v>
      </c>
      <c r="H1744" s="5" t="str">
        <f t="shared" si="55"/>
        <v>Tyler HamiltonHull</v>
      </c>
      <c r="I1744" s="23" t="s">
        <v>7923</v>
      </c>
      <c r="J1744" s="23" t="s">
        <v>339</v>
      </c>
    </row>
    <row r="1745" spans="1:10" ht="17.100000000000001">
      <c r="A1745" s="23" t="s">
        <v>10317</v>
      </c>
      <c r="B1745" s="23" t="str">
        <f t="shared" si="54"/>
        <v>Connor Hammell</v>
      </c>
      <c r="C1745" s="23" t="s">
        <v>339</v>
      </c>
      <c r="D1745" s="23" t="s">
        <v>7366</v>
      </c>
      <c r="E1745" s="23" t="s">
        <v>370</v>
      </c>
      <c r="F1745" s="23" t="s">
        <v>7090</v>
      </c>
      <c r="G1745" s="23">
        <v>18</v>
      </c>
      <c r="H1745" s="5" t="str">
        <f t="shared" si="55"/>
        <v>Connor HammellCarlisle</v>
      </c>
      <c r="I1745" s="23" t="s">
        <v>10318</v>
      </c>
      <c r="J1745" s="23" t="s">
        <v>339</v>
      </c>
    </row>
    <row r="1746" spans="1:10" ht="17.100000000000001">
      <c r="A1746" s="23" t="s">
        <v>10319</v>
      </c>
      <c r="B1746" s="23" t="str">
        <f t="shared" si="54"/>
        <v>Thomas Hammerton</v>
      </c>
      <c r="C1746" s="23" t="s">
        <v>339</v>
      </c>
      <c r="D1746" s="23" t="s">
        <v>7042</v>
      </c>
      <c r="E1746" s="23" t="s">
        <v>412</v>
      </c>
      <c r="F1746" s="23">
        <v>100000053</v>
      </c>
      <c r="G1746" s="23">
        <v>16</v>
      </c>
      <c r="H1746" s="5" t="str">
        <f t="shared" si="55"/>
        <v>Thomas HammertonBurton</v>
      </c>
      <c r="I1746" s="23" t="s">
        <v>7618</v>
      </c>
      <c r="J1746" s="23" t="s">
        <v>339</v>
      </c>
    </row>
    <row r="1747" spans="1:10" ht="17.100000000000001">
      <c r="A1747" s="23" t="s">
        <v>10320</v>
      </c>
      <c r="B1747" s="23" t="str">
        <f t="shared" si="54"/>
        <v>Adam Hammill</v>
      </c>
      <c r="C1747" s="23" t="s">
        <v>7563</v>
      </c>
      <c r="D1747" s="23" t="s">
        <v>7039</v>
      </c>
      <c r="E1747" s="23" t="s">
        <v>5666</v>
      </c>
      <c r="F1747" s="23" t="s">
        <v>5666</v>
      </c>
      <c r="G1747" s="23">
        <v>27</v>
      </c>
      <c r="H1747" s="5" t="str">
        <f t="shared" si="55"/>
        <v>Adam HammillNaN</v>
      </c>
      <c r="I1747" s="23" t="s">
        <v>10321</v>
      </c>
      <c r="J1747" s="23" t="s">
        <v>339</v>
      </c>
    </row>
    <row r="1748" spans="1:10" ht="17.100000000000001">
      <c r="A1748" s="23" t="s">
        <v>10322</v>
      </c>
      <c r="B1748" s="23" t="str">
        <f t="shared" si="54"/>
        <v>Dean Hammond</v>
      </c>
      <c r="C1748" s="23" t="s">
        <v>339</v>
      </c>
      <c r="D1748" s="23" t="s">
        <v>212</v>
      </c>
      <c r="E1748" s="23" t="s">
        <v>357</v>
      </c>
      <c r="F1748" s="23" t="s">
        <v>7125</v>
      </c>
      <c r="G1748" s="23">
        <v>32</v>
      </c>
      <c r="H1748" s="5" t="str">
        <f t="shared" si="55"/>
        <v>Dean HammondLeicester</v>
      </c>
      <c r="I1748" s="23" t="s">
        <v>10323</v>
      </c>
      <c r="J1748" s="23" t="s">
        <v>339</v>
      </c>
    </row>
    <row r="1749" spans="1:10" ht="17.100000000000001">
      <c r="A1749" s="23" t="s">
        <v>10324</v>
      </c>
      <c r="B1749" s="23" t="str">
        <f t="shared" si="54"/>
        <v>James Hammond</v>
      </c>
      <c r="C1749" s="23" t="s">
        <v>339</v>
      </c>
      <c r="D1749" s="23" t="s">
        <v>7140</v>
      </c>
      <c r="E1749" s="23" t="s">
        <v>149</v>
      </c>
      <c r="F1749" s="23">
        <v>100000053</v>
      </c>
      <c r="G1749" s="23">
        <v>16</v>
      </c>
      <c r="H1749" s="5" t="str">
        <f t="shared" si="55"/>
        <v>James HammondNorthampton</v>
      </c>
      <c r="I1749" s="23" t="s">
        <v>9824</v>
      </c>
      <c r="J1749" s="23" t="s">
        <v>339</v>
      </c>
    </row>
    <row r="1750" spans="1:10" ht="17.100000000000001">
      <c r="A1750" s="23" t="s">
        <v>10325</v>
      </c>
      <c r="B1750" s="23" t="str">
        <f t="shared" si="54"/>
        <v>Kyle Hammond</v>
      </c>
      <c r="C1750" s="23" t="s">
        <v>339</v>
      </c>
      <c r="D1750" s="23" t="s">
        <v>7089</v>
      </c>
      <c r="E1750" s="23" t="s">
        <v>159</v>
      </c>
      <c r="F1750" s="23">
        <v>100000043</v>
      </c>
      <c r="G1750" s="23">
        <v>19</v>
      </c>
      <c r="H1750" s="5" t="str">
        <f t="shared" si="55"/>
        <v>Kyle HammondIpswich</v>
      </c>
      <c r="I1750" s="23" t="s">
        <v>9548</v>
      </c>
      <c r="J1750" s="23" t="s">
        <v>339</v>
      </c>
    </row>
    <row r="1751" spans="1:10" ht="17.100000000000001">
      <c r="A1751" s="23" t="s">
        <v>10326</v>
      </c>
      <c r="B1751" s="23" t="str">
        <f t="shared" si="54"/>
        <v>James Hamon</v>
      </c>
      <c r="C1751" s="23" t="s">
        <v>339</v>
      </c>
      <c r="D1751" s="23" t="s">
        <v>166</v>
      </c>
      <c r="E1751" s="23" t="s">
        <v>177</v>
      </c>
      <c r="F1751" s="23" t="s">
        <v>7090</v>
      </c>
      <c r="G1751" s="23">
        <v>20</v>
      </c>
      <c r="H1751" s="5" t="str">
        <f t="shared" si="55"/>
        <v>James HamonExeter</v>
      </c>
      <c r="I1751" s="23" t="s">
        <v>8608</v>
      </c>
      <c r="J1751" s="23" t="s">
        <v>339</v>
      </c>
    </row>
    <row r="1752" spans="1:10" ht="17.100000000000001">
      <c r="A1752" s="23" t="s">
        <v>10327</v>
      </c>
      <c r="B1752" s="23" t="str">
        <f t="shared" si="54"/>
        <v>Frazer Hampson</v>
      </c>
      <c r="C1752" s="23" t="s">
        <v>339</v>
      </c>
      <c r="D1752" s="23" t="s">
        <v>166</v>
      </c>
      <c r="E1752" s="23" t="s">
        <v>32</v>
      </c>
      <c r="F1752" s="23">
        <v>100000044</v>
      </c>
      <c r="G1752" s="23">
        <v>17</v>
      </c>
      <c r="H1752" s="5" t="str">
        <f t="shared" si="55"/>
        <v>Frazer HampsonMansfield</v>
      </c>
      <c r="I1752" s="23" t="s">
        <v>10328</v>
      </c>
      <c r="J1752" s="23" t="s">
        <v>339</v>
      </c>
    </row>
    <row r="1753" spans="1:10" ht="17.100000000000001">
      <c r="A1753" s="23" t="s">
        <v>10329</v>
      </c>
      <c r="B1753" s="23" t="str">
        <f t="shared" si="54"/>
        <v>Charlie Hancock</v>
      </c>
      <c r="C1753" s="23" t="s">
        <v>339</v>
      </c>
      <c r="D1753" s="23" t="s">
        <v>7042</v>
      </c>
      <c r="E1753" s="23" t="s">
        <v>5666</v>
      </c>
      <c r="F1753" s="23" t="s">
        <v>5666</v>
      </c>
      <c r="G1753" s="23">
        <v>18</v>
      </c>
      <c r="H1753" s="5" t="str">
        <f t="shared" si="55"/>
        <v>Charlie HancockNaN</v>
      </c>
      <c r="I1753" s="23" t="s">
        <v>8287</v>
      </c>
      <c r="J1753" s="23" t="s">
        <v>339</v>
      </c>
    </row>
    <row r="1754" spans="1:10" ht="17.100000000000001">
      <c r="A1754" s="23" t="s">
        <v>10330</v>
      </c>
      <c r="B1754" s="23" t="str">
        <f t="shared" si="54"/>
        <v>Mitchell Hancock</v>
      </c>
      <c r="C1754" s="23" t="s">
        <v>339</v>
      </c>
      <c r="D1754" s="23" t="s">
        <v>7051</v>
      </c>
      <c r="E1754" s="23" t="s">
        <v>5666</v>
      </c>
      <c r="F1754" s="23" t="s">
        <v>5666</v>
      </c>
      <c r="G1754" s="23">
        <v>20</v>
      </c>
      <c r="H1754" s="5" t="str">
        <f t="shared" si="55"/>
        <v>Mitchell HancockNaN</v>
      </c>
      <c r="I1754" s="23" t="s">
        <v>10331</v>
      </c>
      <c r="J1754" s="23" t="s">
        <v>339</v>
      </c>
    </row>
    <row r="1755" spans="1:10" ht="17.100000000000001">
      <c r="A1755" s="23" t="s">
        <v>10332</v>
      </c>
      <c r="B1755" s="23" t="str">
        <f t="shared" si="54"/>
        <v>Ellis Hancox</v>
      </c>
      <c r="C1755" s="23" t="s">
        <v>339</v>
      </c>
      <c r="D1755" s="23" t="s">
        <v>7051</v>
      </c>
      <c r="E1755" s="23" t="s">
        <v>397</v>
      </c>
      <c r="F1755" s="23" t="s">
        <v>7090</v>
      </c>
      <c r="G1755" s="23">
        <v>17</v>
      </c>
      <c r="H1755" s="5" t="str">
        <f t="shared" si="55"/>
        <v>Ellis HancoxPreston</v>
      </c>
      <c r="I1755" s="23" t="s">
        <v>7646</v>
      </c>
      <c r="J1755" s="23" t="s">
        <v>339</v>
      </c>
    </row>
    <row r="1756" spans="1:10" ht="17.100000000000001">
      <c r="A1756" s="23" t="s">
        <v>10333</v>
      </c>
      <c r="B1756" s="23" t="str">
        <f t="shared" si="54"/>
        <v>Jordan Hancox</v>
      </c>
      <c r="C1756" s="23" t="s">
        <v>339</v>
      </c>
      <c r="D1756" s="23" t="s">
        <v>7097</v>
      </c>
      <c r="E1756" s="23" t="s">
        <v>671</v>
      </c>
      <c r="F1756" s="23">
        <v>100000056</v>
      </c>
      <c r="G1756" s="23">
        <v>17</v>
      </c>
      <c r="H1756" s="5" t="str">
        <f t="shared" si="55"/>
        <v>Jordan HancoxFleetwood</v>
      </c>
      <c r="I1756" s="23" t="s">
        <v>7921</v>
      </c>
      <c r="J1756" s="23" t="s">
        <v>339</v>
      </c>
    </row>
    <row r="1757" spans="1:10" ht="17.100000000000001">
      <c r="A1757" s="23" t="s">
        <v>10334</v>
      </c>
      <c r="B1757" s="23" t="str">
        <f t="shared" si="54"/>
        <v>Mitch Hancox</v>
      </c>
      <c r="C1757" s="23" t="s">
        <v>339</v>
      </c>
      <c r="D1757" s="23" t="s">
        <v>7059</v>
      </c>
      <c r="E1757" s="23" t="s">
        <v>284</v>
      </c>
      <c r="F1757" s="23" t="s">
        <v>91</v>
      </c>
      <c r="G1757" s="23">
        <v>21</v>
      </c>
      <c r="H1757" s="5" t="str">
        <f t="shared" si="55"/>
        <v>Mitch HancoxBirmingham</v>
      </c>
      <c r="I1757" s="23" t="s">
        <v>10335</v>
      </c>
      <c r="J1757" s="23" t="s">
        <v>339</v>
      </c>
    </row>
    <row r="1758" spans="1:10" ht="17.100000000000001">
      <c r="A1758" s="23" t="s">
        <v>10336</v>
      </c>
      <c r="B1758" s="23" t="str">
        <f t="shared" si="54"/>
        <v>Reece Hands</v>
      </c>
      <c r="C1758" s="23" t="s">
        <v>339</v>
      </c>
      <c r="D1758" s="23" t="s">
        <v>7042</v>
      </c>
      <c r="E1758" s="23" t="s">
        <v>5666</v>
      </c>
      <c r="F1758" s="23" t="s">
        <v>5666</v>
      </c>
      <c r="G1758" s="23">
        <v>21</v>
      </c>
      <c r="H1758" s="5" t="str">
        <f t="shared" si="55"/>
        <v>Reece HandsNaN</v>
      </c>
      <c r="I1758" s="23" t="s">
        <v>10337</v>
      </c>
      <c r="J1758" s="23" t="s">
        <v>339</v>
      </c>
    </row>
    <row r="1759" spans="1:10" ht="17.100000000000001">
      <c r="A1759" s="23" t="s">
        <v>10338</v>
      </c>
      <c r="B1759" s="23" t="str">
        <f t="shared" si="54"/>
        <v>Joe Hanks</v>
      </c>
      <c r="C1759" s="23" t="s">
        <v>7143</v>
      </c>
      <c r="D1759" s="23" t="s">
        <v>7042</v>
      </c>
      <c r="E1759" s="23" t="s">
        <v>1967</v>
      </c>
      <c r="F1759" s="23" t="s">
        <v>7296</v>
      </c>
      <c r="G1759" s="23">
        <v>20</v>
      </c>
      <c r="H1759" s="5" t="str">
        <f t="shared" si="55"/>
        <v>Joe HanksGloucester</v>
      </c>
      <c r="I1759" s="23" t="s">
        <v>10339</v>
      </c>
      <c r="J1759" s="23" t="s">
        <v>339</v>
      </c>
    </row>
    <row r="1760" spans="1:10" ht="17.100000000000001">
      <c r="A1760" s="23" t="s">
        <v>10340</v>
      </c>
      <c r="B1760" s="23" t="str">
        <f t="shared" si="54"/>
        <v>Brandon Hanlan</v>
      </c>
      <c r="C1760" s="23" t="s">
        <v>339</v>
      </c>
      <c r="D1760" s="23" t="s">
        <v>7124</v>
      </c>
      <c r="E1760" s="23" t="s">
        <v>517</v>
      </c>
      <c r="F1760" s="23">
        <v>100000043</v>
      </c>
      <c r="G1760" s="23">
        <v>18</v>
      </c>
      <c r="H1760" s="5" t="str">
        <f t="shared" si="55"/>
        <v>Brandon HanlanCharlton</v>
      </c>
      <c r="I1760" s="23" t="s">
        <v>10341</v>
      </c>
      <c r="J1760" s="23" t="s">
        <v>339</v>
      </c>
    </row>
    <row r="1761" spans="1:10" ht="17.100000000000001">
      <c r="A1761" s="23" t="s">
        <v>10342</v>
      </c>
      <c r="B1761" s="23" t="str">
        <f t="shared" si="54"/>
        <v>Raheem Hanley</v>
      </c>
      <c r="C1761" s="23" t="s">
        <v>339</v>
      </c>
      <c r="D1761" s="23" t="s">
        <v>8416</v>
      </c>
      <c r="E1761" s="23" t="s">
        <v>1009</v>
      </c>
      <c r="F1761" s="23">
        <v>100000042</v>
      </c>
      <c r="G1761" s="23">
        <v>21</v>
      </c>
      <c r="H1761" s="5" t="str">
        <f t="shared" si="55"/>
        <v>Raheem HanleySwansea</v>
      </c>
      <c r="I1761" s="23" t="s">
        <v>10343</v>
      </c>
      <c r="J1761" s="23" t="s">
        <v>339</v>
      </c>
    </row>
    <row r="1762" spans="1:10" ht="17.100000000000001">
      <c r="A1762" s="23" t="s">
        <v>10344</v>
      </c>
      <c r="B1762" s="23" t="str">
        <f t="shared" si="54"/>
        <v>Sam Hanna</v>
      </c>
      <c r="C1762" s="23" t="s">
        <v>339</v>
      </c>
      <c r="D1762" s="23" t="s">
        <v>7303</v>
      </c>
      <c r="E1762" s="23" t="s">
        <v>376</v>
      </c>
      <c r="F1762" s="23">
        <v>100000052</v>
      </c>
      <c r="G1762" s="23">
        <v>16</v>
      </c>
      <c r="H1762" s="5" t="str">
        <f t="shared" si="55"/>
        <v>Sam HannaBarnsley</v>
      </c>
      <c r="I1762" s="23" t="s">
        <v>7515</v>
      </c>
      <c r="J1762" s="23" t="s">
        <v>339</v>
      </c>
    </row>
    <row r="1763" spans="1:10" ht="17.100000000000001">
      <c r="A1763" s="23" t="s">
        <v>10345</v>
      </c>
      <c r="B1763" s="23" t="str">
        <f t="shared" si="54"/>
        <v>Ross Hannah</v>
      </c>
      <c r="C1763" s="23" t="s">
        <v>339</v>
      </c>
      <c r="D1763" s="23" t="s">
        <v>7048</v>
      </c>
      <c r="E1763" s="23" t="s">
        <v>338</v>
      </c>
      <c r="F1763" s="23" t="s">
        <v>7081</v>
      </c>
      <c r="G1763" s="23">
        <v>29</v>
      </c>
      <c r="H1763" s="5" t="str">
        <f t="shared" si="55"/>
        <v>Ross HannahChester</v>
      </c>
      <c r="I1763" s="23" t="s">
        <v>10346</v>
      </c>
      <c r="J1763" s="23" t="s">
        <v>339</v>
      </c>
    </row>
    <row r="1764" spans="1:10" ht="17.100000000000001">
      <c r="A1764" s="23" t="s">
        <v>10347</v>
      </c>
      <c r="B1764" s="23" t="str">
        <f t="shared" si="54"/>
        <v>Curtis Hansford</v>
      </c>
      <c r="C1764" s="23" t="s">
        <v>339</v>
      </c>
      <c r="D1764" s="23" t="s">
        <v>7051</v>
      </c>
      <c r="E1764" s="23" t="s">
        <v>5666</v>
      </c>
      <c r="F1764" s="23" t="s">
        <v>5666</v>
      </c>
      <c r="G1764" s="23">
        <v>19</v>
      </c>
      <c r="H1764" s="5" t="str">
        <f t="shared" si="55"/>
        <v>Curtis HansfordNaN</v>
      </c>
      <c r="I1764" s="23" t="s">
        <v>10348</v>
      </c>
      <c r="J1764" s="23" t="s">
        <v>339</v>
      </c>
    </row>
    <row r="1765" spans="1:10" ht="17.100000000000001">
      <c r="A1765" s="23" t="s">
        <v>10349</v>
      </c>
      <c r="B1765" s="23" t="str">
        <f t="shared" si="54"/>
        <v>Jacob Hanson</v>
      </c>
      <c r="C1765" s="23" t="s">
        <v>339</v>
      </c>
      <c r="D1765" s="23" t="s">
        <v>7462</v>
      </c>
      <c r="E1765" s="23" t="s">
        <v>252</v>
      </c>
      <c r="F1765" s="23">
        <v>100000043</v>
      </c>
      <c r="G1765" s="23">
        <v>17</v>
      </c>
      <c r="H1765" s="5" t="str">
        <f t="shared" si="55"/>
        <v>Jacob HansonHuddersfield</v>
      </c>
      <c r="I1765" s="23" t="s">
        <v>10350</v>
      </c>
      <c r="J1765" s="23" t="s">
        <v>339</v>
      </c>
    </row>
    <row r="1766" spans="1:10" ht="17.100000000000001">
      <c r="A1766" s="23" t="s">
        <v>10351</v>
      </c>
      <c r="B1766" s="23" t="str">
        <f t="shared" si="54"/>
        <v>James Hanson</v>
      </c>
      <c r="C1766" s="23" t="s">
        <v>339</v>
      </c>
      <c r="D1766" s="23" t="s">
        <v>7048</v>
      </c>
      <c r="E1766" s="23" t="s">
        <v>496</v>
      </c>
      <c r="F1766" s="23" t="s">
        <v>38</v>
      </c>
      <c r="G1766" s="23">
        <v>27</v>
      </c>
      <c r="H1766" s="5" t="str">
        <f t="shared" si="55"/>
        <v>James HansonBradford City</v>
      </c>
      <c r="I1766" s="23" t="s">
        <v>10352</v>
      </c>
      <c r="J1766" s="23" t="s">
        <v>339</v>
      </c>
    </row>
    <row r="1767" spans="1:10" ht="17.100000000000001">
      <c r="A1767" s="23" t="s">
        <v>10353</v>
      </c>
      <c r="B1767" s="23" t="str">
        <f t="shared" si="54"/>
        <v>Jamie Hanson</v>
      </c>
      <c r="C1767" s="23" t="s">
        <v>339</v>
      </c>
      <c r="D1767" s="23" t="s">
        <v>7051</v>
      </c>
      <c r="E1767" s="23" t="s">
        <v>275</v>
      </c>
      <c r="F1767" s="23" t="s">
        <v>91</v>
      </c>
      <c r="G1767" s="23">
        <v>19</v>
      </c>
      <c r="H1767" s="5" t="str">
        <f t="shared" si="55"/>
        <v>Jamie HansonDerby</v>
      </c>
      <c r="I1767" s="23" t="s">
        <v>10354</v>
      </c>
      <c r="J1767" s="23" t="s">
        <v>339</v>
      </c>
    </row>
    <row r="1768" spans="1:10" ht="17.100000000000001">
      <c r="A1768" s="23" t="s">
        <v>10355</v>
      </c>
      <c r="B1768" s="23" t="str">
        <f t="shared" si="54"/>
        <v>Dan Happe</v>
      </c>
      <c r="C1768" s="23" t="s">
        <v>339</v>
      </c>
      <c r="D1768" s="23" t="s">
        <v>7051</v>
      </c>
      <c r="E1768" s="23" t="s">
        <v>231</v>
      </c>
      <c r="F1768" s="23">
        <v>100000054</v>
      </c>
      <c r="G1768" s="23">
        <v>16</v>
      </c>
      <c r="H1768" s="5" t="str">
        <f t="shared" si="55"/>
        <v>Dan HappeLeyton Orient</v>
      </c>
      <c r="I1768" s="23" t="s">
        <v>7166</v>
      </c>
      <c r="J1768" s="23" t="s">
        <v>339</v>
      </c>
    </row>
    <row r="1769" spans="1:10" ht="17.100000000000001">
      <c r="A1769" s="23" t="s">
        <v>10356</v>
      </c>
      <c r="B1769" s="23" t="str">
        <f t="shared" si="54"/>
        <v>Lewis Hardcastle</v>
      </c>
      <c r="C1769" s="23" t="s">
        <v>339</v>
      </c>
      <c r="D1769" s="23" t="s">
        <v>7042</v>
      </c>
      <c r="E1769" s="23" t="s">
        <v>103</v>
      </c>
      <c r="F1769" s="23">
        <v>100000042</v>
      </c>
      <c r="G1769" s="23">
        <v>16</v>
      </c>
      <c r="H1769" s="5" t="str">
        <f t="shared" si="55"/>
        <v>Lewis HardcastleBlackburn</v>
      </c>
      <c r="I1769" s="23" t="s">
        <v>9602</v>
      </c>
      <c r="J1769" s="23" t="s">
        <v>339</v>
      </c>
    </row>
    <row r="1770" spans="1:10" ht="17.100000000000001">
      <c r="A1770" s="23" t="s">
        <v>10357</v>
      </c>
      <c r="B1770" s="23" t="str">
        <f t="shared" si="54"/>
        <v>Dan Harding</v>
      </c>
      <c r="C1770" s="23" t="s">
        <v>339</v>
      </c>
      <c r="D1770" s="23" t="s">
        <v>7160</v>
      </c>
      <c r="E1770" s="23" t="s">
        <v>2569</v>
      </c>
      <c r="F1770" s="23" t="s">
        <v>7081</v>
      </c>
      <c r="G1770" s="23">
        <v>31</v>
      </c>
      <c r="H1770" s="5" t="str">
        <f t="shared" si="55"/>
        <v>Dan HardingEastleigh</v>
      </c>
      <c r="I1770" s="23" t="s">
        <v>8616</v>
      </c>
      <c r="J1770" s="23" t="s">
        <v>339</v>
      </c>
    </row>
    <row r="1771" spans="1:10" ht="17.100000000000001">
      <c r="A1771" s="23" t="s">
        <v>10358</v>
      </c>
      <c r="B1771" s="23" t="str">
        <f t="shared" si="54"/>
        <v>Mitch Harding</v>
      </c>
      <c r="C1771" s="23" t="s">
        <v>339</v>
      </c>
      <c r="D1771" s="23" t="s">
        <v>7042</v>
      </c>
      <c r="E1771" s="23" t="s">
        <v>5666</v>
      </c>
      <c r="F1771" s="23" t="s">
        <v>5666</v>
      </c>
      <c r="G1771" s="23">
        <v>21</v>
      </c>
      <c r="H1771" s="5" t="str">
        <f t="shared" si="55"/>
        <v>Mitch HardingNaN</v>
      </c>
      <c r="I1771" s="23" t="s">
        <v>10359</v>
      </c>
      <c r="J1771" s="23" t="s">
        <v>339</v>
      </c>
    </row>
    <row r="1772" spans="1:10" ht="17.100000000000001">
      <c r="A1772" s="23" t="s">
        <v>10360</v>
      </c>
      <c r="B1772" s="23" t="str">
        <f t="shared" si="54"/>
        <v>Wes Harding</v>
      </c>
      <c r="C1772" s="23" t="s">
        <v>7038</v>
      </c>
      <c r="D1772" s="23" t="s">
        <v>7051</v>
      </c>
      <c r="E1772" s="23" t="s">
        <v>284</v>
      </c>
      <c r="F1772" s="23">
        <v>100000043</v>
      </c>
      <c r="G1772" s="23">
        <v>18</v>
      </c>
      <c r="H1772" s="5" t="str">
        <f t="shared" si="55"/>
        <v>Wes HardingBirmingham</v>
      </c>
      <c r="I1772" s="23" t="s">
        <v>10361</v>
      </c>
      <c r="J1772" s="23" t="s">
        <v>339</v>
      </c>
    </row>
    <row r="1773" spans="1:10" ht="17.100000000000001">
      <c r="A1773" s="23" t="s">
        <v>10362</v>
      </c>
      <c r="B1773" s="23" t="str">
        <f t="shared" si="54"/>
        <v>Kyle Hardman</v>
      </c>
      <c r="C1773" s="23" t="s">
        <v>339</v>
      </c>
      <c r="D1773" s="23" t="s">
        <v>7534</v>
      </c>
      <c r="E1773" s="23" t="s">
        <v>5666</v>
      </c>
      <c r="F1773" s="23" t="s">
        <v>5666</v>
      </c>
      <c r="G1773" s="23">
        <v>19</v>
      </c>
      <c r="H1773" s="5" t="str">
        <f t="shared" si="55"/>
        <v>Kyle HardmanNaN</v>
      </c>
      <c r="I1773" s="23" t="s">
        <v>10363</v>
      </c>
      <c r="J1773" s="23" t="s">
        <v>339</v>
      </c>
    </row>
    <row r="1774" spans="1:10" ht="17.100000000000001">
      <c r="A1774" s="23" t="s">
        <v>10364</v>
      </c>
      <c r="B1774" s="23" t="str">
        <f t="shared" si="54"/>
        <v>James Hardy</v>
      </c>
      <c r="C1774" s="23" t="s">
        <v>339</v>
      </c>
      <c r="D1774" s="23" t="s">
        <v>7102</v>
      </c>
      <c r="E1774" s="23" t="s">
        <v>490</v>
      </c>
      <c r="F1774" s="23">
        <v>100000042</v>
      </c>
      <c r="G1774" s="23">
        <v>19</v>
      </c>
      <c r="H1774" s="5" t="str">
        <f t="shared" si="55"/>
        <v>James HardyMan City</v>
      </c>
      <c r="I1774" s="23" t="s">
        <v>10365</v>
      </c>
      <c r="J1774" s="23" t="s">
        <v>339</v>
      </c>
    </row>
    <row r="1775" spans="1:10" ht="17.100000000000001">
      <c r="A1775" s="23" t="s">
        <v>10366</v>
      </c>
      <c r="B1775" s="23" t="str">
        <f t="shared" si="54"/>
        <v>Joe Hardy</v>
      </c>
      <c r="C1775" s="23" t="s">
        <v>339</v>
      </c>
      <c r="D1775" s="23" t="s">
        <v>7054</v>
      </c>
      <c r="E1775" s="23" t="s">
        <v>490</v>
      </c>
      <c r="F1775" s="23">
        <v>100000051</v>
      </c>
      <c r="G1775" s="23">
        <v>16</v>
      </c>
      <c r="H1775" s="5" t="str">
        <f t="shared" si="55"/>
        <v>Joe HardyMan City</v>
      </c>
      <c r="I1775" s="23" t="s">
        <v>8180</v>
      </c>
      <c r="J1775" s="23" t="s">
        <v>339</v>
      </c>
    </row>
    <row r="1776" spans="1:10" ht="17.100000000000001">
      <c r="A1776" s="23" t="s">
        <v>10367</v>
      </c>
      <c r="B1776" s="23" t="str">
        <f t="shared" si="54"/>
        <v>Liam Hardy</v>
      </c>
      <c r="C1776" s="23" t="s">
        <v>339</v>
      </c>
      <c r="D1776" s="23" t="s">
        <v>7042</v>
      </c>
      <c r="E1776" s="23" t="s">
        <v>5666</v>
      </c>
      <c r="F1776" s="23" t="s">
        <v>5666</v>
      </c>
      <c r="G1776" s="23">
        <v>19</v>
      </c>
      <c r="H1776" s="5" t="str">
        <f t="shared" si="55"/>
        <v>Liam HardyNaN</v>
      </c>
      <c r="I1776" s="23" t="s">
        <v>10368</v>
      </c>
      <c r="J1776" s="23" t="s">
        <v>339</v>
      </c>
    </row>
    <row r="1777" spans="1:10" ht="17.100000000000001">
      <c r="A1777" s="23" t="s">
        <v>10369</v>
      </c>
      <c r="B1777" s="23" t="str">
        <f t="shared" si="54"/>
        <v>Josh Hare</v>
      </c>
      <c r="C1777" s="23" t="s">
        <v>339</v>
      </c>
      <c r="D1777" s="23" t="s">
        <v>7283</v>
      </c>
      <c r="E1777" s="23" t="s">
        <v>217</v>
      </c>
      <c r="F1777" s="23">
        <v>100000045</v>
      </c>
      <c r="G1777" s="23">
        <v>20</v>
      </c>
      <c r="H1777" s="5" t="str">
        <f t="shared" si="55"/>
        <v>Josh HareGillingham</v>
      </c>
      <c r="I1777" s="23" t="s">
        <v>10370</v>
      </c>
      <c r="J1777" s="23" t="s">
        <v>339</v>
      </c>
    </row>
    <row r="1778" spans="1:10" ht="17.100000000000001">
      <c r="A1778" s="23" t="s">
        <v>10371</v>
      </c>
      <c r="B1778" s="23" t="str">
        <f t="shared" si="54"/>
        <v>Taron Hare</v>
      </c>
      <c r="C1778" s="23" t="s">
        <v>339</v>
      </c>
      <c r="D1778" s="23" t="s">
        <v>7051</v>
      </c>
      <c r="E1778" s="23" t="s">
        <v>52</v>
      </c>
      <c r="F1778" s="23" t="s">
        <v>18</v>
      </c>
      <c r="G1778" s="23">
        <v>18</v>
      </c>
      <c r="H1778" s="5" t="str">
        <f t="shared" si="55"/>
        <v>Taron HareYork</v>
      </c>
      <c r="I1778" s="23" t="s">
        <v>7607</v>
      </c>
      <c r="J1778" s="23" t="s">
        <v>339</v>
      </c>
    </row>
    <row r="1779" spans="1:10" ht="17.100000000000001">
      <c r="A1779" s="23" t="s">
        <v>10372</v>
      </c>
      <c r="B1779" s="23" t="str">
        <f t="shared" si="54"/>
        <v>Ollie Harfield</v>
      </c>
      <c r="C1779" s="23" t="s">
        <v>339</v>
      </c>
      <c r="D1779" s="23" t="s">
        <v>7059</v>
      </c>
      <c r="E1779" s="23" t="s">
        <v>836</v>
      </c>
      <c r="F1779" s="23">
        <v>100000057</v>
      </c>
      <c r="G1779" s="23">
        <v>17</v>
      </c>
      <c r="H1779" s="5" t="str">
        <f t="shared" si="55"/>
        <v>Ollie HarfieldBournemouth</v>
      </c>
      <c r="I1779" s="23" t="s">
        <v>10253</v>
      </c>
      <c r="J1779" s="23" t="s">
        <v>339</v>
      </c>
    </row>
    <row r="1780" spans="1:10" ht="17.100000000000001">
      <c r="A1780" s="23" t="s">
        <v>10373</v>
      </c>
      <c r="B1780" s="23" t="str">
        <f t="shared" si="54"/>
        <v>Cameron Hargreaves</v>
      </c>
      <c r="C1780" s="23" t="s">
        <v>339</v>
      </c>
      <c r="D1780" s="23" t="s">
        <v>7039</v>
      </c>
      <c r="E1780" s="23" t="s">
        <v>177</v>
      </c>
      <c r="F1780" s="23">
        <v>100000057</v>
      </c>
      <c r="G1780" s="23">
        <v>16</v>
      </c>
      <c r="H1780" s="5" t="str">
        <f t="shared" si="55"/>
        <v>Cameron HargreavesExeter</v>
      </c>
      <c r="I1780" s="23" t="s">
        <v>9069</v>
      </c>
      <c r="J1780" s="23" t="s">
        <v>339</v>
      </c>
    </row>
    <row r="1781" spans="1:10" ht="17.100000000000001">
      <c r="A1781" s="23" t="s">
        <v>10374</v>
      </c>
      <c r="B1781" s="23" t="str">
        <f t="shared" si="54"/>
        <v>Jake Hargreaves</v>
      </c>
      <c r="C1781" s="23" t="s">
        <v>339</v>
      </c>
      <c r="D1781" s="23" t="s">
        <v>7042</v>
      </c>
      <c r="E1781" s="23" t="s">
        <v>234</v>
      </c>
      <c r="F1781" s="23">
        <v>100000047</v>
      </c>
      <c r="G1781" s="23">
        <v>17</v>
      </c>
      <c r="H1781" s="5" t="str">
        <f t="shared" si="55"/>
        <v>Jake HargreavesOldham</v>
      </c>
      <c r="I1781" s="23" t="s">
        <v>10375</v>
      </c>
      <c r="J1781" s="23" t="s">
        <v>339</v>
      </c>
    </row>
    <row r="1782" spans="1:10" ht="17.100000000000001">
      <c r="A1782" s="23" t="s">
        <v>10376</v>
      </c>
      <c r="B1782" s="23" t="str">
        <f t="shared" si="54"/>
        <v>Nathan Harker</v>
      </c>
      <c r="C1782" s="23" t="s">
        <v>339</v>
      </c>
      <c r="D1782" s="23" t="s">
        <v>166</v>
      </c>
      <c r="E1782" s="23" t="s">
        <v>530</v>
      </c>
      <c r="F1782" s="23">
        <v>100000051</v>
      </c>
      <c r="G1782" s="23">
        <v>16</v>
      </c>
      <c r="H1782" s="5" t="str">
        <f t="shared" si="55"/>
        <v>Nathan HarkerNewcastle</v>
      </c>
      <c r="I1782" s="23" t="s">
        <v>10377</v>
      </c>
      <c r="J1782" s="23" t="s">
        <v>339</v>
      </c>
    </row>
    <row r="1783" spans="1:10" ht="17.100000000000001">
      <c r="A1783" s="23" t="s">
        <v>10378</v>
      </c>
      <c r="B1783" s="23" t="str">
        <f t="shared" si="54"/>
        <v>James Harkness</v>
      </c>
      <c r="C1783" s="23" t="s">
        <v>339</v>
      </c>
      <c r="D1783" s="23" t="s">
        <v>7102</v>
      </c>
      <c r="E1783" s="23" t="s">
        <v>5666</v>
      </c>
      <c r="F1783" s="23" t="s">
        <v>5666</v>
      </c>
      <c r="G1783" s="23">
        <v>18</v>
      </c>
      <c r="H1783" s="5" t="str">
        <f t="shared" si="55"/>
        <v>James HarknessNaN</v>
      </c>
      <c r="I1783" s="23" t="s">
        <v>10379</v>
      </c>
      <c r="J1783" s="23" t="s">
        <v>339</v>
      </c>
    </row>
    <row r="1784" spans="1:10" ht="17.100000000000001">
      <c r="A1784" s="23" t="s">
        <v>10380</v>
      </c>
      <c r="B1784" s="23" t="str">
        <f t="shared" si="54"/>
        <v>Ryan Harley</v>
      </c>
      <c r="C1784" s="23" t="s">
        <v>339</v>
      </c>
      <c r="D1784" s="23" t="s">
        <v>7102</v>
      </c>
      <c r="E1784" s="23" t="s">
        <v>177</v>
      </c>
      <c r="F1784" s="23" t="s">
        <v>18</v>
      </c>
      <c r="G1784" s="23">
        <v>30</v>
      </c>
      <c r="H1784" s="5" t="str">
        <f t="shared" si="55"/>
        <v>Ryan HarleyExeter</v>
      </c>
      <c r="I1784" s="23" t="s">
        <v>10381</v>
      </c>
      <c r="J1784" s="23" t="s">
        <v>339</v>
      </c>
    </row>
    <row r="1785" spans="1:10" ht="17.100000000000001">
      <c r="A1785" s="23" t="s">
        <v>10382</v>
      </c>
      <c r="B1785" s="23" t="str">
        <f t="shared" si="54"/>
        <v>George Harmes</v>
      </c>
      <c r="C1785" s="23" t="s">
        <v>339</v>
      </c>
      <c r="D1785" s="23" t="s">
        <v>7042</v>
      </c>
      <c r="E1785" s="23" t="s">
        <v>290</v>
      </c>
      <c r="F1785" s="23">
        <v>100000052</v>
      </c>
      <c r="G1785" s="23">
        <v>16</v>
      </c>
      <c r="H1785" s="5" t="str">
        <f t="shared" si="55"/>
        <v>George HarmesBrentford</v>
      </c>
      <c r="I1785" s="23" t="s">
        <v>7238</v>
      </c>
      <c r="J1785" s="23" t="s">
        <v>339</v>
      </c>
    </row>
    <row r="1786" spans="1:10" ht="17.100000000000001">
      <c r="A1786" s="23" t="s">
        <v>10383</v>
      </c>
      <c r="B1786" s="23" t="str">
        <f t="shared" si="54"/>
        <v>Marcus Harness</v>
      </c>
      <c r="C1786" s="23" t="s">
        <v>339</v>
      </c>
      <c r="D1786" s="23" t="s">
        <v>7481</v>
      </c>
      <c r="E1786" s="23" t="s">
        <v>412</v>
      </c>
      <c r="F1786" s="23" t="s">
        <v>38</v>
      </c>
      <c r="G1786" s="23">
        <v>19</v>
      </c>
      <c r="H1786" s="5" t="str">
        <f t="shared" si="55"/>
        <v>Marcus HarnessBurton</v>
      </c>
      <c r="I1786" s="23" t="s">
        <v>10384</v>
      </c>
      <c r="J1786" s="23" t="s">
        <v>339</v>
      </c>
    </row>
    <row r="1787" spans="1:10" ht="17.100000000000001">
      <c r="A1787" s="23" t="s">
        <v>10385</v>
      </c>
      <c r="B1787" s="23" t="str">
        <f t="shared" si="54"/>
        <v>Ryan Harnwell</v>
      </c>
      <c r="C1787" s="23" t="s">
        <v>339</v>
      </c>
      <c r="D1787" s="23" t="s">
        <v>7034</v>
      </c>
      <c r="E1787" s="23" t="s">
        <v>470</v>
      </c>
      <c r="F1787" s="23">
        <v>100000053</v>
      </c>
      <c r="G1787" s="23">
        <v>16</v>
      </c>
      <c r="H1787" s="5" t="str">
        <f t="shared" si="55"/>
        <v>Ryan HarnwellCambridge</v>
      </c>
      <c r="I1787" s="23" t="s">
        <v>7706</v>
      </c>
      <c r="J1787" s="23" t="s">
        <v>339</v>
      </c>
    </row>
    <row r="1788" spans="1:10" ht="17.100000000000001">
      <c r="A1788" s="23" t="s">
        <v>10386</v>
      </c>
      <c r="B1788" s="23" t="str">
        <f t="shared" si="54"/>
        <v>Ashley Harper</v>
      </c>
      <c r="C1788" s="23" t="s">
        <v>339</v>
      </c>
      <c r="D1788" s="23" t="s">
        <v>7230</v>
      </c>
      <c r="E1788" s="23" t="s">
        <v>236</v>
      </c>
      <c r="F1788" s="23">
        <v>100000043</v>
      </c>
      <c r="G1788" s="23">
        <v>17</v>
      </c>
      <c r="H1788" s="5" t="str">
        <f t="shared" si="55"/>
        <v>Ashley HarperBristol City</v>
      </c>
      <c r="I1788" s="23" t="s">
        <v>10387</v>
      </c>
      <c r="J1788" s="23" t="s">
        <v>339</v>
      </c>
    </row>
    <row r="1789" spans="1:10" ht="17.100000000000001">
      <c r="A1789" s="23" t="s">
        <v>10388</v>
      </c>
      <c r="B1789" s="23" t="str">
        <f t="shared" si="54"/>
        <v>Steve Harper</v>
      </c>
      <c r="C1789" s="23" t="s">
        <v>339</v>
      </c>
      <c r="D1789" s="23" t="s">
        <v>166</v>
      </c>
      <c r="E1789" s="23" t="s">
        <v>5666</v>
      </c>
      <c r="F1789" s="23" t="s">
        <v>5666</v>
      </c>
      <c r="G1789" s="23">
        <v>40</v>
      </c>
      <c r="H1789" s="5" t="str">
        <f t="shared" si="55"/>
        <v>Steve HarperNaN</v>
      </c>
      <c r="I1789" s="23" t="s">
        <v>10389</v>
      </c>
      <c r="J1789" s="23" t="s">
        <v>339</v>
      </c>
    </row>
    <row r="1790" spans="1:10" ht="17.100000000000001">
      <c r="A1790" s="23" t="s">
        <v>10390</v>
      </c>
      <c r="B1790" s="23" t="str">
        <f t="shared" si="54"/>
        <v>Callum Harriott</v>
      </c>
      <c r="C1790" s="23" t="s">
        <v>339</v>
      </c>
      <c r="D1790" s="23" t="s">
        <v>7445</v>
      </c>
      <c r="E1790" s="23" t="s">
        <v>132</v>
      </c>
      <c r="F1790" s="23" t="s">
        <v>38</v>
      </c>
      <c r="G1790" s="23">
        <v>21</v>
      </c>
      <c r="H1790" s="5" t="str">
        <f t="shared" si="55"/>
        <v>Callum HarriottColchester</v>
      </c>
      <c r="I1790" s="23" t="s">
        <v>10391</v>
      </c>
      <c r="J1790" s="23" t="s">
        <v>339</v>
      </c>
    </row>
    <row r="1791" spans="1:10" ht="17.100000000000001">
      <c r="A1791" s="23" t="s">
        <v>10392</v>
      </c>
      <c r="B1791" s="23" t="str">
        <f t="shared" si="54"/>
        <v>Anthony Harris</v>
      </c>
      <c r="C1791" s="23" t="s">
        <v>339</v>
      </c>
      <c r="D1791" s="23" t="s">
        <v>7253</v>
      </c>
      <c r="E1791" s="23" t="s">
        <v>5666</v>
      </c>
      <c r="F1791" s="23" t="s">
        <v>5666</v>
      </c>
      <c r="G1791" s="23">
        <v>20</v>
      </c>
      <c r="H1791" s="5" t="str">
        <f t="shared" si="55"/>
        <v>Anthony HarrisNaN</v>
      </c>
      <c r="I1791" s="23" t="s">
        <v>7670</v>
      </c>
      <c r="J1791" s="23" t="s">
        <v>339</v>
      </c>
    </row>
    <row r="1792" spans="1:10" ht="17.100000000000001">
      <c r="A1792" s="23" t="s">
        <v>10393</v>
      </c>
      <c r="B1792" s="23" t="str">
        <f t="shared" si="54"/>
        <v>Ashley Harris</v>
      </c>
      <c r="C1792" s="23" t="s">
        <v>339</v>
      </c>
      <c r="D1792" s="23" t="s">
        <v>7048</v>
      </c>
      <c r="E1792" s="23" t="s">
        <v>5666</v>
      </c>
      <c r="F1792" s="23" t="s">
        <v>5666</v>
      </c>
      <c r="G1792" s="23">
        <v>21</v>
      </c>
      <c r="H1792" s="5" t="str">
        <f t="shared" si="55"/>
        <v>Ashley HarrisNaN</v>
      </c>
      <c r="I1792" s="23" t="s">
        <v>9304</v>
      </c>
      <c r="J1792" s="23" t="s">
        <v>339</v>
      </c>
    </row>
    <row r="1793" spans="1:10" ht="17.100000000000001">
      <c r="A1793" s="23" t="s">
        <v>10394</v>
      </c>
      <c r="B1793" s="23" t="str">
        <f t="shared" si="54"/>
        <v>Charlie Harris</v>
      </c>
      <c r="C1793" s="23" t="s">
        <v>339</v>
      </c>
      <c r="D1793" s="23" t="s">
        <v>7089</v>
      </c>
      <c r="E1793" s="23" t="s">
        <v>236</v>
      </c>
      <c r="F1793" s="23">
        <v>100000043</v>
      </c>
      <c r="G1793" s="23">
        <v>17</v>
      </c>
      <c r="H1793" s="5" t="str">
        <f t="shared" si="55"/>
        <v>Charlie HarrisBristol City</v>
      </c>
      <c r="I1793" s="23" t="s">
        <v>9103</v>
      </c>
      <c r="J1793" s="23" t="s">
        <v>339</v>
      </c>
    </row>
    <row r="1794" spans="1:10" ht="17.100000000000001">
      <c r="A1794" s="23" t="s">
        <v>10394</v>
      </c>
      <c r="B1794" s="23" t="str">
        <f t="shared" ref="B1794:B1857" si="56">MID(A1794 &amp; " " &amp; A1794, FIND(", ", A1794) + 2, LEN(A1794) - FIND(", ", A1794) - 1) &amp; " " &amp; LEFT(A1794, FIND(", ", A1794) - 1)</f>
        <v>Charlie Harris</v>
      </c>
      <c r="C1794" s="23" t="s">
        <v>339</v>
      </c>
      <c r="D1794" s="23" t="s">
        <v>7102</v>
      </c>
      <c r="E1794" s="23" t="s">
        <v>229</v>
      </c>
      <c r="F1794" s="23">
        <v>100000042</v>
      </c>
      <c r="G1794" s="23">
        <v>19</v>
      </c>
      <c r="H1794" s="5" t="str">
        <f t="shared" ref="H1794:H1857" si="57">B1794 &amp; E1794</f>
        <v>Charlie HarrisBrighton</v>
      </c>
      <c r="I1794" s="23" t="s">
        <v>8044</v>
      </c>
      <c r="J1794" s="23" t="s">
        <v>339</v>
      </c>
    </row>
    <row r="1795" spans="1:10" ht="17.100000000000001">
      <c r="A1795" s="23" t="s">
        <v>10395</v>
      </c>
      <c r="B1795" s="23" t="str">
        <f t="shared" si="56"/>
        <v>Jay Harris</v>
      </c>
      <c r="C1795" s="23" t="s">
        <v>339</v>
      </c>
      <c r="D1795" s="23" t="s">
        <v>7042</v>
      </c>
      <c r="E1795" s="23" t="s">
        <v>1243</v>
      </c>
      <c r="F1795" s="23" t="s">
        <v>7081</v>
      </c>
      <c r="G1795" s="23">
        <v>28</v>
      </c>
      <c r="H1795" s="5" t="str">
        <f t="shared" si="57"/>
        <v>Jay HarrisTranmere</v>
      </c>
      <c r="I1795" s="23" t="s">
        <v>10396</v>
      </c>
      <c r="J1795" s="23" t="s">
        <v>339</v>
      </c>
    </row>
    <row r="1796" spans="1:10" ht="17.100000000000001">
      <c r="A1796" s="23" t="s">
        <v>10397</v>
      </c>
      <c r="B1796" s="23" t="str">
        <f t="shared" si="56"/>
        <v>Kadeem Harris</v>
      </c>
      <c r="C1796" s="23" t="s">
        <v>339</v>
      </c>
      <c r="D1796" s="23" t="s">
        <v>7039</v>
      </c>
      <c r="E1796" s="23" t="s">
        <v>762</v>
      </c>
      <c r="F1796" s="23" t="s">
        <v>91</v>
      </c>
      <c r="G1796" s="23">
        <v>22</v>
      </c>
      <c r="H1796" s="5" t="str">
        <f t="shared" si="57"/>
        <v>Kadeem HarrisCardiff</v>
      </c>
      <c r="I1796" s="23" t="s">
        <v>10398</v>
      </c>
      <c r="J1796" s="23" t="s">
        <v>339</v>
      </c>
    </row>
    <row r="1797" spans="1:10" ht="17.100000000000001">
      <c r="A1797" s="23" t="s">
        <v>10399</v>
      </c>
      <c r="B1797" s="23" t="str">
        <f t="shared" si="56"/>
        <v>Matthew Harris</v>
      </c>
      <c r="C1797" s="23" t="s">
        <v>339</v>
      </c>
      <c r="D1797" s="23" t="s">
        <v>7481</v>
      </c>
      <c r="E1797" s="23" t="s">
        <v>5666</v>
      </c>
      <c r="F1797" s="23" t="s">
        <v>5666</v>
      </c>
      <c r="G1797" s="23">
        <v>21</v>
      </c>
      <c r="H1797" s="5" t="str">
        <f t="shared" si="57"/>
        <v>Matthew HarrisNaN</v>
      </c>
      <c r="I1797" s="23" t="s">
        <v>10400</v>
      </c>
      <c r="J1797" s="23" t="s">
        <v>339</v>
      </c>
    </row>
    <row r="1798" spans="1:10" ht="17.100000000000001">
      <c r="A1798" s="23" t="s">
        <v>10401</v>
      </c>
      <c r="B1798" s="23" t="str">
        <f t="shared" si="56"/>
        <v>Nico Harris</v>
      </c>
      <c r="C1798" s="23" t="s">
        <v>339</v>
      </c>
      <c r="D1798" s="23" t="s">
        <v>7048</v>
      </c>
      <c r="E1798" s="23" t="s">
        <v>5666</v>
      </c>
      <c r="F1798" s="23" t="s">
        <v>5666</v>
      </c>
      <c r="G1798" s="23">
        <v>19</v>
      </c>
      <c r="H1798" s="5" t="str">
        <f t="shared" si="57"/>
        <v>Nico HarrisNaN</v>
      </c>
      <c r="I1798" s="23" t="s">
        <v>10402</v>
      </c>
      <c r="J1798" s="23" t="s">
        <v>339</v>
      </c>
    </row>
    <row r="1799" spans="1:10" ht="17.100000000000001">
      <c r="A1799" s="23" t="s">
        <v>10403</v>
      </c>
      <c r="B1799" s="23" t="str">
        <f t="shared" si="56"/>
        <v>Reece Harris</v>
      </c>
      <c r="C1799" s="23" t="s">
        <v>339</v>
      </c>
      <c r="D1799" s="23" t="s">
        <v>7445</v>
      </c>
      <c r="E1799" s="23" t="s">
        <v>1883</v>
      </c>
      <c r="F1799" s="23" t="s">
        <v>7081</v>
      </c>
      <c r="G1799" s="23">
        <v>24</v>
      </c>
      <c r="H1799" s="5" t="str">
        <f t="shared" si="57"/>
        <v>Reece HarrisWelling</v>
      </c>
      <c r="I1799" s="23" t="s">
        <v>10404</v>
      </c>
      <c r="J1799" s="23" t="s">
        <v>339</v>
      </c>
    </row>
    <row r="1800" spans="1:10" ht="17.100000000000001">
      <c r="A1800" s="23" t="s">
        <v>10405</v>
      </c>
      <c r="B1800" s="23" t="str">
        <f t="shared" si="56"/>
        <v>Adam Harrison</v>
      </c>
      <c r="C1800" s="23" t="s">
        <v>339</v>
      </c>
      <c r="D1800" s="23" t="s">
        <v>166</v>
      </c>
      <c r="E1800" s="23" t="s">
        <v>357</v>
      </c>
      <c r="F1800" s="23">
        <v>100000051</v>
      </c>
      <c r="G1800" s="23">
        <v>16</v>
      </c>
      <c r="H1800" s="5" t="str">
        <f t="shared" si="57"/>
        <v>Adam HarrisonLeicester</v>
      </c>
      <c r="I1800" s="23" t="s">
        <v>10406</v>
      </c>
      <c r="J1800" s="23" t="s">
        <v>339</v>
      </c>
    </row>
    <row r="1801" spans="1:10" ht="17.100000000000001">
      <c r="A1801" s="23" t="s">
        <v>10407</v>
      </c>
      <c r="B1801" s="23" t="str">
        <f t="shared" si="56"/>
        <v>Ben Harrison</v>
      </c>
      <c r="C1801" s="23" t="s">
        <v>339</v>
      </c>
      <c r="D1801" s="23" t="s">
        <v>7059</v>
      </c>
      <c r="E1801" s="23" t="s">
        <v>79</v>
      </c>
      <c r="F1801" s="23" t="s">
        <v>18</v>
      </c>
      <c r="G1801" s="23">
        <v>18</v>
      </c>
      <c r="H1801" s="5" t="str">
        <f t="shared" si="57"/>
        <v>Ben HarrisonAFC Wimbledon</v>
      </c>
      <c r="I1801" s="23" t="s">
        <v>10408</v>
      </c>
      <c r="J1801" s="23" t="s">
        <v>339</v>
      </c>
    </row>
    <row r="1802" spans="1:10" ht="17.100000000000001">
      <c r="A1802" s="23" t="s">
        <v>10407</v>
      </c>
      <c r="B1802" s="23" t="str">
        <f t="shared" si="56"/>
        <v>Ben Harrison</v>
      </c>
      <c r="C1802" s="23" t="s">
        <v>339</v>
      </c>
      <c r="D1802" s="23" t="s">
        <v>7051</v>
      </c>
      <c r="E1802" s="23" t="s">
        <v>5666</v>
      </c>
      <c r="F1802" s="23" t="s">
        <v>5666</v>
      </c>
      <c r="G1802" s="23">
        <v>24</v>
      </c>
      <c r="H1802" s="5" t="str">
        <f t="shared" si="57"/>
        <v>Ben HarrisonNaN</v>
      </c>
      <c r="I1802" s="23" t="s">
        <v>10409</v>
      </c>
      <c r="J1802" s="23" t="s">
        <v>339</v>
      </c>
    </row>
    <row r="1803" spans="1:10" ht="17.100000000000001">
      <c r="A1803" s="23" t="s">
        <v>10410</v>
      </c>
      <c r="B1803" s="23" t="str">
        <f t="shared" si="56"/>
        <v>Byron Harrison</v>
      </c>
      <c r="C1803" s="23" t="s">
        <v>339</v>
      </c>
      <c r="D1803" s="23" t="s">
        <v>7048</v>
      </c>
      <c r="E1803" s="23" t="s">
        <v>37</v>
      </c>
      <c r="F1803" s="23" t="s">
        <v>38</v>
      </c>
      <c r="G1803" s="23">
        <v>28</v>
      </c>
      <c r="H1803" s="5" t="str">
        <f t="shared" si="57"/>
        <v>Byron HarrisonChesterfield</v>
      </c>
      <c r="I1803" s="23" t="s">
        <v>10411</v>
      </c>
      <c r="J1803" s="23" t="s">
        <v>339</v>
      </c>
    </row>
    <row r="1804" spans="1:10" ht="17.100000000000001">
      <c r="A1804" s="23" t="s">
        <v>10412</v>
      </c>
      <c r="B1804" s="23" t="str">
        <f t="shared" si="56"/>
        <v>Elliot Harrison</v>
      </c>
      <c r="C1804" s="23" t="s">
        <v>339</v>
      </c>
      <c r="D1804" s="23" t="s">
        <v>7042</v>
      </c>
      <c r="E1804" s="23" t="s">
        <v>1146</v>
      </c>
      <c r="F1804" s="23" t="s">
        <v>7081</v>
      </c>
      <c r="G1804" s="23">
        <v>18</v>
      </c>
      <c r="H1804" s="5" t="str">
        <f t="shared" si="57"/>
        <v>Elliot HarrisonFC Halifax</v>
      </c>
      <c r="I1804" s="23" t="s">
        <v>7213</v>
      </c>
      <c r="J1804" s="23" t="s">
        <v>339</v>
      </c>
    </row>
    <row r="1805" spans="1:10" ht="17.100000000000001">
      <c r="A1805" s="23" t="s">
        <v>10413</v>
      </c>
      <c r="B1805" s="23" t="str">
        <f t="shared" si="56"/>
        <v>Joe Harrison</v>
      </c>
      <c r="C1805" s="23" t="s">
        <v>339</v>
      </c>
      <c r="D1805" s="23" t="s">
        <v>7074</v>
      </c>
      <c r="E1805" s="23" t="s">
        <v>5666</v>
      </c>
      <c r="F1805" s="23" t="s">
        <v>5666</v>
      </c>
      <c r="G1805" s="23">
        <v>18</v>
      </c>
      <c r="H1805" s="5" t="str">
        <f t="shared" si="57"/>
        <v>Joe HarrisonNaN</v>
      </c>
      <c r="I1805" s="23" t="s">
        <v>7987</v>
      </c>
      <c r="J1805" s="23" t="s">
        <v>339</v>
      </c>
    </row>
    <row r="1806" spans="1:10" ht="17.100000000000001">
      <c r="A1806" s="23" t="s">
        <v>10414</v>
      </c>
      <c r="B1806" s="23" t="str">
        <f t="shared" si="56"/>
        <v>Kieran Harrison</v>
      </c>
      <c r="C1806" s="23" t="s">
        <v>339</v>
      </c>
      <c r="D1806" s="23" t="s">
        <v>166</v>
      </c>
      <c r="E1806" s="23" t="s">
        <v>152</v>
      </c>
      <c r="F1806" s="23">
        <v>100000043</v>
      </c>
      <c r="G1806" s="23">
        <v>16</v>
      </c>
      <c r="H1806" s="5" t="str">
        <f t="shared" si="57"/>
        <v>Kieran HarrisonCrewe</v>
      </c>
      <c r="I1806" s="23" t="s">
        <v>10415</v>
      </c>
      <c r="J1806" s="23" t="s">
        <v>339</v>
      </c>
    </row>
    <row r="1807" spans="1:10" ht="17.100000000000001">
      <c r="A1807" s="23" t="s">
        <v>10414</v>
      </c>
      <c r="B1807" s="23" t="str">
        <f t="shared" si="56"/>
        <v>Kieran Harrison</v>
      </c>
      <c r="C1807" s="23" t="s">
        <v>339</v>
      </c>
      <c r="D1807" s="23" t="s">
        <v>7042</v>
      </c>
      <c r="E1807" s="23" t="s">
        <v>32</v>
      </c>
      <c r="F1807" s="23">
        <v>100000044</v>
      </c>
      <c r="G1807" s="23">
        <v>16</v>
      </c>
      <c r="H1807" s="5" t="str">
        <f t="shared" si="57"/>
        <v>Kieran HarrisonMansfield</v>
      </c>
      <c r="I1807" s="23" t="s">
        <v>10416</v>
      </c>
      <c r="J1807" s="23" t="s">
        <v>339</v>
      </c>
    </row>
    <row r="1808" spans="1:10" ht="17.100000000000001">
      <c r="A1808" s="23" t="s">
        <v>10417</v>
      </c>
      <c r="B1808" s="23" t="str">
        <f t="shared" si="56"/>
        <v>Scott Harrison</v>
      </c>
      <c r="C1808" s="23" t="s">
        <v>339</v>
      </c>
      <c r="D1808" s="23" t="s">
        <v>7051</v>
      </c>
      <c r="E1808" s="23" t="s">
        <v>187</v>
      </c>
      <c r="F1808" s="23" t="s">
        <v>18</v>
      </c>
      <c r="G1808" s="23">
        <v>21</v>
      </c>
      <c r="H1808" s="5" t="str">
        <f t="shared" si="57"/>
        <v>Scott HarrisonHartlepool</v>
      </c>
      <c r="I1808" s="23" t="s">
        <v>10418</v>
      </c>
      <c r="J1808" s="23" t="s">
        <v>339</v>
      </c>
    </row>
    <row r="1809" spans="1:10" ht="17.100000000000001">
      <c r="A1809" s="23" t="s">
        <v>10419</v>
      </c>
      <c r="B1809" s="23" t="str">
        <f t="shared" si="56"/>
        <v>Shayon Harrison</v>
      </c>
      <c r="C1809" s="23" t="s">
        <v>7038</v>
      </c>
      <c r="D1809" s="23" t="s">
        <v>7048</v>
      </c>
      <c r="E1809" s="23" t="s">
        <v>175</v>
      </c>
      <c r="F1809" s="23">
        <v>100000042</v>
      </c>
      <c r="G1809" s="23">
        <v>17</v>
      </c>
      <c r="H1809" s="5" t="str">
        <f t="shared" si="57"/>
        <v>Shayon HarrisonTottenham</v>
      </c>
      <c r="I1809" s="23" t="s">
        <v>10420</v>
      </c>
      <c r="J1809" s="23" t="s">
        <v>339</v>
      </c>
    </row>
    <row r="1810" spans="1:10" ht="17.100000000000001">
      <c r="A1810" s="23" t="s">
        <v>10421</v>
      </c>
      <c r="B1810" s="23" t="str">
        <f t="shared" si="56"/>
        <v>Matt Harrold</v>
      </c>
      <c r="C1810" s="23" t="s">
        <v>339</v>
      </c>
      <c r="D1810" s="23" t="s">
        <v>7048</v>
      </c>
      <c r="E1810" s="23" t="s">
        <v>1358</v>
      </c>
      <c r="F1810" s="23" t="s">
        <v>18</v>
      </c>
      <c r="G1810" s="23">
        <v>30</v>
      </c>
      <c r="H1810" s="5" t="str">
        <f t="shared" si="57"/>
        <v>Matt HarroldCrawley</v>
      </c>
      <c r="I1810" s="23" t="s">
        <v>10422</v>
      </c>
      <c r="J1810" s="23" t="s">
        <v>339</v>
      </c>
    </row>
    <row r="1811" spans="1:10" ht="17.100000000000001">
      <c r="A1811" s="23" t="s">
        <v>10423</v>
      </c>
      <c r="B1811" s="23" t="str">
        <f t="shared" si="56"/>
        <v>Josh Harrop</v>
      </c>
      <c r="C1811" s="23" t="s">
        <v>339</v>
      </c>
      <c r="D1811" s="23" t="s">
        <v>7272</v>
      </c>
      <c r="E1811" s="23" t="s">
        <v>182</v>
      </c>
      <c r="F1811" s="23">
        <v>100000042</v>
      </c>
      <c r="G1811" s="23">
        <v>19</v>
      </c>
      <c r="H1811" s="5" t="str">
        <f t="shared" si="57"/>
        <v>Josh HarropMan Utd</v>
      </c>
      <c r="I1811" s="23" t="s">
        <v>8922</v>
      </c>
      <c r="J1811" s="23" t="s">
        <v>339</v>
      </c>
    </row>
    <row r="1812" spans="1:10" ht="17.100000000000001">
      <c r="A1812" s="23" t="s">
        <v>10424</v>
      </c>
      <c r="B1812" s="23" t="str">
        <f t="shared" si="56"/>
        <v>Aidan Hart</v>
      </c>
      <c r="C1812" s="23" t="s">
        <v>339</v>
      </c>
      <c r="D1812" s="23" t="s">
        <v>7170</v>
      </c>
      <c r="E1812" s="23" t="s">
        <v>187</v>
      </c>
      <c r="F1812" s="23">
        <v>100000055</v>
      </c>
      <c r="G1812" s="23">
        <v>16</v>
      </c>
      <c r="H1812" s="5" t="str">
        <f t="shared" si="57"/>
        <v>Aidan HartHartlepool</v>
      </c>
      <c r="I1812" s="23" t="s">
        <v>8790</v>
      </c>
      <c r="J1812" s="23" t="s">
        <v>339</v>
      </c>
    </row>
    <row r="1813" spans="1:10" ht="17.100000000000001">
      <c r="A1813" s="23" t="s">
        <v>10425</v>
      </c>
      <c r="B1813" s="23" t="str">
        <f t="shared" si="56"/>
        <v>Joe Hart</v>
      </c>
      <c r="C1813" s="23" t="s">
        <v>339</v>
      </c>
      <c r="D1813" s="23" t="s">
        <v>166</v>
      </c>
      <c r="E1813" s="23" t="s">
        <v>490</v>
      </c>
      <c r="F1813" s="23" t="s">
        <v>7125</v>
      </c>
      <c r="G1813" s="23">
        <v>28</v>
      </c>
      <c r="H1813" s="5" t="str">
        <f t="shared" si="57"/>
        <v>Joe HartMan City</v>
      </c>
      <c r="I1813" s="23" t="s">
        <v>10426</v>
      </c>
      <c r="J1813" s="23" t="s">
        <v>339</v>
      </c>
    </row>
    <row r="1814" spans="1:10" ht="17.100000000000001">
      <c r="A1814" s="23" t="s">
        <v>10427</v>
      </c>
      <c r="B1814" s="23" t="str">
        <f t="shared" si="56"/>
        <v>Sam Hart</v>
      </c>
      <c r="C1814" s="23" t="s">
        <v>339</v>
      </c>
      <c r="D1814" s="23" t="s">
        <v>7059</v>
      </c>
      <c r="E1814" s="23" t="s">
        <v>57</v>
      </c>
      <c r="F1814" s="23">
        <v>100000042</v>
      </c>
      <c r="G1814" s="23">
        <v>18</v>
      </c>
      <c r="H1814" s="5" t="str">
        <f t="shared" si="57"/>
        <v>Sam HartLiverpool</v>
      </c>
      <c r="I1814" s="23" t="s">
        <v>10428</v>
      </c>
      <c r="J1814" s="23" t="s">
        <v>339</v>
      </c>
    </row>
    <row r="1815" spans="1:10" ht="17.100000000000001">
      <c r="A1815" s="23" t="s">
        <v>10429</v>
      </c>
      <c r="B1815" s="23" t="str">
        <f t="shared" si="56"/>
        <v>Jack Hartley</v>
      </c>
      <c r="C1815" s="23" t="s">
        <v>339</v>
      </c>
      <c r="D1815" s="23" t="s">
        <v>7039</v>
      </c>
      <c r="E1815" s="23" t="s">
        <v>378</v>
      </c>
      <c r="F1815" s="23" t="s">
        <v>7090</v>
      </c>
      <c r="G1815" s="23">
        <v>17</v>
      </c>
      <c r="H1815" s="5" t="str">
        <f t="shared" si="57"/>
        <v>Jack HartleyAccrington</v>
      </c>
      <c r="I1815" s="23" t="s">
        <v>8070</v>
      </c>
      <c r="J1815" s="23" t="s">
        <v>339</v>
      </c>
    </row>
    <row r="1816" spans="1:10" ht="17.100000000000001">
      <c r="A1816" s="23" t="s">
        <v>10430</v>
      </c>
      <c r="B1816" s="23" t="str">
        <f t="shared" si="56"/>
        <v>Jimmy Hartley</v>
      </c>
      <c r="C1816" s="23" t="s">
        <v>339</v>
      </c>
      <c r="D1816" s="23" t="s">
        <v>7560</v>
      </c>
      <c r="E1816" s="23" t="s">
        <v>5666</v>
      </c>
      <c r="F1816" s="23" t="s">
        <v>5666</v>
      </c>
      <c r="G1816" s="23">
        <v>20</v>
      </c>
      <c r="H1816" s="5" t="str">
        <f t="shared" si="57"/>
        <v>Jimmy HartleyNaN</v>
      </c>
      <c r="I1816" s="23" t="s">
        <v>10431</v>
      </c>
      <c r="J1816" s="23" t="s">
        <v>339</v>
      </c>
    </row>
    <row r="1817" spans="1:10" ht="17.100000000000001">
      <c r="A1817" s="23" t="s">
        <v>10432</v>
      </c>
      <c r="B1817" s="23" t="str">
        <f t="shared" si="56"/>
        <v>Joseph Hartley</v>
      </c>
      <c r="C1817" s="23" t="s">
        <v>339</v>
      </c>
      <c r="D1817" s="23" t="s">
        <v>7153</v>
      </c>
      <c r="E1817" s="23" t="s">
        <v>190</v>
      </c>
      <c r="F1817" s="23">
        <v>100000054</v>
      </c>
      <c r="G1817" s="23">
        <v>16</v>
      </c>
      <c r="H1817" s="5" t="str">
        <f t="shared" si="57"/>
        <v>Joseph HartleyOxford</v>
      </c>
      <c r="I1817" s="23" t="s">
        <v>7561</v>
      </c>
      <c r="J1817" s="23" t="s">
        <v>339</v>
      </c>
    </row>
    <row r="1818" spans="1:10" ht="17.100000000000001">
      <c r="A1818" s="23" t="s">
        <v>10433</v>
      </c>
      <c r="B1818" s="23" t="str">
        <f t="shared" si="56"/>
        <v>Peter Hartley</v>
      </c>
      <c r="C1818" s="23" t="s">
        <v>339</v>
      </c>
      <c r="D1818" s="23" t="s">
        <v>10434</v>
      </c>
      <c r="E1818" s="23" t="s">
        <v>142</v>
      </c>
      <c r="F1818" s="23" t="s">
        <v>18</v>
      </c>
      <c r="G1818" s="23">
        <v>27</v>
      </c>
      <c r="H1818" s="5" t="str">
        <f t="shared" si="57"/>
        <v>Peter HartleyPlymouth</v>
      </c>
      <c r="I1818" s="23" t="s">
        <v>10435</v>
      </c>
      <c r="J1818" s="23" t="s">
        <v>339</v>
      </c>
    </row>
    <row r="1819" spans="1:10" ht="17.100000000000001">
      <c r="A1819" s="23" t="s">
        <v>10436</v>
      </c>
      <c r="B1819" s="23" t="str">
        <f t="shared" si="56"/>
        <v>Alex Hartridge</v>
      </c>
      <c r="C1819" s="23" t="s">
        <v>339</v>
      </c>
      <c r="D1819" s="23" t="s">
        <v>7445</v>
      </c>
      <c r="E1819" s="23" t="s">
        <v>177</v>
      </c>
      <c r="F1819" s="23">
        <v>100000057</v>
      </c>
      <c r="G1819" s="23">
        <v>16</v>
      </c>
      <c r="H1819" s="5" t="str">
        <f t="shared" si="57"/>
        <v>Alex HartridgeExeter</v>
      </c>
      <c r="I1819" s="23" t="s">
        <v>10437</v>
      </c>
      <c r="J1819" s="23" t="s">
        <v>339</v>
      </c>
    </row>
    <row r="1820" spans="1:10" ht="17.100000000000001">
      <c r="A1820" s="23" t="s">
        <v>10438</v>
      </c>
      <c r="B1820" s="23" t="str">
        <f t="shared" si="56"/>
        <v>Adam Harvey</v>
      </c>
      <c r="C1820" s="23" t="s">
        <v>339</v>
      </c>
      <c r="D1820" s="23" t="s">
        <v>7194</v>
      </c>
      <c r="E1820" s="23" t="s">
        <v>5666</v>
      </c>
      <c r="F1820" s="23" t="s">
        <v>5666</v>
      </c>
      <c r="G1820" s="23">
        <v>19</v>
      </c>
      <c r="H1820" s="5" t="str">
        <f t="shared" si="57"/>
        <v>Adam HarveyNaN</v>
      </c>
      <c r="I1820" s="23" t="s">
        <v>10439</v>
      </c>
      <c r="J1820" s="23" t="s">
        <v>339</v>
      </c>
    </row>
    <row r="1821" spans="1:10" ht="17.100000000000001">
      <c r="A1821" s="23" t="s">
        <v>10440</v>
      </c>
      <c r="B1821" s="23" t="str">
        <f t="shared" si="56"/>
        <v>Alex-Ray Harvey</v>
      </c>
      <c r="C1821" s="23" t="s">
        <v>339</v>
      </c>
      <c r="D1821" s="23" t="s">
        <v>7867</v>
      </c>
      <c r="E1821" s="23" t="s">
        <v>2232</v>
      </c>
      <c r="F1821" s="23" t="s">
        <v>7081</v>
      </c>
      <c r="G1821" s="23">
        <v>24</v>
      </c>
      <c r="H1821" s="5" t="str">
        <f t="shared" si="57"/>
        <v>Alex-Ray HarveyBarrow</v>
      </c>
      <c r="I1821" s="23" t="s">
        <v>10441</v>
      </c>
      <c r="J1821" s="23" t="s">
        <v>339</v>
      </c>
    </row>
    <row r="1822" spans="1:10" ht="17.100000000000001">
      <c r="A1822" s="23" t="s">
        <v>10442</v>
      </c>
      <c r="B1822" s="23" t="str">
        <f t="shared" si="56"/>
        <v>Cory Harvey</v>
      </c>
      <c r="C1822" s="23" t="s">
        <v>339</v>
      </c>
      <c r="D1822" s="23" t="s">
        <v>166</v>
      </c>
      <c r="E1822" s="23" t="s">
        <v>142</v>
      </c>
      <c r="F1822" s="23">
        <v>100000048</v>
      </c>
      <c r="G1822" s="23">
        <v>17</v>
      </c>
      <c r="H1822" s="5" t="str">
        <f t="shared" si="57"/>
        <v>Cory HarveyPlymouth</v>
      </c>
      <c r="I1822" s="23" t="s">
        <v>10443</v>
      </c>
      <c r="J1822" s="23" t="s">
        <v>339</v>
      </c>
    </row>
    <row r="1823" spans="1:10" ht="17.100000000000001">
      <c r="A1823" s="23" t="s">
        <v>10444</v>
      </c>
      <c r="B1823" s="23" t="str">
        <f t="shared" si="56"/>
        <v>Tyler Harvey</v>
      </c>
      <c r="C1823" s="23" t="s">
        <v>339</v>
      </c>
      <c r="D1823" s="23" t="s">
        <v>7034</v>
      </c>
      <c r="E1823" s="23" t="s">
        <v>142</v>
      </c>
      <c r="F1823" s="23" t="s">
        <v>18</v>
      </c>
      <c r="G1823" s="23">
        <v>20</v>
      </c>
      <c r="H1823" s="5" t="str">
        <f t="shared" si="57"/>
        <v>Tyler HarveyPlymouth</v>
      </c>
      <c r="I1823" s="23" t="s">
        <v>10445</v>
      </c>
      <c r="J1823" s="23" t="s">
        <v>339</v>
      </c>
    </row>
    <row r="1824" spans="1:10" ht="17.100000000000001">
      <c r="A1824" s="23" t="s">
        <v>10446</v>
      </c>
      <c r="B1824" s="23" t="str">
        <f t="shared" si="56"/>
        <v>Billy Hasler-Cregg</v>
      </c>
      <c r="C1824" s="23" t="s">
        <v>339</v>
      </c>
      <c r="D1824" s="23" t="s">
        <v>7867</v>
      </c>
      <c r="E1824" s="23" t="s">
        <v>56</v>
      </c>
      <c r="F1824" s="23">
        <v>100000047</v>
      </c>
      <c r="G1824" s="23">
        <v>18</v>
      </c>
      <c r="H1824" s="5" t="str">
        <f t="shared" si="57"/>
        <v>Billy Hasler-CreggRochdale</v>
      </c>
      <c r="I1824" s="23" t="s">
        <v>10447</v>
      </c>
      <c r="J1824" s="23" t="s">
        <v>339</v>
      </c>
    </row>
    <row r="1825" spans="1:10" ht="17.100000000000001">
      <c r="A1825" s="23" t="s">
        <v>10448</v>
      </c>
      <c r="B1825" s="23" t="str">
        <f t="shared" si="56"/>
        <v>George Hassall</v>
      </c>
      <c r="C1825" s="23" t="s">
        <v>339</v>
      </c>
      <c r="D1825" s="23" t="s">
        <v>7048</v>
      </c>
      <c r="E1825" s="23" t="s">
        <v>112</v>
      </c>
      <c r="F1825" s="23">
        <v>100000053</v>
      </c>
      <c r="G1825" s="23">
        <v>16</v>
      </c>
      <c r="H1825" s="5" t="str">
        <f t="shared" si="57"/>
        <v>George HassallShrewsbury</v>
      </c>
      <c r="I1825" s="23" t="s">
        <v>8573</v>
      </c>
      <c r="J1825" s="23" t="s">
        <v>339</v>
      </c>
    </row>
    <row r="1826" spans="1:10" ht="17.100000000000001">
      <c r="A1826" s="23" t="s">
        <v>10449</v>
      </c>
      <c r="B1826" s="23" t="str">
        <f t="shared" si="56"/>
        <v>Bobby Hassell</v>
      </c>
      <c r="C1826" s="23" t="s">
        <v>339</v>
      </c>
      <c r="D1826" s="23" t="s">
        <v>7429</v>
      </c>
      <c r="E1826" s="23" t="s">
        <v>5565</v>
      </c>
      <c r="F1826" s="23" t="s">
        <v>10450</v>
      </c>
      <c r="G1826" s="23">
        <v>35</v>
      </c>
      <c r="H1826" s="5" t="str">
        <f t="shared" si="57"/>
        <v>Bobby HassellBharat FC</v>
      </c>
      <c r="I1826" s="23" t="s">
        <v>10451</v>
      </c>
      <c r="J1826" s="23" t="s">
        <v>3694</v>
      </c>
    </row>
    <row r="1827" spans="1:10" ht="17.100000000000001">
      <c r="A1827" s="23" t="s">
        <v>10452</v>
      </c>
      <c r="B1827" s="23" t="str">
        <f t="shared" si="56"/>
        <v>Luke Hastings</v>
      </c>
      <c r="C1827" s="23" t="s">
        <v>339</v>
      </c>
      <c r="D1827" s="23" t="s">
        <v>7034</v>
      </c>
      <c r="E1827" s="23" t="s">
        <v>190</v>
      </c>
      <c r="F1827" s="23">
        <v>100000054</v>
      </c>
      <c r="G1827" s="23">
        <v>17</v>
      </c>
      <c r="H1827" s="5" t="str">
        <f t="shared" si="57"/>
        <v>Luke HastingsOxford</v>
      </c>
      <c r="I1827" s="23" t="s">
        <v>7702</v>
      </c>
      <c r="J1827" s="23" t="s">
        <v>339</v>
      </c>
    </row>
    <row r="1828" spans="1:10" ht="17.100000000000001">
      <c r="A1828" s="23" t="s">
        <v>10453</v>
      </c>
      <c r="B1828" s="23" t="str">
        <f t="shared" si="56"/>
        <v>Tom Hateley</v>
      </c>
      <c r="C1828" s="23" t="s">
        <v>339</v>
      </c>
      <c r="D1828" s="23" t="s">
        <v>7225</v>
      </c>
      <c r="E1828" s="23" t="s">
        <v>4669</v>
      </c>
      <c r="F1828" s="23" t="s">
        <v>10454</v>
      </c>
      <c r="G1828" s="23">
        <v>25</v>
      </c>
      <c r="H1828" s="5" t="str">
        <f t="shared" si="57"/>
        <v>Tom HateleySlask</v>
      </c>
      <c r="I1828" s="23" t="s">
        <v>10455</v>
      </c>
      <c r="J1828" s="23" t="s">
        <v>4670</v>
      </c>
    </row>
    <row r="1829" spans="1:10" ht="17.100000000000001">
      <c r="A1829" s="23" t="s">
        <v>10456</v>
      </c>
      <c r="B1829" s="23" t="str">
        <f t="shared" si="56"/>
        <v>Will Hatfield</v>
      </c>
      <c r="C1829" s="23" t="s">
        <v>339</v>
      </c>
      <c r="D1829" s="23" t="s">
        <v>7366</v>
      </c>
      <c r="E1829" s="23" t="s">
        <v>2359</v>
      </c>
      <c r="F1829" s="23" t="s">
        <v>7081</v>
      </c>
      <c r="G1829" s="23">
        <v>23</v>
      </c>
      <c r="H1829" s="5" t="str">
        <f t="shared" si="57"/>
        <v>Will HatfieldGuiseley</v>
      </c>
      <c r="I1829" s="23" t="s">
        <v>10457</v>
      </c>
      <c r="J1829" s="23" t="s">
        <v>339</v>
      </c>
    </row>
    <row r="1830" spans="1:10" ht="17.100000000000001">
      <c r="A1830" s="23" t="s">
        <v>10458</v>
      </c>
      <c r="B1830" s="23" t="str">
        <f t="shared" si="56"/>
        <v>Mason Hathaway</v>
      </c>
      <c r="C1830" s="23" t="s">
        <v>339</v>
      </c>
      <c r="D1830" s="23" t="s">
        <v>7051</v>
      </c>
      <c r="E1830" s="23" t="s">
        <v>86</v>
      </c>
      <c r="F1830" s="23">
        <v>100000057</v>
      </c>
      <c r="G1830" s="23">
        <v>16</v>
      </c>
      <c r="H1830" s="5" t="str">
        <f t="shared" si="57"/>
        <v>Mason HathawaySwindon</v>
      </c>
      <c r="I1830" s="23" t="s">
        <v>7502</v>
      </c>
      <c r="J1830" s="23" t="s">
        <v>339</v>
      </c>
    </row>
    <row r="1831" spans="1:10" ht="17.100000000000001">
      <c r="A1831" s="23" t="s">
        <v>10459</v>
      </c>
      <c r="B1831" s="23" t="str">
        <f t="shared" si="56"/>
        <v>Danny Hattersley</v>
      </c>
      <c r="C1831" s="23" t="s">
        <v>339</v>
      </c>
      <c r="D1831" s="23" t="s">
        <v>7048</v>
      </c>
      <c r="E1831" s="23" t="s">
        <v>1146</v>
      </c>
      <c r="F1831" s="23" t="s">
        <v>7081</v>
      </c>
      <c r="G1831" s="23">
        <v>23</v>
      </c>
      <c r="H1831" s="5" t="str">
        <f t="shared" si="57"/>
        <v>Danny HattersleyFC Halifax</v>
      </c>
      <c r="I1831" s="23" t="s">
        <v>10460</v>
      </c>
      <c r="J1831" s="23" t="s">
        <v>339</v>
      </c>
    </row>
    <row r="1832" spans="1:10" ht="17.100000000000001">
      <c r="A1832" s="23" t="s">
        <v>10461</v>
      </c>
      <c r="B1832" s="23" t="str">
        <f t="shared" si="56"/>
        <v>Sam Hatton</v>
      </c>
      <c r="C1832" s="23" t="s">
        <v>339</v>
      </c>
      <c r="D1832" s="23" t="s">
        <v>7140</v>
      </c>
      <c r="E1832" s="23" t="s">
        <v>3064</v>
      </c>
      <c r="F1832" s="23" t="s">
        <v>7081</v>
      </c>
      <c r="G1832" s="23">
        <v>27</v>
      </c>
      <c r="H1832" s="5" t="str">
        <f t="shared" si="57"/>
        <v>Sam HattonAldershot</v>
      </c>
      <c r="I1832" s="23" t="s">
        <v>10462</v>
      </c>
      <c r="J1832" s="23" t="s">
        <v>339</v>
      </c>
    </row>
    <row r="1833" spans="1:10" ht="17.100000000000001">
      <c r="A1833" s="23" t="s">
        <v>10463</v>
      </c>
      <c r="B1833" s="23" t="str">
        <f t="shared" si="56"/>
        <v>Nick Haughton</v>
      </c>
      <c r="C1833" s="23" t="s">
        <v>339</v>
      </c>
      <c r="D1833" s="23" t="s">
        <v>7102</v>
      </c>
      <c r="E1833" s="23" t="s">
        <v>671</v>
      </c>
      <c r="F1833" s="23" t="s">
        <v>38</v>
      </c>
      <c r="G1833" s="23">
        <v>20</v>
      </c>
      <c r="H1833" s="5" t="str">
        <f t="shared" si="57"/>
        <v>Nick HaughtonFleetwood</v>
      </c>
      <c r="I1833" s="23" t="s">
        <v>10464</v>
      </c>
      <c r="J1833" s="23" t="s">
        <v>339</v>
      </c>
    </row>
    <row r="1834" spans="1:10" ht="17.100000000000001">
      <c r="A1834" s="23" t="s">
        <v>10465</v>
      </c>
      <c r="B1834" s="23" t="str">
        <f t="shared" si="56"/>
        <v>Omar Haughton</v>
      </c>
      <c r="C1834" s="23" t="s">
        <v>339</v>
      </c>
      <c r="D1834" s="23" t="s">
        <v>7051</v>
      </c>
      <c r="E1834" s="23" t="s">
        <v>200</v>
      </c>
      <c r="F1834" s="23">
        <v>100000053</v>
      </c>
      <c r="G1834" s="23">
        <v>17</v>
      </c>
      <c r="H1834" s="5" t="str">
        <f t="shared" si="57"/>
        <v>Omar HaughtonPort Vale</v>
      </c>
      <c r="I1834" s="23" t="s">
        <v>7724</v>
      </c>
      <c r="J1834" s="23" t="s">
        <v>339</v>
      </c>
    </row>
    <row r="1835" spans="1:10" ht="17.100000000000001">
      <c r="A1835" s="23" t="s">
        <v>10466</v>
      </c>
      <c r="B1835" s="23" t="str">
        <f t="shared" si="56"/>
        <v>Brandon Haunstrup</v>
      </c>
      <c r="C1835" s="23" t="s">
        <v>339</v>
      </c>
      <c r="D1835" s="23" t="s">
        <v>7194</v>
      </c>
      <c r="E1835" s="23" t="s">
        <v>326</v>
      </c>
      <c r="F1835" s="23" t="s">
        <v>7090</v>
      </c>
      <c r="G1835" s="23">
        <v>18</v>
      </c>
      <c r="H1835" s="5" t="str">
        <f t="shared" si="57"/>
        <v>Brandon HaunstrupPortsmouth</v>
      </c>
      <c r="I1835" s="23" t="s">
        <v>8507</v>
      </c>
      <c r="J1835" s="23" t="s">
        <v>339</v>
      </c>
    </row>
    <row r="1836" spans="1:10" ht="17.100000000000001">
      <c r="A1836" s="23" t="s">
        <v>10467</v>
      </c>
      <c r="B1836" s="23" t="str">
        <f t="shared" si="56"/>
        <v>Kortney Hause</v>
      </c>
      <c r="C1836" s="23" t="s">
        <v>339</v>
      </c>
      <c r="D1836" s="23" t="s">
        <v>7303</v>
      </c>
      <c r="E1836" s="23" t="s">
        <v>263</v>
      </c>
      <c r="F1836" s="23" t="s">
        <v>91</v>
      </c>
      <c r="G1836" s="23">
        <v>19</v>
      </c>
      <c r="H1836" s="5" t="str">
        <f t="shared" si="57"/>
        <v>Kortney HauseWolves</v>
      </c>
      <c r="I1836" s="23" t="s">
        <v>10468</v>
      </c>
      <c r="J1836" s="23" t="s">
        <v>339</v>
      </c>
    </row>
    <row r="1837" spans="1:10" ht="17.100000000000001">
      <c r="A1837" s="23" t="s">
        <v>10469</v>
      </c>
      <c r="B1837" s="23" t="str">
        <f t="shared" si="56"/>
        <v>Gianluca Havern</v>
      </c>
      <c r="C1837" s="23" t="s">
        <v>8177</v>
      </c>
      <c r="D1837" s="23" t="s">
        <v>7051</v>
      </c>
      <c r="E1837" s="23" t="s">
        <v>1895</v>
      </c>
      <c r="F1837" s="23" t="s">
        <v>7081</v>
      </c>
      <c r="G1837" s="23">
        <v>26</v>
      </c>
      <c r="H1837" s="5" t="str">
        <f t="shared" si="57"/>
        <v>Gianluca HavernAltrincham</v>
      </c>
      <c r="I1837" s="23" t="s">
        <v>10470</v>
      </c>
      <c r="J1837" s="23" t="s">
        <v>339</v>
      </c>
    </row>
    <row r="1838" spans="1:10" ht="17.100000000000001">
      <c r="A1838" s="23" t="s">
        <v>10471</v>
      </c>
      <c r="B1838" s="23" t="str">
        <f t="shared" si="56"/>
        <v>Josh Hawkes</v>
      </c>
      <c r="C1838" s="23" t="s">
        <v>339</v>
      </c>
      <c r="D1838" s="23" t="s">
        <v>7102</v>
      </c>
      <c r="E1838" s="23" t="s">
        <v>187</v>
      </c>
      <c r="F1838" s="23">
        <v>100000055</v>
      </c>
      <c r="G1838" s="23">
        <v>16</v>
      </c>
      <c r="H1838" s="5" t="str">
        <f t="shared" si="57"/>
        <v>Josh HawkesHartlepool</v>
      </c>
      <c r="I1838" s="23" t="s">
        <v>8904</v>
      </c>
      <c r="J1838" s="23" t="s">
        <v>339</v>
      </c>
    </row>
    <row r="1839" spans="1:10" ht="17.100000000000001">
      <c r="A1839" s="23" t="s">
        <v>10472</v>
      </c>
      <c r="B1839" s="23" t="str">
        <f t="shared" si="56"/>
        <v>Lee Hawkes</v>
      </c>
      <c r="C1839" s="23" t="s">
        <v>339</v>
      </c>
      <c r="D1839" s="23" t="s">
        <v>7303</v>
      </c>
      <c r="E1839" s="23" t="s">
        <v>5666</v>
      </c>
      <c r="F1839" s="23" t="s">
        <v>5666</v>
      </c>
      <c r="G1839" s="23">
        <v>19</v>
      </c>
      <c r="H1839" s="5" t="str">
        <f t="shared" si="57"/>
        <v>Lee HawkesNaN</v>
      </c>
      <c r="I1839" s="23" t="s">
        <v>10473</v>
      </c>
      <c r="J1839" s="23" t="s">
        <v>339</v>
      </c>
    </row>
    <row r="1840" spans="1:10" ht="17.100000000000001">
      <c r="A1840" s="23" t="s">
        <v>10474</v>
      </c>
      <c r="B1840" s="23" t="str">
        <f t="shared" si="56"/>
        <v>Jack Hawkins</v>
      </c>
      <c r="C1840" s="23" t="s">
        <v>339</v>
      </c>
      <c r="D1840" s="23" t="s">
        <v>7042</v>
      </c>
      <c r="E1840" s="23" t="s">
        <v>5666</v>
      </c>
      <c r="F1840" s="23" t="s">
        <v>5666</v>
      </c>
      <c r="G1840" s="23">
        <v>20</v>
      </c>
      <c r="H1840" s="5" t="str">
        <f t="shared" si="57"/>
        <v>Jack HawkinsNaN</v>
      </c>
      <c r="I1840" s="23" t="s">
        <v>10475</v>
      </c>
      <c r="J1840" s="23" t="s">
        <v>339</v>
      </c>
    </row>
    <row r="1841" spans="1:10" ht="17.100000000000001">
      <c r="A1841" s="23" t="s">
        <v>10476</v>
      </c>
      <c r="B1841" s="23" t="str">
        <f t="shared" si="56"/>
        <v>Lewis Hawkins</v>
      </c>
      <c r="C1841" s="23" t="s">
        <v>339</v>
      </c>
      <c r="D1841" s="23" t="s">
        <v>7042</v>
      </c>
      <c r="E1841" s="23" t="s">
        <v>187</v>
      </c>
      <c r="F1841" s="23">
        <v>100000046</v>
      </c>
      <c r="G1841" s="23">
        <v>22</v>
      </c>
      <c r="H1841" s="5" t="str">
        <f t="shared" si="57"/>
        <v>Lewis HawkinsHartlepool</v>
      </c>
      <c r="I1841" s="23" t="s">
        <v>10477</v>
      </c>
      <c r="J1841" s="23" t="s">
        <v>339</v>
      </c>
    </row>
    <row r="1842" spans="1:10" ht="17.100000000000001">
      <c r="A1842" s="23" t="s">
        <v>10478</v>
      </c>
      <c r="B1842" s="23" t="str">
        <f t="shared" si="56"/>
        <v>Ronnie Hawkins</v>
      </c>
      <c r="C1842" s="23" t="s">
        <v>339</v>
      </c>
      <c r="D1842" s="23" t="s">
        <v>8422</v>
      </c>
      <c r="E1842" s="23" t="s">
        <v>5666</v>
      </c>
      <c r="F1842" s="23" t="s">
        <v>5666</v>
      </c>
      <c r="G1842" s="23">
        <v>21</v>
      </c>
      <c r="H1842" s="5" t="str">
        <f t="shared" si="57"/>
        <v>Ronnie HawkinsNaN</v>
      </c>
      <c r="I1842" s="23" t="s">
        <v>10391</v>
      </c>
      <c r="J1842" s="23" t="s">
        <v>339</v>
      </c>
    </row>
    <row r="1843" spans="1:10" ht="17.100000000000001">
      <c r="A1843" s="23" t="s">
        <v>10479</v>
      </c>
      <c r="B1843" s="23" t="str">
        <f t="shared" si="56"/>
        <v>Terry Hawkridge</v>
      </c>
      <c r="C1843" s="23" t="s">
        <v>339</v>
      </c>
      <c r="D1843" s="23" t="s">
        <v>7173</v>
      </c>
      <c r="E1843" s="23" t="s">
        <v>2443</v>
      </c>
      <c r="F1843" s="23" t="s">
        <v>7081</v>
      </c>
      <c r="G1843" s="23">
        <v>25</v>
      </c>
      <c r="H1843" s="5" t="str">
        <f t="shared" si="57"/>
        <v>Terry HawkridgeLincoln</v>
      </c>
      <c r="I1843" s="23" t="s">
        <v>10480</v>
      </c>
      <c r="J1843" s="23" t="s">
        <v>339</v>
      </c>
    </row>
    <row r="1844" spans="1:10" ht="17.100000000000001">
      <c r="A1844" s="23" t="s">
        <v>10481</v>
      </c>
      <c r="B1844" s="23" t="str">
        <f t="shared" si="56"/>
        <v>Ryan Hawley</v>
      </c>
      <c r="C1844" s="23" t="s">
        <v>339</v>
      </c>
      <c r="D1844" s="23" t="s">
        <v>166</v>
      </c>
      <c r="E1844" s="23" t="s">
        <v>5666</v>
      </c>
      <c r="F1844" s="23" t="s">
        <v>5666</v>
      </c>
      <c r="G1844" s="23">
        <v>19</v>
      </c>
      <c r="H1844" s="5" t="str">
        <f t="shared" si="57"/>
        <v>Ryan HawleyNaN</v>
      </c>
      <c r="I1844" s="23" t="s">
        <v>10482</v>
      </c>
      <c r="J1844" s="23" t="s">
        <v>339</v>
      </c>
    </row>
    <row r="1845" spans="1:10" ht="17.100000000000001">
      <c r="A1845" s="23" t="s">
        <v>10483</v>
      </c>
      <c r="B1845" s="23" t="str">
        <f t="shared" si="56"/>
        <v>Andy Haworth</v>
      </c>
      <c r="C1845" s="23" t="s">
        <v>339</v>
      </c>
      <c r="D1845" s="23" t="s">
        <v>7039</v>
      </c>
      <c r="E1845" s="23" t="s">
        <v>2232</v>
      </c>
      <c r="F1845" s="23" t="s">
        <v>7081</v>
      </c>
      <c r="G1845" s="23">
        <v>26</v>
      </c>
      <c r="H1845" s="5" t="str">
        <f t="shared" si="57"/>
        <v>Andy HaworthBarrow</v>
      </c>
      <c r="I1845" s="23" t="s">
        <v>10484</v>
      </c>
      <c r="J1845" s="23" t="s">
        <v>339</v>
      </c>
    </row>
    <row r="1846" spans="1:10" ht="17.100000000000001">
      <c r="A1846" s="23" t="s">
        <v>10485</v>
      </c>
      <c r="B1846" s="23" t="str">
        <f t="shared" si="56"/>
        <v>Aiden Hawtin</v>
      </c>
      <c r="C1846" s="23" t="s">
        <v>339</v>
      </c>
      <c r="D1846" s="23" t="s">
        <v>7124</v>
      </c>
      <c r="E1846" s="23" t="s">
        <v>190</v>
      </c>
      <c r="F1846" s="23">
        <v>100000045</v>
      </c>
      <c r="G1846" s="23">
        <v>20</v>
      </c>
      <c r="H1846" s="5" t="str">
        <f t="shared" si="57"/>
        <v>Aiden HawtinOxford</v>
      </c>
      <c r="I1846" s="23" t="s">
        <v>10486</v>
      </c>
      <c r="J1846" s="23" t="s">
        <v>339</v>
      </c>
    </row>
    <row r="1847" spans="1:10" ht="17.100000000000001">
      <c r="A1847" s="23" t="s">
        <v>10487</v>
      </c>
      <c r="B1847" s="23" t="str">
        <f t="shared" si="56"/>
        <v>Charlie Hawtin</v>
      </c>
      <c r="C1847" s="23" t="s">
        <v>339</v>
      </c>
      <c r="D1847" s="23" t="s">
        <v>7170</v>
      </c>
      <c r="E1847" s="23" t="s">
        <v>190</v>
      </c>
      <c r="F1847" s="23">
        <v>100000045</v>
      </c>
      <c r="G1847" s="23">
        <v>17</v>
      </c>
      <c r="H1847" s="5" t="str">
        <f t="shared" si="57"/>
        <v>Charlie HawtinOxford</v>
      </c>
      <c r="I1847" s="23" t="s">
        <v>8847</v>
      </c>
      <c r="J1847" s="23" t="s">
        <v>339</v>
      </c>
    </row>
    <row r="1848" spans="1:10" ht="17.100000000000001">
      <c r="A1848" s="23" t="s">
        <v>10488</v>
      </c>
      <c r="B1848" s="23" t="str">
        <f t="shared" si="56"/>
        <v>Aaron Hayden</v>
      </c>
      <c r="C1848" s="23" t="s">
        <v>7038</v>
      </c>
      <c r="D1848" s="23" t="s">
        <v>7051</v>
      </c>
      <c r="E1848" s="23" t="s">
        <v>263</v>
      </c>
      <c r="F1848" s="23">
        <v>100000042</v>
      </c>
      <c r="G1848" s="23">
        <v>18</v>
      </c>
      <c r="H1848" s="5" t="str">
        <f t="shared" si="57"/>
        <v>Aaron HaydenWolves</v>
      </c>
      <c r="I1848" s="23" t="s">
        <v>10489</v>
      </c>
      <c r="J1848" s="23" t="s">
        <v>339</v>
      </c>
    </row>
    <row r="1849" spans="1:10" ht="17.100000000000001">
      <c r="A1849" s="23" t="s">
        <v>10490</v>
      </c>
      <c r="B1849" s="23" t="str">
        <f t="shared" si="56"/>
        <v>Isaac Hayden</v>
      </c>
      <c r="C1849" s="23" t="s">
        <v>339</v>
      </c>
      <c r="D1849" s="23" t="s">
        <v>7283</v>
      </c>
      <c r="E1849" s="23" t="s">
        <v>154</v>
      </c>
      <c r="F1849" s="23" t="s">
        <v>91</v>
      </c>
      <c r="G1849" s="23">
        <v>20</v>
      </c>
      <c r="H1849" s="5" t="str">
        <f t="shared" si="57"/>
        <v>Isaac HaydenHull</v>
      </c>
      <c r="I1849" s="23" t="s">
        <v>10491</v>
      </c>
      <c r="J1849" s="23" t="s">
        <v>339</v>
      </c>
    </row>
    <row r="1850" spans="1:10" ht="17.100000000000001">
      <c r="A1850" s="23" t="s">
        <v>10492</v>
      </c>
      <c r="B1850" s="23" t="str">
        <f t="shared" si="56"/>
        <v>Lewis Hayden</v>
      </c>
      <c r="C1850" s="23" t="s">
        <v>339</v>
      </c>
      <c r="D1850" s="23" t="s">
        <v>7042</v>
      </c>
      <c r="E1850" s="23" t="s">
        <v>190</v>
      </c>
      <c r="F1850" s="23">
        <v>100000054</v>
      </c>
      <c r="G1850" s="23">
        <v>18</v>
      </c>
      <c r="H1850" s="5" t="str">
        <f t="shared" si="57"/>
        <v>Lewis HaydenOxford</v>
      </c>
      <c r="I1850" s="23" t="s">
        <v>10493</v>
      </c>
      <c r="J1850" s="23" t="s">
        <v>339</v>
      </c>
    </row>
    <row r="1851" spans="1:10" ht="17.100000000000001">
      <c r="A1851" s="23" t="s">
        <v>10494</v>
      </c>
      <c r="B1851" s="23" t="str">
        <f t="shared" si="56"/>
        <v>Kieran Hayes</v>
      </c>
      <c r="C1851" s="23" t="s">
        <v>339</v>
      </c>
      <c r="D1851" s="23" t="s">
        <v>7048</v>
      </c>
      <c r="E1851" s="23" t="s">
        <v>332</v>
      </c>
      <c r="F1851" s="23">
        <v>100000052</v>
      </c>
      <c r="G1851" s="23">
        <v>16</v>
      </c>
      <c r="H1851" s="5" t="str">
        <f t="shared" si="57"/>
        <v>Kieran HayesNottm Forest</v>
      </c>
      <c r="I1851" s="23" t="s">
        <v>8023</v>
      </c>
      <c r="J1851" s="23" t="s">
        <v>339</v>
      </c>
    </row>
    <row r="1852" spans="1:10" ht="17.100000000000001">
      <c r="A1852" s="23" t="s">
        <v>10495</v>
      </c>
      <c r="B1852" s="23" t="str">
        <f t="shared" si="56"/>
        <v>Nick Hayes</v>
      </c>
      <c r="C1852" s="23" t="s">
        <v>10496</v>
      </c>
      <c r="D1852" s="23" t="s">
        <v>166</v>
      </c>
      <c r="E1852" s="23" t="s">
        <v>159</v>
      </c>
      <c r="F1852" s="23">
        <v>100000043</v>
      </c>
      <c r="G1852" s="23">
        <v>16</v>
      </c>
      <c r="H1852" s="5" t="str">
        <f t="shared" si="57"/>
        <v>Nick HayesIpswich</v>
      </c>
      <c r="I1852" s="23" t="s">
        <v>9672</v>
      </c>
      <c r="J1852" s="23" t="s">
        <v>339</v>
      </c>
    </row>
    <row r="1853" spans="1:10" ht="17.100000000000001">
      <c r="A1853" s="23" t="s">
        <v>10497</v>
      </c>
      <c r="B1853" s="23" t="str">
        <f t="shared" si="56"/>
        <v>Paul Hayes</v>
      </c>
      <c r="C1853" s="23" t="s">
        <v>339</v>
      </c>
      <c r="D1853" s="23" t="s">
        <v>7034</v>
      </c>
      <c r="E1853" s="23" t="s">
        <v>3117</v>
      </c>
      <c r="F1853" s="23" t="s">
        <v>18</v>
      </c>
      <c r="G1853" s="23">
        <v>31</v>
      </c>
      <c r="H1853" s="5" t="str">
        <f t="shared" si="57"/>
        <v>Paul HayesWycombe</v>
      </c>
      <c r="I1853" s="23" t="s">
        <v>10498</v>
      </c>
      <c r="J1853" s="23" t="s">
        <v>339</v>
      </c>
    </row>
    <row r="1854" spans="1:10" ht="17.100000000000001">
      <c r="A1854" s="23" t="s">
        <v>10499</v>
      </c>
      <c r="B1854" s="23" t="str">
        <f t="shared" si="56"/>
        <v>Reece Hayes</v>
      </c>
      <c r="C1854" s="23" t="s">
        <v>339</v>
      </c>
      <c r="D1854" s="23" t="s">
        <v>7102</v>
      </c>
      <c r="E1854" s="23" t="s">
        <v>5666</v>
      </c>
      <c r="F1854" s="23" t="s">
        <v>5666</v>
      </c>
      <c r="G1854" s="23">
        <v>18</v>
      </c>
      <c r="H1854" s="5" t="str">
        <f t="shared" si="57"/>
        <v>Reece HayesNaN</v>
      </c>
      <c r="I1854" s="23" t="s">
        <v>10500</v>
      </c>
      <c r="J1854" s="23" t="s">
        <v>339</v>
      </c>
    </row>
    <row r="1855" spans="1:10" ht="17.100000000000001">
      <c r="A1855" s="23" t="s">
        <v>10501</v>
      </c>
      <c r="B1855" s="23" t="str">
        <f t="shared" si="56"/>
        <v>Daniel Hayfield</v>
      </c>
      <c r="C1855" s="23" t="s">
        <v>339</v>
      </c>
      <c r="D1855" s="23" t="s">
        <v>7042</v>
      </c>
      <c r="E1855" s="23" t="s">
        <v>5666</v>
      </c>
      <c r="F1855" s="23" t="s">
        <v>5666</v>
      </c>
      <c r="G1855" s="23">
        <v>18</v>
      </c>
      <c r="H1855" s="5" t="str">
        <f t="shared" si="57"/>
        <v>Daniel HayfieldNaN</v>
      </c>
      <c r="I1855" s="23" t="s">
        <v>8804</v>
      </c>
      <c r="J1855" s="23" t="s">
        <v>339</v>
      </c>
    </row>
    <row r="1856" spans="1:10" ht="17.100000000000001">
      <c r="A1856" s="23" t="s">
        <v>10502</v>
      </c>
      <c r="B1856" s="23" t="str">
        <f t="shared" si="56"/>
        <v>Charlie Hayford</v>
      </c>
      <c r="C1856" s="23" t="s">
        <v>339</v>
      </c>
      <c r="D1856" s="23" t="s">
        <v>7102</v>
      </c>
      <c r="E1856" s="23" t="s">
        <v>175</v>
      </c>
      <c r="F1856" s="23">
        <v>100000051</v>
      </c>
      <c r="G1856" s="23">
        <v>17</v>
      </c>
      <c r="H1856" s="5" t="str">
        <f t="shared" si="57"/>
        <v>Charlie HayfordTottenham</v>
      </c>
      <c r="I1856" s="23" t="s">
        <v>10503</v>
      </c>
      <c r="J1856" s="23" t="s">
        <v>339</v>
      </c>
    </row>
    <row r="1857" spans="1:10" ht="17.100000000000001">
      <c r="A1857" s="23" t="s">
        <v>10504</v>
      </c>
      <c r="B1857" s="23" t="str">
        <f t="shared" si="56"/>
        <v>Tobias Hayles-Docherty</v>
      </c>
      <c r="C1857" s="23" t="s">
        <v>339</v>
      </c>
      <c r="D1857" s="23" t="s">
        <v>7124</v>
      </c>
      <c r="E1857" s="23" t="s">
        <v>221</v>
      </c>
      <c r="F1857" s="23">
        <v>100000053</v>
      </c>
      <c r="G1857" s="23">
        <v>16</v>
      </c>
      <c r="H1857" s="5" t="str">
        <f t="shared" si="57"/>
        <v>Tobias Hayles-DochertyWalsall</v>
      </c>
      <c r="I1857" s="23" t="s">
        <v>10505</v>
      </c>
      <c r="J1857" s="23" t="s">
        <v>339</v>
      </c>
    </row>
    <row r="1858" spans="1:10" ht="17.100000000000001">
      <c r="A1858" s="23" t="s">
        <v>10506</v>
      </c>
      <c r="B1858" s="23" t="str">
        <f t="shared" ref="B1858:B1921" si="58">MID(A1858 &amp; " " &amp; A1858, FIND(", ", A1858) + 2, LEN(A1858) - FIND(", ", A1858) - 1) &amp; " " &amp; LEFT(A1858, FIND(", ", A1858) - 1)</f>
        <v>Curtis Haynes-Brown</v>
      </c>
      <c r="C1858" s="23" t="s">
        <v>339</v>
      </c>
      <c r="D1858" s="23" t="s">
        <v>7303</v>
      </c>
      <c r="E1858" s="23" t="s">
        <v>1308</v>
      </c>
      <c r="F1858" s="23" t="s">
        <v>7090</v>
      </c>
      <c r="G1858" s="23">
        <v>26</v>
      </c>
      <c r="H1858" s="5" t="str">
        <f t="shared" ref="H1858:H1921" si="59">B1858 &amp; E1858</f>
        <v>Curtis Haynes-BrownMacclesfield</v>
      </c>
      <c r="I1858" s="23" t="s">
        <v>10507</v>
      </c>
      <c r="J1858" s="23" t="s">
        <v>339</v>
      </c>
    </row>
    <row r="1859" spans="1:10" ht="17.100000000000001">
      <c r="A1859" s="23" t="s">
        <v>10508</v>
      </c>
      <c r="B1859" s="23" t="str">
        <f t="shared" si="58"/>
        <v>Andy Haynes</v>
      </c>
      <c r="C1859" s="23" t="s">
        <v>339</v>
      </c>
      <c r="D1859" s="23" t="s">
        <v>7042</v>
      </c>
      <c r="E1859" s="23" t="s">
        <v>5666</v>
      </c>
      <c r="F1859" s="23" t="s">
        <v>5666</v>
      </c>
      <c r="G1859" s="23">
        <v>19</v>
      </c>
      <c r="H1859" s="5" t="str">
        <f t="shared" si="59"/>
        <v>Andy HaynesNaN</v>
      </c>
      <c r="I1859" s="23" t="s">
        <v>7729</v>
      </c>
      <c r="J1859" s="23" t="s">
        <v>339</v>
      </c>
    </row>
    <row r="1860" spans="1:10" ht="17.100000000000001">
      <c r="A1860" s="23" t="s">
        <v>10509</v>
      </c>
      <c r="B1860" s="23" t="str">
        <f t="shared" si="58"/>
        <v>Ryan Haynes</v>
      </c>
      <c r="C1860" s="23" t="s">
        <v>339</v>
      </c>
      <c r="D1860" s="23" t="s">
        <v>7798</v>
      </c>
      <c r="E1860" s="23" t="s">
        <v>93</v>
      </c>
      <c r="F1860" s="23" t="s">
        <v>38</v>
      </c>
      <c r="G1860" s="23">
        <v>19</v>
      </c>
      <c r="H1860" s="5" t="str">
        <f t="shared" si="59"/>
        <v>Ryan HaynesCoventry</v>
      </c>
      <c r="I1860" s="23" t="s">
        <v>7286</v>
      </c>
      <c r="J1860" s="23" t="s">
        <v>339</v>
      </c>
    </row>
    <row r="1861" spans="1:10" ht="17.100000000000001">
      <c r="A1861" s="23" t="s">
        <v>10510</v>
      </c>
      <c r="B1861" s="23" t="str">
        <f t="shared" si="58"/>
        <v>Max Hazeldine</v>
      </c>
      <c r="C1861" s="23" t="s">
        <v>339</v>
      </c>
      <c r="D1861" s="23" t="s">
        <v>7034</v>
      </c>
      <c r="E1861" s="23" t="s">
        <v>378</v>
      </c>
      <c r="F1861" s="23" t="s">
        <v>18</v>
      </c>
      <c r="G1861" s="23">
        <v>18</v>
      </c>
      <c r="H1861" s="5" t="str">
        <f t="shared" si="59"/>
        <v>Max HazeldineAccrington</v>
      </c>
      <c r="I1861" s="23" t="s">
        <v>10511</v>
      </c>
      <c r="J1861" s="23" t="s">
        <v>339</v>
      </c>
    </row>
    <row r="1862" spans="1:10" ht="17.100000000000001">
      <c r="A1862" s="23" t="s">
        <v>10512</v>
      </c>
      <c r="B1862" s="23" t="str">
        <f t="shared" si="58"/>
        <v>Alexander Head</v>
      </c>
      <c r="C1862" s="23" t="s">
        <v>339</v>
      </c>
      <c r="D1862" s="23" t="s">
        <v>7042</v>
      </c>
      <c r="E1862" s="23" t="s">
        <v>5666</v>
      </c>
      <c r="F1862" s="23" t="s">
        <v>5666</v>
      </c>
      <c r="G1862" s="23">
        <v>18</v>
      </c>
      <c r="H1862" s="5" t="str">
        <f t="shared" si="59"/>
        <v>Alexander HeadNaN</v>
      </c>
      <c r="I1862" s="23" t="s">
        <v>7345</v>
      </c>
      <c r="J1862" s="23" t="s">
        <v>339</v>
      </c>
    </row>
    <row r="1863" spans="1:10" ht="17.100000000000001">
      <c r="A1863" s="23" t="s">
        <v>10513</v>
      </c>
      <c r="B1863" s="23" t="str">
        <f t="shared" si="58"/>
        <v>Cameron Healey</v>
      </c>
      <c r="C1863" s="23" t="s">
        <v>339</v>
      </c>
      <c r="D1863" s="23" t="s">
        <v>7042</v>
      </c>
      <c r="E1863" s="23" t="s">
        <v>32</v>
      </c>
      <c r="F1863" s="23">
        <v>100000053</v>
      </c>
      <c r="G1863" s="23">
        <v>17</v>
      </c>
      <c r="H1863" s="5" t="str">
        <f t="shared" si="59"/>
        <v>Cameron HealeyMansfield</v>
      </c>
      <c r="I1863" s="23" t="s">
        <v>7731</v>
      </c>
      <c r="J1863" s="23" t="s">
        <v>339</v>
      </c>
    </row>
    <row r="1864" spans="1:10" ht="17.100000000000001">
      <c r="A1864" s="23" t="s">
        <v>10514</v>
      </c>
      <c r="B1864" s="23" t="str">
        <f t="shared" si="58"/>
        <v>Rhys Healey</v>
      </c>
      <c r="C1864" s="23" t="s">
        <v>339</v>
      </c>
      <c r="D1864" s="23" t="s">
        <v>7048</v>
      </c>
      <c r="E1864" s="23" t="s">
        <v>2532</v>
      </c>
      <c r="F1864" s="23" t="s">
        <v>2190</v>
      </c>
      <c r="G1864" s="23">
        <v>20</v>
      </c>
      <c r="H1864" s="5" t="str">
        <f t="shared" si="59"/>
        <v>Rhys HealeyDundee</v>
      </c>
      <c r="I1864" s="23" t="s">
        <v>10515</v>
      </c>
      <c r="J1864" s="23" t="s">
        <v>4798</v>
      </c>
    </row>
    <row r="1865" spans="1:10" ht="17.100000000000001">
      <c r="A1865" s="23" t="s">
        <v>10516</v>
      </c>
      <c r="B1865" s="23" t="str">
        <f t="shared" si="58"/>
        <v>Mackenzie Heaney</v>
      </c>
      <c r="C1865" s="23" t="s">
        <v>7143</v>
      </c>
      <c r="D1865" s="23" t="s">
        <v>7042</v>
      </c>
      <c r="E1865" s="23" t="s">
        <v>530</v>
      </c>
      <c r="F1865" s="23">
        <v>100000051</v>
      </c>
      <c r="G1865" s="23">
        <v>16</v>
      </c>
      <c r="H1865" s="5" t="str">
        <f t="shared" si="59"/>
        <v>Mackenzie HeaneyNewcastle</v>
      </c>
      <c r="I1865" s="23" t="s">
        <v>7103</v>
      </c>
      <c r="J1865" s="23" t="s">
        <v>339</v>
      </c>
    </row>
    <row r="1866" spans="1:10" ht="17.100000000000001">
      <c r="A1866" s="23" t="s">
        <v>10517</v>
      </c>
      <c r="B1866" s="23" t="str">
        <f t="shared" si="58"/>
        <v>Tom Heardman</v>
      </c>
      <c r="C1866" s="23" t="s">
        <v>339</v>
      </c>
      <c r="D1866" s="23" t="s">
        <v>7048</v>
      </c>
      <c r="E1866" s="23" t="s">
        <v>530</v>
      </c>
      <c r="F1866" s="23">
        <v>100000042</v>
      </c>
      <c r="G1866" s="23">
        <v>19</v>
      </c>
      <c r="H1866" s="5" t="str">
        <f t="shared" si="59"/>
        <v>Tom HeardmanNewcastle</v>
      </c>
      <c r="I1866" s="23" t="s">
        <v>8495</v>
      </c>
      <c r="J1866" s="23" t="s">
        <v>339</v>
      </c>
    </row>
    <row r="1867" spans="1:10" ht="17.100000000000001">
      <c r="A1867" s="23" t="s">
        <v>10518</v>
      </c>
      <c r="B1867" s="23" t="str">
        <f t="shared" si="58"/>
        <v>Liam Hearn</v>
      </c>
      <c r="C1867" s="23" t="s">
        <v>339</v>
      </c>
      <c r="D1867" s="23" t="s">
        <v>7048</v>
      </c>
      <c r="E1867" s="23" t="s">
        <v>2443</v>
      </c>
      <c r="F1867" s="23" t="s">
        <v>7081</v>
      </c>
      <c r="G1867" s="23">
        <v>29</v>
      </c>
      <c r="H1867" s="5" t="str">
        <f t="shared" si="59"/>
        <v>Liam HearnLincoln</v>
      </c>
      <c r="I1867" s="23" t="s">
        <v>10519</v>
      </c>
      <c r="J1867" s="23" t="s">
        <v>339</v>
      </c>
    </row>
    <row r="1868" spans="1:10" ht="17.100000000000001">
      <c r="A1868" s="23" t="s">
        <v>10520</v>
      </c>
      <c r="B1868" s="23" t="str">
        <f t="shared" si="58"/>
        <v>Joe Heath</v>
      </c>
      <c r="C1868" s="23" t="s">
        <v>339</v>
      </c>
      <c r="D1868" s="23" t="s">
        <v>7059</v>
      </c>
      <c r="E1868" s="23" t="s">
        <v>5666</v>
      </c>
      <c r="F1868" s="23" t="s">
        <v>5666</v>
      </c>
      <c r="G1868" s="23">
        <v>26</v>
      </c>
      <c r="H1868" s="5" t="str">
        <f t="shared" si="59"/>
        <v>Joe HeathNaN</v>
      </c>
      <c r="I1868" s="23" t="s">
        <v>7362</v>
      </c>
      <c r="J1868" s="23" t="s">
        <v>339</v>
      </c>
    </row>
    <row r="1869" spans="1:10" ht="17.100000000000001">
      <c r="A1869" s="23" t="s">
        <v>10521</v>
      </c>
      <c r="B1869" s="23" t="str">
        <f t="shared" si="58"/>
        <v>Sam Heathcote</v>
      </c>
      <c r="C1869" s="23" t="s">
        <v>339</v>
      </c>
      <c r="D1869" s="23" t="s">
        <v>7283</v>
      </c>
      <c r="E1869" s="23" t="s">
        <v>1895</v>
      </c>
      <c r="F1869" s="23" t="s">
        <v>7081</v>
      </c>
      <c r="G1869" s="23">
        <v>17</v>
      </c>
      <c r="H1869" s="5" t="str">
        <f t="shared" si="59"/>
        <v>Sam HeathcoteAltrincham</v>
      </c>
      <c r="I1869" s="23" t="s">
        <v>10522</v>
      </c>
      <c r="J1869" s="23" t="s">
        <v>339</v>
      </c>
    </row>
    <row r="1870" spans="1:10" ht="17.100000000000001">
      <c r="A1870" s="23" t="s">
        <v>10523</v>
      </c>
      <c r="B1870" s="23" t="str">
        <f t="shared" si="58"/>
        <v>Kai Heather</v>
      </c>
      <c r="C1870" s="23" t="s">
        <v>339</v>
      </c>
      <c r="D1870" s="23" t="s">
        <v>7042</v>
      </c>
      <c r="E1870" s="23" t="s">
        <v>207</v>
      </c>
      <c r="F1870" s="23" t="s">
        <v>7090</v>
      </c>
      <c r="G1870" s="23">
        <v>17</v>
      </c>
      <c r="H1870" s="5" t="str">
        <f t="shared" si="59"/>
        <v>Kai HeatherDag &amp; Red</v>
      </c>
      <c r="I1870" s="23" t="s">
        <v>10524</v>
      </c>
      <c r="J1870" s="23" t="s">
        <v>339</v>
      </c>
    </row>
    <row r="1871" spans="1:10" ht="17.100000000000001">
      <c r="A1871" s="23" t="s">
        <v>10525</v>
      </c>
      <c r="B1871" s="23" t="str">
        <f t="shared" si="58"/>
        <v>Owen Heather</v>
      </c>
      <c r="C1871" s="23" t="s">
        <v>339</v>
      </c>
      <c r="D1871" s="23" t="s">
        <v>7097</v>
      </c>
      <c r="E1871" s="23" t="s">
        <v>5666</v>
      </c>
      <c r="F1871" s="23" t="s">
        <v>5666</v>
      </c>
      <c r="G1871" s="23">
        <v>20</v>
      </c>
      <c r="H1871" s="5" t="str">
        <f t="shared" si="59"/>
        <v>Owen HeatherNaN</v>
      </c>
      <c r="I1871" s="23" t="s">
        <v>9745</v>
      </c>
      <c r="J1871" s="23" t="s">
        <v>339</v>
      </c>
    </row>
    <row r="1872" spans="1:10" ht="17.100000000000001">
      <c r="A1872" s="23" t="s">
        <v>10526</v>
      </c>
      <c r="B1872" s="23" t="str">
        <f t="shared" si="58"/>
        <v>Josh Heaton</v>
      </c>
      <c r="C1872" s="23" t="s">
        <v>339</v>
      </c>
      <c r="D1872" s="23" t="s">
        <v>7051</v>
      </c>
      <c r="E1872" s="23" t="s">
        <v>397</v>
      </c>
      <c r="F1872" s="23" t="s">
        <v>7090</v>
      </c>
      <c r="G1872" s="23">
        <v>18</v>
      </c>
      <c r="H1872" s="5" t="str">
        <f t="shared" si="59"/>
        <v>Josh HeatonPreston</v>
      </c>
      <c r="I1872" s="23" t="s">
        <v>10527</v>
      </c>
      <c r="J1872" s="23" t="s">
        <v>339</v>
      </c>
    </row>
    <row r="1873" spans="1:10" ht="17.100000000000001">
      <c r="A1873" s="23" t="s">
        <v>10528</v>
      </c>
      <c r="B1873" s="23" t="str">
        <f t="shared" si="58"/>
        <v>Tom Heaton</v>
      </c>
      <c r="C1873" s="23" t="s">
        <v>339</v>
      </c>
      <c r="D1873" s="23" t="s">
        <v>166</v>
      </c>
      <c r="E1873" s="23" t="s">
        <v>107</v>
      </c>
      <c r="F1873" s="23" t="s">
        <v>91</v>
      </c>
      <c r="G1873" s="23">
        <v>29</v>
      </c>
      <c r="H1873" s="5" t="str">
        <f t="shared" si="59"/>
        <v>Tom HeatonBurnley</v>
      </c>
      <c r="I1873" s="23" t="s">
        <v>7338</v>
      </c>
      <c r="J1873" s="23" t="s">
        <v>339</v>
      </c>
    </row>
    <row r="1874" spans="1:10" ht="17.100000000000001">
      <c r="A1874" s="23" t="s">
        <v>10529</v>
      </c>
      <c r="B1874" s="23" t="str">
        <f t="shared" si="58"/>
        <v>Jahmal Hector-Ingram</v>
      </c>
      <c r="C1874" s="23" t="s">
        <v>339</v>
      </c>
      <c r="D1874" s="23" t="s">
        <v>7124</v>
      </c>
      <c r="E1874" s="23" t="s">
        <v>127</v>
      </c>
      <c r="F1874" s="23">
        <v>100000051</v>
      </c>
      <c r="G1874" s="23">
        <v>16</v>
      </c>
      <c r="H1874" s="5" t="str">
        <f t="shared" si="59"/>
        <v>Jahmal Hector-IngramWest Ham</v>
      </c>
      <c r="I1874" s="23" t="s">
        <v>7309</v>
      </c>
      <c r="J1874" s="23" t="s">
        <v>339</v>
      </c>
    </row>
    <row r="1875" spans="1:10" ht="17.100000000000001">
      <c r="A1875" s="23" t="s">
        <v>10530</v>
      </c>
      <c r="B1875" s="23" t="str">
        <f t="shared" si="58"/>
        <v>Dan Hector</v>
      </c>
      <c r="C1875" s="23" t="s">
        <v>339</v>
      </c>
      <c r="D1875" s="23" t="s">
        <v>7153</v>
      </c>
      <c r="E1875" s="23" t="s">
        <v>5666</v>
      </c>
      <c r="F1875" s="23" t="s">
        <v>5666</v>
      </c>
      <c r="G1875" s="23">
        <v>19</v>
      </c>
      <c r="H1875" s="5" t="str">
        <f t="shared" si="59"/>
        <v>Dan HectorNaN</v>
      </c>
      <c r="I1875" s="23" t="s">
        <v>10531</v>
      </c>
      <c r="J1875" s="23" t="s">
        <v>339</v>
      </c>
    </row>
    <row r="1876" spans="1:10" ht="17.100000000000001">
      <c r="A1876" s="23" t="s">
        <v>10532</v>
      </c>
      <c r="B1876" s="23" t="str">
        <f t="shared" si="58"/>
        <v>Sam Hedges</v>
      </c>
      <c r="C1876" s="23" t="s">
        <v>339</v>
      </c>
      <c r="D1876" s="23" t="s">
        <v>7048</v>
      </c>
      <c r="E1876" s="23" t="s">
        <v>121</v>
      </c>
      <c r="F1876" s="23">
        <v>100000057</v>
      </c>
      <c r="G1876" s="23">
        <v>16</v>
      </c>
      <c r="H1876" s="5" t="str">
        <f t="shared" si="59"/>
        <v>Sam HedgesBristol Rovers</v>
      </c>
      <c r="I1876" s="23" t="s">
        <v>7857</v>
      </c>
      <c r="J1876" s="23" t="s">
        <v>339</v>
      </c>
    </row>
    <row r="1877" spans="1:10" ht="17.100000000000001">
      <c r="A1877" s="23" t="s">
        <v>10533</v>
      </c>
      <c r="B1877" s="23" t="str">
        <f t="shared" si="58"/>
        <v>Ben Hedley</v>
      </c>
      <c r="C1877" s="23" t="s">
        <v>339</v>
      </c>
      <c r="D1877" s="23" t="s">
        <v>7042</v>
      </c>
      <c r="E1877" s="23" t="s">
        <v>27</v>
      </c>
      <c r="F1877" s="23">
        <v>100000056</v>
      </c>
      <c r="G1877" s="23">
        <v>16</v>
      </c>
      <c r="H1877" s="5" t="str">
        <f t="shared" si="59"/>
        <v>Ben HedleyMorecambe</v>
      </c>
      <c r="I1877" s="23" t="s">
        <v>10534</v>
      </c>
      <c r="J1877" s="23" t="s">
        <v>339</v>
      </c>
    </row>
    <row r="1878" spans="1:10" ht="17.100000000000001">
      <c r="A1878" s="23" t="s">
        <v>10535</v>
      </c>
      <c r="B1878" s="23" t="str">
        <f t="shared" si="58"/>
        <v>Dan Heffernan</v>
      </c>
      <c r="C1878" s="23" t="s">
        <v>339</v>
      </c>
      <c r="D1878" s="23" t="s">
        <v>7048</v>
      </c>
      <c r="E1878" s="23" t="s">
        <v>5006</v>
      </c>
      <c r="F1878" s="23" t="s">
        <v>10536</v>
      </c>
      <c r="G1878" s="23">
        <v>28</v>
      </c>
      <c r="H1878" s="5" t="str">
        <f t="shared" si="59"/>
        <v>Dan HeffernanCentral Coast Mariners</v>
      </c>
      <c r="I1878" s="23" t="s">
        <v>10537</v>
      </c>
      <c r="J1878" s="23" t="s">
        <v>3985</v>
      </c>
    </row>
    <row r="1879" spans="1:10" ht="17.100000000000001">
      <c r="A1879" s="23" t="s">
        <v>10538</v>
      </c>
      <c r="B1879" s="23" t="str">
        <f t="shared" si="58"/>
        <v>Liam Hegarty</v>
      </c>
      <c r="C1879" s="23" t="s">
        <v>339</v>
      </c>
      <c r="D1879" s="23" t="s">
        <v>7170</v>
      </c>
      <c r="E1879" s="23" t="s">
        <v>136</v>
      </c>
      <c r="F1879" s="23">
        <v>100000051</v>
      </c>
      <c r="G1879" s="23">
        <v>16</v>
      </c>
      <c r="H1879" s="5" t="str">
        <f t="shared" si="59"/>
        <v>Liam HegartyMiddlesbrough</v>
      </c>
      <c r="I1879" s="23" t="s">
        <v>10539</v>
      </c>
      <c r="J1879" s="23" t="s">
        <v>339</v>
      </c>
    </row>
    <row r="1880" spans="1:10" ht="17.100000000000001">
      <c r="A1880" s="23" t="s">
        <v>10540</v>
      </c>
      <c r="B1880" s="23" t="str">
        <f t="shared" si="58"/>
        <v>Nick Hegarty</v>
      </c>
      <c r="C1880" s="23" t="s">
        <v>339</v>
      </c>
      <c r="D1880" s="23" t="s">
        <v>9193</v>
      </c>
      <c r="E1880" s="23" t="s">
        <v>4408</v>
      </c>
      <c r="F1880" s="23" t="s">
        <v>8133</v>
      </c>
      <c r="G1880" s="23">
        <v>29</v>
      </c>
      <c r="H1880" s="5" t="str">
        <f t="shared" si="59"/>
        <v>Nick HegartyHume City FC</v>
      </c>
      <c r="I1880" s="23" t="s">
        <v>10541</v>
      </c>
      <c r="J1880" s="23" t="s">
        <v>3985</v>
      </c>
    </row>
    <row r="1881" spans="1:10" ht="17.100000000000001">
      <c r="A1881" s="23" t="s">
        <v>10542</v>
      </c>
      <c r="B1881" s="23" t="str">
        <f t="shared" si="58"/>
        <v>Jonny Helm</v>
      </c>
      <c r="C1881" s="23" t="s">
        <v>339</v>
      </c>
      <c r="D1881" s="23" t="s">
        <v>7813</v>
      </c>
      <c r="E1881" s="23" t="s">
        <v>5666</v>
      </c>
      <c r="F1881" s="23" t="s">
        <v>5666</v>
      </c>
      <c r="G1881" s="23">
        <v>18</v>
      </c>
      <c r="H1881" s="5" t="str">
        <f t="shared" si="59"/>
        <v>Jonny HelmNaN</v>
      </c>
      <c r="I1881" s="23" t="s">
        <v>10543</v>
      </c>
      <c r="J1881" s="23" t="s">
        <v>339</v>
      </c>
    </row>
    <row r="1882" spans="1:10" ht="17.100000000000001">
      <c r="A1882" s="23" t="s">
        <v>10544</v>
      </c>
      <c r="B1882" s="23" t="str">
        <f t="shared" si="58"/>
        <v>Josh Helm</v>
      </c>
      <c r="C1882" s="23" t="s">
        <v>339</v>
      </c>
      <c r="D1882" s="23" t="s">
        <v>166</v>
      </c>
      <c r="E1882" s="23" t="s">
        <v>2569</v>
      </c>
      <c r="F1882" s="23">
        <v>100000045</v>
      </c>
      <c r="G1882" s="23">
        <v>19</v>
      </c>
      <c r="H1882" s="5" t="str">
        <f t="shared" si="59"/>
        <v>Josh HelmEastleigh</v>
      </c>
      <c r="I1882" s="23" t="s">
        <v>8785</v>
      </c>
      <c r="J1882" s="23" t="s">
        <v>339</v>
      </c>
    </row>
    <row r="1883" spans="1:10" ht="17.100000000000001">
      <c r="A1883" s="23" t="s">
        <v>10545</v>
      </c>
      <c r="B1883" s="23" t="str">
        <f t="shared" si="58"/>
        <v>Ashley Hemmings</v>
      </c>
      <c r="C1883" s="23" t="s">
        <v>339</v>
      </c>
      <c r="D1883" s="23" t="s">
        <v>7124</v>
      </c>
      <c r="E1883" s="23" t="s">
        <v>207</v>
      </c>
      <c r="F1883" s="23" t="s">
        <v>18</v>
      </c>
      <c r="G1883" s="23">
        <v>24</v>
      </c>
      <c r="H1883" s="5" t="str">
        <f t="shared" si="59"/>
        <v>Ashley HemmingsDag &amp; Red</v>
      </c>
      <c r="I1883" s="23" t="s">
        <v>10546</v>
      </c>
      <c r="J1883" s="23" t="s">
        <v>339</v>
      </c>
    </row>
    <row r="1884" spans="1:10" ht="17.100000000000001">
      <c r="A1884" s="23" t="s">
        <v>10547</v>
      </c>
      <c r="B1884" s="23" t="str">
        <f t="shared" si="58"/>
        <v>Kane Hemmings</v>
      </c>
      <c r="C1884" s="23" t="s">
        <v>339</v>
      </c>
      <c r="D1884" s="23" t="s">
        <v>7048</v>
      </c>
      <c r="E1884" s="23" t="s">
        <v>2532</v>
      </c>
      <c r="F1884" s="23" t="s">
        <v>2190</v>
      </c>
      <c r="G1884" s="23">
        <v>23</v>
      </c>
      <c r="H1884" s="5" t="str">
        <f t="shared" si="59"/>
        <v>Kane HemmingsDundee</v>
      </c>
      <c r="I1884" s="23" t="s">
        <v>10548</v>
      </c>
      <c r="J1884" s="23" t="s">
        <v>4798</v>
      </c>
    </row>
    <row r="1885" spans="1:10" ht="17.100000000000001">
      <c r="A1885" s="23" t="s">
        <v>10549</v>
      </c>
      <c r="B1885" s="23" t="str">
        <f t="shared" si="58"/>
        <v>Kyle Hempshall</v>
      </c>
      <c r="C1885" s="23" t="s">
        <v>339</v>
      </c>
      <c r="D1885" s="23" t="s">
        <v>7051</v>
      </c>
      <c r="E1885" s="23" t="s">
        <v>5666</v>
      </c>
      <c r="F1885" s="23" t="s">
        <v>5666</v>
      </c>
      <c r="G1885" s="23">
        <v>18</v>
      </c>
      <c r="H1885" s="5" t="str">
        <f t="shared" si="59"/>
        <v>Kyle HempshallNaN</v>
      </c>
      <c r="I1885" s="23" t="s">
        <v>9391</v>
      </c>
      <c r="J1885" s="23" t="s">
        <v>339</v>
      </c>
    </row>
    <row r="1886" spans="1:10" ht="17.100000000000001">
      <c r="A1886" s="23" t="s">
        <v>10550</v>
      </c>
      <c r="B1886" s="23" t="str">
        <f t="shared" si="58"/>
        <v>Darius Henderson</v>
      </c>
      <c r="C1886" s="23" t="s">
        <v>339</v>
      </c>
      <c r="D1886" s="23" t="s">
        <v>7048</v>
      </c>
      <c r="E1886" s="23" t="s">
        <v>134</v>
      </c>
      <c r="F1886" s="23" t="s">
        <v>38</v>
      </c>
      <c r="G1886" s="23">
        <v>33</v>
      </c>
      <c r="H1886" s="5" t="str">
        <f t="shared" si="59"/>
        <v>Darius HendersonScunthorpe</v>
      </c>
      <c r="I1886" s="23" t="s">
        <v>10551</v>
      </c>
      <c r="J1886" s="23" t="s">
        <v>339</v>
      </c>
    </row>
    <row r="1887" spans="1:10" ht="17.100000000000001">
      <c r="A1887" s="23" t="s">
        <v>10552</v>
      </c>
      <c r="B1887" s="23" t="str">
        <f t="shared" si="58"/>
        <v>Dean Henderson</v>
      </c>
      <c r="C1887" s="23" t="s">
        <v>339</v>
      </c>
      <c r="D1887" s="23" t="s">
        <v>166</v>
      </c>
      <c r="E1887" s="23" t="s">
        <v>182</v>
      </c>
      <c r="F1887" s="23">
        <v>100000042</v>
      </c>
      <c r="G1887" s="23">
        <v>18</v>
      </c>
      <c r="H1887" s="5" t="str">
        <f t="shared" si="59"/>
        <v>Dean HendersonMan Utd</v>
      </c>
      <c r="I1887" s="23" t="s">
        <v>8488</v>
      </c>
      <c r="J1887" s="23" t="s">
        <v>339</v>
      </c>
    </row>
    <row r="1888" spans="1:10" ht="17.100000000000001">
      <c r="A1888" s="23" t="s">
        <v>10553</v>
      </c>
      <c r="B1888" s="23" t="str">
        <f t="shared" si="58"/>
        <v>Ian Henderson</v>
      </c>
      <c r="C1888" s="23" t="s">
        <v>7143</v>
      </c>
      <c r="D1888" s="23" t="s">
        <v>7398</v>
      </c>
      <c r="E1888" s="23" t="s">
        <v>56</v>
      </c>
      <c r="F1888" s="23" t="s">
        <v>38</v>
      </c>
      <c r="G1888" s="23">
        <v>30</v>
      </c>
      <c r="H1888" s="5" t="str">
        <f t="shared" si="59"/>
        <v>Ian HendersonRochdale</v>
      </c>
      <c r="I1888" s="23" t="s">
        <v>10554</v>
      </c>
      <c r="J1888" s="23" t="s">
        <v>339</v>
      </c>
    </row>
    <row r="1889" spans="1:10" ht="17.100000000000001">
      <c r="A1889" s="23" t="s">
        <v>10555</v>
      </c>
      <c r="B1889" s="23" t="str">
        <f t="shared" si="58"/>
        <v>Jordan Henderson</v>
      </c>
      <c r="C1889" s="23" t="s">
        <v>339</v>
      </c>
      <c r="D1889" s="23" t="s">
        <v>7042</v>
      </c>
      <c r="E1889" s="23" t="s">
        <v>57</v>
      </c>
      <c r="F1889" s="23" t="s">
        <v>7125</v>
      </c>
      <c r="G1889" s="23">
        <v>25</v>
      </c>
      <c r="H1889" s="5" t="str">
        <f t="shared" si="59"/>
        <v>Jordan HendersonLiverpool</v>
      </c>
      <c r="I1889" s="23" t="s">
        <v>10556</v>
      </c>
      <c r="J1889" s="23" t="s">
        <v>339</v>
      </c>
    </row>
    <row r="1890" spans="1:10" ht="17.100000000000001">
      <c r="A1890" s="23" t="s">
        <v>10557</v>
      </c>
      <c r="B1890" s="23" t="str">
        <f t="shared" si="58"/>
        <v>Lloyd Henderson</v>
      </c>
      <c r="C1890" s="23" t="s">
        <v>339</v>
      </c>
      <c r="D1890" s="23" t="s">
        <v>7153</v>
      </c>
      <c r="E1890" s="23" t="s">
        <v>455</v>
      </c>
      <c r="F1890" s="23">
        <v>100000055</v>
      </c>
      <c r="G1890" s="23">
        <v>16</v>
      </c>
      <c r="H1890" s="5" t="str">
        <f t="shared" si="59"/>
        <v>Lloyd HendersonDoncaster</v>
      </c>
      <c r="I1890" s="23" t="s">
        <v>7270</v>
      </c>
      <c r="J1890" s="23" t="s">
        <v>339</v>
      </c>
    </row>
    <row r="1891" spans="1:10" ht="17.100000000000001">
      <c r="A1891" s="23" t="s">
        <v>10558</v>
      </c>
      <c r="B1891" s="23" t="str">
        <f t="shared" si="58"/>
        <v>Connor Hendricks</v>
      </c>
      <c r="C1891" s="23" t="s">
        <v>339</v>
      </c>
      <c r="D1891" s="23" t="s">
        <v>7042</v>
      </c>
      <c r="E1891" s="23" t="s">
        <v>5666</v>
      </c>
      <c r="F1891" s="23" t="s">
        <v>5666</v>
      </c>
      <c r="G1891" s="23">
        <v>18</v>
      </c>
      <c r="H1891" s="5" t="str">
        <f t="shared" si="59"/>
        <v>Connor HendricksNaN</v>
      </c>
      <c r="I1891" s="23" t="s">
        <v>10559</v>
      </c>
      <c r="J1891" s="23" t="s">
        <v>339</v>
      </c>
    </row>
    <row r="1892" spans="1:10" ht="17.100000000000001">
      <c r="A1892" s="23" t="s">
        <v>10560</v>
      </c>
      <c r="B1892" s="23" t="str">
        <f t="shared" si="58"/>
        <v>Ronee Hendricks</v>
      </c>
      <c r="C1892" s="23" t="s">
        <v>339</v>
      </c>
      <c r="D1892" s="23" t="s">
        <v>7039</v>
      </c>
      <c r="E1892" s="23" t="s">
        <v>93</v>
      </c>
      <c r="F1892" s="23">
        <v>100000052</v>
      </c>
      <c r="G1892" s="23">
        <v>16</v>
      </c>
      <c r="H1892" s="5" t="str">
        <f t="shared" si="59"/>
        <v>Ronee HendricksCoventry</v>
      </c>
      <c r="I1892" s="23" t="s">
        <v>7392</v>
      </c>
      <c r="J1892" s="23" t="s">
        <v>339</v>
      </c>
    </row>
    <row r="1893" spans="1:10" ht="17.100000000000001">
      <c r="A1893" s="23" t="s">
        <v>10561</v>
      </c>
      <c r="B1893" s="23" t="str">
        <f t="shared" si="58"/>
        <v>Lee Hendrie</v>
      </c>
      <c r="C1893" s="23" t="s">
        <v>7143</v>
      </c>
      <c r="D1893" s="23" t="s">
        <v>7272</v>
      </c>
      <c r="E1893" s="23" t="s">
        <v>5666</v>
      </c>
      <c r="F1893" s="23" t="s">
        <v>5666</v>
      </c>
      <c r="G1893" s="23">
        <v>38</v>
      </c>
      <c r="H1893" s="5" t="str">
        <f t="shared" si="59"/>
        <v>Lee HendrieNaN</v>
      </c>
      <c r="I1893" s="23" t="s">
        <v>10562</v>
      </c>
      <c r="J1893" s="23" t="s">
        <v>339</v>
      </c>
    </row>
    <row r="1894" spans="1:10" ht="17.100000000000001">
      <c r="A1894" s="23" t="s">
        <v>10563</v>
      </c>
      <c r="B1894" s="23" t="str">
        <f t="shared" si="58"/>
        <v>Luke Hendrie</v>
      </c>
      <c r="C1894" s="23" t="s">
        <v>7143</v>
      </c>
      <c r="D1894" s="23" t="s">
        <v>7534</v>
      </c>
      <c r="E1894" s="23" t="s">
        <v>107</v>
      </c>
      <c r="F1894" s="23">
        <v>100000047</v>
      </c>
      <c r="G1894" s="23">
        <v>20</v>
      </c>
      <c r="H1894" s="5" t="str">
        <f t="shared" si="59"/>
        <v>Luke HendrieBurnley</v>
      </c>
      <c r="I1894" s="23" t="s">
        <v>10564</v>
      </c>
      <c r="J1894" s="23" t="s">
        <v>339</v>
      </c>
    </row>
    <row r="1895" spans="1:10" ht="17.100000000000001">
      <c r="A1895" s="23" t="s">
        <v>10565</v>
      </c>
      <c r="B1895" s="23" t="str">
        <f t="shared" si="58"/>
        <v>Ben Heneghan</v>
      </c>
      <c r="C1895" s="23" t="s">
        <v>7563</v>
      </c>
      <c r="D1895" s="23" t="s">
        <v>7462</v>
      </c>
      <c r="E1895" s="23" t="s">
        <v>338</v>
      </c>
      <c r="F1895" s="23" t="s">
        <v>7081</v>
      </c>
      <c r="G1895" s="23">
        <v>21</v>
      </c>
      <c r="H1895" s="5" t="str">
        <f t="shared" si="59"/>
        <v>Ben HeneghanChester</v>
      </c>
      <c r="I1895" s="23" t="s">
        <v>10566</v>
      </c>
      <c r="J1895" s="23" t="s">
        <v>339</v>
      </c>
    </row>
    <row r="1896" spans="1:10" ht="17.100000000000001">
      <c r="A1896" s="23" t="s">
        <v>10567</v>
      </c>
      <c r="B1896" s="23" t="str">
        <f t="shared" si="58"/>
        <v>Daniel Hennigan</v>
      </c>
      <c r="C1896" s="23" t="s">
        <v>339</v>
      </c>
      <c r="D1896" s="23" t="s">
        <v>7042</v>
      </c>
      <c r="E1896" s="23" t="s">
        <v>5666</v>
      </c>
      <c r="F1896" s="23" t="s">
        <v>5666</v>
      </c>
      <c r="G1896" s="23">
        <v>19</v>
      </c>
      <c r="H1896" s="5" t="str">
        <f t="shared" si="59"/>
        <v>Daniel HenniganNaN</v>
      </c>
      <c r="I1896" s="23" t="s">
        <v>10568</v>
      </c>
      <c r="J1896" s="23" t="s">
        <v>339</v>
      </c>
    </row>
    <row r="1897" spans="1:10" ht="17.100000000000001">
      <c r="A1897" s="23" t="s">
        <v>10569</v>
      </c>
      <c r="B1897" s="23" t="str">
        <f t="shared" si="58"/>
        <v>Dion-Curtis Henry</v>
      </c>
      <c r="C1897" s="23" t="s">
        <v>7038</v>
      </c>
      <c r="D1897" s="23" t="s">
        <v>166</v>
      </c>
      <c r="E1897" s="23" t="s">
        <v>73</v>
      </c>
      <c r="F1897" s="23" t="s">
        <v>38</v>
      </c>
      <c r="G1897" s="23">
        <v>17</v>
      </c>
      <c r="H1897" s="5" t="str">
        <f t="shared" si="59"/>
        <v>Dion-Curtis HenryPeterborough</v>
      </c>
      <c r="I1897" s="23" t="s">
        <v>10570</v>
      </c>
      <c r="J1897" s="23" t="s">
        <v>339</v>
      </c>
    </row>
    <row r="1898" spans="1:10" ht="17.100000000000001">
      <c r="A1898" s="23" t="s">
        <v>10571</v>
      </c>
      <c r="B1898" s="23" t="str">
        <f t="shared" si="58"/>
        <v>James Henry</v>
      </c>
      <c r="C1898" s="23" t="s">
        <v>7143</v>
      </c>
      <c r="D1898" s="23" t="s">
        <v>7153</v>
      </c>
      <c r="E1898" s="23" t="s">
        <v>263</v>
      </c>
      <c r="F1898" s="23" t="s">
        <v>91</v>
      </c>
      <c r="G1898" s="23">
        <v>26</v>
      </c>
      <c r="H1898" s="5" t="str">
        <f t="shared" si="59"/>
        <v>James HenryWolves</v>
      </c>
      <c r="I1898" s="23" t="s">
        <v>10572</v>
      </c>
      <c r="J1898" s="23" t="s">
        <v>339</v>
      </c>
    </row>
    <row r="1899" spans="1:10" ht="17.100000000000001">
      <c r="A1899" s="23" t="s">
        <v>10573</v>
      </c>
      <c r="B1899" s="23" t="str">
        <f t="shared" si="58"/>
        <v>Karl Henry</v>
      </c>
      <c r="C1899" s="23" t="s">
        <v>7038</v>
      </c>
      <c r="D1899" s="23" t="s">
        <v>212</v>
      </c>
      <c r="E1899" s="23" t="s">
        <v>98</v>
      </c>
      <c r="F1899" s="23" t="s">
        <v>91</v>
      </c>
      <c r="G1899" s="23">
        <v>32</v>
      </c>
      <c r="H1899" s="5" t="str">
        <f t="shared" si="59"/>
        <v>Karl HenryQ.P.R.</v>
      </c>
      <c r="I1899" s="23" t="s">
        <v>10574</v>
      </c>
      <c r="J1899" s="23" t="s">
        <v>339</v>
      </c>
    </row>
    <row r="1900" spans="1:10" ht="17.100000000000001">
      <c r="A1900" s="23" t="s">
        <v>10575</v>
      </c>
      <c r="B1900" s="23" t="str">
        <f t="shared" si="58"/>
        <v>Rico Henry</v>
      </c>
      <c r="C1900" s="23" t="s">
        <v>339</v>
      </c>
      <c r="D1900" s="23" t="s">
        <v>7160</v>
      </c>
      <c r="E1900" s="23" t="s">
        <v>221</v>
      </c>
      <c r="F1900" s="23" t="s">
        <v>38</v>
      </c>
      <c r="G1900" s="23">
        <v>17</v>
      </c>
      <c r="H1900" s="5" t="str">
        <f t="shared" si="59"/>
        <v>Rico HenryWalsall</v>
      </c>
      <c r="I1900" s="23" t="s">
        <v>8185</v>
      </c>
      <c r="J1900" s="23" t="s">
        <v>339</v>
      </c>
    </row>
    <row r="1901" spans="1:10" ht="17.100000000000001">
      <c r="A1901" s="23" t="s">
        <v>10576</v>
      </c>
      <c r="B1901" s="23" t="str">
        <f t="shared" si="58"/>
        <v>Ronnie Henry</v>
      </c>
      <c r="C1901" s="23" t="s">
        <v>339</v>
      </c>
      <c r="D1901" s="23" t="s">
        <v>7462</v>
      </c>
      <c r="E1901" s="23" t="s">
        <v>259</v>
      </c>
      <c r="F1901" s="23" t="s">
        <v>18</v>
      </c>
      <c r="G1901" s="23">
        <v>31</v>
      </c>
      <c r="H1901" s="5" t="str">
        <f t="shared" si="59"/>
        <v>Ronnie HenryStevenage</v>
      </c>
      <c r="I1901" s="23" t="s">
        <v>10577</v>
      </c>
      <c r="J1901" s="23" t="s">
        <v>339</v>
      </c>
    </row>
    <row r="1902" spans="1:10" ht="17.100000000000001">
      <c r="A1902" s="23" t="s">
        <v>10578</v>
      </c>
      <c r="B1902" s="23" t="str">
        <f t="shared" si="58"/>
        <v>Will Henry</v>
      </c>
      <c r="C1902" s="23" t="s">
        <v>339</v>
      </c>
      <c r="D1902" s="23" t="s">
        <v>166</v>
      </c>
      <c r="E1902" s="23" t="s">
        <v>86</v>
      </c>
      <c r="F1902" s="23">
        <v>100000057</v>
      </c>
      <c r="G1902" s="23">
        <v>16</v>
      </c>
      <c r="H1902" s="5" t="str">
        <f t="shared" si="59"/>
        <v>Will HenrySwindon</v>
      </c>
      <c r="I1902" s="23" t="s">
        <v>10579</v>
      </c>
      <c r="J1902" s="23" t="s">
        <v>339</v>
      </c>
    </row>
    <row r="1903" spans="1:10" ht="17.100000000000001">
      <c r="A1903" s="23" t="s">
        <v>10580</v>
      </c>
      <c r="B1903" s="23" t="str">
        <f t="shared" si="58"/>
        <v>Alex Henshall</v>
      </c>
      <c r="C1903" s="23" t="s">
        <v>339</v>
      </c>
      <c r="D1903" s="23" t="s">
        <v>7445</v>
      </c>
      <c r="E1903" s="23" t="s">
        <v>159</v>
      </c>
      <c r="F1903" s="23">
        <v>100000043</v>
      </c>
      <c r="G1903" s="23">
        <v>21</v>
      </c>
      <c r="H1903" s="5" t="str">
        <f t="shared" si="59"/>
        <v>Alex HenshallIpswich</v>
      </c>
      <c r="I1903" s="23" t="s">
        <v>10581</v>
      </c>
      <c r="J1903" s="23" t="s">
        <v>339</v>
      </c>
    </row>
    <row r="1904" spans="1:10" ht="17.100000000000001">
      <c r="A1904" s="23" t="s">
        <v>10582</v>
      </c>
      <c r="B1904" s="23" t="str">
        <f t="shared" si="58"/>
        <v>Rushian Hepburn-Murphy</v>
      </c>
      <c r="C1904" s="23" t="s">
        <v>339</v>
      </c>
      <c r="D1904" s="23" t="s">
        <v>7048</v>
      </c>
      <c r="E1904" s="23" t="s">
        <v>116</v>
      </c>
      <c r="F1904" s="23">
        <v>100000051</v>
      </c>
      <c r="G1904" s="23">
        <v>16</v>
      </c>
      <c r="H1904" s="5" t="str">
        <f t="shared" si="59"/>
        <v>Rushian Hepburn-MurphyAston Villa</v>
      </c>
      <c r="I1904" s="23" t="s">
        <v>9650</v>
      </c>
      <c r="J1904" s="23" t="s">
        <v>339</v>
      </c>
    </row>
    <row r="1905" spans="1:10" ht="17.100000000000001">
      <c r="A1905" s="23" t="s">
        <v>10583</v>
      </c>
      <c r="B1905" s="23" t="str">
        <f t="shared" si="58"/>
        <v>Martin Herdman</v>
      </c>
      <c r="C1905" s="23" t="s">
        <v>339</v>
      </c>
      <c r="D1905" s="23" t="s">
        <v>166</v>
      </c>
      <c r="E1905" s="23" t="s">
        <v>98</v>
      </c>
      <c r="F1905" s="23">
        <v>100000043</v>
      </c>
      <c r="G1905" s="23">
        <v>18</v>
      </c>
      <c r="H1905" s="5" t="str">
        <f t="shared" si="59"/>
        <v>Martin HerdmanQ.P.R.</v>
      </c>
      <c r="I1905" s="23" t="s">
        <v>7345</v>
      </c>
      <c r="J1905" s="23" t="s">
        <v>339</v>
      </c>
    </row>
    <row r="1906" spans="1:10" ht="17.100000000000001">
      <c r="A1906" s="23" t="s">
        <v>10584</v>
      </c>
      <c r="B1906" s="23" t="str">
        <f t="shared" si="58"/>
        <v>Jake Hesketh</v>
      </c>
      <c r="C1906" s="23" t="s">
        <v>339</v>
      </c>
      <c r="D1906" s="23" t="s">
        <v>7102</v>
      </c>
      <c r="E1906" s="23" t="s">
        <v>141</v>
      </c>
      <c r="F1906" s="23">
        <v>100000042</v>
      </c>
      <c r="G1906" s="23">
        <v>19</v>
      </c>
      <c r="H1906" s="5" t="str">
        <f t="shared" si="59"/>
        <v>Jake HeskethSouthampton</v>
      </c>
      <c r="I1906" s="23" t="s">
        <v>10585</v>
      </c>
      <c r="J1906" s="23" t="s">
        <v>339</v>
      </c>
    </row>
    <row r="1907" spans="1:10" ht="17.100000000000001">
      <c r="A1907" s="23" t="s">
        <v>10586</v>
      </c>
      <c r="B1907" s="23" t="str">
        <f t="shared" si="58"/>
        <v>Emile Heskey</v>
      </c>
      <c r="C1907" s="23" t="s">
        <v>10587</v>
      </c>
      <c r="D1907" s="23" t="s">
        <v>7048</v>
      </c>
      <c r="E1907" s="23" t="s">
        <v>204</v>
      </c>
      <c r="F1907" s="23" t="s">
        <v>91</v>
      </c>
      <c r="G1907" s="23">
        <v>37</v>
      </c>
      <c r="H1907" s="5" t="str">
        <f t="shared" si="59"/>
        <v>Emile HeskeyBolton</v>
      </c>
      <c r="I1907" s="23" t="s">
        <v>10588</v>
      </c>
      <c r="J1907" s="23" t="s">
        <v>339</v>
      </c>
    </row>
    <row r="1908" spans="1:10" ht="17.100000000000001">
      <c r="A1908" s="23" t="s">
        <v>10589</v>
      </c>
      <c r="B1908" s="23" t="str">
        <f t="shared" si="58"/>
        <v>Simon Heslop</v>
      </c>
      <c r="C1908" s="23" t="s">
        <v>339</v>
      </c>
      <c r="D1908" s="23" t="s">
        <v>7042</v>
      </c>
      <c r="E1908" s="23" t="s">
        <v>364</v>
      </c>
      <c r="F1908" s="23" t="s">
        <v>7081</v>
      </c>
      <c r="G1908" s="23">
        <v>28</v>
      </c>
      <c r="H1908" s="5" t="str">
        <f t="shared" si="59"/>
        <v>Simon HeslopTorquay</v>
      </c>
      <c r="I1908" s="23" t="s">
        <v>10590</v>
      </c>
      <c r="J1908" s="23" t="s">
        <v>339</v>
      </c>
    </row>
    <row r="1909" spans="1:10" ht="17.100000000000001">
      <c r="A1909" s="23" t="s">
        <v>10591</v>
      </c>
      <c r="B1909" s="23" t="str">
        <f t="shared" si="58"/>
        <v>Jake Hessenthaler</v>
      </c>
      <c r="C1909" s="23" t="s">
        <v>339</v>
      </c>
      <c r="D1909" s="23" t="s">
        <v>212</v>
      </c>
      <c r="E1909" s="23" t="s">
        <v>217</v>
      </c>
      <c r="F1909" s="23" t="s">
        <v>38</v>
      </c>
      <c r="G1909" s="23">
        <v>21</v>
      </c>
      <c r="H1909" s="5" t="str">
        <f t="shared" si="59"/>
        <v>Jake HessenthalerGillingham</v>
      </c>
      <c r="I1909" s="23" t="s">
        <v>10592</v>
      </c>
      <c r="J1909" s="23" t="s">
        <v>339</v>
      </c>
    </row>
    <row r="1910" spans="1:10" ht="17.100000000000001">
      <c r="A1910" s="23" t="s">
        <v>10593</v>
      </c>
      <c r="B1910" s="23" t="str">
        <f t="shared" si="58"/>
        <v>Lee Hetherington</v>
      </c>
      <c r="C1910" s="23" t="s">
        <v>339</v>
      </c>
      <c r="D1910" s="23" t="s">
        <v>7048</v>
      </c>
      <c r="E1910" s="23" t="s">
        <v>136</v>
      </c>
      <c r="F1910" s="23">
        <v>100000051</v>
      </c>
      <c r="G1910" s="23">
        <v>17</v>
      </c>
      <c r="H1910" s="5" t="str">
        <f t="shared" si="59"/>
        <v>Lee HetheringtonMiddlesbrough</v>
      </c>
      <c r="I1910" s="23" t="s">
        <v>10594</v>
      </c>
      <c r="J1910" s="23" t="s">
        <v>339</v>
      </c>
    </row>
    <row r="1911" spans="1:10" ht="33.950000000000003">
      <c r="A1911" s="23" t="s">
        <v>10595</v>
      </c>
      <c r="B1911" s="23" t="str">
        <f t="shared" si="58"/>
        <v>Steven Hetherington</v>
      </c>
      <c r="C1911" s="23" t="s">
        <v>339</v>
      </c>
      <c r="D1911" s="23" t="s">
        <v>10596</v>
      </c>
      <c r="E1911" s="23" t="s">
        <v>3957</v>
      </c>
      <c r="F1911" s="23" t="s">
        <v>1311</v>
      </c>
      <c r="G1911" s="23">
        <v>22</v>
      </c>
      <c r="H1911" s="5" t="str">
        <f t="shared" si="59"/>
        <v>Steven HetheringtonAlloa</v>
      </c>
      <c r="I1911" s="23" t="s">
        <v>7535</v>
      </c>
      <c r="J1911" s="23" t="s">
        <v>4798</v>
      </c>
    </row>
    <row r="1912" spans="1:10" ht="17.100000000000001">
      <c r="A1912" s="23" t="s">
        <v>10597</v>
      </c>
      <c r="B1912" s="23" t="str">
        <f t="shared" si="58"/>
        <v>Michael Hewitt</v>
      </c>
      <c r="C1912" s="23" t="s">
        <v>339</v>
      </c>
      <c r="D1912" s="23" t="s">
        <v>7051</v>
      </c>
      <c r="E1912" s="23" t="s">
        <v>200</v>
      </c>
      <c r="F1912" s="23">
        <v>100000053</v>
      </c>
      <c r="G1912" s="23">
        <v>17</v>
      </c>
      <c r="H1912" s="5" t="str">
        <f t="shared" si="59"/>
        <v>Michael HewittPort Vale</v>
      </c>
      <c r="I1912" s="23" t="s">
        <v>8781</v>
      </c>
      <c r="J1912" s="23" t="s">
        <v>339</v>
      </c>
    </row>
    <row r="1913" spans="1:10" ht="17.100000000000001">
      <c r="A1913" s="23" t="s">
        <v>10598</v>
      </c>
      <c r="B1913" s="23" t="str">
        <f t="shared" si="58"/>
        <v>Steven Hewitt</v>
      </c>
      <c r="C1913" s="23" t="s">
        <v>339</v>
      </c>
      <c r="D1913" s="23" t="s">
        <v>212</v>
      </c>
      <c r="E1913" s="23" t="s">
        <v>107</v>
      </c>
      <c r="F1913" s="23">
        <v>100000047</v>
      </c>
      <c r="G1913" s="23">
        <v>21</v>
      </c>
      <c r="H1913" s="5" t="str">
        <f t="shared" si="59"/>
        <v>Steven HewittBurnley</v>
      </c>
      <c r="I1913" s="23" t="s">
        <v>7622</v>
      </c>
      <c r="J1913" s="23" t="s">
        <v>339</v>
      </c>
    </row>
    <row r="1914" spans="1:10" ht="17.100000000000001">
      <c r="A1914" s="23" t="s">
        <v>10599</v>
      </c>
      <c r="B1914" s="23" t="str">
        <f t="shared" si="58"/>
        <v>Troy Hewitt</v>
      </c>
      <c r="C1914" s="23" t="s">
        <v>339</v>
      </c>
      <c r="D1914" s="23" t="s">
        <v>7048</v>
      </c>
      <c r="E1914" s="23" t="s">
        <v>5666</v>
      </c>
      <c r="F1914" s="23" t="s">
        <v>5666</v>
      </c>
      <c r="G1914" s="23">
        <v>25</v>
      </c>
      <c r="H1914" s="5" t="str">
        <f t="shared" si="59"/>
        <v>Troy HewittNaN</v>
      </c>
      <c r="I1914" s="23" t="s">
        <v>10600</v>
      </c>
      <c r="J1914" s="23" t="s">
        <v>339</v>
      </c>
    </row>
    <row r="1915" spans="1:10" ht="17.100000000000001">
      <c r="A1915" s="23" t="s">
        <v>10601</v>
      </c>
      <c r="B1915" s="23" t="str">
        <f t="shared" si="58"/>
        <v>Sam Hewson</v>
      </c>
      <c r="C1915" s="23" t="s">
        <v>339</v>
      </c>
      <c r="D1915" s="23" t="s">
        <v>7102</v>
      </c>
      <c r="E1915" s="23" t="s">
        <v>4780</v>
      </c>
      <c r="F1915" s="23" t="s">
        <v>7125</v>
      </c>
      <c r="G1915" s="23">
        <v>26</v>
      </c>
      <c r="H1915" s="5" t="str">
        <f t="shared" si="59"/>
        <v>Sam HewsonFH</v>
      </c>
      <c r="I1915" s="23" t="s">
        <v>10484</v>
      </c>
      <c r="J1915" s="23" t="s">
        <v>4462</v>
      </c>
    </row>
    <row r="1916" spans="1:10" ht="17.100000000000001">
      <c r="A1916" s="23" t="s">
        <v>10602</v>
      </c>
      <c r="B1916" s="23" t="str">
        <f t="shared" si="58"/>
        <v>Dave Hibbert</v>
      </c>
      <c r="C1916" s="23" t="s">
        <v>339</v>
      </c>
      <c r="D1916" s="23" t="s">
        <v>7048</v>
      </c>
      <c r="E1916" s="23" t="s">
        <v>592</v>
      </c>
      <c r="F1916" s="23" t="s">
        <v>7296</v>
      </c>
      <c r="G1916" s="23">
        <v>29</v>
      </c>
      <c r="H1916" s="5" t="str">
        <f t="shared" si="59"/>
        <v>Dave HibbertAFC Telford</v>
      </c>
      <c r="I1916" s="23" t="s">
        <v>10603</v>
      </c>
      <c r="J1916" s="23" t="s">
        <v>339</v>
      </c>
    </row>
    <row r="1917" spans="1:10" ht="17.100000000000001">
      <c r="A1917" s="23" t="s">
        <v>10604</v>
      </c>
      <c r="B1917" s="23" t="str">
        <f t="shared" si="58"/>
        <v>Tony Hibbert</v>
      </c>
      <c r="C1917" s="23" t="s">
        <v>339</v>
      </c>
      <c r="D1917" s="23" t="s">
        <v>7170</v>
      </c>
      <c r="E1917" s="23" t="s">
        <v>329</v>
      </c>
      <c r="F1917" s="23">
        <v>100000042</v>
      </c>
      <c r="G1917" s="23">
        <v>34</v>
      </c>
      <c r="H1917" s="5" t="str">
        <f t="shared" si="59"/>
        <v>Tony HibbertEverton</v>
      </c>
      <c r="I1917" s="23" t="s">
        <v>10605</v>
      </c>
      <c r="J1917" s="23" t="s">
        <v>339</v>
      </c>
    </row>
    <row r="1918" spans="1:10" ht="17.100000000000001">
      <c r="A1918" s="23" t="s">
        <v>10606</v>
      </c>
      <c r="B1918" s="23" t="str">
        <f t="shared" si="58"/>
        <v>Jake Hibbs</v>
      </c>
      <c r="C1918" s="23" t="s">
        <v>339</v>
      </c>
      <c r="D1918" s="23" t="s">
        <v>7140</v>
      </c>
      <c r="E1918" s="23" t="s">
        <v>1146</v>
      </c>
      <c r="F1918" s="23" t="s">
        <v>7081</v>
      </c>
      <c r="G1918" s="23">
        <v>19</v>
      </c>
      <c r="H1918" s="5" t="str">
        <f t="shared" si="59"/>
        <v>Jake HibbsFC Halifax</v>
      </c>
      <c r="I1918" s="23" t="s">
        <v>8281</v>
      </c>
      <c r="J1918" s="23" t="s">
        <v>339</v>
      </c>
    </row>
    <row r="1919" spans="1:10" ht="17.100000000000001">
      <c r="A1919" s="23" t="s">
        <v>10607</v>
      </c>
      <c r="B1919" s="23" t="str">
        <f t="shared" si="58"/>
        <v>Roman Hickey</v>
      </c>
      <c r="C1919" s="23" t="s">
        <v>339</v>
      </c>
      <c r="D1919" s="23" t="s">
        <v>7283</v>
      </c>
      <c r="E1919" s="23" t="s">
        <v>378</v>
      </c>
      <c r="F1919" s="23">
        <v>100000056</v>
      </c>
      <c r="G1919" s="23">
        <v>16</v>
      </c>
      <c r="H1919" s="5" t="str">
        <f t="shared" si="59"/>
        <v>Roman HickeyAccrington</v>
      </c>
      <c r="I1919" s="23" t="s">
        <v>7360</v>
      </c>
      <c r="J1919" s="23" t="s">
        <v>339</v>
      </c>
    </row>
    <row r="1920" spans="1:10" ht="17.100000000000001">
      <c r="A1920" s="23" t="s">
        <v>10608</v>
      </c>
      <c r="B1920" s="23" t="str">
        <f t="shared" si="58"/>
        <v>Harry Hickford</v>
      </c>
      <c r="C1920" s="23" t="s">
        <v>339</v>
      </c>
      <c r="D1920" s="23" t="s">
        <v>7051</v>
      </c>
      <c r="E1920" s="23" t="s">
        <v>579</v>
      </c>
      <c r="F1920" s="23" t="s">
        <v>7090</v>
      </c>
      <c r="G1920" s="23">
        <v>19</v>
      </c>
      <c r="H1920" s="5" t="str">
        <f t="shared" si="59"/>
        <v>Harry HickfordMK Dons</v>
      </c>
      <c r="I1920" s="23" t="s">
        <v>10609</v>
      </c>
      <c r="J1920" s="23" t="s">
        <v>339</v>
      </c>
    </row>
    <row r="1921" spans="1:10" ht="17.100000000000001">
      <c r="A1921" s="23" t="s">
        <v>10610</v>
      </c>
      <c r="B1921" s="23" t="str">
        <f t="shared" si="58"/>
        <v>Jak Hickman</v>
      </c>
      <c r="C1921" s="23" t="s">
        <v>339</v>
      </c>
      <c r="D1921" s="23" t="s">
        <v>7170</v>
      </c>
      <c r="E1921" s="23" t="s">
        <v>93</v>
      </c>
      <c r="F1921" s="23">
        <v>100000052</v>
      </c>
      <c r="G1921" s="23">
        <v>16</v>
      </c>
      <c r="H1921" s="5" t="str">
        <f t="shared" si="59"/>
        <v>Jak HickmanCoventry</v>
      </c>
      <c r="I1921" s="23" t="s">
        <v>8790</v>
      </c>
      <c r="J1921" s="23" t="s">
        <v>339</v>
      </c>
    </row>
    <row r="1922" spans="1:10" ht="17.100000000000001">
      <c r="A1922" s="23" t="s">
        <v>10611</v>
      </c>
      <c r="B1922" s="23" t="str">
        <f t="shared" ref="B1922:B1985" si="60">MID(A1922 &amp; " " &amp; A1922, FIND(", ", A1922) + 2, LEN(A1922) - FIND(", ", A1922) - 1) &amp; " " &amp; LEFT(A1922, FIND(", ", A1922) - 1)</f>
        <v>Ryan Hickman</v>
      </c>
      <c r="C1922" s="23" t="s">
        <v>339</v>
      </c>
      <c r="D1922" s="23" t="s">
        <v>7170</v>
      </c>
      <c r="E1922" s="23" t="s">
        <v>5666</v>
      </c>
      <c r="F1922" s="23" t="s">
        <v>5666</v>
      </c>
      <c r="G1922" s="23">
        <v>18</v>
      </c>
      <c r="H1922" s="5" t="str">
        <f t="shared" ref="H1922:H1985" si="61">B1922 &amp; E1922</f>
        <v>Ryan HickmanNaN</v>
      </c>
      <c r="I1922" s="23" t="s">
        <v>8602</v>
      </c>
      <c r="J1922" s="23" t="s">
        <v>339</v>
      </c>
    </row>
    <row r="1923" spans="1:10" ht="33.950000000000003">
      <c r="A1923" s="23" t="s">
        <v>10612</v>
      </c>
      <c r="B1923" s="23" t="str">
        <f t="shared" si="60"/>
        <v>Nathan Hicks</v>
      </c>
      <c r="C1923" s="23" t="s">
        <v>339</v>
      </c>
      <c r="D1923" s="23" t="s">
        <v>7042</v>
      </c>
      <c r="E1923" s="23" t="s">
        <v>4272</v>
      </c>
      <c r="F1923" s="23" t="s">
        <v>7035</v>
      </c>
      <c r="G1923" s="23">
        <v>23</v>
      </c>
      <c r="H1923" s="5" t="str">
        <f t="shared" si="61"/>
        <v>Nathan HicksStamford</v>
      </c>
      <c r="I1923" s="23" t="s">
        <v>10613</v>
      </c>
      <c r="J1923" s="23" t="s">
        <v>339</v>
      </c>
    </row>
    <row r="1924" spans="1:10" ht="17.100000000000001">
      <c r="A1924" s="23" t="s">
        <v>10614</v>
      </c>
      <c r="B1924" s="23" t="str">
        <f t="shared" si="60"/>
        <v>Michael Higdon</v>
      </c>
      <c r="C1924" s="23" t="s">
        <v>339</v>
      </c>
      <c r="D1924" s="23" t="s">
        <v>7048</v>
      </c>
      <c r="E1924" s="23" t="s">
        <v>250</v>
      </c>
      <c r="F1924" s="23" t="s">
        <v>38</v>
      </c>
      <c r="G1924" s="23">
        <v>31</v>
      </c>
      <c r="H1924" s="5" t="str">
        <f t="shared" si="61"/>
        <v>Michael HigdonSheff Utd</v>
      </c>
      <c r="I1924" s="23" t="s">
        <v>7985</v>
      </c>
      <c r="J1924" s="23" t="s">
        <v>339</v>
      </c>
    </row>
    <row r="1925" spans="1:10" ht="17.100000000000001">
      <c r="A1925" s="23" t="s">
        <v>10615</v>
      </c>
      <c r="B1925" s="23" t="str">
        <f t="shared" si="60"/>
        <v>Kallum Higginbotham</v>
      </c>
      <c r="C1925" s="23" t="s">
        <v>339</v>
      </c>
      <c r="D1925" s="23" t="s">
        <v>7481</v>
      </c>
      <c r="E1925" s="23" t="s">
        <v>4376</v>
      </c>
      <c r="F1925" s="23" t="s">
        <v>2190</v>
      </c>
      <c r="G1925" s="23">
        <v>26</v>
      </c>
      <c r="H1925" s="5" t="str">
        <f t="shared" si="61"/>
        <v>Kallum HigginbothamKilmarnock</v>
      </c>
      <c r="I1925" s="23" t="s">
        <v>10616</v>
      </c>
      <c r="J1925" s="23" t="s">
        <v>4798</v>
      </c>
    </row>
    <row r="1926" spans="1:10" ht="17.100000000000001">
      <c r="A1926" s="23" t="s">
        <v>10617</v>
      </c>
      <c r="B1926" s="23" t="str">
        <f t="shared" si="60"/>
        <v>Charlie Higgins</v>
      </c>
      <c r="C1926" s="23" t="s">
        <v>339</v>
      </c>
      <c r="D1926" s="23" t="s">
        <v>7042</v>
      </c>
      <c r="E1926" s="23" t="s">
        <v>5666</v>
      </c>
      <c r="F1926" s="23" t="s">
        <v>5666</v>
      </c>
      <c r="G1926" s="23">
        <v>19</v>
      </c>
      <c r="H1926" s="5" t="str">
        <f t="shared" si="61"/>
        <v>Charlie HigginsNaN</v>
      </c>
      <c r="I1926" s="23" t="s">
        <v>10618</v>
      </c>
      <c r="J1926" s="23" t="s">
        <v>339</v>
      </c>
    </row>
    <row r="1927" spans="1:10" ht="17.100000000000001">
      <c r="A1927" s="23" t="s">
        <v>10619</v>
      </c>
      <c r="B1927" s="23" t="str">
        <f t="shared" si="60"/>
        <v>Ryan Higgins</v>
      </c>
      <c r="C1927" s="23" t="s">
        <v>339</v>
      </c>
      <c r="D1927" s="23" t="s">
        <v>7089</v>
      </c>
      <c r="E1927" s="23" t="s">
        <v>338</v>
      </c>
      <c r="F1927" s="23" t="s">
        <v>7081</v>
      </c>
      <c r="G1927" s="23">
        <v>21</v>
      </c>
      <c r="H1927" s="5" t="str">
        <f t="shared" si="61"/>
        <v>Ryan HigginsChester</v>
      </c>
      <c r="I1927" s="23" t="s">
        <v>10620</v>
      </c>
      <c r="J1927" s="23" t="s">
        <v>339</v>
      </c>
    </row>
    <row r="1928" spans="1:10" ht="17.100000000000001">
      <c r="A1928" s="23" t="s">
        <v>10621</v>
      </c>
      <c r="B1928" s="23" t="str">
        <f t="shared" si="60"/>
        <v>Kieran Higgs</v>
      </c>
      <c r="C1928" s="23" t="s">
        <v>339</v>
      </c>
      <c r="D1928" s="23" t="s">
        <v>7048</v>
      </c>
      <c r="E1928" s="23" t="s">
        <v>657</v>
      </c>
      <c r="F1928" s="23">
        <v>100000051</v>
      </c>
      <c r="G1928" s="23">
        <v>16</v>
      </c>
      <c r="H1928" s="5" t="str">
        <f t="shared" si="61"/>
        <v>Kieran HiggsNorwich</v>
      </c>
      <c r="I1928" s="23" t="s">
        <v>9254</v>
      </c>
      <c r="J1928" s="23" t="s">
        <v>339</v>
      </c>
    </row>
    <row r="1929" spans="1:10" ht="17.100000000000001">
      <c r="A1929" s="23" t="s">
        <v>10622</v>
      </c>
      <c r="B1929" s="23" t="str">
        <f t="shared" si="60"/>
        <v>Jonny Higham</v>
      </c>
      <c r="C1929" s="23" t="s">
        <v>339</v>
      </c>
      <c r="D1929" s="23" t="s">
        <v>7048</v>
      </c>
      <c r="E1929" s="23" t="s">
        <v>152</v>
      </c>
      <c r="F1929" s="23">
        <v>100000043</v>
      </c>
      <c r="G1929" s="23">
        <v>17</v>
      </c>
      <c r="H1929" s="5" t="str">
        <f t="shared" si="61"/>
        <v>Jonny HighamCrewe</v>
      </c>
      <c r="I1929" s="23" t="s">
        <v>9250</v>
      </c>
      <c r="J1929" s="23" t="s">
        <v>339</v>
      </c>
    </row>
    <row r="1930" spans="1:10" ht="17.100000000000001">
      <c r="A1930" s="23" t="s">
        <v>10623</v>
      </c>
      <c r="B1930" s="23" t="str">
        <f t="shared" si="60"/>
        <v>Luke Higham</v>
      </c>
      <c r="C1930" s="23" t="s">
        <v>339</v>
      </c>
      <c r="D1930" s="23" t="s">
        <v>7059</v>
      </c>
      <c r="E1930" s="23" t="s">
        <v>246</v>
      </c>
      <c r="F1930" s="23" t="s">
        <v>38</v>
      </c>
      <c r="G1930" s="23">
        <v>18</v>
      </c>
      <c r="H1930" s="5" t="str">
        <f t="shared" si="61"/>
        <v>Luke HighamBlackpool</v>
      </c>
      <c r="I1930" s="23" t="s">
        <v>10624</v>
      </c>
      <c r="J1930" s="23" t="s">
        <v>339</v>
      </c>
    </row>
    <row r="1931" spans="1:10" ht="17.100000000000001">
      <c r="A1931" s="23" t="s">
        <v>10625</v>
      </c>
      <c r="B1931" s="23" t="str">
        <f t="shared" si="60"/>
        <v>Christian Hill</v>
      </c>
      <c r="C1931" s="23" t="s">
        <v>339</v>
      </c>
      <c r="D1931" s="23" t="s">
        <v>9089</v>
      </c>
      <c r="E1931" s="23" t="s">
        <v>107</v>
      </c>
      <c r="F1931" s="23">
        <v>100000047</v>
      </c>
      <c r="G1931" s="23">
        <v>18</v>
      </c>
      <c r="H1931" s="5" t="str">
        <f t="shared" si="61"/>
        <v>Christian HillBurnley</v>
      </c>
      <c r="I1931" s="23" t="s">
        <v>10626</v>
      </c>
      <c r="J1931" s="23" t="s">
        <v>339</v>
      </c>
    </row>
    <row r="1932" spans="1:10" ht="17.100000000000001">
      <c r="A1932" s="23" t="s">
        <v>10627</v>
      </c>
      <c r="B1932" s="23" t="str">
        <f t="shared" si="60"/>
        <v>Clint Hill</v>
      </c>
      <c r="C1932" s="23" t="s">
        <v>339</v>
      </c>
      <c r="D1932" s="23" t="s">
        <v>7303</v>
      </c>
      <c r="E1932" s="23" t="s">
        <v>98</v>
      </c>
      <c r="F1932" s="23" t="s">
        <v>91</v>
      </c>
      <c r="G1932" s="23">
        <v>36</v>
      </c>
      <c r="H1932" s="5" t="str">
        <f t="shared" si="61"/>
        <v>Clint HillQ.P.R.</v>
      </c>
      <c r="I1932" s="23" t="s">
        <v>10628</v>
      </c>
      <c r="J1932" s="23" t="s">
        <v>339</v>
      </c>
    </row>
    <row r="1933" spans="1:10" ht="17.100000000000001">
      <c r="A1933" s="23" t="s">
        <v>10629</v>
      </c>
      <c r="B1933" s="23" t="str">
        <f t="shared" si="60"/>
        <v>Matt Hill</v>
      </c>
      <c r="C1933" s="23" t="s">
        <v>339</v>
      </c>
      <c r="D1933" s="23" t="s">
        <v>7303</v>
      </c>
      <c r="E1933" s="23" t="s">
        <v>1243</v>
      </c>
      <c r="F1933" s="23" t="s">
        <v>7081</v>
      </c>
      <c r="G1933" s="23">
        <v>34</v>
      </c>
      <c r="H1933" s="5" t="str">
        <f t="shared" si="61"/>
        <v>Matt HillTranmere</v>
      </c>
      <c r="I1933" s="23" t="s">
        <v>10630</v>
      </c>
      <c r="J1933" s="23" t="s">
        <v>339</v>
      </c>
    </row>
    <row r="1934" spans="1:10" ht="17.100000000000001">
      <c r="A1934" s="23" t="s">
        <v>10631</v>
      </c>
      <c r="B1934" s="23" t="str">
        <f t="shared" si="60"/>
        <v>Max Hill</v>
      </c>
      <c r="C1934" s="23" t="s">
        <v>339</v>
      </c>
      <c r="D1934" s="23" t="s">
        <v>7051</v>
      </c>
      <c r="E1934" s="23" t="s">
        <v>124</v>
      </c>
      <c r="F1934" s="23">
        <v>100000052</v>
      </c>
      <c r="G1934" s="23">
        <v>16</v>
      </c>
      <c r="H1934" s="5" t="str">
        <f t="shared" si="61"/>
        <v>Max HillLeeds</v>
      </c>
      <c r="I1934" s="23" t="s">
        <v>7049</v>
      </c>
      <c r="J1934" s="23" t="s">
        <v>339</v>
      </c>
    </row>
    <row r="1935" spans="1:10" ht="17.100000000000001">
      <c r="A1935" s="23" t="s">
        <v>10632</v>
      </c>
      <c r="B1935" s="23" t="str">
        <f t="shared" si="60"/>
        <v>Shane Hill</v>
      </c>
      <c r="C1935" s="23" t="s">
        <v>339</v>
      </c>
      <c r="D1935" s="23" t="s">
        <v>212</v>
      </c>
      <c r="E1935" s="23" t="s">
        <v>5666</v>
      </c>
      <c r="F1935" s="23" t="s">
        <v>5666</v>
      </c>
      <c r="G1935" s="23">
        <v>27</v>
      </c>
      <c r="H1935" s="5" t="str">
        <f t="shared" si="61"/>
        <v>Shane HillNaN</v>
      </c>
      <c r="I1935" s="23" t="s">
        <v>10633</v>
      </c>
      <c r="J1935" s="23" t="s">
        <v>339</v>
      </c>
    </row>
    <row r="1936" spans="1:10" ht="17.100000000000001">
      <c r="A1936" s="23" t="s">
        <v>10634</v>
      </c>
      <c r="B1936" s="23" t="str">
        <f t="shared" si="60"/>
        <v>Sam Hillhouse</v>
      </c>
      <c r="C1936" s="23" t="s">
        <v>339</v>
      </c>
      <c r="D1936" s="23" t="s">
        <v>7048</v>
      </c>
      <c r="E1936" s="23" t="s">
        <v>1146</v>
      </c>
      <c r="F1936" s="23" t="s">
        <v>7081</v>
      </c>
      <c r="G1936" s="23">
        <v>18</v>
      </c>
      <c r="H1936" s="5" t="str">
        <f t="shared" si="61"/>
        <v>Sam HillhouseFC Halifax</v>
      </c>
      <c r="I1936" s="23" t="s">
        <v>9203</v>
      </c>
      <c r="J1936" s="23" t="s">
        <v>339</v>
      </c>
    </row>
    <row r="1937" spans="1:10" ht="17.100000000000001">
      <c r="A1937" s="23" t="s">
        <v>10635</v>
      </c>
      <c r="B1937" s="23" t="str">
        <f t="shared" si="60"/>
        <v>Jake Hilton</v>
      </c>
      <c r="C1937" s="23" t="s">
        <v>339</v>
      </c>
      <c r="D1937" s="23" t="s">
        <v>166</v>
      </c>
      <c r="E1937" s="23" t="s">
        <v>152</v>
      </c>
      <c r="F1937" s="23">
        <v>100000043</v>
      </c>
      <c r="G1937" s="23">
        <v>16</v>
      </c>
      <c r="H1937" s="5" t="str">
        <f t="shared" si="61"/>
        <v>Jake HiltonCrewe</v>
      </c>
      <c r="I1937" s="23" t="s">
        <v>10636</v>
      </c>
      <c r="J1937" s="23" t="s">
        <v>339</v>
      </c>
    </row>
    <row r="1938" spans="1:10" ht="17.100000000000001">
      <c r="A1938" s="23" t="s">
        <v>10637</v>
      </c>
      <c r="B1938" s="23" t="str">
        <f t="shared" si="60"/>
        <v>Ross Hilton</v>
      </c>
      <c r="C1938" s="23" t="s">
        <v>339</v>
      </c>
      <c r="D1938" s="23" t="s">
        <v>7051</v>
      </c>
      <c r="E1938" s="23" t="s">
        <v>5666</v>
      </c>
      <c r="F1938" s="23" t="s">
        <v>5666</v>
      </c>
      <c r="G1938" s="23">
        <v>19</v>
      </c>
      <c r="H1938" s="5" t="str">
        <f t="shared" si="61"/>
        <v>Ross HiltonNaN</v>
      </c>
      <c r="I1938" s="23" t="s">
        <v>9704</v>
      </c>
      <c r="J1938" s="23" t="s">
        <v>339</v>
      </c>
    </row>
    <row r="1939" spans="1:10" ht="17.100000000000001">
      <c r="A1939" s="23" t="s">
        <v>10638</v>
      </c>
      <c r="B1939" s="23" t="str">
        <f t="shared" si="60"/>
        <v>Adam Hinchliffe</v>
      </c>
      <c r="C1939" s="23" t="s">
        <v>339</v>
      </c>
      <c r="D1939" s="23" t="s">
        <v>7042</v>
      </c>
      <c r="E1939" s="23" t="s">
        <v>5666</v>
      </c>
      <c r="F1939" s="23" t="s">
        <v>5666</v>
      </c>
      <c r="G1939" s="23">
        <v>21</v>
      </c>
      <c r="H1939" s="5" t="str">
        <f t="shared" si="61"/>
        <v>Adam HinchliffeNaN</v>
      </c>
      <c r="I1939" s="23" t="s">
        <v>10639</v>
      </c>
      <c r="J1939" s="23" t="s">
        <v>339</v>
      </c>
    </row>
    <row r="1940" spans="1:10" ht="17.100000000000001">
      <c r="A1940" s="23" t="s">
        <v>10640</v>
      </c>
      <c r="B1940" s="23" t="str">
        <f t="shared" si="60"/>
        <v>Ben Hinchliffe</v>
      </c>
      <c r="C1940" s="23" t="s">
        <v>339</v>
      </c>
      <c r="D1940" s="23" t="s">
        <v>7074</v>
      </c>
      <c r="E1940" s="23" t="s">
        <v>154</v>
      </c>
      <c r="F1940" s="23">
        <v>100000043</v>
      </c>
      <c r="G1940" s="23">
        <v>17</v>
      </c>
      <c r="H1940" s="5" t="str">
        <f t="shared" si="61"/>
        <v>Ben HinchliffeHull</v>
      </c>
      <c r="I1940" s="23" t="s">
        <v>9435</v>
      </c>
      <c r="J1940" s="23" t="s">
        <v>339</v>
      </c>
    </row>
    <row r="1941" spans="1:10" ht="17.100000000000001">
      <c r="A1941" s="23" t="s">
        <v>10641</v>
      </c>
      <c r="B1941" s="23" t="str">
        <f t="shared" si="60"/>
        <v>Jamie Hinchliffe</v>
      </c>
      <c r="C1941" s="23" t="s">
        <v>339</v>
      </c>
      <c r="D1941" s="23" t="s">
        <v>7272</v>
      </c>
      <c r="E1941" s="23" t="s">
        <v>5666</v>
      </c>
      <c r="F1941" s="23" t="s">
        <v>5666</v>
      </c>
      <c r="G1941" s="23">
        <v>18</v>
      </c>
      <c r="H1941" s="5" t="str">
        <f t="shared" si="61"/>
        <v>Jamie HinchliffeNaN</v>
      </c>
      <c r="I1941" s="23" t="s">
        <v>10642</v>
      </c>
      <c r="J1941" s="23" t="s">
        <v>339</v>
      </c>
    </row>
    <row r="1942" spans="1:10" ht="17.100000000000001">
      <c r="A1942" s="23" t="s">
        <v>10643</v>
      </c>
      <c r="B1942" s="23" t="str">
        <f t="shared" si="60"/>
        <v>Matt Hinchliffe</v>
      </c>
      <c r="C1942" s="23" t="s">
        <v>339</v>
      </c>
      <c r="D1942" s="23" t="s">
        <v>7051</v>
      </c>
      <c r="E1942" s="23" t="s">
        <v>154</v>
      </c>
      <c r="F1942" s="23">
        <v>100000043</v>
      </c>
      <c r="G1942" s="23">
        <v>17</v>
      </c>
      <c r="H1942" s="5" t="str">
        <f t="shared" si="61"/>
        <v>Matt HinchliffeHull</v>
      </c>
      <c r="I1942" s="23" t="s">
        <v>9435</v>
      </c>
      <c r="J1942" s="23" t="s">
        <v>339</v>
      </c>
    </row>
    <row r="1943" spans="1:10" ht="17.100000000000001">
      <c r="A1943" s="23" t="s">
        <v>10644</v>
      </c>
      <c r="B1943" s="23" t="str">
        <f t="shared" si="60"/>
        <v>Malakai Hinckson-Mars</v>
      </c>
      <c r="C1943" s="23" t="s">
        <v>339</v>
      </c>
      <c r="D1943" s="23" t="s">
        <v>7124</v>
      </c>
      <c r="E1943" s="23" t="s">
        <v>169</v>
      </c>
      <c r="F1943" s="23">
        <v>100000051</v>
      </c>
      <c r="G1943" s="23">
        <v>16</v>
      </c>
      <c r="H1943" s="5" t="str">
        <f t="shared" si="61"/>
        <v>Malakai Hinckson-MarsChelsea</v>
      </c>
      <c r="I1943" s="23" t="s">
        <v>9069</v>
      </c>
      <c r="J1943" s="23" t="s">
        <v>339</v>
      </c>
    </row>
    <row r="1944" spans="1:10" ht="17.100000000000001">
      <c r="A1944" s="23" t="s">
        <v>10645</v>
      </c>
      <c r="B1944" s="23" t="str">
        <f t="shared" si="60"/>
        <v>Akeem Hinds</v>
      </c>
      <c r="C1944" s="23" t="s">
        <v>339</v>
      </c>
      <c r="D1944" s="23" t="s">
        <v>7560</v>
      </c>
      <c r="E1944" s="23" t="s">
        <v>265</v>
      </c>
      <c r="F1944" s="23">
        <v>100000055</v>
      </c>
      <c r="G1944" s="23">
        <v>17</v>
      </c>
      <c r="H1944" s="5" t="str">
        <f t="shared" si="61"/>
        <v>Akeem HindsRotherham</v>
      </c>
      <c r="I1944" s="23" t="s">
        <v>8178</v>
      </c>
      <c r="J1944" s="23" t="s">
        <v>339</v>
      </c>
    </row>
    <row r="1945" spans="1:10" ht="17.100000000000001">
      <c r="A1945" s="23" t="s">
        <v>10646</v>
      </c>
      <c r="B1945" s="23" t="str">
        <f t="shared" si="60"/>
        <v>Freddie Hinds</v>
      </c>
      <c r="C1945" s="23" t="s">
        <v>339</v>
      </c>
      <c r="D1945" s="23" t="s">
        <v>7048</v>
      </c>
      <c r="E1945" s="23" t="s">
        <v>162</v>
      </c>
      <c r="F1945" s="23">
        <v>100000053</v>
      </c>
      <c r="G1945" s="23">
        <v>16</v>
      </c>
      <c r="H1945" s="5" t="str">
        <f t="shared" si="61"/>
        <v>Freddie HindsLuton</v>
      </c>
      <c r="I1945" s="23" t="s">
        <v>8904</v>
      </c>
      <c r="J1945" s="23" t="s">
        <v>339</v>
      </c>
    </row>
    <row r="1946" spans="1:10" ht="17.100000000000001">
      <c r="A1946" s="23" t="s">
        <v>10647</v>
      </c>
      <c r="B1946" s="23" t="str">
        <f t="shared" si="60"/>
        <v>Kaylen Hinds</v>
      </c>
      <c r="C1946" s="23" t="s">
        <v>7038</v>
      </c>
      <c r="D1946" s="23" t="s">
        <v>7034</v>
      </c>
      <c r="E1946" s="23" t="s">
        <v>61</v>
      </c>
      <c r="F1946" s="23">
        <v>100000042</v>
      </c>
      <c r="G1946" s="23">
        <v>17</v>
      </c>
      <c r="H1946" s="5" t="str">
        <f t="shared" si="61"/>
        <v>Kaylen HindsArsenal</v>
      </c>
      <c r="I1946" s="23" t="s">
        <v>10648</v>
      </c>
      <c r="J1946" s="23" t="s">
        <v>339</v>
      </c>
    </row>
    <row r="1947" spans="1:10" ht="17.100000000000001">
      <c r="A1947" s="23" t="s">
        <v>10649</v>
      </c>
      <c r="B1947" s="23" t="str">
        <f t="shared" si="60"/>
        <v>Seb Hines</v>
      </c>
      <c r="C1947" s="23" t="s">
        <v>7448</v>
      </c>
      <c r="D1947" s="23" t="s">
        <v>7051</v>
      </c>
      <c r="E1947" s="23" t="s">
        <v>4785</v>
      </c>
      <c r="F1947" s="23" t="s">
        <v>8009</v>
      </c>
      <c r="G1947" s="23">
        <v>27</v>
      </c>
      <c r="H1947" s="5" t="str">
        <f t="shared" si="61"/>
        <v>Seb HinesOrlando City</v>
      </c>
      <c r="I1947" s="23" t="s">
        <v>10650</v>
      </c>
      <c r="J1947" s="23" t="s">
        <v>3438</v>
      </c>
    </row>
    <row r="1948" spans="1:10" ht="17.100000000000001">
      <c r="A1948" s="23" t="s">
        <v>10651</v>
      </c>
      <c r="B1948" s="23" t="str">
        <f t="shared" si="60"/>
        <v>Zavon Hines</v>
      </c>
      <c r="C1948" s="23" t="s">
        <v>7038</v>
      </c>
      <c r="D1948" s="23" t="s">
        <v>7054</v>
      </c>
      <c r="E1948" s="23" t="s">
        <v>207</v>
      </c>
      <c r="F1948" s="23" t="s">
        <v>18</v>
      </c>
      <c r="G1948" s="23">
        <v>26</v>
      </c>
      <c r="H1948" s="5" t="str">
        <f t="shared" si="61"/>
        <v>Zavon HinesDag &amp; Red</v>
      </c>
      <c r="I1948" s="23" t="s">
        <v>10652</v>
      </c>
      <c r="J1948" s="23" t="s">
        <v>339</v>
      </c>
    </row>
    <row r="1949" spans="1:10" ht="17.100000000000001">
      <c r="A1949" s="23" t="s">
        <v>10653</v>
      </c>
      <c r="B1949" s="23" t="str">
        <f t="shared" si="60"/>
        <v>Myles Hippolyte</v>
      </c>
      <c r="C1949" s="23" t="s">
        <v>339</v>
      </c>
      <c r="D1949" s="23" t="s">
        <v>7481</v>
      </c>
      <c r="E1949" s="23" t="s">
        <v>2655</v>
      </c>
      <c r="F1949" s="23" t="s">
        <v>1311</v>
      </c>
      <c r="G1949" s="23">
        <v>20</v>
      </c>
      <c r="H1949" s="5" t="str">
        <f t="shared" si="61"/>
        <v>Myles HippolyteLivingston</v>
      </c>
      <c r="I1949" s="23" t="s">
        <v>8046</v>
      </c>
      <c r="J1949" s="23" t="s">
        <v>4798</v>
      </c>
    </row>
    <row r="1950" spans="1:10" ht="17.100000000000001">
      <c r="A1950" s="23" t="s">
        <v>10654</v>
      </c>
      <c r="B1950" s="23" t="str">
        <f t="shared" si="60"/>
        <v>Sam Hird</v>
      </c>
      <c r="C1950" s="23" t="s">
        <v>339</v>
      </c>
      <c r="D1950" s="23" t="s">
        <v>7429</v>
      </c>
      <c r="E1950" s="23" t="s">
        <v>37</v>
      </c>
      <c r="F1950" s="23" t="s">
        <v>38</v>
      </c>
      <c r="G1950" s="23">
        <v>27</v>
      </c>
      <c r="H1950" s="5" t="str">
        <f t="shared" si="61"/>
        <v>Sam HirdChesterfield</v>
      </c>
      <c r="I1950" s="23" t="s">
        <v>9558</v>
      </c>
      <c r="J1950" s="23" t="s">
        <v>339</v>
      </c>
    </row>
    <row r="1951" spans="1:10" ht="17.100000000000001">
      <c r="A1951" s="23" t="s">
        <v>10655</v>
      </c>
      <c r="B1951" s="23" t="str">
        <f t="shared" si="60"/>
        <v>Ben Hirst</v>
      </c>
      <c r="C1951" s="23" t="s">
        <v>339</v>
      </c>
      <c r="D1951" s="23" t="s">
        <v>7048</v>
      </c>
      <c r="E1951" s="23" t="s">
        <v>52</v>
      </c>
      <c r="F1951" s="23" t="s">
        <v>7090</v>
      </c>
      <c r="G1951" s="23">
        <v>17</v>
      </c>
      <c r="H1951" s="5" t="str">
        <f t="shared" si="61"/>
        <v>Ben HirstYork</v>
      </c>
      <c r="I1951" s="23" t="s">
        <v>8669</v>
      </c>
      <c r="J1951" s="23" t="s">
        <v>339</v>
      </c>
    </row>
    <row r="1952" spans="1:10" ht="17.100000000000001">
      <c r="A1952" s="23" t="s">
        <v>10656</v>
      </c>
      <c r="B1952" s="23" t="str">
        <f t="shared" si="60"/>
        <v>George Hirst</v>
      </c>
      <c r="C1952" s="23" t="s">
        <v>339</v>
      </c>
      <c r="D1952" s="23" t="s">
        <v>7048</v>
      </c>
      <c r="E1952" s="23" t="s">
        <v>90</v>
      </c>
      <c r="F1952" s="23">
        <v>100000052</v>
      </c>
      <c r="G1952" s="23">
        <v>16</v>
      </c>
      <c r="H1952" s="5" t="str">
        <f t="shared" si="61"/>
        <v>George HirstSheff Wed</v>
      </c>
      <c r="I1952" s="23" t="s">
        <v>7796</v>
      </c>
      <c r="J1952" s="23" t="s">
        <v>339</v>
      </c>
    </row>
    <row r="1953" spans="1:10" ht="17.100000000000001">
      <c r="A1953" s="23" t="s">
        <v>10657</v>
      </c>
      <c r="B1953" s="23" t="str">
        <f t="shared" si="60"/>
        <v>Tom Hitchcock</v>
      </c>
      <c r="C1953" s="23" t="s">
        <v>339</v>
      </c>
      <c r="D1953" s="23" t="s">
        <v>7048</v>
      </c>
      <c r="E1953" s="23" t="s">
        <v>579</v>
      </c>
      <c r="F1953" s="23" t="s">
        <v>7090</v>
      </c>
      <c r="G1953" s="23">
        <v>22</v>
      </c>
      <c r="H1953" s="5" t="str">
        <f t="shared" si="61"/>
        <v>Tom HitchcockMK Dons</v>
      </c>
      <c r="I1953" s="23" t="s">
        <v>10658</v>
      </c>
      <c r="J1953" s="23" t="s">
        <v>339</v>
      </c>
    </row>
    <row r="1954" spans="1:10" ht="17.100000000000001">
      <c r="A1954" s="23" t="s">
        <v>10659</v>
      </c>
      <c r="B1954" s="23" t="str">
        <f t="shared" si="60"/>
        <v>Jordi Hiwula</v>
      </c>
      <c r="C1954" s="23" t="s">
        <v>7113</v>
      </c>
      <c r="D1954" s="23" t="s">
        <v>7054</v>
      </c>
      <c r="E1954" s="23" t="s">
        <v>185</v>
      </c>
      <c r="F1954" s="23" t="s">
        <v>38</v>
      </c>
      <c r="G1954" s="23">
        <v>19</v>
      </c>
      <c r="H1954" s="5" t="str">
        <f t="shared" si="61"/>
        <v>Jordi HiwulaWigan</v>
      </c>
      <c r="I1954" s="23" t="s">
        <v>9591</v>
      </c>
      <c r="J1954" s="23" t="s">
        <v>339</v>
      </c>
    </row>
    <row r="1955" spans="1:10" ht="17.100000000000001">
      <c r="A1955" s="23" t="s">
        <v>10660</v>
      </c>
      <c r="B1955" s="23" t="str">
        <f t="shared" si="60"/>
        <v>George Hobbs</v>
      </c>
      <c r="C1955" s="23" t="s">
        <v>339</v>
      </c>
      <c r="D1955" s="23" t="s">
        <v>166</v>
      </c>
      <c r="E1955" s="23" t="s">
        <v>229</v>
      </c>
      <c r="F1955" s="23">
        <v>100000051</v>
      </c>
      <c r="G1955" s="23">
        <v>16</v>
      </c>
      <c r="H1955" s="5" t="str">
        <f t="shared" si="61"/>
        <v>George HobbsBrighton</v>
      </c>
      <c r="I1955" s="23" t="s">
        <v>10661</v>
      </c>
      <c r="J1955" s="23" t="s">
        <v>339</v>
      </c>
    </row>
    <row r="1956" spans="1:10" ht="17.100000000000001">
      <c r="A1956" s="23" t="s">
        <v>10662</v>
      </c>
      <c r="B1956" s="23" t="str">
        <f t="shared" si="60"/>
        <v>Jack Hobbs</v>
      </c>
      <c r="C1956" s="23" t="s">
        <v>339</v>
      </c>
      <c r="D1956" s="23" t="s">
        <v>7051</v>
      </c>
      <c r="E1956" s="23" t="s">
        <v>332</v>
      </c>
      <c r="F1956" s="23" t="s">
        <v>91</v>
      </c>
      <c r="G1956" s="23">
        <v>26</v>
      </c>
      <c r="H1956" s="5" t="str">
        <f t="shared" si="61"/>
        <v>Jack HobbsNottm Forest</v>
      </c>
      <c r="I1956" s="23" t="s">
        <v>10663</v>
      </c>
      <c r="J1956" s="23" t="s">
        <v>339</v>
      </c>
    </row>
    <row r="1957" spans="1:10" ht="17.100000000000001">
      <c r="A1957" s="23" t="s">
        <v>10664</v>
      </c>
      <c r="B1957" s="23" t="str">
        <f t="shared" si="60"/>
        <v>Craig Hobson</v>
      </c>
      <c r="C1957" s="23" t="s">
        <v>339</v>
      </c>
      <c r="D1957" s="23" t="s">
        <v>7097</v>
      </c>
      <c r="E1957" s="23" t="s">
        <v>338</v>
      </c>
      <c r="F1957" s="23" t="s">
        <v>7081</v>
      </c>
      <c r="G1957" s="23">
        <v>27</v>
      </c>
      <c r="H1957" s="5" t="str">
        <f t="shared" si="61"/>
        <v>Craig HobsonChester</v>
      </c>
      <c r="I1957" s="23" t="s">
        <v>10665</v>
      </c>
      <c r="J1957" s="23" t="s">
        <v>339</v>
      </c>
    </row>
    <row r="1958" spans="1:10" ht="17.100000000000001">
      <c r="A1958" s="23" t="s">
        <v>10666</v>
      </c>
      <c r="B1958" s="23" t="str">
        <f t="shared" si="60"/>
        <v>Shaun Hobson</v>
      </c>
      <c r="C1958" s="23" t="s">
        <v>339</v>
      </c>
      <c r="D1958" s="23" t="s">
        <v>7051</v>
      </c>
      <c r="E1958" s="23" t="s">
        <v>107</v>
      </c>
      <c r="F1958" s="23">
        <v>100000056</v>
      </c>
      <c r="G1958" s="23">
        <v>17</v>
      </c>
      <c r="H1958" s="5" t="str">
        <f t="shared" si="61"/>
        <v>Shaun HobsonBurnley</v>
      </c>
      <c r="I1958" s="23" t="s">
        <v>9625</v>
      </c>
      <c r="J1958" s="23" t="s">
        <v>339</v>
      </c>
    </row>
    <row r="1959" spans="1:10" ht="17.100000000000001">
      <c r="A1959" s="23" t="s">
        <v>10667</v>
      </c>
      <c r="B1959" s="23" t="str">
        <f t="shared" si="60"/>
        <v>Ethan Hodby</v>
      </c>
      <c r="C1959" s="23" t="s">
        <v>339</v>
      </c>
      <c r="D1959" s="23" t="s">
        <v>7398</v>
      </c>
      <c r="E1959" s="23" t="s">
        <v>357</v>
      </c>
      <c r="F1959" s="23">
        <v>100000051</v>
      </c>
      <c r="G1959" s="23">
        <v>16</v>
      </c>
      <c r="H1959" s="5" t="str">
        <f t="shared" si="61"/>
        <v>Ethan HodbyLeicester</v>
      </c>
      <c r="I1959" s="23" t="s">
        <v>8712</v>
      </c>
      <c r="J1959" s="23" t="s">
        <v>339</v>
      </c>
    </row>
    <row r="1960" spans="1:10" ht="17.100000000000001">
      <c r="A1960" s="23" t="s">
        <v>10668</v>
      </c>
      <c r="B1960" s="23" t="str">
        <f t="shared" si="60"/>
        <v>Harvey Hodd</v>
      </c>
      <c r="C1960" s="23" t="s">
        <v>339</v>
      </c>
      <c r="D1960" s="23" t="s">
        <v>7253</v>
      </c>
      <c r="E1960" s="23" t="s">
        <v>671</v>
      </c>
      <c r="F1960" s="23" t="s">
        <v>38</v>
      </c>
      <c r="G1960" s="23">
        <v>19</v>
      </c>
      <c r="H1960" s="5" t="str">
        <f t="shared" si="61"/>
        <v>Harvey HoddFleetwood</v>
      </c>
      <c r="I1960" s="23" t="s">
        <v>7319</v>
      </c>
      <c r="J1960" s="23" t="s">
        <v>339</v>
      </c>
    </row>
    <row r="1961" spans="1:10" ht="17.100000000000001">
      <c r="A1961" s="23" t="s">
        <v>10669</v>
      </c>
      <c r="B1961" s="23" t="str">
        <f t="shared" si="60"/>
        <v>Elliott Hodge</v>
      </c>
      <c r="C1961" s="23" t="s">
        <v>339</v>
      </c>
      <c r="D1961" s="23" t="s">
        <v>7042</v>
      </c>
      <c r="E1961" s="23" t="s">
        <v>2443</v>
      </c>
      <c r="F1961" s="23" t="s">
        <v>7081</v>
      </c>
      <c r="G1961" s="23">
        <v>19</v>
      </c>
      <c r="H1961" s="5" t="str">
        <f t="shared" si="61"/>
        <v>Elliott HodgeLincoln</v>
      </c>
      <c r="I1961" s="23" t="s">
        <v>8461</v>
      </c>
      <c r="J1961" s="23" t="s">
        <v>339</v>
      </c>
    </row>
    <row r="1962" spans="1:10" ht="17.100000000000001">
      <c r="A1962" s="23" t="s">
        <v>10670</v>
      </c>
      <c r="B1962" s="23" t="str">
        <f t="shared" si="60"/>
        <v>Ben Hodges</v>
      </c>
      <c r="C1962" s="23" t="s">
        <v>339</v>
      </c>
      <c r="D1962" s="23" t="s">
        <v>7798</v>
      </c>
      <c r="E1962" s="23" t="s">
        <v>5666</v>
      </c>
      <c r="F1962" s="23" t="s">
        <v>5666</v>
      </c>
      <c r="G1962" s="23">
        <v>18</v>
      </c>
      <c r="H1962" s="5" t="str">
        <f t="shared" si="61"/>
        <v>Ben HodgesNaN</v>
      </c>
      <c r="I1962" s="23" t="s">
        <v>10671</v>
      </c>
      <c r="J1962" s="23" t="s">
        <v>339</v>
      </c>
    </row>
    <row r="1963" spans="1:10" ht="17.100000000000001">
      <c r="A1963" s="23" t="s">
        <v>10672</v>
      </c>
      <c r="B1963" s="23" t="str">
        <f t="shared" si="60"/>
        <v>Kieran Hodges</v>
      </c>
      <c r="C1963" s="23" t="s">
        <v>339</v>
      </c>
      <c r="D1963" s="23" t="s">
        <v>166</v>
      </c>
      <c r="E1963" s="23" t="s">
        <v>121</v>
      </c>
      <c r="F1963" s="23">
        <v>100000057</v>
      </c>
      <c r="G1963" s="23">
        <v>16</v>
      </c>
      <c r="H1963" s="5" t="str">
        <f t="shared" si="61"/>
        <v>Kieran HodgesBristol Rovers</v>
      </c>
      <c r="I1963" s="23" t="s">
        <v>8996</v>
      </c>
      <c r="J1963" s="23" t="s">
        <v>339</v>
      </c>
    </row>
    <row r="1964" spans="1:10" ht="17.100000000000001">
      <c r="A1964" s="23" t="s">
        <v>10673</v>
      </c>
      <c r="B1964" s="23" t="str">
        <f t="shared" si="60"/>
        <v>Jared Hodgkiss</v>
      </c>
      <c r="C1964" s="23" t="s">
        <v>339</v>
      </c>
      <c r="D1964" s="23" t="s">
        <v>7170</v>
      </c>
      <c r="E1964" s="23" t="s">
        <v>674</v>
      </c>
      <c r="F1964" s="23" t="s">
        <v>7081</v>
      </c>
      <c r="G1964" s="23">
        <v>28</v>
      </c>
      <c r="H1964" s="5" t="str">
        <f t="shared" si="61"/>
        <v>Jared HodgkissKidderminster</v>
      </c>
      <c r="I1964" s="23" t="s">
        <v>10674</v>
      </c>
      <c r="J1964" s="23" t="s">
        <v>339</v>
      </c>
    </row>
    <row r="1965" spans="1:10" ht="17.100000000000001">
      <c r="A1965" s="23" t="s">
        <v>10675</v>
      </c>
      <c r="B1965" s="23" t="str">
        <f t="shared" si="60"/>
        <v>Dan Hogan</v>
      </c>
      <c r="C1965" s="23" t="s">
        <v>339</v>
      </c>
      <c r="D1965" s="23" t="s">
        <v>212</v>
      </c>
      <c r="E1965" s="23" t="s">
        <v>282</v>
      </c>
      <c r="F1965" s="23">
        <v>100000052</v>
      </c>
      <c r="G1965" s="23">
        <v>17</v>
      </c>
      <c r="H1965" s="5" t="str">
        <f t="shared" si="61"/>
        <v>Dan HoganCrystal Palace</v>
      </c>
      <c r="I1965" s="23" t="s">
        <v>8758</v>
      </c>
      <c r="J1965" s="23" t="s">
        <v>339</v>
      </c>
    </row>
    <row r="1966" spans="1:10" ht="17.100000000000001">
      <c r="A1966" s="23" t="s">
        <v>10676</v>
      </c>
      <c r="B1966" s="23" t="str">
        <f t="shared" si="60"/>
        <v>Elliot Hogan</v>
      </c>
      <c r="C1966" s="23" t="s">
        <v>339</v>
      </c>
      <c r="D1966" s="23" t="s">
        <v>7048</v>
      </c>
      <c r="E1966" s="23" t="s">
        <v>5666</v>
      </c>
      <c r="F1966" s="23" t="s">
        <v>5666</v>
      </c>
      <c r="G1966" s="23">
        <v>18</v>
      </c>
      <c r="H1966" s="5" t="str">
        <f t="shared" si="61"/>
        <v>Elliot HoganNaN</v>
      </c>
      <c r="I1966" s="23" t="s">
        <v>9911</v>
      </c>
      <c r="J1966" s="23" t="s">
        <v>339</v>
      </c>
    </row>
    <row r="1967" spans="1:10" ht="17.100000000000001">
      <c r="A1967" s="23" t="s">
        <v>10677</v>
      </c>
      <c r="B1967" s="23" t="str">
        <f t="shared" si="60"/>
        <v>Liam Hogan</v>
      </c>
      <c r="C1967" s="23" t="s">
        <v>339</v>
      </c>
      <c r="D1967" s="23" t="s">
        <v>7462</v>
      </c>
      <c r="E1967" s="23" t="s">
        <v>1243</v>
      </c>
      <c r="F1967" s="23" t="s">
        <v>7081</v>
      </c>
      <c r="G1967" s="23">
        <v>26</v>
      </c>
      <c r="H1967" s="5" t="str">
        <f t="shared" si="61"/>
        <v>Liam HoganTranmere</v>
      </c>
      <c r="I1967" s="23" t="s">
        <v>7223</v>
      </c>
      <c r="J1967" s="23" t="s">
        <v>339</v>
      </c>
    </row>
    <row r="1968" spans="1:10" ht="17.100000000000001">
      <c r="A1968" s="23" t="s">
        <v>10678</v>
      </c>
      <c r="B1968" s="23" t="str">
        <f t="shared" si="60"/>
        <v>Scott Hogan</v>
      </c>
      <c r="C1968" s="23" t="s">
        <v>339</v>
      </c>
      <c r="D1968" s="23" t="s">
        <v>7398</v>
      </c>
      <c r="E1968" s="23" t="s">
        <v>290</v>
      </c>
      <c r="F1968" s="23">
        <v>100000043</v>
      </c>
      <c r="G1968" s="23">
        <v>23</v>
      </c>
      <c r="H1968" s="5" t="str">
        <f t="shared" si="61"/>
        <v>Scott HoganBrentford</v>
      </c>
      <c r="I1968" s="23" t="s">
        <v>10679</v>
      </c>
      <c r="J1968" s="23" t="s">
        <v>339</v>
      </c>
    </row>
    <row r="1969" spans="1:10" ht="17.100000000000001">
      <c r="A1969" s="23" t="s">
        <v>10680</v>
      </c>
      <c r="B1969" s="23" t="str">
        <f t="shared" si="60"/>
        <v>Jonathan Hogg</v>
      </c>
      <c r="C1969" s="23" t="s">
        <v>339</v>
      </c>
      <c r="D1969" s="23" t="s">
        <v>212</v>
      </c>
      <c r="E1969" s="23" t="s">
        <v>252</v>
      </c>
      <c r="F1969" s="23" t="s">
        <v>91</v>
      </c>
      <c r="G1969" s="23">
        <v>26</v>
      </c>
      <c r="H1969" s="5" t="str">
        <f t="shared" si="61"/>
        <v>Jonathan HoggHuddersfield</v>
      </c>
      <c r="I1969" s="23" t="s">
        <v>10681</v>
      </c>
      <c r="J1969" s="23" t="s">
        <v>339</v>
      </c>
    </row>
    <row r="1970" spans="1:10" ht="17.100000000000001">
      <c r="A1970" s="23" t="s">
        <v>10682</v>
      </c>
      <c r="B1970" s="23" t="str">
        <f t="shared" si="60"/>
        <v>Darren Holden</v>
      </c>
      <c r="C1970" s="23" t="s">
        <v>8338</v>
      </c>
      <c r="D1970" s="23" t="s">
        <v>7160</v>
      </c>
      <c r="E1970" s="23" t="s">
        <v>3874</v>
      </c>
      <c r="F1970" s="23" t="s">
        <v>2190</v>
      </c>
      <c r="G1970" s="23">
        <v>21</v>
      </c>
      <c r="H1970" s="5" t="str">
        <f t="shared" si="61"/>
        <v>Darren HoldenRoss County</v>
      </c>
      <c r="I1970" s="23" t="s">
        <v>10683</v>
      </c>
      <c r="J1970" s="23" t="s">
        <v>4798</v>
      </c>
    </row>
    <row r="1971" spans="1:10" ht="17.100000000000001">
      <c r="A1971" s="23" t="s">
        <v>10684</v>
      </c>
      <c r="B1971" s="23" t="str">
        <f t="shared" si="60"/>
        <v>Rob Holding</v>
      </c>
      <c r="C1971" s="23" t="s">
        <v>339</v>
      </c>
      <c r="D1971" s="23" t="s">
        <v>7051</v>
      </c>
      <c r="E1971" s="23" t="s">
        <v>204</v>
      </c>
      <c r="F1971" s="23">
        <v>100000043</v>
      </c>
      <c r="G1971" s="23">
        <v>19</v>
      </c>
      <c r="H1971" s="5" t="str">
        <f t="shared" si="61"/>
        <v>Rob HoldingBolton</v>
      </c>
      <c r="I1971" s="23" t="s">
        <v>10685</v>
      </c>
      <c r="J1971" s="23" t="s">
        <v>339</v>
      </c>
    </row>
    <row r="1972" spans="1:10" ht="33.950000000000003">
      <c r="A1972" s="23" t="s">
        <v>10686</v>
      </c>
      <c r="B1972" s="23" t="str">
        <f t="shared" si="60"/>
        <v>Andy Holdsworth</v>
      </c>
      <c r="C1972" s="23" t="s">
        <v>339</v>
      </c>
      <c r="D1972" s="23" t="s">
        <v>8450</v>
      </c>
      <c r="E1972" s="23" t="s">
        <v>5666</v>
      </c>
      <c r="F1972" s="23" t="s">
        <v>5666</v>
      </c>
      <c r="G1972" s="23">
        <v>31</v>
      </c>
      <c r="H1972" s="5" t="str">
        <f t="shared" si="61"/>
        <v>Andy HoldsworthNaN</v>
      </c>
      <c r="I1972" s="23" t="s">
        <v>10687</v>
      </c>
      <c r="J1972" s="23" t="s">
        <v>339</v>
      </c>
    </row>
    <row r="1973" spans="1:10" ht="17.100000000000001">
      <c r="A1973" s="23" t="s">
        <v>10688</v>
      </c>
      <c r="B1973" s="23" t="str">
        <f t="shared" si="60"/>
        <v>Brandon Holdsworth</v>
      </c>
      <c r="C1973" s="23" t="s">
        <v>339</v>
      </c>
      <c r="D1973" s="23" t="s">
        <v>7102</v>
      </c>
      <c r="E1973" s="23" t="s">
        <v>136</v>
      </c>
      <c r="F1973" s="23">
        <v>100000051</v>
      </c>
      <c r="G1973" s="23">
        <v>16</v>
      </c>
      <c r="H1973" s="5" t="str">
        <f t="shared" si="61"/>
        <v>Brandon HoldsworthMiddlesbrough</v>
      </c>
      <c r="I1973" s="23" t="s">
        <v>9542</v>
      </c>
      <c r="J1973" s="23" t="s">
        <v>339</v>
      </c>
    </row>
    <row r="1974" spans="1:10" ht="17.100000000000001">
      <c r="A1974" s="23" t="s">
        <v>10689</v>
      </c>
      <c r="B1974" s="23" t="str">
        <f t="shared" si="60"/>
        <v>Mason Holgate</v>
      </c>
      <c r="C1974" s="23" t="s">
        <v>339</v>
      </c>
      <c r="D1974" s="23" t="s">
        <v>7462</v>
      </c>
      <c r="E1974" s="23" t="s">
        <v>329</v>
      </c>
      <c r="F1974" s="23">
        <v>100000042</v>
      </c>
      <c r="G1974" s="23">
        <v>18</v>
      </c>
      <c r="H1974" s="5" t="str">
        <f t="shared" si="61"/>
        <v>Mason HolgateEverton</v>
      </c>
      <c r="I1974" s="23" t="s">
        <v>10690</v>
      </c>
      <c r="J1974" s="23" t="s">
        <v>339</v>
      </c>
    </row>
    <row r="1975" spans="1:10" ht="17.100000000000001">
      <c r="A1975" s="23" t="s">
        <v>10691</v>
      </c>
      <c r="B1975" s="23" t="str">
        <f t="shared" si="60"/>
        <v>Jack Holland</v>
      </c>
      <c r="C1975" s="23" t="s">
        <v>339</v>
      </c>
      <c r="D1975" s="23" t="s">
        <v>7462</v>
      </c>
      <c r="E1975" s="23" t="s">
        <v>868</v>
      </c>
      <c r="F1975" s="23" t="s">
        <v>7081</v>
      </c>
      <c r="G1975" s="23">
        <v>23</v>
      </c>
      <c r="H1975" s="5" t="str">
        <f t="shared" si="61"/>
        <v>Jack HollandBromley</v>
      </c>
      <c r="I1975" s="23" t="s">
        <v>10692</v>
      </c>
      <c r="J1975" s="23" t="s">
        <v>339</v>
      </c>
    </row>
    <row r="1976" spans="1:10" ht="17.100000000000001">
      <c r="A1976" s="23" t="s">
        <v>10693</v>
      </c>
      <c r="B1976" s="23" t="str">
        <f t="shared" si="60"/>
        <v>Nathan Holland</v>
      </c>
      <c r="C1976" s="23" t="s">
        <v>339</v>
      </c>
      <c r="D1976" s="23" t="s">
        <v>7481</v>
      </c>
      <c r="E1976" s="23" t="s">
        <v>329</v>
      </c>
      <c r="F1976" s="23">
        <v>100000051</v>
      </c>
      <c r="G1976" s="23">
        <v>17</v>
      </c>
      <c r="H1976" s="5" t="str">
        <f t="shared" si="61"/>
        <v>Nathan HollandEverton</v>
      </c>
      <c r="I1976" s="23" t="s">
        <v>9205</v>
      </c>
      <c r="J1976" s="23" t="s">
        <v>339</v>
      </c>
    </row>
    <row r="1977" spans="1:10" ht="17.100000000000001">
      <c r="A1977" s="23" t="s">
        <v>10694</v>
      </c>
      <c r="B1977" s="23" t="str">
        <f t="shared" si="60"/>
        <v>Ross Holland</v>
      </c>
      <c r="C1977" s="23" t="s">
        <v>339</v>
      </c>
      <c r="D1977" s="23" t="s">
        <v>7042</v>
      </c>
      <c r="E1977" s="23" t="s">
        <v>5666</v>
      </c>
      <c r="F1977" s="23" t="s">
        <v>5666</v>
      </c>
      <c r="G1977" s="23">
        <v>20</v>
      </c>
      <c r="H1977" s="5" t="str">
        <f t="shared" si="61"/>
        <v>Ross HollandNaN</v>
      </c>
      <c r="I1977" s="23" t="s">
        <v>9000</v>
      </c>
      <c r="J1977" s="23" t="s">
        <v>339</v>
      </c>
    </row>
    <row r="1978" spans="1:10" ht="17.100000000000001">
      <c r="A1978" s="23" t="s">
        <v>10695</v>
      </c>
      <c r="B1978" s="23" t="str">
        <f t="shared" si="60"/>
        <v>Tommy Holland</v>
      </c>
      <c r="C1978" s="23" t="s">
        <v>339</v>
      </c>
      <c r="D1978" s="23" t="s">
        <v>7051</v>
      </c>
      <c r="E1978" s="23" t="s">
        <v>86</v>
      </c>
      <c r="F1978" s="23" t="s">
        <v>7090</v>
      </c>
      <c r="G1978" s="23">
        <v>18</v>
      </c>
      <c r="H1978" s="5" t="str">
        <f t="shared" si="61"/>
        <v>Tommy HollandSwindon</v>
      </c>
      <c r="I1978" s="23" t="s">
        <v>8796</v>
      </c>
      <c r="J1978" s="23" t="s">
        <v>339</v>
      </c>
    </row>
    <row r="1979" spans="1:10" ht="17.100000000000001">
      <c r="A1979" s="23" t="s">
        <v>10696</v>
      </c>
      <c r="B1979" s="23" t="str">
        <f t="shared" si="60"/>
        <v>Danny Hollands</v>
      </c>
      <c r="C1979" s="23" t="s">
        <v>339</v>
      </c>
      <c r="D1979" s="23" t="s">
        <v>212</v>
      </c>
      <c r="E1979" s="23" t="s">
        <v>326</v>
      </c>
      <c r="F1979" s="23" t="s">
        <v>18</v>
      </c>
      <c r="G1979" s="23">
        <v>29</v>
      </c>
      <c r="H1979" s="5" t="str">
        <f t="shared" si="61"/>
        <v>Danny HollandsPortsmouth</v>
      </c>
      <c r="I1979" s="23" t="s">
        <v>10008</v>
      </c>
      <c r="J1979" s="23" t="s">
        <v>339</v>
      </c>
    </row>
    <row r="1980" spans="1:10" ht="17.100000000000001">
      <c r="A1980" s="23" t="s">
        <v>10697</v>
      </c>
      <c r="B1980" s="23" t="str">
        <f t="shared" si="60"/>
        <v>Andrew Hollins</v>
      </c>
      <c r="C1980" s="23" t="s">
        <v>339</v>
      </c>
      <c r="D1980" s="23" t="s">
        <v>7051</v>
      </c>
      <c r="E1980" s="23" t="s">
        <v>56</v>
      </c>
      <c r="F1980" s="23">
        <v>100000056</v>
      </c>
      <c r="G1980" s="23">
        <v>16</v>
      </c>
      <c r="H1980" s="5" t="str">
        <f t="shared" si="61"/>
        <v>Andrew HollinsRochdale</v>
      </c>
      <c r="I1980" s="23" t="s">
        <v>8635</v>
      </c>
      <c r="J1980" s="23" t="s">
        <v>339</v>
      </c>
    </row>
    <row r="1981" spans="1:10" ht="17.100000000000001">
      <c r="A1981" s="23" t="s">
        <v>10698</v>
      </c>
      <c r="B1981" s="23" t="str">
        <f t="shared" si="60"/>
        <v>Haydn Hollis</v>
      </c>
      <c r="C1981" s="23" t="s">
        <v>339</v>
      </c>
      <c r="D1981" s="23" t="s">
        <v>7051</v>
      </c>
      <c r="E1981" s="23" t="s">
        <v>68</v>
      </c>
      <c r="F1981" s="23" t="s">
        <v>18</v>
      </c>
      <c r="G1981" s="23">
        <v>22</v>
      </c>
      <c r="H1981" s="5" t="str">
        <f t="shared" si="61"/>
        <v>Haydn HollisNotts Co</v>
      </c>
      <c r="I1981" s="23" t="s">
        <v>10699</v>
      </c>
      <c r="J1981" s="23" t="s">
        <v>339</v>
      </c>
    </row>
    <row r="1982" spans="1:10" ht="17.100000000000001">
      <c r="A1982" s="23" t="s">
        <v>10700</v>
      </c>
      <c r="B1982" s="23" t="str">
        <f t="shared" si="60"/>
        <v>Gary Holloway</v>
      </c>
      <c r="C1982" s="23" t="s">
        <v>339</v>
      </c>
      <c r="D1982" s="23" t="s">
        <v>7042</v>
      </c>
      <c r="E1982" s="23" t="s">
        <v>5666</v>
      </c>
      <c r="F1982" s="23" t="s">
        <v>5666</v>
      </c>
      <c r="G1982" s="23">
        <v>36</v>
      </c>
      <c r="H1982" s="5" t="str">
        <f t="shared" si="61"/>
        <v>Gary HollowayNaN</v>
      </c>
      <c r="I1982" s="23" t="s">
        <v>10701</v>
      </c>
      <c r="J1982" s="23" t="s">
        <v>339</v>
      </c>
    </row>
    <row r="1983" spans="1:10" ht="17.100000000000001">
      <c r="A1983" s="23" t="s">
        <v>10702</v>
      </c>
      <c r="B1983" s="23" t="str">
        <f t="shared" si="60"/>
        <v>Dan Holman</v>
      </c>
      <c r="C1983" s="23" t="s">
        <v>339</v>
      </c>
      <c r="D1983" s="23" t="s">
        <v>7048</v>
      </c>
      <c r="E1983" s="23" t="s">
        <v>1166</v>
      </c>
      <c r="F1983" s="23" t="s">
        <v>7081</v>
      </c>
      <c r="G1983" s="23">
        <v>25</v>
      </c>
      <c r="H1983" s="5" t="str">
        <f t="shared" si="61"/>
        <v>Dan HolmanWoking</v>
      </c>
      <c r="I1983" s="23" t="s">
        <v>10703</v>
      </c>
      <c r="J1983" s="23" t="s">
        <v>339</v>
      </c>
    </row>
    <row r="1984" spans="1:10" ht="17.100000000000001">
      <c r="A1984" s="23" t="s">
        <v>10704</v>
      </c>
      <c r="B1984" s="23" t="str">
        <f t="shared" si="60"/>
        <v>Tareiq Holmes-Dennis</v>
      </c>
      <c r="C1984" s="23" t="s">
        <v>339</v>
      </c>
      <c r="D1984" s="23" t="s">
        <v>7798</v>
      </c>
      <c r="E1984" s="23" t="s">
        <v>517</v>
      </c>
      <c r="F1984" s="23" t="s">
        <v>91</v>
      </c>
      <c r="G1984" s="23">
        <v>19</v>
      </c>
      <c r="H1984" s="5" t="str">
        <f t="shared" si="61"/>
        <v>Tareiq Holmes-DennisCharlton</v>
      </c>
      <c r="I1984" s="23" t="s">
        <v>9879</v>
      </c>
      <c r="J1984" s="23" t="s">
        <v>339</v>
      </c>
    </row>
    <row r="1985" spans="1:10" ht="17.100000000000001">
      <c r="A1985" s="23" t="s">
        <v>10705</v>
      </c>
      <c r="B1985" s="23" t="str">
        <f t="shared" si="60"/>
        <v>Ben Holmes</v>
      </c>
      <c r="C1985" s="23" t="s">
        <v>339</v>
      </c>
      <c r="D1985" s="23" t="s">
        <v>7366</v>
      </c>
      <c r="E1985" s="23" t="s">
        <v>252</v>
      </c>
      <c r="F1985" s="23">
        <v>100000043</v>
      </c>
      <c r="G1985" s="23">
        <v>18</v>
      </c>
      <c r="H1985" s="5" t="str">
        <f t="shared" si="61"/>
        <v>Ben HolmesHuddersfield</v>
      </c>
      <c r="I1985" s="23" t="s">
        <v>10706</v>
      </c>
      <c r="J1985" s="23" t="s">
        <v>339</v>
      </c>
    </row>
    <row r="1986" spans="1:10" ht="17.100000000000001">
      <c r="A1986" s="23" t="s">
        <v>10707</v>
      </c>
      <c r="B1986" s="23" t="str">
        <f t="shared" ref="B1986:B2049" si="62">MID(A1986 &amp; " " &amp; A1986, FIND(", ", A1986) + 2, LEN(A1986) - FIND(", ", A1986) - 1) &amp; " " &amp; LEFT(A1986, FIND(", ", A1986) - 1)</f>
        <v>Billy Holmes</v>
      </c>
      <c r="C1986" s="23" t="s">
        <v>339</v>
      </c>
      <c r="D1986" s="23" t="s">
        <v>7283</v>
      </c>
      <c r="E1986" s="23" t="s">
        <v>275</v>
      </c>
      <c r="F1986" s="23">
        <v>100000051</v>
      </c>
      <c r="G1986" s="23">
        <v>16</v>
      </c>
      <c r="H1986" s="5" t="str">
        <f t="shared" ref="H1986:H2049" si="63">B1986 &amp; E1986</f>
        <v>Billy HolmesDerby</v>
      </c>
      <c r="I1986" s="23" t="s">
        <v>10708</v>
      </c>
      <c r="J1986" s="23" t="s">
        <v>339</v>
      </c>
    </row>
    <row r="1987" spans="1:10" ht="17.100000000000001">
      <c r="A1987" s="23" t="s">
        <v>10709</v>
      </c>
      <c r="B1987" s="23" t="str">
        <f t="shared" si="62"/>
        <v>Brad Holmes</v>
      </c>
      <c r="C1987" s="23" t="s">
        <v>339</v>
      </c>
      <c r="D1987" s="23" t="s">
        <v>7170</v>
      </c>
      <c r="E1987" s="23" t="s">
        <v>37</v>
      </c>
      <c r="F1987" s="23">
        <v>100000044</v>
      </c>
      <c r="G1987" s="23">
        <v>17</v>
      </c>
      <c r="H1987" s="5" t="str">
        <f t="shared" si="63"/>
        <v>Brad HolmesChesterfield</v>
      </c>
      <c r="I1987" s="23" t="s">
        <v>10710</v>
      </c>
      <c r="J1987" s="23" t="s">
        <v>339</v>
      </c>
    </row>
    <row r="1988" spans="1:10" ht="17.100000000000001">
      <c r="A1988" s="23" t="s">
        <v>10711</v>
      </c>
      <c r="B1988" s="23" t="str">
        <f t="shared" si="62"/>
        <v>Charlie Holmes</v>
      </c>
      <c r="C1988" s="23" t="s">
        <v>339</v>
      </c>
      <c r="D1988" s="23" t="s">
        <v>8116</v>
      </c>
      <c r="E1988" s="23" t="s">
        <v>207</v>
      </c>
      <c r="F1988" s="23">
        <v>100000054</v>
      </c>
      <c r="G1988" s="23">
        <v>16</v>
      </c>
      <c r="H1988" s="5" t="str">
        <f t="shared" si="63"/>
        <v>Charlie HolmesDag &amp; Red</v>
      </c>
      <c r="I1988" s="23" t="s">
        <v>10712</v>
      </c>
      <c r="J1988" s="23" t="s">
        <v>339</v>
      </c>
    </row>
    <row r="1989" spans="1:10" ht="17.100000000000001">
      <c r="A1989" s="23" t="s">
        <v>10713</v>
      </c>
      <c r="B1989" s="23" t="str">
        <f t="shared" si="62"/>
        <v>Danny Holmes</v>
      </c>
      <c r="C1989" s="23" t="s">
        <v>339</v>
      </c>
      <c r="D1989" s="23" t="s">
        <v>7170</v>
      </c>
      <c r="E1989" s="23" t="s">
        <v>616</v>
      </c>
      <c r="F1989" s="23" t="s">
        <v>18</v>
      </c>
      <c r="G1989" s="23">
        <v>26</v>
      </c>
      <c r="H1989" s="5" t="str">
        <f t="shared" si="63"/>
        <v>Danny HolmesNewport Co</v>
      </c>
      <c r="I1989" s="23" t="s">
        <v>8480</v>
      </c>
      <c r="J1989" s="23" t="s">
        <v>339</v>
      </c>
    </row>
    <row r="1990" spans="1:10" ht="17.100000000000001">
      <c r="A1990" s="23" t="s">
        <v>10713</v>
      </c>
      <c r="B1990" s="23" t="str">
        <f t="shared" si="62"/>
        <v>Danny Holmes</v>
      </c>
      <c r="C1990" s="23" t="s">
        <v>339</v>
      </c>
      <c r="D1990" s="23" t="s">
        <v>7042</v>
      </c>
      <c r="E1990" s="23" t="s">
        <v>5666</v>
      </c>
      <c r="F1990" s="23" t="s">
        <v>5666</v>
      </c>
      <c r="G1990" s="23">
        <v>28</v>
      </c>
      <c r="H1990" s="5" t="str">
        <f t="shared" si="63"/>
        <v>Danny HolmesNaN</v>
      </c>
      <c r="I1990" s="23" t="s">
        <v>10714</v>
      </c>
      <c r="J1990" s="23" t="s">
        <v>339</v>
      </c>
    </row>
    <row r="1991" spans="1:10" ht="17.100000000000001">
      <c r="A1991" s="23" t="s">
        <v>10715</v>
      </c>
      <c r="B1991" s="23" t="str">
        <f t="shared" si="62"/>
        <v>Jamie Holmes</v>
      </c>
      <c r="C1991" s="23" t="s">
        <v>7143</v>
      </c>
      <c r="D1991" s="23" t="s">
        <v>7048</v>
      </c>
      <c r="E1991" s="23" t="s">
        <v>530</v>
      </c>
      <c r="F1991" s="23">
        <v>100000051</v>
      </c>
      <c r="G1991" s="23">
        <v>17</v>
      </c>
      <c r="H1991" s="5" t="str">
        <f t="shared" si="63"/>
        <v>Jamie HolmesNewcastle</v>
      </c>
      <c r="I1991" s="23" t="s">
        <v>10716</v>
      </c>
      <c r="J1991" s="23" t="s">
        <v>339</v>
      </c>
    </row>
    <row r="1992" spans="1:10" ht="17.100000000000001">
      <c r="A1992" s="23" t="s">
        <v>10717</v>
      </c>
      <c r="B1992" s="23" t="str">
        <f t="shared" si="62"/>
        <v>Lee Holmes</v>
      </c>
      <c r="C1992" s="23" t="s">
        <v>339</v>
      </c>
      <c r="D1992" s="23" t="s">
        <v>7039</v>
      </c>
      <c r="E1992" s="23" t="s">
        <v>177</v>
      </c>
      <c r="F1992" s="23" t="s">
        <v>18</v>
      </c>
      <c r="G1992" s="23">
        <v>28</v>
      </c>
      <c r="H1992" s="5" t="str">
        <f t="shared" si="63"/>
        <v>Lee HolmesExeter</v>
      </c>
      <c r="I1992" s="23" t="s">
        <v>10718</v>
      </c>
      <c r="J1992" s="23" t="s">
        <v>339</v>
      </c>
    </row>
    <row r="1993" spans="1:10" ht="17.100000000000001">
      <c r="A1993" s="23" t="s">
        <v>10719</v>
      </c>
      <c r="B1993" s="23" t="str">
        <f t="shared" si="62"/>
        <v>Luke Holmes</v>
      </c>
      <c r="C1993" s="23" t="s">
        <v>339</v>
      </c>
      <c r="D1993" s="23" t="s">
        <v>7481</v>
      </c>
      <c r="E1993" s="23" t="s">
        <v>5666</v>
      </c>
      <c r="F1993" s="23" t="s">
        <v>5666</v>
      </c>
      <c r="G1993" s="23">
        <v>18</v>
      </c>
      <c r="H1993" s="5" t="str">
        <f t="shared" si="63"/>
        <v>Luke HolmesNaN</v>
      </c>
      <c r="I1993" s="23" t="s">
        <v>10720</v>
      </c>
      <c r="J1993" s="23" t="s">
        <v>339</v>
      </c>
    </row>
    <row r="1994" spans="1:10" ht="17.100000000000001">
      <c r="A1994" s="23" t="s">
        <v>10721</v>
      </c>
      <c r="B1994" s="23" t="str">
        <f t="shared" si="62"/>
        <v>Ricky Holmes</v>
      </c>
      <c r="C1994" s="23" t="s">
        <v>339</v>
      </c>
      <c r="D1994" s="23" t="s">
        <v>7366</v>
      </c>
      <c r="E1994" s="23" t="s">
        <v>149</v>
      </c>
      <c r="F1994" s="23" t="s">
        <v>18</v>
      </c>
      <c r="G1994" s="23">
        <v>28</v>
      </c>
      <c r="H1994" s="5" t="str">
        <f t="shared" si="63"/>
        <v>Ricky HolmesNorthampton</v>
      </c>
      <c r="I1994" s="23" t="s">
        <v>10722</v>
      </c>
      <c r="J1994" s="23" t="s">
        <v>339</v>
      </c>
    </row>
    <row r="1995" spans="1:10" ht="17.100000000000001">
      <c r="A1995" s="23" t="s">
        <v>10723</v>
      </c>
      <c r="B1995" s="23" t="str">
        <f t="shared" si="62"/>
        <v>Sean Holmes</v>
      </c>
      <c r="C1995" s="23" t="s">
        <v>339</v>
      </c>
      <c r="D1995" s="23" t="s">
        <v>7042</v>
      </c>
      <c r="E1995" s="23" t="s">
        <v>5666</v>
      </c>
      <c r="F1995" s="23" t="s">
        <v>5666</v>
      </c>
      <c r="G1995" s="23">
        <v>19</v>
      </c>
      <c r="H1995" s="5" t="str">
        <f t="shared" si="63"/>
        <v>Sean HolmesNaN</v>
      </c>
      <c r="I1995" s="23" t="s">
        <v>10724</v>
      </c>
      <c r="J1995" s="23" t="s">
        <v>339</v>
      </c>
    </row>
    <row r="1996" spans="1:10" ht="17.100000000000001">
      <c r="A1996" s="23" t="s">
        <v>10725</v>
      </c>
      <c r="B1996" s="23" t="str">
        <f t="shared" si="62"/>
        <v>Marcus Holness</v>
      </c>
      <c r="C1996" s="23" t="s">
        <v>339</v>
      </c>
      <c r="D1996" s="23" t="s">
        <v>7051</v>
      </c>
      <c r="E1996" s="23" t="s">
        <v>1243</v>
      </c>
      <c r="F1996" s="23" t="s">
        <v>7081</v>
      </c>
      <c r="G1996" s="23">
        <v>26</v>
      </c>
      <c r="H1996" s="5" t="str">
        <f t="shared" si="63"/>
        <v>Marcus HolnessTranmere</v>
      </c>
      <c r="I1996" s="23" t="s">
        <v>10726</v>
      </c>
      <c r="J1996" s="23" t="s">
        <v>339</v>
      </c>
    </row>
    <row r="1997" spans="1:10" ht="17.100000000000001">
      <c r="A1997" s="23" t="s">
        <v>10727</v>
      </c>
      <c r="B1997" s="23" t="str">
        <f t="shared" si="62"/>
        <v>Chris Holroyd</v>
      </c>
      <c r="C1997" s="23" t="s">
        <v>339</v>
      </c>
      <c r="D1997" s="23" t="s">
        <v>7054</v>
      </c>
      <c r="E1997" s="23" t="s">
        <v>1308</v>
      </c>
      <c r="F1997" s="23" t="s">
        <v>7081</v>
      </c>
      <c r="G1997" s="23">
        <v>28</v>
      </c>
      <c r="H1997" s="5" t="str">
        <f t="shared" si="63"/>
        <v>Chris HolroydMacclesfield</v>
      </c>
      <c r="I1997" s="23" t="s">
        <v>10728</v>
      </c>
      <c r="J1997" s="23" t="s">
        <v>339</v>
      </c>
    </row>
    <row r="1998" spans="1:10" ht="33.950000000000003">
      <c r="A1998" s="23" t="s">
        <v>10729</v>
      </c>
      <c r="B1998" s="23" t="str">
        <f t="shared" si="62"/>
        <v>Kevin Holsgrove</v>
      </c>
      <c r="C1998" s="23" t="s">
        <v>339</v>
      </c>
      <c r="D1998" s="23" t="s">
        <v>7272</v>
      </c>
      <c r="E1998" s="23" t="s">
        <v>4921</v>
      </c>
      <c r="F1998" s="23" t="s">
        <v>7035</v>
      </c>
      <c r="G1998" s="23">
        <v>27</v>
      </c>
      <c r="H1998" s="5" t="str">
        <f t="shared" si="63"/>
        <v>Kevin HolsgroveColwyn Bay</v>
      </c>
      <c r="I1998" s="23" t="s">
        <v>10730</v>
      </c>
      <c r="J1998" s="23" t="s">
        <v>339</v>
      </c>
    </row>
    <row r="1999" spans="1:10" ht="17.100000000000001">
      <c r="A1999" s="23" t="s">
        <v>10731</v>
      </c>
      <c r="B1999" s="23" t="str">
        <f t="shared" si="62"/>
        <v>Grant Holt</v>
      </c>
      <c r="C1999" s="23" t="s">
        <v>339</v>
      </c>
      <c r="D1999" s="23" t="s">
        <v>7048</v>
      </c>
      <c r="E1999" s="23" t="s">
        <v>185</v>
      </c>
      <c r="F1999" s="23" t="s">
        <v>38</v>
      </c>
      <c r="G1999" s="23">
        <v>34</v>
      </c>
      <c r="H1999" s="5" t="str">
        <f t="shared" si="63"/>
        <v>Grant HoltWigan</v>
      </c>
      <c r="I1999" s="23" t="s">
        <v>10732</v>
      </c>
      <c r="J1999" s="23" t="s">
        <v>339</v>
      </c>
    </row>
    <row r="2000" spans="1:10" ht="17.100000000000001">
      <c r="A2000" s="23" t="s">
        <v>10733</v>
      </c>
      <c r="B2000" s="23" t="str">
        <f t="shared" si="62"/>
        <v>Jordan Holt</v>
      </c>
      <c r="C2000" s="23" t="s">
        <v>339</v>
      </c>
      <c r="D2000" s="23" t="s">
        <v>7272</v>
      </c>
      <c r="E2000" s="23" t="s">
        <v>370</v>
      </c>
      <c r="F2000" s="23">
        <v>100000056</v>
      </c>
      <c r="G2000" s="23">
        <v>16</v>
      </c>
      <c r="H2000" s="5" t="str">
        <f t="shared" si="63"/>
        <v>Jordan HoltCarlisle</v>
      </c>
      <c r="I2000" s="23" t="s">
        <v>10734</v>
      </c>
      <c r="J2000" s="23" t="s">
        <v>339</v>
      </c>
    </row>
    <row r="2001" spans="1:10" ht="17.100000000000001">
      <c r="A2001" s="23" t="s">
        <v>10735</v>
      </c>
      <c r="B2001" s="23" t="str">
        <f t="shared" si="62"/>
        <v>Morgan Homson-Smith</v>
      </c>
      <c r="C2001" s="23" t="s">
        <v>339</v>
      </c>
      <c r="D2001" s="23" t="s">
        <v>7398</v>
      </c>
      <c r="E2001" s="23" t="s">
        <v>27</v>
      </c>
      <c r="F2001" s="23">
        <v>100000047</v>
      </c>
      <c r="G2001" s="23">
        <v>18</v>
      </c>
      <c r="H2001" s="5" t="str">
        <f t="shared" si="63"/>
        <v>Morgan Homson-SmithMorecambe</v>
      </c>
      <c r="I2001" s="23" t="s">
        <v>10736</v>
      </c>
      <c r="J2001" s="23" t="s">
        <v>339</v>
      </c>
    </row>
    <row r="2002" spans="1:10" ht="17.100000000000001">
      <c r="A2002" s="23" t="s">
        <v>10737</v>
      </c>
      <c r="B2002" s="23" t="str">
        <f t="shared" si="62"/>
        <v>Alex Honeyball</v>
      </c>
      <c r="C2002" s="23" t="s">
        <v>339</v>
      </c>
      <c r="D2002" s="23" t="s">
        <v>7042</v>
      </c>
      <c r="E2002" s="23" t="s">
        <v>204</v>
      </c>
      <c r="F2002" s="23">
        <v>100000052</v>
      </c>
      <c r="G2002" s="23">
        <v>17</v>
      </c>
      <c r="H2002" s="5" t="str">
        <f t="shared" si="63"/>
        <v>Alex HoneyballBolton</v>
      </c>
      <c r="I2002" s="23" t="s">
        <v>9310</v>
      </c>
      <c r="J2002" s="23" t="s">
        <v>339</v>
      </c>
    </row>
    <row r="2003" spans="1:10" ht="17.100000000000001">
      <c r="A2003" s="23" t="s">
        <v>10738</v>
      </c>
      <c r="B2003" s="23" t="str">
        <f t="shared" si="62"/>
        <v>George Honeyman</v>
      </c>
      <c r="C2003" s="23" t="s">
        <v>339</v>
      </c>
      <c r="D2003" s="23" t="s">
        <v>7272</v>
      </c>
      <c r="E2003" s="23" t="s">
        <v>669</v>
      </c>
      <c r="F2003" s="23">
        <v>100000042</v>
      </c>
      <c r="G2003" s="23">
        <v>20</v>
      </c>
      <c r="H2003" s="5" t="str">
        <f t="shared" si="63"/>
        <v>George HoneymanSunderland</v>
      </c>
      <c r="I2003" s="23" t="s">
        <v>10739</v>
      </c>
      <c r="J2003" s="23" t="s">
        <v>339</v>
      </c>
    </row>
    <row r="2004" spans="1:10" ht="17.100000000000001">
      <c r="A2004" s="23" t="s">
        <v>10740</v>
      </c>
      <c r="B2004" s="23" t="str">
        <f t="shared" si="62"/>
        <v>Jacob Hood</v>
      </c>
      <c r="C2004" s="23" t="s">
        <v>339</v>
      </c>
      <c r="D2004" s="23" t="s">
        <v>7051</v>
      </c>
      <c r="E2004" s="23" t="s">
        <v>5666</v>
      </c>
      <c r="F2004" s="23" t="s">
        <v>5666</v>
      </c>
      <c r="G2004" s="23">
        <v>18</v>
      </c>
      <c r="H2004" s="5" t="str">
        <f t="shared" si="63"/>
        <v>Jacob HoodNaN</v>
      </c>
      <c r="I2004" s="23" t="s">
        <v>7599</v>
      </c>
      <c r="J2004" s="23" t="s">
        <v>339</v>
      </c>
    </row>
    <row r="2005" spans="1:10" ht="17.100000000000001">
      <c r="A2005" s="23" t="s">
        <v>10741</v>
      </c>
      <c r="B2005" s="23" t="str">
        <f t="shared" si="62"/>
        <v>Joe Hood</v>
      </c>
      <c r="C2005" s="23" t="s">
        <v>339</v>
      </c>
      <c r="D2005" s="23" t="s">
        <v>7042</v>
      </c>
      <c r="E2005" s="23" t="s">
        <v>73</v>
      </c>
      <c r="F2005" s="23" t="s">
        <v>7090</v>
      </c>
      <c r="G2005" s="23">
        <v>17</v>
      </c>
      <c r="H2005" s="5" t="str">
        <f t="shared" si="63"/>
        <v>Joe HoodPeterborough</v>
      </c>
      <c r="I2005" s="23" t="s">
        <v>7075</v>
      </c>
      <c r="J2005" s="23" t="s">
        <v>339</v>
      </c>
    </row>
    <row r="2006" spans="1:10" ht="17.100000000000001">
      <c r="A2006" s="23" t="s">
        <v>10742</v>
      </c>
      <c r="B2006" s="23" t="str">
        <f t="shared" si="62"/>
        <v>Mitchell Hoof</v>
      </c>
      <c r="C2006" s="23" t="s">
        <v>339</v>
      </c>
      <c r="D2006" s="23" t="s">
        <v>166</v>
      </c>
      <c r="E2006" s="23" t="s">
        <v>5666</v>
      </c>
      <c r="F2006" s="23" t="s">
        <v>5666</v>
      </c>
      <c r="G2006" s="23">
        <v>19</v>
      </c>
      <c r="H2006" s="5" t="str">
        <f t="shared" si="63"/>
        <v>Mitchell HoofNaN</v>
      </c>
      <c r="I2006" s="23" t="s">
        <v>10743</v>
      </c>
      <c r="J2006" s="23" t="s">
        <v>339</v>
      </c>
    </row>
    <row r="2007" spans="1:10" ht="17.100000000000001">
      <c r="A2007" s="23" t="s">
        <v>10744</v>
      </c>
      <c r="B2007" s="23" t="str">
        <f t="shared" si="62"/>
        <v>Harry Hooman</v>
      </c>
      <c r="C2007" s="23" t="s">
        <v>339</v>
      </c>
      <c r="D2007" s="23" t="s">
        <v>7051</v>
      </c>
      <c r="E2007" s="23" t="s">
        <v>5666</v>
      </c>
      <c r="F2007" s="23" t="s">
        <v>5666</v>
      </c>
      <c r="G2007" s="23">
        <v>24</v>
      </c>
      <c r="H2007" s="5" t="str">
        <f t="shared" si="63"/>
        <v>Harry HoomanNaN</v>
      </c>
      <c r="I2007" s="23" t="s">
        <v>10745</v>
      </c>
      <c r="J2007" s="23" t="s">
        <v>339</v>
      </c>
    </row>
    <row r="2008" spans="1:10" ht="17.100000000000001">
      <c r="A2008" s="23" t="s">
        <v>10746</v>
      </c>
      <c r="B2008" s="23" t="str">
        <f t="shared" si="62"/>
        <v>Gary Hooper</v>
      </c>
      <c r="C2008" s="23" t="s">
        <v>339</v>
      </c>
      <c r="D2008" s="23" t="s">
        <v>7048</v>
      </c>
      <c r="E2008" s="23" t="s">
        <v>657</v>
      </c>
      <c r="F2008" s="23" t="s">
        <v>7125</v>
      </c>
      <c r="G2008" s="23">
        <v>27</v>
      </c>
      <c r="H2008" s="5" t="str">
        <f t="shared" si="63"/>
        <v>Gary HooperNorwich</v>
      </c>
      <c r="I2008" s="23" t="s">
        <v>10747</v>
      </c>
      <c r="J2008" s="23" t="s">
        <v>339</v>
      </c>
    </row>
    <row r="2009" spans="1:10" ht="17.100000000000001">
      <c r="A2009" s="23" t="s">
        <v>10748</v>
      </c>
      <c r="B2009" s="23" t="str">
        <f t="shared" si="62"/>
        <v>James Hooper</v>
      </c>
      <c r="C2009" s="23" t="s">
        <v>339</v>
      </c>
      <c r="D2009" s="23" t="s">
        <v>7039</v>
      </c>
      <c r="E2009" s="23" t="s">
        <v>56</v>
      </c>
      <c r="F2009" s="23">
        <v>100000047</v>
      </c>
      <c r="G2009" s="23">
        <v>18</v>
      </c>
      <c r="H2009" s="5" t="str">
        <f t="shared" si="63"/>
        <v>James HooperRochdale</v>
      </c>
      <c r="I2009" s="23" t="s">
        <v>7371</v>
      </c>
      <c r="J2009" s="23" t="s">
        <v>339</v>
      </c>
    </row>
    <row r="2010" spans="1:10" ht="17.100000000000001">
      <c r="A2010" s="23" t="s">
        <v>10749</v>
      </c>
      <c r="B2010" s="23" t="str">
        <f t="shared" si="62"/>
        <v>JJ Hooper</v>
      </c>
      <c r="C2010" s="23" t="s">
        <v>339</v>
      </c>
      <c r="D2010" s="23" t="s">
        <v>7048</v>
      </c>
      <c r="E2010" s="23" t="s">
        <v>200</v>
      </c>
      <c r="F2010" s="23">
        <v>100000044</v>
      </c>
      <c r="G2010" s="23">
        <v>21</v>
      </c>
      <c r="H2010" s="5" t="str">
        <f t="shared" si="63"/>
        <v>JJ HooperPort Vale</v>
      </c>
      <c r="I2010" s="23" t="s">
        <v>10750</v>
      </c>
      <c r="J2010" s="23" t="s">
        <v>339</v>
      </c>
    </row>
    <row r="2011" spans="1:10" ht="17.100000000000001">
      <c r="A2011" s="23" t="s">
        <v>10751</v>
      </c>
      <c r="B2011" s="23" t="str">
        <f t="shared" si="62"/>
        <v>Jamie Hopcutt</v>
      </c>
      <c r="C2011" s="23" t="s">
        <v>339</v>
      </c>
      <c r="D2011" s="23" t="s">
        <v>7481</v>
      </c>
      <c r="E2011" s="23" t="s">
        <v>4123</v>
      </c>
      <c r="F2011" s="23" t="s">
        <v>7161</v>
      </c>
      <c r="G2011" s="23">
        <v>23</v>
      </c>
      <c r="H2011" s="5" t="str">
        <f t="shared" si="63"/>
        <v>Jamie HopcuttÖstersunds FK</v>
      </c>
      <c r="I2011" s="23" t="s">
        <v>10752</v>
      </c>
      <c r="J2011" s="23" t="s">
        <v>4124</v>
      </c>
    </row>
    <row r="2012" spans="1:10" ht="17.100000000000001">
      <c r="A2012" s="23" t="s">
        <v>10753</v>
      </c>
      <c r="B2012" s="23" t="str">
        <f t="shared" si="62"/>
        <v>Hallam Hope</v>
      </c>
      <c r="C2012" s="23" t="s">
        <v>10754</v>
      </c>
      <c r="D2012" s="23" t="s">
        <v>7054</v>
      </c>
      <c r="E2012" s="23" t="s">
        <v>402</v>
      </c>
      <c r="F2012" s="23" t="s">
        <v>38</v>
      </c>
      <c r="G2012" s="23">
        <v>21</v>
      </c>
      <c r="H2012" s="5" t="str">
        <f t="shared" si="63"/>
        <v>Hallam HopeBury</v>
      </c>
      <c r="I2012" s="23" t="s">
        <v>10755</v>
      </c>
      <c r="J2012" s="23" t="s">
        <v>339</v>
      </c>
    </row>
    <row r="2013" spans="1:10" ht="17.100000000000001">
      <c r="A2013" s="23" t="s">
        <v>10756</v>
      </c>
      <c r="B2013" s="23" t="str">
        <f t="shared" si="62"/>
        <v>Tom Hopper</v>
      </c>
      <c r="C2013" s="23" t="s">
        <v>339</v>
      </c>
      <c r="D2013" s="23" t="s">
        <v>7048</v>
      </c>
      <c r="E2013" s="23" t="s">
        <v>134</v>
      </c>
      <c r="F2013" s="23" t="s">
        <v>38</v>
      </c>
      <c r="G2013" s="23">
        <v>21</v>
      </c>
      <c r="H2013" s="5" t="str">
        <f t="shared" si="63"/>
        <v>Tom HopperScunthorpe</v>
      </c>
      <c r="I2013" s="23" t="s">
        <v>10757</v>
      </c>
      <c r="J2013" s="23" t="s">
        <v>339</v>
      </c>
    </row>
    <row r="2014" spans="1:10" ht="17.100000000000001">
      <c r="A2014" s="23" t="s">
        <v>10758</v>
      </c>
      <c r="B2014" s="23" t="str">
        <f t="shared" si="62"/>
        <v>Jack Horan</v>
      </c>
      <c r="C2014" s="23" t="s">
        <v>339</v>
      </c>
      <c r="D2014" s="23" t="s">
        <v>7283</v>
      </c>
      <c r="E2014" s="23" t="s">
        <v>5666</v>
      </c>
      <c r="F2014" s="23" t="s">
        <v>5666</v>
      </c>
      <c r="G2014" s="23">
        <v>19</v>
      </c>
      <c r="H2014" s="5" t="str">
        <f t="shared" si="63"/>
        <v>Jack HoranNaN</v>
      </c>
      <c r="I2014" s="23" t="s">
        <v>10759</v>
      </c>
      <c r="J2014" s="23" t="s">
        <v>339</v>
      </c>
    </row>
    <row r="2015" spans="1:10" ht="17.100000000000001">
      <c r="A2015" s="23" t="s">
        <v>10760</v>
      </c>
      <c r="B2015" s="23" t="str">
        <f t="shared" si="62"/>
        <v>Jamie Horgan</v>
      </c>
      <c r="C2015" s="23" t="s">
        <v>339</v>
      </c>
      <c r="D2015" s="23" t="s">
        <v>7102</v>
      </c>
      <c r="E2015" s="23" t="s">
        <v>5666</v>
      </c>
      <c r="F2015" s="23" t="s">
        <v>5666</v>
      </c>
      <c r="G2015" s="23">
        <v>19</v>
      </c>
      <c r="H2015" s="5" t="str">
        <f t="shared" si="63"/>
        <v>Jamie HorganNaN</v>
      </c>
      <c r="I2015" s="23" t="s">
        <v>10761</v>
      </c>
      <c r="J2015" s="23" t="s">
        <v>339</v>
      </c>
    </row>
    <row r="2016" spans="1:10" ht="17.100000000000001">
      <c r="A2016" s="23" t="s">
        <v>10762</v>
      </c>
      <c r="B2016" s="23" t="str">
        <f t="shared" si="62"/>
        <v>Charlie Horlock</v>
      </c>
      <c r="C2016" s="23" t="s">
        <v>339</v>
      </c>
      <c r="D2016" s="23" t="s">
        <v>166</v>
      </c>
      <c r="E2016" s="23" t="s">
        <v>5666</v>
      </c>
      <c r="F2016" s="23" t="s">
        <v>5666</v>
      </c>
      <c r="G2016" s="23">
        <v>20</v>
      </c>
      <c r="H2016" s="5" t="str">
        <f t="shared" si="63"/>
        <v>Charlie HorlockNaN</v>
      </c>
      <c r="I2016" s="23" t="s">
        <v>10162</v>
      </c>
      <c r="J2016" s="23" t="s">
        <v>339</v>
      </c>
    </row>
    <row r="2017" spans="1:10" ht="17.100000000000001">
      <c r="A2017" s="23" t="s">
        <v>10763</v>
      </c>
      <c r="B2017" s="23" t="str">
        <f t="shared" si="62"/>
        <v>Charlie Hornby</v>
      </c>
      <c r="C2017" s="23" t="s">
        <v>339</v>
      </c>
      <c r="D2017" s="23" t="s">
        <v>166</v>
      </c>
      <c r="E2017" s="23" t="s">
        <v>412</v>
      </c>
      <c r="F2017" s="23">
        <v>100000044</v>
      </c>
      <c r="G2017" s="23">
        <v>17</v>
      </c>
      <c r="H2017" s="5" t="str">
        <f t="shared" si="63"/>
        <v>Charlie HornbyBurton</v>
      </c>
      <c r="I2017" s="23" t="s">
        <v>10764</v>
      </c>
      <c r="J2017" s="23" t="s">
        <v>339</v>
      </c>
    </row>
    <row r="2018" spans="1:10" ht="17.100000000000001">
      <c r="A2018" s="23" t="s">
        <v>10765</v>
      </c>
      <c r="B2018" s="23" t="str">
        <f t="shared" si="62"/>
        <v>Lewis Hornby</v>
      </c>
      <c r="C2018" s="23" t="s">
        <v>339</v>
      </c>
      <c r="D2018" s="23" t="s">
        <v>7042</v>
      </c>
      <c r="E2018" s="23" t="s">
        <v>5666</v>
      </c>
      <c r="F2018" s="23" t="s">
        <v>5666</v>
      </c>
      <c r="G2018" s="23">
        <v>20</v>
      </c>
      <c r="H2018" s="5" t="str">
        <f t="shared" si="63"/>
        <v>Lewis HornbyNaN</v>
      </c>
      <c r="I2018" s="23" t="s">
        <v>7522</v>
      </c>
      <c r="J2018" s="23" t="s">
        <v>339</v>
      </c>
    </row>
    <row r="2019" spans="1:10" ht="17.100000000000001">
      <c r="A2019" s="23" t="s">
        <v>10766</v>
      </c>
      <c r="B2019" s="23" t="str">
        <f t="shared" si="62"/>
        <v>Sam Hornby</v>
      </c>
      <c r="C2019" s="23" t="s">
        <v>339</v>
      </c>
      <c r="D2019" s="23" t="s">
        <v>166</v>
      </c>
      <c r="E2019" s="23" t="s">
        <v>412</v>
      </c>
      <c r="F2019" s="23">
        <v>100000044</v>
      </c>
      <c r="G2019" s="23">
        <v>20</v>
      </c>
      <c r="H2019" s="5" t="str">
        <f t="shared" si="63"/>
        <v>Sam HornbyBurton</v>
      </c>
      <c r="I2019" s="23" t="s">
        <v>10767</v>
      </c>
      <c r="J2019" s="23" t="s">
        <v>339</v>
      </c>
    </row>
    <row r="2020" spans="1:10" ht="17.100000000000001">
      <c r="A2020" s="23" t="s">
        <v>10768</v>
      </c>
      <c r="B2020" s="23" t="str">
        <f t="shared" si="62"/>
        <v>Ryan Horne</v>
      </c>
      <c r="C2020" s="23" t="s">
        <v>339</v>
      </c>
      <c r="D2020" s="23" t="s">
        <v>212</v>
      </c>
      <c r="E2020" s="23" t="s">
        <v>470</v>
      </c>
      <c r="F2020" s="23" t="s">
        <v>7090</v>
      </c>
      <c r="G2020" s="23">
        <v>19</v>
      </c>
      <c r="H2020" s="5" t="str">
        <f t="shared" si="63"/>
        <v>Ryan HorneCambridge</v>
      </c>
      <c r="I2020" s="23" t="s">
        <v>7506</v>
      </c>
      <c r="J2020" s="23" t="s">
        <v>339</v>
      </c>
    </row>
    <row r="2021" spans="1:10" ht="33.950000000000003">
      <c r="A2021" s="23" t="s">
        <v>10769</v>
      </c>
      <c r="B2021" s="23" t="str">
        <f t="shared" si="62"/>
        <v>Lewis Horner</v>
      </c>
      <c r="C2021" s="23" t="s">
        <v>339</v>
      </c>
      <c r="D2021" s="23" t="s">
        <v>8450</v>
      </c>
      <c r="E2021" s="23" t="s">
        <v>3353</v>
      </c>
      <c r="F2021" s="23" t="s">
        <v>2190</v>
      </c>
      <c r="G2021" s="23">
        <v>23</v>
      </c>
      <c r="H2021" s="5" t="str">
        <f t="shared" si="63"/>
        <v>Lewis HornerInverness CT</v>
      </c>
      <c r="I2021" s="23" t="s">
        <v>10770</v>
      </c>
      <c r="J2021" s="23" t="s">
        <v>4798</v>
      </c>
    </row>
    <row r="2022" spans="1:10" ht="17.100000000000001">
      <c r="A2022" s="23" t="s">
        <v>10771</v>
      </c>
      <c r="B2022" s="23" t="str">
        <f t="shared" si="62"/>
        <v>Fraser Horsfall</v>
      </c>
      <c r="C2022" s="23" t="s">
        <v>339</v>
      </c>
      <c r="D2022" s="23" t="s">
        <v>7051</v>
      </c>
      <c r="E2022" s="23" t="s">
        <v>252</v>
      </c>
      <c r="F2022" s="23">
        <v>100000043</v>
      </c>
      <c r="G2022" s="23">
        <v>18</v>
      </c>
      <c r="H2022" s="5" t="str">
        <f t="shared" si="63"/>
        <v>Fraser HorsfallHuddersfield</v>
      </c>
      <c r="I2022" s="23" t="s">
        <v>9344</v>
      </c>
      <c r="J2022" s="23" t="s">
        <v>339</v>
      </c>
    </row>
    <row r="2023" spans="1:10" ht="17.100000000000001">
      <c r="A2023" s="23" t="s">
        <v>10772</v>
      </c>
      <c r="B2023" s="23" t="str">
        <f t="shared" si="62"/>
        <v>James Horsfield</v>
      </c>
      <c r="C2023" s="23" t="s">
        <v>339</v>
      </c>
      <c r="D2023" s="23" t="s">
        <v>212</v>
      </c>
      <c r="E2023" s="23" t="s">
        <v>490</v>
      </c>
      <c r="F2023" s="23">
        <v>100000042</v>
      </c>
      <c r="G2023" s="23">
        <v>19</v>
      </c>
      <c r="H2023" s="5" t="str">
        <f t="shared" si="63"/>
        <v>James HorsfieldMan City</v>
      </c>
      <c r="I2023" s="23" t="s">
        <v>7729</v>
      </c>
      <c r="J2023" s="23" t="s">
        <v>339</v>
      </c>
    </row>
    <row r="2024" spans="1:10" ht="17.100000000000001">
      <c r="A2024" s="23" t="s">
        <v>10773</v>
      </c>
      <c r="B2024" s="23" t="str">
        <f t="shared" si="62"/>
        <v>Alex Horton</v>
      </c>
      <c r="C2024" s="23" t="s">
        <v>339</v>
      </c>
      <c r="D2024" s="23" t="s">
        <v>166</v>
      </c>
      <c r="E2024" s="23" t="s">
        <v>5666</v>
      </c>
      <c r="F2024" s="23" t="s">
        <v>5666</v>
      </c>
      <c r="G2024" s="23">
        <v>19</v>
      </c>
      <c r="H2024" s="5" t="str">
        <f t="shared" si="63"/>
        <v>Alex HortonNaN</v>
      </c>
      <c r="I2024" s="23" t="s">
        <v>7176</v>
      </c>
      <c r="J2024" s="23" t="s">
        <v>339</v>
      </c>
    </row>
    <row r="2025" spans="1:10" ht="17.100000000000001">
      <c r="A2025" s="23" t="s">
        <v>10774</v>
      </c>
      <c r="B2025" s="23" t="str">
        <f t="shared" si="62"/>
        <v>Evan Horwood</v>
      </c>
      <c r="C2025" s="23" t="s">
        <v>339</v>
      </c>
      <c r="D2025" s="23" t="s">
        <v>7798</v>
      </c>
      <c r="E2025" s="23" t="s">
        <v>149</v>
      </c>
      <c r="F2025" s="23" t="s">
        <v>18</v>
      </c>
      <c r="G2025" s="23">
        <v>29</v>
      </c>
      <c r="H2025" s="5" t="str">
        <f t="shared" si="63"/>
        <v>Evan HorwoodNorthampton</v>
      </c>
      <c r="I2025" s="23" t="s">
        <v>10775</v>
      </c>
      <c r="J2025" s="23" t="s">
        <v>339</v>
      </c>
    </row>
    <row r="2026" spans="1:10" ht="17.100000000000001">
      <c r="A2026" s="23" t="s">
        <v>10776</v>
      </c>
      <c r="B2026" s="23" t="str">
        <f t="shared" si="62"/>
        <v>Bryce Hosannah</v>
      </c>
      <c r="C2026" s="23" t="s">
        <v>339</v>
      </c>
      <c r="D2026" s="23" t="s">
        <v>7170</v>
      </c>
      <c r="E2026" s="23" t="s">
        <v>282</v>
      </c>
      <c r="F2026" s="23">
        <v>100000052</v>
      </c>
      <c r="G2026" s="23">
        <v>16</v>
      </c>
      <c r="H2026" s="5" t="str">
        <f t="shared" si="63"/>
        <v>Bryce HosannahCrystal Palace</v>
      </c>
      <c r="I2026" s="23" t="s">
        <v>10777</v>
      </c>
      <c r="J2026" s="23" t="s">
        <v>339</v>
      </c>
    </row>
    <row r="2027" spans="1:10" ht="17.100000000000001">
      <c r="A2027" s="23" t="s">
        <v>10778</v>
      </c>
      <c r="B2027" s="23" t="str">
        <f t="shared" si="62"/>
        <v>Sam Hoskins</v>
      </c>
      <c r="C2027" s="23" t="s">
        <v>339</v>
      </c>
      <c r="D2027" s="23" t="s">
        <v>7054</v>
      </c>
      <c r="E2027" s="23" t="s">
        <v>149</v>
      </c>
      <c r="F2027" s="23" t="s">
        <v>18</v>
      </c>
      <c r="G2027" s="23">
        <v>22</v>
      </c>
      <c r="H2027" s="5" t="str">
        <f t="shared" si="63"/>
        <v>Sam HoskinsNorthampton</v>
      </c>
      <c r="I2027" s="23" t="s">
        <v>10779</v>
      </c>
      <c r="J2027" s="23" t="s">
        <v>339</v>
      </c>
    </row>
    <row r="2028" spans="1:10" ht="17.100000000000001">
      <c r="A2028" s="23" t="s">
        <v>10780</v>
      </c>
      <c r="B2028" s="23" t="str">
        <f t="shared" si="62"/>
        <v>Will Hoskins</v>
      </c>
      <c r="C2028" s="23" t="s">
        <v>339</v>
      </c>
      <c r="D2028" s="23" t="s">
        <v>7048</v>
      </c>
      <c r="E2028" s="23" t="s">
        <v>177</v>
      </c>
      <c r="F2028" s="23" t="s">
        <v>18</v>
      </c>
      <c r="G2028" s="23">
        <v>29</v>
      </c>
      <c r="H2028" s="5" t="str">
        <f t="shared" si="63"/>
        <v>Will HoskinsExeter</v>
      </c>
      <c r="I2028" s="23" t="s">
        <v>10781</v>
      </c>
      <c r="J2028" s="23" t="s">
        <v>339</v>
      </c>
    </row>
    <row r="2029" spans="1:10" ht="17.100000000000001">
      <c r="A2029" s="23" t="s">
        <v>10782</v>
      </c>
      <c r="B2029" s="23" t="str">
        <f t="shared" si="62"/>
        <v>Jordan Houghton</v>
      </c>
      <c r="C2029" s="23" t="s">
        <v>339</v>
      </c>
      <c r="D2029" s="23" t="s">
        <v>7283</v>
      </c>
      <c r="E2029" s="23" t="s">
        <v>217</v>
      </c>
      <c r="F2029" s="23" t="s">
        <v>38</v>
      </c>
      <c r="G2029" s="23">
        <v>19</v>
      </c>
      <c r="H2029" s="5" t="str">
        <f t="shared" si="63"/>
        <v>Jordan HoughtonGillingham</v>
      </c>
      <c r="I2029" s="23" t="s">
        <v>9803</v>
      </c>
      <c r="J2029" s="23" t="s">
        <v>339</v>
      </c>
    </row>
    <row r="2030" spans="1:10" ht="17.100000000000001">
      <c r="A2030" s="23" t="s">
        <v>10783</v>
      </c>
      <c r="B2030" s="23" t="str">
        <f t="shared" si="62"/>
        <v>Bradley House</v>
      </c>
      <c r="C2030" s="23" t="s">
        <v>339</v>
      </c>
      <c r="D2030" s="23" t="s">
        <v>166</v>
      </c>
      <c r="E2030" s="23" t="s">
        <v>225</v>
      </c>
      <c r="F2030" s="23">
        <v>100000051</v>
      </c>
      <c r="G2030" s="23">
        <v>16</v>
      </c>
      <c r="H2030" s="5" t="str">
        <f t="shared" si="63"/>
        <v>Bradley HouseWest Brom</v>
      </c>
      <c r="I2030" s="23" t="s">
        <v>10784</v>
      </c>
      <c r="J2030" s="23" t="s">
        <v>339</v>
      </c>
    </row>
    <row r="2031" spans="1:10" ht="17.100000000000001">
      <c r="A2031" s="23" t="s">
        <v>10785</v>
      </c>
      <c r="B2031" s="23" t="str">
        <f t="shared" si="62"/>
        <v>Brian Howard</v>
      </c>
      <c r="C2031" s="23" t="s">
        <v>339</v>
      </c>
      <c r="D2031" s="23" t="s">
        <v>7102</v>
      </c>
      <c r="E2031" s="23" t="s">
        <v>5666</v>
      </c>
      <c r="F2031" s="23" t="s">
        <v>5666</v>
      </c>
      <c r="G2031" s="23">
        <v>32</v>
      </c>
      <c r="H2031" s="5" t="str">
        <f t="shared" si="63"/>
        <v>Brian HowardNaN</v>
      </c>
      <c r="I2031" s="23" t="s">
        <v>10786</v>
      </c>
      <c r="J2031" s="23" t="s">
        <v>339</v>
      </c>
    </row>
    <row r="2032" spans="1:10" ht="17.100000000000001">
      <c r="A2032" s="23" t="s">
        <v>10787</v>
      </c>
      <c r="B2032" s="23" t="str">
        <f t="shared" si="62"/>
        <v>Mark Howard</v>
      </c>
      <c r="C2032" s="23" t="s">
        <v>339</v>
      </c>
      <c r="D2032" s="23" t="s">
        <v>166</v>
      </c>
      <c r="E2032" s="23" t="s">
        <v>250</v>
      </c>
      <c r="F2032" s="23" t="s">
        <v>38</v>
      </c>
      <c r="G2032" s="23">
        <v>28</v>
      </c>
      <c r="H2032" s="5" t="str">
        <f t="shared" si="63"/>
        <v>Mark HowardSheff Utd</v>
      </c>
      <c r="I2032" s="23" t="s">
        <v>10788</v>
      </c>
      <c r="J2032" s="23" t="s">
        <v>339</v>
      </c>
    </row>
    <row r="2033" spans="1:10" ht="17.100000000000001">
      <c r="A2033" s="23" t="s">
        <v>10789</v>
      </c>
      <c r="B2033" s="23" t="str">
        <f t="shared" si="62"/>
        <v>Mark Howarth</v>
      </c>
      <c r="C2033" s="23" t="s">
        <v>339</v>
      </c>
      <c r="D2033" s="23" t="s">
        <v>7042</v>
      </c>
      <c r="E2033" s="23" t="s">
        <v>107</v>
      </c>
      <c r="F2033" s="23">
        <v>100000056</v>
      </c>
      <c r="G2033" s="23">
        <v>16</v>
      </c>
      <c r="H2033" s="5" t="str">
        <f t="shared" si="63"/>
        <v>Mark HowarthBurnley</v>
      </c>
      <c r="I2033" s="23" t="s">
        <v>10790</v>
      </c>
      <c r="J2033" s="23" t="s">
        <v>339</v>
      </c>
    </row>
    <row r="2034" spans="1:10" ht="17.100000000000001">
      <c r="A2034" s="23" t="s">
        <v>10791</v>
      </c>
      <c r="B2034" s="23" t="str">
        <f t="shared" si="62"/>
        <v>Ramirez Howarth</v>
      </c>
      <c r="C2034" s="23" t="s">
        <v>339</v>
      </c>
      <c r="D2034" s="23" t="s">
        <v>7124</v>
      </c>
      <c r="E2034" s="23" t="s">
        <v>103</v>
      </c>
      <c r="F2034" s="23">
        <v>100000042</v>
      </c>
      <c r="G2034" s="23">
        <v>17</v>
      </c>
      <c r="H2034" s="5" t="str">
        <f t="shared" si="63"/>
        <v>Ramirez HowarthBlackburn</v>
      </c>
      <c r="I2034" s="23" t="s">
        <v>7095</v>
      </c>
      <c r="J2034" s="23" t="s">
        <v>339</v>
      </c>
    </row>
    <row r="2035" spans="1:10" ht="17.100000000000001">
      <c r="A2035" s="23" t="s">
        <v>10792</v>
      </c>
      <c r="B2035" s="23" t="str">
        <f t="shared" si="62"/>
        <v>Callum Howe</v>
      </c>
      <c r="C2035" s="23" t="s">
        <v>339</v>
      </c>
      <c r="D2035" s="23" t="s">
        <v>7051</v>
      </c>
      <c r="E2035" s="23" t="s">
        <v>2443</v>
      </c>
      <c r="F2035" s="23" t="s">
        <v>7081</v>
      </c>
      <c r="G2035" s="23">
        <v>21</v>
      </c>
      <c r="H2035" s="5" t="str">
        <f t="shared" si="63"/>
        <v>Callum HoweLincoln</v>
      </c>
      <c r="I2035" s="23" t="s">
        <v>10793</v>
      </c>
      <c r="J2035" s="23" t="s">
        <v>339</v>
      </c>
    </row>
    <row r="2036" spans="1:10" ht="17.100000000000001">
      <c r="A2036" s="23" t="s">
        <v>10794</v>
      </c>
      <c r="B2036" s="23" t="str">
        <f t="shared" si="62"/>
        <v>Rene Howe</v>
      </c>
      <c r="C2036" s="23" t="s">
        <v>339</v>
      </c>
      <c r="D2036" s="23" t="s">
        <v>7048</v>
      </c>
      <c r="E2036" s="23" t="s">
        <v>5666</v>
      </c>
      <c r="F2036" s="23" t="s">
        <v>5666</v>
      </c>
      <c r="G2036" s="23">
        <v>28</v>
      </c>
      <c r="H2036" s="5" t="str">
        <f t="shared" si="63"/>
        <v>Rene HoweNaN</v>
      </c>
      <c r="I2036" s="23" t="s">
        <v>10795</v>
      </c>
      <c r="J2036" s="23" t="s">
        <v>339</v>
      </c>
    </row>
    <row r="2037" spans="1:10" ht="17.100000000000001">
      <c r="A2037" s="23" t="s">
        <v>10796</v>
      </c>
      <c r="B2037" s="23" t="str">
        <f t="shared" si="62"/>
        <v>Teddy Howe</v>
      </c>
      <c r="C2037" s="23" t="s">
        <v>339</v>
      </c>
      <c r="D2037" s="23" t="s">
        <v>7170</v>
      </c>
      <c r="E2037" s="23" t="s">
        <v>157</v>
      </c>
      <c r="F2037" s="23">
        <v>100000051</v>
      </c>
      <c r="G2037" s="23">
        <v>16</v>
      </c>
      <c r="H2037" s="5" t="str">
        <f t="shared" si="63"/>
        <v>Teddy HoweReading</v>
      </c>
      <c r="I2037" s="23" t="s">
        <v>10220</v>
      </c>
      <c r="J2037" s="23" t="s">
        <v>339</v>
      </c>
    </row>
    <row r="2038" spans="1:10" ht="17.100000000000001">
      <c r="A2038" s="23" t="s">
        <v>10797</v>
      </c>
      <c r="B2038" s="23" t="str">
        <f t="shared" si="62"/>
        <v>Joe Howell</v>
      </c>
      <c r="C2038" s="23" t="s">
        <v>339</v>
      </c>
      <c r="D2038" s="23" t="s">
        <v>7042</v>
      </c>
      <c r="E2038" s="23" t="s">
        <v>152</v>
      </c>
      <c r="F2038" s="23">
        <v>100000043</v>
      </c>
      <c r="G2038" s="23">
        <v>18</v>
      </c>
      <c r="H2038" s="5" t="str">
        <f t="shared" si="63"/>
        <v>Joe HowellCrewe</v>
      </c>
      <c r="I2038" s="23" t="s">
        <v>10798</v>
      </c>
      <c r="J2038" s="23" t="s">
        <v>339</v>
      </c>
    </row>
    <row r="2039" spans="1:10" ht="17.100000000000001">
      <c r="A2039" s="23" t="s">
        <v>10799</v>
      </c>
      <c r="B2039" s="23" t="str">
        <f t="shared" si="62"/>
        <v>Luke Howell</v>
      </c>
      <c r="C2039" s="23" t="s">
        <v>339</v>
      </c>
      <c r="D2039" s="23" t="s">
        <v>212</v>
      </c>
      <c r="E2039" s="23" t="s">
        <v>4059</v>
      </c>
      <c r="F2039" s="23" t="s">
        <v>7081</v>
      </c>
      <c r="G2039" s="23">
        <v>28</v>
      </c>
      <c r="H2039" s="5" t="str">
        <f t="shared" si="63"/>
        <v>Luke HowellBoreham Wood</v>
      </c>
      <c r="I2039" s="23" t="s">
        <v>10800</v>
      </c>
      <c r="J2039" s="23" t="s">
        <v>339</v>
      </c>
    </row>
    <row r="2040" spans="1:10" ht="17.100000000000001">
      <c r="A2040" s="23" t="s">
        <v>10801</v>
      </c>
      <c r="B2040" s="23" t="str">
        <f t="shared" si="62"/>
        <v>Sam Howes</v>
      </c>
      <c r="C2040" s="23" t="s">
        <v>339</v>
      </c>
      <c r="D2040" s="23" t="s">
        <v>166</v>
      </c>
      <c r="E2040" s="23" t="s">
        <v>127</v>
      </c>
      <c r="F2040" s="23">
        <v>100000042</v>
      </c>
      <c r="G2040" s="23">
        <v>17</v>
      </c>
      <c r="H2040" s="5" t="str">
        <f t="shared" si="63"/>
        <v>Sam HowesWest Ham</v>
      </c>
      <c r="I2040" s="23" t="s">
        <v>10802</v>
      </c>
      <c r="J2040" s="23" t="s">
        <v>339</v>
      </c>
    </row>
    <row r="2041" spans="1:10" ht="17.100000000000001">
      <c r="A2041" s="23" t="s">
        <v>10803</v>
      </c>
      <c r="B2041" s="23" t="str">
        <f t="shared" si="62"/>
        <v>Scott Howes</v>
      </c>
      <c r="C2041" s="23" t="s">
        <v>339</v>
      </c>
      <c r="D2041" s="23" t="s">
        <v>7059</v>
      </c>
      <c r="E2041" s="23" t="s">
        <v>187</v>
      </c>
      <c r="F2041" s="23">
        <v>100000055</v>
      </c>
      <c r="G2041" s="23">
        <v>17</v>
      </c>
      <c r="H2041" s="5" t="str">
        <f t="shared" si="63"/>
        <v>Scott HowesHartlepool</v>
      </c>
      <c r="I2041" s="23" t="s">
        <v>8310</v>
      </c>
      <c r="J2041" s="23" t="s">
        <v>339</v>
      </c>
    </row>
    <row r="2042" spans="1:10" ht="17.100000000000001">
      <c r="A2042" s="23" t="s">
        <v>10804</v>
      </c>
      <c r="B2042" s="23" t="str">
        <f t="shared" si="62"/>
        <v>Kyle Howkins</v>
      </c>
      <c r="C2042" s="23" t="s">
        <v>339</v>
      </c>
      <c r="D2042" s="23" t="s">
        <v>7051</v>
      </c>
      <c r="E2042" s="23" t="s">
        <v>225</v>
      </c>
      <c r="F2042" s="23">
        <v>100000042</v>
      </c>
      <c r="G2042" s="23">
        <v>19</v>
      </c>
      <c r="H2042" s="5" t="str">
        <f t="shared" si="63"/>
        <v>Kyle HowkinsWest Brom</v>
      </c>
      <c r="I2042" s="23" t="s">
        <v>10531</v>
      </c>
      <c r="J2042" s="23" t="s">
        <v>339</v>
      </c>
    </row>
    <row r="2043" spans="1:10" ht="17.100000000000001">
      <c r="A2043" s="23" t="s">
        <v>10805</v>
      </c>
      <c r="B2043" s="23" t="str">
        <f t="shared" si="62"/>
        <v>Jahmal Howlett-Mundle</v>
      </c>
      <c r="C2043" s="23" t="s">
        <v>339</v>
      </c>
      <c r="D2043" s="23" t="s">
        <v>7051</v>
      </c>
      <c r="E2043" s="23" t="s">
        <v>2248</v>
      </c>
      <c r="F2043" s="23">
        <v>100000102</v>
      </c>
      <c r="G2043" s="23">
        <v>18</v>
      </c>
      <c r="H2043" s="5" t="str">
        <f t="shared" si="63"/>
        <v>Jahmal Howlett-MundleHearts</v>
      </c>
      <c r="I2043" s="23" t="s">
        <v>7873</v>
      </c>
      <c r="J2043" s="23" t="s">
        <v>4798</v>
      </c>
    </row>
    <row r="2044" spans="1:10" ht="17.100000000000001">
      <c r="A2044" s="23" t="s">
        <v>10806</v>
      </c>
      <c r="B2044" s="23" t="str">
        <f t="shared" si="62"/>
        <v>Jonny Howson</v>
      </c>
      <c r="C2044" s="23" t="s">
        <v>339</v>
      </c>
      <c r="D2044" s="23" t="s">
        <v>7102</v>
      </c>
      <c r="E2044" s="23" t="s">
        <v>657</v>
      </c>
      <c r="F2044" s="23" t="s">
        <v>7125</v>
      </c>
      <c r="G2044" s="23">
        <v>27</v>
      </c>
      <c r="H2044" s="5" t="str">
        <f t="shared" si="63"/>
        <v>Jonny HowsonNorwich</v>
      </c>
      <c r="I2044" s="23" t="s">
        <v>10807</v>
      </c>
      <c r="J2044" s="23" t="s">
        <v>339</v>
      </c>
    </row>
    <row r="2045" spans="1:10" ht="17.100000000000001">
      <c r="A2045" s="23" t="s">
        <v>10808</v>
      </c>
      <c r="B2045" s="23" t="str">
        <f t="shared" si="62"/>
        <v>Ryan Huddart</v>
      </c>
      <c r="C2045" s="23" t="s">
        <v>339</v>
      </c>
      <c r="D2045" s="23" t="s">
        <v>166</v>
      </c>
      <c r="E2045" s="23" t="s">
        <v>61</v>
      </c>
      <c r="F2045" s="23">
        <v>100000051</v>
      </c>
      <c r="G2045" s="23">
        <v>18</v>
      </c>
      <c r="H2045" s="5" t="str">
        <f t="shared" si="63"/>
        <v>Ryan HuddartArsenal</v>
      </c>
      <c r="I2045" s="23" t="s">
        <v>10809</v>
      </c>
      <c r="J2045" s="23" t="s">
        <v>339</v>
      </c>
    </row>
    <row r="2046" spans="1:10" ht="17.100000000000001">
      <c r="A2046" s="23" t="s">
        <v>10810</v>
      </c>
      <c r="B2046" s="23" t="str">
        <f t="shared" si="62"/>
        <v>Tom Huddlestone</v>
      </c>
      <c r="C2046" s="23" t="s">
        <v>339</v>
      </c>
      <c r="D2046" s="23" t="s">
        <v>212</v>
      </c>
      <c r="E2046" s="23" t="s">
        <v>154</v>
      </c>
      <c r="F2046" s="23" t="s">
        <v>91</v>
      </c>
      <c r="G2046" s="23">
        <v>28</v>
      </c>
      <c r="H2046" s="5" t="str">
        <f t="shared" si="63"/>
        <v>Tom HuddlestoneHull</v>
      </c>
      <c r="I2046" s="23" t="s">
        <v>10811</v>
      </c>
      <c r="J2046" s="23" t="s">
        <v>339</v>
      </c>
    </row>
    <row r="2047" spans="1:10" ht="17.100000000000001">
      <c r="A2047" s="23" t="s">
        <v>10812</v>
      </c>
      <c r="B2047" s="23" t="str">
        <f t="shared" si="62"/>
        <v>Conor Hudnott</v>
      </c>
      <c r="C2047" s="23" t="s">
        <v>339</v>
      </c>
      <c r="D2047" s="23" t="s">
        <v>166</v>
      </c>
      <c r="E2047" s="23" t="s">
        <v>98</v>
      </c>
      <c r="F2047" s="23">
        <v>100000043</v>
      </c>
      <c r="G2047" s="23">
        <v>18</v>
      </c>
      <c r="H2047" s="5" t="str">
        <f t="shared" si="63"/>
        <v>Conor HudnottQ.P.R.</v>
      </c>
      <c r="I2047" s="23" t="s">
        <v>8332</v>
      </c>
      <c r="J2047" s="23" t="s">
        <v>339</v>
      </c>
    </row>
    <row r="2048" spans="1:10" ht="17.100000000000001">
      <c r="A2048" s="23" t="s">
        <v>10813</v>
      </c>
      <c r="B2048" s="23" t="str">
        <f t="shared" si="62"/>
        <v>Blaine Hudson</v>
      </c>
      <c r="C2048" s="23" t="s">
        <v>339</v>
      </c>
      <c r="D2048" s="23" t="s">
        <v>7051</v>
      </c>
      <c r="E2048" s="23" t="s">
        <v>2744</v>
      </c>
      <c r="F2048" s="23" t="s">
        <v>7081</v>
      </c>
      <c r="G2048" s="23">
        <v>23</v>
      </c>
      <c r="H2048" s="5" t="str">
        <f t="shared" si="63"/>
        <v>Blaine HudsonWrexham</v>
      </c>
      <c r="I2048" s="23" t="s">
        <v>10814</v>
      </c>
      <c r="J2048" s="23" t="s">
        <v>339</v>
      </c>
    </row>
    <row r="2049" spans="1:10" ht="17.100000000000001">
      <c r="A2049" s="23" t="s">
        <v>10815</v>
      </c>
      <c r="B2049" s="23" t="str">
        <f t="shared" si="62"/>
        <v>Ellis Hudson</v>
      </c>
      <c r="C2049" s="23" t="s">
        <v>339</v>
      </c>
      <c r="D2049" s="23" t="s">
        <v>7039</v>
      </c>
      <c r="E2049" s="23" t="s">
        <v>496</v>
      </c>
      <c r="F2049" s="23">
        <v>100000055</v>
      </c>
      <c r="G2049" s="23">
        <v>16</v>
      </c>
      <c r="H2049" s="5" t="str">
        <f t="shared" si="63"/>
        <v>Ellis HudsonBradford City</v>
      </c>
      <c r="I2049" s="23" t="s">
        <v>7676</v>
      </c>
      <c r="J2049" s="23" t="s">
        <v>339</v>
      </c>
    </row>
    <row r="2050" spans="1:10" ht="17.100000000000001">
      <c r="A2050" s="23" t="s">
        <v>10816</v>
      </c>
      <c r="B2050" s="23" t="str">
        <f t="shared" ref="B2050:B2113" si="64">MID(A2050 &amp; " " &amp; A2050, FIND(", ", A2050) + 2, LEN(A2050) - FIND(", ", A2050) - 1) &amp; " " &amp; LEFT(A2050, FIND(", ", A2050) - 1)</f>
        <v>Jake Hudson</v>
      </c>
      <c r="C2050" s="23" t="s">
        <v>339</v>
      </c>
      <c r="D2050" s="23" t="s">
        <v>7051</v>
      </c>
      <c r="E2050" s="23" t="s">
        <v>37</v>
      </c>
      <c r="F2050" s="23">
        <v>100000044</v>
      </c>
      <c r="G2050" s="23">
        <v>17</v>
      </c>
      <c r="H2050" s="5" t="str">
        <f t="shared" ref="H2050:H2113" si="65">B2050 &amp; E2050</f>
        <v>Jake HudsonChesterfield</v>
      </c>
      <c r="I2050" s="23" t="s">
        <v>10817</v>
      </c>
      <c r="J2050" s="23" t="s">
        <v>339</v>
      </c>
    </row>
    <row r="2051" spans="1:10" ht="17.100000000000001">
      <c r="A2051" s="23" t="s">
        <v>10818</v>
      </c>
      <c r="B2051" s="23" t="str">
        <f t="shared" si="64"/>
        <v>Mark Hudson</v>
      </c>
      <c r="C2051" s="23" t="s">
        <v>339</v>
      </c>
      <c r="D2051" s="23" t="s">
        <v>7051</v>
      </c>
      <c r="E2051" s="23" t="s">
        <v>252</v>
      </c>
      <c r="F2051" s="23" t="s">
        <v>91</v>
      </c>
      <c r="G2051" s="23">
        <v>33</v>
      </c>
      <c r="H2051" s="5" t="str">
        <f t="shared" si="65"/>
        <v>Mark HudsonHuddersfield</v>
      </c>
      <c r="I2051" s="23" t="s">
        <v>10819</v>
      </c>
      <c r="J2051" s="23" t="s">
        <v>339</v>
      </c>
    </row>
    <row r="2052" spans="1:10" ht="17.100000000000001">
      <c r="A2052" s="23" t="s">
        <v>10820</v>
      </c>
      <c r="B2052" s="23" t="str">
        <f t="shared" si="64"/>
        <v>Matthew Hudson</v>
      </c>
      <c r="C2052" s="23" t="s">
        <v>339</v>
      </c>
      <c r="D2052" s="23" t="s">
        <v>166</v>
      </c>
      <c r="E2052" s="23" t="s">
        <v>397</v>
      </c>
      <c r="F2052" s="23">
        <v>100000056</v>
      </c>
      <c r="G2052" s="23">
        <v>16</v>
      </c>
      <c r="H2052" s="5" t="str">
        <f t="shared" si="65"/>
        <v>Matthew HudsonPreston</v>
      </c>
      <c r="I2052" s="23" t="s">
        <v>10821</v>
      </c>
      <c r="J2052" s="23" t="s">
        <v>339</v>
      </c>
    </row>
    <row r="2053" spans="1:10" ht="17.100000000000001">
      <c r="A2053" s="23" t="s">
        <v>10822</v>
      </c>
      <c r="B2053" s="23" t="str">
        <f t="shared" si="64"/>
        <v>Will Huffer</v>
      </c>
      <c r="C2053" s="23" t="s">
        <v>339</v>
      </c>
      <c r="D2053" s="23" t="s">
        <v>166</v>
      </c>
      <c r="E2053" s="23" t="s">
        <v>124</v>
      </c>
      <c r="F2053" s="23">
        <v>100000052</v>
      </c>
      <c r="G2053" s="23">
        <v>16</v>
      </c>
      <c r="H2053" s="5" t="str">
        <f t="shared" si="65"/>
        <v>Will HufferLeeds</v>
      </c>
      <c r="I2053" s="23" t="s">
        <v>7350</v>
      </c>
      <c r="J2053" s="23" t="s">
        <v>339</v>
      </c>
    </row>
    <row r="2054" spans="1:10" ht="17.100000000000001">
      <c r="A2054" s="23" t="s">
        <v>10823</v>
      </c>
      <c r="B2054" s="23" t="str">
        <f t="shared" si="64"/>
        <v>Connor Hughes</v>
      </c>
      <c r="C2054" s="23" t="s">
        <v>339</v>
      </c>
      <c r="D2054" s="23" t="s">
        <v>7039</v>
      </c>
      <c r="E2054" s="23" t="s">
        <v>1146</v>
      </c>
      <c r="F2054" s="23" t="s">
        <v>7081</v>
      </c>
      <c r="G2054" s="23">
        <v>22</v>
      </c>
      <c r="H2054" s="5" t="str">
        <f t="shared" si="65"/>
        <v>Connor HughesFC Halifax</v>
      </c>
      <c r="I2054" s="23" t="s">
        <v>10824</v>
      </c>
      <c r="J2054" s="23" t="s">
        <v>339</v>
      </c>
    </row>
    <row r="2055" spans="1:10" ht="17.100000000000001">
      <c r="A2055" s="23" t="s">
        <v>10825</v>
      </c>
      <c r="B2055" s="23" t="str">
        <f t="shared" si="64"/>
        <v>George Hughes</v>
      </c>
      <c r="C2055" s="23" t="s">
        <v>339</v>
      </c>
      <c r="D2055" s="23" t="s">
        <v>7042</v>
      </c>
      <c r="E2055" s="23" t="s">
        <v>112</v>
      </c>
      <c r="F2055" s="23">
        <v>100000053</v>
      </c>
      <c r="G2055" s="23">
        <v>16</v>
      </c>
      <c r="H2055" s="5" t="str">
        <f t="shared" si="65"/>
        <v>George HughesShrewsbury</v>
      </c>
      <c r="I2055" s="23" t="s">
        <v>10826</v>
      </c>
      <c r="J2055" s="23" t="s">
        <v>339</v>
      </c>
    </row>
    <row r="2056" spans="1:10" ht="17.100000000000001">
      <c r="A2056" s="23" t="s">
        <v>10827</v>
      </c>
      <c r="B2056" s="23" t="str">
        <f t="shared" si="64"/>
        <v>Jonathan Hughes</v>
      </c>
      <c r="C2056" s="23" t="s">
        <v>339</v>
      </c>
      <c r="D2056" s="23" t="s">
        <v>7054</v>
      </c>
      <c r="E2056" s="23" t="s">
        <v>5666</v>
      </c>
      <c r="F2056" s="23" t="s">
        <v>5666</v>
      </c>
      <c r="G2056" s="23">
        <v>21</v>
      </c>
      <c r="H2056" s="5" t="str">
        <f t="shared" si="65"/>
        <v>Jonathan HughesNaN</v>
      </c>
      <c r="I2056" s="23" t="s">
        <v>8302</v>
      </c>
      <c r="J2056" s="23" t="s">
        <v>339</v>
      </c>
    </row>
    <row r="2057" spans="1:10" ht="17.100000000000001">
      <c r="A2057" s="23" t="s">
        <v>10828</v>
      </c>
      <c r="B2057" s="23" t="str">
        <f t="shared" si="64"/>
        <v>Liam Hughes</v>
      </c>
      <c r="C2057" s="23" t="s">
        <v>339</v>
      </c>
      <c r="D2057" s="23" t="s">
        <v>9640</v>
      </c>
      <c r="E2057" s="23" t="s">
        <v>470</v>
      </c>
      <c r="F2057" s="23" t="s">
        <v>18</v>
      </c>
      <c r="G2057" s="23">
        <v>22</v>
      </c>
      <c r="H2057" s="5" t="str">
        <f t="shared" si="65"/>
        <v>Liam HughesCambridge</v>
      </c>
      <c r="I2057" s="23" t="s">
        <v>10829</v>
      </c>
      <c r="J2057" s="23" t="s">
        <v>339</v>
      </c>
    </row>
    <row r="2058" spans="1:10" ht="17.100000000000001">
      <c r="A2058" s="23" t="s">
        <v>10830</v>
      </c>
      <c r="B2058" s="23" t="str">
        <f t="shared" si="64"/>
        <v>Mark Hughes</v>
      </c>
      <c r="C2058" s="23" t="s">
        <v>339</v>
      </c>
      <c r="D2058" s="23" t="s">
        <v>7051</v>
      </c>
      <c r="E2058" s="23" t="s">
        <v>259</v>
      </c>
      <c r="F2058" s="23" t="s">
        <v>18</v>
      </c>
      <c r="G2058" s="23">
        <v>28</v>
      </c>
      <c r="H2058" s="5" t="str">
        <f t="shared" si="65"/>
        <v>Mark HughesStevenage</v>
      </c>
      <c r="I2058" s="23" t="s">
        <v>10205</v>
      </c>
      <c r="J2058" s="23" t="s">
        <v>339</v>
      </c>
    </row>
    <row r="2059" spans="1:10" ht="17.100000000000001">
      <c r="A2059" s="23" t="s">
        <v>10831</v>
      </c>
      <c r="B2059" s="23" t="str">
        <f t="shared" si="64"/>
        <v>Mase Hughes</v>
      </c>
      <c r="C2059" s="23" t="s">
        <v>339</v>
      </c>
      <c r="D2059" s="23" t="s">
        <v>7089</v>
      </c>
      <c r="E2059" s="23" t="s">
        <v>5666</v>
      </c>
      <c r="F2059" s="23" t="s">
        <v>5666</v>
      </c>
      <c r="G2059" s="23">
        <v>18</v>
      </c>
      <c r="H2059" s="5" t="str">
        <f t="shared" si="65"/>
        <v>Mase HughesNaN</v>
      </c>
      <c r="I2059" s="23" t="s">
        <v>8267</v>
      </c>
      <c r="J2059" s="23" t="s">
        <v>339</v>
      </c>
    </row>
    <row r="2060" spans="1:10" ht="17.100000000000001">
      <c r="A2060" s="23" t="s">
        <v>10832</v>
      </c>
      <c r="B2060" s="23" t="str">
        <f t="shared" si="64"/>
        <v>Sam Hughes</v>
      </c>
      <c r="C2060" s="23" t="s">
        <v>339</v>
      </c>
      <c r="D2060" s="23" t="s">
        <v>7042</v>
      </c>
      <c r="E2060" s="23" t="s">
        <v>338</v>
      </c>
      <c r="F2060" s="23" t="s">
        <v>7090</v>
      </c>
      <c r="G2060" s="23">
        <v>18</v>
      </c>
      <c r="H2060" s="5" t="str">
        <f t="shared" si="65"/>
        <v>Sam HughesChester</v>
      </c>
      <c r="I2060" s="23" t="s">
        <v>10833</v>
      </c>
      <c r="J2060" s="23" t="s">
        <v>339</v>
      </c>
    </row>
    <row r="2061" spans="1:10" ht="17.100000000000001">
      <c r="A2061" s="23" t="s">
        <v>10834</v>
      </c>
      <c r="B2061" s="23" t="str">
        <f t="shared" si="64"/>
        <v>Will Hughes</v>
      </c>
      <c r="C2061" s="23" t="s">
        <v>339</v>
      </c>
      <c r="D2061" s="23" t="s">
        <v>7253</v>
      </c>
      <c r="E2061" s="23" t="s">
        <v>275</v>
      </c>
      <c r="F2061" s="23" t="s">
        <v>91</v>
      </c>
      <c r="G2061" s="23">
        <v>20</v>
      </c>
      <c r="H2061" s="5" t="str">
        <f t="shared" si="65"/>
        <v>Will HughesDerby</v>
      </c>
      <c r="I2061" s="23" t="s">
        <v>10835</v>
      </c>
      <c r="J2061" s="23" t="s">
        <v>339</v>
      </c>
    </row>
    <row r="2062" spans="1:10" ht="17.100000000000001">
      <c r="A2062" s="23" t="s">
        <v>10836</v>
      </c>
      <c r="B2062" s="23" t="str">
        <f t="shared" si="64"/>
        <v>Jordan Hugill</v>
      </c>
      <c r="C2062" s="23" t="s">
        <v>339</v>
      </c>
      <c r="D2062" s="23" t="s">
        <v>7048</v>
      </c>
      <c r="E2062" s="23" t="s">
        <v>397</v>
      </c>
      <c r="F2062" s="23" t="s">
        <v>91</v>
      </c>
      <c r="G2062" s="23">
        <v>23</v>
      </c>
      <c r="H2062" s="5" t="str">
        <f t="shared" si="65"/>
        <v>Jordan HugillPreston</v>
      </c>
      <c r="I2062" s="23" t="s">
        <v>10837</v>
      </c>
      <c r="J2062" s="23" t="s">
        <v>339</v>
      </c>
    </row>
    <row r="2063" spans="1:10" ht="17.100000000000001">
      <c r="A2063" s="23" t="s">
        <v>10838</v>
      </c>
      <c r="B2063" s="23" t="str">
        <f t="shared" si="64"/>
        <v>Joseph Hulme</v>
      </c>
      <c r="C2063" s="23" t="s">
        <v>339</v>
      </c>
      <c r="D2063" s="23" t="s">
        <v>7051</v>
      </c>
      <c r="E2063" s="23" t="s">
        <v>5666</v>
      </c>
      <c r="F2063" s="23" t="s">
        <v>5666</v>
      </c>
      <c r="G2063" s="23">
        <v>19</v>
      </c>
      <c r="H2063" s="5" t="str">
        <f t="shared" si="65"/>
        <v>Joseph HulmeNaN</v>
      </c>
      <c r="I2063" s="23" t="s">
        <v>10839</v>
      </c>
      <c r="J2063" s="23" t="s">
        <v>339</v>
      </c>
    </row>
    <row r="2064" spans="1:10" ht="17.100000000000001">
      <c r="A2064" s="23" t="s">
        <v>10840</v>
      </c>
      <c r="B2064" s="23" t="str">
        <f t="shared" si="64"/>
        <v>Denver Hume</v>
      </c>
      <c r="C2064" s="23" t="s">
        <v>339</v>
      </c>
      <c r="D2064" s="23" t="s">
        <v>7059</v>
      </c>
      <c r="E2064" s="23" t="s">
        <v>669</v>
      </c>
      <c r="F2064" s="23">
        <v>100000051</v>
      </c>
      <c r="G2064" s="23">
        <v>17</v>
      </c>
      <c r="H2064" s="5" t="str">
        <f t="shared" si="65"/>
        <v>Denver HumeSunderland</v>
      </c>
      <c r="I2064" s="23" t="s">
        <v>7809</v>
      </c>
      <c r="J2064" s="23" t="s">
        <v>339</v>
      </c>
    </row>
    <row r="2065" spans="1:10" ht="17.100000000000001">
      <c r="A2065" s="23" t="s">
        <v>10841</v>
      </c>
      <c r="B2065" s="23" t="str">
        <f t="shared" si="64"/>
        <v>Jack Humphrey</v>
      </c>
      <c r="C2065" s="23" t="s">
        <v>339</v>
      </c>
      <c r="D2065" s="23" t="s">
        <v>7051</v>
      </c>
      <c r="E2065" s="23" t="s">
        <v>231</v>
      </c>
      <c r="F2065" s="23">
        <v>100000045</v>
      </c>
      <c r="G2065" s="23">
        <v>18</v>
      </c>
      <c r="H2065" s="5" t="str">
        <f t="shared" si="65"/>
        <v>Jack HumphreyLeyton Orient</v>
      </c>
      <c r="I2065" s="23" t="s">
        <v>10842</v>
      </c>
      <c r="J2065" s="23" t="s">
        <v>339</v>
      </c>
    </row>
    <row r="2066" spans="1:10" ht="17.100000000000001">
      <c r="A2066" s="23" t="s">
        <v>10843</v>
      </c>
      <c r="B2066" s="23" t="str">
        <f t="shared" si="64"/>
        <v>Ollie Humphrey</v>
      </c>
      <c r="C2066" s="23" t="s">
        <v>339</v>
      </c>
      <c r="D2066" s="23" t="s">
        <v>7059</v>
      </c>
      <c r="E2066" s="23" t="s">
        <v>73</v>
      </c>
      <c r="F2066" s="23" t="s">
        <v>7090</v>
      </c>
      <c r="G2066" s="23">
        <v>17</v>
      </c>
      <c r="H2066" s="5" t="str">
        <f t="shared" si="65"/>
        <v>Ollie HumphreyPeterborough</v>
      </c>
      <c r="I2066" s="23" t="s">
        <v>10844</v>
      </c>
      <c r="J2066" s="23" t="s">
        <v>339</v>
      </c>
    </row>
    <row r="2067" spans="1:10" ht="17.100000000000001">
      <c r="A2067" s="23" t="s">
        <v>10845</v>
      </c>
      <c r="B2067" s="23" t="str">
        <f t="shared" si="64"/>
        <v>Cameron Humphreys</v>
      </c>
      <c r="C2067" s="23" t="s">
        <v>339</v>
      </c>
      <c r="D2067" s="23" t="s">
        <v>7462</v>
      </c>
      <c r="E2067" s="23" t="s">
        <v>490</v>
      </c>
      <c r="F2067" s="23">
        <v>100000042</v>
      </c>
      <c r="G2067" s="23">
        <v>16</v>
      </c>
      <c r="H2067" s="5" t="str">
        <f t="shared" si="65"/>
        <v>Cameron HumphreysMan City</v>
      </c>
      <c r="I2067" s="23" t="s">
        <v>10846</v>
      </c>
      <c r="J2067" s="23" t="s">
        <v>339</v>
      </c>
    </row>
    <row r="2068" spans="1:10" ht="17.100000000000001">
      <c r="A2068" s="23" t="s">
        <v>10847</v>
      </c>
      <c r="B2068" s="23" t="str">
        <f t="shared" si="64"/>
        <v>Ritchie Humphreys</v>
      </c>
      <c r="C2068" s="23" t="s">
        <v>339</v>
      </c>
      <c r="D2068" s="23" t="s">
        <v>8416</v>
      </c>
      <c r="E2068" s="23" t="s">
        <v>37</v>
      </c>
      <c r="F2068" s="23" t="s">
        <v>38</v>
      </c>
      <c r="G2068" s="23">
        <v>37</v>
      </c>
      <c r="H2068" s="5" t="str">
        <f t="shared" si="65"/>
        <v>Ritchie HumphreysChesterfield</v>
      </c>
      <c r="I2068" s="23" t="s">
        <v>10848</v>
      </c>
      <c r="J2068" s="23" t="s">
        <v>339</v>
      </c>
    </row>
    <row r="2069" spans="1:10" ht="17.100000000000001">
      <c r="A2069" s="23" t="s">
        <v>10849</v>
      </c>
      <c r="B2069" s="23" t="str">
        <f t="shared" si="64"/>
        <v>Sam Humphreys</v>
      </c>
      <c r="C2069" s="23" t="s">
        <v>339</v>
      </c>
      <c r="D2069" s="23" t="s">
        <v>7153</v>
      </c>
      <c r="E2069" s="23" t="s">
        <v>190</v>
      </c>
      <c r="F2069" s="23">
        <v>100000045</v>
      </c>
      <c r="G2069" s="23">
        <v>19</v>
      </c>
      <c r="H2069" s="5" t="str">
        <f t="shared" si="65"/>
        <v>Sam HumphreysOxford</v>
      </c>
      <c r="I2069" s="23" t="s">
        <v>7313</v>
      </c>
      <c r="J2069" s="23" t="s">
        <v>339</v>
      </c>
    </row>
    <row r="2070" spans="1:10" ht="17.100000000000001">
      <c r="A2070" s="23" t="s">
        <v>10850</v>
      </c>
      <c r="B2070" s="23" t="str">
        <f t="shared" si="64"/>
        <v>Jake Humphries</v>
      </c>
      <c r="C2070" s="23" t="s">
        <v>339</v>
      </c>
      <c r="D2070" s="23" t="s">
        <v>7102</v>
      </c>
      <c r="E2070" s="23" t="s">
        <v>116</v>
      </c>
      <c r="F2070" s="23">
        <v>100000051</v>
      </c>
      <c r="G2070" s="23">
        <v>16</v>
      </c>
      <c r="H2070" s="5" t="str">
        <f t="shared" si="65"/>
        <v>Jake HumphriesAston Villa</v>
      </c>
      <c r="I2070" s="23" t="s">
        <v>10851</v>
      </c>
      <c r="J2070" s="23" t="s">
        <v>339</v>
      </c>
    </row>
    <row r="2071" spans="1:10" ht="17.100000000000001">
      <c r="A2071" s="23" t="s">
        <v>10852</v>
      </c>
      <c r="B2071" s="23" t="str">
        <f t="shared" si="64"/>
        <v>Seth Humphries</v>
      </c>
      <c r="C2071" s="23" t="s">
        <v>339</v>
      </c>
      <c r="D2071" s="23" t="s">
        <v>7042</v>
      </c>
      <c r="E2071" s="23" t="s">
        <v>190</v>
      </c>
      <c r="F2071" s="23">
        <v>100000054</v>
      </c>
      <c r="G2071" s="23">
        <v>17</v>
      </c>
      <c r="H2071" s="5" t="str">
        <f t="shared" si="65"/>
        <v>Seth HumphriesOxford</v>
      </c>
      <c r="I2071" s="23" t="s">
        <v>8070</v>
      </c>
      <c r="J2071" s="23" t="s">
        <v>339</v>
      </c>
    </row>
    <row r="2072" spans="1:10" ht="17.100000000000001">
      <c r="A2072" s="23" t="s">
        <v>10853</v>
      </c>
      <c r="B2072" s="23" t="str">
        <f t="shared" si="64"/>
        <v>Stephen Humphrys</v>
      </c>
      <c r="C2072" s="23" t="s">
        <v>339</v>
      </c>
      <c r="D2072" s="23" t="s">
        <v>7048</v>
      </c>
      <c r="E2072" s="23" t="s">
        <v>395</v>
      </c>
      <c r="F2072" s="23">
        <v>100000042</v>
      </c>
      <c r="G2072" s="23">
        <v>17</v>
      </c>
      <c r="H2072" s="5" t="str">
        <f t="shared" si="65"/>
        <v>Stephen HumphrysFulham</v>
      </c>
      <c r="I2072" s="23" t="s">
        <v>7340</v>
      </c>
      <c r="J2072" s="23" t="s">
        <v>339</v>
      </c>
    </row>
    <row r="2073" spans="1:10" ht="17.100000000000001">
      <c r="A2073" s="23" t="s">
        <v>10854</v>
      </c>
      <c r="B2073" s="23" t="str">
        <f t="shared" si="64"/>
        <v>Adam Hunt</v>
      </c>
      <c r="C2073" s="23" t="s">
        <v>339</v>
      </c>
      <c r="D2073" s="23" t="s">
        <v>7462</v>
      </c>
      <c r="E2073" s="23" t="s">
        <v>579</v>
      </c>
      <c r="F2073" s="23">
        <v>100000053</v>
      </c>
      <c r="G2073" s="23">
        <v>17</v>
      </c>
      <c r="H2073" s="5" t="str">
        <f t="shared" si="65"/>
        <v>Adam HuntMK Dons</v>
      </c>
      <c r="I2073" s="23" t="s">
        <v>10844</v>
      </c>
      <c r="J2073" s="23" t="s">
        <v>339</v>
      </c>
    </row>
    <row r="2074" spans="1:10" ht="17.100000000000001">
      <c r="A2074" s="23" t="s">
        <v>10855</v>
      </c>
      <c r="B2074" s="23" t="str">
        <f t="shared" si="64"/>
        <v>Connor Hunt</v>
      </c>
      <c r="C2074" s="23" t="s">
        <v>339</v>
      </c>
      <c r="D2074" s="23" t="s">
        <v>166</v>
      </c>
      <c r="E2074" s="23" t="s">
        <v>329</v>
      </c>
      <c r="F2074" s="23">
        <v>100000042</v>
      </c>
      <c r="G2074" s="23">
        <v>19</v>
      </c>
      <c r="H2074" s="5" t="str">
        <f t="shared" si="65"/>
        <v>Connor HuntEverton</v>
      </c>
      <c r="I2074" s="23" t="s">
        <v>8021</v>
      </c>
      <c r="J2074" s="23" t="s">
        <v>339</v>
      </c>
    </row>
    <row r="2075" spans="1:10" ht="17.100000000000001">
      <c r="A2075" s="23" t="s">
        <v>10856</v>
      </c>
      <c r="B2075" s="23" t="str">
        <f t="shared" si="64"/>
        <v>Jack Hunt</v>
      </c>
      <c r="C2075" s="23" t="s">
        <v>339</v>
      </c>
      <c r="D2075" s="23" t="s">
        <v>7089</v>
      </c>
      <c r="E2075" s="23" t="s">
        <v>90</v>
      </c>
      <c r="F2075" s="23" t="s">
        <v>91</v>
      </c>
      <c r="G2075" s="23">
        <v>24</v>
      </c>
      <c r="H2075" s="5" t="str">
        <f t="shared" si="65"/>
        <v>Jack HuntSheff Wed</v>
      </c>
      <c r="I2075" s="23" t="s">
        <v>10857</v>
      </c>
      <c r="J2075" s="23" t="s">
        <v>339</v>
      </c>
    </row>
    <row r="2076" spans="1:10" ht="17.100000000000001">
      <c r="A2076" s="23" t="s">
        <v>10858</v>
      </c>
      <c r="B2076" s="23" t="str">
        <f t="shared" si="64"/>
        <v>Johnny Hunt</v>
      </c>
      <c r="C2076" s="23" t="s">
        <v>339</v>
      </c>
      <c r="D2076" s="23" t="s">
        <v>7366</v>
      </c>
      <c r="E2076" s="23" t="s">
        <v>338</v>
      </c>
      <c r="F2076" s="23" t="s">
        <v>7081</v>
      </c>
      <c r="G2076" s="23">
        <v>24</v>
      </c>
      <c r="H2076" s="5" t="str">
        <f t="shared" si="65"/>
        <v>Johnny HuntChester</v>
      </c>
      <c r="I2076" s="23" t="s">
        <v>10859</v>
      </c>
      <c r="J2076" s="23" t="s">
        <v>339</v>
      </c>
    </row>
    <row r="2077" spans="1:10" ht="17.100000000000001">
      <c r="A2077" s="23" t="s">
        <v>10860</v>
      </c>
      <c r="B2077" s="23" t="str">
        <f t="shared" si="64"/>
        <v>Joseph Hunt</v>
      </c>
      <c r="C2077" s="23" t="s">
        <v>339</v>
      </c>
      <c r="D2077" s="23" t="s">
        <v>7170</v>
      </c>
      <c r="E2077" s="23" t="s">
        <v>412</v>
      </c>
      <c r="F2077" s="23">
        <v>100000053</v>
      </c>
      <c r="G2077" s="23">
        <v>16</v>
      </c>
      <c r="H2077" s="5" t="str">
        <f t="shared" si="65"/>
        <v>Joseph HuntBurton</v>
      </c>
      <c r="I2077" s="23" t="s">
        <v>10861</v>
      </c>
      <c r="J2077" s="23" t="s">
        <v>339</v>
      </c>
    </row>
    <row r="2078" spans="1:10" ht="17.100000000000001">
      <c r="A2078" s="23" t="s">
        <v>10862</v>
      </c>
      <c r="B2078" s="23" t="str">
        <f t="shared" si="64"/>
        <v>Nicky Hunt</v>
      </c>
      <c r="C2078" s="23" t="s">
        <v>339</v>
      </c>
      <c r="D2078" s="23" t="s">
        <v>7089</v>
      </c>
      <c r="E2078" s="23" t="s">
        <v>32</v>
      </c>
      <c r="F2078" s="23" t="s">
        <v>18</v>
      </c>
      <c r="G2078" s="23">
        <v>31</v>
      </c>
      <c r="H2078" s="5" t="str">
        <f t="shared" si="65"/>
        <v>Nicky HuntMansfield</v>
      </c>
      <c r="I2078" s="23" t="s">
        <v>10863</v>
      </c>
      <c r="J2078" s="23" t="s">
        <v>339</v>
      </c>
    </row>
    <row r="2079" spans="1:10" ht="17.100000000000001">
      <c r="A2079" s="23" t="s">
        <v>10864</v>
      </c>
      <c r="B2079" s="23" t="str">
        <f t="shared" si="64"/>
        <v>Rob Hunt</v>
      </c>
      <c r="C2079" s="23" t="s">
        <v>339</v>
      </c>
      <c r="D2079" s="23" t="s">
        <v>7194</v>
      </c>
      <c r="E2079" s="23" t="s">
        <v>229</v>
      </c>
      <c r="F2079" s="23">
        <v>100000042</v>
      </c>
      <c r="G2079" s="23">
        <v>19</v>
      </c>
      <c r="H2079" s="5" t="str">
        <f t="shared" si="65"/>
        <v>Rob HuntBrighton</v>
      </c>
      <c r="I2079" s="23" t="s">
        <v>9165</v>
      </c>
      <c r="J2079" s="23" t="s">
        <v>339</v>
      </c>
    </row>
    <row r="2080" spans="1:10" ht="17.100000000000001">
      <c r="A2080" s="23" t="s">
        <v>10865</v>
      </c>
      <c r="B2080" s="23" t="str">
        <f t="shared" si="64"/>
        <v>Connor Hunte</v>
      </c>
      <c r="C2080" s="23" t="s">
        <v>339</v>
      </c>
      <c r="D2080" s="23" t="s">
        <v>7481</v>
      </c>
      <c r="E2080" s="23" t="s">
        <v>263</v>
      </c>
      <c r="F2080" s="23">
        <v>100000042</v>
      </c>
      <c r="G2080" s="23">
        <v>18</v>
      </c>
      <c r="H2080" s="5" t="str">
        <f t="shared" si="65"/>
        <v>Connor HunteWolves</v>
      </c>
      <c r="I2080" s="23" t="s">
        <v>7913</v>
      </c>
      <c r="J2080" s="23" t="s">
        <v>339</v>
      </c>
    </row>
    <row r="2081" spans="1:10" ht="17.100000000000001">
      <c r="A2081" s="23" t="s">
        <v>10866</v>
      </c>
      <c r="B2081" s="23" t="str">
        <f t="shared" si="64"/>
        <v>Ashley Hunter</v>
      </c>
      <c r="C2081" s="23" t="s">
        <v>339</v>
      </c>
      <c r="D2081" s="23" t="s">
        <v>7124</v>
      </c>
      <c r="E2081" s="23" t="s">
        <v>671</v>
      </c>
      <c r="F2081" s="23" t="s">
        <v>38</v>
      </c>
      <c r="G2081" s="23">
        <v>19</v>
      </c>
      <c r="H2081" s="5" t="str">
        <f t="shared" si="65"/>
        <v>Ashley HunterFleetwood</v>
      </c>
      <c r="I2081" s="23" t="s">
        <v>10867</v>
      </c>
      <c r="J2081" s="23" t="s">
        <v>339</v>
      </c>
    </row>
    <row r="2082" spans="1:10" ht="17.100000000000001">
      <c r="A2082" s="23" t="s">
        <v>10868</v>
      </c>
      <c r="B2082" s="23" t="str">
        <f t="shared" si="64"/>
        <v>Brad Hunter</v>
      </c>
      <c r="C2082" s="23" t="s">
        <v>339</v>
      </c>
      <c r="D2082" s="23" t="s">
        <v>7034</v>
      </c>
      <c r="E2082" s="23" t="s">
        <v>1245</v>
      </c>
      <c r="F2082" s="23" t="s">
        <v>10869</v>
      </c>
      <c r="G2082" s="23">
        <v>24</v>
      </c>
      <c r="H2082" s="5" t="str">
        <f t="shared" si="65"/>
        <v>Brad HunterBasildon</v>
      </c>
      <c r="I2082" s="23" t="s">
        <v>10870</v>
      </c>
      <c r="J2082" s="23" t="s">
        <v>339</v>
      </c>
    </row>
    <row r="2083" spans="1:10" ht="17.100000000000001">
      <c r="A2083" s="23" t="s">
        <v>10871</v>
      </c>
      <c r="B2083" s="23" t="str">
        <f t="shared" si="64"/>
        <v>Charlie Hunter</v>
      </c>
      <c r="C2083" s="23" t="s">
        <v>339</v>
      </c>
      <c r="D2083" s="23" t="s">
        <v>7534</v>
      </c>
      <c r="E2083" s="23" t="s">
        <v>3305</v>
      </c>
      <c r="F2083" s="23" t="s">
        <v>10872</v>
      </c>
      <c r="G2083" s="23">
        <v>22</v>
      </c>
      <c r="H2083" s="5" t="str">
        <f t="shared" si="65"/>
        <v>Charlie HunterBiggleswade Town</v>
      </c>
      <c r="I2083" s="23" t="s">
        <v>10873</v>
      </c>
      <c r="J2083" s="23" t="s">
        <v>339</v>
      </c>
    </row>
    <row r="2084" spans="1:10" ht="17.100000000000001">
      <c r="A2084" s="23" t="s">
        <v>10874</v>
      </c>
      <c r="B2084" s="23" t="str">
        <f t="shared" si="64"/>
        <v>Jack Hunter</v>
      </c>
      <c r="C2084" s="23" t="s">
        <v>339</v>
      </c>
      <c r="D2084" s="23" t="s">
        <v>212</v>
      </c>
      <c r="E2084" s="23" t="s">
        <v>530</v>
      </c>
      <c r="F2084" s="23">
        <v>100000042</v>
      </c>
      <c r="G2084" s="23">
        <v>17</v>
      </c>
      <c r="H2084" s="5" t="str">
        <f t="shared" si="65"/>
        <v>Jack HunterNewcastle</v>
      </c>
      <c r="I2084" s="23" t="s">
        <v>7329</v>
      </c>
      <c r="J2084" s="23" t="s">
        <v>339</v>
      </c>
    </row>
    <row r="2085" spans="1:10" ht="17.100000000000001">
      <c r="A2085" s="23" t="s">
        <v>10875</v>
      </c>
      <c r="B2085" s="23" t="str">
        <f t="shared" si="64"/>
        <v>Paul Huntington</v>
      </c>
      <c r="C2085" s="23" t="s">
        <v>339</v>
      </c>
      <c r="D2085" s="23" t="s">
        <v>7051</v>
      </c>
      <c r="E2085" s="23" t="s">
        <v>397</v>
      </c>
      <c r="F2085" s="23" t="s">
        <v>91</v>
      </c>
      <c r="G2085" s="23">
        <v>27</v>
      </c>
      <c r="H2085" s="5" t="str">
        <f t="shared" si="65"/>
        <v>Paul HuntingtonPreston</v>
      </c>
      <c r="I2085" s="23" t="s">
        <v>10876</v>
      </c>
      <c r="J2085" s="23" t="s">
        <v>339</v>
      </c>
    </row>
    <row r="2086" spans="1:10" ht="17.100000000000001">
      <c r="A2086" s="23" t="s">
        <v>10877</v>
      </c>
      <c r="B2086" s="23" t="str">
        <f t="shared" si="64"/>
        <v>Cuan Hurley</v>
      </c>
      <c r="C2086" s="23" t="s">
        <v>339</v>
      </c>
      <c r="D2086" s="23" t="s">
        <v>7089</v>
      </c>
      <c r="E2086" s="23" t="s">
        <v>370</v>
      </c>
      <c r="F2086" s="23">
        <v>100000056</v>
      </c>
      <c r="G2086" s="23">
        <v>18</v>
      </c>
      <c r="H2086" s="5" t="str">
        <f t="shared" si="65"/>
        <v>Cuan HurleyCarlisle</v>
      </c>
      <c r="I2086" s="23" t="s">
        <v>8817</v>
      </c>
      <c r="J2086" s="23" t="s">
        <v>339</v>
      </c>
    </row>
    <row r="2087" spans="1:10" ht="17.100000000000001">
      <c r="A2087" s="23" t="s">
        <v>10878</v>
      </c>
      <c r="B2087" s="23" t="str">
        <f t="shared" si="64"/>
        <v>Lee Hursit</v>
      </c>
      <c r="C2087" s="23" t="s">
        <v>339</v>
      </c>
      <c r="D2087" s="23" t="s">
        <v>7609</v>
      </c>
      <c r="E2087" s="23" t="s">
        <v>5666</v>
      </c>
      <c r="F2087" s="23" t="s">
        <v>5666</v>
      </c>
      <c r="G2087" s="23">
        <v>18</v>
      </c>
      <c r="H2087" s="5" t="str">
        <f t="shared" si="65"/>
        <v>Lee HursitNaN</v>
      </c>
      <c r="I2087" s="23" t="s">
        <v>8151</v>
      </c>
      <c r="J2087" s="23" t="s">
        <v>339</v>
      </c>
    </row>
    <row r="2088" spans="1:10" ht="17.100000000000001">
      <c r="A2088" s="23" t="s">
        <v>10879</v>
      </c>
      <c r="B2088" s="23" t="str">
        <f t="shared" si="64"/>
        <v>James Hurst</v>
      </c>
      <c r="C2088" s="23" t="s">
        <v>339</v>
      </c>
      <c r="D2088" s="23" t="s">
        <v>7230</v>
      </c>
      <c r="E2088" s="23" t="s">
        <v>364</v>
      </c>
      <c r="F2088" s="23" t="s">
        <v>7081</v>
      </c>
      <c r="G2088" s="23">
        <v>23</v>
      </c>
      <c r="H2088" s="5" t="str">
        <f t="shared" si="65"/>
        <v>James HurstTorquay</v>
      </c>
      <c r="I2088" s="23" t="s">
        <v>10880</v>
      </c>
      <c r="J2088" s="23" t="s">
        <v>339</v>
      </c>
    </row>
    <row r="2089" spans="1:10" ht="17.100000000000001">
      <c r="A2089" s="23" t="s">
        <v>10881</v>
      </c>
      <c r="B2089" s="23" t="str">
        <f t="shared" si="64"/>
        <v>Kevan Hurst</v>
      </c>
      <c r="C2089" s="23" t="s">
        <v>339</v>
      </c>
      <c r="D2089" s="23" t="s">
        <v>7481</v>
      </c>
      <c r="E2089" s="23" t="s">
        <v>43</v>
      </c>
      <c r="F2089" s="23" t="s">
        <v>38</v>
      </c>
      <c r="G2089" s="23">
        <v>29</v>
      </c>
      <c r="H2089" s="5" t="str">
        <f t="shared" si="65"/>
        <v>Kevan HurstSouthend</v>
      </c>
      <c r="I2089" s="23" t="s">
        <v>10519</v>
      </c>
      <c r="J2089" s="23" t="s">
        <v>339</v>
      </c>
    </row>
    <row r="2090" spans="1:10" ht="17.100000000000001">
      <c r="A2090" s="23" t="s">
        <v>10882</v>
      </c>
      <c r="B2090" s="23" t="str">
        <f t="shared" si="64"/>
        <v>James Husband</v>
      </c>
      <c r="C2090" s="23" t="s">
        <v>339</v>
      </c>
      <c r="D2090" s="23" t="s">
        <v>7160</v>
      </c>
      <c r="E2090" s="23" t="s">
        <v>136</v>
      </c>
      <c r="F2090" s="23" t="s">
        <v>91</v>
      </c>
      <c r="G2090" s="23">
        <v>21</v>
      </c>
      <c r="H2090" s="5" t="str">
        <f t="shared" si="65"/>
        <v>James HusbandMiddlesbrough</v>
      </c>
      <c r="I2090" s="23" t="s">
        <v>10883</v>
      </c>
      <c r="J2090" s="23" t="s">
        <v>339</v>
      </c>
    </row>
    <row r="2091" spans="1:10" ht="17.100000000000001">
      <c r="A2091" s="23" t="s">
        <v>10884</v>
      </c>
      <c r="B2091" s="23" t="str">
        <f t="shared" si="64"/>
        <v>Noor Husin</v>
      </c>
      <c r="C2091" s="23" t="s">
        <v>339</v>
      </c>
      <c r="D2091" s="23" t="s">
        <v>7102</v>
      </c>
      <c r="E2091" s="23" t="s">
        <v>157</v>
      </c>
      <c r="F2091" s="23">
        <v>100000042</v>
      </c>
      <c r="G2091" s="23">
        <v>18</v>
      </c>
      <c r="H2091" s="5" t="str">
        <f t="shared" si="65"/>
        <v>Noor HusinReading</v>
      </c>
      <c r="I2091" s="23" t="s">
        <v>9058</v>
      </c>
      <c r="J2091" s="23" t="s">
        <v>339</v>
      </c>
    </row>
    <row r="2092" spans="1:10" ht="17.100000000000001">
      <c r="A2092" s="23" t="s">
        <v>10885</v>
      </c>
      <c r="B2092" s="23" t="str">
        <f t="shared" si="64"/>
        <v>Chris Hussey</v>
      </c>
      <c r="C2092" s="23" t="s">
        <v>339</v>
      </c>
      <c r="D2092" s="23" t="s">
        <v>7798</v>
      </c>
      <c r="E2092" s="23" t="s">
        <v>402</v>
      </c>
      <c r="F2092" s="23" t="s">
        <v>38</v>
      </c>
      <c r="G2092" s="23">
        <v>26</v>
      </c>
      <c r="H2092" s="5" t="str">
        <f t="shared" si="65"/>
        <v>Chris HusseyBury</v>
      </c>
      <c r="I2092" s="23" t="s">
        <v>10886</v>
      </c>
      <c r="J2092" s="23" t="s">
        <v>339</v>
      </c>
    </row>
    <row r="2093" spans="1:10" ht="17.100000000000001">
      <c r="A2093" s="23" t="s">
        <v>10887</v>
      </c>
      <c r="B2093" s="23" t="str">
        <f t="shared" si="64"/>
        <v>Jack Hutchinson</v>
      </c>
      <c r="C2093" s="23" t="s">
        <v>339</v>
      </c>
      <c r="D2093" s="23" t="s">
        <v>7042</v>
      </c>
      <c r="E2093" s="23" t="s">
        <v>5666</v>
      </c>
      <c r="F2093" s="23" t="s">
        <v>5666</v>
      </c>
      <c r="G2093" s="23">
        <v>18</v>
      </c>
      <c r="H2093" s="5" t="str">
        <f t="shared" si="65"/>
        <v>Jack HutchinsonNaN</v>
      </c>
      <c r="I2093" s="23" t="s">
        <v>10888</v>
      </c>
      <c r="J2093" s="23" t="s">
        <v>339</v>
      </c>
    </row>
    <row r="2094" spans="1:10" ht="17.100000000000001">
      <c r="A2094" s="23" t="s">
        <v>10889</v>
      </c>
      <c r="B2094" s="23" t="str">
        <f t="shared" si="64"/>
        <v>Josh Hutchinson</v>
      </c>
      <c r="C2094" s="23" t="s">
        <v>7038</v>
      </c>
      <c r="D2094" s="23" t="s">
        <v>7398</v>
      </c>
      <c r="E2094" s="23" t="s">
        <v>5666</v>
      </c>
      <c r="F2094" s="23" t="s">
        <v>5666</v>
      </c>
      <c r="G2094" s="23">
        <v>19</v>
      </c>
      <c r="H2094" s="5" t="str">
        <f t="shared" si="65"/>
        <v>Josh HutchinsonNaN</v>
      </c>
      <c r="I2094" s="23" t="s">
        <v>10839</v>
      </c>
      <c r="J2094" s="23" t="s">
        <v>339</v>
      </c>
    </row>
    <row r="2095" spans="1:10" ht="17.100000000000001">
      <c r="A2095" s="23" t="s">
        <v>10890</v>
      </c>
      <c r="B2095" s="23" t="str">
        <f t="shared" si="64"/>
        <v>Sam Hutchinson</v>
      </c>
      <c r="C2095" s="23" t="s">
        <v>339</v>
      </c>
      <c r="D2095" s="23" t="s">
        <v>7429</v>
      </c>
      <c r="E2095" s="23" t="s">
        <v>90</v>
      </c>
      <c r="F2095" s="23" t="s">
        <v>91</v>
      </c>
      <c r="G2095" s="23">
        <v>25</v>
      </c>
      <c r="H2095" s="5" t="str">
        <f t="shared" si="65"/>
        <v>Sam HutchinsonSheff Wed</v>
      </c>
      <c r="I2095" s="23" t="s">
        <v>10891</v>
      </c>
      <c r="J2095" s="23" t="s">
        <v>339</v>
      </c>
    </row>
    <row r="2096" spans="1:10" ht="17.100000000000001">
      <c r="A2096" s="23" t="s">
        <v>10892</v>
      </c>
      <c r="B2096" s="23" t="str">
        <f t="shared" si="64"/>
        <v>Shaun Hutchinson</v>
      </c>
      <c r="C2096" s="23" t="s">
        <v>339</v>
      </c>
      <c r="D2096" s="23" t="s">
        <v>7051</v>
      </c>
      <c r="E2096" s="23" t="s">
        <v>395</v>
      </c>
      <c r="F2096" s="23" t="s">
        <v>91</v>
      </c>
      <c r="G2096" s="23">
        <v>24</v>
      </c>
      <c r="H2096" s="5" t="str">
        <f t="shared" si="65"/>
        <v>Shaun HutchinsonFulham</v>
      </c>
      <c r="I2096" s="23" t="s">
        <v>10893</v>
      </c>
      <c r="J2096" s="23" t="s">
        <v>339</v>
      </c>
    </row>
    <row r="2097" spans="1:10" ht="17.100000000000001">
      <c r="A2097" s="23" t="s">
        <v>10894</v>
      </c>
      <c r="B2097" s="23" t="str">
        <f t="shared" si="64"/>
        <v>Luke Hyam</v>
      </c>
      <c r="C2097" s="23" t="s">
        <v>339</v>
      </c>
      <c r="D2097" s="23" t="s">
        <v>212</v>
      </c>
      <c r="E2097" s="23" t="s">
        <v>159</v>
      </c>
      <c r="F2097" s="23" t="s">
        <v>91</v>
      </c>
      <c r="G2097" s="23">
        <v>23</v>
      </c>
      <c r="H2097" s="5" t="str">
        <f t="shared" si="65"/>
        <v>Luke HyamIpswich</v>
      </c>
      <c r="I2097" s="23" t="s">
        <v>7105</v>
      </c>
      <c r="J2097" s="23" t="s">
        <v>339</v>
      </c>
    </row>
    <row r="2098" spans="1:10" ht="17.100000000000001">
      <c r="A2098" s="23" t="s">
        <v>10895</v>
      </c>
      <c r="B2098" s="23" t="str">
        <f t="shared" si="64"/>
        <v>Jake Hyde</v>
      </c>
      <c r="C2098" s="23" t="s">
        <v>339</v>
      </c>
      <c r="D2098" s="23" t="s">
        <v>7048</v>
      </c>
      <c r="E2098" s="23" t="s">
        <v>52</v>
      </c>
      <c r="F2098" s="23" t="s">
        <v>18</v>
      </c>
      <c r="G2098" s="23">
        <v>25</v>
      </c>
      <c r="H2098" s="5" t="str">
        <f t="shared" si="65"/>
        <v>Jake HydeYork</v>
      </c>
      <c r="I2098" s="23" t="s">
        <v>7529</v>
      </c>
      <c r="J2098" s="23" t="s">
        <v>339</v>
      </c>
    </row>
    <row r="2099" spans="1:10" ht="17.100000000000001">
      <c r="A2099" s="23" t="s">
        <v>10896</v>
      </c>
      <c r="B2099" s="23" t="str">
        <f t="shared" si="64"/>
        <v>Tyrique Hyde</v>
      </c>
      <c r="C2099" s="23" t="s">
        <v>7038</v>
      </c>
      <c r="D2099" s="23" t="s">
        <v>7042</v>
      </c>
      <c r="E2099" s="23" t="s">
        <v>207</v>
      </c>
      <c r="F2099" s="23">
        <v>100000054</v>
      </c>
      <c r="G2099" s="23">
        <v>16</v>
      </c>
      <c r="H2099" s="5" t="str">
        <f t="shared" si="65"/>
        <v>Tyrique HydeDag &amp; Red</v>
      </c>
      <c r="I2099" s="23" t="s">
        <v>10897</v>
      </c>
      <c r="J2099" s="23" t="s">
        <v>339</v>
      </c>
    </row>
    <row r="2100" spans="1:10" ht="17.100000000000001">
      <c r="A2100" s="23" t="s">
        <v>10898</v>
      </c>
      <c r="B2100" s="23" t="str">
        <f t="shared" si="64"/>
        <v>Danny Hylton</v>
      </c>
      <c r="C2100" s="23" t="s">
        <v>339</v>
      </c>
      <c r="D2100" s="23" t="s">
        <v>7124</v>
      </c>
      <c r="E2100" s="23" t="s">
        <v>190</v>
      </c>
      <c r="F2100" s="23" t="s">
        <v>18</v>
      </c>
      <c r="G2100" s="23">
        <v>26</v>
      </c>
      <c r="H2100" s="5" t="str">
        <f t="shared" si="65"/>
        <v>Danny HyltonOxford</v>
      </c>
      <c r="I2100" s="23" t="s">
        <v>7188</v>
      </c>
      <c r="J2100" s="23" t="s">
        <v>339</v>
      </c>
    </row>
    <row r="2101" spans="1:10" ht="17.100000000000001">
      <c r="A2101" s="23" t="s">
        <v>10899</v>
      </c>
      <c r="B2101" s="23" t="str">
        <f t="shared" si="64"/>
        <v>Jermaine Hylton</v>
      </c>
      <c r="C2101" s="23" t="s">
        <v>339</v>
      </c>
      <c r="D2101" s="23" t="s">
        <v>7048</v>
      </c>
      <c r="E2101" s="23" t="s">
        <v>86</v>
      </c>
      <c r="F2101" s="23" t="s">
        <v>38</v>
      </c>
      <c r="G2101" s="23">
        <v>22</v>
      </c>
      <c r="H2101" s="5" t="str">
        <f t="shared" si="65"/>
        <v>Jermaine HyltonSwindon</v>
      </c>
      <c r="I2101" s="23" t="s">
        <v>10900</v>
      </c>
      <c r="J2101" s="23" t="s">
        <v>339</v>
      </c>
    </row>
    <row r="2102" spans="1:10" ht="17.100000000000001">
      <c r="A2102" s="23" t="s">
        <v>10901</v>
      </c>
      <c r="B2102" s="23" t="str">
        <f t="shared" si="64"/>
        <v>Joe Iaciofano</v>
      </c>
      <c r="C2102" s="23" t="s">
        <v>339</v>
      </c>
      <c r="D2102" s="23" t="s">
        <v>7048</v>
      </c>
      <c r="E2102" s="23" t="s">
        <v>149</v>
      </c>
      <c r="F2102" s="23">
        <v>100000053</v>
      </c>
      <c r="G2102" s="23">
        <v>16</v>
      </c>
      <c r="H2102" s="5" t="str">
        <f t="shared" si="65"/>
        <v>Joe IaciofanoNorthampton</v>
      </c>
      <c r="I2102" s="23" t="s">
        <v>8090</v>
      </c>
      <c r="J2102" s="23" t="s">
        <v>339</v>
      </c>
    </row>
    <row r="2103" spans="1:10" ht="17.100000000000001">
      <c r="A2103" s="23" t="s">
        <v>10902</v>
      </c>
      <c r="B2103" s="23" t="str">
        <f t="shared" si="64"/>
        <v>Ellis Iandolo</v>
      </c>
      <c r="C2103" s="23" t="s">
        <v>339</v>
      </c>
      <c r="D2103" s="23" t="s">
        <v>7034</v>
      </c>
      <c r="E2103" s="23" t="s">
        <v>86</v>
      </c>
      <c r="F2103" s="23" t="s">
        <v>7090</v>
      </c>
      <c r="G2103" s="23">
        <v>17</v>
      </c>
      <c r="H2103" s="5" t="str">
        <f t="shared" si="65"/>
        <v>Ellis IandoloSwindon</v>
      </c>
      <c r="I2103" s="23" t="s">
        <v>10903</v>
      </c>
      <c r="J2103" s="23" t="s">
        <v>339</v>
      </c>
    </row>
    <row r="2104" spans="1:10" ht="17.100000000000001">
      <c r="A2104" s="23" t="s">
        <v>10904</v>
      </c>
      <c r="B2104" s="23" t="str">
        <f t="shared" si="64"/>
        <v>Jordon Ibe</v>
      </c>
      <c r="C2104" s="23" t="s">
        <v>7084</v>
      </c>
      <c r="D2104" s="23" t="s">
        <v>10905</v>
      </c>
      <c r="E2104" s="23" t="s">
        <v>57</v>
      </c>
      <c r="F2104" s="23" t="s">
        <v>7125</v>
      </c>
      <c r="G2104" s="23">
        <v>19</v>
      </c>
      <c r="H2104" s="5" t="str">
        <f t="shared" si="65"/>
        <v>Jordon IbeLiverpool</v>
      </c>
      <c r="I2104" s="23" t="s">
        <v>10402</v>
      </c>
      <c r="J2104" s="23" t="s">
        <v>339</v>
      </c>
    </row>
    <row r="2105" spans="1:10" ht="17.100000000000001">
      <c r="A2105" s="23" t="s">
        <v>10906</v>
      </c>
      <c r="B2105" s="23" t="str">
        <f t="shared" si="64"/>
        <v>Jabo Ibehre</v>
      </c>
      <c r="C2105" s="23" t="s">
        <v>7084</v>
      </c>
      <c r="D2105" s="23" t="s">
        <v>7048</v>
      </c>
      <c r="E2105" s="23" t="s">
        <v>370</v>
      </c>
      <c r="F2105" s="23" t="s">
        <v>18</v>
      </c>
      <c r="G2105" s="23">
        <v>32</v>
      </c>
      <c r="H2105" s="5" t="str">
        <f t="shared" si="65"/>
        <v>Jabo IbehreCarlisle</v>
      </c>
      <c r="I2105" s="23" t="s">
        <v>10907</v>
      </c>
      <c r="J2105" s="23" t="s">
        <v>339</v>
      </c>
    </row>
    <row r="2106" spans="1:10" ht="17.100000000000001">
      <c r="A2106" s="23" t="s">
        <v>10908</v>
      </c>
      <c r="B2106" s="23" t="str">
        <f t="shared" si="64"/>
        <v>Ross Ibertson</v>
      </c>
      <c r="C2106" s="23" t="s">
        <v>339</v>
      </c>
      <c r="D2106" s="23" t="s">
        <v>7102</v>
      </c>
      <c r="E2106" s="23" t="s">
        <v>5666</v>
      </c>
      <c r="F2106" s="23" t="s">
        <v>5666</v>
      </c>
      <c r="G2106" s="23">
        <v>18</v>
      </c>
      <c r="H2106" s="5" t="str">
        <f t="shared" si="65"/>
        <v>Ross IbertsonNaN</v>
      </c>
      <c r="I2106" s="23" t="s">
        <v>10527</v>
      </c>
      <c r="J2106" s="23" t="s">
        <v>339</v>
      </c>
    </row>
    <row r="2107" spans="1:10" ht="17.100000000000001">
      <c r="A2107" s="23" t="s">
        <v>10909</v>
      </c>
      <c r="B2107" s="23" t="str">
        <f t="shared" si="64"/>
        <v>Emmanuel Idem</v>
      </c>
      <c r="C2107" s="23" t="s">
        <v>7084</v>
      </c>
      <c r="D2107" s="23" t="s">
        <v>166</v>
      </c>
      <c r="E2107" s="23" t="s">
        <v>116</v>
      </c>
      <c r="F2107" s="23">
        <v>100000051</v>
      </c>
      <c r="G2107" s="23">
        <v>16</v>
      </c>
      <c r="H2107" s="5" t="str">
        <f t="shared" si="65"/>
        <v>Emmanuel IdemAston Villa</v>
      </c>
      <c r="I2107" s="23" t="s">
        <v>7706</v>
      </c>
      <c r="J2107" s="23" t="s">
        <v>339</v>
      </c>
    </row>
    <row r="2108" spans="1:10" ht="17.100000000000001">
      <c r="A2108" s="23" t="s">
        <v>10910</v>
      </c>
      <c r="B2108" s="23" t="str">
        <f t="shared" si="64"/>
        <v>Michael Ihiekwe</v>
      </c>
      <c r="C2108" s="23" t="s">
        <v>339</v>
      </c>
      <c r="D2108" s="23" t="s">
        <v>7051</v>
      </c>
      <c r="E2108" s="23" t="s">
        <v>1243</v>
      </c>
      <c r="F2108" s="23" t="s">
        <v>7081</v>
      </c>
      <c r="G2108" s="23">
        <v>22</v>
      </c>
      <c r="H2108" s="5" t="str">
        <f t="shared" si="65"/>
        <v>Michael IhiekweTranmere</v>
      </c>
      <c r="I2108" s="23" t="s">
        <v>10911</v>
      </c>
      <c r="J2108" s="23" t="s">
        <v>339</v>
      </c>
    </row>
    <row r="2109" spans="1:10" ht="17.100000000000001">
      <c r="A2109" s="23" t="s">
        <v>10912</v>
      </c>
      <c r="B2109" s="23" t="str">
        <f t="shared" si="64"/>
        <v>Uche Ikpeazu</v>
      </c>
      <c r="C2109" s="23" t="s">
        <v>10913</v>
      </c>
      <c r="D2109" s="23" t="s">
        <v>7048</v>
      </c>
      <c r="E2109" s="23" t="s">
        <v>200</v>
      </c>
      <c r="F2109" s="23" t="s">
        <v>38</v>
      </c>
      <c r="G2109" s="23">
        <v>20</v>
      </c>
      <c r="H2109" s="5" t="str">
        <f t="shared" si="65"/>
        <v>Uche IkpeazuPort Vale</v>
      </c>
      <c r="I2109" s="23" t="s">
        <v>10246</v>
      </c>
      <c r="J2109" s="23" t="s">
        <v>339</v>
      </c>
    </row>
    <row r="2110" spans="1:10" ht="17.100000000000001">
      <c r="A2110" s="23" t="s">
        <v>10914</v>
      </c>
      <c r="B2110" s="23" t="str">
        <f t="shared" si="64"/>
        <v>Sam Iles</v>
      </c>
      <c r="C2110" s="23" t="s">
        <v>339</v>
      </c>
      <c r="D2110" s="23" t="s">
        <v>7303</v>
      </c>
      <c r="E2110" s="23" t="s">
        <v>121</v>
      </c>
      <c r="F2110" s="23">
        <v>100000057</v>
      </c>
      <c r="G2110" s="23">
        <v>16</v>
      </c>
      <c r="H2110" s="5" t="str">
        <f t="shared" si="65"/>
        <v>Sam IlesBristol Rovers</v>
      </c>
      <c r="I2110" s="23" t="s">
        <v>7570</v>
      </c>
      <c r="J2110" s="23" t="s">
        <v>339</v>
      </c>
    </row>
    <row r="2111" spans="1:10" ht="17.100000000000001">
      <c r="A2111" s="23" t="s">
        <v>10915</v>
      </c>
      <c r="B2111" s="23" t="str">
        <f t="shared" si="64"/>
        <v>Femi Ilesanmi</v>
      </c>
      <c r="C2111" s="23" t="s">
        <v>339</v>
      </c>
      <c r="D2111" s="23" t="s">
        <v>7059</v>
      </c>
      <c r="E2111" s="23" t="s">
        <v>52</v>
      </c>
      <c r="F2111" s="23" t="s">
        <v>18</v>
      </c>
      <c r="G2111" s="23">
        <v>24</v>
      </c>
      <c r="H2111" s="5" t="str">
        <f t="shared" si="65"/>
        <v>Femi IlesanmiYork</v>
      </c>
      <c r="I2111" s="23" t="s">
        <v>10916</v>
      </c>
      <c r="J2111" s="23" t="s">
        <v>339</v>
      </c>
    </row>
    <row r="2112" spans="1:10" ht="17.100000000000001">
      <c r="A2112" s="23" t="s">
        <v>10917</v>
      </c>
      <c r="B2112" s="23" t="str">
        <f t="shared" si="64"/>
        <v>Rohan Ince</v>
      </c>
      <c r="C2112" s="23" t="s">
        <v>7038</v>
      </c>
      <c r="D2112" s="23" t="s">
        <v>212</v>
      </c>
      <c r="E2112" s="23" t="s">
        <v>229</v>
      </c>
      <c r="F2112" s="23" t="s">
        <v>91</v>
      </c>
      <c r="G2112" s="23">
        <v>22</v>
      </c>
      <c r="H2112" s="5" t="str">
        <f t="shared" si="65"/>
        <v>Rohan InceBrighton</v>
      </c>
      <c r="I2112" s="23" t="s">
        <v>10918</v>
      </c>
      <c r="J2112" s="23" t="s">
        <v>339</v>
      </c>
    </row>
    <row r="2113" spans="1:10" ht="17.100000000000001">
      <c r="A2113" s="23" t="s">
        <v>10919</v>
      </c>
      <c r="B2113" s="23" t="str">
        <f t="shared" si="64"/>
        <v>Tom Ince</v>
      </c>
      <c r="C2113" s="23" t="s">
        <v>339</v>
      </c>
      <c r="D2113" s="23" t="s">
        <v>7124</v>
      </c>
      <c r="E2113" s="23" t="s">
        <v>275</v>
      </c>
      <c r="F2113" s="23" t="s">
        <v>91</v>
      </c>
      <c r="G2113" s="23">
        <v>23</v>
      </c>
      <c r="H2113" s="5" t="str">
        <f t="shared" si="65"/>
        <v>Tom InceDerby</v>
      </c>
      <c r="I2113" s="23" t="s">
        <v>10920</v>
      </c>
      <c r="J2113" s="23" t="s">
        <v>339</v>
      </c>
    </row>
    <row r="2114" spans="1:10" ht="17.100000000000001">
      <c r="A2114" s="23" t="s">
        <v>10921</v>
      </c>
      <c r="B2114" s="23" t="str">
        <f t="shared" ref="B2114:B2177" si="66">MID(A2114 &amp; " " &amp; A2114, FIND(", ", A2114) + 2, LEN(A2114) - FIND(", ", A2114) - 1) &amp; " " &amp; LEFT(A2114, FIND(", ", A2114) - 1)</f>
        <v>Matt Ingram</v>
      </c>
      <c r="C2114" s="23" t="s">
        <v>339</v>
      </c>
      <c r="D2114" s="23" t="s">
        <v>166</v>
      </c>
      <c r="E2114" s="23" t="s">
        <v>3117</v>
      </c>
      <c r="F2114" s="23" t="s">
        <v>18</v>
      </c>
      <c r="G2114" s="23">
        <v>21</v>
      </c>
      <c r="H2114" s="5" t="str">
        <f t="shared" ref="H2114:H2177" si="67">B2114 &amp; E2114</f>
        <v>Matt IngramWycombe</v>
      </c>
      <c r="I2114" s="23" t="s">
        <v>10922</v>
      </c>
      <c r="J2114" s="23" t="s">
        <v>339</v>
      </c>
    </row>
    <row r="2115" spans="1:10" ht="17.100000000000001">
      <c r="A2115" s="23" t="s">
        <v>10923</v>
      </c>
      <c r="B2115" s="23" t="str">
        <f t="shared" si="66"/>
        <v>Nick Ingram</v>
      </c>
      <c r="C2115" s="23" t="s">
        <v>8080</v>
      </c>
      <c r="D2115" s="23" t="s">
        <v>7048</v>
      </c>
      <c r="E2115" s="23" t="s">
        <v>159</v>
      </c>
      <c r="F2115" s="23">
        <v>100000043</v>
      </c>
      <c r="G2115" s="23">
        <v>17</v>
      </c>
      <c r="H2115" s="5" t="str">
        <f t="shared" si="67"/>
        <v>Nick IngramIpswich</v>
      </c>
      <c r="I2115" s="23" t="s">
        <v>8014</v>
      </c>
      <c r="J2115" s="23" t="s">
        <v>339</v>
      </c>
    </row>
    <row r="2116" spans="1:10" ht="17.100000000000001">
      <c r="A2116" s="23" t="s">
        <v>10924</v>
      </c>
      <c r="B2116" s="23" t="str">
        <f t="shared" si="66"/>
        <v>Danny Ings</v>
      </c>
      <c r="C2116" s="23" t="s">
        <v>339</v>
      </c>
      <c r="D2116" s="23" t="s">
        <v>7048</v>
      </c>
      <c r="E2116" s="23" t="s">
        <v>57</v>
      </c>
      <c r="F2116" s="23" t="s">
        <v>7125</v>
      </c>
      <c r="G2116" s="23">
        <v>22</v>
      </c>
      <c r="H2116" s="5" t="str">
        <f t="shared" si="67"/>
        <v>Danny IngsLiverpool</v>
      </c>
      <c r="I2116" s="23" t="s">
        <v>10925</v>
      </c>
      <c r="J2116" s="23" t="s">
        <v>339</v>
      </c>
    </row>
    <row r="2117" spans="1:10" ht="17.100000000000001">
      <c r="A2117" s="23" t="s">
        <v>10926</v>
      </c>
      <c r="B2117" s="23" t="str">
        <f t="shared" si="66"/>
        <v>Ryan Inniss</v>
      </c>
      <c r="C2117" s="23" t="s">
        <v>7626</v>
      </c>
      <c r="D2117" s="23" t="s">
        <v>7051</v>
      </c>
      <c r="E2117" s="23" t="s">
        <v>200</v>
      </c>
      <c r="F2117" s="23" t="s">
        <v>38</v>
      </c>
      <c r="G2117" s="23">
        <v>20</v>
      </c>
      <c r="H2117" s="5" t="str">
        <f t="shared" si="67"/>
        <v>Ryan InnissPort Vale</v>
      </c>
      <c r="I2117" s="23" t="s">
        <v>10927</v>
      </c>
      <c r="J2117" s="23" t="s">
        <v>339</v>
      </c>
    </row>
    <row r="2118" spans="1:10" ht="17.100000000000001">
      <c r="A2118" s="23" t="s">
        <v>10928</v>
      </c>
      <c r="B2118" s="23" t="str">
        <f t="shared" si="66"/>
        <v>Jamie Insall</v>
      </c>
      <c r="C2118" s="23" t="s">
        <v>339</v>
      </c>
      <c r="D2118" s="23" t="s">
        <v>7054</v>
      </c>
      <c r="E2118" s="23" t="s">
        <v>4081</v>
      </c>
      <c r="F2118" s="23" t="s">
        <v>1311</v>
      </c>
      <c r="G2118" s="23">
        <v>22</v>
      </c>
      <c r="H2118" s="5" t="str">
        <f t="shared" si="67"/>
        <v>Jamie InsallHibernian</v>
      </c>
      <c r="I2118" s="23" t="s">
        <v>10929</v>
      </c>
      <c r="J2118" s="23" t="s">
        <v>4798</v>
      </c>
    </row>
    <row r="2119" spans="1:10" ht="17.100000000000001">
      <c r="A2119" s="23" t="s">
        <v>10930</v>
      </c>
      <c r="B2119" s="23" t="str">
        <f t="shared" si="66"/>
        <v>Steven Irwin</v>
      </c>
      <c r="C2119" s="23" t="s">
        <v>339</v>
      </c>
      <c r="D2119" s="23" t="s">
        <v>7429</v>
      </c>
      <c r="E2119" s="23" t="s">
        <v>5666</v>
      </c>
      <c r="F2119" s="23" t="s">
        <v>5666</v>
      </c>
      <c r="G2119" s="23">
        <v>24</v>
      </c>
      <c r="H2119" s="5" t="str">
        <f t="shared" si="67"/>
        <v>Steven IrwinNaN</v>
      </c>
      <c r="I2119" s="23" t="s">
        <v>10931</v>
      </c>
      <c r="J2119" s="23" t="s">
        <v>339</v>
      </c>
    </row>
    <row r="2120" spans="1:10" ht="17.100000000000001">
      <c r="A2120" s="23" t="s">
        <v>10932</v>
      </c>
      <c r="B2120" s="23" t="str">
        <f t="shared" si="66"/>
        <v>Chez Isaac</v>
      </c>
      <c r="C2120" s="23" t="s">
        <v>339</v>
      </c>
      <c r="D2120" s="23" t="s">
        <v>7272</v>
      </c>
      <c r="E2120" s="23" t="s">
        <v>1177</v>
      </c>
      <c r="F2120" s="23" t="s">
        <v>7081</v>
      </c>
      <c r="G2120" s="23">
        <v>22</v>
      </c>
      <c r="H2120" s="5" t="str">
        <f t="shared" si="67"/>
        <v>Chez IsaacBraintree</v>
      </c>
      <c r="I2120" s="23" t="s">
        <v>10933</v>
      </c>
      <c r="J2120" s="23" t="s">
        <v>339</v>
      </c>
    </row>
    <row r="2121" spans="1:10" ht="17.100000000000001">
      <c r="A2121" s="23" t="s">
        <v>10934</v>
      </c>
      <c r="B2121" s="23" t="str">
        <f t="shared" si="66"/>
        <v>Bradley Isaacs</v>
      </c>
      <c r="C2121" s="23" t="s">
        <v>339</v>
      </c>
      <c r="D2121" s="23" t="s">
        <v>7042</v>
      </c>
      <c r="E2121" s="23" t="s">
        <v>5666</v>
      </c>
      <c r="F2121" s="23" t="s">
        <v>5666</v>
      </c>
      <c r="G2121" s="23">
        <v>19</v>
      </c>
      <c r="H2121" s="5" t="str">
        <f t="shared" si="67"/>
        <v>Bradley IsaacsNaN</v>
      </c>
      <c r="I2121" s="23" t="s">
        <v>10935</v>
      </c>
      <c r="J2121" s="23" t="s">
        <v>339</v>
      </c>
    </row>
    <row r="2122" spans="1:10" ht="17.100000000000001">
      <c r="A2122" s="23" t="s">
        <v>10936</v>
      </c>
      <c r="B2122" s="23" t="str">
        <f t="shared" si="66"/>
        <v>Zeli Ismail</v>
      </c>
      <c r="C2122" s="23" t="s">
        <v>10937</v>
      </c>
      <c r="D2122" s="23" t="s">
        <v>7039</v>
      </c>
      <c r="E2122" s="23" t="s">
        <v>412</v>
      </c>
      <c r="F2122" s="23" t="s">
        <v>38</v>
      </c>
      <c r="G2122" s="23">
        <v>21</v>
      </c>
      <c r="H2122" s="5" t="str">
        <f t="shared" si="67"/>
        <v>Zeli IsmailBurton</v>
      </c>
      <c r="I2122" s="23" t="s">
        <v>10938</v>
      </c>
      <c r="J2122" s="23" t="s">
        <v>339</v>
      </c>
    </row>
    <row r="2123" spans="1:10" ht="17.100000000000001">
      <c r="A2123" s="23" t="s">
        <v>10939</v>
      </c>
      <c r="B2123" s="23" t="str">
        <f t="shared" si="66"/>
        <v>Tariq Issa</v>
      </c>
      <c r="C2123" s="23" t="s">
        <v>339</v>
      </c>
      <c r="D2123" s="23" t="s">
        <v>7034</v>
      </c>
      <c r="E2123" s="23" t="s">
        <v>132</v>
      </c>
      <c r="F2123" s="23">
        <v>100000043</v>
      </c>
      <c r="G2123" s="23">
        <v>17</v>
      </c>
      <c r="H2123" s="5" t="str">
        <f t="shared" si="67"/>
        <v>Tariq IssaColchester</v>
      </c>
      <c r="I2123" s="23" t="s">
        <v>7951</v>
      </c>
      <c r="J2123" s="23" t="s">
        <v>339</v>
      </c>
    </row>
    <row r="2124" spans="1:10" ht="17.100000000000001">
      <c r="A2124" s="23" t="s">
        <v>10940</v>
      </c>
      <c r="B2124" s="23" t="str">
        <f t="shared" si="66"/>
        <v>Harry Isted</v>
      </c>
      <c r="C2124" s="23" t="s">
        <v>339</v>
      </c>
      <c r="D2124" s="23" t="s">
        <v>166</v>
      </c>
      <c r="E2124" s="23" t="s">
        <v>141</v>
      </c>
      <c r="F2124" s="23">
        <v>100000051</v>
      </c>
      <c r="G2124" s="23">
        <v>18</v>
      </c>
      <c r="H2124" s="5" t="str">
        <f t="shared" si="67"/>
        <v>Harry IstedSouthampton</v>
      </c>
      <c r="I2124" s="23" t="s">
        <v>8064</v>
      </c>
      <c r="J2124" s="23" t="s">
        <v>339</v>
      </c>
    </row>
    <row r="2125" spans="1:10" ht="17.100000000000001">
      <c r="A2125" s="23" t="s">
        <v>10941</v>
      </c>
      <c r="B2125" s="23" t="str">
        <f t="shared" si="66"/>
        <v>Jonathan Iveson</v>
      </c>
      <c r="C2125" s="23" t="s">
        <v>339</v>
      </c>
      <c r="D2125" s="23" t="s">
        <v>166</v>
      </c>
      <c r="E2125" s="23" t="s">
        <v>455</v>
      </c>
      <c r="F2125" s="23">
        <v>100000046</v>
      </c>
      <c r="G2125" s="23">
        <v>16</v>
      </c>
      <c r="H2125" s="5" t="str">
        <f t="shared" si="67"/>
        <v>Jonathan IvesonDoncaster</v>
      </c>
      <c r="I2125" s="23" t="s">
        <v>7690</v>
      </c>
      <c r="J2125" s="23" t="s">
        <v>339</v>
      </c>
    </row>
    <row r="2126" spans="1:10" ht="17.100000000000001">
      <c r="A2126" s="23" t="s">
        <v>10942</v>
      </c>
      <c r="B2126" s="23" t="str">
        <f t="shared" si="66"/>
        <v>Will Jääskeläinen</v>
      </c>
      <c r="C2126" s="23" t="s">
        <v>10943</v>
      </c>
      <c r="D2126" s="23" t="s">
        <v>166</v>
      </c>
      <c r="E2126" s="23" t="s">
        <v>204</v>
      </c>
      <c r="F2126" s="23">
        <v>100000052</v>
      </c>
      <c r="G2126" s="23">
        <v>16</v>
      </c>
      <c r="H2126" s="5" t="str">
        <f t="shared" si="67"/>
        <v>Will JääskeläinenBolton</v>
      </c>
      <c r="I2126" s="23" t="s">
        <v>7128</v>
      </c>
      <c r="J2126" s="23" t="s">
        <v>339</v>
      </c>
    </row>
    <row r="2127" spans="1:10" ht="17.100000000000001">
      <c r="A2127" s="23" t="s">
        <v>10944</v>
      </c>
      <c r="B2127" s="23" t="str">
        <f t="shared" si="66"/>
        <v>Adam Jackson</v>
      </c>
      <c r="C2127" s="23" t="s">
        <v>339</v>
      </c>
      <c r="D2127" s="23" t="s">
        <v>7051</v>
      </c>
      <c r="E2127" s="23" t="s">
        <v>136</v>
      </c>
      <c r="F2127" s="23">
        <v>100000042</v>
      </c>
      <c r="G2127" s="23">
        <v>21</v>
      </c>
      <c r="H2127" s="5" t="str">
        <f t="shared" si="67"/>
        <v>Adam JacksonMiddlesbrough</v>
      </c>
      <c r="I2127" s="23" t="s">
        <v>10945</v>
      </c>
      <c r="J2127" s="23" t="s">
        <v>339</v>
      </c>
    </row>
    <row r="2128" spans="1:10" ht="17.100000000000001">
      <c r="A2128" s="23" t="s">
        <v>10946</v>
      </c>
      <c r="B2128" s="23" t="str">
        <f t="shared" si="66"/>
        <v>Ben Jackson</v>
      </c>
      <c r="C2128" s="23" t="s">
        <v>339</v>
      </c>
      <c r="D2128" s="23" t="s">
        <v>166</v>
      </c>
      <c r="E2128" s="23" t="s">
        <v>259</v>
      </c>
      <c r="F2128" s="23" t="s">
        <v>7090</v>
      </c>
      <c r="G2128" s="23">
        <v>17</v>
      </c>
      <c r="H2128" s="5" t="str">
        <f t="shared" si="67"/>
        <v>Ben JacksonStevenage</v>
      </c>
      <c r="I2128" s="23" t="s">
        <v>8353</v>
      </c>
      <c r="J2128" s="23" t="s">
        <v>339</v>
      </c>
    </row>
    <row r="2129" spans="1:10" ht="17.100000000000001">
      <c r="A2129" s="23" t="s">
        <v>10946</v>
      </c>
      <c r="B2129" s="23" t="str">
        <f t="shared" si="66"/>
        <v>Ben Jackson</v>
      </c>
      <c r="C2129" s="23" t="s">
        <v>339</v>
      </c>
      <c r="D2129" s="23" t="s">
        <v>7051</v>
      </c>
      <c r="E2129" s="23" t="s">
        <v>5666</v>
      </c>
      <c r="F2129" s="23" t="s">
        <v>5666</v>
      </c>
      <c r="G2129" s="23">
        <v>18</v>
      </c>
      <c r="H2129" s="5" t="str">
        <f t="shared" si="67"/>
        <v>Ben JacksonNaN</v>
      </c>
      <c r="I2129" s="23" t="s">
        <v>10947</v>
      </c>
      <c r="J2129" s="23" t="s">
        <v>339</v>
      </c>
    </row>
    <row r="2130" spans="1:10" ht="17.100000000000001">
      <c r="A2130" s="23" t="s">
        <v>10948</v>
      </c>
      <c r="B2130" s="23" t="str">
        <f t="shared" si="66"/>
        <v>Brad Jackson</v>
      </c>
      <c r="C2130" s="23" t="s">
        <v>339</v>
      </c>
      <c r="D2130" s="23" t="s">
        <v>7039</v>
      </c>
      <c r="E2130" s="23" t="s">
        <v>107</v>
      </c>
      <c r="F2130" s="23">
        <v>100000047</v>
      </c>
      <c r="G2130" s="23">
        <v>18</v>
      </c>
      <c r="H2130" s="5" t="str">
        <f t="shared" si="67"/>
        <v>Brad JacksonBurnley</v>
      </c>
      <c r="I2130" s="23" t="s">
        <v>10361</v>
      </c>
      <c r="J2130" s="23" t="s">
        <v>339</v>
      </c>
    </row>
    <row r="2131" spans="1:10" ht="17.100000000000001">
      <c r="A2131" s="23" t="s">
        <v>10949</v>
      </c>
      <c r="B2131" s="23" t="str">
        <f t="shared" si="66"/>
        <v>Edward Jackson</v>
      </c>
      <c r="C2131" s="23" t="s">
        <v>339</v>
      </c>
      <c r="D2131" s="23" t="s">
        <v>7051</v>
      </c>
      <c r="E2131" s="23" t="s">
        <v>5666</v>
      </c>
      <c r="F2131" s="23" t="s">
        <v>5666</v>
      </c>
      <c r="G2131" s="23">
        <v>18</v>
      </c>
      <c r="H2131" s="5" t="str">
        <f t="shared" si="67"/>
        <v>Edward JacksonNaN</v>
      </c>
      <c r="I2131" s="23" t="s">
        <v>10950</v>
      </c>
      <c r="J2131" s="23" t="s">
        <v>339</v>
      </c>
    </row>
    <row r="2132" spans="1:10" ht="17.100000000000001">
      <c r="A2132" s="23" t="s">
        <v>10951</v>
      </c>
      <c r="B2132" s="23" t="str">
        <f t="shared" si="66"/>
        <v>Joe Jackson</v>
      </c>
      <c r="C2132" s="23" t="s">
        <v>339</v>
      </c>
      <c r="D2132" s="23" t="s">
        <v>7042</v>
      </c>
      <c r="E2132" s="23" t="s">
        <v>5666</v>
      </c>
      <c r="F2132" s="23" t="s">
        <v>5666</v>
      </c>
      <c r="G2132" s="23">
        <v>18</v>
      </c>
      <c r="H2132" s="5" t="str">
        <f t="shared" si="67"/>
        <v>Joe JacksonNaN</v>
      </c>
      <c r="I2132" s="23" t="s">
        <v>10952</v>
      </c>
      <c r="J2132" s="23" t="s">
        <v>339</v>
      </c>
    </row>
    <row r="2133" spans="1:10" ht="17.100000000000001">
      <c r="A2133" s="23" t="s">
        <v>10953</v>
      </c>
      <c r="B2133" s="23" t="str">
        <f t="shared" si="66"/>
        <v>Johnnie Jackson</v>
      </c>
      <c r="C2133" s="23" t="s">
        <v>339</v>
      </c>
      <c r="D2133" s="23" t="s">
        <v>7042</v>
      </c>
      <c r="E2133" s="23" t="s">
        <v>517</v>
      </c>
      <c r="F2133" s="23" t="s">
        <v>91</v>
      </c>
      <c r="G2133" s="23">
        <v>32</v>
      </c>
      <c r="H2133" s="5" t="str">
        <f t="shared" si="67"/>
        <v>Johnnie JacksonCharlton</v>
      </c>
      <c r="I2133" s="23" t="s">
        <v>10954</v>
      </c>
      <c r="J2133" s="23" t="s">
        <v>339</v>
      </c>
    </row>
    <row r="2134" spans="1:10" ht="17.100000000000001">
      <c r="A2134" s="23" t="s">
        <v>10955</v>
      </c>
      <c r="B2134" s="23" t="str">
        <f t="shared" si="66"/>
        <v>Jordan Jackson</v>
      </c>
      <c r="C2134" s="23" t="s">
        <v>339</v>
      </c>
      <c r="D2134" s="23" t="s">
        <v>7039</v>
      </c>
      <c r="E2134" s="23" t="s">
        <v>5666</v>
      </c>
      <c r="F2134" s="23" t="s">
        <v>5666</v>
      </c>
      <c r="G2134" s="23">
        <v>21</v>
      </c>
      <c r="H2134" s="5" t="str">
        <f t="shared" si="67"/>
        <v>Jordan JacksonNaN</v>
      </c>
      <c r="I2134" s="23" t="s">
        <v>7678</v>
      </c>
      <c r="J2134" s="23" t="s">
        <v>339</v>
      </c>
    </row>
    <row r="2135" spans="1:10" ht="17.100000000000001">
      <c r="A2135" s="23" t="s">
        <v>10956</v>
      </c>
      <c r="B2135" s="23" t="str">
        <f t="shared" si="66"/>
        <v>Kayden Jackson</v>
      </c>
      <c r="C2135" s="23" t="s">
        <v>339</v>
      </c>
      <c r="D2135" s="23" t="s">
        <v>7124</v>
      </c>
      <c r="E2135" s="23" t="s">
        <v>2744</v>
      </c>
      <c r="F2135" s="23" t="s">
        <v>7081</v>
      </c>
      <c r="G2135" s="23">
        <v>21</v>
      </c>
      <c r="H2135" s="5" t="str">
        <f t="shared" si="67"/>
        <v>Kayden JacksonWrexham</v>
      </c>
      <c r="I2135" s="23" t="s">
        <v>10957</v>
      </c>
      <c r="J2135" s="23" t="s">
        <v>339</v>
      </c>
    </row>
    <row r="2136" spans="1:10" ht="17.100000000000001">
      <c r="A2136" s="23" t="s">
        <v>10958</v>
      </c>
      <c r="B2136" s="23" t="str">
        <f t="shared" si="66"/>
        <v>Marlon Jackson</v>
      </c>
      <c r="C2136" s="23" t="s">
        <v>7038</v>
      </c>
      <c r="D2136" s="23" t="s">
        <v>7054</v>
      </c>
      <c r="E2136" s="23" t="s">
        <v>1243</v>
      </c>
      <c r="F2136" s="23" t="s">
        <v>7081</v>
      </c>
      <c r="G2136" s="23">
        <v>24</v>
      </c>
      <c r="H2136" s="5" t="str">
        <f t="shared" si="67"/>
        <v>Marlon JacksonTranmere</v>
      </c>
      <c r="I2136" s="23" t="s">
        <v>10857</v>
      </c>
      <c r="J2136" s="23" t="s">
        <v>339</v>
      </c>
    </row>
    <row r="2137" spans="1:10" ht="17.100000000000001">
      <c r="A2137" s="23" t="s">
        <v>10959</v>
      </c>
      <c r="B2137" s="23" t="str">
        <f t="shared" si="66"/>
        <v>Oran Jackson</v>
      </c>
      <c r="C2137" s="23" t="s">
        <v>10960</v>
      </c>
      <c r="D2137" s="23" t="s">
        <v>7051</v>
      </c>
      <c r="E2137" s="23" t="s">
        <v>579</v>
      </c>
      <c r="F2137" s="23">
        <v>100000053</v>
      </c>
      <c r="G2137" s="23">
        <v>16</v>
      </c>
      <c r="H2137" s="5" t="str">
        <f t="shared" si="67"/>
        <v>Oran JacksonMK Dons</v>
      </c>
      <c r="I2137" s="23" t="s">
        <v>7192</v>
      </c>
      <c r="J2137" s="23" t="s">
        <v>339</v>
      </c>
    </row>
    <row r="2138" spans="1:10" ht="17.100000000000001">
      <c r="A2138" s="23" t="s">
        <v>10961</v>
      </c>
      <c r="B2138" s="23" t="str">
        <f t="shared" si="66"/>
        <v>Ryan Jackson</v>
      </c>
      <c r="C2138" s="23" t="s">
        <v>339</v>
      </c>
      <c r="D2138" s="23" t="s">
        <v>7581</v>
      </c>
      <c r="E2138" s="23" t="s">
        <v>217</v>
      </c>
      <c r="F2138" s="23" t="s">
        <v>38</v>
      </c>
      <c r="G2138" s="23">
        <v>24</v>
      </c>
      <c r="H2138" s="5" t="str">
        <f t="shared" si="67"/>
        <v>Ryan JacksonGillingham</v>
      </c>
      <c r="I2138" s="23" t="s">
        <v>10962</v>
      </c>
      <c r="J2138" s="23" t="s">
        <v>339</v>
      </c>
    </row>
    <row r="2139" spans="1:10" ht="17.100000000000001">
      <c r="A2139" s="23" t="s">
        <v>10963</v>
      </c>
      <c r="B2139" s="23" t="str">
        <f t="shared" si="66"/>
        <v>DeVante Jacobs</v>
      </c>
      <c r="C2139" s="23" t="s">
        <v>339</v>
      </c>
      <c r="D2139" s="23" t="s">
        <v>7398</v>
      </c>
      <c r="E2139" s="23" t="s">
        <v>5666</v>
      </c>
      <c r="F2139" s="23" t="s">
        <v>5666</v>
      </c>
      <c r="G2139" s="23">
        <v>18</v>
      </c>
      <c r="H2139" s="5" t="str">
        <f t="shared" si="67"/>
        <v>DeVante JacobsNaN</v>
      </c>
      <c r="I2139" s="23" t="s">
        <v>10964</v>
      </c>
      <c r="J2139" s="23" t="s">
        <v>339</v>
      </c>
    </row>
    <row r="2140" spans="1:10" ht="17.100000000000001">
      <c r="A2140" s="23" t="s">
        <v>10965</v>
      </c>
      <c r="B2140" s="23" t="str">
        <f t="shared" si="66"/>
        <v>Michael Jacobs</v>
      </c>
      <c r="C2140" s="23" t="s">
        <v>339</v>
      </c>
      <c r="D2140" s="23" t="s">
        <v>7366</v>
      </c>
      <c r="E2140" s="23" t="s">
        <v>185</v>
      </c>
      <c r="F2140" s="23" t="s">
        <v>38</v>
      </c>
      <c r="G2140" s="23">
        <v>23</v>
      </c>
      <c r="H2140" s="5" t="str">
        <f t="shared" si="67"/>
        <v>Michael JacobsWigan</v>
      </c>
      <c r="I2140" s="23" t="s">
        <v>10966</v>
      </c>
      <c r="J2140" s="23" t="s">
        <v>339</v>
      </c>
    </row>
    <row r="2141" spans="1:10" ht="17.100000000000001">
      <c r="A2141" s="23" t="s">
        <v>10967</v>
      </c>
      <c r="B2141" s="23" t="str">
        <f t="shared" si="66"/>
        <v>Chace Jacquart</v>
      </c>
      <c r="C2141" s="23" t="s">
        <v>339</v>
      </c>
      <c r="D2141" s="23" t="s">
        <v>7272</v>
      </c>
      <c r="E2141" s="23" t="s">
        <v>1675</v>
      </c>
      <c r="F2141" s="23" t="s">
        <v>10968</v>
      </c>
      <c r="G2141" s="23">
        <v>19</v>
      </c>
      <c r="H2141" s="5" t="str">
        <f t="shared" si="67"/>
        <v>Chace JacquartPortimonense</v>
      </c>
      <c r="I2141" s="23" t="s">
        <v>10468</v>
      </c>
      <c r="J2141" s="23" t="s">
        <v>3995</v>
      </c>
    </row>
    <row r="2142" spans="1:10" ht="17.100000000000001">
      <c r="A2142" s="23" t="s">
        <v>10969</v>
      </c>
      <c r="B2142" s="23" t="str">
        <f t="shared" si="66"/>
        <v>Phil Jagielka</v>
      </c>
      <c r="C2142" s="23" t="s">
        <v>10496</v>
      </c>
      <c r="D2142" s="23" t="s">
        <v>7051</v>
      </c>
      <c r="E2142" s="23" t="s">
        <v>329</v>
      </c>
      <c r="F2142" s="23" t="s">
        <v>7125</v>
      </c>
      <c r="G2142" s="23">
        <v>32</v>
      </c>
      <c r="H2142" s="5" t="str">
        <f t="shared" si="67"/>
        <v>Phil JagielkaEverton</v>
      </c>
      <c r="I2142" s="23" t="s">
        <v>10970</v>
      </c>
      <c r="J2142" s="23" t="s">
        <v>339</v>
      </c>
    </row>
    <row r="2143" spans="1:10" ht="33.950000000000003">
      <c r="A2143" s="23" t="s">
        <v>10971</v>
      </c>
      <c r="B2143" s="23" t="str">
        <f t="shared" si="66"/>
        <v>Ben Jago</v>
      </c>
      <c r="C2143" s="23" t="s">
        <v>339</v>
      </c>
      <c r="D2143" s="23" t="s">
        <v>7140</v>
      </c>
      <c r="E2143" s="23" t="s">
        <v>1561</v>
      </c>
      <c r="F2143" s="23" t="s">
        <v>7035</v>
      </c>
      <c r="G2143" s="23">
        <v>18</v>
      </c>
      <c r="H2143" s="5" t="str">
        <f t="shared" si="67"/>
        <v>Ben JagoHyde</v>
      </c>
      <c r="I2143" s="23" t="s">
        <v>8787</v>
      </c>
      <c r="J2143" s="23" t="s">
        <v>339</v>
      </c>
    </row>
    <row r="2144" spans="1:10" ht="17.100000000000001">
      <c r="A2144" s="23" t="s">
        <v>10972</v>
      </c>
      <c r="B2144" s="23" t="str">
        <f t="shared" si="66"/>
        <v>Shwan Jalal</v>
      </c>
      <c r="C2144" s="23" t="s">
        <v>10973</v>
      </c>
      <c r="D2144" s="23" t="s">
        <v>166</v>
      </c>
      <c r="E2144" s="23" t="s">
        <v>1308</v>
      </c>
      <c r="F2144" s="23" t="s">
        <v>7081</v>
      </c>
      <c r="G2144" s="23">
        <v>31</v>
      </c>
      <c r="H2144" s="5" t="str">
        <f t="shared" si="67"/>
        <v>Shwan JalalMacclesfield</v>
      </c>
      <c r="I2144" s="23" t="s">
        <v>10974</v>
      </c>
      <c r="J2144" s="23" t="s">
        <v>339</v>
      </c>
    </row>
    <row r="2145" spans="1:10" ht="17.100000000000001">
      <c r="A2145" s="23" t="s">
        <v>10975</v>
      </c>
      <c r="B2145" s="23" t="str">
        <f t="shared" si="66"/>
        <v>Bradley James</v>
      </c>
      <c r="C2145" s="23" t="s">
        <v>339</v>
      </c>
      <c r="D2145" s="23" t="s">
        <v>166</v>
      </c>
      <c r="E2145" s="23" t="s">
        <v>136</v>
      </c>
      <c r="F2145" s="23">
        <v>100000051</v>
      </c>
      <c r="G2145" s="23">
        <v>15</v>
      </c>
      <c r="H2145" s="5" t="str">
        <f t="shared" si="67"/>
        <v>Bradley JamesMiddlesbrough</v>
      </c>
      <c r="I2145" s="23" t="s">
        <v>8540</v>
      </c>
      <c r="J2145" s="23" t="s">
        <v>339</v>
      </c>
    </row>
    <row r="2146" spans="1:10" ht="17.100000000000001">
      <c r="A2146" s="23" t="s">
        <v>10976</v>
      </c>
      <c r="B2146" s="23" t="str">
        <f t="shared" si="66"/>
        <v>Cameron James</v>
      </c>
      <c r="C2146" s="23" t="s">
        <v>339</v>
      </c>
      <c r="D2146" s="23" t="s">
        <v>7462</v>
      </c>
      <c r="E2146" s="23" t="s">
        <v>132</v>
      </c>
      <c r="F2146" s="23">
        <v>100000043</v>
      </c>
      <c r="G2146" s="23">
        <v>17</v>
      </c>
      <c r="H2146" s="5" t="str">
        <f t="shared" si="67"/>
        <v>Cameron JamesColchester</v>
      </c>
      <c r="I2146" s="23" t="s">
        <v>10977</v>
      </c>
      <c r="J2146" s="23" t="s">
        <v>339</v>
      </c>
    </row>
    <row r="2147" spans="1:10" ht="17.100000000000001">
      <c r="A2147" s="23" t="s">
        <v>10978</v>
      </c>
      <c r="B2147" s="23" t="str">
        <f t="shared" si="66"/>
        <v>Kingsley James</v>
      </c>
      <c r="C2147" s="23" t="s">
        <v>339</v>
      </c>
      <c r="D2147" s="23" t="s">
        <v>7042</v>
      </c>
      <c r="E2147" s="23" t="s">
        <v>1146</v>
      </c>
      <c r="F2147" s="23" t="s">
        <v>7081</v>
      </c>
      <c r="G2147" s="23">
        <v>23</v>
      </c>
      <c r="H2147" s="5" t="str">
        <f t="shared" si="67"/>
        <v>Kingsley JamesFC Halifax</v>
      </c>
      <c r="I2147" s="23" t="s">
        <v>9881</v>
      </c>
      <c r="J2147" s="23" t="s">
        <v>339</v>
      </c>
    </row>
    <row r="2148" spans="1:10" ht="17.100000000000001">
      <c r="A2148" s="23" t="s">
        <v>10979</v>
      </c>
      <c r="B2148" s="23" t="str">
        <f t="shared" si="66"/>
        <v>Luke James</v>
      </c>
      <c r="C2148" s="23" t="s">
        <v>339</v>
      </c>
      <c r="D2148" s="23" t="s">
        <v>7054</v>
      </c>
      <c r="E2148" s="23" t="s">
        <v>496</v>
      </c>
      <c r="F2148" s="23" t="s">
        <v>38</v>
      </c>
      <c r="G2148" s="23">
        <v>20</v>
      </c>
      <c r="H2148" s="5" t="str">
        <f t="shared" si="67"/>
        <v>Luke JamesBradford City</v>
      </c>
      <c r="I2148" s="23" t="s">
        <v>10980</v>
      </c>
      <c r="J2148" s="23" t="s">
        <v>339</v>
      </c>
    </row>
    <row r="2149" spans="1:10" ht="17.100000000000001">
      <c r="A2149" s="23" t="s">
        <v>10981</v>
      </c>
      <c r="B2149" s="23" t="str">
        <f t="shared" si="66"/>
        <v>Matty James</v>
      </c>
      <c r="C2149" s="23" t="s">
        <v>339</v>
      </c>
      <c r="D2149" s="23" t="s">
        <v>7042</v>
      </c>
      <c r="E2149" s="23" t="s">
        <v>357</v>
      </c>
      <c r="F2149" s="23" t="s">
        <v>7125</v>
      </c>
      <c r="G2149" s="23">
        <v>23</v>
      </c>
      <c r="H2149" s="5" t="str">
        <f t="shared" si="67"/>
        <v>Matty JamesLeicester</v>
      </c>
      <c r="I2149" s="23" t="s">
        <v>10982</v>
      </c>
      <c r="J2149" s="23" t="s">
        <v>339</v>
      </c>
    </row>
    <row r="2150" spans="1:10" ht="17.100000000000001">
      <c r="A2150" s="23" t="s">
        <v>10983</v>
      </c>
      <c r="B2150" s="23" t="str">
        <f t="shared" si="66"/>
        <v>Reece James</v>
      </c>
      <c r="C2150" s="23" t="s">
        <v>339</v>
      </c>
      <c r="D2150" s="23" t="s">
        <v>7059</v>
      </c>
      <c r="E2150" s="23" t="s">
        <v>185</v>
      </c>
      <c r="F2150" s="23" t="s">
        <v>38</v>
      </c>
      <c r="G2150" s="23">
        <v>21</v>
      </c>
      <c r="H2150" s="5" t="str">
        <f t="shared" si="67"/>
        <v>Reece JamesWigan</v>
      </c>
      <c r="I2150" s="23" t="s">
        <v>10984</v>
      </c>
      <c r="J2150" s="23" t="s">
        <v>339</v>
      </c>
    </row>
    <row r="2151" spans="1:10" ht="17.100000000000001">
      <c r="A2151" s="23" t="s">
        <v>10985</v>
      </c>
      <c r="B2151" s="23" t="str">
        <f t="shared" si="66"/>
        <v>Steven James</v>
      </c>
      <c r="C2151" s="23" t="s">
        <v>339</v>
      </c>
      <c r="D2151" s="23" t="s">
        <v>166</v>
      </c>
      <c r="E2151" s="23" t="s">
        <v>397</v>
      </c>
      <c r="F2151" s="23" t="s">
        <v>7090</v>
      </c>
      <c r="G2151" s="23">
        <v>20</v>
      </c>
      <c r="H2151" s="5" t="str">
        <f t="shared" si="67"/>
        <v>Steven JamesPreston</v>
      </c>
      <c r="I2151" s="23" t="s">
        <v>9307</v>
      </c>
      <c r="J2151" s="23" t="s">
        <v>339</v>
      </c>
    </row>
    <row r="2152" spans="1:10" ht="33.950000000000003">
      <c r="A2152" s="23" t="s">
        <v>10986</v>
      </c>
      <c r="B2152" s="23" t="str">
        <f t="shared" si="66"/>
        <v>Aaron Jameson</v>
      </c>
      <c r="C2152" s="23" t="s">
        <v>339</v>
      </c>
      <c r="D2152" s="23" t="s">
        <v>166</v>
      </c>
      <c r="E2152" s="23" t="s">
        <v>2985</v>
      </c>
      <c r="F2152" s="23" t="s">
        <v>7035</v>
      </c>
      <c r="G2152" s="23">
        <v>25</v>
      </c>
      <c r="H2152" s="5" t="str">
        <f t="shared" si="67"/>
        <v>Aaron JamesonBuxton</v>
      </c>
      <c r="I2152" s="23" t="s">
        <v>10987</v>
      </c>
      <c r="J2152" s="23" t="s">
        <v>339</v>
      </c>
    </row>
    <row r="2153" spans="1:10" ht="17.100000000000001">
      <c r="A2153" s="23" t="s">
        <v>10988</v>
      </c>
      <c r="B2153" s="23" t="str">
        <f t="shared" si="66"/>
        <v>Thomas Jarrald</v>
      </c>
      <c r="C2153" s="23" t="s">
        <v>339</v>
      </c>
      <c r="D2153" s="23" t="s">
        <v>7051</v>
      </c>
      <c r="E2153" s="23" t="s">
        <v>37</v>
      </c>
      <c r="F2153" s="23">
        <v>100000044</v>
      </c>
      <c r="G2153" s="23">
        <v>17</v>
      </c>
      <c r="H2153" s="5" t="str">
        <f t="shared" si="67"/>
        <v>Thomas JarraldChesterfield</v>
      </c>
      <c r="I2153" s="23" t="s">
        <v>8070</v>
      </c>
      <c r="J2153" s="23" t="s">
        <v>339</v>
      </c>
    </row>
    <row r="2154" spans="1:10" ht="17.100000000000001">
      <c r="A2154" s="23" t="s">
        <v>10989</v>
      </c>
      <c r="B2154" s="23" t="str">
        <f t="shared" si="66"/>
        <v>Daniel Jarvis</v>
      </c>
      <c r="C2154" s="23" t="s">
        <v>339</v>
      </c>
      <c r="D2154" s="23" t="s">
        <v>7042</v>
      </c>
      <c r="E2154" s="23" t="s">
        <v>73</v>
      </c>
      <c r="F2154" s="23" t="s">
        <v>7090</v>
      </c>
      <c r="G2154" s="23">
        <v>16</v>
      </c>
      <c r="H2154" s="5" t="str">
        <f t="shared" si="67"/>
        <v>Daniel JarvisPeterborough</v>
      </c>
      <c r="I2154" s="23" t="s">
        <v>8906</v>
      </c>
      <c r="J2154" s="23" t="s">
        <v>339</v>
      </c>
    </row>
    <row r="2155" spans="1:10" ht="17.100000000000001">
      <c r="A2155" s="23" t="s">
        <v>10989</v>
      </c>
      <c r="B2155" s="23" t="str">
        <f t="shared" si="66"/>
        <v>Daniel Jarvis</v>
      </c>
      <c r="C2155" s="23" t="s">
        <v>339</v>
      </c>
      <c r="D2155" s="23" t="s">
        <v>7042</v>
      </c>
      <c r="E2155" s="23" t="s">
        <v>537</v>
      </c>
      <c r="F2155" s="23">
        <v>100000051</v>
      </c>
      <c r="G2155" s="23">
        <v>17</v>
      </c>
      <c r="H2155" s="5" t="str">
        <f t="shared" si="67"/>
        <v>Daniel JarvisStoke</v>
      </c>
      <c r="I2155" s="23" t="s">
        <v>10990</v>
      </c>
      <c r="J2155" s="23" t="s">
        <v>339</v>
      </c>
    </row>
    <row r="2156" spans="1:10" ht="17.100000000000001">
      <c r="A2156" s="23" t="s">
        <v>10991</v>
      </c>
      <c r="B2156" s="23" t="str">
        <f t="shared" si="66"/>
        <v>Matt Jarvis</v>
      </c>
      <c r="C2156" s="23" t="s">
        <v>339</v>
      </c>
      <c r="D2156" s="23" t="s">
        <v>7039</v>
      </c>
      <c r="E2156" s="23" t="s">
        <v>657</v>
      </c>
      <c r="F2156" s="23" t="s">
        <v>7125</v>
      </c>
      <c r="G2156" s="23">
        <v>29</v>
      </c>
      <c r="H2156" s="5" t="str">
        <f t="shared" si="67"/>
        <v>Matt JarvisNorwich</v>
      </c>
      <c r="I2156" s="23" t="s">
        <v>10992</v>
      </c>
      <c r="J2156" s="23" t="s">
        <v>339</v>
      </c>
    </row>
    <row r="2157" spans="1:10" ht="17.100000000000001">
      <c r="A2157" s="23" t="s">
        <v>10993</v>
      </c>
      <c r="B2157" s="23" t="str">
        <f t="shared" si="66"/>
        <v>Seika Jatta</v>
      </c>
      <c r="C2157" s="23" t="s">
        <v>339</v>
      </c>
      <c r="D2157" s="23" t="s">
        <v>7048</v>
      </c>
      <c r="E2157" s="23" t="s">
        <v>290</v>
      </c>
      <c r="F2157" s="23">
        <v>100000043</v>
      </c>
      <c r="G2157" s="23">
        <v>18</v>
      </c>
      <c r="H2157" s="5" t="str">
        <f t="shared" si="67"/>
        <v>Seika JattaBrentford</v>
      </c>
      <c r="I2157" s="23" t="s">
        <v>9058</v>
      </c>
      <c r="J2157" s="23" t="s">
        <v>339</v>
      </c>
    </row>
    <row r="2158" spans="1:10" ht="17.100000000000001">
      <c r="A2158" s="23" t="s">
        <v>10994</v>
      </c>
      <c r="B2158" s="23" t="str">
        <f t="shared" si="66"/>
        <v>Matt Jay</v>
      </c>
      <c r="C2158" s="23" t="s">
        <v>339</v>
      </c>
      <c r="D2158" s="23" t="s">
        <v>7054</v>
      </c>
      <c r="E2158" s="23" t="s">
        <v>177</v>
      </c>
      <c r="F2158" s="23" t="s">
        <v>7090</v>
      </c>
      <c r="G2158" s="23">
        <v>19</v>
      </c>
      <c r="H2158" s="5" t="str">
        <f t="shared" si="67"/>
        <v>Matt JayExeter</v>
      </c>
      <c r="I2158" s="23" t="s">
        <v>7868</v>
      </c>
      <c r="J2158" s="23" t="s">
        <v>339</v>
      </c>
    </row>
    <row r="2159" spans="1:10" ht="17.100000000000001">
      <c r="A2159" s="23" t="s">
        <v>10995</v>
      </c>
      <c r="B2159" s="23" t="str">
        <f t="shared" si="66"/>
        <v>George Jeacock</v>
      </c>
      <c r="C2159" s="23" t="s">
        <v>339</v>
      </c>
      <c r="D2159" s="23" t="s">
        <v>7054</v>
      </c>
      <c r="E2159" s="23" t="s">
        <v>190</v>
      </c>
      <c r="F2159" s="23">
        <v>100000054</v>
      </c>
      <c r="G2159" s="23">
        <v>17</v>
      </c>
      <c r="H2159" s="5" t="str">
        <f t="shared" si="67"/>
        <v>George JeacockOxford</v>
      </c>
      <c r="I2159" s="23" t="s">
        <v>10443</v>
      </c>
      <c r="J2159" s="23" t="s">
        <v>339</v>
      </c>
    </row>
    <row r="2160" spans="1:10" ht="17.100000000000001">
      <c r="A2160" s="23" t="s">
        <v>10996</v>
      </c>
      <c r="B2160" s="23" t="str">
        <f t="shared" si="66"/>
        <v>Jack Jebb</v>
      </c>
      <c r="C2160" s="23" t="s">
        <v>339</v>
      </c>
      <c r="D2160" s="23" t="s">
        <v>7102</v>
      </c>
      <c r="E2160" s="23" t="s">
        <v>259</v>
      </c>
      <c r="F2160" s="23" t="s">
        <v>7090</v>
      </c>
      <c r="G2160" s="23">
        <v>19</v>
      </c>
      <c r="H2160" s="5" t="str">
        <f t="shared" si="67"/>
        <v>Jack JebbStevenage</v>
      </c>
      <c r="I2160" s="23" t="s">
        <v>9045</v>
      </c>
      <c r="J2160" s="23" t="s">
        <v>339</v>
      </c>
    </row>
    <row r="2161" spans="1:10" ht="17.100000000000001">
      <c r="A2161" s="23" t="s">
        <v>10997</v>
      </c>
      <c r="B2161" s="23" t="str">
        <f t="shared" si="66"/>
        <v>Shaun Jeffers</v>
      </c>
      <c r="C2161" s="23" t="s">
        <v>339</v>
      </c>
      <c r="D2161" s="23" t="s">
        <v>7034</v>
      </c>
      <c r="E2161" s="23" t="s">
        <v>17</v>
      </c>
      <c r="F2161" s="23" t="s">
        <v>18</v>
      </c>
      <c r="G2161" s="23">
        <v>23</v>
      </c>
      <c r="H2161" s="5" t="str">
        <f t="shared" si="67"/>
        <v>Shaun JeffersYeovil</v>
      </c>
      <c r="I2161" s="23" t="s">
        <v>10998</v>
      </c>
      <c r="J2161" s="23" t="s">
        <v>339</v>
      </c>
    </row>
    <row r="2162" spans="1:10" ht="17.100000000000001">
      <c r="A2162" s="23" t="s">
        <v>10999</v>
      </c>
      <c r="B2162" s="23" t="str">
        <f t="shared" si="66"/>
        <v>Sam Jefferson</v>
      </c>
      <c r="C2162" s="23" t="s">
        <v>339</v>
      </c>
      <c r="D2162" s="23" t="s">
        <v>7059</v>
      </c>
      <c r="E2162" s="23" t="s">
        <v>52</v>
      </c>
      <c r="F2162" s="23" t="s">
        <v>7090</v>
      </c>
      <c r="G2162" s="23">
        <v>17</v>
      </c>
      <c r="H2162" s="5" t="str">
        <f t="shared" si="67"/>
        <v>Sam JeffersonYork</v>
      </c>
      <c r="I2162" s="23" t="s">
        <v>7904</v>
      </c>
      <c r="J2162" s="23" t="s">
        <v>339</v>
      </c>
    </row>
    <row r="2163" spans="1:10" ht="17.100000000000001">
      <c r="A2163" s="23" t="s">
        <v>11000</v>
      </c>
      <c r="B2163" s="23" t="str">
        <f t="shared" si="66"/>
        <v>Jack Jeffery</v>
      </c>
      <c r="C2163" s="23" t="s">
        <v>339</v>
      </c>
      <c r="D2163" s="23" t="s">
        <v>7042</v>
      </c>
      <c r="E2163" s="23" t="s">
        <v>5666</v>
      </c>
      <c r="F2163" s="23" t="s">
        <v>5666</v>
      </c>
      <c r="G2163" s="23">
        <v>19</v>
      </c>
      <c r="H2163" s="5" t="str">
        <f t="shared" si="67"/>
        <v>Jack JefferyNaN</v>
      </c>
      <c r="I2163" s="23" t="s">
        <v>11001</v>
      </c>
      <c r="J2163" s="23" t="s">
        <v>339</v>
      </c>
    </row>
    <row r="2164" spans="1:10" ht="17.100000000000001">
      <c r="A2164" s="23" t="s">
        <v>11002</v>
      </c>
      <c r="B2164" s="23" t="str">
        <f t="shared" si="66"/>
        <v>Ben Jefford</v>
      </c>
      <c r="C2164" s="23" t="s">
        <v>339</v>
      </c>
      <c r="D2164" s="23" t="s">
        <v>7194</v>
      </c>
      <c r="E2164" s="23" t="s">
        <v>1883</v>
      </c>
      <c r="F2164" s="23" t="s">
        <v>7081</v>
      </c>
      <c r="G2164" s="23">
        <v>20</v>
      </c>
      <c r="H2164" s="5" t="str">
        <f t="shared" si="67"/>
        <v>Ben JeffordWelling</v>
      </c>
      <c r="I2164" s="23" t="s">
        <v>9595</v>
      </c>
      <c r="J2164" s="23" t="s">
        <v>339</v>
      </c>
    </row>
    <row r="2165" spans="1:10" ht="17.100000000000001">
      <c r="A2165" s="23" t="s">
        <v>11003</v>
      </c>
      <c r="B2165" s="23" t="str">
        <f t="shared" si="66"/>
        <v>Logan Jeffs</v>
      </c>
      <c r="C2165" s="23" t="s">
        <v>339</v>
      </c>
      <c r="D2165" s="23" t="s">
        <v>7462</v>
      </c>
      <c r="E2165" s="23" t="s">
        <v>376</v>
      </c>
      <c r="F2165" s="23">
        <v>100000043</v>
      </c>
      <c r="G2165" s="23">
        <v>17</v>
      </c>
      <c r="H2165" s="5" t="str">
        <f t="shared" si="67"/>
        <v>Logan JeffsBarnsley</v>
      </c>
      <c r="I2165" s="23" t="s">
        <v>8054</v>
      </c>
      <c r="J2165" s="23" t="s">
        <v>339</v>
      </c>
    </row>
    <row r="2166" spans="1:10" ht="17.100000000000001">
      <c r="A2166" s="23" t="s">
        <v>11004</v>
      </c>
      <c r="B2166" s="23" t="str">
        <f t="shared" si="66"/>
        <v>Charlie Jemson</v>
      </c>
      <c r="C2166" s="23" t="s">
        <v>339</v>
      </c>
      <c r="D2166" s="23" t="s">
        <v>7051</v>
      </c>
      <c r="E2166" s="23" t="s">
        <v>332</v>
      </c>
      <c r="F2166" s="23">
        <v>100000052</v>
      </c>
      <c r="G2166" s="23">
        <v>16</v>
      </c>
      <c r="H2166" s="5" t="str">
        <f t="shared" si="67"/>
        <v>Charlie JemsonNottm Forest</v>
      </c>
      <c r="I2166" s="23" t="s">
        <v>8448</v>
      </c>
      <c r="J2166" s="23" t="s">
        <v>339</v>
      </c>
    </row>
    <row r="2167" spans="1:10" ht="17.100000000000001">
      <c r="A2167" s="23" t="s">
        <v>11005</v>
      </c>
      <c r="B2167" s="23" t="str">
        <f t="shared" si="66"/>
        <v>Alec Jenkins</v>
      </c>
      <c r="C2167" s="23" t="s">
        <v>9053</v>
      </c>
      <c r="D2167" s="23" t="s">
        <v>7048</v>
      </c>
      <c r="E2167" s="23" t="s">
        <v>1675</v>
      </c>
      <c r="F2167" s="23">
        <v>100000098</v>
      </c>
      <c r="G2167" s="23">
        <v>17</v>
      </c>
      <c r="H2167" s="5" t="str">
        <f t="shared" si="67"/>
        <v>Alec JenkinsPortimonense</v>
      </c>
      <c r="I2167" s="23" t="s">
        <v>7268</v>
      </c>
      <c r="J2167" s="23" t="s">
        <v>3995</v>
      </c>
    </row>
    <row r="2168" spans="1:10" ht="17.100000000000001">
      <c r="A2168" s="23" t="s">
        <v>11006</v>
      </c>
      <c r="B2168" s="23" t="str">
        <f t="shared" si="66"/>
        <v>James Jenkins</v>
      </c>
      <c r="C2168" s="23" t="s">
        <v>339</v>
      </c>
      <c r="D2168" s="23" t="s">
        <v>7034</v>
      </c>
      <c r="E2168" s="23" t="s">
        <v>5666</v>
      </c>
      <c r="F2168" s="23" t="s">
        <v>5666</v>
      </c>
      <c r="G2168" s="23">
        <v>19</v>
      </c>
      <c r="H2168" s="5" t="str">
        <f t="shared" si="67"/>
        <v>James JenkinsNaN</v>
      </c>
      <c r="I2168" s="23" t="s">
        <v>11007</v>
      </c>
      <c r="J2168" s="23" t="s">
        <v>339</v>
      </c>
    </row>
    <row r="2169" spans="1:10" ht="17.100000000000001">
      <c r="A2169" s="23" t="s">
        <v>11008</v>
      </c>
      <c r="B2169" s="23" t="str">
        <f t="shared" si="66"/>
        <v>Ross Jenkins</v>
      </c>
      <c r="C2169" s="23" t="s">
        <v>339</v>
      </c>
      <c r="D2169" s="23" t="s">
        <v>212</v>
      </c>
      <c r="E2169" s="23" t="s">
        <v>1358</v>
      </c>
      <c r="F2169" s="23" t="s">
        <v>18</v>
      </c>
      <c r="G2169" s="23">
        <v>24</v>
      </c>
      <c r="H2169" s="5" t="str">
        <f t="shared" si="67"/>
        <v>Ross JenkinsCrawley</v>
      </c>
      <c r="I2169" s="23" t="s">
        <v>9551</v>
      </c>
      <c r="J2169" s="23" t="s">
        <v>339</v>
      </c>
    </row>
    <row r="2170" spans="1:10" ht="17.100000000000001">
      <c r="A2170" s="23" t="s">
        <v>11009</v>
      </c>
      <c r="B2170" s="23" t="str">
        <f t="shared" si="66"/>
        <v>Carl Jenkinson</v>
      </c>
      <c r="C2170" s="23" t="s">
        <v>10943</v>
      </c>
      <c r="D2170" s="23" t="s">
        <v>7462</v>
      </c>
      <c r="E2170" s="23" t="s">
        <v>127</v>
      </c>
      <c r="F2170" s="23" t="s">
        <v>7125</v>
      </c>
      <c r="G2170" s="23">
        <v>23</v>
      </c>
      <c r="H2170" s="5" t="str">
        <f t="shared" si="67"/>
        <v>Carl JenkinsonWest Ham</v>
      </c>
      <c r="I2170" s="23" t="s">
        <v>11010</v>
      </c>
      <c r="J2170" s="23" t="s">
        <v>339</v>
      </c>
    </row>
    <row r="2171" spans="1:10" ht="17.100000000000001">
      <c r="A2171" s="23" t="s">
        <v>11011</v>
      </c>
      <c r="B2171" s="23" t="str">
        <f t="shared" si="66"/>
        <v>Robbie Jenkinson</v>
      </c>
      <c r="C2171" s="23" t="s">
        <v>339</v>
      </c>
      <c r="D2171" s="23" t="s">
        <v>7051</v>
      </c>
      <c r="E2171" s="23" t="s">
        <v>27</v>
      </c>
      <c r="F2171" s="23">
        <v>100000056</v>
      </c>
      <c r="G2171" s="23">
        <v>16</v>
      </c>
      <c r="H2171" s="5" t="str">
        <f t="shared" si="67"/>
        <v>Robbie JenkinsonMorecambe</v>
      </c>
      <c r="I2171" s="23" t="s">
        <v>9645</v>
      </c>
      <c r="J2171" s="23" t="s">
        <v>339</v>
      </c>
    </row>
    <row r="2172" spans="1:10" ht="17.100000000000001">
      <c r="A2172" s="23" t="s">
        <v>11012</v>
      </c>
      <c r="B2172" s="23" t="str">
        <f t="shared" si="66"/>
        <v>Connor Jennings</v>
      </c>
      <c r="C2172" s="23" t="s">
        <v>339</v>
      </c>
      <c r="D2172" s="23" t="s">
        <v>7048</v>
      </c>
      <c r="E2172" s="23" t="s">
        <v>2744</v>
      </c>
      <c r="F2172" s="23" t="s">
        <v>7081</v>
      </c>
      <c r="G2172" s="23">
        <v>23</v>
      </c>
      <c r="H2172" s="5" t="str">
        <f t="shared" si="67"/>
        <v>Connor JenningsWrexham</v>
      </c>
      <c r="I2172" s="23" t="s">
        <v>10283</v>
      </c>
      <c r="J2172" s="23" t="s">
        <v>339</v>
      </c>
    </row>
    <row r="2173" spans="1:10" ht="17.100000000000001">
      <c r="A2173" s="23" t="s">
        <v>11013</v>
      </c>
      <c r="B2173" s="23" t="str">
        <f t="shared" si="66"/>
        <v>Dale Jennings</v>
      </c>
      <c r="C2173" s="23" t="s">
        <v>339</v>
      </c>
      <c r="D2173" s="23" t="s">
        <v>7481</v>
      </c>
      <c r="E2173" s="23" t="s">
        <v>579</v>
      </c>
      <c r="F2173" s="23" t="s">
        <v>7090</v>
      </c>
      <c r="G2173" s="23">
        <v>22</v>
      </c>
      <c r="H2173" s="5" t="str">
        <f t="shared" si="67"/>
        <v>Dale JenningsMK Dons</v>
      </c>
      <c r="I2173" s="23" t="s">
        <v>11014</v>
      </c>
      <c r="J2173" s="23" t="s">
        <v>339</v>
      </c>
    </row>
    <row r="2174" spans="1:10" ht="17.100000000000001">
      <c r="A2174" s="23" t="s">
        <v>11015</v>
      </c>
      <c r="B2174" s="23" t="str">
        <f t="shared" si="66"/>
        <v>James Jennings</v>
      </c>
      <c r="C2174" s="23" t="s">
        <v>339</v>
      </c>
      <c r="D2174" s="23" t="s">
        <v>7059</v>
      </c>
      <c r="E2174" s="23" t="s">
        <v>627</v>
      </c>
      <c r="F2174" s="23" t="s">
        <v>7081</v>
      </c>
      <c r="G2174" s="23">
        <v>27</v>
      </c>
      <c r="H2174" s="5" t="str">
        <f t="shared" si="67"/>
        <v>James JenningsForest Green</v>
      </c>
      <c r="I2174" s="23" t="s">
        <v>11016</v>
      </c>
      <c r="J2174" s="23" t="s">
        <v>339</v>
      </c>
    </row>
    <row r="2175" spans="1:10" ht="17.100000000000001">
      <c r="A2175" s="23" t="s">
        <v>11017</v>
      </c>
      <c r="B2175" s="23" t="str">
        <f t="shared" si="66"/>
        <v>Ryan Jennings</v>
      </c>
      <c r="C2175" s="23" t="s">
        <v>339</v>
      </c>
      <c r="D2175" s="23" t="s">
        <v>7153</v>
      </c>
      <c r="E2175" s="23" t="s">
        <v>185</v>
      </c>
      <c r="F2175" s="23">
        <v>100000047</v>
      </c>
      <c r="G2175" s="23">
        <v>19</v>
      </c>
      <c r="H2175" s="5" t="str">
        <f t="shared" si="67"/>
        <v>Ryan JenningsWigan</v>
      </c>
      <c r="I2175" s="23" t="s">
        <v>11018</v>
      </c>
      <c r="J2175" s="23" t="s">
        <v>339</v>
      </c>
    </row>
    <row r="2176" spans="1:10" ht="17.100000000000001">
      <c r="A2176" s="23" t="s">
        <v>11019</v>
      </c>
      <c r="B2176" s="23" t="str">
        <f t="shared" si="66"/>
        <v>Steve Jennings</v>
      </c>
      <c r="C2176" s="23" t="s">
        <v>339</v>
      </c>
      <c r="D2176" s="23" t="s">
        <v>212</v>
      </c>
      <c r="E2176" s="23" t="s">
        <v>1243</v>
      </c>
      <c r="F2176" s="23" t="s">
        <v>7081</v>
      </c>
      <c r="G2176" s="23">
        <v>30</v>
      </c>
      <c r="H2176" s="5" t="str">
        <f t="shared" si="67"/>
        <v>Steve JenningsTranmere</v>
      </c>
      <c r="I2176" s="23" t="s">
        <v>11020</v>
      </c>
      <c r="J2176" s="23" t="s">
        <v>339</v>
      </c>
    </row>
    <row r="2177" spans="1:10" ht="17.100000000000001">
      <c r="A2177" s="23" t="s">
        <v>11021</v>
      </c>
      <c r="B2177" s="23" t="str">
        <f t="shared" si="66"/>
        <v>Cameron Jerome</v>
      </c>
      <c r="C2177" s="23" t="s">
        <v>7665</v>
      </c>
      <c r="D2177" s="23" t="s">
        <v>7048</v>
      </c>
      <c r="E2177" s="23" t="s">
        <v>657</v>
      </c>
      <c r="F2177" s="23" t="s">
        <v>7125</v>
      </c>
      <c r="G2177" s="23">
        <v>28</v>
      </c>
      <c r="H2177" s="5" t="str">
        <f t="shared" si="67"/>
        <v>Cameron JeromeNorwich</v>
      </c>
      <c r="I2177" s="23" t="s">
        <v>8972</v>
      </c>
      <c r="J2177" s="23" t="s">
        <v>339</v>
      </c>
    </row>
    <row r="2178" spans="1:10" ht="17.100000000000001">
      <c r="A2178" s="23" t="s">
        <v>11022</v>
      </c>
      <c r="B2178" s="23" t="str">
        <f t="shared" ref="B2178:B2241" si="68">MID(A2178 &amp; " " &amp; A2178, FIND(", ", A2178) + 2, LEN(A2178) - FIND(", ", A2178) - 1) &amp; " " &amp; LEFT(A2178, FIND(", ", A2178) - 1)</f>
        <v>Jake Jervis</v>
      </c>
      <c r="C2178" s="23" t="s">
        <v>339</v>
      </c>
      <c r="D2178" s="23" t="s">
        <v>7054</v>
      </c>
      <c r="E2178" s="23" t="s">
        <v>142</v>
      </c>
      <c r="F2178" s="23" t="s">
        <v>18</v>
      </c>
      <c r="G2178" s="23">
        <v>23</v>
      </c>
      <c r="H2178" s="5" t="str">
        <f t="shared" ref="H2178:H2241" si="69">B2178 &amp; E2178</f>
        <v>Jake JervisPlymouth</v>
      </c>
      <c r="I2178" s="23" t="s">
        <v>11023</v>
      </c>
      <c r="J2178" s="23" t="s">
        <v>339</v>
      </c>
    </row>
    <row r="2179" spans="1:10" ht="17.100000000000001">
      <c r="A2179" s="23" t="s">
        <v>11024</v>
      </c>
      <c r="B2179" s="23" t="str">
        <f t="shared" si="68"/>
        <v>Jordan Jewson</v>
      </c>
      <c r="C2179" s="23" t="s">
        <v>339</v>
      </c>
      <c r="D2179" s="23" t="s">
        <v>7048</v>
      </c>
      <c r="E2179" s="23" t="s">
        <v>187</v>
      </c>
      <c r="F2179" s="23">
        <v>100000055</v>
      </c>
      <c r="G2179" s="23">
        <v>17</v>
      </c>
      <c r="H2179" s="5" t="str">
        <f t="shared" si="69"/>
        <v>Jordan JewsonHartlepool</v>
      </c>
      <c r="I2179" s="23" t="s">
        <v>10817</v>
      </c>
      <c r="J2179" s="23" t="s">
        <v>339</v>
      </c>
    </row>
    <row r="2180" spans="1:10" ht="17.100000000000001">
      <c r="A2180" s="23" t="s">
        <v>11025</v>
      </c>
      <c r="B2180" s="23" t="str">
        <f t="shared" si="68"/>
        <v>Dan Jezeph</v>
      </c>
      <c r="C2180" s="23" t="s">
        <v>339</v>
      </c>
      <c r="D2180" s="23" t="s">
        <v>166</v>
      </c>
      <c r="E2180" s="23" t="s">
        <v>221</v>
      </c>
      <c r="F2180" s="23">
        <v>100000044</v>
      </c>
      <c r="G2180" s="23">
        <v>17</v>
      </c>
      <c r="H2180" s="5" t="str">
        <f t="shared" si="69"/>
        <v>Dan JezephWalsall</v>
      </c>
      <c r="I2180" s="23" t="s">
        <v>11026</v>
      </c>
      <c r="J2180" s="23" t="s">
        <v>339</v>
      </c>
    </row>
    <row r="2181" spans="1:10" ht="17.100000000000001">
      <c r="A2181" s="23" t="s">
        <v>11027</v>
      </c>
      <c r="B2181" s="23" t="str">
        <f t="shared" si="68"/>
        <v>Jerome Jibodu</v>
      </c>
      <c r="C2181" s="23" t="s">
        <v>339</v>
      </c>
      <c r="D2181" s="23" t="s">
        <v>7160</v>
      </c>
      <c r="E2181" s="23" t="s">
        <v>5666</v>
      </c>
      <c r="F2181" s="23" t="s">
        <v>5666</v>
      </c>
      <c r="G2181" s="23">
        <v>21</v>
      </c>
      <c r="H2181" s="5" t="str">
        <f t="shared" si="69"/>
        <v>Jerome JiboduNaN</v>
      </c>
      <c r="I2181" s="23" t="s">
        <v>11028</v>
      </c>
      <c r="J2181" s="23" t="s">
        <v>339</v>
      </c>
    </row>
    <row r="2182" spans="1:10" ht="17.100000000000001">
      <c r="A2182" s="23" t="s">
        <v>11029</v>
      </c>
      <c r="B2182" s="23" t="str">
        <f t="shared" si="68"/>
        <v>Sam Joel</v>
      </c>
      <c r="C2182" s="23" t="s">
        <v>339</v>
      </c>
      <c r="D2182" s="23" t="s">
        <v>7560</v>
      </c>
      <c r="E2182" s="23" t="s">
        <v>103</v>
      </c>
      <c r="F2182" s="23">
        <v>100000042</v>
      </c>
      <c r="G2182" s="23">
        <v>18</v>
      </c>
      <c r="H2182" s="5" t="str">
        <f t="shared" si="69"/>
        <v>Sam JoelBlackburn</v>
      </c>
      <c r="I2182" s="23" t="s">
        <v>9627</v>
      </c>
      <c r="J2182" s="23" t="s">
        <v>339</v>
      </c>
    </row>
    <row r="2183" spans="1:10" ht="17.100000000000001">
      <c r="A2183" s="23" t="s">
        <v>11030</v>
      </c>
      <c r="B2183" s="23" t="str">
        <f t="shared" si="68"/>
        <v>Lenell John-Lewis</v>
      </c>
      <c r="C2183" s="23" t="s">
        <v>339</v>
      </c>
      <c r="D2183" s="23" t="s">
        <v>7048</v>
      </c>
      <c r="E2183" s="23" t="s">
        <v>616</v>
      </c>
      <c r="F2183" s="23" t="s">
        <v>18</v>
      </c>
      <c r="G2183" s="23">
        <v>26</v>
      </c>
      <c r="H2183" s="5" t="str">
        <f t="shared" si="69"/>
        <v>Lenell John-LewisNewport Co</v>
      </c>
      <c r="I2183" s="23" t="s">
        <v>11031</v>
      </c>
      <c r="J2183" s="23" t="s">
        <v>339</v>
      </c>
    </row>
    <row r="2184" spans="1:10" ht="17.100000000000001">
      <c r="A2184" s="23" t="s">
        <v>11032</v>
      </c>
      <c r="B2184" s="23" t="str">
        <f t="shared" si="68"/>
        <v>Connor Johns</v>
      </c>
      <c r="C2184" s="23" t="s">
        <v>339</v>
      </c>
      <c r="D2184" s="23" t="s">
        <v>166</v>
      </c>
      <c r="E2184" s="23" t="s">
        <v>86</v>
      </c>
      <c r="F2184" s="23" t="s">
        <v>7090</v>
      </c>
      <c r="G2184" s="23">
        <v>17</v>
      </c>
      <c r="H2184" s="5" t="str">
        <f t="shared" si="69"/>
        <v>Connor JohnsSwindon</v>
      </c>
      <c r="I2184" s="23" t="s">
        <v>9108</v>
      </c>
      <c r="J2184" s="23" t="s">
        <v>339</v>
      </c>
    </row>
    <row r="2185" spans="1:10" ht="17.100000000000001">
      <c r="A2185" s="23" t="s">
        <v>11033</v>
      </c>
      <c r="B2185" s="23" t="str">
        <f t="shared" si="68"/>
        <v>Jasper Johns</v>
      </c>
      <c r="C2185" s="23" t="s">
        <v>11034</v>
      </c>
      <c r="D2185" s="23" t="s">
        <v>7366</v>
      </c>
      <c r="E2185" s="23" t="s">
        <v>5666</v>
      </c>
      <c r="F2185" s="23" t="s">
        <v>5666</v>
      </c>
      <c r="G2185" s="23">
        <v>20</v>
      </c>
      <c r="H2185" s="5" t="str">
        <f t="shared" si="69"/>
        <v>Jasper JohnsNaN</v>
      </c>
      <c r="I2185" s="23" t="s">
        <v>9653</v>
      </c>
      <c r="J2185" s="23" t="s">
        <v>339</v>
      </c>
    </row>
    <row r="2186" spans="1:10" ht="17.100000000000001">
      <c r="A2186" s="23" t="s">
        <v>11035</v>
      </c>
      <c r="B2186" s="23" t="str">
        <f t="shared" si="68"/>
        <v>Adam Johnson</v>
      </c>
      <c r="C2186" s="23" t="s">
        <v>339</v>
      </c>
      <c r="D2186" s="23" t="s">
        <v>7048</v>
      </c>
      <c r="E2186" s="23" t="s">
        <v>265</v>
      </c>
      <c r="F2186" s="23">
        <v>100000046</v>
      </c>
      <c r="G2186" s="23">
        <v>18</v>
      </c>
      <c r="H2186" s="5" t="str">
        <f t="shared" si="69"/>
        <v>Adam JohnsonRotherham</v>
      </c>
      <c r="I2186" s="23" t="s">
        <v>7607</v>
      </c>
      <c r="J2186" s="23" t="s">
        <v>339</v>
      </c>
    </row>
    <row r="2187" spans="1:10" ht="17.100000000000001">
      <c r="A2187" s="23" t="s">
        <v>11035</v>
      </c>
      <c r="B2187" s="23" t="str">
        <f t="shared" si="68"/>
        <v>Adam Johnson</v>
      </c>
      <c r="C2187" s="23" t="s">
        <v>339</v>
      </c>
      <c r="D2187" s="23" t="s">
        <v>7039</v>
      </c>
      <c r="E2187" s="23" t="s">
        <v>669</v>
      </c>
      <c r="F2187" s="23" t="s">
        <v>7125</v>
      </c>
      <c r="G2187" s="23">
        <v>27</v>
      </c>
      <c r="H2187" s="5" t="str">
        <f t="shared" si="69"/>
        <v>Adam JohnsonSunderland</v>
      </c>
      <c r="I2187" s="23" t="s">
        <v>11036</v>
      </c>
      <c r="J2187" s="23" t="s">
        <v>339</v>
      </c>
    </row>
    <row r="2188" spans="1:10" ht="17.100000000000001">
      <c r="A2188" s="23" t="s">
        <v>11037</v>
      </c>
      <c r="B2188" s="23" t="str">
        <f t="shared" si="68"/>
        <v>Andy Johnson</v>
      </c>
      <c r="C2188" s="23" t="s">
        <v>10496</v>
      </c>
      <c r="D2188" s="23" t="s">
        <v>7048</v>
      </c>
      <c r="E2188" s="23" t="s">
        <v>5666</v>
      </c>
      <c r="F2188" s="23" t="s">
        <v>5666</v>
      </c>
      <c r="G2188" s="23">
        <v>34</v>
      </c>
      <c r="H2188" s="5" t="str">
        <f t="shared" si="69"/>
        <v>Andy JohnsonNaN</v>
      </c>
      <c r="I2188" s="23" t="s">
        <v>11038</v>
      </c>
      <c r="J2188" s="23" t="s">
        <v>339</v>
      </c>
    </row>
    <row r="2189" spans="1:10" ht="17.100000000000001">
      <c r="A2189" s="23" t="s">
        <v>11039</v>
      </c>
      <c r="B2189" s="23" t="str">
        <f t="shared" si="68"/>
        <v>Bradley Johnson</v>
      </c>
      <c r="C2189" s="23" t="s">
        <v>7448</v>
      </c>
      <c r="D2189" s="23" t="s">
        <v>7366</v>
      </c>
      <c r="E2189" s="23" t="s">
        <v>275</v>
      </c>
      <c r="F2189" s="23" t="s">
        <v>91</v>
      </c>
      <c r="G2189" s="23">
        <v>28</v>
      </c>
      <c r="H2189" s="5" t="str">
        <f t="shared" si="69"/>
        <v>Bradley JohnsonDerby</v>
      </c>
      <c r="I2189" s="23" t="s">
        <v>11040</v>
      </c>
      <c r="J2189" s="23" t="s">
        <v>339</v>
      </c>
    </row>
    <row r="2190" spans="1:10" ht="17.100000000000001">
      <c r="A2190" s="23" t="s">
        <v>11041</v>
      </c>
      <c r="B2190" s="23" t="str">
        <f t="shared" si="68"/>
        <v>Callum Johnson</v>
      </c>
      <c r="C2190" s="23" t="s">
        <v>339</v>
      </c>
      <c r="D2190" s="23" t="s">
        <v>7534</v>
      </c>
      <c r="E2190" s="23" t="s">
        <v>136</v>
      </c>
      <c r="F2190" s="23">
        <v>100000042</v>
      </c>
      <c r="G2190" s="23">
        <v>18</v>
      </c>
      <c r="H2190" s="5" t="str">
        <f t="shared" si="69"/>
        <v>Callum JohnsonMiddlesbrough</v>
      </c>
      <c r="I2190" s="23" t="s">
        <v>11042</v>
      </c>
      <c r="J2190" s="23" t="s">
        <v>339</v>
      </c>
    </row>
    <row r="2191" spans="1:10" ht="17.100000000000001">
      <c r="A2191" s="23" t="s">
        <v>11043</v>
      </c>
      <c r="B2191" s="23" t="str">
        <f t="shared" si="68"/>
        <v>Chiori Johnson</v>
      </c>
      <c r="C2191" s="23" t="s">
        <v>339</v>
      </c>
      <c r="D2191" s="23" t="s">
        <v>7170</v>
      </c>
      <c r="E2191" s="23" t="s">
        <v>61</v>
      </c>
      <c r="F2191" s="23">
        <v>100000042</v>
      </c>
      <c r="G2191" s="23">
        <v>17</v>
      </c>
      <c r="H2191" s="5" t="str">
        <f t="shared" si="69"/>
        <v>Chiori JohnsonArsenal</v>
      </c>
      <c r="I2191" s="23" t="s">
        <v>10186</v>
      </c>
      <c r="J2191" s="23" t="s">
        <v>339</v>
      </c>
    </row>
    <row r="2192" spans="1:10" ht="17.100000000000001">
      <c r="A2192" s="23" t="s">
        <v>11044</v>
      </c>
      <c r="B2192" s="23" t="str">
        <f t="shared" si="68"/>
        <v>Connor Johnson</v>
      </c>
      <c r="C2192" s="23" t="s">
        <v>339</v>
      </c>
      <c r="D2192" s="23" t="s">
        <v>7051</v>
      </c>
      <c r="E2192" s="23" t="s">
        <v>263</v>
      </c>
      <c r="F2192" s="23">
        <v>100000051</v>
      </c>
      <c r="G2192" s="23">
        <v>17</v>
      </c>
      <c r="H2192" s="5" t="str">
        <f t="shared" si="69"/>
        <v>Connor JohnsonWolves</v>
      </c>
      <c r="I2192" s="23" t="s">
        <v>11045</v>
      </c>
      <c r="J2192" s="23" t="s">
        <v>339</v>
      </c>
    </row>
    <row r="2193" spans="1:10" ht="17.100000000000001">
      <c r="A2193" s="23" t="s">
        <v>11046</v>
      </c>
      <c r="B2193" s="23" t="str">
        <f t="shared" si="68"/>
        <v>Danny Johnson</v>
      </c>
      <c r="C2193" s="23" t="s">
        <v>339</v>
      </c>
      <c r="D2193" s="23" t="s">
        <v>7048</v>
      </c>
      <c r="E2193" s="23" t="s">
        <v>253</v>
      </c>
      <c r="F2193" s="23" t="s">
        <v>7081</v>
      </c>
      <c r="G2193" s="23">
        <v>22</v>
      </c>
      <c r="H2193" s="5" t="str">
        <f t="shared" si="69"/>
        <v>Danny JohnsonGateshead</v>
      </c>
      <c r="I2193" s="23" t="s">
        <v>11047</v>
      </c>
      <c r="J2193" s="23" t="s">
        <v>339</v>
      </c>
    </row>
    <row r="2194" spans="1:10" ht="17.100000000000001">
      <c r="A2194" s="23" t="s">
        <v>11048</v>
      </c>
      <c r="B2194" s="23" t="str">
        <f t="shared" si="68"/>
        <v>Darnell Johnson</v>
      </c>
      <c r="C2194" s="23" t="s">
        <v>7038</v>
      </c>
      <c r="D2194" s="23" t="s">
        <v>7462</v>
      </c>
      <c r="E2194" s="23" t="s">
        <v>357</v>
      </c>
      <c r="F2194" s="23">
        <v>100000051</v>
      </c>
      <c r="G2194" s="23">
        <v>16</v>
      </c>
      <c r="H2194" s="5" t="str">
        <f t="shared" si="69"/>
        <v>Darnell JohnsonLeicester</v>
      </c>
      <c r="I2194" s="23" t="s">
        <v>8112</v>
      </c>
      <c r="J2194" s="23" t="s">
        <v>339</v>
      </c>
    </row>
    <row r="2195" spans="1:10" ht="17.100000000000001">
      <c r="A2195" s="23" t="s">
        <v>11049</v>
      </c>
      <c r="B2195" s="23" t="str">
        <f t="shared" si="68"/>
        <v>Elliott Johnson</v>
      </c>
      <c r="C2195" s="23" t="s">
        <v>339</v>
      </c>
      <c r="D2195" s="23" t="s">
        <v>7059</v>
      </c>
      <c r="E2195" s="23" t="s">
        <v>48</v>
      </c>
      <c r="F2195" s="23" t="s">
        <v>18</v>
      </c>
      <c r="G2195" s="23">
        <v>20</v>
      </c>
      <c r="H2195" s="5" t="str">
        <f t="shared" si="69"/>
        <v>Elliott JohnsonBarnet</v>
      </c>
      <c r="I2195" s="23" t="s">
        <v>11050</v>
      </c>
      <c r="J2195" s="23" t="s">
        <v>339</v>
      </c>
    </row>
    <row r="2196" spans="1:10" ht="17.100000000000001">
      <c r="A2196" s="23" t="s">
        <v>11051</v>
      </c>
      <c r="B2196" s="23" t="str">
        <f t="shared" si="68"/>
        <v>Fabien Johnson</v>
      </c>
      <c r="C2196" s="23" t="s">
        <v>339</v>
      </c>
      <c r="D2196" s="23" t="s">
        <v>7048</v>
      </c>
      <c r="E2196" s="23" t="s">
        <v>5666</v>
      </c>
      <c r="F2196" s="23" t="s">
        <v>5666</v>
      </c>
      <c r="G2196" s="23">
        <v>19</v>
      </c>
      <c r="H2196" s="5" t="str">
        <f t="shared" si="69"/>
        <v>Fabien JohnsonNaN</v>
      </c>
      <c r="I2196" s="23" t="s">
        <v>9062</v>
      </c>
      <c r="J2196" s="23" t="s">
        <v>339</v>
      </c>
    </row>
    <row r="2197" spans="1:10" ht="17.100000000000001">
      <c r="A2197" s="23" t="s">
        <v>11052</v>
      </c>
      <c r="B2197" s="23" t="str">
        <f t="shared" si="68"/>
        <v>Glen Johnson</v>
      </c>
      <c r="C2197" s="23" t="s">
        <v>339</v>
      </c>
      <c r="D2197" s="23" t="s">
        <v>7170</v>
      </c>
      <c r="E2197" s="23" t="s">
        <v>537</v>
      </c>
      <c r="F2197" s="23" t="s">
        <v>7125</v>
      </c>
      <c r="G2197" s="23">
        <v>30</v>
      </c>
      <c r="H2197" s="5" t="str">
        <f t="shared" si="69"/>
        <v>Glen JohnsonStoke</v>
      </c>
      <c r="I2197" s="23" t="s">
        <v>11053</v>
      </c>
      <c r="J2197" s="23" t="s">
        <v>339</v>
      </c>
    </row>
    <row r="2198" spans="1:10" ht="17.100000000000001">
      <c r="A2198" s="23" t="s">
        <v>11054</v>
      </c>
      <c r="B2198" s="23" t="str">
        <f t="shared" si="68"/>
        <v>Joey Johnson</v>
      </c>
      <c r="C2198" s="23" t="s">
        <v>339</v>
      </c>
      <c r="D2198" s="23" t="s">
        <v>7048</v>
      </c>
      <c r="E2198" s="23" t="s">
        <v>5666</v>
      </c>
      <c r="F2198" s="23" t="s">
        <v>5666</v>
      </c>
      <c r="G2198" s="23">
        <v>19</v>
      </c>
      <c r="H2198" s="5" t="str">
        <f t="shared" si="69"/>
        <v>Joey JohnsonNaN</v>
      </c>
      <c r="I2198" s="23" t="s">
        <v>11055</v>
      </c>
      <c r="J2198" s="23" t="s">
        <v>339</v>
      </c>
    </row>
    <row r="2199" spans="1:10" ht="17.100000000000001">
      <c r="A2199" s="23" t="s">
        <v>11056</v>
      </c>
      <c r="B2199" s="23" t="str">
        <f t="shared" si="68"/>
        <v>Jorell Johnson</v>
      </c>
      <c r="C2199" s="23" t="s">
        <v>339</v>
      </c>
      <c r="D2199" s="23" t="s">
        <v>7051</v>
      </c>
      <c r="E2199" s="23" t="s">
        <v>271</v>
      </c>
      <c r="F2199" s="23">
        <v>100000043</v>
      </c>
      <c r="G2199" s="23">
        <v>19</v>
      </c>
      <c r="H2199" s="5" t="str">
        <f t="shared" si="69"/>
        <v>Jorell JohnsonWatford</v>
      </c>
      <c r="I2199" s="23" t="s">
        <v>7411</v>
      </c>
      <c r="J2199" s="23" t="s">
        <v>339</v>
      </c>
    </row>
    <row r="2200" spans="1:10" ht="17.100000000000001">
      <c r="A2200" s="23" t="s">
        <v>11057</v>
      </c>
      <c r="B2200" s="23" t="str">
        <f t="shared" si="68"/>
        <v>Justin Johnson</v>
      </c>
      <c r="C2200" s="23" t="s">
        <v>11058</v>
      </c>
      <c r="D2200" s="23" t="s">
        <v>7039</v>
      </c>
      <c r="E2200" s="23" t="s">
        <v>2637</v>
      </c>
      <c r="F2200" s="23">
        <v>100000102</v>
      </c>
      <c r="G2200" s="23">
        <v>18</v>
      </c>
      <c r="H2200" s="5" t="str">
        <f t="shared" si="69"/>
        <v>Justin JohnsonDundee Utd</v>
      </c>
      <c r="I2200" s="23" t="s">
        <v>11059</v>
      </c>
      <c r="J2200" s="23" t="s">
        <v>4798</v>
      </c>
    </row>
    <row r="2201" spans="1:10" ht="17.100000000000001">
      <c r="A2201" s="23" t="s">
        <v>11060</v>
      </c>
      <c r="B2201" s="23" t="str">
        <f t="shared" si="68"/>
        <v>Louis Johnson</v>
      </c>
      <c r="C2201" s="23" t="s">
        <v>339</v>
      </c>
      <c r="D2201" s="23" t="s">
        <v>7048</v>
      </c>
      <c r="E2201" s="23" t="s">
        <v>530</v>
      </c>
      <c r="F2201" s="23">
        <v>100000051</v>
      </c>
      <c r="G2201" s="23">
        <v>17</v>
      </c>
      <c r="H2201" s="5" t="str">
        <f t="shared" si="69"/>
        <v>Louis JohnsonNewcastle</v>
      </c>
      <c r="I2201" s="23" t="s">
        <v>7495</v>
      </c>
      <c r="J2201" s="23" t="s">
        <v>339</v>
      </c>
    </row>
    <row r="2202" spans="1:10" ht="17.100000000000001">
      <c r="A2202" s="23" t="s">
        <v>11061</v>
      </c>
      <c r="B2202" s="23" t="str">
        <f t="shared" si="68"/>
        <v>Marvin Johnson</v>
      </c>
      <c r="C2202" s="23" t="s">
        <v>339</v>
      </c>
      <c r="D2202" s="23" t="s">
        <v>7039</v>
      </c>
      <c r="E2202" s="23" t="s">
        <v>3407</v>
      </c>
      <c r="F2202" s="23" t="s">
        <v>2190</v>
      </c>
      <c r="G2202" s="23">
        <v>24</v>
      </c>
      <c r="H2202" s="5" t="str">
        <f t="shared" si="69"/>
        <v>Marvin JohnsonMotherwell</v>
      </c>
      <c r="I2202" s="23" t="s">
        <v>11062</v>
      </c>
      <c r="J2202" s="23" t="s">
        <v>4798</v>
      </c>
    </row>
    <row r="2203" spans="1:10" ht="17.100000000000001">
      <c r="A2203" s="23" t="s">
        <v>11063</v>
      </c>
      <c r="B2203" s="23" t="str">
        <f t="shared" si="68"/>
        <v>Matthew Johnson</v>
      </c>
      <c r="C2203" s="23" t="s">
        <v>339</v>
      </c>
      <c r="D2203" s="23" t="s">
        <v>166</v>
      </c>
      <c r="E2203" s="23" t="s">
        <v>329</v>
      </c>
      <c r="F2203" s="23">
        <v>100000051</v>
      </c>
      <c r="G2203" s="23">
        <v>16</v>
      </c>
      <c r="H2203" s="5" t="str">
        <f t="shared" si="69"/>
        <v>Matthew JohnsonEverton</v>
      </c>
      <c r="I2203" s="23" t="s">
        <v>7618</v>
      </c>
      <c r="J2203" s="23" t="s">
        <v>339</v>
      </c>
    </row>
    <row r="2204" spans="1:10" ht="17.100000000000001">
      <c r="A2204" s="23" t="s">
        <v>11063</v>
      </c>
      <c r="B2204" s="23" t="str">
        <f t="shared" si="68"/>
        <v>Matthew Johnson</v>
      </c>
      <c r="C2204" s="23" t="s">
        <v>339</v>
      </c>
      <c r="D2204" s="23" t="s">
        <v>7153</v>
      </c>
      <c r="E2204" s="23" t="s">
        <v>5666</v>
      </c>
      <c r="F2204" s="23" t="s">
        <v>5666</v>
      </c>
      <c r="G2204" s="23">
        <v>24</v>
      </c>
      <c r="H2204" s="5" t="str">
        <f t="shared" si="69"/>
        <v>Matthew JohnsonNaN</v>
      </c>
      <c r="I2204" s="23" t="s">
        <v>11064</v>
      </c>
      <c r="J2204" s="23" t="s">
        <v>339</v>
      </c>
    </row>
    <row r="2205" spans="1:10" ht="17.100000000000001">
      <c r="A2205" s="23" t="s">
        <v>11065</v>
      </c>
      <c r="B2205" s="23" t="str">
        <f t="shared" si="68"/>
        <v>Oli Johnson</v>
      </c>
      <c r="C2205" s="23" t="s">
        <v>339</v>
      </c>
      <c r="D2205" s="23" t="s">
        <v>7124</v>
      </c>
      <c r="E2205" s="23" t="s">
        <v>2359</v>
      </c>
      <c r="F2205" s="23" t="s">
        <v>7081</v>
      </c>
      <c r="G2205" s="23">
        <v>27</v>
      </c>
      <c r="H2205" s="5" t="str">
        <f t="shared" si="69"/>
        <v>Oli JohnsonGuiseley</v>
      </c>
      <c r="I2205" s="23" t="s">
        <v>11066</v>
      </c>
      <c r="J2205" s="23" t="s">
        <v>339</v>
      </c>
    </row>
    <row r="2206" spans="1:10" ht="17.100000000000001">
      <c r="A2206" s="23" t="s">
        <v>11067</v>
      </c>
      <c r="B2206" s="23" t="str">
        <f t="shared" si="68"/>
        <v>Roger Johnson</v>
      </c>
      <c r="C2206" s="23" t="s">
        <v>339</v>
      </c>
      <c r="D2206" s="23" t="s">
        <v>7051</v>
      </c>
      <c r="E2206" s="23" t="s">
        <v>4822</v>
      </c>
      <c r="F2206" s="23" t="s">
        <v>7090</v>
      </c>
      <c r="G2206" s="23">
        <v>32</v>
      </c>
      <c r="H2206" s="5" t="str">
        <f t="shared" si="69"/>
        <v>Roger JohnsonPune</v>
      </c>
      <c r="I2206" s="23" t="s">
        <v>11068</v>
      </c>
      <c r="J2206" s="23" t="s">
        <v>3694</v>
      </c>
    </row>
    <row r="2207" spans="1:10" ht="17.100000000000001">
      <c r="A2207" s="23" t="s">
        <v>11069</v>
      </c>
      <c r="B2207" s="23" t="str">
        <f t="shared" si="68"/>
        <v>Ross Johnson</v>
      </c>
      <c r="C2207" s="23" t="s">
        <v>339</v>
      </c>
      <c r="D2207" s="23" t="s">
        <v>7042</v>
      </c>
      <c r="E2207" s="23" t="s">
        <v>43</v>
      </c>
      <c r="F2207" s="23">
        <v>100000044</v>
      </c>
      <c r="G2207" s="23">
        <v>18</v>
      </c>
      <c r="H2207" s="5" t="str">
        <f t="shared" si="69"/>
        <v>Ross JohnsonSouthend</v>
      </c>
      <c r="I2207" s="23" t="s">
        <v>11070</v>
      </c>
      <c r="J2207" s="23" t="s">
        <v>339</v>
      </c>
    </row>
    <row r="2208" spans="1:10" ht="17.100000000000001">
      <c r="A2208" s="23" t="s">
        <v>11071</v>
      </c>
      <c r="B2208" s="23" t="str">
        <f t="shared" si="68"/>
        <v>Ryan Johnson</v>
      </c>
      <c r="C2208" s="23" t="s">
        <v>7556</v>
      </c>
      <c r="D2208" s="23" t="s">
        <v>7051</v>
      </c>
      <c r="E2208" s="23" t="s">
        <v>259</v>
      </c>
      <c r="F2208" s="23" t="s">
        <v>18</v>
      </c>
      <c r="G2208" s="23">
        <v>18</v>
      </c>
      <c r="H2208" s="5" t="str">
        <f t="shared" si="69"/>
        <v>Ryan JohnsonStevenage</v>
      </c>
      <c r="I2208" s="23" t="s">
        <v>9510</v>
      </c>
      <c r="J2208" s="23" t="s">
        <v>339</v>
      </c>
    </row>
    <row r="2209" spans="1:10" ht="17.100000000000001">
      <c r="A2209" s="23" t="s">
        <v>11072</v>
      </c>
      <c r="B2209" s="23" t="str">
        <f t="shared" si="68"/>
        <v>Sam Johnson</v>
      </c>
      <c r="C2209" s="23" t="s">
        <v>339</v>
      </c>
      <c r="D2209" s="23" t="s">
        <v>166</v>
      </c>
      <c r="E2209" s="23" t="s">
        <v>200</v>
      </c>
      <c r="F2209" s="23">
        <v>100000044</v>
      </c>
      <c r="G2209" s="23">
        <v>22</v>
      </c>
      <c r="H2209" s="5" t="str">
        <f t="shared" si="69"/>
        <v>Sam JohnsonPort Vale</v>
      </c>
      <c r="I2209" s="23" t="s">
        <v>11073</v>
      </c>
      <c r="J2209" s="23" t="s">
        <v>339</v>
      </c>
    </row>
    <row r="2210" spans="1:10" ht="17.100000000000001">
      <c r="A2210" s="23" t="s">
        <v>11074</v>
      </c>
      <c r="B2210" s="23" t="str">
        <f t="shared" si="68"/>
        <v>Travis Johnson</v>
      </c>
      <c r="C2210" s="23" t="s">
        <v>339</v>
      </c>
      <c r="D2210" s="23" t="s">
        <v>7140</v>
      </c>
      <c r="E2210" s="23" t="s">
        <v>182</v>
      </c>
      <c r="F2210" s="23">
        <v>100000051</v>
      </c>
      <c r="G2210" s="23">
        <v>17</v>
      </c>
      <c r="H2210" s="5" t="str">
        <f t="shared" si="69"/>
        <v>Travis JohnsonMan Utd</v>
      </c>
      <c r="I2210" s="23" t="s">
        <v>8687</v>
      </c>
      <c r="J2210" s="23" t="s">
        <v>339</v>
      </c>
    </row>
    <row r="2211" spans="1:10" ht="17.100000000000001">
      <c r="A2211" s="23" t="s">
        <v>11075</v>
      </c>
      <c r="B2211" s="23" t="str">
        <f t="shared" si="68"/>
        <v>Treon Johnson</v>
      </c>
      <c r="C2211" s="23" t="s">
        <v>339</v>
      </c>
      <c r="D2211" s="23" t="s">
        <v>7034</v>
      </c>
      <c r="E2211" s="23" t="s">
        <v>271</v>
      </c>
      <c r="F2211" s="23">
        <v>100000052</v>
      </c>
      <c r="G2211" s="23">
        <v>16</v>
      </c>
      <c r="H2211" s="5" t="str">
        <f t="shared" si="69"/>
        <v>Treon JohnsonWatford</v>
      </c>
      <c r="I2211" s="23" t="s">
        <v>7754</v>
      </c>
      <c r="J2211" s="23" t="s">
        <v>339</v>
      </c>
    </row>
    <row r="2212" spans="1:10" ht="17.100000000000001">
      <c r="A2212" s="23" t="s">
        <v>11076</v>
      </c>
      <c r="B2212" s="23" t="str">
        <f t="shared" si="68"/>
        <v>Tyreke Johnson</v>
      </c>
      <c r="C2212" s="23" t="s">
        <v>339</v>
      </c>
      <c r="D2212" s="23" t="s">
        <v>7153</v>
      </c>
      <c r="E2212" s="23" t="s">
        <v>141</v>
      </c>
      <c r="F2212" s="23">
        <v>100000051</v>
      </c>
      <c r="G2212" s="23">
        <v>16</v>
      </c>
      <c r="H2212" s="5" t="str">
        <f t="shared" si="69"/>
        <v>Tyreke JohnsonSouthampton</v>
      </c>
      <c r="I2212" s="23" t="s">
        <v>10851</v>
      </c>
      <c r="J2212" s="23" t="s">
        <v>339</v>
      </c>
    </row>
    <row r="2213" spans="1:10" ht="17.100000000000001">
      <c r="A2213" s="23" t="s">
        <v>11077</v>
      </c>
      <c r="B2213" s="23" t="str">
        <f t="shared" si="68"/>
        <v>Bram Johnstone</v>
      </c>
      <c r="C2213" s="23" t="s">
        <v>339</v>
      </c>
      <c r="D2213" s="23" t="s">
        <v>8751</v>
      </c>
      <c r="E2213" s="23" t="s">
        <v>5666</v>
      </c>
      <c r="F2213" s="23" t="s">
        <v>5666</v>
      </c>
      <c r="G2213" s="23">
        <v>20</v>
      </c>
      <c r="H2213" s="5" t="str">
        <f t="shared" si="69"/>
        <v>Bram JohnstoneNaN</v>
      </c>
      <c r="I2213" s="23" t="s">
        <v>11078</v>
      </c>
      <c r="J2213" s="23" t="s">
        <v>339</v>
      </c>
    </row>
    <row r="2214" spans="1:10" ht="17.100000000000001">
      <c r="A2214" s="23" t="s">
        <v>11079</v>
      </c>
      <c r="B2214" s="23" t="str">
        <f t="shared" si="68"/>
        <v>Max Johnstone</v>
      </c>
      <c r="C2214" s="23" t="s">
        <v>339</v>
      </c>
      <c r="D2214" s="23" t="s">
        <v>166</v>
      </c>
      <c r="E2214" s="23" t="s">
        <v>671</v>
      </c>
      <c r="F2214" s="23">
        <v>100000056</v>
      </c>
      <c r="G2214" s="23">
        <v>17</v>
      </c>
      <c r="H2214" s="5" t="str">
        <f t="shared" si="69"/>
        <v>Max JohnstoneFleetwood</v>
      </c>
      <c r="I2214" s="23" t="s">
        <v>8050</v>
      </c>
      <c r="J2214" s="23" t="s">
        <v>339</v>
      </c>
    </row>
    <row r="2215" spans="1:10" ht="17.100000000000001">
      <c r="A2215" s="23" t="s">
        <v>11080</v>
      </c>
      <c r="B2215" s="23" t="str">
        <f t="shared" si="68"/>
        <v>Sam Johnstone</v>
      </c>
      <c r="C2215" s="23" t="s">
        <v>339</v>
      </c>
      <c r="D2215" s="23" t="s">
        <v>166</v>
      </c>
      <c r="E2215" s="23" t="s">
        <v>182</v>
      </c>
      <c r="F2215" s="23">
        <v>100000042</v>
      </c>
      <c r="G2215" s="23">
        <v>22</v>
      </c>
      <c r="H2215" s="5" t="str">
        <f t="shared" si="69"/>
        <v>Sam JohnstoneMan Utd</v>
      </c>
      <c r="I2215" s="23" t="s">
        <v>11081</v>
      </c>
      <c r="J2215" s="23" t="s">
        <v>339</v>
      </c>
    </row>
    <row r="2216" spans="1:10" ht="17.100000000000001">
      <c r="A2216" s="23" t="s">
        <v>11082</v>
      </c>
      <c r="B2216" s="23" t="str">
        <f t="shared" si="68"/>
        <v>Alex Jones</v>
      </c>
      <c r="C2216" s="23" t="s">
        <v>339</v>
      </c>
      <c r="D2216" s="23" t="s">
        <v>7048</v>
      </c>
      <c r="E2216" s="23" t="s">
        <v>284</v>
      </c>
      <c r="F2216" s="23">
        <v>100000043</v>
      </c>
      <c r="G2216" s="23">
        <v>20</v>
      </c>
      <c r="H2216" s="5" t="str">
        <f t="shared" si="69"/>
        <v>Alex JonesBirmingham</v>
      </c>
      <c r="I2216" s="23" t="s">
        <v>8970</v>
      </c>
      <c r="J2216" s="23" t="s">
        <v>339</v>
      </c>
    </row>
    <row r="2217" spans="1:10" ht="17.100000000000001">
      <c r="A2217" s="23" t="s">
        <v>11083</v>
      </c>
      <c r="B2217" s="23" t="str">
        <f t="shared" si="68"/>
        <v>Alfie Jones</v>
      </c>
      <c r="C2217" s="23" t="s">
        <v>339</v>
      </c>
      <c r="D2217" s="23" t="s">
        <v>7051</v>
      </c>
      <c r="E2217" s="23" t="s">
        <v>141</v>
      </c>
      <c r="F2217" s="23">
        <v>100000051</v>
      </c>
      <c r="G2217" s="23">
        <v>17</v>
      </c>
      <c r="H2217" s="5" t="str">
        <f t="shared" si="69"/>
        <v>Alfie JonesSouthampton</v>
      </c>
      <c r="I2217" s="23" t="s">
        <v>8595</v>
      </c>
      <c r="J2217" s="23" t="s">
        <v>339</v>
      </c>
    </row>
    <row r="2218" spans="1:10" ht="17.100000000000001">
      <c r="A2218" s="23" t="s">
        <v>11084</v>
      </c>
      <c r="B2218" s="23" t="str">
        <f t="shared" si="68"/>
        <v>Andrai Jones</v>
      </c>
      <c r="C2218" s="23" t="s">
        <v>339</v>
      </c>
      <c r="D2218" s="23" t="s">
        <v>7170</v>
      </c>
      <c r="E2218" s="23" t="s">
        <v>1184</v>
      </c>
      <c r="F2218" s="23" t="s">
        <v>7081</v>
      </c>
      <c r="G2218" s="23">
        <v>23</v>
      </c>
      <c r="H2218" s="5" t="str">
        <f t="shared" si="69"/>
        <v>Andrai JonesSouthport</v>
      </c>
      <c r="I2218" s="23" t="s">
        <v>11085</v>
      </c>
      <c r="J2218" s="23" t="s">
        <v>339</v>
      </c>
    </row>
    <row r="2219" spans="1:10" ht="17.100000000000001">
      <c r="A2219" s="23" t="s">
        <v>11086</v>
      </c>
      <c r="B2219" s="23" t="str">
        <f t="shared" si="68"/>
        <v>Billy Jones</v>
      </c>
      <c r="C2219" s="23" t="s">
        <v>339</v>
      </c>
      <c r="D2219" s="23" t="s">
        <v>7089</v>
      </c>
      <c r="E2219" s="23" t="s">
        <v>669</v>
      </c>
      <c r="F2219" s="23" t="s">
        <v>7125</v>
      </c>
      <c r="G2219" s="23">
        <v>28</v>
      </c>
      <c r="H2219" s="5" t="str">
        <f t="shared" si="69"/>
        <v>Billy JonesSunderland</v>
      </c>
      <c r="I2219" s="23" t="s">
        <v>11087</v>
      </c>
      <c r="J2219" s="23" t="s">
        <v>339</v>
      </c>
    </row>
    <row r="2220" spans="1:10" ht="17.100000000000001">
      <c r="A2220" s="23" t="s">
        <v>11088</v>
      </c>
      <c r="B2220" s="23" t="str">
        <f t="shared" si="68"/>
        <v>Callam Jones</v>
      </c>
      <c r="C2220" s="23" t="s">
        <v>339</v>
      </c>
      <c r="D2220" s="23" t="s">
        <v>7283</v>
      </c>
      <c r="E2220" s="23" t="s">
        <v>225</v>
      </c>
      <c r="F2220" s="23">
        <v>100000042</v>
      </c>
      <c r="G2220" s="23">
        <v>19</v>
      </c>
      <c r="H2220" s="5" t="str">
        <f t="shared" si="69"/>
        <v>Callam JonesWest Brom</v>
      </c>
      <c r="I2220" s="23" t="s">
        <v>11089</v>
      </c>
      <c r="J2220" s="23" t="s">
        <v>339</v>
      </c>
    </row>
    <row r="2221" spans="1:10" ht="17.100000000000001">
      <c r="A2221" s="23" t="s">
        <v>11090</v>
      </c>
      <c r="B2221" s="23" t="str">
        <f t="shared" si="68"/>
        <v>Connor Jones</v>
      </c>
      <c r="C2221" s="23" t="s">
        <v>339</v>
      </c>
      <c r="D2221" s="23" t="s">
        <v>7042</v>
      </c>
      <c r="E2221" s="23" t="s">
        <v>121</v>
      </c>
      <c r="F2221" s="23">
        <v>100000057</v>
      </c>
      <c r="G2221" s="23">
        <v>16</v>
      </c>
      <c r="H2221" s="5" t="str">
        <f t="shared" si="69"/>
        <v>Connor JonesBristol Rovers</v>
      </c>
      <c r="I2221" s="23" t="s">
        <v>7350</v>
      </c>
      <c r="J2221" s="23" t="s">
        <v>339</v>
      </c>
    </row>
    <row r="2222" spans="1:10" ht="17.100000000000001">
      <c r="A2222" s="23" t="s">
        <v>11091</v>
      </c>
      <c r="B2222" s="23" t="str">
        <f t="shared" si="68"/>
        <v>Dan Jones</v>
      </c>
      <c r="C2222" s="23" t="s">
        <v>339</v>
      </c>
      <c r="D2222" s="23" t="s">
        <v>7408</v>
      </c>
      <c r="E2222" s="23" t="s">
        <v>187</v>
      </c>
      <c r="F2222" s="23" t="s">
        <v>18</v>
      </c>
      <c r="G2222" s="23">
        <v>20</v>
      </c>
      <c r="H2222" s="5" t="str">
        <f t="shared" si="69"/>
        <v>Dan JonesHartlepool</v>
      </c>
      <c r="I2222" s="23" t="s">
        <v>11092</v>
      </c>
      <c r="J2222" s="23" t="s">
        <v>339</v>
      </c>
    </row>
    <row r="2223" spans="1:10" ht="17.100000000000001">
      <c r="A2223" s="23" t="s">
        <v>11093</v>
      </c>
      <c r="B2223" s="23" t="str">
        <f t="shared" si="68"/>
        <v>Daniel Jones</v>
      </c>
      <c r="C2223" s="23" t="s">
        <v>339</v>
      </c>
      <c r="D2223" s="23" t="s">
        <v>7408</v>
      </c>
      <c r="E2223" s="23" t="s">
        <v>37</v>
      </c>
      <c r="F2223" s="23" t="s">
        <v>38</v>
      </c>
      <c r="G2223" s="23">
        <v>28</v>
      </c>
      <c r="H2223" s="5" t="str">
        <f t="shared" si="69"/>
        <v>Daniel JonesChesterfield</v>
      </c>
      <c r="I2223" s="23" t="s">
        <v>11094</v>
      </c>
      <c r="J2223" s="23" t="s">
        <v>339</v>
      </c>
    </row>
    <row r="2224" spans="1:10" ht="17.100000000000001">
      <c r="A2224" s="23" t="s">
        <v>11095</v>
      </c>
      <c r="B2224" s="23" t="str">
        <f t="shared" si="68"/>
        <v>David Jones</v>
      </c>
      <c r="C2224" s="23" t="s">
        <v>7912</v>
      </c>
      <c r="D2224" s="23" t="s">
        <v>8422</v>
      </c>
      <c r="E2224" s="23" t="s">
        <v>107</v>
      </c>
      <c r="F2224" s="23" t="s">
        <v>91</v>
      </c>
      <c r="G2224" s="23">
        <v>30</v>
      </c>
      <c r="H2224" s="5" t="str">
        <f t="shared" si="69"/>
        <v>David JonesBurnley</v>
      </c>
      <c r="I2224" s="23" t="s">
        <v>11096</v>
      </c>
      <c r="J2224" s="23" t="s">
        <v>339</v>
      </c>
    </row>
    <row r="2225" spans="1:10" ht="17.100000000000001">
      <c r="A2225" s="23" t="s">
        <v>11097</v>
      </c>
      <c r="B2225" s="23" t="str">
        <f t="shared" si="68"/>
        <v>Ethan Jones</v>
      </c>
      <c r="C2225" s="23" t="s">
        <v>339</v>
      </c>
      <c r="D2225" s="23" t="s">
        <v>7034</v>
      </c>
      <c r="E2225" s="23" t="s">
        <v>112</v>
      </c>
      <c r="F2225" s="23">
        <v>100000044</v>
      </c>
      <c r="G2225" s="23">
        <v>16</v>
      </c>
      <c r="H2225" s="5" t="str">
        <f t="shared" si="69"/>
        <v>Ethan JonesShrewsbury</v>
      </c>
      <c r="I2225" s="23" t="s">
        <v>10708</v>
      </c>
      <c r="J2225" s="23" t="s">
        <v>339</v>
      </c>
    </row>
    <row r="2226" spans="1:10" ht="17.100000000000001">
      <c r="A2226" s="23" t="s">
        <v>11098</v>
      </c>
      <c r="B2226" s="23" t="str">
        <f t="shared" si="68"/>
        <v>Francis Jones</v>
      </c>
      <c r="C2226" s="23" t="s">
        <v>339</v>
      </c>
      <c r="D2226" s="23" t="s">
        <v>212</v>
      </c>
      <c r="E2226" s="23" t="s">
        <v>470</v>
      </c>
      <c r="F2226" s="23">
        <v>100000053</v>
      </c>
      <c r="G2226" s="23">
        <v>17</v>
      </c>
      <c r="H2226" s="5" t="str">
        <f t="shared" si="69"/>
        <v>Francis JonesCambridge</v>
      </c>
      <c r="I2226" s="23" t="s">
        <v>11099</v>
      </c>
      <c r="J2226" s="23" t="s">
        <v>339</v>
      </c>
    </row>
    <row r="2227" spans="1:10" ht="17.100000000000001">
      <c r="A2227" s="23" t="s">
        <v>11100</v>
      </c>
      <c r="B2227" s="23" t="str">
        <f t="shared" si="68"/>
        <v>Gary Jones</v>
      </c>
      <c r="C2227" s="23" t="s">
        <v>7912</v>
      </c>
      <c r="D2227" s="23" t="s">
        <v>212</v>
      </c>
      <c r="E2227" s="23" t="s">
        <v>1184</v>
      </c>
      <c r="F2227" s="23" t="s">
        <v>7081</v>
      </c>
      <c r="G2227" s="23">
        <v>38</v>
      </c>
      <c r="H2227" s="5" t="str">
        <f t="shared" si="69"/>
        <v>Gary JonesSouthport</v>
      </c>
      <c r="I2227" s="23" t="s">
        <v>11101</v>
      </c>
      <c r="J2227" s="23" t="s">
        <v>339</v>
      </c>
    </row>
    <row r="2228" spans="1:10" ht="17.100000000000001">
      <c r="A2228" s="23" t="s">
        <v>11102</v>
      </c>
      <c r="B2228" s="23" t="str">
        <f t="shared" si="68"/>
        <v>Isaac Jones</v>
      </c>
      <c r="C2228" s="23" t="s">
        <v>339</v>
      </c>
      <c r="D2228" s="23" t="s">
        <v>7048</v>
      </c>
      <c r="E2228" s="23" t="s">
        <v>378</v>
      </c>
      <c r="F2228" s="23">
        <v>100000056</v>
      </c>
      <c r="G2228" s="23">
        <v>16</v>
      </c>
      <c r="H2228" s="5" t="str">
        <f t="shared" si="69"/>
        <v>Isaac JonesAccrington</v>
      </c>
      <c r="I2228" s="23" t="s">
        <v>11103</v>
      </c>
      <c r="J2228" s="23" t="s">
        <v>339</v>
      </c>
    </row>
    <row r="2229" spans="1:10" ht="17.100000000000001">
      <c r="A2229" s="23" t="s">
        <v>11104</v>
      </c>
      <c r="B2229" s="23" t="str">
        <f t="shared" si="68"/>
        <v>Jalen Jones</v>
      </c>
      <c r="C2229" s="23" t="s">
        <v>339</v>
      </c>
      <c r="D2229" s="23" t="s">
        <v>7051</v>
      </c>
      <c r="E2229" s="23" t="s">
        <v>282</v>
      </c>
      <c r="F2229" s="23">
        <v>100000052</v>
      </c>
      <c r="G2229" s="23">
        <v>16</v>
      </c>
      <c r="H2229" s="5" t="str">
        <f t="shared" si="69"/>
        <v>Jalen JonesCrystal Palace</v>
      </c>
      <c r="I2229" s="23" t="s">
        <v>9620</v>
      </c>
      <c r="J2229" s="23" t="s">
        <v>339</v>
      </c>
    </row>
    <row r="2230" spans="1:10" ht="17.100000000000001">
      <c r="A2230" s="23" t="s">
        <v>11105</v>
      </c>
      <c r="B2230" s="23" t="str">
        <f t="shared" si="68"/>
        <v>James Jones</v>
      </c>
      <c r="C2230" s="23" t="s">
        <v>7912</v>
      </c>
      <c r="D2230" s="23" t="s">
        <v>10434</v>
      </c>
      <c r="E2230" s="23" t="s">
        <v>338</v>
      </c>
      <c r="F2230" s="23" t="s">
        <v>7090</v>
      </c>
      <c r="G2230" s="23">
        <v>16</v>
      </c>
      <c r="H2230" s="5" t="str">
        <f t="shared" si="69"/>
        <v>James JonesChester</v>
      </c>
      <c r="I2230" s="23" t="s">
        <v>11106</v>
      </c>
      <c r="J2230" s="23" t="s">
        <v>339</v>
      </c>
    </row>
    <row r="2231" spans="1:10" ht="17.100000000000001">
      <c r="A2231" s="23" t="s">
        <v>11107</v>
      </c>
      <c r="B2231" s="23" t="str">
        <f t="shared" si="68"/>
        <v>Jamie Jones</v>
      </c>
      <c r="C2231" s="23" t="s">
        <v>339</v>
      </c>
      <c r="D2231" s="23" t="s">
        <v>166</v>
      </c>
      <c r="E2231" s="23" t="s">
        <v>397</v>
      </c>
      <c r="F2231" s="23" t="s">
        <v>7090</v>
      </c>
      <c r="G2231" s="23">
        <v>26</v>
      </c>
      <c r="H2231" s="5" t="str">
        <f t="shared" si="69"/>
        <v>Jamie JonesPreston</v>
      </c>
      <c r="I2231" s="23" t="s">
        <v>11108</v>
      </c>
      <c r="J2231" s="23" t="s">
        <v>339</v>
      </c>
    </row>
    <row r="2232" spans="1:10" ht="17.100000000000001">
      <c r="A2232" s="23" t="s">
        <v>11109</v>
      </c>
      <c r="B2232" s="23" t="str">
        <f t="shared" si="68"/>
        <v>Jodi Jones</v>
      </c>
      <c r="C2232" s="23" t="s">
        <v>339</v>
      </c>
      <c r="D2232" s="23" t="s">
        <v>7398</v>
      </c>
      <c r="E2232" s="23" t="s">
        <v>207</v>
      </c>
      <c r="F2232" s="23" t="s">
        <v>18</v>
      </c>
      <c r="G2232" s="23">
        <v>17</v>
      </c>
      <c r="H2232" s="5" t="str">
        <f t="shared" si="69"/>
        <v>Jodi JonesDag &amp; Red</v>
      </c>
      <c r="I2232" s="23" t="s">
        <v>11110</v>
      </c>
      <c r="J2232" s="23" t="s">
        <v>339</v>
      </c>
    </row>
    <row r="2233" spans="1:10" ht="17.100000000000001">
      <c r="A2233" s="23" t="s">
        <v>11111</v>
      </c>
      <c r="B2233" s="23" t="str">
        <f t="shared" si="68"/>
        <v>Jonathan-Pierre Jones</v>
      </c>
      <c r="C2233" s="23" t="s">
        <v>339</v>
      </c>
      <c r="D2233" s="23" t="s">
        <v>7048</v>
      </c>
      <c r="E2233" s="23" t="s">
        <v>5666</v>
      </c>
      <c r="F2233" s="23" t="s">
        <v>5666</v>
      </c>
      <c r="G2233" s="23">
        <v>18</v>
      </c>
      <c r="H2233" s="5" t="str">
        <f t="shared" si="69"/>
        <v>Jonathan-Pierre JonesNaN</v>
      </c>
      <c r="I2233" s="23" t="s">
        <v>11112</v>
      </c>
      <c r="J2233" s="23" t="s">
        <v>339</v>
      </c>
    </row>
    <row r="2234" spans="1:10" ht="17.100000000000001">
      <c r="A2234" s="23" t="s">
        <v>11113</v>
      </c>
      <c r="B2234" s="23" t="str">
        <f t="shared" si="68"/>
        <v>Jordan Jones</v>
      </c>
      <c r="C2234" s="23" t="s">
        <v>339</v>
      </c>
      <c r="D2234" s="23" t="s">
        <v>7220</v>
      </c>
      <c r="E2234" s="23" t="s">
        <v>5666</v>
      </c>
      <c r="F2234" s="23" t="s">
        <v>5666</v>
      </c>
      <c r="G2234" s="23">
        <v>20</v>
      </c>
      <c r="H2234" s="5" t="str">
        <f t="shared" si="69"/>
        <v>Jordan JonesNaN</v>
      </c>
      <c r="I2234" s="23" t="s">
        <v>9289</v>
      </c>
      <c r="J2234" s="23" t="s">
        <v>339</v>
      </c>
    </row>
    <row r="2235" spans="1:10" ht="17.100000000000001">
      <c r="A2235" s="23" t="s">
        <v>11113</v>
      </c>
      <c r="B2235" s="23" t="str">
        <f t="shared" si="68"/>
        <v>Jordan Jones</v>
      </c>
      <c r="C2235" s="23" t="s">
        <v>7556</v>
      </c>
      <c r="D2235" s="23" t="s">
        <v>7481</v>
      </c>
      <c r="E2235" s="23" t="s">
        <v>136</v>
      </c>
      <c r="F2235" s="23">
        <v>100000042</v>
      </c>
      <c r="G2235" s="23">
        <v>20</v>
      </c>
      <c r="H2235" s="5" t="str">
        <f t="shared" si="69"/>
        <v>Jordan JonesMiddlesbrough</v>
      </c>
      <c r="I2235" s="23" t="s">
        <v>11114</v>
      </c>
      <c r="J2235" s="23" t="s">
        <v>339</v>
      </c>
    </row>
    <row r="2236" spans="1:10" ht="17.100000000000001">
      <c r="A2236" s="23" t="s">
        <v>11115</v>
      </c>
      <c r="B2236" s="23" t="str">
        <f t="shared" si="68"/>
        <v>Lloyd Jones</v>
      </c>
      <c r="C2236" s="23" t="s">
        <v>7912</v>
      </c>
      <c r="D2236" s="23" t="s">
        <v>7051</v>
      </c>
      <c r="E2236" s="23" t="s">
        <v>246</v>
      </c>
      <c r="F2236" s="23" t="s">
        <v>38</v>
      </c>
      <c r="G2236" s="23">
        <v>19</v>
      </c>
      <c r="H2236" s="5" t="str">
        <f t="shared" si="69"/>
        <v>Lloyd JonesBlackpool</v>
      </c>
      <c r="I2236" s="23" t="s">
        <v>10348</v>
      </c>
      <c r="J2236" s="23" t="s">
        <v>339</v>
      </c>
    </row>
    <row r="2237" spans="1:10" ht="17.100000000000001">
      <c r="A2237" s="23" t="s">
        <v>11116</v>
      </c>
      <c r="B2237" s="23" t="str">
        <f t="shared" si="68"/>
        <v>Louis Jones</v>
      </c>
      <c r="C2237" s="23" t="s">
        <v>339</v>
      </c>
      <c r="D2237" s="23" t="s">
        <v>166</v>
      </c>
      <c r="E2237" s="23" t="s">
        <v>455</v>
      </c>
      <c r="F2237" s="23">
        <v>100000055</v>
      </c>
      <c r="G2237" s="23">
        <v>16</v>
      </c>
      <c r="H2237" s="5" t="str">
        <f t="shared" si="69"/>
        <v>Louis JonesDoncaster</v>
      </c>
      <c r="I2237" s="23" t="s">
        <v>9774</v>
      </c>
      <c r="J2237" s="23" t="s">
        <v>339</v>
      </c>
    </row>
    <row r="2238" spans="1:10" ht="17.100000000000001">
      <c r="A2238" s="23" t="s">
        <v>11117</v>
      </c>
      <c r="B2238" s="23" t="str">
        <f t="shared" si="68"/>
        <v>Luke Jones</v>
      </c>
      <c r="C2238" s="23" t="s">
        <v>339</v>
      </c>
      <c r="D2238" s="23" t="s">
        <v>7462</v>
      </c>
      <c r="E2238" s="23" t="s">
        <v>5666</v>
      </c>
      <c r="F2238" s="23" t="s">
        <v>5666</v>
      </c>
      <c r="G2238" s="23">
        <v>28</v>
      </c>
      <c r="H2238" s="5" t="str">
        <f t="shared" si="69"/>
        <v>Luke JonesNaN</v>
      </c>
      <c r="I2238" s="23" t="s">
        <v>11118</v>
      </c>
      <c r="J2238" s="23" t="s">
        <v>339</v>
      </c>
    </row>
    <row r="2239" spans="1:10" ht="17.100000000000001">
      <c r="A2239" s="23" t="s">
        <v>11119</v>
      </c>
      <c r="B2239" s="23" t="str">
        <f t="shared" si="68"/>
        <v>Matt Jones</v>
      </c>
      <c r="C2239" s="23" t="s">
        <v>339</v>
      </c>
      <c r="D2239" s="23" t="s">
        <v>7366</v>
      </c>
      <c r="E2239" s="23" t="s">
        <v>5666</v>
      </c>
      <c r="F2239" s="23" t="s">
        <v>5666</v>
      </c>
      <c r="G2239" s="23">
        <v>19</v>
      </c>
      <c r="H2239" s="5" t="str">
        <f t="shared" si="69"/>
        <v>Matt JonesNaN</v>
      </c>
      <c r="I2239" s="23" t="s">
        <v>7249</v>
      </c>
      <c r="J2239" s="23" t="s">
        <v>339</v>
      </c>
    </row>
    <row r="2240" spans="1:10" ht="17.100000000000001">
      <c r="A2240" s="23" t="s">
        <v>11120</v>
      </c>
      <c r="B2240" s="23" t="str">
        <f t="shared" si="68"/>
        <v>Mike Jones</v>
      </c>
      <c r="C2240" s="23" t="s">
        <v>339</v>
      </c>
      <c r="D2240" s="23" t="s">
        <v>7366</v>
      </c>
      <c r="E2240" s="23" t="s">
        <v>234</v>
      </c>
      <c r="F2240" s="23" t="s">
        <v>38</v>
      </c>
      <c r="G2240" s="23">
        <v>27</v>
      </c>
      <c r="H2240" s="5" t="str">
        <f t="shared" si="69"/>
        <v>Mike JonesOldham</v>
      </c>
      <c r="I2240" s="23" t="s">
        <v>11121</v>
      </c>
      <c r="J2240" s="23" t="s">
        <v>339</v>
      </c>
    </row>
    <row r="2241" spans="1:10" ht="17.100000000000001">
      <c r="A2241" s="23" t="s">
        <v>11122</v>
      </c>
      <c r="B2241" s="23" t="str">
        <f t="shared" si="68"/>
        <v>Owen Jones</v>
      </c>
      <c r="C2241" s="23" t="s">
        <v>7912</v>
      </c>
      <c r="D2241" s="23" t="s">
        <v>7051</v>
      </c>
      <c r="E2241" s="23" t="s">
        <v>142</v>
      </c>
      <c r="F2241" s="23">
        <v>100000048</v>
      </c>
      <c r="G2241" s="23">
        <v>17</v>
      </c>
      <c r="H2241" s="5" t="str">
        <f t="shared" si="69"/>
        <v>Owen JonesPlymouth</v>
      </c>
      <c r="I2241" s="23" t="s">
        <v>8958</v>
      </c>
      <c r="J2241" s="23" t="s">
        <v>339</v>
      </c>
    </row>
    <row r="2242" spans="1:10" ht="17.100000000000001">
      <c r="A2242" s="23" t="s">
        <v>11123</v>
      </c>
      <c r="B2242" s="23" t="str">
        <f t="shared" ref="B2242:B2305" si="70">MID(A2242 &amp; " " &amp; A2242, FIND(", ", A2242) + 2, LEN(A2242) - FIND(", ", A2242) - 1) &amp; " " &amp; LEFT(A2242, FIND(", ", A2242) - 1)</f>
        <v>Paul Jones</v>
      </c>
      <c r="C2242" s="23" t="s">
        <v>339</v>
      </c>
      <c r="D2242" s="23" t="s">
        <v>166</v>
      </c>
      <c r="E2242" s="23" t="s">
        <v>326</v>
      </c>
      <c r="F2242" s="23" t="s">
        <v>18</v>
      </c>
      <c r="G2242" s="23">
        <v>29</v>
      </c>
      <c r="H2242" s="5" t="str">
        <f t="shared" ref="H2242:H2305" si="71">B2242 &amp; E2242</f>
        <v>Paul JonesPortsmouth</v>
      </c>
      <c r="I2242" s="23" t="s">
        <v>11124</v>
      </c>
      <c r="J2242" s="23" t="s">
        <v>339</v>
      </c>
    </row>
    <row r="2243" spans="1:10" ht="17.100000000000001">
      <c r="A2243" s="23" t="s">
        <v>11125</v>
      </c>
      <c r="B2243" s="23" t="str">
        <f t="shared" si="70"/>
        <v>Phil Jones</v>
      </c>
      <c r="C2243" s="23" t="s">
        <v>339</v>
      </c>
      <c r="D2243" s="23" t="s">
        <v>7429</v>
      </c>
      <c r="E2243" s="23" t="s">
        <v>182</v>
      </c>
      <c r="F2243" s="23" t="s">
        <v>7125</v>
      </c>
      <c r="G2243" s="23">
        <v>23</v>
      </c>
      <c r="H2243" s="5" t="str">
        <f t="shared" si="71"/>
        <v>Phil JonesMan Utd</v>
      </c>
      <c r="I2243" s="23" t="s">
        <v>11126</v>
      </c>
      <c r="J2243" s="23" t="s">
        <v>339</v>
      </c>
    </row>
    <row r="2244" spans="1:10" ht="17.100000000000001">
      <c r="A2244" s="23" t="s">
        <v>11127</v>
      </c>
      <c r="B2244" s="23" t="str">
        <f t="shared" si="70"/>
        <v>Ritchie Jones</v>
      </c>
      <c r="C2244" s="23" t="s">
        <v>339</v>
      </c>
      <c r="D2244" s="23" t="s">
        <v>7140</v>
      </c>
      <c r="E2244" s="23" t="s">
        <v>4835</v>
      </c>
      <c r="F2244" s="23" t="s">
        <v>7275</v>
      </c>
      <c r="G2244" s="23">
        <v>28</v>
      </c>
      <c r="H2244" s="5" t="str">
        <f t="shared" si="71"/>
        <v>Ritchie JonesFC Edmonton</v>
      </c>
      <c r="I2244" s="23" t="s">
        <v>8981</v>
      </c>
      <c r="J2244" s="23" t="s">
        <v>4343</v>
      </c>
    </row>
    <row r="2245" spans="1:10" ht="17.100000000000001">
      <c r="A2245" s="23" t="s">
        <v>11128</v>
      </c>
      <c r="B2245" s="23" t="str">
        <f t="shared" si="70"/>
        <v>Rob Jones</v>
      </c>
      <c r="C2245" s="23" t="s">
        <v>339</v>
      </c>
      <c r="D2245" s="23" t="s">
        <v>7051</v>
      </c>
      <c r="E2245" s="23" t="s">
        <v>455</v>
      </c>
      <c r="F2245" s="23" t="s">
        <v>38</v>
      </c>
      <c r="G2245" s="23">
        <v>35</v>
      </c>
      <c r="H2245" s="5" t="str">
        <f t="shared" si="71"/>
        <v>Rob JonesDoncaster</v>
      </c>
      <c r="I2245" s="23" t="s">
        <v>9597</v>
      </c>
      <c r="J2245" s="23" t="s">
        <v>339</v>
      </c>
    </row>
    <row r="2246" spans="1:10" ht="17.100000000000001">
      <c r="A2246" s="23" t="s">
        <v>11129</v>
      </c>
      <c r="B2246" s="23" t="str">
        <f t="shared" si="70"/>
        <v>Ronaldo Jones</v>
      </c>
      <c r="C2246" s="23" t="s">
        <v>339</v>
      </c>
      <c r="D2246" s="23" t="s">
        <v>7220</v>
      </c>
      <c r="E2246" s="23" t="s">
        <v>159</v>
      </c>
      <c r="F2246" s="23">
        <v>100000043</v>
      </c>
      <c r="G2246" s="23">
        <v>17</v>
      </c>
      <c r="H2246" s="5" t="str">
        <f t="shared" si="71"/>
        <v>Ronaldo JonesIpswich</v>
      </c>
      <c r="I2246" s="23" t="s">
        <v>7453</v>
      </c>
      <c r="J2246" s="23" t="s">
        <v>339</v>
      </c>
    </row>
    <row r="2247" spans="1:10" ht="17.100000000000001">
      <c r="A2247" s="23" t="s">
        <v>11130</v>
      </c>
      <c r="B2247" s="23" t="str">
        <f t="shared" si="70"/>
        <v>Corey Jordan</v>
      </c>
      <c r="C2247" s="23" t="s">
        <v>339</v>
      </c>
      <c r="D2247" s="23" t="s">
        <v>7462</v>
      </c>
      <c r="E2247" s="23" t="s">
        <v>836</v>
      </c>
      <c r="F2247" s="23">
        <v>100000057</v>
      </c>
      <c r="G2247" s="23">
        <v>17</v>
      </c>
      <c r="H2247" s="5" t="str">
        <f t="shared" si="71"/>
        <v>Corey JordanBournemouth</v>
      </c>
      <c r="I2247" s="23" t="s">
        <v>9529</v>
      </c>
      <c r="J2247" s="23" t="s">
        <v>339</v>
      </c>
    </row>
    <row r="2248" spans="1:10" ht="17.100000000000001">
      <c r="A2248" s="23" t="s">
        <v>11131</v>
      </c>
      <c r="B2248" s="23" t="str">
        <f t="shared" si="70"/>
        <v>Luke Jordan</v>
      </c>
      <c r="C2248" s="23" t="s">
        <v>339</v>
      </c>
      <c r="D2248" s="23" t="s">
        <v>7048</v>
      </c>
      <c r="E2248" s="23" t="s">
        <v>27</v>
      </c>
      <c r="F2248" s="23">
        <v>100000056</v>
      </c>
      <c r="G2248" s="23">
        <v>16</v>
      </c>
      <c r="H2248" s="5" t="str">
        <f t="shared" si="71"/>
        <v>Luke JordanMorecambe</v>
      </c>
      <c r="I2248" s="23" t="s">
        <v>7186</v>
      </c>
      <c r="J2248" s="23" t="s">
        <v>339</v>
      </c>
    </row>
    <row r="2249" spans="1:10" ht="17.100000000000001">
      <c r="A2249" s="23" t="s">
        <v>11132</v>
      </c>
      <c r="B2249" s="23" t="str">
        <f t="shared" si="70"/>
        <v>Stephen Jordan</v>
      </c>
      <c r="C2249" s="23" t="s">
        <v>339</v>
      </c>
      <c r="D2249" s="23" t="s">
        <v>7303</v>
      </c>
      <c r="E2249" s="23" t="s">
        <v>671</v>
      </c>
      <c r="F2249" s="23" t="s">
        <v>38</v>
      </c>
      <c r="G2249" s="23">
        <v>33</v>
      </c>
      <c r="H2249" s="5" t="str">
        <f t="shared" si="71"/>
        <v>Stephen JordanFleetwood</v>
      </c>
      <c r="I2249" s="23" t="s">
        <v>11133</v>
      </c>
      <c r="J2249" s="23" t="s">
        <v>339</v>
      </c>
    </row>
    <row r="2250" spans="1:10" ht="17.100000000000001">
      <c r="A2250" s="23" t="s">
        <v>11134</v>
      </c>
      <c r="B2250" s="23" t="str">
        <f t="shared" si="70"/>
        <v>Brandon Joseph-Buadi</v>
      </c>
      <c r="C2250" s="23" t="s">
        <v>339</v>
      </c>
      <c r="D2250" s="23" t="s">
        <v>7153</v>
      </c>
      <c r="E2250" s="23" t="s">
        <v>326</v>
      </c>
      <c r="F2250" s="23">
        <v>100000054</v>
      </c>
      <c r="G2250" s="23">
        <v>17</v>
      </c>
      <c r="H2250" s="5" t="str">
        <f t="shared" si="71"/>
        <v>Brandon Joseph-BuadiPortsmouth</v>
      </c>
      <c r="I2250" s="23" t="s">
        <v>8169</v>
      </c>
      <c r="J2250" s="23" t="s">
        <v>339</v>
      </c>
    </row>
    <row r="2251" spans="1:10" ht="17.100000000000001">
      <c r="A2251" s="23" t="s">
        <v>11135</v>
      </c>
      <c r="B2251" s="23" t="str">
        <f t="shared" si="70"/>
        <v>Rheo Josephs</v>
      </c>
      <c r="C2251" s="23" t="s">
        <v>339</v>
      </c>
      <c r="D2251" s="23" t="s">
        <v>7173</v>
      </c>
      <c r="E2251" s="23" t="s">
        <v>2973</v>
      </c>
      <c r="F2251" s="23" t="s">
        <v>9061</v>
      </c>
      <c r="G2251" s="23">
        <v>19</v>
      </c>
      <c r="H2251" s="5" t="str">
        <f t="shared" si="71"/>
        <v>Rheo JosephsHampton &amp; Richmond</v>
      </c>
      <c r="I2251" s="23" t="s">
        <v>7411</v>
      </c>
      <c r="J2251" s="23" t="s">
        <v>339</v>
      </c>
    </row>
    <row r="2252" spans="1:10" ht="17.100000000000001">
      <c r="A2252" s="23" t="s">
        <v>11136</v>
      </c>
      <c r="B2252" s="23" t="str">
        <f t="shared" si="70"/>
        <v>Jordan Jowers</v>
      </c>
      <c r="C2252" s="23" t="s">
        <v>339</v>
      </c>
      <c r="D2252" s="23" t="s">
        <v>7398</v>
      </c>
      <c r="E2252" s="23" t="s">
        <v>136</v>
      </c>
      <c r="F2252" s="23">
        <v>100000042</v>
      </c>
      <c r="G2252" s="23">
        <v>18</v>
      </c>
      <c r="H2252" s="5" t="str">
        <f t="shared" si="71"/>
        <v>Jordan JowersMiddlesbrough</v>
      </c>
      <c r="I2252" s="23" t="s">
        <v>11137</v>
      </c>
      <c r="J2252" s="23" t="s">
        <v>339</v>
      </c>
    </row>
    <row r="2253" spans="1:10" ht="17.100000000000001">
      <c r="A2253" s="23" t="s">
        <v>11138</v>
      </c>
      <c r="B2253" s="23" t="str">
        <f t="shared" si="70"/>
        <v>Charlie Joyce</v>
      </c>
      <c r="C2253" s="23" t="s">
        <v>339</v>
      </c>
      <c r="D2253" s="23" t="s">
        <v>7042</v>
      </c>
      <c r="E2253" s="23" t="s">
        <v>1184</v>
      </c>
      <c r="F2253" s="23" t="s">
        <v>7081</v>
      </c>
      <c r="G2253" s="23">
        <v>21</v>
      </c>
      <c r="H2253" s="5" t="str">
        <f t="shared" si="71"/>
        <v>Charlie JoyceSouthport</v>
      </c>
      <c r="I2253" s="23" t="s">
        <v>11139</v>
      </c>
      <c r="J2253" s="23" t="s">
        <v>339</v>
      </c>
    </row>
    <row r="2254" spans="1:10" ht="17.100000000000001">
      <c r="A2254" s="23" t="s">
        <v>11140</v>
      </c>
      <c r="B2254" s="23" t="str">
        <f t="shared" si="70"/>
        <v>Luke Joyce</v>
      </c>
      <c r="C2254" s="23" t="s">
        <v>339</v>
      </c>
      <c r="D2254" s="23" t="s">
        <v>212</v>
      </c>
      <c r="E2254" s="23" t="s">
        <v>370</v>
      </c>
      <c r="F2254" s="23" t="s">
        <v>18</v>
      </c>
      <c r="G2254" s="23">
        <v>27</v>
      </c>
      <c r="H2254" s="5" t="str">
        <f t="shared" si="71"/>
        <v>Luke JoyceCarlisle</v>
      </c>
      <c r="I2254" s="23" t="s">
        <v>11141</v>
      </c>
      <c r="J2254" s="23" t="s">
        <v>339</v>
      </c>
    </row>
    <row r="2255" spans="1:10" ht="17.100000000000001">
      <c r="A2255" s="23" t="s">
        <v>11142</v>
      </c>
      <c r="B2255" s="23" t="str">
        <f t="shared" si="70"/>
        <v>Macauley Joynes</v>
      </c>
      <c r="C2255" s="23" t="s">
        <v>339</v>
      </c>
      <c r="D2255" s="23" t="s">
        <v>7059</v>
      </c>
      <c r="E2255" s="23" t="s">
        <v>5666</v>
      </c>
      <c r="F2255" s="23" t="s">
        <v>5666</v>
      </c>
      <c r="G2255" s="23">
        <v>18</v>
      </c>
      <c r="H2255" s="5" t="str">
        <f t="shared" si="71"/>
        <v>Macauley JoynesNaN</v>
      </c>
      <c r="I2255" s="23" t="s">
        <v>8474</v>
      </c>
      <c r="J2255" s="23" t="s">
        <v>339</v>
      </c>
    </row>
    <row r="2256" spans="1:10" ht="17.100000000000001">
      <c r="A2256" s="23" t="s">
        <v>11143</v>
      </c>
      <c r="B2256" s="23" t="str">
        <f t="shared" si="70"/>
        <v>Myles Judd</v>
      </c>
      <c r="C2256" s="23" t="s">
        <v>339</v>
      </c>
      <c r="D2256" s="23" t="s">
        <v>7170</v>
      </c>
      <c r="E2256" s="23" t="s">
        <v>231</v>
      </c>
      <c r="F2256" s="23">
        <v>100000045</v>
      </c>
      <c r="G2256" s="23">
        <v>16</v>
      </c>
      <c r="H2256" s="5" t="str">
        <f t="shared" si="71"/>
        <v>Myles JuddLeyton Orient</v>
      </c>
      <c r="I2256" s="23" t="s">
        <v>11144</v>
      </c>
      <c r="J2256" s="23" t="s">
        <v>339</v>
      </c>
    </row>
    <row r="2257" spans="1:10" ht="17.100000000000001">
      <c r="A2257" s="23" t="s">
        <v>2056</v>
      </c>
      <c r="B2257" s="23" t="e">
        <f t="shared" si="70"/>
        <v>#VALUE!</v>
      </c>
      <c r="C2257" s="23" t="s">
        <v>339</v>
      </c>
      <c r="D2257" s="23" t="s">
        <v>7398</v>
      </c>
      <c r="E2257" s="23" t="s">
        <v>136</v>
      </c>
      <c r="F2257" s="23">
        <v>100000042</v>
      </c>
      <c r="G2257" s="23">
        <v>18</v>
      </c>
      <c r="H2257" s="5" t="e">
        <f t="shared" si="71"/>
        <v>#VALUE!</v>
      </c>
      <c r="I2257" s="23" t="s">
        <v>11145</v>
      </c>
      <c r="J2257" s="23" t="s">
        <v>339</v>
      </c>
    </row>
    <row r="2258" spans="1:10" ht="17.100000000000001">
      <c r="A2258" s="23" t="s">
        <v>11146</v>
      </c>
      <c r="B2258" s="23" t="str">
        <f t="shared" si="70"/>
        <v>Elliot Justham</v>
      </c>
      <c r="C2258" s="23" t="s">
        <v>339</v>
      </c>
      <c r="D2258" s="23" t="s">
        <v>166</v>
      </c>
      <c r="E2258" s="23" t="s">
        <v>162</v>
      </c>
      <c r="F2258" s="23" t="s">
        <v>18</v>
      </c>
      <c r="G2258" s="23">
        <v>24</v>
      </c>
      <c r="H2258" s="5" t="str">
        <f t="shared" si="71"/>
        <v>Elliot JusthamLuton</v>
      </c>
      <c r="I2258" s="23" t="s">
        <v>11147</v>
      </c>
      <c r="J2258" s="23" t="s">
        <v>339</v>
      </c>
    </row>
    <row r="2259" spans="1:10" ht="17.100000000000001">
      <c r="A2259" s="23" t="s">
        <v>11148</v>
      </c>
      <c r="B2259" s="23" t="str">
        <f t="shared" si="70"/>
        <v>James Justin</v>
      </c>
      <c r="C2259" s="23" t="s">
        <v>339</v>
      </c>
      <c r="D2259" s="23" t="s">
        <v>11149</v>
      </c>
      <c r="E2259" s="23" t="s">
        <v>162</v>
      </c>
      <c r="F2259" s="23">
        <v>100000044</v>
      </c>
      <c r="G2259" s="23">
        <v>18</v>
      </c>
      <c r="H2259" s="5" t="str">
        <f t="shared" si="71"/>
        <v>James JustinLuton</v>
      </c>
      <c r="I2259" s="23" t="s">
        <v>11150</v>
      </c>
      <c r="J2259" s="23" t="s">
        <v>339</v>
      </c>
    </row>
    <row r="2260" spans="1:10" ht="17.100000000000001">
      <c r="A2260" s="23" t="s">
        <v>11151</v>
      </c>
      <c r="B2260" s="23" t="str">
        <f t="shared" si="70"/>
        <v>Lukas Jutkiewicz</v>
      </c>
      <c r="C2260" s="23" t="s">
        <v>11152</v>
      </c>
      <c r="D2260" s="23" t="s">
        <v>7048</v>
      </c>
      <c r="E2260" s="23" t="s">
        <v>107</v>
      </c>
      <c r="F2260" s="23" t="s">
        <v>91</v>
      </c>
      <c r="G2260" s="23">
        <v>26</v>
      </c>
      <c r="H2260" s="5" t="str">
        <f t="shared" si="71"/>
        <v>Lukas JutkiewiczBurnley</v>
      </c>
      <c r="I2260" s="23" t="s">
        <v>11153</v>
      </c>
      <c r="J2260" s="23" t="s">
        <v>339</v>
      </c>
    </row>
    <row r="2261" spans="1:10" ht="17.100000000000001">
      <c r="A2261" s="23" t="s">
        <v>11154</v>
      </c>
      <c r="B2261" s="23" t="str">
        <f t="shared" si="70"/>
        <v>Nicke Kabamba</v>
      </c>
      <c r="C2261" s="23" t="s">
        <v>339</v>
      </c>
      <c r="D2261" s="23" t="s">
        <v>7048</v>
      </c>
      <c r="E2261" s="23" t="s">
        <v>2973</v>
      </c>
      <c r="F2261" s="23" t="s">
        <v>9061</v>
      </c>
      <c r="G2261" s="23">
        <v>20</v>
      </c>
      <c r="H2261" s="5" t="str">
        <f t="shared" si="71"/>
        <v>Nicke KabambaHampton &amp; Richmond</v>
      </c>
      <c r="I2261" s="23" t="s">
        <v>11155</v>
      </c>
      <c r="J2261" s="23" t="s">
        <v>339</v>
      </c>
    </row>
    <row r="2262" spans="1:10" ht="17.100000000000001">
      <c r="A2262" s="23" t="s">
        <v>11156</v>
      </c>
      <c r="B2262" s="23" t="str">
        <f t="shared" si="70"/>
        <v>Sahr Kabba</v>
      </c>
      <c r="C2262" s="23" t="s">
        <v>339</v>
      </c>
      <c r="D2262" s="23" t="s">
        <v>7054</v>
      </c>
      <c r="E2262" s="23" t="s">
        <v>1883</v>
      </c>
      <c r="F2262" s="23" t="s">
        <v>7081</v>
      </c>
      <c r="G2262" s="23">
        <v>26</v>
      </c>
      <c r="H2262" s="5" t="str">
        <f t="shared" si="71"/>
        <v>Sahr KabbaWelling</v>
      </c>
      <c r="I2262" s="23" t="s">
        <v>11157</v>
      </c>
      <c r="J2262" s="23" t="s">
        <v>339</v>
      </c>
    </row>
    <row r="2263" spans="1:10" ht="17.100000000000001">
      <c r="A2263" s="23" t="s">
        <v>11158</v>
      </c>
      <c r="B2263" s="23" t="str">
        <f t="shared" si="70"/>
        <v>Sullay Kaikai</v>
      </c>
      <c r="C2263" s="23" t="s">
        <v>7728</v>
      </c>
      <c r="D2263" s="23" t="s">
        <v>7097</v>
      </c>
      <c r="E2263" s="23" t="s">
        <v>282</v>
      </c>
      <c r="F2263" s="23">
        <v>100000043</v>
      </c>
      <c r="G2263" s="23">
        <v>19</v>
      </c>
      <c r="H2263" s="5" t="str">
        <f t="shared" si="71"/>
        <v>Sullay KaikaiCrystal Palace</v>
      </c>
      <c r="I2263" s="23" t="s">
        <v>11159</v>
      </c>
      <c r="J2263" s="23" t="s">
        <v>339</v>
      </c>
    </row>
    <row r="2264" spans="1:10" ht="17.100000000000001">
      <c r="A2264" s="23" t="s">
        <v>11160</v>
      </c>
      <c r="B2264" s="23" t="str">
        <f t="shared" si="70"/>
        <v>Osman Kakay</v>
      </c>
      <c r="C2264" s="23" t="s">
        <v>339</v>
      </c>
      <c r="D2264" s="23" t="s">
        <v>7170</v>
      </c>
      <c r="E2264" s="23" t="s">
        <v>98</v>
      </c>
      <c r="F2264" s="23">
        <v>100000052</v>
      </c>
      <c r="G2264" s="23">
        <v>17</v>
      </c>
      <c r="H2264" s="5" t="str">
        <f t="shared" si="71"/>
        <v>Osman KakayQ.P.R.</v>
      </c>
      <c r="I2264" s="23" t="s">
        <v>11161</v>
      </c>
      <c r="J2264" s="23" t="s">
        <v>339</v>
      </c>
    </row>
    <row r="2265" spans="1:10" ht="17.100000000000001">
      <c r="A2265" s="23" t="s">
        <v>11162</v>
      </c>
      <c r="B2265" s="23" t="str">
        <f t="shared" si="70"/>
        <v>Paul Kalambayi</v>
      </c>
      <c r="C2265" s="23" t="s">
        <v>7113</v>
      </c>
      <c r="D2265" s="23" t="s">
        <v>7051</v>
      </c>
      <c r="E2265" s="23" t="s">
        <v>79</v>
      </c>
      <c r="F2265" s="23">
        <v>100000054</v>
      </c>
      <c r="G2265" s="23">
        <v>15</v>
      </c>
      <c r="H2265" s="5" t="str">
        <f t="shared" si="71"/>
        <v>Paul KalambayiAFC Wimbledon</v>
      </c>
      <c r="I2265" s="23" t="s">
        <v>11163</v>
      </c>
      <c r="J2265" s="23" t="s">
        <v>339</v>
      </c>
    </row>
    <row r="2266" spans="1:10" ht="17.100000000000001">
      <c r="A2266" s="23" t="s">
        <v>11164</v>
      </c>
      <c r="B2266" s="23" t="str">
        <f t="shared" si="70"/>
        <v>Francis Kale</v>
      </c>
      <c r="C2266" s="23" t="s">
        <v>339</v>
      </c>
      <c r="D2266" s="23" t="s">
        <v>7051</v>
      </c>
      <c r="E2266" s="23" t="s">
        <v>204</v>
      </c>
      <c r="F2266" s="23">
        <v>100000052</v>
      </c>
      <c r="G2266" s="23">
        <v>17</v>
      </c>
      <c r="H2266" s="5" t="str">
        <f t="shared" si="71"/>
        <v>Francis KaleBolton</v>
      </c>
      <c r="I2266" s="23" t="s">
        <v>11165</v>
      </c>
      <c r="J2266" s="23" t="s">
        <v>339</v>
      </c>
    </row>
    <row r="2267" spans="1:10" ht="17.100000000000001">
      <c r="A2267" s="23" t="s">
        <v>11166</v>
      </c>
      <c r="B2267" s="23" t="str">
        <f t="shared" si="70"/>
        <v>Jeremiah Kamanzi</v>
      </c>
      <c r="C2267" s="23" t="s">
        <v>11167</v>
      </c>
      <c r="D2267" s="23" t="s">
        <v>7039</v>
      </c>
      <c r="E2267" s="23" t="s">
        <v>290</v>
      </c>
      <c r="F2267" s="23">
        <v>100000043</v>
      </c>
      <c r="G2267" s="23">
        <v>17</v>
      </c>
      <c r="H2267" s="5" t="str">
        <f t="shared" si="71"/>
        <v>Jeremiah KamanziBrentford</v>
      </c>
      <c r="I2267" s="23" t="s">
        <v>7688</v>
      </c>
      <c r="J2267" s="23" t="s">
        <v>339</v>
      </c>
    </row>
    <row r="2268" spans="1:10" ht="17.100000000000001">
      <c r="A2268" s="23" t="s">
        <v>11168</v>
      </c>
      <c r="B2268" s="23" t="str">
        <f t="shared" si="70"/>
        <v>Clovis Kamdjo</v>
      </c>
      <c r="C2268" s="23" t="s">
        <v>11169</v>
      </c>
      <c r="D2268" s="23" t="s">
        <v>212</v>
      </c>
      <c r="E2268" s="23" t="s">
        <v>627</v>
      </c>
      <c r="F2268" s="23" t="s">
        <v>7081</v>
      </c>
      <c r="G2268" s="23">
        <v>24</v>
      </c>
      <c r="H2268" s="5" t="str">
        <f t="shared" si="71"/>
        <v>Clovis KamdjoForest Green</v>
      </c>
      <c r="I2268" s="23" t="s">
        <v>11170</v>
      </c>
      <c r="J2268" s="23" t="s">
        <v>339</v>
      </c>
    </row>
    <row r="2269" spans="1:10" ht="17.100000000000001">
      <c r="A2269" s="23" t="s">
        <v>11171</v>
      </c>
      <c r="B2269" s="23" t="str">
        <f t="shared" si="70"/>
        <v>Mechack Kanda</v>
      </c>
      <c r="C2269" s="23" t="s">
        <v>7113</v>
      </c>
      <c r="D2269" s="23" t="s">
        <v>7034</v>
      </c>
      <c r="E2269" s="23" t="s">
        <v>253</v>
      </c>
      <c r="F2269" s="23" t="s">
        <v>7081</v>
      </c>
      <c r="G2269" s="23">
        <v>19</v>
      </c>
      <c r="H2269" s="5" t="str">
        <f t="shared" si="71"/>
        <v>Mechack KandaGateshead</v>
      </c>
      <c r="I2269" s="23" t="s">
        <v>7588</v>
      </c>
      <c r="J2269" s="23" t="s">
        <v>339</v>
      </c>
    </row>
    <row r="2270" spans="1:10" ht="17.100000000000001">
      <c r="A2270" s="23" t="s">
        <v>11172</v>
      </c>
      <c r="B2270" s="23" t="str">
        <f t="shared" si="70"/>
        <v>Harry Kane</v>
      </c>
      <c r="C2270" s="23" t="s">
        <v>7563</v>
      </c>
      <c r="D2270" s="23" t="s">
        <v>7048</v>
      </c>
      <c r="E2270" s="23" t="s">
        <v>175</v>
      </c>
      <c r="F2270" s="23" t="s">
        <v>7125</v>
      </c>
      <c r="G2270" s="23">
        <v>21</v>
      </c>
      <c r="H2270" s="5" t="str">
        <f t="shared" si="71"/>
        <v>Harry KaneTottenham</v>
      </c>
      <c r="I2270" s="23" t="s">
        <v>11173</v>
      </c>
      <c r="J2270" s="23" t="s">
        <v>339</v>
      </c>
    </row>
    <row r="2271" spans="1:10" ht="17.100000000000001">
      <c r="A2271" s="23" t="s">
        <v>11174</v>
      </c>
      <c r="B2271" s="23" t="str">
        <f t="shared" si="70"/>
        <v>Herbie Kane</v>
      </c>
      <c r="C2271" s="23" t="s">
        <v>339</v>
      </c>
      <c r="D2271" s="23" t="s">
        <v>7042</v>
      </c>
      <c r="E2271" s="23" t="s">
        <v>57</v>
      </c>
      <c r="F2271" s="23">
        <v>100000051</v>
      </c>
      <c r="G2271" s="23">
        <v>16</v>
      </c>
      <c r="H2271" s="5" t="str">
        <f t="shared" si="71"/>
        <v>Herbie KaneLiverpool</v>
      </c>
      <c r="I2271" s="23" t="s">
        <v>9542</v>
      </c>
      <c r="J2271" s="23" t="s">
        <v>339</v>
      </c>
    </row>
    <row r="2272" spans="1:10" ht="17.100000000000001">
      <c r="A2272" s="23" t="s">
        <v>11175</v>
      </c>
      <c r="B2272" s="23" t="str">
        <f t="shared" si="70"/>
        <v>Todd Kane</v>
      </c>
      <c r="C2272" s="23" t="s">
        <v>7143</v>
      </c>
      <c r="D2272" s="23" t="s">
        <v>7170</v>
      </c>
      <c r="E2272" s="23" t="s">
        <v>3839</v>
      </c>
      <c r="F2272" s="23" t="s">
        <v>1821</v>
      </c>
      <c r="G2272" s="23">
        <v>21</v>
      </c>
      <c r="H2272" s="5" t="str">
        <f t="shared" si="71"/>
        <v>Todd KaneNEC</v>
      </c>
      <c r="I2272" s="23" t="s">
        <v>8285</v>
      </c>
      <c r="J2272" s="23" t="s">
        <v>5004</v>
      </c>
    </row>
    <row r="2273" spans="1:10" ht="17.100000000000001">
      <c r="A2273" s="23" t="s">
        <v>11176</v>
      </c>
      <c r="B2273" s="23" t="str">
        <f t="shared" si="70"/>
        <v>Emmanuel Kanteh</v>
      </c>
      <c r="C2273" s="23" t="s">
        <v>339</v>
      </c>
      <c r="D2273" s="23" t="s">
        <v>7051</v>
      </c>
      <c r="E2273" s="23" t="s">
        <v>5666</v>
      </c>
      <c r="F2273" s="23" t="s">
        <v>5666</v>
      </c>
      <c r="G2273" s="23">
        <v>18</v>
      </c>
      <c r="H2273" s="5" t="str">
        <f t="shared" si="71"/>
        <v>Emmanuel KantehNaN</v>
      </c>
      <c r="I2273" s="23" t="s">
        <v>11177</v>
      </c>
      <c r="J2273" s="23" t="s">
        <v>339</v>
      </c>
    </row>
    <row r="2274" spans="1:10" ht="17.100000000000001">
      <c r="A2274" s="23" t="s">
        <v>11178</v>
      </c>
      <c r="B2274" s="23" t="str">
        <f t="shared" si="70"/>
        <v>Jonathan Kapend</v>
      </c>
      <c r="C2274" s="23" t="s">
        <v>339</v>
      </c>
      <c r="D2274" s="23" t="s">
        <v>7048</v>
      </c>
      <c r="E2274" s="23" t="s">
        <v>200</v>
      </c>
      <c r="F2274" s="23">
        <v>100000044</v>
      </c>
      <c r="G2274" s="23">
        <v>17</v>
      </c>
      <c r="H2274" s="5" t="str">
        <f t="shared" si="71"/>
        <v>Jonathan KapendPort Vale</v>
      </c>
      <c r="I2274" s="23" t="s">
        <v>11179</v>
      </c>
      <c r="J2274" s="23" t="s">
        <v>339</v>
      </c>
    </row>
    <row r="2275" spans="1:10" ht="17.100000000000001">
      <c r="A2275" s="23" t="s">
        <v>11180</v>
      </c>
      <c r="B2275" s="23" t="str">
        <f t="shared" si="70"/>
        <v>Scott Kashket</v>
      </c>
      <c r="C2275" s="23" t="s">
        <v>11181</v>
      </c>
      <c r="D2275" s="23" t="s">
        <v>7034</v>
      </c>
      <c r="E2275" s="23" t="s">
        <v>231</v>
      </c>
      <c r="F2275" s="23" t="s">
        <v>18</v>
      </c>
      <c r="G2275" s="23">
        <v>19</v>
      </c>
      <c r="H2275" s="5" t="str">
        <f t="shared" si="71"/>
        <v>Scott KashketLeyton Orient</v>
      </c>
      <c r="I2275" s="23" t="s">
        <v>8117</v>
      </c>
      <c r="J2275" s="23" t="s">
        <v>339</v>
      </c>
    </row>
    <row r="2276" spans="1:10" ht="17.100000000000001">
      <c r="A2276" s="23" t="s">
        <v>11182</v>
      </c>
      <c r="B2276" s="23" t="str">
        <f t="shared" si="70"/>
        <v>Antony Kay</v>
      </c>
      <c r="C2276" s="23" t="s">
        <v>339</v>
      </c>
      <c r="D2276" s="23" t="s">
        <v>7051</v>
      </c>
      <c r="E2276" s="23" t="s">
        <v>579</v>
      </c>
      <c r="F2276" s="23" t="s">
        <v>91</v>
      </c>
      <c r="G2276" s="23">
        <v>32</v>
      </c>
      <c r="H2276" s="5" t="str">
        <f t="shared" si="71"/>
        <v>Antony KayMK Dons</v>
      </c>
      <c r="I2276" s="23" t="s">
        <v>11183</v>
      </c>
      <c r="J2276" s="23" t="s">
        <v>339</v>
      </c>
    </row>
    <row r="2277" spans="1:10" ht="17.100000000000001">
      <c r="A2277" s="23" t="s">
        <v>11184</v>
      </c>
      <c r="B2277" s="23" t="str">
        <f t="shared" si="70"/>
        <v>Brad Kay</v>
      </c>
      <c r="C2277" s="23" t="s">
        <v>339</v>
      </c>
      <c r="D2277" s="23" t="s">
        <v>7048</v>
      </c>
      <c r="E2277" s="23" t="s">
        <v>234</v>
      </c>
      <c r="F2277" s="23">
        <v>100000056</v>
      </c>
      <c r="G2277" s="23">
        <v>16</v>
      </c>
      <c r="H2277" s="5" t="str">
        <f t="shared" si="71"/>
        <v>Brad KayOldham</v>
      </c>
      <c r="I2277" s="23" t="s">
        <v>10288</v>
      </c>
      <c r="J2277" s="23" t="s">
        <v>339</v>
      </c>
    </row>
    <row r="2278" spans="1:10" ht="17.100000000000001">
      <c r="A2278" s="23" t="s">
        <v>11185</v>
      </c>
      <c r="B2278" s="23" t="str">
        <f t="shared" si="70"/>
        <v>Michael Kay</v>
      </c>
      <c r="C2278" s="23" t="s">
        <v>339</v>
      </c>
      <c r="D2278" s="23" t="s">
        <v>7462</v>
      </c>
      <c r="E2278" s="23" t="s">
        <v>338</v>
      </c>
      <c r="F2278" s="23" t="s">
        <v>7081</v>
      </c>
      <c r="G2278" s="23">
        <v>25</v>
      </c>
      <c r="H2278" s="5" t="str">
        <f t="shared" si="71"/>
        <v>Michael KayChester</v>
      </c>
      <c r="I2278" s="23" t="s">
        <v>10455</v>
      </c>
      <c r="J2278" s="23" t="s">
        <v>339</v>
      </c>
    </row>
    <row r="2279" spans="1:10" ht="17.100000000000001">
      <c r="A2279" s="23" t="s">
        <v>11186</v>
      </c>
      <c r="B2279" s="23" t="str">
        <f t="shared" si="70"/>
        <v>Josh Kaye</v>
      </c>
      <c r="C2279" s="23" t="s">
        <v>339</v>
      </c>
      <c r="D2279" s="23" t="s">
        <v>7303</v>
      </c>
      <c r="E2279" s="23" t="s">
        <v>5666</v>
      </c>
      <c r="F2279" s="23" t="s">
        <v>5666</v>
      </c>
      <c r="G2279" s="23">
        <v>19</v>
      </c>
      <c r="H2279" s="5" t="str">
        <f t="shared" si="71"/>
        <v>Josh KayeNaN</v>
      </c>
      <c r="I2279" s="23" t="s">
        <v>11187</v>
      </c>
      <c r="J2279" s="23" t="s">
        <v>339</v>
      </c>
    </row>
    <row r="2280" spans="1:10" ht="17.100000000000001">
      <c r="A2280" s="23" t="s">
        <v>11188</v>
      </c>
      <c r="B2280" s="23" t="str">
        <f t="shared" si="70"/>
        <v>Kavanagh Keadell</v>
      </c>
      <c r="C2280" s="23" t="s">
        <v>339</v>
      </c>
      <c r="D2280" s="23" t="s">
        <v>166</v>
      </c>
      <c r="E2280" s="23" t="s">
        <v>177</v>
      </c>
      <c r="F2280" s="23">
        <v>100000057</v>
      </c>
      <c r="G2280" s="23">
        <v>17</v>
      </c>
      <c r="H2280" s="5" t="str">
        <f t="shared" si="71"/>
        <v>Kavanagh KeadellExeter</v>
      </c>
      <c r="I2280" s="23" t="s">
        <v>10387</v>
      </c>
      <c r="J2280" s="23" t="s">
        <v>339</v>
      </c>
    </row>
    <row r="2281" spans="1:10" ht="17.100000000000001">
      <c r="A2281" s="23" t="s">
        <v>11189</v>
      </c>
      <c r="B2281" s="23" t="str">
        <f t="shared" si="70"/>
        <v>Jake Kean</v>
      </c>
      <c r="C2281" s="23" t="s">
        <v>339</v>
      </c>
      <c r="D2281" s="23" t="s">
        <v>166</v>
      </c>
      <c r="E2281" s="23" t="s">
        <v>657</v>
      </c>
      <c r="F2281" s="23">
        <v>100000042</v>
      </c>
      <c r="G2281" s="23">
        <v>24</v>
      </c>
      <c r="H2281" s="5" t="str">
        <f t="shared" si="71"/>
        <v>Jake KeanNorwich</v>
      </c>
      <c r="I2281" s="23" t="s">
        <v>11190</v>
      </c>
      <c r="J2281" s="23" t="s">
        <v>339</v>
      </c>
    </row>
    <row r="2282" spans="1:10" ht="17.100000000000001">
      <c r="A2282" s="23" t="s">
        <v>11191</v>
      </c>
      <c r="B2282" s="23" t="str">
        <f t="shared" si="70"/>
        <v>Michael Keane</v>
      </c>
      <c r="C2282" s="23" t="s">
        <v>7563</v>
      </c>
      <c r="D2282" s="23" t="s">
        <v>7462</v>
      </c>
      <c r="E2282" s="23" t="s">
        <v>107</v>
      </c>
      <c r="F2282" s="23" t="s">
        <v>91</v>
      </c>
      <c r="G2282" s="23">
        <v>22</v>
      </c>
      <c r="H2282" s="5" t="str">
        <f t="shared" si="71"/>
        <v>Michael KeaneBurnley</v>
      </c>
      <c r="I2282" s="23" t="s">
        <v>11192</v>
      </c>
      <c r="J2282" s="23" t="s">
        <v>339</v>
      </c>
    </row>
    <row r="2283" spans="1:10" ht="17.100000000000001">
      <c r="A2283" s="23" t="s">
        <v>11193</v>
      </c>
      <c r="B2283" s="23" t="str">
        <f t="shared" si="70"/>
        <v>Will Keane</v>
      </c>
      <c r="C2283" s="23" t="s">
        <v>7563</v>
      </c>
      <c r="D2283" s="23" t="s">
        <v>7048</v>
      </c>
      <c r="E2283" s="23" t="s">
        <v>397</v>
      </c>
      <c r="F2283" s="23" t="s">
        <v>91</v>
      </c>
      <c r="G2283" s="23">
        <v>22</v>
      </c>
      <c r="H2283" s="5" t="str">
        <f t="shared" si="71"/>
        <v>Will KeanePreston</v>
      </c>
      <c r="I2283" s="23" t="s">
        <v>11192</v>
      </c>
      <c r="J2283" s="23" t="s">
        <v>339</v>
      </c>
    </row>
    <row r="2284" spans="1:10" ht="17.100000000000001">
      <c r="A2284" s="23" t="s">
        <v>11194</v>
      </c>
      <c r="B2284" s="23" t="str">
        <f t="shared" si="70"/>
        <v>Joe Kearns</v>
      </c>
      <c r="C2284" s="23" t="s">
        <v>339</v>
      </c>
      <c r="D2284" s="23" t="s">
        <v>7462</v>
      </c>
      <c r="E2284" s="23" t="s">
        <v>152</v>
      </c>
      <c r="F2284" s="23">
        <v>100000043</v>
      </c>
      <c r="G2284" s="23">
        <v>18</v>
      </c>
      <c r="H2284" s="5" t="str">
        <f t="shared" si="71"/>
        <v>Joe KearnsCrewe</v>
      </c>
      <c r="I2284" s="23" t="s">
        <v>11195</v>
      </c>
      <c r="J2284" s="23" t="s">
        <v>339</v>
      </c>
    </row>
    <row r="2285" spans="1:10" ht="17.100000000000001">
      <c r="A2285" s="23" t="s">
        <v>11196</v>
      </c>
      <c r="B2285" s="23" t="str">
        <f t="shared" si="70"/>
        <v>MJ Kedman</v>
      </c>
      <c r="C2285" s="23" t="s">
        <v>339</v>
      </c>
      <c r="D2285" s="23" t="s">
        <v>7385</v>
      </c>
      <c r="E2285" s="23" t="s">
        <v>5666</v>
      </c>
      <c r="F2285" s="23" t="s">
        <v>5666</v>
      </c>
      <c r="G2285" s="23">
        <v>18</v>
      </c>
      <c r="H2285" s="5" t="str">
        <f t="shared" si="71"/>
        <v>MJ KedmanNaN</v>
      </c>
      <c r="I2285" s="23" t="s">
        <v>7458</v>
      </c>
      <c r="J2285" s="23" t="s">
        <v>339</v>
      </c>
    </row>
    <row r="2286" spans="1:10" ht="17.100000000000001">
      <c r="A2286" s="23" t="s">
        <v>11197</v>
      </c>
      <c r="B2286" s="23" t="str">
        <f t="shared" si="70"/>
        <v>Danny Kedwell</v>
      </c>
      <c r="C2286" s="23" t="s">
        <v>339</v>
      </c>
      <c r="D2286" s="23" t="s">
        <v>7048</v>
      </c>
      <c r="E2286" s="23" t="s">
        <v>5412</v>
      </c>
      <c r="F2286" s="23" t="s">
        <v>8394</v>
      </c>
      <c r="G2286" s="23">
        <v>31</v>
      </c>
      <c r="H2286" s="5" t="str">
        <f t="shared" si="71"/>
        <v>Danny KedwellEbbsfleet</v>
      </c>
      <c r="I2286" s="23" t="s">
        <v>11198</v>
      </c>
      <c r="J2286" s="23" t="s">
        <v>339</v>
      </c>
    </row>
    <row r="2287" spans="1:10" ht="17.100000000000001">
      <c r="A2287" s="23" t="s">
        <v>11199</v>
      </c>
      <c r="B2287" s="23" t="str">
        <f t="shared" si="70"/>
        <v>James Keene</v>
      </c>
      <c r="C2287" s="23" t="s">
        <v>339</v>
      </c>
      <c r="D2287" s="23" t="s">
        <v>7048</v>
      </c>
      <c r="E2287" s="23" t="s">
        <v>5195</v>
      </c>
      <c r="F2287" s="23" t="s">
        <v>7125</v>
      </c>
      <c r="G2287" s="23">
        <v>29</v>
      </c>
      <c r="H2287" s="5" t="str">
        <f t="shared" si="71"/>
        <v>James KeeneHalmstad</v>
      </c>
      <c r="I2287" s="23" t="s">
        <v>11200</v>
      </c>
      <c r="J2287" s="23" t="s">
        <v>4124</v>
      </c>
    </row>
    <row r="2288" spans="1:10" ht="17.100000000000001">
      <c r="A2288" s="23" t="s">
        <v>11201</v>
      </c>
      <c r="B2288" s="23" t="str">
        <f t="shared" si="70"/>
        <v>Marc Kelledy</v>
      </c>
      <c r="C2288" s="23" t="s">
        <v>339</v>
      </c>
      <c r="D2288" s="23" t="s">
        <v>7102</v>
      </c>
      <c r="E2288" s="23" t="s">
        <v>154</v>
      </c>
      <c r="F2288" s="23">
        <v>100000052</v>
      </c>
      <c r="G2288" s="23">
        <v>16</v>
      </c>
      <c r="H2288" s="5" t="str">
        <f t="shared" si="71"/>
        <v>Marc KelledyHull</v>
      </c>
      <c r="I2288" s="23" t="s">
        <v>10180</v>
      </c>
      <c r="J2288" s="23" t="s">
        <v>339</v>
      </c>
    </row>
    <row r="2289" spans="1:10" ht="17.100000000000001">
      <c r="A2289" s="23" t="s">
        <v>11202</v>
      </c>
      <c r="B2289" s="23" t="str">
        <f t="shared" si="70"/>
        <v>Jack Kelleher</v>
      </c>
      <c r="C2289" s="23" t="s">
        <v>339</v>
      </c>
      <c r="D2289" s="23" t="s">
        <v>7048</v>
      </c>
      <c r="E2289" s="23" t="s">
        <v>27</v>
      </c>
      <c r="F2289" s="23">
        <v>100000047</v>
      </c>
      <c r="G2289" s="23">
        <v>17</v>
      </c>
      <c r="H2289" s="5" t="str">
        <f t="shared" si="71"/>
        <v>Jack KelleherMorecambe</v>
      </c>
      <c r="I2289" s="23" t="s">
        <v>7525</v>
      </c>
      <c r="J2289" s="23" t="s">
        <v>339</v>
      </c>
    </row>
    <row r="2290" spans="1:10" ht="17.100000000000001">
      <c r="A2290" s="23" t="s">
        <v>11203</v>
      </c>
      <c r="B2290" s="23" t="str">
        <f t="shared" si="70"/>
        <v>James Kellermann</v>
      </c>
      <c r="C2290" s="23" t="s">
        <v>339</v>
      </c>
      <c r="D2290" s="23" t="s">
        <v>7042</v>
      </c>
      <c r="E2290" s="23" t="s">
        <v>263</v>
      </c>
      <c r="F2290" s="23">
        <v>100000042</v>
      </c>
      <c r="G2290" s="23">
        <v>20</v>
      </c>
      <c r="H2290" s="5" t="str">
        <f t="shared" si="71"/>
        <v>James KellermannWolves</v>
      </c>
      <c r="I2290" s="23" t="s">
        <v>11204</v>
      </c>
      <c r="J2290" s="23" t="s">
        <v>339</v>
      </c>
    </row>
    <row r="2291" spans="1:10" ht="17.100000000000001">
      <c r="A2291" s="23" t="s">
        <v>11205</v>
      </c>
      <c r="B2291" s="23" t="str">
        <f t="shared" si="70"/>
        <v>Andy Kellett</v>
      </c>
      <c r="C2291" s="23" t="s">
        <v>339</v>
      </c>
      <c r="D2291" s="23" t="s">
        <v>7385</v>
      </c>
      <c r="E2291" s="23" t="s">
        <v>185</v>
      </c>
      <c r="F2291" s="23" t="s">
        <v>38</v>
      </c>
      <c r="G2291" s="23">
        <v>21</v>
      </c>
      <c r="H2291" s="5" t="str">
        <f t="shared" si="71"/>
        <v>Andy KellettWigan</v>
      </c>
      <c r="I2291" s="23" t="s">
        <v>9151</v>
      </c>
      <c r="J2291" s="23" t="s">
        <v>339</v>
      </c>
    </row>
    <row r="2292" spans="1:10" ht="17.100000000000001">
      <c r="A2292" s="23" t="s">
        <v>11206</v>
      </c>
      <c r="B2292" s="23" t="str">
        <f t="shared" si="70"/>
        <v>George Kellow</v>
      </c>
      <c r="C2292" s="23" t="s">
        <v>339</v>
      </c>
      <c r="D2292" s="23" t="s">
        <v>7398</v>
      </c>
      <c r="E2292" s="23" t="s">
        <v>236</v>
      </c>
      <c r="F2292" s="23">
        <v>100000043</v>
      </c>
      <c r="G2292" s="23">
        <v>17</v>
      </c>
      <c r="H2292" s="5" t="str">
        <f t="shared" si="71"/>
        <v>George KellowBristol City</v>
      </c>
      <c r="I2292" s="23" t="s">
        <v>8794</v>
      </c>
      <c r="J2292" s="23" t="s">
        <v>339</v>
      </c>
    </row>
    <row r="2293" spans="1:10" ht="17.100000000000001">
      <c r="A2293" s="23" t="s">
        <v>11207</v>
      </c>
      <c r="B2293" s="23" t="str">
        <f t="shared" si="70"/>
        <v>Devon Kelly-Evans</v>
      </c>
      <c r="C2293" s="23" t="s">
        <v>339</v>
      </c>
      <c r="D2293" s="23" t="s">
        <v>7170</v>
      </c>
      <c r="E2293" s="23" t="s">
        <v>93</v>
      </c>
      <c r="F2293" s="23">
        <v>100000043</v>
      </c>
      <c r="G2293" s="23">
        <v>18</v>
      </c>
      <c r="H2293" s="5" t="str">
        <f t="shared" si="71"/>
        <v>Devon Kelly-EvansCoventry</v>
      </c>
      <c r="I2293" s="23" t="s">
        <v>9065</v>
      </c>
      <c r="J2293" s="23" t="s">
        <v>339</v>
      </c>
    </row>
    <row r="2294" spans="1:10" ht="17.100000000000001">
      <c r="A2294" s="23" t="s">
        <v>11208</v>
      </c>
      <c r="B2294" s="23" t="str">
        <f t="shared" si="70"/>
        <v>Dion Kelly-Evans</v>
      </c>
      <c r="C2294" s="23" t="s">
        <v>339</v>
      </c>
      <c r="D2294" s="23" t="s">
        <v>8473</v>
      </c>
      <c r="E2294" s="23" t="s">
        <v>93</v>
      </c>
      <c r="F2294" s="23">
        <v>100000043</v>
      </c>
      <c r="G2294" s="23">
        <v>18</v>
      </c>
      <c r="H2294" s="5" t="str">
        <f t="shared" si="71"/>
        <v>Dion Kelly-EvansCoventry</v>
      </c>
      <c r="I2294" s="23" t="s">
        <v>9065</v>
      </c>
      <c r="J2294" s="23" t="s">
        <v>339</v>
      </c>
    </row>
    <row r="2295" spans="1:10" ht="17.100000000000001">
      <c r="A2295" s="23" t="s">
        <v>11209</v>
      </c>
      <c r="B2295" s="23" t="str">
        <f t="shared" si="70"/>
        <v>Alex Kelly</v>
      </c>
      <c r="C2295" s="23" t="s">
        <v>339</v>
      </c>
      <c r="D2295" s="23" t="s">
        <v>7102</v>
      </c>
      <c r="E2295" s="23" t="s">
        <v>517</v>
      </c>
      <c r="F2295" s="23">
        <v>100000043</v>
      </c>
      <c r="G2295" s="23">
        <v>18</v>
      </c>
      <c r="H2295" s="5" t="str">
        <f t="shared" si="71"/>
        <v>Alex KellyCharlton</v>
      </c>
      <c r="I2295" s="23" t="s">
        <v>11210</v>
      </c>
      <c r="J2295" s="23" t="s">
        <v>339</v>
      </c>
    </row>
    <row r="2296" spans="1:10" ht="17.100000000000001">
      <c r="A2296" s="23" t="s">
        <v>11211</v>
      </c>
      <c r="B2296" s="23" t="str">
        <f t="shared" si="70"/>
        <v>Isaac Kelly</v>
      </c>
      <c r="C2296" s="23" t="s">
        <v>339</v>
      </c>
      <c r="D2296" s="23" t="s">
        <v>7051</v>
      </c>
      <c r="E2296" s="23" t="s">
        <v>762</v>
      </c>
      <c r="F2296" s="23">
        <v>100000052</v>
      </c>
      <c r="G2296" s="23">
        <v>16</v>
      </c>
      <c r="H2296" s="5" t="str">
        <f t="shared" si="71"/>
        <v>Isaac KellyCardiff</v>
      </c>
      <c r="I2296" s="23" t="s">
        <v>11212</v>
      </c>
      <c r="J2296" s="23" t="s">
        <v>339</v>
      </c>
    </row>
    <row r="2297" spans="1:10" ht="17.100000000000001">
      <c r="A2297" s="23" t="s">
        <v>11213</v>
      </c>
      <c r="B2297" s="23" t="str">
        <f t="shared" si="70"/>
        <v>Jack Kelly</v>
      </c>
      <c r="C2297" s="23" t="s">
        <v>339</v>
      </c>
      <c r="D2297" s="23" t="s">
        <v>7059</v>
      </c>
      <c r="E2297" s="23" t="s">
        <v>332</v>
      </c>
      <c r="F2297" s="23">
        <v>100000043</v>
      </c>
      <c r="G2297" s="23">
        <v>18</v>
      </c>
      <c r="H2297" s="5" t="str">
        <f t="shared" si="71"/>
        <v>Jack KellyNottm Forest</v>
      </c>
      <c r="I2297" s="23" t="s">
        <v>8614</v>
      </c>
      <c r="J2297" s="23" t="s">
        <v>339</v>
      </c>
    </row>
    <row r="2298" spans="1:10" ht="17.100000000000001">
      <c r="A2298" s="23" t="s">
        <v>11214</v>
      </c>
      <c r="B2298" s="23" t="str">
        <f t="shared" si="70"/>
        <v>Lloyd Kelly</v>
      </c>
      <c r="C2298" s="23" t="s">
        <v>339</v>
      </c>
      <c r="D2298" s="23" t="s">
        <v>7303</v>
      </c>
      <c r="E2298" s="23" t="s">
        <v>236</v>
      </c>
      <c r="F2298" s="23">
        <v>100000052</v>
      </c>
      <c r="G2298" s="23">
        <v>16</v>
      </c>
      <c r="H2298" s="5" t="str">
        <f t="shared" si="71"/>
        <v>Lloyd KellyBristol City</v>
      </c>
      <c r="I2298" s="23" t="s">
        <v>10298</v>
      </c>
      <c r="J2298" s="23" t="s">
        <v>339</v>
      </c>
    </row>
    <row r="2299" spans="1:10" ht="17.100000000000001">
      <c r="A2299" s="23" t="s">
        <v>11215</v>
      </c>
      <c r="B2299" s="23" t="str">
        <f t="shared" si="70"/>
        <v>Marcus Kelly</v>
      </c>
      <c r="C2299" s="23" t="s">
        <v>339</v>
      </c>
      <c r="D2299" s="23" t="s">
        <v>11216</v>
      </c>
      <c r="E2299" s="23" t="s">
        <v>627</v>
      </c>
      <c r="F2299" s="23" t="s">
        <v>7081</v>
      </c>
      <c r="G2299" s="23">
        <v>29</v>
      </c>
      <c r="H2299" s="5" t="str">
        <f t="shared" si="71"/>
        <v>Marcus KellyForest Green</v>
      </c>
      <c r="I2299" s="23" t="s">
        <v>11217</v>
      </c>
      <c r="J2299" s="23" t="s">
        <v>339</v>
      </c>
    </row>
    <row r="2300" spans="1:10" ht="17.100000000000001">
      <c r="A2300" s="23" t="s">
        <v>11218</v>
      </c>
      <c r="B2300" s="23" t="str">
        <f t="shared" si="70"/>
        <v>Martin Kelly</v>
      </c>
      <c r="C2300" s="23" t="s">
        <v>339</v>
      </c>
      <c r="D2300" s="23" t="s">
        <v>7462</v>
      </c>
      <c r="E2300" s="23" t="s">
        <v>282</v>
      </c>
      <c r="F2300" s="23" t="s">
        <v>7125</v>
      </c>
      <c r="G2300" s="23">
        <v>25</v>
      </c>
      <c r="H2300" s="5" t="str">
        <f t="shared" si="71"/>
        <v>Martin KellyCrystal Palace</v>
      </c>
      <c r="I2300" s="23" t="s">
        <v>11219</v>
      </c>
      <c r="J2300" s="23" t="s">
        <v>339</v>
      </c>
    </row>
    <row r="2301" spans="1:10" ht="17.100000000000001">
      <c r="A2301" s="23" t="s">
        <v>11220</v>
      </c>
      <c r="B2301" s="23" t="str">
        <f t="shared" si="70"/>
        <v>Nathan Kelly</v>
      </c>
      <c r="C2301" s="23" t="s">
        <v>339</v>
      </c>
      <c r="D2301" s="23" t="s">
        <v>7051</v>
      </c>
      <c r="E2301" s="23" t="s">
        <v>5666</v>
      </c>
      <c r="F2301" s="23" t="s">
        <v>5666</v>
      </c>
      <c r="G2301" s="23">
        <v>19</v>
      </c>
      <c r="H2301" s="5" t="str">
        <f t="shared" si="71"/>
        <v>Nathan KellyNaN</v>
      </c>
      <c r="I2301" s="23" t="s">
        <v>11221</v>
      </c>
      <c r="J2301" s="23" t="s">
        <v>339</v>
      </c>
    </row>
    <row r="2302" spans="1:10" ht="17.100000000000001">
      <c r="A2302" s="23" t="s">
        <v>11222</v>
      </c>
      <c r="B2302" s="23" t="str">
        <f t="shared" si="70"/>
        <v>Shaun Kelly</v>
      </c>
      <c r="C2302" s="23" t="s">
        <v>339</v>
      </c>
      <c r="D2302" s="23" t="s">
        <v>7051</v>
      </c>
      <c r="E2302" s="23" t="s">
        <v>4773</v>
      </c>
      <c r="F2302" s="23" t="s">
        <v>8133</v>
      </c>
      <c r="G2302" s="23">
        <v>26</v>
      </c>
      <c r="H2302" s="5" t="str">
        <f t="shared" si="71"/>
        <v>Shaun KellyPort Melbourne SC</v>
      </c>
      <c r="I2302" s="23" t="s">
        <v>11223</v>
      </c>
      <c r="J2302" s="23" t="s">
        <v>3985</v>
      </c>
    </row>
    <row r="2303" spans="1:10" ht="17.100000000000001">
      <c r="A2303" s="23" t="s">
        <v>11224</v>
      </c>
      <c r="B2303" s="23" t="str">
        <f t="shared" si="70"/>
        <v>Daniel Kemp</v>
      </c>
      <c r="C2303" s="23" t="s">
        <v>339</v>
      </c>
      <c r="D2303" s="23" t="s">
        <v>7481</v>
      </c>
      <c r="E2303" s="23" t="s">
        <v>169</v>
      </c>
      <c r="F2303" s="23">
        <v>100000051</v>
      </c>
      <c r="G2303" s="23">
        <v>16</v>
      </c>
      <c r="H2303" s="5" t="str">
        <f t="shared" si="71"/>
        <v>Daniel KempChelsea</v>
      </c>
      <c r="I2303" s="23" t="s">
        <v>7369</v>
      </c>
      <c r="J2303" s="23" t="s">
        <v>339</v>
      </c>
    </row>
    <row r="2304" spans="1:10" ht="17.100000000000001">
      <c r="A2304" s="23" t="s">
        <v>11225</v>
      </c>
      <c r="B2304" s="23" t="str">
        <f t="shared" si="70"/>
        <v>Alex Kenlock</v>
      </c>
      <c r="C2304" s="23" t="s">
        <v>339</v>
      </c>
      <c r="D2304" s="23" t="s">
        <v>7048</v>
      </c>
      <c r="E2304" s="23" t="s">
        <v>5666</v>
      </c>
      <c r="F2304" s="23" t="s">
        <v>5666</v>
      </c>
      <c r="G2304" s="23">
        <v>19</v>
      </c>
      <c r="H2304" s="5" t="str">
        <f t="shared" si="71"/>
        <v>Alex KenlockNaN</v>
      </c>
      <c r="I2304" s="23" t="s">
        <v>11226</v>
      </c>
      <c r="J2304" s="23" t="s">
        <v>339</v>
      </c>
    </row>
    <row r="2305" spans="1:10" ht="17.100000000000001">
      <c r="A2305" s="23" t="s">
        <v>11227</v>
      </c>
      <c r="B2305" s="23" t="str">
        <f t="shared" si="70"/>
        <v>Myles Kenlock</v>
      </c>
      <c r="C2305" s="23" t="s">
        <v>339</v>
      </c>
      <c r="D2305" s="23" t="s">
        <v>7059</v>
      </c>
      <c r="E2305" s="23" t="s">
        <v>159</v>
      </c>
      <c r="F2305" s="23">
        <v>100000043</v>
      </c>
      <c r="G2305" s="23">
        <v>18</v>
      </c>
      <c r="H2305" s="5" t="str">
        <f t="shared" si="71"/>
        <v>Myles KenlockIpswich</v>
      </c>
      <c r="I2305" s="23" t="s">
        <v>11228</v>
      </c>
      <c r="J2305" s="23" t="s">
        <v>339</v>
      </c>
    </row>
    <row r="2306" spans="1:10" ht="17.100000000000001">
      <c r="A2306" s="23" t="s">
        <v>11229</v>
      </c>
      <c r="B2306" s="23" t="str">
        <f t="shared" ref="B2306:B2369" si="72">MID(A2306 &amp; " " &amp; A2306, FIND(", ", A2306) + 2, LEN(A2306) - FIND(", ", A2306) - 1) &amp; " " &amp; LEFT(A2306, FIND(", ", A2306) - 1)</f>
        <v>Callum Kennedy</v>
      </c>
      <c r="C2306" s="23" t="s">
        <v>339</v>
      </c>
      <c r="D2306" s="23" t="s">
        <v>7798</v>
      </c>
      <c r="E2306" s="23" t="s">
        <v>79</v>
      </c>
      <c r="F2306" s="23" t="s">
        <v>18</v>
      </c>
      <c r="G2306" s="23">
        <v>25</v>
      </c>
      <c r="H2306" s="5" t="str">
        <f t="shared" ref="H2306:H2369" si="73">B2306 &amp; E2306</f>
        <v>Callum KennedyAFC Wimbledon</v>
      </c>
      <c r="I2306" s="23" t="s">
        <v>11230</v>
      </c>
      <c r="J2306" s="23" t="s">
        <v>339</v>
      </c>
    </row>
    <row r="2307" spans="1:10" ht="17.100000000000001">
      <c r="A2307" s="23" t="s">
        <v>11231</v>
      </c>
      <c r="B2307" s="23" t="str">
        <f t="shared" si="72"/>
        <v>Carl Kennedy</v>
      </c>
      <c r="C2307" s="23" t="s">
        <v>339</v>
      </c>
      <c r="D2307" s="23" t="s">
        <v>7042</v>
      </c>
      <c r="E2307" s="23" t="s">
        <v>5666</v>
      </c>
      <c r="F2307" s="23" t="s">
        <v>5666</v>
      </c>
      <c r="G2307" s="23">
        <v>18</v>
      </c>
      <c r="H2307" s="5" t="str">
        <f t="shared" si="73"/>
        <v>Carl KennedyNaN</v>
      </c>
      <c r="I2307" s="23" t="s">
        <v>10447</v>
      </c>
      <c r="J2307" s="23" t="s">
        <v>339</v>
      </c>
    </row>
    <row r="2308" spans="1:10" ht="17.100000000000001">
      <c r="A2308" s="23" t="s">
        <v>11232</v>
      </c>
      <c r="B2308" s="23" t="str">
        <f t="shared" si="72"/>
        <v>Charlie Kennedy</v>
      </c>
      <c r="C2308" s="23" t="s">
        <v>339</v>
      </c>
      <c r="D2308" s="23" t="s">
        <v>7045</v>
      </c>
      <c r="E2308" s="23" t="s">
        <v>48</v>
      </c>
      <c r="F2308" s="23">
        <v>100000045</v>
      </c>
      <c r="G2308" s="23">
        <v>18</v>
      </c>
      <c r="H2308" s="5" t="str">
        <f t="shared" si="73"/>
        <v>Charlie KennedyBarnet</v>
      </c>
      <c r="I2308" s="23" t="s">
        <v>10833</v>
      </c>
      <c r="J2308" s="23" t="s">
        <v>339</v>
      </c>
    </row>
    <row r="2309" spans="1:10" ht="17.100000000000001">
      <c r="A2309" s="23" t="s">
        <v>11233</v>
      </c>
      <c r="B2309" s="23" t="str">
        <f t="shared" si="72"/>
        <v>Jason Kennedy</v>
      </c>
      <c r="C2309" s="23" t="s">
        <v>339</v>
      </c>
      <c r="D2309" s="23" t="s">
        <v>7042</v>
      </c>
      <c r="E2309" s="23" t="s">
        <v>370</v>
      </c>
      <c r="F2309" s="23" t="s">
        <v>18</v>
      </c>
      <c r="G2309" s="23">
        <v>28</v>
      </c>
      <c r="H2309" s="5" t="str">
        <f t="shared" si="73"/>
        <v>Jason KennedyCarlisle</v>
      </c>
      <c r="I2309" s="23" t="s">
        <v>11234</v>
      </c>
      <c r="J2309" s="23" t="s">
        <v>339</v>
      </c>
    </row>
    <row r="2310" spans="1:10" ht="17.100000000000001">
      <c r="A2310" s="23" t="s">
        <v>11235</v>
      </c>
      <c r="B2310" s="23" t="str">
        <f t="shared" si="72"/>
        <v>Kieran Kennedy</v>
      </c>
      <c r="C2310" s="23" t="s">
        <v>339</v>
      </c>
      <c r="D2310" s="23" t="s">
        <v>7051</v>
      </c>
      <c r="E2310" s="23" t="s">
        <v>3407</v>
      </c>
      <c r="F2310" s="23" t="s">
        <v>2190</v>
      </c>
      <c r="G2310" s="23">
        <v>21</v>
      </c>
      <c r="H2310" s="5" t="str">
        <f t="shared" si="73"/>
        <v>Kieran KennedyMotherwell</v>
      </c>
      <c r="I2310" s="23" t="s">
        <v>11236</v>
      </c>
      <c r="J2310" s="23" t="s">
        <v>4798</v>
      </c>
    </row>
    <row r="2311" spans="1:10" ht="17.100000000000001">
      <c r="A2311" s="23" t="s">
        <v>11237</v>
      </c>
      <c r="B2311" s="23" t="str">
        <f t="shared" si="72"/>
        <v>Luis Kennedy</v>
      </c>
      <c r="C2311" s="23" t="s">
        <v>339</v>
      </c>
      <c r="D2311" s="23" t="s">
        <v>7283</v>
      </c>
      <c r="E2311" s="23" t="s">
        <v>5666</v>
      </c>
      <c r="F2311" s="23" t="s">
        <v>5666</v>
      </c>
      <c r="G2311" s="23">
        <v>19</v>
      </c>
      <c r="H2311" s="5" t="str">
        <f t="shared" si="73"/>
        <v>Luis KennedyNaN</v>
      </c>
      <c r="I2311" s="23" t="s">
        <v>7411</v>
      </c>
      <c r="J2311" s="23" t="s">
        <v>339</v>
      </c>
    </row>
    <row r="2312" spans="1:10" ht="17.100000000000001">
      <c r="A2312" s="23" t="s">
        <v>11238</v>
      </c>
      <c r="B2312" s="23" t="str">
        <f t="shared" si="72"/>
        <v>Nick Kennedy</v>
      </c>
      <c r="C2312" s="23" t="s">
        <v>339</v>
      </c>
      <c r="D2312" s="23" t="s">
        <v>11239</v>
      </c>
      <c r="E2312" s="23" t="s">
        <v>52</v>
      </c>
      <c r="F2312" s="23" t="s">
        <v>7090</v>
      </c>
      <c r="G2312" s="23">
        <v>17</v>
      </c>
      <c r="H2312" s="5" t="str">
        <f t="shared" si="73"/>
        <v>Nick KennedyYork</v>
      </c>
      <c r="I2312" s="23" t="s">
        <v>8101</v>
      </c>
      <c r="J2312" s="23" t="s">
        <v>339</v>
      </c>
    </row>
    <row r="2313" spans="1:10" ht="17.100000000000001">
      <c r="A2313" s="23" t="s">
        <v>11240</v>
      </c>
      <c r="B2313" s="23" t="str">
        <f t="shared" si="72"/>
        <v>Terry Kennedy</v>
      </c>
      <c r="C2313" s="23" t="s">
        <v>339</v>
      </c>
      <c r="D2313" s="23" t="s">
        <v>7051</v>
      </c>
      <c r="E2313" s="23" t="s">
        <v>250</v>
      </c>
      <c r="F2313" s="23">
        <v>100000043</v>
      </c>
      <c r="G2313" s="23">
        <v>21</v>
      </c>
      <c r="H2313" s="5" t="str">
        <f t="shared" si="73"/>
        <v>Terry KennedySheff Utd</v>
      </c>
      <c r="I2313" s="23" t="s">
        <v>11241</v>
      </c>
      <c r="J2313" s="23" t="s">
        <v>339</v>
      </c>
    </row>
    <row r="2314" spans="1:10" ht="17.100000000000001">
      <c r="A2314" s="23" t="s">
        <v>11242</v>
      </c>
      <c r="B2314" s="23" t="str">
        <f t="shared" si="72"/>
        <v>Tom Kennedy</v>
      </c>
      <c r="C2314" s="23" t="s">
        <v>339</v>
      </c>
      <c r="D2314" s="23" t="s">
        <v>7303</v>
      </c>
      <c r="E2314" s="23" t="s">
        <v>56</v>
      </c>
      <c r="F2314" s="23" t="s">
        <v>38</v>
      </c>
      <c r="G2314" s="23">
        <v>30</v>
      </c>
      <c r="H2314" s="5" t="str">
        <f t="shared" si="73"/>
        <v>Tom KennedyRochdale</v>
      </c>
      <c r="I2314" s="23" t="s">
        <v>11243</v>
      </c>
      <c r="J2314" s="23" t="s">
        <v>339</v>
      </c>
    </row>
    <row r="2315" spans="1:10" ht="17.100000000000001">
      <c r="A2315" s="23" t="s">
        <v>11244</v>
      </c>
      <c r="B2315" s="23" t="str">
        <f t="shared" si="72"/>
        <v>Jonjoe Kenny</v>
      </c>
      <c r="C2315" s="23" t="s">
        <v>339</v>
      </c>
      <c r="D2315" s="23" t="s">
        <v>7429</v>
      </c>
      <c r="E2315" s="23" t="s">
        <v>329</v>
      </c>
      <c r="F2315" s="23">
        <v>100000042</v>
      </c>
      <c r="G2315" s="23">
        <v>18</v>
      </c>
      <c r="H2315" s="5" t="str">
        <f t="shared" si="73"/>
        <v>Jonjoe KennyEverton</v>
      </c>
      <c r="I2315" s="23" t="s">
        <v>11245</v>
      </c>
      <c r="J2315" s="23" t="s">
        <v>339</v>
      </c>
    </row>
    <row r="2316" spans="1:10" ht="17.100000000000001">
      <c r="A2316" s="23" t="s">
        <v>11246</v>
      </c>
      <c r="B2316" s="23" t="str">
        <f t="shared" si="72"/>
        <v>Frankie Kent</v>
      </c>
      <c r="C2316" s="23" t="s">
        <v>339</v>
      </c>
      <c r="D2316" s="23" t="s">
        <v>7051</v>
      </c>
      <c r="E2316" s="23" t="s">
        <v>132</v>
      </c>
      <c r="F2316" s="23" t="s">
        <v>38</v>
      </c>
      <c r="G2316" s="23">
        <v>19</v>
      </c>
      <c r="H2316" s="5" t="str">
        <f t="shared" si="73"/>
        <v>Frankie KentColchester</v>
      </c>
      <c r="I2316" s="23" t="s">
        <v>10158</v>
      </c>
      <c r="J2316" s="23" t="s">
        <v>339</v>
      </c>
    </row>
    <row r="2317" spans="1:10" ht="17.100000000000001">
      <c r="A2317" s="23" t="s">
        <v>11247</v>
      </c>
      <c r="B2317" s="23" t="str">
        <f t="shared" si="72"/>
        <v>Ryan Kent</v>
      </c>
      <c r="C2317" s="23" t="s">
        <v>339</v>
      </c>
      <c r="D2317" s="23" t="s">
        <v>7398</v>
      </c>
      <c r="E2317" s="23" t="s">
        <v>93</v>
      </c>
      <c r="F2317" s="23" t="s">
        <v>38</v>
      </c>
      <c r="G2317" s="23">
        <v>18</v>
      </c>
      <c r="H2317" s="5" t="str">
        <f t="shared" si="73"/>
        <v>Ryan KentCoventry</v>
      </c>
      <c r="I2317" s="23" t="s">
        <v>7987</v>
      </c>
      <c r="J2317" s="23" t="s">
        <v>339</v>
      </c>
    </row>
    <row r="2318" spans="1:10" ht="17.100000000000001">
      <c r="A2318" s="23" t="s">
        <v>11248</v>
      </c>
      <c r="B2318" s="23" t="str">
        <f t="shared" si="72"/>
        <v>Joe Kenton</v>
      </c>
      <c r="C2318" s="23" t="s">
        <v>339</v>
      </c>
      <c r="D2318" s="23" t="s">
        <v>7153</v>
      </c>
      <c r="E2318" s="23" t="s">
        <v>112</v>
      </c>
      <c r="F2318" s="23">
        <v>100000044</v>
      </c>
      <c r="G2318" s="23">
        <v>16</v>
      </c>
      <c r="H2318" s="5" t="str">
        <f t="shared" si="73"/>
        <v>Joe KentonShrewsbury</v>
      </c>
      <c r="I2318" s="23" t="s">
        <v>7674</v>
      </c>
      <c r="J2318" s="23" t="s">
        <v>339</v>
      </c>
    </row>
    <row r="2319" spans="1:10" ht="17.100000000000001">
      <c r="A2319" s="23" t="s">
        <v>11249</v>
      </c>
      <c r="B2319" s="23" t="str">
        <f t="shared" si="72"/>
        <v>Alex Kenyon</v>
      </c>
      <c r="C2319" s="23" t="s">
        <v>339</v>
      </c>
      <c r="D2319" s="23" t="s">
        <v>212</v>
      </c>
      <c r="E2319" s="23" t="s">
        <v>27</v>
      </c>
      <c r="F2319" s="23" t="s">
        <v>18</v>
      </c>
      <c r="G2319" s="23">
        <v>22</v>
      </c>
      <c r="H2319" s="5" t="str">
        <f t="shared" si="73"/>
        <v>Alex KenyonMorecambe</v>
      </c>
      <c r="I2319" s="23" t="s">
        <v>11250</v>
      </c>
      <c r="J2319" s="23" t="s">
        <v>339</v>
      </c>
    </row>
    <row r="2320" spans="1:10" ht="17.100000000000001">
      <c r="A2320" s="23" t="s">
        <v>11251</v>
      </c>
      <c r="B2320" s="23" t="str">
        <f t="shared" si="72"/>
        <v>Jake Kenyon</v>
      </c>
      <c r="C2320" s="23" t="s">
        <v>339</v>
      </c>
      <c r="D2320" s="23" t="s">
        <v>7445</v>
      </c>
      <c r="E2320" s="23" t="s">
        <v>182</v>
      </c>
      <c r="F2320" s="23">
        <v>100000051</v>
      </c>
      <c r="G2320" s="23">
        <v>16</v>
      </c>
      <c r="H2320" s="5" t="str">
        <f t="shared" si="73"/>
        <v>Jake KenyonMan Utd</v>
      </c>
      <c r="I2320" s="23" t="s">
        <v>7103</v>
      </c>
      <c r="J2320" s="23" t="s">
        <v>339</v>
      </c>
    </row>
    <row r="2321" spans="1:10" ht="17.100000000000001">
      <c r="A2321" s="23" t="s">
        <v>11252</v>
      </c>
      <c r="B2321" s="23" t="str">
        <f t="shared" si="72"/>
        <v>Niall Keown</v>
      </c>
      <c r="C2321" s="23" t="s">
        <v>7563</v>
      </c>
      <c r="D2321" s="23" t="s">
        <v>7462</v>
      </c>
      <c r="E2321" s="23" t="s">
        <v>157</v>
      </c>
      <c r="F2321" s="23">
        <v>100000042</v>
      </c>
      <c r="G2321" s="23">
        <v>20</v>
      </c>
      <c r="H2321" s="5" t="str">
        <f t="shared" si="73"/>
        <v>Niall KeownReading</v>
      </c>
      <c r="I2321" s="23" t="s">
        <v>11253</v>
      </c>
      <c r="J2321" s="23" t="s">
        <v>339</v>
      </c>
    </row>
    <row r="2322" spans="1:10" ht="17.100000000000001">
      <c r="A2322" s="23" t="s">
        <v>11254</v>
      </c>
      <c r="B2322" s="23" t="str">
        <f t="shared" si="72"/>
        <v>Jas Keranovic</v>
      </c>
      <c r="C2322" s="23" t="s">
        <v>339</v>
      </c>
      <c r="D2322" s="23" t="s">
        <v>7048</v>
      </c>
      <c r="E2322" s="23" t="s">
        <v>225</v>
      </c>
      <c r="F2322" s="23">
        <v>100000051</v>
      </c>
      <c r="G2322" s="23">
        <v>16</v>
      </c>
      <c r="H2322" s="5" t="str">
        <f t="shared" si="73"/>
        <v>Jas KeranovicWest Brom</v>
      </c>
      <c r="I2322" s="23" t="s">
        <v>11255</v>
      </c>
      <c r="J2322" s="23" t="s">
        <v>339</v>
      </c>
    </row>
    <row r="2323" spans="1:10" ht="17.100000000000001">
      <c r="A2323" s="23" t="s">
        <v>11256</v>
      </c>
      <c r="B2323" s="23" t="str">
        <f t="shared" si="72"/>
        <v>Joe Kerridge</v>
      </c>
      <c r="C2323" s="23" t="s">
        <v>339</v>
      </c>
      <c r="D2323" s="23" t="s">
        <v>7048</v>
      </c>
      <c r="E2323" s="23" t="s">
        <v>5666</v>
      </c>
      <c r="F2323" s="23" t="s">
        <v>5666</v>
      </c>
      <c r="G2323" s="23">
        <v>18</v>
      </c>
      <c r="H2323" s="5" t="str">
        <f t="shared" si="73"/>
        <v>Joe KerridgeNaN</v>
      </c>
      <c r="I2323" s="23" t="s">
        <v>7582</v>
      </c>
      <c r="J2323" s="23" t="s">
        <v>339</v>
      </c>
    </row>
    <row r="2324" spans="1:10" ht="17.100000000000001">
      <c r="A2324" s="23" t="s">
        <v>11257</v>
      </c>
      <c r="B2324" s="23" t="str">
        <f t="shared" si="72"/>
        <v>Jake Kerrins</v>
      </c>
      <c r="C2324" s="23" t="s">
        <v>339</v>
      </c>
      <c r="D2324" s="23" t="s">
        <v>7051</v>
      </c>
      <c r="E2324" s="23" t="s">
        <v>112</v>
      </c>
      <c r="F2324" s="23">
        <v>100000053</v>
      </c>
      <c r="G2324" s="23">
        <v>16</v>
      </c>
      <c r="H2324" s="5" t="str">
        <f t="shared" si="73"/>
        <v>Jake KerrinsShrewsbury</v>
      </c>
      <c r="I2324" s="23" t="s">
        <v>8342</v>
      </c>
      <c r="J2324" s="23" t="s">
        <v>339</v>
      </c>
    </row>
    <row r="2325" spans="1:10" ht="17.100000000000001">
      <c r="A2325" s="23" t="s">
        <v>11258</v>
      </c>
      <c r="B2325" s="23" t="str">
        <f t="shared" si="72"/>
        <v>Ross Kershaw</v>
      </c>
      <c r="C2325" s="23" t="s">
        <v>339</v>
      </c>
      <c r="D2325" s="23" t="s">
        <v>7059</v>
      </c>
      <c r="E2325" s="23" t="s">
        <v>496</v>
      </c>
      <c r="F2325" s="23">
        <v>100000055</v>
      </c>
      <c r="G2325" s="23">
        <v>18</v>
      </c>
      <c r="H2325" s="5" t="str">
        <f t="shared" si="73"/>
        <v>Ross KershawBradford City</v>
      </c>
      <c r="I2325" s="23" t="s">
        <v>11259</v>
      </c>
      <c r="J2325" s="23" t="s">
        <v>339</v>
      </c>
    </row>
    <row r="2326" spans="1:10" ht="17.100000000000001">
      <c r="A2326" s="23" t="s">
        <v>11260</v>
      </c>
      <c r="B2326" s="23" t="str">
        <f t="shared" si="72"/>
        <v>Owen Kerwan</v>
      </c>
      <c r="C2326" s="23" t="s">
        <v>339</v>
      </c>
      <c r="D2326" s="23" t="s">
        <v>7042</v>
      </c>
      <c r="E2326" s="23" t="s">
        <v>5666</v>
      </c>
      <c r="F2326" s="23" t="s">
        <v>5666</v>
      </c>
      <c r="G2326" s="23">
        <v>18</v>
      </c>
      <c r="H2326" s="5" t="str">
        <f t="shared" si="73"/>
        <v>Owen KerwanNaN</v>
      </c>
      <c r="I2326" s="23" t="s">
        <v>11261</v>
      </c>
      <c r="J2326" s="23" t="s">
        <v>339</v>
      </c>
    </row>
    <row r="2327" spans="1:10" ht="17.100000000000001">
      <c r="A2327" s="23" t="s">
        <v>11262</v>
      </c>
      <c r="B2327" s="23" t="str">
        <f t="shared" si="72"/>
        <v>Nana Keyi</v>
      </c>
      <c r="C2327" s="23" t="s">
        <v>339</v>
      </c>
      <c r="D2327" s="23" t="s">
        <v>7042</v>
      </c>
      <c r="E2327" s="23" t="s">
        <v>48</v>
      </c>
      <c r="F2327" s="23">
        <v>100000045</v>
      </c>
      <c r="G2327" s="23">
        <v>17</v>
      </c>
      <c r="H2327" s="5" t="str">
        <f t="shared" si="73"/>
        <v>Nana KeyiBarnet</v>
      </c>
      <c r="I2327" s="23" t="s">
        <v>8748</v>
      </c>
      <c r="J2327" s="23" t="s">
        <v>339</v>
      </c>
    </row>
    <row r="2328" spans="1:10" ht="17.100000000000001">
      <c r="A2328" s="23" t="s">
        <v>11263</v>
      </c>
      <c r="B2328" s="23" t="str">
        <f t="shared" si="72"/>
        <v>Otis Khan</v>
      </c>
      <c r="C2328" s="23" t="s">
        <v>7468</v>
      </c>
      <c r="D2328" s="23" t="s">
        <v>7272</v>
      </c>
      <c r="E2328" s="23" t="s">
        <v>250</v>
      </c>
      <c r="F2328" s="23">
        <v>100000043</v>
      </c>
      <c r="G2328" s="23">
        <v>19</v>
      </c>
      <c r="H2328" s="5" t="str">
        <f t="shared" si="73"/>
        <v>Otis KhanSheff Utd</v>
      </c>
      <c r="I2328" s="23" t="s">
        <v>9302</v>
      </c>
      <c r="J2328" s="23" t="s">
        <v>339</v>
      </c>
    </row>
    <row r="2329" spans="1:10" ht="17.100000000000001">
      <c r="A2329" s="23" t="s">
        <v>11264</v>
      </c>
      <c r="B2329" s="23" t="str">
        <f t="shared" si="72"/>
        <v>Makhosini Khayne</v>
      </c>
      <c r="C2329" s="23" t="s">
        <v>339</v>
      </c>
      <c r="D2329" s="23" t="s">
        <v>7059</v>
      </c>
      <c r="E2329" s="23" t="s">
        <v>5666</v>
      </c>
      <c r="F2329" s="23" t="s">
        <v>5666</v>
      </c>
      <c r="G2329" s="23">
        <v>18</v>
      </c>
      <c r="H2329" s="5" t="str">
        <f t="shared" si="73"/>
        <v>Makhosini KhayneNaN</v>
      </c>
      <c r="I2329" s="23" t="s">
        <v>10447</v>
      </c>
      <c r="J2329" s="23" t="s">
        <v>339</v>
      </c>
    </row>
    <row r="2330" spans="1:10" ht="17.100000000000001">
      <c r="A2330" s="23" t="s">
        <v>11265</v>
      </c>
      <c r="B2330" s="23" t="str">
        <f t="shared" si="72"/>
        <v>Zach Khlaf</v>
      </c>
      <c r="C2330" s="23" t="s">
        <v>339</v>
      </c>
      <c r="D2330" s="23" t="s">
        <v>7042</v>
      </c>
      <c r="E2330" s="23" t="s">
        <v>5666</v>
      </c>
      <c r="F2330" s="23" t="s">
        <v>5666</v>
      </c>
      <c r="G2330" s="23">
        <v>19</v>
      </c>
      <c r="H2330" s="5" t="str">
        <f t="shared" si="73"/>
        <v>Zach KhlafNaN</v>
      </c>
      <c r="I2330" s="23" t="s">
        <v>11266</v>
      </c>
      <c r="J2330" s="23" t="s">
        <v>339</v>
      </c>
    </row>
    <row r="2331" spans="1:10" ht="17.100000000000001">
      <c r="A2331" s="23" t="s">
        <v>11267</v>
      </c>
      <c r="B2331" s="23" t="str">
        <f t="shared" si="72"/>
        <v>Jack Kiersey</v>
      </c>
      <c r="C2331" s="23" t="s">
        <v>7563</v>
      </c>
      <c r="D2331" s="23" t="s">
        <v>7042</v>
      </c>
      <c r="E2331" s="23" t="s">
        <v>329</v>
      </c>
      <c r="F2331" s="23">
        <v>100000051</v>
      </c>
      <c r="G2331" s="23">
        <v>16</v>
      </c>
      <c r="H2331" s="5" t="str">
        <f t="shared" si="73"/>
        <v>Jack KierseyEverton</v>
      </c>
      <c r="I2331" s="23" t="s">
        <v>8180</v>
      </c>
      <c r="J2331" s="23" t="s">
        <v>339</v>
      </c>
    </row>
    <row r="2332" spans="1:10" ht="17.100000000000001">
      <c r="A2332" s="23" t="s">
        <v>11268</v>
      </c>
      <c r="B2332" s="23" t="str">
        <f t="shared" si="72"/>
        <v>Ash Kigbu</v>
      </c>
      <c r="C2332" s="23" t="s">
        <v>7084</v>
      </c>
      <c r="D2332" s="23" t="s">
        <v>7051</v>
      </c>
      <c r="E2332" s="23" t="s">
        <v>490</v>
      </c>
      <c r="F2332" s="23">
        <v>100000051</v>
      </c>
      <c r="G2332" s="23">
        <v>16</v>
      </c>
      <c r="H2332" s="5" t="str">
        <f t="shared" si="73"/>
        <v>Ash KigbuMan City</v>
      </c>
      <c r="I2332" s="23" t="s">
        <v>11269</v>
      </c>
      <c r="J2332" s="23" t="s">
        <v>339</v>
      </c>
    </row>
    <row r="2333" spans="1:10" ht="17.100000000000001">
      <c r="A2333" s="23" t="s">
        <v>11270</v>
      </c>
      <c r="B2333" s="23" t="str">
        <f t="shared" si="72"/>
        <v>Michael Kightly</v>
      </c>
      <c r="C2333" s="23" t="s">
        <v>339</v>
      </c>
      <c r="D2333" s="23" t="s">
        <v>7153</v>
      </c>
      <c r="E2333" s="23" t="s">
        <v>107</v>
      </c>
      <c r="F2333" s="23" t="s">
        <v>91</v>
      </c>
      <c r="G2333" s="23">
        <v>29</v>
      </c>
      <c r="H2333" s="5" t="str">
        <f t="shared" si="73"/>
        <v>Michael KightlyBurnley</v>
      </c>
      <c r="I2333" s="23" t="s">
        <v>11271</v>
      </c>
      <c r="J2333" s="23" t="s">
        <v>339</v>
      </c>
    </row>
    <row r="2334" spans="1:10" ht="17.100000000000001">
      <c r="A2334" s="23" t="s">
        <v>11272</v>
      </c>
      <c r="B2334" s="23" t="str">
        <f t="shared" si="72"/>
        <v>Matthew Kilgallon</v>
      </c>
      <c r="C2334" s="23" t="s">
        <v>339</v>
      </c>
      <c r="D2334" s="23" t="s">
        <v>7051</v>
      </c>
      <c r="E2334" s="23" t="s">
        <v>103</v>
      </c>
      <c r="F2334" s="23" t="s">
        <v>91</v>
      </c>
      <c r="G2334" s="23">
        <v>31</v>
      </c>
      <c r="H2334" s="5" t="str">
        <f t="shared" si="73"/>
        <v>Matthew KilgallonBlackburn</v>
      </c>
      <c r="I2334" s="23" t="s">
        <v>11273</v>
      </c>
      <c r="J2334" s="23" t="s">
        <v>339</v>
      </c>
    </row>
    <row r="2335" spans="1:10" ht="17.100000000000001">
      <c r="A2335" s="23" t="s">
        <v>11274</v>
      </c>
      <c r="B2335" s="23" t="str">
        <f t="shared" si="72"/>
        <v>Alfie Kilgour</v>
      </c>
      <c r="C2335" s="23" t="s">
        <v>339</v>
      </c>
      <c r="D2335" s="23" t="s">
        <v>7462</v>
      </c>
      <c r="E2335" s="23" t="s">
        <v>121</v>
      </c>
      <c r="F2335" s="23" t="s">
        <v>18</v>
      </c>
      <c r="G2335" s="23">
        <v>17</v>
      </c>
      <c r="H2335" s="5" t="str">
        <f t="shared" si="73"/>
        <v>Alfie KilgourBristol Rovers</v>
      </c>
      <c r="I2335" s="23" t="s">
        <v>11275</v>
      </c>
      <c r="J2335" s="23" t="s">
        <v>339</v>
      </c>
    </row>
    <row r="2336" spans="1:10" ht="17.100000000000001">
      <c r="A2336" s="23" t="s">
        <v>11276</v>
      </c>
      <c r="B2336" s="23" t="str">
        <f t="shared" si="72"/>
        <v>Ben Killip</v>
      </c>
      <c r="C2336" s="23" t="s">
        <v>339</v>
      </c>
      <c r="D2336" s="23" t="s">
        <v>166</v>
      </c>
      <c r="E2336" s="23" t="s">
        <v>657</v>
      </c>
      <c r="F2336" s="23">
        <v>100000042</v>
      </c>
      <c r="G2336" s="23">
        <v>19</v>
      </c>
      <c r="H2336" s="5" t="str">
        <f t="shared" si="73"/>
        <v>Ben KillipNorwich</v>
      </c>
      <c r="I2336" s="23" t="s">
        <v>10004</v>
      </c>
      <c r="J2336" s="23" t="s">
        <v>339</v>
      </c>
    </row>
    <row r="2337" spans="1:10" ht="17.100000000000001">
      <c r="A2337" s="23" t="s">
        <v>11277</v>
      </c>
      <c r="B2337" s="23" t="str">
        <f t="shared" si="72"/>
        <v>Ross Killock</v>
      </c>
      <c r="C2337" s="23" t="s">
        <v>339</v>
      </c>
      <c r="D2337" s="23" t="s">
        <v>7051</v>
      </c>
      <c r="E2337" s="23" t="s">
        <v>124</v>
      </c>
      <c r="F2337" s="23">
        <v>100000043</v>
      </c>
      <c r="G2337" s="23">
        <v>20</v>
      </c>
      <c r="H2337" s="5" t="str">
        <f t="shared" si="73"/>
        <v>Ross KillockLeeds</v>
      </c>
      <c r="I2337" s="23" t="s">
        <v>11278</v>
      </c>
      <c r="J2337" s="23" t="s">
        <v>339</v>
      </c>
    </row>
    <row r="2338" spans="1:10" ht="17.100000000000001">
      <c r="A2338" s="23" t="s">
        <v>11279</v>
      </c>
      <c r="B2338" s="23" t="str">
        <f t="shared" si="72"/>
        <v>Rowan Kimmins</v>
      </c>
      <c r="C2338" s="23" t="s">
        <v>339</v>
      </c>
      <c r="D2338" s="23" t="s">
        <v>7170</v>
      </c>
      <c r="E2338" s="23" t="s">
        <v>402</v>
      </c>
      <c r="F2338" s="23">
        <v>100000056</v>
      </c>
      <c r="G2338" s="23">
        <v>17</v>
      </c>
      <c r="H2338" s="5" t="str">
        <f t="shared" si="73"/>
        <v>Rowan KimminsBury</v>
      </c>
      <c r="I2338" s="23" t="s">
        <v>8621</v>
      </c>
      <c r="J2338" s="23" t="s">
        <v>339</v>
      </c>
    </row>
    <row r="2339" spans="1:10" ht="17.100000000000001">
      <c r="A2339" s="23" t="s">
        <v>11280</v>
      </c>
      <c r="B2339" s="23" t="str">
        <f t="shared" si="72"/>
        <v>Will Kinder</v>
      </c>
      <c r="C2339" s="23" t="s">
        <v>339</v>
      </c>
      <c r="D2339" s="23" t="s">
        <v>7867</v>
      </c>
      <c r="E2339" s="23" t="s">
        <v>5666</v>
      </c>
      <c r="F2339" s="23" t="s">
        <v>5666</v>
      </c>
      <c r="G2339" s="23">
        <v>20</v>
      </c>
      <c r="H2339" s="5" t="str">
        <f t="shared" si="73"/>
        <v>Will KinderNaN</v>
      </c>
      <c r="I2339" s="23" t="s">
        <v>7670</v>
      </c>
      <c r="J2339" s="23" t="s">
        <v>339</v>
      </c>
    </row>
    <row r="2340" spans="1:10" ht="17.100000000000001">
      <c r="A2340" s="23" t="s">
        <v>11281</v>
      </c>
      <c r="B2340" s="23" t="str">
        <f t="shared" si="72"/>
        <v>Ryan King-Elliott</v>
      </c>
      <c r="C2340" s="23" t="s">
        <v>339</v>
      </c>
      <c r="D2340" s="23" t="s">
        <v>7170</v>
      </c>
      <c r="E2340" s="23" t="s">
        <v>282</v>
      </c>
      <c r="F2340" s="23">
        <v>100000052</v>
      </c>
      <c r="G2340" s="23">
        <v>16</v>
      </c>
      <c r="H2340" s="5" t="str">
        <f t="shared" si="73"/>
        <v>Ryan King-ElliottCrystal Palace</v>
      </c>
      <c r="I2340" s="23" t="s">
        <v>11282</v>
      </c>
      <c r="J2340" s="23" t="s">
        <v>339</v>
      </c>
    </row>
    <row r="2341" spans="1:10" ht="17.100000000000001">
      <c r="A2341" s="23" t="s">
        <v>11283</v>
      </c>
      <c r="B2341" s="23" t="str">
        <f t="shared" si="72"/>
        <v>Connor King</v>
      </c>
      <c r="C2341" s="23" t="s">
        <v>339</v>
      </c>
      <c r="D2341" s="23" t="s">
        <v>166</v>
      </c>
      <c r="E2341" s="23" t="s">
        <v>107</v>
      </c>
      <c r="F2341" s="23">
        <v>100000056</v>
      </c>
      <c r="G2341" s="23">
        <v>16</v>
      </c>
      <c r="H2341" s="5" t="str">
        <f t="shared" si="73"/>
        <v>Connor KingBurnley</v>
      </c>
      <c r="I2341" s="23" t="s">
        <v>11284</v>
      </c>
      <c r="J2341" s="23" t="s">
        <v>339</v>
      </c>
    </row>
    <row r="2342" spans="1:10" ht="17.100000000000001">
      <c r="A2342" s="23" t="s">
        <v>11285</v>
      </c>
      <c r="B2342" s="23" t="str">
        <f t="shared" si="72"/>
        <v>Craig King</v>
      </c>
      <c r="C2342" s="23" t="s">
        <v>339</v>
      </c>
      <c r="D2342" s="23" t="s">
        <v>166</v>
      </c>
      <c r="E2342" s="23" t="s">
        <v>162</v>
      </c>
      <c r="F2342" s="23">
        <v>100000044</v>
      </c>
      <c r="G2342" s="23">
        <v>19</v>
      </c>
      <c r="H2342" s="5" t="str">
        <f t="shared" si="73"/>
        <v>Craig KingLuton</v>
      </c>
      <c r="I2342" s="23" t="s">
        <v>10585</v>
      </c>
      <c r="J2342" s="23" t="s">
        <v>339</v>
      </c>
    </row>
    <row r="2343" spans="1:10" ht="17.100000000000001">
      <c r="A2343" s="23" t="s">
        <v>11286</v>
      </c>
      <c r="B2343" s="23" t="str">
        <f t="shared" si="72"/>
        <v>Dylan King</v>
      </c>
      <c r="C2343" s="23" t="s">
        <v>339</v>
      </c>
      <c r="D2343" s="23" t="s">
        <v>7051</v>
      </c>
      <c r="E2343" s="23" t="s">
        <v>234</v>
      </c>
      <c r="F2343" s="23">
        <v>100000047</v>
      </c>
      <c r="G2343" s="23">
        <v>16</v>
      </c>
      <c r="H2343" s="5" t="str">
        <f t="shared" si="73"/>
        <v>Dylan KingOldham</v>
      </c>
      <c r="I2343" s="23" t="s">
        <v>8034</v>
      </c>
      <c r="J2343" s="23" t="s">
        <v>339</v>
      </c>
    </row>
    <row r="2344" spans="1:10" ht="17.100000000000001">
      <c r="A2344" s="23" t="s">
        <v>11287</v>
      </c>
      <c r="B2344" s="23" t="str">
        <f t="shared" si="72"/>
        <v>Jack King</v>
      </c>
      <c r="C2344" s="23" t="s">
        <v>339</v>
      </c>
      <c r="D2344" s="23" t="s">
        <v>7283</v>
      </c>
      <c r="E2344" s="23" t="s">
        <v>134</v>
      </c>
      <c r="F2344" s="23" t="s">
        <v>38</v>
      </c>
      <c r="G2344" s="23">
        <v>29</v>
      </c>
      <c r="H2344" s="5" t="str">
        <f t="shared" si="73"/>
        <v>Jack KingScunthorpe</v>
      </c>
      <c r="I2344" s="23" t="s">
        <v>11288</v>
      </c>
      <c r="J2344" s="23" t="s">
        <v>339</v>
      </c>
    </row>
    <row r="2345" spans="1:10" ht="17.100000000000001">
      <c r="A2345" s="23" t="s">
        <v>11289</v>
      </c>
      <c r="B2345" s="23" t="str">
        <f t="shared" si="72"/>
        <v>James King</v>
      </c>
      <c r="C2345" s="23" t="s">
        <v>339</v>
      </c>
      <c r="D2345" s="23" t="s">
        <v>7462</v>
      </c>
      <c r="E2345" s="23" t="s">
        <v>496</v>
      </c>
      <c r="F2345" s="23">
        <v>100000046</v>
      </c>
      <c r="G2345" s="23">
        <v>18</v>
      </c>
      <c r="H2345" s="5" t="str">
        <f t="shared" si="73"/>
        <v>James KingBradford City</v>
      </c>
      <c r="I2345" s="23" t="s">
        <v>8588</v>
      </c>
      <c r="J2345" s="23" t="s">
        <v>339</v>
      </c>
    </row>
    <row r="2346" spans="1:10" ht="17.100000000000001">
      <c r="A2346" s="23" t="s">
        <v>11290</v>
      </c>
      <c r="B2346" s="23" t="str">
        <f t="shared" si="72"/>
        <v>Keenan King</v>
      </c>
      <c r="C2346" s="23" t="s">
        <v>339</v>
      </c>
      <c r="D2346" s="23" t="s">
        <v>7048</v>
      </c>
      <c r="E2346" s="23" t="s">
        <v>357</v>
      </c>
      <c r="F2346" s="23">
        <v>100000042</v>
      </c>
      <c r="G2346" s="23">
        <v>18</v>
      </c>
      <c r="H2346" s="5" t="str">
        <f t="shared" si="73"/>
        <v>Keenan KingLeicester</v>
      </c>
      <c r="I2346" s="23" t="s">
        <v>11145</v>
      </c>
      <c r="J2346" s="23" t="s">
        <v>339</v>
      </c>
    </row>
    <row r="2347" spans="1:10" ht="17.100000000000001">
      <c r="A2347" s="23" t="s">
        <v>11291</v>
      </c>
      <c r="B2347" s="23" t="str">
        <f t="shared" si="72"/>
        <v>Kyle King</v>
      </c>
      <c r="C2347" s="23" t="s">
        <v>339</v>
      </c>
      <c r="D2347" s="23" t="s">
        <v>7054</v>
      </c>
      <c r="E2347" s="23" t="s">
        <v>221</v>
      </c>
      <c r="F2347" s="23">
        <v>100000044</v>
      </c>
      <c r="G2347" s="23">
        <v>17</v>
      </c>
      <c r="H2347" s="5" t="str">
        <f t="shared" si="73"/>
        <v>Kyle KingWalsall</v>
      </c>
      <c r="I2347" s="23" t="s">
        <v>8847</v>
      </c>
      <c r="J2347" s="23" t="s">
        <v>339</v>
      </c>
    </row>
    <row r="2348" spans="1:10" ht="17.100000000000001">
      <c r="A2348" s="23" t="s">
        <v>11292</v>
      </c>
      <c r="B2348" s="23" t="str">
        <f t="shared" si="72"/>
        <v>Tom King</v>
      </c>
      <c r="C2348" s="23" t="s">
        <v>339</v>
      </c>
      <c r="D2348" s="23" t="s">
        <v>8965</v>
      </c>
      <c r="E2348" s="23" t="s">
        <v>112</v>
      </c>
      <c r="F2348" s="23">
        <v>100000044</v>
      </c>
      <c r="G2348" s="23">
        <v>17</v>
      </c>
      <c r="H2348" s="5" t="str">
        <f t="shared" si="73"/>
        <v>Tom KingShrewsbury</v>
      </c>
      <c r="I2348" s="23" t="s">
        <v>7712</v>
      </c>
      <c r="J2348" s="23" t="s">
        <v>339</v>
      </c>
    </row>
    <row r="2349" spans="1:10" ht="17.100000000000001">
      <c r="A2349" s="23" t="s">
        <v>11292</v>
      </c>
      <c r="B2349" s="23" t="str">
        <f t="shared" si="72"/>
        <v>Tom King</v>
      </c>
      <c r="C2349" s="23" t="s">
        <v>339</v>
      </c>
      <c r="D2349" s="23" t="s">
        <v>166</v>
      </c>
      <c r="E2349" s="23" t="s">
        <v>1883</v>
      </c>
      <c r="F2349" s="23" t="s">
        <v>7081</v>
      </c>
      <c r="G2349" s="23">
        <v>20</v>
      </c>
      <c r="H2349" s="5" t="str">
        <f t="shared" si="73"/>
        <v>Tom KingWelling</v>
      </c>
      <c r="I2349" s="23" t="s">
        <v>11293</v>
      </c>
      <c r="J2349" s="23" t="s">
        <v>339</v>
      </c>
    </row>
    <row r="2350" spans="1:10" ht="17.100000000000001">
      <c r="A2350" s="23" t="s">
        <v>11294</v>
      </c>
      <c r="B2350" s="23" t="str">
        <f t="shared" si="72"/>
        <v>Chris Kinnear</v>
      </c>
      <c r="C2350" s="23" t="s">
        <v>339</v>
      </c>
      <c r="D2350" s="23" t="s">
        <v>7042</v>
      </c>
      <c r="E2350" s="23" t="s">
        <v>3718</v>
      </c>
      <c r="F2350" s="23" t="s">
        <v>7081</v>
      </c>
      <c r="G2350" s="23">
        <v>27</v>
      </c>
      <c r="H2350" s="5" t="str">
        <f t="shared" si="73"/>
        <v>Chris KinnearDover</v>
      </c>
      <c r="I2350" s="23" t="s">
        <v>10650</v>
      </c>
      <c r="J2350" s="23" t="s">
        <v>339</v>
      </c>
    </row>
    <row r="2351" spans="1:10" ht="17.100000000000001">
      <c r="A2351" s="23" t="s">
        <v>11295</v>
      </c>
      <c r="B2351" s="23" t="str">
        <f t="shared" si="72"/>
        <v>Lewis Kinsella</v>
      </c>
      <c r="C2351" s="23" t="s">
        <v>339</v>
      </c>
      <c r="D2351" s="23" t="s">
        <v>7303</v>
      </c>
      <c r="E2351" s="23" t="s">
        <v>116</v>
      </c>
      <c r="F2351" s="23">
        <v>100000042</v>
      </c>
      <c r="G2351" s="23">
        <v>20</v>
      </c>
      <c r="H2351" s="5" t="str">
        <f t="shared" si="73"/>
        <v>Lewis KinsellaAston Villa</v>
      </c>
      <c r="I2351" s="23" t="s">
        <v>11078</v>
      </c>
      <c r="J2351" s="23" t="s">
        <v>339</v>
      </c>
    </row>
    <row r="2352" spans="1:10" ht="17.100000000000001">
      <c r="A2352" s="23" t="s">
        <v>11296</v>
      </c>
      <c r="B2352" s="23" t="str">
        <f t="shared" si="72"/>
        <v>Liam Kinsella</v>
      </c>
      <c r="C2352" s="23" t="s">
        <v>7563</v>
      </c>
      <c r="D2352" s="23" t="s">
        <v>8662</v>
      </c>
      <c r="E2352" s="23" t="s">
        <v>221</v>
      </c>
      <c r="F2352" s="23" t="s">
        <v>38</v>
      </c>
      <c r="G2352" s="23">
        <v>19</v>
      </c>
      <c r="H2352" s="5" t="str">
        <f t="shared" si="73"/>
        <v>Liam KinsellaWalsall</v>
      </c>
      <c r="I2352" s="23" t="s">
        <v>11297</v>
      </c>
      <c r="J2352" s="23" t="s">
        <v>339</v>
      </c>
    </row>
    <row r="2353" spans="1:10" ht="17.100000000000001">
      <c r="A2353" s="23" t="s">
        <v>11298</v>
      </c>
      <c r="B2353" s="23" t="str">
        <f t="shared" si="72"/>
        <v>Connor Kirby</v>
      </c>
      <c r="C2353" s="23" t="s">
        <v>339</v>
      </c>
      <c r="D2353" s="23" t="s">
        <v>7042</v>
      </c>
      <c r="E2353" s="23" t="s">
        <v>90</v>
      </c>
      <c r="F2353" s="23">
        <v>100000052</v>
      </c>
      <c r="G2353" s="23">
        <v>16</v>
      </c>
      <c r="H2353" s="5" t="str">
        <f t="shared" si="73"/>
        <v>Connor KirbySheff Wed</v>
      </c>
      <c r="I2353" s="23" t="s">
        <v>11299</v>
      </c>
      <c r="J2353" s="23" t="s">
        <v>339</v>
      </c>
    </row>
    <row r="2354" spans="1:10" ht="17.100000000000001">
      <c r="A2354" s="23" t="s">
        <v>11300</v>
      </c>
      <c r="B2354" s="23" t="str">
        <f t="shared" si="72"/>
        <v>Jake Kirby</v>
      </c>
      <c r="C2354" s="23" t="s">
        <v>339</v>
      </c>
      <c r="D2354" s="23" t="s">
        <v>7039</v>
      </c>
      <c r="E2354" s="23" t="s">
        <v>1243</v>
      </c>
      <c r="F2354" s="23" t="s">
        <v>7081</v>
      </c>
      <c r="G2354" s="23">
        <v>21</v>
      </c>
      <c r="H2354" s="5" t="str">
        <f t="shared" si="73"/>
        <v>Jake KirbyTranmere</v>
      </c>
      <c r="I2354" s="23" t="s">
        <v>11301</v>
      </c>
      <c r="J2354" s="23" t="s">
        <v>339</v>
      </c>
    </row>
    <row r="2355" spans="1:10" ht="17.100000000000001">
      <c r="A2355" s="23" t="s">
        <v>11302</v>
      </c>
      <c r="B2355" s="23" t="str">
        <f t="shared" si="72"/>
        <v>Charlie Kirk</v>
      </c>
      <c r="C2355" s="23" t="s">
        <v>339</v>
      </c>
      <c r="D2355" s="23" t="s">
        <v>7173</v>
      </c>
      <c r="E2355" s="23" t="s">
        <v>152</v>
      </c>
      <c r="F2355" s="23">
        <v>100000043</v>
      </c>
      <c r="G2355" s="23">
        <v>17</v>
      </c>
      <c r="H2355" s="5" t="str">
        <f t="shared" si="73"/>
        <v>Charlie KirkCrewe</v>
      </c>
      <c r="I2355" s="23" t="s">
        <v>9822</v>
      </c>
      <c r="J2355" s="23" t="s">
        <v>339</v>
      </c>
    </row>
    <row r="2356" spans="1:10" ht="17.100000000000001">
      <c r="A2356" s="23" t="s">
        <v>11303</v>
      </c>
      <c r="B2356" s="23" t="str">
        <f t="shared" si="72"/>
        <v>Chris Kirkland</v>
      </c>
      <c r="C2356" s="23" t="s">
        <v>339</v>
      </c>
      <c r="D2356" s="23" t="s">
        <v>166</v>
      </c>
      <c r="E2356" s="23" t="s">
        <v>397</v>
      </c>
      <c r="F2356" s="23" t="s">
        <v>91</v>
      </c>
      <c r="G2356" s="23">
        <v>34</v>
      </c>
      <c r="H2356" s="5" t="str">
        <f t="shared" si="73"/>
        <v>Chris KirklandPreston</v>
      </c>
      <c r="I2356" s="23" t="s">
        <v>11304</v>
      </c>
      <c r="J2356" s="23" t="s">
        <v>339</v>
      </c>
    </row>
    <row r="2357" spans="1:10" ht="17.100000000000001">
      <c r="A2357" s="23" t="s">
        <v>11305</v>
      </c>
      <c r="B2357" s="23" t="str">
        <f t="shared" si="72"/>
        <v>Alex Kitchen</v>
      </c>
      <c r="C2357" s="23" t="s">
        <v>339</v>
      </c>
      <c r="D2357" s="23" t="s">
        <v>7051</v>
      </c>
      <c r="E2357" s="23" t="s">
        <v>5666</v>
      </c>
      <c r="F2357" s="23" t="s">
        <v>5666</v>
      </c>
      <c r="G2357" s="23">
        <v>19</v>
      </c>
      <c r="H2357" s="5" t="str">
        <f t="shared" si="73"/>
        <v>Alex KitchenNaN</v>
      </c>
      <c r="I2357" s="23" t="s">
        <v>10302</v>
      </c>
      <c r="J2357" s="23" t="s">
        <v>339</v>
      </c>
    </row>
    <row r="2358" spans="1:10" ht="17.100000000000001">
      <c r="A2358" s="23" t="s">
        <v>11306</v>
      </c>
      <c r="B2358" s="23" t="str">
        <f t="shared" si="72"/>
        <v>Mark Kitching</v>
      </c>
      <c r="C2358" s="23" t="s">
        <v>339</v>
      </c>
      <c r="D2358" s="23" t="s">
        <v>11216</v>
      </c>
      <c r="E2358" s="23" t="s">
        <v>136</v>
      </c>
      <c r="F2358" s="23">
        <v>100000042</v>
      </c>
      <c r="G2358" s="23">
        <v>19</v>
      </c>
      <c r="H2358" s="5" t="str">
        <f t="shared" si="73"/>
        <v>Mark KitchingMiddlesbrough</v>
      </c>
      <c r="I2358" s="23" t="s">
        <v>10724</v>
      </c>
      <c r="J2358" s="23" t="s">
        <v>339</v>
      </c>
    </row>
    <row r="2359" spans="1:10" ht="17.100000000000001">
      <c r="A2359" s="23" t="s">
        <v>11307</v>
      </c>
      <c r="B2359" s="23" t="str">
        <f t="shared" si="72"/>
        <v>Calum Kitscha</v>
      </c>
      <c r="C2359" s="23" t="s">
        <v>10496</v>
      </c>
      <c r="D2359" s="23" t="s">
        <v>166</v>
      </c>
      <c r="E2359" s="23" t="s">
        <v>1279</v>
      </c>
      <c r="F2359" s="23" t="s">
        <v>7081</v>
      </c>
      <c r="G2359" s="23">
        <v>22</v>
      </c>
      <c r="H2359" s="5" t="str">
        <f t="shared" si="73"/>
        <v>Calum KitschaCheltenham</v>
      </c>
      <c r="I2359" s="23" t="s">
        <v>11308</v>
      </c>
      <c r="J2359" s="23" t="s">
        <v>339</v>
      </c>
    </row>
    <row r="2360" spans="1:10" ht="17.100000000000001">
      <c r="A2360" s="23" t="s">
        <v>11309</v>
      </c>
      <c r="B2360" s="23" t="str">
        <f t="shared" si="72"/>
        <v>Alex Kiwomya</v>
      </c>
      <c r="C2360" s="23" t="s">
        <v>11167</v>
      </c>
      <c r="D2360" s="23" t="s">
        <v>7124</v>
      </c>
      <c r="E2360" s="23" t="s">
        <v>169</v>
      </c>
      <c r="F2360" s="23">
        <v>100000042</v>
      </c>
      <c r="G2360" s="23">
        <v>19</v>
      </c>
      <c r="H2360" s="5" t="str">
        <f t="shared" si="73"/>
        <v>Alex KiwomyaChelsea</v>
      </c>
      <c r="I2360" s="23" t="s">
        <v>8281</v>
      </c>
      <c r="J2360" s="23" t="s">
        <v>339</v>
      </c>
    </row>
    <row r="2361" spans="1:10" ht="17.100000000000001">
      <c r="A2361" s="23" t="s">
        <v>11310</v>
      </c>
      <c r="B2361" s="23" t="str">
        <f t="shared" si="72"/>
        <v>Michael Klass</v>
      </c>
      <c r="C2361" s="23" t="s">
        <v>339</v>
      </c>
      <c r="D2361" s="23" t="s">
        <v>7042</v>
      </c>
      <c r="E2361" s="23" t="s">
        <v>98</v>
      </c>
      <c r="F2361" s="23">
        <v>100000052</v>
      </c>
      <c r="G2361" s="23">
        <v>16</v>
      </c>
      <c r="H2361" s="5" t="str">
        <f t="shared" si="73"/>
        <v>Michael KlassQ.P.R.</v>
      </c>
      <c r="I2361" s="23" t="s">
        <v>8716</v>
      </c>
      <c r="J2361" s="23" t="s">
        <v>339</v>
      </c>
    </row>
    <row r="2362" spans="1:10" ht="17.100000000000001">
      <c r="A2362" s="23" t="s">
        <v>11311</v>
      </c>
      <c r="B2362" s="23" t="str">
        <f t="shared" si="72"/>
        <v>Yan Klukowski</v>
      </c>
      <c r="C2362" s="23" t="s">
        <v>339</v>
      </c>
      <c r="D2362" s="23" t="s">
        <v>7272</v>
      </c>
      <c r="E2362" s="23" t="s">
        <v>616</v>
      </c>
      <c r="F2362" s="23" t="s">
        <v>18</v>
      </c>
      <c r="G2362" s="23">
        <v>28</v>
      </c>
      <c r="H2362" s="5" t="str">
        <f t="shared" si="73"/>
        <v>Yan KlukowskiNewport Co</v>
      </c>
      <c r="I2362" s="23" t="s">
        <v>7264</v>
      </c>
      <c r="J2362" s="23" t="s">
        <v>339</v>
      </c>
    </row>
    <row r="2363" spans="1:10" ht="17.100000000000001">
      <c r="A2363" s="23" t="s">
        <v>11312</v>
      </c>
      <c r="B2363" s="23" t="str">
        <f t="shared" si="72"/>
        <v>Wilson Kneeshaw</v>
      </c>
      <c r="C2363" s="23" t="s">
        <v>339</v>
      </c>
      <c r="D2363" s="23" t="s">
        <v>7124</v>
      </c>
      <c r="E2363" s="23" t="s">
        <v>376</v>
      </c>
      <c r="F2363" s="23" t="s">
        <v>38</v>
      </c>
      <c r="G2363" s="23">
        <v>21</v>
      </c>
      <c r="H2363" s="5" t="str">
        <f t="shared" si="73"/>
        <v>Wilson KneeshawBarnsley</v>
      </c>
      <c r="I2363" s="23" t="s">
        <v>11313</v>
      </c>
      <c r="J2363" s="23" t="s">
        <v>339</v>
      </c>
    </row>
    <row r="2364" spans="1:10" ht="17.100000000000001">
      <c r="A2364" s="23" t="s">
        <v>11314</v>
      </c>
      <c r="B2364" s="23" t="str">
        <f t="shared" si="72"/>
        <v>Harvey Knibbs</v>
      </c>
      <c r="C2364" s="23" t="s">
        <v>7038</v>
      </c>
      <c r="D2364" s="23" t="s">
        <v>7048</v>
      </c>
      <c r="E2364" s="23" t="s">
        <v>116</v>
      </c>
      <c r="F2364" s="23">
        <v>100000051</v>
      </c>
      <c r="G2364" s="23">
        <v>16</v>
      </c>
      <c r="H2364" s="5" t="str">
        <f t="shared" si="73"/>
        <v>Harvey KnibbsAston Villa</v>
      </c>
      <c r="I2364" s="23" t="s">
        <v>11315</v>
      </c>
      <c r="J2364" s="23" t="s">
        <v>339</v>
      </c>
    </row>
    <row r="2365" spans="1:10" ht="17.100000000000001">
      <c r="A2365" s="23" t="s">
        <v>11316</v>
      </c>
      <c r="B2365" s="23" t="str">
        <f t="shared" si="72"/>
        <v>Nathaniel Knight-Percival</v>
      </c>
      <c r="C2365" s="23" t="s">
        <v>339</v>
      </c>
      <c r="D2365" s="23" t="s">
        <v>7303</v>
      </c>
      <c r="E2365" s="23" t="s">
        <v>112</v>
      </c>
      <c r="F2365" s="23" t="s">
        <v>38</v>
      </c>
      <c r="G2365" s="23">
        <v>28</v>
      </c>
      <c r="H2365" s="5" t="str">
        <f t="shared" si="73"/>
        <v>Nathaniel Knight-PercivalShrewsbury</v>
      </c>
      <c r="I2365" s="23" t="s">
        <v>9269</v>
      </c>
      <c r="J2365" s="23" t="s">
        <v>339</v>
      </c>
    </row>
    <row r="2366" spans="1:10" ht="17.100000000000001">
      <c r="A2366" s="23" t="s">
        <v>11317</v>
      </c>
      <c r="B2366" s="23" t="str">
        <f t="shared" si="72"/>
        <v>Aaron Knight</v>
      </c>
      <c r="C2366" s="23" t="s">
        <v>339</v>
      </c>
      <c r="D2366" s="23" t="s">
        <v>7048</v>
      </c>
      <c r="E2366" s="23" t="s">
        <v>5666</v>
      </c>
      <c r="F2366" s="23" t="s">
        <v>5666</v>
      </c>
      <c r="G2366" s="23">
        <v>19</v>
      </c>
      <c r="H2366" s="5" t="str">
        <f t="shared" si="73"/>
        <v>Aaron KnightNaN</v>
      </c>
      <c r="I2366" s="23" t="s">
        <v>8451</v>
      </c>
      <c r="J2366" s="23" t="s">
        <v>339</v>
      </c>
    </row>
    <row r="2367" spans="1:10" ht="17.100000000000001">
      <c r="A2367" s="23" t="s">
        <v>11318</v>
      </c>
      <c r="B2367" s="23" t="str">
        <f t="shared" si="72"/>
        <v>Jake Knight</v>
      </c>
      <c r="C2367" s="23" t="s">
        <v>339</v>
      </c>
      <c r="D2367" s="23" t="s">
        <v>7048</v>
      </c>
      <c r="E2367" s="23" t="s">
        <v>5666</v>
      </c>
      <c r="F2367" s="23" t="s">
        <v>5666</v>
      </c>
      <c r="G2367" s="23">
        <v>18</v>
      </c>
      <c r="H2367" s="5" t="str">
        <f t="shared" si="73"/>
        <v>Jake KnightNaN</v>
      </c>
      <c r="I2367" s="23" t="s">
        <v>11261</v>
      </c>
      <c r="J2367" s="23" t="s">
        <v>339</v>
      </c>
    </row>
    <row r="2368" spans="1:10" ht="17.100000000000001">
      <c r="A2368" s="23" t="s">
        <v>11319</v>
      </c>
      <c r="B2368" s="23" t="str">
        <f t="shared" si="72"/>
        <v>Jordan Knight</v>
      </c>
      <c r="C2368" s="23" t="s">
        <v>339</v>
      </c>
      <c r="D2368" s="23" t="s">
        <v>166</v>
      </c>
      <c r="E2368" s="23" t="s">
        <v>5666</v>
      </c>
      <c r="F2368" s="23" t="s">
        <v>5666</v>
      </c>
      <c r="G2368" s="23">
        <v>19</v>
      </c>
      <c r="H2368" s="5" t="str">
        <f t="shared" si="73"/>
        <v>Jordan KnightNaN</v>
      </c>
      <c r="I2368" s="23" t="s">
        <v>11320</v>
      </c>
      <c r="J2368" s="23" t="s">
        <v>339</v>
      </c>
    </row>
    <row r="2369" spans="1:10" ht="17.100000000000001">
      <c r="A2369" s="23" t="s">
        <v>11321</v>
      </c>
      <c r="B2369" s="23" t="str">
        <f t="shared" si="72"/>
        <v>Josh Knight</v>
      </c>
      <c r="C2369" s="23" t="s">
        <v>339</v>
      </c>
      <c r="D2369" s="23" t="s">
        <v>7051</v>
      </c>
      <c r="E2369" s="23" t="s">
        <v>357</v>
      </c>
      <c r="F2369" s="23">
        <v>100000051</v>
      </c>
      <c r="G2369" s="23">
        <v>17</v>
      </c>
      <c r="H2369" s="5" t="str">
        <f t="shared" si="73"/>
        <v>Josh KnightLeicester</v>
      </c>
      <c r="I2369" s="23" t="s">
        <v>11322</v>
      </c>
      <c r="J2369" s="23" t="s">
        <v>339</v>
      </c>
    </row>
    <row r="2370" spans="1:10" ht="17.100000000000001">
      <c r="A2370" s="23" t="s">
        <v>11323</v>
      </c>
      <c r="B2370" s="23" t="str">
        <f t="shared" ref="B2370:B2433" si="74">MID(A2370 &amp; " " &amp; A2370, FIND(", ", A2370) + 2, LEN(A2370) - FIND(", ", A2370) - 1) &amp; " " &amp; LEFT(A2370, FIND(", ", A2370) - 1)</f>
        <v>Lee Knight</v>
      </c>
      <c r="C2370" s="23" t="s">
        <v>339</v>
      </c>
      <c r="D2370" s="23" t="s">
        <v>7048</v>
      </c>
      <c r="E2370" s="23" t="s">
        <v>234</v>
      </c>
      <c r="F2370" s="23">
        <v>100000056</v>
      </c>
      <c r="G2370" s="23">
        <v>17</v>
      </c>
      <c r="H2370" s="5" t="str">
        <f t="shared" ref="H2370:H2433" si="75">B2370 &amp; E2370</f>
        <v>Lee KnightOldham</v>
      </c>
      <c r="I2370" s="23" t="s">
        <v>9435</v>
      </c>
      <c r="J2370" s="23" t="s">
        <v>339</v>
      </c>
    </row>
    <row r="2371" spans="1:10" ht="17.100000000000001">
      <c r="A2371" s="23" t="s">
        <v>11324</v>
      </c>
      <c r="B2371" s="23" t="str">
        <f t="shared" si="74"/>
        <v>Lewis Knight</v>
      </c>
      <c r="C2371" s="23" t="s">
        <v>339</v>
      </c>
      <c r="D2371" s="23" t="s">
        <v>7124</v>
      </c>
      <c r="E2371" s="23" t="s">
        <v>124</v>
      </c>
      <c r="F2371" s="23">
        <v>100000052</v>
      </c>
      <c r="G2371" s="23">
        <v>16</v>
      </c>
      <c r="H2371" s="5" t="str">
        <f t="shared" si="75"/>
        <v>Lewis KnightLeeds</v>
      </c>
      <c r="I2371" s="23" t="s">
        <v>7570</v>
      </c>
      <c r="J2371" s="23" t="s">
        <v>339</v>
      </c>
    </row>
    <row r="2372" spans="1:10" ht="17.100000000000001">
      <c r="A2372" s="23" t="s">
        <v>11325</v>
      </c>
      <c r="B2372" s="23" t="str">
        <f t="shared" si="74"/>
        <v>Billy Knott</v>
      </c>
      <c r="C2372" s="23" t="s">
        <v>339</v>
      </c>
      <c r="D2372" s="23" t="s">
        <v>7366</v>
      </c>
      <c r="E2372" s="23" t="s">
        <v>496</v>
      </c>
      <c r="F2372" s="23" t="s">
        <v>38</v>
      </c>
      <c r="G2372" s="23">
        <v>22</v>
      </c>
      <c r="H2372" s="5" t="str">
        <f t="shared" si="75"/>
        <v>Billy KnottBradford City</v>
      </c>
      <c r="I2372" s="23" t="s">
        <v>11326</v>
      </c>
      <c r="J2372" s="23" t="s">
        <v>339</v>
      </c>
    </row>
    <row r="2373" spans="1:10" ht="17.100000000000001">
      <c r="A2373" s="23" t="s">
        <v>11327</v>
      </c>
      <c r="B2373" s="23" t="str">
        <f t="shared" si="74"/>
        <v>Liam Knowles</v>
      </c>
      <c r="C2373" s="23" t="s">
        <v>339</v>
      </c>
      <c r="D2373" s="23" t="s">
        <v>7303</v>
      </c>
      <c r="E2373" s="23" t="s">
        <v>142</v>
      </c>
      <c r="F2373" s="23">
        <v>100000048</v>
      </c>
      <c r="G2373" s="23">
        <v>17</v>
      </c>
      <c r="H2373" s="5" t="str">
        <f t="shared" si="75"/>
        <v>Liam KnowlesPlymouth</v>
      </c>
      <c r="I2373" s="23" t="s">
        <v>11328</v>
      </c>
      <c r="J2373" s="23" t="s">
        <v>339</v>
      </c>
    </row>
    <row r="2374" spans="1:10" ht="17.100000000000001">
      <c r="A2374" s="23" t="s">
        <v>11329</v>
      </c>
      <c r="B2374" s="23" t="str">
        <f t="shared" si="74"/>
        <v>Kyle Knoyle</v>
      </c>
      <c r="C2374" s="23" t="s">
        <v>339</v>
      </c>
      <c r="D2374" s="23" t="s">
        <v>7462</v>
      </c>
      <c r="E2374" s="23" t="s">
        <v>127</v>
      </c>
      <c r="F2374" s="23">
        <v>100000042</v>
      </c>
      <c r="G2374" s="23">
        <v>18</v>
      </c>
      <c r="H2374" s="5" t="str">
        <f t="shared" si="75"/>
        <v>Kyle KnoyleWest Ham</v>
      </c>
      <c r="I2374" s="23" t="s">
        <v>8083</v>
      </c>
      <c r="J2374" s="23" t="s">
        <v>339</v>
      </c>
    </row>
    <row r="2375" spans="1:10" ht="17.100000000000001">
      <c r="A2375" s="23" t="s">
        <v>11330</v>
      </c>
      <c r="B2375" s="23" t="str">
        <f t="shared" si="74"/>
        <v>Jack Koczalski</v>
      </c>
      <c r="C2375" s="23" t="s">
        <v>339</v>
      </c>
      <c r="D2375" s="23" t="s">
        <v>7051</v>
      </c>
      <c r="E2375" s="23" t="s">
        <v>5666</v>
      </c>
      <c r="F2375" s="23" t="s">
        <v>5666</v>
      </c>
      <c r="G2375" s="23">
        <v>18</v>
      </c>
      <c r="H2375" s="5" t="str">
        <f t="shared" si="75"/>
        <v>Jack KoczalskiNaN</v>
      </c>
      <c r="I2375" s="23" t="s">
        <v>7913</v>
      </c>
      <c r="J2375" s="23" t="s">
        <v>339</v>
      </c>
    </row>
    <row r="2376" spans="1:10" ht="17.100000000000001">
      <c r="A2376" s="23" t="s">
        <v>11331</v>
      </c>
      <c r="B2376" s="23" t="str">
        <f t="shared" si="74"/>
        <v>Andreas Komodikis</v>
      </c>
      <c r="C2376" s="23" t="s">
        <v>11332</v>
      </c>
      <c r="D2376" s="23" t="s">
        <v>7042</v>
      </c>
      <c r="E2376" s="23" t="s">
        <v>98</v>
      </c>
      <c r="F2376" s="23">
        <v>100000043</v>
      </c>
      <c r="G2376" s="23">
        <v>18</v>
      </c>
      <c r="H2376" s="5" t="str">
        <f t="shared" si="75"/>
        <v>Andreas KomodikisQ.P.R.</v>
      </c>
      <c r="I2376" s="23" t="s">
        <v>11333</v>
      </c>
      <c r="J2376" s="23" t="s">
        <v>339</v>
      </c>
    </row>
    <row r="2377" spans="1:10" ht="17.100000000000001">
      <c r="A2377" s="23" t="s">
        <v>11334</v>
      </c>
      <c r="B2377" s="23" t="str">
        <f t="shared" si="74"/>
        <v>Paul Konchesky</v>
      </c>
      <c r="C2377" s="23" t="s">
        <v>339</v>
      </c>
      <c r="D2377" s="23" t="s">
        <v>7160</v>
      </c>
      <c r="E2377" s="23" t="s">
        <v>98</v>
      </c>
      <c r="F2377" s="23" t="s">
        <v>91</v>
      </c>
      <c r="G2377" s="23">
        <v>34</v>
      </c>
      <c r="H2377" s="5" t="str">
        <f t="shared" si="75"/>
        <v>Paul KoncheskyQ.P.R.</v>
      </c>
      <c r="I2377" s="23" t="s">
        <v>11335</v>
      </c>
      <c r="J2377" s="23" t="s">
        <v>339</v>
      </c>
    </row>
    <row r="2378" spans="1:10" ht="17.100000000000001">
      <c r="A2378" s="23" t="s">
        <v>11336</v>
      </c>
      <c r="B2378" s="23" t="str">
        <f t="shared" si="74"/>
        <v>Ezri Konsa</v>
      </c>
      <c r="C2378" s="23" t="s">
        <v>339</v>
      </c>
      <c r="D2378" s="23" t="s">
        <v>7051</v>
      </c>
      <c r="E2378" s="23" t="s">
        <v>517</v>
      </c>
      <c r="F2378" s="23">
        <v>100000043</v>
      </c>
      <c r="G2378" s="23">
        <v>17</v>
      </c>
      <c r="H2378" s="5" t="str">
        <f t="shared" si="75"/>
        <v>Ezri KonsaCharlton</v>
      </c>
      <c r="I2378" s="23" t="s">
        <v>9980</v>
      </c>
      <c r="J2378" s="23" t="s">
        <v>339</v>
      </c>
    </row>
    <row r="2379" spans="1:10" ht="17.100000000000001">
      <c r="A2379" s="23" t="s">
        <v>11337</v>
      </c>
      <c r="B2379" s="23" t="str">
        <f t="shared" si="74"/>
        <v>Josh Koroma</v>
      </c>
      <c r="C2379" s="23" t="s">
        <v>339</v>
      </c>
      <c r="D2379" s="23" t="s">
        <v>7445</v>
      </c>
      <c r="E2379" s="23" t="s">
        <v>231</v>
      </c>
      <c r="F2379" s="23">
        <v>100000054</v>
      </c>
      <c r="G2379" s="23">
        <v>16</v>
      </c>
      <c r="H2379" s="5" t="str">
        <f t="shared" si="75"/>
        <v>Josh KoromaLeyton Orient</v>
      </c>
      <c r="I2379" s="23" t="s">
        <v>9645</v>
      </c>
      <c r="J2379" s="23" t="s">
        <v>339</v>
      </c>
    </row>
    <row r="2380" spans="1:10" ht="17.100000000000001">
      <c r="A2380" s="23" t="s">
        <v>11338</v>
      </c>
      <c r="B2380" s="23" t="str">
        <f t="shared" si="74"/>
        <v>Zack Kotwica</v>
      </c>
      <c r="C2380" s="23" t="s">
        <v>8177</v>
      </c>
      <c r="D2380" s="23" t="s">
        <v>7039</v>
      </c>
      <c r="E2380" s="23" t="s">
        <v>2954</v>
      </c>
      <c r="F2380" s="23" t="s">
        <v>10872</v>
      </c>
      <c r="G2380" s="23">
        <v>19</v>
      </c>
      <c r="H2380" s="5" t="str">
        <f t="shared" si="75"/>
        <v>Zack KotwicaCirencester</v>
      </c>
      <c r="I2380" s="23" t="s">
        <v>11339</v>
      </c>
      <c r="J2380" s="23" t="s">
        <v>339</v>
      </c>
    </row>
    <row r="2381" spans="1:10" ht="17.100000000000001">
      <c r="A2381" s="23" t="s">
        <v>11340</v>
      </c>
      <c r="B2381" s="23" t="str">
        <f t="shared" si="74"/>
        <v>William Kouadio</v>
      </c>
      <c r="C2381" s="23" t="s">
        <v>339</v>
      </c>
      <c r="D2381" s="23" t="s">
        <v>7481</v>
      </c>
      <c r="E2381" s="23" t="s">
        <v>5666</v>
      </c>
      <c r="F2381" s="23" t="s">
        <v>5666</v>
      </c>
      <c r="G2381" s="23">
        <v>19</v>
      </c>
      <c r="H2381" s="5" t="str">
        <f t="shared" si="75"/>
        <v>William KouadioNaN</v>
      </c>
      <c r="I2381" s="23" t="s">
        <v>11341</v>
      </c>
      <c r="J2381" s="23" t="s">
        <v>339</v>
      </c>
    </row>
    <row r="2382" spans="1:10" ht="17.100000000000001">
      <c r="A2382" s="23" t="s">
        <v>11342</v>
      </c>
      <c r="B2382" s="23" t="str">
        <f t="shared" si="74"/>
        <v>Cole Kpekawa</v>
      </c>
      <c r="C2382" s="23" t="s">
        <v>339</v>
      </c>
      <c r="D2382" s="23" t="s">
        <v>7303</v>
      </c>
      <c r="E2382" s="23" t="s">
        <v>98</v>
      </c>
      <c r="F2382" s="23">
        <v>100000043</v>
      </c>
      <c r="G2382" s="23">
        <v>19</v>
      </c>
      <c r="H2382" s="5" t="str">
        <f t="shared" si="75"/>
        <v>Cole KpekawaQ.P.R.</v>
      </c>
      <c r="I2382" s="23" t="s">
        <v>8281</v>
      </c>
      <c r="J2382" s="23" t="s">
        <v>339</v>
      </c>
    </row>
    <row r="2383" spans="1:10" ht="17.100000000000001">
      <c r="A2383" s="23" t="s">
        <v>11343</v>
      </c>
      <c r="B2383" s="23" t="str">
        <f t="shared" si="74"/>
        <v>Max Kretzschmar</v>
      </c>
      <c r="C2383" s="23" t="s">
        <v>339</v>
      </c>
      <c r="D2383" s="23" t="s">
        <v>7102</v>
      </c>
      <c r="E2383" s="23" t="s">
        <v>3117</v>
      </c>
      <c r="F2383" s="23" t="s">
        <v>18</v>
      </c>
      <c r="G2383" s="23">
        <v>21</v>
      </c>
      <c r="H2383" s="5" t="str">
        <f t="shared" si="75"/>
        <v>Max KretzschmarWycombe</v>
      </c>
      <c r="I2383" s="23" t="s">
        <v>11344</v>
      </c>
      <c r="J2383" s="23" t="s">
        <v>339</v>
      </c>
    </row>
    <row r="2384" spans="1:10" ht="17.100000000000001">
      <c r="A2384" s="23" t="s">
        <v>11345</v>
      </c>
      <c r="B2384" s="23" t="str">
        <f t="shared" si="74"/>
        <v>Aaron Kuhl</v>
      </c>
      <c r="C2384" s="23" t="s">
        <v>339</v>
      </c>
      <c r="D2384" s="23" t="s">
        <v>212</v>
      </c>
      <c r="E2384" s="23" t="s">
        <v>2637</v>
      </c>
      <c r="F2384" s="23" t="s">
        <v>2190</v>
      </c>
      <c r="G2384" s="23">
        <v>19</v>
      </c>
      <c r="H2384" s="5" t="str">
        <f t="shared" si="75"/>
        <v>Aaron KuhlDundee Utd</v>
      </c>
      <c r="I2384" s="23" t="s">
        <v>8044</v>
      </c>
      <c r="J2384" s="23" t="s">
        <v>4798</v>
      </c>
    </row>
    <row r="2385" spans="1:10" ht="17.100000000000001">
      <c r="A2385" s="23" t="s">
        <v>11346</v>
      </c>
      <c r="B2385" s="23" t="str">
        <f t="shared" si="74"/>
        <v>Charlie l'Anson</v>
      </c>
      <c r="C2385" s="23" t="s">
        <v>339</v>
      </c>
      <c r="D2385" s="23" t="s">
        <v>7051</v>
      </c>
      <c r="E2385" s="23" t="s">
        <v>11347</v>
      </c>
      <c r="F2385" s="23" t="s">
        <v>11348</v>
      </c>
      <c r="G2385" s="23">
        <v>22</v>
      </c>
      <c r="H2385" s="5" t="str">
        <f t="shared" si="75"/>
        <v>Charlie l'AnsonValencia</v>
      </c>
      <c r="I2385" s="23" t="s">
        <v>11349</v>
      </c>
      <c r="J2385" s="23" t="s">
        <v>2749</v>
      </c>
    </row>
    <row r="2386" spans="1:10" ht="17.100000000000001">
      <c r="A2386" s="23" t="s">
        <v>11350</v>
      </c>
      <c r="B2386" s="23" t="str">
        <f t="shared" si="74"/>
        <v>Joss Labadie</v>
      </c>
      <c r="C2386" s="23" t="s">
        <v>339</v>
      </c>
      <c r="D2386" s="23" t="s">
        <v>212</v>
      </c>
      <c r="E2386" s="23" t="s">
        <v>207</v>
      </c>
      <c r="F2386" s="23" t="s">
        <v>18</v>
      </c>
      <c r="G2386" s="23">
        <v>24</v>
      </c>
      <c r="H2386" s="5" t="str">
        <f t="shared" si="75"/>
        <v>Joss LabadieDag &amp; Red</v>
      </c>
      <c r="I2386" s="23" t="s">
        <v>11351</v>
      </c>
      <c r="J2386" s="23" t="s">
        <v>339</v>
      </c>
    </row>
    <row r="2387" spans="1:10" ht="17.100000000000001">
      <c r="A2387" s="23" t="s">
        <v>11352</v>
      </c>
      <c r="B2387" s="23" t="str">
        <f t="shared" si="74"/>
        <v>Alex Lacey</v>
      </c>
      <c r="C2387" s="23" t="s">
        <v>339</v>
      </c>
      <c r="D2387" s="23" t="s">
        <v>7462</v>
      </c>
      <c r="E2387" s="23" t="s">
        <v>17</v>
      </c>
      <c r="F2387" s="23" t="s">
        <v>18</v>
      </c>
      <c r="G2387" s="23">
        <v>22</v>
      </c>
      <c r="H2387" s="5" t="str">
        <f t="shared" si="75"/>
        <v>Alex LaceyYeovil</v>
      </c>
      <c r="I2387" s="23" t="s">
        <v>11353</v>
      </c>
      <c r="J2387" s="23" t="s">
        <v>339</v>
      </c>
    </row>
    <row r="2388" spans="1:10" ht="17.100000000000001">
      <c r="A2388" s="23" t="s">
        <v>11354</v>
      </c>
      <c r="B2388" s="23" t="str">
        <f t="shared" si="74"/>
        <v>Patrick Lacey</v>
      </c>
      <c r="C2388" s="23" t="s">
        <v>339</v>
      </c>
      <c r="D2388" s="23" t="s">
        <v>212</v>
      </c>
      <c r="E2388" s="23" t="s">
        <v>2232</v>
      </c>
      <c r="F2388" s="23" t="s">
        <v>7081</v>
      </c>
      <c r="G2388" s="23">
        <v>22</v>
      </c>
      <c r="H2388" s="5" t="str">
        <f t="shared" si="75"/>
        <v>Patrick LaceyBarrow</v>
      </c>
      <c r="I2388" s="23" t="s">
        <v>9902</v>
      </c>
      <c r="J2388" s="23" t="s">
        <v>339</v>
      </c>
    </row>
    <row r="2389" spans="1:10" ht="17.100000000000001">
      <c r="A2389" s="23" t="s">
        <v>11355</v>
      </c>
      <c r="B2389" s="23" t="str">
        <f t="shared" si="74"/>
        <v>Ross Lafayette</v>
      </c>
      <c r="C2389" s="23" t="s">
        <v>339</v>
      </c>
      <c r="D2389" s="23" t="s">
        <v>7048</v>
      </c>
      <c r="E2389" s="23" t="s">
        <v>2569</v>
      </c>
      <c r="F2389" s="23" t="s">
        <v>7081</v>
      </c>
      <c r="G2389" s="23">
        <v>29</v>
      </c>
      <c r="H2389" s="5" t="str">
        <f t="shared" si="75"/>
        <v>Ross LafayetteEastleigh</v>
      </c>
      <c r="I2389" s="23" t="s">
        <v>11356</v>
      </c>
      <c r="J2389" s="23" t="s">
        <v>339</v>
      </c>
    </row>
    <row r="2390" spans="1:10" ht="17.100000000000001">
      <c r="A2390" s="23" t="s">
        <v>11357</v>
      </c>
      <c r="B2390" s="23" t="str">
        <f t="shared" si="74"/>
        <v>Adam Laidler</v>
      </c>
      <c r="C2390" s="23" t="s">
        <v>339</v>
      </c>
      <c r="D2390" s="23" t="s">
        <v>7059</v>
      </c>
      <c r="E2390" s="23" t="s">
        <v>530</v>
      </c>
      <c r="F2390" s="23">
        <v>100000042</v>
      </c>
      <c r="G2390" s="23">
        <v>18</v>
      </c>
      <c r="H2390" s="5" t="str">
        <f t="shared" si="75"/>
        <v>Adam LaidlerNewcastle</v>
      </c>
      <c r="I2390" s="23" t="s">
        <v>9795</v>
      </c>
      <c r="J2390" s="23" t="s">
        <v>339</v>
      </c>
    </row>
    <row r="2391" spans="1:10" ht="17.100000000000001">
      <c r="A2391" s="23" t="s">
        <v>11358</v>
      </c>
      <c r="B2391" s="23" t="str">
        <f t="shared" si="74"/>
        <v>Louis Laing</v>
      </c>
      <c r="C2391" s="23" t="s">
        <v>339</v>
      </c>
      <c r="D2391" s="23" t="s">
        <v>7051</v>
      </c>
      <c r="E2391" s="23" t="s">
        <v>3407</v>
      </c>
      <c r="F2391" s="23" t="s">
        <v>2190</v>
      </c>
      <c r="G2391" s="23">
        <v>22</v>
      </c>
      <c r="H2391" s="5" t="str">
        <f t="shared" si="75"/>
        <v>Louis LaingMotherwell</v>
      </c>
      <c r="I2391" s="23" t="s">
        <v>11359</v>
      </c>
      <c r="J2391" s="23" t="s">
        <v>4798</v>
      </c>
    </row>
    <row r="2392" spans="1:10" ht="17.100000000000001">
      <c r="A2392" s="23" t="s">
        <v>11360</v>
      </c>
      <c r="B2392" s="23" t="str">
        <f t="shared" si="74"/>
        <v>Rob Lainton</v>
      </c>
      <c r="C2392" s="23" t="s">
        <v>339</v>
      </c>
      <c r="D2392" s="23" t="s">
        <v>166</v>
      </c>
      <c r="E2392" s="23" t="s">
        <v>402</v>
      </c>
      <c r="F2392" s="23" t="s">
        <v>38</v>
      </c>
      <c r="G2392" s="23">
        <v>25</v>
      </c>
      <c r="H2392" s="5" t="str">
        <f t="shared" si="75"/>
        <v>Rob LaintonBury</v>
      </c>
      <c r="I2392" s="23" t="s">
        <v>11361</v>
      </c>
      <c r="J2392" s="23" t="s">
        <v>339</v>
      </c>
    </row>
    <row r="2393" spans="1:10" ht="17.100000000000001">
      <c r="A2393" s="23" t="s">
        <v>11362</v>
      </c>
      <c r="B2393" s="23" t="str">
        <f t="shared" si="74"/>
        <v>Max Lake-Edwards</v>
      </c>
      <c r="C2393" s="23" t="s">
        <v>339</v>
      </c>
      <c r="D2393" s="23" t="s">
        <v>7051</v>
      </c>
      <c r="E2393" s="23" t="s">
        <v>5666</v>
      </c>
      <c r="F2393" s="23" t="s">
        <v>5666</v>
      </c>
      <c r="G2393" s="23">
        <v>22</v>
      </c>
      <c r="H2393" s="5" t="str">
        <f t="shared" si="75"/>
        <v>Max Lake-EdwardsNaN</v>
      </c>
      <c r="I2393" s="23" t="s">
        <v>9163</v>
      </c>
      <c r="J2393" s="23" t="s">
        <v>339</v>
      </c>
    </row>
    <row r="2394" spans="1:10" ht="17.100000000000001">
      <c r="A2394" s="23" t="s">
        <v>11363</v>
      </c>
      <c r="B2394" s="23" t="str">
        <f t="shared" si="74"/>
        <v>Charlie Lakin</v>
      </c>
      <c r="C2394" s="23" t="s">
        <v>339</v>
      </c>
      <c r="D2394" s="23" t="s">
        <v>7798</v>
      </c>
      <c r="E2394" s="23" t="s">
        <v>284</v>
      </c>
      <c r="F2394" s="23">
        <v>100000052</v>
      </c>
      <c r="G2394" s="23">
        <v>16</v>
      </c>
      <c r="H2394" s="5" t="str">
        <f t="shared" si="75"/>
        <v>Charlie LakinBirmingham</v>
      </c>
      <c r="I2394" s="23" t="s">
        <v>11364</v>
      </c>
      <c r="J2394" s="23" t="s">
        <v>339</v>
      </c>
    </row>
    <row r="2395" spans="1:10" ht="17.100000000000001">
      <c r="A2395" s="23" t="s">
        <v>11365</v>
      </c>
      <c r="B2395" s="23" t="str">
        <f t="shared" si="74"/>
        <v>Dylan Lall</v>
      </c>
      <c r="C2395" s="23" t="s">
        <v>339</v>
      </c>
      <c r="D2395" s="23" t="s">
        <v>7303</v>
      </c>
      <c r="E2395" s="23" t="s">
        <v>5666</v>
      </c>
      <c r="F2395" s="23" t="s">
        <v>5666</v>
      </c>
      <c r="G2395" s="23">
        <v>19</v>
      </c>
      <c r="H2395" s="5" t="str">
        <f t="shared" si="75"/>
        <v>Dylan LallNaN</v>
      </c>
      <c r="I2395" s="23" t="s">
        <v>7999</v>
      </c>
      <c r="J2395" s="23" t="s">
        <v>339</v>
      </c>
    </row>
    <row r="2396" spans="1:10" ht="17.100000000000001">
      <c r="A2396" s="23" t="s">
        <v>11366</v>
      </c>
      <c r="B2396" s="23" t="str">
        <f t="shared" si="74"/>
        <v>Adam Lallana</v>
      </c>
      <c r="C2396" s="23" t="s">
        <v>339</v>
      </c>
      <c r="D2396" s="23" t="s">
        <v>7481</v>
      </c>
      <c r="E2396" s="23" t="s">
        <v>57</v>
      </c>
      <c r="F2396" s="23" t="s">
        <v>7125</v>
      </c>
      <c r="G2396" s="23">
        <v>27</v>
      </c>
      <c r="H2396" s="5" t="str">
        <f t="shared" si="75"/>
        <v>Adam LallanaLiverpool</v>
      </c>
      <c r="I2396" s="23" t="s">
        <v>11367</v>
      </c>
      <c r="J2396" s="23" t="s">
        <v>339</v>
      </c>
    </row>
    <row r="2397" spans="1:10" ht="17.100000000000001">
      <c r="A2397" s="23" t="s">
        <v>11368</v>
      </c>
      <c r="B2397" s="23" t="str">
        <f t="shared" si="74"/>
        <v>Jack Lambert</v>
      </c>
      <c r="C2397" s="23" t="s">
        <v>339</v>
      </c>
      <c r="D2397" s="23" t="s">
        <v>7042</v>
      </c>
      <c r="E2397" s="23" t="s">
        <v>136</v>
      </c>
      <c r="F2397" s="23">
        <v>100000051</v>
      </c>
      <c r="G2397" s="23">
        <v>16</v>
      </c>
      <c r="H2397" s="5" t="str">
        <f t="shared" si="75"/>
        <v>Jack LambertMiddlesbrough</v>
      </c>
      <c r="I2397" s="23" t="s">
        <v>11369</v>
      </c>
      <c r="J2397" s="23" t="s">
        <v>339</v>
      </c>
    </row>
    <row r="2398" spans="1:10" ht="17.100000000000001">
      <c r="A2398" s="23" t="s">
        <v>11370</v>
      </c>
      <c r="B2398" s="23" t="str">
        <f t="shared" si="74"/>
        <v>Liam Lambert</v>
      </c>
      <c r="C2398" s="23" t="s">
        <v>339</v>
      </c>
      <c r="D2398" s="23" t="s">
        <v>7059</v>
      </c>
      <c r="E2398" s="23" t="s">
        <v>5666</v>
      </c>
      <c r="F2398" s="23" t="s">
        <v>5666</v>
      </c>
      <c r="G2398" s="23">
        <v>18</v>
      </c>
      <c r="H2398" s="5" t="str">
        <f t="shared" si="75"/>
        <v>Liam LambertNaN</v>
      </c>
      <c r="I2398" s="23" t="s">
        <v>11371</v>
      </c>
      <c r="J2398" s="23" t="s">
        <v>339</v>
      </c>
    </row>
    <row r="2399" spans="1:10" ht="17.100000000000001">
      <c r="A2399" s="23" t="s">
        <v>11372</v>
      </c>
      <c r="B2399" s="23" t="str">
        <f t="shared" si="74"/>
        <v>Rickie Lambert</v>
      </c>
      <c r="C2399" s="23" t="s">
        <v>339</v>
      </c>
      <c r="D2399" s="23" t="s">
        <v>7034</v>
      </c>
      <c r="E2399" s="23" t="s">
        <v>225</v>
      </c>
      <c r="F2399" s="23" t="s">
        <v>7125</v>
      </c>
      <c r="G2399" s="23">
        <v>33</v>
      </c>
      <c r="H2399" s="5" t="str">
        <f t="shared" si="75"/>
        <v>Rickie LambertWest Brom</v>
      </c>
      <c r="I2399" s="23" t="s">
        <v>11373</v>
      </c>
      <c r="J2399" s="23" t="s">
        <v>339</v>
      </c>
    </row>
    <row r="2400" spans="1:10" ht="17.100000000000001">
      <c r="A2400" s="23" t="s">
        <v>11374</v>
      </c>
      <c r="B2400" s="23" t="str">
        <f t="shared" si="74"/>
        <v>Dan Lammiman</v>
      </c>
      <c r="C2400" s="23" t="s">
        <v>339</v>
      </c>
      <c r="D2400" s="23" t="s">
        <v>7867</v>
      </c>
      <c r="E2400" s="23" t="s">
        <v>121</v>
      </c>
      <c r="F2400" s="23">
        <v>100000057</v>
      </c>
      <c r="G2400" s="23">
        <v>16</v>
      </c>
      <c r="H2400" s="5" t="str">
        <f t="shared" si="75"/>
        <v>Dan LammimanBristol Rovers</v>
      </c>
      <c r="I2400" s="23" t="s">
        <v>11375</v>
      </c>
      <c r="J2400" s="23" t="s">
        <v>339</v>
      </c>
    </row>
    <row r="2401" spans="1:10" ht="17.100000000000001">
      <c r="A2401" s="23" t="s">
        <v>11376</v>
      </c>
      <c r="B2401" s="23" t="str">
        <f t="shared" si="74"/>
        <v>Frank Lampard</v>
      </c>
      <c r="C2401" s="23" t="s">
        <v>339</v>
      </c>
      <c r="D2401" s="23" t="s">
        <v>7042</v>
      </c>
      <c r="E2401" s="23" t="s">
        <v>3437</v>
      </c>
      <c r="F2401" s="23" t="s">
        <v>8009</v>
      </c>
      <c r="G2401" s="23">
        <v>37</v>
      </c>
      <c r="H2401" s="5" t="str">
        <f t="shared" si="75"/>
        <v>Frank LampardNYCFC</v>
      </c>
      <c r="I2401" s="23" t="s">
        <v>11377</v>
      </c>
      <c r="J2401" s="23" t="s">
        <v>3438</v>
      </c>
    </row>
    <row r="2402" spans="1:10" ht="17.100000000000001">
      <c r="A2402" s="23" t="s">
        <v>11378</v>
      </c>
      <c r="B2402" s="23" t="str">
        <f t="shared" si="74"/>
        <v>Ethan Lamptey</v>
      </c>
      <c r="C2402" s="23" t="s">
        <v>339</v>
      </c>
      <c r="D2402" s="23" t="s">
        <v>7102</v>
      </c>
      <c r="E2402" s="23" t="s">
        <v>149</v>
      </c>
      <c r="F2402" s="23">
        <v>100000053</v>
      </c>
      <c r="G2402" s="23">
        <v>16</v>
      </c>
      <c r="H2402" s="5" t="str">
        <f t="shared" si="75"/>
        <v>Ethan LampteyNorthampton</v>
      </c>
      <c r="I2402" s="23" t="s">
        <v>7107</v>
      </c>
      <c r="J2402" s="23" t="s">
        <v>339</v>
      </c>
    </row>
    <row r="2403" spans="1:10" ht="17.100000000000001">
      <c r="A2403" s="23" t="s">
        <v>11379</v>
      </c>
      <c r="B2403" s="23" t="str">
        <f t="shared" si="74"/>
        <v>Oliver Lancashire</v>
      </c>
      <c r="C2403" s="23" t="s">
        <v>339</v>
      </c>
      <c r="D2403" s="23" t="s">
        <v>7051</v>
      </c>
      <c r="E2403" s="23" t="s">
        <v>56</v>
      </c>
      <c r="F2403" s="23" t="s">
        <v>38</v>
      </c>
      <c r="G2403" s="23">
        <v>26</v>
      </c>
      <c r="H2403" s="5" t="str">
        <f t="shared" si="75"/>
        <v>Oliver LancashireRochdale</v>
      </c>
      <c r="I2403" s="23" t="s">
        <v>11380</v>
      </c>
      <c r="J2403" s="23" t="s">
        <v>339</v>
      </c>
    </row>
    <row r="2404" spans="1:10" ht="17.100000000000001">
      <c r="A2404" s="23" t="s">
        <v>11381</v>
      </c>
      <c r="B2404" s="23" t="str">
        <f t="shared" si="74"/>
        <v>Dave Lander</v>
      </c>
      <c r="C2404" s="23" t="s">
        <v>339</v>
      </c>
      <c r="D2404" s="23" t="s">
        <v>7153</v>
      </c>
      <c r="E2404" s="23" t="s">
        <v>5666</v>
      </c>
      <c r="F2404" s="23" t="s">
        <v>5666</v>
      </c>
      <c r="G2404" s="23">
        <v>18</v>
      </c>
      <c r="H2404" s="5" t="str">
        <f t="shared" si="75"/>
        <v>Dave LanderNaN</v>
      </c>
      <c r="I2404" s="23" t="s">
        <v>9729</v>
      </c>
      <c r="J2404" s="23" t="s">
        <v>339</v>
      </c>
    </row>
    <row r="2405" spans="1:10" ht="17.100000000000001">
      <c r="A2405" s="23" t="s">
        <v>11382</v>
      </c>
      <c r="B2405" s="23" t="str">
        <f t="shared" si="74"/>
        <v>Henry Lander</v>
      </c>
      <c r="C2405" s="23" t="s">
        <v>339</v>
      </c>
      <c r="D2405" s="23" t="s">
        <v>7051</v>
      </c>
      <c r="E2405" s="23" t="s">
        <v>836</v>
      </c>
      <c r="F2405" s="23">
        <v>100000057</v>
      </c>
      <c r="G2405" s="23">
        <v>17</v>
      </c>
      <c r="H2405" s="5" t="str">
        <f t="shared" si="75"/>
        <v>Henry LanderBournemouth</v>
      </c>
      <c r="I2405" s="23" t="s">
        <v>7329</v>
      </c>
      <c r="J2405" s="23" t="s">
        <v>339</v>
      </c>
    </row>
    <row r="2406" spans="1:10" ht="17.100000000000001">
      <c r="A2406" s="23" t="s">
        <v>11383</v>
      </c>
      <c r="B2406" s="23" t="str">
        <f t="shared" si="74"/>
        <v>Giovanni Landu</v>
      </c>
      <c r="C2406" s="23" t="s">
        <v>7113</v>
      </c>
      <c r="D2406" s="23" t="s">
        <v>7048</v>
      </c>
      <c r="E2406" s="23" t="s">
        <v>496</v>
      </c>
      <c r="F2406" s="23">
        <v>100000055</v>
      </c>
      <c r="G2406" s="23">
        <v>17</v>
      </c>
      <c r="H2406" s="5" t="str">
        <f t="shared" si="75"/>
        <v>Giovanni LanduBradford City</v>
      </c>
      <c r="I2406" s="23" t="s">
        <v>11384</v>
      </c>
      <c r="J2406" s="23" t="s">
        <v>339</v>
      </c>
    </row>
    <row r="2407" spans="1:10" ht="17.100000000000001">
      <c r="A2407" s="23" t="s">
        <v>11385</v>
      </c>
      <c r="B2407" s="23" t="str">
        <f t="shared" si="74"/>
        <v>Keiron Lane</v>
      </c>
      <c r="C2407" s="23" t="s">
        <v>339</v>
      </c>
      <c r="D2407" s="23" t="s">
        <v>7051</v>
      </c>
      <c r="E2407" s="23" t="s">
        <v>32</v>
      </c>
      <c r="F2407" s="23">
        <v>100000053</v>
      </c>
      <c r="G2407" s="23">
        <v>16</v>
      </c>
      <c r="H2407" s="5" t="str">
        <f t="shared" si="75"/>
        <v>Keiron LaneMansfield</v>
      </c>
      <c r="I2407" s="23" t="s">
        <v>7270</v>
      </c>
      <c r="J2407" s="23" t="s">
        <v>339</v>
      </c>
    </row>
    <row r="2408" spans="1:10" ht="17.100000000000001">
      <c r="A2408" s="23" t="s">
        <v>11386</v>
      </c>
      <c r="B2408" s="23" t="str">
        <f t="shared" si="74"/>
        <v>Ryan Lane</v>
      </c>
      <c r="C2408" s="23" t="s">
        <v>339</v>
      </c>
      <c r="D2408" s="23" t="s">
        <v>7366</v>
      </c>
      <c r="E2408" s="23" t="s">
        <v>142</v>
      </c>
      <c r="F2408" s="23">
        <v>100000048</v>
      </c>
      <c r="G2408" s="23">
        <v>18</v>
      </c>
      <c r="H2408" s="5" t="str">
        <f t="shared" si="75"/>
        <v>Ryan LanePlymouth</v>
      </c>
      <c r="I2408" s="23" t="s">
        <v>8878</v>
      </c>
      <c r="J2408" s="23" t="s">
        <v>339</v>
      </c>
    </row>
    <row r="2409" spans="1:10" ht="17.100000000000001">
      <c r="A2409" s="23" t="s">
        <v>11387</v>
      </c>
      <c r="B2409" s="23" t="str">
        <f t="shared" si="74"/>
        <v>Callum Lang</v>
      </c>
      <c r="C2409" s="23" t="s">
        <v>339</v>
      </c>
      <c r="D2409" s="23" t="s">
        <v>7097</v>
      </c>
      <c r="E2409" s="23" t="s">
        <v>185</v>
      </c>
      <c r="F2409" s="23">
        <v>100000056</v>
      </c>
      <c r="G2409" s="23">
        <v>16</v>
      </c>
      <c r="H2409" s="5" t="str">
        <f t="shared" si="75"/>
        <v>Callum LangWigan</v>
      </c>
      <c r="I2409" s="23" t="s">
        <v>7270</v>
      </c>
      <c r="J2409" s="23" t="s">
        <v>339</v>
      </c>
    </row>
    <row r="2410" spans="1:10" ht="17.100000000000001">
      <c r="A2410" s="23" t="s">
        <v>11388</v>
      </c>
      <c r="B2410" s="23" t="str">
        <f t="shared" si="74"/>
        <v>Connor Langan</v>
      </c>
      <c r="C2410" s="23" t="s">
        <v>339</v>
      </c>
      <c r="D2410" s="23" t="s">
        <v>7170</v>
      </c>
      <c r="E2410" s="23" t="s">
        <v>141</v>
      </c>
      <c r="F2410" s="23">
        <v>100000051</v>
      </c>
      <c r="G2410" s="23">
        <v>16</v>
      </c>
      <c r="H2410" s="5" t="str">
        <f t="shared" si="75"/>
        <v>Connor LanganSouthampton</v>
      </c>
      <c r="I2410" s="23" t="s">
        <v>8328</v>
      </c>
      <c r="J2410" s="23" t="s">
        <v>339</v>
      </c>
    </row>
    <row r="2411" spans="1:10" ht="17.100000000000001">
      <c r="A2411" s="23" t="s">
        <v>11389</v>
      </c>
      <c r="B2411" s="23" t="str">
        <f t="shared" si="74"/>
        <v>Jack Langford</v>
      </c>
      <c r="C2411" s="23" t="s">
        <v>339</v>
      </c>
      <c r="D2411" s="23" t="s">
        <v>7039</v>
      </c>
      <c r="E2411" s="23" t="s">
        <v>5666</v>
      </c>
      <c r="F2411" s="23" t="s">
        <v>5666</v>
      </c>
      <c r="G2411" s="23">
        <v>23</v>
      </c>
      <c r="H2411" s="5" t="str">
        <f t="shared" si="75"/>
        <v>Jack LangfordNaN</v>
      </c>
      <c r="I2411" s="23" t="s">
        <v>11390</v>
      </c>
      <c r="J2411" s="23" t="s">
        <v>339</v>
      </c>
    </row>
    <row r="2412" spans="1:10" ht="17.100000000000001">
      <c r="A2412" s="23" t="s">
        <v>11391</v>
      </c>
      <c r="B2412" s="23" t="str">
        <f t="shared" si="74"/>
        <v>Liam Langford</v>
      </c>
      <c r="C2412" s="23" t="s">
        <v>339</v>
      </c>
      <c r="D2412" s="23" t="s">
        <v>7303</v>
      </c>
      <c r="E2412" s="23" t="s">
        <v>185</v>
      </c>
      <c r="F2412" s="23">
        <v>100000047</v>
      </c>
      <c r="G2412" s="23">
        <v>18</v>
      </c>
      <c r="H2412" s="5" t="str">
        <f t="shared" si="75"/>
        <v>Liam LangfordWigan</v>
      </c>
      <c r="I2412" s="23" t="s">
        <v>10178</v>
      </c>
      <c r="J2412" s="23" t="s">
        <v>339</v>
      </c>
    </row>
    <row r="2413" spans="1:10" ht="17.100000000000001">
      <c r="A2413" s="23" t="s">
        <v>11392</v>
      </c>
      <c r="B2413" s="23" t="str">
        <f t="shared" si="74"/>
        <v>Adam Langley</v>
      </c>
      <c r="C2413" s="23" t="s">
        <v>339</v>
      </c>
      <c r="D2413" s="23" t="s">
        <v>7153</v>
      </c>
      <c r="E2413" s="23" t="s">
        <v>5666</v>
      </c>
      <c r="F2413" s="23" t="s">
        <v>5666</v>
      </c>
      <c r="G2413" s="23">
        <v>21</v>
      </c>
      <c r="H2413" s="5" t="str">
        <f t="shared" si="75"/>
        <v>Adam LangleyNaN</v>
      </c>
      <c r="I2413" s="23" t="s">
        <v>11393</v>
      </c>
      <c r="J2413" s="23" t="s">
        <v>339</v>
      </c>
    </row>
    <row r="2414" spans="1:10" ht="17.100000000000001">
      <c r="A2414" s="23" t="s">
        <v>11394</v>
      </c>
      <c r="B2414" s="23" t="str">
        <f t="shared" si="74"/>
        <v>Kelvin Langmead</v>
      </c>
      <c r="C2414" s="23" t="s">
        <v>339</v>
      </c>
      <c r="D2414" s="23" t="s">
        <v>7051</v>
      </c>
      <c r="E2414" s="23" t="s">
        <v>674</v>
      </c>
      <c r="F2414" s="23" t="s">
        <v>7081</v>
      </c>
      <c r="G2414" s="23">
        <v>30</v>
      </c>
      <c r="H2414" s="5" t="str">
        <f t="shared" si="75"/>
        <v>Kelvin LangmeadKidderminster</v>
      </c>
      <c r="I2414" s="23" t="s">
        <v>11395</v>
      </c>
      <c r="J2414" s="23" t="s">
        <v>339</v>
      </c>
    </row>
    <row r="2415" spans="1:10" ht="17.100000000000001">
      <c r="A2415" s="23" t="s">
        <v>11396</v>
      </c>
      <c r="B2415" s="23" t="str">
        <f t="shared" si="74"/>
        <v>Curtis Langton</v>
      </c>
      <c r="C2415" s="23" t="s">
        <v>339</v>
      </c>
      <c r="D2415" s="23" t="s">
        <v>7051</v>
      </c>
      <c r="E2415" s="23" t="s">
        <v>282</v>
      </c>
      <c r="F2415" s="23">
        <v>100000043</v>
      </c>
      <c r="G2415" s="23">
        <v>19</v>
      </c>
      <c r="H2415" s="5" t="str">
        <f t="shared" si="75"/>
        <v>Curtis LangtonCrystal Palace</v>
      </c>
      <c r="I2415" s="23" t="s">
        <v>7729</v>
      </c>
      <c r="J2415" s="23" t="s">
        <v>339</v>
      </c>
    </row>
    <row r="2416" spans="1:10" ht="17.100000000000001">
      <c r="A2416" s="23" t="s">
        <v>11397</v>
      </c>
      <c r="B2416" s="23" t="str">
        <f t="shared" si="74"/>
        <v>Mitchell Langton</v>
      </c>
      <c r="C2416" s="23" t="s">
        <v>339</v>
      </c>
      <c r="D2416" s="23" t="s">
        <v>7867</v>
      </c>
      <c r="E2416" s="23" t="s">
        <v>154</v>
      </c>
      <c r="F2416" s="23">
        <v>100000052</v>
      </c>
      <c r="G2416" s="23">
        <v>17</v>
      </c>
      <c r="H2416" s="5" t="str">
        <f t="shared" si="75"/>
        <v>Mitchell LangtonHull</v>
      </c>
      <c r="I2416" s="23" t="s">
        <v>11398</v>
      </c>
      <c r="J2416" s="23" t="s">
        <v>339</v>
      </c>
    </row>
    <row r="2417" spans="1:10" ht="17.100000000000001">
      <c r="A2417" s="23" t="s">
        <v>11399</v>
      </c>
      <c r="B2417" s="23" t="str">
        <f t="shared" si="74"/>
        <v>Henri Lansbury</v>
      </c>
      <c r="C2417" s="23" t="s">
        <v>339</v>
      </c>
      <c r="D2417" s="23" t="s">
        <v>7481</v>
      </c>
      <c r="E2417" s="23" t="s">
        <v>332</v>
      </c>
      <c r="F2417" s="23" t="s">
        <v>91</v>
      </c>
      <c r="G2417" s="23">
        <v>24</v>
      </c>
      <c r="H2417" s="5" t="str">
        <f t="shared" si="75"/>
        <v>Henri LansburyNottm Forest</v>
      </c>
      <c r="I2417" s="23" t="s">
        <v>11400</v>
      </c>
      <c r="J2417" s="23" t="s">
        <v>339</v>
      </c>
    </row>
    <row r="2418" spans="1:10" ht="17.100000000000001">
      <c r="A2418" s="23" t="s">
        <v>11401</v>
      </c>
      <c r="B2418" s="23" t="str">
        <f t="shared" si="74"/>
        <v>George Lapslie</v>
      </c>
      <c r="C2418" s="23" t="s">
        <v>339</v>
      </c>
      <c r="D2418" s="23" t="s">
        <v>7102</v>
      </c>
      <c r="E2418" s="23" t="s">
        <v>517</v>
      </c>
      <c r="F2418" s="23">
        <v>100000043</v>
      </c>
      <c r="G2418" s="23">
        <v>17</v>
      </c>
      <c r="H2418" s="5" t="str">
        <f t="shared" si="75"/>
        <v>George LapslieCharlton</v>
      </c>
      <c r="I2418" s="23" t="s">
        <v>8054</v>
      </c>
      <c r="J2418" s="23" t="s">
        <v>339</v>
      </c>
    </row>
    <row r="2419" spans="1:10" ht="17.100000000000001">
      <c r="A2419" s="23" t="s">
        <v>11402</v>
      </c>
      <c r="B2419" s="23" t="str">
        <f t="shared" si="74"/>
        <v>Thomas Lapslie</v>
      </c>
      <c r="C2419" s="23" t="s">
        <v>339</v>
      </c>
      <c r="D2419" s="23" t="s">
        <v>212</v>
      </c>
      <c r="E2419" s="23" t="s">
        <v>132</v>
      </c>
      <c r="F2419" s="23" t="s">
        <v>38</v>
      </c>
      <c r="G2419" s="23">
        <v>19</v>
      </c>
      <c r="H2419" s="5" t="str">
        <f t="shared" si="75"/>
        <v>Thomas LapslieColchester</v>
      </c>
      <c r="I2419" s="23" t="s">
        <v>11403</v>
      </c>
      <c r="J2419" s="23" t="s">
        <v>339</v>
      </c>
    </row>
    <row r="2420" spans="1:10" ht="17.100000000000001">
      <c r="A2420" s="23" t="s">
        <v>11404</v>
      </c>
      <c r="B2420" s="23" t="str">
        <f t="shared" si="74"/>
        <v>Harry Larner</v>
      </c>
      <c r="C2420" s="23" t="s">
        <v>339</v>
      </c>
      <c r="D2420" s="23" t="s">
        <v>7867</v>
      </c>
      <c r="E2420" s="23" t="s">
        <v>5666</v>
      </c>
      <c r="F2420" s="23" t="s">
        <v>5666</v>
      </c>
      <c r="G2420" s="23">
        <v>22</v>
      </c>
      <c r="H2420" s="5" t="str">
        <f t="shared" si="75"/>
        <v>Harry LarnerNaN</v>
      </c>
      <c r="I2420" s="23" t="s">
        <v>11405</v>
      </c>
      <c r="J2420" s="23" t="s">
        <v>339</v>
      </c>
    </row>
    <row r="2421" spans="1:10" ht="17.100000000000001">
      <c r="A2421" s="23" t="s">
        <v>11406</v>
      </c>
      <c r="B2421" s="23" t="str">
        <f t="shared" si="74"/>
        <v>Jamaal Lascelles</v>
      </c>
      <c r="C2421" s="23" t="s">
        <v>339</v>
      </c>
      <c r="D2421" s="23" t="s">
        <v>7051</v>
      </c>
      <c r="E2421" s="23" t="s">
        <v>530</v>
      </c>
      <c r="F2421" s="23" t="s">
        <v>7125</v>
      </c>
      <c r="G2421" s="23">
        <v>21</v>
      </c>
      <c r="H2421" s="5" t="str">
        <f t="shared" si="75"/>
        <v>Jamaal LascellesNewcastle</v>
      </c>
      <c r="I2421" s="23" t="s">
        <v>11407</v>
      </c>
      <c r="J2421" s="23" t="s">
        <v>339</v>
      </c>
    </row>
    <row r="2422" spans="1:10" ht="17.100000000000001">
      <c r="A2422" s="23" t="s">
        <v>11408</v>
      </c>
      <c r="B2422" s="23" t="str">
        <f t="shared" si="74"/>
        <v>Ben Last</v>
      </c>
      <c r="C2422" s="23" t="s">
        <v>339</v>
      </c>
      <c r="D2422" s="23" t="s">
        <v>7042</v>
      </c>
      <c r="E2422" s="23" t="s">
        <v>236</v>
      </c>
      <c r="F2422" s="23">
        <v>100000043</v>
      </c>
      <c r="G2422" s="23">
        <v>18</v>
      </c>
      <c r="H2422" s="5" t="str">
        <f t="shared" si="75"/>
        <v>Ben LastBristol City</v>
      </c>
      <c r="I2422" s="23" t="s">
        <v>7383</v>
      </c>
      <c r="J2422" s="23" t="s">
        <v>339</v>
      </c>
    </row>
    <row r="2423" spans="1:10" ht="17.100000000000001">
      <c r="A2423" s="23" t="s">
        <v>11409</v>
      </c>
      <c r="B2423" s="23" t="str">
        <f t="shared" si="74"/>
        <v>Kingsley Latham</v>
      </c>
      <c r="C2423" s="23" t="s">
        <v>339</v>
      </c>
      <c r="D2423" s="23" t="s">
        <v>166</v>
      </c>
      <c r="E2423" s="23" t="s">
        <v>17</v>
      </c>
      <c r="F2423" s="23" t="s">
        <v>7090</v>
      </c>
      <c r="G2423" s="23">
        <v>16</v>
      </c>
      <c r="H2423" s="5" t="str">
        <f t="shared" si="75"/>
        <v>Kingsley LathamYeovil</v>
      </c>
      <c r="I2423" s="23" t="s">
        <v>8090</v>
      </c>
      <c r="J2423" s="23" t="s">
        <v>339</v>
      </c>
    </row>
    <row r="2424" spans="1:10" ht="17.100000000000001">
      <c r="A2424" s="23" t="s">
        <v>11410</v>
      </c>
      <c r="B2424" s="23" t="str">
        <f t="shared" si="74"/>
        <v>Damon Lathrope</v>
      </c>
      <c r="C2424" s="23" t="s">
        <v>339</v>
      </c>
      <c r="D2424" s="23" t="s">
        <v>212</v>
      </c>
      <c r="E2424" s="23" t="s">
        <v>3064</v>
      </c>
      <c r="F2424" s="23" t="s">
        <v>7081</v>
      </c>
      <c r="G2424" s="23">
        <v>25</v>
      </c>
      <c r="H2424" s="5" t="str">
        <f t="shared" si="75"/>
        <v>Damon LathropeAldershot</v>
      </c>
      <c r="I2424" s="23" t="s">
        <v>11411</v>
      </c>
      <c r="J2424" s="23" t="s">
        <v>339</v>
      </c>
    </row>
    <row r="2425" spans="1:10" ht="17.100000000000001">
      <c r="A2425" s="23" t="s">
        <v>11412</v>
      </c>
      <c r="B2425" s="23" t="str">
        <f t="shared" si="74"/>
        <v>Josh Laurent</v>
      </c>
      <c r="C2425" s="23" t="s">
        <v>339</v>
      </c>
      <c r="D2425" s="23" t="s">
        <v>212</v>
      </c>
      <c r="E2425" s="23" t="s">
        <v>290</v>
      </c>
      <c r="F2425" s="23">
        <v>100000043</v>
      </c>
      <c r="G2425" s="23">
        <v>20</v>
      </c>
      <c r="H2425" s="5" t="str">
        <f t="shared" si="75"/>
        <v>Josh LaurentBrentford</v>
      </c>
      <c r="I2425" s="23" t="s">
        <v>11413</v>
      </c>
      <c r="J2425" s="23" t="s">
        <v>339</v>
      </c>
    </row>
    <row r="2426" spans="1:10" ht="17.100000000000001">
      <c r="A2426" s="23" t="s">
        <v>11414</v>
      </c>
      <c r="B2426" s="23" t="str">
        <f t="shared" si="74"/>
        <v>Malachi Lavelle-Moore</v>
      </c>
      <c r="C2426" s="23" t="s">
        <v>339</v>
      </c>
      <c r="D2426" s="23" t="s">
        <v>7048</v>
      </c>
      <c r="E2426" s="23" t="s">
        <v>5666</v>
      </c>
      <c r="F2426" s="23" t="s">
        <v>5666</v>
      </c>
      <c r="G2426" s="23">
        <v>21</v>
      </c>
      <c r="H2426" s="5" t="str">
        <f t="shared" si="75"/>
        <v>Malachi Lavelle-MooreNaN</v>
      </c>
      <c r="I2426" s="23" t="s">
        <v>11415</v>
      </c>
      <c r="J2426" s="23" t="s">
        <v>339</v>
      </c>
    </row>
    <row r="2427" spans="1:10" ht="17.100000000000001">
      <c r="A2427" s="23" t="s">
        <v>11416</v>
      </c>
      <c r="B2427" s="23" t="str">
        <f t="shared" si="74"/>
        <v>Sam Lavelle</v>
      </c>
      <c r="C2427" s="23" t="s">
        <v>339</v>
      </c>
      <c r="D2427" s="23" t="s">
        <v>7051</v>
      </c>
      <c r="E2427" s="23" t="s">
        <v>103</v>
      </c>
      <c r="F2427" s="23">
        <v>100000042</v>
      </c>
      <c r="G2427" s="23">
        <v>18</v>
      </c>
      <c r="H2427" s="5" t="str">
        <f t="shared" si="75"/>
        <v>Sam LavelleBlackburn</v>
      </c>
      <c r="I2427" s="23" t="s">
        <v>9474</v>
      </c>
      <c r="J2427" s="23" t="s">
        <v>339</v>
      </c>
    </row>
    <row r="2428" spans="1:10" ht="17.100000000000001">
      <c r="A2428" s="23" t="s">
        <v>11417</v>
      </c>
      <c r="B2428" s="23" t="str">
        <f t="shared" si="74"/>
        <v>Lewis Lavender</v>
      </c>
      <c r="C2428" s="23" t="s">
        <v>339</v>
      </c>
      <c r="D2428" s="23" t="s">
        <v>7042</v>
      </c>
      <c r="E2428" s="23" t="s">
        <v>5666</v>
      </c>
      <c r="F2428" s="23" t="s">
        <v>5666</v>
      </c>
      <c r="G2428" s="23">
        <v>19</v>
      </c>
      <c r="H2428" s="5" t="str">
        <f t="shared" si="75"/>
        <v>Lewis LavenderNaN</v>
      </c>
      <c r="I2428" s="23" t="s">
        <v>7997</v>
      </c>
      <c r="J2428" s="23" t="s">
        <v>339</v>
      </c>
    </row>
    <row r="2429" spans="1:10" ht="17.100000000000001">
      <c r="A2429" s="23" t="s">
        <v>11418</v>
      </c>
      <c r="B2429" s="23" t="str">
        <f t="shared" si="74"/>
        <v>Daniel Lavercombe</v>
      </c>
      <c r="C2429" s="23" t="s">
        <v>339</v>
      </c>
      <c r="D2429" s="23" t="s">
        <v>166</v>
      </c>
      <c r="E2429" s="23" t="s">
        <v>364</v>
      </c>
      <c r="F2429" s="23" t="s">
        <v>7081</v>
      </c>
      <c r="G2429" s="23">
        <v>18</v>
      </c>
      <c r="H2429" s="5" t="str">
        <f t="shared" si="75"/>
        <v>Daniel LavercombeTorquay</v>
      </c>
      <c r="I2429" s="23" t="s">
        <v>10624</v>
      </c>
      <c r="J2429" s="23" t="s">
        <v>339</v>
      </c>
    </row>
    <row r="2430" spans="1:10" ht="17.100000000000001">
      <c r="A2430" s="23" t="s">
        <v>11419</v>
      </c>
      <c r="B2430" s="23" t="str">
        <f t="shared" si="74"/>
        <v>Josh Law</v>
      </c>
      <c r="C2430" s="23" t="s">
        <v>339</v>
      </c>
      <c r="D2430" s="23" t="s">
        <v>7089</v>
      </c>
      <c r="E2430" s="23" t="s">
        <v>3407</v>
      </c>
      <c r="F2430" s="23" t="s">
        <v>2190</v>
      </c>
      <c r="G2430" s="23">
        <v>25</v>
      </c>
      <c r="H2430" s="5" t="str">
        <f t="shared" si="75"/>
        <v>Josh LawMotherwell</v>
      </c>
      <c r="I2430" s="23" t="s">
        <v>11420</v>
      </c>
      <c r="J2430" s="23" t="s">
        <v>4798</v>
      </c>
    </row>
    <row r="2431" spans="1:10" ht="17.100000000000001">
      <c r="A2431" s="23" t="s">
        <v>11421</v>
      </c>
      <c r="B2431" s="23" t="str">
        <f t="shared" si="74"/>
        <v>Nicky Law</v>
      </c>
      <c r="C2431" s="23" t="s">
        <v>339</v>
      </c>
      <c r="D2431" s="23" t="s">
        <v>7366</v>
      </c>
      <c r="E2431" s="23" t="s">
        <v>1339</v>
      </c>
      <c r="F2431" s="23" t="s">
        <v>1311</v>
      </c>
      <c r="G2431" s="23">
        <v>27</v>
      </c>
      <c r="H2431" s="5" t="str">
        <f t="shared" si="75"/>
        <v>Nicky LawRangers</v>
      </c>
      <c r="I2431" s="23" t="s">
        <v>11422</v>
      </c>
      <c r="J2431" s="23" t="s">
        <v>4798</v>
      </c>
    </row>
    <row r="2432" spans="1:10" ht="17.100000000000001">
      <c r="A2432" s="23" t="s">
        <v>11423</v>
      </c>
      <c r="B2432" s="23" t="str">
        <f t="shared" si="74"/>
        <v>Hammad Lawal</v>
      </c>
      <c r="C2432" s="23" t="s">
        <v>339</v>
      </c>
      <c r="D2432" s="23" t="s">
        <v>7408</v>
      </c>
      <c r="E2432" s="23" t="s">
        <v>157</v>
      </c>
      <c r="F2432" s="23">
        <v>100000042</v>
      </c>
      <c r="G2432" s="23">
        <v>18</v>
      </c>
      <c r="H2432" s="5" t="str">
        <f t="shared" si="75"/>
        <v>Hammad LawalReading</v>
      </c>
      <c r="I2432" s="23" t="s">
        <v>7828</v>
      </c>
      <c r="J2432" s="23" t="s">
        <v>339</v>
      </c>
    </row>
    <row r="2433" spans="1:10" ht="17.100000000000001">
      <c r="A2433" s="23" t="s">
        <v>11424</v>
      </c>
      <c r="B2433" s="23" t="str">
        <f t="shared" si="74"/>
        <v>Sam Lawford</v>
      </c>
      <c r="C2433" s="23" t="s">
        <v>339</v>
      </c>
      <c r="D2433" s="23" t="s">
        <v>7048</v>
      </c>
      <c r="E2433" s="23" t="s">
        <v>217</v>
      </c>
      <c r="F2433" s="23">
        <v>100000054</v>
      </c>
      <c r="G2433" s="23">
        <v>16</v>
      </c>
      <c r="H2433" s="5" t="str">
        <f t="shared" si="75"/>
        <v>Sam LawfordGillingham</v>
      </c>
      <c r="I2433" s="23" t="s">
        <v>8629</v>
      </c>
      <c r="J2433" s="23" t="s">
        <v>339</v>
      </c>
    </row>
    <row r="2434" spans="1:10" ht="17.100000000000001">
      <c r="A2434" s="23" t="s">
        <v>11425</v>
      </c>
      <c r="B2434" s="23" t="str">
        <f t="shared" ref="B2434:B2497" si="76">MID(A2434 &amp; " " &amp; A2434, FIND(", ", A2434) + 2, LEN(A2434) - FIND(", ", A2434) - 1) &amp; " " &amp; LEFT(A2434, FIND(", ", A2434) - 1)</f>
        <v>Jake Lawlor</v>
      </c>
      <c r="C2434" s="23" t="s">
        <v>339</v>
      </c>
      <c r="D2434" s="23" t="s">
        <v>7045</v>
      </c>
      <c r="E2434" s="23" t="s">
        <v>2359</v>
      </c>
      <c r="F2434" s="23" t="s">
        <v>7081</v>
      </c>
      <c r="G2434" s="23">
        <v>24</v>
      </c>
      <c r="H2434" s="5" t="str">
        <f t="shared" ref="H2434:H2497" si="77">B2434 &amp; E2434</f>
        <v>Jake LawlorGuiseley</v>
      </c>
      <c r="I2434" s="23" t="s">
        <v>11426</v>
      </c>
      <c r="J2434" s="23" t="s">
        <v>339</v>
      </c>
    </row>
    <row r="2435" spans="1:10" ht="17.100000000000001">
      <c r="A2435" s="23" t="s">
        <v>11427</v>
      </c>
      <c r="B2435" s="23" t="str">
        <f t="shared" si="76"/>
        <v>Byron Lawrence</v>
      </c>
      <c r="C2435" s="23" t="s">
        <v>339</v>
      </c>
      <c r="D2435" s="23" t="s">
        <v>7366</v>
      </c>
      <c r="E2435" s="23" t="s">
        <v>132</v>
      </c>
      <c r="F2435" s="23">
        <v>100000043</v>
      </c>
      <c r="G2435" s="23">
        <v>19</v>
      </c>
      <c r="H2435" s="5" t="str">
        <f t="shared" si="77"/>
        <v>Byron LawrenceColchester</v>
      </c>
      <c r="I2435" s="23" t="s">
        <v>8155</v>
      </c>
      <c r="J2435" s="23" t="s">
        <v>339</v>
      </c>
    </row>
    <row r="2436" spans="1:10" ht="17.100000000000001">
      <c r="A2436" s="23" t="s">
        <v>11428</v>
      </c>
      <c r="B2436" s="23" t="str">
        <f t="shared" si="76"/>
        <v>Jamal Lawrence</v>
      </c>
      <c r="C2436" s="23" t="s">
        <v>339</v>
      </c>
      <c r="D2436" s="23" t="s">
        <v>7054</v>
      </c>
      <c r="E2436" s="23" t="s">
        <v>1279</v>
      </c>
      <c r="F2436" s="23" t="s">
        <v>7081</v>
      </c>
      <c r="G2436" s="23">
        <v>18</v>
      </c>
      <c r="H2436" s="5" t="str">
        <f t="shared" si="77"/>
        <v>Jamal LawrenceCheltenham</v>
      </c>
      <c r="I2436" s="23" t="s">
        <v>8195</v>
      </c>
      <c r="J2436" s="23" t="s">
        <v>339</v>
      </c>
    </row>
    <row r="2437" spans="1:10" ht="17.100000000000001">
      <c r="A2437" s="23" t="s">
        <v>11429</v>
      </c>
      <c r="B2437" s="23" t="str">
        <f t="shared" si="76"/>
        <v>James Lawrence</v>
      </c>
      <c r="C2437" s="23" t="s">
        <v>339</v>
      </c>
      <c r="D2437" s="23" t="s">
        <v>11430</v>
      </c>
      <c r="E2437" s="23" t="s">
        <v>4095</v>
      </c>
      <c r="F2437" s="23" t="s">
        <v>11431</v>
      </c>
      <c r="G2437" s="23">
        <v>22</v>
      </c>
      <c r="H2437" s="5" t="str">
        <f t="shared" si="77"/>
        <v>James LawrenceTrencin</v>
      </c>
      <c r="I2437" s="23" t="s">
        <v>11432</v>
      </c>
      <c r="J2437" s="23" t="s">
        <v>4096</v>
      </c>
    </row>
    <row r="2438" spans="1:10" ht="17.100000000000001">
      <c r="A2438" s="23" t="s">
        <v>11433</v>
      </c>
      <c r="B2438" s="23" t="str">
        <f t="shared" si="76"/>
        <v>Carl Lawson</v>
      </c>
      <c r="C2438" s="23" t="s">
        <v>339</v>
      </c>
      <c r="D2438" s="23" t="s">
        <v>7048</v>
      </c>
      <c r="E2438" s="23" t="s">
        <v>669</v>
      </c>
      <c r="F2438" s="23">
        <v>100000042</v>
      </c>
      <c r="G2438" s="23">
        <v>21</v>
      </c>
      <c r="H2438" s="5" t="str">
        <f t="shared" si="77"/>
        <v>Carl LawsonSunderland</v>
      </c>
      <c r="I2438" s="23" t="s">
        <v>11434</v>
      </c>
      <c r="J2438" s="23" t="s">
        <v>339</v>
      </c>
    </row>
    <row r="2439" spans="1:10" ht="17.100000000000001">
      <c r="A2439" s="23" t="s">
        <v>11435</v>
      </c>
      <c r="B2439" s="23" t="str">
        <f t="shared" si="76"/>
        <v>Carlito Lawton</v>
      </c>
      <c r="C2439" s="23" t="s">
        <v>339</v>
      </c>
      <c r="D2439" s="23" t="s">
        <v>7048</v>
      </c>
      <c r="E2439" s="23" t="s">
        <v>48</v>
      </c>
      <c r="F2439" s="23">
        <v>100000054</v>
      </c>
      <c r="G2439" s="23">
        <v>17</v>
      </c>
      <c r="H2439" s="5" t="str">
        <f t="shared" si="77"/>
        <v>Carlito LawtonBarnet</v>
      </c>
      <c r="I2439" s="23" t="s">
        <v>8101</v>
      </c>
      <c r="J2439" s="23" t="s">
        <v>339</v>
      </c>
    </row>
    <row r="2440" spans="1:10" ht="17.100000000000001">
      <c r="A2440" s="23" t="s">
        <v>11436</v>
      </c>
      <c r="B2440" s="23" t="str">
        <f t="shared" si="76"/>
        <v>Ivor Lawton</v>
      </c>
      <c r="C2440" s="23" t="s">
        <v>7563</v>
      </c>
      <c r="D2440" s="23" t="s">
        <v>212</v>
      </c>
      <c r="E2440" s="23" t="s">
        <v>93</v>
      </c>
      <c r="F2440" s="23" t="s">
        <v>38</v>
      </c>
      <c r="G2440" s="23">
        <v>19</v>
      </c>
      <c r="H2440" s="5" t="str">
        <f t="shared" si="77"/>
        <v>Ivor LawtonCoventry</v>
      </c>
      <c r="I2440" s="23" t="s">
        <v>9302</v>
      </c>
      <c r="J2440" s="23" t="s">
        <v>339</v>
      </c>
    </row>
    <row r="2441" spans="1:10" ht="17.100000000000001">
      <c r="A2441" s="23" t="s">
        <v>11437</v>
      </c>
      <c r="B2441" s="23" t="str">
        <f t="shared" si="76"/>
        <v>Isaac Layne</v>
      </c>
      <c r="C2441" s="23" t="s">
        <v>339</v>
      </c>
      <c r="D2441" s="23" t="s">
        <v>7048</v>
      </c>
      <c r="E2441" s="23" t="s">
        <v>3319</v>
      </c>
      <c r="F2441" s="23" t="s">
        <v>2698</v>
      </c>
      <c r="G2441" s="23">
        <v>20</v>
      </c>
      <c r="H2441" s="5" t="str">
        <f t="shared" si="77"/>
        <v>Isaac LayneBrechin</v>
      </c>
      <c r="I2441" s="23" t="s">
        <v>11438</v>
      </c>
      <c r="J2441" s="23" t="s">
        <v>4798</v>
      </c>
    </row>
    <row r="2442" spans="1:10" ht="17.100000000000001">
      <c r="A2442" s="23" t="s">
        <v>11439</v>
      </c>
      <c r="B2442" s="23" t="str">
        <f t="shared" si="76"/>
        <v>Kenan Layton</v>
      </c>
      <c r="C2442" s="23" t="s">
        <v>339</v>
      </c>
      <c r="D2442" s="23" t="s">
        <v>7303</v>
      </c>
      <c r="E2442" s="23" t="s">
        <v>68</v>
      </c>
      <c r="F2442" s="23">
        <v>100000053</v>
      </c>
      <c r="G2442" s="23">
        <v>17</v>
      </c>
      <c r="H2442" s="5" t="str">
        <f t="shared" si="77"/>
        <v>Kenan LaytonNotts Co</v>
      </c>
      <c r="I2442" s="23" t="s">
        <v>11440</v>
      </c>
      <c r="J2442" s="23" t="s">
        <v>339</v>
      </c>
    </row>
    <row r="2443" spans="1:10" ht="17.100000000000001">
      <c r="A2443" s="23" t="s">
        <v>11441</v>
      </c>
      <c r="B2443" s="23" t="str">
        <f t="shared" si="76"/>
        <v>Adam Le Fondre</v>
      </c>
      <c r="C2443" s="23" t="s">
        <v>11442</v>
      </c>
      <c r="D2443" s="23" t="s">
        <v>7048</v>
      </c>
      <c r="E2443" s="23" t="s">
        <v>263</v>
      </c>
      <c r="F2443" s="23" t="s">
        <v>91</v>
      </c>
      <c r="G2443" s="23">
        <v>28</v>
      </c>
      <c r="H2443" s="5" t="str">
        <f t="shared" si="77"/>
        <v>Adam Le FondreWolves</v>
      </c>
      <c r="I2443" s="23" t="s">
        <v>11443</v>
      </c>
      <c r="J2443" s="23" t="s">
        <v>339</v>
      </c>
    </row>
    <row r="2444" spans="1:10" ht="17.100000000000001">
      <c r="A2444" s="23" t="s">
        <v>11444</v>
      </c>
      <c r="B2444" s="23" t="str">
        <f t="shared" si="76"/>
        <v>Harry Lea</v>
      </c>
      <c r="C2444" s="23" t="s">
        <v>339</v>
      </c>
      <c r="D2444" s="23" t="s">
        <v>212</v>
      </c>
      <c r="E2444" s="23" t="s">
        <v>470</v>
      </c>
      <c r="F2444" s="23">
        <v>100000053</v>
      </c>
      <c r="G2444" s="23">
        <v>16</v>
      </c>
      <c r="H2444" s="5" t="str">
        <f t="shared" si="77"/>
        <v>Harry LeaCambridge</v>
      </c>
      <c r="I2444" s="23" t="s">
        <v>9818</v>
      </c>
      <c r="J2444" s="23" t="s">
        <v>339</v>
      </c>
    </row>
    <row r="2445" spans="1:10" ht="17.100000000000001">
      <c r="A2445" s="23" t="s">
        <v>11445</v>
      </c>
      <c r="B2445" s="23" t="str">
        <f t="shared" si="76"/>
        <v>Joe Lea</v>
      </c>
      <c r="C2445" s="23" t="s">
        <v>339</v>
      </c>
      <c r="D2445" s="23" t="s">
        <v>7042</v>
      </c>
      <c r="E2445" s="23" t="s">
        <v>141</v>
      </c>
      <c r="F2445" s="23">
        <v>100000051</v>
      </c>
      <c r="G2445" s="23">
        <v>17</v>
      </c>
      <c r="H2445" s="5" t="str">
        <f t="shared" si="77"/>
        <v>Joe LeaSouthampton</v>
      </c>
      <c r="I2445" s="23" t="s">
        <v>7495</v>
      </c>
      <c r="J2445" s="23" t="s">
        <v>339</v>
      </c>
    </row>
    <row r="2446" spans="1:10" ht="17.100000000000001">
      <c r="A2446" s="23" t="s">
        <v>11446</v>
      </c>
      <c r="B2446" s="23" t="str">
        <f t="shared" si="76"/>
        <v>Mekhi Leacock-McLeod</v>
      </c>
      <c r="C2446" s="23" t="s">
        <v>339</v>
      </c>
      <c r="D2446" s="23" t="s">
        <v>7445</v>
      </c>
      <c r="E2446" s="23" t="s">
        <v>263</v>
      </c>
      <c r="F2446" s="23">
        <v>100000042</v>
      </c>
      <c r="G2446" s="23">
        <v>18</v>
      </c>
      <c r="H2446" s="5" t="str">
        <f t="shared" si="77"/>
        <v>Mekhi Leacock-McLeodWolves</v>
      </c>
      <c r="I2446" s="23" t="s">
        <v>9391</v>
      </c>
      <c r="J2446" s="23" t="s">
        <v>339</v>
      </c>
    </row>
    <row r="2447" spans="1:10" ht="17.100000000000001">
      <c r="A2447" s="23" t="s">
        <v>11447</v>
      </c>
      <c r="B2447" s="23" t="str">
        <f t="shared" si="76"/>
        <v>Dean Leacock</v>
      </c>
      <c r="C2447" s="23" t="s">
        <v>7957</v>
      </c>
      <c r="D2447" s="23" t="s">
        <v>7051</v>
      </c>
      <c r="E2447" s="23" t="s">
        <v>5332</v>
      </c>
      <c r="F2447" s="23" t="s">
        <v>8394</v>
      </c>
      <c r="G2447" s="23">
        <v>31</v>
      </c>
      <c r="H2447" s="5" t="str">
        <f t="shared" si="77"/>
        <v>Dean LeacockWhitehawk</v>
      </c>
      <c r="I2447" s="23" t="s">
        <v>7500</v>
      </c>
      <c r="J2447" s="23" t="s">
        <v>339</v>
      </c>
    </row>
    <row r="2448" spans="1:10" ht="17.100000000000001">
      <c r="A2448" s="23" t="s">
        <v>11448</v>
      </c>
      <c r="B2448" s="23" t="str">
        <f t="shared" si="76"/>
        <v>Daniel Leadbitter</v>
      </c>
      <c r="C2448" s="23" t="s">
        <v>339</v>
      </c>
      <c r="D2448" s="23" t="s">
        <v>7089</v>
      </c>
      <c r="E2448" s="23" t="s">
        <v>121</v>
      </c>
      <c r="F2448" s="23" t="s">
        <v>18</v>
      </c>
      <c r="G2448" s="23">
        <v>24</v>
      </c>
      <c r="H2448" s="5" t="str">
        <f t="shared" si="77"/>
        <v>Daniel LeadbitterBristol Rovers</v>
      </c>
      <c r="I2448" s="23" t="s">
        <v>11449</v>
      </c>
      <c r="J2448" s="23" t="s">
        <v>339</v>
      </c>
    </row>
    <row r="2449" spans="1:10" ht="17.100000000000001">
      <c r="A2449" s="23" t="s">
        <v>11450</v>
      </c>
      <c r="B2449" s="23" t="str">
        <f t="shared" si="76"/>
        <v>Grant Leadbitter</v>
      </c>
      <c r="C2449" s="23" t="s">
        <v>339</v>
      </c>
      <c r="D2449" s="23" t="s">
        <v>7042</v>
      </c>
      <c r="E2449" s="23" t="s">
        <v>136</v>
      </c>
      <c r="F2449" s="23" t="s">
        <v>91</v>
      </c>
      <c r="G2449" s="23">
        <v>29</v>
      </c>
      <c r="H2449" s="5" t="str">
        <f t="shared" si="77"/>
        <v>Grant LeadbitterMiddlesbrough</v>
      </c>
      <c r="I2449" s="23" t="s">
        <v>9771</v>
      </c>
      <c r="J2449" s="23" t="s">
        <v>339</v>
      </c>
    </row>
    <row r="2450" spans="1:10" ht="17.100000000000001">
      <c r="A2450" s="23" t="s">
        <v>11451</v>
      </c>
      <c r="B2450" s="23" t="str">
        <f t="shared" si="76"/>
        <v>Luke Leahy</v>
      </c>
      <c r="C2450" s="23" t="s">
        <v>339</v>
      </c>
      <c r="D2450" s="23" t="s">
        <v>7160</v>
      </c>
      <c r="E2450" s="23" t="s">
        <v>3849</v>
      </c>
      <c r="F2450" s="23" t="s">
        <v>1311</v>
      </c>
      <c r="G2450" s="23">
        <v>22</v>
      </c>
      <c r="H2450" s="5" t="str">
        <f t="shared" si="77"/>
        <v>Luke LeahyFalkirk</v>
      </c>
      <c r="I2450" s="23" t="s">
        <v>11452</v>
      </c>
      <c r="J2450" s="23" t="s">
        <v>4798</v>
      </c>
    </row>
    <row r="2451" spans="1:10" ht="17.100000000000001">
      <c r="A2451" s="23" t="s">
        <v>11453</v>
      </c>
      <c r="B2451" s="23" t="str">
        <f t="shared" si="76"/>
        <v>Scott Leather</v>
      </c>
      <c r="C2451" s="23" t="s">
        <v>339</v>
      </c>
      <c r="D2451" s="23" t="s">
        <v>7462</v>
      </c>
      <c r="E2451" s="23" t="s">
        <v>1895</v>
      </c>
      <c r="F2451" s="23" t="s">
        <v>7081</v>
      </c>
      <c r="G2451" s="23">
        <v>22</v>
      </c>
      <c r="H2451" s="5" t="str">
        <f t="shared" si="77"/>
        <v>Scott LeatherAltrincham</v>
      </c>
      <c r="I2451" s="23" t="s">
        <v>11454</v>
      </c>
      <c r="J2451" s="23" t="s">
        <v>339</v>
      </c>
    </row>
    <row r="2452" spans="1:10" ht="17.100000000000001">
      <c r="A2452" s="23" t="s">
        <v>11455</v>
      </c>
      <c r="B2452" s="23" t="str">
        <f t="shared" si="76"/>
        <v>Justin Leavers</v>
      </c>
      <c r="C2452" s="23" t="s">
        <v>339</v>
      </c>
      <c r="D2452" s="23" t="s">
        <v>7048</v>
      </c>
      <c r="E2452" s="23" t="s">
        <v>470</v>
      </c>
      <c r="F2452" s="23" t="s">
        <v>7090</v>
      </c>
      <c r="G2452" s="23">
        <v>17</v>
      </c>
      <c r="H2452" s="5" t="str">
        <f t="shared" si="77"/>
        <v>Justin LeaversCambridge</v>
      </c>
      <c r="I2452" s="23" t="s">
        <v>7144</v>
      </c>
      <c r="J2452" s="23" t="s">
        <v>339</v>
      </c>
    </row>
    <row r="2453" spans="1:10" ht="17.100000000000001">
      <c r="A2453" s="23" t="s">
        <v>11456</v>
      </c>
      <c r="B2453" s="23" t="str">
        <f t="shared" si="76"/>
        <v>Matt Lecointe</v>
      </c>
      <c r="C2453" s="23" t="s">
        <v>339</v>
      </c>
      <c r="D2453" s="23" t="s">
        <v>7034</v>
      </c>
      <c r="E2453" s="23" t="s">
        <v>5666</v>
      </c>
      <c r="F2453" s="23" t="s">
        <v>5666</v>
      </c>
      <c r="G2453" s="23">
        <v>20</v>
      </c>
      <c r="H2453" s="5" t="str">
        <f t="shared" si="77"/>
        <v>Matt LecointeNaN</v>
      </c>
      <c r="I2453" s="23" t="s">
        <v>11457</v>
      </c>
      <c r="J2453" s="23" t="s">
        <v>339</v>
      </c>
    </row>
    <row r="2454" spans="1:10" ht="17.100000000000001">
      <c r="A2454" s="23" t="s">
        <v>11458</v>
      </c>
      <c r="B2454" s="23" t="str">
        <f t="shared" si="76"/>
        <v>Ben Ledger</v>
      </c>
      <c r="C2454" s="23" t="s">
        <v>339</v>
      </c>
      <c r="D2454" s="23" t="s">
        <v>166</v>
      </c>
      <c r="E2454" s="23" t="s">
        <v>134</v>
      </c>
      <c r="F2454" s="23">
        <v>100000046</v>
      </c>
      <c r="G2454" s="23">
        <v>17</v>
      </c>
      <c r="H2454" s="5" t="str">
        <f t="shared" si="77"/>
        <v>Ben LedgerScunthorpe</v>
      </c>
      <c r="I2454" s="23" t="s">
        <v>7062</v>
      </c>
      <c r="J2454" s="23" t="s">
        <v>339</v>
      </c>
    </row>
    <row r="2455" spans="1:10" ht="17.100000000000001">
      <c r="A2455" s="23" t="s">
        <v>11459</v>
      </c>
      <c r="B2455" s="23" t="str">
        <f t="shared" si="76"/>
        <v>Michael Ledger</v>
      </c>
      <c r="C2455" s="23" t="s">
        <v>339</v>
      </c>
      <c r="D2455" s="23" t="s">
        <v>7462</v>
      </c>
      <c r="E2455" s="23" t="s">
        <v>669</v>
      </c>
      <c r="F2455" s="23">
        <v>100000042</v>
      </c>
      <c r="G2455" s="23">
        <v>18</v>
      </c>
      <c r="H2455" s="5" t="str">
        <f t="shared" si="77"/>
        <v>Michael LedgerSunderland</v>
      </c>
      <c r="I2455" s="23" t="s">
        <v>11261</v>
      </c>
      <c r="J2455" s="23" t="s">
        <v>339</v>
      </c>
    </row>
    <row r="2456" spans="1:10" ht="17.100000000000001">
      <c r="A2456" s="23" t="s">
        <v>11460</v>
      </c>
      <c r="B2456" s="23" t="str">
        <f t="shared" si="76"/>
        <v>Ryan Ledson</v>
      </c>
      <c r="C2456" s="23" t="s">
        <v>339</v>
      </c>
      <c r="D2456" s="23" t="s">
        <v>212</v>
      </c>
      <c r="E2456" s="23" t="s">
        <v>329</v>
      </c>
      <c r="F2456" s="23">
        <v>100000042</v>
      </c>
      <c r="G2456" s="23">
        <v>17</v>
      </c>
      <c r="H2456" s="5" t="str">
        <f t="shared" si="77"/>
        <v>Ryan LedsonEverton</v>
      </c>
      <c r="I2456" s="23" t="s">
        <v>11461</v>
      </c>
      <c r="J2456" s="23" t="s">
        <v>339</v>
      </c>
    </row>
    <row r="2457" spans="1:10" ht="17.100000000000001">
      <c r="A2457" s="23" t="s">
        <v>11462</v>
      </c>
      <c r="B2457" s="23" t="str">
        <f t="shared" si="76"/>
        <v>Charlie Lee</v>
      </c>
      <c r="C2457" s="23" t="s">
        <v>339</v>
      </c>
      <c r="D2457" s="23" t="s">
        <v>7042</v>
      </c>
      <c r="E2457" s="23" t="s">
        <v>259</v>
      </c>
      <c r="F2457" s="23" t="s">
        <v>18</v>
      </c>
      <c r="G2457" s="23">
        <v>28</v>
      </c>
      <c r="H2457" s="5" t="str">
        <f t="shared" si="77"/>
        <v>Charlie LeeStevenage</v>
      </c>
      <c r="I2457" s="23" t="s">
        <v>10800</v>
      </c>
      <c r="J2457" s="23" t="s">
        <v>339</v>
      </c>
    </row>
    <row r="2458" spans="1:10" ht="17.100000000000001">
      <c r="A2458" s="23" t="s">
        <v>11463</v>
      </c>
      <c r="B2458" s="23" t="str">
        <f t="shared" si="76"/>
        <v>Elliot Lee</v>
      </c>
      <c r="C2458" s="23" t="s">
        <v>339</v>
      </c>
      <c r="D2458" s="23" t="s">
        <v>7048</v>
      </c>
      <c r="E2458" s="23" t="s">
        <v>127</v>
      </c>
      <c r="F2458" s="23">
        <v>100000042</v>
      </c>
      <c r="G2458" s="23">
        <v>20</v>
      </c>
      <c r="H2458" s="5" t="str">
        <f t="shared" si="77"/>
        <v>Elliot LeeWest Ham</v>
      </c>
      <c r="I2458" s="23" t="s">
        <v>11464</v>
      </c>
      <c r="J2458" s="23" t="s">
        <v>339</v>
      </c>
    </row>
    <row r="2459" spans="1:10" ht="17.100000000000001">
      <c r="A2459" s="23" t="s">
        <v>11465</v>
      </c>
      <c r="B2459" s="23" t="str">
        <f t="shared" si="76"/>
        <v>Ethan Lee</v>
      </c>
      <c r="C2459" s="23" t="s">
        <v>339</v>
      </c>
      <c r="D2459" s="23" t="s">
        <v>7042</v>
      </c>
      <c r="E2459" s="23" t="s">
        <v>73</v>
      </c>
      <c r="F2459" s="23" t="s">
        <v>7090</v>
      </c>
      <c r="G2459" s="23">
        <v>17</v>
      </c>
      <c r="H2459" s="5" t="str">
        <f t="shared" si="77"/>
        <v>Ethan LeePeterborough</v>
      </c>
      <c r="I2459" s="23" t="s">
        <v>11466</v>
      </c>
      <c r="J2459" s="23" t="s">
        <v>339</v>
      </c>
    </row>
    <row r="2460" spans="1:10" ht="17.100000000000001">
      <c r="A2460" s="23" t="s">
        <v>11467</v>
      </c>
      <c r="B2460" s="23" t="str">
        <f t="shared" si="76"/>
        <v>Harry Lee</v>
      </c>
      <c r="C2460" s="23" t="s">
        <v>339</v>
      </c>
      <c r="D2460" s="23" t="s">
        <v>7042</v>
      </c>
      <c r="E2460" s="23" t="s">
        <v>1883</v>
      </c>
      <c r="F2460" s="23" t="s">
        <v>7081</v>
      </c>
      <c r="G2460" s="23">
        <v>20</v>
      </c>
      <c r="H2460" s="5" t="str">
        <f t="shared" si="77"/>
        <v>Harry LeeWelling</v>
      </c>
      <c r="I2460" s="23" t="s">
        <v>11468</v>
      </c>
      <c r="J2460" s="23" t="s">
        <v>339</v>
      </c>
    </row>
    <row r="2461" spans="1:10" ht="17.100000000000001">
      <c r="A2461" s="23" t="s">
        <v>11469</v>
      </c>
      <c r="B2461" s="23" t="str">
        <f t="shared" si="76"/>
        <v>Jack Lee</v>
      </c>
      <c r="C2461" s="23" t="s">
        <v>339</v>
      </c>
      <c r="D2461" s="23" t="s">
        <v>7051</v>
      </c>
      <c r="E2461" s="23" t="s">
        <v>90</v>
      </c>
      <c r="F2461" s="23">
        <v>100000052</v>
      </c>
      <c r="G2461" s="23">
        <v>16</v>
      </c>
      <c r="H2461" s="5" t="str">
        <f t="shared" si="77"/>
        <v>Jack LeeSheff Wed</v>
      </c>
      <c r="I2461" s="23" t="s">
        <v>8924</v>
      </c>
      <c r="J2461" s="23" t="s">
        <v>339</v>
      </c>
    </row>
    <row r="2462" spans="1:10" ht="17.100000000000001">
      <c r="A2462" s="23" t="s">
        <v>11470</v>
      </c>
      <c r="B2462" s="23" t="str">
        <f t="shared" si="76"/>
        <v>Jimmy Lee</v>
      </c>
      <c r="C2462" s="23" t="s">
        <v>339</v>
      </c>
      <c r="D2462" s="23" t="s">
        <v>7153</v>
      </c>
      <c r="E2462" s="23" t="s">
        <v>200</v>
      </c>
      <c r="F2462" s="23">
        <v>100000044</v>
      </c>
      <c r="G2462" s="23">
        <v>19</v>
      </c>
      <c r="H2462" s="5" t="str">
        <f t="shared" si="77"/>
        <v>Jimmy LeePort Vale</v>
      </c>
      <c r="I2462" s="23" t="s">
        <v>9591</v>
      </c>
      <c r="J2462" s="23" t="s">
        <v>339</v>
      </c>
    </row>
    <row r="2463" spans="1:10" ht="17.100000000000001">
      <c r="A2463" s="23" t="s">
        <v>11471</v>
      </c>
      <c r="B2463" s="23" t="str">
        <f t="shared" si="76"/>
        <v>Jordan Lee</v>
      </c>
      <c r="C2463" s="23" t="s">
        <v>339</v>
      </c>
      <c r="D2463" s="23" t="s">
        <v>7194</v>
      </c>
      <c r="E2463" s="23" t="s">
        <v>836</v>
      </c>
      <c r="F2463" s="23">
        <v>100000048</v>
      </c>
      <c r="G2463" s="23">
        <v>18</v>
      </c>
      <c r="H2463" s="5" t="str">
        <f t="shared" si="77"/>
        <v>Jordan LeeBournemouth</v>
      </c>
      <c r="I2463" s="23" t="s">
        <v>9439</v>
      </c>
      <c r="J2463" s="23" t="s">
        <v>339</v>
      </c>
    </row>
    <row r="2464" spans="1:10" ht="17.100000000000001">
      <c r="A2464" s="23" t="s">
        <v>11472</v>
      </c>
      <c r="B2464" s="23" t="str">
        <f t="shared" si="76"/>
        <v>Kieran Lee</v>
      </c>
      <c r="C2464" s="23" t="s">
        <v>339</v>
      </c>
      <c r="D2464" s="23" t="s">
        <v>7042</v>
      </c>
      <c r="E2464" s="23" t="s">
        <v>90</v>
      </c>
      <c r="F2464" s="23" t="s">
        <v>91</v>
      </c>
      <c r="G2464" s="23">
        <v>27</v>
      </c>
      <c r="H2464" s="5" t="str">
        <f t="shared" si="77"/>
        <v>Kieran LeeSheff Wed</v>
      </c>
      <c r="I2464" s="23" t="s">
        <v>9332</v>
      </c>
      <c r="J2464" s="23" t="s">
        <v>339</v>
      </c>
    </row>
    <row r="2465" spans="1:10" ht="17.100000000000001">
      <c r="A2465" s="23" t="s">
        <v>11473</v>
      </c>
      <c r="B2465" s="23" t="str">
        <f t="shared" si="76"/>
        <v>Olly Lee</v>
      </c>
      <c r="C2465" s="23" t="s">
        <v>339</v>
      </c>
      <c r="D2465" s="23" t="s">
        <v>7253</v>
      </c>
      <c r="E2465" s="23" t="s">
        <v>162</v>
      </c>
      <c r="F2465" s="23">
        <v>100000044</v>
      </c>
      <c r="G2465" s="23">
        <v>23</v>
      </c>
      <c r="H2465" s="5" t="str">
        <f t="shared" si="77"/>
        <v>Olly LeeLuton</v>
      </c>
      <c r="I2465" s="23" t="s">
        <v>11474</v>
      </c>
      <c r="J2465" s="23" t="s">
        <v>339</v>
      </c>
    </row>
    <row r="2466" spans="1:10" ht="17.100000000000001">
      <c r="A2466" s="23" t="s">
        <v>11475</v>
      </c>
      <c r="B2466" s="23" t="str">
        <f t="shared" si="76"/>
        <v>Ryan Lee</v>
      </c>
      <c r="C2466" s="23" t="s">
        <v>339</v>
      </c>
      <c r="D2466" s="23" t="s">
        <v>7462</v>
      </c>
      <c r="E2466" s="23" t="s">
        <v>5666</v>
      </c>
      <c r="F2466" s="23" t="s">
        <v>5666</v>
      </c>
      <c r="G2466" s="23">
        <v>19</v>
      </c>
      <c r="H2466" s="5" t="str">
        <f t="shared" si="77"/>
        <v>Ryan LeeNaN</v>
      </c>
      <c r="I2466" s="23" t="s">
        <v>7286</v>
      </c>
      <c r="J2466" s="23" t="s">
        <v>339</v>
      </c>
    </row>
    <row r="2467" spans="1:10" ht="17.100000000000001">
      <c r="A2467" s="23" t="s">
        <v>11476</v>
      </c>
      <c r="B2467" s="23" t="str">
        <f t="shared" si="76"/>
        <v>Tommy Lee</v>
      </c>
      <c r="C2467" s="23" t="s">
        <v>339</v>
      </c>
      <c r="D2467" s="23" t="s">
        <v>166</v>
      </c>
      <c r="E2467" s="23" t="s">
        <v>37</v>
      </c>
      <c r="F2467" s="23" t="s">
        <v>38</v>
      </c>
      <c r="G2467" s="23">
        <v>29</v>
      </c>
      <c r="H2467" s="5" t="str">
        <f t="shared" si="77"/>
        <v>Tommy LeeChesterfield</v>
      </c>
      <c r="I2467" s="23" t="s">
        <v>11477</v>
      </c>
      <c r="J2467" s="23" t="s">
        <v>339</v>
      </c>
    </row>
    <row r="2468" spans="1:10" ht="17.100000000000001">
      <c r="A2468" s="23" t="s">
        <v>11478</v>
      </c>
      <c r="B2468" s="23" t="str">
        <f t="shared" si="76"/>
        <v>Tony Lee</v>
      </c>
      <c r="C2468" s="23" t="s">
        <v>339</v>
      </c>
      <c r="D2468" s="23" t="s">
        <v>7048</v>
      </c>
      <c r="E2468" s="23" t="s">
        <v>2569</v>
      </c>
      <c r="F2468" s="23" t="s">
        <v>7081</v>
      </c>
      <c r="G2468" s="23">
        <v>18</v>
      </c>
      <c r="H2468" s="5" t="str">
        <f t="shared" si="77"/>
        <v>Tony LeeEastleigh</v>
      </c>
      <c r="I2468" s="23" t="s">
        <v>7354</v>
      </c>
      <c r="J2468" s="23" t="s">
        <v>339</v>
      </c>
    </row>
    <row r="2469" spans="1:10" ht="17.100000000000001">
      <c r="A2469" s="23" t="s">
        <v>11479</v>
      </c>
      <c r="B2469" s="23" t="str">
        <f t="shared" si="76"/>
        <v>Declan Leen</v>
      </c>
      <c r="C2469" s="23" t="s">
        <v>339</v>
      </c>
      <c r="D2469" s="23" t="s">
        <v>7042</v>
      </c>
      <c r="E2469" s="23" t="s">
        <v>52</v>
      </c>
      <c r="F2469" s="23">
        <v>100000055</v>
      </c>
      <c r="G2469" s="23">
        <v>16</v>
      </c>
      <c r="H2469" s="5" t="str">
        <f t="shared" si="77"/>
        <v>Declan LeenYork</v>
      </c>
      <c r="I2469" s="23" t="s">
        <v>7079</v>
      </c>
      <c r="J2469" s="23" t="s">
        <v>339</v>
      </c>
    </row>
    <row r="2470" spans="1:10" ht="17.100000000000001">
      <c r="A2470" s="23" t="s">
        <v>11480</v>
      </c>
      <c r="B2470" s="23" t="str">
        <f t="shared" si="76"/>
        <v>Callum Lees</v>
      </c>
      <c r="C2470" s="23" t="s">
        <v>339</v>
      </c>
      <c r="D2470" s="23" t="s">
        <v>7051</v>
      </c>
      <c r="E2470" s="23" t="s">
        <v>329</v>
      </c>
      <c r="F2470" s="23">
        <v>100000051</v>
      </c>
      <c r="G2470" s="23">
        <v>16</v>
      </c>
      <c r="H2470" s="5" t="str">
        <f t="shared" si="77"/>
        <v>Callum LeesEverton</v>
      </c>
      <c r="I2470" s="23" t="s">
        <v>11481</v>
      </c>
      <c r="J2470" s="23" t="s">
        <v>339</v>
      </c>
    </row>
    <row r="2471" spans="1:10" ht="17.100000000000001">
      <c r="A2471" s="23" t="s">
        <v>11482</v>
      </c>
      <c r="B2471" s="23" t="str">
        <f t="shared" si="76"/>
        <v>Mark Lees</v>
      </c>
      <c r="C2471" s="23" t="s">
        <v>339</v>
      </c>
      <c r="D2471" s="23" t="s">
        <v>11483</v>
      </c>
      <c r="E2471" s="23" t="s">
        <v>592</v>
      </c>
      <c r="F2471" s="23" t="s">
        <v>7296</v>
      </c>
      <c r="G2471" s="23">
        <v>26</v>
      </c>
      <c r="H2471" s="5" t="str">
        <f t="shared" si="77"/>
        <v>Mark LeesAFC Telford</v>
      </c>
      <c r="I2471" s="23" t="s">
        <v>7307</v>
      </c>
      <c r="J2471" s="23" t="s">
        <v>339</v>
      </c>
    </row>
    <row r="2472" spans="1:10" ht="17.100000000000001">
      <c r="A2472" s="23" t="s">
        <v>11484</v>
      </c>
      <c r="B2472" s="23" t="str">
        <f t="shared" si="76"/>
        <v>Tom Lees</v>
      </c>
      <c r="C2472" s="23" t="s">
        <v>339</v>
      </c>
      <c r="D2472" s="23" t="s">
        <v>7462</v>
      </c>
      <c r="E2472" s="23" t="s">
        <v>90</v>
      </c>
      <c r="F2472" s="23" t="s">
        <v>91</v>
      </c>
      <c r="G2472" s="23">
        <v>24</v>
      </c>
      <c r="H2472" s="5" t="str">
        <f t="shared" si="77"/>
        <v>Tom LeesSheff Wed</v>
      </c>
      <c r="I2472" s="23" t="s">
        <v>11485</v>
      </c>
      <c r="J2472" s="23" t="s">
        <v>339</v>
      </c>
    </row>
    <row r="2473" spans="1:10" ht="17.100000000000001">
      <c r="A2473" s="23" t="s">
        <v>11486</v>
      </c>
      <c r="B2473" s="23" t="str">
        <f t="shared" si="76"/>
        <v>George Legg</v>
      </c>
      <c r="C2473" s="23" t="s">
        <v>339</v>
      </c>
      <c r="D2473" s="23" t="s">
        <v>166</v>
      </c>
      <c r="E2473" s="23" t="s">
        <v>157</v>
      </c>
      <c r="F2473" s="23">
        <v>100000042</v>
      </c>
      <c r="G2473" s="23">
        <v>19</v>
      </c>
      <c r="H2473" s="5" t="str">
        <f t="shared" si="77"/>
        <v>George LeggReading</v>
      </c>
      <c r="I2473" s="23" t="s">
        <v>10839</v>
      </c>
      <c r="J2473" s="23" t="s">
        <v>339</v>
      </c>
    </row>
    <row r="2474" spans="1:10" ht="17.100000000000001">
      <c r="A2474" s="23" t="s">
        <v>11487</v>
      </c>
      <c r="B2474" s="23" t="str">
        <f t="shared" si="76"/>
        <v>Leon Legge</v>
      </c>
      <c r="C2474" s="23" t="s">
        <v>339</v>
      </c>
      <c r="D2474" s="23" t="s">
        <v>7051</v>
      </c>
      <c r="E2474" s="23" t="s">
        <v>470</v>
      </c>
      <c r="F2474" s="23" t="s">
        <v>18</v>
      </c>
      <c r="G2474" s="23">
        <v>30</v>
      </c>
      <c r="H2474" s="5" t="str">
        <f t="shared" si="77"/>
        <v>Leon LeggeCambridge</v>
      </c>
      <c r="I2474" s="23" t="s">
        <v>11488</v>
      </c>
      <c r="J2474" s="23" t="s">
        <v>339</v>
      </c>
    </row>
    <row r="2475" spans="1:10" ht="17.100000000000001">
      <c r="A2475" s="23" t="s">
        <v>11489</v>
      </c>
      <c r="B2475" s="23" t="str">
        <f t="shared" si="76"/>
        <v>Tom Leggett</v>
      </c>
      <c r="C2475" s="23" t="s">
        <v>339</v>
      </c>
      <c r="D2475" s="23" t="s">
        <v>7194</v>
      </c>
      <c r="E2475" s="23" t="s">
        <v>116</v>
      </c>
      <c r="F2475" s="23">
        <v>100000042</v>
      </c>
      <c r="G2475" s="23">
        <v>19</v>
      </c>
      <c r="H2475" s="5" t="str">
        <f t="shared" si="77"/>
        <v>Tom LeggettAston Villa</v>
      </c>
      <c r="I2475" s="23" t="s">
        <v>10439</v>
      </c>
      <c r="J2475" s="23" t="s">
        <v>339</v>
      </c>
    </row>
    <row r="2476" spans="1:10" ht="17.100000000000001">
      <c r="A2476" s="23" t="s">
        <v>11490</v>
      </c>
      <c r="B2476" s="23" t="str">
        <f t="shared" si="76"/>
        <v>Adam Legzdins</v>
      </c>
      <c r="C2476" s="23" t="s">
        <v>11491</v>
      </c>
      <c r="D2476" s="23" t="s">
        <v>166</v>
      </c>
      <c r="E2476" s="23" t="s">
        <v>284</v>
      </c>
      <c r="F2476" s="23" t="s">
        <v>91</v>
      </c>
      <c r="G2476" s="23">
        <v>28</v>
      </c>
      <c r="H2476" s="5" t="str">
        <f t="shared" si="77"/>
        <v>Adam LegzdinsBirmingham</v>
      </c>
      <c r="I2476" s="23" t="s">
        <v>9157</v>
      </c>
      <c r="J2476" s="23" t="s">
        <v>339</v>
      </c>
    </row>
    <row r="2477" spans="1:10" ht="17.100000000000001">
      <c r="A2477" s="23" t="s">
        <v>11492</v>
      </c>
      <c r="B2477" s="23" t="str">
        <f t="shared" si="76"/>
        <v>Lewis Leigh-Gilchrist</v>
      </c>
      <c r="C2477" s="23" t="s">
        <v>339</v>
      </c>
      <c r="D2477" s="23" t="s">
        <v>7140</v>
      </c>
      <c r="E2477" s="23" t="s">
        <v>121</v>
      </c>
      <c r="F2477" s="23">
        <v>100000057</v>
      </c>
      <c r="G2477" s="23">
        <v>16</v>
      </c>
      <c r="H2477" s="5" t="str">
        <f t="shared" si="77"/>
        <v>Lewis Leigh-GilchristBristol Rovers</v>
      </c>
      <c r="I2477" s="23" t="s">
        <v>9930</v>
      </c>
      <c r="J2477" s="23" t="s">
        <v>339</v>
      </c>
    </row>
    <row r="2478" spans="1:10" ht="17.100000000000001">
      <c r="A2478" s="23" t="s">
        <v>11493</v>
      </c>
      <c r="B2478" s="23" t="str">
        <f t="shared" si="76"/>
        <v>Greg Leigh</v>
      </c>
      <c r="C2478" s="23" t="s">
        <v>339</v>
      </c>
      <c r="D2478" s="23" t="s">
        <v>7160</v>
      </c>
      <c r="E2478" s="23" t="s">
        <v>496</v>
      </c>
      <c r="F2478" s="23">
        <v>100000046</v>
      </c>
      <c r="G2478" s="23">
        <v>20</v>
      </c>
      <c r="H2478" s="5" t="str">
        <f t="shared" si="77"/>
        <v>Greg LeighBradford City</v>
      </c>
      <c r="I2478" s="23" t="s">
        <v>11494</v>
      </c>
      <c r="J2478" s="23" t="s">
        <v>339</v>
      </c>
    </row>
    <row r="2479" spans="1:10" ht="17.100000000000001">
      <c r="A2479" s="23" t="s">
        <v>11495</v>
      </c>
      <c r="B2479" s="23" t="str">
        <f t="shared" si="76"/>
        <v>Noel Leighton</v>
      </c>
      <c r="C2479" s="23" t="s">
        <v>339</v>
      </c>
      <c r="D2479" s="23" t="s">
        <v>7097</v>
      </c>
      <c r="E2479" s="23" t="s">
        <v>449</v>
      </c>
      <c r="F2479" s="23">
        <v>100000052</v>
      </c>
      <c r="G2479" s="23">
        <v>16</v>
      </c>
      <c r="H2479" s="5" t="str">
        <f t="shared" si="77"/>
        <v>Noel LeightonMillwall</v>
      </c>
      <c r="I2479" s="23" t="s">
        <v>11496</v>
      </c>
      <c r="J2479" s="23" t="s">
        <v>339</v>
      </c>
    </row>
    <row r="2480" spans="1:10" ht="17.100000000000001">
      <c r="A2480" s="23" t="s">
        <v>11497</v>
      </c>
      <c r="B2480" s="23" t="str">
        <f t="shared" si="76"/>
        <v>AJ Leitch-Smith</v>
      </c>
      <c r="C2480" s="23" t="s">
        <v>339</v>
      </c>
      <c r="D2480" s="23" t="s">
        <v>7398</v>
      </c>
      <c r="E2480" s="23" t="s">
        <v>200</v>
      </c>
      <c r="F2480" s="23" t="s">
        <v>38</v>
      </c>
      <c r="G2480" s="23">
        <v>25</v>
      </c>
      <c r="H2480" s="5" t="str">
        <f t="shared" si="77"/>
        <v>AJ Leitch-SmithPort Vale</v>
      </c>
      <c r="I2480" s="23" t="s">
        <v>7835</v>
      </c>
      <c r="J2480" s="23" t="s">
        <v>339</v>
      </c>
    </row>
    <row r="2481" spans="1:10" ht="17.100000000000001">
      <c r="A2481" s="23" t="s">
        <v>11498</v>
      </c>
      <c r="B2481" s="23" t="str">
        <f t="shared" si="76"/>
        <v>Jonathan Leko</v>
      </c>
      <c r="C2481" s="23" t="s">
        <v>7113</v>
      </c>
      <c r="D2481" s="23" t="s">
        <v>7048</v>
      </c>
      <c r="E2481" s="23" t="s">
        <v>225</v>
      </c>
      <c r="F2481" s="23">
        <v>100000051</v>
      </c>
      <c r="G2481" s="23">
        <v>16</v>
      </c>
      <c r="H2481" s="5" t="str">
        <f t="shared" si="77"/>
        <v>Jonathan LekoWest Brom</v>
      </c>
      <c r="I2481" s="23" t="s">
        <v>11499</v>
      </c>
      <c r="J2481" s="23" t="s">
        <v>339</v>
      </c>
    </row>
    <row r="2482" spans="1:10" ht="17.100000000000001">
      <c r="A2482" s="23" t="s">
        <v>11500</v>
      </c>
      <c r="B2482" s="23" t="str">
        <f t="shared" si="76"/>
        <v>Josh Lelan</v>
      </c>
      <c r="C2482" s="23" t="s">
        <v>339</v>
      </c>
      <c r="D2482" s="23" t="s">
        <v>7462</v>
      </c>
      <c r="E2482" s="23" t="s">
        <v>149</v>
      </c>
      <c r="F2482" s="23" t="s">
        <v>18</v>
      </c>
      <c r="G2482" s="23">
        <v>20</v>
      </c>
      <c r="H2482" s="5" t="str">
        <f t="shared" si="77"/>
        <v>Josh LelanNorthampton</v>
      </c>
      <c r="I2482" s="23" t="s">
        <v>8930</v>
      </c>
      <c r="J2482" s="23" t="s">
        <v>339</v>
      </c>
    </row>
    <row r="2483" spans="1:10" ht="17.100000000000001">
      <c r="A2483" s="23" t="s">
        <v>11501</v>
      </c>
      <c r="B2483" s="23" t="str">
        <f t="shared" si="76"/>
        <v>Jack Lenehan</v>
      </c>
      <c r="C2483" s="23" t="s">
        <v>339</v>
      </c>
      <c r="D2483" s="23" t="s">
        <v>7042</v>
      </c>
      <c r="E2483" s="23" t="s">
        <v>56</v>
      </c>
      <c r="F2483" s="23">
        <v>100000056</v>
      </c>
      <c r="G2483" s="23">
        <v>16</v>
      </c>
      <c r="H2483" s="5" t="str">
        <f t="shared" si="77"/>
        <v>Jack LenehanRochdale</v>
      </c>
      <c r="I2483" s="23" t="s">
        <v>7392</v>
      </c>
      <c r="J2483" s="23" t="s">
        <v>339</v>
      </c>
    </row>
    <row r="2484" spans="1:10" ht="17.100000000000001">
      <c r="A2484" s="23" t="s">
        <v>11502</v>
      </c>
      <c r="B2484" s="23" t="str">
        <f t="shared" si="76"/>
        <v>Aaron Lennon</v>
      </c>
      <c r="C2484" s="23" t="s">
        <v>339</v>
      </c>
      <c r="D2484" s="23" t="s">
        <v>7039</v>
      </c>
      <c r="E2484" s="23" t="s">
        <v>329</v>
      </c>
      <c r="F2484" s="23" t="s">
        <v>7125</v>
      </c>
      <c r="G2484" s="23">
        <v>28</v>
      </c>
      <c r="H2484" s="5" t="str">
        <f t="shared" si="77"/>
        <v>Aaron LennonEverton</v>
      </c>
      <c r="I2484" s="23" t="s">
        <v>11503</v>
      </c>
      <c r="J2484" s="23" t="s">
        <v>339</v>
      </c>
    </row>
    <row r="2485" spans="1:10" ht="17.100000000000001">
      <c r="A2485" s="23" t="s">
        <v>11504</v>
      </c>
      <c r="B2485" s="23" t="str">
        <f t="shared" si="76"/>
        <v>Harry Lennon</v>
      </c>
      <c r="C2485" s="23" t="s">
        <v>339</v>
      </c>
      <c r="D2485" s="23" t="s">
        <v>7051</v>
      </c>
      <c r="E2485" s="23" t="s">
        <v>517</v>
      </c>
      <c r="F2485" s="23" t="s">
        <v>91</v>
      </c>
      <c r="G2485" s="23">
        <v>20</v>
      </c>
      <c r="H2485" s="5" t="str">
        <f t="shared" si="77"/>
        <v>Harry LennonCharlton</v>
      </c>
      <c r="I2485" s="23" t="s">
        <v>11464</v>
      </c>
      <c r="J2485" s="23" t="s">
        <v>339</v>
      </c>
    </row>
    <row r="2486" spans="1:10" ht="17.100000000000001">
      <c r="A2486" s="23" t="s">
        <v>11505</v>
      </c>
      <c r="B2486" s="23" t="str">
        <f t="shared" si="76"/>
        <v>Ellis Lentell</v>
      </c>
      <c r="C2486" s="23" t="s">
        <v>339</v>
      </c>
      <c r="D2486" s="23" t="s">
        <v>7445</v>
      </c>
      <c r="E2486" s="23" t="s">
        <v>5666</v>
      </c>
      <c r="F2486" s="23" t="s">
        <v>5666</v>
      </c>
      <c r="G2486" s="23">
        <v>18</v>
      </c>
      <c r="H2486" s="5" t="str">
        <f t="shared" si="77"/>
        <v>Ellis LentellNaN</v>
      </c>
      <c r="I2486" s="23" t="s">
        <v>9507</v>
      </c>
      <c r="J2486" s="23" t="s">
        <v>339</v>
      </c>
    </row>
    <row r="2487" spans="1:10" ht="17.100000000000001">
      <c r="A2487" s="23" t="s">
        <v>11506</v>
      </c>
      <c r="B2487" s="23" t="str">
        <f t="shared" si="76"/>
        <v>Connor Leon</v>
      </c>
      <c r="C2487" s="23" t="s">
        <v>339</v>
      </c>
      <c r="D2487" s="23" t="s">
        <v>7042</v>
      </c>
      <c r="E2487" s="23" t="s">
        <v>5666</v>
      </c>
      <c r="F2487" s="23" t="s">
        <v>5666</v>
      </c>
      <c r="G2487" s="23">
        <v>18</v>
      </c>
      <c r="H2487" s="5" t="str">
        <f t="shared" si="77"/>
        <v>Connor LeonNaN</v>
      </c>
      <c r="I2487" s="23" t="s">
        <v>8219</v>
      </c>
      <c r="J2487" s="23" t="s">
        <v>339</v>
      </c>
    </row>
    <row r="2488" spans="1:10" ht="17.100000000000001">
      <c r="A2488" s="23" t="s">
        <v>11507</v>
      </c>
      <c r="B2488" s="23" t="str">
        <f t="shared" si="76"/>
        <v>Danny Leonard</v>
      </c>
      <c r="C2488" s="23" t="s">
        <v>339</v>
      </c>
      <c r="D2488" s="23" t="s">
        <v>212</v>
      </c>
      <c r="E2488" s="23" t="s">
        <v>5666</v>
      </c>
      <c r="F2488" s="23" t="s">
        <v>5666</v>
      </c>
      <c r="G2488" s="23">
        <v>19</v>
      </c>
      <c r="H2488" s="5" t="str">
        <f t="shared" si="77"/>
        <v>Danny LeonardNaN</v>
      </c>
      <c r="I2488" s="23" t="s">
        <v>11508</v>
      </c>
      <c r="J2488" s="23" t="s">
        <v>339</v>
      </c>
    </row>
    <row r="2489" spans="1:10" ht="17.100000000000001">
      <c r="A2489" s="23" t="s">
        <v>11509</v>
      </c>
      <c r="B2489" s="23" t="str">
        <f t="shared" si="76"/>
        <v>Ryan Leonard</v>
      </c>
      <c r="C2489" s="23" t="s">
        <v>339</v>
      </c>
      <c r="D2489" s="23" t="s">
        <v>7220</v>
      </c>
      <c r="E2489" s="23" t="s">
        <v>234</v>
      </c>
      <c r="F2489" s="23">
        <v>100000056</v>
      </c>
      <c r="G2489" s="23">
        <v>16</v>
      </c>
      <c r="H2489" s="5" t="str">
        <f t="shared" si="77"/>
        <v>Ryan LeonardOldham</v>
      </c>
      <c r="I2489" s="23" t="s">
        <v>11510</v>
      </c>
      <c r="J2489" s="23" t="s">
        <v>339</v>
      </c>
    </row>
    <row r="2490" spans="1:10" ht="17.100000000000001">
      <c r="A2490" s="23" t="s">
        <v>11509</v>
      </c>
      <c r="B2490" s="23" t="str">
        <f t="shared" si="76"/>
        <v>Ryan Leonard</v>
      </c>
      <c r="C2490" s="23" t="s">
        <v>339</v>
      </c>
      <c r="D2490" s="23" t="s">
        <v>7572</v>
      </c>
      <c r="E2490" s="23" t="s">
        <v>43</v>
      </c>
      <c r="F2490" s="23" t="s">
        <v>38</v>
      </c>
      <c r="G2490" s="23">
        <v>23</v>
      </c>
      <c r="H2490" s="5" t="str">
        <f t="shared" si="77"/>
        <v>Ryan LeonardSouthend</v>
      </c>
      <c r="I2490" s="23" t="s">
        <v>7885</v>
      </c>
      <c r="J2490" s="23" t="s">
        <v>339</v>
      </c>
    </row>
    <row r="2491" spans="1:10" ht="17.100000000000001">
      <c r="A2491" s="23" t="s">
        <v>11511</v>
      </c>
      <c r="B2491" s="23" t="str">
        <f t="shared" si="76"/>
        <v>Louie Leong</v>
      </c>
      <c r="C2491" s="23" t="s">
        <v>339</v>
      </c>
      <c r="D2491" s="23" t="s">
        <v>212</v>
      </c>
      <c r="E2491" s="23" t="s">
        <v>48</v>
      </c>
      <c r="F2491" s="23">
        <v>100000054</v>
      </c>
      <c r="G2491" s="23">
        <v>17</v>
      </c>
      <c r="H2491" s="5" t="str">
        <f t="shared" si="77"/>
        <v>Louie LeongBarnet</v>
      </c>
      <c r="I2491" s="23" t="s">
        <v>11512</v>
      </c>
      <c r="J2491" s="23" t="s">
        <v>339</v>
      </c>
    </row>
    <row r="2492" spans="1:10" ht="17.100000000000001">
      <c r="A2492" s="23" t="s">
        <v>11513</v>
      </c>
      <c r="B2492" s="23" t="str">
        <f t="shared" si="76"/>
        <v>Joleon Lescott</v>
      </c>
      <c r="C2492" s="23" t="s">
        <v>339</v>
      </c>
      <c r="D2492" s="23" t="s">
        <v>7303</v>
      </c>
      <c r="E2492" s="23" t="s">
        <v>116</v>
      </c>
      <c r="F2492" s="23" t="s">
        <v>7125</v>
      </c>
      <c r="G2492" s="23">
        <v>32</v>
      </c>
      <c r="H2492" s="5" t="str">
        <f t="shared" si="77"/>
        <v>Joleon LescottAston Villa</v>
      </c>
      <c r="I2492" s="23" t="s">
        <v>11514</v>
      </c>
      <c r="J2492" s="23" t="s">
        <v>339</v>
      </c>
    </row>
    <row r="2493" spans="1:10" ht="17.100000000000001">
      <c r="A2493" s="23" t="s">
        <v>11515</v>
      </c>
      <c r="B2493" s="23" t="str">
        <f t="shared" si="76"/>
        <v>Chris Lewington</v>
      </c>
      <c r="C2493" s="23" t="s">
        <v>339</v>
      </c>
      <c r="D2493" s="23" t="s">
        <v>166</v>
      </c>
      <c r="E2493" s="23" t="s">
        <v>5666</v>
      </c>
      <c r="F2493" s="23" t="s">
        <v>5666</v>
      </c>
      <c r="G2493" s="23">
        <v>26</v>
      </c>
      <c r="H2493" s="5" t="str">
        <f t="shared" si="77"/>
        <v>Chris LewingtonNaN</v>
      </c>
      <c r="I2493" s="23" t="s">
        <v>11516</v>
      </c>
      <c r="J2493" s="23" t="s">
        <v>339</v>
      </c>
    </row>
    <row r="2494" spans="1:10" ht="17.100000000000001">
      <c r="A2494" s="23" t="s">
        <v>11517</v>
      </c>
      <c r="B2494" s="23" t="str">
        <f t="shared" si="76"/>
        <v>Dean Lewington</v>
      </c>
      <c r="C2494" s="23" t="s">
        <v>339</v>
      </c>
      <c r="D2494" s="23" t="s">
        <v>7059</v>
      </c>
      <c r="E2494" s="23" t="s">
        <v>579</v>
      </c>
      <c r="F2494" s="23" t="s">
        <v>91</v>
      </c>
      <c r="G2494" s="23">
        <v>31</v>
      </c>
      <c r="H2494" s="5" t="str">
        <f t="shared" si="77"/>
        <v>Dean LewingtonMK Dons</v>
      </c>
      <c r="I2494" s="23" t="s">
        <v>11518</v>
      </c>
      <c r="J2494" s="23" t="s">
        <v>339</v>
      </c>
    </row>
    <row r="2495" spans="1:10" ht="33.950000000000003">
      <c r="A2495" s="23" t="s">
        <v>11519</v>
      </c>
      <c r="B2495" s="23" t="str">
        <f t="shared" si="76"/>
        <v>Dennon Lewis</v>
      </c>
      <c r="C2495" s="23" t="s">
        <v>339</v>
      </c>
      <c r="D2495" s="23" t="s">
        <v>11520</v>
      </c>
      <c r="E2495" s="23" t="s">
        <v>271</v>
      </c>
      <c r="F2495" s="23">
        <v>100000043</v>
      </c>
      <c r="G2495" s="23">
        <v>18</v>
      </c>
      <c r="H2495" s="5" t="str">
        <f t="shared" si="77"/>
        <v>Dennon LewisWatford</v>
      </c>
      <c r="I2495" s="23" t="s">
        <v>7844</v>
      </c>
      <c r="J2495" s="23" t="s">
        <v>339</v>
      </c>
    </row>
    <row r="2496" spans="1:10" ht="17.100000000000001">
      <c r="A2496" s="23" t="s">
        <v>11521</v>
      </c>
      <c r="B2496" s="23" t="str">
        <f t="shared" si="76"/>
        <v>Harry Lewis</v>
      </c>
      <c r="C2496" s="23" t="s">
        <v>339</v>
      </c>
      <c r="D2496" s="23" t="s">
        <v>166</v>
      </c>
      <c r="E2496" s="23" t="s">
        <v>141</v>
      </c>
      <c r="F2496" s="23">
        <v>100000042</v>
      </c>
      <c r="G2496" s="23">
        <v>17</v>
      </c>
      <c r="H2496" s="5" t="str">
        <f t="shared" si="77"/>
        <v>Harry LewisSouthampton</v>
      </c>
      <c r="I2496" s="23" t="s">
        <v>9807</v>
      </c>
      <c r="J2496" s="23" t="s">
        <v>339</v>
      </c>
    </row>
    <row r="2497" spans="1:10" ht="17.100000000000001">
      <c r="A2497" s="23" t="s">
        <v>11521</v>
      </c>
      <c r="B2497" s="23" t="str">
        <f t="shared" si="76"/>
        <v>Harry Lewis</v>
      </c>
      <c r="C2497" s="23" t="s">
        <v>339</v>
      </c>
      <c r="D2497" s="23" t="s">
        <v>11522</v>
      </c>
      <c r="E2497" s="23" t="s">
        <v>5666</v>
      </c>
      <c r="F2497" s="23" t="s">
        <v>5666</v>
      </c>
      <c r="G2497" s="23">
        <v>19</v>
      </c>
      <c r="H2497" s="5" t="str">
        <f t="shared" si="77"/>
        <v>Harry LewisNaN</v>
      </c>
      <c r="I2497" s="23" t="s">
        <v>7999</v>
      </c>
      <c r="J2497" s="23" t="s">
        <v>339</v>
      </c>
    </row>
    <row r="2498" spans="1:10" ht="17.100000000000001">
      <c r="A2498" s="23" t="s">
        <v>11523</v>
      </c>
      <c r="B2498" s="23" t="str">
        <f t="shared" ref="B2498:B2561" si="78">MID(A2498 &amp; " " &amp; A2498, FIND(", ", A2498) + 2, LEN(A2498) - FIND(", ", A2498) - 1) &amp; " " &amp; LEFT(A2498, FIND(", ", A2498) - 1)</f>
        <v>Jamal Lewis</v>
      </c>
      <c r="C2498" s="23" t="s">
        <v>339</v>
      </c>
      <c r="D2498" s="23" t="s">
        <v>9089</v>
      </c>
      <c r="E2498" s="23" t="s">
        <v>657</v>
      </c>
      <c r="F2498" s="23">
        <v>100000051</v>
      </c>
      <c r="G2498" s="23">
        <v>17</v>
      </c>
      <c r="H2498" s="5" t="str">
        <f t="shared" ref="H2498:H2561" si="79">B2498 &amp; E2498</f>
        <v>Jamal LewisNorwich</v>
      </c>
      <c r="I2498" s="23" t="s">
        <v>7663</v>
      </c>
      <c r="J2498" s="23" t="s">
        <v>339</v>
      </c>
    </row>
    <row r="2499" spans="1:10" ht="17.100000000000001">
      <c r="A2499" s="23" t="s">
        <v>11524</v>
      </c>
      <c r="B2499" s="23" t="str">
        <f t="shared" si="78"/>
        <v>Joe Lewis</v>
      </c>
      <c r="C2499" s="23" t="s">
        <v>339</v>
      </c>
      <c r="D2499" s="23" t="s">
        <v>166</v>
      </c>
      <c r="E2499" s="23" t="s">
        <v>395</v>
      </c>
      <c r="F2499" s="23" t="s">
        <v>91</v>
      </c>
      <c r="G2499" s="23">
        <v>27</v>
      </c>
      <c r="H2499" s="5" t="str">
        <f t="shared" si="79"/>
        <v>Joe LewisFulham</v>
      </c>
      <c r="I2499" s="23" t="s">
        <v>11525</v>
      </c>
      <c r="J2499" s="23" t="s">
        <v>339</v>
      </c>
    </row>
    <row r="2500" spans="1:10" ht="17.100000000000001">
      <c r="A2500" s="23" t="s">
        <v>11526</v>
      </c>
      <c r="B2500" s="23" t="str">
        <f t="shared" si="78"/>
        <v>Kane Lewis</v>
      </c>
      <c r="C2500" s="23" t="s">
        <v>339</v>
      </c>
      <c r="D2500" s="23" t="s">
        <v>7059</v>
      </c>
      <c r="E2500" s="23" t="s">
        <v>221</v>
      </c>
      <c r="F2500" s="23">
        <v>100000044</v>
      </c>
      <c r="G2500" s="23">
        <v>17</v>
      </c>
      <c r="H2500" s="5" t="str">
        <f t="shared" si="79"/>
        <v>Kane LewisWalsall</v>
      </c>
      <c r="I2500" s="23" t="s">
        <v>10077</v>
      </c>
      <c r="J2500" s="23" t="s">
        <v>339</v>
      </c>
    </row>
    <row r="2501" spans="1:10" ht="17.100000000000001">
      <c r="A2501" s="23" t="s">
        <v>11526</v>
      </c>
      <c r="B2501" s="23" t="str">
        <f t="shared" si="78"/>
        <v>Kane Lewis</v>
      </c>
      <c r="C2501" s="23" t="s">
        <v>339</v>
      </c>
      <c r="D2501" s="23" t="s">
        <v>7462</v>
      </c>
      <c r="E2501" s="23" t="s">
        <v>57</v>
      </c>
      <c r="F2501" s="23">
        <v>100000051</v>
      </c>
      <c r="G2501" s="23">
        <v>17</v>
      </c>
      <c r="H2501" s="5" t="str">
        <f t="shared" si="79"/>
        <v>Kane LewisLiverpool</v>
      </c>
      <c r="I2501" s="23" t="s">
        <v>11512</v>
      </c>
      <c r="J2501" s="23" t="s">
        <v>339</v>
      </c>
    </row>
    <row r="2502" spans="1:10" ht="17.100000000000001">
      <c r="A2502" s="23" t="s">
        <v>11527</v>
      </c>
      <c r="B2502" s="23" t="str">
        <f t="shared" si="78"/>
        <v>Kyle Lewis</v>
      </c>
      <c r="C2502" s="23" t="s">
        <v>339</v>
      </c>
      <c r="D2502" s="23" t="s">
        <v>7051</v>
      </c>
      <c r="E2502" s="23" t="s">
        <v>5666</v>
      </c>
      <c r="F2502" s="23" t="s">
        <v>5666</v>
      </c>
      <c r="G2502" s="23">
        <v>19</v>
      </c>
      <c r="H2502" s="5" t="str">
        <f t="shared" si="79"/>
        <v>Kyle LewisNaN</v>
      </c>
      <c r="I2502" s="23" t="s">
        <v>11528</v>
      </c>
      <c r="J2502" s="23" t="s">
        <v>339</v>
      </c>
    </row>
    <row r="2503" spans="1:10" ht="17.100000000000001">
      <c r="A2503" s="23" t="s">
        <v>11529</v>
      </c>
      <c r="B2503" s="23" t="str">
        <f t="shared" si="78"/>
        <v>Luke Lewis</v>
      </c>
      <c r="C2503" s="23" t="s">
        <v>339</v>
      </c>
      <c r="D2503" s="23" t="s">
        <v>7609</v>
      </c>
      <c r="E2503" s="23" t="s">
        <v>200</v>
      </c>
      <c r="F2503" s="23">
        <v>100000053</v>
      </c>
      <c r="G2503" s="23">
        <v>16</v>
      </c>
      <c r="H2503" s="5" t="str">
        <f t="shared" si="79"/>
        <v>Luke LewisPort Vale</v>
      </c>
      <c r="I2503" s="23" t="s">
        <v>7690</v>
      </c>
      <c r="J2503" s="23" t="s">
        <v>339</v>
      </c>
    </row>
    <row r="2504" spans="1:10" ht="17.100000000000001">
      <c r="A2504" s="23" t="s">
        <v>11530</v>
      </c>
      <c r="B2504" s="23" t="str">
        <f t="shared" si="78"/>
        <v>Paul Lewis</v>
      </c>
      <c r="C2504" s="23" t="s">
        <v>339</v>
      </c>
      <c r="D2504" s="23" t="s">
        <v>7102</v>
      </c>
      <c r="E2504" s="23" t="s">
        <v>1308</v>
      </c>
      <c r="F2504" s="23" t="s">
        <v>7081</v>
      </c>
      <c r="G2504" s="23">
        <v>20</v>
      </c>
      <c r="H2504" s="5" t="str">
        <f t="shared" si="79"/>
        <v>Paul LewisMacclesfield</v>
      </c>
      <c r="I2504" s="23" t="s">
        <v>9992</v>
      </c>
      <c r="J2504" s="23" t="s">
        <v>339</v>
      </c>
    </row>
    <row r="2505" spans="1:10" ht="17.100000000000001">
      <c r="A2505" s="23" t="s">
        <v>11531</v>
      </c>
      <c r="B2505" s="23" t="str">
        <f t="shared" si="78"/>
        <v>Shane Lewis</v>
      </c>
      <c r="C2505" s="23" t="s">
        <v>339</v>
      </c>
      <c r="D2505" s="23" t="s">
        <v>166</v>
      </c>
      <c r="E2505" s="23" t="s">
        <v>5666</v>
      </c>
      <c r="F2505" s="23" t="s">
        <v>5666</v>
      </c>
      <c r="G2505" s="23">
        <v>21</v>
      </c>
      <c r="H2505" s="5" t="str">
        <f t="shared" si="79"/>
        <v>Shane LewisNaN</v>
      </c>
      <c r="I2505" s="23" t="s">
        <v>9170</v>
      </c>
      <c r="J2505" s="23" t="s">
        <v>339</v>
      </c>
    </row>
    <row r="2506" spans="1:10" ht="17.100000000000001">
      <c r="A2506" s="23" t="s">
        <v>11532</v>
      </c>
      <c r="B2506" s="23" t="str">
        <f t="shared" si="78"/>
        <v>Rowan Liburd</v>
      </c>
      <c r="C2506" s="23" t="s">
        <v>339</v>
      </c>
      <c r="D2506" s="23" t="s">
        <v>7048</v>
      </c>
      <c r="E2506" s="23" t="s">
        <v>157</v>
      </c>
      <c r="F2506" s="23">
        <v>100000042</v>
      </c>
      <c r="G2506" s="23">
        <v>22</v>
      </c>
      <c r="H2506" s="5" t="str">
        <f t="shared" si="79"/>
        <v>Rowan LiburdReading</v>
      </c>
      <c r="I2506" s="23" t="s">
        <v>11533</v>
      </c>
      <c r="J2506" s="23" t="s">
        <v>339</v>
      </c>
    </row>
    <row r="2507" spans="1:10" ht="17.100000000000001">
      <c r="A2507" s="23" t="s">
        <v>11534</v>
      </c>
      <c r="B2507" s="23" t="str">
        <f t="shared" si="78"/>
        <v>Ben Liddle</v>
      </c>
      <c r="C2507" s="23" t="s">
        <v>339</v>
      </c>
      <c r="D2507" s="23" t="s">
        <v>7253</v>
      </c>
      <c r="E2507" s="23" t="s">
        <v>136</v>
      </c>
      <c r="F2507" s="23">
        <v>100000051</v>
      </c>
      <c r="G2507" s="23">
        <v>16</v>
      </c>
      <c r="H2507" s="5" t="str">
        <f t="shared" si="79"/>
        <v>Ben LiddleMiddlesbrough</v>
      </c>
      <c r="I2507" s="23" t="s">
        <v>8193</v>
      </c>
      <c r="J2507" s="23" t="s">
        <v>339</v>
      </c>
    </row>
    <row r="2508" spans="1:10" ht="17.100000000000001">
      <c r="A2508" s="23" t="s">
        <v>11535</v>
      </c>
      <c r="B2508" s="23" t="str">
        <f t="shared" si="78"/>
        <v>Gary Liddle</v>
      </c>
      <c r="C2508" s="23" t="s">
        <v>339</v>
      </c>
      <c r="D2508" s="23" t="s">
        <v>7429</v>
      </c>
      <c r="E2508" s="23" t="s">
        <v>496</v>
      </c>
      <c r="F2508" s="23" t="s">
        <v>38</v>
      </c>
      <c r="G2508" s="23">
        <v>29</v>
      </c>
      <c r="H2508" s="5" t="str">
        <f t="shared" si="79"/>
        <v>Gary LiddleBradford City</v>
      </c>
      <c r="I2508" s="23" t="s">
        <v>8074</v>
      </c>
      <c r="J2508" s="23" t="s">
        <v>339</v>
      </c>
    </row>
    <row r="2509" spans="1:10" ht="17.100000000000001">
      <c r="A2509" s="23" t="s">
        <v>11536</v>
      </c>
      <c r="B2509" s="23" t="str">
        <f t="shared" si="78"/>
        <v>Enock Likoy-Elumba</v>
      </c>
      <c r="C2509" s="23" t="s">
        <v>339</v>
      </c>
      <c r="D2509" s="23" t="s">
        <v>7048</v>
      </c>
      <c r="E2509" s="23" t="s">
        <v>204</v>
      </c>
      <c r="F2509" s="23">
        <v>100000052</v>
      </c>
      <c r="G2509" s="23">
        <v>17</v>
      </c>
      <c r="H2509" s="5" t="str">
        <f t="shared" si="79"/>
        <v>Enock Likoy-ElumbaBolton</v>
      </c>
      <c r="I2509" s="23" t="s">
        <v>8861</v>
      </c>
      <c r="J2509" s="23" t="s">
        <v>339</v>
      </c>
    </row>
    <row r="2510" spans="1:10" ht="17.100000000000001">
      <c r="A2510" s="23" t="s">
        <v>11537</v>
      </c>
      <c r="B2510" s="23" t="str">
        <f t="shared" si="78"/>
        <v>Josh Lillis</v>
      </c>
      <c r="C2510" s="23" t="s">
        <v>339</v>
      </c>
      <c r="D2510" s="23" t="s">
        <v>166</v>
      </c>
      <c r="E2510" s="23" t="s">
        <v>56</v>
      </c>
      <c r="F2510" s="23" t="s">
        <v>38</v>
      </c>
      <c r="G2510" s="23">
        <v>28</v>
      </c>
      <c r="H2510" s="5" t="str">
        <f t="shared" si="79"/>
        <v>Josh LillisRochdale</v>
      </c>
      <c r="I2510" s="23" t="s">
        <v>11538</v>
      </c>
      <c r="J2510" s="23" t="s">
        <v>339</v>
      </c>
    </row>
    <row r="2511" spans="1:10" ht="17.100000000000001">
      <c r="A2511" s="23" t="s">
        <v>11539</v>
      </c>
      <c r="B2511" s="23" t="str">
        <f t="shared" si="78"/>
        <v>Zak Lilly</v>
      </c>
      <c r="C2511" s="23" t="s">
        <v>339</v>
      </c>
      <c r="D2511" s="23" t="s">
        <v>7039</v>
      </c>
      <c r="E2511" s="23" t="s">
        <v>592</v>
      </c>
      <c r="F2511" s="23" t="s">
        <v>7090</v>
      </c>
      <c r="G2511" s="23">
        <v>17</v>
      </c>
      <c r="H2511" s="5" t="str">
        <f t="shared" si="79"/>
        <v>Zak LillyAFC Telford</v>
      </c>
      <c r="I2511" s="23" t="s">
        <v>9953</v>
      </c>
      <c r="J2511" s="23" t="s">
        <v>339</v>
      </c>
    </row>
    <row r="2512" spans="1:10" ht="17.100000000000001">
      <c r="A2512" s="23" t="s">
        <v>11540</v>
      </c>
      <c r="B2512" s="23" t="str">
        <f t="shared" si="78"/>
        <v>Bradley Lindsay</v>
      </c>
      <c r="C2512" s="23" t="s">
        <v>339</v>
      </c>
      <c r="D2512" s="23" t="s">
        <v>7034</v>
      </c>
      <c r="E2512" s="23" t="s">
        <v>263</v>
      </c>
      <c r="F2512" s="23">
        <v>100000051</v>
      </c>
      <c r="G2512" s="23">
        <v>17</v>
      </c>
      <c r="H2512" s="5" t="str">
        <f t="shared" si="79"/>
        <v>Bradley LindsayWolves</v>
      </c>
      <c r="I2512" s="23" t="s">
        <v>8521</v>
      </c>
      <c r="J2512" s="23" t="s">
        <v>339</v>
      </c>
    </row>
    <row r="2513" spans="1:10" ht="17.100000000000001">
      <c r="A2513" s="23" t="s">
        <v>11541</v>
      </c>
      <c r="B2513" s="23" t="str">
        <f t="shared" si="78"/>
        <v>Chris Lines</v>
      </c>
      <c r="C2513" s="23" t="s">
        <v>339</v>
      </c>
      <c r="D2513" s="23" t="s">
        <v>7042</v>
      </c>
      <c r="E2513" s="23" t="s">
        <v>121</v>
      </c>
      <c r="F2513" s="23" t="s">
        <v>18</v>
      </c>
      <c r="G2513" s="23">
        <v>29</v>
      </c>
      <c r="H2513" s="5" t="str">
        <f t="shared" si="79"/>
        <v>Chris LinesBristol Rovers</v>
      </c>
      <c r="I2513" s="23" t="s">
        <v>7655</v>
      </c>
      <c r="J2513" s="23" t="s">
        <v>339</v>
      </c>
    </row>
    <row r="2514" spans="1:10" ht="17.100000000000001">
      <c r="A2514" s="23" t="s">
        <v>11542</v>
      </c>
      <c r="B2514" s="23" t="str">
        <f t="shared" si="78"/>
        <v>Sam Ling</v>
      </c>
      <c r="C2514" s="23" t="s">
        <v>339</v>
      </c>
      <c r="D2514" s="23" t="s">
        <v>7170</v>
      </c>
      <c r="E2514" s="23" t="s">
        <v>231</v>
      </c>
      <c r="F2514" s="23">
        <v>100000045</v>
      </c>
      <c r="G2514" s="23">
        <v>18</v>
      </c>
      <c r="H2514" s="5" t="str">
        <f t="shared" si="79"/>
        <v>Sam LingLeyton Orient</v>
      </c>
      <c r="I2514" s="23" t="s">
        <v>11543</v>
      </c>
      <c r="J2514" s="23" t="s">
        <v>339</v>
      </c>
    </row>
    <row r="2515" spans="1:10" ht="17.100000000000001">
      <c r="A2515" s="23" t="s">
        <v>11544</v>
      </c>
      <c r="B2515" s="23" t="str">
        <f t="shared" si="78"/>
        <v>Alex Lingard</v>
      </c>
      <c r="C2515" s="23" t="s">
        <v>339</v>
      </c>
      <c r="D2515" s="23" t="s">
        <v>7160</v>
      </c>
      <c r="E2515" s="23" t="s">
        <v>185</v>
      </c>
      <c r="F2515" s="23">
        <v>100000047</v>
      </c>
      <c r="G2515" s="23">
        <v>17</v>
      </c>
      <c r="H2515" s="5" t="str">
        <f t="shared" si="79"/>
        <v>Alex LingardWigan</v>
      </c>
      <c r="I2515" s="23" t="s">
        <v>8847</v>
      </c>
      <c r="J2515" s="23" t="s">
        <v>339</v>
      </c>
    </row>
    <row r="2516" spans="1:10" ht="17.100000000000001">
      <c r="A2516" s="23" t="s">
        <v>11545</v>
      </c>
      <c r="B2516" s="23" t="str">
        <f t="shared" si="78"/>
        <v>Jesse Lingard</v>
      </c>
      <c r="C2516" s="23" t="s">
        <v>339</v>
      </c>
      <c r="D2516" s="23" t="s">
        <v>7481</v>
      </c>
      <c r="E2516" s="23" t="s">
        <v>182</v>
      </c>
      <c r="F2516" s="23" t="s">
        <v>7125</v>
      </c>
      <c r="G2516" s="23">
        <v>22</v>
      </c>
      <c r="H2516" s="5" t="str">
        <f t="shared" si="79"/>
        <v>Jesse LingardMan Utd</v>
      </c>
      <c r="I2516" s="23" t="s">
        <v>7584</v>
      </c>
      <c r="J2516" s="23" t="s">
        <v>339</v>
      </c>
    </row>
    <row r="2517" spans="1:10" ht="17.100000000000001">
      <c r="A2517" s="23" t="s">
        <v>11546</v>
      </c>
      <c r="B2517" s="23" t="str">
        <f t="shared" si="78"/>
        <v>Joe Linley</v>
      </c>
      <c r="C2517" s="23" t="s">
        <v>339</v>
      </c>
      <c r="D2517" s="23" t="s">
        <v>7146</v>
      </c>
      <c r="E2517" s="23" t="s">
        <v>116</v>
      </c>
      <c r="F2517" s="23">
        <v>100000051</v>
      </c>
      <c r="G2517" s="23">
        <v>17</v>
      </c>
      <c r="H2517" s="5" t="str">
        <f t="shared" si="79"/>
        <v>Joe LinleyAston Villa</v>
      </c>
      <c r="I2517" s="23" t="s">
        <v>7904</v>
      </c>
      <c r="J2517" s="23" t="s">
        <v>339</v>
      </c>
    </row>
    <row r="2518" spans="1:10" ht="17.100000000000001">
      <c r="A2518" s="23" t="s">
        <v>11547</v>
      </c>
      <c r="B2518" s="23" t="str">
        <f t="shared" si="78"/>
        <v>Jordan Linley</v>
      </c>
      <c r="C2518" s="23" t="s">
        <v>339</v>
      </c>
      <c r="D2518" s="23" t="s">
        <v>7140</v>
      </c>
      <c r="E2518" s="23" t="s">
        <v>455</v>
      </c>
      <c r="F2518" s="23">
        <v>100000046</v>
      </c>
      <c r="G2518" s="23">
        <v>17</v>
      </c>
      <c r="H2518" s="5" t="str">
        <f t="shared" si="79"/>
        <v>Jordan LinleyDoncaster</v>
      </c>
      <c r="I2518" s="23" t="s">
        <v>11548</v>
      </c>
      <c r="J2518" s="23" t="s">
        <v>339</v>
      </c>
    </row>
    <row r="2519" spans="1:10" ht="17.100000000000001">
      <c r="A2519" s="23" t="s">
        <v>11549</v>
      </c>
      <c r="B2519" s="23" t="str">
        <f t="shared" si="78"/>
        <v>Nathan Linton</v>
      </c>
      <c r="C2519" s="23" t="s">
        <v>339</v>
      </c>
      <c r="D2519" s="23" t="s">
        <v>7445</v>
      </c>
      <c r="E2519" s="23" t="s">
        <v>282</v>
      </c>
      <c r="F2519" s="23">
        <v>100000052</v>
      </c>
      <c r="G2519" s="23">
        <v>16</v>
      </c>
      <c r="H2519" s="5" t="str">
        <f t="shared" si="79"/>
        <v>Nathan LintonCrystal Palace</v>
      </c>
      <c r="I2519" s="23" t="s">
        <v>11550</v>
      </c>
      <c r="J2519" s="23" t="s">
        <v>339</v>
      </c>
    </row>
    <row r="2520" spans="1:10" ht="17.100000000000001">
      <c r="A2520" s="23" t="s">
        <v>11551</v>
      </c>
      <c r="B2520" s="23" t="str">
        <f t="shared" si="78"/>
        <v>Elliott List</v>
      </c>
      <c r="C2520" s="23" t="s">
        <v>339</v>
      </c>
      <c r="D2520" s="23" t="s">
        <v>7054</v>
      </c>
      <c r="E2520" s="23" t="s">
        <v>217</v>
      </c>
      <c r="F2520" s="23">
        <v>100000045</v>
      </c>
      <c r="G2520" s="23">
        <v>18</v>
      </c>
      <c r="H2520" s="5" t="str">
        <f t="shared" si="79"/>
        <v>Elliott ListGillingham</v>
      </c>
      <c r="I2520" s="23" t="s">
        <v>11552</v>
      </c>
      <c r="J2520" s="23" t="s">
        <v>339</v>
      </c>
    </row>
    <row r="2521" spans="1:10" ht="17.100000000000001">
      <c r="A2521" s="23" t="s">
        <v>11553</v>
      </c>
      <c r="B2521" s="23" t="str">
        <f t="shared" si="78"/>
        <v>Leroy Lita</v>
      </c>
      <c r="C2521" s="23" t="s">
        <v>7113</v>
      </c>
      <c r="D2521" s="23" t="s">
        <v>7048</v>
      </c>
      <c r="E2521" s="23" t="s">
        <v>5288</v>
      </c>
      <c r="F2521" s="23" t="s">
        <v>11554</v>
      </c>
      <c r="G2521" s="23">
        <v>30</v>
      </c>
      <c r="H2521" s="5" t="str">
        <f t="shared" si="79"/>
        <v>Leroy LitaChania</v>
      </c>
      <c r="I2521" s="23" t="s">
        <v>11555</v>
      </c>
      <c r="J2521" s="23" t="s">
        <v>5289</v>
      </c>
    </row>
    <row r="2522" spans="1:10" ht="17.100000000000001">
      <c r="A2522" s="23" t="s">
        <v>11556</v>
      </c>
      <c r="B2522" s="23" t="str">
        <f t="shared" si="78"/>
        <v>Brodie Litchfield</v>
      </c>
      <c r="C2522" s="23" t="s">
        <v>339</v>
      </c>
      <c r="D2522" s="23" t="s">
        <v>7048</v>
      </c>
      <c r="E2522" s="23" t="s">
        <v>250</v>
      </c>
      <c r="F2522" s="23">
        <v>100000052</v>
      </c>
      <c r="G2522" s="23">
        <v>16</v>
      </c>
      <c r="H2522" s="5" t="str">
        <f t="shared" si="79"/>
        <v>Brodie LitchfieldSheff Utd</v>
      </c>
      <c r="I2522" s="23" t="s">
        <v>11557</v>
      </c>
      <c r="J2522" s="23" t="s">
        <v>339</v>
      </c>
    </row>
    <row r="2523" spans="1:10" ht="17.100000000000001">
      <c r="A2523" s="23" t="s">
        <v>11558</v>
      </c>
      <c r="B2523" s="23" t="str">
        <f t="shared" si="78"/>
        <v>Armani Little</v>
      </c>
      <c r="C2523" s="23" t="s">
        <v>339</v>
      </c>
      <c r="D2523" s="23" t="s">
        <v>7042</v>
      </c>
      <c r="E2523" s="23" t="s">
        <v>141</v>
      </c>
      <c r="F2523" s="23">
        <v>100000042</v>
      </c>
      <c r="G2523" s="23">
        <v>18</v>
      </c>
      <c r="H2523" s="5" t="str">
        <f t="shared" si="79"/>
        <v>Armani LittleSouthampton</v>
      </c>
      <c r="I2523" s="23" t="s">
        <v>11559</v>
      </c>
      <c r="J2523" s="23" t="s">
        <v>339</v>
      </c>
    </row>
    <row r="2524" spans="1:10" ht="17.100000000000001">
      <c r="A2524" s="23" t="s">
        <v>11560</v>
      </c>
      <c r="B2524" s="23" t="str">
        <f t="shared" si="78"/>
        <v>Jack Little</v>
      </c>
      <c r="C2524" s="23" t="s">
        <v>339</v>
      </c>
      <c r="D2524" s="23" t="s">
        <v>166</v>
      </c>
      <c r="E2524" s="23" t="s">
        <v>378</v>
      </c>
      <c r="F2524" s="23">
        <v>100000056</v>
      </c>
      <c r="G2524" s="23">
        <v>16</v>
      </c>
      <c r="H2524" s="5" t="str">
        <f t="shared" si="79"/>
        <v>Jack LittleAccrington</v>
      </c>
      <c r="I2524" s="23" t="s">
        <v>7796</v>
      </c>
      <c r="J2524" s="23" t="s">
        <v>339</v>
      </c>
    </row>
    <row r="2525" spans="1:10" ht="17.100000000000001">
      <c r="A2525" s="23" t="s">
        <v>11561</v>
      </c>
      <c r="B2525" s="23" t="str">
        <f t="shared" si="78"/>
        <v>Mark Little</v>
      </c>
      <c r="C2525" s="23" t="s">
        <v>339</v>
      </c>
      <c r="D2525" s="23" t="s">
        <v>7089</v>
      </c>
      <c r="E2525" s="23" t="s">
        <v>236</v>
      </c>
      <c r="F2525" s="23" t="s">
        <v>91</v>
      </c>
      <c r="G2525" s="23">
        <v>26</v>
      </c>
      <c r="H2525" s="5" t="str">
        <f t="shared" si="79"/>
        <v>Mark LittleBristol City</v>
      </c>
      <c r="I2525" s="23" t="s">
        <v>11562</v>
      </c>
      <c r="J2525" s="23" t="s">
        <v>339</v>
      </c>
    </row>
    <row r="2526" spans="1:10" ht="17.100000000000001">
      <c r="A2526" s="23" t="s">
        <v>11563</v>
      </c>
      <c r="B2526" s="23" t="str">
        <f t="shared" si="78"/>
        <v>Jake Livermore</v>
      </c>
      <c r="C2526" s="23" t="s">
        <v>339</v>
      </c>
      <c r="D2526" s="23" t="s">
        <v>212</v>
      </c>
      <c r="E2526" s="23" t="s">
        <v>154</v>
      </c>
      <c r="F2526" s="23" t="s">
        <v>91</v>
      </c>
      <c r="G2526" s="23">
        <v>25</v>
      </c>
      <c r="H2526" s="5" t="str">
        <f t="shared" si="79"/>
        <v>Jake LivermoreHull</v>
      </c>
      <c r="I2526" s="23" t="s">
        <v>11564</v>
      </c>
      <c r="J2526" s="23" t="s">
        <v>339</v>
      </c>
    </row>
    <row r="2527" spans="1:10" ht="17.100000000000001">
      <c r="A2527" s="23" t="s">
        <v>11565</v>
      </c>
      <c r="B2527" s="23" t="str">
        <f t="shared" si="78"/>
        <v>Nick Liversedge</v>
      </c>
      <c r="C2527" s="23" t="s">
        <v>339</v>
      </c>
      <c r="D2527" s="23" t="s">
        <v>166</v>
      </c>
      <c r="E2527" s="23" t="s">
        <v>5666</v>
      </c>
      <c r="F2527" s="23" t="s">
        <v>5666</v>
      </c>
      <c r="G2527" s="23">
        <v>26</v>
      </c>
      <c r="H2527" s="5" t="str">
        <f t="shared" si="79"/>
        <v>Nick LiversedgeNaN</v>
      </c>
      <c r="I2527" s="23" t="s">
        <v>11566</v>
      </c>
      <c r="J2527" s="23" t="s">
        <v>339</v>
      </c>
    </row>
    <row r="2528" spans="1:10" ht="17.100000000000001">
      <c r="A2528" s="23" t="s">
        <v>11567</v>
      </c>
      <c r="B2528" s="23" t="str">
        <f t="shared" si="78"/>
        <v>Danny Livesey</v>
      </c>
      <c r="C2528" s="23" t="s">
        <v>339</v>
      </c>
      <c r="D2528" s="23" t="s">
        <v>7051</v>
      </c>
      <c r="E2528" s="23" t="s">
        <v>2232</v>
      </c>
      <c r="F2528" s="23" t="s">
        <v>7081</v>
      </c>
      <c r="G2528" s="23">
        <v>30</v>
      </c>
      <c r="H2528" s="5" t="str">
        <f t="shared" si="79"/>
        <v>Danny LiveseyBarrow</v>
      </c>
      <c r="I2528" s="23" t="s">
        <v>11568</v>
      </c>
      <c r="J2528" s="23" t="s">
        <v>339</v>
      </c>
    </row>
    <row r="2529" spans="1:10" ht="17.100000000000001">
      <c r="A2529" s="23" t="s">
        <v>11569</v>
      </c>
      <c r="B2529" s="23" t="str">
        <f t="shared" si="78"/>
        <v>Matt Livingstone</v>
      </c>
      <c r="C2529" s="23" t="s">
        <v>339</v>
      </c>
      <c r="D2529" s="23" t="s">
        <v>11570</v>
      </c>
      <c r="E2529" s="23" t="s">
        <v>27</v>
      </c>
      <c r="F2529" s="23">
        <v>100000047</v>
      </c>
      <c r="G2529" s="23">
        <v>18</v>
      </c>
      <c r="H2529" s="5" t="str">
        <f t="shared" si="79"/>
        <v>Matt LivingstoneMorecambe</v>
      </c>
      <c r="I2529" s="23" t="s">
        <v>7070</v>
      </c>
      <c r="J2529" s="23" t="s">
        <v>339</v>
      </c>
    </row>
    <row r="2530" spans="1:10" ht="17.100000000000001">
      <c r="A2530" s="23" t="s">
        <v>11571</v>
      </c>
      <c r="B2530" s="23" t="str">
        <f t="shared" si="78"/>
        <v>Ryan Lloyd</v>
      </c>
      <c r="C2530" s="23" t="s">
        <v>339</v>
      </c>
      <c r="D2530" s="23" t="s">
        <v>7445</v>
      </c>
      <c r="E2530" s="23" t="s">
        <v>200</v>
      </c>
      <c r="F2530" s="23" t="s">
        <v>38</v>
      </c>
      <c r="G2530" s="23">
        <v>21</v>
      </c>
      <c r="H2530" s="5" t="str">
        <f t="shared" si="79"/>
        <v>Ryan LloydPort Vale</v>
      </c>
      <c r="I2530" s="23" t="s">
        <v>11572</v>
      </c>
      <c r="J2530" s="23" t="s">
        <v>339</v>
      </c>
    </row>
    <row r="2531" spans="1:10" ht="17.100000000000001">
      <c r="A2531" s="23" t="s">
        <v>11573</v>
      </c>
      <c r="B2531" s="23" t="str">
        <f t="shared" si="78"/>
        <v>Scott Loach</v>
      </c>
      <c r="C2531" s="23" t="s">
        <v>339</v>
      </c>
      <c r="D2531" s="23" t="s">
        <v>166</v>
      </c>
      <c r="E2531" s="23" t="s">
        <v>68</v>
      </c>
      <c r="F2531" s="23" t="s">
        <v>18</v>
      </c>
      <c r="G2531" s="23">
        <v>27</v>
      </c>
      <c r="H2531" s="5" t="str">
        <f t="shared" si="79"/>
        <v>Scott LoachNotts Co</v>
      </c>
      <c r="I2531" s="23" t="s">
        <v>11574</v>
      </c>
      <c r="J2531" s="23" t="s">
        <v>339</v>
      </c>
    </row>
    <row r="2532" spans="1:10" ht="17.100000000000001">
      <c r="A2532" s="23" t="s">
        <v>11575</v>
      </c>
      <c r="B2532" s="23" t="str">
        <f t="shared" si="78"/>
        <v>Adam Lockwood</v>
      </c>
      <c r="C2532" s="23" t="s">
        <v>339</v>
      </c>
      <c r="D2532" s="23" t="s">
        <v>7051</v>
      </c>
      <c r="E2532" s="23" t="s">
        <v>2359</v>
      </c>
      <c r="F2532" s="23" t="s">
        <v>7081</v>
      </c>
      <c r="G2532" s="23">
        <v>33</v>
      </c>
      <c r="H2532" s="5" t="str">
        <f t="shared" si="79"/>
        <v>Adam LockwoodGuiseley</v>
      </c>
      <c r="I2532" s="23" t="s">
        <v>11576</v>
      </c>
      <c r="J2532" s="23" t="s">
        <v>339</v>
      </c>
    </row>
    <row r="2533" spans="1:10" ht="33.950000000000003">
      <c r="A2533" s="23" t="s">
        <v>11577</v>
      </c>
      <c r="B2533" s="23" t="str">
        <f t="shared" si="78"/>
        <v>Doug Loft</v>
      </c>
      <c r="C2533" s="23" t="s">
        <v>339</v>
      </c>
      <c r="D2533" s="23" t="s">
        <v>11578</v>
      </c>
      <c r="E2533" s="23" t="s">
        <v>217</v>
      </c>
      <c r="F2533" s="23" t="s">
        <v>38</v>
      </c>
      <c r="G2533" s="23">
        <v>28</v>
      </c>
      <c r="H2533" s="5" t="str">
        <f t="shared" si="79"/>
        <v>Doug LoftGillingham</v>
      </c>
      <c r="I2533" s="23" t="s">
        <v>11579</v>
      </c>
      <c r="J2533" s="23" t="s">
        <v>339</v>
      </c>
    </row>
    <row r="2534" spans="1:10" ht="17.100000000000001">
      <c r="A2534" s="23" t="s">
        <v>11580</v>
      </c>
      <c r="B2534" s="23" t="str">
        <f t="shared" si="78"/>
        <v>Ryan Loft</v>
      </c>
      <c r="C2534" s="23" t="s">
        <v>339</v>
      </c>
      <c r="D2534" s="23" t="s">
        <v>7048</v>
      </c>
      <c r="E2534" s="23" t="s">
        <v>175</v>
      </c>
      <c r="F2534" s="23">
        <v>100000042</v>
      </c>
      <c r="G2534" s="23">
        <v>17</v>
      </c>
      <c r="H2534" s="5" t="str">
        <f t="shared" si="79"/>
        <v>Ryan LoftTottenham</v>
      </c>
      <c r="I2534" s="23" t="s">
        <v>7095</v>
      </c>
      <c r="J2534" s="23" t="s">
        <v>339</v>
      </c>
    </row>
    <row r="2535" spans="1:10" ht="17.100000000000001">
      <c r="A2535" s="23" t="s">
        <v>11581</v>
      </c>
      <c r="B2535" s="23" t="str">
        <f t="shared" si="78"/>
        <v>Luke Lofts</v>
      </c>
      <c r="C2535" s="23" t="s">
        <v>339</v>
      </c>
      <c r="D2535" s="23" t="s">
        <v>7048</v>
      </c>
      <c r="E2535" s="23" t="s">
        <v>154</v>
      </c>
      <c r="F2535" s="23">
        <v>100000052</v>
      </c>
      <c r="G2535" s="23">
        <v>17</v>
      </c>
      <c r="H2535" s="5" t="str">
        <f t="shared" si="79"/>
        <v>Luke LoftsHull</v>
      </c>
      <c r="I2535" s="23" t="s">
        <v>7144</v>
      </c>
      <c r="J2535" s="23" t="s">
        <v>339</v>
      </c>
    </row>
    <row r="2536" spans="1:10" ht="17.100000000000001">
      <c r="A2536" s="23" t="s">
        <v>11582</v>
      </c>
      <c r="B2536" s="23" t="str">
        <f t="shared" si="78"/>
        <v>Ruben Loftus-Cheek</v>
      </c>
      <c r="C2536" s="23" t="s">
        <v>339</v>
      </c>
      <c r="D2536" s="23" t="s">
        <v>212</v>
      </c>
      <c r="E2536" s="23" t="s">
        <v>169</v>
      </c>
      <c r="F2536" s="23" t="s">
        <v>7125</v>
      </c>
      <c r="G2536" s="23">
        <v>19</v>
      </c>
      <c r="H2536" s="5" t="str">
        <f t="shared" si="79"/>
        <v>Ruben Loftus-CheekChelsea</v>
      </c>
      <c r="I2536" s="23" t="s">
        <v>11583</v>
      </c>
      <c r="J2536" s="23" t="s">
        <v>339</v>
      </c>
    </row>
    <row r="2537" spans="1:10" ht="17.100000000000001">
      <c r="A2537" s="23" t="s">
        <v>11584</v>
      </c>
      <c r="B2537" s="23" t="str">
        <f t="shared" si="78"/>
        <v>Hugo Logan</v>
      </c>
      <c r="C2537" s="23" t="s">
        <v>11585</v>
      </c>
      <c r="D2537" s="23" t="s">
        <v>7102</v>
      </c>
      <c r="E2537" s="23" t="s">
        <v>579</v>
      </c>
      <c r="F2537" s="23">
        <v>100000053</v>
      </c>
      <c r="G2537" s="23">
        <v>16</v>
      </c>
      <c r="H2537" s="5" t="str">
        <f t="shared" si="79"/>
        <v>Hugo LoganMK Dons</v>
      </c>
      <c r="I2537" s="23" t="s">
        <v>8193</v>
      </c>
      <c r="J2537" s="23" t="s">
        <v>339</v>
      </c>
    </row>
    <row r="2538" spans="1:10" ht="17.100000000000001">
      <c r="A2538" s="23" t="s">
        <v>11586</v>
      </c>
      <c r="B2538" s="23" t="str">
        <f t="shared" si="78"/>
        <v>Joel Logan</v>
      </c>
      <c r="C2538" s="23" t="s">
        <v>339</v>
      </c>
      <c r="D2538" s="23" t="s">
        <v>7039</v>
      </c>
      <c r="E2538" s="23" t="s">
        <v>2744</v>
      </c>
      <c r="F2538" s="23" t="s">
        <v>7081</v>
      </c>
      <c r="G2538" s="23">
        <v>20</v>
      </c>
      <c r="H2538" s="5" t="str">
        <f t="shared" si="79"/>
        <v>Joel LoganWrexham</v>
      </c>
      <c r="I2538" s="23" t="s">
        <v>8119</v>
      </c>
      <c r="J2538" s="23" t="s">
        <v>339</v>
      </c>
    </row>
    <row r="2539" spans="1:10" ht="17.100000000000001">
      <c r="A2539" s="23" t="s">
        <v>11587</v>
      </c>
      <c r="B2539" s="23" t="str">
        <f t="shared" si="78"/>
        <v>Shay Logan</v>
      </c>
      <c r="C2539" s="23" t="s">
        <v>339</v>
      </c>
      <c r="D2539" s="23" t="s">
        <v>7230</v>
      </c>
      <c r="E2539" s="23" t="s">
        <v>2189</v>
      </c>
      <c r="F2539" s="23" t="s">
        <v>2190</v>
      </c>
      <c r="G2539" s="23">
        <v>27</v>
      </c>
      <c r="H2539" s="5" t="str">
        <f t="shared" si="79"/>
        <v>Shay LoganAberdeen</v>
      </c>
      <c r="I2539" s="23" t="s">
        <v>11588</v>
      </c>
      <c r="J2539" s="23" t="s">
        <v>4798</v>
      </c>
    </row>
    <row r="2540" spans="1:10" ht="17.100000000000001">
      <c r="A2540" s="23" t="s">
        <v>11589</v>
      </c>
      <c r="B2540" s="23" t="str">
        <f t="shared" si="78"/>
        <v>Steven Logan</v>
      </c>
      <c r="C2540" s="23" t="s">
        <v>7143</v>
      </c>
      <c r="D2540" s="23" t="s">
        <v>7042</v>
      </c>
      <c r="E2540" s="23" t="s">
        <v>5666</v>
      </c>
      <c r="F2540" s="23" t="s">
        <v>5666</v>
      </c>
      <c r="G2540" s="23">
        <v>20</v>
      </c>
      <c r="H2540" s="5" t="str">
        <f t="shared" si="79"/>
        <v>Steven LoganNaN</v>
      </c>
      <c r="I2540" s="23" t="s">
        <v>11590</v>
      </c>
      <c r="J2540" s="23" t="s">
        <v>339</v>
      </c>
    </row>
    <row r="2541" spans="1:10" ht="17.100000000000001">
      <c r="A2541" s="23" t="s">
        <v>2207</v>
      </c>
      <c r="B2541" s="23" t="e">
        <f t="shared" si="78"/>
        <v>#VALUE!</v>
      </c>
      <c r="C2541" s="23" t="s">
        <v>339</v>
      </c>
      <c r="D2541" s="23" t="s">
        <v>7170</v>
      </c>
      <c r="E2541" s="23" t="s">
        <v>2208</v>
      </c>
      <c r="F2541" s="23" t="s">
        <v>7455</v>
      </c>
      <c r="G2541" s="23">
        <v>18</v>
      </c>
      <c r="H2541" s="5" t="e">
        <f t="shared" si="79"/>
        <v>#VALUE!</v>
      </c>
      <c r="I2541" s="23" t="s">
        <v>11591</v>
      </c>
      <c r="J2541" s="23" t="s">
        <v>339</v>
      </c>
    </row>
    <row r="2542" spans="1:10" ht="17.100000000000001">
      <c r="A2542" s="23" t="s">
        <v>11592</v>
      </c>
      <c r="B2542" s="23" t="str">
        <f t="shared" si="78"/>
        <v>Kevin Lokko</v>
      </c>
      <c r="C2542" s="23" t="s">
        <v>339</v>
      </c>
      <c r="D2542" s="23" t="s">
        <v>7051</v>
      </c>
      <c r="E2542" s="23" t="s">
        <v>1883</v>
      </c>
      <c r="F2542" s="23" t="s">
        <v>7081</v>
      </c>
      <c r="G2542" s="23">
        <v>19</v>
      </c>
      <c r="H2542" s="5" t="str">
        <f t="shared" si="79"/>
        <v>Kevin LokkoWelling</v>
      </c>
      <c r="I2542" s="23" t="s">
        <v>7313</v>
      </c>
      <c r="J2542" s="23" t="s">
        <v>339</v>
      </c>
    </row>
    <row r="2543" spans="1:10" ht="17.100000000000001">
      <c r="A2543" s="23" t="s">
        <v>11593</v>
      </c>
      <c r="B2543" s="23" t="str">
        <f t="shared" si="78"/>
        <v>Joe Lolley</v>
      </c>
      <c r="C2543" s="23" t="s">
        <v>339</v>
      </c>
      <c r="D2543" s="23" t="s">
        <v>7560</v>
      </c>
      <c r="E2543" s="23" t="s">
        <v>252</v>
      </c>
      <c r="F2543" s="23" t="s">
        <v>91</v>
      </c>
      <c r="G2543" s="23">
        <v>22</v>
      </c>
      <c r="H2543" s="5" t="str">
        <f t="shared" si="79"/>
        <v>Joe LolleyHuddersfield</v>
      </c>
      <c r="I2543" s="23" t="s">
        <v>11594</v>
      </c>
      <c r="J2543" s="23" t="s">
        <v>339</v>
      </c>
    </row>
    <row r="2544" spans="1:10" ht="17.100000000000001">
      <c r="A2544" s="23" t="s">
        <v>11595</v>
      </c>
      <c r="B2544" s="23" t="str">
        <f t="shared" si="78"/>
        <v>Andy Lonergan</v>
      </c>
      <c r="C2544" s="23" t="s">
        <v>7563</v>
      </c>
      <c r="D2544" s="23" t="s">
        <v>166</v>
      </c>
      <c r="E2544" s="23" t="s">
        <v>395</v>
      </c>
      <c r="F2544" s="23" t="s">
        <v>91</v>
      </c>
      <c r="G2544" s="23">
        <v>31</v>
      </c>
      <c r="H2544" s="5" t="str">
        <f t="shared" si="79"/>
        <v>Andy LonerganFulham</v>
      </c>
      <c r="I2544" s="23" t="s">
        <v>11596</v>
      </c>
      <c r="J2544" s="23" t="s">
        <v>339</v>
      </c>
    </row>
    <row r="2545" spans="1:10" ht="17.100000000000001">
      <c r="A2545" s="23" t="s">
        <v>11597</v>
      </c>
      <c r="B2545" s="23" t="str">
        <f t="shared" si="78"/>
        <v>Chris Long</v>
      </c>
      <c r="C2545" s="23" t="s">
        <v>339</v>
      </c>
      <c r="D2545" s="23" t="s">
        <v>7054</v>
      </c>
      <c r="E2545" s="23" t="s">
        <v>107</v>
      </c>
      <c r="F2545" s="23" t="s">
        <v>91</v>
      </c>
      <c r="G2545" s="23">
        <v>20</v>
      </c>
      <c r="H2545" s="5" t="str">
        <f t="shared" si="79"/>
        <v>Chris LongBurnley</v>
      </c>
      <c r="I2545" s="23" t="s">
        <v>10431</v>
      </c>
      <c r="J2545" s="23" t="s">
        <v>339</v>
      </c>
    </row>
    <row r="2546" spans="1:10" ht="17.100000000000001">
      <c r="A2546" s="23" t="s">
        <v>11598</v>
      </c>
      <c r="B2546" s="23" t="str">
        <f t="shared" si="78"/>
        <v>George Long</v>
      </c>
      <c r="C2546" s="23" t="s">
        <v>339</v>
      </c>
      <c r="D2546" s="23" t="s">
        <v>166</v>
      </c>
      <c r="E2546" s="23" t="s">
        <v>250</v>
      </c>
      <c r="F2546" s="23" t="s">
        <v>38</v>
      </c>
      <c r="G2546" s="23">
        <v>21</v>
      </c>
      <c r="H2546" s="5" t="str">
        <f t="shared" si="79"/>
        <v>George LongSheff Utd</v>
      </c>
      <c r="I2546" s="23" t="s">
        <v>11599</v>
      </c>
      <c r="J2546" s="23" t="s">
        <v>339</v>
      </c>
    </row>
    <row r="2547" spans="1:10" ht="17.100000000000001">
      <c r="A2547" s="23" t="s">
        <v>11600</v>
      </c>
      <c r="B2547" s="23" t="str">
        <f t="shared" si="78"/>
        <v>Matt Long</v>
      </c>
      <c r="C2547" s="23" t="s">
        <v>339</v>
      </c>
      <c r="D2547" s="23" t="s">
        <v>7059</v>
      </c>
      <c r="E2547" s="23" t="s">
        <v>5666</v>
      </c>
      <c r="F2547" s="23" t="s">
        <v>5666</v>
      </c>
      <c r="G2547" s="23">
        <v>18</v>
      </c>
      <c r="H2547" s="5" t="str">
        <f t="shared" si="79"/>
        <v>Matt LongNaN</v>
      </c>
      <c r="I2547" s="23" t="s">
        <v>11112</v>
      </c>
      <c r="J2547" s="23" t="s">
        <v>339</v>
      </c>
    </row>
    <row r="2548" spans="1:10" ht="17.100000000000001">
      <c r="A2548" s="23" t="s">
        <v>11601</v>
      </c>
      <c r="B2548" s="23" t="str">
        <f t="shared" si="78"/>
        <v>Sam Long</v>
      </c>
      <c r="C2548" s="23" t="s">
        <v>339</v>
      </c>
      <c r="D2548" s="23" t="s">
        <v>7429</v>
      </c>
      <c r="E2548" s="23" t="s">
        <v>190</v>
      </c>
      <c r="F2548" s="23">
        <v>100000045</v>
      </c>
      <c r="G2548" s="23">
        <v>20</v>
      </c>
      <c r="H2548" s="5" t="str">
        <f t="shared" si="79"/>
        <v>Sam LongOxford</v>
      </c>
      <c r="I2548" s="23" t="s">
        <v>7064</v>
      </c>
      <c r="J2548" s="23" t="s">
        <v>339</v>
      </c>
    </row>
    <row r="2549" spans="1:10" ht="17.100000000000001">
      <c r="A2549" s="23" t="s">
        <v>11601</v>
      </c>
      <c r="B2549" s="23" t="str">
        <f t="shared" si="78"/>
        <v>Sam Long</v>
      </c>
      <c r="C2549" s="23" t="s">
        <v>339</v>
      </c>
      <c r="D2549" s="23" t="s">
        <v>7581</v>
      </c>
      <c r="E2549" s="23" t="s">
        <v>5666</v>
      </c>
      <c r="F2549" s="23" t="s">
        <v>5666</v>
      </c>
      <c r="G2549" s="23">
        <v>24</v>
      </c>
      <c r="H2549" s="5" t="str">
        <f t="shared" si="79"/>
        <v>Sam LongNaN</v>
      </c>
      <c r="I2549" s="23" t="s">
        <v>11602</v>
      </c>
      <c r="J2549" s="23" t="s">
        <v>339</v>
      </c>
    </row>
    <row r="2550" spans="1:10" ht="17.100000000000001">
      <c r="A2550" s="23" t="s">
        <v>11603</v>
      </c>
      <c r="B2550" s="23" t="str">
        <f t="shared" si="78"/>
        <v>Will Longbottom</v>
      </c>
      <c r="C2550" s="23" t="s">
        <v>339</v>
      </c>
      <c r="D2550" s="23" t="s">
        <v>7048</v>
      </c>
      <c r="E2550" s="23" t="s">
        <v>455</v>
      </c>
      <c r="F2550" s="23">
        <v>100000055</v>
      </c>
      <c r="G2550" s="23">
        <v>16</v>
      </c>
      <c r="H2550" s="5" t="str">
        <f t="shared" si="79"/>
        <v>Will LongbottomDoncaster</v>
      </c>
      <c r="I2550" s="23" t="s">
        <v>7690</v>
      </c>
      <c r="J2550" s="23" t="s">
        <v>339</v>
      </c>
    </row>
    <row r="2551" spans="1:10" ht="17.100000000000001">
      <c r="A2551" s="23" t="s">
        <v>11604</v>
      </c>
      <c r="B2551" s="23" t="str">
        <f t="shared" si="78"/>
        <v>Sean Longstaff</v>
      </c>
      <c r="C2551" s="23" t="s">
        <v>339</v>
      </c>
      <c r="D2551" s="23" t="s">
        <v>7042</v>
      </c>
      <c r="E2551" s="23" t="s">
        <v>530</v>
      </c>
      <c r="F2551" s="23">
        <v>100000042</v>
      </c>
      <c r="G2551" s="23">
        <v>17</v>
      </c>
      <c r="H2551" s="5" t="str">
        <f t="shared" si="79"/>
        <v>Sean LongstaffNewcastle</v>
      </c>
      <c r="I2551" s="23" t="s">
        <v>7236</v>
      </c>
      <c r="J2551" s="23" t="s">
        <v>339</v>
      </c>
    </row>
    <row r="2552" spans="1:10" ht="17.100000000000001">
      <c r="A2552" s="23" t="s">
        <v>11605</v>
      </c>
      <c r="B2552" s="23" t="str">
        <f t="shared" si="78"/>
        <v>Cole Lonsdale</v>
      </c>
      <c r="C2552" s="23" t="s">
        <v>339</v>
      </c>
      <c r="D2552" s="23" t="s">
        <v>7051</v>
      </c>
      <c r="E2552" s="23" t="s">
        <v>204</v>
      </c>
      <c r="F2552" s="23">
        <v>100000052</v>
      </c>
      <c r="G2552" s="23">
        <v>16</v>
      </c>
      <c r="H2552" s="5" t="str">
        <f t="shared" si="79"/>
        <v>Cole LonsdaleBolton</v>
      </c>
      <c r="I2552" s="23" t="s">
        <v>11606</v>
      </c>
      <c r="J2552" s="23" t="s">
        <v>339</v>
      </c>
    </row>
    <row r="2553" spans="1:10" ht="17.100000000000001">
      <c r="A2553" s="23" t="s">
        <v>11607</v>
      </c>
      <c r="B2553" s="23" t="str">
        <f t="shared" si="78"/>
        <v>Ademola Lookman</v>
      </c>
      <c r="C2553" s="23" t="s">
        <v>339</v>
      </c>
      <c r="D2553" s="23" t="s">
        <v>7097</v>
      </c>
      <c r="E2553" s="23" t="s">
        <v>517</v>
      </c>
      <c r="F2553" s="23">
        <v>100000043</v>
      </c>
      <c r="G2553" s="23">
        <v>17</v>
      </c>
      <c r="H2553" s="5" t="str">
        <f t="shared" si="79"/>
        <v>Ademola LookmanCharlton</v>
      </c>
      <c r="I2553" s="23" t="s">
        <v>7268</v>
      </c>
      <c r="J2553" s="23" t="s">
        <v>339</v>
      </c>
    </row>
    <row r="2554" spans="1:10" ht="17.100000000000001">
      <c r="A2554" s="23" t="s">
        <v>11608</v>
      </c>
      <c r="B2554" s="23" t="str">
        <f t="shared" si="78"/>
        <v>Rhys Lovett</v>
      </c>
      <c r="C2554" s="23" t="s">
        <v>339</v>
      </c>
      <c r="D2554" s="23" t="s">
        <v>166</v>
      </c>
      <c r="E2554" s="23" t="s">
        <v>1211</v>
      </c>
      <c r="F2554" s="23" t="s">
        <v>11609</v>
      </c>
      <c r="G2554" s="23">
        <v>18</v>
      </c>
      <c r="H2554" s="5" t="str">
        <f t="shared" si="79"/>
        <v>Rhys LovettTiverton</v>
      </c>
      <c r="I2554" s="23" t="s">
        <v>8517</v>
      </c>
      <c r="J2554" s="23" t="s">
        <v>339</v>
      </c>
    </row>
    <row r="2555" spans="1:10" ht="17.100000000000001">
      <c r="A2555" s="23" t="s">
        <v>11610</v>
      </c>
      <c r="B2555" s="23" t="str">
        <f t="shared" si="78"/>
        <v>Sonnie Low</v>
      </c>
      <c r="C2555" s="23" t="s">
        <v>339</v>
      </c>
      <c r="D2555" s="23" t="s">
        <v>8662</v>
      </c>
      <c r="E2555" s="23" t="s">
        <v>5666</v>
      </c>
      <c r="F2555" s="23" t="s">
        <v>5666</v>
      </c>
      <c r="G2555" s="23">
        <v>18</v>
      </c>
      <c r="H2555" s="5" t="str">
        <f t="shared" si="79"/>
        <v>Sonnie LowNaN</v>
      </c>
      <c r="I2555" s="23" t="s">
        <v>9340</v>
      </c>
      <c r="J2555" s="23" t="s">
        <v>339</v>
      </c>
    </row>
    <row r="2556" spans="1:10" ht="17.100000000000001">
      <c r="A2556" s="23" t="s">
        <v>11611</v>
      </c>
      <c r="B2556" s="23" t="str">
        <f t="shared" si="78"/>
        <v>Danny Lowe</v>
      </c>
      <c r="C2556" s="23" t="s">
        <v>339</v>
      </c>
      <c r="D2556" s="23" t="s">
        <v>7303</v>
      </c>
      <c r="E2556" s="23" t="s">
        <v>2359</v>
      </c>
      <c r="F2556" s="23" t="s">
        <v>7081</v>
      </c>
      <c r="G2556" s="23">
        <v>29</v>
      </c>
      <c r="H2556" s="5" t="str">
        <f t="shared" si="79"/>
        <v>Danny LoweGuiseley</v>
      </c>
      <c r="I2556" s="23" t="s">
        <v>11612</v>
      </c>
      <c r="J2556" s="23" t="s">
        <v>339</v>
      </c>
    </row>
    <row r="2557" spans="1:10" ht="17.100000000000001">
      <c r="A2557" s="23" t="s">
        <v>11613</v>
      </c>
      <c r="B2557" s="23" t="str">
        <f t="shared" si="78"/>
        <v>Jason Lowe</v>
      </c>
      <c r="C2557" s="23" t="s">
        <v>339</v>
      </c>
      <c r="D2557" s="23" t="s">
        <v>212</v>
      </c>
      <c r="E2557" s="23" t="s">
        <v>103</v>
      </c>
      <c r="F2557" s="23" t="s">
        <v>91</v>
      </c>
      <c r="G2557" s="23">
        <v>23</v>
      </c>
      <c r="H2557" s="5" t="str">
        <f t="shared" si="79"/>
        <v>Jason LoweBlackburn</v>
      </c>
      <c r="I2557" s="23" t="s">
        <v>11614</v>
      </c>
      <c r="J2557" s="23" t="s">
        <v>339</v>
      </c>
    </row>
    <row r="2558" spans="1:10" ht="17.100000000000001">
      <c r="A2558" s="23" t="s">
        <v>11615</v>
      </c>
      <c r="B2558" s="23" t="str">
        <f t="shared" si="78"/>
        <v>Keith Lowe</v>
      </c>
      <c r="C2558" s="23" t="s">
        <v>339</v>
      </c>
      <c r="D2558" s="23" t="s">
        <v>7462</v>
      </c>
      <c r="E2558" s="23" t="s">
        <v>52</v>
      </c>
      <c r="F2558" s="23" t="s">
        <v>18</v>
      </c>
      <c r="G2558" s="23">
        <v>29</v>
      </c>
      <c r="H2558" s="5" t="str">
        <f t="shared" si="79"/>
        <v>Keith LoweYork</v>
      </c>
      <c r="I2558" s="23" t="s">
        <v>11616</v>
      </c>
      <c r="J2558" s="23" t="s">
        <v>339</v>
      </c>
    </row>
    <row r="2559" spans="1:10" ht="17.100000000000001">
      <c r="A2559" s="23" t="s">
        <v>11617</v>
      </c>
      <c r="B2559" s="23" t="str">
        <f t="shared" si="78"/>
        <v>Matthew Lowe</v>
      </c>
      <c r="C2559" s="23" t="s">
        <v>339</v>
      </c>
      <c r="D2559" s="23" t="s">
        <v>212</v>
      </c>
      <c r="E2559" s="23" t="s">
        <v>470</v>
      </c>
      <c r="F2559" s="23" t="s">
        <v>7090</v>
      </c>
      <c r="G2559" s="23">
        <v>19</v>
      </c>
      <c r="H2559" s="5" t="str">
        <f t="shared" si="79"/>
        <v>Matthew LoweCambridge</v>
      </c>
      <c r="I2559" s="23" t="s">
        <v>11618</v>
      </c>
      <c r="J2559" s="23" t="s">
        <v>339</v>
      </c>
    </row>
    <row r="2560" spans="1:10" ht="17.100000000000001">
      <c r="A2560" s="23" t="s">
        <v>11619</v>
      </c>
      <c r="B2560" s="23" t="str">
        <f t="shared" si="78"/>
        <v>Max Lowe</v>
      </c>
      <c r="C2560" s="23" t="s">
        <v>339</v>
      </c>
      <c r="D2560" s="23" t="s">
        <v>7059</v>
      </c>
      <c r="E2560" s="23" t="s">
        <v>275</v>
      </c>
      <c r="F2560" s="23">
        <v>100000042</v>
      </c>
      <c r="G2560" s="23">
        <v>18</v>
      </c>
      <c r="H2560" s="5" t="str">
        <f t="shared" si="79"/>
        <v>Max LoweDerby</v>
      </c>
      <c r="I2560" s="23" t="s">
        <v>11620</v>
      </c>
      <c r="J2560" s="23" t="s">
        <v>339</v>
      </c>
    </row>
    <row r="2561" spans="1:10" ht="17.100000000000001">
      <c r="A2561" s="23" t="s">
        <v>11621</v>
      </c>
      <c r="B2561" s="23" t="str">
        <f t="shared" si="78"/>
        <v>Nathan Lowe</v>
      </c>
      <c r="C2561" s="23" t="s">
        <v>339</v>
      </c>
      <c r="D2561" s="23" t="s">
        <v>7042</v>
      </c>
      <c r="E2561" s="23" t="s">
        <v>107</v>
      </c>
      <c r="F2561" s="23">
        <v>100000047</v>
      </c>
      <c r="G2561" s="23">
        <v>19</v>
      </c>
      <c r="H2561" s="5" t="str">
        <f t="shared" si="79"/>
        <v>Nathan LoweBurnley</v>
      </c>
      <c r="I2561" s="23" t="s">
        <v>11508</v>
      </c>
      <c r="J2561" s="23" t="s">
        <v>339</v>
      </c>
    </row>
    <row r="2562" spans="1:10" ht="17.100000000000001">
      <c r="A2562" s="23" t="s">
        <v>11622</v>
      </c>
      <c r="B2562" s="23" t="str">
        <f t="shared" ref="B2562:B2625" si="80">MID(A2562 &amp; " " &amp; A2562, FIND(", ", A2562) + 2, LEN(A2562) - FIND(", ", A2562) - 1) &amp; " " &amp; LEFT(A2562, FIND(", ", A2562) - 1)</f>
        <v>Ryan Lowe</v>
      </c>
      <c r="C2562" s="23" t="s">
        <v>339</v>
      </c>
      <c r="D2562" s="23" t="s">
        <v>7048</v>
      </c>
      <c r="E2562" s="23" t="s">
        <v>402</v>
      </c>
      <c r="F2562" s="23" t="s">
        <v>38</v>
      </c>
      <c r="G2562" s="23">
        <v>36</v>
      </c>
      <c r="H2562" s="5" t="str">
        <f t="shared" ref="H2562:H2625" si="81">B2562 &amp; E2562</f>
        <v>Ryan LoweBury</v>
      </c>
      <c r="I2562" s="23" t="s">
        <v>11623</v>
      </c>
      <c r="J2562" s="23" t="s">
        <v>339</v>
      </c>
    </row>
    <row r="2563" spans="1:10" ht="17.100000000000001">
      <c r="A2563" s="23" t="s">
        <v>11624</v>
      </c>
      <c r="B2563" s="23" t="str">
        <f t="shared" si="80"/>
        <v>Tom Lowery</v>
      </c>
      <c r="C2563" s="23" t="s">
        <v>339</v>
      </c>
      <c r="D2563" s="23" t="s">
        <v>7074</v>
      </c>
      <c r="E2563" s="23" t="s">
        <v>152</v>
      </c>
      <c r="F2563" s="23">
        <v>100000043</v>
      </c>
      <c r="G2563" s="23">
        <v>17</v>
      </c>
      <c r="H2563" s="5" t="str">
        <f t="shared" si="81"/>
        <v>Tom LoweryCrewe</v>
      </c>
      <c r="I2563" s="23" t="s">
        <v>8402</v>
      </c>
      <c r="J2563" s="23" t="s">
        <v>339</v>
      </c>
    </row>
    <row r="2564" spans="1:10" ht="17.100000000000001">
      <c r="A2564" s="23" t="s">
        <v>11625</v>
      </c>
      <c r="B2564" s="23" t="str">
        <f t="shared" si="80"/>
        <v>David Lowrie</v>
      </c>
      <c r="C2564" s="23" t="s">
        <v>339</v>
      </c>
      <c r="D2564" s="23" t="s">
        <v>7051</v>
      </c>
      <c r="E2564" s="23" t="s">
        <v>669</v>
      </c>
      <c r="F2564" s="23">
        <v>100000051</v>
      </c>
      <c r="G2564" s="23">
        <v>17</v>
      </c>
      <c r="H2564" s="5" t="str">
        <f t="shared" si="81"/>
        <v>David LowrieSunderland</v>
      </c>
      <c r="I2564" s="23" t="s">
        <v>9766</v>
      </c>
      <c r="J2564" s="23" t="s">
        <v>339</v>
      </c>
    </row>
    <row r="2565" spans="1:10" ht="17.100000000000001">
      <c r="A2565" s="23" t="s">
        <v>11626</v>
      </c>
      <c r="B2565" s="23" t="str">
        <f t="shared" si="80"/>
        <v>Dan Lowther</v>
      </c>
      <c r="C2565" s="23" t="s">
        <v>339</v>
      </c>
      <c r="D2565" s="23" t="s">
        <v>7042</v>
      </c>
      <c r="E2565" s="23" t="s">
        <v>530</v>
      </c>
      <c r="F2565" s="23">
        <v>100000051</v>
      </c>
      <c r="G2565" s="23">
        <v>16</v>
      </c>
      <c r="H2565" s="5" t="str">
        <f t="shared" si="81"/>
        <v>Dan LowtherNewcastle</v>
      </c>
      <c r="I2565" s="23" t="s">
        <v>9254</v>
      </c>
      <c r="J2565" s="23" t="s">
        <v>339</v>
      </c>
    </row>
    <row r="2566" spans="1:10" ht="17.100000000000001">
      <c r="A2566" s="23" t="s">
        <v>11627</v>
      </c>
      <c r="B2566" s="23" t="str">
        <f t="shared" si="80"/>
        <v>Matt Lowton</v>
      </c>
      <c r="C2566" s="23" t="s">
        <v>339</v>
      </c>
      <c r="D2566" s="23" t="s">
        <v>7089</v>
      </c>
      <c r="E2566" s="23" t="s">
        <v>107</v>
      </c>
      <c r="F2566" s="23" t="s">
        <v>91</v>
      </c>
      <c r="G2566" s="23">
        <v>26</v>
      </c>
      <c r="H2566" s="5" t="str">
        <f t="shared" si="81"/>
        <v>Matt LowtonBurnley</v>
      </c>
      <c r="I2566" s="23" t="s">
        <v>11628</v>
      </c>
      <c r="J2566" s="23" t="s">
        <v>339</v>
      </c>
    </row>
    <row r="2567" spans="1:10" ht="17.100000000000001">
      <c r="A2567" s="23" t="s">
        <v>11629</v>
      </c>
      <c r="B2567" s="23" t="str">
        <f t="shared" si="80"/>
        <v>David Lucas</v>
      </c>
      <c r="C2567" s="23" t="s">
        <v>339</v>
      </c>
      <c r="D2567" s="23" t="s">
        <v>166</v>
      </c>
      <c r="E2567" s="23" t="s">
        <v>671</v>
      </c>
      <c r="F2567" s="23" t="s">
        <v>7090</v>
      </c>
      <c r="G2567" s="23">
        <v>37</v>
      </c>
      <c r="H2567" s="5" t="str">
        <f t="shared" si="81"/>
        <v>David LucasFleetwood</v>
      </c>
      <c r="I2567" s="23" t="s">
        <v>11630</v>
      </c>
      <c r="J2567" s="23" t="s">
        <v>339</v>
      </c>
    </row>
    <row r="2568" spans="1:10" ht="17.100000000000001">
      <c r="A2568" s="23" t="s">
        <v>11631</v>
      </c>
      <c r="B2568" s="23" t="str">
        <f t="shared" si="80"/>
        <v>Greg Luer</v>
      </c>
      <c r="C2568" s="23" t="s">
        <v>339</v>
      </c>
      <c r="D2568" s="23" t="s">
        <v>7048</v>
      </c>
      <c r="E2568" s="23" t="s">
        <v>154</v>
      </c>
      <c r="F2568" s="23">
        <v>100000043</v>
      </c>
      <c r="G2568" s="23">
        <v>20</v>
      </c>
      <c r="H2568" s="5" t="str">
        <f t="shared" si="81"/>
        <v>Greg LuerHull</v>
      </c>
      <c r="I2568" s="23" t="s">
        <v>10515</v>
      </c>
      <c r="J2568" s="23" t="s">
        <v>339</v>
      </c>
    </row>
    <row r="2569" spans="1:10" ht="17.100000000000001">
      <c r="A2569" s="23" t="s">
        <v>11632</v>
      </c>
      <c r="B2569" s="23" t="str">
        <f t="shared" si="80"/>
        <v>Josh Lukwata</v>
      </c>
      <c r="C2569" s="23" t="s">
        <v>339</v>
      </c>
      <c r="D2569" s="23" t="s">
        <v>166</v>
      </c>
      <c r="E2569" s="23" t="s">
        <v>395</v>
      </c>
      <c r="F2569" s="23">
        <v>100000051</v>
      </c>
      <c r="G2569" s="23">
        <v>16</v>
      </c>
      <c r="H2569" s="5" t="str">
        <f t="shared" si="81"/>
        <v>Josh LukwataFulham</v>
      </c>
      <c r="I2569" s="23" t="s">
        <v>11633</v>
      </c>
      <c r="J2569" s="23" t="s">
        <v>339</v>
      </c>
    </row>
    <row r="2570" spans="1:10" ht="17.100000000000001">
      <c r="A2570" s="23" t="s">
        <v>11634</v>
      </c>
      <c r="B2570" s="23" t="str">
        <f t="shared" si="80"/>
        <v>Levi Lumeka</v>
      </c>
      <c r="C2570" s="23" t="s">
        <v>339</v>
      </c>
      <c r="D2570" s="23" t="s">
        <v>7445</v>
      </c>
      <c r="E2570" s="23" t="s">
        <v>282</v>
      </c>
      <c r="F2570" s="23">
        <v>100000052</v>
      </c>
      <c r="G2570" s="23">
        <v>16</v>
      </c>
      <c r="H2570" s="5" t="str">
        <f t="shared" si="81"/>
        <v>Levi LumekaCrystal Palace</v>
      </c>
      <c r="I2570" s="23" t="s">
        <v>9023</v>
      </c>
      <c r="J2570" s="23" t="s">
        <v>339</v>
      </c>
    </row>
    <row r="2571" spans="1:10" ht="17.100000000000001">
      <c r="A2571" s="23" t="s">
        <v>11635</v>
      </c>
      <c r="B2571" s="23" t="str">
        <f t="shared" si="80"/>
        <v>Joe Lumley</v>
      </c>
      <c r="C2571" s="23" t="s">
        <v>339</v>
      </c>
      <c r="D2571" s="23" t="s">
        <v>166</v>
      </c>
      <c r="E2571" s="23" t="s">
        <v>98</v>
      </c>
      <c r="F2571" s="23">
        <v>100000043</v>
      </c>
      <c r="G2571" s="23">
        <v>20</v>
      </c>
      <c r="H2571" s="5" t="str">
        <f t="shared" si="81"/>
        <v>Joe LumleyQ.P.R.</v>
      </c>
      <c r="I2571" s="23" t="s">
        <v>11636</v>
      </c>
      <c r="J2571" s="23" t="s">
        <v>339</v>
      </c>
    </row>
    <row r="2572" spans="1:10" ht="17.100000000000001">
      <c r="A2572" s="23" t="s">
        <v>11637</v>
      </c>
      <c r="B2572" s="23" t="str">
        <f t="shared" si="80"/>
        <v>Adam Lund</v>
      </c>
      <c r="C2572" s="23" t="s">
        <v>339</v>
      </c>
      <c r="D2572" s="23" t="s">
        <v>7045</v>
      </c>
      <c r="E2572" s="23" t="s">
        <v>376</v>
      </c>
      <c r="F2572" s="23">
        <v>100000052</v>
      </c>
      <c r="G2572" s="23">
        <v>16</v>
      </c>
      <c r="H2572" s="5" t="str">
        <f t="shared" si="81"/>
        <v>Adam LundBarnsley</v>
      </c>
      <c r="I2572" s="23" t="s">
        <v>8221</v>
      </c>
      <c r="J2572" s="23" t="s">
        <v>339</v>
      </c>
    </row>
    <row r="2573" spans="1:10" ht="17.100000000000001">
      <c r="A2573" s="23" t="s">
        <v>11638</v>
      </c>
      <c r="B2573" s="23" t="str">
        <f t="shared" si="80"/>
        <v>Mitchell Lund</v>
      </c>
      <c r="C2573" s="23" t="s">
        <v>339</v>
      </c>
      <c r="D2573" s="23" t="s">
        <v>7170</v>
      </c>
      <c r="E2573" s="23" t="s">
        <v>455</v>
      </c>
      <c r="F2573" s="23">
        <v>100000046</v>
      </c>
      <c r="G2573" s="23">
        <v>18</v>
      </c>
      <c r="H2573" s="5" t="str">
        <f t="shared" si="81"/>
        <v>Mitchell LundDoncaster</v>
      </c>
      <c r="I2573" s="23" t="s">
        <v>11059</v>
      </c>
      <c r="J2573" s="23" t="s">
        <v>339</v>
      </c>
    </row>
    <row r="2574" spans="1:10" ht="17.100000000000001">
      <c r="A2574" s="23" t="s">
        <v>11639</v>
      </c>
      <c r="B2574" s="23" t="str">
        <f t="shared" si="80"/>
        <v>John Lundstram</v>
      </c>
      <c r="C2574" s="23" t="s">
        <v>339</v>
      </c>
      <c r="D2574" s="23" t="s">
        <v>212</v>
      </c>
      <c r="E2574" s="23" t="s">
        <v>190</v>
      </c>
      <c r="F2574" s="23" t="s">
        <v>18</v>
      </c>
      <c r="G2574" s="23">
        <v>21</v>
      </c>
      <c r="H2574" s="5" t="str">
        <f t="shared" si="81"/>
        <v>John LundstramOxford</v>
      </c>
      <c r="I2574" s="23" t="s">
        <v>11640</v>
      </c>
      <c r="J2574" s="23" t="s">
        <v>339</v>
      </c>
    </row>
    <row r="2575" spans="1:10" ht="17.100000000000001">
      <c r="A2575" s="23" t="s">
        <v>11641</v>
      </c>
      <c r="B2575" s="23" t="str">
        <f t="shared" si="80"/>
        <v>Josh Lundstram</v>
      </c>
      <c r="C2575" s="23" t="s">
        <v>339</v>
      </c>
      <c r="D2575" s="23" t="s">
        <v>7042</v>
      </c>
      <c r="E2575" s="23" t="s">
        <v>152</v>
      </c>
      <c r="F2575" s="23">
        <v>100000052</v>
      </c>
      <c r="G2575" s="23">
        <v>16</v>
      </c>
      <c r="H2575" s="5" t="str">
        <f t="shared" si="81"/>
        <v>Josh LundstramCrewe</v>
      </c>
      <c r="I2575" s="23" t="s">
        <v>10406</v>
      </c>
      <c r="J2575" s="23" t="s">
        <v>339</v>
      </c>
    </row>
    <row r="2576" spans="1:10" ht="17.100000000000001">
      <c r="A2576" s="23" t="s">
        <v>11642</v>
      </c>
      <c r="B2576" s="23" t="str">
        <f t="shared" si="80"/>
        <v>Nathan Luscombe</v>
      </c>
      <c r="C2576" s="23" t="s">
        <v>339</v>
      </c>
      <c r="D2576" s="23" t="s">
        <v>7366</v>
      </c>
      <c r="E2576" s="23" t="s">
        <v>5666</v>
      </c>
      <c r="F2576" s="23" t="s">
        <v>5666</v>
      </c>
      <c r="G2576" s="23">
        <v>25</v>
      </c>
      <c r="H2576" s="5" t="str">
        <f t="shared" si="81"/>
        <v>Nathan LuscombeNaN</v>
      </c>
      <c r="I2576" s="23" t="s">
        <v>11643</v>
      </c>
      <c r="J2576" s="23" t="s">
        <v>339</v>
      </c>
    </row>
    <row r="2577" spans="1:10" ht="17.100000000000001">
      <c r="A2577" s="23" t="s">
        <v>11644</v>
      </c>
      <c r="B2577" s="23" t="str">
        <f t="shared" si="80"/>
        <v>Jordan Lussey</v>
      </c>
      <c r="C2577" s="23" t="s">
        <v>339</v>
      </c>
      <c r="D2577" s="23" t="s">
        <v>7042</v>
      </c>
      <c r="E2577" s="23" t="s">
        <v>204</v>
      </c>
      <c r="F2577" s="23">
        <v>100000043</v>
      </c>
      <c r="G2577" s="23">
        <v>20</v>
      </c>
      <c r="H2577" s="5" t="str">
        <f t="shared" si="81"/>
        <v>Jordan LusseyBolton</v>
      </c>
      <c r="I2577" s="23" t="s">
        <v>8926</v>
      </c>
      <c r="J2577" s="23" t="s">
        <v>339</v>
      </c>
    </row>
    <row r="2578" spans="1:10" ht="17.100000000000001">
      <c r="A2578" s="23" t="s">
        <v>11645</v>
      </c>
      <c r="B2578" s="23" t="str">
        <f t="shared" si="80"/>
        <v>Thomas Lyman</v>
      </c>
      <c r="C2578" s="23" t="s">
        <v>339</v>
      </c>
      <c r="D2578" s="23" t="s">
        <v>7140</v>
      </c>
      <c r="E2578" s="23" t="s">
        <v>124</v>
      </c>
      <c r="F2578" s="23">
        <v>100000043</v>
      </c>
      <c r="G2578" s="23">
        <v>18</v>
      </c>
      <c r="H2578" s="5" t="str">
        <f t="shared" si="81"/>
        <v>Thomas LymanLeeds</v>
      </c>
      <c r="I2578" s="23" t="s">
        <v>8326</v>
      </c>
      <c r="J2578" s="23" t="s">
        <v>339</v>
      </c>
    </row>
    <row r="2579" spans="1:10" ht="17.100000000000001">
      <c r="A2579" s="23" t="s">
        <v>11646</v>
      </c>
      <c r="B2579" s="23" t="str">
        <f t="shared" si="80"/>
        <v>George Lynam</v>
      </c>
      <c r="C2579" s="23" t="s">
        <v>339</v>
      </c>
      <c r="D2579" s="23" t="s">
        <v>7173</v>
      </c>
      <c r="E2579" s="23" t="s">
        <v>37</v>
      </c>
      <c r="F2579" s="23">
        <v>100000053</v>
      </c>
      <c r="G2579" s="23">
        <v>16</v>
      </c>
      <c r="H2579" s="5" t="str">
        <f t="shared" si="81"/>
        <v>George LynamChesterfield</v>
      </c>
      <c r="I2579" s="23" t="s">
        <v>9893</v>
      </c>
      <c r="J2579" s="23" t="s">
        <v>339</v>
      </c>
    </row>
    <row r="2580" spans="1:10" ht="17.100000000000001">
      <c r="A2580" s="23" t="s">
        <v>11647</v>
      </c>
      <c r="B2580" s="23" t="str">
        <f t="shared" si="80"/>
        <v>Dean Lyness</v>
      </c>
      <c r="C2580" s="23" t="s">
        <v>339</v>
      </c>
      <c r="D2580" s="23" t="s">
        <v>166</v>
      </c>
      <c r="E2580" s="23" t="s">
        <v>412</v>
      </c>
      <c r="F2580" s="23">
        <v>100000044</v>
      </c>
      <c r="G2580" s="23">
        <v>23</v>
      </c>
      <c r="H2580" s="5" t="str">
        <f t="shared" si="81"/>
        <v>Dean LynessBurton</v>
      </c>
      <c r="I2580" s="23" t="s">
        <v>11648</v>
      </c>
      <c r="J2580" s="23" t="s">
        <v>339</v>
      </c>
    </row>
    <row r="2581" spans="1:10" ht="17.100000000000001">
      <c r="A2581" s="23" t="s">
        <v>11649</v>
      </c>
      <c r="B2581" s="23" t="str">
        <f t="shared" si="80"/>
        <v>Kodi Lyons-Foster</v>
      </c>
      <c r="C2581" s="23" t="s">
        <v>339</v>
      </c>
      <c r="D2581" s="23" t="s">
        <v>7429</v>
      </c>
      <c r="E2581" s="23" t="s">
        <v>116</v>
      </c>
      <c r="F2581" s="23">
        <v>100000042</v>
      </c>
      <c r="G2581" s="23">
        <v>18</v>
      </c>
      <c r="H2581" s="5" t="str">
        <f t="shared" si="81"/>
        <v>Kodi Lyons-FosterAston Villa</v>
      </c>
      <c r="I2581" s="23" t="s">
        <v>10947</v>
      </c>
      <c r="J2581" s="23" t="s">
        <v>339</v>
      </c>
    </row>
    <row r="2582" spans="1:10" ht="17.100000000000001">
      <c r="A2582" s="23" t="s">
        <v>11650</v>
      </c>
      <c r="B2582" s="23" t="str">
        <f t="shared" si="80"/>
        <v>Tyler Lyttle</v>
      </c>
      <c r="C2582" s="23" t="s">
        <v>339</v>
      </c>
      <c r="D2582" s="23" t="s">
        <v>7089</v>
      </c>
      <c r="E2582" s="23" t="s">
        <v>121</v>
      </c>
      <c r="F2582" s="23" t="s">
        <v>18</v>
      </c>
      <c r="G2582" s="23">
        <v>18</v>
      </c>
      <c r="H2582" s="5" t="str">
        <f t="shared" si="81"/>
        <v>Tyler LyttleBristol Rovers</v>
      </c>
      <c r="I2582" s="23" t="s">
        <v>9344</v>
      </c>
      <c r="J2582" s="23" t="s">
        <v>339</v>
      </c>
    </row>
    <row r="2583" spans="1:10" ht="17.100000000000001">
      <c r="A2583" s="23" t="s">
        <v>11651</v>
      </c>
      <c r="B2583" s="23" t="str">
        <f t="shared" si="80"/>
        <v>Nole M'Bo</v>
      </c>
      <c r="C2583" s="23" t="s">
        <v>339</v>
      </c>
      <c r="D2583" s="23" t="s">
        <v>7034</v>
      </c>
      <c r="E2583" s="23" t="s">
        <v>217</v>
      </c>
      <c r="F2583" s="23">
        <v>100000054</v>
      </c>
      <c r="G2583" s="23">
        <v>16</v>
      </c>
      <c r="H2583" s="5" t="str">
        <f t="shared" si="81"/>
        <v>Nole M'BoGillingham</v>
      </c>
      <c r="I2583" s="23" t="s">
        <v>11652</v>
      </c>
      <c r="J2583" s="23" t="s">
        <v>339</v>
      </c>
    </row>
    <row r="2584" spans="1:10" ht="17.100000000000001">
      <c r="A2584" s="23" t="s">
        <v>11653</v>
      </c>
      <c r="B2584" s="23" t="str">
        <f t="shared" si="80"/>
        <v>Angus MacDonald</v>
      </c>
      <c r="C2584" s="23" t="s">
        <v>339</v>
      </c>
      <c r="D2584" s="23" t="s">
        <v>7051</v>
      </c>
      <c r="E2584" s="23" t="s">
        <v>364</v>
      </c>
      <c r="F2584" s="23" t="s">
        <v>7081</v>
      </c>
      <c r="G2584" s="23">
        <v>22</v>
      </c>
      <c r="H2584" s="5" t="str">
        <f t="shared" si="81"/>
        <v>Angus MacDonaldTorquay</v>
      </c>
      <c r="I2584" s="23" t="s">
        <v>11654</v>
      </c>
      <c r="J2584" s="23" t="s">
        <v>339</v>
      </c>
    </row>
    <row r="2585" spans="1:10" ht="17.100000000000001">
      <c r="A2585" s="23" t="s">
        <v>11655</v>
      </c>
      <c r="B2585" s="23" t="str">
        <f t="shared" si="80"/>
        <v>Calum MacDonald</v>
      </c>
      <c r="C2585" s="23" t="s">
        <v>339</v>
      </c>
      <c r="D2585" s="23" t="s">
        <v>7170</v>
      </c>
      <c r="E2585" s="23" t="s">
        <v>275</v>
      </c>
      <c r="F2585" s="23">
        <v>100000051</v>
      </c>
      <c r="G2585" s="23">
        <v>17</v>
      </c>
      <c r="H2585" s="5" t="str">
        <f t="shared" si="81"/>
        <v>Calum MacDonaldDerby</v>
      </c>
      <c r="I2585" s="23" t="s">
        <v>11656</v>
      </c>
      <c r="J2585" s="23" t="s">
        <v>339</v>
      </c>
    </row>
    <row r="2586" spans="1:10" ht="17.100000000000001">
      <c r="A2586" s="23" t="s">
        <v>11657</v>
      </c>
      <c r="B2586" s="23" t="str">
        <f t="shared" si="80"/>
        <v>Charlie MacDonald</v>
      </c>
      <c r="C2586" s="23" t="s">
        <v>339</v>
      </c>
      <c r="D2586" s="23" t="s">
        <v>7048</v>
      </c>
      <c r="E2586" s="23" t="s">
        <v>4059</v>
      </c>
      <c r="F2586" s="23" t="s">
        <v>7081</v>
      </c>
      <c r="G2586" s="23">
        <v>34</v>
      </c>
      <c r="H2586" s="5" t="str">
        <f t="shared" si="81"/>
        <v>Charlie MacDonaldBoreham Wood</v>
      </c>
      <c r="I2586" s="23" t="s">
        <v>11658</v>
      </c>
      <c r="J2586" s="23" t="s">
        <v>339</v>
      </c>
    </row>
    <row r="2587" spans="1:10" ht="17.100000000000001">
      <c r="A2587" s="23" t="s">
        <v>11659</v>
      </c>
      <c r="B2587" s="23" t="str">
        <f t="shared" si="80"/>
        <v>Josh MacDonald</v>
      </c>
      <c r="C2587" s="23" t="s">
        <v>339</v>
      </c>
      <c r="D2587" s="23" t="s">
        <v>7153</v>
      </c>
      <c r="E2587" s="23" t="s">
        <v>1146</v>
      </c>
      <c r="F2587" s="23" t="s">
        <v>7081</v>
      </c>
      <c r="G2587" s="23">
        <v>20</v>
      </c>
      <c r="H2587" s="5" t="str">
        <f t="shared" si="81"/>
        <v>Josh MacDonaldFC Halifax</v>
      </c>
      <c r="I2587" s="23" t="s">
        <v>11660</v>
      </c>
      <c r="J2587" s="23" t="s">
        <v>339</v>
      </c>
    </row>
    <row r="2588" spans="1:10" ht="17.100000000000001">
      <c r="A2588" s="23" t="s">
        <v>11661</v>
      </c>
      <c r="B2588" s="23" t="str">
        <f t="shared" si="80"/>
        <v>Shaun MacDonald</v>
      </c>
      <c r="C2588" s="23" t="s">
        <v>339</v>
      </c>
      <c r="D2588" s="23" t="s">
        <v>166</v>
      </c>
      <c r="E2588" s="23" t="s">
        <v>253</v>
      </c>
      <c r="F2588" s="23" t="s">
        <v>7081</v>
      </c>
      <c r="G2588" s="23">
        <v>18</v>
      </c>
      <c r="H2588" s="5" t="str">
        <f t="shared" si="81"/>
        <v>Shaun MacDonaldGateshead</v>
      </c>
      <c r="I2588" s="23" t="s">
        <v>10361</v>
      </c>
      <c r="J2588" s="23" t="s">
        <v>339</v>
      </c>
    </row>
    <row r="2589" spans="1:10" ht="17.100000000000001">
      <c r="A2589" s="23" t="s">
        <v>11662</v>
      </c>
      <c r="B2589" s="23" t="str">
        <f t="shared" si="80"/>
        <v>Matt Macey</v>
      </c>
      <c r="C2589" s="23" t="s">
        <v>339</v>
      </c>
      <c r="D2589" s="23" t="s">
        <v>166</v>
      </c>
      <c r="E2589" s="23" t="s">
        <v>61</v>
      </c>
      <c r="F2589" s="23">
        <v>100000042</v>
      </c>
      <c r="G2589" s="23">
        <v>20</v>
      </c>
      <c r="H2589" s="5" t="str">
        <f t="shared" si="81"/>
        <v>Matt MaceyArsenal</v>
      </c>
      <c r="I2589" s="23" t="s">
        <v>9907</v>
      </c>
      <c r="J2589" s="23" t="s">
        <v>339</v>
      </c>
    </row>
    <row r="2590" spans="1:10" ht="17.100000000000001">
      <c r="A2590" s="23" t="s">
        <v>11663</v>
      </c>
      <c r="B2590" s="23" t="str">
        <f t="shared" si="80"/>
        <v>Dion Macfoy-Johnson</v>
      </c>
      <c r="C2590" s="23" t="s">
        <v>339</v>
      </c>
      <c r="D2590" s="23" t="s">
        <v>7034</v>
      </c>
      <c r="E2590" s="23" t="s">
        <v>17</v>
      </c>
      <c r="F2590" s="23" t="s">
        <v>18</v>
      </c>
      <c r="G2590" s="23">
        <v>17</v>
      </c>
      <c r="H2590" s="5" t="str">
        <f t="shared" si="81"/>
        <v>Dion Macfoy-JohnsonYeovil</v>
      </c>
      <c r="I2590" s="23" t="s">
        <v>7759</v>
      </c>
      <c r="J2590" s="23" t="s">
        <v>339</v>
      </c>
    </row>
    <row r="2591" spans="1:10" ht="17.100000000000001">
      <c r="A2591" s="23" t="s">
        <v>11664</v>
      </c>
      <c r="B2591" s="23" t="str">
        <f t="shared" si="80"/>
        <v>Craig MacGillivray</v>
      </c>
      <c r="C2591" s="23" t="s">
        <v>339</v>
      </c>
      <c r="D2591" s="23" t="s">
        <v>166</v>
      </c>
      <c r="E2591" s="23" t="s">
        <v>221</v>
      </c>
      <c r="F2591" s="23" t="s">
        <v>38</v>
      </c>
      <c r="G2591" s="23">
        <v>22</v>
      </c>
      <c r="H2591" s="5" t="str">
        <f t="shared" si="81"/>
        <v>Craig MacGillivrayWalsall</v>
      </c>
      <c r="I2591" s="23" t="s">
        <v>11665</v>
      </c>
      <c r="J2591" s="23" t="s">
        <v>339</v>
      </c>
    </row>
    <row r="2592" spans="1:10" ht="17.100000000000001">
      <c r="A2592" s="23" t="s">
        <v>11666</v>
      </c>
      <c r="B2592" s="23" t="str">
        <f t="shared" si="80"/>
        <v>Charlie Madden</v>
      </c>
      <c r="C2592" s="23" t="s">
        <v>339</v>
      </c>
      <c r="D2592" s="23" t="s">
        <v>7051</v>
      </c>
      <c r="E2592" s="23" t="s">
        <v>5666</v>
      </c>
      <c r="F2592" s="23" t="s">
        <v>5666</v>
      </c>
      <c r="G2592" s="23">
        <v>18</v>
      </c>
      <c r="H2592" s="5" t="str">
        <f t="shared" si="81"/>
        <v>Charlie MaddenNaN</v>
      </c>
      <c r="I2592" s="23" t="s">
        <v>8267</v>
      </c>
      <c r="J2592" s="23" t="s">
        <v>339</v>
      </c>
    </row>
    <row r="2593" spans="1:10" ht="17.100000000000001">
      <c r="A2593" s="23" t="s">
        <v>11667</v>
      </c>
      <c r="B2593" s="23" t="str">
        <f t="shared" si="80"/>
        <v>James Maddison</v>
      </c>
      <c r="C2593" s="23" t="s">
        <v>339</v>
      </c>
      <c r="D2593" s="23" t="s">
        <v>7034</v>
      </c>
      <c r="E2593" s="23" t="s">
        <v>93</v>
      </c>
      <c r="F2593" s="23">
        <v>100000043</v>
      </c>
      <c r="G2593" s="23">
        <v>18</v>
      </c>
      <c r="H2593" s="5" t="str">
        <f t="shared" si="81"/>
        <v>James MaddisonCoventry</v>
      </c>
      <c r="I2593" s="23" t="s">
        <v>10379</v>
      </c>
      <c r="J2593" s="23" t="s">
        <v>339</v>
      </c>
    </row>
    <row r="2594" spans="1:10" ht="17.100000000000001">
      <c r="A2594" s="23" t="s">
        <v>11668</v>
      </c>
      <c r="B2594" s="23" t="str">
        <f t="shared" si="80"/>
        <v>Jonny Maddison</v>
      </c>
      <c r="C2594" s="23" t="s">
        <v>339</v>
      </c>
      <c r="D2594" s="23" t="s">
        <v>166</v>
      </c>
      <c r="E2594" s="23" t="s">
        <v>357</v>
      </c>
      <c r="F2594" s="23">
        <v>100000042</v>
      </c>
      <c r="G2594" s="23">
        <v>20</v>
      </c>
      <c r="H2594" s="5" t="str">
        <f t="shared" si="81"/>
        <v>Jonny MaddisonLeicester</v>
      </c>
      <c r="I2594" s="23" t="s">
        <v>9595</v>
      </c>
      <c r="J2594" s="23" t="s">
        <v>339</v>
      </c>
    </row>
    <row r="2595" spans="1:10" ht="17.100000000000001">
      <c r="A2595" s="23" t="s">
        <v>11669</v>
      </c>
      <c r="B2595" s="23" t="str">
        <f t="shared" si="80"/>
        <v>Marcus Maddison</v>
      </c>
      <c r="C2595" s="23" t="s">
        <v>339</v>
      </c>
      <c r="D2595" s="23" t="s">
        <v>7481</v>
      </c>
      <c r="E2595" s="23" t="s">
        <v>73</v>
      </c>
      <c r="F2595" s="23" t="s">
        <v>38</v>
      </c>
      <c r="G2595" s="23">
        <v>21</v>
      </c>
      <c r="H2595" s="5" t="str">
        <f t="shared" si="81"/>
        <v>Marcus MaddisonPeterborough</v>
      </c>
      <c r="I2595" s="23" t="s">
        <v>11670</v>
      </c>
      <c r="J2595" s="23" t="s">
        <v>339</v>
      </c>
    </row>
    <row r="2596" spans="1:10" ht="17.100000000000001">
      <c r="A2596" s="23" t="s">
        <v>11671</v>
      </c>
      <c r="B2596" s="23" t="str">
        <f t="shared" si="80"/>
        <v>Ashley Maddocks</v>
      </c>
      <c r="C2596" s="23" t="s">
        <v>339</v>
      </c>
      <c r="D2596" s="23" t="s">
        <v>7283</v>
      </c>
      <c r="E2596" s="23" t="s">
        <v>221</v>
      </c>
      <c r="F2596" s="23">
        <v>100000053</v>
      </c>
      <c r="G2596" s="23">
        <v>16</v>
      </c>
      <c r="H2596" s="5" t="str">
        <f t="shared" si="81"/>
        <v>Ashley MaddocksWalsall</v>
      </c>
      <c r="I2596" s="23" t="s">
        <v>8716</v>
      </c>
      <c r="J2596" s="23" t="s">
        <v>339</v>
      </c>
    </row>
    <row r="2597" spans="1:10" ht="17.100000000000001">
      <c r="A2597" s="23" t="s">
        <v>11672</v>
      </c>
      <c r="B2597" s="23" t="str">
        <f t="shared" si="80"/>
        <v>Jacob Maddox</v>
      </c>
      <c r="C2597" s="23" t="s">
        <v>339</v>
      </c>
      <c r="D2597" s="23" t="s">
        <v>7481</v>
      </c>
      <c r="E2597" s="23" t="s">
        <v>169</v>
      </c>
      <c r="F2597" s="23">
        <v>100000051</v>
      </c>
      <c r="G2597" s="23">
        <v>16</v>
      </c>
      <c r="H2597" s="5" t="str">
        <f t="shared" si="81"/>
        <v>Jacob MaddoxChelsea</v>
      </c>
      <c r="I2597" s="23" t="s">
        <v>10851</v>
      </c>
      <c r="J2597" s="23" t="s">
        <v>339</v>
      </c>
    </row>
    <row r="2598" spans="1:10" ht="17.100000000000001">
      <c r="A2598" s="23" t="s">
        <v>11673</v>
      </c>
      <c r="B2598" s="23" t="str">
        <f t="shared" si="80"/>
        <v>Gary Madine</v>
      </c>
      <c r="C2598" s="23" t="s">
        <v>339</v>
      </c>
      <c r="D2598" s="23" t="s">
        <v>7048</v>
      </c>
      <c r="E2598" s="23" t="s">
        <v>204</v>
      </c>
      <c r="F2598" s="23" t="s">
        <v>91</v>
      </c>
      <c r="G2598" s="23">
        <v>24</v>
      </c>
      <c r="H2598" s="5" t="str">
        <f t="shared" si="81"/>
        <v>Gary MadineBolton</v>
      </c>
      <c r="I2598" s="23" t="s">
        <v>11674</v>
      </c>
      <c r="J2598" s="23" t="s">
        <v>339</v>
      </c>
    </row>
    <row r="2599" spans="1:10" ht="17.100000000000001">
      <c r="A2599" s="23" t="s">
        <v>11675</v>
      </c>
      <c r="B2599" s="23" t="str">
        <f t="shared" si="80"/>
        <v>Gus Mafuta</v>
      </c>
      <c r="C2599" s="23" t="s">
        <v>339</v>
      </c>
      <c r="D2599" s="23" t="s">
        <v>7283</v>
      </c>
      <c r="E2599" s="23" t="s">
        <v>253</v>
      </c>
      <c r="F2599" s="23" t="s">
        <v>7081</v>
      </c>
      <c r="G2599" s="23">
        <v>20</v>
      </c>
      <c r="H2599" s="5" t="str">
        <f t="shared" si="81"/>
        <v>Gus MafutaGateshead</v>
      </c>
      <c r="I2599" s="23" t="s">
        <v>11676</v>
      </c>
      <c r="J2599" s="23" t="s">
        <v>339</v>
      </c>
    </row>
    <row r="2600" spans="1:10" ht="17.100000000000001">
      <c r="A2600" s="23" t="s">
        <v>11677</v>
      </c>
      <c r="B2600" s="23" t="str">
        <f t="shared" si="80"/>
        <v>Tyler Magloire</v>
      </c>
      <c r="C2600" s="23" t="s">
        <v>339</v>
      </c>
      <c r="D2600" s="23" t="s">
        <v>7051</v>
      </c>
      <c r="E2600" s="23" t="s">
        <v>103</v>
      </c>
      <c r="F2600" s="23">
        <v>100000051</v>
      </c>
      <c r="G2600" s="23">
        <v>16</v>
      </c>
      <c r="H2600" s="5" t="str">
        <f t="shared" si="81"/>
        <v>Tyler MagloireBlackburn</v>
      </c>
      <c r="I2600" s="23" t="s">
        <v>7550</v>
      </c>
      <c r="J2600" s="23" t="s">
        <v>339</v>
      </c>
    </row>
    <row r="2601" spans="1:10" ht="17.100000000000001">
      <c r="A2601" s="23" t="s">
        <v>11678</v>
      </c>
      <c r="B2601" s="23" t="str">
        <f t="shared" si="80"/>
        <v>Lyle Magolis</v>
      </c>
      <c r="C2601" s="23" t="s">
        <v>339</v>
      </c>
      <c r="D2601" s="23" t="s">
        <v>7153</v>
      </c>
      <c r="E2601" s="23" t="s">
        <v>5666</v>
      </c>
      <c r="F2601" s="23" t="s">
        <v>5666</v>
      </c>
      <c r="G2601" s="23">
        <v>18</v>
      </c>
      <c r="H2601" s="5" t="str">
        <f t="shared" si="81"/>
        <v>Lyle MagolisNaN</v>
      </c>
      <c r="I2601" s="23" t="s">
        <v>11679</v>
      </c>
      <c r="J2601" s="23" t="s">
        <v>339</v>
      </c>
    </row>
    <row r="2602" spans="1:10" ht="17.100000000000001">
      <c r="A2602" s="23" t="s">
        <v>11680</v>
      </c>
      <c r="B2602" s="23" t="str">
        <f t="shared" si="80"/>
        <v>Jordan Maguire-Drew</v>
      </c>
      <c r="C2602" s="23" t="s">
        <v>339</v>
      </c>
      <c r="D2602" s="23" t="s">
        <v>7124</v>
      </c>
      <c r="E2602" s="23" t="s">
        <v>229</v>
      </c>
      <c r="F2602" s="23">
        <v>100000042</v>
      </c>
      <c r="G2602" s="23">
        <v>17</v>
      </c>
      <c r="H2602" s="5" t="str">
        <f t="shared" si="81"/>
        <v>Jordan Maguire-DrewBrighton</v>
      </c>
      <c r="I2602" s="23" t="s">
        <v>8899</v>
      </c>
      <c r="J2602" s="23" t="s">
        <v>339</v>
      </c>
    </row>
    <row r="2603" spans="1:10" ht="17.100000000000001">
      <c r="A2603" s="23" t="s">
        <v>11681</v>
      </c>
      <c r="B2603" s="23" t="str">
        <f t="shared" si="80"/>
        <v>Harry Maguire</v>
      </c>
      <c r="C2603" s="23" t="s">
        <v>339</v>
      </c>
      <c r="D2603" s="23" t="s">
        <v>7051</v>
      </c>
      <c r="E2603" s="23" t="s">
        <v>154</v>
      </c>
      <c r="F2603" s="23" t="s">
        <v>91</v>
      </c>
      <c r="G2603" s="23">
        <v>22</v>
      </c>
      <c r="H2603" s="5" t="str">
        <f t="shared" si="81"/>
        <v>Harry MaguireHull</v>
      </c>
      <c r="I2603" s="23" t="s">
        <v>11682</v>
      </c>
      <c r="J2603" s="23" t="s">
        <v>339</v>
      </c>
    </row>
    <row r="2604" spans="1:10" ht="17.100000000000001">
      <c r="A2604" s="23" t="s">
        <v>11683</v>
      </c>
      <c r="B2604" s="23" t="str">
        <f t="shared" si="80"/>
        <v>Joe Maguire</v>
      </c>
      <c r="C2604" s="23" t="s">
        <v>339</v>
      </c>
      <c r="D2604" s="23" t="s">
        <v>7059</v>
      </c>
      <c r="E2604" s="23" t="s">
        <v>57</v>
      </c>
      <c r="F2604" s="23">
        <v>100000042</v>
      </c>
      <c r="G2604" s="23">
        <v>19</v>
      </c>
      <c r="H2604" s="5" t="str">
        <f t="shared" si="81"/>
        <v>Joe MaguireLiverpool</v>
      </c>
      <c r="I2604" s="23" t="s">
        <v>11007</v>
      </c>
      <c r="J2604" s="23" t="s">
        <v>339</v>
      </c>
    </row>
    <row r="2605" spans="1:10" ht="17.100000000000001">
      <c r="A2605" s="23" t="s">
        <v>11684</v>
      </c>
      <c r="B2605" s="23" t="str">
        <f t="shared" si="80"/>
        <v>Laurence Maguire</v>
      </c>
      <c r="C2605" s="23" t="s">
        <v>339</v>
      </c>
      <c r="D2605" s="23" t="s">
        <v>7303</v>
      </c>
      <c r="E2605" s="23" t="s">
        <v>37</v>
      </c>
      <c r="F2605" s="23">
        <v>100000044</v>
      </c>
      <c r="G2605" s="23">
        <v>18</v>
      </c>
      <c r="H2605" s="5" t="str">
        <f t="shared" si="81"/>
        <v>Laurence MaguireChesterfield</v>
      </c>
      <c r="I2605" s="23" t="s">
        <v>11685</v>
      </c>
      <c r="J2605" s="23" t="s">
        <v>339</v>
      </c>
    </row>
    <row r="2606" spans="1:10" ht="17.100000000000001">
      <c r="A2606" s="23" t="s">
        <v>11686</v>
      </c>
      <c r="B2606" s="23" t="str">
        <f t="shared" si="80"/>
        <v>Leeroy Maguraushe</v>
      </c>
      <c r="C2606" s="23" t="s">
        <v>339</v>
      </c>
      <c r="D2606" s="23" t="s">
        <v>7153</v>
      </c>
      <c r="E2606" s="23" t="s">
        <v>5666</v>
      </c>
      <c r="F2606" s="23" t="s">
        <v>5666</v>
      </c>
      <c r="G2606" s="23">
        <v>19</v>
      </c>
      <c r="H2606" s="5" t="str">
        <f t="shared" si="81"/>
        <v>Leeroy MagurausheNaN</v>
      </c>
      <c r="I2606" s="23" t="s">
        <v>7605</v>
      </c>
      <c r="J2606" s="23" t="s">
        <v>339</v>
      </c>
    </row>
    <row r="2607" spans="1:10" ht="17.100000000000001">
      <c r="A2607" s="23" t="s">
        <v>11687</v>
      </c>
      <c r="B2607" s="23" t="str">
        <f t="shared" si="80"/>
        <v>Niall Maher</v>
      </c>
      <c r="C2607" s="23" t="s">
        <v>339</v>
      </c>
      <c r="D2607" s="23" t="s">
        <v>166</v>
      </c>
      <c r="E2607" s="23" t="s">
        <v>27</v>
      </c>
      <c r="F2607" s="23">
        <v>100000056</v>
      </c>
      <c r="G2607" s="23">
        <v>16</v>
      </c>
      <c r="H2607" s="5" t="str">
        <f t="shared" si="81"/>
        <v>Niall MaherMorecambe</v>
      </c>
      <c r="I2607" s="23" t="s">
        <v>8906</v>
      </c>
      <c r="J2607" s="23" t="s">
        <v>339</v>
      </c>
    </row>
    <row r="2608" spans="1:10" ht="17.100000000000001">
      <c r="A2608" s="23" t="s">
        <v>11687</v>
      </c>
      <c r="B2608" s="23" t="str">
        <f t="shared" si="80"/>
        <v>Niall Maher</v>
      </c>
      <c r="C2608" s="23" t="s">
        <v>339</v>
      </c>
      <c r="D2608" s="23" t="s">
        <v>7170</v>
      </c>
      <c r="E2608" s="23" t="s">
        <v>204</v>
      </c>
      <c r="F2608" s="23">
        <v>100000043</v>
      </c>
      <c r="G2608" s="23">
        <v>19</v>
      </c>
      <c r="H2608" s="5" t="str">
        <f t="shared" si="81"/>
        <v>Niall MaherBolton</v>
      </c>
      <c r="I2608" s="23" t="s">
        <v>11688</v>
      </c>
      <c r="J2608" s="23" t="s">
        <v>339</v>
      </c>
    </row>
    <row r="2609" spans="1:10" ht="17.100000000000001">
      <c r="A2609" s="23" t="s">
        <v>11689</v>
      </c>
      <c r="B2609" s="23" t="str">
        <f t="shared" si="80"/>
        <v>Connor Mahoney</v>
      </c>
      <c r="C2609" s="23" t="s">
        <v>339</v>
      </c>
      <c r="D2609" s="23" t="s">
        <v>7398</v>
      </c>
      <c r="E2609" s="23" t="s">
        <v>103</v>
      </c>
      <c r="F2609" s="23" t="s">
        <v>91</v>
      </c>
      <c r="G2609" s="23">
        <v>18</v>
      </c>
      <c r="H2609" s="5" t="str">
        <f t="shared" si="81"/>
        <v>Connor MahoneyBlackburn</v>
      </c>
      <c r="I2609" s="23" t="s">
        <v>8318</v>
      </c>
      <c r="J2609" s="23" t="s">
        <v>339</v>
      </c>
    </row>
    <row r="2610" spans="1:10" ht="17.100000000000001">
      <c r="A2610" s="23" t="s">
        <v>11690</v>
      </c>
      <c r="B2610" s="23" t="str">
        <f t="shared" si="80"/>
        <v>Curtis Main</v>
      </c>
      <c r="C2610" s="23" t="s">
        <v>339</v>
      </c>
      <c r="D2610" s="23" t="s">
        <v>7048</v>
      </c>
      <c r="E2610" s="23" t="s">
        <v>455</v>
      </c>
      <c r="F2610" s="23" t="s">
        <v>38</v>
      </c>
      <c r="G2610" s="23">
        <v>23</v>
      </c>
      <c r="H2610" s="5" t="str">
        <f t="shared" si="81"/>
        <v>Curtis MainDoncaster</v>
      </c>
      <c r="I2610" s="23" t="s">
        <v>11691</v>
      </c>
      <c r="J2610" s="23" t="s">
        <v>339</v>
      </c>
    </row>
    <row r="2611" spans="1:10" ht="17.100000000000001">
      <c r="A2611" s="23" t="s">
        <v>11692</v>
      </c>
      <c r="B2611" s="23" t="str">
        <f t="shared" si="80"/>
        <v>Ainsley Maitland-Niles</v>
      </c>
      <c r="C2611" s="23" t="s">
        <v>339</v>
      </c>
      <c r="D2611" s="23" t="s">
        <v>7272</v>
      </c>
      <c r="E2611" s="23" t="s">
        <v>159</v>
      </c>
      <c r="F2611" s="23" t="s">
        <v>91</v>
      </c>
      <c r="G2611" s="23">
        <v>17</v>
      </c>
      <c r="H2611" s="5" t="str">
        <f t="shared" si="81"/>
        <v>Ainsley Maitland-NilesIpswich</v>
      </c>
      <c r="I2611" s="23" t="s">
        <v>11693</v>
      </c>
      <c r="J2611" s="23" t="s">
        <v>339</v>
      </c>
    </row>
    <row r="2612" spans="1:10" ht="17.100000000000001">
      <c r="A2612" s="23" t="s">
        <v>11694</v>
      </c>
      <c r="B2612" s="23" t="str">
        <f t="shared" si="80"/>
        <v>Joshua Maja</v>
      </c>
      <c r="C2612" s="23" t="s">
        <v>339</v>
      </c>
      <c r="D2612" s="23" t="s">
        <v>7048</v>
      </c>
      <c r="E2612" s="23" t="s">
        <v>669</v>
      </c>
      <c r="F2612" s="23">
        <v>100000051</v>
      </c>
      <c r="G2612" s="23">
        <v>17</v>
      </c>
      <c r="H2612" s="5" t="str">
        <f t="shared" si="81"/>
        <v>Joshua MajaSunderland</v>
      </c>
      <c r="I2612" s="23" t="s">
        <v>8453</v>
      </c>
      <c r="J2612" s="23" t="s">
        <v>339</v>
      </c>
    </row>
    <row r="2613" spans="1:10" ht="17.100000000000001">
      <c r="A2613" s="23" t="s">
        <v>11695</v>
      </c>
      <c r="B2613" s="23" t="str">
        <f t="shared" si="80"/>
        <v>Nassem Majeed</v>
      </c>
      <c r="C2613" s="23" t="s">
        <v>7468</v>
      </c>
      <c r="D2613" s="23" t="s">
        <v>7039</v>
      </c>
      <c r="E2613" s="23" t="s">
        <v>5666</v>
      </c>
      <c r="F2613" s="23" t="s">
        <v>5666</v>
      </c>
      <c r="G2613" s="23">
        <v>19</v>
      </c>
      <c r="H2613" s="5" t="str">
        <f t="shared" si="81"/>
        <v>Nassem MajeedNaN</v>
      </c>
      <c r="I2613" s="23" t="s">
        <v>11266</v>
      </c>
      <c r="J2613" s="23" t="s">
        <v>339</v>
      </c>
    </row>
    <row r="2614" spans="1:10" ht="17.100000000000001">
      <c r="A2614" s="23" t="s">
        <v>11696</v>
      </c>
      <c r="B2614" s="23" t="str">
        <f t="shared" si="80"/>
        <v>Moses Makasi</v>
      </c>
      <c r="C2614" s="23" t="s">
        <v>7113</v>
      </c>
      <c r="D2614" s="23" t="s">
        <v>212</v>
      </c>
      <c r="E2614" s="23" t="s">
        <v>127</v>
      </c>
      <c r="F2614" s="23">
        <v>100000042</v>
      </c>
      <c r="G2614" s="23">
        <v>19</v>
      </c>
      <c r="H2614" s="5" t="str">
        <f t="shared" si="81"/>
        <v>Moses MakasiWest Ham</v>
      </c>
      <c r="I2614" s="23" t="s">
        <v>11697</v>
      </c>
      <c r="J2614" s="23" t="s">
        <v>339</v>
      </c>
    </row>
    <row r="2615" spans="1:10" ht="17.100000000000001">
      <c r="A2615" s="23" t="s">
        <v>11698</v>
      </c>
      <c r="B2615" s="23" t="str">
        <f t="shared" si="80"/>
        <v>Matty Makinson</v>
      </c>
      <c r="C2615" s="23" t="s">
        <v>339</v>
      </c>
      <c r="D2615" s="23" t="s">
        <v>7462</v>
      </c>
      <c r="E2615" s="23" t="s">
        <v>103</v>
      </c>
      <c r="F2615" s="23">
        <v>100000051</v>
      </c>
      <c r="G2615" s="23">
        <v>16</v>
      </c>
      <c r="H2615" s="5" t="str">
        <f t="shared" si="81"/>
        <v>Matty MakinsonBlackburn</v>
      </c>
      <c r="I2615" s="23" t="s">
        <v>8112</v>
      </c>
      <c r="J2615" s="23" t="s">
        <v>339</v>
      </c>
    </row>
    <row r="2616" spans="1:10" ht="17.100000000000001">
      <c r="A2616" s="23" t="s">
        <v>11699</v>
      </c>
      <c r="B2616" s="23" t="str">
        <f t="shared" si="80"/>
        <v>Adam Male</v>
      </c>
      <c r="C2616" s="23" t="s">
        <v>339</v>
      </c>
      <c r="D2616" s="23" t="s">
        <v>7303</v>
      </c>
      <c r="E2616" s="23" t="s">
        <v>187</v>
      </c>
      <c r="F2616" s="23">
        <v>100000055</v>
      </c>
      <c r="G2616" s="23">
        <v>17</v>
      </c>
      <c r="H2616" s="5" t="str">
        <f t="shared" si="81"/>
        <v>Adam MaleHartlepool</v>
      </c>
      <c r="I2616" s="23" t="s">
        <v>11700</v>
      </c>
      <c r="J2616" s="23" t="s">
        <v>339</v>
      </c>
    </row>
    <row r="2617" spans="1:10" ht="17.100000000000001">
      <c r="A2617" s="23" t="s">
        <v>11701</v>
      </c>
      <c r="B2617" s="23" t="str">
        <f t="shared" si="80"/>
        <v>Luke Mallet</v>
      </c>
      <c r="C2617" s="23" t="s">
        <v>339</v>
      </c>
      <c r="D2617" s="23" t="s">
        <v>7272</v>
      </c>
      <c r="E2617" s="23" t="s">
        <v>1177</v>
      </c>
      <c r="F2617" s="23">
        <v>100000053</v>
      </c>
      <c r="G2617" s="23">
        <v>17</v>
      </c>
      <c r="H2617" s="5" t="str">
        <f t="shared" si="81"/>
        <v>Luke MalletBraintree</v>
      </c>
      <c r="I2617" s="23" t="s">
        <v>11702</v>
      </c>
      <c r="J2617" s="23" t="s">
        <v>339</v>
      </c>
    </row>
    <row r="2618" spans="1:10" ht="17.100000000000001">
      <c r="A2618" s="23" t="s">
        <v>11703</v>
      </c>
      <c r="B2618" s="23" t="str">
        <f t="shared" si="80"/>
        <v>Scott Malone</v>
      </c>
      <c r="C2618" s="23" t="s">
        <v>339</v>
      </c>
      <c r="D2618" s="23" t="s">
        <v>7160</v>
      </c>
      <c r="E2618" s="23" t="s">
        <v>762</v>
      </c>
      <c r="F2618" s="23" t="s">
        <v>91</v>
      </c>
      <c r="G2618" s="23">
        <v>24</v>
      </c>
      <c r="H2618" s="5" t="str">
        <f t="shared" si="81"/>
        <v>Scott MaloneCardiff</v>
      </c>
      <c r="I2618" s="23" t="s">
        <v>11704</v>
      </c>
      <c r="J2618" s="23" t="s">
        <v>339</v>
      </c>
    </row>
    <row r="2619" spans="1:10" ht="17.100000000000001">
      <c r="A2619" s="23" t="s">
        <v>11705</v>
      </c>
      <c r="B2619" s="23" t="str">
        <f t="shared" si="80"/>
        <v>Taylor Maloney</v>
      </c>
      <c r="C2619" s="23" t="s">
        <v>339</v>
      </c>
      <c r="D2619" s="23" t="s">
        <v>212</v>
      </c>
      <c r="E2619" s="23" t="s">
        <v>517</v>
      </c>
      <c r="F2619" s="23">
        <v>100000052</v>
      </c>
      <c r="G2619" s="23">
        <v>16</v>
      </c>
      <c r="H2619" s="5" t="str">
        <f t="shared" si="81"/>
        <v>Taylor MaloneyCharlton</v>
      </c>
      <c r="I2619" s="23" t="s">
        <v>9458</v>
      </c>
      <c r="J2619" s="23" t="s">
        <v>339</v>
      </c>
    </row>
    <row r="2620" spans="1:10" ht="17.100000000000001">
      <c r="A2620" s="23" t="s">
        <v>11706</v>
      </c>
      <c r="B2620" s="23" t="str">
        <f t="shared" si="80"/>
        <v>Jay Malpas</v>
      </c>
      <c r="C2620" s="23" t="s">
        <v>339</v>
      </c>
      <c r="D2620" s="23" t="s">
        <v>7042</v>
      </c>
      <c r="E2620" s="23" t="s">
        <v>121</v>
      </c>
      <c r="F2620" s="23" t="s">
        <v>7090</v>
      </c>
      <c r="G2620" s="23">
        <v>18</v>
      </c>
      <c r="H2620" s="5" t="str">
        <f t="shared" si="81"/>
        <v>Jay MalpasBristol Rovers</v>
      </c>
      <c r="I2620" s="23" t="s">
        <v>10052</v>
      </c>
      <c r="J2620" s="23" t="s">
        <v>339</v>
      </c>
    </row>
    <row r="2621" spans="1:10" ht="17.100000000000001">
      <c r="A2621" s="23" t="s">
        <v>11707</v>
      </c>
      <c r="B2621" s="23" t="str">
        <f t="shared" si="80"/>
        <v>Michael Mancienne</v>
      </c>
      <c r="C2621" s="23" t="s">
        <v>11708</v>
      </c>
      <c r="D2621" s="23" t="s">
        <v>7051</v>
      </c>
      <c r="E2621" s="23" t="s">
        <v>332</v>
      </c>
      <c r="F2621" s="23" t="s">
        <v>91</v>
      </c>
      <c r="G2621" s="23">
        <v>27</v>
      </c>
      <c r="H2621" s="5" t="str">
        <f t="shared" si="81"/>
        <v>Michael MancienneNottm Forest</v>
      </c>
      <c r="I2621" s="23" t="s">
        <v>11709</v>
      </c>
      <c r="J2621" s="23" t="s">
        <v>339</v>
      </c>
    </row>
    <row r="2622" spans="1:10" ht="17.100000000000001">
      <c r="A2622" s="23" t="s">
        <v>11710</v>
      </c>
      <c r="B2622" s="23" t="str">
        <f t="shared" si="80"/>
        <v>Ryan Manderson</v>
      </c>
      <c r="C2622" s="23" t="s">
        <v>339</v>
      </c>
      <c r="D2622" s="23" t="s">
        <v>11711</v>
      </c>
      <c r="E2622" s="23" t="s">
        <v>5666</v>
      </c>
      <c r="F2622" s="23" t="s">
        <v>5666</v>
      </c>
      <c r="G2622" s="23">
        <v>19</v>
      </c>
      <c r="H2622" s="5" t="str">
        <f t="shared" si="81"/>
        <v>Ryan MandersonNaN</v>
      </c>
      <c r="I2622" s="23" t="s">
        <v>11712</v>
      </c>
      <c r="J2622" s="23" t="s">
        <v>339</v>
      </c>
    </row>
    <row r="2623" spans="1:10" ht="17.100000000000001">
      <c r="A2623" s="23" t="s">
        <v>11713</v>
      </c>
      <c r="B2623" s="23" t="str">
        <f t="shared" si="80"/>
        <v>Liam Mandeville</v>
      </c>
      <c r="C2623" s="23" t="s">
        <v>339</v>
      </c>
      <c r="D2623" s="23" t="s">
        <v>7048</v>
      </c>
      <c r="E2623" s="23" t="s">
        <v>455</v>
      </c>
      <c r="F2623" s="23" t="s">
        <v>38</v>
      </c>
      <c r="G2623" s="23">
        <v>18</v>
      </c>
      <c r="H2623" s="5" t="str">
        <f t="shared" si="81"/>
        <v>Liam MandevilleDoncaster</v>
      </c>
      <c r="I2623" s="23" t="s">
        <v>11714</v>
      </c>
      <c r="J2623" s="23" t="s">
        <v>339</v>
      </c>
    </row>
    <row r="2624" spans="1:10" ht="17.100000000000001">
      <c r="A2624" s="23" t="s">
        <v>11715</v>
      </c>
      <c r="B2624" s="23" t="str">
        <f t="shared" si="80"/>
        <v>Andy Mangan</v>
      </c>
      <c r="C2624" s="23" t="s">
        <v>339</v>
      </c>
      <c r="D2624" s="23" t="s">
        <v>7048</v>
      </c>
      <c r="E2624" s="23" t="s">
        <v>1243</v>
      </c>
      <c r="F2624" s="23" t="s">
        <v>7081</v>
      </c>
      <c r="G2624" s="23">
        <v>28</v>
      </c>
      <c r="H2624" s="5" t="str">
        <f t="shared" si="81"/>
        <v>Andy ManganTranmere</v>
      </c>
      <c r="I2624" s="23" t="s">
        <v>11716</v>
      </c>
      <c r="J2624" s="23" t="s">
        <v>339</v>
      </c>
    </row>
    <row r="2625" spans="1:10" ht="17.100000000000001">
      <c r="A2625" s="23" t="s">
        <v>11717</v>
      </c>
      <c r="B2625" s="23" t="str">
        <f t="shared" si="80"/>
        <v>Yankuba Manneh</v>
      </c>
      <c r="C2625" s="23" t="s">
        <v>339</v>
      </c>
      <c r="D2625" s="23" t="s">
        <v>7042</v>
      </c>
      <c r="E2625" s="23" t="s">
        <v>32</v>
      </c>
      <c r="F2625" s="23">
        <v>100000053</v>
      </c>
      <c r="G2625" s="23">
        <v>17</v>
      </c>
      <c r="H2625" s="5" t="str">
        <f t="shared" si="81"/>
        <v>Yankuba MannehMansfield</v>
      </c>
      <c r="I2625" s="23" t="s">
        <v>10710</v>
      </c>
      <c r="J2625" s="23" t="s">
        <v>339</v>
      </c>
    </row>
    <row r="2626" spans="1:10" ht="17.100000000000001">
      <c r="A2626" s="23" t="s">
        <v>11718</v>
      </c>
      <c r="B2626" s="23" t="str">
        <f t="shared" ref="B2626:B2689" si="82">MID(A2626 &amp; " " &amp; A2626, FIND(", ", A2626) + 2, LEN(A2626) - FIND(", ", A2626) - 1) &amp; " " &amp; LEFT(A2626, FIND(", ", A2626) - 1)</f>
        <v>Will Mannion</v>
      </c>
      <c r="C2626" s="23" t="s">
        <v>339</v>
      </c>
      <c r="D2626" s="23" t="s">
        <v>166</v>
      </c>
      <c r="E2626" s="23" t="s">
        <v>79</v>
      </c>
      <c r="F2626" s="23">
        <v>100000045</v>
      </c>
      <c r="G2626" s="23">
        <v>17</v>
      </c>
      <c r="H2626" s="5" t="str">
        <f t="shared" ref="H2626:H2689" si="83">B2626 &amp; E2626</f>
        <v>Will MannionAFC Wimbledon</v>
      </c>
      <c r="I2626" s="23" t="s">
        <v>11719</v>
      </c>
      <c r="J2626" s="23" t="s">
        <v>339</v>
      </c>
    </row>
    <row r="2627" spans="1:10" ht="17.100000000000001">
      <c r="A2627" s="23" t="s">
        <v>11720</v>
      </c>
      <c r="B2627" s="23" t="str">
        <f t="shared" si="82"/>
        <v>Lee Mansell</v>
      </c>
      <c r="C2627" s="23" t="s">
        <v>339</v>
      </c>
      <c r="D2627" s="23" t="s">
        <v>8662</v>
      </c>
      <c r="E2627" s="23" t="s">
        <v>121</v>
      </c>
      <c r="F2627" s="23" t="s">
        <v>18</v>
      </c>
      <c r="G2627" s="23">
        <v>32</v>
      </c>
      <c r="H2627" s="5" t="str">
        <f t="shared" si="83"/>
        <v>Lee MansellBristol Rovers</v>
      </c>
      <c r="I2627" s="23" t="s">
        <v>11721</v>
      </c>
      <c r="J2627" s="23" t="s">
        <v>339</v>
      </c>
    </row>
    <row r="2628" spans="1:10" ht="17.100000000000001">
      <c r="A2628" s="23" t="s">
        <v>11722</v>
      </c>
      <c r="B2628" s="23" t="str">
        <f t="shared" si="82"/>
        <v>Lewis Mansell</v>
      </c>
      <c r="C2628" s="23" t="s">
        <v>7912</v>
      </c>
      <c r="D2628" s="23" t="s">
        <v>7124</v>
      </c>
      <c r="E2628" s="23" t="s">
        <v>103</v>
      </c>
      <c r="F2628" s="23">
        <v>100000042</v>
      </c>
      <c r="G2628" s="23">
        <v>17</v>
      </c>
      <c r="H2628" s="5" t="str">
        <f t="shared" si="83"/>
        <v>Lewis MansellBlackburn</v>
      </c>
      <c r="I2628" s="23" t="s">
        <v>7325</v>
      </c>
      <c r="J2628" s="23" t="s">
        <v>339</v>
      </c>
    </row>
    <row r="2629" spans="1:10" ht="17.100000000000001">
      <c r="A2629" s="23" t="s">
        <v>11723</v>
      </c>
      <c r="B2629" s="23" t="str">
        <f t="shared" si="82"/>
        <v>Kallum Mantack</v>
      </c>
      <c r="C2629" s="23" t="s">
        <v>339</v>
      </c>
      <c r="D2629" s="23" t="s">
        <v>7153</v>
      </c>
      <c r="E2629" s="23" t="s">
        <v>234</v>
      </c>
      <c r="F2629" s="23">
        <v>100000047</v>
      </c>
      <c r="G2629" s="23">
        <v>17</v>
      </c>
      <c r="H2629" s="5" t="str">
        <f t="shared" si="83"/>
        <v>Kallum MantackOldham</v>
      </c>
      <c r="I2629" s="23" t="s">
        <v>8463</v>
      </c>
      <c r="J2629" s="23" t="s">
        <v>339</v>
      </c>
    </row>
    <row r="2630" spans="1:10" ht="17.100000000000001">
      <c r="A2630" s="23" t="s">
        <v>11724</v>
      </c>
      <c r="B2630" s="23" t="str">
        <f t="shared" si="82"/>
        <v>Sam Mantom</v>
      </c>
      <c r="C2630" s="23" t="s">
        <v>339</v>
      </c>
      <c r="D2630" s="23" t="s">
        <v>7042</v>
      </c>
      <c r="E2630" s="23" t="s">
        <v>221</v>
      </c>
      <c r="F2630" s="23" t="s">
        <v>38</v>
      </c>
      <c r="G2630" s="23">
        <v>23</v>
      </c>
      <c r="H2630" s="5" t="str">
        <f t="shared" si="83"/>
        <v>Sam MantomWalsall</v>
      </c>
      <c r="I2630" s="23" t="s">
        <v>10251</v>
      </c>
      <c r="J2630" s="23" t="s">
        <v>339</v>
      </c>
    </row>
    <row r="2631" spans="1:10" ht="17.100000000000001">
      <c r="A2631" s="23" t="s">
        <v>11725</v>
      </c>
      <c r="B2631" s="23" t="str">
        <f t="shared" si="82"/>
        <v>Dagry Mantsounga</v>
      </c>
      <c r="C2631" s="23" t="s">
        <v>339</v>
      </c>
      <c r="D2631" s="23" t="s">
        <v>7042</v>
      </c>
      <c r="E2631" s="23" t="s">
        <v>93</v>
      </c>
      <c r="F2631" s="23">
        <v>100000052</v>
      </c>
      <c r="G2631" s="23">
        <v>16</v>
      </c>
      <c r="H2631" s="5" t="str">
        <f t="shared" si="83"/>
        <v>Dagry MantsoungaCoventry</v>
      </c>
      <c r="I2631" s="23" t="s">
        <v>8580</v>
      </c>
      <c r="J2631" s="23" t="s">
        <v>339</v>
      </c>
    </row>
    <row r="2632" spans="1:10" ht="17.100000000000001">
      <c r="A2632" s="23" t="s">
        <v>11726</v>
      </c>
      <c r="B2632" s="23" t="str">
        <f t="shared" si="82"/>
        <v>Solly March</v>
      </c>
      <c r="C2632" s="23" t="s">
        <v>339</v>
      </c>
      <c r="D2632" s="23" t="s">
        <v>7481</v>
      </c>
      <c r="E2632" s="23" t="s">
        <v>229</v>
      </c>
      <c r="F2632" s="23" t="s">
        <v>91</v>
      </c>
      <c r="G2632" s="23">
        <v>20</v>
      </c>
      <c r="H2632" s="5" t="str">
        <f t="shared" si="83"/>
        <v>Solly MarchBrighton</v>
      </c>
      <c r="I2632" s="23" t="s">
        <v>11727</v>
      </c>
      <c r="J2632" s="23" t="s">
        <v>339</v>
      </c>
    </row>
    <row r="2633" spans="1:10" ht="17.100000000000001">
      <c r="A2633" s="23" t="s">
        <v>11728</v>
      </c>
      <c r="B2633" s="23" t="str">
        <f t="shared" si="82"/>
        <v>George Marchant</v>
      </c>
      <c r="C2633" s="23" t="s">
        <v>339</v>
      </c>
      <c r="D2633" s="23" t="s">
        <v>7462</v>
      </c>
      <c r="E2633" s="23" t="s">
        <v>79</v>
      </c>
      <c r="F2633" s="23">
        <v>100000054</v>
      </c>
      <c r="G2633" s="23">
        <v>16</v>
      </c>
      <c r="H2633" s="5" t="str">
        <f t="shared" si="83"/>
        <v>George MarchantAFC Wimbledon</v>
      </c>
      <c r="I2633" s="23" t="s">
        <v>10127</v>
      </c>
      <c r="J2633" s="23" t="s">
        <v>339</v>
      </c>
    </row>
    <row r="2634" spans="1:10" ht="17.100000000000001">
      <c r="A2634" s="23" t="s">
        <v>11729</v>
      </c>
      <c r="B2634" s="23" t="str">
        <f t="shared" si="82"/>
        <v>Johnny Margetts</v>
      </c>
      <c r="C2634" s="23" t="s">
        <v>339</v>
      </c>
      <c r="D2634" s="23" t="s">
        <v>7048</v>
      </c>
      <c r="E2634" s="23" t="s">
        <v>1243</v>
      </c>
      <c r="F2634" s="23" t="s">
        <v>7081</v>
      </c>
      <c r="G2634" s="23">
        <v>21</v>
      </c>
      <c r="H2634" s="5" t="str">
        <f t="shared" si="83"/>
        <v>Johnny MargettsTranmere</v>
      </c>
      <c r="I2634" s="23" t="s">
        <v>11730</v>
      </c>
      <c r="J2634" s="23" t="s">
        <v>339</v>
      </c>
    </row>
    <row r="2635" spans="1:10" ht="17.100000000000001">
      <c r="A2635" s="23" t="s">
        <v>11731</v>
      </c>
      <c r="B2635" s="23" t="str">
        <f t="shared" si="82"/>
        <v>George Maris</v>
      </c>
      <c r="C2635" s="23" t="s">
        <v>339</v>
      </c>
      <c r="D2635" s="23" t="s">
        <v>7048</v>
      </c>
      <c r="E2635" s="23" t="s">
        <v>376</v>
      </c>
      <c r="F2635" s="23">
        <v>100000043</v>
      </c>
      <c r="G2635" s="23">
        <v>19</v>
      </c>
      <c r="H2635" s="5" t="str">
        <f t="shared" si="83"/>
        <v>George MarisBarnsley</v>
      </c>
      <c r="I2635" s="23" t="s">
        <v>11732</v>
      </c>
      <c r="J2635" s="23" t="s">
        <v>339</v>
      </c>
    </row>
    <row r="2636" spans="1:10" ht="17.100000000000001">
      <c r="A2636" s="23" t="s">
        <v>11733</v>
      </c>
      <c r="B2636" s="23" t="str">
        <f t="shared" si="82"/>
        <v>Nathan Marks</v>
      </c>
      <c r="C2636" s="23" t="s">
        <v>339</v>
      </c>
      <c r="D2636" s="23" t="s">
        <v>10248</v>
      </c>
      <c r="E2636" s="23" t="s">
        <v>86</v>
      </c>
      <c r="F2636" s="23" t="s">
        <v>7090</v>
      </c>
      <c r="G2636" s="23">
        <v>17</v>
      </c>
      <c r="H2636" s="5" t="str">
        <f t="shared" si="83"/>
        <v>Nathan MarksSwindon</v>
      </c>
      <c r="I2636" s="23" t="s">
        <v>9273</v>
      </c>
      <c r="J2636" s="23" t="s">
        <v>339</v>
      </c>
    </row>
    <row r="2637" spans="1:10" ht="17.100000000000001">
      <c r="A2637" s="23" t="s">
        <v>11734</v>
      </c>
      <c r="B2637" s="23" t="str">
        <f t="shared" si="82"/>
        <v>Sean Marks</v>
      </c>
      <c r="C2637" s="23" t="s">
        <v>339</v>
      </c>
      <c r="D2637" s="23" t="s">
        <v>7048</v>
      </c>
      <c r="E2637" s="23" t="s">
        <v>1177</v>
      </c>
      <c r="F2637" s="23" t="s">
        <v>7081</v>
      </c>
      <c r="G2637" s="23">
        <v>29</v>
      </c>
      <c r="H2637" s="5" t="str">
        <f t="shared" si="83"/>
        <v>Sean MarksBraintree</v>
      </c>
      <c r="I2637" s="23" t="s">
        <v>11735</v>
      </c>
      <c r="J2637" s="23" t="s">
        <v>339</v>
      </c>
    </row>
    <row r="2638" spans="1:10" ht="17.100000000000001">
      <c r="A2638" s="23" t="s">
        <v>11736</v>
      </c>
      <c r="B2638" s="23" t="str">
        <f t="shared" si="82"/>
        <v>Ben Marlow</v>
      </c>
      <c r="C2638" s="23" t="s">
        <v>339</v>
      </c>
      <c r="D2638" s="23" t="s">
        <v>7042</v>
      </c>
      <c r="E2638" s="23" t="s">
        <v>5666</v>
      </c>
      <c r="F2638" s="23" t="s">
        <v>5666</v>
      </c>
      <c r="G2638" s="23">
        <v>19</v>
      </c>
      <c r="H2638" s="5" t="str">
        <f t="shared" si="83"/>
        <v>Ben MarlowNaN</v>
      </c>
      <c r="I2638" s="23" t="s">
        <v>7612</v>
      </c>
      <c r="J2638" s="23" t="s">
        <v>339</v>
      </c>
    </row>
    <row r="2639" spans="1:10" ht="17.100000000000001">
      <c r="A2639" s="23" t="s">
        <v>11737</v>
      </c>
      <c r="B2639" s="23" t="str">
        <f t="shared" si="82"/>
        <v>Dean Marney</v>
      </c>
      <c r="C2639" s="23" t="s">
        <v>339</v>
      </c>
      <c r="D2639" s="23" t="s">
        <v>7042</v>
      </c>
      <c r="E2639" s="23" t="s">
        <v>107</v>
      </c>
      <c r="F2639" s="23" t="s">
        <v>91</v>
      </c>
      <c r="G2639" s="23">
        <v>31</v>
      </c>
      <c r="H2639" s="5" t="str">
        <f t="shared" si="83"/>
        <v>Dean MarneyBurnley</v>
      </c>
      <c r="I2639" s="23" t="s">
        <v>11738</v>
      </c>
      <c r="J2639" s="23" t="s">
        <v>339</v>
      </c>
    </row>
    <row r="2640" spans="1:10" ht="17.100000000000001">
      <c r="A2640" s="23" t="s">
        <v>11739</v>
      </c>
      <c r="B2640" s="23" t="str">
        <f t="shared" si="82"/>
        <v>John Marquis</v>
      </c>
      <c r="C2640" s="23" t="s">
        <v>339</v>
      </c>
      <c r="D2640" s="23" t="s">
        <v>7048</v>
      </c>
      <c r="E2640" s="23" t="s">
        <v>449</v>
      </c>
      <c r="F2640" s="23" t="s">
        <v>38</v>
      </c>
      <c r="G2640" s="23">
        <v>23</v>
      </c>
      <c r="H2640" s="5" t="str">
        <f t="shared" si="83"/>
        <v>John MarquisMillwall</v>
      </c>
      <c r="I2640" s="23" t="s">
        <v>11740</v>
      </c>
      <c r="J2640" s="23" t="s">
        <v>339</v>
      </c>
    </row>
    <row r="2641" spans="1:10" ht="17.100000000000001">
      <c r="A2641" s="23" t="s">
        <v>11741</v>
      </c>
      <c r="B2641" s="23" t="str">
        <f t="shared" si="82"/>
        <v>Adam Marriott</v>
      </c>
      <c r="C2641" s="23" t="s">
        <v>339</v>
      </c>
      <c r="D2641" s="23" t="s">
        <v>7048</v>
      </c>
      <c r="E2641" s="23" t="s">
        <v>259</v>
      </c>
      <c r="F2641" s="23" t="s">
        <v>18</v>
      </c>
      <c r="G2641" s="23">
        <v>24</v>
      </c>
      <c r="H2641" s="5" t="str">
        <f t="shared" si="83"/>
        <v>Adam MarriottStevenage</v>
      </c>
      <c r="I2641" s="23" t="s">
        <v>11742</v>
      </c>
      <c r="J2641" s="23" t="s">
        <v>339</v>
      </c>
    </row>
    <row r="2642" spans="1:10" ht="17.100000000000001">
      <c r="A2642" s="23" t="s">
        <v>11743</v>
      </c>
      <c r="B2642" s="23" t="str">
        <f t="shared" si="82"/>
        <v>Jack Marriott</v>
      </c>
      <c r="C2642" s="23" t="s">
        <v>339</v>
      </c>
      <c r="D2642" s="23" t="s">
        <v>7048</v>
      </c>
      <c r="E2642" s="23" t="s">
        <v>162</v>
      </c>
      <c r="F2642" s="23" t="s">
        <v>18</v>
      </c>
      <c r="G2642" s="23">
        <v>20</v>
      </c>
      <c r="H2642" s="5" t="str">
        <f t="shared" si="83"/>
        <v>Jack MarriottLuton</v>
      </c>
      <c r="I2642" s="23" t="s">
        <v>9907</v>
      </c>
      <c r="J2642" s="23" t="s">
        <v>339</v>
      </c>
    </row>
    <row r="2643" spans="1:10" ht="17.100000000000001">
      <c r="A2643" s="23" t="s">
        <v>11744</v>
      </c>
      <c r="B2643" s="23" t="str">
        <f t="shared" si="82"/>
        <v>Tom Marriott</v>
      </c>
      <c r="C2643" s="23" t="s">
        <v>339</v>
      </c>
      <c r="D2643" s="23" t="s">
        <v>7102</v>
      </c>
      <c r="E2643" s="23" t="s">
        <v>32</v>
      </c>
      <c r="F2643" s="23">
        <v>100000044</v>
      </c>
      <c r="G2643" s="23">
        <v>16</v>
      </c>
      <c r="H2643" s="5" t="str">
        <f t="shared" si="83"/>
        <v>Tom MarriottMansfield</v>
      </c>
      <c r="I2643" s="23" t="s">
        <v>11745</v>
      </c>
      <c r="J2643" s="23" t="s">
        <v>339</v>
      </c>
    </row>
    <row r="2644" spans="1:10" ht="17.100000000000001">
      <c r="A2644" s="23" t="s">
        <v>11746</v>
      </c>
      <c r="B2644" s="23" t="str">
        <f t="shared" si="82"/>
        <v>Alex Marrow</v>
      </c>
      <c r="C2644" s="23" t="s">
        <v>339</v>
      </c>
      <c r="D2644" s="23" t="s">
        <v>7534</v>
      </c>
      <c r="E2644" s="23" t="s">
        <v>5666</v>
      </c>
      <c r="F2644" s="23" t="s">
        <v>5666</v>
      </c>
      <c r="G2644" s="23">
        <v>25</v>
      </c>
      <c r="H2644" s="5" t="str">
        <f t="shared" si="83"/>
        <v>Alex MarrowNaN</v>
      </c>
      <c r="I2644" s="23" t="s">
        <v>11747</v>
      </c>
      <c r="J2644" s="23" t="s">
        <v>339</v>
      </c>
    </row>
    <row r="2645" spans="1:10" ht="17.100000000000001">
      <c r="A2645" s="23" t="s">
        <v>11748</v>
      </c>
      <c r="B2645" s="23" t="str">
        <f t="shared" si="82"/>
        <v>Jacob Marsden</v>
      </c>
      <c r="C2645" s="23" t="s">
        <v>339</v>
      </c>
      <c r="D2645" s="23" t="s">
        <v>166</v>
      </c>
      <c r="E2645" s="23" t="s">
        <v>159</v>
      </c>
      <c r="F2645" s="23">
        <v>100000043</v>
      </c>
      <c r="G2645" s="23">
        <v>18</v>
      </c>
      <c r="H2645" s="5" t="str">
        <f t="shared" si="83"/>
        <v>Jacob MarsdenIpswich</v>
      </c>
      <c r="I2645" s="23" t="s">
        <v>7639</v>
      </c>
      <c r="J2645" s="23" t="s">
        <v>339</v>
      </c>
    </row>
    <row r="2646" spans="1:10" ht="17.100000000000001">
      <c r="A2646" s="23" t="s">
        <v>11749</v>
      </c>
      <c r="B2646" s="23" t="str">
        <f t="shared" si="82"/>
        <v>Liam Marsden</v>
      </c>
      <c r="C2646" s="23" t="s">
        <v>339</v>
      </c>
      <c r="D2646" s="23" t="s">
        <v>7170</v>
      </c>
      <c r="E2646" s="23" t="s">
        <v>32</v>
      </c>
      <c r="F2646" s="23" t="s">
        <v>18</v>
      </c>
      <c r="G2646" s="23">
        <v>20</v>
      </c>
      <c r="H2646" s="5" t="str">
        <f t="shared" si="83"/>
        <v>Liam MarsdenMansfield</v>
      </c>
      <c r="I2646" s="23" t="s">
        <v>11750</v>
      </c>
      <c r="J2646" s="23" t="s">
        <v>339</v>
      </c>
    </row>
    <row r="2647" spans="1:10" ht="17.100000000000001">
      <c r="A2647" s="23" t="s">
        <v>11751</v>
      </c>
      <c r="B2647" s="23" t="str">
        <f t="shared" si="82"/>
        <v>Ryan Marsden</v>
      </c>
      <c r="C2647" s="23" t="s">
        <v>339</v>
      </c>
      <c r="D2647" s="23" t="s">
        <v>7051</v>
      </c>
      <c r="E2647" s="23" t="s">
        <v>149</v>
      </c>
      <c r="F2647" s="23" t="s">
        <v>7090</v>
      </c>
      <c r="G2647" s="23">
        <v>17</v>
      </c>
      <c r="H2647" s="5" t="str">
        <f t="shared" si="83"/>
        <v>Ryan MarsdenNorthampton</v>
      </c>
      <c r="I2647" s="23" t="s">
        <v>11752</v>
      </c>
      <c r="J2647" s="23" t="s">
        <v>339</v>
      </c>
    </row>
    <row r="2648" spans="1:10" ht="17.100000000000001">
      <c r="A2648" s="23" t="s">
        <v>11753</v>
      </c>
      <c r="B2648" s="23" t="str">
        <f t="shared" si="82"/>
        <v>Keanu Marsh-Brown</v>
      </c>
      <c r="C2648" s="23" t="s">
        <v>339</v>
      </c>
      <c r="D2648" s="23" t="s">
        <v>7272</v>
      </c>
      <c r="E2648" s="23" t="s">
        <v>627</v>
      </c>
      <c r="F2648" s="23" t="s">
        <v>7081</v>
      </c>
      <c r="G2648" s="23">
        <v>22</v>
      </c>
      <c r="H2648" s="5" t="str">
        <f t="shared" si="83"/>
        <v>Keanu Marsh-BrownForest Green</v>
      </c>
      <c r="I2648" s="23" t="s">
        <v>10829</v>
      </c>
      <c r="J2648" s="23" t="s">
        <v>339</v>
      </c>
    </row>
    <row r="2649" spans="1:10" ht="17.100000000000001">
      <c r="A2649" s="23" t="s">
        <v>11754</v>
      </c>
      <c r="B2649" s="23" t="str">
        <f t="shared" si="82"/>
        <v>Kyjuon Marsh-Brown</v>
      </c>
      <c r="C2649" s="23" t="s">
        <v>10587</v>
      </c>
      <c r="D2649" s="23" t="s">
        <v>7462</v>
      </c>
      <c r="E2649" s="23" t="s">
        <v>290</v>
      </c>
      <c r="F2649" s="23">
        <v>100000043</v>
      </c>
      <c r="G2649" s="23">
        <v>16</v>
      </c>
      <c r="H2649" s="5" t="str">
        <f t="shared" si="83"/>
        <v>Kyjuon Marsh-BrownBrentford</v>
      </c>
      <c r="I2649" s="23" t="s">
        <v>7358</v>
      </c>
      <c r="J2649" s="23" t="s">
        <v>339</v>
      </c>
    </row>
    <row r="2650" spans="1:10" ht="17.100000000000001">
      <c r="A2650" s="23" t="s">
        <v>11755</v>
      </c>
      <c r="B2650" s="23" t="str">
        <f t="shared" si="82"/>
        <v>George Marsh</v>
      </c>
      <c r="C2650" s="23" t="s">
        <v>339</v>
      </c>
      <c r="D2650" s="23" t="s">
        <v>7042</v>
      </c>
      <c r="E2650" s="23" t="s">
        <v>175</v>
      </c>
      <c r="F2650" s="23">
        <v>100000051</v>
      </c>
      <c r="G2650" s="23">
        <v>16</v>
      </c>
      <c r="H2650" s="5" t="str">
        <f t="shared" si="83"/>
        <v>George MarshTottenham</v>
      </c>
      <c r="I2650" s="23" t="s">
        <v>10377</v>
      </c>
      <c r="J2650" s="23" t="s">
        <v>339</v>
      </c>
    </row>
    <row r="2651" spans="1:10" ht="17.100000000000001">
      <c r="A2651" s="23" t="s">
        <v>11756</v>
      </c>
      <c r="B2651" s="23" t="str">
        <f t="shared" si="82"/>
        <v>Matthew Marsh</v>
      </c>
      <c r="C2651" s="23" t="s">
        <v>339</v>
      </c>
      <c r="D2651" s="23" t="s">
        <v>7534</v>
      </c>
      <c r="E2651" s="23" t="s">
        <v>204</v>
      </c>
      <c r="F2651" s="23">
        <v>100000052</v>
      </c>
      <c r="G2651" s="23">
        <v>16</v>
      </c>
      <c r="H2651" s="5" t="str">
        <f t="shared" si="83"/>
        <v>Matthew MarshBolton</v>
      </c>
      <c r="I2651" s="23" t="s">
        <v>7186</v>
      </c>
      <c r="J2651" s="23" t="s">
        <v>339</v>
      </c>
    </row>
    <row r="2652" spans="1:10" ht="17.100000000000001">
      <c r="A2652" s="23" t="s">
        <v>11757</v>
      </c>
      <c r="B2652" s="23" t="str">
        <f t="shared" si="82"/>
        <v>Shaw Marsh</v>
      </c>
      <c r="C2652" s="23" t="s">
        <v>339</v>
      </c>
      <c r="D2652" s="23" t="s">
        <v>7230</v>
      </c>
      <c r="E2652" s="23" t="s">
        <v>5666</v>
      </c>
      <c r="F2652" s="23" t="s">
        <v>5666</v>
      </c>
      <c r="G2652" s="23">
        <v>18</v>
      </c>
      <c r="H2652" s="5" t="str">
        <f t="shared" si="83"/>
        <v>Shaw MarshNaN</v>
      </c>
      <c r="I2652" s="23" t="s">
        <v>8006</v>
      </c>
      <c r="J2652" s="23" t="s">
        <v>339</v>
      </c>
    </row>
    <row r="2653" spans="1:10" ht="17.100000000000001">
      <c r="A2653" s="23" t="s">
        <v>11758</v>
      </c>
      <c r="B2653" s="23" t="str">
        <f t="shared" si="82"/>
        <v>Tyrone Marsh</v>
      </c>
      <c r="C2653" s="23" t="s">
        <v>339</v>
      </c>
      <c r="D2653" s="23" t="s">
        <v>7048</v>
      </c>
      <c r="E2653" s="23" t="s">
        <v>364</v>
      </c>
      <c r="F2653" s="23" t="s">
        <v>7081</v>
      </c>
      <c r="G2653" s="23">
        <v>21</v>
      </c>
      <c r="H2653" s="5" t="str">
        <f t="shared" si="83"/>
        <v>Tyrone MarshTorquay</v>
      </c>
      <c r="I2653" s="23" t="s">
        <v>11759</v>
      </c>
      <c r="J2653" s="23" t="s">
        <v>339</v>
      </c>
    </row>
    <row r="2654" spans="1:10" ht="17.100000000000001">
      <c r="A2654" s="23" t="s">
        <v>11760</v>
      </c>
      <c r="B2654" s="23" t="str">
        <f t="shared" si="82"/>
        <v>Will Marsh</v>
      </c>
      <c r="C2654" s="23" t="s">
        <v>339</v>
      </c>
      <c r="D2654" s="23" t="s">
        <v>7042</v>
      </c>
      <c r="E2654" s="23" t="s">
        <v>57</v>
      </c>
      <c r="F2654" s="23">
        <v>100000042</v>
      </c>
      <c r="G2654" s="23">
        <v>18</v>
      </c>
      <c r="H2654" s="5" t="str">
        <f t="shared" si="83"/>
        <v>Will MarshLiverpool</v>
      </c>
      <c r="I2654" s="23" t="s">
        <v>7599</v>
      </c>
      <c r="J2654" s="23" t="s">
        <v>339</v>
      </c>
    </row>
    <row r="2655" spans="1:10" ht="17.100000000000001">
      <c r="A2655" s="23" t="s">
        <v>11761</v>
      </c>
      <c r="B2655" s="23" t="str">
        <f t="shared" si="82"/>
        <v>Ben Marshall</v>
      </c>
      <c r="C2655" s="23" t="s">
        <v>339</v>
      </c>
      <c r="D2655" s="23" t="s">
        <v>7481</v>
      </c>
      <c r="E2655" s="23" t="s">
        <v>103</v>
      </c>
      <c r="F2655" s="23" t="s">
        <v>91</v>
      </c>
      <c r="G2655" s="23">
        <v>24</v>
      </c>
      <c r="H2655" s="5" t="str">
        <f t="shared" si="83"/>
        <v>Ben MarshallBlackburn</v>
      </c>
      <c r="I2655" s="23" t="s">
        <v>11762</v>
      </c>
      <c r="J2655" s="23" t="s">
        <v>339</v>
      </c>
    </row>
    <row r="2656" spans="1:10" ht="17.100000000000001">
      <c r="A2656" s="23" t="s">
        <v>11763</v>
      </c>
      <c r="B2656" s="23" t="str">
        <f t="shared" si="82"/>
        <v>Jordan Marshall</v>
      </c>
      <c r="C2656" s="23" t="s">
        <v>339</v>
      </c>
      <c r="D2656" s="23" t="s">
        <v>7160</v>
      </c>
      <c r="E2656" s="23" t="s">
        <v>1310</v>
      </c>
      <c r="F2656" s="23">
        <v>100000103</v>
      </c>
      <c r="G2656" s="23">
        <v>18</v>
      </c>
      <c r="H2656" s="5" t="str">
        <f t="shared" si="83"/>
        <v>Jordan MarshallQueen of Sth</v>
      </c>
      <c r="I2656" s="23" t="s">
        <v>7400</v>
      </c>
      <c r="J2656" s="23" t="s">
        <v>4798</v>
      </c>
    </row>
    <row r="2657" spans="1:10" ht="17.100000000000001">
      <c r="A2657" s="23" t="s">
        <v>11764</v>
      </c>
      <c r="B2657" s="23" t="str">
        <f t="shared" si="82"/>
        <v>Lee Marshall</v>
      </c>
      <c r="C2657" s="23" t="s">
        <v>339</v>
      </c>
      <c r="D2657" s="23" t="s">
        <v>7042</v>
      </c>
      <c r="E2657" s="23" t="s">
        <v>86</v>
      </c>
      <c r="F2657" s="23" t="s">
        <v>7090</v>
      </c>
      <c r="G2657" s="23">
        <v>18</v>
      </c>
      <c r="H2657" s="5" t="str">
        <f t="shared" si="83"/>
        <v>Lee MarshallSwindon</v>
      </c>
      <c r="I2657" s="23" t="s">
        <v>7579</v>
      </c>
      <c r="J2657" s="23" t="s">
        <v>339</v>
      </c>
    </row>
    <row r="2658" spans="1:10" ht="17.100000000000001">
      <c r="A2658" s="23" t="s">
        <v>11765</v>
      </c>
      <c r="B2658" s="23" t="str">
        <f t="shared" si="82"/>
        <v>Marcus Marshall</v>
      </c>
      <c r="C2658" s="23" t="s">
        <v>339</v>
      </c>
      <c r="D2658" s="23" t="s">
        <v>7153</v>
      </c>
      <c r="E2658" s="23" t="s">
        <v>3854</v>
      </c>
      <c r="F2658" s="23" t="s">
        <v>7081</v>
      </c>
      <c r="G2658" s="23">
        <v>25</v>
      </c>
      <c r="H2658" s="5" t="str">
        <f t="shared" si="83"/>
        <v>Marcus MarshallGrimsby</v>
      </c>
      <c r="I2658" s="23" t="s">
        <v>11766</v>
      </c>
      <c r="J2658" s="23" t="s">
        <v>339</v>
      </c>
    </row>
    <row r="2659" spans="1:10" ht="17.100000000000001">
      <c r="A2659" s="23" t="s">
        <v>11767</v>
      </c>
      <c r="B2659" s="23" t="str">
        <f t="shared" si="82"/>
        <v>Thomas Marshall</v>
      </c>
      <c r="C2659" s="23" t="s">
        <v>339</v>
      </c>
      <c r="D2659" s="23" t="s">
        <v>7283</v>
      </c>
      <c r="E2659" s="23" t="s">
        <v>37</v>
      </c>
      <c r="F2659" s="23">
        <v>100000044</v>
      </c>
      <c r="G2659" s="23">
        <v>17</v>
      </c>
      <c r="H2659" s="5" t="str">
        <f t="shared" si="83"/>
        <v>Thomas MarshallChesterfield</v>
      </c>
      <c r="I2659" s="23" t="s">
        <v>8402</v>
      </c>
      <c r="J2659" s="23" t="s">
        <v>339</v>
      </c>
    </row>
    <row r="2660" spans="1:10" ht="17.100000000000001">
      <c r="A2660" s="23" t="s">
        <v>11767</v>
      </c>
      <c r="B2660" s="23" t="str">
        <f t="shared" si="82"/>
        <v>Thomas Marshall</v>
      </c>
      <c r="C2660" s="23" t="s">
        <v>339</v>
      </c>
      <c r="D2660" s="23" t="s">
        <v>7054</v>
      </c>
      <c r="E2660" s="23" t="s">
        <v>253</v>
      </c>
      <c r="F2660" s="23" t="s">
        <v>7081</v>
      </c>
      <c r="G2660" s="23">
        <v>19</v>
      </c>
      <c r="H2660" s="5" t="str">
        <f t="shared" si="83"/>
        <v>Thomas MarshallGateshead</v>
      </c>
      <c r="I2660" s="23" t="s">
        <v>11768</v>
      </c>
      <c r="J2660" s="23" t="s">
        <v>339</v>
      </c>
    </row>
    <row r="2661" spans="1:10" ht="17.100000000000001">
      <c r="A2661" s="23" t="s">
        <v>11769</v>
      </c>
      <c r="B2661" s="23" t="str">
        <f t="shared" si="82"/>
        <v>Tom Marshall</v>
      </c>
      <c r="C2661" s="23" t="s">
        <v>339</v>
      </c>
      <c r="D2661" s="23" t="s">
        <v>7051</v>
      </c>
      <c r="E2661" s="23" t="s">
        <v>1895</v>
      </c>
      <c r="F2661" s="23" t="s">
        <v>7081</v>
      </c>
      <c r="G2661" s="23">
        <v>27</v>
      </c>
      <c r="H2661" s="5" t="str">
        <f t="shared" si="83"/>
        <v>Tom MarshallAltrincham</v>
      </c>
      <c r="I2661" s="23" t="s">
        <v>11770</v>
      </c>
      <c r="J2661" s="23" t="s">
        <v>339</v>
      </c>
    </row>
    <row r="2662" spans="1:10" ht="17.100000000000001">
      <c r="A2662" s="23" t="s">
        <v>11771</v>
      </c>
      <c r="B2662" s="23" t="str">
        <f t="shared" si="82"/>
        <v>Jack Martin-Hinchliffe</v>
      </c>
      <c r="C2662" s="23" t="s">
        <v>339</v>
      </c>
      <c r="D2662" s="23" t="s">
        <v>7408</v>
      </c>
      <c r="E2662" s="23" t="s">
        <v>5666</v>
      </c>
      <c r="F2662" s="23" t="s">
        <v>5666</v>
      </c>
      <c r="G2662" s="23">
        <v>19</v>
      </c>
      <c r="H2662" s="5" t="str">
        <f t="shared" si="83"/>
        <v>Jack Martin-HinchliffeNaN</v>
      </c>
      <c r="I2662" s="23" t="s">
        <v>10368</v>
      </c>
      <c r="J2662" s="23" t="s">
        <v>339</v>
      </c>
    </row>
    <row r="2663" spans="1:10" ht="17.100000000000001">
      <c r="A2663" s="23" t="s">
        <v>11772</v>
      </c>
      <c r="B2663" s="23" t="str">
        <f t="shared" si="82"/>
        <v>Aaron Martin</v>
      </c>
      <c r="C2663" s="23" t="s">
        <v>339</v>
      </c>
      <c r="D2663" s="23" t="s">
        <v>7051</v>
      </c>
      <c r="E2663" s="23" t="s">
        <v>93</v>
      </c>
      <c r="F2663" s="23" t="s">
        <v>38</v>
      </c>
      <c r="G2663" s="23">
        <v>25</v>
      </c>
      <c r="H2663" s="5" t="str">
        <f t="shared" si="83"/>
        <v>Aaron MartinCoventry</v>
      </c>
      <c r="I2663" s="23" t="s">
        <v>11773</v>
      </c>
      <c r="J2663" s="23" t="s">
        <v>339</v>
      </c>
    </row>
    <row r="2664" spans="1:10" ht="17.100000000000001">
      <c r="A2664" s="23" t="s">
        <v>11774</v>
      </c>
      <c r="B2664" s="23" t="str">
        <f t="shared" si="82"/>
        <v>Connor Martin</v>
      </c>
      <c r="C2664" s="23" t="s">
        <v>339</v>
      </c>
      <c r="D2664" s="23" t="s">
        <v>7272</v>
      </c>
      <c r="E2664" s="23" t="s">
        <v>5666</v>
      </c>
      <c r="F2664" s="23" t="s">
        <v>5666</v>
      </c>
      <c r="G2664" s="23">
        <v>18</v>
      </c>
      <c r="H2664" s="5" t="str">
        <f t="shared" si="83"/>
        <v>Connor MartinNaN</v>
      </c>
      <c r="I2664" s="23" t="s">
        <v>7377</v>
      </c>
      <c r="J2664" s="23" t="s">
        <v>339</v>
      </c>
    </row>
    <row r="2665" spans="1:10" ht="17.100000000000001">
      <c r="A2665" s="23" t="s">
        <v>11775</v>
      </c>
      <c r="B2665" s="23" t="str">
        <f t="shared" si="82"/>
        <v>David Martin</v>
      </c>
      <c r="C2665" s="23" t="s">
        <v>339</v>
      </c>
      <c r="D2665" s="23" t="s">
        <v>166</v>
      </c>
      <c r="E2665" s="23" t="s">
        <v>579</v>
      </c>
      <c r="F2665" s="23" t="s">
        <v>91</v>
      </c>
      <c r="G2665" s="23">
        <v>29</v>
      </c>
      <c r="H2665" s="5" t="str">
        <f t="shared" si="83"/>
        <v>David MartinMK Dons</v>
      </c>
      <c r="I2665" s="23" t="s">
        <v>11776</v>
      </c>
      <c r="J2665" s="23" t="s">
        <v>339</v>
      </c>
    </row>
    <row r="2666" spans="1:10" ht="17.100000000000001">
      <c r="A2666" s="23" t="s">
        <v>11777</v>
      </c>
      <c r="B2666" s="23" t="str">
        <f t="shared" si="82"/>
        <v>Gary Martin</v>
      </c>
      <c r="C2666" s="23" t="s">
        <v>339</v>
      </c>
      <c r="D2666" s="23" t="s">
        <v>7097</v>
      </c>
      <c r="E2666" s="23" t="s">
        <v>4461</v>
      </c>
      <c r="F2666" s="23" t="s">
        <v>7125</v>
      </c>
      <c r="G2666" s="23">
        <v>24</v>
      </c>
      <c r="H2666" s="5" t="str">
        <f t="shared" si="83"/>
        <v>Gary MartinKR</v>
      </c>
      <c r="I2666" s="23" t="s">
        <v>11778</v>
      </c>
      <c r="J2666" s="23" t="s">
        <v>4462</v>
      </c>
    </row>
    <row r="2667" spans="1:10" ht="17.100000000000001">
      <c r="A2667" s="23" t="s">
        <v>11779</v>
      </c>
      <c r="B2667" s="23" t="str">
        <f t="shared" si="82"/>
        <v>Joe Martin</v>
      </c>
      <c r="C2667" s="23" t="s">
        <v>339</v>
      </c>
      <c r="D2667" s="23" t="s">
        <v>7408</v>
      </c>
      <c r="E2667" s="23" t="s">
        <v>449</v>
      </c>
      <c r="F2667" s="23" t="s">
        <v>38</v>
      </c>
      <c r="G2667" s="23">
        <v>26</v>
      </c>
      <c r="H2667" s="5" t="str">
        <f t="shared" si="83"/>
        <v>Joe MartinMillwall</v>
      </c>
      <c r="I2667" s="23" t="s">
        <v>11780</v>
      </c>
      <c r="J2667" s="23" t="s">
        <v>339</v>
      </c>
    </row>
    <row r="2668" spans="1:10" ht="17.100000000000001">
      <c r="A2668" s="23" t="s">
        <v>11781</v>
      </c>
      <c r="B2668" s="23" t="str">
        <f t="shared" si="82"/>
        <v>Josh Martin</v>
      </c>
      <c r="C2668" s="23" t="s">
        <v>339</v>
      </c>
      <c r="D2668" s="23" t="s">
        <v>7051</v>
      </c>
      <c r="E2668" s="23" t="s">
        <v>284</v>
      </c>
      <c r="F2668" s="23">
        <v>100000052</v>
      </c>
      <c r="G2668" s="23">
        <v>16</v>
      </c>
      <c r="H2668" s="5" t="str">
        <f t="shared" si="83"/>
        <v>Josh MartinBirmingham</v>
      </c>
      <c r="I2668" s="23" t="s">
        <v>9019</v>
      </c>
      <c r="J2668" s="23" t="s">
        <v>339</v>
      </c>
    </row>
    <row r="2669" spans="1:10" ht="17.100000000000001">
      <c r="A2669" s="23" t="s">
        <v>11782</v>
      </c>
      <c r="B2669" s="23" t="str">
        <f t="shared" si="82"/>
        <v>Kiye Martin</v>
      </c>
      <c r="C2669" s="23" t="s">
        <v>7038</v>
      </c>
      <c r="D2669" s="23" t="s">
        <v>8751</v>
      </c>
      <c r="E2669" s="23" t="s">
        <v>5666</v>
      </c>
      <c r="F2669" s="23" t="s">
        <v>5666</v>
      </c>
      <c r="G2669" s="23">
        <v>18</v>
      </c>
      <c r="H2669" s="5" t="str">
        <f t="shared" si="83"/>
        <v>Kiye MartinNaN</v>
      </c>
      <c r="I2669" s="23" t="s">
        <v>11783</v>
      </c>
      <c r="J2669" s="23" t="s">
        <v>339</v>
      </c>
    </row>
    <row r="2670" spans="1:10" ht="17.100000000000001">
      <c r="A2670" s="23" t="s">
        <v>11784</v>
      </c>
      <c r="B2670" s="23" t="str">
        <f t="shared" si="82"/>
        <v>Lee Martin</v>
      </c>
      <c r="C2670" s="23" t="s">
        <v>339</v>
      </c>
      <c r="D2670" s="23" t="s">
        <v>7481</v>
      </c>
      <c r="E2670" s="23" t="s">
        <v>449</v>
      </c>
      <c r="F2670" s="23" t="s">
        <v>38</v>
      </c>
      <c r="G2670" s="23">
        <v>28</v>
      </c>
      <c r="H2670" s="5" t="str">
        <f t="shared" si="83"/>
        <v>Lee MartinMillwall</v>
      </c>
      <c r="I2670" s="23" t="s">
        <v>11785</v>
      </c>
      <c r="J2670" s="23" t="s">
        <v>339</v>
      </c>
    </row>
    <row r="2671" spans="1:10" ht="17.100000000000001">
      <c r="A2671" s="23" t="s">
        <v>11786</v>
      </c>
      <c r="B2671" s="23" t="str">
        <f t="shared" si="82"/>
        <v>Mahlondo Martin</v>
      </c>
      <c r="C2671" s="23" t="s">
        <v>7038</v>
      </c>
      <c r="D2671" s="23" t="s">
        <v>7408</v>
      </c>
      <c r="E2671" s="23" t="s">
        <v>271</v>
      </c>
      <c r="F2671" s="23">
        <v>100000043</v>
      </c>
      <c r="G2671" s="23">
        <v>18</v>
      </c>
      <c r="H2671" s="5" t="str">
        <f t="shared" si="83"/>
        <v>Mahlondo MartinWatford</v>
      </c>
      <c r="I2671" s="23" t="s">
        <v>7213</v>
      </c>
      <c r="J2671" s="23" t="s">
        <v>339</v>
      </c>
    </row>
    <row r="2672" spans="1:10" ht="17.100000000000001">
      <c r="A2672" s="23" t="s">
        <v>11787</v>
      </c>
      <c r="B2672" s="23" t="str">
        <f t="shared" si="82"/>
        <v>Tristan Martinsen-Hickman</v>
      </c>
      <c r="C2672" s="23" t="s">
        <v>11788</v>
      </c>
      <c r="D2672" s="23" t="s">
        <v>166</v>
      </c>
      <c r="E2672" s="23" t="s">
        <v>5666</v>
      </c>
      <c r="F2672" s="23" t="s">
        <v>5666</v>
      </c>
      <c r="G2672" s="23">
        <v>19</v>
      </c>
      <c r="H2672" s="5" t="str">
        <f t="shared" si="83"/>
        <v>Tristan Martinsen-HickmanNaN</v>
      </c>
      <c r="I2672" s="23" t="s">
        <v>11789</v>
      </c>
      <c r="J2672" s="23" t="s">
        <v>339</v>
      </c>
    </row>
    <row r="2673" spans="1:10" ht="17.100000000000001">
      <c r="A2673" s="23" t="s">
        <v>11790</v>
      </c>
      <c r="B2673" s="23" t="str">
        <f t="shared" si="82"/>
        <v>James Marwood</v>
      </c>
      <c r="C2673" s="23" t="s">
        <v>339</v>
      </c>
      <c r="D2673" s="23" t="s">
        <v>7398</v>
      </c>
      <c r="E2673" s="23" t="s">
        <v>253</v>
      </c>
      <c r="F2673" s="23" t="s">
        <v>7081</v>
      </c>
      <c r="G2673" s="23">
        <v>25</v>
      </c>
      <c r="H2673" s="5" t="str">
        <f t="shared" si="83"/>
        <v>James MarwoodGateshead</v>
      </c>
      <c r="I2673" s="23" t="s">
        <v>11791</v>
      </c>
      <c r="J2673" s="23" t="s">
        <v>339</v>
      </c>
    </row>
    <row r="2674" spans="1:10" ht="17.100000000000001">
      <c r="A2674" s="23" t="s">
        <v>11792</v>
      </c>
      <c r="B2674" s="23" t="str">
        <f t="shared" si="82"/>
        <v>Bradley Maslen-Jones</v>
      </c>
      <c r="C2674" s="23" t="s">
        <v>339</v>
      </c>
      <c r="D2674" s="23" t="s">
        <v>11522</v>
      </c>
      <c r="E2674" s="23" t="s">
        <v>73</v>
      </c>
      <c r="F2674" s="23" t="s">
        <v>7090</v>
      </c>
      <c r="G2674" s="23">
        <v>17</v>
      </c>
      <c r="H2674" s="5" t="str">
        <f t="shared" si="83"/>
        <v>Bradley Maslen-JonesPeterborough</v>
      </c>
      <c r="I2674" s="23" t="s">
        <v>8214</v>
      </c>
      <c r="J2674" s="23" t="s">
        <v>339</v>
      </c>
    </row>
    <row r="2675" spans="1:10" ht="17.100000000000001">
      <c r="A2675" s="23" t="s">
        <v>11793</v>
      </c>
      <c r="B2675" s="23" t="str">
        <f t="shared" si="82"/>
        <v>Ephron Mason-Clarke</v>
      </c>
      <c r="C2675" s="23" t="s">
        <v>339</v>
      </c>
      <c r="D2675" s="23" t="s">
        <v>7039</v>
      </c>
      <c r="E2675" s="23" t="s">
        <v>48</v>
      </c>
      <c r="F2675" s="23">
        <v>100000054</v>
      </c>
      <c r="G2675" s="23">
        <v>15</v>
      </c>
      <c r="H2675" s="5" t="str">
        <f t="shared" si="83"/>
        <v>Ephron Mason-ClarkeBarnet</v>
      </c>
      <c r="I2675" s="23" t="s">
        <v>11794</v>
      </c>
      <c r="J2675" s="23" t="s">
        <v>339</v>
      </c>
    </row>
    <row r="2676" spans="1:10" ht="17.100000000000001">
      <c r="A2676" s="23" t="s">
        <v>11795</v>
      </c>
      <c r="B2676" s="23" t="str">
        <f t="shared" si="82"/>
        <v>Brandon Mason</v>
      </c>
      <c r="C2676" s="23" t="s">
        <v>339</v>
      </c>
      <c r="D2676" s="23" t="s">
        <v>7074</v>
      </c>
      <c r="E2676" s="23" t="s">
        <v>271</v>
      </c>
      <c r="F2676" s="23">
        <v>100000052</v>
      </c>
      <c r="G2676" s="23">
        <v>17</v>
      </c>
      <c r="H2676" s="5" t="str">
        <f t="shared" si="83"/>
        <v>Brandon MasonWatford</v>
      </c>
      <c r="I2676" s="23" t="s">
        <v>8070</v>
      </c>
      <c r="J2676" s="23" t="s">
        <v>339</v>
      </c>
    </row>
    <row r="2677" spans="1:10" ht="17.100000000000001">
      <c r="A2677" s="23" t="s">
        <v>11796</v>
      </c>
      <c r="B2677" s="23" t="str">
        <f t="shared" si="82"/>
        <v>Dominic Mason</v>
      </c>
      <c r="C2677" s="23" t="s">
        <v>339</v>
      </c>
      <c r="D2677" s="23" t="s">
        <v>7089</v>
      </c>
      <c r="E2677" s="23" t="s">
        <v>470</v>
      </c>
      <c r="F2677" s="23" t="s">
        <v>7090</v>
      </c>
      <c r="G2677" s="23">
        <v>17</v>
      </c>
      <c r="H2677" s="5" t="str">
        <f t="shared" si="83"/>
        <v>Dominic MasonCambridge</v>
      </c>
      <c r="I2677" s="23" t="s">
        <v>7663</v>
      </c>
      <c r="J2677" s="23" t="s">
        <v>339</v>
      </c>
    </row>
    <row r="2678" spans="1:10" ht="17.100000000000001">
      <c r="A2678" s="23" t="s">
        <v>11797</v>
      </c>
      <c r="B2678" s="23" t="str">
        <f t="shared" si="82"/>
        <v>Niall Mason</v>
      </c>
      <c r="C2678" s="23" t="s">
        <v>11798</v>
      </c>
      <c r="D2678" s="23" t="s">
        <v>7051</v>
      </c>
      <c r="E2678" s="23" t="s">
        <v>116</v>
      </c>
      <c r="F2678" s="23">
        <v>100000042</v>
      </c>
      <c r="G2678" s="23">
        <v>18</v>
      </c>
      <c r="H2678" s="5" t="str">
        <f t="shared" si="83"/>
        <v>Niall MasonAston Villa</v>
      </c>
      <c r="I2678" s="23" t="s">
        <v>8392</v>
      </c>
      <c r="J2678" s="23" t="s">
        <v>339</v>
      </c>
    </row>
    <row r="2679" spans="1:10" ht="17.100000000000001">
      <c r="A2679" s="23" t="s">
        <v>11799</v>
      </c>
      <c r="B2679" s="23" t="str">
        <f t="shared" si="82"/>
        <v>Ryan Mason</v>
      </c>
      <c r="C2679" s="23" t="s">
        <v>339</v>
      </c>
      <c r="D2679" s="23" t="s">
        <v>7102</v>
      </c>
      <c r="E2679" s="23" t="s">
        <v>175</v>
      </c>
      <c r="F2679" s="23" t="s">
        <v>7125</v>
      </c>
      <c r="G2679" s="23">
        <v>24</v>
      </c>
      <c r="H2679" s="5" t="str">
        <f t="shared" si="83"/>
        <v>Ryan MasonTottenham</v>
      </c>
      <c r="I2679" s="23" t="s">
        <v>11800</v>
      </c>
      <c r="J2679" s="23" t="s">
        <v>339</v>
      </c>
    </row>
    <row r="2680" spans="1:10" ht="17.100000000000001">
      <c r="A2680" s="23" t="s">
        <v>11801</v>
      </c>
      <c r="B2680" s="23" t="str">
        <f t="shared" si="82"/>
        <v>Ntumba Massanka</v>
      </c>
      <c r="C2680" s="23" t="s">
        <v>7113</v>
      </c>
      <c r="D2680" s="23" t="s">
        <v>7048</v>
      </c>
      <c r="E2680" s="23" t="s">
        <v>107</v>
      </c>
      <c r="F2680" s="23">
        <v>100000047</v>
      </c>
      <c r="G2680" s="23">
        <v>18</v>
      </c>
      <c r="H2680" s="5" t="str">
        <f t="shared" si="83"/>
        <v>Ntumba MassankaBurnley</v>
      </c>
      <c r="I2680" s="23" t="s">
        <v>11802</v>
      </c>
      <c r="J2680" s="23" t="s">
        <v>339</v>
      </c>
    </row>
    <row r="2681" spans="1:10" ht="17.100000000000001">
      <c r="A2681" s="23" t="s">
        <v>11803</v>
      </c>
      <c r="B2681" s="23" t="str">
        <f t="shared" si="82"/>
        <v>Gavin Massey</v>
      </c>
      <c r="C2681" s="23" t="s">
        <v>339</v>
      </c>
      <c r="D2681" s="23" t="s">
        <v>7124</v>
      </c>
      <c r="E2681" s="23" t="s">
        <v>132</v>
      </c>
      <c r="F2681" s="23" t="s">
        <v>38</v>
      </c>
      <c r="G2681" s="23">
        <v>22</v>
      </c>
      <c r="H2681" s="5" t="str">
        <f t="shared" si="83"/>
        <v>Gavin MasseyColchester</v>
      </c>
      <c r="I2681" s="23" t="s">
        <v>10699</v>
      </c>
      <c r="J2681" s="23" t="s">
        <v>339</v>
      </c>
    </row>
    <row r="2682" spans="1:10" ht="17.100000000000001">
      <c r="A2682" s="23" t="s">
        <v>11804</v>
      </c>
      <c r="B2682" s="23" t="str">
        <f t="shared" si="82"/>
        <v>Joe Massey</v>
      </c>
      <c r="C2682" s="23" t="s">
        <v>339</v>
      </c>
      <c r="D2682" s="23" t="s">
        <v>7462</v>
      </c>
      <c r="E2682" s="23" t="s">
        <v>5666</v>
      </c>
      <c r="F2682" s="23" t="s">
        <v>5666</v>
      </c>
      <c r="G2682" s="23">
        <v>18</v>
      </c>
      <c r="H2682" s="5" t="str">
        <f t="shared" si="83"/>
        <v>Joe MasseyNaN</v>
      </c>
      <c r="I2682" s="23" t="s">
        <v>7072</v>
      </c>
      <c r="J2682" s="23" t="s">
        <v>339</v>
      </c>
    </row>
    <row r="2683" spans="1:10" ht="17.100000000000001">
      <c r="A2683" s="23" t="s">
        <v>11805</v>
      </c>
      <c r="B2683" s="23" t="str">
        <f t="shared" si="82"/>
        <v>Shaquille Master</v>
      </c>
      <c r="C2683" s="23" t="s">
        <v>339</v>
      </c>
      <c r="D2683" s="23" t="s">
        <v>7140</v>
      </c>
      <c r="E2683" s="23" t="s">
        <v>149</v>
      </c>
      <c r="F2683" s="23">
        <v>100000053</v>
      </c>
      <c r="G2683" s="23">
        <v>18</v>
      </c>
      <c r="H2683" s="5" t="str">
        <f t="shared" si="83"/>
        <v>Shaquille MasterNorthampton</v>
      </c>
      <c r="I2683" s="23" t="s">
        <v>7373</v>
      </c>
      <c r="J2683" s="23" t="s">
        <v>339</v>
      </c>
    </row>
    <row r="2684" spans="1:10" ht="17.100000000000001">
      <c r="A2684" s="23" t="s">
        <v>11806</v>
      </c>
      <c r="B2684" s="23" t="str">
        <f t="shared" si="82"/>
        <v>Lewis Masters</v>
      </c>
      <c r="C2684" s="23" t="s">
        <v>339</v>
      </c>
      <c r="D2684" s="23" t="s">
        <v>7462</v>
      </c>
      <c r="E2684" s="23" t="s">
        <v>27</v>
      </c>
      <c r="F2684" s="23">
        <v>100000047</v>
      </c>
      <c r="G2684" s="23">
        <v>17</v>
      </c>
      <c r="H2684" s="5" t="str">
        <f t="shared" si="83"/>
        <v>Lewis MastersMorecambe</v>
      </c>
      <c r="I2684" s="23" t="s">
        <v>9725</v>
      </c>
      <c r="J2684" s="23" t="s">
        <v>339</v>
      </c>
    </row>
    <row r="2685" spans="1:10" ht="17.100000000000001">
      <c r="A2685" s="23" t="s">
        <v>11807</v>
      </c>
      <c r="B2685" s="23" t="str">
        <f t="shared" si="82"/>
        <v>Christian Mather</v>
      </c>
      <c r="C2685" s="23" t="s">
        <v>339</v>
      </c>
      <c r="D2685" s="23" t="s">
        <v>7042</v>
      </c>
      <c r="E2685" s="23" t="s">
        <v>5666</v>
      </c>
      <c r="F2685" s="23" t="s">
        <v>5666</v>
      </c>
      <c r="G2685" s="23">
        <v>19</v>
      </c>
      <c r="H2685" s="5" t="str">
        <f t="shared" si="83"/>
        <v>Christian MatherNaN</v>
      </c>
      <c r="I2685" s="23" t="s">
        <v>9756</v>
      </c>
      <c r="J2685" s="23" t="s">
        <v>339</v>
      </c>
    </row>
    <row r="2686" spans="1:10" ht="17.100000000000001">
      <c r="A2686" s="23" t="s">
        <v>11808</v>
      </c>
      <c r="B2686" s="23" t="str">
        <f t="shared" si="82"/>
        <v>Joe Mathers</v>
      </c>
      <c r="C2686" s="23" t="s">
        <v>339</v>
      </c>
      <c r="D2686" s="23" t="s">
        <v>7034</v>
      </c>
      <c r="E2686" s="23" t="s">
        <v>5666</v>
      </c>
      <c r="F2686" s="23" t="s">
        <v>5666</v>
      </c>
      <c r="G2686" s="23">
        <v>20</v>
      </c>
      <c r="H2686" s="5" t="str">
        <f t="shared" si="83"/>
        <v>Joe MathersNaN</v>
      </c>
      <c r="I2686" s="23" t="s">
        <v>11809</v>
      </c>
      <c r="J2686" s="23" t="s">
        <v>339</v>
      </c>
    </row>
    <row r="2687" spans="1:10" ht="17.100000000000001">
      <c r="A2687" s="23" t="s">
        <v>11810</v>
      </c>
      <c r="B2687" s="23" t="str">
        <f t="shared" si="82"/>
        <v>Dan Matsuzaka</v>
      </c>
      <c r="C2687" s="23" t="s">
        <v>339</v>
      </c>
      <c r="D2687" s="23" t="s">
        <v>7051</v>
      </c>
      <c r="E2687" s="23" t="s">
        <v>43</v>
      </c>
      <c r="F2687" s="23">
        <v>100000044</v>
      </c>
      <c r="G2687" s="23">
        <v>16</v>
      </c>
      <c r="H2687" s="5" t="str">
        <f t="shared" si="83"/>
        <v>Dan MatsuzakaSouthend</v>
      </c>
      <c r="I2687" s="23" t="s">
        <v>11811</v>
      </c>
      <c r="J2687" s="23" t="s">
        <v>339</v>
      </c>
    </row>
    <row r="2688" spans="1:10" ht="17.100000000000001">
      <c r="A2688" s="23" t="s">
        <v>3081</v>
      </c>
      <c r="B2688" s="23" t="e">
        <f t="shared" si="82"/>
        <v>#VALUE!</v>
      </c>
      <c r="C2688" s="23" t="s">
        <v>339</v>
      </c>
      <c r="D2688" s="23" t="s">
        <v>166</v>
      </c>
      <c r="E2688" s="23" t="s">
        <v>5095</v>
      </c>
      <c r="F2688" s="23" t="s">
        <v>8247</v>
      </c>
      <c r="G2688" s="23">
        <v>28</v>
      </c>
      <c r="H2688" s="5" t="e">
        <f t="shared" si="83"/>
        <v>#VALUE!</v>
      </c>
      <c r="I2688" s="23" t="s">
        <v>11812</v>
      </c>
      <c r="J2688" s="23" t="s">
        <v>3995</v>
      </c>
    </row>
    <row r="2689" spans="1:10" ht="17.100000000000001">
      <c r="A2689" s="23" t="s">
        <v>11813</v>
      </c>
      <c r="B2689" s="23" t="str">
        <f t="shared" si="82"/>
        <v>Imani Matthews</v>
      </c>
      <c r="C2689" s="23" t="s">
        <v>339</v>
      </c>
      <c r="D2689" s="23" t="s">
        <v>7048</v>
      </c>
      <c r="E2689" s="23" t="s">
        <v>43</v>
      </c>
      <c r="F2689" s="23">
        <v>100000053</v>
      </c>
      <c r="G2689" s="23">
        <v>16</v>
      </c>
      <c r="H2689" s="5" t="str">
        <f t="shared" si="83"/>
        <v>Imani MatthewsSouthend</v>
      </c>
      <c r="I2689" s="23" t="s">
        <v>8180</v>
      </c>
      <c r="J2689" s="23" t="s">
        <v>339</v>
      </c>
    </row>
    <row r="2690" spans="1:10" ht="17.100000000000001">
      <c r="A2690" s="23" t="s">
        <v>11814</v>
      </c>
      <c r="B2690" s="23" t="str">
        <f t="shared" ref="B2690:B2753" si="84">MID(A2690 &amp; " " &amp; A2690, FIND(", ", A2690) + 2, LEN(A2690) - FIND(", ", A2690) - 1) &amp; " " &amp; LEFT(A2690, FIND(", ", A2690) - 1)</f>
        <v>Liam Matthews</v>
      </c>
      <c r="C2690" s="23" t="s">
        <v>339</v>
      </c>
      <c r="D2690" s="23" t="s">
        <v>166</v>
      </c>
      <c r="E2690" s="23" t="s">
        <v>5666</v>
      </c>
      <c r="F2690" s="23" t="s">
        <v>5666</v>
      </c>
      <c r="G2690" s="23">
        <v>18</v>
      </c>
      <c r="H2690" s="5" t="str">
        <f t="shared" ref="H2690:H2753" si="85">B2690 &amp; E2690</f>
        <v>Liam MatthewsNaN</v>
      </c>
      <c r="I2690" s="23" t="s">
        <v>11815</v>
      </c>
      <c r="J2690" s="23" t="s">
        <v>339</v>
      </c>
    </row>
    <row r="2691" spans="1:10" ht="17.100000000000001">
      <c r="A2691" s="23" t="s">
        <v>11816</v>
      </c>
      <c r="B2691" s="23" t="str">
        <f t="shared" si="84"/>
        <v>Lloyd Matthews</v>
      </c>
      <c r="C2691" s="23" t="s">
        <v>339</v>
      </c>
      <c r="D2691" s="23" t="s">
        <v>7048</v>
      </c>
      <c r="E2691" s="23" t="s">
        <v>5666</v>
      </c>
      <c r="F2691" s="23" t="s">
        <v>5666</v>
      </c>
      <c r="G2691" s="23">
        <v>22</v>
      </c>
      <c r="H2691" s="5" t="str">
        <f t="shared" si="85"/>
        <v>Lloyd MatthewsNaN</v>
      </c>
      <c r="I2691" s="23" t="s">
        <v>11817</v>
      </c>
      <c r="J2691" s="23" t="s">
        <v>339</v>
      </c>
    </row>
    <row r="2692" spans="1:10" ht="17.100000000000001">
      <c r="A2692" s="23" t="s">
        <v>11818</v>
      </c>
      <c r="B2692" s="23" t="str">
        <f t="shared" si="84"/>
        <v>Luke Matthews</v>
      </c>
      <c r="C2692" s="23" t="s">
        <v>339</v>
      </c>
      <c r="D2692" s="23" t="s">
        <v>7051</v>
      </c>
      <c r="E2692" s="23" t="s">
        <v>5666</v>
      </c>
      <c r="F2692" s="23" t="s">
        <v>5666</v>
      </c>
      <c r="G2692" s="23">
        <v>19</v>
      </c>
      <c r="H2692" s="5" t="str">
        <f t="shared" si="85"/>
        <v>Luke MatthewsNaN</v>
      </c>
      <c r="I2692" s="23" t="s">
        <v>11819</v>
      </c>
      <c r="J2692" s="23" t="s">
        <v>339</v>
      </c>
    </row>
    <row r="2693" spans="1:10" ht="17.100000000000001">
      <c r="A2693" s="23" t="s">
        <v>11820</v>
      </c>
      <c r="B2693" s="23" t="str">
        <f t="shared" si="84"/>
        <v>Remi Matthews</v>
      </c>
      <c r="C2693" s="23" t="s">
        <v>339</v>
      </c>
      <c r="D2693" s="23" t="s">
        <v>166</v>
      </c>
      <c r="E2693" s="23" t="s">
        <v>412</v>
      </c>
      <c r="F2693" s="23" t="s">
        <v>38</v>
      </c>
      <c r="G2693" s="23">
        <v>21</v>
      </c>
      <c r="H2693" s="5" t="str">
        <f t="shared" si="85"/>
        <v>Remi MatthewsBurton</v>
      </c>
      <c r="I2693" s="23" t="s">
        <v>11821</v>
      </c>
      <c r="J2693" s="23" t="s">
        <v>339</v>
      </c>
    </row>
    <row r="2694" spans="1:10" ht="17.100000000000001">
      <c r="A2694" s="23" t="s">
        <v>11822</v>
      </c>
      <c r="B2694" s="23" t="str">
        <f t="shared" si="84"/>
        <v>Sam Matthews</v>
      </c>
      <c r="C2694" s="23" t="s">
        <v>339</v>
      </c>
      <c r="D2694" s="23" t="s">
        <v>7042</v>
      </c>
      <c r="E2694" s="23" t="s">
        <v>836</v>
      </c>
      <c r="F2694" s="23">
        <v>100000048</v>
      </c>
      <c r="G2694" s="23">
        <v>18</v>
      </c>
      <c r="H2694" s="5" t="str">
        <f t="shared" si="85"/>
        <v>Sam MatthewsBournemouth</v>
      </c>
      <c r="I2694" s="23" t="s">
        <v>11823</v>
      </c>
      <c r="J2694" s="23" t="s">
        <v>339</v>
      </c>
    </row>
    <row r="2695" spans="1:10" ht="17.100000000000001">
      <c r="A2695" s="23" t="s">
        <v>11824</v>
      </c>
      <c r="B2695" s="23" t="str">
        <f t="shared" si="84"/>
        <v>Tom Matthews</v>
      </c>
      <c r="C2695" s="23" t="s">
        <v>339</v>
      </c>
      <c r="D2695" s="23" t="s">
        <v>7462</v>
      </c>
      <c r="E2695" s="23" t="s">
        <v>98</v>
      </c>
      <c r="F2695" s="23">
        <v>100000043</v>
      </c>
      <c r="G2695" s="23">
        <v>17</v>
      </c>
      <c r="H2695" s="5" t="str">
        <f t="shared" si="85"/>
        <v>Tom MatthewsQ.P.R.</v>
      </c>
      <c r="I2695" s="23" t="s">
        <v>7862</v>
      </c>
      <c r="J2695" s="23" t="s">
        <v>339</v>
      </c>
    </row>
    <row r="2696" spans="1:10" ht="17.100000000000001">
      <c r="A2696" s="23" t="s">
        <v>11825</v>
      </c>
      <c r="B2696" s="23" t="str">
        <f t="shared" si="84"/>
        <v>Matthew Mattis</v>
      </c>
      <c r="C2696" s="23" t="s">
        <v>339</v>
      </c>
      <c r="D2696" s="23" t="s">
        <v>7048</v>
      </c>
      <c r="E2696" s="23" t="s">
        <v>5666</v>
      </c>
      <c r="F2696" s="23" t="s">
        <v>5666</v>
      </c>
      <c r="G2696" s="23">
        <v>18</v>
      </c>
      <c r="H2696" s="5" t="str">
        <f t="shared" si="85"/>
        <v>Matthew MattisNaN</v>
      </c>
      <c r="I2696" s="23" t="s">
        <v>7873</v>
      </c>
      <c r="J2696" s="23" t="s">
        <v>339</v>
      </c>
    </row>
    <row r="2697" spans="1:10" ht="17.100000000000001">
      <c r="A2697" s="23" t="s">
        <v>11826</v>
      </c>
      <c r="B2697" s="23" t="str">
        <f t="shared" si="84"/>
        <v>Joe Mattock</v>
      </c>
      <c r="C2697" s="23" t="s">
        <v>339</v>
      </c>
      <c r="D2697" s="23" t="s">
        <v>7160</v>
      </c>
      <c r="E2697" s="23" t="s">
        <v>265</v>
      </c>
      <c r="F2697" s="23" t="s">
        <v>91</v>
      </c>
      <c r="G2697" s="23">
        <v>25</v>
      </c>
      <c r="H2697" s="5" t="str">
        <f t="shared" si="85"/>
        <v>Joe MattockRotherham</v>
      </c>
      <c r="I2697" s="23" t="s">
        <v>11827</v>
      </c>
      <c r="J2697" s="23" t="s">
        <v>339</v>
      </c>
    </row>
    <row r="2698" spans="1:10" ht="17.100000000000001">
      <c r="A2698" s="23" t="s">
        <v>11828</v>
      </c>
      <c r="B2698" s="23" t="str">
        <f t="shared" si="84"/>
        <v>Stephy Mavididi</v>
      </c>
      <c r="C2698" s="23" t="s">
        <v>7113</v>
      </c>
      <c r="D2698" s="23" t="s">
        <v>7048</v>
      </c>
      <c r="E2698" s="23" t="s">
        <v>61</v>
      </c>
      <c r="F2698" s="23">
        <v>100000042</v>
      </c>
      <c r="G2698" s="23">
        <v>17</v>
      </c>
      <c r="H2698" s="5" t="str">
        <f t="shared" si="85"/>
        <v>Stephy MavididiArsenal</v>
      </c>
      <c r="I2698" s="23" t="s">
        <v>11829</v>
      </c>
      <c r="J2698" s="23" t="s">
        <v>339</v>
      </c>
    </row>
    <row r="2699" spans="1:10" ht="33.950000000000003">
      <c r="A2699" s="23" t="s">
        <v>11830</v>
      </c>
      <c r="B2699" s="23" t="str">
        <f t="shared" si="84"/>
        <v>Nathan Mavila</v>
      </c>
      <c r="C2699" s="23" t="s">
        <v>7113</v>
      </c>
      <c r="D2699" s="23" t="s">
        <v>11831</v>
      </c>
      <c r="E2699" s="23" t="s">
        <v>127</v>
      </c>
      <c r="F2699" s="23">
        <v>100000042</v>
      </c>
      <c r="G2699" s="23">
        <v>19</v>
      </c>
      <c r="H2699" s="5" t="str">
        <f t="shared" si="85"/>
        <v>Nathan MavilaWest Ham</v>
      </c>
      <c r="I2699" s="23" t="s">
        <v>8271</v>
      </c>
      <c r="J2699" s="23" t="s">
        <v>339</v>
      </c>
    </row>
    <row r="2700" spans="1:10" ht="17.100000000000001">
      <c r="A2700" s="23" t="s">
        <v>11832</v>
      </c>
      <c r="B2700" s="23" t="str">
        <f t="shared" si="84"/>
        <v>Spencer Maw</v>
      </c>
      <c r="C2700" s="23" t="s">
        <v>339</v>
      </c>
      <c r="D2700" s="23" t="s">
        <v>7445</v>
      </c>
      <c r="E2700" s="23" t="s">
        <v>250</v>
      </c>
      <c r="F2700" s="23">
        <v>100000052</v>
      </c>
      <c r="G2700" s="23">
        <v>16</v>
      </c>
      <c r="H2700" s="5" t="str">
        <f t="shared" si="85"/>
        <v>Spencer MawSheff Utd</v>
      </c>
      <c r="I2700" s="23" t="s">
        <v>11833</v>
      </c>
      <c r="J2700" s="23" t="s">
        <v>339</v>
      </c>
    </row>
    <row r="2701" spans="1:10" ht="17.100000000000001">
      <c r="A2701" s="23" t="s">
        <v>11834</v>
      </c>
      <c r="B2701" s="23" t="str">
        <f t="shared" si="84"/>
        <v>Alfie Mawson</v>
      </c>
      <c r="C2701" s="23" t="s">
        <v>339</v>
      </c>
      <c r="D2701" s="23" t="s">
        <v>7051</v>
      </c>
      <c r="E2701" s="23" t="s">
        <v>376</v>
      </c>
      <c r="F2701" s="23" t="s">
        <v>38</v>
      </c>
      <c r="G2701" s="23">
        <v>21</v>
      </c>
      <c r="H2701" s="5" t="str">
        <f t="shared" si="85"/>
        <v>Alfie MawsonBarnsley</v>
      </c>
      <c r="I2701" s="23" t="s">
        <v>11835</v>
      </c>
      <c r="J2701" s="23" t="s">
        <v>339</v>
      </c>
    </row>
    <row r="2702" spans="1:10" ht="17.100000000000001">
      <c r="A2702" s="23" t="s">
        <v>11836</v>
      </c>
      <c r="B2702" s="23" t="str">
        <f t="shared" si="84"/>
        <v>Jon Maxted</v>
      </c>
      <c r="C2702" s="23" t="s">
        <v>339</v>
      </c>
      <c r="D2702" s="23" t="s">
        <v>166</v>
      </c>
      <c r="E2702" s="23" t="s">
        <v>627</v>
      </c>
      <c r="F2702" s="23" t="s">
        <v>7081</v>
      </c>
      <c r="G2702" s="23">
        <v>21</v>
      </c>
      <c r="H2702" s="5" t="str">
        <f t="shared" si="85"/>
        <v>Jon MaxtedForest Green</v>
      </c>
      <c r="I2702" s="23" t="s">
        <v>11837</v>
      </c>
      <c r="J2702" s="23" t="s">
        <v>339</v>
      </c>
    </row>
    <row r="2703" spans="1:10" ht="17.100000000000001">
      <c r="A2703" s="23" t="s">
        <v>11838</v>
      </c>
      <c r="B2703" s="23" t="str">
        <f t="shared" si="84"/>
        <v>Luke Maxwell</v>
      </c>
      <c r="C2703" s="23" t="s">
        <v>339</v>
      </c>
      <c r="D2703" s="23" t="s">
        <v>9536</v>
      </c>
      <c r="E2703" s="23" t="s">
        <v>674</v>
      </c>
      <c r="F2703" s="23" t="s">
        <v>7081</v>
      </c>
      <c r="G2703" s="23">
        <v>17</v>
      </c>
      <c r="H2703" s="5" t="str">
        <f t="shared" si="85"/>
        <v>Luke MaxwellKidderminster</v>
      </c>
      <c r="I2703" s="23" t="s">
        <v>11839</v>
      </c>
      <c r="J2703" s="23" t="s">
        <v>339</v>
      </c>
    </row>
    <row r="2704" spans="1:10" ht="17.100000000000001">
      <c r="A2704" s="23" t="s">
        <v>11840</v>
      </c>
      <c r="B2704" s="23" t="str">
        <f t="shared" si="84"/>
        <v>Wade Maxwell</v>
      </c>
      <c r="C2704" s="23" t="s">
        <v>339</v>
      </c>
      <c r="D2704" s="23" t="s">
        <v>7042</v>
      </c>
      <c r="E2704" s="23" t="s">
        <v>376</v>
      </c>
      <c r="F2704" s="23">
        <v>100000052</v>
      </c>
      <c r="G2704" s="23">
        <v>17</v>
      </c>
      <c r="H2704" s="5" t="str">
        <f t="shared" si="85"/>
        <v>Wade MaxwellBarnsley</v>
      </c>
      <c r="I2704" s="23" t="s">
        <v>7055</v>
      </c>
      <c r="J2704" s="23" t="s">
        <v>339</v>
      </c>
    </row>
    <row r="2705" spans="1:10" ht="17.100000000000001">
      <c r="A2705" s="23" t="s">
        <v>11841</v>
      </c>
      <c r="B2705" s="23" t="str">
        <f t="shared" si="84"/>
        <v>Adam May</v>
      </c>
      <c r="C2705" s="23" t="s">
        <v>339</v>
      </c>
      <c r="D2705" s="23" t="s">
        <v>212</v>
      </c>
      <c r="E2705" s="23" t="s">
        <v>326</v>
      </c>
      <c r="F2705" s="23" t="s">
        <v>7090</v>
      </c>
      <c r="G2705" s="23">
        <v>17</v>
      </c>
      <c r="H2705" s="5" t="str">
        <f t="shared" si="85"/>
        <v>Adam MayPortsmouth</v>
      </c>
      <c r="I2705" s="23" t="s">
        <v>11328</v>
      </c>
      <c r="J2705" s="23" t="s">
        <v>339</v>
      </c>
    </row>
    <row r="2706" spans="1:10" ht="17.100000000000001">
      <c r="A2706" s="23" t="s">
        <v>11842</v>
      </c>
      <c r="B2706" s="23" t="str">
        <f t="shared" si="84"/>
        <v>Ben May</v>
      </c>
      <c r="C2706" s="23" t="s">
        <v>339</v>
      </c>
      <c r="D2706" s="23" t="s">
        <v>7048</v>
      </c>
      <c r="E2706" s="23" t="s">
        <v>868</v>
      </c>
      <c r="F2706" s="23" t="s">
        <v>7081</v>
      </c>
      <c r="G2706" s="23">
        <v>31</v>
      </c>
      <c r="H2706" s="5" t="str">
        <f t="shared" si="85"/>
        <v>Ben MayBromley</v>
      </c>
      <c r="I2706" s="23" t="s">
        <v>11843</v>
      </c>
      <c r="J2706" s="23" t="s">
        <v>339</v>
      </c>
    </row>
    <row r="2707" spans="1:10" ht="17.100000000000001">
      <c r="A2707" s="23" t="s">
        <v>11844</v>
      </c>
      <c r="B2707" s="23" t="str">
        <f t="shared" si="84"/>
        <v>Jake May</v>
      </c>
      <c r="C2707" s="23" t="s">
        <v>339</v>
      </c>
      <c r="D2707" s="23" t="s">
        <v>212</v>
      </c>
      <c r="E2707" s="23" t="s">
        <v>5666</v>
      </c>
      <c r="F2707" s="23" t="s">
        <v>5666</v>
      </c>
      <c r="G2707" s="23">
        <v>19</v>
      </c>
      <c r="H2707" s="5" t="str">
        <f t="shared" si="85"/>
        <v>Jake MayNaN</v>
      </c>
      <c r="I2707" s="23" t="s">
        <v>11845</v>
      </c>
      <c r="J2707" s="23" t="s">
        <v>339</v>
      </c>
    </row>
    <row r="2708" spans="1:10" ht="17.100000000000001">
      <c r="A2708" s="23" t="s">
        <v>11846</v>
      </c>
      <c r="B2708" s="23" t="str">
        <f t="shared" si="84"/>
        <v>Callum Maycock</v>
      </c>
      <c r="C2708" s="23" t="s">
        <v>339</v>
      </c>
      <c r="D2708" s="23" t="s">
        <v>7283</v>
      </c>
      <c r="E2708" s="23" t="s">
        <v>93</v>
      </c>
      <c r="F2708" s="23">
        <v>100000043</v>
      </c>
      <c r="G2708" s="23">
        <v>17</v>
      </c>
      <c r="H2708" s="5" t="str">
        <f t="shared" si="85"/>
        <v>Callum MaycockCoventry</v>
      </c>
      <c r="I2708" s="23" t="s">
        <v>11847</v>
      </c>
      <c r="J2708" s="23" t="s">
        <v>339</v>
      </c>
    </row>
    <row r="2709" spans="1:10" ht="17.100000000000001">
      <c r="A2709" s="23" t="s">
        <v>11848</v>
      </c>
      <c r="B2709" s="23" t="str">
        <f t="shared" si="84"/>
        <v>Nicky Maynard</v>
      </c>
      <c r="C2709" s="23" t="s">
        <v>339</v>
      </c>
      <c r="D2709" s="23" t="s">
        <v>7048</v>
      </c>
      <c r="E2709" s="23" t="s">
        <v>579</v>
      </c>
      <c r="F2709" s="23" t="s">
        <v>91</v>
      </c>
      <c r="G2709" s="23">
        <v>28</v>
      </c>
      <c r="H2709" s="5" t="str">
        <f t="shared" si="85"/>
        <v>Nicky MaynardMK Dons</v>
      </c>
      <c r="I2709" s="23" t="s">
        <v>11849</v>
      </c>
      <c r="J2709" s="23" t="s">
        <v>339</v>
      </c>
    </row>
    <row r="2710" spans="1:10" ht="17.100000000000001">
      <c r="A2710" s="23" t="s">
        <v>11850</v>
      </c>
      <c r="B2710" s="23" t="str">
        <f t="shared" si="84"/>
        <v>Danny Mayor</v>
      </c>
      <c r="C2710" s="23" t="s">
        <v>339</v>
      </c>
      <c r="D2710" s="23" t="s">
        <v>7039</v>
      </c>
      <c r="E2710" s="23" t="s">
        <v>402</v>
      </c>
      <c r="F2710" s="23" t="s">
        <v>38</v>
      </c>
      <c r="G2710" s="23">
        <v>24</v>
      </c>
      <c r="H2710" s="5" t="str">
        <f t="shared" si="85"/>
        <v>Danny MayorBury</v>
      </c>
      <c r="I2710" s="23" t="s">
        <v>8842</v>
      </c>
      <c r="J2710" s="23" t="s">
        <v>339</v>
      </c>
    </row>
    <row r="2711" spans="1:10" ht="17.100000000000001">
      <c r="A2711" s="23" t="s">
        <v>11851</v>
      </c>
      <c r="B2711" s="23" t="str">
        <f t="shared" si="84"/>
        <v>Christian Mbulu</v>
      </c>
      <c r="C2711" s="23" t="s">
        <v>339</v>
      </c>
      <c r="D2711" s="23" t="s">
        <v>7051</v>
      </c>
      <c r="E2711" s="23" t="s">
        <v>449</v>
      </c>
      <c r="F2711" s="23">
        <v>100000043</v>
      </c>
      <c r="G2711" s="23">
        <v>18</v>
      </c>
      <c r="H2711" s="5" t="str">
        <f t="shared" si="85"/>
        <v>Christian MbuluMillwall</v>
      </c>
      <c r="I2711" s="23" t="s">
        <v>9701</v>
      </c>
      <c r="J2711" s="23" t="s">
        <v>339</v>
      </c>
    </row>
    <row r="2712" spans="1:10" ht="17.100000000000001">
      <c r="A2712" s="23" t="s">
        <v>11852</v>
      </c>
      <c r="B2712" s="23" t="str">
        <f t="shared" si="84"/>
        <v>Kevin Mbuti</v>
      </c>
      <c r="C2712" s="23" t="s">
        <v>339</v>
      </c>
      <c r="D2712" s="23" t="s">
        <v>7051</v>
      </c>
      <c r="E2712" s="23" t="s">
        <v>455</v>
      </c>
      <c r="F2712" s="23">
        <v>100000046</v>
      </c>
      <c r="G2712" s="23">
        <v>17</v>
      </c>
      <c r="H2712" s="5" t="str">
        <f t="shared" si="85"/>
        <v>Kevin MbutiDoncaster</v>
      </c>
      <c r="I2712" s="23" t="s">
        <v>8402</v>
      </c>
      <c r="J2712" s="23" t="s">
        <v>339</v>
      </c>
    </row>
    <row r="2713" spans="1:10" ht="17.100000000000001">
      <c r="A2713" s="23" t="s">
        <v>11853</v>
      </c>
      <c r="B2713" s="23" t="str">
        <f t="shared" si="84"/>
        <v>Conor McAleny</v>
      </c>
      <c r="C2713" s="23" t="s">
        <v>339</v>
      </c>
      <c r="D2713" s="23" t="s">
        <v>7124</v>
      </c>
      <c r="E2713" s="23" t="s">
        <v>329</v>
      </c>
      <c r="F2713" s="23">
        <v>100000042</v>
      </c>
      <c r="G2713" s="23">
        <v>22</v>
      </c>
      <c r="H2713" s="5" t="str">
        <f t="shared" si="85"/>
        <v>Conor McAlenyEverton</v>
      </c>
      <c r="I2713" s="23" t="s">
        <v>11854</v>
      </c>
      <c r="J2713" s="23" t="s">
        <v>339</v>
      </c>
    </row>
    <row r="2714" spans="1:10" ht="17.100000000000001">
      <c r="A2714" s="23" t="s">
        <v>11855</v>
      </c>
      <c r="B2714" s="23" t="str">
        <f t="shared" si="84"/>
        <v>Sean McAllister</v>
      </c>
      <c r="C2714" s="23" t="s">
        <v>339</v>
      </c>
      <c r="D2714" s="23" t="s">
        <v>212</v>
      </c>
      <c r="E2714" s="23" t="s">
        <v>134</v>
      </c>
      <c r="F2714" s="23" t="s">
        <v>38</v>
      </c>
      <c r="G2714" s="23">
        <v>27</v>
      </c>
      <c r="H2714" s="5" t="str">
        <f t="shared" si="85"/>
        <v>Sean McAllisterScunthorpe</v>
      </c>
      <c r="I2714" s="23" t="s">
        <v>11121</v>
      </c>
      <c r="J2714" s="23" t="s">
        <v>339</v>
      </c>
    </row>
    <row r="2715" spans="1:10" ht="17.100000000000001">
      <c r="A2715" s="23" t="s">
        <v>11856</v>
      </c>
      <c r="B2715" s="23" t="str">
        <f t="shared" si="84"/>
        <v>John McAtee</v>
      </c>
      <c r="C2715" s="23" t="s">
        <v>339</v>
      </c>
      <c r="D2715" s="23" t="s">
        <v>7102</v>
      </c>
      <c r="E2715" s="23" t="s">
        <v>112</v>
      </c>
      <c r="F2715" s="23">
        <v>100000053</v>
      </c>
      <c r="G2715" s="23">
        <v>15</v>
      </c>
      <c r="H2715" s="5" t="str">
        <f t="shared" si="85"/>
        <v>John McAteeShrewsbury</v>
      </c>
      <c r="I2715" s="23" t="s">
        <v>11857</v>
      </c>
      <c r="J2715" s="23" t="s">
        <v>339</v>
      </c>
    </row>
    <row r="2716" spans="1:10" ht="17.100000000000001">
      <c r="A2716" s="23" t="s">
        <v>11858</v>
      </c>
      <c r="B2716" s="23" t="str">
        <f t="shared" si="84"/>
        <v>Connor McAuley</v>
      </c>
      <c r="C2716" s="23" t="s">
        <v>339</v>
      </c>
      <c r="D2716" s="23" t="s">
        <v>7124</v>
      </c>
      <c r="E2716" s="23" t="s">
        <v>142</v>
      </c>
      <c r="F2716" s="23">
        <v>100000057</v>
      </c>
      <c r="G2716" s="23">
        <v>16</v>
      </c>
      <c r="H2716" s="5" t="str">
        <f t="shared" si="85"/>
        <v>Connor McAuleyPlymouth</v>
      </c>
      <c r="I2716" s="23" t="s">
        <v>8104</v>
      </c>
      <c r="J2716" s="23" t="s">
        <v>339</v>
      </c>
    </row>
    <row r="2717" spans="1:10" ht="17.100000000000001">
      <c r="A2717" s="23" t="s">
        <v>11859</v>
      </c>
      <c r="B2717" s="23" t="str">
        <f t="shared" si="84"/>
        <v>Joe McBrearty</v>
      </c>
      <c r="C2717" s="23" t="s">
        <v>339</v>
      </c>
      <c r="D2717" s="23" t="s">
        <v>7048</v>
      </c>
      <c r="E2717" s="23" t="s">
        <v>32</v>
      </c>
      <c r="F2717" s="23">
        <v>100000053</v>
      </c>
      <c r="G2717" s="23">
        <v>16</v>
      </c>
      <c r="H2717" s="5" t="str">
        <f t="shared" si="85"/>
        <v>Joe McBreartyMansfield</v>
      </c>
      <c r="I2717" s="23" t="s">
        <v>7618</v>
      </c>
      <c r="J2717" s="23" t="s">
        <v>339</v>
      </c>
    </row>
    <row r="2718" spans="1:10" ht="17.100000000000001">
      <c r="A2718" s="23" t="s">
        <v>11860</v>
      </c>
      <c r="B2718" s="23" t="str">
        <f t="shared" si="84"/>
        <v>Paul McCallum</v>
      </c>
      <c r="C2718" s="23" t="s">
        <v>339</v>
      </c>
      <c r="D2718" s="23" t="s">
        <v>7048</v>
      </c>
      <c r="E2718" s="23" t="s">
        <v>231</v>
      </c>
      <c r="F2718" s="23" t="s">
        <v>18</v>
      </c>
      <c r="G2718" s="23">
        <v>21</v>
      </c>
      <c r="H2718" s="5" t="str">
        <f t="shared" si="85"/>
        <v>Paul McCallumLeyton Orient</v>
      </c>
      <c r="I2718" s="23" t="s">
        <v>11173</v>
      </c>
      <c r="J2718" s="23" t="s">
        <v>339</v>
      </c>
    </row>
    <row r="2719" spans="1:10" ht="17.100000000000001">
      <c r="A2719" s="23" t="s">
        <v>11861</v>
      </c>
      <c r="B2719" s="23" t="str">
        <f t="shared" si="84"/>
        <v>Josh McCammon</v>
      </c>
      <c r="C2719" s="23" t="s">
        <v>339</v>
      </c>
      <c r="D2719" s="23" t="s">
        <v>7170</v>
      </c>
      <c r="E2719" s="23" t="s">
        <v>149</v>
      </c>
      <c r="F2719" s="23">
        <v>100000053</v>
      </c>
      <c r="G2719" s="23">
        <v>15</v>
      </c>
      <c r="H2719" s="5" t="str">
        <f t="shared" si="85"/>
        <v>Josh McCammonNorthampton</v>
      </c>
      <c r="I2719" s="23" t="s">
        <v>9417</v>
      </c>
      <c r="J2719" s="23" t="s">
        <v>339</v>
      </c>
    </row>
    <row r="2720" spans="1:10" ht="17.100000000000001">
      <c r="A2720" s="23" t="s">
        <v>11862</v>
      </c>
      <c r="B2720" s="23" t="str">
        <f t="shared" si="84"/>
        <v>Mitchell McCann</v>
      </c>
      <c r="C2720" s="23" t="s">
        <v>339</v>
      </c>
      <c r="D2720" s="23" t="s">
        <v>7462</v>
      </c>
      <c r="E2720" s="23" t="s">
        <v>17</v>
      </c>
      <c r="F2720" s="23" t="s">
        <v>7090</v>
      </c>
      <c r="G2720" s="23">
        <v>17</v>
      </c>
      <c r="H2720" s="5" t="str">
        <f t="shared" si="85"/>
        <v>Mitchell McCannYeovil</v>
      </c>
      <c r="I2720" s="23" t="s">
        <v>9103</v>
      </c>
      <c r="J2720" s="23" t="s">
        <v>339</v>
      </c>
    </row>
    <row r="2721" spans="1:10" ht="17.100000000000001">
      <c r="A2721" s="23" t="s">
        <v>11863</v>
      </c>
      <c r="B2721" s="23" t="str">
        <f t="shared" si="84"/>
        <v>Alex McCarthy</v>
      </c>
      <c r="C2721" s="23" t="s">
        <v>7563</v>
      </c>
      <c r="D2721" s="23" t="s">
        <v>166</v>
      </c>
      <c r="E2721" s="23" t="s">
        <v>282</v>
      </c>
      <c r="F2721" s="23" t="s">
        <v>7125</v>
      </c>
      <c r="G2721" s="23">
        <v>25</v>
      </c>
      <c r="H2721" s="5" t="str">
        <f t="shared" si="85"/>
        <v>Alex McCarthyCrystal Palace</v>
      </c>
      <c r="I2721" s="23" t="s">
        <v>11864</v>
      </c>
      <c r="J2721" s="23" t="s">
        <v>339</v>
      </c>
    </row>
    <row r="2722" spans="1:10" ht="17.100000000000001">
      <c r="A2722" s="23" t="s">
        <v>11865</v>
      </c>
      <c r="B2722" s="23" t="str">
        <f t="shared" si="84"/>
        <v>Brandon McCarthy</v>
      </c>
      <c r="C2722" s="23" t="s">
        <v>339</v>
      </c>
      <c r="D2722" s="23" t="s">
        <v>7048</v>
      </c>
      <c r="E2722" s="23" t="s">
        <v>48</v>
      </c>
      <c r="F2722" s="23">
        <v>100000054</v>
      </c>
      <c r="G2722" s="23">
        <v>16</v>
      </c>
      <c r="H2722" s="5" t="str">
        <f t="shared" si="85"/>
        <v>Brandon McCarthyBarnet</v>
      </c>
      <c r="I2722" s="23" t="s">
        <v>9645</v>
      </c>
      <c r="J2722" s="23" t="s">
        <v>339</v>
      </c>
    </row>
    <row r="2723" spans="1:10" ht="17.100000000000001">
      <c r="A2723" s="23" t="s">
        <v>11866</v>
      </c>
      <c r="B2723" s="23" t="str">
        <f t="shared" si="84"/>
        <v>Conor McCarthy</v>
      </c>
      <c r="C2723" s="23" t="s">
        <v>339</v>
      </c>
      <c r="D2723" s="23" t="s">
        <v>7048</v>
      </c>
      <c r="E2723" s="23" t="s">
        <v>1184</v>
      </c>
      <c r="F2723" s="23" t="s">
        <v>7081</v>
      </c>
      <c r="G2723" s="23">
        <v>22</v>
      </c>
      <c r="H2723" s="5" t="str">
        <f t="shared" si="85"/>
        <v>Conor McCarthySouthport</v>
      </c>
      <c r="I2723" s="23" t="s">
        <v>11867</v>
      </c>
      <c r="J2723" s="23" t="s">
        <v>339</v>
      </c>
    </row>
    <row r="2724" spans="1:10" ht="17.100000000000001">
      <c r="A2724" s="23" t="s">
        <v>11868</v>
      </c>
      <c r="B2724" s="23" t="str">
        <f t="shared" si="84"/>
        <v>Jake McCarthy</v>
      </c>
      <c r="C2724" s="23" t="s">
        <v>339</v>
      </c>
      <c r="D2724" s="23" t="s">
        <v>7051</v>
      </c>
      <c r="E2724" s="23" t="s">
        <v>836</v>
      </c>
      <c r="F2724" s="23">
        <v>100000048</v>
      </c>
      <c r="G2724" s="23">
        <v>19</v>
      </c>
      <c r="H2724" s="5" t="str">
        <f t="shared" si="85"/>
        <v>Jake McCarthyBournemouth</v>
      </c>
      <c r="I2724" s="23" t="s">
        <v>11869</v>
      </c>
      <c r="J2724" s="23" t="s">
        <v>339</v>
      </c>
    </row>
    <row r="2725" spans="1:10" ht="17.100000000000001">
      <c r="A2725" s="23" t="s">
        <v>11870</v>
      </c>
      <c r="B2725" s="23" t="str">
        <f t="shared" si="84"/>
        <v>Jamie McCarthy</v>
      </c>
      <c r="C2725" s="23" t="s">
        <v>339</v>
      </c>
      <c r="D2725" s="23" t="s">
        <v>212</v>
      </c>
      <c r="E2725" s="23" t="s">
        <v>402</v>
      </c>
      <c r="F2725" s="23">
        <v>100000047</v>
      </c>
      <c r="G2725" s="23">
        <v>17</v>
      </c>
      <c r="H2725" s="5" t="str">
        <f t="shared" si="85"/>
        <v>Jamie McCarthyBury</v>
      </c>
      <c r="I2725" s="23" t="s">
        <v>11871</v>
      </c>
      <c r="J2725" s="23" t="s">
        <v>339</v>
      </c>
    </row>
    <row r="2726" spans="1:10" ht="17.100000000000001">
      <c r="A2726" s="23" t="s">
        <v>11872</v>
      </c>
      <c r="B2726" s="23" t="str">
        <f t="shared" si="84"/>
        <v>Jason McCarthy</v>
      </c>
      <c r="C2726" s="23" t="s">
        <v>339</v>
      </c>
      <c r="D2726" s="23" t="s">
        <v>7462</v>
      </c>
      <c r="E2726" s="23" t="s">
        <v>141</v>
      </c>
      <c r="F2726" s="23">
        <v>100000042</v>
      </c>
      <c r="G2726" s="23">
        <v>19</v>
      </c>
      <c r="H2726" s="5" t="str">
        <f t="shared" si="85"/>
        <v>Jason McCarthySouthampton</v>
      </c>
      <c r="I2726" s="23" t="s">
        <v>7249</v>
      </c>
      <c r="J2726" s="23" t="s">
        <v>339</v>
      </c>
    </row>
    <row r="2727" spans="1:10" ht="17.100000000000001">
      <c r="A2727" s="23" t="s">
        <v>11873</v>
      </c>
      <c r="B2727" s="23" t="str">
        <f t="shared" si="84"/>
        <v>Scott McCarthy</v>
      </c>
      <c r="C2727" s="23" t="s">
        <v>339</v>
      </c>
      <c r="D2727" s="23" t="s">
        <v>7048</v>
      </c>
      <c r="E2727" s="23" t="s">
        <v>5666</v>
      </c>
      <c r="F2727" s="23" t="s">
        <v>5666</v>
      </c>
      <c r="G2727" s="23">
        <v>19</v>
      </c>
      <c r="H2727" s="5" t="str">
        <f t="shared" si="85"/>
        <v>Scott McCarthyNaN</v>
      </c>
      <c r="I2727" s="23" t="s">
        <v>10368</v>
      </c>
      <c r="J2727" s="23" t="s">
        <v>339</v>
      </c>
    </row>
    <row r="2728" spans="1:10" ht="17.100000000000001">
      <c r="A2728" s="23" t="s">
        <v>11874</v>
      </c>
      <c r="B2728" s="23" t="str">
        <f t="shared" si="84"/>
        <v>Tyler McCarthy</v>
      </c>
      <c r="C2728" s="23" t="s">
        <v>339</v>
      </c>
      <c r="D2728" s="23" t="s">
        <v>166</v>
      </c>
      <c r="E2728" s="23" t="s">
        <v>207</v>
      </c>
      <c r="F2728" s="23" t="s">
        <v>7090</v>
      </c>
      <c r="G2728" s="23">
        <v>17</v>
      </c>
      <c r="H2728" s="5" t="str">
        <f t="shared" si="85"/>
        <v>Tyler McCarthyDag &amp; Red</v>
      </c>
      <c r="I2728" s="23" t="s">
        <v>9502</v>
      </c>
      <c r="J2728" s="23" t="s">
        <v>339</v>
      </c>
    </row>
    <row r="2729" spans="1:10" ht="17.100000000000001">
      <c r="A2729" s="23" t="s">
        <v>11875</v>
      </c>
      <c r="B2729" s="23" t="str">
        <f t="shared" si="84"/>
        <v>Jamie McCombe</v>
      </c>
      <c r="C2729" s="23" t="s">
        <v>339</v>
      </c>
      <c r="D2729" s="23" t="s">
        <v>7051</v>
      </c>
      <c r="E2729" s="23" t="s">
        <v>259</v>
      </c>
      <c r="F2729" s="23" t="s">
        <v>18</v>
      </c>
      <c r="G2729" s="23">
        <v>32</v>
      </c>
      <c r="H2729" s="5" t="str">
        <f t="shared" si="85"/>
        <v>Jamie McCombeStevenage</v>
      </c>
      <c r="I2729" s="23" t="s">
        <v>11876</v>
      </c>
      <c r="J2729" s="23" t="s">
        <v>339</v>
      </c>
    </row>
    <row r="2730" spans="1:10" ht="17.100000000000001">
      <c r="A2730" s="23" t="s">
        <v>11877</v>
      </c>
      <c r="B2730" s="23" t="str">
        <f t="shared" si="84"/>
        <v>John McCombe</v>
      </c>
      <c r="C2730" s="23" t="s">
        <v>339</v>
      </c>
      <c r="D2730" s="23" t="s">
        <v>7051</v>
      </c>
      <c r="E2730" s="23" t="s">
        <v>52</v>
      </c>
      <c r="F2730" s="23" t="s">
        <v>18</v>
      </c>
      <c r="G2730" s="23">
        <v>30</v>
      </c>
      <c r="H2730" s="5" t="str">
        <f t="shared" si="85"/>
        <v>John McCombeYork</v>
      </c>
      <c r="I2730" s="23" t="s">
        <v>11878</v>
      </c>
      <c r="J2730" s="23" t="s">
        <v>339</v>
      </c>
    </row>
    <row r="2731" spans="1:10" ht="17.100000000000001">
      <c r="A2731" s="23" t="s">
        <v>11879</v>
      </c>
      <c r="B2731" s="23" t="str">
        <f t="shared" si="84"/>
        <v>Paul McCone</v>
      </c>
      <c r="C2731" s="23" t="s">
        <v>7912</v>
      </c>
      <c r="D2731" s="23" t="s">
        <v>7146</v>
      </c>
      <c r="E2731" s="23" t="s">
        <v>592</v>
      </c>
      <c r="F2731" s="23" t="s">
        <v>7296</v>
      </c>
      <c r="G2731" s="23">
        <v>23</v>
      </c>
      <c r="H2731" s="5" t="str">
        <f t="shared" si="85"/>
        <v>Paul McConeAFC Telford</v>
      </c>
      <c r="I2731" s="23" t="s">
        <v>11880</v>
      </c>
      <c r="J2731" s="23" t="s">
        <v>339</v>
      </c>
    </row>
    <row r="2732" spans="1:10" ht="17.100000000000001">
      <c r="A2732" s="23" t="s">
        <v>11881</v>
      </c>
      <c r="B2732" s="23" t="str">
        <f t="shared" si="84"/>
        <v>Sean McConville</v>
      </c>
      <c r="C2732" s="23" t="s">
        <v>339</v>
      </c>
      <c r="D2732" s="23" t="s">
        <v>7398</v>
      </c>
      <c r="E2732" s="23" t="s">
        <v>378</v>
      </c>
      <c r="F2732" s="23" t="s">
        <v>18</v>
      </c>
      <c r="G2732" s="23">
        <v>26</v>
      </c>
      <c r="H2732" s="5" t="str">
        <f t="shared" si="85"/>
        <v>Sean McConvilleAccrington</v>
      </c>
      <c r="I2732" s="23" t="s">
        <v>10216</v>
      </c>
      <c r="J2732" s="23" t="s">
        <v>339</v>
      </c>
    </row>
    <row r="2733" spans="1:10" ht="17.100000000000001">
      <c r="A2733" s="23" t="s">
        <v>11882</v>
      </c>
      <c r="B2733" s="23" t="str">
        <f t="shared" si="84"/>
        <v>Andrew McCorkell</v>
      </c>
      <c r="C2733" s="23" t="s">
        <v>11883</v>
      </c>
      <c r="D2733" s="23" t="s">
        <v>166</v>
      </c>
      <c r="E2733" s="23" t="s">
        <v>579</v>
      </c>
      <c r="F2733" s="23" t="s">
        <v>7090</v>
      </c>
      <c r="G2733" s="23">
        <v>17</v>
      </c>
      <c r="H2733" s="5" t="str">
        <f t="shared" si="85"/>
        <v>Andrew McCorkellMK Dons</v>
      </c>
      <c r="I2733" s="23" t="s">
        <v>11884</v>
      </c>
      <c r="J2733" s="23" t="s">
        <v>339</v>
      </c>
    </row>
    <row r="2734" spans="1:10" ht="17.100000000000001">
      <c r="A2734" s="23" t="s">
        <v>11885</v>
      </c>
      <c r="B2734" s="23" t="str">
        <f t="shared" si="84"/>
        <v>Callum McCormack</v>
      </c>
      <c r="C2734" s="23" t="s">
        <v>339</v>
      </c>
      <c r="D2734" s="23" t="s">
        <v>7042</v>
      </c>
      <c r="E2734" s="23" t="s">
        <v>5666</v>
      </c>
      <c r="F2734" s="23" t="s">
        <v>5666</v>
      </c>
      <c r="G2734" s="23">
        <v>18</v>
      </c>
      <c r="H2734" s="5" t="str">
        <f t="shared" si="85"/>
        <v>Callum McCormackNaN</v>
      </c>
      <c r="I2734" s="23" t="s">
        <v>11886</v>
      </c>
      <c r="J2734" s="23" t="s">
        <v>339</v>
      </c>
    </row>
    <row r="2735" spans="1:10" ht="17.100000000000001">
      <c r="A2735" s="23" t="s">
        <v>11887</v>
      </c>
      <c r="B2735" s="23" t="str">
        <f t="shared" si="84"/>
        <v>Cian McCormack</v>
      </c>
      <c r="C2735" s="23" t="s">
        <v>339</v>
      </c>
      <c r="D2735" s="23" t="s">
        <v>7051</v>
      </c>
      <c r="E2735" s="23" t="s">
        <v>190</v>
      </c>
      <c r="F2735" s="23">
        <v>100000045</v>
      </c>
      <c r="G2735" s="23">
        <v>17</v>
      </c>
      <c r="H2735" s="5" t="str">
        <f t="shared" si="85"/>
        <v>Cian McCormackOxford</v>
      </c>
      <c r="I2735" s="23" t="s">
        <v>11888</v>
      </c>
      <c r="J2735" s="23" t="s">
        <v>339</v>
      </c>
    </row>
    <row r="2736" spans="1:10" ht="17.100000000000001">
      <c r="A2736" s="23" t="s">
        <v>11889</v>
      </c>
      <c r="B2736" s="23" t="str">
        <f t="shared" si="84"/>
        <v>Joseph McCormick</v>
      </c>
      <c r="C2736" s="23" t="s">
        <v>339</v>
      </c>
      <c r="D2736" s="23" t="s">
        <v>7124</v>
      </c>
      <c r="E2736" s="23" t="s">
        <v>455</v>
      </c>
      <c r="F2736" s="23">
        <v>100000046</v>
      </c>
      <c r="G2736" s="23">
        <v>17</v>
      </c>
      <c r="H2736" s="5" t="str">
        <f t="shared" si="85"/>
        <v>Joseph McCormickDoncaster</v>
      </c>
      <c r="I2736" s="23" t="s">
        <v>8621</v>
      </c>
      <c r="J2736" s="23" t="s">
        <v>339</v>
      </c>
    </row>
    <row r="2737" spans="1:10" ht="17.100000000000001">
      <c r="A2737" s="23" t="s">
        <v>11890</v>
      </c>
      <c r="B2737" s="23" t="str">
        <f t="shared" si="84"/>
        <v>Luke McCormick</v>
      </c>
      <c r="C2737" s="23" t="s">
        <v>7143</v>
      </c>
      <c r="D2737" s="23" t="s">
        <v>7534</v>
      </c>
      <c r="E2737" s="23" t="s">
        <v>169</v>
      </c>
      <c r="F2737" s="23">
        <v>100000051</v>
      </c>
      <c r="G2737" s="23">
        <v>16</v>
      </c>
      <c r="H2737" s="5" t="str">
        <f t="shared" si="85"/>
        <v>Luke McCormickChelsea</v>
      </c>
      <c r="I2737" s="23" t="s">
        <v>9458</v>
      </c>
      <c r="J2737" s="23" t="s">
        <v>339</v>
      </c>
    </row>
    <row r="2738" spans="1:10" ht="17.100000000000001">
      <c r="A2738" s="23" t="s">
        <v>11890</v>
      </c>
      <c r="B2738" s="23" t="str">
        <f t="shared" si="84"/>
        <v>Luke McCormick</v>
      </c>
      <c r="C2738" s="23" t="s">
        <v>339</v>
      </c>
      <c r="D2738" s="23" t="s">
        <v>166</v>
      </c>
      <c r="E2738" s="23" t="s">
        <v>142</v>
      </c>
      <c r="F2738" s="23" t="s">
        <v>18</v>
      </c>
      <c r="G2738" s="23">
        <v>31</v>
      </c>
      <c r="H2738" s="5" t="str">
        <f t="shared" si="85"/>
        <v>Luke McCormickPlymouth</v>
      </c>
      <c r="I2738" s="23" t="s">
        <v>11891</v>
      </c>
      <c r="J2738" s="23" t="s">
        <v>339</v>
      </c>
    </row>
    <row r="2739" spans="1:10" ht="17.100000000000001">
      <c r="A2739" s="23" t="s">
        <v>11892</v>
      </c>
      <c r="B2739" s="23" t="str">
        <f t="shared" si="84"/>
        <v>Shawn McCoulsky</v>
      </c>
      <c r="C2739" s="23" t="s">
        <v>339</v>
      </c>
      <c r="D2739" s="23" t="s">
        <v>7048</v>
      </c>
      <c r="E2739" s="23" t="s">
        <v>236</v>
      </c>
      <c r="F2739" s="23">
        <v>100000043</v>
      </c>
      <c r="G2739" s="23">
        <v>18</v>
      </c>
      <c r="H2739" s="5" t="str">
        <f t="shared" si="85"/>
        <v>Shawn McCoulskyBristol City</v>
      </c>
      <c r="I2739" s="23" t="s">
        <v>11893</v>
      </c>
      <c r="J2739" s="23" t="s">
        <v>339</v>
      </c>
    </row>
    <row r="2740" spans="1:10" ht="17.100000000000001">
      <c r="A2740" s="23" t="s">
        <v>11894</v>
      </c>
      <c r="B2740" s="23" t="str">
        <f t="shared" si="84"/>
        <v>Jak McCourt</v>
      </c>
      <c r="C2740" s="23" t="s">
        <v>339</v>
      </c>
      <c r="D2740" s="23" t="s">
        <v>7042</v>
      </c>
      <c r="E2740" s="23" t="s">
        <v>357</v>
      </c>
      <c r="F2740" s="23">
        <v>100000042</v>
      </c>
      <c r="G2740" s="23">
        <v>19</v>
      </c>
      <c r="H2740" s="5" t="str">
        <f t="shared" si="85"/>
        <v>Jak McCourtLeicester</v>
      </c>
      <c r="I2740" s="23" t="s">
        <v>11895</v>
      </c>
      <c r="J2740" s="23" t="s">
        <v>339</v>
      </c>
    </row>
    <row r="2741" spans="1:10" ht="17.100000000000001">
      <c r="A2741" s="23" t="s">
        <v>11896</v>
      </c>
      <c r="B2741" s="23" t="str">
        <f t="shared" si="84"/>
        <v>Tom McCready</v>
      </c>
      <c r="C2741" s="23" t="s">
        <v>7143</v>
      </c>
      <c r="D2741" s="23" t="s">
        <v>7140</v>
      </c>
      <c r="E2741" s="23" t="s">
        <v>177</v>
      </c>
      <c r="F2741" s="23" t="s">
        <v>18</v>
      </c>
      <c r="G2741" s="23">
        <v>24</v>
      </c>
      <c r="H2741" s="5" t="str">
        <f t="shared" si="85"/>
        <v>Tom McCreadyExeter</v>
      </c>
      <c r="I2741" s="23" t="s">
        <v>11897</v>
      </c>
      <c r="J2741" s="23" t="s">
        <v>339</v>
      </c>
    </row>
    <row r="2742" spans="1:10" ht="17.100000000000001">
      <c r="A2742" s="23" t="s">
        <v>11898</v>
      </c>
      <c r="B2742" s="23" t="str">
        <f t="shared" si="84"/>
        <v>Craig McCue</v>
      </c>
      <c r="C2742" s="23" t="s">
        <v>7143</v>
      </c>
      <c r="D2742" s="23" t="s">
        <v>9089</v>
      </c>
      <c r="E2742" s="23" t="s">
        <v>370</v>
      </c>
      <c r="F2742" s="23">
        <v>100000056</v>
      </c>
      <c r="G2742" s="23">
        <v>16</v>
      </c>
      <c r="H2742" s="5" t="str">
        <f t="shared" si="85"/>
        <v>Craig McCueCarlisle</v>
      </c>
      <c r="I2742" s="23" t="s">
        <v>8889</v>
      </c>
      <c r="J2742" s="23" t="s">
        <v>339</v>
      </c>
    </row>
    <row r="2743" spans="1:10" ht="17.100000000000001">
      <c r="A2743" s="23" t="s">
        <v>11899</v>
      </c>
      <c r="B2743" s="23" t="str">
        <f t="shared" si="84"/>
        <v>Cameron McCulloch</v>
      </c>
      <c r="C2743" s="23" t="s">
        <v>339</v>
      </c>
      <c r="D2743" s="23" t="s">
        <v>166</v>
      </c>
      <c r="E2743" s="23" t="s">
        <v>669</v>
      </c>
      <c r="F2743" s="23">
        <v>100000051</v>
      </c>
      <c r="G2743" s="23">
        <v>16</v>
      </c>
      <c r="H2743" s="5" t="str">
        <f t="shared" si="85"/>
        <v>Cameron McCullochSunderland</v>
      </c>
      <c r="I2743" s="23" t="s">
        <v>9774</v>
      </c>
      <c r="J2743" s="23" t="s">
        <v>339</v>
      </c>
    </row>
    <row r="2744" spans="1:10" ht="17.100000000000001">
      <c r="A2744" s="23" t="s">
        <v>11900</v>
      </c>
      <c r="B2744" s="23" t="str">
        <f t="shared" si="84"/>
        <v>Sam McDermid</v>
      </c>
      <c r="C2744" s="23" t="s">
        <v>339</v>
      </c>
      <c r="D2744" s="23" t="s">
        <v>166</v>
      </c>
      <c r="E2744" s="23" t="s">
        <v>5666</v>
      </c>
      <c r="F2744" s="23" t="s">
        <v>5666</v>
      </c>
      <c r="G2744" s="23">
        <v>18</v>
      </c>
      <c r="H2744" s="5" t="str">
        <f t="shared" si="85"/>
        <v>Sam McDermidNaN</v>
      </c>
      <c r="I2744" s="23" t="s">
        <v>7284</v>
      </c>
      <c r="J2744" s="23" t="s">
        <v>339</v>
      </c>
    </row>
    <row r="2745" spans="1:10" ht="17.100000000000001">
      <c r="A2745" s="23" t="s">
        <v>11901</v>
      </c>
      <c r="B2745" s="23" t="str">
        <f t="shared" si="84"/>
        <v>Bradley McDonagh</v>
      </c>
      <c r="C2745" s="23" t="s">
        <v>339</v>
      </c>
      <c r="D2745" s="23" t="s">
        <v>166</v>
      </c>
      <c r="E2745" s="23" t="s">
        <v>90</v>
      </c>
      <c r="F2745" s="23">
        <v>100000052</v>
      </c>
      <c r="G2745" s="23">
        <v>17</v>
      </c>
      <c r="H2745" s="5" t="str">
        <f t="shared" si="85"/>
        <v>Bradley McDonaghSheff Wed</v>
      </c>
      <c r="I2745" s="23" t="s">
        <v>7973</v>
      </c>
      <c r="J2745" s="23" t="s">
        <v>339</v>
      </c>
    </row>
    <row r="2746" spans="1:10" ht="17.100000000000001">
      <c r="A2746" s="23" t="s">
        <v>11902</v>
      </c>
      <c r="B2746" s="23" t="str">
        <f t="shared" si="84"/>
        <v>Cody McDonald</v>
      </c>
      <c r="C2746" s="23" t="s">
        <v>339</v>
      </c>
      <c r="D2746" s="23" t="s">
        <v>7048</v>
      </c>
      <c r="E2746" s="23" t="s">
        <v>217</v>
      </c>
      <c r="F2746" s="23" t="s">
        <v>38</v>
      </c>
      <c r="G2746" s="23">
        <v>29</v>
      </c>
      <c r="H2746" s="5" t="str">
        <f t="shared" si="85"/>
        <v>Cody McDonaldGillingham</v>
      </c>
      <c r="I2746" s="23" t="s">
        <v>11903</v>
      </c>
      <c r="J2746" s="23" t="s">
        <v>339</v>
      </c>
    </row>
    <row r="2747" spans="1:10" ht="17.100000000000001">
      <c r="A2747" s="23" t="s">
        <v>11904</v>
      </c>
      <c r="B2747" s="23" t="str">
        <f t="shared" si="84"/>
        <v>Nathan McDonald</v>
      </c>
      <c r="C2747" s="23" t="s">
        <v>339</v>
      </c>
      <c r="D2747" s="23" t="s">
        <v>166</v>
      </c>
      <c r="E2747" s="23" t="s">
        <v>1177</v>
      </c>
      <c r="F2747" s="23" t="s">
        <v>7081</v>
      </c>
      <c r="G2747" s="23">
        <v>24</v>
      </c>
      <c r="H2747" s="5" t="str">
        <f t="shared" si="85"/>
        <v>Nathan McDonaldBraintree</v>
      </c>
      <c r="I2747" s="23" t="s">
        <v>11905</v>
      </c>
      <c r="J2747" s="23" t="s">
        <v>339</v>
      </c>
    </row>
    <row r="2748" spans="1:10" ht="17.100000000000001">
      <c r="A2748" s="23" t="s">
        <v>11906</v>
      </c>
      <c r="B2748" s="23" t="str">
        <f t="shared" si="84"/>
        <v>Rod McDonald</v>
      </c>
      <c r="C2748" s="23" t="s">
        <v>339</v>
      </c>
      <c r="D2748" s="23" t="s">
        <v>7303</v>
      </c>
      <c r="E2748" s="23" t="s">
        <v>149</v>
      </c>
      <c r="F2748" s="23" t="s">
        <v>18</v>
      </c>
      <c r="G2748" s="23">
        <v>23</v>
      </c>
      <c r="H2748" s="5" t="str">
        <f t="shared" si="85"/>
        <v>Rod McDonaldNorthampton</v>
      </c>
      <c r="I2748" s="23" t="s">
        <v>11907</v>
      </c>
      <c r="J2748" s="23" t="s">
        <v>339</v>
      </c>
    </row>
    <row r="2749" spans="1:10" ht="17.100000000000001">
      <c r="A2749" s="23" t="s">
        <v>11908</v>
      </c>
      <c r="B2749" s="23" t="str">
        <f t="shared" si="84"/>
        <v>Shaquille McDonald</v>
      </c>
      <c r="C2749" s="23" t="s">
        <v>339</v>
      </c>
      <c r="D2749" s="23" t="s">
        <v>7048</v>
      </c>
      <c r="E2749" s="23" t="s">
        <v>275</v>
      </c>
      <c r="F2749" s="23">
        <v>100000042</v>
      </c>
      <c r="G2749" s="23">
        <v>19</v>
      </c>
      <c r="H2749" s="5" t="str">
        <f t="shared" si="85"/>
        <v>Shaquille McDonaldDerby</v>
      </c>
      <c r="I2749" s="23" t="s">
        <v>11869</v>
      </c>
      <c r="J2749" s="23" t="s">
        <v>339</v>
      </c>
    </row>
    <row r="2750" spans="1:10" ht="17.100000000000001">
      <c r="A2750" s="23" t="s">
        <v>11909</v>
      </c>
      <c r="B2750" s="23" t="str">
        <f t="shared" si="84"/>
        <v>Wes McDonald</v>
      </c>
      <c r="C2750" s="23" t="s">
        <v>339</v>
      </c>
      <c r="D2750" s="23" t="s">
        <v>7102</v>
      </c>
      <c r="E2750" s="23" t="s">
        <v>284</v>
      </c>
      <c r="F2750" s="23">
        <v>100000043</v>
      </c>
      <c r="G2750" s="23">
        <v>18</v>
      </c>
      <c r="H2750" s="5" t="str">
        <f t="shared" si="85"/>
        <v>Wes McDonaldBirmingham</v>
      </c>
      <c r="I2750" s="23" t="s">
        <v>11910</v>
      </c>
      <c r="J2750" s="23" t="s">
        <v>339</v>
      </c>
    </row>
    <row r="2751" spans="1:10" ht="17.100000000000001">
      <c r="A2751" s="23" t="s">
        <v>11911</v>
      </c>
      <c r="B2751" s="23" t="str">
        <f t="shared" si="84"/>
        <v>Joe McDonnell</v>
      </c>
      <c r="C2751" s="23" t="s">
        <v>339</v>
      </c>
      <c r="D2751" s="23" t="s">
        <v>166</v>
      </c>
      <c r="E2751" s="23" t="s">
        <v>79</v>
      </c>
      <c r="F2751" s="23" t="s">
        <v>18</v>
      </c>
      <c r="G2751" s="23">
        <v>21</v>
      </c>
      <c r="H2751" s="5" t="str">
        <f t="shared" si="85"/>
        <v>Joe McDonnellAFC Wimbledon</v>
      </c>
      <c r="I2751" s="23" t="s">
        <v>11912</v>
      </c>
      <c r="J2751" s="23" t="s">
        <v>339</v>
      </c>
    </row>
    <row r="2752" spans="1:10" ht="17.100000000000001">
      <c r="A2752" s="23" t="s">
        <v>11913</v>
      </c>
      <c r="B2752" s="23" t="str">
        <f t="shared" si="84"/>
        <v>Kyle McDowell</v>
      </c>
      <c r="C2752" s="23" t="s">
        <v>339</v>
      </c>
      <c r="D2752" s="23" t="s">
        <v>7059</v>
      </c>
      <c r="E2752" s="23" t="s">
        <v>326</v>
      </c>
      <c r="F2752" s="23">
        <v>100000054</v>
      </c>
      <c r="G2752" s="23">
        <v>16</v>
      </c>
      <c r="H2752" s="5" t="str">
        <f t="shared" si="85"/>
        <v>Kyle McDowellPortsmouth</v>
      </c>
      <c r="I2752" s="23" t="s">
        <v>11914</v>
      </c>
      <c r="J2752" s="23" t="s">
        <v>339</v>
      </c>
    </row>
    <row r="2753" spans="1:10" ht="17.100000000000001">
      <c r="A2753" s="23" t="s">
        <v>11915</v>
      </c>
      <c r="B2753" s="23" t="str">
        <f t="shared" si="84"/>
        <v>Josh McEachran</v>
      </c>
      <c r="C2753" s="23" t="s">
        <v>7143</v>
      </c>
      <c r="D2753" s="23" t="s">
        <v>212</v>
      </c>
      <c r="E2753" s="23" t="s">
        <v>290</v>
      </c>
      <c r="F2753" s="23" t="s">
        <v>91</v>
      </c>
      <c r="G2753" s="23">
        <v>22</v>
      </c>
      <c r="H2753" s="5" t="str">
        <f t="shared" si="85"/>
        <v>Josh McEachranBrentford</v>
      </c>
      <c r="I2753" s="23" t="s">
        <v>10873</v>
      </c>
      <c r="J2753" s="23" t="s">
        <v>339</v>
      </c>
    </row>
    <row r="2754" spans="1:10" ht="17.100000000000001">
      <c r="A2754" s="23" t="s">
        <v>11916</v>
      </c>
      <c r="B2754" s="23" t="str">
        <f t="shared" ref="B2754:B2817" si="86">MID(A2754 &amp; " " &amp; A2754, FIND(", ", A2754) + 2, LEN(A2754) - FIND(", ", A2754) - 1) &amp; " " &amp; LEFT(A2754, FIND(", ", A2754) - 1)</f>
        <v>Dylan McEvoy</v>
      </c>
      <c r="C2754" s="23" t="s">
        <v>339</v>
      </c>
      <c r="D2754" s="23" t="s">
        <v>7074</v>
      </c>
      <c r="E2754" s="23" t="s">
        <v>669</v>
      </c>
      <c r="F2754" s="23">
        <v>100000042</v>
      </c>
      <c r="G2754" s="23">
        <v>18</v>
      </c>
      <c r="H2754" s="5" t="str">
        <f t="shared" ref="H2754:H2817" si="87">B2754 &amp; E2754</f>
        <v>Dylan McEvoySunderland</v>
      </c>
      <c r="I2754" s="23" t="s">
        <v>11917</v>
      </c>
      <c r="J2754" s="23" t="s">
        <v>339</v>
      </c>
    </row>
    <row r="2755" spans="1:10" ht="17.100000000000001">
      <c r="A2755" s="23" t="s">
        <v>11918</v>
      </c>
      <c r="B2755" s="23" t="str">
        <f t="shared" si="86"/>
        <v>Evan McEvoy</v>
      </c>
      <c r="C2755" s="23" t="s">
        <v>339</v>
      </c>
      <c r="D2755" s="23" t="s">
        <v>7170</v>
      </c>
      <c r="E2755" s="23" t="s">
        <v>5666</v>
      </c>
      <c r="F2755" s="23" t="s">
        <v>5666</v>
      </c>
      <c r="G2755" s="23">
        <v>19</v>
      </c>
      <c r="H2755" s="5" t="str">
        <f t="shared" si="87"/>
        <v>Evan McEvoyNaN</v>
      </c>
      <c r="I2755" s="23" t="s">
        <v>10004</v>
      </c>
      <c r="J2755" s="23" t="s">
        <v>339</v>
      </c>
    </row>
    <row r="2756" spans="1:10" ht="17.100000000000001">
      <c r="A2756" s="23" t="s">
        <v>11919</v>
      </c>
      <c r="B2756" s="23" t="str">
        <f t="shared" si="86"/>
        <v>Kyle McFadzean</v>
      </c>
      <c r="C2756" s="23" t="s">
        <v>339</v>
      </c>
      <c r="D2756" s="23" t="s">
        <v>7051</v>
      </c>
      <c r="E2756" s="23" t="s">
        <v>579</v>
      </c>
      <c r="F2756" s="23" t="s">
        <v>91</v>
      </c>
      <c r="G2756" s="23">
        <v>28</v>
      </c>
      <c r="H2756" s="5" t="str">
        <f t="shared" si="87"/>
        <v>Kyle McFadzeanMK Dons</v>
      </c>
      <c r="I2756" s="23" t="s">
        <v>11920</v>
      </c>
      <c r="J2756" s="23" t="s">
        <v>339</v>
      </c>
    </row>
    <row r="2757" spans="1:10" ht="17.100000000000001">
      <c r="A2757" s="23" t="s">
        <v>11921</v>
      </c>
      <c r="B2757" s="23" t="str">
        <f t="shared" si="86"/>
        <v>Kyle McFarlane</v>
      </c>
      <c r="C2757" s="23" t="s">
        <v>339</v>
      </c>
      <c r="D2757" s="23" t="s">
        <v>7048</v>
      </c>
      <c r="E2757" s="23" t="s">
        <v>284</v>
      </c>
      <c r="F2757" s="23">
        <v>100000043</v>
      </c>
      <c r="G2757" s="23">
        <v>18</v>
      </c>
      <c r="H2757" s="5" t="str">
        <f t="shared" si="87"/>
        <v>Kyle McFarlaneBirmingham</v>
      </c>
      <c r="I2757" s="23" t="s">
        <v>8326</v>
      </c>
      <c r="J2757" s="23" t="s">
        <v>339</v>
      </c>
    </row>
    <row r="2758" spans="1:10" ht="17.100000000000001">
      <c r="A2758" s="23" t="s">
        <v>11922</v>
      </c>
      <c r="B2758" s="23" t="str">
        <f t="shared" si="86"/>
        <v>Harrison McGahey</v>
      </c>
      <c r="C2758" s="23" t="s">
        <v>339</v>
      </c>
      <c r="D2758" s="23" t="s">
        <v>7051</v>
      </c>
      <c r="E2758" s="23" t="s">
        <v>250</v>
      </c>
      <c r="F2758" s="23">
        <v>100000043</v>
      </c>
      <c r="G2758" s="23">
        <v>19</v>
      </c>
      <c r="H2758" s="5" t="str">
        <f t="shared" si="87"/>
        <v>Harrison McGaheySheff Utd</v>
      </c>
      <c r="I2758" s="23" t="s">
        <v>8785</v>
      </c>
      <c r="J2758" s="23" t="s">
        <v>339</v>
      </c>
    </row>
    <row r="2759" spans="1:10" ht="17.100000000000001">
      <c r="A2759" s="23" t="s">
        <v>11923</v>
      </c>
      <c r="B2759" s="23" t="str">
        <f t="shared" si="86"/>
        <v>Luke McGee</v>
      </c>
      <c r="C2759" s="23" t="s">
        <v>339</v>
      </c>
      <c r="D2759" s="23" t="s">
        <v>166</v>
      </c>
      <c r="E2759" s="23" t="s">
        <v>175</v>
      </c>
      <c r="F2759" s="23">
        <v>100000042</v>
      </c>
      <c r="G2759" s="23">
        <v>19</v>
      </c>
      <c r="H2759" s="5" t="str">
        <f t="shared" si="87"/>
        <v>Luke McGeeTottenham</v>
      </c>
      <c r="I2759" s="23" t="s">
        <v>11924</v>
      </c>
      <c r="J2759" s="23" t="s">
        <v>339</v>
      </c>
    </row>
    <row r="2760" spans="1:10" ht="17.100000000000001">
      <c r="A2760" s="23" t="s">
        <v>11925</v>
      </c>
      <c r="B2760" s="23" t="str">
        <f t="shared" si="86"/>
        <v>Kyran McGhan-George</v>
      </c>
      <c r="C2760" s="23" t="s">
        <v>339</v>
      </c>
      <c r="D2760" s="23" t="s">
        <v>7051</v>
      </c>
      <c r="E2760" s="23" t="s">
        <v>162</v>
      </c>
      <c r="F2760" s="23">
        <v>100000053</v>
      </c>
      <c r="G2760" s="23">
        <v>17</v>
      </c>
      <c r="H2760" s="5" t="str">
        <f t="shared" si="87"/>
        <v>Kyran McGhan-GeorgeLuton</v>
      </c>
      <c r="I2760" s="23" t="s">
        <v>7486</v>
      </c>
      <c r="J2760" s="23" t="s">
        <v>339</v>
      </c>
    </row>
    <row r="2761" spans="1:10" ht="17.100000000000001">
      <c r="A2761" s="23" t="s">
        <v>11926</v>
      </c>
      <c r="B2761" s="23" t="str">
        <f t="shared" si="86"/>
        <v>Nathan McGinley</v>
      </c>
      <c r="C2761" s="23" t="s">
        <v>339</v>
      </c>
      <c r="D2761" s="23" t="s">
        <v>7160</v>
      </c>
      <c r="E2761" s="23" t="s">
        <v>136</v>
      </c>
      <c r="F2761" s="23">
        <v>100000042</v>
      </c>
      <c r="G2761" s="23">
        <v>18</v>
      </c>
      <c r="H2761" s="5" t="str">
        <f t="shared" si="87"/>
        <v>Nathan McGinleyMiddlesbrough</v>
      </c>
      <c r="I2761" s="23" t="s">
        <v>9391</v>
      </c>
      <c r="J2761" s="23" t="s">
        <v>339</v>
      </c>
    </row>
    <row r="2762" spans="1:10" ht="17.100000000000001">
      <c r="A2762" s="23" t="s">
        <v>11927</v>
      </c>
      <c r="B2762" s="23" t="str">
        <f t="shared" si="86"/>
        <v>Jermaine McGlashan</v>
      </c>
      <c r="C2762" s="23" t="s">
        <v>339</v>
      </c>
      <c r="D2762" s="23" t="s">
        <v>7153</v>
      </c>
      <c r="E2762" s="23" t="s">
        <v>217</v>
      </c>
      <c r="F2762" s="23" t="s">
        <v>38</v>
      </c>
      <c r="G2762" s="23">
        <v>27</v>
      </c>
      <c r="H2762" s="5" t="str">
        <f t="shared" si="87"/>
        <v>Jermaine McGlashanGillingham</v>
      </c>
      <c r="I2762" s="23" t="s">
        <v>11928</v>
      </c>
      <c r="J2762" s="23" t="s">
        <v>339</v>
      </c>
    </row>
    <row r="2763" spans="1:10" ht="17.100000000000001">
      <c r="A2763" s="23" t="s">
        <v>11929</v>
      </c>
      <c r="B2763" s="23" t="str">
        <f t="shared" si="86"/>
        <v>Niall McGoldrick</v>
      </c>
      <c r="C2763" s="23" t="s">
        <v>339</v>
      </c>
      <c r="D2763" s="23" t="s">
        <v>7051</v>
      </c>
      <c r="E2763" s="23" t="s">
        <v>136</v>
      </c>
      <c r="F2763" s="23">
        <v>100000051</v>
      </c>
      <c r="G2763" s="23">
        <v>17</v>
      </c>
      <c r="H2763" s="5" t="str">
        <f t="shared" si="87"/>
        <v>Niall McGoldrickMiddlesbrough</v>
      </c>
      <c r="I2763" s="23" t="s">
        <v>7973</v>
      </c>
      <c r="J2763" s="23" t="s">
        <v>339</v>
      </c>
    </row>
    <row r="2764" spans="1:10" ht="17.100000000000001">
      <c r="A2764" s="23" t="s">
        <v>11930</v>
      </c>
      <c r="B2764" s="23" t="str">
        <f t="shared" si="86"/>
        <v>Aaron McGowan</v>
      </c>
      <c r="C2764" s="23" t="s">
        <v>339</v>
      </c>
      <c r="D2764" s="23" t="s">
        <v>7813</v>
      </c>
      <c r="E2764" s="23" t="s">
        <v>27</v>
      </c>
      <c r="F2764" s="23" t="s">
        <v>18</v>
      </c>
      <c r="G2764" s="23">
        <v>18</v>
      </c>
      <c r="H2764" s="5" t="str">
        <f t="shared" si="87"/>
        <v>Aaron McGowanMorecambe</v>
      </c>
      <c r="I2764" s="23" t="s">
        <v>11931</v>
      </c>
      <c r="J2764" s="23" t="s">
        <v>339</v>
      </c>
    </row>
    <row r="2765" spans="1:10" ht="17.100000000000001">
      <c r="A2765" s="23" t="s">
        <v>11932</v>
      </c>
      <c r="B2765" s="23" t="str">
        <f t="shared" si="86"/>
        <v>Andrew McGranaghan</v>
      </c>
      <c r="C2765" s="23" t="s">
        <v>339</v>
      </c>
      <c r="D2765" s="23" t="s">
        <v>7170</v>
      </c>
      <c r="E2765" s="23" t="s">
        <v>308</v>
      </c>
      <c r="F2765" s="23" t="s">
        <v>11933</v>
      </c>
      <c r="G2765" s="23">
        <v>16</v>
      </c>
      <c r="H2765" s="5" t="str">
        <f t="shared" si="87"/>
        <v>Andrew McGranaghanCosenza</v>
      </c>
      <c r="I2765" s="23" t="s">
        <v>9198</v>
      </c>
      <c r="J2765" s="23" t="s">
        <v>309</v>
      </c>
    </row>
    <row r="2766" spans="1:10" ht="17.100000000000001">
      <c r="A2766" s="23" t="s">
        <v>11934</v>
      </c>
      <c r="B2766" s="23" t="str">
        <f t="shared" si="86"/>
        <v>Giovanni McGregor</v>
      </c>
      <c r="C2766" s="23" t="s">
        <v>339</v>
      </c>
      <c r="D2766" s="23" t="s">
        <v>7042</v>
      </c>
      <c r="E2766" s="23" t="s">
        <v>290</v>
      </c>
      <c r="F2766" s="23">
        <v>100000052</v>
      </c>
      <c r="G2766" s="23">
        <v>16</v>
      </c>
      <c r="H2766" s="5" t="str">
        <f t="shared" si="87"/>
        <v>Giovanni McGregorBrentford</v>
      </c>
      <c r="I2766" s="23" t="s">
        <v>11935</v>
      </c>
      <c r="J2766" s="23" t="s">
        <v>339</v>
      </c>
    </row>
    <row r="2767" spans="1:10" ht="17.100000000000001">
      <c r="A2767" s="23" t="s">
        <v>11936</v>
      </c>
      <c r="B2767" s="23" t="str">
        <f t="shared" si="86"/>
        <v>Louis McGrory</v>
      </c>
      <c r="C2767" s="23" t="s">
        <v>339</v>
      </c>
      <c r="D2767" s="23" t="s">
        <v>7272</v>
      </c>
      <c r="E2767" s="23" t="s">
        <v>627</v>
      </c>
      <c r="F2767" s="23" t="s">
        <v>7081</v>
      </c>
      <c r="G2767" s="23">
        <v>18</v>
      </c>
      <c r="H2767" s="5" t="str">
        <f t="shared" si="87"/>
        <v>Louis McGroryForest Green</v>
      </c>
      <c r="I2767" s="23" t="s">
        <v>11937</v>
      </c>
      <c r="J2767" s="23" t="s">
        <v>339</v>
      </c>
    </row>
    <row r="2768" spans="1:10" ht="17.100000000000001">
      <c r="A2768" s="23" t="s">
        <v>11938</v>
      </c>
      <c r="B2768" s="23" t="str">
        <f t="shared" si="86"/>
        <v>Lewis McGugan</v>
      </c>
      <c r="C2768" s="23" t="s">
        <v>339</v>
      </c>
      <c r="D2768" s="23" t="s">
        <v>7042</v>
      </c>
      <c r="E2768" s="23" t="s">
        <v>90</v>
      </c>
      <c r="F2768" s="23" t="s">
        <v>91</v>
      </c>
      <c r="G2768" s="23">
        <v>26</v>
      </c>
      <c r="H2768" s="5" t="str">
        <f t="shared" si="87"/>
        <v>Lewis McGuganSheff Wed</v>
      </c>
      <c r="I2768" s="23" t="s">
        <v>7464</v>
      </c>
      <c r="J2768" s="23" t="s">
        <v>339</v>
      </c>
    </row>
    <row r="2769" spans="1:10" ht="17.100000000000001">
      <c r="A2769" s="23" t="s">
        <v>11939</v>
      </c>
      <c r="B2769" s="23" t="str">
        <f t="shared" si="86"/>
        <v>Jamie McGuire</v>
      </c>
      <c r="C2769" s="23" t="s">
        <v>339</v>
      </c>
      <c r="D2769" s="23" t="s">
        <v>7572</v>
      </c>
      <c r="E2769" s="23" t="s">
        <v>32</v>
      </c>
      <c r="F2769" s="23" t="s">
        <v>18</v>
      </c>
      <c r="G2769" s="23">
        <v>31</v>
      </c>
      <c r="H2769" s="5" t="str">
        <f t="shared" si="87"/>
        <v>Jamie McGuireMansfield</v>
      </c>
      <c r="I2769" s="23" t="s">
        <v>11940</v>
      </c>
      <c r="J2769" s="23" t="s">
        <v>339</v>
      </c>
    </row>
    <row r="2770" spans="1:10" ht="17.100000000000001">
      <c r="A2770" s="23" t="s">
        <v>11941</v>
      </c>
      <c r="B2770" s="23" t="str">
        <f t="shared" si="86"/>
        <v>Louis McIntosh</v>
      </c>
      <c r="C2770" s="23" t="s">
        <v>339</v>
      </c>
      <c r="D2770" s="23" t="s">
        <v>7048</v>
      </c>
      <c r="E2770" s="23" t="s">
        <v>657</v>
      </c>
      <c r="F2770" s="23">
        <v>100000051</v>
      </c>
      <c r="G2770" s="23">
        <v>16</v>
      </c>
      <c r="H2770" s="5" t="str">
        <f t="shared" si="87"/>
        <v>Louis McIntoshNorwich</v>
      </c>
      <c r="I2770" s="23" t="s">
        <v>10851</v>
      </c>
      <c r="J2770" s="23" t="s">
        <v>339</v>
      </c>
    </row>
    <row r="2771" spans="1:10" ht="17.100000000000001">
      <c r="A2771" s="23" t="s">
        <v>11942</v>
      </c>
      <c r="B2771" s="23" t="str">
        <f t="shared" si="86"/>
        <v>Cameron McJannet</v>
      </c>
      <c r="C2771" s="23" t="s">
        <v>339</v>
      </c>
      <c r="D2771" s="23" t="s">
        <v>7051</v>
      </c>
      <c r="E2771" s="23" t="s">
        <v>162</v>
      </c>
      <c r="F2771" s="23">
        <v>100000053</v>
      </c>
      <c r="G2771" s="23">
        <v>16</v>
      </c>
      <c r="H2771" s="5" t="str">
        <f t="shared" si="87"/>
        <v>Cameron McJannetLuton</v>
      </c>
      <c r="I2771" s="23" t="s">
        <v>9252</v>
      </c>
      <c r="J2771" s="23" t="s">
        <v>339</v>
      </c>
    </row>
    <row r="2772" spans="1:10" ht="17.100000000000001">
      <c r="A2772" s="23" t="s">
        <v>11943</v>
      </c>
      <c r="B2772" s="23" t="str">
        <f t="shared" si="86"/>
        <v>Justyn McKay</v>
      </c>
      <c r="C2772" s="23" t="s">
        <v>339</v>
      </c>
      <c r="D2772" s="23" t="s">
        <v>7867</v>
      </c>
      <c r="E2772" s="23" t="s">
        <v>5111</v>
      </c>
      <c r="F2772" s="23" t="s">
        <v>11944</v>
      </c>
      <c r="G2772" s="23">
        <v>28</v>
      </c>
      <c r="H2772" s="5" t="str">
        <f t="shared" si="87"/>
        <v>Justyn McKayPalm Beach</v>
      </c>
      <c r="I2772" s="23" t="s">
        <v>11945</v>
      </c>
      <c r="J2772" s="23" t="s">
        <v>3985</v>
      </c>
    </row>
    <row r="2773" spans="1:10" ht="17.100000000000001">
      <c r="A2773" s="23" t="s">
        <v>11946</v>
      </c>
      <c r="B2773" s="23" t="str">
        <f t="shared" si="86"/>
        <v>Danny McKenna</v>
      </c>
      <c r="C2773" s="23" t="s">
        <v>339</v>
      </c>
      <c r="D2773" s="23" t="s">
        <v>7042</v>
      </c>
      <c r="E2773" s="23" t="s">
        <v>204</v>
      </c>
      <c r="F2773" s="23">
        <v>100000052</v>
      </c>
      <c r="G2773" s="23">
        <v>17</v>
      </c>
      <c r="H2773" s="5" t="str">
        <f t="shared" si="87"/>
        <v>Danny McKennaBolton</v>
      </c>
      <c r="I2773" s="23" t="s">
        <v>7804</v>
      </c>
      <c r="J2773" s="23" t="s">
        <v>339</v>
      </c>
    </row>
    <row r="2774" spans="1:10" ht="17.100000000000001">
      <c r="A2774" s="23" t="s">
        <v>11947</v>
      </c>
      <c r="B2774" s="23" t="str">
        <f t="shared" si="86"/>
        <v>Paul McKenna</v>
      </c>
      <c r="C2774" s="23" t="s">
        <v>339</v>
      </c>
      <c r="D2774" s="23" t="s">
        <v>7042</v>
      </c>
      <c r="E2774" s="23" t="s">
        <v>5614</v>
      </c>
      <c r="F2774" s="23" t="s">
        <v>8321</v>
      </c>
      <c r="G2774" s="23">
        <v>37</v>
      </c>
      <c r="H2774" s="5" t="str">
        <f t="shared" si="87"/>
        <v>Paul McKennaBamber Bridge</v>
      </c>
      <c r="I2774" s="23" t="s">
        <v>11948</v>
      </c>
      <c r="J2774" s="23" t="s">
        <v>339</v>
      </c>
    </row>
    <row r="2775" spans="1:10" ht="17.100000000000001">
      <c r="A2775" s="23" t="s">
        <v>11949</v>
      </c>
      <c r="B2775" s="23" t="str">
        <f t="shared" si="86"/>
        <v>Jemal McKenzie-Lowe</v>
      </c>
      <c r="C2775" s="23" t="s">
        <v>339</v>
      </c>
      <c r="D2775" s="23" t="s">
        <v>7048</v>
      </c>
      <c r="E2775" s="23" t="s">
        <v>5666</v>
      </c>
      <c r="F2775" s="23" t="s">
        <v>5666</v>
      </c>
      <c r="G2775" s="23">
        <v>19</v>
      </c>
      <c r="H2775" s="5" t="str">
        <f t="shared" si="87"/>
        <v>Jemal McKenzie-LoweNaN</v>
      </c>
      <c r="I2775" s="23" t="s">
        <v>10075</v>
      </c>
      <c r="J2775" s="23" t="s">
        <v>339</v>
      </c>
    </row>
    <row r="2776" spans="1:10" ht="17.100000000000001">
      <c r="A2776" s="23" t="s">
        <v>11950</v>
      </c>
      <c r="B2776" s="23" t="str">
        <f t="shared" si="86"/>
        <v>Kai McKenzie-Lyle</v>
      </c>
      <c r="C2776" s="23" t="s">
        <v>339</v>
      </c>
      <c r="D2776" s="23" t="s">
        <v>166</v>
      </c>
      <c r="E2776" s="23" t="s">
        <v>48</v>
      </c>
      <c r="F2776" s="23">
        <v>100000045</v>
      </c>
      <c r="G2776" s="23">
        <v>17</v>
      </c>
      <c r="H2776" s="5" t="str">
        <f t="shared" si="87"/>
        <v>Kai McKenzie-LyleBarnet</v>
      </c>
      <c r="I2776" s="23" t="s">
        <v>10350</v>
      </c>
      <c r="J2776" s="23" t="s">
        <v>339</v>
      </c>
    </row>
    <row r="2777" spans="1:10" ht="17.100000000000001">
      <c r="A2777" s="23" t="s">
        <v>11951</v>
      </c>
      <c r="B2777" s="23" t="str">
        <f t="shared" si="86"/>
        <v>Joe McKenzie</v>
      </c>
      <c r="C2777" s="23" t="s">
        <v>339</v>
      </c>
      <c r="D2777" s="23" t="s">
        <v>7051</v>
      </c>
      <c r="E2777" s="23" t="s">
        <v>43</v>
      </c>
      <c r="F2777" s="23">
        <v>100000053</v>
      </c>
      <c r="G2777" s="23">
        <v>16</v>
      </c>
      <c r="H2777" s="5" t="str">
        <f t="shared" si="87"/>
        <v>Joe McKenzieSouthend</v>
      </c>
      <c r="I2777" s="23" t="s">
        <v>9930</v>
      </c>
      <c r="J2777" s="23" t="s">
        <v>339</v>
      </c>
    </row>
    <row r="2778" spans="1:10" ht="17.100000000000001">
      <c r="A2778" s="23" t="s">
        <v>11952</v>
      </c>
      <c r="B2778" s="23" t="str">
        <f t="shared" si="86"/>
        <v>Robbie McKenzie</v>
      </c>
      <c r="C2778" s="23" t="s">
        <v>339</v>
      </c>
      <c r="D2778" s="23" t="s">
        <v>7042</v>
      </c>
      <c r="E2778" s="23" t="s">
        <v>154</v>
      </c>
      <c r="F2778" s="23">
        <v>100000052</v>
      </c>
      <c r="G2778" s="23">
        <v>16</v>
      </c>
      <c r="H2778" s="5" t="str">
        <f t="shared" si="87"/>
        <v>Robbie McKenzieHull</v>
      </c>
      <c r="I2778" s="23" t="s">
        <v>9889</v>
      </c>
      <c r="J2778" s="23" t="s">
        <v>339</v>
      </c>
    </row>
    <row r="2779" spans="1:10" ht="17.100000000000001">
      <c r="A2779" s="23" t="s">
        <v>11953</v>
      </c>
      <c r="B2779" s="23" t="str">
        <f t="shared" si="86"/>
        <v>Taylor McKenzie</v>
      </c>
      <c r="C2779" s="23" t="s">
        <v>339</v>
      </c>
      <c r="D2779" s="23" t="s">
        <v>7462</v>
      </c>
      <c r="E2779" s="23" t="s">
        <v>68</v>
      </c>
      <c r="F2779" s="23">
        <v>100000044</v>
      </c>
      <c r="G2779" s="23">
        <v>21</v>
      </c>
      <c r="H2779" s="5" t="str">
        <f t="shared" si="87"/>
        <v>Taylor McKenzieNotts Co</v>
      </c>
      <c r="I2779" s="23" t="s">
        <v>11954</v>
      </c>
      <c r="J2779" s="23" t="s">
        <v>339</v>
      </c>
    </row>
    <row r="2780" spans="1:10" ht="17.100000000000001">
      <c r="A2780" s="23" t="s">
        <v>11955</v>
      </c>
      <c r="B2780" s="23" t="str">
        <f t="shared" si="86"/>
        <v>Eoin McKeown</v>
      </c>
      <c r="C2780" s="23" t="s">
        <v>339</v>
      </c>
      <c r="D2780" s="23" t="s">
        <v>7048</v>
      </c>
      <c r="E2780" s="23" t="s">
        <v>132</v>
      </c>
      <c r="F2780" s="23">
        <v>100000052</v>
      </c>
      <c r="G2780" s="23">
        <v>16</v>
      </c>
      <c r="H2780" s="5" t="str">
        <f t="shared" si="87"/>
        <v>Eoin McKeownColchester</v>
      </c>
      <c r="I2780" s="23" t="s">
        <v>10377</v>
      </c>
      <c r="J2780" s="23" t="s">
        <v>339</v>
      </c>
    </row>
    <row r="2781" spans="1:10" ht="17.100000000000001">
      <c r="A2781" s="23" t="s">
        <v>11956</v>
      </c>
      <c r="B2781" s="23" t="str">
        <f t="shared" si="86"/>
        <v>Seanan Mckillop</v>
      </c>
      <c r="C2781" s="23" t="s">
        <v>7563</v>
      </c>
      <c r="D2781" s="23" t="s">
        <v>212</v>
      </c>
      <c r="E2781" s="23" t="s">
        <v>79</v>
      </c>
      <c r="F2781" s="23">
        <v>100000045</v>
      </c>
      <c r="G2781" s="23">
        <v>17</v>
      </c>
      <c r="H2781" s="5" t="str">
        <f t="shared" si="87"/>
        <v>Seanan MckillopAFC Wimbledon</v>
      </c>
      <c r="I2781" s="23" t="s">
        <v>11110</v>
      </c>
      <c r="J2781" s="23" t="s">
        <v>339</v>
      </c>
    </row>
    <row r="2782" spans="1:10" ht="17.100000000000001">
      <c r="A2782" s="23" t="s">
        <v>11957</v>
      </c>
      <c r="B2782" s="23" t="str">
        <f t="shared" si="86"/>
        <v>Ryan McKinnon</v>
      </c>
      <c r="C2782" s="23" t="s">
        <v>7143</v>
      </c>
      <c r="D2782" s="23" t="s">
        <v>7051</v>
      </c>
      <c r="E2782" s="23" t="s">
        <v>5666</v>
      </c>
      <c r="F2782" s="23" t="s">
        <v>5666</v>
      </c>
      <c r="G2782" s="23">
        <v>19</v>
      </c>
      <c r="H2782" s="5" t="str">
        <f t="shared" si="87"/>
        <v>Ryan McKinnonNaN</v>
      </c>
      <c r="I2782" s="23" t="s">
        <v>7299</v>
      </c>
      <c r="J2782" s="23" t="s">
        <v>339</v>
      </c>
    </row>
    <row r="2783" spans="1:10" ht="17.100000000000001">
      <c r="A2783" s="23" t="s">
        <v>11958</v>
      </c>
      <c r="B2783" s="23" t="str">
        <f t="shared" si="86"/>
        <v>Harry McKirdy</v>
      </c>
      <c r="C2783" s="23" t="s">
        <v>11959</v>
      </c>
      <c r="D2783" s="23" t="s">
        <v>7034</v>
      </c>
      <c r="E2783" s="23" t="s">
        <v>116</v>
      </c>
      <c r="F2783" s="23">
        <v>100000042</v>
      </c>
      <c r="G2783" s="23">
        <v>18</v>
      </c>
      <c r="H2783" s="5" t="str">
        <f t="shared" si="87"/>
        <v>Harry McKirdyAston Villa</v>
      </c>
      <c r="I2783" s="23" t="s">
        <v>7871</v>
      </c>
      <c r="J2783" s="23" t="s">
        <v>339</v>
      </c>
    </row>
    <row r="2784" spans="1:10" ht="17.100000000000001">
      <c r="A2784" s="23" t="s">
        <v>11960</v>
      </c>
      <c r="B2784" s="23" t="str">
        <f t="shared" si="86"/>
        <v>Connor McLaren</v>
      </c>
      <c r="C2784" s="23" t="s">
        <v>339</v>
      </c>
      <c r="D2784" s="23" t="s">
        <v>7813</v>
      </c>
      <c r="E2784" s="23" t="s">
        <v>5666</v>
      </c>
      <c r="F2784" s="23" t="s">
        <v>5666</v>
      </c>
      <c r="G2784" s="23">
        <v>22</v>
      </c>
      <c r="H2784" s="5" t="str">
        <f t="shared" si="87"/>
        <v>Connor McLarenNaN</v>
      </c>
      <c r="I2784" s="23" t="s">
        <v>11452</v>
      </c>
      <c r="J2784" s="23" t="s">
        <v>339</v>
      </c>
    </row>
    <row r="2785" spans="1:10" ht="17.100000000000001">
      <c r="A2785" s="23" t="s">
        <v>11961</v>
      </c>
      <c r="B2785" s="23" t="str">
        <f t="shared" si="86"/>
        <v>Aaron McLean</v>
      </c>
      <c r="C2785" s="23" t="s">
        <v>339</v>
      </c>
      <c r="D2785" s="23" t="s">
        <v>7054</v>
      </c>
      <c r="E2785" s="23" t="s">
        <v>48</v>
      </c>
      <c r="F2785" s="23" t="s">
        <v>18</v>
      </c>
      <c r="G2785" s="23">
        <v>32</v>
      </c>
      <c r="H2785" s="5" t="str">
        <f t="shared" si="87"/>
        <v>Aaron McLeanBarnet</v>
      </c>
      <c r="I2785" s="23" t="s">
        <v>11962</v>
      </c>
      <c r="J2785" s="23" t="s">
        <v>339</v>
      </c>
    </row>
    <row r="2786" spans="1:10" ht="17.100000000000001">
      <c r="A2786" s="23" t="s">
        <v>11963</v>
      </c>
      <c r="B2786" s="23" t="str">
        <f t="shared" si="86"/>
        <v>Joel McLean</v>
      </c>
      <c r="C2786" s="23" t="s">
        <v>339</v>
      </c>
      <c r="D2786" s="23" t="s">
        <v>7173</v>
      </c>
      <c r="E2786" s="23" t="s">
        <v>32</v>
      </c>
      <c r="F2786" s="23">
        <v>100000053</v>
      </c>
      <c r="G2786" s="23">
        <v>15</v>
      </c>
      <c r="H2786" s="5" t="str">
        <f t="shared" si="87"/>
        <v>Joel McLeanMansfield</v>
      </c>
      <c r="I2786" s="23" t="s">
        <v>11964</v>
      </c>
      <c r="J2786" s="23" t="s">
        <v>339</v>
      </c>
    </row>
    <row r="2787" spans="1:10" ht="17.100000000000001">
      <c r="A2787" s="23" t="s">
        <v>11965</v>
      </c>
      <c r="B2787" s="23" t="str">
        <f t="shared" si="86"/>
        <v>George McLennan</v>
      </c>
      <c r="C2787" s="23" t="s">
        <v>7143</v>
      </c>
      <c r="D2787" s="23" t="s">
        <v>7059</v>
      </c>
      <c r="E2787" s="23" t="s">
        <v>1279</v>
      </c>
      <c r="F2787" s="23" t="s">
        <v>7081</v>
      </c>
      <c r="G2787" s="23">
        <v>19</v>
      </c>
      <c r="H2787" s="5" t="str">
        <f t="shared" si="87"/>
        <v>George McLennanCheltenham</v>
      </c>
      <c r="I2787" s="23" t="s">
        <v>11966</v>
      </c>
      <c r="J2787" s="23" t="s">
        <v>339</v>
      </c>
    </row>
    <row r="2788" spans="1:10" ht="17.100000000000001">
      <c r="A2788" s="23" t="s">
        <v>11967</v>
      </c>
      <c r="B2788" s="23" t="str">
        <f t="shared" si="86"/>
        <v>Izale McLeod</v>
      </c>
      <c r="C2788" s="23" t="s">
        <v>339</v>
      </c>
      <c r="D2788" s="23" t="s">
        <v>7048</v>
      </c>
      <c r="E2788" s="23" t="s">
        <v>68</v>
      </c>
      <c r="F2788" s="23" t="s">
        <v>18</v>
      </c>
      <c r="G2788" s="23">
        <v>30</v>
      </c>
      <c r="H2788" s="5" t="str">
        <f t="shared" si="87"/>
        <v>Izale McLeodNotts Co</v>
      </c>
      <c r="I2788" s="23" t="s">
        <v>11968</v>
      </c>
      <c r="J2788" s="23" t="s">
        <v>339</v>
      </c>
    </row>
    <row r="2789" spans="1:10" ht="17.100000000000001">
      <c r="A2789" s="23" t="s">
        <v>11969</v>
      </c>
      <c r="B2789" s="23" t="str">
        <f t="shared" si="86"/>
        <v>Tony McMahon</v>
      </c>
      <c r="C2789" s="23" t="s">
        <v>339</v>
      </c>
      <c r="D2789" s="23" t="s">
        <v>7462</v>
      </c>
      <c r="E2789" s="23" t="s">
        <v>496</v>
      </c>
      <c r="F2789" s="23" t="s">
        <v>38</v>
      </c>
      <c r="G2789" s="23">
        <v>29</v>
      </c>
      <c r="H2789" s="5" t="str">
        <f t="shared" si="87"/>
        <v>Tony McMahonBradford City</v>
      </c>
      <c r="I2789" s="23" t="s">
        <v>11970</v>
      </c>
      <c r="J2789" s="23" t="s">
        <v>339</v>
      </c>
    </row>
    <row r="2790" spans="1:10" ht="17.100000000000001">
      <c r="A2790" s="23" t="s">
        <v>11971</v>
      </c>
      <c r="B2790" s="23" t="str">
        <f t="shared" si="86"/>
        <v>Callum McManaman</v>
      </c>
      <c r="C2790" s="23" t="s">
        <v>339</v>
      </c>
      <c r="D2790" s="23" t="s">
        <v>7124</v>
      </c>
      <c r="E2790" s="23" t="s">
        <v>225</v>
      </c>
      <c r="F2790" s="23" t="s">
        <v>7125</v>
      </c>
      <c r="G2790" s="23">
        <v>24</v>
      </c>
      <c r="H2790" s="5" t="str">
        <f t="shared" si="87"/>
        <v>Callum McManamanWest Brom</v>
      </c>
      <c r="I2790" s="23" t="s">
        <v>11972</v>
      </c>
      <c r="J2790" s="23" t="s">
        <v>339</v>
      </c>
    </row>
    <row r="2791" spans="1:10" ht="17.100000000000001">
      <c r="A2791" s="23" t="s">
        <v>11973</v>
      </c>
      <c r="B2791" s="23" t="str">
        <f t="shared" si="86"/>
        <v>Scott McManus</v>
      </c>
      <c r="C2791" s="23" t="s">
        <v>7143</v>
      </c>
      <c r="D2791" s="23" t="s">
        <v>7408</v>
      </c>
      <c r="E2791" s="23" t="s">
        <v>1146</v>
      </c>
      <c r="F2791" s="23" t="s">
        <v>7081</v>
      </c>
      <c r="G2791" s="23">
        <v>26</v>
      </c>
      <c r="H2791" s="5" t="str">
        <f t="shared" si="87"/>
        <v>Scott McManusFC Halifax</v>
      </c>
      <c r="I2791" s="23" t="s">
        <v>11974</v>
      </c>
      <c r="J2791" s="23" t="s">
        <v>339</v>
      </c>
    </row>
    <row r="2792" spans="1:10" ht="17.100000000000001">
      <c r="A2792" s="23" t="s">
        <v>11975</v>
      </c>
      <c r="B2792" s="23" t="str">
        <f t="shared" si="86"/>
        <v>Lewis McMichael</v>
      </c>
      <c r="C2792" s="23" t="s">
        <v>339</v>
      </c>
      <c r="D2792" s="23" t="s">
        <v>7042</v>
      </c>
      <c r="E2792" s="23" t="s">
        <v>134</v>
      </c>
      <c r="F2792" s="23">
        <v>100000055</v>
      </c>
      <c r="G2792" s="23">
        <v>16</v>
      </c>
      <c r="H2792" s="5" t="str">
        <f t="shared" si="87"/>
        <v>Lewis McMichaelScunthorpe</v>
      </c>
      <c r="I2792" s="23" t="s">
        <v>11976</v>
      </c>
      <c r="J2792" s="23" t="s">
        <v>339</v>
      </c>
    </row>
    <row r="2793" spans="1:10" ht="17.100000000000001">
      <c r="A2793" s="23" t="s">
        <v>11977</v>
      </c>
      <c r="B2793" s="23" t="str">
        <f t="shared" si="86"/>
        <v>Jack McMillan</v>
      </c>
      <c r="C2793" s="23" t="s">
        <v>339</v>
      </c>
      <c r="D2793" s="23" t="s">
        <v>7034</v>
      </c>
      <c r="E2793" s="23" t="s">
        <v>68</v>
      </c>
      <c r="F2793" s="23">
        <v>100000053</v>
      </c>
      <c r="G2793" s="23">
        <v>17</v>
      </c>
      <c r="H2793" s="5" t="str">
        <f t="shared" si="87"/>
        <v>Jack McMillanNotts Co</v>
      </c>
      <c r="I2793" s="23" t="s">
        <v>10186</v>
      </c>
      <c r="J2793" s="23" t="s">
        <v>339</v>
      </c>
    </row>
    <row r="2794" spans="1:10" ht="17.100000000000001">
      <c r="A2794" s="23" t="s">
        <v>11978</v>
      </c>
      <c r="B2794" s="23" t="str">
        <f t="shared" si="86"/>
        <v>Lewis McNall</v>
      </c>
      <c r="C2794" s="23" t="s">
        <v>339</v>
      </c>
      <c r="D2794" s="23" t="s">
        <v>7048</v>
      </c>
      <c r="E2794" s="23" t="s">
        <v>530</v>
      </c>
      <c r="F2794" s="23">
        <v>100000051</v>
      </c>
      <c r="G2794" s="23">
        <v>17</v>
      </c>
      <c r="H2794" s="5" t="str">
        <f t="shared" si="87"/>
        <v>Lewis McNallNewcastle</v>
      </c>
      <c r="I2794" s="23" t="s">
        <v>11979</v>
      </c>
      <c r="J2794" s="23" t="s">
        <v>339</v>
      </c>
    </row>
    <row r="2795" spans="1:10" ht="17.100000000000001">
      <c r="A2795" s="23" t="s">
        <v>11980</v>
      </c>
      <c r="B2795" s="23" t="str">
        <f t="shared" si="86"/>
        <v>Reece McNally</v>
      </c>
      <c r="C2795" s="23" t="s">
        <v>7563</v>
      </c>
      <c r="D2795" s="23" t="s">
        <v>7059</v>
      </c>
      <c r="E2795" s="23" t="s">
        <v>185</v>
      </c>
      <c r="F2795" s="23">
        <v>100000047</v>
      </c>
      <c r="G2795" s="23">
        <v>18</v>
      </c>
      <c r="H2795" s="5" t="str">
        <f t="shared" si="87"/>
        <v>Reece McNallyWigan</v>
      </c>
      <c r="I2795" s="23" t="s">
        <v>11981</v>
      </c>
      <c r="J2795" s="23" t="s">
        <v>339</v>
      </c>
    </row>
    <row r="2796" spans="1:10" ht="17.100000000000001">
      <c r="A2796" s="23" t="s">
        <v>11982</v>
      </c>
      <c r="B2796" s="23" t="str">
        <f t="shared" si="86"/>
        <v>Dan McNamara</v>
      </c>
      <c r="C2796" s="23" t="s">
        <v>339</v>
      </c>
      <c r="D2796" s="23" t="s">
        <v>7170</v>
      </c>
      <c r="E2796" s="23" t="s">
        <v>449</v>
      </c>
      <c r="F2796" s="23">
        <v>100000052</v>
      </c>
      <c r="G2796" s="23">
        <v>16</v>
      </c>
      <c r="H2796" s="5" t="str">
        <f t="shared" si="87"/>
        <v>Dan McNamaraMillwall</v>
      </c>
      <c r="I2796" s="23" t="s">
        <v>10415</v>
      </c>
      <c r="J2796" s="23" t="s">
        <v>339</v>
      </c>
    </row>
    <row r="2797" spans="1:10" ht="17.100000000000001">
      <c r="A2797" s="23" t="s">
        <v>11983</v>
      </c>
      <c r="B2797" s="23" t="str">
        <f t="shared" si="86"/>
        <v>Anthony McNamee</v>
      </c>
      <c r="C2797" s="23" t="s">
        <v>339</v>
      </c>
      <c r="D2797" s="23" t="s">
        <v>7445</v>
      </c>
      <c r="E2797" s="23" t="s">
        <v>5666</v>
      </c>
      <c r="F2797" s="23" t="s">
        <v>5666</v>
      </c>
      <c r="G2797" s="23">
        <v>30</v>
      </c>
      <c r="H2797" s="5" t="str">
        <f t="shared" si="87"/>
        <v>Anthony McNameeNaN</v>
      </c>
      <c r="I2797" s="23" t="s">
        <v>11984</v>
      </c>
      <c r="J2797" s="23" t="s">
        <v>339</v>
      </c>
    </row>
    <row r="2798" spans="1:10" ht="17.100000000000001">
      <c r="A2798" s="23" t="s">
        <v>11985</v>
      </c>
      <c r="B2798" s="23" t="str">
        <f t="shared" si="86"/>
        <v>Joe McNerney</v>
      </c>
      <c r="C2798" s="23" t="s">
        <v>339</v>
      </c>
      <c r="D2798" s="23" t="s">
        <v>7051</v>
      </c>
      <c r="E2798" s="23" t="s">
        <v>1358</v>
      </c>
      <c r="F2798" s="23" t="s">
        <v>18</v>
      </c>
      <c r="G2798" s="23">
        <v>25</v>
      </c>
      <c r="H2798" s="5" t="str">
        <f t="shared" si="87"/>
        <v>Joe McNerneyCrawley</v>
      </c>
      <c r="I2798" s="23" t="s">
        <v>11986</v>
      </c>
      <c r="J2798" s="23" t="s">
        <v>339</v>
      </c>
    </row>
    <row r="2799" spans="1:10" ht="17.100000000000001">
      <c r="A2799" s="23" t="s">
        <v>11987</v>
      </c>
      <c r="B2799" s="23" t="str">
        <f t="shared" si="86"/>
        <v>Jamie McNicholas</v>
      </c>
      <c r="C2799" s="23" t="s">
        <v>339</v>
      </c>
      <c r="D2799" s="23" t="s">
        <v>7194</v>
      </c>
      <c r="E2799" s="23" t="s">
        <v>5666</v>
      </c>
      <c r="F2799" s="23" t="s">
        <v>5666</v>
      </c>
      <c r="G2799" s="23">
        <v>19</v>
      </c>
      <c r="H2799" s="5" t="str">
        <f t="shared" si="87"/>
        <v>Jamie McNicholasNaN</v>
      </c>
      <c r="I2799" s="23" t="s">
        <v>10368</v>
      </c>
      <c r="J2799" s="23" t="s">
        <v>339</v>
      </c>
    </row>
    <row r="2800" spans="1:10" ht="17.100000000000001">
      <c r="A2800" s="23" t="s">
        <v>11988</v>
      </c>
      <c r="B2800" s="23" t="str">
        <f t="shared" si="86"/>
        <v>Dillon McNulty</v>
      </c>
      <c r="C2800" s="23" t="s">
        <v>339</v>
      </c>
      <c r="D2800" s="23" t="s">
        <v>166</v>
      </c>
      <c r="E2800" s="23" t="s">
        <v>5666</v>
      </c>
      <c r="F2800" s="23" t="s">
        <v>5666</v>
      </c>
      <c r="G2800" s="23">
        <v>19</v>
      </c>
      <c r="H2800" s="5" t="str">
        <f t="shared" si="87"/>
        <v>Dillon McNultyNaN</v>
      </c>
      <c r="I2800" s="23" t="s">
        <v>7425</v>
      </c>
      <c r="J2800" s="23" t="s">
        <v>339</v>
      </c>
    </row>
    <row r="2801" spans="1:10" ht="17.100000000000001">
      <c r="A2801" s="23" t="s">
        <v>11989</v>
      </c>
      <c r="B2801" s="23" t="str">
        <f t="shared" si="86"/>
        <v>Steve McNulty</v>
      </c>
      <c r="C2801" s="23" t="s">
        <v>339</v>
      </c>
      <c r="D2801" s="23" t="s">
        <v>7051</v>
      </c>
      <c r="E2801" s="23" t="s">
        <v>162</v>
      </c>
      <c r="F2801" s="23" t="s">
        <v>18</v>
      </c>
      <c r="G2801" s="23">
        <v>31</v>
      </c>
      <c r="H2801" s="5" t="str">
        <f t="shared" si="87"/>
        <v>Steve McNultyLuton</v>
      </c>
      <c r="I2801" s="23" t="s">
        <v>11990</v>
      </c>
      <c r="J2801" s="23" t="s">
        <v>339</v>
      </c>
    </row>
    <row r="2802" spans="1:10" ht="17.100000000000001">
      <c r="A2802" s="23" t="s">
        <v>11991</v>
      </c>
      <c r="B2802" s="23" t="str">
        <f t="shared" si="86"/>
        <v>Alexander McQueen</v>
      </c>
      <c r="C2802" s="23" t="s">
        <v>339</v>
      </c>
      <c r="D2802" s="23" t="s">
        <v>7813</v>
      </c>
      <c r="E2802" s="23" t="s">
        <v>370</v>
      </c>
      <c r="F2802" s="23" t="s">
        <v>18</v>
      </c>
      <c r="G2802" s="23">
        <v>20</v>
      </c>
      <c r="H2802" s="5" t="str">
        <f t="shared" si="87"/>
        <v>Alexander McQueenCarlisle</v>
      </c>
      <c r="I2802" s="23" t="s">
        <v>11992</v>
      </c>
      <c r="J2802" s="23" t="s">
        <v>339</v>
      </c>
    </row>
    <row r="2803" spans="1:10" ht="17.100000000000001">
      <c r="A2803" s="23" t="s">
        <v>11993</v>
      </c>
      <c r="B2803" s="23" t="str">
        <f t="shared" si="86"/>
        <v>Darren McQueen</v>
      </c>
      <c r="C2803" s="23" t="s">
        <v>11994</v>
      </c>
      <c r="D2803" s="23" t="s">
        <v>7054</v>
      </c>
      <c r="E2803" s="23" t="s">
        <v>5666</v>
      </c>
      <c r="F2803" s="23" t="s">
        <v>5666</v>
      </c>
      <c r="G2803" s="23">
        <v>20</v>
      </c>
      <c r="H2803" s="5" t="str">
        <f t="shared" si="87"/>
        <v>Darren McQueenNaN</v>
      </c>
      <c r="I2803" s="23" t="s">
        <v>11995</v>
      </c>
      <c r="J2803" s="23" t="s">
        <v>339</v>
      </c>
    </row>
    <row r="2804" spans="1:10" ht="17.100000000000001">
      <c r="A2804" s="23" t="s">
        <v>11996</v>
      </c>
      <c r="B2804" s="23" t="str">
        <f t="shared" si="86"/>
        <v>Sam McQueen</v>
      </c>
      <c r="C2804" s="23" t="s">
        <v>339</v>
      </c>
      <c r="D2804" s="23" t="s">
        <v>7445</v>
      </c>
      <c r="E2804" s="23" t="s">
        <v>141</v>
      </c>
      <c r="F2804" s="23">
        <v>100000042</v>
      </c>
      <c r="G2804" s="23">
        <v>20</v>
      </c>
      <c r="H2804" s="5" t="str">
        <f t="shared" si="87"/>
        <v>Sam McQueenSouthampton</v>
      </c>
      <c r="I2804" s="23" t="s">
        <v>9653</v>
      </c>
      <c r="J2804" s="23" t="s">
        <v>339</v>
      </c>
    </row>
    <row r="2805" spans="1:10" ht="17.100000000000001">
      <c r="A2805" s="23" t="s">
        <v>11997</v>
      </c>
      <c r="B2805" s="23" t="str">
        <f t="shared" si="86"/>
        <v>James Mcree</v>
      </c>
      <c r="C2805" s="23" t="s">
        <v>339</v>
      </c>
      <c r="D2805" s="23" t="s">
        <v>166</v>
      </c>
      <c r="E2805" s="23" t="s">
        <v>43</v>
      </c>
      <c r="F2805" s="23">
        <v>100000053</v>
      </c>
      <c r="G2805" s="23">
        <v>17</v>
      </c>
      <c r="H2805" s="5" t="str">
        <f t="shared" si="87"/>
        <v>James McreeSouthend</v>
      </c>
      <c r="I2805" s="23" t="s">
        <v>7712</v>
      </c>
      <c r="J2805" s="23" t="s">
        <v>339</v>
      </c>
    </row>
    <row r="2806" spans="1:10" ht="17.100000000000001">
      <c r="A2806" s="23" t="s">
        <v>11998</v>
      </c>
      <c r="B2806" s="23" t="str">
        <f t="shared" si="86"/>
        <v>Gary McSheffrey</v>
      </c>
      <c r="C2806" s="23" t="s">
        <v>11959</v>
      </c>
      <c r="D2806" s="23" t="s">
        <v>7366</v>
      </c>
      <c r="E2806" s="23" t="s">
        <v>134</v>
      </c>
      <c r="F2806" s="23" t="s">
        <v>38</v>
      </c>
      <c r="G2806" s="23">
        <v>32</v>
      </c>
      <c r="H2806" s="5" t="str">
        <f t="shared" si="87"/>
        <v>Gary McSheffreyScunthorpe</v>
      </c>
      <c r="I2806" s="23" t="s">
        <v>11999</v>
      </c>
      <c r="J2806" s="23" t="s">
        <v>339</v>
      </c>
    </row>
    <row r="2807" spans="1:10" ht="17.100000000000001">
      <c r="A2807" s="23" t="s">
        <v>12000</v>
      </c>
      <c r="B2807" s="23" t="str">
        <f t="shared" si="86"/>
        <v>Scott McTominay</v>
      </c>
      <c r="C2807" s="23" t="s">
        <v>339</v>
      </c>
      <c r="D2807" s="23" t="s">
        <v>7042</v>
      </c>
      <c r="E2807" s="23" t="s">
        <v>182</v>
      </c>
      <c r="F2807" s="23">
        <v>100000042</v>
      </c>
      <c r="G2807" s="23">
        <v>18</v>
      </c>
      <c r="H2807" s="5" t="str">
        <f t="shared" si="87"/>
        <v>Scott McTominayMan Utd</v>
      </c>
      <c r="I2807" s="23" t="s">
        <v>10964</v>
      </c>
      <c r="J2807" s="23" t="s">
        <v>339</v>
      </c>
    </row>
    <row r="2808" spans="1:10" ht="17.100000000000001">
      <c r="A2808" s="23" t="s">
        <v>12001</v>
      </c>
      <c r="B2808" s="23" t="str">
        <f t="shared" si="86"/>
        <v>Shaun McWilliams</v>
      </c>
      <c r="C2808" s="23" t="s">
        <v>339</v>
      </c>
      <c r="D2808" s="23" t="s">
        <v>7042</v>
      </c>
      <c r="E2808" s="23" t="s">
        <v>149</v>
      </c>
      <c r="F2808" s="23" t="s">
        <v>7090</v>
      </c>
      <c r="G2808" s="23">
        <v>16</v>
      </c>
      <c r="H2808" s="5" t="str">
        <f t="shared" si="87"/>
        <v>Shaun McWilliamsNorthampton</v>
      </c>
      <c r="I2808" s="23" t="s">
        <v>9854</v>
      </c>
      <c r="J2808" s="23" t="s">
        <v>339</v>
      </c>
    </row>
    <row r="2809" spans="1:10" ht="17.100000000000001">
      <c r="A2809" s="23" t="s">
        <v>12002</v>
      </c>
      <c r="B2809" s="23" t="str">
        <f t="shared" si="86"/>
        <v>Jernade Meade</v>
      </c>
      <c r="C2809" s="23" t="s">
        <v>339</v>
      </c>
      <c r="D2809" s="23" t="s">
        <v>12003</v>
      </c>
      <c r="E2809" s="23" t="s">
        <v>5666</v>
      </c>
      <c r="F2809" s="23" t="s">
        <v>5666</v>
      </c>
      <c r="G2809" s="23">
        <v>22</v>
      </c>
      <c r="H2809" s="5" t="str">
        <f t="shared" si="87"/>
        <v>Jernade MeadeNaN</v>
      </c>
      <c r="I2809" s="23" t="s">
        <v>12004</v>
      </c>
      <c r="J2809" s="23" t="s">
        <v>339</v>
      </c>
    </row>
    <row r="2810" spans="1:10" ht="17.100000000000001">
      <c r="A2810" s="23" t="s">
        <v>12005</v>
      </c>
      <c r="B2810" s="23" t="str">
        <f t="shared" si="86"/>
        <v>Ryan Meadows</v>
      </c>
      <c r="C2810" s="23" t="s">
        <v>339</v>
      </c>
      <c r="D2810" s="23" t="s">
        <v>7867</v>
      </c>
      <c r="E2810" s="23" t="s">
        <v>90</v>
      </c>
      <c r="F2810" s="23">
        <v>100000043</v>
      </c>
      <c r="G2810" s="23">
        <v>20</v>
      </c>
      <c r="H2810" s="5" t="str">
        <f t="shared" si="87"/>
        <v>Ryan MeadowsSheff Wed</v>
      </c>
      <c r="I2810" s="23" t="s">
        <v>12006</v>
      </c>
      <c r="J2810" s="23" t="s">
        <v>339</v>
      </c>
    </row>
    <row r="2811" spans="1:10" ht="17.100000000000001">
      <c r="A2811" s="23" t="s">
        <v>12007</v>
      </c>
      <c r="B2811" s="23" t="str">
        <f t="shared" si="86"/>
        <v>Tyrone Mears</v>
      </c>
      <c r="C2811" s="23" t="s">
        <v>7728</v>
      </c>
      <c r="D2811" s="23" t="s">
        <v>7170</v>
      </c>
      <c r="E2811" s="23" t="s">
        <v>4587</v>
      </c>
      <c r="F2811" s="23" t="s">
        <v>8009</v>
      </c>
      <c r="G2811" s="23">
        <v>32</v>
      </c>
      <c r="H2811" s="5" t="str">
        <f t="shared" si="87"/>
        <v>Tyrone MearsSeattle</v>
      </c>
      <c r="I2811" s="23" t="s">
        <v>12008</v>
      </c>
      <c r="J2811" s="23" t="s">
        <v>3438</v>
      </c>
    </row>
    <row r="2812" spans="1:10" ht="17.100000000000001">
      <c r="A2812" s="23" t="s">
        <v>12009</v>
      </c>
      <c r="B2812" s="23" t="str">
        <f t="shared" si="86"/>
        <v>Ramarni Medford-Smith</v>
      </c>
      <c r="C2812" s="23" t="s">
        <v>339</v>
      </c>
      <c r="D2812" s="23" t="s">
        <v>7059</v>
      </c>
      <c r="E2812" s="23" t="s">
        <v>157</v>
      </c>
      <c r="F2812" s="23">
        <v>100000051</v>
      </c>
      <c r="G2812" s="23">
        <v>16</v>
      </c>
      <c r="H2812" s="5" t="str">
        <f t="shared" si="87"/>
        <v>Ramarni Medford-SmithReading</v>
      </c>
      <c r="I2812" s="23" t="s">
        <v>9019</v>
      </c>
      <c r="J2812" s="23" t="s">
        <v>339</v>
      </c>
    </row>
    <row r="2813" spans="1:10" ht="17.100000000000001">
      <c r="A2813" s="23" t="s">
        <v>12010</v>
      </c>
      <c r="B2813" s="23" t="str">
        <f t="shared" si="86"/>
        <v>Josh Medlyn</v>
      </c>
      <c r="C2813" s="23" t="s">
        <v>339</v>
      </c>
      <c r="D2813" s="23" t="s">
        <v>7170</v>
      </c>
      <c r="E2813" s="23" t="s">
        <v>5666</v>
      </c>
      <c r="F2813" s="23" t="s">
        <v>5666</v>
      </c>
      <c r="G2813" s="23">
        <v>19</v>
      </c>
      <c r="H2813" s="5" t="str">
        <f t="shared" si="87"/>
        <v>Josh MedlynNaN</v>
      </c>
      <c r="I2813" s="23" t="s">
        <v>11869</v>
      </c>
      <c r="J2813" s="23" t="s">
        <v>339</v>
      </c>
    </row>
    <row r="2814" spans="1:10" ht="17.100000000000001">
      <c r="A2814" s="23" t="s">
        <v>12011</v>
      </c>
      <c r="B2814" s="23" t="str">
        <f t="shared" si="86"/>
        <v>Ben Mee</v>
      </c>
      <c r="C2814" s="23" t="s">
        <v>339</v>
      </c>
      <c r="D2814" s="23" t="s">
        <v>7303</v>
      </c>
      <c r="E2814" s="23" t="s">
        <v>107</v>
      </c>
      <c r="F2814" s="23" t="s">
        <v>91</v>
      </c>
      <c r="G2814" s="23">
        <v>25</v>
      </c>
      <c r="H2814" s="5" t="str">
        <f t="shared" si="87"/>
        <v>Ben MeeBurnley</v>
      </c>
      <c r="I2814" s="23" t="s">
        <v>12012</v>
      </c>
      <c r="J2814" s="23" t="s">
        <v>339</v>
      </c>
    </row>
    <row r="2815" spans="1:10" ht="17.100000000000001">
      <c r="A2815" s="23" t="s">
        <v>12013</v>
      </c>
      <c r="B2815" s="23" t="str">
        <f t="shared" si="86"/>
        <v>Josh Meekings</v>
      </c>
      <c r="C2815" s="23" t="s">
        <v>339</v>
      </c>
      <c r="D2815" s="23" t="s">
        <v>7462</v>
      </c>
      <c r="E2815" s="23" t="s">
        <v>3353</v>
      </c>
      <c r="F2815" s="23" t="s">
        <v>2190</v>
      </c>
      <c r="G2815" s="23">
        <v>22</v>
      </c>
      <c r="H2815" s="5" t="str">
        <f t="shared" si="87"/>
        <v>Josh MeekingsInverness CT</v>
      </c>
      <c r="I2815" s="23" t="s">
        <v>12014</v>
      </c>
      <c r="J2815" s="23" t="s">
        <v>4798</v>
      </c>
    </row>
    <row r="2816" spans="1:10" ht="17.100000000000001">
      <c r="A2816" s="23" t="s">
        <v>12015</v>
      </c>
      <c r="B2816" s="23" t="str">
        <f t="shared" si="86"/>
        <v>Reece Meekums</v>
      </c>
      <c r="C2816" s="23" t="s">
        <v>339</v>
      </c>
      <c r="D2816" s="23" t="s">
        <v>7445</v>
      </c>
      <c r="E2816" s="23" t="s">
        <v>229</v>
      </c>
      <c r="F2816" s="23">
        <v>100000051</v>
      </c>
      <c r="G2816" s="23">
        <v>16</v>
      </c>
      <c r="H2816" s="5" t="str">
        <f t="shared" si="87"/>
        <v>Reece MeekumsBrighton</v>
      </c>
      <c r="I2816" s="23" t="s">
        <v>12016</v>
      </c>
      <c r="J2816" s="23" t="s">
        <v>339</v>
      </c>
    </row>
    <row r="2817" spans="1:10" ht="17.100000000000001">
      <c r="A2817" s="23" t="s">
        <v>12017</v>
      </c>
      <c r="B2817" s="23" t="str">
        <f t="shared" si="86"/>
        <v>Oliver Mehew</v>
      </c>
      <c r="C2817" s="23" t="s">
        <v>339</v>
      </c>
      <c r="D2817" s="23" t="s">
        <v>7034</v>
      </c>
      <c r="E2817" s="23" t="s">
        <v>103</v>
      </c>
      <c r="F2817" s="23">
        <v>100000051</v>
      </c>
      <c r="G2817" s="23">
        <v>17</v>
      </c>
      <c r="H2817" s="5" t="str">
        <f t="shared" si="87"/>
        <v>Oliver MehewBlackburn</v>
      </c>
      <c r="I2817" s="23" t="s">
        <v>12018</v>
      </c>
      <c r="J2817" s="23" t="s">
        <v>339</v>
      </c>
    </row>
    <row r="2818" spans="1:10" ht="17.100000000000001">
      <c r="A2818" s="23" t="s">
        <v>12017</v>
      </c>
      <c r="B2818" s="23" t="str">
        <f t="shared" ref="B2818:B2881" si="88">MID(A2818 &amp; " " &amp; A2818, FIND(", ", A2818) + 2, LEN(A2818) - FIND(", ", A2818) - 1) &amp; " " &amp; LEFT(A2818, FIND(", ", A2818) - 1)</f>
        <v>Oliver Mehew</v>
      </c>
      <c r="C2818" s="23" t="s">
        <v>339</v>
      </c>
      <c r="D2818" s="23" t="s">
        <v>7048</v>
      </c>
      <c r="E2818" s="23" t="s">
        <v>121</v>
      </c>
      <c r="F2818" s="23" t="s">
        <v>7090</v>
      </c>
      <c r="G2818" s="23">
        <v>17</v>
      </c>
      <c r="H2818" s="5" t="str">
        <f t="shared" ref="H2818:H2881" si="89">B2818 &amp; E2818</f>
        <v>Oliver MehewBristol Rovers</v>
      </c>
      <c r="I2818" s="23" t="s">
        <v>12018</v>
      </c>
      <c r="J2818" s="23" t="s">
        <v>339</v>
      </c>
    </row>
    <row r="2819" spans="1:10" ht="17.100000000000001">
      <c r="A2819" s="23" t="s">
        <v>12019</v>
      </c>
      <c r="B2819" s="23" t="str">
        <f t="shared" si="88"/>
        <v>Lindon Meikle</v>
      </c>
      <c r="C2819" s="23" t="s">
        <v>7038</v>
      </c>
      <c r="D2819" s="23" t="s">
        <v>7039</v>
      </c>
      <c r="E2819" s="23" t="s">
        <v>1308</v>
      </c>
      <c r="F2819" s="23" t="s">
        <v>7081</v>
      </c>
      <c r="G2819" s="23">
        <v>27</v>
      </c>
      <c r="H2819" s="5" t="str">
        <f t="shared" si="89"/>
        <v>Lindon MeikleMacclesfield</v>
      </c>
      <c r="I2819" s="23" t="s">
        <v>8527</v>
      </c>
      <c r="J2819" s="23" t="s">
        <v>339</v>
      </c>
    </row>
    <row r="2820" spans="1:10" ht="17.100000000000001">
      <c r="A2820" s="23" t="s">
        <v>12020</v>
      </c>
      <c r="B2820" s="23" t="str">
        <f t="shared" si="88"/>
        <v>Adam Mekki</v>
      </c>
      <c r="C2820" s="23" t="s">
        <v>7912</v>
      </c>
      <c r="D2820" s="23" t="s">
        <v>7039</v>
      </c>
      <c r="E2820" s="23" t="s">
        <v>1243</v>
      </c>
      <c r="F2820" s="23" t="s">
        <v>7081</v>
      </c>
      <c r="G2820" s="23">
        <v>23</v>
      </c>
      <c r="H2820" s="5" t="str">
        <f t="shared" si="89"/>
        <v>Adam MekkiTranmere</v>
      </c>
      <c r="I2820" s="23" t="s">
        <v>12021</v>
      </c>
      <c r="J2820" s="23" t="s">
        <v>339</v>
      </c>
    </row>
    <row r="2821" spans="1:10" ht="17.100000000000001">
      <c r="A2821" s="23" t="s">
        <v>12022</v>
      </c>
      <c r="B2821" s="23" t="str">
        <f t="shared" si="88"/>
        <v>Max Melanson</v>
      </c>
      <c r="C2821" s="23" t="s">
        <v>339</v>
      </c>
      <c r="D2821" s="23" t="s">
        <v>7180</v>
      </c>
      <c r="E2821" s="23" t="s">
        <v>17</v>
      </c>
      <c r="F2821" s="23" t="s">
        <v>18</v>
      </c>
      <c r="G2821" s="23">
        <v>17</v>
      </c>
      <c r="H2821" s="5" t="str">
        <f t="shared" si="89"/>
        <v>Max MelansonYeovil</v>
      </c>
      <c r="I2821" s="23" t="s">
        <v>10186</v>
      </c>
      <c r="J2821" s="23" t="s">
        <v>339</v>
      </c>
    </row>
    <row r="2822" spans="1:10" ht="17.100000000000001">
      <c r="A2822" s="23" t="s">
        <v>12023</v>
      </c>
      <c r="B2822" s="23" t="str">
        <f t="shared" si="88"/>
        <v>Max Melbourne</v>
      </c>
      <c r="C2822" s="23" t="s">
        <v>339</v>
      </c>
      <c r="D2822" s="23" t="s">
        <v>7059</v>
      </c>
      <c r="E2822" s="23" t="s">
        <v>225</v>
      </c>
      <c r="F2822" s="23">
        <v>100000051</v>
      </c>
      <c r="G2822" s="23">
        <v>17</v>
      </c>
      <c r="H2822" s="5" t="str">
        <f t="shared" si="89"/>
        <v>Max MelbourneWest Brom</v>
      </c>
      <c r="I2822" s="23" t="s">
        <v>12024</v>
      </c>
      <c r="J2822" s="23" t="s">
        <v>339</v>
      </c>
    </row>
    <row r="2823" spans="1:10" ht="17.100000000000001">
      <c r="A2823" s="23" t="s">
        <v>12025</v>
      </c>
      <c r="B2823" s="23" t="str">
        <f t="shared" si="88"/>
        <v>Jamie Mellen</v>
      </c>
      <c r="C2823" s="23" t="s">
        <v>339</v>
      </c>
      <c r="D2823" s="23" t="s">
        <v>7051</v>
      </c>
      <c r="E2823" s="23" t="s">
        <v>329</v>
      </c>
      <c r="F2823" s="23">
        <v>100000051</v>
      </c>
      <c r="G2823" s="23">
        <v>17</v>
      </c>
      <c r="H2823" s="5" t="str">
        <f t="shared" si="89"/>
        <v>Jamie MellenEverton</v>
      </c>
      <c r="I2823" s="23" t="s">
        <v>9336</v>
      </c>
      <c r="J2823" s="23" t="s">
        <v>339</v>
      </c>
    </row>
    <row r="2824" spans="1:10" ht="17.100000000000001">
      <c r="A2824" s="23" t="s">
        <v>12026</v>
      </c>
      <c r="B2824" s="23" t="str">
        <f t="shared" si="88"/>
        <v>Jacob Mellis</v>
      </c>
      <c r="C2824" s="23" t="s">
        <v>339</v>
      </c>
      <c r="D2824" s="23" t="s">
        <v>7102</v>
      </c>
      <c r="E2824" s="23" t="s">
        <v>402</v>
      </c>
      <c r="F2824" s="23" t="s">
        <v>38</v>
      </c>
      <c r="G2824" s="23">
        <v>24</v>
      </c>
      <c r="H2824" s="5" t="str">
        <f t="shared" si="89"/>
        <v>Jacob MellisBury</v>
      </c>
      <c r="I2824" s="23" t="s">
        <v>12027</v>
      </c>
      <c r="J2824" s="23" t="s">
        <v>339</v>
      </c>
    </row>
    <row r="2825" spans="1:10" ht="17.100000000000001">
      <c r="A2825" s="23" t="s">
        <v>12028</v>
      </c>
      <c r="B2825" s="23" t="str">
        <f t="shared" si="88"/>
        <v>David Mellor</v>
      </c>
      <c r="C2825" s="23" t="s">
        <v>339</v>
      </c>
      <c r="D2825" s="23" t="s">
        <v>8416</v>
      </c>
      <c r="E2825" s="23" t="s">
        <v>2232</v>
      </c>
      <c r="F2825" s="23" t="s">
        <v>7081</v>
      </c>
      <c r="G2825" s="23">
        <v>21</v>
      </c>
      <c r="H2825" s="5" t="str">
        <f t="shared" si="89"/>
        <v>David MellorBarrow</v>
      </c>
      <c r="I2825" s="23" t="s">
        <v>8961</v>
      </c>
      <c r="J2825" s="23" t="s">
        <v>339</v>
      </c>
    </row>
    <row r="2826" spans="1:10" ht="17.100000000000001">
      <c r="A2826" s="23" t="s">
        <v>12029</v>
      </c>
      <c r="B2826" s="23" t="str">
        <f t="shared" si="88"/>
        <v>Kelvin Mellor</v>
      </c>
      <c r="C2826" s="23" t="s">
        <v>339</v>
      </c>
      <c r="D2826" s="23" t="s">
        <v>7089</v>
      </c>
      <c r="E2826" s="23" t="s">
        <v>142</v>
      </c>
      <c r="F2826" s="23" t="s">
        <v>18</v>
      </c>
      <c r="G2826" s="23">
        <v>24</v>
      </c>
      <c r="H2826" s="5" t="str">
        <f t="shared" si="89"/>
        <v>Kelvin MellorPlymouth</v>
      </c>
      <c r="I2826" s="23" t="s">
        <v>7802</v>
      </c>
      <c r="J2826" s="23" t="s">
        <v>339</v>
      </c>
    </row>
    <row r="2827" spans="1:10" ht="17.100000000000001">
      <c r="A2827" s="23" t="s">
        <v>12030</v>
      </c>
      <c r="B2827" s="23" t="str">
        <f t="shared" si="88"/>
        <v>Luca Mellor</v>
      </c>
      <c r="C2827" s="23" t="s">
        <v>339</v>
      </c>
      <c r="D2827" s="23" t="s">
        <v>7283</v>
      </c>
      <c r="E2827" s="23" t="s">
        <v>496</v>
      </c>
      <c r="F2827" s="23">
        <v>100000046</v>
      </c>
      <c r="G2827" s="23">
        <v>17</v>
      </c>
      <c r="H2827" s="5" t="str">
        <f t="shared" si="89"/>
        <v>Luca MellorBradford City</v>
      </c>
      <c r="I2827" s="23" t="s">
        <v>7144</v>
      </c>
      <c r="J2827" s="23" t="s">
        <v>339</v>
      </c>
    </row>
    <row r="2828" spans="1:10" ht="17.100000000000001">
      <c r="A2828" s="23" t="s">
        <v>12031</v>
      </c>
      <c r="B2828" s="23" t="str">
        <f t="shared" si="88"/>
        <v>Tom Mellors</v>
      </c>
      <c r="C2828" s="23" t="s">
        <v>339</v>
      </c>
      <c r="D2828" s="23" t="s">
        <v>7048</v>
      </c>
      <c r="E2828" s="23" t="s">
        <v>275</v>
      </c>
      <c r="F2828" s="23">
        <v>100000051</v>
      </c>
      <c r="G2828" s="23">
        <v>17</v>
      </c>
      <c r="H2828" s="5" t="str">
        <f t="shared" si="89"/>
        <v>Tom MellorsDerby</v>
      </c>
      <c r="I2828" s="23" t="s">
        <v>11322</v>
      </c>
      <c r="J2828" s="23" t="s">
        <v>339</v>
      </c>
    </row>
    <row r="2829" spans="1:10" ht="17.100000000000001">
      <c r="A2829" s="23" t="s">
        <v>12032</v>
      </c>
      <c r="B2829" s="23" t="str">
        <f t="shared" si="88"/>
        <v>Nathaniel Mendez-Laing</v>
      </c>
      <c r="C2829" s="23" t="s">
        <v>339</v>
      </c>
      <c r="D2829" s="23" t="s">
        <v>7039</v>
      </c>
      <c r="E2829" s="23" t="s">
        <v>56</v>
      </c>
      <c r="F2829" s="23" t="s">
        <v>38</v>
      </c>
      <c r="G2829" s="23">
        <v>23</v>
      </c>
      <c r="H2829" s="5" t="str">
        <f t="shared" si="89"/>
        <v>Nathaniel Mendez-LaingRochdale</v>
      </c>
      <c r="I2829" s="23" t="s">
        <v>12033</v>
      </c>
      <c r="J2829" s="23" t="s">
        <v>339</v>
      </c>
    </row>
    <row r="2830" spans="1:10" ht="17.100000000000001">
      <c r="A2830" s="23" t="s">
        <v>12034</v>
      </c>
      <c r="B2830" s="23" t="str">
        <f t="shared" si="88"/>
        <v>Bernard Mensah</v>
      </c>
      <c r="C2830" s="23" t="s">
        <v>7033</v>
      </c>
      <c r="D2830" s="23" t="s">
        <v>7124</v>
      </c>
      <c r="E2830" s="23" t="s">
        <v>271</v>
      </c>
      <c r="F2830" s="23">
        <v>100000043</v>
      </c>
      <c r="G2830" s="23">
        <v>20</v>
      </c>
      <c r="H2830" s="5" t="str">
        <f t="shared" si="89"/>
        <v>Bernard MensahWatford</v>
      </c>
      <c r="I2830" s="23" t="s">
        <v>12035</v>
      </c>
      <c r="J2830" s="23" t="s">
        <v>339</v>
      </c>
    </row>
    <row r="2831" spans="1:10" ht="17.100000000000001">
      <c r="A2831" s="23" t="s">
        <v>12036</v>
      </c>
      <c r="B2831" s="23" t="str">
        <f t="shared" si="88"/>
        <v>Simon Mensing</v>
      </c>
      <c r="C2831" s="23" t="s">
        <v>7936</v>
      </c>
      <c r="D2831" s="23" t="s">
        <v>7051</v>
      </c>
      <c r="E2831" s="23" t="s">
        <v>4542</v>
      </c>
      <c r="F2831" s="23" t="s">
        <v>7275</v>
      </c>
      <c r="G2831" s="23">
        <v>33</v>
      </c>
      <c r="H2831" s="5" t="str">
        <f t="shared" si="89"/>
        <v>Simon MensingAtlanta Silverbacks</v>
      </c>
      <c r="I2831" s="23" t="s">
        <v>12037</v>
      </c>
      <c r="J2831" s="23" t="s">
        <v>3438</v>
      </c>
    </row>
    <row r="2832" spans="1:10" ht="17.100000000000001">
      <c r="A2832" s="23" t="s">
        <v>12038</v>
      </c>
      <c r="B2832" s="23" t="str">
        <f t="shared" si="88"/>
        <v>Chris Mepham</v>
      </c>
      <c r="C2832" s="23" t="s">
        <v>339</v>
      </c>
      <c r="D2832" s="23" t="s">
        <v>7051</v>
      </c>
      <c r="E2832" s="23" t="s">
        <v>290</v>
      </c>
      <c r="F2832" s="23">
        <v>100000052</v>
      </c>
      <c r="G2832" s="23">
        <v>18</v>
      </c>
      <c r="H2832" s="5" t="str">
        <f t="shared" si="89"/>
        <v>Chris MephamBrentford</v>
      </c>
      <c r="I2832" s="23" t="s">
        <v>12039</v>
      </c>
      <c r="J2832" s="23" t="s">
        <v>339</v>
      </c>
    </row>
    <row r="2833" spans="1:10" ht="17.100000000000001">
      <c r="A2833" s="23" t="s">
        <v>12040</v>
      </c>
      <c r="B2833" s="23" t="str">
        <f t="shared" si="88"/>
        <v>Courtney Meppen-Walter</v>
      </c>
      <c r="C2833" s="23" t="s">
        <v>339</v>
      </c>
      <c r="D2833" s="23" t="s">
        <v>9181</v>
      </c>
      <c r="E2833" s="23" t="s">
        <v>370</v>
      </c>
      <c r="F2833" s="23" t="s">
        <v>18</v>
      </c>
      <c r="G2833" s="23">
        <v>20</v>
      </c>
      <c r="H2833" s="5" t="str">
        <f t="shared" si="89"/>
        <v>Courtney Meppen-WalterCarlisle</v>
      </c>
      <c r="I2833" s="23" t="s">
        <v>12041</v>
      </c>
      <c r="J2833" s="23" t="s">
        <v>339</v>
      </c>
    </row>
    <row r="2834" spans="1:10" ht="17.100000000000001">
      <c r="A2834" s="23" t="s">
        <v>12042</v>
      </c>
      <c r="B2834" s="23" t="str">
        <f t="shared" si="88"/>
        <v>Christopher Merrie</v>
      </c>
      <c r="C2834" s="23" t="s">
        <v>339</v>
      </c>
      <c r="D2834" s="23" t="s">
        <v>7042</v>
      </c>
      <c r="E2834" s="23" t="s">
        <v>185</v>
      </c>
      <c r="F2834" s="23">
        <v>100000056</v>
      </c>
      <c r="G2834" s="23">
        <v>16</v>
      </c>
      <c r="H2834" s="5" t="str">
        <f t="shared" si="89"/>
        <v>Christopher MerrieWigan</v>
      </c>
      <c r="I2834" s="23" t="s">
        <v>9824</v>
      </c>
      <c r="J2834" s="23" t="s">
        <v>339</v>
      </c>
    </row>
    <row r="2835" spans="1:10" ht="17.100000000000001">
      <c r="A2835" s="23" t="s">
        <v>12043</v>
      </c>
      <c r="B2835" s="23" t="str">
        <f t="shared" si="88"/>
        <v>Scott Merritt</v>
      </c>
      <c r="C2835" s="23" t="s">
        <v>339</v>
      </c>
      <c r="D2835" s="23" t="s">
        <v>7042</v>
      </c>
      <c r="E2835" s="23" t="s">
        <v>177</v>
      </c>
      <c r="F2835" s="23" t="s">
        <v>7090</v>
      </c>
      <c r="G2835" s="23">
        <v>17</v>
      </c>
      <c r="H2835" s="5" t="str">
        <f t="shared" si="89"/>
        <v>Scott MerrittExeter</v>
      </c>
      <c r="I2835" s="23" t="s">
        <v>8353</v>
      </c>
      <c r="J2835" s="23" t="s">
        <v>339</v>
      </c>
    </row>
    <row r="2836" spans="1:10" ht="17.100000000000001">
      <c r="A2836" s="23" t="s">
        <v>12044</v>
      </c>
      <c r="B2836" s="23" t="str">
        <f t="shared" si="88"/>
        <v>Sam Merson</v>
      </c>
      <c r="C2836" s="23" t="s">
        <v>339</v>
      </c>
      <c r="D2836" s="23" t="s">
        <v>7048</v>
      </c>
      <c r="E2836" s="23" t="s">
        <v>3305</v>
      </c>
      <c r="F2836" s="23" t="s">
        <v>10872</v>
      </c>
      <c r="G2836" s="23">
        <v>20</v>
      </c>
      <c r="H2836" s="5" t="str">
        <f t="shared" si="89"/>
        <v>Sam MersonBiggleswade Town</v>
      </c>
      <c r="I2836" s="23" t="s">
        <v>10249</v>
      </c>
      <c r="J2836" s="23" t="s">
        <v>339</v>
      </c>
    </row>
    <row r="2837" spans="1:10" ht="17.100000000000001">
      <c r="A2837" s="23" t="s">
        <v>12045</v>
      </c>
      <c r="B2837" s="23" t="str">
        <f t="shared" si="88"/>
        <v>Remi Meyers</v>
      </c>
      <c r="C2837" s="23" t="s">
        <v>339</v>
      </c>
      <c r="D2837" s="23" t="s">
        <v>212</v>
      </c>
      <c r="E2837" s="23" t="s">
        <v>229</v>
      </c>
      <c r="F2837" s="23">
        <v>100000051</v>
      </c>
      <c r="G2837" s="23">
        <v>17</v>
      </c>
      <c r="H2837" s="5" t="str">
        <f t="shared" si="89"/>
        <v>Remi MeyersBrighton</v>
      </c>
      <c r="I2837" s="23" t="s">
        <v>7055</v>
      </c>
      <c r="J2837" s="23" t="s">
        <v>339</v>
      </c>
    </row>
    <row r="2838" spans="1:10" ht="17.100000000000001">
      <c r="A2838" s="23" t="s">
        <v>12046</v>
      </c>
      <c r="B2838" s="23" t="str">
        <f t="shared" si="88"/>
        <v>Harry Middleton</v>
      </c>
      <c r="C2838" s="23" t="s">
        <v>339</v>
      </c>
      <c r="D2838" s="23" t="s">
        <v>212</v>
      </c>
      <c r="E2838" s="23" t="s">
        <v>455</v>
      </c>
      <c r="F2838" s="23" t="s">
        <v>38</v>
      </c>
      <c r="G2838" s="23">
        <v>20</v>
      </c>
      <c r="H2838" s="5" t="str">
        <f t="shared" si="89"/>
        <v>Harry MiddletonDoncaster</v>
      </c>
      <c r="I2838" s="23" t="s">
        <v>12047</v>
      </c>
      <c r="J2838" s="23" t="s">
        <v>339</v>
      </c>
    </row>
    <row r="2839" spans="1:10" ht="17.100000000000001">
      <c r="A2839" s="23" t="s">
        <v>12048</v>
      </c>
      <c r="B2839" s="23" t="str">
        <f t="shared" si="88"/>
        <v>Rory Middleton</v>
      </c>
      <c r="C2839" s="23" t="s">
        <v>339</v>
      </c>
      <c r="D2839" s="23" t="s">
        <v>7867</v>
      </c>
      <c r="E2839" s="23" t="s">
        <v>234</v>
      </c>
      <c r="F2839" s="23">
        <v>100000056</v>
      </c>
      <c r="G2839" s="23">
        <v>16</v>
      </c>
      <c r="H2839" s="5" t="str">
        <f t="shared" si="89"/>
        <v>Rory MiddletonOldham</v>
      </c>
      <c r="I2839" s="23" t="s">
        <v>8904</v>
      </c>
      <c r="J2839" s="23" t="s">
        <v>339</v>
      </c>
    </row>
    <row r="2840" spans="1:10" ht="17.100000000000001">
      <c r="A2840" s="23" t="s">
        <v>12049</v>
      </c>
      <c r="B2840" s="23" t="str">
        <f t="shared" si="88"/>
        <v>Jack Midson</v>
      </c>
      <c r="C2840" s="23" t="s">
        <v>339</v>
      </c>
      <c r="D2840" s="23" t="s">
        <v>7048</v>
      </c>
      <c r="E2840" s="23" t="s">
        <v>2569</v>
      </c>
      <c r="F2840" s="23" t="s">
        <v>7081</v>
      </c>
      <c r="G2840" s="23">
        <v>31</v>
      </c>
      <c r="H2840" s="5" t="str">
        <f t="shared" si="89"/>
        <v>Jack MidsonEastleigh</v>
      </c>
      <c r="I2840" s="23" t="s">
        <v>12050</v>
      </c>
      <c r="J2840" s="23" t="s">
        <v>339</v>
      </c>
    </row>
    <row r="2841" spans="1:10" ht="17.100000000000001">
      <c r="A2841" s="23" t="s">
        <v>2747</v>
      </c>
      <c r="B2841" s="23" t="e">
        <f t="shared" si="88"/>
        <v>#VALUE!</v>
      </c>
      <c r="C2841" s="23" t="s">
        <v>7596</v>
      </c>
      <c r="D2841" s="23" t="s">
        <v>212</v>
      </c>
      <c r="E2841" s="23" t="s">
        <v>2748</v>
      </c>
      <c r="F2841" s="23" t="s">
        <v>12051</v>
      </c>
      <c r="G2841" s="23">
        <v>19</v>
      </c>
      <c r="H2841" s="5" t="e">
        <f t="shared" si="89"/>
        <v>#VALUE!</v>
      </c>
      <c r="I2841" s="23" t="s">
        <v>12052</v>
      </c>
      <c r="J2841" s="23" t="s">
        <v>2749</v>
      </c>
    </row>
    <row r="2842" spans="1:10" ht="17.100000000000001">
      <c r="A2842" s="23" t="s">
        <v>12053</v>
      </c>
      <c r="B2842" s="23" t="str">
        <f t="shared" si="88"/>
        <v>Steve Mildenhall</v>
      </c>
      <c r="C2842" s="23" t="s">
        <v>339</v>
      </c>
      <c r="D2842" s="23" t="s">
        <v>166</v>
      </c>
      <c r="E2842" s="23" t="s">
        <v>121</v>
      </c>
      <c r="F2842" s="23" t="s">
        <v>18</v>
      </c>
      <c r="G2842" s="23">
        <v>37</v>
      </c>
      <c r="H2842" s="5" t="str">
        <f t="shared" si="89"/>
        <v>Steve MildenhallBristol Rovers</v>
      </c>
      <c r="I2842" s="23" t="s">
        <v>12054</v>
      </c>
      <c r="J2842" s="23" t="s">
        <v>339</v>
      </c>
    </row>
    <row r="2843" spans="1:10" ht="17.100000000000001">
      <c r="A2843" s="23" t="s">
        <v>12055</v>
      </c>
      <c r="B2843" s="23" t="str">
        <f t="shared" si="88"/>
        <v>Gradi Milenge</v>
      </c>
      <c r="C2843" s="23" t="s">
        <v>339</v>
      </c>
      <c r="D2843" s="23" t="s">
        <v>7051</v>
      </c>
      <c r="E2843" s="23" t="s">
        <v>290</v>
      </c>
      <c r="F2843" s="23">
        <v>100000043</v>
      </c>
      <c r="G2843" s="23">
        <v>18</v>
      </c>
      <c r="H2843" s="5" t="str">
        <f t="shared" si="89"/>
        <v>Gradi MilengeBrentford</v>
      </c>
      <c r="I2843" s="23" t="s">
        <v>9576</v>
      </c>
      <c r="J2843" s="23" t="s">
        <v>339</v>
      </c>
    </row>
    <row r="2844" spans="1:10" ht="17.100000000000001">
      <c r="A2844" s="23" t="s">
        <v>12056</v>
      </c>
      <c r="B2844" s="23" t="str">
        <f t="shared" si="88"/>
        <v>Matt Miles</v>
      </c>
      <c r="C2844" s="23" t="s">
        <v>339</v>
      </c>
      <c r="D2844" s="23" t="s">
        <v>7462</v>
      </c>
      <c r="E2844" s="23" t="s">
        <v>357</v>
      </c>
      <c r="F2844" s="23">
        <v>100000042</v>
      </c>
      <c r="G2844" s="23">
        <v>18</v>
      </c>
      <c r="H2844" s="5" t="str">
        <f t="shared" si="89"/>
        <v>Matt MilesLeicester</v>
      </c>
      <c r="I2844" s="23" t="s">
        <v>8804</v>
      </c>
      <c r="J2844" s="23" t="s">
        <v>339</v>
      </c>
    </row>
    <row r="2845" spans="1:10" ht="17.100000000000001">
      <c r="A2845" s="23" t="s">
        <v>12057</v>
      </c>
      <c r="B2845" s="23" t="str">
        <f t="shared" si="88"/>
        <v>Taylor Miles</v>
      </c>
      <c r="C2845" s="23" t="s">
        <v>339</v>
      </c>
      <c r="D2845" s="23" t="s">
        <v>7042</v>
      </c>
      <c r="E2845" s="23" t="s">
        <v>1177</v>
      </c>
      <c r="F2845" s="23" t="s">
        <v>7081</v>
      </c>
      <c r="G2845" s="23">
        <v>19</v>
      </c>
      <c r="H2845" s="5" t="str">
        <f t="shared" si="89"/>
        <v>Taylor MilesBraintree</v>
      </c>
      <c r="I2845" s="23" t="s">
        <v>12058</v>
      </c>
      <c r="J2845" s="23" t="s">
        <v>339</v>
      </c>
    </row>
    <row r="2846" spans="1:10" ht="17.100000000000001">
      <c r="A2846" s="23" t="s">
        <v>12059</v>
      </c>
      <c r="B2846" s="23" t="str">
        <f t="shared" si="88"/>
        <v>Chris Millar</v>
      </c>
      <c r="C2846" s="23" t="s">
        <v>339</v>
      </c>
      <c r="D2846" s="23" t="s">
        <v>7481</v>
      </c>
      <c r="E2846" s="23" t="s">
        <v>517</v>
      </c>
      <c r="F2846" s="23">
        <v>100000052</v>
      </c>
      <c r="G2846" s="23">
        <v>17</v>
      </c>
      <c r="H2846" s="5" t="str">
        <f t="shared" si="89"/>
        <v>Chris MillarCharlton</v>
      </c>
      <c r="I2846" s="23" t="s">
        <v>9822</v>
      </c>
      <c r="J2846" s="23" t="s">
        <v>339</v>
      </c>
    </row>
    <row r="2847" spans="1:10" ht="17.100000000000001">
      <c r="A2847" s="23" t="s">
        <v>12060</v>
      </c>
      <c r="B2847" s="23" t="str">
        <f t="shared" si="88"/>
        <v>Ethan Millar</v>
      </c>
      <c r="C2847" s="23" t="s">
        <v>339</v>
      </c>
      <c r="D2847" s="23" t="s">
        <v>7042</v>
      </c>
      <c r="E2847" s="23" t="s">
        <v>836</v>
      </c>
      <c r="F2847" s="23">
        <v>100000057</v>
      </c>
      <c r="G2847" s="23">
        <v>17</v>
      </c>
      <c r="H2847" s="5" t="str">
        <f t="shared" si="89"/>
        <v>Ethan MillarBournemouth</v>
      </c>
      <c r="I2847" s="23" t="s">
        <v>7951</v>
      </c>
      <c r="J2847" s="23" t="s">
        <v>339</v>
      </c>
    </row>
    <row r="2848" spans="1:10" ht="17.100000000000001">
      <c r="A2848" s="23" t="s">
        <v>12061</v>
      </c>
      <c r="B2848" s="23" t="str">
        <f t="shared" si="88"/>
        <v>Aaron Millbank</v>
      </c>
      <c r="C2848" s="23" t="s">
        <v>339</v>
      </c>
      <c r="D2848" s="23" t="s">
        <v>7048</v>
      </c>
      <c r="E2848" s="23" t="s">
        <v>217</v>
      </c>
      <c r="F2848" s="23">
        <v>100000045</v>
      </c>
      <c r="G2848" s="23">
        <v>20</v>
      </c>
      <c r="H2848" s="5" t="str">
        <f t="shared" si="89"/>
        <v>Aaron MillbankGillingham</v>
      </c>
      <c r="I2848" s="23" t="s">
        <v>12062</v>
      </c>
      <c r="J2848" s="23" t="s">
        <v>339</v>
      </c>
    </row>
    <row r="2849" spans="1:10" ht="17.100000000000001">
      <c r="A2849" s="23" t="s">
        <v>12063</v>
      </c>
      <c r="B2849" s="23" t="str">
        <f t="shared" si="88"/>
        <v>George Miller</v>
      </c>
      <c r="C2849" s="23" t="s">
        <v>339</v>
      </c>
      <c r="D2849" s="23" t="s">
        <v>7048</v>
      </c>
      <c r="E2849" s="23" t="s">
        <v>402</v>
      </c>
      <c r="F2849" s="23">
        <v>100000056</v>
      </c>
      <c r="G2849" s="23">
        <v>17</v>
      </c>
      <c r="H2849" s="5" t="str">
        <f t="shared" si="89"/>
        <v>George MillerBury</v>
      </c>
      <c r="I2849" s="23" t="s">
        <v>7712</v>
      </c>
      <c r="J2849" s="23" t="s">
        <v>339</v>
      </c>
    </row>
    <row r="2850" spans="1:10" ht="17.100000000000001">
      <c r="A2850" s="23" t="s">
        <v>12064</v>
      </c>
      <c r="B2850" s="23" t="str">
        <f t="shared" si="88"/>
        <v>Ian Miller</v>
      </c>
      <c r="C2850" s="23" t="s">
        <v>339</v>
      </c>
      <c r="D2850" s="23" t="s">
        <v>7051</v>
      </c>
      <c r="E2850" s="23" t="s">
        <v>1177</v>
      </c>
      <c r="F2850" s="23" t="s">
        <v>7081</v>
      </c>
      <c r="G2850" s="23">
        <v>31</v>
      </c>
      <c r="H2850" s="5" t="str">
        <f t="shared" si="89"/>
        <v>Ian MillerBraintree</v>
      </c>
      <c r="I2850" s="23" t="s">
        <v>12065</v>
      </c>
      <c r="J2850" s="23" t="s">
        <v>339</v>
      </c>
    </row>
    <row r="2851" spans="1:10" ht="17.100000000000001">
      <c r="A2851" s="23" t="s">
        <v>12066</v>
      </c>
      <c r="B2851" s="23" t="str">
        <f t="shared" si="88"/>
        <v>Ishmael Miller</v>
      </c>
      <c r="C2851" s="23" t="s">
        <v>339</v>
      </c>
      <c r="D2851" s="23" t="s">
        <v>7048</v>
      </c>
      <c r="E2851" s="23" t="s">
        <v>252</v>
      </c>
      <c r="F2851" s="23" t="s">
        <v>91</v>
      </c>
      <c r="G2851" s="23">
        <v>28</v>
      </c>
      <c r="H2851" s="5" t="str">
        <f t="shared" si="89"/>
        <v>Ishmael MillerHuddersfield</v>
      </c>
      <c r="I2851" s="23" t="s">
        <v>8752</v>
      </c>
      <c r="J2851" s="23" t="s">
        <v>339</v>
      </c>
    </row>
    <row r="2852" spans="1:10" ht="17.100000000000001">
      <c r="A2852" s="23" t="s">
        <v>12067</v>
      </c>
      <c r="B2852" s="23" t="str">
        <f t="shared" si="88"/>
        <v>Jake Miller</v>
      </c>
      <c r="C2852" s="23" t="s">
        <v>339</v>
      </c>
      <c r="D2852" s="23" t="s">
        <v>7253</v>
      </c>
      <c r="E2852" s="23" t="s">
        <v>142</v>
      </c>
      <c r="F2852" s="23">
        <v>100000057</v>
      </c>
      <c r="G2852" s="23">
        <v>17</v>
      </c>
      <c r="H2852" s="5" t="str">
        <f t="shared" si="89"/>
        <v>Jake MillerPlymouth</v>
      </c>
      <c r="I2852" s="23" t="s">
        <v>9075</v>
      </c>
      <c r="J2852" s="23" t="s">
        <v>339</v>
      </c>
    </row>
    <row r="2853" spans="1:10" ht="17.100000000000001">
      <c r="A2853" s="23" t="s">
        <v>12068</v>
      </c>
      <c r="B2853" s="23" t="str">
        <f t="shared" si="88"/>
        <v>Ricky Miller</v>
      </c>
      <c r="C2853" s="23" t="s">
        <v>339</v>
      </c>
      <c r="D2853" s="23" t="s">
        <v>7048</v>
      </c>
      <c r="E2853" s="23" t="s">
        <v>3718</v>
      </c>
      <c r="F2853" s="23" t="s">
        <v>7081</v>
      </c>
      <c r="G2853" s="23">
        <v>26</v>
      </c>
      <c r="H2853" s="5" t="str">
        <f t="shared" si="89"/>
        <v>Ricky MillerDover</v>
      </c>
      <c r="I2853" s="23" t="s">
        <v>12069</v>
      </c>
      <c r="J2853" s="23" t="s">
        <v>339</v>
      </c>
    </row>
    <row r="2854" spans="1:10" ht="17.100000000000001">
      <c r="A2854" s="23" t="s">
        <v>12070</v>
      </c>
      <c r="B2854" s="23" t="str">
        <f t="shared" si="88"/>
        <v>Shaun Miller</v>
      </c>
      <c r="C2854" s="23" t="s">
        <v>339</v>
      </c>
      <c r="D2854" s="23" t="s">
        <v>7048</v>
      </c>
      <c r="E2854" s="23" t="s">
        <v>27</v>
      </c>
      <c r="F2854" s="23" t="s">
        <v>18</v>
      </c>
      <c r="G2854" s="23">
        <v>27</v>
      </c>
      <c r="H2854" s="5" t="str">
        <f t="shared" si="89"/>
        <v>Shaun MillerMorecambe</v>
      </c>
      <c r="I2854" s="23" t="s">
        <v>12071</v>
      </c>
      <c r="J2854" s="23" t="s">
        <v>339</v>
      </c>
    </row>
    <row r="2855" spans="1:10" ht="17.100000000000001">
      <c r="A2855" s="23" t="s">
        <v>12072</v>
      </c>
      <c r="B2855" s="23" t="str">
        <f t="shared" si="88"/>
        <v>Tom Miller</v>
      </c>
      <c r="C2855" s="23" t="s">
        <v>339</v>
      </c>
      <c r="D2855" s="23" t="s">
        <v>7462</v>
      </c>
      <c r="E2855" s="23" t="s">
        <v>370</v>
      </c>
      <c r="F2855" s="23" t="s">
        <v>18</v>
      </c>
      <c r="G2855" s="23">
        <v>25</v>
      </c>
      <c r="H2855" s="5" t="str">
        <f t="shared" si="89"/>
        <v>Tom MillerCarlisle</v>
      </c>
      <c r="I2855" s="23" t="s">
        <v>7983</v>
      </c>
      <c r="J2855" s="23" t="s">
        <v>339</v>
      </c>
    </row>
    <row r="2856" spans="1:10" ht="17.100000000000001">
      <c r="A2856" s="23" t="s">
        <v>12073</v>
      </c>
      <c r="B2856" s="23" t="str">
        <f t="shared" si="88"/>
        <v>Tommy Miller</v>
      </c>
      <c r="C2856" s="23" t="s">
        <v>7143</v>
      </c>
      <c r="D2856" s="23" t="s">
        <v>212</v>
      </c>
      <c r="E2856" s="23" t="s">
        <v>1146</v>
      </c>
      <c r="F2856" s="23" t="s">
        <v>7081</v>
      </c>
      <c r="G2856" s="23">
        <v>36</v>
      </c>
      <c r="H2856" s="5" t="str">
        <f t="shared" si="89"/>
        <v>Tommy MillerFC Halifax</v>
      </c>
      <c r="I2856" s="23" t="s">
        <v>12074</v>
      </c>
      <c r="J2856" s="23" t="s">
        <v>339</v>
      </c>
    </row>
    <row r="2857" spans="1:10" ht="17.100000000000001">
      <c r="A2857" s="23" t="s">
        <v>12075</v>
      </c>
      <c r="B2857" s="23" t="str">
        <f t="shared" si="88"/>
        <v>Will Miller</v>
      </c>
      <c r="C2857" s="23" t="s">
        <v>339</v>
      </c>
      <c r="D2857" s="23" t="s">
        <v>7102</v>
      </c>
      <c r="E2857" s="23" t="s">
        <v>175</v>
      </c>
      <c r="F2857" s="23">
        <v>100000042</v>
      </c>
      <c r="G2857" s="23">
        <v>19</v>
      </c>
      <c r="H2857" s="5" t="str">
        <f t="shared" si="89"/>
        <v>Will MillerTottenham</v>
      </c>
      <c r="I2857" s="23" t="s">
        <v>10761</v>
      </c>
      <c r="J2857" s="23" t="s">
        <v>339</v>
      </c>
    </row>
    <row r="2858" spans="1:10" ht="17.100000000000001">
      <c r="A2858" s="23" t="s">
        <v>12076</v>
      </c>
      <c r="B2858" s="23" t="str">
        <f t="shared" si="88"/>
        <v>Andrew Mills</v>
      </c>
      <c r="C2858" s="23" t="s">
        <v>339</v>
      </c>
      <c r="D2858" s="23" t="s">
        <v>7051</v>
      </c>
      <c r="E2858" s="23" t="s">
        <v>1166</v>
      </c>
      <c r="F2858" s="23">
        <v>100000054</v>
      </c>
      <c r="G2858" s="23">
        <v>18</v>
      </c>
      <c r="H2858" s="5" t="str">
        <f t="shared" si="89"/>
        <v>Andrew MillsWoking</v>
      </c>
      <c r="I2858" s="23" t="s">
        <v>11150</v>
      </c>
      <c r="J2858" s="23" t="s">
        <v>339</v>
      </c>
    </row>
    <row r="2859" spans="1:10" ht="17.100000000000001">
      <c r="A2859" s="23" t="s">
        <v>12077</v>
      </c>
      <c r="B2859" s="23" t="str">
        <f t="shared" si="88"/>
        <v>Joseph Mills</v>
      </c>
      <c r="C2859" s="23" t="s">
        <v>339</v>
      </c>
      <c r="D2859" s="23" t="s">
        <v>7408</v>
      </c>
      <c r="E2859" s="23" t="s">
        <v>234</v>
      </c>
      <c r="F2859" s="23" t="s">
        <v>38</v>
      </c>
      <c r="G2859" s="23">
        <v>25</v>
      </c>
      <c r="H2859" s="5" t="str">
        <f t="shared" si="89"/>
        <v>Joseph MillsOldham</v>
      </c>
      <c r="I2859" s="23" t="s">
        <v>7642</v>
      </c>
      <c r="J2859" s="23" t="s">
        <v>339</v>
      </c>
    </row>
    <row r="2860" spans="1:10" ht="17.100000000000001">
      <c r="A2860" s="23" t="s">
        <v>12078</v>
      </c>
      <c r="B2860" s="23" t="str">
        <f t="shared" si="88"/>
        <v>Matt Mills</v>
      </c>
      <c r="C2860" s="23" t="s">
        <v>339</v>
      </c>
      <c r="D2860" s="23" t="s">
        <v>7051</v>
      </c>
      <c r="E2860" s="23" t="s">
        <v>332</v>
      </c>
      <c r="F2860" s="23" t="s">
        <v>91</v>
      </c>
      <c r="G2860" s="23">
        <v>28</v>
      </c>
      <c r="H2860" s="5" t="str">
        <f t="shared" si="89"/>
        <v>Matt MillsNottm Forest</v>
      </c>
      <c r="I2860" s="23" t="s">
        <v>11094</v>
      </c>
      <c r="J2860" s="23" t="s">
        <v>339</v>
      </c>
    </row>
    <row r="2861" spans="1:10" ht="17.100000000000001">
      <c r="A2861" s="23" t="s">
        <v>12079</v>
      </c>
      <c r="B2861" s="23" t="str">
        <f t="shared" si="88"/>
        <v>Nathan Mills</v>
      </c>
      <c r="C2861" s="23" t="s">
        <v>339</v>
      </c>
      <c r="D2861" s="23" t="s">
        <v>7160</v>
      </c>
      <c r="E2861" s="23" t="s">
        <v>112</v>
      </c>
      <c r="F2861" s="23">
        <v>100000044</v>
      </c>
      <c r="G2861" s="23">
        <v>17</v>
      </c>
      <c r="H2861" s="5" t="str">
        <f t="shared" si="89"/>
        <v>Nathan MillsShrewsbury</v>
      </c>
      <c r="I2861" s="23" t="s">
        <v>11440</v>
      </c>
      <c r="J2861" s="23" t="s">
        <v>339</v>
      </c>
    </row>
    <row r="2862" spans="1:10" ht="17.100000000000001">
      <c r="A2862" s="23" t="s">
        <v>12080</v>
      </c>
      <c r="B2862" s="23" t="str">
        <f t="shared" si="88"/>
        <v>George Milner</v>
      </c>
      <c r="C2862" s="23" t="s">
        <v>339</v>
      </c>
      <c r="D2862" s="23" t="s">
        <v>7042</v>
      </c>
      <c r="E2862" s="23" t="s">
        <v>37</v>
      </c>
      <c r="F2862" s="23">
        <v>100000053</v>
      </c>
      <c r="G2862" s="23">
        <v>17</v>
      </c>
      <c r="H2862" s="5" t="str">
        <f t="shared" si="89"/>
        <v>George MilnerChesterfield</v>
      </c>
      <c r="I2862" s="23" t="s">
        <v>9273</v>
      </c>
      <c r="J2862" s="23" t="s">
        <v>339</v>
      </c>
    </row>
    <row r="2863" spans="1:10" ht="17.100000000000001">
      <c r="A2863" s="23" t="s">
        <v>12081</v>
      </c>
      <c r="B2863" s="23" t="str">
        <f t="shared" si="88"/>
        <v>James Milner</v>
      </c>
      <c r="C2863" s="23" t="s">
        <v>339</v>
      </c>
      <c r="D2863" s="23" t="s">
        <v>7481</v>
      </c>
      <c r="E2863" s="23" t="s">
        <v>57</v>
      </c>
      <c r="F2863" s="23" t="s">
        <v>7125</v>
      </c>
      <c r="G2863" s="23">
        <v>29</v>
      </c>
      <c r="H2863" s="5" t="str">
        <f t="shared" si="89"/>
        <v>James MilnerLiverpool</v>
      </c>
      <c r="I2863" s="23" t="s">
        <v>12082</v>
      </c>
      <c r="J2863" s="23" t="s">
        <v>339</v>
      </c>
    </row>
    <row r="2864" spans="1:10" ht="17.100000000000001">
      <c r="A2864" s="23" t="s">
        <v>12083</v>
      </c>
      <c r="B2864" s="23" t="str">
        <f t="shared" si="88"/>
        <v>Robert Milsom</v>
      </c>
      <c r="C2864" s="23" t="s">
        <v>339</v>
      </c>
      <c r="D2864" s="23" t="s">
        <v>7867</v>
      </c>
      <c r="E2864" s="23" t="s">
        <v>68</v>
      </c>
      <c r="F2864" s="23" t="s">
        <v>18</v>
      </c>
      <c r="G2864" s="23">
        <v>28</v>
      </c>
      <c r="H2864" s="5" t="str">
        <f t="shared" si="89"/>
        <v>Robert MilsomNotts Co</v>
      </c>
      <c r="I2864" s="23" t="s">
        <v>7205</v>
      </c>
      <c r="J2864" s="23" t="s">
        <v>339</v>
      </c>
    </row>
    <row r="2865" spans="1:10" ht="17.100000000000001">
      <c r="A2865" s="23" t="s">
        <v>12084</v>
      </c>
      <c r="B2865" s="23" t="str">
        <f t="shared" si="88"/>
        <v>Piero Mingoia</v>
      </c>
      <c r="C2865" s="23" t="s">
        <v>8177</v>
      </c>
      <c r="D2865" s="23" t="s">
        <v>7481</v>
      </c>
      <c r="E2865" s="23" t="s">
        <v>378</v>
      </c>
      <c r="F2865" s="23" t="s">
        <v>18</v>
      </c>
      <c r="G2865" s="23">
        <v>23</v>
      </c>
      <c r="H2865" s="5" t="str">
        <f t="shared" si="89"/>
        <v>Piero MingoiaAccrington</v>
      </c>
      <c r="I2865" s="23" t="s">
        <v>12085</v>
      </c>
      <c r="J2865" s="23" t="s">
        <v>339</v>
      </c>
    </row>
    <row r="2866" spans="1:10" ht="17.100000000000001">
      <c r="A2866" s="23" t="s">
        <v>12086</v>
      </c>
      <c r="B2866" s="23" t="str">
        <f t="shared" si="88"/>
        <v>Tyrone Mings</v>
      </c>
      <c r="C2866" s="23" t="s">
        <v>7957</v>
      </c>
      <c r="D2866" s="23" t="s">
        <v>7059</v>
      </c>
      <c r="E2866" s="23" t="s">
        <v>836</v>
      </c>
      <c r="F2866" s="23" t="s">
        <v>7125</v>
      </c>
      <c r="G2866" s="23">
        <v>22</v>
      </c>
      <c r="H2866" s="5" t="str">
        <f t="shared" si="89"/>
        <v>Tyrone MingsBournemouth</v>
      </c>
      <c r="I2866" s="23" t="s">
        <v>12087</v>
      </c>
      <c r="J2866" s="23" t="s">
        <v>339</v>
      </c>
    </row>
    <row r="2867" spans="1:10" ht="17.100000000000001">
      <c r="A2867" s="23" t="s">
        <v>12088</v>
      </c>
      <c r="B2867" s="23" t="str">
        <f t="shared" si="88"/>
        <v>Lee Minshull</v>
      </c>
      <c r="C2867" s="23" t="s">
        <v>339</v>
      </c>
      <c r="D2867" s="23" t="s">
        <v>7102</v>
      </c>
      <c r="E2867" s="23" t="s">
        <v>868</v>
      </c>
      <c r="F2867" s="23" t="s">
        <v>7081</v>
      </c>
      <c r="G2867" s="23">
        <v>29</v>
      </c>
      <c r="H2867" s="5" t="str">
        <f t="shared" si="89"/>
        <v>Lee MinshullBromley</v>
      </c>
      <c r="I2867" s="23" t="s">
        <v>12089</v>
      </c>
      <c r="J2867" s="23" t="s">
        <v>339</v>
      </c>
    </row>
    <row r="2868" spans="1:10" ht="17.100000000000001">
      <c r="A2868" s="23" t="s">
        <v>12090</v>
      </c>
      <c r="B2868" s="23" t="str">
        <f t="shared" si="88"/>
        <v>David Mirfin</v>
      </c>
      <c r="C2868" s="23" t="s">
        <v>339</v>
      </c>
      <c r="D2868" s="23" t="s">
        <v>7051</v>
      </c>
      <c r="E2868" s="23" t="s">
        <v>134</v>
      </c>
      <c r="F2868" s="23" t="s">
        <v>38</v>
      </c>
      <c r="G2868" s="23">
        <v>30</v>
      </c>
      <c r="H2868" s="5" t="str">
        <f t="shared" si="89"/>
        <v>David MirfinScunthorpe</v>
      </c>
      <c r="I2868" s="23" t="s">
        <v>12091</v>
      </c>
      <c r="J2868" s="23" t="s">
        <v>339</v>
      </c>
    </row>
    <row r="2869" spans="1:10" ht="17.100000000000001">
      <c r="A2869" s="23" t="s">
        <v>12092</v>
      </c>
      <c r="B2869" s="23" t="str">
        <f t="shared" si="88"/>
        <v>Aaron Mitchell</v>
      </c>
      <c r="C2869" s="23" t="s">
        <v>339</v>
      </c>
      <c r="D2869" s="23" t="s">
        <v>7042</v>
      </c>
      <c r="E2869" s="23" t="s">
        <v>98</v>
      </c>
      <c r="F2869" s="23">
        <v>100000043</v>
      </c>
      <c r="G2869" s="23">
        <v>19</v>
      </c>
      <c r="H2869" s="5" t="str">
        <f t="shared" si="89"/>
        <v>Aaron MitchellQ.P.R.</v>
      </c>
      <c r="I2869" s="23" t="s">
        <v>8349</v>
      </c>
      <c r="J2869" s="23" t="s">
        <v>339</v>
      </c>
    </row>
    <row r="2870" spans="1:10" ht="17.100000000000001">
      <c r="A2870" s="23" t="s">
        <v>12093</v>
      </c>
      <c r="B2870" s="23" t="str">
        <f t="shared" si="88"/>
        <v>Demetri Mitchell</v>
      </c>
      <c r="C2870" s="23" t="s">
        <v>339</v>
      </c>
      <c r="D2870" s="23" t="s">
        <v>7124</v>
      </c>
      <c r="E2870" s="23" t="s">
        <v>182</v>
      </c>
      <c r="F2870" s="23">
        <v>100000042</v>
      </c>
      <c r="G2870" s="23">
        <v>18</v>
      </c>
      <c r="H2870" s="5" t="str">
        <f t="shared" si="89"/>
        <v>Demetri MitchellMan Utd</v>
      </c>
      <c r="I2870" s="23" t="s">
        <v>12094</v>
      </c>
      <c r="J2870" s="23" t="s">
        <v>339</v>
      </c>
    </row>
    <row r="2871" spans="1:10" ht="17.100000000000001">
      <c r="A2871" s="23" t="s">
        <v>12095</v>
      </c>
      <c r="B2871" s="23" t="str">
        <f t="shared" si="88"/>
        <v>Geoff Mitchell</v>
      </c>
      <c r="C2871" s="23" t="s">
        <v>339</v>
      </c>
      <c r="D2871" s="23" t="s">
        <v>7048</v>
      </c>
      <c r="E2871" s="23" t="s">
        <v>3957</v>
      </c>
      <c r="F2871" s="23" t="s">
        <v>1311</v>
      </c>
      <c r="G2871" s="23">
        <v>25</v>
      </c>
      <c r="H2871" s="5" t="str">
        <f t="shared" si="89"/>
        <v>Geoff MitchellAlloa</v>
      </c>
      <c r="I2871" s="23" t="s">
        <v>12096</v>
      </c>
      <c r="J2871" s="23" t="s">
        <v>4798</v>
      </c>
    </row>
    <row r="2872" spans="1:10" ht="17.100000000000001">
      <c r="A2872" s="23" t="s">
        <v>12097</v>
      </c>
      <c r="B2872" s="23" t="str">
        <f t="shared" si="88"/>
        <v>Jonathan Mitchell</v>
      </c>
      <c r="C2872" s="23" t="s">
        <v>339</v>
      </c>
      <c r="D2872" s="23" t="s">
        <v>166</v>
      </c>
      <c r="E2872" s="23" t="s">
        <v>275</v>
      </c>
      <c r="F2872" s="23">
        <v>100000042</v>
      </c>
      <c r="G2872" s="23">
        <v>20</v>
      </c>
      <c r="H2872" s="5" t="str">
        <f t="shared" si="89"/>
        <v>Jonathan MitchellDerby</v>
      </c>
      <c r="I2872" s="23" t="s">
        <v>12098</v>
      </c>
      <c r="J2872" s="23" t="s">
        <v>339</v>
      </c>
    </row>
    <row r="2873" spans="1:10" ht="17.100000000000001">
      <c r="A2873" s="23" t="s">
        <v>12099</v>
      </c>
      <c r="B2873" s="23" t="str">
        <f t="shared" si="88"/>
        <v>Kairo Mitchell</v>
      </c>
      <c r="C2873" s="23" t="s">
        <v>339</v>
      </c>
      <c r="D2873" s="23" t="s">
        <v>7560</v>
      </c>
      <c r="E2873" s="23" t="s">
        <v>357</v>
      </c>
      <c r="F2873" s="23">
        <v>100000042</v>
      </c>
      <c r="G2873" s="23">
        <v>17</v>
      </c>
      <c r="H2873" s="5" t="str">
        <f t="shared" si="89"/>
        <v>Kairo MitchellLeicester</v>
      </c>
      <c r="I2873" s="23" t="s">
        <v>8669</v>
      </c>
      <c r="J2873" s="23" t="s">
        <v>339</v>
      </c>
    </row>
    <row r="2874" spans="1:10" ht="17.100000000000001">
      <c r="A2874" s="23" t="s">
        <v>12100</v>
      </c>
      <c r="B2874" s="23" t="str">
        <f t="shared" si="88"/>
        <v>Reece Mitchell</v>
      </c>
      <c r="C2874" s="23" t="s">
        <v>339</v>
      </c>
      <c r="D2874" s="23" t="s">
        <v>7124</v>
      </c>
      <c r="E2874" s="23" t="s">
        <v>169</v>
      </c>
      <c r="F2874" s="23">
        <v>100000042</v>
      </c>
      <c r="G2874" s="23">
        <v>19</v>
      </c>
      <c r="H2874" s="5" t="str">
        <f t="shared" si="89"/>
        <v>Reece MitchellChelsea</v>
      </c>
      <c r="I2874" s="23" t="s">
        <v>12101</v>
      </c>
      <c r="J2874" s="23" t="s">
        <v>339</v>
      </c>
    </row>
    <row r="2875" spans="1:10" ht="17.100000000000001">
      <c r="A2875" s="23" t="s">
        <v>12102</v>
      </c>
      <c r="B2875" s="23" t="str">
        <f t="shared" si="88"/>
        <v>Sam Mitchell</v>
      </c>
      <c r="C2875" s="23" t="s">
        <v>339</v>
      </c>
      <c r="D2875" s="23" t="s">
        <v>7102</v>
      </c>
      <c r="E2875" s="23" t="s">
        <v>5666</v>
      </c>
      <c r="F2875" s="23" t="s">
        <v>5666</v>
      </c>
      <c r="G2875" s="23">
        <v>19</v>
      </c>
      <c r="H2875" s="5" t="str">
        <f t="shared" si="89"/>
        <v>Sam MitchellNaN</v>
      </c>
      <c r="I2875" s="23" t="s">
        <v>12103</v>
      </c>
      <c r="J2875" s="23" t="s">
        <v>339</v>
      </c>
    </row>
    <row r="2876" spans="1:10" ht="17.100000000000001">
      <c r="A2876" s="23" t="s">
        <v>12104</v>
      </c>
      <c r="B2876" s="23" t="str">
        <f t="shared" si="88"/>
        <v>Scott Mitchell</v>
      </c>
      <c r="C2876" s="23" t="s">
        <v>339</v>
      </c>
      <c r="D2876" s="23" t="s">
        <v>7051</v>
      </c>
      <c r="E2876" s="23" t="s">
        <v>207</v>
      </c>
      <c r="F2876" s="23">
        <v>100000054</v>
      </c>
      <c r="G2876" s="23">
        <v>16</v>
      </c>
      <c r="H2876" s="5" t="str">
        <f t="shared" si="89"/>
        <v>Scott MitchellDag &amp; Red</v>
      </c>
      <c r="I2876" s="23" t="s">
        <v>7561</v>
      </c>
      <c r="J2876" s="23" t="s">
        <v>339</v>
      </c>
    </row>
    <row r="2877" spans="1:10" ht="33.950000000000003">
      <c r="A2877" s="23" t="s">
        <v>12105</v>
      </c>
      <c r="B2877" s="23" t="str">
        <f t="shared" si="88"/>
        <v>Tamika Mkandawire</v>
      </c>
      <c r="C2877" s="23" t="s">
        <v>12106</v>
      </c>
      <c r="D2877" s="23" t="s">
        <v>12107</v>
      </c>
      <c r="E2877" s="23" t="s">
        <v>5418</v>
      </c>
      <c r="F2877" s="23" t="s">
        <v>7275</v>
      </c>
      <c r="G2877" s="23">
        <v>32</v>
      </c>
      <c r="H2877" s="5" t="str">
        <f t="shared" si="89"/>
        <v>Tamika MkandawireTampa Bay Rowdies</v>
      </c>
      <c r="I2877" s="23" t="s">
        <v>12108</v>
      </c>
      <c r="J2877" s="23" t="s">
        <v>3438</v>
      </c>
    </row>
    <row r="2878" spans="1:10" ht="17.100000000000001">
      <c r="A2878" s="23" t="s">
        <v>12109</v>
      </c>
      <c r="B2878" s="23" t="str">
        <f t="shared" si="88"/>
        <v>Ricky Modeste</v>
      </c>
      <c r="C2878" s="23" t="s">
        <v>339</v>
      </c>
      <c r="D2878" s="23" t="s">
        <v>7039</v>
      </c>
      <c r="E2878" s="23" t="s">
        <v>3718</v>
      </c>
      <c r="F2878" s="23" t="s">
        <v>7081</v>
      </c>
      <c r="G2878" s="23">
        <v>27</v>
      </c>
      <c r="H2878" s="5" t="str">
        <f t="shared" si="89"/>
        <v>Ricky ModesteDover</v>
      </c>
      <c r="I2878" s="23" t="s">
        <v>12110</v>
      </c>
      <c r="J2878" s="23" t="s">
        <v>339</v>
      </c>
    </row>
    <row r="2879" spans="1:10" ht="17.100000000000001">
      <c r="A2879" s="23" t="s">
        <v>12111</v>
      </c>
      <c r="B2879" s="23" t="str">
        <f t="shared" si="88"/>
        <v>Khalid Mohammed</v>
      </c>
      <c r="C2879" s="23" t="s">
        <v>339</v>
      </c>
      <c r="D2879" s="23" t="s">
        <v>7042</v>
      </c>
      <c r="E2879" s="23" t="s">
        <v>402</v>
      </c>
      <c r="F2879" s="23">
        <v>100000047</v>
      </c>
      <c r="G2879" s="23">
        <v>17</v>
      </c>
      <c r="H2879" s="5" t="str">
        <f t="shared" si="89"/>
        <v>Khalid MohammedBury</v>
      </c>
      <c r="I2879" s="23" t="s">
        <v>9346</v>
      </c>
      <c r="J2879" s="23" t="s">
        <v>339</v>
      </c>
    </row>
    <row r="2880" spans="1:10" ht="17.100000000000001">
      <c r="A2880" s="23" t="s">
        <v>12112</v>
      </c>
      <c r="B2880" s="23" t="str">
        <f t="shared" si="88"/>
        <v>Ian Molloy</v>
      </c>
      <c r="C2880" s="23" t="s">
        <v>339</v>
      </c>
      <c r="D2880" s="23" t="s">
        <v>166</v>
      </c>
      <c r="E2880" s="23" t="s">
        <v>5666</v>
      </c>
      <c r="F2880" s="23" t="s">
        <v>5666</v>
      </c>
      <c r="G2880" s="23">
        <v>18</v>
      </c>
      <c r="H2880" s="5" t="str">
        <f t="shared" si="89"/>
        <v>Ian MolloyNaN</v>
      </c>
      <c r="I2880" s="23" t="s">
        <v>8704</v>
      </c>
      <c r="J2880" s="23" t="s">
        <v>339</v>
      </c>
    </row>
    <row r="2881" spans="1:10" ht="17.100000000000001">
      <c r="A2881" s="23" t="s">
        <v>12113</v>
      </c>
      <c r="B2881" s="23" t="str">
        <f t="shared" si="88"/>
        <v>Lee Molyneux</v>
      </c>
      <c r="C2881" s="23" t="s">
        <v>339</v>
      </c>
      <c r="D2881" s="23" t="s">
        <v>8965</v>
      </c>
      <c r="E2881" s="23" t="s">
        <v>27</v>
      </c>
      <c r="F2881" s="23" t="s">
        <v>18</v>
      </c>
      <c r="G2881" s="23">
        <v>26</v>
      </c>
      <c r="H2881" s="5" t="str">
        <f t="shared" si="89"/>
        <v>Lee MolyneuxMorecambe</v>
      </c>
      <c r="I2881" s="23" t="s">
        <v>12114</v>
      </c>
      <c r="J2881" s="23" t="s">
        <v>339</v>
      </c>
    </row>
    <row r="2882" spans="1:10" ht="17.100000000000001">
      <c r="A2882" s="23" t="s">
        <v>12115</v>
      </c>
      <c r="B2882" s="23" t="str">
        <f t="shared" ref="B2882:B2945" si="90">MID(A2882 &amp; " " &amp; A2882, FIND(", ", A2882) + 2, LEN(A2882) - FIND(", ", A2882) - 1) &amp; " " &amp; LEFT(A2882, FIND(", ", A2882) - 1)</f>
        <v>Luke Molyneux</v>
      </c>
      <c r="C2882" s="23" t="s">
        <v>339</v>
      </c>
      <c r="D2882" s="23" t="s">
        <v>7039</v>
      </c>
      <c r="E2882" s="23" t="s">
        <v>669</v>
      </c>
      <c r="F2882" s="23">
        <v>100000051</v>
      </c>
      <c r="G2882" s="23">
        <v>17</v>
      </c>
      <c r="H2882" s="5" t="str">
        <f t="shared" ref="H2882:H2945" si="91">B2882 &amp; E2882</f>
        <v>Luke MolyneuxSunderland</v>
      </c>
      <c r="I2882" s="23" t="s">
        <v>12116</v>
      </c>
      <c r="J2882" s="23" t="s">
        <v>339</v>
      </c>
    </row>
    <row r="2883" spans="1:10" ht="17.100000000000001">
      <c r="A2883" s="23" t="s">
        <v>12117</v>
      </c>
      <c r="B2883" s="23" t="str">
        <f t="shared" si="90"/>
        <v>Jeffrey Monakana</v>
      </c>
      <c r="C2883" s="23" t="s">
        <v>339</v>
      </c>
      <c r="D2883" s="23" t="s">
        <v>7039</v>
      </c>
      <c r="E2883" s="23" t="s">
        <v>229</v>
      </c>
      <c r="F2883" s="23">
        <v>100000042</v>
      </c>
      <c r="G2883" s="23">
        <v>21</v>
      </c>
      <c r="H2883" s="5" t="str">
        <f t="shared" si="91"/>
        <v>Jeffrey MonakanaBrighton</v>
      </c>
      <c r="I2883" s="23" t="s">
        <v>11599</v>
      </c>
      <c r="J2883" s="23" t="s">
        <v>339</v>
      </c>
    </row>
    <row r="2884" spans="1:10" ht="17.100000000000001">
      <c r="A2884" s="23" t="s">
        <v>12118</v>
      </c>
      <c r="B2884" s="23" t="str">
        <f t="shared" si="90"/>
        <v>Freddy Moncur</v>
      </c>
      <c r="C2884" s="23" t="s">
        <v>339</v>
      </c>
      <c r="D2884" s="23" t="s">
        <v>7042</v>
      </c>
      <c r="E2884" s="23" t="s">
        <v>231</v>
      </c>
      <c r="F2884" s="23" t="s">
        <v>18</v>
      </c>
      <c r="G2884" s="23">
        <v>18</v>
      </c>
      <c r="H2884" s="5" t="str">
        <f t="shared" si="91"/>
        <v>Freddy MoncurLeyton Orient</v>
      </c>
      <c r="I2884" s="23" t="s">
        <v>9203</v>
      </c>
      <c r="J2884" s="23" t="s">
        <v>339</v>
      </c>
    </row>
    <row r="2885" spans="1:10" ht="17.100000000000001">
      <c r="A2885" s="23" t="s">
        <v>12119</v>
      </c>
      <c r="B2885" s="23" t="str">
        <f t="shared" si="90"/>
        <v>George Moncur</v>
      </c>
      <c r="C2885" s="23" t="s">
        <v>339</v>
      </c>
      <c r="D2885" s="23" t="s">
        <v>7102</v>
      </c>
      <c r="E2885" s="23" t="s">
        <v>132</v>
      </c>
      <c r="F2885" s="23" t="s">
        <v>38</v>
      </c>
      <c r="G2885" s="23">
        <v>21</v>
      </c>
      <c r="H2885" s="5" t="str">
        <f t="shared" si="91"/>
        <v>George MoncurColchester</v>
      </c>
      <c r="I2885" s="23" t="s">
        <v>12120</v>
      </c>
      <c r="J2885" s="23" t="s">
        <v>339</v>
      </c>
    </row>
    <row r="2886" spans="1:10" ht="17.100000000000001">
      <c r="A2886" s="23" t="s">
        <v>12121</v>
      </c>
      <c r="B2886" s="23" t="str">
        <f t="shared" si="90"/>
        <v>Jordy Mongoy</v>
      </c>
      <c r="C2886" s="23" t="s">
        <v>339</v>
      </c>
      <c r="D2886" s="23" t="s">
        <v>7048</v>
      </c>
      <c r="E2886" s="23" t="s">
        <v>207</v>
      </c>
      <c r="F2886" s="23">
        <v>100000054</v>
      </c>
      <c r="G2886" s="23">
        <v>16</v>
      </c>
      <c r="H2886" s="5" t="str">
        <f t="shared" si="91"/>
        <v>Jordy MongoyDag &amp; Red</v>
      </c>
      <c r="I2886" s="23" t="s">
        <v>10897</v>
      </c>
      <c r="J2886" s="23" t="s">
        <v>339</v>
      </c>
    </row>
    <row r="2887" spans="1:10" ht="17.100000000000001">
      <c r="A2887" s="23" t="s">
        <v>12122</v>
      </c>
      <c r="B2887" s="23" t="str">
        <f t="shared" si="90"/>
        <v>Tom Monk</v>
      </c>
      <c r="C2887" s="23" t="s">
        <v>339</v>
      </c>
      <c r="D2887" s="23" t="s">
        <v>7034</v>
      </c>
      <c r="E2887" s="23" t="s">
        <v>5666</v>
      </c>
      <c r="F2887" s="23" t="s">
        <v>5666</v>
      </c>
      <c r="G2887" s="23">
        <v>19</v>
      </c>
      <c r="H2887" s="5" t="str">
        <f t="shared" si="91"/>
        <v>Tom MonkNaN</v>
      </c>
      <c r="I2887" s="23" t="s">
        <v>11266</v>
      </c>
      <c r="J2887" s="23" t="s">
        <v>339</v>
      </c>
    </row>
    <row r="2888" spans="1:10" ht="17.100000000000001">
      <c r="A2888" s="23" t="s">
        <v>12123</v>
      </c>
      <c r="B2888" s="23" t="str">
        <f t="shared" si="90"/>
        <v>Andy Monkhouse</v>
      </c>
      <c r="C2888" s="23" t="s">
        <v>339</v>
      </c>
      <c r="D2888" s="23" t="s">
        <v>7097</v>
      </c>
      <c r="E2888" s="23" t="s">
        <v>3854</v>
      </c>
      <c r="F2888" s="23" t="s">
        <v>7081</v>
      </c>
      <c r="G2888" s="23">
        <v>34</v>
      </c>
      <c r="H2888" s="5" t="str">
        <f t="shared" si="91"/>
        <v>Andy MonkhouseGrimsby</v>
      </c>
      <c r="I2888" s="23" t="s">
        <v>12124</v>
      </c>
      <c r="J2888" s="23" t="s">
        <v>339</v>
      </c>
    </row>
    <row r="2889" spans="1:10" ht="17.100000000000001">
      <c r="A2889" s="23" t="s">
        <v>12125</v>
      </c>
      <c r="B2889" s="23" t="str">
        <f t="shared" si="90"/>
        <v>Kieran Monlouis</v>
      </c>
      <c r="C2889" s="23" t="s">
        <v>339</v>
      </c>
      <c r="D2889" s="23" t="s">
        <v>7042</v>
      </c>
      <c r="E2889" s="23" t="s">
        <v>5666</v>
      </c>
      <c r="F2889" s="23" t="s">
        <v>5666</v>
      </c>
      <c r="G2889" s="23">
        <v>19</v>
      </c>
      <c r="H2889" s="5" t="str">
        <f t="shared" si="91"/>
        <v>Kieran MonlouisNaN</v>
      </c>
      <c r="I2889" s="23" t="s">
        <v>12126</v>
      </c>
      <c r="J2889" s="23" t="s">
        <v>339</v>
      </c>
    </row>
    <row r="2890" spans="1:10" ht="17.100000000000001">
      <c r="A2890" s="23" t="s">
        <v>12127</v>
      </c>
      <c r="B2890" s="23" t="str">
        <f t="shared" si="90"/>
        <v>Timothy Monsheju</v>
      </c>
      <c r="C2890" s="23" t="s">
        <v>339</v>
      </c>
      <c r="D2890" s="23" t="s">
        <v>7054</v>
      </c>
      <c r="E2890" s="23" t="s">
        <v>5666</v>
      </c>
      <c r="F2890" s="23" t="s">
        <v>5666</v>
      </c>
      <c r="G2890" s="23">
        <v>20</v>
      </c>
      <c r="H2890" s="5" t="str">
        <f t="shared" si="91"/>
        <v>Timothy MonshejuNaN</v>
      </c>
      <c r="I2890" s="23" t="s">
        <v>7158</v>
      </c>
      <c r="J2890" s="23" t="s">
        <v>339</v>
      </c>
    </row>
    <row r="2891" spans="1:10" ht="17.100000000000001">
      <c r="A2891" s="23" t="s">
        <v>12128</v>
      </c>
      <c r="B2891" s="23" t="str">
        <f t="shared" si="90"/>
        <v>Graeme Montgomery</v>
      </c>
      <c r="C2891" s="23" t="s">
        <v>339</v>
      </c>
      <c r="D2891" s="23" t="s">
        <v>7039</v>
      </c>
      <c r="E2891" s="23" t="s">
        <v>4059</v>
      </c>
      <c r="F2891" s="23" t="s">
        <v>7081</v>
      </c>
      <c r="G2891" s="23">
        <v>27</v>
      </c>
      <c r="H2891" s="5" t="str">
        <f t="shared" si="91"/>
        <v>Graeme MontgomeryBoreham Wood</v>
      </c>
      <c r="I2891" s="23" t="s">
        <v>12129</v>
      </c>
      <c r="J2891" s="23" t="s">
        <v>339</v>
      </c>
    </row>
    <row r="2892" spans="1:10" ht="17.100000000000001">
      <c r="A2892" s="23" t="s">
        <v>12130</v>
      </c>
      <c r="B2892" s="23" t="str">
        <f t="shared" si="90"/>
        <v>James Montgomery</v>
      </c>
      <c r="C2892" s="23" t="s">
        <v>339</v>
      </c>
      <c r="D2892" s="23" t="s">
        <v>166</v>
      </c>
      <c r="E2892" s="23" t="s">
        <v>592</v>
      </c>
      <c r="F2892" s="23" t="s">
        <v>7296</v>
      </c>
      <c r="G2892" s="23">
        <v>21</v>
      </c>
      <c r="H2892" s="5" t="str">
        <f t="shared" si="91"/>
        <v>James MontgomeryAFC Telford</v>
      </c>
      <c r="I2892" s="23" t="s">
        <v>10592</v>
      </c>
      <c r="J2892" s="23" t="s">
        <v>339</v>
      </c>
    </row>
    <row r="2893" spans="1:10" ht="17.100000000000001">
      <c r="A2893" s="23" t="s">
        <v>12131</v>
      </c>
      <c r="B2893" s="23" t="str">
        <f t="shared" si="90"/>
        <v>Aaron Moody</v>
      </c>
      <c r="C2893" s="23" t="s">
        <v>339</v>
      </c>
      <c r="D2893" s="23" t="s">
        <v>166</v>
      </c>
      <c r="E2893" s="23" t="s">
        <v>5666</v>
      </c>
      <c r="F2893" s="23" t="s">
        <v>5666</v>
      </c>
      <c r="G2893" s="23">
        <v>18</v>
      </c>
      <c r="H2893" s="5" t="str">
        <f t="shared" si="91"/>
        <v>Aaron MoodyNaN</v>
      </c>
      <c r="I2893" s="23" t="s">
        <v>12132</v>
      </c>
      <c r="J2893" s="23" t="s">
        <v>339</v>
      </c>
    </row>
    <row r="2894" spans="1:10" ht="17.100000000000001">
      <c r="A2894" s="23" t="s">
        <v>12133</v>
      </c>
      <c r="B2894" s="23" t="str">
        <f t="shared" si="90"/>
        <v>Alan Moogan</v>
      </c>
      <c r="C2894" s="23" t="s">
        <v>339</v>
      </c>
      <c r="D2894" s="23" t="s">
        <v>8422</v>
      </c>
      <c r="E2894" s="23" t="s">
        <v>5666</v>
      </c>
      <c r="F2894" s="23" t="s">
        <v>5666</v>
      </c>
      <c r="G2894" s="23">
        <v>31</v>
      </c>
      <c r="H2894" s="5" t="str">
        <f t="shared" si="91"/>
        <v>Alan MooganNaN</v>
      </c>
      <c r="I2894" s="23" t="s">
        <v>12134</v>
      </c>
      <c r="J2894" s="23" t="s">
        <v>339</v>
      </c>
    </row>
    <row r="2895" spans="1:10" ht="17.100000000000001">
      <c r="A2895" s="23" t="s">
        <v>12135</v>
      </c>
      <c r="B2895" s="23" t="str">
        <f t="shared" si="90"/>
        <v>Kelsey Mooney</v>
      </c>
      <c r="C2895" s="23" t="s">
        <v>339</v>
      </c>
      <c r="D2895" s="23" t="s">
        <v>7153</v>
      </c>
      <c r="E2895" s="23" t="s">
        <v>116</v>
      </c>
      <c r="F2895" s="23">
        <v>100000051</v>
      </c>
      <c r="G2895" s="23">
        <v>15</v>
      </c>
      <c r="H2895" s="5" t="str">
        <f t="shared" si="91"/>
        <v>Kelsey MooneyAston Villa</v>
      </c>
      <c r="I2895" s="23" t="s">
        <v>8691</v>
      </c>
      <c r="J2895" s="23" t="s">
        <v>339</v>
      </c>
    </row>
    <row r="2896" spans="1:10" ht="17.100000000000001">
      <c r="A2896" s="23" t="s">
        <v>12136</v>
      </c>
      <c r="B2896" s="23" t="str">
        <f t="shared" si="90"/>
        <v>Jordan Moore-Taylor</v>
      </c>
      <c r="C2896" s="23" t="s">
        <v>339</v>
      </c>
      <c r="D2896" s="23" t="s">
        <v>7303</v>
      </c>
      <c r="E2896" s="23" t="s">
        <v>177</v>
      </c>
      <c r="F2896" s="23" t="s">
        <v>18</v>
      </c>
      <c r="G2896" s="23">
        <v>21</v>
      </c>
      <c r="H2896" s="5" t="str">
        <f t="shared" si="91"/>
        <v>Jordan Moore-TaylorExeter</v>
      </c>
      <c r="I2896" s="23" t="s">
        <v>12137</v>
      </c>
      <c r="J2896" s="23" t="s">
        <v>339</v>
      </c>
    </row>
    <row r="2897" spans="1:10" ht="17.100000000000001">
      <c r="A2897" s="23" t="s">
        <v>12138</v>
      </c>
      <c r="B2897" s="23" t="str">
        <f t="shared" si="90"/>
        <v>Byron Moore</v>
      </c>
      <c r="C2897" s="23" t="s">
        <v>339</v>
      </c>
      <c r="D2897" s="23" t="s">
        <v>7124</v>
      </c>
      <c r="E2897" s="23" t="s">
        <v>200</v>
      </c>
      <c r="F2897" s="23" t="s">
        <v>38</v>
      </c>
      <c r="G2897" s="23">
        <v>26</v>
      </c>
      <c r="H2897" s="5" t="str">
        <f t="shared" si="91"/>
        <v>Byron MoorePort Vale</v>
      </c>
      <c r="I2897" s="23" t="s">
        <v>12139</v>
      </c>
      <c r="J2897" s="23" t="s">
        <v>339</v>
      </c>
    </row>
    <row r="2898" spans="1:10" ht="17.100000000000001">
      <c r="A2898" s="23" t="s">
        <v>12140</v>
      </c>
      <c r="B2898" s="23" t="str">
        <f t="shared" si="90"/>
        <v>Corby Moore</v>
      </c>
      <c r="C2898" s="23" t="s">
        <v>339</v>
      </c>
      <c r="D2898" s="23" t="s">
        <v>7102</v>
      </c>
      <c r="E2898" s="23" t="s">
        <v>627</v>
      </c>
      <c r="F2898" s="23" t="s">
        <v>7081</v>
      </c>
      <c r="G2898" s="23">
        <v>21</v>
      </c>
      <c r="H2898" s="5" t="str">
        <f t="shared" si="91"/>
        <v>Corby MooreForest Green</v>
      </c>
      <c r="I2898" s="23" t="s">
        <v>12141</v>
      </c>
      <c r="J2898" s="23" t="s">
        <v>339</v>
      </c>
    </row>
    <row r="2899" spans="1:10" ht="17.100000000000001">
      <c r="A2899" s="23" t="s">
        <v>12142</v>
      </c>
      <c r="B2899" s="23" t="str">
        <f t="shared" si="90"/>
        <v>Deon Moore</v>
      </c>
      <c r="C2899" s="23" t="s">
        <v>339</v>
      </c>
      <c r="D2899" s="23" t="s">
        <v>7048</v>
      </c>
      <c r="E2899" s="23" t="s">
        <v>73</v>
      </c>
      <c r="F2899" s="23">
        <v>100000053</v>
      </c>
      <c r="G2899" s="23">
        <v>16</v>
      </c>
      <c r="H2899" s="5" t="str">
        <f t="shared" si="91"/>
        <v>Deon MoorePeterborough</v>
      </c>
      <c r="I2899" s="23" t="s">
        <v>12143</v>
      </c>
      <c r="J2899" s="23" t="s">
        <v>339</v>
      </c>
    </row>
    <row r="2900" spans="1:10" ht="17.100000000000001">
      <c r="A2900" s="23" t="s">
        <v>12144</v>
      </c>
      <c r="B2900" s="23" t="str">
        <f t="shared" si="90"/>
        <v>Dion Moore</v>
      </c>
      <c r="C2900" s="23" t="s">
        <v>339</v>
      </c>
      <c r="D2900" s="23" t="s">
        <v>7048</v>
      </c>
      <c r="E2900" s="23" t="s">
        <v>5666</v>
      </c>
      <c r="F2900" s="23" t="s">
        <v>5666</v>
      </c>
      <c r="G2900" s="23">
        <v>19</v>
      </c>
      <c r="H2900" s="5" t="str">
        <f t="shared" si="91"/>
        <v>Dion MooreNaN</v>
      </c>
      <c r="I2900" s="23" t="s">
        <v>12145</v>
      </c>
      <c r="J2900" s="23" t="s">
        <v>339</v>
      </c>
    </row>
    <row r="2901" spans="1:10" ht="17.100000000000001">
      <c r="A2901" s="23" t="s">
        <v>12146</v>
      </c>
      <c r="B2901" s="23" t="str">
        <f t="shared" si="90"/>
        <v>Elliott Moore</v>
      </c>
      <c r="C2901" s="23" t="s">
        <v>339</v>
      </c>
      <c r="D2901" s="23" t="s">
        <v>7429</v>
      </c>
      <c r="E2901" s="23" t="s">
        <v>357</v>
      </c>
      <c r="F2901" s="23">
        <v>100000051</v>
      </c>
      <c r="G2901" s="23">
        <v>18</v>
      </c>
      <c r="H2901" s="5" t="str">
        <f t="shared" si="91"/>
        <v>Elliott MooreLeicester</v>
      </c>
      <c r="I2901" s="23" t="s">
        <v>12147</v>
      </c>
      <c r="J2901" s="23" t="s">
        <v>339</v>
      </c>
    </row>
    <row r="2902" spans="1:10" ht="17.100000000000001">
      <c r="A2902" s="23" t="s">
        <v>12148</v>
      </c>
      <c r="B2902" s="23" t="str">
        <f t="shared" si="90"/>
        <v>Joshua Moore</v>
      </c>
      <c r="C2902" s="23" t="s">
        <v>339</v>
      </c>
      <c r="D2902" s="23" t="s">
        <v>7042</v>
      </c>
      <c r="E2902" s="23" t="s">
        <v>132</v>
      </c>
      <c r="F2902" s="23">
        <v>100000052</v>
      </c>
      <c r="G2902" s="23">
        <v>16</v>
      </c>
      <c r="H2902" s="5" t="str">
        <f t="shared" si="91"/>
        <v>Joshua MooreColchester</v>
      </c>
      <c r="I2902" s="23" t="s">
        <v>7479</v>
      </c>
      <c r="J2902" s="23" t="s">
        <v>339</v>
      </c>
    </row>
    <row r="2903" spans="1:10" ht="17.100000000000001">
      <c r="A2903" s="23" t="s">
        <v>12149</v>
      </c>
      <c r="B2903" s="23" t="str">
        <f t="shared" si="90"/>
        <v>Kieffer Moore</v>
      </c>
      <c r="C2903" s="23" t="s">
        <v>339</v>
      </c>
      <c r="D2903" s="23" t="s">
        <v>7048</v>
      </c>
      <c r="E2903" s="23" t="s">
        <v>4103</v>
      </c>
      <c r="F2903" s="23" t="s">
        <v>7125</v>
      </c>
      <c r="G2903" s="23">
        <v>22</v>
      </c>
      <c r="H2903" s="5" t="str">
        <f t="shared" si="91"/>
        <v>Kieffer MooreViking</v>
      </c>
      <c r="I2903" s="23" t="s">
        <v>12150</v>
      </c>
      <c r="J2903" s="23" t="s">
        <v>4104</v>
      </c>
    </row>
    <row r="2904" spans="1:10" ht="17.100000000000001">
      <c r="A2904" s="23" t="s">
        <v>12151</v>
      </c>
      <c r="B2904" s="23" t="str">
        <f t="shared" si="90"/>
        <v>Lewis Moore</v>
      </c>
      <c r="C2904" s="23" t="s">
        <v>339</v>
      </c>
      <c r="D2904" s="23" t="s">
        <v>166</v>
      </c>
      <c r="E2904" s="23" t="s">
        <v>207</v>
      </c>
      <c r="F2904" s="23" t="s">
        <v>7090</v>
      </c>
      <c r="G2904" s="23">
        <v>18</v>
      </c>
      <c r="H2904" s="5" t="str">
        <f t="shared" si="91"/>
        <v>Lewis MooreDag &amp; Red</v>
      </c>
      <c r="I2904" s="23" t="s">
        <v>12152</v>
      </c>
      <c r="J2904" s="23" t="s">
        <v>339</v>
      </c>
    </row>
    <row r="2905" spans="1:10" ht="17.100000000000001">
      <c r="A2905" s="23" t="s">
        <v>12153</v>
      </c>
      <c r="B2905" s="23" t="str">
        <f t="shared" si="90"/>
        <v>Liam Moore</v>
      </c>
      <c r="C2905" s="23" t="s">
        <v>7038</v>
      </c>
      <c r="D2905" s="23" t="s">
        <v>7462</v>
      </c>
      <c r="E2905" s="23" t="s">
        <v>236</v>
      </c>
      <c r="F2905" s="23" t="s">
        <v>91</v>
      </c>
      <c r="G2905" s="23">
        <v>22</v>
      </c>
      <c r="H2905" s="5" t="str">
        <f t="shared" si="91"/>
        <v>Liam MooreBristol City</v>
      </c>
      <c r="I2905" s="23" t="s">
        <v>12154</v>
      </c>
      <c r="J2905" s="23" t="s">
        <v>339</v>
      </c>
    </row>
    <row r="2906" spans="1:10" ht="17.100000000000001">
      <c r="A2906" s="23" t="s">
        <v>12155</v>
      </c>
      <c r="B2906" s="23" t="str">
        <f t="shared" si="90"/>
        <v>Luke Moore</v>
      </c>
      <c r="C2906" s="23" t="s">
        <v>339</v>
      </c>
      <c r="D2906" s="23" t="s">
        <v>7048</v>
      </c>
      <c r="E2906" s="23" t="s">
        <v>5180</v>
      </c>
      <c r="F2906" s="23" t="s">
        <v>8009</v>
      </c>
      <c r="G2906" s="23">
        <v>29</v>
      </c>
      <c r="H2906" s="5" t="str">
        <f t="shared" si="91"/>
        <v>Luke MooreToronto FC</v>
      </c>
      <c r="I2906" s="23" t="s">
        <v>12156</v>
      </c>
      <c r="J2906" s="23" t="s">
        <v>4343</v>
      </c>
    </row>
    <row r="2907" spans="1:10" ht="17.100000000000001">
      <c r="A2907" s="23" t="s">
        <v>12157</v>
      </c>
      <c r="B2907" s="23" t="str">
        <f t="shared" si="90"/>
        <v>Montell Moore</v>
      </c>
      <c r="C2907" s="23" t="s">
        <v>339</v>
      </c>
      <c r="D2907" s="23" t="s">
        <v>7048</v>
      </c>
      <c r="E2907" s="23" t="s">
        <v>290</v>
      </c>
      <c r="F2907" s="23">
        <v>100000043</v>
      </c>
      <c r="G2907" s="23">
        <v>19</v>
      </c>
      <c r="H2907" s="5" t="str">
        <f t="shared" si="91"/>
        <v>Montell MooreBrentford</v>
      </c>
      <c r="I2907" s="23" t="s">
        <v>8461</v>
      </c>
      <c r="J2907" s="23" t="s">
        <v>339</v>
      </c>
    </row>
    <row r="2908" spans="1:10" ht="17.100000000000001">
      <c r="A2908" s="23" t="s">
        <v>12158</v>
      </c>
      <c r="B2908" s="23" t="str">
        <f t="shared" si="90"/>
        <v>Owen Moore</v>
      </c>
      <c r="C2908" s="23" t="s">
        <v>339</v>
      </c>
      <c r="D2908" s="23" t="s">
        <v>7462</v>
      </c>
      <c r="E2908" s="23" t="s">
        <v>229</v>
      </c>
      <c r="F2908" s="23">
        <v>100000051</v>
      </c>
      <c r="G2908" s="23">
        <v>16</v>
      </c>
      <c r="H2908" s="5" t="str">
        <f t="shared" si="91"/>
        <v>Owen MooreBrighton</v>
      </c>
      <c r="I2908" s="23" t="s">
        <v>9587</v>
      </c>
      <c r="J2908" s="23" t="s">
        <v>339</v>
      </c>
    </row>
    <row r="2909" spans="1:10" ht="17.100000000000001">
      <c r="A2909" s="23" t="s">
        <v>12159</v>
      </c>
      <c r="B2909" s="23" t="str">
        <f t="shared" si="90"/>
        <v>Sammy Moore</v>
      </c>
      <c r="C2909" s="23" t="s">
        <v>339</v>
      </c>
      <c r="D2909" s="23" t="s">
        <v>212</v>
      </c>
      <c r="E2909" s="23" t="s">
        <v>231</v>
      </c>
      <c r="F2909" s="23" t="s">
        <v>18</v>
      </c>
      <c r="G2909" s="23">
        <v>27</v>
      </c>
      <c r="H2909" s="5" t="str">
        <f t="shared" si="91"/>
        <v>Sammy MooreLeyton Orient</v>
      </c>
      <c r="I2909" s="23" t="s">
        <v>9558</v>
      </c>
      <c r="J2909" s="23" t="s">
        <v>339</v>
      </c>
    </row>
    <row r="2910" spans="1:10" ht="17.100000000000001">
      <c r="A2910" s="23" t="s">
        <v>12160</v>
      </c>
      <c r="B2910" s="23" t="str">
        <f t="shared" si="90"/>
        <v>Simon Moore</v>
      </c>
      <c r="C2910" s="23" t="s">
        <v>339</v>
      </c>
      <c r="D2910" s="23" t="s">
        <v>166</v>
      </c>
      <c r="E2910" s="23" t="s">
        <v>762</v>
      </c>
      <c r="F2910" s="23" t="s">
        <v>91</v>
      </c>
      <c r="G2910" s="23">
        <v>25</v>
      </c>
      <c r="H2910" s="5" t="str">
        <f t="shared" si="91"/>
        <v>Simon MooreCardiff</v>
      </c>
      <c r="I2910" s="23" t="s">
        <v>12161</v>
      </c>
      <c r="J2910" s="23" t="s">
        <v>339</v>
      </c>
    </row>
    <row r="2911" spans="1:10" ht="17.100000000000001">
      <c r="A2911" s="23" t="s">
        <v>12162</v>
      </c>
      <c r="B2911" s="23" t="str">
        <f t="shared" si="90"/>
        <v>Stuart Moore</v>
      </c>
      <c r="C2911" s="23" t="s">
        <v>339</v>
      </c>
      <c r="D2911" s="23" t="s">
        <v>166</v>
      </c>
      <c r="E2911" s="23" t="s">
        <v>157</v>
      </c>
      <c r="F2911" s="23">
        <v>100000042</v>
      </c>
      <c r="G2911" s="23">
        <v>20</v>
      </c>
      <c r="H2911" s="5" t="str">
        <f t="shared" si="91"/>
        <v>Stuart MooreReading</v>
      </c>
      <c r="I2911" s="23" t="s">
        <v>10739</v>
      </c>
      <c r="J2911" s="23" t="s">
        <v>339</v>
      </c>
    </row>
    <row r="2912" spans="1:10" ht="17.100000000000001">
      <c r="A2912" s="23" t="s">
        <v>12163</v>
      </c>
      <c r="B2912" s="23" t="str">
        <f t="shared" si="90"/>
        <v>Tafari Moore</v>
      </c>
      <c r="C2912" s="23" t="s">
        <v>7948</v>
      </c>
      <c r="D2912" s="23" t="s">
        <v>7194</v>
      </c>
      <c r="E2912" s="23" t="s">
        <v>61</v>
      </c>
      <c r="F2912" s="23">
        <v>100000042</v>
      </c>
      <c r="G2912" s="23">
        <v>17</v>
      </c>
      <c r="H2912" s="5" t="str">
        <f t="shared" si="91"/>
        <v>Tafari MooreArsenal</v>
      </c>
      <c r="I2912" s="23" t="s">
        <v>7917</v>
      </c>
      <c r="J2912" s="23" t="s">
        <v>339</v>
      </c>
    </row>
    <row r="2913" spans="1:10" ht="17.100000000000001">
      <c r="A2913" s="23" t="s">
        <v>12164</v>
      </c>
      <c r="B2913" s="23" t="str">
        <f t="shared" si="90"/>
        <v>Taylor Moore</v>
      </c>
      <c r="C2913" s="23" t="s">
        <v>339</v>
      </c>
      <c r="D2913" s="23" t="s">
        <v>212</v>
      </c>
      <c r="E2913" s="23" t="s">
        <v>2001</v>
      </c>
      <c r="F2913" s="23" t="s">
        <v>12165</v>
      </c>
      <c r="G2913" s="23">
        <v>18</v>
      </c>
      <c r="H2913" s="5" t="str">
        <f t="shared" si="91"/>
        <v>Taylor MooreRacing Club de Lens</v>
      </c>
      <c r="I2913" s="23" t="s">
        <v>11552</v>
      </c>
      <c r="J2913" s="23" t="s">
        <v>2002</v>
      </c>
    </row>
    <row r="2914" spans="1:10" ht="17.100000000000001">
      <c r="A2914" s="23" t="s">
        <v>12166</v>
      </c>
      <c r="B2914" s="23" t="str">
        <f t="shared" si="90"/>
        <v>Luke Moran</v>
      </c>
      <c r="C2914" s="23" t="s">
        <v>339</v>
      </c>
      <c r="D2914" s="23" t="s">
        <v>7230</v>
      </c>
      <c r="E2914" s="23" t="s">
        <v>378</v>
      </c>
      <c r="F2914" s="23">
        <v>100000056</v>
      </c>
      <c r="G2914" s="23">
        <v>16</v>
      </c>
      <c r="H2914" s="5" t="str">
        <f t="shared" si="91"/>
        <v>Luke MoranAccrington</v>
      </c>
      <c r="I2914" s="23" t="s">
        <v>10534</v>
      </c>
      <c r="J2914" s="23" t="s">
        <v>339</v>
      </c>
    </row>
    <row r="2915" spans="1:10" ht="17.100000000000001">
      <c r="A2915" s="23" t="s">
        <v>12167</v>
      </c>
      <c r="B2915" s="23" t="str">
        <f t="shared" si="90"/>
        <v>Amari Morgan-Smith</v>
      </c>
      <c r="C2915" s="23" t="s">
        <v>339</v>
      </c>
      <c r="D2915" s="23" t="s">
        <v>7124</v>
      </c>
      <c r="E2915" s="23" t="s">
        <v>1279</v>
      </c>
      <c r="F2915" s="23" t="s">
        <v>7081</v>
      </c>
      <c r="G2915" s="23">
        <v>26</v>
      </c>
      <c r="H2915" s="5" t="str">
        <f t="shared" si="91"/>
        <v>Amari Morgan-SmithCheltenham</v>
      </c>
      <c r="I2915" s="23" t="s">
        <v>12168</v>
      </c>
      <c r="J2915" s="23" t="s">
        <v>339</v>
      </c>
    </row>
    <row r="2916" spans="1:10" ht="17.100000000000001">
      <c r="A2916" s="23" t="s">
        <v>12169</v>
      </c>
      <c r="B2916" s="23" t="str">
        <f t="shared" si="90"/>
        <v>Adam Morgan</v>
      </c>
      <c r="C2916" s="23" t="s">
        <v>339</v>
      </c>
      <c r="D2916" s="23" t="s">
        <v>7048</v>
      </c>
      <c r="E2916" s="23" t="s">
        <v>378</v>
      </c>
      <c r="F2916" s="23" t="s">
        <v>18</v>
      </c>
      <c r="G2916" s="23">
        <v>21</v>
      </c>
      <c r="H2916" s="5" t="str">
        <f t="shared" si="91"/>
        <v>Adam MorganAccrington</v>
      </c>
      <c r="I2916" s="23" t="s">
        <v>12170</v>
      </c>
      <c r="J2916" s="23" t="s">
        <v>339</v>
      </c>
    </row>
    <row r="2917" spans="1:10" ht="17.100000000000001">
      <c r="A2917" s="23" t="s">
        <v>12171</v>
      </c>
      <c r="B2917" s="23" t="str">
        <f t="shared" si="90"/>
        <v>Ben Morgan</v>
      </c>
      <c r="C2917" s="23" t="s">
        <v>339</v>
      </c>
      <c r="D2917" s="23" t="s">
        <v>7051</v>
      </c>
      <c r="E2917" s="23" t="s">
        <v>1009</v>
      </c>
      <c r="F2917" s="23">
        <v>100000051</v>
      </c>
      <c r="G2917" s="23">
        <v>16</v>
      </c>
      <c r="H2917" s="5" t="str">
        <f t="shared" si="91"/>
        <v>Ben MorganSwansea</v>
      </c>
      <c r="I2917" s="23" t="s">
        <v>11299</v>
      </c>
      <c r="J2917" s="23" t="s">
        <v>339</v>
      </c>
    </row>
    <row r="2918" spans="1:10" ht="33.950000000000003">
      <c r="A2918" s="23" t="s">
        <v>12172</v>
      </c>
      <c r="B2918" s="23" t="str">
        <f t="shared" si="90"/>
        <v>Greg Morgan</v>
      </c>
      <c r="C2918" s="23" t="s">
        <v>339</v>
      </c>
      <c r="D2918" s="23" t="s">
        <v>12173</v>
      </c>
      <c r="E2918" s="23" t="s">
        <v>5666</v>
      </c>
      <c r="F2918" s="23" t="s">
        <v>5666</v>
      </c>
      <c r="G2918" s="23">
        <v>27</v>
      </c>
      <c r="H2918" s="5" t="str">
        <f t="shared" si="91"/>
        <v>Greg MorganNaN</v>
      </c>
      <c r="I2918" s="23" t="s">
        <v>12174</v>
      </c>
      <c r="J2918" s="23" t="s">
        <v>339</v>
      </c>
    </row>
    <row r="2919" spans="1:10" ht="17.100000000000001">
      <c r="A2919" s="23" t="s">
        <v>12175</v>
      </c>
      <c r="B2919" s="23" t="str">
        <f t="shared" si="90"/>
        <v>James Morgan</v>
      </c>
      <c r="C2919" s="23" t="s">
        <v>339</v>
      </c>
      <c r="D2919" s="23" t="s">
        <v>7170</v>
      </c>
      <c r="E2919" s="23" t="s">
        <v>5666</v>
      </c>
      <c r="F2919" s="23" t="s">
        <v>5666</v>
      </c>
      <c r="G2919" s="23">
        <v>19</v>
      </c>
      <c r="H2919" s="5" t="str">
        <f t="shared" si="91"/>
        <v>James MorganNaN</v>
      </c>
      <c r="I2919" s="23" t="s">
        <v>12176</v>
      </c>
      <c r="J2919" s="23" t="s">
        <v>339</v>
      </c>
    </row>
    <row r="2920" spans="1:10" ht="17.100000000000001">
      <c r="A2920" s="23" t="s">
        <v>12177</v>
      </c>
      <c r="B2920" s="23" t="str">
        <f t="shared" si="90"/>
        <v>Jamie Morgan</v>
      </c>
      <c r="C2920" s="23" t="s">
        <v>339</v>
      </c>
      <c r="D2920" s="23" t="s">
        <v>7170</v>
      </c>
      <c r="E2920" s="23" t="s">
        <v>152</v>
      </c>
      <c r="F2920" s="23">
        <v>100000052</v>
      </c>
      <c r="G2920" s="23">
        <v>16</v>
      </c>
      <c r="H2920" s="5" t="str">
        <f t="shared" si="91"/>
        <v>Jamie MorganCrewe</v>
      </c>
      <c r="I2920" s="23" t="s">
        <v>10661</v>
      </c>
      <c r="J2920" s="23" t="s">
        <v>339</v>
      </c>
    </row>
    <row r="2921" spans="1:10" ht="17.100000000000001">
      <c r="A2921" s="23" t="s">
        <v>12178</v>
      </c>
      <c r="B2921" s="23" t="str">
        <f t="shared" si="90"/>
        <v>Taylor Morgan</v>
      </c>
      <c r="C2921" s="23" t="s">
        <v>339</v>
      </c>
      <c r="D2921" s="23" t="s">
        <v>7048</v>
      </c>
      <c r="E2921" s="23" t="s">
        <v>4454</v>
      </c>
      <c r="F2921" s="23" t="s">
        <v>2698</v>
      </c>
      <c r="G2921" s="23">
        <v>24</v>
      </c>
      <c r="H2921" s="5" t="str">
        <f t="shared" si="91"/>
        <v>Taylor MorganAirdrie</v>
      </c>
      <c r="I2921" s="23" t="s">
        <v>12179</v>
      </c>
      <c r="J2921" s="23" t="s">
        <v>4798</v>
      </c>
    </row>
    <row r="2922" spans="1:10" ht="17.100000000000001">
      <c r="A2922" s="23" t="s">
        <v>12180</v>
      </c>
      <c r="B2922" s="23" t="str">
        <f t="shared" si="90"/>
        <v>Adam Morley</v>
      </c>
      <c r="C2922" s="23" t="s">
        <v>339</v>
      </c>
      <c r="D2922" s="23" t="s">
        <v>7462</v>
      </c>
      <c r="E2922" s="23" t="s">
        <v>5666</v>
      </c>
      <c r="F2922" s="23" t="s">
        <v>5666</v>
      </c>
      <c r="G2922" s="23">
        <v>19</v>
      </c>
      <c r="H2922" s="5" t="str">
        <f t="shared" si="91"/>
        <v>Adam MorleyNaN</v>
      </c>
      <c r="I2922" s="23" t="s">
        <v>8349</v>
      </c>
      <c r="J2922" s="23" t="s">
        <v>339</v>
      </c>
    </row>
    <row r="2923" spans="1:10" ht="17.100000000000001">
      <c r="A2923" s="23" t="s">
        <v>12181</v>
      </c>
      <c r="B2923" s="23" t="str">
        <f t="shared" si="90"/>
        <v>Andy Morrell</v>
      </c>
      <c r="C2923" s="23" t="s">
        <v>339</v>
      </c>
      <c r="D2923" s="23" t="s">
        <v>7048</v>
      </c>
      <c r="E2923" s="23" t="s">
        <v>1121</v>
      </c>
      <c r="F2923" s="23" t="s">
        <v>7296</v>
      </c>
      <c r="G2923" s="23">
        <v>40</v>
      </c>
      <c r="H2923" s="5" t="str">
        <f t="shared" si="91"/>
        <v>Andy MorrellTamworth</v>
      </c>
      <c r="I2923" s="23" t="s">
        <v>12182</v>
      </c>
      <c r="J2923" s="23" t="s">
        <v>339</v>
      </c>
    </row>
    <row r="2924" spans="1:10" ht="17.100000000000001">
      <c r="A2924" s="23" t="s">
        <v>12183</v>
      </c>
      <c r="B2924" s="23" t="str">
        <f t="shared" si="90"/>
        <v>Alex Morris</v>
      </c>
      <c r="C2924" s="23" t="s">
        <v>339</v>
      </c>
      <c r="D2924" s="23" t="s">
        <v>7059</v>
      </c>
      <c r="E2924" s="23" t="s">
        <v>5666</v>
      </c>
      <c r="F2924" s="23" t="s">
        <v>5666</v>
      </c>
      <c r="G2924" s="23">
        <v>19</v>
      </c>
      <c r="H2924" s="5" t="str">
        <f t="shared" si="91"/>
        <v>Alex MorrisNaN</v>
      </c>
      <c r="I2924" s="23" t="s">
        <v>12184</v>
      </c>
      <c r="J2924" s="23" t="s">
        <v>339</v>
      </c>
    </row>
    <row r="2925" spans="1:10" ht="17.100000000000001">
      <c r="A2925" s="23" t="s">
        <v>12185</v>
      </c>
      <c r="B2925" s="23" t="str">
        <f t="shared" si="90"/>
        <v>Ben Morris</v>
      </c>
      <c r="C2925" s="23" t="s">
        <v>339</v>
      </c>
      <c r="D2925" s="23" t="s">
        <v>7054</v>
      </c>
      <c r="E2925" s="23" t="s">
        <v>159</v>
      </c>
      <c r="F2925" s="23">
        <v>100000052</v>
      </c>
      <c r="G2925" s="23">
        <v>15</v>
      </c>
      <c r="H2925" s="5" t="str">
        <f t="shared" si="91"/>
        <v>Ben MorrisIpswich</v>
      </c>
      <c r="I2925" s="23" t="s">
        <v>12186</v>
      </c>
      <c r="J2925" s="23" t="s">
        <v>339</v>
      </c>
    </row>
    <row r="2926" spans="1:10" ht="17.100000000000001">
      <c r="A2926" s="23" t="s">
        <v>12187</v>
      </c>
      <c r="B2926" s="23" t="str">
        <f t="shared" si="90"/>
        <v>Bryn Morris</v>
      </c>
      <c r="C2926" s="23" t="s">
        <v>339</v>
      </c>
      <c r="D2926" s="23" t="s">
        <v>7042</v>
      </c>
      <c r="E2926" s="23" t="s">
        <v>93</v>
      </c>
      <c r="F2926" s="23" t="s">
        <v>38</v>
      </c>
      <c r="G2926" s="23">
        <v>19</v>
      </c>
      <c r="H2926" s="5" t="str">
        <f t="shared" si="91"/>
        <v>Bryn MorrisCoventry</v>
      </c>
      <c r="I2926" s="23" t="s">
        <v>10240</v>
      </c>
      <c r="J2926" s="23" t="s">
        <v>339</v>
      </c>
    </row>
    <row r="2927" spans="1:10" ht="17.100000000000001">
      <c r="A2927" s="23" t="s">
        <v>12188</v>
      </c>
      <c r="B2927" s="23" t="str">
        <f t="shared" si="90"/>
        <v>Carlton Morris</v>
      </c>
      <c r="C2927" s="23" t="s">
        <v>339</v>
      </c>
      <c r="D2927" s="23" t="s">
        <v>7048</v>
      </c>
      <c r="E2927" s="23" t="s">
        <v>3000</v>
      </c>
      <c r="F2927" s="23" t="s">
        <v>2190</v>
      </c>
      <c r="G2927" s="23">
        <v>19</v>
      </c>
      <c r="H2927" s="5" t="str">
        <f t="shared" si="91"/>
        <v>Carlton MorrisHamilton</v>
      </c>
      <c r="I2927" s="23" t="s">
        <v>11320</v>
      </c>
      <c r="J2927" s="23" t="s">
        <v>4798</v>
      </c>
    </row>
    <row r="2928" spans="1:10" ht="17.100000000000001">
      <c r="A2928" s="23" t="s">
        <v>12189</v>
      </c>
      <c r="B2928" s="23" t="str">
        <f t="shared" si="90"/>
        <v>Glenn Morris</v>
      </c>
      <c r="C2928" s="23" t="s">
        <v>339</v>
      </c>
      <c r="D2928" s="23" t="s">
        <v>166</v>
      </c>
      <c r="E2928" s="23" t="s">
        <v>217</v>
      </c>
      <c r="F2928" s="23" t="s">
        <v>38</v>
      </c>
      <c r="G2928" s="23">
        <v>31</v>
      </c>
      <c r="H2928" s="5" t="str">
        <f t="shared" si="91"/>
        <v>Glenn MorrisGillingham</v>
      </c>
      <c r="I2928" s="23" t="s">
        <v>12190</v>
      </c>
      <c r="J2928" s="23" t="s">
        <v>339</v>
      </c>
    </row>
    <row r="2929" spans="1:10" ht="33.950000000000003">
      <c r="A2929" s="23" t="s">
        <v>12191</v>
      </c>
      <c r="B2929" s="23" t="str">
        <f t="shared" si="90"/>
        <v>Josh Morris</v>
      </c>
      <c r="C2929" s="23" t="s">
        <v>339</v>
      </c>
      <c r="D2929" s="23" t="s">
        <v>8008</v>
      </c>
      <c r="E2929" s="23" t="s">
        <v>496</v>
      </c>
      <c r="F2929" s="23" t="s">
        <v>38</v>
      </c>
      <c r="G2929" s="23">
        <v>23</v>
      </c>
      <c r="H2929" s="5" t="str">
        <f t="shared" si="91"/>
        <v>Josh MorrisBradford City</v>
      </c>
      <c r="I2929" s="23" t="s">
        <v>12192</v>
      </c>
      <c r="J2929" s="23" t="s">
        <v>339</v>
      </c>
    </row>
    <row r="2930" spans="1:10" ht="17.100000000000001">
      <c r="A2930" s="23" t="s">
        <v>12193</v>
      </c>
      <c r="B2930" s="23" t="str">
        <f t="shared" si="90"/>
        <v>Kieron Morris</v>
      </c>
      <c r="C2930" s="23" t="s">
        <v>339</v>
      </c>
      <c r="D2930" s="23" t="s">
        <v>7481</v>
      </c>
      <c r="E2930" s="23" t="s">
        <v>221</v>
      </c>
      <c r="F2930" s="23" t="s">
        <v>38</v>
      </c>
      <c r="G2930" s="23">
        <v>21</v>
      </c>
      <c r="H2930" s="5" t="str">
        <f t="shared" si="91"/>
        <v>Kieron MorrisWalsall</v>
      </c>
      <c r="I2930" s="23" t="s">
        <v>12194</v>
      </c>
      <c r="J2930" s="23" t="s">
        <v>339</v>
      </c>
    </row>
    <row r="2931" spans="1:10" ht="17.100000000000001">
      <c r="A2931" s="23" t="s">
        <v>12195</v>
      </c>
      <c r="B2931" s="23" t="str">
        <f t="shared" si="90"/>
        <v>Liam Morris</v>
      </c>
      <c r="C2931" s="23" t="s">
        <v>339</v>
      </c>
      <c r="D2931" s="23" t="s">
        <v>7170</v>
      </c>
      <c r="E2931" s="23" t="s">
        <v>329</v>
      </c>
      <c r="F2931" s="23">
        <v>100000051</v>
      </c>
      <c r="G2931" s="23">
        <v>16</v>
      </c>
      <c r="H2931" s="5" t="str">
        <f t="shared" si="91"/>
        <v>Liam MorrisEverton</v>
      </c>
      <c r="I2931" s="23" t="s">
        <v>12196</v>
      </c>
      <c r="J2931" s="23" t="s">
        <v>339</v>
      </c>
    </row>
    <row r="2932" spans="1:10" ht="17.100000000000001">
      <c r="A2932" s="23" t="s">
        <v>12197</v>
      </c>
      <c r="B2932" s="23" t="str">
        <f t="shared" si="90"/>
        <v>Curtis Morrison</v>
      </c>
      <c r="C2932" s="23" t="s">
        <v>339</v>
      </c>
      <c r="D2932" s="23" t="s">
        <v>7034</v>
      </c>
      <c r="E2932" s="23" t="s">
        <v>37</v>
      </c>
      <c r="F2932" s="23">
        <v>100000044</v>
      </c>
      <c r="G2932" s="23">
        <v>17</v>
      </c>
      <c r="H2932" s="5" t="str">
        <f t="shared" si="91"/>
        <v>Curtis MorrisonChesterfield</v>
      </c>
      <c r="I2932" s="23" t="s">
        <v>7055</v>
      </c>
      <c r="J2932" s="23" t="s">
        <v>339</v>
      </c>
    </row>
    <row r="2933" spans="1:10" ht="17.100000000000001">
      <c r="A2933" s="23" t="s">
        <v>12198</v>
      </c>
      <c r="B2933" s="23" t="str">
        <f t="shared" si="90"/>
        <v>Michael Morrison</v>
      </c>
      <c r="C2933" s="23" t="s">
        <v>339</v>
      </c>
      <c r="D2933" s="23" t="s">
        <v>7051</v>
      </c>
      <c r="E2933" s="23" t="s">
        <v>284</v>
      </c>
      <c r="F2933" s="23" t="s">
        <v>91</v>
      </c>
      <c r="G2933" s="23">
        <v>27</v>
      </c>
      <c r="H2933" s="5" t="str">
        <f t="shared" si="91"/>
        <v>Michael MorrisonBirmingham</v>
      </c>
      <c r="I2933" s="23" t="s">
        <v>12129</v>
      </c>
      <c r="J2933" s="23" t="s">
        <v>339</v>
      </c>
    </row>
    <row r="2934" spans="1:10" ht="17.100000000000001">
      <c r="A2934" s="23" t="s">
        <v>12199</v>
      </c>
      <c r="B2934" s="23" t="str">
        <f t="shared" si="90"/>
        <v>Ravel Morrison</v>
      </c>
      <c r="C2934" s="23" t="s">
        <v>7038</v>
      </c>
      <c r="D2934" s="23" t="s">
        <v>7481</v>
      </c>
      <c r="E2934" s="23" t="s">
        <v>3989</v>
      </c>
      <c r="F2934" s="23" t="s">
        <v>2020</v>
      </c>
      <c r="G2934" s="23">
        <v>22</v>
      </c>
      <c r="H2934" s="5" t="str">
        <f t="shared" si="91"/>
        <v>Ravel MorrisonLazio</v>
      </c>
      <c r="I2934" s="23" t="s">
        <v>12200</v>
      </c>
      <c r="J2934" s="23" t="s">
        <v>309</v>
      </c>
    </row>
    <row r="2935" spans="1:10" ht="17.100000000000001">
      <c r="A2935" s="23" t="s">
        <v>12201</v>
      </c>
      <c r="B2935" s="23" t="str">
        <f t="shared" si="90"/>
        <v>Sean Morrison</v>
      </c>
      <c r="C2935" s="23" t="s">
        <v>339</v>
      </c>
      <c r="D2935" s="23" t="s">
        <v>7051</v>
      </c>
      <c r="E2935" s="23" t="s">
        <v>762</v>
      </c>
      <c r="F2935" s="23" t="s">
        <v>91</v>
      </c>
      <c r="G2935" s="23">
        <v>24</v>
      </c>
      <c r="H2935" s="5" t="str">
        <f t="shared" si="91"/>
        <v>Sean MorrisonCardiff</v>
      </c>
      <c r="I2935" s="23" t="s">
        <v>12027</v>
      </c>
      <c r="J2935" s="23" t="s">
        <v>339</v>
      </c>
    </row>
    <row r="2936" spans="1:10" ht="17.100000000000001">
      <c r="A2936" s="23" t="s">
        <v>12202</v>
      </c>
      <c r="B2936" s="23" t="str">
        <f t="shared" si="90"/>
        <v>Sam Morsy</v>
      </c>
      <c r="C2936" s="23" t="s">
        <v>12203</v>
      </c>
      <c r="D2936" s="23" t="s">
        <v>212</v>
      </c>
      <c r="E2936" s="23" t="s">
        <v>37</v>
      </c>
      <c r="F2936" s="23" t="s">
        <v>38</v>
      </c>
      <c r="G2936" s="23">
        <v>23</v>
      </c>
      <c r="H2936" s="5" t="str">
        <f t="shared" si="91"/>
        <v>Sam MorsyChesterfield</v>
      </c>
      <c r="I2936" s="23" t="s">
        <v>12204</v>
      </c>
      <c r="J2936" s="23" t="s">
        <v>339</v>
      </c>
    </row>
    <row r="2937" spans="1:10" ht="17.100000000000001">
      <c r="A2937" s="23" t="s">
        <v>12205</v>
      </c>
      <c r="B2937" s="23" t="str">
        <f t="shared" si="90"/>
        <v>Devonte Morton</v>
      </c>
      <c r="C2937" s="23" t="s">
        <v>339</v>
      </c>
      <c r="D2937" s="23" t="s">
        <v>7048</v>
      </c>
      <c r="E2937" s="23" t="s">
        <v>2359</v>
      </c>
      <c r="F2937" s="23" t="s">
        <v>7081</v>
      </c>
      <c r="G2937" s="23">
        <v>18</v>
      </c>
      <c r="H2937" s="5" t="str">
        <f t="shared" si="91"/>
        <v>Devonte MortonGuiseley</v>
      </c>
      <c r="I2937" s="23" t="s">
        <v>7579</v>
      </c>
      <c r="J2937" s="23" t="s">
        <v>339</v>
      </c>
    </row>
    <row r="2938" spans="1:10" ht="17.100000000000001">
      <c r="A2938" s="23" t="s">
        <v>12206</v>
      </c>
      <c r="B2938" s="23" t="str">
        <f t="shared" si="90"/>
        <v>James Morton</v>
      </c>
      <c r="C2938" s="23" t="s">
        <v>339</v>
      </c>
      <c r="D2938" s="23" t="s">
        <v>7867</v>
      </c>
      <c r="E2938" s="23" t="s">
        <v>236</v>
      </c>
      <c r="F2938" s="23">
        <v>100000052</v>
      </c>
      <c r="G2938" s="23">
        <v>16</v>
      </c>
      <c r="H2938" s="5" t="str">
        <f t="shared" si="91"/>
        <v>James MortonBristol City</v>
      </c>
      <c r="I2938" s="23" t="s">
        <v>8736</v>
      </c>
      <c r="J2938" s="23" t="s">
        <v>339</v>
      </c>
    </row>
    <row r="2939" spans="1:10" ht="17.100000000000001">
      <c r="A2939" s="23" t="s">
        <v>12207</v>
      </c>
      <c r="B2939" s="23" t="str">
        <f t="shared" si="90"/>
        <v>Bobby Moseley</v>
      </c>
      <c r="C2939" s="23" t="s">
        <v>7563</v>
      </c>
      <c r="D2939" s="23" t="s">
        <v>7059</v>
      </c>
      <c r="E2939" s="23" t="s">
        <v>537</v>
      </c>
      <c r="F2939" s="23">
        <v>100000042</v>
      </c>
      <c r="G2939" s="23">
        <v>19</v>
      </c>
      <c r="H2939" s="5" t="str">
        <f t="shared" si="91"/>
        <v>Bobby MoseleyStoke</v>
      </c>
      <c r="I2939" s="23" t="s">
        <v>12208</v>
      </c>
      <c r="J2939" s="23" t="s">
        <v>339</v>
      </c>
    </row>
    <row r="2940" spans="1:10" ht="17.100000000000001">
      <c r="A2940" s="23" t="s">
        <v>12209</v>
      </c>
      <c r="B2940" s="23" t="str">
        <f t="shared" si="90"/>
        <v>Harvey Moss</v>
      </c>
      <c r="C2940" s="23" t="s">
        <v>339</v>
      </c>
      <c r="D2940" s="23" t="s">
        <v>7445</v>
      </c>
      <c r="E2940" s="23" t="s">
        <v>236</v>
      </c>
      <c r="F2940" s="23">
        <v>100000043</v>
      </c>
      <c r="G2940" s="23">
        <v>16</v>
      </c>
      <c r="H2940" s="5" t="str">
        <f t="shared" si="91"/>
        <v>Harvey MossBristol City</v>
      </c>
      <c r="I2940" s="23" t="s">
        <v>12210</v>
      </c>
      <c r="J2940" s="23" t="s">
        <v>339</v>
      </c>
    </row>
    <row r="2941" spans="1:10" ht="17.100000000000001">
      <c r="A2941" s="23" t="s">
        <v>12211</v>
      </c>
      <c r="B2941" s="23" t="str">
        <f t="shared" si="90"/>
        <v>Dylan Mottley-Henry</v>
      </c>
      <c r="C2941" s="23" t="s">
        <v>339</v>
      </c>
      <c r="D2941" s="23" t="s">
        <v>7124</v>
      </c>
      <c r="E2941" s="23" t="s">
        <v>496</v>
      </c>
      <c r="F2941" s="23">
        <v>100000046</v>
      </c>
      <c r="G2941" s="23">
        <v>17</v>
      </c>
      <c r="H2941" s="5" t="str">
        <f t="shared" si="91"/>
        <v>Dylan Mottley-HenryBradford City</v>
      </c>
      <c r="I2941" s="23" t="s">
        <v>12212</v>
      </c>
      <c r="J2941" s="23" t="s">
        <v>339</v>
      </c>
    </row>
    <row r="2942" spans="1:10" ht="17.100000000000001">
      <c r="A2942" s="23" t="s">
        <v>12213</v>
      </c>
      <c r="B2942" s="23" t="str">
        <f t="shared" si="90"/>
        <v>Liam Mottram</v>
      </c>
      <c r="C2942" s="23" t="s">
        <v>339</v>
      </c>
      <c r="D2942" s="23" t="s">
        <v>7048</v>
      </c>
      <c r="E2942" s="23" t="s">
        <v>200</v>
      </c>
      <c r="F2942" s="23">
        <v>100000053</v>
      </c>
      <c r="G2942" s="23">
        <v>16</v>
      </c>
      <c r="H2942" s="5" t="str">
        <f t="shared" si="91"/>
        <v>Liam MottramPort Vale</v>
      </c>
      <c r="I2942" s="23" t="s">
        <v>8573</v>
      </c>
      <c r="J2942" s="23" t="s">
        <v>339</v>
      </c>
    </row>
    <row r="2943" spans="1:10" ht="17.100000000000001">
      <c r="A2943" s="23" t="s">
        <v>12214</v>
      </c>
      <c r="B2943" s="23" t="str">
        <f t="shared" si="90"/>
        <v>Alfie Moulder</v>
      </c>
      <c r="C2943" s="23" t="s">
        <v>339</v>
      </c>
      <c r="D2943" s="23" t="s">
        <v>7048</v>
      </c>
      <c r="E2943" s="23" t="s">
        <v>207</v>
      </c>
      <c r="F2943" s="23" t="s">
        <v>7090</v>
      </c>
      <c r="G2943" s="23">
        <v>17</v>
      </c>
      <c r="H2943" s="5" t="str">
        <f t="shared" si="91"/>
        <v>Alfie MoulderDag &amp; Red</v>
      </c>
      <c r="I2943" s="23" t="s">
        <v>8330</v>
      </c>
      <c r="J2943" s="23" t="s">
        <v>339</v>
      </c>
    </row>
    <row r="2944" spans="1:10" ht="17.100000000000001">
      <c r="A2944" s="23" t="s">
        <v>12215</v>
      </c>
      <c r="B2944" s="23" t="str">
        <f t="shared" si="90"/>
        <v>Jacques Moulson</v>
      </c>
      <c r="C2944" s="23" t="s">
        <v>339</v>
      </c>
      <c r="D2944" s="23" t="s">
        <v>7042</v>
      </c>
      <c r="E2944" s="23" t="s">
        <v>5666</v>
      </c>
      <c r="F2944" s="23" t="s">
        <v>5666</v>
      </c>
      <c r="G2944" s="23">
        <v>18</v>
      </c>
      <c r="H2944" s="5" t="str">
        <f t="shared" si="91"/>
        <v>Jacques MoulsonNaN</v>
      </c>
      <c r="I2944" s="23" t="s">
        <v>10952</v>
      </c>
      <c r="J2944" s="23" t="s">
        <v>339</v>
      </c>
    </row>
    <row r="2945" spans="1:10" ht="17.100000000000001">
      <c r="A2945" s="23" t="s">
        <v>12216</v>
      </c>
      <c r="B2945" s="23" t="str">
        <f t="shared" si="90"/>
        <v>Jake Moult</v>
      </c>
      <c r="C2945" s="23" t="s">
        <v>339</v>
      </c>
      <c r="D2945" s="23" t="s">
        <v>7042</v>
      </c>
      <c r="E2945" s="23" t="s">
        <v>1895</v>
      </c>
      <c r="F2945" s="23" t="s">
        <v>7081</v>
      </c>
      <c r="G2945" s="23">
        <v>26</v>
      </c>
      <c r="H2945" s="5" t="str">
        <f t="shared" si="91"/>
        <v>Jake MoultAltrincham</v>
      </c>
      <c r="I2945" s="23" t="s">
        <v>12217</v>
      </c>
      <c r="J2945" s="23" t="s">
        <v>339</v>
      </c>
    </row>
    <row r="2946" spans="1:10" ht="17.100000000000001">
      <c r="A2946" s="23" t="s">
        <v>12218</v>
      </c>
      <c r="B2946" s="23" t="str">
        <f t="shared" ref="B2946:B3009" si="92">MID(A2946 &amp; " " &amp; A2946, FIND(", ", A2946) + 2, LEN(A2946) - FIND(", ", A2946) - 1) &amp; " " &amp; LEFT(A2946, FIND(", ", A2946) - 1)</f>
        <v>Louis Moult</v>
      </c>
      <c r="C2946" s="23" t="s">
        <v>339</v>
      </c>
      <c r="D2946" s="23" t="s">
        <v>7048</v>
      </c>
      <c r="E2946" s="23" t="s">
        <v>3407</v>
      </c>
      <c r="F2946" s="23" t="s">
        <v>2190</v>
      </c>
      <c r="G2946" s="23">
        <v>23</v>
      </c>
      <c r="H2946" s="5" t="str">
        <f t="shared" ref="H2946:H3009" si="93">B2946 &amp; E2946</f>
        <v>Louis MoultMotherwell</v>
      </c>
      <c r="I2946" s="23" t="s">
        <v>12219</v>
      </c>
      <c r="J2946" s="23" t="s">
        <v>4798</v>
      </c>
    </row>
    <row r="2947" spans="1:10" ht="17.100000000000001">
      <c r="A2947" s="23" t="s">
        <v>12220</v>
      </c>
      <c r="B2947" s="23" t="str">
        <f t="shared" si="92"/>
        <v>Jorna Moulton</v>
      </c>
      <c r="C2947" s="23" t="s">
        <v>339</v>
      </c>
      <c r="D2947" s="23" t="s">
        <v>7051</v>
      </c>
      <c r="E2947" s="23" t="s">
        <v>5666</v>
      </c>
      <c r="F2947" s="23" t="s">
        <v>5666</v>
      </c>
      <c r="G2947" s="23">
        <v>18</v>
      </c>
      <c r="H2947" s="5" t="str">
        <f t="shared" si="93"/>
        <v>Jorna MoultonNaN</v>
      </c>
      <c r="I2947" s="23" t="s">
        <v>12221</v>
      </c>
      <c r="J2947" s="23" t="s">
        <v>339</v>
      </c>
    </row>
    <row r="2948" spans="1:10" ht="17.100000000000001">
      <c r="A2948" s="23" t="s">
        <v>12222</v>
      </c>
      <c r="B2948" s="23" t="str">
        <f t="shared" si="92"/>
        <v>Mason Mount</v>
      </c>
      <c r="C2948" s="23" t="s">
        <v>339</v>
      </c>
      <c r="D2948" s="23" t="s">
        <v>7102</v>
      </c>
      <c r="E2948" s="23" t="s">
        <v>169</v>
      </c>
      <c r="F2948" s="23">
        <v>100000051</v>
      </c>
      <c r="G2948" s="23">
        <v>16</v>
      </c>
      <c r="H2948" s="5" t="str">
        <f t="shared" si="93"/>
        <v>Mason MountChelsea</v>
      </c>
      <c r="I2948" s="23" t="s">
        <v>9259</v>
      </c>
      <c r="J2948" s="23" t="s">
        <v>339</v>
      </c>
    </row>
    <row r="2949" spans="1:10" ht="17.100000000000001">
      <c r="A2949" s="23" t="s">
        <v>12223</v>
      </c>
      <c r="B2949" s="23" t="str">
        <f t="shared" si="92"/>
        <v>John Mousinho</v>
      </c>
      <c r="C2949" s="23" t="s">
        <v>9053</v>
      </c>
      <c r="D2949" s="23" t="s">
        <v>7283</v>
      </c>
      <c r="E2949" s="23" t="s">
        <v>412</v>
      </c>
      <c r="F2949" s="23" t="s">
        <v>38</v>
      </c>
      <c r="G2949" s="23">
        <v>29</v>
      </c>
      <c r="H2949" s="5" t="str">
        <f t="shared" si="93"/>
        <v>John MousinhoBurton</v>
      </c>
      <c r="I2949" s="23" t="s">
        <v>12224</v>
      </c>
      <c r="J2949" s="23" t="s">
        <v>339</v>
      </c>
    </row>
    <row r="2950" spans="1:10" ht="17.100000000000001">
      <c r="A2950" s="23" t="s">
        <v>12225</v>
      </c>
      <c r="B2950" s="23" t="str">
        <f t="shared" si="92"/>
        <v>Alex Mowatt</v>
      </c>
      <c r="C2950" s="23" t="s">
        <v>7143</v>
      </c>
      <c r="D2950" s="23" t="s">
        <v>7867</v>
      </c>
      <c r="E2950" s="23" t="s">
        <v>124</v>
      </c>
      <c r="F2950" s="23" t="s">
        <v>91</v>
      </c>
      <c r="G2950" s="23">
        <v>20</v>
      </c>
      <c r="H2950" s="5" t="str">
        <f t="shared" si="93"/>
        <v>Alex MowattLeeds</v>
      </c>
      <c r="I2950" s="23" t="s">
        <v>7670</v>
      </c>
      <c r="J2950" s="23" t="s">
        <v>339</v>
      </c>
    </row>
    <row r="2951" spans="1:10" ht="17.100000000000001">
      <c r="A2951" s="23" t="s">
        <v>12226</v>
      </c>
      <c r="B2951" s="23" t="str">
        <f t="shared" si="92"/>
        <v>Dean Moxey</v>
      </c>
      <c r="C2951" s="23" t="s">
        <v>339</v>
      </c>
      <c r="D2951" s="23" t="s">
        <v>7160</v>
      </c>
      <c r="E2951" s="23" t="s">
        <v>204</v>
      </c>
      <c r="F2951" s="23" t="s">
        <v>91</v>
      </c>
      <c r="G2951" s="23">
        <v>29</v>
      </c>
      <c r="H2951" s="5" t="str">
        <f t="shared" si="93"/>
        <v>Dean MoxeyBolton</v>
      </c>
      <c r="I2951" s="23" t="s">
        <v>12227</v>
      </c>
      <c r="J2951" s="23" t="s">
        <v>339</v>
      </c>
    </row>
    <row r="2952" spans="1:10" ht="17.100000000000001">
      <c r="A2952" s="23" t="s">
        <v>12228</v>
      </c>
      <c r="B2952" s="23" t="str">
        <f t="shared" si="92"/>
        <v>Owen Moxon</v>
      </c>
      <c r="C2952" s="23" t="s">
        <v>339</v>
      </c>
      <c r="D2952" s="23" t="s">
        <v>7042</v>
      </c>
      <c r="E2952" s="23" t="s">
        <v>1310</v>
      </c>
      <c r="F2952" s="23">
        <v>100000103</v>
      </c>
      <c r="G2952" s="23">
        <v>17</v>
      </c>
      <c r="H2952" s="5" t="str">
        <f t="shared" si="93"/>
        <v>Owen MoxonQueen of Sth</v>
      </c>
      <c r="I2952" s="23" t="s">
        <v>12229</v>
      </c>
      <c r="J2952" s="23" t="s">
        <v>4798</v>
      </c>
    </row>
    <row r="2953" spans="1:10" ht="17.100000000000001">
      <c r="A2953" s="23" t="s">
        <v>12230</v>
      </c>
      <c r="B2953" s="23" t="str">
        <f t="shared" si="92"/>
        <v>Daniel Muamba</v>
      </c>
      <c r="C2953" s="23" t="s">
        <v>7113</v>
      </c>
      <c r="D2953" s="23" t="s">
        <v>7042</v>
      </c>
      <c r="E2953" s="23" t="s">
        <v>159</v>
      </c>
      <c r="F2953" s="23">
        <v>100000052</v>
      </c>
      <c r="G2953" s="23">
        <v>16</v>
      </c>
      <c r="H2953" s="5" t="str">
        <f t="shared" si="93"/>
        <v>Daniel MuambaIpswich</v>
      </c>
      <c r="I2953" s="23" t="s">
        <v>8171</v>
      </c>
      <c r="J2953" s="23" t="s">
        <v>339</v>
      </c>
    </row>
    <row r="2954" spans="1:10" ht="17.100000000000001">
      <c r="A2954" s="23" t="s">
        <v>12231</v>
      </c>
      <c r="B2954" s="23" t="str">
        <f t="shared" si="92"/>
        <v>Bevis Mugabi</v>
      </c>
      <c r="C2954" s="23" t="s">
        <v>11167</v>
      </c>
      <c r="D2954" s="23" t="s">
        <v>7462</v>
      </c>
      <c r="E2954" s="23" t="s">
        <v>141</v>
      </c>
      <c r="F2954" s="23">
        <v>100000042</v>
      </c>
      <c r="G2954" s="23">
        <v>20</v>
      </c>
      <c r="H2954" s="5" t="str">
        <f t="shared" si="93"/>
        <v>Bevis MugabiSouthampton</v>
      </c>
      <c r="I2954" s="23" t="s">
        <v>12232</v>
      </c>
      <c r="J2954" s="23" t="s">
        <v>339</v>
      </c>
    </row>
    <row r="2955" spans="1:10" ht="17.100000000000001">
      <c r="A2955" s="23" t="s">
        <v>12233</v>
      </c>
      <c r="B2955" s="23" t="str">
        <f t="shared" si="92"/>
        <v>Sam Muggleton</v>
      </c>
      <c r="C2955" s="23" t="s">
        <v>339</v>
      </c>
      <c r="D2955" s="23" t="s">
        <v>7408</v>
      </c>
      <c r="E2955" s="23" t="s">
        <v>48</v>
      </c>
      <c r="F2955" s="23" t="s">
        <v>18</v>
      </c>
      <c r="G2955" s="23">
        <v>19</v>
      </c>
      <c r="H2955" s="5" t="str">
        <f t="shared" si="93"/>
        <v>Sam MuggletonBarnet</v>
      </c>
      <c r="I2955" s="23" t="s">
        <v>8699</v>
      </c>
      <c r="J2955" s="23" t="s">
        <v>339</v>
      </c>
    </row>
    <row r="2956" spans="1:10" ht="17.100000000000001">
      <c r="A2956" s="23" t="s">
        <v>12234</v>
      </c>
      <c r="B2956" s="23" t="str">
        <f t="shared" si="92"/>
        <v>Joy Mukena</v>
      </c>
      <c r="C2956" s="23" t="s">
        <v>339</v>
      </c>
      <c r="D2956" s="23" t="s">
        <v>7051</v>
      </c>
      <c r="E2956" s="23" t="s">
        <v>175</v>
      </c>
      <c r="F2956" s="23">
        <v>100000051</v>
      </c>
      <c r="G2956" s="23">
        <v>15</v>
      </c>
      <c r="H2956" s="5" t="str">
        <f t="shared" si="93"/>
        <v>Joy MukenaTottenham</v>
      </c>
      <c r="I2956" s="23" t="s">
        <v>12235</v>
      </c>
      <c r="J2956" s="23" t="s">
        <v>339</v>
      </c>
    </row>
    <row r="2957" spans="1:10" ht="17.100000000000001">
      <c r="A2957" s="23" t="s">
        <v>12236</v>
      </c>
      <c r="B2957" s="23" t="str">
        <f t="shared" si="92"/>
        <v>Oliver Mulders</v>
      </c>
      <c r="C2957" s="23" t="s">
        <v>339</v>
      </c>
      <c r="D2957" s="23" t="s">
        <v>7051</v>
      </c>
      <c r="E2957" s="23" t="s">
        <v>284</v>
      </c>
      <c r="F2957" s="23">
        <v>100000052</v>
      </c>
      <c r="G2957" s="23">
        <v>16</v>
      </c>
      <c r="H2957" s="5" t="str">
        <f t="shared" si="93"/>
        <v>Oliver MuldersBirmingham</v>
      </c>
      <c r="I2957" s="23" t="s">
        <v>7618</v>
      </c>
      <c r="J2957" s="23" t="s">
        <v>339</v>
      </c>
    </row>
    <row r="2958" spans="1:10" ht="17.100000000000001">
      <c r="A2958" s="23" t="s">
        <v>12237</v>
      </c>
      <c r="B2958" s="23" t="str">
        <f t="shared" si="92"/>
        <v>Jack Muldoon</v>
      </c>
      <c r="C2958" s="23" t="s">
        <v>339</v>
      </c>
      <c r="D2958" s="23" t="s">
        <v>7445</v>
      </c>
      <c r="E2958" s="23" t="s">
        <v>2443</v>
      </c>
      <c r="F2958" s="23" t="s">
        <v>7081</v>
      </c>
      <c r="G2958" s="23">
        <v>26</v>
      </c>
      <c r="H2958" s="5" t="str">
        <f t="shared" si="93"/>
        <v>Jack MuldoonLincoln</v>
      </c>
      <c r="I2958" s="23" t="s">
        <v>12238</v>
      </c>
      <c r="J2958" s="23" t="s">
        <v>339</v>
      </c>
    </row>
    <row r="2959" spans="1:10" ht="17.100000000000001">
      <c r="A2959" s="23" t="s">
        <v>12239</v>
      </c>
      <c r="B2959" s="23" t="str">
        <f t="shared" si="92"/>
        <v>Oliver Muldoon</v>
      </c>
      <c r="C2959" s="23" t="s">
        <v>339</v>
      </c>
      <c r="D2959" s="23" t="s">
        <v>7253</v>
      </c>
      <c r="E2959" s="23" t="s">
        <v>517</v>
      </c>
      <c r="F2959" s="23">
        <v>100000043</v>
      </c>
      <c r="G2959" s="23">
        <v>20</v>
      </c>
      <c r="H2959" s="5" t="str">
        <f t="shared" si="93"/>
        <v>Oliver MuldoonCharlton</v>
      </c>
      <c r="I2959" s="23" t="s">
        <v>12240</v>
      </c>
      <c r="J2959" s="23" t="s">
        <v>339</v>
      </c>
    </row>
    <row r="2960" spans="1:10" ht="17.100000000000001">
      <c r="A2960" s="23" t="s">
        <v>12241</v>
      </c>
      <c r="B2960" s="23" t="str">
        <f t="shared" si="92"/>
        <v>Luke Mulholland</v>
      </c>
      <c r="C2960" s="23" t="s">
        <v>7448</v>
      </c>
      <c r="D2960" s="23" t="s">
        <v>7272</v>
      </c>
      <c r="E2960" s="23" t="s">
        <v>4837</v>
      </c>
      <c r="F2960" s="23" t="s">
        <v>8009</v>
      </c>
      <c r="G2960" s="23">
        <v>26</v>
      </c>
      <c r="H2960" s="5" t="str">
        <f t="shared" si="93"/>
        <v>Luke MulhollandReal Salt Lake</v>
      </c>
      <c r="I2960" s="23" t="s">
        <v>12242</v>
      </c>
      <c r="J2960" s="23" t="s">
        <v>3438</v>
      </c>
    </row>
    <row r="2961" spans="1:10" ht="17.100000000000001">
      <c r="A2961" s="23" t="s">
        <v>12243</v>
      </c>
      <c r="B2961" s="23" t="str">
        <f t="shared" si="92"/>
        <v>Toby Mullarkey</v>
      </c>
      <c r="C2961" s="23" t="s">
        <v>339</v>
      </c>
      <c r="D2961" s="23" t="s">
        <v>7283</v>
      </c>
      <c r="E2961" s="23" t="s">
        <v>152</v>
      </c>
      <c r="F2961" s="23">
        <v>100000043</v>
      </c>
      <c r="G2961" s="23">
        <v>18</v>
      </c>
      <c r="H2961" s="5" t="str">
        <f t="shared" si="93"/>
        <v>Toby MullarkeyCrewe</v>
      </c>
      <c r="I2961" s="23" t="s">
        <v>7931</v>
      </c>
      <c r="J2961" s="23" t="s">
        <v>339</v>
      </c>
    </row>
    <row r="2962" spans="1:10" ht="17.100000000000001">
      <c r="A2962" s="23" t="s">
        <v>12244</v>
      </c>
      <c r="B2962" s="23" t="str">
        <f t="shared" si="92"/>
        <v>Danny Mullen</v>
      </c>
      <c r="C2962" s="23" t="s">
        <v>339</v>
      </c>
      <c r="D2962" s="23" t="s">
        <v>7124</v>
      </c>
      <c r="E2962" s="23" t="s">
        <v>2655</v>
      </c>
      <c r="F2962" s="23" t="s">
        <v>1311</v>
      </c>
      <c r="G2962" s="23">
        <v>20</v>
      </c>
      <c r="H2962" s="5" t="str">
        <f t="shared" si="93"/>
        <v>Danny MullenLivingston</v>
      </c>
      <c r="I2962" s="23" t="s">
        <v>12245</v>
      </c>
      <c r="J2962" s="23" t="s">
        <v>4798</v>
      </c>
    </row>
    <row r="2963" spans="1:10" ht="17.100000000000001">
      <c r="A2963" s="23" t="s">
        <v>12246</v>
      </c>
      <c r="B2963" s="23" t="str">
        <f t="shared" si="92"/>
        <v>Joey Mullen</v>
      </c>
      <c r="C2963" s="23" t="s">
        <v>339</v>
      </c>
      <c r="D2963" s="23" t="s">
        <v>7042</v>
      </c>
      <c r="E2963" s="23" t="s">
        <v>1937</v>
      </c>
      <c r="F2963" s="23" t="s">
        <v>8321</v>
      </c>
      <c r="G2963" s="23">
        <v>18</v>
      </c>
      <c r="H2963" s="5" t="str">
        <f t="shared" si="93"/>
        <v>Joey MullenDroylsden</v>
      </c>
      <c r="I2963" s="23" t="s">
        <v>8096</v>
      </c>
      <c r="J2963" s="23" t="s">
        <v>339</v>
      </c>
    </row>
    <row r="2964" spans="1:10" ht="17.100000000000001">
      <c r="A2964" s="23" t="s">
        <v>12247</v>
      </c>
      <c r="B2964" s="23" t="str">
        <f t="shared" si="92"/>
        <v>Paul Mullin</v>
      </c>
      <c r="C2964" s="23" t="s">
        <v>339</v>
      </c>
      <c r="D2964" s="23" t="s">
        <v>7048</v>
      </c>
      <c r="E2964" s="23" t="s">
        <v>27</v>
      </c>
      <c r="F2964" s="23" t="s">
        <v>18</v>
      </c>
      <c r="G2964" s="23">
        <v>20</v>
      </c>
      <c r="H2964" s="5" t="str">
        <f t="shared" si="93"/>
        <v>Paul MullinMorecambe</v>
      </c>
      <c r="I2964" s="23" t="s">
        <v>9187</v>
      </c>
      <c r="J2964" s="23" t="s">
        <v>339</v>
      </c>
    </row>
    <row r="2965" spans="1:10" ht="17.100000000000001">
      <c r="A2965" s="23" t="s">
        <v>12248</v>
      </c>
      <c r="B2965" s="23" t="str">
        <f t="shared" si="92"/>
        <v>Hayden Mullins</v>
      </c>
      <c r="C2965" s="23" t="s">
        <v>339</v>
      </c>
      <c r="D2965" s="23" t="s">
        <v>7429</v>
      </c>
      <c r="E2965" s="23" t="s">
        <v>5666</v>
      </c>
      <c r="F2965" s="23" t="s">
        <v>5666</v>
      </c>
      <c r="G2965" s="23">
        <v>36</v>
      </c>
      <c r="H2965" s="5" t="str">
        <f t="shared" si="93"/>
        <v>Hayden MullinsNaN</v>
      </c>
      <c r="I2965" s="23" t="s">
        <v>12249</v>
      </c>
      <c r="J2965" s="23" t="s">
        <v>339</v>
      </c>
    </row>
    <row r="2966" spans="1:10" ht="17.100000000000001">
      <c r="A2966" s="23" t="s">
        <v>12250</v>
      </c>
      <c r="B2966" s="23" t="str">
        <f t="shared" si="92"/>
        <v>Johnny Mullins</v>
      </c>
      <c r="C2966" s="23" t="s">
        <v>339</v>
      </c>
      <c r="D2966" s="23" t="s">
        <v>7429</v>
      </c>
      <c r="E2966" s="23" t="s">
        <v>190</v>
      </c>
      <c r="F2966" s="23" t="s">
        <v>18</v>
      </c>
      <c r="G2966" s="23">
        <v>29</v>
      </c>
      <c r="H2966" s="5" t="str">
        <f t="shared" si="93"/>
        <v>Johnny MullinsOxford</v>
      </c>
      <c r="I2966" s="23" t="s">
        <v>10008</v>
      </c>
      <c r="J2966" s="23" t="s">
        <v>339</v>
      </c>
    </row>
    <row r="2967" spans="1:10" ht="17.100000000000001">
      <c r="A2967" s="23" t="s">
        <v>12251</v>
      </c>
      <c r="B2967" s="23" t="str">
        <f t="shared" si="92"/>
        <v>Mitchell Mullins</v>
      </c>
      <c r="C2967" s="23" t="s">
        <v>339</v>
      </c>
      <c r="D2967" s="23" t="s">
        <v>7042</v>
      </c>
      <c r="E2967" s="23" t="s">
        <v>5666</v>
      </c>
      <c r="F2967" s="23" t="s">
        <v>5666</v>
      </c>
      <c r="G2967" s="23">
        <v>18</v>
      </c>
      <c r="H2967" s="5" t="str">
        <f t="shared" si="93"/>
        <v>Mitchell MullinsNaN</v>
      </c>
      <c r="I2967" s="23" t="s">
        <v>7354</v>
      </c>
      <c r="J2967" s="23" t="s">
        <v>339</v>
      </c>
    </row>
    <row r="2968" spans="1:10" ht="17.100000000000001">
      <c r="A2968" s="23" t="s">
        <v>12252</v>
      </c>
      <c r="B2968" s="23" t="str">
        <f t="shared" si="92"/>
        <v>Jake Mulryne</v>
      </c>
      <c r="C2968" s="23" t="s">
        <v>339</v>
      </c>
      <c r="D2968" s="23" t="s">
        <v>7170</v>
      </c>
      <c r="E2968" s="23" t="s">
        <v>132</v>
      </c>
      <c r="F2968" s="23">
        <v>100000052</v>
      </c>
      <c r="G2968" s="23">
        <v>16</v>
      </c>
      <c r="H2968" s="5" t="str">
        <f t="shared" si="93"/>
        <v>Jake MulryneColchester</v>
      </c>
      <c r="I2968" s="23" t="s">
        <v>12253</v>
      </c>
      <c r="J2968" s="23" t="s">
        <v>339</v>
      </c>
    </row>
    <row r="2969" spans="1:10" ht="17.100000000000001">
      <c r="A2969" s="23" t="s">
        <v>12254</v>
      </c>
      <c r="B2969" s="23" t="str">
        <f t="shared" si="92"/>
        <v>Jack Munns</v>
      </c>
      <c r="C2969" s="23" t="s">
        <v>339</v>
      </c>
      <c r="D2969" s="23" t="s">
        <v>7102</v>
      </c>
      <c r="E2969" s="23" t="s">
        <v>1279</v>
      </c>
      <c r="F2969" s="23" t="s">
        <v>7081</v>
      </c>
      <c r="G2969" s="23">
        <v>21</v>
      </c>
      <c r="H2969" s="5" t="str">
        <f t="shared" si="93"/>
        <v>Jack MunnsCheltenham</v>
      </c>
      <c r="I2969" s="23" t="s">
        <v>9973</v>
      </c>
      <c r="J2969" s="23" t="s">
        <v>339</v>
      </c>
    </row>
    <row r="2970" spans="1:10" ht="17.100000000000001">
      <c r="A2970" s="23" t="s">
        <v>12255</v>
      </c>
      <c r="B2970" s="23" t="str">
        <f t="shared" si="92"/>
        <v>Matt Murfin</v>
      </c>
      <c r="C2970" s="23" t="s">
        <v>339</v>
      </c>
      <c r="D2970" s="23" t="s">
        <v>7042</v>
      </c>
      <c r="E2970" s="23" t="s">
        <v>5666</v>
      </c>
      <c r="F2970" s="23" t="s">
        <v>5666</v>
      </c>
      <c r="G2970" s="23">
        <v>18</v>
      </c>
      <c r="H2970" s="5" t="str">
        <f t="shared" si="93"/>
        <v>Matt MurfinNaN</v>
      </c>
      <c r="I2970" s="23" t="s">
        <v>8542</v>
      </c>
      <c r="J2970" s="23" t="s">
        <v>339</v>
      </c>
    </row>
    <row r="2971" spans="1:10" ht="17.100000000000001">
      <c r="A2971" s="23" t="s">
        <v>12256</v>
      </c>
      <c r="B2971" s="23" t="str">
        <f t="shared" si="92"/>
        <v>Shepherd Murombedzi</v>
      </c>
      <c r="C2971" s="23" t="s">
        <v>7861</v>
      </c>
      <c r="D2971" s="23" t="s">
        <v>7481</v>
      </c>
      <c r="E2971" s="23" t="s">
        <v>364</v>
      </c>
      <c r="F2971" s="23" t="s">
        <v>7081</v>
      </c>
      <c r="G2971" s="23">
        <v>20</v>
      </c>
      <c r="H2971" s="5" t="str">
        <f t="shared" si="93"/>
        <v>Shepherd MurombedziTorquay</v>
      </c>
      <c r="I2971" s="23" t="s">
        <v>8870</v>
      </c>
      <c r="J2971" s="23" t="s">
        <v>339</v>
      </c>
    </row>
    <row r="2972" spans="1:10" ht="17.100000000000001">
      <c r="A2972" s="23" t="s">
        <v>12257</v>
      </c>
      <c r="B2972" s="23" t="str">
        <f t="shared" si="92"/>
        <v>Aaron Murphy</v>
      </c>
      <c r="C2972" s="23" t="s">
        <v>339</v>
      </c>
      <c r="D2972" s="23" t="s">
        <v>166</v>
      </c>
      <c r="E2972" s="23" t="s">
        <v>376</v>
      </c>
      <c r="F2972" s="23">
        <v>100000052</v>
      </c>
      <c r="G2972" s="23">
        <v>16</v>
      </c>
      <c r="H2972" s="5" t="str">
        <f t="shared" si="93"/>
        <v>Aaron MurphyBarnsley</v>
      </c>
      <c r="I2972" s="23" t="s">
        <v>7945</v>
      </c>
      <c r="J2972" s="23" t="s">
        <v>339</v>
      </c>
    </row>
    <row r="2973" spans="1:10" ht="17.100000000000001">
      <c r="A2973" s="23" t="s">
        <v>12258</v>
      </c>
      <c r="B2973" s="23" t="str">
        <f t="shared" si="92"/>
        <v>Billy Murphy</v>
      </c>
      <c r="C2973" s="23" t="s">
        <v>339</v>
      </c>
      <c r="D2973" s="23" t="s">
        <v>7042</v>
      </c>
      <c r="E2973" s="23" t="s">
        <v>236</v>
      </c>
      <c r="F2973" s="23">
        <v>100000043</v>
      </c>
      <c r="G2973" s="23">
        <v>20</v>
      </c>
      <c r="H2973" s="5" t="str">
        <f t="shared" si="93"/>
        <v>Billy MurphyBristol City</v>
      </c>
      <c r="I2973" s="23" t="s">
        <v>12259</v>
      </c>
      <c r="J2973" s="23" t="s">
        <v>339</v>
      </c>
    </row>
    <row r="2974" spans="1:10" ht="17.100000000000001">
      <c r="A2974" s="23" t="s">
        <v>12260</v>
      </c>
      <c r="B2974" s="23" t="str">
        <f t="shared" si="92"/>
        <v>Jacob Murphy</v>
      </c>
      <c r="C2974" s="23" t="s">
        <v>339</v>
      </c>
      <c r="D2974" s="23" t="s">
        <v>7124</v>
      </c>
      <c r="E2974" s="23" t="s">
        <v>93</v>
      </c>
      <c r="F2974" s="23" t="s">
        <v>38</v>
      </c>
      <c r="G2974" s="23">
        <v>20</v>
      </c>
      <c r="H2974" s="5" t="str">
        <f t="shared" si="93"/>
        <v>Jacob MurphyCoventry</v>
      </c>
      <c r="I2974" s="23" t="s">
        <v>12261</v>
      </c>
      <c r="J2974" s="23" t="s">
        <v>339</v>
      </c>
    </row>
    <row r="2975" spans="1:10" ht="17.100000000000001">
      <c r="A2975" s="23" t="s">
        <v>12262</v>
      </c>
      <c r="B2975" s="23" t="str">
        <f t="shared" si="92"/>
        <v>Jordan Murphy</v>
      </c>
      <c r="C2975" s="23" t="s">
        <v>339</v>
      </c>
      <c r="D2975" s="23" t="s">
        <v>7048</v>
      </c>
      <c r="E2975" s="23" t="s">
        <v>221</v>
      </c>
      <c r="F2975" s="23" t="s">
        <v>38</v>
      </c>
      <c r="G2975" s="23">
        <v>19</v>
      </c>
      <c r="H2975" s="5" t="str">
        <f t="shared" si="93"/>
        <v>Jordan MurphyWalsall</v>
      </c>
      <c r="I2975" s="23" t="s">
        <v>12263</v>
      </c>
      <c r="J2975" s="23" t="s">
        <v>339</v>
      </c>
    </row>
    <row r="2976" spans="1:10" ht="17.100000000000001">
      <c r="A2976" s="23" t="s">
        <v>12264</v>
      </c>
      <c r="B2976" s="23" t="str">
        <f t="shared" si="92"/>
        <v>Josh Murphy</v>
      </c>
      <c r="C2976" s="23" t="s">
        <v>339</v>
      </c>
      <c r="D2976" s="23" t="s">
        <v>7366</v>
      </c>
      <c r="E2976" s="23" t="s">
        <v>579</v>
      </c>
      <c r="F2976" s="23" t="s">
        <v>91</v>
      </c>
      <c r="G2976" s="23">
        <v>20</v>
      </c>
      <c r="H2976" s="5" t="str">
        <f t="shared" si="93"/>
        <v>Josh MurphyMK Dons</v>
      </c>
      <c r="I2976" s="23" t="s">
        <v>12261</v>
      </c>
      <c r="J2976" s="23" t="s">
        <v>339</v>
      </c>
    </row>
    <row r="2977" spans="1:10" ht="17.100000000000001">
      <c r="A2977" s="23" t="s">
        <v>12265</v>
      </c>
      <c r="B2977" s="23" t="str">
        <f t="shared" si="92"/>
        <v>Luke Murphy</v>
      </c>
      <c r="C2977" s="23" t="s">
        <v>339</v>
      </c>
      <c r="D2977" s="23" t="s">
        <v>212</v>
      </c>
      <c r="E2977" s="23" t="s">
        <v>124</v>
      </c>
      <c r="F2977" s="23" t="s">
        <v>91</v>
      </c>
      <c r="G2977" s="23">
        <v>25</v>
      </c>
      <c r="H2977" s="5" t="str">
        <f t="shared" si="93"/>
        <v>Luke MurphyLeeds</v>
      </c>
      <c r="I2977" s="23" t="s">
        <v>12266</v>
      </c>
      <c r="J2977" s="23" t="s">
        <v>339</v>
      </c>
    </row>
    <row r="2978" spans="1:10" ht="33.950000000000003">
      <c r="A2978" s="23" t="s">
        <v>12267</v>
      </c>
      <c r="B2978" s="23" t="str">
        <f t="shared" si="92"/>
        <v>Peter Murphy</v>
      </c>
      <c r="C2978" s="23" t="s">
        <v>339</v>
      </c>
      <c r="D2978" s="23" t="s">
        <v>12268</v>
      </c>
      <c r="E2978" s="23" t="s">
        <v>27</v>
      </c>
      <c r="F2978" s="23" t="s">
        <v>18</v>
      </c>
      <c r="G2978" s="23">
        <v>25</v>
      </c>
      <c r="H2978" s="5" t="str">
        <f t="shared" si="93"/>
        <v>Peter MurphyMorecambe</v>
      </c>
      <c r="I2978" s="23" t="s">
        <v>12269</v>
      </c>
      <c r="J2978" s="23" t="s">
        <v>339</v>
      </c>
    </row>
    <row r="2979" spans="1:10" ht="17.100000000000001">
      <c r="A2979" s="23" t="s">
        <v>12270</v>
      </c>
      <c r="B2979" s="23" t="str">
        <f t="shared" si="92"/>
        <v>Tom Murphy</v>
      </c>
      <c r="C2979" s="23" t="s">
        <v>339</v>
      </c>
      <c r="D2979" s="23" t="s">
        <v>7054</v>
      </c>
      <c r="E2979" s="23" t="s">
        <v>3718</v>
      </c>
      <c r="F2979" s="23" t="s">
        <v>7081</v>
      </c>
      <c r="G2979" s="23">
        <v>23</v>
      </c>
      <c r="H2979" s="5" t="str">
        <f t="shared" si="93"/>
        <v>Tom MurphyDover</v>
      </c>
      <c r="I2979" s="23" t="s">
        <v>12271</v>
      </c>
      <c r="J2979" s="23" t="s">
        <v>339</v>
      </c>
    </row>
    <row r="2980" spans="1:10" ht="17.100000000000001">
      <c r="A2980" s="23" t="s">
        <v>12272</v>
      </c>
      <c r="B2980" s="23" t="str">
        <f t="shared" si="92"/>
        <v>Adam Murray</v>
      </c>
      <c r="C2980" s="23" t="s">
        <v>339</v>
      </c>
      <c r="D2980" s="23" t="s">
        <v>7102</v>
      </c>
      <c r="E2980" s="23" t="s">
        <v>32</v>
      </c>
      <c r="F2980" s="23">
        <v>100000044</v>
      </c>
      <c r="G2980" s="23">
        <v>33</v>
      </c>
      <c r="H2980" s="5" t="str">
        <f t="shared" si="93"/>
        <v>Adam MurrayMansfield</v>
      </c>
      <c r="I2980" s="23" t="s">
        <v>12273</v>
      </c>
      <c r="J2980" s="23" t="s">
        <v>339</v>
      </c>
    </row>
    <row r="2981" spans="1:10" ht="17.100000000000001">
      <c r="A2981" s="23" t="s">
        <v>12274</v>
      </c>
      <c r="B2981" s="23" t="str">
        <f t="shared" si="92"/>
        <v>Danny Murray</v>
      </c>
      <c r="C2981" s="23" t="s">
        <v>339</v>
      </c>
      <c r="D2981" s="23" t="s">
        <v>7042</v>
      </c>
      <c r="E2981" s="23" t="s">
        <v>3126</v>
      </c>
      <c r="F2981" s="23" t="s">
        <v>8321</v>
      </c>
      <c r="G2981" s="23">
        <v>19</v>
      </c>
      <c r="H2981" s="5" t="str">
        <f t="shared" si="93"/>
        <v>Danny MurrayMossley</v>
      </c>
      <c r="I2981" s="23" t="s">
        <v>10618</v>
      </c>
      <c r="J2981" s="23" t="s">
        <v>339</v>
      </c>
    </row>
    <row r="2982" spans="1:10" ht="17.100000000000001">
      <c r="A2982" s="23" t="s">
        <v>12275</v>
      </c>
      <c r="B2982" s="23" t="str">
        <f t="shared" si="92"/>
        <v>George Murray</v>
      </c>
      <c r="C2982" s="23" t="s">
        <v>339</v>
      </c>
      <c r="D2982" s="23" t="s">
        <v>7048</v>
      </c>
      <c r="E2982" s="23" t="s">
        <v>162</v>
      </c>
      <c r="F2982" s="23">
        <v>100000053</v>
      </c>
      <c r="G2982" s="23">
        <v>16</v>
      </c>
      <c r="H2982" s="5" t="str">
        <f t="shared" si="93"/>
        <v>George MurrayLuton</v>
      </c>
      <c r="I2982" s="23" t="s">
        <v>7539</v>
      </c>
      <c r="J2982" s="23" t="s">
        <v>339</v>
      </c>
    </row>
    <row r="2983" spans="1:10" ht="17.100000000000001">
      <c r="A2983" s="23" t="s">
        <v>12276</v>
      </c>
      <c r="B2983" s="23" t="str">
        <f t="shared" si="92"/>
        <v>Glenn Murray</v>
      </c>
      <c r="C2983" s="23" t="s">
        <v>339</v>
      </c>
      <c r="D2983" s="23" t="s">
        <v>7048</v>
      </c>
      <c r="E2983" s="23" t="s">
        <v>836</v>
      </c>
      <c r="F2983" s="23" t="s">
        <v>7125</v>
      </c>
      <c r="G2983" s="23">
        <v>31</v>
      </c>
      <c r="H2983" s="5" t="str">
        <f t="shared" si="93"/>
        <v>Glenn MurrayBournemouth</v>
      </c>
      <c r="I2983" s="23" t="s">
        <v>12277</v>
      </c>
      <c r="J2983" s="23" t="s">
        <v>339</v>
      </c>
    </row>
    <row r="2984" spans="1:10" ht="17.100000000000001">
      <c r="A2984" s="23" t="s">
        <v>12278</v>
      </c>
      <c r="B2984" s="23" t="str">
        <f t="shared" si="92"/>
        <v>Josh Murray</v>
      </c>
      <c r="C2984" s="23" t="s">
        <v>339</v>
      </c>
      <c r="D2984" s="23" t="s">
        <v>7462</v>
      </c>
      <c r="E2984" s="23" t="s">
        <v>490</v>
      </c>
      <c r="F2984" s="23">
        <v>100000051</v>
      </c>
      <c r="G2984" s="23">
        <v>17</v>
      </c>
      <c r="H2984" s="5" t="str">
        <f t="shared" si="93"/>
        <v>Josh MurrayMan City</v>
      </c>
      <c r="I2984" s="23" t="s">
        <v>12279</v>
      </c>
      <c r="J2984" s="23" t="s">
        <v>339</v>
      </c>
    </row>
    <row r="2985" spans="1:10" ht="17.100000000000001">
      <c r="A2985" s="23" t="s">
        <v>12280</v>
      </c>
      <c r="B2985" s="23" t="str">
        <f t="shared" si="92"/>
        <v>Rio Murray</v>
      </c>
      <c r="C2985" s="23" t="s">
        <v>339</v>
      </c>
      <c r="D2985" s="23" t="s">
        <v>7048</v>
      </c>
      <c r="E2985" s="23" t="s">
        <v>234</v>
      </c>
      <c r="F2985" s="23">
        <v>100000047</v>
      </c>
      <c r="G2985" s="23">
        <v>17</v>
      </c>
      <c r="H2985" s="5" t="str">
        <f t="shared" si="93"/>
        <v>Rio MurrayOldham</v>
      </c>
      <c r="I2985" s="23" t="s">
        <v>8381</v>
      </c>
      <c r="J2985" s="23" t="s">
        <v>339</v>
      </c>
    </row>
    <row r="2986" spans="1:10" ht="17.100000000000001">
      <c r="A2986" s="23" t="s">
        <v>12281</v>
      </c>
      <c r="B2986" s="23" t="str">
        <f t="shared" si="92"/>
        <v>Joe Muscatt</v>
      </c>
      <c r="C2986" s="23" t="s">
        <v>339</v>
      </c>
      <c r="D2986" s="23" t="s">
        <v>7059</v>
      </c>
      <c r="E2986" s="23" t="s">
        <v>175</v>
      </c>
      <c r="F2986" s="23">
        <v>100000051</v>
      </c>
      <c r="G2986" s="23">
        <v>17</v>
      </c>
      <c r="H2986" s="5" t="str">
        <f t="shared" si="93"/>
        <v>Joe MuscattTottenham</v>
      </c>
      <c r="I2986" s="23" t="s">
        <v>9706</v>
      </c>
      <c r="J2986" s="23" t="s">
        <v>339</v>
      </c>
    </row>
    <row r="2987" spans="1:10" ht="17.100000000000001">
      <c r="A2987" s="23" t="s">
        <v>12282</v>
      </c>
      <c r="B2987" s="23" t="str">
        <f t="shared" si="92"/>
        <v>Alex Mushata</v>
      </c>
      <c r="C2987" s="23" t="s">
        <v>339</v>
      </c>
      <c r="D2987" s="23" t="s">
        <v>7609</v>
      </c>
      <c r="E2987" s="23" t="s">
        <v>149</v>
      </c>
      <c r="F2987" s="23" t="s">
        <v>7090</v>
      </c>
      <c r="G2987" s="23">
        <v>17</v>
      </c>
      <c r="H2987" s="5" t="str">
        <f t="shared" si="93"/>
        <v>Alex MushataNorthampton</v>
      </c>
      <c r="I2987" s="23" t="s">
        <v>8131</v>
      </c>
      <c r="J2987" s="23" t="s">
        <v>339</v>
      </c>
    </row>
    <row r="2988" spans="1:10" ht="17.100000000000001">
      <c r="A2988" s="23" t="s">
        <v>12283</v>
      </c>
      <c r="B2988" s="23" t="str">
        <f t="shared" si="92"/>
        <v>Admiral Muskwe</v>
      </c>
      <c r="C2988" s="23" t="s">
        <v>11167</v>
      </c>
      <c r="D2988" s="23" t="s">
        <v>7048</v>
      </c>
      <c r="E2988" s="23" t="s">
        <v>357</v>
      </c>
      <c r="F2988" s="23">
        <v>100000042</v>
      </c>
      <c r="G2988" s="23">
        <v>16</v>
      </c>
      <c r="H2988" s="5" t="str">
        <f t="shared" si="93"/>
        <v>Admiral MuskweLeicester</v>
      </c>
      <c r="I2988" s="23" t="s">
        <v>12284</v>
      </c>
      <c r="J2988" s="23" t="s">
        <v>339</v>
      </c>
    </row>
    <row r="2989" spans="1:10" ht="17.100000000000001">
      <c r="A2989" s="23" t="s">
        <v>12285</v>
      </c>
      <c r="B2989" s="23" t="str">
        <f t="shared" si="92"/>
        <v>Frankie Musonda</v>
      </c>
      <c r="C2989" s="23" t="s">
        <v>339</v>
      </c>
      <c r="D2989" s="23" t="s">
        <v>7051</v>
      </c>
      <c r="E2989" s="23" t="s">
        <v>162</v>
      </c>
      <c r="F2989" s="23">
        <v>100000053</v>
      </c>
      <c r="G2989" s="23">
        <v>17</v>
      </c>
      <c r="H2989" s="5" t="str">
        <f t="shared" si="93"/>
        <v>Frankie MusondaLuton</v>
      </c>
      <c r="I2989" s="23" t="s">
        <v>7144</v>
      </c>
      <c r="J2989" s="23" t="s">
        <v>339</v>
      </c>
    </row>
    <row r="2990" spans="1:10" ht="17.100000000000001">
      <c r="A2990" s="23" t="s">
        <v>12286</v>
      </c>
      <c r="B2990" s="23" t="str">
        <f t="shared" si="92"/>
        <v>Ben Musselwhite</v>
      </c>
      <c r="C2990" s="23" t="s">
        <v>339</v>
      </c>
      <c r="D2990" s="23" t="s">
        <v>212</v>
      </c>
      <c r="E2990" s="23" t="s">
        <v>43</v>
      </c>
      <c r="F2990" s="23">
        <v>100000053</v>
      </c>
      <c r="G2990" s="23">
        <v>16</v>
      </c>
      <c r="H2990" s="5" t="str">
        <f t="shared" si="93"/>
        <v>Ben MusselwhiteSouthend</v>
      </c>
      <c r="I2990" s="23" t="s">
        <v>12016</v>
      </c>
      <c r="J2990" s="23" t="s">
        <v>339</v>
      </c>
    </row>
    <row r="2991" spans="1:10" ht="17.100000000000001">
      <c r="A2991" s="23" t="s">
        <v>12287</v>
      </c>
      <c r="B2991" s="23" t="str">
        <f t="shared" si="92"/>
        <v>Jordan Mustoe</v>
      </c>
      <c r="C2991" s="23" t="s">
        <v>339</v>
      </c>
      <c r="D2991" s="23" t="s">
        <v>7160</v>
      </c>
      <c r="E2991" s="23" t="s">
        <v>4396</v>
      </c>
      <c r="F2991" s="23" t="s">
        <v>7090</v>
      </c>
      <c r="G2991" s="23">
        <v>24</v>
      </c>
      <c r="H2991" s="5" t="str">
        <f t="shared" si="93"/>
        <v>Jordan MustoeWesterlo</v>
      </c>
      <c r="I2991" s="23" t="s">
        <v>12288</v>
      </c>
      <c r="J2991" s="23" t="s">
        <v>7334</v>
      </c>
    </row>
    <row r="2992" spans="1:10" ht="17.100000000000001">
      <c r="A2992" s="23" t="s">
        <v>12289</v>
      </c>
      <c r="B2992" s="23" t="str">
        <f t="shared" si="92"/>
        <v>Jordon Mutch</v>
      </c>
      <c r="C2992" s="23" t="s">
        <v>339</v>
      </c>
      <c r="D2992" s="23" t="s">
        <v>7042</v>
      </c>
      <c r="E2992" s="23" t="s">
        <v>282</v>
      </c>
      <c r="F2992" s="23" t="s">
        <v>7125</v>
      </c>
      <c r="G2992" s="23">
        <v>23</v>
      </c>
      <c r="H2992" s="5" t="str">
        <f t="shared" si="93"/>
        <v>Jordon MutchCrystal Palace</v>
      </c>
      <c r="I2992" s="23" t="s">
        <v>12290</v>
      </c>
      <c r="J2992" s="23" t="s">
        <v>339</v>
      </c>
    </row>
    <row r="2993" spans="1:10" ht="17.100000000000001">
      <c r="A2993" s="23" t="s">
        <v>12291</v>
      </c>
      <c r="B2993" s="23" t="str">
        <f t="shared" si="92"/>
        <v>Spencer Myers</v>
      </c>
      <c r="C2993" s="23" t="s">
        <v>339</v>
      </c>
      <c r="D2993" s="23" t="s">
        <v>7059</v>
      </c>
      <c r="E2993" s="23" t="s">
        <v>329</v>
      </c>
      <c r="F2993" s="23">
        <v>100000051</v>
      </c>
      <c r="G2993" s="23">
        <v>17</v>
      </c>
      <c r="H2993" s="5" t="str">
        <f t="shared" si="93"/>
        <v>Spencer MyersEverton</v>
      </c>
      <c r="I2993" s="23" t="s">
        <v>8054</v>
      </c>
      <c r="J2993" s="23" t="s">
        <v>339</v>
      </c>
    </row>
    <row r="2994" spans="1:10" ht="17.100000000000001">
      <c r="A2994" s="23" t="s">
        <v>12292</v>
      </c>
      <c r="B2994" s="23" t="str">
        <f t="shared" si="92"/>
        <v>Jennison Myrie-Williams</v>
      </c>
      <c r="C2994" s="23" t="s">
        <v>339</v>
      </c>
      <c r="D2994" s="23" t="s">
        <v>7039</v>
      </c>
      <c r="E2994" s="23" t="s">
        <v>4876</v>
      </c>
      <c r="F2994" s="23" t="s">
        <v>7125</v>
      </c>
      <c r="G2994" s="23">
        <v>27</v>
      </c>
      <c r="H2994" s="5" t="str">
        <f t="shared" si="93"/>
        <v>Jennison Myrie-WilliamsSligo Rovers</v>
      </c>
      <c r="I2994" s="23" t="s">
        <v>8062</v>
      </c>
      <c r="J2994" s="23" t="s">
        <v>4877</v>
      </c>
    </row>
    <row r="2995" spans="1:10" ht="17.100000000000001">
      <c r="A2995" s="23" t="s">
        <v>12293</v>
      </c>
      <c r="B2995" s="23" t="str">
        <f t="shared" si="92"/>
        <v>Bondz N'Gala</v>
      </c>
      <c r="C2995" s="23" t="s">
        <v>7113</v>
      </c>
      <c r="D2995" s="23" t="s">
        <v>7462</v>
      </c>
      <c r="E2995" s="23" t="s">
        <v>48</v>
      </c>
      <c r="F2995" s="23" t="s">
        <v>18</v>
      </c>
      <c r="G2995" s="23">
        <v>25</v>
      </c>
      <c r="H2995" s="5" t="str">
        <f t="shared" si="93"/>
        <v>Bondz N'GalaBarnet</v>
      </c>
      <c r="I2995" s="23" t="s">
        <v>12294</v>
      </c>
      <c r="J2995" s="23" t="s">
        <v>339</v>
      </c>
    </row>
    <row r="2996" spans="1:10" ht="17.100000000000001">
      <c r="A2996" s="23" t="s">
        <v>12295</v>
      </c>
      <c r="B2996" s="23" t="str">
        <f t="shared" si="92"/>
        <v>Christian N'Guessan</v>
      </c>
      <c r="C2996" s="23" t="s">
        <v>339</v>
      </c>
      <c r="D2996" s="23" t="s">
        <v>7042</v>
      </c>
      <c r="E2996" s="23" t="s">
        <v>246</v>
      </c>
      <c r="F2996" s="23">
        <v>100000056</v>
      </c>
      <c r="G2996" s="23">
        <v>16</v>
      </c>
      <c r="H2996" s="5" t="str">
        <f t="shared" si="93"/>
        <v>Christian N'GuessanBlackpool</v>
      </c>
      <c r="I2996" s="23" t="s">
        <v>12296</v>
      </c>
      <c r="J2996" s="23" t="s">
        <v>339</v>
      </c>
    </row>
    <row r="2997" spans="1:10" ht="17.100000000000001">
      <c r="A2997" s="23" t="s">
        <v>12297</v>
      </c>
      <c r="B2997" s="23" t="str">
        <f t="shared" si="92"/>
        <v>Joseph N'Guessan</v>
      </c>
      <c r="C2997" s="23" t="s">
        <v>339</v>
      </c>
      <c r="D2997" s="23" t="s">
        <v>7398</v>
      </c>
      <c r="E2997" s="23" t="s">
        <v>98</v>
      </c>
      <c r="F2997" s="23">
        <v>100000043</v>
      </c>
      <c r="G2997" s="23">
        <v>19</v>
      </c>
      <c r="H2997" s="5" t="str">
        <f t="shared" si="93"/>
        <v>Joseph N'GuessanQ.P.R.</v>
      </c>
      <c r="I2997" s="23" t="s">
        <v>9149</v>
      </c>
      <c r="J2997" s="23" t="s">
        <v>339</v>
      </c>
    </row>
    <row r="2998" spans="1:10" ht="17.100000000000001">
      <c r="A2998" s="23" t="s">
        <v>12298</v>
      </c>
      <c r="B2998" s="23" t="str">
        <f t="shared" si="92"/>
        <v>Dan N'Lundulu</v>
      </c>
      <c r="C2998" s="23" t="s">
        <v>11442</v>
      </c>
      <c r="D2998" s="23" t="s">
        <v>7124</v>
      </c>
      <c r="E2998" s="23" t="s">
        <v>141</v>
      </c>
      <c r="F2998" s="23">
        <v>100000051</v>
      </c>
      <c r="G2998" s="23">
        <v>16</v>
      </c>
      <c r="H2998" s="5" t="str">
        <f t="shared" si="93"/>
        <v>Dan N'LunduluSouthampton</v>
      </c>
      <c r="I2998" s="23" t="s">
        <v>11269</v>
      </c>
      <c r="J2998" s="23" t="s">
        <v>339</v>
      </c>
    </row>
    <row r="2999" spans="1:10" ht="17.100000000000001">
      <c r="A2999" s="23" t="s">
        <v>12299</v>
      </c>
      <c r="B2999" s="23" t="str">
        <f t="shared" si="92"/>
        <v>Foday Nabay</v>
      </c>
      <c r="C2999" s="23" t="s">
        <v>7728</v>
      </c>
      <c r="D2999" s="23" t="s">
        <v>7253</v>
      </c>
      <c r="E2999" s="23" t="s">
        <v>395</v>
      </c>
      <c r="F2999" s="23">
        <v>100000042</v>
      </c>
      <c r="G2999" s="23">
        <v>16</v>
      </c>
      <c r="H2999" s="5" t="str">
        <f t="shared" si="93"/>
        <v>Foday NabayFulham</v>
      </c>
      <c r="I2999" s="23" t="s">
        <v>12300</v>
      </c>
      <c r="J2999" s="23" t="s">
        <v>339</v>
      </c>
    </row>
    <row r="3000" spans="1:10" ht="17.100000000000001">
      <c r="A3000" s="23" t="s">
        <v>12301</v>
      </c>
      <c r="B3000" s="23" t="str">
        <f t="shared" si="92"/>
        <v>Adil Nabi</v>
      </c>
      <c r="C3000" s="23" t="s">
        <v>7468</v>
      </c>
      <c r="D3000" s="23" t="s">
        <v>7048</v>
      </c>
      <c r="E3000" s="23" t="s">
        <v>3693</v>
      </c>
      <c r="F3000" s="23" t="s">
        <v>7090</v>
      </c>
      <c r="G3000" s="23">
        <v>21</v>
      </c>
      <c r="H3000" s="5" t="str">
        <f t="shared" si="93"/>
        <v>Adil NabiDelhi</v>
      </c>
      <c r="I3000" s="23" t="s">
        <v>12302</v>
      </c>
      <c r="J3000" s="23" t="s">
        <v>3694</v>
      </c>
    </row>
    <row r="3001" spans="1:10" ht="17.100000000000001">
      <c r="A3001" s="23" t="s">
        <v>12303</v>
      </c>
      <c r="B3001" s="23" t="str">
        <f t="shared" si="92"/>
        <v>Rahis Nabi</v>
      </c>
      <c r="C3001" s="23" t="s">
        <v>7468</v>
      </c>
      <c r="D3001" s="23" t="s">
        <v>7042</v>
      </c>
      <c r="E3001" s="23" t="s">
        <v>225</v>
      </c>
      <c r="F3001" s="23">
        <v>100000051</v>
      </c>
      <c r="G3001" s="23">
        <v>17</v>
      </c>
      <c r="H3001" s="5" t="str">
        <f t="shared" si="93"/>
        <v>Rahis NabiWest Brom</v>
      </c>
      <c r="I3001" s="23" t="s">
        <v>12304</v>
      </c>
      <c r="J3001" s="23" t="s">
        <v>339</v>
      </c>
    </row>
    <row r="3002" spans="1:10" ht="17.100000000000001">
      <c r="A3002" s="23" t="s">
        <v>12305</v>
      </c>
      <c r="B3002" s="23" t="str">
        <f t="shared" si="92"/>
        <v>Samir Nabi</v>
      </c>
      <c r="C3002" s="23" t="s">
        <v>7468</v>
      </c>
      <c r="D3002" s="23" t="s">
        <v>7102</v>
      </c>
      <c r="E3002" s="23" t="s">
        <v>225</v>
      </c>
      <c r="F3002" s="23">
        <v>100000042</v>
      </c>
      <c r="G3002" s="23">
        <v>17</v>
      </c>
      <c r="H3002" s="5" t="str">
        <f t="shared" si="93"/>
        <v>Samir NabiWest Brom</v>
      </c>
      <c r="I3002" s="23" t="s">
        <v>12306</v>
      </c>
      <c r="J3002" s="23" t="s">
        <v>339</v>
      </c>
    </row>
    <row r="3003" spans="1:10" ht="17.100000000000001">
      <c r="A3003" s="23" t="s">
        <v>12307</v>
      </c>
      <c r="B3003" s="23" t="str">
        <f t="shared" si="92"/>
        <v>Suleman Naeem</v>
      </c>
      <c r="C3003" s="23" t="s">
        <v>7468</v>
      </c>
      <c r="D3003" s="23" t="s">
        <v>7059</v>
      </c>
      <c r="E3003" s="23" t="s">
        <v>57</v>
      </c>
      <c r="F3003" s="23">
        <v>100000051</v>
      </c>
      <c r="G3003" s="23">
        <v>16</v>
      </c>
      <c r="H3003" s="5" t="str">
        <f t="shared" si="93"/>
        <v>Suleman NaeemLiverpool</v>
      </c>
      <c r="I3003" s="23" t="s">
        <v>12308</v>
      </c>
      <c r="J3003" s="23" t="s">
        <v>339</v>
      </c>
    </row>
    <row r="3004" spans="1:10" ht="17.100000000000001">
      <c r="A3004" s="23" t="s">
        <v>12309</v>
      </c>
      <c r="B3004" s="23" t="str">
        <f t="shared" si="92"/>
        <v>Luke Nalder</v>
      </c>
      <c r="C3004" s="23" t="s">
        <v>339</v>
      </c>
      <c r="D3004" s="23" t="s">
        <v>166</v>
      </c>
      <c r="E3004" s="23" t="s">
        <v>5666</v>
      </c>
      <c r="F3004" s="23" t="s">
        <v>5666</v>
      </c>
      <c r="G3004" s="23">
        <v>19</v>
      </c>
      <c r="H3004" s="5" t="str">
        <f t="shared" si="93"/>
        <v>Luke NalderNaN</v>
      </c>
      <c r="I3004" s="23" t="s">
        <v>8271</v>
      </c>
      <c r="J3004" s="23" t="s">
        <v>339</v>
      </c>
    </row>
    <row r="3005" spans="1:10" ht="17.100000000000001">
      <c r="A3005" s="23" t="s">
        <v>12310</v>
      </c>
      <c r="B3005" s="23" t="str">
        <f t="shared" si="92"/>
        <v>Malachi Napa</v>
      </c>
      <c r="C3005" s="23" t="s">
        <v>339</v>
      </c>
      <c r="D3005" s="23" t="s">
        <v>7272</v>
      </c>
      <c r="E3005" s="23" t="s">
        <v>190</v>
      </c>
      <c r="F3005" s="23">
        <v>100000054</v>
      </c>
      <c r="G3005" s="23">
        <v>16</v>
      </c>
      <c r="H3005" s="5" t="str">
        <f t="shared" si="93"/>
        <v>Malachi NapaOxford</v>
      </c>
      <c r="I3005" s="23" t="s">
        <v>12311</v>
      </c>
      <c r="J3005" s="23" t="s">
        <v>339</v>
      </c>
    </row>
    <row r="3006" spans="1:10" ht="17.100000000000001">
      <c r="A3006" s="23" t="s">
        <v>12312</v>
      </c>
      <c r="B3006" s="23" t="str">
        <f t="shared" si="92"/>
        <v>Richard Nartey</v>
      </c>
      <c r="C3006" s="23" t="s">
        <v>7033</v>
      </c>
      <c r="D3006" s="23" t="s">
        <v>7146</v>
      </c>
      <c r="E3006" s="23" t="s">
        <v>169</v>
      </c>
      <c r="F3006" s="23">
        <v>100000051</v>
      </c>
      <c r="G3006" s="23">
        <v>16</v>
      </c>
      <c r="H3006" s="5" t="str">
        <f t="shared" si="93"/>
        <v>Richard NarteyChelsea</v>
      </c>
      <c r="I3006" s="23" t="s">
        <v>9252</v>
      </c>
      <c r="J3006" s="23" t="s">
        <v>339</v>
      </c>
    </row>
    <row r="3007" spans="1:10" ht="17.100000000000001">
      <c r="A3007" s="23" t="s">
        <v>12313</v>
      </c>
      <c r="B3007" s="23" t="str">
        <f t="shared" si="92"/>
        <v>Josh Nash</v>
      </c>
      <c r="C3007" s="23" t="s">
        <v>339</v>
      </c>
      <c r="D3007" s="23" t="s">
        <v>7051</v>
      </c>
      <c r="E3007" s="23" t="s">
        <v>5666</v>
      </c>
      <c r="F3007" s="23" t="s">
        <v>5666</v>
      </c>
      <c r="G3007" s="23">
        <v>19</v>
      </c>
      <c r="H3007" s="5" t="str">
        <f t="shared" si="93"/>
        <v>Josh NashNaN</v>
      </c>
      <c r="I3007" s="23" t="s">
        <v>12314</v>
      </c>
      <c r="J3007" s="23" t="s">
        <v>339</v>
      </c>
    </row>
    <row r="3008" spans="1:10" ht="17.100000000000001">
      <c r="A3008" s="23" t="s">
        <v>12315</v>
      </c>
      <c r="B3008" s="23" t="str">
        <f t="shared" si="92"/>
        <v>Amos Nasha</v>
      </c>
      <c r="C3008" s="23" t="s">
        <v>339</v>
      </c>
      <c r="D3008" s="23" t="s">
        <v>212</v>
      </c>
      <c r="E3008" s="23" t="s">
        <v>127</v>
      </c>
      <c r="F3008" s="23">
        <v>100000042</v>
      </c>
      <c r="G3008" s="23">
        <v>19</v>
      </c>
      <c r="H3008" s="5" t="str">
        <f t="shared" si="93"/>
        <v>Amos NashaWest Ham</v>
      </c>
      <c r="I3008" s="23" t="s">
        <v>10724</v>
      </c>
      <c r="J3008" s="23" t="s">
        <v>339</v>
      </c>
    </row>
    <row r="3009" spans="1:10" ht="17.100000000000001">
      <c r="A3009" s="23" t="s">
        <v>12316</v>
      </c>
      <c r="B3009" s="23" t="str">
        <f t="shared" si="92"/>
        <v>Kyle Naughton</v>
      </c>
      <c r="C3009" s="23" t="s">
        <v>7563</v>
      </c>
      <c r="D3009" s="23" t="s">
        <v>7813</v>
      </c>
      <c r="E3009" s="23" t="s">
        <v>1009</v>
      </c>
      <c r="F3009" s="23" t="s">
        <v>7125</v>
      </c>
      <c r="G3009" s="23">
        <v>26</v>
      </c>
      <c r="H3009" s="5" t="str">
        <f t="shared" si="93"/>
        <v>Kyle NaughtonSwansea</v>
      </c>
      <c r="I3009" s="23" t="s">
        <v>12317</v>
      </c>
      <c r="J3009" s="23" t="s">
        <v>339</v>
      </c>
    </row>
    <row r="3010" spans="1:10" ht="17.100000000000001">
      <c r="A3010" s="23" t="s">
        <v>12318</v>
      </c>
      <c r="B3010" s="23" t="str">
        <f t="shared" ref="B3010:B3073" si="94">MID(A3010 &amp; " " &amp; A3010, FIND(", ", A3010) + 2, LEN(A3010) - FIND(", ", A3010) - 1) &amp; " " &amp; LEFT(A3010, FIND(", ", A3010) - 1)</f>
        <v>Lee Naylor</v>
      </c>
      <c r="C3010" s="23" t="s">
        <v>339</v>
      </c>
      <c r="D3010" s="23" t="s">
        <v>7160</v>
      </c>
      <c r="E3010" s="23" t="s">
        <v>5666</v>
      </c>
      <c r="F3010" s="23" t="s">
        <v>5666</v>
      </c>
      <c r="G3010" s="23">
        <v>35</v>
      </c>
      <c r="H3010" s="5" t="str">
        <f t="shared" ref="H3010:H3073" si="95">B3010 &amp; E3010</f>
        <v>Lee NaylorNaN</v>
      </c>
      <c r="I3010" s="23" t="s">
        <v>12319</v>
      </c>
      <c r="J3010" s="23" t="s">
        <v>339</v>
      </c>
    </row>
    <row r="3011" spans="1:10" ht="17.100000000000001">
      <c r="A3011" s="23" t="s">
        <v>12320</v>
      </c>
      <c r="B3011" s="23" t="str">
        <f t="shared" si="94"/>
        <v>Tom Naylor</v>
      </c>
      <c r="C3011" s="23" t="s">
        <v>339</v>
      </c>
      <c r="D3011" s="23" t="s">
        <v>7429</v>
      </c>
      <c r="E3011" s="23" t="s">
        <v>412</v>
      </c>
      <c r="F3011" s="23" t="s">
        <v>38</v>
      </c>
      <c r="G3011" s="23">
        <v>24</v>
      </c>
      <c r="H3011" s="5" t="str">
        <f t="shared" si="95"/>
        <v>Tom NaylorBurton</v>
      </c>
      <c r="I3011" s="23" t="s">
        <v>12321</v>
      </c>
      <c r="J3011" s="23" t="s">
        <v>339</v>
      </c>
    </row>
    <row r="3012" spans="1:10" ht="17.100000000000001">
      <c r="A3012" s="23" t="s">
        <v>12322</v>
      </c>
      <c r="B3012" s="23" t="str">
        <f t="shared" si="94"/>
        <v>Mikael Ndjoli</v>
      </c>
      <c r="C3012" s="23" t="s">
        <v>339</v>
      </c>
      <c r="D3012" s="23" t="s">
        <v>7445</v>
      </c>
      <c r="E3012" s="23" t="s">
        <v>449</v>
      </c>
      <c r="F3012" s="23">
        <v>100000043</v>
      </c>
      <c r="G3012" s="23">
        <v>16</v>
      </c>
      <c r="H3012" s="5" t="str">
        <f t="shared" si="95"/>
        <v>Mikael NdjoliMillwall</v>
      </c>
      <c r="I3012" s="23" t="s">
        <v>7233</v>
      </c>
      <c r="J3012" s="23" t="s">
        <v>339</v>
      </c>
    </row>
    <row r="3013" spans="1:10" ht="17.100000000000001">
      <c r="A3013" s="23" t="s">
        <v>12323</v>
      </c>
      <c r="B3013" s="23" t="str">
        <f t="shared" si="94"/>
        <v>Layton Ndukwu</v>
      </c>
      <c r="C3013" s="23" t="s">
        <v>7084</v>
      </c>
      <c r="D3013" s="23" t="s">
        <v>7398</v>
      </c>
      <c r="E3013" s="23" t="s">
        <v>357</v>
      </c>
      <c r="F3013" s="23">
        <v>100000051</v>
      </c>
      <c r="G3013" s="23">
        <v>17</v>
      </c>
      <c r="H3013" s="5" t="str">
        <f t="shared" si="95"/>
        <v>Layton NdukwuLeicester</v>
      </c>
      <c r="I3013" s="23" t="s">
        <v>9106</v>
      </c>
      <c r="J3013" s="23" t="s">
        <v>339</v>
      </c>
    </row>
    <row r="3014" spans="1:10" ht="17.100000000000001">
      <c r="A3014" s="23" t="s">
        <v>12324</v>
      </c>
      <c r="B3014" s="23" t="str">
        <f t="shared" si="94"/>
        <v>Chris Neal</v>
      </c>
      <c r="C3014" s="23" t="s">
        <v>339</v>
      </c>
      <c r="D3014" s="23" t="s">
        <v>166</v>
      </c>
      <c r="E3014" s="23" t="s">
        <v>200</v>
      </c>
      <c r="F3014" s="23" t="s">
        <v>38</v>
      </c>
      <c r="G3014" s="23">
        <v>29</v>
      </c>
      <c r="H3014" s="5" t="str">
        <f t="shared" si="95"/>
        <v>Chris NealPort Vale</v>
      </c>
      <c r="I3014" s="23" t="s">
        <v>12325</v>
      </c>
      <c r="J3014" s="23" t="s">
        <v>339</v>
      </c>
    </row>
    <row r="3015" spans="1:10" ht="17.100000000000001">
      <c r="A3015" s="23" t="s">
        <v>12326</v>
      </c>
      <c r="B3015" s="23" t="str">
        <f t="shared" si="94"/>
        <v>Lewis Neal</v>
      </c>
      <c r="C3015" s="23" t="s">
        <v>7448</v>
      </c>
      <c r="D3015" s="23" t="s">
        <v>7366</v>
      </c>
      <c r="E3015" s="23" t="s">
        <v>4785</v>
      </c>
      <c r="F3015" s="23" t="s">
        <v>8009</v>
      </c>
      <c r="G3015" s="23">
        <v>33</v>
      </c>
      <c r="H3015" s="5" t="str">
        <f t="shared" si="95"/>
        <v>Lewis NealOrlando City</v>
      </c>
      <c r="I3015" s="23" t="s">
        <v>12327</v>
      </c>
      <c r="J3015" s="23" t="s">
        <v>3438</v>
      </c>
    </row>
    <row r="3016" spans="1:10" ht="17.100000000000001">
      <c r="A3016" s="23" t="s">
        <v>12328</v>
      </c>
      <c r="B3016" s="23" t="str">
        <f t="shared" si="94"/>
        <v>Matthew Neal</v>
      </c>
      <c r="C3016" s="23" t="s">
        <v>339</v>
      </c>
      <c r="D3016" s="23" t="s">
        <v>7059</v>
      </c>
      <c r="E3016" s="23" t="s">
        <v>152</v>
      </c>
      <c r="F3016" s="23">
        <v>100000043</v>
      </c>
      <c r="G3016" s="23">
        <v>17</v>
      </c>
      <c r="H3016" s="5" t="str">
        <f t="shared" si="95"/>
        <v>Matthew NealCrewe</v>
      </c>
      <c r="I3016" s="23" t="s">
        <v>10350</v>
      </c>
      <c r="J3016" s="23" t="s">
        <v>339</v>
      </c>
    </row>
    <row r="3017" spans="1:10" ht="17.100000000000001">
      <c r="A3017" s="23" t="s">
        <v>12329</v>
      </c>
      <c r="B3017" s="23" t="str">
        <f t="shared" si="94"/>
        <v>Matthew Neale</v>
      </c>
      <c r="C3017" s="23" t="s">
        <v>339</v>
      </c>
      <c r="D3017" s="23" t="s">
        <v>7366</v>
      </c>
      <c r="E3017" s="23" t="s">
        <v>836</v>
      </c>
      <c r="F3017" s="23">
        <v>100000057</v>
      </c>
      <c r="G3017" s="23">
        <v>17</v>
      </c>
      <c r="H3017" s="5" t="str">
        <f t="shared" si="95"/>
        <v>Matthew NealeBournemouth</v>
      </c>
      <c r="I3017" s="23" t="s">
        <v>10802</v>
      </c>
      <c r="J3017" s="23" t="s">
        <v>339</v>
      </c>
    </row>
    <row r="3018" spans="1:10" ht="17.100000000000001">
      <c r="A3018" s="23" t="s">
        <v>12330</v>
      </c>
      <c r="B3018" s="23" t="str">
        <f t="shared" si="94"/>
        <v>Josh Nearney</v>
      </c>
      <c r="C3018" s="23" t="s">
        <v>339</v>
      </c>
      <c r="D3018" s="23" t="s">
        <v>7051</v>
      </c>
      <c r="E3018" s="23" t="s">
        <v>187</v>
      </c>
      <c r="F3018" s="23">
        <v>100000046</v>
      </c>
      <c r="G3018" s="23">
        <v>19</v>
      </c>
      <c r="H3018" s="5" t="str">
        <f t="shared" si="95"/>
        <v>Josh NearneyHartlepool</v>
      </c>
      <c r="I3018" s="23" t="s">
        <v>12331</v>
      </c>
      <c r="J3018" s="23" t="s">
        <v>339</v>
      </c>
    </row>
    <row r="3019" spans="1:10" ht="17.100000000000001">
      <c r="A3019" s="23" t="s">
        <v>12332</v>
      </c>
      <c r="B3019" s="23" t="str">
        <f t="shared" si="94"/>
        <v>James Needle</v>
      </c>
      <c r="C3019" s="23" t="s">
        <v>339</v>
      </c>
      <c r="D3019" s="23" t="s">
        <v>166</v>
      </c>
      <c r="E3019" s="23" t="s">
        <v>17</v>
      </c>
      <c r="F3019" s="23">
        <v>100000057</v>
      </c>
      <c r="G3019" s="23">
        <v>16</v>
      </c>
      <c r="H3019" s="5" t="str">
        <f t="shared" si="95"/>
        <v>James NeedleYeovil</v>
      </c>
      <c r="I3019" s="23" t="s">
        <v>10661</v>
      </c>
      <c r="J3019" s="23" t="s">
        <v>339</v>
      </c>
    </row>
    <row r="3020" spans="1:10" ht="17.100000000000001">
      <c r="A3020" s="23" t="s">
        <v>12333</v>
      </c>
      <c r="B3020" s="23" t="str">
        <f t="shared" si="94"/>
        <v>Isaac Néhémie</v>
      </c>
      <c r="C3020" s="23" t="s">
        <v>7113</v>
      </c>
      <c r="D3020" s="23" t="s">
        <v>7059</v>
      </c>
      <c r="E3020" s="23" t="s">
        <v>5666</v>
      </c>
      <c r="F3020" s="23" t="s">
        <v>5666</v>
      </c>
      <c r="G3020" s="23">
        <v>18</v>
      </c>
      <c r="H3020" s="5" t="str">
        <f t="shared" si="95"/>
        <v>Isaac NéhémieNaN</v>
      </c>
      <c r="I3020" s="23" t="s">
        <v>12334</v>
      </c>
      <c r="J3020" s="23" t="s">
        <v>339</v>
      </c>
    </row>
    <row r="3021" spans="1:10" ht="17.100000000000001">
      <c r="A3021" s="23" t="s">
        <v>12335</v>
      </c>
      <c r="B3021" s="23" t="str">
        <f t="shared" si="94"/>
        <v>Ebby Nelson-Addy</v>
      </c>
      <c r="C3021" s="23" t="s">
        <v>339</v>
      </c>
      <c r="D3021" s="23" t="s">
        <v>10248</v>
      </c>
      <c r="E3021" s="23" t="s">
        <v>187</v>
      </c>
      <c r="F3021" s="23" t="s">
        <v>18</v>
      </c>
      <c r="G3021" s="23">
        <v>22</v>
      </c>
      <c r="H3021" s="5" t="str">
        <f t="shared" si="95"/>
        <v>Ebby Nelson-AddyHartlepool</v>
      </c>
      <c r="I3021" s="23" t="s">
        <v>12336</v>
      </c>
      <c r="J3021" s="23" t="s">
        <v>339</v>
      </c>
    </row>
    <row r="3022" spans="1:10" ht="17.100000000000001">
      <c r="A3022" s="23" t="s">
        <v>12337</v>
      </c>
      <c r="B3022" s="23" t="str">
        <f t="shared" si="94"/>
        <v>Andrew Nelson</v>
      </c>
      <c r="C3022" s="23" t="s">
        <v>339</v>
      </c>
      <c r="D3022" s="23" t="s">
        <v>7048</v>
      </c>
      <c r="E3022" s="23" t="s">
        <v>669</v>
      </c>
      <c r="F3022" s="23">
        <v>100000051</v>
      </c>
      <c r="G3022" s="23">
        <v>18</v>
      </c>
      <c r="H3022" s="5" t="str">
        <f t="shared" si="95"/>
        <v>Andrew NelsonSunderland</v>
      </c>
      <c r="I3022" s="23" t="s">
        <v>7375</v>
      </c>
      <c r="J3022" s="23" t="s">
        <v>339</v>
      </c>
    </row>
    <row r="3023" spans="1:10" ht="17.100000000000001">
      <c r="A3023" s="23" t="s">
        <v>12338</v>
      </c>
      <c r="B3023" s="23" t="str">
        <f t="shared" si="94"/>
        <v>Curtis Nelson</v>
      </c>
      <c r="C3023" s="23" t="s">
        <v>339</v>
      </c>
      <c r="D3023" s="23" t="s">
        <v>10434</v>
      </c>
      <c r="E3023" s="23" t="s">
        <v>142</v>
      </c>
      <c r="F3023" s="23" t="s">
        <v>18</v>
      </c>
      <c r="G3023" s="23">
        <v>22</v>
      </c>
      <c r="H3023" s="5" t="str">
        <f t="shared" si="95"/>
        <v>Curtis NelsonPlymouth</v>
      </c>
      <c r="I3023" s="23" t="s">
        <v>9909</v>
      </c>
      <c r="J3023" s="23" t="s">
        <v>339</v>
      </c>
    </row>
    <row r="3024" spans="1:10" ht="17.100000000000001">
      <c r="A3024" s="23" t="s">
        <v>12339</v>
      </c>
      <c r="B3024" s="23" t="str">
        <f t="shared" si="94"/>
        <v>Elliott Nelson</v>
      </c>
      <c r="C3024" s="23" t="s">
        <v>339</v>
      </c>
      <c r="D3024" s="23" t="s">
        <v>7170</v>
      </c>
      <c r="E3024" s="23" t="s">
        <v>5666</v>
      </c>
      <c r="F3024" s="23" t="s">
        <v>5666</v>
      </c>
      <c r="G3024" s="23">
        <v>19</v>
      </c>
      <c r="H3024" s="5" t="str">
        <f t="shared" si="95"/>
        <v>Elliott NelsonNaN</v>
      </c>
      <c r="I3024" s="23" t="s">
        <v>7240</v>
      </c>
      <c r="J3024" s="23" t="s">
        <v>339</v>
      </c>
    </row>
    <row r="3025" spans="1:10" ht="17.100000000000001">
      <c r="A3025" s="23" t="s">
        <v>12340</v>
      </c>
      <c r="B3025" s="23" t="str">
        <f t="shared" si="94"/>
        <v>Isaac Nelson</v>
      </c>
      <c r="C3025" s="23" t="s">
        <v>339</v>
      </c>
      <c r="D3025" s="23" t="s">
        <v>7048</v>
      </c>
      <c r="E3025" s="23" t="s">
        <v>5666</v>
      </c>
      <c r="F3025" s="23" t="s">
        <v>5666</v>
      </c>
      <c r="G3025" s="23">
        <v>18</v>
      </c>
      <c r="H3025" s="5" t="str">
        <f t="shared" si="95"/>
        <v>Isaac NelsonNaN</v>
      </c>
      <c r="I3025" s="23" t="s">
        <v>12341</v>
      </c>
      <c r="J3025" s="23" t="s">
        <v>339</v>
      </c>
    </row>
    <row r="3026" spans="1:10" ht="17.100000000000001">
      <c r="A3026" s="23" t="s">
        <v>12342</v>
      </c>
      <c r="B3026" s="23" t="str">
        <f t="shared" si="94"/>
        <v>Michael Nelson</v>
      </c>
      <c r="C3026" s="23" t="s">
        <v>339</v>
      </c>
      <c r="D3026" s="23" t="s">
        <v>7051</v>
      </c>
      <c r="E3026" s="23" t="s">
        <v>48</v>
      </c>
      <c r="F3026" s="23" t="s">
        <v>18</v>
      </c>
      <c r="G3026" s="23">
        <v>35</v>
      </c>
      <c r="H3026" s="5" t="str">
        <f t="shared" si="95"/>
        <v>Michael NelsonBarnet</v>
      </c>
      <c r="I3026" s="23" t="s">
        <v>12343</v>
      </c>
      <c r="J3026" s="23" t="s">
        <v>339</v>
      </c>
    </row>
    <row r="3027" spans="1:10" ht="17.100000000000001">
      <c r="A3027" s="23" t="s">
        <v>12344</v>
      </c>
      <c r="B3027" s="23" t="str">
        <f t="shared" si="94"/>
        <v>Sid Nelson</v>
      </c>
      <c r="C3027" s="23" t="s">
        <v>339</v>
      </c>
      <c r="D3027" s="23" t="s">
        <v>7045</v>
      </c>
      <c r="E3027" s="23" t="s">
        <v>449</v>
      </c>
      <c r="F3027" s="23" t="s">
        <v>38</v>
      </c>
      <c r="G3027" s="23">
        <v>19</v>
      </c>
      <c r="H3027" s="5" t="str">
        <f t="shared" si="95"/>
        <v>Sid NelsonMillwall</v>
      </c>
      <c r="I3027" s="23" t="s">
        <v>10568</v>
      </c>
      <c r="J3027" s="23" t="s">
        <v>339</v>
      </c>
    </row>
    <row r="3028" spans="1:10" ht="17.100000000000001">
      <c r="A3028" s="23" t="s">
        <v>12345</v>
      </c>
      <c r="B3028" s="23" t="str">
        <f t="shared" si="94"/>
        <v>Stuart Nelson</v>
      </c>
      <c r="C3028" s="23" t="s">
        <v>339</v>
      </c>
      <c r="D3028" s="23" t="s">
        <v>166</v>
      </c>
      <c r="E3028" s="23" t="s">
        <v>217</v>
      </c>
      <c r="F3028" s="23" t="s">
        <v>38</v>
      </c>
      <c r="G3028" s="23">
        <v>33</v>
      </c>
      <c r="H3028" s="5" t="str">
        <f t="shared" si="95"/>
        <v>Stuart NelsonGillingham</v>
      </c>
      <c r="I3028" s="23" t="s">
        <v>12346</v>
      </c>
      <c r="J3028" s="23" t="s">
        <v>339</v>
      </c>
    </row>
    <row r="3029" spans="1:10" ht="17.100000000000001">
      <c r="A3029" s="23" t="s">
        <v>12347</v>
      </c>
      <c r="B3029" s="23" t="str">
        <f t="shared" si="94"/>
        <v>Wesley Nelson</v>
      </c>
      <c r="C3029" s="23" t="s">
        <v>339</v>
      </c>
      <c r="D3029" s="23" t="s">
        <v>7170</v>
      </c>
      <c r="E3029" s="23" t="s">
        <v>671</v>
      </c>
      <c r="F3029" s="23" t="s">
        <v>7090</v>
      </c>
      <c r="G3029" s="23">
        <v>17</v>
      </c>
      <c r="H3029" s="5" t="str">
        <f t="shared" si="95"/>
        <v>Wesley NelsonFleetwood</v>
      </c>
      <c r="I3029" s="23" t="s">
        <v>8781</v>
      </c>
      <c r="J3029" s="23" t="s">
        <v>339</v>
      </c>
    </row>
    <row r="3030" spans="1:10" ht="17.100000000000001">
      <c r="A3030" s="23" t="s">
        <v>12348</v>
      </c>
      <c r="B3030" s="23" t="str">
        <f t="shared" si="94"/>
        <v>Aaron Nemane</v>
      </c>
      <c r="C3030" s="23" t="s">
        <v>11442</v>
      </c>
      <c r="D3030" s="23" t="s">
        <v>7272</v>
      </c>
      <c r="E3030" s="23" t="s">
        <v>490</v>
      </c>
      <c r="F3030" s="23">
        <v>100000042</v>
      </c>
      <c r="G3030" s="23">
        <v>17</v>
      </c>
      <c r="H3030" s="5" t="str">
        <f t="shared" si="95"/>
        <v>Aaron NemaneMan City</v>
      </c>
      <c r="I3030" s="23" t="s">
        <v>12349</v>
      </c>
      <c r="J3030" s="23" t="s">
        <v>339</v>
      </c>
    </row>
    <row r="3031" spans="1:10" ht="17.100000000000001">
      <c r="A3031" s="23" t="s">
        <v>12350</v>
      </c>
      <c r="B3031" s="23" t="str">
        <f t="shared" si="94"/>
        <v>Vashon Neufville</v>
      </c>
      <c r="C3031" s="23" t="s">
        <v>339</v>
      </c>
      <c r="D3031" s="23" t="s">
        <v>7059</v>
      </c>
      <c r="E3031" s="23" t="s">
        <v>127</v>
      </c>
      <c r="F3031" s="23">
        <v>100000051</v>
      </c>
      <c r="G3031" s="23">
        <v>15</v>
      </c>
      <c r="H3031" s="5" t="str">
        <f t="shared" si="95"/>
        <v>Vashon NeufvilleWest Ham</v>
      </c>
      <c r="I3031" s="23" t="s">
        <v>12351</v>
      </c>
      <c r="J3031" s="23" t="s">
        <v>339</v>
      </c>
    </row>
    <row r="3032" spans="1:10" ht="17.100000000000001">
      <c r="A3032" s="23" t="s">
        <v>12352</v>
      </c>
      <c r="B3032" s="23" t="str">
        <f t="shared" si="94"/>
        <v>Alex Newby</v>
      </c>
      <c r="C3032" s="23" t="s">
        <v>339</v>
      </c>
      <c r="D3032" s="23" t="s">
        <v>7560</v>
      </c>
      <c r="E3032" s="23" t="s">
        <v>2232</v>
      </c>
      <c r="F3032" s="23" t="s">
        <v>7081</v>
      </c>
      <c r="G3032" s="23">
        <v>19</v>
      </c>
      <c r="H3032" s="5" t="str">
        <f t="shared" si="95"/>
        <v>Alex NewbyBarrow</v>
      </c>
      <c r="I3032" s="23" t="s">
        <v>12353</v>
      </c>
      <c r="J3032" s="23" t="s">
        <v>339</v>
      </c>
    </row>
    <row r="3033" spans="1:10" ht="17.100000000000001">
      <c r="A3033" s="23" t="s">
        <v>12354</v>
      </c>
      <c r="B3033" s="23" t="str">
        <f t="shared" si="94"/>
        <v>Elliott Newby</v>
      </c>
      <c r="C3033" s="23" t="s">
        <v>339</v>
      </c>
      <c r="D3033" s="23" t="s">
        <v>7153</v>
      </c>
      <c r="E3033" s="23" t="s">
        <v>2232</v>
      </c>
      <c r="F3033" s="23" t="s">
        <v>7081</v>
      </c>
      <c r="G3033" s="23">
        <v>19</v>
      </c>
      <c r="H3033" s="5" t="str">
        <f t="shared" si="95"/>
        <v>Elliott NewbyBarrow</v>
      </c>
      <c r="I3033" s="23" t="s">
        <v>10158</v>
      </c>
      <c r="J3033" s="23" t="s">
        <v>339</v>
      </c>
    </row>
    <row r="3034" spans="1:10" ht="17.100000000000001">
      <c r="A3034" s="23" t="s">
        <v>12355</v>
      </c>
      <c r="B3034" s="23" t="str">
        <f t="shared" si="94"/>
        <v>Henry Newcombe</v>
      </c>
      <c r="C3034" s="23" t="s">
        <v>339</v>
      </c>
      <c r="D3034" s="23" t="s">
        <v>166</v>
      </c>
      <c r="E3034" s="23" t="s">
        <v>217</v>
      </c>
      <c r="F3034" s="23">
        <v>100000045</v>
      </c>
      <c r="G3034" s="23">
        <v>17</v>
      </c>
      <c r="H3034" s="5" t="str">
        <f t="shared" si="95"/>
        <v>Henry NewcombeGillingham</v>
      </c>
      <c r="I3034" s="23" t="s">
        <v>7095</v>
      </c>
      <c r="J3034" s="23" t="s">
        <v>339</v>
      </c>
    </row>
    <row r="3035" spans="1:10" ht="17.100000000000001">
      <c r="A3035" s="23" t="s">
        <v>12356</v>
      </c>
      <c r="B3035" s="23" t="str">
        <f t="shared" si="94"/>
        <v>George Newell</v>
      </c>
      <c r="C3035" s="23" t="s">
        <v>339</v>
      </c>
      <c r="D3035" s="23" t="s">
        <v>7048</v>
      </c>
      <c r="E3035" s="23" t="s">
        <v>204</v>
      </c>
      <c r="F3035" s="23">
        <v>100000052</v>
      </c>
      <c r="G3035" s="23">
        <v>18</v>
      </c>
      <c r="H3035" s="5" t="str">
        <f t="shared" si="95"/>
        <v>George NewellBolton</v>
      </c>
      <c r="I3035" s="23" t="s">
        <v>8804</v>
      </c>
      <c r="J3035" s="23" t="s">
        <v>339</v>
      </c>
    </row>
    <row r="3036" spans="1:10" ht="17.100000000000001">
      <c r="A3036" s="23" t="s">
        <v>12357</v>
      </c>
      <c r="B3036" s="23" t="str">
        <f t="shared" si="94"/>
        <v>Joe Newell</v>
      </c>
      <c r="C3036" s="23" t="s">
        <v>339</v>
      </c>
      <c r="D3036" s="23" t="s">
        <v>7366</v>
      </c>
      <c r="E3036" s="23" t="s">
        <v>265</v>
      </c>
      <c r="F3036" s="23">
        <v>100000046</v>
      </c>
      <c r="G3036" s="23">
        <v>22</v>
      </c>
      <c r="H3036" s="5" t="str">
        <f t="shared" si="95"/>
        <v>Joe NewellRotherham</v>
      </c>
      <c r="I3036" s="23" t="s">
        <v>12358</v>
      </c>
      <c r="J3036" s="23" t="s">
        <v>339</v>
      </c>
    </row>
    <row r="3037" spans="1:10" ht="17.100000000000001">
      <c r="A3037" s="23" t="s">
        <v>12359</v>
      </c>
      <c r="B3037" s="23" t="str">
        <f t="shared" si="94"/>
        <v>Tom Newey</v>
      </c>
      <c r="C3037" s="23" t="s">
        <v>339</v>
      </c>
      <c r="D3037" s="23" t="s">
        <v>7059</v>
      </c>
      <c r="E3037" s="23" t="s">
        <v>5666</v>
      </c>
      <c r="F3037" s="23" t="s">
        <v>5666</v>
      </c>
      <c r="G3037" s="23">
        <v>32</v>
      </c>
      <c r="H3037" s="5" t="str">
        <f t="shared" si="95"/>
        <v>Tom NeweyNaN</v>
      </c>
      <c r="I3037" s="23" t="s">
        <v>12360</v>
      </c>
      <c r="J3037" s="23" t="s">
        <v>339</v>
      </c>
    </row>
    <row r="3038" spans="1:10" ht="17.100000000000001">
      <c r="A3038" s="23" t="s">
        <v>12361</v>
      </c>
      <c r="B3038" s="23" t="str">
        <f t="shared" si="94"/>
        <v>Conor Newton</v>
      </c>
      <c r="C3038" s="23" t="s">
        <v>12362</v>
      </c>
      <c r="D3038" s="23" t="s">
        <v>7140</v>
      </c>
      <c r="E3038" s="23" t="s">
        <v>470</v>
      </c>
      <c r="F3038" s="23" t="s">
        <v>18</v>
      </c>
      <c r="G3038" s="23">
        <v>23</v>
      </c>
      <c r="H3038" s="5" t="str">
        <f t="shared" si="95"/>
        <v>Conor NewtonCambridge</v>
      </c>
      <c r="I3038" s="23" t="s">
        <v>12363</v>
      </c>
      <c r="J3038" s="23" t="s">
        <v>339</v>
      </c>
    </row>
    <row r="3039" spans="1:10" ht="17.100000000000001">
      <c r="A3039" s="23" t="s">
        <v>12364</v>
      </c>
      <c r="B3039" s="23" t="str">
        <f t="shared" si="94"/>
        <v>Joe Newton</v>
      </c>
      <c r="C3039" s="23" t="s">
        <v>339</v>
      </c>
      <c r="D3039" s="23" t="s">
        <v>7039</v>
      </c>
      <c r="E3039" s="23" t="s">
        <v>5666</v>
      </c>
      <c r="F3039" s="23" t="s">
        <v>5666</v>
      </c>
      <c r="G3039" s="23">
        <v>19</v>
      </c>
      <c r="H3039" s="5" t="str">
        <f t="shared" si="95"/>
        <v>Joe NewtonNaN</v>
      </c>
      <c r="I3039" s="23" t="s">
        <v>9229</v>
      </c>
      <c r="J3039" s="23" t="s">
        <v>339</v>
      </c>
    </row>
    <row r="3040" spans="1:10" ht="17.100000000000001">
      <c r="A3040" s="23" t="s">
        <v>12365</v>
      </c>
      <c r="B3040" s="23" t="str">
        <f t="shared" si="94"/>
        <v>Michael Newton</v>
      </c>
      <c r="C3040" s="23" t="s">
        <v>339</v>
      </c>
      <c r="D3040" s="23" t="s">
        <v>7283</v>
      </c>
      <c r="E3040" s="23" t="s">
        <v>5666</v>
      </c>
      <c r="F3040" s="23" t="s">
        <v>5666</v>
      </c>
      <c r="G3040" s="23">
        <v>20</v>
      </c>
      <c r="H3040" s="5" t="str">
        <f t="shared" si="95"/>
        <v>Michael NewtonNaN</v>
      </c>
      <c r="I3040" s="23" t="s">
        <v>9722</v>
      </c>
      <c r="J3040" s="23" t="s">
        <v>339</v>
      </c>
    </row>
    <row r="3041" spans="1:10" ht="17.100000000000001">
      <c r="A3041" s="23" t="s">
        <v>12366</v>
      </c>
      <c r="B3041" s="23" t="str">
        <f t="shared" si="94"/>
        <v>Sean Newton</v>
      </c>
      <c r="C3041" s="23" t="s">
        <v>339</v>
      </c>
      <c r="D3041" s="23" t="s">
        <v>7160</v>
      </c>
      <c r="E3041" s="23" t="s">
        <v>2744</v>
      </c>
      <c r="F3041" s="23" t="s">
        <v>7081</v>
      </c>
      <c r="G3041" s="23">
        <v>26</v>
      </c>
      <c r="H3041" s="5" t="str">
        <f t="shared" si="95"/>
        <v>Sean NewtonWrexham</v>
      </c>
      <c r="I3041" s="23" t="s">
        <v>12367</v>
      </c>
      <c r="J3041" s="23" t="s">
        <v>339</v>
      </c>
    </row>
    <row r="3042" spans="1:10" ht="17.100000000000001">
      <c r="A3042" s="23" t="s">
        <v>12368</v>
      </c>
      <c r="B3042" s="23" t="str">
        <f t="shared" si="94"/>
        <v>Perry Ng</v>
      </c>
      <c r="C3042" s="23" t="s">
        <v>12369</v>
      </c>
      <c r="D3042" s="23" t="s">
        <v>7051</v>
      </c>
      <c r="E3042" s="23" t="s">
        <v>152</v>
      </c>
      <c r="F3042" s="23" t="s">
        <v>38</v>
      </c>
      <c r="G3042" s="23">
        <v>19</v>
      </c>
      <c r="H3042" s="5" t="str">
        <f t="shared" si="95"/>
        <v>Perry NgCrewe</v>
      </c>
      <c r="I3042" s="23" t="s">
        <v>10473</v>
      </c>
      <c r="J3042" s="23" t="s">
        <v>339</v>
      </c>
    </row>
    <row r="3043" spans="1:10" ht="17.100000000000001">
      <c r="A3043" s="23" t="s">
        <v>12370</v>
      </c>
      <c r="B3043" s="23" t="str">
        <f t="shared" si="94"/>
        <v>Michael Ngoo</v>
      </c>
      <c r="C3043" s="23" t="s">
        <v>7084</v>
      </c>
      <c r="D3043" s="23" t="s">
        <v>7124</v>
      </c>
      <c r="E3043" s="23" t="s">
        <v>5666</v>
      </c>
      <c r="F3043" s="23" t="s">
        <v>5666</v>
      </c>
      <c r="G3043" s="23">
        <v>22</v>
      </c>
      <c r="H3043" s="5" t="str">
        <f t="shared" si="95"/>
        <v>Michael NgooNaN</v>
      </c>
      <c r="I3043" s="23" t="s">
        <v>9945</v>
      </c>
      <c r="J3043" s="23" t="s">
        <v>339</v>
      </c>
    </row>
    <row r="3044" spans="1:10" ht="17.100000000000001">
      <c r="A3044" s="23" t="s">
        <v>12371</v>
      </c>
      <c r="B3044" s="23" t="str">
        <f t="shared" si="94"/>
        <v>Callum Nicholas</v>
      </c>
      <c r="C3044" s="23" t="s">
        <v>339</v>
      </c>
      <c r="D3044" s="23" t="s">
        <v>7102</v>
      </c>
      <c r="E3044" s="23" t="s">
        <v>57</v>
      </c>
      <c r="F3044" s="23">
        <v>100000051</v>
      </c>
      <c r="G3044" s="23">
        <v>17</v>
      </c>
      <c r="H3044" s="5" t="str">
        <f t="shared" si="95"/>
        <v>Callum NicholasLiverpool</v>
      </c>
      <c r="I3044" s="23" t="s">
        <v>7340</v>
      </c>
      <c r="J3044" s="23" t="s">
        <v>339</v>
      </c>
    </row>
    <row r="3045" spans="1:10" ht="17.100000000000001">
      <c r="A3045" s="23" t="s">
        <v>12372</v>
      </c>
      <c r="B3045" s="23" t="str">
        <f t="shared" si="94"/>
        <v>Lee Nicholas</v>
      </c>
      <c r="C3045" s="23" t="s">
        <v>339</v>
      </c>
      <c r="D3045" s="23" t="s">
        <v>7170</v>
      </c>
      <c r="E3045" s="23" t="s">
        <v>5666</v>
      </c>
      <c r="F3045" s="23" t="s">
        <v>5666</v>
      </c>
      <c r="G3045" s="23">
        <v>23</v>
      </c>
      <c r="H3045" s="5" t="str">
        <f t="shared" si="95"/>
        <v>Lee NicholasNaN</v>
      </c>
      <c r="I3045" s="23" t="s">
        <v>12373</v>
      </c>
      <c r="J3045" s="23" t="s">
        <v>339</v>
      </c>
    </row>
    <row r="3046" spans="1:10" ht="17.100000000000001">
      <c r="A3046" s="23" t="s">
        <v>12374</v>
      </c>
      <c r="B3046" s="23" t="str">
        <f t="shared" si="94"/>
        <v>Alex Nicholls</v>
      </c>
      <c r="C3046" s="23" t="s">
        <v>339</v>
      </c>
      <c r="D3046" s="23" t="s">
        <v>7054</v>
      </c>
      <c r="E3046" s="23" t="s">
        <v>177</v>
      </c>
      <c r="F3046" s="23" t="s">
        <v>18</v>
      </c>
      <c r="G3046" s="23">
        <v>27</v>
      </c>
      <c r="H3046" s="5" t="str">
        <f t="shared" si="95"/>
        <v>Alex NichollsExeter</v>
      </c>
      <c r="I3046" s="23" t="s">
        <v>12375</v>
      </c>
      <c r="J3046" s="23" t="s">
        <v>339</v>
      </c>
    </row>
    <row r="3047" spans="1:10" ht="17.100000000000001">
      <c r="A3047" s="23" t="s">
        <v>12376</v>
      </c>
      <c r="B3047" s="23" t="str">
        <f t="shared" si="94"/>
        <v>Lee Nicholls</v>
      </c>
      <c r="C3047" s="23" t="s">
        <v>339</v>
      </c>
      <c r="D3047" s="23" t="s">
        <v>166</v>
      </c>
      <c r="E3047" s="23" t="s">
        <v>185</v>
      </c>
      <c r="F3047" s="23">
        <v>100000047</v>
      </c>
      <c r="G3047" s="23">
        <v>22</v>
      </c>
      <c r="H3047" s="5" t="str">
        <f t="shared" si="95"/>
        <v>Lee NichollsWigan</v>
      </c>
      <c r="I3047" s="23" t="s">
        <v>9163</v>
      </c>
      <c r="J3047" s="23" t="s">
        <v>339</v>
      </c>
    </row>
    <row r="3048" spans="1:10" ht="17.100000000000001">
      <c r="A3048" s="23" t="s">
        <v>12377</v>
      </c>
      <c r="B3048" s="23" t="str">
        <f t="shared" si="94"/>
        <v>Tom Nichols</v>
      </c>
      <c r="C3048" s="23" t="s">
        <v>339</v>
      </c>
      <c r="D3048" s="23" t="s">
        <v>7048</v>
      </c>
      <c r="E3048" s="23" t="s">
        <v>177</v>
      </c>
      <c r="F3048" s="23" t="s">
        <v>18</v>
      </c>
      <c r="G3048" s="23">
        <v>21</v>
      </c>
      <c r="H3048" s="5" t="str">
        <f t="shared" si="95"/>
        <v>Tom NicholsExeter</v>
      </c>
      <c r="I3048" s="23" t="s">
        <v>12378</v>
      </c>
      <c r="J3048" s="23" t="s">
        <v>339</v>
      </c>
    </row>
    <row r="3049" spans="1:10" ht="17.100000000000001">
      <c r="A3049" s="23" t="s">
        <v>12379</v>
      </c>
      <c r="B3049" s="23" t="str">
        <f t="shared" si="94"/>
        <v>Jake Nicholson</v>
      </c>
      <c r="C3049" s="23" t="s">
        <v>339</v>
      </c>
      <c r="D3049" s="23" t="s">
        <v>7102</v>
      </c>
      <c r="E3049" s="23" t="s">
        <v>90</v>
      </c>
      <c r="F3049" s="23">
        <v>100000052</v>
      </c>
      <c r="G3049" s="23">
        <v>16</v>
      </c>
      <c r="H3049" s="5" t="str">
        <f t="shared" si="95"/>
        <v>Jake NicholsonSheff Wed</v>
      </c>
      <c r="I3049" s="23" t="s">
        <v>7544</v>
      </c>
      <c r="J3049" s="23" t="s">
        <v>339</v>
      </c>
    </row>
    <row r="3050" spans="1:10" ht="17.100000000000001">
      <c r="A3050" s="23" t="s">
        <v>12380</v>
      </c>
      <c r="B3050" s="23" t="str">
        <f t="shared" si="94"/>
        <v>Kevin Nicholson</v>
      </c>
      <c r="C3050" s="23" t="s">
        <v>339</v>
      </c>
      <c r="D3050" s="23" t="s">
        <v>7059</v>
      </c>
      <c r="E3050" s="23" t="s">
        <v>364</v>
      </c>
      <c r="F3050" s="23" t="s">
        <v>7081</v>
      </c>
      <c r="G3050" s="23">
        <v>34</v>
      </c>
      <c r="H3050" s="5" t="str">
        <f t="shared" si="95"/>
        <v>Kevin NicholsonTorquay</v>
      </c>
      <c r="I3050" s="23" t="s">
        <v>12381</v>
      </c>
      <c r="J3050" s="23" t="s">
        <v>339</v>
      </c>
    </row>
    <row r="3051" spans="1:10" ht="33.950000000000003">
      <c r="A3051" s="23" t="s">
        <v>12382</v>
      </c>
      <c r="B3051" s="23" t="str">
        <f t="shared" si="94"/>
        <v>Paul Nicholson</v>
      </c>
      <c r="C3051" s="23" t="s">
        <v>339</v>
      </c>
      <c r="D3051" s="23" t="s">
        <v>212</v>
      </c>
      <c r="E3051" s="23" t="s">
        <v>5131</v>
      </c>
      <c r="F3051" s="23" t="s">
        <v>12383</v>
      </c>
      <c r="G3051" s="23">
        <v>28</v>
      </c>
      <c r="H3051" s="5" t="str">
        <f t="shared" si="95"/>
        <v>Paul NicholsonWilmington Hammerheads</v>
      </c>
      <c r="I3051" s="23" t="s">
        <v>12384</v>
      </c>
      <c r="J3051" s="23" t="s">
        <v>3438</v>
      </c>
    </row>
    <row r="3052" spans="1:10" ht="17.100000000000001">
      <c r="A3052" s="23" t="s">
        <v>12385</v>
      </c>
      <c r="B3052" s="23" t="str">
        <f t="shared" si="94"/>
        <v>David Nicol-Wilson</v>
      </c>
      <c r="C3052" s="23" t="s">
        <v>339</v>
      </c>
      <c r="D3052" s="23" t="s">
        <v>7051</v>
      </c>
      <c r="E3052" s="23" t="s">
        <v>207</v>
      </c>
      <c r="F3052" s="23" t="s">
        <v>7090</v>
      </c>
      <c r="G3052" s="23">
        <v>18</v>
      </c>
      <c r="H3052" s="5" t="str">
        <f t="shared" si="95"/>
        <v>David Nicol-WilsonDag &amp; Red</v>
      </c>
      <c r="I3052" s="23" t="s">
        <v>12386</v>
      </c>
      <c r="J3052" s="23" t="s">
        <v>339</v>
      </c>
    </row>
    <row r="3053" spans="1:10" ht="17.100000000000001">
      <c r="A3053" s="23" t="s">
        <v>12387</v>
      </c>
      <c r="B3053" s="23" t="str">
        <f t="shared" si="94"/>
        <v>William Nightingale</v>
      </c>
      <c r="C3053" s="23" t="s">
        <v>339</v>
      </c>
      <c r="D3053" s="23" t="s">
        <v>7045</v>
      </c>
      <c r="E3053" s="23" t="s">
        <v>79</v>
      </c>
      <c r="F3053" s="23" t="s">
        <v>18</v>
      </c>
      <c r="G3053" s="23">
        <v>19</v>
      </c>
      <c r="H3053" s="5" t="str">
        <f t="shared" si="95"/>
        <v>William NightingaleAFC Wimbledon</v>
      </c>
      <c r="I3053" s="23" t="s">
        <v>7558</v>
      </c>
      <c r="J3053" s="23" t="s">
        <v>339</v>
      </c>
    </row>
    <row r="3054" spans="1:10" ht="17.100000000000001">
      <c r="A3054" s="23" t="s">
        <v>12388</v>
      </c>
      <c r="B3054" s="23" t="str">
        <f t="shared" si="94"/>
        <v>Alex Nimely</v>
      </c>
      <c r="C3054" s="23" t="s">
        <v>12389</v>
      </c>
      <c r="D3054" s="23" t="s">
        <v>7048</v>
      </c>
      <c r="E3054" s="23" t="s">
        <v>5666</v>
      </c>
      <c r="F3054" s="23" t="s">
        <v>5666</v>
      </c>
      <c r="G3054" s="23">
        <v>24</v>
      </c>
      <c r="H3054" s="5" t="str">
        <f t="shared" si="95"/>
        <v>Alex NimelyNaN</v>
      </c>
      <c r="I3054" s="23" t="s">
        <v>12390</v>
      </c>
      <c r="J3054" s="23" t="s">
        <v>339</v>
      </c>
    </row>
    <row r="3055" spans="1:10" ht="17.100000000000001">
      <c r="A3055" s="23" t="s">
        <v>12391</v>
      </c>
      <c r="B3055" s="23" t="str">
        <f t="shared" si="94"/>
        <v>Jonathan Nixon</v>
      </c>
      <c r="C3055" s="23" t="s">
        <v>339</v>
      </c>
      <c r="D3055" s="23" t="s">
        <v>7048</v>
      </c>
      <c r="E3055" s="23" t="s">
        <v>200</v>
      </c>
      <c r="F3055" s="23">
        <v>100000053</v>
      </c>
      <c r="G3055" s="23">
        <v>17</v>
      </c>
      <c r="H3055" s="5" t="str">
        <f t="shared" si="95"/>
        <v>Jonathan NixonPort Vale</v>
      </c>
      <c r="I3055" s="23" t="s">
        <v>12392</v>
      </c>
      <c r="J3055" s="23" t="s">
        <v>339</v>
      </c>
    </row>
    <row r="3056" spans="1:10" ht="17.100000000000001">
      <c r="A3056" s="23" t="s">
        <v>12393</v>
      </c>
      <c r="B3056" s="23" t="str">
        <f t="shared" si="94"/>
        <v>Eddie Nketiah</v>
      </c>
      <c r="C3056" s="23" t="s">
        <v>7033</v>
      </c>
      <c r="D3056" s="23" t="s">
        <v>7048</v>
      </c>
      <c r="E3056" s="23" t="s">
        <v>61</v>
      </c>
      <c r="F3056" s="23">
        <v>100000051</v>
      </c>
      <c r="G3056" s="23">
        <v>16</v>
      </c>
      <c r="H3056" s="5" t="str">
        <f t="shared" si="95"/>
        <v>Eddie NketiahArsenal</v>
      </c>
      <c r="I3056" s="23" t="s">
        <v>10790</v>
      </c>
      <c r="J3056" s="23" t="s">
        <v>339</v>
      </c>
    </row>
    <row r="3057" spans="1:10" ht="17.100000000000001">
      <c r="A3057" s="23" t="s">
        <v>12394</v>
      </c>
      <c r="B3057" s="23" t="str">
        <f t="shared" si="94"/>
        <v>Lukas Nmecha</v>
      </c>
      <c r="C3057" s="23" t="s">
        <v>7936</v>
      </c>
      <c r="D3057" s="23" t="s">
        <v>7054</v>
      </c>
      <c r="E3057" s="23" t="s">
        <v>490</v>
      </c>
      <c r="F3057" s="23">
        <v>100000051</v>
      </c>
      <c r="G3057" s="23">
        <v>16</v>
      </c>
      <c r="H3057" s="5" t="str">
        <f t="shared" si="95"/>
        <v>Lukas NmechaMan City</v>
      </c>
      <c r="I3057" s="23" t="s">
        <v>9254</v>
      </c>
      <c r="J3057" s="23" t="s">
        <v>339</v>
      </c>
    </row>
    <row r="3058" spans="1:10" ht="17.100000000000001">
      <c r="A3058" s="23" t="s">
        <v>12395</v>
      </c>
      <c r="B3058" s="23" t="str">
        <f t="shared" si="94"/>
        <v>Reuben Noble-Lazarus</v>
      </c>
      <c r="C3058" s="23" t="s">
        <v>339</v>
      </c>
      <c r="D3058" s="23" t="s">
        <v>7039</v>
      </c>
      <c r="E3058" s="23" t="s">
        <v>56</v>
      </c>
      <c r="F3058" s="23" t="s">
        <v>38</v>
      </c>
      <c r="G3058" s="23">
        <v>21</v>
      </c>
      <c r="H3058" s="5" t="str">
        <f t="shared" si="95"/>
        <v>Reuben Noble-LazarusRochdale</v>
      </c>
      <c r="I3058" s="23" t="s">
        <v>8025</v>
      </c>
      <c r="J3058" s="23" t="s">
        <v>339</v>
      </c>
    </row>
    <row r="3059" spans="1:10" ht="17.100000000000001">
      <c r="A3059" s="23" t="s">
        <v>12396</v>
      </c>
      <c r="B3059" s="23" t="str">
        <f t="shared" si="94"/>
        <v>Liam Noble</v>
      </c>
      <c r="C3059" s="23" t="s">
        <v>339</v>
      </c>
      <c r="D3059" s="23" t="s">
        <v>7253</v>
      </c>
      <c r="E3059" s="23" t="s">
        <v>68</v>
      </c>
      <c r="F3059" s="23" t="s">
        <v>18</v>
      </c>
      <c r="G3059" s="23">
        <v>24</v>
      </c>
      <c r="H3059" s="5" t="str">
        <f t="shared" si="95"/>
        <v>Liam NobleNotts Co</v>
      </c>
      <c r="I3059" s="23" t="s">
        <v>12397</v>
      </c>
      <c r="J3059" s="23" t="s">
        <v>339</v>
      </c>
    </row>
    <row r="3060" spans="1:10" ht="17.100000000000001">
      <c r="A3060" s="23" t="s">
        <v>12398</v>
      </c>
      <c r="B3060" s="23" t="str">
        <f t="shared" si="94"/>
        <v>Luke Noble</v>
      </c>
      <c r="C3060" s="23" t="s">
        <v>339</v>
      </c>
      <c r="D3060" s="23" t="s">
        <v>7153</v>
      </c>
      <c r="E3060" s="23" t="s">
        <v>73</v>
      </c>
      <c r="F3060" s="23">
        <v>100000053</v>
      </c>
      <c r="G3060" s="23">
        <v>16</v>
      </c>
      <c r="H3060" s="5" t="str">
        <f t="shared" si="95"/>
        <v>Luke NoblePeterborough</v>
      </c>
      <c r="I3060" s="23" t="s">
        <v>12399</v>
      </c>
      <c r="J3060" s="23" t="s">
        <v>339</v>
      </c>
    </row>
    <row r="3061" spans="1:10" ht="17.100000000000001">
      <c r="A3061" s="23" t="s">
        <v>12400</v>
      </c>
      <c r="B3061" s="23" t="str">
        <f t="shared" si="94"/>
        <v>Mark Noble</v>
      </c>
      <c r="C3061" s="23" t="s">
        <v>7563</v>
      </c>
      <c r="D3061" s="23" t="s">
        <v>212</v>
      </c>
      <c r="E3061" s="23" t="s">
        <v>127</v>
      </c>
      <c r="F3061" s="23" t="s">
        <v>7125</v>
      </c>
      <c r="G3061" s="23">
        <v>28</v>
      </c>
      <c r="H3061" s="5" t="str">
        <f t="shared" si="95"/>
        <v>Mark NobleWest Ham</v>
      </c>
      <c r="I3061" s="23" t="s">
        <v>12401</v>
      </c>
      <c r="J3061" s="23" t="s">
        <v>339</v>
      </c>
    </row>
    <row r="3062" spans="1:10" ht="17.100000000000001">
      <c r="A3062" s="23" t="s">
        <v>12402</v>
      </c>
      <c r="B3062" s="23" t="str">
        <f t="shared" si="94"/>
        <v>Gary Noel</v>
      </c>
      <c r="C3062" s="23" t="s">
        <v>339</v>
      </c>
      <c r="D3062" s="23" t="s">
        <v>7034</v>
      </c>
      <c r="E3062" s="23" t="s">
        <v>4573</v>
      </c>
      <c r="F3062" s="23" t="s">
        <v>12403</v>
      </c>
      <c r="G3062" s="23">
        <v>25</v>
      </c>
      <c r="H3062" s="5" t="str">
        <f t="shared" si="95"/>
        <v>Gary NoelFirst Vienna FC 1894</v>
      </c>
      <c r="I3062" s="23" t="s">
        <v>12404</v>
      </c>
      <c r="J3062" s="23" t="s">
        <v>4574</v>
      </c>
    </row>
    <row r="3063" spans="1:10" ht="17.100000000000001">
      <c r="A3063" s="23" t="s">
        <v>12405</v>
      </c>
      <c r="B3063" s="23" t="str">
        <f t="shared" si="94"/>
        <v>Lewis Noice</v>
      </c>
      <c r="C3063" s="23" t="s">
        <v>339</v>
      </c>
      <c r="D3063" s="23" t="s">
        <v>166</v>
      </c>
      <c r="E3063" s="23" t="s">
        <v>2569</v>
      </c>
      <c r="F3063" s="23">
        <v>100000045</v>
      </c>
      <c r="G3063" s="23">
        <v>19</v>
      </c>
      <c r="H3063" s="5" t="str">
        <f t="shared" si="95"/>
        <v>Lewis NoiceEastleigh</v>
      </c>
      <c r="I3063" s="23" t="s">
        <v>7286</v>
      </c>
      <c r="J3063" s="23" t="s">
        <v>339</v>
      </c>
    </row>
    <row r="3064" spans="1:10" ht="17.100000000000001">
      <c r="A3064" s="23" t="s">
        <v>12406</v>
      </c>
      <c r="B3064" s="23" t="str">
        <f t="shared" si="94"/>
        <v>Jon Nolan</v>
      </c>
      <c r="C3064" s="23" t="s">
        <v>339</v>
      </c>
      <c r="D3064" s="23" t="s">
        <v>7042</v>
      </c>
      <c r="E3064" s="23" t="s">
        <v>2443</v>
      </c>
      <c r="F3064" s="23" t="s">
        <v>7081</v>
      </c>
      <c r="G3064" s="23">
        <v>23</v>
      </c>
      <c r="H3064" s="5" t="str">
        <f t="shared" si="95"/>
        <v>Jon NolanLincoln</v>
      </c>
      <c r="I3064" s="23" t="s">
        <v>12407</v>
      </c>
      <c r="J3064" s="23" t="s">
        <v>339</v>
      </c>
    </row>
    <row r="3065" spans="1:10" ht="17.100000000000001">
      <c r="A3065" s="23" t="s">
        <v>12408</v>
      </c>
      <c r="B3065" s="23" t="str">
        <f t="shared" si="94"/>
        <v>Kevin Nolan</v>
      </c>
      <c r="C3065" s="23" t="s">
        <v>12409</v>
      </c>
      <c r="D3065" s="23" t="s">
        <v>7102</v>
      </c>
      <c r="E3065" s="23" t="s">
        <v>5666</v>
      </c>
      <c r="F3065" s="23" t="s">
        <v>5666</v>
      </c>
      <c r="G3065" s="23">
        <v>33</v>
      </c>
      <c r="H3065" s="5" t="str">
        <f t="shared" si="95"/>
        <v>Kevin NolanNaN</v>
      </c>
      <c r="I3065" s="23" t="s">
        <v>12410</v>
      </c>
      <c r="J3065" s="23" t="s">
        <v>339</v>
      </c>
    </row>
    <row r="3066" spans="1:10" ht="17.100000000000001">
      <c r="A3066" s="23" t="s">
        <v>12411</v>
      </c>
      <c r="B3066" s="23" t="str">
        <f t="shared" si="94"/>
        <v>Samuel Nombe</v>
      </c>
      <c r="C3066" s="23" t="s">
        <v>10030</v>
      </c>
      <c r="D3066" s="23" t="s">
        <v>7054</v>
      </c>
      <c r="E3066" s="23" t="s">
        <v>579</v>
      </c>
      <c r="F3066" s="23">
        <v>100000053</v>
      </c>
      <c r="G3066" s="23">
        <v>16</v>
      </c>
      <c r="H3066" s="5" t="str">
        <f t="shared" si="95"/>
        <v>Samuel NombeMK Dons</v>
      </c>
      <c r="I3066" s="23" t="s">
        <v>12412</v>
      </c>
      <c r="J3066" s="23" t="s">
        <v>339</v>
      </c>
    </row>
    <row r="3067" spans="1:10" ht="17.100000000000001">
      <c r="A3067" s="23" t="s">
        <v>12413</v>
      </c>
      <c r="B3067" s="23" t="str">
        <f t="shared" si="94"/>
        <v>Craig Noone</v>
      </c>
      <c r="C3067" s="23" t="s">
        <v>339</v>
      </c>
      <c r="D3067" s="23" t="s">
        <v>7039</v>
      </c>
      <c r="E3067" s="23" t="s">
        <v>762</v>
      </c>
      <c r="F3067" s="23" t="s">
        <v>91</v>
      </c>
      <c r="G3067" s="23">
        <v>27</v>
      </c>
      <c r="H3067" s="5" t="str">
        <f t="shared" si="95"/>
        <v>Craig NooneCardiff</v>
      </c>
      <c r="I3067" s="23" t="s">
        <v>12414</v>
      </c>
      <c r="J3067" s="23" t="s">
        <v>339</v>
      </c>
    </row>
    <row r="3068" spans="1:10" ht="17.100000000000001">
      <c r="A3068" s="23" t="s">
        <v>12415</v>
      </c>
      <c r="B3068" s="23" t="str">
        <f t="shared" si="94"/>
        <v>Ollie Norburn</v>
      </c>
      <c r="C3068" s="23" t="s">
        <v>339</v>
      </c>
      <c r="D3068" s="23" t="s">
        <v>7253</v>
      </c>
      <c r="E3068" s="23" t="s">
        <v>5666</v>
      </c>
      <c r="F3068" s="23" t="s">
        <v>5666</v>
      </c>
      <c r="G3068" s="23">
        <v>22</v>
      </c>
      <c r="H3068" s="5" t="str">
        <f t="shared" si="95"/>
        <v>Ollie NorburnNaN</v>
      </c>
      <c r="I3068" s="23" t="s">
        <v>8949</v>
      </c>
      <c r="J3068" s="23" t="s">
        <v>339</v>
      </c>
    </row>
    <row r="3069" spans="1:10" ht="17.100000000000001">
      <c r="A3069" s="23" t="s">
        <v>12416</v>
      </c>
      <c r="B3069" s="23" t="str">
        <f t="shared" si="94"/>
        <v>Cameron Norman</v>
      </c>
      <c r="C3069" s="23" t="s">
        <v>339</v>
      </c>
      <c r="D3069" s="23" t="s">
        <v>10248</v>
      </c>
      <c r="E3069" s="23" t="s">
        <v>657</v>
      </c>
      <c r="F3069" s="23">
        <v>100000042</v>
      </c>
      <c r="G3069" s="23">
        <v>19</v>
      </c>
      <c r="H3069" s="5" t="str">
        <f t="shared" si="95"/>
        <v>Cameron NormanNorwich</v>
      </c>
      <c r="I3069" s="23" t="s">
        <v>12417</v>
      </c>
      <c r="J3069" s="23" t="s">
        <v>339</v>
      </c>
    </row>
    <row r="3070" spans="1:10" ht="17.100000000000001">
      <c r="A3070" s="23" t="s">
        <v>12418</v>
      </c>
      <c r="B3070" s="23" t="str">
        <f t="shared" si="94"/>
        <v>Harry Norman</v>
      </c>
      <c r="C3070" s="23" t="s">
        <v>339</v>
      </c>
      <c r="D3070" s="23" t="s">
        <v>7042</v>
      </c>
      <c r="E3070" s="23" t="s">
        <v>43</v>
      </c>
      <c r="F3070" s="23">
        <v>100000044</v>
      </c>
      <c r="G3070" s="23">
        <v>18</v>
      </c>
      <c r="H3070" s="5" t="str">
        <f t="shared" si="95"/>
        <v>Harry NormanSouthend</v>
      </c>
      <c r="I3070" s="23" t="s">
        <v>10229</v>
      </c>
      <c r="J3070" s="23" t="s">
        <v>339</v>
      </c>
    </row>
    <row r="3071" spans="1:10" ht="17.100000000000001">
      <c r="A3071" s="23" t="s">
        <v>12419</v>
      </c>
      <c r="B3071" s="23" t="str">
        <f t="shared" si="94"/>
        <v>Magnus Norman</v>
      </c>
      <c r="C3071" s="23" t="s">
        <v>339</v>
      </c>
      <c r="D3071" s="23" t="s">
        <v>166</v>
      </c>
      <c r="E3071" s="23" t="s">
        <v>2211</v>
      </c>
      <c r="F3071" s="23" t="s">
        <v>8394</v>
      </c>
      <c r="G3071" s="23">
        <v>18</v>
      </c>
      <c r="H3071" s="5" t="str">
        <f t="shared" si="95"/>
        <v>Magnus NormanHayes &amp; Yeading</v>
      </c>
      <c r="I3071" s="23" t="s">
        <v>8910</v>
      </c>
      <c r="J3071" s="23" t="s">
        <v>339</v>
      </c>
    </row>
    <row r="3072" spans="1:10" ht="17.100000000000001">
      <c r="A3072" s="23" t="s">
        <v>12420</v>
      </c>
      <c r="B3072" s="23" t="str">
        <f t="shared" si="94"/>
        <v>Luke Norris</v>
      </c>
      <c r="C3072" s="23" t="s">
        <v>339</v>
      </c>
      <c r="D3072" s="23" t="s">
        <v>7048</v>
      </c>
      <c r="E3072" s="23" t="s">
        <v>217</v>
      </c>
      <c r="F3072" s="23" t="s">
        <v>38</v>
      </c>
      <c r="G3072" s="23">
        <v>22</v>
      </c>
      <c r="H3072" s="5" t="str">
        <f t="shared" si="95"/>
        <v>Luke NorrisGillingham</v>
      </c>
      <c r="I3072" s="23" t="s">
        <v>12421</v>
      </c>
      <c r="J3072" s="23" t="s">
        <v>339</v>
      </c>
    </row>
    <row r="3073" spans="1:10" ht="17.100000000000001">
      <c r="A3073" s="23" t="s">
        <v>12422</v>
      </c>
      <c r="B3073" s="23" t="str">
        <f t="shared" si="94"/>
        <v>Will Norris</v>
      </c>
      <c r="C3073" s="23" t="s">
        <v>339</v>
      </c>
      <c r="D3073" s="23" t="s">
        <v>166</v>
      </c>
      <c r="E3073" s="23" t="s">
        <v>1177</v>
      </c>
      <c r="F3073" s="23" t="s">
        <v>7081</v>
      </c>
      <c r="G3073" s="23">
        <v>21</v>
      </c>
      <c r="H3073" s="5" t="str">
        <f t="shared" si="95"/>
        <v>Will NorrisBraintree</v>
      </c>
      <c r="I3073" s="23" t="s">
        <v>12423</v>
      </c>
      <c r="J3073" s="23" t="s">
        <v>339</v>
      </c>
    </row>
    <row r="3074" spans="1:10" ht="17.100000000000001">
      <c r="A3074" s="23" t="s">
        <v>12424</v>
      </c>
      <c r="B3074" s="23" t="str">
        <f t="shared" ref="B3074:B3137" si="96">MID(A3074 &amp; " " &amp; A3074, FIND(", ", A3074) + 2, LEN(A3074) - FIND(", ", A3074) - 1) &amp; " " &amp; LEFT(A3074, FIND(", ", A3074) - 1)</f>
        <v>Nortei Nortey</v>
      </c>
      <c r="C3074" s="23" t="s">
        <v>7033</v>
      </c>
      <c r="D3074" s="23" t="s">
        <v>7194</v>
      </c>
      <c r="E3074" s="23" t="s">
        <v>1883</v>
      </c>
      <c r="F3074" s="23" t="s">
        <v>7081</v>
      </c>
      <c r="G3074" s="23">
        <v>20</v>
      </c>
      <c r="H3074" s="5" t="str">
        <f t="shared" ref="H3074:H3137" si="97">B3074 &amp; E3074</f>
        <v>Nortei NorteyWelling</v>
      </c>
      <c r="I3074" s="23" t="s">
        <v>12425</v>
      </c>
      <c r="J3074" s="23" t="s">
        <v>339</v>
      </c>
    </row>
    <row r="3075" spans="1:10" ht="17.100000000000001">
      <c r="A3075" s="23" t="s">
        <v>12426</v>
      </c>
      <c r="B3075" s="23" t="str">
        <f t="shared" si="96"/>
        <v>Danny North</v>
      </c>
      <c r="C3075" s="23" t="s">
        <v>339</v>
      </c>
      <c r="D3075" s="23" t="s">
        <v>7048</v>
      </c>
      <c r="E3075" s="23" t="s">
        <v>4982</v>
      </c>
      <c r="F3075" s="23" t="s">
        <v>7125</v>
      </c>
      <c r="G3075" s="23">
        <v>27</v>
      </c>
      <c r="H3075" s="5" t="str">
        <f t="shared" si="97"/>
        <v>Danny NorthShamrock Rovers</v>
      </c>
      <c r="I3075" s="23" t="s">
        <v>9558</v>
      </c>
      <c r="J3075" s="23" t="s">
        <v>4877</v>
      </c>
    </row>
    <row r="3076" spans="1:10" ht="17.100000000000001">
      <c r="A3076" s="23" t="s">
        <v>12427</v>
      </c>
      <c r="B3076" s="23" t="str">
        <f t="shared" si="96"/>
        <v>Jack North</v>
      </c>
      <c r="C3076" s="23" t="s">
        <v>339</v>
      </c>
      <c r="D3076" s="23" t="s">
        <v>7170</v>
      </c>
      <c r="E3076" s="23" t="s">
        <v>5666</v>
      </c>
      <c r="F3076" s="23" t="s">
        <v>5666</v>
      </c>
      <c r="G3076" s="23">
        <v>19</v>
      </c>
      <c r="H3076" s="5" t="str">
        <f t="shared" si="97"/>
        <v>Jack NorthNaN</v>
      </c>
      <c r="I3076" s="23" t="s">
        <v>12428</v>
      </c>
      <c r="J3076" s="23" t="s">
        <v>339</v>
      </c>
    </row>
    <row r="3077" spans="1:10" ht="17.100000000000001">
      <c r="A3077" s="23" t="s">
        <v>12429</v>
      </c>
      <c r="B3077" s="23" t="str">
        <f t="shared" si="96"/>
        <v>Lewis Norvock</v>
      </c>
      <c r="C3077" s="23" t="s">
        <v>339</v>
      </c>
      <c r="D3077" s="23" t="s">
        <v>7051</v>
      </c>
      <c r="E3077" s="23" t="s">
        <v>107</v>
      </c>
      <c r="F3077" s="23">
        <v>100000056</v>
      </c>
      <c r="G3077" s="23">
        <v>17</v>
      </c>
      <c r="H3077" s="5" t="str">
        <f t="shared" si="97"/>
        <v>Lewis NorvockBurnley</v>
      </c>
      <c r="I3077" s="23" t="s">
        <v>7085</v>
      </c>
      <c r="J3077" s="23" t="s">
        <v>339</v>
      </c>
    </row>
    <row r="3078" spans="1:10" ht="17.100000000000001">
      <c r="A3078" s="23" t="s">
        <v>12430</v>
      </c>
      <c r="B3078" s="23" t="str">
        <f t="shared" si="96"/>
        <v>James Norwood</v>
      </c>
      <c r="C3078" s="23" t="s">
        <v>339</v>
      </c>
      <c r="D3078" s="23" t="s">
        <v>7039</v>
      </c>
      <c r="E3078" s="23" t="s">
        <v>1243</v>
      </c>
      <c r="F3078" s="23" t="s">
        <v>7081</v>
      </c>
      <c r="G3078" s="23">
        <v>24</v>
      </c>
      <c r="H3078" s="5" t="str">
        <f t="shared" si="97"/>
        <v>James NorwoodTranmere</v>
      </c>
      <c r="I3078" s="23" t="s">
        <v>12431</v>
      </c>
      <c r="J3078" s="23" t="s">
        <v>339</v>
      </c>
    </row>
    <row r="3079" spans="1:10" ht="17.100000000000001">
      <c r="A3079" s="23" t="s">
        <v>12432</v>
      </c>
      <c r="B3079" s="23" t="str">
        <f t="shared" si="96"/>
        <v>Jimmy Nottage</v>
      </c>
      <c r="C3079" s="23" t="s">
        <v>339</v>
      </c>
      <c r="D3079" s="23" t="s">
        <v>7059</v>
      </c>
      <c r="E3079" s="23" t="s">
        <v>207</v>
      </c>
      <c r="F3079" s="23" t="s">
        <v>7090</v>
      </c>
      <c r="G3079" s="23">
        <v>17</v>
      </c>
      <c r="H3079" s="5" t="str">
        <f t="shared" si="97"/>
        <v>Jimmy NottageDag &amp; Red</v>
      </c>
      <c r="I3079" s="23" t="s">
        <v>11888</v>
      </c>
      <c r="J3079" s="23" t="s">
        <v>339</v>
      </c>
    </row>
    <row r="3080" spans="1:10" ht="17.100000000000001">
      <c r="A3080" s="23" t="s">
        <v>12433</v>
      </c>
      <c r="B3080" s="23" t="str">
        <f t="shared" si="96"/>
        <v>Frank Nouble</v>
      </c>
      <c r="C3080" s="23" t="s">
        <v>10030</v>
      </c>
      <c r="D3080" s="23" t="s">
        <v>7097</v>
      </c>
      <c r="E3080" s="23" t="s">
        <v>4283</v>
      </c>
      <c r="F3080" s="23" t="s">
        <v>11431</v>
      </c>
      <c r="G3080" s="23">
        <v>23</v>
      </c>
      <c r="H3080" s="5" t="str">
        <f t="shared" si="97"/>
        <v>Frank NoubleQuanjian</v>
      </c>
      <c r="I3080" s="23" t="s">
        <v>9147</v>
      </c>
      <c r="J3080" s="23" t="s">
        <v>4284</v>
      </c>
    </row>
    <row r="3081" spans="1:10" ht="17.100000000000001">
      <c r="A3081" s="23" t="s">
        <v>12434</v>
      </c>
      <c r="B3081" s="23" t="str">
        <f t="shared" si="96"/>
        <v>Jon Nouble</v>
      </c>
      <c r="C3081" s="23" t="s">
        <v>339</v>
      </c>
      <c r="D3081" s="23" t="s">
        <v>7048</v>
      </c>
      <c r="E3081" s="23" t="s">
        <v>5666</v>
      </c>
      <c r="F3081" s="23" t="s">
        <v>5666</v>
      </c>
      <c r="G3081" s="23">
        <v>19</v>
      </c>
      <c r="H3081" s="5" t="str">
        <f t="shared" si="97"/>
        <v>Jon NoubleNaN</v>
      </c>
      <c r="I3081" s="23" t="s">
        <v>8650</v>
      </c>
      <c r="J3081" s="23" t="s">
        <v>339</v>
      </c>
    </row>
    <row r="3082" spans="1:10" ht="17.100000000000001">
      <c r="A3082" s="23" t="s">
        <v>12435</v>
      </c>
      <c r="B3082" s="23" t="str">
        <f t="shared" si="96"/>
        <v>Joseph Noughele</v>
      </c>
      <c r="C3082" s="23" t="s">
        <v>339</v>
      </c>
      <c r="D3082" s="23" t="s">
        <v>7051</v>
      </c>
      <c r="E3082" s="23" t="s">
        <v>217</v>
      </c>
      <c r="F3082" s="23">
        <v>100000045</v>
      </c>
      <c r="G3082" s="23">
        <v>17</v>
      </c>
      <c r="H3082" s="5" t="str">
        <f t="shared" si="97"/>
        <v>Joseph NougheleGillingham</v>
      </c>
      <c r="I3082" s="23" t="s">
        <v>8899</v>
      </c>
      <c r="J3082" s="23" t="s">
        <v>339</v>
      </c>
    </row>
    <row r="3083" spans="1:10" ht="17.100000000000001">
      <c r="A3083" s="23" t="s">
        <v>12436</v>
      </c>
      <c r="B3083" s="23" t="str">
        <f t="shared" si="96"/>
        <v>Lee Novak</v>
      </c>
      <c r="C3083" s="23" t="s">
        <v>339</v>
      </c>
      <c r="D3083" s="23" t="s">
        <v>7124</v>
      </c>
      <c r="E3083" s="23" t="s">
        <v>37</v>
      </c>
      <c r="F3083" s="23" t="s">
        <v>38</v>
      </c>
      <c r="G3083" s="23">
        <v>26</v>
      </c>
      <c r="H3083" s="5" t="str">
        <f t="shared" si="97"/>
        <v>Lee NovakChesterfield</v>
      </c>
      <c r="I3083" s="23" t="s">
        <v>8800</v>
      </c>
      <c r="J3083" s="23" t="s">
        <v>339</v>
      </c>
    </row>
    <row r="3084" spans="1:10" ht="17.100000000000001">
      <c r="A3084" s="23" t="s">
        <v>12437</v>
      </c>
      <c r="B3084" s="23" t="str">
        <f t="shared" si="96"/>
        <v>Andy Nugent</v>
      </c>
      <c r="C3084" s="23" t="s">
        <v>339</v>
      </c>
      <c r="D3084" s="23" t="s">
        <v>7059</v>
      </c>
      <c r="E3084" s="23" t="s">
        <v>107</v>
      </c>
      <c r="F3084" s="23">
        <v>100000047</v>
      </c>
      <c r="G3084" s="23">
        <v>17</v>
      </c>
      <c r="H3084" s="5" t="str">
        <f t="shared" si="97"/>
        <v>Andy NugentBurnley</v>
      </c>
      <c r="I3084" s="23" t="s">
        <v>9090</v>
      </c>
      <c r="J3084" s="23" t="s">
        <v>339</v>
      </c>
    </row>
    <row r="3085" spans="1:10" ht="17.100000000000001">
      <c r="A3085" s="23" t="s">
        <v>12438</v>
      </c>
      <c r="B3085" s="23" t="str">
        <f t="shared" si="96"/>
        <v>Ben Nugent</v>
      </c>
      <c r="C3085" s="23" t="s">
        <v>339</v>
      </c>
      <c r="D3085" s="23" t="s">
        <v>7051</v>
      </c>
      <c r="E3085" s="23" t="s">
        <v>152</v>
      </c>
      <c r="F3085" s="23" t="s">
        <v>38</v>
      </c>
      <c r="G3085" s="23">
        <v>21</v>
      </c>
      <c r="H3085" s="5" t="str">
        <f t="shared" si="97"/>
        <v>Ben NugentCrewe</v>
      </c>
      <c r="I3085" s="23" t="s">
        <v>9189</v>
      </c>
      <c r="J3085" s="23" t="s">
        <v>339</v>
      </c>
    </row>
    <row r="3086" spans="1:10" ht="17.100000000000001">
      <c r="A3086" s="23" t="s">
        <v>12439</v>
      </c>
      <c r="B3086" s="23" t="str">
        <f t="shared" si="96"/>
        <v>David Nugent</v>
      </c>
      <c r="C3086" s="23" t="s">
        <v>339</v>
      </c>
      <c r="D3086" s="23" t="s">
        <v>7034</v>
      </c>
      <c r="E3086" s="23" t="s">
        <v>136</v>
      </c>
      <c r="F3086" s="23" t="s">
        <v>91</v>
      </c>
      <c r="G3086" s="23">
        <v>30</v>
      </c>
      <c r="H3086" s="5" t="str">
        <f t="shared" si="97"/>
        <v>David NugentMiddlesbrough</v>
      </c>
      <c r="I3086" s="23" t="s">
        <v>12440</v>
      </c>
      <c r="J3086" s="23" t="s">
        <v>339</v>
      </c>
    </row>
    <row r="3087" spans="1:10" ht="17.100000000000001">
      <c r="A3087" s="23" t="s">
        <v>12441</v>
      </c>
      <c r="B3087" s="23" t="str">
        <f t="shared" si="96"/>
        <v>Ben Nunn</v>
      </c>
      <c r="C3087" s="23" t="s">
        <v>339</v>
      </c>
      <c r="D3087" s="23" t="s">
        <v>7089</v>
      </c>
      <c r="E3087" s="23" t="s">
        <v>4059</v>
      </c>
      <c r="F3087" s="23" t="s">
        <v>7081</v>
      </c>
      <c r="G3087" s="23">
        <v>24</v>
      </c>
      <c r="H3087" s="5" t="str">
        <f t="shared" si="97"/>
        <v>Ben NunnBoreham Wood</v>
      </c>
      <c r="I3087" s="23" t="s">
        <v>12442</v>
      </c>
      <c r="J3087" s="23" t="s">
        <v>339</v>
      </c>
    </row>
    <row r="3088" spans="1:10" ht="17.100000000000001">
      <c r="A3088" s="23" t="s">
        <v>12443</v>
      </c>
      <c r="B3088" s="23" t="str">
        <f t="shared" si="96"/>
        <v>George Nurse</v>
      </c>
      <c r="C3088" s="23" t="s">
        <v>339</v>
      </c>
      <c r="D3088" s="23" t="s">
        <v>8637</v>
      </c>
      <c r="E3088" s="23" t="s">
        <v>236</v>
      </c>
      <c r="F3088" s="23">
        <v>100000052</v>
      </c>
      <c r="G3088" s="23">
        <v>16</v>
      </c>
      <c r="H3088" s="5" t="str">
        <f t="shared" si="97"/>
        <v>George NurseBristol City</v>
      </c>
      <c r="I3088" s="23" t="s">
        <v>7857</v>
      </c>
      <c r="J3088" s="23" t="s">
        <v>339</v>
      </c>
    </row>
    <row r="3089" spans="1:10" ht="17.100000000000001">
      <c r="A3089" s="23" t="s">
        <v>12444</v>
      </c>
      <c r="B3089" s="23" t="str">
        <f t="shared" si="96"/>
        <v>Joe Nuttall</v>
      </c>
      <c r="C3089" s="23" t="s">
        <v>339</v>
      </c>
      <c r="D3089" s="23" t="s">
        <v>7048</v>
      </c>
      <c r="E3089" s="23" t="s">
        <v>2189</v>
      </c>
      <c r="F3089" s="23" t="s">
        <v>2190</v>
      </c>
      <c r="G3089" s="23">
        <v>18</v>
      </c>
      <c r="H3089" s="5" t="str">
        <f t="shared" si="97"/>
        <v>Joe NuttallAberdeen</v>
      </c>
      <c r="I3089" s="23" t="s">
        <v>8804</v>
      </c>
      <c r="J3089" s="23" t="s">
        <v>4798</v>
      </c>
    </row>
    <row r="3090" spans="1:10" ht="17.100000000000001">
      <c r="A3090" s="23" t="s">
        <v>12445</v>
      </c>
      <c r="B3090" s="23" t="str">
        <f t="shared" si="96"/>
        <v>Daril Nwgala</v>
      </c>
      <c r="C3090" s="23" t="s">
        <v>339</v>
      </c>
      <c r="D3090" s="23" t="s">
        <v>7048</v>
      </c>
      <c r="E3090" s="23" t="s">
        <v>5666</v>
      </c>
      <c r="F3090" s="23" t="s">
        <v>5666</v>
      </c>
      <c r="G3090" s="23">
        <v>19</v>
      </c>
      <c r="H3090" s="5" t="str">
        <f t="shared" si="97"/>
        <v>Daril NwgalaNaN</v>
      </c>
      <c r="I3090" s="23" t="s">
        <v>12446</v>
      </c>
      <c r="J3090" s="23" t="s">
        <v>339</v>
      </c>
    </row>
    <row r="3091" spans="1:10" ht="17.100000000000001">
      <c r="A3091" s="23" t="s">
        <v>12447</v>
      </c>
      <c r="B3091" s="23" t="str">
        <f t="shared" si="96"/>
        <v>Ryan Nyambe</v>
      </c>
      <c r="C3091" s="23" t="s">
        <v>339</v>
      </c>
      <c r="D3091" s="23" t="s">
        <v>7462</v>
      </c>
      <c r="E3091" s="23" t="s">
        <v>103</v>
      </c>
      <c r="F3091" s="23">
        <v>100000042</v>
      </c>
      <c r="G3091" s="23">
        <v>17</v>
      </c>
      <c r="H3091" s="5" t="str">
        <f t="shared" si="97"/>
        <v>Ryan NyambeBlackburn</v>
      </c>
      <c r="I3091" s="23" t="s">
        <v>7973</v>
      </c>
      <c r="J3091" s="23" t="s">
        <v>339</v>
      </c>
    </row>
    <row r="3092" spans="1:10" ht="17.100000000000001">
      <c r="A3092" s="23" t="s">
        <v>12448</v>
      </c>
      <c r="B3092" s="23" t="str">
        <f t="shared" si="96"/>
        <v>Lewis Nyman</v>
      </c>
      <c r="C3092" s="23" t="s">
        <v>339</v>
      </c>
      <c r="D3092" s="23" t="s">
        <v>7048</v>
      </c>
      <c r="E3092" s="23" t="s">
        <v>17</v>
      </c>
      <c r="F3092" s="23">
        <v>100000057</v>
      </c>
      <c r="G3092" s="23">
        <v>15</v>
      </c>
      <c r="H3092" s="5" t="str">
        <f t="shared" si="97"/>
        <v>Lewis NymanYeovil</v>
      </c>
      <c r="I3092" s="23" t="s">
        <v>12449</v>
      </c>
      <c r="J3092" s="23" t="s">
        <v>339</v>
      </c>
    </row>
    <row r="3093" spans="1:10" ht="17.100000000000001">
      <c r="A3093" s="23" t="s">
        <v>12450</v>
      </c>
      <c r="B3093" s="23" t="str">
        <f t="shared" si="96"/>
        <v>Lewis O'Brian</v>
      </c>
      <c r="C3093" s="23" t="s">
        <v>339</v>
      </c>
      <c r="D3093" s="23" t="s">
        <v>7042</v>
      </c>
      <c r="E3093" s="23" t="s">
        <v>252</v>
      </c>
      <c r="F3093" s="23">
        <v>100000052</v>
      </c>
      <c r="G3093" s="23">
        <v>16</v>
      </c>
      <c r="H3093" s="5" t="str">
        <f t="shared" si="97"/>
        <v>Lewis O'BrianHuddersfield</v>
      </c>
      <c r="I3093" s="23" t="s">
        <v>12253</v>
      </c>
      <c r="J3093" s="23" t="s">
        <v>339</v>
      </c>
    </row>
    <row r="3094" spans="1:10" ht="17.100000000000001">
      <c r="A3094" s="23" t="s">
        <v>12451</v>
      </c>
      <c r="B3094" s="23" t="str">
        <f t="shared" si="96"/>
        <v>Danny O'Brien</v>
      </c>
      <c r="C3094" s="23" t="s">
        <v>339</v>
      </c>
      <c r="D3094" s="23" t="s">
        <v>7039</v>
      </c>
      <c r="E3094" s="23" t="s">
        <v>185</v>
      </c>
      <c r="F3094" s="23">
        <v>100000047</v>
      </c>
      <c r="G3094" s="23">
        <v>19</v>
      </c>
      <c r="H3094" s="5" t="str">
        <f t="shared" si="97"/>
        <v>Danny O'BrienWigan</v>
      </c>
      <c r="I3094" s="23" t="s">
        <v>8155</v>
      </c>
      <c r="J3094" s="23" t="s">
        <v>339</v>
      </c>
    </row>
    <row r="3095" spans="1:10" ht="17.100000000000001">
      <c r="A3095" s="23" t="s">
        <v>12452</v>
      </c>
      <c r="B3095" s="23" t="str">
        <f t="shared" si="96"/>
        <v>Jack O'Brien</v>
      </c>
      <c r="C3095" s="23" t="s">
        <v>339</v>
      </c>
      <c r="D3095" s="23" t="s">
        <v>7170</v>
      </c>
      <c r="E3095" s="23" t="s">
        <v>412</v>
      </c>
      <c r="F3095" s="23">
        <v>100000044</v>
      </c>
      <c r="G3095" s="23">
        <v>18</v>
      </c>
      <c r="H3095" s="5" t="str">
        <f t="shared" si="97"/>
        <v>Jack O'BrienBurton</v>
      </c>
      <c r="I3095" s="23" t="s">
        <v>11552</v>
      </c>
      <c r="J3095" s="23" t="s">
        <v>339</v>
      </c>
    </row>
    <row r="3096" spans="1:10" ht="17.100000000000001">
      <c r="A3096" s="23" t="s">
        <v>12453</v>
      </c>
      <c r="B3096" s="23" t="str">
        <f t="shared" si="96"/>
        <v>Keil O'Brien</v>
      </c>
      <c r="C3096" s="23" t="s">
        <v>339</v>
      </c>
      <c r="D3096" s="23" t="s">
        <v>7051</v>
      </c>
      <c r="E3096" s="23" t="s">
        <v>402</v>
      </c>
      <c r="F3096" s="23">
        <v>100000047</v>
      </c>
      <c r="G3096" s="23">
        <v>23</v>
      </c>
      <c r="H3096" s="5" t="str">
        <f t="shared" si="97"/>
        <v>Keil O'BrienBury</v>
      </c>
      <c r="I3096" s="23" t="s">
        <v>8678</v>
      </c>
      <c r="J3096" s="23" t="s">
        <v>339</v>
      </c>
    </row>
    <row r="3097" spans="1:10" ht="17.100000000000001">
      <c r="A3097" s="23" t="s">
        <v>12454</v>
      </c>
      <c r="B3097" s="23" t="str">
        <f t="shared" si="96"/>
        <v>Liam O'Brien</v>
      </c>
      <c r="C3097" s="23" t="s">
        <v>339</v>
      </c>
      <c r="D3097" s="23" t="s">
        <v>166</v>
      </c>
      <c r="E3097" s="23" t="s">
        <v>207</v>
      </c>
      <c r="F3097" s="23" t="s">
        <v>18</v>
      </c>
      <c r="G3097" s="23">
        <v>23</v>
      </c>
      <c r="H3097" s="5" t="str">
        <f t="shared" si="97"/>
        <v>Liam O'BrienDag &amp; Red</v>
      </c>
      <c r="I3097" s="23" t="s">
        <v>8088</v>
      </c>
      <c r="J3097" s="23" t="s">
        <v>339</v>
      </c>
    </row>
    <row r="3098" spans="1:10" ht="17.100000000000001">
      <c r="A3098" s="23" t="s">
        <v>12455</v>
      </c>
      <c r="B3098" s="23" t="str">
        <f t="shared" si="96"/>
        <v>Danny O'Callaghan</v>
      </c>
      <c r="C3098" s="23" t="s">
        <v>339</v>
      </c>
      <c r="D3098" s="23" t="s">
        <v>7034</v>
      </c>
      <c r="E3098" s="23" t="s">
        <v>592</v>
      </c>
      <c r="F3098" s="23" t="s">
        <v>7296</v>
      </c>
      <c r="G3098" s="23">
        <v>26</v>
      </c>
      <c r="H3098" s="5" t="str">
        <f t="shared" si="97"/>
        <v>Danny O'CallaghanAFC Telford</v>
      </c>
      <c r="I3098" s="23" t="s">
        <v>12456</v>
      </c>
      <c r="J3098" s="23" t="s">
        <v>339</v>
      </c>
    </row>
    <row r="3099" spans="1:10" ht="17.100000000000001">
      <c r="A3099" s="23" t="s">
        <v>12457</v>
      </c>
      <c r="B3099" s="23" t="str">
        <f t="shared" si="96"/>
        <v>Jack O'Connell</v>
      </c>
      <c r="C3099" s="23" t="s">
        <v>339</v>
      </c>
      <c r="D3099" s="23" t="s">
        <v>7051</v>
      </c>
      <c r="E3099" s="23" t="s">
        <v>290</v>
      </c>
      <c r="F3099" s="23" t="s">
        <v>91</v>
      </c>
      <c r="G3099" s="23">
        <v>21</v>
      </c>
      <c r="H3099" s="5" t="str">
        <f t="shared" si="97"/>
        <v>Jack O'ConnellBrentford</v>
      </c>
      <c r="I3099" s="23" t="s">
        <v>12458</v>
      </c>
      <c r="J3099" s="23" t="s">
        <v>339</v>
      </c>
    </row>
    <row r="3100" spans="1:10" ht="17.100000000000001">
      <c r="A3100" s="23" t="s">
        <v>12459</v>
      </c>
      <c r="B3100" s="23" t="str">
        <f t="shared" si="96"/>
        <v>Josh O'Connell</v>
      </c>
      <c r="C3100" s="23" t="s">
        <v>339</v>
      </c>
      <c r="D3100" s="23" t="s">
        <v>166</v>
      </c>
      <c r="E3100" s="23" t="s">
        <v>4048</v>
      </c>
      <c r="F3100" s="23" t="s">
        <v>12460</v>
      </c>
      <c r="G3100" s="23">
        <v>22</v>
      </c>
      <c r="H3100" s="5" t="str">
        <f t="shared" si="97"/>
        <v>Josh O'ConnellAFC Liverpool</v>
      </c>
      <c r="I3100" s="23" t="s">
        <v>12461</v>
      </c>
      <c r="J3100" s="23" t="s">
        <v>339</v>
      </c>
    </row>
    <row r="3101" spans="1:10" ht="17.100000000000001">
      <c r="A3101" s="23" t="s">
        <v>12462</v>
      </c>
      <c r="B3101" s="23" t="str">
        <f t="shared" si="96"/>
        <v>Aaron O'Connor</v>
      </c>
      <c r="C3101" s="23" t="s">
        <v>339</v>
      </c>
      <c r="D3101" s="23" t="s">
        <v>7054</v>
      </c>
      <c r="E3101" s="23" t="s">
        <v>627</v>
      </c>
      <c r="F3101" s="23" t="s">
        <v>7081</v>
      </c>
      <c r="G3101" s="23">
        <v>31</v>
      </c>
      <c r="H3101" s="5" t="str">
        <f t="shared" si="97"/>
        <v>Aaron O'ConnorForest Green</v>
      </c>
      <c r="I3101" s="23" t="s">
        <v>12463</v>
      </c>
      <c r="J3101" s="23" t="s">
        <v>339</v>
      </c>
    </row>
    <row r="3102" spans="1:10" ht="17.100000000000001">
      <c r="A3102" s="23" t="s">
        <v>12464</v>
      </c>
      <c r="B3102" s="23" t="str">
        <f t="shared" si="96"/>
        <v>Stefan O'Connor</v>
      </c>
      <c r="C3102" s="23" t="s">
        <v>339</v>
      </c>
      <c r="D3102" s="23" t="s">
        <v>7051</v>
      </c>
      <c r="E3102" s="23" t="s">
        <v>61</v>
      </c>
      <c r="F3102" s="23">
        <v>100000042</v>
      </c>
      <c r="G3102" s="23">
        <v>18</v>
      </c>
      <c r="H3102" s="5" t="str">
        <f t="shared" si="97"/>
        <v>Stefan O'ConnorArsenal</v>
      </c>
      <c r="I3102" s="23" t="s">
        <v>11150</v>
      </c>
      <c r="J3102" s="23" t="s">
        <v>339</v>
      </c>
    </row>
    <row r="3103" spans="1:10" ht="17.100000000000001">
      <c r="A3103" s="23" t="s">
        <v>12465</v>
      </c>
      <c r="B3103" s="23" t="str">
        <f t="shared" si="96"/>
        <v>JJ O'Donnell</v>
      </c>
      <c r="C3103" s="23" t="s">
        <v>339</v>
      </c>
      <c r="D3103" s="23" t="s">
        <v>7366</v>
      </c>
      <c r="E3103" s="23" t="s">
        <v>5666</v>
      </c>
      <c r="F3103" s="23" t="s">
        <v>5666</v>
      </c>
      <c r="G3103" s="23">
        <v>23</v>
      </c>
      <c r="H3103" s="5" t="str">
        <f t="shared" si="97"/>
        <v>JJ O'DonnellNaN</v>
      </c>
      <c r="I3103" s="23" t="s">
        <v>10283</v>
      </c>
      <c r="J3103" s="23" t="s">
        <v>339</v>
      </c>
    </row>
    <row r="3104" spans="1:10" ht="17.100000000000001">
      <c r="A3104" s="23" t="s">
        <v>12466</v>
      </c>
      <c r="B3104" s="23" t="str">
        <f t="shared" si="96"/>
        <v>Richard O'Donnell</v>
      </c>
      <c r="C3104" s="23" t="s">
        <v>339</v>
      </c>
      <c r="D3104" s="23" t="s">
        <v>166</v>
      </c>
      <c r="E3104" s="23" t="s">
        <v>185</v>
      </c>
      <c r="F3104" s="23" t="s">
        <v>38</v>
      </c>
      <c r="G3104" s="23">
        <v>26</v>
      </c>
      <c r="H3104" s="5" t="str">
        <f t="shared" si="97"/>
        <v>Richard O'DonnellWigan</v>
      </c>
      <c r="I3104" s="23" t="s">
        <v>12467</v>
      </c>
      <c r="J3104" s="23" t="s">
        <v>339</v>
      </c>
    </row>
    <row r="3105" spans="1:10" ht="17.100000000000001">
      <c r="A3105" s="23" t="s">
        <v>12468</v>
      </c>
      <c r="B3105" s="23" t="str">
        <f t="shared" si="96"/>
        <v>Ronald O'Donnell</v>
      </c>
      <c r="C3105" s="23" t="s">
        <v>339</v>
      </c>
      <c r="D3105" s="23" t="s">
        <v>7074</v>
      </c>
      <c r="E3105" s="23" t="s">
        <v>449</v>
      </c>
      <c r="F3105" s="23">
        <v>100000052</v>
      </c>
      <c r="G3105" s="23">
        <v>16</v>
      </c>
      <c r="H3105" s="5" t="str">
        <f t="shared" si="97"/>
        <v>Ronald O'DonnellMillwall</v>
      </c>
      <c r="I3105" s="23" t="s">
        <v>7107</v>
      </c>
      <c r="J3105" s="23" t="s">
        <v>339</v>
      </c>
    </row>
    <row r="3106" spans="1:10" ht="17.100000000000001">
      <c r="A3106" s="23" t="s">
        <v>12469</v>
      </c>
      <c r="B3106" s="23" t="str">
        <f t="shared" si="96"/>
        <v>Ollie O'Dwyer</v>
      </c>
      <c r="C3106" s="23" t="s">
        <v>339</v>
      </c>
      <c r="D3106" s="23" t="s">
        <v>7051</v>
      </c>
      <c r="E3106" s="23" t="s">
        <v>282</v>
      </c>
      <c r="F3106" s="23">
        <v>100000043</v>
      </c>
      <c r="G3106" s="23">
        <v>18</v>
      </c>
      <c r="H3106" s="5" t="str">
        <f t="shared" si="97"/>
        <v>Ollie O'DwyerCrystal Palace</v>
      </c>
      <c r="I3106" s="23" t="s">
        <v>7109</v>
      </c>
      <c r="J3106" s="23" t="s">
        <v>339</v>
      </c>
    </row>
    <row r="3107" spans="1:10" ht="17.100000000000001">
      <c r="A3107" s="23" t="s">
        <v>12470</v>
      </c>
      <c r="B3107" s="23" t="str">
        <f t="shared" si="96"/>
        <v>Patrick O'Flaherty</v>
      </c>
      <c r="C3107" s="23" t="s">
        <v>7563</v>
      </c>
      <c r="D3107" s="23" t="s">
        <v>166</v>
      </c>
      <c r="E3107" s="23" t="s">
        <v>836</v>
      </c>
      <c r="F3107" s="23">
        <v>100000057</v>
      </c>
      <c r="G3107" s="23">
        <v>18</v>
      </c>
      <c r="H3107" s="5" t="str">
        <f t="shared" si="97"/>
        <v>Patrick O'FlahertyBournemouth</v>
      </c>
      <c r="I3107" s="23" t="s">
        <v>9743</v>
      </c>
      <c r="J3107" s="23" t="s">
        <v>339</v>
      </c>
    </row>
    <row r="3108" spans="1:10" ht="17.100000000000001">
      <c r="A3108" s="23" t="s">
        <v>12471</v>
      </c>
      <c r="B3108" s="23" t="str">
        <f t="shared" si="96"/>
        <v>Chris O'Grady</v>
      </c>
      <c r="C3108" s="23" t="s">
        <v>339</v>
      </c>
      <c r="D3108" s="23" t="s">
        <v>7048</v>
      </c>
      <c r="E3108" s="23" t="s">
        <v>332</v>
      </c>
      <c r="F3108" s="23" t="s">
        <v>91</v>
      </c>
      <c r="G3108" s="23">
        <v>29</v>
      </c>
      <c r="H3108" s="5" t="str">
        <f t="shared" si="97"/>
        <v>Chris O'GradyNottm Forest</v>
      </c>
      <c r="I3108" s="23" t="s">
        <v>7637</v>
      </c>
      <c r="J3108" s="23" t="s">
        <v>339</v>
      </c>
    </row>
    <row r="3109" spans="1:10" ht="17.100000000000001">
      <c r="A3109" s="23" t="s">
        <v>12472</v>
      </c>
      <c r="B3109" s="23" t="str">
        <f t="shared" si="96"/>
        <v>Connor O'Grady</v>
      </c>
      <c r="C3109" s="23" t="s">
        <v>339</v>
      </c>
      <c r="D3109" s="23" t="s">
        <v>7051</v>
      </c>
      <c r="E3109" s="23" t="s">
        <v>90</v>
      </c>
      <c r="F3109" s="23">
        <v>100000052</v>
      </c>
      <c r="G3109" s="23">
        <v>17</v>
      </c>
      <c r="H3109" s="5" t="str">
        <f t="shared" si="97"/>
        <v>Connor O'GradySheff Wed</v>
      </c>
      <c r="I3109" s="23" t="s">
        <v>11700</v>
      </c>
      <c r="J3109" s="23" t="s">
        <v>339</v>
      </c>
    </row>
    <row r="3110" spans="1:10" ht="17.100000000000001">
      <c r="A3110" s="23" t="s">
        <v>12473</v>
      </c>
      <c r="B3110" s="23" t="str">
        <f t="shared" si="96"/>
        <v>Ben O'Hanlon</v>
      </c>
      <c r="C3110" s="23" t="s">
        <v>339</v>
      </c>
      <c r="D3110" s="23" t="s">
        <v>7059</v>
      </c>
      <c r="E3110" s="23" t="s">
        <v>263</v>
      </c>
      <c r="F3110" s="23">
        <v>100000042</v>
      </c>
      <c r="G3110" s="23">
        <v>19</v>
      </c>
      <c r="H3110" s="5" t="str">
        <f t="shared" si="97"/>
        <v>Ben O'HanlonWolves</v>
      </c>
      <c r="I3110" s="23" t="s">
        <v>7331</v>
      </c>
      <c r="J3110" s="23" t="s">
        <v>339</v>
      </c>
    </row>
    <row r="3111" spans="1:10" ht="17.100000000000001">
      <c r="A3111" s="23" t="s">
        <v>12474</v>
      </c>
      <c r="B3111" s="23" t="str">
        <f t="shared" si="96"/>
        <v>Jamie O'Hara</v>
      </c>
      <c r="C3111" s="23" t="s">
        <v>7563</v>
      </c>
      <c r="D3111" s="23" t="s">
        <v>8422</v>
      </c>
      <c r="E3111" s="23" t="s">
        <v>395</v>
      </c>
      <c r="F3111" s="23" t="s">
        <v>91</v>
      </c>
      <c r="G3111" s="23">
        <v>28</v>
      </c>
      <c r="H3111" s="5" t="str">
        <f t="shared" si="97"/>
        <v>Jamie O'HaraFulham</v>
      </c>
      <c r="I3111" s="23" t="s">
        <v>12475</v>
      </c>
      <c r="J3111" s="23" t="s">
        <v>339</v>
      </c>
    </row>
    <row r="3112" spans="1:10" ht="17.100000000000001">
      <c r="A3112" s="23" t="s">
        <v>12476</v>
      </c>
      <c r="B3112" s="23" t="str">
        <f t="shared" si="96"/>
        <v>Kieran O'Hara</v>
      </c>
      <c r="C3112" s="23" t="s">
        <v>339</v>
      </c>
      <c r="D3112" s="23" t="s">
        <v>166</v>
      </c>
      <c r="E3112" s="23" t="s">
        <v>182</v>
      </c>
      <c r="F3112" s="23">
        <v>100000042</v>
      </c>
      <c r="G3112" s="23">
        <v>19</v>
      </c>
      <c r="H3112" s="5" t="str">
        <f t="shared" si="97"/>
        <v>Kieran O'HaraMan Utd</v>
      </c>
      <c r="I3112" s="23" t="s">
        <v>12477</v>
      </c>
      <c r="J3112" s="23" t="s">
        <v>339</v>
      </c>
    </row>
    <row r="3113" spans="1:10" ht="17.100000000000001">
      <c r="A3113" s="23" t="s">
        <v>12478</v>
      </c>
      <c r="B3113" s="23" t="str">
        <f t="shared" si="96"/>
        <v>Callum O'Hare</v>
      </c>
      <c r="C3113" s="23" t="s">
        <v>7563</v>
      </c>
      <c r="D3113" s="23" t="s">
        <v>7102</v>
      </c>
      <c r="E3113" s="23" t="s">
        <v>116</v>
      </c>
      <c r="F3113" s="23">
        <v>100000042</v>
      </c>
      <c r="G3113" s="23">
        <v>16</v>
      </c>
      <c r="H3113" s="5" t="str">
        <f t="shared" si="97"/>
        <v>Callum O'HareAston Villa</v>
      </c>
      <c r="I3113" s="23" t="s">
        <v>12479</v>
      </c>
      <c r="J3113" s="23" t="s">
        <v>339</v>
      </c>
    </row>
    <row r="3114" spans="1:10" ht="17.100000000000001">
      <c r="A3114" s="23" t="s">
        <v>12480</v>
      </c>
      <c r="B3114" s="23" t="str">
        <f t="shared" si="96"/>
        <v>Stuart O'Keefe</v>
      </c>
      <c r="C3114" s="23" t="s">
        <v>339</v>
      </c>
      <c r="D3114" s="23" t="s">
        <v>212</v>
      </c>
      <c r="E3114" s="23" t="s">
        <v>762</v>
      </c>
      <c r="F3114" s="23" t="s">
        <v>91</v>
      </c>
      <c r="G3114" s="23">
        <v>24</v>
      </c>
      <c r="H3114" s="5" t="str">
        <f t="shared" si="97"/>
        <v>Stuart O'KeefeCardiff</v>
      </c>
      <c r="I3114" s="23" t="s">
        <v>12481</v>
      </c>
      <c r="J3114" s="23" t="s">
        <v>339</v>
      </c>
    </row>
    <row r="3115" spans="1:10" ht="17.100000000000001">
      <c r="A3115" s="23" t="s">
        <v>12482</v>
      </c>
      <c r="B3115" s="23" t="str">
        <f t="shared" si="96"/>
        <v>Aiden O'Kelly</v>
      </c>
      <c r="C3115" s="23" t="s">
        <v>339</v>
      </c>
      <c r="D3115" s="23" t="s">
        <v>7462</v>
      </c>
      <c r="E3115" s="23" t="s">
        <v>616</v>
      </c>
      <c r="F3115" s="23">
        <v>100000057</v>
      </c>
      <c r="G3115" s="23">
        <v>16</v>
      </c>
      <c r="H3115" s="5" t="str">
        <f t="shared" si="97"/>
        <v>Aiden O'KellyNewport Co</v>
      </c>
      <c r="I3115" s="23" t="s">
        <v>10415</v>
      </c>
      <c r="J3115" s="23" t="s">
        <v>339</v>
      </c>
    </row>
    <row r="3116" spans="1:10" ht="17.100000000000001">
      <c r="A3116" s="23" t="s">
        <v>12483</v>
      </c>
      <c r="B3116" s="23" t="str">
        <f t="shared" si="96"/>
        <v>Max O'Leary</v>
      </c>
      <c r="C3116" s="23" t="s">
        <v>339</v>
      </c>
      <c r="D3116" s="23" t="s">
        <v>166</v>
      </c>
      <c r="E3116" s="23" t="s">
        <v>236</v>
      </c>
      <c r="F3116" s="23">
        <v>100000043</v>
      </c>
      <c r="G3116" s="23">
        <v>18</v>
      </c>
      <c r="H3116" s="5" t="str">
        <f t="shared" si="97"/>
        <v>Max O'LearyBristol City</v>
      </c>
      <c r="I3116" s="23" t="s">
        <v>12484</v>
      </c>
      <c r="J3116" s="23" t="s">
        <v>339</v>
      </c>
    </row>
    <row r="3117" spans="1:10" ht="17.100000000000001">
      <c r="A3117" s="23" t="s">
        <v>12485</v>
      </c>
      <c r="B3117" s="23" t="str">
        <f t="shared" si="96"/>
        <v>Charlie O'Loughlin</v>
      </c>
      <c r="C3117" s="23" t="s">
        <v>339</v>
      </c>
      <c r="D3117" s="23" t="s">
        <v>7051</v>
      </c>
      <c r="E3117" s="23" t="s">
        <v>5666</v>
      </c>
      <c r="F3117" s="23" t="s">
        <v>5666</v>
      </c>
      <c r="G3117" s="23">
        <v>26</v>
      </c>
      <c r="H3117" s="5" t="str">
        <f t="shared" si="97"/>
        <v>Charlie O'LoughlinNaN</v>
      </c>
      <c r="I3117" s="23" t="s">
        <v>9885</v>
      </c>
      <c r="J3117" s="23" t="s">
        <v>339</v>
      </c>
    </row>
    <row r="3118" spans="1:10" ht="17.100000000000001">
      <c r="A3118" s="23" t="s">
        <v>12486</v>
      </c>
      <c r="B3118" s="23" t="str">
        <f t="shared" si="96"/>
        <v>Ciaran O'Loughlin</v>
      </c>
      <c r="C3118" s="23" t="s">
        <v>339</v>
      </c>
      <c r="D3118" s="23" t="s">
        <v>166</v>
      </c>
      <c r="E3118" s="23" t="s">
        <v>329</v>
      </c>
      <c r="F3118" s="23">
        <v>100000051</v>
      </c>
      <c r="G3118" s="23">
        <v>17</v>
      </c>
      <c r="H3118" s="5" t="str">
        <f t="shared" si="97"/>
        <v>Ciaran O'LoughlinEverton</v>
      </c>
      <c r="I3118" s="23" t="s">
        <v>7325</v>
      </c>
      <c r="J3118" s="23" t="s">
        <v>339</v>
      </c>
    </row>
    <row r="3119" spans="1:10" ht="17.100000000000001">
      <c r="A3119" s="23" t="s">
        <v>12487</v>
      </c>
      <c r="B3119" s="23" t="str">
        <f t="shared" si="96"/>
        <v>Gary O'Neil</v>
      </c>
      <c r="C3119" s="23" t="s">
        <v>339</v>
      </c>
      <c r="D3119" s="23" t="s">
        <v>7572</v>
      </c>
      <c r="E3119" s="23" t="s">
        <v>657</v>
      </c>
      <c r="F3119" s="23" t="s">
        <v>7125</v>
      </c>
      <c r="G3119" s="23">
        <v>32</v>
      </c>
      <c r="H3119" s="5" t="str">
        <f t="shared" si="97"/>
        <v>Gary O'NeilNorwich</v>
      </c>
      <c r="I3119" s="23" t="s">
        <v>12488</v>
      </c>
      <c r="J3119" s="23" t="s">
        <v>339</v>
      </c>
    </row>
    <row r="3120" spans="1:10" ht="17.100000000000001">
      <c r="A3120" s="23" t="s">
        <v>12489</v>
      </c>
      <c r="B3120" s="23" t="str">
        <f t="shared" si="96"/>
        <v>Callum O'Neill</v>
      </c>
      <c r="C3120" s="23" t="s">
        <v>339</v>
      </c>
      <c r="D3120" s="23" t="s">
        <v>166</v>
      </c>
      <c r="E3120" s="23" t="s">
        <v>234</v>
      </c>
      <c r="F3120" s="23">
        <v>100000056</v>
      </c>
      <c r="G3120" s="23">
        <v>16</v>
      </c>
      <c r="H3120" s="5" t="str">
        <f t="shared" si="97"/>
        <v>Callum O'NeillOldham</v>
      </c>
      <c r="I3120" s="23" t="s">
        <v>10127</v>
      </c>
      <c r="J3120" s="23" t="s">
        <v>339</v>
      </c>
    </row>
    <row r="3121" spans="1:10" ht="17.100000000000001">
      <c r="A3121" s="23" t="s">
        <v>12490</v>
      </c>
      <c r="B3121" s="23" t="str">
        <f t="shared" si="96"/>
        <v>George O'Neill</v>
      </c>
      <c r="C3121" s="23" t="s">
        <v>339</v>
      </c>
      <c r="D3121" s="23" t="s">
        <v>7342</v>
      </c>
      <c r="E3121" s="23" t="s">
        <v>284</v>
      </c>
      <c r="F3121" s="23">
        <v>100000043</v>
      </c>
      <c r="G3121" s="23">
        <v>18</v>
      </c>
      <c r="H3121" s="5" t="str">
        <f t="shared" si="97"/>
        <v>George O'NeillBirmingham</v>
      </c>
      <c r="I3121" s="23" t="s">
        <v>12491</v>
      </c>
      <c r="J3121" s="23" t="s">
        <v>339</v>
      </c>
    </row>
    <row r="3122" spans="1:10" ht="17.100000000000001">
      <c r="A3122" s="23" t="s">
        <v>12492</v>
      </c>
      <c r="B3122" s="23" t="str">
        <f t="shared" si="96"/>
        <v>Liam O'Neill</v>
      </c>
      <c r="C3122" s="23" t="s">
        <v>339</v>
      </c>
      <c r="D3122" s="23" t="s">
        <v>7124</v>
      </c>
      <c r="E3122" s="23" t="s">
        <v>152</v>
      </c>
      <c r="F3122" s="23">
        <v>100000043</v>
      </c>
      <c r="G3122" s="23">
        <v>18</v>
      </c>
      <c r="H3122" s="5" t="str">
        <f t="shared" si="97"/>
        <v>Liam O'NeillCrewe</v>
      </c>
      <c r="I3122" s="23" t="s">
        <v>7488</v>
      </c>
      <c r="J3122" s="23" t="s">
        <v>339</v>
      </c>
    </row>
    <row r="3123" spans="1:10" ht="17.100000000000001">
      <c r="A3123" s="23" t="s">
        <v>12493</v>
      </c>
      <c r="B3123" s="23" t="str">
        <f t="shared" si="96"/>
        <v>Luke O'Neill</v>
      </c>
      <c r="C3123" s="23" t="s">
        <v>339</v>
      </c>
      <c r="D3123" s="23" t="s">
        <v>7813</v>
      </c>
      <c r="E3123" s="23" t="s">
        <v>43</v>
      </c>
      <c r="F3123" s="23" t="s">
        <v>38</v>
      </c>
      <c r="G3123" s="23">
        <v>23</v>
      </c>
      <c r="H3123" s="5" t="str">
        <f t="shared" si="97"/>
        <v>Luke O'NeillSouthend</v>
      </c>
      <c r="I3123" s="23" t="s">
        <v>12494</v>
      </c>
      <c r="J3123" s="23" t="s">
        <v>339</v>
      </c>
    </row>
    <row r="3124" spans="1:10" ht="17.100000000000001">
      <c r="A3124" s="23" t="s">
        <v>12495</v>
      </c>
      <c r="B3124" s="23" t="str">
        <f t="shared" si="96"/>
        <v>Luke O'Nien</v>
      </c>
      <c r="C3124" s="23" t="s">
        <v>339</v>
      </c>
      <c r="D3124" s="23" t="s">
        <v>8662</v>
      </c>
      <c r="E3124" s="23" t="s">
        <v>3117</v>
      </c>
      <c r="F3124" s="23" t="s">
        <v>18</v>
      </c>
      <c r="G3124" s="23">
        <v>20</v>
      </c>
      <c r="H3124" s="5" t="str">
        <f t="shared" si="97"/>
        <v>Luke O'NienWycombe</v>
      </c>
      <c r="I3124" s="23" t="s">
        <v>11750</v>
      </c>
      <c r="J3124" s="23" t="s">
        <v>339</v>
      </c>
    </row>
    <row r="3125" spans="1:10" ht="17.100000000000001">
      <c r="A3125" s="23" t="s">
        <v>12496</v>
      </c>
      <c r="B3125" s="23" t="str">
        <f t="shared" si="96"/>
        <v>Luke O'Reilly</v>
      </c>
      <c r="C3125" s="23" t="s">
        <v>339</v>
      </c>
      <c r="D3125" s="23" t="s">
        <v>166</v>
      </c>
      <c r="E3125" s="23" t="s">
        <v>762</v>
      </c>
      <c r="F3125" s="23">
        <v>100000043</v>
      </c>
      <c r="G3125" s="23">
        <v>19</v>
      </c>
      <c r="H3125" s="5" t="str">
        <f t="shared" si="97"/>
        <v>Luke O'ReillyCardiff</v>
      </c>
      <c r="I3125" s="23" t="s">
        <v>12497</v>
      </c>
      <c r="J3125" s="23" t="s">
        <v>339</v>
      </c>
    </row>
    <row r="3126" spans="1:10" ht="17.100000000000001">
      <c r="A3126" s="23" t="s">
        <v>12498</v>
      </c>
      <c r="B3126" s="23" t="str">
        <f t="shared" si="96"/>
        <v>Callum O'Sullivan</v>
      </c>
      <c r="C3126" s="23" t="s">
        <v>339</v>
      </c>
      <c r="D3126" s="23" t="s">
        <v>7034</v>
      </c>
      <c r="E3126" s="23" t="s">
        <v>98</v>
      </c>
      <c r="F3126" s="23">
        <v>100000043</v>
      </c>
      <c r="G3126" s="23">
        <v>18</v>
      </c>
      <c r="H3126" s="5" t="str">
        <f t="shared" si="97"/>
        <v>Callum O'SullivanQ.P.R.</v>
      </c>
      <c r="I3126" s="23" t="s">
        <v>7497</v>
      </c>
      <c r="J3126" s="23" t="s">
        <v>339</v>
      </c>
    </row>
    <row r="3127" spans="1:10" ht="17.100000000000001">
      <c r="A3127" s="23" t="s">
        <v>12499</v>
      </c>
      <c r="B3127" s="23" t="str">
        <f t="shared" si="96"/>
        <v>Dan O'Sullivan</v>
      </c>
      <c r="C3127" s="23" t="s">
        <v>7563</v>
      </c>
      <c r="D3127" s="23" t="s">
        <v>7042</v>
      </c>
      <c r="E3127" s="23" t="s">
        <v>836</v>
      </c>
      <c r="F3127" s="23">
        <v>100000057</v>
      </c>
      <c r="G3127" s="23">
        <v>17</v>
      </c>
      <c r="H3127" s="5" t="str">
        <f t="shared" si="97"/>
        <v>Dan O'SullivanBournemouth</v>
      </c>
      <c r="I3127" s="23" t="s">
        <v>7268</v>
      </c>
      <c r="J3127" s="23" t="s">
        <v>339</v>
      </c>
    </row>
    <row r="3128" spans="1:10" ht="17.100000000000001">
      <c r="A3128" s="23" t="s">
        <v>12500</v>
      </c>
      <c r="B3128" s="23" t="str">
        <f t="shared" si="96"/>
        <v>Mani O'Sullivan</v>
      </c>
      <c r="C3128" s="23" t="s">
        <v>7563</v>
      </c>
      <c r="D3128" s="23" t="s">
        <v>7481</v>
      </c>
      <c r="E3128" s="23" t="s">
        <v>5666</v>
      </c>
      <c r="F3128" s="23" t="s">
        <v>5666</v>
      </c>
      <c r="G3128" s="23">
        <v>21</v>
      </c>
      <c r="H3128" s="5" t="str">
        <f t="shared" si="97"/>
        <v>Mani O'SullivanNaN</v>
      </c>
      <c r="I3128" s="23" t="s">
        <v>7592</v>
      </c>
      <c r="J3128" s="23" t="s">
        <v>339</v>
      </c>
    </row>
    <row r="3129" spans="1:10" ht="17.100000000000001">
      <c r="A3129" s="23" t="s">
        <v>12501</v>
      </c>
      <c r="B3129" s="23" t="str">
        <f t="shared" si="96"/>
        <v>George Oakley</v>
      </c>
      <c r="C3129" s="23" t="s">
        <v>339</v>
      </c>
      <c r="D3129" s="23" t="s">
        <v>7048</v>
      </c>
      <c r="E3129" s="23" t="s">
        <v>79</v>
      </c>
      <c r="F3129" s="23">
        <v>100000045</v>
      </c>
      <c r="G3129" s="23">
        <v>19</v>
      </c>
      <c r="H3129" s="5" t="str">
        <f t="shared" si="97"/>
        <v>George OakleyAFC Wimbledon</v>
      </c>
      <c r="I3129" s="23" t="s">
        <v>8503</v>
      </c>
      <c r="J3129" s="23" t="s">
        <v>339</v>
      </c>
    </row>
    <row r="3130" spans="1:10" ht="17.100000000000001">
      <c r="A3130" s="23" t="s">
        <v>12502</v>
      </c>
      <c r="B3130" s="23" t="str">
        <f t="shared" si="96"/>
        <v>Matt Oakley</v>
      </c>
      <c r="C3130" s="23" t="s">
        <v>339</v>
      </c>
      <c r="D3130" s="23" t="s">
        <v>7283</v>
      </c>
      <c r="E3130" s="23" t="s">
        <v>177</v>
      </c>
      <c r="F3130" s="23" t="s">
        <v>18</v>
      </c>
      <c r="G3130" s="23">
        <v>37</v>
      </c>
      <c r="H3130" s="5" t="str">
        <f t="shared" si="97"/>
        <v>Matt OakleyExeter</v>
      </c>
      <c r="I3130" s="23" t="s">
        <v>12503</v>
      </c>
      <c r="J3130" s="23" t="s">
        <v>339</v>
      </c>
    </row>
    <row r="3131" spans="1:10" ht="17.100000000000001">
      <c r="A3131" s="23" t="s">
        <v>12504</v>
      </c>
      <c r="B3131" s="23" t="str">
        <f t="shared" si="96"/>
        <v>Joe Oastler</v>
      </c>
      <c r="C3131" s="23" t="s">
        <v>339</v>
      </c>
      <c r="D3131" s="23" t="s">
        <v>7462</v>
      </c>
      <c r="E3131" s="23" t="s">
        <v>3064</v>
      </c>
      <c r="F3131" s="23" t="s">
        <v>7081</v>
      </c>
      <c r="G3131" s="23">
        <v>24</v>
      </c>
      <c r="H3131" s="5" t="str">
        <f t="shared" si="97"/>
        <v>Joe OastlerAldershot</v>
      </c>
      <c r="I3131" s="23" t="s">
        <v>12505</v>
      </c>
      <c r="J3131" s="23" t="s">
        <v>339</v>
      </c>
    </row>
    <row r="3132" spans="1:10" ht="17.100000000000001">
      <c r="A3132" s="23" t="s">
        <v>12506</v>
      </c>
      <c r="B3132" s="23" t="str">
        <f t="shared" si="96"/>
        <v>Rhys Oates</v>
      </c>
      <c r="C3132" s="23" t="s">
        <v>339</v>
      </c>
      <c r="D3132" s="23" t="s">
        <v>7048</v>
      </c>
      <c r="E3132" s="23" t="s">
        <v>187</v>
      </c>
      <c r="F3132" s="23">
        <v>100000046</v>
      </c>
      <c r="G3132" s="23">
        <v>20</v>
      </c>
      <c r="H3132" s="5" t="str">
        <f t="shared" si="97"/>
        <v>Rhys OatesHartlepool</v>
      </c>
      <c r="I3132" s="23" t="s">
        <v>8275</v>
      </c>
      <c r="J3132" s="23" t="s">
        <v>339</v>
      </c>
    </row>
    <row r="3133" spans="1:10" ht="17.100000000000001">
      <c r="A3133" s="23" t="s">
        <v>12507</v>
      </c>
      <c r="B3133" s="23" t="str">
        <f t="shared" si="96"/>
        <v>Tope Obadeyi</v>
      </c>
      <c r="C3133" s="23" t="s">
        <v>7084</v>
      </c>
      <c r="D3133" s="23" t="s">
        <v>7124</v>
      </c>
      <c r="E3133" s="23" t="s">
        <v>4376</v>
      </c>
      <c r="F3133" s="23" t="s">
        <v>2190</v>
      </c>
      <c r="G3133" s="23">
        <v>25</v>
      </c>
      <c r="H3133" s="5" t="str">
        <f t="shared" si="97"/>
        <v>Tope ObadeyiKilmarnock</v>
      </c>
      <c r="I3133" s="23" t="s">
        <v>12508</v>
      </c>
      <c r="J3133" s="23" t="s">
        <v>4798</v>
      </c>
    </row>
    <row r="3134" spans="1:10" ht="17.100000000000001">
      <c r="A3134" s="23" t="s">
        <v>12509</v>
      </c>
      <c r="B3134" s="23" t="str">
        <f t="shared" si="96"/>
        <v>Affy Obafemi</v>
      </c>
      <c r="C3134" s="23" t="s">
        <v>7084</v>
      </c>
      <c r="D3134" s="23" t="s">
        <v>7048</v>
      </c>
      <c r="E3134" s="23" t="s">
        <v>1883</v>
      </c>
      <c r="F3134" s="23" t="s">
        <v>7081</v>
      </c>
      <c r="G3134" s="23">
        <v>20</v>
      </c>
      <c r="H3134" s="5" t="str">
        <f t="shared" si="97"/>
        <v>Affy ObafemiWelling</v>
      </c>
      <c r="I3134" s="23" t="s">
        <v>9670</v>
      </c>
      <c r="J3134" s="23" t="s">
        <v>339</v>
      </c>
    </row>
    <row r="3135" spans="1:10" ht="17.100000000000001">
      <c r="A3135" s="23" t="s">
        <v>12510</v>
      </c>
      <c r="B3135" s="23" t="str">
        <f t="shared" si="96"/>
        <v>Curtis Obeng</v>
      </c>
      <c r="C3135" s="23" t="s">
        <v>7033</v>
      </c>
      <c r="D3135" s="23" t="s">
        <v>7170</v>
      </c>
      <c r="E3135" s="23" t="s">
        <v>5666</v>
      </c>
      <c r="F3135" s="23" t="s">
        <v>5666</v>
      </c>
      <c r="G3135" s="23">
        <v>26</v>
      </c>
      <c r="H3135" s="5" t="str">
        <f t="shared" si="97"/>
        <v>Curtis ObengNaN</v>
      </c>
      <c r="I3135" s="23" t="s">
        <v>12511</v>
      </c>
      <c r="J3135" s="23" t="s">
        <v>339</v>
      </c>
    </row>
    <row r="3136" spans="1:10" ht="17.100000000000001">
      <c r="A3136" s="23" t="s">
        <v>12512</v>
      </c>
      <c r="B3136" s="23" t="str">
        <f t="shared" si="96"/>
        <v>Jack Obersteller</v>
      </c>
      <c r="C3136" s="23" t="s">
        <v>339</v>
      </c>
      <c r="D3136" s="23" t="s">
        <v>7798</v>
      </c>
      <c r="E3136" s="23" t="s">
        <v>5666</v>
      </c>
      <c r="F3136" s="23" t="s">
        <v>5666</v>
      </c>
      <c r="G3136" s="23">
        <v>26</v>
      </c>
      <c r="H3136" s="5" t="str">
        <f t="shared" si="97"/>
        <v>Jack OberstellerNaN</v>
      </c>
      <c r="I3136" s="23" t="s">
        <v>12513</v>
      </c>
      <c r="J3136" s="23" t="s">
        <v>339</v>
      </c>
    </row>
    <row r="3137" spans="1:10" ht="17.100000000000001">
      <c r="A3137" s="23" t="s">
        <v>12514</v>
      </c>
      <c r="B3137" s="23" t="str">
        <f t="shared" si="96"/>
        <v>Ogo Obi</v>
      </c>
      <c r="C3137" s="23" t="s">
        <v>7084</v>
      </c>
      <c r="D3137" s="23" t="s">
        <v>7048</v>
      </c>
      <c r="E3137" s="23" t="s">
        <v>271</v>
      </c>
      <c r="F3137" s="23">
        <v>100000043</v>
      </c>
      <c r="G3137" s="23">
        <v>17</v>
      </c>
      <c r="H3137" s="5" t="str">
        <f t="shared" si="97"/>
        <v>Ogo ObiWatford</v>
      </c>
      <c r="I3137" s="23" t="s">
        <v>10375</v>
      </c>
      <c r="J3137" s="23" t="s">
        <v>339</v>
      </c>
    </row>
    <row r="3138" spans="1:10" ht="17.100000000000001">
      <c r="A3138" s="23" t="s">
        <v>12515</v>
      </c>
      <c r="B3138" s="23" t="str">
        <f t="shared" ref="B3138:B3201" si="98">MID(A3138 &amp; " " &amp; A3138, FIND(", ", A3138) + 2, LEN(A3138) - FIND(", ", A3138) - 1) &amp; " " &amp; LEFT(A3138, FIND(", ", A3138) - 1)</f>
        <v>Jonathan Obika</v>
      </c>
      <c r="C3138" s="23" t="s">
        <v>7084</v>
      </c>
      <c r="D3138" s="23" t="s">
        <v>7048</v>
      </c>
      <c r="E3138" s="23" t="s">
        <v>86</v>
      </c>
      <c r="F3138" s="23" t="s">
        <v>38</v>
      </c>
      <c r="G3138" s="23">
        <v>24</v>
      </c>
      <c r="H3138" s="5" t="str">
        <f t="shared" ref="H3138:H3201" si="99">B3138 &amp; E3138</f>
        <v>Jonathan ObikaSwindon</v>
      </c>
      <c r="I3138" s="23" t="s">
        <v>12516</v>
      </c>
      <c r="J3138" s="23" t="s">
        <v>339</v>
      </c>
    </row>
    <row r="3139" spans="1:10" ht="17.100000000000001">
      <c r="A3139" s="23" t="s">
        <v>12517</v>
      </c>
      <c r="B3139" s="23" t="str">
        <f t="shared" si="98"/>
        <v>Jordan Obita</v>
      </c>
      <c r="C3139" s="23" t="s">
        <v>7084</v>
      </c>
      <c r="D3139" s="23" t="s">
        <v>7385</v>
      </c>
      <c r="E3139" s="23" t="s">
        <v>157</v>
      </c>
      <c r="F3139" s="23" t="s">
        <v>91</v>
      </c>
      <c r="G3139" s="23">
        <v>21</v>
      </c>
      <c r="H3139" s="5" t="str">
        <f t="shared" si="99"/>
        <v>Jordan ObitaReading</v>
      </c>
      <c r="I3139" s="23" t="s">
        <v>12518</v>
      </c>
      <c r="J3139" s="23" t="s">
        <v>339</v>
      </c>
    </row>
    <row r="3140" spans="1:10" ht="17.100000000000001">
      <c r="A3140" s="23" t="s">
        <v>12519</v>
      </c>
      <c r="B3140" s="23" t="str">
        <f t="shared" si="98"/>
        <v>Henry Ochieng</v>
      </c>
      <c r="C3140" s="23" t="s">
        <v>339</v>
      </c>
      <c r="D3140" s="23" t="s">
        <v>7042</v>
      </c>
      <c r="E3140" s="23" t="s">
        <v>231</v>
      </c>
      <c r="F3140" s="23">
        <v>100000054</v>
      </c>
      <c r="G3140" s="23">
        <v>16</v>
      </c>
      <c r="H3140" s="5" t="str">
        <f t="shared" si="99"/>
        <v>Henry OchiengLeyton Orient</v>
      </c>
      <c r="I3140" s="23" t="s">
        <v>7309</v>
      </c>
      <c r="J3140" s="23" t="s">
        <v>339</v>
      </c>
    </row>
    <row r="3141" spans="1:10" ht="17.100000000000001">
      <c r="A3141" s="23" t="s">
        <v>12520</v>
      </c>
      <c r="B3141" s="23" t="str">
        <f t="shared" si="98"/>
        <v>Brendan Ocran</v>
      </c>
      <c r="C3141" s="23" t="s">
        <v>339</v>
      </c>
      <c r="D3141" s="23" t="s">
        <v>7194</v>
      </c>
      <c r="E3141" s="23" t="s">
        <v>48</v>
      </c>
      <c r="F3141" s="23">
        <v>100000045</v>
      </c>
      <c r="G3141" s="23">
        <v>17</v>
      </c>
      <c r="H3141" s="5" t="str">
        <f t="shared" si="99"/>
        <v>Brendan OcranBarnet</v>
      </c>
      <c r="I3141" s="23" t="s">
        <v>7325</v>
      </c>
      <c r="J3141" s="23" t="s">
        <v>339</v>
      </c>
    </row>
    <row r="3142" spans="1:10" ht="17.100000000000001">
      <c r="A3142" s="23" t="s">
        <v>12521</v>
      </c>
      <c r="B3142" s="23" t="str">
        <f t="shared" si="98"/>
        <v>David October</v>
      </c>
      <c r="C3142" s="23" t="s">
        <v>339</v>
      </c>
      <c r="D3142" s="23" t="s">
        <v>7059</v>
      </c>
      <c r="E3142" s="23" t="s">
        <v>5666</v>
      </c>
      <c r="F3142" s="23" t="s">
        <v>5666</v>
      </c>
      <c r="G3142" s="23">
        <v>20</v>
      </c>
      <c r="H3142" s="5" t="str">
        <f t="shared" si="99"/>
        <v>David OctoberNaN</v>
      </c>
      <c r="I3142" s="23" t="s">
        <v>12522</v>
      </c>
      <c r="J3142" s="23" t="s">
        <v>339</v>
      </c>
    </row>
    <row r="3143" spans="1:10" ht="17.100000000000001">
      <c r="A3143" s="23" t="s">
        <v>12523</v>
      </c>
      <c r="B3143" s="23" t="str">
        <f t="shared" si="98"/>
        <v>Sanmi Odelusi</v>
      </c>
      <c r="C3143" s="23" t="s">
        <v>7084</v>
      </c>
      <c r="D3143" s="23" t="s">
        <v>7097</v>
      </c>
      <c r="E3143" s="23" t="s">
        <v>185</v>
      </c>
      <c r="F3143" s="23" t="s">
        <v>38</v>
      </c>
      <c r="G3143" s="23">
        <v>22</v>
      </c>
      <c r="H3143" s="5" t="str">
        <f t="shared" si="99"/>
        <v>Sanmi OdelusiWigan</v>
      </c>
      <c r="I3143" s="23" t="s">
        <v>12524</v>
      </c>
      <c r="J3143" s="23" t="s">
        <v>339</v>
      </c>
    </row>
    <row r="3144" spans="1:10" ht="17.100000000000001">
      <c r="A3144" s="23" t="s">
        <v>12525</v>
      </c>
      <c r="B3144" s="23" t="str">
        <f t="shared" si="98"/>
        <v>Hakeem Odofin</v>
      </c>
      <c r="C3144" s="23" t="s">
        <v>339</v>
      </c>
      <c r="D3144" s="23" t="s">
        <v>7462</v>
      </c>
      <c r="E3144" s="23" t="s">
        <v>48</v>
      </c>
      <c r="F3144" s="23">
        <v>100000045</v>
      </c>
      <c r="G3144" s="23">
        <v>17</v>
      </c>
      <c r="H3144" s="5" t="str">
        <f t="shared" si="99"/>
        <v>Hakeem OdofinBarnet</v>
      </c>
      <c r="I3144" s="23" t="s">
        <v>8210</v>
      </c>
      <c r="J3144" s="23" t="s">
        <v>339</v>
      </c>
    </row>
    <row r="3145" spans="1:10" ht="17.100000000000001">
      <c r="A3145" s="23" t="s">
        <v>12526</v>
      </c>
      <c r="B3145" s="23" t="str">
        <f t="shared" si="98"/>
        <v>Oneil Odofin</v>
      </c>
      <c r="C3145" s="23" t="s">
        <v>339</v>
      </c>
      <c r="D3145" s="23" t="s">
        <v>7051</v>
      </c>
      <c r="E3145" s="23" t="s">
        <v>364</v>
      </c>
      <c r="F3145" s="23" t="s">
        <v>7081</v>
      </c>
      <c r="G3145" s="23">
        <v>18</v>
      </c>
      <c r="H3145" s="5" t="str">
        <f t="shared" si="99"/>
        <v>Oneil OdofinTorquay</v>
      </c>
      <c r="I3145" s="23" t="s">
        <v>7458</v>
      </c>
      <c r="J3145" s="23" t="s">
        <v>339</v>
      </c>
    </row>
    <row r="3146" spans="1:10" ht="17.100000000000001">
      <c r="A3146" s="23" t="s">
        <v>12527</v>
      </c>
      <c r="B3146" s="23" t="str">
        <f t="shared" si="98"/>
        <v>Clarke Odour</v>
      </c>
      <c r="C3146" s="23" t="s">
        <v>12528</v>
      </c>
      <c r="D3146" s="23" t="s">
        <v>7153</v>
      </c>
      <c r="E3146" s="23" t="s">
        <v>124</v>
      </c>
      <c r="F3146" s="23">
        <v>100000052</v>
      </c>
      <c r="G3146" s="23">
        <v>16</v>
      </c>
      <c r="H3146" s="5" t="str">
        <f t="shared" si="99"/>
        <v>Clarke OdourLeeds</v>
      </c>
      <c r="I3146" s="23" t="s">
        <v>12529</v>
      </c>
      <c r="J3146" s="23" t="s">
        <v>339</v>
      </c>
    </row>
    <row r="3147" spans="1:10" ht="17.100000000000001">
      <c r="A3147" s="23" t="s">
        <v>12530</v>
      </c>
      <c r="B3147" s="23" t="str">
        <f t="shared" si="98"/>
        <v>Moses Odubajo</v>
      </c>
      <c r="C3147" s="23" t="s">
        <v>7084</v>
      </c>
      <c r="D3147" s="23" t="s">
        <v>7581</v>
      </c>
      <c r="E3147" s="23" t="s">
        <v>154</v>
      </c>
      <c r="F3147" s="23" t="s">
        <v>91</v>
      </c>
      <c r="G3147" s="23">
        <v>21</v>
      </c>
      <c r="H3147" s="5" t="str">
        <f t="shared" si="99"/>
        <v>Moses OdubajoHull</v>
      </c>
      <c r="I3147" s="23" t="s">
        <v>11173</v>
      </c>
      <c r="J3147" s="23" t="s">
        <v>339</v>
      </c>
    </row>
    <row r="3148" spans="1:10" ht="17.100000000000001">
      <c r="A3148" s="23" t="s">
        <v>12531</v>
      </c>
      <c r="B3148" s="23" t="str">
        <f t="shared" si="98"/>
        <v>Nathan Oduwa</v>
      </c>
      <c r="C3148" s="23" t="s">
        <v>7084</v>
      </c>
      <c r="D3148" s="23" t="s">
        <v>7097</v>
      </c>
      <c r="E3148" s="23" t="s">
        <v>1339</v>
      </c>
      <c r="F3148" s="23" t="s">
        <v>1311</v>
      </c>
      <c r="G3148" s="23">
        <v>19</v>
      </c>
      <c r="H3148" s="5" t="str">
        <f t="shared" si="99"/>
        <v>Nathan OduwaRangers</v>
      </c>
      <c r="I3148" s="23" t="s">
        <v>12446</v>
      </c>
      <c r="J3148" s="23" t="s">
        <v>4798</v>
      </c>
    </row>
    <row r="3149" spans="1:10" ht="17.100000000000001">
      <c r="A3149" s="23" t="s">
        <v>12532</v>
      </c>
      <c r="B3149" s="23" t="str">
        <f t="shared" si="98"/>
        <v>Duane Ofori-Acheampong</v>
      </c>
      <c r="C3149" s="23" t="s">
        <v>12533</v>
      </c>
      <c r="D3149" s="23" t="s">
        <v>7048</v>
      </c>
      <c r="E3149" s="23" t="s">
        <v>3718</v>
      </c>
      <c r="F3149" s="23" t="s">
        <v>7081</v>
      </c>
      <c r="G3149" s="23">
        <v>22</v>
      </c>
      <c r="H3149" s="5" t="str">
        <f t="shared" si="99"/>
        <v>Duane Ofori-AcheampongDover</v>
      </c>
      <c r="I3149" s="23" t="s">
        <v>11073</v>
      </c>
      <c r="J3149" s="23" t="s">
        <v>339</v>
      </c>
    </row>
    <row r="3150" spans="1:10" ht="17.100000000000001">
      <c r="A3150" s="23" t="s">
        <v>12534</v>
      </c>
      <c r="B3150" s="23" t="str">
        <f t="shared" si="98"/>
        <v>Germaine Ofori</v>
      </c>
      <c r="C3150" s="23" t="s">
        <v>339</v>
      </c>
      <c r="D3150" s="23" t="s">
        <v>7560</v>
      </c>
      <c r="E3150" s="23" t="s">
        <v>5666</v>
      </c>
      <c r="F3150" s="23" t="s">
        <v>5666</v>
      </c>
      <c r="G3150" s="23">
        <v>19</v>
      </c>
      <c r="H3150" s="5" t="str">
        <f t="shared" si="99"/>
        <v>Germaine OforiNaN</v>
      </c>
      <c r="I3150" s="23" t="s">
        <v>7566</v>
      </c>
      <c r="J3150" s="23" t="s">
        <v>339</v>
      </c>
    </row>
    <row r="3151" spans="1:10" ht="17.100000000000001">
      <c r="A3151" s="23" t="s">
        <v>12535</v>
      </c>
      <c r="B3151" s="23" t="str">
        <f t="shared" si="98"/>
        <v>Connor Ogilvie</v>
      </c>
      <c r="C3151" s="23" t="s">
        <v>339</v>
      </c>
      <c r="D3151" s="23" t="s">
        <v>7303</v>
      </c>
      <c r="E3151" s="23" t="s">
        <v>259</v>
      </c>
      <c r="F3151" s="23" t="s">
        <v>18</v>
      </c>
      <c r="G3151" s="23">
        <v>19</v>
      </c>
      <c r="H3151" s="5" t="str">
        <f t="shared" si="99"/>
        <v>Connor OgilvieStevenage</v>
      </c>
      <c r="I3151" s="23" t="s">
        <v>7327</v>
      </c>
      <c r="J3151" s="23" t="s">
        <v>339</v>
      </c>
    </row>
    <row r="3152" spans="1:10" ht="17.100000000000001">
      <c r="A3152" s="23" t="s">
        <v>12536</v>
      </c>
      <c r="B3152" s="23" t="str">
        <f t="shared" si="98"/>
        <v>Reagan Ogle</v>
      </c>
      <c r="C3152" s="23" t="s">
        <v>339</v>
      </c>
      <c r="D3152" s="23" t="s">
        <v>7059</v>
      </c>
      <c r="E3152" s="23" t="s">
        <v>378</v>
      </c>
      <c r="F3152" s="23">
        <v>100000056</v>
      </c>
      <c r="G3152" s="23">
        <v>16</v>
      </c>
      <c r="H3152" s="5" t="str">
        <f t="shared" si="99"/>
        <v>Reagan OgleAccrington</v>
      </c>
      <c r="I3152" s="23" t="s">
        <v>8229</v>
      </c>
      <c r="J3152" s="23" t="s">
        <v>339</v>
      </c>
    </row>
    <row r="3153" spans="1:10" ht="17.100000000000001">
      <c r="A3153" s="23" t="s">
        <v>12537</v>
      </c>
      <c r="B3153" s="23" t="str">
        <f t="shared" si="98"/>
        <v>Abu Ogogo</v>
      </c>
      <c r="C3153" s="23" t="s">
        <v>339</v>
      </c>
      <c r="D3153" s="23" t="s">
        <v>7534</v>
      </c>
      <c r="E3153" s="23" t="s">
        <v>112</v>
      </c>
      <c r="F3153" s="23" t="s">
        <v>38</v>
      </c>
      <c r="G3153" s="23">
        <v>25</v>
      </c>
      <c r="H3153" s="5" t="str">
        <f t="shared" si="99"/>
        <v>Abu OgogoShrewsbury</v>
      </c>
      <c r="I3153" s="23" t="s">
        <v>12538</v>
      </c>
      <c r="J3153" s="23" t="s">
        <v>339</v>
      </c>
    </row>
    <row r="3154" spans="1:10" ht="17.100000000000001">
      <c r="A3154" s="23" t="s">
        <v>12539</v>
      </c>
      <c r="B3154" s="23" t="str">
        <f t="shared" si="98"/>
        <v>Sheyi Ojo</v>
      </c>
      <c r="C3154" s="23" t="s">
        <v>7084</v>
      </c>
      <c r="D3154" s="23" t="s">
        <v>7366</v>
      </c>
      <c r="E3154" s="23" t="s">
        <v>263</v>
      </c>
      <c r="F3154" s="23" t="s">
        <v>91</v>
      </c>
      <c r="G3154" s="23">
        <v>18</v>
      </c>
      <c r="H3154" s="5" t="str">
        <f t="shared" si="99"/>
        <v>Sheyi OjoWolves</v>
      </c>
      <c r="I3154" s="23" t="s">
        <v>7070</v>
      </c>
      <c r="J3154" s="23" t="s">
        <v>339</v>
      </c>
    </row>
    <row r="3155" spans="1:10" ht="17.100000000000001">
      <c r="A3155" s="23" t="s">
        <v>12540</v>
      </c>
      <c r="B3155" s="23" t="str">
        <f t="shared" si="98"/>
        <v>Jerome Okimo</v>
      </c>
      <c r="C3155" s="23" t="s">
        <v>339</v>
      </c>
      <c r="D3155" s="23" t="s">
        <v>7059</v>
      </c>
      <c r="E3155" s="23" t="s">
        <v>259</v>
      </c>
      <c r="F3155" s="23" t="s">
        <v>18</v>
      </c>
      <c r="G3155" s="23">
        <v>27</v>
      </c>
      <c r="H3155" s="5" t="str">
        <f t="shared" si="99"/>
        <v>Jerome OkimoStevenage</v>
      </c>
      <c r="I3155" s="23" t="s">
        <v>12541</v>
      </c>
      <c r="J3155" s="23" t="s">
        <v>339</v>
      </c>
    </row>
    <row r="3156" spans="1:10" ht="17.100000000000001">
      <c r="A3156" s="23" t="s">
        <v>12542</v>
      </c>
      <c r="B3156" s="23" t="str">
        <f t="shared" si="98"/>
        <v>Gedeon Okito</v>
      </c>
      <c r="C3156" s="23" t="s">
        <v>339</v>
      </c>
      <c r="D3156" s="23" t="s">
        <v>7160</v>
      </c>
      <c r="E3156" s="23" t="s">
        <v>5666</v>
      </c>
      <c r="F3156" s="23" t="s">
        <v>5666</v>
      </c>
      <c r="G3156" s="23">
        <v>18</v>
      </c>
      <c r="H3156" s="5" t="str">
        <f t="shared" si="99"/>
        <v>Gedeon OkitoNaN</v>
      </c>
      <c r="I3156" s="23" t="s">
        <v>11245</v>
      </c>
      <c r="J3156" s="23" t="s">
        <v>339</v>
      </c>
    </row>
    <row r="3157" spans="1:10" ht="17.100000000000001">
      <c r="A3157" s="23" t="s">
        <v>12543</v>
      </c>
      <c r="B3157" s="23" t="str">
        <f t="shared" si="98"/>
        <v>Ernest Okoh</v>
      </c>
      <c r="C3157" s="23" t="s">
        <v>339</v>
      </c>
      <c r="D3157" s="23" t="s">
        <v>7194</v>
      </c>
      <c r="E3157" s="23" t="s">
        <v>225</v>
      </c>
      <c r="F3157" s="23">
        <v>100000051</v>
      </c>
      <c r="G3157" s="23">
        <v>16</v>
      </c>
      <c r="H3157" s="5" t="str">
        <f t="shared" si="99"/>
        <v>Ernest OkohWest Brom</v>
      </c>
      <c r="I3157" s="23" t="s">
        <v>11299</v>
      </c>
      <c r="J3157" s="23" t="s">
        <v>339</v>
      </c>
    </row>
    <row r="3158" spans="1:10" ht="17.100000000000001">
      <c r="A3158" s="23" t="s">
        <v>12544</v>
      </c>
      <c r="B3158" s="23" t="str">
        <f t="shared" si="98"/>
        <v>Ejiro Okosieme</v>
      </c>
      <c r="C3158" s="23" t="s">
        <v>7084</v>
      </c>
      <c r="D3158" s="23" t="s">
        <v>7051</v>
      </c>
      <c r="E3158" s="23" t="s">
        <v>5666</v>
      </c>
      <c r="F3158" s="23" t="s">
        <v>5666</v>
      </c>
      <c r="G3158" s="23">
        <v>20</v>
      </c>
      <c r="H3158" s="5" t="str">
        <f t="shared" si="99"/>
        <v>Ejiro OkosiemeNaN</v>
      </c>
      <c r="I3158" s="23" t="s">
        <v>12545</v>
      </c>
      <c r="J3158" s="23" t="s">
        <v>339</v>
      </c>
    </row>
    <row r="3159" spans="1:10" ht="17.100000000000001">
      <c r="A3159" s="23" t="s">
        <v>12546</v>
      </c>
      <c r="B3159" s="23" t="str">
        <f t="shared" si="98"/>
        <v>Magnus Okuonghae</v>
      </c>
      <c r="C3159" s="23" t="s">
        <v>7084</v>
      </c>
      <c r="D3159" s="23" t="s">
        <v>7051</v>
      </c>
      <c r="E3159" s="23" t="s">
        <v>162</v>
      </c>
      <c r="F3159" s="23" t="s">
        <v>18</v>
      </c>
      <c r="G3159" s="23">
        <v>29</v>
      </c>
      <c r="H3159" s="5" t="str">
        <f t="shared" si="99"/>
        <v>Magnus OkuonghaeLuton</v>
      </c>
      <c r="I3159" s="23" t="s">
        <v>12547</v>
      </c>
      <c r="J3159" s="23" t="s">
        <v>339</v>
      </c>
    </row>
    <row r="3160" spans="1:10" ht="17.100000000000001">
      <c r="A3160" s="23" t="s">
        <v>12548</v>
      </c>
      <c r="B3160" s="23" t="str">
        <f t="shared" si="98"/>
        <v>Darren Oldaker</v>
      </c>
      <c r="C3160" s="23" t="s">
        <v>339</v>
      </c>
      <c r="D3160" s="23" t="s">
        <v>212</v>
      </c>
      <c r="E3160" s="23" t="s">
        <v>217</v>
      </c>
      <c r="F3160" s="23">
        <v>100000054</v>
      </c>
      <c r="G3160" s="23">
        <v>16</v>
      </c>
      <c r="H3160" s="5" t="str">
        <f t="shared" si="99"/>
        <v>Darren OldakerGillingham</v>
      </c>
      <c r="I3160" s="23" t="s">
        <v>8023</v>
      </c>
      <c r="J3160" s="23" t="s">
        <v>339</v>
      </c>
    </row>
    <row r="3161" spans="1:10" ht="17.100000000000001">
      <c r="A3161" s="23" t="s">
        <v>12549</v>
      </c>
      <c r="B3161" s="23" t="str">
        <f t="shared" si="98"/>
        <v>Chris Oldfield</v>
      </c>
      <c r="C3161" s="23" t="s">
        <v>339</v>
      </c>
      <c r="D3161" s="23" t="s">
        <v>166</v>
      </c>
      <c r="E3161" s="23" t="s">
        <v>4408</v>
      </c>
      <c r="F3161" s="23" t="s">
        <v>8133</v>
      </c>
      <c r="G3161" s="23">
        <v>24</v>
      </c>
      <c r="H3161" s="5" t="str">
        <f t="shared" si="99"/>
        <v>Chris OldfieldHume City FC</v>
      </c>
      <c r="I3161" s="23" t="s">
        <v>9760</v>
      </c>
      <c r="J3161" s="23" t="s">
        <v>3985</v>
      </c>
    </row>
    <row r="3162" spans="1:10" ht="17.100000000000001">
      <c r="A3162" s="23" t="s">
        <v>12550</v>
      </c>
      <c r="B3162" s="23" t="str">
        <f t="shared" si="98"/>
        <v>Charlie Oliver</v>
      </c>
      <c r="C3162" s="23" t="s">
        <v>339</v>
      </c>
      <c r="D3162" s="23" t="s">
        <v>7051</v>
      </c>
      <c r="E3162" s="23" t="s">
        <v>490</v>
      </c>
      <c r="F3162" s="23">
        <v>100000051</v>
      </c>
      <c r="G3162" s="23">
        <v>17</v>
      </c>
      <c r="H3162" s="5" t="str">
        <f t="shared" si="99"/>
        <v>Charlie OliverMan City</v>
      </c>
      <c r="I3162" s="23" t="s">
        <v>11871</v>
      </c>
      <c r="J3162" s="23" t="s">
        <v>339</v>
      </c>
    </row>
    <row r="3163" spans="1:10" ht="17.100000000000001">
      <c r="A3163" s="23" t="s">
        <v>12551</v>
      </c>
      <c r="B3163" s="23" t="str">
        <f t="shared" si="98"/>
        <v>Connor Oliver</v>
      </c>
      <c r="C3163" s="23" t="s">
        <v>339</v>
      </c>
      <c r="D3163" s="23" t="s">
        <v>7534</v>
      </c>
      <c r="E3163" s="23" t="s">
        <v>246</v>
      </c>
      <c r="F3163" s="23" t="s">
        <v>38</v>
      </c>
      <c r="G3163" s="23">
        <v>21</v>
      </c>
      <c r="H3163" s="5" t="str">
        <f t="shared" si="99"/>
        <v>Connor OliverBlackpool</v>
      </c>
      <c r="I3163" s="23" t="s">
        <v>12552</v>
      </c>
      <c r="J3163" s="23" t="s">
        <v>339</v>
      </c>
    </row>
    <row r="3164" spans="1:10" ht="17.100000000000001">
      <c r="A3164" s="23" t="s">
        <v>12553</v>
      </c>
      <c r="B3164" s="23" t="str">
        <f t="shared" si="98"/>
        <v>Luke Oliver</v>
      </c>
      <c r="C3164" s="23" t="s">
        <v>339</v>
      </c>
      <c r="D3164" s="23" t="s">
        <v>7051</v>
      </c>
      <c r="E3164" s="23" t="s">
        <v>3064</v>
      </c>
      <c r="F3164" s="23" t="s">
        <v>7081</v>
      </c>
      <c r="G3164" s="23">
        <v>32</v>
      </c>
      <c r="H3164" s="5" t="str">
        <f t="shared" si="99"/>
        <v>Luke OliverAldershot</v>
      </c>
      <c r="I3164" s="23" t="s">
        <v>12554</v>
      </c>
      <c r="J3164" s="23" t="s">
        <v>339</v>
      </c>
    </row>
    <row r="3165" spans="1:10" ht="17.100000000000001">
      <c r="A3165" s="23" t="s">
        <v>12555</v>
      </c>
      <c r="B3165" s="23" t="str">
        <f t="shared" si="98"/>
        <v>Rory Oliver</v>
      </c>
      <c r="C3165" s="23" t="s">
        <v>339</v>
      </c>
      <c r="D3165" s="23" t="s">
        <v>7609</v>
      </c>
      <c r="E3165" s="23" t="s">
        <v>221</v>
      </c>
      <c r="F3165" s="23">
        <v>100000044</v>
      </c>
      <c r="G3165" s="23">
        <v>17</v>
      </c>
      <c r="H3165" s="5" t="str">
        <f t="shared" si="99"/>
        <v>Rory OliverWalsall</v>
      </c>
      <c r="I3165" s="23" t="s">
        <v>8178</v>
      </c>
      <c r="J3165" s="23" t="s">
        <v>339</v>
      </c>
    </row>
    <row r="3166" spans="1:10" ht="17.100000000000001">
      <c r="A3166" s="23" t="s">
        <v>12556</v>
      </c>
      <c r="B3166" s="23" t="str">
        <f t="shared" si="98"/>
        <v>Vadaine Oliver</v>
      </c>
      <c r="C3166" s="23" t="s">
        <v>12557</v>
      </c>
      <c r="D3166" s="23" t="s">
        <v>7048</v>
      </c>
      <c r="E3166" s="23" t="s">
        <v>52</v>
      </c>
      <c r="F3166" s="23" t="s">
        <v>18</v>
      </c>
      <c r="G3166" s="23">
        <v>23</v>
      </c>
      <c r="H3166" s="5" t="str">
        <f t="shared" si="99"/>
        <v>Vadaine OliverYork</v>
      </c>
      <c r="I3166" s="23" t="s">
        <v>9470</v>
      </c>
      <c r="J3166" s="23" t="s">
        <v>339</v>
      </c>
    </row>
    <row r="3167" spans="1:10" ht="17.100000000000001">
      <c r="A3167" s="23" t="s">
        <v>12558</v>
      </c>
      <c r="B3167" s="23" t="str">
        <f t="shared" si="98"/>
        <v>Greg Olley</v>
      </c>
      <c r="C3167" s="23" t="s">
        <v>339</v>
      </c>
      <c r="D3167" s="23" t="s">
        <v>7153</v>
      </c>
      <c r="E3167" s="23" t="s">
        <v>154</v>
      </c>
      <c r="F3167" s="23">
        <v>100000043</v>
      </c>
      <c r="G3167" s="23">
        <v>19</v>
      </c>
      <c r="H3167" s="5" t="str">
        <f t="shared" si="99"/>
        <v>Greg OlleyHull</v>
      </c>
      <c r="I3167" s="23" t="s">
        <v>9071</v>
      </c>
      <c r="J3167" s="23" t="s">
        <v>339</v>
      </c>
    </row>
    <row r="3168" spans="1:10" ht="17.100000000000001">
      <c r="A3168" s="23" t="s">
        <v>12559</v>
      </c>
      <c r="B3168" s="23" t="str">
        <f t="shared" si="98"/>
        <v>Taofiq Olomowewe</v>
      </c>
      <c r="C3168" s="23" t="s">
        <v>7084</v>
      </c>
      <c r="D3168" s="23" t="s">
        <v>7051</v>
      </c>
      <c r="E3168" s="23" t="s">
        <v>5666</v>
      </c>
      <c r="F3168" s="23" t="s">
        <v>5666</v>
      </c>
      <c r="G3168" s="23">
        <v>18</v>
      </c>
      <c r="H3168" s="5" t="str">
        <f t="shared" si="99"/>
        <v>Taofiq OlomoweweNaN</v>
      </c>
      <c r="I3168" s="23" t="s">
        <v>12560</v>
      </c>
      <c r="J3168" s="23" t="s">
        <v>339</v>
      </c>
    </row>
    <row r="3169" spans="1:10" ht="33.950000000000003">
      <c r="A3169" s="23" t="s">
        <v>12561</v>
      </c>
      <c r="B3169" s="23" t="str">
        <f t="shared" si="98"/>
        <v>Tosin Olufemi</v>
      </c>
      <c r="C3169" s="23" t="s">
        <v>7084</v>
      </c>
      <c r="D3169" s="23" t="s">
        <v>12173</v>
      </c>
      <c r="E3169" s="23" t="s">
        <v>132</v>
      </c>
      <c r="F3169" s="23" t="s">
        <v>38</v>
      </c>
      <c r="G3169" s="23">
        <v>21</v>
      </c>
      <c r="H3169" s="5" t="str">
        <f t="shared" si="99"/>
        <v>Tosin OlufemiColchester</v>
      </c>
      <c r="I3169" s="23" t="s">
        <v>12562</v>
      </c>
      <c r="J3169" s="23" t="s">
        <v>339</v>
      </c>
    </row>
    <row r="3170" spans="1:10" ht="17.100000000000001">
      <c r="A3170" s="23" t="s">
        <v>12563</v>
      </c>
      <c r="B3170" s="23" t="str">
        <f t="shared" si="98"/>
        <v>Andre Olukanmi</v>
      </c>
      <c r="C3170" s="23" t="s">
        <v>7084</v>
      </c>
      <c r="D3170" s="23" t="s">
        <v>7042</v>
      </c>
      <c r="E3170" s="23" t="s">
        <v>357</v>
      </c>
      <c r="F3170" s="23">
        <v>100000051</v>
      </c>
      <c r="G3170" s="23">
        <v>17</v>
      </c>
      <c r="H3170" s="5" t="str">
        <f t="shared" si="99"/>
        <v>Andre OlukanmiLeicester</v>
      </c>
      <c r="I3170" s="23" t="s">
        <v>9346</v>
      </c>
      <c r="J3170" s="23" t="s">
        <v>339</v>
      </c>
    </row>
    <row r="3171" spans="1:10" ht="17.100000000000001">
      <c r="A3171" s="23" t="s">
        <v>12564</v>
      </c>
      <c r="B3171" s="23" t="str">
        <f t="shared" si="98"/>
        <v>Ayo Olukoga</v>
      </c>
      <c r="C3171" s="23" t="s">
        <v>339</v>
      </c>
      <c r="D3171" s="23" t="s">
        <v>7039</v>
      </c>
      <c r="E3171" s="23" t="s">
        <v>5666</v>
      </c>
      <c r="F3171" s="23" t="s">
        <v>5666</v>
      </c>
      <c r="G3171" s="23">
        <v>18</v>
      </c>
      <c r="H3171" s="5" t="str">
        <f t="shared" si="99"/>
        <v>Ayo OlukogaNaN</v>
      </c>
      <c r="I3171" s="23" t="s">
        <v>11042</v>
      </c>
      <c r="J3171" s="23" t="s">
        <v>339</v>
      </c>
    </row>
    <row r="3172" spans="1:10" ht="17.100000000000001">
      <c r="A3172" s="23" t="s">
        <v>12565</v>
      </c>
      <c r="B3172" s="23" t="str">
        <f t="shared" si="98"/>
        <v>Toyosi Olusanya</v>
      </c>
      <c r="C3172" s="23" t="s">
        <v>339</v>
      </c>
      <c r="D3172" s="23" t="s">
        <v>7039</v>
      </c>
      <c r="E3172" s="23" t="s">
        <v>79</v>
      </c>
      <c r="F3172" s="23">
        <v>100000045</v>
      </c>
      <c r="G3172" s="23">
        <v>18</v>
      </c>
      <c r="H3172" s="5" t="str">
        <f t="shared" si="99"/>
        <v>Toyosi OlusanyaAFC Wimbledon</v>
      </c>
      <c r="I3172" s="23" t="s">
        <v>12566</v>
      </c>
      <c r="J3172" s="23" t="s">
        <v>339</v>
      </c>
    </row>
    <row r="3173" spans="1:10" ht="17.100000000000001">
      <c r="A3173" s="23" t="s">
        <v>12567</v>
      </c>
      <c r="B3173" s="23" t="str">
        <f t="shared" si="98"/>
        <v>Juma Omar</v>
      </c>
      <c r="C3173" s="23" t="s">
        <v>7235</v>
      </c>
      <c r="D3173" s="23" t="s">
        <v>7303</v>
      </c>
      <c r="E3173" s="23" t="s">
        <v>579</v>
      </c>
      <c r="F3173" s="23">
        <v>100000053</v>
      </c>
      <c r="G3173" s="23">
        <v>16</v>
      </c>
      <c r="H3173" s="5" t="str">
        <f t="shared" si="99"/>
        <v>Juma OmarMK Dons</v>
      </c>
      <c r="I3173" s="23" t="s">
        <v>10180</v>
      </c>
      <c r="J3173" s="23" t="s">
        <v>339</v>
      </c>
    </row>
    <row r="3174" spans="1:10" ht="17.100000000000001">
      <c r="A3174" s="23" t="s">
        <v>12568</v>
      </c>
      <c r="B3174" s="23" t="str">
        <f t="shared" si="98"/>
        <v>Kesi Omolokun</v>
      </c>
      <c r="C3174" s="23" t="s">
        <v>339</v>
      </c>
      <c r="D3174" s="23" t="s">
        <v>7051</v>
      </c>
      <c r="E3174" s="23" t="s">
        <v>496</v>
      </c>
      <c r="F3174" s="23">
        <v>100000046</v>
      </c>
      <c r="G3174" s="23">
        <v>17</v>
      </c>
      <c r="H3174" s="5" t="str">
        <f t="shared" si="99"/>
        <v>Kesi OmolokunBradford City</v>
      </c>
      <c r="I3174" s="23" t="s">
        <v>11700</v>
      </c>
      <c r="J3174" s="23" t="s">
        <v>339</v>
      </c>
    </row>
    <row r="3175" spans="1:10" ht="17.100000000000001">
      <c r="A3175" s="23" t="s">
        <v>12569</v>
      </c>
      <c r="B3175" s="23" t="str">
        <f t="shared" si="98"/>
        <v>Tolani Omotala</v>
      </c>
      <c r="C3175" s="23" t="s">
        <v>339</v>
      </c>
      <c r="D3175" s="23" t="s">
        <v>7048</v>
      </c>
      <c r="E3175" s="23" t="s">
        <v>1243</v>
      </c>
      <c r="F3175" s="23" t="s">
        <v>7081</v>
      </c>
      <c r="G3175" s="23">
        <v>17</v>
      </c>
      <c r="H3175" s="5" t="str">
        <f t="shared" si="99"/>
        <v>Tolani OmotalaTranmere</v>
      </c>
      <c r="I3175" s="23" t="s">
        <v>9075</v>
      </c>
      <c r="J3175" s="23" t="s">
        <v>339</v>
      </c>
    </row>
    <row r="3176" spans="1:10" ht="17.100000000000001">
      <c r="A3176" s="23" t="s">
        <v>12570</v>
      </c>
      <c r="B3176" s="23" t="str">
        <f t="shared" si="98"/>
        <v>Elliot Omozusi</v>
      </c>
      <c r="C3176" s="23" t="s">
        <v>7084</v>
      </c>
      <c r="D3176" s="23" t="s">
        <v>7146</v>
      </c>
      <c r="E3176" s="23" t="s">
        <v>470</v>
      </c>
      <c r="F3176" s="23" t="s">
        <v>18</v>
      </c>
      <c r="G3176" s="23">
        <v>26</v>
      </c>
      <c r="H3176" s="5" t="str">
        <f t="shared" si="99"/>
        <v>Elliot OmozusiCambridge</v>
      </c>
      <c r="I3176" s="23" t="s">
        <v>12571</v>
      </c>
      <c r="J3176" s="23" t="s">
        <v>339</v>
      </c>
    </row>
    <row r="3177" spans="1:10" ht="17.100000000000001">
      <c r="A3177" s="23" t="s">
        <v>12572</v>
      </c>
      <c r="B3177" s="23" t="str">
        <f t="shared" si="98"/>
        <v>Emmanuel Omrore</v>
      </c>
      <c r="C3177" s="23" t="s">
        <v>339</v>
      </c>
      <c r="D3177" s="23" t="s">
        <v>7051</v>
      </c>
      <c r="E3177" s="23" t="s">
        <v>282</v>
      </c>
      <c r="F3177" s="23">
        <v>100000052</v>
      </c>
      <c r="G3177" s="23">
        <v>16</v>
      </c>
      <c r="H3177" s="5" t="str">
        <f t="shared" si="99"/>
        <v>Emmanuel OmroreCrystal Palace</v>
      </c>
      <c r="I3177" s="23" t="s">
        <v>12573</v>
      </c>
      <c r="J3177" s="23" t="s">
        <v>339</v>
      </c>
    </row>
    <row r="3178" spans="1:10" ht="17.100000000000001">
      <c r="A3178" s="23" t="s">
        <v>12574</v>
      </c>
      <c r="B3178" s="23" t="str">
        <f t="shared" si="98"/>
        <v>Emmanuel Onariase</v>
      </c>
      <c r="C3178" s="23" t="s">
        <v>7084</v>
      </c>
      <c r="D3178" s="23" t="s">
        <v>7051</v>
      </c>
      <c r="E3178" s="23" t="s">
        <v>127</v>
      </c>
      <c r="F3178" s="23">
        <v>100000042</v>
      </c>
      <c r="G3178" s="23">
        <v>18</v>
      </c>
      <c r="H3178" s="5" t="str">
        <f t="shared" si="99"/>
        <v>Emmanuel OnariaseWest Ham</v>
      </c>
      <c r="I3178" s="23" t="s">
        <v>10624</v>
      </c>
      <c r="J3178" s="23" t="s">
        <v>339</v>
      </c>
    </row>
    <row r="3179" spans="1:10" ht="17.100000000000001">
      <c r="A3179" s="23" t="s">
        <v>12575</v>
      </c>
      <c r="B3179" s="23" t="str">
        <f t="shared" si="98"/>
        <v>Joshua Onomah</v>
      </c>
      <c r="C3179" s="23" t="s">
        <v>7084</v>
      </c>
      <c r="D3179" s="23" t="s">
        <v>7102</v>
      </c>
      <c r="E3179" s="23" t="s">
        <v>175</v>
      </c>
      <c r="F3179" s="23">
        <v>100000042</v>
      </c>
      <c r="G3179" s="23">
        <v>18</v>
      </c>
      <c r="H3179" s="5" t="str">
        <f t="shared" si="99"/>
        <v>Joshua OnomahTottenham</v>
      </c>
      <c r="I3179" s="23" t="s">
        <v>12576</v>
      </c>
      <c r="J3179" s="23" t="s">
        <v>339</v>
      </c>
    </row>
    <row r="3180" spans="1:10" ht="17.100000000000001">
      <c r="A3180" s="23" t="s">
        <v>12577</v>
      </c>
      <c r="B3180" s="23" t="str">
        <f t="shared" si="98"/>
        <v>Michael Onovwigun</v>
      </c>
      <c r="C3180" s="23" t="s">
        <v>339</v>
      </c>
      <c r="D3180" s="23" t="s">
        <v>212</v>
      </c>
      <c r="E3180" s="23" t="s">
        <v>37</v>
      </c>
      <c r="F3180" s="23">
        <v>100000044</v>
      </c>
      <c r="G3180" s="23">
        <v>19</v>
      </c>
      <c r="H3180" s="5" t="str">
        <f t="shared" si="99"/>
        <v>Michael OnovwigunChesterfield</v>
      </c>
      <c r="I3180" s="23" t="s">
        <v>11266</v>
      </c>
      <c r="J3180" s="23" t="s">
        <v>339</v>
      </c>
    </row>
    <row r="3181" spans="1:10" ht="17.100000000000001">
      <c r="A3181" s="23" t="s">
        <v>12578</v>
      </c>
      <c r="B3181" s="23" t="str">
        <f t="shared" si="98"/>
        <v>Nedum Onuoha</v>
      </c>
      <c r="C3181" s="23" t="s">
        <v>7084</v>
      </c>
      <c r="D3181" s="23" t="s">
        <v>7462</v>
      </c>
      <c r="E3181" s="23" t="s">
        <v>98</v>
      </c>
      <c r="F3181" s="23" t="s">
        <v>91</v>
      </c>
      <c r="G3181" s="23">
        <v>28</v>
      </c>
      <c r="H3181" s="5" t="str">
        <f t="shared" si="99"/>
        <v>Nedum OnuohaQ.P.R.</v>
      </c>
      <c r="I3181" s="23" t="s">
        <v>12579</v>
      </c>
      <c r="J3181" s="23" t="s">
        <v>339</v>
      </c>
    </row>
    <row r="3182" spans="1:10" ht="17.100000000000001">
      <c r="A3182" s="23" t="s">
        <v>12580</v>
      </c>
      <c r="B3182" s="23" t="str">
        <f t="shared" si="98"/>
        <v>Fred Onyedinma</v>
      </c>
      <c r="C3182" s="23" t="s">
        <v>7084</v>
      </c>
      <c r="D3182" s="23" t="s">
        <v>7481</v>
      </c>
      <c r="E3182" s="23" t="s">
        <v>449</v>
      </c>
      <c r="F3182" s="23" t="s">
        <v>38</v>
      </c>
      <c r="G3182" s="23">
        <v>18</v>
      </c>
      <c r="H3182" s="5" t="str">
        <f t="shared" si="99"/>
        <v>Fred OnyedinmaMillwall</v>
      </c>
      <c r="I3182" s="23" t="s">
        <v>9507</v>
      </c>
      <c r="J3182" s="23" t="s">
        <v>339</v>
      </c>
    </row>
    <row r="3183" spans="1:10" ht="17.100000000000001">
      <c r="A3183" s="23" t="s">
        <v>12581</v>
      </c>
      <c r="B3183" s="23" t="str">
        <f t="shared" si="98"/>
        <v>Mark Onyemah</v>
      </c>
      <c r="C3183" s="23" t="s">
        <v>339</v>
      </c>
      <c r="D3183" s="23" t="s">
        <v>7160</v>
      </c>
      <c r="E3183" s="23" t="s">
        <v>162</v>
      </c>
      <c r="F3183" s="23">
        <v>100000044</v>
      </c>
      <c r="G3183" s="23">
        <v>19</v>
      </c>
      <c r="H3183" s="5" t="str">
        <f t="shared" si="99"/>
        <v>Mark OnyemahLuton</v>
      </c>
      <c r="I3183" s="23" t="s">
        <v>11266</v>
      </c>
      <c r="J3183" s="23" t="s">
        <v>339</v>
      </c>
    </row>
    <row r="3184" spans="1:10" ht="17.100000000000001">
      <c r="A3184" s="23" t="s">
        <v>12582</v>
      </c>
      <c r="B3184" s="23" t="str">
        <f t="shared" si="98"/>
        <v>Jerome Opoku</v>
      </c>
      <c r="C3184" s="23" t="s">
        <v>7033</v>
      </c>
      <c r="D3184" s="23" t="s">
        <v>7303</v>
      </c>
      <c r="E3184" s="23" t="s">
        <v>395</v>
      </c>
      <c r="F3184" s="23">
        <v>100000051</v>
      </c>
      <c r="G3184" s="23">
        <v>16</v>
      </c>
      <c r="H3184" s="5" t="str">
        <f t="shared" si="99"/>
        <v>Jerome OpokuFulham</v>
      </c>
      <c r="I3184" s="23" t="s">
        <v>12253</v>
      </c>
      <c r="J3184" s="23" t="s">
        <v>339</v>
      </c>
    </row>
    <row r="3185" spans="1:10" ht="17.100000000000001">
      <c r="A3185" s="23" t="s">
        <v>12583</v>
      </c>
      <c r="B3185" s="23" t="str">
        <f t="shared" si="98"/>
        <v>Richard Orlu</v>
      </c>
      <c r="C3185" s="23" t="s">
        <v>339</v>
      </c>
      <c r="D3185" s="23" t="s">
        <v>7283</v>
      </c>
      <c r="E3185" s="23" t="s">
        <v>3718</v>
      </c>
      <c r="F3185" s="23" t="s">
        <v>7081</v>
      </c>
      <c r="G3185" s="23">
        <v>26</v>
      </c>
      <c r="H3185" s="5" t="str">
        <f t="shared" si="99"/>
        <v>Richard OrluDover</v>
      </c>
      <c r="I3185" s="23" t="s">
        <v>12584</v>
      </c>
      <c r="J3185" s="23" t="s">
        <v>339</v>
      </c>
    </row>
    <row r="3186" spans="1:10" ht="17.100000000000001">
      <c r="A3186" s="23" t="s">
        <v>12585</v>
      </c>
      <c r="B3186" s="23" t="str">
        <f t="shared" si="98"/>
        <v>Brandon Ormonde-Ottewill</v>
      </c>
      <c r="C3186" s="23" t="s">
        <v>339</v>
      </c>
      <c r="D3186" s="23" t="s">
        <v>7059</v>
      </c>
      <c r="E3186" s="23" t="s">
        <v>86</v>
      </c>
      <c r="F3186" s="23" t="s">
        <v>38</v>
      </c>
      <c r="G3186" s="23">
        <v>19</v>
      </c>
      <c r="H3186" s="5" t="str">
        <f t="shared" si="99"/>
        <v>Brandon Ormonde-OttewillSwindon</v>
      </c>
      <c r="I3186" s="23" t="s">
        <v>12353</v>
      </c>
      <c r="J3186" s="23" t="s">
        <v>339</v>
      </c>
    </row>
    <row r="3187" spans="1:10" ht="17.100000000000001">
      <c r="A3187" s="23" t="s">
        <v>12586</v>
      </c>
      <c r="B3187" s="23" t="str">
        <f t="shared" si="98"/>
        <v>Jake Orrell</v>
      </c>
      <c r="C3187" s="23" t="s">
        <v>339</v>
      </c>
      <c r="D3187" s="23" t="s">
        <v>7272</v>
      </c>
      <c r="E3187" s="23" t="s">
        <v>37</v>
      </c>
      <c r="F3187" s="23" t="s">
        <v>38</v>
      </c>
      <c r="G3187" s="23">
        <v>17</v>
      </c>
      <c r="H3187" s="5" t="str">
        <f t="shared" si="99"/>
        <v>Jake OrrellChesterfield</v>
      </c>
      <c r="I3187" s="23" t="s">
        <v>12587</v>
      </c>
      <c r="J3187" s="23" t="s">
        <v>339</v>
      </c>
    </row>
    <row r="3188" spans="1:10" ht="17.100000000000001">
      <c r="A3188" s="23" t="s">
        <v>12588</v>
      </c>
      <c r="B3188" s="23" t="str">
        <f t="shared" si="98"/>
        <v>Sam Orritt</v>
      </c>
      <c r="C3188" s="23" t="s">
        <v>339</v>
      </c>
      <c r="D3188" s="23" t="s">
        <v>7153</v>
      </c>
      <c r="E3188" s="23" t="s">
        <v>2697</v>
      </c>
      <c r="F3188" s="23" t="s">
        <v>2698</v>
      </c>
      <c r="G3188" s="23">
        <v>22</v>
      </c>
      <c r="H3188" s="5" t="str">
        <f t="shared" si="99"/>
        <v>Sam OrrittCowdenbeath</v>
      </c>
      <c r="I3188" s="23" t="s">
        <v>12589</v>
      </c>
      <c r="J3188" s="23" t="s">
        <v>4798</v>
      </c>
    </row>
    <row r="3189" spans="1:10" ht="17.100000000000001">
      <c r="A3189" s="23" t="s">
        <v>12590</v>
      </c>
      <c r="B3189" s="23" t="str">
        <f t="shared" si="98"/>
        <v>Emmanuel Osadebe</v>
      </c>
      <c r="C3189" s="23" t="s">
        <v>7084</v>
      </c>
      <c r="D3189" s="23" t="s">
        <v>7253</v>
      </c>
      <c r="E3189" s="23" t="s">
        <v>217</v>
      </c>
      <c r="F3189" s="23">
        <v>100000045</v>
      </c>
      <c r="G3189" s="23">
        <v>18</v>
      </c>
      <c r="H3189" s="5" t="str">
        <f t="shared" si="99"/>
        <v>Emmanuel OsadebeGillingham</v>
      </c>
      <c r="I3189" s="23" t="s">
        <v>7599</v>
      </c>
      <c r="J3189" s="23" t="s">
        <v>339</v>
      </c>
    </row>
    <row r="3190" spans="1:10" ht="17.100000000000001">
      <c r="A3190" s="23" t="s">
        <v>12591</v>
      </c>
      <c r="B3190" s="23" t="str">
        <f t="shared" si="98"/>
        <v>Jon Osae</v>
      </c>
      <c r="C3190" s="23" t="s">
        <v>339</v>
      </c>
      <c r="D3190" s="23" t="s">
        <v>7194</v>
      </c>
      <c r="E3190" s="23" t="s">
        <v>5666</v>
      </c>
      <c r="F3190" s="23" t="s">
        <v>5666</v>
      </c>
      <c r="G3190" s="23">
        <v>19</v>
      </c>
      <c r="H3190" s="5" t="str">
        <f t="shared" si="99"/>
        <v>Jon OsaeNaN</v>
      </c>
      <c r="I3190" s="23" t="s">
        <v>12592</v>
      </c>
      <c r="J3190" s="23" t="s">
        <v>339</v>
      </c>
    </row>
    <row r="3191" spans="1:10" ht="17.100000000000001">
      <c r="A3191" s="23" t="s">
        <v>12593</v>
      </c>
      <c r="B3191" s="23" t="str">
        <f t="shared" si="98"/>
        <v>Osayamen Osawe</v>
      </c>
      <c r="C3191" s="23" t="s">
        <v>339</v>
      </c>
      <c r="D3191" s="23" t="s">
        <v>7097</v>
      </c>
      <c r="E3191" s="23" t="s">
        <v>3866</v>
      </c>
      <c r="F3191" s="23" t="s">
        <v>12594</v>
      </c>
      <c r="G3191" s="23">
        <v>21</v>
      </c>
      <c r="H3191" s="5" t="str">
        <f t="shared" si="99"/>
        <v>Osayamen OsaweHalle</v>
      </c>
      <c r="I3191" s="23" t="s">
        <v>10418</v>
      </c>
      <c r="J3191" s="23" t="s">
        <v>3867</v>
      </c>
    </row>
    <row r="3192" spans="1:10" ht="17.100000000000001">
      <c r="A3192" s="23" t="s">
        <v>12595</v>
      </c>
      <c r="B3192" s="23" t="str">
        <f t="shared" si="98"/>
        <v>Ben Osborn</v>
      </c>
      <c r="C3192" s="23" t="s">
        <v>339</v>
      </c>
      <c r="D3192" s="23" t="s">
        <v>7867</v>
      </c>
      <c r="E3192" s="23" t="s">
        <v>332</v>
      </c>
      <c r="F3192" s="23" t="s">
        <v>91</v>
      </c>
      <c r="G3192" s="23">
        <v>20</v>
      </c>
      <c r="H3192" s="5" t="str">
        <f t="shared" si="99"/>
        <v>Ben OsbornNottm Forest</v>
      </c>
      <c r="I3192" s="23" t="s">
        <v>12596</v>
      </c>
      <c r="J3192" s="23" t="s">
        <v>339</v>
      </c>
    </row>
    <row r="3193" spans="1:10" ht="17.100000000000001">
      <c r="A3193" s="23" t="s">
        <v>12597</v>
      </c>
      <c r="B3193" s="23" t="str">
        <f t="shared" si="98"/>
        <v>Neal Osborn</v>
      </c>
      <c r="C3193" s="23" t="s">
        <v>339</v>
      </c>
      <c r="D3193" s="23" t="s">
        <v>166</v>
      </c>
      <c r="E3193" s="23" t="s">
        <v>141</v>
      </c>
      <c r="F3193" s="23">
        <v>100000051</v>
      </c>
      <c r="G3193" s="23">
        <v>16</v>
      </c>
      <c r="H3193" s="5" t="str">
        <f t="shared" si="99"/>
        <v>Neal OsbornSouthampton</v>
      </c>
      <c r="I3193" s="23" t="s">
        <v>7103</v>
      </c>
      <c r="J3193" s="23" t="s">
        <v>339</v>
      </c>
    </row>
    <row r="3194" spans="1:10" ht="17.100000000000001">
      <c r="A3194" s="23" t="s">
        <v>12598</v>
      </c>
      <c r="B3194" s="23" t="str">
        <f t="shared" si="98"/>
        <v>Harry Osborne</v>
      </c>
      <c r="C3194" s="23" t="s">
        <v>339</v>
      </c>
      <c r="D3194" s="23" t="s">
        <v>7462</v>
      </c>
      <c r="E3194" s="23" t="s">
        <v>1883</v>
      </c>
      <c r="F3194" s="23" t="s">
        <v>7081</v>
      </c>
      <c r="G3194" s="23">
        <v>21</v>
      </c>
      <c r="H3194" s="5" t="str">
        <f t="shared" si="99"/>
        <v>Harry OsborneWelling</v>
      </c>
      <c r="I3194" s="23" t="s">
        <v>11028</v>
      </c>
      <c r="J3194" s="23" t="s">
        <v>339</v>
      </c>
    </row>
    <row r="3195" spans="1:10" ht="17.100000000000001">
      <c r="A3195" s="23" t="s">
        <v>12599</v>
      </c>
      <c r="B3195" s="23" t="str">
        <f t="shared" si="98"/>
        <v>Karleigh Osborne</v>
      </c>
      <c r="C3195" s="23" t="s">
        <v>339</v>
      </c>
      <c r="D3195" s="23" t="s">
        <v>7462</v>
      </c>
      <c r="E3195" s="23" t="s">
        <v>79</v>
      </c>
      <c r="F3195" s="23" t="s">
        <v>18</v>
      </c>
      <c r="G3195" s="23">
        <v>27</v>
      </c>
      <c r="H3195" s="5" t="str">
        <f t="shared" si="99"/>
        <v>Karleigh OsborneAFC Wimbledon</v>
      </c>
      <c r="I3195" s="23" t="s">
        <v>12600</v>
      </c>
      <c r="J3195" s="23" t="s">
        <v>339</v>
      </c>
    </row>
    <row r="3196" spans="1:10" ht="17.100000000000001">
      <c r="A3196" s="23" t="s">
        <v>12601</v>
      </c>
      <c r="B3196" s="23" t="str">
        <f t="shared" si="98"/>
        <v>Adam Osbourne</v>
      </c>
      <c r="C3196" s="23" t="s">
        <v>339</v>
      </c>
      <c r="D3196" s="23" t="s">
        <v>7303</v>
      </c>
      <c r="E3196" s="23" t="s">
        <v>263</v>
      </c>
      <c r="F3196" s="23">
        <v>100000051</v>
      </c>
      <c r="G3196" s="23">
        <v>16</v>
      </c>
      <c r="H3196" s="5" t="str">
        <f t="shared" si="99"/>
        <v>Adam OsbourneWolves</v>
      </c>
      <c r="I3196" s="23" t="s">
        <v>12602</v>
      </c>
      <c r="J3196" s="23" t="s">
        <v>339</v>
      </c>
    </row>
    <row r="3197" spans="1:10" ht="17.100000000000001">
      <c r="A3197" s="23" t="s">
        <v>12603</v>
      </c>
      <c r="B3197" s="23" t="str">
        <f t="shared" si="98"/>
        <v>Isaac Osbourne</v>
      </c>
      <c r="C3197" s="23" t="s">
        <v>339</v>
      </c>
      <c r="D3197" s="23" t="s">
        <v>8662</v>
      </c>
      <c r="E3197" s="23" t="s">
        <v>5666</v>
      </c>
      <c r="F3197" s="23" t="s">
        <v>5666</v>
      </c>
      <c r="G3197" s="23">
        <v>29</v>
      </c>
      <c r="H3197" s="5" t="str">
        <f t="shared" si="99"/>
        <v>Isaac OsbourneNaN</v>
      </c>
      <c r="I3197" s="23" t="s">
        <v>12604</v>
      </c>
      <c r="J3197" s="23" t="s">
        <v>339</v>
      </c>
    </row>
    <row r="3198" spans="1:10" ht="17.100000000000001">
      <c r="A3198" s="23" t="s">
        <v>12605</v>
      </c>
      <c r="B3198" s="23" t="str">
        <f t="shared" si="98"/>
        <v>Isaiah Osbourne</v>
      </c>
      <c r="C3198" s="23" t="s">
        <v>339</v>
      </c>
      <c r="D3198" s="23" t="s">
        <v>212</v>
      </c>
      <c r="E3198" s="23" t="s">
        <v>221</v>
      </c>
      <c r="F3198" s="23" t="s">
        <v>38</v>
      </c>
      <c r="G3198" s="23">
        <v>27</v>
      </c>
      <c r="H3198" s="5" t="str">
        <f t="shared" si="99"/>
        <v>Isaiah OsbourneWalsall</v>
      </c>
      <c r="I3198" s="23" t="s">
        <v>12606</v>
      </c>
      <c r="J3198" s="23" t="s">
        <v>339</v>
      </c>
    </row>
    <row r="3199" spans="1:10" ht="17.100000000000001">
      <c r="A3199" s="23" t="s">
        <v>12607</v>
      </c>
      <c r="B3199" s="23" t="str">
        <f t="shared" si="98"/>
        <v>Andrew Osei-Bonsu</v>
      </c>
      <c r="C3199" s="23" t="s">
        <v>7033</v>
      </c>
      <c r="D3199" s="23" t="s">
        <v>212</v>
      </c>
      <c r="E3199" s="23" t="s">
        <v>579</v>
      </c>
      <c r="F3199" s="23">
        <v>100000053</v>
      </c>
      <c r="G3199" s="23">
        <v>16</v>
      </c>
      <c r="H3199" s="5" t="str">
        <f t="shared" si="99"/>
        <v>Andrew Osei-BonsuMK Dons</v>
      </c>
      <c r="I3199" s="23" t="s">
        <v>8023</v>
      </c>
      <c r="J3199" s="23" t="s">
        <v>339</v>
      </c>
    </row>
    <row r="3200" spans="1:10" ht="17.100000000000001">
      <c r="A3200" s="23" t="s">
        <v>12608</v>
      </c>
      <c r="B3200" s="23" t="str">
        <f t="shared" si="98"/>
        <v>Jordi Osei-Tutu</v>
      </c>
      <c r="C3200" s="23" t="s">
        <v>7033</v>
      </c>
      <c r="D3200" s="23" t="s">
        <v>7194</v>
      </c>
      <c r="E3200" s="23" t="s">
        <v>61</v>
      </c>
      <c r="F3200" s="23">
        <v>100000051</v>
      </c>
      <c r="G3200" s="23">
        <v>16</v>
      </c>
      <c r="H3200" s="5" t="str">
        <f t="shared" si="99"/>
        <v>Jordi Osei-TutuArsenal</v>
      </c>
      <c r="I3200" s="23" t="s">
        <v>7138</v>
      </c>
      <c r="J3200" s="23" t="s">
        <v>339</v>
      </c>
    </row>
    <row r="3201" spans="1:10" ht="17.100000000000001">
      <c r="A3201" s="23" t="s">
        <v>12609</v>
      </c>
      <c r="B3201" s="23" t="str">
        <f t="shared" si="98"/>
        <v>Nathaniel Oseni</v>
      </c>
      <c r="C3201" s="23" t="s">
        <v>7084</v>
      </c>
      <c r="D3201" s="23" t="s">
        <v>7051</v>
      </c>
      <c r="E3201" s="23" t="s">
        <v>490</v>
      </c>
      <c r="F3201" s="23">
        <v>100000042</v>
      </c>
      <c r="G3201" s="23">
        <v>18</v>
      </c>
      <c r="H3201" s="5" t="str">
        <f t="shared" si="99"/>
        <v>Nathaniel OseniMan City</v>
      </c>
      <c r="I3201" s="23" t="s">
        <v>10318</v>
      </c>
      <c r="J3201" s="23" t="s">
        <v>339</v>
      </c>
    </row>
    <row r="3202" spans="1:10" ht="17.100000000000001">
      <c r="A3202" s="23" t="s">
        <v>12610</v>
      </c>
      <c r="B3202" s="23" t="str">
        <f t="shared" ref="B3202:B3265" si="100">MID(A3202 &amp; " " &amp; A3202, FIND(", ", A3202) + 2, LEN(A3202) - FIND(", ", A3202) - 1) &amp; " " &amp; LEFT(A3202, FIND(", ", A3202) - 1)</f>
        <v>Will Osgathorpe</v>
      </c>
      <c r="C3202" s="23" t="s">
        <v>339</v>
      </c>
      <c r="D3202" s="23" t="s">
        <v>7042</v>
      </c>
      <c r="E3202" s="23" t="s">
        <v>402</v>
      </c>
      <c r="F3202" s="23">
        <v>100000056</v>
      </c>
      <c r="G3202" s="23">
        <v>16</v>
      </c>
      <c r="H3202" s="5" t="str">
        <f t="shared" ref="H3202:H3265" si="101">B3202 &amp; E3202</f>
        <v>Will OsgathorpeBury</v>
      </c>
      <c r="I3202" s="23" t="s">
        <v>11103</v>
      </c>
      <c r="J3202" s="23" t="s">
        <v>339</v>
      </c>
    </row>
    <row r="3203" spans="1:10" ht="17.100000000000001">
      <c r="A3203" s="23" t="s">
        <v>12611</v>
      </c>
      <c r="B3203" s="23" t="str">
        <f t="shared" si="100"/>
        <v>Deji Oshilaja</v>
      </c>
      <c r="C3203" s="23" t="s">
        <v>12612</v>
      </c>
      <c r="D3203" s="23" t="s">
        <v>7462</v>
      </c>
      <c r="E3203" s="23" t="s">
        <v>217</v>
      </c>
      <c r="F3203" s="23" t="s">
        <v>38</v>
      </c>
      <c r="G3203" s="23">
        <v>22</v>
      </c>
      <c r="H3203" s="5" t="str">
        <f t="shared" si="101"/>
        <v>Deji OshilajaGillingham</v>
      </c>
      <c r="I3203" s="23" t="s">
        <v>12613</v>
      </c>
      <c r="J3203" s="23" t="s">
        <v>339</v>
      </c>
    </row>
    <row r="3204" spans="1:10" ht="17.100000000000001">
      <c r="A3204" s="23" t="s">
        <v>12614</v>
      </c>
      <c r="B3204" s="23" t="str">
        <f t="shared" si="100"/>
        <v>Gabriel Osho</v>
      </c>
      <c r="C3204" s="23" t="s">
        <v>7084</v>
      </c>
      <c r="D3204" s="23" t="s">
        <v>7051</v>
      </c>
      <c r="E3204" s="23" t="s">
        <v>157</v>
      </c>
      <c r="F3204" s="23">
        <v>100000051</v>
      </c>
      <c r="G3204" s="23">
        <v>16</v>
      </c>
      <c r="H3204" s="5" t="str">
        <f t="shared" si="101"/>
        <v>Gabriel OshoReading</v>
      </c>
      <c r="I3204" s="23" t="s">
        <v>9854</v>
      </c>
      <c r="J3204" s="23" t="s">
        <v>339</v>
      </c>
    </row>
    <row r="3205" spans="1:10" ht="17.100000000000001">
      <c r="A3205" s="23" t="s">
        <v>12615</v>
      </c>
      <c r="B3205" s="23" t="str">
        <f t="shared" si="100"/>
        <v>Leon Osman</v>
      </c>
      <c r="C3205" s="23" t="s">
        <v>7235</v>
      </c>
      <c r="D3205" s="23" t="s">
        <v>7102</v>
      </c>
      <c r="E3205" s="23" t="s">
        <v>329</v>
      </c>
      <c r="F3205" s="23" t="s">
        <v>7125</v>
      </c>
      <c r="G3205" s="23">
        <v>34</v>
      </c>
      <c r="H3205" s="5" t="str">
        <f t="shared" si="101"/>
        <v>Leon OsmanEverton</v>
      </c>
      <c r="I3205" s="23" t="s">
        <v>12616</v>
      </c>
      <c r="J3205" s="23" t="s">
        <v>339</v>
      </c>
    </row>
    <row r="3206" spans="1:10" ht="17.100000000000001">
      <c r="A3206" s="23" t="s">
        <v>12617</v>
      </c>
      <c r="B3206" s="23" t="str">
        <f t="shared" si="100"/>
        <v>Aramide Oteh</v>
      </c>
      <c r="C3206" s="23" t="s">
        <v>339</v>
      </c>
      <c r="D3206" s="23" t="s">
        <v>7048</v>
      </c>
      <c r="E3206" s="23" t="s">
        <v>175</v>
      </c>
      <c r="F3206" s="23">
        <v>100000051</v>
      </c>
      <c r="G3206" s="23">
        <v>16</v>
      </c>
      <c r="H3206" s="5" t="str">
        <f t="shared" si="101"/>
        <v>Aramide OtehTottenham</v>
      </c>
      <c r="I3206" s="23" t="s">
        <v>11299</v>
      </c>
      <c r="J3206" s="23" t="s">
        <v>339</v>
      </c>
    </row>
    <row r="3207" spans="1:10" ht="17.100000000000001">
      <c r="A3207" s="23" t="s">
        <v>12618</v>
      </c>
      <c r="B3207" s="23" t="str">
        <f t="shared" si="100"/>
        <v>Jon Otsemobor</v>
      </c>
      <c r="C3207" s="23" t="s">
        <v>7084</v>
      </c>
      <c r="D3207" s="23" t="s">
        <v>7462</v>
      </c>
      <c r="E3207" s="23" t="s">
        <v>5666</v>
      </c>
      <c r="F3207" s="23" t="s">
        <v>5666</v>
      </c>
      <c r="G3207" s="23">
        <v>32</v>
      </c>
      <c r="H3207" s="5" t="str">
        <f t="shared" si="101"/>
        <v>Jon OtsemoborNaN</v>
      </c>
      <c r="I3207" s="23" t="s">
        <v>12619</v>
      </c>
      <c r="J3207" s="23" t="s">
        <v>339</v>
      </c>
    </row>
    <row r="3208" spans="1:10" ht="17.100000000000001">
      <c r="A3208" s="23" t="s">
        <v>12620</v>
      </c>
      <c r="B3208" s="23" t="str">
        <f t="shared" si="100"/>
        <v>Kunle Otudeko</v>
      </c>
      <c r="C3208" s="23" t="s">
        <v>7084</v>
      </c>
      <c r="D3208" s="23" t="s">
        <v>7102</v>
      </c>
      <c r="E3208" s="23" t="s">
        <v>5666</v>
      </c>
      <c r="F3208" s="23" t="s">
        <v>5666</v>
      </c>
      <c r="G3208" s="23">
        <v>18</v>
      </c>
      <c r="H3208" s="5" t="str">
        <f t="shared" si="101"/>
        <v>Kunle OtudekoNaN</v>
      </c>
      <c r="I3208" s="23" t="s">
        <v>9710</v>
      </c>
      <c r="J3208" s="23" t="s">
        <v>339</v>
      </c>
    </row>
    <row r="3209" spans="1:10" ht="17.100000000000001">
      <c r="A3209" s="23" t="s">
        <v>12621</v>
      </c>
      <c r="B3209" s="23" t="str">
        <f t="shared" si="100"/>
        <v>Tommy Ouldridge</v>
      </c>
      <c r="C3209" s="23" t="s">
        <v>339</v>
      </c>
      <c r="D3209" s="23" t="s">
        <v>7140</v>
      </c>
      <c r="E3209" s="23" t="s">
        <v>86</v>
      </c>
      <c r="F3209" s="23">
        <v>100000057</v>
      </c>
      <c r="G3209" s="23">
        <v>16</v>
      </c>
      <c r="H3209" s="5" t="str">
        <f t="shared" si="101"/>
        <v>Tommy OuldridgeSwindon</v>
      </c>
      <c r="I3209" s="23" t="s">
        <v>9818</v>
      </c>
      <c r="J3209" s="23" t="s">
        <v>339</v>
      </c>
    </row>
    <row r="3210" spans="1:10" ht="17.100000000000001">
      <c r="A3210" s="23" t="s">
        <v>12622</v>
      </c>
      <c r="B3210" s="23" t="str">
        <f t="shared" si="100"/>
        <v>Tom Owen-Evans</v>
      </c>
      <c r="C3210" s="23" t="s">
        <v>339</v>
      </c>
      <c r="D3210" s="23" t="s">
        <v>7140</v>
      </c>
      <c r="E3210" s="23" t="s">
        <v>616</v>
      </c>
      <c r="F3210" s="23" t="s">
        <v>18</v>
      </c>
      <c r="G3210" s="23">
        <v>18</v>
      </c>
      <c r="H3210" s="5" t="str">
        <f t="shared" si="101"/>
        <v>Tom Owen-EvansNewport Co</v>
      </c>
      <c r="I3210" s="23" t="s">
        <v>7373</v>
      </c>
      <c r="J3210" s="23" t="s">
        <v>339</v>
      </c>
    </row>
    <row r="3211" spans="1:10" ht="17.100000000000001">
      <c r="A3211" s="23" t="s">
        <v>12623</v>
      </c>
      <c r="B3211" s="23" t="str">
        <f t="shared" si="100"/>
        <v>Nathan Owen</v>
      </c>
      <c r="C3211" s="23" t="s">
        <v>339</v>
      </c>
      <c r="D3211" s="23" t="s">
        <v>7059</v>
      </c>
      <c r="E3211" s="23" t="s">
        <v>221</v>
      </c>
      <c r="F3211" s="23">
        <v>100000044</v>
      </c>
      <c r="G3211" s="23">
        <v>17</v>
      </c>
      <c r="H3211" s="5" t="str">
        <f t="shared" si="101"/>
        <v>Nathan OwenWalsall</v>
      </c>
      <c r="I3211" s="23" t="s">
        <v>9980</v>
      </c>
      <c r="J3211" s="23" t="s">
        <v>339</v>
      </c>
    </row>
    <row r="3212" spans="1:10" ht="17.100000000000001">
      <c r="A3212" s="23" t="s">
        <v>12624</v>
      </c>
      <c r="B3212" s="23" t="str">
        <f t="shared" si="100"/>
        <v>Tom Owen</v>
      </c>
      <c r="C3212" s="23" t="s">
        <v>339</v>
      </c>
      <c r="D3212" s="23" t="s">
        <v>7048</v>
      </c>
      <c r="E3212" s="23" t="s">
        <v>5666</v>
      </c>
      <c r="F3212" s="23" t="s">
        <v>5666</v>
      </c>
      <c r="G3212" s="23">
        <v>21</v>
      </c>
      <c r="H3212" s="5" t="str">
        <f t="shared" si="101"/>
        <v>Tom OwenNaN</v>
      </c>
      <c r="I3212" s="23" t="s">
        <v>12625</v>
      </c>
      <c r="J3212" s="23" t="s">
        <v>339</v>
      </c>
    </row>
    <row r="3213" spans="1:10" ht="17.100000000000001">
      <c r="A3213" s="23" t="s">
        <v>12626</v>
      </c>
      <c r="B3213" s="23" t="str">
        <f t="shared" si="100"/>
        <v>Graeme Owens</v>
      </c>
      <c r="C3213" s="23" t="s">
        <v>339</v>
      </c>
      <c r="D3213" s="23" t="s">
        <v>7272</v>
      </c>
      <c r="E3213" s="23" t="s">
        <v>5666</v>
      </c>
      <c r="F3213" s="23" t="s">
        <v>5666</v>
      </c>
      <c r="G3213" s="23">
        <v>27</v>
      </c>
      <c r="H3213" s="5" t="str">
        <f t="shared" si="101"/>
        <v>Graeme OwensNaN</v>
      </c>
      <c r="I3213" s="23" t="s">
        <v>12627</v>
      </c>
      <c r="J3213" s="23" t="s">
        <v>339</v>
      </c>
    </row>
    <row r="3214" spans="1:10" ht="17.100000000000001">
      <c r="A3214" s="23" t="s">
        <v>12628</v>
      </c>
      <c r="B3214" s="23" t="str">
        <f t="shared" si="100"/>
        <v>Kris Owens</v>
      </c>
      <c r="C3214" s="23" t="s">
        <v>339</v>
      </c>
      <c r="D3214" s="23" t="s">
        <v>7059</v>
      </c>
      <c r="E3214" s="23" t="s">
        <v>57</v>
      </c>
      <c r="F3214" s="23">
        <v>100000051</v>
      </c>
      <c r="G3214" s="23">
        <v>16</v>
      </c>
      <c r="H3214" s="5" t="str">
        <f t="shared" si="101"/>
        <v>Kris OwensLiverpool</v>
      </c>
      <c r="I3214" s="23" t="s">
        <v>7548</v>
      </c>
      <c r="J3214" s="23" t="s">
        <v>339</v>
      </c>
    </row>
    <row r="3215" spans="1:10" ht="17.100000000000001">
      <c r="A3215" s="23" t="s">
        <v>12629</v>
      </c>
      <c r="B3215" s="23" t="str">
        <f t="shared" si="100"/>
        <v>Seth Owens</v>
      </c>
      <c r="C3215" s="23" t="s">
        <v>339</v>
      </c>
      <c r="D3215" s="23" t="s">
        <v>7051</v>
      </c>
      <c r="E3215" s="23" t="s">
        <v>290</v>
      </c>
      <c r="F3215" s="23">
        <v>100000052</v>
      </c>
      <c r="G3215" s="23">
        <v>17</v>
      </c>
      <c r="H3215" s="5" t="str">
        <f t="shared" si="101"/>
        <v>Seth OwensBrentford</v>
      </c>
      <c r="I3215" s="23" t="s">
        <v>12630</v>
      </c>
      <c r="J3215" s="23" t="s">
        <v>339</v>
      </c>
    </row>
    <row r="3216" spans="1:10" ht="17.100000000000001">
      <c r="A3216" s="23" t="s">
        <v>12631</v>
      </c>
      <c r="B3216" s="23" t="str">
        <f t="shared" si="100"/>
        <v>Christian Owusu</v>
      </c>
      <c r="C3216" s="23" t="s">
        <v>339</v>
      </c>
      <c r="D3216" s="23" t="s">
        <v>7048</v>
      </c>
      <c r="E3216" s="23" t="s">
        <v>231</v>
      </c>
      <c r="F3216" s="23">
        <v>100000045</v>
      </c>
      <c r="G3216" s="23">
        <v>17</v>
      </c>
      <c r="H3216" s="5" t="str">
        <f t="shared" si="101"/>
        <v>Christian OwusuLeyton Orient</v>
      </c>
      <c r="I3216" s="23" t="s">
        <v>7132</v>
      </c>
      <c r="J3216" s="23" t="s">
        <v>339</v>
      </c>
    </row>
    <row r="3217" spans="1:10" ht="17.100000000000001">
      <c r="A3217" s="23" t="s">
        <v>12632</v>
      </c>
      <c r="B3217" s="23" t="str">
        <f t="shared" si="100"/>
        <v>Aston Oxborough</v>
      </c>
      <c r="C3217" s="23" t="s">
        <v>339</v>
      </c>
      <c r="D3217" s="23" t="s">
        <v>166</v>
      </c>
      <c r="E3217" s="23" t="s">
        <v>657</v>
      </c>
      <c r="F3217" s="23">
        <v>100000042</v>
      </c>
      <c r="G3217" s="23">
        <v>17</v>
      </c>
      <c r="H3217" s="5" t="str">
        <f t="shared" si="101"/>
        <v>Aston OxboroughNorwich</v>
      </c>
      <c r="I3217" s="23" t="s">
        <v>10764</v>
      </c>
      <c r="J3217" s="23" t="s">
        <v>339</v>
      </c>
    </row>
    <row r="3218" spans="1:10" ht="17.100000000000001">
      <c r="A3218" s="23" t="s">
        <v>12633</v>
      </c>
      <c r="B3218" s="23" t="str">
        <f t="shared" si="100"/>
        <v>Reece Oxford</v>
      </c>
      <c r="C3218" s="23" t="s">
        <v>339</v>
      </c>
      <c r="D3218" s="23" t="s">
        <v>7283</v>
      </c>
      <c r="E3218" s="23" t="s">
        <v>127</v>
      </c>
      <c r="F3218" s="23">
        <v>100000051</v>
      </c>
      <c r="G3218" s="23">
        <v>16</v>
      </c>
      <c r="H3218" s="5" t="str">
        <f t="shared" si="101"/>
        <v>Reece OxfordWest Ham</v>
      </c>
      <c r="I3218" s="23" t="s">
        <v>8515</v>
      </c>
      <c r="J3218" s="23" t="s">
        <v>339</v>
      </c>
    </row>
    <row r="3219" spans="1:10" ht="17.100000000000001">
      <c r="A3219" s="23" t="s">
        <v>12634</v>
      </c>
      <c r="B3219" s="23" t="str">
        <f t="shared" si="100"/>
        <v>Alex Oxlade-Chamberlain</v>
      </c>
      <c r="C3219" s="23" t="s">
        <v>7038</v>
      </c>
      <c r="D3219" s="23" t="s">
        <v>7481</v>
      </c>
      <c r="E3219" s="23" t="s">
        <v>61</v>
      </c>
      <c r="F3219" s="23" t="s">
        <v>7125</v>
      </c>
      <c r="G3219" s="23">
        <v>21</v>
      </c>
      <c r="H3219" s="5" t="str">
        <f t="shared" si="101"/>
        <v>Alex Oxlade-ChamberlainArsenal</v>
      </c>
      <c r="I3219" s="23" t="s">
        <v>10000</v>
      </c>
      <c r="J3219" s="23" t="s">
        <v>339</v>
      </c>
    </row>
    <row r="3220" spans="1:10" ht="33.950000000000003">
      <c r="A3220" s="23" t="s">
        <v>12635</v>
      </c>
      <c r="B3220" s="23" t="str">
        <f t="shared" si="100"/>
        <v>Christian Oxlade-Chamberlain</v>
      </c>
      <c r="C3220" s="23" t="s">
        <v>339</v>
      </c>
      <c r="D3220" s="23" t="s">
        <v>7042</v>
      </c>
      <c r="E3220" s="23" t="s">
        <v>326</v>
      </c>
      <c r="F3220" s="23" t="s">
        <v>7090</v>
      </c>
      <c r="G3220" s="23">
        <v>16</v>
      </c>
      <c r="H3220" s="5" t="str">
        <f t="shared" si="101"/>
        <v>Christian Oxlade-ChamberlainPortsmouth</v>
      </c>
      <c r="I3220" s="23" t="s">
        <v>12636</v>
      </c>
      <c r="J3220" s="23" t="s">
        <v>339</v>
      </c>
    </row>
    <row r="3221" spans="1:10" ht="17.100000000000001">
      <c r="A3221" s="23" t="s">
        <v>12637</v>
      </c>
      <c r="B3221" s="23" t="str">
        <f t="shared" si="100"/>
        <v>Mark Oxley</v>
      </c>
      <c r="C3221" s="23" t="s">
        <v>339</v>
      </c>
      <c r="D3221" s="23" t="s">
        <v>166</v>
      </c>
      <c r="E3221" s="23" t="s">
        <v>4081</v>
      </c>
      <c r="F3221" s="23" t="s">
        <v>1311</v>
      </c>
      <c r="G3221" s="23">
        <v>25</v>
      </c>
      <c r="H3221" s="5" t="str">
        <f t="shared" si="101"/>
        <v>Mark OxleyHibernian</v>
      </c>
      <c r="I3221" s="23" t="s">
        <v>12638</v>
      </c>
      <c r="J3221" s="23" t="s">
        <v>4798</v>
      </c>
    </row>
    <row r="3222" spans="1:10" ht="17.100000000000001">
      <c r="A3222" s="23" t="s">
        <v>12639</v>
      </c>
      <c r="B3222" s="23" t="str">
        <f t="shared" si="100"/>
        <v>Emmanuel Oyeleke</v>
      </c>
      <c r="C3222" s="23" t="s">
        <v>339</v>
      </c>
      <c r="D3222" s="23" t="s">
        <v>7140</v>
      </c>
      <c r="E3222" s="23" t="s">
        <v>177</v>
      </c>
      <c r="F3222" s="23" t="s">
        <v>18</v>
      </c>
      <c r="G3222" s="23">
        <v>22</v>
      </c>
      <c r="H3222" s="5" t="str">
        <f t="shared" si="101"/>
        <v>Emmanuel OyelekeExeter</v>
      </c>
      <c r="I3222" s="23" t="s">
        <v>9049</v>
      </c>
      <c r="J3222" s="23" t="s">
        <v>339</v>
      </c>
    </row>
    <row r="3223" spans="1:10" ht="17.100000000000001">
      <c r="A3223" s="23" t="s">
        <v>12640</v>
      </c>
      <c r="B3223" s="23" t="str">
        <f t="shared" si="100"/>
        <v>Kudus Oyenuga</v>
      </c>
      <c r="C3223" s="23" t="s">
        <v>339</v>
      </c>
      <c r="D3223" s="23" t="s">
        <v>7048</v>
      </c>
      <c r="E3223" s="23" t="s">
        <v>187</v>
      </c>
      <c r="F3223" s="23" t="s">
        <v>18</v>
      </c>
      <c r="G3223" s="23">
        <v>22</v>
      </c>
      <c r="H3223" s="5" t="str">
        <f t="shared" si="101"/>
        <v>Kudus OyenugaHartlepool</v>
      </c>
      <c r="I3223" s="23" t="s">
        <v>12641</v>
      </c>
      <c r="J3223" s="23" t="s">
        <v>339</v>
      </c>
    </row>
    <row r="3224" spans="1:10" ht="17.100000000000001">
      <c r="A3224" s="23" t="s">
        <v>12642</v>
      </c>
      <c r="B3224" s="23" t="str">
        <f t="shared" si="100"/>
        <v>Marlon Pack</v>
      </c>
      <c r="C3224" s="23" t="s">
        <v>339</v>
      </c>
      <c r="D3224" s="23" t="s">
        <v>212</v>
      </c>
      <c r="E3224" s="23" t="s">
        <v>236</v>
      </c>
      <c r="F3224" s="23" t="s">
        <v>91</v>
      </c>
      <c r="G3224" s="23">
        <v>24</v>
      </c>
      <c r="H3224" s="5" t="str">
        <f t="shared" si="101"/>
        <v>Marlon PackBristol City</v>
      </c>
      <c r="I3224" s="23" t="s">
        <v>11704</v>
      </c>
      <c r="J3224" s="23" t="s">
        <v>339</v>
      </c>
    </row>
    <row r="3225" spans="1:10" ht="17.100000000000001">
      <c r="A3225" s="23" t="s">
        <v>12643</v>
      </c>
      <c r="B3225" s="23" t="str">
        <f t="shared" si="100"/>
        <v>Adam Page</v>
      </c>
      <c r="C3225" s="23" t="s">
        <v>339</v>
      </c>
      <c r="D3225" s="23" t="s">
        <v>7074</v>
      </c>
      <c r="E3225" s="23" t="s">
        <v>2046</v>
      </c>
      <c r="F3225" s="23" t="s">
        <v>12644</v>
      </c>
      <c r="G3225" s="23">
        <v>18</v>
      </c>
      <c r="H3225" s="5" t="str">
        <f t="shared" si="101"/>
        <v>Adam PageHereford FC</v>
      </c>
      <c r="I3225" s="23" t="s">
        <v>12645</v>
      </c>
      <c r="J3225" s="23" t="s">
        <v>339</v>
      </c>
    </row>
    <row r="3226" spans="1:10" ht="17.100000000000001">
      <c r="A3226" s="23" t="s">
        <v>12646</v>
      </c>
      <c r="B3226" s="23" t="str">
        <f t="shared" si="100"/>
        <v>Jonathan Page</v>
      </c>
      <c r="C3226" s="23" t="s">
        <v>339</v>
      </c>
      <c r="D3226" s="23" t="s">
        <v>7462</v>
      </c>
      <c r="E3226" s="23" t="s">
        <v>4595</v>
      </c>
      <c r="F3226" s="23" t="s">
        <v>3621</v>
      </c>
      <c r="G3226" s="23">
        <v>25</v>
      </c>
      <c r="H3226" s="5" t="str">
        <f t="shared" si="101"/>
        <v>Jonathan PageEast Fife</v>
      </c>
      <c r="I3226" s="23" t="s">
        <v>12647</v>
      </c>
      <c r="J3226" s="23" t="s">
        <v>4798</v>
      </c>
    </row>
    <row r="3227" spans="1:10" ht="17.100000000000001">
      <c r="A3227" s="23" t="s">
        <v>12648</v>
      </c>
      <c r="B3227" s="23" t="str">
        <f t="shared" si="100"/>
        <v>Lewis Page</v>
      </c>
      <c r="C3227" s="23" t="s">
        <v>339</v>
      </c>
      <c r="D3227" s="23" t="s">
        <v>7813</v>
      </c>
      <c r="E3227" s="23" t="s">
        <v>127</v>
      </c>
      <c r="F3227" s="23">
        <v>100000042</v>
      </c>
      <c r="G3227" s="23">
        <v>19</v>
      </c>
      <c r="H3227" s="5" t="str">
        <f t="shared" si="101"/>
        <v>Lewis PageWest Ham</v>
      </c>
      <c r="I3227" s="23" t="s">
        <v>8281</v>
      </c>
      <c r="J3227" s="23" t="s">
        <v>339</v>
      </c>
    </row>
    <row r="3228" spans="1:10" ht="17.100000000000001">
      <c r="A3228" s="23" t="s">
        <v>12649</v>
      </c>
      <c r="B3228" s="23" t="str">
        <f t="shared" si="100"/>
        <v>Will Page</v>
      </c>
      <c r="C3228" s="23" t="s">
        <v>339</v>
      </c>
      <c r="D3228" s="23" t="s">
        <v>7039</v>
      </c>
      <c r="E3228" s="23" t="s">
        <v>5666</v>
      </c>
      <c r="F3228" s="23" t="s">
        <v>5666</v>
      </c>
      <c r="G3228" s="23">
        <v>18</v>
      </c>
      <c r="H3228" s="5" t="str">
        <f t="shared" si="101"/>
        <v>Will PageNaN</v>
      </c>
      <c r="I3228" s="23" t="s">
        <v>10888</v>
      </c>
      <c r="J3228" s="23" t="s">
        <v>339</v>
      </c>
    </row>
    <row r="3229" spans="1:10" ht="17.100000000000001">
      <c r="A3229" s="23" t="s">
        <v>12650</v>
      </c>
      <c r="B3229" s="23" t="str">
        <f t="shared" si="100"/>
        <v>Harry Paice</v>
      </c>
      <c r="C3229" s="23" t="s">
        <v>339</v>
      </c>
      <c r="D3229" s="23" t="s">
        <v>7051</v>
      </c>
      <c r="E3229" s="23" t="s">
        <v>5666</v>
      </c>
      <c r="F3229" s="23" t="s">
        <v>5666</v>
      </c>
      <c r="G3229" s="23">
        <v>19</v>
      </c>
      <c r="H3229" s="5" t="str">
        <f t="shared" si="101"/>
        <v>Harry PaiceNaN</v>
      </c>
      <c r="I3229" s="23" t="s">
        <v>12651</v>
      </c>
      <c r="J3229" s="23" t="s">
        <v>339</v>
      </c>
    </row>
    <row r="3230" spans="1:10" ht="17.100000000000001">
      <c r="A3230" s="23" t="s">
        <v>12652</v>
      </c>
      <c r="B3230" s="23" t="str">
        <f t="shared" si="100"/>
        <v>Matt Paine</v>
      </c>
      <c r="C3230" s="23" t="s">
        <v>339</v>
      </c>
      <c r="D3230" s="23" t="s">
        <v>7283</v>
      </c>
      <c r="E3230" s="23" t="s">
        <v>1177</v>
      </c>
      <c r="F3230" s="23" t="s">
        <v>7081</v>
      </c>
      <c r="G3230" s="23">
        <v>27</v>
      </c>
      <c r="H3230" s="5" t="str">
        <f t="shared" si="101"/>
        <v>Matt PaineBraintree</v>
      </c>
      <c r="I3230" s="23" t="s">
        <v>8990</v>
      </c>
      <c r="J3230" s="23" t="s">
        <v>339</v>
      </c>
    </row>
    <row r="3231" spans="1:10" ht="17.100000000000001">
      <c r="A3231" s="23" t="s">
        <v>12653</v>
      </c>
      <c r="B3231" s="23" t="str">
        <f t="shared" si="100"/>
        <v>Billy Palfrey</v>
      </c>
      <c r="C3231" s="23" t="s">
        <v>339</v>
      </c>
      <c r="D3231" s="23" t="s">
        <v>7581</v>
      </c>
      <c r="E3231" s="23" t="s">
        <v>142</v>
      </c>
      <c r="F3231" s="23">
        <v>100000048</v>
      </c>
      <c r="G3231" s="23">
        <v>17</v>
      </c>
      <c r="H3231" s="5" t="str">
        <f t="shared" si="101"/>
        <v>Billy PalfreyPlymouth</v>
      </c>
      <c r="I3231" s="23" t="s">
        <v>7904</v>
      </c>
      <c r="J3231" s="23" t="s">
        <v>339</v>
      </c>
    </row>
    <row r="3232" spans="1:10" ht="17.100000000000001">
      <c r="A3232" s="23" t="s">
        <v>12654</v>
      </c>
      <c r="B3232" s="23" t="str">
        <f t="shared" si="100"/>
        <v>Alex Palmer</v>
      </c>
      <c r="C3232" s="23" t="s">
        <v>339</v>
      </c>
      <c r="D3232" s="23" t="s">
        <v>166</v>
      </c>
      <c r="E3232" s="23" t="s">
        <v>674</v>
      </c>
      <c r="F3232" s="23" t="s">
        <v>7081</v>
      </c>
      <c r="G3232" s="23">
        <v>18</v>
      </c>
      <c r="H3232" s="5" t="str">
        <f t="shared" si="101"/>
        <v>Alex PalmerKidderminster</v>
      </c>
      <c r="I3232" s="23" t="s">
        <v>10174</v>
      </c>
      <c r="J3232" s="23" t="s">
        <v>339</v>
      </c>
    </row>
    <row r="3233" spans="1:10" ht="17.100000000000001">
      <c r="A3233" s="23" t="s">
        <v>12655</v>
      </c>
      <c r="B3233" s="23" t="str">
        <f t="shared" si="100"/>
        <v>Kasey Palmer</v>
      </c>
      <c r="C3233" s="23" t="s">
        <v>339</v>
      </c>
      <c r="D3233" s="23" t="s">
        <v>7481</v>
      </c>
      <c r="E3233" s="23" t="s">
        <v>169</v>
      </c>
      <c r="F3233" s="23">
        <v>100000042</v>
      </c>
      <c r="G3233" s="23">
        <v>18</v>
      </c>
      <c r="H3233" s="5" t="str">
        <f t="shared" si="101"/>
        <v>Kasey PalmerChelsea</v>
      </c>
      <c r="I3233" s="23" t="s">
        <v>11917</v>
      </c>
      <c r="J3233" s="23" t="s">
        <v>339</v>
      </c>
    </row>
    <row r="3234" spans="1:10" ht="17.100000000000001">
      <c r="A3234" s="23" t="s">
        <v>12656</v>
      </c>
      <c r="B3234" s="23" t="str">
        <f t="shared" si="100"/>
        <v>Matt Palmer</v>
      </c>
      <c r="C3234" s="23" t="s">
        <v>339</v>
      </c>
      <c r="D3234" s="23" t="s">
        <v>7042</v>
      </c>
      <c r="E3234" s="23" t="s">
        <v>412</v>
      </c>
      <c r="F3234" s="23" t="s">
        <v>38</v>
      </c>
      <c r="G3234" s="23">
        <v>21</v>
      </c>
      <c r="H3234" s="5" t="str">
        <f t="shared" si="101"/>
        <v>Matt PalmerBurton</v>
      </c>
      <c r="I3234" s="23" t="s">
        <v>12657</v>
      </c>
      <c r="J3234" s="23" t="s">
        <v>339</v>
      </c>
    </row>
    <row r="3235" spans="1:10" ht="17.100000000000001">
      <c r="A3235" s="23" t="s">
        <v>12658</v>
      </c>
      <c r="B3235" s="23" t="str">
        <f t="shared" si="100"/>
        <v>Miles Palmer</v>
      </c>
      <c r="C3235" s="23" t="s">
        <v>339</v>
      </c>
      <c r="D3235" s="23" t="s">
        <v>166</v>
      </c>
      <c r="E3235" s="23" t="s">
        <v>5666</v>
      </c>
      <c r="F3235" s="23" t="s">
        <v>5666</v>
      </c>
      <c r="G3235" s="23">
        <v>19</v>
      </c>
      <c r="H3235" s="5" t="str">
        <f t="shared" si="101"/>
        <v>Miles PalmerNaN</v>
      </c>
      <c r="I3235" s="23" t="s">
        <v>8260</v>
      </c>
      <c r="J3235" s="23" t="s">
        <v>339</v>
      </c>
    </row>
    <row r="3236" spans="1:10" ht="17.100000000000001">
      <c r="A3236" s="23" t="s">
        <v>12659</v>
      </c>
      <c r="B3236" s="23" t="str">
        <f t="shared" si="100"/>
        <v>Ollie Palmer</v>
      </c>
      <c r="C3236" s="23" t="s">
        <v>339</v>
      </c>
      <c r="D3236" s="23" t="s">
        <v>7048</v>
      </c>
      <c r="E3236" s="23" t="s">
        <v>231</v>
      </c>
      <c r="F3236" s="23" t="s">
        <v>18</v>
      </c>
      <c r="G3236" s="23">
        <v>23</v>
      </c>
      <c r="H3236" s="5" t="str">
        <f t="shared" si="101"/>
        <v>Ollie PalmerLeyton Orient</v>
      </c>
      <c r="I3236" s="23" t="s">
        <v>12660</v>
      </c>
      <c r="J3236" s="23" t="s">
        <v>339</v>
      </c>
    </row>
    <row r="3237" spans="1:10" ht="17.100000000000001">
      <c r="A3237" s="23" t="s">
        <v>12661</v>
      </c>
      <c r="B3237" s="23" t="str">
        <f t="shared" si="100"/>
        <v>Tyrell Palmer</v>
      </c>
      <c r="C3237" s="23" t="s">
        <v>339</v>
      </c>
      <c r="D3237" s="23" t="s">
        <v>7042</v>
      </c>
      <c r="E3237" s="23" t="s">
        <v>204</v>
      </c>
      <c r="F3237" s="23">
        <v>100000052</v>
      </c>
      <c r="G3237" s="23">
        <v>17</v>
      </c>
      <c r="H3237" s="5" t="str">
        <f t="shared" si="101"/>
        <v>Tyrell PalmerBolton</v>
      </c>
      <c r="I3237" s="23" t="s">
        <v>10186</v>
      </c>
      <c r="J3237" s="23" t="s">
        <v>339</v>
      </c>
    </row>
    <row r="3238" spans="1:10" ht="17.100000000000001">
      <c r="A3238" s="23" t="s">
        <v>12662</v>
      </c>
      <c r="B3238" s="23" t="str">
        <f t="shared" si="100"/>
        <v>Dominic Palmiero</v>
      </c>
      <c r="C3238" s="23" t="s">
        <v>8177</v>
      </c>
      <c r="D3238" s="23" t="s">
        <v>212</v>
      </c>
      <c r="E3238" s="23" t="s">
        <v>579</v>
      </c>
      <c r="F3238" s="23" t="s">
        <v>7090</v>
      </c>
      <c r="G3238" s="23">
        <v>17</v>
      </c>
      <c r="H3238" s="5" t="str">
        <f t="shared" si="101"/>
        <v>Dominic PalmieroMK Dons</v>
      </c>
      <c r="I3238" s="23" t="s">
        <v>12306</v>
      </c>
      <c r="J3238" s="23" t="s">
        <v>339</v>
      </c>
    </row>
    <row r="3239" spans="1:10" ht="17.100000000000001">
      <c r="A3239" s="23" t="s">
        <v>12663</v>
      </c>
      <c r="B3239" s="23" t="str">
        <f t="shared" si="100"/>
        <v>Danny Parish</v>
      </c>
      <c r="C3239" s="23" t="s">
        <v>339</v>
      </c>
      <c r="D3239" s="23" t="s">
        <v>7048</v>
      </c>
      <c r="E3239" s="23" t="s">
        <v>290</v>
      </c>
      <c r="F3239" s="23">
        <v>100000052</v>
      </c>
      <c r="G3239" s="23">
        <v>16</v>
      </c>
      <c r="H3239" s="5" t="str">
        <f t="shared" si="101"/>
        <v>Danny ParishBrentford</v>
      </c>
      <c r="I3239" s="23" t="s">
        <v>10534</v>
      </c>
      <c r="J3239" s="23" t="s">
        <v>339</v>
      </c>
    </row>
    <row r="3240" spans="1:10" ht="17.100000000000001">
      <c r="A3240" s="23" t="s">
        <v>12664</v>
      </c>
      <c r="B3240" s="23" t="str">
        <f t="shared" si="100"/>
        <v>Elliott Parish</v>
      </c>
      <c r="C3240" s="23" t="s">
        <v>7912</v>
      </c>
      <c r="D3240" s="23" t="s">
        <v>166</v>
      </c>
      <c r="E3240" s="23" t="s">
        <v>132</v>
      </c>
      <c r="F3240" s="23" t="s">
        <v>38</v>
      </c>
      <c r="G3240" s="23">
        <v>25</v>
      </c>
      <c r="H3240" s="5" t="str">
        <f t="shared" si="101"/>
        <v>Elliott ParishColchester</v>
      </c>
      <c r="I3240" s="23" t="s">
        <v>12665</v>
      </c>
      <c r="J3240" s="23" t="s">
        <v>339</v>
      </c>
    </row>
    <row r="3241" spans="1:10" ht="17.100000000000001">
      <c r="A3241" s="23" t="s">
        <v>12666</v>
      </c>
      <c r="B3241" s="23" t="str">
        <f t="shared" si="100"/>
        <v>Ben Parker</v>
      </c>
      <c r="C3241" s="23" t="s">
        <v>339</v>
      </c>
      <c r="D3241" s="23" t="s">
        <v>7059</v>
      </c>
      <c r="E3241" s="23" t="s">
        <v>2359</v>
      </c>
      <c r="F3241" s="23" t="s">
        <v>7081</v>
      </c>
      <c r="G3241" s="23">
        <v>27</v>
      </c>
      <c r="H3241" s="5" t="str">
        <f t="shared" si="101"/>
        <v>Ben ParkerGuiseley</v>
      </c>
      <c r="I3241" s="23" t="s">
        <v>12667</v>
      </c>
      <c r="J3241" s="23" t="s">
        <v>339</v>
      </c>
    </row>
    <row r="3242" spans="1:10" ht="17.100000000000001">
      <c r="A3242" s="23" t="s">
        <v>12668</v>
      </c>
      <c r="B3242" s="23" t="str">
        <f t="shared" si="100"/>
        <v>Joe Parker</v>
      </c>
      <c r="C3242" s="23" t="s">
        <v>339</v>
      </c>
      <c r="D3242" s="23" t="s">
        <v>166</v>
      </c>
      <c r="E3242" s="23" t="s">
        <v>134</v>
      </c>
      <c r="F3242" s="23">
        <v>100000055</v>
      </c>
      <c r="G3242" s="23">
        <v>16</v>
      </c>
      <c r="H3242" s="5" t="str">
        <f t="shared" si="101"/>
        <v>Joe ParkerScunthorpe</v>
      </c>
      <c r="I3242" s="23" t="s">
        <v>7052</v>
      </c>
      <c r="J3242" s="23" t="s">
        <v>339</v>
      </c>
    </row>
    <row r="3243" spans="1:10" ht="17.100000000000001">
      <c r="A3243" s="23" t="s">
        <v>12669</v>
      </c>
      <c r="B3243" s="23" t="str">
        <f t="shared" si="100"/>
        <v>Matthew Parker</v>
      </c>
      <c r="C3243" s="23" t="s">
        <v>339</v>
      </c>
      <c r="D3243" s="23" t="s">
        <v>7042</v>
      </c>
      <c r="E3243" s="23" t="s">
        <v>52</v>
      </c>
      <c r="F3243" s="23" t="s">
        <v>7090</v>
      </c>
      <c r="G3243" s="23">
        <v>17</v>
      </c>
      <c r="H3243" s="5" t="str">
        <f t="shared" si="101"/>
        <v>Matthew ParkerYork</v>
      </c>
      <c r="I3243" s="23" t="s">
        <v>12670</v>
      </c>
      <c r="J3243" s="23" t="s">
        <v>339</v>
      </c>
    </row>
    <row r="3244" spans="1:10" ht="17.100000000000001">
      <c r="A3244" s="23" t="s">
        <v>12671</v>
      </c>
      <c r="B3244" s="23" t="str">
        <f t="shared" si="100"/>
        <v>Mich'el Parker</v>
      </c>
      <c r="C3244" s="23" t="s">
        <v>339</v>
      </c>
      <c r="D3244" s="23" t="s">
        <v>7051</v>
      </c>
      <c r="E3244" s="23" t="s">
        <v>57</v>
      </c>
      <c r="F3244" s="23">
        <v>100000051</v>
      </c>
      <c r="G3244" s="23">
        <v>16</v>
      </c>
      <c r="H3244" s="5" t="str">
        <f t="shared" si="101"/>
        <v>Mich'el ParkerLiverpool</v>
      </c>
      <c r="I3244" s="23" t="s">
        <v>12412</v>
      </c>
      <c r="J3244" s="23" t="s">
        <v>339</v>
      </c>
    </row>
    <row r="3245" spans="1:10" ht="17.100000000000001">
      <c r="A3245" s="23" t="s">
        <v>12672</v>
      </c>
      <c r="B3245" s="23" t="str">
        <f t="shared" si="100"/>
        <v>Richard Parker</v>
      </c>
      <c r="C3245" s="23" t="s">
        <v>339</v>
      </c>
      <c r="D3245" s="23" t="s">
        <v>7042</v>
      </c>
      <c r="E3245" s="23" t="s">
        <v>5666</v>
      </c>
      <c r="F3245" s="23" t="s">
        <v>5666</v>
      </c>
      <c r="G3245" s="23">
        <v>19</v>
      </c>
      <c r="H3245" s="5" t="str">
        <f t="shared" si="101"/>
        <v>Richard ParkerNaN</v>
      </c>
      <c r="I3245" s="23" t="s">
        <v>12673</v>
      </c>
      <c r="J3245" s="23" t="s">
        <v>339</v>
      </c>
    </row>
    <row r="3246" spans="1:10" ht="17.100000000000001">
      <c r="A3246" s="23" t="s">
        <v>12674</v>
      </c>
      <c r="B3246" s="23" t="str">
        <f t="shared" si="100"/>
        <v>Scott Parker</v>
      </c>
      <c r="C3246" s="23" t="s">
        <v>339</v>
      </c>
      <c r="D3246" s="23" t="s">
        <v>212</v>
      </c>
      <c r="E3246" s="23" t="s">
        <v>395</v>
      </c>
      <c r="F3246" s="23" t="s">
        <v>91</v>
      </c>
      <c r="G3246" s="23">
        <v>34</v>
      </c>
      <c r="H3246" s="5" t="str">
        <f t="shared" si="101"/>
        <v>Scott ParkerFulham</v>
      </c>
      <c r="I3246" s="23" t="s">
        <v>12675</v>
      </c>
      <c r="J3246" s="23" t="s">
        <v>339</v>
      </c>
    </row>
    <row r="3247" spans="1:10" ht="17.100000000000001">
      <c r="A3247" s="23" t="s">
        <v>12676</v>
      </c>
      <c r="B3247" s="23" t="str">
        <f t="shared" si="100"/>
        <v>Monty Parkes</v>
      </c>
      <c r="C3247" s="23" t="s">
        <v>339</v>
      </c>
      <c r="D3247" s="23" t="s">
        <v>166</v>
      </c>
      <c r="E3247" s="23" t="s">
        <v>68</v>
      </c>
      <c r="F3247" s="23">
        <v>100000044</v>
      </c>
      <c r="G3247" s="23">
        <v>17</v>
      </c>
      <c r="H3247" s="5" t="str">
        <f t="shared" si="101"/>
        <v>Monty ParkesNotts Co</v>
      </c>
      <c r="I3247" s="23" t="s">
        <v>7702</v>
      </c>
      <c r="J3247" s="23" t="s">
        <v>339</v>
      </c>
    </row>
    <row r="3248" spans="1:10" ht="17.100000000000001">
      <c r="A3248" s="23" t="s">
        <v>12677</v>
      </c>
      <c r="B3248" s="23" t="str">
        <f t="shared" si="100"/>
        <v>Tom Parkes</v>
      </c>
      <c r="C3248" s="23" t="s">
        <v>339</v>
      </c>
      <c r="D3248" s="23" t="s">
        <v>7051</v>
      </c>
      <c r="E3248" s="23" t="s">
        <v>121</v>
      </c>
      <c r="F3248" s="23" t="s">
        <v>18</v>
      </c>
      <c r="G3248" s="23">
        <v>23</v>
      </c>
      <c r="H3248" s="5" t="str">
        <f t="shared" si="101"/>
        <v>Tom ParkesBristol Rovers</v>
      </c>
      <c r="I3248" s="23" t="s">
        <v>8060</v>
      </c>
      <c r="J3248" s="23" t="s">
        <v>339</v>
      </c>
    </row>
    <row r="3249" spans="1:10" ht="17.100000000000001">
      <c r="A3249" s="23" t="s">
        <v>12678</v>
      </c>
      <c r="B3249" s="23" t="str">
        <f t="shared" si="100"/>
        <v>Dylan Parkin</v>
      </c>
      <c r="C3249" s="23" t="s">
        <v>339</v>
      </c>
      <c r="D3249" s="23" t="s">
        <v>166</v>
      </c>
      <c r="E3249" s="23" t="s">
        <v>37</v>
      </c>
      <c r="F3249" s="23">
        <v>100000053</v>
      </c>
      <c r="G3249" s="23">
        <v>16</v>
      </c>
      <c r="H3249" s="5" t="str">
        <f t="shared" si="101"/>
        <v>Dylan ParkinChesterfield</v>
      </c>
      <c r="I3249" s="23" t="s">
        <v>7309</v>
      </c>
      <c r="J3249" s="23" t="s">
        <v>339</v>
      </c>
    </row>
    <row r="3250" spans="1:10" ht="17.100000000000001">
      <c r="A3250" s="23" t="s">
        <v>12679</v>
      </c>
      <c r="B3250" s="23" t="str">
        <f t="shared" si="100"/>
        <v>Jon Parkin</v>
      </c>
      <c r="C3250" s="23" t="s">
        <v>339</v>
      </c>
      <c r="D3250" s="23" t="s">
        <v>7048</v>
      </c>
      <c r="E3250" s="23" t="s">
        <v>627</v>
      </c>
      <c r="F3250" s="23" t="s">
        <v>7081</v>
      </c>
      <c r="G3250" s="23">
        <v>33</v>
      </c>
      <c r="H3250" s="5" t="str">
        <f t="shared" si="101"/>
        <v>Jon ParkinForest Green</v>
      </c>
      <c r="I3250" s="23" t="s">
        <v>12680</v>
      </c>
      <c r="J3250" s="23" t="s">
        <v>339</v>
      </c>
    </row>
    <row r="3251" spans="1:10" ht="17.100000000000001">
      <c r="A3251" s="23" t="s">
        <v>12681</v>
      </c>
      <c r="B3251" s="23" t="str">
        <f t="shared" si="100"/>
        <v>Luke Parkin</v>
      </c>
      <c r="C3251" s="23" t="s">
        <v>339</v>
      </c>
      <c r="D3251" s="23" t="s">
        <v>7048</v>
      </c>
      <c r="E3251" s="23" t="s">
        <v>124</v>
      </c>
      <c r="F3251" s="23">
        <v>100000043</v>
      </c>
      <c r="G3251" s="23">
        <v>19</v>
      </c>
      <c r="H3251" s="5" t="str">
        <f t="shared" si="101"/>
        <v>Luke ParkinLeeds</v>
      </c>
      <c r="I3251" s="23" t="s">
        <v>7297</v>
      </c>
      <c r="J3251" s="23" t="s">
        <v>339</v>
      </c>
    </row>
    <row r="3252" spans="1:10" ht="17.100000000000001">
      <c r="A3252" s="23" t="s">
        <v>12682</v>
      </c>
      <c r="B3252" s="23" t="str">
        <f t="shared" si="100"/>
        <v>Matthew Parkin</v>
      </c>
      <c r="C3252" s="23" t="s">
        <v>339</v>
      </c>
      <c r="D3252" s="23" t="s">
        <v>7048</v>
      </c>
      <c r="E3252" s="23" t="s">
        <v>455</v>
      </c>
      <c r="F3252" s="23">
        <v>100000046</v>
      </c>
      <c r="G3252" s="23">
        <v>17</v>
      </c>
      <c r="H3252" s="5" t="str">
        <f t="shared" si="101"/>
        <v>Matthew ParkinDoncaster</v>
      </c>
      <c r="I3252" s="23" t="s">
        <v>7055</v>
      </c>
      <c r="J3252" s="23" t="s">
        <v>339</v>
      </c>
    </row>
    <row r="3253" spans="1:10" ht="17.100000000000001">
      <c r="A3253" s="23" t="s">
        <v>12683</v>
      </c>
      <c r="B3253" s="23" t="str">
        <f t="shared" si="100"/>
        <v>Jack Parkinson</v>
      </c>
      <c r="C3253" s="23" t="s">
        <v>339</v>
      </c>
      <c r="D3253" s="23" t="s">
        <v>7283</v>
      </c>
      <c r="E3253" s="23" t="s">
        <v>3718</v>
      </c>
      <c r="F3253" s="23" t="s">
        <v>7081</v>
      </c>
      <c r="G3253" s="23">
        <v>25</v>
      </c>
      <c r="H3253" s="5" t="str">
        <f t="shared" si="101"/>
        <v>Jack ParkinsonDover</v>
      </c>
      <c r="I3253" s="23" t="s">
        <v>12684</v>
      </c>
      <c r="J3253" s="23" t="s">
        <v>339</v>
      </c>
    </row>
    <row r="3254" spans="1:10" ht="17.100000000000001">
      <c r="A3254" s="23" t="s">
        <v>12685</v>
      </c>
      <c r="B3254" s="23" t="str">
        <f t="shared" si="100"/>
        <v>Rahul Parmar</v>
      </c>
      <c r="C3254" s="23" t="s">
        <v>339</v>
      </c>
      <c r="D3254" s="23" t="s">
        <v>7170</v>
      </c>
      <c r="E3254" s="23" t="s">
        <v>234</v>
      </c>
      <c r="F3254" s="23">
        <v>100000047</v>
      </c>
      <c r="G3254" s="23">
        <v>18</v>
      </c>
      <c r="H3254" s="5" t="str">
        <f t="shared" si="101"/>
        <v>Rahul ParmarOldham</v>
      </c>
      <c r="I3254" s="23" t="s">
        <v>8507</v>
      </c>
      <c r="J3254" s="23" t="s">
        <v>339</v>
      </c>
    </row>
    <row r="3255" spans="1:10" ht="17.100000000000001">
      <c r="A3255" s="23" t="s">
        <v>12686</v>
      </c>
      <c r="B3255" s="23" t="str">
        <f t="shared" si="100"/>
        <v>Taylor Parmenter</v>
      </c>
      <c r="C3255" s="23" t="s">
        <v>339</v>
      </c>
      <c r="D3255" s="23" t="s">
        <v>7283</v>
      </c>
      <c r="E3255" s="23" t="s">
        <v>5666</v>
      </c>
      <c r="F3255" s="23" t="s">
        <v>5666</v>
      </c>
      <c r="G3255" s="23">
        <v>22</v>
      </c>
      <c r="H3255" s="5" t="str">
        <f t="shared" si="101"/>
        <v>Taylor ParmenterNaN</v>
      </c>
      <c r="I3255" s="23" t="s">
        <v>9868</v>
      </c>
      <c r="J3255" s="23" t="s">
        <v>339</v>
      </c>
    </row>
    <row r="3256" spans="1:10" ht="17.100000000000001">
      <c r="A3256" s="23" t="s">
        <v>12687</v>
      </c>
      <c r="B3256" s="23" t="str">
        <f t="shared" si="100"/>
        <v>Chris Parr</v>
      </c>
      <c r="C3256" s="23" t="s">
        <v>339</v>
      </c>
      <c r="D3256" s="23" t="s">
        <v>7303</v>
      </c>
      <c r="E3256" s="23" t="s">
        <v>449</v>
      </c>
      <c r="F3256" s="23">
        <v>100000043</v>
      </c>
      <c r="G3256" s="23">
        <v>18</v>
      </c>
      <c r="H3256" s="5" t="str">
        <f t="shared" si="101"/>
        <v>Chris ParrMillwall</v>
      </c>
      <c r="I3256" s="23" t="s">
        <v>9984</v>
      </c>
      <c r="J3256" s="23" t="s">
        <v>339</v>
      </c>
    </row>
    <row r="3257" spans="1:10" ht="17.100000000000001">
      <c r="A3257" s="23" t="s">
        <v>12688</v>
      </c>
      <c r="B3257" s="23" t="str">
        <f t="shared" si="100"/>
        <v>Dean Parrett</v>
      </c>
      <c r="C3257" s="23" t="s">
        <v>339</v>
      </c>
      <c r="D3257" s="23" t="s">
        <v>7042</v>
      </c>
      <c r="E3257" s="23" t="s">
        <v>259</v>
      </c>
      <c r="F3257" s="23" t="s">
        <v>18</v>
      </c>
      <c r="G3257" s="23">
        <v>23</v>
      </c>
      <c r="H3257" s="5" t="str">
        <f t="shared" si="101"/>
        <v>Dean ParrettStevenage</v>
      </c>
      <c r="I3257" s="23" t="s">
        <v>12689</v>
      </c>
      <c r="J3257" s="23" t="s">
        <v>339</v>
      </c>
    </row>
    <row r="3258" spans="1:10" ht="17.100000000000001">
      <c r="A3258" s="23" t="s">
        <v>12690</v>
      </c>
      <c r="B3258" s="23" t="str">
        <f t="shared" si="100"/>
        <v>Andy Parrish</v>
      </c>
      <c r="C3258" s="23" t="s">
        <v>339</v>
      </c>
      <c r="D3258" s="23" t="s">
        <v>7146</v>
      </c>
      <c r="E3258" s="23" t="s">
        <v>27</v>
      </c>
      <c r="F3258" s="23" t="s">
        <v>18</v>
      </c>
      <c r="G3258" s="23">
        <v>27</v>
      </c>
      <c r="H3258" s="5" t="str">
        <f t="shared" si="101"/>
        <v>Andy ParrishMorecambe</v>
      </c>
      <c r="I3258" s="23" t="s">
        <v>9332</v>
      </c>
      <c r="J3258" s="23" t="s">
        <v>339</v>
      </c>
    </row>
    <row r="3259" spans="1:10" ht="17.100000000000001">
      <c r="A3259" s="23" t="s">
        <v>12691</v>
      </c>
      <c r="B3259" s="23" t="str">
        <f t="shared" si="100"/>
        <v>Andy Parry</v>
      </c>
      <c r="C3259" s="23" t="s">
        <v>339</v>
      </c>
      <c r="D3259" s="23" t="s">
        <v>7283</v>
      </c>
      <c r="E3259" s="23" t="s">
        <v>162</v>
      </c>
      <c r="F3259" s="23">
        <v>100000044</v>
      </c>
      <c r="G3259" s="23">
        <v>23</v>
      </c>
      <c r="H3259" s="5" t="str">
        <f t="shared" si="101"/>
        <v>Andy ParryLuton</v>
      </c>
      <c r="I3259" s="23" t="s">
        <v>8108</v>
      </c>
      <c r="J3259" s="23" t="s">
        <v>339</v>
      </c>
    </row>
    <row r="3260" spans="1:10" ht="17.100000000000001">
      <c r="A3260" s="23" t="s">
        <v>12692</v>
      </c>
      <c r="B3260" s="23" t="str">
        <f t="shared" si="100"/>
        <v>Kieran Parselle</v>
      </c>
      <c r="C3260" s="23" t="s">
        <v>339</v>
      </c>
      <c r="D3260" s="23" t="s">
        <v>7051</v>
      </c>
      <c r="E3260" s="23" t="s">
        <v>616</v>
      </c>
      <c r="F3260" s="23" t="s">
        <v>18</v>
      </c>
      <c r="G3260" s="23">
        <v>18</v>
      </c>
      <c r="H3260" s="5" t="str">
        <f t="shared" si="101"/>
        <v>Kieran ParselleNewport Co</v>
      </c>
      <c r="I3260" s="23" t="s">
        <v>7650</v>
      </c>
      <c r="J3260" s="23" t="s">
        <v>339</v>
      </c>
    </row>
    <row r="3261" spans="1:10" ht="17.100000000000001">
      <c r="A3261" s="23" t="s">
        <v>12693</v>
      </c>
      <c r="B3261" s="23" t="str">
        <f t="shared" si="100"/>
        <v>Aaron Parsons</v>
      </c>
      <c r="C3261" s="23" t="s">
        <v>339</v>
      </c>
      <c r="D3261" s="23" t="s">
        <v>7051</v>
      </c>
      <c r="E3261" s="23" t="s">
        <v>236</v>
      </c>
      <c r="F3261" s="23">
        <v>100000052</v>
      </c>
      <c r="G3261" s="23">
        <v>16</v>
      </c>
      <c r="H3261" s="5" t="str">
        <f t="shared" si="101"/>
        <v>Aaron ParsonsBristol City</v>
      </c>
      <c r="I3261" s="23" t="s">
        <v>12694</v>
      </c>
      <c r="J3261" s="23" t="s">
        <v>339</v>
      </c>
    </row>
    <row r="3262" spans="1:10" ht="17.100000000000001">
      <c r="A3262" s="23" t="s">
        <v>12695</v>
      </c>
      <c r="B3262" s="23" t="str">
        <f t="shared" si="100"/>
        <v>Robbie Parsons</v>
      </c>
      <c r="C3262" s="23" t="s">
        <v>339</v>
      </c>
      <c r="D3262" s="23" t="s">
        <v>7048</v>
      </c>
      <c r="E3262" s="23" t="s">
        <v>149</v>
      </c>
      <c r="F3262" s="23" t="s">
        <v>7090</v>
      </c>
      <c r="G3262" s="23">
        <v>18</v>
      </c>
      <c r="H3262" s="5" t="str">
        <f t="shared" si="101"/>
        <v>Robbie ParsonsNorthampton</v>
      </c>
      <c r="I3262" s="23" t="s">
        <v>12696</v>
      </c>
      <c r="J3262" s="23" t="s">
        <v>339</v>
      </c>
    </row>
    <row r="3263" spans="1:10" ht="17.100000000000001">
      <c r="A3263" s="23" t="s">
        <v>12697</v>
      </c>
      <c r="B3263" s="23" t="str">
        <f t="shared" si="100"/>
        <v>Jacob Partridge</v>
      </c>
      <c r="C3263" s="23" t="s">
        <v>339</v>
      </c>
      <c r="D3263" s="23" t="s">
        <v>7283</v>
      </c>
      <c r="E3263" s="23" t="s">
        <v>132</v>
      </c>
      <c r="F3263" s="23">
        <v>100000052</v>
      </c>
      <c r="G3263" s="23">
        <v>16</v>
      </c>
      <c r="H3263" s="5" t="str">
        <f t="shared" si="101"/>
        <v>Jacob PartridgeColchester</v>
      </c>
      <c r="I3263" s="23" t="s">
        <v>9599</v>
      </c>
      <c r="J3263" s="23" t="s">
        <v>339</v>
      </c>
    </row>
    <row r="3264" spans="1:10" ht="17.100000000000001">
      <c r="A3264" s="23" t="s">
        <v>12698</v>
      </c>
      <c r="B3264" s="23" t="str">
        <f t="shared" si="100"/>
        <v>Matt Partridge</v>
      </c>
      <c r="C3264" s="23" t="s">
        <v>339</v>
      </c>
      <c r="D3264" s="23" t="s">
        <v>7283</v>
      </c>
      <c r="E3264" s="23" t="s">
        <v>616</v>
      </c>
      <c r="F3264" s="23" t="s">
        <v>18</v>
      </c>
      <c r="G3264" s="23">
        <v>21</v>
      </c>
      <c r="H3264" s="5" t="str">
        <f t="shared" si="101"/>
        <v>Matt PartridgeNewport Co</v>
      </c>
      <c r="I3264" s="23" t="s">
        <v>10984</v>
      </c>
      <c r="J3264" s="23" t="s">
        <v>339</v>
      </c>
    </row>
    <row r="3265" spans="1:10" ht="17.100000000000001">
      <c r="A3265" s="23" t="s">
        <v>12699</v>
      </c>
      <c r="B3265" s="23" t="str">
        <f t="shared" si="100"/>
        <v>Josh Pask</v>
      </c>
      <c r="C3265" s="23" t="s">
        <v>339</v>
      </c>
      <c r="D3265" s="23" t="s">
        <v>7051</v>
      </c>
      <c r="E3265" s="23" t="s">
        <v>127</v>
      </c>
      <c r="F3265" s="23">
        <v>100000042</v>
      </c>
      <c r="G3265" s="23">
        <v>17</v>
      </c>
      <c r="H3265" s="5" t="str">
        <f t="shared" si="101"/>
        <v>Josh PaskWest Ham</v>
      </c>
      <c r="I3265" s="23" t="s">
        <v>8544</v>
      </c>
      <c r="J3265" s="23" t="s">
        <v>339</v>
      </c>
    </row>
    <row r="3266" spans="1:10" ht="17.100000000000001">
      <c r="A3266" s="23" t="s">
        <v>12700</v>
      </c>
      <c r="B3266" s="23" t="str">
        <f t="shared" ref="B3266:B3329" si="102">MID(A3266 &amp; " " &amp; A3266, FIND(", ", A3266) + 2, LEN(A3266) - FIND(", ", A3266) - 1) &amp; " " &amp; LEFT(A3266, FIND(", ", A3266) - 1)</f>
        <v>Josh Passley</v>
      </c>
      <c r="C3266" s="23" t="s">
        <v>339</v>
      </c>
      <c r="D3266" s="23" t="s">
        <v>7462</v>
      </c>
      <c r="E3266" s="23" t="s">
        <v>207</v>
      </c>
      <c r="F3266" s="23" t="s">
        <v>18</v>
      </c>
      <c r="G3266" s="23">
        <v>20</v>
      </c>
      <c r="H3266" s="5" t="str">
        <f t="shared" ref="H3266:H3329" si="103">B3266 &amp; E3266</f>
        <v>Josh PassleyDag &amp; Red</v>
      </c>
      <c r="I3266" s="23" t="s">
        <v>11750</v>
      </c>
      <c r="J3266" s="23" t="s">
        <v>339</v>
      </c>
    </row>
    <row r="3267" spans="1:10" ht="17.100000000000001">
      <c r="A3267" s="23" t="s">
        <v>12701</v>
      </c>
      <c r="B3267" s="23" t="str">
        <f t="shared" si="102"/>
        <v>Will Patching</v>
      </c>
      <c r="C3267" s="23" t="s">
        <v>339</v>
      </c>
      <c r="D3267" s="23" t="s">
        <v>7102</v>
      </c>
      <c r="E3267" s="23" t="s">
        <v>490</v>
      </c>
      <c r="F3267" s="23">
        <v>100000051</v>
      </c>
      <c r="G3267" s="23">
        <v>16</v>
      </c>
      <c r="H3267" s="5" t="str">
        <f t="shared" si="103"/>
        <v>Will PatchingMan City</v>
      </c>
      <c r="I3267" s="23" t="s">
        <v>10534</v>
      </c>
      <c r="J3267" s="23" t="s">
        <v>339</v>
      </c>
    </row>
    <row r="3268" spans="1:10" ht="17.100000000000001">
      <c r="A3268" s="23" t="s">
        <v>12702</v>
      </c>
      <c r="B3268" s="23" t="str">
        <f t="shared" si="102"/>
        <v>Kavel Patel</v>
      </c>
      <c r="C3268" s="23" t="s">
        <v>339</v>
      </c>
      <c r="D3268" s="23" t="s">
        <v>166</v>
      </c>
      <c r="E3268" s="23" t="s">
        <v>5666</v>
      </c>
      <c r="F3268" s="23" t="s">
        <v>5666</v>
      </c>
      <c r="G3268" s="23">
        <v>18</v>
      </c>
      <c r="H3268" s="5" t="str">
        <f t="shared" si="103"/>
        <v>Kavel PatelNaN</v>
      </c>
      <c r="I3268" s="23" t="s">
        <v>11195</v>
      </c>
      <c r="J3268" s="23" t="s">
        <v>339</v>
      </c>
    </row>
    <row r="3269" spans="1:10" ht="17.100000000000001">
      <c r="A3269" s="23" t="s">
        <v>12703</v>
      </c>
      <c r="B3269" s="23" t="str">
        <f t="shared" si="102"/>
        <v>Jamie Paterson</v>
      </c>
      <c r="C3269" s="23" t="s">
        <v>339</v>
      </c>
      <c r="D3269" s="23" t="s">
        <v>7481</v>
      </c>
      <c r="E3269" s="23" t="s">
        <v>252</v>
      </c>
      <c r="F3269" s="23" t="s">
        <v>91</v>
      </c>
      <c r="G3269" s="23">
        <v>23</v>
      </c>
      <c r="H3269" s="5" t="str">
        <f t="shared" si="103"/>
        <v>Jamie PatersonHuddersfield</v>
      </c>
      <c r="I3269" s="23" t="s">
        <v>12704</v>
      </c>
      <c r="J3269" s="23" t="s">
        <v>339</v>
      </c>
    </row>
    <row r="3270" spans="1:10" ht="17.100000000000001">
      <c r="A3270" s="23" t="s">
        <v>12705</v>
      </c>
      <c r="B3270" s="23" t="str">
        <f t="shared" si="102"/>
        <v>Robbie Patten</v>
      </c>
      <c r="C3270" s="23" t="s">
        <v>339</v>
      </c>
      <c r="D3270" s="23" t="s">
        <v>212</v>
      </c>
      <c r="E3270" s="23" t="s">
        <v>762</v>
      </c>
      <c r="F3270" s="23">
        <v>100000043</v>
      </c>
      <c r="G3270" s="23">
        <v>18</v>
      </c>
      <c r="H3270" s="5" t="str">
        <f t="shared" si="103"/>
        <v>Robbie PattenCardiff</v>
      </c>
      <c r="I3270" s="23" t="s">
        <v>11228</v>
      </c>
      <c r="J3270" s="23" t="s">
        <v>339</v>
      </c>
    </row>
    <row r="3271" spans="1:10" ht="17.100000000000001">
      <c r="A3271" s="23" t="s">
        <v>12706</v>
      </c>
      <c r="B3271" s="23" t="str">
        <f t="shared" si="102"/>
        <v>Devarn Patterson</v>
      </c>
      <c r="C3271" s="23" t="s">
        <v>339</v>
      </c>
      <c r="D3271" s="23" t="s">
        <v>7034</v>
      </c>
      <c r="E3271" s="23" t="s">
        <v>5666</v>
      </c>
      <c r="F3271" s="23" t="s">
        <v>5666</v>
      </c>
      <c r="G3271" s="23">
        <v>18</v>
      </c>
      <c r="H3271" s="5" t="str">
        <f t="shared" si="103"/>
        <v>Devarn PattersonNaN</v>
      </c>
      <c r="I3271" s="23" t="s">
        <v>8125</v>
      </c>
      <c r="J3271" s="23" t="s">
        <v>339</v>
      </c>
    </row>
    <row r="3272" spans="1:10" ht="17.100000000000001">
      <c r="A3272" s="23" t="s">
        <v>12707</v>
      </c>
      <c r="B3272" s="23" t="str">
        <f t="shared" si="102"/>
        <v>Sam Patterson</v>
      </c>
      <c r="C3272" s="23" t="s">
        <v>339</v>
      </c>
      <c r="D3272" s="23" t="s">
        <v>7170</v>
      </c>
      <c r="E3272" s="23" t="s">
        <v>112</v>
      </c>
      <c r="F3272" s="23">
        <v>100000044</v>
      </c>
      <c r="G3272" s="23">
        <v>21</v>
      </c>
      <c r="H3272" s="5" t="str">
        <f t="shared" si="103"/>
        <v>Sam PattersonShrewsbury</v>
      </c>
      <c r="I3272" s="23" t="s">
        <v>12708</v>
      </c>
      <c r="J3272" s="23" t="s">
        <v>339</v>
      </c>
    </row>
    <row r="3273" spans="1:10" ht="17.100000000000001">
      <c r="A3273" s="23" t="s">
        <v>12709</v>
      </c>
      <c r="B3273" s="23" t="str">
        <f t="shared" si="102"/>
        <v>Ben Pattie</v>
      </c>
      <c r="C3273" s="23" t="s">
        <v>339</v>
      </c>
      <c r="D3273" s="23" t="s">
        <v>7048</v>
      </c>
      <c r="E3273" s="23" t="s">
        <v>98</v>
      </c>
      <c r="F3273" s="23">
        <v>100000043</v>
      </c>
      <c r="G3273" s="23">
        <v>18</v>
      </c>
      <c r="H3273" s="5" t="str">
        <f t="shared" si="103"/>
        <v>Ben PattieQ.P.R.</v>
      </c>
      <c r="I3273" s="23" t="s">
        <v>7767</v>
      </c>
      <c r="J3273" s="23" t="s">
        <v>339</v>
      </c>
    </row>
    <row r="3274" spans="1:10" ht="17.100000000000001">
      <c r="A3274" s="23" t="s">
        <v>12710</v>
      </c>
      <c r="B3274" s="23" t="str">
        <f t="shared" si="102"/>
        <v>Alex Pattison</v>
      </c>
      <c r="C3274" s="23" t="s">
        <v>339</v>
      </c>
      <c r="D3274" s="23" t="s">
        <v>7102</v>
      </c>
      <c r="E3274" s="23" t="s">
        <v>136</v>
      </c>
      <c r="F3274" s="23">
        <v>100000051</v>
      </c>
      <c r="G3274" s="23">
        <v>17</v>
      </c>
      <c r="H3274" s="5" t="str">
        <f t="shared" si="103"/>
        <v>Alex PattisonMiddlesbrough</v>
      </c>
      <c r="I3274" s="23" t="s">
        <v>7075</v>
      </c>
      <c r="J3274" s="23" t="s">
        <v>339</v>
      </c>
    </row>
    <row r="3275" spans="1:10" ht="17.100000000000001">
      <c r="A3275" s="23" t="s">
        <v>12711</v>
      </c>
      <c r="B3275" s="23" t="str">
        <f t="shared" si="102"/>
        <v>Tom Paul</v>
      </c>
      <c r="C3275" s="23" t="s">
        <v>339</v>
      </c>
      <c r="D3275" s="23" t="s">
        <v>7462</v>
      </c>
      <c r="E3275" s="23" t="s">
        <v>5666</v>
      </c>
      <c r="F3275" s="23" t="s">
        <v>5666</v>
      </c>
      <c r="G3275" s="23">
        <v>20</v>
      </c>
      <c r="H3275" s="5" t="str">
        <f t="shared" si="103"/>
        <v>Tom PaulNaN</v>
      </c>
      <c r="I3275" s="23" t="s">
        <v>12712</v>
      </c>
      <c r="J3275" s="23" t="s">
        <v>339</v>
      </c>
    </row>
    <row r="3276" spans="1:10" ht="17.100000000000001">
      <c r="A3276" s="23" t="s">
        <v>12713</v>
      </c>
      <c r="B3276" s="23" t="str">
        <f t="shared" si="102"/>
        <v>Alfie Pavey</v>
      </c>
      <c r="C3276" s="23" t="s">
        <v>339</v>
      </c>
      <c r="D3276" s="23" t="s">
        <v>7048</v>
      </c>
      <c r="E3276" s="23" t="s">
        <v>449</v>
      </c>
      <c r="F3276" s="23" t="s">
        <v>38</v>
      </c>
      <c r="G3276" s="23">
        <v>19</v>
      </c>
      <c r="H3276" s="5" t="str">
        <f t="shared" si="103"/>
        <v>Alfie PaveyMillwall</v>
      </c>
      <c r="I3276" s="23" t="s">
        <v>8149</v>
      </c>
      <c r="J3276" s="23" t="s">
        <v>339</v>
      </c>
    </row>
    <row r="3277" spans="1:10" ht="17.100000000000001">
      <c r="A3277" s="23" t="s">
        <v>12714</v>
      </c>
      <c r="B3277" s="23" t="str">
        <f t="shared" si="102"/>
        <v>Kenny Pavey</v>
      </c>
      <c r="C3277" s="23" t="s">
        <v>339</v>
      </c>
      <c r="D3277" s="23" t="s">
        <v>7220</v>
      </c>
      <c r="E3277" s="23" t="s">
        <v>5592</v>
      </c>
      <c r="F3277" s="23" t="s">
        <v>7125</v>
      </c>
      <c r="G3277" s="23">
        <v>35</v>
      </c>
      <c r="H3277" s="5" t="str">
        <f t="shared" si="103"/>
        <v>Kenny PaveyAIK</v>
      </c>
      <c r="I3277" s="23" t="s">
        <v>12715</v>
      </c>
      <c r="J3277" s="23" t="s">
        <v>4124</v>
      </c>
    </row>
    <row r="3278" spans="1:10" ht="17.100000000000001">
      <c r="A3278" s="23" t="s">
        <v>12716</v>
      </c>
      <c r="B3278" s="23" t="str">
        <f t="shared" si="102"/>
        <v>Jake Payling</v>
      </c>
      <c r="C3278" s="23" t="s">
        <v>339</v>
      </c>
      <c r="D3278" s="23" t="s">
        <v>7408</v>
      </c>
      <c r="E3278" s="23" t="s">
        <v>68</v>
      </c>
      <c r="F3278" s="23">
        <v>100000044</v>
      </c>
      <c r="G3278" s="23">
        <v>17</v>
      </c>
      <c r="H3278" s="5" t="str">
        <f t="shared" si="103"/>
        <v>Jake PaylingNotts Co</v>
      </c>
      <c r="I3278" s="23" t="s">
        <v>7712</v>
      </c>
      <c r="J3278" s="23" t="s">
        <v>339</v>
      </c>
    </row>
    <row r="3279" spans="1:10" ht="17.100000000000001">
      <c r="A3279" s="23" t="s">
        <v>12717</v>
      </c>
      <c r="B3279" s="23" t="str">
        <f t="shared" si="102"/>
        <v>Jack Payne</v>
      </c>
      <c r="C3279" s="23" t="s">
        <v>339</v>
      </c>
      <c r="D3279" s="23" t="s">
        <v>7034</v>
      </c>
      <c r="E3279" s="23" t="s">
        <v>43</v>
      </c>
      <c r="F3279" s="23" t="s">
        <v>38</v>
      </c>
      <c r="G3279" s="23">
        <v>20</v>
      </c>
      <c r="H3279" s="5" t="str">
        <f t="shared" si="103"/>
        <v>Jack PayneSouthend</v>
      </c>
      <c r="I3279" s="23" t="s">
        <v>12718</v>
      </c>
      <c r="J3279" s="23" t="s">
        <v>339</v>
      </c>
    </row>
    <row r="3280" spans="1:10" ht="17.100000000000001">
      <c r="A3280" s="23" t="s">
        <v>12717</v>
      </c>
      <c r="B3280" s="23" t="str">
        <f t="shared" si="102"/>
        <v>Jack Payne</v>
      </c>
      <c r="C3280" s="23" t="s">
        <v>339</v>
      </c>
      <c r="D3280" s="23" t="s">
        <v>212</v>
      </c>
      <c r="E3280" s="23" t="s">
        <v>231</v>
      </c>
      <c r="F3280" s="23" t="s">
        <v>18</v>
      </c>
      <c r="G3280" s="23">
        <v>23</v>
      </c>
      <c r="H3280" s="5" t="str">
        <f t="shared" si="103"/>
        <v>Jack PayneLeyton Orient</v>
      </c>
      <c r="I3280" s="23" t="s">
        <v>12719</v>
      </c>
      <c r="J3280" s="23" t="s">
        <v>339</v>
      </c>
    </row>
    <row r="3281" spans="1:10" ht="17.100000000000001">
      <c r="A3281" s="23" t="s">
        <v>12720</v>
      </c>
      <c r="B3281" s="23" t="str">
        <f t="shared" si="102"/>
        <v>Joe Payne</v>
      </c>
      <c r="C3281" s="23" t="s">
        <v>339</v>
      </c>
      <c r="D3281" s="23" t="s">
        <v>7303</v>
      </c>
      <c r="E3281" s="23" t="s">
        <v>48</v>
      </c>
      <c r="F3281" s="23">
        <v>100000054</v>
      </c>
      <c r="G3281" s="23">
        <v>16</v>
      </c>
      <c r="H3281" s="5" t="str">
        <f t="shared" si="103"/>
        <v>Joe PayneBarnet</v>
      </c>
      <c r="I3281" s="23" t="s">
        <v>9320</v>
      </c>
      <c r="J3281" s="23" t="s">
        <v>339</v>
      </c>
    </row>
    <row r="3282" spans="1:10" ht="17.100000000000001">
      <c r="A3282" s="23" t="s">
        <v>12721</v>
      </c>
      <c r="B3282" s="23" t="str">
        <f t="shared" si="102"/>
        <v>Josh Payne</v>
      </c>
      <c r="C3282" s="23" t="s">
        <v>339</v>
      </c>
      <c r="D3282" s="23" t="s">
        <v>7042</v>
      </c>
      <c r="E3282" s="23" t="s">
        <v>2569</v>
      </c>
      <c r="F3282" s="23" t="s">
        <v>7081</v>
      </c>
      <c r="G3282" s="23">
        <v>24</v>
      </c>
      <c r="H3282" s="5" t="str">
        <f t="shared" si="103"/>
        <v>Josh PayneEastleigh</v>
      </c>
      <c r="I3282" s="23" t="s">
        <v>12722</v>
      </c>
      <c r="J3282" s="23" t="s">
        <v>339</v>
      </c>
    </row>
    <row r="3283" spans="1:10" ht="17.100000000000001">
      <c r="A3283" s="23" t="s">
        <v>12723</v>
      </c>
      <c r="B3283" s="23" t="str">
        <f t="shared" si="102"/>
        <v>Niah Payne</v>
      </c>
      <c r="C3283" s="23" t="s">
        <v>339</v>
      </c>
      <c r="D3283" s="23" t="s">
        <v>7054</v>
      </c>
      <c r="E3283" s="23" t="s">
        <v>496</v>
      </c>
      <c r="F3283" s="23">
        <v>100000046</v>
      </c>
      <c r="G3283" s="23">
        <v>16</v>
      </c>
      <c r="H3283" s="5" t="str">
        <f t="shared" si="103"/>
        <v>Niah PayneBradford City</v>
      </c>
      <c r="I3283" s="23" t="s">
        <v>9889</v>
      </c>
      <c r="J3283" s="23" t="s">
        <v>339</v>
      </c>
    </row>
    <row r="3284" spans="1:10" ht="17.100000000000001">
      <c r="A3284" s="23" t="s">
        <v>12724</v>
      </c>
      <c r="B3284" s="23" t="str">
        <f t="shared" si="102"/>
        <v>Stefan Payne</v>
      </c>
      <c r="C3284" s="23" t="s">
        <v>339</v>
      </c>
      <c r="D3284" s="23" t="s">
        <v>7048</v>
      </c>
      <c r="E3284" s="23" t="s">
        <v>3718</v>
      </c>
      <c r="F3284" s="23" t="s">
        <v>7081</v>
      </c>
      <c r="G3284" s="23">
        <v>23</v>
      </c>
      <c r="H3284" s="5" t="str">
        <f t="shared" si="103"/>
        <v>Stefan PayneDover</v>
      </c>
      <c r="I3284" s="23" t="s">
        <v>12725</v>
      </c>
      <c r="J3284" s="23" t="s">
        <v>339</v>
      </c>
    </row>
    <row r="3285" spans="1:10" ht="17.100000000000001">
      <c r="A3285" s="23" t="s">
        <v>12726</v>
      </c>
      <c r="B3285" s="23" t="str">
        <f t="shared" si="102"/>
        <v>Billy Paynter</v>
      </c>
      <c r="C3285" s="23" t="s">
        <v>339</v>
      </c>
      <c r="D3285" s="23" t="s">
        <v>7048</v>
      </c>
      <c r="E3285" s="23" t="s">
        <v>187</v>
      </c>
      <c r="F3285" s="23" t="s">
        <v>18</v>
      </c>
      <c r="G3285" s="23">
        <v>30</v>
      </c>
      <c r="H3285" s="5" t="str">
        <f t="shared" si="103"/>
        <v>Billy PaynterHartlepool</v>
      </c>
      <c r="I3285" s="23" t="s">
        <v>11984</v>
      </c>
      <c r="J3285" s="23" t="s">
        <v>339</v>
      </c>
    </row>
    <row r="3286" spans="1:10" ht="17.100000000000001">
      <c r="A3286" s="23" t="s">
        <v>12727</v>
      </c>
      <c r="B3286" s="23" t="str">
        <f t="shared" si="102"/>
        <v>Tyrell Payton</v>
      </c>
      <c r="C3286" s="23" t="s">
        <v>339</v>
      </c>
      <c r="D3286" s="23" t="s">
        <v>7042</v>
      </c>
      <c r="E3286" s="23" t="s">
        <v>5666</v>
      </c>
      <c r="F3286" s="23" t="s">
        <v>5666</v>
      </c>
      <c r="G3286" s="23">
        <v>19</v>
      </c>
      <c r="H3286" s="5" t="str">
        <f t="shared" si="103"/>
        <v>Tyrell PaytonNaN</v>
      </c>
      <c r="I3286" s="23" t="s">
        <v>8839</v>
      </c>
      <c r="J3286" s="23" t="s">
        <v>339</v>
      </c>
    </row>
    <row r="3287" spans="1:10" ht="17.100000000000001">
      <c r="A3287" s="23" t="s">
        <v>12728</v>
      </c>
      <c r="B3287" s="23" t="str">
        <f t="shared" si="102"/>
        <v>Bradley Peace-McDonald</v>
      </c>
      <c r="C3287" s="23" t="s">
        <v>339</v>
      </c>
      <c r="D3287" s="23" t="s">
        <v>7051</v>
      </c>
      <c r="E3287" s="23" t="s">
        <v>265</v>
      </c>
      <c r="F3287" s="23">
        <v>100000055</v>
      </c>
      <c r="G3287" s="23">
        <v>17</v>
      </c>
      <c r="H3287" s="5" t="str">
        <f t="shared" si="103"/>
        <v>Bradley Peace-McDonaldRotherham</v>
      </c>
      <c r="I3287" s="23" t="s">
        <v>9354</v>
      </c>
      <c r="J3287" s="23" t="s">
        <v>339</v>
      </c>
    </row>
    <row r="3288" spans="1:10" ht="17.100000000000001">
      <c r="A3288" s="23" t="s">
        <v>12729</v>
      </c>
      <c r="B3288" s="23" t="str">
        <f t="shared" si="102"/>
        <v>Bailey Peacock-Farrell</v>
      </c>
      <c r="C3288" s="23" t="s">
        <v>339</v>
      </c>
      <c r="D3288" s="23" t="s">
        <v>166</v>
      </c>
      <c r="E3288" s="23" t="s">
        <v>124</v>
      </c>
      <c r="F3288" s="23">
        <v>100000043</v>
      </c>
      <c r="G3288" s="23">
        <v>18</v>
      </c>
      <c r="H3288" s="5" t="str">
        <f t="shared" si="103"/>
        <v>Bailey Peacock-FarrellLeeds</v>
      </c>
      <c r="I3288" s="23" t="s">
        <v>9576</v>
      </c>
      <c r="J3288" s="23" t="s">
        <v>339</v>
      </c>
    </row>
    <row r="3289" spans="1:10" ht="17.100000000000001">
      <c r="A3289" s="23" t="s">
        <v>12730</v>
      </c>
      <c r="B3289" s="23" t="str">
        <f t="shared" si="102"/>
        <v>Jason Pearce</v>
      </c>
      <c r="C3289" s="23" t="s">
        <v>339</v>
      </c>
      <c r="D3289" s="23" t="s">
        <v>7303</v>
      </c>
      <c r="E3289" s="23" t="s">
        <v>185</v>
      </c>
      <c r="F3289" s="23" t="s">
        <v>38</v>
      </c>
      <c r="G3289" s="23">
        <v>27</v>
      </c>
      <c r="H3289" s="5" t="str">
        <f t="shared" si="103"/>
        <v>Jason PearceWigan</v>
      </c>
      <c r="I3289" s="23" t="s">
        <v>12731</v>
      </c>
      <c r="J3289" s="23" t="s">
        <v>339</v>
      </c>
    </row>
    <row r="3290" spans="1:10" ht="17.100000000000001">
      <c r="A3290" s="23" t="s">
        <v>12732</v>
      </c>
      <c r="B3290" s="23" t="str">
        <f t="shared" si="102"/>
        <v>Krystian Pearce</v>
      </c>
      <c r="C3290" s="23" t="s">
        <v>339</v>
      </c>
      <c r="D3290" s="23" t="s">
        <v>7051</v>
      </c>
      <c r="E3290" s="23" t="s">
        <v>32</v>
      </c>
      <c r="F3290" s="23" t="s">
        <v>18</v>
      </c>
      <c r="G3290" s="23">
        <v>25</v>
      </c>
      <c r="H3290" s="5" t="str">
        <f t="shared" si="103"/>
        <v>Krystian PearceMansfield</v>
      </c>
      <c r="I3290" s="23" t="s">
        <v>12733</v>
      </c>
      <c r="J3290" s="23" t="s">
        <v>339</v>
      </c>
    </row>
    <row r="3291" spans="1:10" ht="17.100000000000001">
      <c r="A3291" s="23" t="s">
        <v>12734</v>
      </c>
      <c r="B3291" s="23" t="str">
        <f t="shared" si="102"/>
        <v>Tom Pearce</v>
      </c>
      <c r="C3291" s="23" t="s">
        <v>339</v>
      </c>
      <c r="D3291" s="23" t="s">
        <v>7059</v>
      </c>
      <c r="E3291" s="23" t="s">
        <v>124</v>
      </c>
      <c r="F3291" s="23">
        <v>100000052</v>
      </c>
      <c r="G3291" s="23">
        <v>17</v>
      </c>
      <c r="H3291" s="5" t="str">
        <f t="shared" si="103"/>
        <v>Tom PearceLeeds</v>
      </c>
      <c r="I3291" s="23" t="s">
        <v>12735</v>
      </c>
      <c r="J3291" s="23" t="s">
        <v>339</v>
      </c>
    </row>
    <row r="3292" spans="1:10" ht="17.100000000000001">
      <c r="A3292" s="23" t="s">
        <v>12736</v>
      </c>
      <c r="B3292" s="23" t="str">
        <f t="shared" si="102"/>
        <v>Aynsley Pears</v>
      </c>
      <c r="C3292" s="23" t="s">
        <v>339</v>
      </c>
      <c r="D3292" s="23" t="s">
        <v>166</v>
      </c>
      <c r="E3292" s="23" t="s">
        <v>136</v>
      </c>
      <c r="F3292" s="23">
        <v>100000051</v>
      </c>
      <c r="G3292" s="23">
        <v>17</v>
      </c>
      <c r="H3292" s="5" t="str">
        <f t="shared" si="103"/>
        <v>Aynsley PearsMiddlesbrough</v>
      </c>
      <c r="I3292" s="23" t="s">
        <v>12737</v>
      </c>
      <c r="J3292" s="23" t="s">
        <v>339</v>
      </c>
    </row>
    <row r="3293" spans="1:10" ht="17.100000000000001">
      <c r="A3293" s="23" t="s">
        <v>12738</v>
      </c>
      <c r="B3293" s="23" t="str">
        <f t="shared" si="102"/>
        <v>Ben Pearson</v>
      </c>
      <c r="C3293" s="23" t="s">
        <v>339</v>
      </c>
      <c r="D3293" s="23" t="s">
        <v>212</v>
      </c>
      <c r="E3293" s="23" t="s">
        <v>376</v>
      </c>
      <c r="F3293" s="23" t="s">
        <v>38</v>
      </c>
      <c r="G3293" s="23">
        <v>20</v>
      </c>
      <c r="H3293" s="5" t="str">
        <f t="shared" si="103"/>
        <v>Ben PearsonBarnsley</v>
      </c>
      <c r="I3293" s="23" t="s">
        <v>12739</v>
      </c>
      <c r="J3293" s="23" t="s">
        <v>339</v>
      </c>
    </row>
    <row r="3294" spans="1:10" ht="17.100000000000001">
      <c r="A3294" s="23" t="s">
        <v>12740</v>
      </c>
      <c r="B3294" s="23" t="str">
        <f t="shared" si="102"/>
        <v>Brendan Pearson</v>
      </c>
      <c r="C3294" s="23" t="s">
        <v>339</v>
      </c>
      <c r="D3294" s="23" t="s">
        <v>166</v>
      </c>
      <c r="E3294" s="23" t="s">
        <v>530</v>
      </c>
      <c r="F3294" s="23">
        <v>100000051</v>
      </c>
      <c r="G3294" s="23">
        <v>18</v>
      </c>
      <c r="H3294" s="5" t="str">
        <f t="shared" si="103"/>
        <v>Brendan PearsonNewcastle</v>
      </c>
      <c r="I3294" s="23" t="s">
        <v>8106</v>
      </c>
      <c r="J3294" s="23" t="s">
        <v>339</v>
      </c>
    </row>
    <row r="3295" spans="1:10" ht="17.100000000000001">
      <c r="A3295" s="23" t="s">
        <v>12741</v>
      </c>
      <c r="B3295" s="23" t="str">
        <f t="shared" si="102"/>
        <v>Ellis Pearson</v>
      </c>
      <c r="C3295" s="23" t="s">
        <v>339</v>
      </c>
      <c r="D3295" s="23" t="s">
        <v>8416</v>
      </c>
      <c r="E3295" s="23" t="s">
        <v>370</v>
      </c>
      <c r="F3295" s="23" t="s">
        <v>7090</v>
      </c>
      <c r="G3295" s="23">
        <v>18</v>
      </c>
      <c r="H3295" s="5" t="str">
        <f t="shared" si="103"/>
        <v>Ellis PearsonCarlisle</v>
      </c>
      <c r="I3295" s="23" t="s">
        <v>11981</v>
      </c>
      <c r="J3295" s="23" t="s">
        <v>339</v>
      </c>
    </row>
    <row r="3296" spans="1:10" ht="17.100000000000001">
      <c r="A3296" s="23" t="s">
        <v>12742</v>
      </c>
      <c r="B3296" s="23" t="str">
        <f t="shared" si="102"/>
        <v>James Pearson</v>
      </c>
      <c r="C3296" s="23" t="s">
        <v>339</v>
      </c>
      <c r="D3296" s="23" t="s">
        <v>7462</v>
      </c>
      <c r="E3296" s="23" t="s">
        <v>5666</v>
      </c>
      <c r="F3296" s="23" t="s">
        <v>5666</v>
      </c>
      <c r="G3296" s="23">
        <v>22</v>
      </c>
      <c r="H3296" s="5" t="str">
        <f t="shared" si="103"/>
        <v>James PearsonNaN</v>
      </c>
      <c r="I3296" s="23" t="s">
        <v>12743</v>
      </c>
      <c r="J3296" s="23" t="s">
        <v>339</v>
      </c>
    </row>
    <row r="3297" spans="1:10" ht="17.100000000000001">
      <c r="A3297" s="23" t="s">
        <v>12744</v>
      </c>
      <c r="B3297" s="23" t="str">
        <f t="shared" si="102"/>
        <v>Matty Pearson</v>
      </c>
      <c r="C3297" s="23" t="s">
        <v>339</v>
      </c>
      <c r="D3297" s="23" t="s">
        <v>8539</v>
      </c>
      <c r="E3297" s="23" t="s">
        <v>378</v>
      </c>
      <c r="F3297" s="23" t="s">
        <v>18</v>
      </c>
      <c r="G3297" s="23">
        <v>21</v>
      </c>
      <c r="H3297" s="5" t="str">
        <f t="shared" si="103"/>
        <v>Matty PearsonAccrington</v>
      </c>
      <c r="I3297" s="23" t="s">
        <v>12745</v>
      </c>
      <c r="J3297" s="23" t="s">
        <v>339</v>
      </c>
    </row>
    <row r="3298" spans="1:10" ht="17.100000000000001">
      <c r="A3298" s="23" t="s">
        <v>12746</v>
      </c>
      <c r="B3298" s="23" t="str">
        <f t="shared" si="102"/>
        <v>Michael Pearson</v>
      </c>
      <c r="C3298" s="23" t="s">
        <v>339</v>
      </c>
      <c r="D3298" s="23" t="s">
        <v>7059</v>
      </c>
      <c r="E3298" s="23" t="s">
        <v>412</v>
      </c>
      <c r="F3298" s="23">
        <v>100000044</v>
      </c>
      <c r="G3298" s="23">
        <v>17</v>
      </c>
      <c r="H3298" s="5" t="str">
        <f t="shared" si="103"/>
        <v>Michael PearsonBurton</v>
      </c>
      <c r="I3298" s="23" t="s">
        <v>9296</v>
      </c>
      <c r="J3298" s="23" t="s">
        <v>339</v>
      </c>
    </row>
    <row r="3299" spans="1:10" ht="17.100000000000001">
      <c r="A3299" s="23" t="s">
        <v>12747</v>
      </c>
      <c r="B3299" s="23" t="str">
        <f t="shared" si="102"/>
        <v>Shaun Pearson</v>
      </c>
      <c r="C3299" s="23" t="s">
        <v>339</v>
      </c>
      <c r="D3299" s="23" t="s">
        <v>7051</v>
      </c>
      <c r="E3299" s="23" t="s">
        <v>3854</v>
      </c>
      <c r="F3299" s="23" t="s">
        <v>7081</v>
      </c>
      <c r="G3299" s="23">
        <v>26</v>
      </c>
      <c r="H3299" s="5" t="str">
        <f t="shared" si="103"/>
        <v>Shaun PearsonGrimsby</v>
      </c>
      <c r="I3299" s="23" t="s">
        <v>12748</v>
      </c>
      <c r="J3299" s="23" t="s">
        <v>339</v>
      </c>
    </row>
    <row r="3300" spans="1:10" ht="17.100000000000001">
      <c r="A3300" s="23" t="s">
        <v>12749</v>
      </c>
      <c r="B3300" s="23" t="str">
        <f t="shared" si="102"/>
        <v>Elliott Peck</v>
      </c>
      <c r="C3300" s="23" t="s">
        <v>339</v>
      </c>
      <c r="D3300" s="23" t="s">
        <v>7102</v>
      </c>
      <c r="E3300" s="23" t="s">
        <v>5666</v>
      </c>
      <c r="F3300" s="23" t="s">
        <v>5666</v>
      </c>
      <c r="G3300" s="23">
        <v>23</v>
      </c>
      <c r="H3300" s="5" t="str">
        <f t="shared" si="103"/>
        <v>Elliott PeckNaN</v>
      </c>
      <c r="I3300" s="23" t="s">
        <v>10613</v>
      </c>
      <c r="J3300" s="23" t="s">
        <v>339</v>
      </c>
    </row>
    <row r="3301" spans="1:10" ht="17.100000000000001">
      <c r="A3301" s="23" t="s">
        <v>12750</v>
      </c>
      <c r="B3301" s="23" t="str">
        <f t="shared" si="102"/>
        <v>Tom Peers</v>
      </c>
      <c r="C3301" s="23" t="s">
        <v>339</v>
      </c>
      <c r="D3301" s="23" t="s">
        <v>7048</v>
      </c>
      <c r="E3301" s="23" t="s">
        <v>338</v>
      </c>
      <c r="F3301" s="23" t="s">
        <v>7081</v>
      </c>
      <c r="G3301" s="23">
        <v>18</v>
      </c>
      <c r="H3301" s="5" t="str">
        <f t="shared" si="103"/>
        <v>Tom PeersChester</v>
      </c>
      <c r="I3301" s="23" t="s">
        <v>11042</v>
      </c>
      <c r="J3301" s="23" t="s">
        <v>339</v>
      </c>
    </row>
    <row r="3302" spans="1:10" ht="17.100000000000001">
      <c r="A3302" s="23" t="s">
        <v>12751</v>
      </c>
      <c r="B3302" s="23" t="str">
        <f t="shared" si="102"/>
        <v>Harry Pell</v>
      </c>
      <c r="C3302" s="23" t="s">
        <v>339</v>
      </c>
      <c r="D3302" s="23" t="s">
        <v>7102</v>
      </c>
      <c r="E3302" s="23" t="s">
        <v>1279</v>
      </c>
      <c r="F3302" s="23" t="s">
        <v>7081</v>
      </c>
      <c r="G3302" s="23">
        <v>23</v>
      </c>
      <c r="H3302" s="5" t="str">
        <f t="shared" si="103"/>
        <v>Harry PellCheltenham</v>
      </c>
      <c r="I3302" s="23" t="s">
        <v>9470</v>
      </c>
      <c r="J3302" s="23" t="s">
        <v>339</v>
      </c>
    </row>
    <row r="3303" spans="1:10" ht="17.100000000000001">
      <c r="A3303" s="23" t="s">
        <v>12752</v>
      </c>
      <c r="B3303" s="23" t="str">
        <f t="shared" si="102"/>
        <v>Nathaniel Pells</v>
      </c>
      <c r="C3303" s="23" t="s">
        <v>339</v>
      </c>
      <c r="D3303" s="23" t="s">
        <v>7051</v>
      </c>
      <c r="E3303" s="23" t="s">
        <v>2384</v>
      </c>
      <c r="F3303" s="23" t="s">
        <v>8321</v>
      </c>
      <c r="G3303" s="23">
        <v>18</v>
      </c>
      <c r="H3303" s="5" t="str">
        <f t="shared" si="103"/>
        <v>Nathaniel PellsHarrogate Railway</v>
      </c>
      <c r="I3303" s="23" t="s">
        <v>7987</v>
      </c>
      <c r="J3303" s="23" t="s">
        <v>339</v>
      </c>
    </row>
    <row r="3304" spans="1:10" ht="17.100000000000001">
      <c r="A3304" s="23" t="s">
        <v>12753</v>
      </c>
      <c r="B3304" s="23" t="str">
        <f t="shared" si="102"/>
        <v>Lee Peltier</v>
      </c>
      <c r="C3304" s="23" t="s">
        <v>339</v>
      </c>
      <c r="D3304" s="23" t="s">
        <v>7089</v>
      </c>
      <c r="E3304" s="23" t="s">
        <v>762</v>
      </c>
      <c r="F3304" s="23" t="s">
        <v>91</v>
      </c>
      <c r="G3304" s="23">
        <v>28</v>
      </c>
      <c r="H3304" s="5" t="str">
        <f t="shared" si="103"/>
        <v>Lee PeltierCardiff</v>
      </c>
      <c r="I3304" s="23" t="s">
        <v>11849</v>
      </c>
      <c r="J3304" s="23" t="s">
        <v>339</v>
      </c>
    </row>
    <row r="3305" spans="1:10" ht="17.100000000000001">
      <c r="A3305" s="23" t="s">
        <v>12754</v>
      </c>
      <c r="B3305" s="23" t="str">
        <f t="shared" si="102"/>
        <v>Tre Pemberton</v>
      </c>
      <c r="C3305" s="23" t="s">
        <v>339</v>
      </c>
      <c r="D3305" s="23" t="s">
        <v>7039</v>
      </c>
      <c r="E3305" s="23" t="s">
        <v>103</v>
      </c>
      <c r="F3305" s="23">
        <v>100000051</v>
      </c>
      <c r="G3305" s="23">
        <v>16</v>
      </c>
      <c r="H3305" s="5" t="str">
        <f t="shared" si="103"/>
        <v>Tre PembertonBlackburn</v>
      </c>
      <c r="I3305" s="23" t="s">
        <v>10861</v>
      </c>
      <c r="J3305" s="23" t="s">
        <v>339</v>
      </c>
    </row>
    <row r="3306" spans="1:10" ht="17.100000000000001">
      <c r="A3306" s="23" t="s">
        <v>12755</v>
      </c>
      <c r="B3306" s="23" t="str">
        <f t="shared" si="102"/>
        <v>Morgan Penfold</v>
      </c>
      <c r="C3306" s="23" t="s">
        <v>339</v>
      </c>
      <c r="D3306" s="23" t="s">
        <v>7048</v>
      </c>
      <c r="E3306" s="23" t="s">
        <v>73</v>
      </c>
      <c r="F3306" s="23">
        <v>100000053</v>
      </c>
      <c r="G3306" s="23">
        <v>16</v>
      </c>
      <c r="H3306" s="5" t="str">
        <f t="shared" si="103"/>
        <v>Morgan PenfoldPeterborough</v>
      </c>
      <c r="I3306" s="23" t="s">
        <v>8573</v>
      </c>
      <c r="J3306" s="23" t="s">
        <v>339</v>
      </c>
    </row>
    <row r="3307" spans="1:10" ht="17.100000000000001">
      <c r="A3307" s="23" t="s">
        <v>12756</v>
      </c>
      <c r="B3307" s="23" t="str">
        <f t="shared" si="102"/>
        <v>Russ Penn</v>
      </c>
      <c r="C3307" s="23" t="s">
        <v>339</v>
      </c>
      <c r="D3307" s="23" t="s">
        <v>7572</v>
      </c>
      <c r="E3307" s="23" t="s">
        <v>52</v>
      </c>
      <c r="F3307" s="23" t="s">
        <v>18</v>
      </c>
      <c r="G3307" s="23">
        <v>29</v>
      </c>
      <c r="H3307" s="5" t="str">
        <f t="shared" si="103"/>
        <v>Russ PennYork</v>
      </c>
      <c r="I3307" s="23" t="s">
        <v>9519</v>
      </c>
      <c r="J3307" s="23" t="s">
        <v>339</v>
      </c>
    </row>
    <row r="3308" spans="1:10" ht="17.100000000000001">
      <c r="A3308" s="23" t="s">
        <v>12757</v>
      </c>
      <c r="B3308" s="23" t="str">
        <f t="shared" si="102"/>
        <v>Jermaine Pennant</v>
      </c>
      <c r="C3308" s="23" t="s">
        <v>11585</v>
      </c>
      <c r="D3308" s="23" t="s">
        <v>7039</v>
      </c>
      <c r="E3308" s="23" t="s">
        <v>5666</v>
      </c>
      <c r="F3308" s="23" t="s">
        <v>5666</v>
      </c>
      <c r="G3308" s="23">
        <v>32</v>
      </c>
      <c r="H3308" s="5" t="str">
        <f t="shared" si="103"/>
        <v>Jermaine PennantNaN</v>
      </c>
      <c r="I3308" s="23" t="s">
        <v>12758</v>
      </c>
      <c r="J3308" s="23" t="s">
        <v>339</v>
      </c>
    </row>
    <row r="3309" spans="1:10" ht="17.100000000000001">
      <c r="A3309" s="23" t="s">
        <v>12759</v>
      </c>
      <c r="B3309" s="23" t="str">
        <f t="shared" si="102"/>
        <v>Matthew Penney</v>
      </c>
      <c r="C3309" s="23" t="s">
        <v>339</v>
      </c>
      <c r="D3309" s="23" t="s">
        <v>8416</v>
      </c>
      <c r="E3309" s="23" t="s">
        <v>90</v>
      </c>
      <c r="F3309" s="23">
        <v>100000043</v>
      </c>
      <c r="G3309" s="23">
        <v>17</v>
      </c>
      <c r="H3309" s="5" t="str">
        <f t="shared" si="103"/>
        <v>Matthew PenneySheff Wed</v>
      </c>
      <c r="I3309" s="23" t="s">
        <v>10977</v>
      </c>
      <c r="J3309" s="23" t="s">
        <v>339</v>
      </c>
    </row>
    <row r="3310" spans="1:10" ht="17.100000000000001">
      <c r="A3310" s="23" t="s">
        <v>12760</v>
      </c>
      <c r="B3310" s="23" t="str">
        <f t="shared" si="102"/>
        <v>Matthew Pennington</v>
      </c>
      <c r="C3310" s="23" t="s">
        <v>339</v>
      </c>
      <c r="D3310" s="23" t="s">
        <v>7462</v>
      </c>
      <c r="E3310" s="23" t="s">
        <v>329</v>
      </c>
      <c r="F3310" s="23">
        <v>100000042</v>
      </c>
      <c r="G3310" s="23">
        <v>20</v>
      </c>
      <c r="H3310" s="5" t="str">
        <f t="shared" si="103"/>
        <v>Matthew PenningtonEverton</v>
      </c>
      <c r="I3310" s="23" t="s">
        <v>12761</v>
      </c>
      <c r="J3310" s="23" t="s">
        <v>339</v>
      </c>
    </row>
    <row r="3311" spans="1:10" ht="17.100000000000001">
      <c r="A3311" s="23" t="s">
        <v>12762</v>
      </c>
      <c r="B3311" s="23" t="str">
        <f t="shared" si="102"/>
        <v>James Perch</v>
      </c>
      <c r="C3311" s="23" t="s">
        <v>12763</v>
      </c>
      <c r="D3311" s="23" t="s">
        <v>7429</v>
      </c>
      <c r="E3311" s="23" t="s">
        <v>98</v>
      </c>
      <c r="F3311" s="23" t="s">
        <v>91</v>
      </c>
      <c r="G3311" s="23">
        <v>29</v>
      </c>
      <c r="H3311" s="5" t="str">
        <f t="shared" si="103"/>
        <v>James PerchQ.P.R.</v>
      </c>
      <c r="I3311" s="23" t="s">
        <v>12764</v>
      </c>
      <c r="J3311" s="23" t="s">
        <v>339</v>
      </c>
    </row>
    <row r="3312" spans="1:10" ht="17.100000000000001">
      <c r="A3312" s="23" t="s">
        <v>12765</v>
      </c>
      <c r="B3312" s="23" t="str">
        <f t="shared" si="102"/>
        <v>Elliot Percival</v>
      </c>
      <c r="C3312" s="23" t="s">
        <v>339</v>
      </c>
      <c r="D3312" s="23" t="s">
        <v>7059</v>
      </c>
      <c r="E3312" s="23" t="s">
        <v>357</v>
      </c>
      <c r="F3312" s="23">
        <v>100000051</v>
      </c>
      <c r="G3312" s="23">
        <v>17</v>
      </c>
      <c r="H3312" s="5" t="str">
        <f t="shared" si="103"/>
        <v>Elliot PercivalLeicester</v>
      </c>
      <c r="I3312" s="23" t="s">
        <v>7132</v>
      </c>
      <c r="J3312" s="23" t="s">
        <v>339</v>
      </c>
    </row>
    <row r="3313" spans="1:10" ht="17.100000000000001">
      <c r="A3313" s="23" t="s">
        <v>12766</v>
      </c>
      <c r="B3313" s="23" t="str">
        <f t="shared" si="102"/>
        <v>Dion Pereira</v>
      </c>
      <c r="C3313" s="23" t="s">
        <v>339</v>
      </c>
      <c r="D3313" s="23" t="s">
        <v>7445</v>
      </c>
      <c r="E3313" s="23" t="s">
        <v>271</v>
      </c>
      <c r="F3313" s="23">
        <v>100000052</v>
      </c>
      <c r="G3313" s="23">
        <v>16</v>
      </c>
      <c r="H3313" s="5" t="str">
        <f t="shared" si="103"/>
        <v>Dion PereiraWatford</v>
      </c>
      <c r="I3313" s="23" t="s">
        <v>12767</v>
      </c>
      <c r="J3313" s="23" t="s">
        <v>339</v>
      </c>
    </row>
    <row r="3314" spans="1:10" ht="17.100000000000001">
      <c r="A3314" s="23" t="s">
        <v>12768</v>
      </c>
      <c r="B3314" s="23" t="str">
        <f t="shared" si="102"/>
        <v>David Perkins</v>
      </c>
      <c r="C3314" s="23" t="s">
        <v>7912</v>
      </c>
      <c r="D3314" s="23" t="s">
        <v>7042</v>
      </c>
      <c r="E3314" s="23" t="s">
        <v>185</v>
      </c>
      <c r="F3314" s="23" t="s">
        <v>38</v>
      </c>
      <c r="G3314" s="23">
        <v>33</v>
      </c>
      <c r="H3314" s="5" t="str">
        <f t="shared" si="103"/>
        <v>David PerkinsWigan</v>
      </c>
      <c r="I3314" s="23" t="s">
        <v>12769</v>
      </c>
      <c r="J3314" s="23" t="s">
        <v>339</v>
      </c>
    </row>
    <row r="3315" spans="1:10" ht="17.100000000000001">
      <c r="A3315" s="23" t="s">
        <v>12770</v>
      </c>
      <c r="B3315" s="23" t="str">
        <f t="shared" si="102"/>
        <v>Connor Perry-Holmes</v>
      </c>
      <c r="C3315" s="23" t="s">
        <v>339</v>
      </c>
      <c r="D3315" s="23" t="s">
        <v>7102</v>
      </c>
      <c r="E3315" s="23" t="s">
        <v>674</v>
      </c>
      <c r="F3315" s="23">
        <v>100000053</v>
      </c>
      <c r="G3315" s="23">
        <v>16</v>
      </c>
      <c r="H3315" s="5" t="str">
        <f t="shared" si="103"/>
        <v>Connor Perry-HolmesKidderminster</v>
      </c>
      <c r="I3315" s="23" t="s">
        <v>7107</v>
      </c>
      <c r="J3315" s="23" t="s">
        <v>339</v>
      </c>
    </row>
    <row r="3316" spans="1:10" ht="17.100000000000001">
      <c r="A3316" s="23" t="s">
        <v>12771</v>
      </c>
      <c r="B3316" s="23" t="str">
        <f t="shared" si="102"/>
        <v>Alex Perry</v>
      </c>
      <c r="C3316" s="23" t="s">
        <v>339</v>
      </c>
      <c r="D3316" s="23" t="s">
        <v>7051</v>
      </c>
      <c r="E3316" s="23" t="s">
        <v>204</v>
      </c>
      <c r="F3316" s="23">
        <v>100000043</v>
      </c>
      <c r="G3316" s="23">
        <v>17</v>
      </c>
      <c r="H3316" s="5" t="str">
        <f t="shared" si="103"/>
        <v>Alex PerryBolton</v>
      </c>
      <c r="I3316" s="23" t="s">
        <v>8687</v>
      </c>
      <c r="J3316" s="23" t="s">
        <v>339</v>
      </c>
    </row>
    <row r="3317" spans="1:10" ht="17.100000000000001">
      <c r="A3317" s="23" t="s">
        <v>12772</v>
      </c>
      <c r="B3317" s="23" t="str">
        <f t="shared" si="102"/>
        <v>Josh Perryman</v>
      </c>
      <c r="C3317" s="23" t="s">
        <v>339</v>
      </c>
      <c r="D3317" s="23" t="s">
        <v>166</v>
      </c>
      <c r="E3317" s="23" t="s">
        <v>250</v>
      </c>
      <c r="F3317" s="23">
        <v>100000052</v>
      </c>
      <c r="G3317" s="23">
        <v>16</v>
      </c>
      <c r="H3317" s="5" t="str">
        <f t="shared" si="103"/>
        <v>Josh PerrymanSheff Utd</v>
      </c>
      <c r="I3317" s="23" t="s">
        <v>9349</v>
      </c>
      <c r="J3317" s="23" t="s">
        <v>339</v>
      </c>
    </row>
    <row r="3318" spans="1:10" ht="17.100000000000001">
      <c r="A3318" s="23" t="s">
        <v>12773</v>
      </c>
      <c r="B3318" s="23" t="str">
        <f t="shared" si="102"/>
        <v>Cameron Peters</v>
      </c>
      <c r="C3318" s="23" t="s">
        <v>339</v>
      </c>
      <c r="D3318" s="23" t="s">
        <v>7048</v>
      </c>
      <c r="E3318" s="23" t="s">
        <v>221</v>
      </c>
      <c r="F3318" s="23">
        <v>100000053</v>
      </c>
      <c r="G3318" s="23">
        <v>16</v>
      </c>
      <c r="H3318" s="5" t="str">
        <f t="shared" si="103"/>
        <v>Cameron PetersWalsall</v>
      </c>
      <c r="I3318" s="23" t="s">
        <v>10406</v>
      </c>
      <c r="J3318" s="23" t="s">
        <v>339</v>
      </c>
    </row>
    <row r="3319" spans="1:10" ht="17.100000000000001">
      <c r="A3319" s="23" t="s">
        <v>12774</v>
      </c>
      <c r="B3319" s="23" t="str">
        <f t="shared" si="102"/>
        <v>Curtis Peters</v>
      </c>
      <c r="C3319" s="23" t="s">
        <v>339</v>
      </c>
      <c r="D3319" s="23" t="s">
        <v>7042</v>
      </c>
      <c r="E3319" s="23" t="s">
        <v>496</v>
      </c>
      <c r="F3319" s="23">
        <v>100000055</v>
      </c>
      <c r="G3319" s="23">
        <v>16</v>
      </c>
      <c r="H3319" s="5" t="str">
        <f t="shared" si="103"/>
        <v>Curtis PetersBradford City</v>
      </c>
      <c r="I3319" s="23" t="s">
        <v>12694</v>
      </c>
      <c r="J3319" s="23" t="s">
        <v>339</v>
      </c>
    </row>
    <row r="3320" spans="1:10" ht="17.100000000000001">
      <c r="A3320" s="23" t="s">
        <v>12775</v>
      </c>
      <c r="B3320" s="23" t="str">
        <f t="shared" si="102"/>
        <v>Philroy Peters</v>
      </c>
      <c r="C3320" s="23" t="s">
        <v>339</v>
      </c>
      <c r="D3320" s="23" t="s">
        <v>7051</v>
      </c>
      <c r="E3320" s="23" t="s">
        <v>376</v>
      </c>
      <c r="F3320" s="23">
        <v>100000052</v>
      </c>
      <c r="G3320" s="23">
        <v>16</v>
      </c>
      <c r="H3320" s="5" t="str">
        <f t="shared" si="103"/>
        <v>Philroy PetersBarnsley</v>
      </c>
      <c r="I3320" s="23" t="s">
        <v>7309</v>
      </c>
      <c r="J3320" s="23" t="s">
        <v>339</v>
      </c>
    </row>
    <row r="3321" spans="1:10" ht="17.100000000000001">
      <c r="A3321" s="23" t="s">
        <v>12776</v>
      </c>
      <c r="B3321" s="23" t="str">
        <f t="shared" si="102"/>
        <v>Tom Pett</v>
      </c>
      <c r="C3321" s="23" t="s">
        <v>339</v>
      </c>
      <c r="D3321" s="23" t="s">
        <v>7039</v>
      </c>
      <c r="E3321" s="23" t="s">
        <v>259</v>
      </c>
      <c r="F3321" s="23" t="s">
        <v>18</v>
      </c>
      <c r="G3321" s="23">
        <v>23</v>
      </c>
      <c r="H3321" s="5" t="str">
        <f t="shared" si="103"/>
        <v>Tom PettStevenage</v>
      </c>
      <c r="I3321" s="23" t="s">
        <v>7975</v>
      </c>
      <c r="J3321" s="23" t="s">
        <v>339</v>
      </c>
    </row>
    <row r="3322" spans="1:10" ht="17.100000000000001">
      <c r="A3322" s="23" t="s">
        <v>12777</v>
      </c>
      <c r="B3322" s="23" t="str">
        <f t="shared" si="102"/>
        <v>Mike Phenix</v>
      </c>
      <c r="C3322" s="23" t="s">
        <v>339</v>
      </c>
      <c r="D3322" s="23" t="s">
        <v>7124</v>
      </c>
      <c r="E3322" s="23" t="s">
        <v>1184</v>
      </c>
      <c r="F3322" s="23" t="s">
        <v>7081</v>
      </c>
      <c r="G3322" s="23">
        <v>26</v>
      </c>
      <c r="H3322" s="5" t="str">
        <f t="shared" si="103"/>
        <v>Mike PhenixSouthport</v>
      </c>
      <c r="I3322" s="23" t="s">
        <v>7537</v>
      </c>
      <c r="J3322" s="23" t="s">
        <v>339</v>
      </c>
    </row>
    <row r="3323" spans="1:10" ht="17.100000000000001">
      <c r="A3323" s="23" t="s">
        <v>12778</v>
      </c>
      <c r="B3323" s="23" t="str">
        <f t="shared" si="102"/>
        <v>Aaron Phillips</v>
      </c>
      <c r="C3323" s="23" t="s">
        <v>339</v>
      </c>
      <c r="D3323" s="23" t="s">
        <v>7089</v>
      </c>
      <c r="E3323" s="23" t="s">
        <v>93</v>
      </c>
      <c r="F3323" s="23" t="s">
        <v>38</v>
      </c>
      <c r="G3323" s="23">
        <v>21</v>
      </c>
      <c r="H3323" s="5" t="str">
        <f t="shared" si="103"/>
        <v>Aaron PhillipsCoventry</v>
      </c>
      <c r="I3323" s="23" t="s">
        <v>12779</v>
      </c>
      <c r="J3323" s="23" t="s">
        <v>339</v>
      </c>
    </row>
    <row r="3324" spans="1:10" ht="17.100000000000001">
      <c r="A3324" s="23" t="s">
        <v>12780</v>
      </c>
      <c r="B3324" s="23" t="str">
        <f t="shared" si="102"/>
        <v>Adam Phillips</v>
      </c>
      <c r="C3324" s="23" t="s">
        <v>339</v>
      </c>
      <c r="D3324" s="23" t="s">
        <v>7102</v>
      </c>
      <c r="E3324" s="23" t="s">
        <v>57</v>
      </c>
      <c r="F3324" s="23">
        <v>100000042</v>
      </c>
      <c r="G3324" s="23">
        <v>17</v>
      </c>
      <c r="H3324" s="5" t="str">
        <f t="shared" si="103"/>
        <v>Adam PhillipsLiverpool</v>
      </c>
      <c r="I3324" s="23" t="s">
        <v>10020</v>
      </c>
      <c r="J3324" s="23" t="s">
        <v>339</v>
      </c>
    </row>
    <row r="3325" spans="1:10" ht="17.100000000000001">
      <c r="A3325" s="23" t="s">
        <v>12781</v>
      </c>
      <c r="B3325" s="23" t="str">
        <f t="shared" si="102"/>
        <v>Charlie Phillips</v>
      </c>
      <c r="C3325" s="23" t="s">
        <v>339</v>
      </c>
      <c r="D3325" s="23" t="s">
        <v>166</v>
      </c>
      <c r="E3325" s="23" t="s">
        <v>121</v>
      </c>
      <c r="F3325" s="23" t="s">
        <v>7090</v>
      </c>
      <c r="G3325" s="23">
        <v>16</v>
      </c>
      <c r="H3325" s="5" t="str">
        <f t="shared" si="103"/>
        <v>Charlie PhillipsBristol Rovers</v>
      </c>
      <c r="I3325" s="23" t="s">
        <v>9198</v>
      </c>
      <c r="J3325" s="23" t="s">
        <v>339</v>
      </c>
    </row>
    <row r="3326" spans="1:10" ht="17.100000000000001">
      <c r="A3326" s="23" t="s">
        <v>12782</v>
      </c>
      <c r="B3326" s="23" t="str">
        <f t="shared" si="102"/>
        <v>Dillon Phillips</v>
      </c>
      <c r="C3326" s="23" t="s">
        <v>339</v>
      </c>
      <c r="D3326" s="23" t="s">
        <v>166</v>
      </c>
      <c r="E3326" s="23" t="s">
        <v>1279</v>
      </c>
      <c r="F3326" s="23" t="s">
        <v>7081</v>
      </c>
      <c r="G3326" s="23">
        <v>20</v>
      </c>
      <c r="H3326" s="5" t="str">
        <f t="shared" si="103"/>
        <v>Dillon PhillipsCheltenham</v>
      </c>
      <c r="I3326" s="23" t="s">
        <v>11676</v>
      </c>
      <c r="J3326" s="23" t="s">
        <v>339</v>
      </c>
    </row>
    <row r="3327" spans="1:10" ht="17.100000000000001">
      <c r="A3327" s="23" t="s">
        <v>12783</v>
      </c>
      <c r="B3327" s="23" t="str">
        <f t="shared" si="102"/>
        <v>Harry Phillips</v>
      </c>
      <c r="C3327" s="23" t="s">
        <v>339</v>
      </c>
      <c r="D3327" s="23" t="s">
        <v>7102</v>
      </c>
      <c r="E3327" s="23" t="s">
        <v>43</v>
      </c>
      <c r="F3327" s="23">
        <v>100000053</v>
      </c>
      <c r="G3327" s="23">
        <v>17</v>
      </c>
      <c r="H3327" s="5" t="str">
        <f t="shared" si="103"/>
        <v>Harry PhillipsSouthend</v>
      </c>
      <c r="I3327" s="23" t="s">
        <v>7712</v>
      </c>
      <c r="J3327" s="23" t="s">
        <v>339</v>
      </c>
    </row>
    <row r="3328" spans="1:10" ht="17.100000000000001">
      <c r="A3328" s="23" t="s">
        <v>12784</v>
      </c>
      <c r="B3328" s="23" t="str">
        <f t="shared" si="102"/>
        <v>Jack Phillips</v>
      </c>
      <c r="C3328" s="23" t="s">
        <v>339</v>
      </c>
      <c r="D3328" s="23" t="s">
        <v>7102</v>
      </c>
      <c r="E3328" s="23" t="s">
        <v>378</v>
      </c>
      <c r="F3328" s="23" t="s">
        <v>7090</v>
      </c>
      <c r="G3328" s="23">
        <v>21</v>
      </c>
      <c r="H3328" s="5" t="str">
        <f t="shared" si="103"/>
        <v>Jack PhillipsAccrington</v>
      </c>
      <c r="I3328" s="23" t="s">
        <v>12785</v>
      </c>
      <c r="J3328" s="23" t="s">
        <v>339</v>
      </c>
    </row>
    <row r="3329" spans="1:10" ht="17.100000000000001">
      <c r="A3329" s="23" t="s">
        <v>12786</v>
      </c>
      <c r="B3329" s="23" t="str">
        <f t="shared" si="102"/>
        <v>Jake Phillips</v>
      </c>
      <c r="C3329" s="23" t="s">
        <v>339</v>
      </c>
      <c r="D3329" s="23" t="s">
        <v>7051</v>
      </c>
      <c r="E3329" s="23" t="s">
        <v>250</v>
      </c>
      <c r="F3329" s="23">
        <v>100000043</v>
      </c>
      <c r="G3329" s="23">
        <v>19</v>
      </c>
      <c r="H3329" s="5" t="str">
        <f t="shared" si="103"/>
        <v>Jake PhillipsSheff Utd</v>
      </c>
      <c r="I3329" s="23" t="s">
        <v>12787</v>
      </c>
      <c r="J3329" s="23" t="s">
        <v>339</v>
      </c>
    </row>
    <row r="3330" spans="1:10" ht="17.100000000000001">
      <c r="A3330" s="23" t="s">
        <v>12788</v>
      </c>
      <c r="B3330" s="23" t="str">
        <f t="shared" ref="B3330:B3393" si="104">MID(A3330 &amp; " " &amp; A3330, FIND(", ", A3330) + 2, LEN(A3330) - FIND(", ", A3330) - 1) &amp; " " &amp; LEFT(A3330, FIND(", ", A3330) - 1)</f>
        <v>Jimmy Phillips</v>
      </c>
      <c r="C3330" s="23" t="s">
        <v>339</v>
      </c>
      <c r="D3330" s="23" t="s">
        <v>7039</v>
      </c>
      <c r="E3330" s="23" t="s">
        <v>253</v>
      </c>
      <c r="F3330" s="23" t="s">
        <v>7081</v>
      </c>
      <c r="G3330" s="23">
        <v>25</v>
      </c>
      <c r="H3330" s="5" t="str">
        <f t="shared" ref="H3330:H3393" si="105">B3330 &amp; E3330</f>
        <v>Jimmy PhillipsGateshead</v>
      </c>
      <c r="I3330" s="23" t="s">
        <v>12789</v>
      </c>
      <c r="J3330" s="23" t="s">
        <v>339</v>
      </c>
    </row>
    <row r="3331" spans="1:10" ht="17.100000000000001">
      <c r="A3331" s="23" t="s">
        <v>12790</v>
      </c>
      <c r="B3331" s="23" t="str">
        <f t="shared" si="104"/>
        <v>Kalvin Phillips</v>
      </c>
      <c r="C3331" s="23" t="s">
        <v>339</v>
      </c>
      <c r="D3331" s="23" t="s">
        <v>7042</v>
      </c>
      <c r="E3331" s="23" t="s">
        <v>124</v>
      </c>
      <c r="F3331" s="23" t="s">
        <v>91</v>
      </c>
      <c r="G3331" s="23">
        <v>19</v>
      </c>
      <c r="H3331" s="5" t="str">
        <f t="shared" si="105"/>
        <v>Kalvin PhillipsLeeds</v>
      </c>
      <c r="I3331" s="23" t="s">
        <v>10935</v>
      </c>
      <c r="J3331" s="23" t="s">
        <v>339</v>
      </c>
    </row>
    <row r="3332" spans="1:10" ht="17.100000000000001">
      <c r="A3332" s="23" t="s">
        <v>12791</v>
      </c>
      <c r="B3332" s="23" t="str">
        <f t="shared" si="104"/>
        <v>Mark Phillips</v>
      </c>
      <c r="C3332" s="23" t="s">
        <v>339</v>
      </c>
      <c r="D3332" s="23" t="s">
        <v>7462</v>
      </c>
      <c r="E3332" s="23" t="s">
        <v>1177</v>
      </c>
      <c r="F3332" s="23" t="s">
        <v>7081</v>
      </c>
      <c r="G3332" s="23">
        <v>33</v>
      </c>
      <c r="H3332" s="5" t="str">
        <f t="shared" si="105"/>
        <v>Mark PhillipsBraintree</v>
      </c>
      <c r="I3332" s="23" t="s">
        <v>12792</v>
      </c>
      <c r="J3332" s="23" t="s">
        <v>339</v>
      </c>
    </row>
    <row r="3333" spans="1:10" ht="17.100000000000001">
      <c r="A3333" s="23" t="s">
        <v>12793</v>
      </c>
      <c r="B3333" s="23" t="str">
        <f t="shared" si="104"/>
        <v>Michael Phillips</v>
      </c>
      <c r="C3333" s="23" t="s">
        <v>339</v>
      </c>
      <c r="D3333" s="23" t="s">
        <v>212</v>
      </c>
      <c r="E3333" s="23" t="s">
        <v>282</v>
      </c>
      <c r="F3333" s="23">
        <v>100000043</v>
      </c>
      <c r="G3333" s="23">
        <v>17</v>
      </c>
      <c r="H3333" s="5" t="str">
        <f t="shared" si="105"/>
        <v>Michael PhillipsCrystal Palace</v>
      </c>
      <c r="I3333" s="23" t="s">
        <v>7525</v>
      </c>
      <c r="J3333" s="23" t="s">
        <v>339</v>
      </c>
    </row>
    <row r="3334" spans="1:10" ht="17.100000000000001">
      <c r="A3334" s="23" t="s">
        <v>12794</v>
      </c>
      <c r="B3334" s="23" t="str">
        <f t="shared" si="104"/>
        <v>Nathaniel Phillips</v>
      </c>
      <c r="C3334" s="23" t="s">
        <v>339</v>
      </c>
      <c r="D3334" s="23" t="s">
        <v>7170</v>
      </c>
      <c r="E3334" s="23" t="s">
        <v>204</v>
      </c>
      <c r="F3334" s="23">
        <v>100000043</v>
      </c>
      <c r="G3334" s="23">
        <v>18</v>
      </c>
      <c r="H3334" s="5" t="str">
        <f t="shared" si="105"/>
        <v>Nathaniel PhillipsBolton</v>
      </c>
      <c r="I3334" s="23" t="s">
        <v>11783</v>
      </c>
      <c r="J3334" s="23" t="s">
        <v>339</v>
      </c>
    </row>
    <row r="3335" spans="1:10" ht="17.100000000000001">
      <c r="A3335" s="23" t="s">
        <v>12795</v>
      </c>
      <c r="B3335" s="23" t="str">
        <f t="shared" si="104"/>
        <v>Tye Phillips</v>
      </c>
      <c r="C3335" s="23" t="s">
        <v>339</v>
      </c>
      <c r="D3335" s="23" t="s">
        <v>7054</v>
      </c>
      <c r="E3335" s="23" t="s">
        <v>5666</v>
      </c>
      <c r="F3335" s="23" t="s">
        <v>5666</v>
      </c>
      <c r="G3335" s="23">
        <v>18</v>
      </c>
      <c r="H3335" s="5" t="str">
        <f t="shared" si="105"/>
        <v>Tye PhillipsNaN</v>
      </c>
      <c r="I3335" s="23" t="s">
        <v>12796</v>
      </c>
      <c r="J3335" s="23" t="s">
        <v>339</v>
      </c>
    </row>
    <row r="3336" spans="1:10" ht="33.950000000000003">
      <c r="A3336" s="23" t="s">
        <v>12797</v>
      </c>
      <c r="B3336" s="23" t="str">
        <f t="shared" si="104"/>
        <v>Danny Philliskirk</v>
      </c>
      <c r="C3336" s="23" t="s">
        <v>339</v>
      </c>
      <c r="D3336" s="23" t="s">
        <v>12798</v>
      </c>
      <c r="E3336" s="23" t="s">
        <v>234</v>
      </c>
      <c r="F3336" s="23" t="s">
        <v>38</v>
      </c>
      <c r="G3336" s="23">
        <v>24</v>
      </c>
      <c r="H3336" s="5" t="str">
        <f t="shared" si="105"/>
        <v>Danny PhilliskirkOldham</v>
      </c>
      <c r="I3336" s="23" t="s">
        <v>12799</v>
      </c>
      <c r="J3336" s="23" t="s">
        <v>339</v>
      </c>
    </row>
    <row r="3337" spans="1:10" ht="17.100000000000001">
      <c r="A3337" s="23" t="s">
        <v>12800</v>
      </c>
      <c r="B3337" s="23" t="str">
        <f t="shared" si="104"/>
        <v>Jamie Philpot</v>
      </c>
      <c r="C3337" s="23" t="s">
        <v>339</v>
      </c>
      <c r="D3337" s="23" t="s">
        <v>7048</v>
      </c>
      <c r="E3337" s="23" t="s">
        <v>449</v>
      </c>
      <c r="F3337" s="23">
        <v>100000043</v>
      </c>
      <c r="G3337" s="23">
        <v>18</v>
      </c>
      <c r="H3337" s="5" t="str">
        <f t="shared" si="105"/>
        <v>Jamie PhilpotMillwall</v>
      </c>
      <c r="I3337" s="23" t="s">
        <v>9510</v>
      </c>
      <c r="J3337" s="23" t="s">
        <v>339</v>
      </c>
    </row>
    <row r="3338" spans="1:10" ht="17.100000000000001">
      <c r="A3338" s="23" t="s">
        <v>12801</v>
      </c>
      <c r="B3338" s="23" t="str">
        <f t="shared" si="104"/>
        <v>Jake Pickard</v>
      </c>
      <c r="C3338" s="23" t="s">
        <v>339</v>
      </c>
      <c r="D3338" s="23" t="s">
        <v>7034</v>
      </c>
      <c r="E3338" s="23" t="s">
        <v>1310</v>
      </c>
      <c r="F3338" s="23">
        <v>100000103</v>
      </c>
      <c r="G3338" s="23">
        <v>18</v>
      </c>
      <c r="H3338" s="5" t="str">
        <f t="shared" si="105"/>
        <v>Jake PickardQueen of Sth</v>
      </c>
      <c r="I3338" s="23" t="s">
        <v>12802</v>
      </c>
      <c r="J3338" s="23" t="s">
        <v>4798</v>
      </c>
    </row>
    <row r="3339" spans="1:10" ht="17.100000000000001">
      <c r="A3339" s="23" t="s">
        <v>12803</v>
      </c>
      <c r="B3339" s="23" t="str">
        <f t="shared" si="104"/>
        <v>Lee Pickerill</v>
      </c>
      <c r="C3339" s="23" t="s">
        <v>339</v>
      </c>
      <c r="D3339" s="23" t="s">
        <v>7059</v>
      </c>
      <c r="E3339" s="23" t="s">
        <v>5666</v>
      </c>
      <c r="F3339" s="23" t="s">
        <v>5666</v>
      </c>
      <c r="G3339" s="23">
        <v>18</v>
      </c>
      <c r="H3339" s="5" t="str">
        <f t="shared" si="105"/>
        <v>Lee PickerillNaN</v>
      </c>
      <c r="I3339" s="23" t="s">
        <v>9576</v>
      </c>
      <c r="J3339" s="23" t="s">
        <v>339</v>
      </c>
    </row>
    <row r="3340" spans="1:10" ht="17.100000000000001">
      <c r="A3340" s="23" t="s">
        <v>12804</v>
      </c>
      <c r="B3340" s="23" t="str">
        <f t="shared" si="104"/>
        <v>Harry Pickering</v>
      </c>
      <c r="C3340" s="23" t="s">
        <v>339</v>
      </c>
      <c r="D3340" s="23" t="s">
        <v>7042</v>
      </c>
      <c r="E3340" s="23" t="s">
        <v>152</v>
      </c>
      <c r="F3340" s="23">
        <v>100000052</v>
      </c>
      <c r="G3340" s="23">
        <v>16</v>
      </c>
      <c r="H3340" s="5" t="str">
        <f t="shared" si="105"/>
        <v>Harry PickeringCrewe</v>
      </c>
      <c r="I3340" s="23" t="s">
        <v>7057</v>
      </c>
      <c r="J3340" s="23" t="s">
        <v>339</v>
      </c>
    </row>
    <row r="3341" spans="1:10" ht="17.100000000000001">
      <c r="A3341" s="23" t="s">
        <v>12804</v>
      </c>
      <c r="B3341" s="23" t="str">
        <f t="shared" si="104"/>
        <v>Harry Pickering</v>
      </c>
      <c r="C3341" s="23" t="s">
        <v>339</v>
      </c>
      <c r="D3341" s="23" t="s">
        <v>166</v>
      </c>
      <c r="E3341" s="23" t="s">
        <v>200</v>
      </c>
      <c r="F3341" s="23">
        <v>100000053</v>
      </c>
      <c r="G3341" s="23">
        <v>16</v>
      </c>
      <c r="H3341" s="5" t="str">
        <f t="shared" si="105"/>
        <v>Harry PickeringPort Vale</v>
      </c>
      <c r="I3341" s="23" t="s">
        <v>9650</v>
      </c>
      <c r="J3341" s="23" t="s">
        <v>339</v>
      </c>
    </row>
    <row r="3342" spans="1:10" ht="17.100000000000001">
      <c r="A3342" s="23" t="s">
        <v>12805</v>
      </c>
      <c r="B3342" s="23" t="str">
        <f t="shared" si="104"/>
        <v>Jordan Pickford</v>
      </c>
      <c r="C3342" s="23" t="s">
        <v>339</v>
      </c>
      <c r="D3342" s="23" t="s">
        <v>166</v>
      </c>
      <c r="E3342" s="23" t="s">
        <v>397</v>
      </c>
      <c r="F3342" s="23" t="s">
        <v>91</v>
      </c>
      <c r="G3342" s="23">
        <v>21</v>
      </c>
      <c r="H3342" s="5" t="str">
        <f t="shared" si="105"/>
        <v>Jordan PickfordPreston</v>
      </c>
      <c r="I3342" s="23" t="s">
        <v>12806</v>
      </c>
      <c r="J3342" s="23" t="s">
        <v>339</v>
      </c>
    </row>
    <row r="3343" spans="1:10" ht="17.100000000000001">
      <c r="A3343" s="23" t="s">
        <v>12807</v>
      </c>
      <c r="B3343" s="23" t="str">
        <f t="shared" si="104"/>
        <v>Lenny Pidgeley</v>
      </c>
      <c r="C3343" s="23" t="s">
        <v>339</v>
      </c>
      <c r="D3343" s="23" t="s">
        <v>166</v>
      </c>
      <c r="E3343" s="23" t="s">
        <v>5666</v>
      </c>
      <c r="F3343" s="23" t="s">
        <v>5666</v>
      </c>
      <c r="G3343" s="23">
        <v>31</v>
      </c>
      <c r="H3343" s="5" t="str">
        <f t="shared" si="105"/>
        <v>Lenny PidgeleyNaN</v>
      </c>
      <c r="I3343" s="23" t="s">
        <v>9328</v>
      </c>
      <c r="J3343" s="23" t="s">
        <v>339</v>
      </c>
    </row>
    <row r="3344" spans="1:10" ht="17.100000000000001">
      <c r="A3344" s="23" t="s">
        <v>12808</v>
      </c>
      <c r="B3344" s="23" t="str">
        <f t="shared" si="104"/>
        <v>Ben Pierce</v>
      </c>
      <c r="C3344" s="23" t="s">
        <v>339</v>
      </c>
      <c r="D3344" s="23" t="s">
        <v>166</v>
      </c>
      <c r="E3344" s="23" t="s">
        <v>329</v>
      </c>
      <c r="F3344" s="23">
        <v>100000051</v>
      </c>
      <c r="G3344" s="23">
        <v>16</v>
      </c>
      <c r="H3344" s="5" t="str">
        <f t="shared" si="105"/>
        <v>Ben PierceEverton</v>
      </c>
      <c r="I3344" s="23" t="s">
        <v>7539</v>
      </c>
      <c r="J3344" s="23" t="s">
        <v>339</v>
      </c>
    </row>
    <row r="3345" spans="1:10" ht="17.100000000000001">
      <c r="A3345" s="23" t="s">
        <v>12809</v>
      </c>
      <c r="B3345" s="23" t="str">
        <f t="shared" si="104"/>
        <v>George Pierce</v>
      </c>
      <c r="C3345" s="23" t="s">
        <v>339</v>
      </c>
      <c r="D3345" s="23" t="s">
        <v>212</v>
      </c>
      <c r="E3345" s="23" t="s">
        <v>5666</v>
      </c>
      <c r="F3345" s="23" t="s">
        <v>5666</v>
      </c>
      <c r="G3345" s="23">
        <v>18</v>
      </c>
      <c r="H3345" s="5" t="str">
        <f t="shared" si="105"/>
        <v>George PierceNaN</v>
      </c>
      <c r="I3345" s="23" t="s">
        <v>10500</v>
      </c>
      <c r="J3345" s="23" t="s">
        <v>339</v>
      </c>
    </row>
    <row r="3346" spans="1:10" ht="17.100000000000001">
      <c r="A3346" s="23" t="s">
        <v>12810</v>
      </c>
      <c r="B3346" s="23" t="str">
        <f t="shared" si="104"/>
        <v>Sam Piesse</v>
      </c>
      <c r="C3346" s="23" t="s">
        <v>339</v>
      </c>
      <c r="D3346" s="23" t="s">
        <v>7059</v>
      </c>
      <c r="E3346" s="23" t="s">
        <v>73</v>
      </c>
      <c r="F3346" s="23">
        <v>100000053</v>
      </c>
      <c r="G3346" s="23">
        <v>15</v>
      </c>
      <c r="H3346" s="5" t="str">
        <f t="shared" si="105"/>
        <v>Sam PiessePeterborough</v>
      </c>
      <c r="I3346" s="23" t="s">
        <v>12811</v>
      </c>
      <c r="J3346" s="23" t="s">
        <v>339</v>
      </c>
    </row>
    <row r="3347" spans="1:10" ht="17.100000000000001">
      <c r="A3347" s="23" t="s">
        <v>12812</v>
      </c>
      <c r="B3347" s="23" t="str">
        <f t="shared" si="104"/>
        <v>Joe Piggott</v>
      </c>
      <c r="C3347" s="23" t="s">
        <v>339</v>
      </c>
      <c r="D3347" s="23" t="s">
        <v>7034</v>
      </c>
      <c r="E3347" s="23" t="s">
        <v>56</v>
      </c>
      <c r="F3347" s="23">
        <v>100000056</v>
      </c>
      <c r="G3347" s="23">
        <v>16</v>
      </c>
      <c r="H3347" s="5" t="str">
        <f t="shared" si="105"/>
        <v>Joe PiggottRochdale</v>
      </c>
      <c r="I3347" s="23" t="s">
        <v>12813</v>
      </c>
      <c r="J3347" s="23" t="s">
        <v>339</v>
      </c>
    </row>
    <row r="3348" spans="1:10" ht="17.100000000000001">
      <c r="A3348" s="23" t="s">
        <v>12814</v>
      </c>
      <c r="B3348" s="23" t="str">
        <f t="shared" si="104"/>
        <v>Jordan Piggott</v>
      </c>
      <c r="C3348" s="23" t="s">
        <v>339</v>
      </c>
      <c r="D3348" s="23" t="s">
        <v>7051</v>
      </c>
      <c r="E3348" s="23" t="s">
        <v>225</v>
      </c>
      <c r="F3348" s="23">
        <v>100000051</v>
      </c>
      <c r="G3348" s="23">
        <v>16</v>
      </c>
      <c r="H3348" s="5" t="str">
        <f t="shared" si="105"/>
        <v>Jordan PiggottWest Brom</v>
      </c>
      <c r="I3348" s="23" t="s">
        <v>10777</v>
      </c>
      <c r="J3348" s="23" t="s">
        <v>339</v>
      </c>
    </row>
    <row r="3349" spans="1:10" ht="17.100000000000001">
      <c r="A3349" s="23" t="s">
        <v>12815</v>
      </c>
      <c r="B3349" s="23" t="str">
        <f t="shared" si="104"/>
        <v>Joe Pigott</v>
      </c>
      <c r="C3349" s="23" t="s">
        <v>339</v>
      </c>
      <c r="D3349" s="23" t="s">
        <v>7048</v>
      </c>
      <c r="E3349" s="23" t="s">
        <v>43</v>
      </c>
      <c r="F3349" s="23" t="s">
        <v>38</v>
      </c>
      <c r="G3349" s="23">
        <v>21</v>
      </c>
      <c r="H3349" s="5" t="str">
        <f t="shared" si="105"/>
        <v>Joe PigottSouthend</v>
      </c>
      <c r="I3349" s="23" t="s">
        <v>12625</v>
      </c>
      <c r="J3349" s="23" t="s">
        <v>339</v>
      </c>
    </row>
    <row r="3350" spans="1:10" ht="17.100000000000001">
      <c r="A3350" s="23" t="s">
        <v>12816</v>
      </c>
      <c r="B3350" s="23" t="str">
        <f t="shared" si="104"/>
        <v>Alex Pike</v>
      </c>
      <c r="C3350" s="23" t="s">
        <v>339</v>
      </c>
      <c r="D3350" s="23" t="s">
        <v>7170</v>
      </c>
      <c r="E3350" s="23" t="s">
        <v>127</v>
      </c>
      <c r="F3350" s="23">
        <v>100000042</v>
      </c>
      <c r="G3350" s="23">
        <v>18</v>
      </c>
      <c r="H3350" s="5" t="str">
        <f t="shared" si="105"/>
        <v>Alex PikeWest Ham</v>
      </c>
      <c r="I3350" s="23" t="s">
        <v>11685</v>
      </c>
      <c r="J3350" s="23" t="s">
        <v>339</v>
      </c>
    </row>
    <row r="3351" spans="1:10" ht="17.100000000000001">
      <c r="A3351" s="23" t="s">
        <v>12817</v>
      </c>
      <c r="B3351" s="23" t="str">
        <f t="shared" si="104"/>
        <v>George Pilbeam</v>
      </c>
      <c r="C3351" s="23" t="s">
        <v>7563</v>
      </c>
      <c r="D3351" s="23" t="s">
        <v>7534</v>
      </c>
      <c r="E3351" s="23" t="s">
        <v>79</v>
      </c>
      <c r="F3351" s="23">
        <v>100000045</v>
      </c>
      <c r="G3351" s="23">
        <v>20</v>
      </c>
      <c r="H3351" s="5" t="str">
        <f t="shared" si="105"/>
        <v>George PilbeamAFC Wimbledon</v>
      </c>
      <c r="I3351" s="23" t="s">
        <v>7780</v>
      </c>
      <c r="J3351" s="23" t="s">
        <v>339</v>
      </c>
    </row>
    <row r="3352" spans="1:10" ht="17.100000000000001">
      <c r="A3352" s="23" t="s">
        <v>12818</v>
      </c>
      <c r="B3352" s="23" t="str">
        <f t="shared" si="104"/>
        <v>Danny Pilkington</v>
      </c>
      <c r="C3352" s="23" t="s">
        <v>7563</v>
      </c>
      <c r="D3352" s="23" t="s">
        <v>7481</v>
      </c>
      <c r="E3352" s="23" t="s">
        <v>2232</v>
      </c>
      <c r="F3352" s="23" t="s">
        <v>7081</v>
      </c>
      <c r="G3352" s="23">
        <v>25</v>
      </c>
      <c r="H3352" s="5" t="str">
        <f t="shared" si="105"/>
        <v>Danny PilkingtonBarrow</v>
      </c>
      <c r="I3352" s="23" t="s">
        <v>12819</v>
      </c>
      <c r="J3352" s="23" t="s">
        <v>339</v>
      </c>
    </row>
    <row r="3353" spans="1:10" ht="17.100000000000001">
      <c r="A3353" s="23" t="s">
        <v>12820</v>
      </c>
      <c r="B3353" s="23" t="str">
        <f t="shared" si="104"/>
        <v>George Pilkington</v>
      </c>
      <c r="C3353" s="23" t="s">
        <v>339</v>
      </c>
      <c r="D3353" s="23" t="s">
        <v>7051</v>
      </c>
      <c r="E3353" s="23" t="s">
        <v>1308</v>
      </c>
      <c r="F3353" s="23" t="s">
        <v>7081</v>
      </c>
      <c r="G3353" s="23">
        <v>33</v>
      </c>
      <c r="H3353" s="5" t="str">
        <f t="shared" si="105"/>
        <v>George PilkingtonMacclesfield</v>
      </c>
      <c r="I3353" s="23" t="s">
        <v>12821</v>
      </c>
      <c r="J3353" s="23" t="s">
        <v>339</v>
      </c>
    </row>
    <row r="3354" spans="1:10" ht="17.100000000000001">
      <c r="A3354" s="23" t="s">
        <v>12822</v>
      </c>
      <c r="B3354" s="23" t="str">
        <f t="shared" si="104"/>
        <v>Kevin Pilkington</v>
      </c>
      <c r="C3354" s="23" t="s">
        <v>339</v>
      </c>
      <c r="D3354" s="23" t="s">
        <v>166</v>
      </c>
      <c r="E3354" s="23" t="s">
        <v>68</v>
      </c>
      <c r="F3354" s="23">
        <v>100000044</v>
      </c>
      <c r="G3354" s="23">
        <v>41</v>
      </c>
      <c r="H3354" s="5" t="str">
        <f t="shared" si="105"/>
        <v>Kevin PilkingtonNotts Co</v>
      </c>
      <c r="I3354" s="23" t="s">
        <v>12823</v>
      </c>
      <c r="J3354" s="23" t="s">
        <v>339</v>
      </c>
    </row>
    <row r="3355" spans="1:10" ht="17.100000000000001">
      <c r="A3355" s="23" t="s">
        <v>12824</v>
      </c>
      <c r="B3355" s="23" t="str">
        <f t="shared" si="104"/>
        <v>Brett Pitman</v>
      </c>
      <c r="C3355" s="23" t="s">
        <v>339</v>
      </c>
      <c r="D3355" s="23" t="s">
        <v>7048</v>
      </c>
      <c r="E3355" s="23" t="s">
        <v>159</v>
      </c>
      <c r="F3355" s="23" t="s">
        <v>91</v>
      </c>
      <c r="G3355" s="23">
        <v>27</v>
      </c>
      <c r="H3355" s="5" t="str">
        <f t="shared" si="105"/>
        <v>Brett PitmanIpswich</v>
      </c>
      <c r="I3355" s="23" t="s">
        <v>12825</v>
      </c>
      <c r="J3355" s="23" t="s">
        <v>339</v>
      </c>
    </row>
    <row r="3356" spans="1:10" ht="17.100000000000001">
      <c r="A3356" s="23" t="s">
        <v>12826</v>
      </c>
      <c r="B3356" s="23" t="str">
        <f t="shared" si="104"/>
        <v>Ishmael Pitter-Bangura</v>
      </c>
      <c r="C3356" s="23" t="s">
        <v>339</v>
      </c>
      <c r="D3356" s="23" t="s">
        <v>7153</v>
      </c>
      <c r="E3356" s="23" t="s">
        <v>5666</v>
      </c>
      <c r="F3356" s="23" t="s">
        <v>5666</v>
      </c>
      <c r="G3356" s="23">
        <v>23</v>
      </c>
      <c r="H3356" s="5" t="str">
        <f t="shared" si="105"/>
        <v>Ishmael Pitter-BanguraNaN</v>
      </c>
      <c r="I3356" s="23" t="s">
        <v>10679</v>
      </c>
      <c r="J3356" s="23" t="s">
        <v>339</v>
      </c>
    </row>
    <row r="3357" spans="1:10" ht="17.100000000000001">
      <c r="A3357" s="23" t="s">
        <v>12827</v>
      </c>
      <c r="B3357" s="23" t="str">
        <f t="shared" si="104"/>
        <v>Matthew Platt</v>
      </c>
      <c r="C3357" s="23" t="s">
        <v>339</v>
      </c>
      <c r="D3357" s="23" t="s">
        <v>7051</v>
      </c>
      <c r="E3357" s="23" t="s">
        <v>103</v>
      </c>
      <c r="F3357" s="23">
        <v>100000051</v>
      </c>
      <c r="G3357" s="23">
        <v>17</v>
      </c>
      <c r="H3357" s="5" t="str">
        <f t="shared" si="105"/>
        <v>Matthew PlattBlackburn</v>
      </c>
      <c r="I3357" s="23" t="s">
        <v>12828</v>
      </c>
      <c r="J3357" s="23" t="s">
        <v>339</v>
      </c>
    </row>
    <row r="3358" spans="1:10" ht="17.100000000000001">
      <c r="A3358" s="23" t="s">
        <v>12829</v>
      </c>
      <c r="B3358" s="23" t="str">
        <f t="shared" si="104"/>
        <v>Tom Platt</v>
      </c>
      <c r="C3358" s="23" t="s">
        <v>339</v>
      </c>
      <c r="D3358" s="23" t="s">
        <v>212</v>
      </c>
      <c r="E3358" s="23" t="s">
        <v>52</v>
      </c>
      <c r="F3358" s="23" t="s">
        <v>18</v>
      </c>
      <c r="G3358" s="23">
        <v>21</v>
      </c>
      <c r="H3358" s="5" t="str">
        <f t="shared" si="105"/>
        <v>Tom PlattYork</v>
      </c>
      <c r="I3358" s="23" t="s">
        <v>10337</v>
      </c>
      <c r="J3358" s="23" t="s">
        <v>339</v>
      </c>
    </row>
    <row r="3359" spans="1:10" ht="17.100000000000001">
      <c r="A3359" s="23" t="s">
        <v>12830</v>
      </c>
      <c r="B3359" s="23" t="str">
        <f t="shared" si="104"/>
        <v>Nathan Plews</v>
      </c>
      <c r="C3359" s="23" t="s">
        <v>339</v>
      </c>
      <c r="D3359" s="23" t="s">
        <v>7170</v>
      </c>
      <c r="E3359" s="23" t="s">
        <v>5666</v>
      </c>
      <c r="F3359" s="23" t="s">
        <v>5666</v>
      </c>
      <c r="G3359" s="23">
        <v>18</v>
      </c>
      <c r="H3359" s="5" t="str">
        <f t="shared" si="105"/>
        <v>Nathan PlewsNaN</v>
      </c>
      <c r="I3359" s="23" t="s">
        <v>7616</v>
      </c>
      <c r="J3359" s="23" t="s">
        <v>339</v>
      </c>
    </row>
    <row r="3360" spans="1:10" ht="17.100000000000001">
      <c r="A3360" s="23" t="s">
        <v>12831</v>
      </c>
      <c r="B3360" s="23" t="str">
        <f t="shared" si="104"/>
        <v>Ellis Plummer</v>
      </c>
      <c r="C3360" s="23" t="s">
        <v>339</v>
      </c>
      <c r="D3360" s="23" t="s">
        <v>7303</v>
      </c>
      <c r="E3360" s="23" t="s">
        <v>490</v>
      </c>
      <c r="F3360" s="23">
        <v>100000042</v>
      </c>
      <c r="G3360" s="23">
        <v>20</v>
      </c>
      <c r="H3360" s="5" t="str">
        <f t="shared" si="105"/>
        <v>Ellis PlummerMan City</v>
      </c>
      <c r="I3360" s="23" t="s">
        <v>11078</v>
      </c>
      <c r="J3360" s="23" t="s">
        <v>339</v>
      </c>
    </row>
    <row r="3361" spans="1:10" ht="17.100000000000001">
      <c r="A3361" s="23" t="s">
        <v>12832</v>
      </c>
      <c r="B3361" s="23" t="str">
        <f t="shared" si="104"/>
        <v>Michael Poke</v>
      </c>
      <c r="C3361" s="23" t="s">
        <v>339</v>
      </c>
      <c r="D3361" s="23" t="s">
        <v>166</v>
      </c>
      <c r="E3361" s="23" t="s">
        <v>2569</v>
      </c>
      <c r="F3361" s="23" t="s">
        <v>7081</v>
      </c>
      <c r="G3361" s="23">
        <v>29</v>
      </c>
      <c r="H3361" s="5" t="str">
        <f t="shared" si="105"/>
        <v>Michael PokeEastleigh</v>
      </c>
      <c r="I3361" s="23" t="s">
        <v>12833</v>
      </c>
      <c r="J3361" s="23" t="s">
        <v>339</v>
      </c>
    </row>
    <row r="3362" spans="1:10" ht="17.100000000000001">
      <c r="A3362" s="23" t="s">
        <v>12834</v>
      </c>
      <c r="B3362" s="23" t="str">
        <f t="shared" si="104"/>
        <v>Godfrey Poku</v>
      </c>
      <c r="C3362" s="23" t="s">
        <v>339</v>
      </c>
      <c r="D3362" s="23" t="s">
        <v>212</v>
      </c>
      <c r="E3362" s="23" t="s">
        <v>1166</v>
      </c>
      <c r="F3362" s="23" t="s">
        <v>7081</v>
      </c>
      <c r="G3362" s="23">
        <v>24</v>
      </c>
      <c r="H3362" s="5" t="str">
        <f t="shared" si="105"/>
        <v>Godfrey PokuWoking</v>
      </c>
      <c r="I3362" s="23" t="s">
        <v>12835</v>
      </c>
      <c r="J3362" s="23" t="s">
        <v>339</v>
      </c>
    </row>
    <row r="3363" spans="1:10" ht="17.100000000000001">
      <c r="A3363" s="23" t="s">
        <v>12836</v>
      </c>
      <c r="B3363" s="23" t="str">
        <f t="shared" si="104"/>
        <v>Dominic Poleon</v>
      </c>
      <c r="C3363" s="23" t="s">
        <v>9678</v>
      </c>
      <c r="D3363" s="23" t="s">
        <v>7124</v>
      </c>
      <c r="E3363" s="23" t="s">
        <v>234</v>
      </c>
      <c r="F3363" s="23" t="s">
        <v>38</v>
      </c>
      <c r="G3363" s="23">
        <v>21</v>
      </c>
      <c r="H3363" s="5" t="str">
        <f t="shared" si="105"/>
        <v>Dominic PoleonOldham</v>
      </c>
      <c r="I3363" s="23" t="s">
        <v>7256</v>
      </c>
      <c r="J3363" s="23" t="s">
        <v>339</v>
      </c>
    </row>
    <row r="3364" spans="1:10" ht="17.100000000000001">
      <c r="A3364" s="23" t="s">
        <v>12837</v>
      </c>
      <c r="B3364" s="23" t="str">
        <f t="shared" si="104"/>
        <v>Joshua Pollard</v>
      </c>
      <c r="C3364" s="23" t="s">
        <v>339</v>
      </c>
      <c r="D3364" s="23" t="s">
        <v>7051</v>
      </c>
      <c r="E3364" s="23" t="s">
        <v>132</v>
      </c>
      <c r="F3364" s="23">
        <v>100000052</v>
      </c>
      <c r="G3364" s="23">
        <v>16</v>
      </c>
      <c r="H3364" s="5" t="str">
        <f t="shared" si="105"/>
        <v>Joshua PollardColchester</v>
      </c>
      <c r="I3364" s="23" t="s">
        <v>9645</v>
      </c>
      <c r="J3364" s="23" t="s">
        <v>339</v>
      </c>
    </row>
    <row r="3365" spans="1:10" ht="17.100000000000001">
      <c r="A3365" s="23" t="s">
        <v>12838</v>
      </c>
      <c r="B3365" s="23" t="str">
        <f t="shared" si="104"/>
        <v>Aron Pollock</v>
      </c>
      <c r="C3365" s="23" t="s">
        <v>339</v>
      </c>
      <c r="D3365" s="23" t="s">
        <v>7051</v>
      </c>
      <c r="E3365" s="23" t="s">
        <v>231</v>
      </c>
      <c r="F3365" s="23">
        <v>100000045</v>
      </c>
      <c r="G3365" s="23">
        <v>17</v>
      </c>
      <c r="H3365" s="5" t="str">
        <f t="shared" si="105"/>
        <v>Aron PollockLeyton Orient</v>
      </c>
      <c r="I3365" s="23" t="s">
        <v>12839</v>
      </c>
      <c r="J3365" s="23" t="s">
        <v>339</v>
      </c>
    </row>
    <row r="3366" spans="1:10" ht="17.100000000000001">
      <c r="A3366" s="23" t="s">
        <v>12840</v>
      </c>
      <c r="B3366" s="23" t="str">
        <f t="shared" si="104"/>
        <v>Ben Pollock</v>
      </c>
      <c r="C3366" s="23" t="s">
        <v>339</v>
      </c>
      <c r="D3366" s="23" t="s">
        <v>7051</v>
      </c>
      <c r="E3366" s="23" t="s">
        <v>530</v>
      </c>
      <c r="F3366" s="23">
        <v>100000051</v>
      </c>
      <c r="G3366" s="23">
        <v>17</v>
      </c>
      <c r="H3366" s="5" t="str">
        <f t="shared" si="105"/>
        <v>Ben PollockNewcastle</v>
      </c>
      <c r="I3366" s="23" t="s">
        <v>9953</v>
      </c>
      <c r="J3366" s="23" t="s">
        <v>339</v>
      </c>
    </row>
    <row r="3367" spans="1:10" ht="17.100000000000001">
      <c r="A3367" s="23" t="s">
        <v>12841</v>
      </c>
      <c r="B3367" s="23" t="str">
        <f t="shared" si="104"/>
        <v>Henry Pollock</v>
      </c>
      <c r="C3367" s="23" t="s">
        <v>339</v>
      </c>
      <c r="D3367" s="23" t="s">
        <v>212</v>
      </c>
      <c r="E3367" s="23" t="s">
        <v>657</v>
      </c>
      <c r="F3367" s="23">
        <v>100000051</v>
      </c>
      <c r="G3367" s="23">
        <v>16</v>
      </c>
      <c r="H3367" s="5" t="str">
        <f t="shared" si="105"/>
        <v>Henry PollockNorwich</v>
      </c>
      <c r="I3367" s="23" t="s">
        <v>12842</v>
      </c>
      <c r="J3367" s="23" t="s">
        <v>339</v>
      </c>
    </row>
    <row r="3368" spans="1:10" ht="17.100000000000001">
      <c r="A3368" s="23" t="s">
        <v>12843</v>
      </c>
      <c r="B3368" s="23" t="str">
        <f t="shared" si="104"/>
        <v>Elliott Pond</v>
      </c>
      <c r="C3368" s="23" t="s">
        <v>339</v>
      </c>
      <c r="D3368" s="23" t="s">
        <v>7048</v>
      </c>
      <c r="E3368" s="23" t="s">
        <v>246</v>
      </c>
      <c r="F3368" s="23" t="s">
        <v>7090</v>
      </c>
      <c r="G3368" s="23">
        <v>18</v>
      </c>
      <c r="H3368" s="5" t="str">
        <f t="shared" si="105"/>
        <v>Elliott PondBlackpool</v>
      </c>
      <c r="I3368" s="23" t="s">
        <v>12844</v>
      </c>
      <c r="J3368" s="23" t="s">
        <v>339</v>
      </c>
    </row>
    <row r="3369" spans="1:10" ht="17.100000000000001">
      <c r="A3369" s="23" t="s">
        <v>12845</v>
      </c>
      <c r="B3369" s="23" t="str">
        <f t="shared" si="104"/>
        <v>Nathan Pond</v>
      </c>
      <c r="C3369" s="23" t="s">
        <v>339</v>
      </c>
      <c r="D3369" s="23" t="s">
        <v>7051</v>
      </c>
      <c r="E3369" s="23" t="s">
        <v>671</v>
      </c>
      <c r="F3369" s="23" t="s">
        <v>38</v>
      </c>
      <c r="G3369" s="23">
        <v>30</v>
      </c>
      <c r="H3369" s="5" t="str">
        <f t="shared" si="105"/>
        <v>Nathan PondFleetwood</v>
      </c>
      <c r="I3369" s="23" t="s">
        <v>12846</v>
      </c>
      <c r="J3369" s="23" t="s">
        <v>339</v>
      </c>
    </row>
    <row r="3370" spans="1:10" ht="17.100000000000001">
      <c r="A3370" s="23" t="s">
        <v>12847</v>
      </c>
      <c r="B3370" s="23" t="str">
        <f t="shared" si="104"/>
        <v>Declan Poole</v>
      </c>
      <c r="C3370" s="23" t="s">
        <v>339</v>
      </c>
      <c r="D3370" s="23" t="s">
        <v>7042</v>
      </c>
      <c r="E3370" s="23" t="s">
        <v>5666</v>
      </c>
      <c r="F3370" s="23" t="s">
        <v>5666</v>
      </c>
      <c r="G3370" s="23">
        <v>19</v>
      </c>
      <c r="H3370" s="5" t="str">
        <f t="shared" si="105"/>
        <v>Declan PooleNaN</v>
      </c>
      <c r="I3370" s="23" t="s">
        <v>9302</v>
      </c>
      <c r="J3370" s="23" t="s">
        <v>339</v>
      </c>
    </row>
    <row r="3371" spans="1:10" ht="17.100000000000001">
      <c r="A3371" s="23" t="s">
        <v>12848</v>
      </c>
      <c r="B3371" s="23" t="str">
        <f t="shared" si="104"/>
        <v>Brendan Pooni</v>
      </c>
      <c r="C3371" s="23" t="s">
        <v>7442</v>
      </c>
      <c r="D3371" s="23" t="s">
        <v>7048</v>
      </c>
      <c r="E3371" s="23" t="s">
        <v>221</v>
      </c>
      <c r="F3371" s="23">
        <v>100000044</v>
      </c>
      <c r="G3371" s="23">
        <v>17</v>
      </c>
      <c r="H3371" s="5" t="str">
        <f t="shared" si="105"/>
        <v>Brendan PooniWalsall</v>
      </c>
      <c r="I3371" s="23" t="s">
        <v>7663</v>
      </c>
      <c r="J3371" s="23" t="s">
        <v>339</v>
      </c>
    </row>
    <row r="3372" spans="1:10" ht="33.950000000000003">
      <c r="A3372" s="23" t="s">
        <v>12849</v>
      </c>
      <c r="B3372" s="23" t="str">
        <f t="shared" si="104"/>
        <v>Jason Pope</v>
      </c>
      <c r="C3372" s="23" t="s">
        <v>339</v>
      </c>
      <c r="D3372" s="23" t="s">
        <v>7042</v>
      </c>
      <c r="E3372" s="23" t="s">
        <v>6026</v>
      </c>
      <c r="F3372" s="23" t="s">
        <v>8394</v>
      </c>
      <c r="G3372" s="23">
        <v>19</v>
      </c>
      <c r="H3372" s="5" t="str">
        <f t="shared" si="105"/>
        <v>Jason PopeWestonNaNsuperNaNMare</v>
      </c>
      <c r="I3372" s="23" t="s">
        <v>10685</v>
      </c>
      <c r="J3372" s="23" t="s">
        <v>339</v>
      </c>
    </row>
    <row r="3373" spans="1:10" ht="17.100000000000001">
      <c r="A3373" s="23" t="s">
        <v>12850</v>
      </c>
      <c r="B3373" s="23" t="str">
        <f t="shared" si="104"/>
        <v>Nick Pope</v>
      </c>
      <c r="C3373" s="23" t="s">
        <v>339</v>
      </c>
      <c r="D3373" s="23" t="s">
        <v>166</v>
      </c>
      <c r="E3373" s="23" t="s">
        <v>517</v>
      </c>
      <c r="F3373" s="23" t="s">
        <v>91</v>
      </c>
      <c r="G3373" s="23">
        <v>23</v>
      </c>
      <c r="H3373" s="5" t="str">
        <f t="shared" si="105"/>
        <v>Nick PopeCharlton</v>
      </c>
      <c r="I3373" s="23" t="s">
        <v>12851</v>
      </c>
      <c r="J3373" s="23" t="s">
        <v>339</v>
      </c>
    </row>
    <row r="3374" spans="1:10" ht="17.100000000000001">
      <c r="A3374" s="23" t="s">
        <v>12852</v>
      </c>
      <c r="B3374" s="23" t="str">
        <f t="shared" si="104"/>
        <v>Tom Pope</v>
      </c>
      <c r="C3374" s="23" t="s">
        <v>339</v>
      </c>
      <c r="D3374" s="23" t="s">
        <v>7048</v>
      </c>
      <c r="E3374" s="23" t="s">
        <v>402</v>
      </c>
      <c r="F3374" s="23" t="s">
        <v>38</v>
      </c>
      <c r="G3374" s="23">
        <v>29</v>
      </c>
      <c r="H3374" s="5" t="str">
        <f t="shared" si="105"/>
        <v>Tom PopeBury</v>
      </c>
      <c r="I3374" s="23" t="s">
        <v>10519</v>
      </c>
      <c r="J3374" s="23" t="s">
        <v>339</v>
      </c>
    </row>
    <row r="3375" spans="1:10" ht="17.100000000000001">
      <c r="A3375" s="23" t="s">
        <v>12853</v>
      </c>
      <c r="B3375" s="23" t="str">
        <f t="shared" si="104"/>
        <v>Adam Porritt</v>
      </c>
      <c r="C3375" s="23" t="s">
        <v>339</v>
      </c>
      <c r="D3375" s="23" t="s">
        <v>7102</v>
      </c>
      <c r="E3375" s="23" t="s">
        <v>252</v>
      </c>
      <c r="F3375" s="23">
        <v>100000052</v>
      </c>
      <c r="G3375" s="23">
        <v>16</v>
      </c>
      <c r="H3375" s="5" t="str">
        <f t="shared" si="105"/>
        <v>Adam PorrittHuddersfield</v>
      </c>
      <c r="I3375" s="23" t="s">
        <v>12854</v>
      </c>
      <c r="J3375" s="23" t="s">
        <v>339</v>
      </c>
    </row>
    <row r="3376" spans="1:10" ht="17.100000000000001">
      <c r="A3376" s="23" t="s">
        <v>12855</v>
      </c>
      <c r="B3376" s="23" t="str">
        <f t="shared" si="104"/>
        <v>Luke Porritt</v>
      </c>
      <c r="C3376" s="23" t="s">
        <v>339</v>
      </c>
      <c r="D3376" s="23" t="s">
        <v>7445</v>
      </c>
      <c r="E3376" s="23" t="s">
        <v>2359</v>
      </c>
      <c r="F3376" s="23" t="s">
        <v>7081</v>
      </c>
      <c r="G3376" s="23">
        <v>19</v>
      </c>
      <c r="H3376" s="5" t="str">
        <f t="shared" si="105"/>
        <v>Luke PorrittGuiseley</v>
      </c>
      <c r="I3376" s="23" t="s">
        <v>8044</v>
      </c>
      <c r="J3376" s="23" t="s">
        <v>339</v>
      </c>
    </row>
    <row r="3377" spans="1:10" ht="17.100000000000001">
      <c r="A3377" s="23" t="s">
        <v>12856</v>
      </c>
      <c r="B3377" s="23" t="str">
        <f t="shared" si="104"/>
        <v>Chris Porter</v>
      </c>
      <c r="C3377" s="23" t="s">
        <v>339</v>
      </c>
      <c r="D3377" s="23" t="s">
        <v>7048</v>
      </c>
      <c r="E3377" s="23" t="s">
        <v>132</v>
      </c>
      <c r="F3377" s="23" t="s">
        <v>38</v>
      </c>
      <c r="G3377" s="23">
        <v>31</v>
      </c>
      <c r="H3377" s="5" t="str">
        <f t="shared" si="105"/>
        <v>Chris PorterColchester</v>
      </c>
      <c r="I3377" s="23" t="s">
        <v>12857</v>
      </c>
      <c r="J3377" s="23" t="s">
        <v>339</v>
      </c>
    </row>
    <row r="3378" spans="1:10" ht="17.100000000000001">
      <c r="A3378" s="23" t="s">
        <v>12858</v>
      </c>
      <c r="B3378" s="23" t="str">
        <f t="shared" si="104"/>
        <v>George Porter</v>
      </c>
      <c r="C3378" s="23" t="s">
        <v>339</v>
      </c>
      <c r="D3378" s="23" t="s">
        <v>7153</v>
      </c>
      <c r="E3378" s="23" t="s">
        <v>1883</v>
      </c>
      <c r="F3378" s="23" t="s">
        <v>7081</v>
      </c>
      <c r="G3378" s="23">
        <v>23</v>
      </c>
      <c r="H3378" s="5" t="str">
        <f t="shared" si="105"/>
        <v>George PorterWelling</v>
      </c>
      <c r="I3378" s="23" t="s">
        <v>12859</v>
      </c>
      <c r="J3378" s="23" t="s">
        <v>339</v>
      </c>
    </row>
    <row r="3379" spans="1:10" ht="17.100000000000001">
      <c r="A3379" s="23" t="s">
        <v>12860</v>
      </c>
      <c r="B3379" s="23" t="str">
        <f t="shared" si="104"/>
        <v>Jordan Porter</v>
      </c>
      <c r="C3379" s="23" t="s">
        <v>339</v>
      </c>
      <c r="D3379" s="23" t="s">
        <v>166</v>
      </c>
      <c r="E3379" s="23" t="s">
        <v>1146</v>
      </c>
      <c r="F3379" s="23" t="s">
        <v>7081</v>
      </c>
      <c r="G3379" s="23">
        <v>20</v>
      </c>
      <c r="H3379" s="5" t="str">
        <f t="shared" si="105"/>
        <v>Jordan PorterFC Halifax</v>
      </c>
      <c r="I3379" s="23" t="s">
        <v>8537</v>
      </c>
      <c r="J3379" s="23" t="s">
        <v>339</v>
      </c>
    </row>
    <row r="3380" spans="1:10" ht="17.100000000000001">
      <c r="A3380" s="23" t="s">
        <v>12861</v>
      </c>
      <c r="B3380" s="23" t="str">
        <f t="shared" si="104"/>
        <v>Max Porter</v>
      </c>
      <c r="C3380" s="23" t="s">
        <v>339</v>
      </c>
      <c r="D3380" s="23" t="s">
        <v>212</v>
      </c>
      <c r="E3380" s="23" t="s">
        <v>868</v>
      </c>
      <c r="F3380" s="23" t="s">
        <v>7081</v>
      </c>
      <c r="G3380" s="23">
        <v>28</v>
      </c>
      <c r="H3380" s="5" t="str">
        <f t="shared" si="105"/>
        <v>Max PorterBromley</v>
      </c>
      <c r="I3380" s="23" t="s">
        <v>12862</v>
      </c>
      <c r="J3380" s="23" t="s">
        <v>339</v>
      </c>
    </row>
    <row r="3381" spans="1:10" ht="17.100000000000001">
      <c r="A3381" s="23" t="s">
        <v>12863</v>
      </c>
      <c r="B3381" s="23" t="str">
        <f t="shared" si="104"/>
        <v>Marcus Poscha</v>
      </c>
      <c r="C3381" s="23" t="s">
        <v>339</v>
      </c>
      <c r="D3381" s="23" t="s">
        <v>7051</v>
      </c>
      <c r="E3381" s="23" t="s">
        <v>402</v>
      </c>
      <c r="F3381" s="23">
        <v>100000047</v>
      </c>
      <c r="G3381" s="23">
        <v>18</v>
      </c>
      <c r="H3381" s="5" t="str">
        <f t="shared" si="105"/>
        <v>Marcus PoschaBury</v>
      </c>
      <c r="I3381" s="23" t="s">
        <v>12484</v>
      </c>
      <c r="J3381" s="23" t="s">
        <v>339</v>
      </c>
    </row>
    <row r="3382" spans="1:10" ht="17.100000000000001">
      <c r="A3382" s="23" t="s">
        <v>12864</v>
      </c>
      <c r="B3382" s="23" t="str">
        <f t="shared" si="104"/>
        <v>Alfie Potter</v>
      </c>
      <c r="C3382" s="23" t="s">
        <v>339</v>
      </c>
      <c r="D3382" s="23" t="s">
        <v>7481</v>
      </c>
      <c r="E3382" s="23" t="s">
        <v>149</v>
      </c>
      <c r="F3382" s="23" t="s">
        <v>18</v>
      </c>
      <c r="G3382" s="23">
        <v>26</v>
      </c>
      <c r="H3382" s="5" t="str">
        <f t="shared" si="105"/>
        <v>Alfie PotterNorthampton</v>
      </c>
      <c r="I3382" s="23" t="s">
        <v>12865</v>
      </c>
      <c r="J3382" s="23" t="s">
        <v>339</v>
      </c>
    </row>
    <row r="3383" spans="1:10" ht="17.100000000000001">
      <c r="A3383" s="23" t="s">
        <v>12866</v>
      </c>
      <c r="B3383" s="23" t="str">
        <f t="shared" si="104"/>
        <v>Ben Potter</v>
      </c>
      <c r="C3383" s="23" t="s">
        <v>339</v>
      </c>
      <c r="D3383" s="23" t="s">
        <v>7462</v>
      </c>
      <c r="E3383" s="23" t="s">
        <v>5666</v>
      </c>
      <c r="F3383" s="23" t="s">
        <v>5666</v>
      </c>
      <c r="G3383" s="23">
        <v>18</v>
      </c>
      <c r="H3383" s="5" t="str">
        <f t="shared" si="105"/>
        <v>Ben PotterNaN</v>
      </c>
      <c r="I3383" s="23" t="s">
        <v>8106</v>
      </c>
      <c r="J3383" s="23" t="s">
        <v>339</v>
      </c>
    </row>
    <row r="3384" spans="1:10" ht="17.100000000000001">
      <c r="A3384" s="23" t="s">
        <v>12867</v>
      </c>
      <c r="B3384" s="23" t="str">
        <f t="shared" si="104"/>
        <v>Jordan Potter</v>
      </c>
      <c r="C3384" s="23" t="s">
        <v>339</v>
      </c>
      <c r="D3384" s="23" t="s">
        <v>7042</v>
      </c>
      <c r="E3384" s="23" t="s">
        <v>284</v>
      </c>
      <c r="F3384" s="23">
        <v>100000052</v>
      </c>
      <c r="G3384" s="23">
        <v>17</v>
      </c>
      <c r="H3384" s="5" t="str">
        <f t="shared" si="105"/>
        <v>Jordan PotterBirmingham</v>
      </c>
      <c r="I3384" s="23" t="s">
        <v>12868</v>
      </c>
      <c r="J3384" s="23" t="s">
        <v>339</v>
      </c>
    </row>
    <row r="3385" spans="1:10" ht="17.100000000000001">
      <c r="A3385" s="23" t="s">
        <v>12869</v>
      </c>
      <c r="B3385" s="23" t="str">
        <f t="shared" si="104"/>
        <v>Brad Potts</v>
      </c>
      <c r="C3385" s="23" t="s">
        <v>339</v>
      </c>
      <c r="D3385" s="23" t="s">
        <v>7481</v>
      </c>
      <c r="E3385" s="23" t="s">
        <v>246</v>
      </c>
      <c r="F3385" s="23" t="s">
        <v>38</v>
      </c>
      <c r="G3385" s="23">
        <v>20</v>
      </c>
      <c r="H3385" s="5" t="str">
        <f t="shared" si="105"/>
        <v>Brad PottsBlackpool</v>
      </c>
      <c r="I3385" s="23" t="s">
        <v>12870</v>
      </c>
      <c r="J3385" s="23" t="s">
        <v>339</v>
      </c>
    </row>
    <row r="3386" spans="1:10" ht="17.100000000000001">
      <c r="A3386" s="23" t="s">
        <v>12871</v>
      </c>
      <c r="B3386" s="23" t="str">
        <f t="shared" si="104"/>
        <v>Brandon Potts</v>
      </c>
      <c r="C3386" s="23" t="s">
        <v>339</v>
      </c>
      <c r="D3386" s="23" t="s">
        <v>7042</v>
      </c>
      <c r="E3386" s="23" t="s">
        <v>265</v>
      </c>
      <c r="F3386" s="23">
        <v>100000046</v>
      </c>
      <c r="G3386" s="23">
        <v>17</v>
      </c>
      <c r="H3386" s="5" t="str">
        <f t="shared" si="105"/>
        <v>Brandon PottsRotherham</v>
      </c>
      <c r="I3386" s="23" t="s">
        <v>8595</v>
      </c>
      <c r="J3386" s="23" t="s">
        <v>339</v>
      </c>
    </row>
    <row r="3387" spans="1:10" ht="17.100000000000001">
      <c r="A3387" s="23" t="s">
        <v>12872</v>
      </c>
      <c r="B3387" s="23" t="str">
        <f t="shared" si="104"/>
        <v>Dan Potts</v>
      </c>
      <c r="C3387" s="23" t="s">
        <v>7448</v>
      </c>
      <c r="D3387" s="23" t="s">
        <v>7059</v>
      </c>
      <c r="E3387" s="23" t="s">
        <v>162</v>
      </c>
      <c r="F3387" s="23" t="s">
        <v>18</v>
      </c>
      <c r="G3387" s="23">
        <v>21</v>
      </c>
      <c r="H3387" s="5" t="str">
        <f t="shared" si="105"/>
        <v>Dan PottsLuton</v>
      </c>
      <c r="I3387" s="23" t="s">
        <v>12873</v>
      </c>
      <c r="J3387" s="23" t="s">
        <v>339</v>
      </c>
    </row>
    <row r="3388" spans="1:10" ht="17.100000000000001">
      <c r="A3388" s="23" t="s">
        <v>12874</v>
      </c>
      <c r="B3388" s="23" t="str">
        <f t="shared" si="104"/>
        <v>Max Povey</v>
      </c>
      <c r="C3388" s="23" t="s">
        <v>339</v>
      </c>
      <c r="D3388" s="23" t="s">
        <v>166</v>
      </c>
      <c r="E3388" s="23" t="s">
        <v>27</v>
      </c>
      <c r="F3388" s="23">
        <v>100000047</v>
      </c>
      <c r="G3388" s="23">
        <v>17</v>
      </c>
      <c r="H3388" s="5" t="str">
        <f t="shared" si="105"/>
        <v>Max PoveyMorecambe</v>
      </c>
      <c r="I3388" s="23" t="s">
        <v>10903</v>
      </c>
      <c r="J3388" s="23" t="s">
        <v>339</v>
      </c>
    </row>
    <row r="3389" spans="1:10" ht="17.100000000000001">
      <c r="A3389" s="23" t="s">
        <v>12875</v>
      </c>
      <c r="B3389" s="23" t="str">
        <f t="shared" si="104"/>
        <v>Daniel Powell</v>
      </c>
      <c r="C3389" s="23" t="s">
        <v>339</v>
      </c>
      <c r="D3389" s="23" t="s">
        <v>7039</v>
      </c>
      <c r="E3389" s="23" t="s">
        <v>579</v>
      </c>
      <c r="F3389" s="23" t="s">
        <v>91</v>
      </c>
      <c r="G3389" s="23">
        <v>24</v>
      </c>
      <c r="H3389" s="5" t="str">
        <f t="shared" si="105"/>
        <v>Daniel PowellMK Dons</v>
      </c>
      <c r="I3389" s="23" t="s">
        <v>12876</v>
      </c>
      <c r="J3389" s="23" t="s">
        <v>339</v>
      </c>
    </row>
    <row r="3390" spans="1:10" ht="17.100000000000001">
      <c r="A3390" s="23" t="s">
        <v>12877</v>
      </c>
      <c r="B3390" s="23" t="str">
        <f t="shared" si="104"/>
        <v>Jack Powell</v>
      </c>
      <c r="C3390" s="23" t="s">
        <v>339</v>
      </c>
      <c r="D3390" s="23" t="s">
        <v>7042</v>
      </c>
      <c r="E3390" s="23" t="s">
        <v>449</v>
      </c>
      <c r="F3390" s="23" t="s">
        <v>38</v>
      </c>
      <c r="G3390" s="23">
        <v>21</v>
      </c>
      <c r="H3390" s="5" t="str">
        <f t="shared" si="105"/>
        <v>Jack PowellMillwall</v>
      </c>
      <c r="I3390" s="23" t="s">
        <v>12878</v>
      </c>
      <c r="J3390" s="23" t="s">
        <v>339</v>
      </c>
    </row>
    <row r="3391" spans="1:10" ht="17.100000000000001">
      <c r="A3391" s="23" t="s">
        <v>12879</v>
      </c>
      <c r="B3391" s="23" t="str">
        <f t="shared" si="104"/>
        <v>Joe Powell</v>
      </c>
      <c r="C3391" s="23" t="s">
        <v>339</v>
      </c>
      <c r="D3391" s="23" t="s">
        <v>7102</v>
      </c>
      <c r="E3391" s="23" t="s">
        <v>127</v>
      </c>
      <c r="F3391" s="23">
        <v>100000051</v>
      </c>
      <c r="G3391" s="23">
        <v>16</v>
      </c>
      <c r="H3391" s="5" t="str">
        <f t="shared" si="105"/>
        <v>Joe PowellWest Ham</v>
      </c>
      <c r="I3391" s="23" t="s">
        <v>11510</v>
      </c>
      <c r="J3391" s="23" t="s">
        <v>339</v>
      </c>
    </row>
    <row r="3392" spans="1:10" ht="17.100000000000001">
      <c r="A3392" s="23" t="s">
        <v>12880</v>
      </c>
      <c r="B3392" s="23" t="str">
        <f t="shared" si="104"/>
        <v>Nick Powell</v>
      </c>
      <c r="C3392" s="23" t="s">
        <v>339</v>
      </c>
      <c r="D3392" s="23" t="s">
        <v>7102</v>
      </c>
      <c r="E3392" s="23" t="s">
        <v>182</v>
      </c>
      <c r="F3392" s="23">
        <v>100000042</v>
      </c>
      <c r="G3392" s="23">
        <v>21</v>
      </c>
      <c r="H3392" s="5" t="str">
        <f t="shared" si="105"/>
        <v>Nick PowellMan Utd</v>
      </c>
      <c r="I3392" s="23" t="s">
        <v>12881</v>
      </c>
      <c r="J3392" s="23" t="s">
        <v>339</v>
      </c>
    </row>
    <row r="3393" spans="1:10" ht="17.100000000000001">
      <c r="A3393" s="23" t="s">
        <v>12882</v>
      </c>
      <c r="B3393" s="23" t="str">
        <f t="shared" si="104"/>
        <v>Thomas Powell</v>
      </c>
      <c r="C3393" s="23" t="s">
        <v>339</v>
      </c>
      <c r="D3393" s="23" t="s">
        <v>7048</v>
      </c>
      <c r="E3393" s="23" t="s">
        <v>185</v>
      </c>
      <c r="F3393" s="23">
        <v>100000056</v>
      </c>
      <c r="G3393" s="23">
        <v>16</v>
      </c>
      <c r="H3393" s="5" t="str">
        <f t="shared" si="105"/>
        <v>Thomas PowellWigan</v>
      </c>
      <c r="I3393" s="23" t="s">
        <v>9774</v>
      </c>
      <c r="J3393" s="23" t="s">
        <v>339</v>
      </c>
    </row>
    <row r="3394" spans="1:10" ht="17.100000000000001">
      <c r="A3394" s="23" t="s">
        <v>12883</v>
      </c>
      <c r="B3394" s="23" t="str">
        <f t="shared" ref="B3394:B3457" si="106">MID(A3394 &amp; " " &amp; A3394, FIND(", ", A3394) + 2, LEN(A3394) - FIND(", ", A3394) - 1) &amp; " " &amp; LEFT(A3394, FIND(", ", A3394) - 1)</f>
        <v>Max Power</v>
      </c>
      <c r="C3394" s="23" t="s">
        <v>339</v>
      </c>
      <c r="D3394" s="23" t="s">
        <v>7102</v>
      </c>
      <c r="E3394" s="23" t="s">
        <v>185</v>
      </c>
      <c r="F3394" s="23" t="s">
        <v>38</v>
      </c>
      <c r="G3394" s="23">
        <v>21</v>
      </c>
      <c r="H3394" s="5" t="str">
        <f t="shared" ref="H3394:H3457" si="107">B3394 &amp; E3394</f>
        <v>Max PowerWigan</v>
      </c>
      <c r="I3394" s="23" t="s">
        <v>12884</v>
      </c>
      <c r="J3394" s="23" t="s">
        <v>339</v>
      </c>
    </row>
    <row r="3395" spans="1:10" ht="17.100000000000001">
      <c r="A3395" s="23" t="s">
        <v>12885</v>
      </c>
      <c r="B3395" s="23" t="str">
        <f t="shared" si="106"/>
        <v>Aiden Prall</v>
      </c>
      <c r="C3395" s="23" t="s">
        <v>339</v>
      </c>
      <c r="D3395" s="23" t="s">
        <v>166</v>
      </c>
      <c r="E3395" s="23" t="s">
        <v>517</v>
      </c>
      <c r="F3395" s="23">
        <v>100000052</v>
      </c>
      <c r="G3395" s="23">
        <v>16</v>
      </c>
      <c r="H3395" s="5" t="str">
        <f t="shared" si="107"/>
        <v>Aiden PrallCharlton</v>
      </c>
      <c r="I3395" s="23" t="s">
        <v>8112</v>
      </c>
      <c r="J3395" s="23" t="s">
        <v>339</v>
      </c>
    </row>
    <row r="3396" spans="1:10" ht="17.100000000000001">
      <c r="A3396" s="23" t="s">
        <v>12886</v>
      </c>
      <c r="B3396" s="23" t="str">
        <f t="shared" si="106"/>
        <v>Harry Pratt</v>
      </c>
      <c r="C3396" s="23" t="s">
        <v>339</v>
      </c>
      <c r="D3396" s="23" t="s">
        <v>7048</v>
      </c>
      <c r="E3396" s="23" t="s">
        <v>56</v>
      </c>
      <c r="F3396" s="23">
        <v>100000047</v>
      </c>
      <c r="G3396" s="23">
        <v>17</v>
      </c>
      <c r="H3396" s="5" t="str">
        <f t="shared" si="107"/>
        <v>Harry PrattRochdale</v>
      </c>
      <c r="I3396" s="23" t="s">
        <v>7085</v>
      </c>
      <c r="J3396" s="23" t="s">
        <v>339</v>
      </c>
    </row>
    <row r="3397" spans="1:10" ht="17.100000000000001">
      <c r="A3397" s="23" t="s">
        <v>12887</v>
      </c>
      <c r="B3397" s="23" t="str">
        <f t="shared" si="106"/>
        <v>Jordan Prescott</v>
      </c>
      <c r="C3397" s="23" t="s">
        <v>339</v>
      </c>
      <c r="D3397" s="23" t="s">
        <v>7048</v>
      </c>
      <c r="E3397" s="23" t="s">
        <v>56</v>
      </c>
      <c r="F3397" s="23">
        <v>100000056</v>
      </c>
      <c r="G3397" s="23">
        <v>16</v>
      </c>
      <c r="H3397" s="5" t="str">
        <f t="shared" si="107"/>
        <v>Jordan PrescottRochdale</v>
      </c>
      <c r="I3397" s="23" t="s">
        <v>7052</v>
      </c>
      <c r="J3397" s="23" t="s">
        <v>339</v>
      </c>
    </row>
    <row r="3398" spans="1:10" ht="17.100000000000001">
      <c r="A3398" s="23" t="s">
        <v>12888</v>
      </c>
      <c r="B3398" s="23" t="str">
        <f t="shared" si="106"/>
        <v>Reece Prestedge</v>
      </c>
      <c r="C3398" s="23" t="s">
        <v>339</v>
      </c>
      <c r="D3398" s="23" t="s">
        <v>7042</v>
      </c>
      <c r="E3398" s="23" t="s">
        <v>868</v>
      </c>
      <c r="F3398" s="23" t="s">
        <v>7081</v>
      </c>
      <c r="G3398" s="23">
        <v>29</v>
      </c>
      <c r="H3398" s="5" t="str">
        <f t="shared" si="107"/>
        <v>Reece PrestedgeBromley</v>
      </c>
      <c r="I3398" s="23" t="s">
        <v>12889</v>
      </c>
      <c r="J3398" s="23" t="s">
        <v>339</v>
      </c>
    </row>
    <row r="3399" spans="1:10" ht="17.100000000000001">
      <c r="A3399" s="23" t="s">
        <v>12890</v>
      </c>
      <c r="B3399" s="23" t="str">
        <f t="shared" si="106"/>
        <v>Callum Preston</v>
      </c>
      <c r="C3399" s="23" t="s">
        <v>7912</v>
      </c>
      <c r="D3399" s="23" t="s">
        <v>166</v>
      </c>
      <c r="E3399" s="23" t="s">
        <v>1358</v>
      </c>
      <c r="F3399" s="23" t="s">
        <v>18</v>
      </c>
      <c r="G3399" s="23">
        <v>19</v>
      </c>
      <c r="H3399" s="5" t="str">
        <f t="shared" si="107"/>
        <v>Callum PrestonCrawley</v>
      </c>
      <c r="I3399" s="23" t="s">
        <v>7249</v>
      </c>
      <c r="J3399" s="23" t="s">
        <v>339</v>
      </c>
    </row>
    <row r="3400" spans="1:10" ht="17.100000000000001">
      <c r="A3400" s="23" t="s">
        <v>12891</v>
      </c>
      <c r="B3400" s="23" t="str">
        <f t="shared" si="106"/>
        <v>Fraser Preston</v>
      </c>
      <c r="C3400" s="23" t="s">
        <v>7143</v>
      </c>
      <c r="D3400" s="23" t="s">
        <v>7054</v>
      </c>
      <c r="E3400" s="23" t="s">
        <v>90</v>
      </c>
      <c r="F3400" s="23">
        <v>100000052</v>
      </c>
      <c r="G3400" s="23">
        <v>16</v>
      </c>
      <c r="H3400" s="5" t="str">
        <f t="shared" si="107"/>
        <v>Fraser PrestonSheff Wed</v>
      </c>
      <c r="I3400" s="23" t="s">
        <v>7049</v>
      </c>
      <c r="J3400" s="23" t="s">
        <v>339</v>
      </c>
    </row>
    <row r="3401" spans="1:10" ht="17.100000000000001">
      <c r="A3401" s="23" t="s">
        <v>12892</v>
      </c>
      <c r="B3401" s="23" t="str">
        <f t="shared" si="106"/>
        <v>Jack Preston</v>
      </c>
      <c r="C3401" s="23" t="s">
        <v>339</v>
      </c>
      <c r="D3401" s="23" t="s">
        <v>7048</v>
      </c>
      <c r="E3401" s="23" t="s">
        <v>5666</v>
      </c>
      <c r="F3401" s="23" t="s">
        <v>5666</v>
      </c>
      <c r="G3401" s="23">
        <v>19</v>
      </c>
      <c r="H3401" s="5" t="str">
        <f t="shared" si="107"/>
        <v>Jack PrestonNaN</v>
      </c>
      <c r="I3401" s="23" t="s">
        <v>7254</v>
      </c>
      <c r="J3401" s="23" t="s">
        <v>339</v>
      </c>
    </row>
    <row r="3402" spans="1:10" ht="17.100000000000001">
      <c r="A3402" s="23" t="s">
        <v>12893</v>
      </c>
      <c r="B3402" s="23" t="str">
        <f t="shared" si="106"/>
        <v>Matt Preston</v>
      </c>
      <c r="C3402" s="23" t="s">
        <v>339</v>
      </c>
      <c r="D3402" s="23" t="s">
        <v>7051</v>
      </c>
      <c r="E3402" s="23" t="s">
        <v>221</v>
      </c>
      <c r="F3402" s="23" t="s">
        <v>38</v>
      </c>
      <c r="G3402" s="23">
        <v>20</v>
      </c>
      <c r="H3402" s="5" t="str">
        <f t="shared" si="107"/>
        <v>Matt PrestonWalsall</v>
      </c>
      <c r="I3402" s="23" t="s">
        <v>12894</v>
      </c>
      <c r="J3402" s="23" t="s">
        <v>339</v>
      </c>
    </row>
    <row r="3403" spans="1:10" ht="17.100000000000001">
      <c r="A3403" s="23" t="s">
        <v>12895</v>
      </c>
      <c r="B3403" s="23" t="str">
        <f t="shared" si="106"/>
        <v>Jack Price</v>
      </c>
      <c r="C3403" s="23" t="s">
        <v>339</v>
      </c>
      <c r="D3403" s="23" t="s">
        <v>212</v>
      </c>
      <c r="E3403" s="23" t="s">
        <v>263</v>
      </c>
      <c r="F3403" s="23" t="s">
        <v>91</v>
      </c>
      <c r="G3403" s="23">
        <v>22</v>
      </c>
      <c r="H3403" s="5" t="str">
        <f t="shared" si="107"/>
        <v>Jack PriceWolves</v>
      </c>
      <c r="I3403" s="23" t="s">
        <v>12896</v>
      </c>
      <c r="J3403" s="23" t="s">
        <v>339</v>
      </c>
    </row>
    <row r="3404" spans="1:10" ht="17.100000000000001">
      <c r="A3404" s="23" t="s">
        <v>12897</v>
      </c>
      <c r="B3404" s="23" t="str">
        <f t="shared" si="106"/>
        <v>Kieran Price</v>
      </c>
      <c r="C3404" s="23" t="s">
        <v>339</v>
      </c>
      <c r="D3404" s="23" t="s">
        <v>7303</v>
      </c>
      <c r="E3404" s="23" t="s">
        <v>56</v>
      </c>
      <c r="F3404" s="23">
        <v>100000056</v>
      </c>
      <c r="G3404" s="23">
        <v>16</v>
      </c>
      <c r="H3404" s="5" t="str">
        <f t="shared" si="107"/>
        <v>Kieran PriceRochdale</v>
      </c>
      <c r="I3404" s="23" t="s">
        <v>12898</v>
      </c>
      <c r="J3404" s="23" t="s">
        <v>339</v>
      </c>
    </row>
    <row r="3405" spans="1:10" ht="17.100000000000001">
      <c r="A3405" s="23" t="s">
        <v>12899</v>
      </c>
      <c r="B3405" s="23" t="str">
        <f t="shared" si="106"/>
        <v>Kieren Price</v>
      </c>
      <c r="C3405" s="23" t="s">
        <v>339</v>
      </c>
      <c r="D3405" s="23" t="s">
        <v>166</v>
      </c>
      <c r="E3405" s="23" t="s">
        <v>52</v>
      </c>
      <c r="F3405" s="23" t="s">
        <v>7090</v>
      </c>
      <c r="G3405" s="23">
        <v>17</v>
      </c>
      <c r="H3405" s="5" t="str">
        <f t="shared" si="107"/>
        <v>Kieren PriceYork</v>
      </c>
      <c r="I3405" s="23" t="s">
        <v>12018</v>
      </c>
      <c r="J3405" s="23" t="s">
        <v>339</v>
      </c>
    </row>
    <row r="3406" spans="1:10" ht="17.100000000000001">
      <c r="A3406" s="23" t="s">
        <v>12900</v>
      </c>
      <c r="B3406" s="23" t="str">
        <f t="shared" si="106"/>
        <v>Lewis Price</v>
      </c>
      <c r="C3406" s="23" t="s">
        <v>339</v>
      </c>
      <c r="D3406" s="23" t="s">
        <v>7102</v>
      </c>
      <c r="E3406" s="23" t="s">
        <v>90</v>
      </c>
      <c r="F3406" s="23">
        <v>100000052</v>
      </c>
      <c r="G3406" s="23">
        <v>16</v>
      </c>
      <c r="H3406" s="5" t="str">
        <f t="shared" si="107"/>
        <v>Lewis PriceSheff Wed</v>
      </c>
      <c r="I3406" s="23" t="s">
        <v>12898</v>
      </c>
      <c r="J3406" s="23" t="s">
        <v>339</v>
      </c>
    </row>
    <row r="3407" spans="1:10" ht="17.100000000000001">
      <c r="A3407" s="23" t="s">
        <v>12901</v>
      </c>
      <c r="B3407" s="23" t="str">
        <f t="shared" si="106"/>
        <v>Oliver Price</v>
      </c>
      <c r="C3407" s="23" t="s">
        <v>339</v>
      </c>
      <c r="D3407" s="23" t="s">
        <v>166</v>
      </c>
      <c r="E3407" s="23" t="s">
        <v>200</v>
      </c>
      <c r="F3407" s="23">
        <v>100000053</v>
      </c>
      <c r="G3407" s="23">
        <v>16</v>
      </c>
      <c r="H3407" s="5" t="str">
        <f t="shared" si="107"/>
        <v>Oliver PricePort Vale</v>
      </c>
      <c r="I3407" s="23" t="s">
        <v>12253</v>
      </c>
      <c r="J3407" s="23" t="s">
        <v>339</v>
      </c>
    </row>
    <row r="3408" spans="1:10" ht="17.100000000000001">
      <c r="A3408" s="23" t="s">
        <v>12902</v>
      </c>
      <c r="B3408" s="23" t="str">
        <f t="shared" si="106"/>
        <v>Ben Priest</v>
      </c>
      <c r="C3408" s="23" t="s">
        <v>339</v>
      </c>
      <c r="D3408" s="23" t="s">
        <v>7051</v>
      </c>
      <c r="E3408" s="23" t="s">
        <v>2532</v>
      </c>
      <c r="F3408" s="23">
        <v>100000102</v>
      </c>
      <c r="G3408" s="23">
        <v>18</v>
      </c>
      <c r="H3408" s="5" t="str">
        <f t="shared" si="107"/>
        <v>Ben PriestDundee</v>
      </c>
      <c r="I3408" s="23" t="s">
        <v>7582</v>
      </c>
      <c r="J3408" s="23" t="s">
        <v>4798</v>
      </c>
    </row>
    <row r="3409" spans="1:10" ht="33.950000000000003">
      <c r="A3409" s="23" t="s">
        <v>12903</v>
      </c>
      <c r="B3409" s="23" t="str">
        <f t="shared" si="106"/>
        <v>Billy Priestley</v>
      </c>
      <c r="C3409" s="23" t="s">
        <v>339</v>
      </c>
      <c r="D3409" s="23" t="s">
        <v>7051</v>
      </c>
      <c r="E3409" s="23" t="s">
        <v>4711</v>
      </c>
      <c r="F3409" s="23" t="s">
        <v>7035</v>
      </c>
      <c r="G3409" s="23">
        <v>26</v>
      </c>
      <c r="H3409" s="5" t="str">
        <f t="shared" si="107"/>
        <v>Billy PriestleyAshton Utd</v>
      </c>
      <c r="I3409" s="23" t="s">
        <v>12904</v>
      </c>
      <c r="J3409" s="23" t="s">
        <v>339</v>
      </c>
    </row>
    <row r="3410" spans="1:10" ht="17.100000000000001">
      <c r="A3410" s="23" t="s">
        <v>12905</v>
      </c>
      <c r="B3410" s="23" t="str">
        <f t="shared" si="106"/>
        <v>Ben Pring</v>
      </c>
      <c r="C3410" s="23" t="s">
        <v>339</v>
      </c>
      <c r="D3410" s="23" t="s">
        <v>7048</v>
      </c>
      <c r="E3410" s="23" t="s">
        <v>5666</v>
      </c>
      <c r="F3410" s="23" t="s">
        <v>5666</v>
      </c>
      <c r="G3410" s="23">
        <v>19</v>
      </c>
      <c r="H3410" s="5" t="str">
        <f t="shared" si="107"/>
        <v>Ben PringNaN</v>
      </c>
      <c r="I3410" s="23" t="s">
        <v>11789</v>
      </c>
      <c r="J3410" s="23" t="s">
        <v>339</v>
      </c>
    </row>
    <row r="3411" spans="1:10" ht="17.100000000000001">
      <c r="A3411" s="23" t="s">
        <v>12906</v>
      </c>
      <c r="B3411" s="23" t="str">
        <f t="shared" si="106"/>
        <v>Ben Pringle</v>
      </c>
      <c r="C3411" s="23" t="s">
        <v>339</v>
      </c>
      <c r="D3411" s="23" t="s">
        <v>7180</v>
      </c>
      <c r="E3411" s="23" t="s">
        <v>395</v>
      </c>
      <c r="F3411" s="23" t="s">
        <v>91</v>
      </c>
      <c r="G3411" s="23">
        <v>26</v>
      </c>
      <c r="H3411" s="5" t="str">
        <f t="shared" si="107"/>
        <v>Ben PringleFulham</v>
      </c>
      <c r="I3411" s="23" t="s">
        <v>12907</v>
      </c>
      <c r="J3411" s="23" t="s">
        <v>339</v>
      </c>
    </row>
    <row r="3412" spans="1:10" ht="17.100000000000001">
      <c r="A3412" s="23" t="s">
        <v>12908</v>
      </c>
      <c r="B3412" s="23" t="str">
        <f t="shared" si="106"/>
        <v>Alex Pritchard</v>
      </c>
      <c r="C3412" s="23" t="s">
        <v>339</v>
      </c>
      <c r="D3412" s="23" t="s">
        <v>7481</v>
      </c>
      <c r="E3412" s="23" t="s">
        <v>175</v>
      </c>
      <c r="F3412" s="23" t="s">
        <v>7125</v>
      </c>
      <c r="G3412" s="23">
        <v>22</v>
      </c>
      <c r="H3412" s="5" t="str">
        <f t="shared" si="107"/>
        <v>Alex PritchardTottenham</v>
      </c>
      <c r="I3412" s="23" t="s">
        <v>12909</v>
      </c>
      <c r="J3412" s="23" t="s">
        <v>339</v>
      </c>
    </row>
    <row r="3413" spans="1:10" ht="17.100000000000001">
      <c r="A3413" s="23" t="s">
        <v>12910</v>
      </c>
      <c r="B3413" s="23" t="str">
        <f t="shared" si="106"/>
        <v>Joe Pritchard</v>
      </c>
      <c r="C3413" s="23" t="s">
        <v>339</v>
      </c>
      <c r="D3413" s="23" t="s">
        <v>7140</v>
      </c>
      <c r="E3413" s="23" t="s">
        <v>175</v>
      </c>
      <c r="F3413" s="23">
        <v>100000042</v>
      </c>
      <c r="G3413" s="23">
        <v>18</v>
      </c>
      <c r="H3413" s="5" t="str">
        <f t="shared" si="107"/>
        <v>Joe PritchardTottenham</v>
      </c>
      <c r="I3413" s="23" t="s">
        <v>10428</v>
      </c>
      <c r="J3413" s="23" t="s">
        <v>339</v>
      </c>
    </row>
    <row r="3414" spans="1:10" ht="17.100000000000001">
      <c r="A3414" s="23" t="s">
        <v>12911</v>
      </c>
      <c r="B3414" s="23" t="str">
        <f t="shared" si="106"/>
        <v>Luke Pritchard</v>
      </c>
      <c r="C3414" s="23" t="s">
        <v>339</v>
      </c>
      <c r="D3414" s="23" t="s">
        <v>7124</v>
      </c>
      <c r="E3414" s="23" t="s">
        <v>5666</v>
      </c>
      <c r="F3414" s="23" t="s">
        <v>5666</v>
      </c>
      <c r="G3414" s="23">
        <v>18</v>
      </c>
      <c r="H3414" s="5" t="str">
        <f t="shared" si="107"/>
        <v>Luke PritchardNaN</v>
      </c>
      <c r="I3414" s="23" t="s">
        <v>10798</v>
      </c>
      <c r="J3414" s="23" t="s">
        <v>339</v>
      </c>
    </row>
    <row r="3415" spans="1:10" ht="17.100000000000001">
      <c r="A3415" s="23" t="s">
        <v>12912</v>
      </c>
      <c r="B3415" s="23" t="str">
        <f t="shared" si="106"/>
        <v>Callum Pritchatt</v>
      </c>
      <c r="C3415" s="23" t="s">
        <v>339</v>
      </c>
      <c r="D3415" s="23" t="s">
        <v>7385</v>
      </c>
      <c r="E3415" s="23" t="s">
        <v>225</v>
      </c>
      <c r="F3415" s="23">
        <v>100000042</v>
      </c>
      <c r="G3415" s="23">
        <v>17</v>
      </c>
      <c r="H3415" s="5" t="str">
        <f t="shared" si="107"/>
        <v>Callum PritchattWest Brom</v>
      </c>
      <c r="I3415" s="23" t="s">
        <v>8595</v>
      </c>
      <c r="J3415" s="23" t="s">
        <v>339</v>
      </c>
    </row>
    <row r="3416" spans="1:10" ht="17.100000000000001">
      <c r="A3416" s="23" t="s">
        <v>12913</v>
      </c>
      <c r="B3416" s="23" t="str">
        <f t="shared" si="106"/>
        <v>Lewis Probert</v>
      </c>
      <c r="C3416" s="23" t="s">
        <v>339</v>
      </c>
      <c r="D3416" s="23" t="s">
        <v>7303</v>
      </c>
      <c r="E3416" s="23" t="s">
        <v>5666</v>
      </c>
      <c r="F3416" s="23" t="s">
        <v>5666</v>
      </c>
      <c r="G3416" s="23">
        <v>18</v>
      </c>
      <c r="H3416" s="5" t="str">
        <f t="shared" si="107"/>
        <v>Lewis ProbertNaN</v>
      </c>
      <c r="I3416" s="23" t="s">
        <v>7599</v>
      </c>
      <c r="J3416" s="23" t="s">
        <v>339</v>
      </c>
    </row>
    <row r="3417" spans="1:10" ht="17.100000000000001">
      <c r="A3417" s="23" t="s">
        <v>12914</v>
      </c>
      <c r="B3417" s="23" t="str">
        <f t="shared" si="106"/>
        <v>Andy Procter</v>
      </c>
      <c r="C3417" s="23" t="s">
        <v>339</v>
      </c>
      <c r="D3417" s="23" t="s">
        <v>212</v>
      </c>
      <c r="E3417" s="23" t="s">
        <v>378</v>
      </c>
      <c r="F3417" s="23" t="s">
        <v>18</v>
      </c>
      <c r="G3417" s="23">
        <v>32</v>
      </c>
      <c r="H3417" s="5" t="str">
        <f t="shared" si="107"/>
        <v>Andy ProcterAccrington</v>
      </c>
      <c r="I3417" s="23" t="s">
        <v>12915</v>
      </c>
      <c r="J3417" s="23" t="s">
        <v>339</v>
      </c>
    </row>
    <row r="3418" spans="1:10" ht="17.100000000000001">
      <c r="A3418" s="23" t="s">
        <v>12916</v>
      </c>
      <c r="B3418" s="23" t="str">
        <f t="shared" si="106"/>
        <v>George Proctor</v>
      </c>
      <c r="C3418" s="23" t="s">
        <v>339</v>
      </c>
      <c r="D3418" s="23" t="s">
        <v>7283</v>
      </c>
      <c r="E3418" s="23" t="s">
        <v>376</v>
      </c>
      <c r="F3418" s="23">
        <v>100000043</v>
      </c>
      <c r="G3418" s="23">
        <v>17</v>
      </c>
      <c r="H3418" s="5" t="str">
        <f t="shared" si="107"/>
        <v>George ProctorBarnsley</v>
      </c>
      <c r="I3418" s="23" t="s">
        <v>8296</v>
      </c>
      <c r="J3418" s="23" t="s">
        <v>339</v>
      </c>
    </row>
    <row r="3419" spans="1:10" ht="17.100000000000001">
      <c r="A3419" s="23" t="s">
        <v>12917</v>
      </c>
      <c r="B3419" s="23" t="str">
        <f t="shared" si="106"/>
        <v>Jamie Proctor</v>
      </c>
      <c r="C3419" s="23" t="s">
        <v>339</v>
      </c>
      <c r="D3419" s="23" t="s">
        <v>7048</v>
      </c>
      <c r="E3419" s="23" t="s">
        <v>671</v>
      </c>
      <c r="F3419" s="23" t="s">
        <v>38</v>
      </c>
      <c r="G3419" s="23">
        <v>23</v>
      </c>
      <c r="H3419" s="5" t="str">
        <f t="shared" si="107"/>
        <v>Jamie ProctorFleetwood</v>
      </c>
      <c r="I3419" s="23" t="s">
        <v>12918</v>
      </c>
      <c r="J3419" s="23" t="s">
        <v>339</v>
      </c>
    </row>
    <row r="3420" spans="1:10" ht="17.100000000000001">
      <c r="A3420" s="23" t="s">
        <v>12919</v>
      </c>
      <c r="B3420" s="23" t="str">
        <f t="shared" si="106"/>
        <v>Alex Prosser</v>
      </c>
      <c r="C3420" s="23" t="s">
        <v>339</v>
      </c>
      <c r="D3420" s="23" t="s">
        <v>7051</v>
      </c>
      <c r="E3420" s="23" t="s">
        <v>116</v>
      </c>
      <c r="F3420" s="23">
        <v>100000051</v>
      </c>
      <c r="G3420" s="23">
        <v>16</v>
      </c>
      <c r="H3420" s="5" t="str">
        <f t="shared" si="107"/>
        <v>Alex ProsserAston Villa</v>
      </c>
      <c r="I3420" s="23" t="s">
        <v>8221</v>
      </c>
      <c r="J3420" s="23" t="s">
        <v>339</v>
      </c>
    </row>
    <row r="3421" spans="1:10" ht="17.100000000000001">
      <c r="A3421" s="23" t="s">
        <v>12920</v>
      </c>
      <c r="B3421" s="23" t="str">
        <f t="shared" si="106"/>
        <v>Luke Prosser</v>
      </c>
      <c r="C3421" s="23" t="s">
        <v>339</v>
      </c>
      <c r="D3421" s="23" t="s">
        <v>7303</v>
      </c>
      <c r="E3421" s="23" t="s">
        <v>43</v>
      </c>
      <c r="F3421" s="23" t="s">
        <v>38</v>
      </c>
      <c r="G3421" s="23">
        <v>27</v>
      </c>
      <c r="H3421" s="5" t="str">
        <f t="shared" si="107"/>
        <v>Luke ProsserSouthend</v>
      </c>
      <c r="I3421" s="23" t="s">
        <v>12921</v>
      </c>
      <c r="J3421" s="23" t="s">
        <v>339</v>
      </c>
    </row>
    <row r="3422" spans="1:10" ht="17.100000000000001">
      <c r="A3422" s="23" t="s">
        <v>12922</v>
      </c>
      <c r="B3422" s="23" t="str">
        <f t="shared" si="106"/>
        <v>Andy Pryce</v>
      </c>
      <c r="C3422" s="23" t="s">
        <v>7912</v>
      </c>
      <c r="D3422" s="23" t="s">
        <v>166</v>
      </c>
      <c r="E3422" s="23" t="s">
        <v>592</v>
      </c>
      <c r="F3422" s="23" t="s">
        <v>7296</v>
      </c>
      <c r="G3422" s="23">
        <v>35</v>
      </c>
      <c r="H3422" s="5" t="str">
        <f t="shared" si="107"/>
        <v>Andy PryceAFC Telford</v>
      </c>
      <c r="I3422" s="23" t="s">
        <v>12923</v>
      </c>
      <c r="J3422" s="23" t="s">
        <v>339</v>
      </c>
    </row>
    <row r="3423" spans="1:10" ht="17.100000000000001">
      <c r="A3423" s="23" t="s">
        <v>12924</v>
      </c>
      <c r="B3423" s="23" t="str">
        <f t="shared" si="106"/>
        <v>Liam Prynn</v>
      </c>
      <c r="C3423" s="23" t="s">
        <v>339</v>
      </c>
      <c r="D3423" s="23" t="s">
        <v>7048</v>
      </c>
      <c r="E3423" s="23" t="s">
        <v>364</v>
      </c>
      <c r="F3423" s="23" t="s">
        <v>7081</v>
      </c>
      <c r="G3423" s="23">
        <v>18</v>
      </c>
      <c r="H3423" s="5" t="str">
        <f t="shared" si="107"/>
        <v>Liam PrynnTorquay</v>
      </c>
      <c r="I3423" s="23" t="s">
        <v>10626</v>
      </c>
      <c r="J3423" s="23" t="s">
        <v>339</v>
      </c>
    </row>
    <row r="3424" spans="1:10" ht="17.100000000000001">
      <c r="A3424" s="23" t="s">
        <v>12925</v>
      </c>
      <c r="B3424" s="23" t="str">
        <f t="shared" si="106"/>
        <v>Elliott Ptak</v>
      </c>
      <c r="C3424" s="23" t="s">
        <v>339</v>
      </c>
      <c r="D3424" s="23" t="s">
        <v>7059</v>
      </c>
      <c r="E3424" s="23" t="s">
        <v>5666</v>
      </c>
      <c r="F3424" s="23" t="s">
        <v>5666</v>
      </c>
      <c r="G3424" s="23">
        <v>18</v>
      </c>
      <c r="H3424" s="5" t="str">
        <f t="shared" si="107"/>
        <v>Elliott PtakNaN</v>
      </c>
      <c r="I3424" s="23" t="s">
        <v>10244</v>
      </c>
      <c r="J3424" s="23" t="s">
        <v>339</v>
      </c>
    </row>
    <row r="3425" spans="1:10" ht="17.100000000000001">
      <c r="A3425" s="23" t="s">
        <v>12926</v>
      </c>
      <c r="B3425" s="23" t="str">
        <f t="shared" si="106"/>
        <v>Will Puddy</v>
      </c>
      <c r="C3425" s="23" t="s">
        <v>11058</v>
      </c>
      <c r="D3425" s="23" t="s">
        <v>166</v>
      </c>
      <c r="E3425" s="23" t="s">
        <v>121</v>
      </c>
      <c r="F3425" s="23" t="s">
        <v>18</v>
      </c>
      <c r="G3425" s="23">
        <v>27</v>
      </c>
      <c r="H3425" s="5" t="str">
        <f t="shared" si="107"/>
        <v>Will PuddyBristol Rovers</v>
      </c>
      <c r="I3425" s="23" t="s">
        <v>12927</v>
      </c>
      <c r="J3425" s="23" t="s">
        <v>339</v>
      </c>
    </row>
    <row r="3426" spans="1:10" ht="17.100000000000001">
      <c r="A3426" s="23" t="s">
        <v>12928</v>
      </c>
      <c r="B3426" s="23" t="str">
        <f t="shared" si="106"/>
        <v>Danny Pugh</v>
      </c>
      <c r="C3426" s="23" t="s">
        <v>339</v>
      </c>
      <c r="D3426" s="23" t="s">
        <v>7798</v>
      </c>
      <c r="E3426" s="23" t="s">
        <v>402</v>
      </c>
      <c r="F3426" s="23" t="s">
        <v>38</v>
      </c>
      <c r="G3426" s="23">
        <v>32</v>
      </c>
      <c r="H3426" s="5" t="str">
        <f t="shared" si="107"/>
        <v>Danny PughBury</v>
      </c>
      <c r="I3426" s="23" t="s">
        <v>7927</v>
      </c>
      <c r="J3426" s="23" t="s">
        <v>339</v>
      </c>
    </row>
    <row r="3427" spans="1:10" ht="17.100000000000001">
      <c r="A3427" s="23" t="s">
        <v>12929</v>
      </c>
      <c r="B3427" s="23" t="str">
        <f t="shared" si="106"/>
        <v>Marc Pugh</v>
      </c>
      <c r="C3427" s="23" t="s">
        <v>339</v>
      </c>
      <c r="D3427" s="23" t="s">
        <v>7039</v>
      </c>
      <c r="E3427" s="23" t="s">
        <v>836</v>
      </c>
      <c r="F3427" s="23" t="s">
        <v>7125</v>
      </c>
      <c r="G3427" s="23">
        <v>28</v>
      </c>
      <c r="H3427" s="5" t="str">
        <f t="shared" si="107"/>
        <v>Marc PughBournemouth</v>
      </c>
      <c r="I3427" s="23" t="s">
        <v>10718</v>
      </c>
      <c r="J3427" s="23" t="s">
        <v>339</v>
      </c>
    </row>
    <row r="3428" spans="1:10" ht="17.100000000000001">
      <c r="A3428" s="23" t="s">
        <v>12930</v>
      </c>
      <c r="B3428" s="23" t="str">
        <f t="shared" si="106"/>
        <v>Jason Puncheon</v>
      </c>
      <c r="C3428" s="23" t="s">
        <v>7038</v>
      </c>
      <c r="D3428" s="23" t="s">
        <v>7481</v>
      </c>
      <c r="E3428" s="23" t="s">
        <v>282</v>
      </c>
      <c r="F3428" s="23" t="s">
        <v>7125</v>
      </c>
      <c r="G3428" s="23">
        <v>29</v>
      </c>
      <c r="H3428" s="5" t="str">
        <f t="shared" si="107"/>
        <v>Jason PuncheonCrystal Palace</v>
      </c>
      <c r="I3428" s="23" t="s">
        <v>12931</v>
      </c>
      <c r="J3428" s="23" t="s">
        <v>339</v>
      </c>
    </row>
    <row r="3429" spans="1:10" ht="17.100000000000001">
      <c r="A3429" s="23" t="s">
        <v>12932</v>
      </c>
      <c r="B3429" s="23" t="str">
        <f t="shared" si="106"/>
        <v>Connor Purdue</v>
      </c>
      <c r="C3429" s="23" t="s">
        <v>339</v>
      </c>
      <c r="D3429" s="23" t="s">
        <v>7867</v>
      </c>
      <c r="E3429" s="23" t="s">
        <v>5666</v>
      </c>
      <c r="F3429" s="23" t="s">
        <v>5666</v>
      </c>
      <c r="G3429" s="23">
        <v>18</v>
      </c>
      <c r="H3429" s="5" t="str">
        <f t="shared" si="107"/>
        <v>Connor PurdueNaN</v>
      </c>
      <c r="I3429" s="23" t="s">
        <v>7197</v>
      </c>
      <c r="J3429" s="23" t="s">
        <v>339</v>
      </c>
    </row>
    <row r="3430" spans="1:10" ht="17.100000000000001">
      <c r="A3430" s="23" t="s">
        <v>12933</v>
      </c>
      <c r="B3430" s="23" t="str">
        <f t="shared" si="106"/>
        <v>Ben Purkiss</v>
      </c>
      <c r="C3430" s="23" t="s">
        <v>339</v>
      </c>
      <c r="D3430" s="23" t="s">
        <v>7170</v>
      </c>
      <c r="E3430" s="23" t="s">
        <v>200</v>
      </c>
      <c r="F3430" s="23" t="s">
        <v>38</v>
      </c>
      <c r="G3430" s="23">
        <v>31</v>
      </c>
      <c r="H3430" s="5" t="str">
        <f t="shared" si="107"/>
        <v>Ben PurkissPort Vale</v>
      </c>
      <c r="I3430" s="23" t="s">
        <v>12934</v>
      </c>
      <c r="J3430" s="23" t="s">
        <v>339</v>
      </c>
    </row>
    <row r="3431" spans="1:10" ht="17.100000000000001">
      <c r="A3431" s="23" t="s">
        <v>12935</v>
      </c>
      <c r="B3431" s="23" t="str">
        <f t="shared" si="106"/>
        <v>Ben Purrington</v>
      </c>
      <c r="C3431" s="23" t="s">
        <v>339</v>
      </c>
      <c r="D3431" s="23" t="s">
        <v>7160</v>
      </c>
      <c r="E3431" s="23" t="s">
        <v>142</v>
      </c>
      <c r="F3431" s="23" t="s">
        <v>18</v>
      </c>
      <c r="G3431" s="23">
        <v>19</v>
      </c>
      <c r="H3431" s="5" t="str">
        <f t="shared" si="107"/>
        <v>Ben PurringtonPlymouth</v>
      </c>
      <c r="I3431" s="23" t="s">
        <v>8281</v>
      </c>
      <c r="J3431" s="23" t="s">
        <v>339</v>
      </c>
    </row>
    <row r="3432" spans="1:10" ht="17.100000000000001">
      <c r="A3432" s="23" t="s">
        <v>12936</v>
      </c>
      <c r="B3432" s="23" t="str">
        <f t="shared" si="106"/>
        <v>Alex Purver</v>
      </c>
      <c r="C3432" s="23" t="s">
        <v>339</v>
      </c>
      <c r="D3432" s="23" t="s">
        <v>7042</v>
      </c>
      <c r="E3432" s="23" t="s">
        <v>124</v>
      </c>
      <c r="F3432" s="23">
        <v>100000043</v>
      </c>
      <c r="G3432" s="23">
        <v>19</v>
      </c>
      <c r="H3432" s="5" t="str">
        <f t="shared" si="107"/>
        <v>Alex PurverLeeds</v>
      </c>
      <c r="I3432" s="23" t="s">
        <v>7566</v>
      </c>
      <c r="J3432" s="23" t="s">
        <v>339</v>
      </c>
    </row>
    <row r="3433" spans="1:10" ht="17.100000000000001">
      <c r="A3433" s="23" t="s">
        <v>12937</v>
      </c>
      <c r="B3433" s="23" t="str">
        <f t="shared" si="106"/>
        <v>Greg Purvis</v>
      </c>
      <c r="C3433" s="23" t="s">
        <v>339</v>
      </c>
      <c r="D3433" s="23" t="s">
        <v>166</v>
      </c>
      <c r="E3433" s="23" t="s">
        <v>669</v>
      </c>
      <c r="F3433" s="23">
        <v>100000042</v>
      </c>
      <c r="G3433" s="23">
        <v>17</v>
      </c>
      <c r="H3433" s="5" t="str">
        <f t="shared" si="107"/>
        <v>Greg PurvisSunderland</v>
      </c>
      <c r="I3433" s="23" t="s">
        <v>8621</v>
      </c>
      <c r="J3433" s="23" t="s">
        <v>339</v>
      </c>
    </row>
    <row r="3434" spans="1:10" ht="17.100000000000001">
      <c r="A3434" s="23" t="s">
        <v>12938</v>
      </c>
      <c r="B3434" s="23" t="str">
        <f t="shared" si="106"/>
        <v>Daniel Pybus</v>
      </c>
      <c r="C3434" s="23" t="s">
        <v>339</v>
      </c>
      <c r="D3434" s="23" t="s">
        <v>7042</v>
      </c>
      <c r="E3434" s="23" t="s">
        <v>669</v>
      </c>
      <c r="F3434" s="23">
        <v>100000042</v>
      </c>
      <c r="G3434" s="23">
        <v>17</v>
      </c>
      <c r="H3434" s="5" t="str">
        <f t="shared" si="107"/>
        <v>Daniel PybusSunderland</v>
      </c>
      <c r="I3434" s="23" t="s">
        <v>12939</v>
      </c>
      <c r="J3434" s="23" t="s">
        <v>339</v>
      </c>
    </row>
    <row r="3435" spans="1:10" ht="17.100000000000001">
      <c r="A3435" s="23" t="s">
        <v>12940</v>
      </c>
      <c r="B3435" s="23" t="str">
        <f t="shared" si="106"/>
        <v>Levander Pyke</v>
      </c>
      <c r="C3435" s="23" t="s">
        <v>339</v>
      </c>
      <c r="D3435" s="23" t="s">
        <v>7089</v>
      </c>
      <c r="E3435" s="23" t="s">
        <v>5666</v>
      </c>
      <c r="F3435" s="23" t="s">
        <v>5666</v>
      </c>
      <c r="G3435" s="23">
        <v>19</v>
      </c>
      <c r="H3435" s="5" t="str">
        <f t="shared" si="107"/>
        <v>Levander PykeNaN</v>
      </c>
      <c r="I3435" s="23" t="s">
        <v>7327</v>
      </c>
      <c r="J3435" s="23" t="s">
        <v>339</v>
      </c>
    </row>
    <row r="3436" spans="1:10" ht="17.100000000000001">
      <c r="A3436" s="23" t="s">
        <v>12941</v>
      </c>
      <c r="B3436" s="23" t="str">
        <f t="shared" si="106"/>
        <v>Rekeil Pyke</v>
      </c>
      <c r="C3436" s="23" t="s">
        <v>339</v>
      </c>
      <c r="D3436" s="23" t="s">
        <v>7048</v>
      </c>
      <c r="E3436" s="23" t="s">
        <v>252</v>
      </c>
      <c r="F3436" s="23">
        <v>100000043</v>
      </c>
      <c r="G3436" s="23">
        <v>17</v>
      </c>
      <c r="H3436" s="5" t="str">
        <f t="shared" si="107"/>
        <v>Rekeil PykeHuddersfield</v>
      </c>
      <c r="I3436" s="23" t="s">
        <v>12942</v>
      </c>
      <c r="J3436" s="23" t="s">
        <v>339</v>
      </c>
    </row>
    <row r="3437" spans="1:10" ht="17.100000000000001">
      <c r="A3437" s="23" t="s">
        <v>12943</v>
      </c>
      <c r="B3437" s="23" t="str">
        <f t="shared" si="106"/>
        <v>Christy Pym</v>
      </c>
      <c r="C3437" s="23" t="s">
        <v>339</v>
      </c>
      <c r="D3437" s="23" t="s">
        <v>166</v>
      </c>
      <c r="E3437" s="23" t="s">
        <v>177</v>
      </c>
      <c r="F3437" s="23" t="s">
        <v>18</v>
      </c>
      <c r="G3437" s="23">
        <v>20</v>
      </c>
      <c r="H3437" s="5" t="str">
        <f t="shared" si="107"/>
        <v>Christy PymExeter</v>
      </c>
      <c r="I3437" s="23" t="s">
        <v>12944</v>
      </c>
      <c r="J3437" s="23" t="s">
        <v>339</v>
      </c>
    </row>
    <row r="3438" spans="1:10" ht="17.100000000000001">
      <c r="A3438" s="23" t="s">
        <v>12945</v>
      </c>
      <c r="B3438" s="23" t="str">
        <f t="shared" si="106"/>
        <v>Ryan Qualter</v>
      </c>
      <c r="C3438" s="23" t="s">
        <v>339</v>
      </c>
      <c r="D3438" s="23" t="s">
        <v>7051</v>
      </c>
      <c r="E3438" s="23" t="s">
        <v>4193</v>
      </c>
      <c r="F3438" s="23" t="s">
        <v>8321</v>
      </c>
      <c r="G3438" s="23">
        <v>23</v>
      </c>
      <c r="H3438" s="5" t="str">
        <f t="shared" si="107"/>
        <v>Ryan QualterScarborough Ath</v>
      </c>
      <c r="I3438" s="23" t="s">
        <v>12946</v>
      </c>
      <c r="J3438" s="23" t="s">
        <v>339</v>
      </c>
    </row>
    <row r="3439" spans="1:10" ht="17.100000000000001">
      <c r="A3439" s="23" t="s">
        <v>12947</v>
      </c>
      <c r="B3439" s="23" t="str">
        <f t="shared" si="106"/>
        <v>Keenan Quansah</v>
      </c>
      <c r="C3439" s="23" t="s">
        <v>339</v>
      </c>
      <c r="D3439" s="23" t="s">
        <v>7283</v>
      </c>
      <c r="E3439" s="23" t="s">
        <v>378</v>
      </c>
      <c r="F3439" s="23" t="s">
        <v>7090</v>
      </c>
      <c r="G3439" s="23">
        <v>18</v>
      </c>
      <c r="H3439" s="5" t="str">
        <f t="shared" si="107"/>
        <v>Keenan QuansahAccrington</v>
      </c>
      <c r="I3439" s="23" t="s">
        <v>12948</v>
      </c>
      <c r="J3439" s="23" t="s">
        <v>339</v>
      </c>
    </row>
    <row r="3440" spans="1:10" ht="17.100000000000001">
      <c r="A3440" s="23" t="s">
        <v>12949</v>
      </c>
      <c r="B3440" s="23" t="str">
        <f t="shared" si="106"/>
        <v>James Quigley</v>
      </c>
      <c r="C3440" s="23" t="s">
        <v>339</v>
      </c>
      <c r="D3440" s="23" t="s">
        <v>7581</v>
      </c>
      <c r="E3440" s="23" t="s">
        <v>5666</v>
      </c>
      <c r="F3440" s="23" t="s">
        <v>5666</v>
      </c>
      <c r="G3440" s="23">
        <v>18</v>
      </c>
      <c r="H3440" s="5" t="str">
        <f t="shared" si="107"/>
        <v>James QuigleyNaN</v>
      </c>
      <c r="I3440" s="23" t="s">
        <v>10447</v>
      </c>
      <c r="J3440" s="23" t="s">
        <v>339</v>
      </c>
    </row>
    <row r="3441" spans="1:10" ht="17.100000000000001">
      <c r="A3441" s="23" t="s">
        <v>12950</v>
      </c>
      <c r="B3441" s="23" t="str">
        <f t="shared" si="106"/>
        <v>Joe Quigley</v>
      </c>
      <c r="C3441" s="23" t="s">
        <v>339</v>
      </c>
      <c r="D3441" s="23" t="s">
        <v>7048</v>
      </c>
      <c r="E3441" s="23" t="s">
        <v>836</v>
      </c>
      <c r="F3441" s="23">
        <v>100000048</v>
      </c>
      <c r="G3441" s="23">
        <v>18</v>
      </c>
      <c r="H3441" s="5" t="str">
        <f t="shared" si="107"/>
        <v>Joe QuigleyBournemouth</v>
      </c>
      <c r="I3441" s="23" t="s">
        <v>10178</v>
      </c>
      <c r="J3441" s="23" t="s">
        <v>339</v>
      </c>
    </row>
    <row r="3442" spans="1:10" ht="17.100000000000001">
      <c r="A3442" s="23" t="s">
        <v>12951</v>
      </c>
      <c r="B3442" s="23" t="str">
        <f t="shared" si="106"/>
        <v>Jonathyn Quinn</v>
      </c>
      <c r="C3442" s="23" t="s">
        <v>339</v>
      </c>
      <c r="D3442" s="23" t="s">
        <v>7048</v>
      </c>
      <c r="E3442" s="23" t="s">
        <v>5666</v>
      </c>
      <c r="F3442" s="23" t="s">
        <v>5666</v>
      </c>
      <c r="G3442" s="23">
        <v>19</v>
      </c>
      <c r="H3442" s="5" t="str">
        <f t="shared" si="107"/>
        <v>Jonathyn QuinnNaN</v>
      </c>
      <c r="I3442" s="23" t="s">
        <v>9229</v>
      </c>
      <c r="J3442" s="23" t="s">
        <v>339</v>
      </c>
    </row>
    <row r="3443" spans="1:10" ht="17.100000000000001">
      <c r="A3443" s="23" t="s">
        <v>12952</v>
      </c>
      <c r="B3443" s="23" t="str">
        <f t="shared" si="106"/>
        <v>Tom Quinn</v>
      </c>
      <c r="C3443" s="23" t="s">
        <v>339</v>
      </c>
      <c r="D3443" s="23" t="s">
        <v>7051</v>
      </c>
      <c r="E3443" s="23" t="s">
        <v>152</v>
      </c>
      <c r="F3443" s="23">
        <v>100000052</v>
      </c>
      <c r="G3443" s="23">
        <v>17</v>
      </c>
      <c r="H3443" s="5" t="str">
        <f t="shared" si="107"/>
        <v>Tom QuinnCrewe</v>
      </c>
      <c r="I3443" s="23" t="s">
        <v>10802</v>
      </c>
      <c r="J3443" s="23" t="s">
        <v>339</v>
      </c>
    </row>
    <row r="3444" spans="1:10" ht="17.100000000000001">
      <c r="A3444" s="23" t="s">
        <v>12952</v>
      </c>
      <c r="B3444" s="23" t="str">
        <f t="shared" si="106"/>
        <v>Tom Quinn</v>
      </c>
      <c r="C3444" s="23" t="s">
        <v>339</v>
      </c>
      <c r="D3444" s="23" t="s">
        <v>166</v>
      </c>
      <c r="E3444" s="23" t="s">
        <v>5666</v>
      </c>
      <c r="F3444" s="23" t="s">
        <v>5666</v>
      </c>
      <c r="G3444" s="23">
        <v>19</v>
      </c>
      <c r="H3444" s="5" t="str">
        <f t="shared" si="107"/>
        <v>Tom QuinnNaN</v>
      </c>
      <c r="I3444" s="23" t="s">
        <v>7460</v>
      </c>
      <c r="J3444" s="23" t="s">
        <v>339</v>
      </c>
    </row>
    <row r="3445" spans="1:10" ht="17.100000000000001">
      <c r="A3445" s="23" t="s">
        <v>12953</v>
      </c>
      <c r="B3445" s="23" t="str">
        <f t="shared" si="106"/>
        <v>Paul Rachubka</v>
      </c>
      <c r="C3445" s="23" t="s">
        <v>7448</v>
      </c>
      <c r="D3445" s="23" t="s">
        <v>166</v>
      </c>
      <c r="E3445" s="23" t="s">
        <v>204</v>
      </c>
      <c r="F3445" s="23" t="s">
        <v>91</v>
      </c>
      <c r="G3445" s="23">
        <v>34</v>
      </c>
      <c r="H3445" s="5" t="str">
        <f t="shared" si="107"/>
        <v>Paul RachubkaBolton</v>
      </c>
      <c r="I3445" s="23" t="s">
        <v>12954</v>
      </c>
      <c r="J3445" s="23" t="s">
        <v>339</v>
      </c>
    </row>
    <row r="3446" spans="1:10" ht="17.100000000000001">
      <c r="A3446" s="23" t="s">
        <v>12955</v>
      </c>
      <c r="B3446" s="23" t="str">
        <f t="shared" si="106"/>
        <v>Aarran Racine</v>
      </c>
      <c r="C3446" s="23" t="s">
        <v>339</v>
      </c>
      <c r="D3446" s="23" t="s">
        <v>7051</v>
      </c>
      <c r="E3446" s="23" t="s">
        <v>627</v>
      </c>
      <c r="F3446" s="23" t="s">
        <v>7081</v>
      </c>
      <c r="G3446" s="23">
        <v>23</v>
      </c>
      <c r="H3446" s="5" t="str">
        <f t="shared" si="107"/>
        <v>Aarran RacineForest Green</v>
      </c>
      <c r="I3446" s="23" t="s">
        <v>12956</v>
      </c>
      <c r="J3446" s="23" t="s">
        <v>339</v>
      </c>
    </row>
    <row r="3447" spans="1:10" ht="17.100000000000001">
      <c r="A3447" s="23" t="s">
        <v>12957</v>
      </c>
      <c r="B3447" s="23" t="str">
        <f t="shared" si="106"/>
        <v>Andy Rafferty</v>
      </c>
      <c r="C3447" s="23" t="s">
        <v>339</v>
      </c>
      <c r="D3447" s="23" t="s">
        <v>166</v>
      </c>
      <c r="E3447" s="23" t="s">
        <v>3718</v>
      </c>
      <c r="F3447" s="23" t="s">
        <v>7081</v>
      </c>
      <c r="G3447" s="23">
        <v>27</v>
      </c>
      <c r="H3447" s="5" t="str">
        <f t="shared" si="107"/>
        <v>Andy RaffertyDover</v>
      </c>
      <c r="I3447" s="23" t="s">
        <v>11574</v>
      </c>
      <c r="J3447" s="23" t="s">
        <v>339</v>
      </c>
    </row>
    <row r="3448" spans="1:10" ht="17.100000000000001">
      <c r="A3448" s="23" t="s">
        <v>12958</v>
      </c>
      <c r="B3448" s="23" t="str">
        <f t="shared" si="106"/>
        <v>Sean Raggett</v>
      </c>
      <c r="C3448" s="23" t="s">
        <v>339</v>
      </c>
      <c r="D3448" s="23" t="s">
        <v>7283</v>
      </c>
      <c r="E3448" s="23" t="s">
        <v>3718</v>
      </c>
      <c r="F3448" s="23" t="s">
        <v>7081</v>
      </c>
      <c r="G3448" s="23">
        <v>21</v>
      </c>
      <c r="H3448" s="5" t="str">
        <f t="shared" si="107"/>
        <v>Sean RaggettDover</v>
      </c>
      <c r="I3448" s="23" t="s">
        <v>12959</v>
      </c>
      <c r="J3448" s="23" t="s">
        <v>339</v>
      </c>
    </row>
    <row r="3449" spans="1:10" ht="17.100000000000001">
      <c r="A3449" s="23" t="s">
        <v>12960</v>
      </c>
      <c r="B3449" s="23" t="str">
        <f t="shared" si="106"/>
        <v>Charlie Raglan</v>
      </c>
      <c r="C3449" s="23" t="s">
        <v>7596</v>
      </c>
      <c r="D3449" s="23" t="s">
        <v>7051</v>
      </c>
      <c r="E3449" s="23" t="s">
        <v>37</v>
      </c>
      <c r="F3449" s="23" t="s">
        <v>38</v>
      </c>
      <c r="G3449" s="23">
        <v>22</v>
      </c>
      <c r="H3449" s="5" t="str">
        <f t="shared" si="107"/>
        <v>Charlie RaglanChesterfield</v>
      </c>
      <c r="I3449" s="23" t="s">
        <v>12961</v>
      </c>
      <c r="J3449" s="23" t="s">
        <v>339</v>
      </c>
    </row>
    <row r="3450" spans="1:10" ht="17.100000000000001">
      <c r="A3450" s="23" t="s">
        <v>12962</v>
      </c>
      <c r="B3450" s="23" t="str">
        <f t="shared" si="106"/>
        <v>Joe Ralls</v>
      </c>
      <c r="C3450" s="23" t="s">
        <v>339</v>
      </c>
      <c r="D3450" s="23" t="s">
        <v>7867</v>
      </c>
      <c r="E3450" s="23" t="s">
        <v>762</v>
      </c>
      <c r="F3450" s="23" t="s">
        <v>91</v>
      </c>
      <c r="G3450" s="23">
        <v>21</v>
      </c>
      <c r="H3450" s="5" t="str">
        <f t="shared" si="107"/>
        <v>Joe RallsCardiff</v>
      </c>
      <c r="I3450" s="23" t="s">
        <v>11344</v>
      </c>
      <c r="J3450" s="23" t="s">
        <v>339</v>
      </c>
    </row>
    <row r="3451" spans="1:10" ht="17.100000000000001">
      <c r="A3451" s="23" t="s">
        <v>12963</v>
      </c>
      <c r="B3451" s="23" t="str">
        <f t="shared" si="106"/>
        <v>Nathan Ralph</v>
      </c>
      <c r="C3451" s="23" t="s">
        <v>339</v>
      </c>
      <c r="D3451" s="23" t="s">
        <v>7798</v>
      </c>
      <c r="E3451" s="23" t="s">
        <v>616</v>
      </c>
      <c r="F3451" s="23" t="s">
        <v>18</v>
      </c>
      <c r="G3451" s="23">
        <v>22</v>
      </c>
      <c r="H3451" s="5" t="str">
        <f t="shared" si="107"/>
        <v>Nathan RalphNewport Co</v>
      </c>
      <c r="I3451" s="23" t="s">
        <v>12964</v>
      </c>
      <c r="J3451" s="23" t="s">
        <v>339</v>
      </c>
    </row>
    <row r="3452" spans="1:10" ht="17.100000000000001">
      <c r="A3452" s="23" t="s">
        <v>12965</v>
      </c>
      <c r="B3452" s="23" t="str">
        <f t="shared" si="106"/>
        <v>Peter Ramage</v>
      </c>
      <c r="C3452" s="23" t="s">
        <v>339</v>
      </c>
      <c r="D3452" s="23" t="s">
        <v>7051</v>
      </c>
      <c r="E3452" s="23" t="s">
        <v>4210</v>
      </c>
      <c r="F3452" s="23" t="s">
        <v>7090</v>
      </c>
      <c r="G3452" s="23">
        <v>31</v>
      </c>
      <c r="H3452" s="5" t="str">
        <f t="shared" si="107"/>
        <v>Peter RamageKerala</v>
      </c>
      <c r="I3452" s="23" t="s">
        <v>12966</v>
      </c>
      <c r="J3452" s="23" t="s">
        <v>3694</v>
      </c>
    </row>
    <row r="3453" spans="1:10" ht="17.100000000000001">
      <c r="A3453" s="23" t="s">
        <v>12967</v>
      </c>
      <c r="B3453" s="23" t="str">
        <f t="shared" si="106"/>
        <v>Jacob Rammell</v>
      </c>
      <c r="C3453" s="23" t="s">
        <v>339</v>
      </c>
      <c r="D3453" s="23" t="s">
        <v>7042</v>
      </c>
      <c r="E3453" s="23" t="s">
        <v>112</v>
      </c>
      <c r="F3453" s="23">
        <v>100000053</v>
      </c>
      <c r="G3453" s="23">
        <v>16</v>
      </c>
      <c r="H3453" s="5" t="str">
        <f t="shared" si="107"/>
        <v>Jacob RammellShrewsbury</v>
      </c>
      <c r="I3453" s="23" t="s">
        <v>9252</v>
      </c>
      <c r="J3453" s="23" t="s">
        <v>339</v>
      </c>
    </row>
    <row r="3454" spans="1:10" ht="17.100000000000001">
      <c r="A3454" s="23" t="s">
        <v>12968</v>
      </c>
      <c r="B3454" s="23" t="str">
        <f t="shared" si="106"/>
        <v>Louis Ramsay</v>
      </c>
      <c r="C3454" s="23" t="s">
        <v>339</v>
      </c>
      <c r="D3454" s="23" t="s">
        <v>7170</v>
      </c>
      <c r="E3454" s="23" t="s">
        <v>657</v>
      </c>
      <c r="F3454" s="23">
        <v>100000051</v>
      </c>
      <c r="G3454" s="23">
        <v>17</v>
      </c>
      <c r="H3454" s="5" t="str">
        <f t="shared" si="107"/>
        <v>Louis RamsayNorwich</v>
      </c>
      <c r="I3454" s="23" t="s">
        <v>7823</v>
      </c>
      <c r="J3454" s="23" t="s">
        <v>339</v>
      </c>
    </row>
    <row r="3455" spans="1:10" ht="17.100000000000001">
      <c r="A3455" s="23" t="s">
        <v>12969</v>
      </c>
      <c r="B3455" s="23" t="str">
        <f t="shared" si="106"/>
        <v>Sam Ramsbottom</v>
      </c>
      <c r="C3455" s="23" t="s">
        <v>339</v>
      </c>
      <c r="D3455" s="23" t="s">
        <v>166</v>
      </c>
      <c r="E3455" s="23" t="s">
        <v>1243</v>
      </c>
      <c r="F3455" s="23">
        <v>100000047</v>
      </c>
      <c r="G3455" s="23">
        <v>19</v>
      </c>
      <c r="H3455" s="5" t="str">
        <f t="shared" si="107"/>
        <v>Sam RamsbottomTranmere</v>
      </c>
      <c r="I3455" s="23" t="s">
        <v>10040</v>
      </c>
      <c r="J3455" s="23" t="s">
        <v>339</v>
      </c>
    </row>
    <row r="3456" spans="1:10" ht="17.100000000000001">
      <c r="A3456" s="23" t="s">
        <v>12970</v>
      </c>
      <c r="B3456" s="23" t="str">
        <f t="shared" si="106"/>
        <v>Aaron Ramsdale</v>
      </c>
      <c r="C3456" s="23" t="s">
        <v>339</v>
      </c>
      <c r="D3456" s="23" t="s">
        <v>166</v>
      </c>
      <c r="E3456" s="23" t="s">
        <v>250</v>
      </c>
      <c r="F3456" s="23">
        <v>100000052</v>
      </c>
      <c r="G3456" s="23">
        <v>17</v>
      </c>
      <c r="H3456" s="5" t="str">
        <f t="shared" si="107"/>
        <v>Aaron RamsdaleSheff Utd</v>
      </c>
      <c r="I3456" s="23" t="s">
        <v>9500</v>
      </c>
      <c r="J3456" s="23" t="s">
        <v>339</v>
      </c>
    </row>
    <row r="3457" spans="1:10" ht="17.100000000000001">
      <c r="A3457" s="23" t="s">
        <v>12971</v>
      </c>
      <c r="B3457" s="23" t="str">
        <f t="shared" si="106"/>
        <v>Simon Ramsden</v>
      </c>
      <c r="C3457" s="23" t="s">
        <v>339</v>
      </c>
      <c r="D3457" s="23" t="s">
        <v>7429</v>
      </c>
      <c r="E3457" s="23" t="s">
        <v>253</v>
      </c>
      <c r="F3457" s="23" t="s">
        <v>7081</v>
      </c>
      <c r="G3457" s="23">
        <v>33</v>
      </c>
      <c r="H3457" s="5" t="str">
        <f t="shared" si="107"/>
        <v>Simon RamsdenGateshead</v>
      </c>
      <c r="I3457" s="23" t="s">
        <v>12972</v>
      </c>
      <c r="J3457" s="23" t="s">
        <v>339</v>
      </c>
    </row>
    <row r="3458" spans="1:10" ht="17.100000000000001">
      <c r="A3458" s="23" t="s">
        <v>12973</v>
      </c>
      <c r="B3458" s="23" t="str">
        <f t="shared" ref="B3458:B3521" si="108">MID(A3458 &amp; " " &amp; A3458, FIND(", ", A3458) + 2, LEN(A3458) - FIND(", ", A3458) - 1) &amp; " " &amp; LEFT(A3458, FIND(", ", A3458) - 1)</f>
        <v>Danny Ramsey</v>
      </c>
      <c r="C3458" s="23" t="s">
        <v>339</v>
      </c>
      <c r="D3458" s="23" t="s">
        <v>7153</v>
      </c>
      <c r="E3458" s="23" t="s">
        <v>250</v>
      </c>
      <c r="F3458" s="23">
        <v>100000052</v>
      </c>
      <c r="G3458" s="23">
        <v>17</v>
      </c>
      <c r="H3458" s="5" t="str">
        <f t="shared" ref="H3458:H3521" si="109">B3458 &amp; E3458</f>
        <v>Danny RamseySheff Utd</v>
      </c>
      <c r="I3458" s="23" t="s">
        <v>12349</v>
      </c>
      <c r="J3458" s="23" t="s">
        <v>339</v>
      </c>
    </row>
    <row r="3459" spans="1:10" ht="17.100000000000001">
      <c r="A3459" s="23" t="s">
        <v>12974</v>
      </c>
      <c r="B3459" s="23" t="str">
        <f t="shared" si="108"/>
        <v>Rob Ramshaw</v>
      </c>
      <c r="C3459" s="23" t="s">
        <v>339</v>
      </c>
      <c r="D3459" s="23" t="s">
        <v>7102</v>
      </c>
      <c r="E3459" s="23" t="s">
        <v>253</v>
      </c>
      <c r="F3459" s="23" t="s">
        <v>7081</v>
      </c>
      <c r="G3459" s="23">
        <v>21</v>
      </c>
      <c r="H3459" s="5" t="str">
        <f t="shared" si="109"/>
        <v>Rob RamshawGateshead</v>
      </c>
      <c r="I3459" s="23" t="s">
        <v>9170</v>
      </c>
      <c r="J3459" s="23" t="s">
        <v>339</v>
      </c>
    </row>
    <row r="3460" spans="1:10" ht="17.100000000000001">
      <c r="A3460" s="23" t="s">
        <v>12975</v>
      </c>
      <c r="B3460" s="23" t="str">
        <f t="shared" si="108"/>
        <v>Connor Randall</v>
      </c>
      <c r="C3460" s="23" t="s">
        <v>339</v>
      </c>
      <c r="D3460" s="23" t="s">
        <v>7170</v>
      </c>
      <c r="E3460" s="23" t="s">
        <v>57</v>
      </c>
      <c r="F3460" s="23">
        <v>100000042</v>
      </c>
      <c r="G3460" s="23">
        <v>19</v>
      </c>
      <c r="H3460" s="5" t="str">
        <f t="shared" si="109"/>
        <v>Connor RandallLiverpool</v>
      </c>
      <c r="I3460" s="23" t="s">
        <v>12976</v>
      </c>
      <c r="J3460" s="23" t="s">
        <v>339</v>
      </c>
    </row>
    <row r="3461" spans="1:10" ht="17.100000000000001">
      <c r="A3461" s="23" t="s">
        <v>12977</v>
      </c>
      <c r="B3461" s="23" t="str">
        <f t="shared" si="108"/>
        <v>Mark Randall</v>
      </c>
      <c r="C3461" s="23" t="s">
        <v>339</v>
      </c>
      <c r="D3461" s="23" t="s">
        <v>7102</v>
      </c>
      <c r="E3461" s="23" t="s">
        <v>579</v>
      </c>
      <c r="F3461" s="23" t="s">
        <v>7090</v>
      </c>
      <c r="G3461" s="23">
        <v>25</v>
      </c>
      <c r="H3461" s="5" t="str">
        <f t="shared" si="109"/>
        <v>Mark RandallMK Dons</v>
      </c>
      <c r="I3461" s="23" t="s">
        <v>12978</v>
      </c>
      <c r="J3461" s="23" t="s">
        <v>339</v>
      </c>
    </row>
    <row r="3462" spans="1:10" ht="17.100000000000001">
      <c r="A3462" s="23" t="s">
        <v>12979</v>
      </c>
      <c r="B3462" s="23" t="str">
        <f t="shared" si="108"/>
        <v>Will Randall</v>
      </c>
      <c r="C3462" s="23" t="s">
        <v>339</v>
      </c>
      <c r="D3462" s="23" t="s">
        <v>7048</v>
      </c>
      <c r="E3462" s="23" t="s">
        <v>86</v>
      </c>
      <c r="F3462" s="23" t="s">
        <v>38</v>
      </c>
      <c r="G3462" s="23">
        <v>18</v>
      </c>
      <c r="H3462" s="5" t="str">
        <f t="shared" si="109"/>
        <v>Will RandallSwindon</v>
      </c>
      <c r="I3462" s="23" t="s">
        <v>12980</v>
      </c>
      <c r="J3462" s="23" t="s">
        <v>339</v>
      </c>
    </row>
    <row r="3463" spans="1:10" ht="17.100000000000001">
      <c r="A3463" s="23" t="s">
        <v>12981</v>
      </c>
      <c r="B3463" s="23" t="str">
        <f t="shared" si="108"/>
        <v>Nathan Randell</v>
      </c>
      <c r="C3463" s="23" t="s">
        <v>339</v>
      </c>
      <c r="D3463" s="23" t="s">
        <v>7048</v>
      </c>
      <c r="E3463" s="23" t="s">
        <v>185</v>
      </c>
      <c r="F3463" s="23">
        <v>100000056</v>
      </c>
      <c r="G3463" s="23">
        <v>16</v>
      </c>
      <c r="H3463" s="5" t="str">
        <f t="shared" si="109"/>
        <v>Nathan RandellWigan</v>
      </c>
      <c r="I3463" s="23" t="s">
        <v>8328</v>
      </c>
      <c r="J3463" s="23" t="s">
        <v>339</v>
      </c>
    </row>
    <row r="3464" spans="1:10" ht="17.100000000000001">
      <c r="A3464" s="23" t="s">
        <v>12982</v>
      </c>
      <c r="B3464" s="23" t="str">
        <f t="shared" si="108"/>
        <v>Luke Randle</v>
      </c>
      <c r="C3464" s="23" t="s">
        <v>339</v>
      </c>
      <c r="D3464" s="23" t="s">
        <v>7160</v>
      </c>
      <c r="E3464" s="23" t="s">
        <v>37</v>
      </c>
      <c r="F3464" s="23">
        <v>100000044</v>
      </c>
      <c r="G3464" s="23">
        <v>17</v>
      </c>
      <c r="H3464" s="5" t="str">
        <f t="shared" si="109"/>
        <v>Luke RandleChesterfield</v>
      </c>
      <c r="I3464" s="23" t="s">
        <v>8783</v>
      </c>
      <c r="J3464" s="23" t="s">
        <v>339</v>
      </c>
    </row>
    <row r="3465" spans="1:10" ht="17.100000000000001">
      <c r="A3465" s="23" t="s">
        <v>12983</v>
      </c>
      <c r="B3465" s="23" t="str">
        <f t="shared" si="108"/>
        <v>Nile Ranger</v>
      </c>
      <c r="C3465" s="23" t="s">
        <v>339</v>
      </c>
      <c r="D3465" s="23" t="s">
        <v>7048</v>
      </c>
      <c r="E3465" s="23" t="s">
        <v>246</v>
      </c>
      <c r="F3465" s="23" t="s">
        <v>38</v>
      </c>
      <c r="G3465" s="23">
        <v>24</v>
      </c>
      <c r="H3465" s="5" t="str">
        <f t="shared" si="109"/>
        <v>Nile RangerBlackpool</v>
      </c>
      <c r="I3465" s="23" t="s">
        <v>12984</v>
      </c>
      <c r="J3465" s="23" t="s">
        <v>339</v>
      </c>
    </row>
    <row r="3466" spans="1:10" ht="17.100000000000001">
      <c r="A3466" s="23" t="s">
        <v>12985</v>
      </c>
      <c r="B3466" s="23" t="str">
        <f t="shared" si="108"/>
        <v>Joe Rankin-Costello</v>
      </c>
      <c r="C3466" s="23" t="s">
        <v>339</v>
      </c>
      <c r="D3466" s="23" t="s">
        <v>7462</v>
      </c>
      <c r="E3466" s="23" t="s">
        <v>103</v>
      </c>
      <c r="F3466" s="23">
        <v>100000051</v>
      </c>
      <c r="G3466" s="23">
        <v>15</v>
      </c>
      <c r="H3466" s="5" t="str">
        <f t="shared" si="109"/>
        <v>Joe Rankin-CostelloBlackburn</v>
      </c>
      <c r="I3466" s="23" t="s">
        <v>12986</v>
      </c>
      <c r="J3466" s="23" t="s">
        <v>339</v>
      </c>
    </row>
    <row r="3467" spans="1:10" ht="17.100000000000001">
      <c r="A3467" s="23" t="s">
        <v>12987</v>
      </c>
      <c r="B3467" s="23" t="str">
        <f t="shared" si="108"/>
        <v>Michael Rankine</v>
      </c>
      <c r="C3467" s="23" t="s">
        <v>339</v>
      </c>
      <c r="D3467" s="23" t="s">
        <v>7048</v>
      </c>
      <c r="E3467" s="23" t="s">
        <v>1895</v>
      </c>
      <c r="F3467" s="23" t="s">
        <v>7081</v>
      </c>
      <c r="G3467" s="23">
        <v>30</v>
      </c>
      <c r="H3467" s="5" t="str">
        <f t="shared" si="109"/>
        <v>Michael RankineAltrincham</v>
      </c>
      <c r="I3467" s="23" t="s">
        <v>7404</v>
      </c>
      <c r="J3467" s="23" t="s">
        <v>339</v>
      </c>
    </row>
    <row r="3468" spans="1:10" ht="17.100000000000001">
      <c r="A3468" s="23" t="s">
        <v>12988</v>
      </c>
      <c r="B3468" s="23" t="str">
        <f t="shared" si="108"/>
        <v>Marcus Rashford</v>
      </c>
      <c r="C3468" s="23" t="s">
        <v>339</v>
      </c>
      <c r="D3468" s="23" t="s">
        <v>7034</v>
      </c>
      <c r="E3468" s="23" t="s">
        <v>182</v>
      </c>
      <c r="F3468" s="23">
        <v>100000042</v>
      </c>
      <c r="G3468" s="23">
        <v>17</v>
      </c>
      <c r="H3468" s="5" t="str">
        <f t="shared" si="109"/>
        <v>Marcus RashfordMan Utd</v>
      </c>
      <c r="I3468" s="23" t="s">
        <v>8521</v>
      </c>
      <c r="J3468" s="23" t="s">
        <v>339</v>
      </c>
    </row>
    <row r="3469" spans="1:10" ht="17.100000000000001">
      <c r="A3469" s="23" t="s">
        <v>12989</v>
      </c>
      <c r="B3469" s="23" t="str">
        <f t="shared" si="108"/>
        <v>Giorgio Rasulo</v>
      </c>
      <c r="C3469" s="23" t="s">
        <v>8177</v>
      </c>
      <c r="D3469" s="23" t="s">
        <v>7034</v>
      </c>
      <c r="E3469" s="23" t="s">
        <v>579</v>
      </c>
      <c r="F3469" s="23" t="s">
        <v>7090</v>
      </c>
      <c r="G3469" s="23">
        <v>18</v>
      </c>
      <c r="H3469" s="5" t="str">
        <f t="shared" si="109"/>
        <v>Giorgio RasuloMK Dons</v>
      </c>
      <c r="I3469" s="23" t="s">
        <v>11150</v>
      </c>
      <c r="J3469" s="23" t="s">
        <v>339</v>
      </c>
    </row>
    <row r="3470" spans="1:10" ht="17.100000000000001">
      <c r="A3470" s="23" t="s">
        <v>12990</v>
      </c>
      <c r="B3470" s="23" t="str">
        <f t="shared" si="108"/>
        <v>Morgan Ratcliffe</v>
      </c>
      <c r="C3470" s="23" t="s">
        <v>339</v>
      </c>
      <c r="D3470" s="23" t="s">
        <v>7051</v>
      </c>
      <c r="E3470" s="23" t="s">
        <v>32</v>
      </c>
      <c r="F3470" s="23">
        <v>100000053</v>
      </c>
      <c r="G3470" s="23">
        <v>16</v>
      </c>
      <c r="H3470" s="5" t="str">
        <f t="shared" si="109"/>
        <v>Morgan RatcliffeMansfield</v>
      </c>
      <c r="I3470" s="23" t="s">
        <v>8790</v>
      </c>
      <c r="J3470" s="23" t="s">
        <v>339</v>
      </c>
    </row>
    <row r="3471" spans="1:10" ht="17.100000000000001">
      <c r="A3471" s="23" t="s">
        <v>12991</v>
      </c>
      <c r="B3471" s="23" t="str">
        <f t="shared" si="108"/>
        <v>Joe Rathbone</v>
      </c>
      <c r="C3471" s="23" t="s">
        <v>339</v>
      </c>
      <c r="D3471" s="23" t="s">
        <v>7042</v>
      </c>
      <c r="E3471" s="23" t="s">
        <v>378</v>
      </c>
      <c r="F3471" s="23">
        <v>100000056</v>
      </c>
      <c r="G3471" s="23">
        <v>16</v>
      </c>
      <c r="H3471" s="5" t="str">
        <f t="shared" si="109"/>
        <v>Joe RathboneAccrington</v>
      </c>
      <c r="I3471" s="23" t="s">
        <v>9254</v>
      </c>
      <c r="J3471" s="23" t="s">
        <v>339</v>
      </c>
    </row>
    <row r="3472" spans="1:10" ht="17.100000000000001">
      <c r="A3472" s="23" t="s">
        <v>12992</v>
      </c>
      <c r="B3472" s="23" t="str">
        <f t="shared" si="108"/>
        <v>Oliver Rathbone</v>
      </c>
      <c r="C3472" s="23" t="s">
        <v>339</v>
      </c>
      <c r="D3472" s="23" t="s">
        <v>7481</v>
      </c>
      <c r="E3472" s="23" t="s">
        <v>182</v>
      </c>
      <c r="F3472" s="23">
        <v>100000042</v>
      </c>
      <c r="G3472" s="23">
        <v>18</v>
      </c>
      <c r="H3472" s="5" t="str">
        <f t="shared" si="109"/>
        <v>Oliver RathboneMan Utd</v>
      </c>
      <c r="I3472" s="23" t="s">
        <v>12484</v>
      </c>
      <c r="J3472" s="23" t="s">
        <v>339</v>
      </c>
    </row>
    <row r="3473" spans="1:10" ht="17.100000000000001">
      <c r="A3473" s="23" t="s">
        <v>12993</v>
      </c>
      <c r="B3473" s="23" t="str">
        <f t="shared" si="108"/>
        <v>David Raven</v>
      </c>
      <c r="C3473" s="23" t="s">
        <v>339</v>
      </c>
      <c r="D3473" s="23" t="s">
        <v>7089</v>
      </c>
      <c r="E3473" s="23" t="s">
        <v>3353</v>
      </c>
      <c r="F3473" s="23" t="s">
        <v>2190</v>
      </c>
      <c r="G3473" s="23">
        <v>30</v>
      </c>
      <c r="H3473" s="5" t="str">
        <f t="shared" si="109"/>
        <v>David RavenInverness CT</v>
      </c>
      <c r="I3473" s="23" t="s">
        <v>12994</v>
      </c>
      <c r="J3473" s="23" t="s">
        <v>4798</v>
      </c>
    </row>
    <row r="3474" spans="1:10" ht="33.950000000000003">
      <c r="A3474" s="23" t="s">
        <v>12995</v>
      </c>
      <c r="B3474" s="23" t="str">
        <f t="shared" si="108"/>
        <v>Ricky Ravenhill</v>
      </c>
      <c r="C3474" s="23" t="s">
        <v>339</v>
      </c>
      <c r="D3474" s="23" t="s">
        <v>212</v>
      </c>
      <c r="E3474" s="23" t="s">
        <v>2985</v>
      </c>
      <c r="F3474" s="23" t="s">
        <v>7035</v>
      </c>
      <c r="G3474" s="23">
        <v>34</v>
      </c>
      <c r="H3474" s="5" t="str">
        <f t="shared" si="109"/>
        <v>Ricky RavenhillBuxton</v>
      </c>
      <c r="I3474" s="23" t="s">
        <v>12996</v>
      </c>
      <c r="J3474" s="23" t="s">
        <v>339</v>
      </c>
    </row>
    <row r="3475" spans="1:10" ht="17.100000000000001">
      <c r="A3475" s="23" t="s">
        <v>12997</v>
      </c>
      <c r="B3475" s="23" t="str">
        <f t="shared" si="108"/>
        <v>Alfie Raw</v>
      </c>
      <c r="C3475" s="23" t="s">
        <v>339</v>
      </c>
      <c r="D3475" s="23" t="s">
        <v>7180</v>
      </c>
      <c r="E3475" s="23" t="s">
        <v>252</v>
      </c>
      <c r="F3475" s="23">
        <v>100000052</v>
      </c>
      <c r="G3475" s="23">
        <v>16</v>
      </c>
      <c r="H3475" s="5" t="str">
        <f t="shared" si="109"/>
        <v>Alfie RawHuddersfield</v>
      </c>
      <c r="I3475" s="23" t="s">
        <v>12016</v>
      </c>
      <c r="J3475" s="23" t="s">
        <v>339</v>
      </c>
    </row>
    <row r="3476" spans="1:10" ht="17.100000000000001">
      <c r="A3476" s="23" t="s">
        <v>12998</v>
      </c>
      <c r="B3476" s="23" t="str">
        <f t="shared" si="108"/>
        <v>Ryan Rawlins</v>
      </c>
      <c r="C3476" s="23" t="s">
        <v>339</v>
      </c>
      <c r="D3476" s="23" t="s">
        <v>7042</v>
      </c>
      <c r="E3476" s="23" t="s">
        <v>86</v>
      </c>
      <c r="F3476" s="23" t="s">
        <v>7090</v>
      </c>
      <c r="G3476" s="23">
        <v>19</v>
      </c>
      <c r="H3476" s="5" t="str">
        <f t="shared" si="109"/>
        <v>Ryan RawlinsSwindon</v>
      </c>
      <c r="I3476" s="23" t="s">
        <v>12999</v>
      </c>
      <c r="J3476" s="23" t="s">
        <v>339</v>
      </c>
    </row>
    <row r="3477" spans="1:10" ht="17.100000000000001">
      <c r="A3477" s="23" t="s">
        <v>13000</v>
      </c>
      <c r="B3477" s="23" t="str">
        <f t="shared" si="108"/>
        <v>Farrend Rawson</v>
      </c>
      <c r="C3477" s="23" t="s">
        <v>339</v>
      </c>
      <c r="D3477" s="23" t="s">
        <v>7462</v>
      </c>
      <c r="E3477" s="23" t="s">
        <v>265</v>
      </c>
      <c r="F3477" s="23" t="s">
        <v>91</v>
      </c>
      <c r="G3477" s="23">
        <v>18</v>
      </c>
      <c r="H3477" s="5" t="str">
        <f t="shared" si="109"/>
        <v>Farrend RawsonRotherham</v>
      </c>
      <c r="I3477" s="23" t="s">
        <v>8895</v>
      </c>
      <c r="J3477" s="23" t="s">
        <v>339</v>
      </c>
    </row>
    <row r="3478" spans="1:10" ht="17.100000000000001">
      <c r="A3478" s="23" t="s">
        <v>13001</v>
      </c>
      <c r="B3478" s="23" t="str">
        <f t="shared" si="108"/>
        <v>Frankie Raymond</v>
      </c>
      <c r="C3478" s="23" t="s">
        <v>339</v>
      </c>
      <c r="D3478" s="23" t="s">
        <v>7798</v>
      </c>
      <c r="E3478" s="23" t="s">
        <v>207</v>
      </c>
      <c r="F3478" s="23" t="s">
        <v>18</v>
      </c>
      <c r="G3478" s="23">
        <v>22</v>
      </c>
      <c r="H3478" s="5" t="str">
        <f t="shared" si="109"/>
        <v>Frankie RaymondDag &amp; Red</v>
      </c>
      <c r="I3478" s="23" t="s">
        <v>13002</v>
      </c>
      <c r="J3478" s="23" t="s">
        <v>339</v>
      </c>
    </row>
    <row r="3479" spans="1:10" ht="17.100000000000001">
      <c r="A3479" s="23" t="s">
        <v>13003</v>
      </c>
      <c r="B3479" s="23" t="str">
        <f t="shared" si="108"/>
        <v>Michael Raynes</v>
      </c>
      <c r="C3479" s="23" t="s">
        <v>339</v>
      </c>
      <c r="D3479" s="23" t="s">
        <v>7051</v>
      </c>
      <c r="E3479" s="23" t="s">
        <v>370</v>
      </c>
      <c r="F3479" s="23" t="s">
        <v>18</v>
      </c>
      <c r="G3479" s="23">
        <v>27</v>
      </c>
      <c r="H3479" s="5" t="str">
        <f t="shared" si="109"/>
        <v>Michael RaynesCarlisle</v>
      </c>
      <c r="I3479" s="23" t="s">
        <v>13004</v>
      </c>
      <c r="J3479" s="23" t="s">
        <v>339</v>
      </c>
    </row>
    <row r="3480" spans="1:10" ht="17.100000000000001">
      <c r="A3480" s="23" t="s">
        <v>13005</v>
      </c>
      <c r="B3480" s="23" t="str">
        <f t="shared" si="108"/>
        <v>Joe Re</v>
      </c>
      <c r="C3480" s="23" t="s">
        <v>339</v>
      </c>
      <c r="D3480" s="23" t="s">
        <v>7042</v>
      </c>
      <c r="E3480" s="23" t="s">
        <v>332</v>
      </c>
      <c r="F3480" s="23">
        <v>100000052</v>
      </c>
      <c r="G3480" s="23">
        <v>16</v>
      </c>
      <c r="H3480" s="5" t="str">
        <f t="shared" si="109"/>
        <v>Joe ReNottm Forest</v>
      </c>
      <c r="I3480" s="23" t="s">
        <v>13006</v>
      </c>
      <c r="J3480" s="23" t="s">
        <v>339</v>
      </c>
    </row>
    <row r="3481" spans="1:10" ht="17.100000000000001">
      <c r="A3481" s="23" t="s">
        <v>13007</v>
      </c>
      <c r="B3481" s="23" t="str">
        <f t="shared" si="108"/>
        <v>Adam Reach</v>
      </c>
      <c r="C3481" s="23" t="s">
        <v>339</v>
      </c>
      <c r="D3481" s="23" t="s">
        <v>7039</v>
      </c>
      <c r="E3481" s="23" t="s">
        <v>136</v>
      </c>
      <c r="F3481" s="23" t="s">
        <v>91</v>
      </c>
      <c r="G3481" s="23">
        <v>22</v>
      </c>
      <c r="H3481" s="5" t="str">
        <f t="shared" si="109"/>
        <v>Adam ReachMiddlesbrough</v>
      </c>
      <c r="I3481" s="23" t="s">
        <v>13008</v>
      </c>
      <c r="J3481" s="23" t="s">
        <v>339</v>
      </c>
    </row>
    <row r="3482" spans="1:10" ht="17.100000000000001">
      <c r="A3482" s="23" t="s">
        <v>13009</v>
      </c>
      <c r="B3482" s="23" t="str">
        <f t="shared" si="108"/>
        <v>Alex Read</v>
      </c>
      <c r="C3482" s="23" t="s">
        <v>339</v>
      </c>
      <c r="D3482" s="23" t="s">
        <v>7042</v>
      </c>
      <c r="E3482" s="23" t="s">
        <v>234</v>
      </c>
      <c r="F3482" s="23">
        <v>100000056</v>
      </c>
      <c r="G3482" s="23">
        <v>17</v>
      </c>
      <c r="H3482" s="5" t="str">
        <f t="shared" si="109"/>
        <v>Alex ReadOldham</v>
      </c>
      <c r="I3482" s="23" t="s">
        <v>9182</v>
      </c>
      <c r="J3482" s="23" t="s">
        <v>339</v>
      </c>
    </row>
    <row r="3483" spans="1:10" ht="17.100000000000001">
      <c r="A3483" s="23" t="s">
        <v>13010</v>
      </c>
      <c r="B3483" s="23" t="str">
        <f t="shared" si="108"/>
        <v>Harvey Read</v>
      </c>
      <c r="C3483" s="23" t="s">
        <v>339</v>
      </c>
      <c r="D3483" s="23" t="s">
        <v>7051</v>
      </c>
      <c r="E3483" s="23" t="s">
        <v>537</v>
      </c>
      <c r="F3483" s="23">
        <v>100000051</v>
      </c>
      <c r="G3483" s="23">
        <v>16</v>
      </c>
      <c r="H3483" s="5" t="str">
        <f t="shared" si="109"/>
        <v>Harvey ReadStoke</v>
      </c>
      <c r="I3483" s="23" t="s">
        <v>7358</v>
      </c>
      <c r="J3483" s="23" t="s">
        <v>339</v>
      </c>
    </row>
    <row r="3484" spans="1:10" ht="17.100000000000001">
      <c r="A3484" s="23" t="s">
        <v>13011</v>
      </c>
      <c r="B3484" s="23" t="str">
        <f t="shared" si="108"/>
        <v>Josh Read</v>
      </c>
      <c r="C3484" s="23" t="s">
        <v>339</v>
      </c>
      <c r="D3484" s="23" t="s">
        <v>7051</v>
      </c>
      <c r="E3484" s="23" t="s">
        <v>177</v>
      </c>
      <c r="F3484" s="23" t="s">
        <v>7090</v>
      </c>
      <c r="G3484" s="23">
        <v>19</v>
      </c>
      <c r="H3484" s="5" t="str">
        <f t="shared" si="109"/>
        <v>Josh ReadExeter</v>
      </c>
      <c r="I3484" s="23" t="s">
        <v>7605</v>
      </c>
      <c r="J3484" s="23" t="s">
        <v>339</v>
      </c>
    </row>
    <row r="3485" spans="1:10" ht="17.100000000000001">
      <c r="A3485" s="23" t="s">
        <v>13012</v>
      </c>
      <c r="B3485" s="23" t="str">
        <f t="shared" si="108"/>
        <v>Patrick Reading</v>
      </c>
      <c r="C3485" s="23" t="s">
        <v>339</v>
      </c>
      <c r="D3485" s="23" t="s">
        <v>7059</v>
      </c>
      <c r="E3485" s="23" t="s">
        <v>136</v>
      </c>
      <c r="F3485" s="23">
        <v>100000051</v>
      </c>
      <c r="G3485" s="23">
        <v>16</v>
      </c>
      <c r="H3485" s="5" t="str">
        <f t="shared" si="109"/>
        <v>Patrick ReadingMiddlesbrough</v>
      </c>
      <c r="I3485" s="23" t="s">
        <v>13013</v>
      </c>
      <c r="J3485" s="23" t="s">
        <v>339</v>
      </c>
    </row>
    <row r="3486" spans="1:10" ht="17.100000000000001">
      <c r="A3486" s="23" t="s">
        <v>13014</v>
      </c>
      <c r="B3486" s="23" t="str">
        <f t="shared" si="108"/>
        <v>Jai Reason</v>
      </c>
      <c r="C3486" s="23" t="s">
        <v>339</v>
      </c>
      <c r="D3486" s="23" t="s">
        <v>7102</v>
      </c>
      <c r="E3486" s="23" t="s">
        <v>2569</v>
      </c>
      <c r="F3486" s="23" t="s">
        <v>7081</v>
      </c>
      <c r="G3486" s="23">
        <v>25</v>
      </c>
      <c r="H3486" s="5" t="str">
        <f t="shared" si="109"/>
        <v>Jai ReasonEastleigh</v>
      </c>
      <c r="I3486" s="23" t="s">
        <v>7305</v>
      </c>
      <c r="J3486" s="23" t="s">
        <v>339</v>
      </c>
    </row>
    <row r="3487" spans="1:10" ht="17.100000000000001">
      <c r="A3487" s="23" t="s">
        <v>13015</v>
      </c>
      <c r="B3487" s="23" t="str">
        <f t="shared" si="108"/>
        <v>Omar Recci</v>
      </c>
      <c r="C3487" s="23" t="s">
        <v>339</v>
      </c>
      <c r="D3487" s="23" t="s">
        <v>7059</v>
      </c>
      <c r="E3487" s="23" t="s">
        <v>5666</v>
      </c>
      <c r="F3487" s="23" t="s">
        <v>5666</v>
      </c>
      <c r="G3487" s="23">
        <v>21</v>
      </c>
      <c r="H3487" s="5" t="str">
        <f t="shared" si="109"/>
        <v>Omar RecciNaN</v>
      </c>
      <c r="I3487" s="23" t="s">
        <v>13016</v>
      </c>
      <c r="J3487" s="23" t="s">
        <v>339</v>
      </c>
    </row>
    <row r="3488" spans="1:10" ht="17.100000000000001">
      <c r="A3488" s="23" t="s">
        <v>13017</v>
      </c>
      <c r="B3488" s="23" t="str">
        <f t="shared" si="108"/>
        <v>Jamie Reckord</v>
      </c>
      <c r="C3488" s="23" t="s">
        <v>339</v>
      </c>
      <c r="D3488" s="23" t="s">
        <v>7160</v>
      </c>
      <c r="E3488" s="23" t="s">
        <v>3874</v>
      </c>
      <c r="F3488" s="23" t="s">
        <v>2190</v>
      </c>
      <c r="G3488" s="23">
        <v>23</v>
      </c>
      <c r="H3488" s="5" t="str">
        <f t="shared" si="109"/>
        <v>Jamie ReckordRoss County</v>
      </c>
      <c r="I3488" s="23" t="s">
        <v>7491</v>
      </c>
      <c r="J3488" s="23" t="s">
        <v>4798</v>
      </c>
    </row>
    <row r="3489" spans="1:10" ht="17.100000000000001">
      <c r="A3489" s="23" t="s">
        <v>13018</v>
      </c>
      <c r="B3489" s="23" t="str">
        <f t="shared" si="108"/>
        <v>Aaron Redford</v>
      </c>
      <c r="C3489" s="23" t="s">
        <v>339</v>
      </c>
      <c r="D3489" s="23" t="s">
        <v>7048</v>
      </c>
      <c r="E3489" s="23" t="s">
        <v>395</v>
      </c>
      <c r="F3489" s="23">
        <v>100000042</v>
      </c>
      <c r="G3489" s="23">
        <v>18</v>
      </c>
      <c r="H3489" s="5" t="str">
        <f t="shared" si="109"/>
        <v>Aaron RedfordFulham</v>
      </c>
      <c r="I3489" s="23" t="s">
        <v>13019</v>
      </c>
      <c r="J3489" s="23" t="s">
        <v>339</v>
      </c>
    </row>
    <row r="3490" spans="1:10" ht="17.100000000000001">
      <c r="A3490" s="23" t="s">
        <v>13020</v>
      </c>
      <c r="B3490" s="23" t="str">
        <f t="shared" si="108"/>
        <v>Alaster Redmayne</v>
      </c>
      <c r="C3490" s="23" t="s">
        <v>339</v>
      </c>
      <c r="D3490" s="23" t="s">
        <v>7153</v>
      </c>
      <c r="E3490" s="23" t="s">
        <v>265</v>
      </c>
      <c r="F3490" s="23">
        <v>100000055</v>
      </c>
      <c r="G3490" s="23">
        <v>17</v>
      </c>
      <c r="H3490" s="5" t="str">
        <f t="shared" si="109"/>
        <v>Alaster RedmayneRotherham</v>
      </c>
      <c r="I3490" s="23" t="s">
        <v>7325</v>
      </c>
      <c r="J3490" s="23" t="s">
        <v>339</v>
      </c>
    </row>
    <row r="3491" spans="1:10" ht="17.100000000000001">
      <c r="A3491" s="23" t="s">
        <v>13021</v>
      </c>
      <c r="B3491" s="23" t="str">
        <f t="shared" si="108"/>
        <v>Danny Redmond</v>
      </c>
      <c r="C3491" s="23" t="s">
        <v>339</v>
      </c>
      <c r="D3491" s="23" t="s">
        <v>7366</v>
      </c>
      <c r="E3491" s="23" t="s">
        <v>3000</v>
      </c>
      <c r="F3491" s="23" t="s">
        <v>2190</v>
      </c>
      <c r="G3491" s="23">
        <v>24</v>
      </c>
      <c r="H3491" s="5" t="str">
        <f t="shared" si="109"/>
        <v>Danny RedmondHamilton</v>
      </c>
      <c r="I3491" s="23" t="s">
        <v>10073</v>
      </c>
      <c r="J3491" s="23" t="s">
        <v>4798</v>
      </c>
    </row>
    <row r="3492" spans="1:10" ht="17.100000000000001">
      <c r="A3492" s="23" t="s">
        <v>13022</v>
      </c>
      <c r="B3492" s="23" t="str">
        <f t="shared" si="108"/>
        <v>Devonte Redmond</v>
      </c>
      <c r="C3492" s="23" t="s">
        <v>339</v>
      </c>
      <c r="D3492" s="23" t="s">
        <v>7102</v>
      </c>
      <c r="E3492" s="23" t="s">
        <v>182</v>
      </c>
      <c r="F3492" s="23">
        <v>100000042</v>
      </c>
      <c r="G3492" s="23">
        <v>18</v>
      </c>
      <c r="H3492" s="5" t="str">
        <f t="shared" si="109"/>
        <v>Devonte RedmondMan Utd</v>
      </c>
      <c r="I3492" s="23" t="s">
        <v>9133</v>
      </c>
      <c r="J3492" s="23" t="s">
        <v>339</v>
      </c>
    </row>
    <row r="3493" spans="1:10" ht="17.100000000000001">
      <c r="A3493" s="23" t="s">
        <v>13023</v>
      </c>
      <c r="B3493" s="23" t="str">
        <f t="shared" si="108"/>
        <v>Nathan Redmond</v>
      </c>
      <c r="C3493" s="23" t="s">
        <v>7563</v>
      </c>
      <c r="D3493" s="23" t="s">
        <v>7481</v>
      </c>
      <c r="E3493" s="23" t="s">
        <v>657</v>
      </c>
      <c r="F3493" s="23" t="s">
        <v>7125</v>
      </c>
      <c r="G3493" s="23">
        <v>21</v>
      </c>
      <c r="H3493" s="5" t="str">
        <f t="shared" si="109"/>
        <v>Nathan RedmondNorwich</v>
      </c>
      <c r="I3493" s="23" t="s">
        <v>8932</v>
      </c>
      <c r="J3493" s="23" t="s">
        <v>339</v>
      </c>
    </row>
    <row r="3494" spans="1:10" ht="17.100000000000001">
      <c r="A3494" s="23" t="s">
        <v>13024</v>
      </c>
      <c r="B3494" s="23" t="str">
        <f t="shared" si="108"/>
        <v>Jack Redshaw</v>
      </c>
      <c r="C3494" s="23" t="s">
        <v>339</v>
      </c>
      <c r="D3494" s="23" t="s">
        <v>7034</v>
      </c>
      <c r="E3494" s="23" t="s">
        <v>246</v>
      </c>
      <c r="F3494" s="23" t="s">
        <v>38</v>
      </c>
      <c r="G3494" s="23">
        <v>24</v>
      </c>
      <c r="H3494" s="5" t="str">
        <f t="shared" si="109"/>
        <v>Jack RedshawBlackpool</v>
      </c>
      <c r="I3494" s="23" t="s">
        <v>13025</v>
      </c>
      <c r="J3494" s="23" t="s">
        <v>339</v>
      </c>
    </row>
    <row r="3495" spans="1:10" ht="17.100000000000001">
      <c r="A3495" s="23" t="s">
        <v>13026</v>
      </c>
      <c r="B3495" s="23" t="str">
        <f t="shared" si="108"/>
        <v>Adam Reed</v>
      </c>
      <c r="C3495" s="23" t="s">
        <v>13027</v>
      </c>
      <c r="D3495" s="23" t="s">
        <v>7042</v>
      </c>
      <c r="E3495" s="23" t="s">
        <v>4333</v>
      </c>
      <c r="F3495" s="23" t="s">
        <v>13028</v>
      </c>
      <c r="G3495" s="23">
        <v>24</v>
      </c>
      <c r="H3495" s="5" t="str">
        <f t="shared" si="109"/>
        <v>Adam ReedWhitley Bay</v>
      </c>
      <c r="I3495" s="23" t="s">
        <v>12397</v>
      </c>
      <c r="J3495" s="23" t="s">
        <v>339</v>
      </c>
    </row>
    <row r="3496" spans="1:10" ht="17.100000000000001">
      <c r="A3496" s="23" t="s">
        <v>13029</v>
      </c>
      <c r="B3496" s="23" t="str">
        <f t="shared" si="108"/>
        <v>Harrison Reed</v>
      </c>
      <c r="C3496" s="23" t="s">
        <v>339</v>
      </c>
      <c r="D3496" s="23" t="s">
        <v>212</v>
      </c>
      <c r="E3496" s="23" t="s">
        <v>141</v>
      </c>
      <c r="F3496" s="23" t="s">
        <v>7125</v>
      </c>
      <c r="G3496" s="23">
        <v>20</v>
      </c>
      <c r="H3496" s="5" t="str">
        <f t="shared" si="109"/>
        <v>Harrison ReedSouthampton</v>
      </c>
      <c r="I3496" s="23" t="s">
        <v>7780</v>
      </c>
      <c r="J3496" s="23" t="s">
        <v>339</v>
      </c>
    </row>
    <row r="3497" spans="1:10" ht="17.100000000000001">
      <c r="A3497" s="23" t="s">
        <v>13030</v>
      </c>
      <c r="B3497" s="23" t="str">
        <f t="shared" si="108"/>
        <v>Louis Reed</v>
      </c>
      <c r="C3497" s="23" t="s">
        <v>339</v>
      </c>
      <c r="D3497" s="23" t="s">
        <v>212</v>
      </c>
      <c r="E3497" s="23" t="s">
        <v>250</v>
      </c>
      <c r="F3497" s="23" t="s">
        <v>38</v>
      </c>
      <c r="G3497" s="23">
        <v>17</v>
      </c>
      <c r="H3497" s="5" t="str">
        <f t="shared" si="109"/>
        <v>Louis ReedSheff Utd</v>
      </c>
      <c r="I3497" s="23" t="s">
        <v>12939</v>
      </c>
      <c r="J3497" s="23" t="s">
        <v>339</v>
      </c>
    </row>
    <row r="3498" spans="1:10" ht="17.100000000000001">
      <c r="A3498" s="23" t="s">
        <v>13031</v>
      </c>
      <c r="B3498" s="23" t="str">
        <f t="shared" si="108"/>
        <v>Ian Rees</v>
      </c>
      <c r="C3498" s="23" t="s">
        <v>339</v>
      </c>
      <c r="D3498" s="23" t="s">
        <v>7042</v>
      </c>
      <c r="E3498" s="23" t="s">
        <v>5666</v>
      </c>
      <c r="F3498" s="23" t="s">
        <v>5666</v>
      </c>
      <c r="G3498" s="23">
        <v>19</v>
      </c>
      <c r="H3498" s="5" t="str">
        <f t="shared" si="109"/>
        <v>Ian ReesNaN</v>
      </c>
      <c r="I3498" s="23" t="s">
        <v>13032</v>
      </c>
      <c r="J3498" s="23" t="s">
        <v>339</v>
      </c>
    </row>
    <row r="3499" spans="1:10" ht="17.100000000000001">
      <c r="A3499" s="23" t="s">
        <v>13033</v>
      </c>
      <c r="B3499" s="23" t="str">
        <f t="shared" si="108"/>
        <v>Josh Rees</v>
      </c>
      <c r="C3499" s="23" t="s">
        <v>339</v>
      </c>
      <c r="D3499" s="23" t="s">
        <v>7153</v>
      </c>
      <c r="E3499" s="23" t="s">
        <v>5666</v>
      </c>
      <c r="F3499" s="23" t="s">
        <v>5666</v>
      </c>
      <c r="G3499" s="23">
        <v>18</v>
      </c>
      <c r="H3499" s="5" t="str">
        <f t="shared" si="109"/>
        <v>Josh ReesNaN</v>
      </c>
      <c r="I3499" s="23" t="s">
        <v>9510</v>
      </c>
      <c r="J3499" s="23" t="s">
        <v>339</v>
      </c>
    </row>
    <row r="3500" spans="1:10" ht="17.100000000000001">
      <c r="A3500" s="23" t="s">
        <v>13033</v>
      </c>
      <c r="B3500" s="23" t="str">
        <f t="shared" si="108"/>
        <v>Josh Rees</v>
      </c>
      <c r="C3500" s="23" t="s">
        <v>339</v>
      </c>
      <c r="D3500" s="23" t="s">
        <v>7140</v>
      </c>
      <c r="E3500" s="23" t="s">
        <v>332</v>
      </c>
      <c r="F3500" s="23">
        <v>100000043</v>
      </c>
      <c r="G3500" s="23">
        <v>21</v>
      </c>
      <c r="H3500" s="5" t="str">
        <f t="shared" si="109"/>
        <v>Josh ReesNottm Forest</v>
      </c>
      <c r="I3500" s="23" t="s">
        <v>13034</v>
      </c>
      <c r="J3500" s="23" t="s">
        <v>339</v>
      </c>
    </row>
    <row r="3501" spans="1:10" ht="17.100000000000001">
      <c r="A3501" s="23" t="s">
        <v>13035</v>
      </c>
      <c r="B3501" s="23" t="str">
        <f t="shared" si="108"/>
        <v>Tyler Reeve</v>
      </c>
      <c r="C3501" s="23" t="s">
        <v>339</v>
      </c>
      <c r="D3501" s="23" t="s">
        <v>7170</v>
      </c>
      <c r="E3501" s="23" t="s">
        <v>5666</v>
      </c>
      <c r="F3501" s="23" t="s">
        <v>5666</v>
      </c>
      <c r="G3501" s="23">
        <v>19</v>
      </c>
      <c r="H3501" s="5" t="str">
        <f t="shared" si="109"/>
        <v>Tyler ReeveNaN</v>
      </c>
      <c r="I3501" s="23" t="s">
        <v>13036</v>
      </c>
      <c r="J3501" s="23" t="s">
        <v>339</v>
      </c>
    </row>
    <row r="3502" spans="1:10" ht="17.100000000000001">
      <c r="A3502" s="23" t="s">
        <v>13037</v>
      </c>
      <c r="B3502" s="23" t="str">
        <f t="shared" si="108"/>
        <v>Billy Reeves</v>
      </c>
      <c r="C3502" s="23" t="s">
        <v>339</v>
      </c>
      <c r="D3502" s="23" t="s">
        <v>7303</v>
      </c>
      <c r="E3502" s="23" t="s">
        <v>200</v>
      </c>
      <c r="F3502" s="23">
        <v>100000053</v>
      </c>
      <c r="G3502" s="23">
        <v>17</v>
      </c>
      <c r="H3502" s="5" t="str">
        <f t="shared" si="109"/>
        <v>Billy ReevesPort Vale</v>
      </c>
      <c r="I3502" s="23" t="s">
        <v>8381</v>
      </c>
      <c r="J3502" s="23" t="s">
        <v>339</v>
      </c>
    </row>
    <row r="3503" spans="1:10" ht="17.100000000000001">
      <c r="A3503" s="23" t="s">
        <v>13038</v>
      </c>
      <c r="B3503" s="23" t="str">
        <f t="shared" si="108"/>
        <v>Damian Reeves</v>
      </c>
      <c r="C3503" s="23" t="s">
        <v>339</v>
      </c>
      <c r="D3503" s="23" t="s">
        <v>7048</v>
      </c>
      <c r="E3503" s="23" t="s">
        <v>1895</v>
      </c>
      <c r="F3503" s="23" t="s">
        <v>7081</v>
      </c>
      <c r="G3503" s="23">
        <v>29</v>
      </c>
      <c r="H3503" s="5" t="str">
        <f t="shared" si="109"/>
        <v>Damian ReevesAltrincham</v>
      </c>
      <c r="I3503" s="23" t="s">
        <v>13039</v>
      </c>
      <c r="J3503" s="23" t="s">
        <v>339</v>
      </c>
    </row>
    <row r="3504" spans="1:10" ht="17.100000000000001">
      <c r="A3504" s="23" t="s">
        <v>13040</v>
      </c>
      <c r="B3504" s="23" t="str">
        <f t="shared" si="108"/>
        <v>Harrison Reeves</v>
      </c>
      <c r="C3504" s="23" t="s">
        <v>339</v>
      </c>
      <c r="D3504" s="23" t="s">
        <v>7102</v>
      </c>
      <c r="E3504" s="23" t="s">
        <v>236</v>
      </c>
      <c r="F3504" s="23">
        <v>100000052</v>
      </c>
      <c r="G3504" s="23">
        <v>16</v>
      </c>
      <c r="H3504" s="5" t="str">
        <f t="shared" si="109"/>
        <v>Harrison ReevesBristol City</v>
      </c>
      <c r="I3504" s="23" t="s">
        <v>9259</v>
      </c>
      <c r="J3504" s="23" t="s">
        <v>339</v>
      </c>
    </row>
    <row r="3505" spans="1:10" ht="17.100000000000001">
      <c r="A3505" s="23" t="s">
        <v>13041</v>
      </c>
      <c r="B3505" s="23" t="str">
        <f t="shared" si="108"/>
        <v>Jake Reeves</v>
      </c>
      <c r="C3505" s="23" t="s">
        <v>339</v>
      </c>
      <c r="D3505" s="23" t="s">
        <v>212</v>
      </c>
      <c r="E3505" s="23" t="s">
        <v>79</v>
      </c>
      <c r="F3505" s="23" t="s">
        <v>18</v>
      </c>
      <c r="G3505" s="23">
        <v>22</v>
      </c>
      <c r="H3505" s="5" t="str">
        <f t="shared" si="109"/>
        <v>Jake ReevesAFC Wimbledon</v>
      </c>
      <c r="I3505" s="23" t="s">
        <v>13042</v>
      </c>
      <c r="J3505" s="23" t="s">
        <v>339</v>
      </c>
    </row>
    <row r="3506" spans="1:10" ht="17.100000000000001">
      <c r="A3506" s="23" t="s">
        <v>13043</v>
      </c>
      <c r="B3506" s="23" t="str">
        <f t="shared" si="108"/>
        <v>Chris Regis</v>
      </c>
      <c r="C3506" s="23" t="s">
        <v>339</v>
      </c>
      <c r="D3506" s="23" t="s">
        <v>7034</v>
      </c>
      <c r="E3506" s="23" t="s">
        <v>132</v>
      </c>
      <c r="F3506" s="23">
        <v>100000043</v>
      </c>
      <c r="G3506" s="23">
        <v>18</v>
      </c>
      <c r="H3506" s="5" t="str">
        <f t="shared" si="109"/>
        <v>Chris RegisColchester</v>
      </c>
      <c r="I3506" s="23" t="s">
        <v>7987</v>
      </c>
      <c r="J3506" s="23" t="s">
        <v>339</v>
      </c>
    </row>
    <row r="3507" spans="1:10" ht="17.100000000000001">
      <c r="A3507" s="23" t="s">
        <v>13044</v>
      </c>
      <c r="B3507" s="23" t="str">
        <f t="shared" si="108"/>
        <v>Akeal Rehman</v>
      </c>
      <c r="C3507" s="23" t="s">
        <v>7442</v>
      </c>
      <c r="D3507" s="23" t="s">
        <v>212</v>
      </c>
      <c r="E3507" s="23" t="s">
        <v>263</v>
      </c>
      <c r="F3507" s="23">
        <v>100000051</v>
      </c>
      <c r="G3507" s="23">
        <v>16</v>
      </c>
      <c r="H3507" s="5" t="str">
        <f t="shared" si="109"/>
        <v>Akeal RehmanWolves</v>
      </c>
      <c r="I3507" s="23" t="s">
        <v>7174</v>
      </c>
      <c r="J3507" s="23" t="s">
        <v>339</v>
      </c>
    </row>
    <row r="3508" spans="1:10" ht="17.100000000000001">
      <c r="A3508" s="23" t="s">
        <v>13045</v>
      </c>
      <c r="B3508" s="23" t="str">
        <f t="shared" si="108"/>
        <v>Bobby Reid</v>
      </c>
      <c r="C3508" s="23" t="s">
        <v>339</v>
      </c>
      <c r="D3508" s="23" t="s">
        <v>7102</v>
      </c>
      <c r="E3508" s="23" t="s">
        <v>236</v>
      </c>
      <c r="F3508" s="23" t="s">
        <v>91</v>
      </c>
      <c r="G3508" s="23">
        <v>22</v>
      </c>
      <c r="H3508" s="5" t="str">
        <f t="shared" si="109"/>
        <v>Bobby ReidBristol City</v>
      </c>
      <c r="I3508" s="23" t="s">
        <v>12200</v>
      </c>
      <c r="J3508" s="23" t="s">
        <v>339</v>
      </c>
    </row>
    <row r="3509" spans="1:10" ht="17.100000000000001">
      <c r="A3509" s="23" t="s">
        <v>13046</v>
      </c>
      <c r="B3509" s="23" t="str">
        <f t="shared" si="108"/>
        <v>Craig Reid</v>
      </c>
      <c r="C3509" s="23" t="s">
        <v>339</v>
      </c>
      <c r="D3509" s="23" t="s">
        <v>7048</v>
      </c>
      <c r="E3509" s="23" t="s">
        <v>5666</v>
      </c>
      <c r="F3509" s="23" t="s">
        <v>5666</v>
      </c>
      <c r="G3509" s="23">
        <v>29</v>
      </c>
      <c r="H3509" s="5" t="str">
        <f t="shared" si="109"/>
        <v>Craig ReidNaN</v>
      </c>
      <c r="I3509" s="23" t="s">
        <v>13047</v>
      </c>
      <c r="J3509" s="23" t="s">
        <v>339</v>
      </c>
    </row>
    <row r="3510" spans="1:10" ht="17.100000000000001">
      <c r="A3510" s="23" t="s">
        <v>13048</v>
      </c>
      <c r="B3510" s="23" t="str">
        <f t="shared" si="108"/>
        <v>Dominic Reid</v>
      </c>
      <c r="C3510" s="23" t="s">
        <v>339</v>
      </c>
      <c r="D3510" s="23" t="s">
        <v>7102</v>
      </c>
      <c r="E3510" s="23" t="s">
        <v>5666</v>
      </c>
      <c r="F3510" s="23" t="s">
        <v>5666</v>
      </c>
      <c r="G3510" s="23">
        <v>18</v>
      </c>
      <c r="H3510" s="5" t="str">
        <f t="shared" si="109"/>
        <v>Dominic ReidNaN</v>
      </c>
      <c r="I3510" s="23" t="s">
        <v>7682</v>
      </c>
      <c r="J3510" s="23" t="s">
        <v>339</v>
      </c>
    </row>
    <row r="3511" spans="1:10" ht="17.100000000000001">
      <c r="A3511" s="23" t="s">
        <v>13049</v>
      </c>
      <c r="B3511" s="23" t="str">
        <f t="shared" si="108"/>
        <v>Izak Reid</v>
      </c>
      <c r="C3511" s="23" t="s">
        <v>339</v>
      </c>
      <c r="D3511" s="23" t="s">
        <v>7581</v>
      </c>
      <c r="E3511" s="23" t="s">
        <v>592</v>
      </c>
      <c r="F3511" s="23" t="s">
        <v>7296</v>
      </c>
      <c r="G3511" s="23">
        <v>27</v>
      </c>
      <c r="H3511" s="5" t="str">
        <f t="shared" si="109"/>
        <v>Izak ReidAFC Telford</v>
      </c>
      <c r="I3511" s="23" t="s">
        <v>8182</v>
      </c>
      <c r="J3511" s="23" t="s">
        <v>339</v>
      </c>
    </row>
    <row r="3512" spans="1:10" ht="17.100000000000001">
      <c r="A3512" s="23" t="s">
        <v>13050</v>
      </c>
      <c r="B3512" s="23" t="str">
        <f t="shared" si="108"/>
        <v>Kyel Reid</v>
      </c>
      <c r="C3512" s="23" t="s">
        <v>339</v>
      </c>
      <c r="D3512" s="23" t="s">
        <v>7445</v>
      </c>
      <c r="E3512" s="23" t="s">
        <v>397</v>
      </c>
      <c r="F3512" s="23" t="s">
        <v>91</v>
      </c>
      <c r="G3512" s="23">
        <v>27</v>
      </c>
      <c r="H3512" s="5" t="str">
        <f t="shared" si="109"/>
        <v>Kyel ReidPreston</v>
      </c>
      <c r="I3512" s="23" t="s">
        <v>13051</v>
      </c>
      <c r="J3512" s="23" t="s">
        <v>339</v>
      </c>
    </row>
    <row r="3513" spans="1:10" ht="17.100000000000001">
      <c r="A3513" s="23" t="s">
        <v>13052</v>
      </c>
      <c r="B3513" s="23" t="str">
        <f t="shared" si="108"/>
        <v>Paul Reid</v>
      </c>
      <c r="C3513" s="23" t="s">
        <v>339</v>
      </c>
      <c r="D3513" s="23" t="s">
        <v>7051</v>
      </c>
      <c r="E3513" s="23" t="s">
        <v>2569</v>
      </c>
      <c r="F3513" s="23" t="s">
        <v>7081</v>
      </c>
      <c r="G3513" s="23">
        <v>33</v>
      </c>
      <c r="H3513" s="5" t="str">
        <f t="shared" si="109"/>
        <v>Paul ReidEastleigh</v>
      </c>
      <c r="I3513" s="23" t="s">
        <v>13053</v>
      </c>
      <c r="J3513" s="23" t="s">
        <v>339</v>
      </c>
    </row>
    <row r="3514" spans="1:10" ht="17.100000000000001">
      <c r="A3514" s="23" t="s">
        <v>13054</v>
      </c>
      <c r="B3514" s="23" t="str">
        <f t="shared" si="108"/>
        <v>Reuben Reid</v>
      </c>
      <c r="C3514" s="23" t="s">
        <v>7038</v>
      </c>
      <c r="D3514" s="23" t="s">
        <v>7048</v>
      </c>
      <c r="E3514" s="23" t="s">
        <v>142</v>
      </c>
      <c r="F3514" s="23" t="s">
        <v>18</v>
      </c>
      <c r="G3514" s="23">
        <v>26</v>
      </c>
      <c r="H3514" s="5" t="str">
        <f t="shared" si="109"/>
        <v>Reuben ReidPlymouth</v>
      </c>
      <c r="I3514" s="23" t="s">
        <v>12907</v>
      </c>
      <c r="J3514" s="23" t="s">
        <v>339</v>
      </c>
    </row>
    <row r="3515" spans="1:10" ht="17.100000000000001">
      <c r="A3515" s="23" t="s">
        <v>13055</v>
      </c>
      <c r="B3515" s="23" t="str">
        <f t="shared" si="108"/>
        <v>Romario Reid</v>
      </c>
      <c r="C3515" s="23" t="s">
        <v>339</v>
      </c>
      <c r="D3515" s="23" t="s">
        <v>7048</v>
      </c>
      <c r="E3515" s="23" t="s">
        <v>5666</v>
      </c>
      <c r="F3515" s="23" t="s">
        <v>5666</v>
      </c>
      <c r="G3515" s="23">
        <v>18</v>
      </c>
      <c r="H3515" s="5" t="str">
        <f t="shared" si="109"/>
        <v>Romario ReidNaN</v>
      </c>
      <c r="I3515" s="23" t="s">
        <v>9239</v>
      </c>
      <c r="J3515" s="23" t="s">
        <v>339</v>
      </c>
    </row>
    <row r="3516" spans="1:10" ht="17.100000000000001">
      <c r="A3516" s="23" t="s">
        <v>13056</v>
      </c>
      <c r="B3516" s="23" t="str">
        <f t="shared" si="108"/>
        <v>Tyler Reid</v>
      </c>
      <c r="C3516" s="23" t="s">
        <v>339</v>
      </c>
      <c r="D3516" s="23" t="s">
        <v>7194</v>
      </c>
      <c r="E3516" s="23" t="s">
        <v>182</v>
      </c>
      <c r="F3516" s="23">
        <v>100000051</v>
      </c>
      <c r="G3516" s="23">
        <v>17</v>
      </c>
      <c r="H3516" s="5" t="str">
        <f t="shared" si="109"/>
        <v>Tyler ReidMan Utd</v>
      </c>
      <c r="I3516" s="23" t="s">
        <v>7951</v>
      </c>
      <c r="J3516" s="23" t="s">
        <v>339</v>
      </c>
    </row>
    <row r="3517" spans="1:10" ht="17.100000000000001">
      <c r="A3517" s="23" t="s">
        <v>13057</v>
      </c>
      <c r="B3517" s="23" t="str">
        <f t="shared" si="108"/>
        <v>Lewis Reilly</v>
      </c>
      <c r="C3517" s="23" t="s">
        <v>339</v>
      </c>
      <c r="D3517" s="23" t="s">
        <v>7042</v>
      </c>
      <c r="E3517" s="23" t="s">
        <v>152</v>
      </c>
      <c r="F3517" s="23">
        <v>100000052</v>
      </c>
      <c r="G3517" s="23">
        <v>15</v>
      </c>
      <c r="H3517" s="5" t="str">
        <f t="shared" si="109"/>
        <v>Lewis ReillyCrewe</v>
      </c>
      <c r="I3517" s="23" t="s">
        <v>9417</v>
      </c>
      <c r="J3517" s="23" t="s">
        <v>339</v>
      </c>
    </row>
    <row r="3518" spans="1:10" ht="17.100000000000001">
      <c r="A3518" s="23" t="s">
        <v>13058</v>
      </c>
      <c r="B3518" s="23" t="str">
        <f t="shared" si="108"/>
        <v>Liam Reilly</v>
      </c>
      <c r="C3518" s="23" t="s">
        <v>339</v>
      </c>
      <c r="D3518" s="23" t="s">
        <v>7059</v>
      </c>
      <c r="E3518" s="23" t="s">
        <v>376</v>
      </c>
      <c r="F3518" s="23">
        <v>100000043</v>
      </c>
      <c r="G3518" s="23">
        <v>17</v>
      </c>
      <c r="H3518" s="5" t="str">
        <f t="shared" si="109"/>
        <v>Liam ReillyBarnsley</v>
      </c>
      <c r="I3518" s="23" t="s">
        <v>13059</v>
      </c>
      <c r="J3518" s="23" t="s">
        <v>339</v>
      </c>
    </row>
    <row r="3519" spans="1:10" ht="17.100000000000001">
      <c r="A3519" s="23" t="s">
        <v>13060</v>
      </c>
      <c r="B3519" s="23" t="str">
        <f t="shared" si="108"/>
        <v>Devante Reittie</v>
      </c>
      <c r="C3519" s="23" t="s">
        <v>339</v>
      </c>
      <c r="D3519" s="23" t="s">
        <v>7048</v>
      </c>
      <c r="E3519" s="23" t="s">
        <v>32</v>
      </c>
      <c r="F3519" s="23">
        <v>100000053</v>
      </c>
      <c r="G3519" s="23">
        <v>16</v>
      </c>
      <c r="H3519" s="5" t="str">
        <f t="shared" si="109"/>
        <v>Devante ReittieMansfield</v>
      </c>
      <c r="I3519" s="23" t="s">
        <v>13061</v>
      </c>
      <c r="J3519" s="23" t="s">
        <v>339</v>
      </c>
    </row>
    <row r="3520" spans="1:10" ht="17.100000000000001">
      <c r="A3520" s="23" t="s">
        <v>13062</v>
      </c>
      <c r="B3520" s="23" t="str">
        <f t="shared" si="108"/>
        <v>Scott Rendell</v>
      </c>
      <c r="C3520" s="23" t="s">
        <v>339</v>
      </c>
      <c r="D3520" s="23" t="s">
        <v>7048</v>
      </c>
      <c r="E3520" s="23" t="s">
        <v>1166</v>
      </c>
      <c r="F3520" s="23" t="s">
        <v>7081</v>
      </c>
      <c r="G3520" s="23">
        <v>28</v>
      </c>
      <c r="H3520" s="5" t="str">
        <f t="shared" si="109"/>
        <v>Scott RendellWoking</v>
      </c>
      <c r="I3520" s="23" t="s">
        <v>13063</v>
      </c>
      <c r="J3520" s="23" t="s">
        <v>339</v>
      </c>
    </row>
    <row r="3521" spans="1:10" ht="17.100000000000001">
      <c r="A3521" s="23" t="s">
        <v>13064</v>
      </c>
      <c r="B3521" s="23" t="str">
        <f t="shared" si="108"/>
        <v>Johnville Renee-Pringle</v>
      </c>
      <c r="C3521" s="23" t="s">
        <v>339</v>
      </c>
      <c r="D3521" s="23" t="s">
        <v>7557</v>
      </c>
      <c r="E3521" s="23" t="s">
        <v>537</v>
      </c>
      <c r="F3521" s="23">
        <v>100000051</v>
      </c>
      <c r="G3521" s="23">
        <v>18</v>
      </c>
      <c r="H3521" s="5" t="str">
        <f t="shared" si="109"/>
        <v>Johnville Renee-PringleStoke</v>
      </c>
      <c r="I3521" s="23" t="s">
        <v>13065</v>
      </c>
      <c r="J3521" s="23" t="s">
        <v>339</v>
      </c>
    </row>
    <row r="3522" spans="1:10" ht="17.100000000000001">
      <c r="A3522" s="23" t="s">
        <v>13066</v>
      </c>
      <c r="B3522" s="23" t="str">
        <f t="shared" ref="B3522:B3585" si="110">MID(A3522 &amp; " " &amp; A3522, FIND(", ", A3522) + 2, LEN(A3522) - FIND(", ", A3522) - 1) &amp; " " &amp; LEFT(A3522, FIND(", ", A3522) - 1)</f>
        <v>Toby Rennie</v>
      </c>
      <c r="C3522" s="23" t="s">
        <v>339</v>
      </c>
      <c r="D3522" s="23" t="s">
        <v>7462</v>
      </c>
      <c r="E3522" s="23" t="s">
        <v>121</v>
      </c>
      <c r="F3522" s="23" t="s">
        <v>7090</v>
      </c>
      <c r="G3522" s="23">
        <v>16</v>
      </c>
      <c r="H3522" s="5" t="str">
        <f t="shared" ref="H3522:H3585" si="111">B3522 &amp; E3522</f>
        <v>Toby RennieBristol Rovers</v>
      </c>
      <c r="I3522" s="23" t="s">
        <v>8018</v>
      </c>
      <c r="J3522" s="23" t="s">
        <v>339</v>
      </c>
    </row>
    <row r="3523" spans="1:10" ht="17.100000000000001">
      <c r="A3523" s="23" t="s">
        <v>13067</v>
      </c>
      <c r="B3523" s="23" t="str">
        <f t="shared" si="110"/>
        <v>Chris Renshaw</v>
      </c>
      <c r="C3523" s="23" t="s">
        <v>339</v>
      </c>
      <c r="D3523" s="23" t="s">
        <v>166</v>
      </c>
      <c r="E3523" s="23" t="s">
        <v>234</v>
      </c>
      <c r="F3523" s="23">
        <v>100000047</v>
      </c>
      <c r="G3523" s="23">
        <v>17</v>
      </c>
      <c r="H3523" s="5" t="str">
        <f t="shared" si="111"/>
        <v>Chris RenshawOldham</v>
      </c>
      <c r="I3523" s="23" t="s">
        <v>12349</v>
      </c>
      <c r="J3523" s="23" t="s">
        <v>339</v>
      </c>
    </row>
    <row r="3524" spans="1:10" ht="17.100000000000001">
      <c r="A3524" s="23" t="s">
        <v>13068</v>
      </c>
      <c r="B3524" s="23" t="str">
        <f t="shared" si="110"/>
        <v>Anthony Renton</v>
      </c>
      <c r="C3524" s="23" t="s">
        <v>339</v>
      </c>
      <c r="D3524" s="23" t="s">
        <v>7462</v>
      </c>
      <c r="E3524" s="23" t="s">
        <v>136</v>
      </c>
      <c r="F3524" s="23">
        <v>100000051</v>
      </c>
      <c r="G3524" s="23">
        <v>16</v>
      </c>
      <c r="H3524" s="5" t="str">
        <f t="shared" si="111"/>
        <v>Anthony RentonMiddlesbrough</v>
      </c>
      <c r="I3524" s="23" t="s">
        <v>9533</v>
      </c>
      <c r="J3524" s="23" t="s">
        <v>339</v>
      </c>
    </row>
    <row r="3525" spans="1:10" ht="17.100000000000001">
      <c r="A3525" s="23" t="s">
        <v>13069</v>
      </c>
      <c r="B3525" s="23" t="str">
        <f t="shared" si="110"/>
        <v>Nigel Reo-Coker</v>
      </c>
      <c r="C3525" s="23" t="s">
        <v>7728</v>
      </c>
      <c r="D3525" s="23" t="s">
        <v>8662</v>
      </c>
      <c r="E3525" s="23" t="s">
        <v>5340</v>
      </c>
      <c r="F3525" s="23" t="s">
        <v>8009</v>
      </c>
      <c r="G3525" s="23">
        <v>31</v>
      </c>
      <c r="H3525" s="5" t="str">
        <f t="shared" si="111"/>
        <v>Nigel Reo-CokerMontreal Impact</v>
      </c>
      <c r="I3525" s="23" t="s">
        <v>13070</v>
      </c>
      <c r="J3525" s="23" t="s">
        <v>4343</v>
      </c>
    </row>
    <row r="3526" spans="1:10" ht="17.100000000000001">
      <c r="A3526" s="23" t="s">
        <v>13071</v>
      </c>
      <c r="B3526" s="23" t="str">
        <f t="shared" si="110"/>
        <v>Alex Revell</v>
      </c>
      <c r="C3526" s="23" t="s">
        <v>339</v>
      </c>
      <c r="D3526" s="23" t="s">
        <v>7048</v>
      </c>
      <c r="E3526" s="23" t="s">
        <v>762</v>
      </c>
      <c r="F3526" s="23">
        <v>100000043</v>
      </c>
      <c r="G3526" s="23">
        <v>31</v>
      </c>
      <c r="H3526" s="5" t="str">
        <f t="shared" si="111"/>
        <v>Alex RevellCardiff</v>
      </c>
      <c r="I3526" s="23" t="s">
        <v>13072</v>
      </c>
      <c r="J3526" s="23" t="s">
        <v>339</v>
      </c>
    </row>
    <row r="3527" spans="1:10" ht="17.100000000000001">
      <c r="A3527" s="23" t="s">
        <v>13073</v>
      </c>
      <c r="B3527" s="23" t="str">
        <f t="shared" si="110"/>
        <v>Adam Reynolds</v>
      </c>
      <c r="C3527" s="23" t="s">
        <v>339</v>
      </c>
      <c r="D3527" s="23" t="s">
        <v>7051</v>
      </c>
      <c r="E3527" s="23" t="s">
        <v>5666</v>
      </c>
      <c r="F3527" s="23" t="s">
        <v>5666</v>
      </c>
      <c r="G3527" s="23">
        <v>18</v>
      </c>
      <c r="H3527" s="5" t="str">
        <f t="shared" si="111"/>
        <v>Adam ReynoldsNaN</v>
      </c>
      <c r="I3527" s="23" t="s">
        <v>11137</v>
      </c>
      <c r="J3527" s="23" t="s">
        <v>339</v>
      </c>
    </row>
    <row r="3528" spans="1:10" ht="17.100000000000001">
      <c r="A3528" s="23" t="s">
        <v>13074</v>
      </c>
      <c r="B3528" s="23" t="str">
        <f t="shared" si="110"/>
        <v>Callum Reynolds</v>
      </c>
      <c r="C3528" s="23" t="s">
        <v>339</v>
      </c>
      <c r="D3528" s="23" t="s">
        <v>7051</v>
      </c>
      <c r="E3528" s="23" t="s">
        <v>4059</v>
      </c>
      <c r="F3528" s="23" t="s">
        <v>7081</v>
      </c>
      <c r="G3528" s="23">
        <v>25</v>
      </c>
      <c r="H3528" s="5" t="str">
        <f t="shared" si="111"/>
        <v>Callum ReynoldsBoreham Wood</v>
      </c>
      <c r="I3528" s="23" t="s">
        <v>13075</v>
      </c>
      <c r="J3528" s="23" t="s">
        <v>339</v>
      </c>
    </row>
    <row r="3529" spans="1:10" ht="17.100000000000001">
      <c r="A3529" s="23" t="s">
        <v>13076</v>
      </c>
      <c r="B3529" s="23" t="str">
        <f t="shared" si="110"/>
        <v>Matt Rhead</v>
      </c>
      <c r="C3529" s="23" t="s">
        <v>339</v>
      </c>
      <c r="D3529" s="23" t="s">
        <v>7048</v>
      </c>
      <c r="E3529" s="23" t="s">
        <v>2443</v>
      </c>
      <c r="F3529" s="23" t="s">
        <v>7081</v>
      </c>
      <c r="G3529" s="23">
        <v>31</v>
      </c>
      <c r="H3529" s="5" t="str">
        <f t="shared" si="111"/>
        <v>Matt RheadLincoln</v>
      </c>
      <c r="I3529" s="23" t="s">
        <v>13077</v>
      </c>
      <c r="J3529" s="23" t="s">
        <v>339</v>
      </c>
    </row>
    <row r="3530" spans="1:10" ht="17.100000000000001">
      <c r="A3530" s="23" t="s">
        <v>13078</v>
      </c>
      <c r="B3530" s="23" t="str">
        <f t="shared" si="110"/>
        <v>Ben Richards-Everton</v>
      </c>
      <c r="C3530" s="23" t="s">
        <v>339</v>
      </c>
      <c r="D3530" s="23" t="s">
        <v>7462</v>
      </c>
      <c r="E3530" s="23" t="s">
        <v>4256</v>
      </c>
      <c r="F3530" s="23" t="s">
        <v>2698</v>
      </c>
      <c r="G3530" s="23">
        <v>23</v>
      </c>
      <c r="H3530" s="5" t="str">
        <f t="shared" si="111"/>
        <v>Ben Richards-EvertonDunfermline</v>
      </c>
      <c r="I3530" s="23" t="s">
        <v>12363</v>
      </c>
      <c r="J3530" s="23" t="s">
        <v>4798</v>
      </c>
    </row>
    <row r="3531" spans="1:10" ht="17.100000000000001">
      <c r="A3531" s="23" t="s">
        <v>13079</v>
      </c>
      <c r="B3531" s="23" t="str">
        <f t="shared" si="110"/>
        <v>Caleb Richards</v>
      </c>
      <c r="C3531" s="23" t="s">
        <v>339</v>
      </c>
      <c r="D3531" s="23" t="s">
        <v>7051</v>
      </c>
      <c r="E3531" s="23" t="s">
        <v>246</v>
      </c>
      <c r="F3531" s="23">
        <v>100000056</v>
      </c>
      <c r="G3531" s="23">
        <v>16</v>
      </c>
      <c r="H3531" s="5" t="str">
        <f t="shared" si="111"/>
        <v>Caleb RichardsBlackpool</v>
      </c>
      <c r="I3531" s="23" t="s">
        <v>7270</v>
      </c>
      <c r="J3531" s="23" t="s">
        <v>339</v>
      </c>
    </row>
    <row r="3532" spans="1:10" ht="17.100000000000001">
      <c r="A3532" s="23" t="s">
        <v>13080</v>
      </c>
      <c r="B3532" s="23" t="str">
        <f t="shared" si="110"/>
        <v>Jordan Richards</v>
      </c>
      <c r="C3532" s="23" t="s">
        <v>339</v>
      </c>
      <c r="D3532" s="23" t="s">
        <v>7230</v>
      </c>
      <c r="E3532" s="23" t="s">
        <v>68</v>
      </c>
      <c r="F3532" s="23">
        <v>100000053</v>
      </c>
      <c r="G3532" s="23">
        <v>15</v>
      </c>
      <c r="H3532" s="5" t="str">
        <f t="shared" si="111"/>
        <v>Jordan RichardsNotts Co</v>
      </c>
      <c r="I3532" s="23" t="s">
        <v>13081</v>
      </c>
      <c r="J3532" s="23" t="s">
        <v>339</v>
      </c>
    </row>
    <row r="3533" spans="1:10" ht="17.100000000000001">
      <c r="A3533" s="23" t="s">
        <v>13080</v>
      </c>
      <c r="B3533" s="23" t="str">
        <f t="shared" si="110"/>
        <v>Jordan Richards</v>
      </c>
      <c r="C3533" s="23" t="s">
        <v>339</v>
      </c>
      <c r="D3533" s="23" t="s">
        <v>10248</v>
      </c>
      <c r="E3533" s="23" t="s">
        <v>187</v>
      </c>
      <c r="F3533" s="23" t="s">
        <v>18</v>
      </c>
      <c r="G3533" s="23">
        <v>22</v>
      </c>
      <c r="H3533" s="5" t="str">
        <f t="shared" si="111"/>
        <v>Jordan RichardsHartlepool</v>
      </c>
      <c r="I3533" s="23" t="s">
        <v>13082</v>
      </c>
      <c r="J3533" s="23" t="s">
        <v>339</v>
      </c>
    </row>
    <row r="3534" spans="1:10" ht="17.100000000000001">
      <c r="A3534" s="23" t="s">
        <v>13083</v>
      </c>
      <c r="B3534" s="23" t="str">
        <f t="shared" si="110"/>
        <v>Josh Richards</v>
      </c>
      <c r="C3534" s="23" t="s">
        <v>339</v>
      </c>
      <c r="D3534" s="23" t="s">
        <v>212</v>
      </c>
      <c r="E3534" s="23" t="s">
        <v>142</v>
      </c>
      <c r="F3534" s="23">
        <v>100000057</v>
      </c>
      <c r="G3534" s="23">
        <v>16</v>
      </c>
      <c r="H3534" s="5" t="str">
        <f t="shared" si="111"/>
        <v>Josh RichardsPlymouth</v>
      </c>
      <c r="I3534" s="23" t="s">
        <v>13084</v>
      </c>
      <c r="J3534" s="23" t="s">
        <v>339</v>
      </c>
    </row>
    <row r="3535" spans="1:10" ht="17.100000000000001">
      <c r="A3535" s="23" t="s">
        <v>13085</v>
      </c>
      <c r="B3535" s="23" t="str">
        <f t="shared" si="110"/>
        <v>Kane Richards</v>
      </c>
      <c r="C3535" s="23" t="s">
        <v>7038</v>
      </c>
      <c r="D3535" s="23" t="s">
        <v>7124</v>
      </c>
      <c r="E3535" s="23" t="s">
        <v>338</v>
      </c>
      <c r="F3535" s="23" t="s">
        <v>7081</v>
      </c>
      <c r="G3535" s="23">
        <v>21</v>
      </c>
      <c r="H3535" s="5" t="str">
        <f t="shared" si="111"/>
        <v>Kane RichardsChester</v>
      </c>
      <c r="I3535" s="23" t="s">
        <v>13086</v>
      </c>
      <c r="J3535" s="23" t="s">
        <v>339</v>
      </c>
    </row>
    <row r="3536" spans="1:10" ht="17.100000000000001">
      <c r="A3536" s="23" t="s">
        <v>13087</v>
      </c>
      <c r="B3536" s="23" t="str">
        <f t="shared" si="110"/>
        <v>Marc Richards</v>
      </c>
      <c r="C3536" s="23" t="s">
        <v>339</v>
      </c>
      <c r="D3536" s="23" t="s">
        <v>7048</v>
      </c>
      <c r="E3536" s="23" t="s">
        <v>149</v>
      </c>
      <c r="F3536" s="23" t="s">
        <v>18</v>
      </c>
      <c r="G3536" s="23">
        <v>32</v>
      </c>
      <c r="H3536" s="5" t="str">
        <f t="shared" si="111"/>
        <v>Marc RichardsNorthampton</v>
      </c>
      <c r="I3536" s="23" t="s">
        <v>13088</v>
      </c>
      <c r="J3536" s="23" t="s">
        <v>339</v>
      </c>
    </row>
    <row r="3537" spans="1:10" ht="17.100000000000001">
      <c r="A3537" s="23" t="s">
        <v>13089</v>
      </c>
      <c r="B3537" s="23" t="str">
        <f t="shared" si="110"/>
        <v>Matt Richards</v>
      </c>
      <c r="C3537" s="23" t="s">
        <v>339</v>
      </c>
      <c r="D3537" s="23" t="s">
        <v>7042</v>
      </c>
      <c r="E3537" s="23" t="s">
        <v>207</v>
      </c>
      <c r="F3537" s="23" t="s">
        <v>18</v>
      </c>
      <c r="G3537" s="23">
        <v>30</v>
      </c>
      <c r="H3537" s="5" t="str">
        <f t="shared" si="111"/>
        <v>Matt RichardsDag &amp; Red</v>
      </c>
      <c r="I3537" s="23" t="s">
        <v>13090</v>
      </c>
      <c r="J3537" s="23" t="s">
        <v>339</v>
      </c>
    </row>
    <row r="3538" spans="1:10" ht="17.100000000000001">
      <c r="A3538" s="23" t="s">
        <v>13091</v>
      </c>
      <c r="B3538" s="23" t="str">
        <f t="shared" si="110"/>
        <v>Micah Richards</v>
      </c>
      <c r="C3538" s="23" t="s">
        <v>339</v>
      </c>
      <c r="D3538" s="23" t="s">
        <v>7462</v>
      </c>
      <c r="E3538" s="23" t="s">
        <v>116</v>
      </c>
      <c r="F3538" s="23" t="s">
        <v>7125</v>
      </c>
      <c r="G3538" s="23">
        <v>27</v>
      </c>
      <c r="H3538" s="5" t="str">
        <f t="shared" si="111"/>
        <v>Micah RichardsAston Villa</v>
      </c>
      <c r="I3538" s="23" t="s">
        <v>13092</v>
      </c>
      <c r="J3538" s="23" t="s">
        <v>339</v>
      </c>
    </row>
    <row r="3539" spans="1:10" ht="17.100000000000001">
      <c r="A3539" s="23" t="s">
        <v>13093</v>
      </c>
      <c r="B3539" s="23" t="str">
        <f t="shared" si="110"/>
        <v>Tom Richards</v>
      </c>
      <c r="C3539" s="23" t="s">
        <v>339</v>
      </c>
      <c r="D3539" s="23" t="s">
        <v>7042</v>
      </c>
      <c r="E3539" s="23" t="s">
        <v>236</v>
      </c>
      <c r="F3539" s="23">
        <v>100000052</v>
      </c>
      <c r="G3539" s="23">
        <v>16</v>
      </c>
      <c r="H3539" s="5" t="str">
        <f t="shared" si="111"/>
        <v>Tom RichardsBristol City</v>
      </c>
      <c r="I3539" s="23" t="s">
        <v>13094</v>
      </c>
      <c r="J3539" s="23" t="s">
        <v>339</v>
      </c>
    </row>
    <row r="3540" spans="1:10" ht="17.100000000000001">
      <c r="A3540" s="23" t="s">
        <v>13093</v>
      </c>
      <c r="B3540" s="23" t="str">
        <f t="shared" si="110"/>
        <v>Tom Richards</v>
      </c>
      <c r="C3540" s="23" t="s">
        <v>339</v>
      </c>
      <c r="D3540" s="23" t="s">
        <v>9089</v>
      </c>
      <c r="E3540" s="23" t="s">
        <v>3064</v>
      </c>
      <c r="F3540" s="23" t="s">
        <v>7081</v>
      </c>
      <c r="G3540" s="23">
        <v>20</v>
      </c>
      <c r="H3540" s="5" t="str">
        <f t="shared" si="111"/>
        <v>Tom RichardsAldershot</v>
      </c>
      <c r="I3540" s="23" t="s">
        <v>13095</v>
      </c>
      <c r="J3540" s="23" t="s">
        <v>339</v>
      </c>
    </row>
    <row r="3541" spans="1:10" ht="17.100000000000001">
      <c r="A3541" s="23" t="s">
        <v>13096</v>
      </c>
      <c r="B3541" s="23" t="str">
        <f t="shared" si="110"/>
        <v>Will Richards</v>
      </c>
      <c r="C3541" s="23" t="s">
        <v>339</v>
      </c>
      <c r="D3541" s="23" t="s">
        <v>7034</v>
      </c>
      <c r="E3541" s="23" t="s">
        <v>177</v>
      </c>
      <c r="F3541" s="23" t="s">
        <v>7090</v>
      </c>
      <c r="G3541" s="23">
        <v>16</v>
      </c>
      <c r="H3541" s="5" t="str">
        <f t="shared" si="111"/>
        <v>Will RichardsExeter</v>
      </c>
      <c r="I3541" s="23" t="s">
        <v>11811</v>
      </c>
      <c r="J3541" s="23" t="s">
        <v>339</v>
      </c>
    </row>
    <row r="3542" spans="1:10" ht="17.100000000000001">
      <c r="A3542" s="23" t="s">
        <v>13097</v>
      </c>
      <c r="B3542" s="23" t="str">
        <f t="shared" si="110"/>
        <v>Barry Richardson</v>
      </c>
      <c r="C3542" s="23" t="s">
        <v>339</v>
      </c>
      <c r="D3542" s="23" t="s">
        <v>166</v>
      </c>
      <c r="E3542" s="23" t="s">
        <v>3117</v>
      </c>
      <c r="F3542" s="23" t="s">
        <v>7090</v>
      </c>
      <c r="G3542" s="23">
        <v>45</v>
      </c>
      <c r="H3542" s="5" t="str">
        <f t="shared" si="111"/>
        <v>Barry RichardsonWycombe</v>
      </c>
      <c r="I3542" s="23" t="s">
        <v>13098</v>
      </c>
      <c r="J3542" s="23" t="s">
        <v>339</v>
      </c>
    </row>
    <row r="3543" spans="1:10" ht="17.100000000000001">
      <c r="A3543" s="23" t="s">
        <v>13099</v>
      </c>
      <c r="B3543" s="23" t="str">
        <f t="shared" si="110"/>
        <v>Frazer Richardson</v>
      </c>
      <c r="C3543" s="23" t="s">
        <v>339</v>
      </c>
      <c r="D3543" s="23" t="s">
        <v>7170</v>
      </c>
      <c r="E3543" s="23" t="s">
        <v>265</v>
      </c>
      <c r="F3543" s="23" t="s">
        <v>91</v>
      </c>
      <c r="G3543" s="23">
        <v>32</v>
      </c>
      <c r="H3543" s="5" t="str">
        <f t="shared" si="111"/>
        <v>Frazer RichardsonRotherham</v>
      </c>
      <c r="I3543" s="23" t="s">
        <v>13100</v>
      </c>
      <c r="J3543" s="23" t="s">
        <v>339</v>
      </c>
    </row>
    <row r="3544" spans="1:10" ht="17.100000000000001">
      <c r="A3544" s="23" t="s">
        <v>13101</v>
      </c>
      <c r="B3544" s="23" t="str">
        <f t="shared" si="110"/>
        <v>Kenton Richardson</v>
      </c>
      <c r="C3544" s="23" t="s">
        <v>339</v>
      </c>
      <c r="D3544" s="23" t="s">
        <v>7153</v>
      </c>
      <c r="E3544" s="23" t="s">
        <v>187</v>
      </c>
      <c r="F3544" s="23">
        <v>100000055</v>
      </c>
      <c r="G3544" s="23">
        <v>16</v>
      </c>
      <c r="H3544" s="5" t="str">
        <f t="shared" si="111"/>
        <v>Kenton RichardsonHartlepool</v>
      </c>
      <c r="I3544" s="23" t="s">
        <v>12311</v>
      </c>
      <c r="J3544" s="23" t="s">
        <v>339</v>
      </c>
    </row>
    <row r="3545" spans="1:10" ht="17.100000000000001">
      <c r="A3545" s="23" t="s">
        <v>13102</v>
      </c>
      <c r="B3545" s="23" t="str">
        <f t="shared" si="110"/>
        <v>Kieran Richardson</v>
      </c>
      <c r="C3545" s="23" t="s">
        <v>7563</v>
      </c>
      <c r="D3545" s="23" t="s">
        <v>11216</v>
      </c>
      <c r="E3545" s="23" t="s">
        <v>116</v>
      </c>
      <c r="F3545" s="23">
        <v>100000042</v>
      </c>
      <c r="G3545" s="23">
        <v>30</v>
      </c>
      <c r="H3545" s="5" t="str">
        <f t="shared" si="111"/>
        <v>Kieran RichardsonAston Villa</v>
      </c>
      <c r="I3545" s="23" t="s">
        <v>13103</v>
      </c>
      <c r="J3545" s="23" t="s">
        <v>339</v>
      </c>
    </row>
    <row r="3546" spans="1:10" ht="33.950000000000003">
      <c r="A3546" s="23" t="s">
        <v>13104</v>
      </c>
      <c r="B3546" s="23" t="str">
        <f t="shared" si="110"/>
        <v>Michael Richardson</v>
      </c>
      <c r="C3546" s="23" t="s">
        <v>339</v>
      </c>
      <c r="D3546" s="23" t="s">
        <v>7102</v>
      </c>
      <c r="E3546" s="23" t="s">
        <v>4144</v>
      </c>
      <c r="F3546" s="23" t="s">
        <v>7035</v>
      </c>
      <c r="G3546" s="23">
        <v>23</v>
      </c>
      <c r="H3546" s="5" t="str">
        <f t="shared" si="111"/>
        <v>Michael RichardsonBlyth</v>
      </c>
      <c r="I3546" s="23" t="s">
        <v>13105</v>
      </c>
      <c r="J3546" s="23" t="s">
        <v>339</v>
      </c>
    </row>
    <row r="3547" spans="1:10" ht="17.100000000000001">
      <c r="A3547" s="23" t="s">
        <v>13106</v>
      </c>
      <c r="B3547" s="23" t="str">
        <f t="shared" si="110"/>
        <v>Rowan Richardson</v>
      </c>
      <c r="C3547" s="23" t="s">
        <v>339</v>
      </c>
      <c r="D3547" s="23" t="s">
        <v>7042</v>
      </c>
      <c r="E3547" s="23" t="s">
        <v>5666</v>
      </c>
      <c r="F3547" s="23" t="s">
        <v>5666</v>
      </c>
      <c r="G3547" s="23">
        <v>18</v>
      </c>
      <c r="H3547" s="5" t="str">
        <f t="shared" si="111"/>
        <v>Rowan RichardsonNaN</v>
      </c>
      <c r="I3547" s="23" t="s">
        <v>10264</v>
      </c>
      <c r="J3547" s="23" t="s">
        <v>339</v>
      </c>
    </row>
    <row r="3548" spans="1:10" ht="17.100000000000001">
      <c r="A3548" s="23" t="s">
        <v>13107</v>
      </c>
      <c r="B3548" s="23" t="str">
        <f t="shared" si="110"/>
        <v>Stuart Richardson</v>
      </c>
      <c r="C3548" s="23" t="s">
        <v>339</v>
      </c>
      <c r="D3548" s="23" t="s">
        <v>7048</v>
      </c>
      <c r="E3548" s="23" t="s">
        <v>5666</v>
      </c>
      <c r="F3548" s="23" t="s">
        <v>5666</v>
      </c>
      <c r="G3548" s="23">
        <v>27</v>
      </c>
      <c r="H3548" s="5" t="str">
        <f t="shared" si="111"/>
        <v>Stuart RichardsonNaN</v>
      </c>
      <c r="I3548" s="23" t="s">
        <v>13108</v>
      </c>
      <c r="J3548" s="23" t="s">
        <v>339</v>
      </c>
    </row>
    <row r="3549" spans="1:10" ht="17.100000000000001">
      <c r="A3549" s="23" t="s">
        <v>13109</v>
      </c>
      <c r="B3549" s="23" t="str">
        <f t="shared" si="110"/>
        <v>Theo Richardson</v>
      </c>
      <c r="C3549" s="23" t="s">
        <v>339</v>
      </c>
      <c r="D3549" s="23" t="s">
        <v>166</v>
      </c>
      <c r="E3549" s="23" t="s">
        <v>124</v>
      </c>
      <c r="F3549" s="23">
        <v>100000052</v>
      </c>
      <c r="G3549" s="23">
        <v>16</v>
      </c>
      <c r="H3549" s="5" t="str">
        <f t="shared" si="111"/>
        <v>Theo RichardsonLeeds</v>
      </c>
      <c r="I3549" s="23" t="s">
        <v>10298</v>
      </c>
      <c r="J3549" s="23" t="s">
        <v>339</v>
      </c>
    </row>
    <row r="3550" spans="1:10" ht="17.100000000000001">
      <c r="A3550" s="23" t="s">
        <v>13110</v>
      </c>
      <c r="B3550" s="23" t="str">
        <f t="shared" si="110"/>
        <v>Ryan Richefond</v>
      </c>
      <c r="C3550" s="23" t="s">
        <v>339</v>
      </c>
      <c r="D3550" s="23" t="s">
        <v>8662</v>
      </c>
      <c r="E3550" s="23" t="s">
        <v>5666</v>
      </c>
      <c r="F3550" s="23" t="s">
        <v>5666</v>
      </c>
      <c r="G3550" s="23">
        <v>19</v>
      </c>
      <c r="H3550" s="5" t="str">
        <f t="shared" si="111"/>
        <v>Ryan RichefondNaN</v>
      </c>
      <c r="I3550" s="23" t="s">
        <v>13111</v>
      </c>
      <c r="J3550" s="23" t="s">
        <v>339</v>
      </c>
    </row>
    <row r="3551" spans="1:10" ht="17.100000000000001">
      <c r="A3551" s="23" t="s">
        <v>13112</v>
      </c>
      <c r="B3551" s="23" t="str">
        <f t="shared" si="110"/>
        <v>Simon Richman</v>
      </c>
      <c r="C3551" s="23" t="s">
        <v>339</v>
      </c>
      <c r="D3551" s="23" t="s">
        <v>7140</v>
      </c>
      <c r="E3551" s="23" t="s">
        <v>1895</v>
      </c>
      <c r="F3551" s="23" t="s">
        <v>7081</v>
      </c>
      <c r="G3551" s="23">
        <v>25</v>
      </c>
      <c r="H3551" s="5" t="str">
        <f t="shared" si="111"/>
        <v>Simon RichmanAltrincham</v>
      </c>
      <c r="I3551" s="23" t="s">
        <v>12638</v>
      </c>
      <c r="J3551" s="23" t="s">
        <v>339</v>
      </c>
    </row>
    <row r="3552" spans="1:10" ht="17.100000000000001">
      <c r="A3552" s="23" t="s">
        <v>13113</v>
      </c>
      <c r="B3552" s="23" t="str">
        <f t="shared" si="110"/>
        <v>Nathan Ricketts-Hopkinson</v>
      </c>
      <c r="C3552" s="23" t="s">
        <v>339</v>
      </c>
      <c r="D3552" s="23" t="s">
        <v>7048</v>
      </c>
      <c r="E3552" s="23" t="s">
        <v>5666</v>
      </c>
      <c r="F3552" s="23" t="s">
        <v>5666</v>
      </c>
      <c r="G3552" s="23">
        <v>19</v>
      </c>
      <c r="H3552" s="5" t="str">
        <f t="shared" si="111"/>
        <v>Nathan Ricketts-HopkinsonNaN</v>
      </c>
      <c r="I3552" s="23" t="s">
        <v>10839</v>
      </c>
      <c r="J3552" s="23" t="s">
        <v>339</v>
      </c>
    </row>
    <row r="3553" spans="1:10" ht="17.100000000000001">
      <c r="A3553" s="23" t="s">
        <v>13114</v>
      </c>
      <c r="B3553" s="23" t="str">
        <f t="shared" si="110"/>
        <v>Drew Ricketts</v>
      </c>
      <c r="C3553" s="23" t="s">
        <v>339</v>
      </c>
      <c r="D3553" s="23" t="s">
        <v>7462</v>
      </c>
      <c r="E3553" s="23" t="s">
        <v>190</v>
      </c>
      <c r="F3553" s="23">
        <v>100000054</v>
      </c>
      <c r="G3553" s="23">
        <v>17</v>
      </c>
      <c r="H3553" s="5" t="str">
        <f t="shared" si="111"/>
        <v>Drew RickettsOxford</v>
      </c>
      <c r="I3553" s="23" t="s">
        <v>7908</v>
      </c>
      <c r="J3553" s="23" t="s">
        <v>339</v>
      </c>
    </row>
    <row r="3554" spans="1:10" ht="17.100000000000001">
      <c r="A3554" s="23" t="s">
        <v>13115</v>
      </c>
      <c r="B3554" s="23" t="str">
        <f t="shared" si="110"/>
        <v>Mark Ricketts</v>
      </c>
      <c r="C3554" s="23" t="s">
        <v>339</v>
      </c>
      <c r="D3554" s="23" t="s">
        <v>7429</v>
      </c>
      <c r="E3554" s="23" t="s">
        <v>1166</v>
      </c>
      <c r="F3554" s="23" t="s">
        <v>7081</v>
      </c>
      <c r="G3554" s="23">
        <v>30</v>
      </c>
      <c r="H3554" s="5" t="str">
        <f t="shared" si="111"/>
        <v>Mark RickettsWoking</v>
      </c>
      <c r="I3554" s="23" t="s">
        <v>13116</v>
      </c>
      <c r="J3554" s="23" t="s">
        <v>339</v>
      </c>
    </row>
    <row r="3555" spans="1:10" ht="17.100000000000001">
      <c r="A3555" s="23" t="s">
        <v>13117</v>
      </c>
      <c r="B3555" s="23" t="str">
        <f t="shared" si="110"/>
        <v>Rohan Ricketts</v>
      </c>
      <c r="C3555" s="23" t="s">
        <v>339</v>
      </c>
      <c r="D3555" s="23" t="s">
        <v>7042</v>
      </c>
      <c r="E3555" s="23" t="s">
        <v>5666</v>
      </c>
      <c r="F3555" s="23" t="s">
        <v>5666</v>
      </c>
      <c r="G3555" s="23">
        <v>32</v>
      </c>
      <c r="H3555" s="5" t="str">
        <f t="shared" si="111"/>
        <v>Rohan RickettsNaN</v>
      </c>
      <c r="I3555" s="23" t="s">
        <v>13118</v>
      </c>
      <c r="J3555" s="23" t="s">
        <v>339</v>
      </c>
    </row>
    <row r="3556" spans="1:10" ht="17.100000000000001">
      <c r="A3556" s="23" t="s">
        <v>13119</v>
      </c>
      <c r="B3556" s="23" t="str">
        <f t="shared" si="110"/>
        <v>Liam Ridehalgh</v>
      </c>
      <c r="C3556" s="23" t="s">
        <v>339</v>
      </c>
      <c r="D3556" s="23" t="s">
        <v>7303</v>
      </c>
      <c r="E3556" s="23" t="s">
        <v>1243</v>
      </c>
      <c r="F3556" s="23" t="s">
        <v>7081</v>
      </c>
      <c r="G3556" s="23">
        <v>24</v>
      </c>
      <c r="H3556" s="5" t="str">
        <f t="shared" si="111"/>
        <v>Liam RidehalghTranmere</v>
      </c>
      <c r="I3556" s="23" t="s">
        <v>13120</v>
      </c>
      <c r="J3556" s="23" t="s">
        <v>339</v>
      </c>
    </row>
    <row r="3557" spans="1:10" ht="17.100000000000001">
      <c r="A3557" s="23" t="s">
        <v>13121</v>
      </c>
      <c r="B3557" s="23" t="str">
        <f t="shared" si="110"/>
        <v>Liam Ridgewell</v>
      </c>
      <c r="C3557" s="23" t="s">
        <v>339</v>
      </c>
      <c r="D3557" s="23" t="s">
        <v>7303</v>
      </c>
      <c r="E3557" s="23" t="s">
        <v>5321</v>
      </c>
      <c r="F3557" s="23" t="s">
        <v>8009</v>
      </c>
      <c r="G3557" s="23">
        <v>30</v>
      </c>
      <c r="H3557" s="5" t="str">
        <f t="shared" si="111"/>
        <v>Liam RidgewellPortland</v>
      </c>
      <c r="I3557" s="23" t="s">
        <v>13122</v>
      </c>
      <c r="J3557" s="23" t="s">
        <v>3438</v>
      </c>
    </row>
    <row r="3558" spans="1:10" ht="17.100000000000001">
      <c r="A3558" s="23" t="s">
        <v>13123</v>
      </c>
      <c r="B3558" s="23" t="str">
        <f t="shared" si="110"/>
        <v>Tom Rigby</v>
      </c>
      <c r="C3558" s="23" t="s">
        <v>339</v>
      </c>
      <c r="D3558" s="23" t="s">
        <v>7146</v>
      </c>
      <c r="E3558" s="23" t="s">
        <v>5666</v>
      </c>
      <c r="F3558" s="23" t="s">
        <v>5666</v>
      </c>
      <c r="G3558" s="23">
        <v>18</v>
      </c>
      <c r="H3558" s="5" t="str">
        <f t="shared" si="111"/>
        <v>Tom RigbyNaN</v>
      </c>
      <c r="I3558" s="23" t="s">
        <v>13124</v>
      </c>
      <c r="J3558" s="23" t="s">
        <v>339</v>
      </c>
    </row>
    <row r="3559" spans="1:10" ht="17.100000000000001">
      <c r="A3559" s="23" t="s">
        <v>13125</v>
      </c>
      <c r="B3559" s="23" t="str">
        <f t="shared" si="110"/>
        <v>Sean Rigg</v>
      </c>
      <c r="C3559" s="23" t="s">
        <v>339</v>
      </c>
      <c r="D3559" s="23" t="s">
        <v>7124</v>
      </c>
      <c r="E3559" s="23" t="s">
        <v>79</v>
      </c>
      <c r="F3559" s="23" t="s">
        <v>18</v>
      </c>
      <c r="G3559" s="23">
        <v>26</v>
      </c>
      <c r="H3559" s="5" t="str">
        <f t="shared" si="111"/>
        <v>Sean RiggAFC Wimbledon</v>
      </c>
      <c r="I3559" s="23" t="s">
        <v>13126</v>
      </c>
      <c r="J3559" s="23" t="s">
        <v>339</v>
      </c>
    </row>
    <row r="3560" spans="1:10" ht="17.100000000000001">
      <c r="A3560" s="23" t="s">
        <v>13127</v>
      </c>
      <c r="B3560" s="23" t="str">
        <f t="shared" si="110"/>
        <v>Steven Rigg</v>
      </c>
      <c r="C3560" s="23" t="s">
        <v>339</v>
      </c>
      <c r="D3560" s="23" t="s">
        <v>7048</v>
      </c>
      <c r="E3560" s="23" t="s">
        <v>370</v>
      </c>
      <c r="F3560" s="23" t="s">
        <v>18</v>
      </c>
      <c r="G3560" s="23">
        <v>23</v>
      </c>
      <c r="H3560" s="5" t="str">
        <f t="shared" si="111"/>
        <v>Steven RiggCarlisle</v>
      </c>
      <c r="I3560" s="23" t="s">
        <v>13128</v>
      </c>
      <c r="J3560" s="23" t="s">
        <v>339</v>
      </c>
    </row>
    <row r="3561" spans="1:10" ht="17.100000000000001">
      <c r="A3561" s="23" t="s">
        <v>13129</v>
      </c>
      <c r="B3561" s="23" t="str">
        <f t="shared" si="110"/>
        <v>Connor Riley-Lowe</v>
      </c>
      <c r="C3561" s="23" t="s">
        <v>339</v>
      </c>
      <c r="D3561" s="23" t="s">
        <v>7059</v>
      </c>
      <c r="E3561" s="23" t="s">
        <v>541</v>
      </c>
      <c r="F3561" s="23" t="s">
        <v>8394</v>
      </c>
      <c r="G3561" s="23">
        <v>19</v>
      </c>
      <c r="H3561" s="5" t="str">
        <f t="shared" si="111"/>
        <v>Connor Riley-LoweTruro</v>
      </c>
      <c r="I3561" s="23" t="s">
        <v>7504</v>
      </c>
      <c r="J3561" s="23" t="s">
        <v>339</v>
      </c>
    </row>
    <row r="3562" spans="1:10" ht="17.100000000000001">
      <c r="A3562" s="23" t="s">
        <v>13130</v>
      </c>
      <c r="B3562" s="23" t="str">
        <f t="shared" si="110"/>
        <v>Joe Riley</v>
      </c>
      <c r="C3562" s="23" t="s">
        <v>339</v>
      </c>
      <c r="D3562" s="23" t="s">
        <v>10248</v>
      </c>
      <c r="E3562" s="23" t="s">
        <v>182</v>
      </c>
      <c r="F3562" s="23">
        <v>100000042</v>
      </c>
      <c r="G3562" s="23">
        <v>18</v>
      </c>
      <c r="H3562" s="5" t="str">
        <f t="shared" si="111"/>
        <v>Joe RileyMan Utd</v>
      </c>
      <c r="I3562" s="23" t="s">
        <v>13131</v>
      </c>
      <c r="J3562" s="23" t="s">
        <v>339</v>
      </c>
    </row>
    <row r="3563" spans="1:10" ht="17.100000000000001">
      <c r="A3563" s="23" t="s">
        <v>13130</v>
      </c>
      <c r="B3563" s="23" t="str">
        <f t="shared" si="110"/>
        <v>Joe Riley</v>
      </c>
      <c r="C3563" s="23" t="s">
        <v>339</v>
      </c>
      <c r="D3563" s="23" t="s">
        <v>7170</v>
      </c>
      <c r="E3563" s="23" t="s">
        <v>402</v>
      </c>
      <c r="F3563" s="23" t="s">
        <v>38</v>
      </c>
      <c r="G3563" s="23">
        <v>23</v>
      </c>
      <c r="H3563" s="5" t="str">
        <f t="shared" si="111"/>
        <v>Joe RileyBury</v>
      </c>
      <c r="I3563" s="23" t="s">
        <v>13132</v>
      </c>
      <c r="J3563" s="23" t="s">
        <v>339</v>
      </c>
    </row>
    <row r="3564" spans="1:10" ht="17.100000000000001">
      <c r="A3564" s="23" t="s">
        <v>13133</v>
      </c>
      <c r="B3564" s="23" t="str">
        <f t="shared" si="110"/>
        <v>Martin Riley</v>
      </c>
      <c r="C3564" s="23" t="s">
        <v>339</v>
      </c>
      <c r="D3564" s="23" t="s">
        <v>7051</v>
      </c>
      <c r="E3564" s="23" t="s">
        <v>1243</v>
      </c>
      <c r="F3564" s="23" t="s">
        <v>7081</v>
      </c>
      <c r="G3564" s="23">
        <v>28</v>
      </c>
      <c r="H3564" s="5" t="str">
        <f t="shared" si="111"/>
        <v>Martin RileyTranmere</v>
      </c>
      <c r="I3564" s="23" t="s">
        <v>13134</v>
      </c>
      <c r="J3564" s="23" t="s">
        <v>339</v>
      </c>
    </row>
    <row r="3565" spans="1:10" ht="17.100000000000001">
      <c r="A3565" s="23" t="s">
        <v>13135</v>
      </c>
      <c r="B3565" s="23" t="str">
        <f t="shared" si="110"/>
        <v>Matthew Rimmer</v>
      </c>
      <c r="C3565" s="23" t="s">
        <v>339</v>
      </c>
      <c r="D3565" s="23" t="s">
        <v>7445</v>
      </c>
      <c r="E3565" s="23" t="s">
        <v>185</v>
      </c>
      <c r="F3565" s="23">
        <v>100000047</v>
      </c>
      <c r="G3565" s="23">
        <v>17</v>
      </c>
      <c r="H3565" s="5" t="str">
        <f t="shared" si="111"/>
        <v>Matthew RimmerWigan</v>
      </c>
      <c r="I3565" s="23" t="s">
        <v>7340</v>
      </c>
      <c r="J3565" s="23" t="s">
        <v>339</v>
      </c>
    </row>
    <row r="3566" spans="1:10" ht="17.100000000000001">
      <c r="A3566" s="23" t="s">
        <v>13136</v>
      </c>
      <c r="B3566" s="23" t="str">
        <f t="shared" si="110"/>
        <v>Andy Rinomhota</v>
      </c>
      <c r="C3566" s="23" t="s">
        <v>339</v>
      </c>
      <c r="D3566" s="23" t="s">
        <v>7102</v>
      </c>
      <c r="E3566" s="23" t="s">
        <v>157</v>
      </c>
      <c r="F3566" s="23">
        <v>100000042</v>
      </c>
      <c r="G3566" s="23">
        <v>18</v>
      </c>
      <c r="H3566" s="5" t="str">
        <f t="shared" si="111"/>
        <v>Andy RinomhotaReading</v>
      </c>
      <c r="I3566" s="23" t="s">
        <v>10642</v>
      </c>
      <c r="J3566" s="23" t="s">
        <v>339</v>
      </c>
    </row>
    <row r="3567" spans="1:10" ht="17.100000000000001">
      <c r="A3567" s="23" t="s">
        <v>13137</v>
      </c>
      <c r="B3567" s="23" t="str">
        <f t="shared" si="110"/>
        <v>Connor Ripley</v>
      </c>
      <c r="C3567" s="23" t="s">
        <v>339</v>
      </c>
      <c r="D3567" s="23" t="s">
        <v>166</v>
      </c>
      <c r="E3567" s="23" t="s">
        <v>3407</v>
      </c>
      <c r="F3567" s="23" t="s">
        <v>2190</v>
      </c>
      <c r="G3567" s="23">
        <v>22</v>
      </c>
      <c r="H3567" s="5" t="str">
        <f t="shared" si="111"/>
        <v>Connor RipleyMotherwell</v>
      </c>
      <c r="I3567" s="23" t="s">
        <v>13138</v>
      </c>
      <c r="J3567" s="23" t="s">
        <v>4798</v>
      </c>
    </row>
    <row r="3568" spans="1:10" ht="17.100000000000001">
      <c r="A3568" s="23" t="s">
        <v>13139</v>
      </c>
      <c r="B3568" s="23" t="str">
        <f t="shared" si="110"/>
        <v>Tom Ripsher</v>
      </c>
      <c r="C3568" s="23" t="s">
        <v>339</v>
      </c>
      <c r="D3568" s="23" t="s">
        <v>7059</v>
      </c>
      <c r="E3568" s="23" t="s">
        <v>43</v>
      </c>
      <c r="F3568" s="23">
        <v>100000053</v>
      </c>
      <c r="G3568" s="23">
        <v>16</v>
      </c>
      <c r="H3568" s="5" t="str">
        <f t="shared" si="111"/>
        <v>Tom RipsherSouthend</v>
      </c>
      <c r="I3568" s="23" t="s">
        <v>8180</v>
      </c>
      <c r="J3568" s="23" t="s">
        <v>339</v>
      </c>
    </row>
    <row r="3569" spans="1:10" ht="17.100000000000001">
      <c r="A3569" s="23" t="s">
        <v>13140</v>
      </c>
      <c r="B3569" s="23" t="str">
        <f t="shared" si="110"/>
        <v>Lewis Ritson</v>
      </c>
      <c r="C3569" s="23" t="s">
        <v>339</v>
      </c>
      <c r="D3569" s="23" t="s">
        <v>7051</v>
      </c>
      <c r="E3569" s="23" t="s">
        <v>154</v>
      </c>
      <c r="F3569" s="23">
        <v>100000052</v>
      </c>
      <c r="G3569" s="23">
        <v>16</v>
      </c>
      <c r="H3569" s="5" t="str">
        <f t="shared" si="111"/>
        <v>Lewis RitsonHull</v>
      </c>
      <c r="I3569" s="23" t="s">
        <v>9067</v>
      </c>
      <c r="J3569" s="23" t="s">
        <v>339</v>
      </c>
    </row>
    <row r="3570" spans="1:10" ht="17.100000000000001">
      <c r="A3570" s="23" t="s">
        <v>13141</v>
      </c>
      <c r="B3570" s="23" t="str">
        <f t="shared" si="110"/>
        <v>Dean Rittenberg</v>
      </c>
      <c r="C3570" s="23" t="s">
        <v>339</v>
      </c>
      <c r="D3570" s="23" t="s">
        <v>7048</v>
      </c>
      <c r="E3570" s="23" t="s">
        <v>103</v>
      </c>
      <c r="F3570" s="23">
        <v>100000042</v>
      </c>
      <c r="G3570" s="23">
        <v>19</v>
      </c>
      <c r="H3570" s="5" t="str">
        <f t="shared" si="111"/>
        <v>Dean RittenbergBlackburn</v>
      </c>
      <c r="I3570" s="23" t="s">
        <v>7997</v>
      </c>
      <c r="J3570" s="23" t="s">
        <v>339</v>
      </c>
    </row>
    <row r="3571" spans="1:10" ht="17.100000000000001">
      <c r="A3571" s="23" t="s">
        <v>13142</v>
      </c>
      <c r="B3571" s="23" t="str">
        <f t="shared" si="110"/>
        <v>Jarrett Rivers</v>
      </c>
      <c r="C3571" s="23" t="s">
        <v>339</v>
      </c>
      <c r="D3571" s="23" t="s">
        <v>7102</v>
      </c>
      <c r="E3571" s="23" t="s">
        <v>246</v>
      </c>
      <c r="F3571" s="23" t="s">
        <v>38</v>
      </c>
      <c r="G3571" s="23">
        <v>21</v>
      </c>
      <c r="H3571" s="5" t="str">
        <f t="shared" si="111"/>
        <v>Jarrett RiversBlackpool</v>
      </c>
      <c r="I3571" s="23" t="s">
        <v>13143</v>
      </c>
      <c r="J3571" s="23" t="s">
        <v>339</v>
      </c>
    </row>
    <row r="3572" spans="1:10" ht="17.100000000000001">
      <c r="A3572" s="23" t="s">
        <v>13144</v>
      </c>
      <c r="B3572" s="23" t="str">
        <f t="shared" si="110"/>
        <v>Sam Roach</v>
      </c>
      <c r="C3572" s="23" t="s">
        <v>339</v>
      </c>
      <c r="D3572" s="23" t="s">
        <v>166</v>
      </c>
      <c r="E3572" s="23" t="s">
        <v>231</v>
      </c>
      <c r="F3572" s="23">
        <v>100000054</v>
      </c>
      <c r="G3572" s="23">
        <v>16</v>
      </c>
      <c r="H3572" s="5" t="str">
        <f t="shared" si="111"/>
        <v>Sam RoachLeyton Orient</v>
      </c>
      <c r="I3572" s="23" t="s">
        <v>7744</v>
      </c>
      <c r="J3572" s="23" t="s">
        <v>339</v>
      </c>
    </row>
    <row r="3573" spans="1:10" ht="17.100000000000001">
      <c r="A3573" s="23" t="s">
        <v>13145</v>
      </c>
      <c r="B3573" s="23" t="str">
        <f t="shared" si="110"/>
        <v>Tamille Roache</v>
      </c>
      <c r="C3573" s="23" t="s">
        <v>339</v>
      </c>
      <c r="D3573" s="23" t="s">
        <v>7059</v>
      </c>
      <c r="E3573" s="23" t="s">
        <v>48</v>
      </c>
      <c r="F3573" s="23">
        <v>100000045</v>
      </c>
      <c r="G3573" s="23">
        <v>18</v>
      </c>
      <c r="H3573" s="5" t="str">
        <f t="shared" si="111"/>
        <v>Tamille RoacheBarnet</v>
      </c>
      <c r="I3573" s="23" t="s">
        <v>10559</v>
      </c>
      <c r="J3573" s="23" t="s">
        <v>339</v>
      </c>
    </row>
    <row r="3574" spans="1:10" ht="17.100000000000001">
      <c r="A3574" s="23" t="s">
        <v>13146</v>
      </c>
      <c r="B3574" s="23" t="str">
        <f t="shared" si="110"/>
        <v>Ben Roberts</v>
      </c>
      <c r="C3574" s="23" t="s">
        <v>339</v>
      </c>
      <c r="D3574" s="23" t="s">
        <v>7054</v>
      </c>
      <c r="E3574" s="23" t="s">
        <v>397</v>
      </c>
      <c r="F3574" s="23">
        <v>100000056</v>
      </c>
      <c r="G3574" s="23">
        <v>17</v>
      </c>
      <c r="H3574" s="5" t="str">
        <f t="shared" si="111"/>
        <v>Ben RobertsPreston</v>
      </c>
      <c r="I3574" s="23" t="s">
        <v>8595</v>
      </c>
      <c r="J3574" s="23" t="s">
        <v>339</v>
      </c>
    </row>
    <row r="3575" spans="1:10" ht="17.100000000000001">
      <c r="A3575" s="23" t="s">
        <v>13147</v>
      </c>
      <c r="B3575" s="23" t="str">
        <f t="shared" si="110"/>
        <v>Callum Roberts</v>
      </c>
      <c r="C3575" s="23" t="s">
        <v>339</v>
      </c>
      <c r="D3575" s="23" t="s">
        <v>7054</v>
      </c>
      <c r="E3575" s="23" t="s">
        <v>530</v>
      </c>
      <c r="F3575" s="23">
        <v>100000042</v>
      </c>
      <c r="G3575" s="23">
        <v>18</v>
      </c>
      <c r="H3575" s="5" t="str">
        <f t="shared" si="111"/>
        <v>Callum RobertsNewcastle</v>
      </c>
      <c r="I3575" s="23" t="s">
        <v>7575</v>
      </c>
      <c r="J3575" s="23" t="s">
        <v>339</v>
      </c>
    </row>
    <row r="3576" spans="1:10" ht="17.100000000000001">
      <c r="A3576" s="23" t="s">
        <v>13148</v>
      </c>
      <c r="B3576" s="23" t="str">
        <f t="shared" si="110"/>
        <v>Daniel Roberts</v>
      </c>
      <c r="C3576" s="23" t="s">
        <v>7448</v>
      </c>
      <c r="D3576" s="23" t="s">
        <v>7102</v>
      </c>
      <c r="E3576" s="23" t="s">
        <v>5666</v>
      </c>
      <c r="F3576" s="23" t="s">
        <v>5666</v>
      </c>
      <c r="G3576" s="23">
        <v>26</v>
      </c>
      <c r="H3576" s="5" t="str">
        <f t="shared" si="111"/>
        <v>Daniel RobertsNaN</v>
      </c>
      <c r="I3576" s="23" t="s">
        <v>13149</v>
      </c>
      <c r="J3576" s="23" t="s">
        <v>339</v>
      </c>
    </row>
    <row r="3577" spans="1:10" ht="17.100000000000001">
      <c r="A3577" s="23" t="s">
        <v>13150</v>
      </c>
      <c r="B3577" s="23" t="str">
        <f t="shared" si="110"/>
        <v>David Roberts</v>
      </c>
      <c r="C3577" s="23" t="s">
        <v>339</v>
      </c>
      <c r="D3577" s="23" t="s">
        <v>7303</v>
      </c>
      <c r="E3577" s="23" t="s">
        <v>5666</v>
      </c>
      <c r="F3577" s="23" t="s">
        <v>5666</v>
      </c>
      <c r="G3577" s="23">
        <v>18</v>
      </c>
      <c r="H3577" s="5" t="str">
        <f t="shared" si="111"/>
        <v>David RobertsNaN</v>
      </c>
      <c r="I3577" s="23" t="s">
        <v>13151</v>
      </c>
      <c r="J3577" s="23" t="s">
        <v>339</v>
      </c>
    </row>
    <row r="3578" spans="1:10" ht="17.100000000000001">
      <c r="A3578" s="23" t="s">
        <v>13152</v>
      </c>
      <c r="B3578" s="23" t="str">
        <f t="shared" si="110"/>
        <v>Gary Roberts</v>
      </c>
      <c r="C3578" s="23" t="s">
        <v>339</v>
      </c>
      <c r="D3578" s="23" t="s">
        <v>7481</v>
      </c>
      <c r="E3578" s="23" t="s">
        <v>326</v>
      </c>
      <c r="F3578" s="23" t="s">
        <v>18</v>
      </c>
      <c r="G3578" s="23">
        <v>31</v>
      </c>
      <c r="H3578" s="5" t="str">
        <f t="shared" si="111"/>
        <v>Gary RobertsPortsmouth</v>
      </c>
      <c r="I3578" s="23" t="s">
        <v>13153</v>
      </c>
      <c r="J3578" s="23" t="s">
        <v>339</v>
      </c>
    </row>
    <row r="3579" spans="1:10" ht="17.100000000000001">
      <c r="A3579" s="23" t="s">
        <v>13154</v>
      </c>
      <c r="B3579" s="23" t="str">
        <f t="shared" si="110"/>
        <v>James Roberts</v>
      </c>
      <c r="C3579" s="23" t="s">
        <v>339</v>
      </c>
      <c r="D3579" s="23" t="s">
        <v>7124</v>
      </c>
      <c r="E3579" s="23" t="s">
        <v>190</v>
      </c>
      <c r="F3579" s="23" t="s">
        <v>18</v>
      </c>
      <c r="G3579" s="23">
        <v>19</v>
      </c>
      <c r="H3579" s="5" t="str">
        <f t="shared" si="111"/>
        <v>James RobertsOxford</v>
      </c>
      <c r="I3579" s="23" t="s">
        <v>13155</v>
      </c>
      <c r="J3579" s="23" t="s">
        <v>339</v>
      </c>
    </row>
    <row r="3580" spans="1:10" ht="17.100000000000001">
      <c r="A3580" s="23" t="s">
        <v>13156</v>
      </c>
      <c r="B3580" s="23" t="str">
        <f t="shared" si="110"/>
        <v>Jamil Roberts</v>
      </c>
      <c r="C3580" s="23" t="s">
        <v>339</v>
      </c>
      <c r="D3580" s="23" t="s">
        <v>7385</v>
      </c>
      <c r="E3580" s="23" t="s">
        <v>142</v>
      </c>
      <c r="F3580" s="23">
        <v>100000048</v>
      </c>
      <c r="G3580" s="23">
        <v>17</v>
      </c>
      <c r="H3580" s="5" t="str">
        <f t="shared" si="111"/>
        <v>Jamil RobertsPlymouth</v>
      </c>
      <c r="I3580" s="23" t="s">
        <v>13157</v>
      </c>
      <c r="J3580" s="23" t="s">
        <v>339</v>
      </c>
    </row>
    <row r="3581" spans="1:10" ht="17.100000000000001">
      <c r="A3581" s="23" t="s">
        <v>13158</v>
      </c>
      <c r="B3581" s="23" t="str">
        <f t="shared" si="110"/>
        <v>Jay Roberts</v>
      </c>
      <c r="C3581" s="23" t="s">
        <v>339</v>
      </c>
      <c r="D3581" s="23" t="s">
        <v>212</v>
      </c>
      <c r="E3581" s="23" t="s">
        <v>5666</v>
      </c>
      <c r="F3581" s="23" t="s">
        <v>5666</v>
      </c>
      <c r="G3581" s="23">
        <v>19</v>
      </c>
      <c r="H3581" s="5" t="str">
        <f t="shared" si="111"/>
        <v>Jay RobertsNaN</v>
      </c>
      <c r="I3581" s="23" t="s">
        <v>7889</v>
      </c>
      <c r="J3581" s="23" t="s">
        <v>339</v>
      </c>
    </row>
    <row r="3582" spans="1:10" ht="17.100000000000001">
      <c r="A3582" s="23" t="s">
        <v>13159</v>
      </c>
      <c r="B3582" s="23" t="str">
        <f t="shared" si="110"/>
        <v>John Roberts</v>
      </c>
      <c r="C3582" s="23" t="s">
        <v>339</v>
      </c>
      <c r="D3582" s="23" t="s">
        <v>7462</v>
      </c>
      <c r="E3582" s="23" t="s">
        <v>378</v>
      </c>
      <c r="F3582" s="23" t="s">
        <v>7090</v>
      </c>
      <c r="G3582" s="23">
        <v>16</v>
      </c>
      <c r="H3582" s="5" t="str">
        <f t="shared" si="111"/>
        <v>John RobertsAccrington</v>
      </c>
      <c r="I3582" s="23" t="s">
        <v>13160</v>
      </c>
      <c r="J3582" s="23" t="s">
        <v>339</v>
      </c>
    </row>
    <row r="3583" spans="1:10" ht="17.100000000000001">
      <c r="A3583" s="23" t="s">
        <v>13161</v>
      </c>
      <c r="B3583" s="23" t="str">
        <f t="shared" si="110"/>
        <v>Jordan Roberts</v>
      </c>
      <c r="C3583" s="23" t="s">
        <v>339</v>
      </c>
      <c r="D3583" s="23" t="s">
        <v>7366</v>
      </c>
      <c r="E3583" s="23" t="s">
        <v>3353</v>
      </c>
      <c r="F3583" s="23" t="s">
        <v>2190</v>
      </c>
      <c r="G3583" s="23">
        <v>21</v>
      </c>
      <c r="H3583" s="5" t="str">
        <f t="shared" si="111"/>
        <v>Jordan RobertsInverness CT</v>
      </c>
      <c r="I3583" s="23" t="s">
        <v>13162</v>
      </c>
      <c r="J3583" s="23" t="s">
        <v>4798</v>
      </c>
    </row>
    <row r="3584" spans="1:10" ht="17.100000000000001">
      <c r="A3584" s="23" t="s">
        <v>13163</v>
      </c>
      <c r="B3584" s="23" t="str">
        <f t="shared" si="110"/>
        <v>Kevin Roberts</v>
      </c>
      <c r="C3584" s="23" t="s">
        <v>339</v>
      </c>
      <c r="D3584" s="23" t="s">
        <v>7170</v>
      </c>
      <c r="E3584" s="23" t="s">
        <v>1146</v>
      </c>
      <c r="F3584" s="23" t="s">
        <v>7081</v>
      </c>
      <c r="G3584" s="23">
        <v>25</v>
      </c>
      <c r="H3584" s="5" t="str">
        <f t="shared" si="111"/>
        <v>Kevin RobertsFC Halifax</v>
      </c>
      <c r="I3584" s="23" t="s">
        <v>13164</v>
      </c>
      <c r="J3584" s="23" t="s">
        <v>339</v>
      </c>
    </row>
    <row r="3585" spans="1:10" ht="17.100000000000001">
      <c r="A3585" s="23" t="s">
        <v>13165</v>
      </c>
      <c r="B3585" s="23" t="str">
        <f t="shared" si="110"/>
        <v>Kieran Roberts</v>
      </c>
      <c r="C3585" s="23" t="s">
        <v>339</v>
      </c>
      <c r="D3585" s="23" t="s">
        <v>7048</v>
      </c>
      <c r="E3585" s="23" t="s">
        <v>5666</v>
      </c>
      <c r="F3585" s="23" t="s">
        <v>5666</v>
      </c>
      <c r="G3585" s="23">
        <v>20</v>
      </c>
      <c r="H3585" s="5" t="str">
        <f t="shared" si="111"/>
        <v>Kieran RobertsNaN</v>
      </c>
      <c r="I3585" s="23" t="s">
        <v>10835</v>
      </c>
      <c r="J3585" s="23" t="s">
        <v>339</v>
      </c>
    </row>
    <row r="3586" spans="1:10" ht="17.100000000000001">
      <c r="A3586" s="23" t="s">
        <v>13166</v>
      </c>
      <c r="B3586" s="23" t="str">
        <f t="shared" ref="B3586:B3649" si="112">MID(A3586 &amp; " " &amp; A3586, FIND(", ", A3586) + 2, LEN(A3586) - FIND(", ", A3586) - 1) &amp; " " &amp; LEFT(A3586, FIND(", ", A3586) - 1)</f>
        <v>Korey Roberts</v>
      </c>
      <c r="C3586" s="23" t="s">
        <v>339</v>
      </c>
      <c r="D3586" s="23" t="s">
        <v>7051</v>
      </c>
      <c r="E3586" s="23" t="s">
        <v>221</v>
      </c>
      <c r="F3586" s="23">
        <v>100000053</v>
      </c>
      <c r="G3586" s="23">
        <v>17</v>
      </c>
      <c r="H3586" s="5" t="str">
        <f t="shared" ref="H3586:H3649" si="113">B3586 &amp; E3586</f>
        <v>Korey RobertsWalsall</v>
      </c>
      <c r="I3586" s="23" t="s">
        <v>9354</v>
      </c>
      <c r="J3586" s="23" t="s">
        <v>339</v>
      </c>
    </row>
    <row r="3587" spans="1:10" ht="17.100000000000001">
      <c r="A3587" s="23" t="s">
        <v>13167</v>
      </c>
      <c r="B3587" s="23" t="str">
        <f t="shared" si="112"/>
        <v>Liam Roberts</v>
      </c>
      <c r="C3587" s="23" t="s">
        <v>339</v>
      </c>
      <c r="D3587" s="23" t="s">
        <v>166</v>
      </c>
      <c r="E3587" s="23" t="s">
        <v>221</v>
      </c>
      <c r="F3587" s="23">
        <v>100000044</v>
      </c>
      <c r="G3587" s="23">
        <v>20</v>
      </c>
      <c r="H3587" s="5" t="str">
        <f t="shared" si="113"/>
        <v>Liam RobertsWalsall</v>
      </c>
      <c r="I3587" s="23" t="s">
        <v>11750</v>
      </c>
      <c r="J3587" s="23" t="s">
        <v>339</v>
      </c>
    </row>
    <row r="3588" spans="1:10" ht="17.100000000000001">
      <c r="A3588" s="23" t="s">
        <v>13168</v>
      </c>
      <c r="B3588" s="23" t="str">
        <f t="shared" si="112"/>
        <v>Marc Roberts</v>
      </c>
      <c r="C3588" s="23" t="s">
        <v>339</v>
      </c>
      <c r="D3588" s="23" t="s">
        <v>7051</v>
      </c>
      <c r="E3588" s="23" t="s">
        <v>376</v>
      </c>
      <c r="F3588" s="23" t="s">
        <v>38</v>
      </c>
      <c r="G3588" s="23">
        <v>24</v>
      </c>
      <c r="H3588" s="5" t="str">
        <f t="shared" si="113"/>
        <v>Marc RobertsBarnsley</v>
      </c>
      <c r="I3588" s="23" t="s">
        <v>13169</v>
      </c>
      <c r="J3588" s="23" t="s">
        <v>339</v>
      </c>
    </row>
    <row r="3589" spans="1:10" ht="17.100000000000001">
      <c r="A3589" s="23" t="s">
        <v>13170</v>
      </c>
      <c r="B3589" s="23" t="str">
        <f t="shared" si="112"/>
        <v>Mark Roberts</v>
      </c>
      <c r="C3589" s="23" t="s">
        <v>339</v>
      </c>
      <c r="D3589" s="23" t="s">
        <v>7051</v>
      </c>
      <c r="E3589" s="23" t="s">
        <v>470</v>
      </c>
      <c r="F3589" s="23" t="s">
        <v>18</v>
      </c>
      <c r="G3589" s="23">
        <v>31</v>
      </c>
      <c r="H3589" s="5" t="str">
        <f t="shared" si="113"/>
        <v>Mark RobertsCambridge</v>
      </c>
      <c r="I3589" s="23" t="s">
        <v>13171</v>
      </c>
      <c r="J3589" s="23" t="s">
        <v>339</v>
      </c>
    </row>
    <row r="3590" spans="1:10" ht="17.100000000000001">
      <c r="A3590" s="23" t="s">
        <v>13172</v>
      </c>
      <c r="B3590" s="23" t="str">
        <f t="shared" si="112"/>
        <v>Michael Roberts</v>
      </c>
      <c r="C3590" s="23" t="s">
        <v>339</v>
      </c>
      <c r="D3590" s="23" t="s">
        <v>212</v>
      </c>
      <c r="E3590" s="23" t="s">
        <v>5666</v>
      </c>
      <c r="F3590" s="23" t="s">
        <v>5666</v>
      </c>
      <c r="G3590" s="23">
        <v>23</v>
      </c>
      <c r="H3590" s="5" t="str">
        <f t="shared" si="113"/>
        <v>Michael RobertsNaN</v>
      </c>
      <c r="I3590" s="23" t="s">
        <v>12719</v>
      </c>
      <c r="J3590" s="23" t="s">
        <v>339</v>
      </c>
    </row>
    <row r="3591" spans="1:10" ht="17.100000000000001">
      <c r="A3591" s="23" t="s">
        <v>13173</v>
      </c>
      <c r="B3591" s="23" t="str">
        <f t="shared" si="112"/>
        <v>Oliver Roberts</v>
      </c>
      <c r="C3591" s="23" t="s">
        <v>339</v>
      </c>
      <c r="D3591" s="23" t="s">
        <v>7042</v>
      </c>
      <c r="E3591" s="23" t="s">
        <v>537</v>
      </c>
      <c r="F3591" s="23">
        <v>100000042</v>
      </c>
      <c r="G3591" s="23">
        <v>18</v>
      </c>
      <c r="H3591" s="5" t="str">
        <f t="shared" si="113"/>
        <v>Oliver RobertsStoke</v>
      </c>
      <c r="I3591" s="23" t="s">
        <v>8542</v>
      </c>
      <c r="J3591" s="23" t="s">
        <v>339</v>
      </c>
    </row>
    <row r="3592" spans="1:10" ht="17.100000000000001">
      <c r="A3592" s="23" t="s">
        <v>13174</v>
      </c>
      <c r="B3592" s="23" t="str">
        <f t="shared" si="112"/>
        <v>Patrick Roberts</v>
      </c>
      <c r="C3592" s="23" t="s">
        <v>339</v>
      </c>
      <c r="D3592" s="23" t="s">
        <v>7481</v>
      </c>
      <c r="E3592" s="23" t="s">
        <v>490</v>
      </c>
      <c r="F3592" s="23" t="s">
        <v>7125</v>
      </c>
      <c r="G3592" s="23">
        <v>18</v>
      </c>
      <c r="H3592" s="5" t="str">
        <f t="shared" si="113"/>
        <v>Patrick RobertsMan City</v>
      </c>
      <c r="I3592" s="23" t="s">
        <v>9051</v>
      </c>
      <c r="J3592" s="23" t="s">
        <v>339</v>
      </c>
    </row>
    <row r="3593" spans="1:10" ht="17.100000000000001">
      <c r="A3593" s="23" t="s">
        <v>13175</v>
      </c>
      <c r="B3593" s="23" t="str">
        <f t="shared" si="112"/>
        <v>Theo Roberts</v>
      </c>
      <c r="C3593" s="23" t="s">
        <v>339</v>
      </c>
      <c r="D3593" s="23" t="s">
        <v>166</v>
      </c>
      <c r="E3593" s="23" t="s">
        <v>185</v>
      </c>
      <c r="F3593" s="23">
        <v>100000056</v>
      </c>
      <c r="G3593" s="23">
        <v>16</v>
      </c>
      <c r="H3593" s="5" t="str">
        <f t="shared" si="113"/>
        <v>Theo RobertsWigan</v>
      </c>
      <c r="I3593" s="23" t="s">
        <v>11299</v>
      </c>
      <c r="J3593" s="23" t="s">
        <v>339</v>
      </c>
    </row>
    <row r="3594" spans="1:10" ht="17.100000000000001">
      <c r="A3594" s="23" t="s">
        <v>13176</v>
      </c>
      <c r="B3594" s="23" t="str">
        <f t="shared" si="112"/>
        <v>Adam James Robinson</v>
      </c>
      <c r="C3594" s="23" t="s">
        <v>339</v>
      </c>
      <c r="D3594" s="23" t="s">
        <v>8243</v>
      </c>
      <c r="E3594" s="23" t="s">
        <v>397</v>
      </c>
      <c r="F3594" s="23" t="s">
        <v>7090</v>
      </c>
      <c r="G3594" s="23">
        <v>17</v>
      </c>
      <c r="H3594" s="5" t="str">
        <f t="shared" si="113"/>
        <v>Adam James RobinsonPreston</v>
      </c>
      <c r="I3594" s="23" t="s">
        <v>11045</v>
      </c>
      <c r="J3594" s="23" t="s">
        <v>339</v>
      </c>
    </row>
    <row r="3595" spans="1:10" ht="17.100000000000001">
      <c r="A3595" s="23" t="s">
        <v>13177</v>
      </c>
      <c r="B3595" s="23" t="str">
        <f t="shared" si="112"/>
        <v>Adam Joseph Robinson</v>
      </c>
      <c r="C3595" s="23" t="s">
        <v>339</v>
      </c>
      <c r="D3595" s="23" t="s">
        <v>11430</v>
      </c>
      <c r="E3595" s="23" t="s">
        <v>397</v>
      </c>
      <c r="F3595" s="23" t="s">
        <v>7090</v>
      </c>
      <c r="G3595" s="23">
        <v>17</v>
      </c>
      <c r="H3595" s="5" t="str">
        <f t="shared" si="113"/>
        <v>Adam Joseph RobinsonPreston</v>
      </c>
      <c r="I3595" s="23" t="s">
        <v>7624</v>
      </c>
      <c r="J3595" s="23" t="s">
        <v>339</v>
      </c>
    </row>
    <row r="3596" spans="1:10" ht="17.100000000000001">
      <c r="A3596" s="23" t="s">
        <v>13178</v>
      </c>
      <c r="B3596" s="23" t="str">
        <f t="shared" si="112"/>
        <v>Antonee Robinson</v>
      </c>
      <c r="C3596" s="23" t="s">
        <v>13179</v>
      </c>
      <c r="D3596" s="23" t="s">
        <v>9089</v>
      </c>
      <c r="E3596" s="23" t="s">
        <v>329</v>
      </c>
      <c r="F3596" s="23">
        <v>100000042</v>
      </c>
      <c r="G3596" s="23">
        <v>17</v>
      </c>
      <c r="H3596" s="5" t="str">
        <f t="shared" si="113"/>
        <v>Antonee RobinsonEverton</v>
      </c>
      <c r="I3596" s="23" t="s">
        <v>13180</v>
      </c>
      <c r="J3596" s="23" t="s">
        <v>339</v>
      </c>
    </row>
    <row r="3597" spans="1:10" ht="17.100000000000001">
      <c r="A3597" s="23" t="s">
        <v>13181</v>
      </c>
      <c r="B3597" s="23" t="str">
        <f t="shared" si="112"/>
        <v>Callum Robinson</v>
      </c>
      <c r="C3597" s="23" t="s">
        <v>339</v>
      </c>
      <c r="D3597" s="23" t="s">
        <v>166</v>
      </c>
      <c r="E3597" s="23" t="s">
        <v>132</v>
      </c>
      <c r="F3597" s="23">
        <v>100000043</v>
      </c>
      <c r="G3597" s="23">
        <v>17</v>
      </c>
      <c r="H3597" s="5" t="str">
        <f t="shared" si="113"/>
        <v>Callum RobinsonColchester</v>
      </c>
      <c r="I3597" s="23" t="s">
        <v>13182</v>
      </c>
      <c r="J3597" s="23" t="s">
        <v>339</v>
      </c>
    </row>
    <row r="3598" spans="1:10" ht="17.100000000000001">
      <c r="A3598" s="23" t="s">
        <v>13181</v>
      </c>
      <c r="B3598" s="23" t="str">
        <f t="shared" si="112"/>
        <v>Callum Robinson</v>
      </c>
      <c r="C3598" s="23" t="s">
        <v>339</v>
      </c>
      <c r="D3598" s="23" t="s">
        <v>7097</v>
      </c>
      <c r="E3598" s="23" t="s">
        <v>236</v>
      </c>
      <c r="F3598" s="23" t="s">
        <v>91</v>
      </c>
      <c r="G3598" s="23">
        <v>20</v>
      </c>
      <c r="H3598" s="5" t="str">
        <f t="shared" si="113"/>
        <v>Callum RobinsonBristol City</v>
      </c>
      <c r="I3598" s="23" t="s">
        <v>9292</v>
      </c>
      <c r="J3598" s="23" t="s">
        <v>339</v>
      </c>
    </row>
    <row r="3599" spans="1:10" ht="17.100000000000001">
      <c r="A3599" s="23" t="s">
        <v>13183</v>
      </c>
      <c r="B3599" s="23" t="str">
        <f t="shared" si="112"/>
        <v>Conner Robinson</v>
      </c>
      <c r="C3599" s="23" t="s">
        <v>339</v>
      </c>
      <c r="D3599" s="23" t="s">
        <v>7054</v>
      </c>
      <c r="E3599" s="23" t="s">
        <v>2443</v>
      </c>
      <c r="F3599" s="23" t="s">
        <v>7081</v>
      </c>
      <c r="G3599" s="23">
        <v>20</v>
      </c>
      <c r="H3599" s="5" t="str">
        <f t="shared" si="113"/>
        <v>Conner RobinsonLincoln</v>
      </c>
      <c r="I3599" s="23" t="s">
        <v>13184</v>
      </c>
      <c r="J3599" s="23" t="s">
        <v>339</v>
      </c>
    </row>
    <row r="3600" spans="1:10" ht="17.100000000000001">
      <c r="A3600" s="23" t="s">
        <v>13185</v>
      </c>
      <c r="B3600" s="23" t="str">
        <f t="shared" si="112"/>
        <v>Jack Robinson</v>
      </c>
      <c r="C3600" s="23" t="s">
        <v>339</v>
      </c>
      <c r="D3600" s="23" t="s">
        <v>7059</v>
      </c>
      <c r="E3600" s="23" t="s">
        <v>98</v>
      </c>
      <c r="F3600" s="23">
        <v>100000043</v>
      </c>
      <c r="G3600" s="23">
        <v>21</v>
      </c>
      <c r="H3600" s="5" t="str">
        <f t="shared" si="113"/>
        <v>Jack RobinsonQ.P.R.</v>
      </c>
      <c r="I3600" s="23" t="s">
        <v>13186</v>
      </c>
      <c r="J3600" s="23" t="s">
        <v>339</v>
      </c>
    </row>
    <row r="3601" spans="1:10" ht="17.100000000000001">
      <c r="A3601" s="23" t="s">
        <v>13187</v>
      </c>
      <c r="B3601" s="23" t="str">
        <f t="shared" si="112"/>
        <v>Joe Robinson</v>
      </c>
      <c r="C3601" s="23" t="s">
        <v>339</v>
      </c>
      <c r="D3601" s="23" t="s">
        <v>7462</v>
      </c>
      <c r="E3601" s="23" t="s">
        <v>159</v>
      </c>
      <c r="F3601" s="23">
        <v>100000043</v>
      </c>
      <c r="G3601" s="23">
        <v>18</v>
      </c>
      <c r="H3601" s="5" t="str">
        <f t="shared" si="113"/>
        <v>Joe RobinsonIpswich</v>
      </c>
      <c r="I3601" s="23" t="s">
        <v>10174</v>
      </c>
      <c r="J3601" s="23" t="s">
        <v>339</v>
      </c>
    </row>
    <row r="3602" spans="1:10" ht="17.100000000000001">
      <c r="A3602" s="23" t="s">
        <v>13188</v>
      </c>
      <c r="B3602" s="23" t="str">
        <f t="shared" si="112"/>
        <v>Lee Robinson</v>
      </c>
      <c r="C3602" s="23" t="s">
        <v>339</v>
      </c>
      <c r="D3602" s="23" t="s">
        <v>166</v>
      </c>
      <c r="E3602" s="23" t="s">
        <v>5666</v>
      </c>
      <c r="F3602" s="23" t="s">
        <v>5666</v>
      </c>
      <c r="G3602" s="23">
        <v>28</v>
      </c>
      <c r="H3602" s="5" t="str">
        <f t="shared" si="113"/>
        <v>Lee RobinsonNaN</v>
      </c>
      <c r="I3602" s="23" t="s">
        <v>13189</v>
      </c>
      <c r="J3602" s="23" t="s">
        <v>339</v>
      </c>
    </row>
    <row r="3603" spans="1:10" ht="17.100000000000001">
      <c r="A3603" s="23" t="s">
        <v>13190</v>
      </c>
      <c r="B3603" s="23" t="str">
        <f t="shared" si="112"/>
        <v>Liam Robinson</v>
      </c>
      <c r="C3603" s="23" t="s">
        <v>339</v>
      </c>
      <c r="D3603" s="23" t="s">
        <v>7042</v>
      </c>
      <c r="E3603" s="23" t="s">
        <v>246</v>
      </c>
      <c r="F3603" s="23">
        <v>100000056</v>
      </c>
      <c r="G3603" s="23">
        <v>16</v>
      </c>
      <c r="H3603" s="5" t="str">
        <f t="shared" si="113"/>
        <v>Liam RobinsonBlackpool</v>
      </c>
      <c r="I3603" s="23" t="s">
        <v>10377</v>
      </c>
      <c r="J3603" s="23" t="s">
        <v>339</v>
      </c>
    </row>
    <row r="3604" spans="1:10" ht="17.100000000000001">
      <c r="A3604" s="23" t="s">
        <v>13191</v>
      </c>
      <c r="B3604" s="23" t="str">
        <f t="shared" si="112"/>
        <v>Matt Robinson</v>
      </c>
      <c r="C3604" s="23" t="s">
        <v>339</v>
      </c>
      <c r="D3604" s="23" t="s">
        <v>7042</v>
      </c>
      <c r="E3604" s="23" t="s">
        <v>162</v>
      </c>
      <c r="F3604" s="23">
        <v>100000044</v>
      </c>
      <c r="G3604" s="23">
        <v>21</v>
      </c>
      <c r="H3604" s="5" t="str">
        <f t="shared" si="113"/>
        <v>Matt RobinsonLuton</v>
      </c>
      <c r="I3604" s="23" t="s">
        <v>9170</v>
      </c>
      <c r="J3604" s="23" t="s">
        <v>339</v>
      </c>
    </row>
    <row r="3605" spans="1:10" ht="17.100000000000001">
      <c r="A3605" s="23" t="s">
        <v>13192</v>
      </c>
      <c r="B3605" s="23" t="str">
        <f t="shared" si="112"/>
        <v>Paul Robinson</v>
      </c>
      <c r="C3605" s="23" t="s">
        <v>339</v>
      </c>
      <c r="D3605" s="23" t="s">
        <v>7051</v>
      </c>
      <c r="E3605" s="23" t="s">
        <v>79</v>
      </c>
      <c r="F3605" s="23" t="s">
        <v>18</v>
      </c>
      <c r="G3605" s="23">
        <v>33</v>
      </c>
      <c r="H3605" s="5" t="str">
        <f t="shared" si="113"/>
        <v>Paul RobinsonAFC Wimbledon</v>
      </c>
      <c r="I3605" s="23" t="s">
        <v>13193</v>
      </c>
      <c r="J3605" s="23" t="s">
        <v>339</v>
      </c>
    </row>
    <row r="3606" spans="1:10" ht="17.100000000000001">
      <c r="A3606" s="23" t="s">
        <v>13192</v>
      </c>
      <c r="B3606" s="23" t="str">
        <f t="shared" si="112"/>
        <v>Paul Robinson</v>
      </c>
      <c r="C3606" s="23" t="s">
        <v>339</v>
      </c>
      <c r="D3606" s="23" t="s">
        <v>166</v>
      </c>
      <c r="E3606" s="23" t="s">
        <v>5666</v>
      </c>
      <c r="F3606" s="23" t="s">
        <v>5666</v>
      </c>
      <c r="G3606" s="23">
        <v>35</v>
      </c>
      <c r="H3606" s="5" t="str">
        <f t="shared" si="113"/>
        <v>Paul RobinsonNaN</v>
      </c>
      <c r="I3606" s="23" t="s">
        <v>13194</v>
      </c>
      <c r="J3606" s="23" t="s">
        <v>339</v>
      </c>
    </row>
    <row r="3607" spans="1:10" ht="17.100000000000001">
      <c r="A3607" s="23" t="s">
        <v>13192</v>
      </c>
      <c r="B3607" s="23" t="str">
        <f t="shared" si="112"/>
        <v>Paul Robinson</v>
      </c>
      <c r="C3607" s="23" t="s">
        <v>339</v>
      </c>
      <c r="D3607" s="23" t="s">
        <v>7303</v>
      </c>
      <c r="E3607" s="23" t="s">
        <v>284</v>
      </c>
      <c r="F3607" s="23" t="s">
        <v>91</v>
      </c>
      <c r="G3607" s="23">
        <v>36</v>
      </c>
      <c r="H3607" s="5" t="str">
        <f t="shared" si="113"/>
        <v>Paul RobinsonBirmingham</v>
      </c>
      <c r="I3607" s="23" t="s">
        <v>13195</v>
      </c>
      <c r="J3607" s="23" t="s">
        <v>339</v>
      </c>
    </row>
    <row r="3608" spans="1:10" ht="17.100000000000001">
      <c r="A3608" s="23" t="s">
        <v>13196</v>
      </c>
      <c r="B3608" s="23" t="str">
        <f t="shared" si="112"/>
        <v>Tyrell Robinson</v>
      </c>
      <c r="C3608" s="23" t="s">
        <v>339</v>
      </c>
      <c r="D3608" s="23" t="s">
        <v>7039</v>
      </c>
      <c r="E3608" s="23" t="s">
        <v>61</v>
      </c>
      <c r="F3608" s="23">
        <v>100000042</v>
      </c>
      <c r="G3608" s="23">
        <v>17</v>
      </c>
      <c r="H3608" s="5" t="str">
        <f t="shared" si="113"/>
        <v>Tyrell RobinsonArsenal</v>
      </c>
      <c r="I3608" s="23" t="s">
        <v>10443</v>
      </c>
      <c r="J3608" s="23" t="s">
        <v>339</v>
      </c>
    </row>
    <row r="3609" spans="1:10" ht="17.100000000000001">
      <c r="A3609" s="23" t="s">
        <v>13197</v>
      </c>
      <c r="B3609" s="23" t="str">
        <f t="shared" si="112"/>
        <v>Louis Robles</v>
      </c>
      <c r="C3609" s="23" t="s">
        <v>7596</v>
      </c>
      <c r="D3609" s="23" t="s">
        <v>7048</v>
      </c>
      <c r="E3609" s="23" t="s">
        <v>185</v>
      </c>
      <c r="F3609" s="23">
        <v>100000047</v>
      </c>
      <c r="G3609" s="23">
        <v>18</v>
      </c>
      <c r="H3609" s="5" t="str">
        <f t="shared" si="113"/>
        <v>Louis RoblesWigan</v>
      </c>
      <c r="I3609" s="23" t="s">
        <v>10447</v>
      </c>
      <c r="J3609" s="23" t="s">
        <v>339</v>
      </c>
    </row>
    <row r="3610" spans="1:10" ht="17.100000000000001">
      <c r="A3610" s="23" t="s">
        <v>13198</v>
      </c>
      <c r="B3610" s="23" t="str">
        <f t="shared" si="112"/>
        <v>Ethan Robson</v>
      </c>
      <c r="C3610" s="23" t="s">
        <v>339</v>
      </c>
      <c r="D3610" s="23" t="s">
        <v>7042</v>
      </c>
      <c r="E3610" s="23" t="s">
        <v>669</v>
      </c>
      <c r="F3610" s="23">
        <v>100000042</v>
      </c>
      <c r="G3610" s="23">
        <v>18</v>
      </c>
      <c r="H3610" s="5" t="str">
        <f t="shared" si="113"/>
        <v>Ethan RobsonSunderland</v>
      </c>
      <c r="I3610" s="23" t="s">
        <v>13199</v>
      </c>
      <c r="J3610" s="23" t="s">
        <v>339</v>
      </c>
    </row>
    <row r="3611" spans="1:10" ht="17.100000000000001">
      <c r="A3611" s="23" t="s">
        <v>13200</v>
      </c>
      <c r="B3611" s="23" t="str">
        <f t="shared" si="112"/>
        <v>Joe Robson</v>
      </c>
      <c r="C3611" s="23" t="s">
        <v>339</v>
      </c>
      <c r="D3611" s="23" t="s">
        <v>7051</v>
      </c>
      <c r="E3611" s="23" t="s">
        <v>370</v>
      </c>
      <c r="F3611" s="23" t="s">
        <v>7090</v>
      </c>
      <c r="G3611" s="23">
        <v>17</v>
      </c>
      <c r="H3611" s="5" t="str">
        <f t="shared" si="113"/>
        <v>Joe RobsonCarlisle</v>
      </c>
      <c r="I3611" s="23" t="s">
        <v>10764</v>
      </c>
      <c r="J3611" s="23" t="s">
        <v>339</v>
      </c>
    </row>
    <row r="3612" spans="1:10" ht="17.100000000000001">
      <c r="A3612" s="23" t="s">
        <v>13201</v>
      </c>
      <c r="B3612" s="23" t="str">
        <f t="shared" si="112"/>
        <v>Josh Robson</v>
      </c>
      <c r="C3612" s="23" t="s">
        <v>339</v>
      </c>
      <c r="D3612" s="23" t="s">
        <v>7170</v>
      </c>
      <c r="E3612" s="23" t="s">
        <v>669</v>
      </c>
      <c r="F3612" s="23">
        <v>100000042</v>
      </c>
      <c r="G3612" s="23">
        <v>17</v>
      </c>
      <c r="H3612" s="5" t="str">
        <f t="shared" si="113"/>
        <v>Josh RobsonSunderland</v>
      </c>
      <c r="I3612" s="23" t="s">
        <v>9033</v>
      </c>
      <c r="J3612" s="23" t="s">
        <v>339</v>
      </c>
    </row>
    <row r="3613" spans="1:10" ht="17.100000000000001">
      <c r="A3613" s="23" t="s">
        <v>13202</v>
      </c>
      <c r="B3613" s="23" t="str">
        <f t="shared" si="112"/>
        <v>Matty Robson</v>
      </c>
      <c r="C3613" s="23" t="s">
        <v>339</v>
      </c>
      <c r="D3613" s="23" t="s">
        <v>9089</v>
      </c>
      <c r="E3613" s="23" t="s">
        <v>5666</v>
      </c>
      <c r="F3613" s="23" t="s">
        <v>5666</v>
      </c>
      <c r="G3613" s="23">
        <v>30</v>
      </c>
      <c r="H3613" s="5" t="str">
        <f t="shared" si="113"/>
        <v>Matty RobsonNaN</v>
      </c>
      <c r="I3613" s="23" t="s">
        <v>13203</v>
      </c>
      <c r="J3613" s="23" t="s">
        <v>339</v>
      </c>
    </row>
    <row r="3614" spans="1:10" ht="17.100000000000001">
      <c r="A3614" s="23" t="s">
        <v>13204</v>
      </c>
      <c r="B3614" s="23" t="str">
        <f t="shared" si="112"/>
        <v>Thomas Robson</v>
      </c>
      <c r="C3614" s="23" t="s">
        <v>339</v>
      </c>
      <c r="D3614" s="23" t="s">
        <v>7059</v>
      </c>
      <c r="E3614" s="23" t="s">
        <v>669</v>
      </c>
      <c r="F3614" s="23">
        <v>100000042</v>
      </c>
      <c r="G3614" s="23">
        <v>20</v>
      </c>
      <c r="H3614" s="5" t="str">
        <f t="shared" si="113"/>
        <v>Thomas RobsonSunderland</v>
      </c>
      <c r="I3614" s="23" t="s">
        <v>13205</v>
      </c>
      <c r="J3614" s="23" t="s">
        <v>339</v>
      </c>
    </row>
    <row r="3615" spans="1:10" ht="17.100000000000001">
      <c r="A3615" s="23" t="s">
        <v>13206</v>
      </c>
      <c r="B3615" s="23" t="str">
        <f t="shared" si="112"/>
        <v>Anton Rodgers</v>
      </c>
      <c r="C3615" s="23" t="s">
        <v>13207</v>
      </c>
      <c r="D3615" s="23" t="s">
        <v>212</v>
      </c>
      <c r="E3615" s="23" t="s">
        <v>86</v>
      </c>
      <c r="F3615" s="23" t="s">
        <v>38</v>
      </c>
      <c r="G3615" s="23">
        <v>22</v>
      </c>
      <c r="H3615" s="5" t="str">
        <f t="shared" si="113"/>
        <v>Anton RodgersSwindon</v>
      </c>
      <c r="I3615" s="23" t="s">
        <v>13208</v>
      </c>
      <c r="J3615" s="23" t="s">
        <v>339</v>
      </c>
    </row>
    <row r="3616" spans="1:10" ht="17.100000000000001">
      <c r="A3616" s="23" t="s">
        <v>13209</v>
      </c>
      <c r="B3616" s="23" t="str">
        <f t="shared" si="112"/>
        <v>Harvey Rodgers</v>
      </c>
      <c r="C3616" s="23" t="s">
        <v>339</v>
      </c>
      <c r="D3616" s="23" t="s">
        <v>7051</v>
      </c>
      <c r="E3616" s="23" t="s">
        <v>154</v>
      </c>
      <c r="F3616" s="23">
        <v>100000043</v>
      </c>
      <c r="G3616" s="23">
        <v>18</v>
      </c>
      <c r="H3616" s="5" t="str">
        <f t="shared" si="113"/>
        <v>Harvey RodgersHull</v>
      </c>
      <c r="I3616" s="23" t="s">
        <v>10361</v>
      </c>
      <c r="J3616" s="23" t="s">
        <v>339</v>
      </c>
    </row>
    <row r="3617" spans="1:10" ht="17.100000000000001">
      <c r="A3617" s="23" t="s">
        <v>13210</v>
      </c>
      <c r="B3617" s="23" t="str">
        <f t="shared" si="112"/>
        <v>Paul Rodgers</v>
      </c>
      <c r="C3617" s="23" t="s">
        <v>339</v>
      </c>
      <c r="D3617" s="23" t="s">
        <v>7089</v>
      </c>
      <c r="E3617" s="23" t="s">
        <v>868</v>
      </c>
      <c r="F3617" s="23" t="s">
        <v>7081</v>
      </c>
      <c r="G3617" s="23">
        <v>25</v>
      </c>
      <c r="H3617" s="5" t="str">
        <f t="shared" si="113"/>
        <v>Paul RodgersBromley</v>
      </c>
      <c r="I3617" s="23" t="s">
        <v>13211</v>
      </c>
      <c r="J3617" s="23" t="s">
        <v>339</v>
      </c>
    </row>
    <row r="3618" spans="1:10" ht="17.100000000000001">
      <c r="A3618" s="23" t="s">
        <v>13212</v>
      </c>
      <c r="B3618" s="23" t="str">
        <f t="shared" si="112"/>
        <v>Sheridan Rodgers</v>
      </c>
      <c r="C3618" s="23" t="s">
        <v>339</v>
      </c>
      <c r="D3618" s="23" t="s">
        <v>7039</v>
      </c>
      <c r="E3618" s="23" t="s">
        <v>5666</v>
      </c>
      <c r="F3618" s="23" t="s">
        <v>5666</v>
      </c>
      <c r="G3618" s="23">
        <v>18</v>
      </c>
      <c r="H3618" s="5" t="str">
        <f t="shared" si="113"/>
        <v>Sheridan RodgersNaN</v>
      </c>
      <c r="I3618" s="23" t="s">
        <v>9220</v>
      </c>
      <c r="J3618" s="23" t="s">
        <v>339</v>
      </c>
    </row>
    <row r="3619" spans="1:10" ht="17.100000000000001">
      <c r="A3619" s="23" t="s">
        <v>13213</v>
      </c>
      <c r="B3619" s="23" t="str">
        <f t="shared" si="112"/>
        <v>Alex Rodman</v>
      </c>
      <c r="C3619" s="23" t="s">
        <v>339</v>
      </c>
      <c r="D3619" s="23" t="s">
        <v>7039</v>
      </c>
      <c r="E3619" s="23" t="s">
        <v>616</v>
      </c>
      <c r="F3619" s="23" t="s">
        <v>18</v>
      </c>
      <c r="G3619" s="23">
        <v>28</v>
      </c>
      <c r="H3619" s="5" t="str">
        <f t="shared" si="113"/>
        <v>Alex RodmanNewport Co</v>
      </c>
      <c r="I3619" s="23" t="s">
        <v>13214</v>
      </c>
      <c r="J3619" s="23" t="s">
        <v>339</v>
      </c>
    </row>
    <row r="3620" spans="1:10" ht="17.100000000000001">
      <c r="A3620" s="23" t="s">
        <v>13215</v>
      </c>
      <c r="B3620" s="23" t="str">
        <f t="shared" si="112"/>
        <v>Devante Rodney</v>
      </c>
      <c r="C3620" s="23" t="s">
        <v>339</v>
      </c>
      <c r="D3620" s="23" t="s">
        <v>7048</v>
      </c>
      <c r="E3620" s="23" t="s">
        <v>90</v>
      </c>
      <c r="F3620" s="23">
        <v>100000052</v>
      </c>
      <c r="G3620" s="23">
        <v>17</v>
      </c>
      <c r="H3620" s="5" t="str">
        <f t="shared" si="113"/>
        <v>Devante RodneySheff Wed</v>
      </c>
      <c r="I3620" s="23" t="s">
        <v>13182</v>
      </c>
      <c r="J3620" s="23" t="s">
        <v>339</v>
      </c>
    </row>
    <row r="3621" spans="1:10" ht="17.100000000000001">
      <c r="A3621" s="23" t="s">
        <v>13216</v>
      </c>
      <c r="B3621" s="23" t="str">
        <f t="shared" si="112"/>
        <v>Jay Rodriguez</v>
      </c>
      <c r="C3621" s="23" t="s">
        <v>339</v>
      </c>
      <c r="D3621" s="23" t="s">
        <v>7124</v>
      </c>
      <c r="E3621" s="23" t="s">
        <v>141</v>
      </c>
      <c r="F3621" s="23" t="s">
        <v>7125</v>
      </c>
      <c r="G3621" s="23">
        <v>25</v>
      </c>
      <c r="H3621" s="5" t="str">
        <f t="shared" si="113"/>
        <v>Jay RodriguezSouthampton</v>
      </c>
      <c r="I3621" s="23" t="s">
        <v>13217</v>
      </c>
      <c r="J3621" s="23" t="s">
        <v>339</v>
      </c>
    </row>
    <row r="3622" spans="1:10" ht="17.100000000000001">
      <c r="A3622" s="23" t="s">
        <v>13218</v>
      </c>
      <c r="B3622" s="23" t="str">
        <f t="shared" si="112"/>
        <v>Jack Rodwell</v>
      </c>
      <c r="C3622" s="23" t="s">
        <v>339</v>
      </c>
      <c r="D3622" s="23" t="s">
        <v>212</v>
      </c>
      <c r="E3622" s="23" t="s">
        <v>669</v>
      </c>
      <c r="F3622" s="23" t="s">
        <v>7125</v>
      </c>
      <c r="G3622" s="23">
        <v>24</v>
      </c>
      <c r="H3622" s="5" t="str">
        <f t="shared" si="113"/>
        <v>Jack RodwellSunderland</v>
      </c>
      <c r="I3622" s="23" t="s">
        <v>13219</v>
      </c>
      <c r="J3622" s="23" t="s">
        <v>339</v>
      </c>
    </row>
    <row r="3623" spans="1:10" ht="17.100000000000001">
      <c r="A3623" s="23" t="s">
        <v>13220</v>
      </c>
      <c r="B3623" s="23" t="str">
        <f t="shared" si="112"/>
        <v>Joshua Roe</v>
      </c>
      <c r="C3623" s="23" t="s">
        <v>339</v>
      </c>
      <c r="D3623" s="23" t="s">
        <v>7042</v>
      </c>
      <c r="E3623" s="23" t="s">
        <v>271</v>
      </c>
      <c r="F3623" s="23">
        <v>100000052</v>
      </c>
      <c r="G3623" s="23">
        <v>16</v>
      </c>
      <c r="H3623" s="5" t="str">
        <f t="shared" si="113"/>
        <v>Joshua RoeWatford</v>
      </c>
      <c r="I3623" s="23" t="s">
        <v>9887</v>
      </c>
      <c r="J3623" s="23" t="s">
        <v>339</v>
      </c>
    </row>
    <row r="3624" spans="1:10" ht="17.100000000000001">
      <c r="A3624" s="23" t="s">
        <v>13221</v>
      </c>
      <c r="B3624" s="23" t="str">
        <f t="shared" si="112"/>
        <v>Callum Rogers</v>
      </c>
      <c r="C3624" s="23" t="s">
        <v>339</v>
      </c>
      <c r="D3624" s="23" t="s">
        <v>7170</v>
      </c>
      <c r="E3624" s="23" t="s">
        <v>5666</v>
      </c>
      <c r="F3624" s="23" t="s">
        <v>5666</v>
      </c>
      <c r="G3624" s="23">
        <v>19</v>
      </c>
      <c r="H3624" s="5" t="str">
        <f t="shared" si="113"/>
        <v>Callum RogersNaN</v>
      </c>
      <c r="I3624" s="23" t="s">
        <v>9969</v>
      </c>
      <c r="J3624" s="23" t="s">
        <v>339</v>
      </c>
    </row>
    <row r="3625" spans="1:10" ht="17.100000000000001">
      <c r="A3625" s="23" t="s">
        <v>13222</v>
      </c>
      <c r="B3625" s="23" t="str">
        <f t="shared" si="112"/>
        <v>Louis Rogers</v>
      </c>
      <c r="C3625" s="23" t="s">
        <v>339</v>
      </c>
      <c r="D3625" s="23" t="s">
        <v>7462</v>
      </c>
      <c r="E3625" s="23" t="s">
        <v>271</v>
      </c>
      <c r="F3625" s="23">
        <v>100000052</v>
      </c>
      <c r="G3625" s="23">
        <v>16</v>
      </c>
      <c r="H3625" s="5" t="str">
        <f t="shared" si="113"/>
        <v>Louis RogersWatford</v>
      </c>
      <c r="I3625" s="23" t="s">
        <v>11375</v>
      </c>
      <c r="J3625" s="23" t="s">
        <v>339</v>
      </c>
    </row>
    <row r="3626" spans="1:10" ht="17.100000000000001">
      <c r="A3626" s="23" t="s">
        <v>13223</v>
      </c>
      <c r="B3626" s="23" t="str">
        <f t="shared" si="112"/>
        <v>Steven Rogers</v>
      </c>
      <c r="C3626" s="23" t="s">
        <v>339</v>
      </c>
      <c r="D3626" s="23" t="s">
        <v>7042</v>
      </c>
      <c r="E3626" s="23" t="s">
        <v>177</v>
      </c>
      <c r="F3626" s="23" t="s">
        <v>7090</v>
      </c>
      <c r="G3626" s="23">
        <v>17</v>
      </c>
      <c r="H3626" s="5" t="str">
        <f t="shared" si="113"/>
        <v>Steven RogersExeter</v>
      </c>
      <c r="I3626" s="23" t="s">
        <v>10503</v>
      </c>
      <c r="J3626" s="23" t="s">
        <v>339</v>
      </c>
    </row>
    <row r="3627" spans="1:10" ht="17.100000000000001">
      <c r="A3627" s="23" t="s">
        <v>13224</v>
      </c>
      <c r="B3627" s="23" t="str">
        <f t="shared" si="112"/>
        <v>Eddie Rogerson</v>
      </c>
      <c r="C3627" s="23" t="s">
        <v>339</v>
      </c>
      <c r="D3627" s="23" t="s">
        <v>7042</v>
      </c>
      <c r="E3627" s="23" t="s">
        <v>5666</v>
      </c>
      <c r="F3627" s="23" t="s">
        <v>5666</v>
      </c>
      <c r="G3627" s="23">
        <v>18</v>
      </c>
      <c r="H3627" s="5" t="str">
        <f t="shared" si="113"/>
        <v>Eddie RogersonNaN</v>
      </c>
      <c r="I3627" s="23" t="s">
        <v>8612</v>
      </c>
      <c r="J3627" s="23" t="s">
        <v>339</v>
      </c>
    </row>
    <row r="3628" spans="1:10" ht="17.100000000000001">
      <c r="A3628" s="23" t="s">
        <v>13225</v>
      </c>
      <c r="B3628" s="23" t="str">
        <f t="shared" si="112"/>
        <v>Jack Roles</v>
      </c>
      <c r="C3628" s="23" t="s">
        <v>9955</v>
      </c>
      <c r="D3628" s="23" t="s">
        <v>7042</v>
      </c>
      <c r="E3628" s="23" t="s">
        <v>175</v>
      </c>
      <c r="F3628" s="23">
        <v>100000051</v>
      </c>
      <c r="G3628" s="23">
        <v>16</v>
      </c>
      <c r="H3628" s="5" t="str">
        <f t="shared" si="113"/>
        <v>Jack RolesTottenham</v>
      </c>
      <c r="I3628" s="23" t="s">
        <v>13226</v>
      </c>
      <c r="J3628" s="23" t="s">
        <v>339</v>
      </c>
    </row>
    <row r="3629" spans="1:10" ht="17.100000000000001">
      <c r="A3629" s="23" t="s">
        <v>13227</v>
      </c>
      <c r="B3629" s="23" t="str">
        <f t="shared" si="112"/>
        <v>Taylor Roles</v>
      </c>
      <c r="C3629" s="23" t="s">
        <v>339</v>
      </c>
      <c r="D3629" s="23" t="s">
        <v>7051</v>
      </c>
      <c r="E3629" s="23" t="s">
        <v>5666</v>
      </c>
      <c r="F3629" s="23" t="s">
        <v>5666</v>
      </c>
      <c r="G3629" s="23">
        <v>18</v>
      </c>
      <c r="H3629" s="5" t="str">
        <f t="shared" si="113"/>
        <v>Taylor RolesNaN</v>
      </c>
      <c r="I3629" s="23" t="s">
        <v>13228</v>
      </c>
      <c r="J3629" s="23" t="s">
        <v>339</v>
      </c>
    </row>
    <row r="3630" spans="1:10" ht="17.100000000000001">
      <c r="A3630" s="23" t="s">
        <v>13229</v>
      </c>
      <c r="B3630" s="23" t="str">
        <f t="shared" si="112"/>
        <v>Henry Rollinson</v>
      </c>
      <c r="C3630" s="23" t="s">
        <v>339</v>
      </c>
      <c r="D3630" s="23" t="s">
        <v>7140</v>
      </c>
      <c r="E3630" s="23" t="s">
        <v>124</v>
      </c>
      <c r="F3630" s="23">
        <v>100000052</v>
      </c>
      <c r="G3630" s="23">
        <v>16</v>
      </c>
      <c r="H3630" s="5" t="str">
        <f t="shared" si="113"/>
        <v>Henry RollinsonLeeds</v>
      </c>
      <c r="I3630" s="23" t="s">
        <v>8590</v>
      </c>
      <c r="J3630" s="23" t="s">
        <v>339</v>
      </c>
    </row>
    <row r="3631" spans="1:10" ht="17.100000000000001">
      <c r="A3631" s="23" t="s">
        <v>13230</v>
      </c>
      <c r="B3631" s="23" t="str">
        <f t="shared" si="112"/>
        <v>Connor Ronan</v>
      </c>
      <c r="C3631" s="23" t="s">
        <v>339</v>
      </c>
      <c r="D3631" s="23" t="s">
        <v>7048</v>
      </c>
      <c r="E3631" s="23" t="s">
        <v>263</v>
      </c>
      <c r="F3631" s="23">
        <v>100000042</v>
      </c>
      <c r="G3631" s="23">
        <v>17</v>
      </c>
      <c r="H3631" s="5" t="str">
        <f t="shared" si="113"/>
        <v>Connor RonanWolves</v>
      </c>
      <c r="I3631" s="23" t="s">
        <v>7702</v>
      </c>
      <c r="J3631" s="23" t="s">
        <v>339</v>
      </c>
    </row>
    <row r="3632" spans="1:10" ht="17.100000000000001">
      <c r="A3632" s="23" t="s">
        <v>13231</v>
      </c>
      <c r="B3632" s="23" t="str">
        <f t="shared" si="112"/>
        <v>Kemar Roofe</v>
      </c>
      <c r="C3632" s="23" t="s">
        <v>7038</v>
      </c>
      <c r="D3632" s="23" t="s">
        <v>7124</v>
      </c>
      <c r="E3632" s="23" t="s">
        <v>190</v>
      </c>
      <c r="F3632" s="23" t="s">
        <v>18</v>
      </c>
      <c r="G3632" s="23">
        <v>22</v>
      </c>
      <c r="H3632" s="5" t="str">
        <f t="shared" si="113"/>
        <v>Kemar RoofeOxford</v>
      </c>
      <c r="I3632" s="23" t="s">
        <v>9896</v>
      </c>
      <c r="J3632" s="23" t="s">
        <v>339</v>
      </c>
    </row>
    <row r="3633" spans="1:10" ht="17.100000000000001">
      <c r="A3633" s="23" t="s">
        <v>13232</v>
      </c>
      <c r="B3633" s="23" t="str">
        <f t="shared" si="112"/>
        <v>Oliver Roome</v>
      </c>
      <c r="C3633" s="23" t="s">
        <v>339</v>
      </c>
      <c r="D3633" s="23" t="s">
        <v>7048</v>
      </c>
      <c r="E3633" s="23" t="s">
        <v>5666</v>
      </c>
      <c r="F3633" s="23" t="s">
        <v>5666</v>
      </c>
      <c r="G3633" s="23">
        <v>18</v>
      </c>
      <c r="H3633" s="5" t="str">
        <f t="shared" si="113"/>
        <v>Oliver RoomeNaN</v>
      </c>
      <c r="I3633" s="23" t="s">
        <v>10493</v>
      </c>
      <c r="J3633" s="23" t="s">
        <v>339</v>
      </c>
    </row>
    <row r="3634" spans="1:10" ht="17.100000000000001">
      <c r="A3634" s="23" t="s">
        <v>13233</v>
      </c>
      <c r="B3634" s="23" t="str">
        <f t="shared" si="112"/>
        <v>John Rooney</v>
      </c>
      <c r="C3634" s="23" t="s">
        <v>7563</v>
      </c>
      <c r="D3634" s="23" t="s">
        <v>7102</v>
      </c>
      <c r="E3634" s="23" t="s">
        <v>338</v>
      </c>
      <c r="F3634" s="23" t="s">
        <v>7081</v>
      </c>
      <c r="G3634" s="23">
        <v>24</v>
      </c>
      <c r="H3634" s="5" t="str">
        <f t="shared" si="113"/>
        <v>John RooneyChester</v>
      </c>
      <c r="I3634" s="23" t="s">
        <v>13234</v>
      </c>
      <c r="J3634" s="23" t="s">
        <v>339</v>
      </c>
    </row>
    <row r="3635" spans="1:10" ht="17.100000000000001">
      <c r="A3635" s="23" t="s">
        <v>13235</v>
      </c>
      <c r="B3635" s="23" t="str">
        <f t="shared" si="112"/>
        <v>Luke Rooney</v>
      </c>
      <c r="C3635" s="23" t="s">
        <v>339</v>
      </c>
      <c r="D3635" s="23" t="s">
        <v>7124</v>
      </c>
      <c r="E3635" s="23" t="s">
        <v>1358</v>
      </c>
      <c r="F3635" s="23" t="s">
        <v>18</v>
      </c>
      <c r="G3635" s="23">
        <v>24</v>
      </c>
      <c r="H3635" s="5" t="str">
        <f t="shared" si="113"/>
        <v>Luke RooneyCrawley</v>
      </c>
      <c r="I3635" s="23" t="s">
        <v>13236</v>
      </c>
      <c r="J3635" s="23" t="s">
        <v>339</v>
      </c>
    </row>
    <row r="3636" spans="1:10" ht="17.100000000000001">
      <c r="A3636" s="23" t="s">
        <v>13237</v>
      </c>
      <c r="B3636" s="23" t="str">
        <f t="shared" si="112"/>
        <v>Wayne Rooney</v>
      </c>
      <c r="C3636" s="23" t="s">
        <v>7563</v>
      </c>
      <c r="D3636" s="23" t="s">
        <v>7034</v>
      </c>
      <c r="E3636" s="23" t="s">
        <v>182</v>
      </c>
      <c r="F3636" s="23" t="s">
        <v>7125</v>
      </c>
      <c r="G3636" s="23">
        <v>29</v>
      </c>
      <c r="H3636" s="5" t="str">
        <f t="shared" si="113"/>
        <v>Wayne RooneyMan Utd</v>
      </c>
      <c r="I3636" s="23" t="s">
        <v>13238</v>
      </c>
      <c r="J3636" s="23" t="s">
        <v>339</v>
      </c>
    </row>
    <row r="3637" spans="1:10" ht="17.100000000000001">
      <c r="A3637" s="23" t="s">
        <v>13239</v>
      </c>
      <c r="B3637" s="23" t="str">
        <f t="shared" si="112"/>
        <v>Corey Roper</v>
      </c>
      <c r="C3637" s="23" t="s">
        <v>339</v>
      </c>
      <c r="D3637" s="23" t="s">
        <v>7170</v>
      </c>
      <c r="E3637" s="23" t="s">
        <v>3227</v>
      </c>
      <c r="F3637" s="23" t="s">
        <v>9027</v>
      </c>
      <c r="G3637" s="23">
        <v>19</v>
      </c>
      <c r="H3637" s="5" t="str">
        <f t="shared" si="113"/>
        <v>Corey RoperConnah's Quay</v>
      </c>
      <c r="I3637" s="23" t="s">
        <v>12428</v>
      </c>
      <c r="J3637" s="23" t="s">
        <v>2535</v>
      </c>
    </row>
    <row r="3638" spans="1:10" ht="17.100000000000001">
      <c r="A3638" s="23" t="s">
        <v>13240</v>
      </c>
      <c r="B3638" s="23" t="str">
        <f t="shared" si="112"/>
        <v>Bradley Roscoe</v>
      </c>
      <c r="C3638" s="23" t="s">
        <v>339</v>
      </c>
      <c r="D3638" s="23" t="s">
        <v>7051</v>
      </c>
      <c r="E3638" s="23" t="s">
        <v>671</v>
      </c>
      <c r="F3638" s="23" t="s">
        <v>7090</v>
      </c>
      <c r="G3638" s="23">
        <v>18</v>
      </c>
      <c r="H3638" s="5" t="str">
        <f t="shared" si="113"/>
        <v>Bradley RoscoeFleetwood</v>
      </c>
      <c r="I3638" s="23" t="s">
        <v>8371</v>
      </c>
      <c r="J3638" s="23" t="s">
        <v>339</v>
      </c>
    </row>
    <row r="3639" spans="1:10" ht="17.100000000000001">
      <c r="A3639" s="23" t="s">
        <v>13241</v>
      </c>
      <c r="B3639" s="23" t="str">
        <f t="shared" si="112"/>
        <v>Sam Roscoe</v>
      </c>
      <c r="C3639" s="23" t="s">
        <v>339</v>
      </c>
      <c r="D3639" s="23" t="s">
        <v>7051</v>
      </c>
      <c r="E3639" s="23" t="s">
        <v>246</v>
      </c>
      <c r="F3639" s="23" t="s">
        <v>7090</v>
      </c>
      <c r="G3639" s="23">
        <v>17</v>
      </c>
      <c r="H3639" s="5" t="str">
        <f t="shared" si="113"/>
        <v>Sam RoscoeBlackpool</v>
      </c>
      <c r="I3639" s="23" t="s">
        <v>13242</v>
      </c>
      <c r="J3639" s="23" t="s">
        <v>339</v>
      </c>
    </row>
    <row r="3640" spans="1:10" ht="17.100000000000001">
      <c r="A3640" s="23" t="s">
        <v>13243</v>
      </c>
      <c r="B3640" s="23" t="str">
        <f t="shared" si="112"/>
        <v>Andy Rose</v>
      </c>
      <c r="C3640" s="23" t="s">
        <v>13244</v>
      </c>
      <c r="D3640" s="23" t="s">
        <v>212</v>
      </c>
      <c r="E3640" s="23" t="s">
        <v>4587</v>
      </c>
      <c r="F3640" s="23" t="s">
        <v>8009</v>
      </c>
      <c r="G3640" s="23">
        <v>25</v>
      </c>
      <c r="H3640" s="5" t="str">
        <f t="shared" si="113"/>
        <v>Andy RoseSeattle</v>
      </c>
      <c r="I3640" s="23" t="s">
        <v>12269</v>
      </c>
      <c r="J3640" s="23" t="s">
        <v>3438</v>
      </c>
    </row>
    <row r="3641" spans="1:10" ht="17.100000000000001">
      <c r="A3641" s="23" t="s">
        <v>13245</v>
      </c>
      <c r="B3641" s="23" t="str">
        <f t="shared" si="112"/>
        <v>Callum Rose</v>
      </c>
      <c r="C3641" s="23" t="s">
        <v>339</v>
      </c>
      <c r="D3641" s="23" t="s">
        <v>7051</v>
      </c>
      <c r="E3641" s="23" t="s">
        <v>142</v>
      </c>
      <c r="F3641" s="23">
        <v>100000057</v>
      </c>
      <c r="G3641" s="23">
        <v>16</v>
      </c>
      <c r="H3641" s="5" t="str">
        <f t="shared" si="113"/>
        <v>Callum RosePlymouth</v>
      </c>
      <c r="I3641" s="23" t="s">
        <v>9645</v>
      </c>
      <c r="J3641" s="23" t="s">
        <v>339</v>
      </c>
    </row>
    <row r="3642" spans="1:10" ht="17.100000000000001">
      <c r="A3642" s="23" t="s">
        <v>13246</v>
      </c>
      <c r="B3642" s="23" t="str">
        <f t="shared" si="112"/>
        <v>Danny Rose</v>
      </c>
      <c r="C3642" s="23" t="s">
        <v>339</v>
      </c>
      <c r="D3642" s="23" t="s">
        <v>7048</v>
      </c>
      <c r="E3642" s="23" t="s">
        <v>402</v>
      </c>
      <c r="F3642" s="23" t="s">
        <v>38</v>
      </c>
      <c r="G3642" s="23">
        <v>21</v>
      </c>
      <c r="H3642" s="5" t="str">
        <f t="shared" si="113"/>
        <v>Danny RoseBury</v>
      </c>
      <c r="I3642" s="23" t="s">
        <v>13247</v>
      </c>
      <c r="J3642" s="23" t="s">
        <v>339</v>
      </c>
    </row>
    <row r="3643" spans="1:10" ht="17.100000000000001">
      <c r="A3643" s="23" t="s">
        <v>13246</v>
      </c>
      <c r="B3643" s="23" t="str">
        <f t="shared" si="112"/>
        <v>Danny Rose</v>
      </c>
      <c r="C3643" s="23" t="s">
        <v>339</v>
      </c>
      <c r="D3643" s="23" t="s">
        <v>7798</v>
      </c>
      <c r="E3643" s="23" t="s">
        <v>175</v>
      </c>
      <c r="F3643" s="23" t="s">
        <v>7125</v>
      </c>
      <c r="G3643" s="23">
        <v>24</v>
      </c>
      <c r="H3643" s="5" t="str">
        <f t="shared" si="113"/>
        <v>Danny RoseTottenham</v>
      </c>
      <c r="I3643" s="23" t="s">
        <v>13248</v>
      </c>
      <c r="J3643" s="23" t="s">
        <v>339</v>
      </c>
    </row>
    <row r="3644" spans="1:10" ht="17.100000000000001">
      <c r="A3644" s="23" t="s">
        <v>13246</v>
      </c>
      <c r="B3644" s="23" t="str">
        <f t="shared" si="112"/>
        <v>Danny Rose</v>
      </c>
      <c r="C3644" s="23" t="s">
        <v>339</v>
      </c>
      <c r="D3644" s="23" t="s">
        <v>8422</v>
      </c>
      <c r="E3644" s="23" t="s">
        <v>190</v>
      </c>
      <c r="F3644" s="23" t="s">
        <v>18</v>
      </c>
      <c r="G3644" s="23">
        <v>27</v>
      </c>
      <c r="H3644" s="5" t="str">
        <f t="shared" si="113"/>
        <v>Danny RoseOxford</v>
      </c>
      <c r="I3644" s="23" t="s">
        <v>13249</v>
      </c>
      <c r="J3644" s="23" t="s">
        <v>339</v>
      </c>
    </row>
    <row r="3645" spans="1:10" ht="17.100000000000001">
      <c r="A3645" s="23" t="s">
        <v>13250</v>
      </c>
      <c r="B3645" s="23" t="str">
        <f t="shared" si="112"/>
        <v>Jack Rose</v>
      </c>
      <c r="C3645" s="23" t="s">
        <v>339</v>
      </c>
      <c r="D3645" s="23" t="s">
        <v>166</v>
      </c>
      <c r="E3645" s="23" t="s">
        <v>225</v>
      </c>
      <c r="F3645" s="23">
        <v>100000042</v>
      </c>
      <c r="G3645" s="23">
        <v>20</v>
      </c>
      <c r="H3645" s="5" t="str">
        <f t="shared" si="113"/>
        <v>Jack RoseWest Brom</v>
      </c>
      <c r="I3645" s="23" t="s">
        <v>10475</v>
      </c>
      <c r="J3645" s="23" t="s">
        <v>339</v>
      </c>
    </row>
    <row r="3646" spans="1:10" ht="17.100000000000001">
      <c r="A3646" s="23" t="s">
        <v>13251</v>
      </c>
      <c r="B3646" s="23" t="str">
        <f t="shared" si="112"/>
        <v>Michael Rose</v>
      </c>
      <c r="C3646" s="23" t="s">
        <v>339</v>
      </c>
      <c r="D3646" s="23" t="s">
        <v>11570</v>
      </c>
      <c r="E3646" s="23" t="s">
        <v>56</v>
      </c>
      <c r="F3646" s="23" t="s">
        <v>38</v>
      </c>
      <c r="G3646" s="23">
        <v>32</v>
      </c>
      <c r="H3646" s="5" t="str">
        <f t="shared" si="113"/>
        <v>Michael RoseRochdale</v>
      </c>
      <c r="I3646" s="23" t="s">
        <v>13252</v>
      </c>
      <c r="J3646" s="23" t="s">
        <v>339</v>
      </c>
    </row>
    <row r="3647" spans="1:10" ht="17.100000000000001">
      <c r="A3647" s="23" t="s">
        <v>13253</v>
      </c>
      <c r="B3647" s="23" t="str">
        <f t="shared" si="112"/>
        <v>Mitch Rose</v>
      </c>
      <c r="C3647" s="23" t="s">
        <v>339</v>
      </c>
      <c r="D3647" s="23" t="s">
        <v>10248</v>
      </c>
      <c r="E3647" s="23" t="s">
        <v>32</v>
      </c>
      <c r="F3647" s="23" t="s">
        <v>18</v>
      </c>
      <c r="G3647" s="23">
        <v>20</v>
      </c>
      <c r="H3647" s="5" t="str">
        <f t="shared" si="113"/>
        <v>Mitch RoseMansfield</v>
      </c>
      <c r="I3647" s="23" t="s">
        <v>13254</v>
      </c>
      <c r="J3647" s="23" t="s">
        <v>339</v>
      </c>
    </row>
    <row r="3648" spans="1:10" ht="17.100000000000001">
      <c r="A3648" s="23" t="s">
        <v>13255</v>
      </c>
      <c r="B3648" s="23" t="str">
        <f t="shared" si="112"/>
        <v>Thomas Rose</v>
      </c>
      <c r="C3648" s="23" t="s">
        <v>339</v>
      </c>
      <c r="D3648" s="23" t="s">
        <v>7303</v>
      </c>
      <c r="E3648" s="23" t="s">
        <v>265</v>
      </c>
      <c r="F3648" s="23">
        <v>100000046</v>
      </c>
      <c r="G3648" s="23">
        <v>17</v>
      </c>
      <c r="H3648" s="5" t="str">
        <f t="shared" si="113"/>
        <v>Thomas RoseRotherham</v>
      </c>
      <c r="I3648" s="23" t="s">
        <v>13256</v>
      </c>
      <c r="J3648" s="23" t="s">
        <v>339</v>
      </c>
    </row>
    <row r="3649" spans="1:10" ht="17.100000000000001">
      <c r="A3649" s="23" t="s">
        <v>13257</v>
      </c>
      <c r="B3649" s="23" t="str">
        <f t="shared" si="112"/>
        <v>Liam Rosenior</v>
      </c>
      <c r="C3649" s="23" t="s">
        <v>7728</v>
      </c>
      <c r="D3649" s="23" t="s">
        <v>7230</v>
      </c>
      <c r="E3649" s="23" t="s">
        <v>229</v>
      </c>
      <c r="F3649" s="23" t="s">
        <v>91</v>
      </c>
      <c r="G3649" s="23">
        <v>30</v>
      </c>
      <c r="H3649" s="5" t="str">
        <f t="shared" si="113"/>
        <v>Liam RoseniorBrighton</v>
      </c>
      <c r="I3649" s="23" t="s">
        <v>13258</v>
      </c>
      <c r="J3649" s="23" t="s">
        <v>339</v>
      </c>
    </row>
    <row r="3650" spans="1:10" ht="17.100000000000001">
      <c r="A3650" s="23" t="s">
        <v>13259</v>
      </c>
      <c r="B3650" s="23" t="str">
        <f t="shared" ref="B3650:B3713" si="114">MID(A3650 &amp; " " &amp; A3650, FIND(", ", A3650) + 2, LEN(A3650) - FIND(", ", A3650) - 1) &amp; " " &amp; LEFT(A3650, FIND(", ", A3650) - 1)</f>
        <v>Tom Rosenthal</v>
      </c>
      <c r="C3650" s="23" t="s">
        <v>13260</v>
      </c>
      <c r="D3650" s="23" t="s">
        <v>7034</v>
      </c>
      <c r="E3650" s="23" t="s">
        <v>98</v>
      </c>
      <c r="F3650" s="23">
        <v>100000043</v>
      </c>
      <c r="G3650" s="23">
        <v>18</v>
      </c>
      <c r="H3650" s="5" t="str">
        <f t="shared" ref="H3650:H3713" si="115">B3650 &amp; E3650</f>
        <v>Tom RosenthalQ.P.R.</v>
      </c>
      <c r="I3650" s="23" t="s">
        <v>7828</v>
      </c>
      <c r="J3650" s="23" t="s">
        <v>339</v>
      </c>
    </row>
    <row r="3651" spans="1:10" ht="17.100000000000001">
      <c r="A3651" s="23" t="s">
        <v>13261</v>
      </c>
      <c r="B3651" s="23" t="str">
        <f t="shared" si="114"/>
        <v>Frank Rosenwald</v>
      </c>
      <c r="C3651" s="23" t="s">
        <v>339</v>
      </c>
      <c r="D3651" s="23" t="s">
        <v>7048</v>
      </c>
      <c r="E3651" s="23" t="s">
        <v>177</v>
      </c>
      <c r="F3651" s="23" t="s">
        <v>7090</v>
      </c>
      <c r="G3651" s="23">
        <v>17</v>
      </c>
      <c r="H3651" s="5" t="str">
        <f t="shared" si="115"/>
        <v>Frank RosenwaldExeter</v>
      </c>
      <c r="I3651" s="23" t="s">
        <v>10106</v>
      </c>
      <c r="J3651" s="23" t="s">
        <v>339</v>
      </c>
    </row>
    <row r="3652" spans="1:10" ht="17.100000000000001">
      <c r="A3652" s="23" t="s">
        <v>13262</v>
      </c>
      <c r="B3652" s="23" t="str">
        <f t="shared" si="114"/>
        <v>Ethan Ross</v>
      </c>
      <c r="C3652" s="23" t="s">
        <v>339</v>
      </c>
      <c r="D3652" s="23" t="s">
        <v>166</v>
      </c>
      <c r="E3652" s="23" t="s">
        <v>225</v>
      </c>
      <c r="F3652" s="23">
        <v>100000042</v>
      </c>
      <c r="G3652" s="23">
        <v>18</v>
      </c>
      <c r="H3652" s="5" t="str">
        <f t="shared" si="115"/>
        <v>Ethan RossWest Brom</v>
      </c>
      <c r="I3652" s="23" t="s">
        <v>10809</v>
      </c>
      <c r="J3652" s="23" t="s">
        <v>339</v>
      </c>
    </row>
    <row r="3653" spans="1:10" ht="17.100000000000001">
      <c r="A3653" s="23" t="s">
        <v>13263</v>
      </c>
      <c r="B3653" s="23" t="str">
        <f t="shared" si="114"/>
        <v>Lloyd Ross</v>
      </c>
      <c r="C3653" s="23" t="s">
        <v>339</v>
      </c>
      <c r="D3653" s="23" t="s">
        <v>7140</v>
      </c>
      <c r="E3653" s="23" t="s">
        <v>5666</v>
      </c>
      <c r="F3653" s="23" t="s">
        <v>5666</v>
      </c>
      <c r="G3653" s="23">
        <v>18</v>
      </c>
      <c r="H3653" s="5" t="str">
        <f t="shared" si="115"/>
        <v>Lloyd RossNaN</v>
      </c>
      <c r="I3653" s="23" t="s">
        <v>13264</v>
      </c>
      <c r="J3653" s="23" t="s">
        <v>339</v>
      </c>
    </row>
    <row r="3654" spans="1:10" ht="17.100000000000001">
      <c r="A3654" s="23" t="s">
        <v>13265</v>
      </c>
      <c r="B3654" s="23" t="str">
        <f t="shared" si="114"/>
        <v>Keenah Rosser</v>
      </c>
      <c r="C3654" s="23" t="s">
        <v>339</v>
      </c>
      <c r="D3654" s="23" t="s">
        <v>7170</v>
      </c>
      <c r="E3654" s="23" t="s">
        <v>3731</v>
      </c>
      <c r="F3654" s="23" t="s">
        <v>7455</v>
      </c>
      <c r="G3654" s="23">
        <v>21</v>
      </c>
      <c r="H3654" s="5" t="str">
        <f t="shared" si="115"/>
        <v>Keenah RosserRugby</v>
      </c>
      <c r="I3654" s="23" t="s">
        <v>7471</v>
      </c>
      <c r="J3654" s="23" t="s">
        <v>339</v>
      </c>
    </row>
    <row r="3655" spans="1:10" ht="17.100000000000001">
      <c r="A3655" s="23" t="s">
        <v>13266</v>
      </c>
      <c r="B3655" s="23" t="str">
        <f t="shared" si="114"/>
        <v>Jordan Rossiter</v>
      </c>
      <c r="C3655" s="23" t="s">
        <v>339</v>
      </c>
      <c r="D3655" s="23" t="s">
        <v>212</v>
      </c>
      <c r="E3655" s="23" t="s">
        <v>57</v>
      </c>
      <c r="F3655" s="23">
        <v>100000042</v>
      </c>
      <c r="G3655" s="23">
        <v>18</v>
      </c>
      <c r="H3655" s="5" t="str">
        <f t="shared" si="115"/>
        <v>Jordan RossiterLiverpool</v>
      </c>
      <c r="I3655" s="23" t="s">
        <v>7375</v>
      </c>
      <c r="J3655" s="23" t="s">
        <v>339</v>
      </c>
    </row>
    <row r="3656" spans="1:10" ht="17.100000000000001">
      <c r="A3656" s="23" t="s">
        <v>13267</v>
      </c>
      <c r="B3656" s="23" t="str">
        <f t="shared" si="114"/>
        <v>Gavin Rothery</v>
      </c>
      <c r="C3656" s="23" t="s">
        <v>339</v>
      </c>
      <c r="D3656" s="23" t="s">
        <v>7272</v>
      </c>
      <c r="E3656" s="23" t="s">
        <v>2359</v>
      </c>
      <c r="F3656" s="23" t="s">
        <v>7081</v>
      </c>
      <c r="G3656" s="23">
        <v>27</v>
      </c>
      <c r="H3656" s="5" t="str">
        <f t="shared" si="115"/>
        <v>Gavin RotheryGuiseley</v>
      </c>
      <c r="I3656" s="23" t="s">
        <v>13268</v>
      </c>
      <c r="J3656" s="23" t="s">
        <v>339</v>
      </c>
    </row>
    <row r="3657" spans="1:10" ht="17.100000000000001">
      <c r="A3657" s="23" t="s">
        <v>13269</v>
      </c>
      <c r="B3657" s="23" t="str">
        <f t="shared" si="114"/>
        <v>Joe Rothwell</v>
      </c>
      <c r="C3657" s="23" t="s">
        <v>339</v>
      </c>
      <c r="D3657" s="23" t="s">
        <v>7042</v>
      </c>
      <c r="E3657" s="23" t="s">
        <v>182</v>
      </c>
      <c r="F3657" s="23">
        <v>100000042</v>
      </c>
      <c r="G3657" s="23">
        <v>20</v>
      </c>
      <c r="H3657" s="5" t="str">
        <f t="shared" si="115"/>
        <v>Joe RothwellMan Utd</v>
      </c>
      <c r="I3657" s="23" t="s">
        <v>10172</v>
      </c>
      <c r="J3657" s="23" t="s">
        <v>339</v>
      </c>
    </row>
    <row r="3658" spans="1:10" ht="17.100000000000001">
      <c r="A3658" s="23" t="s">
        <v>13270</v>
      </c>
      <c r="B3658" s="23" t="str">
        <f t="shared" si="114"/>
        <v>Jon Routledge</v>
      </c>
      <c r="C3658" s="23" t="s">
        <v>339</v>
      </c>
      <c r="D3658" s="23" t="s">
        <v>7042</v>
      </c>
      <c r="E3658" s="23" t="s">
        <v>4619</v>
      </c>
      <c r="F3658" s="23" t="s">
        <v>1311</v>
      </c>
      <c r="G3658" s="23">
        <v>25</v>
      </c>
      <c r="H3658" s="5" t="str">
        <f t="shared" si="115"/>
        <v>Jon RoutledgeDumbarton</v>
      </c>
      <c r="I3658" s="23" t="s">
        <v>13271</v>
      </c>
      <c r="J3658" s="23" t="s">
        <v>4798</v>
      </c>
    </row>
    <row r="3659" spans="1:10" ht="17.100000000000001">
      <c r="A3659" s="23" t="s">
        <v>13272</v>
      </c>
      <c r="B3659" s="23" t="str">
        <f t="shared" si="114"/>
        <v>Wayne Routledge</v>
      </c>
      <c r="C3659" s="23" t="s">
        <v>339</v>
      </c>
      <c r="D3659" s="23" t="s">
        <v>7481</v>
      </c>
      <c r="E3659" s="23" t="s">
        <v>1009</v>
      </c>
      <c r="F3659" s="23" t="s">
        <v>7125</v>
      </c>
      <c r="G3659" s="23">
        <v>30</v>
      </c>
      <c r="H3659" s="5" t="str">
        <f t="shared" si="115"/>
        <v>Wayne RoutledgeSwansea</v>
      </c>
      <c r="I3659" s="23" t="s">
        <v>13273</v>
      </c>
      <c r="J3659" s="23" t="s">
        <v>339</v>
      </c>
    </row>
    <row r="3660" spans="1:10" ht="17.100000000000001">
      <c r="A3660" s="23" t="s">
        <v>13274</v>
      </c>
      <c r="B3660" s="23" t="str">
        <f t="shared" si="114"/>
        <v>Charlie Rowan</v>
      </c>
      <c r="C3660" s="23" t="s">
        <v>339</v>
      </c>
      <c r="D3660" s="23" t="s">
        <v>7051</v>
      </c>
      <c r="E3660" s="23" t="s">
        <v>271</v>
      </c>
      <c r="F3660" s="23">
        <v>100000043</v>
      </c>
      <c r="G3660" s="23">
        <v>17</v>
      </c>
      <c r="H3660" s="5" t="str">
        <f t="shared" si="115"/>
        <v>Charlie RowanWatford</v>
      </c>
      <c r="I3660" s="23" t="s">
        <v>13275</v>
      </c>
      <c r="J3660" s="23" t="s">
        <v>339</v>
      </c>
    </row>
    <row r="3661" spans="1:10" ht="17.100000000000001">
      <c r="A3661" s="23" t="s">
        <v>13276</v>
      </c>
      <c r="B3661" s="23" t="str">
        <f t="shared" si="114"/>
        <v>Lathaniel Rowe-Turner</v>
      </c>
      <c r="C3661" s="23" t="s">
        <v>339</v>
      </c>
      <c r="D3661" s="23" t="s">
        <v>7303</v>
      </c>
      <c r="E3661" s="23" t="s">
        <v>674</v>
      </c>
      <c r="F3661" s="23" t="s">
        <v>7081</v>
      </c>
      <c r="G3661" s="23">
        <v>25</v>
      </c>
      <c r="H3661" s="5" t="str">
        <f t="shared" si="115"/>
        <v>Lathaniel Rowe-TurnerKidderminster</v>
      </c>
      <c r="I3661" s="23" t="s">
        <v>13277</v>
      </c>
      <c r="J3661" s="23" t="s">
        <v>339</v>
      </c>
    </row>
    <row r="3662" spans="1:10" ht="17.100000000000001">
      <c r="A3662" s="23" t="s">
        <v>13278</v>
      </c>
      <c r="B3662" s="23" t="str">
        <f t="shared" si="114"/>
        <v>Daniel Rowe</v>
      </c>
      <c r="C3662" s="23" t="s">
        <v>339</v>
      </c>
      <c r="D3662" s="23" t="s">
        <v>7366</v>
      </c>
      <c r="E3662" s="23" t="s">
        <v>357</v>
      </c>
      <c r="F3662" s="23">
        <v>100000042</v>
      </c>
      <c r="G3662" s="23">
        <v>18</v>
      </c>
      <c r="H3662" s="5" t="str">
        <f t="shared" si="115"/>
        <v>Daniel RoweLeicester</v>
      </c>
      <c r="I3662" s="23" t="s">
        <v>13279</v>
      </c>
      <c r="J3662" s="23" t="s">
        <v>339</v>
      </c>
    </row>
    <row r="3663" spans="1:10" ht="17.100000000000001">
      <c r="A3663" s="23" t="s">
        <v>13280</v>
      </c>
      <c r="B3663" s="23" t="str">
        <f t="shared" si="114"/>
        <v>Danny Rowe</v>
      </c>
      <c r="C3663" s="23" t="s">
        <v>339</v>
      </c>
      <c r="D3663" s="23" t="s">
        <v>7429</v>
      </c>
      <c r="E3663" s="23" t="s">
        <v>3117</v>
      </c>
      <c r="F3663" s="23" t="s">
        <v>18</v>
      </c>
      <c r="G3663" s="23">
        <v>19</v>
      </c>
      <c r="H3663" s="5" t="str">
        <f t="shared" si="115"/>
        <v>Danny RoweWycombe</v>
      </c>
      <c r="I3663" s="23" t="s">
        <v>9394</v>
      </c>
      <c r="J3663" s="23" t="s">
        <v>339</v>
      </c>
    </row>
    <row r="3664" spans="1:10" ht="17.100000000000001">
      <c r="A3664" s="23" t="s">
        <v>13280</v>
      </c>
      <c r="B3664" s="23" t="str">
        <f t="shared" si="114"/>
        <v>Danny Rowe</v>
      </c>
      <c r="C3664" s="23" t="s">
        <v>339</v>
      </c>
      <c r="D3664" s="23" t="s">
        <v>7445</v>
      </c>
      <c r="E3664" s="23" t="s">
        <v>1308</v>
      </c>
      <c r="F3664" s="23" t="s">
        <v>7081</v>
      </c>
      <c r="G3664" s="23">
        <v>23</v>
      </c>
      <c r="H3664" s="5" t="str">
        <f t="shared" si="115"/>
        <v>Danny RoweMacclesfield</v>
      </c>
      <c r="I3664" s="23" t="s">
        <v>7491</v>
      </c>
      <c r="J3664" s="23" t="s">
        <v>339</v>
      </c>
    </row>
    <row r="3665" spans="1:10" ht="17.100000000000001">
      <c r="A3665" s="23" t="s">
        <v>13281</v>
      </c>
      <c r="B3665" s="23" t="str">
        <f t="shared" si="114"/>
        <v>Fabian Rowe</v>
      </c>
      <c r="C3665" s="23" t="s">
        <v>339</v>
      </c>
      <c r="D3665" s="23" t="s">
        <v>7039</v>
      </c>
      <c r="E3665" s="23" t="s">
        <v>5666</v>
      </c>
      <c r="F3665" s="23" t="s">
        <v>5666</v>
      </c>
      <c r="G3665" s="23">
        <v>19</v>
      </c>
      <c r="H3665" s="5" t="str">
        <f t="shared" si="115"/>
        <v>Fabian RoweNaN</v>
      </c>
      <c r="I3665" s="23" t="s">
        <v>7327</v>
      </c>
      <c r="J3665" s="23" t="s">
        <v>339</v>
      </c>
    </row>
    <row r="3666" spans="1:10" ht="17.100000000000001">
      <c r="A3666" s="23" t="s">
        <v>13282</v>
      </c>
      <c r="B3666" s="23" t="str">
        <f t="shared" si="114"/>
        <v>James Rowe</v>
      </c>
      <c r="C3666" s="23" t="s">
        <v>339</v>
      </c>
      <c r="D3666" s="23" t="s">
        <v>7102</v>
      </c>
      <c r="E3666" s="23" t="s">
        <v>1279</v>
      </c>
      <c r="F3666" s="23" t="s">
        <v>7081</v>
      </c>
      <c r="G3666" s="23">
        <v>23</v>
      </c>
      <c r="H3666" s="5" t="str">
        <f t="shared" si="115"/>
        <v>James RoweCheltenham</v>
      </c>
      <c r="I3666" s="23" t="s">
        <v>9470</v>
      </c>
      <c r="J3666" s="23" t="s">
        <v>339</v>
      </c>
    </row>
    <row r="3667" spans="1:10" ht="17.100000000000001">
      <c r="A3667" s="23" t="s">
        <v>13283</v>
      </c>
      <c r="B3667" s="23" t="str">
        <f t="shared" si="114"/>
        <v>Omar Rowe</v>
      </c>
      <c r="C3667" s="23" t="s">
        <v>7038</v>
      </c>
      <c r="D3667" s="23" t="s">
        <v>7039</v>
      </c>
      <c r="E3667" s="23" t="s">
        <v>5666</v>
      </c>
      <c r="F3667" s="23" t="s">
        <v>5666</v>
      </c>
      <c r="G3667" s="23">
        <v>20</v>
      </c>
      <c r="H3667" s="5" t="str">
        <f t="shared" si="115"/>
        <v>Omar RoweNaN</v>
      </c>
      <c r="I3667" s="23" t="s">
        <v>13284</v>
      </c>
      <c r="J3667" s="23" t="s">
        <v>339</v>
      </c>
    </row>
    <row r="3668" spans="1:10" ht="17.100000000000001">
      <c r="A3668" s="23" t="s">
        <v>13285</v>
      </c>
      <c r="B3668" s="23" t="str">
        <f t="shared" si="114"/>
        <v>Ryan Rowe</v>
      </c>
      <c r="C3668" s="23" t="s">
        <v>339</v>
      </c>
      <c r="D3668" s="23" t="s">
        <v>7048</v>
      </c>
      <c r="E3668" s="23" t="s">
        <v>592</v>
      </c>
      <c r="F3668" s="23" t="s">
        <v>7296</v>
      </c>
      <c r="G3668" s="23">
        <v>27</v>
      </c>
      <c r="H3668" s="5" t="str">
        <f t="shared" si="115"/>
        <v>Ryan RoweAFC Telford</v>
      </c>
      <c r="I3668" s="23" t="s">
        <v>13286</v>
      </c>
      <c r="J3668" s="23" t="s">
        <v>339</v>
      </c>
    </row>
    <row r="3669" spans="1:10" ht="17.100000000000001">
      <c r="A3669" s="23" t="s">
        <v>13287</v>
      </c>
      <c r="B3669" s="23" t="str">
        <f t="shared" si="114"/>
        <v>Tommy Rowe</v>
      </c>
      <c r="C3669" s="23" t="s">
        <v>339</v>
      </c>
      <c r="D3669" s="23" t="s">
        <v>8751</v>
      </c>
      <c r="E3669" s="23" t="s">
        <v>263</v>
      </c>
      <c r="F3669" s="23" t="s">
        <v>91</v>
      </c>
      <c r="G3669" s="23">
        <v>26</v>
      </c>
      <c r="H3669" s="5" t="str">
        <f t="shared" si="115"/>
        <v>Tommy RoweWolves</v>
      </c>
      <c r="I3669" s="23" t="s">
        <v>10470</v>
      </c>
      <c r="J3669" s="23" t="s">
        <v>339</v>
      </c>
    </row>
    <row r="3670" spans="1:10" ht="17.100000000000001">
      <c r="A3670" s="23" t="s">
        <v>13288</v>
      </c>
      <c r="B3670" s="23" t="str">
        <f t="shared" si="114"/>
        <v>Jonny Rowell</v>
      </c>
      <c r="C3670" s="23" t="s">
        <v>339</v>
      </c>
      <c r="D3670" s="23" t="s">
        <v>13289</v>
      </c>
      <c r="E3670" s="23" t="s">
        <v>5666</v>
      </c>
      <c r="F3670" s="23" t="s">
        <v>5666</v>
      </c>
      <c r="G3670" s="23">
        <v>25</v>
      </c>
      <c r="H3670" s="5" t="str">
        <f t="shared" si="115"/>
        <v>Jonny RowellNaN</v>
      </c>
      <c r="I3670" s="23" t="s">
        <v>13290</v>
      </c>
      <c r="J3670" s="23" t="s">
        <v>339</v>
      </c>
    </row>
    <row r="3671" spans="1:10" ht="17.100000000000001">
      <c r="A3671" s="23" t="s">
        <v>13291</v>
      </c>
      <c r="B3671" s="23" t="str">
        <f t="shared" si="114"/>
        <v>Ashley Rowley</v>
      </c>
      <c r="C3671" s="23" t="s">
        <v>339</v>
      </c>
      <c r="D3671" s="23" t="s">
        <v>7153</v>
      </c>
      <c r="E3671" s="23" t="s">
        <v>5666</v>
      </c>
      <c r="F3671" s="23" t="s">
        <v>5666</v>
      </c>
      <c r="G3671" s="23">
        <v>19</v>
      </c>
      <c r="H3671" s="5" t="str">
        <f t="shared" si="115"/>
        <v>Ashley RowleyNaN</v>
      </c>
      <c r="I3671" s="23" t="s">
        <v>8149</v>
      </c>
      <c r="J3671" s="23" t="s">
        <v>339</v>
      </c>
    </row>
    <row r="3672" spans="1:10" ht="17.100000000000001">
      <c r="A3672" s="23" t="s">
        <v>13292</v>
      </c>
      <c r="B3672" s="23" t="str">
        <f t="shared" si="114"/>
        <v>Joe Rowley</v>
      </c>
      <c r="C3672" s="23" t="s">
        <v>339</v>
      </c>
      <c r="D3672" s="23" t="s">
        <v>7042</v>
      </c>
      <c r="E3672" s="23" t="s">
        <v>37</v>
      </c>
      <c r="F3672" s="23">
        <v>100000053</v>
      </c>
      <c r="G3672" s="23">
        <v>16</v>
      </c>
      <c r="H3672" s="5" t="str">
        <f t="shared" si="115"/>
        <v>Joe RowleyChesterfield</v>
      </c>
      <c r="I3672" s="23" t="s">
        <v>13293</v>
      </c>
      <c r="J3672" s="23" t="s">
        <v>339</v>
      </c>
    </row>
    <row r="3673" spans="1:10" ht="17.100000000000001">
      <c r="A3673" s="23" t="s">
        <v>13294</v>
      </c>
      <c r="B3673" s="23" t="str">
        <f t="shared" si="114"/>
        <v>Kyle Rowley</v>
      </c>
      <c r="C3673" s="23" t="s">
        <v>339</v>
      </c>
      <c r="D3673" s="23" t="s">
        <v>7051</v>
      </c>
      <c r="E3673" s="23" t="s">
        <v>221</v>
      </c>
      <c r="F3673" s="23" t="s">
        <v>38</v>
      </c>
      <c r="G3673" s="23">
        <v>18</v>
      </c>
      <c r="H3673" s="5" t="str">
        <f t="shared" si="115"/>
        <v>Kyle RowleyWalsall</v>
      </c>
      <c r="I3673" s="23" t="s">
        <v>8787</v>
      </c>
      <c r="J3673" s="23" t="s">
        <v>339</v>
      </c>
    </row>
    <row r="3674" spans="1:10" ht="17.100000000000001">
      <c r="A3674" s="23" t="s">
        <v>13295</v>
      </c>
      <c r="B3674" s="23" t="str">
        <f t="shared" si="114"/>
        <v>Levi Rowley</v>
      </c>
      <c r="C3674" s="23" t="s">
        <v>339</v>
      </c>
      <c r="D3674" s="23" t="s">
        <v>7034</v>
      </c>
      <c r="E3674" s="23" t="s">
        <v>221</v>
      </c>
      <c r="F3674" s="23">
        <v>100000044</v>
      </c>
      <c r="G3674" s="23">
        <v>18</v>
      </c>
      <c r="H3674" s="5" t="str">
        <f t="shared" si="115"/>
        <v>Levi RowleyWalsall</v>
      </c>
      <c r="I3674" s="23" t="s">
        <v>8006</v>
      </c>
      <c r="J3674" s="23" t="s">
        <v>339</v>
      </c>
    </row>
    <row r="3675" spans="1:10" ht="17.100000000000001">
      <c r="A3675" s="23" t="s">
        <v>13296</v>
      </c>
      <c r="B3675" s="23" t="str">
        <f t="shared" si="114"/>
        <v>Louis Rowley</v>
      </c>
      <c r="C3675" s="23" t="s">
        <v>339</v>
      </c>
      <c r="D3675" s="23" t="s">
        <v>7303</v>
      </c>
      <c r="E3675" s="23" t="s">
        <v>5666</v>
      </c>
      <c r="F3675" s="23" t="s">
        <v>5666</v>
      </c>
      <c r="G3675" s="23">
        <v>20</v>
      </c>
      <c r="H3675" s="5" t="str">
        <f t="shared" si="115"/>
        <v>Louis RowleyNaN</v>
      </c>
      <c r="I3675" s="23" t="s">
        <v>7955</v>
      </c>
      <c r="J3675" s="23" t="s">
        <v>339</v>
      </c>
    </row>
    <row r="3676" spans="1:10" ht="17.100000000000001">
      <c r="A3676" s="23" t="s">
        <v>13297</v>
      </c>
      <c r="B3676" s="23" t="str">
        <f t="shared" si="114"/>
        <v>Shaun Rowley</v>
      </c>
      <c r="C3676" s="23" t="s">
        <v>339</v>
      </c>
      <c r="D3676" s="23" t="s">
        <v>166</v>
      </c>
      <c r="E3676" s="23" t="s">
        <v>112</v>
      </c>
      <c r="F3676" s="23">
        <v>100000044</v>
      </c>
      <c r="G3676" s="23">
        <v>18</v>
      </c>
      <c r="H3676" s="5" t="str">
        <f t="shared" si="115"/>
        <v>Shaun RowleyShrewsbury</v>
      </c>
      <c r="I3676" s="23" t="s">
        <v>8287</v>
      </c>
      <c r="J3676" s="23" t="s">
        <v>339</v>
      </c>
    </row>
    <row r="3677" spans="1:10" ht="17.100000000000001">
      <c r="A3677" s="23" t="s">
        <v>13298</v>
      </c>
      <c r="B3677" s="23" t="str">
        <f t="shared" si="114"/>
        <v>Sean Rowson</v>
      </c>
      <c r="C3677" s="23" t="s">
        <v>339</v>
      </c>
      <c r="D3677" s="23" t="s">
        <v>7051</v>
      </c>
      <c r="E3677" s="23" t="s">
        <v>5666</v>
      </c>
      <c r="F3677" s="23" t="s">
        <v>5666</v>
      </c>
      <c r="G3677" s="23">
        <v>19</v>
      </c>
      <c r="H3677" s="5" t="str">
        <f t="shared" si="115"/>
        <v>Sean RowsonNaN</v>
      </c>
      <c r="I3677" s="23" t="s">
        <v>10685</v>
      </c>
      <c r="J3677" s="23" t="s">
        <v>339</v>
      </c>
    </row>
    <row r="3678" spans="1:10" ht="17.100000000000001">
      <c r="A3678" s="23" t="s">
        <v>13299</v>
      </c>
      <c r="B3678" s="23" t="str">
        <f t="shared" si="114"/>
        <v>Ben Rowthorn</v>
      </c>
      <c r="C3678" s="23" t="s">
        <v>339</v>
      </c>
      <c r="D3678" s="23" t="s">
        <v>7283</v>
      </c>
      <c r="E3678" s="23" t="s">
        <v>141</v>
      </c>
      <c r="F3678" s="23">
        <v>100000051</v>
      </c>
      <c r="G3678" s="23">
        <v>16</v>
      </c>
      <c r="H3678" s="5" t="str">
        <f t="shared" si="115"/>
        <v>Ben RowthornSouthampton</v>
      </c>
      <c r="I3678" s="23" t="s">
        <v>7186</v>
      </c>
      <c r="J3678" s="23" t="s">
        <v>339</v>
      </c>
    </row>
    <row r="3679" spans="1:10" ht="17.100000000000001">
      <c r="A3679" s="23" t="s">
        <v>13300</v>
      </c>
      <c r="B3679" s="23" t="str">
        <f t="shared" si="114"/>
        <v>Connor Ruane</v>
      </c>
      <c r="C3679" s="23" t="s">
        <v>339</v>
      </c>
      <c r="D3679" s="23" t="s">
        <v>7160</v>
      </c>
      <c r="E3679" s="23" t="s">
        <v>3774</v>
      </c>
      <c r="F3679" s="23" t="s">
        <v>13301</v>
      </c>
      <c r="G3679" s="23">
        <v>21</v>
      </c>
      <c r="H3679" s="5" t="str">
        <f t="shared" si="115"/>
        <v>Connor RuaneHércules</v>
      </c>
      <c r="I3679" s="23" t="s">
        <v>13302</v>
      </c>
      <c r="J3679" s="23" t="s">
        <v>2749</v>
      </c>
    </row>
    <row r="3680" spans="1:10" ht="17.100000000000001">
      <c r="A3680" s="23" t="s">
        <v>13303</v>
      </c>
      <c r="B3680" s="23" t="str">
        <f t="shared" si="114"/>
        <v>Declan Rudd</v>
      </c>
      <c r="C3680" s="23" t="s">
        <v>339</v>
      </c>
      <c r="D3680" s="23" t="s">
        <v>166</v>
      </c>
      <c r="E3680" s="23" t="s">
        <v>657</v>
      </c>
      <c r="F3680" s="23" t="s">
        <v>7125</v>
      </c>
      <c r="G3680" s="23">
        <v>24</v>
      </c>
      <c r="H3680" s="5" t="str">
        <f t="shared" si="115"/>
        <v>Declan RuddNorwich</v>
      </c>
      <c r="I3680" s="23" t="s">
        <v>13304</v>
      </c>
      <c r="J3680" s="23" t="s">
        <v>339</v>
      </c>
    </row>
    <row r="3681" spans="1:10" ht="17.100000000000001">
      <c r="A3681" s="23" t="s">
        <v>13305</v>
      </c>
      <c r="B3681" s="23" t="str">
        <f t="shared" si="114"/>
        <v>Karlton Rudd</v>
      </c>
      <c r="C3681" s="23" t="s">
        <v>339</v>
      </c>
      <c r="D3681" s="23" t="s">
        <v>7042</v>
      </c>
      <c r="E3681" s="23" t="s">
        <v>370</v>
      </c>
      <c r="F3681" s="23" t="s">
        <v>7090</v>
      </c>
      <c r="G3681" s="23">
        <v>18</v>
      </c>
      <c r="H3681" s="5" t="str">
        <f t="shared" si="115"/>
        <v>Karlton RuddCarlisle</v>
      </c>
      <c r="I3681" s="23" t="s">
        <v>11559</v>
      </c>
      <c r="J3681" s="23" t="s">
        <v>339</v>
      </c>
    </row>
    <row r="3682" spans="1:10" ht="17.100000000000001">
      <c r="A3682" s="23" t="s">
        <v>13306</v>
      </c>
      <c r="B3682" s="23" t="str">
        <f t="shared" si="114"/>
        <v>Pelly Ruddock</v>
      </c>
      <c r="C3682" s="23" t="s">
        <v>339</v>
      </c>
      <c r="D3682" s="23" t="s">
        <v>7042</v>
      </c>
      <c r="E3682" s="23" t="s">
        <v>162</v>
      </c>
      <c r="F3682" s="23">
        <v>100000044</v>
      </c>
      <c r="G3682" s="23">
        <v>20</v>
      </c>
      <c r="H3682" s="5" t="str">
        <f t="shared" si="115"/>
        <v>Pelly RuddockLuton</v>
      </c>
      <c r="I3682" s="23" t="s">
        <v>13307</v>
      </c>
      <c r="J3682" s="23" t="s">
        <v>339</v>
      </c>
    </row>
    <row r="3683" spans="1:10" ht="17.100000000000001">
      <c r="A3683" s="23" t="s">
        <v>13308</v>
      </c>
      <c r="B3683" s="23" t="str">
        <f t="shared" si="114"/>
        <v>John Ruddy</v>
      </c>
      <c r="C3683" s="23" t="s">
        <v>339</v>
      </c>
      <c r="D3683" s="23" t="s">
        <v>166</v>
      </c>
      <c r="E3683" s="23" t="s">
        <v>657</v>
      </c>
      <c r="F3683" s="23" t="s">
        <v>7125</v>
      </c>
      <c r="G3683" s="23">
        <v>28</v>
      </c>
      <c r="H3683" s="5" t="str">
        <f t="shared" si="115"/>
        <v>John RuddyNorwich</v>
      </c>
      <c r="I3683" s="23" t="s">
        <v>10728</v>
      </c>
      <c r="J3683" s="23" t="s">
        <v>339</v>
      </c>
    </row>
    <row r="3684" spans="1:10" ht="17.100000000000001">
      <c r="A3684" s="23" t="s">
        <v>13309</v>
      </c>
      <c r="B3684" s="23" t="str">
        <f t="shared" si="114"/>
        <v>Jack Rudge</v>
      </c>
      <c r="C3684" s="23" t="s">
        <v>339</v>
      </c>
      <c r="D3684" s="23" t="s">
        <v>7042</v>
      </c>
      <c r="E3684" s="23" t="s">
        <v>5666</v>
      </c>
      <c r="F3684" s="23" t="s">
        <v>5666</v>
      </c>
      <c r="G3684" s="23">
        <v>20</v>
      </c>
      <c r="H3684" s="5" t="str">
        <f t="shared" si="115"/>
        <v>Jack RudgeNaN</v>
      </c>
      <c r="I3684" s="23" t="s">
        <v>8870</v>
      </c>
      <c r="J3684" s="23" t="s">
        <v>339</v>
      </c>
    </row>
    <row r="3685" spans="1:10" ht="17.100000000000001">
      <c r="A3685" s="23" t="s">
        <v>13310</v>
      </c>
      <c r="B3685" s="23" t="str">
        <f t="shared" si="114"/>
        <v>Josh Ruffels</v>
      </c>
      <c r="C3685" s="23" t="s">
        <v>339</v>
      </c>
      <c r="D3685" s="23" t="s">
        <v>7867</v>
      </c>
      <c r="E3685" s="23" t="s">
        <v>190</v>
      </c>
      <c r="F3685" s="23">
        <v>100000045</v>
      </c>
      <c r="G3685" s="23">
        <v>21</v>
      </c>
      <c r="H3685" s="5" t="str">
        <f t="shared" si="115"/>
        <v>Josh RuffelsOxford</v>
      </c>
      <c r="I3685" s="23" t="s">
        <v>13311</v>
      </c>
      <c r="J3685" s="23" t="s">
        <v>339</v>
      </c>
    </row>
    <row r="3686" spans="1:10" ht="17.100000000000001">
      <c r="A3686" s="23" t="s">
        <v>13312</v>
      </c>
      <c r="B3686" s="23" t="str">
        <f t="shared" si="114"/>
        <v>Tyler Rufus</v>
      </c>
      <c r="C3686" s="23" t="s">
        <v>339</v>
      </c>
      <c r="D3686" s="23" t="s">
        <v>7609</v>
      </c>
      <c r="E3686" s="23" t="s">
        <v>246</v>
      </c>
      <c r="F3686" s="23">
        <v>100000056</v>
      </c>
      <c r="G3686" s="23">
        <v>16</v>
      </c>
      <c r="H3686" s="5" t="str">
        <f t="shared" si="115"/>
        <v>Tyler RufusBlackpool</v>
      </c>
      <c r="I3686" s="23" t="s">
        <v>7971</v>
      </c>
      <c r="J3686" s="23" t="s">
        <v>339</v>
      </c>
    </row>
    <row r="3687" spans="1:10" ht="17.100000000000001">
      <c r="A3687" s="23" t="s">
        <v>13313</v>
      </c>
      <c r="B3687" s="23" t="str">
        <f t="shared" si="114"/>
        <v>Westleigh Rush</v>
      </c>
      <c r="C3687" s="23" t="s">
        <v>339</v>
      </c>
      <c r="D3687" s="23" t="s">
        <v>7048</v>
      </c>
      <c r="E3687" s="23" t="s">
        <v>5666</v>
      </c>
      <c r="F3687" s="23" t="s">
        <v>5666</v>
      </c>
      <c r="G3687" s="23">
        <v>19</v>
      </c>
      <c r="H3687" s="5" t="str">
        <f t="shared" si="115"/>
        <v>Westleigh RushNaN</v>
      </c>
      <c r="I3687" s="23" t="s">
        <v>8451</v>
      </c>
      <c r="J3687" s="23" t="s">
        <v>339</v>
      </c>
    </row>
    <row r="3688" spans="1:10" ht="17.100000000000001">
      <c r="A3688" s="23" t="s">
        <v>13314</v>
      </c>
      <c r="B3688" s="23" t="str">
        <f t="shared" si="114"/>
        <v>Luke Russe</v>
      </c>
      <c r="C3688" s="23" t="s">
        <v>339</v>
      </c>
      <c r="D3688" s="23" t="s">
        <v>212</v>
      </c>
      <c r="E3688" s="23" t="s">
        <v>121</v>
      </c>
      <c r="F3688" s="23">
        <v>100000057</v>
      </c>
      <c r="G3688" s="23">
        <v>15</v>
      </c>
      <c r="H3688" s="5" t="str">
        <f t="shared" si="115"/>
        <v>Luke RusseBristol Rovers</v>
      </c>
      <c r="I3688" s="23" t="s">
        <v>9356</v>
      </c>
      <c r="J3688" s="23" t="s">
        <v>339</v>
      </c>
    </row>
    <row r="3689" spans="1:10" ht="17.100000000000001">
      <c r="A3689" s="23" t="s">
        <v>13315</v>
      </c>
      <c r="B3689" s="23" t="str">
        <f t="shared" si="114"/>
        <v>George Russell</v>
      </c>
      <c r="C3689" s="23" t="s">
        <v>339</v>
      </c>
      <c r="D3689" s="23" t="s">
        <v>7102</v>
      </c>
      <c r="E3689" s="23" t="s">
        <v>5666</v>
      </c>
      <c r="F3689" s="23" t="s">
        <v>5666</v>
      </c>
      <c r="G3689" s="23">
        <v>19</v>
      </c>
      <c r="H3689" s="5" t="str">
        <f t="shared" si="115"/>
        <v>George RussellNaN</v>
      </c>
      <c r="I3689" s="23" t="s">
        <v>10158</v>
      </c>
      <c r="J3689" s="23" t="s">
        <v>339</v>
      </c>
    </row>
    <row r="3690" spans="1:10" ht="17.100000000000001">
      <c r="A3690" s="23" t="s">
        <v>13316</v>
      </c>
      <c r="B3690" s="23" t="str">
        <f t="shared" si="114"/>
        <v>Sam Russell</v>
      </c>
      <c r="C3690" s="23" t="s">
        <v>339</v>
      </c>
      <c r="D3690" s="23" t="s">
        <v>166</v>
      </c>
      <c r="E3690" s="23" t="s">
        <v>253</v>
      </c>
      <c r="F3690" s="23" t="s">
        <v>7081</v>
      </c>
      <c r="G3690" s="23">
        <v>32</v>
      </c>
      <c r="H3690" s="5" t="str">
        <f t="shared" si="115"/>
        <v>Sam RussellGateshead</v>
      </c>
      <c r="I3690" s="23" t="s">
        <v>7402</v>
      </c>
      <c r="J3690" s="23" t="s">
        <v>339</v>
      </c>
    </row>
    <row r="3691" spans="1:10" ht="17.100000000000001">
      <c r="A3691" s="23" t="s">
        <v>13317</v>
      </c>
      <c r="B3691" s="23" t="str">
        <f t="shared" si="114"/>
        <v>Greg Rutherford</v>
      </c>
      <c r="C3691" s="23" t="s">
        <v>339</v>
      </c>
      <c r="D3691" s="23" t="s">
        <v>7048</v>
      </c>
      <c r="E3691" s="23" t="s">
        <v>3642</v>
      </c>
      <c r="F3691" s="23" t="s">
        <v>3621</v>
      </c>
      <c r="G3691" s="23">
        <v>21</v>
      </c>
      <c r="H3691" s="5" t="str">
        <f t="shared" si="115"/>
        <v>Greg RutherfordArbroath</v>
      </c>
      <c r="I3691" s="23" t="s">
        <v>11313</v>
      </c>
      <c r="J3691" s="23" t="s">
        <v>4798</v>
      </c>
    </row>
    <row r="3692" spans="1:10" ht="17.100000000000001">
      <c r="A3692" s="23" t="s">
        <v>13318</v>
      </c>
      <c r="B3692" s="23" t="str">
        <f t="shared" si="114"/>
        <v>Paul Rutherford</v>
      </c>
      <c r="C3692" s="23" t="s">
        <v>339</v>
      </c>
      <c r="D3692" s="23" t="s">
        <v>7039</v>
      </c>
      <c r="E3692" s="23" t="s">
        <v>1184</v>
      </c>
      <c r="F3692" s="23" t="s">
        <v>7081</v>
      </c>
      <c r="G3692" s="23">
        <v>27</v>
      </c>
      <c r="H3692" s="5" t="str">
        <f t="shared" si="115"/>
        <v>Paul RutherfordSouthport</v>
      </c>
      <c r="I3692" s="23" t="s">
        <v>13319</v>
      </c>
      <c r="J3692" s="23" t="s">
        <v>339</v>
      </c>
    </row>
    <row r="3693" spans="1:10" ht="17.100000000000001">
      <c r="A3693" s="23" t="s">
        <v>13320</v>
      </c>
      <c r="B3693" s="23" t="str">
        <f t="shared" si="114"/>
        <v>Yohan Rutty-Smith</v>
      </c>
      <c r="C3693" s="23" t="s">
        <v>7038</v>
      </c>
      <c r="D3693" s="23" t="s">
        <v>7481</v>
      </c>
      <c r="E3693" s="23" t="s">
        <v>68</v>
      </c>
      <c r="F3693" s="23">
        <v>100000053</v>
      </c>
      <c r="G3693" s="23">
        <v>17</v>
      </c>
      <c r="H3693" s="5" t="str">
        <f t="shared" si="115"/>
        <v>Yohan Rutty-SmithNotts Co</v>
      </c>
      <c r="I3693" s="23" t="s">
        <v>13321</v>
      </c>
      <c r="J3693" s="23" t="s">
        <v>339</v>
      </c>
    </row>
    <row r="3694" spans="1:10" ht="17.100000000000001">
      <c r="A3694" s="23" t="s">
        <v>13322</v>
      </c>
      <c r="B3694" s="23" t="str">
        <f t="shared" si="114"/>
        <v>Fahad Rwakarambwe</v>
      </c>
      <c r="C3694" s="23" t="s">
        <v>7864</v>
      </c>
      <c r="D3694" s="23" t="s">
        <v>7102</v>
      </c>
      <c r="E3694" s="23" t="s">
        <v>5666</v>
      </c>
      <c r="F3694" s="23" t="s">
        <v>5666</v>
      </c>
      <c r="G3694" s="23">
        <v>18</v>
      </c>
      <c r="H3694" s="5" t="str">
        <f t="shared" si="115"/>
        <v>Fahad RwakarambweNaN</v>
      </c>
      <c r="I3694" s="23" t="s">
        <v>12566</v>
      </c>
      <c r="J3694" s="23" t="s">
        <v>339</v>
      </c>
    </row>
    <row r="3695" spans="1:10" ht="17.100000000000001">
      <c r="A3695" s="23" t="s">
        <v>13323</v>
      </c>
      <c r="B3695" s="23" t="str">
        <f t="shared" si="114"/>
        <v>Jack Ryan</v>
      </c>
      <c r="C3695" s="23" t="s">
        <v>339</v>
      </c>
      <c r="D3695" s="23" t="s">
        <v>7048</v>
      </c>
      <c r="E3695" s="23" t="s">
        <v>397</v>
      </c>
      <c r="F3695" s="23" t="s">
        <v>7090</v>
      </c>
      <c r="G3695" s="23">
        <v>19</v>
      </c>
      <c r="H3695" s="5" t="str">
        <f t="shared" si="115"/>
        <v>Jack RyanPreston</v>
      </c>
      <c r="I3695" s="23" t="s">
        <v>12184</v>
      </c>
      <c r="J3695" s="23" t="s">
        <v>339</v>
      </c>
    </row>
    <row r="3696" spans="1:10" ht="17.100000000000001">
      <c r="A3696" s="23" t="s">
        <v>13324</v>
      </c>
      <c r="B3696" s="23" t="str">
        <f t="shared" si="114"/>
        <v>Max Ryan</v>
      </c>
      <c r="C3696" s="23" t="s">
        <v>339</v>
      </c>
      <c r="D3696" s="23" t="s">
        <v>7042</v>
      </c>
      <c r="E3696" s="23" t="s">
        <v>271</v>
      </c>
      <c r="F3696" s="23">
        <v>100000052</v>
      </c>
      <c r="G3696" s="23">
        <v>16</v>
      </c>
      <c r="H3696" s="5" t="str">
        <f t="shared" si="115"/>
        <v>Max RyanWatford</v>
      </c>
      <c r="I3696" s="23" t="s">
        <v>7690</v>
      </c>
      <c r="J3696" s="23" t="s">
        <v>339</v>
      </c>
    </row>
    <row r="3697" spans="1:10" ht="17.100000000000001">
      <c r="A3697" s="23" t="s">
        <v>13325</v>
      </c>
      <c r="B3697" s="23" t="str">
        <f t="shared" si="114"/>
        <v>Sam Ryan</v>
      </c>
      <c r="C3697" s="23" t="s">
        <v>339</v>
      </c>
      <c r="D3697" s="23" t="s">
        <v>7481</v>
      </c>
      <c r="E3697" s="23" t="s">
        <v>142</v>
      </c>
      <c r="F3697" s="23">
        <v>100000057</v>
      </c>
      <c r="G3697" s="23">
        <v>16</v>
      </c>
      <c r="H3697" s="5" t="str">
        <f t="shared" si="115"/>
        <v>Sam RyanPlymouth</v>
      </c>
      <c r="I3697" s="23" t="s">
        <v>7857</v>
      </c>
      <c r="J3697" s="23" t="s">
        <v>339</v>
      </c>
    </row>
    <row r="3698" spans="1:10" ht="17.100000000000001">
      <c r="A3698" s="23" t="s">
        <v>13326</v>
      </c>
      <c r="B3698" s="23" t="str">
        <f t="shared" si="114"/>
        <v>John-Prince Rylah</v>
      </c>
      <c r="C3698" s="23" t="s">
        <v>339</v>
      </c>
      <c r="D3698" s="23" t="s">
        <v>7153</v>
      </c>
      <c r="E3698" s="23" t="s">
        <v>5666</v>
      </c>
      <c r="F3698" s="23" t="s">
        <v>5666</v>
      </c>
      <c r="G3698" s="23">
        <v>18</v>
      </c>
      <c r="H3698" s="5" t="str">
        <f t="shared" si="115"/>
        <v>John-Prince RylahNaN</v>
      </c>
      <c r="I3698" s="23" t="s">
        <v>13327</v>
      </c>
      <c r="J3698" s="23" t="s">
        <v>339</v>
      </c>
    </row>
    <row r="3699" spans="1:10" ht="17.100000000000001">
      <c r="A3699" s="23" t="s">
        <v>13328</v>
      </c>
      <c r="B3699" s="23" t="str">
        <f t="shared" si="114"/>
        <v>Callum Rzonca</v>
      </c>
      <c r="C3699" s="23" t="s">
        <v>339</v>
      </c>
      <c r="D3699" s="23" t="s">
        <v>7366</v>
      </c>
      <c r="E3699" s="23" t="s">
        <v>52</v>
      </c>
      <c r="F3699" s="23" t="s">
        <v>7090</v>
      </c>
      <c r="G3699" s="23">
        <v>18</v>
      </c>
      <c r="H3699" s="5" t="str">
        <f t="shared" si="115"/>
        <v>Callum RzoncaYork</v>
      </c>
      <c r="I3699" s="23" t="s">
        <v>8208</v>
      </c>
      <c r="J3699" s="23" t="s">
        <v>339</v>
      </c>
    </row>
    <row r="3700" spans="1:10" ht="17.100000000000001">
      <c r="A3700" s="23" t="s">
        <v>13329</v>
      </c>
      <c r="B3700" s="23" t="str">
        <f t="shared" si="114"/>
        <v>Tiago Sa</v>
      </c>
      <c r="C3700" s="23" t="s">
        <v>339</v>
      </c>
      <c r="D3700" s="23" t="s">
        <v>7059</v>
      </c>
      <c r="E3700" s="23" t="s">
        <v>17</v>
      </c>
      <c r="F3700" s="23" t="s">
        <v>7090</v>
      </c>
      <c r="G3700" s="23">
        <v>17</v>
      </c>
      <c r="H3700" s="5" t="str">
        <f t="shared" si="115"/>
        <v>Tiago SaYeovil</v>
      </c>
      <c r="I3700" s="23" t="s">
        <v>13330</v>
      </c>
      <c r="J3700" s="23" t="s">
        <v>339</v>
      </c>
    </row>
    <row r="3701" spans="1:10" ht="17.100000000000001">
      <c r="A3701" s="23" t="s">
        <v>13331</v>
      </c>
      <c r="B3701" s="23" t="str">
        <f t="shared" si="114"/>
        <v>Brian Saah</v>
      </c>
      <c r="C3701" s="23" t="s">
        <v>339</v>
      </c>
      <c r="D3701" s="23" t="s">
        <v>7051</v>
      </c>
      <c r="E3701" s="23" t="s">
        <v>1166</v>
      </c>
      <c r="F3701" s="23" t="s">
        <v>7081</v>
      </c>
      <c r="G3701" s="23">
        <v>28</v>
      </c>
      <c r="H3701" s="5" t="str">
        <f t="shared" si="115"/>
        <v>Brian SaahWoking</v>
      </c>
      <c r="I3701" s="23" t="s">
        <v>7601</v>
      </c>
      <c r="J3701" s="23" t="s">
        <v>339</v>
      </c>
    </row>
    <row r="3702" spans="1:10" ht="17.100000000000001">
      <c r="A3702" s="23" t="s">
        <v>13332</v>
      </c>
      <c r="B3702" s="23" t="str">
        <f t="shared" si="114"/>
        <v>Mat Sadler</v>
      </c>
      <c r="C3702" s="23" t="s">
        <v>339</v>
      </c>
      <c r="D3702" s="23" t="s">
        <v>7059</v>
      </c>
      <c r="E3702" s="23" t="s">
        <v>112</v>
      </c>
      <c r="F3702" s="23" t="s">
        <v>38</v>
      </c>
      <c r="G3702" s="23">
        <v>30</v>
      </c>
      <c r="H3702" s="5" t="str">
        <f t="shared" si="115"/>
        <v>Mat SadlerShrewsbury</v>
      </c>
      <c r="I3702" s="23" t="s">
        <v>13333</v>
      </c>
      <c r="J3702" s="23" t="s">
        <v>339</v>
      </c>
    </row>
    <row r="3703" spans="1:10" ht="17.100000000000001">
      <c r="A3703" s="23" t="s">
        <v>13334</v>
      </c>
      <c r="B3703" s="23" t="str">
        <f t="shared" si="114"/>
        <v>Louis Saebe</v>
      </c>
      <c r="C3703" s="23" t="s">
        <v>339</v>
      </c>
      <c r="D3703" s="23" t="s">
        <v>7048</v>
      </c>
      <c r="E3703" s="23" t="s">
        <v>1931</v>
      </c>
      <c r="F3703" s="23" t="s">
        <v>13335</v>
      </c>
      <c r="G3703" s="23">
        <v>17</v>
      </c>
      <c r="H3703" s="5" t="str">
        <f t="shared" si="115"/>
        <v>Louis SaebeHolbeach</v>
      </c>
      <c r="I3703" s="23" t="s">
        <v>7917</v>
      </c>
      <c r="J3703" s="23" t="s">
        <v>339</v>
      </c>
    </row>
    <row r="3704" spans="1:10" ht="17.100000000000001">
      <c r="A3704" s="23" t="s">
        <v>13336</v>
      </c>
      <c r="B3704" s="23" t="str">
        <f t="shared" si="114"/>
        <v>Abdul Salami</v>
      </c>
      <c r="C3704" s="23" t="s">
        <v>339</v>
      </c>
      <c r="D3704" s="23" t="s">
        <v>7051</v>
      </c>
      <c r="E3704" s="23" t="s">
        <v>43</v>
      </c>
      <c r="F3704" s="23">
        <v>100000053</v>
      </c>
      <c r="G3704" s="23">
        <v>17</v>
      </c>
      <c r="H3704" s="5" t="str">
        <f t="shared" si="115"/>
        <v>Abdul SalamiSouthend</v>
      </c>
      <c r="I3704" s="23" t="s">
        <v>7712</v>
      </c>
      <c r="J3704" s="23" t="s">
        <v>339</v>
      </c>
    </row>
    <row r="3705" spans="1:10" ht="17.100000000000001">
      <c r="A3705" s="23" t="s">
        <v>13337</v>
      </c>
      <c r="B3705" s="23" t="str">
        <f t="shared" si="114"/>
        <v>Cameron Salkeld</v>
      </c>
      <c r="C3705" s="23" t="s">
        <v>339</v>
      </c>
      <c r="D3705" s="23" t="s">
        <v>7272</v>
      </c>
      <c r="E3705" s="23" t="s">
        <v>370</v>
      </c>
      <c r="F3705" s="23">
        <v>100000056</v>
      </c>
      <c r="G3705" s="23">
        <v>16</v>
      </c>
      <c r="H3705" s="5" t="str">
        <f t="shared" si="115"/>
        <v>Cameron SalkeldCarlisle</v>
      </c>
      <c r="I3705" s="23" t="s">
        <v>7706</v>
      </c>
      <c r="J3705" s="23" t="s">
        <v>339</v>
      </c>
    </row>
    <row r="3706" spans="1:10" ht="17.100000000000001">
      <c r="A3706" s="23" t="s">
        <v>13338</v>
      </c>
      <c r="B3706" s="23" t="str">
        <f t="shared" si="114"/>
        <v>Chris Salmon</v>
      </c>
      <c r="C3706" s="23" t="s">
        <v>339</v>
      </c>
      <c r="D3706" s="23" t="s">
        <v>7170</v>
      </c>
      <c r="E3706" s="23" t="s">
        <v>52</v>
      </c>
      <c r="F3706" s="23" t="s">
        <v>7090</v>
      </c>
      <c r="G3706" s="23">
        <v>17</v>
      </c>
      <c r="H3706" s="5" t="str">
        <f t="shared" si="115"/>
        <v>Chris SalmonYork</v>
      </c>
      <c r="I3706" s="23" t="s">
        <v>13339</v>
      </c>
      <c r="J3706" s="23" t="s">
        <v>339</v>
      </c>
    </row>
    <row r="3707" spans="1:10" ht="17.100000000000001">
      <c r="A3707" s="23" t="s">
        <v>13340</v>
      </c>
      <c r="B3707" s="23" t="str">
        <f t="shared" si="114"/>
        <v>Jonathan Saltmer</v>
      </c>
      <c r="C3707" s="23" t="s">
        <v>339</v>
      </c>
      <c r="D3707" s="23" t="s">
        <v>166</v>
      </c>
      <c r="E3707" s="23" t="s">
        <v>154</v>
      </c>
      <c r="F3707" s="23">
        <v>100000052</v>
      </c>
      <c r="G3707" s="23">
        <v>16</v>
      </c>
      <c r="H3707" s="5" t="str">
        <f t="shared" si="115"/>
        <v>Jonathan SaltmerHull</v>
      </c>
      <c r="I3707" s="23" t="s">
        <v>8635</v>
      </c>
      <c r="J3707" s="23" t="s">
        <v>339</v>
      </c>
    </row>
    <row r="3708" spans="1:10" ht="17.100000000000001">
      <c r="A3708" s="23" t="s">
        <v>13341</v>
      </c>
      <c r="B3708" s="23" t="str">
        <f t="shared" si="114"/>
        <v>Delano Sam-Yorke</v>
      </c>
      <c r="C3708" s="23" t="s">
        <v>339</v>
      </c>
      <c r="D3708" s="23" t="s">
        <v>7034</v>
      </c>
      <c r="E3708" s="23" t="s">
        <v>627</v>
      </c>
      <c r="F3708" s="23" t="s">
        <v>7081</v>
      </c>
      <c r="G3708" s="23">
        <v>26</v>
      </c>
      <c r="H3708" s="5" t="str">
        <f t="shared" si="115"/>
        <v>Delano Sam-YorkeForest Green</v>
      </c>
      <c r="I3708" s="23" t="s">
        <v>13342</v>
      </c>
      <c r="J3708" s="23" t="s">
        <v>339</v>
      </c>
    </row>
    <row r="3709" spans="1:10" ht="17.100000000000001">
      <c r="A3709" s="23" t="s">
        <v>13343</v>
      </c>
      <c r="B3709" s="23" t="str">
        <f t="shared" si="114"/>
        <v>Lloyd Sam</v>
      </c>
      <c r="C3709" s="23" t="s">
        <v>13344</v>
      </c>
      <c r="D3709" s="23" t="s">
        <v>7153</v>
      </c>
      <c r="E3709" s="23" t="s">
        <v>5264</v>
      </c>
      <c r="F3709" s="23" t="s">
        <v>8009</v>
      </c>
      <c r="G3709" s="23">
        <v>30</v>
      </c>
      <c r="H3709" s="5" t="str">
        <f t="shared" si="115"/>
        <v>Lloyd SamNew York</v>
      </c>
      <c r="I3709" s="23" t="s">
        <v>13345</v>
      </c>
      <c r="J3709" s="23" t="s">
        <v>3438</v>
      </c>
    </row>
    <row r="3710" spans="1:10" ht="17.100000000000001">
      <c r="A3710" s="23" t="s">
        <v>13346</v>
      </c>
      <c r="B3710" s="23" t="str">
        <f t="shared" si="114"/>
        <v>Solomon Sambou</v>
      </c>
      <c r="C3710" s="23" t="s">
        <v>8457</v>
      </c>
      <c r="D3710" s="23" t="s">
        <v>7283</v>
      </c>
      <c r="E3710" s="23" t="s">
        <v>5666</v>
      </c>
      <c r="F3710" s="23" t="s">
        <v>5666</v>
      </c>
      <c r="G3710" s="23">
        <v>19</v>
      </c>
      <c r="H3710" s="5" t="str">
        <f t="shared" si="115"/>
        <v>Solomon SambouNaN</v>
      </c>
      <c r="I3710" s="23" t="s">
        <v>11187</v>
      </c>
      <c r="J3710" s="23" t="s">
        <v>339</v>
      </c>
    </row>
    <row r="3711" spans="1:10" ht="17.100000000000001">
      <c r="A3711" s="23" t="s">
        <v>13347</v>
      </c>
      <c r="B3711" s="23" t="str">
        <f t="shared" si="114"/>
        <v>Emerson Sambu</v>
      </c>
      <c r="C3711" s="23" t="s">
        <v>13348</v>
      </c>
      <c r="D3711" s="23" t="s">
        <v>8662</v>
      </c>
      <c r="E3711" s="23" t="s">
        <v>657</v>
      </c>
      <c r="F3711" s="23">
        <v>100000051</v>
      </c>
      <c r="G3711" s="23">
        <v>16</v>
      </c>
      <c r="H3711" s="5" t="str">
        <f t="shared" si="115"/>
        <v>Emerson SambuNorwich</v>
      </c>
      <c r="I3711" s="23" t="s">
        <v>13349</v>
      </c>
      <c r="J3711" s="23" t="s">
        <v>339</v>
      </c>
    </row>
    <row r="3712" spans="1:10" ht="17.100000000000001">
      <c r="A3712" s="23" t="s">
        <v>13350</v>
      </c>
      <c r="B3712" s="23" t="str">
        <f t="shared" si="114"/>
        <v>Jack Sampson</v>
      </c>
      <c r="C3712" s="23" t="s">
        <v>339</v>
      </c>
      <c r="D3712" s="23" t="s">
        <v>7048</v>
      </c>
      <c r="E3712" s="23" t="s">
        <v>1308</v>
      </c>
      <c r="F3712" s="23" t="s">
        <v>7081</v>
      </c>
      <c r="G3712" s="23">
        <v>22</v>
      </c>
      <c r="H3712" s="5" t="str">
        <f t="shared" si="115"/>
        <v>Jack SampsonMacclesfield</v>
      </c>
      <c r="I3712" s="23" t="s">
        <v>13351</v>
      </c>
      <c r="J3712" s="23" t="s">
        <v>339</v>
      </c>
    </row>
    <row r="3713" spans="1:10" ht="17.100000000000001">
      <c r="A3713" s="23" t="s">
        <v>13352</v>
      </c>
      <c r="B3713" s="23" t="str">
        <f t="shared" si="114"/>
        <v>Dominic Samuel</v>
      </c>
      <c r="C3713" s="23" t="s">
        <v>13353</v>
      </c>
      <c r="D3713" s="23" t="s">
        <v>7048</v>
      </c>
      <c r="E3713" s="23" t="s">
        <v>157</v>
      </c>
      <c r="F3713" s="23">
        <v>100000042</v>
      </c>
      <c r="G3713" s="23">
        <v>21</v>
      </c>
      <c r="H3713" s="5" t="str">
        <f t="shared" si="115"/>
        <v>Dominic SamuelReading</v>
      </c>
      <c r="I3713" s="23" t="s">
        <v>13354</v>
      </c>
      <c r="J3713" s="23" t="s">
        <v>339</v>
      </c>
    </row>
    <row r="3714" spans="1:10" ht="17.100000000000001">
      <c r="A3714" s="23" t="s">
        <v>13355</v>
      </c>
      <c r="B3714" s="23" t="str">
        <f t="shared" ref="B3714:B3777" si="116">MID(A3714 &amp; " " &amp; A3714, FIND(", ", A3714) + 2, LEN(A3714) - FIND(", ", A3714) - 1) &amp; " " &amp; LEFT(A3714, FIND(", ", A3714) - 1)</f>
        <v>Dwayne Samuels</v>
      </c>
      <c r="C3714" s="23" t="s">
        <v>339</v>
      </c>
      <c r="D3714" s="23" t="s">
        <v>7230</v>
      </c>
      <c r="E3714" s="23" t="s">
        <v>592</v>
      </c>
      <c r="F3714" s="23" t="s">
        <v>7296</v>
      </c>
      <c r="G3714" s="23">
        <v>24</v>
      </c>
      <c r="H3714" s="5" t="str">
        <f t="shared" ref="H3714:H3777" si="117">B3714 &amp; E3714</f>
        <v>Dwayne SamuelsAFC Telford</v>
      </c>
      <c r="I3714" s="23" t="s">
        <v>13356</v>
      </c>
      <c r="J3714" s="23" t="s">
        <v>339</v>
      </c>
    </row>
    <row r="3715" spans="1:10" ht="17.100000000000001">
      <c r="A3715" s="23" t="s">
        <v>13357</v>
      </c>
      <c r="B3715" s="23" t="str">
        <f t="shared" si="116"/>
        <v>Yomi Samuels</v>
      </c>
      <c r="C3715" s="23" t="s">
        <v>339</v>
      </c>
      <c r="D3715" s="23" t="s">
        <v>7170</v>
      </c>
      <c r="E3715" s="23" t="s">
        <v>5666</v>
      </c>
      <c r="F3715" s="23" t="s">
        <v>5666</v>
      </c>
      <c r="G3715" s="23">
        <v>18</v>
      </c>
      <c r="H3715" s="5" t="str">
        <f t="shared" si="117"/>
        <v>Yomi SamuelsNaN</v>
      </c>
      <c r="I3715" s="23" t="s">
        <v>8542</v>
      </c>
      <c r="J3715" s="23" t="s">
        <v>339</v>
      </c>
    </row>
    <row r="3716" spans="1:10" ht="17.100000000000001">
      <c r="A3716" s="23" t="s">
        <v>13358</v>
      </c>
      <c r="B3716" s="23" t="str">
        <f t="shared" si="116"/>
        <v>Max Sanders</v>
      </c>
      <c r="C3716" s="23" t="s">
        <v>339</v>
      </c>
      <c r="D3716" s="23" t="s">
        <v>7102</v>
      </c>
      <c r="E3716" s="23" t="s">
        <v>229</v>
      </c>
      <c r="F3716" s="23">
        <v>100000051</v>
      </c>
      <c r="G3716" s="23">
        <v>16</v>
      </c>
      <c r="H3716" s="5" t="str">
        <f t="shared" si="117"/>
        <v>Max SandersBrighton</v>
      </c>
      <c r="I3716" s="23" t="s">
        <v>8023</v>
      </c>
      <c r="J3716" s="23" t="s">
        <v>339</v>
      </c>
    </row>
    <row r="3717" spans="1:10" ht="17.100000000000001">
      <c r="A3717" s="23" t="s">
        <v>13359</v>
      </c>
      <c r="B3717" s="23" t="str">
        <f t="shared" si="116"/>
        <v>Ryan Sandford</v>
      </c>
      <c r="C3717" s="23" t="s">
        <v>339</v>
      </c>
      <c r="D3717" s="23" t="s">
        <v>166</v>
      </c>
      <c r="E3717" s="23" t="s">
        <v>449</v>
      </c>
      <c r="F3717" s="23">
        <v>100000052</v>
      </c>
      <c r="G3717" s="23">
        <v>16</v>
      </c>
      <c r="H3717" s="5" t="str">
        <f t="shared" si="117"/>
        <v>Ryan SandfordMillwall</v>
      </c>
      <c r="I3717" s="23" t="s">
        <v>7883</v>
      </c>
      <c r="J3717" s="23" t="s">
        <v>339</v>
      </c>
    </row>
    <row r="3718" spans="1:10" ht="17.100000000000001">
      <c r="A3718" s="23" t="s">
        <v>13360</v>
      </c>
      <c r="B3718" s="23" t="str">
        <f t="shared" si="116"/>
        <v>Sinclaire Sandy</v>
      </c>
      <c r="C3718" s="23" t="s">
        <v>339</v>
      </c>
      <c r="D3718" s="23" t="s">
        <v>7054</v>
      </c>
      <c r="E3718" s="23" t="s">
        <v>5666</v>
      </c>
      <c r="F3718" s="23" t="s">
        <v>5666</v>
      </c>
      <c r="G3718" s="23">
        <v>19</v>
      </c>
      <c r="H3718" s="5" t="str">
        <f t="shared" si="117"/>
        <v>Sinclaire SandyNaN</v>
      </c>
      <c r="I3718" s="23" t="s">
        <v>12331</v>
      </c>
      <c r="J3718" s="23" t="s">
        <v>339</v>
      </c>
    </row>
    <row r="3719" spans="1:10" ht="17.100000000000001">
      <c r="A3719" s="23" t="s">
        <v>13361</v>
      </c>
      <c r="B3719" s="23" t="str">
        <f t="shared" si="116"/>
        <v>Christopher Sang</v>
      </c>
      <c r="C3719" s="23" t="s">
        <v>339</v>
      </c>
      <c r="D3719" s="23" t="s">
        <v>7048</v>
      </c>
      <c r="E3719" s="23" t="s">
        <v>185</v>
      </c>
      <c r="F3719" s="23">
        <v>100000056</v>
      </c>
      <c r="G3719" s="23">
        <v>16</v>
      </c>
      <c r="H3719" s="5" t="str">
        <f t="shared" si="117"/>
        <v>Christopher SangWigan</v>
      </c>
      <c r="I3719" s="23" t="s">
        <v>12311</v>
      </c>
      <c r="J3719" s="23" t="s">
        <v>339</v>
      </c>
    </row>
    <row r="3720" spans="1:10" ht="17.100000000000001">
      <c r="A3720" s="23" t="s">
        <v>13362</v>
      </c>
      <c r="B3720" s="23" t="str">
        <f t="shared" si="116"/>
        <v>Thomas Sang</v>
      </c>
      <c r="C3720" s="23" t="s">
        <v>339</v>
      </c>
      <c r="D3720" s="23" t="s">
        <v>7534</v>
      </c>
      <c r="E3720" s="23" t="s">
        <v>182</v>
      </c>
      <c r="F3720" s="23">
        <v>100000051</v>
      </c>
      <c r="G3720" s="23">
        <v>16</v>
      </c>
      <c r="H3720" s="5" t="str">
        <f t="shared" si="117"/>
        <v>Thomas SangMan Utd</v>
      </c>
      <c r="I3720" s="23" t="s">
        <v>9604</v>
      </c>
      <c r="J3720" s="23" t="s">
        <v>339</v>
      </c>
    </row>
    <row r="3721" spans="1:10" ht="17.100000000000001">
      <c r="A3721" s="23" t="s">
        <v>13363</v>
      </c>
      <c r="B3721" s="23" t="str">
        <f t="shared" si="116"/>
        <v>Jordan Sangha</v>
      </c>
      <c r="C3721" s="23" t="s">
        <v>7442</v>
      </c>
      <c r="D3721" s="23" t="s">
        <v>7042</v>
      </c>
      <c r="E3721" s="23" t="s">
        <v>221</v>
      </c>
      <c r="F3721" s="23">
        <v>100000044</v>
      </c>
      <c r="G3721" s="23">
        <v>17</v>
      </c>
      <c r="H3721" s="5" t="str">
        <f t="shared" si="117"/>
        <v>Jordan SanghaWalsall</v>
      </c>
      <c r="I3721" s="23" t="s">
        <v>7804</v>
      </c>
      <c r="J3721" s="23" t="s">
        <v>339</v>
      </c>
    </row>
    <row r="3722" spans="1:10" ht="17.100000000000001">
      <c r="A3722" s="23" t="s">
        <v>13364</v>
      </c>
      <c r="B3722" s="23" t="str">
        <f t="shared" si="116"/>
        <v>Netan Sansara</v>
      </c>
      <c r="C3722" s="23" t="s">
        <v>7442</v>
      </c>
      <c r="D3722" s="23" t="s">
        <v>7303</v>
      </c>
      <c r="E3722" s="23" t="s">
        <v>4688</v>
      </c>
      <c r="F3722" s="23" t="s">
        <v>11431</v>
      </c>
      <c r="G3722" s="23">
        <v>25</v>
      </c>
      <c r="H3722" s="5" t="str">
        <f t="shared" si="117"/>
        <v>Netan SansaraFredrikstad</v>
      </c>
      <c r="I3722" s="23" t="s">
        <v>10891</v>
      </c>
      <c r="J3722" s="23" t="s">
        <v>4104</v>
      </c>
    </row>
    <row r="3723" spans="1:10" ht="17.100000000000001">
      <c r="A3723" s="23" t="s">
        <v>13365</v>
      </c>
      <c r="B3723" s="23" t="str">
        <f t="shared" si="116"/>
        <v>Antoni Sarcevic</v>
      </c>
      <c r="C3723" s="23" t="s">
        <v>13366</v>
      </c>
      <c r="D3723" s="23" t="s">
        <v>7481</v>
      </c>
      <c r="E3723" s="23" t="s">
        <v>671</v>
      </c>
      <c r="F3723" s="23" t="s">
        <v>38</v>
      </c>
      <c r="G3723" s="23">
        <v>23</v>
      </c>
      <c r="H3723" s="5" t="str">
        <f t="shared" si="117"/>
        <v>Antoni SarcevicFleetwood</v>
      </c>
      <c r="I3723" s="23" t="s">
        <v>13367</v>
      </c>
      <c r="J3723" s="23" t="s">
        <v>339</v>
      </c>
    </row>
    <row r="3724" spans="1:10" ht="17.100000000000001">
      <c r="A3724" s="23" t="s">
        <v>13368</v>
      </c>
      <c r="B3724" s="23" t="str">
        <f t="shared" si="116"/>
        <v>Sam Sargeant</v>
      </c>
      <c r="C3724" s="23" t="s">
        <v>339</v>
      </c>
      <c r="D3724" s="23" t="s">
        <v>166</v>
      </c>
      <c r="E3724" s="23" t="s">
        <v>231</v>
      </c>
      <c r="F3724" s="23">
        <v>100000045</v>
      </c>
      <c r="G3724" s="23">
        <v>17</v>
      </c>
      <c r="H3724" s="5" t="str">
        <f t="shared" si="117"/>
        <v>Sam SargeantLeyton Orient</v>
      </c>
      <c r="I3724" s="23" t="s">
        <v>7823</v>
      </c>
      <c r="J3724" s="23" t="s">
        <v>339</v>
      </c>
    </row>
    <row r="3725" spans="1:10" ht="17.100000000000001">
      <c r="A3725" s="23" t="s">
        <v>13369</v>
      </c>
      <c r="B3725" s="23" t="str">
        <f t="shared" si="116"/>
        <v>Will Sargent</v>
      </c>
      <c r="C3725" s="23" t="s">
        <v>339</v>
      </c>
      <c r="D3725" s="23" t="s">
        <v>7429</v>
      </c>
      <c r="E3725" s="23" t="s">
        <v>5666</v>
      </c>
      <c r="F3725" s="23" t="s">
        <v>5666</v>
      </c>
      <c r="G3725" s="23">
        <v>18</v>
      </c>
      <c r="H3725" s="5" t="str">
        <f t="shared" si="117"/>
        <v>Will SargentNaN</v>
      </c>
      <c r="I3725" s="23" t="s">
        <v>9693</v>
      </c>
      <c r="J3725" s="23" t="s">
        <v>339</v>
      </c>
    </row>
    <row r="3726" spans="1:10" ht="17.100000000000001">
      <c r="A3726" s="23" t="s">
        <v>13370</v>
      </c>
      <c r="B3726" s="23" t="str">
        <f t="shared" si="116"/>
        <v>Lartey Sarpong</v>
      </c>
      <c r="C3726" s="23" t="s">
        <v>339</v>
      </c>
      <c r="D3726" s="23" t="s">
        <v>212</v>
      </c>
      <c r="E3726" s="23" t="s">
        <v>68</v>
      </c>
      <c r="F3726" s="23">
        <v>100000044</v>
      </c>
      <c r="G3726" s="23">
        <v>20</v>
      </c>
      <c r="H3726" s="5" t="str">
        <f t="shared" si="117"/>
        <v>Lartey SarpongNotts Co</v>
      </c>
      <c r="I3726" s="23" t="s">
        <v>9000</v>
      </c>
      <c r="J3726" s="23" t="s">
        <v>339</v>
      </c>
    </row>
    <row r="3727" spans="1:10" ht="17.100000000000001">
      <c r="A3727" s="23" t="s">
        <v>13371</v>
      </c>
      <c r="B3727" s="23" t="str">
        <f t="shared" si="116"/>
        <v>George Saunders</v>
      </c>
      <c r="C3727" s="23" t="s">
        <v>339</v>
      </c>
      <c r="D3727" s="23" t="s">
        <v>212</v>
      </c>
      <c r="E3727" s="23" t="s">
        <v>4705</v>
      </c>
      <c r="F3727" s="23" t="s">
        <v>11431</v>
      </c>
      <c r="G3727" s="23">
        <v>26</v>
      </c>
      <c r="H3727" s="5" t="str">
        <f t="shared" si="117"/>
        <v>George SaundersEnvigado F.C.</v>
      </c>
      <c r="I3727" s="23" t="s">
        <v>10572</v>
      </c>
      <c r="J3727" s="23" t="s">
        <v>4706</v>
      </c>
    </row>
    <row r="3728" spans="1:10" ht="17.100000000000001">
      <c r="A3728" s="23" t="s">
        <v>13372</v>
      </c>
      <c r="B3728" s="23" t="str">
        <f t="shared" si="116"/>
        <v>Matthew Saunders</v>
      </c>
      <c r="C3728" s="23" t="s">
        <v>339</v>
      </c>
      <c r="D3728" s="23" t="s">
        <v>7042</v>
      </c>
      <c r="E3728" s="23" t="s">
        <v>5666</v>
      </c>
      <c r="F3728" s="23" t="s">
        <v>5666</v>
      </c>
      <c r="G3728" s="23">
        <v>25</v>
      </c>
      <c r="H3728" s="5" t="str">
        <f t="shared" si="117"/>
        <v>Matthew SaundersNaN</v>
      </c>
      <c r="I3728" s="23" t="s">
        <v>10455</v>
      </c>
      <c r="J3728" s="23" t="s">
        <v>339</v>
      </c>
    </row>
    <row r="3729" spans="1:10" ht="17.100000000000001">
      <c r="A3729" s="23" t="s">
        <v>13373</v>
      </c>
      <c r="B3729" s="23" t="str">
        <f t="shared" si="116"/>
        <v>Sam Saunders</v>
      </c>
      <c r="C3729" s="23" t="s">
        <v>339</v>
      </c>
      <c r="D3729" s="23" t="s">
        <v>7153</v>
      </c>
      <c r="E3729" s="23" t="s">
        <v>290</v>
      </c>
      <c r="F3729" s="23" t="s">
        <v>91</v>
      </c>
      <c r="G3729" s="23">
        <v>31</v>
      </c>
      <c r="H3729" s="5" t="str">
        <f t="shared" si="117"/>
        <v>Sam SaundersBrentford</v>
      </c>
      <c r="I3729" s="23" t="s">
        <v>13374</v>
      </c>
      <c r="J3729" s="23" t="s">
        <v>339</v>
      </c>
    </row>
    <row r="3730" spans="1:10" ht="17.100000000000001">
      <c r="A3730" s="23" t="s">
        <v>13375</v>
      </c>
      <c r="B3730" s="23" t="str">
        <f t="shared" si="116"/>
        <v>George Saville</v>
      </c>
      <c r="C3730" s="23" t="s">
        <v>339</v>
      </c>
      <c r="D3730" s="23" t="s">
        <v>7042</v>
      </c>
      <c r="E3730" s="23" t="s">
        <v>263</v>
      </c>
      <c r="F3730" s="23" t="s">
        <v>91</v>
      </c>
      <c r="G3730" s="23">
        <v>22</v>
      </c>
      <c r="H3730" s="5" t="str">
        <f t="shared" si="117"/>
        <v>George SavilleWolves</v>
      </c>
      <c r="I3730" s="23" t="s">
        <v>13376</v>
      </c>
      <c r="J3730" s="23" t="s">
        <v>339</v>
      </c>
    </row>
    <row r="3731" spans="1:10" ht="17.100000000000001">
      <c r="A3731" s="23" t="s">
        <v>13377</v>
      </c>
      <c r="B3731" s="23" t="str">
        <f t="shared" si="116"/>
        <v>Jack Saville</v>
      </c>
      <c r="C3731" s="23" t="s">
        <v>339</v>
      </c>
      <c r="D3731" s="23" t="s">
        <v>7303</v>
      </c>
      <c r="E3731" s="23" t="s">
        <v>3064</v>
      </c>
      <c r="F3731" s="23" t="s">
        <v>7081</v>
      </c>
      <c r="G3731" s="23">
        <v>24</v>
      </c>
      <c r="H3731" s="5" t="str">
        <f t="shared" si="117"/>
        <v>Jack SavilleAldershot</v>
      </c>
      <c r="I3731" s="23" t="s">
        <v>13378</v>
      </c>
      <c r="J3731" s="23" t="s">
        <v>339</v>
      </c>
    </row>
    <row r="3732" spans="1:10" ht="17.100000000000001">
      <c r="A3732" s="23" t="s">
        <v>13379</v>
      </c>
      <c r="B3732" s="23" t="str">
        <f t="shared" si="116"/>
        <v>Gary Sawyer</v>
      </c>
      <c r="C3732" s="23" t="s">
        <v>339</v>
      </c>
      <c r="D3732" s="23" t="s">
        <v>7303</v>
      </c>
      <c r="E3732" s="23" t="s">
        <v>142</v>
      </c>
      <c r="F3732" s="23" t="s">
        <v>18</v>
      </c>
      <c r="G3732" s="23">
        <v>29</v>
      </c>
      <c r="H3732" s="5" t="str">
        <f t="shared" si="117"/>
        <v>Gary SawyerPlymouth</v>
      </c>
      <c r="I3732" s="23" t="s">
        <v>13380</v>
      </c>
      <c r="J3732" s="23" t="s">
        <v>339</v>
      </c>
    </row>
    <row r="3733" spans="1:10" ht="17.100000000000001">
      <c r="A3733" s="23" t="s">
        <v>13381</v>
      </c>
      <c r="B3733" s="23" t="str">
        <f t="shared" si="116"/>
        <v>Adam Saxton</v>
      </c>
      <c r="C3733" s="23" t="s">
        <v>339</v>
      </c>
      <c r="D3733" s="23" t="s">
        <v>7051</v>
      </c>
      <c r="E3733" s="23" t="s">
        <v>265</v>
      </c>
      <c r="F3733" s="23">
        <v>100000055</v>
      </c>
      <c r="G3733" s="23">
        <v>16</v>
      </c>
      <c r="H3733" s="5" t="str">
        <f t="shared" si="117"/>
        <v>Adam SaxtonRotherham</v>
      </c>
      <c r="I3733" s="23" t="s">
        <v>13006</v>
      </c>
      <c r="J3733" s="23" t="s">
        <v>339</v>
      </c>
    </row>
    <row r="3734" spans="1:10" ht="17.100000000000001">
      <c r="A3734" s="23" t="s">
        <v>13382</v>
      </c>
      <c r="B3734" s="23" t="str">
        <f t="shared" si="116"/>
        <v>Lloyd Saxton</v>
      </c>
      <c r="C3734" s="23" t="s">
        <v>339</v>
      </c>
      <c r="D3734" s="23" t="s">
        <v>166</v>
      </c>
      <c r="E3734" s="23" t="s">
        <v>4553</v>
      </c>
      <c r="F3734" s="23" t="s">
        <v>7125</v>
      </c>
      <c r="G3734" s="23">
        <v>25</v>
      </c>
      <c r="H3734" s="5" t="str">
        <f t="shared" si="117"/>
        <v>Lloyd SaxtonGIF Sundsvall</v>
      </c>
      <c r="I3734" s="23" t="s">
        <v>13383</v>
      </c>
      <c r="J3734" s="23" t="s">
        <v>4124</v>
      </c>
    </row>
    <row r="3735" spans="1:10" ht="17.100000000000001">
      <c r="A3735" s="23" t="s">
        <v>13384</v>
      </c>
      <c r="B3735" s="23" t="str">
        <f t="shared" si="116"/>
        <v>Liam Sayers</v>
      </c>
      <c r="C3735" s="23" t="s">
        <v>339</v>
      </c>
      <c r="D3735" s="23" t="s">
        <v>7048</v>
      </c>
      <c r="E3735" s="23" t="s">
        <v>326</v>
      </c>
      <c r="F3735" s="23">
        <v>100000054</v>
      </c>
      <c r="G3735" s="23">
        <v>17</v>
      </c>
      <c r="H3735" s="5" t="str">
        <f t="shared" si="117"/>
        <v>Liam SayersPortsmouth</v>
      </c>
      <c r="I3735" s="23" t="s">
        <v>11719</v>
      </c>
      <c r="J3735" s="23" t="s">
        <v>339</v>
      </c>
    </row>
    <row r="3736" spans="1:10" ht="17.100000000000001">
      <c r="A3736" s="23" t="s">
        <v>13385</v>
      </c>
      <c r="B3736" s="23" t="str">
        <f t="shared" si="116"/>
        <v>Joseph Sbarra</v>
      </c>
      <c r="C3736" s="23" t="s">
        <v>339</v>
      </c>
      <c r="D3736" s="23" t="s">
        <v>7042</v>
      </c>
      <c r="E3736" s="23" t="s">
        <v>412</v>
      </c>
      <c r="F3736" s="23">
        <v>100000053</v>
      </c>
      <c r="G3736" s="23">
        <v>16</v>
      </c>
      <c r="H3736" s="5" t="str">
        <f t="shared" si="117"/>
        <v>Joseph SbarraBurton</v>
      </c>
      <c r="I3736" s="23" t="s">
        <v>7550</v>
      </c>
      <c r="J3736" s="23" t="s">
        <v>339</v>
      </c>
    </row>
    <row r="3737" spans="1:10" ht="17.100000000000001">
      <c r="A3737" s="23" t="s">
        <v>13386</v>
      </c>
      <c r="B3737" s="23" t="str">
        <f t="shared" si="116"/>
        <v>Christian Scales</v>
      </c>
      <c r="C3737" s="23" t="s">
        <v>339</v>
      </c>
      <c r="D3737" s="23" t="s">
        <v>7303</v>
      </c>
      <c r="E3737" s="23" t="s">
        <v>1358</v>
      </c>
      <c r="F3737" s="23" t="s">
        <v>18</v>
      </c>
      <c r="G3737" s="23">
        <v>18</v>
      </c>
      <c r="H3737" s="5" t="str">
        <f t="shared" si="117"/>
        <v>Christian ScalesCrawley</v>
      </c>
      <c r="I3737" s="23" t="s">
        <v>7892</v>
      </c>
      <c r="J3737" s="23" t="s">
        <v>339</v>
      </c>
    </row>
    <row r="3738" spans="1:10" ht="17.100000000000001">
      <c r="A3738" s="23" t="s">
        <v>13387</v>
      </c>
      <c r="B3738" s="23" t="str">
        <f t="shared" si="116"/>
        <v>Tyler Scarth</v>
      </c>
      <c r="C3738" s="23" t="s">
        <v>339</v>
      </c>
      <c r="D3738" s="23" t="s">
        <v>7048</v>
      </c>
      <c r="E3738" s="23" t="s">
        <v>378</v>
      </c>
      <c r="F3738" s="23">
        <v>100000056</v>
      </c>
      <c r="G3738" s="23">
        <v>17</v>
      </c>
      <c r="H3738" s="5" t="str">
        <f t="shared" si="117"/>
        <v>Tyler ScarthAccrington</v>
      </c>
      <c r="I3738" s="23" t="s">
        <v>13388</v>
      </c>
      <c r="J3738" s="23" t="s">
        <v>339</v>
      </c>
    </row>
    <row r="3739" spans="1:10" ht="17.100000000000001">
      <c r="A3739" s="23" t="s">
        <v>13389</v>
      </c>
      <c r="B3739" s="23" t="str">
        <f t="shared" si="116"/>
        <v>Ryan Schmid</v>
      </c>
      <c r="C3739" s="23" t="s">
        <v>339</v>
      </c>
      <c r="D3739" s="23" t="s">
        <v>166</v>
      </c>
      <c r="E3739" s="23" t="s">
        <v>259</v>
      </c>
      <c r="F3739" s="23">
        <v>100000053</v>
      </c>
      <c r="G3739" s="23">
        <v>16</v>
      </c>
      <c r="H3739" s="5" t="str">
        <f t="shared" si="117"/>
        <v>Ryan SchmidStevenage</v>
      </c>
      <c r="I3739" s="23" t="s">
        <v>8525</v>
      </c>
      <c r="J3739" s="23" t="s">
        <v>339</v>
      </c>
    </row>
    <row r="3740" spans="1:10" ht="17.100000000000001">
      <c r="A3740" s="23" t="s">
        <v>13390</v>
      </c>
      <c r="B3740" s="23" t="str">
        <f t="shared" si="116"/>
        <v>Steven Schumacher</v>
      </c>
      <c r="C3740" s="23" t="s">
        <v>339</v>
      </c>
      <c r="D3740" s="23" t="s">
        <v>7102</v>
      </c>
      <c r="E3740" s="23" t="s">
        <v>259</v>
      </c>
      <c r="F3740" s="23" t="s">
        <v>18</v>
      </c>
      <c r="G3740" s="23">
        <v>31</v>
      </c>
      <c r="H3740" s="5" t="str">
        <f t="shared" si="117"/>
        <v>Steven SchumacherStevenage</v>
      </c>
      <c r="I3740" s="23" t="s">
        <v>13391</v>
      </c>
      <c r="J3740" s="23" t="s">
        <v>339</v>
      </c>
    </row>
    <row r="3741" spans="1:10" ht="17.100000000000001">
      <c r="A3741" s="23" t="s">
        <v>13392</v>
      </c>
      <c r="B3741" s="23" t="str">
        <f t="shared" si="116"/>
        <v>Callum Scorah</v>
      </c>
      <c r="C3741" s="23" t="s">
        <v>339</v>
      </c>
      <c r="D3741" s="23" t="s">
        <v>7059</v>
      </c>
      <c r="E3741" s="23" t="s">
        <v>56</v>
      </c>
      <c r="F3741" s="23">
        <v>100000047</v>
      </c>
      <c r="G3741" s="23">
        <v>17</v>
      </c>
      <c r="H3741" s="5" t="str">
        <f t="shared" si="117"/>
        <v>Callum ScorahRochdale</v>
      </c>
      <c r="I3741" s="23" t="s">
        <v>7409</v>
      </c>
      <c r="J3741" s="23" t="s">
        <v>339</v>
      </c>
    </row>
    <row r="3742" spans="1:10" ht="17.100000000000001">
      <c r="A3742" s="23" t="s">
        <v>13393</v>
      </c>
      <c r="B3742" s="23" t="str">
        <f t="shared" si="116"/>
        <v>Brandon Scott</v>
      </c>
      <c r="C3742" s="23" t="s">
        <v>339</v>
      </c>
      <c r="D3742" s="23" t="s">
        <v>7153</v>
      </c>
      <c r="E3742" s="23" t="s">
        <v>43</v>
      </c>
      <c r="F3742" s="23">
        <v>100000044</v>
      </c>
      <c r="G3742" s="23">
        <v>17</v>
      </c>
      <c r="H3742" s="5" t="str">
        <f t="shared" si="117"/>
        <v>Brandon ScottSouthend</v>
      </c>
      <c r="I3742" s="23" t="s">
        <v>7075</v>
      </c>
      <c r="J3742" s="23" t="s">
        <v>339</v>
      </c>
    </row>
    <row r="3743" spans="1:10" ht="17.100000000000001">
      <c r="A3743" s="23" t="s">
        <v>13394</v>
      </c>
      <c r="B3743" s="23" t="str">
        <f t="shared" si="116"/>
        <v>Cameron Scott</v>
      </c>
      <c r="C3743" s="23" t="s">
        <v>339</v>
      </c>
      <c r="D3743" s="23" t="s">
        <v>7462</v>
      </c>
      <c r="E3743" s="23" t="s">
        <v>376</v>
      </c>
      <c r="F3743" s="23">
        <v>100000043</v>
      </c>
      <c r="G3743" s="23">
        <v>18</v>
      </c>
      <c r="H3743" s="5" t="str">
        <f t="shared" si="117"/>
        <v>Cameron ScottBarnsley</v>
      </c>
      <c r="I3743" s="23" t="s">
        <v>7929</v>
      </c>
      <c r="J3743" s="23" t="s">
        <v>339</v>
      </c>
    </row>
    <row r="3744" spans="1:10" ht="17.100000000000001">
      <c r="A3744" s="23" t="s">
        <v>13395</v>
      </c>
      <c r="B3744" s="23" t="str">
        <f t="shared" si="116"/>
        <v>Cedwyn Scott</v>
      </c>
      <c r="C3744" s="23" t="s">
        <v>339</v>
      </c>
      <c r="D3744" s="23" t="s">
        <v>7048</v>
      </c>
      <c r="E3744" s="23" t="s">
        <v>252</v>
      </c>
      <c r="F3744" s="23">
        <v>100000052</v>
      </c>
      <c r="G3744" s="23">
        <v>16</v>
      </c>
      <c r="H3744" s="5" t="str">
        <f t="shared" si="117"/>
        <v>Cedwyn ScottHuddersfield</v>
      </c>
      <c r="I3744" s="23" t="s">
        <v>7706</v>
      </c>
      <c r="J3744" s="23" t="s">
        <v>339</v>
      </c>
    </row>
    <row r="3745" spans="1:10" ht="17.100000000000001">
      <c r="A3745" s="23" t="s">
        <v>13396</v>
      </c>
      <c r="B3745" s="23" t="str">
        <f t="shared" si="116"/>
        <v>Charlie Scott</v>
      </c>
      <c r="C3745" s="23" t="s">
        <v>339</v>
      </c>
      <c r="D3745" s="23" t="s">
        <v>7429</v>
      </c>
      <c r="E3745" s="23" t="s">
        <v>182</v>
      </c>
      <c r="F3745" s="23">
        <v>100000051</v>
      </c>
      <c r="G3745" s="23">
        <v>17</v>
      </c>
      <c r="H3745" s="5" t="str">
        <f t="shared" si="117"/>
        <v>Charlie ScottMan Utd</v>
      </c>
      <c r="I3745" s="23" t="s">
        <v>7951</v>
      </c>
      <c r="J3745" s="23" t="s">
        <v>339</v>
      </c>
    </row>
    <row r="3746" spans="1:10" ht="17.100000000000001">
      <c r="A3746" s="23" t="s">
        <v>13397</v>
      </c>
      <c r="B3746" s="23" t="str">
        <f t="shared" si="116"/>
        <v>Dominic Scott</v>
      </c>
      <c r="C3746" s="23" t="s">
        <v>339</v>
      </c>
      <c r="D3746" s="23" t="s">
        <v>166</v>
      </c>
      <c r="E3746" s="23" t="s">
        <v>5666</v>
      </c>
      <c r="F3746" s="23" t="s">
        <v>5666</v>
      </c>
      <c r="G3746" s="23">
        <v>19</v>
      </c>
      <c r="H3746" s="5" t="str">
        <f t="shared" si="117"/>
        <v>Dominic ScottNaN</v>
      </c>
      <c r="I3746" s="23" t="s">
        <v>10867</v>
      </c>
      <c r="J3746" s="23" t="s">
        <v>339</v>
      </c>
    </row>
    <row r="3747" spans="1:10" ht="17.100000000000001">
      <c r="A3747" s="23" t="s">
        <v>13398</v>
      </c>
      <c r="B3747" s="23" t="str">
        <f t="shared" si="116"/>
        <v>Josh Scott</v>
      </c>
      <c r="C3747" s="23" t="s">
        <v>339</v>
      </c>
      <c r="D3747" s="23" t="s">
        <v>7042</v>
      </c>
      <c r="E3747" s="23" t="s">
        <v>1310</v>
      </c>
      <c r="F3747" s="23">
        <v>100000103</v>
      </c>
      <c r="G3747" s="23">
        <v>18</v>
      </c>
      <c r="H3747" s="5" t="str">
        <f t="shared" si="117"/>
        <v>Josh ScottQueen of Sth</v>
      </c>
      <c r="I3747" s="23" t="s">
        <v>12796</v>
      </c>
      <c r="J3747" s="23" t="s">
        <v>4798</v>
      </c>
    </row>
    <row r="3748" spans="1:10" ht="17.100000000000001">
      <c r="A3748" s="23" t="s">
        <v>13399</v>
      </c>
      <c r="B3748" s="23" t="str">
        <f t="shared" si="116"/>
        <v>Josh Scowen</v>
      </c>
      <c r="C3748" s="23" t="s">
        <v>339</v>
      </c>
      <c r="D3748" s="23" t="s">
        <v>212</v>
      </c>
      <c r="E3748" s="23" t="s">
        <v>376</v>
      </c>
      <c r="F3748" s="23" t="s">
        <v>38</v>
      </c>
      <c r="G3748" s="23">
        <v>22</v>
      </c>
      <c r="H3748" s="5" t="str">
        <f t="shared" si="117"/>
        <v>Josh ScowenBarnsley</v>
      </c>
      <c r="I3748" s="23" t="s">
        <v>13400</v>
      </c>
      <c r="J3748" s="23" t="s">
        <v>339</v>
      </c>
    </row>
    <row r="3749" spans="1:10" ht="17.100000000000001">
      <c r="A3749" s="23" t="s">
        <v>13401</v>
      </c>
      <c r="B3749" s="23" t="str">
        <f t="shared" si="116"/>
        <v>Taylor Scraff</v>
      </c>
      <c r="C3749" s="23" t="s">
        <v>339</v>
      </c>
      <c r="D3749" s="23" t="s">
        <v>7102</v>
      </c>
      <c r="E3749" s="23" t="s">
        <v>17</v>
      </c>
      <c r="F3749" s="23">
        <v>100000057</v>
      </c>
      <c r="G3749" s="23">
        <v>16</v>
      </c>
      <c r="H3749" s="5" t="str">
        <f t="shared" si="117"/>
        <v>Taylor ScraffYeovil</v>
      </c>
      <c r="I3749" s="23" t="s">
        <v>10016</v>
      </c>
      <c r="J3749" s="23" t="s">
        <v>339</v>
      </c>
    </row>
    <row r="3750" spans="1:10" ht="17.100000000000001">
      <c r="A3750" s="23" t="s">
        <v>13402</v>
      </c>
      <c r="B3750" s="23" t="str">
        <f t="shared" si="116"/>
        <v>Chay Scrivens</v>
      </c>
      <c r="C3750" s="23" t="s">
        <v>339</v>
      </c>
      <c r="D3750" s="23" t="s">
        <v>7039</v>
      </c>
      <c r="E3750" s="23" t="s">
        <v>225</v>
      </c>
      <c r="F3750" s="23">
        <v>100000042</v>
      </c>
      <c r="G3750" s="23">
        <v>17</v>
      </c>
      <c r="H3750" s="5" t="str">
        <f t="shared" si="117"/>
        <v>Chay ScrivensWest Brom</v>
      </c>
      <c r="I3750" s="23" t="s">
        <v>10443</v>
      </c>
      <c r="J3750" s="23" t="s">
        <v>339</v>
      </c>
    </row>
    <row r="3751" spans="1:10" ht="17.100000000000001">
      <c r="A3751" s="23" t="s">
        <v>13403</v>
      </c>
      <c r="B3751" s="23" t="str">
        <f t="shared" si="116"/>
        <v>Callum Scullion</v>
      </c>
      <c r="C3751" s="23" t="s">
        <v>339</v>
      </c>
      <c r="D3751" s="23" t="s">
        <v>7408</v>
      </c>
      <c r="E3751" s="23" t="s">
        <v>234</v>
      </c>
      <c r="F3751" s="23">
        <v>100000047</v>
      </c>
      <c r="G3751" s="23">
        <v>17</v>
      </c>
      <c r="H3751" s="5" t="str">
        <f t="shared" si="117"/>
        <v>Callum ScullionOldham</v>
      </c>
      <c r="I3751" s="23" t="s">
        <v>8054</v>
      </c>
      <c r="J3751" s="23" t="s">
        <v>339</v>
      </c>
    </row>
    <row r="3752" spans="1:10" ht="17.100000000000001">
      <c r="A3752" s="23" t="s">
        <v>13404</v>
      </c>
      <c r="B3752" s="23" t="str">
        <f t="shared" si="116"/>
        <v>Tommy Scutt</v>
      </c>
      <c r="C3752" s="23" t="s">
        <v>339</v>
      </c>
      <c r="D3752" s="23" t="s">
        <v>7042</v>
      </c>
      <c r="E3752" s="23" t="s">
        <v>326</v>
      </c>
      <c r="F3752" s="23">
        <v>100000054</v>
      </c>
      <c r="G3752" s="23">
        <v>16</v>
      </c>
      <c r="H3752" s="5" t="str">
        <f t="shared" si="117"/>
        <v>Tommy ScuttPortsmouth</v>
      </c>
      <c r="I3752" s="23" t="s">
        <v>10712</v>
      </c>
      <c r="J3752" s="23" t="s">
        <v>339</v>
      </c>
    </row>
    <row r="3753" spans="1:10" ht="17.100000000000001">
      <c r="A3753" s="23" t="s">
        <v>13405</v>
      </c>
      <c r="B3753" s="23" t="str">
        <f t="shared" si="116"/>
        <v>Danny Seaborne</v>
      </c>
      <c r="C3753" s="23" t="s">
        <v>339</v>
      </c>
      <c r="D3753" s="23" t="s">
        <v>7303</v>
      </c>
      <c r="E3753" s="23" t="s">
        <v>4325</v>
      </c>
      <c r="F3753" s="23" t="s">
        <v>2190</v>
      </c>
      <c r="G3753" s="23">
        <v>28</v>
      </c>
      <c r="H3753" s="5" t="str">
        <f t="shared" si="117"/>
        <v>Danny SeabornePartick Thistle</v>
      </c>
      <c r="I3753" s="23" t="s">
        <v>8752</v>
      </c>
      <c r="J3753" s="23" t="s">
        <v>4798</v>
      </c>
    </row>
    <row r="3754" spans="1:10" ht="17.100000000000001">
      <c r="A3754" s="23" t="s">
        <v>13406</v>
      </c>
      <c r="B3754" s="23" t="str">
        <f t="shared" si="116"/>
        <v>Ryan Seager</v>
      </c>
      <c r="C3754" s="23" t="s">
        <v>339</v>
      </c>
      <c r="D3754" s="23" t="s">
        <v>7034</v>
      </c>
      <c r="E3754" s="23" t="s">
        <v>141</v>
      </c>
      <c r="F3754" s="23">
        <v>100000042</v>
      </c>
      <c r="G3754" s="23">
        <v>19</v>
      </c>
      <c r="H3754" s="5" t="str">
        <f t="shared" si="117"/>
        <v>Ryan SeagerSouthampton</v>
      </c>
      <c r="I3754" s="23" t="s">
        <v>13407</v>
      </c>
      <c r="J3754" s="23" t="s">
        <v>339</v>
      </c>
    </row>
    <row r="3755" spans="1:10" ht="17.100000000000001">
      <c r="A3755" s="23" t="s">
        <v>13408</v>
      </c>
      <c r="B3755" s="23" t="str">
        <f t="shared" si="116"/>
        <v>Harry Seal</v>
      </c>
      <c r="C3755" s="23" t="s">
        <v>339</v>
      </c>
      <c r="D3755" s="23" t="s">
        <v>7051</v>
      </c>
      <c r="E3755" s="23" t="s">
        <v>5666</v>
      </c>
      <c r="F3755" s="23" t="s">
        <v>5666</v>
      </c>
      <c r="G3755" s="23">
        <v>18</v>
      </c>
      <c r="H3755" s="5" t="str">
        <f t="shared" si="117"/>
        <v>Harry SealNaN</v>
      </c>
      <c r="I3755" s="23" t="s">
        <v>8139</v>
      </c>
      <c r="J3755" s="23" t="s">
        <v>339</v>
      </c>
    </row>
    <row r="3756" spans="1:10" ht="17.100000000000001">
      <c r="A3756" s="23" t="s">
        <v>13409</v>
      </c>
      <c r="B3756" s="23" t="str">
        <f t="shared" si="116"/>
        <v>Freddie Sears</v>
      </c>
      <c r="C3756" s="23" t="s">
        <v>339</v>
      </c>
      <c r="D3756" s="23" t="s">
        <v>7398</v>
      </c>
      <c r="E3756" s="23" t="s">
        <v>159</v>
      </c>
      <c r="F3756" s="23" t="s">
        <v>91</v>
      </c>
      <c r="G3756" s="23">
        <v>25</v>
      </c>
      <c r="H3756" s="5" t="str">
        <f t="shared" si="117"/>
        <v>Freddie SearsIpswich</v>
      </c>
      <c r="I3756" s="23" t="s">
        <v>13410</v>
      </c>
      <c r="J3756" s="23" t="s">
        <v>339</v>
      </c>
    </row>
    <row r="3757" spans="1:10" ht="17.100000000000001">
      <c r="A3757" s="23" t="s">
        <v>13411</v>
      </c>
      <c r="B3757" s="23" t="str">
        <f t="shared" si="116"/>
        <v>Joe Searson-Smithard</v>
      </c>
      <c r="C3757" s="23" t="s">
        <v>339</v>
      </c>
      <c r="D3757" s="23" t="s">
        <v>166</v>
      </c>
      <c r="E3757" s="23" t="s">
        <v>68</v>
      </c>
      <c r="F3757" s="23">
        <v>100000053</v>
      </c>
      <c r="G3757" s="23">
        <v>16</v>
      </c>
      <c r="H3757" s="5" t="str">
        <f t="shared" si="117"/>
        <v>Joe Searson-SmithardNotts Co</v>
      </c>
      <c r="I3757" s="23" t="s">
        <v>7570</v>
      </c>
      <c r="J3757" s="23" t="s">
        <v>339</v>
      </c>
    </row>
    <row r="3758" spans="1:10" ht="17.100000000000001">
      <c r="A3758" s="23" t="s">
        <v>13412</v>
      </c>
      <c r="B3758" s="23" t="str">
        <f t="shared" si="116"/>
        <v>Steven Seddon</v>
      </c>
      <c r="C3758" s="23" t="s">
        <v>339</v>
      </c>
      <c r="D3758" s="23" t="s">
        <v>7059</v>
      </c>
      <c r="E3758" s="23" t="s">
        <v>284</v>
      </c>
      <c r="F3758" s="23">
        <v>100000052</v>
      </c>
      <c r="G3758" s="23">
        <v>17</v>
      </c>
      <c r="H3758" s="5" t="str">
        <f t="shared" si="117"/>
        <v>Steven SeddonBirmingham</v>
      </c>
      <c r="I3758" s="23" t="s">
        <v>11026</v>
      </c>
      <c r="J3758" s="23" t="s">
        <v>339</v>
      </c>
    </row>
    <row r="3759" spans="1:10" ht="17.100000000000001">
      <c r="A3759" s="23" t="s">
        <v>13413</v>
      </c>
      <c r="B3759" s="23" t="str">
        <f t="shared" si="116"/>
        <v>Chris Sedgwick</v>
      </c>
      <c r="C3759" s="23" t="s">
        <v>339</v>
      </c>
      <c r="D3759" s="23" t="s">
        <v>7272</v>
      </c>
      <c r="E3759" s="23" t="s">
        <v>402</v>
      </c>
      <c r="F3759" s="23" t="s">
        <v>38</v>
      </c>
      <c r="G3759" s="23">
        <v>35</v>
      </c>
      <c r="H3759" s="5" t="str">
        <f t="shared" si="117"/>
        <v>Chris SedgwickBury</v>
      </c>
      <c r="I3759" s="23" t="s">
        <v>13414</v>
      </c>
      <c r="J3759" s="23" t="s">
        <v>339</v>
      </c>
    </row>
    <row r="3760" spans="1:10" ht="17.100000000000001">
      <c r="A3760" s="23" t="s">
        <v>13415</v>
      </c>
      <c r="B3760" s="23" t="str">
        <f t="shared" si="116"/>
        <v>Mirza Sedjic</v>
      </c>
      <c r="C3760" s="23" t="s">
        <v>339</v>
      </c>
      <c r="D3760" s="23" t="s">
        <v>7048</v>
      </c>
      <c r="E3760" s="23" t="s">
        <v>412</v>
      </c>
      <c r="F3760" s="23">
        <v>100000044</v>
      </c>
      <c r="G3760" s="23">
        <v>17</v>
      </c>
      <c r="H3760" s="5" t="str">
        <f t="shared" si="117"/>
        <v>Mirza SedjicBurton</v>
      </c>
      <c r="I3760" s="23" t="s">
        <v>8544</v>
      </c>
      <c r="J3760" s="23" t="s">
        <v>339</v>
      </c>
    </row>
    <row r="3761" spans="1:10" ht="17.100000000000001">
      <c r="A3761" s="23" t="s">
        <v>13416</v>
      </c>
      <c r="B3761" s="23" t="str">
        <f t="shared" si="116"/>
        <v>Jerell Sellars</v>
      </c>
      <c r="C3761" s="23" t="s">
        <v>339</v>
      </c>
      <c r="D3761" s="23" t="s">
        <v>7097</v>
      </c>
      <c r="E3761" s="23" t="s">
        <v>116</v>
      </c>
      <c r="F3761" s="23">
        <v>100000042</v>
      </c>
      <c r="G3761" s="23">
        <v>19</v>
      </c>
      <c r="H3761" s="5" t="str">
        <f t="shared" si="117"/>
        <v>Jerell SellarsAston Villa</v>
      </c>
      <c r="I3761" s="23" t="s">
        <v>12592</v>
      </c>
      <c r="J3761" s="23" t="s">
        <v>339</v>
      </c>
    </row>
    <row r="3762" spans="1:10" ht="17.100000000000001">
      <c r="A3762" s="23" t="s">
        <v>13417</v>
      </c>
      <c r="B3762" s="23" t="str">
        <f t="shared" si="116"/>
        <v>Ryan Sellers</v>
      </c>
      <c r="C3762" s="23" t="s">
        <v>339</v>
      </c>
      <c r="D3762" s="23" t="s">
        <v>7059</v>
      </c>
      <c r="E3762" s="23" t="s">
        <v>3117</v>
      </c>
      <c r="F3762" s="23" t="s">
        <v>18</v>
      </c>
      <c r="G3762" s="23">
        <v>20</v>
      </c>
      <c r="H3762" s="5" t="str">
        <f t="shared" si="117"/>
        <v>Ryan SellersWycombe</v>
      </c>
      <c r="I3762" s="23" t="s">
        <v>7437</v>
      </c>
      <c r="J3762" s="23" t="s">
        <v>339</v>
      </c>
    </row>
    <row r="3763" spans="1:10" ht="17.100000000000001">
      <c r="A3763" s="23" t="s">
        <v>13418</v>
      </c>
      <c r="B3763" s="23" t="str">
        <f t="shared" si="116"/>
        <v>Jack Sellick</v>
      </c>
      <c r="C3763" s="23" t="s">
        <v>339</v>
      </c>
      <c r="D3763" s="23" t="s">
        <v>7042</v>
      </c>
      <c r="E3763" s="23" t="s">
        <v>5666</v>
      </c>
      <c r="F3763" s="23" t="s">
        <v>5666</v>
      </c>
      <c r="G3763" s="23">
        <v>19</v>
      </c>
      <c r="H3763" s="5" t="str">
        <f t="shared" si="117"/>
        <v>Jack SellickNaN</v>
      </c>
      <c r="I3763" s="23" t="s">
        <v>10568</v>
      </c>
      <c r="J3763" s="23" t="s">
        <v>339</v>
      </c>
    </row>
    <row r="3764" spans="1:10" ht="17.100000000000001">
      <c r="A3764" s="23" t="s">
        <v>13419</v>
      </c>
      <c r="B3764" s="23" t="str">
        <f t="shared" si="116"/>
        <v>Joe Selman</v>
      </c>
      <c r="C3764" s="23" t="s">
        <v>339</v>
      </c>
      <c r="D3764" s="23" t="s">
        <v>7230</v>
      </c>
      <c r="E3764" s="23" t="s">
        <v>236</v>
      </c>
      <c r="F3764" s="23">
        <v>100000052</v>
      </c>
      <c r="G3764" s="23">
        <v>17</v>
      </c>
      <c r="H3764" s="5" t="str">
        <f t="shared" si="117"/>
        <v>Joe SelmanBristol City</v>
      </c>
      <c r="I3764" s="23" t="s">
        <v>10570</v>
      </c>
      <c r="J3764" s="23" t="s">
        <v>339</v>
      </c>
    </row>
    <row r="3765" spans="1:10" ht="17.100000000000001">
      <c r="A3765" s="23" t="s">
        <v>13420</v>
      </c>
      <c r="B3765" s="23" t="str">
        <f t="shared" si="116"/>
        <v>Dion Sembie-Ferris</v>
      </c>
      <c r="C3765" s="23" t="s">
        <v>339</v>
      </c>
      <c r="D3765" s="23" t="s">
        <v>7153</v>
      </c>
      <c r="E3765" s="23" t="s">
        <v>132</v>
      </c>
      <c r="F3765" s="23">
        <v>100000043</v>
      </c>
      <c r="G3765" s="23">
        <v>19</v>
      </c>
      <c r="H3765" s="5" t="str">
        <f t="shared" si="117"/>
        <v>Dion Sembie-FerrisColchester</v>
      </c>
      <c r="I3765" s="23" t="s">
        <v>7590</v>
      </c>
      <c r="J3765" s="23" t="s">
        <v>339</v>
      </c>
    </row>
    <row r="3766" spans="1:10" ht="17.100000000000001">
      <c r="A3766" s="23" t="s">
        <v>13421</v>
      </c>
      <c r="B3766" s="23" t="str">
        <f t="shared" si="116"/>
        <v>Callum Semple</v>
      </c>
      <c r="C3766" s="23" t="s">
        <v>339</v>
      </c>
      <c r="D3766" s="23" t="s">
        <v>7051</v>
      </c>
      <c r="E3766" s="23" t="s">
        <v>250</v>
      </c>
      <c r="F3766" s="23">
        <v>100000052</v>
      </c>
      <c r="G3766" s="23">
        <v>16</v>
      </c>
      <c r="H3766" s="5" t="str">
        <f t="shared" si="117"/>
        <v>Callum SempleSheff Utd</v>
      </c>
      <c r="I3766" s="23" t="s">
        <v>7539</v>
      </c>
      <c r="J3766" s="23" t="s">
        <v>339</v>
      </c>
    </row>
    <row r="3767" spans="1:10" ht="17.100000000000001">
      <c r="A3767" s="23" t="s">
        <v>13422</v>
      </c>
      <c r="B3767" s="23" t="str">
        <f t="shared" si="116"/>
        <v>Courtney Senior</v>
      </c>
      <c r="C3767" s="23" t="s">
        <v>339</v>
      </c>
      <c r="D3767" s="23" t="s">
        <v>7054</v>
      </c>
      <c r="E3767" s="23" t="s">
        <v>290</v>
      </c>
      <c r="F3767" s="23">
        <v>100000043</v>
      </c>
      <c r="G3767" s="23">
        <v>18</v>
      </c>
      <c r="H3767" s="5" t="str">
        <f t="shared" si="117"/>
        <v>Courtney SeniorBrentford</v>
      </c>
      <c r="I3767" s="23" t="s">
        <v>10164</v>
      </c>
      <c r="J3767" s="23" t="s">
        <v>339</v>
      </c>
    </row>
    <row r="3768" spans="1:10" ht="17.100000000000001">
      <c r="A3768" s="23" t="s">
        <v>13423</v>
      </c>
      <c r="B3768" s="23" t="str">
        <f t="shared" si="116"/>
        <v>Jack Senior</v>
      </c>
      <c r="C3768" s="23" t="s">
        <v>339</v>
      </c>
      <c r="D3768" s="23" t="s">
        <v>7160</v>
      </c>
      <c r="E3768" s="23" t="s">
        <v>252</v>
      </c>
      <c r="F3768" s="23">
        <v>100000043</v>
      </c>
      <c r="G3768" s="23">
        <v>18</v>
      </c>
      <c r="H3768" s="5" t="str">
        <f t="shared" si="117"/>
        <v>Jack SeniorHuddersfield</v>
      </c>
      <c r="I3768" s="23" t="s">
        <v>13424</v>
      </c>
      <c r="J3768" s="23" t="s">
        <v>339</v>
      </c>
    </row>
    <row r="3769" spans="1:10" ht="17.100000000000001">
      <c r="A3769" s="23" t="s">
        <v>13425</v>
      </c>
      <c r="B3769" s="23" t="str">
        <f t="shared" si="116"/>
        <v>Phil Senior</v>
      </c>
      <c r="C3769" s="23" t="s">
        <v>339</v>
      </c>
      <c r="D3769" s="23" t="s">
        <v>166</v>
      </c>
      <c r="E3769" s="23" t="s">
        <v>5666</v>
      </c>
      <c r="F3769" s="23" t="s">
        <v>5666</v>
      </c>
      <c r="G3769" s="23">
        <v>32</v>
      </c>
      <c r="H3769" s="5" t="str">
        <f t="shared" si="117"/>
        <v>Phil SeniorNaN</v>
      </c>
      <c r="I3769" s="23" t="s">
        <v>13426</v>
      </c>
      <c r="J3769" s="23" t="s">
        <v>339</v>
      </c>
    </row>
    <row r="3770" spans="1:10" ht="17.100000000000001">
      <c r="A3770" s="23" t="s">
        <v>13427</v>
      </c>
      <c r="B3770" s="23" t="str">
        <f t="shared" si="116"/>
        <v>Liam Sercombe</v>
      </c>
      <c r="C3770" s="23" t="s">
        <v>339</v>
      </c>
      <c r="D3770" s="23" t="s">
        <v>7042</v>
      </c>
      <c r="E3770" s="23" t="s">
        <v>190</v>
      </c>
      <c r="F3770" s="23" t="s">
        <v>18</v>
      </c>
      <c r="G3770" s="23">
        <v>25</v>
      </c>
      <c r="H3770" s="5" t="str">
        <f t="shared" si="117"/>
        <v>Liam SercombeOxford</v>
      </c>
      <c r="I3770" s="23" t="s">
        <v>8187</v>
      </c>
      <c r="J3770" s="23" t="s">
        <v>339</v>
      </c>
    </row>
    <row r="3771" spans="1:10" ht="17.100000000000001">
      <c r="A3771" s="23" t="s">
        <v>13428</v>
      </c>
      <c r="B3771" s="23" t="str">
        <f t="shared" si="116"/>
        <v>Alie Sesay</v>
      </c>
      <c r="C3771" s="23" t="s">
        <v>7728</v>
      </c>
      <c r="D3771" s="23" t="s">
        <v>7051</v>
      </c>
      <c r="E3771" s="23" t="s">
        <v>357</v>
      </c>
      <c r="F3771" s="23">
        <v>100000042</v>
      </c>
      <c r="G3771" s="23">
        <v>21</v>
      </c>
      <c r="H3771" s="5" t="str">
        <f t="shared" si="117"/>
        <v>Alie SesayLeicester</v>
      </c>
      <c r="I3771" s="23" t="s">
        <v>13429</v>
      </c>
      <c r="J3771" s="23" t="s">
        <v>339</v>
      </c>
    </row>
    <row r="3772" spans="1:10" ht="17.100000000000001">
      <c r="A3772" s="23" t="s">
        <v>13430</v>
      </c>
      <c r="B3772" s="23" t="str">
        <f t="shared" si="116"/>
        <v>James Severn</v>
      </c>
      <c r="C3772" s="23" t="s">
        <v>339</v>
      </c>
      <c r="D3772" s="23" t="s">
        <v>166</v>
      </c>
      <c r="E3772" s="23" t="s">
        <v>3874</v>
      </c>
      <c r="F3772" s="23" t="s">
        <v>2190</v>
      </c>
      <c r="G3772" s="23">
        <v>23</v>
      </c>
      <c r="H3772" s="5" t="str">
        <f t="shared" si="117"/>
        <v>James SevernRoss County</v>
      </c>
      <c r="I3772" s="23" t="s">
        <v>10457</v>
      </c>
      <c r="J3772" s="23" t="s">
        <v>4798</v>
      </c>
    </row>
    <row r="3773" spans="1:10" ht="17.100000000000001">
      <c r="A3773" s="23" t="s">
        <v>13431</v>
      </c>
      <c r="B3773" s="23" t="str">
        <f t="shared" si="116"/>
        <v>Ben Seymour</v>
      </c>
      <c r="C3773" s="23" t="s">
        <v>339</v>
      </c>
      <c r="D3773" s="23" t="s">
        <v>7048</v>
      </c>
      <c r="E3773" s="23" t="s">
        <v>177</v>
      </c>
      <c r="F3773" s="23">
        <v>100000057</v>
      </c>
      <c r="G3773" s="23">
        <v>16</v>
      </c>
      <c r="H3773" s="5" t="str">
        <f t="shared" si="117"/>
        <v>Ben SeymourExeter</v>
      </c>
      <c r="I3773" s="23" t="s">
        <v>10180</v>
      </c>
      <c r="J3773" s="23" t="s">
        <v>339</v>
      </c>
    </row>
    <row r="3774" spans="1:10" ht="17.100000000000001">
      <c r="A3774" s="23" t="s">
        <v>13432</v>
      </c>
      <c r="B3774" s="23" t="str">
        <f t="shared" si="116"/>
        <v>Jason Shackell</v>
      </c>
      <c r="C3774" s="23" t="s">
        <v>339</v>
      </c>
      <c r="D3774" s="23" t="s">
        <v>7051</v>
      </c>
      <c r="E3774" s="23" t="s">
        <v>275</v>
      </c>
      <c r="F3774" s="23" t="s">
        <v>91</v>
      </c>
      <c r="G3774" s="23">
        <v>31</v>
      </c>
      <c r="H3774" s="5" t="str">
        <f t="shared" si="117"/>
        <v>Jason ShackellDerby</v>
      </c>
      <c r="I3774" s="23" t="s">
        <v>11990</v>
      </c>
      <c r="J3774" s="23" t="s">
        <v>339</v>
      </c>
    </row>
    <row r="3775" spans="1:10" ht="17.100000000000001">
      <c r="A3775" s="23" t="s">
        <v>13433</v>
      </c>
      <c r="B3775" s="23" t="str">
        <f t="shared" si="116"/>
        <v>Tevin Shakespeare</v>
      </c>
      <c r="C3775" s="23" t="s">
        <v>339</v>
      </c>
      <c r="D3775" s="23" t="s">
        <v>7048</v>
      </c>
      <c r="E3775" s="23" t="s">
        <v>5666</v>
      </c>
      <c r="F3775" s="23" t="s">
        <v>5666</v>
      </c>
      <c r="G3775" s="23">
        <v>18</v>
      </c>
      <c r="H3775" s="5" t="str">
        <f t="shared" si="117"/>
        <v>Tevin ShakespeareNaN</v>
      </c>
      <c r="I3775" s="23" t="s">
        <v>11195</v>
      </c>
      <c r="J3775" s="23" t="s">
        <v>339</v>
      </c>
    </row>
    <row r="3776" spans="1:10" ht="17.100000000000001">
      <c r="A3776" s="23" t="s">
        <v>13434</v>
      </c>
      <c r="B3776" s="23" t="str">
        <f t="shared" si="116"/>
        <v>Billy Sharp</v>
      </c>
      <c r="C3776" s="23" t="s">
        <v>339</v>
      </c>
      <c r="D3776" s="23" t="s">
        <v>7048</v>
      </c>
      <c r="E3776" s="23" t="s">
        <v>250</v>
      </c>
      <c r="F3776" s="23" t="s">
        <v>38</v>
      </c>
      <c r="G3776" s="23">
        <v>29</v>
      </c>
      <c r="H3776" s="5" t="str">
        <f t="shared" si="117"/>
        <v>Billy SharpSheff Utd</v>
      </c>
      <c r="I3776" s="23" t="s">
        <v>13435</v>
      </c>
      <c r="J3776" s="23" t="s">
        <v>339</v>
      </c>
    </row>
    <row r="3777" spans="1:10" ht="17.100000000000001">
      <c r="A3777" s="23" t="s">
        <v>13436</v>
      </c>
      <c r="B3777" s="23" t="str">
        <f t="shared" si="116"/>
        <v>Liam Sharpe</v>
      </c>
      <c r="C3777" s="23" t="s">
        <v>339</v>
      </c>
      <c r="D3777" s="23" t="s">
        <v>166</v>
      </c>
      <c r="E3777" s="23" t="s">
        <v>2744</v>
      </c>
      <c r="F3777" s="23" t="s">
        <v>7081</v>
      </c>
      <c r="G3777" s="23">
        <v>19</v>
      </c>
      <c r="H3777" s="5" t="str">
        <f t="shared" si="117"/>
        <v>Liam SharpeWrexham</v>
      </c>
      <c r="I3777" s="23" t="s">
        <v>13437</v>
      </c>
      <c r="J3777" s="23" t="s">
        <v>339</v>
      </c>
    </row>
    <row r="3778" spans="1:10" ht="17.100000000000001">
      <c r="A3778" s="23" t="s">
        <v>13438</v>
      </c>
      <c r="B3778" s="23" t="str">
        <f t="shared" ref="B3778:B3841" si="118">MID(A3778 &amp; " " &amp; A3778, FIND(", ", A3778) + 2, LEN(A3778) - FIND(", ", A3778) - 1) &amp; " " &amp; LEFT(A3778, FIND(", ", A3778) - 1)</f>
        <v>Ian Sharps</v>
      </c>
      <c r="C3778" s="23" t="s">
        <v>339</v>
      </c>
      <c r="D3778" s="23" t="s">
        <v>7051</v>
      </c>
      <c r="E3778" s="23" t="s">
        <v>338</v>
      </c>
      <c r="F3778" s="23" t="s">
        <v>7081</v>
      </c>
      <c r="G3778" s="23">
        <v>34</v>
      </c>
      <c r="H3778" s="5" t="str">
        <f t="shared" ref="H3778:H3841" si="119">B3778 &amp; E3778</f>
        <v>Ian SharpsChester</v>
      </c>
      <c r="I3778" s="23" t="s">
        <v>12124</v>
      </c>
      <c r="J3778" s="23" t="s">
        <v>339</v>
      </c>
    </row>
    <row r="3779" spans="1:10" ht="17.100000000000001">
      <c r="A3779" s="23" t="s">
        <v>13439</v>
      </c>
      <c r="B3779" s="23" t="str">
        <f t="shared" si="118"/>
        <v>Samuel Shashoua</v>
      </c>
      <c r="C3779" s="23" t="s">
        <v>339</v>
      </c>
      <c r="D3779" s="23" t="s">
        <v>7102</v>
      </c>
      <c r="E3779" s="23" t="s">
        <v>175</v>
      </c>
      <c r="F3779" s="23">
        <v>100000051</v>
      </c>
      <c r="G3779" s="23">
        <v>16</v>
      </c>
      <c r="H3779" s="5" t="str">
        <f t="shared" si="119"/>
        <v>Samuel ShashouaTottenham</v>
      </c>
      <c r="I3779" s="23" t="s">
        <v>7201</v>
      </c>
      <c r="J3779" s="23" t="s">
        <v>339</v>
      </c>
    </row>
    <row r="3780" spans="1:10" ht="17.100000000000001">
      <c r="A3780" s="23" t="s">
        <v>13440</v>
      </c>
      <c r="B3780" s="23" t="str">
        <f t="shared" si="118"/>
        <v>Brayden Shaw</v>
      </c>
      <c r="C3780" s="23" t="s">
        <v>339</v>
      </c>
      <c r="D3780" s="23" t="s">
        <v>7445</v>
      </c>
      <c r="E3780" s="23" t="s">
        <v>402</v>
      </c>
      <c r="F3780" s="23">
        <v>100000047</v>
      </c>
      <c r="G3780" s="23">
        <v>18</v>
      </c>
      <c r="H3780" s="5" t="str">
        <f t="shared" si="119"/>
        <v>Brayden ShawBury</v>
      </c>
      <c r="I3780" s="23" t="s">
        <v>13441</v>
      </c>
      <c r="J3780" s="23" t="s">
        <v>339</v>
      </c>
    </row>
    <row r="3781" spans="1:10" ht="17.100000000000001">
      <c r="A3781" s="23" t="s">
        <v>13442</v>
      </c>
      <c r="B3781" s="23" t="str">
        <f t="shared" si="118"/>
        <v>Cameron Shaw</v>
      </c>
      <c r="C3781" s="23" t="s">
        <v>339</v>
      </c>
      <c r="D3781" s="23" t="s">
        <v>7048</v>
      </c>
      <c r="E3781" s="23" t="s">
        <v>412</v>
      </c>
      <c r="F3781" s="23">
        <v>100000053</v>
      </c>
      <c r="G3781" s="23">
        <v>16</v>
      </c>
      <c r="H3781" s="5" t="str">
        <f t="shared" si="119"/>
        <v>Cameron ShawBurton</v>
      </c>
      <c r="I3781" s="23" t="s">
        <v>8889</v>
      </c>
      <c r="J3781" s="23" t="s">
        <v>339</v>
      </c>
    </row>
    <row r="3782" spans="1:10" ht="17.100000000000001">
      <c r="A3782" s="23" t="s">
        <v>13443</v>
      </c>
      <c r="B3782" s="23" t="str">
        <f t="shared" si="118"/>
        <v>Charlie Shaw</v>
      </c>
      <c r="C3782" s="23" t="s">
        <v>339</v>
      </c>
      <c r="D3782" s="23" t="s">
        <v>7042</v>
      </c>
      <c r="E3782" s="23" t="s">
        <v>32</v>
      </c>
      <c r="F3782" s="23">
        <v>100000044</v>
      </c>
      <c r="G3782" s="23">
        <v>17</v>
      </c>
      <c r="H3782" s="5" t="str">
        <f t="shared" si="119"/>
        <v>Charlie ShawMansfield</v>
      </c>
      <c r="I3782" s="23" t="s">
        <v>7453</v>
      </c>
      <c r="J3782" s="23" t="s">
        <v>339</v>
      </c>
    </row>
    <row r="3783" spans="1:10" ht="17.100000000000001">
      <c r="A3783" s="23" t="s">
        <v>13444</v>
      </c>
      <c r="B3783" s="23" t="str">
        <f t="shared" si="118"/>
        <v>Frazer Shaw</v>
      </c>
      <c r="C3783" s="23" t="s">
        <v>339</v>
      </c>
      <c r="D3783" s="23" t="s">
        <v>7160</v>
      </c>
      <c r="E3783" s="23" t="s">
        <v>231</v>
      </c>
      <c r="F3783" s="23" t="s">
        <v>18</v>
      </c>
      <c r="G3783" s="23">
        <v>20</v>
      </c>
      <c r="H3783" s="5" t="str">
        <f t="shared" si="119"/>
        <v>Frazer ShawLeyton Orient</v>
      </c>
      <c r="I3783" s="23" t="s">
        <v>7046</v>
      </c>
      <c r="J3783" s="23" t="s">
        <v>339</v>
      </c>
    </row>
    <row r="3784" spans="1:10" ht="17.100000000000001">
      <c r="A3784" s="23" t="s">
        <v>13445</v>
      </c>
      <c r="B3784" s="23" t="str">
        <f t="shared" si="118"/>
        <v>Jon Shaw</v>
      </c>
      <c r="C3784" s="23" t="s">
        <v>339</v>
      </c>
      <c r="D3784" s="23" t="s">
        <v>13446</v>
      </c>
      <c r="E3784" s="23" t="s">
        <v>253</v>
      </c>
      <c r="F3784" s="23" t="s">
        <v>7081</v>
      </c>
      <c r="G3784" s="23">
        <v>31</v>
      </c>
      <c r="H3784" s="5" t="str">
        <f t="shared" si="119"/>
        <v>Jon ShawGateshead</v>
      </c>
      <c r="I3784" s="23" t="s">
        <v>13447</v>
      </c>
      <c r="J3784" s="23" t="s">
        <v>339</v>
      </c>
    </row>
    <row r="3785" spans="1:10" ht="33.950000000000003">
      <c r="A3785" s="23" t="s">
        <v>13448</v>
      </c>
      <c r="B3785" s="23" t="str">
        <f t="shared" si="118"/>
        <v>Luke Shaw</v>
      </c>
      <c r="C3785" s="23" t="s">
        <v>339</v>
      </c>
      <c r="D3785" s="23" t="s">
        <v>8450</v>
      </c>
      <c r="E3785" s="23" t="s">
        <v>3039</v>
      </c>
      <c r="F3785" s="23" t="s">
        <v>7455</v>
      </c>
      <c r="G3785" s="23">
        <v>19</v>
      </c>
      <c r="H3785" s="5" t="str">
        <f t="shared" si="119"/>
        <v>Luke ShawBelper</v>
      </c>
      <c r="I3785" s="23" t="s">
        <v>10004</v>
      </c>
      <c r="J3785" s="23" t="s">
        <v>339</v>
      </c>
    </row>
    <row r="3786" spans="1:10" ht="17.100000000000001">
      <c r="A3786" s="23" t="s">
        <v>13448</v>
      </c>
      <c r="B3786" s="23" t="str">
        <f t="shared" si="118"/>
        <v>Luke Shaw</v>
      </c>
      <c r="C3786" s="23" t="s">
        <v>339</v>
      </c>
      <c r="D3786" s="23" t="s">
        <v>7160</v>
      </c>
      <c r="E3786" s="23" t="s">
        <v>182</v>
      </c>
      <c r="F3786" s="23" t="s">
        <v>7125</v>
      </c>
      <c r="G3786" s="23">
        <v>19</v>
      </c>
      <c r="H3786" s="5" t="str">
        <f t="shared" si="119"/>
        <v>Luke ShawMan Utd</v>
      </c>
      <c r="I3786" s="23" t="s">
        <v>13449</v>
      </c>
      <c r="J3786" s="23" t="s">
        <v>339</v>
      </c>
    </row>
    <row r="3787" spans="1:10" ht="17.100000000000001">
      <c r="A3787" s="23" t="s">
        <v>13450</v>
      </c>
      <c r="B3787" s="23" t="str">
        <f t="shared" si="118"/>
        <v>Tom Shaw</v>
      </c>
      <c r="C3787" s="23" t="s">
        <v>339</v>
      </c>
      <c r="D3787" s="23" t="s">
        <v>7042</v>
      </c>
      <c r="E3787" s="23" t="s">
        <v>338</v>
      </c>
      <c r="F3787" s="23" t="s">
        <v>7081</v>
      </c>
      <c r="G3787" s="23">
        <v>28</v>
      </c>
      <c r="H3787" s="5" t="str">
        <f t="shared" si="119"/>
        <v>Tom ShawChester</v>
      </c>
      <c r="I3787" s="23" t="s">
        <v>7513</v>
      </c>
      <c r="J3787" s="23" t="s">
        <v>339</v>
      </c>
    </row>
    <row r="3788" spans="1:10" ht="17.100000000000001">
      <c r="A3788" s="23" t="s">
        <v>13451</v>
      </c>
      <c r="B3788" s="23" t="str">
        <f t="shared" si="118"/>
        <v>Ryan Shawcross</v>
      </c>
      <c r="C3788" s="23" t="s">
        <v>7912</v>
      </c>
      <c r="D3788" s="23" t="s">
        <v>7051</v>
      </c>
      <c r="E3788" s="23" t="s">
        <v>537</v>
      </c>
      <c r="F3788" s="23" t="s">
        <v>7125</v>
      </c>
      <c r="G3788" s="23">
        <v>27</v>
      </c>
      <c r="H3788" s="5" t="str">
        <f t="shared" si="119"/>
        <v>Ryan ShawcrossStoke</v>
      </c>
      <c r="I3788" s="23" t="s">
        <v>12927</v>
      </c>
      <c r="J3788" s="23" t="s">
        <v>339</v>
      </c>
    </row>
    <row r="3789" spans="1:10" ht="17.100000000000001">
      <c r="A3789" s="23" t="s">
        <v>13452</v>
      </c>
      <c r="B3789" s="23" t="str">
        <f t="shared" si="118"/>
        <v>Ben Sheaf</v>
      </c>
      <c r="C3789" s="23" t="s">
        <v>339</v>
      </c>
      <c r="D3789" s="23" t="s">
        <v>212</v>
      </c>
      <c r="E3789" s="23" t="s">
        <v>61</v>
      </c>
      <c r="F3789" s="23">
        <v>100000042</v>
      </c>
      <c r="G3789" s="23">
        <v>17</v>
      </c>
      <c r="H3789" s="5" t="str">
        <f t="shared" si="119"/>
        <v>Ben SheafArsenal</v>
      </c>
      <c r="I3789" s="23" t="s">
        <v>12304</v>
      </c>
      <c r="J3789" s="23" t="s">
        <v>339</v>
      </c>
    </row>
    <row r="3790" spans="1:10" ht="17.100000000000001">
      <c r="A3790" s="23" t="s">
        <v>13453</v>
      </c>
      <c r="B3790" s="23" t="str">
        <f t="shared" si="118"/>
        <v>Ryheem Sheckleford</v>
      </c>
      <c r="C3790" s="23" t="s">
        <v>339</v>
      </c>
      <c r="D3790" s="23" t="s">
        <v>7170</v>
      </c>
      <c r="E3790" s="23" t="s">
        <v>395</v>
      </c>
      <c r="F3790" s="23">
        <v>100000051</v>
      </c>
      <c r="G3790" s="23">
        <v>18</v>
      </c>
      <c r="H3790" s="5" t="str">
        <f t="shared" si="119"/>
        <v>Ryheem ShecklefordFulham</v>
      </c>
      <c r="I3790" s="23" t="s">
        <v>9593</v>
      </c>
      <c r="J3790" s="23" t="s">
        <v>339</v>
      </c>
    </row>
    <row r="3791" spans="1:10" ht="17.100000000000001">
      <c r="A3791" s="23" t="s">
        <v>13454</v>
      </c>
      <c r="B3791" s="23" t="str">
        <f t="shared" si="118"/>
        <v>Lamce Shehaj</v>
      </c>
      <c r="C3791" s="23" t="s">
        <v>8020</v>
      </c>
      <c r="D3791" s="23" t="s">
        <v>7051</v>
      </c>
      <c r="E3791" s="23" t="s">
        <v>5666</v>
      </c>
      <c r="F3791" s="23" t="s">
        <v>5666</v>
      </c>
      <c r="G3791" s="23">
        <v>18</v>
      </c>
      <c r="H3791" s="5" t="str">
        <f t="shared" si="119"/>
        <v>Lamce ShehajNaN</v>
      </c>
      <c r="I3791" s="23" t="s">
        <v>13455</v>
      </c>
      <c r="J3791" s="23" t="s">
        <v>339</v>
      </c>
    </row>
    <row r="3792" spans="1:10" ht="17.100000000000001">
      <c r="A3792" s="23" t="s">
        <v>13456</v>
      </c>
      <c r="B3792" s="23" t="str">
        <f t="shared" si="118"/>
        <v>Charlie Shelley</v>
      </c>
      <c r="C3792" s="23" t="s">
        <v>339</v>
      </c>
      <c r="D3792" s="23" t="s">
        <v>7059</v>
      </c>
      <c r="E3792" s="23" t="s">
        <v>265</v>
      </c>
      <c r="F3792" s="23">
        <v>100000046</v>
      </c>
      <c r="G3792" s="23">
        <v>17</v>
      </c>
      <c r="H3792" s="5" t="str">
        <f t="shared" si="119"/>
        <v>Charlie ShelleyRotherham</v>
      </c>
      <c r="I3792" s="23" t="s">
        <v>13457</v>
      </c>
      <c r="J3792" s="23" t="s">
        <v>339</v>
      </c>
    </row>
    <row r="3793" spans="1:10" ht="17.100000000000001">
      <c r="A3793" s="23" t="s">
        <v>13458</v>
      </c>
      <c r="B3793" s="23" t="str">
        <f t="shared" si="118"/>
        <v>Mark Shelton</v>
      </c>
      <c r="C3793" s="23" t="s">
        <v>339</v>
      </c>
      <c r="D3793" s="23" t="s">
        <v>7042</v>
      </c>
      <c r="E3793" s="23" t="s">
        <v>412</v>
      </c>
      <c r="F3793" s="23">
        <v>100000044</v>
      </c>
      <c r="G3793" s="23">
        <v>18</v>
      </c>
      <c r="H3793" s="5" t="str">
        <f t="shared" si="119"/>
        <v>Mark SheltonBurton</v>
      </c>
      <c r="I3793" s="23" t="s">
        <v>7913</v>
      </c>
      <c r="J3793" s="23" t="s">
        <v>339</v>
      </c>
    </row>
    <row r="3794" spans="1:10" ht="17.100000000000001">
      <c r="A3794" s="23" t="s">
        <v>13459</v>
      </c>
      <c r="B3794" s="23" t="str">
        <f t="shared" si="118"/>
        <v>Jonjo Shelvey</v>
      </c>
      <c r="C3794" s="23" t="s">
        <v>7563</v>
      </c>
      <c r="D3794" s="23" t="s">
        <v>7042</v>
      </c>
      <c r="E3794" s="23" t="s">
        <v>1009</v>
      </c>
      <c r="F3794" s="23" t="s">
        <v>7125</v>
      </c>
      <c r="G3794" s="23">
        <v>23</v>
      </c>
      <c r="H3794" s="5" t="str">
        <f t="shared" si="119"/>
        <v>Jonjo ShelveySwansea</v>
      </c>
      <c r="I3794" s="23" t="s">
        <v>13460</v>
      </c>
      <c r="J3794" s="23" t="s">
        <v>339</v>
      </c>
    </row>
    <row r="3795" spans="1:10" ht="17.100000000000001">
      <c r="A3795" s="23" t="s">
        <v>13461</v>
      </c>
      <c r="B3795" s="23" t="str">
        <f t="shared" si="118"/>
        <v>Oliver Shenton</v>
      </c>
      <c r="C3795" s="23" t="s">
        <v>339</v>
      </c>
      <c r="D3795" s="23" t="s">
        <v>7102</v>
      </c>
      <c r="E3795" s="23" t="s">
        <v>537</v>
      </c>
      <c r="F3795" s="23">
        <v>100000042</v>
      </c>
      <c r="G3795" s="23">
        <v>17</v>
      </c>
      <c r="H3795" s="5" t="str">
        <f t="shared" si="119"/>
        <v>Oliver ShentonStoke</v>
      </c>
      <c r="I3795" s="23" t="s">
        <v>8153</v>
      </c>
      <c r="J3795" s="23" t="s">
        <v>339</v>
      </c>
    </row>
    <row r="3796" spans="1:10" ht="17.100000000000001">
      <c r="A3796" s="23" t="s">
        <v>13462</v>
      </c>
      <c r="B3796" s="23" t="str">
        <f t="shared" si="118"/>
        <v>Jimmy Shepherd</v>
      </c>
      <c r="C3796" s="23" t="s">
        <v>339</v>
      </c>
      <c r="D3796" s="23" t="s">
        <v>7051</v>
      </c>
      <c r="E3796" s="23" t="s">
        <v>207</v>
      </c>
      <c r="F3796" s="23" t="s">
        <v>7090</v>
      </c>
      <c r="G3796" s="23">
        <v>18</v>
      </c>
      <c r="H3796" s="5" t="str">
        <f t="shared" si="119"/>
        <v>Jimmy ShepherdDag &amp; Red</v>
      </c>
      <c r="I3796" s="23" t="s">
        <v>7830</v>
      </c>
      <c r="J3796" s="23" t="s">
        <v>339</v>
      </c>
    </row>
    <row r="3797" spans="1:10" ht="17.100000000000001">
      <c r="A3797" s="23" t="s">
        <v>13463</v>
      </c>
      <c r="B3797" s="23" t="str">
        <f t="shared" si="118"/>
        <v>Thomas Shepherd</v>
      </c>
      <c r="C3797" s="23" t="s">
        <v>7912</v>
      </c>
      <c r="D3797" s="23" t="s">
        <v>7048</v>
      </c>
      <c r="E3797" s="23" t="s">
        <v>537</v>
      </c>
      <c r="F3797" s="23">
        <v>100000051</v>
      </c>
      <c r="G3797" s="23">
        <v>17</v>
      </c>
      <c r="H3797" s="5" t="str">
        <f t="shared" si="119"/>
        <v>Thomas ShepherdStoke</v>
      </c>
      <c r="I3797" s="23" t="s">
        <v>10844</v>
      </c>
      <c r="J3797" s="23" t="s">
        <v>339</v>
      </c>
    </row>
    <row r="3798" spans="1:10" ht="17.100000000000001">
      <c r="A3798" s="23" t="s">
        <v>13464</v>
      </c>
      <c r="B3798" s="23" t="str">
        <f t="shared" si="118"/>
        <v>Decarrey Sheriff</v>
      </c>
      <c r="C3798" s="23" t="s">
        <v>339</v>
      </c>
      <c r="D3798" s="23" t="s">
        <v>7097</v>
      </c>
      <c r="E3798" s="23" t="s">
        <v>132</v>
      </c>
      <c r="F3798" s="23">
        <v>100000052</v>
      </c>
      <c r="G3798" s="23">
        <v>17</v>
      </c>
      <c r="H3798" s="5" t="str">
        <f t="shared" si="119"/>
        <v>Decarrey SheriffColchester</v>
      </c>
      <c r="I3798" s="23" t="s">
        <v>11466</v>
      </c>
      <c r="J3798" s="23" t="s">
        <v>339</v>
      </c>
    </row>
    <row r="3799" spans="1:10" ht="17.100000000000001">
      <c r="A3799" s="23" t="s">
        <v>13465</v>
      </c>
      <c r="B3799" s="23" t="str">
        <f t="shared" si="118"/>
        <v>Nathan Sheron</v>
      </c>
      <c r="C3799" s="23" t="s">
        <v>339</v>
      </c>
      <c r="D3799" s="23" t="s">
        <v>7051</v>
      </c>
      <c r="E3799" s="23" t="s">
        <v>671</v>
      </c>
      <c r="F3799" s="23">
        <v>100000056</v>
      </c>
      <c r="G3799" s="23">
        <v>17</v>
      </c>
      <c r="H3799" s="5" t="str">
        <f t="shared" si="119"/>
        <v>Nathan SheronFleetwood</v>
      </c>
      <c r="I3799" s="23" t="s">
        <v>7195</v>
      </c>
      <c r="J3799" s="23" t="s">
        <v>339</v>
      </c>
    </row>
    <row r="3800" spans="1:10" ht="17.100000000000001">
      <c r="A3800" s="23" t="s">
        <v>13466</v>
      </c>
      <c r="B3800" s="23" t="str">
        <f t="shared" si="118"/>
        <v>Lamine Sherriff</v>
      </c>
      <c r="C3800" s="23" t="s">
        <v>339</v>
      </c>
      <c r="D3800" s="23" t="s">
        <v>7097</v>
      </c>
      <c r="E3800" s="23" t="s">
        <v>357</v>
      </c>
      <c r="F3800" s="23">
        <v>100000051</v>
      </c>
      <c r="G3800" s="23">
        <v>16</v>
      </c>
      <c r="H3800" s="5" t="str">
        <f t="shared" si="119"/>
        <v>Lamine SherriffLeicester</v>
      </c>
      <c r="I3800" s="23" t="s">
        <v>9174</v>
      </c>
      <c r="J3800" s="23" t="s">
        <v>339</v>
      </c>
    </row>
    <row r="3801" spans="1:10" ht="17.100000000000001">
      <c r="A3801" s="23" t="s">
        <v>13467</v>
      </c>
      <c r="B3801" s="23" t="str">
        <f t="shared" si="118"/>
        <v>Ryan Shields</v>
      </c>
      <c r="C3801" s="23" t="s">
        <v>339</v>
      </c>
      <c r="D3801" s="23" t="s">
        <v>7042</v>
      </c>
      <c r="E3801" s="23" t="s">
        <v>5666</v>
      </c>
      <c r="F3801" s="23" t="s">
        <v>5666</v>
      </c>
      <c r="G3801" s="23">
        <v>19</v>
      </c>
      <c r="H3801" s="5" t="str">
        <f t="shared" si="119"/>
        <v>Ryan ShieldsNaN</v>
      </c>
      <c r="I3801" s="23" t="s">
        <v>13468</v>
      </c>
      <c r="J3801" s="23" t="s">
        <v>339</v>
      </c>
    </row>
    <row r="3802" spans="1:10" ht="17.100000000000001">
      <c r="A3802" s="23" t="s">
        <v>13469</v>
      </c>
      <c r="B3802" s="23" t="str">
        <f t="shared" si="118"/>
        <v>Sonny Shilling</v>
      </c>
      <c r="C3802" s="23" t="s">
        <v>339</v>
      </c>
      <c r="D3802" s="23" t="s">
        <v>7153</v>
      </c>
      <c r="E3802" s="23" t="s">
        <v>134</v>
      </c>
      <c r="F3802" s="23">
        <v>100000046</v>
      </c>
      <c r="G3802" s="23">
        <v>17</v>
      </c>
      <c r="H3802" s="5" t="str">
        <f t="shared" si="119"/>
        <v>Sonny ShillingScunthorpe</v>
      </c>
      <c r="I3802" s="23" t="s">
        <v>9090</v>
      </c>
      <c r="J3802" s="23" t="s">
        <v>339</v>
      </c>
    </row>
    <row r="3803" spans="1:10" ht="17.100000000000001">
      <c r="A3803" s="23" t="s">
        <v>13470</v>
      </c>
      <c r="B3803" s="23" t="str">
        <f t="shared" si="118"/>
        <v>Jordan Shipley</v>
      </c>
      <c r="C3803" s="23" t="s">
        <v>339</v>
      </c>
      <c r="D3803" s="23" t="s">
        <v>7042</v>
      </c>
      <c r="E3803" s="23" t="s">
        <v>93</v>
      </c>
      <c r="F3803" s="23">
        <v>100000043</v>
      </c>
      <c r="G3803" s="23">
        <v>17</v>
      </c>
      <c r="H3803" s="5" t="str">
        <f t="shared" si="119"/>
        <v>Jordan ShipleyCoventry</v>
      </c>
      <c r="I3803" s="23" t="s">
        <v>12349</v>
      </c>
      <c r="J3803" s="23" t="s">
        <v>339</v>
      </c>
    </row>
    <row r="3804" spans="1:10" ht="17.100000000000001">
      <c r="A3804" s="23" t="s">
        <v>13471</v>
      </c>
      <c r="B3804" s="23" t="str">
        <f t="shared" si="118"/>
        <v>Corbin Shires</v>
      </c>
      <c r="C3804" s="23" t="s">
        <v>339</v>
      </c>
      <c r="D3804" s="23" t="s">
        <v>7051</v>
      </c>
      <c r="E3804" s="23" t="s">
        <v>32</v>
      </c>
      <c r="F3804" s="23">
        <v>100000044</v>
      </c>
      <c r="G3804" s="23">
        <v>17</v>
      </c>
      <c r="H3804" s="5" t="str">
        <f t="shared" si="119"/>
        <v>Corbin ShiresMansfield</v>
      </c>
      <c r="I3804" s="23" t="s">
        <v>8402</v>
      </c>
      <c r="J3804" s="23" t="s">
        <v>339</v>
      </c>
    </row>
    <row r="3805" spans="1:10" ht="17.100000000000001">
      <c r="A3805" s="23" t="s">
        <v>13472</v>
      </c>
      <c r="B3805" s="23" t="str">
        <f t="shared" si="118"/>
        <v>Tobi Sho-Silva</v>
      </c>
      <c r="C3805" s="23" t="s">
        <v>7084</v>
      </c>
      <c r="D3805" s="23" t="s">
        <v>7048</v>
      </c>
      <c r="E3805" s="23" t="s">
        <v>3353</v>
      </c>
      <c r="F3805" s="23">
        <v>100000102</v>
      </c>
      <c r="G3805" s="23">
        <v>20</v>
      </c>
      <c r="H3805" s="5" t="str">
        <f t="shared" si="119"/>
        <v>Tobi Sho-SilvaInverness CT</v>
      </c>
      <c r="I3805" s="23" t="s">
        <v>10117</v>
      </c>
      <c r="J3805" s="23" t="s">
        <v>4798</v>
      </c>
    </row>
    <row r="3806" spans="1:10" ht="17.100000000000001">
      <c r="A3806" s="23" t="s">
        <v>13473</v>
      </c>
      <c r="B3806" s="23" t="str">
        <f t="shared" si="118"/>
        <v>Ademola Shokunbi</v>
      </c>
      <c r="C3806" s="23" t="s">
        <v>339</v>
      </c>
      <c r="D3806" s="23" t="s">
        <v>7146</v>
      </c>
      <c r="E3806" s="23" t="s">
        <v>157</v>
      </c>
      <c r="F3806" s="23">
        <v>100000051</v>
      </c>
      <c r="G3806" s="23">
        <v>16</v>
      </c>
      <c r="H3806" s="5" t="str">
        <f t="shared" si="119"/>
        <v>Ademola ShokunbiReading</v>
      </c>
      <c r="I3806" s="23" t="s">
        <v>9874</v>
      </c>
      <c r="J3806" s="23" t="s">
        <v>339</v>
      </c>
    </row>
    <row r="3807" spans="1:10" ht="17.100000000000001">
      <c r="A3807" s="23" t="s">
        <v>13474</v>
      </c>
      <c r="B3807" s="23" t="str">
        <f t="shared" si="118"/>
        <v>Nicky Shorey</v>
      </c>
      <c r="C3807" s="23" t="s">
        <v>339</v>
      </c>
      <c r="D3807" s="23" t="s">
        <v>7160</v>
      </c>
      <c r="E3807" s="23" t="s">
        <v>4822</v>
      </c>
      <c r="F3807" s="23" t="s">
        <v>7090</v>
      </c>
      <c r="G3807" s="23">
        <v>34</v>
      </c>
      <c r="H3807" s="5" t="str">
        <f t="shared" si="119"/>
        <v>Nicky ShoreyPune</v>
      </c>
      <c r="I3807" s="23" t="s">
        <v>13475</v>
      </c>
      <c r="J3807" s="23" t="s">
        <v>3694</v>
      </c>
    </row>
    <row r="3808" spans="1:10" ht="17.100000000000001">
      <c r="A3808" s="23" t="s">
        <v>13476</v>
      </c>
      <c r="B3808" s="23" t="str">
        <f t="shared" si="118"/>
        <v>Lewis Shorrock</v>
      </c>
      <c r="C3808" s="23" t="s">
        <v>339</v>
      </c>
      <c r="D3808" s="23" t="s">
        <v>7042</v>
      </c>
      <c r="E3808" s="23" t="s">
        <v>671</v>
      </c>
      <c r="F3808" s="23">
        <v>100000056</v>
      </c>
      <c r="G3808" s="23">
        <v>16</v>
      </c>
      <c r="H3808" s="5" t="str">
        <f t="shared" si="119"/>
        <v>Lewis ShorrockFleetwood</v>
      </c>
      <c r="I3808" s="23" t="s">
        <v>10784</v>
      </c>
      <c r="J3808" s="23" t="s">
        <v>339</v>
      </c>
    </row>
    <row r="3809" spans="1:10" ht="17.100000000000001">
      <c r="A3809" s="23" t="s">
        <v>13477</v>
      </c>
      <c r="B3809" s="23" t="str">
        <f t="shared" si="118"/>
        <v>William Shorrock</v>
      </c>
      <c r="C3809" s="23" t="s">
        <v>339</v>
      </c>
      <c r="D3809" s="23" t="s">
        <v>7042</v>
      </c>
      <c r="E3809" s="23" t="s">
        <v>221</v>
      </c>
      <c r="F3809" s="23">
        <v>100000053</v>
      </c>
      <c r="G3809" s="23">
        <v>16</v>
      </c>
      <c r="H3809" s="5" t="str">
        <f t="shared" si="119"/>
        <v>William ShorrockWalsall</v>
      </c>
      <c r="I3809" s="23" t="s">
        <v>10505</v>
      </c>
      <c r="J3809" s="23" t="s">
        <v>339</v>
      </c>
    </row>
    <row r="3810" spans="1:10" ht="17.100000000000001">
      <c r="A3810" s="23" t="s">
        <v>13478</v>
      </c>
      <c r="B3810" s="23" t="str">
        <f t="shared" si="118"/>
        <v>Ryan Shotton</v>
      </c>
      <c r="C3810" s="23" t="s">
        <v>339</v>
      </c>
      <c r="D3810" s="23" t="s">
        <v>7462</v>
      </c>
      <c r="E3810" s="23" t="s">
        <v>275</v>
      </c>
      <c r="F3810" s="23" t="s">
        <v>91</v>
      </c>
      <c r="G3810" s="23">
        <v>26</v>
      </c>
      <c r="H3810" s="5" t="str">
        <f t="shared" si="119"/>
        <v>Ryan ShottonDerby</v>
      </c>
      <c r="I3810" s="23" t="s">
        <v>9553</v>
      </c>
      <c r="J3810" s="23" t="s">
        <v>339</v>
      </c>
    </row>
    <row r="3811" spans="1:10" ht="17.100000000000001">
      <c r="A3811" s="23" t="s">
        <v>13479</v>
      </c>
      <c r="B3811" s="23" t="str">
        <f t="shared" si="118"/>
        <v>Tyler Shrimpton</v>
      </c>
      <c r="C3811" s="23" t="s">
        <v>339</v>
      </c>
      <c r="D3811" s="23" t="s">
        <v>7445</v>
      </c>
      <c r="E3811" s="23" t="s">
        <v>107</v>
      </c>
      <c r="F3811" s="23">
        <v>100000056</v>
      </c>
      <c r="G3811" s="23">
        <v>15</v>
      </c>
      <c r="H3811" s="5" t="str">
        <f t="shared" si="119"/>
        <v>Tyler ShrimptonBurnley</v>
      </c>
      <c r="I3811" s="23" t="s">
        <v>13480</v>
      </c>
      <c r="J3811" s="23" t="s">
        <v>339</v>
      </c>
    </row>
    <row r="3812" spans="1:10" ht="17.100000000000001">
      <c r="A3812" s="23" t="s">
        <v>13481</v>
      </c>
      <c r="B3812" s="23" t="str">
        <f t="shared" si="118"/>
        <v>Josh Siafa</v>
      </c>
      <c r="C3812" s="23" t="s">
        <v>339</v>
      </c>
      <c r="D3812" s="23" t="s">
        <v>7170</v>
      </c>
      <c r="E3812" s="23" t="s">
        <v>5666</v>
      </c>
      <c r="F3812" s="23" t="s">
        <v>5666</v>
      </c>
      <c r="G3812" s="23">
        <v>20</v>
      </c>
      <c r="H3812" s="5" t="str">
        <f t="shared" si="119"/>
        <v>Josh SiafaNaN</v>
      </c>
      <c r="I3812" s="23" t="s">
        <v>13482</v>
      </c>
      <c r="J3812" s="23" t="s">
        <v>339</v>
      </c>
    </row>
    <row r="3813" spans="1:10" ht="17.100000000000001">
      <c r="A3813" s="23" t="s">
        <v>13483</v>
      </c>
      <c r="B3813" s="23" t="str">
        <f t="shared" si="118"/>
        <v>Toby Sibbick</v>
      </c>
      <c r="C3813" s="23" t="s">
        <v>339</v>
      </c>
      <c r="D3813" s="23" t="s">
        <v>7051</v>
      </c>
      <c r="E3813" s="23" t="s">
        <v>79</v>
      </c>
      <c r="F3813" s="23">
        <v>100000054</v>
      </c>
      <c r="G3813" s="23">
        <v>16</v>
      </c>
      <c r="H3813" s="5" t="str">
        <f t="shared" si="119"/>
        <v>Toby SibbickAFC Wimbledon</v>
      </c>
      <c r="I3813" s="23" t="s">
        <v>13484</v>
      </c>
      <c r="J3813" s="23" t="s">
        <v>339</v>
      </c>
    </row>
    <row r="3814" spans="1:10" ht="17.100000000000001">
      <c r="A3814" s="23" t="s">
        <v>13485</v>
      </c>
      <c r="B3814" s="23" t="str">
        <f t="shared" si="118"/>
        <v>Michael Sibley</v>
      </c>
      <c r="C3814" s="23" t="s">
        <v>339</v>
      </c>
      <c r="D3814" s="23" t="s">
        <v>166</v>
      </c>
      <c r="E3814" s="23" t="s">
        <v>263</v>
      </c>
      <c r="F3814" s="23">
        <v>100000051</v>
      </c>
      <c r="G3814" s="23">
        <v>16</v>
      </c>
      <c r="H3814" s="5" t="str">
        <f t="shared" si="119"/>
        <v>Michael SibleyWolves</v>
      </c>
      <c r="I3814" s="23" t="s">
        <v>12296</v>
      </c>
      <c r="J3814" s="23" t="s">
        <v>339</v>
      </c>
    </row>
    <row r="3815" spans="1:10" ht="17.100000000000001">
      <c r="A3815" s="23" t="s">
        <v>13486</v>
      </c>
      <c r="B3815" s="23" t="str">
        <f t="shared" si="118"/>
        <v>Jordan Sidhu</v>
      </c>
      <c r="C3815" s="23" t="s">
        <v>339</v>
      </c>
      <c r="D3815" s="23" t="s">
        <v>7039</v>
      </c>
      <c r="E3815" s="23" t="s">
        <v>5666</v>
      </c>
      <c r="F3815" s="23" t="s">
        <v>5666</v>
      </c>
      <c r="G3815" s="23">
        <v>19</v>
      </c>
      <c r="H3815" s="5" t="str">
        <f t="shared" si="119"/>
        <v>Jordan SidhuNaN</v>
      </c>
      <c r="I3815" s="23" t="s">
        <v>8048</v>
      </c>
      <c r="J3815" s="23" t="s">
        <v>339</v>
      </c>
    </row>
    <row r="3816" spans="1:10" ht="17.100000000000001">
      <c r="A3816" s="23" t="s">
        <v>13487</v>
      </c>
      <c r="B3816" s="23" t="str">
        <f t="shared" si="118"/>
        <v>Steve Sidwell</v>
      </c>
      <c r="C3816" s="23" t="s">
        <v>339</v>
      </c>
      <c r="D3816" s="23" t="s">
        <v>7042</v>
      </c>
      <c r="E3816" s="23" t="s">
        <v>537</v>
      </c>
      <c r="F3816" s="23" t="s">
        <v>7125</v>
      </c>
      <c r="G3816" s="23">
        <v>32</v>
      </c>
      <c r="H3816" s="5" t="str">
        <f t="shared" si="119"/>
        <v>Steve SidwellStoke</v>
      </c>
      <c r="I3816" s="23" t="s">
        <v>13488</v>
      </c>
      <c r="J3816" s="23" t="s">
        <v>339</v>
      </c>
    </row>
    <row r="3817" spans="1:10" ht="17.100000000000001">
      <c r="A3817" s="23" t="s">
        <v>13489</v>
      </c>
      <c r="B3817" s="23" t="str">
        <f t="shared" si="118"/>
        <v>Alex Simmons</v>
      </c>
      <c r="C3817" s="23" t="s">
        <v>339</v>
      </c>
      <c r="D3817" s="23" t="s">
        <v>7048</v>
      </c>
      <c r="E3817" s="23" t="s">
        <v>2443</v>
      </c>
      <c r="F3817" s="23" t="s">
        <v>7081</v>
      </c>
      <c r="G3817" s="23">
        <v>19</v>
      </c>
      <c r="H3817" s="5" t="str">
        <f t="shared" si="119"/>
        <v>Alex SimmonsLincoln</v>
      </c>
      <c r="I3817" s="23" t="s">
        <v>13490</v>
      </c>
      <c r="J3817" s="23" t="s">
        <v>339</v>
      </c>
    </row>
    <row r="3818" spans="1:10" ht="17.100000000000001">
      <c r="A3818" s="23" t="s">
        <v>13491</v>
      </c>
      <c r="B3818" s="23" t="str">
        <f t="shared" si="118"/>
        <v>Jamal Simms</v>
      </c>
      <c r="C3818" s="23" t="s">
        <v>339</v>
      </c>
      <c r="D3818" s="23" t="s">
        <v>7051</v>
      </c>
      <c r="E3818" s="23" t="s">
        <v>5666</v>
      </c>
      <c r="F3818" s="23" t="s">
        <v>5666</v>
      </c>
      <c r="G3818" s="23">
        <v>21</v>
      </c>
      <c r="H3818" s="5" t="str">
        <f t="shared" si="119"/>
        <v>Jamal SimmsNaN</v>
      </c>
      <c r="I3818" s="23" t="s">
        <v>13492</v>
      </c>
      <c r="J3818" s="23" t="s">
        <v>339</v>
      </c>
    </row>
    <row r="3819" spans="1:10" ht="17.100000000000001">
      <c r="A3819" s="23" t="s">
        <v>13493</v>
      </c>
      <c r="B3819" s="23" t="str">
        <f t="shared" si="118"/>
        <v>Toby Simms</v>
      </c>
      <c r="C3819" s="23" t="s">
        <v>339</v>
      </c>
      <c r="D3819" s="23" t="s">
        <v>7303</v>
      </c>
      <c r="E3819" s="23" t="s">
        <v>455</v>
      </c>
      <c r="F3819" s="23">
        <v>100000055</v>
      </c>
      <c r="G3819" s="23">
        <v>16</v>
      </c>
      <c r="H3819" s="5" t="str">
        <f t="shared" si="119"/>
        <v>Toby SimmsDoncaster</v>
      </c>
      <c r="I3819" s="23" t="s">
        <v>7515</v>
      </c>
      <c r="J3819" s="23" t="s">
        <v>339</v>
      </c>
    </row>
    <row r="3820" spans="1:10" ht="17.100000000000001">
      <c r="A3820" s="23" t="s">
        <v>13494</v>
      </c>
      <c r="B3820" s="23" t="str">
        <f t="shared" si="118"/>
        <v>Steve Simonsen</v>
      </c>
      <c r="C3820" s="23" t="s">
        <v>13495</v>
      </c>
      <c r="D3820" s="23" t="s">
        <v>166</v>
      </c>
      <c r="E3820" s="23" t="s">
        <v>4822</v>
      </c>
      <c r="F3820" s="23" t="s">
        <v>7090</v>
      </c>
      <c r="G3820" s="23">
        <v>36</v>
      </c>
      <c r="H3820" s="5" t="str">
        <f t="shared" si="119"/>
        <v>Steve SimonsenPune</v>
      </c>
      <c r="I3820" s="23" t="s">
        <v>13496</v>
      </c>
      <c r="J3820" s="23" t="s">
        <v>3694</v>
      </c>
    </row>
    <row r="3821" spans="1:10" ht="33.950000000000003">
      <c r="A3821" s="23" t="s">
        <v>13497</v>
      </c>
      <c r="B3821" s="23" t="str">
        <f t="shared" si="118"/>
        <v>Aaron Simpson</v>
      </c>
      <c r="C3821" s="23" t="s">
        <v>339</v>
      </c>
      <c r="D3821" s="23" t="s">
        <v>13498</v>
      </c>
      <c r="E3821" s="23" t="s">
        <v>217</v>
      </c>
      <c r="F3821" s="23">
        <v>100000054</v>
      </c>
      <c r="G3821" s="23">
        <v>16</v>
      </c>
      <c r="H3821" s="5" t="str">
        <f t="shared" si="119"/>
        <v>Aaron SimpsonGillingham</v>
      </c>
      <c r="I3821" s="23" t="s">
        <v>13499</v>
      </c>
      <c r="J3821" s="23" t="s">
        <v>339</v>
      </c>
    </row>
    <row r="3822" spans="1:10" ht="17.100000000000001">
      <c r="A3822" s="23" t="s">
        <v>13497</v>
      </c>
      <c r="B3822" s="23" t="str">
        <f t="shared" si="118"/>
        <v>Aaron Simpson</v>
      </c>
      <c r="C3822" s="23" t="s">
        <v>339</v>
      </c>
      <c r="D3822" s="23" t="s">
        <v>7170</v>
      </c>
      <c r="E3822" s="23" t="s">
        <v>263</v>
      </c>
      <c r="F3822" s="23">
        <v>100000051</v>
      </c>
      <c r="G3822" s="23">
        <v>17</v>
      </c>
      <c r="H3822" s="5" t="str">
        <f t="shared" si="119"/>
        <v>Aaron SimpsonWolves</v>
      </c>
      <c r="I3822" s="23" t="s">
        <v>9013</v>
      </c>
      <c r="J3822" s="23" t="s">
        <v>339</v>
      </c>
    </row>
    <row r="3823" spans="1:10" ht="17.100000000000001">
      <c r="A3823" s="23" t="s">
        <v>13500</v>
      </c>
      <c r="B3823" s="23" t="str">
        <f t="shared" si="118"/>
        <v>Billy Simpson</v>
      </c>
      <c r="C3823" s="23" t="s">
        <v>339</v>
      </c>
      <c r="D3823" s="23" t="s">
        <v>7557</v>
      </c>
      <c r="E3823" s="23" t="s">
        <v>5666</v>
      </c>
      <c r="F3823" s="23" t="s">
        <v>5666</v>
      </c>
      <c r="G3823" s="23">
        <v>18</v>
      </c>
      <c r="H3823" s="5" t="str">
        <f t="shared" si="119"/>
        <v>Billy SimpsonNaN</v>
      </c>
      <c r="I3823" s="23" t="s">
        <v>11261</v>
      </c>
      <c r="J3823" s="23" t="s">
        <v>339</v>
      </c>
    </row>
    <row r="3824" spans="1:10" ht="17.100000000000001">
      <c r="A3824" s="23" t="s">
        <v>13501</v>
      </c>
      <c r="B3824" s="23" t="str">
        <f t="shared" si="118"/>
        <v>Danny Simpson</v>
      </c>
      <c r="C3824" s="23" t="s">
        <v>7038</v>
      </c>
      <c r="D3824" s="23" t="s">
        <v>7170</v>
      </c>
      <c r="E3824" s="23" t="s">
        <v>357</v>
      </c>
      <c r="F3824" s="23" t="s">
        <v>7125</v>
      </c>
      <c r="G3824" s="23">
        <v>28</v>
      </c>
      <c r="H3824" s="5" t="str">
        <f t="shared" si="119"/>
        <v>Danny SimpsonLeicester</v>
      </c>
      <c r="I3824" s="23" t="s">
        <v>13502</v>
      </c>
      <c r="J3824" s="23" t="s">
        <v>339</v>
      </c>
    </row>
    <row r="3825" spans="1:10" ht="17.100000000000001">
      <c r="A3825" s="23" t="s">
        <v>13503</v>
      </c>
      <c r="B3825" s="23" t="str">
        <f t="shared" si="118"/>
        <v>Jack Simpson</v>
      </c>
      <c r="C3825" s="23" t="s">
        <v>339</v>
      </c>
      <c r="D3825" s="23" t="s">
        <v>7303</v>
      </c>
      <c r="E3825" s="23" t="s">
        <v>836</v>
      </c>
      <c r="F3825" s="23">
        <v>100000048</v>
      </c>
      <c r="G3825" s="23">
        <v>18</v>
      </c>
      <c r="H3825" s="5" t="str">
        <f t="shared" si="119"/>
        <v>Jack SimpsonBournemouth</v>
      </c>
      <c r="I3825" s="23" t="s">
        <v>11543</v>
      </c>
      <c r="J3825" s="23" t="s">
        <v>339</v>
      </c>
    </row>
    <row r="3826" spans="1:10" ht="17.100000000000001">
      <c r="A3826" s="23" t="s">
        <v>13504</v>
      </c>
      <c r="B3826" s="23" t="str">
        <f t="shared" si="118"/>
        <v>Jake Simpson</v>
      </c>
      <c r="C3826" s="23" t="s">
        <v>339</v>
      </c>
      <c r="D3826" s="23" t="s">
        <v>7048</v>
      </c>
      <c r="E3826" s="23" t="s">
        <v>5666</v>
      </c>
      <c r="F3826" s="23" t="s">
        <v>5666</v>
      </c>
      <c r="G3826" s="23">
        <v>18</v>
      </c>
      <c r="H3826" s="5" t="str">
        <f t="shared" si="119"/>
        <v>Jake SimpsonNaN</v>
      </c>
      <c r="I3826" s="23" t="s">
        <v>11042</v>
      </c>
      <c r="J3826" s="23" t="s">
        <v>339</v>
      </c>
    </row>
    <row r="3827" spans="1:10" ht="17.100000000000001">
      <c r="A3827" s="23" t="s">
        <v>13505</v>
      </c>
      <c r="B3827" s="23" t="str">
        <f t="shared" si="118"/>
        <v>Jay Simpson</v>
      </c>
      <c r="C3827" s="23" t="s">
        <v>339</v>
      </c>
      <c r="D3827" s="23" t="s">
        <v>7054</v>
      </c>
      <c r="E3827" s="23" t="s">
        <v>231</v>
      </c>
      <c r="F3827" s="23" t="s">
        <v>18</v>
      </c>
      <c r="G3827" s="23">
        <v>26</v>
      </c>
      <c r="H3827" s="5" t="str">
        <f t="shared" si="119"/>
        <v>Jay SimpsonLeyton Orient</v>
      </c>
      <c r="I3827" s="23" t="s">
        <v>13506</v>
      </c>
      <c r="J3827" s="23" t="s">
        <v>339</v>
      </c>
    </row>
    <row r="3828" spans="1:10" ht="17.100000000000001">
      <c r="A3828" s="23" t="s">
        <v>13507</v>
      </c>
      <c r="B3828" s="23" t="str">
        <f t="shared" si="118"/>
        <v>Jordan Simpson</v>
      </c>
      <c r="C3828" s="23" t="s">
        <v>339</v>
      </c>
      <c r="D3828" s="23" t="s">
        <v>7045</v>
      </c>
      <c r="E3828" s="23" t="s">
        <v>86</v>
      </c>
      <c r="F3828" s="23">
        <v>100000057</v>
      </c>
      <c r="G3828" s="23">
        <v>16</v>
      </c>
      <c r="H3828" s="5" t="str">
        <f t="shared" si="119"/>
        <v>Jordan SimpsonSwindon</v>
      </c>
      <c r="I3828" s="23" t="s">
        <v>13508</v>
      </c>
      <c r="J3828" s="23" t="s">
        <v>339</v>
      </c>
    </row>
    <row r="3829" spans="1:10" ht="17.100000000000001">
      <c r="A3829" s="23" t="s">
        <v>13509</v>
      </c>
      <c r="B3829" s="23" t="str">
        <f t="shared" si="118"/>
        <v>Josh Simpson</v>
      </c>
      <c r="C3829" s="23" t="s">
        <v>339</v>
      </c>
      <c r="D3829" s="23" t="s">
        <v>7140</v>
      </c>
      <c r="E3829" s="23" t="s">
        <v>142</v>
      </c>
      <c r="F3829" s="23" t="s">
        <v>18</v>
      </c>
      <c r="G3829" s="23">
        <v>28</v>
      </c>
      <c r="H3829" s="5" t="str">
        <f t="shared" si="119"/>
        <v>Josh SimpsonPlymouth</v>
      </c>
      <c r="I3829" s="23" t="s">
        <v>13510</v>
      </c>
      <c r="J3829" s="23" t="s">
        <v>339</v>
      </c>
    </row>
    <row r="3830" spans="1:10" ht="17.100000000000001">
      <c r="A3830" s="23" t="s">
        <v>13511</v>
      </c>
      <c r="B3830" s="23" t="str">
        <f t="shared" si="118"/>
        <v>Luke Simpson</v>
      </c>
      <c r="C3830" s="23" t="s">
        <v>339</v>
      </c>
      <c r="D3830" s="23" t="s">
        <v>166</v>
      </c>
      <c r="E3830" s="23" t="s">
        <v>5666</v>
      </c>
      <c r="F3830" s="23" t="s">
        <v>5666</v>
      </c>
      <c r="G3830" s="23">
        <v>19</v>
      </c>
      <c r="H3830" s="5" t="str">
        <f t="shared" si="119"/>
        <v>Luke SimpsonNaN</v>
      </c>
      <c r="I3830" s="23" t="s">
        <v>13512</v>
      </c>
      <c r="J3830" s="23" t="s">
        <v>339</v>
      </c>
    </row>
    <row r="3831" spans="1:10" ht="17.100000000000001">
      <c r="A3831" s="23" t="s">
        <v>13513</v>
      </c>
      <c r="B3831" s="23" t="str">
        <f t="shared" si="118"/>
        <v>Robbie Simpson</v>
      </c>
      <c r="C3831" s="23" t="s">
        <v>339</v>
      </c>
      <c r="D3831" s="23" t="s">
        <v>7034</v>
      </c>
      <c r="E3831" s="23" t="s">
        <v>470</v>
      </c>
      <c r="F3831" s="23" t="s">
        <v>18</v>
      </c>
      <c r="G3831" s="23">
        <v>30</v>
      </c>
      <c r="H3831" s="5" t="str">
        <f t="shared" si="119"/>
        <v>Robbie SimpsonCambridge</v>
      </c>
      <c r="I3831" s="23" t="s">
        <v>9127</v>
      </c>
      <c r="J3831" s="23" t="s">
        <v>339</v>
      </c>
    </row>
    <row r="3832" spans="1:10" ht="17.100000000000001">
      <c r="A3832" s="23" t="s">
        <v>13514</v>
      </c>
      <c r="B3832" s="23" t="str">
        <f t="shared" si="118"/>
        <v>Romarno Simpson</v>
      </c>
      <c r="C3832" s="23" t="s">
        <v>339</v>
      </c>
      <c r="D3832" s="23" t="s">
        <v>7462</v>
      </c>
      <c r="E3832" s="23" t="s">
        <v>517</v>
      </c>
      <c r="F3832" s="23">
        <v>100000052</v>
      </c>
      <c r="G3832" s="23">
        <v>16</v>
      </c>
      <c r="H3832" s="5" t="str">
        <f t="shared" si="119"/>
        <v>Romarno SimpsonCharlton</v>
      </c>
      <c r="I3832" s="23" t="s">
        <v>8712</v>
      </c>
      <c r="J3832" s="23" t="s">
        <v>339</v>
      </c>
    </row>
    <row r="3833" spans="1:10" ht="17.100000000000001">
      <c r="A3833" s="23" t="s">
        <v>13515</v>
      </c>
      <c r="B3833" s="23" t="str">
        <f t="shared" si="118"/>
        <v>Jack Sims</v>
      </c>
      <c r="C3833" s="23" t="s">
        <v>339</v>
      </c>
      <c r="D3833" s="23" t="s">
        <v>166</v>
      </c>
      <c r="E3833" s="23" t="s">
        <v>246</v>
      </c>
      <c r="F3833" s="23">
        <v>100000056</v>
      </c>
      <c r="G3833" s="23">
        <v>16</v>
      </c>
      <c r="H3833" s="5" t="str">
        <f t="shared" si="119"/>
        <v>Jack SimsBlackpool</v>
      </c>
      <c r="I3833" s="23" t="s">
        <v>13516</v>
      </c>
      <c r="J3833" s="23" t="s">
        <v>339</v>
      </c>
    </row>
    <row r="3834" spans="1:10" ht="17.100000000000001">
      <c r="A3834" s="23" t="s">
        <v>13517</v>
      </c>
      <c r="B3834" s="23" t="str">
        <f t="shared" si="118"/>
        <v>Jared Sims</v>
      </c>
      <c r="C3834" s="23" t="s">
        <v>339</v>
      </c>
      <c r="D3834" s="23" t="s">
        <v>7034</v>
      </c>
      <c r="E3834" s="23" t="s">
        <v>5666</v>
      </c>
      <c r="F3834" s="23" t="s">
        <v>5666</v>
      </c>
      <c r="G3834" s="23">
        <v>21</v>
      </c>
      <c r="H3834" s="5" t="str">
        <f t="shared" si="119"/>
        <v>Jared SimsNaN</v>
      </c>
      <c r="I3834" s="23" t="s">
        <v>13518</v>
      </c>
      <c r="J3834" s="23" t="s">
        <v>339</v>
      </c>
    </row>
    <row r="3835" spans="1:10" ht="17.100000000000001">
      <c r="A3835" s="23" t="s">
        <v>13519</v>
      </c>
      <c r="B3835" s="23" t="str">
        <f t="shared" si="118"/>
        <v>Josh Sims</v>
      </c>
      <c r="C3835" s="23" t="s">
        <v>339</v>
      </c>
      <c r="D3835" s="23" t="s">
        <v>7366</v>
      </c>
      <c r="E3835" s="23" t="s">
        <v>141</v>
      </c>
      <c r="F3835" s="23">
        <v>100000042</v>
      </c>
      <c r="G3835" s="23">
        <v>18</v>
      </c>
      <c r="H3835" s="5" t="str">
        <f t="shared" si="119"/>
        <v>Josh SimsSouthampton</v>
      </c>
      <c r="I3835" s="23" t="s">
        <v>10279</v>
      </c>
      <c r="J3835" s="23" t="s">
        <v>339</v>
      </c>
    </row>
    <row r="3836" spans="1:10" ht="17.100000000000001">
      <c r="A3836" s="23" t="s">
        <v>13520</v>
      </c>
      <c r="B3836" s="23" t="str">
        <f t="shared" si="118"/>
        <v>Emile Sinclair</v>
      </c>
      <c r="C3836" s="23" t="s">
        <v>339</v>
      </c>
      <c r="D3836" s="23" t="s">
        <v>7048</v>
      </c>
      <c r="E3836" s="23" t="s">
        <v>52</v>
      </c>
      <c r="F3836" s="23" t="s">
        <v>18</v>
      </c>
      <c r="G3836" s="23">
        <v>27</v>
      </c>
      <c r="H3836" s="5" t="str">
        <f t="shared" si="119"/>
        <v>Emile SinclairYork</v>
      </c>
      <c r="I3836" s="23" t="s">
        <v>8129</v>
      </c>
      <c r="J3836" s="23" t="s">
        <v>339</v>
      </c>
    </row>
    <row r="3837" spans="1:10" ht="17.100000000000001">
      <c r="A3837" s="23" t="s">
        <v>13521</v>
      </c>
      <c r="B3837" s="23" t="str">
        <f t="shared" si="118"/>
        <v>Jake Sinclair</v>
      </c>
      <c r="C3837" s="23" t="s">
        <v>339</v>
      </c>
      <c r="D3837" s="23" t="s">
        <v>7124</v>
      </c>
      <c r="E3837" s="23" t="s">
        <v>5666</v>
      </c>
      <c r="F3837" s="23" t="s">
        <v>5666</v>
      </c>
      <c r="G3837" s="23">
        <v>20</v>
      </c>
      <c r="H3837" s="5" t="str">
        <f t="shared" si="119"/>
        <v>Jake SinclairNaN</v>
      </c>
      <c r="I3837" s="23" t="s">
        <v>12522</v>
      </c>
      <c r="J3837" s="23" t="s">
        <v>339</v>
      </c>
    </row>
    <row r="3838" spans="1:10" ht="17.100000000000001">
      <c r="A3838" s="23" t="s">
        <v>13522</v>
      </c>
      <c r="B3838" s="23" t="str">
        <f t="shared" si="118"/>
        <v>James Sinclair</v>
      </c>
      <c r="C3838" s="23" t="s">
        <v>7556</v>
      </c>
      <c r="D3838" s="23" t="s">
        <v>7581</v>
      </c>
      <c r="E3838" s="23" t="s">
        <v>4123</v>
      </c>
      <c r="F3838" s="23" t="s">
        <v>7161</v>
      </c>
      <c r="G3838" s="23">
        <v>27</v>
      </c>
      <c r="H3838" s="5" t="str">
        <f t="shared" si="119"/>
        <v>James SinclairÖstersunds FK</v>
      </c>
      <c r="I3838" s="23" t="s">
        <v>13523</v>
      </c>
      <c r="J3838" s="23" t="s">
        <v>4124</v>
      </c>
    </row>
    <row r="3839" spans="1:10" ht="17.100000000000001">
      <c r="A3839" s="23" t="s">
        <v>13524</v>
      </c>
      <c r="B3839" s="23" t="str">
        <f t="shared" si="118"/>
        <v>Jerome Sinclair</v>
      </c>
      <c r="C3839" s="23" t="s">
        <v>7038</v>
      </c>
      <c r="D3839" s="23" t="s">
        <v>7048</v>
      </c>
      <c r="E3839" s="23" t="s">
        <v>57</v>
      </c>
      <c r="F3839" s="23">
        <v>100000042</v>
      </c>
      <c r="G3839" s="23">
        <v>18</v>
      </c>
      <c r="H3839" s="5" t="str">
        <f t="shared" si="119"/>
        <v>Jerome SinclairLiverpool</v>
      </c>
      <c r="I3839" s="23" t="s">
        <v>7354</v>
      </c>
      <c r="J3839" s="23" t="s">
        <v>339</v>
      </c>
    </row>
    <row r="3840" spans="1:10" ht="17.100000000000001">
      <c r="A3840" s="23" t="s">
        <v>13525</v>
      </c>
      <c r="B3840" s="23" t="str">
        <f t="shared" si="118"/>
        <v>Nyeko Sinclair</v>
      </c>
      <c r="C3840" s="23" t="s">
        <v>339</v>
      </c>
      <c r="D3840" s="23" t="s">
        <v>7051</v>
      </c>
      <c r="E3840" s="23" t="s">
        <v>263</v>
      </c>
      <c r="F3840" s="23">
        <v>100000051</v>
      </c>
      <c r="G3840" s="23">
        <v>16</v>
      </c>
      <c r="H3840" s="5" t="str">
        <f t="shared" si="119"/>
        <v>Nyeko SinclairWolves</v>
      </c>
      <c r="I3840" s="23" t="s">
        <v>12767</v>
      </c>
      <c r="J3840" s="23" t="s">
        <v>339</v>
      </c>
    </row>
    <row r="3841" spans="1:10" ht="17.100000000000001">
      <c r="A3841" s="23" t="s">
        <v>13526</v>
      </c>
      <c r="B3841" s="23" t="str">
        <f t="shared" si="118"/>
        <v>Omar Sinclair</v>
      </c>
      <c r="C3841" s="23" t="s">
        <v>339</v>
      </c>
      <c r="D3841" s="23" t="s">
        <v>7051</v>
      </c>
      <c r="E3841" s="23" t="s">
        <v>5666</v>
      </c>
      <c r="F3841" s="23" t="s">
        <v>5666</v>
      </c>
      <c r="G3841" s="23">
        <v>18</v>
      </c>
      <c r="H3841" s="5" t="str">
        <f t="shared" si="119"/>
        <v>Omar SinclairNaN</v>
      </c>
      <c r="I3841" s="23" t="s">
        <v>7213</v>
      </c>
      <c r="J3841" s="23" t="s">
        <v>339</v>
      </c>
    </row>
    <row r="3842" spans="1:10" ht="17.100000000000001">
      <c r="A3842" s="23" t="s">
        <v>13527</v>
      </c>
      <c r="B3842" s="23" t="str">
        <f t="shared" ref="B3842:B3905" si="120">MID(A3842 &amp; " " &amp; A3842, FIND(", ", A3842) + 2, LEN(A3842) - FIND(", ", A3842) - 1) &amp; " " &amp; LEFT(A3842, FIND(", ", A3842) - 1)</f>
        <v>Rob Sinclair</v>
      </c>
      <c r="C3842" s="23" t="s">
        <v>339</v>
      </c>
      <c r="D3842" s="23" t="s">
        <v>7272</v>
      </c>
      <c r="E3842" s="23" t="s">
        <v>627</v>
      </c>
      <c r="F3842" s="23" t="s">
        <v>7081</v>
      </c>
      <c r="G3842" s="23">
        <v>25</v>
      </c>
      <c r="H3842" s="5" t="str">
        <f t="shared" ref="H3842:H3905" si="121">B3842 &amp; E3842</f>
        <v>Rob SinclairForest Green</v>
      </c>
      <c r="I3842" s="23" t="s">
        <v>13528</v>
      </c>
      <c r="J3842" s="23" t="s">
        <v>339</v>
      </c>
    </row>
    <row r="3843" spans="1:10" ht="17.100000000000001">
      <c r="A3843" s="23" t="s">
        <v>13529</v>
      </c>
      <c r="B3843" s="23" t="str">
        <f t="shared" si="120"/>
        <v>Scott Sinclair</v>
      </c>
      <c r="C3843" s="23" t="s">
        <v>339</v>
      </c>
      <c r="D3843" s="23" t="s">
        <v>7398</v>
      </c>
      <c r="E3843" s="23" t="s">
        <v>116</v>
      </c>
      <c r="F3843" s="23" t="s">
        <v>7125</v>
      </c>
      <c r="G3843" s="23">
        <v>26</v>
      </c>
      <c r="H3843" s="5" t="str">
        <f t="shared" si="121"/>
        <v>Scott SinclairAston Villa</v>
      </c>
      <c r="I3843" s="23" t="s">
        <v>13530</v>
      </c>
      <c r="J3843" s="23" t="s">
        <v>339</v>
      </c>
    </row>
    <row r="3844" spans="1:10" ht="17.100000000000001">
      <c r="A3844" s="23" t="s">
        <v>13531</v>
      </c>
      <c r="B3844" s="23" t="str">
        <f t="shared" si="120"/>
        <v>Stuart Sinclair</v>
      </c>
      <c r="C3844" s="23" t="s">
        <v>339</v>
      </c>
      <c r="D3844" s="23" t="s">
        <v>7272</v>
      </c>
      <c r="E3844" s="23" t="s">
        <v>121</v>
      </c>
      <c r="F3844" s="23" t="s">
        <v>18</v>
      </c>
      <c r="G3844" s="23">
        <v>27</v>
      </c>
      <c r="H3844" s="5" t="str">
        <f t="shared" si="121"/>
        <v>Stuart SinclairBristol Rovers</v>
      </c>
      <c r="I3844" s="23" t="s">
        <v>10352</v>
      </c>
      <c r="J3844" s="23" t="s">
        <v>339</v>
      </c>
    </row>
    <row r="3845" spans="1:10" ht="17.100000000000001">
      <c r="A3845" s="23" t="s">
        <v>13532</v>
      </c>
      <c r="B3845" s="23" t="str">
        <f t="shared" si="120"/>
        <v>Amardeep Singh</v>
      </c>
      <c r="C3845" s="23" t="s">
        <v>7442</v>
      </c>
      <c r="D3845" s="23" t="s">
        <v>7051</v>
      </c>
      <c r="E3845" s="23" t="s">
        <v>4500</v>
      </c>
      <c r="F3845" s="23" t="s">
        <v>13533</v>
      </c>
      <c r="G3845" s="23">
        <v>24</v>
      </c>
      <c r="H3845" s="5" t="str">
        <f t="shared" si="121"/>
        <v>Amardeep SinghTienen</v>
      </c>
      <c r="I3845" s="23" t="s">
        <v>13534</v>
      </c>
      <c r="J3845" s="23" t="s">
        <v>7334</v>
      </c>
    </row>
    <row r="3846" spans="1:10" ht="17.100000000000001">
      <c r="A3846" s="23" t="s">
        <v>13535</v>
      </c>
      <c r="B3846" s="23" t="str">
        <f t="shared" si="120"/>
        <v>Gurjit Singh</v>
      </c>
      <c r="C3846" s="23" t="s">
        <v>339</v>
      </c>
      <c r="D3846" s="23" t="s">
        <v>7048</v>
      </c>
      <c r="E3846" s="23" t="s">
        <v>674</v>
      </c>
      <c r="F3846" s="23" t="s">
        <v>7081</v>
      </c>
      <c r="G3846" s="23">
        <v>24</v>
      </c>
      <c r="H3846" s="5" t="str">
        <f t="shared" si="121"/>
        <v>Gurjit SinghKidderminster</v>
      </c>
      <c r="I3846" s="23" t="s">
        <v>13536</v>
      </c>
      <c r="J3846" s="23" t="s">
        <v>339</v>
      </c>
    </row>
    <row r="3847" spans="1:10" ht="17.100000000000001">
      <c r="A3847" s="23" t="s">
        <v>13537</v>
      </c>
      <c r="B3847" s="23" t="str">
        <f t="shared" si="120"/>
        <v>Jordan Sinnott</v>
      </c>
      <c r="C3847" s="23" t="s">
        <v>339</v>
      </c>
      <c r="D3847" s="23" t="s">
        <v>7042</v>
      </c>
      <c r="E3847" s="23" t="s">
        <v>1895</v>
      </c>
      <c r="F3847" s="23" t="s">
        <v>7081</v>
      </c>
      <c r="G3847" s="23">
        <v>21</v>
      </c>
      <c r="H3847" s="5" t="str">
        <f t="shared" si="121"/>
        <v>Jordan SinnottAltrincham</v>
      </c>
      <c r="I3847" s="23" t="s">
        <v>13538</v>
      </c>
      <c r="J3847" s="23" t="s">
        <v>339</v>
      </c>
    </row>
    <row r="3848" spans="1:10" ht="17.100000000000001">
      <c r="A3848" s="23" t="s">
        <v>13539</v>
      </c>
      <c r="B3848" s="23" t="str">
        <f t="shared" si="120"/>
        <v>Joe Skarz</v>
      </c>
      <c r="C3848" s="23" t="s">
        <v>339</v>
      </c>
      <c r="D3848" s="23" t="s">
        <v>7160</v>
      </c>
      <c r="E3848" s="23" t="s">
        <v>190</v>
      </c>
      <c r="F3848" s="23" t="s">
        <v>18</v>
      </c>
      <c r="G3848" s="23">
        <v>25</v>
      </c>
      <c r="H3848" s="5" t="str">
        <f t="shared" si="121"/>
        <v>Joe SkarzOxford</v>
      </c>
      <c r="I3848" s="23" t="s">
        <v>13540</v>
      </c>
      <c r="J3848" s="23" t="s">
        <v>339</v>
      </c>
    </row>
    <row r="3849" spans="1:10" ht="33.950000000000003">
      <c r="A3849" s="23" t="s">
        <v>13541</v>
      </c>
      <c r="B3849" s="23" t="str">
        <f t="shared" si="120"/>
        <v>Gavin Skelton</v>
      </c>
      <c r="C3849" s="23" t="s">
        <v>339</v>
      </c>
      <c r="D3849" s="23" t="s">
        <v>13542</v>
      </c>
      <c r="E3849" s="23" t="s">
        <v>1310</v>
      </c>
      <c r="F3849" s="23" t="s">
        <v>1311</v>
      </c>
      <c r="G3849" s="23">
        <v>34</v>
      </c>
      <c r="H3849" s="5" t="str">
        <f t="shared" si="121"/>
        <v>Gavin SkeltonQueen of Sth</v>
      </c>
      <c r="I3849" s="23" t="s">
        <v>13543</v>
      </c>
      <c r="J3849" s="23" t="s">
        <v>4798</v>
      </c>
    </row>
    <row r="3850" spans="1:10" ht="17.100000000000001">
      <c r="A3850" s="23" t="s">
        <v>13544</v>
      </c>
      <c r="B3850" s="23" t="str">
        <f t="shared" si="120"/>
        <v>Jake Skelton</v>
      </c>
      <c r="C3850" s="23" t="s">
        <v>339</v>
      </c>
      <c r="D3850" s="23" t="s">
        <v>7051</v>
      </c>
      <c r="E3850" s="23" t="s">
        <v>124</v>
      </c>
      <c r="F3850" s="23">
        <v>100000043</v>
      </c>
      <c r="G3850" s="23">
        <v>19</v>
      </c>
      <c r="H3850" s="5" t="str">
        <f t="shared" si="121"/>
        <v>Jake SkeltonLeeds</v>
      </c>
      <c r="I3850" s="23" t="s">
        <v>7726</v>
      </c>
      <c r="J3850" s="23" t="s">
        <v>339</v>
      </c>
    </row>
    <row r="3851" spans="1:10" ht="17.100000000000001">
      <c r="A3851" s="23" t="s">
        <v>13545</v>
      </c>
      <c r="B3851" s="23" t="str">
        <f t="shared" si="120"/>
        <v>Nathaniel Skidmore</v>
      </c>
      <c r="C3851" s="23" t="s">
        <v>339</v>
      </c>
      <c r="D3851" s="23" t="s">
        <v>7042</v>
      </c>
      <c r="E3851" s="23" t="s">
        <v>187</v>
      </c>
      <c r="F3851" s="23">
        <v>100000046</v>
      </c>
      <c r="G3851" s="23">
        <v>17</v>
      </c>
      <c r="H3851" s="5" t="str">
        <f t="shared" si="121"/>
        <v>Nathaniel SkidmoreHartlepool</v>
      </c>
      <c r="I3851" s="23" t="s">
        <v>8423</v>
      </c>
      <c r="J3851" s="23" t="s">
        <v>339</v>
      </c>
    </row>
    <row r="3852" spans="1:10" ht="17.100000000000001">
      <c r="A3852" s="23" t="s">
        <v>13546</v>
      </c>
      <c r="B3852" s="23" t="str">
        <f t="shared" si="120"/>
        <v>Cole Skuse</v>
      </c>
      <c r="C3852" s="23" t="s">
        <v>339</v>
      </c>
      <c r="D3852" s="23" t="s">
        <v>212</v>
      </c>
      <c r="E3852" s="23" t="s">
        <v>159</v>
      </c>
      <c r="F3852" s="23" t="s">
        <v>91</v>
      </c>
      <c r="G3852" s="23">
        <v>29</v>
      </c>
      <c r="H3852" s="5" t="str">
        <f t="shared" si="121"/>
        <v>Cole SkuseIpswich</v>
      </c>
      <c r="I3852" s="23" t="s">
        <v>9481</v>
      </c>
      <c r="J3852" s="23" t="s">
        <v>339</v>
      </c>
    </row>
    <row r="3853" spans="1:10" ht="17.100000000000001">
      <c r="A3853" s="23" t="s">
        <v>13547</v>
      </c>
      <c r="B3853" s="23" t="str">
        <f t="shared" si="120"/>
        <v>Liam Slade</v>
      </c>
      <c r="C3853" s="23" t="s">
        <v>339</v>
      </c>
      <c r="D3853" s="23" t="s">
        <v>7051</v>
      </c>
      <c r="E3853" s="23" t="s">
        <v>412</v>
      </c>
      <c r="F3853" s="23">
        <v>100000044</v>
      </c>
      <c r="G3853" s="23">
        <v>20</v>
      </c>
      <c r="H3853" s="5" t="str">
        <f t="shared" si="121"/>
        <v>Liam SladeBurton</v>
      </c>
      <c r="I3853" s="23" t="s">
        <v>13548</v>
      </c>
      <c r="J3853" s="23" t="s">
        <v>339</v>
      </c>
    </row>
    <row r="3854" spans="1:10" ht="17.100000000000001">
      <c r="A3854" s="23" t="s">
        <v>13549</v>
      </c>
      <c r="B3854" s="23" t="str">
        <f t="shared" si="120"/>
        <v>Callum Slattery</v>
      </c>
      <c r="C3854" s="23" t="s">
        <v>339</v>
      </c>
      <c r="D3854" s="23" t="s">
        <v>7042</v>
      </c>
      <c r="E3854" s="23" t="s">
        <v>141</v>
      </c>
      <c r="F3854" s="23">
        <v>100000051</v>
      </c>
      <c r="G3854" s="23">
        <v>16</v>
      </c>
      <c r="H3854" s="5" t="str">
        <f t="shared" si="121"/>
        <v>Callum SlatterySouthampton</v>
      </c>
      <c r="I3854" s="23" t="s">
        <v>9662</v>
      </c>
      <c r="J3854" s="23" t="s">
        <v>339</v>
      </c>
    </row>
    <row r="3855" spans="1:10" ht="17.100000000000001">
      <c r="A3855" s="23" t="s">
        <v>13550</v>
      </c>
      <c r="B3855" s="23" t="str">
        <f t="shared" si="120"/>
        <v>Jordan Slew</v>
      </c>
      <c r="C3855" s="23" t="s">
        <v>339</v>
      </c>
      <c r="D3855" s="23" t="s">
        <v>7048</v>
      </c>
      <c r="E3855" s="23" t="s">
        <v>470</v>
      </c>
      <c r="F3855" s="23" t="s">
        <v>18</v>
      </c>
      <c r="G3855" s="23">
        <v>22</v>
      </c>
      <c r="H3855" s="5" t="str">
        <f t="shared" si="121"/>
        <v>Jordan SlewCambridge</v>
      </c>
      <c r="I3855" s="23" t="s">
        <v>13551</v>
      </c>
      <c r="J3855" s="23" t="s">
        <v>339</v>
      </c>
    </row>
    <row r="3856" spans="1:10" ht="17.100000000000001">
      <c r="A3856" s="23" t="s">
        <v>13552</v>
      </c>
      <c r="B3856" s="23" t="str">
        <f t="shared" si="120"/>
        <v>Jorome Slew</v>
      </c>
      <c r="C3856" s="23" t="s">
        <v>339</v>
      </c>
      <c r="D3856" s="23" t="s">
        <v>7048</v>
      </c>
      <c r="E3856" s="23" t="s">
        <v>250</v>
      </c>
      <c r="F3856" s="23">
        <v>100000052</v>
      </c>
      <c r="G3856" s="23">
        <v>17</v>
      </c>
      <c r="H3856" s="5" t="str">
        <f t="shared" si="121"/>
        <v>Jorome SlewSheff Utd</v>
      </c>
      <c r="I3856" s="23" t="s">
        <v>10503</v>
      </c>
      <c r="J3856" s="23" t="s">
        <v>339</v>
      </c>
    </row>
    <row r="3857" spans="1:10" ht="17.100000000000001">
      <c r="A3857" s="23" t="s">
        <v>13553</v>
      </c>
      <c r="B3857" s="23" t="str">
        <f t="shared" si="120"/>
        <v>Joe Slinn</v>
      </c>
      <c r="C3857" s="23" t="s">
        <v>339</v>
      </c>
      <c r="D3857" s="23" t="s">
        <v>166</v>
      </c>
      <c r="E3857" s="23" t="s">
        <v>200</v>
      </c>
      <c r="F3857" s="23">
        <v>100000053</v>
      </c>
      <c r="G3857" s="23">
        <v>16</v>
      </c>
      <c r="H3857" s="5" t="str">
        <f t="shared" si="121"/>
        <v>Joe SlinnPort Vale</v>
      </c>
      <c r="I3857" s="23" t="s">
        <v>10415</v>
      </c>
      <c r="J3857" s="23" t="s">
        <v>339</v>
      </c>
    </row>
    <row r="3858" spans="1:10" ht="17.100000000000001">
      <c r="A3858" s="23" t="s">
        <v>13554</v>
      </c>
      <c r="B3858" s="23" t="str">
        <f t="shared" si="120"/>
        <v>James Sloane</v>
      </c>
      <c r="C3858" s="23" t="s">
        <v>339</v>
      </c>
      <c r="D3858" s="23" t="s">
        <v>7048</v>
      </c>
      <c r="E3858" s="23" t="s">
        <v>234</v>
      </c>
      <c r="F3858" s="23">
        <v>100000056</v>
      </c>
      <c r="G3858" s="23">
        <v>16</v>
      </c>
      <c r="H3858" s="5" t="str">
        <f t="shared" si="121"/>
        <v>James SloaneOldham</v>
      </c>
      <c r="I3858" s="23" t="s">
        <v>9412</v>
      </c>
      <c r="J3858" s="23" t="s">
        <v>339</v>
      </c>
    </row>
    <row r="3859" spans="1:10" ht="17.100000000000001">
      <c r="A3859" s="23" t="s">
        <v>13555</v>
      </c>
      <c r="B3859" s="23" t="str">
        <f t="shared" si="120"/>
        <v>Sam Slocombe</v>
      </c>
      <c r="C3859" s="23" t="s">
        <v>339</v>
      </c>
      <c r="D3859" s="23" t="s">
        <v>166</v>
      </c>
      <c r="E3859" s="23" t="s">
        <v>190</v>
      </c>
      <c r="F3859" s="23" t="s">
        <v>18</v>
      </c>
      <c r="G3859" s="23">
        <v>27</v>
      </c>
      <c r="H3859" s="5" t="str">
        <f t="shared" si="121"/>
        <v>Sam SlocombeOxford</v>
      </c>
      <c r="I3859" s="23" t="s">
        <v>13556</v>
      </c>
      <c r="J3859" s="23" t="s">
        <v>339</v>
      </c>
    </row>
    <row r="3860" spans="1:10" ht="17.100000000000001">
      <c r="A3860" s="23" t="s">
        <v>13557</v>
      </c>
      <c r="B3860" s="23" t="str">
        <f t="shared" si="120"/>
        <v>Tom Slone</v>
      </c>
      <c r="C3860" s="23" t="s">
        <v>339</v>
      </c>
      <c r="D3860" s="23" t="s">
        <v>7194</v>
      </c>
      <c r="E3860" s="23" t="s">
        <v>32</v>
      </c>
      <c r="F3860" s="23">
        <v>100000044</v>
      </c>
      <c r="G3860" s="23">
        <v>17</v>
      </c>
      <c r="H3860" s="5" t="str">
        <f t="shared" si="121"/>
        <v>Tom SloneMansfield</v>
      </c>
      <c r="I3860" s="23" t="s">
        <v>8068</v>
      </c>
      <c r="J3860" s="23" t="s">
        <v>339</v>
      </c>
    </row>
    <row r="3861" spans="1:10" ht="17.100000000000001">
      <c r="A3861" s="23" t="s">
        <v>13558</v>
      </c>
      <c r="B3861" s="23" t="str">
        <f t="shared" si="120"/>
        <v>Max Smallcombe</v>
      </c>
      <c r="C3861" s="23" t="s">
        <v>7912</v>
      </c>
      <c r="D3861" s="23" t="s">
        <v>7042</v>
      </c>
      <c r="E3861" s="23" t="s">
        <v>177</v>
      </c>
      <c r="F3861" s="23">
        <v>100000057</v>
      </c>
      <c r="G3861" s="23">
        <v>16</v>
      </c>
      <c r="H3861" s="5" t="str">
        <f t="shared" si="121"/>
        <v>Max SmallcombeExeter</v>
      </c>
      <c r="I3861" s="23" t="s">
        <v>10437</v>
      </c>
      <c r="J3861" s="23" t="s">
        <v>339</v>
      </c>
    </row>
    <row r="3862" spans="1:10" ht="17.100000000000001">
      <c r="A3862" s="23" t="s">
        <v>13559</v>
      </c>
      <c r="B3862" s="23" t="str">
        <f t="shared" si="120"/>
        <v>Brandon Smalley</v>
      </c>
      <c r="C3862" s="23" t="s">
        <v>339</v>
      </c>
      <c r="D3862" s="23" t="s">
        <v>7034</v>
      </c>
      <c r="E3862" s="23" t="s">
        <v>56</v>
      </c>
      <c r="F3862" s="23">
        <v>100000047</v>
      </c>
      <c r="G3862" s="23">
        <v>17</v>
      </c>
      <c r="H3862" s="5" t="str">
        <f t="shared" si="121"/>
        <v>Brandon SmalleyRochdale</v>
      </c>
      <c r="I3862" s="23" t="s">
        <v>13560</v>
      </c>
      <c r="J3862" s="23" t="s">
        <v>339</v>
      </c>
    </row>
    <row r="3863" spans="1:10" ht="17.100000000000001">
      <c r="A3863" s="23" t="s">
        <v>13561</v>
      </c>
      <c r="B3863" s="23" t="str">
        <f t="shared" si="120"/>
        <v>Daniel Smalley</v>
      </c>
      <c r="C3863" s="23" t="s">
        <v>339</v>
      </c>
      <c r="D3863" s="23" t="s">
        <v>7059</v>
      </c>
      <c r="E3863" s="23" t="s">
        <v>265</v>
      </c>
      <c r="F3863" s="23">
        <v>100000046</v>
      </c>
      <c r="G3863" s="23">
        <v>17</v>
      </c>
      <c r="H3863" s="5" t="str">
        <f t="shared" si="121"/>
        <v>Daniel SmalleyRotherham</v>
      </c>
      <c r="I3863" s="23" t="s">
        <v>13562</v>
      </c>
      <c r="J3863" s="23" t="s">
        <v>339</v>
      </c>
    </row>
    <row r="3864" spans="1:10" ht="17.100000000000001">
      <c r="A3864" s="23" t="s">
        <v>13563</v>
      </c>
      <c r="B3864" s="23" t="str">
        <f t="shared" si="120"/>
        <v>Deane Smalley</v>
      </c>
      <c r="C3864" s="23" t="s">
        <v>339</v>
      </c>
      <c r="D3864" s="23" t="s">
        <v>7398</v>
      </c>
      <c r="E3864" s="23" t="s">
        <v>142</v>
      </c>
      <c r="F3864" s="23">
        <v>100000048</v>
      </c>
      <c r="G3864" s="23">
        <v>26</v>
      </c>
      <c r="H3864" s="5" t="str">
        <f t="shared" si="121"/>
        <v>Deane SmalleyPlymouth</v>
      </c>
      <c r="I3864" s="23" t="s">
        <v>13564</v>
      </c>
      <c r="J3864" s="23" t="s">
        <v>339</v>
      </c>
    </row>
    <row r="3865" spans="1:10" ht="17.100000000000001">
      <c r="A3865" s="23" t="s">
        <v>13565</v>
      </c>
      <c r="B3865" s="23" t="str">
        <f t="shared" si="120"/>
        <v>Chris Smalling</v>
      </c>
      <c r="C3865" s="23" t="s">
        <v>339</v>
      </c>
      <c r="D3865" s="23" t="s">
        <v>7462</v>
      </c>
      <c r="E3865" s="23" t="s">
        <v>182</v>
      </c>
      <c r="F3865" s="23" t="s">
        <v>7125</v>
      </c>
      <c r="G3865" s="23">
        <v>25</v>
      </c>
      <c r="H3865" s="5" t="str">
        <f t="shared" si="121"/>
        <v>Chris SmallingMan Utd</v>
      </c>
      <c r="I3865" s="23" t="s">
        <v>13566</v>
      </c>
      <c r="J3865" s="23" t="s">
        <v>339</v>
      </c>
    </row>
    <row r="3866" spans="1:10" ht="17.100000000000001">
      <c r="A3866" s="23" t="s">
        <v>13567</v>
      </c>
      <c r="B3866" s="23" t="str">
        <f t="shared" si="120"/>
        <v>Richard Smallwood</v>
      </c>
      <c r="C3866" s="23" t="s">
        <v>339</v>
      </c>
      <c r="D3866" s="23" t="s">
        <v>212</v>
      </c>
      <c r="E3866" s="23" t="s">
        <v>265</v>
      </c>
      <c r="F3866" s="23" t="s">
        <v>91</v>
      </c>
      <c r="G3866" s="23">
        <v>24</v>
      </c>
      <c r="H3866" s="5" t="str">
        <f t="shared" si="121"/>
        <v>Richard SmallwoodRotherham</v>
      </c>
      <c r="I3866" s="23" t="s">
        <v>13568</v>
      </c>
      <c r="J3866" s="23" t="s">
        <v>339</v>
      </c>
    </row>
    <row r="3867" spans="1:10" ht="33.950000000000003">
      <c r="A3867" s="23" t="s">
        <v>13569</v>
      </c>
      <c r="B3867" s="23" t="str">
        <f t="shared" si="120"/>
        <v>Josh Smile</v>
      </c>
      <c r="C3867" s="23" t="s">
        <v>339</v>
      </c>
      <c r="D3867" s="23" t="s">
        <v>13570</v>
      </c>
      <c r="E3867" s="23" t="s">
        <v>395</v>
      </c>
      <c r="F3867" s="23">
        <v>100000042</v>
      </c>
      <c r="G3867" s="23">
        <v>18</v>
      </c>
      <c r="H3867" s="5" t="str">
        <f t="shared" si="121"/>
        <v>Josh SmileFulham</v>
      </c>
      <c r="I3867" s="23" t="s">
        <v>8139</v>
      </c>
      <c r="J3867" s="23" t="s">
        <v>339</v>
      </c>
    </row>
    <row r="3868" spans="1:10" ht="33.950000000000003">
      <c r="A3868" s="23" t="s">
        <v>13571</v>
      </c>
      <c r="B3868" s="23" t="str">
        <f t="shared" si="120"/>
        <v>Ashley Smith-Brown</v>
      </c>
      <c r="C3868" s="23" t="s">
        <v>339</v>
      </c>
      <c r="D3868" s="23" t="s">
        <v>13498</v>
      </c>
      <c r="E3868" s="23" t="s">
        <v>490</v>
      </c>
      <c r="F3868" s="23">
        <v>100000042</v>
      </c>
      <c r="G3868" s="23">
        <v>19</v>
      </c>
      <c r="H3868" s="5" t="str">
        <f t="shared" si="121"/>
        <v>Ashley Smith-BrownMan City</v>
      </c>
      <c r="I3868" s="23" t="s">
        <v>13572</v>
      </c>
      <c r="J3868" s="23" t="s">
        <v>339</v>
      </c>
    </row>
    <row r="3869" spans="1:10" ht="17.100000000000001">
      <c r="A3869" s="23" t="s">
        <v>13573</v>
      </c>
      <c r="B3869" s="23" t="str">
        <f t="shared" si="120"/>
        <v>Max Smith-Varnam</v>
      </c>
      <c r="C3869" s="23" t="s">
        <v>339</v>
      </c>
      <c r="D3869" s="23" t="s">
        <v>166</v>
      </c>
      <c r="E3869" s="23" t="s">
        <v>357</v>
      </c>
      <c r="F3869" s="23">
        <v>100000042</v>
      </c>
      <c r="G3869" s="23">
        <v>18</v>
      </c>
      <c r="H3869" s="5" t="str">
        <f t="shared" si="121"/>
        <v>Max Smith-VarnamLeicester</v>
      </c>
      <c r="I3869" s="23" t="s">
        <v>10690</v>
      </c>
      <c r="J3869" s="23" t="s">
        <v>339</v>
      </c>
    </row>
    <row r="3870" spans="1:10" ht="17.100000000000001">
      <c r="A3870" s="23" t="s">
        <v>13574</v>
      </c>
      <c r="B3870" s="23" t="str">
        <f t="shared" si="120"/>
        <v>Adam Smith</v>
      </c>
      <c r="C3870" s="23" t="s">
        <v>339</v>
      </c>
      <c r="D3870" s="23" t="s">
        <v>166</v>
      </c>
      <c r="E3870" s="23" t="s">
        <v>149</v>
      </c>
      <c r="F3870" s="23" t="s">
        <v>18</v>
      </c>
      <c r="G3870" s="23">
        <v>22</v>
      </c>
      <c r="H3870" s="5" t="str">
        <f t="shared" si="121"/>
        <v>Adam SmithNorthampton</v>
      </c>
      <c r="I3870" s="23" t="s">
        <v>13575</v>
      </c>
      <c r="J3870" s="23" t="s">
        <v>339</v>
      </c>
    </row>
    <row r="3871" spans="1:10" ht="17.100000000000001">
      <c r="A3871" s="23" t="s">
        <v>13574</v>
      </c>
      <c r="B3871" s="23" t="str">
        <f t="shared" si="120"/>
        <v>Adam Smith</v>
      </c>
      <c r="C3871" s="23" t="s">
        <v>339</v>
      </c>
      <c r="D3871" s="23" t="s">
        <v>7170</v>
      </c>
      <c r="E3871" s="23" t="s">
        <v>836</v>
      </c>
      <c r="F3871" s="23" t="s">
        <v>7125</v>
      </c>
      <c r="G3871" s="23">
        <v>24</v>
      </c>
      <c r="H3871" s="5" t="str">
        <f t="shared" si="121"/>
        <v>Adam SmithBournemouth</v>
      </c>
      <c r="I3871" s="23" t="s">
        <v>13576</v>
      </c>
      <c r="J3871" s="23" t="s">
        <v>339</v>
      </c>
    </row>
    <row r="3872" spans="1:10" ht="17.100000000000001">
      <c r="A3872" s="23" t="s">
        <v>13574</v>
      </c>
      <c r="B3872" s="23" t="str">
        <f t="shared" si="120"/>
        <v>Adam Smith</v>
      </c>
      <c r="C3872" s="23" t="s">
        <v>339</v>
      </c>
      <c r="D3872" s="23" t="s">
        <v>7153</v>
      </c>
      <c r="E3872" s="23" t="s">
        <v>2744</v>
      </c>
      <c r="F3872" s="23" t="s">
        <v>7081</v>
      </c>
      <c r="G3872" s="23">
        <v>30</v>
      </c>
      <c r="H3872" s="5" t="str">
        <f t="shared" si="121"/>
        <v>Adam SmithWrexham</v>
      </c>
      <c r="I3872" s="23" t="s">
        <v>13577</v>
      </c>
      <c r="J3872" s="23" t="s">
        <v>339</v>
      </c>
    </row>
    <row r="3873" spans="1:10" ht="17.100000000000001">
      <c r="A3873" s="23" t="s">
        <v>13578</v>
      </c>
      <c r="B3873" s="23" t="str">
        <f t="shared" si="120"/>
        <v>Alan Smith</v>
      </c>
      <c r="C3873" s="23" t="s">
        <v>339</v>
      </c>
      <c r="D3873" s="23" t="s">
        <v>13579</v>
      </c>
      <c r="E3873" s="23" t="s">
        <v>68</v>
      </c>
      <c r="F3873" s="23" t="s">
        <v>18</v>
      </c>
      <c r="G3873" s="23">
        <v>34</v>
      </c>
      <c r="H3873" s="5" t="str">
        <f t="shared" si="121"/>
        <v>Alan SmithNotts Co</v>
      </c>
      <c r="I3873" s="23" t="s">
        <v>13580</v>
      </c>
      <c r="J3873" s="23" t="s">
        <v>339</v>
      </c>
    </row>
    <row r="3874" spans="1:10" ht="17.100000000000001">
      <c r="A3874" s="23" t="s">
        <v>13581</v>
      </c>
      <c r="B3874" s="23" t="str">
        <f t="shared" si="120"/>
        <v>Alex Smith</v>
      </c>
      <c r="C3874" s="23" t="s">
        <v>339</v>
      </c>
      <c r="D3874" s="23" t="s">
        <v>13582</v>
      </c>
      <c r="E3874" s="23" t="s">
        <v>5666</v>
      </c>
      <c r="F3874" s="23" t="s">
        <v>5666</v>
      </c>
      <c r="G3874" s="23">
        <v>23</v>
      </c>
      <c r="H3874" s="5" t="str">
        <f t="shared" si="121"/>
        <v>Alex SmithNaN</v>
      </c>
      <c r="I3874" s="23" t="s">
        <v>13583</v>
      </c>
      <c r="J3874" s="23" t="s">
        <v>339</v>
      </c>
    </row>
    <row r="3875" spans="1:10" ht="17.100000000000001">
      <c r="A3875" s="23" t="s">
        <v>13584</v>
      </c>
      <c r="B3875" s="23" t="str">
        <f t="shared" si="120"/>
        <v>Ben Smith</v>
      </c>
      <c r="C3875" s="23" t="s">
        <v>339</v>
      </c>
      <c r="D3875" s="23" t="s">
        <v>166</v>
      </c>
      <c r="E3875" s="23" t="s">
        <v>530</v>
      </c>
      <c r="F3875" s="23">
        <v>100000042</v>
      </c>
      <c r="G3875" s="23">
        <v>17</v>
      </c>
      <c r="H3875" s="5" t="str">
        <f t="shared" si="121"/>
        <v>Ben SmithNewcastle</v>
      </c>
      <c r="I3875" s="23" t="s">
        <v>7236</v>
      </c>
      <c r="J3875" s="23" t="s">
        <v>339</v>
      </c>
    </row>
    <row r="3876" spans="1:10" ht="17.100000000000001">
      <c r="A3876" s="23" t="s">
        <v>13585</v>
      </c>
      <c r="B3876" s="23" t="str">
        <f t="shared" si="120"/>
        <v>Brad Smith</v>
      </c>
      <c r="C3876" s="23" t="s">
        <v>339</v>
      </c>
      <c r="D3876" s="23" t="s">
        <v>7051</v>
      </c>
      <c r="E3876" s="23" t="s">
        <v>412</v>
      </c>
      <c r="F3876" s="23">
        <v>100000044</v>
      </c>
      <c r="G3876" s="23">
        <v>17</v>
      </c>
      <c r="H3876" s="5" t="str">
        <f t="shared" si="121"/>
        <v>Brad SmithBurton</v>
      </c>
      <c r="I3876" s="23" t="s">
        <v>9526</v>
      </c>
      <c r="J3876" s="23" t="s">
        <v>339</v>
      </c>
    </row>
    <row r="3877" spans="1:10" ht="17.100000000000001">
      <c r="A3877" s="23" t="s">
        <v>13586</v>
      </c>
      <c r="B3877" s="23" t="str">
        <f t="shared" si="120"/>
        <v>Cain Smith</v>
      </c>
      <c r="C3877" s="23" t="s">
        <v>339</v>
      </c>
      <c r="D3877" s="23" t="s">
        <v>7042</v>
      </c>
      <c r="E3877" s="23" t="s">
        <v>32</v>
      </c>
      <c r="F3877" s="23">
        <v>100000053</v>
      </c>
      <c r="G3877" s="23">
        <v>16</v>
      </c>
      <c r="H3877" s="5" t="str">
        <f t="shared" si="121"/>
        <v>Cain SmithMansfield</v>
      </c>
      <c r="I3877" s="23" t="s">
        <v>8573</v>
      </c>
      <c r="J3877" s="23" t="s">
        <v>339</v>
      </c>
    </row>
    <row r="3878" spans="1:10" ht="17.100000000000001">
      <c r="A3878" s="23" t="s">
        <v>13587</v>
      </c>
      <c r="B3878" s="23" t="str">
        <f t="shared" si="120"/>
        <v>Callum Smith</v>
      </c>
      <c r="C3878" s="23" t="s">
        <v>339</v>
      </c>
      <c r="D3878" s="23" t="s">
        <v>7097</v>
      </c>
      <c r="E3878" s="23" t="s">
        <v>530</v>
      </c>
      <c r="F3878" s="23">
        <v>100000051</v>
      </c>
      <c r="G3878" s="23">
        <v>16</v>
      </c>
      <c r="H3878" s="5" t="str">
        <f t="shared" si="121"/>
        <v>Callum SmithNewcastle</v>
      </c>
      <c r="I3878" s="23" t="s">
        <v>9697</v>
      </c>
      <c r="J3878" s="23" t="s">
        <v>339</v>
      </c>
    </row>
    <row r="3879" spans="1:10" ht="17.100000000000001">
      <c r="A3879" s="23" t="s">
        <v>13588</v>
      </c>
      <c r="B3879" s="23" t="str">
        <f t="shared" si="120"/>
        <v>Charlie Smith</v>
      </c>
      <c r="C3879" s="23" t="s">
        <v>339</v>
      </c>
      <c r="D3879" s="23" t="s">
        <v>7042</v>
      </c>
      <c r="E3879" s="23" t="s">
        <v>5666</v>
      </c>
      <c r="F3879" s="23" t="s">
        <v>5666</v>
      </c>
      <c r="G3879" s="23">
        <v>19</v>
      </c>
      <c r="H3879" s="5" t="str">
        <f t="shared" si="121"/>
        <v>Charlie SmithNaN</v>
      </c>
      <c r="I3879" s="23" t="s">
        <v>12331</v>
      </c>
      <c r="J3879" s="23" t="s">
        <v>339</v>
      </c>
    </row>
    <row r="3880" spans="1:10" ht="17.100000000000001">
      <c r="A3880" s="23" t="s">
        <v>13589</v>
      </c>
      <c r="B3880" s="23" t="str">
        <f t="shared" si="120"/>
        <v>Chris Smith</v>
      </c>
      <c r="C3880" s="23" t="s">
        <v>339</v>
      </c>
      <c r="D3880" s="23" t="s">
        <v>7283</v>
      </c>
      <c r="E3880" s="23" t="s">
        <v>159</v>
      </c>
      <c r="F3880" s="23">
        <v>100000043</v>
      </c>
      <c r="G3880" s="23">
        <v>17</v>
      </c>
      <c r="H3880" s="5" t="str">
        <f t="shared" si="121"/>
        <v>Chris SmithIpswich</v>
      </c>
      <c r="I3880" s="23" t="s">
        <v>7898</v>
      </c>
      <c r="J3880" s="23" t="s">
        <v>339</v>
      </c>
    </row>
    <row r="3881" spans="1:10" ht="17.100000000000001">
      <c r="A3881" s="23" t="s">
        <v>13590</v>
      </c>
      <c r="B3881" s="23" t="str">
        <f t="shared" si="120"/>
        <v>Connor Smith</v>
      </c>
      <c r="C3881" s="23" t="s">
        <v>339</v>
      </c>
      <c r="D3881" s="23" t="s">
        <v>7039</v>
      </c>
      <c r="E3881" s="23" t="s">
        <v>187</v>
      </c>
      <c r="F3881" s="23">
        <v>100000046</v>
      </c>
      <c r="G3881" s="23">
        <v>18</v>
      </c>
      <c r="H3881" s="5" t="str">
        <f t="shared" si="121"/>
        <v>Connor SmithHartlepool</v>
      </c>
      <c r="I3881" s="23" t="s">
        <v>7639</v>
      </c>
      <c r="J3881" s="23" t="s">
        <v>339</v>
      </c>
    </row>
    <row r="3882" spans="1:10" ht="17.100000000000001">
      <c r="A3882" s="23" t="s">
        <v>13591</v>
      </c>
      <c r="B3882" s="23" t="str">
        <f t="shared" si="120"/>
        <v>Conor Smith</v>
      </c>
      <c r="C3882" s="23" t="s">
        <v>339</v>
      </c>
      <c r="D3882" s="23" t="s">
        <v>7042</v>
      </c>
      <c r="E3882" s="23" t="s">
        <v>671</v>
      </c>
      <c r="F3882" s="23">
        <v>100000056</v>
      </c>
      <c r="G3882" s="23">
        <v>18</v>
      </c>
      <c r="H3882" s="5" t="str">
        <f t="shared" si="121"/>
        <v>Conor SmithFleetwood</v>
      </c>
      <c r="I3882" s="23" t="s">
        <v>8208</v>
      </c>
      <c r="J3882" s="23" t="s">
        <v>339</v>
      </c>
    </row>
    <row r="3883" spans="1:10" ht="17.100000000000001">
      <c r="A3883" s="23" t="s">
        <v>13592</v>
      </c>
      <c r="B3883" s="23" t="str">
        <f t="shared" si="120"/>
        <v>Dan Smith</v>
      </c>
      <c r="C3883" s="23" t="s">
        <v>339</v>
      </c>
      <c r="D3883" s="23" t="s">
        <v>7048</v>
      </c>
      <c r="E3883" s="23" t="s">
        <v>93</v>
      </c>
      <c r="F3883" s="23">
        <v>100000052</v>
      </c>
      <c r="G3883" s="23">
        <v>16</v>
      </c>
      <c r="H3883" s="5" t="str">
        <f t="shared" si="121"/>
        <v>Dan SmithCoventry</v>
      </c>
      <c r="I3883" s="23" t="s">
        <v>12602</v>
      </c>
      <c r="J3883" s="23" t="s">
        <v>339</v>
      </c>
    </row>
    <row r="3884" spans="1:10" ht="17.100000000000001">
      <c r="A3884" s="23" t="s">
        <v>13592</v>
      </c>
      <c r="B3884" s="23" t="str">
        <f t="shared" si="120"/>
        <v>Dan Smith</v>
      </c>
      <c r="C3884" s="23" t="s">
        <v>339</v>
      </c>
      <c r="D3884" s="23" t="s">
        <v>7059</v>
      </c>
      <c r="E3884" s="23" t="s">
        <v>5666</v>
      </c>
      <c r="F3884" s="23" t="s">
        <v>5666</v>
      </c>
      <c r="G3884" s="23">
        <v>28</v>
      </c>
      <c r="H3884" s="5" t="str">
        <f t="shared" si="121"/>
        <v>Dan SmithNaN</v>
      </c>
      <c r="I3884" s="23" t="s">
        <v>13593</v>
      </c>
      <c r="J3884" s="23" t="s">
        <v>339</v>
      </c>
    </row>
    <row r="3885" spans="1:10" ht="17.100000000000001">
      <c r="A3885" s="23" t="s">
        <v>13594</v>
      </c>
      <c r="B3885" s="23" t="str">
        <f t="shared" si="120"/>
        <v>Darnell Smith</v>
      </c>
      <c r="C3885" s="23" t="s">
        <v>339</v>
      </c>
      <c r="D3885" s="23" t="s">
        <v>7051</v>
      </c>
      <c r="E3885" s="23" t="s">
        <v>48</v>
      </c>
      <c r="F3885" s="23">
        <v>100000054</v>
      </c>
      <c r="G3885" s="23">
        <v>16</v>
      </c>
      <c r="H3885" s="5" t="str">
        <f t="shared" si="121"/>
        <v>Darnell SmithBarnet</v>
      </c>
      <c r="I3885" s="23" t="s">
        <v>8500</v>
      </c>
      <c r="J3885" s="23" t="s">
        <v>339</v>
      </c>
    </row>
    <row r="3886" spans="1:10" ht="17.100000000000001">
      <c r="A3886" s="23" t="s">
        <v>13595</v>
      </c>
      <c r="B3886" s="23" t="str">
        <f t="shared" si="120"/>
        <v>Dylan Smith</v>
      </c>
      <c r="C3886" s="23" t="s">
        <v>339</v>
      </c>
      <c r="D3886" s="23" t="s">
        <v>7051</v>
      </c>
      <c r="E3886" s="23" t="s">
        <v>378</v>
      </c>
      <c r="F3886" s="23" t="s">
        <v>7090</v>
      </c>
      <c r="G3886" s="23">
        <v>17</v>
      </c>
      <c r="H3886" s="5" t="str">
        <f t="shared" si="121"/>
        <v>Dylan SmithAccrington</v>
      </c>
      <c r="I3886" s="23" t="s">
        <v>13596</v>
      </c>
      <c r="J3886" s="23" t="s">
        <v>339</v>
      </c>
    </row>
    <row r="3887" spans="1:10" ht="17.100000000000001">
      <c r="A3887" s="23" t="s">
        <v>13597</v>
      </c>
      <c r="B3887" s="23" t="str">
        <f t="shared" si="120"/>
        <v>George Smith</v>
      </c>
      <c r="C3887" s="23" t="s">
        <v>339</v>
      </c>
      <c r="D3887" s="23" t="s">
        <v>7160</v>
      </c>
      <c r="E3887" s="23" t="s">
        <v>376</v>
      </c>
      <c r="F3887" s="23" t="s">
        <v>38</v>
      </c>
      <c r="G3887" s="23">
        <v>18</v>
      </c>
      <c r="H3887" s="5" t="str">
        <f t="shared" si="121"/>
        <v>George SmithBarnsley</v>
      </c>
      <c r="I3887" s="23" t="s">
        <v>7767</v>
      </c>
      <c r="J3887" s="23" t="s">
        <v>339</v>
      </c>
    </row>
    <row r="3888" spans="1:10" ht="17.100000000000001">
      <c r="A3888" s="23" t="s">
        <v>13598</v>
      </c>
      <c r="B3888" s="23" t="str">
        <f t="shared" si="120"/>
        <v>Grant Smith</v>
      </c>
      <c r="C3888" s="23" t="s">
        <v>339</v>
      </c>
      <c r="D3888" s="23" t="s">
        <v>166</v>
      </c>
      <c r="E3888" s="23" t="s">
        <v>5666</v>
      </c>
      <c r="F3888" s="23" t="s">
        <v>5666</v>
      </c>
      <c r="G3888" s="23">
        <v>21</v>
      </c>
      <c r="H3888" s="5" t="str">
        <f t="shared" si="121"/>
        <v>Grant SmithNaN</v>
      </c>
      <c r="I3888" s="23" t="s">
        <v>12779</v>
      </c>
      <c r="J3888" s="23" t="s">
        <v>339</v>
      </c>
    </row>
    <row r="3889" spans="1:10" ht="17.100000000000001">
      <c r="A3889" s="23" t="s">
        <v>13599</v>
      </c>
      <c r="B3889" s="23" t="str">
        <f t="shared" si="120"/>
        <v>Harvey Smith</v>
      </c>
      <c r="C3889" s="23" t="s">
        <v>339</v>
      </c>
      <c r="D3889" s="23" t="s">
        <v>7051</v>
      </c>
      <c r="E3889" s="23" t="s">
        <v>236</v>
      </c>
      <c r="F3889" s="23">
        <v>100000052</v>
      </c>
      <c r="G3889" s="23">
        <v>16</v>
      </c>
      <c r="H3889" s="5" t="str">
        <f t="shared" si="121"/>
        <v>Harvey SmithBristol City</v>
      </c>
      <c r="I3889" s="23" t="s">
        <v>11557</v>
      </c>
      <c r="J3889" s="23" t="s">
        <v>339</v>
      </c>
    </row>
    <row r="3890" spans="1:10" ht="17.100000000000001">
      <c r="A3890" s="23" t="s">
        <v>13600</v>
      </c>
      <c r="B3890" s="23" t="str">
        <f t="shared" si="120"/>
        <v>Jack Smith</v>
      </c>
      <c r="C3890" s="23" t="s">
        <v>339</v>
      </c>
      <c r="D3890" s="23" t="s">
        <v>7051</v>
      </c>
      <c r="E3890" s="23" t="s">
        <v>2569</v>
      </c>
      <c r="F3890" s="23" t="s">
        <v>7081</v>
      </c>
      <c r="G3890" s="23">
        <v>18</v>
      </c>
      <c r="H3890" s="5" t="str">
        <f t="shared" si="121"/>
        <v>Jack SmithEastleigh</v>
      </c>
      <c r="I3890" s="23" t="s">
        <v>11261</v>
      </c>
      <c r="J3890" s="23" t="s">
        <v>339</v>
      </c>
    </row>
    <row r="3891" spans="1:10" ht="17.100000000000001">
      <c r="A3891" s="23" t="s">
        <v>13601</v>
      </c>
      <c r="B3891" s="23" t="str">
        <f t="shared" si="120"/>
        <v>Jacob Smith</v>
      </c>
      <c r="C3891" s="23" t="s">
        <v>339</v>
      </c>
      <c r="D3891" s="23" t="s">
        <v>166</v>
      </c>
      <c r="E3891" s="23" t="s">
        <v>5666</v>
      </c>
      <c r="F3891" s="23" t="s">
        <v>5666</v>
      </c>
      <c r="G3891" s="23">
        <v>18</v>
      </c>
      <c r="H3891" s="5" t="str">
        <f t="shared" si="121"/>
        <v>Jacob SmithNaN</v>
      </c>
      <c r="I3891" s="23" t="s">
        <v>12796</v>
      </c>
      <c r="J3891" s="23" t="s">
        <v>339</v>
      </c>
    </row>
    <row r="3892" spans="1:10" ht="17.100000000000001">
      <c r="A3892" s="23" t="s">
        <v>13602</v>
      </c>
      <c r="B3892" s="23" t="str">
        <f t="shared" si="120"/>
        <v>James Smith</v>
      </c>
      <c r="C3892" s="23" t="s">
        <v>339</v>
      </c>
      <c r="D3892" s="23" t="s">
        <v>7102</v>
      </c>
      <c r="E3892" s="23" t="s">
        <v>225</v>
      </c>
      <c r="F3892" s="23">
        <v>100000042</v>
      </c>
      <c r="G3892" s="23">
        <v>17</v>
      </c>
      <c r="H3892" s="5" t="str">
        <f t="shared" si="121"/>
        <v>James SmithWest Brom</v>
      </c>
      <c r="I3892" s="23" t="s">
        <v>9727</v>
      </c>
      <c r="J3892" s="23" t="s">
        <v>339</v>
      </c>
    </row>
    <row r="3893" spans="1:10" ht="17.100000000000001">
      <c r="A3893" s="23" t="s">
        <v>13602</v>
      </c>
      <c r="B3893" s="23" t="str">
        <f t="shared" si="120"/>
        <v>James Smith</v>
      </c>
      <c r="C3893" s="23" t="s">
        <v>339</v>
      </c>
      <c r="D3893" s="23" t="s">
        <v>13603</v>
      </c>
      <c r="E3893" s="23" t="s">
        <v>5666</v>
      </c>
      <c r="F3893" s="23" t="s">
        <v>5666</v>
      </c>
      <c r="G3893" s="23">
        <v>29</v>
      </c>
      <c r="H3893" s="5" t="str">
        <f t="shared" si="121"/>
        <v>James SmithNaN</v>
      </c>
      <c r="I3893" s="23" t="s">
        <v>13604</v>
      </c>
      <c r="J3893" s="23" t="s">
        <v>339</v>
      </c>
    </row>
    <row r="3894" spans="1:10" ht="17.100000000000001">
      <c r="A3894" s="23" t="s">
        <v>13605</v>
      </c>
      <c r="B3894" s="23" t="str">
        <f t="shared" si="120"/>
        <v>Jamie Smith</v>
      </c>
      <c r="C3894" s="23" t="s">
        <v>339</v>
      </c>
      <c r="D3894" s="23" t="s">
        <v>7462</v>
      </c>
      <c r="E3894" s="23" t="s">
        <v>221</v>
      </c>
      <c r="F3894" s="23">
        <v>100000044</v>
      </c>
      <c r="G3894" s="23">
        <v>17</v>
      </c>
      <c r="H3894" s="5" t="str">
        <f t="shared" si="121"/>
        <v>Jamie SmithWalsall</v>
      </c>
      <c r="I3894" s="23" t="s">
        <v>11026</v>
      </c>
      <c r="J3894" s="23" t="s">
        <v>339</v>
      </c>
    </row>
    <row r="3895" spans="1:10" ht="17.100000000000001">
      <c r="A3895" s="23" t="s">
        <v>13606</v>
      </c>
      <c r="B3895" s="23" t="str">
        <f t="shared" si="120"/>
        <v>Jay Smith</v>
      </c>
      <c r="C3895" s="23" t="s">
        <v>339</v>
      </c>
      <c r="D3895" s="23" t="s">
        <v>7051</v>
      </c>
      <c r="E3895" s="23" t="s">
        <v>37</v>
      </c>
      <c r="F3895" s="23">
        <v>100000053</v>
      </c>
      <c r="G3895" s="23">
        <v>16</v>
      </c>
      <c r="H3895" s="5" t="str">
        <f t="shared" si="121"/>
        <v>Jay SmithChesterfield</v>
      </c>
      <c r="I3895" s="23" t="s">
        <v>8500</v>
      </c>
      <c r="J3895" s="23" t="s">
        <v>339</v>
      </c>
    </row>
    <row r="3896" spans="1:10" ht="17.100000000000001">
      <c r="A3896" s="23" t="s">
        <v>13607</v>
      </c>
      <c r="B3896" s="23" t="str">
        <f t="shared" si="120"/>
        <v>Jim Smith</v>
      </c>
      <c r="C3896" s="23" t="s">
        <v>339</v>
      </c>
      <c r="D3896" s="23" t="s">
        <v>7408</v>
      </c>
      <c r="E3896" s="23" t="s">
        <v>5666</v>
      </c>
      <c r="F3896" s="23" t="s">
        <v>5666</v>
      </c>
      <c r="G3896" s="23">
        <v>18</v>
      </c>
      <c r="H3896" s="5" t="str">
        <f t="shared" si="121"/>
        <v>Jim SmithNaN</v>
      </c>
      <c r="I3896" s="23" t="s">
        <v>9710</v>
      </c>
      <c r="J3896" s="23" t="s">
        <v>339</v>
      </c>
    </row>
    <row r="3897" spans="1:10" ht="17.100000000000001">
      <c r="A3897" s="23" t="s">
        <v>13608</v>
      </c>
      <c r="B3897" s="23" t="str">
        <f t="shared" si="120"/>
        <v>Jimmy Smith</v>
      </c>
      <c r="C3897" s="23" t="s">
        <v>339</v>
      </c>
      <c r="D3897" s="23" t="s">
        <v>7042</v>
      </c>
      <c r="E3897" s="23" t="s">
        <v>1358</v>
      </c>
      <c r="F3897" s="23" t="s">
        <v>18</v>
      </c>
      <c r="G3897" s="23">
        <v>28</v>
      </c>
      <c r="H3897" s="5" t="str">
        <f t="shared" si="121"/>
        <v>Jimmy SmithCrawley</v>
      </c>
      <c r="I3897" s="23" t="s">
        <v>13609</v>
      </c>
      <c r="J3897" s="23" t="s">
        <v>339</v>
      </c>
    </row>
    <row r="3898" spans="1:10" ht="17.100000000000001">
      <c r="A3898" s="23" t="s">
        <v>13610</v>
      </c>
      <c r="B3898" s="23" t="str">
        <f t="shared" si="120"/>
        <v>Jonathan Smith</v>
      </c>
      <c r="C3898" s="23" t="s">
        <v>339</v>
      </c>
      <c r="D3898" s="23" t="s">
        <v>7042</v>
      </c>
      <c r="E3898" s="23" t="s">
        <v>162</v>
      </c>
      <c r="F3898" s="23" t="s">
        <v>18</v>
      </c>
      <c r="G3898" s="23">
        <v>28</v>
      </c>
      <c r="H3898" s="5" t="str">
        <f t="shared" si="121"/>
        <v>Jonathan SmithLuton</v>
      </c>
      <c r="I3898" s="23" t="s">
        <v>13611</v>
      </c>
      <c r="J3898" s="23" t="s">
        <v>339</v>
      </c>
    </row>
    <row r="3899" spans="1:10" ht="17.100000000000001">
      <c r="A3899" s="23" t="s">
        <v>13612</v>
      </c>
      <c r="B3899" s="23" t="str">
        <f t="shared" si="120"/>
        <v>Jordan Smith</v>
      </c>
      <c r="C3899" s="23" t="s">
        <v>339</v>
      </c>
      <c r="D3899" s="23" t="s">
        <v>7051</v>
      </c>
      <c r="E3899" s="23" t="s">
        <v>5666</v>
      </c>
      <c r="F3899" s="23" t="s">
        <v>5666</v>
      </c>
      <c r="G3899" s="23">
        <v>19</v>
      </c>
      <c r="H3899" s="5" t="str">
        <f t="shared" si="121"/>
        <v>Jordan SmithNaN</v>
      </c>
      <c r="I3899" s="23" t="s">
        <v>7977</v>
      </c>
      <c r="J3899" s="23" t="s">
        <v>339</v>
      </c>
    </row>
    <row r="3900" spans="1:10" ht="17.100000000000001">
      <c r="A3900" s="23" t="s">
        <v>13612</v>
      </c>
      <c r="B3900" s="23" t="str">
        <f t="shared" si="120"/>
        <v>Jordan Smith</v>
      </c>
      <c r="C3900" s="23" t="s">
        <v>339</v>
      </c>
      <c r="D3900" s="23" t="s">
        <v>166</v>
      </c>
      <c r="E3900" s="23" t="s">
        <v>3114</v>
      </c>
      <c r="F3900" s="23" t="s">
        <v>7296</v>
      </c>
      <c r="G3900" s="23">
        <v>20</v>
      </c>
      <c r="H3900" s="5" t="str">
        <f t="shared" si="121"/>
        <v>Jordan SmithNuneaton</v>
      </c>
      <c r="I3900" s="23" t="s">
        <v>13613</v>
      </c>
      <c r="J3900" s="23" t="s">
        <v>339</v>
      </c>
    </row>
    <row r="3901" spans="1:10" ht="17.100000000000001">
      <c r="A3901" s="23" t="s">
        <v>13614</v>
      </c>
      <c r="B3901" s="23" t="str">
        <f t="shared" si="120"/>
        <v>Josh Smith</v>
      </c>
      <c r="C3901" s="23" t="s">
        <v>339</v>
      </c>
      <c r="D3901" s="23" t="s">
        <v>166</v>
      </c>
      <c r="E3901" s="23" t="s">
        <v>229</v>
      </c>
      <c r="F3901" s="23">
        <v>100000042</v>
      </c>
      <c r="G3901" s="23">
        <v>19</v>
      </c>
      <c r="H3901" s="5" t="str">
        <f t="shared" si="121"/>
        <v>Josh SmithBrighton</v>
      </c>
      <c r="I3901" s="23" t="s">
        <v>13032</v>
      </c>
      <c r="J3901" s="23" t="s">
        <v>339</v>
      </c>
    </row>
    <row r="3902" spans="1:10" ht="17.100000000000001">
      <c r="A3902" s="23" t="s">
        <v>13615</v>
      </c>
      <c r="B3902" s="23" t="str">
        <f t="shared" si="120"/>
        <v>Korey Smith</v>
      </c>
      <c r="C3902" s="23" t="s">
        <v>339</v>
      </c>
      <c r="D3902" s="23" t="s">
        <v>212</v>
      </c>
      <c r="E3902" s="23" t="s">
        <v>236</v>
      </c>
      <c r="F3902" s="23" t="s">
        <v>91</v>
      </c>
      <c r="G3902" s="23">
        <v>24</v>
      </c>
      <c r="H3902" s="5" t="str">
        <f t="shared" si="121"/>
        <v>Korey SmithBristol City</v>
      </c>
      <c r="I3902" s="23" t="s">
        <v>13616</v>
      </c>
      <c r="J3902" s="23" t="s">
        <v>339</v>
      </c>
    </row>
    <row r="3903" spans="1:10" ht="17.100000000000001">
      <c r="A3903" s="23" t="s">
        <v>13617</v>
      </c>
      <c r="B3903" s="23" t="str">
        <f t="shared" si="120"/>
        <v>Leighton Smith</v>
      </c>
      <c r="C3903" s="23" t="s">
        <v>339</v>
      </c>
      <c r="D3903" s="23" t="s">
        <v>166</v>
      </c>
      <c r="E3903" s="23" t="s">
        <v>284</v>
      </c>
      <c r="F3903" s="23">
        <v>100000043</v>
      </c>
      <c r="G3903" s="23">
        <v>17</v>
      </c>
      <c r="H3903" s="5" t="str">
        <f t="shared" si="121"/>
        <v>Leighton SmithBirmingham</v>
      </c>
      <c r="I3903" s="23" t="s">
        <v>8783</v>
      </c>
      <c r="J3903" s="23" t="s">
        <v>339</v>
      </c>
    </row>
    <row r="3904" spans="1:10" ht="17.100000000000001">
      <c r="A3904" s="23" t="s">
        <v>13618</v>
      </c>
      <c r="B3904" s="23" t="str">
        <f t="shared" si="120"/>
        <v>Liam Smith</v>
      </c>
      <c r="C3904" s="23" t="s">
        <v>7912</v>
      </c>
      <c r="D3904" s="23" t="s">
        <v>7170</v>
      </c>
      <c r="E3904" s="23" t="s">
        <v>537</v>
      </c>
      <c r="F3904" s="23">
        <v>100000051</v>
      </c>
      <c r="G3904" s="23">
        <v>17</v>
      </c>
      <c r="H3904" s="5" t="str">
        <f t="shared" si="121"/>
        <v>Liam SmithStoke</v>
      </c>
      <c r="I3904" s="23" t="s">
        <v>7698</v>
      </c>
      <c r="J3904" s="23" t="s">
        <v>339</v>
      </c>
    </row>
    <row r="3905" spans="1:10" ht="17.100000000000001">
      <c r="A3905" s="23" t="s">
        <v>13618</v>
      </c>
      <c r="B3905" s="23" t="str">
        <f t="shared" si="120"/>
        <v>Liam Smith</v>
      </c>
      <c r="C3905" s="23" t="s">
        <v>339</v>
      </c>
      <c r="D3905" s="23" t="s">
        <v>7102</v>
      </c>
      <c r="E3905" s="23" t="s">
        <v>530</v>
      </c>
      <c r="F3905" s="23">
        <v>100000042</v>
      </c>
      <c r="G3905" s="23">
        <v>19</v>
      </c>
      <c r="H3905" s="5" t="str">
        <f t="shared" si="121"/>
        <v>Liam SmithNewcastle</v>
      </c>
      <c r="I3905" s="23" t="s">
        <v>10867</v>
      </c>
      <c r="J3905" s="23" t="s">
        <v>339</v>
      </c>
    </row>
    <row r="3906" spans="1:10" ht="17.100000000000001">
      <c r="A3906" s="23" t="s">
        <v>13619</v>
      </c>
      <c r="B3906" s="23" t="str">
        <f t="shared" ref="B3906:B3969" si="122">MID(A3906 &amp; " " &amp; A3906, FIND(", ", A3906) + 2, LEN(A3906) - FIND(", ", A3906) - 1) &amp; " " &amp; LEFT(A3906, FIND(", ", A3906) - 1)</f>
        <v>Luke Smith</v>
      </c>
      <c r="C3906" s="23" t="s">
        <v>339</v>
      </c>
      <c r="D3906" s="23" t="s">
        <v>7042</v>
      </c>
      <c r="E3906" s="23" t="s">
        <v>5666</v>
      </c>
      <c r="F3906" s="23" t="s">
        <v>5666</v>
      </c>
      <c r="G3906" s="23">
        <v>18</v>
      </c>
      <c r="H3906" s="5" t="str">
        <f t="shared" ref="H3906:H3969" si="123">B3906 &amp; E3906</f>
        <v>Luke SmithNaN</v>
      </c>
      <c r="I3906" s="23" t="s">
        <v>7599</v>
      </c>
      <c r="J3906" s="23" t="s">
        <v>339</v>
      </c>
    </row>
    <row r="3907" spans="1:10" ht="17.100000000000001">
      <c r="A3907" s="23" t="s">
        <v>13620</v>
      </c>
      <c r="B3907" s="23" t="str">
        <f t="shared" si="122"/>
        <v>Manny Smith</v>
      </c>
      <c r="C3907" s="23" t="s">
        <v>339</v>
      </c>
      <c r="D3907" s="23" t="s">
        <v>7051</v>
      </c>
      <c r="E3907" s="23" t="s">
        <v>2744</v>
      </c>
      <c r="F3907" s="23" t="s">
        <v>7081</v>
      </c>
      <c r="G3907" s="23">
        <v>26</v>
      </c>
      <c r="H3907" s="5" t="str">
        <f t="shared" si="123"/>
        <v>Manny SmithWrexham</v>
      </c>
      <c r="I3907" s="23" t="s">
        <v>13621</v>
      </c>
      <c r="J3907" s="23" t="s">
        <v>339</v>
      </c>
    </row>
    <row r="3908" spans="1:10" ht="17.100000000000001">
      <c r="A3908" s="23" t="s">
        <v>13622</v>
      </c>
      <c r="B3908" s="23" t="str">
        <f t="shared" si="122"/>
        <v>Mark Smith</v>
      </c>
      <c r="C3908" s="23" t="s">
        <v>339</v>
      </c>
      <c r="D3908" s="23" t="s">
        <v>166</v>
      </c>
      <c r="E3908" s="23" t="s">
        <v>290</v>
      </c>
      <c r="F3908" s="23">
        <v>100000043</v>
      </c>
      <c r="G3908" s="23">
        <v>19</v>
      </c>
      <c r="H3908" s="5" t="str">
        <f t="shared" si="123"/>
        <v>Mark SmithBrentford</v>
      </c>
      <c r="I3908" s="23" t="s">
        <v>7319</v>
      </c>
      <c r="J3908" s="23" t="s">
        <v>339</v>
      </c>
    </row>
    <row r="3909" spans="1:10" ht="17.100000000000001">
      <c r="A3909" s="23" t="s">
        <v>13623</v>
      </c>
      <c r="B3909" s="23" t="str">
        <f t="shared" si="122"/>
        <v>Martin Smith</v>
      </c>
      <c r="C3909" s="23" t="s">
        <v>339</v>
      </c>
      <c r="D3909" s="23" t="s">
        <v>7042</v>
      </c>
      <c r="E3909" s="23" t="s">
        <v>669</v>
      </c>
      <c r="F3909" s="23">
        <v>100000042</v>
      </c>
      <c r="G3909" s="23">
        <v>19</v>
      </c>
      <c r="H3909" s="5" t="str">
        <f t="shared" si="123"/>
        <v>Martin SmithSunderland</v>
      </c>
      <c r="I3909" s="23" t="s">
        <v>8149</v>
      </c>
      <c r="J3909" s="23" t="s">
        <v>339</v>
      </c>
    </row>
    <row r="3910" spans="1:10" ht="17.100000000000001">
      <c r="A3910" s="23" t="s">
        <v>13624</v>
      </c>
      <c r="B3910" s="23" t="str">
        <f t="shared" si="122"/>
        <v>Matt Smith</v>
      </c>
      <c r="C3910" s="23" t="s">
        <v>13625</v>
      </c>
      <c r="D3910" s="23" t="s">
        <v>7048</v>
      </c>
      <c r="E3910" s="23" t="s">
        <v>395</v>
      </c>
      <c r="F3910" s="23" t="s">
        <v>91</v>
      </c>
      <c r="G3910" s="23">
        <v>26</v>
      </c>
      <c r="H3910" s="5" t="str">
        <f t="shared" si="123"/>
        <v>Matt SmithFulham</v>
      </c>
      <c r="I3910" s="23" t="s">
        <v>13626</v>
      </c>
      <c r="J3910" s="23" t="s">
        <v>339</v>
      </c>
    </row>
    <row r="3911" spans="1:10" ht="17.100000000000001">
      <c r="A3911" s="23" t="s">
        <v>13627</v>
      </c>
      <c r="B3911" s="23" t="str">
        <f t="shared" si="122"/>
        <v>Michael Smith</v>
      </c>
      <c r="C3911" s="23" t="s">
        <v>339</v>
      </c>
      <c r="D3911" s="23" t="s">
        <v>7048</v>
      </c>
      <c r="E3911" s="23" t="s">
        <v>376</v>
      </c>
      <c r="F3911" s="23" t="s">
        <v>38</v>
      </c>
      <c r="G3911" s="23">
        <v>23</v>
      </c>
      <c r="H3911" s="5" t="str">
        <f t="shared" si="123"/>
        <v>Michael SmithBarnsley</v>
      </c>
      <c r="I3911" s="23" t="s">
        <v>12363</v>
      </c>
      <c r="J3911" s="23" t="s">
        <v>339</v>
      </c>
    </row>
    <row r="3912" spans="1:10" ht="17.100000000000001">
      <c r="A3912" s="23" t="s">
        <v>13628</v>
      </c>
      <c r="B3912" s="23" t="str">
        <f t="shared" si="122"/>
        <v>Nathan Smith</v>
      </c>
      <c r="C3912" s="23" t="s">
        <v>339</v>
      </c>
      <c r="D3912" s="23" t="s">
        <v>7051</v>
      </c>
      <c r="E3912" s="23" t="s">
        <v>364</v>
      </c>
      <c r="F3912" s="23" t="s">
        <v>7081</v>
      </c>
      <c r="G3912" s="23">
        <v>19</v>
      </c>
      <c r="H3912" s="5" t="str">
        <f t="shared" si="123"/>
        <v>Nathan SmithTorquay</v>
      </c>
      <c r="I3912" s="23" t="s">
        <v>10040</v>
      </c>
      <c r="J3912" s="23" t="s">
        <v>339</v>
      </c>
    </row>
    <row r="3913" spans="1:10" ht="17.100000000000001">
      <c r="A3913" s="23" t="s">
        <v>13629</v>
      </c>
      <c r="B3913" s="23" t="str">
        <f t="shared" si="122"/>
        <v>Paul Smith</v>
      </c>
      <c r="C3913" s="23" t="s">
        <v>339</v>
      </c>
      <c r="D3913" s="23" t="s">
        <v>10248</v>
      </c>
      <c r="E3913" s="23" t="s">
        <v>1184</v>
      </c>
      <c r="F3913" s="23" t="s">
        <v>7081</v>
      </c>
      <c r="G3913" s="23">
        <v>23</v>
      </c>
      <c r="H3913" s="5" t="str">
        <f t="shared" si="123"/>
        <v>Paul SmithSouthport</v>
      </c>
      <c r="I3913" s="23" t="s">
        <v>13630</v>
      </c>
      <c r="J3913" s="23" t="s">
        <v>339</v>
      </c>
    </row>
    <row r="3914" spans="1:10" ht="17.100000000000001">
      <c r="A3914" s="23" t="s">
        <v>13629</v>
      </c>
      <c r="B3914" s="23" t="str">
        <f t="shared" si="122"/>
        <v>Paul Smith</v>
      </c>
      <c r="C3914" s="23" t="s">
        <v>339</v>
      </c>
      <c r="D3914" s="23" t="s">
        <v>166</v>
      </c>
      <c r="E3914" s="23" t="s">
        <v>43</v>
      </c>
      <c r="F3914" s="23">
        <v>100000044</v>
      </c>
      <c r="G3914" s="23">
        <v>35</v>
      </c>
      <c r="H3914" s="5" t="str">
        <f t="shared" si="123"/>
        <v>Paul SmithSouthend</v>
      </c>
      <c r="I3914" s="23" t="s">
        <v>13631</v>
      </c>
      <c r="J3914" s="23" t="s">
        <v>339</v>
      </c>
    </row>
    <row r="3915" spans="1:10" ht="17.100000000000001">
      <c r="A3915" s="23" t="s">
        <v>13632</v>
      </c>
      <c r="B3915" s="23" t="str">
        <f t="shared" si="122"/>
        <v>Phil Smith</v>
      </c>
      <c r="C3915" s="23" t="s">
        <v>339</v>
      </c>
      <c r="D3915" s="23" t="s">
        <v>166</v>
      </c>
      <c r="E3915" s="23" t="s">
        <v>3064</v>
      </c>
      <c r="F3915" s="23" t="s">
        <v>7081</v>
      </c>
      <c r="G3915" s="23">
        <v>35</v>
      </c>
      <c r="H3915" s="5" t="str">
        <f t="shared" si="123"/>
        <v>Phil SmithAldershot</v>
      </c>
      <c r="I3915" s="23" t="s">
        <v>13633</v>
      </c>
      <c r="J3915" s="23" t="s">
        <v>339</v>
      </c>
    </row>
    <row r="3916" spans="1:10" ht="17.100000000000001">
      <c r="A3916" s="23" t="s">
        <v>13634</v>
      </c>
      <c r="B3916" s="23" t="str">
        <f t="shared" si="122"/>
        <v>Raekwan Smith</v>
      </c>
      <c r="C3916" s="23" t="s">
        <v>339</v>
      </c>
      <c r="D3916" s="23" t="s">
        <v>7303</v>
      </c>
      <c r="E3916" s="23" t="s">
        <v>221</v>
      </c>
      <c r="F3916" s="23">
        <v>100000044</v>
      </c>
      <c r="G3916" s="23">
        <v>17</v>
      </c>
      <c r="H3916" s="5" t="str">
        <f t="shared" si="123"/>
        <v>Raekwan SmithWalsall</v>
      </c>
      <c r="I3916" s="23" t="s">
        <v>12868</v>
      </c>
      <c r="J3916" s="23" t="s">
        <v>339</v>
      </c>
    </row>
    <row r="3917" spans="1:10" ht="17.100000000000001">
      <c r="A3917" s="23" t="s">
        <v>13635</v>
      </c>
      <c r="B3917" s="23" t="str">
        <f t="shared" si="122"/>
        <v>Sam Smith</v>
      </c>
      <c r="C3917" s="23" t="s">
        <v>339</v>
      </c>
      <c r="D3917" s="23" t="s">
        <v>7048</v>
      </c>
      <c r="E3917" s="23" t="s">
        <v>157</v>
      </c>
      <c r="F3917" s="23">
        <v>100000051</v>
      </c>
      <c r="G3917" s="23">
        <v>17</v>
      </c>
      <c r="H3917" s="5" t="str">
        <f t="shared" si="123"/>
        <v>Sam SmithReading</v>
      </c>
      <c r="I3917" s="23" t="s">
        <v>9273</v>
      </c>
      <c r="J3917" s="23" t="s">
        <v>339</v>
      </c>
    </row>
    <row r="3918" spans="1:10" ht="17.100000000000001">
      <c r="A3918" s="23" t="s">
        <v>13636</v>
      </c>
      <c r="B3918" s="23" t="str">
        <f t="shared" si="122"/>
        <v>Ted Smith</v>
      </c>
      <c r="C3918" s="23" t="s">
        <v>339</v>
      </c>
      <c r="D3918" s="23" t="s">
        <v>166</v>
      </c>
      <c r="E3918" s="23" t="s">
        <v>43</v>
      </c>
      <c r="F3918" s="23" t="s">
        <v>38</v>
      </c>
      <c r="G3918" s="23">
        <v>19</v>
      </c>
      <c r="H3918" s="5" t="str">
        <f t="shared" si="123"/>
        <v>Ted SmithSouthend</v>
      </c>
      <c r="I3918" s="23" t="s">
        <v>11007</v>
      </c>
      <c r="J3918" s="23" t="s">
        <v>339</v>
      </c>
    </row>
    <row r="3919" spans="1:10" ht="17.100000000000001">
      <c r="A3919" s="23" t="s">
        <v>13637</v>
      </c>
      <c r="B3919" s="23" t="str">
        <f t="shared" si="122"/>
        <v>Tom Smith</v>
      </c>
      <c r="C3919" s="23" t="s">
        <v>339</v>
      </c>
      <c r="D3919" s="23" t="s">
        <v>7042</v>
      </c>
      <c r="E3919" s="23" t="s">
        <v>86</v>
      </c>
      <c r="F3919" s="23" t="s">
        <v>7090</v>
      </c>
      <c r="G3919" s="23">
        <v>17</v>
      </c>
      <c r="H3919" s="5" t="str">
        <f t="shared" si="123"/>
        <v>Tom SmithSwindon</v>
      </c>
      <c r="I3919" s="23" t="s">
        <v>9766</v>
      </c>
      <c r="J3919" s="23" t="s">
        <v>339</v>
      </c>
    </row>
    <row r="3920" spans="1:10" ht="17.100000000000001">
      <c r="A3920" s="23" t="s">
        <v>13637</v>
      </c>
      <c r="B3920" s="23" t="str">
        <f t="shared" si="122"/>
        <v>Tom Smith</v>
      </c>
      <c r="C3920" s="23" t="s">
        <v>339</v>
      </c>
      <c r="D3920" s="23" t="s">
        <v>7097</v>
      </c>
      <c r="E3920" s="23" t="s">
        <v>5666</v>
      </c>
      <c r="F3920" s="23" t="s">
        <v>5666</v>
      </c>
      <c r="G3920" s="23">
        <v>20</v>
      </c>
      <c r="H3920" s="5" t="str">
        <f t="shared" si="123"/>
        <v>Tom SmithNaN</v>
      </c>
      <c r="I3920" s="23" t="s">
        <v>13638</v>
      </c>
      <c r="J3920" s="23" t="s">
        <v>339</v>
      </c>
    </row>
    <row r="3921" spans="1:10" ht="17.100000000000001">
      <c r="A3921" s="23" t="s">
        <v>13639</v>
      </c>
      <c r="B3921" s="23" t="str">
        <f t="shared" si="122"/>
        <v>Tommy Smith</v>
      </c>
      <c r="C3921" s="23" t="s">
        <v>339</v>
      </c>
      <c r="D3921" s="23" t="s">
        <v>7462</v>
      </c>
      <c r="E3921" s="23" t="s">
        <v>252</v>
      </c>
      <c r="F3921" s="23" t="s">
        <v>91</v>
      </c>
      <c r="G3921" s="23">
        <v>23</v>
      </c>
      <c r="H3921" s="5" t="str">
        <f t="shared" si="123"/>
        <v>Tommy SmithHuddersfield</v>
      </c>
      <c r="I3921" s="23" t="s">
        <v>10998</v>
      </c>
      <c r="J3921" s="23" t="s">
        <v>339</v>
      </c>
    </row>
    <row r="3922" spans="1:10" ht="17.100000000000001">
      <c r="A3922" s="23" t="s">
        <v>13640</v>
      </c>
      <c r="B3922" s="23" t="str">
        <f t="shared" si="122"/>
        <v>Tyler Smith</v>
      </c>
      <c r="C3922" s="23" t="s">
        <v>339</v>
      </c>
      <c r="D3922" s="23" t="s">
        <v>7153</v>
      </c>
      <c r="E3922" s="23" t="s">
        <v>250</v>
      </c>
      <c r="F3922" s="23">
        <v>100000052</v>
      </c>
      <c r="G3922" s="23">
        <v>16</v>
      </c>
      <c r="H3922" s="5" t="str">
        <f t="shared" si="123"/>
        <v>Tyler SmithSheff Utd</v>
      </c>
      <c r="I3922" s="23" t="s">
        <v>10708</v>
      </c>
      <c r="J3922" s="23" t="s">
        <v>339</v>
      </c>
    </row>
    <row r="3923" spans="1:10" ht="17.100000000000001">
      <c r="A3923" s="23" t="s">
        <v>13641</v>
      </c>
      <c r="B3923" s="23" t="str">
        <f t="shared" si="122"/>
        <v>Vince Smith</v>
      </c>
      <c r="C3923" s="23" t="s">
        <v>339</v>
      </c>
      <c r="D3923" s="23" t="s">
        <v>7170</v>
      </c>
      <c r="E3923" s="23" t="s">
        <v>5666</v>
      </c>
      <c r="F3923" s="23" t="s">
        <v>5666</v>
      </c>
      <c r="G3923" s="23">
        <v>18</v>
      </c>
      <c r="H3923" s="5" t="str">
        <f t="shared" si="123"/>
        <v>Vince SmithNaN</v>
      </c>
      <c r="I3923" s="23" t="s">
        <v>10264</v>
      </c>
      <c r="J3923" s="23" t="s">
        <v>339</v>
      </c>
    </row>
    <row r="3924" spans="1:10" ht="17.100000000000001">
      <c r="A3924" s="23" t="s">
        <v>13642</v>
      </c>
      <c r="B3924" s="23" t="str">
        <f t="shared" si="122"/>
        <v>William Smith</v>
      </c>
      <c r="C3924" s="23" t="s">
        <v>339</v>
      </c>
      <c r="D3924" s="23" t="s">
        <v>7283</v>
      </c>
      <c r="E3924" s="23" t="s">
        <v>376</v>
      </c>
      <c r="F3924" s="23">
        <v>100000052</v>
      </c>
      <c r="G3924" s="23">
        <v>16</v>
      </c>
      <c r="H3924" s="5" t="str">
        <f t="shared" si="123"/>
        <v>William SmithBarnsley</v>
      </c>
      <c r="I3924" s="23" t="s">
        <v>8960</v>
      </c>
      <c r="J3924" s="23" t="s">
        <v>339</v>
      </c>
    </row>
    <row r="3925" spans="1:10" ht="17.100000000000001">
      <c r="A3925" s="23" t="s">
        <v>13643</v>
      </c>
      <c r="B3925" s="23" t="str">
        <f t="shared" si="122"/>
        <v>Alex Smithies</v>
      </c>
      <c r="C3925" s="23" t="s">
        <v>339</v>
      </c>
      <c r="D3925" s="23" t="s">
        <v>166</v>
      </c>
      <c r="E3925" s="23" t="s">
        <v>98</v>
      </c>
      <c r="F3925" s="23" t="s">
        <v>91</v>
      </c>
      <c r="G3925" s="23">
        <v>25</v>
      </c>
      <c r="H3925" s="5" t="str">
        <f t="shared" si="123"/>
        <v>Alex SmithiesQ.P.R.</v>
      </c>
      <c r="I3925" s="23" t="s">
        <v>9380</v>
      </c>
      <c r="J3925" s="23" t="s">
        <v>339</v>
      </c>
    </row>
    <row r="3926" spans="1:10" ht="17.100000000000001">
      <c r="A3926" s="23" t="s">
        <v>13644</v>
      </c>
      <c r="B3926" s="23" t="str">
        <f t="shared" si="122"/>
        <v>Dean Snedker</v>
      </c>
      <c r="C3926" s="23" t="s">
        <v>339</v>
      </c>
      <c r="D3926" s="23" t="s">
        <v>166</v>
      </c>
      <c r="E3926" s="23" t="s">
        <v>674</v>
      </c>
      <c r="F3926" s="23" t="s">
        <v>7081</v>
      </c>
      <c r="G3926" s="23">
        <v>20</v>
      </c>
      <c r="H3926" s="5" t="str">
        <f t="shared" si="123"/>
        <v>Dean SnedkerKidderminster</v>
      </c>
      <c r="I3926" s="23" t="s">
        <v>13645</v>
      </c>
      <c r="J3926" s="23" t="s">
        <v>339</v>
      </c>
    </row>
    <row r="3927" spans="1:10" ht="17.100000000000001">
      <c r="A3927" s="23" t="s">
        <v>13646</v>
      </c>
      <c r="B3927" s="23" t="str">
        <f t="shared" si="122"/>
        <v>Jack Snelus</v>
      </c>
      <c r="C3927" s="23" t="s">
        <v>339</v>
      </c>
      <c r="D3927" s="23" t="s">
        <v>7042</v>
      </c>
      <c r="E3927" s="23" t="s">
        <v>162</v>
      </c>
      <c r="F3927" s="23">
        <v>100000053</v>
      </c>
      <c r="G3927" s="23">
        <v>15</v>
      </c>
      <c r="H3927" s="5" t="str">
        <f t="shared" si="123"/>
        <v>Jack SnelusLuton</v>
      </c>
      <c r="I3927" s="23" t="s">
        <v>8540</v>
      </c>
      <c r="J3927" s="23" t="s">
        <v>339</v>
      </c>
    </row>
    <row r="3928" spans="1:10" ht="17.100000000000001">
      <c r="A3928" s="23" t="s">
        <v>13647</v>
      </c>
      <c r="B3928" s="23" t="str">
        <f t="shared" si="122"/>
        <v>Tom Soares</v>
      </c>
      <c r="C3928" s="23" t="s">
        <v>7957</v>
      </c>
      <c r="D3928" s="23" t="s">
        <v>7140</v>
      </c>
      <c r="E3928" s="23" t="s">
        <v>402</v>
      </c>
      <c r="F3928" s="23" t="s">
        <v>38</v>
      </c>
      <c r="G3928" s="23">
        <v>28</v>
      </c>
      <c r="H3928" s="5" t="str">
        <f t="shared" si="123"/>
        <v>Tom SoaresBury</v>
      </c>
      <c r="I3928" s="23" t="s">
        <v>13648</v>
      </c>
      <c r="J3928" s="23" t="s">
        <v>339</v>
      </c>
    </row>
    <row r="3929" spans="1:10" ht="17.100000000000001">
      <c r="A3929" s="23" t="s">
        <v>13649</v>
      </c>
      <c r="B3929" s="23" t="str">
        <f t="shared" si="122"/>
        <v>Dominic Solanke</v>
      </c>
      <c r="C3929" s="23" t="s">
        <v>7084</v>
      </c>
      <c r="D3929" s="23" t="s">
        <v>7124</v>
      </c>
      <c r="E3929" s="23" t="s">
        <v>1820</v>
      </c>
      <c r="F3929" s="23" t="s">
        <v>1821</v>
      </c>
      <c r="G3929" s="23">
        <v>17</v>
      </c>
      <c r="H3929" s="5" t="str">
        <f t="shared" si="123"/>
        <v>Dominic SolankeVitesse</v>
      </c>
      <c r="I3929" s="23" t="s">
        <v>7095</v>
      </c>
      <c r="J3929" s="23" t="s">
        <v>5004</v>
      </c>
    </row>
    <row r="3930" spans="1:10" ht="17.100000000000001">
      <c r="A3930" s="23" t="s">
        <v>13650</v>
      </c>
      <c r="B3930" s="23" t="str">
        <f t="shared" si="122"/>
        <v>Giuseppe Sole</v>
      </c>
      <c r="C3930" s="23" t="s">
        <v>8177</v>
      </c>
      <c r="D3930" s="23" t="s">
        <v>7048</v>
      </c>
      <c r="E3930" s="23" t="s">
        <v>1166</v>
      </c>
      <c r="F3930" s="23" t="s">
        <v>7081</v>
      </c>
      <c r="G3930" s="23">
        <v>27</v>
      </c>
      <c r="H3930" s="5" t="str">
        <f t="shared" si="123"/>
        <v>Giuseppe SoleWoking</v>
      </c>
      <c r="I3930" s="23" t="s">
        <v>11709</v>
      </c>
      <c r="J3930" s="23" t="s">
        <v>339</v>
      </c>
    </row>
    <row r="3931" spans="1:10" ht="17.100000000000001">
      <c r="A3931" s="23" t="s">
        <v>13651</v>
      </c>
      <c r="B3931" s="23" t="str">
        <f t="shared" si="122"/>
        <v>Regan Sollars</v>
      </c>
      <c r="C3931" s="23" t="s">
        <v>339</v>
      </c>
      <c r="D3931" s="23" t="s">
        <v>7303</v>
      </c>
      <c r="E3931" s="23" t="s">
        <v>121</v>
      </c>
      <c r="F3931" s="23">
        <v>100000057</v>
      </c>
      <c r="G3931" s="23">
        <v>16</v>
      </c>
      <c r="H3931" s="5" t="str">
        <f t="shared" si="123"/>
        <v>Regan SollarsBristol Rovers</v>
      </c>
      <c r="I3931" s="23" t="s">
        <v>7561</v>
      </c>
      <c r="J3931" s="23" t="s">
        <v>339</v>
      </c>
    </row>
    <row r="3932" spans="1:10" ht="17.100000000000001">
      <c r="A3932" s="23" t="s">
        <v>13652</v>
      </c>
      <c r="B3932" s="23" t="str">
        <f t="shared" si="122"/>
        <v>Chris Solly</v>
      </c>
      <c r="C3932" s="23" t="s">
        <v>339</v>
      </c>
      <c r="D3932" s="23" t="s">
        <v>7089</v>
      </c>
      <c r="E3932" s="23" t="s">
        <v>517</v>
      </c>
      <c r="F3932" s="23" t="s">
        <v>91</v>
      </c>
      <c r="G3932" s="23">
        <v>24</v>
      </c>
      <c r="H3932" s="5" t="str">
        <f t="shared" si="123"/>
        <v>Chris SollyCharlton</v>
      </c>
      <c r="I3932" s="23" t="s">
        <v>13653</v>
      </c>
      <c r="J3932" s="23" t="s">
        <v>339</v>
      </c>
    </row>
    <row r="3933" spans="1:10" ht="17.100000000000001">
      <c r="A3933" s="23" t="s">
        <v>13654</v>
      </c>
      <c r="B3933" s="23" t="str">
        <f t="shared" si="122"/>
        <v>Viv Solomon-Otabor</v>
      </c>
      <c r="C3933" s="23" t="s">
        <v>7084</v>
      </c>
      <c r="D3933" s="23" t="s">
        <v>7039</v>
      </c>
      <c r="E3933" s="23" t="s">
        <v>284</v>
      </c>
      <c r="F3933" s="23" t="s">
        <v>91</v>
      </c>
      <c r="G3933" s="23">
        <v>19</v>
      </c>
      <c r="H3933" s="5" t="str">
        <f t="shared" si="123"/>
        <v>Viv Solomon-OtaborBirmingham</v>
      </c>
      <c r="I3933" s="23" t="s">
        <v>7411</v>
      </c>
      <c r="J3933" s="23" t="s">
        <v>339</v>
      </c>
    </row>
    <row r="3934" spans="1:10" ht="17.100000000000001">
      <c r="A3934" s="23" t="s">
        <v>13655</v>
      </c>
      <c r="B3934" s="23" t="str">
        <f t="shared" si="122"/>
        <v>Emmanuel Sonupe</v>
      </c>
      <c r="C3934" s="23" t="s">
        <v>7084</v>
      </c>
      <c r="D3934" s="23" t="s">
        <v>7039</v>
      </c>
      <c r="E3934" s="23" t="s">
        <v>175</v>
      </c>
      <c r="F3934" s="23">
        <v>100000042</v>
      </c>
      <c r="G3934" s="23">
        <v>19</v>
      </c>
      <c r="H3934" s="5" t="str">
        <f t="shared" si="123"/>
        <v>Emmanuel SonupeTottenham</v>
      </c>
      <c r="I3934" s="23" t="s">
        <v>12176</v>
      </c>
      <c r="J3934" s="23" t="s">
        <v>339</v>
      </c>
    </row>
    <row r="3935" spans="1:10" ht="17.100000000000001">
      <c r="A3935" s="23" t="s">
        <v>13656</v>
      </c>
      <c r="B3935" s="23" t="str">
        <f t="shared" si="122"/>
        <v>Marvin Sordell</v>
      </c>
      <c r="C3935" s="23" t="s">
        <v>339</v>
      </c>
      <c r="D3935" s="23" t="s">
        <v>7048</v>
      </c>
      <c r="E3935" s="23" t="s">
        <v>132</v>
      </c>
      <c r="F3935" s="23" t="s">
        <v>38</v>
      </c>
      <c r="G3935" s="23">
        <v>24</v>
      </c>
      <c r="H3935" s="5" t="str">
        <f t="shared" si="123"/>
        <v>Marvin SordellColchester</v>
      </c>
      <c r="I3935" s="23" t="s">
        <v>13657</v>
      </c>
      <c r="J3935" s="23" t="s">
        <v>339</v>
      </c>
    </row>
    <row r="3936" spans="1:10" ht="17.100000000000001">
      <c r="A3936" s="23" t="s">
        <v>13658</v>
      </c>
      <c r="B3936" s="23" t="str">
        <f t="shared" si="122"/>
        <v>Keith Southern</v>
      </c>
      <c r="C3936" s="23" t="s">
        <v>339</v>
      </c>
      <c r="D3936" s="23" t="s">
        <v>212</v>
      </c>
      <c r="E3936" s="23" t="s">
        <v>671</v>
      </c>
      <c r="F3936" s="23" t="s">
        <v>38</v>
      </c>
      <c r="G3936" s="23">
        <v>34</v>
      </c>
      <c r="H3936" s="5" t="str">
        <f t="shared" si="123"/>
        <v>Keith SouthernFleetwood</v>
      </c>
      <c r="I3936" s="23" t="s">
        <v>13659</v>
      </c>
      <c r="J3936" s="23" t="s">
        <v>339</v>
      </c>
    </row>
    <row r="3937" spans="1:10" ht="17.100000000000001">
      <c r="A3937" s="23" t="s">
        <v>13660</v>
      </c>
      <c r="B3937" s="23" t="str">
        <f t="shared" si="122"/>
        <v>Josh Southway</v>
      </c>
      <c r="C3937" s="23" t="s">
        <v>339</v>
      </c>
      <c r="D3937" s="23" t="s">
        <v>7048</v>
      </c>
      <c r="E3937" s="23" t="s">
        <v>5666</v>
      </c>
      <c r="F3937" s="23" t="s">
        <v>5666</v>
      </c>
      <c r="G3937" s="23">
        <v>21</v>
      </c>
      <c r="H3937" s="5" t="str">
        <f t="shared" si="123"/>
        <v>Josh SouthwayNaN</v>
      </c>
      <c r="I3937" s="23" t="s">
        <v>13661</v>
      </c>
      <c r="J3937" s="23" t="s">
        <v>339</v>
      </c>
    </row>
    <row r="3938" spans="1:10" ht="17.100000000000001">
      <c r="A3938" s="23" t="s">
        <v>13662</v>
      </c>
      <c r="B3938" s="23" t="str">
        <f t="shared" si="122"/>
        <v>Luke Southwood</v>
      </c>
      <c r="C3938" s="23" t="s">
        <v>339</v>
      </c>
      <c r="D3938" s="23" t="s">
        <v>166</v>
      </c>
      <c r="E3938" s="23" t="s">
        <v>157</v>
      </c>
      <c r="F3938" s="23">
        <v>100000042</v>
      </c>
      <c r="G3938" s="23">
        <v>17</v>
      </c>
      <c r="H3938" s="5" t="str">
        <f t="shared" si="123"/>
        <v>Luke SouthwoodReading</v>
      </c>
      <c r="I3938" s="23" t="s">
        <v>11328</v>
      </c>
      <c r="J3938" s="23" t="s">
        <v>339</v>
      </c>
    </row>
    <row r="3939" spans="1:10" ht="17.100000000000001">
      <c r="A3939" s="23" t="s">
        <v>13663</v>
      </c>
      <c r="B3939" s="23" t="str">
        <f t="shared" si="122"/>
        <v>Jack Sowerby</v>
      </c>
      <c r="C3939" s="23" t="s">
        <v>339</v>
      </c>
      <c r="D3939" s="23" t="s">
        <v>7054</v>
      </c>
      <c r="E3939" s="23" t="s">
        <v>671</v>
      </c>
      <c r="F3939" s="23" t="s">
        <v>7090</v>
      </c>
      <c r="G3939" s="23">
        <v>20</v>
      </c>
      <c r="H3939" s="5" t="str">
        <f t="shared" si="123"/>
        <v>Jack SowerbyFleetwood</v>
      </c>
      <c r="I3939" s="23" t="s">
        <v>10162</v>
      </c>
      <c r="J3939" s="23" t="s">
        <v>339</v>
      </c>
    </row>
    <row r="3940" spans="1:10" ht="17.100000000000001">
      <c r="A3940" s="23" t="s">
        <v>13664</v>
      </c>
      <c r="B3940" s="23" t="str">
        <f t="shared" si="122"/>
        <v>Omar Sowunmi</v>
      </c>
      <c r="C3940" s="23" t="s">
        <v>7084</v>
      </c>
      <c r="D3940" s="23" t="s">
        <v>7051</v>
      </c>
      <c r="E3940" s="23" t="s">
        <v>17</v>
      </c>
      <c r="F3940" s="23" t="s">
        <v>18</v>
      </c>
      <c r="G3940" s="23">
        <v>19</v>
      </c>
      <c r="H3940" s="5" t="str">
        <f t="shared" si="123"/>
        <v>Omar SowunmiYeovil</v>
      </c>
      <c r="I3940" s="23" t="s">
        <v>7249</v>
      </c>
      <c r="J3940" s="23" t="s">
        <v>339</v>
      </c>
    </row>
    <row r="3941" spans="1:10" ht="17.100000000000001">
      <c r="A3941" s="23" t="s">
        <v>13665</v>
      </c>
      <c r="B3941" s="23" t="str">
        <f t="shared" si="122"/>
        <v>Henry Spalding</v>
      </c>
      <c r="C3941" s="23" t="s">
        <v>339</v>
      </c>
      <c r="D3941" s="23" t="s">
        <v>7042</v>
      </c>
      <c r="E3941" s="23" t="s">
        <v>236</v>
      </c>
      <c r="F3941" s="23">
        <v>100000043</v>
      </c>
      <c r="G3941" s="23">
        <v>17</v>
      </c>
      <c r="H3941" s="5" t="str">
        <f t="shared" si="123"/>
        <v>Henry SpaldingBristol City</v>
      </c>
      <c r="I3941" s="23" t="s">
        <v>13666</v>
      </c>
      <c r="J3941" s="23" t="s">
        <v>339</v>
      </c>
    </row>
    <row r="3942" spans="1:10" ht="17.100000000000001">
      <c r="A3942" s="23" t="s">
        <v>13667</v>
      </c>
      <c r="B3942" s="23" t="str">
        <f t="shared" si="122"/>
        <v>Louis Spalding</v>
      </c>
      <c r="C3942" s="23" t="s">
        <v>339</v>
      </c>
      <c r="D3942" s="23" t="s">
        <v>7462</v>
      </c>
      <c r="E3942" s="23" t="s">
        <v>86</v>
      </c>
      <c r="F3942" s="23">
        <v>100000057</v>
      </c>
      <c r="G3942" s="23">
        <v>15</v>
      </c>
      <c r="H3942" s="5" t="str">
        <f t="shared" si="123"/>
        <v>Louis SpaldingSwindon</v>
      </c>
      <c r="I3942" s="23" t="s">
        <v>13668</v>
      </c>
      <c r="J3942" s="23" t="s">
        <v>339</v>
      </c>
    </row>
    <row r="3943" spans="1:10" ht="17.100000000000001">
      <c r="A3943" s="23" t="s">
        <v>13669</v>
      </c>
      <c r="B3943" s="23" t="str">
        <f t="shared" si="122"/>
        <v>Daniel Sparkes</v>
      </c>
      <c r="C3943" s="23" t="s">
        <v>339</v>
      </c>
      <c r="D3943" s="23" t="s">
        <v>7039</v>
      </c>
      <c r="E3943" s="23" t="s">
        <v>1177</v>
      </c>
      <c r="F3943" s="23" t="s">
        <v>7081</v>
      </c>
      <c r="G3943" s="23">
        <v>23</v>
      </c>
      <c r="H3943" s="5" t="str">
        <f t="shared" si="123"/>
        <v>Daniel SparkesBraintree</v>
      </c>
      <c r="I3943" s="23" t="s">
        <v>13670</v>
      </c>
      <c r="J3943" s="23" t="s">
        <v>339</v>
      </c>
    </row>
    <row r="3944" spans="1:10" ht="17.100000000000001">
      <c r="A3944" s="23" t="s">
        <v>13671</v>
      </c>
      <c r="B3944" s="23" t="str">
        <f t="shared" si="122"/>
        <v>Matt Sparrow</v>
      </c>
      <c r="C3944" s="23" t="s">
        <v>339</v>
      </c>
      <c r="D3944" s="23" t="s">
        <v>7042</v>
      </c>
      <c r="E3944" s="23" t="s">
        <v>2443</v>
      </c>
      <c r="F3944" s="23" t="s">
        <v>7081</v>
      </c>
      <c r="G3944" s="23">
        <v>33</v>
      </c>
      <c r="H3944" s="5" t="str">
        <f t="shared" si="123"/>
        <v>Matt SparrowLincoln</v>
      </c>
      <c r="I3944" s="23" t="s">
        <v>13672</v>
      </c>
      <c r="J3944" s="23" t="s">
        <v>339</v>
      </c>
    </row>
    <row r="3945" spans="1:10" ht="17.100000000000001">
      <c r="A3945" s="23" t="s">
        <v>13673</v>
      </c>
      <c r="B3945" s="23" t="str">
        <f t="shared" si="122"/>
        <v>Jay Spearing</v>
      </c>
      <c r="C3945" s="23" t="s">
        <v>339</v>
      </c>
      <c r="D3945" s="23" t="s">
        <v>212</v>
      </c>
      <c r="E3945" s="23" t="s">
        <v>204</v>
      </c>
      <c r="F3945" s="23" t="s">
        <v>91</v>
      </c>
      <c r="G3945" s="23">
        <v>26</v>
      </c>
      <c r="H3945" s="5" t="str">
        <f t="shared" si="123"/>
        <v>Jay SpearingBolton</v>
      </c>
      <c r="I3945" s="23" t="s">
        <v>13674</v>
      </c>
      <c r="J3945" s="23" t="s">
        <v>339</v>
      </c>
    </row>
    <row r="3946" spans="1:10" ht="17.100000000000001">
      <c r="A3946" s="23" t="s">
        <v>13675</v>
      </c>
      <c r="B3946" s="23" t="str">
        <f t="shared" si="122"/>
        <v>Chris Speed</v>
      </c>
      <c r="C3946" s="23" t="s">
        <v>339</v>
      </c>
      <c r="D3946" s="23" t="s">
        <v>7048</v>
      </c>
      <c r="E3946" s="23" t="s">
        <v>5666</v>
      </c>
      <c r="F3946" s="23" t="s">
        <v>5666</v>
      </c>
      <c r="G3946" s="23">
        <v>18</v>
      </c>
      <c r="H3946" s="5" t="str">
        <f t="shared" si="123"/>
        <v>Chris SpeedNaN</v>
      </c>
      <c r="I3946" s="23" t="s">
        <v>7931</v>
      </c>
      <c r="J3946" s="23" t="s">
        <v>339</v>
      </c>
    </row>
    <row r="3947" spans="1:10" ht="17.100000000000001">
      <c r="A3947" s="23" t="s">
        <v>13676</v>
      </c>
      <c r="B3947" s="23" t="str">
        <f t="shared" si="122"/>
        <v>Jordan Spence</v>
      </c>
      <c r="C3947" s="23" t="s">
        <v>339</v>
      </c>
      <c r="D3947" s="23" t="s">
        <v>7462</v>
      </c>
      <c r="E3947" s="23" t="s">
        <v>579</v>
      </c>
      <c r="F3947" s="23" t="s">
        <v>91</v>
      </c>
      <c r="G3947" s="23">
        <v>25</v>
      </c>
      <c r="H3947" s="5" t="str">
        <f t="shared" si="123"/>
        <v>Jordan SpenceMK Dons</v>
      </c>
      <c r="I3947" s="23" t="s">
        <v>13677</v>
      </c>
      <c r="J3947" s="23" t="s">
        <v>339</v>
      </c>
    </row>
    <row r="3948" spans="1:10" ht="17.100000000000001">
      <c r="A3948" s="23" t="s">
        <v>13678</v>
      </c>
      <c r="B3948" s="23" t="str">
        <f t="shared" si="122"/>
        <v>Chris Spencer</v>
      </c>
      <c r="C3948" s="23" t="s">
        <v>339</v>
      </c>
      <c r="D3948" s="23" t="s">
        <v>7534</v>
      </c>
      <c r="E3948" s="23" t="s">
        <v>32</v>
      </c>
      <c r="F3948" s="23">
        <v>100000044</v>
      </c>
      <c r="G3948" s="23">
        <v>18</v>
      </c>
      <c r="H3948" s="5" t="str">
        <f t="shared" si="123"/>
        <v>Chris SpencerMansfield</v>
      </c>
      <c r="I3948" s="23" t="s">
        <v>8216</v>
      </c>
      <c r="J3948" s="23" t="s">
        <v>339</v>
      </c>
    </row>
    <row r="3949" spans="1:10" ht="17.100000000000001">
      <c r="A3949" s="23" t="s">
        <v>13679</v>
      </c>
      <c r="B3949" s="23" t="str">
        <f t="shared" si="122"/>
        <v>Jamie Spencer</v>
      </c>
      <c r="C3949" s="23" t="s">
        <v>339</v>
      </c>
      <c r="D3949" s="23" t="s">
        <v>7042</v>
      </c>
      <c r="E3949" s="23" t="s">
        <v>252</v>
      </c>
      <c r="F3949" s="23">
        <v>100000052</v>
      </c>
      <c r="G3949" s="23">
        <v>17</v>
      </c>
      <c r="H3949" s="5" t="str">
        <f t="shared" si="123"/>
        <v>Jamie SpencerHuddersfield</v>
      </c>
      <c r="I3949" s="23" t="s">
        <v>13680</v>
      </c>
      <c r="J3949" s="23" t="s">
        <v>339</v>
      </c>
    </row>
    <row r="3950" spans="1:10" ht="17.100000000000001">
      <c r="A3950" s="23" t="s">
        <v>13679</v>
      </c>
      <c r="B3950" s="23" t="str">
        <f t="shared" si="122"/>
        <v>Jamie Spencer</v>
      </c>
      <c r="C3950" s="23" t="s">
        <v>339</v>
      </c>
      <c r="D3950" s="23" t="s">
        <v>7048</v>
      </c>
      <c r="E3950" s="23" t="s">
        <v>674</v>
      </c>
      <c r="F3950" s="23" t="s">
        <v>7090</v>
      </c>
      <c r="G3950" s="23">
        <v>21</v>
      </c>
      <c r="H3950" s="5" t="str">
        <f t="shared" si="123"/>
        <v>Jamie SpencerKidderminster</v>
      </c>
      <c r="I3950" s="23" t="s">
        <v>13681</v>
      </c>
      <c r="J3950" s="23" t="s">
        <v>339</v>
      </c>
    </row>
    <row r="3951" spans="1:10" ht="17.100000000000001">
      <c r="A3951" s="23" t="s">
        <v>13682</v>
      </c>
      <c r="B3951" s="23" t="str">
        <f t="shared" si="122"/>
        <v>Jimmy Spencer</v>
      </c>
      <c r="C3951" s="23" t="s">
        <v>339</v>
      </c>
      <c r="D3951" s="23" t="s">
        <v>7048</v>
      </c>
      <c r="E3951" s="23" t="s">
        <v>68</v>
      </c>
      <c r="F3951" s="23" t="s">
        <v>18</v>
      </c>
      <c r="G3951" s="23">
        <v>23</v>
      </c>
      <c r="H3951" s="5" t="str">
        <f t="shared" si="123"/>
        <v>Jimmy SpencerNotts Co</v>
      </c>
      <c r="I3951" s="23" t="s">
        <v>9096</v>
      </c>
      <c r="J3951" s="23" t="s">
        <v>339</v>
      </c>
    </row>
    <row r="3952" spans="1:10" ht="17.100000000000001">
      <c r="A3952" s="23" t="s">
        <v>13683</v>
      </c>
      <c r="B3952" s="23" t="str">
        <f t="shared" si="122"/>
        <v>Callum Spooner</v>
      </c>
      <c r="C3952" s="23" t="s">
        <v>339</v>
      </c>
      <c r="D3952" s="23" t="s">
        <v>7051</v>
      </c>
      <c r="E3952" s="23" t="s">
        <v>204</v>
      </c>
      <c r="F3952" s="23">
        <v>100000052</v>
      </c>
      <c r="G3952" s="23">
        <v>17</v>
      </c>
      <c r="H3952" s="5" t="str">
        <f t="shared" si="123"/>
        <v>Callum SpoonerBolton</v>
      </c>
      <c r="I3952" s="23" t="s">
        <v>9529</v>
      </c>
      <c r="J3952" s="23" t="s">
        <v>339</v>
      </c>
    </row>
    <row r="3953" spans="1:10" ht="17.100000000000001">
      <c r="A3953" s="23" t="s">
        <v>13684</v>
      </c>
      <c r="B3953" s="23" t="str">
        <f t="shared" si="122"/>
        <v>Craig Spooner</v>
      </c>
      <c r="C3953" s="23" t="s">
        <v>339</v>
      </c>
      <c r="D3953" s="23" t="s">
        <v>7170</v>
      </c>
      <c r="E3953" s="23" t="s">
        <v>530</v>
      </c>
      <c r="F3953" s="23">
        <v>100000051</v>
      </c>
      <c r="G3953" s="23">
        <v>17</v>
      </c>
      <c r="H3953" s="5" t="str">
        <f t="shared" si="123"/>
        <v>Craig SpoonerNewcastle</v>
      </c>
      <c r="I3953" s="23" t="s">
        <v>9611</v>
      </c>
      <c r="J3953" s="23" t="s">
        <v>339</v>
      </c>
    </row>
    <row r="3954" spans="1:10" ht="17.100000000000001">
      <c r="A3954" s="23" t="s">
        <v>13685</v>
      </c>
      <c r="B3954" s="23" t="str">
        <f t="shared" si="122"/>
        <v>Rhys Springer-Downes</v>
      </c>
      <c r="C3954" s="23" t="s">
        <v>339</v>
      </c>
      <c r="D3954" s="23" t="s">
        <v>7170</v>
      </c>
      <c r="E3954" s="23" t="s">
        <v>98</v>
      </c>
      <c r="F3954" s="23">
        <v>100000052</v>
      </c>
      <c r="G3954" s="23">
        <v>16</v>
      </c>
      <c r="H3954" s="5" t="str">
        <f t="shared" si="123"/>
        <v>Rhys Springer-DownesQ.P.R.</v>
      </c>
      <c r="I3954" s="23" t="s">
        <v>9874</v>
      </c>
      <c r="J3954" s="23" t="s">
        <v>339</v>
      </c>
    </row>
    <row r="3955" spans="1:10" ht="17.100000000000001">
      <c r="A3955" s="23" t="s">
        <v>13686</v>
      </c>
      <c r="B3955" s="23" t="str">
        <f t="shared" si="122"/>
        <v>Tommy Spurr</v>
      </c>
      <c r="C3955" s="23" t="s">
        <v>339</v>
      </c>
      <c r="D3955" s="23" t="s">
        <v>7059</v>
      </c>
      <c r="E3955" s="23" t="s">
        <v>103</v>
      </c>
      <c r="F3955" s="23" t="s">
        <v>91</v>
      </c>
      <c r="G3955" s="23">
        <v>27</v>
      </c>
      <c r="H3955" s="5" t="str">
        <f t="shared" si="123"/>
        <v>Tommy SpurrBlackburn</v>
      </c>
      <c r="I3955" s="23" t="s">
        <v>8440</v>
      </c>
      <c r="J3955" s="23" t="s">
        <v>339</v>
      </c>
    </row>
    <row r="3956" spans="1:10" ht="17.100000000000001">
      <c r="A3956" s="23" t="s">
        <v>13687</v>
      </c>
      <c r="B3956" s="23" t="str">
        <f t="shared" si="122"/>
        <v>Kieron St Aimie</v>
      </c>
      <c r="C3956" s="23" t="s">
        <v>339</v>
      </c>
      <c r="D3956" s="23" t="s">
        <v>7048</v>
      </c>
      <c r="E3956" s="23" t="s">
        <v>1883</v>
      </c>
      <c r="F3956" s="23" t="s">
        <v>7081</v>
      </c>
      <c r="G3956" s="23">
        <v>26</v>
      </c>
      <c r="H3956" s="5" t="str">
        <f t="shared" si="123"/>
        <v>Kieron St AimieWelling</v>
      </c>
      <c r="I3956" s="23" t="s">
        <v>13688</v>
      </c>
      <c r="J3956" s="23" t="s">
        <v>339</v>
      </c>
    </row>
    <row r="3957" spans="1:10" ht="17.100000000000001">
      <c r="A3957" s="23" t="s">
        <v>13689</v>
      </c>
      <c r="B3957" s="23" t="str">
        <f t="shared" si="122"/>
        <v>Kyron Stabana</v>
      </c>
      <c r="C3957" s="23" t="s">
        <v>339</v>
      </c>
      <c r="D3957" s="23" t="s">
        <v>7581</v>
      </c>
      <c r="E3957" s="23" t="s">
        <v>275</v>
      </c>
      <c r="F3957" s="23">
        <v>100000051</v>
      </c>
      <c r="G3957" s="23">
        <v>16</v>
      </c>
      <c r="H3957" s="5" t="str">
        <f t="shared" si="123"/>
        <v>Kyron StabanaDerby</v>
      </c>
      <c r="I3957" s="23" t="s">
        <v>8034</v>
      </c>
      <c r="J3957" s="23" t="s">
        <v>339</v>
      </c>
    </row>
    <row r="3958" spans="1:10" ht="17.100000000000001">
      <c r="A3958" s="23" t="s">
        <v>13690</v>
      </c>
      <c r="B3958" s="23" t="str">
        <f t="shared" si="122"/>
        <v>Jack Stacey</v>
      </c>
      <c r="C3958" s="23" t="s">
        <v>339</v>
      </c>
      <c r="D3958" s="23" t="s">
        <v>7039</v>
      </c>
      <c r="E3958" s="23" t="s">
        <v>157</v>
      </c>
      <c r="F3958" s="23">
        <v>100000042</v>
      </c>
      <c r="G3958" s="23">
        <v>19</v>
      </c>
      <c r="H3958" s="5" t="str">
        <f t="shared" si="123"/>
        <v>Jack StaceyReading</v>
      </c>
      <c r="I3958" s="23" t="s">
        <v>13691</v>
      </c>
      <c r="J3958" s="23" t="s">
        <v>339</v>
      </c>
    </row>
    <row r="3959" spans="1:10" ht="17.100000000000001">
      <c r="A3959" s="23" t="s">
        <v>13692</v>
      </c>
      <c r="B3959" s="23" t="str">
        <f t="shared" si="122"/>
        <v>Josh Stachini</v>
      </c>
      <c r="C3959" s="23" t="s">
        <v>7556</v>
      </c>
      <c r="D3959" s="23" t="s">
        <v>7059</v>
      </c>
      <c r="E3959" s="23" t="s">
        <v>90</v>
      </c>
      <c r="F3959" s="23">
        <v>100000052</v>
      </c>
      <c r="G3959" s="23">
        <v>17</v>
      </c>
      <c r="H3959" s="5" t="str">
        <f t="shared" si="123"/>
        <v>Josh StachiniSheff Wed</v>
      </c>
      <c r="I3959" s="23" t="s">
        <v>13693</v>
      </c>
      <c r="J3959" s="23" t="s">
        <v>339</v>
      </c>
    </row>
    <row r="3960" spans="1:10" ht="17.100000000000001">
      <c r="A3960" s="23" t="s">
        <v>13694</v>
      </c>
      <c r="B3960" s="23" t="str">
        <f t="shared" si="122"/>
        <v>Junior Stanislas</v>
      </c>
      <c r="C3960" s="23" t="s">
        <v>9678</v>
      </c>
      <c r="D3960" s="23" t="s">
        <v>7039</v>
      </c>
      <c r="E3960" s="23" t="s">
        <v>836</v>
      </c>
      <c r="F3960" s="23" t="s">
        <v>7125</v>
      </c>
      <c r="G3960" s="23">
        <v>25</v>
      </c>
      <c r="H3960" s="5" t="str">
        <f t="shared" si="123"/>
        <v>Junior StanislasBournemouth</v>
      </c>
      <c r="I3960" s="23" t="s">
        <v>13695</v>
      </c>
      <c r="J3960" s="23" t="s">
        <v>339</v>
      </c>
    </row>
    <row r="3961" spans="1:10" ht="17.100000000000001">
      <c r="A3961" s="23" t="s">
        <v>13696</v>
      </c>
      <c r="B3961" s="23" t="str">
        <f t="shared" si="122"/>
        <v>Craig Stanley</v>
      </c>
      <c r="C3961" s="23" t="s">
        <v>339</v>
      </c>
      <c r="D3961" s="23" t="s">
        <v>212</v>
      </c>
      <c r="E3961" s="23" t="s">
        <v>2443</v>
      </c>
      <c r="F3961" s="23" t="s">
        <v>7081</v>
      </c>
      <c r="G3961" s="23">
        <v>32</v>
      </c>
      <c r="H3961" s="5" t="str">
        <f t="shared" si="123"/>
        <v>Craig StanleyLincoln</v>
      </c>
      <c r="I3961" s="23" t="s">
        <v>13697</v>
      </c>
      <c r="J3961" s="23" t="s">
        <v>339</v>
      </c>
    </row>
    <row r="3962" spans="1:10" ht="17.100000000000001">
      <c r="A3962" s="23" t="s">
        <v>13698</v>
      </c>
      <c r="B3962" s="23" t="str">
        <f t="shared" si="122"/>
        <v>Jack Stanley</v>
      </c>
      <c r="C3962" s="23" t="s">
        <v>339</v>
      </c>
      <c r="D3962" s="23" t="s">
        <v>7051</v>
      </c>
      <c r="E3962" s="23" t="s">
        <v>86</v>
      </c>
      <c r="F3962" s="23">
        <v>100000057</v>
      </c>
      <c r="G3962" s="23">
        <v>16</v>
      </c>
      <c r="H3962" s="5" t="str">
        <f t="shared" si="123"/>
        <v>Jack StanleySwindon</v>
      </c>
      <c r="I3962" s="23" t="s">
        <v>13699</v>
      </c>
      <c r="J3962" s="23" t="s">
        <v>339</v>
      </c>
    </row>
    <row r="3963" spans="1:10" ht="17.100000000000001">
      <c r="A3963" s="23" t="s">
        <v>13700</v>
      </c>
      <c r="B3963" s="23" t="str">
        <f t="shared" si="122"/>
        <v>Harry Stannard</v>
      </c>
      <c r="C3963" s="23" t="s">
        <v>339</v>
      </c>
      <c r="D3963" s="23" t="s">
        <v>7074</v>
      </c>
      <c r="E3963" s="23" t="s">
        <v>217</v>
      </c>
      <c r="F3963" s="23">
        <v>100000054</v>
      </c>
      <c r="G3963" s="23">
        <v>17</v>
      </c>
      <c r="H3963" s="5" t="str">
        <f t="shared" si="123"/>
        <v>Harry StannardGillingham</v>
      </c>
      <c r="I3963" s="23" t="s">
        <v>13701</v>
      </c>
      <c r="J3963" s="23" t="s">
        <v>339</v>
      </c>
    </row>
    <row r="3964" spans="1:10" ht="17.100000000000001">
      <c r="A3964" s="23" t="s">
        <v>13702</v>
      </c>
      <c r="B3964" s="23" t="str">
        <f t="shared" si="122"/>
        <v>Louie Stanton-Cockle</v>
      </c>
      <c r="C3964" s="23" t="s">
        <v>13703</v>
      </c>
      <c r="D3964" s="23" t="s">
        <v>7102</v>
      </c>
      <c r="E3964" s="23" t="s">
        <v>79</v>
      </c>
      <c r="F3964" s="23">
        <v>100000045</v>
      </c>
      <c r="G3964" s="23">
        <v>17</v>
      </c>
      <c r="H3964" s="5" t="str">
        <f t="shared" si="123"/>
        <v>Louie Stanton-CockleAFC Wimbledon</v>
      </c>
      <c r="I3964" s="23" t="s">
        <v>7486</v>
      </c>
      <c r="J3964" s="23" t="s">
        <v>339</v>
      </c>
    </row>
    <row r="3965" spans="1:10" ht="17.100000000000001">
      <c r="A3965" s="23" t="s">
        <v>13704</v>
      </c>
      <c r="B3965" s="23" t="str">
        <f t="shared" si="122"/>
        <v>Callum Stanton</v>
      </c>
      <c r="C3965" s="23" t="s">
        <v>339</v>
      </c>
      <c r="D3965" s="23" t="s">
        <v>166</v>
      </c>
      <c r="E3965" s="23" t="s">
        <v>836</v>
      </c>
      <c r="F3965" s="23">
        <v>100000057</v>
      </c>
      <c r="G3965" s="23">
        <v>17</v>
      </c>
      <c r="H3965" s="5" t="str">
        <f t="shared" si="123"/>
        <v>Callum StantonBournemouth</v>
      </c>
      <c r="I3965" s="23" t="s">
        <v>9296</v>
      </c>
      <c r="J3965" s="23" t="s">
        <v>339</v>
      </c>
    </row>
    <row r="3966" spans="1:10" ht="17.100000000000001">
      <c r="A3966" s="23" t="s">
        <v>13705</v>
      </c>
      <c r="B3966" s="23" t="str">
        <f t="shared" si="122"/>
        <v>Jesse Starkey</v>
      </c>
      <c r="C3966" s="23" t="s">
        <v>339</v>
      </c>
      <c r="D3966" s="23" t="s">
        <v>7042</v>
      </c>
      <c r="E3966" s="23" t="s">
        <v>229</v>
      </c>
      <c r="F3966" s="23">
        <v>100000042</v>
      </c>
      <c r="G3966" s="23">
        <v>19</v>
      </c>
      <c r="H3966" s="5" t="str">
        <f t="shared" si="123"/>
        <v>Jesse StarkeyBrighton</v>
      </c>
      <c r="I3966" s="23" t="s">
        <v>7425</v>
      </c>
      <c r="J3966" s="23" t="s">
        <v>339</v>
      </c>
    </row>
    <row r="3967" spans="1:10" ht="17.100000000000001">
      <c r="A3967" s="23" t="s">
        <v>13706</v>
      </c>
      <c r="B3967" s="23" t="str">
        <f t="shared" si="122"/>
        <v>Mikey Starkey</v>
      </c>
      <c r="C3967" s="23" t="s">
        <v>339</v>
      </c>
      <c r="D3967" s="23" t="s">
        <v>7059</v>
      </c>
      <c r="E3967" s="23" t="s">
        <v>5666</v>
      </c>
      <c r="F3967" s="23" t="s">
        <v>5666</v>
      </c>
      <c r="G3967" s="23">
        <v>19</v>
      </c>
      <c r="H3967" s="5" t="str">
        <f t="shared" si="123"/>
        <v>Mikey StarkeyNaN</v>
      </c>
      <c r="I3967" s="23" t="s">
        <v>13512</v>
      </c>
      <c r="J3967" s="23" t="s">
        <v>339</v>
      </c>
    </row>
    <row r="3968" spans="1:10" ht="17.100000000000001">
      <c r="A3968" s="23" t="s">
        <v>13707</v>
      </c>
      <c r="B3968" s="23" t="str">
        <f t="shared" si="122"/>
        <v>Sam Staunton-Turner</v>
      </c>
      <c r="C3968" s="23" t="s">
        <v>339</v>
      </c>
      <c r="D3968" s="23" t="s">
        <v>7042</v>
      </c>
      <c r="E3968" s="23" t="s">
        <v>2764</v>
      </c>
      <c r="F3968" s="23" t="s">
        <v>8321</v>
      </c>
      <c r="G3968" s="23">
        <v>19</v>
      </c>
      <c r="H3968" s="5" t="str">
        <f t="shared" si="123"/>
        <v>Sam Staunton-TurnerPrescot</v>
      </c>
      <c r="I3968" s="23" t="s">
        <v>7977</v>
      </c>
      <c r="J3968" s="23" t="s">
        <v>339</v>
      </c>
    </row>
    <row r="3969" spans="1:10" ht="17.100000000000001">
      <c r="A3969" s="23" t="s">
        <v>13708</v>
      </c>
      <c r="B3969" s="23" t="str">
        <f t="shared" si="122"/>
        <v>Josh Staunton</v>
      </c>
      <c r="C3969" s="23" t="s">
        <v>339</v>
      </c>
      <c r="D3969" s="23" t="s">
        <v>7462</v>
      </c>
      <c r="E3969" s="23" t="s">
        <v>517</v>
      </c>
      <c r="F3969" s="23">
        <v>100000043</v>
      </c>
      <c r="G3969" s="23">
        <v>19</v>
      </c>
      <c r="H3969" s="5" t="str">
        <f t="shared" si="123"/>
        <v>Josh StauntonCharlton</v>
      </c>
      <c r="I3969" s="23" t="s">
        <v>7659</v>
      </c>
      <c r="J3969" s="23" t="s">
        <v>339</v>
      </c>
    </row>
    <row r="3970" spans="1:10" ht="17.100000000000001">
      <c r="A3970" s="23" t="s">
        <v>13709</v>
      </c>
      <c r="B3970" s="23" t="str">
        <f t="shared" ref="B3970:B4033" si="124">MID(A3970 &amp; " " &amp; A3970, FIND(", ", A3970) + 2, LEN(A3970) - FIND(", ", A3970) - 1) &amp; " " &amp; LEFT(A3970, FIND(", ", A3970) - 1)</f>
        <v>Jon Stead</v>
      </c>
      <c r="C3970" s="23" t="s">
        <v>339</v>
      </c>
      <c r="D3970" s="23" t="s">
        <v>7048</v>
      </c>
      <c r="E3970" s="23" t="s">
        <v>68</v>
      </c>
      <c r="F3970" s="23" t="s">
        <v>18</v>
      </c>
      <c r="G3970" s="23">
        <v>32</v>
      </c>
      <c r="H3970" s="5" t="str">
        <f t="shared" ref="H3970:H4033" si="125">B3970 &amp; E3970</f>
        <v>Jon SteadNotts Co</v>
      </c>
      <c r="I3970" s="23" t="s">
        <v>13710</v>
      </c>
      <c r="J3970" s="23" t="s">
        <v>339</v>
      </c>
    </row>
    <row r="3971" spans="1:10" ht="17.100000000000001">
      <c r="A3971" s="23" t="s">
        <v>13711</v>
      </c>
      <c r="B3971" s="23" t="str">
        <f t="shared" si="124"/>
        <v>Chekaine Steele</v>
      </c>
      <c r="C3971" s="23" t="s">
        <v>339</v>
      </c>
      <c r="D3971" s="23" t="s">
        <v>7272</v>
      </c>
      <c r="E3971" s="23" t="s">
        <v>200</v>
      </c>
      <c r="F3971" s="23">
        <v>100000044</v>
      </c>
      <c r="G3971" s="23">
        <v>17</v>
      </c>
      <c r="H3971" s="5" t="str">
        <f t="shared" si="125"/>
        <v>Chekaine SteelePort Vale</v>
      </c>
      <c r="I3971" s="23" t="s">
        <v>13712</v>
      </c>
      <c r="J3971" s="23" t="s">
        <v>339</v>
      </c>
    </row>
    <row r="3972" spans="1:10" ht="17.100000000000001">
      <c r="A3972" s="23" t="s">
        <v>13713</v>
      </c>
      <c r="B3972" s="23" t="str">
        <f t="shared" si="124"/>
        <v>Jack Steele</v>
      </c>
      <c r="C3972" s="23" t="s">
        <v>339</v>
      </c>
      <c r="D3972" s="23" t="s">
        <v>7074</v>
      </c>
      <c r="E3972" s="23" t="s">
        <v>246</v>
      </c>
      <c r="F3972" s="23" t="s">
        <v>7090</v>
      </c>
      <c r="G3972" s="23">
        <v>16</v>
      </c>
      <c r="H3972" s="5" t="str">
        <f t="shared" si="125"/>
        <v>Jack SteeleBlackpool</v>
      </c>
      <c r="I3972" s="23" t="s">
        <v>9874</v>
      </c>
      <c r="J3972" s="23" t="s">
        <v>339</v>
      </c>
    </row>
    <row r="3973" spans="1:10" ht="17.100000000000001">
      <c r="A3973" s="23" t="s">
        <v>13714</v>
      </c>
      <c r="B3973" s="23" t="str">
        <f t="shared" si="124"/>
        <v>Jason Steele</v>
      </c>
      <c r="C3973" s="23" t="s">
        <v>339</v>
      </c>
      <c r="D3973" s="23" t="s">
        <v>166</v>
      </c>
      <c r="E3973" s="23" t="s">
        <v>103</v>
      </c>
      <c r="F3973" s="23" t="s">
        <v>91</v>
      </c>
      <c r="G3973" s="23">
        <v>24</v>
      </c>
      <c r="H3973" s="5" t="str">
        <f t="shared" si="125"/>
        <v>Jason SteeleBlackburn</v>
      </c>
      <c r="I3973" s="23" t="s">
        <v>13715</v>
      </c>
      <c r="J3973" s="23" t="s">
        <v>339</v>
      </c>
    </row>
    <row r="3974" spans="1:10" ht="17.100000000000001">
      <c r="A3974" s="23" t="s">
        <v>13716</v>
      </c>
      <c r="B3974" s="23" t="str">
        <f t="shared" si="124"/>
        <v>Joe Steele</v>
      </c>
      <c r="C3974" s="23" t="s">
        <v>7143</v>
      </c>
      <c r="D3974" s="23" t="s">
        <v>7462</v>
      </c>
      <c r="E3974" s="23" t="s">
        <v>579</v>
      </c>
      <c r="F3974" s="23" t="s">
        <v>7090</v>
      </c>
      <c r="G3974" s="23">
        <v>17</v>
      </c>
      <c r="H3974" s="5" t="str">
        <f t="shared" si="125"/>
        <v>Joe SteeleMK Dons</v>
      </c>
      <c r="I3974" s="23" t="s">
        <v>8157</v>
      </c>
      <c r="J3974" s="23" t="s">
        <v>339</v>
      </c>
    </row>
    <row r="3975" spans="1:10" ht="17.100000000000001">
      <c r="A3975" s="23" t="s">
        <v>13717</v>
      </c>
      <c r="B3975" s="23" t="str">
        <f t="shared" si="124"/>
        <v>Luke Steele</v>
      </c>
      <c r="C3975" s="23" t="s">
        <v>339</v>
      </c>
      <c r="D3975" s="23" t="s">
        <v>166</v>
      </c>
      <c r="E3975" s="23" t="s">
        <v>5308</v>
      </c>
      <c r="F3975" s="23" t="s">
        <v>13718</v>
      </c>
      <c r="G3975" s="23">
        <v>30</v>
      </c>
      <c r="H3975" s="5" t="str">
        <f t="shared" si="125"/>
        <v>Luke SteelePanathinaikos</v>
      </c>
      <c r="I3975" s="23" t="s">
        <v>13719</v>
      </c>
      <c r="J3975" s="23" t="s">
        <v>5289</v>
      </c>
    </row>
    <row r="3976" spans="1:10" ht="17.100000000000001">
      <c r="A3976" s="23" t="s">
        <v>13720</v>
      </c>
      <c r="B3976" s="23" t="str">
        <f t="shared" si="124"/>
        <v>Kealan Steenson</v>
      </c>
      <c r="C3976" s="23" t="s">
        <v>339</v>
      </c>
      <c r="D3976" s="23" t="s">
        <v>7445</v>
      </c>
      <c r="E3976" s="23" t="s">
        <v>378</v>
      </c>
      <c r="F3976" s="23" t="s">
        <v>18</v>
      </c>
      <c r="G3976" s="23">
        <v>18</v>
      </c>
      <c r="H3976" s="5" t="str">
        <f t="shared" si="125"/>
        <v>Kealan SteensonAccrington</v>
      </c>
      <c r="I3976" s="23" t="s">
        <v>10798</v>
      </c>
      <c r="J3976" s="23" t="s">
        <v>339</v>
      </c>
    </row>
    <row r="3977" spans="1:10" ht="17.100000000000001">
      <c r="A3977" s="23" t="s">
        <v>13721</v>
      </c>
      <c r="B3977" s="23" t="str">
        <f t="shared" si="124"/>
        <v>Ben Steer</v>
      </c>
      <c r="C3977" s="23" t="s">
        <v>339</v>
      </c>
      <c r="D3977" s="23" t="s">
        <v>7253</v>
      </c>
      <c r="E3977" s="23" t="s">
        <v>142</v>
      </c>
      <c r="F3977" s="23">
        <v>100000048</v>
      </c>
      <c r="G3977" s="23">
        <v>17</v>
      </c>
      <c r="H3977" s="5" t="str">
        <f t="shared" si="125"/>
        <v>Ben SteerPlymouth</v>
      </c>
      <c r="I3977" s="23" t="s">
        <v>8310</v>
      </c>
      <c r="J3977" s="23" t="s">
        <v>339</v>
      </c>
    </row>
    <row r="3978" spans="1:10" ht="17.100000000000001">
      <c r="A3978" s="23" t="s">
        <v>13722</v>
      </c>
      <c r="B3978" s="23" t="str">
        <f t="shared" si="124"/>
        <v>Jed Steer</v>
      </c>
      <c r="C3978" s="23" t="s">
        <v>339</v>
      </c>
      <c r="D3978" s="23" t="s">
        <v>166</v>
      </c>
      <c r="E3978" s="23" t="s">
        <v>116</v>
      </c>
      <c r="F3978" s="23">
        <v>100000042</v>
      </c>
      <c r="G3978" s="23">
        <v>22</v>
      </c>
      <c r="H3978" s="5" t="str">
        <f t="shared" si="125"/>
        <v>Jed SteerAston Villa</v>
      </c>
      <c r="I3978" s="23" t="s">
        <v>13723</v>
      </c>
      <c r="J3978" s="23" t="s">
        <v>339</v>
      </c>
    </row>
    <row r="3979" spans="1:10" ht="17.100000000000001">
      <c r="A3979" s="23" t="s">
        <v>13724</v>
      </c>
      <c r="B3979" s="23" t="str">
        <f t="shared" si="124"/>
        <v>Joel Steer</v>
      </c>
      <c r="C3979" s="23" t="s">
        <v>339</v>
      </c>
      <c r="D3979" s="23" t="s">
        <v>7048</v>
      </c>
      <c r="E3979" s="23" t="s">
        <v>103</v>
      </c>
      <c r="F3979" s="23">
        <v>100000051</v>
      </c>
      <c r="G3979" s="23">
        <v>16</v>
      </c>
      <c r="H3979" s="5" t="str">
        <f t="shared" si="125"/>
        <v>Joel SteerBlackburn</v>
      </c>
      <c r="I3979" s="23" t="s">
        <v>10534</v>
      </c>
      <c r="J3979" s="23" t="s">
        <v>339</v>
      </c>
    </row>
    <row r="3980" spans="1:10" ht="17.100000000000001">
      <c r="A3980" s="23" t="s">
        <v>13725</v>
      </c>
      <c r="B3980" s="23" t="str">
        <f t="shared" si="124"/>
        <v>Dale Stephens</v>
      </c>
      <c r="C3980" s="23" t="s">
        <v>339</v>
      </c>
      <c r="D3980" s="23" t="s">
        <v>7042</v>
      </c>
      <c r="E3980" s="23" t="s">
        <v>229</v>
      </c>
      <c r="F3980" s="23" t="s">
        <v>91</v>
      </c>
      <c r="G3980" s="23">
        <v>25</v>
      </c>
      <c r="H3980" s="5" t="str">
        <f t="shared" si="125"/>
        <v>Dale StephensBrighton</v>
      </c>
      <c r="I3980" s="23" t="s">
        <v>13726</v>
      </c>
      <c r="J3980" s="23" t="s">
        <v>339</v>
      </c>
    </row>
    <row r="3981" spans="1:10" ht="17.100000000000001">
      <c r="A3981" s="23" t="s">
        <v>13727</v>
      </c>
      <c r="B3981" s="23" t="str">
        <f t="shared" si="124"/>
        <v>Jack Stephens</v>
      </c>
      <c r="C3981" s="23" t="s">
        <v>339</v>
      </c>
      <c r="D3981" s="23" t="s">
        <v>7283</v>
      </c>
      <c r="E3981" s="23" t="s">
        <v>136</v>
      </c>
      <c r="F3981" s="23" t="s">
        <v>91</v>
      </c>
      <c r="G3981" s="23">
        <v>21</v>
      </c>
      <c r="H3981" s="5" t="str">
        <f t="shared" si="125"/>
        <v>Jack StephensMiddlesbrough</v>
      </c>
      <c r="I3981" s="23" t="s">
        <v>10359</v>
      </c>
      <c r="J3981" s="23" t="s">
        <v>339</v>
      </c>
    </row>
    <row r="3982" spans="1:10" ht="17.100000000000001">
      <c r="A3982" s="23" t="s">
        <v>13728</v>
      </c>
      <c r="B3982" s="23" t="str">
        <f t="shared" si="124"/>
        <v>Jamie Stephens</v>
      </c>
      <c r="C3982" s="23" t="s">
        <v>339</v>
      </c>
      <c r="D3982" s="23" t="s">
        <v>7051</v>
      </c>
      <c r="E3982" s="23" t="s">
        <v>132</v>
      </c>
      <c r="F3982" s="23">
        <v>100000052</v>
      </c>
      <c r="G3982" s="23">
        <v>16</v>
      </c>
      <c r="H3982" s="5" t="str">
        <f t="shared" si="125"/>
        <v>Jamie StephensColchester</v>
      </c>
      <c r="I3982" s="23" t="s">
        <v>7079</v>
      </c>
      <c r="J3982" s="23" t="s">
        <v>339</v>
      </c>
    </row>
    <row r="3983" spans="1:10" ht="17.100000000000001">
      <c r="A3983" s="23" t="s">
        <v>13728</v>
      </c>
      <c r="B3983" s="23" t="str">
        <f t="shared" si="124"/>
        <v>Jamie Stephens</v>
      </c>
      <c r="C3983" s="23" t="s">
        <v>339</v>
      </c>
      <c r="D3983" s="23" t="s">
        <v>166</v>
      </c>
      <c r="E3983" s="23" t="s">
        <v>48</v>
      </c>
      <c r="F3983" s="23" t="s">
        <v>18</v>
      </c>
      <c r="G3983" s="23">
        <v>21</v>
      </c>
      <c r="H3983" s="5" t="str">
        <f t="shared" si="125"/>
        <v>Jamie StephensBarnet</v>
      </c>
      <c r="I3983" s="23" t="s">
        <v>13729</v>
      </c>
      <c r="J3983" s="23" t="s">
        <v>339</v>
      </c>
    </row>
    <row r="3984" spans="1:10" ht="17.100000000000001">
      <c r="A3984" s="23" t="s">
        <v>13730</v>
      </c>
      <c r="B3984" s="23" t="str">
        <f t="shared" si="124"/>
        <v>Zak Stephens</v>
      </c>
      <c r="C3984" s="23" t="s">
        <v>339</v>
      </c>
      <c r="D3984" s="23" t="s">
        <v>7051</v>
      </c>
      <c r="E3984" s="23" t="s">
        <v>5666</v>
      </c>
      <c r="F3984" s="23" t="s">
        <v>5666</v>
      </c>
      <c r="G3984" s="23">
        <v>21</v>
      </c>
      <c r="H3984" s="5" t="str">
        <f t="shared" si="125"/>
        <v>Zak StephensNaN</v>
      </c>
      <c r="I3984" s="23" t="s">
        <v>7700</v>
      </c>
      <c r="J3984" s="23" t="s">
        <v>339</v>
      </c>
    </row>
    <row r="3985" spans="1:10" ht="17.100000000000001">
      <c r="A3985" s="23" t="s">
        <v>13731</v>
      </c>
      <c r="B3985" s="23" t="str">
        <f t="shared" si="124"/>
        <v>Omari Sterling-James</v>
      </c>
      <c r="C3985" s="23" t="s">
        <v>339</v>
      </c>
      <c r="D3985" s="23" t="s">
        <v>7153</v>
      </c>
      <c r="E3985" s="23" t="s">
        <v>3842</v>
      </c>
      <c r="F3985" s="23" t="s">
        <v>8394</v>
      </c>
      <c r="G3985" s="23">
        <v>21</v>
      </c>
      <c r="H3985" s="5" t="str">
        <f t="shared" si="125"/>
        <v>Omari Sterling-JamesOxford City</v>
      </c>
      <c r="I3985" s="23" t="s">
        <v>8273</v>
      </c>
      <c r="J3985" s="23" t="s">
        <v>339</v>
      </c>
    </row>
    <row r="3986" spans="1:10" ht="17.100000000000001">
      <c r="A3986" s="23" t="s">
        <v>13732</v>
      </c>
      <c r="B3986" s="23" t="str">
        <f t="shared" si="124"/>
        <v>Jovanni Sterling</v>
      </c>
      <c r="C3986" s="23" t="s">
        <v>339</v>
      </c>
      <c r="D3986" s="23" t="s">
        <v>7303</v>
      </c>
      <c r="E3986" s="23" t="s">
        <v>124</v>
      </c>
      <c r="F3986" s="23">
        <v>100000052</v>
      </c>
      <c r="G3986" s="23">
        <v>16</v>
      </c>
      <c r="H3986" s="5" t="str">
        <f t="shared" si="125"/>
        <v>Jovanni SterlingLeeds</v>
      </c>
      <c r="I3986" s="23" t="s">
        <v>13733</v>
      </c>
      <c r="J3986" s="23" t="s">
        <v>339</v>
      </c>
    </row>
    <row r="3987" spans="1:10" ht="17.100000000000001">
      <c r="A3987" s="23" t="s">
        <v>13734</v>
      </c>
      <c r="B3987" s="23" t="str">
        <f t="shared" si="124"/>
        <v>Kazaiah Sterling</v>
      </c>
      <c r="C3987" s="23" t="s">
        <v>339</v>
      </c>
      <c r="D3987" s="23" t="s">
        <v>7124</v>
      </c>
      <c r="E3987" s="23" t="s">
        <v>175</v>
      </c>
      <c r="F3987" s="23">
        <v>100000051</v>
      </c>
      <c r="G3987" s="23">
        <v>16</v>
      </c>
      <c r="H3987" s="5" t="str">
        <f t="shared" si="125"/>
        <v>Kazaiah SterlingTottenham</v>
      </c>
      <c r="I3987" s="23" t="s">
        <v>9645</v>
      </c>
      <c r="J3987" s="23" t="s">
        <v>339</v>
      </c>
    </row>
    <row r="3988" spans="1:10" ht="17.100000000000001">
      <c r="A3988" s="23" t="s">
        <v>13735</v>
      </c>
      <c r="B3988" s="23" t="str">
        <f t="shared" si="124"/>
        <v>Raheem Sterling</v>
      </c>
      <c r="C3988" s="23" t="s">
        <v>7038</v>
      </c>
      <c r="D3988" s="23" t="s">
        <v>7398</v>
      </c>
      <c r="E3988" s="23" t="s">
        <v>490</v>
      </c>
      <c r="F3988" s="23" t="s">
        <v>7125</v>
      </c>
      <c r="G3988" s="23">
        <v>20</v>
      </c>
      <c r="H3988" s="5" t="str">
        <f t="shared" si="125"/>
        <v>Raheem SterlingMan City</v>
      </c>
      <c r="I3988" s="23" t="s">
        <v>13613</v>
      </c>
      <c r="J3988" s="23" t="s">
        <v>339</v>
      </c>
    </row>
    <row r="3989" spans="1:10" ht="17.100000000000001">
      <c r="A3989" s="23" t="s">
        <v>13736</v>
      </c>
      <c r="B3989" s="23" t="str">
        <f t="shared" si="124"/>
        <v>Jamie Sterry</v>
      </c>
      <c r="C3989" s="23" t="s">
        <v>8177</v>
      </c>
      <c r="D3989" s="23" t="s">
        <v>7170</v>
      </c>
      <c r="E3989" s="23" t="s">
        <v>530</v>
      </c>
      <c r="F3989" s="23">
        <v>100000042</v>
      </c>
      <c r="G3989" s="23">
        <v>19</v>
      </c>
      <c r="H3989" s="5" t="str">
        <f t="shared" si="125"/>
        <v>Jamie SterryNewcastle</v>
      </c>
      <c r="I3989" s="23" t="s">
        <v>10158</v>
      </c>
      <c r="J3989" s="23" t="s">
        <v>339</v>
      </c>
    </row>
    <row r="3990" spans="1:10" ht="17.100000000000001">
      <c r="A3990" s="23" t="s">
        <v>13737</v>
      </c>
      <c r="B3990" s="23" t="str">
        <f t="shared" si="124"/>
        <v>Connor Stevens</v>
      </c>
      <c r="C3990" s="23" t="s">
        <v>339</v>
      </c>
      <c r="D3990" s="23" t="s">
        <v>7051</v>
      </c>
      <c r="E3990" s="23" t="s">
        <v>271</v>
      </c>
      <c r="F3990" s="23">
        <v>100000052</v>
      </c>
      <c r="G3990" s="23">
        <v>17</v>
      </c>
      <c r="H3990" s="5" t="str">
        <f t="shared" si="125"/>
        <v>Connor StevensWatford</v>
      </c>
      <c r="I3990" s="23" t="s">
        <v>10253</v>
      </c>
      <c r="J3990" s="23" t="s">
        <v>339</v>
      </c>
    </row>
    <row r="3991" spans="1:10" ht="17.100000000000001">
      <c r="A3991" s="23" t="s">
        <v>13738</v>
      </c>
      <c r="B3991" s="23" t="str">
        <f t="shared" si="124"/>
        <v>Jack Stevens</v>
      </c>
      <c r="C3991" s="23" t="s">
        <v>339</v>
      </c>
      <c r="D3991" s="23" t="s">
        <v>166</v>
      </c>
      <c r="E3991" s="23" t="s">
        <v>190</v>
      </c>
      <c r="F3991" s="23">
        <v>100000045</v>
      </c>
      <c r="G3991" s="23">
        <v>17</v>
      </c>
      <c r="H3991" s="5" t="str">
        <f t="shared" si="125"/>
        <v>Jack StevensOxford</v>
      </c>
      <c r="I3991" s="23" t="s">
        <v>12212</v>
      </c>
      <c r="J3991" s="23" t="s">
        <v>339</v>
      </c>
    </row>
    <row r="3992" spans="1:10" ht="17.100000000000001">
      <c r="A3992" s="23" t="s">
        <v>13739</v>
      </c>
      <c r="B3992" s="23" t="str">
        <f t="shared" si="124"/>
        <v>Mathew Stevens</v>
      </c>
      <c r="C3992" s="23" t="s">
        <v>339</v>
      </c>
      <c r="D3992" s="23" t="s">
        <v>7048</v>
      </c>
      <c r="E3992" s="23" t="s">
        <v>48</v>
      </c>
      <c r="F3992" s="23" t="s">
        <v>18</v>
      </c>
      <c r="G3992" s="23">
        <v>17</v>
      </c>
      <c r="H3992" s="5" t="str">
        <f t="shared" si="125"/>
        <v>Mathew StevensBarnet</v>
      </c>
      <c r="I3992" s="23" t="s">
        <v>9714</v>
      </c>
      <c r="J3992" s="23" t="s">
        <v>339</v>
      </c>
    </row>
    <row r="3993" spans="1:10" ht="17.100000000000001">
      <c r="A3993" s="23" t="s">
        <v>13740</v>
      </c>
      <c r="B3993" s="23" t="str">
        <f t="shared" si="124"/>
        <v>Ben Stevenson</v>
      </c>
      <c r="C3993" s="23" t="s">
        <v>339</v>
      </c>
      <c r="D3993" s="23" t="s">
        <v>7153</v>
      </c>
      <c r="E3993" s="23" t="s">
        <v>93</v>
      </c>
      <c r="F3993" s="23">
        <v>100000043</v>
      </c>
      <c r="G3993" s="23">
        <v>18</v>
      </c>
      <c r="H3993" s="5" t="str">
        <f t="shared" si="125"/>
        <v>Ben StevensonCoventry</v>
      </c>
      <c r="I3993" s="23" t="s">
        <v>10279</v>
      </c>
      <c r="J3993" s="23" t="s">
        <v>339</v>
      </c>
    </row>
    <row r="3994" spans="1:10" ht="17.100000000000001">
      <c r="A3994" s="23" t="s">
        <v>13741</v>
      </c>
      <c r="B3994" s="23" t="str">
        <f t="shared" si="124"/>
        <v>Bradley Stevenson</v>
      </c>
      <c r="C3994" s="23" t="s">
        <v>339</v>
      </c>
      <c r="D3994" s="23" t="s">
        <v>7102</v>
      </c>
      <c r="E3994" s="23" t="s">
        <v>217</v>
      </c>
      <c r="F3994" s="23">
        <v>100000054</v>
      </c>
      <c r="G3994" s="23">
        <v>16</v>
      </c>
      <c r="H3994" s="5" t="str">
        <f t="shared" si="125"/>
        <v>Bradley StevensonGillingham</v>
      </c>
      <c r="I3994" s="23" t="s">
        <v>9774</v>
      </c>
      <c r="J3994" s="23" t="s">
        <v>339</v>
      </c>
    </row>
    <row r="3995" spans="1:10" ht="17.100000000000001">
      <c r="A3995" s="23" t="s">
        <v>13742</v>
      </c>
      <c r="B3995" s="23" t="str">
        <f t="shared" si="124"/>
        <v>Jim Stevenson</v>
      </c>
      <c r="C3995" s="23" t="s">
        <v>339</v>
      </c>
      <c r="D3995" s="23" t="s">
        <v>7042</v>
      </c>
      <c r="E3995" s="23" t="s">
        <v>3064</v>
      </c>
      <c r="F3995" s="23" t="s">
        <v>7081</v>
      </c>
      <c r="G3995" s="23">
        <v>23</v>
      </c>
      <c r="H3995" s="5" t="str">
        <f t="shared" si="125"/>
        <v>Jim StevensonAldershot</v>
      </c>
      <c r="I3995" s="23" t="s">
        <v>13743</v>
      </c>
      <c r="J3995" s="23" t="s">
        <v>339</v>
      </c>
    </row>
    <row r="3996" spans="1:10" ht="17.100000000000001">
      <c r="A3996" s="23" t="s">
        <v>13744</v>
      </c>
      <c r="B3996" s="23" t="str">
        <f t="shared" si="124"/>
        <v>Anthony Stewart</v>
      </c>
      <c r="C3996" s="23" t="s">
        <v>339</v>
      </c>
      <c r="D3996" s="23" t="s">
        <v>7051</v>
      </c>
      <c r="E3996" s="23" t="s">
        <v>3117</v>
      </c>
      <c r="F3996" s="23" t="s">
        <v>18</v>
      </c>
      <c r="G3996" s="23">
        <v>22</v>
      </c>
      <c r="H3996" s="5" t="str">
        <f t="shared" si="125"/>
        <v>Anthony StewartWycombe</v>
      </c>
      <c r="I3996" s="23" t="s">
        <v>13745</v>
      </c>
      <c r="J3996" s="23" t="s">
        <v>339</v>
      </c>
    </row>
    <row r="3997" spans="1:10" ht="17.100000000000001">
      <c r="A3997" s="23" t="s">
        <v>13746</v>
      </c>
      <c r="B3997" s="23" t="str">
        <f t="shared" si="124"/>
        <v>Cameron Stewart</v>
      </c>
      <c r="C3997" s="23" t="s">
        <v>7143</v>
      </c>
      <c r="D3997" s="23" t="s">
        <v>7039</v>
      </c>
      <c r="E3997" s="23" t="s">
        <v>455</v>
      </c>
      <c r="F3997" s="23" t="s">
        <v>38</v>
      </c>
      <c r="G3997" s="23">
        <v>24</v>
      </c>
      <c r="H3997" s="5" t="str">
        <f t="shared" si="125"/>
        <v>Cameron StewartDoncaster</v>
      </c>
      <c r="I3997" s="23" t="s">
        <v>11426</v>
      </c>
      <c r="J3997" s="23" t="s">
        <v>339</v>
      </c>
    </row>
    <row r="3998" spans="1:10" ht="17.100000000000001">
      <c r="A3998" s="23" t="s">
        <v>13747</v>
      </c>
      <c r="B3998" s="23" t="str">
        <f t="shared" si="124"/>
        <v>Carl Stewart</v>
      </c>
      <c r="C3998" s="23" t="s">
        <v>339</v>
      </c>
      <c r="D3998" s="23" t="s">
        <v>7042</v>
      </c>
      <c r="E3998" s="23" t="s">
        <v>2019</v>
      </c>
      <c r="F3998" s="23">
        <v>100000077</v>
      </c>
      <c r="G3998" s="23">
        <v>18</v>
      </c>
      <c r="H3998" s="5" t="str">
        <f t="shared" si="125"/>
        <v>Carl StewartUdinese</v>
      </c>
      <c r="I3998" s="23" t="s">
        <v>12980</v>
      </c>
      <c r="J3998" s="23" t="s">
        <v>309</v>
      </c>
    </row>
    <row r="3999" spans="1:10" ht="17.100000000000001">
      <c r="A3999" s="23" t="s">
        <v>13748</v>
      </c>
      <c r="B3999" s="23" t="str">
        <f t="shared" si="124"/>
        <v>Greig Stewart</v>
      </c>
      <c r="C3999" s="23" t="s">
        <v>7143</v>
      </c>
      <c r="D3999" s="23" t="s">
        <v>7042</v>
      </c>
      <c r="E3999" s="23" t="s">
        <v>5666</v>
      </c>
      <c r="F3999" s="23" t="s">
        <v>5666</v>
      </c>
      <c r="G3999" s="23">
        <v>19</v>
      </c>
      <c r="H3999" s="5" t="str">
        <f t="shared" si="125"/>
        <v>Greig StewartNaN</v>
      </c>
      <c r="I3999" s="23" t="s">
        <v>13749</v>
      </c>
      <c r="J3999" s="23" t="s">
        <v>339</v>
      </c>
    </row>
    <row r="4000" spans="1:10" ht="17.100000000000001">
      <c r="A4000" s="23" t="s">
        <v>13750</v>
      </c>
      <c r="B4000" s="23" t="str">
        <f t="shared" si="124"/>
        <v>Jack Stewart</v>
      </c>
      <c r="C4000" s="23" t="s">
        <v>339</v>
      </c>
      <c r="D4000" s="23" t="s">
        <v>7124</v>
      </c>
      <c r="E4000" s="23" t="s">
        <v>56</v>
      </c>
      <c r="F4000" s="23">
        <v>100000056</v>
      </c>
      <c r="G4000" s="23">
        <v>15</v>
      </c>
      <c r="H4000" s="5" t="str">
        <f t="shared" si="125"/>
        <v>Jack StewartRochdale</v>
      </c>
      <c r="I4000" s="23" t="s">
        <v>8279</v>
      </c>
      <c r="J4000" s="23" t="s">
        <v>339</v>
      </c>
    </row>
    <row r="4001" spans="1:10" ht="17.100000000000001">
      <c r="A4001" s="23" t="s">
        <v>13751</v>
      </c>
      <c r="B4001" s="23" t="str">
        <f t="shared" si="124"/>
        <v>Jordan Stewart</v>
      </c>
      <c r="C4001" s="23" t="s">
        <v>7448</v>
      </c>
      <c r="D4001" s="23" t="s">
        <v>7798</v>
      </c>
      <c r="E4001" s="23" t="s">
        <v>5494</v>
      </c>
      <c r="F4001" s="23" t="s">
        <v>8009</v>
      </c>
      <c r="G4001" s="23">
        <v>33</v>
      </c>
      <c r="H4001" s="5" t="str">
        <f t="shared" si="125"/>
        <v>Jordan StewartSan Jose</v>
      </c>
      <c r="I4001" s="23" t="s">
        <v>13752</v>
      </c>
      <c r="J4001" s="23" t="s">
        <v>3438</v>
      </c>
    </row>
    <row r="4002" spans="1:10" ht="17.100000000000001">
      <c r="A4002" s="23" t="s">
        <v>13753</v>
      </c>
      <c r="B4002" s="23" t="str">
        <f t="shared" si="124"/>
        <v>Kevin Stewart</v>
      </c>
      <c r="C4002" s="23" t="s">
        <v>339</v>
      </c>
      <c r="D4002" s="23" t="s">
        <v>11483</v>
      </c>
      <c r="E4002" s="23" t="s">
        <v>86</v>
      </c>
      <c r="F4002" s="23" t="s">
        <v>38</v>
      </c>
      <c r="G4002" s="23">
        <v>21</v>
      </c>
      <c r="H4002" s="5" t="str">
        <f t="shared" si="125"/>
        <v>Kevin StewartSwindon</v>
      </c>
      <c r="I4002" s="23" t="s">
        <v>7256</v>
      </c>
      <c r="J4002" s="23" t="s">
        <v>339</v>
      </c>
    </row>
    <row r="4003" spans="1:10" ht="17.100000000000001">
      <c r="A4003" s="23" t="s">
        <v>13754</v>
      </c>
      <c r="B4003" s="23" t="str">
        <f t="shared" si="124"/>
        <v>Montana Stewart</v>
      </c>
      <c r="C4003" s="23" t="s">
        <v>339</v>
      </c>
      <c r="D4003" s="23" t="s">
        <v>7051</v>
      </c>
      <c r="E4003" s="23" t="s">
        <v>5666</v>
      </c>
      <c r="F4003" s="23" t="s">
        <v>5666</v>
      </c>
      <c r="G4003" s="23">
        <v>19</v>
      </c>
      <c r="H4003" s="5" t="str">
        <f t="shared" si="125"/>
        <v>Montana StewartNaN</v>
      </c>
      <c r="I4003" s="23" t="s">
        <v>9045</v>
      </c>
      <c r="J4003" s="23" t="s">
        <v>339</v>
      </c>
    </row>
    <row r="4004" spans="1:10" ht="17.100000000000001">
      <c r="A4004" s="23" t="s">
        <v>13755</v>
      </c>
      <c r="B4004" s="23" t="str">
        <f t="shared" si="124"/>
        <v>Sam Stewart</v>
      </c>
      <c r="C4004" s="23" t="s">
        <v>339</v>
      </c>
      <c r="D4004" s="23" t="s">
        <v>7059</v>
      </c>
      <c r="E4004" s="23" t="s">
        <v>217</v>
      </c>
      <c r="F4004" s="23">
        <v>100000054</v>
      </c>
      <c r="G4004" s="23">
        <v>17</v>
      </c>
      <c r="H4004" s="5" t="str">
        <f t="shared" si="125"/>
        <v>Sam StewartGillingham</v>
      </c>
      <c r="I4004" s="23" t="s">
        <v>13756</v>
      </c>
      <c r="J4004" s="23" t="s">
        <v>339</v>
      </c>
    </row>
    <row r="4005" spans="1:10" ht="17.100000000000001">
      <c r="A4005" s="23" t="s">
        <v>13757</v>
      </c>
      <c r="B4005" s="23" t="str">
        <f t="shared" si="124"/>
        <v>James Stinson</v>
      </c>
      <c r="C4005" s="23" t="s">
        <v>339</v>
      </c>
      <c r="D4005" s="23" t="s">
        <v>7048</v>
      </c>
      <c r="E4005" s="23" t="s">
        <v>5666</v>
      </c>
      <c r="F4005" s="23" t="s">
        <v>5666</v>
      </c>
      <c r="G4005" s="23">
        <v>19</v>
      </c>
      <c r="H4005" s="5" t="str">
        <f t="shared" si="125"/>
        <v>James StinsonNaN</v>
      </c>
      <c r="I4005" s="23" t="s">
        <v>11819</v>
      </c>
      <c r="J4005" s="23" t="s">
        <v>339</v>
      </c>
    </row>
    <row r="4006" spans="1:10" ht="17.100000000000001">
      <c r="A4006" s="23" t="s">
        <v>13758</v>
      </c>
      <c r="B4006" s="23" t="str">
        <f t="shared" si="124"/>
        <v>Jack Stobbs</v>
      </c>
      <c r="C4006" s="23" t="s">
        <v>339</v>
      </c>
      <c r="D4006" s="23" t="s">
        <v>7153</v>
      </c>
      <c r="E4006" s="23" t="s">
        <v>90</v>
      </c>
      <c r="F4006" s="23">
        <v>100000043</v>
      </c>
      <c r="G4006" s="23">
        <v>18</v>
      </c>
      <c r="H4006" s="5" t="str">
        <f t="shared" si="125"/>
        <v>Jack StobbsSheff Wed</v>
      </c>
      <c r="I4006" s="23" t="s">
        <v>13759</v>
      </c>
      <c r="J4006" s="23" t="s">
        <v>339</v>
      </c>
    </row>
    <row r="4007" spans="1:10" ht="17.100000000000001">
      <c r="A4007" s="23" t="s">
        <v>13760</v>
      </c>
      <c r="B4007" s="23" t="str">
        <f t="shared" si="124"/>
        <v>David Stockdale</v>
      </c>
      <c r="C4007" s="23" t="s">
        <v>339</v>
      </c>
      <c r="D4007" s="23" t="s">
        <v>166</v>
      </c>
      <c r="E4007" s="23" t="s">
        <v>229</v>
      </c>
      <c r="F4007" s="23" t="s">
        <v>91</v>
      </c>
      <c r="G4007" s="23">
        <v>29</v>
      </c>
      <c r="H4007" s="5" t="str">
        <f t="shared" si="125"/>
        <v>David StockdaleBrighton</v>
      </c>
      <c r="I4007" s="23" t="s">
        <v>13761</v>
      </c>
      <c r="J4007" s="23" t="s">
        <v>339</v>
      </c>
    </row>
    <row r="4008" spans="1:10" ht="17.100000000000001">
      <c r="A4008" s="23" t="s">
        <v>13762</v>
      </c>
      <c r="B4008" s="23" t="str">
        <f t="shared" si="124"/>
        <v>Matthew Stockill</v>
      </c>
      <c r="C4008" s="23" t="s">
        <v>339</v>
      </c>
      <c r="D4008" s="23" t="s">
        <v>7042</v>
      </c>
      <c r="E4008" s="23" t="s">
        <v>134</v>
      </c>
      <c r="F4008" s="23">
        <v>100000046</v>
      </c>
      <c r="G4008" s="23">
        <v>17</v>
      </c>
      <c r="H4008" s="5" t="str">
        <f t="shared" si="125"/>
        <v>Matthew StockillScunthorpe</v>
      </c>
      <c r="I4008" s="23" t="s">
        <v>9500</v>
      </c>
      <c r="J4008" s="23" t="s">
        <v>339</v>
      </c>
    </row>
    <row r="4009" spans="1:10" ht="17.100000000000001">
      <c r="A4009" s="23" t="s">
        <v>13763</v>
      </c>
      <c r="B4009" s="23" t="str">
        <f t="shared" si="124"/>
        <v>Jayden Stockley</v>
      </c>
      <c r="C4009" s="23" t="s">
        <v>339</v>
      </c>
      <c r="D4009" s="23" t="s">
        <v>7048</v>
      </c>
      <c r="E4009" s="23" t="s">
        <v>326</v>
      </c>
      <c r="F4009" s="23" t="s">
        <v>18</v>
      </c>
      <c r="G4009" s="23">
        <v>21</v>
      </c>
      <c r="H4009" s="5" t="str">
        <f t="shared" si="125"/>
        <v>Jayden StockleyPortsmouth</v>
      </c>
      <c r="I4009" s="23" t="s">
        <v>13764</v>
      </c>
      <c r="J4009" s="23" t="s">
        <v>339</v>
      </c>
    </row>
    <row r="4010" spans="1:10" ht="17.100000000000001">
      <c r="A4010" s="23" t="s">
        <v>13765</v>
      </c>
      <c r="B4010" s="23" t="str">
        <f t="shared" si="124"/>
        <v>Cole Stockton</v>
      </c>
      <c r="C4010" s="23" t="s">
        <v>339</v>
      </c>
      <c r="D4010" s="23" t="s">
        <v>7048</v>
      </c>
      <c r="E4010" s="23" t="s">
        <v>1243</v>
      </c>
      <c r="F4010" s="23" t="s">
        <v>7081</v>
      </c>
      <c r="G4010" s="23">
        <v>21</v>
      </c>
      <c r="H4010" s="5" t="str">
        <f t="shared" si="125"/>
        <v>Cole StocktonTranmere</v>
      </c>
      <c r="I4010" s="23" t="s">
        <v>13766</v>
      </c>
      <c r="J4010" s="23" t="s">
        <v>339</v>
      </c>
    </row>
    <row r="4011" spans="1:10" ht="17.100000000000001">
      <c r="A4011" s="23" t="s">
        <v>13767</v>
      </c>
      <c r="B4011" s="23" t="str">
        <f t="shared" si="124"/>
        <v>Joshua Stockwell</v>
      </c>
      <c r="C4011" s="23" t="s">
        <v>339</v>
      </c>
      <c r="D4011" s="23" t="s">
        <v>7124</v>
      </c>
      <c r="E4011" s="23" t="s">
        <v>5666</v>
      </c>
      <c r="F4011" s="23" t="s">
        <v>5666</v>
      </c>
      <c r="G4011" s="23">
        <v>19</v>
      </c>
      <c r="H4011" s="5" t="str">
        <f t="shared" si="125"/>
        <v>Joshua StockwellNaN</v>
      </c>
      <c r="I4011" s="23" t="s">
        <v>11221</v>
      </c>
      <c r="J4011" s="23" t="s">
        <v>339</v>
      </c>
    </row>
    <row r="4012" spans="1:10" ht="17.100000000000001">
      <c r="A4012" s="23" t="s">
        <v>13768</v>
      </c>
      <c r="B4012" s="23" t="str">
        <f t="shared" si="124"/>
        <v>Chris Stokes</v>
      </c>
      <c r="C4012" s="23" t="s">
        <v>339</v>
      </c>
      <c r="D4012" s="23" t="s">
        <v>7059</v>
      </c>
      <c r="E4012" s="23" t="s">
        <v>93</v>
      </c>
      <c r="F4012" s="23" t="s">
        <v>38</v>
      </c>
      <c r="G4012" s="23">
        <v>24</v>
      </c>
      <c r="H4012" s="5" t="str">
        <f t="shared" si="125"/>
        <v>Chris StokesCoventry</v>
      </c>
      <c r="I4012" s="23" t="s">
        <v>13769</v>
      </c>
      <c r="J4012" s="23" t="s">
        <v>339</v>
      </c>
    </row>
    <row r="4013" spans="1:10" ht="17.100000000000001">
      <c r="A4013" s="23" t="s">
        <v>13770</v>
      </c>
      <c r="B4013" s="23" t="str">
        <f t="shared" si="124"/>
        <v>John Stones</v>
      </c>
      <c r="C4013" s="23" t="s">
        <v>339</v>
      </c>
      <c r="D4013" s="23" t="s">
        <v>7462</v>
      </c>
      <c r="E4013" s="23" t="s">
        <v>329</v>
      </c>
      <c r="F4013" s="23" t="s">
        <v>7125</v>
      </c>
      <c r="G4013" s="23">
        <v>21</v>
      </c>
      <c r="H4013" s="5" t="str">
        <f t="shared" si="125"/>
        <v>John StonesEverton</v>
      </c>
      <c r="I4013" s="23" t="s">
        <v>13771</v>
      </c>
      <c r="J4013" s="23" t="s">
        <v>339</v>
      </c>
    </row>
    <row r="4014" spans="1:10" ht="17.100000000000001">
      <c r="A4014" s="23" t="s">
        <v>13772</v>
      </c>
      <c r="B4014" s="23" t="str">
        <f t="shared" si="124"/>
        <v>Jack Storer</v>
      </c>
      <c r="C4014" s="23" t="s">
        <v>339</v>
      </c>
      <c r="D4014" s="23" t="s">
        <v>13773</v>
      </c>
      <c r="E4014" s="23" t="s">
        <v>259</v>
      </c>
      <c r="F4014" s="23" t="s">
        <v>7090</v>
      </c>
      <c r="G4014" s="23">
        <v>17</v>
      </c>
      <c r="H4014" s="5" t="str">
        <f t="shared" si="125"/>
        <v>Jack StorerStevenage</v>
      </c>
      <c r="I4014" s="23" t="s">
        <v>9296</v>
      </c>
      <c r="J4014" s="23" t="s">
        <v>339</v>
      </c>
    </row>
    <row r="4015" spans="1:10" ht="17.100000000000001">
      <c r="A4015" s="23" t="s">
        <v>13774</v>
      </c>
      <c r="B4015" s="23" t="str">
        <f t="shared" si="124"/>
        <v>Kyle Storer</v>
      </c>
      <c r="C4015" s="23" t="s">
        <v>339</v>
      </c>
      <c r="D4015" s="23" t="s">
        <v>7042</v>
      </c>
      <c r="E4015" s="23" t="s">
        <v>1279</v>
      </c>
      <c r="F4015" s="23" t="s">
        <v>7081</v>
      </c>
      <c r="G4015" s="23">
        <v>28</v>
      </c>
      <c r="H4015" s="5" t="str">
        <f t="shared" si="125"/>
        <v>Kyle StorerCheltenham</v>
      </c>
      <c r="I4015" s="23" t="s">
        <v>13775</v>
      </c>
      <c r="J4015" s="23" t="s">
        <v>339</v>
      </c>
    </row>
    <row r="4016" spans="1:10" ht="17.100000000000001">
      <c r="A4016" s="23" t="s">
        <v>13776</v>
      </c>
      <c r="B4016" s="23" t="str">
        <f t="shared" si="124"/>
        <v>Alexander Storey</v>
      </c>
      <c r="C4016" s="23" t="s">
        <v>339</v>
      </c>
      <c r="D4016" s="23" t="s">
        <v>7051</v>
      </c>
      <c r="E4016" s="23" t="s">
        <v>669</v>
      </c>
      <c r="F4016" s="23">
        <v>100000051</v>
      </c>
      <c r="G4016" s="23">
        <v>17</v>
      </c>
      <c r="H4016" s="5" t="str">
        <f t="shared" si="125"/>
        <v>Alexander StoreySunderland</v>
      </c>
      <c r="I4016" s="23" t="s">
        <v>8453</v>
      </c>
      <c r="J4016" s="23" t="s">
        <v>339</v>
      </c>
    </row>
    <row r="4017" spans="1:10" ht="17.100000000000001">
      <c r="A4017" s="23" t="s">
        <v>13777</v>
      </c>
      <c r="B4017" s="23" t="str">
        <f t="shared" si="124"/>
        <v>Jordan Storey</v>
      </c>
      <c r="C4017" s="23" t="s">
        <v>339</v>
      </c>
      <c r="D4017" s="23" t="s">
        <v>7051</v>
      </c>
      <c r="E4017" s="23" t="s">
        <v>177</v>
      </c>
      <c r="F4017" s="23">
        <v>100000057</v>
      </c>
      <c r="G4017" s="23">
        <v>17</v>
      </c>
      <c r="H4017" s="5" t="str">
        <f t="shared" si="125"/>
        <v>Jordan StoreyExeter</v>
      </c>
      <c r="I4017" s="23" t="s">
        <v>12942</v>
      </c>
      <c r="J4017" s="23" t="s">
        <v>339</v>
      </c>
    </row>
    <row r="4018" spans="1:10" ht="17.100000000000001">
      <c r="A4018" s="23" t="s">
        <v>13777</v>
      </c>
      <c r="B4018" s="23" t="str">
        <f t="shared" si="124"/>
        <v>Jordan Storey</v>
      </c>
      <c r="C4018" s="23" t="s">
        <v>339</v>
      </c>
      <c r="D4018" s="23" t="s">
        <v>7042</v>
      </c>
      <c r="E4018" s="23" t="s">
        <v>5666</v>
      </c>
      <c r="F4018" s="23" t="s">
        <v>5666</v>
      </c>
      <c r="G4018" s="23">
        <v>19</v>
      </c>
      <c r="H4018" s="5" t="str">
        <f t="shared" si="125"/>
        <v>Jordan StoreyNaN</v>
      </c>
      <c r="I4018" s="23" t="s">
        <v>13778</v>
      </c>
      <c r="J4018" s="23" t="s">
        <v>339</v>
      </c>
    </row>
    <row r="4019" spans="1:10" ht="17.100000000000001">
      <c r="A4019" s="23" t="s">
        <v>13779</v>
      </c>
      <c r="B4019" s="23" t="str">
        <f t="shared" si="124"/>
        <v>Kieran Storey</v>
      </c>
      <c r="C4019" s="23" t="s">
        <v>339</v>
      </c>
      <c r="D4019" s="23" t="s">
        <v>7051</v>
      </c>
      <c r="E4019" s="23" t="s">
        <v>136</v>
      </c>
      <c r="F4019" s="23">
        <v>100000051</v>
      </c>
      <c r="G4019" s="23">
        <v>16</v>
      </c>
      <c r="H4019" s="5" t="str">
        <f t="shared" si="125"/>
        <v>Kieran StoreyMiddlesbrough</v>
      </c>
      <c r="I4019" s="23" t="s">
        <v>13780</v>
      </c>
      <c r="J4019" s="23" t="s">
        <v>339</v>
      </c>
    </row>
    <row r="4020" spans="1:10" ht="17.100000000000001">
      <c r="A4020" s="23" t="s">
        <v>13781</v>
      </c>
      <c r="B4020" s="23" t="str">
        <f t="shared" si="124"/>
        <v>Miles Storey</v>
      </c>
      <c r="C4020" s="23" t="s">
        <v>339</v>
      </c>
      <c r="D4020" s="23" t="s">
        <v>7560</v>
      </c>
      <c r="E4020" s="23" t="s">
        <v>3353</v>
      </c>
      <c r="F4020" s="23" t="s">
        <v>2190</v>
      </c>
      <c r="G4020" s="23">
        <v>21</v>
      </c>
      <c r="H4020" s="5" t="str">
        <f t="shared" si="125"/>
        <v>Miles StoreyInverness CT</v>
      </c>
      <c r="I4020" s="23" t="s">
        <v>8523</v>
      </c>
      <c r="J4020" s="23" t="s">
        <v>4798</v>
      </c>
    </row>
    <row r="4021" spans="1:10" ht="17.100000000000001">
      <c r="A4021" s="23" t="s">
        <v>13782</v>
      </c>
      <c r="B4021" s="23" t="str">
        <f t="shared" si="124"/>
        <v>Phil Storey</v>
      </c>
      <c r="C4021" s="23" t="s">
        <v>339</v>
      </c>
      <c r="D4021" s="23" t="s">
        <v>7048</v>
      </c>
      <c r="E4021" s="23" t="s">
        <v>5666</v>
      </c>
      <c r="F4021" s="23" t="s">
        <v>5666</v>
      </c>
      <c r="G4021" s="23">
        <v>23</v>
      </c>
      <c r="H4021" s="5" t="str">
        <f t="shared" si="125"/>
        <v>Phil StoreyNaN</v>
      </c>
      <c r="I4021" s="23" t="s">
        <v>13783</v>
      </c>
      <c r="J4021" s="23" t="s">
        <v>339</v>
      </c>
    </row>
    <row r="4022" spans="1:10" ht="17.100000000000001">
      <c r="A4022" s="23" t="s">
        <v>13784</v>
      </c>
      <c r="B4022" s="23" t="str">
        <f t="shared" si="124"/>
        <v>Jamie Stott</v>
      </c>
      <c r="C4022" s="23" t="s">
        <v>339</v>
      </c>
      <c r="D4022" s="23" t="s">
        <v>7303</v>
      </c>
      <c r="E4022" s="23" t="s">
        <v>234</v>
      </c>
      <c r="F4022" s="23">
        <v>100000056</v>
      </c>
      <c r="G4022" s="23">
        <v>17</v>
      </c>
      <c r="H4022" s="5" t="str">
        <f t="shared" si="125"/>
        <v>Jamie StottOldham</v>
      </c>
      <c r="I4022" s="23" t="s">
        <v>9562</v>
      </c>
      <c r="J4022" s="23" t="s">
        <v>339</v>
      </c>
    </row>
    <row r="4023" spans="1:10" ht="17.100000000000001">
      <c r="A4023" s="23" t="s">
        <v>13785</v>
      </c>
      <c r="B4023" s="23" t="str">
        <f t="shared" si="124"/>
        <v>Harry Stratton</v>
      </c>
      <c r="C4023" s="23" t="s">
        <v>7563</v>
      </c>
      <c r="D4023" s="23" t="s">
        <v>7059</v>
      </c>
      <c r="E4023" s="23" t="s">
        <v>579</v>
      </c>
      <c r="F4023" s="23">
        <v>100000053</v>
      </c>
      <c r="G4023" s="23">
        <v>16</v>
      </c>
      <c r="H4023" s="5" t="str">
        <f t="shared" si="125"/>
        <v>Harry StrattonMK Dons</v>
      </c>
      <c r="I4023" s="23" t="s">
        <v>8328</v>
      </c>
      <c r="J4023" s="23" t="s">
        <v>339</v>
      </c>
    </row>
    <row r="4024" spans="1:10" ht="17.100000000000001">
      <c r="A4024" s="23" t="s">
        <v>13786</v>
      </c>
      <c r="B4024" s="23" t="str">
        <f t="shared" si="124"/>
        <v>Andre Streete</v>
      </c>
      <c r="C4024" s="23" t="s">
        <v>7038</v>
      </c>
      <c r="D4024" s="23" t="s">
        <v>7051</v>
      </c>
      <c r="E4024" s="23" t="s">
        <v>5666</v>
      </c>
      <c r="F4024" s="23" t="s">
        <v>5666</v>
      </c>
      <c r="G4024" s="23">
        <v>19</v>
      </c>
      <c r="H4024" s="5" t="str">
        <f t="shared" si="125"/>
        <v>Andre StreeteNaN</v>
      </c>
      <c r="I4024" s="23" t="s">
        <v>9969</v>
      </c>
      <c r="J4024" s="23" t="s">
        <v>339</v>
      </c>
    </row>
    <row r="4025" spans="1:10" ht="17.100000000000001">
      <c r="A4025" s="23" t="s">
        <v>13787</v>
      </c>
      <c r="B4025" s="23" t="str">
        <f t="shared" si="124"/>
        <v>Remie Streete</v>
      </c>
      <c r="C4025" s="23" t="s">
        <v>7038</v>
      </c>
      <c r="D4025" s="23" t="s">
        <v>7051</v>
      </c>
      <c r="E4025" s="23" t="s">
        <v>200</v>
      </c>
      <c r="F4025" s="23" t="s">
        <v>38</v>
      </c>
      <c r="G4025" s="23">
        <v>20</v>
      </c>
      <c r="H4025" s="5" t="str">
        <f t="shared" si="125"/>
        <v>Remie StreetePort Vale</v>
      </c>
      <c r="I4025" s="23" t="s">
        <v>8926</v>
      </c>
      <c r="J4025" s="23" t="s">
        <v>339</v>
      </c>
    </row>
    <row r="4026" spans="1:10" ht="17.100000000000001">
      <c r="A4026" s="23" t="s">
        <v>13788</v>
      </c>
      <c r="B4026" s="23" t="str">
        <f t="shared" si="124"/>
        <v>Ben Strevens</v>
      </c>
      <c r="C4026" s="23" t="s">
        <v>339</v>
      </c>
      <c r="D4026" s="23" t="s">
        <v>7048</v>
      </c>
      <c r="E4026" s="23" t="s">
        <v>2569</v>
      </c>
      <c r="F4026" s="23" t="s">
        <v>7081</v>
      </c>
      <c r="G4026" s="23">
        <v>35</v>
      </c>
      <c r="H4026" s="5" t="str">
        <f t="shared" si="125"/>
        <v>Ben StrevensEastleigh</v>
      </c>
      <c r="I4026" s="23" t="s">
        <v>13789</v>
      </c>
      <c r="J4026" s="23" t="s">
        <v>339</v>
      </c>
    </row>
    <row r="4027" spans="1:10" ht="17.100000000000001">
      <c r="A4027" s="23" t="s">
        <v>13790</v>
      </c>
      <c r="B4027" s="23" t="str">
        <f t="shared" si="124"/>
        <v>Jason Stripp</v>
      </c>
      <c r="C4027" s="23" t="s">
        <v>339</v>
      </c>
      <c r="D4027" s="23" t="s">
        <v>7042</v>
      </c>
      <c r="E4027" s="23" t="s">
        <v>79</v>
      </c>
      <c r="F4027" s="23">
        <v>100000054</v>
      </c>
      <c r="G4027" s="23">
        <v>17</v>
      </c>
      <c r="H4027" s="5" t="str">
        <f t="shared" si="125"/>
        <v>Jason StrippAFC Wimbledon</v>
      </c>
      <c r="I4027" s="23" t="s">
        <v>13791</v>
      </c>
      <c r="J4027" s="23" t="s">
        <v>339</v>
      </c>
    </row>
    <row r="4028" spans="1:10" ht="17.100000000000001">
      <c r="A4028" s="23" t="s">
        <v>13792</v>
      </c>
      <c r="B4028" s="23" t="str">
        <f t="shared" si="124"/>
        <v>Philip Strobel</v>
      </c>
      <c r="C4028" s="23" t="s">
        <v>339</v>
      </c>
      <c r="D4028" s="23" t="s">
        <v>7385</v>
      </c>
      <c r="E4028" s="23" t="s">
        <v>17</v>
      </c>
      <c r="F4028" s="23">
        <v>100000057</v>
      </c>
      <c r="G4028" s="23">
        <v>17</v>
      </c>
      <c r="H4028" s="5" t="str">
        <f t="shared" si="125"/>
        <v>Philip StrobelYeovil</v>
      </c>
      <c r="I4028" s="23" t="s">
        <v>13793</v>
      </c>
      <c r="J4028" s="23" t="s">
        <v>339</v>
      </c>
    </row>
    <row r="4029" spans="1:10" ht="17.100000000000001">
      <c r="A4029" s="23" t="s">
        <v>13794</v>
      </c>
      <c r="B4029" s="23" t="str">
        <f t="shared" si="124"/>
        <v>Charlie Strutton</v>
      </c>
      <c r="C4029" s="23" t="s">
        <v>339</v>
      </c>
      <c r="D4029" s="23" t="s">
        <v>7048</v>
      </c>
      <c r="E4029" s="23" t="s">
        <v>1177</v>
      </c>
      <c r="F4029" s="23" t="s">
        <v>7081</v>
      </c>
      <c r="G4029" s="23">
        <v>26</v>
      </c>
      <c r="H4029" s="5" t="str">
        <f t="shared" si="125"/>
        <v>Charlie StruttonBraintree</v>
      </c>
      <c r="I4029" s="23" t="s">
        <v>13795</v>
      </c>
      <c r="J4029" s="23" t="s">
        <v>339</v>
      </c>
    </row>
    <row r="4030" spans="1:10" ht="17.100000000000001">
      <c r="A4030" s="23" t="s">
        <v>13796</v>
      </c>
      <c r="B4030" s="23" t="str">
        <f t="shared" si="124"/>
        <v>Sam Stubbs</v>
      </c>
      <c r="C4030" s="23" t="s">
        <v>339</v>
      </c>
      <c r="D4030" s="23" t="s">
        <v>7051</v>
      </c>
      <c r="E4030" s="23" t="s">
        <v>185</v>
      </c>
      <c r="F4030" s="23">
        <v>100000056</v>
      </c>
      <c r="G4030" s="23">
        <v>16</v>
      </c>
      <c r="H4030" s="5" t="str">
        <f t="shared" si="125"/>
        <v>Sam StubbsWigan</v>
      </c>
      <c r="I4030" s="23" t="s">
        <v>10042</v>
      </c>
      <c r="J4030" s="23" t="s">
        <v>339</v>
      </c>
    </row>
    <row r="4031" spans="1:10" ht="17.100000000000001">
      <c r="A4031" s="23" t="s">
        <v>13797</v>
      </c>
      <c r="B4031" s="23" t="str">
        <f t="shared" si="124"/>
        <v>Cameron Stump</v>
      </c>
      <c r="C4031" s="23" t="s">
        <v>339</v>
      </c>
      <c r="D4031" s="23" t="s">
        <v>7048</v>
      </c>
      <c r="E4031" s="23" t="s">
        <v>73</v>
      </c>
      <c r="F4031" s="23">
        <v>100000053</v>
      </c>
      <c r="G4031" s="23">
        <v>16</v>
      </c>
      <c r="H4031" s="5" t="str">
        <f t="shared" si="125"/>
        <v>Cameron StumpPeterborough</v>
      </c>
      <c r="I4031" s="23" t="s">
        <v>11369</v>
      </c>
      <c r="J4031" s="23" t="s">
        <v>339</v>
      </c>
    </row>
    <row r="4032" spans="1:10" ht="17.100000000000001">
      <c r="A4032" s="23" t="s">
        <v>13798</v>
      </c>
      <c r="B4032" s="23" t="str">
        <f t="shared" si="124"/>
        <v>Calum Sturgess</v>
      </c>
      <c r="C4032" s="23" t="s">
        <v>339</v>
      </c>
      <c r="D4032" s="23" t="s">
        <v>7059</v>
      </c>
      <c r="E4032" s="23" t="s">
        <v>282</v>
      </c>
      <c r="F4032" s="23">
        <v>100000052</v>
      </c>
      <c r="G4032" s="23">
        <v>16</v>
      </c>
      <c r="H4032" s="5" t="str">
        <f t="shared" si="125"/>
        <v>Calum SturgessCrystal Palace</v>
      </c>
      <c r="I4032" s="23" t="s">
        <v>8815</v>
      </c>
      <c r="J4032" s="23" t="s">
        <v>339</v>
      </c>
    </row>
    <row r="4033" spans="1:10" ht="17.100000000000001">
      <c r="A4033" s="23" t="s">
        <v>13799</v>
      </c>
      <c r="B4033" s="23" t="str">
        <f t="shared" si="124"/>
        <v>Daniel Sturridge</v>
      </c>
      <c r="C4033" s="23" t="s">
        <v>7038</v>
      </c>
      <c r="D4033" s="23" t="s">
        <v>7048</v>
      </c>
      <c r="E4033" s="23" t="s">
        <v>57</v>
      </c>
      <c r="F4033" s="23" t="s">
        <v>7125</v>
      </c>
      <c r="G4033" s="23">
        <v>25</v>
      </c>
      <c r="H4033" s="5" t="str">
        <f t="shared" si="125"/>
        <v>Daniel SturridgeLiverpool</v>
      </c>
      <c r="I4033" s="23" t="s">
        <v>13800</v>
      </c>
      <c r="J4033" s="23" t="s">
        <v>339</v>
      </c>
    </row>
    <row r="4034" spans="1:10" ht="17.100000000000001">
      <c r="A4034" s="23" t="s">
        <v>13801</v>
      </c>
      <c r="B4034" s="23" t="str">
        <f t="shared" ref="B4034:B4097" si="126">MID(A4034 &amp; " " &amp; A4034, FIND(", ", A4034) + 2, LEN(A4034) - FIND(", ", A4034) - 1) &amp; " " &amp; LEFT(A4034, FIND(", ", A4034) - 1)</f>
        <v>Zenon Stylianides</v>
      </c>
      <c r="C4034" s="23" t="s">
        <v>9955</v>
      </c>
      <c r="D4034" s="23" t="s">
        <v>7042</v>
      </c>
      <c r="E4034" s="23" t="s">
        <v>175</v>
      </c>
      <c r="F4034" s="23">
        <v>100000051</v>
      </c>
      <c r="G4034" s="23">
        <v>17</v>
      </c>
      <c r="H4034" s="5" t="str">
        <f t="shared" ref="H4034:H4097" si="127">B4034 &amp; E4034</f>
        <v>Zenon StylianidesTottenham</v>
      </c>
      <c r="I4034" s="23" t="s">
        <v>7093</v>
      </c>
      <c r="J4034" s="23" t="s">
        <v>339</v>
      </c>
    </row>
    <row r="4035" spans="1:10" ht="17.100000000000001">
      <c r="A4035" s="23" t="s">
        <v>13802</v>
      </c>
      <c r="B4035" s="23" t="str">
        <f t="shared" si="126"/>
        <v>Lewis Suddick</v>
      </c>
      <c r="C4035" s="23" t="s">
        <v>339</v>
      </c>
      <c r="D4035" s="23" t="s">
        <v>7170</v>
      </c>
      <c r="E4035" s="23" t="s">
        <v>530</v>
      </c>
      <c r="F4035" s="23">
        <v>100000051</v>
      </c>
      <c r="G4035" s="23">
        <v>17</v>
      </c>
      <c r="H4035" s="5" t="str">
        <f t="shared" si="127"/>
        <v>Lewis SuddickNewcastle</v>
      </c>
      <c r="I4035" s="23" t="s">
        <v>13059</v>
      </c>
      <c r="J4035" s="23" t="s">
        <v>339</v>
      </c>
    </row>
    <row r="4036" spans="1:10" ht="17.100000000000001">
      <c r="A4036" s="23" t="s">
        <v>13803</v>
      </c>
      <c r="B4036" s="23" t="str">
        <f t="shared" si="126"/>
        <v>Jassem Sukar</v>
      </c>
      <c r="C4036" s="23" t="s">
        <v>12203</v>
      </c>
      <c r="D4036" s="23" t="s">
        <v>7303</v>
      </c>
      <c r="E4036" s="23" t="s">
        <v>2637</v>
      </c>
      <c r="F4036" s="23">
        <v>100000102</v>
      </c>
      <c r="G4036" s="23">
        <v>19</v>
      </c>
      <c r="H4036" s="5" t="str">
        <f t="shared" si="127"/>
        <v>Jassem SukarDundee Utd</v>
      </c>
      <c r="I4036" s="23" t="s">
        <v>7100</v>
      </c>
      <c r="J4036" s="23" t="s">
        <v>4798</v>
      </c>
    </row>
    <row r="4037" spans="1:10" ht="17.100000000000001">
      <c r="A4037" s="23" t="s">
        <v>13804</v>
      </c>
      <c r="B4037" s="23" t="str">
        <f t="shared" si="126"/>
        <v>Easah Suliman</v>
      </c>
      <c r="C4037" s="23" t="s">
        <v>7468</v>
      </c>
      <c r="D4037" s="23" t="s">
        <v>7303</v>
      </c>
      <c r="E4037" s="23" t="s">
        <v>116</v>
      </c>
      <c r="F4037" s="23">
        <v>100000042</v>
      </c>
      <c r="G4037" s="23">
        <v>17</v>
      </c>
      <c r="H4037" s="5" t="str">
        <f t="shared" si="127"/>
        <v>Easah SulimanAston Villa</v>
      </c>
      <c r="I4037" s="23" t="s">
        <v>9310</v>
      </c>
      <c r="J4037" s="23" t="s">
        <v>339</v>
      </c>
    </row>
    <row r="4038" spans="1:10" ht="17.100000000000001">
      <c r="A4038" s="23" t="s">
        <v>13805</v>
      </c>
      <c r="B4038" s="23" t="str">
        <f t="shared" si="126"/>
        <v>Dan Sullivan</v>
      </c>
      <c r="C4038" s="23" t="s">
        <v>339</v>
      </c>
      <c r="D4038" s="23" t="s">
        <v>7398</v>
      </c>
      <c r="E4038" s="23" t="s">
        <v>5666</v>
      </c>
      <c r="F4038" s="23" t="s">
        <v>5666</v>
      </c>
      <c r="G4038" s="23">
        <v>20</v>
      </c>
      <c r="H4038" s="5" t="str">
        <f t="shared" si="127"/>
        <v>Dan SullivanNaN</v>
      </c>
      <c r="I4038" s="23" t="s">
        <v>13806</v>
      </c>
      <c r="J4038" s="23" t="s">
        <v>339</v>
      </c>
    </row>
    <row r="4039" spans="1:10" ht="17.100000000000001">
      <c r="A4039" s="23" t="s">
        <v>13807</v>
      </c>
      <c r="B4039" s="23" t="str">
        <f t="shared" si="126"/>
        <v>Luke Summerfield</v>
      </c>
      <c r="C4039" s="23" t="s">
        <v>339</v>
      </c>
      <c r="D4039" s="23" t="s">
        <v>7042</v>
      </c>
      <c r="E4039" s="23" t="s">
        <v>52</v>
      </c>
      <c r="F4039" s="23" t="s">
        <v>18</v>
      </c>
      <c r="G4039" s="23">
        <v>27</v>
      </c>
      <c r="H4039" s="5" t="str">
        <f t="shared" si="127"/>
        <v>Luke SummerfieldYork</v>
      </c>
      <c r="I4039" s="23" t="s">
        <v>12731</v>
      </c>
      <c r="J4039" s="23" t="s">
        <v>339</v>
      </c>
    </row>
    <row r="4040" spans="1:10" ht="17.100000000000001">
      <c r="A4040" s="23" t="s">
        <v>13808</v>
      </c>
      <c r="B4040" s="23" t="str">
        <f t="shared" si="126"/>
        <v>Will Summerfield</v>
      </c>
      <c r="C4040" s="23" t="s">
        <v>339</v>
      </c>
      <c r="D4040" s="23" t="s">
        <v>7366</v>
      </c>
      <c r="E4040" s="23" t="s">
        <v>5666</v>
      </c>
      <c r="F4040" s="23" t="s">
        <v>5666</v>
      </c>
      <c r="G4040" s="23">
        <v>19</v>
      </c>
      <c r="H4040" s="5" t="str">
        <f t="shared" si="127"/>
        <v>Will SummerfieldNaN</v>
      </c>
      <c r="I4040" s="23" t="s">
        <v>8813</v>
      </c>
      <c r="J4040" s="23" t="s">
        <v>339</v>
      </c>
    </row>
    <row r="4041" spans="1:10" ht="17.100000000000001">
      <c r="A4041" s="23" t="s">
        <v>13809</v>
      </c>
      <c r="B4041" s="23" t="str">
        <f t="shared" si="126"/>
        <v>Andrew Surman</v>
      </c>
      <c r="C4041" s="23" t="s">
        <v>8338</v>
      </c>
      <c r="D4041" s="23" t="s">
        <v>212</v>
      </c>
      <c r="E4041" s="23" t="s">
        <v>836</v>
      </c>
      <c r="F4041" s="23" t="s">
        <v>7125</v>
      </c>
      <c r="G4041" s="23">
        <v>28</v>
      </c>
      <c r="H4041" s="5" t="str">
        <f t="shared" si="127"/>
        <v>Andrew SurmanBournemouth</v>
      </c>
      <c r="I4041" s="23" t="s">
        <v>13810</v>
      </c>
      <c r="J4041" s="23" t="s">
        <v>339</v>
      </c>
    </row>
    <row r="4042" spans="1:10" ht="17.100000000000001">
      <c r="A4042" s="23" t="s">
        <v>13811</v>
      </c>
      <c r="B4042" s="23" t="str">
        <f t="shared" si="126"/>
        <v>Sam Surridge</v>
      </c>
      <c r="C4042" s="23" t="s">
        <v>339</v>
      </c>
      <c r="D4042" s="23" t="s">
        <v>7048</v>
      </c>
      <c r="E4042" s="23" t="s">
        <v>836</v>
      </c>
      <c r="F4042" s="23">
        <v>100000057</v>
      </c>
      <c r="G4042" s="23">
        <v>16</v>
      </c>
      <c r="H4042" s="5" t="str">
        <f t="shared" si="127"/>
        <v>Sam SurridgeBournemouth</v>
      </c>
      <c r="I4042" s="23" t="s">
        <v>13812</v>
      </c>
      <c r="J4042" s="23" t="s">
        <v>339</v>
      </c>
    </row>
    <row r="4043" spans="1:10" ht="17.100000000000001">
      <c r="A4043" s="23" t="s">
        <v>13813</v>
      </c>
      <c r="B4043" s="23" t="str">
        <f t="shared" si="126"/>
        <v>Mohammadou Susso</v>
      </c>
      <c r="C4043" s="23" t="s">
        <v>339</v>
      </c>
      <c r="D4043" s="23" t="s">
        <v>7170</v>
      </c>
      <c r="E4043" s="23" t="s">
        <v>5666</v>
      </c>
      <c r="F4043" s="23" t="s">
        <v>5666</v>
      </c>
      <c r="G4043" s="23">
        <v>18</v>
      </c>
      <c r="H4043" s="5" t="str">
        <f t="shared" si="127"/>
        <v>Mohammadou SussoNaN</v>
      </c>
      <c r="I4043" s="23" t="s">
        <v>11228</v>
      </c>
      <c r="J4043" s="23" t="s">
        <v>339</v>
      </c>
    </row>
    <row r="4044" spans="1:10" ht="17.100000000000001">
      <c r="A4044" s="23" t="s">
        <v>13814</v>
      </c>
      <c r="B4044" s="23" t="str">
        <f t="shared" si="126"/>
        <v>Jonny Sutherland</v>
      </c>
      <c r="C4044" s="23" t="s">
        <v>7912</v>
      </c>
      <c r="D4044" s="23" t="s">
        <v>166</v>
      </c>
      <c r="E4044" s="23" t="s">
        <v>5666</v>
      </c>
      <c r="F4044" s="23" t="s">
        <v>5666</v>
      </c>
      <c r="G4044" s="23">
        <v>20</v>
      </c>
      <c r="H4044" s="5" t="str">
        <f t="shared" si="127"/>
        <v>Jonny SutherlandNaN</v>
      </c>
      <c r="I4044" s="23" t="s">
        <v>12240</v>
      </c>
      <c r="J4044" s="23" t="s">
        <v>339</v>
      </c>
    </row>
    <row r="4045" spans="1:10" ht="17.100000000000001">
      <c r="A4045" s="23" t="s">
        <v>13815</v>
      </c>
      <c r="B4045" s="23" t="str">
        <f t="shared" si="126"/>
        <v>John Sutton</v>
      </c>
      <c r="C4045" s="23" t="s">
        <v>339</v>
      </c>
      <c r="D4045" s="23" t="s">
        <v>7048</v>
      </c>
      <c r="E4045" s="23" t="s">
        <v>3669</v>
      </c>
      <c r="F4045" s="23" t="s">
        <v>2190</v>
      </c>
      <c r="G4045" s="23">
        <v>31</v>
      </c>
      <c r="H4045" s="5" t="str">
        <f t="shared" si="127"/>
        <v>John SuttonSt. Johnstone</v>
      </c>
      <c r="I4045" s="23" t="s">
        <v>13816</v>
      </c>
      <c r="J4045" s="23" t="s">
        <v>4798</v>
      </c>
    </row>
    <row r="4046" spans="1:10" ht="17.100000000000001">
      <c r="A4046" s="23" t="s">
        <v>13817</v>
      </c>
      <c r="B4046" s="23" t="str">
        <f t="shared" si="126"/>
        <v>Levi Sutton</v>
      </c>
      <c r="C4046" s="23" t="s">
        <v>339</v>
      </c>
      <c r="D4046" s="23" t="s">
        <v>7042</v>
      </c>
      <c r="E4046" s="23" t="s">
        <v>134</v>
      </c>
      <c r="F4046" s="23">
        <v>100000046</v>
      </c>
      <c r="G4046" s="23">
        <v>18</v>
      </c>
      <c r="H4046" s="5" t="str">
        <f t="shared" si="127"/>
        <v>Levi SuttonScunthorpe</v>
      </c>
      <c r="I4046" s="23" t="s">
        <v>7375</v>
      </c>
      <c r="J4046" s="23" t="s">
        <v>339</v>
      </c>
    </row>
    <row r="4047" spans="1:10" ht="17.100000000000001">
      <c r="A4047" s="23" t="s">
        <v>13818</v>
      </c>
      <c r="B4047" s="23" t="str">
        <f t="shared" si="126"/>
        <v>Ritchie Sutton</v>
      </c>
      <c r="C4047" s="23" t="s">
        <v>339</v>
      </c>
      <c r="D4047" s="23" t="s">
        <v>7462</v>
      </c>
      <c r="E4047" s="23" t="s">
        <v>1243</v>
      </c>
      <c r="F4047" s="23" t="s">
        <v>7081</v>
      </c>
      <c r="G4047" s="23">
        <v>29</v>
      </c>
      <c r="H4047" s="5" t="str">
        <f t="shared" si="127"/>
        <v>Ritchie SuttonTranmere</v>
      </c>
      <c r="I4047" s="23" t="s">
        <v>13819</v>
      </c>
      <c r="J4047" s="23" t="s">
        <v>339</v>
      </c>
    </row>
    <row r="4048" spans="1:10" ht="17.100000000000001">
      <c r="A4048" s="23" t="s">
        <v>13820</v>
      </c>
      <c r="B4048" s="23" t="str">
        <f t="shared" si="126"/>
        <v>Rob Swaine</v>
      </c>
      <c r="C4048" s="23" t="s">
        <v>339</v>
      </c>
      <c r="D4048" s="23" t="s">
        <v>7051</v>
      </c>
      <c r="E4048" s="23" t="s">
        <v>868</v>
      </c>
      <c r="F4048" s="23" t="s">
        <v>7081</v>
      </c>
      <c r="G4048" s="23">
        <v>27</v>
      </c>
      <c r="H4048" s="5" t="str">
        <f t="shared" si="127"/>
        <v>Rob SwaineBromley</v>
      </c>
      <c r="I4048" s="23" t="s">
        <v>13821</v>
      </c>
      <c r="J4048" s="23" t="s">
        <v>339</v>
      </c>
    </row>
    <row r="4049" spans="1:10" ht="17.100000000000001">
      <c r="A4049" s="23" t="s">
        <v>13822</v>
      </c>
      <c r="B4049" s="23" t="str">
        <f t="shared" si="126"/>
        <v>Theo Swaine</v>
      </c>
      <c r="C4049" s="23" t="s">
        <v>339</v>
      </c>
      <c r="D4049" s="23" t="s">
        <v>7048</v>
      </c>
      <c r="E4049" s="23" t="s">
        <v>5666</v>
      </c>
      <c r="F4049" s="23" t="s">
        <v>5666</v>
      </c>
      <c r="G4049" s="23">
        <v>24</v>
      </c>
      <c r="H4049" s="5" t="str">
        <f t="shared" si="127"/>
        <v>Theo SwaineNaN</v>
      </c>
      <c r="I4049" s="23" t="s">
        <v>13823</v>
      </c>
      <c r="J4049" s="23" t="s">
        <v>339</v>
      </c>
    </row>
    <row r="4050" spans="1:10" ht="17.100000000000001">
      <c r="A4050" s="23" t="s">
        <v>13824</v>
      </c>
      <c r="B4050" s="23" t="str">
        <f t="shared" si="126"/>
        <v>George Swan</v>
      </c>
      <c r="C4050" s="23" t="s">
        <v>339</v>
      </c>
      <c r="D4050" s="23" t="s">
        <v>7051</v>
      </c>
      <c r="E4050" s="23" t="s">
        <v>52</v>
      </c>
      <c r="F4050" s="23" t="s">
        <v>18</v>
      </c>
      <c r="G4050" s="23">
        <v>20</v>
      </c>
      <c r="H4050" s="5" t="str">
        <f t="shared" si="127"/>
        <v>George SwanYork</v>
      </c>
      <c r="I4050" s="23" t="s">
        <v>9452</v>
      </c>
      <c r="J4050" s="23" t="s">
        <v>339</v>
      </c>
    </row>
    <row r="4051" spans="1:10" ht="17.100000000000001">
      <c r="A4051" s="23" t="s">
        <v>13825</v>
      </c>
      <c r="B4051" s="23" t="str">
        <f t="shared" si="126"/>
        <v>Antony Sweeney</v>
      </c>
      <c r="C4051" s="23" t="s">
        <v>339</v>
      </c>
      <c r="D4051" s="23" t="s">
        <v>7102</v>
      </c>
      <c r="E4051" s="23" t="s">
        <v>370</v>
      </c>
      <c r="F4051" s="23" t="s">
        <v>18</v>
      </c>
      <c r="G4051" s="23">
        <v>31</v>
      </c>
      <c r="H4051" s="5" t="str">
        <f t="shared" si="127"/>
        <v>Antony SweeneyCarlisle</v>
      </c>
      <c r="I4051" s="23" t="s">
        <v>13826</v>
      </c>
      <c r="J4051" s="23" t="s">
        <v>339</v>
      </c>
    </row>
    <row r="4052" spans="1:10" ht="17.100000000000001">
      <c r="A4052" s="23" t="s">
        <v>13827</v>
      </c>
      <c r="B4052" s="23" t="str">
        <f t="shared" si="126"/>
        <v>Robbie Sweeney</v>
      </c>
      <c r="C4052" s="23" t="s">
        <v>339</v>
      </c>
      <c r="D4052" s="23" t="s">
        <v>7074</v>
      </c>
      <c r="E4052" s="23" t="s">
        <v>259</v>
      </c>
      <c r="F4052" s="23">
        <v>100000053</v>
      </c>
      <c r="G4052" s="23">
        <v>17</v>
      </c>
      <c r="H4052" s="5" t="str">
        <f t="shared" si="127"/>
        <v>Robbie SweeneyStevenage</v>
      </c>
      <c r="I4052" s="23" t="s">
        <v>11656</v>
      </c>
      <c r="J4052" s="23" t="s">
        <v>339</v>
      </c>
    </row>
    <row r="4053" spans="1:10" ht="17.100000000000001">
      <c r="A4053" s="23" t="s">
        <v>13828</v>
      </c>
      <c r="B4053" s="23" t="str">
        <f t="shared" si="126"/>
        <v>Ben Swift</v>
      </c>
      <c r="C4053" s="23" t="s">
        <v>339</v>
      </c>
      <c r="D4053" s="23" t="s">
        <v>7051</v>
      </c>
      <c r="E4053" s="23" t="s">
        <v>116</v>
      </c>
      <c r="F4053" s="23">
        <v>100000042</v>
      </c>
      <c r="G4053" s="23">
        <v>17</v>
      </c>
      <c r="H4053" s="5" t="str">
        <f t="shared" si="127"/>
        <v>Ben SwiftAston Villa</v>
      </c>
      <c r="I4053" s="23" t="s">
        <v>10443</v>
      </c>
      <c r="J4053" s="23" t="s">
        <v>339</v>
      </c>
    </row>
    <row r="4054" spans="1:10" ht="17.100000000000001">
      <c r="A4054" s="23" t="s">
        <v>13829</v>
      </c>
      <c r="B4054" s="23" t="str">
        <f t="shared" si="126"/>
        <v>Joel Swift</v>
      </c>
      <c r="C4054" s="23" t="s">
        <v>339</v>
      </c>
      <c r="D4054" s="23" t="s">
        <v>7048</v>
      </c>
      <c r="E4054" s="23" t="s">
        <v>1895</v>
      </c>
      <c r="F4054" s="23" t="s">
        <v>7081</v>
      </c>
      <c r="G4054" s="23">
        <v>20</v>
      </c>
      <c r="H4054" s="5" t="str">
        <f t="shared" si="127"/>
        <v>Joel SwiftAltrincham</v>
      </c>
      <c r="I4054" s="23" t="s">
        <v>13830</v>
      </c>
      <c r="J4054" s="23" t="s">
        <v>339</v>
      </c>
    </row>
    <row r="4055" spans="1:10" ht="17.100000000000001">
      <c r="A4055" s="23" t="s">
        <v>13831</v>
      </c>
      <c r="B4055" s="23" t="str">
        <f t="shared" si="126"/>
        <v>John Swift</v>
      </c>
      <c r="C4055" s="23" t="s">
        <v>339</v>
      </c>
      <c r="D4055" s="23" t="s">
        <v>7102</v>
      </c>
      <c r="E4055" s="23" t="s">
        <v>169</v>
      </c>
      <c r="F4055" s="23">
        <v>100000042</v>
      </c>
      <c r="G4055" s="23">
        <v>20</v>
      </c>
      <c r="H4055" s="5" t="str">
        <f t="shared" si="127"/>
        <v>John SwiftChelsea</v>
      </c>
      <c r="I4055" s="23" t="s">
        <v>13832</v>
      </c>
      <c r="J4055" s="23" t="s">
        <v>339</v>
      </c>
    </row>
    <row r="4056" spans="1:10" ht="17.100000000000001">
      <c r="A4056" s="23" t="s">
        <v>13833</v>
      </c>
      <c r="B4056" s="23" t="str">
        <f t="shared" si="126"/>
        <v>Steven Swinglehurst</v>
      </c>
      <c r="C4056" s="23" t="s">
        <v>339</v>
      </c>
      <c r="D4056" s="23" t="s">
        <v>7051</v>
      </c>
      <c r="E4056" s="23" t="s">
        <v>3620</v>
      </c>
      <c r="F4056" s="23" t="s">
        <v>3621</v>
      </c>
      <c r="G4056" s="23">
        <v>22</v>
      </c>
      <c r="H4056" s="5" t="str">
        <f t="shared" si="127"/>
        <v>Steven SwinglehurstAnnan</v>
      </c>
      <c r="I4056" s="23" t="s">
        <v>9945</v>
      </c>
      <c r="J4056" s="23" t="s">
        <v>4798</v>
      </c>
    </row>
    <row r="4057" spans="1:10" ht="17.100000000000001">
      <c r="A4057" s="23" t="s">
        <v>13834</v>
      </c>
      <c r="B4057" s="23" t="str">
        <f t="shared" si="126"/>
        <v>Rob Switon</v>
      </c>
      <c r="C4057" s="23" t="s">
        <v>339</v>
      </c>
      <c r="D4057" s="23" t="s">
        <v>7283</v>
      </c>
      <c r="E4057" s="23" t="s">
        <v>5666</v>
      </c>
      <c r="F4057" s="23" t="s">
        <v>5666</v>
      </c>
      <c r="G4057" s="23">
        <v>20</v>
      </c>
      <c r="H4057" s="5" t="str">
        <f t="shared" si="127"/>
        <v>Rob SwitonNaN</v>
      </c>
      <c r="I4057" s="23" t="s">
        <v>10117</v>
      </c>
      <c r="J4057" s="23" t="s">
        <v>339</v>
      </c>
    </row>
    <row r="4058" spans="1:10" ht="17.100000000000001">
      <c r="A4058" s="23" t="s">
        <v>13835</v>
      </c>
      <c r="B4058" s="23" t="str">
        <f t="shared" si="126"/>
        <v>Tristan Sword</v>
      </c>
      <c r="C4058" s="23" t="s">
        <v>339</v>
      </c>
      <c r="D4058" s="23" t="s">
        <v>7102</v>
      </c>
      <c r="E4058" s="23" t="s">
        <v>200</v>
      </c>
      <c r="F4058" s="23">
        <v>100000044</v>
      </c>
      <c r="G4058" s="23">
        <v>17</v>
      </c>
      <c r="H4058" s="5" t="str">
        <f t="shared" si="127"/>
        <v>Tristan SwordPort Vale</v>
      </c>
      <c r="I4058" s="23" t="s">
        <v>13836</v>
      </c>
      <c r="J4058" s="23" t="s">
        <v>339</v>
      </c>
    </row>
    <row r="4059" spans="1:10" ht="17.100000000000001">
      <c r="A4059" s="23" t="s">
        <v>13837</v>
      </c>
      <c r="B4059" s="23" t="str">
        <f t="shared" si="126"/>
        <v>David Syers</v>
      </c>
      <c r="C4059" s="23" t="s">
        <v>339</v>
      </c>
      <c r="D4059" s="23" t="s">
        <v>7102</v>
      </c>
      <c r="E4059" s="23" t="s">
        <v>134</v>
      </c>
      <c r="F4059" s="23" t="s">
        <v>38</v>
      </c>
      <c r="G4059" s="23">
        <v>27</v>
      </c>
      <c r="H4059" s="5" t="str">
        <f t="shared" si="127"/>
        <v>David SyersScunthorpe</v>
      </c>
      <c r="I4059" s="23" t="s">
        <v>13838</v>
      </c>
      <c r="J4059" s="23" t="s">
        <v>339</v>
      </c>
    </row>
    <row r="4060" spans="1:10" ht="17.100000000000001">
      <c r="A4060" s="23" t="s">
        <v>13839</v>
      </c>
      <c r="B4060" s="23" t="str">
        <f t="shared" si="126"/>
        <v>Ross Sykes</v>
      </c>
      <c r="C4060" s="23" t="s">
        <v>339</v>
      </c>
      <c r="D4060" s="23" t="s">
        <v>7051</v>
      </c>
      <c r="E4060" s="23" t="s">
        <v>378</v>
      </c>
      <c r="F4060" s="23">
        <v>100000056</v>
      </c>
      <c r="G4060" s="23">
        <v>16</v>
      </c>
      <c r="H4060" s="5" t="str">
        <f t="shared" si="127"/>
        <v>Ross SykesAccrington</v>
      </c>
      <c r="I4060" s="23" t="s">
        <v>10137</v>
      </c>
      <c r="J4060" s="23" t="s">
        <v>339</v>
      </c>
    </row>
    <row r="4061" spans="1:10" ht="17.100000000000001">
      <c r="A4061" s="23" t="s">
        <v>13840</v>
      </c>
      <c r="B4061" s="23" t="str">
        <f t="shared" si="126"/>
        <v>Will Sykes</v>
      </c>
      <c r="C4061" s="23" t="s">
        <v>339</v>
      </c>
      <c r="D4061" s="23" t="s">
        <v>166</v>
      </c>
      <c r="E4061" s="23" t="s">
        <v>217</v>
      </c>
      <c r="F4061" s="23">
        <v>100000054</v>
      </c>
      <c r="G4061" s="23">
        <v>16</v>
      </c>
      <c r="H4061" s="5" t="str">
        <f t="shared" si="127"/>
        <v>Will SykesGillingham</v>
      </c>
      <c r="I4061" s="23" t="s">
        <v>10415</v>
      </c>
      <c r="J4061" s="23" t="s">
        <v>339</v>
      </c>
    </row>
    <row r="4062" spans="1:10" ht="17.100000000000001">
      <c r="A4062" s="23" t="s">
        <v>13841</v>
      </c>
      <c r="B4062" s="23" t="str">
        <f t="shared" si="126"/>
        <v>Toby Syme</v>
      </c>
      <c r="C4062" s="23" t="s">
        <v>339</v>
      </c>
      <c r="D4062" s="23" t="s">
        <v>7462</v>
      </c>
      <c r="E4062" s="23" t="s">
        <v>657</v>
      </c>
      <c r="F4062" s="23">
        <v>100000051</v>
      </c>
      <c r="G4062" s="23">
        <v>16</v>
      </c>
      <c r="H4062" s="5" t="str">
        <f t="shared" si="127"/>
        <v>Toby SymeNorwich</v>
      </c>
      <c r="I4062" s="23" t="s">
        <v>7570</v>
      </c>
      <c r="J4062" s="23" t="s">
        <v>339</v>
      </c>
    </row>
    <row r="4063" spans="1:10" ht="17.100000000000001">
      <c r="A4063" s="23" t="s">
        <v>13842</v>
      </c>
      <c r="B4063" s="23" t="str">
        <f t="shared" si="126"/>
        <v>Michael Symes</v>
      </c>
      <c r="C4063" s="23" t="s">
        <v>339</v>
      </c>
      <c r="D4063" s="23" t="s">
        <v>7048</v>
      </c>
      <c r="E4063" s="23" t="s">
        <v>5666</v>
      </c>
      <c r="F4063" s="23" t="s">
        <v>5666</v>
      </c>
      <c r="G4063" s="23">
        <v>31</v>
      </c>
      <c r="H4063" s="5" t="str">
        <f t="shared" si="127"/>
        <v>Michael SymesNaN</v>
      </c>
      <c r="I4063" s="23" t="s">
        <v>13843</v>
      </c>
      <c r="J4063" s="23" t="s">
        <v>339</v>
      </c>
    </row>
    <row r="4064" spans="1:10" ht="17.100000000000001">
      <c r="A4064" s="23" t="s">
        <v>13844</v>
      </c>
      <c r="B4064" s="23" t="str">
        <f t="shared" si="126"/>
        <v>Paul Symes</v>
      </c>
      <c r="C4064" s="23" t="s">
        <v>339</v>
      </c>
      <c r="D4064" s="23" t="s">
        <v>7051</v>
      </c>
      <c r="E4064" s="23" t="s">
        <v>207</v>
      </c>
      <c r="F4064" s="23">
        <v>100000054</v>
      </c>
      <c r="G4064" s="23">
        <v>16</v>
      </c>
      <c r="H4064" s="5" t="str">
        <f t="shared" si="127"/>
        <v>Paul SymesDag &amp; Red</v>
      </c>
      <c r="I4064" s="23" t="s">
        <v>7138</v>
      </c>
      <c r="J4064" s="23" t="s">
        <v>339</v>
      </c>
    </row>
    <row r="4065" spans="1:10" ht="17.100000000000001">
      <c r="A4065" s="23" t="s">
        <v>13845</v>
      </c>
      <c r="B4065" s="23" t="str">
        <f t="shared" si="126"/>
        <v>David Symington</v>
      </c>
      <c r="C4065" s="23" t="s">
        <v>339</v>
      </c>
      <c r="D4065" s="23" t="s">
        <v>7581</v>
      </c>
      <c r="E4065" s="23" t="s">
        <v>2232</v>
      </c>
      <c r="F4065" s="23" t="s">
        <v>7081</v>
      </c>
      <c r="G4065" s="23">
        <v>21</v>
      </c>
      <c r="H4065" s="5" t="str">
        <f t="shared" si="127"/>
        <v>David SymingtonBarrow</v>
      </c>
      <c r="I4065" s="23" t="s">
        <v>13846</v>
      </c>
      <c r="J4065" s="23" t="s">
        <v>339</v>
      </c>
    </row>
    <row r="4066" spans="1:10" ht="17.100000000000001">
      <c r="A4066" s="23" t="s">
        <v>13847</v>
      </c>
      <c r="B4066" s="23" t="str">
        <f t="shared" si="126"/>
        <v>Josce Syrett</v>
      </c>
      <c r="C4066" s="23" t="s">
        <v>339</v>
      </c>
      <c r="D4066" s="23" t="s">
        <v>7102</v>
      </c>
      <c r="E4066" s="23" t="s">
        <v>132</v>
      </c>
      <c r="F4066" s="23">
        <v>100000052</v>
      </c>
      <c r="G4066" s="23">
        <v>16</v>
      </c>
      <c r="H4066" s="5" t="str">
        <f t="shared" si="127"/>
        <v>Josce SyrettColchester</v>
      </c>
      <c r="I4066" s="23" t="s">
        <v>8238</v>
      </c>
      <c r="J4066" s="23" t="s">
        <v>339</v>
      </c>
    </row>
    <row r="4067" spans="1:10" ht="17.100000000000001">
      <c r="A4067" s="23" t="s">
        <v>13848</v>
      </c>
      <c r="B4067" s="23" t="str">
        <f t="shared" si="126"/>
        <v>Sammie Szmodics</v>
      </c>
      <c r="C4067" s="23" t="s">
        <v>339</v>
      </c>
      <c r="D4067" s="23" t="s">
        <v>7272</v>
      </c>
      <c r="E4067" s="23" t="s">
        <v>132</v>
      </c>
      <c r="F4067" s="23" t="s">
        <v>38</v>
      </c>
      <c r="G4067" s="23">
        <v>19</v>
      </c>
      <c r="H4067" s="5" t="str">
        <f t="shared" si="127"/>
        <v>Sammie SzmodicsColchester</v>
      </c>
      <c r="I4067" s="23" t="s">
        <v>13849</v>
      </c>
      <c r="J4067" s="23" t="s">
        <v>339</v>
      </c>
    </row>
    <row r="4068" spans="1:10" ht="17.100000000000001">
      <c r="A4068" s="23" t="s">
        <v>13850</v>
      </c>
      <c r="B4068" s="23" t="str">
        <f t="shared" si="126"/>
        <v>Jacub Tabreham</v>
      </c>
      <c r="C4068" s="23" t="s">
        <v>339</v>
      </c>
      <c r="D4068" s="23" t="s">
        <v>7059</v>
      </c>
      <c r="E4068" s="23" t="s">
        <v>32</v>
      </c>
      <c r="F4068" s="23">
        <v>100000044</v>
      </c>
      <c r="G4068" s="23">
        <v>16</v>
      </c>
      <c r="H4068" s="5" t="str">
        <f t="shared" si="127"/>
        <v>Jacub TabrehamMansfield</v>
      </c>
      <c r="I4068" s="23" t="s">
        <v>8904</v>
      </c>
      <c r="J4068" s="23" t="s">
        <v>339</v>
      </c>
    </row>
    <row r="4069" spans="1:10" ht="17.100000000000001">
      <c r="A4069" s="23" t="s">
        <v>13851</v>
      </c>
      <c r="B4069" s="23" t="str">
        <f t="shared" si="126"/>
        <v>Ryan Tafazolli</v>
      </c>
      <c r="C4069" s="23" t="s">
        <v>13852</v>
      </c>
      <c r="D4069" s="23" t="s">
        <v>7051</v>
      </c>
      <c r="E4069" s="23" t="s">
        <v>32</v>
      </c>
      <c r="F4069" s="23" t="s">
        <v>18</v>
      </c>
      <c r="G4069" s="23">
        <v>23</v>
      </c>
      <c r="H4069" s="5" t="str">
        <f t="shared" si="127"/>
        <v>Ryan TafazolliMansfield</v>
      </c>
      <c r="I4069" s="23" t="s">
        <v>11880</v>
      </c>
      <c r="J4069" s="23" t="s">
        <v>339</v>
      </c>
    </row>
    <row r="4070" spans="1:10" ht="17.100000000000001">
      <c r="A4070" s="23" t="s">
        <v>13853</v>
      </c>
      <c r="B4070" s="23" t="str">
        <f t="shared" si="126"/>
        <v>George Taft</v>
      </c>
      <c r="C4070" s="23" t="s">
        <v>339</v>
      </c>
      <c r="D4070" s="23" t="s">
        <v>7303</v>
      </c>
      <c r="E4070" s="23" t="s">
        <v>470</v>
      </c>
      <c r="F4070" s="23" t="s">
        <v>18</v>
      </c>
      <c r="G4070" s="23">
        <v>22</v>
      </c>
      <c r="H4070" s="5" t="str">
        <f t="shared" si="127"/>
        <v>George TaftCambridge</v>
      </c>
      <c r="I4070" s="23" t="s">
        <v>9631</v>
      </c>
      <c r="J4070" s="23" t="s">
        <v>339</v>
      </c>
    </row>
    <row r="4071" spans="1:10" ht="17.100000000000001">
      <c r="A4071" s="23" t="s">
        <v>13854</v>
      </c>
      <c r="B4071" s="23" t="str">
        <f t="shared" si="126"/>
        <v>Callum Tait</v>
      </c>
      <c r="C4071" s="23" t="s">
        <v>339</v>
      </c>
      <c r="D4071" s="23" t="s">
        <v>7051</v>
      </c>
      <c r="E4071" s="23" t="s">
        <v>397</v>
      </c>
      <c r="F4071" s="23">
        <v>100000056</v>
      </c>
      <c r="G4071" s="23">
        <v>16</v>
      </c>
      <c r="H4071" s="5" t="str">
        <f t="shared" si="127"/>
        <v>Callum TaitPreston</v>
      </c>
      <c r="I4071" s="23" t="s">
        <v>12412</v>
      </c>
      <c r="J4071" s="23" t="s">
        <v>339</v>
      </c>
    </row>
    <row r="4072" spans="1:10" ht="17.100000000000001">
      <c r="A4072" s="23" t="s">
        <v>13855</v>
      </c>
      <c r="B4072" s="23" t="str">
        <f t="shared" si="126"/>
        <v>Tom Taiwo</v>
      </c>
      <c r="C4072" s="23" t="s">
        <v>7084</v>
      </c>
      <c r="D4072" s="23" t="s">
        <v>7572</v>
      </c>
      <c r="E4072" s="23" t="s">
        <v>3849</v>
      </c>
      <c r="F4072" s="23" t="s">
        <v>1311</v>
      </c>
      <c r="G4072" s="23">
        <v>25</v>
      </c>
      <c r="H4072" s="5" t="str">
        <f t="shared" si="127"/>
        <v>Tom TaiwoFalkirk</v>
      </c>
      <c r="I4072" s="23" t="s">
        <v>13856</v>
      </c>
      <c r="J4072" s="23" t="s">
        <v>4798</v>
      </c>
    </row>
    <row r="4073" spans="1:10" ht="17.100000000000001">
      <c r="A4073" s="23" t="s">
        <v>13857</v>
      </c>
      <c r="B4073" s="23" t="str">
        <f t="shared" si="126"/>
        <v>Drew Talbot</v>
      </c>
      <c r="C4073" s="23" t="s">
        <v>339</v>
      </c>
      <c r="D4073" s="23" t="s">
        <v>7581</v>
      </c>
      <c r="E4073" s="23" t="s">
        <v>37</v>
      </c>
      <c r="F4073" s="23" t="s">
        <v>38</v>
      </c>
      <c r="G4073" s="23">
        <v>28</v>
      </c>
      <c r="H4073" s="5" t="str">
        <f t="shared" si="127"/>
        <v>Drew TalbotChesterfield</v>
      </c>
      <c r="I4073" s="23" t="s">
        <v>13858</v>
      </c>
      <c r="J4073" s="23" t="s">
        <v>339</v>
      </c>
    </row>
    <row r="4074" spans="1:10" ht="17.100000000000001">
      <c r="A4074" s="23" t="s">
        <v>13859</v>
      </c>
      <c r="B4074" s="23" t="str">
        <f t="shared" si="126"/>
        <v>Jason Talbot</v>
      </c>
      <c r="C4074" s="23" t="s">
        <v>339</v>
      </c>
      <c r="D4074" s="23" t="s">
        <v>7160</v>
      </c>
      <c r="E4074" s="23" t="s">
        <v>4256</v>
      </c>
      <c r="F4074" s="23" t="s">
        <v>2698</v>
      </c>
      <c r="G4074" s="23">
        <v>29</v>
      </c>
      <c r="H4074" s="5" t="str">
        <f t="shared" si="127"/>
        <v>Jason TalbotDunfermline</v>
      </c>
      <c r="I4074" s="23" t="s">
        <v>13860</v>
      </c>
      <c r="J4074" s="23" t="s">
        <v>4798</v>
      </c>
    </row>
    <row r="4075" spans="1:10" ht="17.100000000000001">
      <c r="A4075" s="23" t="s">
        <v>13861</v>
      </c>
      <c r="B4075" s="23" t="str">
        <f t="shared" si="126"/>
        <v>Ryan Talbot</v>
      </c>
      <c r="C4075" s="23" t="s">
        <v>339</v>
      </c>
      <c r="D4075" s="23" t="s">
        <v>7303</v>
      </c>
      <c r="E4075" s="23" t="s">
        <v>5666</v>
      </c>
      <c r="F4075" s="23" t="s">
        <v>5666</v>
      </c>
      <c r="G4075" s="23">
        <v>19</v>
      </c>
      <c r="H4075" s="5" t="str">
        <f t="shared" si="127"/>
        <v>Ryan TalbotNaN</v>
      </c>
      <c r="I4075" s="23" t="s">
        <v>9548</v>
      </c>
      <c r="J4075" s="23" t="s">
        <v>339</v>
      </c>
    </row>
    <row r="4076" spans="1:10" ht="17.100000000000001">
      <c r="A4076" s="23" t="s">
        <v>13862</v>
      </c>
      <c r="B4076" s="23" t="str">
        <f t="shared" si="126"/>
        <v>Harry Tamplin</v>
      </c>
      <c r="C4076" s="23" t="s">
        <v>339</v>
      </c>
      <c r="D4076" s="23" t="s">
        <v>7051</v>
      </c>
      <c r="E4076" s="23" t="s">
        <v>5666</v>
      </c>
      <c r="F4076" s="23" t="s">
        <v>5666</v>
      </c>
      <c r="G4076" s="23">
        <v>18</v>
      </c>
      <c r="H4076" s="5" t="str">
        <f t="shared" si="127"/>
        <v>Harry TamplinNaN</v>
      </c>
      <c r="I4076" s="23" t="s">
        <v>7375</v>
      </c>
      <c r="J4076" s="23" t="s">
        <v>339</v>
      </c>
    </row>
    <row r="4077" spans="1:10" ht="17.100000000000001">
      <c r="A4077" s="23" t="s">
        <v>13863</v>
      </c>
      <c r="B4077" s="23" t="str">
        <f t="shared" si="126"/>
        <v>Japhet Tanganga</v>
      </c>
      <c r="C4077" s="23" t="s">
        <v>7113</v>
      </c>
      <c r="D4077" s="23" t="s">
        <v>7051</v>
      </c>
      <c r="E4077" s="23" t="s">
        <v>175</v>
      </c>
      <c r="F4077" s="23">
        <v>100000051</v>
      </c>
      <c r="G4077" s="23">
        <v>16</v>
      </c>
      <c r="H4077" s="5" t="str">
        <f t="shared" si="127"/>
        <v>Japhet TangangaTottenham</v>
      </c>
      <c r="I4077" s="23" t="s">
        <v>12399</v>
      </c>
      <c r="J4077" s="23" t="s">
        <v>339</v>
      </c>
    </row>
    <row r="4078" spans="1:10" ht="17.100000000000001">
      <c r="A4078" s="23" t="s">
        <v>13864</v>
      </c>
      <c r="B4078" s="23" t="str">
        <f t="shared" si="126"/>
        <v>Craig Tanner</v>
      </c>
      <c r="C4078" s="23" t="s">
        <v>339</v>
      </c>
      <c r="D4078" s="23" t="s">
        <v>7481</v>
      </c>
      <c r="E4078" s="23" t="s">
        <v>142</v>
      </c>
      <c r="F4078" s="23" t="s">
        <v>18</v>
      </c>
      <c r="G4078" s="23">
        <v>20</v>
      </c>
      <c r="H4078" s="5" t="str">
        <f t="shared" si="127"/>
        <v>Craig TannerPlymouth</v>
      </c>
      <c r="I4078" s="23" t="s">
        <v>13865</v>
      </c>
      <c r="J4078" s="23" t="s">
        <v>339</v>
      </c>
    </row>
    <row r="4079" spans="1:10" ht="17.100000000000001">
      <c r="A4079" s="23" t="s">
        <v>13866</v>
      </c>
      <c r="B4079" s="23" t="str">
        <f t="shared" si="126"/>
        <v>Scott Tanser</v>
      </c>
      <c r="C4079" s="23" t="s">
        <v>339</v>
      </c>
      <c r="D4079" s="23" t="s">
        <v>7303</v>
      </c>
      <c r="E4079" s="23" t="s">
        <v>56</v>
      </c>
      <c r="F4079" s="23" t="s">
        <v>38</v>
      </c>
      <c r="G4079" s="23">
        <v>20</v>
      </c>
      <c r="H4079" s="5" t="str">
        <f t="shared" si="127"/>
        <v>Scott TanserRochdale</v>
      </c>
      <c r="I4079" s="23" t="s">
        <v>10331</v>
      </c>
      <c r="J4079" s="23" t="s">
        <v>339</v>
      </c>
    </row>
    <row r="4080" spans="1:10" ht="17.100000000000001">
      <c r="A4080" s="23" t="s">
        <v>13867</v>
      </c>
      <c r="B4080" s="23" t="str">
        <f t="shared" si="126"/>
        <v>Greg Tansey</v>
      </c>
      <c r="C4080" s="23" t="s">
        <v>339</v>
      </c>
      <c r="D4080" s="23" t="s">
        <v>212</v>
      </c>
      <c r="E4080" s="23" t="s">
        <v>3353</v>
      </c>
      <c r="F4080" s="23" t="s">
        <v>2190</v>
      </c>
      <c r="G4080" s="23">
        <v>26</v>
      </c>
      <c r="H4080" s="5" t="str">
        <f t="shared" si="127"/>
        <v>Greg TanseyInverness CT</v>
      </c>
      <c r="I4080" s="23" t="s">
        <v>7774</v>
      </c>
      <c r="J4080" s="23" t="s">
        <v>4798</v>
      </c>
    </row>
    <row r="4081" spans="1:10" ht="17.100000000000001">
      <c r="A4081" s="23" t="s">
        <v>13868</v>
      </c>
      <c r="B4081" s="23" t="str">
        <f t="shared" si="126"/>
        <v>Kieron Tarbie</v>
      </c>
      <c r="C4081" s="23" t="s">
        <v>339</v>
      </c>
      <c r="D4081" s="23" t="s">
        <v>212</v>
      </c>
      <c r="E4081" s="23" t="s">
        <v>5666</v>
      </c>
      <c r="F4081" s="23" t="s">
        <v>5666</v>
      </c>
      <c r="G4081" s="23">
        <v>20</v>
      </c>
      <c r="H4081" s="5" t="str">
        <f t="shared" si="127"/>
        <v>Kieron TarbieNaN</v>
      </c>
      <c r="I4081" s="23" t="s">
        <v>12035</v>
      </c>
      <c r="J4081" s="23" t="s">
        <v>339</v>
      </c>
    </row>
    <row r="4082" spans="1:10" ht="17.100000000000001">
      <c r="A4082" s="23" t="s">
        <v>13869</v>
      </c>
      <c r="B4082" s="23" t="str">
        <f t="shared" si="126"/>
        <v>Matthew Targett</v>
      </c>
      <c r="C4082" s="23" t="s">
        <v>7143</v>
      </c>
      <c r="D4082" s="23" t="s">
        <v>7385</v>
      </c>
      <c r="E4082" s="23" t="s">
        <v>141</v>
      </c>
      <c r="F4082" s="23" t="s">
        <v>7125</v>
      </c>
      <c r="G4082" s="23">
        <v>19</v>
      </c>
      <c r="H4082" s="5" t="str">
        <f t="shared" si="127"/>
        <v>Matthew TargettSouthampton</v>
      </c>
      <c r="I4082" s="23" t="s">
        <v>13870</v>
      </c>
      <c r="J4082" s="23" t="s">
        <v>339</v>
      </c>
    </row>
    <row r="4083" spans="1:10" ht="17.100000000000001">
      <c r="A4083" s="23" t="s">
        <v>13871</v>
      </c>
      <c r="B4083" s="23" t="str">
        <f t="shared" si="126"/>
        <v>James Tarkowski</v>
      </c>
      <c r="C4083" s="23" t="s">
        <v>10496</v>
      </c>
      <c r="D4083" s="23" t="s">
        <v>7051</v>
      </c>
      <c r="E4083" s="23" t="s">
        <v>290</v>
      </c>
      <c r="F4083" s="23" t="s">
        <v>91</v>
      </c>
      <c r="G4083" s="23">
        <v>22</v>
      </c>
      <c r="H4083" s="5" t="str">
        <f t="shared" si="127"/>
        <v>James TarkowskiBrentford</v>
      </c>
      <c r="I4083" s="23" t="s">
        <v>11452</v>
      </c>
      <c r="J4083" s="23" t="s">
        <v>339</v>
      </c>
    </row>
    <row r="4084" spans="1:10" ht="17.100000000000001">
      <c r="A4084" s="23" t="s">
        <v>13872</v>
      </c>
      <c r="B4084" s="23" t="str">
        <f t="shared" si="126"/>
        <v>Alan Tate</v>
      </c>
      <c r="C4084" s="23" t="s">
        <v>339</v>
      </c>
      <c r="D4084" s="23" t="s">
        <v>7146</v>
      </c>
      <c r="E4084" s="23" t="s">
        <v>5472</v>
      </c>
      <c r="F4084" s="23" t="s">
        <v>9027</v>
      </c>
      <c r="G4084" s="23">
        <v>32</v>
      </c>
      <c r="H4084" s="5" t="str">
        <f t="shared" si="127"/>
        <v>Alan TatePort Talbot</v>
      </c>
      <c r="I4084" s="23" t="s">
        <v>7692</v>
      </c>
      <c r="J4084" s="23" t="s">
        <v>2535</v>
      </c>
    </row>
    <row r="4085" spans="1:10" ht="17.100000000000001">
      <c r="A4085" s="23" t="s">
        <v>13873</v>
      </c>
      <c r="B4085" s="23" t="str">
        <f t="shared" si="126"/>
        <v>James Tavernier</v>
      </c>
      <c r="C4085" s="23" t="s">
        <v>339</v>
      </c>
      <c r="D4085" s="23" t="s">
        <v>7230</v>
      </c>
      <c r="E4085" s="23" t="s">
        <v>1339</v>
      </c>
      <c r="F4085" s="23" t="s">
        <v>1311</v>
      </c>
      <c r="G4085" s="23">
        <v>23</v>
      </c>
      <c r="H4085" s="5" t="str">
        <f t="shared" si="127"/>
        <v>James TavernierRangers</v>
      </c>
      <c r="I4085" s="23" t="s">
        <v>13583</v>
      </c>
      <c r="J4085" s="23" t="s">
        <v>4798</v>
      </c>
    </row>
    <row r="4086" spans="1:10" ht="33.950000000000003">
      <c r="A4086" s="23" t="s">
        <v>13874</v>
      </c>
      <c r="B4086" s="23" t="str">
        <f t="shared" si="126"/>
        <v>Marcus Tavernier</v>
      </c>
      <c r="C4086" s="23" t="s">
        <v>339</v>
      </c>
      <c r="D4086" s="23" t="s">
        <v>13875</v>
      </c>
      <c r="E4086" s="23" t="s">
        <v>136</v>
      </c>
      <c r="F4086" s="23">
        <v>100000051</v>
      </c>
      <c r="G4086" s="23">
        <v>16</v>
      </c>
      <c r="H4086" s="5" t="str">
        <f t="shared" si="127"/>
        <v>Marcus TavernierMiddlesbrough</v>
      </c>
      <c r="I4086" s="23" t="s">
        <v>12308</v>
      </c>
      <c r="J4086" s="23" t="s">
        <v>339</v>
      </c>
    </row>
    <row r="4087" spans="1:10" ht="17.100000000000001">
      <c r="A4087" s="23" t="s">
        <v>13876</v>
      </c>
      <c r="B4087" s="23" t="str">
        <f t="shared" si="126"/>
        <v>Tuki Tayali</v>
      </c>
      <c r="C4087" s="23" t="s">
        <v>339</v>
      </c>
      <c r="D4087" s="23" t="s">
        <v>7048</v>
      </c>
      <c r="E4087" s="23" t="s">
        <v>5666</v>
      </c>
      <c r="F4087" s="23" t="s">
        <v>5666</v>
      </c>
      <c r="G4087" s="23">
        <v>19</v>
      </c>
      <c r="H4087" s="5" t="str">
        <f t="shared" si="127"/>
        <v>Tuki TayaliNaN</v>
      </c>
      <c r="I4087" s="23" t="s">
        <v>11266</v>
      </c>
      <c r="J4087" s="23" t="s">
        <v>339</v>
      </c>
    </row>
    <row r="4088" spans="1:10" ht="17.100000000000001">
      <c r="A4088" s="23" t="s">
        <v>13877</v>
      </c>
      <c r="B4088" s="23" t="str">
        <f t="shared" si="126"/>
        <v>De'Jaune Taylor-Crossdale</v>
      </c>
      <c r="C4088" s="23" t="s">
        <v>339</v>
      </c>
      <c r="D4088" s="23" t="s">
        <v>7048</v>
      </c>
      <c r="E4088" s="23" t="s">
        <v>5666</v>
      </c>
      <c r="F4088" s="23" t="s">
        <v>5666</v>
      </c>
      <c r="G4088" s="23">
        <v>19</v>
      </c>
      <c r="H4088" s="5" t="str">
        <f t="shared" si="127"/>
        <v>De'Jaune Taylor-CrossdaleNaN</v>
      </c>
      <c r="I4088" s="23" t="s">
        <v>11966</v>
      </c>
      <c r="J4088" s="23" t="s">
        <v>339</v>
      </c>
    </row>
    <row r="4089" spans="1:10" ht="17.100000000000001">
      <c r="A4089" s="23" t="s">
        <v>13878</v>
      </c>
      <c r="B4089" s="23" t="str">
        <f t="shared" si="126"/>
        <v>Gary Taylor-Fletcher</v>
      </c>
      <c r="C4089" s="23" t="s">
        <v>339</v>
      </c>
      <c r="D4089" s="23" t="s">
        <v>7560</v>
      </c>
      <c r="E4089" s="23" t="s">
        <v>1243</v>
      </c>
      <c r="F4089" s="23" t="s">
        <v>7081</v>
      </c>
      <c r="G4089" s="23">
        <v>34</v>
      </c>
      <c r="H4089" s="5" t="str">
        <f t="shared" si="127"/>
        <v>Gary Taylor-FletcherTranmere</v>
      </c>
      <c r="I4089" s="23" t="s">
        <v>13879</v>
      </c>
      <c r="J4089" s="23" t="s">
        <v>339</v>
      </c>
    </row>
    <row r="4090" spans="1:10" ht="17.100000000000001">
      <c r="A4090" s="23" t="s">
        <v>13880</v>
      </c>
      <c r="B4090" s="23" t="str">
        <f t="shared" si="126"/>
        <v>Aaran Taylor</v>
      </c>
      <c r="C4090" s="23" t="s">
        <v>339</v>
      </c>
      <c r="D4090" s="23" t="s">
        <v>166</v>
      </c>
      <c r="E4090" s="23" t="s">
        <v>2232</v>
      </c>
      <c r="F4090" s="23" t="s">
        <v>7081</v>
      </c>
      <c r="G4090" s="23">
        <v>28</v>
      </c>
      <c r="H4090" s="5" t="str">
        <f t="shared" si="127"/>
        <v>Aaran TaylorBarrow</v>
      </c>
      <c r="I4090" s="23" t="s">
        <v>13881</v>
      </c>
      <c r="J4090" s="23" t="s">
        <v>339</v>
      </c>
    </row>
    <row r="4091" spans="1:10" ht="17.100000000000001">
      <c r="A4091" s="23" t="s">
        <v>13882</v>
      </c>
      <c r="B4091" s="23" t="str">
        <f t="shared" si="126"/>
        <v>Aaron Taylor</v>
      </c>
      <c r="C4091" s="23" t="s">
        <v>339</v>
      </c>
      <c r="D4091" s="23" t="s">
        <v>212</v>
      </c>
      <c r="E4091" s="23" t="s">
        <v>142</v>
      </c>
      <c r="F4091" s="23">
        <v>100000057</v>
      </c>
      <c r="G4091" s="23">
        <v>16</v>
      </c>
      <c r="H4091" s="5" t="str">
        <f t="shared" si="127"/>
        <v>Aaron TaylorPlymouth</v>
      </c>
      <c r="I4091" s="23" t="s">
        <v>12253</v>
      </c>
      <c r="J4091" s="23" t="s">
        <v>339</v>
      </c>
    </row>
    <row r="4092" spans="1:10" ht="17.100000000000001">
      <c r="A4092" s="23" t="s">
        <v>13883</v>
      </c>
      <c r="B4092" s="23" t="str">
        <f t="shared" si="126"/>
        <v>Andrew Taylor</v>
      </c>
      <c r="C4092" s="23" t="s">
        <v>339</v>
      </c>
      <c r="D4092" s="23" t="s">
        <v>7160</v>
      </c>
      <c r="E4092" s="23" t="s">
        <v>157</v>
      </c>
      <c r="F4092" s="23" t="s">
        <v>91</v>
      </c>
      <c r="G4092" s="23">
        <v>28</v>
      </c>
      <c r="H4092" s="5" t="str">
        <f t="shared" si="127"/>
        <v>Andrew TaylorReading</v>
      </c>
      <c r="I4092" s="23" t="s">
        <v>13884</v>
      </c>
      <c r="J4092" s="23" t="s">
        <v>339</v>
      </c>
    </row>
    <row r="4093" spans="1:10" ht="17.100000000000001">
      <c r="A4093" s="23" t="s">
        <v>13885</v>
      </c>
      <c r="B4093" s="23" t="str">
        <f t="shared" si="126"/>
        <v>Andy Taylor</v>
      </c>
      <c r="C4093" s="23" t="s">
        <v>339</v>
      </c>
      <c r="D4093" s="23" t="s">
        <v>7303</v>
      </c>
      <c r="E4093" s="23" t="s">
        <v>221</v>
      </c>
      <c r="F4093" s="23" t="s">
        <v>38</v>
      </c>
      <c r="G4093" s="23">
        <v>29</v>
      </c>
      <c r="H4093" s="5" t="str">
        <f t="shared" si="127"/>
        <v>Andy TaylorWalsall</v>
      </c>
      <c r="I4093" s="23" t="s">
        <v>13886</v>
      </c>
      <c r="J4093" s="23" t="s">
        <v>339</v>
      </c>
    </row>
    <row r="4094" spans="1:10" ht="17.100000000000001">
      <c r="A4094" s="23" t="s">
        <v>13887</v>
      </c>
      <c r="B4094" s="23" t="str">
        <f t="shared" si="126"/>
        <v>Brandon Taylor</v>
      </c>
      <c r="C4094" s="23" t="s">
        <v>339</v>
      </c>
      <c r="D4094" s="23" t="s">
        <v>7170</v>
      </c>
      <c r="E4094" s="23" t="s">
        <v>669</v>
      </c>
      <c r="F4094" s="23">
        <v>100000051</v>
      </c>
      <c r="G4094" s="23">
        <v>17</v>
      </c>
      <c r="H4094" s="5" t="str">
        <f t="shared" si="127"/>
        <v>Brandon TaylorSunderland</v>
      </c>
      <c r="I4094" s="23" t="s">
        <v>13888</v>
      </c>
      <c r="J4094" s="23" t="s">
        <v>339</v>
      </c>
    </row>
    <row r="4095" spans="1:10" ht="17.100000000000001">
      <c r="A4095" s="23" t="s">
        <v>13889</v>
      </c>
      <c r="B4095" s="23" t="str">
        <f t="shared" si="126"/>
        <v>Carl Taylor</v>
      </c>
      <c r="C4095" s="23" t="s">
        <v>339</v>
      </c>
      <c r="D4095" s="23" t="s">
        <v>212</v>
      </c>
      <c r="E4095" s="23" t="s">
        <v>370</v>
      </c>
      <c r="F4095" s="23" t="s">
        <v>7090</v>
      </c>
      <c r="G4095" s="23">
        <v>18</v>
      </c>
      <c r="H4095" s="5" t="str">
        <f t="shared" si="127"/>
        <v>Carl TaylorCarlisle</v>
      </c>
      <c r="I4095" s="23" t="s">
        <v>10408</v>
      </c>
      <c r="J4095" s="23" t="s">
        <v>339</v>
      </c>
    </row>
    <row r="4096" spans="1:10" ht="17.100000000000001">
      <c r="A4096" s="23" t="s">
        <v>13890</v>
      </c>
      <c r="B4096" s="23" t="str">
        <f t="shared" si="126"/>
        <v>Charlie Taylor</v>
      </c>
      <c r="C4096" s="23" t="s">
        <v>339</v>
      </c>
      <c r="D4096" s="23" t="s">
        <v>7798</v>
      </c>
      <c r="E4096" s="23" t="s">
        <v>124</v>
      </c>
      <c r="F4096" s="23" t="s">
        <v>91</v>
      </c>
      <c r="G4096" s="23">
        <v>21</v>
      </c>
      <c r="H4096" s="5" t="str">
        <f t="shared" si="127"/>
        <v>Charlie TaylorLeeds</v>
      </c>
      <c r="I4096" s="23" t="s">
        <v>7592</v>
      </c>
      <c r="J4096" s="23" t="s">
        <v>339</v>
      </c>
    </row>
    <row r="4097" spans="1:10" ht="17.100000000000001">
      <c r="A4097" s="23" t="s">
        <v>13891</v>
      </c>
      <c r="B4097" s="23" t="str">
        <f t="shared" si="126"/>
        <v>Chris Taylor</v>
      </c>
      <c r="C4097" s="23" t="s">
        <v>339</v>
      </c>
      <c r="D4097" s="23" t="s">
        <v>7481</v>
      </c>
      <c r="E4097" s="23" t="s">
        <v>103</v>
      </c>
      <c r="F4097" s="23" t="s">
        <v>91</v>
      </c>
      <c r="G4097" s="23">
        <v>28</v>
      </c>
      <c r="H4097" s="5" t="str">
        <f t="shared" si="127"/>
        <v>Chris TaylorBlackburn</v>
      </c>
      <c r="I4097" s="23" t="s">
        <v>13892</v>
      </c>
      <c r="J4097" s="23" t="s">
        <v>339</v>
      </c>
    </row>
    <row r="4098" spans="1:10" ht="17.100000000000001">
      <c r="A4098" s="23" t="s">
        <v>13893</v>
      </c>
      <c r="B4098" s="23" t="str">
        <f t="shared" ref="B4098:B4161" si="128">MID(A4098 &amp; " " &amp; A4098, FIND(", ", A4098) + 2, LEN(A4098) - FIND(", ", A4098) - 1) &amp; " " &amp; LEFT(A4098, FIND(", ", A4098) - 1)</f>
        <v>Greg Taylor</v>
      </c>
      <c r="C4098" s="23" t="s">
        <v>339</v>
      </c>
      <c r="D4098" s="23" t="s">
        <v>7146</v>
      </c>
      <c r="E4098" s="23" t="s">
        <v>470</v>
      </c>
      <c r="F4098" s="23" t="s">
        <v>18</v>
      </c>
      <c r="G4098" s="23">
        <v>25</v>
      </c>
      <c r="H4098" s="5" t="str">
        <f t="shared" ref="H4098:H4161" si="129">B4098 &amp; E4098</f>
        <v>Greg TaylorCambridge</v>
      </c>
      <c r="I4098" s="23" t="s">
        <v>13894</v>
      </c>
      <c r="J4098" s="23" t="s">
        <v>339</v>
      </c>
    </row>
    <row r="4099" spans="1:10" ht="17.100000000000001">
      <c r="A4099" s="23" t="s">
        <v>13895</v>
      </c>
      <c r="B4099" s="23" t="str">
        <f t="shared" si="128"/>
        <v>Harry Taylor</v>
      </c>
      <c r="C4099" s="23" t="s">
        <v>339</v>
      </c>
      <c r="D4099" s="23" t="s">
        <v>212</v>
      </c>
      <c r="E4099" s="23" t="s">
        <v>37</v>
      </c>
      <c r="F4099" s="23">
        <v>100000053</v>
      </c>
      <c r="G4099" s="23">
        <v>16</v>
      </c>
      <c r="H4099" s="5" t="str">
        <f t="shared" si="129"/>
        <v>Harry TaylorChesterfield</v>
      </c>
      <c r="I4099" s="23" t="s">
        <v>7052</v>
      </c>
      <c r="J4099" s="23" t="s">
        <v>339</v>
      </c>
    </row>
    <row r="4100" spans="1:10" ht="17.100000000000001">
      <c r="A4100" s="23" t="s">
        <v>13895</v>
      </c>
      <c r="B4100" s="23" t="str">
        <f t="shared" si="128"/>
        <v>Harry Taylor</v>
      </c>
      <c r="C4100" s="23" t="s">
        <v>339</v>
      </c>
      <c r="D4100" s="23" t="s">
        <v>7170</v>
      </c>
      <c r="E4100" s="23" t="s">
        <v>48</v>
      </c>
      <c r="F4100" s="23">
        <v>100000045</v>
      </c>
      <c r="G4100" s="23">
        <v>18</v>
      </c>
      <c r="H4100" s="5" t="str">
        <f t="shared" si="129"/>
        <v>Harry TaylorBarnet</v>
      </c>
      <c r="I4100" s="23" t="s">
        <v>12696</v>
      </c>
      <c r="J4100" s="23" t="s">
        <v>339</v>
      </c>
    </row>
    <row r="4101" spans="1:10" ht="17.100000000000001">
      <c r="A4101" s="23" t="s">
        <v>13896</v>
      </c>
      <c r="B4101" s="23" t="str">
        <f t="shared" si="128"/>
        <v>Jack Taylor</v>
      </c>
      <c r="C4101" s="23" t="s">
        <v>339</v>
      </c>
      <c r="D4101" s="23" t="s">
        <v>7303</v>
      </c>
      <c r="E4101" s="23" t="s">
        <v>27</v>
      </c>
      <c r="F4101" s="23">
        <v>100000056</v>
      </c>
      <c r="G4101" s="23">
        <v>16</v>
      </c>
      <c r="H4101" s="5" t="str">
        <f t="shared" si="129"/>
        <v>Jack TaylorMorecambe</v>
      </c>
      <c r="I4101" s="23" t="s">
        <v>7706</v>
      </c>
      <c r="J4101" s="23" t="s">
        <v>339</v>
      </c>
    </row>
    <row r="4102" spans="1:10" ht="17.100000000000001">
      <c r="A4102" s="23" t="s">
        <v>13896</v>
      </c>
      <c r="B4102" s="23" t="str">
        <f t="shared" si="128"/>
        <v>Jack Taylor</v>
      </c>
      <c r="C4102" s="23" t="s">
        <v>339</v>
      </c>
      <c r="D4102" s="23" t="s">
        <v>7042</v>
      </c>
      <c r="E4102" s="23" t="s">
        <v>48</v>
      </c>
      <c r="F4102" s="23">
        <v>100000054</v>
      </c>
      <c r="G4102" s="23">
        <v>17</v>
      </c>
      <c r="H4102" s="5" t="str">
        <f t="shared" si="129"/>
        <v>Jack TaylorBarnet</v>
      </c>
      <c r="I4102" s="23" t="s">
        <v>13897</v>
      </c>
      <c r="J4102" s="23" t="s">
        <v>339</v>
      </c>
    </row>
    <row r="4103" spans="1:10" ht="17.100000000000001">
      <c r="A4103" s="23" t="s">
        <v>13896</v>
      </c>
      <c r="B4103" s="23" t="str">
        <f t="shared" si="128"/>
        <v>Jack Taylor</v>
      </c>
      <c r="C4103" s="23" t="s">
        <v>339</v>
      </c>
      <c r="D4103" s="23" t="s">
        <v>7140</v>
      </c>
      <c r="E4103" s="23" t="s">
        <v>5666</v>
      </c>
      <c r="F4103" s="23" t="s">
        <v>5666</v>
      </c>
      <c r="G4103" s="23">
        <v>19</v>
      </c>
      <c r="H4103" s="5" t="str">
        <f t="shared" si="129"/>
        <v>Jack TaylorNaN</v>
      </c>
      <c r="I4103" s="23" t="s">
        <v>7203</v>
      </c>
      <c r="J4103" s="23" t="s">
        <v>339</v>
      </c>
    </row>
    <row r="4104" spans="1:10" ht="17.100000000000001">
      <c r="A4104" s="23" t="s">
        <v>13898</v>
      </c>
      <c r="B4104" s="23" t="str">
        <f t="shared" si="128"/>
        <v>Jake Taylor</v>
      </c>
      <c r="C4104" s="23" t="s">
        <v>339</v>
      </c>
      <c r="D4104" s="23" t="s">
        <v>7042</v>
      </c>
      <c r="E4104" s="23" t="s">
        <v>332</v>
      </c>
      <c r="F4104" s="23">
        <v>100000052</v>
      </c>
      <c r="G4104" s="23">
        <v>16</v>
      </c>
      <c r="H4104" s="5" t="str">
        <f t="shared" si="129"/>
        <v>Jake TaylorNottm Forest</v>
      </c>
      <c r="I4104" s="23" t="s">
        <v>7270</v>
      </c>
      <c r="J4104" s="23" t="s">
        <v>339</v>
      </c>
    </row>
    <row r="4105" spans="1:10" ht="17.100000000000001">
      <c r="A4105" s="23" t="s">
        <v>13899</v>
      </c>
      <c r="B4105" s="23" t="str">
        <f t="shared" si="128"/>
        <v>Jason Taylor</v>
      </c>
      <c r="C4105" s="23" t="s">
        <v>339</v>
      </c>
      <c r="D4105" s="23" t="s">
        <v>212</v>
      </c>
      <c r="E4105" s="23" t="s">
        <v>149</v>
      </c>
      <c r="F4105" s="23" t="s">
        <v>18</v>
      </c>
      <c r="G4105" s="23">
        <v>28</v>
      </c>
      <c r="H4105" s="5" t="str">
        <f t="shared" si="129"/>
        <v>Jason TaylorNorthampton</v>
      </c>
      <c r="I4105" s="23" t="s">
        <v>13900</v>
      </c>
      <c r="J4105" s="23" t="s">
        <v>339</v>
      </c>
    </row>
    <row r="4106" spans="1:10" ht="17.100000000000001">
      <c r="A4106" s="23" t="s">
        <v>13901</v>
      </c>
      <c r="B4106" s="23" t="str">
        <f t="shared" si="128"/>
        <v>Joel Taylor</v>
      </c>
      <c r="C4106" s="23" t="s">
        <v>7038</v>
      </c>
      <c r="D4106" s="23" t="s">
        <v>7445</v>
      </c>
      <c r="E4106" s="23" t="s">
        <v>537</v>
      </c>
      <c r="F4106" s="23">
        <v>100000042</v>
      </c>
      <c r="G4106" s="23">
        <v>19</v>
      </c>
      <c r="H4106" s="5" t="str">
        <f t="shared" si="129"/>
        <v>Joel TaylorStoke</v>
      </c>
      <c r="I4106" s="23" t="s">
        <v>11508</v>
      </c>
      <c r="J4106" s="23" t="s">
        <v>339</v>
      </c>
    </row>
    <row r="4107" spans="1:10" ht="17.100000000000001">
      <c r="A4107" s="23" t="s">
        <v>13902</v>
      </c>
      <c r="B4107" s="23" t="str">
        <f t="shared" si="128"/>
        <v>Joey Taylor</v>
      </c>
      <c r="C4107" s="23" t="s">
        <v>339</v>
      </c>
      <c r="D4107" s="23" t="s">
        <v>7059</v>
      </c>
      <c r="E4107" s="23" t="s">
        <v>1883</v>
      </c>
      <c r="F4107" s="23">
        <v>100000054</v>
      </c>
      <c r="G4107" s="23">
        <v>17</v>
      </c>
      <c r="H4107" s="5" t="str">
        <f t="shared" si="129"/>
        <v>Joey TaylorWelling</v>
      </c>
      <c r="I4107" s="23" t="s">
        <v>13903</v>
      </c>
      <c r="J4107" s="23" t="s">
        <v>339</v>
      </c>
    </row>
    <row r="4108" spans="1:10" ht="17.100000000000001">
      <c r="A4108" s="23" t="s">
        <v>13904</v>
      </c>
      <c r="B4108" s="23" t="str">
        <f t="shared" si="128"/>
        <v>Jon Taylor</v>
      </c>
      <c r="C4108" s="23" t="s">
        <v>339</v>
      </c>
      <c r="D4108" s="23" t="s">
        <v>7153</v>
      </c>
      <c r="E4108" s="23" t="s">
        <v>73</v>
      </c>
      <c r="F4108" s="23" t="s">
        <v>38</v>
      </c>
      <c r="G4108" s="23">
        <v>22</v>
      </c>
      <c r="H4108" s="5" t="str">
        <f t="shared" si="129"/>
        <v>Jon TaylorPeterborough</v>
      </c>
      <c r="I4108" s="23" t="s">
        <v>13905</v>
      </c>
      <c r="J4108" s="23" t="s">
        <v>339</v>
      </c>
    </row>
    <row r="4109" spans="1:10" ht="17.100000000000001">
      <c r="A4109" s="23" t="s">
        <v>13906</v>
      </c>
      <c r="B4109" s="23" t="str">
        <f t="shared" si="128"/>
        <v>Josh Taylor</v>
      </c>
      <c r="C4109" s="23" t="s">
        <v>339</v>
      </c>
      <c r="D4109" s="23" t="s">
        <v>7042</v>
      </c>
      <c r="E4109" s="23" t="s">
        <v>1146</v>
      </c>
      <c r="F4109" s="23" t="s">
        <v>7081</v>
      </c>
      <c r="G4109" s="23">
        <v>18</v>
      </c>
      <c r="H4109" s="5" t="str">
        <f t="shared" si="129"/>
        <v>Josh TaylorFC Halifax</v>
      </c>
      <c r="I4109" s="23" t="s">
        <v>7383</v>
      </c>
      <c r="J4109" s="23" t="s">
        <v>339</v>
      </c>
    </row>
    <row r="4110" spans="1:10" ht="17.100000000000001">
      <c r="A4110" s="23" t="s">
        <v>13907</v>
      </c>
      <c r="B4110" s="23" t="str">
        <f t="shared" si="128"/>
        <v>Matt Taylor</v>
      </c>
      <c r="C4110" s="23" t="s">
        <v>339</v>
      </c>
      <c r="D4110" s="23" t="s">
        <v>7051</v>
      </c>
      <c r="E4110" s="23" t="s">
        <v>616</v>
      </c>
      <c r="F4110" s="23" t="s">
        <v>18</v>
      </c>
      <c r="G4110" s="23">
        <v>33</v>
      </c>
      <c r="H4110" s="5" t="str">
        <f t="shared" si="129"/>
        <v>Matt TaylorNewport Co</v>
      </c>
      <c r="I4110" s="23" t="s">
        <v>13908</v>
      </c>
      <c r="J4110" s="23" t="s">
        <v>339</v>
      </c>
    </row>
    <row r="4111" spans="1:10" ht="17.100000000000001">
      <c r="A4111" s="23" t="s">
        <v>13909</v>
      </c>
      <c r="B4111" s="23" t="str">
        <f t="shared" si="128"/>
        <v>Matthew Taylor</v>
      </c>
      <c r="C4111" s="23" t="s">
        <v>339</v>
      </c>
      <c r="D4111" s="23" t="s">
        <v>7160</v>
      </c>
      <c r="E4111" s="23" t="s">
        <v>185</v>
      </c>
      <c r="F4111" s="23">
        <v>100000056</v>
      </c>
      <c r="G4111" s="23">
        <v>16</v>
      </c>
      <c r="H4111" s="5" t="str">
        <f t="shared" si="129"/>
        <v>Matthew TaylorWigan</v>
      </c>
      <c r="I4111" s="23" t="s">
        <v>12813</v>
      </c>
      <c r="J4111" s="23" t="s">
        <v>339</v>
      </c>
    </row>
    <row r="4112" spans="1:10" ht="17.100000000000001">
      <c r="A4112" s="23" t="s">
        <v>13910</v>
      </c>
      <c r="B4112" s="23" t="str">
        <f t="shared" si="128"/>
        <v>Matty Taylor</v>
      </c>
      <c r="C4112" s="23" t="s">
        <v>339</v>
      </c>
      <c r="D4112" s="23" t="s">
        <v>7048</v>
      </c>
      <c r="E4112" s="23" t="s">
        <v>121</v>
      </c>
      <c r="F4112" s="23" t="s">
        <v>18</v>
      </c>
      <c r="G4112" s="23">
        <v>24</v>
      </c>
      <c r="H4112" s="5" t="str">
        <f t="shared" si="129"/>
        <v>Matty TaylorBristol Rovers</v>
      </c>
      <c r="I4112" s="23" t="s">
        <v>13911</v>
      </c>
      <c r="J4112" s="23" t="s">
        <v>339</v>
      </c>
    </row>
    <row r="4113" spans="1:10" ht="17.100000000000001">
      <c r="A4113" s="23" t="s">
        <v>13910</v>
      </c>
      <c r="B4113" s="23" t="str">
        <f t="shared" si="128"/>
        <v>Matty Taylor</v>
      </c>
      <c r="C4113" s="23" t="s">
        <v>339</v>
      </c>
      <c r="D4113" s="23" t="s">
        <v>7074</v>
      </c>
      <c r="E4113" s="23" t="s">
        <v>107</v>
      </c>
      <c r="F4113" s="23" t="s">
        <v>91</v>
      </c>
      <c r="G4113" s="23">
        <v>33</v>
      </c>
      <c r="H4113" s="5" t="str">
        <f t="shared" si="129"/>
        <v>Matty TaylorBurnley</v>
      </c>
      <c r="I4113" s="23" t="s">
        <v>13912</v>
      </c>
      <c r="J4113" s="23" t="s">
        <v>339</v>
      </c>
    </row>
    <row r="4114" spans="1:10" ht="17.100000000000001">
      <c r="A4114" s="23" t="s">
        <v>13913</v>
      </c>
      <c r="B4114" s="23" t="str">
        <f t="shared" si="128"/>
        <v>Michael Taylor</v>
      </c>
      <c r="C4114" s="23" t="s">
        <v>339</v>
      </c>
      <c r="D4114" s="23" t="s">
        <v>7220</v>
      </c>
      <c r="E4114" s="23" t="s">
        <v>124</v>
      </c>
      <c r="F4114" s="23">
        <v>100000052</v>
      </c>
      <c r="G4114" s="23">
        <v>17</v>
      </c>
      <c r="H4114" s="5" t="str">
        <f t="shared" si="129"/>
        <v>Michael TaylorLeeds</v>
      </c>
      <c r="I4114" s="23" t="s">
        <v>13914</v>
      </c>
      <c r="J4114" s="23" t="s">
        <v>339</v>
      </c>
    </row>
    <row r="4115" spans="1:10" ht="17.100000000000001">
      <c r="A4115" s="23" t="s">
        <v>13915</v>
      </c>
      <c r="B4115" s="23" t="str">
        <f t="shared" si="128"/>
        <v>Paul Taylor</v>
      </c>
      <c r="C4115" s="23" t="s">
        <v>339</v>
      </c>
      <c r="D4115" s="23" t="s">
        <v>7342</v>
      </c>
      <c r="E4115" s="23" t="s">
        <v>5666</v>
      </c>
      <c r="F4115" s="23" t="s">
        <v>5666</v>
      </c>
      <c r="G4115" s="23">
        <v>27</v>
      </c>
      <c r="H4115" s="5" t="str">
        <f t="shared" si="129"/>
        <v>Paul TaylorNaN</v>
      </c>
      <c r="I4115" s="23" t="s">
        <v>12927</v>
      </c>
      <c r="J4115" s="23" t="s">
        <v>339</v>
      </c>
    </row>
    <row r="4116" spans="1:10" ht="17.100000000000001">
      <c r="A4116" s="23" t="s">
        <v>13916</v>
      </c>
      <c r="B4116" s="23" t="str">
        <f t="shared" si="128"/>
        <v>Quade Taylor</v>
      </c>
      <c r="C4116" s="23" t="s">
        <v>339</v>
      </c>
      <c r="D4116" s="23" t="s">
        <v>7051</v>
      </c>
      <c r="E4116" s="23" t="s">
        <v>204</v>
      </c>
      <c r="F4116" s="23">
        <v>100000043</v>
      </c>
      <c r="G4116" s="23">
        <v>21</v>
      </c>
      <c r="H4116" s="5" t="str">
        <f t="shared" si="129"/>
        <v>Quade TaylorBolton</v>
      </c>
      <c r="I4116" s="23" t="s">
        <v>13917</v>
      </c>
      <c r="J4116" s="23" t="s">
        <v>339</v>
      </c>
    </row>
    <row r="4117" spans="1:10" ht="17.100000000000001">
      <c r="A4117" s="23" t="s">
        <v>13918</v>
      </c>
      <c r="B4117" s="23" t="str">
        <f t="shared" si="128"/>
        <v>Rob Taylor</v>
      </c>
      <c r="C4117" s="23" t="s">
        <v>339</v>
      </c>
      <c r="D4117" s="23" t="s">
        <v>7385</v>
      </c>
      <c r="E4117" s="23" t="s">
        <v>674</v>
      </c>
      <c r="F4117" s="23" t="s">
        <v>7081</v>
      </c>
      <c r="G4117" s="23">
        <v>30</v>
      </c>
      <c r="H4117" s="5" t="str">
        <f t="shared" si="129"/>
        <v>Rob TaylorKidderminster</v>
      </c>
      <c r="I4117" s="23" t="s">
        <v>13919</v>
      </c>
      <c r="J4117" s="23" t="s">
        <v>339</v>
      </c>
    </row>
    <row r="4118" spans="1:10" ht="17.100000000000001">
      <c r="A4118" s="23" t="s">
        <v>13920</v>
      </c>
      <c r="B4118" s="23" t="str">
        <f t="shared" si="128"/>
        <v>Ryan Taylor</v>
      </c>
      <c r="C4118" s="23" t="s">
        <v>339</v>
      </c>
      <c r="D4118" s="23" t="s">
        <v>7048</v>
      </c>
      <c r="E4118" s="23" t="s">
        <v>190</v>
      </c>
      <c r="F4118" s="23" t="s">
        <v>18</v>
      </c>
      <c r="G4118" s="23">
        <v>27</v>
      </c>
      <c r="H4118" s="5" t="str">
        <f t="shared" si="129"/>
        <v>Ryan TaylorOxford</v>
      </c>
      <c r="I4118" s="23" t="s">
        <v>13921</v>
      </c>
      <c r="J4118" s="23" t="s">
        <v>339</v>
      </c>
    </row>
    <row r="4119" spans="1:10" ht="17.100000000000001">
      <c r="A4119" s="23" t="s">
        <v>13920</v>
      </c>
      <c r="B4119" s="23" t="str">
        <f t="shared" si="128"/>
        <v>Ryan Taylor</v>
      </c>
      <c r="C4119" s="23" t="s">
        <v>339</v>
      </c>
      <c r="D4119" s="23" t="s">
        <v>13922</v>
      </c>
      <c r="E4119" s="23" t="s">
        <v>154</v>
      </c>
      <c r="F4119" s="23" t="s">
        <v>91</v>
      </c>
      <c r="G4119" s="23">
        <v>30</v>
      </c>
      <c r="H4119" s="5" t="str">
        <f t="shared" si="129"/>
        <v>Ryan TaylorHull</v>
      </c>
      <c r="I4119" s="23" t="s">
        <v>13923</v>
      </c>
      <c r="J4119" s="23" t="s">
        <v>339</v>
      </c>
    </row>
    <row r="4120" spans="1:10" ht="17.100000000000001">
      <c r="A4120" s="23" t="s">
        <v>13924</v>
      </c>
      <c r="B4120" s="23" t="str">
        <f t="shared" si="128"/>
        <v>Steven Taylor</v>
      </c>
      <c r="C4120" s="23" t="s">
        <v>339</v>
      </c>
      <c r="D4120" s="23" t="s">
        <v>7051</v>
      </c>
      <c r="E4120" s="23" t="s">
        <v>530</v>
      </c>
      <c r="F4120" s="23" t="s">
        <v>7125</v>
      </c>
      <c r="G4120" s="23">
        <v>29</v>
      </c>
      <c r="H4120" s="5" t="str">
        <f t="shared" si="129"/>
        <v>Steven TaylorNewcastle</v>
      </c>
      <c r="I4120" s="23" t="s">
        <v>13925</v>
      </c>
      <c r="J4120" s="23" t="s">
        <v>339</v>
      </c>
    </row>
    <row r="4121" spans="1:10" ht="17.100000000000001">
      <c r="A4121" s="23" t="s">
        <v>13926</v>
      </c>
      <c r="B4121" s="23" t="str">
        <f t="shared" si="128"/>
        <v>Stuart Taylor</v>
      </c>
      <c r="C4121" s="23" t="s">
        <v>339</v>
      </c>
      <c r="D4121" s="23" t="s">
        <v>166</v>
      </c>
      <c r="E4121" s="23" t="s">
        <v>5666</v>
      </c>
      <c r="F4121" s="23" t="s">
        <v>5666</v>
      </c>
      <c r="G4121" s="23">
        <v>34</v>
      </c>
      <c r="H4121" s="5" t="str">
        <f t="shared" si="129"/>
        <v>Stuart TaylorNaN</v>
      </c>
      <c r="I4121" s="23" t="s">
        <v>13927</v>
      </c>
      <c r="J4121" s="23" t="s">
        <v>339</v>
      </c>
    </row>
    <row r="4122" spans="1:10" ht="17.100000000000001">
      <c r="A4122" s="23" t="s">
        <v>13928</v>
      </c>
      <c r="B4122" s="23" t="str">
        <f t="shared" si="128"/>
        <v>Joe Teall</v>
      </c>
      <c r="C4122" s="23" t="s">
        <v>339</v>
      </c>
      <c r="D4122" s="23" t="s">
        <v>7048</v>
      </c>
      <c r="E4122" s="23" t="s">
        <v>5666</v>
      </c>
      <c r="F4122" s="23" t="s">
        <v>5666</v>
      </c>
      <c r="G4122" s="23">
        <v>18</v>
      </c>
      <c r="H4122" s="5" t="str">
        <f t="shared" si="129"/>
        <v>Joe TeallNaN</v>
      </c>
      <c r="I4122" s="23" t="s">
        <v>8267</v>
      </c>
      <c r="J4122" s="23" t="s">
        <v>339</v>
      </c>
    </row>
    <row r="4123" spans="1:10" ht="17.100000000000001">
      <c r="A4123" s="23" t="s">
        <v>13929</v>
      </c>
      <c r="B4123" s="23" t="str">
        <f t="shared" si="128"/>
        <v>Dominic Telford</v>
      </c>
      <c r="C4123" s="23" t="s">
        <v>339</v>
      </c>
      <c r="D4123" s="23" t="s">
        <v>7048</v>
      </c>
      <c r="E4123" s="23" t="s">
        <v>537</v>
      </c>
      <c r="F4123" s="23">
        <v>100000042</v>
      </c>
      <c r="G4123" s="23">
        <v>18</v>
      </c>
      <c r="H4123" s="5" t="str">
        <f t="shared" si="129"/>
        <v>Dominic TelfordStoke</v>
      </c>
      <c r="I4123" s="23" t="s">
        <v>13930</v>
      </c>
      <c r="J4123" s="23" t="s">
        <v>339</v>
      </c>
    </row>
    <row r="4124" spans="1:10" ht="17.100000000000001">
      <c r="A4124" s="23" t="s">
        <v>13931</v>
      </c>
      <c r="B4124" s="23" t="str">
        <f t="shared" si="128"/>
        <v>Nathan Tella</v>
      </c>
      <c r="C4124" s="23" t="s">
        <v>339</v>
      </c>
      <c r="D4124" s="23" t="s">
        <v>8389</v>
      </c>
      <c r="E4124" s="23" t="s">
        <v>61</v>
      </c>
      <c r="F4124" s="23">
        <v>100000051</v>
      </c>
      <c r="G4124" s="23">
        <v>15</v>
      </c>
      <c r="H4124" s="5" t="str">
        <f t="shared" si="129"/>
        <v>Nathan TellaArsenal</v>
      </c>
      <c r="I4124" s="23" t="s">
        <v>8540</v>
      </c>
      <c r="J4124" s="23" t="s">
        <v>339</v>
      </c>
    </row>
    <row r="4125" spans="1:10" ht="17.100000000000001">
      <c r="A4125" s="23" t="s">
        <v>13932</v>
      </c>
      <c r="B4125" s="23" t="str">
        <f t="shared" si="128"/>
        <v>Sam Telling</v>
      </c>
      <c r="C4125" s="23" t="s">
        <v>339</v>
      </c>
      <c r="D4125" s="23" t="s">
        <v>7059</v>
      </c>
      <c r="E4125" s="23" t="s">
        <v>231</v>
      </c>
      <c r="F4125" s="23">
        <v>100000054</v>
      </c>
      <c r="G4125" s="23">
        <v>16</v>
      </c>
      <c r="H4125" s="5" t="str">
        <f t="shared" si="129"/>
        <v>Sam TellingLeyton Orient</v>
      </c>
      <c r="I4125" s="23" t="s">
        <v>13933</v>
      </c>
      <c r="J4125" s="23" t="s">
        <v>339</v>
      </c>
    </row>
    <row r="4126" spans="1:10" ht="17.100000000000001">
      <c r="A4126" s="23" t="s">
        <v>13934</v>
      </c>
      <c r="B4126" s="23" t="str">
        <f t="shared" si="128"/>
        <v>Matty Templeton</v>
      </c>
      <c r="C4126" s="23" t="s">
        <v>339</v>
      </c>
      <c r="D4126" s="23" t="s">
        <v>7385</v>
      </c>
      <c r="E4126" s="23" t="s">
        <v>376</v>
      </c>
      <c r="F4126" s="23">
        <v>100000043</v>
      </c>
      <c r="G4126" s="23">
        <v>18</v>
      </c>
      <c r="H4126" s="5" t="str">
        <f t="shared" si="129"/>
        <v>Matty TempletonBarnsley</v>
      </c>
      <c r="I4126" s="23" t="s">
        <v>9986</v>
      </c>
      <c r="J4126" s="23" t="s">
        <v>339</v>
      </c>
    </row>
    <row r="4127" spans="1:10" ht="17.100000000000001">
      <c r="A4127" s="23" t="s">
        <v>13935</v>
      </c>
      <c r="B4127" s="23" t="str">
        <f t="shared" si="128"/>
        <v>Joe Tennent</v>
      </c>
      <c r="C4127" s="23" t="s">
        <v>339</v>
      </c>
      <c r="D4127" s="23" t="s">
        <v>7051</v>
      </c>
      <c r="E4127" s="23" t="s">
        <v>132</v>
      </c>
      <c r="F4127" s="23">
        <v>100000043</v>
      </c>
      <c r="G4127" s="23">
        <v>16</v>
      </c>
      <c r="H4127" s="5" t="str">
        <f t="shared" si="129"/>
        <v>Joe TennentColchester</v>
      </c>
      <c r="I4127" s="23" t="s">
        <v>13936</v>
      </c>
      <c r="J4127" s="23" t="s">
        <v>339</v>
      </c>
    </row>
    <row r="4128" spans="1:10" ht="17.100000000000001">
      <c r="A4128" s="23" t="s">
        <v>13937</v>
      </c>
      <c r="B4128" s="23" t="str">
        <f t="shared" si="128"/>
        <v>Johan ter Horst</v>
      </c>
      <c r="C4128" s="23" t="s">
        <v>11058</v>
      </c>
      <c r="D4128" s="23" t="s">
        <v>7048</v>
      </c>
      <c r="E4128" s="23" t="s">
        <v>154</v>
      </c>
      <c r="F4128" s="23">
        <v>100000043</v>
      </c>
      <c r="G4128" s="23">
        <v>20</v>
      </c>
      <c r="H4128" s="5" t="str">
        <f t="shared" si="129"/>
        <v>Johan ter HorstHull</v>
      </c>
      <c r="I4128" s="23" t="s">
        <v>13938</v>
      </c>
      <c r="J4128" s="23" t="s">
        <v>339</v>
      </c>
    </row>
    <row r="4129" spans="1:10" ht="17.100000000000001">
      <c r="A4129" s="23" t="s">
        <v>13939</v>
      </c>
      <c r="B4129" s="23" t="str">
        <f t="shared" si="128"/>
        <v>John Terry</v>
      </c>
      <c r="C4129" s="23" t="s">
        <v>339</v>
      </c>
      <c r="D4129" s="23" t="s">
        <v>7051</v>
      </c>
      <c r="E4129" s="23" t="s">
        <v>169</v>
      </c>
      <c r="F4129" s="23" t="s">
        <v>7125</v>
      </c>
      <c r="G4129" s="23">
        <v>34</v>
      </c>
      <c r="H4129" s="5" t="str">
        <f t="shared" si="129"/>
        <v>John TerryChelsea</v>
      </c>
      <c r="I4129" s="23" t="s">
        <v>13940</v>
      </c>
      <c r="J4129" s="23" t="s">
        <v>339</v>
      </c>
    </row>
    <row r="4130" spans="1:10" ht="17.100000000000001">
      <c r="A4130" s="23" t="s">
        <v>13941</v>
      </c>
      <c r="B4130" s="23" t="str">
        <f t="shared" si="128"/>
        <v>Michael Tetteh</v>
      </c>
      <c r="C4130" s="23" t="s">
        <v>7033</v>
      </c>
      <c r="D4130" s="23" t="s">
        <v>7042</v>
      </c>
      <c r="E4130" s="23" t="s">
        <v>671</v>
      </c>
      <c r="F4130" s="23">
        <v>100000056</v>
      </c>
      <c r="G4130" s="23">
        <v>17</v>
      </c>
      <c r="H4130" s="5" t="str">
        <f t="shared" si="129"/>
        <v>Michael TettehFleetwood</v>
      </c>
      <c r="I4130" s="23" t="s">
        <v>9106</v>
      </c>
      <c r="J4130" s="23" t="s">
        <v>339</v>
      </c>
    </row>
    <row r="4131" spans="1:10" ht="17.100000000000001">
      <c r="A4131" s="23" t="s">
        <v>13942</v>
      </c>
      <c r="B4131" s="23" t="str">
        <f t="shared" si="128"/>
        <v>Kris Thackray</v>
      </c>
      <c r="C4131" s="23" t="s">
        <v>339</v>
      </c>
      <c r="D4131" s="23" t="s">
        <v>7051</v>
      </c>
      <c r="E4131" s="23" t="s">
        <v>4882</v>
      </c>
      <c r="F4131" s="23" t="s">
        <v>13943</v>
      </c>
      <c r="G4131" s="23">
        <v>27</v>
      </c>
      <c r="H4131" s="5" t="str">
        <f t="shared" si="129"/>
        <v>Kris ThackrayUerdingen</v>
      </c>
      <c r="I4131" s="23" t="s">
        <v>13944</v>
      </c>
      <c r="J4131" s="23" t="s">
        <v>3867</v>
      </c>
    </row>
    <row r="4132" spans="1:10" ht="17.100000000000001">
      <c r="A4132" s="23" t="s">
        <v>13945</v>
      </c>
      <c r="B4132" s="23" t="str">
        <f t="shared" si="128"/>
        <v>Liam Thear</v>
      </c>
      <c r="C4132" s="23" t="s">
        <v>339</v>
      </c>
      <c r="D4132" s="23" t="s">
        <v>7097</v>
      </c>
      <c r="E4132" s="23" t="s">
        <v>253</v>
      </c>
      <c r="F4132" s="23">
        <v>100000055</v>
      </c>
      <c r="G4132" s="23">
        <v>17</v>
      </c>
      <c r="H4132" s="5" t="str">
        <f t="shared" si="129"/>
        <v>Liam ThearGateshead</v>
      </c>
      <c r="I4132" s="23" t="s">
        <v>7624</v>
      </c>
      <c r="J4132" s="23" t="s">
        <v>339</v>
      </c>
    </row>
    <row r="4133" spans="1:10" ht="17.100000000000001">
      <c r="A4133" s="23" t="s">
        <v>13946</v>
      </c>
      <c r="B4133" s="23" t="str">
        <f t="shared" si="128"/>
        <v>Daniel Thistlethwaite</v>
      </c>
      <c r="C4133" s="23" t="s">
        <v>339</v>
      </c>
      <c r="D4133" s="23" t="s">
        <v>7051</v>
      </c>
      <c r="E4133" s="23" t="s">
        <v>37</v>
      </c>
      <c r="F4133" s="23">
        <v>100000053</v>
      </c>
      <c r="G4133" s="23">
        <v>16</v>
      </c>
      <c r="H4133" s="5" t="str">
        <f t="shared" si="129"/>
        <v>Daniel ThistlethwaiteChesterfield</v>
      </c>
      <c r="I4133" s="23" t="s">
        <v>7052</v>
      </c>
      <c r="J4133" s="23" t="s">
        <v>339</v>
      </c>
    </row>
    <row r="4134" spans="1:10" ht="17.100000000000001">
      <c r="A4134" s="23" t="s">
        <v>13947</v>
      </c>
      <c r="B4134" s="23" t="str">
        <f t="shared" si="128"/>
        <v>Solomon Thomas-Asante</v>
      </c>
      <c r="C4134" s="23" t="s">
        <v>13948</v>
      </c>
      <c r="D4134" s="23" t="s">
        <v>7048</v>
      </c>
      <c r="E4134" s="23" t="s">
        <v>579</v>
      </c>
      <c r="F4134" s="23">
        <v>100000053</v>
      </c>
      <c r="G4134" s="23">
        <v>16</v>
      </c>
      <c r="H4134" s="5" t="str">
        <f t="shared" si="129"/>
        <v>Solomon Thomas-AsanteMK Dons</v>
      </c>
      <c r="I4134" s="23" t="s">
        <v>7057</v>
      </c>
      <c r="J4134" s="23" t="s">
        <v>339</v>
      </c>
    </row>
    <row r="4135" spans="1:10" ht="17.100000000000001">
      <c r="A4135" s="23" t="s">
        <v>13949</v>
      </c>
      <c r="B4135" s="23" t="str">
        <f t="shared" si="128"/>
        <v>Andrew Thomas</v>
      </c>
      <c r="C4135" s="23" t="s">
        <v>339</v>
      </c>
      <c r="D4135" s="23" t="s">
        <v>166</v>
      </c>
      <c r="E4135" s="23" t="s">
        <v>271</v>
      </c>
      <c r="F4135" s="23">
        <v>100000052</v>
      </c>
      <c r="G4135" s="23">
        <v>17</v>
      </c>
      <c r="H4135" s="5" t="str">
        <f t="shared" si="129"/>
        <v>Andrew ThomasWatford</v>
      </c>
      <c r="I4135" s="23" t="s">
        <v>13339</v>
      </c>
      <c r="J4135" s="23" t="s">
        <v>339</v>
      </c>
    </row>
    <row r="4136" spans="1:10" ht="17.100000000000001">
      <c r="A4136" s="23" t="s">
        <v>13950</v>
      </c>
      <c r="B4136" s="23" t="str">
        <f t="shared" si="128"/>
        <v>Archie Thomas</v>
      </c>
      <c r="C4136" s="23" t="s">
        <v>339</v>
      </c>
      <c r="D4136" s="23" t="s">
        <v>7042</v>
      </c>
      <c r="E4136" s="23" t="s">
        <v>141</v>
      </c>
      <c r="F4136" s="23">
        <v>100000051</v>
      </c>
      <c r="G4136" s="23">
        <v>15</v>
      </c>
      <c r="H4136" s="5" t="str">
        <f t="shared" si="129"/>
        <v>Archie ThomasSouthampton</v>
      </c>
      <c r="I4136" s="23" t="s">
        <v>13951</v>
      </c>
      <c r="J4136" s="23" t="s">
        <v>339</v>
      </c>
    </row>
    <row r="4137" spans="1:10" ht="17.100000000000001">
      <c r="A4137" s="23" t="s">
        <v>13952</v>
      </c>
      <c r="B4137" s="23" t="str">
        <f t="shared" si="128"/>
        <v>Aswad Thomas</v>
      </c>
      <c r="C4137" s="23" t="s">
        <v>339</v>
      </c>
      <c r="D4137" s="23" t="s">
        <v>7059</v>
      </c>
      <c r="E4137" s="23" t="s">
        <v>3718</v>
      </c>
      <c r="F4137" s="23" t="s">
        <v>7081</v>
      </c>
      <c r="G4137" s="23">
        <v>25</v>
      </c>
      <c r="H4137" s="5" t="str">
        <f t="shared" si="129"/>
        <v>Aswad ThomasDover</v>
      </c>
      <c r="I4137" s="23" t="s">
        <v>13953</v>
      </c>
      <c r="J4137" s="23" t="s">
        <v>339</v>
      </c>
    </row>
    <row r="4138" spans="1:10" ht="17.100000000000001">
      <c r="A4138" s="23" t="s">
        <v>13954</v>
      </c>
      <c r="B4138" s="23" t="str">
        <f t="shared" si="128"/>
        <v>Callum Thomas</v>
      </c>
      <c r="C4138" s="23" t="s">
        <v>339</v>
      </c>
      <c r="D4138" s="23" t="s">
        <v>166</v>
      </c>
      <c r="E4138" s="23" t="s">
        <v>517</v>
      </c>
      <c r="F4138" s="23">
        <v>100000043</v>
      </c>
      <c r="G4138" s="23">
        <v>17</v>
      </c>
      <c r="H4138" s="5" t="str">
        <f t="shared" si="129"/>
        <v>Callum ThomasCharlton</v>
      </c>
      <c r="I4138" s="23" t="s">
        <v>12349</v>
      </c>
      <c r="J4138" s="23" t="s">
        <v>339</v>
      </c>
    </row>
    <row r="4139" spans="1:10" ht="17.100000000000001">
      <c r="A4139" s="23" t="s">
        <v>13955</v>
      </c>
      <c r="B4139" s="23" t="str">
        <f t="shared" si="128"/>
        <v>Cassian Thomas</v>
      </c>
      <c r="C4139" s="23" t="s">
        <v>339</v>
      </c>
      <c r="D4139" s="23" t="s">
        <v>7042</v>
      </c>
      <c r="E4139" s="23" t="s">
        <v>395</v>
      </c>
      <c r="F4139" s="23">
        <v>100000051</v>
      </c>
      <c r="G4139" s="23">
        <v>16</v>
      </c>
      <c r="H4139" s="5" t="str">
        <f t="shared" si="129"/>
        <v>Cassian ThomasFulham</v>
      </c>
      <c r="I4139" s="23" t="s">
        <v>7502</v>
      </c>
      <c r="J4139" s="23" t="s">
        <v>339</v>
      </c>
    </row>
    <row r="4140" spans="1:10" ht="17.100000000000001">
      <c r="A4140" s="23" t="s">
        <v>13956</v>
      </c>
      <c r="B4140" s="23" t="str">
        <f t="shared" si="128"/>
        <v>Cecil Jee Thomas</v>
      </c>
      <c r="C4140" s="23" t="s">
        <v>339</v>
      </c>
      <c r="D4140" s="23" t="s">
        <v>7048</v>
      </c>
      <c r="E4140" s="23" t="s">
        <v>5666</v>
      </c>
      <c r="F4140" s="23" t="s">
        <v>5666</v>
      </c>
      <c r="G4140" s="23">
        <v>19</v>
      </c>
      <c r="H4140" s="5" t="str">
        <f t="shared" si="129"/>
        <v>Cecil Jee ThomasNaN</v>
      </c>
      <c r="I4140" s="23" t="s">
        <v>8048</v>
      </c>
      <c r="J4140" s="23" t="s">
        <v>339</v>
      </c>
    </row>
    <row r="4141" spans="1:10" ht="17.100000000000001">
      <c r="A4141" s="23" t="s">
        <v>13957</v>
      </c>
      <c r="B4141" s="23" t="str">
        <f t="shared" si="128"/>
        <v>Conor Thomas</v>
      </c>
      <c r="C4141" s="23" t="s">
        <v>339</v>
      </c>
      <c r="D4141" s="23" t="s">
        <v>212</v>
      </c>
      <c r="E4141" s="23" t="s">
        <v>93</v>
      </c>
      <c r="F4141" s="23" t="s">
        <v>38</v>
      </c>
      <c r="G4141" s="23">
        <v>21</v>
      </c>
      <c r="H4141" s="5" t="str">
        <f t="shared" si="129"/>
        <v>Conor ThomasCoventry</v>
      </c>
      <c r="I4141" s="23" t="s">
        <v>12708</v>
      </c>
      <c r="J4141" s="23" t="s">
        <v>339</v>
      </c>
    </row>
    <row r="4142" spans="1:10" ht="17.100000000000001">
      <c r="A4142" s="23" t="s">
        <v>13958</v>
      </c>
      <c r="B4142" s="23" t="str">
        <f t="shared" si="128"/>
        <v>Dan Thomas</v>
      </c>
      <c r="C4142" s="23" t="s">
        <v>339</v>
      </c>
      <c r="D4142" s="23" t="s">
        <v>166</v>
      </c>
      <c r="E4142" s="23" t="s">
        <v>3064</v>
      </c>
      <c r="F4142" s="23" t="s">
        <v>7081</v>
      </c>
      <c r="G4142" s="23">
        <v>23</v>
      </c>
      <c r="H4142" s="5" t="str">
        <f t="shared" si="129"/>
        <v>Dan ThomasAldershot</v>
      </c>
      <c r="I4142" s="23" t="s">
        <v>13959</v>
      </c>
      <c r="J4142" s="23" t="s">
        <v>339</v>
      </c>
    </row>
    <row r="4143" spans="1:10" ht="17.100000000000001">
      <c r="A4143" s="23" t="s">
        <v>13960</v>
      </c>
      <c r="B4143" s="23" t="str">
        <f t="shared" si="128"/>
        <v>Dom Thomas</v>
      </c>
      <c r="C4143" s="23" t="s">
        <v>339</v>
      </c>
      <c r="D4143" s="23" t="s">
        <v>7042</v>
      </c>
      <c r="E4143" s="23" t="s">
        <v>121</v>
      </c>
      <c r="F4143" s="23" t="s">
        <v>7090</v>
      </c>
      <c r="G4143" s="23">
        <v>20</v>
      </c>
      <c r="H4143" s="5" t="str">
        <f t="shared" si="129"/>
        <v>Dom ThomasBristol Rovers</v>
      </c>
      <c r="I4143" s="23" t="s">
        <v>13961</v>
      </c>
      <c r="J4143" s="23" t="s">
        <v>339</v>
      </c>
    </row>
    <row r="4144" spans="1:10" ht="17.100000000000001">
      <c r="A4144" s="23" t="s">
        <v>13962</v>
      </c>
      <c r="B4144" s="23" t="str">
        <f t="shared" si="128"/>
        <v>Jack Thomas</v>
      </c>
      <c r="C4144" s="23" t="s">
        <v>339</v>
      </c>
      <c r="D4144" s="23" t="s">
        <v>7102</v>
      </c>
      <c r="E4144" s="23" t="s">
        <v>32</v>
      </c>
      <c r="F4144" s="23" t="s">
        <v>18</v>
      </c>
      <c r="G4144" s="23">
        <v>19</v>
      </c>
      <c r="H4144" s="5" t="str">
        <f t="shared" si="129"/>
        <v>Jack ThomasMansfield</v>
      </c>
      <c r="I4144" s="23" t="s">
        <v>13963</v>
      </c>
      <c r="J4144" s="23" t="s">
        <v>339</v>
      </c>
    </row>
    <row r="4145" spans="1:10" ht="17.100000000000001">
      <c r="A4145" s="23" t="s">
        <v>13964</v>
      </c>
      <c r="B4145" s="23" t="str">
        <f t="shared" si="128"/>
        <v>Jerome Thomas</v>
      </c>
      <c r="C4145" s="23" t="s">
        <v>7665</v>
      </c>
      <c r="D4145" s="23" t="s">
        <v>7039</v>
      </c>
      <c r="E4145" s="23" t="s">
        <v>5666</v>
      </c>
      <c r="F4145" s="23" t="s">
        <v>9846</v>
      </c>
      <c r="G4145" s="23">
        <v>32</v>
      </c>
      <c r="H4145" s="5" t="str">
        <f t="shared" si="129"/>
        <v>Jerome ThomasNaN</v>
      </c>
      <c r="I4145" s="23" t="s">
        <v>12619</v>
      </c>
      <c r="J4145" s="23" t="s">
        <v>339</v>
      </c>
    </row>
    <row r="4146" spans="1:10" ht="17.100000000000001">
      <c r="A4146" s="23" t="s">
        <v>13965</v>
      </c>
      <c r="B4146" s="23" t="str">
        <f t="shared" si="128"/>
        <v>Kwame Thomas</v>
      </c>
      <c r="C4146" s="23" t="s">
        <v>339</v>
      </c>
      <c r="D4146" s="23" t="s">
        <v>7048</v>
      </c>
      <c r="E4146" s="23" t="s">
        <v>246</v>
      </c>
      <c r="F4146" s="23" t="s">
        <v>38</v>
      </c>
      <c r="G4146" s="23">
        <v>19</v>
      </c>
      <c r="H4146" s="5" t="str">
        <f t="shared" si="129"/>
        <v>Kwame ThomasBlackpool</v>
      </c>
      <c r="I4146" s="23" t="s">
        <v>10867</v>
      </c>
      <c r="J4146" s="23" t="s">
        <v>339</v>
      </c>
    </row>
    <row r="4147" spans="1:10" ht="17.100000000000001">
      <c r="A4147" s="23" t="s">
        <v>13966</v>
      </c>
      <c r="B4147" s="23" t="str">
        <f t="shared" si="128"/>
        <v>Luke Thomas</v>
      </c>
      <c r="C4147" s="23" t="s">
        <v>339</v>
      </c>
      <c r="D4147" s="23" t="s">
        <v>7048</v>
      </c>
      <c r="E4147" s="23" t="s">
        <v>5666</v>
      </c>
      <c r="F4147" s="23" t="s">
        <v>5666</v>
      </c>
      <c r="G4147" s="23">
        <v>18</v>
      </c>
      <c r="H4147" s="5" t="str">
        <f t="shared" si="129"/>
        <v>Luke ThomasNaN</v>
      </c>
      <c r="I4147" s="23" t="s">
        <v>8219</v>
      </c>
      <c r="J4147" s="23" t="s">
        <v>339</v>
      </c>
    </row>
    <row r="4148" spans="1:10" ht="17.100000000000001">
      <c r="A4148" s="23" t="s">
        <v>13966</v>
      </c>
      <c r="B4148" s="23" t="str">
        <f t="shared" si="128"/>
        <v>Luke Thomas</v>
      </c>
      <c r="C4148" s="23" t="s">
        <v>339</v>
      </c>
      <c r="D4148" s="23" t="s">
        <v>7445</v>
      </c>
      <c r="E4148" s="23" t="s">
        <v>332</v>
      </c>
      <c r="F4148" s="23">
        <v>100000043</v>
      </c>
      <c r="G4148" s="23">
        <v>18</v>
      </c>
      <c r="H4148" s="5" t="str">
        <f t="shared" si="129"/>
        <v>Luke ThomasNottm Forest</v>
      </c>
      <c r="I4148" s="23" t="s">
        <v>11333</v>
      </c>
      <c r="J4148" s="23" t="s">
        <v>339</v>
      </c>
    </row>
    <row r="4149" spans="1:10" ht="17.100000000000001">
      <c r="A4149" s="23" t="s">
        <v>13967</v>
      </c>
      <c r="B4149" s="23" t="str">
        <f t="shared" si="128"/>
        <v>Nathan Thomas</v>
      </c>
      <c r="C4149" s="23" t="s">
        <v>339</v>
      </c>
      <c r="D4149" s="23" t="s">
        <v>7481</v>
      </c>
      <c r="E4149" s="23" t="s">
        <v>32</v>
      </c>
      <c r="F4149" s="23" t="s">
        <v>18</v>
      </c>
      <c r="G4149" s="23">
        <v>21</v>
      </c>
      <c r="H4149" s="5" t="str">
        <f t="shared" si="129"/>
        <v>Nathan ThomasMansfield</v>
      </c>
      <c r="I4149" s="23" t="s">
        <v>8912</v>
      </c>
      <c r="J4149" s="23" t="s">
        <v>339</v>
      </c>
    </row>
    <row r="4150" spans="1:10" ht="17.100000000000001">
      <c r="A4150" s="23" t="s">
        <v>13968</v>
      </c>
      <c r="B4150" s="23" t="str">
        <f t="shared" si="128"/>
        <v>Terell Thomas</v>
      </c>
      <c r="C4150" s="23" t="s">
        <v>339</v>
      </c>
      <c r="D4150" s="23" t="s">
        <v>7051</v>
      </c>
      <c r="E4150" s="23" t="s">
        <v>1166</v>
      </c>
      <c r="F4150" s="23" t="s">
        <v>7081</v>
      </c>
      <c r="G4150" s="23">
        <v>19</v>
      </c>
      <c r="H4150" s="5" t="str">
        <f t="shared" si="129"/>
        <v>Terell ThomasWoking</v>
      </c>
      <c r="I4150" s="23" t="s">
        <v>13969</v>
      </c>
      <c r="J4150" s="23" t="s">
        <v>339</v>
      </c>
    </row>
    <row r="4151" spans="1:10" ht="17.100000000000001">
      <c r="A4151" s="23" t="s">
        <v>13970</v>
      </c>
      <c r="B4151" s="23" t="str">
        <f t="shared" si="128"/>
        <v>Wes Thomas</v>
      </c>
      <c r="C4151" s="23" t="s">
        <v>339</v>
      </c>
      <c r="D4151" s="23" t="s">
        <v>7048</v>
      </c>
      <c r="E4151" s="23" t="s">
        <v>86</v>
      </c>
      <c r="F4151" s="23" t="s">
        <v>38</v>
      </c>
      <c r="G4151" s="23">
        <v>28</v>
      </c>
      <c r="H4151" s="5" t="str">
        <f t="shared" si="129"/>
        <v>Wes ThomasSwindon</v>
      </c>
      <c r="I4151" s="23" t="s">
        <v>13971</v>
      </c>
      <c r="J4151" s="23" t="s">
        <v>339</v>
      </c>
    </row>
    <row r="4152" spans="1:10" ht="17.100000000000001">
      <c r="A4152" s="23" t="s">
        <v>13972</v>
      </c>
      <c r="B4152" s="23" t="str">
        <f t="shared" si="128"/>
        <v>Justin Thompson-Lee</v>
      </c>
      <c r="C4152" s="23" t="s">
        <v>339</v>
      </c>
      <c r="D4152" s="23" t="s">
        <v>7097</v>
      </c>
      <c r="E4152" s="23" t="s">
        <v>157</v>
      </c>
      <c r="F4152" s="23">
        <v>100000051</v>
      </c>
      <c r="G4152" s="23">
        <v>18</v>
      </c>
      <c r="H4152" s="5" t="str">
        <f t="shared" si="129"/>
        <v>Justin Thompson-LeeReading</v>
      </c>
      <c r="I4152" s="23" t="s">
        <v>9812</v>
      </c>
      <c r="J4152" s="23" t="s">
        <v>339</v>
      </c>
    </row>
    <row r="4153" spans="1:10" ht="17.100000000000001">
      <c r="A4153" s="23" t="s">
        <v>13973</v>
      </c>
      <c r="B4153" s="23" t="str">
        <f t="shared" si="128"/>
        <v>Ben Thompson</v>
      </c>
      <c r="C4153" s="23" t="s">
        <v>339</v>
      </c>
      <c r="D4153" s="23" t="s">
        <v>7042</v>
      </c>
      <c r="E4153" s="23" t="s">
        <v>449</v>
      </c>
      <c r="F4153" s="23">
        <v>100000043</v>
      </c>
      <c r="G4153" s="23">
        <v>19</v>
      </c>
      <c r="H4153" s="5" t="str">
        <f t="shared" si="129"/>
        <v>Ben ThompsonMillwall</v>
      </c>
      <c r="I4153" s="23" t="s">
        <v>7778</v>
      </c>
      <c r="J4153" s="23" t="s">
        <v>339</v>
      </c>
    </row>
    <row r="4154" spans="1:10" ht="17.100000000000001">
      <c r="A4154" s="23" t="s">
        <v>13974</v>
      </c>
      <c r="B4154" s="23" t="str">
        <f t="shared" si="128"/>
        <v>Callum Thompson</v>
      </c>
      <c r="C4154" s="23" t="s">
        <v>339</v>
      </c>
      <c r="D4154" s="23" t="s">
        <v>7153</v>
      </c>
      <c r="E4154" s="23" t="s">
        <v>5666</v>
      </c>
      <c r="F4154" s="23" t="s">
        <v>5666</v>
      </c>
      <c r="G4154" s="23">
        <v>19</v>
      </c>
      <c r="H4154" s="5" t="str">
        <f t="shared" si="129"/>
        <v>Callum ThompsonNaN</v>
      </c>
      <c r="I4154" s="23" t="s">
        <v>7249</v>
      </c>
      <c r="J4154" s="23" t="s">
        <v>339</v>
      </c>
    </row>
    <row r="4155" spans="1:10" ht="33.950000000000003">
      <c r="A4155" s="23" t="s">
        <v>13975</v>
      </c>
      <c r="B4155" s="23" t="str">
        <f t="shared" si="128"/>
        <v>Curtis Thompson</v>
      </c>
      <c r="C4155" s="23" t="s">
        <v>339</v>
      </c>
      <c r="D4155" s="23" t="s">
        <v>7820</v>
      </c>
      <c r="E4155" s="23" t="s">
        <v>68</v>
      </c>
      <c r="F4155" s="23" t="s">
        <v>18</v>
      </c>
      <c r="G4155" s="23">
        <v>21</v>
      </c>
      <c r="H4155" s="5" t="str">
        <f t="shared" si="129"/>
        <v>Curtis ThompsonNotts Co</v>
      </c>
      <c r="I4155" s="23" t="s">
        <v>7311</v>
      </c>
      <c r="J4155" s="23" t="s">
        <v>339</v>
      </c>
    </row>
    <row r="4156" spans="1:10" ht="17.100000000000001">
      <c r="A4156" s="23" t="s">
        <v>13976</v>
      </c>
      <c r="B4156" s="23" t="str">
        <f t="shared" si="128"/>
        <v>Garry Thompson</v>
      </c>
      <c r="C4156" s="23" t="s">
        <v>339</v>
      </c>
      <c r="D4156" s="23" t="s">
        <v>7054</v>
      </c>
      <c r="E4156" s="23" t="s">
        <v>3117</v>
      </c>
      <c r="F4156" s="23" t="s">
        <v>18</v>
      </c>
      <c r="G4156" s="23">
        <v>34</v>
      </c>
      <c r="H4156" s="5" t="str">
        <f t="shared" si="129"/>
        <v>Garry ThompsonWycombe</v>
      </c>
      <c r="I4156" s="23" t="s">
        <v>13977</v>
      </c>
      <c r="J4156" s="23" t="s">
        <v>339</v>
      </c>
    </row>
    <row r="4157" spans="1:10" ht="17.100000000000001">
      <c r="A4157" s="23" t="s">
        <v>13978</v>
      </c>
      <c r="B4157" s="23" t="str">
        <f t="shared" si="128"/>
        <v>Jared Thompson</v>
      </c>
      <c r="C4157" s="23" t="s">
        <v>7556</v>
      </c>
      <c r="D4157" s="23" t="s">
        <v>166</v>
      </c>
      <c r="E4157" s="23" t="s">
        <v>169</v>
      </c>
      <c r="F4157" s="23">
        <v>100000051</v>
      </c>
      <c r="G4157" s="23">
        <v>16</v>
      </c>
      <c r="H4157" s="5" t="str">
        <f t="shared" si="129"/>
        <v>Jared ThompsonChelsea</v>
      </c>
      <c r="I4157" s="23" t="s">
        <v>9930</v>
      </c>
      <c r="J4157" s="23" t="s">
        <v>339</v>
      </c>
    </row>
    <row r="4158" spans="1:10" ht="17.100000000000001">
      <c r="A4158" s="23" t="s">
        <v>13979</v>
      </c>
      <c r="B4158" s="23" t="str">
        <f t="shared" si="128"/>
        <v>Joe Thompson</v>
      </c>
      <c r="C4158" s="23" t="s">
        <v>339</v>
      </c>
      <c r="D4158" s="23" t="s">
        <v>7124</v>
      </c>
      <c r="E4158" s="23" t="s">
        <v>370</v>
      </c>
      <c r="F4158" s="23" t="s">
        <v>18</v>
      </c>
      <c r="G4158" s="23">
        <v>26</v>
      </c>
      <c r="H4158" s="5" t="str">
        <f t="shared" si="129"/>
        <v>Joe ThompsonCarlisle</v>
      </c>
      <c r="I4158" s="23" t="s">
        <v>12456</v>
      </c>
      <c r="J4158" s="23" t="s">
        <v>339</v>
      </c>
    </row>
    <row r="4159" spans="1:10" ht="17.100000000000001">
      <c r="A4159" s="23" t="s">
        <v>13980</v>
      </c>
      <c r="B4159" s="23" t="str">
        <f t="shared" si="128"/>
        <v>Jordan Thompson</v>
      </c>
      <c r="C4159" s="23" t="s">
        <v>339</v>
      </c>
      <c r="D4159" s="23" t="s">
        <v>7059</v>
      </c>
      <c r="E4159" s="23" t="s">
        <v>98</v>
      </c>
      <c r="F4159" s="23">
        <v>100000043</v>
      </c>
      <c r="G4159" s="23">
        <v>18</v>
      </c>
      <c r="H4159" s="5" t="str">
        <f t="shared" si="129"/>
        <v>Jordan ThompsonQ.P.R.</v>
      </c>
      <c r="I4159" s="23" t="s">
        <v>13981</v>
      </c>
      <c r="J4159" s="23" t="s">
        <v>339</v>
      </c>
    </row>
    <row r="4160" spans="1:10" ht="17.100000000000001">
      <c r="A4160" s="23" t="s">
        <v>13982</v>
      </c>
      <c r="B4160" s="23" t="str">
        <f t="shared" si="128"/>
        <v>Jordon Thompson</v>
      </c>
      <c r="C4160" s="23" t="s">
        <v>339</v>
      </c>
      <c r="D4160" s="23" t="s">
        <v>7051</v>
      </c>
      <c r="E4160" s="23" t="s">
        <v>93</v>
      </c>
      <c r="F4160" s="23">
        <v>100000052</v>
      </c>
      <c r="G4160" s="23">
        <v>16</v>
      </c>
      <c r="H4160" s="5" t="str">
        <f t="shared" si="129"/>
        <v>Jordon ThompsonCoventry</v>
      </c>
      <c r="I4160" s="23" t="s">
        <v>10897</v>
      </c>
      <c r="J4160" s="23" t="s">
        <v>339</v>
      </c>
    </row>
    <row r="4161" spans="1:10" ht="17.100000000000001">
      <c r="A4161" s="23" t="s">
        <v>13983</v>
      </c>
      <c r="B4161" s="23" t="str">
        <f t="shared" si="128"/>
        <v>Josh Thompson</v>
      </c>
      <c r="C4161" s="23" t="s">
        <v>339</v>
      </c>
      <c r="D4161" s="23" t="s">
        <v>7051</v>
      </c>
      <c r="E4161" s="23" t="s">
        <v>1184</v>
      </c>
      <c r="F4161" s="23" t="s">
        <v>7081</v>
      </c>
      <c r="G4161" s="23">
        <v>24</v>
      </c>
      <c r="H4161" s="5" t="str">
        <f t="shared" si="129"/>
        <v>Josh ThompsonSouthport</v>
      </c>
      <c r="I4161" s="23" t="s">
        <v>13984</v>
      </c>
      <c r="J4161" s="23" t="s">
        <v>339</v>
      </c>
    </row>
    <row r="4162" spans="1:10" ht="17.100000000000001">
      <c r="A4162" s="23" t="s">
        <v>13985</v>
      </c>
      <c r="B4162" s="23" t="str">
        <f t="shared" ref="B4162:B4225" si="130">MID(A4162 &amp; " " &amp; A4162, FIND(", ", A4162) + 2, LEN(A4162) - FIND(", ", A4162) - 1) &amp; " " &amp; LEFT(A4162, FIND(", ", A4162) - 1)</f>
        <v>Nathan Thompson</v>
      </c>
      <c r="C4162" s="23" t="s">
        <v>7912</v>
      </c>
      <c r="D4162" s="23" t="s">
        <v>13603</v>
      </c>
      <c r="E4162" s="23" t="s">
        <v>86</v>
      </c>
      <c r="F4162" s="23" t="s">
        <v>38</v>
      </c>
      <c r="G4162" s="23">
        <v>24</v>
      </c>
      <c r="H4162" s="5" t="str">
        <f t="shared" ref="H4162:H4225" si="131">B4162 &amp; E4162</f>
        <v>Nathan ThompsonSwindon</v>
      </c>
      <c r="I4162" s="23" t="s">
        <v>9551</v>
      </c>
      <c r="J4162" s="23" t="s">
        <v>339</v>
      </c>
    </row>
    <row r="4163" spans="1:10" ht="17.100000000000001">
      <c r="A4163" s="23" t="s">
        <v>13986</v>
      </c>
      <c r="B4163" s="23" t="str">
        <f t="shared" si="130"/>
        <v>Niall Thompson</v>
      </c>
      <c r="C4163" s="23" t="s">
        <v>339</v>
      </c>
      <c r="D4163" s="23" t="s">
        <v>7153</v>
      </c>
      <c r="E4163" s="23" t="s">
        <v>5666</v>
      </c>
      <c r="F4163" s="23" t="s">
        <v>5666</v>
      </c>
      <c r="G4163" s="23">
        <v>21</v>
      </c>
      <c r="H4163" s="5" t="str">
        <f t="shared" si="131"/>
        <v>Niall ThompsonNaN</v>
      </c>
      <c r="I4163" s="23" t="s">
        <v>10418</v>
      </c>
      <c r="J4163" s="23" t="s">
        <v>339</v>
      </c>
    </row>
    <row r="4164" spans="1:10" ht="17.100000000000001">
      <c r="A4164" s="23" t="s">
        <v>13987</v>
      </c>
      <c r="B4164" s="23" t="str">
        <f t="shared" si="130"/>
        <v>Nicholas Thompson</v>
      </c>
      <c r="C4164" s="23" t="s">
        <v>339</v>
      </c>
      <c r="D4164" s="23" t="s">
        <v>166</v>
      </c>
      <c r="E4164" s="23" t="s">
        <v>5666</v>
      </c>
      <c r="F4164" s="23" t="s">
        <v>5666</v>
      </c>
      <c r="G4164" s="23">
        <v>20</v>
      </c>
      <c r="H4164" s="5" t="str">
        <f t="shared" si="131"/>
        <v>Nicholas ThompsonNaN</v>
      </c>
      <c r="I4164" s="23" t="s">
        <v>7336</v>
      </c>
      <c r="J4164" s="23" t="s">
        <v>339</v>
      </c>
    </row>
    <row r="4165" spans="1:10" ht="17.100000000000001">
      <c r="A4165" s="23" t="s">
        <v>13988</v>
      </c>
      <c r="B4165" s="23" t="str">
        <f t="shared" si="130"/>
        <v>Reece Thompson</v>
      </c>
      <c r="C4165" s="23" t="s">
        <v>339</v>
      </c>
      <c r="D4165" s="23" t="s">
        <v>7048</v>
      </c>
      <c r="E4165" s="23" t="s">
        <v>52</v>
      </c>
      <c r="F4165" s="23" t="s">
        <v>18</v>
      </c>
      <c r="G4165" s="23">
        <v>21</v>
      </c>
      <c r="H4165" s="5" t="str">
        <f t="shared" si="131"/>
        <v>Reece ThompsonYork</v>
      </c>
      <c r="I4165" s="23" t="s">
        <v>11407</v>
      </c>
      <c r="J4165" s="23" t="s">
        <v>339</v>
      </c>
    </row>
    <row r="4166" spans="1:10" ht="17.100000000000001">
      <c r="A4166" s="23" t="s">
        <v>13989</v>
      </c>
      <c r="B4166" s="23" t="str">
        <f t="shared" si="130"/>
        <v>Riccardo Thompson</v>
      </c>
      <c r="C4166" s="23" t="s">
        <v>339</v>
      </c>
      <c r="D4166" s="23" t="s">
        <v>7051</v>
      </c>
      <c r="E4166" s="23" t="s">
        <v>217</v>
      </c>
      <c r="F4166" s="23">
        <v>100000045</v>
      </c>
      <c r="G4166" s="23">
        <v>16</v>
      </c>
      <c r="H4166" s="5" t="str">
        <f t="shared" si="131"/>
        <v>Riccardo ThompsonGillingham</v>
      </c>
      <c r="I4166" s="23" t="s">
        <v>10708</v>
      </c>
      <c r="J4166" s="23" t="s">
        <v>339</v>
      </c>
    </row>
    <row r="4167" spans="1:10" ht="17.100000000000001">
      <c r="A4167" s="23" t="s">
        <v>13990</v>
      </c>
      <c r="B4167" s="23" t="str">
        <f t="shared" si="130"/>
        <v>Rory Thompson</v>
      </c>
      <c r="C4167" s="23" t="s">
        <v>339</v>
      </c>
      <c r="D4167" s="23" t="s">
        <v>8662</v>
      </c>
      <c r="E4167" s="23" t="s">
        <v>5666</v>
      </c>
      <c r="F4167" s="23" t="s">
        <v>5666</v>
      </c>
      <c r="G4167" s="23">
        <v>19</v>
      </c>
      <c r="H4167" s="5" t="str">
        <f t="shared" si="131"/>
        <v>Rory ThompsonNaN</v>
      </c>
      <c r="I4167" s="23" t="s">
        <v>9420</v>
      </c>
      <c r="J4167" s="23" t="s">
        <v>339</v>
      </c>
    </row>
    <row r="4168" spans="1:10" ht="17.100000000000001">
      <c r="A4168" s="23" t="s">
        <v>13991</v>
      </c>
      <c r="B4168" s="23" t="str">
        <f t="shared" si="130"/>
        <v>Tony Thompson</v>
      </c>
      <c r="C4168" s="23" t="s">
        <v>339</v>
      </c>
      <c r="D4168" s="23" t="s">
        <v>166</v>
      </c>
      <c r="E4168" s="23" t="s">
        <v>27</v>
      </c>
      <c r="F4168" s="23" t="s">
        <v>18</v>
      </c>
      <c r="G4168" s="23">
        <v>20</v>
      </c>
      <c r="H4168" s="5" t="str">
        <f t="shared" si="131"/>
        <v>Tony ThompsonMorecambe</v>
      </c>
      <c r="I4168" s="23" t="s">
        <v>10980</v>
      </c>
      <c r="J4168" s="23" t="s">
        <v>339</v>
      </c>
    </row>
    <row r="4169" spans="1:10" ht="17.100000000000001">
      <c r="A4169" s="23" t="s">
        <v>13992</v>
      </c>
      <c r="B4169" s="23" t="str">
        <f t="shared" si="130"/>
        <v>Trovarn Thompson</v>
      </c>
      <c r="C4169" s="23" t="s">
        <v>339</v>
      </c>
      <c r="D4169" s="23" t="s">
        <v>7048</v>
      </c>
      <c r="E4169" s="23" t="s">
        <v>5666</v>
      </c>
      <c r="F4169" s="23" t="s">
        <v>5666</v>
      </c>
      <c r="G4169" s="23">
        <v>18</v>
      </c>
      <c r="H4169" s="5" t="str">
        <f t="shared" si="131"/>
        <v>Trovarn ThompsonNaN</v>
      </c>
      <c r="I4169" s="23" t="s">
        <v>9710</v>
      </c>
      <c r="J4169" s="23" t="s">
        <v>339</v>
      </c>
    </row>
    <row r="4170" spans="1:10" ht="17.100000000000001">
      <c r="A4170" s="23" t="s">
        <v>13993</v>
      </c>
      <c r="B4170" s="23" t="str">
        <f t="shared" si="130"/>
        <v>Zac Thompson</v>
      </c>
      <c r="C4170" s="23" t="s">
        <v>339</v>
      </c>
      <c r="D4170" s="23" t="s">
        <v>7534</v>
      </c>
      <c r="E4170" s="23" t="s">
        <v>2359</v>
      </c>
      <c r="F4170" s="23" t="s">
        <v>7081</v>
      </c>
      <c r="G4170" s="23">
        <v>22</v>
      </c>
      <c r="H4170" s="5" t="str">
        <f t="shared" si="131"/>
        <v>Zac ThompsonGuiseley</v>
      </c>
      <c r="I4170" s="23" t="s">
        <v>13994</v>
      </c>
      <c r="J4170" s="23" t="s">
        <v>339</v>
      </c>
    </row>
    <row r="4171" spans="1:10" ht="33.950000000000003">
      <c r="A4171" s="23" t="s">
        <v>13995</v>
      </c>
      <c r="B4171" s="23" t="str">
        <f t="shared" si="130"/>
        <v>Connor Thomson</v>
      </c>
      <c r="C4171" s="23" t="s">
        <v>339</v>
      </c>
      <c r="D4171" s="23" t="s">
        <v>8450</v>
      </c>
      <c r="E4171" s="23" t="s">
        <v>103</v>
      </c>
      <c r="F4171" s="23">
        <v>100000042</v>
      </c>
      <c r="G4171" s="23">
        <v>19</v>
      </c>
      <c r="H4171" s="5" t="str">
        <f t="shared" si="131"/>
        <v>Connor ThomsonBlackburn</v>
      </c>
      <c r="I4171" s="23" t="s">
        <v>7327</v>
      </c>
      <c r="J4171" s="23" t="s">
        <v>339</v>
      </c>
    </row>
    <row r="4172" spans="1:10" ht="17.100000000000001">
      <c r="A4172" s="23" t="s">
        <v>13996</v>
      </c>
      <c r="B4172" s="23" t="str">
        <f t="shared" si="130"/>
        <v>George Thomson</v>
      </c>
      <c r="C4172" s="23" t="s">
        <v>339</v>
      </c>
      <c r="D4172" s="23" t="s">
        <v>7102</v>
      </c>
      <c r="E4172" s="23" t="s">
        <v>338</v>
      </c>
      <c r="F4172" s="23" t="s">
        <v>7081</v>
      </c>
      <c r="G4172" s="23">
        <v>23</v>
      </c>
      <c r="H4172" s="5" t="str">
        <f t="shared" si="131"/>
        <v>George ThomsonChester</v>
      </c>
      <c r="I4172" s="23" t="s">
        <v>13997</v>
      </c>
      <c r="J4172" s="23" t="s">
        <v>339</v>
      </c>
    </row>
    <row r="4173" spans="1:10" ht="17.100000000000001">
      <c r="A4173" s="23" t="s">
        <v>13998</v>
      </c>
      <c r="B4173" s="23" t="str">
        <f t="shared" si="130"/>
        <v>Rory Thomson</v>
      </c>
      <c r="C4173" s="23" t="s">
        <v>7143</v>
      </c>
      <c r="D4173" s="23" t="s">
        <v>7180</v>
      </c>
      <c r="E4173" s="23" t="s">
        <v>5666</v>
      </c>
      <c r="F4173" s="23" t="s">
        <v>5666</v>
      </c>
      <c r="G4173" s="23">
        <v>18</v>
      </c>
      <c r="H4173" s="5" t="str">
        <f t="shared" si="131"/>
        <v>Rory ThomsonNaN</v>
      </c>
      <c r="I4173" s="23" t="s">
        <v>13999</v>
      </c>
      <c r="J4173" s="23" t="s">
        <v>339</v>
      </c>
    </row>
    <row r="4174" spans="1:10" ht="17.100000000000001">
      <c r="A4174" s="23" t="s">
        <v>14000</v>
      </c>
      <c r="B4174" s="23" t="str">
        <f t="shared" si="130"/>
        <v>Nico Thongvivat</v>
      </c>
      <c r="C4174" s="23" t="s">
        <v>339</v>
      </c>
      <c r="D4174" s="23" t="s">
        <v>7048</v>
      </c>
      <c r="E4174" s="23" t="s">
        <v>5666</v>
      </c>
      <c r="F4174" s="23" t="s">
        <v>5666</v>
      </c>
      <c r="G4174" s="23">
        <v>18</v>
      </c>
      <c r="H4174" s="5" t="str">
        <f t="shared" si="131"/>
        <v>Nico ThongvivatNaN</v>
      </c>
      <c r="I4174" s="23" t="s">
        <v>14001</v>
      </c>
      <c r="J4174" s="23" t="s">
        <v>339</v>
      </c>
    </row>
    <row r="4175" spans="1:10" ht="17.100000000000001">
      <c r="A4175" s="23" t="s">
        <v>14002</v>
      </c>
      <c r="B4175" s="23" t="str">
        <f t="shared" si="130"/>
        <v>George Thorne</v>
      </c>
      <c r="C4175" s="23" t="s">
        <v>339</v>
      </c>
      <c r="D4175" s="23" t="s">
        <v>212</v>
      </c>
      <c r="E4175" s="23" t="s">
        <v>275</v>
      </c>
      <c r="F4175" s="23" t="s">
        <v>91</v>
      </c>
      <c r="G4175" s="23">
        <v>22</v>
      </c>
      <c r="H4175" s="5" t="str">
        <f t="shared" si="131"/>
        <v>George ThorneDerby</v>
      </c>
      <c r="I4175" s="23" t="s">
        <v>8414</v>
      </c>
      <c r="J4175" s="23" t="s">
        <v>339</v>
      </c>
    </row>
    <row r="4176" spans="1:10" ht="17.100000000000001">
      <c r="A4176" s="23" t="s">
        <v>14003</v>
      </c>
      <c r="B4176" s="23" t="str">
        <f t="shared" si="130"/>
        <v>James Thorne</v>
      </c>
      <c r="C4176" s="23" t="s">
        <v>339</v>
      </c>
      <c r="D4176" s="23" t="s">
        <v>7097</v>
      </c>
      <c r="E4176" s="23" t="s">
        <v>332</v>
      </c>
      <c r="F4176" s="23">
        <v>100000043</v>
      </c>
      <c r="G4176" s="23">
        <v>19</v>
      </c>
      <c r="H4176" s="5" t="str">
        <f t="shared" si="131"/>
        <v>James ThorneNottm Forest</v>
      </c>
      <c r="I4176" s="23" t="s">
        <v>11768</v>
      </c>
      <c r="J4176" s="23" t="s">
        <v>339</v>
      </c>
    </row>
    <row r="4177" spans="1:10" ht="17.100000000000001">
      <c r="A4177" s="23" t="s">
        <v>14004</v>
      </c>
      <c r="B4177" s="23" t="str">
        <f t="shared" si="130"/>
        <v>Jordan Thorniley</v>
      </c>
      <c r="C4177" s="23" t="s">
        <v>339</v>
      </c>
      <c r="D4177" s="23" t="s">
        <v>7303</v>
      </c>
      <c r="E4177" s="23" t="s">
        <v>329</v>
      </c>
      <c r="F4177" s="23">
        <v>100000042</v>
      </c>
      <c r="G4177" s="23">
        <v>18</v>
      </c>
      <c r="H4177" s="5" t="str">
        <f t="shared" si="131"/>
        <v>Jordan ThornileyEverton</v>
      </c>
      <c r="I4177" s="23" t="s">
        <v>9507</v>
      </c>
      <c r="J4177" s="23" t="s">
        <v>339</v>
      </c>
    </row>
    <row r="4178" spans="1:10" ht="17.100000000000001">
      <c r="A4178" s="23" t="s">
        <v>14005</v>
      </c>
      <c r="B4178" s="23" t="str">
        <f t="shared" si="130"/>
        <v>Ashley Thorpe</v>
      </c>
      <c r="C4178" s="23" t="s">
        <v>339</v>
      </c>
      <c r="D4178" s="23" t="s">
        <v>7170</v>
      </c>
      <c r="E4178" s="23" t="s">
        <v>5666</v>
      </c>
      <c r="F4178" s="23" t="s">
        <v>5666</v>
      </c>
      <c r="G4178" s="23">
        <v>18</v>
      </c>
      <c r="H4178" s="5" t="str">
        <f t="shared" si="131"/>
        <v>Ashley ThorpeNaN</v>
      </c>
      <c r="I4178" s="23" t="s">
        <v>10690</v>
      </c>
      <c r="J4178" s="23" t="s">
        <v>339</v>
      </c>
    </row>
    <row r="4179" spans="1:10" ht="17.100000000000001">
      <c r="A4179" s="23" t="s">
        <v>14006</v>
      </c>
      <c r="B4179" s="23" t="str">
        <f t="shared" si="130"/>
        <v>Tom Thorpe</v>
      </c>
      <c r="C4179" s="23" t="s">
        <v>339</v>
      </c>
      <c r="D4179" s="23" t="s">
        <v>7283</v>
      </c>
      <c r="E4179" s="23" t="s">
        <v>265</v>
      </c>
      <c r="F4179" s="23" t="s">
        <v>91</v>
      </c>
      <c r="G4179" s="23">
        <v>22</v>
      </c>
      <c r="H4179" s="5" t="str">
        <f t="shared" si="131"/>
        <v>Tom ThorpeRotherham</v>
      </c>
      <c r="I4179" s="23" t="s">
        <v>8914</v>
      </c>
      <c r="J4179" s="23" t="s">
        <v>339</v>
      </c>
    </row>
    <row r="4180" spans="1:10" ht="17.100000000000001">
      <c r="A4180" s="23" t="s">
        <v>14007</v>
      </c>
      <c r="B4180" s="23" t="str">
        <f t="shared" si="130"/>
        <v>Robbie Threlfall</v>
      </c>
      <c r="C4180" s="23" t="s">
        <v>339</v>
      </c>
      <c r="D4180" s="23" t="s">
        <v>7059</v>
      </c>
      <c r="E4180" s="23" t="s">
        <v>5666</v>
      </c>
      <c r="F4180" s="23" t="s">
        <v>5666</v>
      </c>
      <c r="G4180" s="23">
        <v>26</v>
      </c>
      <c r="H4180" s="5" t="str">
        <f t="shared" si="131"/>
        <v>Robbie ThrelfallNaN</v>
      </c>
      <c r="I4180" s="23" t="s">
        <v>10484</v>
      </c>
      <c r="J4180" s="23" t="s">
        <v>339</v>
      </c>
    </row>
    <row r="4181" spans="1:10" ht="17.100000000000001">
      <c r="A4181" s="23" t="s">
        <v>14008</v>
      </c>
      <c r="B4181" s="23" t="str">
        <f t="shared" si="130"/>
        <v>Oscar Threlkeld</v>
      </c>
      <c r="C4181" s="23" t="s">
        <v>339</v>
      </c>
      <c r="D4181" s="23" t="s">
        <v>7429</v>
      </c>
      <c r="E4181" s="23" t="s">
        <v>142</v>
      </c>
      <c r="F4181" s="23" t="s">
        <v>18</v>
      </c>
      <c r="G4181" s="23">
        <v>21</v>
      </c>
      <c r="H4181" s="5" t="str">
        <f t="shared" si="131"/>
        <v>Oscar ThrelkeldPlymouth</v>
      </c>
      <c r="I4181" s="23" t="s">
        <v>10581</v>
      </c>
      <c r="J4181" s="23" t="s">
        <v>339</v>
      </c>
    </row>
    <row r="4182" spans="1:10" ht="17.100000000000001">
      <c r="A4182" s="23" t="s">
        <v>14009</v>
      </c>
      <c r="B4182" s="23" t="str">
        <f t="shared" si="130"/>
        <v>Josh Tibbetts</v>
      </c>
      <c r="C4182" s="23" t="s">
        <v>339</v>
      </c>
      <c r="D4182" s="23" t="s">
        <v>166</v>
      </c>
      <c r="E4182" s="23" t="s">
        <v>284</v>
      </c>
      <c r="F4182" s="23">
        <v>100000043</v>
      </c>
      <c r="G4182" s="23">
        <v>16</v>
      </c>
      <c r="H4182" s="5" t="str">
        <f t="shared" si="131"/>
        <v>Josh TibbettsBirmingham</v>
      </c>
      <c r="I4182" s="23" t="s">
        <v>12210</v>
      </c>
      <c r="J4182" s="23" t="s">
        <v>339</v>
      </c>
    </row>
    <row r="4183" spans="1:10" ht="17.100000000000001">
      <c r="A4183" s="23" t="s">
        <v>14010</v>
      </c>
      <c r="B4183" s="23" t="str">
        <f t="shared" si="130"/>
        <v>Sam Tillen</v>
      </c>
      <c r="C4183" s="23" t="s">
        <v>339</v>
      </c>
      <c r="D4183" s="23" t="s">
        <v>7059</v>
      </c>
      <c r="E4183" s="23" t="s">
        <v>4780</v>
      </c>
      <c r="F4183" s="23" t="s">
        <v>7125</v>
      </c>
      <c r="G4183" s="23">
        <v>30</v>
      </c>
      <c r="H4183" s="5" t="str">
        <f t="shared" si="131"/>
        <v>Sam TillenFH</v>
      </c>
      <c r="I4183" s="23" t="s">
        <v>14011</v>
      </c>
      <c r="J4183" s="23" t="s">
        <v>4462</v>
      </c>
    </row>
    <row r="4184" spans="1:10" ht="17.100000000000001">
      <c r="A4184" s="23" t="s">
        <v>14012</v>
      </c>
      <c r="B4184" s="23" t="str">
        <f t="shared" si="130"/>
        <v>James Tilley</v>
      </c>
      <c r="C4184" s="23" t="s">
        <v>339</v>
      </c>
      <c r="D4184" s="23" t="s">
        <v>7398</v>
      </c>
      <c r="E4184" s="23" t="s">
        <v>229</v>
      </c>
      <c r="F4184" s="23">
        <v>100000042</v>
      </c>
      <c r="G4184" s="23">
        <v>17</v>
      </c>
      <c r="H4184" s="5" t="str">
        <f t="shared" si="131"/>
        <v>James TilleyBrighton</v>
      </c>
      <c r="I4184" s="23" t="s">
        <v>12279</v>
      </c>
      <c r="J4184" s="23" t="s">
        <v>339</v>
      </c>
    </row>
    <row r="4185" spans="1:10" ht="17.100000000000001">
      <c r="A4185" s="23" t="s">
        <v>14013</v>
      </c>
      <c r="B4185" s="23" t="str">
        <f t="shared" si="130"/>
        <v>Jordan Tillson</v>
      </c>
      <c r="C4185" s="23" t="s">
        <v>339</v>
      </c>
      <c r="D4185" s="23" t="s">
        <v>7051</v>
      </c>
      <c r="E4185" s="23" t="s">
        <v>177</v>
      </c>
      <c r="F4185" s="23" t="s">
        <v>18</v>
      </c>
      <c r="G4185" s="23">
        <v>22</v>
      </c>
      <c r="H4185" s="5" t="str">
        <f t="shared" si="131"/>
        <v>Jordan TillsonExeter</v>
      </c>
      <c r="I4185" s="23" t="s">
        <v>11682</v>
      </c>
      <c r="J4185" s="23" t="s">
        <v>339</v>
      </c>
    </row>
    <row r="4186" spans="1:10" ht="17.100000000000001">
      <c r="A4186" s="23" t="s">
        <v>14014</v>
      </c>
      <c r="B4186" s="23" t="str">
        <f t="shared" si="130"/>
        <v>Ben Tilney</v>
      </c>
      <c r="C4186" s="23" t="s">
        <v>339</v>
      </c>
      <c r="D4186" s="23" t="s">
        <v>7385</v>
      </c>
      <c r="E4186" s="23" t="s">
        <v>579</v>
      </c>
      <c r="F4186" s="23" t="s">
        <v>7090</v>
      </c>
      <c r="G4186" s="23">
        <v>18</v>
      </c>
      <c r="H4186" s="5" t="str">
        <f t="shared" si="131"/>
        <v>Ben TilneyMK Dons</v>
      </c>
      <c r="I4186" s="23" t="s">
        <v>8576</v>
      </c>
      <c r="J4186" s="23" t="s">
        <v>339</v>
      </c>
    </row>
    <row r="4187" spans="1:10" ht="17.100000000000001">
      <c r="A4187" s="23" t="s">
        <v>14015</v>
      </c>
      <c r="B4187" s="23" t="str">
        <f t="shared" si="130"/>
        <v>Curtis Tilt</v>
      </c>
      <c r="C4187" s="23" t="s">
        <v>339</v>
      </c>
      <c r="D4187" s="23" t="s">
        <v>7051</v>
      </c>
      <c r="E4187" s="23" t="s">
        <v>592</v>
      </c>
      <c r="F4187" s="23" t="s">
        <v>7296</v>
      </c>
      <c r="G4187" s="23">
        <v>23</v>
      </c>
      <c r="H4187" s="5" t="str">
        <f t="shared" si="131"/>
        <v>Curtis TiltAFC Telford</v>
      </c>
      <c r="I4187" s="23" t="s">
        <v>14016</v>
      </c>
      <c r="J4187" s="23" t="s">
        <v>339</v>
      </c>
    </row>
    <row r="4188" spans="1:10" ht="17.100000000000001">
      <c r="A4188" s="23" t="s">
        <v>14017</v>
      </c>
      <c r="B4188" s="23" t="str">
        <f t="shared" si="130"/>
        <v>Matthew Timms</v>
      </c>
      <c r="C4188" s="23" t="s">
        <v>339</v>
      </c>
      <c r="D4188" s="23" t="s">
        <v>7059</v>
      </c>
      <c r="E4188" s="23" t="s">
        <v>284</v>
      </c>
      <c r="F4188" s="23">
        <v>100000052</v>
      </c>
      <c r="G4188" s="23">
        <v>16</v>
      </c>
      <c r="H4188" s="5" t="str">
        <f t="shared" si="131"/>
        <v>Matthew TimmsBirmingham</v>
      </c>
      <c r="I4188" s="23" t="s">
        <v>14018</v>
      </c>
      <c r="J4188" s="23" t="s">
        <v>339</v>
      </c>
    </row>
    <row r="4189" spans="1:10" ht="17.100000000000001">
      <c r="A4189" s="23" t="s">
        <v>14019</v>
      </c>
      <c r="B4189" s="23" t="str">
        <f t="shared" si="130"/>
        <v>James Tindall</v>
      </c>
      <c r="C4189" s="23" t="s">
        <v>339</v>
      </c>
      <c r="D4189" s="23" t="s">
        <v>7481</v>
      </c>
      <c r="E4189" s="23" t="s">
        <v>5666</v>
      </c>
      <c r="F4189" s="23" t="s">
        <v>5666</v>
      </c>
      <c r="G4189" s="23">
        <v>18</v>
      </c>
      <c r="H4189" s="5" t="str">
        <f t="shared" si="131"/>
        <v>James TindallNaN</v>
      </c>
      <c r="I4189" s="23" t="s">
        <v>7650</v>
      </c>
      <c r="J4189" s="23" t="s">
        <v>339</v>
      </c>
    </row>
    <row r="4190" spans="1:10" ht="17.100000000000001">
      <c r="A4190" s="23" t="s">
        <v>14020</v>
      </c>
      <c r="B4190" s="23" t="str">
        <f t="shared" si="130"/>
        <v>Luke Tingey</v>
      </c>
      <c r="C4190" s="23" t="s">
        <v>339</v>
      </c>
      <c r="D4190" s="23" t="s">
        <v>7051</v>
      </c>
      <c r="E4190" s="23" t="s">
        <v>5666</v>
      </c>
      <c r="F4190" s="23" t="s">
        <v>5666</v>
      </c>
      <c r="G4190" s="23">
        <v>18</v>
      </c>
      <c r="H4190" s="5" t="str">
        <f t="shared" si="131"/>
        <v>Luke TingeyNaN</v>
      </c>
      <c r="I4190" s="23" t="s">
        <v>9439</v>
      </c>
      <c r="J4190" s="23" t="s">
        <v>339</v>
      </c>
    </row>
    <row r="4191" spans="1:10" ht="17.100000000000001">
      <c r="A4191" s="23" t="s">
        <v>14021</v>
      </c>
      <c r="B4191" s="23" t="str">
        <f t="shared" si="130"/>
        <v>Robbie Tinkler</v>
      </c>
      <c r="C4191" s="23" t="s">
        <v>339</v>
      </c>
      <c r="D4191" s="23" t="s">
        <v>14022</v>
      </c>
      <c r="E4191" s="23" t="s">
        <v>136</v>
      </c>
      <c r="F4191" s="23">
        <v>100000042</v>
      </c>
      <c r="G4191" s="23">
        <v>18</v>
      </c>
      <c r="H4191" s="5" t="str">
        <f t="shared" si="131"/>
        <v>Robbie TinklerMiddlesbrough</v>
      </c>
      <c r="I4191" s="23" t="s">
        <v>14023</v>
      </c>
      <c r="J4191" s="23" t="s">
        <v>339</v>
      </c>
    </row>
    <row r="4192" spans="1:10" ht="17.100000000000001">
      <c r="A4192" s="23" t="s">
        <v>14024</v>
      </c>
      <c r="B4192" s="23" t="str">
        <f t="shared" si="130"/>
        <v>Josh Todd</v>
      </c>
      <c r="C4192" s="23" t="s">
        <v>339</v>
      </c>
      <c r="D4192" s="23" t="s">
        <v>7102</v>
      </c>
      <c r="E4192" s="23" t="s">
        <v>3620</v>
      </c>
      <c r="F4192" s="23" t="s">
        <v>3621</v>
      </c>
      <c r="G4192" s="23">
        <v>21</v>
      </c>
      <c r="H4192" s="5" t="str">
        <f t="shared" si="131"/>
        <v>Josh ToddAnnan</v>
      </c>
      <c r="I4192" s="23" t="s">
        <v>14025</v>
      </c>
      <c r="J4192" s="23" t="s">
        <v>4798</v>
      </c>
    </row>
    <row r="4193" spans="1:10" ht="17.100000000000001">
      <c r="A4193" s="23" t="s">
        <v>14026</v>
      </c>
      <c r="B4193" s="23" t="str">
        <f t="shared" si="130"/>
        <v>Lewis Todd</v>
      </c>
      <c r="C4193" s="23" t="s">
        <v>339</v>
      </c>
      <c r="D4193" s="23" t="s">
        <v>166</v>
      </c>
      <c r="E4193" s="23" t="s">
        <v>98</v>
      </c>
      <c r="F4193" s="23">
        <v>100000052</v>
      </c>
      <c r="G4193" s="23">
        <v>16</v>
      </c>
      <c r="H4193" s="5" t="str">
        <f t="shared" si="131"/>
        <v>Lewis ToddQ.P.R.</v>
      </c>
      <c r="I4193" s="23" t="s">
        <v>9874</v>
      </c>
      <c r="J4193" s="23" t="s">
        <v>339</v>
      </c>
    </row>
    <row r="4194" spans="1:10" ht="17.100000000000001">
      <c r="A4194" s="23" t="s">
        <v>14027</v>
      </c>
      <c r="B4194" s="23" t="str">
        <f t="shared" si="130"/>
        <v>Matt Todd</v>
      </c>
      <c r="C4194" s="23" t="s">
        <v>339</v>
      </c>
      <c r="D4194" s="23" t="s">
        <v>7042</v>
      </c>
      <c r="E4194" s="23" t="s">
        <v>2909</v>
      </c>
      <c r="F4194" s="23" t="s">
        <v>8321</v>
      </c>
      <c r="G4194" s="23">
        <v>19</v>
      </c>
      <c r="H4194" s="5" t="str">
        <f t="shared" si="131"/>
        <v>Matt ToddNorthwich</v>
      </c>
      <c r="I4194" s="23" t="s">
        <v>8036</v>
      </c>
      <c r="J4194" s="23" t="s">
        <v>339</v>
      </c>
    </row>
    <row r="4195" spans="1:10" ht="17.100000000000001">
      <c r="A4195" s="23" t="s">
        <v>14028</v>
      </c>
      <c r="B4195" s="23" t="str">
        <f t="shared" si="130"/>
        <v>Harry Toffolo</v>
      </c>
      <c r="C4195" s="23" t="s">
        <v>8177</v>
      </c>
      <c r="D4195" s="23" t="s">
        <v>7160</v>
      </c>
      <c r="E4195" s="23" t="s">
        <v>657</v>
      </c>
      <c r="F4195" s="23">
        <v>100000042</v>
      </c>
      <c r="G4195" s="23">
        <v>19</v>
      </c>
      <c r="H4195" s="5" t="str">
        <f t="shared" si="131"/>
        <v>Harry ToffoloNorwich</v>
      </c>
      <c r="I4195" s="23" t="s">
        <v>14029</v>
      </c>
      <c r="J4195" s="23" t="s">
        <v>339</v>
      </c>
    </row>
    <row r="4196" spans="1:10" ht="17.100000000000001">
      <c r="A4196" s="23" t="s">
        <v>14030</v>
      </c>
      <c r="B4196" s="23" t="str">
        <f t="shared" si="130"/>
        <v>Sam Togwell</v>
      </c>
      <c r="C4196" s="23" t="s">
        <v>339</v>
      </c>
      <c r="D4196" s="23" t="s">
        <v>212</v>
      </c>
      <c r="E4196" s="23" t="s">
        <v>48</v>
      </c>
      <c r="F4196" s="23" t="s">
        <v>18</v>
      </c>
      <c r="G4196" s="23">
        <v>30</v>
      </c>
      <c r="H4196" s="5" t="str">
        <f t="shared" si="131"/>
        <v>Sam TogwellBarnet</v>
      </c>
      <c r="I4196" s="23" t="s">
        <v>14031</v>
      </c>
      <c r="J4196" s="23" t="s">
        <v>339</v>
      </c>
    </row>
    <row r="4197" spans="1:10" ht="17.100000000000001">
      <c r="A4197" s="23" t="s">
        <v>14032</v>
      </c>
      <c r="B4197" s="23" t="str">
        <f t="shared" si="130"/>
        <v>Alex Tokarczyk</v>
      </c>
      <c r="C4197" s="23" t="s">
        <v>10496</v>
      </c>
      <c r="D4197" s="23" t="s">
        <v>166</v>
      </c>
      <c r="E4197" s="23" t="s">
        <v>3849</v>
      </c>
      <c r="F4197" s="23" t="s">
        <v>1311</v>
      </c>
      <c r="G4197" s="23">
        <v>22</v>
      </c>
      <c r="H4197" s="5" t="str">
        <f t="shared" si="131"/>
        <v>Alex TokarczykFalkirk</v>
      </c>
      <c r="I4197" s="23" t="s">
        <v>14033</v>
      </c>
      <c r="J4197" s="23" t="s">
        <v>4798</v>
      </c>
    </row>
    <row r="4198" spans="1:10" ht="17.100000000000001">
      <c r="A4198" s="23" t="s">
        <v>14034</v>
      </c>
      <c r="B4198" s="23" t="str">
        <f t="shared" si="130"/>
        <v>Ben Tollitt</v>
      </c>
      <c r="C4198" s="23" t="s">
        <v>339</v>
      </c>
      <c r="D4198" s="23" t="s">
        <v>7039</v>
      </c>
      <c r="E4198" s="23" t="s">
        <v>326</v>
      </c>
      <c r="F4198" s="23" t="s">
        <v>7090</v>
      </c>
      <c r="G4198" s="23">
        <v>20</v>
      </c>
      <c r="H4198" s="5" t="str">
        <f t="shared" si="131"/>
        <v>Ben TollittPortsmouth</v>
      </c>
      <c r="I4198" s="23" t="s">
        <v>14035</v>
      </c>
      <c r="J4198" s="23" t="s">
        <v>339</v>
      </c>
    </row>
    <row r="4199" spans="1:10" ht="17.100000000000001">
      <c r="A4199" s="23" t="s">
        <v>14036</v>
      </c>
      <c r="B4199" s="23" t="str">
        <f t="shared" si="130"/>
        <v>James Tomkins</v>
      </c>
      <c r="C4199" s="23" t="s">
        <v>339</v>
      </c>
      <c r="D4199" s="23" t="s">
        <v>7462</v>
      </c>
      <c r="E4199" s="23" t="s">
        <v>127</v>
      </c>
      <c r="F4199" s="23" t="s">
        <v>7125</v>
      </c>
      <c r="G4199" s="23">
        <v>26</v>
      </c>
      <c r="H4199" s="5" t="str">
        <f t="shared" si="131"/>
        <v>James TomkinsWest Ham</v>
      </c>
      <c r="I4199" s="23" t="s">
        <v>14037</v>
      </c>
      <c r="J4199" s="23" t="s">
        <v>339</v>
      </c>
    </row>
    <row r="4200" spans="1:10" ht="17.100000000000001">
      <c r="A4200" s="23" t="s">
        <v>14038</v>
      </c>
      <c r="B4200" s="23" t="str">
        <f t="shared" si="130"/>
        <v>Gavin Tomlin</v>
      </c>
      <c r="C4200" s="23" t="s">
        <v>339</v>
      </c>
      <c r="D4200" s="23" t="s">
        <v>7124</v>
      </c>
      <c r="E4200" s="23" t="s">
        <v>1358</v>
      </c>
      <c r="F4200" s="23" t="s">
        <v>18</v>
      </c>
      <c r="G4200" s="23">
        <v>31</v>
      </c>
      <c r="H4200" s="5" t="str">
        <f t="shared" si="131"/>
        <v>Gavin TomlinCrawley</v>
      </c>
      <c r="I4200" s="23" t="s">
        <v>14039</v>
      </c>
      <c r="J4200" s="23" t="s">
        <v>339</v>
      </c>
    </row>
    <row r="4201" spans="1:10" ht="17.100000000000001">
      <c r="A4201" s="23" t="s">
        <v>14040</v>
      </c>
      <c r="B4201" s="23" t="str">
        <f t="shared" si="130"/>
        <v>Lee Tomlin</v>
      </c>
      <c r="C4201" s="23" t="s">
        <v>339</v>
      </c>
      <c r="D4201" s="23" t="s">
        <v>7366</v>
      </c>
      <c r="E4201" s="23" t="s">
        <v>836</v>
      </c>
      <c r="F4201" s="23" t="s">
        <v>7125</v>
      </c>
      <c r="G4201" s="23">
        <v>26</v>
      </c>
      <c r="H4201" s="5" t="str">
        <f t="shared" si="131"/>
        <v>Lee TomlinBournemouth</v>
      </c>
      <c r="I4201" s="23" t="s">
        <v>14041</v>
      </c>
      <c r="J4201" s="23" t="s">
        <v>339</v>
      </c>
    </row>
    <row r="4202" spans="1:10" ht="17.100000000000001">
      <c r="A4202" s="23" t="s">
        <v>14042</v>
      </c>
      <c r="B4202" s="23" t="str">
        <f t="shared" si="130"/>
        <v>Ben Tomlinson</v>
      </c>
      <c r="C4202" s="23" t="s">
        <v>339</v>
      </c>
      <c r="D4202" s="23" t="s">
        <v>7097</v>
      </c>
      <c r="E4202" s="23" t="s">
        <v>48</v>
      </c>
      <c r="F4202" s="23" t="s">
        <v>18</v>
      </c>
      <c r="G4202" s="23">
        <v>25</v>
      </c>
      <c r="H4202" s="5" t="str">
        <f t="shared" si="131"/>
        <v>Ben TomlinsonBarnet</v>
      </c>
      <c r="I4202" s="23" t="s">
        <v>14043</v>
      </c>
      <c r="J4202" s="23" t="s">
        <v>339</v>
      </c>
    </row>
    <row r="4203" spans="1:10" ht="17.100000000000001">
      <c r="A4203" s="23" t="s">
        <v>14044</v>
      </c>
      <c r="B4203" s="23" t="str">
        <f t="shared" si="130"/>
        <v>Lewis Tomlinson</v>
      </c>
      <c r="C4203" s="23" t="s">
        <v>339</v>
      </c>
      <c r="D4203" s="23" t="s">
        <v>7102</v>
      </c>
      <c r="E4203" s="23" t="s">
        <v>27</v>
      </c>
      <c r="F4203" s="23">
        <v>100000047</v>
      </c>
      <c r="G4203" s="23">
        <v>17</v>
      </c>
      <c r="H4203" s="5" t="str">
        <f t="shared" si="131"/>
        <v>Lewis TomlinsonMorecambe</v>
      </c>
      <c r="I4203" s="23" t="s">
        <v>9531</v>
      </c>
      <c r="J4203" s="23" t="s">
        <v>339</v>
      </c>
    </row>
    <row r="4204" spans="1:10" ht="17.100000000000001">
      <c r="A4204" s="23" t="s">
        <v>14045</v>
      </c>
      <c r="B4204" s="23" t="str">
        <f t="shared" si="130"/>
        <v>Willem Tomlinson</v>
      </c>
      <c r="C4204" s="23" t="s">
        <v>339</v>
      </c>
      <c r="D4204" s="23" t="s">
        <v>7140</v>
      </c>
      <c r="E4204" s="23" t="s">
        <v>103</v>
      </c>
      <c r="F4204" s="23">
        <v>100000042</v>
      </c>
      <c r="G4204" s="23">
        <v>17</v>
      </c>
      <c r="H4204" s="5" t="str">
        <f t="shared" si="131"/>
        <v>Willem TomlinsonBlackburn</v>
      </c>
      <c r="I4204" s="23" t="s">
        <v>8123</v>
      </c>
      <c r="J4204" s="23" t="s">
        <v>339</v>
      </c>
    </row>
    <row r="4205" spans="1:10" ht="17.100000000000001">
      <c r="A4205" s="23" t="s">
        <v>14046</v>
      </c>
      <c r="B4205" s="23" t="str">
        <f t="shared" si="130"/>
        <v>Fikayo Tomori</v>
      </c>
      <c r="C4205" s="23" t="s">
        <v>14047</v>
      </c>
      <c r="D4205" s="23" t="s">
        <v>7462</v>
      </c>
      <c r="E4205" s="23" t="s">
        <v>169</v>
      </c>
      <c r="F4205" s="23">
        <v>100000051</v>
      </c>
      <c r="G4205" s="23">
        <v>17</v>
      </c>
      <c r="H4205" s="5" t="str">
        <f t="shared" si="131"/>
        <v>Fikayo TomoriChelsea</v>
      </c>
      <c r="I4205" s="23" t="s">
        <v>13693</v>
      </c>
      <c r="J4205" s="23" t="s">
        <v>339</v>
      </c>
    </row>
    <row r="4206" spans="1:10" ht="17.100000000000001">
      <c r="A4206" s="23" t="s">
        <v>14048</v>
      </c>
      <c r="B4206" s="23" t="str">
        <f t="shared" si="130"/>
        <v>Ivan Toney</v>
      </c>
      <c r="C4206" s="23" t="s">
        <v>339</v>
      </c>
      <c r="D4206" s="23" t="s">
        <v>7048</v>
      </c>
      <c r="E4206" s="23" t="s">
        <v>530</v>
      </c>
      <c r="F4206" s="23">
        <v>100000042</v>
      </c>
      <c r="G4206" s="23">
        <v>19</v>
      </c>
      <c r="H4206" s="5" t="str">
        <f t="shared" si="131"/>
        <v>Ivan ToneyNewcastle</v>
      </c>
      <c r="I4206" s="23" t="s">
        <v>8943</v>
      </c>
      <c r="J4206" s="23" t="s">
        <v>339</v>
      </c>
    </row>
    <row r="4207" spans="1:10" ht="17.100000000000001">
      <c r="A4207" s="23" t="s">
        <v>14049</v>
      </c>
      <c r="B4207" s="23" t="str">
        <f t="shared" si="130"/>
        <v>Dale Tonge</v>
      </c>
      <c r="C4207" s="23" t="s">
        <v>339</v>
      </c>
      <c r="D4207" s="23" t="s">
        <v>7089</v>
      </c>
      <c r="E4207" s="23" t="s">
        <v>5666</v>
      </c>
      <c r="F4207" s="23" t="s">
        <v>5666</v>
      </c>
      <c r="G4207" s="23">
        <v>30</v>
      </c>
      <c r="H4207" s="5" t="str">
        <f t="shared" si="131"/>
        <v>Dale TongeNaN</v>
      </c>
      <c r="I4207" s="23" t="s">
        <v>11878</v>
      </c>
      <c r="J4207" s="23" t="s">
        <v>339</v>
      </c>
    </row>
    <row r="4208" spans="1:10" ht="17.100000000000001">
      <c r="A4208" s="23" t="s">
        <v>14050</v>
      </c>
      <c r="B4208" s="23" t="str">
        <f t="shared" si="130"/>
        <v>Michael Tonge</v>
      </c>
      <c r="C4208" s="23" t="s">
        <v>339</v>
      </c>
      <c r="D4208" s="23" t="s">
        <v>7180</v>
      </c>
      <c r="E4208" s="23" t="s">
        <v>259</v>
      </c>
      <c r="F4208" s="23" t="s">
        <v>18</v>
      </c>
      <c r="G4208" s="23">
        <v>32</v>
      </c>
      <c r="H4208" s="5" t="str">
        <f t="shared" si="131"/>
        <v>Michael TongeStevenage</v>
      </c>
      <c r="I4208" s="23" t="s">
        <v>13710</v>
      </c>
      <c r="J4208" s="23" t="s">
        <v>339</v>
      </c>
    </row>
    <row r="4209" spans="1:10" ht="17.100000000000001">
      <c r="A4209" s="23" t="s">
        <v>14051</v>
      </c>
      <c r="B4209" s="23" t="str">
        <f t="shared" si="130"/>
        <v>Sam Tonks</v>
      </c>
      <c r="C4209" s="23" t="s">
        <v>339</v>
      </c>
      <c r="D4209" s="23" t="s">
        <v>7230</v>
      </c>
      <c r="E4209" s="23" t="s">
        <v>221</v>
      </c>
      <c r="F4209" s="23">
        <v>100000053</v>
      </c>
      <c r="G4209" s="23">
        <v>16</v>
      </c>
      <c r="H4209" s="5" t="str">
        <f t="shared" si="131"/>
        <v>Sam TonksWalsall</v>
      </c>
      <c r="I4209" s="23" t="s">
        <v>8342</v>
      </c>
      <c r="J4209" s="23" t="s">
        <v>339</v>
      </c>
    </row>
    <row r="4210" spans="1:10" ht="17.100000000000001">
      <c r="A4210" s="23" t="s">
        <v>14052</v>
      </c>
      <c r="B4210" s="23" t="str">
        <f t="shared" si="130"/>
        <v>Christian Toonga</v>
      </c>
      <c r="C4210" s="23" t="s">
        <v>339</v>
      </c>
      <c r="D4210" s="23" t="s">
        <v>7867</v>
      </c>
      <c r="E4210" s="23" t="s">
        <v>79</v>
      </c>
      <c r="F4210" s="23" t="s">
        <v>18</v>
      </c>
      <c r="G4210" s="23">
        <v>17</v>
      </c>
      <c r="H4210" s="5" t="str">
        <f t="shared" si="131"/>
        <v>Christian ToongaAFC Wimbledon</v>
      </c>
      <c r="I4210" s="23" t="s">
        <v>8381</v>
      </c>
      <c r="J4210" s="23" t="s">
        <v>339</v>
      </c>
    </row>
    <row r="4211" spans="1:10" ht="17.100000000000001">
      <c r="A4211" s="23" t="s">
        <v>14053</v>
      </c>
      <c r="B4211" s="23" t="str">
        <f t="shared" si="130"/>
        <v>Matt Tootle</v>
      </c>
      <c r="C4211" s="23" t="s">
        <v>339</v>
      </c>
      <c r="D4211" s="23" t="s">
        <v>7089</v>
      </c>
      <c r="E4211" s="23" t="s">
        <v>112</v>
      </c>
      <c r="F4211" s="23" t="s">
        <v>38</v>
      </c>
      <c r="G4211" s="23">
        <v>24</v>
      </c>
      <c r="H4211" s="5" t="str">
        <f t="shared" si="131"/>
        <v>Matt TootleShrewsbury</v>
      </c>
      <c r="I4211" s="23" t="s">
        <v>13356</v>
      </c>
      <c r="J4211" s="23" t="s">
        <v>339</v>
      </c>
    </row>
    <row r="4212" spans="1:10" ht="17.100000000000001">
      <c r="A4212" s="23" t="s">
        <v>14054</v>
      </c>
      <c r="B4212" s="23" t="str">
        <f t="shared" si="130"/>
        <v>Ben Toseland</v>
      </c>
      <c r="C4212" s="23" t="s">
        <v>339</v>
      </c>
      <c r="D4212" s="23" t="s">
        <v>7074</v>
      </c>
      <c r="E4212" s="23" t="s">
        <v>149</v>
      </c>
      <c r="F4212" s="23">
        <v>100000053</v>
      </c>
      <c r="G4212" s="23">
        <v>16</v>
      </c>
      <c r="H4212" s="5" t="str">
        <f t="shared" si="131"/>
        <v>Ben ToselandNorthampton</v>
      </c>
      <c r="I4212" s="23" t="s">
        <v>10298</v>
      </c>
      <c r="J4212" s="23" t="s">
        <v>339</v>
      </c>
    </row>
    <row r="4213" spans="1:10" ht="17.100000000000001">
      <c r="A4213" s="23" t="s">
        <v>14055</v>
      </c>
      <c r="B4213" s="23" t="str">
        <f t="shared" si="130"/>
        <v>Ryan Toulson</v>
      </c>
      <c r="C4213" s="23" t="s">
        <v>339</v>
      </c>
      <c r="D4213" s="23" t="s">
        <v>7170</v>
      </c>
      <c r="E4213" s="23" t="s">
        <v>2359</v>
      </c>
      <c r="F4213" s="23" t="s">
        <v>7081</v>
      </c>
      <c r="G4213" s="23">
        <v>29</v>
      </c>
      <c r="H4213" s="5" t="str">
        <f t="shared" si="131"/>
        <v>Ryan ToulsonGuiseley</v>
      </c>
      <c r="I4213" s="23" t="s">
        <v>14056</v>
      </c>
      <c r="J4213" s="23" t="s">
        <v>339</v>
      </c>
    </row>
    <row r="4214" spans="1:10" ht="17.100000000000001">
      <c r="A4214" s="23" t="s">
        <v>14057</v>
      </c>
      <c r="B4214" s="23" t="str">
        <f t="shared" si="130"/>
        <v>Dan Towers</v>
      </c>
      <c r="C4214" s="23" t="s">
        <v>339</v>
      </c>
      <c r="D4214" s="23" t="s">
        <v>7462</v>
      </c>
      <c r="E4214" s="23" t="s">
        <v>5666</v>
      </c>
      <c r="F4214" s="23" t="s">
        <v>5666</v>
      </c>
      <c r="G4214" s="23">
        <v>19</v>
      </c>
      <c r="H4214" s="5" t="str">
        <f t="shared" si="131"/>
        <v>Dan TowersNaN</v>
      </c>
      <c r="I4214" s="23" t="s">
        <v>7590</v>
      </c>
      <c r="J4214" s="23" t="s">
        <v>339</v>
      </c>
    </row>
    <row r="4215" spans="1:10" ht="17.100000000000001">
      <c r="A4215" s="23" t="s">
        <v>14058</v>
      </c>
      <c r="B4215" s="23" t="str">
        <f t="shared" si="130"/>
        <v>Andros Townsend</v>
      </c>
      <c r="C4215" s="23" t="s">
        <v>339</v>
      </c>
      <c r="D4215" s="23" t="s">
        <v>7039</v>
      </c>
      <c r="E4215" s="23" t="s">
        <v>175</v>
      </c>
      <c r="F4215" s="23" t="s">
        <v>7125</v>
      </c>
      <c r="G4215" s="23">
        <v>23</v>
      </c>
      <c r="H4215" s="5" t="str">
        <f t="shared" si="131"/>
        <v>Andros TownsendTottenham</v>
      </c>
      <c r="I4215" s="23" t="s">
        <v>14059</v>
      </c>
      <c r="J4215" s="23" t="s">
        <v>339</v>
      </c>
    </row>
    <row r="4216" spans="1:10" ht="17.100000000000001">
      <c r="A4216" s="23" t="s">
        <v>14060</v>
      </c>
      <c r="B4216" s="23" t="str">
        <f t="shared" si="130"/>
        <v>Conor Townsend</v>
      </c>
      <c r="C4216" s="23" t="s">
        <v>339</v>
      </c>
      <c r="D4216" s="23" t="s">
        <v>7059</v>
      </c>
      <c r="E4216" s="23" t="s">
        <v>154</v>
      </c>
      <c r="F4216" s="23" t="s">
        <v>91</v>
      </c>
      <c r="G4216" s="23">
        <v>22</v>
      </c>
      <c r="H4216" s="5" t="str">
        <f t="shared" si="131"/>
        <v>Conor TownsendHull</v>
      </c>
      <c r="I4216" s="23" t="s">
        <v>14061</v>
      </c>
      <c r="J4216" s="23" t="s">
        <v>339</v>
      </c>
    </row>
    <row r="4217" spans="1:10" ht="17.100000000000001">
      <c r="A4217" s="23" t="s">
        <v>14062</v>
      </c>
      <c r="B4217" s="23" t="str">
        <f t="shared" si="130"/>
        <v>Jake Townsend</v>
      </c>
      <c r="C4217" s="23" t="s">
        <v>339</v>
      </c>
      <c r="D4217" s="23" t="s">
        <v>7445</v>
      </c>
      <c r="E4217" s="23" t="s">
        <v>27</v>
      </c>
      <c r="F4217" s="23">
        <v>100000047</v>
      </c>
      <c r="G4217" s="23">
        <v>17</v>
      </c>
      <c r="H4217" s="5" t="str">
        <f t="shared" si="131"/>
        <v>Jake TownsendMorecambe</v>
      </c>
      <c r="I4217" s="23" t="s">
        <v>13903</v>
      </c>
      <c r="J4217" s="23" t="s">
        <v>339</v>
      </c>
    </row>
    <row r="4218" spans="1:10" ht="17.100000000000001">
      <c r="A4218" s="23" t="s">
        <v>14063</v>
      </c>
      <c r="B4218" s="23" t="str">
        <f t="shared" si="130"/>
        <v>Nick Townsend</v>
      </c>
      <c r="C4218" s="23" t="s">
        <v>339</v>
      </c>
      <c r="D4218" s="23" t="s">
        <v>166</v>
      </c>
      <c r="E4218" s="23" t="s">
        <v>376</v>
      </c>
      <c r="F4218" s="23" t="s">
        <v>38</v>
      </c>
      <c r="G4218" s="23">
        <v>20</v>
      </c>
      <c r="H4218" s="5" t="str">
        <f t="shared" si="131"/>
        <v>Nick TownsendBarnsley</v>
      </c>
      <c r="I4218" s="23" t="s">
        <v>14064</v>
      </c>
      <c r="J4218" s="23" t="s">
        <v>339</v>
      </c>
    </row>
    <row r="4219" spans="1:10" ht="17.100000000000001">
      <c r="A4219" s="23" t="s">
        <v>14065</v>
      </c>
      <c r="B4219" s="23" t="str">
        <f t="shared" si="130"/>
        <v>Ben Tozer</v>
      </c>
      <c r="C4219" s="23" t="s">
        <v>339</v>
      </c>
      <c r="D4219" s="23" t="s">
        <v>7429</v>
      </c>
      <c r="E4219" s="23" t="s">
        <v>17</v>
      </c>
      <c r="F4219" s="23" t="s">
        <v>7090</v>
      </c>
      <c r="G4219" s="23">
        <v>25</v>
      </c>
      <c r="H4219" s="5" t="str">
        <f t="shared" si="131"/>
        <v>Ben TozerYeovil</v>
      </c>
      <c r="I4219" s="23" t="s">
        <v>8548</v>
      </c>
      <c r="J4219" s="23" t="s">
        <v>339</v>
      </c>
    </row>
    <row r="4220" spans="1:10" ht="17.100000000000001">
      <c r="A4220" s="23" t="s">
        <v>14066</v>
      </c>
      <c r="B4220" s="23" t="str">
        <f t="shared" si="130"/>
        <v>Freddy Tracey</v>
      </c>
      <c r="C4220" s="23" t="s">
        <v>339</v>
      </c>
      <c r="D4220" s="23" t="s">
        <v>7048</v>
      </c>
      <c r="E4220" s="23" t="s">
        <v>90</v>
      </c>
      <c r="F4220" s="23">
        <v>100000052</v>
      </c>
      <c r="G4220" s="23">
        <v>17</v>
      </c>
      <c r="H4220" s="5" t="str">
        <f t="shared" si="131"/>
        <v>Freddy TraceySheff Wed</v>
      </c>
      <c r="I4220" s="23" t="s">
        <v>10443</v>
      </c>
      <c r="J4220" s="23" t="s">
        <v>339</v>
      </c>
    </row>
    <row r="4221" spans="1:10" ht="17.100000000000001">
      <c r="A4221" s="23" t="s">
        <v>14067</v>
      </c>
      <c r="B4221" s="23" t="str">
        <f t="shared" si="130"/>
        <v>Kyle Tranter</v>
      </c>
      <c r="C4221" s="23" t="s">
        <v>339</v>
      </c>
      <c r="D4221" s="23" t="s">
        <v>7059</v>
      </c>
      <c r="E4221" s="23" t="s">
        <v>52</v>
      </c>
      <c r="F4221" s="23">
        <v>100000055</v>
      </c>
      <c r="G4221" s="23">
        <v>16</v>
      </c>
      <c r="H4221" s="5" t="str">
        <f t="shared" si="131"/>
        <v>Kyle TranterYork</v>
      </c>
      <c r="I4221" s="23" t="s">
        <v>14068</v>
      </c>
      <c r="J4221" s="23" t="s">
        <v>339</v>
      </c>
    </row>
    <row r="4222" spans="1:10" ht="17.100000000000001">
      <c r="A4222" s="23" t="s">
        <v>14069</v>
      </c>
      <c r="B4222" s="23" t="str">
        <f t="shared" si="130"/>
        <v>Liam Travers</v>
      </c>
      <c r="C4222" s="23" t="s">
        <v>339</v>
      </c>
      <c r="D4222" s="23" t="s">
        <v>7048</v>
      </c>
      <c r="E4222" s="23" t="s">
        <v>187</v>
      </c>
      <c r="F4222" s="23">
        <v>100000055</v>
      </c>
      <c r="G4222" s="23">
        <v>16</v>
      </c>
      <c r="H4222" s="5" t="str">
        <f t="shared" si="131"/>
        <v>Liam TraversHartlepool</v>
      </c>
      <c r="I4222" s="23" t="s">
        <v>8996</v>
      </c>
      <c r="J4222" s="23" t="s">
        <v>339</v>
      </c>
    </row>
    <row r="4223" spans="1:10" ht="17.100000000000001">
      <c r="A4223" s="23" t="s">
        <v>14070</v>
      </c>
      <c r="B4223" s="23" t="str">
        <f t="shared" si="130"/>
        <v>Lewis Travis</v>
      </c>
      <c r="C4223" s="23" t="s">
        <v>339</v>
      </c>
      <c r="D4223" s="23" t="s">
        <v>7170</v>
      </c>
      <c r="E4223" s="23" t="s">
        <v>103</v>
      </c>
      <c r="F4223" s="23">
        <v>100000051</v>
      </c>
      <c r="G4223" s="23">
        <v>17</v>
      </c>
      <c r="H4223" s="5" t="str">
        <f t="shared" si="131"/>
        <v>Lewis TravisBlackburn</v>
      </c>
      <c r="I4223" s="23" t="s">
        <v>14071</v>
      </c>
      <c r="J4223" s="23" t="s">
        <v>339</v>
      </c>
    </row>
    <row r="4224" spans="1:10" ht="17.100000000000001">
      <c r="A4224" s="23" t="s">
        <v>14072</v>
      </c>
      <c r="B4224" s="23" t="str">
        <f t="shared" si="130"/>
        <v>Carl Tremarco</v>
      </c>
      <c r="C4224" s="23" t="s">
        <v>339</v>
      </c>
      <c r="D4224" s="23" t="s">
        <v>7303</v>
      </c>
      <c r="E4224" s="23" t="s">
        <v>3353</v>
      </c>
      <c r="F4224" s="23" t="s">
        <v>2190</v>
      </c>
      <c r="G4224" s="23">
        <v>29</v>
      </c>
      <c r="H4224" s="5" t="str">
        <f t="shared" si="131"/>
        <v>Carl TremarcoInverness CT</v>
      </c>
      <c r="I4224" s="23" t="s">
        <v>14073</v>
      </c>
      <c r="J4224" s="23" t="s">
        <v>4798</v>
      </c>
    </row>
    <row r="4225" spans="1:10" ht="17.100000000000001">
      <c r="A4225" s="23" t="s">
        <v>14074</v>
      </c>
      <c r="B4225" s="23" t="str">
        <f t="shared" si="130"/>
        <v>Daniel Trickett-Smith</v>
      </c>
      <c r="C4225" s="23" t="s">
        <v>339</v>
      </c>
      <c r="D4225" s="23" t="s">
        <v>7102</v>
      </c>
      <c r="E4225" s="23" t="s">
        <v>57</v>
      </c>
      <c r="F4225" s="23">
        <v>100000042</v>
      </c>
      <c r="G4225" s="23">
        <v>19</v>
      </c>
      <c r="H4225" s="5" t="str">
        <f t="shared" si="131"/>
        <v>Daniel Trickett-SmithLiverpool</v>
      </c>
      <c r="I4225" s="23" t="s">
        <v>10139</v>
      </c>
      <c r="J4225" s="23" t="s">
        <v>339</v>
      </c>
    </row>
    <row r="4226" spans="1:10" ht="17.100000000000001">
      <c r="A4226" s="23" t="s">
        <v>14075</v>
      </c>
      <c r="B4226" s="23" t="str">
        <f t="shared" ref="B4226:B4289" si="132">MID(A4226 &amp; " " &amp; A4226, FIND(", ", A4226) + 2, LEN(A4226) - FIND(", ", A4226) - 1) &amp; " " &amp; LEFT(A4226, FIND(", ", A4226) - 1)</f>
        <v>Kieran Trippier</v>
      </c>
      <c r="C4226" s="23" t="s">
        <v>339</v>
      </c>
      <c r="D4226" s="23" t="s">
        <v>7230</v>
      </c>
      <c r="E4226" s="23" t="s">
        <v>175</v>
      </c>
      <c r="F4226" s="23" t="s">
        <v>7125</v>
      </c>
      <c r="G4226" s="23">
        <v>24</v>
      </c>
      <c r="H4226" s="5" t="str">
        <f t="shared" ref="H4226:H4289" si="133">B4226 &amp; E4226</f>
        <v>Kieran TrippierTottenham</v>
      </c>
      <c r="I4226" s="23" t="s">
        <v>14076</v>
      </c>
      <c r="J4226" s="23" t="s">
        <v>339</v>
      </c>
    </row>
    <row r="4227" spans="1:10" ht="17.100000000000001">
      <c r="A4227" s="23" t="s">
        <v>14077</v>
      </c>
      <c r="B4227" s="23" t="str">
        <f t="shared" si="132"/>
        <v>Jake Trodd</v>
      </c>
      <c r="C4227" s="23" t="s">
        <v>339</v>
      </c>
      <c r="D4227" s="23" t="s">
        <v>7059</v>
      </c>
      <c r="E4227" s="23" t="s">
        <v>530</v>
      </c>
      <c r="F4227" s="23">
        <v>100000051</v>
      </c>
      <c r="G4227" s="23">
        <v>17</v>
      </c>
      <c r="H4227" s="5" t="str">
        <f t="shared" si="133"/>
        <v>Jake TroddNewcastle</v>
      </c>
      <c r="I4227" s="23" t="s">
        <v>8094</v>
      </c>
      <c r="J4227" s="23" t="s">
        <v>339</v>
      </c>
    </row>
    <row r="4228" spans="1:10" ht="17.100000000000001">
      <c r="A4228" s="23" t="s">
        <v>14078</v>
      </c>
      <c r="B4228" s="23" t="str">
        <f t="shared" si="132"/>
        <v>Lewis Troke</v>
      </c>
      <c r="C4228" s="23" t="s">
        <v>339</v>
      </c>
      <c r="D4228" s="23" t="s">
        <v>7048</v>
      </c>
      <c r="E4228" s="23" t="s">
        <v>412</v>
      </c>
      <c r="F4228" s="23">
        <v>100000044</v>
      </c>
      <c r="G4228" s="23">
        <v>17</v>
      </c>
      <c r="H4228" s="5" t="str">
        <f t="shared" si="133"/>
        <v>Lewis TrokeBurton</v>
      </c>
      <c r="I4228" s="23" t="s">
        <v>8595</v>
      </c>
      <c r="J4228" s="23" t="s">
        <v>339</v>
      </c>
    </row>
    <row r="4229" spans="1:10" ht="17.100000000000001">
      <c r="A4229" s="23" t="s">
        <v>14079</v>
      </c>
      <c r="B4229" s="23" t="str">
        <f t="shared" si="132"/>
        <v>Luke Trotman</v>
      </c>
      <c r="C4229" s="23" t="s">
        <v>339</v>
      </c>
      <c r="D4229" s="23" t="s">
        <v>7089</v>
      </c>
      <c r="E4229" s="23" t="s">
        <v>162</v>
      </c>
      <c r="F4229" s="23">
        <v>100000044</v>
      </c>
      <c r="G4229" s="23">
        <v>19</v>
      </c>
      <c r="H4229" s="5" t="str">
        <f t="shared" si="133"/>
        <v>Luke TrotmanLuton</v>
      </c>
      <c r="I4229" s="23" t="s">
        <v>13437</v>
      </c>
      <c r="J4229" s="23" t="s">
        <v>339</v>
      </c>
    </row>
    <row r="4230" spans="1:10" ht="17.100000000000001">
      <c r="A4230" s="23" t="s">
        <v>14080</v>
      </c>
      <c r="B4230" s="23" t="str">
        <f t="shared" si="132"/>
        <v>Neal Trotman</v>
      </c>
      <c r="C4230" s="23" t="s">
        <v>339</v>
      </c>
      <c r="D4230" s="23" t="s">
        <v>7051</v>
      </c>
      <c r="E4230" s="23" t="s">
        <v>5666</v>
      </c>
      <c r="F4230" s="23" t="s">
        <v>5666</v>
      </c>
      <c r="G4230" s="23">
        <v>28</v>
      </c>
      <c r="H4230" s="5" t="str">
        <f t="shared" si="133"/>
        <v>Neal TrotmanNaN</v>
      </c>
      <c r="I4230" s="23" t="s">
        <v>14081</v>
      </c>
      <c r="J4230" s="23" t="s">
        <v>339</v>
      </c>
    </row>
    <row r="4231" spans="1:10" ht="17.100000000000001">
      <c r="A4231" s="23" t="s">
        <v>14082</v>
      </c>
      <c r="B4231" s="23" t="str">
        <f t="shared" si="132"/>
        <v>Liam Trotter</v>
      </c>
      <c r="C4231" s="23" t="s">
        <v>339</v>
      </c>
      <c r="D4231" s="23" t="s">
        <v>7102</v>
      </c>
      <c r="E4231" s="23" t="s">
        <v>204</v>
      </c>
      <c r="F4231" s="23" t="s">
        <v>91</v>
      </c>
      <c r="G4231" s="23">
        <v>26</v>
      </c>
      <c r="H4231" s="5" t="str">
        <f t="shared" si="133"/>
        <v>Liam TrotterBolton</v>
      </c>
      <c r="I4231" s="23" t="s">
        <v>12139</v>
      </c>
      <c r="J4231" s="23" t="s">
        <v>339</v>
      </c>
    </row>
    <row r="4232" spans="1:10" ht="17.100000000000001">
      <c r="A4232" s="23" t="s">
        <v>14083</v>
      </c>
      <c r="B4232" s="23" t="str">
        <f t="shared" si="132"/>
        <v>Jack Truelove</v>
      </c>
      <c r="C4232" s="23" t="s">
        <v>339</v>
      </c>
      <c r="D4232" s="23" t="s">
        <v>7059</v>
      </c>
      <c r="E4232" s="23" t="s">
        <v>234</v>
      </c>
      <c r="F4232" s="23">
        <v>100000047</v>
      </c>
      <c r="G4232" s="23">
        <v>19</v>
      </c>
      <c r="H4232" s="5" t="str">
        <f t="shared" si="133"/>
        <v>Jack TrueloveOldham</v>
      </c>
      <c r="I4232" s="23" t="s">
        <v>14084</v>
      </c>
      <c r="J4232" s="23" t="s">
        <v>339</v>
      </c>
    </row>
    <row r="4233" spans="1:10" ht="17.100000000000001">
      <c r="A4233" s="23" t="s">
        <v>14085</v>
      </c>
      <c r="B4233" s="23" t="str">
        <f t="shared" si="132"/>
        <v>Connal Trueman</v>
      </c>
      <c r="C4233" s="23" t="s">
        <v>339</v>
      </c>
      <c r="D4233" s="23" t="s">
        <v>166</v>
      </c>
      <c r="E4233" s="23" t="s">
        <v>284</v>
      </c>
      <c r="F4233" s="23">
        <v>100000043</v>
      </c>
      <c r="G4233" s="23">
        <v>19</v>
      </c>
      <c r="H4233" s="5" t="str">
        <f t="shared" si="133"/>
        <v>Connal TruemanBirmingham</v>
      </c>
      <c r="I4233" s="23" t="s">
        <v>14086</v>
      </c>
      <c r="J4233" s="23" t="s">
        <v>339</v>
      </c>
    </row>
    <row r="4234" spans="1:10" ht="17.100000000000001">
      <c r="A4234" s="23" t="s">
        <v>14087</v>
      </c>
      <c r="B4234" s="23" t="str">
        <f t="shared" si="132"/>
        <v>Harrison Trueman</v>
      </c>
      <c r="C4234" s="23" t="s">
        <v>339</v>
      </c>
      <c r="D4234" s="23" t="s">
        <v>7303</v>
      </c>
      <c r="E4234" s="23" t="s">
        <v>5666</v>
      </c>
      <c r="F4234" s="23" t="s">
        <v>5666</v>
      </c>
      <c r="G4234" s="23">
        <v>18</v>
      </c>
      <c r="H4234" s="5" t="str">
        <f t="shared" si="133"/>
        <v>Harrison TruemanNaN</v>
      </c>
      <c r="I4234" s="23" t="s">
        <v>9065</v>
      </c>
      <c r="J4234" s="23" t="s">
        <v>339</v>
      </c>
    </row>
    <row r="4235" spans="1:10" ht="17.100000000000001">
      <c r="A4235" s="23" t="s">
        <v>14088</v>
      </c>
      <c r="B4235" s="23" t="str">
        <f t="shared" si="132"/>
        <v>Liam Truslove</v>
      </c>
      <c r="C4235" s="23" t="s">
        <v>339</v>
      </c>
      <c r="D4235" s="23" t="s">
        <v>7102</v>
      </c>
      <c r="E4235" s="23" t="s">
        <v>284</v>
      </c>
      <c r="F4235" s="23">
        <v>100000043</v>
      </c>
      <c r="G4235" s="23">
        <v>19</v>
      </c>
      <c r="H4235" s="5" t="str">
        <f t="shared" si="133"/>
        <v>Liam TrusloveBirmingham</v>
      </c>
      <c r="I4235" s="23" t="s">
        <v>9302</v>
      </c>
      <c r="J4235" s="23" t="s">
        <v>339</v>
      </c>
    </row>
    <row r="4236" spans="1:10" ht="17.100000000000001">
      <c r="A4236" s="23" t="s">
        <v>14089</v>
      </c>
      <c r="B4236" s="23" t="str">
        <f t="shared" si="132"/>
        <v>Nick Tsaroulla</v>
      </c>
      <c r="C4236" s="23" t="s">
        <v>9955</v>
      </c>
      <c r="D4236" s="23" t="s">
        <v>7408</v>
      </c>
      <c r="E4236" s="23" t="s">
        <v>175</v>
      </c>
      <c r="F4236" s="23">
        <v>100000051</v>
      </c>
      <c r="G4236" s="23">
        <v>16</v>
      </c>
      <c r="H4236" s="5" t="str">
        <f t="shared" si="133"/>
        <v>Nick TsaroullaTottenham</v>
      </c>
      <c r="I4236" s="23" t="s">
        <v>8229</v>
      </c>
      <c r="J4236" s="23" t="s">
        <v>339</v>
      </c>
    </row>
    <row r="4237" spans="1:10" ht="17.100000000000001">
      <c r="A4237" s="23" t="s">
        <v>14090</v>
      </c>
      <c r="B4237" s="23" t="str">
        <f t="shared" si="132"/>
        <v>Aaron Tshibola</v>
      </c>
      <c r="C4237" s="23" t="s">
        <v>7113</v>
      </c>
      <c r="D4237" s="23" t="s">
        <v>7042</v>
      </c>
      <c r="E4237" s="23" t="s">
        <v>157</v>
      </c>
      <c r="F4237" s="23" t="s">
        <v>91</v>
      </c>
      <c r="G4237" s="23">
        <v>20</v>
      </c>
      <c r="H4237" s="5" t="str">
        <f t="shared" si="133"/>
        <v>Aaron TshibolaReading</v>
      </c>
      <c r="I4237" s="23" t="s">
        <v>14091</v>
      </c>
      <c r="J4237" s="23" t="s">
        <v>339</v>
      </c>
    </row>
    <row r="4238" spans="1:10" ht="17.100000000000001">
      <c r="A4238" s="23" t="s">
        <v>14092</v>
      </c>
      <c r="B4238" s="23" t="str">
        <f t="shared" si="132"/>
        <v>Kabongo Tshimanga</v>
      </c>
      <c r="C4238" s="23" t="s">
        <v>14093</v>
      </c>
      <c r="D4238" s="23" t="s">
        <v>7048</v>
      </c>
      <c r="E4238" s="23" t="s">
        <v>579</v>
      </c>
      <c r="F4238" s="23" t="s">
        <v>7090</v>
      </c>
      <c r="G4238" s="23">
        <v>18</v>
      </c>
      <c r="H4238" s="5" t="str">
        <f t="shared" si="133"/>
        <v>Kabongo TshimangaMK Dons</v>
      </c>
      <c r="I4238" s="23" t="s">
        <v>10174</v>
      </c>
      <c r="J4238" s="23" t="s">
        <v>339</v>
      </c>
    </row>
    <row r="4239" spans="1:10" ht="17.100000000000001">
      <c r="A4239" s="23" t="s">
        <v>14094</v>
      </c>
      <c r="B4239" s="23" t="str">
        <f t="shared" si="132"/>
        <v>Matt Tubbs</v>
      </c>
      <c r="C4239" s="23" t="s">
        <v>339</v>
      </c>
      <c r="D4239" s="23" t="s">
        <v>7048</v>
      </c>
      <c r="E4239" s="23" t="s">
        <v>326</v>
      </c>
      <c r="F4239" s="23" t="s">
        <v>18</v>
      </c>
      <c r="G4239" s="23">
        <v>30</v>
      </c>
      <c r="H4239" s="5" t="str">
        <f t="shared" si="133"/>
        <v>Matt TubbsPortsmouth</v>
      </c>
      <c r="I4239" s="23" t="s">
        <v>10060</v>
      </c>
      <c r="J4239" s="23" t="s">
        <v>339</v>
      </c>
    </row>
    <row r="4240" spans="1:10" ht="17.100000000000001">
      <c r="A4240" s="23" t="s">
        <v>14095</v>
      </c>
      <c r="B4240" s="23" t="str">
        <f t="shared" si="132"/>
        <v>Lee Tuck</v>
      </c>
      <c r="C4240" s="23" t="s">
        <v>339</v>
      </c>
      <c r="D4240" s="23" t="s">
        <v>7054</v>
      </c>
      <c r="E4240" s="23" t="s">
        <v>4854</v>
      </c>
      <c r="F4240" s="23" t="s">
        <v>8247</v>
      </c>
      <c r="G4240" s="23">
        <v>27</v>
      </c>
      <c r="H4240" s="5" t="str">
        <f t="shared" si="133"/>
        <v>Lee TuckNakhon Ratchasima</v>
      </c>
      <c r="I4240" s="23" t="s">
        <v>14096</v>
      </c>
      <c r="J4240" s="23" t="s">
        <v>4855</v>
      </c>
    </row>
    <row r="4241" spans="1:10" ht="17.100000000000001">
      <c r="A4241" s="23" t="s">
        <v>14097</v>
      </c>
      <c r="B4241" s="23" t="str">
        <f t="shared" si="132"/>
        <v>Tyrone Tucker-Dixon</v>
      </c>
      <c r="C4241" s="23" t="s">
        <v>339</v>
      </c>
      <c r="D4241" s="23" t="s">
        <v>7054</v>
      </c>
      <c r="E4241" s="23" t="s">
        <v>121</v>
      </c>
      <c r="F4241" s="23">
        <v>100000057</v>
      </c>
      <c r="G4241" s="23">
        <v>16</v>
      </c>
      <c r="H4241" s="5" t="str">
        <f t="shared" si="133"/>
        <v>Tyrone Tucker-DixonBristol Rovers</v>
      </c>
      <c r="I4241" s="23" t="s">
        <v>9207</v>
      </c>
      <c r="J4241" s="23" t="s">
        <v>339</v>
      </c>
    </row>
    <row r="4242" spans="1:10" ht="17.100000000000001">
      <c r="A4242" s="23" t="s">
        <v>14098</v>
      </c>
      <c r="B4242" s="23" t="str">
        <f t="shared" si="132"/>
        <v>Marcus Tudgay</v>
      </c>
      <c r="C4242" s="23" t="s">
        <v>339</v>
      </c>
      <c r="D4242" s="23" t="s">
        <v>7054</v>
      </c>
      <c r="E4242" s="23" t="s">
        <v>93</v>
      </c>
      <c r="F4242" s="23" t="s">
        <v>38</v>
      </c>
      <c r="G4242" s="23">
        <v>32</v>
      </c>
      <c r="H4242" s="5" t="str">
        <f t="shared" si="133"/>
        <v>Marcus TudgayCoventry</v>
      </c>
      <c r="I4242" s="23" t="s">
        <v>14099</v>
      </c>
      <c r="J4242" s="23" t="s">
        <v>339</v>
      </c>
    </row>
    <row r="4243" spans="1:10" ht="17.100000000000001">
      <c r="A4243" s="23" t="s">
        <v>14100</v>
      </c>
      <c r="B4243" s="23" t="str">
        <f t="shared" si="132"/>
        <v>Steve Tully</v>
      </c>
      <c r="C4243" s="23" t="s">
        <v>339</v>
      </c>
      <c r="D4243" s="23" t="s">
        <v>7089</v>
      </c>
      <c r="E4243" s="23" t="s">
        <v>541</v>
      </c>
      <c r="F4243" s="23" t="s">
        <v>8394</v>
      </c>
      <c r="G4243" s="23">
        <v>35</v>
      </c>
      <c r="H4243" s="5" t="str">
        <f t="shared" si="133"/>
        <v>Steve TullyTruro</v>
      </c>
      <c r="I4243" s="23" t="s">
        <v>14101</v>
      </c>
      <c r="J4243" s="23" t="s">
        <v>339</v>
      </c>
    </row>
    <row r="4244" spans="1:10" ht="17.100000000000001">
      <c r="A4244" s="23" t="s">
        <v>14102</v>
      </c>
      <c r="B4244" s="23" t="str">
        <f t="shared" si="132"/>
        <v>Jordan Tunnicliffe</v>
      </c>
      <c r="C4244" s="23" t="s">
        <v>339</v>
      </c>
      <c r="D4244" s="23" t="s">
        <v>7051</v>
      </c>
      <c r="E4244" s="23" t="s">
        <v>674</v>
      </c>
      <c r="F4244" s="23" t="s">
        <v>7081</v>
      </c>
      <c r="G4244" s="23">
        <v>21</v>
      </c>
      <c r="H4244" s="5" t="str">
        <f t="shared" si="133"/>
        <v>Jordan TunnicliffeKidderminster</v>
      </c>
      <c r="I4244" s="23" t="s">
        <v>7678</v>
      </c>
      <c r="J4244" s="23" t="s">
        <v>339</v>
      </c>
    </row>
    <row r="4245" spans="1:10" ht="17.100000000000001">
      <c r="A4245" s="23" t="s">
        <v>14103</v>
      </c>
      <c r="B4245" s="23" t="str">
        <f t="shared" si="132"/>
        <v>Ryan Tunnicliffe</v>
      </c>
      <c r="C4245" s="23" t="s">
        <v>339</v>
      </c>
      <c r="D4245" s="23" t="s">
        <v>7042</v>
      </c>
      <c r="E4245" s="23" t="s">
        <v>395</v>
      </c>
      <c r="F4245" s="23">
        <v>100000042</v>
      </c>
      <c r="G4245" s="23">
        <v>22</v>
      </c>
      <c r="H4245" s="5" t="str">
        <f t="shared" si="133"/>
        <v>Ryan TunnicliffeFulham</v>
      </c>
      <c r="I4245" s="23" t="s">
        <v>14104</v>
      </c>
      <c r="J4245" s="23" t="s">
        <v>339</v>
      </c>
    </row>
    <row r="4246" spans="1:10" ht="17.100000000000001">
      <c r="A4246" s="23" t="s">
        <v>14105</v>
      </c>
      <c r="B4246" s="23" t="str">
        <f t="shared" si="132"/>
        <v>Jack Tuohy</v>
      </c>
      <c r="C4246" s="23" t="s">
        <v>339</v>
      </c>
      <c r="D4246" s="23" t="s">
        <v>7042</v>
      </c>
      <c r="E4246" s="23" t="s">
        <v>234</v>
      </c>
      <c r="F4246" s="23">
        <v>100000047</v>
      </c>
      <c r="G4246" s="23">
        <v>18</v>
      </c>
      <c r="H4246" s="5" t="str">
        <f t="shared" si="133"/>
        <v>Jack TuohyOldham</v>
      </c>
      <c r="I4246" s="23" t="s">
        <v>13019</v>
      </c>
      <c r="J4246" s="23" t="s">
        <v>339</v>
      </c>
    </row>
    <row r="4247" spans="1:10" ht="17.100000000000001">
      <c r="A4247" s="23" t="s">
        <v>14106</v>
      </c>
      <c r="B4247" s="23" t="str">
        <f t="shared" si="132"/>
        <v>Joe Tupper</v>
      </c>
      <c r="C4247" s="23" t="s">
        <v>339</v>
      </c>
      <c r="D4247" s="23" t="s">
        <v>166</v>
      </c>
      <c r="E4247" s="23" t="s">
        <v>157</v>
      </c>
      <c r="F4247" s="23">
        <v>100000051</v>
      </c>
      <c r="G4247" s="23">
        <v>17</v>
      </c>
      <c r="H4247" s="5" t="str">
        <f t="shared" si="133"/>
        <v>Joe TupperReading</v>
      </c>
      <c r="I4247" s="23" t="s">
        <v>8758</v>
      </c>
      <c r="J4247" s="23" t="s">
        <v>339</v>
      </c>
    </row>
    <row r="4248" spans="1:10" ht="17.100000000000001">
      <c r="A4248" s="23" t="s">
        <v>14107</v>
      </c>
      <c r="B4248" s="23" t="str">
        <f t="shared" si="132"/>
        <v>Blair Turgott</v>
      </c>
      <c r="C4248" s="23" t="s">
        <v>7038</v>
      </c>
      <c r="D4248" s="23" t="s">
        <v>7039</v>
      </c>
      <c r="E4248" s="23" t="s">
        <v>231</v>
      </c>
      <c r="F4248" s="23" t="s">
        <v>18</v>
      </c>
      <c r="G4248" s="23">
        <v>21</v>
      </c>
      <c r="H4248" s="5" t="str">
        <f t="shared" si="133"/>
        <v>Blair TurgottLeyton Orient</v>
      </c>
      <c r="I4248" s="23" t="s">
        <v>7484</v>
      </c>
      <c r="J4248" s="23" t="s">
        <v>339</v>
      </c>
    </row>
    <row r="4249" spans="1:10" ht="17.100000000000001">
      <c r="A4249" s="23" t="s">
        <v>14108</v>
      </c>
      <c r="B4249" s="23" t="str">
        <f t="shared" si="132"/>
        <v>Billy Turley</v>
      </c>
      <c r="C4249" s="23" t="s">
        <v>339</v>
      </c>
      <c r="D4249" s="23" t="s">
        <v>166</v>
      </c>
      <c r="E4249" s="23" t="s">
        <v>5666</v>
      </c>
      <c r="F4249" s="23" t="s">
        <v>5666</v>
      </c>
      <c r="G4249" s="23">
        <v>41</v>
      </c>
      <c r="H4249" s="5" t="str">
        <f t="shared" si="133"/>
        <v>Billy TurleyNaN</v>
      </c>
      <c r="I4249" s="23" t="s">
        <v>14109</v>
      </c>
      <c r="J4249" s="23" t="s">
        <v>339</v>
      </c>
    </row>
    <row r="4250" spans="1:10" ht="17.100000000000001">
      <c r="A4250" s="23" t="s">
        <v>14110</v>
      </c>
      <c r="B4250" s="23" t="str">
        <f t="shared" si="132"/>
        <v>Jamie Turley</v>
      </c>
      <c r="C4250" s="23" t="s">
        <v>339</v>
      </c>
      <c r="D4250" s="23" t="s">
        <v>7051</v>
      </c>
      <c r="E4250" s="23" t="s">
        <v>2569</v>
      </c>
      <c r="F4250" s="23" t="s">
        <v>7081</v>
      </c>
      <c r="G4250" s="23">
        <v>25</v>
      </c>
      <c r="H4250" s="5" t="str">
        <f t="shared" si="133"/>
        <v>Jamie TurleyEastleigh</v>
      </c>
      <c r="I4250" s="23" t="s">
        <v>14111</v>
      </c>
      <c r="J4250" s="23" t="s">
        <v>339</v>
      </c>
    </row>
    <row r="4251" spans="1:10" ht="17.100000000000001">
      <c r="A4251" s="23" t="s">
        <v>14112</v>
      </c>
      <c r="B4251" s="23" t="str">
        <f t="shared" si="132"/>
        <v>Charlie Turnbull</v>
      </c>
      <c r="C4251" s="23" t="s">
        <v>339</v>
      </c>
      <c r="D4251" s="23" t="s">
        <v>212</v>
      </c>
      <c r="E4251" s="23" t="s">
        <v>5666</v>
      </c>
      <c r="F4251" s="23" t="s">
        <v>5666</v>
      </c>
      <c r="G4251" s="23">
        <v>24</v>
      </c>
      <c r="H4251" s="5" t="str">
        <f t="shared" si="133"/>
        <v>Charlie TurnbullNaN</v>
      </c>
      <c r="I4251" s="23" t="s">
        <v>14113</v>
      </c>
      <c r="J4251" s="23" t="s">
        <v>339</v>
      </c>
    </row>
    <row r="4252" spans="1:10" ht="17.100000000000001">
      <c r="A4252" s="23" t="s">
        <v>14114</v>
      </c>
      <c r="B4252" s="23" t="str">
        <f t="shared" si="132"/>
        <v>Jack Turnbull</v>
      </c>
      <c r="C4252" s="23" t="s">
        <v>339</v>
      </c>
      <c r="D4252" s="23" t="s">
        <v>7051</v>
      </c>
      <c r="E4252" s="23" t="s">
        <v>124</v>
      </c>
      <c r="F4252" s="23">
        <v>100000043</v>
      </c>
      <c r="G4252" s="23">
        <v>17</v>
      </c>
      <c r="H4252" s="5" t="str">
        <f t="shared" si="133"/>
        <v>Jack TurnbullLeeds</v>
      </c>
      <c r="I4252" s="23" t="s">
        <v>10977</v>
      </c>
      <c r="J4252" s="23" t="s">
        <v>339</v>
      </c>
    </row>
    <row r="4253" spans="1:10" ht="17.100000000000001">
      <c r="A4253" s="23" t="s">
        <v>14114</v>
      </c>
      <c r="B4253" s="23" t="str">
        <f t="shared" si="132"/>
        <v>Jack Turnbull</v>
      </c>
      <c r="C4253" s="23" t="s">
        <v>339</v>
      </c>
      <c r="D4253" s="23" t="s">
        <v>7051</v>
      </c>
      <c r="E4253" s="23" t="s">
        <v>187</v>
      </c>
      <c r="F4253" s="23">
        <v>100000046</v>
      </c>
      <c r="G4253" s="23">
        <v>17</v>
      </c>
      <c r="H4253" s="5" t="str">
        <f t="shared" si="133"/>
        <v>Jack TurnbullHartlepool</v>
      </c>
      <c r="I4253" s="23" t="s">
        <v>8256</v>
      </c>
      <c r="J4253" s="23" t="s">
        <v>339</v>
      </c>
    </row>
    <row r="4254" spans="1:10" ht="17.100000000000001">
      <c r="A4254" s="23" t="s">
        <v>14115</v>
      </c>
      <c r="B4254" s="23" t="str">
        <f t="shared" si="132"/>
        <v>Jordan Turnbull</v>
      </c>
      <c r="C4254" s="23" t="s">
        <v>339</v>
      </c>
      <c r="D4254" s="23" t="s">
        <v>7051</v>
      </c>
      <c r="E4254" s="23" t="s">
        <v>86</v>
      </c>
      <c r="F4254" s="23" t="s">
        <v>38</v>
      </c>
      <c r="G4254" s="23">
        <v>20</v>
      </c>
      <c r="H4254" s="5" t="str">
        <f t="shared" si="133"/>
        <v>Jordan TurnbullSwindon</v>
      </c>
      <c r="I4254" s="23" t="s">
        <v>13284</v>
      </c>
      <c r="J4254" s="23" t="s">
        <v>339</v>
      </c>
    </row>
    <row r="4255" spans="1:10" ht="17.100000000000001">
      <c r="A4255" s="23" t="s">
        <v>14116</v>
      </c>
      <c r="B4255" s="23" t="str">
        <f t="shared" si="132"/>
        <v>Paul Turnbull</v>
      </c>
      <c r="C4255" s="23" t="s">
        <v>339</v>
      </c>
      <c r="D4255" s="23" t="s">
        <v>7042</v>
      </c>
      <c r="E4255" s="23" t="s">
        <v>1308</v>
      </c>
      <c r="F4255" s="23" t="s">
        <v>7081</v>
      </c>
      <c r="G4255" s="23">
        <v>26</v>
      </c>
      <c r="H4255" s="5" t="str">
        <f t="shared" si="133"/>
        <v>Paul TurnbullMacclesfield</v>
      </c>
      <c r="I4255" s="23" t="s">
        <v>14117</v>
      </c>
      <c r="J4255" s="23" t="s">
        <v>339</v>
      </c>
    </row>
    <row r="4256" spans="1:10" ht="17.100000000000001">
      <c r="A4256" s="23" t="s">
        <v>14118</v>
      </c>
      <c r="B4256" s="23" t="str">
        <f t="shared" si="132"/>
        <v>Ross Turnbull</v>
      </c>
      <c r="C4256" s="23" t="s">
        <v>339</v>
      </c>
      <c r="D4256" s="23" t="s">
        <v>166</v>
      </c>
      <c r="E4256" s="23" t="s">
        <v>124</v>
      </c>
      <c r="F4256" s="23" t="s">
        <v>91</v>
      </c>
      <c r="G4256" s="23">
        <v>30</v>
      </c>
      <c r="H4256" s="5" t="str">
        <f t="shared" si="133"/>
        <v>Ross TurnbullLeeds</v>
      </c>
      <c r="I4256" s="23" t="s">
        <v>14119</v>
      </c>
      <c r="J4256" s="23" t="s">
        <v>339</v>
      </c>
    </row>
    <row r="4257" spans="1:10" ht="17.100000000000001">
      <c r="A4257" s="23" t="s">
        <v>14120</v>
      </c>
      <c r="B4257" s="23" t="str">
        <f t="shared" si="132"/>
        <v>Ben Turner</v>
      </c>
      <c r="C4257" s="23" t="s">
        <v>7912</v>
      </c>
      <c r="D4257" s="23" t="s">
        <v>7051</v>
      </c>
      <c r="E4257" s="23" t="s">
        <v>762</v>
      </c>
      <c r="F4257" s="23" t="s">
        <v>91</v>
      </c>
      <c r="G4257" s="23">
        <v>27</v>
      </c>
      <c r="H4257" s="5" t="str">
        <f t="shared" si="133"/>
        <v>Ben TurnerCardiff</v>
      </c>
      <c r="I4257" s="23" t="s">
        <v>14121</v>
      </c>
      <c r="J4257" s="23" t="s">
        <v>339</v>
      </c>
    </row>
    <row r="4258" spans="1:10" ht="17.100000000000001">
      <c r="A4258" s="23" t="s">
        <v>14122</v>
      </c>
      <c r="B4258" s="23" t="str">
        <f t="shared" si="132"/>
        <v>Dan Turner</v>
      </c>
      <c r="C4258" s="23" t="s">
        <v>339</v>
      </c>
      <c r="D4258" s="23" t="s">
        <v>7048</v>
      </c>
      <c r="E4258" s="23" t="s">
        <v>200</v>
      </c>
      <c r="F4258" s="23">
        <v>100000053</v>
      </c>
      <c r="G4258" s="23">
        <v>17</v>
      </c>
      <c r="H4258" s="5" t="str">
        <f t="shared" si="133"/>
        <v>Dan TurnerPort Vale</v>
      </c>
      <c r="I4258" s="23" t="s">
        <v>10648</v>
      </c>
      <c r="J4258" s="23" t="s">
        <v>339</v>
      </c>
    </row>
    <row r="4259" spans="1:10" ht="17.100000000000001">
      <c r="A4259" s="23" t="s">
        <v>14123</v>
      </c>
      <c r="B4259" s="23" t="str">
        <f t="shared" si="132"/>
        <v>Daniel Turner</v>
      </c>
      <c r="C4259" s="23" t="s">
        <v>339</v>
      </c>
      <c r="D4259" s="23" t="s">
        <v>7408</v>
      </c>
      <c r="E4259" s="23" t="s">
        <v>5666</v>
      </c>
      <c r="F4259" s="23" t="s">
        <v>5666</v>
      </c>
      <c r="G4259" s="23">
        <v>19</v>
      </c>
      <c r="H4259" s="5" t="str">
        <f t="shared" si="133"/>
        <v>Daniel TurnerNaN</v>
      </c>
      <c r="I4259" s="23" t="s">
        <v>12976</v>
      </c>
      <c r="J4259" s="23" t="s">
        <v>339</v>
      </c>
    </row>
    <row r="4260" spans="1:10" ht="17.100000000000001">
      <c r="A4260" s="23" t="s">
        <v>14124</v>
      </c>
      <c r="B4260" s="23" t="str">
        <f t="shared" si="132"/>
        <v>Jake Turner</v>
      </c>
      <c r="C4260" s="23" t="s">
        <v>339</v>
      </c>
      <c r="D4260" s="23" t="s">
        <v>166</v>
      </c>
      <c r="E4260" s="23" t="s">
        <v>204</v>
      </c>
      <c r="F4260" s="23">
        <v>100000052</v>
      </c>
      <c r="G4260" s="23">
        <v>16</v>
      </c>
      <c r="H4260" s="5" t="str">
        <f t="shared" si="133"/>
        <v>Jake TurnerBolton</v>
      </c>
      <c r="I4260" s="23" t="s">
        <v>7171</v>
      </c>
      <c r="J4260" s="23" t="s">
        <v>339</v>
      </c>
    </row>
    <row r="4261" spans="1:10" ht="17.100000000000001">
      <c r="A4261" s="23" t="s">
        <v>14125</v>
      </c>
      <c r="B4261" s="23" t="str">
        <f t="shared" si="132"/>
        <v>Michael Turner</v>
      </c>
      <c r="C4261" s="23" t="s">
        <v>339</v>
      </c>
      <c r="D4261" s="23" t="s">
        <v>7051</v>
      </c>
      <c r="E4261" s="23" t="s">
        <v>90</v>
      </c>
      <c r="F4261" s="23" t="s">
        <v>91</v>
      </c>
      <c r="G4261" s="23">
        <v>31</v>
      </c>
      <c r="H4261" s="5" t="str">
        <f t="shared" si="133"/>
        <v>Michael TurnerSheff Wed</v>
      </c>
      <c r="I4261" s="23" t="s">
        <v>14126</v>
      </c>
      <c r="J4261" s="23" t="s">
        <v>339</v>
      </c>
    </row>
    <row r="4262" spans="1:10" ht="17.100000000000001">
      <c r="A4262" s="23" t="s">
        <v>14127</v>
      </c>
      <c r="B4262" s="23" t="str">
        <f t="shared" si="132"/>
        <v>Nathan Turner</v>
      </c>
      <c r="C4262" s="23" t="s">
        <v>339</v>
      </c>
      <c r="D4262" s="23" t="s">
        <v>7048</v>
      </c>
      <c r="E4262" s="23" t="s">
        <v>402</v>
      </c>
      <c r="F4262" s="23">
        <v>100000056</v>
      </c>
      <c r="G4262" s="23">
        <v>16</v>
      </c>
      <c r="H4262" s="5" t="str">
        <f t="shared" si="133"/>
        <v>Nathan TurnerBury</v>
      </c>
      <c r="I4262" s="23" t="s">
        <v>10045</v>
      </c>
      <c r="J4262" s="23" t="s">
        <v>339</v>
      </c>
    </row>
    <row r="4263" spans="1:10" ht="17.100000000000001">
      <c r="A4263" s="23" t="s">
        <v>14128</v>
      </c>
      <c r="B4263" s="23" t="str">
        <f t="shared" si="132"/>
        <v>Rhys Turner</v>
      </c>
      <c r="C4263" s="23" t="s">
        <v>339</v>
      </c>
      <c r="D4263" s="23" t="s">
        <v>7048</v>
      </c>
      <c r="E4263" s="23" t="s">
        <v>234</v>
      </c>
      <c r="F4263" s="23" t="s">
        <v>38</v>
      </c>
      <c r="G4263" s="23">
        <v>19</v>
      </c>
      <c r="H4263" s="5" t="str">
        <f t="shared" si="133"/>
        <v>Rhys TurnerOldham</v>
      </c>
      <c r="I4263" s="23" t="s">
        <v>14129</v>
      </c>
      <c r="J4263" s="23" t="s">
        <v>339</v>
      </c>
    </row>
    <row r="4264" spans="1:10" ht="33.950000000000003">
      <c r="A4264" s="23" t="s">
        <v>14130</v>
      </c>
      <c r="B4264" s="23" t="str">
        <f t="shared" si="132"/>
        <v>Oliver Turton</v>
      </c>
      <c r="C4264" s="23" t="s">
        <v>339</v>
      </c>
      <c r="D4264" s="23" t="s">
        <v>8450</v>
      </c>
      <c r="E4264" s="23" t="s">
        <v>152</v>
      </c>
      <c r="F4264" s="23" t="s">
        <v>38</v>
      </c>
      <c r="G4264" s="23">
        <v>22</v>
      </c>
      <c r="H4264" s="5" t="str">
        <f t="shared" si="133"/>
        <v>Oliver TurtonCrewe</v>
      </c>
      <c r="I4264" s="23" t="s">
        <v>9564</v>
      </c>
      <c r="J4264" s="23" t="s">
        <v>339</v>
      </c>
    </row>
    <row r="4265" spans="1:10" ht="17.100000000000001">
      <c r="A4265" s="23" t="s">
        <v>14131</v>
      </c>
      <c r="B4265" s="23" t="str">
        <f t="shared" si="132"/>
        <v>Shaun Tuton</v>
      </c>
      <c r="C4265" s="23" t="s">
        <v>339</v>
      </c>
      <c r="D4265" s="23" t="s">
        <v>7048</v>
      </c>
      <c r="E4265" s="23" t="s">
        <v>1146</v>
      </c>
      <c r="F4265" s="23" t="s">
        <v>7081</v>
      </c>
      <c r="G4265" s="23">
        <v>24</v>
      </c>
      <c r="H4265" s="5" t="str">
        <f t="shared" si="133"/>
        <v>Shaun TutonFC Halifax</v>
      </c>
      <c r="I4265" s="23" t="s">
        <v>14132</v>
      </c>
      <c r="J4265" s="23" t="s">
        <v>339</v>
      </c>
    </row>
    <row r="4266" spans="1:10" ht="17.100000000000001">
      <c r="A4266" s="23" t="s">
        <v>14133</v>
      </c>
      <c r="B4266" s="23" t="str">
        <f t="shared" si="132"/>
        <v>Andrew Tutte</v>
      </c>
      <c r="C4266" s="23" t="s">
        <v>339</v>
      </c>
      <c r="D4266" s="23" t="s">
        <v>7042</v>
      </c>
      <c r="E4266" s="23" t="s">
        <v>402</v>
      </c>
      <c r="F4266" s="23" t="s">
        <v>38</v>
      </c>
      <c r="G4266" s="23">
        <v>24</v>
      </c>
      <c r="H4266" s="5" t="str">
        <f t="shared" si="133"/>
        <v>Andrew TutteBury</v>
      </c>
      <c r="I4266" s="23" t="s">
        <v>7720</v>
      </c>
      <c r="J4266" s="23" t="s">
        <v>339</v>
      </c>
    </row>
    <row r="4267" spans="1:10" ht="17.100000000000001">
      <c r="A4267" s="23" t="s">
        <v>14134</v>
      </c>
      <c r="B4267" s="23" t="str">
        <f t="shared" si="132"/>
        <v>Charley Tuttle</v>
      </c>
      <c r="C4267" s="23" t="s">
        <v>339</v>
      </c>
      <c r="D4267" s="23" t="s">
        <v>7059</v>
      </c>
      <c r="E4267" s="23" t="s">
        <v>190</v>
      </c>
      <c r="F4267" s="23">
        <v>100000054</v>
      </c>
      <c r="G4267" s="23">
        <v>16</v>
      </c>
      <c r="H4267" s="5" t="str">
        <f t="shared" si="133"/>
        <v>Charley TuttleOxford</v>
      </c>
      <c r="I4267" s="23" t="s">
        <v>12412</v>
      </c>
      <c r="J4267" s="23" t="s">
        <v>339</v>
      </c>
    </row>
    <row r="4268" spans="1:10" ht="17.100000000000001">
      <c r="A4268" s="23" t="s">
        <v>14135</v>
      </c>
      <c r="B4268" s="23" t="str">
        <f t="shared" si="132"/>
        <v>Scott Twine</v>
      </c>
      <c r="C4268" s="23" t="s">
        <v>339</v>
      </c>
      <c r="D4268" s="23" t="s">
        <v>7048</v>
      </c>
      <c r="E4268" s="23" t="s">
        <v>86</v>
      </c>
      <c r="F4268" s="23">
        <v>100000057</v>
      </c>
      <c r="G4268" s="23">
        <v>15</v>
      </c>
      <c r="H4268" s="5" t="str">
        <f t="shared" si="133"/>
        <v>Scott TwineSwindon</v>
      </c>
      <c r="I4268" s="23" t="s">
        <v>9043</v>
      </c>
      <c r="J4268" s="23" t="s">
        <v>339</v>
      </c>
    </row>
    <row r="4269" spans="1:10" ht="17.100000000000001">
      <c r="A4269" s="23" t="s">
        <v>14136</v>
      </c>
      <c r="B4269" s="23" t="str">
        <f t="shared" si="132"/>
        <v>Mark Tyler</v>
      </c>
      <c r="C4269" s="23" t="s">
        <v>339</v>
      </c>
      <c r="D4269" s="23" t="s">
        <v>166</v>
      </c>
      <c r="E4269" s="23" t="s">
        <v>162</v>
      </c>
      <c r="F4269" s="23" t="s">
        <v>18</v>
      </c>
      <c r="G4269" s="23">
        <v>38</v>
      </c>
      <c r="H4269" s="5" t="str">
        <f t="shared" si="133"/>
        <v>Mark TylerLuton</v>
      </c>
      <c r="I4269" s="23" t="s">
        <v>14137</v>
      </c>
      <c r="J4269" s="23" t="s">
        <v>339</v>
      </c>
    </row>
    <row r="4270" spans="1:10" ht="33.950000000000003">
      <c r="A4270" s="23" t="s">
        <v>14138</v>
      </c>
      <c r="B4270" s="23" t="str">
        <f t="shared" si="132"/>
        <v>Rhys Tyler</v>
      </c>
      <c r="C4270" s="23" t="s">
        <v>339</v>
      </c>
      <c r="D4270" s="23" t="s">
        <v>14139</v>
      </c>
      <c r="E4270" s="23" t="s">
        <v>5666</v>
      </c>
      <c r="F4270" s="23" t="s">
        <v>5666</v>
      </c>
      <c r="G4270" s="23">
        <v>22</v>
      </c>
      <c r="H4270" s="5" t="str">
        <f t="shared" si="133"/>
        <v>Rhys TylerNaN</v>
      </c>
      <c r="I4270" s="23" t="s">
        <v>13745</v>
      </c>
      <c r="J4270" s="23" t="s">
        <v>339</v>
      </c>
    </row>
    <row r="4271" spans="1:10" ht="17.100000000000001">
      <c r="A4271" s="23" t="s">
        <v>14140</v>
      </c>
      <c r="B4271" s="23" t="str">
        <f t="shared" si="132"/>
        <v>Josh Tymon</v>
      </c>
      <c r="C4271" s="23" t="s">
        <v>339</v>
      </c>
      <c r="D4271" s="23" t="s">
        <v>7160</v>
      </c>
      <c r="E4271" s="23" t="s">
        <v>154</v>
      </c>
      <c r="F4271" s="23">
        <v>100000052</v>
      </c>
      <c r="G4271" s="23">
        <v>16</v>
      </c>
      <c r="H4271" s="5" t="str">
        <f t="shared" si="133"/>
        <v>Josh TymonHull</v>
      </c>
      <c r="I4271" s="23" t="s">
        <v>14141</v>
      </c>
      <c r="J4271" s="23" t="s">
        <v>339</v>
      </c>
    </row>
    <row r="4272" spans="1:10" ht="17.100000000000001">
      <c r="A4272" s="23" t="s">
        <v>14142</v>
      </c>
      <c r="B4272" s="23" t="str">
        <f t="shared" si="132"/>
        <v>Nathan Tyson</v>
      </c>
      <c r="C4272" s="23" t="s">
        <v>339</v>
      </c>
      <c r="D4272" s="23" t="s">
        <v>7124</v>
      </c>
      <c r="E4272" s="23" t="s">
        <v>455</v>
      </c>
      <c r="F4272" s="23" t="s">
        <v>38</v>
      </c>
      <c r="G4272" s="23">
        <v>33</v>
      </c>
      <c r="H4272" s="5" t="str">
        <f t="shared" si="133"/>
        <v>Nathan TysonDoncaster</v>
      </c>
      <c r="I4272" s="23" t="s">
        <v>14143</v>
      </c>
      <c r="J4272" s="23" t="s">
        <v>339</v>
      </c>
    </row>
    <row r="4273" spans="1:10" ht="17.100000000000001">
      <c r="A4273" s="23" t="s">
        <v>14144</v>
      </c>
      <c r="B4273" s="23" t="str">
        <f t="shared" si="132"/>
        <v>Ugo Udoji</v>
      </c>
      <c r="C4273" s="23" t="s">
        <v>339</v>
      </c>
      <c r="D4273" s="23" t="s">
        <v>7462</v>
      </c>
      <c r="E4273" s="23" t="s">
        <v>868</v>
      </c>
      <c r="F4273" s="23" t="s">
        <v>7081</v>
      </c>
      <c r="G4273" s="23">
        <v>26</v>
      </c>
      <c r="H4273" s="5" t="str">
        <f t="shared" si="133"/>
        <v>Ugo UdojiBromley</v>
      </c>
      <c r="I4273" s="23" t="s">
        <v>12865</v>
      </c>
      <c r="J4273" s="23" t="s">
        <v>339</v>
      </c>
    </row>
    <row r="4274" spans="1:10" ht="17.100000000000001">
      <c r="A4274" s="23" t="s">
        <v>14145</v>
      </c>
      <c r="B4274" s="23" t="str">
        <f t="shared" si="132"/>
        <v>Jermaine Udumaga</v>
      </c>
      <c r="C4274" s="23" t="s">
        <v>339</v>
      </c>
      <c r="D4274" s="23" t="s">
        <v>7102</v>
      </c>
      <c r="E4274" s="23" t="s">
        <v>290</v>
      </c>
      <c r="F4274" s="23">
        <v>100000043</v>
      </c>
      <c r="G4274" s="23">
        <v>20</v>
      </c>
      <c r="H4274" s="5" t="str">
        <f t="shared" si="133"/>
        <v>Jermaine UdumagaBrentford</v>
      </c>
      <c r="I4274" s="23" t="s">
        <v>8484</v>
      </c>
      <c r="J4274" s="23" t="s">
        <v>339</v>
      </c>
    </row>
    <row r="4275" spans="1:10" ht="17.100000000000001">
      <c r="A4275" s="23" t="s">
        <v>14146</v>
      </c>
      <c r="B4275" s="23" t="str">
        <f t="shared" si="132"/>
        <v>Iké Ugbo</v>
      </c>
      <c r="C4275" s="23" t="s">
        <v>7084</v>
      </c>
      <c r="D4275" s="23" t="s">
        <v>7124</v>
      </c>
      <c r="E4275" s="23" t="s">
        <v>169</v>
      </c>
      <c r="F4275" s="23">
        <v>100000051</v>
      </c>
      <c r="G4275" s="23">
        <v>16</v>
      </c>
      <c r="H4275" s="5" t="str">
        <f t="shared" si="133"/>
        <v>Iké UgboChelsea</v>
      </c>
      <c r="I4275" s="23" t="s">
        <v>8193</v>
      </c>
      <c r="J4275" s="23" t="s">
        <v>339</v>
      </c>
    </row>
    <row r="4276" spans="1:10" ht="17.100000000000001">
      <c r="A4276" s="23" t="s">
        <v>14147</v>
      </c>
      <c r="B4276" s="23" t="str">
        <f t="shared" si="132"/>
        <v>Gozie Ugwu</v>
      </c>
      <c r="C4276" s="23" t="s">
        <v>7084</v>
      </c>
      <c r="D4276" s="23" t="s">
        <v>7048</v>
      </c>
      <c r="E4276" s="23" t="s">
        <v>3117</v>
      </c>
      <c r="F4276" s="23" t="s">
        <v>18</v>
      </c>
      <c r="G4276" s="23">
        <v>22</v>
      </c>
      <c r="H4276" s="5" t="str">
        <f t="shared" si="133"/>
        <v>Gozie UgwuWycombe</v>
      </c>
      <c r="I4276" s="23" t="s">
        <v>14148</v>
      </c>
      <c r="J4276" s="23" t="s">
        <v>339</v>
      </c>
    </row>
    <row r="4277" spans="1:10" ht="17.100000000000001">
      <c r="A4277" s="23" t="s">
        <v>14149</v>
      </c>
      <c r="B4277" s="23" t="str">
        <f t="shared" si="132"/>
        <v>Joshua Umerah</v>
      </c>
      <c r="C4277" s="23" t="s">
        <v>7084</v>
      </c>
      <c r="D4277" s="23" t="s">
        <v>7048</v>
      </c>
      <c r="E4277" s="23" t="s">
        <v>517</v>
      </c>
      <c r="F4277" s="23">
        <v>100000043</v>
      </c>
      <c r="G4277" s="23">
        <v>18</v>
      </c>
      <c r="H4277" s="5" t="str">
        <f t="shared" si="133"/>
        <v>Joshua UmerahCharlton</v>
      </c>
      <c r="I4277" s="23" t="s">
        <v>9627</v>
      </c>
      <c r="J4277" s="23" t="s">
        <v>339</v>
      </c>
    </row>
    <row r="4278" spans="1:10" ht="17.100000000000001">
      <c r="A4278" s="23" t="s">
        <v>14150</v>
      </c>
      <c r="B4278" s="23" t="str">
        <f t="shared" si="132"/>
        <v>Ed Upson</v>
      </c>
      <c r="C4278" s="23" t="s">
        <v>339</v>
      </c>
      <c r="D4278" s="23" t="s">
        <v>7042</v>
      </c>
      <c r="E4278" s="23" t="s">
        <v>449</v>
      </c>
      <c r="F4278" s="23" t="s">
        <v>38</v>
      </c>
      <c r="G4278" s="23">
        <v>25</v>
      </c>
      <c r="H4278" s="5" t="str">
        <f t="shared" si="133"/>
        <v>Ed UpsonMillwall</v>
      </c>
      <c r="I4278" s="23" t="s">
        <v>7788</v>
      </c>
      <c r="J4278" s="23" t="s">
        <v>339</v>
      </c>
    </row>
    <row r="4279" spans="1:10" ht="17.100000000000001">
      <c r="A4279" s="23" t="s">
        <v>14151</v>
      </c>
      <c r="B4279" s="23" t="str">
        <f t="shared" si="132"/>
        <v>Matthew Upson</v>
      </c>
      <c r="C4279" s="23" t="s">
        <v>339</v>
      </c>
      <c r="D4279" s="23" t="s">
        <v>7051</v>
      </c>
      <c r="E4279" s="23" t="s">
        <v>579</v>
      </c>
      <c r="F4279" s="23" t="s">
        <v>91</v>
      </c>
      <c r="G4279" s="23">
        <v>36</v>
      </c>
      <c r="H4279" s="5" t="str">
        <f t="shared" si="133"/>
        <v>Matthew UpsonMK Dons</v>
      </c>
      <c r="I4279" s="23" t="s">
        <v>14152</v>
      </c>
      <c r="J4279" s="23" t="s">
        <v>339</v>
      </c>
    </row>
    <row r="4280" spans="1:10" ht="17.100000000000001">
      <c r="A4280" s="23" t="s">
        <v>14153</v>
      </c>
      <c r="B4280" s="23" t="str">
        <f t="shared" si="132"/>
        <v>Regan Upton</v>
      </c>
      <c r="C4280" s="23" t="s">
        <v>339</v>
      </c>
      <c r="D4280" s="23" t="s">
        <v>7283</v>
      </c>
      <c r="E4280" s="23" t="s">
        <v>263</v>
      </c>
      <c r="F4280" s="23">
        <v>100000042</v>
      </c>
      <c r="G4280" s="23">
        <v>18</v>
      </c>
      <c r="H4280" s="5" t="str">
        <f t="shared" si="133"/>
        <v>Regan UptonWolves</v>
      </c>
      <c r="I4280" s="23" t="s">
        <v>7616</v>
      </c>
      <c r="J4280" s="23" t="s">
        <v>339</v>
      </c>
    </row>
    <row r="4281" spans="1:10" ht="17.100000000000001">
      <c r="A4281" s="23" t="s">
        <v>14154</v>
      </c>
      <c r="B4281" s="23" t="str">
        <f t="shared" si="132"/>
        <v>Jack Uttridge</v>
      </c>
      <c r="C4281" s="23" t="s">
        <v>339</v>
      </c>
      <c r="D4281" s="23" t="s">
        <v>7303</v>
      </c>
      <c r="E4281" s="23" t="s">
        <v>5666</v>
      </c>
      <c r="F4281" s="23" t="s">
        <v>5666</v>
      </c>
      <c r="G4281" s="23">
        <v>20</v>
      </c>
      <c r="H4281" s="5" t="str">
        <f t="shared" si="133"/>
        <v>Jack UttridgeNaN</v>
      </c>
      <c r="I4281" s="23" t="s">
        <v>14155</v>
      </c>
      <c r="J4281" s="23" t="s">
        <v>339</v>
      </c>
    </row>
    <row r="4282" spans="1:10" ht="17.100000000000001">
      <c r="A4282" s="23" t="s">
        <v>14156</v>
      </c>
      <c r="B4282" s="23" t="str">
        <f t="shared" si="132"/>
        <v>Daniel Vann</v>
      </c>
      <c r="C4282" s="23" t="s">
        <v>339</v>
      </c>
      <c r="D4282" s="23" t="s">
        <v>7051</v>
      </c>
      <c r="E4282" s="23" t="s">
        <v>221</v>
      </c>
      <c r="F4282" s="23">
        <v>100000053</v>
      </c>
      <c r="G4282" s="23">
        <v>16</v>
      </c>
      <c r="H4282" s="5" t="str">
        <f t="shared" si="133"/>
        <v>Daniel VannWalsall</v>
      </c>
      <c r="I4282" s="23" t="s">
        <v>10416</v>
      </c>
      <c r="J4282" s="23" t="s">
        <v>339</v>
      </c>
    </row>
    <row r="4283" spans="1:10" ht="17.100000000000001">
      <c r="A4283" s="23" t="s">
        <v>14157</v>
      </c>
      <c r="B4283" s="23" t="str">
        <f t="shared" si="132"/>
        <v>Jack Vann</v>
      </c>
      <c r="C4283" s="23" t="s">
        <v>339</v>
      </c>
      <c r="D4283" s="23" t="s">
        <v>7051</v>
      </c>
      <c r="E4283" s="23" t="s">
        <v>124</v>
      </c>
      <c r="F4283" s="23">
        <v>100000043</v>
      </c>
      <c r="G4283" s="23">
        <v>17</v>
      </c>
      <c r="H4283" s="5" t="str">
        <f t="shared" si="133"/>
        <v>Jack VannLeeds</v>
      </c>
      <c r="I4283" s="23" t="s">
        <v>12737</v>
      </c>
      <c r="J4283" s="23" t="s">
        <v>339</v>
      </c>
    </row>
    <row r="4284" spans="1:10" ht="17.100000000000001">
      <c r="A4284" s="23" t="s">
        <v>14158</v>
      </c>
      <c r="B4284" s="23" t="str">
        <f t="shared" si="132"/>
        <v>Jamie Vardy</v>
      </c>
      <c r="C4284" s="23" t="s">
        <v>339</v>
      </c>
      <c r="D4284" s="23" t="s">
        <v>7054</v>
      </c>
      <c r="E4284" s="23" t="s">
        <v>357</v>
      </c>
      <c r="F4284" s="23" t="s">
        <v>7125</v>
      </c>
      <c r="G4284" s="23">
        <v>28</v>
      </c>
      <c r="H4284" s="5" t="str">
        <f t="shared" si="133"/>
        <v>Jamie VardyLeicester</v>
      </c>
      <c r="I4284" s="23" t="s">
        <v>14159</v>
      </c>
      <c r="J4284" s="23" t="s">
        <v>339</v>
      </c>
    </row>
    <row r="4285" spans="1:10" ht="17.100000000000001">
      <c r="A4285" s="23" t="s">
        <v>14160</v>
      </c>
      <c r="B4285" s="23" t="str">
        <f t="shared" si="132"/>
        <v>Luke Varney</v>
      </c>
      <c r="C4285" s="23" t="s">
        <v>339</v>
      </c>
      <c r="D4285" s="23" t="s">
        <v>7124</v>
      </c>
      <c r="E4285" s="23" t="s">
        <v>5666</v>
      </c>
      <c r="F4285" s="23" t="s">
        <v>5666</v>
      </c>
      <c r="G4285" s="23">
        <v>32</v>
      </c>
      <c r="H4285" s="5" t="str">
        <f t="shared" si="133"/>
        <v>Luke VarneyNaN</v>
      </c>
      <c r="I4285" s="23" t="s">
        <v>14161</v>
      </c>
      <c r="J4285" s="23" t="s">
        <v>339</v>
      </c>
    </row>
    <row r="4286" spans="1:10" ht="17.100000000000001">
      <c r="A4286" s="23" t="s">
        <v>14162</v>
      </c>
      <c r="B4286" s="23" t="str">
        <f t="shared" si="132"/>
        <v>Kyle Vassell</v>
      </c>
      <c r="C4286" s="23" t="s">
        <v>339</v>
      </c>
      <c r="D4286" s="23" t="s">
        <v>7054</v>
      </c>
      <c r="E4286" s="23" t="s">
        <v>73</v>
      </c>
      <c r="F4286" s="23" t="s">
        <v>7090</v>
      </c>
      <c r="G4286" s="23">
        <v>23</v>
      </c>
      <c r="H4286" s="5" t="str">
        <f t="shared" si="133"/>
        <v>Kyle VassellPeterborough</v>
      </c>
      <c r="I4286" s="23" t="s">
        <v>8400</v>
      </c>
      <c r="J4286" s="23" t="s">
        <v>339</v>
      </c>
    </row>
    <row r="4287" spans="1:10" ht="17.100000000000001">
      <c r="A4287" s="23" t="s">
        <v>14163</v>
      </c>
      <c r="B4287" s="23" t="str">
        <f t="shared" si="132"/>
        <v>Theo Vassell</v>
      </c>
      <c r="C4287" s="23" t="s">
        <v>339</v>
      </c>
      <c r="D4287" s="23" t="s">
        <v>7051</v>
      </c>
      <c r="E4287" s="23" t="s">
        <v>234</v>
      </c>
      <c r="F4287" s="23">
        <v>100000047</v>
      </c>
      <c r="G4287" s="23">
        <v>18</v>
      </c>
      <c r="H4287" s="5" t="str">
        <f t="shared" si="133"/>
        <v>Theo VassellOldham</v>
      </c>
      <c r="I4287" s="23" t="s">
        <v>7873</v>
      </c>
      <c r="J4287" s="23" t="s">
        <v>339</v>
      </c>
    </row>
    <row r="4288" spans="1:10" ht="17.100000000000001">
      <c r="A4288" s="23" t="s">
        <v>14164</v>
      </c>
      <c r="B4288" s="23" t="str">
        <f t="shared" si="132"/>
        <v>James Vaughan</v>
      </c>
      <c r="C4288" s="23" t="s">
        <v>339</v>
      </c>
      <c r="D4288" s="23" t="s">
        <v>7048</v>
      </c>
      <c r="E4288" s="23" t="s">
        <v>252</v>
      </c>
      <c r="F4288" s="23" t="s">
        <v>91</v>
      </c>
      <c r="G4288" s="23">
        <v>26</v>
      </c>
      <c r="H4288" s="5" t="str">
        <f t="shared" si="133"/>
        <v>James VaughanHuddersfield</v>
      </c>
      <c r="I4288" s="23" t="s">
        <v>14165</v>
      </c>
      <c r="J4288" s="23" t="s">
        <v>339</v>
      </c>
    </row>
    <row r="4289" spans="1:10" ht="17.100000000000001">
      <c r="A4289" s="23" t="s">
        <v>14166</v>
      </c>
      <c r="B4289" s="23" t="str">
        <f t="shared" si="132"/>
        <v>Lee Vaughan</v>
      </c>
      <c r="C4289" s="23" t="s">
        <v>339</v>
      </c>
      <c r="D4289" s="23" t="s">
        <v>7089</v>
      </c>
      <c r="E4289" s="23" t="s">
        <v>1279</v>
      </c>
      <c r="F4289" s="23" t="s">
        <v>7081</v>
      </c>
      <c r="G4289" s="23">
        <v>28</v>
      </c>
      <c r="H4289" s="5" t="str">
        <f t="shared" si="133"/>
        <v>Lee VaughanCheltenham</v>
      </c>
      <c r="I4289" s="23" t="s">
        <v>14167</v>
      </c>
      <c r="J4289" s="23" t="s">
        <v>339</v>
      </c>
    </row>
    <row r="4290" spans="1:10" ht="17.100000000000001">
      <c r="A4290" s="23" t="s">
        <v>14168</v>
      </c>
      <c r="B4290" s="23" t="str">
        <f t="shared" ref="B4290:B4353" si="134">MID(A4290 &amp; " " &amp; A4290, FIND(", ", A4290) + 2, LEN(A4290) - FIND(", ", A4290) - 1) &amp; " " &amp; LEFT(A4290, FIND(", ", A4290) - 1)</f>
        <v>Will Vaulks</v>
      </c>
      <c r="C4290" s="23" t="s">
        <v>339</v>
      </c>
      <c r="D4290" s="23" t="s">
        <v>7429</v>
      </c>
      <c r="E4290" s="23" t="s">
        <v>3849</v>
      </c>
      <c r="F4290" s="23" t="s">
        <v>1311</v>
      </c>
      <c r="G4290" s="23">
        <v>21</v>
      </c>
      <c r="H4290" s="5" t="str">
        <f t="shared" ref="H4290:H4353" si="135">B4290 &amp; E4290</f>
        <v>Will VaulksFalkirk</v>
      </c>
      <c r="I4290" s="23" t="s">
        <v>14169</v>
      </c>
      <c r="J4290" s="23" t="s">
        <v>4798</v>
      </c>
    </row>
    <row r="4291" spans="1:10" ht="17.100000000000001">
      <c r="A4291" s="23" t="s">
        <v>14170</v>
      </c>
      <c r="B4291" s="23" t="str">
        <f t="shared" si="134"/>
        <v>Josh Vela</v>
      </c>
      <c r="C4291" s="23" t="s">
        <v>339</v>
      </c>
      <c r="D4291" s="23" t="s">
        <v>7042</v>
      </c>
      <c r="E4291" s="23" t="s">
        <v>204</v>
      </c>
      <c r="F4291" s="23" t="s">
        <v>91</v>
      </c>
      <c r="G4291" s="23">
        <v>21</v>
      </c>
      <c r="H4291" s="5" t="str">
        <f t="shared" si="135"/>
        <v>Josh VelaBolton</v>
      </c>
      <c r="I4291" s="23" t="s">
        <v>10757</v>
      </c>
      <c r="J4291" s="23" t="s">
        <v>339</v>
      </c>
    </row>
    <row r="4292" spans="1:10" ht="17.100000000000001">
      <c r="A4292" s="23" t="s">
        <v>14171</v>
      </c>
      <c r="B4292" s="23" t="str">
        <f t="shared" si="134"/>
        <v>Aman Verma</v>
      </c>
      <c r="C4292" s="23" t="s">
        <v>7442</v>
      </c>
      <c r="D4292" s="23" t="s">
        <v>7102</v>
      </c>
      <c r="E4292" s="23" t="s">
        <v>674</v>
      </c>
      <c r="F4292" s="23" t="s">
        <v>7081</v>
      </c>
      <c r="G4292" s="23">
        <v>28</v>
      </c>
      <c r="H4292" s="5" t="str">
        <f t="shared" si="135"/>
        <v>Aman VermaKidderminster</v>
      </c>
      <c r="I4292" s="23" t="s">
        <v>14172</v>
      </c>
      <c r="J4292" s="23" t="s">
        <v>339</v>
      </c>
    </row>
    <row r="4293" spans="1:10" ht="17.100000000000001">
      <c r="A4293" s="23" t="s">
        <v>14173</v>
      </c>
      <c r="B4293" s="23" t="str">
        <f t="shared" si="134"/>
        <v>Charles Vernam</v>
      </c>
      <c r="C4293" s="23" t="s">
        <v>339</v>
      </c>
      <c r="D4293" s="23" t="s">
        <v>7034</v>
      </c>
      <c r="E4293" s="23" t="s">
        <v>275</v>
      </c>
      <c r="F4293" s="23">
        <v>100000042</v>
      </c>
      <c r="G4293" s="23">
        <v>18</v>
      </c>
      <c r="H4293" s="5" t="str">
        <f t="shared" si="135"/>
        <v>Charles VernamDerby</v>
      </c>
      <c r="I4293" s="23" t="s">
        <v>7147</v>
      </c>
      <c r="J4293" s="23" t="s">
        <v>339</v>
      </c>
    </row>
    <row r="4294" spans="1:10" ht="17.100000000000001">
      <c r="A4294" s="23" t="s">
        <v>14174</v>
      </c>
      <c r="B4294" s="23" t="str">
        <f t="shared" si="134"/>
        <v>James Verney</v>
      </c>
      <c r="C4294" s="23" t="s">
        <v>339</v>
      </c>
      <c r="D4294" s="23" t="s">
        <v>7048</v>
      </c>
      <c r="E4294" s="23" t="s">
        <v>162</v>
      </c>
      <c r="F4294" s="23">
        <v>100000053</v>
      </c>
      <c r="G4294" s="23">
        <v>16</v>
      </c>
      <c r="H4294" s="5" t="str">
        <f t="shared" si="135"/>
        <v>James VerneyLuton</v>
      </c>
      <c r="I4294" s="23" t="s">
        <v>12602</v>
      </c>
      <c r="J4294" s="23" t="s">
        <v>339</v>
      </c>
    </row>
    <row r="4295" spans="1:10" ht="17.100000000000001">
      <c r="A4295" s="23" t="s">
        <v>14175</v>
      </c>
      <c r="B4295" s="23" t="str">
        <f t="shared" si="134"/>
        <v>Scott Vernon</v>
      </c>
      <c r="C4295" s="23" t="s">
        <v>339</v>
      </c>
      <c r="D4295" s="23" t="s">
        <v>7034</v>
      </c>
      <c r="E4295" s="23" t="s">
        <v>112</v>
      </c>
      <c r="F4295" s="23" t="s">
        <v>38</v>
      </c>
      <c r="G4295" s="23">
        <v>31</v>
      </c>
      <c r="H4295" s="5" t="str">
        <f t="shared" si="135"/>
        <v>Scott VernonShrewsbury</v>
      </c>
      <c r="I4295" s="23" t="s">
        <v>9820</v>
      </c>
      <c r="J4295" s="23" t="s">
        <v>339</v>
      </c>
    </row>
    <row r="4296" spans="1:10" ht="17.100000000000001">
      <c r="A4296" s="23" t="s">
        <v>14176</v>
      </c>
      <c r="B4296" s="23" t="str">
        <f t="shared" si="134"/>
        <v>Ian Vicars</v>
      </c>
      <c r="C4296" s="23" t="s">
        <v>339</v>
      </c>
      <c r="D4296" s="23" t="s">
        <v>14177</v>
      </c>
      <c r="E4296" s="23" t="s">
        <v>5666</v>
      </c>
      <c r="F4296" s="23" t="s">
        <v>5666</v>
      </c>
      <c r="G4296" s="23">
        <v>19</v>
      </c>
      <c r="H4296" s="5" t="str">
        <f t="shared" si="135"/>
        <v>Ian VicarsNaN</v>
      </c>
      <c r="I4296" s="23" t="s">
        <v>13963</v>
      </c>
      <c r="J4296" s="23" t="s">
        <v>339</v>
      </c>
    </row>
    <row r="4297" spans="1:10" ht="17.100000000000001">
      <c r="A4297" s="23" t="s">
        <v>14178</v>
      </c>
      <c r="B4297" s="23" t="str">
        <f t="shared" si="134"/>
        <v>Josh Vickers</v>
      </c>
      <c r="C4297" s="23" t="s">
        <v>339</v>
      </c>
      <c r="D4297" s="23" t="s">
        <v>166</v>
      </c>
      <c r="E4297" s="23" t="s">
        <v>1009</v>
      </c>
      <c r="F4297" s="23">
        <v>100000042</v>
      </c>
      <c r="G4297" s="23">
        <v>19</v>
      </c>
      <c r="H4297" s="5" t="str">
        <f t="shared" si="135"/>
        <v>Josh VickersSwansea</v>
      </c>
      <c r="I4297" s="23" t="s">
        <v>7566</v>
      </c>
      <c r="J4297" s="23" t="s">
        <v>339</v>
      </c>
    </row>
    <row r="4298" spans="1:10" ht="17.100000000000001">
      <c r="A4298" s="23" t="s">
        <v>14179</v>
      </c>
      <c r="B4298" s="23" t="str">
        <f t="shared" si="134"/>
        <v>Javan Vidal</v>
      </c>
      <c r="C4298" s="23" t="s">
        <v>339</v>
      </c>
      <c r="D4298" s="23" t="s">
        <v>7089</v>
      </c>
      <c r="E4298" s="23" t="s">
        <v>2744</v>
      </c>
      <c r="F4298" s="23" t="s">
        <v>7081</v>
      </c>
      <c r="G4298" s="23">
        <v>26</v>
      </c>
      <c r="H4298" s="5" t="str">
        <f t="shared" si="135"/>
        <v>Javan VidalWrexham</v>
      </c>
      <c r="I4298" s="23" t="s">
        <v>14180</v>
      </c>
      <c r="J4298" s="23" t="s">
        <v>339</v>
      </c>
    </row>
    <row r="4299" spans="1:10" ht="17.100000000000001">
      <c r="A4299" s="23" t="s">
        <v>14181</v>
      </c>
      <c r="B4299" s="23" t="str">
        <f t="shared" si="134"/>
        <v>Xavier Vidal</v>
      </c>
      <c r="C4299" s="23" t="s">
        <v>339</v>
      </c>
      <c r="D4299" s="23" t="s">
        <v>7102</v>
      </c>
      <c r="E4299" s="23" t="s">
        <v>1883</v>
      </c>
      <c r="F4299" s="23" t="s">
        <v>7081</v>
      </c>
      <c r="G4299" s="23">
        <v>20</v>
      </c>
      <c r="H4299" s="5" t="str">
        <f t="shared" si="135"/>
        <v>Xavier VidalWelling</v>
      </c>
      <c r="I4299" s="23" t="s">
        <v>8537</v>
      </c>
      <c r="J4299" s="23" t="s">
        <v>339</v>
      </c>
    </row>
    <row r="4300" spans="1:10" ht="17.100000000000001">
      <c r="A4300" s="23" t="s">
        <v>14182</v>
      </c>
      <c r="B4300" s="23" t="str">
        <f t="shared" si="134"/>
        <v>Danny Vile</v>
      </c>
      <c r="C4300" s="23" t="s">
        <v>339</v>
      </c>
      <c r="D4300" s="23" t="s">
        <v>7059</v>
      </c>
      <c r="E4300" s="23" t="s">
        <v>5666</v>
      </c>
      <c r="F4300" s="23" t="s">
        <v>5666</v>
      </c>
      <c r="G4300" s="23">
        <v>18</v>
      </c>
      <c r="H4300" s="5" t="str">
        <f t="shared" si="135"/>
        <v>Danny VileNaN</v>
      </c>
      <c r="I4300" s="23" t="s">
        <v>14183</v>
      </c>
      <c r="J4300" s="23" t="s">
        <v>339</v>
      </c>
    </row>
    <row r="4301" spans="1:10" ht="17.100000000000001">
      <c r="A4301" s="23" t="s">
        <v>14184</v>
      </c>
      <c r="B4301" s="23" t="str">
        <f t="shared" si="134"/>
        <v>Sam Vince</v>
      </c>
      <c r="C4301" s="23" t="s">
        <v>339</v>
      </c>
      <c r="D4301" s="23" t="s">
        <v>166</v>
      </c>
      <c r="E4301" s="23" t="s">
        <v>2735</v>
      </c>
      <c r="F4301" s="23" t="s">
        <v>7455</v>
      </c>
      <c r="G4301" s="23">
        <v>19</v>
      </c>
      <c r="H4301" s="5" t="str">
        <f t="shared" si="135"/>
        <v>Sam VinceLincoln Utd</v>
      </c>
      <c r="I4301" s="23" t="s">
        <v>10761</v>
      </c>
      <c r="J4301" s="23" t="s">
        <v>339</v>
      </c>
    </row>
    <row r="4302" spans="1:10" ht="17.100000000000001">
      <c r="A4302" s="23" t="s">
        <v>14185</v>
      </c>
      <c r="B4302" s="23" t="str">
        <f t="shared" si="134"/>
        <v>Kane Vincent-Young</v>
      </c>
      <c r="C4302" s="23" t="s">
        <v>339</v>
      </c>
      <c r="D4302" s="23" t="s">
        <v>7170</v>
      </c>
      <c r="E4302" s="23" t="s">
        <v>132</v>
      </c>
      <c r="F4302" s="23" t="s">
        <v>38</v>
      </c>
      <c r="G4302" s="23">
        <v>19</v>
      </c>
      <c r="H4302" s="5" t="str">
        <f t="shared" si="135"/>
        <v>Kane Vincent-YoungColchester</v>
      </c>
      <c r="I4302" s="23" t="s">
        <v>9591</v>
      </c>
      <c r="J4302" s="23" t="s">
        <v>339</v>
      </c>
    </row>
    <row r="4303" spans="1:10" ht="17.100000000000001">
      <c r="A4303" s="23" t="s">
        <v>14186</v>
      </c>
      <c r="B4303" s="23" t="str">
        <f t="shared" si="134"/>
        <v>Francis Vincent</v>
      </c>
      <c r="C4303" s="23" t="s">
        <v>339</v>
      </c>
      <c r="D4303" s="23" t="s">
        <v>7042</v>
      </c>
      <c r="E4303" s="23" t="s">
        <v>98</v>
      </c>
      <c r="F4303" s="23">
        <v>100000052</v>
      </c>
      <c r="G4303" s="23">
        <v>18</v>
      </c>
      <c r="H4303" s="5" t="str">
        <f t="shared" si="135"/>
        <v>Francis VincentQ.P.R.</v>
      </c>
      <c r="I4303" s="23" t="s">
        <v>14187</v>
      </c>
      <c r="J4303" s="23" t="s">
        <v>339</v>
      </c>
    </row>
    <row r="4304" spans="1:10" ht="17.100000000000001">
      <c r="A4304" s="23" t="s">
        <v>14188</v>
      </c>
      <c r="B4304" s="23" t="str">
        <f t="shared" si="134"/>
        <v>James Vincent</v>
      </c>
      <c r="C4304" s="23" t="s">
        <v>339</v>
      </c>
      <c r="D4304" s="23" t="s">
        <v>7272</v>
      </c>
      <c r="E4304" s="23" t="s">
        <v>3353</v>
      </c>
      <c r="F4304" s="23" t="s">
        <v>2190</v>
      </c>
      <c r="G4304" s="23">
        <v>25</v>
      </c>
      <c r="H4304" s="5" t="str">
        <f t="shared" si="135"/>
        <v>James VincentInverness CT</v>
      </c>
      <c r="I4304" s="23" t="s">
        <v>14189</v>
      </c>
      <c r="J4304" s="23" t="s">
        <v>4798</v>
      </c>
    </row>
    <row r="4305" spans="1:10" ht="17.100000000000001">
      <c r="A4305" s="23" t="s">
        <v>14190</v>
      </c>
      <c r="B4305" s="23" t="str">
        <f t="shared" si="134"/>
        <v>Jason Vincent</v>
      </c>
      <c r="C4305" s="23" t="s">
        <v>339</v>
      </c>
      <c r="D4305" s="23" t="s">
        <v>7048</v>
      </c>
      <c r="E4305" s="23" t="s">
        <v>142</v>
      </c>
      <c r="F4305" s="23">
        <v>100000048</v>
      </c>
      <c r="G4305" s="23">
        <v>17</v>
      </c>
      <c r="H4305" s="5" t="str">
        <f t="shared" si="135"/>
        <v>Jason VincentPlymouth</v>
      </c>
      <c r="I4305" s="23" t="s">
        <v>7211</v>
      </c>
      <c r="J4305" s="23" t="s">
        <v>339</v>
      </c>
    </row>
    <row r="4306" spans="1:10" ht="17.100000000000001">
      <c r="A4306" s="23" t="s">
        <v>14191</v>
      </c>
      <c r="B4306" s="23" t="str">
        <f t="shared" si="134"/>
        <v>Rob Vincent</v>
      </c>
      <c r="C4306" s="23" t="s">
        <v>339</v>
      </c>
      <c r="D4306" s="23" t="s">
        <v>7445</v>
      </c>
      <c r="E4306" s="23" t="s">
        <v>4449</v>
      </c>
      <c r="F4306" s="23" t="s">
        <v>12383</v>
      </c>
      <c r="G4306" s="23">
        <v>24</v>
      </c>
      <c r="H4306" s="5" t="str">
        <f t="shared" si="135"/>
        <v>Rob VincentPittsburgh Riverhounds</v>
      </c>
      <c r="I4306" s="23" t="s">
        <v>14192</v>
      </c>
      <c r="J4306" s="23" t="s">
        <v>3438</v>
      </c>
    </row>
    <row r="4307" spans="1:10" ht="17.100000000000001">
      <c r="A4307" s="23" t="s">
        <v>14193</v>
      </c>
      <c r="B4307" s="23" t="str">
        <f t="shared" si="134"/>
        <v>Peter Vincenti</v>
      </c>
      <c r="C4307" s="23" t="s">
        <v>339</v>
      </c>
      <c r="D4307" s="23" t="s">
        <v>7272</v>
      </c>
      <c r="E4307" s="23" t="s">
        <v>56</v>
      </c>
      <c r="F4307" s="23" t="s">
        <v>38</v>
      </c>
      <c r="G4307" s="23">
        <v>28</v>
      </c>
      <c r="H4307" s="5" t="str">
        <f t="shared" si="135"/>
        <v>Peter VincentiRochdale</v>
      </c>
      <c r="I4307" s="23" t="s">
        <v>14194</v>
      </c>
      <c r="J4307" s="23" t="s">
        <v>339</v>
      </c>
    </row>
    <row r="4308" spans="1:10" ht="17.100000000000001">
      <c r="A4308" s="23" t="s">
        <v>14195</v>
      </c>
      <c r="B4308" s="23" t="str">
        <f t="shared" si="134"/>
        <v>Rowan Vine</v>
      </c>
      <c r="C4308" s="23" t="s">
        <v>339</v>
      </c>
      <c r="D4308" s="23" t="s">
        <v>7054</v>
      </c>
      <c r="E4308" s="23" t="s">
        <v>5666</v>
      </c>
      <c r="F4308" s="23" t="s">
        <v>5666</v>
      </c>
      <c r="G4308" s="23">
        <v>32</v>
      </c>
      <c r="H4308" s="5" t="str">
        <f t="shared" si="135"/>
        <v>Rowan VineNaN</v>
      </c>
      <c r="I4308" s="23" t="s">
        <v>14196</v>
      </c>
      <c r="J4308" s="23" t="s">
        <v>339</v>
      </c>
    </row>
    <row r="4309" spans="1:10" ht="17.100000000000001">
      <c r="A4309" s="23" t="s">
        <v>14197</v>
      </c>
      <c r="B4309" s="23" t="str">
        <f t="shared" si="134"/>
        <v>Matthew Virtue</v>
      </c>
      <c r="C4309" s="23" t="s">
        <v>339</v>
      </c>
      <c r="D4309" s="23" t="s">
        <v>7272</v>
      </c>
      <c r="E4309" s="23" t="s">
        <v>57</v>
      </c>
      <c r="F4309" s="23">
        <v>100000051</v>
      </c>
      <c r="G4309" s="23">
        <v>18</v>
      </c>
      <c r="H4309" s="5" t="str">
        <f t="shared" si="135"/>
        <v>Matthew VirtueLiverpool</v>
      </c>
      <c r="I4309" s="23" t="s">
        <v>12980</v>
      </c>
      <c r="J4309" s="23" t="s">
        <v>339</v>
      </c>
    </row>
    <row r="4310" spans="1:10" ht="17.100000000000001">
      <c r="A4310" s="23" t="s">
        <v>14198</v>
      </c>
      <c r="B4310" s="23" t="str">
        <f t="shared" si="134"/>
        <v>Chris Vlietinck</v>
      </c>
      <c r="C4310" s="23" t="s">
        <v>339</v>
      </c>
      <c r="D4310" s="23" t="s">
        <v>7462</v>
      </c>
      <c r="E4310" s="23" t="s">
        <v>5666</v>
      </c>
      <c r="F4310" s="23" t="s">
        <v>5666</v>
      </c>
      <c r="G4310" s="23">
        <v>19</v>
      </c>
      <c r="H4310" s="5" t="str">
        <f t="shared" si="135"/>
        <v>Chris VlietinckNaN</v>
      </c>
      <c r="I4310" s="23" t="s">
        <v>9866</v>
      </c>
      <c r="J4310" s="23" t="s">
        <v>339</v>
      </c>
    </row>
    <row r="4311" spans="1:10" ht="17.100000000000001">
      <c r="A4311" s="23" t="s">
        <v>14199</v>
      </c>
      <c r="B4311" s="23" t="str">
        <f t="shared" si="134"/>
        <v>Bailey Vose</v>
      </c>
      <c r="C4311" s="23" t="s">
        <v>339</v>
      </c>
      <c r="D4311" s="23" t="s">
        <v>166</v>
      </c>
      <c r="E4311" s="23" t="s">
        <v>229</v>
      </c>
      <c r="F4311" s="23">
        <v>100000051</v>
      </c>
      <c r="G4311" s="23">
        <v>17</v>
      </c>
      <c r="H4311" s="5" t="str">
        <f t="shared" si="135"/>
        <v>Bailey VoseBrighton</v>
      </c>
      <c r="I4311" s="23" t="s">
        <v>14200</v>
      </c>
      <c r="J4311" s="23" t="s">
        <v>339</v>
      </c>
    </row>
    <row r="4312" spans="1:10" ht="17.100000000000001">
      <c r="A4312" s="23" t="s">
        <v>14201</v>
      </c>
      <c r="B4312" s="23" t="str">
        <f t="shared" si="134"/>
        <v>Dominic Vose</v>
      </c>
      <c r="C4312" s="23" t="s">
        <v>339</v>
      </c>
      <c r="D4312" s="23" t="s">
        <v>7481</v>
      </c>
      <c r="E4312" s="23" t="s">
        <v>2744</v>
      </c>
      <c r="F4312" s="23" t="s">
        <v>7081</v>
      </c>
      <c r="G4312" s="23">
        <v>21</v>
      </c>
      <c r="H4312" s="5" t="str">
        <f t="shared" si="135"/>
        <v>Dominic VoseWrexham</v>
      </c>
      <c r="I4312" s="23" t="s">
        <v>14202</v>
      </c>
      <c r="J4312" s="23" t="s">
        <v>339</v>
      </c>
    </row>
    <row r="4313" spans="1:10" ht="17.100000000000001">
      <c r="A4313" s="23" t="s">
        <v>14203</v>
      </c>
      <c r="B4313" s="23" t="str">
        <f t="shared" si="134"/>
        <v>Harry Voss</v>
      </c>
      <c r="C4313" s="23" t="s">
        <v>339</v>
      </c>
      <c r="D4313" s="23" t="s">
        <v>166</v>
      </c>
      <c r="E4313" s="23" t="s">
        <v>175</v>
      </c>
      <c r="F4313" s="23">
        <v>100000051</v>
      </c>
      <c r="G4313" s="23">
        <v>18</v>
      </c>
      <c r="H4313" s="5" t="str">
        <f t="shared" si="135"/>
        <v>Harry VossTottenham</v>
      </c>
      <c r="I4313" s="23" t="s">
        <v>12094</v>
      </c>
      <c r="J4313" s="23" t="s">
        <v>339</v>
      </c>
    </row>
    <row r="4314" spans="1:10" ht="17.100000000000001">
      <c r="A4314" s="23" t="s">
        <v>14204</v>
      </c>
      <c r="B4314" s="23" t="str">
        <f t="shared" si="134"/>
        <v>Zak Vyner</v>
      </c>
      <c r="C4314" s="23" t="s">
        <v>339</v>
      </c>
      <c r="D4314" s="23" t="s">
        <v>7051</v>
      </c>
      <c r="E4314" s="23" t="s">
        <v>236</v>
      </c>
      <c r="F4314" s="23">
        <v>100000043</v>
      </c>
      <c r="G4314" s="23">
        <v>18</v>
      </c>
      <c r="H4314" s="5" t="str">
        <f t="shared" si="135"/>
        <v>Zak VynerBristol City</v>
      </c>
      <c r="I4314" s="23" t="s">
        <v>8363</v>
      </c>
      <c r="J4314" s="23" t="s">
        <v>339</v>
      </c>
    </row>
    <row r="4315" spans="1:10" ht="17.100000000000001">
      <c r="A4315" s="23" t="s">
        <v>14205</v>
      </c>
      <c r="B4315" s="23" t="str">
        <f t="shared" si="134"/>
        <v>Reece Wabara</v>
      </c>
      <c r="C4315" s="23" t="s">
        <v>339</v>
      </c>
      <c r="D4315" s="23" t="s">
        <v>7462</v>
      </c>
      <c r="E4315" s="23" t="s">
        <v>376</v>
      </c>
      <c r="F4315" s="23" t="s">
        <v>38</v>
      </c>
      <c r="G4315" s="23">
        <v>23</v>
      </c>
      <c r="H4315" s="5" t="str">
        <f t="shared" si="135"/>
        <v>Reece WabaraBarnsley</v>
      </c>
      <c r="I4315" s="23" t="s">
        <v>14206</v>
      </c>
      <c r="J4315" s="23" t="s">
        <v>339</v>
      </c>
    </row>
    <row r="4316" spans="1:10" ht="17.100000000000001">
      <c r="A4316" s="23" t="s">
        <v>14207</v>
      </c>
      <c r="B4316" s="23" t="str">
        <f t="shared" si="134"/>
        <v>Norman Wabo</v>
      </c>
      <c r="C4316" s="23" t="s">
        <v>339</v>
      </c>
      <c r="D4316" s="23" t="s">
        <v>7048</v>
      </c>
      <c r="E4316" s="23" t="s">
        <v>43</v>
      </c>
      <c r="F4316" s="23">
        <v>100000053</v>
      </c>
      <c r="G4316" s="23">
        <v>17</v>
      </c>
      <c r="H4316" s="5" t="str">
        <f t="shared" si="135"/>
        <v>Norman WaboSouthend</v>
      </c>
      <c r="I4316" s="23" t="s">
        <v>14208</v>
      </c>
      <c r="J4316" s="23" t="s">
        <v>339</v>
      </c>
    </row>
    <row r="4317" spans="1:10" ht="17.100000000000001">
      <c r="A4317" s="23" t="s">
        <v>14209</v>
      </c>
      <c r="B4317" s="23" t="str">
        <f t="shared" si="134"/>
        <v>Mark Waddington</v>
      </c>
      <c r="C4317" s="23" t="s">
        <v>339</v>
      </c>
      <c r="D4317" s="23" t="s">
        <v>7042</v>
      </c>
      <c r="E4317" s="23" t="s">
        <v>537</v>
      </c>
      <c r="F4317" s="23">
        <v>100000042</v>
      </c>
      <c r="G4317" s="23">
        <v>18</v>
      </c>
      <c r="H4317" s="5" t="str">
        <f t="shared" si="135"/>
        <v>Mark WaddingtonStoke</v>
      </c>
      <c r="I4317" s="23" t="s">
        <v>7929</v>
      </c>
      <c r="J4317" s="23" t="s">
        <v>339</v>
      </c>
    </row>
    <row r="4318" spans="1:10" ht="17.100000000000001">
      <c r="A4318" s="23" t="s">
        <v>14210</v>
      </c>
      <c r="B4318" s="23" t="str">
        <f t="shared" si="134"/>
        <v>Martyn Waghorn</v>
      </c>
      <c r="C4318" s="23" t="s">
        <v>339</v>
      </c>
      <c r="D4318" s="23" t="s">
        <v>7124</v>
      </c>
      <c r="E4318" s="23" t="s">
        <v>1339</v>
      </c>
      <c r="F4318" s="23" t="s">
        <v>1311</v>
      </c>
      <c r="G4318" s="23">
        <v>25</v>
      </c>
      <c r="H4318" s="5" t="str">
        <f t="shared" si="135"/>
        <v>Martyn WaghornRangers</v>
      </c>
      <c r="I4318" s="23" t="s">
        <v>14211</v>
      </c>
      <c r="J4318" s="23" t="s">
        <v>4798</v>
      </c>
    </row>
    <row r="4319" spans="1:10" ht="17.100000000000001">
      <c r="A4319" s="23" t="s">
        <v>14212</v>
      </c>
      <c r="B4319" s="23" t="str">
        <f t="shared" si="134"/>
        <v>Scott Wagstaff</v>
      </c>
      <c r="C4319" s="23" t="s">
        <v>339</v>
      </c>
      <c r="D4319" s="23" t="s">
        <v>7153</v>
      </c>
      <c r="E4319" s="23" t="s">
        <v>236</v>
      </c>
      <c r="F4319" s="23" t="s">
        <v>91</v>
      </c>
      <c r="G4319" s="23">
        <v>25</v>
      </c>
      <c r="H4319" s="5" t="str">
        <f t="shared" si="135"/>
        <v>Scott WagstaffBristol City</v>
      </c>
      <c r="I4319" s="23" t="s">
        <v>14213</v>
      </c>
      <c r="J4319" s="23" t="s">
        <v>339</v>
      </c>
    </row>
    <row r="4320" spans="1:10" ht="17.100000000000001">
      <c r="A4320" s="23" t="s">
        <v>14214</v>
      </c>
      <c r="B4320" s="23" t="str">
        <f t="shared" si="134"/>
        <v>Charlie Wakefield</v>
      </c>
      <c r="C4320" s="23" t="s">
        <v>339</v>
      </c>
      <c r="D4320" s="23" t="s">
        <v>14215</v>
      </c>
      <c r="E4320" s="23" t="s">
        <v>169</v>
      </c>
      <c r="F4320" s="23">
        <v>100000042</v>
      </c>
      <c r="G4320" s="23">
        <v>17</v>
      </c>
      <c r="H4320" s="5" t="str">
        <f t="shared" si="135"/>
        <v>Charlie WakefieldChelsea</v>
      </c>
      <c r="I4320" s="23" t="s">
        <v>8604</v>
      </c>
      <c r="J4320" s="23" t="s">
        <v>339</v>
      </c>
    </row>
    <row r="4321" spans="1:10" ht="17.100000000000001">
      <c r="A4321" s="23" t="s">
        <v>14216</v>
      </c>
      <c r="B4321" s="23" t="str">
        <f t="shared" si="134"/>
        <v>Harry Wakefield</v>
      </c>
      <c r="C4321" s="23" t="s">
        <v>339</v>
      </c>
      <c r="D4321" s="23" t="s">
        <v>7048</v>
      </c>
      <c r="E4321" s="23" t="s">
        <v>32</v>
      </c>
      <c r="F4321" s="23">
        <v>100000053</v>
      </c>
      <c r="G4321" s="23">
        <v>17</v>
      </c>
      <c r="H4321" s="5" t="str">
        <f t="shared" si="135"/>
        <v>Harry WakefieldMansfield</v>
      </c>
      <c r="I4321" s="23" t="s">
        <v>8123</v>
      </c>
      <c r="J4321" s="23" t="s">
        <v>339</v>
      </c>
    </row>
    <row r="4322" spans="1:10" ht="17.100000000000001">
      <c r="A4322" s="23" t="s">
        <v>14217</v>
      </c>
      <c r="B4322" s="23" t="str">
        <f t="shared" si="134"/>
        <v>Josh Wakefield</v>
      </c>
      <c r="C4322" s="23" t="s">
        <v>339</v>
      </c>
      <c r="D4322" s="23" t="s">
        <v>7140</v>
      </c>
      <c r="E4322" s="23" t="s">
        <v>836</v>
      </c>
      <c r="F4322" s="23">
        <v>100000048</v>
      </c>
      <c r="G4322" s="23">
        <v>21</v>
      </c>
      <c r="H4322" s="5" t="str">
        <f t="shared" si="135"/>
        <v>Josh WakefieldBournemouth</v>
      </c>
      <c r="I4322" s="23" t="s">
        <v>14218</v>
      </c>
      <c r="J4322" s="23" t="s">
        <v>339</v>
      </c>
    </row>
    <row r="4323" spans="1:10" ht="17.100000000000001">
      <c r="A4323" s="23" t="s">
        <v>14219</v>
      </c>
      <c r="B4323" s="23" t="str">
        <f t="shared" si="134"/>
        <v>Liam Wakefield</v>
      </c>
      <c r="C4323" s="23" t="s">
        <v>339</v>
      </c>
      <c r="D4323" s="23" t="s">
        <v>7146</v>
      </c>
      <c r="E4323" s="23" t="s">
        <v>378</v>
      </c>
      <c r="F4323" s="23" t="s">
        <v>18</v>
      </c>
      <c r="G4323" s="23">
        <v>21</v>
      </c>
      <c r="H4323" s="5" t="str">
        <f t="shared" si="135"/>
        <v>Liam WakefieldAccrington</v>
      </c>
      <c r="I4323" s="23" t="s">
        <v>14220</v>
      </c>
      <c r="J4323" s="23" t="s">
        <v>339</v>
      </c>
    </row>
    <row r="4324" spans="1:10" ht="17.100000000000001">
      <c r="A4324" s="23" t="s">
        <v>14221</v>
      </c>
      <c r="B4324" s="23" t="str">
        <f t="shared" si="134"/>
        <v>Daniel Wakeham</v>
      </c>
      <c r="C4324" s="23" t="s">
        <v>339</v>
      </c>
      <c r="D4324" s="23" t="s">
        <v>7048</v>
      </c>
      <c r="E4324" s="23" t="s">
        <v>200</v>
      </c>
      <c r="F4324" s="23">
        <v>100000053</v>
      </c>
      <c r="G4324" s="23">
        <v>18</v>
      </c>
      <c r="H4324" s="5" t="str">
        <f t="shared" si="135"/>
        <v>Daniel WakehamPort Vale</v>
      </c>
      <c r="I4324" s="23" t="s">
        <v>8363</v>
      </c>
      <c r="J4324" s="23" t="s">
        <v>339</v>
      </c>
    </row>
    <row r="4325" spans="1:10" ht="17.100000000000001">
      <c r="A4325" s="23" t="s">
        <v>14222</v>
      </c>
      <c r="B4325" s="23" t="str">
        <f t="shared" si="134"/>
        <v>Luke Wakeman</v>
      </c>
      <c r="C4325" s="23" t="s">
        <v>339</v>
      </c>
      <c r="D4325" s="23" t="s">
        <v>166</v>
      </c>
      <c r="E4325" s="23" t="s">
        <v>762</v>
      </c>
      <c r="F4325" s="23">
        <v>100000052</v>
      </c>
      <c r="G4325" s="23">
        <v>18</v>
      </c>
      <c r="H4325" s="5" t="str">
        <f t="shared" si="135"/>
        <v>Luke WakemanCardiff</v>
      </c>
      <c r="I4325" s="23" t="s">
        <v>8056</v>
      </c>
      <c r="J4325" s="23" t="s">
        <v>339</v>
      </c>
    </row>
    <row r="4326" spans="1:10" ht="17.100000000000001">
      <c r="A4326" s="23" t="s">
        <v>14223</v>
      </c>
      <c r="B4326" s="23" t="str">
        <f t="shared" si="134"/>
        <v>Eddie Wakley</v>
      </c>
      <c r="C4326" s="23" t="s">
        <v>339</v>
      </c>
      <c r="D4326" s="23" t="s">
        <v>7051</v>
      </c>
      <c r="E4326" s="23" t="s">
        <v>326</v>
      </c>
      <c r="F4326" s="23">
        <v>100000054</v>
      </c>
      <c r="G4326" s="23">
        <v>16</v>
      </c>
      <c r="H4326" s="5" t="str">
        <f t="shared" si="135"/>
        <v>Eddie WakleyPortsmouth</v>
      </c>
      <c r="I4326" s="23" t="s">
        <v>9645</v>
      </c>
      <c r="J4326" s="23" t="s">
        <v>339</v>
      </c>
    </row>
    <row r="4327" spans="1:10" ht="17.100000000000001">
      <c r="A4327" s="23" t="s">
        <v>14224</v>
      </c>
      <c r="B4327" s="23" t="str">
        <f t="shared" si="134"/>
        <v>Theo Walcott</v>
      </c>
      <c r="C4327" s="23" t="s">
        <v>7038</v>
      </c>
      <c r="D4327" s="23" t="s">
        <v>7054</v>
      </c>
      <c r="E4327" s="23" t="s">
        <v>61</v>
      </c>
      <c r="F4327" s="23" t="s">
        <v>7125</v>
      </c>
      <c r="G4327" s="23">
        <v>26</v>
      </c>
      <c r="H4327" s="5" t="str">
        <f t="shared" si="135"/>
        <v>Theo WalcottArsenal</v>
      </c>
      <c r="I4327" s="23" t="s">
        <v>14225</v>
      </c>
      <c r="J4327" s="23" t="s">
        <v>339</v>
      </c>
    </row>
    <row r="4328" spans="1:10" ht="17.100000000000001">
      <c r="A4328" s="23" t="s">
        <v>14226</v>
      </c>
      <c r="B4328" s="23" t="str">
        <f t="shared" si="134"/>
        <v>Harry Waldram</v>
      </c>
      <c r="C4328" s="23" t="s">
        <v>339</v>
      </c>
      <c r="D4328" s="23" t="s">
        <v>166</v>
      </c>
      <c r="E4328" s="23" t="s">
        <v>5666</v>
      </c>
      <c r="F4328" s="23" t="s">
        <v>5666</v>
      </c>
      <c r="G4328" s="23">
        <v>18</v>
      </c>
      <c r="H4328" s="5" t="str">
        <f t="shared" si="135"/>
        <v>Harry WaldramNaN</v>
      </c>
      <c r="I4328" s="23" t="s">
        <v>11815</v>
      </c>
      <c r="J4328" s="23" t="s">
        <v>339</v>
      </c>
    </row>
    <row r="4329" spans="1:10" ht="17.100000000000001">
      <c r="A4329" s="23" t="s">
        <v>14227</v>
      </c>
      <c r="B4329" s="23" t="str">
        <f t="shared" si="134"/>
        <v>Dharius Waldron</v>
      </c>
      <c r="C4329" s="23" t="s">
        <v>339</v>
      </c>
      <c r="D4329" s="23" t="s">
        <v>7170</v>
      </c>
      <c r="E4329" s="23" t="s">
        <v>5666</v>
      </c>
      <c r="F4329" s="23" t="s">
        <v>5666</v>
      </c>
      <c r="G4329" s="23">
        <v>18</v>
      </c>
      <c r="H4329" s="5" t="str">
        <f t="shared" si="135"/>
        <v>Dharius WaldronNaN</v>
      </c>
      <c r="I4329" s="23" t="s">
        <v>9729</v>
      </c>
      <c r="J4329" s="23" t="s">
        <v>339</v>
      </c>
    </row>
    <row r="4330" spans="1:10" ht="17.100000000000001">
      <c r="A4330" s="23" t="s">
        <v>14228</v>
      </c>
      <c r="B4330" s="23" t="str">
        <f t="shared" si="134"/>
        <v>Charlie Walford</v>
      </c>
      <c r="C4330" s="23" t="s">
        <v>339</v>
      </c>
      <c r="D4330" s="23" t="s">
        <v>7059</v>
      </c>
      <c r="E4330" s="23" t="s">
        <v>200</v>
      </c>
      <c r="F4330" s="23">
        <v>100000053</v>
      </c>
      <c r="G4330" s="23">
        <v>16</v>
      </c>
      <c r="H4330" s="5" t="str">
        <f t="shared" si="135"/>
        <v>Charlie WalfordPort Vale</v>
      </c>
      <c r="I4330" s="23" t="s">
        <v>9697</v>
      </c>
      <c r="J4330" s="23" t="s">
        <v>339</v>
      </c>
    </row>
    <row r="4331" spans="1:10" ht="17.100000000000001">
      <c r="A4331" s="23" t="s">
        <v>14229</v>
      </c>
      <c r="B4331" s="23" t="str">
        <f t="shared" si="134"/>
        <v>Kyle Walker-Peters</v>
      </c>
      <c r="C4331" s="23" t="s">
        <v>10587</v>
      </c>
      <c r="D4331" s="23" t="s">
        <v>7194</v>
      </c>
      <c r="E4331" s="23" t="s">
        <v>175</v>
      </c>
      <c r="F4331" s="23">
        <v>100000042</v>
      </c>
      <c r="G4331" s="23">
        <v>18</v>
      </c>
      <c r="H4331" s="5" t="str">
        <f t="shared" si="135"/>
        <v>Kyle Walker-PetersTottenham</v>
      </c>
      <c r="I4331" s="23" t="s">
        <v>14230</v>
      </c>
      <c r="J4331" s="23" t="s">
        <v>339</v>
      </c>
    </row>
    <row r="4332" spans="1:10" ht="17.100000000000001">
      <c r="A4332" s="23" t="s">
        <v>14231</v>
      </c>
      <c r="B4332" s="23" t="str">
        <f t="shared" si="134"/>
        <v>Alfie Walker</v>
      </c>
      <c r="C4332" s="23" t="s">
        <v>339</v>
      </c>
      <c r="D4332" s="23" t="s">
        <v>212</v>
      </c>
      <c r="E4332" s="23" t="s">
        <v>1177</v>
      </c>
      <c r="F4332" s="23">
        <v>100000053</v>
      </c>
      <c r="G4332" s="23">
        <v>17</v>
      </c>
      <c r="H4332" s="5" t="str">
        <f t="shared" si="135"/>
        <v>Alfie WalkerBraintree</v>
      </c>
      <c r="I4332" s="23" t="s">
        <v>9805</v>
      </c>
      <c r="J4332" s="23" t="s">
        <v>339</v>
      </c>
    </row>
    <row r="4333" spans="1:10" ht="17.100000000000001">
      <c r="A4333" s="23" t="s">
        <v>14232</v>
      </c>
      <c r="B4333" s="23" t="str">
        <f t="shared" si="134"/>
        <v>Antonio Walker</v>
      </c>
      <c r="C4333" s="23" t="s">
        <v>8177</v>
      </c>
      <c r="D4333" s="23" t="s">
        <v>7153</v>
      </c>
      <c r="E4333" s="23" t="s">
        <v>79</v>
      </c>
      <c r="F4333" s="23">
        <v>100000054</v>
      </c>
      <c r="G4333" s="23">
        <v>16</v>
      </c>
      <c r="H4333" s="5" t="str">
        <f t="shared" si="135"/>
        <v>Antonio WalkerAFC Wimbledon</v>
      </c>
      <c r="I4333" s="23" t="s">
        <v>7796</v>
      </c>
      <c r="J4333" s="23" t="s">
        <v>339</v>
      </c>
    </row>
    <row r="4334" spans="1:10" ht="17.100000000000001">
      <c r="A4334" s="23" t="s">
        <v>14233</v>
      </c>
      <c r="B4334" s="23" t="str">
        <f t="shared" si="134"/>
        <v>Ben Walker</v>
      </c>
      <c r="C4334" s="23" t="s">
        <v>339</v>
      </c>
      <c r="D4334" s="23" t="s">
        <v>7462</v>
      </c>
      <c r="E4334" s="23" t="s">
        <v>836</v>
      </c>
      <c r="F4334" s="23">
        <v>100000057</v>
      </c>
      <c r="G4334" s="23">
        <v>17</v>
      </c>
      <c r="H4334" s="5" t="str">
        <f t="shared" si="135"/>
        <v>Ben WalkerBournemouth</v>
      </c>
      <c r="I4334" s="23" t="s">
        <v>9822</v>
      </c>
      <c r="J4334" s="23" t="s">
        <v>339</v>
      </c>
    </row>
    <row r="4335" spans="1:10" ht="17.100000000000001">
      <c r="A4335" s="23" t="s">
        <v>14234</v>
      </c>
      <c r="B4335" s="23" t="str">
        <f t="shared" si="134"/>
        <v>Brad Walker</v>
      </c>
      <c r="C4335" s="23" t="s">
        <v>339</v>
      </c>
      <c r="D4335" s="23" t="s">
        <v>7042</v>
      </c>
      <c r="E4335" s="23" t="s">
        <v>187</v>
      </c>
      <c r="F4335" s="23" t="s">
        <v>18</v>
      </c>
      <c r="G4335" s="23">
        <v>19</v>
      </c>
      <c r="H4335" s="5" t="str">
        <f t="shared" si="135"/>
        <v>Brad WalkerHartlepool</v>
      </c>
      <c r="I4335" s="23" t="s">
        <v>10240</v>
      </c>
      <c r="J4335" s="23" t="s">
        <v>339</v>
      </c>
    </row>
    <row r="4336" spans="1:10" ht="17.100000000000001">
      <c r="A4336" s="23" t="s">
        <v>14235</v>
      </c>
      <c r="B4336" s="23" t="str">
        <f t="shared" si="134"/>
        <v>Charlie Walker</v>
      </c>
      <c r="C4336" s="23" t="s">
        <v>339</v>
      </c>
      <c r="D4336" s="23" t="s">
        <v>7048</v>
      </c>
      <c r="E4336" s="23" t="s">
        <v>3064</v>
      </c>
      <c r="F4336" s="23" t="s">
        <v>7081</v>
      </c>
      <c r="G4336" s="23">
        <v>25</v>
      </c>
      <c r="H4336" s="5" t="str">
        <f t="shared" si="135"/>
        <v>Charlie WalkerAldershot</v>
      </c>
      <c r="I4336" s="23" t="s">
        <v>14236</v>
      </c>
      <c r="J4336" s="23" t="s">
        <v>339</v>
      </c>
    </row>
    <row r="4337" spans="1:10" ht="17.100000000000001">
      <c r="A4337" s="23" t="s">
        <v>14237</v>
      </c>
      <c r="B4337" s="23" t="str">
        <f t="shared" si="134"/>
        <v>Dan Walker</v>
      </c>
      <c r="C4337" s="23" t="s">
        <v>339</v>
      </c>
      <c r="D4337" s="23" t="s">
        <v>7048</v>
      </c>
      <c r="E4337" s="23" t="s">
        <v>43</v>
      </c>
      <c r="F4337" s="23">
        <v>100000053</v>
      </c>
      <c r="G4337" s="23">
        <v>17</v>
      </c>
      <c r="H4337" s="5" t="str">
        <f t="shared" si="135"/>
        <v>Dan WalkerSouthend</v>
      </c>
      <c r="I4337" s="23" t="s">
        <v>9435</v>
      </c>
      <c r="J4337" s="23" t="s">
        <v>339</v>
      </c>
    </row>
    <row r="4338" spans="1:10" ht="17.100000000000001">
      <c r="A4338" s="23" t="s">
        <v>14237</v>
      </c>
      <c r="B4338" s="23" t="str">
        <f t="shared" si="134"/>
        <v>Dan Walker</v>
      </c>
      <c r="C4338" s="23" t="s">
        <v>339</v>
      </c>
      <c r="D4338" s="23" t="s">
        <v>7124</v>
      </c>
      <c r="E4338" s="23" t="s">
        <v>3064</v>
      </c>
      <c r="F4338" s="23" t="s">
        <v>7081</v>
      </c>
      <c r="G4338" s="23">
        <v>25</v>
      </c>
      <c r="H4338" s="5" t="str">
        <f t="shared" si="135"/>
        <v>Dan WalkerAldershot</v>
      </c>
      <c r="I4338" s="23" t="s">
        <v>11219</v>
      </c>
      <c r="J4338" s="23" t="s">
        <v>339</v>
      </c>
    </row>
    <row r="4339" spans="1:10" ht="17.100000000000001">
      <c r="A4339" s="23" t="s">
        <v>14238</v>
      </c>
      <c r="B4339" s="23" t="str">
        <f t="shared" si="134"/>
        <v>Jason Walker</v>
      </c>
      <c r="C4339" s="23" t="s">
        <v>339</v>
      </c>
      <c r="D4339" s="23" t="s">
        <v>7048</v>
      </c>
      <c r="E4339" s="23" t="s">
        <v>2232</v>
      </c>
      <c r="F4339" s="23" t="s">
        <v>7081</v>
      </c>
      <c r="G4339" s="23">
        <v>31</v>
      </c>
      <c r="H4339" s="5" t="str">
        <f t="shared" si="135"/>
        <v>Jason WalkerBarrow</v>
      </c>
      <c r="I4339" s="23" t="s">
        <v>14239</v>
      </c>
      <c r="J4339" s="23" t="s">
        <v>339</v>
      </c>
    </row>
    <row r="4340" spans="1:10" ht="17.100000000000001">
      <c r="A4340" s="23" t="s">
        <v>14240</v>
      </c>
      <c r="B4340" s="23" t="str">
        <f t="shared" si="134"/>
        <v>Joe Walker</v>
      </c>
      <c r="C4340" s="23" t="s">
        <v>339</v>
      </c>
      <c r="D4340" s="23" t="s">
        <v>166</v>
      </c>
      <c r="E4340" s="23" t="s">
        <v>5666</v>
      </c>
      <c r="F4340" s="23" t="s">
        <v>5666</v>
      </c>
      <c r="G4340" s="23">
        <v>18</v>
      </c>
      <c r="H4340" s="5" t="str">
        <f t="shared" si="135"/>
        <v>Joe WalkerNaN</v>
      </c>
      <c r="I4340" s="23" t="s">
        <v>12132</v>
      </c>
      <c r="J4340" s="23" t="s">
        <v>339</v>
      </c>
    </row>
    <row r="4341" spans="1:10" ht="17.100000000000001">
      <c r="A4341" s="23" t="s">
        <v>14241</v>
      </c>
      <c r="B4341" s="23" t="str">
        <f t="shared" si="134"/>
        <v>Joshua Walker</v>
      </c>
      <c r="C4341" s="23" t="s">
        <v>339</v>
      </c>
      <c r="D4341" s="23" t="s">
        <v>7124</v>
      </c>
      <c r="E4341" s="23" t="s">
        <v>395</v>
      </c>
      <c r="F4341" s="23">
        <v>100000051</v>
      </c>
      <c r="G4341" s="23">
        <v>17</v>
      </c>
      <c r="H4341" s="5" t="str">
        <f t="shared" si="135"/>
        <v>Joshua WalkerFulham</v>
      </c>
      <c r="I4341" s="23" t="s">
        <v>7951</v>
      </c>
      <c r="J4341" s="23" t="s">
        <v>339</v>
      </c>
    </row>
    <row r="4342" spans="1:10" ht="17.100000000000001">
      <c r="A4342" s="23" t="s">
        <v>14242</v>
      </c>
      <c r="B4342" s="23" t="str">
        <f t="shared" si="134"/>
        <v>Kyle Walker</v>
      </c>
      <c r="C4342" s="23" t="s">
        <v>339</v>
      </c>
      <c r="D4342" s="23" t="s">
        <v>7089</v>
      </c>
      <c r="E4342" s="23" t="s">
        <v>175</v>
      </c>
      <c r="F4342" s="23" t="s">
        <v>7125</v>
      </c>
      <c r="G4342" s="23">
        <v>25</v>
      </c>
      <c r="H4342" s="5" t="str">
        <f t="shared" si="135"/>
        <v>Kyle WalkerTottenham</v>
      </c>
      <c r="I4342" s="23" t="s">
        <v>14243</v>
      </c>
      <c r="J4342" s="23" t="s">
        <v>339</v>
      </c>
    </row>
    <row r="4343" spans="1:10" ht="17.100000000000001">
      <c r="A4343" s="23" t="s">
        <v>14244</v>
      </c>
      <c r="B4343" s="23" t="str">
        <f t="shared" si="134"/>
        <v>Levi Walker</v>
      </c>
      <c r="C4343" s="23" t="s">
        <v>339</v>
      </c>
      <c r="D4343" s="23" t="s">
        <v>7170</v>
      </c>
      <c r="E4343" s="23" t="s">
        <v>32</v>
      </c>
      <c r="F4343" s="23">
        <v>100000044</v>
      </c>
      <c r="G4343" s="23">
        <v>18</v>
      </c>
      <c r="H4343" s="5" t="str">
        <f t="shared" si="135"/>
        <v>Levi WalkerMansfield</v>
      </c>
      <c r="I4343" s="23" t="s">
        <v>9277</v>
      </c>
      <c r="J4343" s="23" t="s">
        <v>339</v>
      </c>
    </row>
    <row r="4344" spans="1:10" ht="17.100000000000001">
      <c r="A4344" s="23" t="s">
        <v>14245</v>
      </c>
      <c r="B4344" s="23" t="str">
        <f t="shared" si="134"/>
        <v>Lewis Walker</v>
      </c>
      <c r="C4344" s="23" t="s">
        <v>339</v>
      </c>
      <c r="D4344" s="23" t="s">
        <v>166</v>
      </c>
      <c r="E4344" s="23" t="s">
        <v>412</v>
      </c>
      <c r="F4344" s="23">
        <v>100000053</v>
      </c>
      <c r="G4344" s="23">
        <v>16</v>
      </c>
      <c r="H4344" s="5" t="str">
        <f t="shared" si="135"/>
        <v>Lewis WalkerBurton</v>
      </c>
      <c r="I4344" s="23" t="s">
        <v>7840</v>
      </c>
      <c r="J4344" s="23" t="s">
        <v>339</v>
      </c>
    </row>
    <row r="4345" spans="1:10" ht="17.100000000000001">
      <c r="A4345" s="23" t="s">
        <v>14246</v>
      </c>
      <c r="B4345" s="23" t="str">
        <f t="shared" si="134"/>
        <v>Luke Walker</v>
      </c>
      <c r="C4345" s="23" t="s">
        <v>339</v>
      </c>
      <c r="D4345" s="23" t="s">
        <v>7048</v>
      </c>
      <c r="E4345" s="23" t="s">
        <v>5139</v>
      </c>
      <c r="F4345" s="23" t="s">
        <v>8136</v>
      </c>
      <c r="G4345" s="23">
        <v>28</v>
      </c>
      <c r="H4345" s="5" t="str">
        <f t="shared" si="135"/>
        <v>Luke WalkerAmesbury</v>
      </c>
      <c r="I4345" s="23" t="s">
        <v>14247</v>
      </c>
      <c r="J4345" s="23" t="s">
        <v>339</v>
      </c>
    </row>
    <row r="4346" spans="1:10" ht="17.100000000000001">
      <c r="A4346" s="23" t="s">
        <v>14248</v>
      </c>
      <c r="B4346" s="23" t="str">
        <f t="shared" si="134"/>
        <v>Mitch Walker</v>
      </c>
      <c r="C4346" s="23" t="s">
        <v>339</v>
      </c>
      <c r="D4346" s="23" t="s">
        <v>166</v>
      </c>
      <c r="E4346" s="23" t="s">
        <v>3718</v>
      </c>
      <c r="F4346" s="23" t="s">
        <v>7081</v>
      </c>
      <c r="G4346" s="23">
        <v>23</v>
      </c>
      <c r="H4346" s="5" t="str">
        <f t="shared" si="135"/>
        <v>Mitch WalkerDover</v>
      </c>
      <c r="I4346" s="23" t="s">
        <v>9147</v>
      </c>
      <c r="J4346" s="23" t="s">
        <v>339</v>
      </c>
    </row>
    <row r="4347" spans="1:10" ht="17.100000000000001">
      <c r="A4347" s="23" t="s">
        <v>14249</v>
      </c>
      <c r="B4347" s="23" t="str">
        <f t="shared" si="134"/>
        <v>Pat Walker</v>
      </c>
      <c r="C4347" s="23" t="s">
        <v>339</v>
      </c>
      <c r="D4347" s="23" t="s">
        <v>7048</v>
      </c>
      <c r="E4347" s="23" t="s">
        <v>5666</v>
      </c>
      <c r="F4347" s="23" t="s">
        <v>5666</v>
      </c>
      <c r="G4347" s="23">
        <v>30</v>
      </c>
      <c r="H4347" s="5" t="str">
        <f t="shared" si="135"/>
        <v>Pat WalkerNaN</v>
      </c>
      <c r="I4347" s="23" t="s">
        <v>14250</v>
      </c>
      <c r="J4347" s="23" t="s">
        <v>339</v>
      </c>
    </row>
    <row r="4348" spans="1:10" ht="17.100000000000001">
      <c r="A4348" s="23" t="s">
        <v>14251</v>
      </c>
      <c r="B4348" s="23" t="str">
        <f t="shared" si="134"/>
        <v>Paul Walker</v>
      </c>
      <c r="C4348" s="23" t="s">
        <v>339</v>
      </c>
      <c r="D4348" s="23" t="s">
        <v>7097</v>
      </c>
      <c r="E4348" s="23" t="s">
        <v>5065</v>
      </c>
      <c r="F4348" s="23" t="s">
        <v>8321</v>
      </c>
      <c r="G4348" s="23">
        <v>28</v>
      </c>
      <c r="H4348" s="5" t="str">
        <f t="shared" si="135"/>
        <v>Paul WalkerFarsley</v>
      </c>
      <c r="I4348" s="23" t="s">
        <v>14252</v>
      </c>
      <c r="J4348" s="23" t="s">
        <v>339</v>
      </c>
    </row>
    <row r="4349" spans="1:10" ht="17.100000000000001">
      <c r="A4349" s="23" t="s">
        <v>14253</v>
      </c>
      <c r="B4349" s="23" t="str">
        <f t="shared" si="134"/>
        <v>Regan Walker</v>
      </c>
      <c r="C4349" s="23" t="s">
        <v>339</v>
      </c>
      <c r="D4349" s="23" t="s">
        <v>7054</v>
      </c>
      <c r="E4349" s="23" t="s">
        <v>5666</v>
      </c>
      <c r="F4349" s="23" t="s">
        <v>5666</v>
      </c>
      <c r="G4349" s="23">
        <v>19</v>
      </c>
      <c r="H4349" s="5" t="str">
        <f t="shared" si="135"/>
        <v>Regan WalkerNaN</v>
      </c>
      <c r="I4349" s="23" t="s">
        <v>13437</v>
      </c>
      <c r="J4349" s="23" t="s">
        <v>339</v>
      </c>
    </row>
    <row r="4350" spans="1:10" ht="17.100000000000001">
      <c r="A4350" s="23" t="s">
        <v>14254</v>
      </c>
      <c r="B4350" s="23" t="str">
        <f t="shared" si="134"/>
        <v>Sam Walker</v>
      </c>
      <c r="C4350" s="23" t="s">
        <v>339</v>
      </c>
      <c r="D4350" s="23" t="s">
        <v>166</v>
      </c>
      <c r="E4350" s="23" t="s">
        <v>132</v>
      </c>
      <c r="F4350" s="23">
        <v>100000043</v>
      </c>
      <c r="G4350" s="23">
        <v>23</v>
      </c>
      <c r="H4350" s="5" t="str">
        <f t="shared" si="135"/>
        <v>Sam WalkerColchester</v>
      </c>
      <c r="I4350" s="23" t="s">
        <v>8200</v>
      </c>
      <c r="J4350" s="23" t="s">
        <v>339</v>
      </c>
    </row>
    <row r="4351" spans="1:10" ht="17.100000000000001">
      <c r="A4351" s="23" t="s">
        <v>14254</v>
      </c>
      <c r="B4351" s="23" t="str">
        <f t="shared" si="134"/>
        <v>Sam Walker</v>
      </c>
      <c r="C4351" s="23" t="s">
        <v>339</v>
      </c>
      <c r="D4351" s="23" t="s">
        <v>212</v>
      </c>
      <c r="E4351" s="23" t="s">
        <v>1146</v>
      </c>
      <c r="F4351" s="23" t="s">
        <v>7081</v>
      </c>
      <c r="G4351" s="23">
        <v>28</v>
      </c>
      <c r="H4351" s="5" t="str">
        <f t="shared" si="135"/>
        <v>Sam WalkerFC Halifax</v>
      </c>
      <c r="I4351" s="23" t="s">
        <v>10396</v>
      </c>
      <c r="J4351" s="23" t="s">
        <v>339</v>
      </c>
    </row>
    <row r="4352" spans="1:10" ht="17.100000000000001">
      <c r="A4352" s="23" t="s">
        <v>14255</v>
      </c>
      <c r="B4352" s="23" t="str">
        <f t="shared" si="134"/>
        <v>Tom Walker</v>
      </c>
      <c r="C4352" s="23" t="s">
        <v>339</v>
      </c>
      <c r="D4352" s="23" t="s">
        <v>7074</v>
      </c>
      <c r="E4352" s="23" t="s">
        <v>204</v>
      </c>
      <c r="F4352" s="23">
        <v>100000043</v>
      </c>
      <c r="G4352" s="23">
        <v>19</v>
      </c>
      <c r="H4352" s="5" t="str">
        <f t="shared" si="135"/>
        <v>Tom WalkerBolton</v>
      </c>
      <c r="I4352" s="23" t="s">
        <v>11187</v>
      </c>
      <c r="J4352" s="23" t="s">
        <v>339</v>
      </c>
    </row>
    <row r="4353" spans="1:10" ht="17.100000000000001">
      <c r="A4353" s="23" t="s">
        <v>14256</v>
      </c>
      <c r="B4353" s="23" t="str">
        <f t="shared" si="134"/>
        <v>Tyler Walker</v>
      </c>
      <c r="C4353" s="23" t="s">
        <v>339</v>
      </c>
      <c r="D4353" s="23" t="s">
        <v>7170</v>
      </c>
      <c r="E4353" s="23" t="s">
        <v>455</v>
      </c>
      <c r="F4353" s="23">
        <v>100000055</v>
      </c>
      <c r="G4353" s="23">
        <v>16</v>
      </c>
      <c r="H4353" s="5" t="str">
        <f t="shared" si="135"/>
        <v>Tyler WalkerDoncaster</v>
      </c>
      <c r="I4353" s="23" t="s">
        <v>11496</v>
      </c>
      <c r="J4353" s="23" t="s">
        <v>339</v>
      </c>
    </row>
    <row r="4354" spans="1:10" ht="17.100000000000001">
      <c r="A4354" s="23" t="s">
        <v>14256</v>
      </c>
      <c r="B4354" s="23" t="str">
        <f t="shared" ref="B4354:B4417" si="136">MID(A4354 &amp; " " &amp; A4354, FIND(", ", A4354) + 2, LEN(A4354) - FIND(", ", A4354) - 1) &amp; " " &amp; LEFT(A4354, FIND(", ", A4354) - 1)</f>
        <v>Tyler Walker</v>
      </c>
      <c r="C4354" s="23" t="s">
        <v>339</v>
      </c>
      <c r="D4354" s="23" t="s">
        <v>7048</v>
      </c>
      <c r="E4354" s="23" t="s">
        <v>332</v>
      </c>
      <c r="F4354" s="23" t="s">
        <v>91</v>
      </c>
      <c r="G4354" s="23">
        <v>18</v>
      </c>
      <c r="H4354" s="5" t="str">
        <f t="shared" ref="H4354:H4417" si="137">B4354 &amp; E4354</f>
        <v>Tyler WalkerNottm Forest</v>
      </c>
      <c r="I4354" s="23" t="s">
        <v>8267</v>
      </c>
      <c r="J4354" s="23" t="s">
        <v>339</v>
      </c>
    </row>
    <row r="4355" spans="1:10" ht="17.100000000000001">
      <c r="A4355" s="23" t="s">
        <v>14257</v>
      </c>
      <c r="B4355" s="23" t="str">
        <f t="shared" si="136"/>
        <v>Anton Walkes</v>
      </c>
      <c r="C4355" s="23" t="s">
        <v>339</v>
      </c>
      <c r="D4355" s="23" t="s">
        <v>7429</v>
      </c>
      <c r="E4355" s="23" t="s">
        <v>175</v>
      </c>
      <c r="F4355" s="23">
        <v>100000042</v>
      </c>
      <c r="G4355" s="23">
        <v>18</v>
      </c>
      <c r="H4355" s="5" t="str">
        <f t="shared" si="137"/>
        <v>Anton WalkesTottenham</v>
      </c>
      <c r="I4355" s="23" t="s">
        <v>11685</v>
      </c>
      <c r="J4355" s="23" t="s">
        <v>339</v>
      </c>
    </row>
    <row r="4356" spans="1:10" ht="17.100000000000001">
      <c r="A4356" s="23" t="s">
        <v>14258</v>
      </c>
      <c r="B4356" s="23" t="str">
        <f t="shared" si="136"/>
        <v>Alex Wall</v>
      </c>
      <c r="C4356" s="23" t="s">
        <v>339</v>
      </c>
      <c r="D4356" s="23" t="s">
        <v>7048</v>
      </c>
      <c r="E4356" s="23" t="s">
        <v>868</v>
      </c>
      <c r="F4356" s="23" t="s">
        <v>7081</v>
      </c>
      <c r="G4356" s="23">
        <v>24</v>
      </c>
      <c r="H4356" s="5" t="str">
        <f t="shared" si="137"/>
        <v>Alex WallBromley</v>
      </c>
      <c r="I4356" s="23" t="s">
        <v>14259</v>
      </c>
      <c r="J4356" s="23" t="s">
        <v>339</v>
      </c>
    </row>
    <row r="4357" spans="1:10" ht="17.100000000000001">
      <c r="A4357" s="23" t="s">
        <v>14260</v>
      </c>
      <c r="B4357" s="23" t="str">
        <f t="shared" si="136"/>
        <v>Luke Wall</v>
      </c>
      <c r="C4357" s="23" t="s">
        <v>339</v>
      </c>
      <c r="D4357" s="23" t="s">
        <v>7097</v>
      </c>
      <c r="E4357" s="23" t="s">
        <v>103</v>
      </c>
      <c r="F4357" s="23">
        <v>100000042</v>
      </c>
      <c r="G4357" s="23">
        <v>18</v>
      </c>
      <c r="H4357" s="5" t="str">
        <f t="shared" si="137"/>
        <v>Luke WallBlackburn</v>
      </c>
      <c r="I4357" s="23" t="s">
        <v>7987</v>
      </c>
      <c r="J4357" s="23" t="s">
        <v>339</v>
      </c>
    </row>
    <row r="4358" spans="1:10" ht="17.100000000000001">
      <c r="A4358" s="23" t="s">
        <v>14261</v>
      </c>
      <c r="B4358" s="23" t="str">
        <f t="shared" si="136"/>
        <v>James Wallace</v>
      </c>
      <c r="C4358" s="23" t="s">
        <v>339</v>
      </c>
      <c r="D4358" s="23" t="s">
        <v>212</v>
      </c>
      <c r="E4358" s="23" t="s">
        <v>250</v>
      </c>
      <c r="F4358" s="23" t="s">
        <v>38</v>
      </c>
      <c r="G4358" s="23">
        <v>23</v>
      </c>
      <c r="H4358" s="5" t="str">
        <f t="shared" si="137"/>
        <v>James WallaceSheff Utd</v>
      </c>
      <c r="I4358" s="23" t="s">
        <v>12271</v>
      </c>
      <c r="J4358" s="23" t="s">
        <v>339</v>
      </c>
    </row>
    <row r="4359" spans="1:10" ht="17.100000000000001">
      <c r="A4359" s="23" t="s">
        <v>14262</v>
      </c>
      <c r="B4359" s="23" t="str">
        <f t="shared" si="136"/>
        <v>Jed Wallace</v>
      </c>
      <c r="C4359" s="23" t="s">
        <v>339</v>
      </c>
      <c r="D4359" s="23" t="s">
        <v>7272</v>
      </c>
      <c r="E4359" s="23" t="s">
        <v>263</v>
      </c>
      <c r="F4359" s="23" t="s">
        <v>91</v>
      </c>
      <c r="G4359" s="23">
        <v>21</v>
      </c>
      <c r="H4359" s="5" t="str">
        <f t="shared" si="137"/>
        <v>Jed WallaceWolves</v>
      </c>
      <c r="I4359" s="23" t="s">
        <v>14263</v>
      </c>
      <c r="J4359" s="23" t="s">
        <v>339</v>
      </c>
    </row>
    <row r="4360" spans="1:10" ht="17.100000000000001">
      <c r="A4360" s="23" t="s">
        <v>14264</v>
      </c>
      <c r="B4360" s="23" t="str">
        <f t="shared" si="136"/>
        <v>Kieran Wallace</v>
      </c>
      <c r="C4360" s="23" t="s">
        <v>339</v>
      </c>
      <c r="D4360" s="23" t="s">
        <v>7798</v>
      </c>
      <c r="E4360" s="23" t="s">
        <v>250</v>
      </c>
      <c r="F4360" s="23">
        <v>100000043</v>
      </c>
      <c r="G4360" s="23">
        <v>20</v>
      </c>
      <c r="H4360" s="5" t="str">
        <f t="shared" si="137"/>
        <v>Kieran WallaceSheff Utd</v>
      </c>
      <c r="I4360" s="23" t="s">
        <v>13205</v>
      </c>
      <c r="J4360" s="23" t="s">
        <v>339</v>
      </c>
    </row>
    <row r="4361" spans="1:10" ht="17.100000000000001">
      <c r="A4361" s="23" t="s">
        <v>14265</v>
      </c>
      <c r="B4361" s="23" t="str">
        <f t="shared" si="136"/>
        <v>Wayne Wallace</v>
      </c>
      <c r="C4361" s="23" t="s">
        <v>14266</v>
      </c>
      <c r="D4361" s="23" t="s">
        <v>212</v>
      </c>
      <c r="E4361" s="23" t="s">
        <v>5330</v>
      </c>
      <c r="F4361" s="23" t="s">
        <v>8133</v>
      </c>
      <c r="G4361" s="23">
        <v>31</v>
      </c>
      <c r="H4361" s="5" t="str">
        <f t="shared" si="137"/>
        <v>Wayne WallaceBentleigh Greens</v>
      </c>
      <c r="I4361" s="23" t="s">
        <v>14267</v>
      </c>
      <c r="J4361" s="23" t="s">
        <v>3985</v>
      </c>
    </row>
    <row r="4362" spans="1:10" ht="17.100000000000001">
      <c r="A4362" s="23" t="s">
        <v>14268</v>
      </c>
      <c r="B4362" s="23" t="str">
        <f t="shared" si="136"/>
        <v>Dan Wallis</v>
      </c>
      <c r="C4362" s="23" t="s">
        <v>339</v>
      </c>
      <c r="D4362" s="23" t="s">
        <v>166</v>
      </c>
      <c r="E4362" s="23" t="s">
        <v>90</v>
      </c>
      <c r="F4362" s="23">
        <v>100000052</v>
      </c>
      <c r="G4362" s="23">
        <v>16</v>
      </c>
      <c r="H4362" s="5" t="str">
        <f t="shared" si="137"/>
        <v>Dan WallisSheff Wed</v>
      </c>
      <c r="I4362" s="23" t="s">
        <v>9666</v>
      </c>
      <c r="J4362" s="23" t="s">
        <v>339</v>
      </c>
    </row>
    <row r="4363" spans="1:10" ht="17.100000000000001">
      <c r="A4363" s="23" t="s">
        <v>14269</v>
      </c>
      <c r="B4363" s="23" t="str">
        <f t="shared" si="136"/>
        <v>Owen Wallis</v>
      </c>
      <c r="C4363" s="23" t="s">
        <v>339</v>
      </c>
      <c r="D4363" s="23" t="s">
        <v>7051</v>
      </c>
      <c r="E4363" s="23" t="s">
        <v>657</v>
      </c>
      <c r="F4363" s="23">
        <v>100000051</v>
      </c>
      <c r="G4363" s="23">
        <v>16</v>
      </c>
      <c r="H4363" s="5" t="str">
        <f t="shared" si="137"/>
        <v>Owen WallisNorwich</v>
      </c>
      <c r="I4363" s="23" t="s">
        <v>9774</v>
      </c>
      <c r="J4363" s="23" t="s">
        <v>339</v>
      </c>
    </row>
    <row r="4364" spans="1:10" ht="17.100000000000001">
      <c r="A4364" s="23" t="s">
        <v>14270</v>
      </c>
      <c r="B4364" s="23" t="str">
        <f t="shared" si="136"/>
        <v>Callum Walsh</v>
      </c>
      <c r="C4364" s="23" t="s">
        <v>339</v>
      </c>
      <c r="D4364" s="23" t="s">
        <v>9181</v>
      </c>
      <c r="E4364" s="23" t="s">
        <v>5666</v>
      </c>
      <c r="F4364" s="23" t="s">
        <v>5666</v>
      </c>
      <c r="G4364" s="23">
        <v>18</v>
      </c>
      <c r="H4364" s="5" t="str">
        <f t="shared" si="137"/>
        <v>Callum WalshNaN</v>
      </c>
      <c r="I4364" s="23" t="s">
        <v>10318</v>
      </c>
      <c r="J4364" s="23" t="s">
        <v>339</v>
      </c>
    </row>
    <row r="4365" spans="1:10" ht="17.100000000000001">
      <c r="A4365" s="23" t="s">
        <v>14271</v>
      </c>
      <c r="B4365" s="23" t="str">
        <f t="shared" si="136"/>
        <v>Liam Walsh</v>
      </c>
      <c r="C4365" s="23" t="s">
        <v>339</v>
      </c>
      <c r="D4365" s="23" t="s">
        <v>7253</v>
      </c>
      <c r="E4365" s="23" t="s">
        <v>329</v>
      </c>
      <c r="F4365" s="23">
        <v>100000042</v>
      </c>
      <c r="G4365" s="23">
        <v>17</v>
      </c>
      <c r="H4365" s="5" t="str">
        <f t="shared" si="137"/>
        <v>Liam WalshEverton</v>
      </c>
      <c r="I4365" s="23" t="s">
        <v>7340</v>
      </c>
      <c r="J4365" s="23" t="s">
        <v>339</v>
      </c>
    </row>
    <row r="4366" spans="1:10" ht="17.100000000000001">
      <c r="A4366" s="23" t="s">
        <v>14272</v>
      </c>
      <c r="B4366" s="23" t="str">
        <f t="shared" si="136"/>
        <v>Mason Walsh</v>
      </c>
      <c r="C4366" s="23" t="s">
        <v>339</v>
      </c>
      <c r="D4366" s="23" t="s">
        <v>7481</v>
      </c>
      <c r="E4366" s="23" t="s">
        <v>836</v>
      </c>
      <c r="F4366" s="23">
        <v>100000048</v>
      </c>
      <c r="G4366" s="23">
        <v>19</v>
      </c>
      <c r="H4366" s="5" t="str">
        <f t="shared" si="137"/>
        <v>Mason WalshBournemouth</v>
      </c>
      <c r="I4366" s="23" t="s">
        <v>14273</v>
      </c>
      <c r="J4366" s="23" t="s">
        <v>339</v>
      </c>
    </row>
    <row r="4367" spans="1:10" ht="17.100000000000001">
      <c r="A4367" s="23" t="s">
        <v>14274</v>
      </c>
      <c r="B4367" s="23" t="str">
        <f t="shared" si="136"/>
        <v>Jordan Walshaw</v>
      </c>
      <c r="C4367" s="23" t="s">
        <v>339</v>
      </c>
      <c r="D4367" s="23" t="s">
        <v>7054</v>
      </c>
      <c r="E4367" s="23" t="s">
        <v>5666</v>
      </c>
      <c r="F4367" s="23" t="s">
        <v>5666</v>
      </c>
      <c r="G4367" s="23">
        <v>18</v>
      </c>
      <c r="H4367" s="5" t="str">
        <f t="shared" si="137"/>
        <v>Jordan WalshawNaN</v>
      </c>
      <c r="I4367" s="23" t="s">
        <v>14275</v>
      </c>
      <c r="J4367" s="23" t="s">
        <v>339</v>
      </c>
    </row>
    <row r="4368" spans="1:10" ht="17.100000000000001">
      <c r="A4368" s="23" t="s">
        <v>14276</v>
      </c>
      <c r="B4368" s="23" t="str">
        <f t="shared" si="136"/>
        <v>Jordache Walters</v>
      </c>
      <c r="C4368" s="23" t="s">
        <v>339</v>
      </c>
      <c r="D4368" s="23" t="s">
        <v>7048</v>
      </c>
      <c r="E4368" s="23" t="s">
        <v>5666</v>
      </c>
      <c r="F4368" s="23" t="s">
        <v>5666</v>
      </c>
      <c r="G4368" s="23">
        <v>18</v>
      </c>
      <c r="H4368" s="5" t="str">
        <f t="shared" si="137"/>
        <v>Jordache WaltersNaN</v>
      </c>
      <c r="I4368" s="23" t="s">
        <v>10318</v>
      </c>
      <c r="J4368" s="23" t="s">
        <v>339</v>
      </c>
    </row>
    <row r="4369" spans="1:10" ht="17.100000000000001">
      <c r="A4369" s="23" t="s">
        <v>14277</v>
      </c>
      <c r="B4369" s="23" t="str">
        <f t="shared" si="136"/>
        <v>Lewis Walters</v>
      </c>
      <c r="C4369" s="23" t="s">
        <v>339</v>
      </c>
      <c r="D4369" s="23" t="s">
        <v>7048</v>
      </c>
      <c r="E4369" s="23" t="s">
        <v>124</v>
      </c>
      <c r="F4369" s="23">
        <v>100000043</v>
      </c>
      <c r="G4369" s="23">
        <v>20</v>
      </c>
      <c r="H4369" s="5" t="str">
        <f t="shared" si="137"/>
        <v>Lewis WaltersLeeds</v>
      </c>
      <c r="I4369" s="23" t="s">
        <v>14278</v>
      </c>
      <c r="J4369" s="23" t="s">
        <v>339</v>
      </c>
    </row>
    <row r="4370" spans="1:10" ht="17.100000000000001">
      <c r="A4370" s="23" t="s">
        <v>14279</v>
      </c>
      <c r="B4370" s="23" t="str">
        <f t="shared" si="136"/>
        <v>Tom Walters</v>
      </c>
      <c r="C4370" s="23" t="s">
        <v>339</v>
      </c>
      <c r="D4370" s="23" t="s">
        <v>212</v>
      </c>
      <c r="E4370" s="23" t="s">
        <v>657</v>
      </c>
      <c r="F4370" s="23">
        <v>100000042</v>
      </c>
      <c r="G4370" s="23">
        <v>17</v>
      </c>
      <c r="H4370" s="5" t="str">
        <f t="shared" si="137"/>
        <v>Tom WaltersNorwich</v>
      </c>
      <c r="I4370" s="23" t="s">
        <v>9807</v>
      </c>
      <c r="J4370" s="23" t="s">
        <v>339</v>
      </c>
    </row>
    <row r="4371" spans="1:10" ht="17.100000000000001">
      <c r="A4371" s="23" t="s">
        <v>14280</v>
      </c>
      <c r="B4371" s="23" t="str">
        <f t="shared" si="136"/>
        <v>Amon Walton Owen</v>
      </c>
      <c r="C4371" s="23" t="s">
        <v>7038</v>
      </c>
      <c r="D4371" s="23" t="s">
        <v>7160</v>
      </c>
      <c r="E4371" s="23" t="s">
        <v>5666</v>
      </c>
      <c r="F4371" s="23" t="s">
        <v>5666</v>
      </c>
      <c r="G4371" s="23">
        <v>18</v>
      </c>
      <c r="H4371" s="5" t="str">
        <f t="shared" si="137"/>
        <v>Amon Walton OwenNaN</v>
      </c>
      <c r="I4371" s="23" t="s">
        <v>11679</v>
      </c>
      <c r="J4371" s="23" t="s">
        <v>339</v>
      </c>
    </row>
    <row r="4372" spans="1:10" ht="17.100000000000001">
      <c r="A4372" s="23" t="s">
        <v>14281</v>
      </c>
      <c r="B4372" s="23" t="str">
        <f t="shared" si="136"/>
        <v>Christian Walton</v>
      </c>
      <c r="C4372" s="23" t="s">
        <v>339</v>
      </c>
      <c r="D4372" s="23" t="s">
        <v>166</v>
      </c>
      <c r="E4372" s="23" t="s">
        <v>229</v>
      </c>
      <c r="F4372" s="23">
        <v>100000042</v>
      </c>
      <c r="G4372" s="23">
        <v>19</v>
      </c>
      <c r="H4372" s="5" t="str">
        <f t="shared" si="137"/>
        <v>Christian WaltonBrighton</v>
      </c>
      <c r="I4372" s="23" t="s">
        <v>14282</v>
      </c>
      <c r="J4372" s="23" t="s">
        <v>339</v>
      </c>
    </row>
    <row r="4373" spans="1:10" ht="17.100000000000001">
      <c r="A4373" s="23" t="s">
        <v>14283</v>
      </c>
      <c r="B4373" s="23" t="str">
        <f t="shared" si="136"/>
        <v>Jack Walton</v>
      </c>
      <c r="C4373" s="23" t="s">
        <v>339</v>
      </c>
      <c r="D4373" s="23" t="s">
        <v>166</v>
      </c>
      <c r="E4373" s="23" t="s">
        <v>376</v>
      </c>
      <c r="F4373" s="23">
        <v>100000043</v>
      </c>
      <c r="G4373" s="23">
        <v>17</v>
      </c>
      <c r="H4373" s="5" t="str">
        <f t="shared" si="137"/>
        <v>Jack WaltonBarnsley</v>
      </c>
      <c r="I4373" s="23" t="s">
        <v>12737</v>
      </c>
      <c r="J4373" s="23" t="s">
        <v>339</v>
      </c>
    </row>
    <row r="4374" spans="1:10" ht="17.100000000000001">
      <c r="A4374" s="23" t="s">
        <v>14284</v>
      </c>
      <c r="B4374" s="23" t="str">
        <f t="shared" si="136"/>
        <v>Kasheme Walton</v>
      </c>
      <c r="C4374" s="23" t="s">
        <v>339</v>
      </c>
      <c r="D4374" s="23" t="s">
        <v>7048</v>
      </c>
      <c r="E4374" s="23" t="s">
        <v>332</v>
      </c>
      <c r="F4374" s="23">
        <v>100000043</v>
      </c>
      <c r="G4374" s="23">
        <v>18</v>
      </c>
      <c r="H4374" s="5" t="str">
        <f t="shared" si="137"/>
        <v>Kasheme WaltonNottm Forest</v>
      </c>
      <c r="I4374" s="23" t="s">
        <v>10690</v>
      </c>
      <c r="J4374" s="23" t="s">
        <v>339</v>
      </c>
    </row>
    <row r="4375" spans="1:10" ht="17.100000000000001">
      <c r="A4375" s="23" t="s">
        <v>14285</v>
      </c>
      <c r="B4375" s="23" t="str">
        <f t="shared" si="136"/>
        <v>Simon Walton</v>
      </c>
      <c r="C4375" s="23" t="s">
        <v>339</v>
      </c>
      <c r="D4375" s="23" t="s">
        <v>212</v>
      </c>
      <c r="E4375" s="23" t="s">
        <v>1358</v>
      </c>
      <c r="F4375" s="23" t="s">
        <v>18</v>
      </c>
      <c r="G4375" s="23">
        <v>27</v>
      </c>
      <c r="H4375" s="5" t="str">
        <f t="shared" si="137"/>
        <v>Simon WaltonCrawley</v>
      </c>
      <c r="I4375" s="23" t="s">
        <v>8440</v>
      </c>
      <c r="J4375" s="23" t="s">
        <v>339</v>
      </c>
    </row>
    <row r="4376" spans="1:10" ht="17.100000000000001">
      <c r="A4376" s="23" t="s">
        <v>14286</v>
      </c>
      <c r="B4376" s="23" t="str">
        <f t="shared" si="136"/>
        <v>Sam Warburton</v>
      </c>
      <c r="C4376" s="23" t="s">
        <v>339</v>
      </c>
      <c r="D4376" s="23" t="s">
        <v>7059</v>
      </c>
      <c r="E4376" s="23" t="s">
        <v>149</v>
      </c>
      <c r="F4376" s="23" t="s">
        <v>18</v>
      </c>
      <c r="G4376" s="23">
        <v>18</v>
      </c>
      <c r="H4376" s="5" t="str">
        <f t="shared" si="137"/>
        <v>Sam WarburtonNorthampton</v>
      </c>
      <c r="I4376" s="23" t="s">
        <v>12484</v>
      </c>
      <c r="J4376" s="23" t="s">
        <v>339</v>
      </c>
    </row>
    <row r="4377" spans="1:10" ht="17.100000000000001">
      <c r="A4377" s="23" t="s">
        <v>14287</v>
      </c>
      <c r="B4377" s="23" t="str">
        <f t="shared" si="136"/>
        <v>Aaron Ward-Baptiste</v>
      </c>
      <c r="C4377" s="23" t="s">
        <v>339</v>
      </c>
      <c r="D4377" s="23" t="s">
        <v>7054</v>
      </c>
      <c r="E4377" s="23" t="s">
        <v>5666</v>
      </c>
      <c r="F4377" s="23" t="s">
        <v>5666</v>
      </c>
      <c r="G4377" s="23">
        <v>19</v>
      </c>
      <c r="H4377" s="5" t="str">
        <f t="shared" si="137"/>
        <v>Aaron Ward-BaptisteNaN</v>
      </c>
      <c r="I4377" s="23" t="s">
        <v>8495</v>
      </c>
      <c r="J4377" s="23" t="s">
        <v>339</v>
      </c>
    </row>
    <row r="4378" spans="1:10" ht="17.100000000000001">
      <c r="A4378" s="23" t="s">
        <v>14288</v>
      </c>
      <c r="B4378" s="23" t="str">
        <f t="shared" si="136"/>
        <v>James Ward-Prowse</v>
      </c>
      <c r="C4378" s="23" t="s">
        <v>339</v>
      </c>
      <c r="D4378" s="23" t="s">
        <v>7272</v>
      </c>
      <c r="E4378" s="23" t="s">
        <v>141</v>
      </c>
      <c r="F4378" s="23" t="s">
        <v>7125</v>
      </c>
      <c r="G4378" s="23">
        <v>20</v>
      </c>
      <c r="H4378" s="5" t="str">
        <f t="shared" si="137"/>
        <v>James Ward-ProwseSouthampton</v>
      </c>
      <c r="I4378" s="23" t="s">
        <v>14064</v>
      </c>
      <c r="J4378" s="23" t="s">
        <v>339</v>
      </c>
    </row>
    <row r="4379" spans="1:10" ht="17.100000000000001">
      <c r="A4379" s="23" t="s">
        <v>14289</v>
      </c>
      <c r="B4379" s="23" t="str">
        <f t="shared" si="136"/>
        <v>Charlie Ward</v>
      </c>
      <c r="C4379" s="23" t="s">
        <v>339</v>
      </c>
      <c r="D4379" s="23" t="s">
        <v>7042</v>
      </c>
      <c r="E4379" s="23" t="s">
        <v>5666</v>
      </c>
      <c r="F4379" s="23" t="s">
        <v>5666</v>
      </c>
      <c r="G4379" s="23">
        <v>20</v>
      </c>
      <c r="H4379" s="5" t="str">
        <f t="shared" si="137"/>
        <v>Charlie WardNaN</v>
      </c>
      <c r="I4379" s="23" t="s">
        <v>14290</v>
      </c>
      <c r="J4379" s="23" t="s">
        <v>339</v>
      </c>
    </row>
    <row r="4380" spans="1:10" ht="17.100000000000001">
      <c r="A4380" s="23" t="s">
        <v>14291</v>
      </c>
      <c r="B4380" s="23" t="str">
        <f t="shared" si="136"/>
        <v>Dan Ward</v>
      </c>
      <c r="C4380" s="23" t="s">
        <v>339</v>
      </c>
      <c r="D4380" s="23" t="s">
        <v>7042</v>
      </c>
      <c r="E4380" s="23" t="s">
        <v>530</v>
      </c>
      <c r="F4380" s="23">
        <v>100000051</v>
      </c>
      <c r="G4380" s="23">
        <v>17</v>
      </c>
      <c r="H4380" s="5" t="str">
        <f t="shared" si="137"/>
        <v>Dan WardNewcastle</v>
      </c>
      <c r="I4380" s="23" t="s">
        <v>8070</v>
      </c>
      <c r="J4380" s="23" t="s">
        <v>339</v>
      </c>
    </row>
    <row r="4381" spans="1:10" ht="17.100000000000001">
      <c r="A4381" s="23" t="s">
        <v>14292</v>
      </c>
      <c r="B4381" s="23" t="str">
        <f t="shared" si="136"/>
        <v>Danny Ward</v>
      </c>
      <c r="C4381" s="23" t="s">
        <v>339</v>
      </c>
      <c r="D4381" s="23" t="s">
        <v>7398</v>
      </c>
      <c r="E4381" s="23" t="s">
        <v>265</v>
      </c>
      <c r="F4381" s="23" t="s">
        <v>91</v>
      </c>
      <c r="G4381" s="23">
        <v>23</v>
      </c>
      <c r="H4381" s="5" t="str">
        <f t="shared" si="137"/>
        <v>Danny WardRotherham</v>
      </c>
      <c r="I4381" s="23" t="s">
        <v>14293</v>
      </c>
      <c r="J4381" s="23" t="s">
        <v>339</v>
      </c>
    </row>
    <row r="4382" spans="1:10" ht="17.100000000000001">
      <c r="A4382" s="23" t="s">
        <v>14294</v>
      </c>
      <c r="B4382" s="23" t="str">
        <f t="shared" si="136"/>
        <v>Darren Ward</v>
      </c>
      <c r="C4382" s="23" t="s">
        <v>339</v>
      </c>
      <c r="D4382" s="23" t="s">
        <v>7051</v>
      </c>
      <c r="E4382" s="23" t="s">
        <v>17</v>
      </c>
      <c r="F4382" s="23" t="s">
        <v>18</v>
      </c>
      <c r="G4382" s="23">
        <v>36</v>
      </c>
      <c r="H4382" s="5" t="str">
        <f t="shared" si="137"/>
        <v>Darren WardYeovil</v>
      </c>
      <c r="I4382" s="23" t="s">
        <v>14295</v>
      </c>
      <c r="J4382" s="23" t="s">
        <v>339</v>
      </c>
    </row>
    <row r="4383" spans="1:10" ht="17.100000000000001">
      <c r="A4383" s="23" t="s">
        <v>14296</v>
      </c>
      <c r="B4383" s="23" t="str">
        <f t="shared" si="136"/>
        <v>Elliott Ward</v>
      </c>
      <c r="C4383" s="23" t="s">
        <v>339</v>
      </c>
      <c r="D4383" s="23" t="s">
        <v>7051</v>
      </c>
      <c r="E4383" s="23" t="s">
        <v>836</v>
      </c>
      <c r="F4383" s="23" t="s">
        <v>7125</v>
      </c>
      <c r="G4383" s="23">
        <v>30</v>
      </c>
      <c r="H4383" s="5" t="str">
        <f t="shared" si="137"/>
        <v>Elliott WardBournemouth</v>
      </c>
      <c r="I4383" s="23" t="s">
        <v>14297</v>
      </c>
      <c r="J4383" s="23" t="s">
        <v>339</v>
      </c>
    </row>
    <row r="4384" spans="1:10" ht="17.100000000000001">
      <c r="A4384" s="23" t="s">
        <v>14298</v>
      </c>
      <c r="B4384" s="23" t="str">
        <f t="shared" si="136"/>
        <v>Grant Ward</v>
      </c>
      <c r="C4384" s="23" t="s">
        <v>339</v>
      </c>
      <c r="D4384" s="23" t="s">
        <v>7180</v>
      </c>
      <c r="E4384" s="23" t="s">
        <v>265</v>
      </c>
      <c r="F4384" s="23" t="s">
        <v>91</v>
      </c>
      <c r="G4384" s="23">
        <v>20</v>
      </c>
      <c r="H4384" s="5" t="str">
        <f t="shared" si="137"/>
        <v>Grant WardRotherham</v>
      </c>
      <c r="I4384" s="23" t="s">
        <v>14299</v>
      </c>
      <c r="J4384" s="23" t="s">
        <v>339</v>
      </c>
    </row>
    <row r="4385" spans="1:10" ht="17.100000000000001">
      <c r="A4385" s="23" t="s">
        <v>14300</v>
      </c>
      <c r="B4385" s="23" t="str">
        <f t="shared" si="136"/>
        <v>Jack Ward</v>
      </c>
      <c r="C4385" s="23" t="s">
        <v>339</v>
      </c>
      <c r="D4385" s="23" t="s">
        <v>7102</v>
      </c>
      <c r="E4385" s="23" t="s">
        <v>5666</v>
      </c>
      <c r="F4385" s="23" t="s">
        <v>5666</v>
      </c>
      <c r="G4385" s="23">
        <v>21</v>
      </c>
      <c r="H4385" s="5" t="str">
        <f t="shared" si="137"/>
        <v>Jack WardNaN</v>
      </c>
      <c r="I4385" s="23" t="s">
        <v>13538</v>
      </c>
      <c r="J4385" s="23" t="s">
        <v>339</v>
      </c>
    </row>
    <row r="4386" spans="1:10" ht="17.100000000000001">
      <c r="A4386" s="23" t="s">
        <v>14301</v>
      </c>
      <c r="B4386" s="23" t="str">
        <f t="shared" si="136"/>
        <v>James Ward</v>
      </c>
      <c r="C4386" s="23" t="s">
        <v>339</v>
      </c>
      <c r="D4386" s="23" t="s">
        <v>7051</v>
      </c>
      <c r="E4386" s="23" t="s">
        <v>5666</v>
      </c>
      <c r="F4386" s="23" t="s">
        <v>5666</v>
      </c>
      <c r="G4386" s="23">
        <v>18</v>
      </c>
      <c r="H4386" s="5" t="str">
        <f t="shared" si="137"/>
        <v>James WardNaN</v>
      </c>
      <c r="I4386" s="23" t="s">
        <v>9065</v>
      </c>
      <c r="J4386" s="23" t="s">
        <v>339</v>
      </c>
    </row>
    <row r="4387" spans="1:10" ht="17.100000000000001">
      <c r="A4387" s="23" t="s">
        <v>14302</v>
      </c>
      <c r="B4387" s="23" t="str">
        <f t="shared" si="136"/>
        <v>Joe Ward</v>
      </c>
      <c r="C4387" s="23" t="s">
        <v>339</v>
      </c>
      <c r="D4387" s="23" t="s">
        <v>7048</v>
      </c>
      <c r="E4387" s="23" t="s">
        <v>225</v>
      </c>
      <c r="F4387" s="23">
        <v>100000042</v>
      </c>
      <c r="G4387" s="23">
        <v>18</v>
      </c>
      <c r="H4387" s="5" t="str">
        <f t="shared" si="137"/>
        <v>Joe WardWest Brom</v>
      </c>
      <c r="I4387" s="23" t="s">
        <v>10318</v>
      </c>
      <c r="J4387" s="23" t="s">
        <v>339</v>
      </c>
    </row>
    <row r="4388" spans="1:10" ht="17.100000000000001">
      <c r="A4388" s="23" t="s">
        <v>14302</v>
      </c>
      <c r="B4388" s="23" t="str">
        <f t="shared" si="136"/>
        <v>Joe Ward</v>
      </c>
      <c r="C4388" s="23" t="s">
        <v>339</v>
      </c>
      <c r="D4388" s="23" t="s">
        <v>7039</v>
      </c>
      <c r="E4388" s="23" t="s">
        <v>229</v>
      </c>
      <c r="F4388" s="23">
        <v>100000042</v>
      </c>
      <c r="G4388" s="23">
        <v>19</v>
      </c>
      <c r="H4388" s="5" t="str">
        <f t="shared" si="137"/>
        <v>Joe WardBrighton</v>
      </c>
      <c r="I4388" s="23" t="s">
        <v>14303</v>
      </c>
      <c r="J4388" s="23" t="s">
        <v>339</v>
      </c>
    </row>
    <row r="4389" spans="1:10" ht="17.100000000000001">
      <c r="A4389" s="23" t="s">
        <v>14304</v>
      </c>
      <c r="B4389" s="23" t="str">
        <f t="shared" si="136"/>
        <v>Joel Ward</v>
      </c>
      <c r="C4389" s="23" t="s">
        <v>339</v>
      </c>
      <c r="D4389" s="23" t="s">
        <v>13922</v>
      </c>
      <c r="E4389" s="23" t="s">
        <v>282</v>
      </c>
      <c r="F4389" s="23" t="s">
        <v>7125</v>
      </c>
      <c r="G4389" s="23">
        <v>25</v>
      </c>
      <c r="H4389" s="5" t="str">
        <f t="shared" si="137"/>
        <v>Joel WardCrystal Palace</v>
      </c>
      <c r="I4389" s="23" t="s">
        <v>12508</v>
      </c>
      <c r="J4389" s="23" t="s">
        <v>339</v>
      </c>
    </row>
    <row r="4390" spans="1:10" ht="17.100000000000001">
      <c r="A4390" s="23" t="s">
        <v>14305</v>
      </c>
      <c r="B4390" s="23" t="str">
        <f t="shared" si="136"/>
        <v>Lewis Ward</v>
      </c>
      <c r="C4390" s="23" t="s">
        <v>339</v>
      </c>
      <c r="D4390" s="23" t="s">
        <v>166</v>
      </c>
      <c r="E4390" s="23" t="s">
        <v>157</v>
      </c>
      <c r="F4390" s="23">
        <v>100000042</v>
      </c>
      <c r="G4390" s="23">
        <v>18</v>
      </c>
      <c r="H4390" s="5" t="str">
        <f t="shared" si="137"/>
        <v>Lewis WardReading</v>
      </c>
      <c r="I4390" s="23" t="s">
        <v>8064</v>
      </c>
      <c r="J4390" s="23" t="s">
        <v>339</v>
      </c>
    </row>
    <row r="4391" spans="1:10" ht="17.100000000000001">
      <c r="A4391" s="23" t="s">
        <v>14306</v>
      </c>
      <c r="B4391" s="23" t="str">
        <f t="shared" si="136"/>
        <v>Matthew Ward</v>
      </c>
      <c r="C4391" s="23" t="s">
        <v>339</v>
      </c>
      <c r="D4391" s="23" t="s">
        <v>7140</v>
      </c>
      <c r="E4391" s="23" t="s">
        <v>200</v>
      </c>
      <c r="F4391" s="23">
        <v>100000053</v>
      </c>
      <c r="G4391" s="23">
        <v>16</v>
      </c>
      <c r="H4391" s="5" t="str">
        <f t="shared" si="137"/>
        <v>Matthew WardPort Vale</v>
      </c>
      <c r="I4391" s="23" t="s">
        <v>9019</v>
      </c>
      <c r="J4391" s="23" t="s">
        <v>339</v>
      </c>
    </row>
    <row r="4392" spans="1:10" ht="17.100000000000001">
      <c r="A4392" s="23" t="s">
        <v>14307</v>
      </c>
      <c r="B4392" s="23" t="str">
        <f t="shared" si="136"/>
        <v>Louis Wardle</v>
      </c>
      <c r="C4392" s="23" t="s">
        <v>339</v>
      </c>
      <c r="D4392" s="23" t="s">
        <v>7170</v>
      </c>
      <c r="E4392" s="23" t="s">
        <v>376</v>
      </c>
      <c r="F4392" s="23">
        <v>100000052</v>
      </c>
      <c r="G4392" s="23">
        <v>16</v>
      </c>
      <c r="H4392" s="5" t="str">
        <f t="shared" si="137"/>
        <v>Louis WardleBarnsley</v>
      </c>
      <c r="I4392" s="23" t="s">
        <v>8229</v>
      </c>
      <c r="J4392" s="23" t="s">
        <v>339</v>
      </c>
    </row>
    <row r="4393" spans="1:10" ht="17.100000000000001">
      <c r="A4393" s="23" t="s">
        <v>14308</v>
      </c>
      <c r="B4393" s="23" t="str">
        <f t="shared" si="136"/>
        <v>Scott Wardley</v>
      </c>
      <c r="C4393" s="23" t="s">
        <v>339</v>
      </c>
      <c r="D4393" s="23" t="s">
        <v>166</v>
      </c>
      <c r="E4393" s="23" t="s">
        <v>152</v>
      </c>
      <c r="F4393" s="23">
        <v>100000052</v>
      </c>
      <c r="G4393" s="23">
        <v>16</v>
      </c>
      <c r="H4393" s="5" t="str">
        <f t="shared" si="137"/>
        <v>Scott WardleyCrewe</v>
      </c>
      <c r="I4393" s="23" t="s">
        <v>11557</v>
      </c>
      <c r="J4393" s="23" t="s">
        <v>339</v>
      </c>
    </row>
    <row r="4394" spans="1:10" ht="17.100000000000001">
      <c r="A4394" s="23" t="s">
        <v>14309</v>
      </c>
      <c r="B4394" s="23" t="str">
        <f t="shared" si="136"/>
        <v>George Waring</v>
      </c>
      <c r="C4394" s="23" t="s">
        <v>339</v>
      </c>
      <c r="D4394" s="23" t="s">
        <v>7048</v>
      </c>
      <c r="E4394" s="23" t="s">
        <v>537</v>
      </c>
      <c r="F4394" s="23">
        <v>100000042</v>
      </c>
      <c r="G4394" s="23">
        <v>20</v>
      </c>
      <c r="H4394" s="5" t="str">
        <f t="shared" si="137"/>
        <v>George WaringStoke</v>
      </c>
      <c r="I4394" s="23" t="s">
        <v>8946</v>
      </c>
      <c r="J4394" s="23" t="s">
        <v>339</v>
      </c>
    </row>
    <row r="4395" spans="1:10" ht="17.100000000000001">
      <c r="A4395" s="23" t="s">
        <v>14310</v>
      </c>
      <c r="B4395" s="23" t="str">
        <f t="shared" si="136"/>
        <v>Amadu Waritay</v>
      </c>
      <c r="C4395" s="23" t="s">
        <v>339</v>
      </c>
      <c r="D4395" s="23" t="s">
        <v>7042</v>
      </c>
      <c r="E4395" s="23" t="s">
        <v>5666</v>
      </c>
      <c r="F4395" s="23" t="s">
        <v>5666</v>
      </c>
      <c r="G4395" s="23">
        <v>18</v>
      </c>
      <c r="H4395" s="5" t="str">
        <f t="shared" si="137"/>
        <v>Amadu WaritayNaN</v>
      </c>
      <c r="I4395" s="23" t="s">
        <v>11815</v>
      </c>
      <c r="J4395" s="23" t="s">
        <v>339</v>
      </c>
    </row>
    <row r="4396" spans="1:10" ht="17.100000000000001">
      <c r="A4396" s="23" t="s">
        <v>14311</v>
      </c>
      <c r="B4396" s="23" t="str">
        <f t="shared" si="136"/>
        <v>Matthew Warner</v>
      </c>
      <c r="C4396" s="23" t="s">
        <v>339</v>
      </c>
      <c r="D4396" s="23" t="s">
        <v>7059</v>
      </c>
      <c r="E4396" s="23" t="s">
        <v>5666</v>
      </c>
      <c r="F4396" s="23" t="s">
        <v>5666</v>
      </c>
      <c r="G4396" s="23">
        <v>18</v>
      </c>
      <c r="H4396" s="5" t="str">
        <f t="shared" si="137"/>
        <v>Matthew WarnerNaN</v>
      </c>
      <c r="I4396" s="23" t="s">
        <v>10624</v>
      </c>
      <c r="J4396" s="23" t="s">
        <v>339</v>
      </c>
    </row>
    <row r="4397" spans="1:10" ht="17.100000000000001">
      <c r="A4397" s="23" t="s">
        <v>14312</v>
      </c>
      <c r="B4397" s="23" t="str">
        <f t="shared" si="136"/>
        <v>Stephen Warnock</v>
      </c>
      <c r="C4397" s="23" t="s">
        <v>339</v>
      </c>
      <c r="D4397" s="23" t="s">
        <v>7059</v>
      </c>
      <c r="E4397" s="23" t="s">
        <v>275</v>
      </c>
      <c r="F4397" s="23" t="s">
        <v>91</v>
      </c>
      <c r="G4397" s="23">
        <v>33</v>
      </c>
      <c r="H4397" s="5" t="str">
        <f t="shared" si="137"/>
        <v>Stephen WarnockDerby</v>
      </c>
      <c r="I4397" s="23" t="s">
        <v>14313</v>
      </c>
      <c r="J4397" s="23" t="s">
        <v>339</v>
      </c>
    </row>
    <row r="4398" spans="1:10" ht="17.100000000000001">
      <c r="A4398" s="23" t="s">
        <v>14314</v>
      </c>
      <c r="B4398" s="23" t="str">
        <f t="shared" si="136"/>
        <v>Arthur Warren</v>
      </c>
      <c r="C4398" s="23" t="s">
        <v>339</v>
      </c>
      <c r="D4398" s="23" t="s">
        <v>212</v>
      </c>
      <c r="E4398" s="23" t="s">
        <v>17</v>
      </c>
      <c r="F4398" s="23" t="s">
        <v>7090</v>
      </c>
      <c r="G4398" s="23">
        <v>16</v>
      </c>
      <c r="H4398" s="5" t="str">
        <f t="shared" si="137"/>
        <v>Arthur WarrenYeovil</v>
      </c>
      <c r="I4398" s="23" t="s">
        <v>12842</v>
      </c>
      <c r="J4398" s="23" t="s">
        <v>339</v>
      </c>
    </row>
    <row r="4399" spans="1:10" ht="17.100000000000001">
      <c r="A4399" s="23" t="s">
        <v>14315</v>
      </c>
      <c r="B4399" s="23" t="str">
        <f t="shared" si="136"/>
        <v>Gary Warren</v>
      </c>
      <c r="C4399" s="23" t="s">
        <v>339</v>
      </c>
      <c r="D4399" s="23" t="s">
        <v>7051</v>
      </c>
      <c r="E4399" s="23" t="s">
        <v>3353</v>
      </c>
      <c r="F4399" s="23" t="s">
        <v>2190</v>
      </c>
      <c r="G4399" s="23">
        <v>30</v>
      </c>
      <c r="H4399" s="5" t="str">
        <f t="shared" si="137"/>
        <v>Gary WarrenInverness CT</v>
      </c>
      <c r="I4399" s="23" t="s">
        <v>14316</v>
      </c>
      <c r="J4399" s="23" t="s">
        <v>4798</v>
      </c>
    </row>
    <row r="4400" spans="1:10" ht="17.100000000000001">
      <c r="A4400" s="23" t="s">
        <v>14317</v>
      </c>
      <c r="B4400" s="23" t="str">
        <f t="shared" si="136"/>
        <v>Mason Warren</v>
      </c>
      <c r="C4400" s="23" t="s">
        <v>339</v>
      </c>
      <c r="D4400" s="23" t="s">
        <v>7385</v>
      </c>
      <c r="E4400" s="23" t="s">
        <v>265</v>
      </c>
      <c r="F4400" s="23">
        <v>100000046</v>
      </c>
      <c r="G4400" s="23">
        <v>18</v>
      </c>
      <c r="H4400" s="5" t="str">
        <f t="shared" si="137"/>
        <v>Mason WarrenRotherham</v>
      </c>
      <c r="I4400" s="23" t="s">
        <v>8269</v>
      </c>
      <c r="J4400" s="23" t="s">
        <v>339</v>
      </c>
    </row>
    <row r="4401" spans="1:10" ht="17.100000000000001">
      <c r="A4401" s="23" t="s">
        <v>14318</v>
      </c>
      <c r="B4401" s="23" t="str">
        <f t="shared" si="136"/>
        <v>Tyrell Warren</v>
      </c>
      <c r="C4401" s="23" t="s">
        <v>339</v>
      </c>
      <c r="D4401" s="23" t="s">
        <v>7146</v>
      </c>
      <c r="E4401" s="23" t="s">
        <v>182</v>
      </c>
      <c r="F4401" s="23">
        <v>100000051</v>
      </c>
      <c r="G4401" s="23">
        <v>16</v>
      </c>
      <c r="H4401" s="5" t="str">
        <f t="shared" si="137"/>
        <v>Tyrell WarrenMan Utd</v>
      </c>
      <c r="I4401" s="23" t="s">
        <v>8342</v>
      </c>
      <c r="J4401" s="23" t="s">
        <v>339</v>
      </c>
    </row>
    <row r="4402" spans="1:10" ht="17.100000000000001">
      <c r="A4402" s="23" t="s">
        <v>14319</v>
      </c>
      <c r="B4402" s="23" t="str">
        <f t="shared" si="136"/>
        <v>Conor Washington</v>
      </c>
      <c r="C4402" s="23" t="s">
        <v>339</v>
      </c>
      <c r="D4402" s="23" t="s">
        <v>7034</v>
      </c>
      <c r="E4402" s="23" t="s">
        <v>73</v>
      </c>
      <c r="F4402" s="23" t="s">
        <v>38</v>
      </c>
      <c r="G4402" s="23">
        <v>23</v>
      </c>
      <c r="H4402" s="5" t="str">
        <f t="shared" si="137"/>
        <v>Conor WashingtonPeterborough</v>
      </c>
      <c r="I4402" s="23" t="s">
        <v>14320</v>
      </c>
      <c r="J4402" s="23" t="s">
        <v>339</v>
      </c>
    </row>
    <row r="4403" spans="1:10" ht="17.100000000000001">
      <c r="A4403" s="23" t="s">
        <v>14321</v>
      </c>
      <c r="B4403" s="23" t="str">
        <f t="shared" si="136"/>
        <v>Ethan Wassall</v>
      </c>
      <c r="C4403" s="23" t="s">
        <v>339</v>
      </c>
      <c r="D4403" s="23" t="s">
        <v>7051</v>
      </c>
      <c r="E4403" s="23" t="s">
        <v>275</v>
      </c>
      <c r="F4403" s="23">
        <v>100000051</v>
      </c>
      <c r="G4403" s="23">
        <v>18</v>
      </c>
      <c r="H4403" s="5" t="str">
        <f t="shared" si="137"/>
        <v>Ethan WassallDerby</v>
      </c>
      <c r="I4403" s="23" t="s">
        <v>8106</v>
      </c>
      <c r="J4403" s="23" t="s">
        <v>339</v>
      </c>
    </row>
    <row r="4404" spans="1:10" ht="17.100000000000001">
      <c r="A4404" s="23" t="s">
        <v>14322</v>
      </c>
      <c r="B4404" s="23" t="str">
        <f t="shared" si="136"/>
        <v>Brice Wassi</v>
      </c>
      <c r="C4404" s="23" t="s">
        <v>339</v>
      </c>
      <c r="D4404" s="23" t="s">
        <v>212</v>
      </c>
      <c r="E4404" s="23" t="s">
        <v>5666</v>
      </c>
      <c r="F4404" s="23" t="s">
        <v>5666</v>
      </c>
      <c r="G4404" s="23">
        <v>18</v>
      </c>
      <c r="H4404" s="5" t="str">
        <f t="shared" si="137"/>
        <v>Brice WassiNaN</v>
      </c>
      <c r="I4404" s="23" t="s">
        <v>8287</v>
      </c>
      <c r="J4404" s="23" t="s">
        <v>339</v>
      </c>
    </row>
    <row r="4405" spans="1:10" ht="17.100000000000001">
      <c r="A4405" s="23" t="s">
        <v>14323</v>
      </c>
      <c r="B4405" s="23" t="str">
        <f t="shared" si="136"/>
        <v>Yvan Wassi</v>
      </c>
      <c r="C4405" s="23" t="s">
        <v>339</v>
      </c>
      <c r="D4405" s="23" t="s">
        <v>14324</v>
      </c>
      <c r="E4405" s="23" t="s">
        <v>204</v>
      </c>
      <c r="F4405" s="23">
        <v>100000043</v>
      </c>
      <c r="G4405" s="23">
        <v>18</v>
      </c>
      <c r="H4405" s="5" t="str">
        <f t="shared" si="137"/>
        <v>Yvan WassiBolton</v>
      </c>
      <c r="I4405" s="23" t="s">
        <v>7421</v>
      </c>
      <c r="J4405" s="23" t="s">
        <v>339</v>
      </c>
    </row>
    <row r="4406" spans="1:10" ht="17.100000000000001">
      <c r="A4406" s="23" t="s">
        <v>14325</v>
      </c>
      <c r="B4406" s="23" t="str">
        <f t="shared" si="136"/>
        <v>Luke Waterfall</v>
      </c>
      <c r="C4406" s="23" t="s">
        <v>339</v>
      </c>
      <c r="D4406" s="23" t="s">
        <v>7051</v>
      </c>
      <c r="E4406" s="23" t="s">
        <v>2443</v>
      </c>
      <c r="F4406" s="23" t="s">
        <v>7081</v>
      </c>
      <c r="G4406" s="23">
        <v>24</v>
      </c>
      <c r="H4406" s="5" t="str">
        <f t="shared" si="137"/>
        <v>Luke WaterfallLincoln</v>
      </c>
      <c r="I4406" s="23" t="s">
        <v>9441</v>
      </c>
      <c r="J4406" s="23" t="s">
        <v>339</v>
      </c>
    </row>
    <row r="4407" spans="1:10" ht="17.100000000000001">
      <c r="A4407" s="23" t="s">
        <v>14326</v>
      </c>
      <c r="B4407" s="23" t="str">
        <f t="shared" si="136"/>
        <v>Harry Waterhouse</v>
      </c>
      <c r="C4407" s="23" t="s">
        <v>339</v>
      </c>
      <c r="D4407" s="23" t="s">
        <v>7034</v>
      </c>
      <c r="E4407" s="23" t="s">
        <v>616</v>
      </c>
      <c r="F4407" s="23" t="s">
        <v>18</v>
      </c>
      <c r="G4407" s="23">
        <v>17</v>
      </c>
      <c r="H4407" s="5" t="str">
        <f t="shared" si="137"/>
        <v>Harry WaterhouseNewport Co</v>
      </c>
      <c r="I4407" s="23" t="s">
        <v>9090</v>
      </c>
      <c r="J4407" s="23" t="s">
        <v>339</v>
      </c>
    </row>
    <row r="4408" spans="1:10" ht="17.100000000000001">
      <c r="A4408" s="23" t="s">
        <v>14327</v>
      </c>
      <c r="B4408" s="23" t="str">
        <f t="shared" si="136"/>
        <v>Jack Waters</v>
      </c>
      <c r="C4408" s="23" t="s">
        <v>339</v>
      </c>
      <c r="D4408" s="23" t="s">
        <v>7303</v>
      </c>
      <c r="E4408" s="23" t="s">
        <v>496</v>
      </c>
      <c r="F4408" s="23">
        <v>100000046</v>
      </c>
      <c r="G4408" s="23">
        <v>17</v>
      </c>
      <c r="H4408" s="5" t="str">
        <f t="shared" si="137"/>
        <v>Jack WatersBradford City</v>
      </c>
      <c r="I4408" s="23" t="s">
        <v>12942</v>
      </c>
      <c r="J4408" s="23" t="s">
        <v>339</v>
      </c>
    </row>
    <row r="4409" spans="1:10" ht="17.100000000000001">
      <c r="A4409" s="23" t="s">
        <v>14328</v>
      </c>
      <c r="B4409" s="23" t="str">
        <f t="shared" si="136"/>
        <v>Matty Waters</v>
      </c>
      <c r="C4409" s="23" t="s">
        <v>339</v>
      </c>
      <c r="D4409" s="23" t="s">
        <v>7059</v>
      </c>
      <c r="E4409" s="23" t="s">
        <v>338</v>
      </c>
      <c r="F4409" s="23" t="s">
        <v>7090</v>
      </c>
      <c r="G4409" s="23">
        <v>17</v>
      </c>
      <c r="H4409" s="5" t="str">
        <f t="shared" si="137"/>
        <v>Matty WatersChester</v>
      </c>
      <c r="I4409" s="23" t="s">
        <v>7093</v>
      </c>
      <c r="J4409" s="23" t="s">
        <v>339</v>
      </c>
    </row>
    <row r="4410" spans="1:10" ht="17.100000000000001">
      <c r="A4410" s="23" t="s">
        <v>14329</v>
      </c>
      <c r="B4410" s="23" t="str">
        <f t="shared" si="136"/>
        <v>Bradley Watkins</v>
      </c>
      <c r="C4410" s="23" t="s">
        <v>339</v>
      </c>
      <c r="D4410" s="23" t="s">
        <v>166</v>
      </c>
      <c r="E4410" s="23" t="s">
        <v>116</v>
      </c>
      <c r="F4410" s="23">
        <v>100000042</v>
      </c>
      <c r="G4410" s="23">
        <v>20</v>
      </c>
      <c r="H4410" s="5" t="str">
        <f t="shared" si="137"/>
        <v>Bradley WatkinsAston Villa</v>
      </c>
      <c r="I4410" s="23" t="s">
        <v>14330</v>
      </c>
      <c r="J4410" s="23" t="s">
        <v>339</v>
      </c>
    </row>
    <row r="4411" spans="1:10" ht="17.100000000000001">
      <c r="A4411" s="23" t="s">
        <v>14331</v>
      </c>
      <c r="B4411" s="23" t="str">
        <f t="shared" si="136"/>
        <v>Ollie Watkins</v>
      </c>
      <c r="C4411" s="23" t="s">
        <v>339</v>
      </c>
      <c r="D4411" s="23" t="s">
        <v>7054</v>
      </c>
      <c r="E4411" s="23" t="s">
        <v>177</v>
      </c>
      <c r="F4411" s="23" t="s">
        <v>18</v>
      </c>
      <c r="G4411" s="23">
        <v>19</v>
      </c>
      <c r="H4411" s="5" t="str">
        <f t="shared" si="137"/>
        <v>Ollie WatkinsExeter</v>
      </c>
      <c r="I4411" s="23" t="s">
        <v>14332</v>
      </c>
      <c r="J4411" s="23" t="s">
        <v>339</v>
      </c>
    </row>
    <row r="4412" spans="1:10" ht="17.100000000000001">
      <c r="A4412" s="23" t="s">
        <v>14333</v>
      </c>
      <c r="B4412" s="23" t="str">
        <f t="shared" si="136"/>
        <v>De'Andre Watkis</v>
      </c>
      <c r="C4412" s="23" t="s">
        <v>339</v>
      </c>
      <c r="D4412" s="23" t="s">
        <v>7408</v>
      </c>
      <c r="E4412" s="23" t="s">
        <v>134</v>
      </c>
      <c r="F4412" s="23">
        <v>100000046</v>
      </c>
      <c r="G4412" s="23">
        <v>17</v>
      </c>
      <c r="H4412" s="5" t="str">
        <f t="shared" si="137"/>
        <v>De'Andre WatkisScunthorpe</v>
      </c>
      <c r="I4412" s="23" t="s">
        <v>9075</v>
      </c>
      <c r="J4412" s="23" t="s">
        <v>339</v>
      </c>
    </row>
    <row r="4413" spans="1:10" ht="17.100000000000001">
      <c r="A4413" s="23" t="s">
        <v>14334</v>
      </c>
      <c r="B4413" s="23" t="str">
        <f t="shared" si="136"/>
        <v>Duncan Watmore</v>
      </c>
      <c r="C4413" s="23" t="s">
        <v>339</v>
      </c>
      <c r="D4413" s="23" t="s">
        <v>7054</v>
      </c>
      <c r="E4413" s="23" t="s">
        <v>669</v>
      </c>
      <c r="F4413" s="23">
        <v>100000042</v>
      </c>
      <c r="G4413" s="23">
        <v>21</v>
      </c>
      <c r="H4413" s="5" t="str">
        <f t="shared" si="137"/>
        <v>Duncan WatmoreSunderland</v>
      </c>
      <c r="I4413" s="23" t="s">
        <v>14335</v>
      </c>
      <c r="J4413" s="23" t="s">
        <v>339</v>
      </c>
    </row>
    <row r="4414" spans="1:10" ht="17.100000000000001">
      <c r="A4414" s="23" t="s">
        <v>14336</v>
      </c>
      <c r="B4414" s="23" t="str">
        <f t="shared" si="136"/>
        <v>Ally Watson</v>
      </c>
      <c r="C4414" s="23" t="s">
        <v>339</v>
      </c>
      <c r="D4414" s="23" t="s">
        <v>7042</v>
      </c>
      <c r="E4414" s="23" t="s">
        <v>5666</v>
      </c>
      <c r="F4414" s="23" t="s">
        <v>5666</v>
      </c>
      <c r="G4414" s="23">
        <v>19</v>
      </c>
      <c r="H4414" s="5" t="str">
        <f t="shared" si="137"/>
        <v>Ally WatsonNaN</v>
      </c>
      <c r="I4414" s="23" t="s">
        <v>7588</v>
      </c>
      <c r="J4414" s="23" t="s">
        <v>339</v>
      </c>
    </row>
    <row r="4415" spans="1:10" ht="17.100000000000001">
      <c r="A4415" s="23" t="s">
        <v>14337</v>
      </c>
      <c r="B4415" s="23" t="str">
        <f t="shared" si="136"/>
        <v>Ben Watson</v>
      </c>
      <c r="C4415" s="23" t="s">
        <v>339</v>
      </c>
      <c r="D4415" s="23" t="s">
        <v>212</v>
      </c>
      <c r="E4415" s="23" t="s">
        <v>271</v>
      </c>
      <c r="F4415" s="23" t="s">
        <v>7125</v>
      </c>
      <c r="G4415" s="23">
        <v>29</v>
      </c>
      <c r="H4415" s="5" t="str">
        <f t="shared" si="137"/>
        <v>Ben WatsonWatford</v>
      </c>
      <c r="I4415" s="23" t="s">
        <v>14338</v>
      </c>
      <c r="J4415" s="23" t="s">
        <v>339</v>
      </c>
    </row>
    <row r="4416" spans="1:10" ht="17.100000000000001">
      <c r="A4416" s="23" t="s">
        <v>14339</v>
      </c>
      <c r="B4416" s="23" t="str">
        <f t="shared" si="136"/>
        <v>Declan Watson</v>
      </c>
      <c r="C4416" s="23" t="s">
        <v>339</v>
      </c>
      <c r="D4416" s="23" t="s">
        <v>7481</v>
      </c>
      <c r="E4416" s="23" t="s">
        <v>5666</v>
      </c>
      <c r="F4416" s="23" t="s">
        <v>5666</v>
      </c>
      <c r="G4416" s="23">
        <v>19</v>
      </c>
      <c r="H4416" s="5" t="str">
        <f t="shared" si="137"/>
        <v>Declan WatsonNaN</v>
      </c>
      <c r="I4416" s="23" t="s">
        <v>10314</v>
      </c>
      <c r="J4416" s="23" t="s">
        <v>339</v>
      </c>
    </row>
    <row r="4417" spans="1:10" ht="17.100000000000001">
      <c r="A4417" s="23" t="s">
        <v>14340</v>
      </c>
      <c r="B4417" s="23" t="str">
        <f t="shared" si="136"/>
        <v>Matt Watson</v>
      </c>
      <c r="C4417" s="23" t="s">
        <v>7448</v>
      </c>
      <c r="D4417" s="23" t="s">
        <v>7102</v>
      </c>
      <c r="E4417" s="23" t="s">
        <v>5285</v>
      </c>
      <c r="F4417" s="23" t="s">
        <v>8009</v>
      </c>
      <c r="G4417" s="23">
        <v>30</v>
      </c>
      <c r="H4417" s="5" t="str">
        <f t="shared" si="137"/>
        <v>Matt WatsonChicago</v>
      </c>
      <c r="I4417" s="23" t="s">
        <v>14341</v>
      </c>
      <c r="J4417" s="23" t="s">
        <v>3438</v>
      </c>
    </row>
    <row r="4418" spans="1:10" ht="17.100000000000001">
      <c r="A4418" s="23" t="s">
        <v>14342</v>
      </c>
      <c r="B4418" s="23" t="str">
        <f t="shared" ref="B4418:B4481" si="138">MID(A4418 &amp; " " &amp; A4418, FIND(", ", A4418) + 2, LEN(A4418) - FIND(", ", A4418) - 1) &amp; " " &amp; LEFT(A4418, FIND(", ", A4418) - 1)</f>
        <v>Rory Watson</v>
      </c>
      <c r="C4418" s="23" t="s">
        <v>339</v>
      </c>
      <c r="D4418" s="23" t="s">
        <v>166</v>
      </c>
      <c r="E4418" s="23" t="s">
        <v>154</v>
      </c>
      <c r="F4418" s="23">
        <v>100000043</v>
      </c>
      <c r="G4418" s="23">
        <v>19</v>
      </c>
      <c r="H4418" s="5" t="str">
        <f t="shared" ref="H4418:H4481" si="139">B4418 &amp; E4418</f>
        <v>Rory WatsonHull</v>
      </c>
      <c r="I4418" s="23" t="s">
        <v>13407</v>
      </c>
      <c r="J4418" s="23" t="s">
        <v>339</v>
      </c>
    </row>
    <row r="4419" spans="1:10" ht="17.100000000000001">
      <c r="A4419" s="23" t="s">
        <v>14343</v>
      </c>
      <c r="B4419" s="23" t="str">
        <f t="shared" si="138"/>
        <v>Ryan Watson</v>
      </c>
      <c r="C4419" s="23" t="s">
        <v>339</v>
      </c>
      <c r="D4419" s="23" t="s">
        <v>7272</v>
      </c>
      <c r="E4419" s="23" t="s">
        <v>149</v>
      </c>
      <c r="F4419" s="23" t="s">
        <v>18</v>
      </c>
      <c r="G4419" s="23">
        <v>21</v>
      </c>
      <c r="H4419" s="5" t="str">
        <f t="shared" si="139"/>
        <v>Ryan WatsonNorthampton</v>
      </c>
      <c r="I4419" s="23" t="s">
        <v>14344</v>
      </c>
      <c r="J4419" s="23" t="s">
        <v>339</v>
      </c>
    </row>
    <row r="4420" spans="1:10" ht="17.100000000000001">
      <c r="A4420" s="23" t="s">
        <v>14345</v>
      </c>
      <c r="B4420" s="23" t="str">
        <f t="shared" si="138"/>
        <v>Tennai Watson</v>
      </c>
      <c r="C4420" s="23" t="s">
        <v>7038</v>
      </c>
      <c r="D4420" s="23" t="s">
        <v>7170</v>
      </c>
      <c r="E4420" s="23" t="s">
        <v>157</v>
      </c>
      <c r="F4420" s="23">
        <v>100000051</v>
      </c>
      <c r="G4420" s="23">
        <v>18</v>
      </c>
      <c r="H4420" s="5" t="str">
        <f t="shared" si="139"/>
        <v>Tennai WatsonReading</v>
      </c>
      <c r="I4420" s="23" t="s">
        <v>9743</v>
      </c>
      <c r="J4420" s="23" t="s">
        <v>339</v>
      </c>
    </row>
    <row r="4421" spans="1:10" ht="17.100000000000001">
      <c r="A4421" s="23" t="s">
        <v>14346</v>
      </c>
      <c r="B4421" s="23" t="str">
        <f t="shared" si="138"/>
        <v>Sanchez Watt</v>
      </c>
      <c r="C4421" s="23" t="s">
        <v>9102</v>
      </c>
      <c r="D4421" s="23" t="s">
        <v>7039</v>
      </c>
      <c r="E4421" s="23" t="s">
        <v>4210</v>
      </c>
      <c r="F4421" s="23" t="s">
        <v>7090</v>
      </c>
      <c r="G4421" s="23">
        <v>24</v>
      </c>
      <c r="H4421" s="5" t="str">
        <f t="shared" si="139"/>
        <v>Sanchez WattKerala</v>
      </c>
      <c r="I4421" s="23" t="s">
        <v>14347</v>
      </c>
      <c r="J4421" s="23" t="s">
        <v>3694</v>
      </c>
    </row>
    <row r="4422" spans="1:10" ht="17.100000000000001">
      <c r="A4422" s="23" t="s">
        <v>14348</v>
      </c>
      <c r="B4422" s="23" t="str">
        <f t="shared" si="138"/>
        <v>Jack Watts</v>
      </c>
      <c r="C4422" s="23" t="s">
        <v>339</v>
      </c>
      <c r="D4422" s="23" t="s">
        <v>7272</v>
      </c>
      <c r="E4422" s="23" t="s">
        <v>1009</v>
      </c>
      <c r="F4422" s="23">
        <v>100000051</v>
      </c>
      <c r="G4422" s="23">
        <v>17</v>
      </c>
      <c r="H4422" s="5" t="str">
        <f t="shared" si="139"/>
        <v>Jack WattsSwansea</v>
      </c>
      <c r="I4422" s="23" t="s">
        <v>8131</v>
      </c>
      <c r="J4422" s="23" t="s">
        <v>339</v>
      </c>
    </row>
    <row r="4423" spans="1:10" ht="17.100000000000001">
      <c r="A4423" s="23" t="s">
        <v>14349</v>
      </c>
      <c r="B4423" s="23" t="str">
        <f t="shared" si="138"/>
        <v>Chris Weale</v>
      </c>
      <c r="C4423" s="23" t="s">
        <v>339</v>
      </c>
      <c r="D4423" s="23" t="s">
        <v>166</v>
      </c>
      <c r="E4423" s="23" t="s">
        <v>17</v>
      </c>
      <c r="F4423" s="23" t="s">
        <v>18</v>
      </c>
      <c r="G4423" s="23">
        <v>33</v>
      </c>
      <c r="H4423" s="5" t="str">
        <f t="shared" si="139"/>
        <v>Chris WealeYeovil</v>
      </c>
      <c r="I4423" s="23" t="s">
        <v>14350</v>
      </c>
      <c r="J4423" s="23" t="s">
        <v>339</v>
      </c>
    </row>
    <row r="4424" spans="1:10" ht="17.100000000000001">
      <c r="A4424" s="23" t="s">
        <v>14351</v>
      </c>
      <c r="B4424" s="23" t="str">
        <f t="shared" si="138"/>
        <v>Peter Weatherson</v>
      </c>
      <c r="C4424" s="23" t="s">
        <v>339</v>
      </c>
      <c r="D4424" s="23" t="s">
        <v>7048</v>
      </c>
      <c r="E4424" s="23" t="s">
        <v>3620</v>
      </c>
      <c r="F4424" s="23" t="s">
        <v>3621</v>
      </c>
      <c r="G4424" s="23">
        <v>35</v>
      </c>
      <c r="H4424" s="5" t="str">
        <f t="shared" si="139"/>
        <v>Peter WeathersonAnnan</v>
      </c>
      <c r="I4424" s="23" t="s">
        <v>14352</v>
      </c>
      <c r="J4424" s="23" t="s">
        <v>4798</v>
      </c>
    </row>
    <row r="4425" spans="1:10" ht="17.100000000000001">
      <c r="A4425" s="23" t="s">
        <v>14353</v>
      </c>
      <c r="B4425" s="23" t="str">
        <f t="shared" si="138"/>
        <v>Jacob Weaver</v>
      </c>
      <c r="C4425" s="23" t="s">
        <v>339</v>
      </c>
      <c r="D4425" s="23" t="s">
        <v>166</v>
      </c>
      <c r="E4425" s="23" t="s">
        <v>284</v>
      </c>
      <c r="F4425" s="23">
        <v>100000052</v>
      </c>
      <c r="G4425" s="23">
        <v>18</v>
      </c>
      <c r="H4425" s="5" t="str">
        <f t="shared" si="139"/>
        <v>Jacob WeaverBirmingham</v>
      </c>
      <c r="I4425" s="23" t="s">
        <v>10950</v>
      </c>
      <c r="J4425" s="23" t="s">
        <v>339</v>
      </c>
    </row>
    <row r="4426" spans="1:10" ht="17.100000000000001">
      <c r="A4426" s="23" t="s">
        <v>14354</v>
      </c>
      <c r="B4426" s="23" t="str">
        <f t="shared" si="138"/>
        <v>Pat Weaver</v>
      </c>
      <c r="C4426" s="23" t="s">
        <v>339</v>
      </c>
      <c r="D4426" s="23" t="s">
        <v>166</v>
      </c>
      <c r="E4426" s="23" t="s">
        <v>5666</v>
      </c>
      <c r="F4426" s="23" t="s">
        <v>5666</v>
      </c>
      <c r="G4426" s="23">
        <v>18</v>
      </c>
      <c r="H4426" s="5" t="str">
        <f t="shared" si="139"/>
        <v>Pat WeaverNaN</v>
      </c>
      <c r="I4426" s="23" t="s">
        <v>14355</v>
      </c>
      <c r="J4426" s="23" t="s">
        <v>339</v>
      </c>
    </row>
    <row r="4427" spans="1:10" ht="17.100000000000001">
      <c r="A4427" s="23" t="s">
        <v>14356</v>
      </c>
      <c r="B4427" s="23" t="str">
        <f t="shared" si="138"/>
        <v>Reece Webb-Foster</v>
      </c>
      <c r="C4427" s="23" t="s">
        <v>339</v>
      </c>
      <c r="D4427" s="23" t="s">
        <v>7048</v>
      </c>
      <c r="E4427" s="23" t="s">
        <v>496</v>
      </c>
      <c r="F4427" s="23">
        <v>100000046</v>
      </c>
      <c r="G4427" s="23">
        <v>17</v>
      </c>
      <c r="H4427" s="5" t="str">
        <f t="shared" si="139"/>
        <v>Reece Webb-FosterBradford City</v>
      </c>
      <c r="I4427" s="23" t="s">
        <v>14357</v>
      </c>
      <c r="J4427" s="23" t="s">
        <v>339</v>
      </c>
    </row>
    <row r="4428" spans="1:10" ht="17.100000000000001">
      <c r="A4428" s="23" t="s">
        <v>14358</v>
      </c>
      <c r="B4428" s="23" t="str">
        <f t="shared" si="138"/>
        <v>Alex Webb</v>
      </c>
      <c r="C4428" s="23" t="s">
        <v>339</v>
      </c>
      <c r="D4428" s="23" t="s">
        <v>7462</v>
      </c>
      <c r="E4428" s="23" t="s">
        <v>27</v>
      </c>
      <c r="F4428" s="23">
        <v>100000056</v>
      </c>
      <c r="G4428" s="23">
        <v>16</v>
      </c>
      <c r="H4428" s="5" t="str">
        <f t="shared" si="139"/>
        <v>Alex WebbMorecambe</v>
      </c>
      <c r="I4428" s="23" t="s">
        <v>10298</v>
      </c>
      <c r="J4428" s="23" t="s">
        <v>339</v>
      </c>
    </row>
    <row r="4429" spans="1:10" ht="17.100000000000001">
      <c r="A4429" s="23" t="s">
        <v>14359</v>
      </c>
      <c r="B4429" s="23" t="str">
        <f t="shared" si="138"/>
        <v>Callum Webb</v>
      </c>
      <c r="C4429" s="23" t="s">
        <v>339</v>
      </c>
      <c r="D4429" s="23" t="s">
        <v>7170</v>
      </c>
      <c r="E4429" s="23" t="s">
        <v>5666</v>
      </c>
      <c r="F4429" s="23" t="s">
        <v>5666</v>
      </c>
      <c r="G4429" s="23">
        <v>19</v>
      </c>
      <c r="H4429" s="5" t="str">
        <f t="shared" si="139"/>
        <v>Callum WebbNaN</v>
      </c>
      <c r="I4429" s="23" t="s">
        <v>7286</v>
      </c>
      <c r="J4429" s="23" t="s">
        <v>339</v>
      </c>
    </row>
    <row r="4430" spans="1:10" ht="17.100000000000001">
      <c r="A4430" s="23" t="s">
        <v>14360</v>
      </c>
      <c r="B4430" s="23" t="str">
        <f t="shared" si="138"/>
        <v>Joshua Webb</v>
      </c>
      <c r="C4430" s="23" t="s">
        <v>339</v>
      </c>
      <c r="D4430" s="23" t="s">
        <v>7146</v>
      </c>
      <c r="E4430" s="23" t="s">
        <v>116</v>
      </c>
      <c r="F4430" s="23">
        <v>100000042</v>
      </c>
      <c r="G4430" s="23">
        <v>19</v>
      </c>
      <c r="H4430" s="5" t="str">
        <f t="shared" si="139"/>
        <v>Joshua WebbAston Villa</v>
      </c>
      <c r="I4430" s="23" t="s">
        <v>14361</v>
      </c>
      <c r="J4430" s="23" t="s">
        <v>339</v>
      </c>
    </row>
    <row r="4431" spans="1:10" ht="17.100000000000001">
      <c r="A4431" s="23" t="s">
        <v>14362</v>
      </c>
      <c r="B4431" s="23" t="str">
        <f t="shared" si="138"/>
        <v>Nathan Webb</v>
      </c>
      <c r="C4431" s="23" t="s">
        <v>339</v>
      </c>
      <c r="D4431" s="23" t="s">
        <v>7034</v>
      </c>
      <c r="E4431" s="23" t="s">
        <v>378</v>
      </c>
      <c r="F4431" s="23" t="s">
        <v>7090</v>
      </c>
      <c r="G4431" s="23">
        <v>16</v>
      </c>
      <c r="H4431" s="5" t="str">
        <f t="shared" si="139"/>
        <v>Nathan WebbAccrington</v>
      </c>
      <c r="I4431" s="23" t="s">
        <v>12479</v>
      </c>
      <c r="J4431" s="23" t="s">
        <v>339</v>
      </c>
    </row>
    <row r="4432" spans="1:10" ht="17.100000000000001">
      <c r="A4432" s="23" t="s">
        <v>14363</v>
      </c>
      <c r="B4432" s="23" t="str">
        <f t="shared" si="138"/>
        <v>Reece Webb</v>
      </c>
      <c r="C4432" s="23" t="s">
        <v>339</v>
      </c>
      <c r="D4432" s="23" t="s">
        <v>212</v>
      </c>
      <c r="E4432" s="23" t="s">
        <v>5666</v>
      </c>
      <c r="F4432" s="23" t="s">
        <v>5666</v>
      </c>
      <c r="G4432" s="23">
        <v>19</v>
      </c>
      <c r="H4432" s="5" t="str">
        <f t="shared" si="139"/>
        <v>Reece WebbNaN</v>
      </c>
      <c r="I4432" s="23" t="s">
        <v>8785</v>
      </c>
      <c r="J4432" s="23" t="s">
        <v>339</v>
      </c>
    </row>
    <row r="4433" spans="1:10" ht="17.100000000000001">
      <c r="A4433" s="23" t="s">
        <v>14364</v>
      </c>
      <c r="B4433" s="23" t="str">
        <f t="shared" si="138"/>
        <v>Elliot Webber</v>
      </c>
      <c r="C4433" s="23" t="s">
        <v>339</v>
      </c>
      <c r="D4433" s="23" t="s">
        <v>7102</v>
      </c>
      <c r="E4433" s="23" t="s">
        <v>357</v>
      </c>
      <c r="F4433" s="23">
        <v>100000051</v>
      </c>
      <c r="G4433" s="23">
        <v>16</v>
      </c>
      <c r="H4433" s="5" t="str">
        <f t="shared" si="139"/>
        <v>Elliot WebberLeicester</v>
      </c>
      <c r="I4433" s="23" t="s">
        <v>10636</v>
      </c>
      <c r="J4433" s="23" t="s">
        <v>339</v>
      </c>
    </row>
    <row r="4434" spans="1:10" ht="17.100000000000001">
      <c r="A4434" s="23" t="s">
        <v>14365</v>
      </c>
      <c r="B4434" s="23" t="str">
        <f t="shared" si="138"/>
        <v>Adam Webster</v>
      </c>
      <c r="C4434" s="23" t="s">
        <v>339</v>
      </c>
      <c r="D4434" s="23" t="s">
        <v>7051</v>
      </c>
      <c r="E4434" s="23" t="s">
        <v>326</v>
      </c>
      <c r="F4434" s="23" t="s">
        <v>18</v>
      </c>
      <c r="G4434" s="23">
        <v>20</v>
      </c>
      <c r="H4434" s="5" t="str">
        <f t="shared" si="139"/>
        <v>Adam WebsterPortsmouth</v>
      </c>
      <c r="I4434" s="23" t="s">
        <v>12739</v>
      </c>
      <c r="J4434" s="23" t="s">
        <v>339</v>
      </c>
    </row>
    <row r="4435" spans="1:10" ht="17.100000000000001">
      <c r="A4435" s="23" t="s">
        <v>14366</v>
      </c>
      <c r="B4435" s="23" t="str">
        <f t="shared" si="138"/>
        <v>Byron Webster</v>
      </c>
      <c r="C4435" s="23" t="s">
        <v>339</v>
      </c>
      <c r="D4435" s="23" t="s">
        <v>7051</v>
      </c>
      <c r="E4435" s="23" t="s">
        <v>449</v>
      </c>
      <c r="F4435" s="23" t="s">
        <v>38</v>
      </c>
      <c r="G4435" s="23">
        <v>28</v>
      </c>
      <c r="H4435" s="5" t="str">
        <f t="shared" si="139"/>
        <v>Byron WebsterMillwall</v>
      </c>
      <c r="I4435" s="23" t="s">
        <v>9269</v>
      </c>
      <c r="J4435" s="23" t="s">
        <v>339</v>
      </c>
    </row>
    <row r="4436" spans="1:10" ht="17.100000000000001">
      <c r="A4436" s="23" t="s">
        <v>14367</v>
      </c>
      <c r="B4436" s="23" t="str">
        <f t="shared" si="138"/>
        <v>Nat Wedderburn</v>
      </c>
      <c r="C4436" s="23" t="s">
        <v>339</v>
      </c>
      <c r="D4436" s="23" t="s">
        <v>9181</v>
      </c>
      <c r="E4436" s="23" t="s">
        <v>3353</v>
      </c>
      <c r="F4436" s="23" t="s">
        <v>2190</v>
      </c>
      <c r="G4436" s="23">
        <v>24</v>
      </c>
      <c r="H4436" s="5" t="str">
        <f t="shared" si="139"/>
        <v>Nat WedderburnInverness CT</v>
      </c>
      <c r="I4436" s="23" t="s">
        <v>14368</v>
      </c>
      <c r="J4436" s="23" t="s">
        <v>4798</v>
      </c>
    </row>
    <row r="4437" spans="1:10" ht="17.100000000000001">
      <c r="A4437" s="23" t="s">
        <v>14369</v>
      </c>
      <c r="B4437" s="23" t="str">
        <f t="shared" si="138"/>
        <v>Rees Wedderburn</v>
      </c>
      <c r="C4437" s="23" t="s">
        <v>339</v>
      </c>
      <c r="D4437" s="23" t="s">
        <v>7034</v>
      </c>
      <c r="E4437" s="23" t="s">
        <v>5666</v>
      </c>
      <c r="F4437" s="23" t="s">
        <v>5666</v>
      </c>
      <c r="G4437" s="23">
        <v>19</v>
      </c>
      <c r="H4437" s="5" t="str">
        <f t="shared" si="139"/>
        <v>Rees WedderburnNaN</v>
      </c>
      <c r="I4437" s="23" t="s">
        <v>14370</v>
      </c>
      <c r="J4437" s="23" t="s">
        <v>339</v>
      </c>
    </row>
    <row r="4438" spans="1:10" ht="17.100000000000001">
      <c r="A4438" s="23" t="s">
        <v>14371</v>
      </c>
      <c r="B4438" s="23" t="str">
        <f t="shared" si="138"/>
        <v>Sam Wedgbury</v>
      </c>
      <c r="C4438" s="23" t="s">
        <v>339</v>
      </c>
      <c r="D4438" s="23" t="s">
        <v>212</v>
      </c>
      <c r="E4438" s="23" t="s">
        <v>627</v>
      </c>
      <c r="F4438" s="23" t="s">
        <v>7081</v>
      </c>
      <c r="G4438" s="23">
        <v>26</v>
      </c>
      <c r="H4438" s="5" t="str">
        <f t="shared" si="139"/>
        <v>Sam WedgburyForest Green</v>
      </c>
      <c r="I4438" s="23" t="s">
        <v>14372</v>
      </c>
      <c r="J4438" s="23" t="s">
        <v>339</v>
      </c>
    </row>
    <row r="4439" spans="1:10" ht="17.100000000000001">
      <c r="A4439" s="23" t="s">
        <v>14373</v>
      </c>
      <c r="B4439" s="23" t="str">
        <f t="shared" si="138"/>
        <v>Jake Weekes</v>
      </c>
      <c r="C4439" s="23" t="s">
        <v>339</v>
      </c>
      <c r="D4439" s="23" t="s">
        <v>166</v>
      </c>
      <c r="E4439" s="23" t="s">
        <v>5666</v>
      </c>
      <c r="F4439" s="23" t="s">
        <v>5666</v>
      </c>
      <c r="G4439" s="23">
        <v>21</v>
      </c>
      <c r="H4439" s="5" t="str">
        <f t="shared" si="139"/>
        <v>Jake WeekesNaN</v>
      </c>
      <c r="I4439" s="23" t="s">
        <v>7958</v>
      </c>
      <c r="J4439" s="23" t="s">
        <v>339</v>
      </c>
    </row>
    <row r="4440" spans="1:10" ht="17.100000000000001">
      <c r="A4440" s="23" t="s">
        <v>14374</v>
      </c>
      <c r="B4440" s="23" t="str">
        <f t="shared" si="138"/>
        <v>James Weir</v>
      </c>
      <c r="C4440" s="23" t="s">
        <v>339</v>
      </c>
      <c r="D4440" s="23" t="s">
        <v>7140</v>
      </c>
      <c r="E4440" s="23" t="s">
        <v>182</v>
      </c>
      <c r="F4440" s="23">
        <v>100000042</v>
      </c>
      <c r="G4440" s="23">
        <v>19</v>
      </c>
      <c r="H4440" s="5" t="str">
        <f t="shared" si="139"/>
        <v>James WeirMan Utd</v>
      </c>
      <c r="I4440" s="23" t="s">
        <v>14375</v>
      </c>
      <c r="J4440" s="23" t="s">
        <v>339</v>
      </c>
    </row>
    <row r="4441" spans="1:10" ht="17.100000000000001">
      <c r="A4441" s="23" t="s">
        <v>14376</v>
      </c>
      <c r="B4441" s="23" t="str">
        <f t="shared" si="138"/>
        <v>Danny Welbeck</v>
      </c>
      <c r="C4441" s="23" t="s">
        <v>7033</v>
      </c>
      <c r="D4441" s="23" t="s">
        <v>7124</v>
      </c>
      <c r="E4441" s="23" t="s">
        <v>61</v>
      </c>
      <c r="F4441" s="23" t="s">
        <v>7125</v>
      </c>
      <c r="G4441" s="23">
        <v>24</v>
      </c>
      <c r="H4441" s="5" t="str">
        <f t="shared" si="139"/>
        <v>Danny WelbeckArsenal</v>
      </c>
      <c r="I4441" s="23" t="s">
        <v>14377</v>
      </c>
      <c r="J4441" s="23" t="s">
        <v>339</v>
      </c>
    </row>
    <row r="4442" spans="1:10" ht="17.100000000000001">
      <c r="A4442" s="23" t="s">
        <v>14378</v>
      </c>
      <c r="B4442" s="23" t="str">
        <f t="shared" si="138"/>
        <v>Miles Welch-Hayes</v>
      </c>
      <c r="C4442" s="23" t="s">
        <v>339</v>
      </c>
      <c r="D4442" s="23" t="s">
        <v>7170</v>
      </c>
      <c r="E4442" s="23" t="s">
        <v>190</v>
      </c>
      <c r="F4442" s="23">
        <v>100000045</v>
      </c>
      <c r="G4442" s="23">
        <v>18</v>
      </c>
      <c r="H4442" s="5" t="str">
        <f t="shared" si="139"/>
        <v>Miles Welch-HayesOxford</v>
      </c>
      <c r="I4442" s="23" t="s">
        <v>13199</v>
      </c>
      <c r="J4442" s="23" t="s">
        <v>339</v>
      </c>
    </row>
    <row r="4443" spans="1:10" ht="17.100000000000001">
      <c r="A4443" s="23" t="s">
        <v>14379</v>
      </c>
      <c r="B4443" s="23" t="str">
        <f t="shared" si="138"/>
        <v>Mitchell Welch</v>
      </c>
      <c r="C4443" s="23" t="s">
        <v>339</v>
      </c>
      <c r="D4443" s="23" t="s">
        <v>7194</v>
      </c>
      <c r="E4443" s="23" t="s">
        <v>217</v>
      </c>
      <c r="F4443" s="23">
        <v>100000054</v>
      </c>
      <c r="G4443" s="23">
        <v>18</v>
      </c>
      <c r="H4443" s="5" t="str">
        <f t="shared" si="139"/>
        <v>Mitchell WelchGillingham</v>
      </c>
      <c r="I4443" s="23" t="s">
        <v>9668</v>
      </c>
      <c r="J4443" s="23" t="s">
        <v>339</v>
      </c>
    </row>
    <row r="4444" spans="1:10" ht="17.100000000000001">
      <c r="A4444" s="23" t="s">
        <v>14380</v>
      </c>
      <c r="B4444" s="23" t="str">
        <f t="shared" si="138"/>
        <v>Ricky Wellard</v>
      </c>
      <c r="C4444" s="23" t="s">
        <v>339</v>
      </c>
      <c r="D4444" s="23" t="s">
        <v>7042</v>
      </c>
      <c r="E4444" s="23" t="s">
        <v>1883</v>
      </c>
      <c r="F4444" s="23" t="s">
        <v>7081</v>
      </c>
      <c r="G4444" s="23">
        <v>27</v>
      </c>
      <c r="H4444" s="5" t="str">
        <f t="shared" si="139"/>
        <v>Ricky WellardWelling</v>
      </c>
      <c r="I4444" s="23" t="s">
        <v>14381</v>
      </c>
      <c r="J4444" s="23" t="s">
        <v>339</v>
      </c>
    </row>
    <row r="4445" spans="1:10" ht="17.100000000000001">
      <c r="A4445" s="23" t="s">
        <v>14382</v>
      </c>
      <c r="B4445" s="23" t="str">
        <f t="shared" si="138"/>
        <v>Richie Wellens</v>
      </c>
      <c r="C4445" s="23" t="s">
        <v>339</v>
      </c>
      <c r="D4445" s="23" t="s">
        <v>212</v>
      </c>
      <c r="E4445" s="23" t="s">
        <v>455</v>
      </c>
      <c r="F4445" s="23" t="s">
        <v>38</v>
      </c>
      <c r="G4445" s="23">
        <v>35</v>
      </c>
      <c r="H4445" s="5" t="str">
        <f t="shared" si="139"/>
        <v>Richie WellensDoncaster</v>
      </c>
      <c r="I4445" s="23" t="s">
        <v>14383</v>
      </c>
      <c r="J4445" s="23" t="s">
        <v>339</v>
      </c>
    </row>
    <row r="4446" spans="1:10" ht="17.100000000000001">
      <c r="A4446" s="23" t="s">
        <v>14384</v>
      </c>
      <c r="B4446" s="23" t="str">
        <f t="shared" si="138"/>
        <v>Dean Wells</v>
      </c>
      <c r="C4446" s="23" t="s">
        <v>339</v>
      </c>
      <c r="D4446" s="23" t="s">
        <v>7051</v>
      </c>
      <c r="E4446" s="23" t="s">
        <v>259</v>
      </c>
      <c r="F4446" s="23" t="s">
        <v>18</v>
      </c>
      <c r="G4446" s="23">
        <v>30</v>
      </c>
      <c r="H4446" s="5" t="str">
        <f t="shared" si="139"/>
        <v>Dean WellsStevenage</v>
      </c>
      <c r="I4446" s="23" t="s">
        <v>14385</v>
      </c>
      <c r="J4446" s="23" t="s">
        <v>339</v>
      </c>
    </row>
    <row r="4447" spans="1:10" ht="17.100000000000001">
      <c r="A4447" s="23" t="s">
        <v>14386</v>
      </c>
      <c r="B4447" s="23" t="str">
        <f t="shared" si="138"/>
        <v>Toby Wells</v>
      </c>
      <c r="C4447" s="23" t="s">
        <v>339</v>
      </c>
      <c r="D4447" s="23" t="s">
        <v>7303</v>
      </c>
      <c r="E4447" s="23" t="s">
        <v>537</v>
      </c>
      <c r="F4447" s="23">
        <v>100000051</v>
      </c>
      <c r="G4447" s="23">
        <v>17</v>
      </c>
      <c r="H4447" s="5" t="str">
        <f t="shared" si="139"/>
        <v>Toby WellsStoke</v>
      </c>
      <c r="I4447" s="23" t="s">
        <v>9296</v>
      </c>
      <c r="J4447" s="23" t="s">
        <v>339</v>
      </c>
    </row>
    <row r="4448" spans="1:10" ht="17.100000000000001">
      <c r="A4448" s="23" t="s">
        <v>14387</v>
      </c>
      <c r="B4448" s="23" t="str">
        <f t="shared" si="138"/>
        <v>John Welsh</v>
      </c>
      <c r="C4448" s="23" t="s">
        <v>339</v>
      </c>
      <c r="D4448" s="23" t="s">
        <v>212</v>
      </c>
      <c r="E4448" s="23" t="s">
        <v>397</v>
      </c>
      <c r="F4448" s="23" t="s">
        <v>91</v>
      </c>
      <c r="G4448" s="23">
        <v>31</v>
      </c>
      <c r="H4448" s="5" t="str">
        <f t="shared" si="139"/>
        <v>John WelshPreston</v>
      </c>
      <c r="I4448" s="23" t="s">
        <v>14388</v>
      </c>
      <c r="J4448" s="23" t="s">
        <v>339</v>
      </c>
    </row>
    <row r="4449" spans="1:10" ht="17.100000000000001">
      <c r="A4449" s="23" t="s">
        <v>14389</v>
      </c>
      <c r="B4449" s="23" t="str">
        <f t="shared" si="138"/>
        <v>Jamie West</v>
      </c>
      <c r="C4449" s="23" t="s">
        <v>339</v>
      </c>
      <c r="D4449" s="23" t="s">
        <v>7283</v>
      </c>
      <c r="E4449" s="23" t="s">
        <v>5666</v>
      </c>
      <c r="F4449" s="23" t="s">
        <v>5666</v>
      </c>
      <c r="G4449" s="23">
        <v>20</v>
      </c>
      <c r="H4449" s="5" t="str">
        <f t="shared" si="139"/>
        <v>Jamie WestNaN</v>
      </c>
      <c r="I4449" s="23" t="s">
        <v>14390</v>
      </c>
      <c r="J4449" s="23" t="s">
        <v>339</v>
      </c>
    </row>
    <row r="4450" spans="1:10" ht="17.100000000000001">
      <c r="A4450" s="23" t="s">
        <v>14391</v>
      </c>
      <c r="B4450" s="23" t="str">
        <f t="shared" si="138"/>
        <v>Zain Westbrooke</v>
      </c>
      <c r="C4450" s="23" t="s">
        <v>339</v>
      </c>
      <c r="D4450" s="23" t="s">
        <v>7042</v>
      </c>
      <c r="E4450" s="23" t="s">
        <v>290</v>
      </c>
      <c r="F4450" s="23">
        <v>100000043</v>
      </c>
      <c r="G4450" s="23">
        <v>18</v>
      </c>
      <c r="H4450" s="5" t="str">
        <f t="shared" si="139"/>
        <v>Zain WestbrookeBrentford</v>
      </c>
      <c r="I4450" s="23" t="s">
        <v>9986</v>
      </c>
      <c r="J4450" s="23" t="s">
        <v>339</v>
      </c>
    </row>
    <row r="4451" spans="1:10" ht="17.100000000000001">
      <c r="A4451" s="23" t="s">
        <v>14392</v>
      </c>
      <c r="B4451" s="23" t="str">
        <f t="shared" si="138"/>
        <v>Craig Westcarr</v>
      </c>
      <c r="C4451" s="23" t="s">
        <v>339</v>
      </c>
      <c r="D4451" s="23" t="s">
        <v>7560</v>
      </c>
      <c r="E4451" s="23" t="s">
        <v>32</v>
      </c>
      <c r="F4451" s="23" t="s">
        <v>18</v>
      </c>
      <c r="G4451" s="23">
        <v>30</v>
      </c>
      <c r="H4451" s="5" t="str">
        <f t="shared" si="139"/>
        <v>Craig WestcarrMansfield</v>
      </c>
      <c r="I4451" s="23" t="s">
        <v>14393</v>
      </c>
      <c r="J4451" s="23" t="s">
        <v>339</v>
      </c>
    </row>
    <row r="4452" spans="1:10" ht="17.100000000000001">
      <c r="A4452" s="23" t="s">
        <v>14394</v>
      </c>
      <c r="B4452" s="23" t="str">
        <f t="shared" si="138"/>
        <v>Darryl Westlake</v>
      </c>
      <c r="C4452" s="23" t="s">
        <v>339</v>
      </c>
      <c r="D4452" s="23" t="s">
        <v>7170</v>
      </c>
      <c r="E4452" s="23" t="s">
        <v>4376</v>
      </c>
      <c r="F4452" s="23" t="s">
        <v>2190</v>
      </c>
      <c r="G4452" s="23">
        <v>24</v>
      </c>
      <c r="H4452" s="5" t="str">
        <f t="shared" si="139"/>
        <v>Darryl WestlakeKilmarnock</v>
      </c>
      <c r="I4452" s="23" t="s">
        <v>14395</v>
      </c>
      <c r="J4452" s="23" t="s">
        <v>4798</v>
      </c>
    </row>
    <row r="4453" spans="1:10" ht="17.100000000000001">
      <c r="A4453" s="23" t="s">
        <v>14396</v>
      </c>
      <c r="B4453" s="23" t="str">
        <f t="shared" si="138"/>
        <v>Ian Westlake</v>
      </c>
      <c r="C4453" s="23" t="s">
        <v>339</v>
      </c>
      <c r="D4453" s="23" t="s">
        <v>7867</v>
      </c>
      <c r="E4453" s="23" t="s">
        <v>5384</v>
      </c>
      <c r="F4453" s="23" t="s">
        <v>9061</v>
      </c>
      <c r="G4453" s="23">
        <v>31</v>
      </c>
      <c r="H4453" s="5" t="str">
        <f t="shared" si="139"/>
        <v>Ian WestlakeNeedham Market</v>
      </c>
      <c r="I4453" s="23" t="s">
        <v>13447</v>
      </c>
      <c r="J4453" s="23" t="s">
        <v>339</v>
      </c>
    </row>
    <row r="4454" spans="1:10" ht="17.100000000000001">
      <c r="A4454" s="23" t="s">
        <v>14397</v>
      </c>
      <c r="B4454" s="23" t="str">
        <f t="shared" si="138"/>
        <v>Sam Westley</v>
      </c>
      <c r="C4454" s="23" t="s">
        <v>339</v>
      </c>
      <c r="D4454" s="23" t="s">
        <v>7146</v>
      </c>
      <c r="E4454" s="23" t="s">
        <v>3707</v>
      </c>
      <c r="F4454" s="23">
        <v>100000086</v>
      </c>
      <c r="G4454" s="23">
        <v>21</v>
      </c>
      <c r="H4454" s="5" t="str">
        <f t="shared" si="139"/>
        <v>Sam WestleyVVV</v>
      </c>
      <c r="I4454" s="23" t="s">
        <v>14398</v>
      </c>
      <c r="J4454" s="23" t="s">
        <v>5004</v>
      </c>
    </row>
    <row r="4455" spans="1:10" ht="17.100000000000001">
      <c r="A4455" s="23" t="s">
        <v>14399</v>
      </c>
      <c r="B4455" s="23" t="str">
        <f t="shared" si="138"/>
        <v>Aaran Weston</v>
      </c>
      <c r="C4455" s="23" t="s">
        <v>339</v>
      </c>
      <c r="D4455" s="23" t="s">
        <v>7042</v>
      </c>
      <c r="E4455" s="23" t="s">
        <v>5666</v>
      </c>
      <c r="F4455" s="23" t="s">
        <v>5666</v>
      </c>
      <c r="G4455" s="23">
        <v>18</v>
      </c>
      <c r="H4455" s="5" t="str">
        <f t="shared" si="139"/>
        <v>Aaran WestonNaN</v>
      </c>
      <c r="I4455" s="23" t="s">
        <v>8318</v>
      </c>
      <c r="J4455" s="23" t="s">
        <v>339</v>
      </c>
    </row>
    <row r="4456" spans="1:10" ht="17.100000000000001">
      <c r="A4456" s="23" t="s">
        <v>14400</v>
      </c>
      <c r="B4456" s="23" t="str">
        <f t="shared" si="138"/>
        <v>Curtis Weston</v>
      </c>
      <c r="C4456" s="23" t="s">
        <v>339</v>
      </c>
      <c r="D4456" s="23" t="s">
        <v>212</v>
      </c>
      <c r="E4456" s="23" t="s">
        <v>48</v>
      </c>
      <c r="F4456" s="23" t="s">
        <v>18</v>
      </c>
      <c r="G4456" s="23">
        <v>28</v>
      </c>
      <c r="H4456" s="5" t="str">
        <f t="shared" si="139"/>
        <v>Curtis WestonBarnet</v>
      </c>
      <c r="I4456" s="23" t="s">
        <v>14401</v>
      </c>
      <c r="J4456" s="23" t="s">
        <v>339</v>
      </c>
    </row>
    <row r="4457" spans="1:10" ht="17.100000000000001">
      <c r="A4457" s="23" t="s">
        <v>14402</v>
      </c>
      <c r="B4457" s="23" t="str">
        <f t="shared" si="138"/>
        <v>Myles Weston</v>
      </c>
      <c r="C4457" s="23" t="s">
        <v>339</v>
      </c>
      <c r="D4457" s="23" t="s">
        <v>7445</v>
      </c>
      <c r="E4457" s="23" t="s">
        <v>43</v>
      </c>
      <c r="F4457" s="23" t="s">
        <v>38</v>
      </c>
      <c r="G4457" s="23">
        <v>27</v>
      </c>
      <c r="H4457" s="5" t="str">
        <f t="shared" si="139"/>
        <v>Myles WestonSouthend</v>
      </c>
      <c r="I4457" s="23" t="s">
        <v>14403</v>
      </c>
      <c r="J4457" s="23" t="s">
        <v>339</v>
      </c>
    </row>
    <row r="4458" spans="1:10" ht="17.100000000000001">
      <c r="A4458" s="23" t="s">
        <v>14404</v>
      </c>
      <c r="B4458" s="23" t="str">
        <f t="shared" si="138"/>
        <v>Ashley Westwood</v>
      </c>
      <c r="C4458" s="23" t="s">
        <v>339</v>
      </c>
      <c r="D4458" s="23" t="s">
        <v>212</v>
      </c>
      <c r="E4458" s="23" t="s">
        <v>116</v>
      </c>
      <c r="F4458" s="23" t="s">
        <v>7125</v>
      </c>
      <c r="G4458" s="23">
        <v>25</v>
      </c>
      <c r="H4458" s="5" t="str">
        <f t="shared" si="139"/>
        <v>Ashley WestwoodAston Villa</v>
      </c>
      <c r="I4458" s="23" t="s">
        <v>14405</v>
      </c>
      <c r="J4458" s="23" t="s">
        <v>339</v>
      </c>
    </row>
    <row r="4459" spans="1:10" ht="17.100000000000001">
      <c r="A4459" s="23" t="s">
        <v>14406</v>
      </c>
      <c r="B4459" s="23" t="str">
        <f t="shared" si="138"/>
        <v>Callum Westwood</v>
      </c>
      <c r="C4459" s="23" t="s">
        <v>339</v>
      </c>
      <c r="D4459" s="23" t="s">
        <v>7170</v>
      </c>
      <c r="E4459" s="23" t="s">
        <v>149</v>
      </c>
      <c r="F4459" s="23">
        <v>100000053</v>
      </c>
      <c r="G4459" s="23">
        <v>17</v>
      </c>
      <c r="H4459" s="5" t="str">
        <f t="shared" si="139"/>
        <v>Callum WestwoodNorthampton</v>
      </c>
      <c r="I4459" s="23" t="s">
        <v>8110</v>
      </c>
      <c r="J4459" s="23" t="s">
        <v>339</v>
      </c>
    </row>
    <row r="4460" spans="1:10" ht="17.100000000000001">
      <c r="A4460" s="23" t="s">
        <v>14407</v>
      </c>
      <c r="B4460" s="23" t="str">
        <f t="shared" si="138"/>
        <v>Luke Whalley</v>
      </c>
      <c r="C4460" s="23" t="s">
        <v>339</v>
      </c>
      <c r="D4460" s="23" t="s">
        <v>7153</v>
      </c>
      <c r="E4460" s="23" t="s">
        <v>152</v>
      </c>
      <c r="F4460" s="23">
        <v>100000052</v>
      </c>
      <c r="G4460" s="23">
        <v>16</v>
      </c>
      <c r="H4460" s="5" t="str">
        <f t="shared" si="139"/>
        <v>Luke WhalleyCrewe</v>
      </c>
      <c r="I4460" s="23" t="s">
        <v>10127</v>
      </c>
      <c r="J4460" s="23" t="s">
        <v>339</v>
      </c>
    </row>
    <row r="4461" spans="1:10" ht="17.100000000000001">
      <c r="A4461" s="23" t="s">
        <v>14408</v>
      </c>
      <c r="B4461" s="23" t="str">
        <f t="shared" si="138"/>
        <v>Shaun Whalley</v>
      </c>
      <c r="C4461" s="23" t="s">
        <v>339</v>
      </c>
      <c r="D4461" s="23" t="s">
        <v>7153</v>
      </c>
      <c r="E4461" s="23" t="s">
        <v>112</v>
      </c>
      <c r="F4461" s="23" t="s">
        <v>38</v>
      </c>
      <c r="G4461" s="23">
        <v>27</v>
      </c>
      <c r="H4461" s="5" t="str">
        <f t="shared" si="139"/>
        <v>Shaun WhalleyShrewsbury</v>
      </c>
      <c r="I4461" s="23" t="s">
        <v>14409</v>
      </c>
      <c r="J4461" s="23" t="s">
        <v>339</v>
      </c>
    </row>
    <row r="4462" spans="1:10" ht="17.100000000000001">
      <c r="A4462" s="23" t="s">
        <v>14410</v>
      </c>
      <c r="B4462" s="23" t="str">
        <f t="shared" si="138"/>
        <v>Scott Wharton</v>
      </c>
      <c r="C4462" s="23" t="s">
        <v>339</v>
      </c>
      <c r="D4462" s="23" t="s">
        <v>7051</v>
      </c>
      <c r="E4462" s="23" t="s">
        <v>103</v>
      </c>
      <c r="F4462" s="23">
        <v>100000042</v>
      </c>
      <c r="G4462" s="23">
        <v>17</v>
      </c>
      <c r="H4462" s="5" t="str">
        <f t="shared" si="139"/>
        <v>Scott WhartonBlackburn</v>
      </c>
      <c r="I4462" s="23" t="s">
        <v>12828</v>
      </c>
      <c r="J4462" s="23" t="s">
        <v>339</v>
      </c>
    </row>
    <row r="4463" spans="1:10" ht="17.100000000000001">
      <c r="A4463" s="23" t="s">
        <v>14411</v>
      </c>
      <c r="B4463" s="23" t="str">
        <f t="shared" si="138"/>
        <v>Jack Whatmough</v>
      </c>
      <c r="C4463" s="23" t="s">
        <v>339</v>
      </c>
      <c r="D4463" s="23" t="s">
        <v>7051</v>
      </c>
      <c r="E4463" s="23" t="s">
        <v>326</v>
      </c>
      <c r="F4463" s="23" t="s">
        <v>7090</v>
      </c>
      <c r="G4463" s="23">
        <v>18</v>
      </c>
      <c r="H4463" s="5" t="str">
        <f t="shared" si="139"/>
        <v>Jack WhatmoughPortsmouth</v>
      </c>
      <c r="I4463" s="23" t="s">
        <v>14412</v>
      </c>
      <c r="J4463" s="23" t="s">
        <v>339</v>
      </c>
    </row>
    <row r="4464" spans="1:10" ht="17.100000000000001">
      <c r="A4464" s="23" t="s">
        <v>14413</v>
      </c>
      <c r="B4464" s="23" t="str">
        <f t="shared" si="138"/>
        <v>David Wheater</v>
      </c>
      <c r="C4464" s="23" t="s">
        <v>339</v>
      </c>
      <c r="D4464" s="23" t="s">
        <v>7051</v>
      </c>
      <c r="E4464" s="23" t="s">
        <v>204</v>
      </c>
      <c r="F4464" s="23" t="s">
        <v>91</v>
      </c>
      <c r="G4464" s="23">
        <v>28</v>
      </c>
      <c r="H4464" s="5" t="str">
        <f t="shared" si="139"/>
        <v>David WheaterBolton</v>
      </c>
      <c r="I4464" s="23" t="s">
        <v>9087</v>
      </c>
      <c r="J4464" s="23" t="s">
        <v>339</v>
      </c>
    </row>
    <row r="4465" spans="1:10" ht="17.100000000000001">
      <c r="A4465" s="23" t="s">
        <v>14414</v>
      </c>
      <c r="B4465" s="23" t="str">
        <f t="shared" si="138"/>
        <v>Joe Wheatley</v>
      </c>
      <c r="C4465" s="23" t="s">
        <v>339</v>
      </c>
      <c r="D4465" s="23" t="s">
        <v>7042</v>
      </c>
      <c r="E4465" s="23" t="s">
        <v>136</v>
      </c>
      <c r="F4465" s="23">
        <v>100000042</v>
      </c>
      <c r="G4465" s="23">
        <v>18</v>
      </c>
      <c r="H4465" s="5" t="str">
        <f t="shared" si="139"/>
        <v>Joe WheatleyMiddlesbrough</v>
      </c>
      <c r="I4465" s="23" t="s">
        <v>13279</v>
      </c>
      <c r="J4465" s="23" t="s">
        <v>339</v>
      </c>
    </row>
    <row r="4466" spans="1:10" ht="17.100000000000001">
      <c r="A4466" s="23" t="s">
        <v>14415</v>
      </c>
      <c r="B4466" s="23" t="str">
        <f t="shared" si="138"/>
        <v>Daniel Wheeler</v>
      </c>
      <c r="C4466" s="23" t="s">
        <v>339</v>
      </c>
      <c r="D4466" s="23" t="s">
        <v>166</v>
      </c>
      <c r="E4466" s="23" t="s">
        <v>5666</v>
      </c>
      <c r="F4466" s="23" t="s">
        <v>5666</v>
      </c>
      <c r="G4466" s="23">
        <v>19</v>
      </c>
      <c r="H4466" s="5" t="str">
        <f t="shared" si="139"/>
        <v>Daniel WheelerNaN</v>
      </c>
      <c r="I4466" s="23" t="s">
        <v>7203</v>
      </c>
      <c r="J4466" s="23" t="s">
        <v>339</v>
      </c>
    </row>
    <row r="4467" spans="1:10" ht="17.100000000000001">
      <c r="A4467" s="23" t="s">
        <v>14416</v>
      </c>
      <c r="B4467" s="23" t="str">
        <f t="shared" si="138"/>
        <v>David Wheeler</v>
      </c>
      <c r="C4467" s="23" t="s">
        <v>339</v>
      </c>
      <c r="D4467" s="23" t="s">
        <v>7153</v>
      </c>
      <c r="E4467" s="23" t="s">
        <v>177</v>
      </c>
      <c r="F4467" s="23" t="s">
        <v>18</v>
      </c>
      <c r="G4467" s="23">
        <v>24</v>
      </c>
      <c r="H4467" s="5" t="str">
        <f t="shared" si="139"/>
        <v>David WheelerExeter</v>
      </c>
      <c r="I4467" s="23" t="s">
        <v>14417</v>
      </c>
      <c r="J4467" s="23" t="s">
        <v>339</v>
      </c>
    </row>
    <row r="4468" spans="1:10" ht="17.100000000000001">
      <c r="A4468" s="23" t="s">
        <v>14418</v>
      </c>
      <c r="B4468" s="23" t="str">
        <f t="shared" si="138"/>
        <v>Owen Wheeler</v>
      </c>
      <c r="C4468" s="23" t="s">
        <v>339</v>
      </c>
      <c r="D4468" s="23" t="s">
        <v>166</v>
      </c>
      <c r="E4468" s="23" t="s">
        <v>57</v>
      </c>
      <c r="F4468" s="23">
        <v>100000042</v>
      </c>
      <c r="G4468" s="23">
        <v>17</v>
      </c>
      <c r="H4468" s="5" t="str">
        <f t="shared" si="139"/>
        <v>Owen WheelerLiverpool</v>
      </c>
      <c r="I4468" s="23" t="s">
        <v>8123</v>
      </c>
      <c r="J4468" s="23" t="s">
        <v>339</v>
      </c>
    </row>
    <row r="4469" spans="1:10" ht="17.100000000000001">
      <c r="A4469" s="23" t="s">
        <v>14419</v>
      </c>
      <c r="B4469" s="23" t="str">
        <f t="shared" si="138"/>
        <v>Callum Whelan</v>
      </c>
      <c r="C4469" s="23" t="s">
        <v>339</v>
      </c>
      <c r="D4469" s="23" t="s">
        <v>7042</v>
      </c>
      <c r="E4469" s="23" t="s">
        <v>182</v>
      </c>
      <c r="F4469" s="23">
        <v>100000051</v>
      </c>
      <c r="G4469" s="23">
        <v>16</v>
      </c>
      <c r="H4469" s="5" t="str">
        <f t="shared" si="139"/>
        <v>Callum WhelanMan Utd</v>
      </c>
      <c r="I4469" s="23" t="s">
        <v>8889</v>
      </c>
      <c r="J4469" s="23" t="s">
        <v>339</v>
      </c>
    </row>
    <row r="4470" spans="1:10" ht="17.100000000000001">
      <c r="A4470" s="23" t="s">
        <v>14420</v>
      </c>
      <c r="B4470" s="23" t="str">
        <f t="shared" si="138"/>
        <v>Chris Whelpdale</v>
      </c>
      <c r="C4470" s="23" t="s">
        <v>339</v>
      </c>
      <c r="D4470" s="23" t="s">
        <v>7039</v>
      </c>
      <c r="E4470" s="23" t="s">
        <v>259</v>
      </c>
      <c r="F4470" s="23" t="s">
        <v>18</v>
      </c>
      <c r="G4470" s="23">
        <v>28</v>
      </c>
      <c r="H4470" s="5" t="str">
        <f t="shared" si="139"/>
        <v>Chris WhelpdaleStevenage</v>
      </c>
      <c r="I4470" s="23" t="s">
        <v>14421</v>
      </c>
      <c r="J4470" s="23" t="s">
        <v>339</v>
      </c>
    </row>
    <row r="4471" spans="1:10" ht="17.100000000000001">
      <c r="A4471" s="23" t="s">
        <v>14422</v>
      </c>
      <c r="B4471" s="23" t="str">
        <f t="shared" si="138"/>
        <v>Matty Whichelow</v>
      </c>
      <c r="C4471" s="23" t="s">
        <v>339</v>
      </c>
      <c r="D4471" s="23" t="s">
        <v>7039</v>
      </c>
      <c r="E4471" s="23" t="s">
        <v>4059</v>
      </c>
      <c r="F4471" s="23" t="s">
        <v>7081</v>
      </c>
      <c r="G4471" s="23">
        <v>23</v>
      </c>
      <c r="H4471" s="5" t="str">
        <f t="shared" si="139"/>
        <v>Matty WhichelowBoreham Wood</v>
      </c>
      <c r="I4471" s="23" t="s">
        <v>11880</v>
      </c>
      <c r="J4471" s="23" t="s">
        <v>339</v>
      </c>
    </row>
    <row r="4472" spans="1:10" ht="17.100000000000001">
      <c r="A4472" s="23" t="s">
        <v>14423</v>
      </c>
      <c r="B4472" s="23" t="str">
        <f t="shared" si="138"/>
        <v>Danny Whitaker</v>
      </c>
      <c r="C4472" s="23" t="s">
        <v>339</v>
      </c>
      <c r="D4472" s="23" t="s">
        <v>7366</v>
      </c>
      <c r="E4472" s="23" t="s">
        <v>1308</v>
      </c>
      <c r="F4472" s="23" t="s">
        <v>7081</v>
      </c>
      <c r="G4472" s="23">
        <v>34</v>
      </c>
      <c r="H4472" s="5" t="str">
        <f t="shared" si="139"/>
        <v>Danny WhitakerMacclesfield</v>
      </c>
      <c r="I4472" s="23" t="s">
        <v>14424</v>
      </c>
      <c r="J4472" s="23" t="s">
        <v>339</v>
      </c>
    </row>
    <row r="4473" spans="1:10" ht="17.100000000000001">
      <c r="A4473" s="23" t="s">
        <v>14425</v>
      </c>
      <c r="B4473" s="23" t="str">
        <f t="shared" si="138"/>
        <v>Haydn Whitcombe</v>
      </c>
      <c r="C4473" s="23" t="s">
        <v>339</v>
      </c>
      <c r="D4473" s="23" t="s">
        <v>166</v>
      </c>
      <c r="E4473" s="23" t="s">
        <v>5666</v>
      </c>
      <c r="F4473" s="23" t="s">
        <v>5666</v>
      </c>
      <c r="G4473" s="23">
        <v>22</v>
      </c>
      <c r="H4473" s="5" t="str">
        <f t="shared" si="139"/>
        <v>Haydn WhitcombeNaN</v>
      </c>
      <c r="I4473" s="23" t="s">
        <v>14426</v>
      </c>
      <c r="J4473" s="23" t="s">
        <v>339</v>
      </c>
    </row>
    <row r="4474" spans="1:10" ht="17.100000000000001">
      <c r="A4474" s="23" t="s">
        <v>14427</v>
      </c>
      <c r="B4474" s="23" t="str">
        <f t="shared" si="138"/>
        <v>Andrew White</v>
      </c>
      <c r="C4474" s="23" t="s">
        <v>339</v>
      </c>
      <c r="D4474" s="23" t="s">
        <v>7051</v>
      </c>
      <c r="E4474" s="23" t="s">
        <v>253</v>
      </c>
      <c r="F4474" s="23" t="s">
        <v>7081</v>
      </c>
      <c r="G4474" s="23">
        <v>19</v>
      </c>
      <c r="H4474" s="5" t="str">
        <f t="shared" si="139"/>
        <v>Andrew WhiteGateshead</v>
      </c>
      <c r="I4474" s="23" t="s">
        <v>10079</v>
      </c>
      <c r="J4474" s="23" t="s">
        <v>339</v>
      </c>
    </row>
    <row r="4475" spans="1:10" ht="17.100000000000001">
      <c r="A4475" s="23" t="s">
        <v>14428</v>
      </c>
      <c r="B4475" s="23" t="str">
        <f t="shared" si="138"/>
        <v>Ben White</v>
      </c>
      <c r="C4475" s="23" t="s">
        <v>339</v>
      </c>
      <c r="D4475" s="23" t="s">
        <v>7051</v>
      </c>
      <c r="E4475" s="23" t="s">
        <v>229</v>
      </c>
      <c r="F4475" s="23">
        <v>100000042</v>
      </c>
      <c r="G4475" s="23">
        <v>17</v>
      </c>
      <c r="H4475" s="5" t="str">
        <f t="shared" si="139"/>
        <v>Ben WhiteBrighton</v>
      </c>
      <c r="I4475" s="23" t="s">
        <v>8344</v>
      </c>
      <c r="J4475" s="23" t="s">
        <v>339</v>
      </c>
    </row>
    <row r="4476" spans="1:10" ht="17.100000000000001">
      <c r="A4476" s="23" t="s">
        <v>14429</v>
      </c>
      <c r="B4476" s="23" t="str">
        <f t="shared" si="138"/>
        <v>Harry White</v>
      </c>
      <c r="C4476" s="23" t="s">
        <v>339</v>
      </c>
      <c r="D4476" s="23" t="s">
        <v>7048</v>
      </c>
      <c r="E4476" s="23" t="s">
        <v>376</v>
      </c>
      <c r="F4476" s="23" t="s">
        <v>38</v>
      </c>
      <c r="G4476" s="23">
        <v>20</v>
      </c>
      <c r="H4476" s="5" t="str">
        <f t="shared" si="139"/>
        <v>Harry WhiteBarnsley</v>
      </c>
      <c r="I4476" s="23" t="s">
        <v>14430</v>
      </c>
      <c r="J4476" s="23" t="s">
        <v>339</v>
      </c>
    </row>
    <row r="4477" spans="1:10" ht="17.100000000000001">
      <c r="A4477" s="23" t="s">
        <v>14431</v>
      </c>
      <c r="B4477" s="23" t="str">
        <f t="shared" si="138"/>
        <v>Hayden White</v>
      </c>
      <c r="C4477" s="23" t="s">
        <v>339</v>
      </c>
      <c r="D4477" s="23" t="s">
        <v>7089</v>
      </c>
      <c r="E4477" s="23" t="s">
        <v>204</v>
      </c>
      <c r="F4477" s="23">
        <v>100000043</v>
      </c>
      <c r="G4477" s="23">
        <v>20</v>
      </c>
      <c r="H4477" s="5" t="str">
        <f t="shared" si="139"/>
        <v>Hayden WhiteBolton</v>
      </c>
      <c r="I4477" s="23" t="s">
        <v>14432</v>
      </c>
      <c r="J4477" s="23" t="s">
        <v>339</v>
      </c>
    </row>
    <row r="4478" spans="1:10" ht="17.100000000000001">
      <c r="A4478" s="23" t="s">
        <v>14433</v>
      </c>
      <c r="B4478" s="23" t="str">
        <f t="shared" si="138"/>
        <v>James White</v>
      </c>
      <c r="C4478" s="23" t="s">
        <v>339</v>
      </c>
      <c r="D4478" s="23" t="s">
        <v>212</v>
      </c>
      <c r="E4478" s="23" t="s">
        <v>449</v>
      </c>
      <c r="F4478" s="23">
        <v>100000052</v>
      </c>
      <c r="G4478" s="23">
        <v>16</v>
      </c>
      <c r="H4478" s="5" t="str">
        <f t="shared" si="139"/>
        <v>James WhiteMillwall</v>
      </c>
      <c r="I4478" s="23" t="s">
        <v>8023</v>
      </c>
      <c r="J4478" s="23" t="s">
        <v>339</v>
      </c>
    </row>
    <row r="4479" spans="1:10" ht="17.100000000000001">
      <c r="A4479" s="23" t="s">
        <v>14433</v>
      </c>
      <c r="B4479" s="23" t="str">
        <f t="shared" si="138"/>
        <v>James White</v>
      </c>
      <c r="C4479" s="23" t="s">
        <v>339</v>
      </c>
      <c r="D4479" s="23" t="s">
        <v>166</v>
      </c>
      <c r="E4479" s="23" t="s">
        <v>5666</v>
      </c>
      <c r="F4479" s="23" t="s">
        <v>5666</v>
      </c>
      <c r="G4479" s="23">
        <v>19</v>
      </c>
      <c r="H4479" s="5" t="str">
        <f t="shared" si="139"/>
        <v>James WhiteNaN</v>
      </c>
      <c r="I4479" s="23" t="s">
        <v>7203</v>
      </c>
      <c r="J4479" s="23" t="s">
        <v>339</v>
      </c>
    </row>
    <row r="4480" spans="1:10" ht="17.100000000000001">
      <c r="A4480" s="23" t="s">
        <v>14434</v>
      </c>
      <c r="B4480" s="23" t="str">
        <f t="shared" si="138"/>
        <v>Joe White</v>
      </c>
      <c r="C4480" s="23" t="s">
        <v>339</v>
      </c>
      <c r="D4480" s="23" t="s">
        <v>7048</v>
      </c>
      <c r="E4480" s="23" t="s">
        <v>207</v>
      </c>
      <c r="F4480" s="23">
        <v>100000054</v>
      </c>
      <c r="G4480" s="23">
        <v>16</v>
      </c>
      <c r="H4480" s="5" t="str">
        <f t="shared" si="139"/>
        <v>Joe WhiteDag &amp; Red</v>
      </c>
      <c r="I4480" s="23" t="s">
        <v>14435</v>
      </c>
      <c r="J4480" s="23" t="s">
        <v>339</v>
      </c>
    </row>
    <row r="4481" spans="1:10" ht="17.100000000000001">
      <c r="A4481" s="23" t="s">
        <v>14436</v>
      </c>
      <c r="B4481" s="23" t="str">
        <f t="shared" si="138"/>
        <v>John White</v>
      </c>
      <c r="C4481" s="23" t="s">
        <v>339</v>
      </c>
      <c r="D4481" s="23" t="s">
        <v>7194</v>
      </c>
      <c r="E4481" s="23" t="s">
        <v>43</v>
      </c>
      <c r="F4481" s="23" t="s">
        <v>38</v>
      </c>
      <c r="G4481" s="23">
        <v>28</v>
      </c>
      <c r="H4481" s="5" t="str">
        <f t="shared" si="139"/>
        <v>John WhiteSouthend</v>
      </c>
      <c r="I4481" s="23" t="s">
        <v>14437</v>
      </c>
      <c r="J4481" s="23" t="s">
        <v>339</v>
      </c>
    </row>
    <row r="4482" spans="1:10" ht="17.100000000000001">
      <c r="A4482" s="23" t="s">
        <v>14438</v>
      </c>
      <c r="B4482" s="23" t="str">
        <f t="shared" ref="B4482:B4545" si="140">MID(A4482 &amp; " " &amp; A4482, FIND(", ", A4482) + 2, LEN(A4482) - FIND(", ", A4482) - 1) &amp; " " &amp; LEFT(A4482, FIND(", ", A4482) - 1)</f>
        <v>Ryan White</v>
      </c>
      <c r="C4482" s="23" t="s">
        <v>339</v>
      </c>
      <c r="D4482" s="23" t="s">
        <v>7102</v>
      </c>
      <c r="E4482" s="23" t="s">
        <v>204</v>
      </c>
      <c r="F4482" s="23">
        <v>100000052</v>
      </c>
      <c r="G4482" s="23">
        <v>16</v>
      </c>
      <c r="H4482" s="5" t="str">
        <f t="shared" ref="H4482:H4545" si="141">B4482 &amp; E4482</f>
        <v>Ryan WhiteBolton</v>
      </c>
      <c r="I4482" s="23" t="s">
        <v>9645</v>
      </c>
      <c r="J4482" s="23" t="s">
        <v>339</v>
      </c>
    </row>
    <row r="4483" spans="1:10" ht="17.100000000000001">
      <c r="A4483" s="23" t="s">
        <v>14439</v>
      </c>
      <c r="B4483" s="23" t="str">
        <f t="shared" si="140"/>
        <v>Danny Whitehead</v>
      </c>
      <c r="C4483" s="23" t="s">
        <v>339</v>
      </c>
      <c r="D4483" s="23" t="s">
        <v>7034</v>
      </c>
      <c r="E4483" s="23" t="s">
        <v>1308</v>
      </c>
      <c r="F4483" s="23" t="s">
        <v>7081</v>
      </c>
      <c r="G4483" s="23">
        <v>21</v>
      </c>
      <c r="H4483" s="5" t="str">
        <f t="shared" si="141"/>
        <v>Danny WhiteheadMacclesfield</v>
      </c>
      <c r="I4483" s="23" t="s">
        <v>13311</v>
      </c>
      <c r="J4483" s="23" t="s">
        <v>339</v>
      </c>
    </row>
    <row r="4484" spans="1:10" ht="17.100000000000001">
      <c r="A4484" s="23" t="s">
        <v>14440</v>
      </c>
      <c r="B4484" s="23" t="str">
        <f t="shared" si="140"/>
        <v>Dean Whitehead</v>
      </c>
      <c r="C4484" s="23" t="s">
        <v>339</v>
      </c>
      <c r="D4484" s="23" t="s">
        <v>212</v>
      </c>
      <c r="E4484" s="23" t="s">
        <v>252</v>
      </c>
      <c r="F4484" s="23" t="s">
        <v>91</v>
      </c>
      <c r="G4484" s="23">
        <v>33</v>
      </c>
      <c r="H4484" s="5" t="str">
        <f t="shared" si="141"/>
        <v>Dean WhiteheadHuddersfield</v>
      </c>
      <c r="I4484" s="23" t="s">
        <v>14441</v>
      </c>
      <c r="J4484" s="23" t="s">
        <v>339</v>
      </c>
    </row>
    <row r="4485" spans="1:10" ht="17.100000000000001">
      <c r="A4485" s="23" t="s">
        <v>14442</v>
      </c>
      <c r="B4485" s="23" t="str">
        <f t="shared" si="140"/>
        <v>Billy Whitehouse</v>
      </c>
      <c r="C4485" s="23" t="s">
        <v>339</v>
      </c>
      <c r="D4485" s="23" t="s">
        <v>7445</v>
      </c>
      <c r="E4485" s="23" t="s">
        <v>455</v>
      </c>
      <c r="F4485" s="23">
        <v>100000046</v>
      </c>
      <c r="G4485" s="23">
        <v>19</v>
      </c>
      <c r="H4485" s="5" t="str">
        <f t="shared" si="141"/>
        <v>Billy WhitehouseDoncaster</v>
      </c>
      <c r="I4485" s="23" t="s">
        <v>14443</v>
      </c>
      <c r="J4485" s="23" t="s">
        <v>339</v>
      </c>
    </row>
    <row r="4486" spans="1:10" ht="17.100000000000001">
      <c r="A4486" s="23" t="s">
        <v>14444</v>
      </c>
      <c r="B4486" s="23" t="str">
        <f t="shared" si="140"/>
        <v>Alfie Whiteman</v>
      </c>
      <c r="C4486" s="23" t="s">
        <v>339</v>
      </c>
      <c r="D4486" s="23" t="s">
        <v>166</v>
      </c>
      <c r="E4486" s="23" t="s">
        <v>175</v>
      </c>
      <c r="F4486" s="23">
        <v>100000051</v>
      </c>
      <c r="G4486" s="23">
        <v>16</v>
      </c>
      <c r="H4486" s="5" t="str">
        <f t="shared" si="141"/>
        <v>Alfie WhitemanTottenham</v>
      </c>
      <c r="I4486" s="23" t="s">
        <v>7138</v>
      </c>
      <c r="J4486" s="23" t="s">
        <v>339</v>
      </c>
    </row>
    <row r="4487" spans="1:10" ht="17.100000000000001">
      <c r="A4487" s="23" t="s">
        <v>14445</v>
      </c>
      <c r="B4487" s="23" t="str">
        <f t="shared" si="140"/>
        <v>Ben Whiteman</v>
      </c>
      <c r="C4487" s="23" t="s">
        <v>339</v>
      </c>
      <c r="D4487" s="23" t="s">
        <v>212</v>
      </c>
      <c r="E4487" s="23" t="s">
        <v>250</v>
      </c>
      <c r="F4487" s="23">
        <v>100000043</v>
      </c>
      <c r="G4487" s="23">
        <v>19</v>
      </c>
      <c r="H4487" s="5" t="str">
        <f t="shared" si="141"/>
        <v>Ben WhitemanSheff Utd</v>
      </c>
      <c r="I4487" s="23" t="s">
        <v>14446</v>
      </c>
      <c r="J4487" s="23" t="s">
        <v>339</v>
      </c>
    </row>
    <row r="4488" spans="1:10" ht="17.100000000000001">
      <c r="A4488" s="23" t="s">
        <v>14447</v>
      </c>
      <c r="B4488" s="23" t="str">
        <f t="shared" si="140"/>
        <v>Ben Whitfield</v>
      </c>
      <c r="C4488" s="23" t="s">
        <v>339</v>
      </c>
      <c r="D4488" s="23" t="s">
        <v>7560</v>
      </c>
      <c r="E4488" s="23" t="s">
        <v>836</v>
      </c>
      <c r="F4488" s="23">
        <v>100000048</v>
      </c>
      <c r="G4488" s="23">
        <v>19</v>
      </c>
      <c r="H4488" s="5" t="str">
        <f t="shared" si="141"/>
        <v>Ben WhitfieldBournemouth</v>
      </c>
      <c r="I4488" s="23" t="s">
        <v>10086</v>
      </c>
      <c r="J4488" s="23" t="s">
        <v>339</v>
      </c>
    </row>
    <row r="4489" spans="1:10" ht="17.100000000000001">
      <c r="A4489" s="23" t="s">
        <v>14448</v>
      </c>
      <c r="B4489" s="23" t="str">
        <f t="shared" si="140"/>
        <v>Alex Whitmore</v>
      </c>
      <c r="C4489" s="23" t="s">
        <v>339</v>
      </c>
      <c r="D4489" s="23" t="s">
        <v>7051</v>
      </c>
      <c r="E4489" s="23" t="s">
        <v>107</v>
      </c>
      <c r="F4489" s="23">
        <v>100000047</v>
      </c>
      <c r="G4489" s="23">
        <v>19</v>
      </c>
      <c r="H4489" s="5" t="str">
        <f t="shared" si="141"/>
        <v>Alex WhitmoreBurnley</v>
      </c>
      <c r="I4489" s="23" t="s">
        <v>12331</v>
      </c>
      <c r="J4489" s="23" t="s">
        <v>339</v>
      </c>
    </row>
    <row r="4490" spans="1:10" ht="17.100000000000001">
      <c r="A4490" s="23" t="s">
        <v>14449</v>
      </c>
      <c r="B4490" s="23" t="str">
        <f t="shared" si="140"/>
        <v>Jacob Whitmore</v>
      </c>
      <c r="C4490" s="23" t="s">
        <v>339</v>
      </c>
      <c r="D4490" s="23" t="s">
        <v>7170</v>
      </c>
      <c r="E4490" s="23" t="s">
        <v>93</v>
      </c>
      <c r="F4490" s="23">
        <v>100000043</v>
      </c>
      <c r="G4490" s="23">
        <v>17</v>
      </c>
      <c r="H4490" s="5" t="str">
        <f t="shared" si="141"/>
        <v>Jacob WhitmoreCoventry</v>
      </c>
      <c r="I4490" s="23" t="s">
        <v>10387</v>
      </c>
      <c r="J4490" s="23" t="s">
        <v>339</v>
      </c>
    </row>
    <row r="4491" spans="1:10" ht="17.100000000000001">
      <c r="A4491" s="23" t="s">
        <v>14450</v>
      </c>
      <c r="B4491" s="23" t="str">
        <f t="shared" si="140"/>
        <v>Peter Whittingham</v>
      </c>
      <c r="C4491" s="23" t="s">
        <v>339</v>
      </c>
      <c r="D4491" s="23" t="s">
        <v>7180</v>
      </c>
      <c r="E4491" s="23" t="s">
        <v>762</v>
      </c>
      <c r="F4491" s="23" t="s">
        <v>91</v>
      </c>
      <c r="G4491" s="23">
        <v>30</v>
      </c>
      <c r="H4491" s="5" t="str">
        <f t="shared" si="141"/>
        <v>Peter WhittinghamCardiff</v>
      </c>
      <c r="I4491" s="23" t="s">
        <v>14451</v>
      </c>
      <c r="J4491" s="23" t="s">
        <v>339</v>
      </c>
    </row>
    <row r="4492" spans="1:10" ht="17.100000000000001">
      <c r="A4492" s="23" t="s">
        <v>14452</v>
      </c>
      <c r="B4492" s="23" t="str">
        <f t="shared" si="140"/>
        <v>Harvey Whyte</v>
      </c>
      <c r="C4492" s="23" t="s">
        <v>339</v>
      </c>
      <c r="D4492" s="23" t="s">
        <v>7042</v>
      </c>
      <c r="E4492" s="23" t="s">
        <v>57</v>
      </c>
      <c r="F4492" s="23">
        <v>100000051</v>
      </c>
      <c r="G4492" s="23">
        <v>16</v>
      </c>
      <c r="H4492" s="5" t="str">
        <f t="shared" si="141"/>
        <v>Harvey WhyteLiverpool</v>
      </c>
      <c r="I4492" s="23" t="s">
        <v>14453</v>
      </c>
      <c r="J4492" s="23" t="s">
        <v>339</v>
      </c>
    </row>
    <row r="4493" spans="1:10" ht="17.100000000000001">
      <c r="A4493" s="23" t="s">
        <v>14454</v>
      </c>
      <c r="B4493" s="23" t="str">
        <f t="shared" si="140"/>
        <v>Connor Wickham</v>
      </c>
      <c r="C4493" s="23" t="s">
        <v>13207</v>
      </c>
      <c r="D4493" s="23" t="s">
        <v>7124</v>
      </c>
      <c r="E4493" s="23" t="s">
        <v>282</v>
      </c>
      <c r="F4493" s="23" t="s">
        <v>7125</v>
      </c>
      <c r="G4493" s="23">
        <v>22</v>
      </c>
      <c r="H4493" s="5" t="str">
        <f t="shared" si="141"/>
        <v>Connor WickhamCrystal Palace</v>
      </c>
      <c r="I4493" s="23" t="s">
        <v>14455</v>
      </c>
      <c r="J4493" s="23" t="s">
        <v>339</v>
      </c>
    </row>
    <row r="4494" spans="1:10" ht="17.100000000000001">
      <c r="A4494" s="23" t="s">
        <v>14456</v>
      </c>
      <c r="B4494" s="23" t="str">
        <f t="shared" si="140"/>
        <v>Darren Wickham</v>
      </c>
      <c r="C4494" s="23" t="s">
        <v>339</v>
      </c>
      <c r="D4494" s="23" t="s">
        <v>7051</v>
      </c>
      <c r="E4494" s="23" t="s">
        <v>5666</v>
      </c>
      <c r="F4494" s="23" t="s">
        <v>5666</v>
      </c>
      <c r="G4494" s="23">
        <v>24</v>
      </c>
      <c r="H4494" s="5" t="str">
        <f t="shared" si="141"/>
        <v>Darren WickhamNaN</v>
      </c>
      <c r="I4494" s="23" t="s">
        <v>14457</v>
      </c>
      <c r="J4494" s="23" t="s">
        <v>339</v>
      </c>
    </row>
    <row r="4495" spans="1:10" ht="17.100000000000001">
      <c r="A4495" s="23" t="s">
        <v>14458</v>
      </c>
      <c r="B4495" s="23" t="str">
        <f t="shared" si="140"/>
        <v>Bradley Wicks</v>
      </c>
      <c r="C4495" s="23" t="s">
        <v>339</v>
      </c>
      <c r="D4495" s="23" t="s">
        <v>7042</v>
      </c>
      <c r="E4495" s="23" t="s">
        <v>5666</v>
      </c>
      <c r="F4495" s="23" t="s">
        <v>5666</v>
      </c>
      <c r="G4495" s="23">
        <v>18</v>
      </c>
      <c r="H4495" s="5" t="str">
        <f t="shared" si="141"/>
        <v>Bradley WicksNaN</v>
      </c>
      <c r="I4495" s="23" t="s">
        <v>8267</v>
      </c>
      <c r="J4495" s="23" t="s">
        <v>339</v>
      </c>
    </row>
    <row r="4496" spans="1:10" ht="17.100000000000001">
      <c r="A4496" s="23" t="s">
        <v>14459</v>
      </c>
      <c r="B4496" s="23" t="str">
        <f t="shared" si="140"/>
        <v>Joe Widdowson</v>
      </c>
      <c r="C4496" s="23" t="s">
        <v>339</v>
      </c>
      <c r="D4496" s="23" t="s">
        <v>7160</v>
      </c>
      <c r="E4496" s="23" t="s">
        <v>207</v>
      </c>
      <c r="F4496" s="23" t="s">
        <v>18</v>
      </c>
      <c r="G4496" s="23">
        <v>26</v>
      </c>
      <c r="H4496" s="5" t="str">
        <f t="shared" si="141"/>
        <v>Joe WiddowsonDag &amp; Red</v>
      </c>
      <c r="I4496" s="23" t="s">
        <v>14037</v>
      </c>
      <c r="J4496" s="23" t="s">
        <v>339</v>
      </c>
    </row>
    <row r="4497" spans="1:10" ht="17.100000000000001">
      <c r="A4497" s="23" t="s">
        <v>14460</v>
      </c>
      <c r="B4497" s="23" t="str">
        <f t="shared" si="140"/>
        <v>Theo Widdrington</v>
      </c>
      <c r="C4497" s="23" t="s">
        <v>339</v>
      </c>
      <c r="D4497" s="23" t="s">
        <v>7042</v>
      </c>
      <c r="E4497" s="23" t="s">
        <v>326</v>
      </c>
      <c r="F4497" s="23">
        <v>100000054</v>
      </c>
      <c r="G4497" s="23">
        <v>16</v>
      </c>
      <c r="H4497" s="5" t="str">
        <f t="shared" si="141"/>
        <v>Theo WiddringtonPortsmouth</v>
      </c>
      <c r="I4497" s="23" t="s">
        <v>7744</v>
      </c>
      <c r="J4497" s="23" t="s">
        <v>339</v>
      </c>
    </row>
    <row r="4498" spans="1:10" ht="17.100000000000001">
      <c r="A4498" s="23" t="s">
        <v>14461</v>
      </c>
      <c r="B4498" s="23" t="str">
        <f t="shared" si="140"/>
        <v>Ben Wignall</v>
      </c>
      <c r="C4498" s="23" t="s">
        <v>339</v>
      </c>
      <c r="D4498" s="23" t="s">
        <v>7034</v>
      </c>
      <c r="E4498" s="23" t="s">
        <v>5666</v>
      </c>
      <c r="F4498" s="23" t="s">
        <v>5666</v>
      </c>
      <c r="G4498" s="23">
        <v>20</v>
      </c>
      <c r="H4498" s="5" t="str">
        <f t="shared" si="141"/>
        <v>Ben WignallNaN</v>
      </c>
      <c r="I4498" s="23" t="s">
        <v>10160</v>
      </c>
      <c r="J4498" s="23" t="s">
        <v>339</v>
      </c>
    </row>
    <row r="4499" spans="1:10" ht="17.100000000000001">
      <c r="A4499" s="23" t="s">
        <v>14462</v>
      </c>
      <c r="B4499" s="23" t="str">
        <f t="shared" si="140"/>
        <v>Aaron Wilbraham</v>
      </c>
      <c r="C4499" s="23" t="s">
        <v>339</v>
      </c>
      <c r="D4499" s="23" t="s">
        <v>7048</v>
      </c>
      <c r="E4499" s="23" t="s">
        <v>236</v>
      </c>
      <c r="F4499" s="23" t="s">
        <v>91</v>
      </c>
      <c r="G4499" s="23">
        <v>35</v>
      </c>
      <c r="H4499" s="5" t="str">
        <f t="shared" si="141"/>
        <v>Aaron WilbrahamBristol City</v>
      </c>
      <c r="I4499" s="23" t="s">
        <v>14463</v>
      </c>
      <c r="J4499" s="23" t="s">
        <v>339</v>
      </c>
    </row>
    <row r="4500" spans="1:10" ht="17.100000000000001">
      <c r="A4500" s="23" t="s">
        <v>14464</v>
      </c>
      <c r="B4500" s="23" t="str">
        <f t="shared" si="140"/>
        <v>Ed Wilczynski</v>
      </c>
      <c r="C4500" s="23" t="s">
        <v>11152</v>
      </c>
      <c r="D4500" s="23" t="s">
        <v>166</v>
      </c>
      <c r="E4500" s="23" t="s">
        <v>252</v>
      </c>
      <c r="F4500" s="23">
        <v>100000043</v>
      </c>
      <c r="G4500" s="23">
        <v>20</v>
      </c>
      <c r="H4500" s="5" t="str">
        <f t="shared" si="141"/>
        <v>Ed WilczynskiHuddersfield</v>
      </c>
      <c r="I4500" s="23" t="s">
        <v>14465</v>
      </c>
      <c r="J4500" s="23" t="s">
        <v>339</v>
      </c>
    </row>
    <row r="4501" spans="1:10" ht="17.100000000000001">
      <c r="A4501" s="23" t="s">
        <v>14466</v>
      </c>
      <c r="B4501" s="23" t="str">
        <f t="shared" si="140"/>
        <v>Aaron Wildig</v>
      </c>
      <c r="C4501" s="23" t="s">
        <v>339</v>
      </c>
      <c r="D4501" s="23" t="s">
        <v>7140</v>
      </c>
      <c r="E4501" s="23" t="s">
        <v>27</v>
      </c>
      <c r="F4501" s="23" t="s">
        <v>18</v>
      </c>
      <c r="G4501" s="23">
        <v>23</v>
      </c>
      <c r="H4501" s="5" t="str">
        <f t="shared" si="141"/>
        <v>Aaron WildigMorecambe</v>
      </c>
      <c r="I4501" s="23" t="s">
        <v>12033</v>
      </c>
      <c r="J4501" s="23" t="s">
        <v>339</v>
      </c>
    </row>
    <row r="4502" spans="1:10" ht="17.100000000000001">
      <c r="A4502" s="23" t="s">
        <v>14467</v>
      </c>
      <c r="B4502" s="23" t="str">
        <f t="shared" si="140"/>
        <v>Courtney Wildin</v>
      </c>
      <c r="C4502" s="23" t="s">
        <v>7563</v>
      </c>
      <c r="D4502" s="23" t="s">
        <v>7059</v>
      </c>
      <c r="E4502" s="23" t="s">
        <v>90</v>
      </c>
      <c r="F4502" s="23">
        <v>100000043</v>
      </c>
      <c r="G4502" s="23">
        <v>19</v>
      </c>
      <c r="H4502" s="5" t="str">
        <f t="shared" si="141"/>
        <v>Courtney WildinSheff Wed</v>
      </c>
      <c r="I4502" s="23" t="s">
        <v>14468</v>
      </c>
      <c r="J4502" s="23" t="s">
        <v>339</v>
      </c>
    </row>
    <row r="4503" spans="1:10" ht="17.100000000000001">
      <c r="A4503" s="23" t="s">
        <v>14469</v>
      </c>
      <c r="B4503" s="23" t="str">
        <f t="shared" si="140"/>
        <v>Luther Wildin</v>
      </c>
      <c r="C4503" s="23" t="s">
        <v>339</v>
      </c>
      <c r="D4503" s="23" t="s">
        <v>7534</v>
      </c>
      <c r="E4503" s="23" t="s">
        <v>68</v>
      </c>
      <c r="F4503" s="23">
        <v>100000053</v>
      </c>
      <c r="G4503" s="23">
        <v>17</v>
      </c>
      <c r="H4503" s="5" t="str">
        <f t="shared" si="141"/>
        <v>Luther WildinNotts Co</v>
      </c>
      <c r="I4503" s="23" t="s">
        <v>8353</v>
      </c>
      <c r="J4503" s="23" t="s">
        <v>339</v>
      </c>
    </row>
    <row r="4504" spans="1:10" ht="17.100000000000001">
      <c r="A4504" s="23" t="s">
        <v>14470</v>
      </c>
      <c r="B4504" s="23" t="str">
        <f t="shared" si="140"/>
        <v>Joe Wildsmith</v>
      </c>
      <c r="C4504" s="23" t="s">
        <v>339</v>
      </c>
      <c r="D4504" s="23" t="s">
        <v>166</v>
      </c>
      <c r="E4504" s="23" t="s">
        <v>90</v>
      </c>
      <c r="F4504" s="23" t="s">
        <v>91</v>
      </c>
      <c r="G4504" s="23">
        <v>19</v>
      </c>
      <c r="H4504" s="5" t="str">
        <f t="shared" si="141"/>
        <v>Joe WildsmithSheff Wed</v>
      </c>
      <c r="I4504" s="23" t="s">
        <v>14471</v>
      </c>
      <c r="J4504" s="23" t="s">
        <v>339</v>
      </c>
    </row>
    <row r="4505" spans="1:10" ht="17.100000000000001">
      <c r="A4505" s="23" t="s">
        <v>14472</v>
      </c>
      <c r="B4505" s="23" t="str">
        <f t="shared" si="140"/>
        <v>Ben Wiles</v>
      </c>
      <c r="C4505" s="23" t="s">
        <v>339</v>
      </c>
      <c r="D4505" s="23" t="s">
        <v>7102</v>
      </c>
      <c r="E4505" s="23" t="s">
        <v>265</v>
      </c>
      <c r="F4505" s="23">
        <v>100000055</v>
      </c>
      <c r="G4505" s="23">
        <v>16</v>
      </c>
      <c r="H4505" s="5" t="str">
        <f t="shared" si="141"/>
        <v>Ben WilesRotherham</v>
      </c>
      <c r="I4505" s="23" t="s">
        <v>14473</v>
      </c>
      <c r="J4505" s="23" t="s">
        <v>339</v>
      </c>
    </row>
    <row r="4506" spans="1:10" ht="17.100000000000001">
      <c r="A4506" s="23" t="s">
        <v>14474</v>
      </c>
      <c r="B4506" s="23" t="str">
        <f t="shared" si="140"/>
        <v>Stuart Wilkin</v>
      </c>
      <c r="C4506" s="23" t="s">
        <v>339</v>
      </c>
      <c r="D4506" s="23" t="s">
        <v>7039</v>
      </c>
      <c r="E4506" s="23" t="s">
        <v>141</v>
      </c>
      <c r="F4506" s="23">
        <v>100000042</v>
      </c>
      <c r="G4506" s="23">
        <v>17</v>
      </c>
      <c r="H4506" s="5" t="str">
        <f t="shared" si="141"/>
        <v>Stuart WilkinSouthampton</v>
      </c>
      <c r="I4506" s="23" t="s">
        <v>8169</v>
      </c>
      <c r="J4506" s="23" t="s">
        <v>339</v>
      </c>
    </row>
    <row r="4507" spans="1:10" ht="17.100000000000001">
      <c r="A4507" s="23" t="s">
        <v>14475</v>
      </c>
      <c r="B4507" s="23" t="str">
        <f t="shared" si="140"/>
        <v>Andy Wilkinson</v>
      </c>
      <c r="C4507" s="23" t="s">
        <v>339</v>
      </c>
      <c r="D4507" s="23" t="s">
        <v>7462</v>
      </c>
      <c r="E4507" s="23" t="s">
        <v>537</v>
      </c>
      <c r="F4507" s="23">
        <v>100000042</v>
      </c>
      <c r="G4507" s="23">
        <v>30</v>
      </c>
      <c r="H4507" s="5" t="str">
        <f t="shared" si="141"/>
        <v>Andy WilkinsonStoke</v>
      </c>
      <c r="I4507" s="23" t="s">
        <v>14476</v>
      </c>
      <c r="J4507" s="23" t="s">
        <v>339</v>
      </c>
    </row>
    <row r="4508" spans="1:10" ht="17.100000000000001">
      <c r="A4508" s="23" t="s">
        <v>14477</v>
      </c>
      <c r="B4508" s="23" t="str">
        <f t="shared" si="140"/>
        <v>Greg Wilkinson</v>
      </c>
      <c r="C4508" s="23" t="s">
        <v>339</v>
      </c>
      <c r="D4508" s="23" t="s">
        <v>7272</v>
      </c>
      <c r="E4508" s="23" t="s">
        <v>592</v>
      </c>
      <c r="F4508" s="23" t="s">
        <v>7296</v>
      </c>
      <c r="G4508" s="23">
        <v>25</v>
      </c>
      <c r="H4508" s="5" t="str">
        <f t="shared" si="141"/>
        <v>Greg WilkinsonAFC Telford</v>
      </c>
      <c r="I4508" s="23" t="s">
        <v>14478</v>
      </c>
      <c r="J4508" s="23" t="s">
        <v>339</v>
      </c>
    </row>
    <row r="4509" spans="1:10" ht="17.100000000000001">
      <c r="A4509" s="23" t="s">
        <v>14479</v>
      </c>
      <c r="B4509" s="23" t="str">
        <f t="shared" si="140"/>
        <v>Jamie Wilkinson</v>
      </c>
      <c r="C4509" s="23" t="s">
        <v>339</v>
      </c>
      <c r="D4509" s="23" t="s">
        <v>7051</v>
      </c>
      <c r="E4509" s="23" t="s">
        <v>152</v>
      </c>
      <c r="F4509" s="23">
        <v>100000052</v>
      </c>
      <c r="G4509" s="23">
        <v>16</v>
      </c>
      <c r="H4509" s="5" t="str">
        <f t="shared" si="141"/>
        <v>Jamie WilkinsonCrewe</v>
      </c>
      <c r="I4509" s="23" t="s">
        <v>7226</v>
      </c>
      <c r="J4509" s="23" t="s">
        <v>339</v>
      </c>
    </row>
    <row r="4510" spans="1:10" ht="17.100000000000001">
      <c r="A4510" s="23" t="s">
        <v>14480</v>
      </c>
      <c r="B4510" s="23" t="str">
        <f t="shared" si="140"/>
        <v>Joe Wilkinson</v>
      </c>
      <c r="C4510" s="23" t="s">
        <v>339</v>
      </c>
      <c r="D4510" s="23" t="s">
        <v>7051</v>
      </c>
      <c r="E4510" s="23" t="s">
        <v>252</v>
      </c>
      <c r="F4510" s="23">
        <v>100000043</v>
      </c>
      <c r="G4510" s="23">
        <v>19</v>
      </c>
      <c r="H4510" s="5" t="str">
        <f t="shared" si="141"/>
        <v>Joe WilkinsonHuddersfield</v>
      </c>
      <c r="I4510" s="23" t="s">
        <v>7506</v>
      </c>
      <c r="J4510" s="23" t="s">
        <v>339</v>
      </c>
    </row>
    <row r="4511" spans="1:10" ht="17.100000000000001">
      <c r="A4511" s="23" t="s">
        <v>14481</v>
      </c>
      <c r="B4511" s="23" t="str">
        <f t="shared" si="140"/>
        <v>Luke Wilkinson</v>
      </c>
      <c r="C4511" s="23" t="s">
        <v>339</v>
      </c>
      <c r="D4511" s="23" t="s">
        <v>7051</v>
      </c>
      <c r="E4511" s="23" t="s">
        <v>162</v>
      </c>
      <c r="F4511" s="23" t="s">
        <v>18</v>
      </c>
      <c r="G4511" s="23">
        <v>24</v>
      </c>
      <c r="H4511" s="5" t="str">
        <f t="shared" si="141"/>
        <v>Luke WilkinsonLuton</v>
      </c>
      <c r="I4511" s="23" t="s">
        <v>14482</v>
      </c>
      <c r="J4511" s="23" t="s">
        <v>339</v>
      </c>
    </row>
    <row r="4512" spans="1:10" ht="17.100000000000001">
      <c r="A4512" s="23" t="s">
        <v>14483</v>
      </c>
      <c r="B4512" s="23" t="str">
        <f t="shared" si="140"/>
        <v>Daniel Wilks</v>
      </c>
      <c r="C4512" s="23" t="s">
        <v>339</v>
      </c>
      <c r="D4512" s="23" t="s">
        <v>166</v>
      </c>
      <c r="E4512" s="23" t="s">
        <v>2733</v>
      </c>
      <c r="F4512" s="23" t="s">
        <v>1311</v>
      </c>
      <c r="G4512" s="23">
        <v>19</v>
      </c>
      <c r="H4512" s="5" t="str">
        <f t="shared" si="141"/>
        <v>Daniel WilksSt. Mirren</v>
      </c>
      <c r="I4512" s="23" t="s">
        <v>10761</v>
      </c>
      <c r="J4512" s="23" t="s">
        <v>4798</v>
      </c>
    </row>
    <row r="4513" spans="1:10" ht="17.100000000000001">
      <c r="A4513" s="23" t="s">
        <v>14484</v>
      </c>
      <c r="B4513" s="23" t="str">
        <f t="shared" si="140"/>
        <v>Mallik Wilks</v>
      </c>
      <c r="C4513" s="23" t="s">
        <v>339</v>
      </c>
      <c r="D4513" s="23" t="s">
        <v>7048</v>
      </c>
      <c r="E4513" s="23" t="s">
        <v>124</v>
      </c>
      <c r="F4513" s="23">
        <v>100000052</v>
      </c>
      <c r="G4513" s="23">
        <v>16</v>
      </c>
      <c r="H4513" s="5" t="str">
        <f t="shared" si="141"/>
        <v>Mallik WilksLeeds</v>
      </c>
      <c r="I4513" s="23" t="s">
        <v>10016</v>
      </c>
      <c r="J4513" s="23" t="s">
        <v>339</v>
      </c>
    </row>
    <row r="4514" spans="1:10" ht="17.100000000000001">
      <c r="A4514" s="23" t="s">
        <v>14485</v>
      </c>
      <c r="B4514" s="23" t="str">
        <f t="shared" si="140"/>
        <v>Jack Willbye</v>
      </c>
      <c r="C4514" s="23" t="s">
        <v>339</v>
      </c>
      <c r="D4514" s="23" t="s">
        <v>7042</v>
      </c>
      <c r="E4514" s="23" t="s">
        <v>5666</v>
      </c>
      <c r="F4514" s="23" t="s">
        <v>5666</v>
      </c>
      <c r="G4514" s="23">
        <v>19</v>
      </c>
      <c r="H4514" s="5" t="str">
        <f t="shared" si="141"/>
        <v>Jack WillbyeNaN</v>
      </c>
      <c r="I4514" s="23" t="s">
        <v>8650</v>
      </c>
      <c r="J4514" s="23" t="s">
        <v>339</v>
      </c>
    </row>
    <row r="4515" spans="1:10" ht="17.100000000000001">
      <c r="A4515" s="23" t="s">
        <v>14486</v>
      </c>
      <c r="B4515" s="23" t="str">
        <f t="shared" si="140"/>
        <v>Reece Williams-Bowers</v>
      </c>
      <c r="C4515" s="23" t="s">
        <v>339</v>
      </c>
      <c r="D4515" s="23" t="s">
        <v>7102</v>
      </c>
      <c r="E4515" s="23" t="s">
        <v>79</v>
      </c>
      <c r="F4515" s="23">
        <v>100000054</v>
      </c>
      <c r="G4515" s="23">
        <v>16</v>
      </c>
      <c r="H4515" s="5" t="str">
        <f t="shared" si="141"/>
        <v>Reece Williams-BowersAFC Wimbledon</v>
      </c>
      <c r="I4515" s="23" t="s">
        <v>8815</v>
      </c>
      <c r="J4515" s="23" t="s">
        <v>339</v>
      </c>
    </row>
    <row r="4516" spans="1:10" ht="17.100000000000001">
      <c r="A4516" s="23" t="s">
        <v>14487</v>
      </c>
      <c r="B4516" s="23" t="str">
        <f t="shared" si="140"/>
        <v>Andrew Williams</v>
      </c>
      <c r="C4516" s="23" t="s">
        <v>339</v>
      </c>
      <c r="D4516" s="23" t="s">
        <v>7048</v>
      </c>
      <c r="E4516" s="23" t="s">
        <v>455</v>
      </c>
      <c r="F4516" s="23" t="s">
        <v>38</v>
      </c>
      <c r="G4516" s="23">
        <v>28</v>
      </c>
      <c r="H4516" s="5" t="str">
        <f t="shared" si="141"/>
        <v>Andrew WilliamsDoncaster</v>
      </c>
      <c r="I4516" s="23" t="s">
        <v>14488</v>
      </c>
      <c r="J4516" s="23" t="s">
        <v>339</v>
      </c>
    </row>
    <row r="4517" spans="1:10" ht="17.100000000000001">
      <c r="A4517" s="23" t="s">
        <v>14489</v>
      </c>
      <c r="B4517" s="23" t="str">
        <f t="shared" si="140"/>
        <v>Barney Williams</v>
      </c>
      <c r="C4517" s="23" t="s">
        <v>339</v>
      </c>
      <c r="D4517" s="23" t="s">
        <v>7194</v>
      </c>
      <c r="E4517" s="23" t="s">
        <v>1883</v>
      </c>
      <c r="F4517" s="23" t="s">
        <v>7081</v>
      </c>
      <c r="G4517" s="23">
        <v>20</v>
      </c>
      <c r="H4517" s="5" t="str">
        <f t="shared" si="141"/>
        <v>Barney WilliamsWelling</v>
      </c>
      <c r="I4517" s="23" t="s">
        <v>14490</v>
      </c>
      <c r="J4517" s="23" t="s">
        <v>339</v>
      </c>
    </row>
    <row r="4518" spans="1:10" ht="17.100000000000001">
      <c r="A4518" s="23" t="s">
        <v>14491</v>
      </c>
      <c r="B4518" s="23" t="str">
        <f t="shared" si="140"/>
        <v>Ben Williams</v>
      </c>
      <c r="C4518" s="23" t="s">
        <v>339</v>
      </c>
      <c r="D4518" s="23" t="s">
        <v>166</v>
      </c>
      <c r="E4518" s="23" t="s">
        <v>496</v>
      </c>
      <c r="F4518" s="23" t="s">
        <v>38</v>
      </c>
      <c r="G4518" s="23">
        <v>32</v>
      </c>
      <c r="H4518" s="5" t="str">
        <f t="shared" si="141"/>
        <v>Ben WilliamsBradford City</v>
      </c>
      <c r="I4518" s="23" t="s">
        <v>14492</v>
      </c>
      <c r="J4518" s="23" t="s">
        <v>339</v>
      </c>
    </row>
    <row r="4519" spans="1:10" ht="17.100000000000001">
      <c r="A4519" s="23" t="s">
        <v>14493</v>
      </c>
      <c r="B4519" s="23" t="str">
        <f t="shared" si="140"/>
        <v>Bradley Williams</v>
      </c>
      <c r="C4519" s="23" t="s">
        <v>339</v>
      </c>
      <c r="D4519" s="23" t="s">
        <v>7283</v>
      </c>
      <c r="E4519" s="23" t="s">
        <v>5666</v>
      </c>
      <c r="F4519" s="23" t="s">
        <v>5666</v>
      </c>
      <c r="G4519" s="23">
        <v>20</v>
      </c>
      <c r="H4519" s="5" t="str">
        <f t="shared" si="141"/>
        <v>Bradley WilliamsNaN</v>
      </c>
      <c r="I4519" s="23" t="s">
        <v>14494</v>
      </c>
      <c r="J4519" s="23" t="s">
        <v>339</v>
      </c>
    </row>
    <row r="4520" spans="1:10" ht="17.100000000000001">
      <c r="A4520" s="23" t="s">
        <v>14495</v>
      </c>
      <c r="B4520" s="23" t="str">
        <f t="shared" si="140"/>
        <v>Brett Williams</v>
      </c>
      <c r="C4520" s="23" t="s">
        <v>339</v>
      </c>
      <c r="D4520" s="23" t="s">
        <v>7048</v>
      </c>
      <c r="E4520" s="23" t="s">
        <v>259</v>
      </c>
      <c r="F4520" s="23" t="s">
        <v>18</v>
      </c>
      <c r="G4520" s="23">
        <v>27</v>
      </c>
      <c r="H4520" s="5" t="str">
        <f t="shared" si="141"/>
        <v>Brett WilliamsStevenage</v>
      </c>
      <c r="I4520" s="23" t="s">
        <v>14496</v>
      </c>
      <c r="J4520" s="23" t="s">
        <v>339</v>
      </c>
    </row>
    <row r="4521" spans="1:10" ht="17.100000000000001">
      <c r="A4521" s="23" t="s">
        <v>14497</v>
      </c>
      <c r="B4521" s="23" t="str">
        <f t="shared" si="140"/>
        <v>Callum Williams</v>
      </c>
      <c r="C4521" s="23" t="s">
        <v>339</v>
      </c>
      <c r="D4521" s="23" t="s">
        <v>7051</v>
      </c>
      <c r="E4521" s="23" t="s">
        <v>530</v>
      </c>
      <c r="F4521" s="23">
        <v>100000042</v>
      </c>
      <c r="G4521" s="23">
        <v>18</v>
      </c>
      <c r="H4521" s="5" t="str">
        <f t="shared" si="141"/>
        <v>Callum WilliamsNewcastle</v>
      </c>
      <c r="I4521" s="23" t="s">
        <v>14355</v>
      </c>
      <c r="J4521" s="23" t="s">
        <v>339</v>
      </c>
    </row>
    <row r="4522" spans="1:10" ht="17.100000000000001">
      <c r="A4522" s="23" t="s">
        <v>14497</v>
      </c>
      <c r="B4522" s="23" t="str">
        <f t="shared" si="140"/>
        <v>Callum Williams</v>
      </c>
      <c r="C4522" s="23" t="s">
        <v>339</v>
      </c>
      <c r="D4522" s="23" t="s">
        <v>166</v>
      </c>
      <c r="E4522" s="23" t="s">
        <v>1895</v>
      </c>
      <c r="F4522" s="23">
        <v>100000056</v>
      </c>
      <c r="G4522" s="23">
        <v>18</v>
      </c>
      <c r="H4522" s="5" t="str">
        <f t="shared" si="141"/>
        <v>Callum WilliamsAltrincham</v>
      </c>
      <c r="I4522" s="23" t="s">
        <v>7421</v>
      </c>
      <c r="J4522" s="23" t="s">
        <v>339</v>
      </c>
    </row>
    <row r="4523" spans="1:10" ht="17.100000000000001">
      <c r="A4523" s="23" t="s">
        <v>14498</v>
      </c>
      <c r="B4523" s="23" t="str">
        <f t="shared" si="140"/>
        <v>Curtley Williams</v>
      </c>
      <c r="C4523" s="23" t="s">
        <v>339</v>
      </c>
      <c r="D4523" s="23" t="s">
        <v>7089</v>
      </c>
      <c r="E4523" s="23" t="s">
        <v>162</v>
      </c>
      <c r="F4523" s="23">
        <v>100000044</v>
      </c>
      <c r="G4523" s="23">
        <v>25</v>
      </c>
      <c r="H4523" s="5" t="str">
        <f t="shared" si="141"/>
        <v>Curtley WilliamsLuton</v>
      </c>
      <c r="I4523" s="23" t="s">
        <v>14499</v>
      </c>
      <c r="J4523" s="23" t="s">
        <v>339</v>
      </c>
    </row>
    <row r="4524" spans="1:10" ht="17.100000000000001">
      <c r="A4524" s="23" t="s">
        <v>14500</v>
      </c>
      <c r="B4524" s="23" t="str">
        <f t="shared" si="140"/>
        <v>Daniel Williams</v>
      </c>
      <c r="C4524" s="23" t="s">
        <v>339</v>
      </c>
      <c r="D4524" s="23" t="s">
        <v>7048</v>
      </c>
      <c r="E4524" s="23" t="s">
        <v>5666</v>
      </c>
      <c r="F4524" s="23" t="s">
        <v>5666</v>
      </c>
      <c r="G4524" s="23">
        <v>18</v>
      </c>
      <c r="H4524" s="5" t="str">
        <f t="shared" si="141"/>
        <v>Daniel WilliamsNaN</v>
      </c>
      <c r="I4524" s="23" t="s">
        <v>9911</v>
      </c>
      <c r="J4524" s="23" t="s">
        <v>339</v>
      </c>
    </row>
    <row r="4525" spans="1:10" ht="33.950000000000003">
      <c r="A4525" s="23" t="s">
        <v>14501</v>
      </c>
      <c r="B4525" s="23" t="str">
        <f t="shared" si="140"/>
        <v>Danny Williams</v>
      </c>
      <c r="C4525" s="23" t="s">
        <v>339</v>
      </c>
      <c r="D4525" s="23" t="s">
        <v>8008</v>
      </c>
      <c r="E4525" s="23" t="s">
        <v>3353</v>
      </c>
      <c r="F4525" s="23" t="s">
        <v>2190</v>
      </c>
      <c r="G4525" s="23">
        <v>27</v>
      </c>
      <c r="H4525" s="5" t="str">
        <f t="shared" si="141"/>
        <v>Danny WilliamsInverness CT</v>
      </c>
      <c r="I4525" s="23" t="s">
        <v>10321</v>
      </c>
      <c r="J4525" s="23" t="s">
        <v>4798</v>
      </c>
    </row>
    <row r="4526" spans="1:10" ht="17.100000000000001">
      <c r="A4526" s="23" t="s">
        <v>14502</v>
      </c>
      <c r="B4526" s="23" t="str">
        <f t="shared" si="140"/>
        <v>Denzel Williams</v>
      </c>
      <c r="C4526" s="23" t="s">
        <v>339</v>
      </c>
      <c r="D4526" s="23" t="s">
        <v>7059</v>
      </c>
      <c r="E4526" s="23" t="s">
        <v>246</v>
      </c>
      <c r="F4526" s="23">
        <v>100000056</v>
      </c>
      <c r="G4526" s="23">
        <v>16</v>
      </c>
      <c r="H4526" s="5" t="str">
        <f t="shared" si="141"/>
        <v>Denzel WilliamsBlackpool</v>
      </c>
      <c r="I4526" s="23" t="s">
        <v>8986</v>
      </c>
      <c r="J4526" s="23" t="s">
        <v>339</v>
      </c>
    </row>
    <row r="4527" spans="1:10" ht="17.100000000000001">
      <c r="A4527" s="23" t="s">
        <v>14503</v>
      </c>
      <c r="B4527" s="23" t="str">
        <f t="shared" si="140"/>
        <v>Dylan Williams</v>
      </c>
      <c r="C4527" s="23" t="s">
        <v>339</v>
      </c>
      <c r="D4527" s="23" t="s">
        <v>7867</v>
      </c>
      <c r="E4527" s="23" t="s">
        <v>470</v>
      </c>
      <c r="F4527" s="23" t="s">
        <v>7090</v>
      </c>
      <c r="G4527" s="23">
        <v>17</v>
      </c>
      <c r="H4527" s="5" t="str">
        <f t="shared" si="141"/>
        <v>Dylan WilliamsCambridge</v>
      </c>
      <c r="I4527" s="23" t="s">
        <v>7329</v>
      </c>
      <c r="J4527" s="23" t="s">
        <v>339</v>
      </c>
    </row>
    <row r="4528" spans="1:10" ht="17.100000000000001">
      <c r="A4528" s="23" t="s">
        <v>14504</v>
      </c>
      <c r="B4528" s="23" t="str">
        <f t="shared" si="140"/>
        <v>George Williams</v>
      </c>
      <c r="C4528" s="23" t="s">
        <v>339</v>
      </c>
      <c r="D4528" s="23" t="s">
        <v>7089</v>
      </c>
      <c r="E4528" s="23" t="s">
        <v>376</v>
      </c>
      <c r="F4528" s="23" t="s">
        <v>38</v>
      </c>
      <c r="G4528" s="23">
        <v>22</v>
      </c>
      <c r="H4528" s="5" t="str">
        <f t="shared" si="141"/>
        <v>George WilliamsBarnsley</v>
      </c>
      <c r="I4528" s="23" t="s">
        <v>13351</v>
      </c>
      <c r="J4528" s="23" t="s">
        <v>339</v>
      </c>
    </row>
    <row r="4529" spans="1:10" ht="17.100000000000001">
      <c r="A4529" s="23" t="s">
        <v>14505</v>
      </c>
      <c r="B4529" s="23" t="str">
        <f t="shared" si="140"/>
        <v>Harry Williams</v>
      </c>
      <c r="C4529" s="23" t="s">
        <v>339</v>
      </c>
      <c r="D4529" s="23" t="s">
        <v>7102</v>
      </c>
      <c r="E4529" s="23" t="s">
        <v>1003</v>
      </c>
      <c r="F4529" s="23" t="s">
        <v>9061</v>
      </c>
      <c r="G4529" s="23">
        <v>19</v>
      </c>
      <c r="H4529" s="5" t="str">
        <f t="shared" si="141"/>
        <v>Harry WilliamsFarnborough</v>
      </c>
      <c r="I4529" s="23" t="s">
        <v>9891</v>
      </c>
      <c r="J4529" s="23" t="s">
        <v>339</v>
      </c>
    </row>
    <row r="4530" spans="1:10" ht="17.100000000000001">
      <c r="A4530" s="23" t="s">
        <v>14506</v>
      </c>
      <c r="B4530" s="23" t="str">
        <f t="shared" si="140"/>
        <v>Jack Williams</v>
      </c>
      <c r="C4530" s="23" t="s">
        <v>339</v>
      </c>
      <c r="D4530" s="23" t="s">
        <v>7059</v>
      </c>
      <c r="E4530" s="23" t="s">
        <v>98</v>
      </c>
      <c r="F4530" s="23">
        <v>100000052</v>
      </c>
      <c r="G4530" s="23">
        <v>17</v>
      </c>
      <c r="H4530" s="5" t="str">
        <f t="shared" si="141"/>
        <v>Jack WilliamsQ.P.R.</v>
      </c>
      <c r="I4530" s="23" t="s">
        <v>14507</v>
      </c>
      <c r="J4530" s="23" t="s">
        <v>339</v>
      </c>
    </row>
    <row r="4531" spans="1:10" ht="17.100000000000001">
      <c r="A4531" s="23" t="s">
        <v>14508</v>
      </c>
      <c r="B4531" s="23" t="str">
        <f t="shared" si="140"/>
        <v>Jason Williams</v>
      </c>
      <c r="C4531" s="23" t="s">
        <v>339</v>
      </c>
      <c r="D4531" s="23" t="s">
        <v>7048</v>
      </c>
      <c r="E4531" s="23" t="s">
        <v>43</v>
      </c>
      <c r="F4531" s="23">
        <v>100000044</v>
      </c>
      <c r="G4531" s="23">
        <v>19</v>
      </c>
      <c r="H4531" s="5" t="str">
        <f t="shared" si="141"/>
        <v>Jason WilliamsSouthend</v>
      </c>
      <c r="I4531" s="23" t="s">
        <v>10867</v>
      </c>
      <c r="J4531" s="23" t="s">
        <v>339</v>
      </c>
    </row>
    <row r="4532" spans="1:10" ht="17.100000000000001">
      <c r="A4532" s="23" t="s">
        <v>14509</v>
      </c>
      <c r="B4532" s="23" t="str">
        <f t="shared" si="140"/>
        <v>Joe Williams</v>
      </c>
      <c r="C4532" s="23" t="s">
        <v>339</v>
      </c>
      <c r="D4532" s="23" t="s">
        <v>7042</v>
      </c>
      <c r="E4532" s="23" t="s">
        <v>329</v>
      </c>
      <c r="F4532" s="23">
        <v>100000042</v>
      </c>
      <c r="G4532" s="23">
        <v>18</v>
      </c>
      <c r="H4532" s="5" t="str">
        <f t="shared" si="141"/>
        <v>Joe WilliamsEverton</v>
      </c>
      <c r="I4532" s="23" t="s">
        <v>10964</v>
      </c>
      <c r="J4532" s="23" t="s">
        <v>339</v>
      </c>
    </row>
    <row r="4533" spans="1:10" ht="17.100000000000001">
      <c r="A4533" s="23" t="s">
        <v>14510</v>
      </c>
      <c r="B4533" s="23" t="str">
        <f t="shared" si="140"/>
        <v>Jordan Williams</v>
      </c>
      <c r="C4533" s="23" t="s">
        <v>339</v>
      </c>
      <c r="D4533" s="23" t="s">
        <v>7170</v>
      </c>
      <c r="E4533" s="23" t="s">
        <v>43</v>
      </c>
      <c r="F4533" s="23">
        <v>100000044</v>
      </c>
      <c r="G4533" s="23">
        <v>17</v>
      </c>
      <c r="H4533" s="5" t="str">
        <f t="shared" si="141"/>
        <v>Jordan WilliamsSouthend</v>
      </c>
      <c r="I4533" s="23" t="s">
        <v>11693</v>
      </c>
      <c r="J4533" s="23" t="s">
        <v>339</v>
      </c>
    </row>
    <row r="4534" spans="1:10" ht="17.100000000000001">
      <c r="A4534" s="23" t="s">
        <v>14510</v>
      </c>
      <c r="B4534" s="23" t="str">
        <f t="shared" si="140"/>
        <v>Jordan Williams</v>
      </c>
      <c r="C4534" s="23" t="s">
        <v>339</v>
      </c>
      <c r="D4534" s="23" t="s">
        <v>7051</v>
      </c>
      <c r="E4534" s="23" t="s">
        <v>470</v>
      </c>
      <c r="F4534" s="23" t="s">
        <v>7090</v>
      </c>
      <c r="G4534" s="23">
        <v>17</v>
      </c>
      <c r="H4534" s="5" t="str">
        <f t="shared" si="141"/>
        <v>Jordan WilliamsCambridge</v>
      </c>
      <c r="I4534" s="23" t="s">
        <v>8054</v>
      </c>
      <c r="J4534" s="23" t="s">
        <v>339</v>
      </c>
    </row>
    <row r="4535" spans="1:10" ht="17.100000000000001">
      <c r="A4535" s="23" t="s">
        <v>14511</v>
      </c>
      <c r="B4535" s="23" t="str">
        <f t="shared" si="140"/>
        <v>Josh Williams</v>
      </c>
      <c r="C4535" s="23" t="s">
        <v>339</v>
      </c>
      <c r="D4535" s="23" t="s">
        <v>7051</v>
      </c>
      <c r="E4535" s="23" t="s">
        <v>537</v>
      </c>
      <c r="F4535" s="23">
        <v>100000051</v>
      </c>
      <c r="G4535" s="23">
        <v>17</v>
      </c>
      <c r="H4535" s="5" t="str">
        <f t="shared" si="141"/>
        <v>Josh WilliamsStoke</v>
      </c>
      <c r="I4535" s="23" t="s">
        <v>14512</v>
      </c>
      <c r="J4535" s="23" t="s">
        <v>339</v>
      </c>
    </row>
    <row r="4536" spans="1:10" ht="17.100000000000001">
      <c r="A4536" s="23" t="s">
        <v>14513</v>
      </c>
      <c r="B4536" s="23" t="str">
        <f t="shared" si="140"/>
        <v>Lewis Williams</v>
      </c>
      <c r="C4536" s="23" t="s">
        <v>339</v>
      </c>
      <c r="D4536" s="23" t="s">
        <v>7048</v>
      </c>
      <c r="E4536" s="23" t="s">
        <v>177</v>
      </c>
      <c r="F4536" s="23">
        <v>100000057</v>
      </c>
      <c r="G4536" s="23">
        <v>16</v>
      </c>
      <c r="H4536" s="5" t="str">
        <f t="shared" si="141"/>
        <v>Lewis WilliamsExeter</v>
      </c>
      <c r="I4536" s="23" t="s">
        <v>14514</v>
      </c>
      <c r="J4536" s="23" t="s">
        <v>339</v>
      </c>
    </row>
    <row r="4537" spans="1:10" ht="17.100000000000001">
      <c r="A4537" s="23" t="s">
        <v>14515</v>
      </c>
      <c r="B4537" s="23" t="str">
        <f t="shared" si="140"/>
        <v>Liam Williams</v>
      </c>
      <c r="C4537" s="23" t="s">
        <v>339</v>
      </c>
      <c r="D4537" s="23" t="s">
        <v>7051</v>
      </c>
      <c r="E4537" s="23" t="s">
        <v>402</v>
      </c>
      <c r="F4537" s="23">
        <v>100000056</v>
      </c>
      <c r="G4537" s="23">
        <v>16</v>
      </c>
      <c r="H4537" s="5" t="str">
        <f t="shared" si="141"/>
        <v>Liam WilliamsBury</v>
      </c>
      <c r="I4537" s="23" t="s">
        <v>14516</v>
      </c>
      <c r="J4537" s="23" t="s">
        <v>339</v>
      </c>
    </row>
    <row r="4538" spans="1:10" ht="17.100000000000001">
      <c r="A4538" s="23" t="s">
        <v>14517</v>
      </c>
      <c r="B4538" s="23" t="str">
        <f t="shared" si="140"/>
        <v>Luke Williams</v>
      </c>
      <c r="C4538" s="23" t="s">
        <v>7563</v>
      </c>
      <c r="D4538" s="23" t="s">
        <v>7398</v>
      </c>
      <c r="E4538" s="23" t="s">
        <v>134</v>
      </c>
      <c r="F4538" s="23" t="s">
        <v>38</v>
      </c>
      <c r="G4538" s="23">
        <v>22</v>
      </c>
      <c r="H4538" s="5" t="str">
        <f t="shared" si="141"/>
        <v>Luke WilliamsScunthorpe</v>
      </c>
      <c r="I4538" s="23" t="s">
        <v>12524</v>
      </c>
      <c r="J4538" s="23" t="s">
        <v>339</v>
      </c>
    </row>
    <row r="4539" spans="1:10" ht="17.100000000000001">
      <c r="A4539" s="23" t="s">
        <v>14518</v>
      </c>
      <c r="B4539" s="23" t="str">
        <f t="shared" si="140"/>
        <v>Marcus Williams</v>
      </c>
      <c r="C4539" s="23" t="s">
        <v>339</v>
      </c>
      <c r="D4539" s="23" t="s">
        <v>7408</v>
      </c>
      <c r="E4539" s="23" t="s">
        <v>4210</v>
      </c>
      <c r="F4539" s="23" t="s">
        <v>7090</v>
      </c>
      <c r="G4539" s="23">
        <v>29</v>
      </c>
      <c r="H4539" s="5" t="str">
        <f t="shared" si="141"/>
        <v>Marcus WilliamsKerala</v>
      </c>
      <c r="I4539" s="23" t="s">
        <v>14519</v>
      </c>
      <c r="J4539" s="23" t="s">
        <v>3694</v>
      </c>
    </row>
    <row r="4540" spans="1:10" ht="17.100000000000001">
      <c r="A4540" s="23" t="s">
        <v>14520</v>
      </c>
      <c r="B4540" s="23" t="str">
        <f t="shared" si="140"/>
        <v>Matthew Williams</v>
      </c>
      <c r="C4540" s="23" t="s">
        <v>339</v>
      </c>
      <c r="D4540" s="23" t="s">
        <v>7042</v>
      </c>
      <c r="E4540" s="23" t="s">
        <v>671</v>
      </c>
      <c r="F4540" s="23" t="s">
        <v>7090</v>
      </c>
      <c r="G4540" s="23">
        <v>18</v>
      </c>
      <c r="H4540" s="5" t="str">
        <f t="shared" si="141"/>
        <v>Matthew WilliamsFleetwood</v>
      </c>
      <c r="I4540" s="23" t="s">
        <v>9239</v>
      </c>
      <c r="J4540" s="23" t="s">
        <v>339</v>
      </c>
    </row>
    <row r="4541" spans="1:10" ht="17.100000000000001">
      <c r="A4541" s="23" t="s">
        <v>14521</v>
      </c>
      <c r="B4541" s="23" t="str">
        <f t="shared" si="140"/>
        <v>Ro-Shaun Williams</v>
      </c>
      <c r="C4541" s="23" t="s">
        <v>339</v>
      </c>
      <c r="D4541" s="23" t="s">
        <v>7051</v>
      </c>
      <c r="E4541" s="23" t="s">
        <v>182</v>
      </c>
      <c r="F4541" s="23">
        <v>100000051</v>
      </c>
      <c r="G4541" s="23">
        <v>16</v>
      </c>
      <c r="H4541" s="5" t="str">
        <f t="shared" si="141"/>
        <v>Ro-Shaun WilliamsMan Utd</v>
      </c>
      <c r="I4541" s="23" t="s">
        <v>8112</v>
      </c>
      <c r="J4541" s="23" t="s">
        <v>339</v>
      </c>
    </row>
    <row r="4542" spans="1:10" ht="17.100000000000001">
      <c r="A4542" s="23" t="s">
        <v>14522</v>
      </c>
      <c r="B4542" s="23" t="str">
        <f t="shared" si="140"/>
        <v>Ryan Williams</v>
      </c>
      <c r="C4542" s="23" t="s">
        <v>339</v>
      </c>
      <c r="D4542" s="23" t="s">
        <v>7102</v>
      </c>
      <c r="E4542" s="23" t="s">
        <v>290</v>
      </c>
      <c r="F4542" s="23">
        <v>100000043</v>
      </c>
      <c r="G4542" s="23">
        <v>24</v>
      </c>
      <c r="H4542" s="5" t="str">
        <f t="shared" si="141"/>
        <v>Ryan WilliamsBrentford</v>
      </c>
      <c r="I4542" s="23" t="s">
        <v>11426</v>
      </c>
      <c r="J4542" s="23" t="s">
        <v>339</v>
      </c>
    </row>
    <row r="4543" spans="1:10" ht="17.100000000000001">
      <c r="A4543" s="23" t="s">
        <v>14523</v>
      </c>
      <c r="B4543" s="23" t="str">
        <f t="shared" si="140"/>
        <v>Steve Williams</v>
      </c>
      <c r="C4543" s="23" t="s">
        <v>339</v>
      </c>
      <c r="D4543" s="23" t="s">
        <v>7051</v>
      </c>
      <c r="E4543" s="23" t="s">
        <v>2232</v>
      </c>
      <c r="F4543" s="23" t="s">
        <v>7081</v>
      </c>
      <c r="G4543" s="23">
        <v>28</v>
      </c>
      <c r="H4543" s="5" t="str">
        <f t="shared" si="141"/>
        <v>Steve WilliamsBarrow</v>
      </c>
      <c r="I4543" s="23" t="s">
        <v>14524</v>
      </c>
      <c r="J4543" s="23" t="s">
        <v>339</v>
      </c>
    </row>
    <row r="4544" spans="1:10" ht="17.100000000000001">
      <c r="A4544" s="23" t="s">
        <v>14525</v>
      </c>
      <c r="B4544" s="23" t="str">
        <f t="shared" si="140"/>
        <v>Trey Williams</v>
      </c>
      <c r="C4544" s="23" t="s">
        <v>339</v>
      </c>
      <c r="D4544" s="23" t="s">
        <v>7042</v>
      </c>
      <c r="E4544" s="23" t="s">
        <v>5666</v>
      </c>
      <c r="F4544" s="23" t="s">
        <v>5666</v>
      </c>
      <c r="G4544" s="23">
        <v>18</v>
      </c>
      <c r="H4544" s="5" t="str">
        <f t="shared" si="141"/>
        <v>Trey WilliamsNaN</v>
      </c>
      <c r="I4544" s="23" t="s">
        <v>10489</v>
      </c>
      <c r="J4544" s="23" t="s">
        <v>339</v>
      </c>
    </row>
    <row r="4545" spans="1:10" ht="17.100000000000001">
      <c r="A4545" s="23" t="s">
        <v>14526</v>
      </c>
      <c r="B4545" s="23" t="str">
        <f t="shared" si="140"/>
        <v>Tyrone Williams</v>
      </c>
      <c r="C4545" s="23" t="s">
        <v>339</v>
      </c>
      <c r="D4545" s="23" t="s">
        <v>7051</v>
      </c>
      <c r="E4545" s="23" t="s">
        <v>2836</v>
      </c>
      <c r="F4545" s="23" t="s">
        <v>7296</v>
      </c>
      <c r="G4545" s="23">
        <v>20</v>
      </c>
      <c r="H4545" s="5" t="str">
        <f t="shared" si="141"/>
        <v>Tyrone WilliamsHednesford</v>
      </c>
      <c r="I4545" s="23" t="s">
        <v>14527</v>
      </c>
      <c r="J4545" s="23" t="s">
        <v>339</v>
      </c>
    </row>
    <row r="4546" spans="1:10" ht="17.100000000000001">
      <c r="A4546" s="23" t="s">
        <v>14528</v>
      </c>
      <c r="B4546" s="23" t="str">
        <f t="shared" ref="B4546:B4609" si="142">MID(A4546 &amp; " " &amp; A4546, FIND(", ", A4546) + 2, LEN(A4546) - FIND(", ", A4546) - 1) &amp; " " &amp; LEFT(A4546, FIND(", ", A4546) - 1)</f>
        <v>Ben Williamson</v>
      </c>
      <c r="C4546" s="23" t="s">
        <v>339</v>
      </c>
      <c r="D4546" s="23" t="s">
        <v>7048</v>
      </c>
      <c r="E4546" s="23" t="s">
        <v>217</v>
      </c>
      <c r="F4546" s="23" t="s">
        <v>38</v>
      </c>
      <c r="G4546" s="23">
        <v>26</v>
      </c>
      <c r="H4546" s="5" t="str">
        <f t="shared" ref="H4546:H4609" si="143">B4546 &amp; E4546</f>
        <v>Ben WilliamsonGillingham</v>
      </c>
      <c r="I4546" s="23" t="s">
        <v>14529</v>
      </c>
      <c r="J4546" s="23" t="s">
        <v>339</v>
      </c>
    </row>
    <row r="4547" spans="1:10" ht="17.100000000000001">
      <c r="A4547" s="23" t="s">
        <v>14530</v>
      </c>
      <c r="B4547" s="23" t="str">
        <f t="shared" si="142"/>
        <v>Conner Williamson</v>
      </c>
      <c r="C4547" s="23" t="s">
        <v>339</v>
      </c>
      <c r="D4547" s="23" t="s">
        <v>7034</v>
      </c>
      <c r="E4547" s="23" t="s">
        <v>455</v>
      </c>
      <c r="F4547" s="23">
        <v>100000055</v>
      </c>
      <c r="G4547" s="23">
        <v>16</v>
      </c>
      <c r="H4547" s="5" t="str">
        <f t="shared" si="143"/>
        <v>Conner WilliamsonDoncaster</v>
      </c>
      <c r="I4547" s="23" t="s">
        <v>14531</v>
      </c>
      <c r="J4547" s="23" t="s">
        <v>339</v>
      </c>
    </row>
    <row r="4548" spans="1:10" ht="17.100000000000001">
      <c r="A4548" s="23" t="s">
        <v>14532</v>
      </c>
      <c r="B4548" s="23" t="str">
        <f t="shared" si="142"/>
        <v>Mike Williamson</v>
      </c>
      <c r="C4548" s="23" t="s">
        <v>339</v>
      </c>
      <c r="D4548" s="23" t="s">
        <v>7051</v>
      </c>
      <c r="E4548" s="23" t="s">
        <v>530</v>
      </c>
      <c r="F4548" s="23" t="s">
        <v>7125</v>
      </c>
      <c r="G4548" s="23">
        <v>31</v>
      </c>
      <c r="H4548" s="5" t="str">
        <f t="shared" si="143"/>
        <v>Mike WilliamsonNewcastle</v>
      </c>
      <c r="I4548" s="23" t="s">
        <v>14533</v>
      </c>
      <c r="J4548" s="23" t="s">
        <v>339</v>
      </c>
    </row>
    <row r="4549" spans="1:10" ht="17.100000000000001">
      <c r="A4549" s="23" t="s">
        <v>14534</v>
      </c>
      <c r="B4549" s="23" t="str">
        <f t="shared" si="142"/>
        <v>Ryu Williamson</v>
      </c>
      <c r="C4549" s="23" t="s">
        <v>339</v>
      </c>
      <c r="D4549" s="23" t="s">
        <v>7048</v>
      </c>
      <c r="E4549" s="23" t="s">
        <v>37</v>
      </c>
      <c r="F4549" s="23">
        <v>100000044</v>
      </c>
      <c r="G4549" s="23">
        <v>19</v>
      </c>
      <c r="H4549" s="5" t="str">
        <f t="shared" si="143"/>
        <v>Ryu WilliamsonChesterfield</v>
      </c>
      <c r="I4549" s="23" t="s">
        <v>7586</v>
      </c>
      <c r="J4549" s="23" t="s">
        <v>339</v>
      </c>
    </row>
    <row r="4550" spans="1:10" ht="17.100000000000001">
      <c r="A4550" s="23" t="s">
        <v>14535</v>
      </c>
      <c r="B4550" s="23" t="str">
        <f t="shared" si="142"/>
        <v>Connor Willis</v>
      </c>
      <c r="C4550" s="23" t="s">
        <v>339</v>
      </c>
      <c r="D4550" s="23" t="s">
        <v>7048</v>
      </c>
      <c r="E4550" s="23" t="s">
        <v>5666</v>
      </c>
      <c r="F4550" s="23" t="s">
        <v>5666</v>
      </c>
      <c r="G4550" s="23">
        <v>19</v>
      </c>
      <c r="H4550" s="5" t="str">
        <f t="shared" si="143"/>
        <v>Connor WillisNaN</v>
      </c>
      <c r="I4550" s="23" t="s">
        <v>13969</v>
      </c>
      <c r="J4550" s="23" t="s">
        <v>339</v>
      </c>
    </row>
    <row r="4551" spans="1:10" ht="17.100000000000001">
      <c r="A4551" s="23" t="s">
        <v>14536</v>
      </c>
      <c r="B4551" s="23" t="str">
        <f t="shared" si="142"/>
        <v>George Willis</v>
      </c>
      <c r="C4551" s="23" t="s">
        <v>339</v>
      </c>
      <c r="D4551" s="23" t="s">
        <v>166</v>
      </c>
      <c r="E4551" s="23" t="s">
        <v>250</v>
      </c>
      <c r="F4551" s="23">
        <v>100000043</v>
      </c>
      <c r="G4551" s="23">
        <v>19</v>
      </c>
      <c r="H4551" s="5" t="str">
        <f t="shared" si="143"/>
        <v>George WillisSheff Utd</v>
      </c>
      <c r="I4551" s="23" t="s">
        <v>14537</v>
      </c>
      <c r="J4551" s="23" t="s">
        <v>339</v>
      </c>
    </row>
    <row r="4552" spans="1:10" ht="17.100000000000001">
      <c r="A4552" s="23" t="s">
        <v>14538</v>
      </c>
      <c r="B4552" s="23" t="str">
        <f t="shared" si="142"/>
        <v>Jordan Willis</v>
      </c>
      <c r="C4552" s="23" t="s">
        <v>339</v>
      </c>
      <c r="D4552" s="23" t="s">
        <v>7462</v>
      </c>
      <c r="E4552" s="23" t="s">
        <v>93</v>
      </c>
      <c r="F4552" s="23" t="s">
        <v>38</v>
      </c>
      <c r="G4552" s="23">
        <v>20</v>
      </c>
      <c r="H4552" s="5" t="str">
        <f t="shared" si="143"/>
        <v>Jordan WillisCoventry</v>
      </c>
      <c r="I4552" s="23" t="s">
        <v>14539</v>
      </c>
      <c r="J4552" s="23" t="s">
        <v>339</v>
      </c>
    </row>
    <row r="4553" spans="1:10" ht="17.100000000000001">
      <c r="A4553" s="23" t="s">
        <v>14540</v>
      </c>
      <c r="B4553" s="23" t="str">
        <f t="shared" si="142"/>
        <v>Jordan Willmore</v>
      </c>
      <c r="C4553" s="23" t="s">
        <v>339</v>
      </c>
      <c r="D4553" s="23" t="s">
        <v>7170</v>
      </c>
      <c r="E4553" s="23" t="s">
        <v>5666</v>
      </c>
      <c r="F4553" s="23" t="s">
        <v>5666</v>
      </c>
      <c r="G4553" s="23">
        <v>20</v>
      </c>
      <c r="H4553" s="5" t="str">
        <f t="shared" si="143"/>
        <v>Jordan WillmoreNaN</v>
      </c>
      <c r="I4553" s="23" t="s">
        <v>9426</v>
      </c>
      <c r="J4553" s="23" t="s">
        <v>339</v>
      </c>
    </row>
    <row r="4554" spans="1:10" ht="17.100000000000001">
      <c r="A4554" s="23" t="s">
        <v>14541</v>
      </c>
      <c r="B4554" s="23" t="str">
        <f t="shared" si="142"/>
        <v>Chris Willock</v>
      </c>
      <c r="C4554" s="23" t="s">
        <v>339</v>
      </c>
      <c r="D4554" s="23" t="s">
        <v>7366</v>
      </c>
      <c r="E4554" s="23" t="s">
        <v>61</v>
      </c>
      <c r="F4554" s="23">
        <v>100000042</v>
      </c>
      <c r="G4554" s="23">
        <v>17</v>
      </c>
      <c r="H4554" s="5" t="str">
        <f t="shared" si="143"/>
        <v>Chris WillockArsenal</v>
      </c>
      <c r="I4554" s="23" t="s">
        <v>14542</v>
      </c>
      <c r="J4554" s="23" t="s">
        <v>339</v>
      </c>
    </row>
    <row r="4555" spans="1:10" ht="17.100000000000001">
      <c r="A4555" s="23" t="s">
        <v>14543</v>
      </c>
      <c r="B4555" s="23" t="str">
        <f t="shared" si="142"/>
        <v>Joe Willock</v>
      </c>
      <c r="C4555" s="23" t="s">
        <v>339</v>
      </c>
      <c r="D4555" s="23" t="s">
        <v>7481</v>
      </c>
      <c r="E4555" s="23" t="s">
        <v>61</v>
      </c>
      <c r="F4555" s="23">
        <v>100000051</v>
      </c>
      <c r="G4555" s="23">
        <v>15</v>
      </c>
      <c r="H4555" s="5" t="str">
        <f t="shared" si="143"/>
        <v>Joe WillockArsenal</v>
      </c>
      <c r="I4555" s="23" t="s">
        <v>14544</v>
      </c>
      <c r="J4555" s="23" t="s">
        <v>339</v>
      </c>
    </row>
    <row r="4556" spans="1:10" ht="17.100000000000001">
      <c r="A4556" s="23" t="s">
        <v>14545</v>
      </c>
      <c r="B4556" s="23" t="str">
        <f t="shared" si="142"/>
        <v>Matthew Willock</v>
      </c>
      <c r="C4556" s="23" t="s">
        <v>339</v>
      </c>
      <c r="D4556" s="23" t="s">
        <v>212</v>
      </c>
      <c r="E4556" s="23" t="s">
        <v>182</v>
      </c>
      <c r="F4556" s="23">
        <v>100000042</v>
      </c>
      <c r="G4556" s="23">
        <v>18</v>
      </c>
      <c r="H4556" s="5" t="str">
        <f t="shared" si="143"/>
        <v>Matthew WillockMan Utd</v>
      </c>
      <c r="I4556" s="23" t="s">
        <v>14546</v>
      </c>
      <c r="J4556" s="23" t="s">
        <v>339</v>
      </c>
    </row>
    <row r="4557" spans="1:10" ht="17.100000000000001">
      <c r="A4557" s="23" t="s">
        <v>14547</v>
      </c>
      <c r="B4557" s="23" t="str">
        <f t="shared" si="142"/>
        <v>Jack Wilshere</v>
      </c>
      <c r="C4557" s="23" t="s">
        <v>339</v>
      </c>
      <c r="D4557" s="23" t="s">
        <v>7102</v>
      </c>
      <c r="E4557" s="23" t="s">
        <v>61</v>
      </c>
      <c r="F4557" s="23" t="s">
        <v>7125</v>
      </c>
      <c r="G4557" s="23">
        <v>23</v>
      </c>
      <c r="H4557" s="5" t="str">
        <f t="shared" si="143"/>
        <v>Jack WilshereArsenal</v>
      </c>
      <c r="I4557" s="23" t="s">
        <v>11085</v>
      </c>
      <c r="J4557" s="23" t="s">
        <v>339</v>
      </c>
    </row>
    <row r="4558" spans="1:10" ht="17.100000000000001">
      <c r="A4558" s="23" t="s">
        <v>14548</v>
      </c>
      <c r="B4558" s="23" t="str">
        <f t="shared" si="142"/>
        <v>Anthony Wilson</v>
      </c>
      <c r="C4558" s="23" t="s">
        <v>339</v>
      </c>
      <c r="D4558" s="23" t="s">
        <v>7048</v>
      </c>
      <c r="E4558" s="23" t="s">
        <v>2232</v>
      </c>
      <c r="F4558" s="23" t="s">
        <v>7081</v>
      </c>
      <c r="G4558" s="23">
        <v>27</v>
      </c>
      <c r="H4558" s="5" t="str">
        <f t="shared" si="143"/>
        <v>Anthony WilsonBarrow</v>
      </c>
      <c r="I4558" s="23" t="s">
        <v>14549</v>
      </c>
      <c r="J4558" s="23" t="s">
        <v>339</v>
      </c>
    </row>
    <row r="4559" spans="1:10" ht="17.100000000000001">
      <c r="A4559" s="23" t="s">
        <v>14550</v>
      </c>
      <c r="B4559" s="23" t="str">
        <f t="shared" si="142"/>
        <v>Ben Wilson</v>
      </c>
      <c r="C4559" s="23" t="s">
        <v>339</v>
      </c>
      <c r="D4559" s="23" t="s">
        <v>166</v>
      </c>
      <c r="E4559" s="23" t="s">
        <v>762</v>
      </c>
      <c r="F4559" s="23">
        <v>100000043</v>
      </c>
      <c r="G4559" s="23">
        <v>22</v>
      </c>
      <c r="H4559" s="5" t="str">
        <f t="shared" si="143"/>
        <v>Ben WilsonCardiff</v>
      </c>
      <c r="I4559" s="23" t="s">
        <v>14551</v>
      </c>
      <c r="J4559" s="23" t="s">
        <v>339</v>
      </c>
    </row>
    <row r="4560" spans="1:10" ht="17.100000000000001">
      <c r="A4560" s="23" t="s">
        <v>14552</v>
      </c>
      <c r="B4560" s="23" t="str">
        <f t="shared" si="142"/>
        <v>Brian Wilson</v>
      </c>
      <c r="C4560" s="23" t="s">
        <v>339</v>
      </c>
      <c r="D4560" s="23" t="s">
        <v>7170</v>
      </c>
      <c r="E4560" s="23" t="s">
        <v>234</v>
      </c>
      <c r="F4560" s="23" t="s">
        <v>38</v>
      </c>
      <c r="G4560" s="23">
        <v>32</v>
      </c>
      <c r="H4560" s="5" t="str">
        <f t="shared" si="143"/>
        <v>Brian WilsonOldham</v>
      </c>
      <c r="I4560" s="23" t="s">
        <v>14553</v>
      </c>
      <c r="J4560" s="23" t="s">
        <v>339</v>
      </c>
    </row>
    <row r="4561" spans="1:10" ht="17.100000000000001">
      <c r="A4561" s="23" t="s">
        <v>14554</v>
      </c>
      <c r="B4561" s="23" t="str">
        <f t="shared" si="142"/>
        <v>Callum Wilson</v>
      </c>
      <c r="C4561" s="23" t="s">
        <v>7563</v>
      </c>
      <c r="D4561" s="23" t="s">
        <v>7089</v>
      </c>
      <c r="E4561" s="23" t="s">
        <v>79</v>
      </c>
      <c r="F4561" s="23">
        <v>100000045</v>
      </c>
      <c r="G4561" s="23">
        <v>17</v>
      </c>
      <c r="H4561" s="5" t="str">
        <f t="shared" si="143"/>
        <v>Callum WilsonAFC Wimbledon</v>
      </c>
      <c r="I4561" s="23" t="s">
        <v>8695</v>
      </c>
      <c r="J4561" s="23" t="s">
        <v>339</v>
      </c>
    </row>
    <row r="4562" spans="1:10" ht="17.100000000000001">
      <c r="A4562" s="23" t="s">
        <v>14554</v>
      </c>
      <c r="B4562" s="23" t="str">
        <f t="shared" si="142"/>
        <v>Callum Wilson</v>
      </c>
      <c r="C4562" s="23" t="s">
        <v>339</v>
      </c>
      <c r="D4562" s="23" t="s">
        <v>7048</v>
      </c>
      <c r="E4562" s="23" t="s">
        <v>836</v>
      </c>
      <c r="F4562" s="23" t="s">
        <v>7125</v>
      </c>
      <c r="G4562" s="23">
        <v>23</v>
      </c>
      <c r="H4562" s="5" t="str">
        <f t="shared" si="143"/>
        <v>Callum WilsonBournemouth</v>
      </c>
      <c r="I4562" s="23" t="s">
        <v>13460</v>
      </c>
      <c r="J4562" s="23" t="s">
        <v>339</v>
      </c>
    </row>
    <row r="4563" spans="1:10" ht="17.100000000000001">
      <c r="A4563" s="23" t="s">
        <v>14555</v>
      </c>
      <c r="B4563" s="23" t="str">
        <f t="shared" si="142"/>
        <v>Cameron Wilson</v>
      </c>
      <c r="C4563" s="23" t="s">
        <v>339</v>
      </c>
      <c r="D4563" s="23" t="s">
        <v>7042</v>
      </c>
      <c r="E4563" s="23" t="s">
        <v>52</v>
      </c>
      <c r="F4563" s="23" t="s">
        <v>7090</v>
      </c>
      <c r="G4563" s="23">
        <v>17</v>
      </c>
      <c r="H4563" s="5" t="str">
        <f t="shared" si="143"/>
        <v>Cameron WilsonYork</v>
      </c>
      <c r="I4563" s="23" t="s">
        <v>7329</v>
      </c>
      <c r="J4563" s="23" t="s">
        <v>339</v>
      </c>
    </row>
    <row r="4564" spans="1:10" ht="17.100000000000001">
      <c r="A4564" s="23" t="s">
        <v>14556</v>
      </c>
      <c r="B4564" s="23" t="str">
        <f t="shared" si="142"/>
        <v>Donovan Wilson</v>
      </c>
      <c r="C4564" s="23" t="s">
        <v>339</v>
      </c>
      <c r="D4564" s="23" t="s">
        <v>7097</v>
      </c>
      <c r="E4564" s="23" t="s">
        <v>263</v>
      </c>
      <c r="F4564" s="23">
        <v>100000042</v>
      </c>
      <c r="G4564" s="23">
        <v>18</v>
      </c>
      <c r="H4564" s="5" t="str">
        <f t="shared" si="143"/>
        <v>Donovan WilsonWolves</v>
      </c>
      <c r="I4564" s="23" t="s">
        <v>12802</v>
      </c>
      <c r="J4564" s="23" t="s">
        <v>339</v>
      </c>
    </row>
    <row r="4565" spans="1:10" ht="17.100000000000001">
      <c r="A4565" s="23" t="s">
        <v>14557</v>
      </c>
      <c r="B4565" s="23" t="str">
        <f t="shared" si="142"/>
        <v>George Wilson</v>
      </c>
      <c r="C4565" s="23" t="s">
        <v>339</v>
      </c>
      <c r="D4565" s="23" t="s">
        <v>7034</v>
      </c>
      <c r="E4565" s="23" t="s">
        <v>5666</v>
      </c>
      <c r="F4565" s="23" t="s">
        <v>5666</v>
      </c>
      <c r="G4565" s="23">
        <v>18</v>
      </c>
      <c r="H4565" s="5" t="str">
        <f t="shared" si="143"/>
        <v>George WilsonNaN</v>
      </c>
      <c r="I4565" s="23" t="s">
        <v>14558</v>
      </c>
      <c r="J4565" s="23" t="s">
        <v>339</v>
      </c>
    </row>
    <row r="4566" spans="1:10" ht="17.100000000000001">
      <c r="A4566" s="23" t="s">
        <v>14559</v>
      </c>
      <c r="B4566" s="23" t="str">
        <f t="shared" si="142"/>
        <v>Jack Wilson</v>
      </c>
      <c r="C4566" s="23" t="s">
        <v>339</v>
      </c>
      <c r="D4566" s="23" t="s">
        <v>166</v>
      </c>
      <c r="E4566" s="23" t="s">
        <v>253</v>
      </c>
      <c r="F4566" s="23" t="s">
        <v>7081</v>
      </c>
      <c r="G4566" s="23">
        <v>19</v>
      </c>
      <c r="H4566" s="5" t="str">
        <f t="shared" si="143"/>
        <v>Jack WilsonGateshead</v>
      </c>
      <c r="I4566" s="23" t="s">
        <v>12101</v>
      </c>
      <c r="J4566" s="23" t="s">
        <v>339</v>
      </c>
    </row>
    <row r="4567" spans="1:10" ht="17.100000000000001">
      <c r="A4567" s="23" t="s">
        <v>14560</v>
      </c>
      <c r="B4567" s="23" t="str">
        <f t="shared" si="142"/>
        <v>James Wilson</v>
      </c>
      <c r="C4567" s="23" t="s">
        <v>339</v>
      </c>
      <c r="D4567" s="23" t="s">
        <v>7048</v>
      </c>
      <c r="E4567" s="23" t="s">
        <v>182</v>
      </c>
      <c r="F4567" s="23" t="s">
        <v>7125</v>
      </c>
      <c r="G4567" s="23">
        <v>19</v>
      </c>
      <c r="H4567" s="5" t="str">
        <f t="shared" si="143"/>
        <v>James WilsonMan Utd</v>
      </c>
      <c r="I4567" s="23" t="s">
        <v>7566</v>
      </c>
      <c r="J4567" s="23" t="s">
        <v>339</v>
      </c>
    </row>
    <row r="4568" spans="1:10" ht="17.100000000000001">
      <c r="A4568" s="23" t="s">
        <v>14561</v>
      </c>
      <c r="B4568" s="23" t="str">
        <f t="shared" si="142"/>
        <v>Jay Wilson</v>
      </c>
      <c r="C4568" s="23" t="s">
        <v>339</v>
      </c>
      <c r="D4568" s="23" t="s">
        <v>7039</v>
      </c>
      <c r="E4568" s="23" t="s">
        <v>136</v>
      </c>
      <c r="F4568" s="23">
        <v>100000051</v>
      </c>
      <c r="G4568" s="23">
        <v>16</v>
      </c>
      <c r="H4568" s="5" t="str">
        <f t="shared" si="143"/>
        <v>Jay WilsonMiddlesbrough</v>
      </c>
      <c r="I4568" s="23" t="s">
        <v>10505</v>
      </c>
      <c r="J4568" s="23" t="s">
        <v>339</v>
      </c>
    </row>
    <row r="4569" spans="1:10" ht="17.100000000000001">
      <c r="A4569" s="23" t="s">
        <v>14562</v>
      </c>
      <c r="B4569" s="23" t="str">
        <f t="shared" si="142"/>
        <v>JJ Wilson</v>
      </c>
      <c r="C4569" s="23" t="s">
        <v>339</v>
      </c>
      <c r="D4569" s="23" t="s">
        <v>7059</v>
      </c>
      <c r="E4569" s="23" t="s">
        <v>132</v>
      </c>
      <c r="F4569" s="23">
        <v>100000043</v>
      </c>
      <c r="G4569" s="23">
        <v>17</v>
      </c>
      <c r="H4569" s="5" t="str">
        <f t="shared" si="143"/>
        <v>JJ WilsonColchester</v>
      </c>
      <c r="I4569" s="23" t="s">
        <v>8218</v>
      </c>
      <c r="J4569" s="23" t="s">
        <v>339</v>
      </c>
    </row>
    <row r="4570" spans="1:10" ht="17.100000000000001">
      <c r="A4570" s="23" t="s">
        <v>14563</v>
      </c>
      <c r="B4570" s="23" t="str">
        <f t="shared" si="142"/>
        <v>Jordan Wilson</v>
      </c>
      <c r="C4570" s="23" t="s">
        <v>339</v>
      </c>
      <c r="D4570" s="23" t="s">
        <v>7048</v>
      </c>
      <c r="E4570" s="23" t="s">
        <v>112</v>
      </c>
      <c r="F4570" s="23">
        <v>100000044</v>
      </c>
      <c r="G4570" s="23">
        <v>17</v>
      </c>
      <c r="H4570" s="5" t="str">
        <f t="shared" si="143"/>
        <v>Jordan WilsonShrewsbury</v>
      </c>
      <c r="I4570" s="23" t="s">
        <v>14564</v>
      </c>
      <c r="J4570" s="23" t="s">
        <v>339</v>
      </c>
    </row>
    <row r="4571" spans="1:10" ht="17.100000000000001">
      <c r="A4571" s="23" t="s">
        <v>14565</v>
      </c>
      <c r="B4571" s="23" t="str">
        <f t="shared" si="142"/>
        <v>Kelvin Wilson</v>
      </c>
      <c r="C4571" s="23" t="s">
        <v>339</v>
      </c>
      <c r="D4571" s="23" t="s">
        <v>7051</v>
      </c>
      <c r="E4571" s="23" t="s">
        <v>332</v>
      </c>
      <c r="F4571" s="23" t="s">
        <v>91</v>
      </c>
      <c r="G4571" s="23">
        <v>29</v>
      </c>
      <c r="H4571" s="5" t="str">
        <f t="shared" si="143"/>
        <v>Kelvin WilsonNottm Forest</v>
      </c>
      <c r="I4571" s="23" t="s">
        <v>8492</v>
      </c>
      <c r="J4571" s="23" t="s">
        <v>339</v>
      </c>
    </row>
    <row r="4572" spans="1:10" ht="17.100000000000001">
      <c r="A4572" s="23" t="s">
        <v>14566</v>
      </c>
      <c r="B4572" s="23" t="str">
        <f t="shared" si="142"/>
        <v>Laurence Wilson</v>
      </c>
      <c r="C4572" s="23" t="s">
        <v>339</v>
      </c>
      <c r="D4572" s="23" t="s">
        <v>7798</v>
      </c>
      <c r="E4572" s="23" t="s">
        <v>27</v>
      </c>
      <c r="F4572" s="23" t="s">
        <v>18</v>
      </c>
      <c r="G4572" s="23">
        <v>28</v>
      </c>
      <c r="H4572" s="5" t="str">
        <f t="shared" si="143"/>
        <v>Laurence WilsonMorecambe</v>
      </c>
      <c r="I4572" s="23" t="s">
        <v>14567</v>
      </c>
      <c r="J4572" s="23" t="s">
        <v>339</v>
      </c>
    </row>
    <row r="4573" spans="1:10" ht="17.100000000000001">
      <c r="A4573" s="23" t="s">
        <v>14568</v>
      </c>
      <c r="B4573" s="23" t="str">
        <f t="shared" si="142"/>
        <v>Lawrie Wilson</v>
      </c>
      <c r="C4573" s="23" t="s">
        <v>339</v>
      </c>
      <c r="D4573" s="23" t="s">
        <v>7230</v>
      </c>
      <c r="E4573" s="23" t="s">
        <v>204</v>
      </c>
      <c r="F4573" s="23" t="s">
        <v>91</v>
      </c>
      <c r="G4573" s="23">
        <v>27</v>
      </c>
      <c r="H4573" s="5" t="str">
        <f t="shared" si="143"/>
        <v>Lawrie WilsonBolton</v>
      </c>
      <c r="I4573" s="23" t="s">
        <v>14569</v>
      </c>
      <c r="J4573" s="23" t="s">
        <v>339</v>
      </c>
    </row>
    <row r="4574" spans="1:10" ht="17.100000000000001">
      <c r="A4574" s="23" t="s">
        <v>14570</v>
      </c>
      <c r="B4574" s="23" t="str">
        <f t="shared" si="142"/>
        <v>Macauley Wilson</v>
      </c>
      <c r="C4574" s="23" t="s">
        <v>7626</v>
      </c>
      <c r="D4574" s="23" t="s">
        <v>7170</v>
      </c>
      <c r="E4574" s="23" t="s">
        <v>246</v>
      </c>
      <c r="F4574" s="23" t="s">
        <v>7090</v>
      </c>
      <c r="G4574" s="23">
        <v>17</v>
      </c>
      <c r="H4574" s="5" t="str">
        <f t="shared" si="143"/>
        <v>Macauley WilsonBlackpool</v>
      </c>
      <c r="I4574" s="23" t="s">
        <v>7951</v>
      </c>
      <c r="J4574" s="23" t="s">
        <v>339</v>
      </c>
    </row>
    <row r="4575" spans="1:10" ht="17.100000000000001">
      <c r="A4575" s="23" t="s">
        <v>14571</v>
      </c>
      <c r="B4575" s="23" t="str">
        <f t="shared" si="142"/>
        <v>Matthew Wilson</v>
      </c>
      <c r="C4575" s="23" t="s">
        <v>339</v>
      </c>
      <c r="D4575" s="23" t="s">
        <v>7039</v>
      </c>
      <c r="E4575" s="23" t="s">
        <v>136</v>
      </c>
      <c r="F4575" s="23">
        <v>100000051</v>
      </c>
      <c r="G4575" s="23">
        <v>16</v>
      </c>
      <c r="H4575" s="5" t="str">
        <f t="shared" si="143"/>
        <v>Matthew WilsonMiddlesbrough</v>
      </c>
      <c r="I4575" s="23" t="s">
        <v>10194</v>
      </c>
      <c r="J4575" s="23" t="s">
        <v>339</v>
      </c>
    </row>
    <row r="4576" spans="1:10" ht="17.100000000000001">
      <c r="A4576" s="23" t="s">
        <v>14572</v>
      </c>
      <c r="B4576" s="23" t="str">
        <f t="shared" si="142"/>
        <v>Sam Wilson</v>
      </c>
      <c r="C4576" s="23" t="s">
        <v>339</v>
      </c>
      <c r="D4576" s="23" t="s">
        <v>166</v>
      </c>
      <c r="E4576" s="23" t="s">
        <v>32</v>
      </c>
      <c r="F4576" s="23">
        <v>100000053</v>
      </c>
      <c r="G4576" s="23">
        <v>16</v>
      </c>
      <c r="H4576" s="5" t="str">
        <f t="shared" si="143"/>
        <v>Sam WilsonMansfield</v>
      </c>
      <c r="I4576" s="23" t="s">
        <v>10014</v>
      </c>
      <c r="J4576" s="23" t="s">
        <v>339</v>
      </c>
    </row>
    <row r="4577" spans="1:10" ht="17.100000000000001">
      <c r="A4577" s="23" t="s">
        <v>14573</v>
      </c>
      <c r="B4577" s="23" t="str">
        <f t="shared" si="142"/>
        <v>Josh Windass</v>
      </c>
      <c r="C4577" s="23" t="s">
        <v>339</v>
      </c>
      <c r="D4577" s="23" t="s">
        <v>7398</v>
      </c>
      <c r="E4577" s="23" t="s">
        <v>378</v>
      </c>
      <c r="F4577" s="23" t="s">
        <v>18</v>
      </c>
      <c r="G4577" s="23">
        <v>21</v>
      </c>
      <c r="H4577" s="5" t="str">
        <f t="shared" si="143"/>
        <v>Josh WindassAccrington</v>
      </c>
      <c r="I4577" s="23" t="s">
        <v>14574</v>
      </c>
      <c r="J4577" s="23" t="s">
        <v>339</v>
      </c>
    </row>
    <row r="4578" spans="1:10" ht="17.100000000000001">
      <c r="A4578" s="23" t="s">
        <v>14575</v>
      </c>
      <c r="B4578" s="23" t="str">
        <f t="shared" si="142"/>
        <v>Thomas Windle</v>
      </c>
      <c r="C4578" s="23" t="s">
        <v>339</v>
      </c>
      <c r="D4578" s="23" t="s">
        <v>7170</v>
      </c>
      <c r="E4578" s="23" t="s">
        <v>496</v>
      </c>
      <c r="F4578" s="23">
        <v>100000055</v>
      </c>
      <c r="G4578" s="23">
        <v>16</v>
      </c>
      <c r="H4578" s="5" t="str">
        <f t="shared" si="143"/>
        <v>Thomas WindleBradford City</v>
      </c>
      <c r="I4578" s="23" t="s">
        <v>14576</v>
      </c>
      <c r="J4578" s="23" t="s">
        <v>339</v>
      </c>
    </row>
    <row r="4579" spans="1:10" ht="17.100000000000001">
      <c r="A4579" s="23" t="s">
        <v>14577</v>
      </c>
      <c r="B4579" s="23" t="str">
        <f t="shared" si="142"/>
        <v>Dave Winfield</v>
      </c>
      <c r="C4579" s="23" t="s">
        <v>339</v>
      </c>
      <c r="D4579" s="23" t="s">
        <v>7051</v>
      </c>
      <c r="E4579" s="23" t="s">
        <v>52</v>
      </c>
      <c r="F4579" s="23" t="s">
        <v>18</v>
      </c>
      <c r="G4579" s="23">
        <v>27</v>
      </c>
      <c r="H4579" s="5" t="str">
        <f t="shared" si="143"/>
        <v>Dave WinfieldYork</v>
      </c>
      <c r="I4579" s="23" t="s">
        <v>14578</v>
      </c>
      <c r="J4579" s="23" t="s">
        <v>339</v>
      </c>
    </row>
    <row r="4580" spans="1:10" ht="17.100000000000001">
      <c r="A4580" s="23" t="s">
        <v>14579</v>
      </c>
      <c r="B4580" s="23" t="str">
        <f t="shared" si="142"/>
        <v>Jack Wingate</v>
      </c>
      <c r="C4580" s="23" t="s">
        <v>339</v>
      </c>
      <c r="D4580" s="23" t="s">
        <v>166</v>
      </c>
      <c r="E4580" s="23" t="s">
        <v>79</v>
      </c>
      <c r="F4580" s="23">
        <v>100000054</v>
      </c>
      <c r="G4580" s="23">
        <v>16</v>
      </c>
      <c r="H4580" s="5" t="str">
        <f t="shared" si="143"/>
        <v>Jack WingateAFC Wimbledon</v>
      </c>
      <c r="I4580" s="23" t="s">
        <v>9697</v>
      </c>
      <c r="J4580" s="23" t="s">
        <v>339</v>
      </c>
    </row>
    <row r="4581" spans="1:10" ht="17.100000000000001">
      <c r="A4581" s="23" t="s">
        <v>14580</v>
      </c>
      <c r="B4581" s="23" t="str">
        <f t="shared" si="142"/>
        <v>Harry Winks</v>
      </c>
      <c r="C4581" s="23" t="s">
        <v>339</v>
      </c>
      <c r="D4581" s="23" t="s">
        <v>7180</v>
      </c>
      <c r="E4581" s="23" t="s">
        <v>175</v>
      </c>
      <c r="F4581" s="23">
        <v>100000042</v>
      </c>
      <c r="G4581" s="23">
        <v>19</v>
      </c>
      <c r="H4581" s="5" t="str">
        <f t="shared" si="143"/>
        <v>Harry WinksTottenham</v>
      </c>
      <c r="I4581" s="23" t="s">
        <v>9071</v>
      </c>
      <c r="J4581" s="23" t="s">
        <v>339</v>
      </c>
    </row>
    <row r="4582" spans="1:10" ht="17.100000000000001">
      <c r="A4582" s="23" t="s">
        <v>14581</v>
      </c>
      <c r="B4582" s="23" t="str">
        <f t="shared" si="142"/>
        <v>Sam Winnall</v>
      </c>
      <c r="C4582" s="23" t="s">
        <v>339</v>
      </c>
      <c r="D4582" s="23" t="s">
        <v>7048</v>
      </c>
      <c r="E4582" s="23" t="s">
        <v>376</v>
      </c>
      <c r="F4582" s="23" t="s">
        <v>38</v>
      </c>
      <c r="G4582" s="23">
        <v>24</v>
      </c>
      <c r="H4582" s="5" t="str">
        <f t="shared" si="143"/>
        <v>Sam WinnallBarnsley</v>
      </c>
      <c r="I4582" s="23" t="s">
        <v>7573</v>
      </c>
      <c r="J4582" s="23" t="s">
        <v>339</v>
      </c>
    </row>
    <row r="4583" spans="1:10" ht="17.100000000000001">
      <c r="A4583" s="23" t="s">
        <v>14582</v>
      </c>
      <c r="B4583" s="23" t="str">
        <f t="shared" si="142"/>
        <v>Dean Winnard</v>
      </c>
      <c r="C4583" s="23" t="s">
        <v>339</v>
      </c>
      <c r="D4583" s="23" t="s">
        <v>7146</v>
      </c>
      <c r="E4583" s="23" t="s">
        <v>378</v>
      </c>
      <c r="F4583" s="23" t="s">
        <v>18</v>
      </c>
      <c r="G4583" s="23">
        <v>25</v>
      </c>
      <c r="H4583" s="5" t="str">
        <f t="shared" si="143"/>
        <v>Dean WinnardAccrington</v>
      </c>
      <c r="I4583" s="23" t="s">
        <v>14583</v>
      </c>
      <c r="J4583" s="23" t="s">
        <v>339</v>
      </c>
    </row>
    <row r="4584" spans="1:10" ht="17.100000000000001">
      <c r="A4584" s="23" t="s">
        <v>14584</v>
      </c>
      <c r="B4584" s="23" t="str">
        <f t="shared" si="142"/>
        <v>Ryan Wintle</v>
      </c>
      <c r="C4584" s="23" t="s">
        <v>339</v>
      </c>
      <c r="D4584" s="23" t="s">
        <v>7272</v>
      </c>
      <c r="E4584" s="23" t="s">
        <v>152</v>
      </c>
      <c r="F4584" s="23">
        <v>100000043</v>
      </c>
      <c r="G4584" s="23">
        <v>18</v>
      </c>
      <c r="H4584" s="5" t="str">
        <f t="shared" si="143"/>
        <v>Ryan WintleCrewe</v>
      </c>
      <c r="I4584" s="23" t="s">
        <v>14585</v>
      </c>
      <c r="J4584" s="23" t="s">
        <v>339</v>
      </c>
    </row>
    <row r="4585" spans="1:10" ht="17.100000000000001">
      <c r="A4585" s="23" t="s">
        <v>14586</v>
      </c>
      <c r="B4585" s="23" t="str">
        <f t="shared" si="142"/>
        <v>Andre Wisdom</v>
      </c>
      <c r="C4585" s="23" t="s">
        <v>7038</v>
      </c>
      <c r="D4585" s="23" t="s">
        <v>7462</v>
      </c>
      <c r="E4585" s="23" t="s">
        <v>657</v>
      </c>
      <c r="F4585" s="23" t="s">
        <v>7125</v>
      </c>
      <c r="G4585" s="23">
        <v>22</v>
      </c>
      <c r="H4585" s="5" t="str">
        <f t="shared" si="143"/>
        <v>Andre WisdomNorwich</v>
      </c>
      <c r="I4585" s="23" t="s">
        <v>14587</v>
      </c>
      <c r="J4585" s="23" t="s">
        <v>339</v>
      </c>
    </row>
    <row r="4586" spans="1:10" ht="17.100000000000001">
      <c r="A4586" s="23" t="s">
        <v>14588</v>
      </c>
      <c r="B4586" s="23" t="str">
        <f t="shared" si="142"/>
        <v>Harly Wise</v>
      </c>
      <c r="C4586" s="23" t="s">
        <v>339</v>
      </c>
      <c r="D4586" s="23" t="s">
        <v>7051</v>
      </c>
      <c r="E4586" s="23" t="s">
        <v>98</v>
      </c>
      <c r="F4586" s="23">
        <v>100000043</v>
      </c>
      <c r="G4586" s="23">
        <v>19</v>
      </c>
      <c r="H4586" s="5" t="str">
        <f t="shared" si="143"/>
        <v>Harly WiseQ.P.R.</v>
      </c>
      <c r="I4586" s="23" t="s">
        <v>13468</v>
      </c>
      <c r="J4586" s="23" t="s">
        <v>339</v>
      </c>
    </row>
    <row r="4587" spans="1:10" ht="17.100000000000001">
      <c r="A4587" s="23" t="s">
        <v>14589</v>
      </c>
      <c r="B4587" s="23" t="str">
        <f t="shared" si="142"/>
        <v>George Withe</v>
      </c>
      <c r="C4587" s="23" t="s">
        <v>339</v>
      </c>
      <c r="D4587" s="23" t="s">
        <v>7042</v>
      </c>
      <c r="E4587" s="23" t="s">
        <v>329</v>
      </c>
      <c r="F4587" s="23">
        <v>100000051</v>
      </c>
      <c r="G4587" s="23">
        <v>16</v>
      </c>
      <c r="H4587" s="5" t="str">
        <f t="shared" si="143"/>
        <v>George WitheEverton</v>
      </c>
      <c r="I4587" s="23" t="s">
        <v>8790</v>
      </c>
      <c r="J4587" s="23" t="s">
        <v>339</v>
      </c>
    </row>
    <row r="4588" spans="1:10" ht="17.100000000000001">
      <c r="A4588" s="23" t="s">
        <v>14590</v>
      </c>
      <c r="B4588" s="23" t="str">
        <f t="shared" si="142"/>
        <v>James Wolfenden</v>
      </c>
      <c r="C4588" s="23" t="s">
        <v>339</v>
      </c>
      <c r="D4588" s="23" t="s">
        <v>7146</v>
      </c>
      <c r="E4588" s="23" t="s">
        <v>378</v>
      </c>
      <c r="F4588" s="23" t="s">
        <v>7090</v>
      </c>
      <c r="G4588" s="23">
        <v>17</v>
      </c>
      <c r="H4588" s="5" t="str">
        <f t="shared" si="143"/>
        <v>James WolfendenAccrington</v>
      </c>
      <c r="I4588" s="23" t="s">
        <v>9336</v>
      </c>
      <c r="J4588" s="23" t="s">
        <v>339</v>
      </c>
    </row>
    <row r="4589" spans="1:10" ht="17.100000000000001">
      <c r="A4589" s="23" t="s">
        <v>14591</v>
      </c>
      <c r="B4589" s="23" t="str">
        <f t="shared" si="142"/>
        <v>Jojo Wollacott</v>
      </c>
      <c r="C4589" s="23" t="s">
        <v>339</v>
      </c>
      <c r="D4589" s="23" t="s">
        <v>166</v>
      </c>
      <c r="E4589" s="23" t="s">
        <v>236</v>
      </c>
      <c r="F4589" s="23">
        <v>100000043</v>
      </c>
      <c r="G4589" s="23">
        <v>18</v>
      </c>
      <c r="H4589" s="5" t="str">
        <f t="shared" si="143"/>
        <v>Jojo WollacottBristol City</v>
      </c>
      <c r="I4589" s="23" t="s">
        <v>9203</v>
      </c>
      <c r="J4589" s="23" t="s">
        <v>339</v>
      </c>
    </row>
    <row r="4590" spans="1:10" ht="17.100000000000001">
      <c r="A4590" s="23" t="s">
        <v>14592</v>
      </c>
      <c r="B4590" s="23" t="str">
        <f t="shared" si="142"/>
        <v>Dylan Wolstenholme</v>
      </c>
      <c r="C4590" s="23" t="s">
        <v>339</v>
      </c>
      <c r="D4590" s="23" t="s">
        <v>7042</v>
      </c>
      <c r="E4590" s="23" t="s">
        <v>5666</v>
      </c>
      <c r="F4590" s="23" t="s">
        <v>5666</v>
      </c>
      <c r="G4590" s="23">
        <v>20</v>
      </c>
      <c r="H4590" s="5" t="str">
        <f t="shared" si="143"/>
        <v>Dylan WolstenholmeNaN</v>
      </c>
      <c r="I4590" s="23" t="s">
        <v>13645</v>
      </c>
      <c r="J4590" s="23" t="s">
        <v>339</v>
      </c>
    </row>
    <row r="4591" spans="1:10" ht="17.100000000000001">
      <c r="A4591" s="23" t="s">
        <v>14593</v>
      </c>
      <c r="B4591" s="23" t="str">
        <f t="shared" si="142"/>
        <v>Bradley Wood</v>
      </c>
      <c r="C4591" s="23" t="s">
        <v>339</v>
      </c>
      <c r="D4591" s="23" t="s">
        <v>7170</v>
      </c>
      <c r="E4591" s="23" t="s">
        <v>2443</v>
      </c>
      <c r="F4591" s="23" t="s">
        <v>7081</v>
      </c>
      <c r="G4591" s="23">
        <v>23</v>
      </c>
      <c r="H4591" s="5" t="str">
        <f t="shared" si="143"/>
        <v>Bradley WoodLincoln</v>
      </c>
      <c r="I4591" s="23" t="s">
        <v>11614</v>
      </c>
      <c r="J4591" s="23" t="s">
        <v>339</v>
      </c>
    </row>
    <row r="4592" spans="1:10" ht="17.100000000000001">
      <c r="A4592" s="23" t="s">
        <v>14594</v>
      </c>
      <c r="B4592" s="23" t="str">
        <f t="shared" si="142"/>
        <v>Callam Wood</v>
      </c>
      <c r="C4592" s="23" t="s">
        <v>339</v>
      </c>
      <c r="D4592" s="23" t="s">
        <v>7048</v>
      </c>
      <c r="E4592" s="23" t="s">
        <v>5666</v>
      </c>
      <c r="F4592" s="23" t="s">
        <v>5666</v>
      </c>
      <c r="G4592" s="23">
        <v>18</v>
      </c>
      <c r="H4592" s="5" t="str">
        <f t="shared" si="143"/>
        <v>Callam WoodNaN</v>
      </c>
      <c r="I4592" s="23" t="s">
        <v>7147</v>
      </c>
      <c r="J4592" s="23" t="s">
        <v>339</v>
      </c>
    </row>
    <row r="4593" spans="1:10" ht="17.100000000000001">
      <c r="A4593" s="23" t="s">
        <v>14595</v>
      </c>
      <c r="B4593" s="23" t="str">
        <f t="shared" si="142"/>
        <v>Ethan Wood</v>
      </c>
      <c r="C4593" s="23" t="s">
        <v>339</v>
      </c>
      <c r="D4593" s="23" t="s">
        <v>7042</v>
      </c>
      <c r="E4593" s="23" t="s">
        <v>187</v>
      </c>
      <c r="F4593" s="23">
        <v>100000055</v>
      </c>
      <c r="G4593" s="23">
        <v>16</v>
      </c>
      <c r="H4593" s="5" t="str">
        <f t="shared" si="143"/>
        <v>Ethan WoodHartlepool</v>
      </c>
      <c r="I4593" s="23" t="s">
        <v>12842</v>
      </c>
      <c r="J4593" s="23" t="s">
        <v>339</v>
      </c>
    </row>
    <row r="4594" spans="1:10" ht="17.100000000000001">
      <c r="A4594" s="23" t="s">
        <v>14596</v>
      </c>
      <c r="B4594" s="23" t="str">
        <f t="shared" si="142"/>
        <v>Keaton Wood</v>
      </c>
      <c r="C4594" s="23" t="s">
        <v>339</v>
      </c>
      <c r="D4594" s="23" t="s">
        <v>7051</v>
      </c>
      <c r="E4594" s="23" t="s">
        <v>449</v>
      </c>
      <c r="F4594" s="23">
        <v>100000043</v>
      </c>
      <c r="G4594" s="23">
        <v>20</v>
      </c>
      <c r="H4594" s="5" t="str">
        <f t="shared" si="143"/>
        <v>Keaton WoodMillwall</v>
      </c>
      <c r="I4594" s="23" t="s">
        <v>8772</v>
      </c>
      <c r="J4594" s="23" t="s">
        <v>339</v>
      </c>
    </row>
    <row r="4595" spans="1:10" ht="17.100000000000001">
      <c r="A4595" s="23" t="s">
        <v>14597</v>
      </c>
      <c r="B4595" s="23" t="str">
        <f t="shared" si="142"/>
        <v>Liam Wood</v>
      </c>
      <c r="C4595" s="23" t="s">
        <v>339</v>
      </c>
      <c r="D4595" s="23" t="s">
        <v>7153</v>
      </c>
      <c r="E4595" s="23" t="s">
        <v>671</v>
      </c>
      <c r="F4595" s="23" t="s">
        <v>7090</v>
      </c>
      <c r="G4595" s="23">
        <v>17</v>
      </c>
      <c r="H4595" s="5" t="str">
        <f t="shared" si="143"/>
        <v>Liam WoodFleetwood</v>
      </c>
      <c r="I4595" s="23" t="s">
        <v>10328</v>
      </c>
      <c r="J4595" s="23" t="s">
        <v>339</v>
      </c>
    </row>
    <row r="4596" spans="1:10" ht="17.100000000000001">
      <c r="A4596" s="23" t="s">
        <v>14598</v>
      </c>
      <c r="B4596" s="23" t="str">
        <f t="shared" si="142"/>
        <v>Marcus Wood</v>
      </c>
      <c r="C4596" s="23" t="s">
        <v>339</v>
      </c>
      <c r="D4596" s="23" t="s">
        <v>212</v>
      </c>
      <c r="E4596" s="23" t="s">
        <v>490</v>
      </c>
      <c r="F4596" s="23">
        <v>100000051</v>
      </c>
      <c r="G4596" s="23">
        <v>17</v>
      </c>
      <c r="H4596" s="5" t="str">
        <f t="shared" si="143"/>
        <v>Marcus WoodMan City</v>
      </c>
      <c r="I4596" s="23" t="s">
        <v>9714</v>
      </c>
      <c r="J4596" s="23" t="s">
        <v>339</v>
      </c>
    </row>
    <row r="4597" spans="1:10" ht="17.100000000000001">
      <c r="A4597" s="23" t="s">
        <v>14599</v>
      </c>
      <c r="B4597" s="23" t="str">
        <f t="shared" si="142"/>
        <v>Nathan Wood</v>
      </c>
      <c r="C4597" s="23" t="s">
        <v>339</v>
      </c>
      <c r="D4597" s="23" t="s">
        <v>7039</v>
      </c>
      <c r="E4597" s="23" t="s">
        <v>79</v>
      </c>
      <c r="F4597" s="23">
        <v>100000054</v>
      </c>
      <c r="G4597" s="23">
        <v>15</v>
      </c>
      <c r="H4597" s="5" t="str">
        <f t="shared" si="143"/>
        <v>Nathan WoodAFC Wimbledon</v>
      </c>
      <c r="I4597" s="23" t="s">
        <v>12811</v>
      </c>
      <c r="J4597" s="23" t="s">
        <v>339</v>
      </c>
    </row>
    <row r="4598" spans="1:10" ht="17.100000000000001">
      <c r="A4598" s="23" t="s">
        <v>14600</v>
      </c>
      <c r="B4598" s="23" t="str">
        <f t="shared" si="142"/>
        <v>Richard Wood</v>
      </c>
      <c r="C4598" s="23" t="s">
        <v>339</v>
      </c>
      <c r="D4598" s="23" t="s">
        <v>7051</v>
      </c>
      <c r="E4598" s="23" t="s">
        <v>265</v>
      </c>
      <c r="F4598" s="23" t="s">
        <v>91</v>
      </c>
      <c r="G4598" s="23">
        <v>29</v>
      </c>
      <c r="H4598" s="5" t="str">
        <f t="shared" si="143"/>
        <v>Richard WoodRotherham</v>
      </c>
      <c r="I4598" s="23" t="s">
        <v>13380</v>
      </c>
      <c r="J4598" s="23" t="s">
        <v>339</v>
      </c>
    </row>
    <row r="4599" spans="1:10" ht="17.100000000000001">
      <c r="A4599" s="23" t="s">
        <v>14601</v>
      </c>
      <c r="B4599" s="23" t="str">
        <f t="shared" si="142"/>
        <v>Ryan Wood</v>
      </c>
      <c r="C4599" s="23" t="s">
        <v>339</v>
      </c>
      <c r="D4599" s="23" t="s">
        <v>7059</v>
      </c>
      <c r="E4599" s="23" t="s">
        <v>86</v>
      </c>
      <c r="F4599" s="23" t="s">
        <v>7090</v>
      </c>
      <c r="G4599" s="23">
        <v>17</v>
      </c>
      <c r="H4599" s="5" t="str">
        <f t="shared" si="143"/>
        <v>Ryan WoodSwindon</v>
      </c>
      <c r="I4599" s="23" t="s">
        <v>7486</v>
      </c>
      <c r="J4599" s="23" t="s">
        <v>339</v>
      </c>
    </row>
    <row r="4600" spans="1:10" ht="17.100000000000001">
      <c r="A4600" s="23" t="s">
        <v>14602</v>
      </c>
      <c r="B4600" s="23" t="str">
        <f t="shared" si="142"/>
        <v>Sam Wood</v>
      </c>
      <c r="C4600" s="23" t="s">
        <v>339</v>
      </c>
      <c r="D4600" s="23" t="s">
        <v>7385</v>
      </c>
      <c r="E4600" s="23" t="s">
        <v>3117</v>
      </c>
      <c r="F4600" s="23" t="s">
        <v>18</v>
      </c>
      <c r="G4600" s="23">
        <v>28</v>
      </c>
      <c r="H4600" s="5" t="str">
        <f t="shared" si="143"/>
        <v>Sam WoodWycombe</v>
      </c>
      <c r="I4600" s="23" t="s">
        <v>14603</v>
      </c>
      <c r="J4600" s="23" t="s">
        <v>339</v>
      </c>
    </row>
    <row r="4601" spans="1:10" ht="17.100000000000001">
      <c r="A4601" s="23" t="s">
        <v>14604</v>
      </c>
      <c r="B4601" s="23" t="str">
        <f t="shared" si="142"/>
        <v>Tommy Wood</v>
      </c>
      <c r="C4601" s="23" t="s">
        <v>339</v>
      </c>
      <c r="D4601" s="23" t="s">
        <v>7048</v>
      </c>
      <c r="E4601" s="23" t="s">
        <v>107</v>
      </c>
      <c r="F4601" s="23">
        <v>100000056</v>
      </c>
      <c r="G4601" s="23">
        <v>16</v>
      </c>
      <c r="H4601" s="5" t="str">
        <f t="shared" si="143"/>
        <v>Tommy WoodBurnley</v>
      </c>
      <c r="I4601" s="23" t="s">
        <v>9818</v>
      </c>
      <c r="J4601" s="23" t="s">
        <v>339</v>
      </c>
    </row>
    <row r="4602" spans="1:10" ht="17.100000000000001">
      <c r="A4602" s="23" t="s">
        <v>14605</v>
      </c>
      <c r="B4602" s="23" t="str">
        <f t="shared" si="142"/>
        <v>Will Wood</v>
      </c>
      <c r="C4602" s="23" t="s">
        <v>339</v>
      </c>
      <c r="D4602" s="23" t="s">
        <v>7303</v>
      </c>
      <c r="E4602" s="23" t="s">
        <v>141</v>
      </c>
      <c r="F4602" s="23">
        <v>100000042</v>
      </c>
      <c r="G4602" s="23">
        <v>18</v>
      </c>
      <c r="H4602" s="5" t="str">
        <f t="shared" si="143"/>
        <v>Will WoodSouthampton</v>
      </c>
      <c r="I4602" s="23" t="s">
        <v>11228</v>
      </c>
      <c r="J4602" s="23" t="s">
        <v>339</v>
      </c>
    </row>
    <row r="4603" spans="1:10" ht="17.100000000000001">
      <c r="A4603" s="23" t="s">
        <v>14606</v>
      </c>
      <c r="B4603" s="23" t="str">
        <f t="shared" si="142"/>
        <v>Danny Woodards</v>
      </c>
      <c r="C4603" s="23" t="s">
        <v>339</v>
      </c>
      <c r="D4603" s="23" t="s">
        <v>8243</v>
      </c>
      <c r="E4603" s="23" t="s">
        <v>4059</v>
      </c>
      <c r="F4603" s="23" t="s">
        <v>7081</v>
      </c>
      <c r="G4603" s="23">
        <v>31</v>
      </c>
      <c r="H4603" s="5" t="str">
        <f t="shared" si="143"/>
        <v>Danny WoodardsBoreham Wood</v>
      </c>
      <c r="I4603" s="23" t="s">
        <v>14607</v>
      </c>
      <c r="J4603" s="23" t="s">
        <v>339</v>
      </c>
    </row>
    <row r="4604" spans="1:10" ht="17.100000000000001">
      <c r="A4604" s="23" t="s">
        <v>14608</v>
      </c>
      <c r="B4604" s="23" t="str">
        <f t="shared" si="142"/>
        <v>Jonathan Woodgate</v>
      </c>
      <c r="C4604" s="23" t="s">
        <v>339</v>
      </c>
      <c r="D4604" s="23" t="s">
        <v>10434</v>
      </c>
      <c r="E4604" s="23" t="s">
        <v>136</v>
      </c>
      <c r="F4604" s="23" t="s">
        <v>91</v>
      </c>
      <c r="G4604" s="23">
        <v>35</v>
      </c>
      <c r="H4604" s="5" t="str">
        <f t="shared" si="143"/>
        <v>Jonathan WoodgateMiddlesbrough</v>
      </c>
      <c r="I4604" s="23" t="s">
        <v>14609</v>
      </c>
      <c r="J4604" s="23" t="s">
        <v>339</v>
      </c>
    </row>
    <row r="4605" spans="1:10" ht="17.100000000000001">
      <c r="A4605" s="23" t="s">
        <v>14610</v>
      </c>
      <c r="B4605" s="23" t="str">
        <f t="shared" si="142"/>
        <v>Craig Woodman</v>
      </c>
      <c r="C4605" s="23" t="s">
        <v>339</v>
      </c>
      <c r="D4605" s="23" t="s">
        <v>7160</v>
      </c>
      <c r="E4605" s="23" t="s">
        <v>177</v>
      </c>
      <c r="F4605" s="23" t="s">
        <v>18</v>
      </c>
      <c r="G4605" s="23">
        <v>32</v>
      </c>
      <c r="H4605" s="5" t="str">
        <f t="shared" si="143"/>
        <v>Craig WoodmanExeter</v>
      </c>
      <c r="I4605" s="23" t="s">
        <v>13118</v>
      </c>
      <c r="J4605" s="23" t="s">
        <v>339</v>
      </c>
    </row>
    <row r="4606" spans="1:10" ht="17.100000000000001">
      <c r="A4606" s="23" t="s">
        <v>14611</v>
      </c>
      <c r="B4606" s="23" t="str">
        <f t="shared" si="142"/>
        <v>Freddie Woodman</v>
      </c>
      <c r="C4606" s="23" t="s">
        <v>339</v>
      </c>
      <c r="D4606" s="23" t="s">
        <v>166</v>
      </c>
      <c r="E4606" s="23" t="s">
        <v>530</v>
      </c>
      <c r="F4606" s="23">
        <v>100000042</v>
      </c>
      <c r="G4606" s="23">
        <v>18</v>
      </c>
      <c r="H4606" s="5" t="str">
        <f t="shared" si="143"/>
        <v>Freddie WoodmanNewcastle</v>
      </c>
      <c r="I4606" s="23" t="s">
        <v>9743</v>
      </c>
      <c r="J4606" s="23" t="s">
        <v>339</v>
      </c>
    </row>
    <row r="4607" spans="1:10" ht="17.100000000000001">
      <c r="A4607" s="23" t="s">
        <v>14612</v>
      </c>
      <c r="B4607" s="23" t="str">
        <f t="shared" si="142"/>
        <v>Cauley Woodrow</v>
      </c>
      <c r="C4607" s="23" t="s">
        <v>339</v>
      </c>
      <c r="D4607" s="23" t="s">
        <v>7048</v>
      </c>
      <c r="E4607" s="23" t="s">
        <v>395</v>
      </c>
      <c r="F4607" s="23" t="s">
        <v>91</v>
      </c>
      <c r="G4607" s="23">
        <v>20</v>
      </c>
      <c r="H4607" s="5" t="str">
        <f t="shared" si="143"/>
        <v>Cauley WoodrowFulham</v>
      </c>
      <c r="I4607" s="23" t="s">
        <v>8946</v>
      </c>
      <c r="J4607" s="23" t="s">
        <v>339</v>
      </c>
    </row>
    <row r="4608" spans="1:10" ht="17.100000000000001">
      <c r="A4608" s="23" t="s">
        <v>14613</v>
      </c>
      <c r="B4608" s="23" t="str">
        <f t="shared" si="142"/>
        <v>Calum Woods</v>
      </c>
      <c r="C4608" s="23" t="s">
        <v>339</v>
      </c>
      <c r="D4608" s="23" t="s">
        <v>7813</v>
      </c>
      <c r="E4608" s="23" t="s">
        <v>397</v>
      </c>
      <c r="F4608" s="23" t="s">
        <v>91</v>
      </c>
      <c r="G4608" s="23">
        <v>28</v>
      </c>
      <c r="H4608" s="5" t="str">
        <f t="shared" si="143"/>
        <v>Calum WoodsPreston</v>
      </c>
      <c r="I4608" s="23" t="s">
        <v>14614</v>
      </c>
      <c r="J4608" s="23" t="s">
        <v>339</v>
      </c>
    </row>
    <row r="4609" spans="1:10" ht="17.100000000000001">
      <c r="A4609" s="23" t="s">
        <v>14615</v>
      </c>
      <c r="B4609" s="23" t="str">
        <f t="shared" si="142"/>
        <v>Gary Woods</v>
      </c>
      <c r="C4609" s="23" t="s">
        <v>339</v>
      </c>
      <c r="D4609" s="23" t="s">
        <v>166</v>
      </c>
      <c r="E4609" s="23" t="s">
        <v>3874</v>
      </c>
      <c r="F4609" s="23" t="s">
        <v>2190</v>
      </c>
      <c r="G4609" s="23">
        <v>24</v>
      </c>
      <c r="H4609" s="5" t="str">
        <f t="shared" si="143"/>
        <v>Gary WoodsRoss County</v>
      </c>
      <c r="I4609" s="23" t="s">
        <v>14616</v>
      </c>
      <c r="J4609" s="23" t="s">
        <v>4798</v>
      </c>
    </row>
    <row r="4610" spans="1:10" ht="17.100000000000001">
      <c r="A4610" s="23" t="s">
        <v>14617</v>
      </c>
      <c r="B4610" s="23" t="str">
        <f t="shared" ref="B4610:B4673" si="144">MID(A4610 &amp; " " &amp; A4610, FIND(", ", A4610) + 2, LEN(A4610) - FIND(", ", A4610) - 1) &amp; " " &amp; LEFT(A4610, FIND(", ", A4610) - 1)</f>
        <v>Michael Woods</v>
      </c>
      <c r="C4610" s="23" t="s">
        <v>339</v>
      </c>
      <c r="D4610" s="23" t="s">
        <v>7034</v>
      </c>
      <c r="E4610" s="23" t="s">
        <v>187</v>
      </c>
      <c r="F4610" s="23" t="s">
        <v>18</v>
      </c>
      <c r="G4610" s="23">
        <v>25</v>
      </c>
      <c r="H4610" s="5" t="str">
        <f t="shared" ref="H4610:H4673" si="145">B4610 &amp; E4610</f>
        <v>Michael WoodsHartlepool</v>
      </c>
      <c r="I4610" s="23" t="s">
        <v>14618</v>
      </c>
      <c r="J4610" s="23" t="s">
        <v>339</v>
      </c>
    </row>
    <row r="4611" spans="1:10" ht="17.100000000000001">
      <c r="A4611" s="23" t="s">
        <v>14619</v>
      </c>
      <c r="B4611" s="23" t="str">
        <f t="shared" si="144"/>
        <v>Ryan Woods</v>
      </c>
      <c r="C4611" s="23" t="s">
        <v>339</v>
      </c>
      <c r="D4611" s="23" t="s">
        <v>8662</v>
      </c>
      <c r="E4611" s="23" t="s">
        <v>290</v>
      </c>
      <c r="F4611" s="23" t="s">
        <v>91</v>
      </c>
      <c r="G4611" s="23">
        <v>21</v>
      </c>
      <c r="H4611" s="5" t="str">
        <f t="shared" si="145"/>
        <v>Ryan WoodsBrentford</v>
      </c>
      <c r="I4611" s="23" t="s">
        <v>14620</v>
      </c>
      <c r="J4611" s="23" t="s">
        <v>339</v>
      </c>
    </row>
    <row r="4612" spans="1:10" ht="17.100000000000001">
      <c r="A4612" s="23" t="s">
        <v>14621</v>
      </c>
      <c r="B4612" s="23" t="str">
        <f t="shared" si="144"/>
        <v>Sam Woods</v>
      </c>
      <c r="C4612" s="23" t="s">
        <v>339</v>
      </c>
      <c r="D4612" s="23" t="s">
        <v>7051</v>
      </c>
      <c r="E4612" s="23" t="s">
        <v>282</v>
      </c>
      <c r="F4612" s="23">
        <v>100000052</v>
      </c>
      <c r="G4612" s="23">
        <v>16</v>
      </c>
      <c r="H4612" s="5" t="str">
        <f t="shared" si="145"/>
        <v>Sam WoodsCrystal Palace</v>
      </c>
      <c r="I4612" s="23" t="s">
        <v>8790</v>
      </c>
      <c r="J4612" s="23" t="s">
        <v>339</v>
      </c>
    </row>
    <row r="4613" spans="1:10" ht="17.100000000000001">
      <c r="A4613" s="23" t="s">
        <v>14622</v>
      </c>
      <c r="B4613" s="23" t="str">
        <f t="shared" si="144"/>
        <v>Tom Woods</v>
      </c>
      <c r="C4613" s="23" t="s">
        <v>339</v>
      </c>
      <c r="D4613" s="23" t="s">
        <v>7048</v>
      </c>
      <c r="E4613" s="23" t="s">
        <v>5666</v>
      </c>
      <c r="F4613" s="23" t="s">
        <v>5666</v>
      </c>
      <c r="G4613" s="23">
        <v>18</v>
      </c>
      <c r="H4613" s="5" t="str">
        <f t="shared" si="145"/>
        <v>Tom WoodsNaN</v>
      </c>
      <c r="I4613" s="23" t="s">
        <v>11137</v>
      </c>
      <c r="J4613" s="23" t="s">
        <v>339</v>
      </c>
    </row>
    <row r="4614" spans="1:10" ht="17.100000000000001">
      <c r="A4614" s="23" t="s">
        <v>14623</v>
      </c>
      <c r="B4614" s="23" t="str">
        <f t="shared" si="144"/>
        <v>Alex Woodyard</v>
      </c>
      <c r="C4614" s="23" t="s">
        <v>339</v>
      </c>
      <c r="D4614" s="23" t="s">
        <v>212</v>
      </c>
      <c r="E4614" s="23" t="s">
        <v>1177</v>
      </c>
      <c r="F4614" s="23" t="s">
        <v>7081</v>
      </c>
      <c r="G4614" s="23">
        <v>22</v>
      </c>
      <c r="H4614" s="5" t="str">
        <f t="shared" si="145"/>
        <v>Alex WoodyardBraintree</v>
      </c>
      <c r="I4614" s="23" t="s">
        <v>10933</v>
      </c>
      <c r="J4614" s="23" t="s">
        <v>339</v>
      </c>
    </row>
    <row r="4615" spans="1:10" ht="17.100000000000001">
      <c r="A4615" s="23" t="s">
        <v>14624</v>
      </c>
      <c r="B4615" s="23" t="str">
        <f t="shared" si="144"/>
        <v>Kaiyne Woolery</v>
      </c>
      <c r="C4615" s="23" t="s">
        <v>339</v>
      </c>
      <c r="D4615" s="23" t="s">
        <v>7481</v>
      </c>
      <c r="E4615" s="23" t="s">
        <v>204</v>
      </c>
      <c r="F4615" s="23">
        <v>100000043</v>
      </c>
      <c r="G4615" s="23">
        <v>20</v>
      </c>
      <c r="H4615" s="5" t="str">
        <f t="shared" si="145"/>
        <v>Kaiyne WooleryBolton</v>
      </c>
      <c r="I4615" s="23" t="s">
        <v>10172</v>
      </c>
      <c r="J4615" s="23" t="s">
        <v>339</v>
      </c>
    </row>
    <row r="4616" spans="1:10" ht="17.100000000000001">
      <c r="A4616" s="23" t="s">
        <v>14625</v>
      </c>
      <c r="B4616" s="23" t="str">
        <f t="shared" si="144"/>
        <v>Luke Woolfenden</v>
      </c>
      <c r="C4616" s="23" t="s">
        <v>339</v>
      </c>
      <c r="D4616" s="23" t="s">
        <v>7051</v>
      </c>
      <c r="E4616" s="23" t="s">
        <v>159</v>
      </c>
      <c r="F4616" s="23">
        <v>100000052</v>
      </c>
      <c r="G4616" s="23">
        <v>16</v>
      </c>
      <c r="H4616" s="5" t="str">
        <f t="shared" si="145"/>
        <v>Luke WoolfendenIpswich</v>
      </c>
      <c r="I4616" s="23" t="s">
        <v>9019</v>
      </c>
      <c r="J4616" s="23" t="s">
        <v>339</v>
      </c>
    </row>
    <row r="4617" spans="1:10" ht="17.100000000000001">
      <c r="A4617" s="23" t="s">
        <v>14626</v>
      </c>
      <c r="B4617" s="23" t="str">
        <f t="shared" si="144"/>
        <v>Martyn Woolford</v>
      </c>
      <c r="C4617" s="23" t="s">
        <v>339</v>
      </c>
      <c r="D4617" s="23" t="s">
        <v>7481</v>
      </c>
      <c r="E4617" s="23" t="s">
        <v>250</v>
      </c>
      <c r="F4617" s="23" t="s">
        <v>38</v>
      </c>
      <c r="G4617" s="23">
        <v>29</v>
      </c>
      <c r="H4617" s="5" t="str">
        <f t="shared" si="145"/>
        <v>Martyn WoolfordSheff Utd</v>
      </c>
      <c r="I4617" s="23" t="s">
        <v>14627</v>
      </c>
      <c r="J4617" s="23" t="s">
        <v>339</v>
      </c>
    </row>
    <row r="4618" spans="1:10" ht="17.100000000000001">
      <c r="A4618" s="23" t="s">
        <v>14628</v>
      </c>
      <c r="B4618" s="23" t="str">
        <f t="shared" si="144"/>
        <v>Paul Woolston</v>
      </c>
      <c r="C4618" s="23" t="s">
        <v>339</v>
      </c>
      <c r="D4618" s="23" t="s">
        <v>166</v>
      </c>
      <c r="E4618" s="23" t="s">
        <v>530</v>
      </c>
      <c r="F4618" s="23">
        <v>100000051</v>
      </c>
      <c r="G4618" s="23">
        <v>16</v>
      </c>
      <c r="H4618" s="5" t="str">
        <f t="shared" si="145"/>
        <v>Paul WoolstonNewcastle</v>
      </c>
      <c r="I4618" s="23" t="s">
        <v>9854</v>
      </c>
      <c r="J4618" s="23" t="s">
        <v>339</v>
      </c>
    </row>
    <row r="4619" spans="1:10" ht="17.100000000000001">
      <c r="A4619" s="23" t="s">
        <v>14629</v>
      </c>
      <c r="B4619" s="23" t="str">
        <f t="shared" si="144"/>
        <v>Billy Woon</v>
      </c>
      <c r="C4619" s="23" t="s">
        <v>339</v>
      </c>
      <c r="D4619" s="23" t="s">
        <v>212</v>
      </c>
      <c r="E4619" s="23" t="s">
        <v>5666</v>
      </c>
      <c r="F4619" s="23" t="s">
        <v>5666</v>
      </c>
      <c r="G4619" s="23">
        <v>19</v>
      </c>
      <c r="H4619" s="5" t="str">
        <f t="shared" si="145"/>
        <v>Billy WoonNaN</v>
      </c>
      <c r="I4619" s="23" t="s">
        <v>14630</v>
      </c>
      <c r="J4619" s="23" t="s">
        <v>339</v>
      </c>
    </row>
    <row r="4620" spans="1:10" ht="17.100000000000001">
      <c r="A4620" s="23" t="s">
        <v>14631</v>
      </c>
      <c r="B4620" s="23" t="str">
        <f t="shared" si="144"/>
        <v>Jamie Wootton</v>
      </c>
      <c r="C4620" s="23" t="s">
        <v>339</v>
      </c>
      <c r="D4620" s="23" t="s">
        <v>7048</v>
      </c>
      <c r="E4620" s="23" t="s">
        <v>5666</v>
      </c>
      <c r="F4620" s="23" t="s">
        <v>5666</v>
      </c>
      <c r="G4620" s="23">
        <v>20</v>
      </c>
      <c r="H4620" s="5" t="str">
        <f t="shared" si="145"/>
        <v>Jamie WoottonNaN</v>
      </c>
      <c r="I4620" s="23" t="s">
        <v>14632</v>
      </c>
      <c r="J4620" s="23" t="s">
        <v>339</v>
      </c>
    </row>
    <row r="4621" spans="1:10" ht="17.100000000000001">
      <c r="A4621" s="23" t="s">
        <v>14633</v>
      </c>
      <c r="B4621" s="23" t="str">
        <f t="shared" si="144"/>
        <v>Kyle Wootton</v>
      </c>
      <c r="C4621" s="23" t="s">
        <v>339</v>
      </c>
      <c r="D4621" s="23" t="s">
        <v>7048</v>
      </c>
      <c r="E4621" s="23" t="s">
        <v>134</v>
      </c>
      <c r="F4621" s="23" t="s">
        <v>38</v>
      </c>
      <c r="G4621" s="23">
        <v>18</v>
      </c>
      <c r="H4621" s="5" t="str">
        <f t="shared" si="145"/>
        <v>Kyle WoottonScunthorpe</v>
      </c>
      <c r="I4621" s="23" t="s">
        <v>7929</v>
      </c>
      <c r="J4621" s="23" t="s">
        <v>339</v>
      </c>
    </row>
    <row r="4622" spans="1:10" ht="17.100000000000001">
      <c r="A4622" s="23" t="s">
        <v>14634</v>
      </c>
      <c r="B4622" s="23" t="str">
        <f t="shared" si="144"/>
        <v>Scott Wootton</v>
      </c>
      <c r="C4622" s="23" t="s">
        <v>339</v>
      </c>
      <c r="D4622" s="23" t="s">
        <v>7429</v>
      </c>
      <c r="E4622" s="23" t="s">
        <v>124</v>
      </c>
      <c r="F4622" s="23" t="s">
        <v>91</v>
      </c>
      <c r="G4622" s="23">
        <v>23</v>
      </c>
      <c r="H4622" s="5" t="str">
        <f t="shared" si="145"/>
        <v>Scott WoottonLeeds</v>
      </c>
      <c r="I4622" s="23" t="s">
        <v>14635</v>
      </c>
      <c r="J4622" s="23" t="s">
        <v>339</v>
      </c>
    </row>
    <row r="4623" spans="1:10" ht="17.100000000000001">
      <c r="A4623" s="23" t="s">
        <v>14636</v>
      </c>
      <c r="B4623" s="23" t="str">
        <f t="shared" si="144"/>
        <v>George Worcester</v>
      </c>
      <c r="C4623" s="23" t="s">
        <v>13260</v>
      </c>
      <c r="D4623" s="23" t="s">
        <v>7170</v>
      </c>
      <c r="E4623" s="23" t="s">
        <v>4378</v>
      </c>
      <c r="F4623" s="23" t="s">
        <v>14637</v>
      </c>
      <c r="G4623" s="23">
        <v>24</v>
      </c>
      <c r="H4623" s="5" t="str">
        <f t="shared" si="145"/>
        <v>George WorcesterOberrad</v>
      </c>
      <c r="I4623" s="23" t="s">
        <v>9747</v>
      </c>
      <c r="J4623" s="23" t="s">
        <v>3867</v>
      </c>
    </row>
    <row r="4624" spans="1:10" ht="17.100000000000001">
      <c r="A4624" s="23" t="s">
        <v>14638</v>
      </c>
      <c r="B4624" s="23" t="str">
        <f t="shared" si="144"/>
        <v>Henry Wordingham</v>
      </c>
      <c r="C4624" s="23" t="s">
        <v>339</v>
      </c>
      <c r="D4624" s="23" t="s">
        <v>7445</v>
      </c>
      <c r="E4624" s="23" t="s">
        <v>5666</v>
      </c>
      <c r="F4624" s="23" t="s">
        <v>5666</v>
      </c>
      <c r="G4624" s="23">
        <v>18</v>
      </c>
      <c r="H4624" s="5" t="str">
        <f t="shared" si="145"/>
        <v>Henry WordinghamNaN</v>
      </c>
      <c r="I4624" s="23" t="s">
        <v>8287</v>
      </c>
      <c r="J4624" s="23" t="s">
        <v>339</v>
      </c>
    </row>
    <row r="4625" spans="1:10" ht="17.100000000000001">
      <c r="A4625" s="23" t="s">
        <v>14639</v>
      </c>
      <c r="B4625" s="23" t="str">
        <f t="shared" si="144"/>
        <v>Anthony Wordsworth</v>
      </c>
      <c r="C4625" s="23" t="s">
        <v>339</v>
      </c>
      <c r="D4625" s="23" t="s">
        <v>7366</v>
      </c>
      <c r="E4625" s="23" t="s">
        <v>43</v>
      </c>
      <c r="F4625" s="23" t="s">
        <v>38</v>
      </c>
      <c r="G4625" s="23">
        <v>26</v>
      </c>
      <c r="H4625" s="5" t="str">
        <f t="shared" si="145"/>
        <v>Anthony WordsworthSouthend</v>
      </c>
      <c r="I4625" s="23" t="s">
        <v>14640</v>
      </c>
      <c r="J4625" s="23" t="s">
        <v>339</v>
      </c>
    </row>
    <row r="4626" spans="1:10" ht="17.100000000000001">
      <c r="A4626" s="23" t="s">
        <v>14641</v>
      </c>
      <c r="B4626" s="23" t="str">
        <f t="shared" si="144"/>
        <v>Harry Worley</v>
      </c>
      <c r="C4626" s="23" t="s">
        <v>339</v>
      </c>
      <c r="D4626" s="23" t="s">
        <v>7051</v>
      </c>
      <c r="E4626" s="23" t="s">
        <v>187</v>
      </c>
      <c r="F4626" s="23" t="s">
        <v>18</v>
      </c>
      <c r="G4626" s="23">
        <v>26</v>
      </c>
      <c r="H4626" s="5" t="str">
        <f t="shared" si="145"/>
        <v>Harry WorleyHartlepool</v>
      </c>
      <c r="I4626" s="23" t="s">
        <v>13674</v>
      </c>
      <c r="J4626" s="23" t="s">
        <v>339</v>
      </c>
    </row>
    <row r="4627" spans="1:10" ht="17.100000000000001">
      <c r="A4627" s="23" t="s">
        <v>14642</v>
      </c>
      <c r="B4627" s="23" t="str">
        <f t="shared" si="144"/>
        <v>David Worrall</v>
      </c>
      <c r="C4627" s="23" t="s">
        <v>339</v>
      </c>
      <c r="D4627" s="23" t="s">
        <v>7153</v>
      </c>
      <c r="E4627" s="23" t="s">
        <v>43</v>
      </c>
      <c r="F4627" s="23" t="s">
        <v>38</v>
      </c>
      <c r="G4627" s="23">
        <v>25</v>
      </c>
      <c r="H4627" s="5" t="str">
        <f t="shared" si="145"/>
        <v>David WorrallSouthend</v>
      </c>
      <c r="I4627" s="23" t="s">
        <v>10012</v>
      </c>
      <c r="J4627" s="23" t="s">
        <v>339</v>
      </c>
    </row>
    <row r="4628" spans="1:10" ht="17.100000000000001">
      <c r="A4628" s="23" t="s">
        <v>14643</v>
      </c>
      <c r="B4628" s="23" t="str">
        <f t="shared" si="144"/>
        <v>Joe Worrall</v>
      </c>
      <c r="C4628" s="23" t="s">
        <v>339</v>
      </c>
      <c r="D4628" s="23" t="s">
        <v>7051</v>
      </c>
      <c r="E4628" s="23" t="s">
        <v>332</v>
      </c>
      <c r="F4628" s="23">
        <v>100000043</v>
      </c>
      <c r="G4628" s="23">
        <v>18</v>
      </c>
      <c r="H4628" s="5" t="str">
        <f t="shared" si="145"/>
        <v>Joe WorrallNottm Forest</v>
      </c>
      <c r="I4628" s="23" t="s">
        <v>8392</v>
      </c>
      <c r="J4628" s="23" t="s">
        <v>339</v>
      </c>
    </row>
    <row r="4629" spans="1:10" ht="17.100000000000001">
      <c r="A4629" s="23" t="s">
        <v>14644</v>
      </c>
      <c r="B4629" s="23" t="str">
        <f t="shared" si="144"/>
        <v>Jon Worsnop</v>
      </c>
      <c r="C4629" s="23" t="s">
        <v>339</v>
      </c>
      <c r="D4629" s="23" t="s">
        <v>166</v>
      </c>
      <c r="E4629" s="23" t="s">
        <v>338</v>
      </c>
      <c r="F4629" s="23" t="s">
        <v>7081</v>
      </c>
      <c r="G4629" s="23">
        <v>32</v>
      </c>
      <c r="H4629" s="5" t="str">
        <f t="shared" si="145"/>
        <v>Jon WorsnopChester</v>
      </c>
      <c r="I4629" s="23" t="s">
        <v>14645</v>
      </c>
      <c r="J4629" s="23" t="s">
        <v>339</v>
      </c>
    </row>
    <row r="4630" spans="1:10" ht="17.100000000000001">
      <c r="A4630" s="23" t="s">
        <v>14646</v>
      </c>
      <c r="B4630" s="23" t="str">
        <f t="shared" si="144"/>
        <v>Matthew Worthington</v>
      </c>
      <c r="C4630" s="23" t="s">
        <v>339</v>
      </c>
      <c r="D4630" s="23" t="s">
        <v>7042</v>
      </c>
      <c r="E4630" s="23" t="s">
        <v>836</v>
      </c>
      <c r="F4630" s="23">
        <v>100000057</v>
      </c>
      <c r="G4630" s="23">
        <v>17</v>
      </c>
      <c r="H4630" s="5" t="str">
        <f t="shared" si="145"/>
        <v>Matthew WorthingtonBournemouth</v>
      </c>
      <c r="I4630" s="23" t="s">
        <v>8256</v>
      </c>
      <c r="J4630" s="23" t="s">
        <v>339</v>
      </c>
    </row>
    <row r="4631" spans="1:10" ht="17.100000000000001">
      <c r="A4631" s="23" t="s">
        <v>14647</v>
      </c>
      <c r="B4631" s="23" t="str">
        <f t="shared" si="144"/>
        <v>Oliver Wray</v>
      </c>
      <c r="C4631" s="23" t="s">
        <v>339</v>
      </c>
      <c r="D4631" s="23" t="s">
        <v>166</v>
      </c>
      <c r="E4631" s="23" t="s">
        <v>5666</v>
      </c>
      <c r="F4631" s="23" t="s">
        <v>5666</v>
      </c>
      <c r="G4631" s="23">
        <v>19</v>
      </c>
      <c r="H4631" s="5" t="str">
        <f t="shared" si="145"/>
        <v>Oliver WrayNaN</v>
      </c>
      <c r="I4631" s="23" t="s">
        <v>7612</v>
      </c>
      <c r="J4631" s="23" t="s">
        <v>339</v>
      </c>
    </row>
    <row r="4632" spans="1:10" ht="17.100000000000001">
      <c r="A4632" s="23" t="s">
        <v>14648</v>
      </c>
      <c r="B4632" s="23" t="str">
        <f t="shared" si="144"/>
        <v>Bradley Wright-Phillips</v>
      </c>
      <c r="C4632" s="23" t="s">
        <v>14649</v>
      </c>
      <c r="D4632" s="23" t="s">
        <v>7048</v>
      </c>
      <c r="E4632" s="23" t="s">
        <v>5264</v>
      </c>
      <c r="F4632" s="23" t="s">
        <v>8009</v>
      </c>
      <c r="G4632" s="23">
        <v>30</v>
      </c>
      <c r="H4632" s="5" t="str">
        <f t="shared" si="145"/>
        <v>Bradley Wright-PhillipsNew York</v>
      </c>
      <c r="I4632" s="23" t="s">
        <v>14650</v>
      </c>
      <c r="J4632" s="23" t="s">
        <v>3438</v>
      </c>
    </row>
    <row r="4633" spans="1:10" ht="17.100000000000001">
      <c r="A4633" s="23" t="s">
        <v>14651</v>
      </c>
      <c r="B4633" s="23" t="str">
        <f t="shared" si="144"/>
        <v>Shaun Wright-Phillips</v>
      </c>
      <c r="C4633" s="23" t="s">
        <v>339</v>
      </c>
      <c r="D4633" s="23" t="s">
        <v>7153</v>
      </c>
      <c r="E4633" s="23" t="s">
        <v>5264</v>
      </c>
      <c r="F4633" s="23" t="s">
        <v>8009</v>
      </c>
      <c r="G4633" s="23">
        <v>33</v>
      </c>
      <c r="H4633" s="5" t="str">
        <f t="shared" si="145"/>
        <v>Shaun Wright-PhillipsNew York</v>
      </c>
      <c r="I4633" s="23" t="s">
        <v>14652</v>
      </c>
      <c r="J4633" s="23" t="s">
        <v>3438</v>
      </c>
    </row>
    <row r="4634" spans="1:10" ht="17.100000000000001">
      <c r="A4634" s="23" t="s">
        <v>14653</v>
      </c>
      <c r="B4634" s="23" t="str">
        <f t="shared" si="144"/>
        <v>Akil Wright</v>
      </c>
      <c r="C4634" s="23" t="s">
        <v>339</v>
      </c>
      <c r="D4634" s="23" t="s">
        <v>7429</v>
      </c>
      <c r="E4634" s="23" t="s">
        <v>671</v>
      </c>
      <c r="F4634" s="23" t="s">
        <v>7090</v>
      </c>
      <c r="G4634" s="23">
        <v>19</v>
      </c>
      <c r="H4634" s="5" t="str">
        <f t="shared" si="145"/>
        <v>Akil WrightFleetwood</v>
      </c>
      <c r="I4634" s="23" t="s">
        <v>7997</v>
      </c>
      <c r="J4634" s="23" t="s">
        <v>339</v>
      </c>
    </row>
    <row r="4635" spans="1:10" ht="17.100000000000001">
      <c r="A4635" s="23" t="s">
        <v>14654</v>
      </c>
      <c r="B4635" s="23" t="str">
        <f t="shared" si="144"/>
        <v>Andre Wright</v>
      </c>
      <c r="C4635" s="23" t="s">
        <v>339</v>
      </c>
      <c r="D4635" s="23" t="s">
        <v>7048</v>
      </c>
      <c r="E4635" s="23" t="s">
        <v>225</v>
      </c>
      <c r="F4635" s="23">
        <v>100000042</v>
      </c>
      <c r="G4635" s="23">
        <v>18</v>
      </c>
      <c r="H4635" s="5" t="str">
        <f t="shared" si="145"/>
        <v>Andre WrightWest Brom</v>
      </c>
      <c r="I4635" s="23" t="s">
        <v>11210</v>
      </c>
      <c r="J4635" s="23" t="s">
        <v>339</v>
      </c>
    </row>
    <row r="4636" spans="1:10" ht="17.100000000000001">
      <c r="A4636" s="23" t="s">
        <v>14655</v>
      </c>
      <c r="B4636" s="23" t="str">
        <f t="shared" si="144"/>
        <v>Andrew Wright</v>
      </c>
      <c r="C4636" s="23" t="s">
        <v>339</v>
      </c>
      <c r="D4636" s="23" t="s">
        <v>7867</v>
      </c>
      <c r="E4636" s="23" t="s">
        <v>2443</v>
      </c>
      <c r="F4636" s="23" t="s">
        <v>7081</v>
      </c>
      <c r="G4636" s="23">
        <v>18</v>
      </c>
      <c r="H4636" s="5" t="str">
        <f t="shared" si="145"/>
        <v>Andrew WrightLincoln</v>
      </c>
      <c r="I4636" s="23" t="s">
        <v>7616</v>
      </c>
      <c r="J4636" s="23" t="s">
        <v>339</v>
      </c>
    </row>
    <row r="4637" spans="1:10" ht="17.100000000000001">
      <c r="A4637" s="23" t="s">
        <v>14655</v>
      </c>
      <c r="B4637" s="23" t="str">
        <f t="shared" si="144"/>
        <v>Andrew Wright</v>
      </c>
      <c r="C4637" s="23" t="s">
        <v>339</v>
      </c>
      <c r="D4637" s="23" t="s">
        <v>7283</v>
      </c>
      <c r="E4637" s="23" t="s">
        <v>1184</v>
      </c>
      <c r="F4637" s="23" t="s">
        <v>7081</v>
      </c>
      <c r="G4637" s="23">
        <v>30</v>
      </c>
      <c r="H4637" s="5" t="str">
        <f t="shared" si="145"/>
        <v>Andrew WrightSouthport</v>
      </c>
      <c r="I4637" s="23" t="s">
        <v>7404</v>
      </c>
      <c r="J4637" s="23" t="s">
        <v>339</v>
      </c>
    </row>
    <row r="4638" spans="1:10" ht="17.100000000000001">
      <c r="A4638" s="23" t="s">
        <v>14656</v>
      </c>
      <c r="B4638" s="23" t="str">
        <f t="shared" si="144"/>
        <v>Daniel Wright</v>
      </c>
      <c r="C4638" s="23" t="s">
        <v>339</v>
      </c>
      <c r="D4638" s="23" t="s">
        <v>7042</v>
      </c>
      <c r="E4638" s="23" t="s">
        <v>669</v>
      </c>
      <c r="F4638" s="23">
        <v>100000042</v>
      </c>
      <c r="G4638" s="23">
        <v>17</v>
      </c>
      <c r="H4638" s="5" t="str">
        <f t="shared" si="145"/>
        <v>Daniel WrightSunderland</v>
      </c>
      <c r="I4638" s="23" t="s">
        <v>7804</v>
      </c>
      <c r="J4638" s="23" t="s">
        <v>339</v>
      </c>
    </row>
    <row r="4639" spans="1:10" ht="17.100000000000001">
      <c r="A4639" s="23" t="s">
        <v>14657</v>
      </c>
      <c r="B4639" s="23" t="str">
        <f t="shared" si="144"/>
        <v>Danny Wright</v>
      </c>
      <c r="C4639" s="23" t="s">
        <v>339</v>
      </c>
      <c r="D4639" s="23" t="s">
        <v>166</v>
      </c>
      <c r="E4639" s="23" t="s">
        <v>5666</v>
      </c>
      <c r="F4639" s="23" t="s">
        <v>5666</v>
      </c>
      <c r="G4639" s="23">
        <v>19</v>
      </c>
      <c r="H4639" s="5" t="str">
        <f t="shared" si="145"/>
        <v>Danny WrightNaN</v>
      </c>
      <c r="I4639" s="23" t="s">
        <v>14658</v>
      </c>
      <c r="J4639" s="23" t="s">
        <v>339</v>
      </c>
    </row>
    <row r="4640" spans="1:10" ht="17.100000000000001">
      <c r="A4640" s="23" t="s">
        <v>14657</v>
      </c>
      <c r="B4640" s="23" t="str">
        <f t="shared" si="144"/>
        <v>Danny Wright</v>
      </c>
      <c r="C4640" s="23" t="s">
        <v>339</v>
      </c>
      <c r="D4640" s="23" t="s">
        <v>7048</v>
      </c>
      <c r="E4640" s="23" t="s">
        <v>1279</v>
      </c>
      <c r="F4640" s="23" t="s">
        <v>7081</v>
      </c>
      <c r="G4640" s="23">
        <v>30</v>
      </c>
      <c r="H4640" s="5" t="str">
        <f t="shared" si="145"/>
        <v>Danny WrightCheltenham</v>
      </c>
      <c r="I4640" s="23" t="s">
        <v>14659</v>
      </c>
      <c r="J4640" s="23" t="s">
        <v>339</v>
      </c>
    </row>
    <row r="4641" spans="1:10" ht="17.100000000000001">
      <c r="A4641" s="23" t="s">
        <v>14660</v>
      </c>
      <c r="B4641" s="23" t="str">
        <f t="shared" si="144"/>
        <v>Diaz Wright</v>
      </c>
      <c r="C4641" s="23" t="s">
        <v>339</v>
      </c>
      <c r="D4641" s="23" t="s">
        <v>7180</v>
      </c>
      <c r="E4641" s="23" t="s">
        <v>132</v>
      </c>
      <c r="F4641" s="23">
        <v>100000052</v>
      </c>
      <c r="G4641" s="23">
        <v>17</v>
      </c>
      <c r="H4641" s="5" t="str">
        <f t="shared" si="145"/>
        <v>Diaz WrightColchester</v>
      </c>
      <c r="I4641" s="23" t="s">
        <v>8330</v>
      </c>
      <c r="J4641" s="23" t="s">
        <v>339</v>
      </c>
    </row>
    <row r="4642" spans="1:10" ht="17.100000000000001">
      <c r="A4642" s="23" t="s">
        <v>14661</v>
      </c>
      <c r="B4642" s="23" t="str">
        <f t="shared" si="144"/>
        <v>Drey Wright</v>
      </c>
      <c r="C4642" s="23" t="s">
        <v>339</v>
      </c>
      <c r="D4642" s="23" t="s">
        <v>7039</v>
      </c>
      <c r="E4642" s="23" t="s">
        <v>132</v>
      </c>
      <c r="F4642" s="23" t="s">
        <v>38</v>
      </c>
      <c r="G4642" s="23">
        <v>20</v>
      </c>
      <c r="H4642" s="5" t="str">
        <f t="shared" si="145"/>
        <v>Drey WrightColchester</v>
      </c>
      <c r="I4642" s="23" t="s">
        <v>14662</v>
      </c>
      <c r="J4642" s="23" t="s">
        <v>339</v>
      </c>
    </row>
    <row r="4643" spans="1:10" ht="17.100000000000001">
      <c r="A4643" s="23" t="s">
        <v>14663</v>
      </c>
      <c r="B4643" s="23" t="str">
        <f t="shared" si="144"/>
        <v>Elliot Wright</v>
      </c>
      <c r="C4643" s="23" t="s">
        <v>339</v>
      </c>
      <c r="D4643" s="23" t="s">
        <v>7051</v>
      </c>
      <c r="E4643" s="23" t="s">
        <v>5666</v>
      </c>
      <c r="F4643" s="23" t="s">
        <v>5666</v>
      </c>
      <c r="G4643" s="23">
        <v>18</v>
      </c>
      <c r="H4643" s="5" t="str">
        <f t="shared" si="145"/>
        <v>Elliot WrightNaN</v>
      </c>
      <c r="I4643" s="23" t="s">
        <v>8878</v>
      </c>
      <c r="J4643" s="23" t="s">
        <v>339</v>
      </c>
    </row>
    <row r="4644" spans="1:10" ht="17.100000000000001">
      <c r="A4644" s="23" t="s">
        <v>14664</v>
      </c>
      <c r="B4644" s="23" t="str">
        <f t="shared" si="144"/>
        <v>Harry Wright</v>
      </c>
      <c r="C4644" s="23" t="s">
        <v>339</v>
      </c>
      <c r="D4644" s="23" t="s">
        <v>166</v>
      </c>
      <c r="E4644" s="23" t="s">
        <v>159</v>
      </c>
      <c r="F4644" s="23">
        <v>100000052</v>
      </c>
      <c r="G4644" s="23">
        <v>16</v>
      </c>
      <c r="H4644" s="5" t="str">
        <f t="shared" si="145"/>
        <v>Harry WrightIpswich</v>
      </c>
      <c r="I4644" s="23" t="s">
        <v>10851</v>
      </c>
      <c r="J4644" s="23" t="s">
        <v>339</v>
      </c>
    </row>
    <row r="4645" spans="1:10" ht="17.100000000000001">
      <c r="A4645" s="23" t="s">
        <v>14665</v>
      </c>
      <c r="B4645" s="23" t="str">
        <f t="shared" si="144"/>
        <v>Jake Wright</v>
      </c>
      <c r="C4645" s="23" t="s">
        <v>339</v>
      </c>
      <c r="D4645" s="23" t="s">
        <v>7048</v>
      </c>
      <c r="E4645" s="23" t="s">
        <v>250</v>
      </c>
      <c r="F4645" s="23">
        <v>100000043</v>
      </c>
      <c r="G4645" s="23">
        <v>18</v>
      </c>
      <c r="H4645" s="5" t="str">
        <f t="shared" si="145"/>
        <v>Jake WrightSheff Utd</v>
      </c>
      <c r="I4645" s="23" t="s">
        <v>10447</v>
      </c>
      <c r="J4645" s="23" t="s">
        <v>339</v>
      </c>
    </row>
    <row r="4646" spans="1:10" ht="17.100000000000001">
      <c r="A4646" s="23" t="s">
        <v>14665</v>
      </c>
      <c r="B4646" s="23" t="str">
        <f t="shared" si="144"/>
        <v>Jake Wright</v>
      </c>
      <c r="C4646" s="23" t="s">
        <v>339</v>
      </c>
      <c r="D4646" s="23" t="s">
        <v>7051</v>
      </c>
      <c r="E4646" s="23" t="s">
        <v>190</v>
      </c>
      <c r="F4646" s="23" t="s">
        <v>18</v>
      </c>
      <c r="G4646" s="23">
        <v>29</v>
      </c>
      <c r="H4646" s="5" t="str">
        <f t="shared" si="145"/>
        <v>Jake WrightOxford</v>
      </c>
      <c r="I4646" s="23" t="s">
        <v>14666</v>
      </c>
      <c r="J4646" s="23" t="s">
        <v>339</v>
      </c>
    </row>
    <row r="4647" spans="1:10" ht="17.100000000000001">
      <c r="A4647" s="23" t="s">
        <v>14667</v>
      </c>
      <c r="B4647" s="23" t="str">
        <f t="shared" si="144"/>
        <v>Jonny Wright</v>
      </c>
      <c r="C4647" s="23" t="s">
        <v>339</v>
      </c>
      <c r="D4647" s="23" t="s">
        <v>212</v>
      </c>
      <c r="E4647" s="23" t="s">
        <v>5666</v>
      </c>
      <c r="F4647" s="23" t="s">
        <v>5666</v>
      </c>
      <c r="G4647" s="23">
        <v>20</v>
      </c>
      <c r="H4647" s="5" t="str">
        <f t="shared" si="145"/>
        <v>Jonny WrightNaN</v>
      </c>
      <c r="I4647" s="23" t="s">
        <v>12240</v>
      </c>
      <c r="J4647" s="23" t="s">
        <v>339</v>
      </c>
    </row>
    <row r="4648" spans="1:10" ht="17.100000000000001">
      <c r="A4648" s="23" t="s">
        <v>14668</v>
      </c>
      <c r="B4648" s="23" t="str">
        <f t="shared" si="144"/>
        <v>Jordan Wright</v>
      </c>
      <c r="C4648" s="23" t="s">
        <v>339</v>
      </c>
      <c r="D4648" s="23" t="s">
        <v>166</v>
      </c>
      <c r="E4648" s="23" t="s">
        <v>332</v>
      </c>
      <c r="F4648" s="23">
        <v>100000052</v>
      </c>
      <c r="G4648" s="23">
        <v>16</v>
      </c>
      <c r="H4648" s="5" t="str">
        <f t="shared" si="145"/>
        <v>Jordan WrightNottm Forest</v>
      </c>
      <c r="I4648" s="23" t="s">
        <v>14669</v>
      </c>
      <c r="J4648" s="23" t="s">
        <v>339</v>
      </c>
    </row>
    <row r="4649" spans="1:10" ht="17.100000000000001">
      <c r="A4649" s="23" t="s">
        <v>14670</v>
      </c>
      <c r="B4649" s="23" t="str">
        <f t="shared" si="144"/>
        <v>Josh Wright</v>
      </c>
      <c r="C4649" s="23" t="s">
        <v>339</v>
      </c>
      <c r="D4649" s="23" t="s">
        <v>212</v>
      </c>
      <c r="E4649" s="23" t="s">
        <v>217</v>
      </c>
      <c r="F4649" s="23" t="s">
        <v>38</v>
      </c>
      <c r="G4649" s="23">
        <v>25</v>
      </c>
      <c r="H4649" s="5" t="str">
        <f t="shared" si="145"/>
        <v>Josh WrightGillingham</v>
      </c>
      <c r="I4649" s="23" t="s">
        <v>11643</v>
      </c>
      <c r="J4649" s="23" t="s">
        <v>339</v>
      </c>
    </row>
    <row r="4650" spans="1:10" ht="17.100000000000001">
      <c r="A4650" s="23" t="s">
        <v>14671</v>
      </c>
      <c r="B4650" s="23" t="str">
        <f t="shared" si="144"/>
        <v>Kevin Wright</v>
      </c>
      <c r="C4650" s="23" t="s">
        <v>7728</v>
      </c>
      <c r="D4650" s="23" t="s">
        <v>7059</v>
      </c>
      <c r="E4650" s="23" t="s">
        <v>169</v>
      </c>
      <c r="F4650" s="23">
        <v>100000042</v>
      </c>
      <c r="G4650" s="23">
        <v>19</v>
      </c>
      <c r="H4650" s="5" t="str">
        <f t="shared" si="145"/>
        <v>Kevin WrightChelsea</v>
      </c>
      <c r="I4650" s="23" t="s">
        <v>14471</v>
      </c>
      <c r="J4650" s="23" t="s">
        <v>339</v>
      </c>
    </row>
    <row r="4651" spans="1:10" ht="17.100000000000001">
      <c r="A4651" s="23" t="s">
        <v>14672</v>
      </c>
      <c r="B4651" s="23" t="str">
        <f t="shared" si="144"/>
        <v>Levi Wright</v>
      </c>
      <c r="C4651" s="23" t="s">
        <v>339</v>
      </c>
      <c r="D4651" s="23" t="s">
        <v>7048</v>
      </c>
      <c r="E4651" s="23" t="s">
        <v>5666</v>
      </c>
      <c r="F4651" s="23" t="s">
        <v>5666</v>
      </c>
      <c r="G4651" s="23">
        <v>19</v>
      </c>
      <c r="H4651" s="5" t="str">
        <f t="shared" si="145"/>
        <v>Levi WrightNaN</v>
      </c>
      <c r="I4651" s="23" t="s">
        <v>14273</v>
      </c>
      <c r="J4651" s="23" t="s">
        <v>339</v>
      </c>
    </row>
    <row r="4652" spans="1:10" ht="17.100000000000001">
      <c r="A4652" s="23" t="s">
        <v>14673</v>
      </c>
      <c r="B4652" s="23" t="str">
        <f t="shared" si="144"/>
        <v>Luke Wright</v>
      </c>
      <c r="C4652" s="23" t="s">
        <v>339</v>
      </c>
      <c r="D4652" s="23" t="s">
        <v>7042</v>
      </c>
      <c r="E4652" s="23" t="s">
        <v>5666</v>
      </c>
      <c r="F4652" s="23" t="s">
        <v>5666</v>
      </c>
      <c r="G4652" s="23">
        <v>19</v>
      </c>
      <c r="H4652" s="5" t="str">
        <f t="shared" si="145"/>
        <v>Luke WrightNaN</v>
      </c>
      <c r="I4652" s="23" t="s">
        <v>7327</v>
      </c>
      <c r="J4652" s="23" t="s">
        <v>339</v>
      </c>
    </row>
    <row r="4653" spans="1:10" ht="17.100000000000001">
      <c r="A4653" s="23" t="s">
        <v>14674</v>
      </c>
      <c r="B4653" s="23" t="str">
        <f t="shared" si="144"/>
        <v>Myles Wright</v>
      </c>
      <c r="C4653" s="23" t="s">
        <v>339</v>
      </c>
      <c r="D4653" s="23" t="s">
        <v>166</v>
      </c>
      <c r="E4653" s="23" t="s">
        <v>37</v>
      </c>
      <c r="F4653" s="23">
        <v>100000044</v>
      </c>
      <c r="G4653" s="23">
        <v>18</v>
      </c>
      <c r="H4653" s="5" t="str">
        <f t="shared" si="145"/>
        <v>Myles WrightChesterfield</v>
      </c>
      <c r="I4653" s="23" t="s">
        <v>9277</v>
      </c>
      <c r="J4653" s="23" t="s">
        <v>339</v>
      </c>
    </row>
    <row r="4654" spans="1:10" ht="17.100000000000001">
      <c r="A4654" s="23" t="s">
        <v>14675</v>
      </c>
      <c r="B4654" s="23" t="str">
        <f t="shared" si="144"/>
        <v>Richard Wright</v>
      </c>
      <c r="C4654" s="23" t="s">
        <v>339</v>
      </c>
      <c r="D4654" s="23" t="s">
        <v>212</v>
      </c>
      <c r="E4654" s="23" t="s">
        <v>5666</v>
      </c>
      <c r="F4654" s="23" t="s">
        <v>5666</v>
      </c>
      <c r="G4654" s="23">
        <v>20</v>
      </c>
      <c r="H4654" s="5" t="str">
        <f t="shared" si="145"/>
        <v>Richard WrightNaN</v>
      </c>
      <c r="I4654" s="23" t="s">
        <v>14676</v>
      </c>
      <c r="J4654" s="23" t="s">
        <v>339</v>
      </c>
    </row>
    <row r="4655" spans="1:10" ht="17.100000000000001">
      <c r="A4655" s="23" t="s">
        <v>14675</v>
      </c>
      <c r="B4655" s="23" t="str">
        <f t="shared" si="144"/>
        <v>Richard Wright</v>
      </c>
      <c r="C4655" s="23" t="s">
        <v>339</v>
      </c>
      <c r="D4655" s="23" t="s">
        <v>166</v>
      </c>
      <c r="E4655" s="23" t="s">
        <v>490</v>
      </c>
      <c r="F4655" s="23">
        <v>100000042</v>
      </c>
      <c r="G4655" s="23">
        <v>37</v>
      </c>
      <c r="H4655" s="5" t="str">
        <f t="shared" si="145"/>
        <v>Richard WrightMan City</v>
      </c>
      <c r="I4655" s="23" t="s">
        <v>14677</v>
      </c>
      <c r="J4655" s="23" t="s">
        <v>339</v>
      </c>
    </row>
    <row r="4656" spans="1:10" ht="17.100000000000001">
      <c r="A4656" s="23" t="s">
        <v>14678</v>
      </c>
      <c r="B4656" s="23" t="str">
        <f t="shared" si="144"/>
        <v>Sam Wright</v>
      </c>
      <c r="C4656" s="23" t="s">
        <v>339</v>
      </c>
      <c r="D4656" s="23" t="s">
        <v>7042</v>
      </c>
      <c r="E4656" s="23" t="s">
        <v>496</v>
      </c>
      <c r="F4656" s="23">
        <v>100000046</v>
      </c>
      <c r="G4656" s="23">
        <v>18</v>
      </c>
      <c r="H4656" s="5" t="str">
        <f t="shared" si="145"/>
        <v>Sam WrightBradford City</v>
      </c>
      <c r="I4656" s="23" t="s">
        <v>14679</v>
      </c>
      <c r="J4656" s="23" t="s">
        <v>339</v>
      </c>
    </row>
    <row r="4657" spans="1:10" ht="17.100000000000001">
      <c r="A4657" s="23" t="s">
        <v>14680</v>
      </c>
      <c r="B4657" s="23" t="str">
        <f t="shared" si="144"/>
        <v>Nicky Wroe</v>
      </c>
      <c r="C4657" s="23" t="s">
        <v>339</v>
      </c>
      <c r="D4657" s="23" t="s">
        <v>7042</v>
      </c>
      <c r="E4657" s="23" t="s">
        <v>68</v>
      </c>
      <c r="F4657" s="23">
        <v>100000044</v>
      </c>
      <c r="G4657" s="23">
        <v>29</v>
      </c>
      <c r="H4657" s="5" t="str">
        <f t="shared" si="145"/>
        <v>Nicky WroeNotts Co</v>
      </c>
      <c r="I4657" s="23" t="s">
        <v>8554</v>
      </c>
      <c r="J4657" s="23" t="s">
        <v>339</v>
      </c>
    </row>
    <row r="4658" spans="1:10" ht="17.100000000000001">
      <c r="A4658" s="23" t="s">
        <v>14681</v>
      </c>
      <c r="B4658" s="23" t="str">
        <f t="shared" si="144"/>
        <v>Tom Wyant</v>
      </c>
      <c r="C4658" s="23" t="s">
        <v>339</v>
      </c>
      <c r="D4658" s="23" t="s">
        <v>166</v>
      </c>
      <c r="E4658" s="23" t="s">
        <v>579</v>
      </c>
      <c r="F4658" s="23">
        <v>100000053</v>
      </c>
      <c r="G4658" s="23">
        <v>17</v>
      </c>
      <c r="H4658" s="5" t="str">
        <f t="shared" si="145"/>
        <v>Tom WyantMK Dons</v>
      </c>
      <c r="I4658" s="23" t="s">
        <v>9399</v>
      </c>
      <c r="J4658" s="23" t="s">
        <v>339</v>
      </c>
    </row>
    <row r="4659" spans="1:10" ht="17.100000000000001">
      <c r="A4659" s="23" t="s">
        <v>14682</v>
      </c>
      <c r="B4659" s="23" t="str">
        <f t="shared" si="144"/>
        <v>Ben Wyatt</v>
      </c>
      <c r="C4659" s="23" t="s">
        <v>339</v>
      </c>
      <c r="D4659" s="23" t="s">
        <v>7160</v>
      </c>
      <c r="E4659" s="23" t="s">
        <v>5666</v>
      </c>
      <c r="F4659" s="23" t="s">
        <v>5666</v>
      </c>
      <c r="G4659" s="23">
        <v>19</v>
      </c>
      <c r="H4659" s="5" t="str">
        <f t="shared" si="145"/>
        <v>Ben WyattNaN</v>
      </c>
      <c r="I4659" s="23" t="s">
        <v>10439</v>
      </c>
      <c r="J4659" s="23" t="s">
        <v>339</v>
      </c>
    </row>
    <row r="4660" spans="1:10" ht="17.100000000000001">
      <c r="A4660" s="23" t="s">
        <v>14683</v>
      </c>
      <c r="B4660" s="23" t="str">
        <f t="shared" si="144"/>
        <v>Charlie Wyke</v>
      </c>
      <c r="C4660" s="23" t="s">
        <v>339</v>
      </c>
      <c r="D4660" s="23" t="s">
        <v>7048</v>
      </c>
      <c r="E4660" s="23" t="s">
        <v>370</v>
      </c>
      <c r="F4660" s="23" t="s">
        <v>18</v>
      </c>
      <c r="G4660" s="23">
        <v>22</v>
      </c>
      <c r="H4660" s="5" t="str">
        <f t="shared" si="145"/>
        <v>Charlie WykeCarlisle</v>
      </c>
      <c r="I4660" s="23" t="s">
        <v>9564</v>
      </c>
      <c r="J4660" s="23" t="s">
        <v>339</v>
      </c>
    </row>
    <row r="4661" spans="1:10" ht="17.100000000000001">
      <c r="A4661" s="23" t="s">
        <v>14684</v>
      </c>
      <c r="B4661" s="23" t="str">
        <f t="shared" si="144"/>
        <v>Alex Wynter</v>
      </c>
      <c r="C4661" s="23" t="s">
        <v>7038</v>
      </c>
      <c r="D4661" s="23" t="s">
        <v>7146</v>
      </c>
      <c r="E4661" s="23" t="s">
        <v>132</v>
      </c>
      <c r="F4661" s="23" t="s">
        <v>38</v>
      </c>
      <c r="G4661" s="23">
        <v>21</v>
      </c>
      <c r="H4661" s="5" t="str">
        <f t="shared" si="145"/>
        <v>Alex WynterColchester</v>
      </c>
      <c r="I4661" s="23" t="s">
        <v>8273</v>
      </c>
      <c r="J4661" s="23" t="s">
        <v>339</v>
      </c>
    </row>
    <row r="4662" spans="1:10" ht="17.100000000000001">
      <c r="A4662" s="23" t="s">
        <v>14685</v>
      </c>
      <c r="B4662" s="23" t="str">
        <f t="shared" si="144"/>
        <v>Ben Wynter</v>
      </c>
      <c r="C4662" s="23" t="s">
        <v>339</v>
      </c>
      <c r="D4662" s="23" t="s">
        <v>7462</v>
      </c>
      <c r="E4662" s="23" t="s">
        <v>282</v>
      </c>
      <c r="F4662" s="23">
        <v>100000043</v>
      </c>
      <c r="G4662" s="23">
        <v>17</v>
      </c>
      <c r="H4662" s="5" t="str">
        <f t="shared" si="145"/>
        <v>Ben WynterCrystal Palace</v>
      </c>
      <c r="I4662" s="23" t="s">
        <v>8131</v>
      </c>
      <c r="J4662" s="23" t="s">
        <v>339</v>
      </c>
    </row>
    <row r="4663" spans="1:10" ht="17.100000000000001">
      <c r="A4663" s="23" t="s">
        <v>14686</v>
      </c>
      <c r="B4663" s="23" t="str">
        <f t="shared" si="144"/>
        <v>Jordan Wynter</v>
      </c>
      <c r="C4663" s="23" t="s">
        <v>7038</v>
      </c>
      <c r="D4663" s="23" t="s">
        <v>7572</v>
      </c>
      <c r="E4663" s="23" t="s">
        <v>1279</v>
      </c>
      <c r="F4663" s="23" t="s">
        <v>7081</v>
      </c>
      <c r="G4663" s="23">
        <v>21</v>
      </c>
      <c r="H4663" s="5" t="str">
        <f t="shared" si="145"/>
        <v>Jordan WynterCheltenham</v>
      </c>
      <c r="I4663" s="23" t="s">
        <v>12625</v>
      </c>
      <c r="J4663" s="23" t="s">
        <v>339</v>
      </c>
    </row>
    <row r="4664" spans="1:10" ht="17.100000000000001">
      <c r="A4664" s="23" t="s">
        <v>14687</v>
      </c>
      <c r="B4664" s="23" t="str">
        <f t="shared" si="144"/>
        <v>Tom Wynter</v>
      </c>
      <c r="C4664" s="23" t="s">
        <v>7038</v>
      </c>
      <c r="D4664" s="23" t="s">
        <v>7160</v>
      </c>
      <c r="E4664" s="23" t="s">
        <v>5666</v>
      </c>
      <c r="F4664" s="23" t="s">
        <v>5666</v>
      </c>
      <c r="G4664" s="23">
        <v>25</v>
      </c>
      <c r="H4664" s="5" t="str">
        <f t="shared" si="145"/>
        <v>Tom WynterNaN</v>
      </c>
      <c r="I4664" s="23" t="s">
        <v>14688</v>
      </c>
      <c r="J4664" s="23" t="s">
        <v>339</v>
      </c>
    </row>
    <row r="4665" spans="1:10" ht="33.950000000000003">
      <c r="A4665" s="23" t="s">
        <v>14689</v>
      </c>
      <c r="B4665" s="23" t="str">
        <f t="shared" si="144"/>
        <v>Bilal Yafai</v>
      </c>
      <c r="C4665" s="23" t="s">
        <v>339</v>
      </c>
      <c r="D4665" s="23" t="s">
        <v>7039</v>
      </c>
      <c r="E4665" s="23" t="s">
        <v>2706</v>
      </c>
      <c r="F4665" s="23" t="s">
        <v>7035</v>
      </c>
      <c r="G4665" s="23">
        <v>19</v>
      </c>
      <c r="H4665" s="5" t="str">
        <f t="shared" si="145"/>
        <v>Bilal YafaiRushall</v>
      </c>
      <c r="I4665" s="23" t="s">
        <v>14690</v>
      </c>
      <c r="J4665" s="23" t="s">
        <v>339</v>
      </c>
    </row>
    <row r="4666" spans="1:10" ht="17.100000000000001">
      <c r="A4666" s="23" t="s">
        <v>14691</v>
      </c>
      <c r="B4666" s="23" t="str">
        <f t="shared" si="144"/>
        <v>Louis Yamfam</v>
      </c>
      <c r="C4666" s="23" t="s">
        <v>7084</v>
      </c>
      <c r="D4666" s="23" t="s">
        <v>7039</v>
      </c>
      <c r="E4666" s="23" t="s">
        <v>259</v>
      </c>
      <c r="F4666" s="23" t="s">
        <v>7090</v>
      </c>
      <c r="G4666" s="23">
        <v>17</v>
      </c>
      <c r="H4666" s="5" t="str">
        <f t="shared" si="145"/>
        <v>Louis YamfamStevenage</v>
      </c>
      <c r="I4666" s="23" t="s">
        <v>7925</v>
      </c>
      <c r="J4666" s="23" t="s">
        <v>339</v>
      </c>
    </row>
    <row r="4667" spans="1:10" ht="17.100000000000001">
      <c r="A4667" s="23" t="s">
        <v>14692</v>
      </c>
      <c r="B4667" s="23" t="str">
        <f t="shared" si="144"/>
        <v>Kenneth Yao</v>
      </c>
      <c r="C4667" s="23" t="s">
        <v>339</v>
      </c>
      <c r="D4667" s="23" t="s">
        <v>7051</v>
      </c>
      <c r="E4667" s="23" t="s">
        <v>517</v>
      </c>
      <c r="F4667" s="23">
        <v>100000052</v>
      </c>
      <c r="G4667" s="23">
        <v>16</v>
      </c>
      <c r="H4667" s="5" t="str">
        <f t="shared" si="145"/>
        <v>Kenneth YaoCharlton</v>
      </c>
      <c r="I4667" s="23" t="s">
        <v>9023</v>
      </c>
      <c r="J4667" s="23" t="s">
        <v>339</v>
      </c>
    </row>
    <row r="4668" spans="1:10" ht="17.100000000000001">
      <c r="A4668" s="23" t="s">
        <v>14693</v>
      </c>
      <c r="B4668" s="23" t="str">
        <f t="shared" si="144"/>
        <v>Josef Yarney</v>
      </c>
      <c r="C4668" s="23" t="s">
        <v>339</v>
      </c>
      <c r="D4668" s="23" t="s">
        <v>7051</v>
      </c>
      <c r="E4668" s="23" t="s">
        <v>329</v>
      </c>
      <c r="F4668" s="23">
        <v>100000051</v>
      </c>
      <c r="G4668" s="23">
        <v>17</v>
      </c>
      <c r="H4668" s="5" t="str">
        <f t="shared" si="145"/>
        <v>Josef YarneyEverton</v>
      </c>
      <c r="I4668" s="23" t="s">
        <v>8344</v>
      </c>
      <c r="J4668" s="23" t="s">
        <v>339</v>
      </c>
    </row>
    <row r="4669" spans="1:10" ht="17.100000000000001">
      <c r="A4669" s="23" t="s">
        <v>14694</v>
      </c>
      <c r="B4669" s="23" t="str">
        <f t="shared" si="144"/>
        <v>Adam Yates</v>
      </c>
      <c r="C4669" s="23" t="s">
        <v>339</v>
      </c>
      <c r="D4669" s="23" t="s">
        <v>7089</v>
      </c>
      <c r="E4669" s="23" t="s">
        <v>200</v>
      </c>
      <c r="F4669" s="23" t="s">
        <v>38</v>
      </c>
      <c r="G4669" s="23">
        <v>32</v>
      </c>
      <c r="H4669" s="5" t="str">
        <f t="shared" si="145"/>
        <v>Adam YatesPort Vale</v>
      </c>
      <c r="I4669" s="23" t="s">
        <v>12108</v>
      </c>
      <c r="J4669" s="23" t="s">
        <v>339</v>
      </c>
    </row>
    <row r="4670" spans="1:10" ht="17.100000000000001">
      <c r="A4670" s="23" t="s">
        <v>14695</v>
      </c>
      <c r="B4670" s="23" t="str">
        <f t="shared" si="144"/>
        <v>Dory Yates</v>
      </c>
      <c r="C4670" s="23" t="s">
        <v>339</v>
      </c>
      <c r="D4670" s="23" t="s">
        <v>7051</v>
      </c>
      <c r="E4670" s="23" t="s">
        <v>326</v>
      </c>
      <c r="F4670" s="23" t="s">
        <v>7090</v>
      </c>
      <c r="G4670" s="23">
        <v>17</v>
      </c>
      <c r="H4670" s="5" t="str">
        <f t="shared" si="145"/>
        <v>Dory YatesPortsmouth</v>
      </c>
      <c r="I4670" s="23" t="s">
        <v>14696</v>
      </c>
      <c r="J4670" s="23" t="s">
        <v>339</v>
      </c>
    </row>
    <row r="4671" spans="1:10" ht="17.100000000000001">
      <c r="A4671" s="23" t="s">
        <v>14697</v>
      </c>
      <c r="B4671" s="23" t="str">
        <f t="shared" si="144"/>
        <v>James Yates</v>
      </c>
      <c r="C4671" s="23" t="s">
        <v>339</v>
      </c>
      <c r="D4671" s="23" t="s">
        <v>7170</v>
      </c>
      <c r="E4671" s="23" t="s">
        <v>329</v>
      </c>
      <c r="F4671" s="23">
        <v>100000051</v>
      </c>
      <c r="G4671" s="23">
        <v>17</v>
      </c>
      <c r="H4671" s="5" t="str">
        <f t="shared" si="145"/>
        <v>James YatesEverton</v>
      </c>
      <c r="I4671" s="23" t="s">
        <v>10990</v>
      </c>
      <c r="J4671" s="23" t="s">
        <v>339</v>
      </c>
    </row>
    <row r="4672" spans="1:10" ht="17.100000000000001">
      <c r="A4672" s="23" t="s">
        <v>14698</v>
      </c>
      <c r="B4672" s="23" t="str">
        <f t="shared" si="144"/>
        <v>Jerry Yates</v>
      </c>
      <c r="C4672" s="23" t="s">
        <v>339</v>
      </c>
      <c r="D4672" s="23" t="s">
        <v>7048</v>
      </c>
      <c r="E4672" s="23" t="s">
        <v>265</v>
      </c>
      <c r="F4672" s="23">
        <v>100000046</v>
      </c>
      <c r="G4672" s="23">
        <v>18</v>
      </c>
      <c r="H4672" s="5" t="str">
        <f t="shared" si="145"/>
        <v>Jerry YatesRotherham</v>
      </c>
      <c r="I4672" s="23" t="s">
        <v>8219</v>
      </c>
      <c r="J4672" s="23" t="s">
        <v>339</v>
      </c>
    </row>
    <row r="4673" spans="1:10" ht="17.100000000000001">
      <c r="A4673" s="23" t="s">
        <v>14699</v>
      </c>
      <c r="B4673" s="23" t="str">
        <f t="shared" si="144"/>
        <v>Matthew Yates</v>
      </c>
      <c r="C4673" s="23" t="s">
        <v>339</v>
      </c>
      <c r="D4673" s="23" t="s">
        <v>166</v>
      </c>
      <c r="E4673" s="23" t="s">
        <v>275</v>
      </c>
      <c r="F4673" s="23">
        <v>100000051</v>
      </c>
      <c r="G4673" s="23">
        <v>16</v>
      </c>
      <c r="H4673" s="5" t="str">
        <f t="shared" si="145"/>
        <v>Matthew YatesDerby</v>
      </c>
      <c r="I4673" s="23" t="s">
        <v>12143</v>
      </c>
      <c r="J4673" s="23" t="s">
        <v>339</v>
      </c>
    </row>
    <row r="4674" spans="1:10" ht="17.100000000000001">
      <c r="A4674" s="23" t="s">
        <v>14700</v>
      </c>
      <c r="B4674" s="23" t="str">
        <f t="shared" ref="B4674:B4699" si="146">MID(A4674 &amp; " " &amp; A4674, FIND(", ", A4674) + 2, LEN(A4674) - FIND(", ", A4674) - 1) &amp; " " &amp; LEFT(A4674, FIND(", ", A4674) - 1)</f>
        <v>Ryan Yates</v>
      </c>
      <c r="C4674" s="23" t="s">
        <v>339</v>
      </c>
      <c r="D4674" s="23" t="s">
        <v>10248</v>
      </c>
      <c r="E4674" s="23" t="s">
        <v>332</v>
      </c>
      <c r="F4674" s="23">
        <v>100000052</v>
      </c>
      <c r="G4674" s="23">
        <v>17</v>
      </c>
      <c r="H4674" s="5" t="str">
        <f t="shared" ref="H4674:H4699" si="147">B4674 &amp; E4674</f>
        <v>Ryan YatesNottm Forest</v>
      </c>
      <c r="I4674" s="23" t="s">
        <v>9013</v>
      </c>
      <c r="J4674" s="23" t="s">
        <v>339</v>
      </c>
    </row>
    <row r="4675" spans="1:10" ht="17.100000000000001">
      <c r="A4675" s="23" t="s">
        <v>14701</v>
      </c>
      <c r="B4675" s="23" t="str">
        <f t="shared" si="146"/>
        <v>Shae Yates</v>
      </c>
      <c r="C4675" s="23" t="s">
        <v>339</v>
      </c>
      <c r="D4675" s="23" t="s">
        <v>7048</v>
      </c>
      <c r="E4675" s="23" t="s">
        <v>5666</v>
      </c>
      <c r="F4675" s="23" t="s">
        <v>5666</v>
      </c>
      <c r="G4675" s="23">
        <v>19</v>
      </c>
      <c r="H4675" s="5" t="str">
        <f t="shared" si="147"/>
        <v>Shae YatesNaN</v>
      </c>
      <c r="I4675" s="23" t="s">
        <v>14702</v>
      </c>
      <c r="J4675" s="23" t="s">
        <v>339</v>
      </c>
    </row>
    <row r="4676" spans="1:10" ht="17.100000000000001">
      <c r="A4676" s="23" t="s">
        <v>14703</v>
      </c>
      <c r="B4676" s="23" t="str">
        <f t="shared" si="146"/>
        <v>Steven Yawson</v>
      </c>
      <c r="C4676" s="23" t="s">
        <v>339</v>
      </c>
      <c r="D4676" s="23" t="s">
        <v>7481</v>
      </c>
      <c r="E4676" s="23" t="s">
        <v>27</v>
      </c>
      <c r="F4676" s="23">
        <v>100000056</v>
      </c>
      <c r="G4676" s="23">
        <v>15</v>
      </c>
      <c r="H4676" s="5" t="str">
        <f t="shared" si="147"/>
        <v>Steven YawsonMorecambe</v>
      </c>
      <c r="I4676" s="23" t="s">
        <v>12449</v>
      </c>
      <c r="J4676" s="23" t="s">
        <v>339</v>
      </c>
    </row>
    <row r="4677" spans="1:10" ht="17.100000000000001">
      <c r="A4677" s="23" t="s">
        <v>14704</v>
      </c>
      <c r="B4677" s="23" t="str">
        <f t="shared" si="146"/>
        <v>Emmanuel Yeboah</v>
      </c>
      <c r="C4677" s="23" t="s">
        <v>339</v>
      </c>
      <c r="D4677" s="23" t="s">
        <v>7140</v>
      </c>
      <c r="E4677" s="23" t="s">
        <v>282</v>
      </c>
      <c r="F4677" s="23">
        <v>100000052</v>
      </c>
      <c r="G4677" s="23">
        <v>16</v>
      </c>
      <c r="H4677" s="5" t="str">
        <f t="shared" si="147"/>
        <v>Emmanuel YeboahCrystal Palace</v>
      </c>
      <c r="I4677" s="23" t="s">
        <v>9023</v>
      </c>
      <c r="J4677" s="23" t="s">
        <v>339</v>
      </c>
    </row>
    <row r="4678" spans="1:10" ht="17.100000000000001">
      <c r="A4678" s="23" t="s">
        <v>14705</v>
      </c>
      <c r="B4678" s="23" t="str">
        <f t="shared" si="146"/>
        <v>Nico Yennaris</v>
      </c>
      <c r="C4678" s="23" t="s">
        <v>14706</v>
      </c>
      <c r="D4678" s="23" t="s">
        <v>8662</v>
      </c>
      <c r="E4678" s="23" t="s">
        <v>290</v>
      </c>
      <c r="F4678" s="23" t="s">
        <v>91</v>
      </c>
      <c r="G4678" s="23">
        <v>22</v>
      </c>
      <c r="H4678" s="5" t="str">
        <f t="shared" si="147"/>
        <v>Nico YennarisBrentford</v>
      </c>
      <c r="I4678" s="23" t="s">
        <v>14707</v>
      </c>
      <c r="J4678" s="23" t="s">
        <v>339</v>
      </c>
    </row>
    <row r="4679" spans="1:10" ht="17.100000000000001">
      <c r="A4679" s="23" t="s">
        <v>14708</v>
      </c>
      <c r="B4679" s="23" t="str">
        <f t="shared" si="146"/>
        <v>Ashley Yeoman</v>
      </c>
      <c r="C4679" s="23" t="s">
        <v>339</v>
      </c>
      <c r="D4679" s="23" t="s">
        <v>7034</v>
      </c>
      <c r="E4679" s="23" t="s">
        <v>364</v>
      </c>
      <c r="F4679" s="23" t="s">
        <v>7081</v>
      </c>
      <c r="G4679" s="23">
        <v>23</v>
      </c>
      <c r="H4679" s="5" t="str">
        <f t="shared" si="147"/>
        <v>Ashley YeomanTorquay</v>
      </c>
      <c r="I4679" s="23" t="s">
        <v>14709</v>
      </c>
      <c r="J4679" s="23" t="s">
        <v>339</v>
      </c>
    </row>
    <row r="4680" spans="1:10" ht="17.100000000000001">
      <c r="A4680" s="23" t="s">
        <v>14710</v>
      </c>
      <c r="B4680" s="23" t="str">
        <f t="shared" si="146"/>
        <v>Charlie Yexley</v>
      </c>
      <c r="C4680" s="23" t="s">
        <v>339</v>
      </c>
      <c r="D4680" s="23" t="s">
        <v>7170</v>
      </c>
      <c r="E4680" s="23" t="s">
        <v>5666</v>
      </c>
      <c r="F4680" s="23" t="s">
        <v>5666</v>
      </c>
      <c r="G4680" s="23">
        <v>18</v>
      </c>
      <c r="H4680" s="5" t="str">
        <f t="shared" si="147"/>
        <v>Charlie YexleyNaN</v>
      </c>
      <c r="I4680" s="23" t="s">
        <v>9683</v>
      </c>
      <c r="J4680" s="23" t="s">
        <v>339</v>
      </c>
    </row>
    <row r="4681" spans="1:10" ht="17.100000000000001">
      <c r="A4681" s="23" t="s">
        <v>14711</v>
      </c>
      <c r="B4681" s="23" t="str">
        <f t="shared" si="146"/>
        <v>Andy Yiadom</v>
      </c>
      <c r="C4681" s="23" t="s">
        <v>339</v>
      </c>
      <c r="D4681" s="23" t="s">
        <v>8389</v>
      </c>
      <c r="E4681" s="23" t="s">
        <v>48</v>
      </c>
      <c r="F4681" s="23" t="s">
        <v>18</v>
      </c>
      <c r="G4681" s="23">
        <v>23</v>
      </c>
      <c r="H4681" s="5" t="str">
        <f t="shared" si="147"/>
        <v>Andy YiadomBarnet</v>
      </c>
      <c r="I4681" s="23" t="s">
        <v>14712</v>
      </c>
      <c r="J4681" s="23" t="s">
        <v>339</v>
      </c>
    </row>
    <row r="4682" spans="1:10" ht="17.100000000000001">
      <c r="A4682" s="23" t="s">
        <v>14713</v>
      </c>
      <c r="B4682" s="23" t="str">
        <f t="shared" si="146"/>
        <v>Lari Yoa</v>
      </c>
      <c r="C4682" s="23" t="s">
        <v>339</v>
      </c>
      <c r="D4682" s="23" t="s">
        <v>7042</v>
      </c>
      <c r="E4682" s="23" t="s">
        <v>5666</v>
      </c>
      <c r="F4682" s="23" t="s">
        <v>5666</v>
      </c>
      <c r="G4682" s="23">
        <v>22</v>
      </c>
      <c r="H4682" s="5" t="str">
        <f t="shared" si="147"/>
        <v>Lari YoaNaN</v>
      </c>
      <c r="I4682" s="23" t="s">
        <v>14714</v>
      </c>
      <c r="J4682" s="23" t="s">
        <v>339</v>
      </c>
    </row>
    <row r="4683" spans="1:10" ht="17.100000000000001">
      <c r="A4683" s="23" t="s">
        <v>14715</v>
      </c>
      <c r="B4683" s="23" t="str">
        <f t="shared" si="146"/>
        <v>Joe Yoffe</v>
      </c>
      <c r="C4683" s="23" t="s">
        <v>339</v>
      </c>
      <c r="D4683" s="23" t="s">
        <v>7048</v>
      </c>
      <c r="E4683" s="23" t="s">
        <v>5003</v>
      </c>
      <c r="F4683" s="23" t="s">
        <v>14716</v>
      </c>
      <c r="G4683" s="23">
        <v>28</v>
      </c>
      <c r="H4683" s="5" t="str">
        <f t="shared" si="147"/>
        <v>Joe YoffeHalsteren</v>
      </c>
      <c r="I4683" s="23" t="s">
        <v>14717</v>
      </c>
      <c r="J4683" s="23" t="s">
        <v>5004</v>
      </c>
    </row>
    <row r="4684" spans="1:10" ht="17.100000000000001">
      <c r="A4684" s="23" t="s">
        <v>14718</v>
      </c>
      <c r="B4684" s="23" t="str">
        <f t="shared" si="146"/>
        <v>Connor York</v>
      </c>
      <c r="C4684" s="23" t="s">
        <v>339</v>
      </c>
      <c r="D4684" s="23" t="s">
        <v>7429</v>
      </c>
      <c r="E4684" s="23" t="s">
        <v>836</v>
      </c>
      <c r="F4684" s="23">
        <v>100000057</v>
      </c>
      <c r="G4684" s="23">
        <v>16</v>
      </c>
      <c r="H4684" s="5" t="str">
        <f t="shared" si="147"/>
        <v>Connor YorkBournemouth</v>
      </c>
      <c r="I4684" s="23" t="s">
        <v>7561</v>
      </c>
      <c r="J4684" s="23" t="s">
        <v>339</v>
      </c>
    </row>
    <row r="4685" spans="1:10" ht="17.100000000000001">
      <c r="A4685" s="23" t="s">
        <v>14719</v>
      </c>
      <c r="B4685" s="23" t="str">
        <f t="shared" si="146"/>
        <v>Wes York</v>
      </c>
      <c r="C4685" s="23" t="s">
        <v>339</v>
      </c>
      <c r="D4685" s="23" t="s">
        <v>7054</v>
      </c>
      <c r="E4685" s="23" t="s">
        <v>2744</v>
      </c>
      <c r="F4685" s="23" t="s">
        <v>7081</v>
      </c>
      <c r="G4685" s="23">
        <v>21</v>
      </c>
      <c r="H4685" s="5" t="str">
        <f t="shared" si="147"/>
        <v>Wes YorkWrexham</v>
      </c>
      <c r="I4685" s="23" t="s">
        <v>8273</v>
      </c>
      <c r="J4685" s="23" t="s">
        <v>339</v>
      </c>
    </row>
    <row r="4686" spans="1:10" ht="17.100000000000001">
      <c r="A4686" s="23" t="s">
        <v>14720</v>
      </c>
      <c r="B4686" s="23" t="str">
        <f t="shared" si="146"/>
        <v>Alfie Young</v>
      </c>
      <c r="C4686" s="23" t="s">
        <v>339</v>
      </c>
      <c r="D4686" s="23" t="s">
        <v>7051</v>
      </c>
      <c r="E4686" s="23" t="s">
        <v>271</v>
      </c>
      <c r="F4686" s="23">
        <v>100000043</v>
      </c>
      <c r="G4686" s="23">
        <v>18</v>
      </c>
      <c r="H4686" s="5" t="str">
        <f t="shared" si="147"/>
        <v>Alfie YoungWatford</v>
      </c>
      <c r="I4686" s="23" t="s">
        <v>8340</v>
      </c>
      <c r="J4686" s="23" t="s">
        <v>339</v>
      </c>
    </row>
    <row r="4687" spans="1:10" ht="17.100000000000001">
      <c r="A4687" s="23" t="s">
        <v>14721</v>
      </c>
      <c r="B4687" s="23" t="str">
        <f t="shared" si="146"/>
        <v>Ashley Young</v>
      </c>
      <c r="C4687" s="23" t="s">
        <v>339</v>
      </c>
      <c r="D4687" s="23" t="s">
        <v>7481</v>
      </c>
      <c r="E4687" s="23" t="s">
        <v>182</v>
      </c>
      <c r="F4687" s="23" t="s">
        <v>7125</v>
      </c>
      <c r="G4687" s="23">
        <v>29</v>
      </c>
      <c r="H4687" s="5" t="str">
        <f t="shared" si="147"/>
        <v>Ashley YoungMan Utd</v>
      </c>
      <c r="I4687" s="23" t="s">
        <v>14338</v>
      </c>
      <c r="J4687" s="23" t="s">
        <v>339</v>
      </c>
    </row>
    <row r="4688" spans="1:10" ht="17.100000000000001">
      <c r="A4688" s="23" t="s">
        <v>14722</v>
      </c>
      <c r="B4688" s="23" t="str">
        <f t="shared" si="146"/>
        <v>Curtis Young</v>
      </c>
      <c r="C4688" s="23" t="s">
        <v>339</v>
      </c>
      <c r="D4688" s="23" t="s">
        <v>7042</v>
      </c>
      <c r="E4688" s="23" t="s">
        <v>836</v>
      </c>
      <c r="F4688" s="23">
        <v>100000057</v>
      </c>
      <c r="G4688" s="23">
        <v>17</v>
      </c>
      <c r="H4688" s="5" t="str">
        <f t="shared" si="147"/>
        <v>Curtis YoungBournemouth</v>
      </c>
      <c r="I4688" s="23" t="s">
        <v>14564</v>
      </c>
      <c r="J4688" s="23" t="s">
        <v>339</v>
      </c>
    </row>
    <row r="4689" spans="1:10" ht="17.100000000000001">
      <c r="A4689" s="23" t="s">
        <v>14723</v>
      </c>
      <c r="B4689" s="23" t="str">
        <f t="shared" si="146"/>
        <v>Jordan Young</v>
      </c>
      <c r="C4689" s="23" t="s">
        <v>339</v>
      </c>
      <c r="D4689" s="23" t="s">
        <v>7048</v>
      </c>
      <c r="E4689" s="23" t="s">
        <v>86</v>
      </c>
      <c r="F4689" s="23" t="s">
        <v>7090</v>
      </c>
      <c r="G4689" s="23">
        <v>15</v>
      </c>
      <c r="H4689" s="5" t="str">
        <f t="shared" si="147"/>
        <v>Jordan YoungSwindon</v>
      </c>
      <c r="I4689" s="23" t="s">
        <v>8853</v>
      </c>
      <c r="J4689" s="23" t="s">
        <v>339</v>
      </c>
    </row>
    <row r="4690" spans="1:10" ht="17.100000000000001">
      <c r="A4690" s="23" t="s">
        <v>14724</v>
      </c>
      <c r="B4690" s="23" t="str">
        <f t="shared" si="146"/>
        <v>Lewis Young</v>
      </c>
      <c r="C4690" s="23" t="s">
        <v>339</v>
      </c>
      <c r="D4690" s="23" t="s">
        <v>7039</v>
      </c>
      <c r="E4690" s="23" t="s">
        <v>1358</v>
      </c>
      <c r="F4690" s="23" t="s">
        <v>7090</v>
      </c>
      <c r="G4690" s="23">
        <v>25</v>
      </c>
      <c r="H4690" s="5" t="str">
        <f t="shared" si="147"/>
        <v>Lewis YoungCrawley</v>
      </c>
      <c r="I4690" s="23" t="s">
        <v>14189</v>
      </c>
      <c r="J4690" s="23" t="s">
        <v>339</v>
      </c>
    </row>
    <row r="4691" spans="1:10" ht="17.100000000000001">
      <c r="A4691" s="23" t="s">
        <v>14725</v>
      </c>
      <c r="B4691" s="23" t="str">
        <f t="shared" si="146"/>
        <v>Luke Young</v>
      </c>
      <c r="C4691" s="23" t="s">
        <v>339</v>
      </c>
      <c r="D4691" s="23" t="s">
        <v>7253</v>
      </c>
      <c r="E4691" s="23" t="s">
        <v>364</v>
      </c>
      <c r="F4691" s="23" t="s">
        <v>7081</v>
      </c>
      <c r="G4691" s="23">
        <v>22</v>
      </c>
      <c r="H4691" s="5" t="str">
        <f t="shared" si="147"/>
        <v>Luke YoungTorquay</v>
      </c>
      <c r="I4691" s="23" t="s">
        <v>14726</v>
      </c>
      <c r="J4691" s="23" t="s">
        <v>339</v>
      </c>
    </row>
    <row r="4692" spans="1:10" ht="17.100000000000001">
      <c r="A4692" s="23" t="s">
        <v>14727</v>
      </c>
      <c r="B4692" s="23" t="str">
        <f t="shared" si="146"/>
        <v>Matthew Young</v>
      </c>
      <c r="C4692" s="23" t="s">
        <v>7563</v>
      </c>
      <c r="D4692" s="23" t="s">
        <v>7462</v>
      </c>
      <c r="E4692" s="23" t="s">
        <v>5666</v>
      </c>
      <c r="F4692" s="23" t="s">
        <v>5666</v>
      </c>
      <c r="G4692" s="23">
        <v>21</v>
      </c>
      <c r="H4692" s="5" t="str">
        <f t="shared" si="147"/>
        <v>Matthew YoungNaN</v>
      </c>
      <c r="I4692" s="23" t="s">
        <v>14728</v>
      </c>
      <c r="J4692" s="23" t="s">
        <v>339</v>
      </c>
    </row>
    <row r="4693" spans="1:10" ht="17.100000000000001">
      <c r="A4693" s="23" t="s">
        <v>14729</v>
      </c>
      <c r="B4693" s="23" t="str">
        <f t="shared" si="146"/>
        <v>Tom Youngs</v>
      </c>
      <c r="C4693" s="23" t="s">
        <v>339</v>
      </c>
      <c r="D4693" s="23" t="s">
        <v>7048</v>
      </c>
      <c r="E4693" s="23" t="s">
        <v>5666</v>
      </c>
      <c r="F4693" s="23" t="s">
        <v>5666</v>
      </c>
      <c r="G4693" s="23">
        <v>20</v>
      </c>
      <c r="H4693" s="5" t="str">
        <f t="shared" si="147"/>
        <v>Tom YoungsNaN</v>
      </c>
      <c r="I4693" s="23" t="s">
        <v>9958</v>
      </c>
      <c r="J4693" s="23" t="s">
        <v>339</v>
      </c>
    </row>
    <row r="4694" spans="1:10" ht="17.100000000000001">
      <c r="A4694" s="23" t="s">
        <v>14730</v>
      </c>
      <c r="B4694" s="23" t="str">
        <f t="shared" si="146"/>
        <v>Louis Yuill</v>
      </c>
      <c r="C4694" s="23" t="s">
        <v>339</v>
      </c>
      <c r="D4694" s="23" t="s">
        <v>7170</v>
      </c>
      <c r="E4694" s="23" t="s">
        <v>284</v>
      </c>
      <c r="F4694" s="23">
        <v>100000052</v>
      </c>
      <c r="G4694" s="23">
        <v>16</v>
      </c>
      <c r="H4694" s="5" t="str">
        <f t="shared" si="147"/>
        <v>Louis YuillBirmingham</v>
      </c>
      <c r="I4694" s="23" t="s">
        <v>9697</v>
      </c>
      <c r="J4694" s="23" t="s">
        <v>339</v>
      </c>
    </row>
    <row r="4695" spans="1:10" ht="17.100000000000001">
      <c r="A4695" s="23" t="s">
        <v>14731</v>
      </c>
      <c r="B4695" s="23" t="str">
        <f t="shared" si="146"/>
        <v>Adeoye Yusuff</v>
      </c>
      <c r="C4695" s="23" t="s">
        <v>339</v>
      </c>
      <c r="D4695" s="23" t="s">
        <v>7048</v>
      </c>
      <c r="E4695" s="23" t="s">
        <v>207</v>
      </c>
      <c r="F4695" s="23" t="s">
        <v>18</v>
      </c>
      <c r="G4695" s="23">
        <v>21</v>
      </c>
      <c r="H4695" s="5" t="str">
        <f t="shared" si="147"/>
        <v>Adeoye YusuffDag &amp; Red</v>
      </c>
      <c r="I4695" s="23" t="s">
        <v>14732</v>
      </c>
      <c r="J4695" s="23" t="s">
        <v>339</v>
      </c>
    </row>
    <row r="4696" spans="1:10" ht="17.100000000000001">
      <c r="A4696" s="23" t="s">
        <v>14733</v>
      </c>
      <c r="B4696" s="23" t="str">
        <f t="shared" si="146"/>
        <v>Wilfried Zaha</v>
      </c>
      <c r="C4696" s="23" t="s">
        <v>10030</v>
      </c>
      <c r="D4696" s="23" t="s">
        <v>7124</v>
      </c>
      <c r="E4696" s="23" t="s">
        <v>282</v>
      </c>
      <c r="F4696" s="23" t="s">
        <v>7125</v>
      </c>
      <c r="G4696" s="23">
        <v>22</v>
      </c>
      <c r="H4696" s="5" t="str">
        <f t="shared" si="147"/>
        <v>Wilfried ZahaCrystal Palace</v>
      </c>
      <c r="I4696" s="23" t="s">
        <v>14734</v>
      </c>
      <c r="J4696" s="23" t="s">
        <v>339</v>
      </c>
    </row>
    <row r="4697" spans="1:10" ht="17.100000000000001">
      <c r="A4697" s="23" t="s">
        <v>14735</v>
      </c>
      <c r="B4697" s="23" t="str">
        <f t="shared" si="146"/>
        <v>Nicky Zaicevs</v>
      </c>
      <c r="C4697" s="23" t="s">
        <v>11491</v>
      </c>
      <c r="D4697" s="23" t="s">
        <v>7140</v>
      </c>
      <c r="E4697" s="23" t="s">
        <v>5666</v>
      </c>
      <c r="F4697" s="23" t="s">
        <v>5666</v>
      </c>
      <c r="G4697" s="23">
        <v>22</v>
      </c>
      <c r="H4697" s="5" t="str">
        <f t="shared" si="147"/>
        <v>Nicky ZaicevsNaN</v>
      </c>
      <c r="I4697" s="23" t="s">
        <v>11533</v>
      </c>
      <c r="J4697" s="23" t="s">
        <v>339</v>
      </c>
    </row>
    <row r="4698" spans="1:10" ht="17.100000000000001">
      <c r="A4698" s="23" t="s">
        <v>14736</v>
      </c>
      <c r="B4698" s="23" t="str">
        <f t="shared" si="146"/>
        <v>Bobby Zamora</v>
      </c>
      <c r="C4698" s="23" t="s">
        <v>7817</v>
      </c>
      <c r="D4698" s="23" t="s">
        <v>7048</v>
      </c>
      <c r="E4698" s="23" t="s">
        <v>229</v>
      </c>
      <c r="F4698" s="23" t="s">
        <v>91</v>
      </c>
      <c r="G4698" s="23">
        <v>34</v>
      </c>
      <c r="H4698" s="5" t="str">
        <f t="shared" si="147"/>
        <v>Bobby ZamoraBrighton</v>
      </c>
      <c r="I4698" s="23" t="s">
        <v>12996</v>
      </c>
      <c r="J4698" s="23" t="s">
        <v>339</v>
      </c>
    </row>
    <row r="4699" spans="1:10" ht="17.100000000000001">
      <c r="A4699" s="23" t="s">
        <v>14737</v>
      </c>
      <c r="B4699" s="23" t="str">
        <f t="shared" si="146"/>
        <v>Marco Zocchi</v>
      </c>
      <c r="C4699" s="23" t="s">
        <v>339</v>
      </c>
      <c r="D4699" s="23" t="s">
        <v>7048</v>
      </c>
      <c r="E4699" s="23" t="s">
        <v>5666</v>
      </c>
      <c r="F4699" s="23" t="s">
        <v>5666</v>
      </c>
      <c r="G4699" s="23">
        <v>21</v>
      </c>
      <c r="H4699" s="5" t="str">
        <f t="shared" si="147"/>
        <v>Marco ZocchiNaN</v>
      </c>
      <c r="I4699" s="23" t="s">
        <v>13086</v>
      </c>
      <c r="J4699" s="23" t="s">
        <v>339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E8AD4-0418-4BC9-B7A5-99E2A3758A37}">
  <dimension ref="B1:P134"/>
  <sheetViews>
    <sheetView workbookViewId="0">
      <selection activeCell="K22" sqref="K22"/>
    </sheetView>
  </sheetViews>
  <sheetFormatPr defaultColWidth="12.5" defaultRowHeight="15.95"/>
  <cols>
    <col min="1" max="1" width="2.625" customWidth="1"/>
    <col min="2" max="4" width="9"/>
    <col min="5" max="5" width="2.625" bestFit="1" customWidth="1"/>
    <col min="6" max="12" width="9"/>
    <col min="13" max="13" width="43.125" bestFit="1" customWidth="1"/>
  </cols>
  <sheetData>
    <row r="1" spans="2:16" ht="15.75" customHeight="1">
      <c r="B1" s="10" t="s">
        <v>14738</v>
      </c>
      <c r="C1" s="10" t="s">
        <v>14739</v>
      </c>
      <c r="M1" s="11" t="s">
        <v>3</v>
      </c>
      <c r="N1" s="11" t="s">
        <v>14740</v>
      </c>
      <c r="O1" s="11" t="s">
        <v>14738</v>
      </c>
      <c r="P1" s="11" t="s">
        <v>14739</v>
      </c>
    </row>
    <row r="2" spans="2:16" ht="15.75" customHeight="1">
      <c r="B2" s="12" t="s">
        <v>14741</v>
      </c>
      <c r="C2" s="13">
        <v>4</v>
      </c>
      <c r="F2" s="14" t="s">
        <v>14742</v>
      </c>
      <c r="M2" s="12" t="s">
        <v>14743</v>
      </c>
      <c r="N2" s="12" t="s">
        <v>4590</v>
      </c>
      <c r="O2" s="12" t="s">
        <v>14741</v>
      </c>
      <c r="P2" s="13">
        <f t="shared" ref="P2:P65" si="0">IFERROR(INDEX(J:J, MATCH(O2, G:G, 0)), 6)</f>
        <v>4</v>
      </c>
    </row>
    <row r="3" spans="2:16" ht="15.75" customHeight="1">
      <c r="B3" s="12" t="s">
        <v>14744</v>
      </c>
      <c r="C3" s="13">
        <v>6</v>
      </c>
      <c r="F3" s="15" t="s">
        <v>14745</v>
      </c>
      <c r="G3" s="15" t="s">
        <v>14746</v>
      </c>
      <c r="H3" s="15" t="s">
        <v>14747</v>
      </c>
      <c r="I3" s="15" t="s">
        <v>14748</v>
      </c>
      <c r="J3" s="15" t="s">
        <v>14739</v>
      </c>
      <c r="M3" s="12" t="s">
        <v>14749</v>
      </c>
      <c r="N3" s="12" t="s">
        <v>4590</v>
      </c>
      <c r="O3" s="12" t="s">
        <v>14744</v>
      </c>
      <c r="P3" s="13">
        <f t="shared" si="0"/>
        <v>6</v>
      </c>
    </row>
    <row r="4" spans="2:16" ht="15.75" customHeight="1">
      <c r="B4" s="12" t="s">
        <v>14744</v>
      </c>
      <c r="C4" s="13">
        <v>6</v>
      </c>
      <c r="E4" s="16">
        <v>1</v>
      </c>
      <c r="F4" s="16" t="s">
        <v>8247</v>
      </c>
      <c r="G4" s="16" t="s">
        <v>14750</v>
      </c>
      <c r="H4" s="16">
        <v>71.959999999999994</v>
      </c>
      <c r="I4" s="16">
        <v>10.4</v>
      </c>
      <c r="J4" s="16">
        <v>1</v>
      </c>
      <c r="M4" s="12" t="s">
        <v>14751</v>
      </c>
      <c r="N4" s="12" t="s">
        <v>4590</v>
      </c>
      <c r="O4" s="12" t="s">
        <v>14744</v>
      </c>
      <c r="P4" s="13">
        <f t="shared" si="0"/>
        <v>6</v>
      </c>
    </row>
    <row r="5" spans="2:16" ht="15.75" customHeight="1">
      <c r="B5" s="12" t="s">
        <v>14744</v>
      </c>
      <c r="C5" s="13">
        <v>6</v>
      </c>
      <c r="E5" s="16">
        <v>2</v>
      </c>
      <c r="F5" s="16" t="s">
        <v>14752</v>
      </c>
      <c r="G5" s="16" t="s">
        <v>14753</v>
      </c>
      <c r="H5" s="16">
        <v>68.430000000000007</v>
      </c>
      <c r="I5" s="16">
        <v>8.9</v>
      </c>
      <c r="J5" s="16">
        <v>1</v>
      </c>
      <c r="M5" s="12" t="s">
        <v>14754</v>
      </c>
      <c r="N5" s="12" t="s">
        <v>4590</v>
      </c>
      <c r="O5" s="12" t="s">
        <v>14744</v>
      </c>
      <c r="P5" s="13">
        <f t="shared" si="0"/>
        <v>6</v>
      </c>
    </row>
    <row r="6" spans="2:16" ht="15.75" customHeight="1">
      <c r="B6" s="12" t="s">
        <v>14744</v>
      </c>
      <c r="C6" s="13">
        <v>6</v>
      </c>
      <c r="E6" s="16">
        <v>3</v>
      </c>
      <c r="F6" s="16" t="s">
        <v>14755</v>
      </c>
      <c r="G6" s="16" t="s">
        <v>14756</v>
      </c>
      <c r="H6" s="16">
        <v>67.709999999999994</v>
      </c>
      <c r="I6" s="16">
        <v>9</v>
      </c>
      <c r="J6" s="16">
        <v>1</v>
      </c>
      <c r="M6" s="12" t="s">
        <v>14757</v>
      </c>
      <c r="N6" s="12" t="s">
        <v>4590</v>
      </c>
      <c r="O6" s="12" t="s">
        <v>14744</v>
      </c>
      <c r="P6" s="13">
        <f t="shared" si="0"/>
        <v>6</v>
      </c>
    </row>
    <row r="7" spans="2:16" ht="15.75" customHeight="1">
      <c r="B7" s="12" t="s">
        <v>14744</v>
      </c>
      <c r="C7" s="13">
        <v>6</v>
      </c>
      <c r="E7" s="16">
        <v>4</v>
      </c>
      <c r="F7" s="16" t="s">
        <v>2020</v>
      </c>
      <c r="G7" s="16" t="s">
        <v>14758</v>
      </c>
      <c r="H7" s="16">
        <v>62.9</v>
      </c>
      <c r="I7" s="16">
        <v>11.4</v>
      </c>
      <c r="J7" s="16">
        <v>1</v>
      </c>
      <c r="M7" s="12" t="s">
        <v>14759</v>
      </c>
      <c r="N7" s="12" t="s">
        <v>4590</v>
      </c>
      <c r="O7" s="12" t="s">
        <v>14744</v>
      </c>
      <c r="P7" s="13">
        <f t="shared" si="0"/>
        <v>6</v>
      </c>
    </row>
    <row r="8" spans="2:16" ht="15.75" customHeight="1">
      <c r="B8" s="12" t="s">
        <v>14760</v>
      </c>
      <c r="C8" s="13">
        <v>6</v>
      </c>
      <c r="E8" s="16">
        <v>5</v>
      </c>
      <c r="F8" s="16" t="s">
        <v>14761</v>
      </c>
      <c r="G8" s="16" t="s">
        <v>14762</v>
      </c>
      <c r="H8" s="25">
        <v>61.3</v>
      </c>
      <c r="I8" s="16">
        <v>12.5</v>
      </c>
      <c r="J8" s="16">
        <v>1</v>
      </c>
      <c r="K8" s="24" t="s">
        <v>14763</v>
      </c>
      <c r="M8" s="12" t="s">
        <v>14764</v>
      </c>
      <c r="N8" s="12" t="s">
        <v>4590</v>
      </c>
      <c r="O8" s="12" t="s">
        <v>14760</v>
      </c>
      <c r="P8" s="13">
        <f t="shared" si="0"/>
        <v>6</v>
      </c>
    </row>
    <row r="9" spans="2:16" ht="15.75" customHeight="1">
      <c r="B9" s="12" t="s">
        <v>14765</v>
      </c>
      <c r="C9" s="13">
        <v>6</v>
      </c>
      <c r="E9" s="17">
        <v>6</v>
      </c>
      <c r="F9" s="17" t="s">
        <v>14766</v>
      </c>
      <c r="G9" s="17" t="s">
        <v>14767</v>
      </c>
      <c r="H9" s="17">
        <v>52.6</v>
      </c>
      <c r="I9" s="17">
        <v>15.2</v>
      </c>
      <c r="J9" s="17">
        <v>2</v>
      </c>
      <c r="M9" s="12" t="s">
        <v>14768</v>
      </c>
      <c r="N9" s="12" t="s">
        <v>4590</v>
      </c>
      <c r="O9" s="12" t="s">
        <v>14765</v>
      </c>
      <c r="P9" s="13">
        <f t="shared" si="0"/>
        <v>6</v>
      </c>
    </row>
    <row r="10" spans="2:16" ht="15.75" customHeight="1">
      <c r="B10" s="12" t="s">
        <v>14765</v>
      </c>
      <c r="C10" s="13">
        <v>6</v>
      </c>
      <c r="E10" s="17">
        <v>7</v>
      </c>
      <c r="F10" s="17" t="s">
        <v>14769</v>
      </c>
      <c r="G10" s="17" t="s">
        <v>14770</v>
      </c>
      <c r="H10" s="17">
        <v>52.36</v>
      </c>
      <c r="I10" s="17">
        <v>8</v>
      </c>
      <c r="J10" s="17">
        <v>2</v>
      </c>
      <c r="M10" s="12" t="s">
        <v>14771</v>
      </c>
      <c r="N10" s="12" t="s">
        <v>4590</v>
      </c>
      <c r="O10" s="12" t="s">
        <v>14765</v>
      </c>
      <c r="P10" s="13">
        <f t="shared" si="0"/>
        <v>6</v>
      </c>
    </row>
    <row r="11" spans="2:16" ht="15.75" customHeight="1">
      <c r="B11" s="12" t="s">
        <v>14765</v>
      </c>
      <c r="C11" s="13">
        <v>6</v>
      </c>
      <c r="E11" s="17">
        <v>8</v>
      </c>
      <c r="F11" s="17" t="s">
        <v>14772</v>
      </c>
      <c r="G11" s="17" t="s">
        <v>14773</v>
      </c>
      <c r="H11" s="17">
        <v>52.27</v>
      </c>
      <c r="I11" s="17">
        <v>12.7</v>
      </c>
      <c r="J11" s="17">
        <v>2</v>
      </c>
      <c r="M11" s="12" t="s">
        <v>14774</v>
      </c>
      <c r="N11" s="12" t="s">
        <v>4590</v>
      </c>
      <c r="O11" s="12" t="s">
        <v>14765</v>
      </c>
      <c r="P11" s="13">
        <f t="shared" si="0"/>
        <v>6</v>
      </c>
    </row>
    <row r="12" spans="2:16" ht="15.75" customHeight="1">
      <c r="B12" s="12" t="s">
        <v>14775</v>
      </c>
      <c r="C12" s="13">
        <v>3</v>
      </c>
      <c r="E12" s="17">
        <v>9</v>
      </c>
      <c r="F12" s="17" t="s">
        <v>14776</v>
      </c>
      <c r="G12" s="17" t="s">
        <v>14777</v>
      </c>
      <c r="H12" s="25">
        <v>47.14</v>
      </c>
      <c r="I12" s="17">
        <v>9</v>
      </c>
      <c r="J12" s="17">
        <v>2</v>
      </c>
      <c r="K12" s="24" t="s">
        <v>14778</v>
      </c>
      <c r="M12" s="12" t="s">
        <v>14779</v>
      </c>
      <c r="N12" s="12" t="s">
        <v>4641</v>
      </c>
      <c r="O12" s="12" t="s">
        <v>14775</v>
      </c>
      <c r="P12" s="13">
        <f t="shared" si="0"/>
        <v>3</v>
      </c>
    </row>
    <row r="13" spans="2:16" ht="15.75" customHeight="1">
      <c r="B13" s="12" t="s">
        <v>14780</v>
      </c>
      <c r="C13" s="13">
        <v>6</v>
      </c>
      <c r="E13" s="16">
        <v>10</v>
      </c>
      <c r="F13" s="16" t="s">
        <v>14781</v>
      </c>
      <c r="G13" s="16" t="s">
        <v>14782</v>
      </c>
      <c r="H13" s="16">
        <v>44.53</v>
      </c>
      <c r="I13" s="16">
        <v>13.2</v>
      </c>
      <c r="J13" s="16">
        <v>3</v>
      </c>
      <c r="M13" s="12" t="s">
        <v>14783</v>
      </c>
      <c r="N13" s="12" t="s">
        <v>4641</v>
      </c>
      <c r="O13" s="12" t="s">
        <v>14780</v>
      </c>
      <c r="P13" s="13">
        <f t="shared" si="0"/>
        <v>6</v>
      </c>
    </row>
    <row r="14" spans="2:16" ht="15.75" customHeight="1">
      <c r="B14" s="12" t="s">
        <v>14784</v>
      </c>
      <c r="C14" s="13">
        <v>3</v>
      </c>
      <c r="E14" s="16">
        <v>11</v>
      </c>
      <c r="F14" s="16" t="s">
        <v>14785</v>
      </c>
      <c r="G14" s="16" t="s">
        <v>14786</v>
      </c>
      <c r="H14" s="16">
        <v>43.8</v>
      </c>
      <c r="I14" s="16">
        <v>8.8000000000000007</v>
      </c>
      <c r="J14" s="16">
        <v>3</v>
      </c>
      <c r="M14" s="12" t="s">
        <v>3898</v>
      </c>
      <c r="N14" s="12" t="s">
        <v>2625</v>
      </c>
      <c r="O14" s="12" t="s">
        <v>14784</v>
      </c>
      <c r="P14" s="13">
        <f t="shared" si="0"/>
        <v>3</v>
      </c>
    </row>
    <row r="15" spans="2:16" ht="15.75" customHeight="1">
      <c r="B15" s="12" t="s">
        <v>14787</v>
      </c>
      <c r="C15" s="13">
        <v>6</v>
      </c>
      <c r="E15" s="16">
        <v>12</v>
      </c>
      <c r="F15" s="16" t="s">
        <v>14788</v>
      </c>
      <c r="G15" s="16" t="s">
        <v>14789</v>
      </c>
      <c r="H15" s="16">
        <v>43.47</v>
      </c>
      <c r="I15" s="16">
        <v>14.8</v>
      </c>
      <c r="J15" s="16">
        <v>3</v>
      </c>
      <c r="M15" s="12" t="s">
        <v>14790</v>
      </c>
      <c r="N15" s="12" t="s">
        <v>2625</v>
      </c>
      <c r="O15" s="12" t="s">
        <v>14787</v>
      </c>
      <c r="P15" s="13">
        <f t="shared" si="0"/>
        <v>6</v>
      </c>
    </row>
    <row r="16" spans="2:16" ht="15.75" customHeight="1">
      <c r="B16" s="12" t="s">
        <v>14791</v>
      </c>
      <c r="C16" s="13">
        <v>6</v>
      </c>
      <c r="E16" s="16">
        <v>13</v>
      </c>
      <c r="F16" s="16" t="s">
        <v>14792</v>
      </c>
      <c r="G16" s="16" t="s">
        <v>14784</v>
      </c>
      <c r="H16" s="16">
        <v>43.46</v>
      </c>
      <c r="I16" s="16">
        <v>14.1</v>
      </c>
      <c r="J16" s="16">
        <v>3</v>
      </c>
      <c r="M16" s="12" t="s">
        <v>14793</v>
      </c>
      <c r="N16" s="12" t="s">
        <v>2625</v>
      </c>
      <c r="O16" s="12" t="s">
        <v>14791</v>
      </c>
      <c r="P16" s="13">
        <f t="shared" si="0"/>
        <v>6</v>
      </c>
    </row>
    <row r="17" spans="2:16" ht="15.75" customHeight="1">
      <c r="B17" s="12" t="s">
        <v>14794</v>
      </c>
      <c r="C17" s="13">
        <v>6</v>
      </c>
      <c r="E17" s="16">
        <v>14</v>
      </c>
      <c r="F17" s="16" t="s">
        <v>14795</v>
      </c>
      <c r="G17" s="16" t="s">
        <v>14775</v>
      </c>
      <c r="H17" s="16">
        <v>43.08</v>
      </c>
      <c r="I17" s="16">
        <v>13.5</v>
      </c>
      <c r="J17" s="16">
        <v>3</v>
      </c>
      <c r="M17" s="12" t="s">
        <v>14796</v>
      </c>
      <c r="N17" s="12" t="s">
        <v>2625</v>
      </c>
      <c r="O17" s="12" t="s">
        <v>14794</v>
      </c>
      <c r="P17" s="13">
        <f t="shared" si="0"/>
        <v>6</v>
      </c>
    </row>
    <row r="18" spans="2:16" ht="15.75" customHeight="1">
      <c r="B18" s="12" t="s">
        <v>14797</v>
      </c>
      <c r="C18" s="13">
        <v>6</v>
      </c>
      <c r="E18" s="16">
        <v>15</v>
      </c>
      <c r="F18" s="16" t="s">
        <v>14798</v>
      </c>
      <c r="G18" s="16" t="s">
        <v>14799</v>
      </c>
      <c r="H18" s="16">
        <v>41.05</v>
      </c>
      <c r="I18" s="16">
        <v>9.9</v>
      </c>
      <c r="J18" s="16">
        <v>3</v>
      </c>
      <c r="M18" s="12" t="s">
        <v>14800</v>
      </c>
      <c r="N18" s="12" t="s">
        <v>243</v>
      </c>
      <c r="O18" s="12" t="s">
        <v>14797</v>
      </c>
      <c r="P18" s="13">
        <f t="shared" si="0"/>
        <v>6</v>
      </c>
    </row>
    <row r="19" spans="2:16" ht="15.75" customHeight="1">
      <c r="B19" s="12" t="s">
        <v>14801</v>
      </c>
      <c r="C19" s="13">
        <v>6</v>
      </c>
      <c r="E19" s="16">
        <v>16</v>
      </c>
      <c r="F19" s="16" t="s">
        <v>14802</v>
      </c>
      <c r="G19" s="16" t="s">
        <v>14803</v>
      </c>
      <c r="H19" s="16">
        <v>40.86</v>
      </c>
      <c r="I19" s="16">
        <v>5.7</v>
      </c>
      <c r="J19" s="16">
        <v>3</v>
      </c>
      <c r="M19" s="12" t="s">
        <v>14804</v>
      </c>
      <c r="N19" s="12" t="s">
        <v>697</v>
      </c>
      <c r="O19" s="12" t="s">
        <v>14801</v>
      </c>
      <c r="P19" s="13">
        <f t="shared" si="0"/>
        <v>6</v>
      </c>
    </row>
    <row r="20" spans="2:16" ht="15.75" customHeight="1">
      <c r="B20" s="12" t="s">
        <v>14805</v>
      </c>
      <c r="C20" s="13">
        <v>6</v>
      </c>
      <c r="E20" s="16">
        <v>17</v>
      </c>
      <c r="F20" s="16" t="s">
        <v>14806</v>
      </c>
      <c r="G20" s="16" t="s">
        <v>14807</v>
      </c>
      <c r="H20" s="16">
        <v>40.1</v>
      </c>
      <c r="I20" s="16">
        <v>16.2</v>
      </c>
      <c r="J20" s="16">
        <v>3</v>
      </c>
      <c r="M20" s="12" t="s">
        <v>14808</v>
      </c>
      <c r="N20" s="12" t="s">
        <v>5596</v>
      </c>
      <c r="O20" s="12" t="s">
        <v>14805</v>
      </c>
      <c r="P20" s="13">
        <f t="shared" si="0"/>
        <v>6</v>
      </c>
    </row>
    <row r="21" spans="2:16" ht="15.75" customHeight="1">
      <c r="B21" s="12" t="s">
        <v>14809</v>
      </c>
      <c r="C21" s="13">
        <v>6</v>
      </c>
      <c r="E21" s="16">
        <v>18</v>
      </c>
      <c r="F21" s="16" t="s">
        <v>14810</v>
      </c>
      <c r="G21" s="16" t="s">
        <v>14811</v>
      </c>
      <c r="H21" s="16">
        <v>38.83</v>
      </c>
      <c r="I21" s="16">
        <v>11.3</v>
      </c>
      <c r="J21" s="16">
        <v>3</v>
      </c>
      <c r="M21" s="12" t="s">
        <v>14812</v>
      </c>
      <c r="N21" s="12" t="s">
        <v>5596</v>
      </c>
      <c r="O21" s="12" t="s">
        <v>14809</v>
      </c>
      <c r="P21" s="13">
        <f t="shared" si="0"/>
        <v>6</v>
      </c>
    </row>
    <row r="22" spans="2:16" ht="15.75" customHeight="1">
      <c r="B22" s="12" t="s">
        <v>14813</v>
      </c>
      <c r="C22" s="13">
        <v>6</v>
      </c>
      <c r="E22" s="16">
        <v>19</v>
      </c>
      <c r="F22" s="16" t="s">
        <v>14814</v>
      </c>
      <c r="G22" s="16" t="s">
        <v>14815</v>
      </c>
      <c r="H22" s="16">
        <v>38.57</v>
      </c>
      <c r="I22" s="16">
        <v>7</v>
      </c>
      <c r="J22" s="16">
        <v>3</v>
      </c>
      <c r="M22" s="12" t="s">
        <v>14816</v>
      </c>
      <c r="N22" s="12" t="s">
        <v>14817</v>
      </c>
      <c r="O22" s="12" t="s">
        <v>14813</v>
      </c>
      <c r="P22" s="13">
        <f t="shared" si="0"/>
        <v>6</v>
      </c>
    </row>
    <row r="23" spans="2:16" ht="15.75" customHeight="1">
      <c r="B23" s="12" t="s">
        <v>14750</v>
      </c>
      <c r="C23" s="13">
        <v>1</v>
      </c>
      <c r="E23" s="16">
        <v>20</v>
      </c>
      <c r="F23" s="16" t="s">
        <v>14818</v>
      </c>
      <c r="G23" s="16" t="s">
        <v>14819</v>
      </c>
      <c r="H23" s="16">
        <v>35.08</v>
      </c>
      <c r="I23" s="16">
        <v>9.6999999999999993</v>
      </c>
      <c r="J23" s="16">
        <v>3</v>
      </c>
      <c r="M23" s="12" t="s">
        <v>62</v>
      </c>
      <c r="N23" s="12" t="s">
        <v>21</v>
      </c>
      <c r="O23" s="12" t="s">
        <v>14750</v>
      </c>
      <c r="P23" s="13">
        <f t="shared" si="0"/>
        <v>1</v>
      </c>
    </row>
    <row r="24" spans="2:16" ht="15.75" customHeight="1">
      <c r="B24" s="18" t="s">
        <v>14820</v>
      </c>
      <c r="C24" s="13">
        <v>6</v>
      </c>
      <c r="E24" s="16">
        <v>21</v>
      </c>
      <c r="F24" s="16" t="s">
        <v>14821</v>
      </c>
      <c r="G24" s="16" t="s">
        <v>14822</v>
      </c>
      <c r="H24" s="16">
        <v>33.619999999999997</v>
      </c>
      <c r="I24" s="16">
        <v>11.7</v>
      </c>
      <c r="J24" s="16">
        <v>3</v>
      </c>
      <c r="M24" s="18" t="s">
        <v>14823</v>
      </c>
      <c r="N24" s="18" t="s">
        <v>21</v>
      </c>
      <c r="O24" s="18" t="s">
        <v>14820</v>
      </c>
      <c r="P24" s="13">
        <f t="shared" si="0"/>
        <v>6</v>
      </c>
    </row>
    <row r="25" spans="2:16" ht="15.75" customHeight="1">
      <c r="B25" s="12" t="s">
        <v>14786</v>
      </c>
      <c r="C25" s="13">
        <v>3</v>
      </c>
      <c r="E25" s="16">
        <v>22</v>
      </c>
      <c r="F25" s="16" t="s">
        <v>14824</v>
      </c>
      <c r="G25" s="16" t="s">
        <v>14825</v>
      </c>
      <c r="H25" s="16">
        <v>33.479999999999997</v>
      </c>
      <c r="I25" s="16">
        <v>8.1</v>
      </c>
      <c r="J25" s="16">
        <v>3</v>
      </c>
      <c r="M25" s="12" t="s">
        <v>5665</v>
      </c>
      <c r="N25" s="12" t="s">
        <v>21</v>
      </c>
      <c r="O25" s="12" t="s">
        <v>14786</v>
      </c>
      <c r="P25" s="13">
        <f t="shared" si="0"/>
        <v>3</v>
      </c>
    </row>
    <row r="26" spans="2:16" ht="15.75" customHeight="1">
      <c r="B26" s="12" t="s">
        <v>14826</v>
      </c>
      <c r="C26" s="13">
        <v>4</v>
      </c>
      <c r="E26" s="16">
        <v>23</v>
      </c>
      <c r="F26" s="16" t="s">
        <v>14827</v>
      </c>
      <c r="G26" s="16" t="s">
        <v>14828</v>
      </c>
      <c r="H26" s="16">
        <v>33.380000000000003</v>
      </c>
      <c r="I26" s="16">
        <v>6</v>
      </c>
      <c r="J26" s="16">
        <v>3</v>
      </c>
      <c r="M26" s="12" t="s">
        <v>5664</v>
      </c>
      <c r="N26" s="12" t="s">
        <v>21</v>
      </c>
      <c r="O26" s="12" t="s">
        <v>14826</v>
      </c>
      <c r="P26" s="13">
        <f t="shared" si="0"/>
        <v>4</v>
      </c>
    </row>
    <row r="27" spans="2:16" ht="15.75" customHeight="1">
      <c r="B27" s="12" t="s">
        <v>14829</v>
      </c>
      <c r="C27" s="13">
        <v>5</v>
      </c>
      <c r="E27" s="16">
        <v>24</v>
      </c>
      <c r="F27" s="16" t="s">
        <v>14830</v>
      </c>
      <c r="G27" s="16" t="s">
        <v>14831</v>
      </c>
      <c r="H27" s="16">
        <v>33.130000000000003</v>
      </c>
      <c r="I27" s="16">
        <v>8.4</v>
      </c>
      <c r="J27" s="16">
        <v>3</v>
      </c>
      <c r="M27" s="12" t="s">
        <v>5663</v>
      </c>
      <c r="N27" s="12" t="s">
        <v>21</v>
      </c>
      <c r="O27" s="12" t="s">
        <v>14829</v>
      </c>
      <c r="P27" s="13">
        <f t="shared" si="0"/>
        <v>5</v>
      </c>
    </row>
    <row r="28" spans="2:16" ht="15.75" customHeight="1">
      <c r="B28" s="12" t="s">
        <v>14832</v>
      </c>
      <c r="C28" s="13">
        <v>6</v>
      </c>
      <c r="E28" s="16">
        <v>25</v>
      </c>
      <c r="F28" s="16" t="s">
        <v>14810</v>
      </c>
      <c r="G28" s="16" t="s">
        <v>14833</v>
      </c>
      <c r="H28" s="16">
        <v>32.869999999999997</v>
      </c>
      <c r="I28" s="16">
        <v>16.5</v>
      </c>
      <c r="J28" s="16">
        <v>3</v>
      </c>
      <c r="M28" s="12" t="s">
        <v>14834</v>
      </c>
      <c r="N28" s="12" t="s">
        <v>21</v>
      </c>
      <c r="O28" s="12" t="s">
        <v>14832</v>
      </c>
      <c r="P28" s="13">
        <f t="shared" si="0"/>
        <v>6</v>
      </c>
    </row>
    <row r="29" spans="2:16" ht="15.75" customHeight="1">
      <c r="B29" s="12" t="s">
        <v>14835</v>
      </c>
      <c r="C29" s="13">
        <v>6</v>
      </c>
      <c r="E29" s="16">
        <v>26</v>
      </c>
      <c r="F29" s="16" t="s">
        <v>14836</v>
      </c>
      <c r="G29" s="16" t="s">
        <v>14837</v>
      </c>
      <c r="H29" s="25">
        <v>31.98</v>
      </c>
      <c r="I29" s="16">
        <v>7.3</v>
      </c>
      <c r="J29" s="16">
        <v>3</v>
      </c>
      <c r="K29" s="24" t="s">
        <v>14838</v>
      </c>
      <c r="M29" s="12" t="s">
        <v>14839</v>
      </c>
      <c r="N29" s="12" t="s">
        <v>21</v>
      </c>
      <c r="O29" s="12" t="s">
        <v>14835</v>
      </c>
      <c r="P29" s="13">
        <f t="shared" si="0"/>
        <v>6</v>
      </c>
    </row>
    <row r="30" spans="2:16" ht="15.75" customHeight="1">
      <c r="B30" s="12" t="s">
        <v>14835</v>
      </c>
      <c r="C30" s="13">
        <v>6</v>
      </c>
      <c r="E30" s="17">
        <v>27</v>
      </c>
      <c r="F30" s="17" t="s">
        <v>14840</v>
      </c>
      <c r="G30" s="17" t="s">
        <v>14841</v>
      </c>
      <c r="H30" s="17">
        <v>28.12</v>
      </c>
      <c r="I30" s="17">
        <v>11.7</v>
      </c>
      <c r="J30" s="17">
        <v>4</v>
      </c>
      <c r="M30" s="12" t="s">
        <v>14842</v>
      </c>
      <c r="N30" s="12" t="s">
        <v>21</v>
      </c>
      <c r="O30" s="12" t="s">
        <v>14835</v>
      </c>
      <c r="P30" s="13">
        <f t="shared" si="0"/>
        <v>6</v>
      </c>
    </row>
    <row r="31" spans="2:16" ht="15.75" customHeight="1">
      <c r="B31" s="12" t="s">
        <v>14843</v>
      </c>
      <c r="C31" s="13">
        <v>6</v>
      </c>
      <c r="E31" s="17">
        <v>28</v>
      </c>
      <c r="F31" s="17" t="s">
        <v>14844</v>
      </c>
      <c r="G31" s="17" t="s">
        <v>14826</v>
      </c>
      <c r="H31" s="17">
        <v>23.62</v>
      </c>
      <c r="I31" s="17">
        <v>10.199999999999999</v>
      </c>
      <c r="J31" s="17">
        <v>4</v>
      </c>
      <c r="M31" s="12" t="s">
        <v>14845</v>
      </c>
      <c r="N31" s="12" t="s">
        <v>21</v>
      </c>
      <c r="O31" s="12" t="s">
        <v>14843</v>
      </c>
      <c r="P31" s="13">
        <f t="shared" si="0"/>
        <v>6</v>
      </c>
    </row>
    <row r="32" spans="2:16" ht="15.75" customHeight="1">
      <c r="B32" s="12" t="s">
        <v>14843</v>
      </c>
      <c r="C32" s="13">
        <v>6</v>
      </c>
      <c r="E32" s="17">
        <v>29</v>
      </c>
      <c r="F32" s="17" t="s">
        <v>14846</v>
      </c>
      <c r="G32" s="17" t="s">
        <v>14741</v>
      </c>
      <c r="H32" s="17">
        <v>20.67</v>
      </c>
      <c r="I32" s="17">
        <v>6.8</v>
      </c>
      <c r="J32" s="17">
        <v>4</v>
      </c>
      <c r="M32" s="12" t="s">
        <v>14847</v>
      </c>
      <c r="N32" s="12" t="s">
        <v>21</v>
      </c>
      <c r="O32" s="12" t="s">
        <v>14843</v>
      </c>
      <c r="P32" s="13">
        <f t="shared" si="0"/>
        <v>6</v>
      </c>
    </row>
    <row r="33" spans="2:16" ht="15.75" customHeight="1">
      <c r="B33" s="12" t="s">
        <v>14843</v>
      </c>
      <c r="C33" s="13">
        <v>6</v>
      </c>
      <c r="E33" s="17">
        <v>30</v>
      </c>
      <c r="F33" s="17" t="s">
        <v>14848</v>
      </c>
      <c r="G33" s="17" t="s">
        <v>14849</v>
      </c>
      <c r="H33" s="17">
        <v>16.86</v>
      </c>
      <c r="I33" s="17">
        <v>5.7</v>
      </c>
      <c r="J33" s="17">
        <v>4</v>
      </c>
      <c r="M33" s="12" t="s">
        <v>14850</v>
      </c>
      <c r="N33" s="12" t="s">
        <v>21</v>
      </c>
      <c r="O33" s="12" t="s">
        <v>14843</v>
      </c>
      <c r="P33" s="13">
        <f t="shared" si="0"/>
        <v>6</v>
      </c>
    </row>
    <row r="34" spans="2:16" ht="15.75" customHeight="1">
      <c r="B34" s="12" t="s">
        <v>14843</v>
      </c>
      <c r="C34" s="13">
        <v>6</v>
      </c>
      <c r="E34" s="17">
        <v>31</v>
      </c>
      <c r="F34" s="17" t="s">
        <v>14851</v>
      </c>
      <c r="G34" s="17" t="s">
        <v>14852</v>
      </c>
      <c r="H34" s="25">
        <v>16.11</v>
      </c>
      <c r="I34" s="17">
        <v>7.9</v>
      </c>
      <c r="J34" s="17">
        <v>4</v>
      </c>
      <c r="K34" s="24" t="s">
        <v>14853</v>
      </c>
      <c r="M34" s="12" t="s">
        <v>14854</v>
      </c>
      <c r="N34" s="12" t="s">
        <v>21</v>
      </c>
      <c r="O34" s="12" t="s">
        <v>14843</v>
      </c>
      <c r="P34" s="13">
        <f t="shared" si="0"/>
        <v>6</v>
      </c>
    </row>
    <row r="35" spans="2:16" ht="15.75" customHeight="1">
      <c r="B35" s="12" t="s">
        <v>14843</v>
      </c>
      <c r="C35" s="13">
        <v>6</v>
      </c>
      <c r="E35" s="16">
        <v>32</v>
      </c>
      <c r="F35" s="16" t="s">
        <v>14855</v>
      </c>
      <c r="G35" s="16" t="s">
        <v>14856</v>
      </c>
      <c r="H35" s="16">
        <v>13.45</v>
      </c>
      <c r="I35" s="16">
        <v>6.9</v>
      </c>
      <c r="J35" s="16">
        <v>5</v>
      </c>
      <c r="M35" s="12" t="s">
        <v>14857</v>
      </c>
      <c r="N35" s="12" t="s">
        <v>21</v>
      </c>
      <c r="O35" s="12" t="s">
        <v>14843</v>
      </c>
      <c r="P35" s="13">
        <f t="shared" si="0"/>
        <v>6</v>
      </c>
    </row>
    <row r="36" spans="2:16" ht="15.75" customHeight="1">
      <c r="B36" s="12" t="s">
        <v>14858</v>
      </c>
      <c r="C36" s="13">
        <v>6</v>
      </c>
      <c r="E36" s="16">
        <v>33</v>
      </c>
      <c r="F36" s="16" t="s">
        <v>14859</v>
      </c>
      <c r="G36" s="16" t="s">
        <v>14829</v>
      </c>
      <c r="H36" s="16">
        <v>10.86</v>
      </c>
      <c r="I36" s="16">
        <v>3.7</v>
      </c>
      <c r="J36" s="16">
        <v>5</v>
      </c>
      <c r="M36" s="12" t="s">
        <v>14860</v>
      </c>
      <c r="N36" s="12" t="s">
        <v>21</v>
      </c>
      <c r="O36" s="12" t="s">
        <v>14858</v>
      </c>
      <c r="P36" s="13">
        <f t="shared" si="0"/>
        <v>6</v>
      </c>
    </row>
    <row r="37" spans="2:16" ht="15.75" customHeight="1">
      <c r="B37" s="12" t="s">
        <v>14858</v>
      </c>
      <c r="C37" s="13">
        <v>6</v>
      </c>
      <c r="M37" s="12" t="s">
        <v>14861</v>
      </c>
      <c r="N37" s="12" t="s">
        <v>21</v>
      </c>
      <c r="O37" s="12" t="s">
        <v>14858</v>
      </c>
      <c r="P37" s="13">
        <f t="shared" si="0"/>
        <v>6</v>
      </c>
    </row>
    <row r="38" spans="2:16" ht="15.75" customHeight="1">
      <c r="B38" s="12" t="s">
        <v>14858</v>
      </c>
      <c r="C38" s="13">
        <v>6</v>
      </c>
      <c r="M38" s="12" t="s">
        <v>14862</v>
      </c>
      <c r="N38" s="12" t="s">
        <v>21</v>
      </c>
      <c r="O38" s="12" t="s">
        <v>14858</v>
      </c>
      <c r="P38" s="13">
        <f t="shared" si="0"/>
        <v>6</v>
      </c>
    </row>
    <row r="39" spans="2:16" ht="15.75" customHeight="1">
      <c r="B39" s="12" t="s">
        <v>14858</v>
      </c>
      <c r="C39" s="13">
        <v>6</v>
      </c>
      <c r="M39" s="12" t="s">
        <v>14863</v>
      </c>
      <c r="N39" s="12" t="s">
        <v>21</v>
      </c>
      <c r="O39" s="12" t="s">
        <v>14858</v>
      </c>
      <c r="P39" s="13">
        <f t="shared" si="0"/>
        <v>6</v>
      </c>
    </row>
    <row r="40" spans="2:16" ht="15.75" customHeight="1">
      <c r="B40" s="18" t="s">
        <v>14858</v>
      </c>
      <c r="C40" s="13">
        <v>6</v>
      </c>
      <c r="M40" s="19" t="s">
        <v>14864</v>
      </c>
      <c r="N40" s="18" t="s">
        <v>21</v>
      </c>
      <c r="O40" s="18" t="s">
        <v>14858</v>
      </c>
      <c r="P40" s="13">
        <f t="shared" si="0"/>
        <v>6</v>
      </c>
    </row>
    <row r="41" spans="2:16" ht="15.75" customHeight="1">
      <c r="B41" s="20" t="s">
        <v>14858</v>
      </c>
      <c r="C41" s="13">
        <v>6</v>
      </c>
      <c r="M41" s="20" t="s">
        <v>14865</v>
      </c>
      <c r="N41" s="20" t="s">
        <v>21</v>
      </c>
      <c r="O41" s="20" t="s">
        <v>14858</v>
      </c>
      <c r="P41" s="13">
        <f t="shared" si="0"/>
        <v>6</v>
      </c>
    </row>
    <row r="42" spans="2:16" ht="15.75" customHeight="1">
      <c r="B42" s="12" t="s">
        <v>14866</v>
      </c>
      <c r="C42" s="13">
        <v>6</v>
      </c>
      <c r="M42" s="12" t="s">
        <v>14867</v>
      </c>
      <c r="N42" s="12" t="s">
        <v>21</v>
      </c>
      <c r="O42" s="12" t="s">
        <v>14866</v>
      </c>
      <c r="P42" s="13">
        <f t="shared" si="0"/>
        <v>6</v>
      </c>
    </row>
    <row r="43" spans="2:16" ht="15.75" customHeight="1">
      <c r="B43" s="18" t="s">
        <v>14866</v>
      </c>
      <c r="C43" s="13">
        <v>6</v>
      </c>
      <c r="M43" s="19" t="s">
        <v>14868</v>
      </c>
      <c r="N43" s="18" t="s">
        <v>21</v>
      </c>
      <c r="O43" s="18" t="s">
        <v>14866</v>
      </c>
      <c r="P43" s="13">
        <f t="shared" si="0"/>
        <v>6</v>
      </c>
    </row>
    <row r="44" spans="2:16" ht="15.75" customHeight="1">
      <c r="B44" s="12" t="s">
        <v>14866</v>
      </c>
      <c r="C44" s="13">
        <v>6</v>
      </c>
      <c r="M44" s="12" t="s">
        <v>14869</v>
      </c>
      <c r="N44" s="12" t="s">
        <v>21</v>
      </c>
      <c r="O44" s="12" t="s">
        <v>14866</v>
      </c>
      <c r="P44" s="13">
        <f t="shared" si="0"/>
        <v>6</v>
      </c>
    </row>
    <row r="45" spans="2:16" ht="15.75" customHeight="1">
      <c r="B45" s="12" t="s">
        <v>14866</v>
      </c>
      <c r="C45" s="13">
        <v>6</v>
      </c>
      <c r="M45" s="12" t="s">
        <v>14870</v>
      </c>
      <c r="N45" s="12" t="s">
        <v>21</v>
      </c>
      <c r="O45" s="12" t="s">
        <v>14866</v>
      </c>
      <c r="P45" s="13">
        <f t="shared" si="0"/>
        <v>6</v>
      </c>
    </row>
    <row r="46" spans="2:16" ht="15.75" customHeight="1">
      <c r="B46" s="18" t="s">
        <v>14866</v>
      </c>
      <c r="C46" s="13">
        <v>6</v>
      </c>
      <c r="M46" s="19" t="s">
        <v>14871</v>
      </c>
      <c r="N46" s="18" t="s">
        <v>21</v>
      </c>
      <c r="O46" s="18" t="s">
        <v>14866</v>
      </c>
      <c r="P46" s="13">
        <f t="shared" si="0"/>
        <v>6</v>
      </c>
    </row>
    <row r="47" spans="2:16">
      <c r="B47" s="12" t="s">
        <v>14756</v>
      </c>
      <c r="C47" s="13">
        <v>1</v>
      </c>
      <c r="M47" s="12" t="s">
        <v>14872</v>
      </c>
      <c r="N47" s="12" t="s">
        <v>1687</v>
      </c>
      <c r="O47" s="12" t="s">
        <v>14756</v>
      </c>
      <c r="P47" s="13">
        <f t="shared" si="0"/>
        <v>1</v>
      </c>
    </row>
    <row r="48" spans="2:16">
      <c r="B48" s="12" t="s">
        <v>14828</v>
      </c>
      <c r="C48" s="13">
        <v>3</v>
      </c>
      <c r="M48" s="12" t="s">
        <v>14873</v>
      </c>
      <c r="N48" s="12" t="s">
        <v>1687</v>
      </c>
      <c r="O48" s="12" t="s">
        <v>14828</v>
      </c>
      <c r="P48" s="13">
        <f t="shared" si="0"/>
        <v>3</v>
      </c>
    </row>
    <row r="49" spans="2:16">
      <c r="B49" s="12" t="s">
        <v>14874</v>
      </c>
      <c r="C49" s="13">
        <v>6</v>
      </c>
      <c r="M49" s="12" t="s">
        <v>14875</v>
      </c>
      <c r="N49" s="12" t="s">
        <v>1687</v>
      </c>
      <c r="O49" s="12" t="s">
        <v>14874</v>
      </c>
      <c r="P49" s="13">
        <f t="shared" si="0"/>
        <v>6</v>
      </c>
    </row>
    <row r="50" spans="2:16">
      <c r="B50" s="12" t="s">
        <v>14874</v>
      </c>
      <c r="C50" s="13">
        <v>6</v>
      </c>
      <c r="M50" s="12" t="s">
        <v>14876</v>
      </c>
      <c r="N50" s="12" t="s">
        <v>1687</v>
      </c>
      <c r="O50" s="12" t="s">
        <v>14874</v>
      </c>
      <c r="P50" s="13">
        <f t="shared" si="0"/>
        <v>6</v>
      </c>
    </row>
    <row r="51" spans="2:16">
      <c r="B51" s="12" t="s">
        <v>14877</v>
      </c>
      <c r="C51" s="13">
        <v>6</v>
      </c>
      <c r="M51" s="12" t="s">
        <v>14878</v>
      </c>
      <c r="N51" s="12" t="s">
        <v>1687</v>
      </c>
      <c r="O51" s="12" t="s">
        <v>14877</v>
      </c>
      <c r="P51" s="13">
        <f t="shared" si="0"/>
        <v>6</v>
      </c>
    </row>
    <row r="52" spans="2:16">
      <c r="B52" s="12" t="s">
        <v>14877</v>
      </c>
      <c r="C52" s="13">
        <v>6</v>
      </c>
      <c r="M52" s="12" t="s">
        <v>14879</v>
      </c>
      <c r="N52" s="12" t="s">
        <v>1687</v>
      </c>
      <c r="O52" s="12" t="s">
        <v>14877</v>
      </c>
      <c r="P52" s="13">
        <f t="shared" si="0"/>
        <v>6</v>
      </c>
    </row>
    <row r="53" spans="2:16">
      <c r="B53" s="12" t="s">
        <v>14877</v>
      </c>
      <c r="C53" s="13">
        <v>6</v>
      </c>
      <c r="M53" s="20" t="s">
        <v>14880</v>
      </c>
      <c r="N53" s="20" t="s">
        <v>1687</v>
      </c>
      <c r="O53" s="12" t="s">
        <v>14877</v>
      </c>
      <c r="P53" s="13">
        <f t="shared" si="0"/>
        <v>6</v>
      </c>
    </row>
    <row r="54" spans="2:16">
      <c r="B54" s="12" t="s">
        <v>14877</v>
      </c>
      <c r="C54" s="13">
        <v>6</v>
      </c>
      <c r="M54" s="20" t="s">
        <v>14881</v>
      </c>
      <c r="N54" s="20" t="s">
        <v>1687</v>
      </c>
      <c r="O54" s="12" t="s">
        <v>14877</v>
      </c>
      <c r="P54" s="13">
        <f t="shared" si="0"/>
        <v>6</v>
      </c>
    </row>
    <row r="55" spans="2:16">
      <c r="B55" s="12" t="s">
        <v>14882</v>
      </c>
      <c r="C55" s="13">
        <v>6</v>
      </c>
      <c r="M55" s="12" t="s">
        <v>14883</v>
      </c>
      <c r="N55" s="12" t="s">
        <v>1687</v>
      </c>
      <c r="O55" s="12" t="s">
        <v>14882</v>
      </c>
      <c r="P55" s="13">
        <f t="shared" si="0"/>
        <v>6</v>
      </c>
    </row>
    <row r="56" spans="2:16">
      <c r="B56" s="12" t="s">
        <v>14884</v>
      </c>
      <c r="C56" s="13">
        <v>6</v>
      </c>
      <c r="M56" s="12" t="s">
        <v>14885</v>
      </c>
      <c r="N56" s="12" t="s">
        <v>1110</v>
      </c>
      <c r="O56" s="12" t="s">
        <v>14884</v>
      </c>
      <c r="P56" s="13">
        <f t="shared" si="0"/>
        <v>6</v>
      </c>
    </row>
    <row r="57" spans="2:16">
      <c r="B57" s="12" t="s">
        <v>14762</v>
      </c>
      <c r="C57" s="13">
        <v>1</v>
      </c>
      <c r="M57" s="12" t="s">
        <v>14886</v>
      </c>
      <c r="N57" s="12" t="s">
        <v>488</v>
      </c>
      <c r="O57" s="12" t="s">
        <v>14762</v>
      </c>
      <c r="P57" s="13">
        <f t="shared" si="0"/>
        <v>1</v>
      </c>
    </row>
    <row r="58" spans="2:16">
      <c r="B58" s="12" t="s">
        <v>14825</v>
      </c>
      <c r="C58" s="13">
        <v>3</v>
      </c>
      <c r="M58" s="12" t="s">
        <v>14887</v>
      </c>
      <c r="N58" s="12" t="s">
        <v>488</v>
      </c>
      <c r="O58" s="12" t="s">
        <v>14825</v>
      </c>
      <c r="P58" s="13">
        <f t="shared" si="0"/>
        <v>3</v>
      </c>
    </row>
    <row r="59" spans="2:16">
      <c r="B59" s="12" t="s">
        <v>14888</v>
      </c>
      <c r="C59" s="13">
        <v>6</v>
      </c>
      <c r="M59" s="12" t="s">
        <v>14889</v>
      </c>
      <c r="N59" s="12" t="s">
        <v>488</v>
      </c>
      <c r="O59" s="12" t="s">
        <v>14888</v>
      </c>
      <c r="P59" s="13">
        <f t="shared" si="0"/>
        <v>6</v>
      </c>
    </row>
    <row r="60" spans="2:16">
      <c r="B60" s="12" t="s">
        <v>14753</v>
      </c>
      <c r="C60" s="13">
        <v>1</v>
      </c>
      <c r="M60" s="12" t="s">
        <v>14752</v>
      </c>
      <c r="N60" s="12" t="s">
        <v>414</v>
      </c>
      <c r="O60" s="12" t="s">
        <v>14753</v>
      </c>
      <c r="P60" s="13">
        <f t="shared" si="0"/>
        <v>1</v>
      </c>
    </row>
    <row r="61" spans="2:16">
      <c r="B61" s="12" t="s">
        <v>14837</v>
      </c>
      <c r="C61" s="13">
        <v>3</v>
      </c>
      <c r="M61" s="12" t="s">
        <v>14890</v>
      </c>
      <c r="N61" s="12" t="s">
        <v>414</v>
      </c>
      <c r="O61" s="12" t="s">
        <v>14837</v>
      </c>
      <c r="P61" s="13">
        <f t="shared" si="0"/>
        <v>3</v>
      </c>
    </row>
    <row r="62" spans="2:16">
      <c r="B62" s="12" t="s">
        <v>14891</v>
      </c>
      <c r="C62" s="13">
        <v>6</v>
      </c>
      <c r="M62" s="12" t="s">
        <v>14892</v>
      </c>
      <c r="N62" s="12" t="s">
        <v>414</v>
      </c>
      <c r="O62" s="12" t="s">
        <v>14891</v>
      </c>
      <c r="P62" s="13">
        <f t="shared" si="0"/>
        <v>6</v>
      </c>
    </row>
    <row r="63" spans="2:16">
      <c r="B63" s="20" t="s">
        <v>14891</v>
      </c>
      <c r="C63" s="13">
        <v>6</v>
      </c>
      <c r="M63" s="20" t="s">
        <v>14893</v>
      </c>
      <c r="N63" s="20" t="s">
        <v>414</v>
      </c>
      <c r="O63" s="20" t="s">
        <v>14891</v>
      </c>
      <c r="P63" s="13">
        <f t="shared" si="0"/>
        <v>6</v>
      </c>
    </row>
    <row r="64" spans="2:16">
      <c r="B64" s="12" t="s">
        <v>14894</v>
      </c>
      <c r="C64" s="13">
        <v>6</v>
      </c>
      <c r="M64" s="12" t="s">
        <v>14895</v>
      </c>
      <c r="N64" s="12" t="s">
        <v>414</v>
      </c>
      <c r="O64" s="12" t="s">
        <v>14894</v>
      </c>
      <c r="P64" s="13">
        <f t="shared" si="0"/>
        <v>6</v>
      </c>
    </row>
    <row r="65" spans="2:16">
      <c r="B65" s="12" t="s">
        <v>14833</v>
      </c>
      <c r="C65" s="13">
        <v>3</v>
      </c>
      <c r="M65" s="12" t="s">
        <v>14896</v>
      </c>
      <c r="N65" s="12" t="s">
        <v>374</v>
      </c>
      <c r="O65" s="12" t="s">
        <v>14833</v>
      </c>
      <c r="P65" s="13">
        <f t="shared" si="0"/>
        <v>3</v>
      </c>
    </row>
    <row r="66" spans="2:16">
      <c r="B66" s="12" t="s">
        <v>14833</v>
      </c>
      <c r="C66" s="13">
        <v>3</v>
      </c>
      <c r="M66" s="12" t="s">
        <v>14897</v>
      </c>
      <c r="N66" s="12" t="s">
        <v>374</v>
      </c>
      <c r="O66" s="12" t="s">
        <v>14833</v>
      </c>
      <c r="P66" s="13">
        <f t="shared" ref="P66:P85" si="1">IFERROR(INDEX(J:J, MATCH(O66, G:G, 0)), 6)</f>
        <v>3</v>
      </c>
    </row>
    <row r="67" spans="2:16">
      <c r="B67" s="12" t="s">
        <v>14898</v>
      </c>
      <c r="C67" s="13">
        <v>6</v>
      </c>
      <c r="M67" s="12" t="s">
        <v>14899</v>
      </c>
      <c r="N67" s="12" t="s">
        <v>14900</v>
      </c>
      <c r="O67" s="12" t="s">
        <v>14898</v>
      </c>
      <c r="P67" s="13">
        <f t="shared" si="1"/>
        <v>6</v>
      </c>
    </row>
    <row r="68" spans="2:16">
      <c r="B68" s="12" t="s">
        <v>14901</v>
      </c>
      <c r="C68" s="13">
        <v>6</v>
      </c>
      <c r="M68" s="12" t="s">
        <v>14902</v>
      </c>
      <c r="N68" s="12" t="s">
        <v>4398</v>
      </c>
      <c r="O68" s="12" t="s">
        <v>14901</v>
      </c>
      <c r="P68" s="13">
        <f t="shared" si="1"/>
        <v>6</v>
      </c>
    </row>
    <row r="69" spans="2:16">
      <c r="B69" s="12" t="s">
        <v>14903</v>
      </c>
      <c r="C69" s="13">
        <v>6</v>
      </c>
      <c r="M69" s="12" t="s">
        <v>14904</v>
      </c>
      <c r="N69" s="12" t="s">
        <v>226</v>
      </c>
      <c r="O69" s="12" t="s">
        <v>14903</v>
      </c>
      <c r="P69" s="13">
        <f t="shared" si="1"/>
        <v>6</v>
      </c>
    </row>
    <row r="70" spans="2:16">
      <c r="B70" s="12" t="s">
        <v>14905</v>
      </c>
      <c r="C70" s="13">
        <v>6</v>
      </c>
      <c r="M70" s="12" t="s">
        <v>14906</v>
      </c>
      <c r="N70" s="12" t="s">
        <v>226</v>
      </c>
      <c r="O70" s="12" t="s">
        <v>14905</v>
      </c>
      <c r="P70" s="13">
        <f t="shared" si="1"/>
        <v>6</v>
      </c>
    </row>
    <row r="71" spans="2:16">
      <c r="B71" s="12" t="s">
        <v>14907</v>
      </c>
      <c r="C71" s="13">
        <v>6</v>
      </c>
      <c r="M71" s="12" t="s">
        <v>14908</v>
      </c>
      <c r="N71" s="12" t="s">
        <v>870</v>
      </c>
      <c r="O71" s="12" t="s">
        <v>14907</v>
      </c>
      <c r="P71" s="13">
        <f t="shared" si="1"/>
        <v>6</v>
      </c>
    </row>
    <row r="72" spans="2:16">
      <c r="B72" s="12" t="s">
        <v>14909</v>
      </c>
      <c r="C72" s="13">
        <v>6</v>
      </c>
      <c r="M72" s="12" t="s">
        <v>14910</v>
      </c>
      <c r="N72" s="12" t="s">
        <v>870</v>
      </c>
      <c r="O72" s="12" t="s">
        <v>14909</v>
      </c>
      <c r="P72" s="13">
        <f t="shared" si="1"/>
        <v>6</v>
      </c>
    </row>
    <row r="73" spans="2:16">
      <c r="B73" s="12" t="s">
        <v>14911</v>
      </c>
      <c r="C73" s="13">
        <v>6</v>
      </c>
      <c r="M73" s="12" t="s">
        <v>14912</v>
      </c>
      <c r="N73" s="12" t="s">
        <v>5674</v>
      </c>
      <c r="O73" s="12" t="s">
        <v>14911</v>
      </c>
      <c r="P73" s="13">
        <f t="shared" si="1"/>
        <v>6</v>
      </c>
    </row>
    <row r="74" spans="2:16">
      <c r="B74" s="12" t="s">
        <v>14913</v>
      </c>
      <c r="C74" s="13">
        <v>6</v>
      </c>
      <c r="M74" s="12" t="s">
        <v>14914</v>
      </c>
      <c r="N74" s="12" t="s">
        <v>2885</v>
      </c>
      <c r="O74" s="12" t="s">
        <v>14913</v>
      </c>
      <c r="P74" s="13">
        <f t="shared" si="1"/>
        <v>6</v>
      </c>
    </row>
    <row r="75" spans="2:16">
      <c r="B75" s="12" t="s">
        <v>14915</v>
      </c>
      <c r="C75" s="13">
        <v>6</v>
      </c>
      <c r="M75" s="12" t="s">
        <v>14916</v>
      </c>
      <c r="N75" s="12" t="s">
        <v>2885</v>
      </c>
      <c r="O75" s="12" t="s">
        <v>14915</v>
      </c>
      <c r="P75" s="13">
        <f t="shared" si="1"/>
        <v>6</v>
      </c>
    </row>
    <row r="76" spans="2:16">
      <c r="B76" s="12" t="s">
        <v>14758</v>
      </c>
      <c r="C76" s="13">
        <v>1</v>
      </c>
      <c r="M76" s="12" t="s">
        <v>5668</v>
      </c>
      <c r="N76" s="12" t="s">
        <v>465</v>
      </c>
      <c r="O76" s="12" t="s">
        <v>14758</v>
      </c>
      <c r="P76" s="13">
        <f t="shared" si="1"/>
        <v>1</v>
      </c>
    </row>
    <row r="77" spans="2:16">
      <c r="B77" s="12" t="s">
        <v>14831</v>
      </c>
      <c r="C77" s="13">
        <v>3</v>
      </c>
      <c r="M77" s="12" t="s">
        <v>14917</v>
      </c>
      <c r="N77" s="12" t="s">
        <v>465</v>
      </c>
      <c r="O77" s="12" t="s">
        <v>14831</v>
      </c>
      <c r="P77" s="13">
        <f t="shared" si="1"/>
        <v>3</v>
      </c>
    </row>
    <row r="78" spans="2:16">
      <c r="B78" s="12" t="s">
        <v>14918</v>
      </c>
      <c r="C78" s="13">
        <v>6</v>
      </c>
      <c r="M78" s="12" t="s">
        <v>14919</v>
      </c>
      <c r="N78" s="12" t="s">
        <v>14920</v>
      </c>
      <c r="O78" s="12" t="s">
        <v>14918</v>
      </c>
      <c r="P78" s="13">
        <f t="shared" si="1"/>
        <v>6</v>
      </c>
    </row>
    <row r="79" spans="2:16">
      <c r="B79" s="12" t="s">
        <v>14921</v>
      </c>
      <c r="C79" s="13">
        <v>6</v>
      </c>
      <c r="M79" s="12" t="s">
        <v>14922</v>
      </c>
      <c r="N79" s="12" t="s">
        <v>14923</v>
      </c>
      <c r="O79" s="12" t="s">
        <v>14921</v>
      </c>
      <c r="P79" s="13">
        <f t="shared" si="1"/>
        <v>6</v>
      </c>
    </row>
    <row r="80" spans="2:16">
      <c r="B80" s="12" t="s">
        <v>14924</v>
      </c>
      <c r="C80" s="13">
        <v>6</v>
      </c>
      <c r="M80" s="12" t="s">
        <v>14925</v>
      </c>
      <c r="N80" s="12" t="s">
        <v>14923</v>
      </c>
      <c r="O80" s="12" t="s">
        <v>14924</v>
      </c>
      <c r="P80" s="13">
        <f t="shared" si="1"/>
        <v>6</v>
      </c>
    </row>
    <row r="81" spans="2:16">
      <c r="B81" s="12" t="s">
        <v>14926</v>
      </c>
      <c r="C81" s="13">
        <v>6</v>
      </c>
      <c r="M81" s="12" t="s">
        <v>14927</v>
      </c>
      <c r="N81" s="12" t="s">
        <v>14923</v>
      </c>
      <c r="O81" s="12" t="s">
        <v>14926</v>
      </c>
      <c r="P81" s="13">
        <f t="shared" si="1"/>
        <v>6</v>
      </c>
    </row>
    <row r="82" spans="2:16">
      <c r="B82" s="12" t="s">
        <v>14928</v>
      </c>
      <c r="C82" s="13">
        <v>6</v>
      </c>
      <c r="M82" s="12" t="s">
        <v>14929</v>
      </c>
      <c r="N82" s="12" t="s">
        <v>1076</v>
      </c>
      <c r="O82" s="12" t="s">
        <v>14928</v>
      </c>
      <c r="P82" s="13">
        <f t="shared" si="1"/>
        <v>6</v>
      </c>
    </row>
    <row r="83" spans="2:16">
      <c r="B83" s="12" t="s">
        <v>14930</v>
      </c>
      <c r="C83" s="13">
        <v>6</v>
      </c>
      <c r="M83" s="12" t="s">
        <v>14931</v>
      </c>
      <c r="N83" s="12" t="s">
        <v>14932</v>
      </c>
      <c r="O83" s="12" t="s">
        <v>14930</v>
      </c>
      <c r="P83" s="13">
        <f t="shared" si="1"/>
        <v>6</v>
      </c>
    </row>
    <row r="84" spans="2:16">
      <c r="B84" s="12" t="s">
        <v>14767</v>
      </c>
      <c r="C84" s="13">
        <v>2</v>
      </c>
      <c r="M84" s="12" t="s">
        <v>1821</v>
      </c>
      <c r="N84" s="12" t="s">
        <v>2638</v>
      </c>
      <c r="O84" s="12" t="s">
        <v>14767</v>
      </c>
      <c r="P84" s="13">
        <f t="shared" si="1"/>
        <v>2</v>
      </c>
    </row>
    <row r="85" spans="2:16">
      <c r="B85" s="12" t="s">
        <v>14933</v>
      </c>
      <c r="C85" s="13">
        <v>6</v>
      </c>
      <c r="M85" s="12" t="s">
        <v>14934</v>
      </c>
      <c r="N85" s="12" t="s">
        <v>443</v>
      </c>
      <c r="O85" s="12" t="s">
        <v>14933</v>
      </c>
      <c r="P85" s="13">
        <f t="shared" si="1"/>
        <v>6</v>
      </c>
    </row>
    <row r="86" spans="2:16">
      <c r="B86" s="18" t="s">
        <v>14935</v>
      </c>
      <c r="C86" s="13">
        <v>7</v>
      </c>
      <c r="M86" s="12" t="s">
        <v>5666</v>
      </c>
      <c r="N86" s="12" t="s">
        <v>21</v>
      </c>
      <c r="O86" s="18" t="s">
        <v>14935</v>
      </c>
      <c r="P86" s="13">
        <v>7</v>
      </c>
    </row>
    <row r="87" spans="2:16">
      <c r="B87" s="18" t="s">
        <v>14935</v>
      </c>
      <c r="C87" s="13">
        <v>7</v>
      </c>
      <c r="M87" s="12" t="s">
        <v>5666</v>
      </c>
      <c r="N87" s="12" t="s">
        <v>421</v>
      </c>
      <c r="O87" s="18" t="s">
        <v>14935</v>
      </c>
      <c r="P87" s="13">
        <v>7</v>
      </c>
    </row>
    <row r="88" spans="2:16">
      <c r="B88" s="18" t="s">
        <v>14935</v>
      </c>
      <c r="C88" s="13">
        <v>7</v>
      </c>
      <c r="M88" s="12" t="s">
        <v>5666</v>
      </c>
      <c r="N88" s="12" t="s">
        <v>1687</v>
      </c>
      <c r="O88" s="18" t="s">
        <v>14935</v>
      </c>
      <c r="P88" s="13">
        <v>7</v>
      </c>
    </row>
    <row r="89" spans="2:16">
      <c r="B89" s="18" t="s">
        <v>14935</v>
      </c>
      <c r="C89" s="13">
        <v>7</v>
      </c>
      <c r="M89" s="12" t="s">
        <v>5666</v>
      </c>
      <c r="N89" s="12" t="s">
        <v>563</v>
      </c>
      <c r="O89" s="18" t="s">
        <v>14935</v>
      </c>
      <c r="P89" s="13">
        <v>7</v>
      </c>
    </row>
    <row r="90" spans="2:16">
      <c r="B90" s="18" t="s">
        <v>14935</v>
      </c>
      <c r="C90" s="13">
        <v>7</v>
      </c>
      <c r="M90" s="12" t="s">
        <v>5666</v>
      </c>
      <c r="N90" s="12" t="s">
        <v>243</v>
      </c>
      <c r="O90" s="18" t="s">
        <v>14935</v>
      </c>
      <c r="P90" s="13">
        <v>7</v>
      </c>
    </row>
    <row r="91" spans="2:16" ht="15.75" customHeight="1">
      <c r="B91" s="18" t="s">
        <v>14935</v>
      </c>
      <c r="C91" s="13">
        <v>7</v>
      </c>
      <c r="M91" s="12" t="s">
        <v>5666</v>
      </c>
      <c r="N91" s="12" t="s">
        <v>2625</v>
      </c>
      <c r="O91" s="18" t="s">
        <v>14935</v>
      </c>
      <c r="P91" s="13">
        <v>7</v>
      </c>
    </row>
    <row r="92" spans="2:16" ht="15.75" customHeight="1">
      <c r="B92" s="18" t="s">
        <v>14935</v>
      </c>
      <c r="C92" s="13">
        <v>7</v>
      </c>
      <c r="M92" s="12" t="s">
        <v>5666</v>
      </c>
      <c r="N92" s="12" t="s">
        <v>1110</v>
      </c>
      <c r="O92" s="18" t="s">
        <v>14935</v>
      </c>
      <c r="P92" s="13">
        <v>7</v>
      </c>
    </row>
    <row r="93" spans="2:16" ht="15.75" customHeight="1">
      <c r="B93" s="18" t="s">
        <v>14935</v>
      </c>
      <c r="C93" s="13">
        <v>7</v>
      </c>
      <c r="M93" s="12" t="s">
        <v>5666</v>
      </c>
      <c r="N93" s="12" t="s">
        <v>226</v>
      </c>
      <c r="O93" s="18" t="s">
        <v>14935</v>
      </c>
      <c r="P93" s="13">
        <v>7</v>
      </c>
    </row>
    <row r="94" spans="2:16" ht="15.75" customHeight="1">
      <c r="B94" s="12" t="s">
        <v>14822</v>
      </c>
      <c r="C94" s="13">
        <v>3</v>
      </c>
      <c r="M94" s="12" t="s">
        <v>14936</v>
      </c>
      <c r="N94" s="12" t="s">
        <v>3218</v>
      </c>
      <c r="O94" s="12" t="s">
        <v>14822</v>
      </c>
      <c r="P94" s="13">
        <f t="shared" ref="P94:P134" si="2">IFERROR(INDEX(J:J, MATCH(O94, G:G, 0)), 6)</f>
        <v>3</v>
      </c>
    </row>
    <row r="95" spans="2:16" ht="15.75" customHeight="1">
      <c r="B95" s="12" t="s">
        <v>14937</v>
      </c>
      <c r="C95" s="13">
        <v>6</v>
      </c>
      <c r="M95" s="12" t="s">
        <v>14938</v>
      </c>
      <c r="N95" s="12" t="s">
        <v>3218</v>
      </c>
      <c r="O95" s="12" t="s">
        <v>14937</v>
      </c>
      <c r="P95" s="13">
        <f t="shared" si="2"/>
        <v>6</v>
      </c>
    </row>
    <row r="96" spans="2:16" ht="15.75" customHeight="1">
      <c r="B96" s="12" t="s">
        <v>14939</v>
      </c>
      <c r="C96" s="13">
        <v>6</v>
      </c>
      <c r="M96" s="12" t="s">
        <v>14940</v>
      </c>
      <c r="N96" s="12" t="s">
        <v>3218</v>
      </c>
      <c r="O96" s="12" t="s">
        <v>14939</v>
      </c>
      <c r="P96" s="13">
        <f t="shared" si="2"/>
        <v>6</v>
      </c>
    </row>
    <row r="97" spans="2:16" ht="15.75" customHeight="1">
      <c r="B97" s="12" t="s">
        <v>14941</v>
      </c>
      <c r="C97" s="13">
        <v>6</v>
      </c>
      <c r="M97" s="12" t="s">
        <v>14942</v>
      </c>
      <c r="N97" s="12" t="s">
        <v>1941</v>
      </c>
      <c r="O97" s="12" t="s">
        <v>14941</v>
      </c>
      <c r="P97" s="13">
        <f t="shared" si="2"/>
        <v>6</v>
      </c>
    </row>
    <row r="98" spans="2:16" ht="15.75" customHeight="1">
      <c r="B98" s="12" t="s">
        <v>14943</v>
      </c>
      <c r="C98" s="13">
        <v>6</v>
      </c>
      <c r="M98" s="12" t="s">
        <v>14944</v>
      </c>
      <c r="N98" s="12" t="s">
        <v>342</v>
      </c>
      <c r="O98" s="12" t="s">
        <v>14943</v>
      </c>
      <c r="P98" s="13">
        <f t="shared" si="2"/>
        <v>6</v>
      </c>
    </row>
    <row r="99" spans="2:16" ht="15.75" customHeight="1">
      <c r="B99" s="12" t="s">
        <v>14773</v>
      </c>
      <c r="C99" s="13">
        <v>2</v>
      </c>
      <c r="M99" s="12" t="s">
        <v>5096</v>
      </c>
      <c r="N99" s="12" t="s">
        <v>706</v>
      </c>
      <c r="O99" s="12" t="s">
        <v>14773</v>
      </c>
      <c r="P99" s="13">
        <f t="shared" si="2"/>
        <v>2</v>
      </c>
    </row>
    <row r="100" spans="2:16" ht="15.75" customHeight="1">
      <c r="B100" s="12" t="s">
        <v>14945</v>
      </c>
      <c r="C100" s="13">
        <v>6</v>
      </c>
      <c r="M100" s="12" t="s">
        <v>14946</v>
      </c>
      <c r="N100" s="12" t="s">
        <v>706</v>
      </c>
      <c r="O100" s="12" t="s">
        <v>14945</v>
      </c>
      <c r="P100" s="13">
        <f t="shared" si="2"/>
        <v>6</v>
      </c>
    </row>
    <row r="101" spans="2:16" ht="15.75" customHeight="1">
      <c r="B101" s="12" t="s">
        <v>14947</v>
      </c>
      <c r="C101" s="13">
        <v>6</v>
      </c>
      <c r="M101" s="12" t="s">
        <v>14948</v>
      </c>
      <c r="N101" s="12" t="s">
        <v>14949</v>
      </c>
      <c r="O101" s="12" t="s">
        <v>14947</v>
      </c>
      <c r="P101" s="13">
        <f t="shared" si="2"/>
        <v>6</v>
      </c>
    </row>
    <row r="102" spans="2:16" ht="15.75" customHeight="1">
      <c r="B102" s="12" t="s">
        <v>14950</v>
      </c>
      <c r="C102" s="13">
        <v>6</v>
      </c>
      <c r="M102" s="12" t="s">
        <v>14951</v>
      </c>
      <c r="N102" s="12" t="s">
        <v>14949</v>
      </c>
      <c r="O102" s="12" t="s">
        <v>14950</v>
      </c>
      <c r="P102" s="13">
        <f t="shared" si="2"/>
        <v>6</v>
      </c>
    </row>
    <row r="103" spans="2:16" ht="15.75" customHeight="1">
      <c r="B103" s="12" t="s">
        <v>14952</v>
      </c>
      <c r="C103" s="13">
        <v>6</v>
      </c>
      <c r="M103" s="12" t="s">
        <v>14953</v>
      </c>
      <c r="N103" s="12" t="s">
        <v>14954</v>
      </c>
      <c r="O103" s="12" t="s">
        <v>14952</v>
      </c>
      <c r="P103" s="13">
        <f t="shared" si="2"/>
        <v>6</v>
      </c>
    </row>
    <row r="104" spans="2:16" ht="15.75" customHeight="1">
      <c r="B104" s="12" t="s">
        <v>14852</v>
      </c>
      <c r="C104" s="13">
        <v>4</v>
      </c>
      <c r="M104" s="12" t="s">
        <v>14955</v>
      </c>
      <c r="N104" s="12" t="s">
        <v>2173</v>
      </c>
      <c r="O104" s="12" t="s">
        <v>14852</v>
      </c>
      <c r="P104" s="13">
        <f t="shared" si="2"/>
        <v>4</v>
      </c>
    </row>
    <row r="105" spans="2:16" ht="15.75" customHeight="1">
      <c r="B105" s="12" t="s">
        <v>14807</v>
      </c>
      <c r="C105" s="13">
        <v>3</v>
      </c>
      <c r="M105" s="12" t="s">
        <v>5669</v>
      </c>
      <c r="N105" s="12" t="s">
        <v>421</v>
      </c>
      <c r="O105" s="12" t="s">
        <v>14807</v>
      </c>
      <c r="P105" s="13">
        <f t="shared" si="2"/>
        <v>3</v>
      </c>
    </row>
    <row r="106" spans="2:16" ht="15.75" customHeight="1">
      <c r="B106" s="12" t="s">
        <v>14956</v>
      </c>
      <c r="C106" s="13">
        <v>6</v>
      </c>
      <c r="M106" s="12" t="s">
        <v>5667</v>
      </c>
      <c r="N106" s="12" t="s">
        <v>421</v>
      </c>
      <c r="O106" s="12" t="s">
        <v>14956</v>
      </c>
      <c r="P106" s="13">
        <f t="shared" si="2"/>
        <v>6</v>
      </c>
    </row>
    <row r="107" spans="2:16" ht="15.75" customHeight="1">
      <c r="B107" s="12" t="s">
        <v>14957</v>
      </c>
      <c r="C107" s="13">
        <v>6</v>
      </c>
      <c r="M107" s="12" t="s">
        <v>5670</v>
      </c>
      <c r="N107" s="12" t="s">
        <v>421</v>
      </c>
      <c r="O107" s="12" t="s">
        <v>14957</v>
      </c>
      <c r="P107" s="13">
        <f t="shared" si="2"/>
        <v>6</v>
      </c>
    </row>
    <row r="108" spans="2:16" ht="15.75" customHeight="1">
      <c r="B108" s="12" t="s">
        <v>14958</v>
      </c>
      <c r="C108" s="13">
        <v>6</v>
      </c>
      <c r="M108" s="12" t="s">
        <v>5671</v>
      </c>
      <c r="N108" s="12" t="s">
        <v>421</v>
      </c>
      <c r="O108" s="12" t="s">
        <v>14958</v>
      </c>
      <c r="P108" s="13">
        <f t="shared" si="2"/>
        <v>6</v>
      </c>
    </row>
    <row r="109" spans="2:16" ht="15.75" customHeight="1">
      <c r="B109" s="12" t="s">
        <v>14959</v>
      </c>
      <c r="C109" s="13">
        <v>6</v>
      </c>
      <c r="M109" s="12" t="s">
        <v>14960</v>
      </c>
      <c r="N109" s="12" t="s">
        <v>421</v>
      </c>
      <c r="O109" s="12" t="s">
        <v>14959</v>
      </c>
      <c r="P109" s="13">
        <f t="shared" si="2"/>
        <v>6</v>
      </c>
    </row>
    <row r="110" spans="2:16" ht="15.75" customHeight="1">
      <c r="B110" s="12" t="s">
        <v>14959</v>
      </c>
      <c r="C110" s="13">
        <v>6</v>
      </c>
      <c r="M110" s="12" t="s">
        <v>14961</v>
      </c>
      <c r="N110" s="12" t="s">
        <v>421</v>
      </c>
      <c r="O110" s="12" t="s">
        <v>14959</v>
      </c>
      <c r="P110" s="13">
        <f t="shared" si="2"/>
        <v>6</v>
      </c>
    </row>
    <row r="111" spans="2:16" ht="15.75" customHeight="1">
      <c r="B111" s="20" t="s">
        <v>14959</v>
      </c>
      <c r="C111" s="13">
        <v>6</v>
      </c>
      <c r="M111" s="20" t="s">
        <v>14962</v>
      </c>
      <c r="N111" s="20" t="s">
        <v>421</v>
      </c>
      <c r="O111" s="20" t="s">
        <v>14959</v>
      </c>
      <c r="P111" s="13">
        <f t="shared" si="2"/>
        <v>6</v>
      </c>
    </row>
    <row r="112" spans="2:16" ht="15.75" customHeight="1">
      <c r="B112" s="18" t="s">
        <v>14963</v>
      </c>
      <c r="C112" s="13">
        <v>6</v>
      </c>
      <c r="M112" s="19" t="s">
        <v>14964</v>
      </c>
      <c r="N112" s="18" t="s">
        <v>421</v>
      </c>
      <c r="O112" s="18" t="s">
        <v>14963</v>
      </c>
      <c r="P112" s="13">
        <f t="shared" si="2"/>
        <v>6</v>
      </c>
    </row>
    <row r="113" spans="2:16" ht="15.75" customHeight="1">
      <c r="B113" s="12" t="s">
        <v>14963</v>
      </c>
      <c r="C113" s="13">
        <v>6</v>
      </c>
      <c r="M113" s="12" t="s">
        <v>14965</v>
      </c>
      <c r="N113" s="12" t="s">
        <v>421</v>
      </c>
      <c r="O113" s="12" t="s">
        <v>14963</v>
      </c>
      <c r="P113" s="13">
        <f t="shared" si="2"/>
        <v>6</v>
      </c>
    </row>
    <row r="114" spans="2:16" ht="15.75" customHeight="1">
      <c r="B114" s="12" t="s">
        <v>14963</v>
      </c>
      <c r="C114" s="13">
        <v>6</v>
      </c>
      <c r="M114" s="12" t="s">
        <v>14966</v>
      </c>
      <c r="N114" s="12" t="s">
        <v>421</v>
      </c>
      <c r="O114" s="12" t="s">
        <v>14963</v>
      </c>
      <c r="P114" s="13">
        <f t="shared" si="2"/>
        <v>6</v>
      </c>
    </row>
    <row r="115" spans="2:16" ht="15.75" customHeight="1">
      <c r="B115" s="20" t="s">
        <v>14963</v>
      </c>
      <c r="C115" s="13">
        <v>6</v>
      </c>
      <c r="M115" s="20" t="s">
        <v>14967</v>
      </c>
      <c r="N115" s="20" t="s">
        <v>421</v>
      </c>
      <c r="O115" s="20" t="s">
        <v>14963</v>
      </c>
      <c r="P115" s="13">
        <f t="shared" si="2"/>
        <v>6</v>
      </c>
    </row>
    <row r="116" spans="2:16" ht="15.75" customHeight="1">
      <c r="B116" s="12" t="s">
        <v>14968</v>
      </c>
      <c r="C116" s="13">
        <v>6</v>
      </c>
      <c r="M116" s="12" t="s">
        <v>14969</v>
      </c>
      <c r="N116" s="12" t="s">
        <v>421</v>
      </c>
      <c r="O116" s="12" t="s">
        <v>14968</v>
      </c>
      <c r="P116" s="13">
        <f t="shared" si="2"/>
        <v>6</v>
      </c>
    </row>
    <row r="117" spans="2:16" ht="15.75" customHeight="1">
      <c r="B117" s="12" t="s">
        <v>14970</v>
      </c>
      <c r="C117" s="13">
        <v>6</v>
      </c>
      <c r="M117" s="12" t="s">
        <v>14971</v>
      </c>
      <c r="N117" s="12" t="s">
        <v>421</v>
      </c>
      <c r="O117" s="12" t="s">
        <v>14970</v>
      </c>
      <c r="P117" s="13">
        <f t="shared" si="2"/>
        <v>6</v>
      </c>
    </row>
    <row r="118" spans="2:16" ht="15.75" customHeight="1">
      <c r="B118" s="12" t="s">
        <v>14972</v>
      </c>
      <c r="C118" s="13">
        <v>6</v>
      </c>
      <c r="M118" s="12" t="s">
        <v>14973</v>
      </c>
      <c r="N118" s="12" t="s">
        <v>421</v>
      </c>
      <c r="O118" s="12" t="s">
        <v>14972</v>
      </c>
      <c r="P118" s="13">
        <f t="shared" si="2"/>
        <v>6</v>
      </c>
    </row>
    <row r="119" spans="2:16" ht="15.75" customHeight="1">
      <c r="B119" s="12" t="s">
        <v>14811</v>
      </c>
      <c r="C119" s="13">
        <v>3</v>
      </c>
      <c r="M119" s="12" t="s">
        <v>14974</v>
      </c>
      <c r="N119" s="12" t="s">
        <v>14975</v>
      </c>
      <c r="O119" s="12" t="s">
        <v>14811</v>
      </c>
      <c r="P119" s="13">
        <f t="shared" si="2"/>
        <v>3</v>
      </c>
    </row>
    <row r="120" spans="2:16" ht="15.75" customHeight="1">
      <c r="B120" s="20" t="s">
        <v>14976</v>
      </c>
      <c r="C120" s="13">
        <v>6</v>
      </c>
      <c r="M120" s="20" t="s">
        <v>14977</v>
      </c>
      <c r="N120" s="20" t="s">
        <v>14978</v>
      </c>
      <c r="O120" s="20" t="s">
        <v>14976</v>
      </c>
      <c r="P120" s="13">
        <f t="shared" si="2"/>
        <v>6</v>
      </c>
    </row>
    <row r="121" spans="2:16" ht="15.75" customHeight="1">
      <c r="B121" s="12" t="s">
        <v>14841</v>
      </c>
      <c r="C121" s="13">
        <v>4</v>
      </c>
      <c r="M121" s="12" t="s">
        <v>14979</v>
      </c>
      <c r="N121" s="12" t="s">
        <v>5673</v>
      </c>
      <c r="O121" s="12" t="s">
        <v>14841</v>
      </c>
      <c r="P121" s="13">
        <f t="shared" si="2"/>
        <v>4</v>
      </c>
    </row>
    <row r="122" spans="2:16" ht="15.75" customHeight="1">
      <c r="B122" s="12" t="s">
        <v>14980</v>
      </c>
      <c r="C122" s="13">
        <v>6</v>
      </c>
      <c r="M122" s="12" t="s">
        <v>14981</v>
      </c>
      <c r="N122" s="12" t="s">
        <v>5675</v>
      </c>
      <c r="O122" s="12" t="s">
        <v>14980</v>
      </c>
      <c r="P122" s="13">
        <f t="shared" si="2"/>
        <v>6</v>
      </c>
    </row>
    <row r="123" spans="2:16" ht="15.75" customHeight="1">
      <c r="B123" s="12" t="s">
        <v>14789</v>
      </c>
      <c r="C123" s="13">
        <v>3</v>
      </c>
      <c r="M123" s="12" t="s">
        <v>14982</v>
      </c>
      <c r="N123" s="12" t="s">
        <v>1860</v>
      </c>
      <c r="O123" s="12" t="s">
        <v>14789</v>
      </c>
      <c r="P123" s="13">
        <f t="shared" si="2"/>
        <v>3</v>
      </c>
    </row>
    <row r="124" spans="2:16" ht="15.75" customHeight="1">
      <c r="B124" s="12" t="s">
        <v>14983</v>
      </c>
      <c r="C124" s="13">
        <v>6</v>
      </c>
      <c r="M124" s="12" t="s">
        <v>14984</v>
      </c>
      <c r="N124" s="12" t="s">
        <v>1860</v>
      </c>
      <c r="O124" s="12" t="s">
        <v>14983</v>
      </c>
      <c r="P124" s="13">
        <f t="shared" si="2"/>
        <v>6</v>
      </c>
    </row>
    <row r="125" spans="2:16">
      <c r="B125" s="12" t="s">
        <v>14803</v>
      </c>
      <c r="C125" s="13">
        <v>3</v>
      </c>
      <c r="M125" s="12" t="s">
        <v>14985</v>
      </c>
      <c r="N125" s="12" t="s">
        <v>563</v>
      </c>
      <c r="O125" s="12" t="s">
        <v>14803</v>
      </c>
      <c r="P125" s="13">
        <f t="shared" si="2"/>
        <v>3</v>
      </c>
    </row>
    <row r="126" spans="2:16">
      <c r="B126" s="12" t="s">
        <v>14849</v>
      </c>
      <c r="C126" s="13">
        <v>4</v>
      </c>
      <c r="M126" s="12" t="s">
        <v>14986</v>
      </c>
      <c r="N126" s="12" t="s">
        <v>563</v>
      </c>
      <c r="O126" s="12" t="s">
        <v>14849</v>
      </c>
      <c r="P126" s="13">
        <f t="shared" si="2"/>
        <v>4</v>
      </c>
    </row>
    <row r="127" spans="2:16">
      <c r="B127" s="12" t="s">
        <v>14849</v>
      </c>
      <c r="C127" s="13">
        <v>4</v>
      </c>
      <c r="M127" s="12" t="s">
        <v>14987</v>
      </c>
      <c r="N127" s="12" t="s">
        <v>563</v>
      </c>
      <c r="O127" s="12" t="s">
        <v>14849</v>
      </c>
      <c r="P127" s="13">
        <f t="shared" si="2"/>
        <v>4</v>
      </c>
    </row>
    <row r="128" spans="2:16">
      <c r="B128" s="12" t="s">
        <v>14988</v>
      </c>
      <c r="C128" s="13">
        <v>6</v>
      </c>
      <c r="M128" s="12" t="s">
        <v>14989</v>
      </c>
      <c r="N128" s="12" t="s">
        <v>563</v>
      </c>
      <c r="O128" s="12" t="s">
        <v>14988</v>
      </c>
      <c r="P128" s="13">
        <f t="shared" si="2"/>
        <v>6</v>
      </c>
    </row>
    <row r="129" spans="2:16">
      <c r="B129" s="12" t="s">
        <v>14988</v>
      </c>
      <c r="C129" s="13">
        <v>6</v>
      </c>
      <c r="M129" s="12" t="s">
        <v>14990</v>
      </c>
      <c r="N129" s="12" t="s">
        <v>563</v>
      </c>
      <c r="O129" s="12" t="s">
        <v>14988</v>
      </c>
      <c r="P129" s="13">
        <f t="shared" si="2"/>
        <v>6</v>
      </c>
    </row>
    <row r="130" spans="2:16">
      <c r="B130" s="12" t="s">
        <v>14988</v>
      </c>
      <c r="C130" s="13">
        <v>6</v>
      </c>
      <c r="M130" s="12" t="s">
        <v>14991</v>
      </c>
      <c r="N130" s="12" t="s">
        <v>563</v>
      </c>
      <c r="O130" s="12" t="s">
        <v>14988</v>
      </c>
      <c r="P130" s="13">
        <f t="shared" si="2"/>
        <v>6</v>
      </c>
    </row>
    <row r="131" spans="2:16">
      <c r="B131" s="12" t="s">
        <v>14988</v>
      </c>
      <c r="C131" s="13">
        <v>6</v>
      </c>
      <c r="M131" s="12" t="s">
        <v>14992</v>
      </c>
      <c r="N131" s="12" t="s">
        <v>563</v>
      </c>
      <c r="O131" s="12" t="s">
        <v>14988</v>
      </c>
      <c r="P131" s="13">
        <f t="shared" si="2"/>
        <v>6</v>
      </c>
    </row>
    <row r="132" spans="2:16">
      <c r="B132" s="12" t="s">
        <v>14993</v>
      </c>
      <c r="C132" s="13">
        <v>6</v>
      </c>
      <c r="M132" s="12" t="s">
        <v>8136</v>
      </c>
      <c r="N132" s="12" t="s">
        <v>563</v>
      </c>
      <c r="O132" s="12" t="s">
        <v>14993</v>
      </c>
      <c r="P132" s="13">
        <f t="shared" si="2"/>
        <v>6</v>
      </c>
    </row>
    <row r="133" spans="2:16">
      <c r="B133" s="12" t="s">
        <v>14994</v>
      </c>
      <c r="C133" s="13">
        <v>6</v>
      </c>
      <c r="M133" s="12" t="s">
        <v>14995</v>
      </c>
      <c r="N133" s="12" t="s">
        <v>340</v>
      </c>
      <c r="O133" s="12" t="s">
        <v>14994</v>
      </c>
      <c r="P133" s="13">
        <f t="shared" si="2"/>
        <v>6</v>
      </c>
    </row>
    <row r="134" spans="2:16">
      <c r="B134" s="20" t="s">
        <v>14996</v>
      </c>
      <c r="C134" s="13">
        <v>6</v>
      </c>
      <c r="M134" s="20" t="s">
        <v>14997</v>
      </c>
      <c r="N134" s="20" t="s">
        <v>340</v>
      </c>
      <c r="O134" s="20" t="s">
        <v>14996</v>
      </c>
      <c r="P134" s="13">
        <f t="shared" si="2"/>
        <v>6</v>
      </c>
    </row>
  </sheetData>
  <autoFilter ref="M1:P1" xr:uid="{5E7852E6-7BEE-574E-AC8C-355D869D713C}">
    <sortState xmlns:xlrd2="http://schemas.microsoft.com/office/spreadsheetml/2017/richdata2" ref="M2:P140">
      <sortCondition ref="O1:O140"/>
    </sortState>
  </autoFilter>
  <phoneticPr fontId="1" type="noConversion"/>
  <conditionalFormatting sqref="M2:M134">
    <cfRule type="duplicateValues" dxfId="0" priority="1"/>
  </conditionalFormatting>
  <hyperlinks>
    <hyperlink ref="F2" r:id="rId1" xr:uid="{9BA1BC0B-1D2F-4D67-9923-F91C688277D9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BA899-27DF-4E28-96A8-077D1BB9F8B0}">
  <dimension ref="A1:K286"/>
  <sheetViews>
    <sheetView workbookViewId="0">
      <selection activeCell="E2" sqref="E2"/>
    </sheetView>
  </sheetViews>
  <sheetFormatPr defaultColWidth="10.875" defaultRowHeight="15.95"/>
  <cols>
    <col min="1" max="16384" width="10.875" style="5"/>
  </cols>
  <sheetData>
    <row r="1" spans="1:11">
      <c r="A1" s="4" t="s">
        <v>14998</v>
      </c>
      <c r="B1" s="4" t="s">
        <v>14999</v>
      </c>
      <c r="C1" s="4" t="s">
        <v>5955</v>
      </c>
      <c r="J1" s="4" t="s">
        <v>15000</v>
      </c>
      <c r="K1" s="4" t="s">
        <v>14999</v>
      </c>
    </row>
    <row r="2" spans="1:11">
      <c r="A2" s="5" t="s">
        <v>2687</v>
      </c>
      <c r="B2" s="6" t="str">
        <f t="shared" ref="B2:B33" si="0">VLOOKUP(A2, $J$1:$K$286, 2, FALSE)</f>
        <v>Albania</v>
      </c>
      <c r="C2" s="6">
        <f>COUNTIF(Players_2016_sandbox!U44:U4814,A2)</f>
        <v>4</v>
      </c>
      <c r="J2" s="6" t="s">
        <v>15001</v>
      </c>
      <c r="K2" s="6" t="s">
        <v>15002</v>
      </c>
    </row>
    <row r="3" spans="1:11">
      <c r="A3" s="5" t="s">
        <v>3664</v>
      </c>
      <c r="B3" s="6" t="str">
        <f t="shared" si="0"/>
        <v>Angola</v>
      </c>
      <c r="C3" s="6">
        <f>COUNTIF(Players_2016_sandbox!U52:U4822,A3)</f>
        <v>1</v>
      </c>
      <c r="J3" s="6" t="s">
        <v>15003</v>
      </c>
      <c r="K3" s="6" t="s">
        <v>15004</v>
      </c>
    </row>
    <row r="4" spans="1:11">
      <c r="A4" s="5" t="s">
        <v>4259</v>
      </c>
      <c r="B4" s="6" t="str">
        <f t="shared" si="0"/>
        <v>American Samoa</v>
      </c>
      <c r="C4" s="6">
        <f>COUNTIF(Players_2016_sandbox!U59:U4829,A4)</f>
        <v>1</v>
      </c>
      <c r="J4" s="6" t="s">
        <v>2687</v>
      </c>
      <c r="K4" s="6" t="s">
        <v>15005</v>
      </c>
    </row>
    <row r="5" spans="1:11">
      <c r="A5" s="5" t="s">
        <v>909</v>
      </c>
      <c r="B5" s="6" t="str">
        <f t="shared" si="0"/>
        <v>Antigua and Barbuda</v>
      </c>
      <c r="C5" s="6">
        <f>COUNTIF(Players_2016_sandbox!U26:U4796,A5)</f>
        <v>4</v>
      </c>
      <c r="J5" s="6" t="s">
        <v>15006</v>
      </c>
      <c r="K5" s="6" t="s">
        <v>15007</v>
      </c>
    </row>
    <row r="6" spans="1:11">
      <c r="A6" s="5" t="s">
        <v>4590</v>
      </c>
      <c r="B6" s="6" t="str">
        <f t="shared" si="0"/>
        <v>Australia</v>
      </c>
      <c r="C6" s="6">
        <f>COUNTIF(Players_2016_sandbox!U68:U4838,A6)</f>
        <v>2</v>
      </c>
      <c r="J6" s="6" t="s">
        <v>15008</v>
      </c>
      <c r="K6" s="6" t="s">
        <v>15009</v>
      </c>
    </row>
    <row r="7" spans="1:11">
      <c r="A7" s="5" t="s">
        <v>4641</v>
      </c>
      <c r="B7" s="6" t="str">
        <f t="shared" si="0"/>
        <v>Austria</v>
      </c>
      <c r="C7" s="6">
        <f>COUNTIF(Players_2016_sandbox!U69:U4839,A7)</f>
        <v>1</v>
      </c>
      <c r="J7" s="6" t="s">
        <v>3664</v>
      </c>
      <c r="K7" s="6" t="s">
        <v>15010</v>
      </c>
    </row>
    <row r="8" spans="1:11">
      <c r="A8" s="5" t="s">
        <v>2253</v>
      </c>
      <c r="B8" s="6" t="str">
        <f t="shared" si="0"/>
        <v>Burundi</v>
      </c>
      <c r="C8" s="6">
        <f>COUNTIF(Players_2016_sandbox!U40:U4810,A8)</f>
        <v>3</v>
      </c>
      <c r="J8" s="6" t="s">
        <v>15011</v>
      </c>
      <c r="K8" s="6" t="s">
        <v>15012</v>
      </c>
    </row>
    <row r="9" spans="1:11">
      <c r="A9" s="5" t="s">
        <v>2625</v>
      </c>
      <c r="B9" s="6" t="str">
        <f t="shared" si="0"/>
        <v>Belgium</v>
      </c>
      <c r="C9" s="6">
        <f>COUNTIF(Players_2016_sandbox!U41:U4811,A9)</f>
        <v>2</v>
      </c>
      <c r="J9" s="6" t="s">
        <v>15013</v>
      </c>
      <c r="K9" s="6" t="s">
        <v>15014</v>
      </c>
    </row>
    <row r="10" spans="1:11">
      <c r="A10" s="5" t="s">
        <v>3799</v>
      </c>
      <c r="B10" s="6" t="str">
        <f t="shared" si="0"/>
        <v>Barbados</v>
      </c>
      <c r="C10" s="6">
        <f>COUNTIF(Players_2016_sandbox!U55:U4825,A10)</f>
        <v>7</v>
      </c>
      <c r="J10" s="6" t="s">
        <v>15015</v>
      </c>
      <c r="K10" s="6" t="s">
        <v>15016</v>
      </c>
    </row>
    <row r="11" spans="1:11">
      <c r="A11" s="5" t="s">
        <v>243</v>
      </c>
      <c r="B11" s="6" t="str">
        <f t="shared" si="0"/>
        <v>Canada</v>
      </c>
      <c r="C11" s="6">
        <f>COUNTIF(Players_2016_sandbox!U7:U4777,A11)</f>
        <v>2</v>
      </c>
      <c r="J11" s="6" t="s">
        <v>4259</v>
      </c>
      <c r="K11" s="6" t="s">
        <v>15017</v>
      </c>
    </row>
    <row r="12" spans="1:11">
      <c r="A12" s="5" t="s">
        <v>2658</v>
      </c>
      <c r="B12" s="6" t="str">
        <f t="shared" si="0"/>
        <v>Congo</v>
      </c>
      <c r="C12" s="6">
        <f>COUNTIF(Players_2016_sandbox!U43:U4813,A12)</f>
        <v>1</v>
      </c>
      <c r="E12" s="6"/>
      <c r="J12" s="6" t="s">
        <v>909</v>
      </c>
      <c r="K12" s="6" t="s">
        <v>15018</v>
      </c>
    </row>
    <row r="13" spans="1:11">
      <c r="A13" s="5" t="s">
        <v>3632</v>
      </c>
      <c r="B13" s="6" t="str">
        <f t="shared" si="0"/>
        <v>China PR</v>
      </c>
      <c r="C13" s="6">
        <f>COUNTIF(Players_2016_sandbox!U51:U4821,A13)</f>
        <v>1</v>
      </c>
      <c r="J13" s="6" t="s">
        <v>4590</v>
      </c>
      <c r="K13" s="6" t="s">
        <v>3985</v>
      </c>
    </row>
    <row r="14" spans="1:11">
      <c r="A14" s="5" t="s">
        <v>829</v>
      </c>
      <c r="B14" s="6" t="str">
        <f t="shared" si="0"/>
        <v>Côte d'Ivoire</v>
      </c>
      <c r="C14" s="6">
        <f>COUNTIF(Players_2016_sandbox!U24:U4794,A14)</f>
        <v>5</v>
      </c>
      <c r="J14" s="6" t="s">
        <v>4641</v>
      </c>
      <c r="K14" s="6" t="s">
        <v>4574</v>
      </c>
    </row>
    <row r="15" spans="1:11">
      <c r="A15" s="5" t="s">
        <v>4425</v>
      </c>
      <c r="B15" s="6" t="str">
        <f t="shared" si="0"/>
        <v>Cameroon</v>
      </c>
      <c r="C15" s="6">
        <f>COUNTIF(Players_2016_sandbox!U65:U4835,A15)</f>
        <v>1</v>
      </c>
      <c r="E15" s="6"/>
      <c r="J15" s="6" t="s">
        <v>15019</v>
      </c>
      <c r="K15" s="6" t="s">
        <v>15020</v>
      </c>
    </row>
    <row r="16" spans="1:11">
      <c r="A16" s="5" t="s">
        <v>145</v>
      </c>
      <c r="B16" s="6" t="str">
        <f t="shared" si="0"/>
        <v>DR Congo</v>
      </c>
      <c r="C16" s="6">
        <f>COUNTIF(Players_2016_sandbox!U2:U4772,A16)</f>
        <v>19</v>
      </c>
      <c r="J16" s="6" t="s">
        <v>15021</v>
      </c>
      <c r="K16" s="6" t="s">
        <v>15022</v>
      </c>
    </row>
    <row r="17" spans="1:11">
      <c r="A17" s="5" t="s">
        <v>4519</v>
      </c>
      <c r="B17" s="6" t="str">
        <f t="shared" si="0"/>
        <v>Colombia</v>
      </c>
      <c r="C17" s="6">
        <f>COUNTIF(Players_2016_sandbox!U67:U4837,A17)</f>
        <v>1</v>
      </c>
      <c r="J17" s="6" t="s">
        <v>15023</v>
      </c>
      <c r="K17" s="6" t="s">
        <v>15024</v>
      </c>
    </row>
    <row r="18" spans="1:11">
      <c r="A18" s="5" t="s">
        <v>697</v>
      </c>
      <c r="B18" s="6" t="str">
        <f t="shared" si="0"/>
        <v>Cyprus</v>
      </c>
      <c r="C18" s="6">
        <f>COUNTIF(Players_2016_sandbox!U22:U4792,A18)</f>
        <v>2</v>
      </c>
      <c r="J18" s="6" t="s">
        <v>2253</v>
      </c>
      <c r="K18" s="6" t="s">
        <v>15025</v>
      </c>
    </row>
    <row r="19" spans="1:11">
      <c r="A19" s="5" t="s">
        <v>5596</v>
      </c>
      <c r="B19" s="6" t="str">
        <f t="shared" si="0"/>
        <v>Denmark</v>
      </c>
      <c r="C19" s="6">
        <f>COUNTIF(Players_2016_sandbox!U75:U4845,A19)</f>
        <v>1</v>
      </c>
      <c r="J19" s="6" t="s">
        <v>2625</v>
      </c>
      <c r="K19" s="6" t="s">
        <v>7334</v>
      </c>
    </row>
    <row r="20" spans="1:11">
      <c r="A20" s="5" t="s">
        <v>4470</v>
      </c>
      <c r="B20" s="6" t="str">
        <f t="shared" si="0"/>
        <v>Dominica</v>
      </c>
      <c r="C20" s="6">
        <f>COUNTIF(Players_2016_sandbox!U66:U4836,A20)</f>
        <v>1</v>
      </c>
      <c r="J20" s="6" t="s">
        <v>15026</v>
      </c>
      <c r="K20" s="6" t="s">
        <v>15027</v>
      </c>
    </row>
    <row r="21" spans="1:11">
      <c r="A21" s="5" t="s">
        <v>2724</v>
      </c>
      <c r="B21" s="6" t="str">
        <f t="shared" si="0"/>
        <v>Egypt</v>
      </c>
      <c r="C21" s="6">
        <f>COUNTIF(Players_2016_sandbox!U46:U4816,A21)</f>
        <v>2</v>
      </c>
      <c r="J21" s="6" t="s">
        <v>15028</v>
      </c>
      <c r="K21" s="6" t="s">
        <v>15029</v>
      </c>
    </row>
    <row r="22" spans="1:11">
      <c r="A22" s="5" t="s">
        <v>1687</v>
      </c>
      <c r="B22" s="6" t="str">
        <f t="shared" si="0"/>
        <v>Spain</v>
      </c>
      <c r="C22" s="6">
        <f>COUNTIF(Players_2016_sandbox!U34:U4804,A22)</f>
        <v>6</v>
      </c>
      <c r="J22" s="6" t="s">
        <v>15030</v>
      </c>
      <c r="K22" s="6" t="s">
        <v>15031</v>
      </c>
    </row>
    <row r="23" spans="1:11">
      <c r="A23" s="5" t="s">
        <v>1110</v>
      </c>
      <c r="B23" s="6" t="str">
        <f t="shared" si="0"/>
        <v>Finland</v>
      </c>
      <c r="C23" s="6">
        <f>COUNTIF(Players_2016_sandbox!U29:U4799,A23)</f>
        <v>2</v>
      </c>
      <c r="J23" s="6" t="s">
        <v>15032</v>
      </c>
      <c r="K23" s="6" t="s">
        <v>15033</v>
      </c>
    </row>
    <row r="24" spans="1:11">
      <c r="A24" s="5" t="s">
        <v>488</v>
      </c>
      <c r="B24" s="6" t="str">
        <f t="shared" si="0"/>
        <v>France</v>
      </c>
      <c r="C24" s="6">
        <f>COUNTIF(Players_2016_sandbox!U17:U4787,A24)</f>
        <v>5</v>
      </c>
      <c r="J24" s="6" t="s">
        <v>15034</v>
      </c>
      <c r="K24" s="6" t="s">
        <v>15035</v>
      </c>
    </row>
    <row r="25" spans="1:11">
      <c r="A25" s="5" t="s">
        <v>1988</v>
      </c>
      <c r="B25" s="6" t="str">
        <f t="shared" si="0"/>
        <v>Gambia</v>
      </c>
      <c r="C25" s="6">
        <f>COUNTIF(Players_2016_sandbox!U38:U4808,A25)</f>
        <v>3</v>
      </c>
      <c r="J25" s="6" t="s">
        <v>15036</v>
      </c>
      <c r="K25" s="6" t="s">
        <v>15037</v>
      </c>
    </row>
    <row r="26" spans="1:11">
      <c r="A26" s="5" t="s">
        <v>414</v>
      </c>
      <c r="B26" s="6" t="str">
        <f t="shared" si="0"/>
        <v>Germany</v>
      </c>
      <c r="C26" s="6">
        <f>COUNTIF(Players_2016_sandbox!U13:U4783,A26)</f>
        <v>5</v>
      </c>
      <c r="J26" s="6" t="s">
        <v>15038</v>
      </c>
      <c r="K26" s="6" t="s">
        <v>15039</v>
      </c>
    </row>
    <row r="27" spans="1:11">
      <c r="A27" s="5" t="s">
        <v>239</v>
      </c>
      <c r="B27" s="6" t="str">
        <f t="shared" si="0"/>
        <v>Ghana</v>
      </c>
      <c r="C27" s="6">
        <f>COUNTIF(Players_2016_sandbox!U6:U4776,A27)</f>
        <v>32</v>
      </c>
      <c r="J27" s="6" t="s">
        <v>15040</v>
      </c>
      <c r="K27" s="6" t="s">
        <v>15041</v>
      </c>
    </row>
    <row r="28" spans="1:11">
      <c r="A28" s="5" t="s">
        <v>374</v>
      </c>
      <c r="B28" s="6" t="str">
        <f t="shared" si="0"/>
        <v>Greece</v>
      </c>
      <c r="C28" s="6">
        <f>COUNTIF(Players_2016_sandbox!U11:U4781,A28)</f>
        <v>5</v>
      </c>
      <c r="J28" s="6" t="s">
        <v>15042</v>
      </c>
      <c r="K28" s="6" t="s">
        <v>15043</v>
      </c>
    </row>
    <row r="29" spans="1:11">
      <c r="A29" s="5" t="s">
        <v>5265</v>
      </c>
      <c r="B29" s="6" t="str">
        <f t="shared" si="0"/>
        <v>Grenada</v>
      </c>
      <c r="C29" s="6">
        <f>COUNTIF(Players_2016_sandbox!U72:U4842,A29)</f>
        <v>1</v>
      </c>
      <c r="J29" s="6" t="s">
        <v>15044</v>
      </c>
      <c r="K29" s="6" t="s">
        <v>15045</v>
      </c>
    </row>
    <row r="30" spans="1:11">
      <c r="A30" s="5" t="s">
        <v>557</v>
      </c>
      <c r="B30" s="6" t="str">
        <f t="shared" si="0"/>
        <v>Guinea</v>
      </c>
      <c r="C30" s="6">
        <f>COUNTIF(Players_2016_sandbox!U19:U4789,A30)</f>
        <v>2</v>
      </c>
      <c r="J30" s="6" t="s">
        <v>15046</v>
      </c>
      <c r="K30" s="6" t="s">
        <v>15047</v>
      </c>
    </row>
    <row r="31" spans="1:11">
      <c r="A31" s="5" t="s">
        <v>3261</v>
      </c>
      <c r="B31" s="6" t="str">
        <f t="shared" si="0"/>
        <v>Guyana</v>
      </c>
      <c r="C31" s="6">
        <f>COUNTIF(Players_2016_sandbox!U50:U4820,A31)</f>
        <v>5</v>
      </c>
      <c r="J31" s="6" t="s">
        <v>3799</v>
      </c>
      <c r="K31" s="6" t="s">
        <v>15048</v>
      </c>
    </row>
    <row r="32" spans="1:11">
      <c r="A32" s="5" t="s">
        <v>4398</v>
      </c>
      <c r="B32" s="6" t="str">
        <f t="shared" si="0"/>
        <v>Hungary</v>
      </c>
      <c r="C32" s="6">
        <f>COUNTIF(Players_2016_sandbox!U63:U4833,A32)</f>
        <v>1</v>
      </c>
      <c r="J32" s="6" t="s">
        <v>15049</v>
      </c>
      <c r="K32" s="6" t="s">
        <v>15050</v>
      </c>
    </row>
    <row r="33" spans="1:11">
      <c r="A33" s="5" t="s">
        <v>226</v>
      </c>
      <c r="B33" s="6" t="str">
        <f t="shared" si="0"/>
        <v>India</v>
      </c>
      <c r="C33" s="6">
        <f>COUNTIF(Players_2016_sandbox!U5:U4775,A33)</f>
        <v>13</v>
      </c>
      <c r="J33" s="6" t="s">
        <v>15051</v>
      </c>
      <c r="K33" s="6" t="s">
        <v>15052</v>
      </c>
    </row>
    <row r="34" spans="1:11">
      <c r="A34" s="5" t="s">
        <v>870</v>
      </c>
      <c r="B34" s="6" t="str">
        <f t="shared" ref="B34:B65" si="1">VLOOKUP(A34, $J$1:$K$286, 2, FALSE)</f>
        <v>Republic of Ireland</v>
      </c>
      <c r="C34" s="6">
        <f>COUNTIF(Players_2016_sandbox!U25:U4795,A34)</f>
        <v>51</v>
      </c>
      <c r="J34" s="6" t="s">
        <v>15053</v>
      </c>
      <c r="K34" s="6" t="s">
        <v>15054</v>
      </c>
    </row>
    <row r="35" spans="1:11">
      <c r="A35" s="5" t="s">
        <v>4279</v>
      </c>
      <c r="B35" s="6" t="str">
        <f t="shared" si="1"/>
        <v>Iran</v>
      </c>
      <c r="C35" s="6">
        <f>COUNTIF(Players_2016_sandbox!U60:U4830,A35)</f>
        <v>1</v>
      </c>
      <c r="J35" s="6" t="s">
        <v>243</v>
      </c>
      <c r="K35" s="6" t="s">
        <v>4343</v>
      </c>
    </row>
    <row r="36" spans="1:11">
      <c r="A36" s="5" t="s">
        <v>5409</v>
      </c>
      <c r="B36" s="6" t="str">
        <f t="shared" si="1"/>
        <v>Iraq</v>
      </c>
      <c r="C36" s="6">
        <f>COUNTIF(Players_2016_sandbox!U73:U4843,A36)</f>
        <v>1</v>
      </c>
      <c r="J36" s="6" t="s">
        <v>15055</v>
      </c>
      <c r="K36" s="6" t="s">
        <v>15056</v>
      </c>
    </row>
    <row r="37" spans="1:11">
      <c r="A37" s="5" t="s">
        <v>2885</v>
      </c>
      <c r="B37" s="6" t="str">
        <f t="shared" si="1"/>
        <v>Israel</v>
      </c>
      <c r="C37" s="6">
        <f>COUNTIF(Players_2016_sandbox!U47:U4817,A37)</f>
        <v>1</v>
      </c>
      <c r="J37" s="6" t="s">
        <v>2658</v>
      </c>
      <c r="K37" s="6" t="s">
        <v>15057</v>
      </c>
    </row>
    <row r="38" spans="1:11">
      <c r="A38" s="5" t="s">
        <v>465</v>
      </c>
      <c r="B38" s="6" t="str">
        <f t="shared" si="1"/>
        <v>Italy</v>
      </c>
      <c r="C38" s="6">
        <f>COUNTIF(Players_2016_sandbox!U16:U4786,A38)</f>
        <v>11</v>
      </c>
      <c r="J38" s="6" t="s">
        <v>15058</v>
      </c>
      <c r="K38" s="6" t="s">
        <v>15059</v>
      </c>
    </row>
    <row r="39" spans="1:11">
      <c r="A39" s="5" t="s">
        <v>319</v>
      </c>
      <c r="B39" s="6" t="str">
        <f t="shared" si="1"/>
        <v>Jamaica</v>
      </c>
      <c r="C39" s="6">
        <f>COUNTIF(Players_2016_sandbox!U8:U4778,A39)</f>
        <v>68</v>
      </c>
      <c r="J39" s="6" t="s">
        <v>15060</v>
      </c>
      <c r="K39" s="6" t="s">
        <v>15061</v>
      </c>
    </row>
    <row r="40" spans="1:11">
      <c r="A40" s="5" t="s">
        <v>193</v>
      </c>
      <c r="B40" s="6" t="str">
        <f t="shared" si="1"/>
        <v>Kenya</v>
      </c>
      <c r="C40" s="6">
        <f>COUNTIF(Players_2016_sandbox!U4:U4774,A40)</f>
        <v>1</v>
      </c>
      <c r="J40" s="6" t="s">
        <v>3632</v>
      </c>
      <c r="K40" s="6" t="s">
        <v>15062</v>
      </c>
    </row>
    <row r="41" spans="1:11">
      <c r="A41" s="5" t="s">
        <v>4331</v>
      </c>
      <c r="B41" s="6" t="str">
        <f t="shared" si="1"/>
        <v>Liberia</v>
      </c>
      <c r="C41" s="6">
        <f>COUNTIF(Players_2016_sandbox!U61:U4831,A41)</f>
        <v>1</v>
      </c>
      <c r="J41" s="6" t="s">
        <v>829</v>
      </c>
      <c r="K41" s="6" t="s">
        <v>15063</v>
      </c>
    </row>
    <row r="42" spans="1:11">
      <c r="A42" s="5" t="s">
        <v>1433</v>
      </c>
      <c r="B42" s="6" t="str">
        <f t="shared" si="1"/>
        <v>Saint Lucia</v>
      </c>
      <c r="C42" s="6">
        <f>COUNTIF(Players_2016_sandbox!U31:U4801,A42)</f>
        <v>5</v>
      </c>
      <c r="J42" s="6" t="s">
        <v>4425</v>
      </c>
      <c r="K42" s="6" t="s">
        <v>15064</v>
      </c>
    </row>
    <row r="43" spans="1:11">
      <c r="A43" s="5" t="s">
        <v>4091</v>
      </c>
      <c r="B43" s="6" t="str">
        <f t="shared" si="1"/>
        <v>Latvia</v>
      </c>
      <c r="C43" s="6">
        <f>COUNTIF(Players_2016_sandbox!U56:U4826,A43)</f>
        <v>2</v>
      </c>
      <c r="J43" s="6" t="s">
        <v>145</v>
      </c>
      <c r="K43" s="6" t="s">
        <v>15065</v>
      </c>
    </row>
    <row r="44" spans="1:11">
      <c r="A44" s="5" t="s">
        <v>1076</v>
      </c>
      <c r="B44" s="6" t="str">
        <f t="shared" si="1"/>
        <v>Malaysia</v>
      </c>
      <c r="C44" s="6">
        <f>COUNTIF(Players_2016_sandbox!U27:U4797,A44)</f>
        <v>1</v>
      </c>
      <c r="J44" s="6" t="s">
        <v>15066</v>
      </c>
      <c r="K44" s="6" t="s">
        <v>15067</v>
      </c>
    </row>
    <row r="45" spans="1:11">
      <c r="A45" s="5" t="s">
        <v>1851</v>
      </c>
      <c r="B45" s="6" t="str">
        <f t="shared" si="1"/>
        <v>Malta</v>
      </c>
      <c r="C45" s="6">
        <f>COUNTIF(Players_2016_sandbox!U35:U4805,A45)</f>
        <v>2</v>
      </c>
      <c r="J45" s="6" t="s">
        <v>4519</v>
      </c>
      <c r="K45" s="6" t="s">
        <v>4706</v>
      </c>
    </row>
    <row r="46" spans="1:11">
      <c r="A46" s="5" t="s">
        <v>3057</v>
      </c>
      <c r="B46" s="6" t="str">
        <f t="shared" si="1"/>
        <v>Montserrat</v>
      </c>
      <c r="C46" s="6">
        <f>COUNTIF(Players_2016_sandbox!U48:U4818,A46)</f>
        <v>2</v>
      </c>
      <c r="J46" s="6" t="s">
        <v>15068</v>
      </c>
      <c r="K46" s="6" t="s">
        <v>15069</v>
      </c>
    </row>
    <row r="47" spans="1:11">
      <c r="A47" s="5" t="s">
        <v>5420</v>
      </c>
      <c r="B47" s="6" t="str">
        <f t="shared" si="1"/>
        <v>Malawi</v>
      </c>
      <c r="C47" s="6">
        <f>COUNTIF(Players_2016_sandbox!U74:U4844,A47)</f>
        <v>1</v>
      </c>
      <c r="J47" s="6" t="s">
        <v>15070</v>
      </c>
      <c r="K47" s="6" t="s">
        <v>15071</v>
      </c>
    </row>
    <row r="48" spans="1:11">
      <c r="A48" s="5" t="s">
        <v>4253</v>
      </c>
      <c r="B48" s="6" t="str">
        <f t="shared" si="1"/>
        <v>New Caledonia</v>
      </c>
      <c r="C48" s="6">
        <f>COUNTIF(Players_2016_sandbox!U58:U4828,A48)</f>
        <v>1</v>
      </c>
      <c r="J48" s="6" t="s">
        <v>15072</v>
      </c>
      <c r="K48" s="6" t="s">
        <v>15073</v>
      </c>
    </row>
    <row r="49" spans="1:11">
      <c r="A49" s="5" t="s">
        <v>2638</v>
      </c>
      <c r="B49" s="6" t="str">
        <f t="shared" si="1"/>
        <v>Netherlands</v>
      </c>
      <c r="C49" s="6">
        <f>COUNTIF(Players_2016_sandbox!U42:U4812,A49)</f>
        <v>3</v>
      </c>
      <c r="J49" s="6" t="s">
        <v>15074</v>
      </c>
      <c r="K49" s="6" t="s">
        <v>15075</v>
      </c>
    </row>
    <row r="50" spans="1:11">
      <c r="A50" s="5" t="s">
        <v>491</v>
      </c>
      <c r="B50" s="6" t="str">
        <f t="shared" si="1"/>
        <v>Nigeria</v>
      </c>
      <c r="C50" s="6">
        <f>COUNTIF(Players_2016_sandbox!U18:U4788,A50)</f>
        <v>86</v>
      </c>
      <c r="J50" s="6" t="s">
        <v>15076</v>
      </c>
      <c r="K50" s="6" t="s">
        <v>15077</v>
      </c>
    </row>
    <row r="51" spans="1:11">
      <c r="A51" s="5" t="s">
        <v>443</v>
      </c>
      <c r="B51" s="6" t="str">
        <f t="shared" si="1"/>
        <v>Northern Ireland</v>
      </c>
      <c r="C51" s="6">
        <f>COUNTIF(Players_2016_sandbox!U15:U4785,A51)</f>
        <v>10</v>
      </c>
      <c r="J51" s="6" t="s">
        <v>15078</v>
      </c>
      <c r="K51" s="6" t="s">
        <v>15079</v>
      </c>
    </row>
    <row r="52" spans="1:11">
      <c r="A52" s="5" t="s">
        <v>3218</v>
      </c>
      <c r="B52" s="6" t="str">
        <f t="shared" si="1"/>
        <v>Norway</v>
      </c>
      <c r="C52" s="6">
        <f>COUNTIF(Players_2016_sandbox!U49:U4819,A52)</f>
        <v>1</v>
      </c>
      <c r="J52" s="6" t="s">
        <v>15080</v>
      </c>
      <c r="K52" s="6" t="s">
        <v>15081</v>
      </c>
    </row>
    <row r="53" spans="1:11">
      <c r="A53" s="5" t="s">
        <v>1941</v>
      </c>
      <c r="B53" s="6" t="str">
        <f t="shared" si="1"/>
        <v>New Zealand</v>
      </c>
      <c r="C53" s="6">
        <f>COUNTIF(Players_2016_sandbox!U37:U4807,A53)</f>
        <v>1</v>
      </c>
      <c r="J53" s="6" t="s">
        <v>697</v>
      </c>
      <c r="K53" s="6" t="s">
        <v>3554</v>
      </c>
    </row>
    <row r="54" spans="1:11">
      <c r="A54" s="5" t="s">
        <v>391</v>
      </c>
      <c r="B54" s="6" t="str">
        <f t="shared" si="1"/>
        <v>Pakistan</v>
      </c>
      <c r="C54" s="6">
        <f>COUNTIF(Players_2016_sandbox!U12:U4782,A54)</f>
        <v>8</v>
      </c>
      <c r="J54" s="6" t="s">
        <v>15082</v>
      </c>
      <c r="K54" s="6" t="s">
        <v>15083</v>
      </c>
    </row>
    <row r="55" spans="1:11">
      <c r="A55" s="5" t="s">
        <v>4334</v>
      </c>
      <c r="B55" s="6" t="str">
        <f t="shared" si="1"/>
        <v>Philippines</v>
      </c>
      <c r="C55" s="6">
        <f>COUNTIF(Players_2016_sandbox!U62:U4832,A55)</f>
        <v>1</v>
      </c>
      <c r="J55" s="6" t="s">
        <v>5596</v>
      </c>
      <c r="K55" s="6" t="s">
        <v>15084</v>
      </c>
    </row>
    <row r="56" spans="1:11">
      <c r="A56" s="5" t="s">
        <v>342</v>
      </c>
      <c r="B56" s="6" t="str">
        <f t="shared" si="1"/>
        <v>Poland</v>
      </c>
      <c r="C56" s="6">
        <f>COUNTIF(Players_2016_sandbox!U10:U4780,A56)</f>
        <v>8</v>
      </c>
      <c r="J56" s="6" t="s">
        <v>15085</v>
      </c>
      <c r="K56" s="6" t="s">
        <v>15086</v>
      </c>
    </row>
    <row r="57" spans="1:11">
      <c r="A57" s="5" t="s">
        <v>706</v>
      </c>
      <c r="B57" s="6" t="str">
        <f t="shared" si="1"/>
        <v>Portugal</v>
      </c>
      <c r="C57" s="6">
        <f>COUNTIF(Players_2016_sandbox!U23:U4793,A57)</f>
        <v>4</v>
      </c>
      <c r="J57" s="6" t="s">
        <v>4470</v>
      </c>
      <c r="K57" s="6" t="s">
        <v>15087</v>
      </c>
    </row>
    <row r="58" spans="1:11">
      <c r="A58" s="5" t="s">
        <v>2173</v>
      </c>
      <c r="B58" s="6" t="str">
        <f t="shared" si="1"/>
        <v>South Africa</v>
      </c>
      <c r="C58" s="6">
        <f>COUNTIF(Players_2016_sandbox!U39:U4809,A58)</f>
        <v>3</v>
      </c>
      <c r="J58" s="6" t="s">
        <v>15088</v>
      </c>
      <c r="K58" s="6" t="s">
        <v>15089</v>
      </c>
    </row>
    <row r="59" spans="1:11">
      <c r="A59" s="5" t="s">
        <v>4419</v>
      </c>
      <c r="B59" s="6" t="str">
        <f t="shared" si="1"/>
        <v>Russia</v>
      </c>
      <c r="C59" s="6">
        <f>COUNTIF(Players_2016_sandbox!U64:U4834,A59)</f>
        <v>1</v>
      </c>
      <c r="J59" s="6" t="s">
        <v>14817</v>
      </c>
      <c r="K59" s="6" t="s">
        <v>15090</v>
      </c>
    </row>
    <row r="60" spans="1:11">
      <c r="A60" s="5" t="s">
        <v>421</v>
      </c>
      <c r="B60" s="6" t="str">
        <f t="shared" si="1"/>
        <v>Scotland</v>
      </c>
      <c r="C60" s="6">
        <f>COUNTIF(Players_2016_sandbox!U14:U4784,A60)</f>
        <v>37</v>
      </c>
      <c r="J60" s="6" t="s">
        <v>2724</v>
      </c>
      <c r="K60" s="6" t="s">
        <v>15091</v>
      </c>
    </row>
    <row r="61" spans="1:11">
      <c r="A61" s="5" t="s">
        <v>1240</v>
      </c>
      <c r="B61" s="6" t="str">
        <f t="shared" si="1"/>
        <v>Senegal</v>
      </c>
      <c r="C61" s="6">
        <f>COUNTIF(Players_2016_sandbox!U30:U4800,A61)</f>
        <v>1</v>
      </c>
      <c r="J61" s="6" t="s">
        <v>21</v>
      </c>
      <c r="K61" s="6" t="s">
        <v>339</v>
      </c>
    </row>
    <row r="62" spans="1:11">
      <c r="A62" s="5" t="s">
        <v>4925</v>
      </c>
      <c r="B62" s="6" t="str">
        <f t="shared" si="1"/>
        <v>Seychelles</v>
      </c>
      <c r="C62" s="6">
        <f>COUNTIF(Players_2016_sandbox!U70:U4840,A62)</f>
        <v>1</v>
      </c>
      <c r="J62" s="6" t="s">
        <v>15092</v>
      </c>
      <c r="K62" s="6" t="s">
        <v>15093</v>
      </c>
    </row>
    <row r="63" spans="1:11">
      <c r="A63" s="5" t="s">
        <v>2710</v>
      </c>
      <c r="B63" s="6" t="str">
        <f t="shared" si="1"/>
        <v>Singapore</v>
      </c>
      <c r="C63" s="6">
        <f>COUNTIF(Players_2016_sandbox!U45:U4815,A63)</f>
        <v>1</v>
      </c>
      <c r="J63" s="6" t="s">
        <v>15094</v>
      </c>
      <c r="K63" s="6" t="s">
        <v>15095</v>
      </c>
    </row>
    <row r="64" spans="1:11">
      <c r="A64" s="5" t="s">
        <v>1645</v>
      </c>
      <c r="B64" s="6" t="str">
        <f t="shared" si="1"/>
        <v>Saint Kitts and Nevis</v>
      </c>
      <c r="C64" s="6">
        <f>COUNTIF(Players_2016_sandbox!U33:U4803,A64)</f>
        <v>2</v>
      </c>
      <c r="J64" s="6" t="s">
        <v>1687</v>
      </c>
      <c r="K64" s="6" t="s">
        <v>2749</v>
      </c>
    </row>
    <row r="65" spans="1:11">
      <c r="A65" s="5" t="s">
        <v>172</v>
      </c>
      <c r="B65" s="6" t="str">
        <f t="shared" si="1"/>
        <v>Sierra Leone</v>
      </c>
      <c r="C65" s="6">
        <f>COUNTIF(Players_2016_sandbox!U3:U4773,A65)</f>
        <v>12</v>
      </c>
      <c r="J65" s="6" t="s">
        <v>15096</v>
      </c>
      <c r="K65" s="6" t="s">
        <v>15097</v>
      </c>
    </row>
    <row r="66" spans="1:11">
      <c r="A66" s="5" t="s">
        <v>594</v>
      </c>
      <c r="B66" s="6" t="str">
        <f t="shared" ref="B66:B75" si="2">VLOOKUP(A66, $J$1:$K$286, 2, FALSE)</f>
        <v>Somalia</v>
      </c>
      <c r="C66" s="6">
        <f>COUNTIF(Players_2016_sandbox!U21:U4791,A66)</f>
        <v>3</v>
      </c>
      <c r="J66" s="6" t="s">
        <v>15098</v>
      </c>
      <c r="K66" s="6" t="s">
        <v>15099</v>
      </c>
    </row>
    <row r="67" spans="1:11">
      <c r="A67" s="5" t="s">
        <v>4170</v>
      </c>
      <c r="B67" s="6" t="str">
        <f t="shared" si="2"/>
        <v>Serbia</v>
      </c>
      <c r="C67" s="6">
        <f>COUNTIF(Players_2016_sandbox!U57:U4827,A67)</f>
        <v>1</v>
      </c>
      <c r="J67" s="6" t="s">
        <v>15100</v>
      </c>
      <c r="K67" s="6" t="s">
        <v>15101</v>
      </c>
    </row>
    <row r="68" spans="1:11">
      <c r="A68" s="5" t="s">
        <v>3724</v>
      </c>
      <c r="B68" s="6" t="str">
        <f t="shared" si="2"/>
        <v>Chinese Taipei</v>
      </c>
      <c r="C68" s="6">
        <f>COUNTIF(Players_2016_sandbox!U54:U4824,A68)</f>
        <v>1</v>
      </c>
      <c r="J68" s="6" t="s">
        <v>1110</v>
      </c>
      <c r="K68" s="6" t="s">
        <v>4840</v>
      </c>
    </row>
    <row r="69" spans="1:11">
      <c r="A69" s="5" t="s">
        <v>3679</v>
      </c>
      <c r="B69" s="6" t="str">
        <f t="shared" si="2"/>
        <v>Trinidad and Tobago</v>
      </c>
      <c r="C69" s="6">
        <f>COUNTIF(Players_2016_sandbox!U53:U4823,A69)</f>
        <v>3</v>
      </c>
      <c r="J69" s="6" t="s">
        <v>488</v>
      </c>
      <c r="K69" s="6" t="s">
        <v>2002</v>
      </c>
    </row>
    <row r="70" spans="1:11">
      <c r="A70" s="5" t="s">
        <v>1860</v>
      </c>
      <c r="B70" s="6" t="str">
        <f t="shared" si="2"/>
        <v>Turkey</v>
      </c>
      <c r="C70" s="6">
        <f>COUNTIF(Players_2016_sandbox!U36:U4806,A70)</f>
        <v>3</v>
      </c>
      <c r="J70" s="6" t="s">
        <v>15102</v>
      </c>
      <c r="K70" s="6" t="s">
        <v>15103</v>
      </c>
    </row>
    <row r="71" spans="1:11">
      <c r="A71" s="5" t="s">
        <v>1080</v>
      </c>
      <c r="B71" s="6" t="str">
        <f t="shared" si="2"/>
        <v>Uganda</v>
      </c>
      <c r="C71" s="6">
        <f>COUNTIF(Players_2016_sandbox!U28:U4798,A71)</f>
        <v>4</v>
      </c>
      <c r="J71" s="6" t="s">
        <v>15104</v>
      </c>
      <c r="K71" s="6" t="s">
        <v>15105</v>
      </c>
    </row>
    <row r="72" spans="1:11">
      <c r="A72" s="5" t="s">
        <v>563</v>
      </c>
      <c r="B72" s="6" t="str">
        <f t="shared" si="2"/>
        <v>USA</v>
      </c>
      <c r="C72" s="6">
        <f>COUNTIF(Players_2016_sandbox!U20:U4790,A72)</f>
        <v>16</v>
      </c>
      <c r="J72" s="6" t="s">
        <v>1988</v>
      </c>
      <c r="K72" s="6" t="s">
        <v>15106</v>
      </c>
    </row>
    <row r="73" spans="1:11">
      <c r="A73" s="5" t="s">
        <v>5042</v>
      </c>
      <c r="B73" s="6" t="str">
        <f t="shared" si="2"/>
        <v>Venezuela</v>
      </c>
      <c r="C73" s="6">
        <f>COUNTIF(Players_2016_sandbox!U71:U4841,A73)</f>
        <v>1</v>
      </c>
      <c r="J73" s="6" t="s">
        <v>15107</v>
      </c>
      <c r="K73" s="6" t="s">
        <v>15108</v>
      </c>
    </row>
    <row r="74" spans="1:11">
      <c r="A74" s="5" t="s">
        <v>340</v>
      </c>
      <c r="B74" s="6" t="str">
        <f t="shared" si="2"/>
        <v>Wales</v>
      </c>
      <c r="C74" s="6">
        <f>COUNTIF(Players_2016_sandbox!U9:U4779,A74)</f>
        <v>32</v>
      </c>
      <c r="J74" s="6" t="s">
        <v>414</v>
      </c>
      <c r="K74" s="6" t="s">
        <v>3867</v>
      </c>
    </row>
    <row r="75" spans="1:11">
      <c r="A75" s="5" t="s">
        <v>1520</v>
      </c>
      <c r="B75" s="6" t="str">
        <f t="shared" si="2"/>
        <v>Zimbabwe</v>
      </c>
      <c r="C75" s="6">
        <f>COUNTIF(Players_2016_sandbox!U32:U4802,A75)</f>
        <v>5</v>
      </c>
      <c r="J75" s="6" t="s">
        <v>239</v>
      </c>
      <c r="K75" s="6" t="s">
        <v>15109</v>
      </c>
    </row>
    <row r="76" spans="1:11">
      <c r="B76" s="6"/>
      <c r="C76" s="6"/>
      <c r="J76" s="6" t="s">
        <v>15110</v>
      </c>
      <c r="K76" s="6" t="s">
        <v>15111</v>
      </c>
    </row>
    <row r="77" spans="1:11">
      <c r="B77" s="6"/>
      <c r="C77" s="6"/>
      <c r="J77" s="6" t="s">
        <v>15112</v>
      </c>
      <c r="K77" s="6" t="s">
        <v>15113</v>
      </c>
    </row>
    <row r="78" spans="1:11">
      <c r="B78" s="6"/>
      <c r="C78" s="6"/>
      <c r="J78" s="6" t="s">
        <v>374</v>
      </c>
      <c r="K78" s="6" t="s">
        <v>5289</v>
      </c>
    </row>
    <row r="79" spans="1:11">
      <c r="B79" s="6"/>
      <c r="C79" s="6"/>
      <c r="J79" s="6" t="s">
        <v>5265</v>
      </c>
      <c r="K79" s="6" t="s">
        <v>15114</v>
      </c>
    </row>
    <row r="80" spans="1:11">
      <c r="B80" s="6"/>
      <c r="C80" s="6"/>
      <c r="J80" s="6" t="s">
        <v>15115</v>
      </c>
      <c r="K80" s="6" t="s">
        <v>15116</v>
      </c>
    </row>
    <row r="81" spans="1:11">
      <c r="B81" s="6"/>
      <c r="C81" s="6"/>
      <c r="J81" s="6" t="s">
        <v>557</v>
      </c>
      <c r="K81" s="6" t="s">
        <v>15117</v>
      </c>
    </row>
    <row r="82" spans="1:11">
      <c r="B82" s="6"/>
      <c r="C82" s="6"/>
      <c r="J82" s="6" t="s">
        <v>15118</v>
      </c>
      <c r="K82" s="6" t="s">
        <v>15119</v>
      </c>
    </row>
    <row r="83" spans="1:11">
      <c r="B83" s="6"/>
      <c r="C83" s="6"/>
      <c r="J83" s="6" t="s">
        <v>3261</v>
      </c>
      <c r="K83" s="6" t="s">
        <v>15120</v>
      </c>
    </row>
    <row r="84" spans="1:11">
      <c r="A84" s="6"/>
      <c r="B84" s="6"/>
      <c r="C84" s="6"/>
      <c r="J84" s="6" t="s">
        <v>15121</v>
      </c>
      <c r="K84" s="6" t="s">
        <v>15122</v>
      </c>
    </row>
    <row r="85" spans="1:11">
      <c r="B85" s="6"/>
      <c r="C85" s="6"/>
      <c r="J85" s="6" t="s">
        <v>14900</v>
      </c>
      <c r="K85" s="6" t="s">
        <v>15123</v>
      </c>
    </row>
    <row r="86" spans="1:11">
      <c r="B86" s="6"/>
      <c r="C86" s="6"/>
      <c r="J86" s="6" t="s">
        <v>15124</v>
      </c>
      <c r="K86" s="6" t="s">
        <v>15125</v>
      </c>
    </row>
    <row r="87" spans="1:11">
      <c r="A87" s="6"/>
      <c r="B87" s="6"/>
      <c r="C87" s="6"/>
      <c r="J87" s="6" t="s">
        <v>4398</v>
      </c>
      <c r="K87" s="6" t="s">
        <v>15126</v>
      </c>
    </row>
    <row r="88" spans="1:11">
      <c r="B88" s="6"/>
      <c r="C88" s="6"/>
      <c r="J88" s="6" t="s">
        <v>15127</v>
      </c>
      <c r="K88" s="6" t="s">
        <v>15128</v>
      </c>
    </row>
    <row r="89" spans="1:11">
      <c r="B89" s="6"/>
      <c r="C89" s="6"/>
      <c r="J89" s="6" t="s">
        <v>226</v>
      </c>
      <c r="K89" s="6" t="s">
        <v>3694</v>
      </c>
    </row>
    <row r="90" spans="1:11">
      <c r="B90" s="6"/>
      <c r="C90" s="6"/>
      <c r="J90" s="6" t="s">
        <v>870</v>
      </c>
      <c r="K90" s="6" t="s">
        <v>15129</v>
      </c>
    </row>
    <row r="91" spans="1:11">
      <c r="B91" s="6"/>
      <c r="C91" s="6"/>
      <c r="J91" s="6" t="s">
        <v>4279</v>
      </c>
      <c r="K91" s="6" t="s">
        <v>15130</v>
      </c>
    </row>
    <row r="92" spans="1:11">
      <c r="B92" s="6"/>
      <c r="C92" s="6"/>
      <c r="J92" s="6" t="s">
        <v>5409</v>
      </c>
      <c r="K92" s="6" t="s">
        <v>15131</v>
      </c>
    </row>
    <row r="93" spans="1:11">
      <c r="B93" s="6"/>
      <c r="C93" s="6"/>
      <c r="J93" s="6" t="s">
        <v>5674</v>
      </c>
      <c r="K93" s="6" t="s">
        <v>4462</v>
      </c>
    </row>
    <row r="94" spans="1:11">
      <c r="B94" s="6"/>
      <c r="C94" s="6"/>
      <c r="J94" s="6" t="s">
        <v>2885</v>
      </c>
      <c r="K94" s="6" t="s">
        <v>15132</v>
      </c>
    </row>
    <row r="95" spans="1:11">
      <c r="B95" s="6"/>
      <c r="C95" s="6"/>
      <c r="J95" s="6" t="s">
        <v>465</v>
      </c>
      <c r="K95" s="6" t="s">
        <v>309</v>
      </c>
    </row>
    <row r="96" spans="1:11">
      <c r="B96" s="6"/>
      <c r="C96" s="6"/>
      <c r="J96" s="6" t="s">
        <v>319</v>
      </c>
      <c r="K96" s="6" t="s">
        <v>15133</v>
      </c>
    </row>
    <row r="97" spans="2:11">
      <c r="B97" s="6"/>
      <c r="C97" s="6"/>
      <c r="J97" s="6" t="s">
        <v>15134</v>
      </c>
      <c r="K97" s="6" t="s">
        <v>15135</v>
      </c>
    </row>
    <row r="98" spans="2:11">
      <c r="B98" s="6"/>
      <c r="C98" s="6"/>
      <c r="J98" s="6" t="s">
        <v>15136</v>
      </c>
      <c r="K98" s="6" t="s">
        <v>15137</v>
      </c>
    </row>
    <row r="99" spans="2:11">
      <c r="B99" s="6"/>
      <c r="C99" s="6"/>
      <c r="J99" s="6" t="s">
        <v>15138</v>
      </c>
      <c r="K99" s="6" t="s">
        <v>15139</v>
      </c>
    </row>
    <row r="100" spans="2:11">
      <c r="B100" s="6"/>
      <c r="C100" s="6"/>
      <c r="J100" s="6" t="s">
        <v>193</v>
      </c>
      <c r="K100" s="6" t="s">
        <v>15140</v>
      </c>
    </row>
    <row r="101" spans="2:11">
      <c r="J101" s="6" t="s">
        <v>15141</v>
      </c>
      <c r="K101" s="6" t="s">
        <v>15142</v>
      </c>
    </row>
    <row r="102" spans="2:11">
      <c r="J102" s="6" t="s">
        <v>14920</v>
      </c>
      <c r="K102" s="6" t="s">
        <v>15143</v>
      </c>
    </row>
    <row r="103" spans="2:11">
      <c r="J103" s="6" t="s">
        <v>14923</v>
      </c>
      <c r="K103" s="6" t="s">
        <v>15144</v>
      </c>
    </row>
    <row r="104" spans="2:11">
      <c r="J104" s="6" t="s">
        <v>15145</v>
      </c>
      <c r="K104" s="6" t="s">
        <v>15146</v>
      </c>
    </row>
    <row r="105" spans="2:11">
      <c r="J105" s="6" t="s">
        <v>15147</v>
      </c>
      <c r="K105" s="6" t="s">
        <v>15148</v>
      </c>
    </row>
    <row r="106" spans="2:11">
      <c r="J106" s="6" t="s">
        <v>15149</v>
      </c>
      <c r="K106" s="6" t="s">
        <v>15150</v>
      </c>
    </row>
    <row r="107" spans="2:11">
      <c r="J107" s="6" t="s">
        <v>4331</v>
      </c>
      <c r="K107" s="6" t="s">
        <v>15151</v>
      </c>
    </row>
    <row r="108" spans="2:11">
      <c r="J108" s="6" t="s">
        <v>15152</v>
      </c>
      <c r="K108" s="6" t="s">
        <v>15153</v>
      </c>
    </row>
    <row r="109" spans="2:11">
      <c r="J109" s="6" t="s">
        <v>1433</v>
      </c>
      <c r="K109" s="6" t="s">
        <v>15154</v>
      </c>
    </row>
    <row r="110" spans="2:11">
      <c r="J110" s="6" t="s">
        <v>15155</v>
      </c>
      <c r="K110" s="6" t="s">
        <v>15156</v>
      </c>
    </row>
    <row r="111" spans="2:11">
      <c r="J111" s="6" t="s">
        <v>15157</v>
      </c>
      <c r="K111" s="6" t="s">
        <v>15158</v>
      </c>
    </row>
    <row r="112" spans="2:11">
      <c r="J112" s="6" t="s">
        <v>15159</v>
      </c>
      <c r="K112" s="6" t="s">
        <v>15160</v>
      </c>
    </row>
    <row r="113" spans="10:11">
      <c r="J113" s="6" t="s">
        <v>15161</v>
      </c>
      <c r="K113" s="6" t="s">
        <v>15162</v>
      </c>
    </row>
    <row r="114" spans="10:11">
      <c r="J114" s="6" t="s">
        <v>15163</v>
      </c>
      <c r="K114" s="6" t="s">
        <v>15164</v>
      </c>
    </row>
    <row r="115" spans="10:11">
      <c r="J115" s="6" t="s">
        <v>4091</v>
      </c>
      <c r="K115" s="6" t="s">
        <v>15165</v>
      </c>
    </row>
    <row r="116" spans="10:11">
      <c r="J116" s="6" t="s">
        <v>15166</v>
      </c>
      <c r="K116" s="6" t="s">
        <v>15167</v>
      </c>
    </row>
    <row r="117" spans="10:11">
      <c r="J117" s="6" t="s">
        <v>15168</v>
      </c>
      <c r="K117" s="6" t="s">
        <v>15169</v>
      </c>
    </row>
    <row r="118" spans="10:11">
      <c r="J118" s="6" t="s">
        <v>15170</v>
      </c>
      <c r="K118" s="6" t="s">
        <v>15171</v>
      </c>
    </row>
    <row r="119" spans="10:11">
      <c r="J119" s="6" t="s">
        <v>1076</v>
      </c>
      <c r="K119" s="6" t="s">
        <v>15172</v>
      </c>
    </row>
    <row r="120" spans="10:11">
      <c r="J120" s="6" t="s">
        <v>14932</v>
      </c>
      <c r="K120" s="6" t="s">
        <v>15173</v>
      </c>
    </row>
    <row r="121" spans="10:11">
      <c r="J121" s="6" t="s">
        <v>15174</v>
      </c>
      <c r="K121" s="6" t="s">
        <v>15175</v>
      </c>
    </row>
    <row r="122" spans="10:11">
      <c r="J122" s="6" t="s">
        <v>15176</v>
      </c>
      <c r="K122" s="6" t="s">
        <v>15177</v>
      </c>
    </row>
    <row r="123" spans="10:11">
      <c r="J123" s="6" t="s">
        <v>15178</v>
      </c>
      <c r="K123" s="6" t="s">
        <v>15179</v>
      </c>
    </row>
    <row r="124" spans="10:11">
      <c r="J124" s="6" t="s">
        <v>15180</v>
      </c>
      <c r="K124" s="6" t="s">
        <v>15181</v>
      </c>
    </row>
    <row r="125" spans="10:11">
      <c r="J125" s="6" t="s">
        <v>15182</v>
      </c>
      <c r="K125" s="6" t="s">
        <v>15183</v>
      </c>
    </row>
    <row r="126" spans="10:11">
      <c r="J126" s="6" t="s">
        <v>1851</v>
      </c>
      <c r="K126" s="6" t="s">
        <v>15184</v>
      </c>
    </row>
    <row r="127" spans="10:11">
      <c r="J127" s="6" t="s">
        <v>15185</v>
      </c>
      <c r="K127" s="6" t="s">
        <v>15186</v>
      </c>
    </row>
    <row r="128" spans="10:11">
      <c r="J128" s="6" t="s">
        <v>15187</v>
      </c>
      <c r="K128" s="6" t="s">
        <v>15188</v>
      </c>
    </row>
    <row r="129" spans="10:11">
      <c r="J129" s="6" t="s">
        <v>15189</v>
      </c>
      <c r="K129" s="6" t="s">
        <v>15190</v>
      </c>
    </row>
    <row r="130" spans="10:11">
      <c r="J130" s="6" t="s">
        <v>3057</v>
      </c>
      <c r="K130" s="6" t="s">
        <v>15191</v>
      </c>
    </row>
    <row r="131" spans="10:11">
      <c r="J131" s="6" t="s">
        <v>15192</v>
      </c>
      <c r="K131" s="6" t="s">
        <v>15193</v>
      </c>
    </row>
    <row r="132" spans="10:11">
      <c r="J132" s="6" t="s">
        <v>5420</v>
      </c>
      <c r="K132" s="6" t="s">
        <v>15194</v>
      </c>
    </row>
    <row r="133" spans="10:11">
      <c r="J133" s="6" t="s">
        <v>15195</v>
      </c>
      <c r="K133" s="6" t="s">
        <v>15196</v>
      </c>
    </row>
    <row r="134" spans="10:11">
      <c r="J134" s="6" t="s">
        <v>15197</v>
      </c>
      <c r="K134" s="6" t="s">
        <v>15198</v>
      </c>
    </row>
    <row r="135" spans="10:11">
      <c r="J135" s="6" t="s">
        <v>15199</v>
      </c>
      <c r="K135" s="6" t="s">
        <v>15200</v>
      </c>
    </row>
    <row r="136" spans="10:11">
      <c r="J136" s="6" t="s">
        <v>4253</v>
      </c>
      <c r="K136" s="6" t="s">
        <v>15201</v>
      </c>
    </row>
    <row r="137" spans="10:11">
      <c r="J137" s="6" t="s">
        <v>2638</v>
      </c>
      <c r="K137" s="6" t="s">
        <v>15202</v>
      </c>
    </row>
    <row r="138" spans="10:11">
      <c r="J138" s="6" t="s">
        <v>15203</v>
      </c>
      <c r="K138" s="6" t="s">
        <v>15204</v>
      </c>
    </row>
    <row r="139" spans="10:11">
      <c r="J139" s="6" t="s">
        <v>491</v>
      </c>
      <c r="K139" s="6" t="s">
        <v>15205</v>
      </c>
    </row>
    <row r="140" spans="10:11">
      <c r="J140" s="6" t="s">
        <v>15206</v>
      </c>
      <c r="K140" s="6" t="s">
        <v>15207</v>
      </c>
    </row>
    <row r="141" spans="10:11">
      <c r="J141" s="6" t="s">
        <v>443</v>
      </c>
      <c r="K141" s="6" t="s">
        <v>15208</v>
      </c>
    </row>
    <row r="142" spans="10:11">
      <c r="J142" s="6" t="s">
        <v>3218</v>
      </c>
      <c r="K142" s="6" t="s">
        <v>4104</v>
      </c>
    </row>
    <row r="143" spans="10:11">
      <c r="J143" s="6" t="s">
        <v>1941</v>
      </c>
      <c r="K143" s="6" t="s">
        <v>15209</v>
      </c>
    </row>
    <row r="144" spans="10:11">
      <c r="J144" s="6" t="s">
        <v>15210</v>
      </c>
      <c r="K144" s="6" t="s">
        <v>15211</v>
      </c>
    </row>
    <row r="145" spans="10:11">
      <c r="J145" s="6" t="s">
        <v>391</v>
      </c>
      <c r="K145" s="6" t="s">
        <v>15212</v>
      </c>
    </row>
    <row r="146" spans="10:11">
      <c r="J146" s="6" t="s">
        <v>15213</v>
      </c>
      <c r="K146" s="6" t="s">
        <v>15214</v>
      </c>
    </row>
    <row r="147" spans="10:11">
      <c r="J147" s="6" t="s">
        <v>15215</v>
      </c>
      <c r="K147" s="6" t="s">
        <v>15216</v>
      </c>
    </row>
    <row r="148" spans="10:11">
      <c r="J148" s="6" t="s">
        <v>15217</v>
      </c>
      <c r="K148" s="6" t="s">
        <v>15218</v>
      </c>
    </row>
    <row r="149" spans="10:11">
      <c r="J149" s="6" t="s">
        <v>4334</v>
      </c>
      <c r="K149" s="6" t="s">
        <v>15219</v>
      </c>
    </row>
    <row r="150" spans="10:11">
      <c r="J150" s="6" t="s">
        <v>15220</v>
      </c>
      <c r="K150" s="6" t="s">
        <v>15221</v>
      </c>
    </row>
    <row r="151" spans="10:11">
      <c r="J151" s="6" t="s">
        <v>15222</v>
      </c>
      <c r="K151" s="6" t="s">
        <v>15223</v>
      </c>
    </row>
    <row r="152" spans="10:11">
      <c r="J152" s="6" t="s">
        <v>342</v>
      </c>
      <c r="K152" s="6" t="s">
        <v>4670</v>
      </c>
    </row>
    <row r="153" spans="10:11">
      <c r="J153" s="6" t="s">
        <v>706</v>
      </c>
      <c r="K153" s="6" t="s">
        <v>3995</v>
      </c>
    </row>
    <row r="154" spans="10:11">
      <c r="J154" s="6" t="s">
        <v>15224</v>
      </c>
      <c r="K154" s="6" t="s">
        <v>15225</v>
      </c>
    </row>
    <row r="155" spans="10:11">
      <c r="J155" s="6" t="s">
        <v>15226</v>
      </c>
      <c r="K155" s="6" t="s">
        <v>15227</v>
      </c>
    </row>
    <row r="156" spans="10:11">
      <c r="J156" s="6" t="s">
        <v>14949</v>
      </c>
      <c r="K156" s="6" t="s">
        <v>15228</v>
      </c>
    </row>
    <row r="157" spans="10:11">
      <c r="J157" s="6" t="s">
        <v>14954</v>
      </c>
      <c r="K157" s="6" t="s">
        <v>15229</v>
      </c>
    </row>
    <row r="158" spans="10:11">
      <c r="J158" s="6" t="s">
        <v>2173</v>
      </c>
      <c r="K158" s="6" t="s">
        <v>15230</v>
      </c>
    </row>
    <row r="159" spans="10:11">
      <c r="J159" s="6" t="s">
        <v>4419</v>
      </c>
      <c r="K159" s="6" t="s">
        <v>15231</v>
      </c>
    </row>
    <row r="160" spans="10:11">
      <c r="J160" s="6" t="s">
        <v>15232</v>
      </c>
      <c r="K160" s="6" t="s">
        <v>15233</v>
      </c>
    </row>
    <row r="161" spans="10:11">
      <c r="J161" s="6" t="s">
        <v>15234</v>
      </c>
      <c r="K161" s="6" t="s">
        <v>15235</v>
      </c>
    </row>
    <row r="162" spans="10:11">
      <c r="J162" s="6" t="s">
        <v>421</v>
      </c>
      <c r="K162" s="6" t="s">
        <v>4798</v>
      </c>
    </row>
    <row r="163" spans="10:11">
      <c r="J163" s="6" t="s">
        <v>1240</v>
      </c>
      <c r="K163" s="6" t="s">
        <v>15236</v>
      </c>
    </row>
    <row r="164" spans="10:11">
      <c r="J164" s="6" t="s">
        <v>4925</v>
      </c>
      <c r="K164" s="6" t="s">
        <v>15237</v>
      </c>
    </row>
    <row r="165" spans="10:11">
      <c r="J165" s="6" t="s">
        <v>2710</v>
      </c>
      <c r="K165" s="6" t="s">
        <v>15238</v>
      </c>
    </row>
    <row r="166" spans="10:11">
      <c r="J166" s="6" t="s">
        <v>1645</v>
      </c>
      <c r="K166" s="6" t="s">
        <v>15239</v>
      </c>
    </row>
    <row r="167" spans="10:11">
      <c r="J167" s="6" t="s">
        <v>172</v>
      </c>
      <c r="K167" s="6" t="s">
        <v>15240</v>
      </c>
    </row>
    <row r="168" spans="10:11">
      <c r="J168" s="6" t="s">
        <v>15241</v>
      </c>
      <c r="K168" s="6" t="s">
        <v>15242</v>
      </c>
    </row>
    <row r="169" spans="10:11">
      <c r="J169" s="6" t="s">
        <v>15243</v>
      </c>
      <c r="K169" s="6" t="s">
        <v>15244</v>
      </c>
    </row>
    <row r="170" spans="10:11">
      <c r="J170" s="6" t="s">
        <v>15245</v>
      </c>
      <c r="K170" s="6" t="s">
        <v>15246</v>
      </c>
    </row>
    <row r="171" spans="10:11">
      <c r="J171" s="6" t="s">
        <v>594</v>
      </c>
      <c r="K171" s="6" t="s">
        <v>15247</v>
      </c>
    </row>
    <row r="172" spans="10:11">
      <c r="J172" s="6" t="s">
        <v>4170</v>
      </c>
      <c r="K172" s="6" t="s">
        <v>15248</v>
      </c>
    </row>
    <row r="173" spans="10:11">
      <c r="J173" s="6" t="s">
        <v>15249</v>
      </c>
      <c r="K173" s="6" t="s">
        <v>15250</v>
      </c>
    </row>
    <row r="174" spans="10:11">
      <c r="J174" s="6" t="s">
        <v>15251</v>
      </c>
      <c r="K174" s="6" t="s">
        <v>15252</v>
      </c>
    </row>
    <row r="175" spans="10:11">
      <c r="J175" s="6" t="s">
        <v>15253</v>
      </c>
      <c r="K175" s="6" t="s">
        <v>15254</v>
      </c>
    </row>
    <row r="176" spans="10:11">
      <c r="J176" s="6" t="s">
        <v>15255</v>
      </c>
      <c r="K176" s="6" t="s">
        <v>15256</v>
      </c>
    </row>
    <row r="177" spans="10:11">
      <c r="J177" s="6" t="s">
        <v>14975</v>
      </c>
      <c r="K177" s="6" t="s">
        <v>15257</v>
      </c>
    </row>
    <row r="178" spans="10:11">
      <c r="J178" s="6" t="s">
        <v>15258</v>
      </c>
      <c r="K178" s="6" t="s">
        <v>15259</v>
      </c>
    </row>
    <row r="179" spans="10:11">
      <c r="J179" s="6" t="s">
        <v>5672</v>
      </c>
      <c r="K179" s="6" t="s">
        <v>4096</v>
      </c>
    </row>
    <row r="180" spans="10:11">
      <c r="J180" s="6" t="s">
        <v>14978</v>
      </c>
      <c r="K180" s="6" t="s">
        <v>15260</v>
      </c>
    </row>
    <row r="181" spans="10:11">
      <c r="J181" s="6" t="s">
        <v>5673</v>
      </c>
      <c r="K181" s="6" t="s">
        <v>4124</v>
      </c>
    </row>
    <row r="182" spans="10:11">
      <c r="J182" s="6" t="s">
        <v>15261</v>
      </c>
      <c r="K182" s="6" t="s">
        <v>15262</v>
      </c>
    </row>
    <row r="183" spans="10:11">
      <c r="J183" s="6" t="s">
        <v>15263</v>
      </c>
      <c r="K183" s="6" t="s">
        <v>15264</v>
      </c>
    </row>
    <row r="184" spans="10:11">
      <c r="J184" s="6" t="s">
        <v>15265</v>
      </c>
      <c r="K184" s="6" t="s">
        <v>15266</v>
      </c>
    </row>
    <row r="185" spans="10:11">
      <c r="J185" s="6" t="s">
        <v>15267</v>
      </c>
      <c r="K185" s="6" t="s">
        <v>15268</v>
      </c>
    </row>
    <row r="186" spans="10:11">
      <c r="J186" s="6" t="s">
        <v>15269</v>
      </c>
      <c r="K186" s="6" t="s">
        <v>15270</v>
      </c>
    </row>
    <row r="187" spans="10:11">
      <c r="J187" s="6" t="s">
        <v>15271</v>
      </c>
      <c r="K187" s="6" t="s">
        <v>15272</v>
      </c>
    </row>
    <row r="188" spans="10:11">
      <c r="J188" s="6" t="s">
        <v>5675</v>
      </c>
      <c r="K188" s="6" t="s">
        <v>4855</v>
      </c>
    </row>
    <row r="189" spans="10:11">
      <c r="J189" s="6" t="s">
        <v>15273</v>
      </c>
      <c r="K189" s="6" t="s">
        <v>15274</v>
      </c>
    </row>
    <row r="190" spans="10:11">
      <c r="J190" s="6" t="s">
        <v>15275</v>
      </c>
      <c r="K190" s="6" t="s">
        <v>15276</v>
      </c>
    </row>
    <row r="191" spans="10:11">
      <c r="J191" s="6" t="s">
        <v>15277</v>
      </c>
      <c r="K191" s="6" t="s">
        <v>15278</v>
      </c>
    </row>
    <row r="192" spans="10:11">
      <c r="J192" s="6" t="s">
        <v>15279</v>
      </c>
      <c r="K192" s="6" t="s">
        <v>15280</v>
      </c>
    </row>
    <row r="193" spans="10:11">
      <c r="J193" s="6" t="s">
        <v>3724</v>
      </c>
      <c r="K193" s="6" t="s">
        <v>15281</v>
      </c>
    </row>
    <row r="194" spans="10:11">
      <c r="J194" s="6" t="s">
        <v>3679</v>
      </c>
      <c r="K194" s="6" t="s">
        <v>15282</v>
      </c>
    </row>
    <row r="195" spans="10:11">
      <c r="J195" s="6" t="s">
        <v>15283</v>
      </c>
      <c r="K195" s="6" t="s">
        <v>15284</v>
      </c>
    </row>
    <row r="196" spans="10:11">
      <c r="J196" s="6" t="s">
        <v>1860</v>
      </c>
      <c r="K196" s="6" t="s">
        <v>15285</v>
      </c>
    </row>
    <row r="197" spans="10:11">
      <c r="J197" s="6" t="s">
        <v>15286</v>
      </c>
      <c r="K197" s="6" t="s">
        <v>15287</v>
      </c>
    </row>
    <row r="198" spans="10:11">
      <c r="J198" s="6" t="s">
        <v>1080</v>
      </c>
      <c r="K198" s="6" t="s">
        <v>15288</v>
      </c>
    </row>
    <row r="199" spans="10:11">
      <c r="J199" s="6" t="s">
        <v>15289</v>
      </c>
      <c r="K199" s="6" t="s">
        <v>15290</v>
      </c>
    </row>
    <row r="200" spans="10:11">
      <c r="J200" s="6" t="s">
        <v>15291</v>
      </c>
      <c r="K200" s="6" t="s">
        <v>15292</v>
      </c>
    </row>
    <row r="201" spans="10:11">
      <c r="J201" s="6" t="s">
        <v>563</v>
      </c>
      <c r="K201" s="6" t="s">
        <v>563</v>
      </c>
    </row>
    <row r="202" spans="10:11">
      <c r="J202" s="6" t="s">
        <v>15293</v>
      </c>
      <c r="K202" s="6" t="s">
        <v>15294</v>
      </c>
    </row>
    <row r="203" spans="10:11">
      <c r="J203" s="6" t="s">
        <v>15295</v>
      </c>
      <c r="K203" s="6" t="s">
        <v>15296</v>
      </c>
    </row>
    <row r="204" spans="10:11">
      <c r="J204" s="6" t="s">
        <v>5042</v>
      </c>
      <c r="K204" s="6" t="s">
        <v>15297</v>
      </c>
    </row>
    <row r="205" spans="10:11">
      <c r="J205" s="6" t="s">
        <v>15298</v>
      </c>
      <c r="K205" s="6" t="s">
        <v>15299</v>
      </c>
    </row>
    <row r="206" spans="10:11">
      <c r="J206" s="6" t="s">
        <v>15300</v>
      </c>
      <c r="K206" s="6" t="s">
        <v>15301</v>
      </c>
    </row>
    <row r="207" spans="10:11">
      <c r="J207" s="6" t="s">
        <v>15302</v>
      </c>
      <c r="K207" s="6" t="s">
        <v>15303</v>
      </c>
    </row>
    <row r="208" spans="10:11">
      <c r="J208" s="6" t="s">
        <v>15304</v>
      </c>
      <c r="K208" s="6" t="s">
        <v>15305</v>
      </c>
    </row>
    <row r="209" spans="10:11">
      <c r="J209" s="6" t="s">
        <v>340</v>
      </c>
      <c r="K209" s="6" t="s">
        <v>2535</v>
      </c>
    </row>
    <row r="210" spans="10:11">
      <c r="J210" s="6" t="s">
        <v>15306</v>
      </c>
      <c r="K210" s="6" t="s">
        <v>15307</v>
      </c>
    </row>
    <row r="211" spans="10:11">
      <c r="J211" s="6" t="s">
        <v>15308</v>
      </c>
      <c r="K211" s="6" t="s">
        <v>15309</v>
      </c>
    </row>
    <row r="212" spans="10:11">
      <c r="J212" s="6" t="s">
        <v>1520</v>
      </c>
      <c r="K212" s="6" t="s">
        <v>15310</v>
      </c>
    </row>
    <row r="213" spans="10:11">
      <c r="K213" s="4"/>
    </row>
    <row r="214" spans="10:11">
      <c r="J214" s="6"/>
      <c r="K214" s="7"/>
    </row>
    <row r="215" spans="10:11">
      <c r="J215" s="6"/>
      <c r="K215" s="7"/>
    </row>
    <row r="216" spans="10:11">
      <c r="J216" s="6"/>
      <c r="K216" s="8"/>
    </row>
    <row r="217" spans="10:11">
      <c r="J217" s="6"/>
      <c r="K217" s="8"/>
    </row>
    <row r="218" spans="10:11">
      <c r="J218" s="6"/>
      <c r="K218" s="7"/>
    </row>
    <row r="219" spans="10:11">
      <c r="J219" s="6"/>
      <c r="K219" s="7"/>
    </row>
    <row r="220" spans="10:11">
      <c r="J220" s="6"/>
      <c r="K220" s="8"/>
    </row>
    <row r="221" spans="10:11">
      <c r="J221" s="6"/>
      <c r="K221" s="8"/>
    </row>
    <row r="222" spans="10:11">
      <c r="J222" s="6"/>
      <c r="K222" s="8"/>
    </row>
    <row r="223" spans="10:11">
      <c r="J223" s="6"/>
      <c r="K223" s="8"/>
    </row>
    <row r="224" spans="10:11">
      <c r="J224" s="6"/>
      <c r="K224" s="8"/>
    </row>
    <row r="225" spans="10:11">
      <c r="J225" s="6"/>
      <c r="K225" s="8"/>
    </row>
    <row r="226" spans="10:11">
      <c r="J226" s="6"/>
      <c r="K226" s="8"/>
    </row>
    <row r="227" spans="10:11">
      <c r="J227" s="6"/>
      <c r="K227" s="8"/>
    </row>
    <row r="228" spans="10:11">
      <c r="J228" s="6"/>
      <c r="K228" s="8"/>
    </row>
    <row r="229" spans="10:11">
      <c r="J229" s="6"/>
      <c r="K229" s="8"/>
    </row>
    <row r="230" spans="10:11">
      <c r="J230" s="6"/>
      <c r="K230" s="8"/>
    </row>
    <row r="231" spans="10:11">
      <c r="J231" s="6"/>
      <c r="K231" s="8"/>
    </row>
    <row r="232" spans="10:11">
      <c r="J232" s="6"/>
      <c r="K232" s="8"/>
    </row>
    <row r="233" spans="10:11">
      <c r="J233" s="6"/>
      <c r="K233" s="8"/>
    </row>
    <row r="234" spans="10:11">
      <c r="J234" s="6"/>
      <c r="K234" s="8"/>
    </row>
    <row r="235" spans="10:11">
      <c r="J235" s="6"/>
      <c r="K235" s="7"/>
    </row>
    <row r="236" spans="10:11">
      <c r="J236" s="6"/>
      <c r="K236" s="6"/>
    </row>
    <row r="237" spans="10:11">
      <c r="J237" s="6"/>
      <c r="K237" s="8"/>
    </row>
    <row r="238" spans="10:11">
      <c r="J238" s="6"/>
      <c r="K238" s="8"/>
    </row>
    <row r="239" spans="10:11">
      <c r="J239" s="6"/>
      <c r="K239" s="8"/>
    </row>
    <row r="240" spans="10:11">
      <c r="J240" s="6"/>
      <c r="K240" s="8"/>
    </row>
    <row r="241" spans="10:11">
      <c r="J241" s="6"/>
      <c r="K241" s="7"/>
    </row>
    <row r="242" spans="10:11">
      <c r="J242" s="6"/>
      <c r="K242" s="8"/>
    </row>
    <row r="243" spans="10:11">
      <c r="J243" s="6"/>
      <c r="K243" s="8"/>
    </row>
    <row r="244" spans="10:11">
      <c r="J244" s="6"/>
      <c r="K244" s="8"/>
    </row>
    <row r="245" spans="10:11">
      <c r="J245" s="6"/>
      <c r="K245" s="8"/>
    </row>
    <row r="246" spans="10:11">
      <c r="K246" s="6"/>
    </row>
    <row r="247" spans="10:11">
      <c r="K247" s="4"/>
    </row>
    <row r="248" spans="10:11">
      <c r="J248" s="6"/>
      <c r="K248" s="8"/>
    </row>
    <row r="249" spans="10:11">
      <c r="J249" s="6"/>
      <c r="K249" s="8"/>
    </row>
    <row r="250" spans="10:11">
      <c r="J250" s="6"/>
      <c r="K250" s="8"/>
    </row>
    <row r="251" spans="10:11">
      <c r="J251" s="6"/>
      <c r="K251" s="8"/>
    </row>
    <row r="252" spans="10:11">
      <c r="J252" s="6"/>
      <c r="K252" s="8"/>
    </row>
    <row r="253" spans="10:11">
      <c r="J253" s="6"/>
      <c r="K253" s="8"/>
    </row>
    <row r="254" spans="10:11">
      <c r="J254" s="6"/>
      <c r="K254" s="7"/>
    </row>
    <row r="255" spans="10:11">
      <c r="J255" s="6"/>
      <c r="K255" s="8"/>
    </row>
    <row r="256" spans="10:11">
      <c r="J256" s="6"/>
      <c r="K256" s="8"/>
    </row>
    <row r="257" spans="10:11">
      <c r="J257" s="6"/>
      <c r="K257" s="8"/>
    </row>
    <row r="258" spans="10:11">
      <c r="J258" s="6"/>
      <c r="K258" s="8"/>
    </row>
    <row r="259" spans="10:11">
      <c r="J259" s="6"/>
      <c r="K259" s="8"/>
    </row>
    <row r="260" spans="10:11">
      <c r="J260" s="6"/>
      <c r="K260" s="7"/>
    </row>
    <row r="261" spans="10:11">
      <c r="J261" s="6"/>
      <c r="K261" s="8"/>
    </row>
    <row r="262" spans="10:11">
      <c r="K262" s="6"/>
    </row>
    <row r="263" spans="10:11">
      <c r="K263" s="4"/>
    </row>
    <row r="264" spans="10:11">
      <c r="J264" s="6"/>
      <c r="K264" s="8"/>
    </row>
    <row r="265" spans="10:11">
      <c r="J265" s="6"/>
      <c r="K265" s="8"/>
    </row>
    <row r="266" spans="10:11">
      <c r="J266" s="6"/>
      <c r="K266" s="8"/>
    </row>
    <row r="267" spans="10:11">
      <c r="J267" s="6"/>
      <c r="K267" s="8"/>
    </row>
    <row r="268" spans="10:11">
      <c r="J268" s="6"/>
      <c r="K268" s="8"/>
    </row>
    <row r="269" spans="10:11">
      <c r="J269" s="6"/>
      <c r="K269" s="7"/>
    </row>
    <row r="270" spans="10:11">
      <c r="J270" s="6"/>
      <c r="K270" s="8"/>
    </row>
    <row r="271" spans="10:11">
      <c r="J271" s="6"/>
      <c r="K271" s="8"/>
    </row>
    <row r="272" spans="10:11">
      <c r="K272" s="6"/>
    </row>
    <row r="273" spans="10:11">
      <c r="K273" s="4"/>
    </row>
    <row r="274" spans="10:11">
      <c r="J274" s="6"/>
      <c r="K274" s="8"/>
    </row>
    <row r="275" spans="10:11">
      <c r="J275" s="6"/>
      <c r="K275" s="8"/>
    </row>
    <row r="276" spans="10:11">
      <c r="J276" s="6"/>
      <c r="K276" s="8"/>
    </row>
    <row r="277" spans="10:11">
      <c r="J277" s="6"/>
      <c r="K277" s="8"/>
    </row>
    <row r="278" spans="10:11">
      <c r="K278" s="6"/>
    </row>
    <row r="279" spans="10:11">
      <c r="K279" s="4"/>
    </row>
    <row r="280" spans="10:11">
      <c r="J280" s="6"/>
      <c r="K280" s="7"/>
    </row>
    <row r="281" spans="10:11">
      <c r="J281" s="6"/>
      <c r="K281" s="6"/>
    </row>
    <row r="282" spans="10:11">
      <c r="K282" s="6"/>
    </row>
    <row r="283" spans="10:11">
      <c r="K283" s="4"/>
    </row>
    <row r="284" spans="10:11">
      <c r="J284" s="6"/>
      <c r="K284" s="8"/>
    </row>
    <row r="285" spans="10:11">
      <c r="J285" s="6"/>
      <c r="K285" s="8"/>
    </row>
    <row r="286" spans="10:11">
      <c r="J286" s="6"/>
      <c r="K286" s="8"/>
    </row>
  </sheetData>
  <sortState xmlns:xlrd2="http://schemas.microsoft.com/office/spreadsheetml/2017/richdata2" ref="A2:C75">
    <sortCondition ref="A2:A75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22A67-F841-4A22-96B6-C41626461F17}">
  <dimension ref="A1:F160"/>
  <sheetViews>
    <sheetView topLeftCell="A143" workbookViewId="0">
      <selection activeCell="A2" sqref="A2"/>
    </sheetView>
  </sheetViews>
  <sheetFormatPr defaultColWidth="11" defaultRowHeight="15.95"/>
  <cols>
    <col min="1" max="1" width="22.5" bestFit="1" customWidth="1"/>
  </cols>
  <sheetData>
    <row r="1" spans="1:6">
      <c r="A1" s="9" t="s">
        <v>1</v>
      </c>
      <c r="B1" s="9" t="s">
        <v>15311</v>
      </c>
    </row>
    <row r="2" spans="1:6">
      <c r="A2" t="s">
        <v>111</v>
      </c>
      <c r="B2" t="s">
        <v>15312</v>
      </c>
      <c r="F2" t="s">
        <v>15313</v>
      </c>
    </row>
    <row r="3" spans="1:6">
      <c r="A3" t="s">
        <v>789</v>
      </c>
      <c r="B3" t="s">
        <v>15312</v>
      </c>
      <c r="F3" t="s">
        <v>15314</v>
      </c>
    </row>
    <row r="4" spans="1:6">
      <c r="A4" t="s">
        <v>281</v>
      </c>
      <c r="B4" t="s">
        <v>15312</v>
      </c>
      <c r="F4" t="s">
        <v>15312</v>
      </c>
    </row>
    <row r="5" spans="1:6">
      <c r="A5" t="s">
        <v>457</v>
      </c>
      <c r="B5" t="s">
        <v>15312</v>
      </c>
      <c r="F5" t="s">
        <v>15315</v>
      </c>
    </row>
    <row r="6" spans="1:6">
      <c r="A6" t="s">
        <v>1617</v>
      </c>
      <c r="B6" t="s">
        <v>15312</v>
      </c>
    </row>
    <row r="7" spans="1:6">
      <c r="A7" t="s">
        <v>3651</v>
      </c>
      <c r="B7" t="s">
        <v>15312</v>
      </c>
    </row>
    <row r="8" spans="1:6">
      <c r="A8" t="s">
        <v>189</v>
      </c>
      <c r="B8" t="s">
        <v>15312</v>
      </c>
    </row>
    <row r="9" spans="1:6">
      <c r="A9" t="s">
        <v>131</v>
      </c>
      <c r="B9" t="s">
        <v>15312</v>
      </c>
    </row>
    <row r="10" spans="1:6">
      <c r="A10" t="s">
        <v>1176</v>
      </c>
      <c r="B10" t="s">
        <v>15312</v>
      </c>
    </row>
    <row r="11" spans="1:6">
      <c r="A11" t="s">
        <v>1380</v>
      </c>
      <c r="B11" t="s">
        <v>15312</v>
      </c>
    </row>
    <row r="12" spans="1:6">
      <c r="A12" t="s">
        <v>47</v>
      </c>
      <c r="B12" t="s">
        <v>15312</v>
      </c>
    </row>
    <row r="13" spans="1:6">
      <c r="A13" t="s">
        <v>55</v>
      </c>
      <c r="B13" t="s">
        <v>15312</v>
      </c>
    </row>
    <row r="14" spans="1:6">
      <c r="A14" t="s">
        <v>26</v>
      </c>
      <c r="B14" t="s">
        <v>15312</v>
      </c>
    </row>
    <row r="15" spans="1:6">
      <c r="A15" t="s">
        <v>734</v>
      </c>
      <c r="B15" t="s">
        <v>15312</v>
      </c>
    </row>
    <row r="16" spans="1:6">
      <c r="A16" t="s">
        <v>81</v>
      </c>
      <c r="B16" t="s">
        <v>15313</v>
      </c>
    </row>
    <row r="17" spans="1:2">
      <c r="A17" t="s">
        <v>645</v>
      </c>
      <c r="B17" t="s">
        <v>15313</v>
      </c>
    </row>
    <row r="18" spans="1:2">
      <c r="A18" t="s">
        <v>480</v>
      </c>
      <c r="B18" t="s">
        <v>15313</v>
      </c>
    </row>
    <row r="19" spans="1:2">
      <c r="A19" t="s">
        <v>3721</v>
      </c>
      <c r="B19" t="s">
        <v>15313</v>
      </c>
    </row>
    <row r="20" spans="1:2">
      <c r="A20" t="s">
        <v>1484</v>
      </c>
      <c r="B20" t="s">
        <v>15313</v>
      </c>
    </row>
    <row r="21" spans="1:2">
      <c r="A21" t="s">
        <v>72</v>
      </c>
      <c r="B21" t="s">
        <v>15313</v>
      </c>
    </row>
    <row r="22" spans="1:2">
      <c r="A22" t="s">
        <v>1707</v>
      </c>
      <c r="B22" t="s">
        <v>15313</v>
      </c>
    </row>
    <row r="23" spans="1:2">
      <c r="A23" t="s">
        <v>5481</v>
      </c>
      <c r="B23" t="s">
        <v>15313</v>
      </c>
    </row>
    <row r="24" spans="1:2">
      <c r="A24" t="s">
        <v>5535</v>
      </c>
      <c r="B24" t="s">
        <v>15313</v>
      </c>
    </row>
    <row r="25" spans="1:2">
      <c r="A25" t="s">
        <v>1746</v>
      </c>
      <c r="B25" t="s">
        <v>15313</v>
      </c>
    </row>
    <row r="26" spans="1:2">
      <c r="A26" t="s">
        <v>2074</v>
      </c>
      <c r="B26" t="s">
        <v>15313</v>
      </c>
    </row>
    <row r="27" spans="1:2">
      <c r="A27" t="s">
        <v>2246</v>
      </c>
      <c r="B27" t="s">
        <v>15313</v>
      </c>
    </row>
    <row r="28" spans="1:2">
      <c r="A28" t="s">
        <v>5173</v>
      </c>
      <c r="B28" t="s">
        <v>15313</v>
      </c>
    </row>
    <row r="29" spans="1:2">
      <c r="A29" t="s">
        <v>5299</v>
      </c>
      <c r="B29" t="s">
        <v>15313</v>
      </c>
    </row>
    <row r="30" spans="1:2">
      <c r="A30" t="s">
        <v>3108</v>
      </c>
      <c r="B30" t="s">
        <v>15313</v>
      </c>
    </row>
    <row r="31" spans="1:2">
      <c r="A31" t="s">
        <v>4053</v>
      </c>
      <c r="B31" t="s">
        <v>15313</v>
      </c>
    </row>
    <row r="32" spans="1:2">
      <c r="A32" t="s">
        <v>360</v>
      </c>
      <c r="B32" t="s">
        <v>15313</v>
      </c>
    </row>
    <row r="33" spans="1:2">
      <c r="A33" t="s">
        <v>1657</v>
      </c>
      <c r="B33" t="s">
        <v>15313</v>
      </c>
    </row>
    <row r="34" spans="1:2">
      <c r="A34" t="s">
        <v>2541</v>
      </c>
      <c r="B34" t="s">
        <v>15313</v>
      </c>
    </row>
    <row r="35" spans="1:2">
      <c r="A35" t="s">
        <v>4094</v>
      </c>
      <c r="B35" t="s">
        <v>15313</v>
      </c>
    </row>
    <row r="36" spans="1:2">
      <c r="A36" t="s">
        <v>4935</v>
      </c>
      <c r="B36" t="s">
        <v>15313</v>
      </c>
    </row>
    <row r="37" spans="1:2">
      <c r="A37" t="s">
        <v>2286</v>
      </c>
      <c r="B37" t="s">
        <v>15313</v>
      </c>
    </row>
    <row r="38" spans="1:2">
      <c r="A38" t="s">
        <v>31</v>
      </c>
      <c r="B38" t="s">
        <v>15313</v>
      </c>
    </row>
    <row r="39" spans="1:2">
      <c r="A39" t="s">
        <v>1951</v>
      </c>
      <c r="B39" t="s">
        <v>15313</v>
      </c>
    </row>
    <row r="40" spans="1:2">
      <c r="A40" t="s">
        <v>892</v>
      </c>
      <c r="B40" t="s">
        <v>15313</v>
      </c>
    </row>
    <row r="41" spans="1:2">
      <c r="A41" t="s">
        <v>2451</v>
      </c>
      <c r="B41" t="s">
        <v>15313</v>
      </c>
    </row>
    <row r="42" spans="1:2">
      <c r="A42" t="s">
        <v>181</v>
      </c>
      <c r="B42" t="s">
        <v>15313</v>
      </c>
    </row>
    <row r="43" spans="1:2">
      <c r="A43" t="s">
        <v>2324</v>
      </c>
      <c r="B43" t="s">
        <v>15313</v>
      </c>
    </row>
    <row r="44" spans="1:2">
      <c r="A44" t="s">
        <v>5088</v>
      </c>
      <c r="B44" t="s">
        <v>15313</v>
      </c>
    </row>
    <row r="45" spans="1:2">
      <c r="A45" t="s">
        <v>2882</v>
      </c>
      <c r="B45" t="s">
        <v>15313</v>
      </c>
    </row>
    <row r="46" spans="1:2">
      <c r="A46" t="s">
        <v>3357</v>
      </c>
      <c r="B46" t="s">
        <v>15313</v>
      </c>
    </row>
    <row r="47" spans="1:2">
      <c r="A47" t="s">
        <v>3646</v>
      </c>
      <c r="B47" t="s">
        <v>15313</v>
      </c>
    </row>
    <row r="48" spans="1:2">
      <c r="A48" t="s">
        <v>102</v>
      </c>
      <c r="B48" t="s">
        <v>15313</v>
      </c>
    </row>
    <row r="49" spans="1:2">
      <c r="A49" t="s">
        <v>567</v>
      </c>
      <c r="B49" t="s">
        <v>15313</v>
      </c>
    </row>
    <row r="50" spans="1:2">
      <c r="A50" t="s">
        <v>1061</v>
      </c>
      <c r="B50" t="s">
        <v>15313</v>
      </c>
    </row>
    <row r="51" spans="1:2">
      <c r="A51" t="s">
        <v>3386</v>
      </c>
      <c r="B51" t="s">
        <v>15313</v>
      </c>
    </row>
    <row r="52" spans="1:2">
      <c r="A52" t="s">
        <v>1264</v>
      </c>
      <c r="B52" t="s">
        <v>15313</v>
      </c>
    </row>
    <row r="53" spans="1:2">
      <c r="A53" t="s">
        <v>168</v>
      </c>
      <c r="B53" t="s">
        <v>15313</v>
      </c>
    </row>
    <row r="54" spans="1:2">
      <c r="A54" t="s">
        <v>877</v>
      </c>
      <c r="B54" t="s">
        <v>15313</v>
      </c>
    </row>
    <row r="55" spans="1:2">
      <c r="A55" t="s">
        <v>4643</v>
      </c>
      <c r="B55" t="s">
        <v>15313</v>
      </c>
    </row>
    <row r="56" spans="1:2">
      <c r="A56" t="s">
        <v>216</v>
      </c>
      <c r="B56" t="s">
        <v>15313</v>
      </c>
    </row>
    <row r="57" spans="1:2">
      <c r="A57" t="s">
        <v>4791</v>
      </c>
      <c r="B57" t="s">
        <v>15313</v>
      </c>
    </row>
    <row r="58" spans="1:2">
      <c r="A58" t="s">
        <v>4077</v>
      </c>
      <c r="B58" t="s">
        <v>15313</v>
      </c>
    </row>
    <row r="59" spans="1:2">
      <c r="A59" t="s">
        <v>857</v>
      </c>
      <c r="B59" t="s">
        <v>15313</v>
      </c>
    </row>
    <row r="60" spans="1:2">
      <c r="A60" t="s">
        <v>3885</v>
      </c>
      <c r="B60" t="s">
        <v>15313</v>
      </c>
    </row>
    <row r="61" spans="1:2">
      <c r="A61" t="s">
        <v>3857</v>
      </c>
      <c r="B61" t="s">
        <v>15313</v>
      </c>
    </row>
    <row r="62" spans="1:2">
      <c r="A62" t="s">
        <v>3847</v>
      </c>
      <c r="B62" t="s">
        <v>15313</v>
      </c>
    </row>
    <row r="63" spans="1:2">
      <c r="A63" t="s">
        <v>1233</v>
      </c>
      <c r="B63" t="s">
        <v>15313</v>
      </c>
    </row>
    <row r="64" spans="1:2">
      <c r="A64" t="s">
        <v>3054</v>
      </c>
      <c r="B64" t="s">
        <v>15313</v>
      </c>
    </row>
    <row r="65" spans="1:2">
      <c r="A65" t="s">
        <v>494</v>
      </c>
      <c r="B65" t="s">
        <v>15313</v>
      </c>
    </row>
    <row r="66" spans="1:2">
      <c r="A66" t="s">
        <v>372</v>
      </c>
      <c r="B66" t="s">
        <v>15313</v>
      </c>
    </row>
    <row r="67" spans="1:2">
      <c r="A67" t="s">
        <v>2942</v>
      </c>
      <c r="B67" t="s">
        <v>15313</v>
      </c>
    </row>
    <row r="68" spans="1:2">
      <c r="A68" t="s">
        <v>67</v>
      </c>
      <c r="B68" t="s">
        <v>15313</v>
      </c>
    </row>
    <row r="69" spans="1:2">
      <c r="A69" t="s">
        <v>1252</v>
      </c>
      <c r="B69" t="s">
        <v>15313</v>
      </c>
    </row>
    <row r="70" spans="1:2">
      <c r="A70" t="s">
        <v>3563</v>
      </c>
      <c r="B70" t="s">
        <v>15313</v>
      </c>
    </row>
    <row r="71" spans="1:2">
      <c r="A71" t="s">
        <v>951</v>
      </c>
      <c r="B71" t="s">
        <v>15313</v>
      </c>
    </row>
    <row r="72" spans="1:2">
      <c r="A72" t="s">
        <v>1915</v>
      </c>
      <c r="B72" t="s">
        <v>15313</v>
      </c>
    </row>
    <row r="73" spans="1:2">
      <c r="A73" t="s">
        <v>196</v>
      </c>
      <c r="B73" t="s">
        <v>15313</v>
      </c>
    </row>
    <row r="74" spans="1:2">
      <c r="A74" t="s">
        <v>3136</v>
      </c>
      <c r="B74" t="s">
        <v>15313</v>
      </c>
    </row>
    <row r="75" spans="1:2">
      <c r="A75" t="s">
        <v>4784</v>
      </c>
      <c r="B75" t="s">
        <v>15313</v>
      </c>
    </row>
    <row r="76" spans="1:2">
      <c r="A76" t="s">
        <v>946</v>
      </c>
      <c r="B76" t="s">
        <v>15313</v>
      </c>
    </row>
    <row r="77" spans="1:2">
      <c r="A77" t="s">
        <v>393</v>
      </c>
      <c r="B77" t="s">
        <v>15313</v>
      </c>
    </row>
    <row r="78" spans="1:2">
      <c r="A78" t="s">
        <v>1525</v>
      </c>
      <c r="B78" t="s">
        <v>15313</v>
      </c>
    </row>
    <row r="79" spans="1:2">
      <c r="A79" t="s">
        <v>3147</v>
      </c>
      <c r="B79" t="s">
        <v>15313</v>
      </c>
    </row>
    <row r="80" spans="1:2">
      <c r="A80" t="s">
        <v>3783</v>
      </c>
      <c r="B80" t="s">
        <v>15313</v>
      </c>
    </row>
    <row r="81" spans="1:2">
      <c r="A81" t="s">
        <v>4504</v>
      </c>
      <c r="B81" t="s">
        <v>15313</v>
      </c>
    </row>
    <row r="82" spans="1:2">
      <c r="A82" t="s">
        <v>1151</v>
      </c>
      <c r="B82" t="s">
        <v>15313</v>
      </c>
    </row>
    <row r="83" spans="1:2">
      <c r="A83" t="s">
        <v>843</v>
      </c>
      <c r="B83" t="s">
        <v>15313</v>
      </c>
    </row>
    <row r="84" spans="1:2">
      <c r="A84" t="s">
        <v>1154</v>
      </c>
      <c r="B84" t="s">
        <v>15313</v>
      </c>
    </row>
    <row r="85" spans="1:2">
      <c r="A85" t="s">
        <v>1780</v>
      </c>
      <c r="B85" t="s">
        <v>15313</v>
      </c>
    </row>
    <row r="86" spans="1:2">
      <c r="A86" t="s">
        <v>212</v>
      </c>
      <c r="B86" t="s">
        <v>15314</v>
      </c>
    </row>
    <row r="87" spans="1:2">
      <c r="A87" t="s">
        <v>36</v>
      </c>
      <c r="B87" t="s">
        <v>15314</v>
      </c>
    </row>
    <row r="88" spans="1:2">
      <c r="A88" t="s">
        <v>4351</v>
      </c>
      <c r="B88" t="s">
        <v>15314</v>
      </c>
    </row>
    <row r="89" spans="1:2">
      <c r="A89" t="s">
        <v>1330</v>
      </c>
      <c r="B89" t="s">
        <v>15314</v>
      </c>
    </row>
    <row r="90" spans="1:2">
      <c r="A90" t="s">
        <v>3765</v>
      </c>
      <c r="B90" t="s">
        <v>15314</v>
      </c>
    </row>
    <row r="91" spans="1:2">
      <c r="A91" t="s">
        <v>1593</v>
      </c>
      <c r="B91" t="s">
        <v>15314</v>
      </c>
    </row>
    <row r="92" spans="1:2">
      <c r="A92" t="s">
        <v>166</v>
      </c>
      <c r="B92" t="s">
        <v>15315</v>
      </c>
    </row>
    <row r="93" spans="1:2">
      <c r="A93" t="s">
        <v>42</v>
      </c>
      <c r="B93" t="s">
        <v>15314</v>
      </c>
    </row>
    <row r="94" spans="1:2">
      <c r="A94" t="s">
        <v>2235</v>
      </c>
      <c r="B94" t="s">
        <v>15314</v>
      </c>
    </row>
    <row r="95" spans="1:2">
      <c r="A95" t="s">
        <v>1393</v>
      </c>
      <c r="B95" t="s">
        <v>15314</v>
      </c>
    </row>
    <row r="96" spans="1:2">
      <c r="A96" t="s">
        <v>634</v>
      </c>
      <c r="B96" t="s">
        <v>15314</v>
      </c>
    </row>
    <row r="97" spans="1:2">
      <c r="A97" t="s">
        <v>2877</v>
      </c>
      <c r="B97" t="s">
        <v>15314</v>
      </c>
    </row>
    <row r="98" spans="1:2">
      <c r="A98" t="s">
        <v>2337</v>
      </c>
      <c r="B98" t="s">
        <v>15314</v>
      </c>
    </row>
    <row r="99" spans="1:2">
      <c r="A99" t="s">
        <v>1141</v>
      </c>
      <c r="B99" t="s">
        <v>15314</v>
      </c>
    </row>
    <row r="100" spans="1:2">
      <c r="A100" t="s">
        <v>3729</v>
      </c>
      <c r="B100" t="s">
        <v>15314</v>
      </c>
    </row>
    <row r="101" spans="1:2">
      <c r="A101" t="s">
        <v>1427</v>
      </c>
      <c r="B101" t="s">
        <v>15314</v>
      </c>
    </row>
    <row r="102" spans="1:2">
      <c r="A102" t="s">
        <v>106</v>
      </c>
      <c r="B102" t="s">
        <v>15314</v>
      </c>
    </row>
    <row r="103" spans="1:2">
      <c r="A103" t="s">
        <v>5478</v>
      </c>
      <c r="B103" t="s">
        <v>15314</v>
      </c>
    </row>
    <row r="104" spans="1:2">
      <c r="A104" t="s">
        <v>2427</v>
      </c>
      <c r="B104" t="s">
        <v>15314</v>
      </c>
    </row>
    <row r="105" spans="1:2">
      <c r="A105" t="s">
        <v>4861</v>
      </c>
      <c r="B105" t="s">
        <v>15314</v>
      </c>
    </row>
    <row r="106" spans="1:2">
      <c r="A106" t="s">
        <v>3625</v>
      </c>
      <c r="B106" t="s">
        <v>15314</v>
      </c>
    </row>
    <row r="107" spans="1:2">
      <c r="A107" t="s">
        <v>1277</v>
      </c>
      <c r="B107" t="s">
        <v>15314</v>
      </c>
    </row>
    <row r="108" spans="1:2">
      <c r="A108" t="s">
        <v>2396</v>
      </c>
      <c r="B108" t="s">
        <v>15314</v>
      </c>
    </row>
    <row r="109" spans="1:2">
      <c r="A109" t="s">
        <v>3654</v>
      </c>
      <c r="B109" t="s">
        <v>15314</v>
      </c>
    </row>
    <row r="110" spans="1:2">
      <c r="A110" t="s">
        <v>2778</v>
      </c>
      <c r="B110" t="s">
        <v>15314</v>
      </c>
    </row>
    <row r="111" spans="1:2">
      <c r="A111" t="s">
        <v>3380</v>
      </c>
      <c r="B111" t="s">
        <v>15314</v>
      </c>
    </row>
    <row r="112" spans="1:2">
      <c r="A112" t="s">
        <v>322</v>
      </c>
      <c r="B112" t="s">
        <v>15314</v>
      </c>
    </row>
    <row r="113" spans="1:2">
      <c r="A113" t="s">
        <v>3576</v>
      </c>
      <c r="B113" t="s">
        <v>15314</v>
      </c>
    </row>
    <row r="114" spans="1:2">
      <c r="A114" t="s">
        <v>2259</v>
      </c>
      <c r="B114" t="s">
        <v>15314</v>
      </c>
    </row>
    <row r="115" spans="1:2">
      <c r="A115" t="s">
        <v>1239</v>
      </c>
      <c r="B115" t="s">
        <v>15314</v>
      </c>
    </row>
    <row r="116" spans="1:2">
      <c r="A116" t="s">
        <v>245</v>
      </c>
      <c r="B116" t="s">
        <v>15314</v>
      </c>
    </row>
    <row r="117" spans="1:2">
      <c r="A117" t="s">
        <v>3959</v>
      </c>
      <c r="B117" t="s">
        <v>15314</v>
      </c>
    </row>
    <row r="118" spans="1:2">
      <c r="A118" t="s">
        <v>2547</v>
      </c>
      <c r="B118" t="s">
        <v>15314</v>
      </c>
    </row>
    <row r="119" spans="1:2">
      <c r="A119" t="s">
        <v>78</v>
      </c>
      <c r="B119" t="s">
        <v>15314</v>
      </c>
    </row>
    <row r="120" spans="1:2">
      <c r="A120" t="s">
        <v>5008</v>
      </c>
      <c r="B120" t="s">
        <v>15314</v>
      </c>
    </row>
    <row r="121" spans="1:2">
      <c r="A121" t="s">
        <v>2157</v>
      </c>
      <c r="B121" t="s">
        <v>15314</v>
      </c>
    </row>
    <row r="122" spans="1:2">
      <c r="A122" t="s">
        <v>515</v>
      </c>
      <c r="B122" t="s">
        <v>15314</v>
      </c>
    </row>
    <row r="123" spans="1:2">
      <c r="A123" t="s">
        <v>2875</v>
      </c>
      <c r="B123" t="s">
        <v>15314</v>
      </c>
    </row>
    <row r="124" spans="1:2">
      <c r="A124" t="s">
        <v>445</v>
      </c>
      <c r="B124" t="s">
        <v>15314</v>
      </c>
    </row>
    <row r="125" spans="1:2">
      <c r="A125" t="s">
        <v>1973</v>
      </c>
      <c r="B125" t="s">
        <v>15314</v>
      </c>
    </row>
    <row r="126" spans="1:2">
      <c r="A126" t="s">
        <v>2424</v>
      </c>
      <c r="B126" t="s">
        <v>15314</v>
      </c>
    </row>
    <row r="127" spans="1:2">
      <c r="A127" t="s">
        <v>300</v>
      </c>
      <c r="B127" t="s">
        <v>15314</v>
      </c>
    </row>
    <row r="128" spans="1:2">
      <c r="A128" t="s">
        <v>84</v>
      </c>
      <c r="B128" t="s">
        <v>15314</v>
      </c>
    </row>
    <row r="129" spans="1:2">
      <c r="A129" t="s">
        <v>626</v>
      </c>
      <c r="B129" t="s">
        <v>15314</v>
      </c>
    </row>
    <row r="130" spans="1:2">
      <c r="A130" t="s">
        <v>1162</v>
      </c>
      <c r="B130" t="s">
        <v>15314</v>
      </c>
    </row>
    <row r="131" spans="1:2">
      <c r="A131" t="s">
        <v>3238</v>
      </c>
      <c r="B131" t="s">
        <v>15314</v>
      </c>
    </row>
    <row r="132" spans="1:2">
      <c r="A132" t="s">
        <v>1157</v>
      </c>
      <c r="B132" t="s">
        <v>15314</v>
      </c>
    </row>
    <row r="133" spans="1:2">
      <c r="A133" t="s">
        <v>904</v>
      </c>
      <c r="B133" t="s">
        <v>15314</v>
      </c>
    </row>
    <row r="134" spans="1:2">
      <c r="A134" t="s">
        <v>5071</v>
      </c>
      <c r="B134" t="s">
        <v>15314</v>
      </c>
    </row>
    <row r="135" spans="1:2">
      <c r="A135" t="s">
        <v>278</v>
      </c>
      <c r="B135" t="s">
        <v>15314</v>
      </c>
    </row>
    <row r="136" spans="1:2">
      <c r="A136" t="s">
        <v>198</v>
      </c>
      <c r="B136" t="s">
        <v>15314</v>
      </c>
    </row>
    <row r="137" spans="1:2">
      <c r="A137" t="s">
        <v>249</v>
      </c>
      <c r="B137" t="s">
        <v>15314</v>
      </c>
    </row>
    <row r="138" spans="1:2">
      <c r="A138" t="s">
        <v>565</v>
      </c>
      <c r="B138" t="s">
        <v>15314</v>
      </c>
    </row>
    <row r="139" spans="1:2">
      <c r="A139" t="s">
        <v>3074</v>
      </c>
      <c r="B139" t="s">
        <v>15314</v>
      </c>
    </row>
    <row r="140" spans="1:2">
      <c r="A140" t="s">
        <v>115</v>
      </c>
      <c r="B140" t="s">
        <v>15314</v>
      </c>
    </row>
    <row r="141" spans="1:2">
      <c r="A141" t="s">
        <v>420</v>
      </c>
      <c r="B141" t="s">
        <v>15314</v>
      </c>
    </row>
    <row r="142" spans="1:2">
      <c r="A142" t="s">
        <v>426</v>
      </c>
      <c r="B142" t="s">
        <v>15314</v>
      </c>
    </row>
    <row r="143" spans="1:2">
      <c r="A143" t="s">
        <v>1068</v>
      </c>
      <c r="B143" t="s">
        <v>15314</v>
      </c>
    </row>
    <row r="144" spans="1:2">
      <c r="A144" t="s">
        <v>680</v>
      </c>
      <c r="B144" t="s">
        <v>15314</v>
      </c>
    </row>
    <row r="145" spans="1:2">
      <c r="A145" t="s">
        <v>748</v>
      </c>
      <c r="B145" t="s">
        <v>15314</v>
      </c>
    </row>
    <row r="146" spans="1:2">
      <c r="A146" t="s">
        <v>5237</v>
      </c>
      <c r="B146" t="s">
        <v>15314</v>
      </c>
    </row>
    <row r="147" spans="1:2">
      <c r="A147" t="s">
        <v>16</v>
      </c>
      <c r="B147" t="s">
        <v>15312</v>
      </c>
    </row>
    <row r="148" spans="1:2">
      <c r="A148" t="s">
        <v>337</v>
      </c>
      <c r="B148" t="s">
        <v>15313</v>
      </c>
    </row>
    <row r="149" spans="1:2">
      <c r="A149" t="s">
        <v>5417</v>
      </c>
      <c r="B149" t="s">
        <v>15313</v>
      </c>
    </row>
    <row r="150" spans="1:2">
      <c r="A150" t="s">
        <v>2510</v>
      </c>
      <c r="B150" t="s">
        <v>15313</v>
      </c>
    </row>
    <row r="151" spans="1:2">
      <c r="A151" t="s">
        <v>3956</v>
      </c>
      <c r="B151" t="s">
        <v>15313</v>
      </c>
    </row>
    <row r="152" spans="1:2">
      <c r="A152" t="s">
        <v>3869</v>
      </c>
      <c r="B152" t="s">
        <v>15313</v>
      </c>
    </row>
    <row r="153" spans="1:2">
      <c r="A153" t="s">
        <v>4626</v>
      </c>
      <c r="B153" t="s">
        <v>15313</v>
      </c>
    </row>
    <row r="154" spans="1:2">
      <c r="A154" t="s">
        <v>3020</v>
      </c>
      <c r="B154" t="s">
        <v>15313</v>
      </c>
    </row>
    <row r="155" spans="1:2">
      <c r="A155" t="s">
        <v>2008</v>
      </c>
      <c r="B155" t="s">
        <v>15313</v>
      </c>
    </row>
    <row r="156" spans="1:2">
      <c r="A156" t="s">
        <v>4451</v>
      </c>
      <c r="B156" t="s">
        <v>15313</v>
      </c>
    </row>
    <row r="157" spans="1:2">
      <c r="A157" t="s">
        <v>4263</v>
      </c>
      <c r="B157" t="s">
        <v>15313</v>
      </c>
    </row>
    <row r="158" spans="1:2">
      <c r="A158" t="s">
        <v>1305</v>
      </c>
      <c r="B158" t="s">
        <v>15313</v>
      </c>
    </row>
    <row r="159" spans="1:2">
      <c r="A159" t="s">
        <v>298</v>
      </c>
      <c r="B159" t="s">
        <v>15313</v>
      </c>
    </row>
    <row r="160" spans="1:2">
      <c r="A160" t="s">
        <v>304</v>
      </c>
      <c r="B160" t="s">
        <v>15313</v>
      </c>
    </row>
  </sheetData>
  <autoFilter ref="A1:B1" xr:uid="{C26A2C3E-E386-C644-BC91-66EB82429377}">
    <sortState xmlns:xlrd2="http://schemas.microsoft.com/office/spreadsheetml/2017/richdata2" ref="A2:B160">
      <sortCondition ref="A1:A160"/>
    </sortState>
  </autoFilter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51a9fa56-3f32-449a-a721-3e3f49aa5e9a}" enabled="0" method="" siteId="{51a9fa56-3f32-449a-a721-3e3f49aa5e9a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Greg Waller</cp:lastModifiedBy>
  <cp:revision/>
  <dcterms:created xsi:type="dcterms:W3CDTF">2024-07-27T14:00:12Z</dcterms:created>
  <dcterms:modified xsi:type="dcterms:W3CDTF">2024-08-05T13:18:19Z</dcterms:modified>
  <cp:category/>
  <cp:contentStatus/>
</cp:coreProperties>
</file>